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xr:revisionPtr revIDLastSave="0" documentId="13_ncr:1_{BC380F5A-F40E-4A6D-875D-0B2C207B1564}" xr6:coauthVersionLast="47" xr6:coauthVersionMax="47" xr10:uidLastSave="{00000000-0000-0000-0000-000000000000}"/>
  <bookViews>
    <workbookView xWindow="-120" yWindow="-120" windowWidth="29040" windowHeight="15720" tabRatio="803" xr2:uid="{00000000-000D-0000-FFFF-FFFF00000000}"/>
  </bookViews>
  <sheets>
    <sheet name="目次・索引" sheetId="32" r:id="rId1"/>
    <sheet name="2024" sheetId="48" r:id="rId2"/>
    <sheet name="2023" sheetId="47" r:id="rId3"/>
    <sheet name="2022" sheetId="46" r:id="rId4"/>
    <sheet name="2021" sheetId="45" r:id="rId5"/>
    <sheet name="2020" sheetId="42" r:id="rId6"/>
    <sheet name="2019" sheetId="39" r:id="rId7"/>
    <sheet name="2019（予防）" sheetId="40" r:id="rId8"/>
    <sheet name="2019(ACN)" sheetId="44" r:id="rId9"/>
    <sheet name="2018" sheetId="31" r:id="rId10"/>
    <sheet name="2018（予防）" sheetId="38" r:id="rId11"/>
    <sheet name="2018(ACN)" sheetId="43" r:id="rId12"/>
    <sheet name="2017" sheetId="29" r:id="rId13"/>
    <sheet name="2017(ｼｰﾄﾍﾞﾙﾄ使用性)" sheetId="30" r:id="rId14"/>
    <sheet name="2017（予防）" sheetId="37" r:id="rId15"/>
    <sheet name="2016" sheetId="27" r:id="rId16"/>
    <sheet name="2016(ｼｰﾄﾍﾞﾙﾄ使用性)" sheetId="28" r:id="rId17"/>
    <sheet name="2016（予防）" sheetId="36" r:id="rId18"/>
    <sheet name="2015" sheetId="25" r:id="rId19"/>
    <sheet name="2015(ｼｰﾄﾍﾞﾙﾄ使用性)" sheetId="26" r:id="rId20"/>
    <sheet name="2015（予防）" sheetId="35" r:id="rId21"/>
    <sheet name="2014" sheetId="23" r:id="rId22"/>
    <sheet name="2014(ｼｰﾄﾍﾞﾙﾄ使用性)" sheetId="24" r:id="rId23"/>
    <sheet name="2014（予防）" sheetId="33" r:id="rId24"/>
    <sheet name="2013" sheetId="20" r:id="rId25"/>
    <sheet name="2013(ｼｰﾄﾍﾞﾙﾄ使用性)" sheetId="21" r:id="rId26"/>
    <sheet name="2012" sheetId="18" r:id="rId27"/>
    <sheet name="2012(ｼｰﾄﾍﾞﾙﾄ使用性)" sheetId="19" r:id="rId28"/>
    <sheet name="2011" sheetId="16" r:id="rId29"/>
    <sheet name="2011(ｼｰﾄﾍﾞﾙﾄ使用性)" sheetId="17" r:id="rId30"/>
    <sheet name="2010" sheetId="14" r:id="rId31"/>
    <sheet name="2010(ｼｰﾄﾍﾞﾙﾄ使用性)" sheetId="15" r:id="rId32"/>
    <sheet name="2009" sheetId="12" r:id="rId33"/>
    <sheet name="2009(ｼｰﾄﾍﾞﾙﾄ使用性)" sheetId="13" r:id="rId34"/>
    <sheet name="2008" sheetId="11" r:id="rId35"/>
    <sheet name="2007" sheetId="10" r:id="rId36"/>
    <sheet name="2006" sheetId="9" r:id="rId37"/>
    <sheet name="2005" sheetId="8" r:id="rId38"/>
    <sheet name="2004" sheetId="7" r:id="rId39"/>
    <sheet name="2003" sheetId="6" r:id="rId40"/>
    <sheet name="2002" sheetId="5" r:id="rId41"/>
    <sheet name="2001" sheetId="4" r:id="rId42"/>
    <sheet name="2000" sheetId="3" r:id="rId43"/>
    <sheet name="1999以前" sheetId="2" r:id="rId44"/>
  </sheets>
  <definedNames>
    <definedName name="_xlnm._FilterDatabase" localSheetId="11" hidden="1">'2018(ACN)'!$A$2:$D$2</definedName>
    <definedName name="_xlnm._FilterDatabase" localSheetId="8" hidden="1">'2019(ACN)'!$A$2:$D$2</definedName>
    <definedName name="_xlnm._FilterDatabase" localSheetId="0" hidden="1">目次・索引!$B$9:$E$894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32" l="1"/>
  <c r="C4" i="32"/>
  <c r="D4" i="32"/>
  <c r="E4" i="32"/>
  <c r="B5" i="32"/>
  <c r="C5" i="32"/>
  <c r="E3" i="32"/>
  <c r="D3" i="32"/>
  <c r="C3" i="32"/>
  <c r="B3" i="32"/>
  <c r="E2" i="32"/>
  <c r="D2" i="32"/>
  <c r="C2" i="32"/>
  <c r="B2" i="32"/>
  <c r="E5" i="32" l="1"/>
  <c r="D5" i="32"/>
  <c r="N3" i="35" l="1"/>
  <c r="N4" i="35"/>
  <c r="N5" i="35"/>
  <c r="N6" i="35"/>
  <c r="N7" i="35"/>
  <c r="N8" i="35"/>
  <c r="N9" i="35"/>
  <c r="N13" i="35"/>
  <c r="N14" i="35"/>
  <c r="N15" i="35"/>
  <c r="N16" i="35"/>
  <c r="N17" i="35"/>
  <c r="N18" i="35"/>
  <c r="N19" i="35"/>
  <c r="N20" i="35"/>
  <c r="N21" i="35"/>
  <c r="N22" i="35"/>
  <c r="N23" i="35"/>
  <c r="N24" i="35"/>
  <c r="N25" i="35"/>
  <c r="N26" i="35"/>
  <c r="N27" i="35"/>
  <c r="N28" i="35"/>
  <c r="N29" i="35"/>
  <c r="N30" i="35"/>
  <c r="N31" i="35"/>
  <c r="N32" i="35"/>
  <c r="N33" i="35"/>
  <c r="N34" i="35"/>
  <c r="N35" i="35"/>
  <c r="N36" i="35"/>
  <c r="N37" i="35"/>
  <c r="N38" i="35"/>
  <c r="N39" i="35"/>
  <c r="N40" i="35"/>
  <c r="N41" i="35"/>
  <c r="N42" i="35"/>
  <c r="N43" i="35"/>
  <c r="N44" i="35"/>
  <c r="N45" i="35"/>
  <c r="N46" i="35"/>
  <c r="GB19" i="23" l="1"/>
  <c r="FI22" i="14"/>
  <c r="FI21" i="14"/>
  <c r="FI20" i="14"/>
  <c r="FI19" i="14"/>
  <c r="FI18" i="14"/>
  <c r="FI17" i="14"/>
  <c r="FI16" i="14"/>
  <c r="FI15" i="14"/>
  <c r="FI14" i="14"/>
  <c r="FI13" i="14"/>
  <c r="FI12" i="14"/>
  <c r="FI11" i="14"/>
  <c r="FI10" i="14"/>
  <c r="FI9" i="14"/>
  <c r="CT24" i="11"/>
  <c r="CS24" i="11"/>
  <c r="BY24" i="11"/>
  <c r="BZ24" i="11"/>
  <c r="AX24" i="11"/>
  <c r="AW24" i="11"/>
  <c r="AD24" i="11"/>
  <c r="AC24" i="11"/>
  <c r="Y24" i="11"/>
  <c r="AA24" i="11" s="1"/>
  <c r="V24" i="11"/>
  <c r="CT23" i="11"/>
  <c r="CS23" i="11"/>
  <c r="BZ23" i="11"/>
  <c r="AX23" i="11"/>
  <c r="AW23" i="11"/>
  <c r="AD23" i="11"/>
  <c r="AC23" i="11"/>
  <c r="V23" i="11"/>
  <c r="DV22" i="11"/>
  <c r="DU22" i="11"/>
  <c r="CS22" i="11"/>
  <c r="CT22" i="11"/>
  <c r="AX22" i="11"/>
  <c r="AW22" i="11"/>
  <c r="Y22" i="11"/>
  <c r="DV21" i="11"/>
  <c r="DU21" i="11"/>
  <c r="CS21" i="11"/>
  <c r="CT21" i="11"/>
  <c r="AX21" i="11"/>
  <c r="AW21" i="11"/>
  <c r="AC21" i="11"/>
  <c r="Y21" i="11"/>
  <c r="DV20" i="11"/>
  <c r="DU20" i="11"/>
  <c r="CT20" i="11"/>
  <c r="AX20" i="11"/>
  <c r="AW20" i="11"/>
  <c r="AC20" i="11"/>
  <c r="Y20" i="11"/>
  <c r="DV19" i="11"/>
  <c r="DU19" i="11"/>
  <c r="BZ19" i="11"/>
  <c r="BY19" i="11"/>
  <c r="AW19" i="11"/>
  <c r="DV18" i="11"/>
  <c r="DU18" i="11"/>
  <c r="CS18" i="11"/>
  <c r="CT18" i="11"/>
  <c r="AX18" i="11"/>
  <c r="AW18" i="11"/>
  <c r="Y18" i="11"/>
  <c r="DV17" i="11"/>
  <c r="DU17" i="11"/>
  <c r="BZ17" i="11"/>
  <c r="BY17" i="11"/>
  <c r="AX17" i="11"/>
  <c r="AW17" i="11"/>
  <c r="Y17" i="11"/>
  <c r="DV16" i="11"/>
  <c r="DU16" i="11"/>
  <c r="BZ16" i="11"/>
  <c r="BY16" i="11"/>
  <c r="DV15" i="11"/>
  <c r="DU15" i="11"/>
  <c r="BZ15" i="11"/>
  <c r="BY15" i="11"/>
  <c r="AW15" i="11"/>
  <c r="CT14" i="11"/>
  <c r="CS14" i="11"/>
  <c r="BY14" i="11"/>
  <c r="BZ14" i="11"/>
  <c r="AX14" i="11"/>
  <c r="AW14" i="11"/>
  <c r="AD14" i="11"/>
  <c r="AC14" i="11"/>
  <c r="Y14" i="11"/>
  <c r="AA14" i="11" s="1"/>
  <c r="V14" i="11"/>
  <c r="DV13" i="11"/>
  <c r="DU13" i="11"/>
  <c r="CT13" i="11"/>
  <c r="AX13" i="11"/>
  <c r="AW13" i="11"/>
  <c r="AC13" i="11"/>
  <c r="Y13" i="11"/>
  <c r="DV12" i="11"/>
  <c r="DU12" i="11"/>
  <c r="CT12" i="11"/>
  <c r="AX12" i="11"/>
  <c r="AW12" i="11"/>
  <c r="Y12" i="11"/>
  <c r="DV11" i="11"/>
  <c r="DU11" i="11"/>
  <c r="CS11" i="11"/>
  <c r="CT11" i="11"/>
  <c r="AX11" i="11"/>
  <c r="AW11" i="11"/>
  <c r="Y11" i="11"/>
  <c r="DU10" i="11"/>
  <c r="CT10" i="11"/>
  <c r="CS10" i="11"/>
  <c r="BZ10" i="11"/>
  <c r="AX10" i="11"/>
  <c r="AW10" i="11"/>
  <c r="AD10" i="11"/>
  <c r="AC10" i="11"/>
  <c r="DU9" i="11"/>
  <c r="CT9" i="11"/>
  <c r="CS9" i="11"/>
  <c r="BZ9" i="11"/>
  <c r="AX9" i="11"/>
  <c r="AW9" i="11"/>
  <c r="AD9" i="11"/>
  <c r="AC9" i="11"/>
  <c r="DU8" i="11"/>
  <c r="CT8" i="11"/>
  <c r="CS8" i="11"/>
  <c r="BZ8" i="11"/>
  <c r="AX8" i="11"/>
  <c r="AW8" i="11"/>
  <c r="AD8" i="11"/>
  <c r="AC8" i="11"/>
  <c r="DV7" i="11"/>
  <c r="DU7" i="11"/>
  <c r="CS7" i="11"/>
  <c r="CT7" i="11"/>
  <c r="BY7" i="11"/>
  <c r="AX7" i="11"/>
  <c r="AW7" i="11"/>
  <c r="Y7" i="11"/>
  <c r="Z7" i="11" s="1"/>
  <c r="DV6" i="11"/>
  <c r="DU6" i="11"/>
  <c r="CS6" i="11"/>
  <c r="BZ6" i="11"/>
  <c r="BY6" i="11"/>
  <c r="AW6" i="11"/>
  <c r="AD6" i="11"/>
  <c r="AC6" i="11"/>
  <c r="X25" i="8"/>
  <c r="X24" i="8"/>
  <c r="X23" i="8"/>
  <c r="X22" i="8"/>
  <c r="X21" i="8"/>
  <c r="X20" i="8"/>
  <c r="X19" i="8"/>
  <c r="X18" i="8"/>
  <c r="X17" i="8"/>
  <c r="X16" i="8"/>
  <c r="X15" i="8"/>
  <c r="X14" i="8"/>
  <c r="X13" i="8"/>
  <c r="X12" i="8"/>
  <c r="X11" i="8"/>
  <c r="X10" i="8"/>
  <c r="X8" i="8"/>
  <c r="X7" i="8"/>
  <c r="DW29" i="5"/>
  <c r="CY29" i="5"/>
  <c r="CU29" i="5"/>
  <c r="CE29" i="5"/>
  <c r="CA29" i="5"/>
  <c r="BC29" i="5"/>
  <c r="AY29" i="5"/>
  <c r="AI29" i="5"/>
  <c r="AE29" i="5"/>
  <c r="DY34" i="4"/>
  <c r="CZ34" i="4"/>
  <c r="CV34" i="4"/>
  <c r="CF34" i="4"/>
  <c r="CB34" i="4"/>
  <c r="BC34" i="4"/>
  <c r="AY34" i="4"/>
  <c r="AI34" i="4"/>
  <c r="AE34" i="4"/>
  <c r="DW33" i="4"/>
  <c r="CT33" i="4"/>
  <c r="BZ33" i="4"/>
  <c r="AW33" i="4"/>
  <c r="AC33" i="4"/>
  <c r="V33" i="4"/>
  <c r="DW32" i="4"/>
  <c r="CT32" i="4"/>
  <c r="BZ32" i="4"/>
  <c r="AW32" i="4"/>
  <c r="AC32" i="4"/>
  <c r="Y32" i="4"/>
  <c r="V32" i="4"/>
  <c r="DW31" i="4"/>
  <c r="CT31" i="4"/>
  <c r="BZ31" i="4"/>
  <c r="AW31" i="4"/>
  <c r="AC31" i="4"/>
  <c r="Y31" i="4"/>
  <c r="V31" i="4"/>
  <c r="DW30" i="4"/>
  <c r="CT30" i="4"/>
  <c r="BZ30" i="4"/>
  <c r="AW30" i="4"/>
  <c r="AC30" i="4"/>
  <c r="Y30" i="4"/>
  <c r="V30" i="4"/>
  <c r="CT29" i="4"/>
  <c r="BZ29" i="4"/>
  <c r="AW29" i="4"/>
  <c r="AC29" i="4"/>
  <c r="Y29" i="4"/>
  <c r="V29" i="4"/>
  <c r="CT28" i="4"/>
  <c r="BZ28" i="4"/>
  <c r="AW28" i="4"/>
  <c r="AC28" i="4"/>
  <c r="Y28" i="4"/>
  <c r="V28" i="4"/>
  <c r="DW27" i="4"/>
  <c r="CT27" i="4"/>
  <c r="BZ27" i="4"/>
  <c r="AW27" i="4"/>
  <c r="AC27" i="4"/>
  <c r="Y27" i="4"/>
  <c r="V27" i="4"/>
  <c r="DW26" i="4"/>
  <c r="CT26" i="4"/>
  <c r="BZ26" i="4"/>
  <c r="AC26" i="4"/>
  <c r="V26" i="4"/>
  <c r="DW25" i="4"/>
  <c r="CT25" i="4"/>
  <c r="BZ25" i="4"/>
  <c r="AW25" i="4"/>
  <c r="AC25" i="4"/>
  <c r="Y25" i="4"/>
  <c r="V25" i="4"/>
  <c r="CT24" i="4"/>
  <c r="BZ24" i="4"/>
  <c r="AW24" i="4"/>
  <c r="AC24" i="4"/>
  <c r="Y24" i="4"/>
  <c r="V24" i="4"/>
  <c r="DW23" i="4"/>
  <c r="CT23" i="4"/>
  <c r="BZ23" i="4"/>
  <c r="AW23" i="4"/>
  <c r="AC23" i="4"/>
  <c r="Y23" i="4"/>
  <c r="V23" i="4"/>
  <c r="DW22" i="4"/>
  <c r="CT22" i="4"/>
  <c r="BZ22" i="4"/>
  <c r="AW22" i="4"/>
  <c r="AC22" i="4"/>
  <c r="V22" i="4"/>
  <c r="DW21" i="4"/>
  <c r="CT21" i="4"/>
  <c r="BZ21" i="4"/>
  <c r="AW21" i="4"/>
  <c r="AC21" i="4"/>
  <c r="V21" i="4"/>
  <c r="DW20" i="4"/>
  <c r="CT20" i="4"/>
  <c r="BZ20" i="4"/>
  <c r="AW20" i="4"/>
  <c r="AC20" i="4"/>
  <c r="Y20" i="4"/>
  <c r="V20" i="4"/>
  <c r="DW19" i="4"/>
  <c r="CT19" i="4"/>
  <c r="BZ19" i="4"/>
  <c r="AW19" i="4"/>
  <c r="AC19" i="4"/>
  <c r="Y19" i="4"/>
  <c r="V19" i="4"/>
  <c r="DW18" i="4"/>
  <c r="CT18" i="4"/>
  <c r="BZ18" i="4"/>
  <c r="AW18" i="4"/>
  <c r="AC18" i="4"/>
  <c r="V18" i="4"/>
  <c r="DW16" i="4"/>
  <c r="BZ16" i="4"/>
  <c r="AW16" i="4"/>
  <c r="AC16" i="4"/>
  <c r="Y16" i="4"/>
  <c r="V16" i="4"/>
  <c r="DW15" i="4"/>
  <c r="CT15" i="4"/>
  <c r="BZ15" i="4"/>
  <c r="AW15" i="4"/>
  <c r="Y15" i="4"/>
  <c r="V15" i="4"/>
  <c r="DW14" i="4"/>
  <c r="CT14" i="4"/>
  <c r="BZ14" i="4"/>
  <c r="AC14" i="4"/>
  <c r="Y14" i="4"/>
  <c r="V14" i="4"/>
  <c r="CT13" i="4"/>
  <c r="BZ13" i="4"/>
  <c r="AC13" i="4"/>
  <c r="Y13" i="4"/>
  <c r="V13" i="4"/>
  <c r="DW12" i="4"/>
  <c r="BZ12" i="4"/>
  <c r="AW12" i="4"/>
  <c r="AC12" i="4"/>
  <c r="Y12" i="4"/>
  <c r="V12" i="4"/>
  <c r="DW11" i="4"/>
  <c r="CT11" i="4"/>
  <c r="AW11" i="4"/>
  <c r="AC11" i="4"/>
  <c r="Y11" i="4"/>
  <c r="V11" i="4"/>
  <c r="DW10" i="4"/>
  <c r="CT10" i="4"/>
  <c r="BZ10" i="4"/>
  <c r="AC10" i="4"/>
  <c r="Y10" i="4"/>
  <c r="V10" i="4"/>
  <c r="DW9" i="4"/>
  <c r="CT9" i="4"/>
  <c r="AW9" i="4"/>
  <c r="AC9" i="4"/>
  <c r="Y9" i="4"/>
  <c r="V9" i="4"/>
  <c r="CT8" i="4"/>
  <c r="AC8" i="4"/>
  <c r="Y8" i="4"/>
  <c r="V8" i="4"/>
  <c r="DW7" i="4"/>
  <c r="CT7" i="4"/>
  <c r="BZ7" i="4"/>
  <c r="AW7" i="4"/>
  <c r="Y7" i="4"/>
  <c r="V7" i="4"/>
  <c r="DY33" i="3"/>
  <c r="CZ33" i="3"/>
  <c r="CV33" i="3"/>
  <c r="CF33" i="3"/>
  <c r="CB33" i="3"/>
  <c r="BC33" i="3"/>
  <c r="AY33" i="3"/>
  <c r="AI33" i="3"/>
  <c r="AE33" i="3"/>
  <c r="DW32" i="3"/>
  <c r="CT32" i="3"/>
  <c r="BZ32" i="3"/>
  <c r="AW32" i="3"/>
  <c r="AC32" i="3"/>
  <c r="W32" i="3"/>
  <c r="Y32" i="3" s="1"/>
  <c r="V32" i="3"/>
  <c r="DW31" i="3"/>
  <c r="CT31" i="3"/>
  <c r="BZ31" i="3"/>
  <c r="AW31" i="3"/>
  <c r="AC31" i="3"/>
  <c r="W31" i="3"/>
  <c r="Y31" i="3" s="1"/>
  <c r="T31" i="3"/>
  <c r="V31" i="3" s="1"/>
  <c r="DW30" i="3"/>
  <c r="CT30" i="3"/>
  <c r="BZ30" i="3"/>
  <c r="AW30" i="3"/>
  <c r="AC30" i="3"/>
  <c r="W30" i="3"/>
  <c r="Y30" i="3" s="1"/>
  <c r="T30" i="3"/>
  <c r="V30" i="3" s="1"/>
  <c r="DW29" i="3"/>
  <c r="CT29" i="3"/>
  <c r="BZ29" i="3"/>
  <c r="AW29" i="3"/>
  <c r="AC29" i="3"/>
  <c r="W29" i="3"/>
  <c r="Y29" i="3" s="1"/>
  <c r="V29" i="3"/>
  <c r="DW28" i="3"/>
  <c r="CT28" i="3"/>
  <c r="BZ28" i="3"/>
  <c r="AW28" i="3"/>
  <c r="AC28" i="3"/>
  <c r="W28" i="3"/>
  <c r="Y28" i="3" s="1"/>
  <c r="T28" i="3"/>
  <c r="V28" i="3" s="1"/>
  <c r="DW27" i="3"/>
  <c r="CT27" i="3"/>
  <c r="BZ27" i="3"/>
  <c r="AW27" i="3"/>
  <c r="AC27" i="3"/>
  <c r="Y27" i="3"/>
  <c r="T27" i="3"/>
  <c r="V27" i="3" s="1"/>
  <c r="DW26" i="3"/>
  <c r="CT26" i="3"/>
  <c r="BZ26" i="3"/>
  <c r="AW26" i="3"/>
  <c r="AC26" i="3"/>
  <c r="W26" i="3"/>
  <c r="Y26" i="3" s="1"/>
  <c r="T26" i="3"/>
  <c r="V26" i="3" s="1"/>
  <c r="DW25" i="3"/>
  <c r="CT25" i="3"/>
  <c r="BZ25" i="3"/>
  <c r="AW25" i="3"/>
  <c r="AC25" i="3"/>
  <c r="W25" i="3"/>
  <c r="Y25" i="3" s="1"/>
  <c r="T25" i="3"/>
  <c r="V25" i="3" s="1"/>
  <c r="DW24" i="3"/>
  <c r="CT24" i="3"/>
  <c r="BZ24" i="3"/>
  <c r="AW24" i="3"/>
  <c r="AC24" i="3"/>
  <c r="Y24" i="3"/>
  <c r="V24" i="3"/>
  <c r="DW23" i="3"/>
  <c r="CT23" i="3"/>
  <c r="BZ23" i="3"/>
  <c r="AW23" i="3"/>
  <c r="AC23" i="3"/>
  <c r="W23" i="3"/>
  <c r="Y23" i="3" s="1"/>
  <c r="V23" i="3"/>
  <c r="DW22" i="3"/>
  <c r="CT22" i="3"/>
  <c r="BZ22" i="3"/>
  <c r="AW22" i="3"/>
  <c r="AC22" i="3"/>
  <c r="W22" i="3"/>
  <c r="Y22" i="3" s="1"/>
  <c r="T22" i="3"/>
  <c r="V22" i="3" s="1"/>
  <c r="DW21" i="3"/>
  <c r="CT21" i="3"/>
  <c r="BZ21" i="3"/>
  <c r="AW21" i="3"/>
  <c r="AC21" i="3"/>
  <c r="W21" i="3"/>
  <c r="Y21" i="3" s="1"/>
  <c r="V21" i="3"/>
  <c r="DW20" i="3"/>
  <c r="CT20" i="3"/>
  <c r="BZ20" i="3"/>
  <c r="AW20" i="3"/>
  <c r="AC20" i="3"/>
  <c r="W20" i="3"/>
  <c r="Y20" i="3" s="1"/>
  <c r="V20" i="3"/>
  <c r="DW19" i="3"/>
  <c r="CT19" i="3"/>
  <c r="BZ19" i="3"/>
  <c r="AW19" i="3"/>
  <c r="AC19" i="3"/>
  <c r="W19" i="3"/>
  <c r="Y19" i="3" s="1"/>
  <c r="T19" i="3"/>
  <c r="V19" i="3" s="1"/>
  <c r="DW18" i="3"/>
  <c r="CT18" i="3"/>
  <c r="BZ18" i="3"/>
  <c r="AW18" i="3"/>
  <c r="AC18" i="3"/>
  <c r="Y18" i="3"/>
  <c r="V18" i="3"/>
  <c r="DW17" i="3"/>
  <c r="CT17" i="3"/>
  <c r="BZ17" i="3"/>
  <c r="AW17" i="3"/>
  <c r="AC17" i="3"/>
  <c r="W17" i="3"/>
  <c r="Y17" i="3" s="1"/>
  <c r="T17" i="3"/>
  <c r="V17" i="3" s="1"/>
  <c r="DW16" i="3"/>
  <c r="CT16" i="3"/>
  <c r="BZ16" i="3"/>
  <c r="AW16" i="3"/>
  <c r="AC16" i="3"/>
  <c r="W16" i="3"/>
  <c r="Y16" i="3" s="1"/>
  <c r="T16" i="3"/>
  <c r="V16" i="3" s="1"/>
  <c r="DW15" i="3"/>
  <c r="CT15" i="3"/>
  <c r="BZ15" i="3"/>
  <c r="AW15" i="3"/>
  <c r="AC15" i="3"/>
  <c r="Y15" i="3"/>
  <c r="T15" i="3"/>
  <c r="V15" i="3" s="1"/>
  <c r="DW14" i="3"/>
  <c r="CT14" i="3"/>
  <c r="BZ14" i="3"/>
  <c r="AW14" i="3"/>
  <c r="AC14" i="3"/>
  <c r="W14" i="3"/>
  <c r="Y14" i="3" s="1"/>
  <c r="V14" i="3"/>
  <c r="DW13" i="3"/>
  <c r="CT13" i="3"/>
  <c r="BZ13" i="3"/>
  <c r="AW13" i="3"/>
  <c r="AC13" i="3"/>
  <c r="W13" i="3"/>
  <c r="Y13" i="3" s="1"/>
  <c r="T13" i="3"/>
  <c r="V13" i="3" s="1"/>
  <c r="DW12" i="3"/>
  <c r="CT12" i="3"/>
  <c r="BZ12" i="3"/>
  <c r="AW12" i="3"/>
  <c r="AC12" i="3"/>
  <c r="Y12" i="3"/>
  <c r="T12" i="3"/>
  <c r="V12" i="3" s="1"/>
  <c r="DW11" i="3"/>
  <c r="CT11" i="3"/>
  <c r="BZ11" i="3"/>
  <c r="AW11" i="3"/>
  <c r="AC11" i="3"/>
  <c r="W11" i="3"/>
  <c r="Y11" i="3" s="1"/>
  <c r="T11" i="3"/>
  <c r="V11" i="3" s="1"/>
  <c r="DW10" i="3"/>
  <c r="CT10" i="3"/>
  <c r="BZ10" i="3"/>
  <c r="AW10" i="3"/>
  <c r="AC10" i="3"/>
  <c r="W10" i="3"/>
  <c r="Y10" i="3" s="1"/>
  <c r="T10" i="3"/>
  <c r="V10" i="3" s="1"/>
  <c r="DW9" i="3"/>
  <c r="CT9" i="3"/>
  <c r="BZ9" i="3"/>
  <c r="AW9" i="3"/>
  <c r="AC9" i="3"/>
  <c r="W9" i="3"/>
  <c r="Y9" i="3" s="1"/>
  <c r="T9" i="3"/>
  <c r="V9" i="3" s="1"/>
  <c r="DW8" i="3"/>
  <c r="CT8" i="3"/>
  <c r="BZ8" i="3"/>
  <c r="AW8" i="3"/>
  <c r="AC8" i="3"/>
  <c r="W8" i="3"/>
  <c r="Y8" i="3" s="1"/>
  <c r="V8" i="3"/>
  <c r="DW7" i="3"/>
  <c r="CT7" i="3"/>
  <c r="BZ7" i="3"/>
  <c r="AW7" i="3"/>
  <c r="AC7" i="3"/>
  <c r="W7" i="3"/>
  <c r="Y7" i="3" s="1"/>
  <c r="T7" i="3"/>
  <c r="V7" i="3" s="1"/>
  <c r="AA7" i="11" l="1"/>
  <c r="AA11" i="11"/>
  <c r="Z11" i="11"/>
  <c r="AD12" i="11"/>
  <c r="V12" i="11"/>
  <c r="BZ12" i="11"/>
  <c r="BY12" i="11"/>
  <c r="AD16" i="11"/>
  <c r="V16" i="11"/>
  <c r="AC16" i="11"/>
  <c r="CT16" i="11"/>
  <c r="CS16" i="11"/>
  <c r="AA17" i="11"/>
  <c r="Z17" i="11"/>
  <c r="CT17" i="11"/>
  <c r="CS17" i="11"/>
  <c r="AA18" i="11"/>
  <c r="Z18" i="11"/>
  <c r="AA22" i="11"/>
  <c r="Z22" i="11"/>
  <c r="AD7" i="11"/>
  <c r="V7" i="11"/>
  <c r="Y8" i="11"/>
  <c r="BY8" i="11"/>
  <c r="DV8" i="11"/>
  <c r="BY9" i="11"/>
  <c r="DV9" i="11"/>
  <c r="Y10" i="11"/>
  <c r="BY10" i="11"/>
  <c r="DV10" i="11"/>
  <c r="V11" i="11"/>
  <c r="AD11" i="11"/>
  <c r="BZ11" i="11"/>
  <c r="BY11" i="11"/>
  <c r="AC12" i="11"/>
  <c r="CS13" i="11"/>
  <c r="Z14" i="11"/>
  <c r="AD15" i="11"/>
  <c r="V15" i="11"/>
  <c r="AC15" i="11"/>
  <c r="CT15" i="11"/>
  <c r="CS15" i="11"/>
  <c r="AX16" i="11"/>
  <c r="Y16" i="11"/>
  <c r="AD17" i="11"/>
  <c r="V17" i="11"/>
  <c r="AD18" i="11"/>
  <c r="V18" i="11"/>
  <c r="BZ18" i="11"/>
  <c r="BY18" i="11"/>
  <c r="CS20" i="11"/>
  <c r="AA21" i="11"/>
  <c r="Z21" i="11"/>
  <c r="AD22" i="11"/>
  <c r="V22" i="11"/>
  <c r="BZ22" i="11"/>
  <c r="BY22" i="11"/>
  <c r="X23" i="11"/>
  <c r="W23" i="11"/>
  <c r="DV23" i="11"/>
  <c r="DU23" i="11"/>
  <c r="Z24" i="11"/>
  <c r="V6" i="11"/>
  <c r="CT6" i="11"/>
  <c r="AC7" i="11"/>
  <c r="BZ7" i="11"/>
  <c r="AC11" i="11"/>
  <c r="CS12" i="11"/>
  <c r="AA13" i="11"/>
  <c r="Z13" i="11"/>
  <c r="DV14" i="11"/>
  <c r="DU14" i="11"/>
  <c r="AX15" i="11"/>
  <c r="Y15" i="11"/>
  <c r="AW16" i="11"/>
  <c r="AC17" i="11"/>
  <c r="AC18" i="11"/>
  <c r="AD19" i="11"/>
  <c r="V19" i="11"/>
  <c r="AC19" i="11"/>
  <c r="CT19" i="11"/>
  <c r="CS19" i="11"/>
  <c r="AA20" i="11"/>
  <c r="Z20" i="11"/>
  <c r="AD21" i="11"/>
  <c r="V21" i="11"/>
  <c r="BZ21" i="11"/>
  <c r="BY21" i="11"/>
  <c r="AC22" i="11"/>
  <c r="Y23" i="11"/>
  <c r="BY23" i="11"/>
  <c r="AX6" i="11"/>
  <c r="Y6" i="11"/>
  <c r="Y9" i="11"/>
  <c r="V8" i="11"/>
  <c r="V9" i="11"/>
  <c r="V10" i="11"/>
  <c r="AA12" i="11"/>
  <c r="Z12" i="11"/>
  <c r="AD13" i="11"/>
  <c r="V13" i="11"/>
  <c r="BZ13" i="11"/>
  <c r="BY13" i="11"/>
  <c r="X14" i="11"/>
  <c r="W14" i="11"/>
  <c r="AX19" i="11"/>
  <c r="Y19" i="11"/>
  <c r="AD20" i="11"/>
  <c r="V20" i="11"/>
  <c r="BZ20" i="11"/>
  <c r="BY20" i="11"/>
  <c r="X24" i="11"/>
  <c r="W24" i="11"/>
  <c r="DV24" i="11"/>
  <c r="DU24" i="11"/>
  <c r="Z19" i="11" l="1"/>
  <c r="AA19" i="11"/>
  <c r="W8" i="11"/>
  <c r="X8" i="11"/>
  <c r="AA6" i="11"/>
  <c r="Z6" i="11"/>
  <c r="AA23" i="11"/>
  <c r="Z23" i="11"/>
  <c r="W21" i="11"/>
  <c r="X21" i="11"/>
  <c r="Z15" i="11"/>
  <c r="AA15" i="11"/>
  <c r="W17" i="11"/>
  <c r="X17" i="11"/>
  <c r="X16" i="11"/>
  <c r="W16" i="11"/>
  <c r="W12" i="11"/>
  <c r="X12" i="11"/>
  <c r="W20" i="11"/>
  <c r="X20" i="11"/>
  <c r="W13" i="11"/>
  <c r="X13" i="11"/>
  <c r="W10" i="11"/>
  <c r="X10" i="11"/>
  <c r="W18" i="11"/>
  <c r="X18" i="11"/>
  <c r="Z16" i="11"/>
  <c r="AA16" i="11"/>
  <c r="AA10" i="11"/>
  <c r="Z10" i="11"/>
  <c r="W9" i="11"/>
  <c r="X9" i="11"/>
  <c r="AA9" i="11"/>
  <c r="Z9" i="11"/>
  <c r="W19" i="11"/>
  <c r="X19" i="11"/>
  <c r="W6" i="11"/>
  <c r="X6" i="11"/>
  <c r="W22" i="11"/>
  <c r="X22" i="11"/>
  <c r="X15" i="11"/>
  <c r="W15" i="11"/>
  <c r="W11" i="11"/>
  <c r="X11" i="11"/>
  <c r="AA8" i="11"/>
  <c r="Z8" i="11"/>
  <c r="X7" i="11"/>
  <c r="W7" i="11"/>
</calcChain>
</file>

<file path=xl/sharedStrings.xml><?xml version="1.0" encoding="utf-8"?>
<sst xmlns="http://schemas.openxmlformats.org/spreadsheetml/2006/main" count="168154" uniqueCount="7633">
  <si>
    <t>ブランド名</t>
    <rPh sb="4" eb="5">
      <t>メイ</t>
    </rPh>
    <phoneticPr fontId="1"/>
  </si>
  <si>
    <t>車名</t>
    <rPh sb="0" eb="2">
      <t>シャメイ</t>
    </rPh>
    <phoneticPr fontId="1"/>
  </si>
  <si>
    <t>カテゴリー</t>
  </si>
  <si>
    <t>試　験　車</t>
    <rPh sb="0" eb="3">
      <t>シケン</t>
    </rPh>
    <rPh sb="4" eb="5">
      <t>シャ</t>
    </rPh>
    <phoneticPr fontId="4"/>
  </si>
  <si>
    <t>試験実施年度</t>
  </si>
  <si>
    <t>前面衝突安全性能試験</t>
    <rPh sb="0" eb="2">
      <t>ゼンメン</t>
    </rPh>
    <rPh sb="2" eb="4">
      <t>ショウトツ</t>
    </rPh>
    <rPh sb="4" eb="6">
      <t>アンゼン</t>
    </rPh>
    <rPh sb="6" eb="8">
      <t>セイノウ</t>
    </rPh>
    <rPh sb="8" eb="10">
      <t>シケン</t>
    </rPh>
    <phoneticPr fontId="4"/>
  </si>
  <si>
    <t>側面衝突安全性能試験</t>
    <rPh sb="0" eb="2">
      <t>ソクメン</t>
    </rPh>
    <rPh sb="2" eb="4">
      <t>ショウトツ</t>
    </rPh>
    <rPh sb="4" eb="6">
      <t>アンゼン</t>
    </rPh>
    <rPh sb="6" eb="8">
      <t>セイノウ</t>
    </rPh>
    <rPh sb="8" eb="10">
      <t>シケン</t>
    </rPh>
    <phoneticPr fontId="4"/>
  </si>
  <si>
    <t>ブレーキ性能試験</t>
    <rPh sb="4" eb="6">
      <t>セイノウ</t>
    </rPh>
    <rPh sb="6" eb="8">
      <t>シケン</t>
    </rPh>
    <phoneticPr fontId="4"/>
  </si>
  <si>
    <t>安全装置の仕様変更</t>
    <phoneticPr fontId="5"/>
  </si>
  <si>
    <t>通称名</t>
  </si>
  <si>
    <t>グレード</t>
  </si>
  <si>
    <t>メーカー</t>
  </si>
  <si>
    <t>発売時期</t>
  </si>
  <si>
    <t>試験車重量</t>
    <rPh sb="0" eb="3">
      <t>シケンシャ</t>
    </rPh>
    <rPh sb="3" eb="5">
      <t>ジュウリョウ</t>
    </rPh>
    <phoneticPr fontId="4"/>
  </si>
  <si>
    <t>タイヤ</t>
    <phoneticPr fontId="5"/>
  </si>
  <si>
    <t>前面衝突</t>
  </si>
  <si>
    <t>側面衝突</t>
  </si>
  <si>
    <t>エアバッグ</t>
  </si>
  <si>
    <t>シートベルト・プリテンショナー</t>
  </si>
  <si>
    <t>シートベルト・フォース(ロード)リミッター</t>
  </si>
  <si>
    <t>乗員傷害評価</t>
  </si>
  <si>
    <t>頭部傷害値</t>
    <rPh sb="0" eb="2">
      <t>トウブ</t>
    </rPh>
    <rPh sb="2" eb="4">
      <t>ショウガイ</t>
    </rPh>
    <rPh sb="4" eb="5">
      <t>チ</t>
    </rPh>
    <phoneticPr fontId="4"/>
  </si>
  <si>
    <t>胸部合成加速度</t>
    <rPh sb="0" eb="2">
      <t>キョウブ</t>
    </rPh>
    <rPh sb="2" eb="4">
      <t>ゴウセイ</t>
    </rPh>
    <rPh sb="4" eb="7">
      <t>カソクド</t>
    </rPh>
    <phoneticPr fontId="4"/>
  </si>
  <si>
    <t>左大腿部荷重</t>
    <rPh sb="0" eb="1">
      <t>ヒダリ</t>
    </rPh>
    <rPh sb="1" eb="3">
      <t>ダイタイ</t>
    </rPh>
    <rPh sb="3" eb="4">
      <t>ブ</t>
    </rPh>
    <rPh sb="4" eb="6">
      <t>カジュウ</t>
    </rPh>
    <phoneticPr fontId="4"/>
  </si>
  <si>
    <t>右大腿部荷重</t>
    <rPh sb="0" eb="1">
      <t>ミギ</t>
    </rPh>
    <rPh sb="1" eb="3">
      <t>ダイタイ</t>
    </rPh>
    <rPh sb="3" eb="4">
      <t>ブ</t>
    </rPh>
    <rPh sb="4" eb="6">
      <t>カジュウ</t>
    </rPh>
    <phoneticPr fontId="4"/>
  </si>
  <si>
    <t>サイドエアバッグ</t>
  </si>
  <si>
    <t>乗員傷害評価</t>
    <rPh sb="0" eb="2">
      <t>ジョウイン</t>
    </rPh>
    <rPh sb="2" eb="4">
      <t>ショウガイ</t>
    </rPh>
    <rPh sb="4" eb="6">
      <t>ヒョウカ</t>
    </rPh>
    <phoneticPr fontId="4"/>
  </si>
  <si>
    <t>頭部傷害値</t>
  </si>
  <si>
    <t>胸部変位</t>
    <rPh sb="0" eb="2">
      <t>キョウブ</t>
    </rPh>
    <rPh sb="2" eb="4">
      <t>ヘンイ</t>
    </rPh>
    <phoneticPr fontId="4"/>
  </si>
  <si>
    <t>腹部荷重</t>
    <rPh sb="0" eb="2">
      <t>フクブ</t>
    </rPh>
    <rPh sb="2" eb="4">
      <t>カジュウ</t>
    </rPh>
    <phoneticPr fontId="4"/>
  </si>
  <si>
    <t>恥骨荷重</t>
    <rPh sb="0" eb="2">
      <t>チコツ</t>
    </rPh>
    <rPh sb="2" eb="4">
      <t>カジュウ</t>
    </rPh>
    <phoneticPr fontId="4"/>
  </si>
  <si>
    <t>ABS</t>
  </si>
  <si>
    <t>停止距離</t>
    <rPh sb="0" eb="2">
      <t>テイシ</t>
    </rPh>
    <rPh sb="2" eb="4">
      <t>キョリ</t>
    </rPh>
    <phoneticPr fontId="4"/>
  </si>
  <si>
    <t>はみ出し</t>
    <rPh sb="0" eb="3">
      <t>ハミダ</t>
    </rPh>
    <phoneticPr fontId="4"/>
  </si>
  <si>
    <t>[kg]</t>
    <phoneticPr fontId="5"/>
  </si>
  <si>
    <t>[mm]</t>
    <phoneticPr fontId="5"/>
  </si>
  <si>
    <t>サイズ</t>
    <phoneticPr fontId="5"/>
  </si>
  <si>
    <t>メーカー</t>
    <phoneticPr fontId="5"/>
  </si>
  <si>
    <t>ブランド</t>
    <phoneticPr fontId="5"/>
  </si>
  <si>
    <t>HIC</t>
    <phoneticPr fontId="5"/>
  </si>
  <si>
    <t>[G-3m秒]</t>
    <rPh sb="5" eb="6">
      <t>ビョウ</t>
    </rPh>
    <phoneticPr fontId="5"/>
  </si>
  <si>
    <t>[daN]</t>
    <phoneticPr fontId="5"/>
  </si>
  <si>
    <t>[daN]</t>
  </si>
  <si>
    <t>HPC</t>
    <phoneticPr fontId="5"/>
  </si>
  <si>
    <t>[kN]</t>
    <phoneticPr fontId="5"/>
  </si>
  <si>
    <t>[kN]</t>
  </si>
  <si>
    <t>[m]</t>
    <phoneticPr fontId="5"/>
  </si>
  <si>
    <t>前面衝突</t>
    <rPh sb="0" eb="4">
      <t>ゼンメンショウトツ</t>
    </rPh>
    <phoneticPr fontId="5"/>
  </si>
  <si>
    <t>側面衝突</t>
    <rPh sb="0" eb="4">
      <t>ソクメンショウトツ</t>
    </rPh>
    <phoneticPr fontId="5"/>
  </si>
  <si>
    <t>後輪</t>
    <rPh sb="0" eb="2">
      <t>コウリン</t>
    </rPh>
    <phoneticPr fontId="5"/>
  </si>
  <si>
    <t>運転者席</t>
    <phoneticPr fontId="4"/>
  </si>
  <si>
    <t>助手席</t>
    <rPh sb="0" eb="3">
      <t>ジョシュセキ</t>
    </rPh>
    <phoneticPr fontId="4"/>
  </si>
  <si>
    <t>運転者席</t>
    <phoneticPr fontId="4"/>
  </si>
  <si>
    <t>乾燥</t>
    <rPh sb="0" eb="2">
      <t>カンソウ</t>
    </rPh>
    <phoneticPr fontId="4"/>
  </si>
  <si>
    <t>湿潤</t>
    <rPh sb="0" eb="1">
      <t>シツ</t>
    </rPh>
    <rPh sb="1" eb="2">
      <t>ジュン</t>
    </rPh>
    <phoneticPr fontId="4"/>
  </si>
  <si>
    <t>軽自動車</t>
    <rPh sb="0" eb="4">
      <t>ケイジドウシャ</t>
    </rPh>
    <phoneticPr fontId="4"/>
  </si>
  <si>
    <t>アルト</t>
    <phoneticPr fontId="4"/>
  </si>
  <si>
    <t>エポ</t>
    <phoneticPr fontId="4"/>
  </si>
  <si>
    <t>スズキ</t>
    <phoneticPr fontId="4"/>
  </si>
  <si>
    <t>98年10月~発売</t>
    <rPh sb="2" eb="3">
      <t>ネン</t>
    </rPh>
    <rPh sb="5" eb="6">
      <t>ガツ</t>
    </rPh>
    <rPh sb="7" eb="9">
      <t>ハツバイ</t>
    </rPh>
    <phoneticPr fontId="4"/>
  </si>
  <si>
    <t>155/65R13</t>
    <phoneticPr fontId="4"/>
  </si>
  <si>
    <t>OHTSU</t>
    <phoneticPr fontId="4"/>
  </si>
  <si>
    <t>SINCERA SN-651</t>
    <phoneticPr fontId="4"/>
  </si>
  <si>
    <t>有</t>
    <rPh sb="0" eb="1">
      <t>ユウ</t>
    </rPh>
    <phoneticPr fontId="4"/>
  </si>
  <si>
    <t>A</t>
    <phoneticPr fontId="4"/>
  </si>
  <si>
    <t>AA</t>
    <phoneticPr fontId="4"/>
  </si>
  <si>
    <t>無</t>
    <rPh sb="0" eb="1">
      <t>ム</t>
    </rPh>
    <phoneticPr fontId="4"/>
  </si>
  <si>
    <t>A</t>
    <phoneticPr fontId="4"/>
  </si>
  <si>
    <t>★</t>
    <phoneticPr fontId="5"/>
  </si>
  <si>
    <t>　</t>
    <phoneticPr fontId="4"/>
  </si>
  <si>
    <t>ミラ</t>
    <phoneticPr fontId="4"/>
  </si>
  <si>
    <t>ジーノ</t>
    <phoneticPr fontId="4"/>
  </si>
  <si>
    <t>ダイハツ</t>
    <phoneticPr fontId="4"/>
  </si>
  <si>
    <t>155/65R13</t>
    <phoneticPr fontId="4"/>
  </si>
  <si>
    <t>YOKOHAMA</t>
    <phoneticPr fontId="4"/>
  </si>
  <si>
    <t>S-217</t>
    <phoneticPr fontId="4"/>
  </si>
  <si>
    <t>A</t>
    <phoneticPr fontId="4"/>
  </si>
  <si>
    <t>ワゴンR</t>
    <phoneticPr fontId="4"/>
  </si>
  <si>
    <t>FX</t>
    <phoneticPr fontId="4"/>
  </si>
  <si>
    <t>スズキ</t>
    <phoneticPr fontId="4"/>
  </si>
  <si>
    <t>155/65R13</t>
    <phoneticPr fontId="4"/>
  </si>
  <si>
    <t>OHTSU</t>
    <phoneticPr fontId="4"/>
  </si>
  <si>
    <t>SINCERA SN-651</t>
    <phoneticPr fontId="4"/>
  </si>
  <si>
    <t>★</t>
  </si>
  <si>
    <t>ライフ</t>
    <phoneticPr fontId="4"/>
  </si>
  <si>
    <t>G</t>
    <phoneticPr fontId="4"/>
  </si>
  <si>
    <t>ホンダ</t>
    <phoneticPr fontId="4"/>
  </si>
  <si>
    <t>145/80R12</t>
    <phoneticPr fontId="4"/>
  </si>
  <si>
    <t>BS</t>
    <phoneticPr fontId="4"/>
  </si>
  <si>
    <t>B391</t>
    <phoneticPr fontId="4"/>
  </si>
  <si>
    <t>AAA</t>
    <phoneticPr fontId="4"/>
  </si>
  <si>
    <t>トッポBJ</t>
    <phoneticPr fontId="4"/>
  </si>
  <si>
    <t>M</t>
    <phoneticPr fontId="4"/>
  </si>
  <si>
    <t>三菱</t>
    <rPh sb="0" eb="2">
      <t>ミツビシ</t>
    </rPh>
    <phoneticPr fontId="4"/>
  </si>
  <si>
    <r>
      <t>145/80R1</t>
    </r>
    <r>
      <rPr>
        <sz val="11"/>
        <color theme="1"/>
        <rFont val="游ゴシック"/>
        <family val="2"/>
        <charset val="128"/>
        <scheme val="minor"/>
      </rPr>
      <t>3</t>
    </r>
    <phoneticPr fontId="4"/>
  </si>
  <si>
    <t>TOYO</t>
    <phoneticPr fontId="4"/>
  </si>
  <si>
    <t>NP01</t>
    <phoneticPr fontId="4"/>
  </si>
  <si>
    <t>B</t>
    <phoneticPr fontId="4"/>
  </si>
  <si>
    <t>ムーヴ</t>
    <phoneticPr fontId="4"/>
  </si>
  <si>
    <t>カスタム</t>
    <phoneticPr fontId="4"/>
  </si>
  <si>
    <t>ダイハツ</t>
    <phoneticPr fontId="4"/>
  </si>
  <si>
    <t>プレオ</t>
    <phoneticPr fontId="4"/>
  </si>
  <si>
    <t>LM</t>
    <phoneticPr fontId="4"/>
  </si>
  <si>
    <t>富士重工</t>
    <rPh sb="0" eb="2">
      <t>フジ</t>
    </rPh>
    <rPh sb="2" eb="4">
      <t>ジュウコウ</t>
    </rPh>
    <phoneticPr fontId="4"/>
  </si>
  <si>
    <t>155/65R13</t>
    <phoneticPr fontId="4"/>
  </si>
  <si>
    <t>YOKOHAMA</t>
    <phoneticPr fontId="4"/>
  </si>
  <si>
    <t>S-217</t>
    <phoneticPr fontId="4"/>
  </si>
  <si>
    <t>★</t>
    <phoneticPr fontId="5"/>
  </si>
  <si>
    <t>乗用車A</t>
    <rPh sb="0" eb="4">
      <t>ジョウヨウシャア</t>
    </rPh>
    <phoneticPr fontId="4"/>
  </si>
  <si>
    <t>ロゴ</t>
    <phoneticPr fontId="4"/>
  </si>
  <si>
    <t>G 3ドア</t>
    <phoneticPr fontId="4"/>
  </si>
  <si>
    <t>ホンダ</t>
    <phoneticPr fontId="4"/>
  </si>
  <si>
    <t>96年10月~98年11月発売</t>
    <rPh sb="2" eb="3">
      <t>ネン</t>
    </rPh>
    <rPh sb="5" eb="6">
      <t>ガツ</t>
    </rPh>
    <rPh sb="9" eb="10">
      <t>ネン</t>
    </rPh>
    <rPh sb="12" eb="13">
      <t>ガツ</t>
    </rPh>
    <rPh sb="13" eb="15">
      <t>ハツバイ</t>
    </rPh>
    <phoneticPr fontId="4"/>
  </si>
  <si>
    <t>-</t>
    <phoneticPr fontId="5"/>
  </si>
  <si>
    <t>155SR13</t>
    <phoneticPr fontId="4"/>
  </si>
  <si>
    <t>YOKOHAMA</t>
    <phoneticPr fontId="4"/>
  </si>
  <si>
    <t>S‐208</t>
    <phoneticPr fontId="4"/>
  </si>
  <si>
    <t>-</t>
    <phoneticPr fontId="4"/>
  </si>
  <si>
    <t>AA</t>
    <phoneticPr fontId="4"/>
  </si>
  <si>
    <t>試験の実施なし</t>
    <rPh sb="0" eb="2">
      <t>シケン</t>
    </rPh>
    <rPh sb="3" eb="5">
      <t>ジッシ</t>
    </rPh>
    <phoneticPr fontId="5"/>
  </si>
  <si>
    <t>・ブレーキの構造変更(98/11)</t>
    <rPh sb="6" eb="8">
      <t>コウゾウ</t>
    </rPh>
    <rPh sb="8" eb="10">
      <t>ヘンコウ</t>
    </rPh>
    <phoneticPr fontId="4"/>
  </si>
  <si>
    <t>・前席シートベルトの構造変更(〃)</t>
  </si>
  <si>
    <t>・ボディｰの構造変更(〃)</t>
  </si>
  <si>
    <t>排気量1500cc以下</t>
    <rPh sb="0" eb="4">
      <t>ハイキリョウ</t>
    </rPh>
    <rPh sb="9" eb="11">
      <t>イカ</t>
    </rPh>
    <phoneticPr fontId="5"/>
  </si>
  <si>
    <t>マーチ</t>
    <phoneticPr fontId="4"/>
  </si>
  <si>
    <t>コレット 5ドア</t>
    <phoneticPr fontId="4"/>
  </si>
  <si>
    <t>日産</t>
    <rPh sb="0" eb="2">
      <t>ニッサン</t>
    </rPh>
    <phoneticPr fontId="4"/>
  </si>
  <si>
    <t>97年5月~発売</t>
    <rPh sb="2" eb="3">
      <t>ネン</t>
    </rPh>
    <rPh sb="4" eb="5">
      <t>ガツ</t>
    </rPh>
    <rPh sb="6" eb="8">
      <t>ハツバイ</t>
    </rPh>
    <phoneticPr fontId="4"/>
  </si>
  <si>
    <t>-</t>
    <phoneticPr fontId="5"/>
  </si>
  <si>
    <t>155/70R13</t>
    <phoneticPr fontId="4"/>
  </si>
  <si>
    <t>ｉJ14</t>
    <phoneticPr fontId="4"/>
  </si>
  <si>
    <t>-</t>
    <phoneticPr fontId="4"/>
  </si>
  <si>
    <t>試験の実施なし</t>
  </si>
  <si>
    <t>(1BOX&amp;ミニバン除く)</t>
    <phoneticPr fontId="5"/>
  </si>
  <si>
    <t>ヴィッツ</t>
    <phoneticPr fontId="4"/>
  </si>
  <si>
    <t>F</t>
    <phoneticPr fontId="4"/>
  </si>
  <si>
    <t>トヨタ</t>
    <phoneticPr fontId="4"/>
  </si>
  <si>
    <t>99年1月~発売</t>
    <rPh sb="2" eb="3">
      <t>ネン</t>
    </rPh>
    <rPh sb="4" eb="5">
      <t>ガツ</t>
    </rPh>
    <rPh sb="6" eb="8">
      <t>ハツバイ</t>
    </rPh>
    <phoneticPr fontId="4"/>
  </si>
  <si>
    <t>155/80R13</t>
    <phoneticPr fontId="4"/>
  </si>
  <si>
    <t>スターレット</t>
    <phoneticPr fontId="4"/>
  </si>
  <si>
    <t>ルフレf 5ドア</t>
    <phoneticPr fontId="4"/>
  </si>
  <si>
    <t>95年12月~97年12月発売</t>
    <rPh sb="0" eb="3">
      <t>９５ネン</t>
    </rPh>
    <rPh sb="5" eb="6">
      <t>ガツ</t>
    </rPh>
    <rPh sb="7" eb="10">
      <t>９７ネン</t>
    </rPh>
    <rPh sb="12" eb="13">
      <t>ガツ</t>
    </rPh>
    <rPh sb="13" eb="15">
      <t>ハツバイ</t>
    </rPh>
    <phoneticPr fontId="4"/>
  </si>
  <si>
    <t>155SR13</t>
    <phoneticPr fontId="4"/>
  </si>
  <si>
    <t>HI-STEEL535A</t>
    <phoneticPr fontId="4"/>
  </si>
  <si>
    <t>無</t>
    <rPh sb="0" eb="1">
      <t>ム</t>
    </rPh>
    <phoneticPr fontId="5"/>
  </si>
  <si>
    <t>有</t>
    <rPh sb="0" eb="1">
      <t>ユウ</t>
    </rPh>
    <phoneticPr fontId="5"/>
  </si>
  <si>
    <t>注6</t>
    <rPh sb="0" eb="1">
      <t>チュウ</t>
    </rPh>
    <phoneticPr fontId="4"/>
  </si>
  <si>
    <t>注6</t>
    <phoneticPr fontId="5"/>
  </si>
  <si>
    <t>・エアバッグの容量変更(97/12)</t>
    <rPh sb="7" eb="9">
      <t>ヨウリョウ</t>
    </rPh>
    <rPh sb="9" eb="11">
      <t>ヘンコウ</t>
    </rPh>
    <phoneticPr fontId="4"/>
  </si>
  <si>
    <t>・シートベルトの構造変更(〃)</t>
  </si>
  <si>
    <t>・ステアリングコラムの構造変更(〃)</t>
    <phoneticPr fontId="4"/>
  </si>
  <si>
    <t>シャレード</t>
    <phoneticPr fontId="4"/>
  </si>
  <si>
    <t>ソシアル ポゼ</t>
    <phoneticPr fontId="4"/>
  </si>
  <si>
    <t>95年11月~97年8月発売</t>
    <rPh sb="2" eb="3">
      <t>ネン</t>
    </rPh>
    <rPh sb="5" eb="6">
      <t>ガツ</t>
    </rPh>
    <rPh sb="9" eb="10">
      <t>ネン</t>
    </rPh>
    <rPh sb="11" eb="12">
      <t>ガツ</t>
    </rPh>
    <rPh sb="12" eb="14">
      <t>ハツバイ</t>
    </rPh>
    <phoneticPr fontId="4"/>
  </si>
  <si>
    <t>SF-381</t>
    <phoneticPr fontId="4"/>
  </si>
  <si>
    <t>B</t>
    <phoneticPr fontId="4"/>
  </si>
  <si>
    <t>・シートベルトの構造変更(97/9)</t>
    <rPh sb="8" eb="10">
      <t>コウゾウ</t>
    </rPh>
    <rPh sb="10" eb="12">
      <t>ヘンコウ</t>
    </rPh>
    <phoneticPr fontId="4"/>
  </si>
  <si>
    <t>・ブレーキの構造変更(〃)</t>
  </si>
  <si>
    <t>97年12月~99年7月発売</t>
    <rPh sb="0" eb="3">
      <t>９７ネン</t>
    </rPh>
    <rPh sb="5" eb="6">
      <t>ガツ</t>
    </rPh>
    <rPh sb="7" eb="10">
      <t>９９ネン</t>
    </rPh>
    <rPh sb="10" eb="12">
      <t>７ガツ</t>
    </rPh>
    <rPh sb="12" eb="14">
      <t>ハツバイ</t>
    </rPh>
    <phoneticPr fontId="4"/>
  </si>
  <si>
    <t>YOKOHAMA</t>
    <phoneticPr fontId="4"/>
  </si>
  <si>
    <t>S-208</t>
    <phoneticPr fontId="4"/>
  </si>
  <si>
    <t>注7</t>
    <rPh sb="0" eb="1">
      <t>チュウ</t>
    </rPh>
    <phoneticPr fontId="4"/>
  </si>
  <si>
    <t>注7</t>
    <phoneticPr fontId="5"/>
  </si>
  <si>
    <t>注7</t>
  </si>
  <si>
    <t>・販売中止(99/7)</t>
  </si>
  <si>
    <t>コルサ</t>
    <phoneticPr fontId="4"/>
  </si>
  <si>
    <t>1300 AX</t>
    <phoneticPr fontId="4"/>
  </si>
  <si>
    <t>トヨタ</t>
    <phoneticPr fontId="4"/>
  </si>
  <si>
    <t>96年8月~97年12月発売</t>
    <rPh sb="0" eb="3">
      <t>９６ネン</t>
    </rPh>
    <rPh sb="3" eb="5">
      <t>８ガツ</t>
    </rPh>
    <rPh sb="6" eb="9">
      <t>９７ネン</t>
    </rPh>
    <rPh sb="11" eb="12">
      <t>ガツ</t>
    </rPh>
    <rPh sb="12" eb="14">
      <t>ハツバイ</t>
    </rPh>
    <phoneticPr fontId="4"/>
  </si>
  <si>
    <t>-</t>
    <phoneticPr fontId="5"/>
  </si>
  <si>
    <t>155SR13</t>
    <phoneticPr fontId="4"/>
  </si>
  <si>
    <t>TOYO</t>
    <phoneticPr fontId="4"/>
  </si>
  <si>
    <t>NP01</t>
    <phoneticPr fontId="4"/>
  </si>
  <si>
    <t>-</t>
    <phoneticPr fontId="4"/>
  </si>
  <si>
    <t>デミオ</t>
    <phoneticPr fontId="4"/>
  </si>
  <si>
    <t>1.3LX(G)</t>
    <phoneticPr fontId="4"/>
  </si>
  <si>
    <t>マツダ</t>
    <phoneticPr fontId="4"/>
  </si>
  <si>
    <r>
      <t>165/7</t>
    </r>
    <r>
      <rPr>
        <sz val="11"/>
        <color theme="1"/>
        <rFont val="游ゴシック"/>
        <family val="2"/>
        <charset val="128"/>
        <scheme val="minor"/>
      </rPr>
      <t>0</t>
    </r>
    <r>
      <rPr>
        <sz val="12"/>
        <rFont val="Osaka"/>
        <family val="3"/>
        <charset val="128"/>
      </rPr>
      <t>R13</t>
    </r>
    <phoneticPr fontId="4"/>
  </si>
  <si>
    <t>DUNLOP</t>
    <phoneticPr fontId="4"/>
  </si>
  <si>
    <t>SP7</t>
    <phoneticPr fontId="4"/>
  </si>
  <si>
    <t>・ABSの構造変更(98/9)</t>
    <rPh sb="5" eb="7">
      <t>コウゾウ</t>
    </rPh>
    <rPh sb="7" eb="9">
      <t>ヘンコウ</t>
    </rPh>
    <phoneticPr fontId="4"/>
  </si>
  <si>
    <t>キューブ</t>
    <phoneticPr fontId="4"/>
  </si>
  <si>
    <t>S</t>
    <phoneticPr fontId="4"/>
  </si>
  <si>
    <t>175/60R14</t>
    <phoneticPr fontId="4"/>
  </si>
  <si>
    <t>REGNO GR-03</t>
    <phoneticPr fontId="4"/>
  </si>
  <si>
    <t>カルタス</t>
    <phoneticPr fontId="4"/>
  </si>
  <si>
    <t>クレセントG</t>
    <phoneticPr fontId="4"/>
  </si>
  <si>
    <t>95年1月~98年5月発売</t>
    <rPh sb="0" eb="3">
      <t>９５ネン</t>
    </rPh>
    <rPh sb="3" eb="5">
      <t>１ガツ</t>
    </rPh>
    <rPh sb="6" eb="9">
      <t>９８ネン</t>
    </rPh>
    <rPh sb="9" eb="11">
      <t>５ガツ</t>
    </rPh>
    <rPh sb="11" eb="13">
      <t>ハツバイ</t>
    </rPh>
    <phoneticPr fontId="4"/>
  </si>
  <si>
    <t>175/70R13</t>
    <phoneticPr fontId="4"/>
  </si>
  <si>
    <t>SF-213</t>
    <phoneticPr fontId="4"/>
  </si>
  <si>
    <t>・カルタス1500FSに名称変更(98/5)</t>
    <rPh sb="12" eb="14">
      <t>メイショウ</t>
    </rPh>
    <rPh sb="14" eb="16">
      <t>ヘンコウ</t>
    </rPh>
    <phoneticPr fontId="4"/>
  </si>
  <si>
    <t>カローラ</t>
    <phoneticPr fontId="4"/>
  </si>
  <si>
    <t>SEサルーン</t>
    <phoneticPr fontId="4"/>
  </si>
  <si>
    <t>95年5月~96年5月発売</t>
    <rPh sb="0" eb="3">
      <t>９５ネン</t>
    </rPh>
    <rPh sb="3" eb="5">
      <t>５ガツ</t>
    </rPh>
    <rPh sb="6" eb="9">
      <t>９６ネン</t>
    </rPh>
    <rPh sb="9" eb="11">
      <t>５ガツ</t>
    </rPh>
    <rPh sb="11" eb="13">
      <t>ハツバイ</t>
    </rPh>
    <phoneticPr fontId="4"/>
  </si>
  <si>
    <t>iJ14</t>
    <phoneticPr fontId="4"/>
  </si>
  <si>
    <t>・助手席にエアバッグを標準装備(96/5)</t>
    <rPh sb="1" eb="4">
      <t>ジョシュセキ</t>
    </rPh>
    <rPh sb="11" eb="13">
      <t>ヒョウジュン</t>
    </rPh>
    <rPh sb="13" eb="15">
      <t>ソウビ</t>
    </rPh>
    <phoneticPr fontId="4"/>
  </si>
  <si>
    <r>
      <t>・シートベルトの構造変更(</t>
    </r>
    <r>
      <rPr>
        <sz val="11"/>
        <color theme="1"/>
        <rFont val="游ゴシック"/>
        <family val="2"/>
        <charset val="128"/>
        <scheme val="minor"/>
      </rPr>
      <t>97/5</t>
    </r>
    <r>
      <rPr>
        <sz val="12"/>
        <rFont val="Osaka"/>
        <family val="3"/>
        <charset val="128"/>
      </rPr>
      <t>)</t>
    </r>
    <phoneticPr fontId="5"/>
  </si>
  <si>
    <t>ミラージュ</t>
    <phoneticPr fontId="4"/>
  </si>
  <si>
    <t>VIEサルーン</t>
    <phoneticPr fontId="4"/>
  </si>
  <si>
    <t>95年10月~発売</t>
    <rPh sb="0" eb="3">
      <t>９５ネン</t>
    </rPh>
    <rPh sb="3" eb="6">
      <t>１０ガツ</t>
    </rPh>
    <rPh sb="7" eb="9">
      <t>ハツバイ</t>
    </rPh>
    <phoneticPr fontId="4"/>
  </si>
  <si>
    <t>S-207</t>
    <phoneticPr fontId="4"/>
  </si>
  <si>
    <t>パルサー</t>
    <phoneticPr fontId="4"/>
  </si>
  <si>
    <t>1500 CJ-Ⅱ</t>
    <phoneticPr fontId="4"/>
  </si>
  <si>
    <t>96年8月~97年9月発売</t>
    <rPh sb="0" eb="3">
      <t>９６ネン</t>
    </rPh>
    <rPh sb="3" eb="5">
      <t>８ガツ</t>
    </rPh>
    <rPh sb="6" eb="9">
      <t>９７ネン</t>
    </rPh>
    <rPh sb="9" eb="11">
      <t>９ガツ</t>
    </rPh>
    <rPh sb="11" eb="13">
      <t>ハツバイ</t>
    </rPh>
    <phoneticPr fontId="4"/>
  </si>
  <si>
    <t>SF-226</t>
    <phoneticPr fontId="4"/>
  </si>
  <si>
    <t>サニー</t>
    <phoneticPr fontId="4"/>
  </si>
  <si>
    <t>1500 スーパーサルーン</t>
    <phoneticPr fontId="4"/>
  </si>
  <si>
    <t>97年5月~98年10月発売</t>
    <rPh sb="0" eb="3">
      <t>９７ネン</t>
    </rPh>
    <rPh sb="3" eb="5">
      <t>５ガツ</t>
    </rPh>
    <rPh sb="6" eb="9">
      <t>９８ネン</t>
    </rPh>
    <rPh sb="9" eb="12">
      <t>１０ガツ</t>
    </rPh>
    <rPh sb="12" eb="14">
      <t>ハツバイ</t>
    </rPh>
    <phoneticPr fontId="4"/>
  </si>
  <si>
    <t>注8</t>
    <rPh sb="0" eb="1">
      <t>チュウ</t>
    </rPh>
    <phoneticPr fontId="4"/>
  </si>
  <si>
    <t>注8</t>
    <phoneticPr fontId="5"/>
  </si>
  <si>
    <t>注8</t>
  </si>
  <si>
    <t>・フルモデルチェンジの実施(98/10)</t>
    <rPh sb="11" eb="13">
      <t>ジッシ</t>
    </rPh>
    <phoneticPr fontId="4"/>
  </si>
  <si>
    <t>サニー</t>
    <phoneticPr fontId="4"/>
  </si>
  <si>
    <t>1500 スーパーサルーン</t>
  </si>
  <si>
    <t>95年9月~96年4月発売</t>
    <rPh sb="0" eb="3">
      <t>９５ネン</t>
    </rPh>
    <rPh sb="4" eb="5">
      <t>５ガツ</t>
    </rPh>
    <rPh sb="6" eb="9">
      <t>９６ネン</t>
    </rPh>
    <rPh sb="10" eb="11">
      <t>ガツ</t>
    </rPh>
    <rPh sb="11" eb="13">
      <t>ハツバイ</t>
    </rPh>
    <phoneticPr fontId="4"/>
  </si>
  <si>
    <t>175/70R13</t>
    <phoneticPr fontId="4"/>
  </si>
  <si>
    <t>BS</t>
    <phoneticPr fontId="4"/>
  </si>
  <si>
    <t>SF-226</t>
    <phoneticPr fontId="4"/>
  </si>
  <si>
    <t>・シートベルトの構造変更(96/4)</t>
    <rPh sb="8" eb="10">
      <t>コウゾウ</t>
    </rPh>
    <rPh sb="10" eb="12">
      <t>ヘンコウ</t>
    </rPh>
    <phoneticPr fontId="4"/>
  </si>
  <si>
    <t>シビック</t>
    <phoneticPr fontId="4"/>
  </si>
  <si>
    <t>フェリオ Vｉ</t>
    <phoneticPr fontId="4"/>
  </si>
  <si>
    <t>95年9月~発売</t>
    <rPh sb="0" eb="3">
      <t>９５ネン</t>
    </rPh>
    <rPh sb="3" eb="5">
      <t>９ガツ</t>
    </rPh>
    <rPh sb="6" eb="8">
      <t>ハツバイ</t>
    </rPh>
    <phoneticPr fontId="4"/>
  </si>
  <si>
    <t>185/70R13</t>
    <phoneticPr fontId="4"/>
  </si>
  <si>
    <t>ファミリアSワゴン</t>
    <phoneticPr fontId="4"/>
  </si>
  <si>
    <t>98年6月~発売</t>
    <rPh sb="0" eb="3">
      <t>９８ネン</t>
    </rPh>
    <rPh sb="3" eb="5">
      <t>６ガツ</t>
    </rPh>
    <rPh sb="6" eb="8">
      <t>ハツバイ</t>
    </rPh>
    <phoneticPr fontId="4"/>
  </si>
  <si>
    <t>185/65R14</t>
    <phoneticPr fontId="4"/>
  </si>
  <si>
    <t>SP10</t>
    <phoneticPr fontId="4"/>
  </si>
  <si>
    <t>98</t>
    <phoneticPr fontId="4"/>
  </si>
  <si>
    <t>99</t>
    <phoneticPr fontId="4"/>
  </si>
  <si>
    <t>ファミリア</t>
    <phoneticPr fontId="4"/>
  </si>
  <si>
    <t>GS リミテッド</t>
    <phoneticPr fontId="4"/>
  </si>
  <si>
    <t>94年6月~98年6月発売</t>
    <rPh sb="0" eb="3">
      <t>９４ネン</t>
    </rPh>
    <rPh sb="3" eb="5">
      <t>６ガツ</t>
    </rPh>
    <rPh sb="6" eb="9">
      <t>９８ネン</t>
    </rPh>
    <rPh sb="9" eb="11">
      <t>６ガツ</t>
    </rPh>
    <rPh sb="11" eb="13">
      <t>ハツバイ</t>
    </rPh>
    <phoneticPr fontId="4"/>
  </si>
  <si>
    <t>・フルモデルチェンジの実施(98/6)</t>
    <rPh sb="11" eb="13">
      <t>ジッシ</t>
    </rPh>
    <phoneticPr fontId="4"/>
  </si>
  <si>
    <t>スーパーサルーン</t>
    <phoneticPr fontId="4"/>
  </si>
  <si>
    <t>175/70R14</t>
    <phoneticPr fontId="4"/>
  </si>
  <si>
    <t>インプレッサ</t>
    <phoneticPr fontId="4"/>
  </si>
  <si>
    <t>CX</t>
    <phoneticPr fontId="4"/>
  </si>
  <si>
    <t>95年10月~97年8月発売</t>
    <rPh sb="0" eb="3">
      <t>９５ネン</t>
    </rPh>
    <rPh sb="3" eb="6">
      <t>１０ガツ</t>
    </rPh>
    <rPh sb="7" eb="10">
      <t>９７ネン</t>
    </rPh>
    <rPh sb="10" eb="12">
      <t>８ガツ</t>
    </rPh>
    <rPh sb="12" eb="14">
      <t>ハツバイ</t>
    </rPh>
    <phoneticPr fontId="4"/>
  </si>
  <si>
    <t>・オプションで助手席にエアバッグを追加(97/9)</t>
    <rPh sb="7" eb="10">
      <t>ジョシュセキ</t>
    </rPh>
    <rPh sb="17" eb="19">
      <t>ツイカ</t>
    </rPh>
    <phoneticPr fontId="4"/>
  </si>
  <si>
    <t>プリウス</t>
    <phoneticPr fontId="4"/>
  </si>
  <si>
    <t>トヨタ</t>
    <phoneticPr fontId="4"/>
  </si>
  <si>
    <r>
      <t>97年1</t>
    </r>
    <r>
      <rPr>
        <sz val="11"/>
        <color theme="1"/>
        <rFont val="游ゴシック"/>
        <family val="2"/>
        <charset val="128"/>
        <scheme val="minor"/>
      </rPr>
      <t>2</t>
    </r>
    <r>
      <rPr>
        <sz val="12"/>
        <rFont val="Osaka"/>
        <family val="3"/>
        <charset val="128"/>
      </rPr>
      <t>月~発売</t>
    </r>
    <rPh sb="0" eb="3">
      <t>９７ネン</t>
    </rPh>
    <rPh sb="3" eb="6">
      <t>１０ガツ</t>
    </rPh>
    <rPh sb="7" eb="9">
      <t>ハツバイ</t>
    </rPh>
    <phoneticPr fontId="4"/>
  </si>
  <si>
    <t>165/65R15</t>
    <phoneticPr fontId="4"/>
  </si>
  <si>
    <t>DUNLOP</t>
    <phoneticPr fontId="4"/>
  </si>
  <si>
    <t>SP10</t>
    <phoneticPr fontId="4"/>
  </si>
  <si>
    <t>99</t>
    <phoneticPr fontId="4"/>
  </si>
  <si>
    <t>乗用車B</t>
    <rPh sb="0" eb="3">
      <t>ジョウヨウシャ</t>
    </rPh>
    <phoneticPr fontId="4"/>
  </si>
  <si>
    <t>コロナ</t>
    <phoneticPr fontId="4"/>
  </si>
  <si>
    <t>1800 PREMIO E</t>
    <phoneticPr fontId="4"/>
  </si>
  <si>
    <t>トヨタ</t>
    <phoneticPr fontId="4"/>
  </si>
  <si>
    <t>96年1月~97年12月発売</t>
    <rPh sb="0" eb="3">
      <t>９６ネン</t>
    </rPh>
    <rPh sb="3" eb="5">
      <t>１ガツ</t>
    </rPh>
    <rPh sb="6" eb="9">
      <t>９７ネン</t>
    </rPh>
    <rPh sb="11" eb="12">
      <t>ガツ</t>
    </rPh>
    <rPh sb="12" eb="14">
      <t>ハツバイ</t>
    </rPh>
    <phoneticPr fontId="4"/>
  </si>
  <si>
    <t>-</t>
    <phoneticPr fontId="5"/>
  </si>
  <si>
    <t>175/70R14</t>
    <phoneticPr fontId="4"/>
  </si>
  <si>
    <t>TOYO</t>
    <phoneticPr fontId="4"/>
  </si>
  <si>
    <t>NP01</t>
    <phoneticPr fontId="4"/>
  </si>
  <si>
    <t>排気量1500cc超</t>
    <rPh sb="0" eb="4">
      <t>ハイキリョウ</t>
    </rPh>
    <rPh sb="9" eb="10">
      <t>コ</t>
    </rPh>
    <phoneticPr fontId="5"/>
  </si>
  <si>
    <t>ゴルフ</t>
    <phoneticPr fontId="4"/>
  </si>
  <si>
    <t>GLｉ</t>
    <phoneticPr fontId="4"/>
  </si>
  <si>
    <t>フォルクスワーゲン</t>
    <phoneticPr fontId="4"/>
  </si>
  <si>
    <t>95年10月~98年8月発売</t>
    <rPh sb="0" eb="3">
      <t>９５ネン</t>
    </rPh>
    <rPh sb="3" eb="6">
      <t>１０ガツ</t>
    </rPh>
    <rPh sb="7" eb="10">
      <t>９８ネン</t>
    </rPh>
    <rPh sb="10" eb="12">
      <t>８ガツ</t>
    </rPh>
    <rPh sb="12" eb="14">
      <t>ハツバイ</t>
    </rPh>
    <phoneticPr fontId="4"/>
  </si>
  <si>
    <t>185/60R14</t>
    <phoneticPr fontId="4"/>
  </si>
  <si>
    <t>CONTINENTAL</t>
    <phoneticPr fontId="4"/>
  </si>
  <si>
    <t>SPORT CONTACT</t>
    <phoneticPr fontId="4"/>
  </si>
  <si>
    <t>・フルモデルチェンジの実施(98/8)</t>
    <rPh sb="11" eb="13">
      <t>ジッシ</t>
    </rPh>
    <phoneticPr fontId="4"/>
  </si>
  <si>
    <t>~2000cc以下</t>
    <rPh sb="7" eb="9">
      <t>イカ</t>
    </rPh>
    <phoneticPr fontId="5"/>
  </si>
  <si>
    <t>ブルーバード</t>
    <phoneticPr fontId="4"/>
  </si>
  <si>
    <t>1.8 ルグラン</t>
    <phoneticPr fontId="4"/>
  </si>
  <si>
    <t>97年9月~発売</t>
    <rPh sb="2" eb="3">
      <t>ネン</t>
    </rPh>
    <rPh sb="4" eb="5">
      <t>ガツ</t>
    </rPh>
    <rPh sb="6" eb="8">
      <t>ハツバイ</t>
    </rPh>
    <phoneticPr fontId="4"/>
  </si>
  <si>
    <t>SF-322</t>
    <phoneticPr fontId="4"/>
  </si>
  <si>
    <t>(1BOX&amp;ミニバン除く)</t>
    <rPh sb="10" eb="11">
      <t>ノゾ</t>
    </rPh>
    <phoneticPr fontId="5"/>
  </si>
  <si>
    <t>プリメーラ</t>
    <phoneticPr fontId="4"/>
  </si>
  <si>
    <t>1.8Ci L Selection</t>
    <phoneticPr fontId="4"/>
  </si>
  <si>
    <t>98年9月~発売</t>
    <rPh sb="0" eb="3">
      <t>９８ネン</t>
    </rPh>
    <rPh sb="3" eb="5">
      <t>９ガツ</t>
    </rPh>
    <rPh sb="6" eb="8">
      <t>ハツバイ</t>
    </rPh>
    <phoneticPr fontId="4"/>
  </si>
  <si>
    <r>
      <t>185/6</t>
    </r>
    <r>
      <rPr>
        <sz val="11"/>
        <color theme="1"/>
        <rFont val="游ゴシック"/>
        <family val="2"/>
        <charset val="128"/>
        <scheme val="minor"/>
      </rPr>
      <t>5</t>
    </r>
    <r>
      <rPr>
        <sz val="12"/>
        <rFont val="Osaka"/>
        <family val="3"/>
        <charset val="128"/>
      </rPr>
      <t>R14</t>
    </r>
    <phoneticPr fontId="4"/>
  </si>
  <si>
    <t>オルティア</t>
    <phoneticPr fontId="4"/>
  </si>
  <si>
    <t>2.0 GX</t>
    <phoneticPr fontId="4"/>
  </si>
  <si>
    <t>96年2月~発売</t>
    <rPh sb="0" eb="3">
      <t>９６ネン</t>
    </rPh>
    <rPh sb="4" eb="5">
      <t>ガツ</t>
    </rPh>
    <rPh sb="6" eb="8">
      <t>ハツバイ</t>
    </rPh>
    <phoneticPr fontId="4"/>
  </si>
  <si>
    <t>FIRESTONE</t>
    <phoneticPr fontId="4"/>
  </si>
  <si>
    <t>FR680 M+S</t>
    <phoneticPr fontId="4"/>
  </si>
  <si>
    <t>カペラワゴン</t>
    <phoneticPr fontId="4"/>
  </si>
  <si>
    <t>SV</t>
    <phoneticPr fontId="4"/>
  </si>
  <si>
    <t>97年10月~発売</t>
    <rPh sb="0" eb="3">
      <t>９７ネン</t>
    </rPh>
    <rPh sb="3" eb="6">
      <t>１０ガツ</t>
    </rPh>
    <rPh sb="7" eb="9">
      <t>ハツバイ</t>
    </rPh>
    <phoneticPr fontId="4"/>
  </si>
  <si>
    <t>185/65R15</t>
    <phoneticPr fontId="4"/>
  </si>
  <si>
    <t>S-217</t>
    <phoneticPr fontId="4"/>
  </si>
  <si>
    <t>アコード</t>
    <phoneticPr fontId="4"/>
  </si>
  <si>
    <t>SiR</t>
    <phoneticPr fontId="4"/>
  </si>
  <si>
    <t>195/60R15</t>
    <phoneticPr fontId="4"/>
  </si>
  <si>
    <t>POTENZA RE88</t>
    <phoneticPr fontId="4"/>
  </si>
  <si>
    <t>アベニール</t>
    <phoneticPr fontId="4"/>
  </si>
  <si>
    <t>サリューX</t>
    <phoneticPr fontId="4"/>
  </si>
  <si>
    <t>98年8月~発売</t>
    <rPh sb="0" eb="3">
      <t>９８ネン</t>
    </rPh>
    <rPh sb="3" eb="5">
      <t>８ガツ</t>
    </rPh>
    <rPh sb="6" eb="8">
      <t>ハツバイ</t>
    </rPh>
    <phoneticPr fontId="4"/>
  </si>
  <si>
    <t>TRANPATH J30</t>
    <phoneticPr fontId="4"/>
  </si>
  <si>
    <t>マークⅡ</t>
    <phoneticPr fontId="4"/>
  </si>
  <si>
    <t>2.0 グランデ</t>
    <phoneticPr fontId="4"/>
  </si>
  <si>
    <t>97年8月~98年8月発売</t>
    <rPh sb="0" eb="3">
      <t>９７ネン</t>
    </rPh>
    <rPh sb="3" eb="5">
      <t>８ガツ</t>
    </rPh>
    <rPh sb="6" eb="9">
      <t>９８ネン</t>
    </rPh>
    <rPh sb="9" eb="11">
      <t>８ガツ</t>
    </rPh>
    <rPh sb="11" eb="13">
      <t>ハツバイ</t>
    </rPh>
    <phoneticPr fontId="4"/>
  </si>
  <si>
    <t>195/65R15</t>
    <phoneticPr fontId="4"/>
  </si>
  <si>
    <t>SF-324</t>
    <phoneticPr fontId="4"/>
  </si>
  <si>
    <t>試験の実施なし</t>
    <phoneticPr fontId="5"/>
  </si>
  <si>
    <t>・シートベルトの構造変更(98/8)</t>
    <rPh sb="8" eb="10">
      <t>コウゾウ</t>
    </rPh>
    <rPh sb="10" eb="12">
      <t>ヘンコウ</t>
    </rPh>
    <phoneticPr fontId="4"/>
  </si>
  <si>
    <t>S-MX</t>
    <phoneticPr fontId="4"/>
  </si>
  <si>
    <t>LOWDOWN</t>
    <phoneticPr fontId="4"/>
  </si>
  <si>
    <t>REGNO ER-30</t>
    <phoneticPr fontId="4"/>
  </si>
  <si>
    <r>
      <t>・前席シートベルトの構造変更(</t>
    </r>
    <r>
      <rPr>
        <sz val="11"/>
        <color theme="1"/>
        <rFont val="游ゴシック"/>
        <family val="2"/>
        <charset val="128"/>
        <scheme val="minor"/>
      </rPr>
      <t>99/9)</t>
    </r>
    <rPh sb="1" eb="2">
      <t>マエ</t>
    </rPh>
    <rPh sb="2" eb="3">
      <t>セキ</t>
    </rPh>
    <rPh sb="10" eb="12">
      <t>コウゾウ</t>
    </rPh>
    <rPh sb="12" eb="14">
      <t>ヘンコウ</t>
    </rPh>
    <phoneticPr fontId="5"/>
  </si>
  <si>
    <r>
      <t>・ボディの構造変更(〃</t>
    </r>
    <r>
      <rPr>
        <sz val="11"/>
        <color theme="1"/>
        <rFont val="游ゴシック"/>
        <family val="2"/>
        <charset val="128"/>
        <scheme val="minor"/>
      </rPr>
      <t>)</t>
    </r>
    <rPh sb="5" eb="7">
      <t>コウゾウ</t>
    </rPh>
    <rPh sb="7" eb="9">
      <t>ヘンコウ</t>
    </rPh>
    <phoneticPr fontId="5"/>
  </si>
  <si>
    <r>
      <t>・ブレーキの構造変更(〃</t>
    </r>
    <r>
      <rPr>
        <sz val="11"/>
        <color theme="1"/>
        <rFont val="游ゴシック"/>
        <family val="2"/>
        <charset val="128"/>
        <scheme val="minor"/>
      </rPr>
      <t>)</t>
    </r>
    <rPh sb="6" eb="8">
      <t>コウゾウ</t>
    </rPh>
    <rPh sb="8" eb="10">
      <t>ヘンコウ</t>
    </rPh>
    <phoneticPr fontId="5"/>
  </si>
  <si>
    <t>レガシィツーリングワゴン</t>
    <phoneticPr fontId="4"/>
  </si>
  <si>
    <t>Brighton</t>
  </si>
  <si>
    <t>95年8月~98年7月発売</t>
    <rPh sb="0" eb="3">
      <t>９５ネン</t>
    </rPh>
    <rPh sb="3" eb="5">
      <t>８ガツ</t>
    </rPh>
    <rPh sb="6" eb="9">
      <t>９８ネン</t>
    </rPh>
    <rPh sb="9" eb="11">
      <t>７ガツ</t>
    </rPh>
    <rPh sb="11" eb="13">
      <t>ハツバイ</t>
    </rPh>
    <phoneticPr fontId="4"/>
  </si>
  <si>
    <t>195/65R14</t>
    <phoneticPr fontId="4"/>
  </si>
  <si>
    <t>・フルモデルチェンジの実施(98/7)</t>
    <rPh sb="11" eb="13">
      <t>ジッシ</t>
    </rPh>
    <phoneticPr fontId="4"/>
  </si>
  <si>
    <t>セフィーロ</t>
    <phoneticPr fontId="4"/>
  </si>
  <si>
    <t>20 エクシモ</t>
    <phoneticPr fontId="4"/>
  </si>
  <si>
    <t>94年8月~98年1月発売</t>
    <rPh sb="0" eb="3">
      <t>９４ネン</t>
    </rPh>
    <rPh sb="3" eb="5">
      <t>８ガツ</t>
    </rPh>
    <rPh sb="6" eb="9">
      <t>９８ネン</t>
    </rPh>
    <rPh sb="9" eb="11">
      <t>１ガツ</t>
    </rPh>
    <rPh sb="11" eb="13">
      <t>ハツバイ</t>
    </rPh>
    <phoneticPr fontId="4"/>
  </si>
  <si>
    <t>・シートベルトの構造変更(98/1)</t>
    <rPh sb="8" eb="10">
      <t>コウゾウ</t>
    </rPh>
    <rPh sb="10" eb="12">
      <t>ヘンコウ</t>
    </rPh>
    <phoneticPr fontId="4"/>
  </si>
  <si>
    <t>・フルモデルチェンジの実施(98/12)</t>
  </si>
  <si>
    <t>メルセデスベンツ</t>
    <phoneticPr fontId="4"/>
  </si>
  <si>
    <t>C200</t>
    <phoneticPr fontId="4"/>
  </si>
  <si>
    <t>ダイムラー・ベンツ</t>
    <phoneticPr fontId="4"/>
  </si>
  <si>
    <t>97年8月~発売</t>
    <rPh sb="0" eb="3">
      <t>９７ネン</t>
    </rPh>
    <rPh sb="3" eb="5">
      <t>８ガツ</t>
    </rPh>
    <rPh sb="6" eb="8">
      <t>ハツバイ</t>
    </rPh>
    <phoneticPr fontId="4"/>
  </si>
  <si>
    <t>MICHELIN</t>
    <phoneticPr fontId="4"/>
  </si>
  <si>
    <t>MXV3A</t>
    <phoneticPr fontId="4"/>
  </si>
  <si>
    <t>レグナム</t>
    <phoneticPr fontId="4"/>
  </si>
  <si>
    <t>ST</t>
    <phoneticPr fontId="4"/>
  </si>
  <si>
    <t>96年8月~98年8月発売</t>
    <rPh sb="0" eb="3">
      <t>９６ネン</t>
    </rPh>
    <rPh sb="3" eb="5">
      <t>８ガツ</t>
    </rPh>
    <rPh sb="6" eb="9">
      <t>９８ネン</t>
    </rPh>
    <rPh sb="9" eb="11">
      <t>８ガツ</t>
    </rPh>
    <rPh sb="11" eb="13">
      <t>ハツバイ</t>
    </rPh>
    <phoneticPr fontId="4"/>
  </si>
  <si>
    <t>185/70R14</t>
    <phoneticPr fontId="4"/>
  </si>
  <si>
    <t>・助手席エアバッグの構造変更(98/8)</t>
    <rPh sb="1" eb="4">
      <t>ジョシュセキ</t>
    </rPh>
    <rPh sb="10" eb="12">
      <t>コウゾウ</t>
    </rPh>
    <rPh sb="12" eb="14">
      <t>ヘンコウ</t>
    </rPh>
    <phoneticPr fontId="4"/>
  </si>
  <si>
    <t>ビスタワゴン</t>
    <phoneticPr fontId="4"/>
  </si>
  <si>
    <t>アルデオ200</t>
    <phoneticPr fontId="4"/>
  </si>
  <si>
    <t>RADIAL 390</t>
    <phoneticPr fontId="4"/>
  </si>
  <si>
    <t>パジェロイオ</t>
    <phoneticPr fontId="4"/>
  </si>
  <si>
    <t>ZR</t>
    <phoneticPr fontId="4"/>
  </si>
  <si>
    <t>215/70R16</t>
    <phoneticPr fontId="4"/>
  </si>
  <si>
    <t>GEOLANDARG033</t>
    <phoneticPr fontId="4"/>
  </si>
  <si>
    <t>CR-V</t>
    <phoneticPr fontId="4"/>
  </si>
  <si>
    <t>95年10月~98年12月発売</t>
    <rPh sb="0" eb="3">
      <t>９５ネン</t>
    </rPh>
    <rPh sb="3" eb="6">
      <t>１０ガツ</t>
    </rPh>
    <rPh sb="7" eb="10">
      <t>９８ネン</t>
    </rPh>
    <rPh sb="12" eb="13">
      <t>ガツ</t>
    </rPh>
    <rPh sb="13" eb="15">
      <t>ハツバイ</t>
    </rPh>
    <phoneticPr fontId="4"/>
  </si>
  <si>
    <t>205/70R15</t>
    <phoneticPr fontId="4"/>
  </si>
  <si>
    <t>DUELER H/T684</t>
    <phoneticPr fontId="4"/>
  </si>
  <si>
    <t>運転席有</t>
    <rPh sb="0" eb="2">
      <t>ウンテン</t>
    </rPh>
    <rPh sb="2" eb="3">
      <t>セキ</t>
    </rPh>
    <phoneticPr fontId="4"/>
  </si>
  <si>
    <t>・シートベルトの構造変更(98/12)</t>
    <rPh sb="8" eb="10">
      <t>コウゾウ</t>
    </rPh>
    <rPh sb="10" eb="12">
      <t>ヘンコウ</t>
    </rPh>
    <phoneticPr fontId="4"/>
  </si>
  <si>
    <t>アルテッツァ</t>
    <phoneticPr fontId="4"/>
  </si>
  <si>
    <t>RS200</t>
    <phoneticPr fontId="4"/>
  </si>
  <si>
    <t>215/45R17</t>
    <phoneticPr fontId="4"/>
  </si>
  <si>
    <t>GOODYEAR</t>
    <phoneticPr fontId="4"/>
  </si>
  <si>
    <t>EAGLE GS-D</t>
    <phoneticPr fontId="4"/>
  </si>
  <si>
    <t>ローレル</t>
    <phoneticPr fontId="4"/>
  </si>
  <si>
    <t>2.0 メダリスト</t>
    <phoneticPr fontId="4"/>
  </si>
  <si>
    <t>97年6月~発売</t>
    <rPh sb="0" eb="3">
      <t>９７ネン</t>
    </rPh>
    <rPh sb="3" eb="5">
      <t>６ガツ</t>
    </rPh>
    <rPh sb="6" eb="8">
      <t>ハツバイ</t>
    </rPh>
    <phoneticPr fontId="4"/>
  </si>
  <si>
    <t>GR-03</t>
    <phoneticPr fontId="4"/>
  </si>
  <si>
    <t>フォレスター</t>
    <phoneticPr fontId="4"/>
  </si>
  <si>
    <t>S/tb</t>
    <phoneticPr fontId="4"/>
  </si>
  <si>
    <t>97年2月~発売</t>
    <rPh sb="0" eb="3">
      <t>９７ネン</t>
    </rPh>
    <rPh sb="4" eb="5">
      <t>ガツ</t>
    </rPh>
    <rPh sb="6" eb="8">
      <t>ハツバイ</t>
    </rPh>
    <phoneticPr fontId="4"/>
  </si>
  <si>
    <t>215/60R16</t>
    <phoneticPr fontId="4"/>
  </si>
  <si>
    <t>GEOLANDAR H/T</t>
    <phoneticPr fontId="4"/>
  </si>
  <si>
    <t>レガシィツーリングワゴン</t>
  </si>
  <si>
    <t>GT-B E-tune</t>
    <phoneticPr fontId="4"/>
  </si>
  <si>
    <t>POTENZA RE010</t>
    <phoneticPr fontId="4"/>
  </si>
  <si>
    <t>乗用車C</t>
    <rPh sb="0" eb="4">
      <t>ジョウヨウシャｃ</t>
    </rPh>
    <phoneticPr fontId="4"/>
  </si>
  <si>
    <t>アコードワゴン</t>
    <phoneticPr fontId="4"/>
  </si>
  <si>
    <t>SiR</t>
    <phoneticPr fontId="4"/>
  </si>
  <si>
    <t>ホンダ</t>
    <phoneticPr fontId="4"/>
  </si>
  <si>
    <t>205/55R16</t>
    <phoneticPr fontId="4"/>
  </si>
  <si>
    <t>89V</t>
    <phoneticPr fontId="4"/>
  </si>
  <si>
    <t>98</t>
    <phoneticPr fontId="4"/>
  </si>
  <si>
    <t>99</t>
    <phoneticPr fontId="4"/>
  </si>
  <si>
    <t>排気量2000cc超</t>
    <rPh sb="0" eb="3">
      <t>ハイキリョウ</t>
    </rPh>
    <rPh sb="9" eb="10">
      <t>コ</t>
    </rPh>
    <phoneticPr fontId="5"/>
  </si>
  <si>
    <t>クラウン</t>
    <phoneticPr fontId="4"/>
  </si>
  <si>
    <t>2.5 ロイヤルサルーン</t>
    <phoneticPr fontId="4"/>
  </si>
  <si>
    <t>97年7月~99年9月発売</t>
    <rPh sb="0" eb="3">
      <t>９７ネン</t>
    </rPh>
    <rPh sb="3" eb="5">
      <t>７ガツ</t>
    </rPh>
    <rPh sb="6" eb="9">
      <t>９９ネン</t>
    </rPh>
    <rPh sb="10" eb="11">
      <t>８ガツ</t>
    </rPh>
    <rPh sb="11" eb="13">
      <t>ハツバイ</t>
    </rPh>
    <phoneticPr fontId="4"/>
  </si>
  <si>
    <t>205/65R15</t>
    <phoneticPr fontId="4"/>
  </si>
  <si>
    <t>・ロイヤル系のみフルモデルチェンジの実施(99/9)</t>
    <rPh sb="5" eb="6">
      <t>ケイ</t>
    </rPh>
    <rPh sb="18" eb="20">
      <t>ジッシ</t>
    </rPh>
    <phoneticPr fontId="4"/>
  </si>
  <si>
    <t>・カーテンシールド エアバッグの追加(〃)</t>
    <phoneticPr fontId="4"/>
  </si>
  <si>
    <t>ディアマンテ</t>
    <phoneticPr fontId="4"/>
  </si>
  <si>
    <t>25 V</t>
    <phoneticPr fontId="4"/>
  </si>
  <si>
    <t>95年1月~97年7月発売</t>
    <rPh sb="0" eb="3">
      <t>９５ネン</t>
    </rPh>
    <rPh sb="3" eb="5">
      <t>１ガツ</t>
    </rPh>
    <rPh sb="6" eb="9">
      <t>９７ネン</t>
    </rPh>
    <rPh sb="9" eb="11">
      <t>７ガツ</t>
    </rPh>
    <rPh sb="11" eb="13">
      <t>ハツバイ</t>
    </rPh>
    <phoneticPr fontId="4"/>
  </si>
  <si>
    <r>
      <t>21</t>
    </r>
    <r>
      <rPr>
        <sz val="11"/>
        <color theme="1"/>
        <rFont val="游ゴシック"/>
        <family val="2"/>
        <charset val="128"/>
        <scheme val="minor"/>
      </rPr>
      <t>5</t>
    </r>
    <r>
      <rPr>
        <sz val="12"/>
        <rFont val="Osaka"/>
        <family val="3"/>
        <charset val="128"/>
      </rPr>
      <t>/60R16</t>
    </r>
    <phoneticPr fontId="4"/>
  </si>
  <si>
    <t>ASPEC</t>
    <phoneticPr fontId="4"/>
  </si>
  <si>
    <t>・シートベルトの構造変更(97/8)</t>
    <rPh sb="8" eb="10">
      <t>コウゾウ</t>
    </rPh>
    <rPh sb="10" eb="12">
      <t>ヘンコウ</t>
    </rPh>
    <phoneticPr fontId="4"/>
  </si>
  <si>
    <t>ステージア</t>
    <phoneticPr fontId="4"/>
  </si>
  <si>
    <t>25 X</t>
    <phoneticPr fontId="4"/>
  </si>
  <si>
    <t>205/60R15</t>
    <phoneticPr fontId="4"/>
  </si>
  <si>
    <t>マークⅡワゴン</t>
    <rPh sb="3" eb="4">
      <t>ニ</t>
    </rPh>
    <phoneticPr fontId="4"/>
  </si>
  <si>
    <t>クオリス</t>
    <phoneticPr fontId="4"/>
  </si>
  <si>
    <t>97年4月~発売</t>
    <rPh sb="0" eb="3">
      <t>９７ネン</t>
    </rPh>
    <rPh sb="3" eb="5">
      <t>４ガツ</t>
    </rPh>
    <rPh sb="6" eb="8">
      <t>ハツバイ</t>
    </rPh>
    <phoneticPr fontId="4"/>
  </si>
  <si>
    <t>SP SPORT D8H</t>
    <phoneticPr fontId="4"/>
  </si>
  <si>
    <t>ロイヤルサルーン</t>
    <phoneticPr fontId="4"/>
  </si>
  <si>
    <t>99年9月~発売</t>
    <rPh sb="0" eb="3">
      <t>９９ネン</t>
    </rPh>
    <rPh sb="3" eb="5">
      <t>９ガツ</t>
    </rPh>
    <rPh sb="6" eb="8">
      <t>ハツバイ</t>
    </rPh>
    <phoneticPr fontId="4"/>
  </si>
  <si>
    <t>J20</t>
    <phoneticPr fontId="4"/>
  </si>
  <si>
    <t>セドリック</t>
    <phoneticPr fontId="4"/>
  </si>
  <si>
    <t>3.0 ブロアム（ツインカム）</t>
    <phoneticPr fontId="4"/>
  </si>
  <si>
    <t>97年6月~99年6月発売</t>
    <rPh sb="0" eb="3">
      <t>９７ネン</t>
    </rPh>
    <rPh sb="3" eb="5">
      <t>６ガツ</t>
    </rPh>
    <rPh sb="6" eb="9">
      <t>９９ネン</t>
    </rPh>
    <rPh sb="10" eb="11">
      <t>５ガツ</t>
    </rPh>
    <rPh sb="11" eb="13">
      <t>ハツバイ</t>
    </rPh>
    <phoneticPr fontId="4"/>
  </si>
  <si>
    <t>・フルモデルチェンジの実施(99/6)</t>
    <rPh sb="11" eb="13">
      <t>ジッシ</t>
    </rPh>
    <phoneticPr fontId="4"/>
  </si>
  <si>
    <t>300LV</t>
    <phoneticPr fontId="4"/>
  </si>
  <si>
    <t>99年6月~発売</t>
    <rPh sb="0" eb="3">
      <t>９９ネン</t>
    </rPh>
    <rPh sb="3" eb="5">
      <t>６ガツ</t>
    </rPh>
    <rPh sb="6" eb="8">
      <t>ハツバイ</t>
    </rPh>
    <phoneticPr fontId="4"/>
  </si>
  <si>
    <t>205/60R16</t>
    <phoneticPr fontId="4"/>
  </si>
  <si>
    <t>1BOX＆ミニバン</t>
    <phoneticPr fontId="5"/>
  </si>
  <si>
    <t>プレマシー</t>
    <phoneticPr fontId="4"/>
  </si>
  <si>
    <t>Gパッケージ</t>
    <phoneticPr fontId="4"/>
  </si>
  <si>
    <t>マツダ</t>
    <phoneticPr fontId="4"/>
  </si>
  <si>
    <t>99年4月~発売</t>
    <rPh sb="0" eb="3">
      <t>９９ネン</t>
    </rPh>
    <rPh sb="3" eb="5">
      <t>４ガツ</t>
    </rPh>
    <rPh sb="6" eb="8">
      <t>ハツバイ</t>
    </rPh>
    <phoneticPr fontId="4"/>
  </si>
  <si>
    <t>185/65R14</t>
    <phoneticPr fontId="4"/>
  </si>
  <si>
    <t>BS</t>
    <phoneticPr fontId="4"/>
  </si>
  <si>
    <t>B391</t>
    <phoneticPr fontId="4"/>
  </si>
  <si>
    <t>(座席が3列以上のもの)</t>
    <phoneticPr fontId="5"/>
  </si>
  <si>
    <t>イプサム</t>
    <phoneticPr fontId="4"/>
  </si>
  <si>
    <t>96年5月~発売</t>
    <rPh sb="0" eb="3">
      <t>９６ネン</t>
    </rPh>
    <rPh sb="3" eb="5">
      <t>５ガツ</t>
    </rPh>
    <rPh sb="6" eb="8">
      <t>ハツバイ</t>
    </rPh>
    <phoneticPr fontId="4"/>
  </si>
  <si>
    <t>タウンエースノア</t>
    <phoneticPr fontId="4"/>
  </si>
  <si>
    <t>スーパーエクストラ スペーシャスルーフ</t>
    <phoneticPr fontId="4"/>
  </si>
  <si>
    <r>
      <t>・ボディの構造変更(</t>
    </r>
    <r>
      <rPr>
        <sz val="11"/>
        <color theme="1"/>
        <rFont val="游ゴシック"/>
        <family val="2"/>
        <charset val="128"/>
        <scheme val="minor"/>
      </rPr>
      <t>98</t>
    </r>
    <r>
      <rPr>
        <sz val="12"/>
        <rFont val="Osaka"/>
        <family val="3"/>
        <charset val="128"/>
      </rPr>
      <t>/</t>
    </r>
    <r>
      <rPr>
        <sz val="11"/>
        <color theme="1"/>
        <rFont val="游ゴシック"/>
        <family val="2"/>
        <charset val="128"/>
        <scheme val="minor"/>
      </rPr>
      <t>12</t>
    </r>
    <r>
      <rPr>
        <sz val="12"/>
        <rFont val="Osaka"/>
        <family val="3"/>
        <charset val="128"/>
      </rPr>
      <t>)</t>
    </r>
    <rPh sb="5" eb="7">
      <t>コウゾウ</t>
    </rPh>
    <rPh sb="7" eb="9">
      <t>ヘンコウ</t>
    </rPh>
    <phoneticPr fontId="4"/>
  </si>
  <si>
    <t>・エアバッグの容量等変更(〃)</t>
    <rPh sb="7" eb="9">
      <t>ヨウリョウ</t>
    </rPh>
    <rPh sb="9" eb="10">
      <t>トウ</t>
    </rPh>
    <rPh sb="10" eb="12">
      <t>ヘンコウ</t>
    </rPh>
    <phoneticPr fontId="5"/>
  </si>
  <si>
    <t>ステップワゴン</t>
    <phoneticPr fontId="4"/>
  </si>
  <si>
    <r>
      <t>99年5月~</t>
    </r>
    <r>
      <rPr>
        <sz val="12"/>
        <rFont val="Osaka"/>
        <family val="3"/>
        <charset val="128"/>
      </rPr>
      <t>発売</t>
    </r>
    <rPh sb="2" eb="3">
      <t>ネン</t>
    </rPh>
    <rPh sb="4" eb="5">
      <t>ツキ</t>
    </rPh>
    <rPh sb="6" eb="8">
      <t>ハツバイ</t>
    </rPh>
    <phoneticPr fontId="4"/>
  </si>
  <si>
    <t>97</t>
    <phoneticPr fontId="4"/>
  </si>
  <si>
    <t>・前席シートベルトの構造変更(99/5)</t>
    <rPh sb="1" eb="2">
      <t>マエ</t>
    </rPh>
    <rPh sb="2" eb="3">
      <t>セキ</t>
    </rPh>
    <rPh sb="10" eb="12">
      <t>コウゾウ</t>
    </rPh>
    <rPh sb="12" eb="14">
      <t>ヘンコウ</t>
    </rPh>
    <phoneticPr fontId="4"/>
  </si>
  <si>
    <t>・ボディーの構造変更(〃)</t>
    <phoneticPr fontId="5"/>
  </si>
  <si>
    <t>・ブレーキの構造変更(〃)</t>
    <rPh sb="6" eb="8">
      <t>コウゾウ</t>
    </rPh>
    <rPh sb="8" eb="10">
      <t>ヘンコウ</t>
    </rPh>
    <phoneticPr fontId="5"/>
  </si>
  <si>
    <t>オデッセイ</t>
    <phoneticPr fontId="4"/>
  </si>
  <si>
    <t>94年10月~97年9月発売</t>
    <rPh sb="0" eb="3">
      <t>９４ネン</t>
    </rPh>
    <rPh sb="3" eb="6">
      <t>１０ガツ</t>
    </rPh>
    <rPh sb="7" eb="10">
      <t>９７ネン</t>
    </rPh>
    <rPh sb="10" eb="12">
      <t>９ガツ</t>
    </rPh>
    <rPh sb="12" eb="14">
      <t>ハツバイ</t>
    </rPh>
    <phoneticPr fontId="4"/>
  </si>
  <si>
    <t>SF-390</t>
    <phoneticPr fontId="4"/>
  </si>
  <si>
    <t>・ボディの構造変更(97/9)</t>
    <rPh sb="5" eb="7">
      <t>コウゾウ</t>
    </rPh>
    <rPh sb="7" eb="9">
      <t>ヘンコウ</t>
    </rPh>
    <phoneticPr fontId="4"/>
  </si>
  <si>
    <t>・ABSの構造変更(〃)</t>
  </si>
  <si>
    <t>・フルモデルチェンジの実施(99/12)</t>
    <phoneticPr fontId="5"/>
  </si>
  <si>
    <t>シャリオグランディス</t>
    <phoneticPr fontId="4"/>
  </si>
  <si>
    <t>スーパーエクシード</t>
    <phoneticPr fontId="4"/>
  </si>
  <si>
    <t>REGNO 94H</t>
    <phoneticPr fontId="4"/>
  </si>
  <si>
    <t>エスティマルシーダ</t>
    <phoneticPr fontId="4"/>
  </si>
  <si>
    <t>X</t>
    <phoneticPr fontId="4"/>
  </si>
  <si>
    <t>98年1月~2000年1月発売</t>
    <rPh sb="0" eb="3">
      <t>９８ネン</t>
    </rPh>
    <rPh sb="3" eb="5">
      <t>１ガツ</t>
    </rPh>
    <rPh sb="10" eb="11">
      <t>２０００ネン</t>
    </rPh>
    <rPh sb="12" eb="13">
      <t>１ガツ</t>
    </rPh>
    <rPh sb="13" eb="15">
      <t>ハツバイ</t>
    </rPh>
    <phoneticPr fontId="4"/>
  </si>
  <si>
    <r>
      <t>215/6</t>
    </r>
    <r>
      <rPr>
        <sz val="11"/>
        <color theme="1"/>
        <rFont val="游ゴシック"/>
        <family val="2"/>
        <charset val="128"/>
        <scheme val="minor"/>
      </rPr>
      <t>5</t>
    </r>
    <r>
      <rPr>
        <sz val="12"/>
        <rFont val="Osaka"/>
        <family val="3"/>
        <charset val="128"/>
      </rPr>
      <t>R15</t>
    </r>
    <phoneticPr fontId="4"/>
  </si>
  <si>
    <t>SF-321</t>
    <phoneticPr fontId="4"/>
  </si>
  <si>
    <r>
      <t>・販売中止(</t>
    </r>
    <r>
      <rPr>
        <sz val="11"/>
        <color theme="1"/>
        <rFont val="游ゴシック"/>
        <family val="2"/>
        <charset val="128"/>
        <scheme val="minor"/>
      </rPr>
      <t>00</t>
    </r>
    <r>
      <rPr>
        <sz val="12"/>
        <rFont val="Osaka"/>
        <family val="3"/>
        <charset val="128"/>
      </rPr>
      <t>/</t>
    </r>
    <r>
      <rPr>
        <sz val="11"/>
        <color theme="1"/>
        <rFont val="游ゴシック"/>
        <family val="2"/>
        <charset val="128"/>
        <scheme val="minor"/>
      </rPr>
      <t>1</t>
    </r>
    <r>
      <rPr>
        <sz val="12"/>
        <rFont val="Osaka"/>
        <family val="3"/>
        <charset val="128"/>
      </rPr>
      <t>)</t>
    </r>
    <phoneticPr fontId="5"/>
  </si>
  <si>
    <t>ボンゴフレンディ</t>
    <phoneticPr fontId="4"/>
  </si>
  <si>
    <t>RF-V</t>
    <phoneticPr fontId="4"/>
  </si>
  <si>
    <t>195/70R15</t>
    <phoneticPr fontId="4"/>
  </si>
  <si>
    <t>215/65R15</t>
    <phoneticPr fontId="4"/>
  </si>
  <si>
    <t>DUNLOP</t>
  </si>
  <si>
    <t xml:space="preserve">SP70i                                                               </t>
    <phoneticPr fontId="4"/>
  </si>
  <si>
    <t>SP65i</t>
  </si>
  <si>
    <t>AAA</t>
    <phoneticPr fontId="4"/>
  </si>
  <si>
    <t>・運転者席エアバッグの容量変更(99/9)</t>
    <rPh sb="1" eb="5">
      <t>ウンテンセキ</t>
    </rPh>
    <rPh sb="11" eb="13">
      <t>ヨウリョウ</t>
    </rPh>
    <rPh sb="13" eb="15">
      <t>ヘンコウ</t>
    </rPh>
    <phoneticPr fontId="4"/>
  </si>
  <si>
    <t>エルグランド</t>
    <phoneticPr fontId="4"/>
  </si>
  <si>
    <t>ハイウェイスター</t>
    <phoneticPr fontId="4"/>
  </si>
  <si>
    <t>97年5月~発売</t>
    <rPh sb="0" eb="3">
      <t>９７ネン</t>
    </rPh>
    <rPh sb="3" eb="5">
      <t>５ガツ</t>
    </rPh>
    <rPh sb="6" eb="8">
      <t>ハツバイ</t>
    </rPh>
    <phoneticPr fontId="4"/>
  </si>
  <si>
    <t>96S</t>
    <phoneticPr fontId="4"/>
  </si>
  <si>
    <t xml:space="preserve">    </t>
    <phoneticPr fontId="5"/>
  </si>
  <si>
    <t>デリカスペースギア</t>
    <phoneticPr fontId="4"/>
  </si>
  <si>
    <t>XG 2800 ハイルーフ</t>
    <phoneticPr fontId="4"/>
  </si>
  <si>
    <t>94年5月~97年6月発売</t>
    <rPh sb="0" eb="3">
      <t>９４ネン</t>
    </rPh>
    <rPh sb="3" eb="5">
      <t>５ガツ</t>
    </rPh>
    <rPh sb="6" eb="9">
      <t>９７ネン</t>
    </rPh>
    <rPh sb="9" eb="11">
      <t>６ガツ</t>
    </rPh>
    <rPh sb="11" eb="13">
      <t>ハツバイ</t>
    </rPh>
    <phoneticPr fontId="4"/>
  </si>
  <si>
    <t>215SR15</t>
    <phoneticPr fontId="4"/>
  </si>
  <si>
    <t>RADIAL S-301</t>
    <phoneticPr fontId="4"/>
  </si>
  <si>
    <t>・シートベルトの構造変更(97/7)</t>
    <rPh sb="8" eb="10">
      <t>コウゾウ</t>
    </rPh>
    <rPh sb="10" eb="12">
      <t>ヘンコウ</t>
    </rPh>
    <phoneticPr fontId="4"/>
  </si>
  <si>
    <t>ライトバン</t>
    <phoneticPr fontId="4"/>
  </si>
  <si>
    <t>ADバン</t>
    <phoneticPr fontId="4"/>
  </si>
  <si>
    <t>15VE</t>
    <phoneticPr fontId="4"/>
  </si>
  <si>
    <t>165/R13</t>
    <phoneticPr fontId="4"/>
  </si>
  <si>
    <t>YOKOHAMA</t>
    <phoneticPr fontId="4"/>
  </si>
  <si>
    <t>SUPER VAN355</t>
    <phoneticPr fontId="4"/>
  </si>
  <si>
    <t>タウンエースバン</t>
    <phoneticPr fontId="4"/>
  </si>
  <si>
    <t>スーパーシングルジャストローGL</t>
    <phoneticPr fontId="4"/>
  </si>
  <si>
    <r>
      <t>225/50R12</t>
    </r>
    <r>
      <rPr>
        <sz val="11"/>
        <color theme="1"/>
        <rFont val="游ゴシック"/>
        <family val="2"/>
        <charset val="128"/>
        <scheme val="minor"/>
      </rPr>
      <t>.5</t>
    </r>
    <phoneticPr fontId="4"/>
  </si>
  <si>
    <t>BS</t>
    <phoneticPr fontId="4"/>
  </si>
  <si>
    <t xml:space="preserve">BS                        </t>
    <phoneticPr fontId="5"/>
  </si>
  <si>
    <t xml:space="preserve">RD-613                                        </t>
    <phoneticPr fontId="4"/>
  </si>
  <si>
    <t xml:space="preserve">RD-650            </t>
    <phoneticPr fontId="5"/>
  </si>
  <si>
    <t>★</t>
    <phoneticPr fontId="5"/>
  </si>
  <si>
    <t>注）</t>
  </si>
  <si>
    <t xml:space="preserve">  1．青色の帯がかかっている車は、1999年度の試験車です。</t>
    <rPh sb="4" eb="6">
      <t>アオイロ</t>
    </rPh>
    <rPh sb="7" eb="8">
      <t>オビ</t>
    </rPh>
    <rPh sb="15" eb="16">
      <t>クルマ</t>
    </rPh>
    <phoneticPr fontId="5"/>
  </si>
  <si>
    <t xml:space="preserve">  2．一覧表の「試験車」欄に記載されている重量以外の各諸元は、1999年度に前面衝突及び側面衝突の両方の試験を行った車については前面衝突試験車のものを、1998年度以前に前面衝突試験を行い1999年度に側面衝突試験のみを行った車については側面衝突試験車のものを、その他の試験車については当該試験車のものをそれぞれ記載してあります。なお、重量は試験時における実測値です。</t>
    <phoneticPr fontId="5"/>
  </si>
  <si>
    <t xml:space="preserve">  3．「安全装置の仕様変更内容（時期）」とは、試験実施以降に行ったモデルチェンジなどの仕様の変更で、試験結果に影響があると考えられるものを表します。</t>
    <phoneticPr fontId="5"/>
  </si>
  <si>
    <t xml:space="preserve">  4．「はみ出し」とは、 試験車が停止時に幅3.5ｍの車線から、はみ出たかどうかを表します。</t>
    <phoneticPr fontId="5"/>
  </si>
  <si>
    <t xml:space="preserve">  5．1995年度の試験車8車種については、1996年3月に公表された、1995年度「自動車安全情報」に掲載されている比較試験の結果とは、次のような相違点があります。</t>
    <phoneticPr fontId="5"/>
  </si>
  <si>
    <t>　　●ブレーキ性能試験結果については、2種類の方法で実施された試験結果のうち1996年度の試験方法に近いものによる結果を引用しています。</t>
  </si>
  <si>
    <t>　　　なお、試験実施時の温度が、1996年度試験方法に定められた範囲を超えるものがあります。</t>
  </si>
  <si>
    <t>　　● 前面衝突安全性能試験結果の乗員傷害については、Ａとなったものを下記のとおり細かく分類し、表示しています。なお、Ｂ、Ｃ、Ｄについては、そのまま引用しています。</t>
  </si>
  <si>
    <t xml:space="preserve">  6．95年12月~97年12月発売のスターレットについては、運転者席の乗員傷害値に関し、正しいデータが得られなかったため、NO DATAとしてあります。</t>
    <phoneticPr fontId="5"/>
  </si>
  <si>
    <r>
      <t xml:space="preserve">  7．97年12月</t>
    </r>
    <r>
      <rPr>
        <sz val="11"/>
        <color theme="1"/>
        <rFont val="游ゴシック"/>
        <family val="2"/>
        <charset val="128"/>
        <scheme val="minor"/>
      </rPr>
      <t>~</t>
    </r>
    <r>
      <rPr>
        <sz val="12"/>
        <rFont val="Osaka"/>
        <family val="3"/>
        <charset val="128"/>
      </rPr>
      <t>発売のスターレットについては、95年12月</t>
    </r>
    <r>
      <rPr>
        <sz val="11"/>
        <color theme="1"/>
        <rFont val="游ゴシック"/>
        <family val="2"/>
        <charset val="128"/>
        <scheme val="minor"/>
      </rPr>
      <t>~</t>
    </r>
    <r>
      <rPr>
        <sz val="12"/>
        <rFont val="Osaka"/>
        <family val="3"/>
        <charset val="128"/>
      </rPr>
      <t>97年12月発売のものと試験条件においてブレーキの性能が同一であるため、ブレーキ性能試験を省略しています。95年12月</t>
    </r>
    <r>
      <rPr>
        <sz val="11"/>
        <color theme="1"/>
        <rFont val="游ゴシック"/>
        <family val="2"/>
        <charset val="128"/>
        <scheme val="minor"/>
      </rPr>
      <t>~</t>
    </r>
    <r>
      <rPr>
        <sz val="12"/>
        <rFont val="Osaka"/>
        <family val="3"/>
        <charset val="128"/>
      </rPr>
      <t>97年12月発売のものの試験結果を参考にしてください。</t>
    </r>
    <phoneticPr fontId="5"/>
  </si>
  <si>
    <r>
      <t xml:space="preserve">  8．97年5月</t>
    </r>
    <r>
      <rPr>
        <sz val="11"/>
        <color theme="1"/>
        <rFont val="游ゴシック"/>
        <family val="2"/>
        <charset val="128"/>
        <scheme val="minor"/>
      </rPr>
      <t>~</t>
    </r>
    <r>
      <rPr>
        <sz val="12"/>
        <rFont val="Osaka"/>
        <family val="3"/>
        <charset val="128"/>
      </rPr>
      <t>発売のサニーについては、95年9月</t>
    </r>
    <r>
      <rPr>
        <sz val="11"/>
        <color theme="1"/>
        <rFont val="游ゴシック"/>
        <family val="2"/>
        <charset val="128"/>
        <scheme val="minor"/>
      </rPr>
      <t>~</t>
    </r>
    <r>
      <rPr>
        <sz val="12"/>
        <rFont val="Osaka"/>
        <family val="3"/>
        <charset val="128"/>
      </rPr>
      <t>96年4月発売のものと試験条件においてブレーキの性能が同一であるため、ブレーキ性能試験を省略しています。95年9月</t>
    </r>
    <r>
      <rPr>
        <sz val="11"/>
        <color theme="1"/>
        <rFont val="游ゴシック"/>
        <family val="2"/>
        <charset val="128"/>
        <scheme val="minor"/>
      </rPr>
      <t>~</t>
    </r>
    <r>
      <rPr>
        <sz val="12"/>
        <rFont val="Osaka"/>
        <family val="3"/>
        <charset val="128"/>
      </rPr>
      <t>96年4月発売のものの試験結果を参考にしてください。</t>
    </r>
    <phoneticPr fontId="5"/>
  </si>
  <si>
    <t xml:space="preserve">  9．タウンエースノアについては、ブレーキ性能試験の実施年度は99年度です。</t>
    <phoneticPr fontId="5"/>
  </si>
  <si>
    <t>10．次の試験車のブレーキ性能試験においては天候の影響で、規定の路面温度条件（乾燥路面35.0±10.0℃、湿潤路面27.0±5.0℃）を下回っていました。このため規定の路面温度で試験を行った場合に比べて停止距離が若干短目に出ている可能性があります。（黄色部の停止距離）</t>
    <phoneticPr fontId="5"/>
  </si>
  <si>
    <t>ファミリア  セダン LS　　　　</t>
    <phoneticPr fontId="5"/>
  </si>
  <si>
    <t>：乾燥路面19.9~20.3℃　湿潤路面17.7~18.5℃</t>
  </si>
  <si>
    <t>カペラワゴン  SV　　   　　　</t>
    <phoneticPr fontId="5"/>
  </si>
  <si>
    <t>：乾燥路面18.9~19.4℃　湿潤路面17.4~17.9℃</t>
  </si>
  <si>
    <t>ボンゴフレンディ  RF-V 　　　</t>
    <phoneticPr fontId="5"/>
  </si>
  <si>
    <t>：乾燥路面20.5~20.8℃　湿潤路面18.6~19.1℃</t>
  </si>
  <si>
    <t>キューブ S　　　　</t>
  </si>
  <si>
    <t>：乾燥路面21.6~23.5℃　</t>
  </si>
  <si>
    <t>クラウン ロイヤルサルーン</t>
  </si>
  <si>
    <t xml:space="preserve">：乾燥路面17.4~17.9℃　湿潤路面16.0~16.5℃ </t>
  </si>
  <si>
    <t>セドリック 300LV</t>
  </si>
  <si>
    <t>：　     　　　 　　　　　湿潤路面19.0~19.4℃</t>
    <phoneticPr fontId="5"/>
  </si>
  <si>
    <t>ADバン 15VE</t>
  </si>
  <si>
    <t>：        　　　 　　　　　湿潤路面20.4~21.4℃</t>
    <phoneticPr fontId="5"/>
  </si>
  <si>
    <r>
      <t>11．キューブ及びプレマシーの側面衝突安全性能試験結果の恥骨荷重の値については、ダミーの特性による異常データの可能性があり、現在関係各国の試験機関と解釈について協議中。より低い傷害値（</t>
    </r>
    <r>
      <rPr>
        <sz val="12"/>
        <color indexed="11"/>
        <rFont val="Osaka"/>
        <family val="3"/>
        <charset val="128"/>
      </rPr>
      <t>★</t>
    </r>
    <r>
      <rPr>
        <sz val="12"/>
        <rFont val="Osaka"/>
        <family val="3"/>
        <charset val="128"/>
      </rPr>
      <t>印には関係なし）に変更される可能性があります。</t>
    </r>
    <phoneticPr fontId="5"/>
  </si>
  <si>
    <t>カテゴリー</t>
    <phoneticPr fontId="4"/>
  </si>
  <si>
    <t>車種名</t>
    <rPh sb="0" eb="3">
      <t>シャシュメイ</t>
    </rPh>
    <phoneticPr fontId="4"/>
  </si>
  <si>
    <t>グレード名</t>
    <rPh sb="4" eb="5">
      <t>メイ</t>
    </rPh>
    <phoneticPr fontId="4"/>
  </si>
  <si>
    <t>メーカー</t>
    <phoneticPr fontId="4"/>
  </si>
  <si>
    <t>発売時期</t>
    <rPh sb="0" eb="2">
      <t>ハツバイ</t>
    </rPh>
    <rPh sb="2" eb="4">
      <t>ジキ</t>
    </rPh>
    <phoneticPr fontId="4"/>
  </si>
  <si>
    <t>型式</t>
    <rPh sb="0" eb="2">
      <t>カタシキ</t>
    </rPh>
    <phoneticPr fontId="4"/>
  </si>
  <si>
    <t>車両重量</t>
    <rPh sb="0" eb="2">
      <t>シャリョウ</t>
    </rPh>
    <rPh sb="2" eb="4">
      <t>ジュウリョウ</t>
    </rPh>
    <phoneticPr fontId="4"/>
  </si>
  <si>
    <t>タイヤサイズ・メーカー</t>
    <phoneticPr fontId="4"/>
  </si>
  <si>
    <t>試験車重量</t>
    <rPh sb="0" eb="2">
      <t>シケン</t>
    </rPh>
    <rPh sb="2" eb="3">
      <t>シャ</t>
    </rPh>
    <rPh sb="3" eb="5">
      <t>ジュウリョウ</t>
    </rPh>
    <phoneticPr fontId="4"/>
  </si>
  <si>
    <t>試験車安全装置装備状況</t>
    <rPh sb="0" eb="2">
      <t>シケン</t>
    </rPh>
    <rPh sb="2" eb="3">
      <t>シャ</t>
    </rPh>
    <rPh sb="3" eb="5">
      <t>アンゼン</t>
    </rPh>
    <rPh sb="5" eb="7">
      <t>ソウチ</t>
    </rPh>
    <rPh sb="7" eb="9">
      <t>ソウビ</t>
    </rPh>
    <rPh sb="9" eb="11">
      <t>ジョウキョウ</t>
    </rPh>
    <phoneticPr fontId="4"/>
  </si>
  <si>
    <t>衝突安全総合評価</t>
    <rPh sb="0" eb="2">
      <t>ショウトツ</t>
    </rPh>
    <rPh sb="2" eb="4">
      <t>アンゼン</t>
    </rPh>
    <rPh sb="4" eb="8">
      <t>ソウゴウヒョウカ</t>
    </rPh>
    <phoneticPr fontId="4"/>
  </si>
  <si>
    <t>フルラップ前面衝突試験</t>
    <rPh sb="5" eb="7">
      <t>ゼンメン</t>
    </rPh>
    <rPh sb="7" eb="9">
      <t>ショウトツ</t>
    </rPh>
    <rPh sb="9" eb="11">
      <t>シケン</t>
    </rPh>
    <phoneticPr fontId="4"/>
  </si>
  <si>
    <t>オフセット前面衝突試験</t>
    <rPh sb="5" eb="7">
      <t>ゼンメン</t>
    </rPh>
    <rPh sb="7" eb="9">
      <t>ショウトツ</t>
    </rPh>
    <rPh sb="9" eb="11">
      <t>シケン</t>
    </rPh>
    <phoneticPr fontId="4"/>
  </si>
  <si>
    <t>側面衝突試験</t>
    <rPh sb="0" eb="2">
      <t>ソクメン</t>
    </rPh>
    <rPh sb="2" eb="4">
      <t>ショウトツ</t>
    </rPh>
    <rPh sb="4" eb="6">
      <t>シケン</t>
    </rPh>
    <phoneticPr fontId="4"/>
  </si>
  <si>
    <t>ブレーキ試験</t>
    <rPh sb="4" eb="6">
      <t>シケン</t>
    </rPh>
    <phoneticPr fontId="4"/>
  </si>
  <si>
    <t>試験実施年度</t>
    <rPh sb="0" eb="2">
      <t>シケン</t>
    </rPh>
    <rPh sb="2" eb="4">
      <t>ジッシ</t>
    </rPh>
    <rPh sb="4" eb="6">
      <t>ネンド</t>
    </rPh>
    <phoneticPr fontId="4"/>
  </si>
  <si>
    <t>乗員保護性能</t>
    <rPh sb="0" eb="2">
      <t>ジョウイン</t>
    </rPh>
    <rPh sb="2" eb="4">
      <t>ホゴ</t>
    </rPh>
    <rPh sb="4" eb="6">
      <t>セイノウ</t>
    </rPh>
    <phoneticPr fontId="4"/>
  </si>
  <si>
    <t>頭部</t>
    <rPh sb="0" eb="2">
      <t>トウブ</t>
    </rPh>
    <phoneticPr fontId="4"/>
  </si>
  <si>
    <t>頸部</t>
    <rPh sb="0" eb="2">
      <t>ケイブ</t>
    </rPh>
    <phoneticPr fontId="4"/>
  </si>
  <si>
    <t>胸部</t>
    <rPh sb="0" eb="2">
      <t>キョウブ</t>
    </rPh>
    <phoneticPr fontId="4"/>
  </si>
  <si>
    <t>下肢部</t>
    <rPh sb="0" eb="2">
      <t>カシ</t>
    </rPh>
    <rPh sb="2" eb="3">
      <t>ブ</t>
    </rPh>
    <phoneticPr fontId="4"/>
  </si>
  <si>
    <t>車体変型</t>
    <rPh sb="0" eb="2">
      <t>シャタイ</t>
    </rPh>
    <rPh sb="2" eb="4">
      <t>ヘンケイ</t>
    </rPh>
    <phoneticPr fontId="4"/>
  </si>
  <si>
    <t>ドアの開扉性</t>
    <rPh sb="3" eb="4">
      <t>カイ</t>
    </rPh>
    <rPh sb="4" eb="5">
      <t>ヒ</t>
    </rPh>
    <rPh sb="5" eb="6">
      <t>セイ</t>
    </rPh>
    <phoneticPr fontId="4"/>
  </si>
  <si>
    <t>燃料漏れ</t>
    <rPh sb="0" eb="2">
      <t>ネンリョウ</t>
    </rPh>
    <rPh sb="2" eb="3">
      <t>モ</t>
    </rPh>
    <phoneticPr fontId="4"/>
  </si>
  <si>
    <t>救出性</t>
    <rPh sb="0" eb="2">
      <t>キュウシュツ</t>
    </rPh>
    <rPh sb="2" eb="3">
      <t>セイ</t>
    </rPh>
    <phoneticPr fontId="4"/>
  </si>
  <si>
    <t>添付コメント</t>
    <rPh sb="0" eb="2">
      <t>テンプ</t>
    </rPh>
    <phoneticPr fontId="4"/>
  </si>
  <si>
    <t>頭部傷害値[HPC]</t>
    <rPh sb="0" eb="2">
      <t>トウブ</t>
    </rPh>
    <rPh sb="2" eb="4">
      <t>ショウガイ</t>
    </rPh>
    <rPh sb="4" eb="5">
      <t>チ</t>
    </rPh>
    <phoneticPr fontId="4"/>
  </si>
  <si>
    <t>胸部変位[mm]</t>
    <rPh sb="0" eb="2">
      <t>キョウブ</t>
    </rPh>
    <rPh sb="2" eb="4">
      <t>ヘンイ</t>
    </rPh>
    <phoneticPr fontId="4"/>
  </si>
  <si>
    <t>腹部荷重[kN]</t>
    <rPh sb="0" eb="2">
      <t>フクブ</t>
    </rPh>
    <rPh sb="2" eb="4">
      <t>カジュウ</t>
    </rPh>
    <phoneticPr fontId="4"/>
  </si>
  <si>
    <t>恥骨荷重[ｋN]</t>
    <rPh sb="0" eb="2">
      <t>チコツ</t>
    </rPh>
    <rPh sb="2" eb="4">
      <t>カジュウ</t>
    </rPh>
    <phoneticPr fontId="4"/>
  </si>
  <si>
    <t>フルラップ</t>
    <phoneticPr fontId="4"/>
  </si>
  <si>
    <t>オフセット</t>
    <phoneticPr fontId="4"/>
  </si>
  <si>
    <t>側面</t>
    <rPh sb="0" eb="2">
      <t>ソクメン</t>
    </rPh>
    <phoneticPr fontId="4"/>
  </si>
  <si>
    <t>ABS</t>
    <phoneticPr fontId="4"/>
  </si>
  <si>
    <t>エアバッグ</t>
    <phoneticPr fontId="4"/>
  </si>
  <si>
    <t>サイドエアバッグ</t>
    <phoneticPr fontId="4"/>
  </si>
  <si>
    <t>シートベルト・プリテンショナー</t>
    <phoneticPr fontId="4"/>
  </si>
  <si>
    <t>シートベルト・フォース（ロード）リミッター</t>
    <phoneticPr fontId="4"/>
  </si>
  <si>
    <t>試験後の変更</t>
    <rPh sb="0" eb="2">
      <t>シケン</t>
    </rPh>
    <rPh sb="2" eb="3">
      <t>ゴ</t>
    </rPh>
    <rPh sb="4" eb="6">
      <t>ヘンコウ</t>
    </rPh>
    <phoneticPr fontId="4"/>
  </si>
  <si>
    <t>運転席</t>
    <rPh sb="0" eb="3">
      <t>ウンテンセキ</t>
    </rPh>
    <phoneticPr fontId="4"/>
  </si>
  <si>
    <t>傷害値[HIC]</t>
    <rPh sb="0" eb="2">
      <t>ショウガイ</t>
    </rPh>
    <rPh sb="2" eb="3">
      <t>チ</t>
    </rPh>
    <phoneticPr fontId="4"/>
  </si>
  <si>
    <t>せん断荷重[kN]</t>
    <rPh sb="2" eb="3">
      <t>ダン</t>
    </rPh>
    <rPh sb="3" eb="4">
      <t>ニモツ</t>
    </rPh>
    <rPh sb="4" eb="5">
      <t>オモ</t>
    </rPh>
    <phoneticPr fontId="4"/>
  </si>
  <si>
    <t>引張荷重[kN]</t>
    <rPh sb="0" eb="2">
      <t>ヒッパ</t>
    </rPh>
    <phoneticPr fontId="4"/>
  </si>
  <si>
    <t>伸張モーメント[Nm]</t>
    <rPh sb="0" eb="2">
      <t>シンチョウ</t>
    </rPh>
    <phoneticPr fontId="4"/>
  </si>
  <si>
    <t>合成加速度[G-3m秒]</t>
    <rPh sb="0" eb="2">
      <t>ゴウセイ</t>
    </rPh>
    <rPh sb="2" eb="5">
      <t>カソクド</t>
    </rPh>
    <rPh sb="10" eb="11">
      <t>ビョウ</t>
    </rPh>
    <phoneticPr fontId="4"/>
  </si>
  <si>
    <t>大腿骨荷重[kN]</t>
    <rPh sb="0" eb="3">
      <t>ダイタイコツ</t>
    </rPh>
    <rPh sb="3" eb="5">
      <t>カジュウ</t>
    </rPh>
    <phoneticPr fontId="4"/>
  </si>
  <si>
    <t>右下肢</t>
    <rPh sb="0" eb="1">
      <t>ミギ</t>
    </rPh>
    <rPh sb="1" eb="3">
      <t>カシ</t>
    </rPh>
    <phoneticPr fontId="4"/>
  </si>
  <si>
    <t>左下肢</t>
    <rPh sb="0" eb="1">
      <t>ヒダリ</t>
    </rPh>
    <rPh sb="1" eb="3">
      <t>カシ</t>
    </rPh>
    <phoneticPr fontId="4"/>
  </si>
  <si>
    <t>ステアリング変形量</t>
    <rPh sb="6" eb="8">
      <t>ヘンケイ</t>
    </rPh>
    <rPh sb="8" eb="9">
      <t>リョウ</t>
    </rPh>
    <phoneticPr fontId="4"/>
  </si>
  <si>
    <t>ブレーキペダル変形量</t>
    <rPh sb="7" eb="9">
      <t>ヘンケイ</t>
    </rPh>
    <rPh sb="9" eb="10">
      <t>リョウ</t>
    </rPh>
    <phoneticPr fontId="4"/>
  </si>
  <si>
    <t>引張荷重[kN]</t>
    <rPh sb="0" eb="2">
      <t>ヒッパ</t>
    </rPh>
    <rPh sb="2" eb="3">
      <t>ニモツ</t>
    </rPh>
    <rPh sb="3" eb="4">
      <t>オモ</t>
    </rPh>
    <phoneticPr fontId="4"/>
  </si>
  <si>
    <t>運転席側</t>
    <rPh sb="0" eb="2">
      <t>ウンテン</t>
    </rPh>
    <rPh sb="2" eb="3">
      <t>セキ</t>
    </rPh>
    <rPh sb="3" eb="4">
      <t>カワ</t>
    </rPh>
    <phoneticPr fontId="4"/>
  </si>
  <si>
    <t>助手席側</t>
    <rPh sb="0" eb="3">
      <t>ジョシュセキ</t>
    </rPh>
    <rPh sb="3" eb="4">
      <t>ガワ</t>
    </rPh>
    <phoneticPr fontId="4"/>
  </si>
  <si>
    <t>試験　　　　実施年度</t>
    <rPh sb="0" eb="2">
      <t>シケン</t>
    </rPh>
    <rPh sb="6" eb="8">
      <t>ジッシ</t>
    </rPh>
    <rPh sb="8" eb="10">
      <t>ネンド</t>
    </rPh>
    <phoneticPr fontId="4"/>
  </si>
  <si>
    <t>ABS</t>
    <phoneticPr fontId="4"/>
  </si>
  <si>
    <t>乾燥した路面</t>
    <rPh sb="0" eb="2">
      <t>カンソウ</t>
    </rPh>
    <rPh sb="4" eb="6">
      <t>ロメン</t>
    </rPh>
    <phoneticPr fontId="4"/>
  </si>
  <si>
    <t>濡れた路面</t>
    <rPh sb="0" eb="1">
      <t>ヌ</t>
    </rPh>
    <rPh sb="3" eb="5">
      <t>ロメン</t>
    </rPh>
    <phoneticPr fontId="4"/>
  </si>
  <si>
    <t>右脚</t>
    <rPh sb="0" eb="1">
      <t>ミギ</t>
    </rPh>
    <rPh sb="1" eb="2">
      <t>キャク</t>
    </rPh>
    <phoneticPr fontId="4"/>
  </si>
  <si>
    <t>左脚</t>
    <rPh sb="0" eb="1">
      <t>ヒダリ</t>
    </rPh>
    <rPh sb="1" eb="2">
      <t>キャク</t>
    </rPh>
    <phoneticPr fontId="4"/>
  </si>
  <si>
    <t>上部ＴＩ</t>
    <rPh sb="0" eb="2">
      <t>ジョウブ</t>
    </rPh>
    <phoneticPr fontId="4"/>
  </si>
  <si>
    <t>下部ＴＩ</t>
    <rPh sb="0" eb="2">
      <t>カブ</t>
    </rPh>
    <phoneticPr fontId="4"/>
  </si>
  <si>
    <t>後方移動量[mm]</t>
    <phoneticPr fontId="4"/>
  </si>
  <si>
    <t>上方移動量[mm]</t>
    <phoneticPr fontId="4"/>
  </si>
  <si>
    <t>開扉性</t>
    <rPh sb="0" eb="1">
      <t>カイ</t>
    </rPh>
    <rPh sb="1" eb="2">
      <t>ヒ</t>
    </rPh>
    <rPh sb="2" eb="3">
      <t>セイ</t>
    </rPh>
    <phoneticPr fontId="4"/>
  </si>
  <si>
    <t>ドアロック</t>
    <phoneticPr fontId="4"/>
  </si>
  <si>
    <t>運転席</t>
    <rPh sb="0" eb="2">
      <t>ウンテン</t>
    </rPh>
    <rPh sb="2" eb="3">
      <t>セキ</t>
    </rPh>
    <phoneticPr fontId="4"/>
  </si>
  <si>
    <t>停止距離[m]</t>
    <rPh sb="0" eb="2">
      <t>テイシ</t>
    </rPh>
    <rPh sb="2" eb="4">
      <t>キョリ</t>
    </rPh>
    <phoneticPr fontId="4"/>
  </si>
  <si>
    <t>はみ出し</t>
    <rPh sb="2" eb="3">
      <t>ダ</t>
    </rPh>
    <phoneticPr fontId="4"/>
  </si>
  <si>
    <t>合計得点</t>
    <rPh sb="0" eb="2">
      <t>ゴウケイ</t>
    </rPh>
    <rPh sb="2" eb="4">
      <t>トクテン</t>
    </rPh>
    <phoneticPr fontId="4"/>
  </si>
  <si>
    <t>評価</t>
    <rPh sb="0" eb="2">
      <t>ヒョウカ</t>
    </rPh>
    <phoneticPr fontId="4"/>
  </si>
  <si>
    <t>得点率</t>
    <rPh sb="0" eb="2">
      <t>トクテン</t>
    </rPh>
    <rPh sb="2" eb="3">
      <t>リツ</t>
    </rPh>
    <phoneticPr fontId="4"/>
  </si>
  <si>
    <t>得点</t>
    <rPh sb="0" eb="2">
      <t>トクテン</t>
    </rPh>
    <phoneticPr fontId="4"/>
  </si>
  <si>
    <t>前</t>
    <rPh sb="0" eb="1">
      <t>マエ</t>
    </rPh>
    <phoneticPr fontId="4"/>
  </si>
  <si>
    <t>後</t>
    <rPh sb="0" eb="1">
      <t>ウシ</t>
    </rPh>
    <phoneticPr fontId="4"/>
  </si>
  <si>
    <t>軽乗用車</t>
    <rPh sb="0" eb="1">
      <t>ケイ</t>
    </rPh>
    <rPh sb="1" eb="3">
      <t>ジョウヨウ</t>
    </rPh>
    <rPh sb="3" eb="4">
      <t>シャ</t>
    </rPh>
    <phoneticPr fontId="4"/>
  </si>
  <si>
    <t>アルト</t>
    <phoneticPr fontId="4"/>
  </si>
  <si>
    <t>エポ</t>
    <phoneticPr fontId="4"/>
  </si>
  <si>
    <t>スズキ株式会社</t>
    <rPh sb="3" eb="7">
      <t>カブシキガイシャ</t>
    </rPh>
    <phoneticPr fontId="4"/>
  </si>
  <si>
    <t>発売1998年10月～</t>
    <rPh sb="6" eb="7">
      <t>ネン</t>
    </rPh>
    <rPh sb="9" eb="10">
      <t>ガツ</t>
    </rPh>
    <phoneticPr fontId="4"/>
  </si>
  <si>
    <t>LA-HA23S</t>
    <phoneticPr fontId="4"/>
  </si>
  <si>
    <t>155/65R13</t>
    <phoneticPr fontId="4"/>
  </si>
  <si>
    <t>FALKEN  SINCERA</t>
    <phoneticPr fontId="4"/>
  </si>
  <si>
    <t>★★★</t>
    <phoneticPr fontId="4"/>
  </si>
  <si>
    <t>★★★</t>
    <phoneticPr fontId="4"/>
  </si>
  <si>
    <t>レベル３</t>
    <phoneticPr fontId="4"/>
  </si>
  <si>
    <t>レベル２</t>
    <phoneticPr fontId="4"/>
  </si>
  <si>
    <t>片手</t>
    <rPh sb="0" eb="2">
      <t>カタテ</t>
    </rPh>
    <phoneticPr fontId="4"/>
  </si>
  <si>
    <t>なし</t>
    <phoneticPr fontId="4"/>
  </si>
  <si>
    <t>問題なし</t>
    <rPh sb="0" eb="2">
      <t>モンダイ</t>
    </rPh>
    <phoneticPr fontId="4"/>
  </si>
  <si>
    <t>レベル２</t>
    <phoneticPr fontId="4"/>
  </si>
  <si>
    <t>レベル４</t>
    <phoneticPr fontId="4"/>
  </si>
  <si>
    <t>両手</t>
    <rPh sb="0" eb="2">
      <t>リョウテ</t>
    </rPh>
    <phoneticPr fontId="4"/>
  </si>
  <si>
    <t>なし</t>
    <phoneticPr fontId="4"/>
  </si>
  <si>
    <t>レベル３</t>
    <phoneticPr fontId="4"/>
  </si>
  <si>
    <t>あり</t>
    <phoneticPr fontId="4"/>
  </si>
  <si>
    <t>注</t>
    <rPh sb="0" eb="1">
      <t>チュウ</t>
    </rPh>
    <phoneticPr fontId="4"/>
  </si>
  <si>
    <t>注：天候の影響でブレーキ試験時に規定の路面温度条件を下回っていたため、停止距離が若干短めに出ている可能性があります。</t>
    <rPh sb="0" eb="1">
      <t>チュウ</t>
    </rPh>
    <rPh sb="2" eb="4">
      <t>テンコウ</t>
    </rPh>
    <rPh sb="5" eb="7">
      <t>エイキョウ</t>
    </rPh>
    <rPh sb="12" eb="14">
      <t>シケン</t>
    </rPh>
    <rPh sb="14" eb="15">
      <t>ジ</t>
    </rPh>
    <rPh sb="16" eb="18">
      <t>キテイ</t>
    </rPh>
    <rPh sb="19" eb="21">
      <t>ロメン</t>
    </rPh>
    <rPh sb="21" eb="23">
      <t>オンド</t>
    </rPh>
    <rPh sb="23" eb="25">
      <t>ジョウケン</t>
    </rPh>
    <rPh sb="26" eb="28">
      <t>シタマワ</t>
    </rPh>
    <rPh sb="35" eb="37">
      <t>テイシ</t>
    </rPh>
    <rPh sb="37" eb="39">
      <t>キョリ</t>
    </rPh>
    <rPh sb="40" eb="42">
      <t>ジャッカン</t>
    </rPh>
    <rPh sb="42" eb="43">
      <t>ミジカ</t>
    </rPh>
    <rPh sb="45" eb="46">
      <t>デ</t>
    </rPh>
    <rPh sb="49" eb="52">
      <t>カノウセイ</t>
    </rPh>
    <phoneticPr fontId="4"/>
  </si>
  <si>
    <t>ミラ</t>
    <phoneticPr fontId="4"/>
  </si>
  <si>
    <t>Gino</t>
    <phoneticPr fontId="4"/>
  </si>
  <si>
    <t>ダイハツ工業株式会社</t>
    <rPh sb="4" eb="6">
      <t>コウギョウ</t>
    </rPh>
    <rPh sb="6" eb="10">
      <t>カブシキガイシャ</t>
    </rPh>
    <phoneticPr fontId="4"/>
  </si>
  <si>
    <t>発売1999年11月～</t>
    <rPh sb="0" eb="2">
      <t>ハツバイ</t>
    </rPh>
    <rPh sb="6" eb="7">
      <t>ネン</t>
    </rPh>
    <rPh sb="9" eb="10">
      <t>ガツ</t>
    </rPh>
    <phoneticPr fontId="4"/>
  </si>
  <si>
    <t>155/65R13</t>
    <phoneticPr fontId="4"/>
  </si>
  <si>
    <t>YOKOHAMA  S-217F</t>
    <phoneticPr fontId="4"/>
  </si>
  <si>
    <t>★★★</t>
    <phoneticPr fontId="4"/>
  </si>
  <si>
    <t>レベル２</t>
    <phoneticPr fontId="4"/>
  </si>
  <si>
    <t>胸部リスク大</t>
    <rPh sb="0" eb="2">
      <t>キョウブ</t>
    </rPh>
    <rPh sb="5" eb="6">
      <t>ダイ</t>
    </rPh>
    <phoneticPr fontId="4"/>
  </si>
  <si>
    <t>レベル３</t>
    <phoneticPr fontId="4"/>
  </si>
  <si>
    <t>ライフ</t>
    <phoneticPr fontId="4"/>
  </si>
  <si>
    <t>Gメヌエット</t>
    <phoneticPr fontId="4"/>
  </si>
  <si>
    <t>本田技研工業株式会社</t>
    <rPh sb="0" eb="2">
      <t>ホンダ</t>
    </rPh>
    <rPh sb="2" eb="4">
      <t>ギケン</t>
    </rPh>
    <rPh sb="4" eb="6">
      <t>コウギョウ</t>
    </rPh>
    <rPh sb="6" eb="10">
      <t>カブシキガイシャ</t>
    </rPh>
    <phoneticPr fontId="4"/>
  </si>
  <si>
    <t>発売2000年12月～</t>
    <rPh sb="0" eb="2">
      <t>ハツバイ</t>
    </rPh>
    <rPh sb="6" eb="7">
      <t>ネン</t>
    </rPh>
    <rPh sb="9" eb="10">
      <t>ガツ</t>
    </rPh>
    <phoneticPr fontId="4"/>
  </si>
  <si>
    <t>GF-JB1</t>
    <phoneticPr fontId="4"/>
  </si>
  <si>
    <t>145/80R12</t>
    <phoneticPr fontId="4"/>
  </si>
  <si>
    <t>BS  B391</t>
    <phoneticPr fontId="4"/>
  </si>
  <si>
    <t>ワゴンR</t>
    <phoneticPr fontId="4"/>
  </si>
  <si>
    <t>FM</t>
    <phoneticPr fontId="4"/>
  </si>
  <si>
    <t>発売1998年10月～</t>
    <rPh sb="0" eb="2">
      <t>ハツバイ</t>
    </rPh>
    <rPh sb="6" eb="7">
      <t>ネン</t>
    </rPh>
    <rPh sb="9" eb="10">
      <t>ガツ</t>
    </rPh>
    <phoneticPr fontId="4"/>
  </si>
  <si>
    <t>LA-MC22S</t>
    <phoneticPr fontId="4"/>
  </si>
  <si>
    <t>FALKEN  SINCERA</t>
    <phoneticPr fontId="4"/>
  </si>
  <si>
    <t>★★★★</t>
    <phoneticPr fontId="4"/>
  </si>
  <si>
    <t>レベル１</t>
    <phoneticPr fontId="4"/>
  </si>
  <si>
    <t>横転</t>
    <rPh sb="0" eb="2">
      <t>オウテン</t>
    </rPh>
    <phoneticPr fontId="4"/>
  </si>
  <si>
    <t>トッポBJ</t>
    <phoneticPr fontId="4"/>
  </si>
  <si>
    <t>グッピー</t>
    <phoneticPr fontId="4"/>
  </si>
  <si>
    <t>三菱自動車工業株式会社</t>
    <rPh sb="0" eb="2">
      <t>ミツビシ</t>
    </rPh>
    <rPh sb="2" eb="5">
      <t>ジドウシャ</t>
    </rPh>
    <rPh sb="5" eb="7">
      <t>コウギョウ</t>
    </rPh>
    <rPh sb="7" eb="11">
      <t>カブシキガイシャ</t>
    </rPh>
    <phoneticPr fontId="4"/>
  </si>
  <si>
    <t>発売2000年11月～</t>
    <rPh sb="0" eb="2">
      <t>ハツバイ</t>
    </rPh>
    <rPh sb="6" eb="7">
      <t>ネン</t>
    </rPh>
    <rPh sb="9" eb="10">
      <t>ガツ</t>
    </rPh>
    <phoneticPr fontId="4"/>
  </si>
  <si>
    <t>GF-H42AHLKSA9</t>
    <phoneticPr fontId="4"/>
  </si>
  <si>
    <t>135/80R13</t>
    <phoneticPr fontId="4"/>
  </si>
  <si>
    <t>レベル１</t>
    <phoneticPr fontId="4"/>
  </si>
  <si>
    <t>頭部リスク大</t>
    <rPh sb="0" eb="2">
      <t>トウブ</t>
    </rPh>
    <rPh sb="5" eb="6">
      <t>ダイ</t>
    </rPh>
    <phoneticPr fontId="4"/>
  </si>
  <si>
    <t>1293.2★</t>
    <phoneticPr fontId="4"/>
  </si>
  <si>
    <t>助手席エアバッグの展開不良があり、平成１３年２月１５日付けで改善対策の届出。設計変更を行う一方で、既存のユーザーについては無償で助手席のエアバックを対策品に交換中。</t>
    <rPh sb="0" eb="3">
      <t>ジョシュセキ</t>
    </rPh>
    <rPh sb="9" eb="11">
      <t>テンカイ</t>
    </rPh>
    <rPh sb="11" eb="13">
      <t>フリョウ</t>
    </rPh>
    <rPh sb="17" eb="19">
      <t>ヘイセイ</t>
    </rPh>
    <rPh sb="21" eb="22">
      <t>ネン</t>
    </rPh>
    <rPh sb="23" eb="24">
      <t>ツキ</t>
    </rPh>
    <rPh sb="26" eb="27">
      <t>ヒ</t>
    </rPh>
    <rPh sb="27" eb="28">
      <t>ツ</t>
    </rPh>
    <rPh sb="30" eb="32">
      <t>カイゼン</t>
    </rPh>
    <rPh sb="32" eb="34">
      <t>タイサク</t>
    </rPh>
    <rPh sb="35" eb="37">
      <t>トドケデ</t>
    </rPh>
    <rPh sb="38" eb="40">
      <t>セッケイ</t>
    </rPh>
    <rPh sb="40" eb="42">
      <t>ヘンコウ</t>
    </rPh>
    <rPh sb="43" eb="44">
      <t>オコナ</t>
    </rPh>
    <rPh sb="45" eb="47">
      <t>イッポウ</t>
    </rPh>
    <rPh sb="49" eb="51">
      <t>キソン</t>
    </rPh>
    <rPh sb="61" eb="63">
      <t>ムショウ</t>
    </rPh>
    <rPh sb="64" eb="67">
      <t>ジョシュセキ</t>
    </rPh>
    <rPh sb="74" eb="76">
      <t>タイサク</t>
    </rPh>
    <rPh sb="76" eb="77">
      <t>ヒン</t>
    </rPh>
    <rPh sb="78" eb="80">
      <t>コウカン</t>
    </rPh>
    <rPh sb="80" eb="81">
      <t>ナカ</t>
    </rPh>
    <phoneticPr fontId="4"/>
  </si>
  <si>
    <t>頸部リスク大</t>
    <rPh sb="0" eb="1">
      <t>クビ</t>
    </rPh>
    <rPh sb="1" eb="2">
      <t>ケイブ</t>
    </rPh>
    <rPh sb="5" eb="6">
      <t>ダイ</t>
    </rPh>
    <phoneticPr fontId="4"/>
  </si>
  <si>
    <t>レベル５</t>
    <phoneticPr fontId="4"/>
  </si>
  <si>
    <t>ムーヴ</t>
    <phoneticPr fontId="4"/>
  </si>
  <si>
    <t>カスタムL</t>
    <phoneticPr fontId="4"/>
  </si>
  <si>
    <t>★★</t>
    <phoneticPr fontId="4"/>
  </si>
  <si>
    <t>レベル４</t>
    <phoneticPr fontId="4"/>
  </si>
  <si>
    <t>プレオ</t>
    <phoneticPr fontId="4"/>
  </si>
  <si>
    <t>LS</t>
    <phoneticPr fontId="4"/>
  </si>
  <si>
    <t>富士重工業株式会社</t>
    <rPh sb="0" eb="2">
      <t>フジ</t>
    </rPh>
    <rPh sb="2" eb="5">
      <t>ジュウコウギョウ</t>
    </rPh>
    <rPh sb="5" eb="9">
      <t>カブシキガイシャ</t>
    </rPh>
    <phoneticPr fontId="4"/>
  </si>
  <si>
    <t>工具</t>
    <rPh sb="0" eb="2">
      <t>コウグ</t>
    </rPh>
    <phoneticPr fontId="4"/>
  </si>
  <si>
    <t>乗用車Ａ　排気量1500cc以下（1BOX&amp;ミニバン除く）</t>
    <rPh sb="0" eb="2">
      <t>ジョウヨウ</t>
    </rPh>
    <rPh sb="2" eb="3">
      <t>シャ</t>
    </rPh>
    <rPh sb="5" eb="8">
      <t>ハイキリョウ</t>
    </rPh>
    <rPh sb="14" eb="16">
      <t>イカ</t>
    </rPh>
    <rPh sb="26" eb="27">
      <t>ノゾ</t>
    </rPh>
    <phoneticPr fontId="4"/>
  </si>
  <si>
    <t>ヴィッツ(旧）</t>
    <rPh sb="5" eb="6">
      <t>キュウ</t>
    </rPh>
    <phoneticPr fontId="4"/>
  </si>
  <si>
    <t>F</t>
    <phoneticPr fontId="4"/>
  </si>
  <si>
    <t>トヨタ自動車株式会社</t>
    <rPh sb="3" eb="6">
      <t>ジドウシャ</t>
    </rPh>
    <rPh sb="6" eb="10">
      <t>カブシキガイシャ</t>
    </rPh>
    <phoneticPr fontId="4"/>
  </si>
  <si>
    <t>発売1999年1月～2000年8月</t>
    <rPh sb="0" eb="2">
      <t>ハツバイ</t>
    </rPh>
    <rPh sb="6" eb="7">
      <t>ネン</t>
    </rPh>
    <rPh sb="8" eb="9">
      <t>ガツ</t>
    </rPh>
    <phoneticPr fontId="4"/>
  </si>
  <si>
    <t>155/80R13</t>
    <phoneticPr fontId="4"/>
  </si>
  <si>
    <t>BS  B391</t>
    <phoneticPr fontId="4"/>
  </si>
  <si>
    <t>ヴィッツ</t>
    <phoneticPr fontId="4"/>
  </si>
  <si>
    <t>発売2000年8月〜</t>
    <phoneticPr fontId="4"/>
  </si>
  <si>
    <t>★★★★★</t>
    <phoneticPr fontId="4"/>
  </si>
  <si>
    <t>レベル５</t>
    <phoneticPr fontId="4"/>
  </si>
  <si>
    <t>キューブ</t>
    <phoneticPr fontId="4"/>
  </si>
  <si>
    <t>S</t>
    <phoneticPr fontId="4"/>
  </si>
  <si>
    <t>日産自動車株式会社</t>
    <rPh sb="0" eb="2">
      <t>ニッサン</t>
    </rPh>
    <rPh sb="2" eb="5">
      <t>ジドウシャ</t>
    </rPh>
    <rPh sb="5" eb="9">
      <t>カブシキガイシャ</t>
    </rPh>
    <phoneticPr fontId="4"/>
  </si>
  <si>
    <t>発売1998年2月～</t>
    <rPh sb="0" eb="2">
      <t>ハツバイ</t>
    </rPh>
    <rPh sb="6" eb="7">
      <t>ネン</t>
    </rPh>
    <rPh sb="8" eb="9">
      <t>ガツ</t>
    </rPh>
    <phoneticPr fontId="4"/>
  </si>
  <si>
    <t>TA-AZ10</t>
    <phoneticPr fontId="4"/>
  </si>
  <si>
    <t>175/60R14</t>
    <phoneticPr fontId="4"/>
  </si>
  <si>
    <t>DUNLOP</t>
    <phoneticPr fontId="4"/>
  </si>
  <si>
    <t>あり</t>
    <phoneticPr fontId="4"/>
  </si>
  <si>
    <t>ファンカーゴ（旧）</t>
    <rPh sb="7" eb="8">
      <t>キュウ</t>
    </rPh>
    <phoneticPr fontId="4"/>
  </si>
  <si>
    <t>X</t>
    <phoneticPr fontId="4"/>
  </si>
  <si>
    <t>発売1999年8月～2000年8月</t>
    <rPh sb="0" eb="2">
      <t>ハツバイ</t>
    </rPh>
    <rPh sb="6" eb="7">
      <t>ネン</t>
    </rPh>
    <rPh sb="8" eb="9">
      <t>ガツ</t>
    </rPh>
    <phoneticPr fontId="4"/>
  </si>
  <si>
    <t>175/65R14</t>
    <phoneticPr fontId="4"/>
  </si>
  <si>
    <t>頭部、頸部リスク大</t>
    <rPh sb="0" eb="2">
      <t>トウブ</t>
    </rPh>
    <rPh sb="8" eb="9">
      <t>ダイ</t>
    </rPh>
    <phoneticPr fontId="4"/>
  </si>
  <si>
    <t>なし</t>
    <phoneticPr fontId="4"/>
  </si>
  <si>
    <t>ファンカーゴ</t>
    <phoneticPr fontId="4"/>
  </si>
  <si>
    <t>発売2000年8月～</t>
    <rPh sb="0" eb="2">
      <t>ハツバイ</t>
    </rPh>
    <rPh sb="6" eb="7">
      <t>ネン</t>
    </rPh>
    <rPh sb="8" eb="9">
      <t>ガツ</t>
    </rPh>
    <phoneticPr fontId="4"/>
  </si>
  <si>
    <t>カローラ</t>
    <phoneticPr fontId="4"/>
  </si>
  <si>
    <t>175/70R13</t>
    <phoneticPr fontId="4"/>
  </si>
  <si>
    <t>サニー</t>
    <phoneticPr fontId="4"/>
  </si>
  <si>
    <t>EXサルーン</t>
    <phoneticPr fontId="4"/>
  </si>
  <si>
    <t>GF-FB15</t>
    <phoneticPr fontId="4"/>
  </si>
  <si>
    <t>175/70R14</t>
    <phoneticPr fontId="4"/>
  </si>
  <si>
    <t>YOKOHAMA</t>
    <phoneticPr fontId="4"/>
  </si>
  <si>
    <t>シビック</t>
    <phoneticPr fontId="4"/>
  </si>
  <si>
    <t>G</t>
    <phoneticPr fontId="4"/>
  </si>
  <si>
    <t>発売2000年9月～</t>
    <rPh sb="0" eb="2">
      <t>ハツバイ</t>
    </rPh>
    <rPh sb="6" eb="7">
      <t>ネン</t>
    </rPh>
    <rPh sb="8" eb="9">
      <t>ガツ</t>
    </rPh>
    <phoneticPr fontId="4"/>
  </si>
  <si>
    <t>LA-EU1</t>
    <phoneticPr fontId="4"/>
  </si>
  <si>
    <t>185/70R14</t>
    <phoneticPr fontId="4"/>
  </si>
  <si>
    <t>BS  B381</t>
    <phoneticPr fontId="4"/>
  </si>
  <si>
    <t>★★★★★★</t>
    <phoneticPr fontId="4"/>
  </si>
  <si>
    <t>ウィングロード</t>
    <phoneticPr fontId="4"/>
  </si>
  <si>
    <t>Gエアロリミテッド</t>
    <phoneticPr fontId="4"/>
  </si>
  <si>
    <t>発売2000年10月～</t>
    <rPh sb="0" eb="2">
      <t>ハツバイ</t>
    </rPh>
    <rPh sb="6" eb="7">
      <t>ネン</t>
    </rPh>
    <rPh sb="9" eb="10">
      <t>ガツ</t>
    </rPh>
    <phoneticPr fontId="4"/>
  </si>
  <si>
    <t>GF-WFY11</t>
    <phoneticPr fontId="4"/>
  </si>
  <si>
    <t>YOKOHAMA  S207</t>
    <phoneticPr fontId="4"/>
  </si>
  <si>
    <t>プリウス</t>
    <phoneticPr fontId="4"/>
  </si>
  <si>
    <t>発売2000年5月～</t>
    <rPh sb="0" eb="2">
      <t>ハツバイ</t>
    </rPh>
    <rPh sb="6" eb="7">
      <t>ネン</t>
    </rPh>
    <rPh sb="8" eb="9">
      <t>ガツ</t>
    </rPh>
    <phoneticPr fontId="4"/>
  </si>
  <si>
    <t>165/65R15</t>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</si>
  <si>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</si>
  <si>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マークⅡ</t>
    <phoneticPr fontId="4"/>
  </si>
  <si>
    <t>グランデ</t>
    <phoneticPr fontId="4"/>
  </si>
  <si>
    <t>195/65R15</t>
    <phoneticPr fontId="4"/>
  </si>
  <si>
    <t>DUNLOP  SP  SPORT  D8H</t>
    <phoneticPr fontId="4"/>
  </si>
  <si>
    <t>レガシィ</t>
    <phoneticPr fontId="4"/>
  </si>
  <si>
    <t>B4 RSK</t>
    <phoneticPr fontId="4"/>
  </si>
  <si>
    <t>発売1998年12月～</t>
    <rPh sb="0" eb="2">
      <t>ハツバイ</t>
    </rPh>
    <rPh sb="6" eb="7">
      <t>ネン</t>
    </rPh>
    <rPh sb="9" eb="10">
      <t>ガツ</t>
    </rPh>
    <phoneticPr fontId="4"/>
  </si>
  <si>
    <t>GF-BE5</t>
    <phoneticPr fontId="4"/>
  </si>
  <si>
    <t>215/45ZR17</t>
    <phoneticPr fontId="4"/>
  </si>
  <si>
    <t>BS  POTENZA  RE010</t>
    <phoneticPr fontId="4"/>
  </si>
  <si>
    <t>　</t>
    <phoneticPr fontId="4"/>
  </si>
  <si>
    <t>乗用車Ｃ　排気量2000cc超（1BOX&amp;ミニバン除く）</t>
    <rPh sb="0" eb="2">
      <t>ジョウヨウ</t>
    </rPh>
    <rPh sb="2" eb="3">
      <t>シャ</t>
    </rPh>
    <rPh sb="5" eb="8">
      <t>ハイキリョウ</t>
    </rPh>
    <rPh sb="14" eb="15">
      <t>チョウ</t>
    </rPh>
    <rPh sb="25" eb="26">
      <t>ノゾ</t>
    </rPh>
    <phoneticPr fontId="4"/>
  </si>
  <si>
    <t>クラウン</t>
    <phoneticPr fontId="4"/>
  </si>
  <si>
    <t>ロイヤルサルーン</t>
    <phoneticPr fontId="4"/>
  </si>
  <si>
    <t>発売1999年9月～</t>
    <rPh sb="0" eb="2">
      <t>ハツバイ</t>
    </rPh>
    <rPh sb="6" eb="7">
      <t>ネン</t>
    </rPh>
    <rPh sb="8" eb="9">
      <t>ガツ</t>
    </rPh>
    <phoneticPr fontId="4"/>
  </si>
  <si>
    <t>205/65R15</t>
    <phoneticPr fontId="4"/>
  </si>
  <si>
    <t>YOKOHAMA  RADIAL390</t>
    <phoneticPr fontId="4"/>
  </si>
  <si>
    <t>あり●</t>
    <phoneticPr fontId="4"/>
  </si>
  <si>
    <t>●ドアロック自動解除機能が作動しなかった。</t>
    <rPh sb="6" eb="8">
      <t>ジドウ</t>
    </rPh>
    <rPh sb="8" eb="10">
      <t>カイジョ</t>
    </rPh>
    <rPh sb="10" eb="12">
      <t>キノウ</t>
    </rPh>
    <rPh sb="13" eb="15">
      <t>サドウ</t>
    </rPh>
    <phoneticPr fontId="4"/>
  </si>
  <si>
    <t>衝突の衝撃で運転席フロアが一部変形し、運転席ダミーの右足がフロアに挟まれており救出に時間がかかった。</t>
    <phoneticPr fontId="4"/>
  </si>
  <si>
    <t>セドリック</t>
    <phoneticPr fontId="4"/>
  </si>
  <si>
    <t>300LV</t>
    <phoneticPr fontId="4"/>
  </si>
  <si>
    <t>GH-HY34</t>
    <phoneticPr fontId="4"/>
  </si>
  <si>
    <t>205/60R16</t>
    <phoneticPr fontId="4"/>
  </si>
  <si>
    <t xml:space="preserve">BS  REGNO </t>
    <phoneticPr fontId="4"/>
  </si>
  <si>
    <t>ディオン</t>
    <phoneticPr fontId="4"/>
  </si>
  <si>
    <t>エクシード</t>
    <phoneticPr fontId="4"/>
  </si>
  <si>
    <t>発売2000年1月～</t>
    <rPh sb="0" eb="2">
      <t>ハツバイ</t>
    </rPh>
    <rPh sb="6" eb="7">
      <t>ネン</t>
    </rPh>
    <rPh sb="8" eb="9">
      <t>ガツ</t>
    </rPh>
    <phoneticPr fontId="4"/>
  </si>
  <si>
    <t>TA-CR9WLEJC</t>
    <phoneticPr fontId="4"/>
  </si>
  <si>
    <t>195/65R14</t>
    <phoneticPr fontId="4"/>
  </si>
  <si>
    <t>YOKOHAMA  S220</t>
    <phoneticPr fontId="4"/>
  </si>
  <si>
    <t>セレナ</t>
    <phoneticPr fontId="4"/>
  </si>
  <si>
    <t>J-V</t>
    <phoneticPr fontId="4"/>
  </si>
  <si>
    <t>発売1999年6月～</t>
    <rPh sb="0" eb="2">
      <t>ハツバイ</t>
    </rPh>
    <rPh sb="6" eb="7">
      <t>ネン</t>
    </rPh>
    <rPh sb="8" eb="9">
      <t>ガツ</t>
    </rPh>
    <phoneticPr fontId="4"/>
  </si>
  <si>
    <t>GF-PC24</t>
    <phoneticPr fontId="4"/>
  </si>
  <si>
    <t>DUNLOP  SP10</t>
    <phoneticPr fontId="4"/>
  </si>
  <si>
    <t>オデッセイ</t>
    <phoneticPr fontId="4"/>
  </si>
  <si>
    <t>M</t>
    <phoneticPr fontId="4"/>
  </si>
  <si>
    <t>発売1999年12月～</t>
    <rPh sb="0" eb="2">
      <t>ハツバイ</t>
    </rPh>
    <rPh sb="6" eb="7">
      <t>ネン</t>
    </rPh>
    <rPh sb="9" eb="10">
      <t>ガツ</t>
    </rPh>
    <phoneticPr fontId="4"/>
  </si>
  <si>
    <t>GH-RA6</t>
    <phoneticPr fontId="4"/>
  </si>
  <si>
    <t>215/60R16</t>
    <phoneticPr fontId="4"/>
  </si>
  <si>
    <t>YOKOHAMA  ASPEC</t>
    <phoneticPr fontId="4"/>
  </si>
  <si>
    <t>エスティマ</t>
    <phoneticPr fontId="4"/>
  </si>
  <si>
    <t>アエラス</t>
    <phoneticPr fontId="4"/>
  </si>
  <si>
    <t>BS  REGNO  ER30</t>
    <phoneticPr fontId="4"/>
  </si>
  <si>
    <t>ＭＰＶ</t>
    <phoneticPr fontId="4"/>
  </si>
  <si>
    <t>Sports</t>
    <phoneticPr fontId="4"/>
  </si>
  <si>
    <t>マツダ株式会社</t>
    <rPh sb="3" eb="7">
      <t>カブシキガイシャ</t>
    </rPh>
    <phoneticPr fontId="4"/>
  </si>
  <si>
    <t>GF-LW5W</t>
    <phoneticPr fontId="4"/>
  </si>
  <si>
    <t>タイヤサイズ・メーカー</t>
    <phoneticPr fontId="4"/>
  </si>
  <si>
    <t>フルラップ</t>
    <phoneticPr fontId="4"/>
  </si>
  <si>
    <t>オフセット</t>
    <phoneticPr fontId="4"/>
  </si>
  <si>
    <t>エアバッグ</t>
    <phoneticPr fontId="4"/>
  </si>
  <si>
    <t>サイドエアバッグ</t>
    <phoneticPr fontId="4"/>
  </si>
  <si>
    <t>せん断力[KN]</t>
    <rPh sb="2" eb="3">
      <t>ダン</t>
    </rPh>
    <rPh sb="3" eb="4">
      <t>リョク</t>
    </rPh>
    <phoneticPr fontId="4"/>
  </si>
  <si>
    <t>引張力[KN]</t>
    <rPh sb="0" eb="2">
      <t>ヒッパ</t>
    </rPh>
    <rPh sb="2" eb="3">
      <t>リョク</t>
    </rPh>
    <phoneticPr fontId="4"/>
  </si>
  <si>
    <t>後傾モーメント[Nm]</t>
    <rPh sb="0" eb="1">
      <t>ゴ</t>
    </rPh>
    <rPh sb="1" eb="2">
      <t>ケイ</t>
    </rPh>
    <phoneticPr fontId="4"/>
  </si>
  <si>
    <t>ABS</t>
    <phoneticPr fontId="4"/>
  </si>
  <si>
    <t>後方移動量[mm]</t>
    <phoneticPr fontId="4"/>
  </si>
  <si>
    <t>上方移動量[mm]</t>
    <phoneticPr fontId="4"/>
  </si>
  <si>
    <t>ドアロック</t>
    <phoneticPr fontId="4"/>
  </si>
  <si>
    <t>評価（基礎★込）</t>
    <rPh sb="0" eb="2">
      <t>ヒョウカ</t>
    </rPh>
    <rPh sb="3" eb="5">
      <t>キソ</t>
    </rPh>
    <rPh sb="6" eb="7">
      <t>コミ</t>
    </rPh>
    <phoneticPr fontId="4"/>
  </si>
  <si>
    <t>棒グラフコメント</t>
    <rPh sb="0" eb="1">
      <t>ボウ</t>
    </rPh>
    <phoneticPr fontId="4"/>
  </si>
  <si>
    <t>ＥＸ</t>
    <phoneticPr fontId="4"/>
  </si>
  <si>
    <t>発売2001年11月～</t>
    <rPh sb="6" eb="7">
      <t>ネン</t>
    </rPh>
    <rPh sb="9" eb="10">
      <t>ガツ</t>
    </rPh>
    <phoneticPr fontId="4"/>
  </si>
  <si>
    <t>ＴＡ－ＨＮ２２Ｓ</t>
    <phoneticPr fontId="4"/>
  </si>
  <si>
    <t>165/70R14　81S</t>
    <phoneticPr fontId="4"/>
  </si>
  <si>
    <t>FALKEN SINCERA SN-706</t>
    <phoneticPr fontId="4"/>
  </si>
  <si>
    <t>有</t>
    <rPh sb="0" eb="1">
      <t>ア</t>
    </rPh>
    <phoneticPr fontId="4"/>
  </si>
  <si>
    <t>無</t>
    <rPh sb="0" eb="1">
      <t>ナ</t>
    </rPh>
    <phoneticPr fontId="4"/>
  </si>
  <si>
    <t>★★★★</t>
    <phoneticPr fontId="4"/>
  </si>
  <si>
    <t>★★★★★</t>
    <phoneticPr fontId="4"/>
  </si>
  <si>
    <t>レベル４</t>
    <phoneticPr fontId="4"/>
  </si>
  <si>
    <t>レベル２</t>
    <phoneticPr fontId="4"/>
  </si>
  <si>
    <t>レベル５</t>
    <phoneticPr fontId="4"/>
  </si>
  <si>
    <t>Ｌ</t>
    <phoneticPr fontId="4"/>
  </si>
  <si>
    <t>発売2001年12月～</t>
    <rPh sb="6" eb="7">
      <t>ネン</t>
    </rPh>
    <rPh sb="9" eb="10">
      <t>ガツ</t>
    </rPh>
    <phoneticPr fontId="4"/>
  </si>
  <si>
    <t>ＴＡ－ＲＡ１</t>
    <phoneticPr fontId="4"/>
  </si>
  <si>
    <t>155/65Ｒ13　73Ｓ</t>
    <phoneticPr fontId="4"/>
  </si>
  <si>
    <t>YOKOHAMA S-217F</t>
    <phoneticPr fontId="4"/>
  </si>
  <si>
    <t>レベル４</t>
    <phoneticPr fontId="4"/>
  </si>
  <si>
    <t>ムーヴ</t>
    <phoneticPr fontId="4"/>
  </si>
  <si>
    <t>カスタムＬパルコ</t>
    <phoneticPr fontId="4"/>
  </si>
  <si>
    <t>発売2001年10月～</t>
    <rPh sb="6" eb="7">
      <t>ネン</t>
    </rPh>
    <rPh sb="9" eb="10">
      <t>ガツ</t>
    </rPh>
    <phoneticPr fontId="4"/>
  </si>
  <si>
    <t>155/65R13 73S</t>
    <phoneticPr fontId="4"/>
  </si>
  <si>
    <t>FALKEN SINCERA</t>
    <phoneticPr fontId="4"/>
  </si>
  <si>
    <t>★★★★★</t>
    <phoneticPr fontId="4"/>
  </si>
  <si>
    <t>パジェロミニ</t>
    <phoneticPr fontId="4"/>
  </si>
  <si>
    <t>Ｖ</t>
    <phoneticPr fontId="4"/>
  </si>
  <si>
    <t>175/80Ｒ15 90Q　</t>
    <phoneticPr fontId="4"/>
  </si>
  <si>
    <t>YOKOHAMA GEOLANDAR G031</t>
    <phoneticPr fontId="4"/>
  </si>
  <si>
    <t>★★★★★</t>
    <phoneticPr fontId="4"/>
  </si>
  <si>
    <t>レベル４</t>
    <phoneticPr fontId="4"/>
  </si>
  <si>
    <t>ドアなし</t>
    <phoneticPr fontId="4"/>
  </si>
  <si>
    <t>バモス</t>
    <phoneticPr fontId="4"/>
  </si>
  <si>
    <t>発売2001年9月～</t>
    <rPh sb="6" eb="7">
      <t>ネン</t>
    </rPh>
    <rPh sb="8" eb="9">
      <t>ガツ</t>
    </rPh>
    <phoneticPr fontId="4"/>
  </si>
  <si>
    <t>ＬＡ－ＨＭ１</t>
    <phoneticPr fontId="4"/>
  </si>
  <si>
    <t>145/R12 6PRLT</t>
    <phoneticPr fontId="4"/>
  </si>
  <si>
    <t>YOKOHAMA SUPER VAN355</t>
    <phoneticPr fontId="4"/>
  </si>
  <si>
    <t>★★★</t>
    <phoneticPr fontId="4"/>
  </si>
  <si>
    <t>レベル１</t>
    <phoneticPr fontId="4"/>
  </si>
  <si>
    <t>レベル3</t>
    <phoneticPr fontId="4"/>
  </si>
  <si>
    <t>アトレーワゴン</t>
    <phoneticPr fontId="4"/>
  </si>
  <si>
    <t>カスタムターボ</t>
    <phoneticPr fontId="4"/>
  </si>
  <si>
    <t>発売2001年1月～</t>
    <rPh sb="6" eb="7">
      <t>ネン</t>
    </rPh>
    <rPh sb="8" eb="9">
      <t>ガツ</t>
    </rPh>
    <phoneticPr fontId="4"/>
  </si>
  <si>
    <t>165/70R13 79S</t>
    <phoneticPr fontId="4"/>
  </si>
  <si>
    <t>YOKOHAMA S-207</t>
    <phoneticPr fontId="4"/>
  </si>
  <si>
    <t>レベル３</t>
    <phoneticPr fontId="4"/>
  </si>
  <si>
    <t>ただし胸部リスク大</t>
    <rPh sb="3" eb="5">
      <t>キョウブ</t>
    </rPh>
    <rPh sb="8" eb="9">
      <t>ダイ</t>
    </rPh>
    <phoneticPr fontId="4"/>
  </si>
  <si>
    <t>マックス</t>
    <phoneticPr fontId="4"/>
  </si>
  <si>
    <t>Ｘリミテッド</t>
    <phoneticPr fontId="4"/>
  </si>
  <si>
    <t>155/65R13 73S</t>
    <phoneticPr fontId="4"/>
  </si>
  <si>
    <t>BS B391</t>
    <phoneticPr fontId="4"/>
  </si>
  <si>
    <t>レベル２</t>
    <phoneticPr fontId="4"/>
  </si>
  <si>
    <t>ただし頸部リスク大</t>
    <rPh sb="3" eb="4">
      <t>クビキ</t>
    </rPh>
    <rPh sb="4" eb="5">
      <t>キョウブ</t>
    </rPh>
    <rPh sb="8" eb="9">
      <t>ダイ</t>
    </rPh>
    <phoneticPr fontId="4"/>
  </si>
  <si>
    <t>レベル５</t>
    <phoneticPr fontId="4"/>
  </si>
  <si>
    <t>フィット</t>
    <phoneticPr fontId="4"/>
  </si>
  <si>
    <t>Ａ</t>
    <phoneticPr fontId="4"/>
  </si>
  <si>
    <t>発売2001年6月～</t>
    <rPh sb="6" eb="7">
      <t>ネン</t>
    </rPh>
    <rPh sb="8" eb="9">
      <t>ガツ</t>
    </rPh>
    <phoneticPr fontId="4"/>
  </si>
  <si>
    <t>ＬＡ－ＧＤ１</t>
    <phoneticPr fontId="4"/>
  </si>
  <si>
    <t>175/65R14 82S</t>
    <phoneticPr fontId="4"/>
  </si>
  <si>
    <t>YOKOHAMA ASPEC A349</t>
    <phoneticPr fontId="4"/>
  </si>
  <si>
    <t>レベル４</t>
    <phoneticPr fontId="4"/>
  </si>
  <si>
    <t>ｂＢ</t>
    <phoneticPr fontId="4"/>
  </si>
  <si>
    <t>ＺＸ　Ｖｅｒｓｉｏｎ</t>
    <phoneticPr fontId="4"/>
  </si>
  <si>
    <t>発売2002年1月～</t>
    <rPh sb="6" eb="7">
      <t>ネン</t>
    </rPh>
    <rPh sb="8" eb="9">
      <t>ガツ</t>
    </rPh>
    <phoneticPr fontId="4"/>
  </si>
  <si>
    <t>185/65R15 88S</t>
    <phoneticPr fontId="4"/>
  </si>
  <si>
    <t>MICHELIN MXE GREEN</t>
    <phoneticPr fontId="4"/>
  </si>
  <si>
    <t>★★★★★★</t>
    <phoneticPr fontId="4"/>
  </si>
  <si>
    <t>Ｘ</t>
    <phoneticPr fontId="4"/>
  </si>
  <si>
    <t>175/70R14 84S</t>
    <phoneticPr fontId="4"/>
  </si>
  <si>
    <t>BS-B391</t>
    <phoneticPr fontId="4"/>
  </si>
  <si>
    <t>シビック</t>
    <phoneticPr fontId="4"/>
  </si>
  <si>
    <t>Ｇ</t>
    <phoneticPr fontId="4"/>
  </si>
  <si>
    <t>ＵＡ－ＥＵ１</t>
    <phoneticPr fontId="4"/>
  </si>
  <si>
    <t>185/70Ｒ14　88Ｓ</t>
    <phoneticPr fontId="4"/>
  </si>
  <si>
    <t>MICHELIN MXE GREEN</t>
    <phoneticPr fontId="4"/>
  </si>
  <si>
    <t>インプレッサスポーツワゴン</t>
    <phoneticPr fontId="4"/>
  </si>
  <si>
    <t>Ｉ’ｓスポルト</t>
    <phoneticPr fontId="4"/>
  </si>
  <si>
    <t>LA-GG2</t>
    <phoneticPr fontId="4"/>
  </si>
  <si>
    <t>195/60R15 88H</t>
    <phoneticPr fontId="4"/>
  </si>
  <si>
    <t>BS POTENZA RE88</t>
    <phoneticPr fontId="4"/>
  </si>
  <si>
    <t>レベル５</t>
    <phoneticPr fontId="4"/>
  </si>
  <si>
    <t>ブルーバードシルフィ</t>
    <phoneticPr fontId="4"/>
  </si>
  <si>
    <t>Vi　Ｇパッケージ</t>
    <phoneticPr fontId="4"/>
  </si>
  <si>
    <t>ＵＡ－ＱＧ１０</t>
    <phoneticPr fontId="4"/>
  </si>
  <si>
    <t>ランサーセディアワゴン</t>
    <phoneticPr fontId="4"/>
  </si>
  <si>
    <t>Ｔｏｕｒｉｎｇ</t>
    <phoneticPr fontId="4"/>
  </si>
  <si>
    <t>195/55R15 84V</t>
    <phoneticPr fontId="4"/>
  </si>
  <si>
    <t>BS POTENZA RE010</t>
    <phoneticPr fontId="4"/>
  </si>
  <si>
    <t>ＲＡＶ４</t>
    <phoneticPr fontId="4"/>
  </si>
  <si>
    <t>Ｘ　Ｇパッケージ</t>
    <phoneticPr fontId="4"/>
  </si>
  <si>
    <t>発売2001年8月～</t>
    <rPh sb="6" eb="7">
      <t>ネン</t>
    </rPh>
    <rPh sb="8" eb="9">
      <t>ガツ</t>
    </rPh>
    <phoneticPr fontId="4"/>
  </si>
  <si>
    <t>215/70R16 99S</t>
    <phoneticPr fontId="4"/>
  </si>
  <si>
    <t>BS DUELER H/T687</t>
    <phoneticPr fontId="4"/>
  </si>
  <si>
    <t>プリメーラワゴン</t>
    <phoneticPr fontId="4"/>
  </si>
  <si>
    <t>Ｗ２０Ｌ</t>
    <phoneticPr fontId="4"/>
  </si>
  <si>
    <t>ＴＡ－ＷＴＰ１２</t>
    <phoneticPr fontId="4"/>
  </si>
  <si>
    <t>195/65Ｒ15　91Ｈ</t>
    <phoneticPr fontId="4"/>
  </si>
  <si>
    <t>DUNLOP SP SPORT300</t>
    <phoneticPr fontId="4"/>
  </si>
  <si>
    <t>エクストレイル</t>
    <phoneticPr fontId="4"/>
  </si>
  <si>
    <t>ＴＡ－ＮＴ３０</t>
    <phoneticPr fontId="4"/>
  </si>
  <si>
    <t>215/65Ｒ16　98Ｓ</t>
    <phoneticPr fontId="4"/>
  </si>
  <si>
    <t>DUNLOP ST20 GRANDTREK</t>
    <phoneticPr fontId="4"/>
  </si>
  <si>
    <t>ＣＲ－Ｖ</t>
    <phoneticPr fontId="4"/>
  </si>
  <si>
    <t>フルマーク</t>
    <phoneticPr fontId="4"/>
  </si>
  <si>
    <t>ＬＡ－ＲＤ５</t>
    <phoneticPr fontId="4"/>
  </si>
  <si>
    <t>205/70R15 95S</t>
    <phoneticPr fontId="4"/>
  </si>
  <si>
    <t>BS DUELER H/T684</t>
    <phoneticPr fontId="4"/>
  </si>
  <si>
    <t>レガシイツーリングワゴン</t>
    <phoneticPr fontId="4"/>
  </si>
  <si>
    <t>Ｇｔ－Ｂ　Ｅｔ</t>
    <phoneticPr fontId="4"/>
  </si>
  <si>
    <t>ＴＡ－ＢＨ５</t>
    <phoneticPr fontId="4"/>
  </si>
  <si>
    <t xml:space="preserve">215/45ZR17 </t>
    <phoneticPr fontId="4"/>
  </si>
  <si>
    <t>スカイライン</t>
    <phoneticPr fontId="4"/>
  </si>
  <si>
    <t>２５０ＧＴ</t>
    <phoneticPr fontId="4"/>
  </si>
  <si>
    <t>ＧＨ－Ｖ３５</t>
    <phoneticPr fontId="4"/>
  </si>
  <si>
    <t>205/65R16 95S</t>
    <phoneticPr fontId="4"/>
  </si>
  <si>
    <t>TOYO TRAMPIO J41</t>
    <phoneticPr fontId="4"/>
  </si>
  <si>
    <t>ステージア</t>
    <phoneticPr fontId="4"/>
  </si>
  <si>
    <t>２５０ＲＳ</t>
    <phoneticPr fontId="4"/>
  </si>
  <si>
    <t>ＧＨ－Ｍ３５</t>
    <phoneticPr fontId="4"/>
  </si>
  <si>
    <t>ウィンダム</t>
    <phoneticPr fontId="4"/>
  </si>
  <si>
    <t>３．０Ｇ</t>
    <phoneticPr fontId="4"/>
  </si>
  <si>
    <t>215/60R16 95H</t>
    <phoneticPr fontId="4"/>
  </si>
  <si>
    <t>TOYO TRAMPIO J33</t>
    <phoneticPr fontId="4"/>
  </si>
  <si>
    <t>ブレビス</t>
    <phoneticPr fontId="4"/>
  </si>
  <si>
    <t>Ａｉ２５０</t>
    <phoneticPr fontId="4"/>
  </si>
  <si>
    <t>205/55R16 89V</t>
    <phoneticPr fontId="4"/>
  </si>
  <si>
    <t>MICHELIN Pilot HX</t>
    <phoneticPr fontId="4"/>
  </si>
  <si>
    <t>カローラスパシオ</t>
    <phoneticPr fontId="4"/>
  </si>
  <si>
    <t>ＸＧ　Ｅｄｉｔｉｏｎ</t>
    <phoneticPr fontId="4"/>
  </si>
  <si>
    <t>発売2001年5月～</t>
    <rPh sb="6" eb="7">
      <t>ネン</t>
    </rPh>
    <rPh sb="8" eb="9">
      <t>ガツ</t>
    </rPh>
    <phoneticPr fontId="4"/>
  </si>
  <si>
    <t>185/70R14 88S</t>
    <phoneticPr fontId="4"/>
  </si>
  <si>
    <t>TOYO NP01</t>
    <phoneticPr fontId="4"/>
  </si>
  <si>
    <t>ストリーム</t>
    <phoneticPr fontId="4"/>
  </si>
  <si>
    <t>ＬＡ－ＲＮ１</t>
    <phoneticPr fontId="4"/>
  </si>
  <si>
    <t>185/70Ｒ14　88Ｓ</t>
    <phoneticPr fontId="4"/>
  </si>
  <si>
    <t>YOKOHAMA ASPEC</t>
    <phoneticPr fontId="4"/>
  </si>
  <si>
    <t>イプサム</t>
    <phoneticPr fontId="4"/>
  </si>
  <si>
    <t>２４０ｉ</t>
    <phoneticPr fontId="4"/>
  </si>
  <si>
    <t>205/65Ｒ15　94Ｓ</t>
    <phoneticPr fontId="4"/>
  </si>
  <si>
    <t>ステップワゴン</t>
    <phoneticPr fontId="4"/>
  </si>
  <si>
    <t>Ｋ</t>
    <phoneticPr fontId="4"/>
  </si>
  <si>
    <t>発売2001年4月～</t>
    <rPh sb="6" eb="7">
      <t>ネン</t>
    </rPh>
    <rPh sb="8" eb="9">
      <t>ガツ</t>
    </rPh>
    <phoneticPr fontId="4"/>
  </si>
  <si>
    <t>ＬＡ－ＲＦ３</t>
    <phoneticPr fontId="4"/>
  </si>
  <si>
    <t>195/65R15 91S</t>
    <phoneticPr fontId="4"/>
  </si>
  <si>
    <t>ドアなし</t>
    <phoneticPr fontId="4"/>
  </si>
  <si>
    <t>平均</t>
    <rPh sb="0" eb="2">
      <t>ヘイキン</t>
    </rPh>
    <phoneticPr fontId="4"/>
  </si>
  <si>
    <t>メーカー名</t>
    <rPh sb="4" eb="5">
      <t>メイ</t>
    </rPh>
    <phoneticPr fontId="4"/>
  </si>
  <si>
    <t>車両重量（kg)</t>
    <rPh sb="0" eb="2">
      <t>シャリョウ</t>
    </rPh>
    <rPh sb="2" eb="4">
      <t>ジュウリョウ</t>
    </rPh>
    <phoneticPr fontId="4"/>
  </si>
  <si>
    <t>タイヤサイズ・メーカー名</t>
    <rPh sb="11" eb="12">
      <t>メイ</t>
    </rPh>
    <phoneticPr fontId="4"/>
  </si>
  <si>
    <t>試験車重量〔ｋg〕</t>
    <rPh sb="0" eb="2">
      <t>シケン</t>
    </rPh>
    <rPh sb="2" eb="3">
      <t>シャ</t>
    </rPh>
    <rPh sb="3" eb="5">
      <t>ジュウリョウ</t>
    </rPh>
    <phoneticPr fontId="4"/>
  </si>
  <si>
    <t>備考</t>
    <rPh sb="0" eb="2">
      <t>ビコウ</t>
    </rPh>
    <phoneticPr fontId="4"/>
  </si>
  <si>
    <t>衝突安全性能総合評価</t>
    <rPh sb="0" eb="2">
      <t>ショウトツ</t>
    </rPh>
    <rPh sb="2" eb="4">
      <t>アンゼン</t>
    </rPh>
    <rPh sb="4" eb="6">
      <t>セイノウ</t>
    </rPh>
    <rPh sb="6" eb="8">
      <t>ソウゴウ</t>
    </rPh>
    <rPh sb="8" eb="10">
      <t>ヒョウカ</t>
    </rPh>
    <phoneticPr fontId="4"/>
  </si>
  <si>
    <t>頭部</t>
    <rPh sb="0" eb="1">
      <t>アタマ</t>
    </rPh>
    <rPh sb="1" eb="2">
      <t>ブ</t>
    </rPh>
    <phoneticPr fontId="4"/>
  </si>
  <si>
    <t>頸部</t>
    <rPh sb="0" eb="1">
      <t>クビ</t>
    </rPh>
    <rPh sb="1" eb="2">
      <t>ブ</t>
    </rPh>
    <phoneticPr fontId="4"/>
  </si>
  <si>
    <t>胸部</t>
    <rPh sb="0" eb="1">
      <t>ムネ</t>
    </rPh>
    <rPh sb="1" eb="2">
      <t>ブ</t>
    </rPh>
    <phoneticPr fontId="4"/>
  </si>
  <si>
    <t>下肢部</t>
    <rPh sb="0" eb="1">
      <t>シタ</t>
    </rPh>
    <rPh sb="1" eb="2">
      <t>アシ</t>
    </rPh>
    <rPh sb="2" eb="3">
      <t>ブ</t>
    </rPh>
    <phoneticPr fontId="4"/>
  </si>
  <si>
    <t>車体変形</t>
    <rPh sb="0" eb="2">
      <t>シャタイ</t>
    </rPh>
    <rPh sb="2" eb="4">
      <t>ヘンケイ</t>
    </rPh>
    <phoneticPr fontId="4"/>
  </si>
  <si>
    <t>頭部　傷害値</t>
    <rPh sb="0" eb="1">
      <t>アタマ</t>
    </rPh>
    <rPh sb="1" eb="2">
      <t>ブ</t>
    </rPh>
    <rPh sb="3" eb="5">
      <t>ショウガイ</t>
    </rPh>
    <rPh sb="5" eb="6">
      <t>チ</t>
    </rPh>
    <phoneticPr fontId="4"/>
  </si>
  <si>
    <t>胸部　　変位</t>
    <rPh sb="0" eb="2">
      <t>キョウブ</t>
    </rPh>
    <rPh sb="4" eb="6">
      <t>ヘンイ</t>
    </rPh>
    <phoneticPr fontId="4"/>
  </si>
  <si>
    <t>腹部　　荷重</t>
    <rPh sb="0" eb="2">
      <t>フクブ</t>
    </rPh>
    <rPh sb="4" eb="6">
      <t>カジュウ</t>
    </rPh>
    <phoneticPr fontId="4"/>
  </si>
  <si>
    <t>恥骨　　荷重</t>
    <rPh sb="0" eb="2">
      <t>チコツ</t>
    </rPh>
    <rPh sb="4" eb="6">
      <t>カジュウ</t>
    </rPh>
    <phoneticPr fontId="4"/>
  </si>
  <si>
    <t>サイド　　　エアバッグ</t>
    <phoneticPr fontId="4"/>
  </si>
  <si>
    <t>シートベルト　　　プリテン  ショナー</t>
    <phoneticPr fontId="4"/>
  </si>
  <si>
    <t>シートベルトフォース（ロード）      リミッター</t>
    <phoneticPr fontId="4"/>
  </si>
  <si>
    <t>助手席</t>
    <rPh sb="0" eb="2">
      <t>ジョシュ</t>
    </rPh>
    <rPh sb="2" eb="3">
      <t>セキ</t>
    </rPh>
    <phoneticPr fontId="4"/>
  </si>
  <si>
    <t>傷害値</t>
    <rPh sb="0" eb="2">
      <t>ショウガイ</t>
    </rPh>
    <rPh sb="2" eb="3">
      <t>チ</t>
    </rPh>
    <phoneticPr fontId="4"/>
  </si>
  <si>
    <t>せん断荷重</t>
    <rPh sb="2" eb="3">
      <t>ダン</t>
    </rPh>
    <rPh sb="3" eb="5">
      <t>カジュウ</t>
    </rPh>
    <phoneticPr fontId="4"/>
  </si>
  <si>
    <t>引張  荷重</t>
    <rPh sb="0" eb="2">
      <t>ヒッパリ</t>
    </rPh>
    <rPh sb="4" eb="6">
      <t>カジュウ</t>
    </rPh>
    <phoneticPr fontId="4"/>
  </si>
  <si>
    <t>伸張  ﾓｰﾒﾝﾄ</t>
    <rPh sb="0" eb="2">
      <t>シンチョウ</t>
    </rPh>
    <phoneticPr fontId="4"/>
  </si>
  <si>
    <t>合成  加速度</t>
    <rPh sb="0" eb="2">
      <t>ゴウセイ</t>
    </rPh>
    <rPh sb="4" eb="7">
      <t>カソクド</t>
    </rPh>
    <phoneticPr fontId="4"/>
  </si>
  <si>
    <t>胸部  変位</t>
    <rPh sb="0" eb="2">
      <t>キョウブ</t>
    </rPh>
    <rPh sb="4" eb="6">
      <t>ヘンイ</t>
    </rPh>
    <phoneticPr fontId="4"/>
  </si>
  <si>
    <t>大腿部荷重    【ｋN】</t>
    <rPh sb="0" eb="2">
      <t>ダイタイ</t>
    </rPh>
    <rPh sb="2" eb="3">
      <t>ブ</t>
    </rPh>
    <rPh sb="3" eb="5">
      <t>カジュウ</t>
    </rPh>
    <phoneticPr fontId="4"/>
  </si>
  <si>
    <t>ｽﾃｱﾘﾝｸﾞ         変形量【mm】</t>
    <rPh sb="16" eb="18">
      <t>ヘンケイ</t>
    </rPh>
    <rPh sb="18" eb="19">
      <t>リョウ</t>
    </rPh>
    <phoneticPr fontId="4"/>
  </si>
  <si>
    <t>ﾌﾞﾚｰｷﾍﾟﾀﾞﾙ     変形量【mm】</t>
    <rPh sb="15" eb="17">
      <t>ヘンケイ</t>
    </rPh>
    <rPh sb="17" eb="18">
      <t>リョウ</t>
    </rPh>
    <phoneticPr fontId="4"/>
  </si>
  <si>
    <t>助手席側</t>
    <rPh sb="0" eb="2">
      <t>ジョシュ</t>
    </rPh>
    <rPh sb="2" eb="3">
      <t>セキ</t>
    </rPh>
    <rPh sb="3" eb="4">
      <t>カワ</t>
    </rPh>
    <phoneticPr fontId="4"/>
  </si>
  <si>
    <t>乾燥路面</t>
    <rPh sb="0" eb="2">
      <t>カンソウ</t>
    </rPh>
    <rPh sb="2" eb="4">
      <t>ロメン</t>
    </rPh>
    <phoneticPr fontId="4"/>
  </si>
  <si>
    <t>湿潤路面</t>
    <rPh sb="0" eb="2">
      <t>シツジュン</t>
    </rPh>
    <rPh sb="2" eb="4">
      <t>ロメン</t>
    </rPh>
    <phoneticPr fontId="4"/>
  </si>
  <si>
    <t>ﾌﾙﾗｯﾌﾟ</t>
    <phoneticPr fontId="4"/>
  </si>
  <si>
    <t>ｵﾌｾｯﾄ</t>
    <phoneticPr fontId="4"/>
  </si>
  <si>
    <t>評価　   　　　（基礎★込）</t>
    <rPh sb="0" eb="2">
      <t>ヒョウカ</t>
    </rPh>
    <rPh sb="10" eb="12">
      <t>キソ</t>
    </rPh>
    <rPh sb="13" eb="14">
      <t>コミ</t>
    </rPh>
    <phoneticPr fontId="4"/>
  </si>
  <si>
    <t>評価　　　   　（基礎★込）</t>
    <rPh sb="0" eb="2">
      <t>ヒョウカ</t>
    </rPh>
    <rPh sb="10" eb="12">
      <t>キソ</t>
    </rPh>
    <rPh sb="13" eb="14">
      <t>コミ</t>
    </rPh>
    <phoneticPr fontId="4"/>
  </si>
  <si>
    <t>棒ｸﾞﾗﾌｺﾒﾝﾄ</t>
    <rPh sb="0" eb="1">
      <t>ボウ</t>
    </rPh>
    <phoneticPr fontId="4"/>
  </si>
  <si>
    <t>【HIC】</t>
    <phoneticPr fontId="4"/>
  </si>
  <si>
    <t>【ｋN】</t>
    <phoneticPr fontId="4"/>
  </si>
  <si>
    <t>【Nm】</t>
    <phoneticPr fontId="4"/>
  </si>
  <si>
    <t>【G-3m秒】</t>
    <rPh sb="5" eb="6">
      <t>ビョウ</t>
    </rPh>
    <phoneticPr fontId="4"/>
  </si>
  <si>
    <t>【mm】</t>
    <phoneticPr fontId="4"/>
  </si>
  <si>
    <t>【mm】</t>
    <phoneticPr fontId="4"/>
  </si>
  <si>
    <t>右脚</t>
    <rPh sb="0" eb="1">
      <t>ミギ</t>
    </rPh>
    <rPh sb="1" eb="2">
      <t>アシ</t>
    </rPh>
    <phoneticPr fontId="4"/>
  </si>
  <si>
    <t>左脚</t>
    <rPh sb="0" eb="1">
      <t>ヒダリ</t>
    </rPh>
    <rPh sb="1" eb="2">
      <t>アシ</t>
    </rPh>
    <phoneticPr fontId="4"/>
  </si>
  <si>
    <t>上部TI</t>
    <rPh sb="0" eb="2">
      <t>ジョウブ</t>
    </rPh>
    <phoneticPr fontId="4"/>
  </si>
  <si>
    <t>下部TI</t>
    <rPh sb="0" eb="2">
      <t>カブ</t>
    </rPh>
    <phoneticPr fontId="4"/>
  </si>
  <si>
    <t>後方  移動量</t>
    <rPh sb="0" eb="2">
      <t>コウホウ</t>
    </rPh>
    <rPh sb="4" eb="6">
      <t>イドウ</t>
    </rPh>
    <rPh sb="6" eb="7">
      <t>リョウ</t>
    </rPh>
    <phoneticPr fontId="4"/>
  </si>
  <si>
    <t>上方  移動量</t>
    <rPh sb="0" eb="2">
      <t>ジョウホウ</t>
    </rPh>
    <rPh sb="4" eb="6">
      <t>イドウ</t>
    </rPh>
    <rPh sb="6" eb="7">
      <t>リョウ</t>
    </rPh>
    <phoneticPr fontId="4"/>
  </si>
  <si>
    <t>【HIC】</t>
    <phoneticPr fontId="4"/>
  </si>
  <si>
    <t>【ｋN】</t>
    <phoneticPr fontId="4"/>
  </si>
  <si>
    <t>【Nm】</t>
    <phoneticPr fontId="4"/>
  </si>
  <si>
    <t>【HIC】</t>
    <phoneticPr fontId="4"/>
  </si>
  <si>
    <t>【ｋN】</t>
    <phoneticPr fontId="4"/>
  </si>
  <si>
    <t>【Nm】</t>
    <phoneticPr fontId="4"/>
  </si>
  <si>
    <t>【mm】</t>
    <phoneticPr fontId="4"/>
  </si>
  <si>
    <t>【HPC】</t>
    <phoneticPr fontId="4"/>
  </si>
  <si>
    <t>停止距離【m】</t>
    <rPh sb="0" eb="2">
      <t>テイシ</t>
    </rPh>
    <rPh sb="2" eb="4">
      <t>キョリ</t>
    </rPh>
    <phoneticPr fontId="4"/>
  </si>
  <si>
    <t>はみ　出し</t>
    <rPh sb="3" eb="4">
      <t>ダ</t>
    </rPh>
    <phoneticPr fontId="4"/>
  </si>
  <si>
    <t>ｅｋワゴン</t>
  </si>
  <si>
    <t>M</t>
    <phoneticPr fontId="4"/>
  </si>
  <si>
    <t>発売2002年9月〜</t>
    <rPh sb="6" eb="7">
      <t>ネン</t>
    </rPh>
    <rPh sb="8" eb="9">
      <t>ガツ</t>
    </rPh>
    <phoneticPr fontId="4"/>
  </si>
  <si>
    <t>155/65R13 73S</t>
    <phoneticPr fontId="4"/>
  </si>
  <si>
    <t>155/65R13 73S</t>
    <phoneticPr fontId="4"/>
  </si>
  <si>
    <t>GOOD YEAR GT 065 SA301</t>
    <phoneticPr fontId="4"/>
  </si>
  <si>
    <t>無</t>
    <rPh sb="0" eb="1">
      <t>ナシ</t>
    </rPh>
    <phoneticPr fontId="4"/>
  </si>
  <si>
    <t>★★★★</t>
  </si>
  <si>
    <t>★★★★★</t>
  </si>
  <si>
    <t>ﾚﾍﾞﾙ4</t>
  </si>
  <si>
    <t>ﾚﾍﾞﾙ2</t>
  </si>
  <si>
    <t>ﾚﾍﾞﾙ5</t>
  </si>
  <si>
    <t>ネイキッド</t>
  </si>
  <si>
    <t>F</t>
    <phoneticPr fontId="4"/>
  </si>
  <si>
    <t>発売1999年11月〜</t>
    <rPh sb="6" eb="7">
      <t>ネン</t>
    </rPh>
    <rPh sb="9" eb="10">
      <t>ガツ</t>
    </rPh>
    <phoneticPr fontId="4"/>
  </si>
  <si>
    <t>155/65R13 73S</t>
    <phoneticPr fontId="4"/>
  </si>
  <si>
    <t>BS B391</t>
    <phoneticPr fontId="4"/>
  </si>
  <si>
    <t>ﾚﾍﾞﾙ3</t>
  </si>
  <si>
    <t>ザッツ</t>
  </si>
  <si>
    <t>発売2002年2月〜</t>
    <rPh sb="6" eb="7">
      <t>ネン</t>
    </rPh>
    <rPh sb="8" eb="9">
      <t>ガツ</t>
    </rPh>
    <phoneticPr fontId="4"/>
  </si>
  <si>
    <t>LA-JD1</t>
    <phoneticPr fontId="4"/>
  </si>
  <si>
    <t>ﾚﾍﾞﾙ4</t>
    <phoneticPr fontId="4"/>
  </si>
  <si>
    <t>ＭＲワゴン</t>
  </si>
  <si>
    <t>N-1</t>
    <phoneticPr fontId="4"/>
  </si>
  <si>
    <t>発売2002年10月〜</t>
    <rPh sb="6" eb="7">
      <t>ネン</t>
    </rPh>
    <rPh sb="9" eb="10">
      <t>ガツ</t>
    </rPh>
    <phoneticPr fontId="4"/>
  </si>
  <si>
    <t>UA-MF21S</t>
    <phoneticPr fontId="4"/>
  </si>
  <si>
    <t>FALKEN SINCERA SN-651</t>
    <phoneticPr fontId="4"/>
  </si>
  <si>
    <t>ムーヴ</t>
  </si>
  <si>
    <t>ｶｽﾀﾑX</t>
    <phoneticPr fontId="4"/>
  </si>
  <si>
    <t>155/65R14 75S</t>
    <phoneticPr fontId="4"/>
  </si>
  <si>
    <t>155/65R14 75S</t>
    <phoneticPr fontId="4"/>
  </si>
  <si>
    <t xml:space="preserve">YOKOHAMA ASPEC A349 </t>
    <phoneticPr fontId="4"/>
  </si>
  <si>
    <t>テリオスキッド</t>
  </si>
  <si>
    <t>ｶｽﾀﾑﾒﾓﾘｱﾙｴﾃﾞｨｼｮﾝ</t>
    <phoneticPr fontId="4"/>
  </si>
  <si>
    <t>発売1998年10月〜</t>
    <rPh sb="6" eb="7">
      <t>ネン</t>
    </rPh>
    <rPh sb="9" eb="10">
      <t>ガツ</t>
    </rPh>
    <phoneticPr fontId="4"/>
  </si>
  <si>
    <t>175/80R15 90S</t>
    <phoneticPr fontId="4"/>
  </si>
  <si>
    <t>TOYO TRANPATH A11</t>
    <phoneticPr fontId="4"/>
  </si>
  <si>
    <t>★★★★★★</t>
  </si>
  <si>
    <t>ヴィッツ</t>
  </si>
  <si>
    <t>F Lﾊﾟｯｹｰｼﾞ</t>
    <phoneticPr fontId="4"/>
  </si>
  <si>
    <t>発売2002年12月〜</t>
    <rPh sb="6" eb="7">
      <t>ネン</t>
    </rPh>
    <rPh sb="9" eb="10">
      <t>ガツ</t>
    </rPh>
    <phoneticPr fontId="4"/>
  </si>
  <si>
    <t>155/80R13 79S</t>
    <phoneticPr fontId="4"/>
  </si>
  <si>
    <t>FALKEN SINCERA</t>
    <phoneticPr fontId="4"/>
  </si>
  <si>
    <t>マーチ</t>
  </si>
  <si>
    <t>12C</t>
    <phoneticPr fontId="4"/>
  </si>
  <si>
    <t>UA-AK12</t>
    <phoneticPr fontId="4"/>
  </si>
  <si>
    <t>165/70R14 81S</t>
    <phoneticPr fontId="4"/>
  </si>
  <si>
    <t>GOOD YEAR GT3</t>
    <phoneticPr fontId="4"/>
  </si>
  <si>
    <t>イスト</t>
  </si>
  <si>
    <t>F Lｴﾃﾞｨｼｮﾝ</t>
    <phoneticPr fontId="4"/>
  </si>
  <si>
    <t>発売2002年5月〜</t>
    <rPh sb="6" eb="7">
      <t>ネン</t>
    </rPh>
    <rPh sb="8" eb="9">
      <t>ガツ</t>
    </rPh>
    <phoneticPr fontId="4"/>
  </si>
  <si>
    <t>185/65R15 88S</t>
    <phoneticPr fontId="4"/>
  </si>
  <si>
    <t>MICHELIN MXE GREEN</t>
    <phoneticPr fontId="4"/>
  </si>
  <si>
    <t>キューブ</t>
  </si>
  <si>
    <t>SX</t>
    <phoneticPr fontId="4"/>
  </si>
  <si>
    <t>UA-BZ11</t>
    <phoneticPr fontId="4"/>
  </si>
  <si>
    <t>175/65R14 82S</t>
    <phoneticPr fontId="4"/>
  </si>
  <si>
    <t>デミオ</t>
  </si>
  <si>
    <t>ｶｼﾞｭｱﾙ</t>
    <phoneticPr fontId="4"/>
  </si>
  <si>
    <t>発売2002年8月〜</t>
    <rPh sb="6" eb="7">
      <t>ネン</t>
    </rPh>
    <rPh sb="8" eb="9">
      <t>ガツ</t>
    </rPh>
    <phoneticPr fontId="4"/>
  </si>
  <si>
    <t>LA-DY3W</t>
    <phoneticPr fontId="4"/>
  </si>
  <si>
    <t>TOYO J45</t>
    <phoneticPr fontId="4"/>
  </si>
  <si>
    <t>プレミオ</t>
  </si>
  <si>
    <t>X Lﾊﾟｯｹｰｼﾞ</t>
    <phoneticPr fontId="4"/>
  </si>
  <si>
    <t>発売2001年12月〜</t>
    <rPh sb="6" eb="7">
      <t>ネン</t>
    </rPh>
    <rPh sb="9" eb="10">
      <t>ガツ</t>
    </rPh>
    <phoneticPr fontId="4"/>
  </si>
  <si>
    <t>185/70R14 88S</t>
    <phoneticPr fontId="4"/>
  </si>
  <si>
    <t>カルディナ</t>
  </si>
  <si>
    <t>Z</t>
    <phoneticPr fontId="4"/>
  </si>
  <si>
    <t>195/65R15 91S</t>
    <phoneticPr fontId="4"/>
  </si>
  <si>
    <t>BS B390</t>
    <phoneticPr fontId="4"/>
  </si>
  <si>
    <t>運転席SRSニーエアバッグ</t>
    <rPh sb="0" eb="3">
      <t>ウンテンセキ</t>
    </rPh>
    <phoneticPr fontId="4"/>
  </si>
  <si>
    <t>RAV4</t>
    <phoneticPr fontId="4"/>
  </si>
  <si>
    <t>L</t>
    <phoneticPr fontId="4"/>
  </si>
  <si>
    <t>215/70R16 99S</t>
    <phoneticPr fontId="4"/>
  </si>
  <si>
    <t>TOYO TRANPATH A14</t>
    <phoneticPr fontId="4"/>
  </si>
  <si>
    <t>フォレスター</t>
  </si>
  <si>
    <t>XT</t>
    <phoneticPr fontId="4"/>
  </si>
  <si>
    <t>TA-SG5</t>
    <phoneticPr fontId="4"/>
  </si>
  <si>
    <t>215/60R16 95H</t>
    <phoneticPr fontId="4"/>
  </si>
  <si>
    <t>YOKOHAMA GEOLANDAR G900</t>
    <phoneticPr fontId="4"/>
  </si>
  <si>
    <t>アテンザ</t>
  </si>
  <si>
    <t>スポーツ23S</t>
    <phoneticPr fontId="4"/>
  </si>
  <si>
    <t>LA-GG3S</t>
    <phoneticPr fontId="4"/>
  </si>
  <si>
    <t>215/45R17 87W</t>
    <phoneticPr fontId="4"/>
  </si>
  <si>
    <t>DUNLOP SP SPORT 8090</t>
    <phoneticPr fontId="4"/>
  </si>
  <si>
    <t>アコード</t>
  </si>
  <si>
    <t>24T</t>
    <phoneticPr fontId="4"/>
  </si>
  <si>
    <t>LA-CL9</t>
    <phoneticPr fontId="4"/>
  </si>
  <si>
    <t>205/55R16 89V</t>
    <phoneticPr fontId="4"/>
  </si>
  <si>
    <t>YOKOHAMA ADVAN A-460</t>
    <phoneticPr fontId="4"/>
  </si>
  <si>
    <t>モビリオ</t>
  </si>
  <si>
    <t>A</t>
    <phoneticPr fontId="4"/>
  </si>
  <si>
    <t>LA-GB1</t>
    <phoneticPr fontId="4"/>
  </si>
  <si>
    <t>185/65R14 86S</t>
    <phoneticPr fontId="4"/>
  </si>
  <si>
    <t>YOKOHAMA ASPEC A349</t>
    <phoneticPr fontId="4"/>
  </si>
  <si>
    <t>ノア</t>
  </si>
  <si>
    <t>X Gｾﾚｸｼｮﾝ</t>
    <phoneticPr fontId="4"/>
  </si>
  <si>
    <t>発売2002年7月〜</t>
    <rPh sb="6" eb="7">
      <t>ネン</t>
    </rPh>
    <rPh sb="8" eb="9">
      <t>ガツ</t>
    </rPh>
    <phoneticPr fontId="4"/>
  </si>
  <si>
    <t>YOKOHAMA S-221</t>
    <phoneticPr fontId="4"/>
  </si>
  <si>
    <t>リバティ</t>
  </si>
  <si>
    <t>G</t>
    <phoneticPr fontId="4"/>
  </si>
  <si>
    <t>UA-RM12</t>
    <phoneticPr fontId="4"/>
  </si>
  <si>
    <t>TOYO TRANPATH J30</t>
    <phoneticPr fontId="4"/>
  </si>
  <si>
    <t>ステップワゴン</t>
  </si>
  <si>
    <t>D</t>
    <phoneticPr fontId="4"/>
  </si>
  <si>
    <t>LA-RF3</t>
    <phoneticPr fontId="4"/>
  </si>
  <si>
    <t>ﾄﾞｱ無</t>
    <rPh sb="3" eb="4">
      <t>ナシ</t>
    </rPh>
    <phoneticPr fontId="4"/>
  </si>
  <si>
    <t>アルファード</t>
  </si>
  <si>
    <t>2.4AX Lｴﾃﾞｨｼｮﾝ</t>
    <phoneticPr fontId="4"/>
  </si>
  <si>
    <t>205/65R16 95H</t>
    <phoneticPr fontId="4"/>
  </si>
  <si>
    <t>GOOD YEAR EAGLE NCT5</t>
    <phoneticPr fontId="4"/>
  </si>
  <si>
    <t>エルグランド</t>
  </si>
  <si>
    <t>ﾊｲｳｪｲｽﾀｰ</t>
    <phoneticPr fontId="4"/>
  </si>
  <si>
    <t>UA-E51</t>
    <phoneticPr fontId="4"/>
  </si>
  <si>
    <t>215/60R17 96H</t>
    <phoneticPr fontId="4"/>
  </si>
  <si>
    <t>TOYO TRANPATH J46</t>
    <phoneticPr fontId="4"/>
  </si>
  <si>
    <t>歩行者頭部保護性能試験</t>
    <rPh sb="0" eb="3">
      <t>ホコウシャ</t>
    </rPh>
    <rPh sb="3" eb="5">
      <t>トウブ</t>
    </rPh>
    <rPh sb="5" eb="7">
      <t>ホゴ</t>
    </rPh>
    <rPh sb="7" eb="9">
      <t>セイノウ</t>
    </rPh>
    <rPh sb="9" eb="11">
      <t>シケン</t>
    </rPh>
    <phoneticPr fontId="4"/>
  </si>
  <si>
    <t>大腿骨荷重    【ｋN】</t>
    <rPh sb="0" eb="2">
      <t>ダイタイ</t>
    </rPh>
    <rPh sb="2" eb="3">
      <t>ホネ</t>
    </rPh>
    <rPh sb="3" eb="5">
      <t>カジュウ</t>
    </rPh>
    <phoneticPr fontId="4"/>
  </si>
  <si>
    <t>ミラ</t>
  </si>
  <si>
    <t>Ｌ</t>
  </si>
  <si>
    <t>発売2002年12月～</t>
    <rPh sb="6" eb="7">
      <t>ネン</t>
    </rPh>
    <rPh sb="9" eb="10">
      <t>ガツ</t>
    </rPh>
    <phoneticPr fontId="4"/>
  </si>
  <si>
    <t>145/80R12 74S</t>
    <phoneticPr fontId="4"/>
  </si>
  <si>
    <t>TOYO NP01</t>
    <phoneticPr fontId="4"/>
  </si>
  <si>
    <t>967</t>
  </si>
  <si>
    <t>964</t>
  </si>
  <si>
    <t>840</t>
  </si>
  <si>
    <t>片手</t>
  </si>
  <si>
    <t/>
  </si>
  <si>
    <t>無</t>
  </si>
  <si>
    <t>問題なし</t>
  </si>
  <si>
    <t>レベル3</t>
    <phoneticPr fontId="4"/>
  </si>
  <si>
    <t>レベル3</t>
    <phoneticPr fontId="4"/>
  </si>
  <si>
    <t>有</t>
  </si>
  <si>
    <t>アルトラパン</t>
  </si>
  <si>
    <t>Ｘ</t>
  </si>
  <si>
    <t>発売2003年8月～</t>
    <rPh sb="6" eb="7">
      <t>ネン</t>
    </rPh>
    <rPh sb="8" eb="9">
      <t>ガツ</t>
    </rPh>
    <phoneticPr fontId="4"/>
  </si>
  <si>
    <t>UA-HE21S</t>
  </si>
  <si>
    <t>999</t>
  </si>
  <si>
    <t>1,002</t>
  </si>
  <si>
    <t>875</t>
  </si>
  <si>
    <t>★★★</t>
  </si>
  <si>
    <t>レベル1</t>
    <phoneticPr fontId="4"/>
  </si>
  <si>
    <t>ワゴンＲ</t>
  </si>
  <si>
    <t>ＦＸ</t>
  </si>
  <si>
    <t>発売2003年9月～</t>
    <rPh sb="6" eb="7">
      <t>ネン</t>
    </rPh>
    <rPh sb="8" eb="9">
      <t>ガツ</t>
    </rPh>
    <phoneticPr fontId="4"/>
  </si>
  <si>
    <t>UA-MH21S</t>
  </si>
  <si>
    <t>1,041</t>
  </si>
  <si>
    <t>1,042</t>
  </si>
  <si>
    <t>916</t>
  </si>
  <si>
    <t>レベル2</t>
    <phoneticPr fontId="4"/>
  </si>
  <si>
    <t>ライフ</t>
  </si>
  <si>
    <t>Ｆ</t>
  </si>
  <si>
    <t>UA-JB5</t>
  </si>
  <si>
    <t>1,052</t>
  </si>
  <si>
    <t>1,051</t>
  </si>
  <si>
    <t>931</t>
  </si>
  <si>
    <t>ＷｉＬＬ ＣＹＰＨＡ</t>
  </si>
  <si>
    <t>発売2002年10月～</t>
    <rPh sb="6" eb="7">
      <t>ネン</t>
    </rPh>
    <rPh sb="9" eb="10">
      <t>ガツ</t>
    </rPh>
    <phoneticPr fontId="4"/>
  </si>
  <si>
    <t>1,204</t>
  </si>
  <si>
    <t>1,200</t>
  </si>
  <si>
    <t>1,086</t>
  </si>
  <si>
    <t>Ｅｌｅｇａｎｃｅ　Ｖｅｒｓｉｏｎ　</t>
  </si>
  <si>
    <t>発売2003年6月～</t>
    <rPh sb="6" eb="7">
      <t>ネン</t>
    </rPh>
    <rPh sb="8" eb="9">
      <t>ガツ</t>
    </rPh>
    <phoneticPr fontId="4"/>
  </si>
  <si>
    <t>1,270</t>
  </si>
  <si>
    <t>1,147</t>
  </si>
  <si>
    <t>両手</t>
  </si>
  <si>
    <t>ラウム</t>
  </si>
  <si>
    <t>Ｇ　Ｐａｃｋａｇｅ</t>
  </si>
  <si>
    <t>発売2003年5月～</t>
    <rPh sb="6" eb="7">
      <t>ネン</t>
    </rPh>
    <rPh sb="8" eb="9">
      <t>ガツ</t>
    </rPh>
    <phoneticPr fontId="4"/>
  </si>
  <si>
    <t>1,346</t>
  </si>
  <si>
    <t>1,348</t>
  </si>
  <si>
    <t>1,226</t>
  </si>
  <si>
    <t>ラウム_右側側突</t>
  </si>
  <si>
    <t>1,225</t>
  </si>
  <si>
    <t>-</t>
    <phoneticPr fontId="4"/>
  </si>
  <si>
    <t>アクセラ</t>
  </si>
  <si>
    <t>スポーツ20C Cパッケージ</t>
    <phoneticPr fontId="4"/>
  </si>
  <si>
    <t>発売2003年10月～</t>
    <rPh sb="6" eb="7">
      <t>ネン</t>
    </rPh>
    <rPh sb="9" eb="10">
      <t>ガツ</t>
    </rPh>
    <phoneticPr fontId="4"/>
  </si>
  <si>
    <t>UA-BKEP</t>
  </si>
  <si>
    <t>205/55R16 89V</t>
    <phoneticPr fontId="4"/>
  </si>
  <si>
    <t>MICHELIN Pilot Preceda</t>
    <phoneticPr fontId="4"/>
  </si>
  <si>
    <t>1,463</t>
  </si>
  <si>
    <t>1,465</t>
  </si>
  <si>
    <t>1,343</t>
  </si>
  <si>
    <t>注：天候の影響でブレーキ試験時に規定の路面温度条件を下回っていたため、停止距離が若干短めに出ている可能性があります。</t>
  </si>
  <si>
    <t>ＲＸ－８</t>
  </si>
  <si>
    <t>Ｔｙｐｅ　Ｓ</t>
  </si>
  <si>
    <t>発売2003年4月～</t>
    <rPh sb="6" eb="7">
      <t>ネン</t>
    </rPh>
    <rPh sb="8" eb="9">
      <t>ガツ</t>
    </rPh>
    <phoneticPr fontId="4"/>
  </si>
  <si>
    <t>LA-SE3P</t>
  </si>
  <si>
    <t>225/45R18 90W</t>
    <phoneticPr fontId="4"/>
  </si>
  <si>
    <t>BS　POTENZA</t>
    <phoneticPr fontId="4"/>
  </si>
  <si>
    <t>1,524</t>
  </si>
  <si>
    <t>1,402</t>
  </si>
  <si>
    <t>レベル1</t>
    <phoneticPr fontId="4"/>
  </si>
  <si>
    <t>2.0ＧＴ　ｓｐｅｃ.Ｂ</t>
  </si>
  <si>
    <t>発売2003年12月～</t>
    <rPh sb="6" eb="7">
      <t>ネン</t>
    </rPh>
    <rPh sb="9" eb="10">
      <t>ガツ</t>
    </rPh>
    <phoneticPr fontId="4"/>
  </si>
  <si>
    <t>TA-BP5</t>
  </si>
  <si>
    <t>215/45R18 89W</t>
    <phoneticPr fontId="4"/>
  </si>
  <si>
    <t>BS　POTENZA RE050A</t>
    <phoneticPr fontId="4"/>
  </si>
  <si>
    <t>1,699</t>
  </si>
  <si>
    <t>1,707</t>
  </si>
  <si>
    <t>1,586</t>
  </si>
  <si>
    <t>ティアナ</t>
  </si>
  <si>
    <t>230ＪＭ</t>
  </si>
  <si>
    <t>UA-J31</t>
  </si>
  <si>
    <t>205/65R16 95S</t>
    <phoneticPr fontId="4"/>
  </si>
  <si>
    <t>1,683</t>
  </si>
  <si>
    <t>1,682</t>
  </si>
  <si>
    <t>1,561</t>
  </si>
  <si>
    <t>インスパイア</t>
  </si>
  <si>
    <t>30ＴＬ</t>
  </si>
  <si>
    <t>UA-UC1</t>
  </si>
  <si>
    <t>205/60R16 92V</t>
    <phoneticPr fontId="4"/>
  </si>
  <si>
    <t>MICHELIN Pilot PRIMACY</t>
    <phoneticPr fontId="4"/>
  </si>
  <si>
    <t>1,761</t>
  </si>
  <si>
    <t>1,755</t>
  </si>
  <si>
    <t>1,641</t>
  </si>
  <si>
    <t>ハリアー</t>
  </si>
  <si>
    <t>240Ｇ　Ｌパッケージ</t>
  </si>
  <si>
    <t>発売2003年2月～</t>
    <rPh sb="6" eb="7">
      <t>ネン</t>
    </rPh>
    <rPh sb="8" eb="9">
      <t>ガツ</t>
    </rPh>
    <phoneticPr fontId="4"/>
  </si>
  <si>
    <t>225/65R17 101S</t>
    <phoneticPr fontId="4"/>
  </si>
  <si>
    <t>225/65R17 101S</t>
    <phoneticPr fontId="4"/>
  </si>
  <si>
    <t>MICHELIN XSE GREEN</t>
    <phoneticPr fontId="4"/>
  </si>
  <si>
    <t>1,826</t>
  </si>
  <si>
    <t>1,825</t>
  </si>
  <si>
    <t>1,706</t>
  </si>
  <si>
    <t>横転</t>
  </si>
  <si>
    <t>1BOX&amp;ミニバン  （座席が3列 以上のもの）</t>
    <rPh sb="12" eb="14">
      <t>ザセキ</t>
    </rPh>
    <rPh sb="16" eb="17">
      <t>レツ</t>
    </rPh>
    <rPh sb="18" eb="20">
      <t>イジョウ</t>
    </rPh>
    <phoneticPr fontId="4"/>
  </si>
  <si>
    <t>ＷＩＳＨ</t>
  </si>
  <si>
    <t>X　Ｓパッケージ</t>
  </si>
  <si>
    <t>GOOD YEAR GTO65A</t>
    <phoneticPr fontId="4"/>
  </si>
  <si>
    <t>1,523</t>
  </si>
  <si>
    <t>1,400</t>
  </si>
  <si>
    <t>グランディス</t>
  </si>
  <si>
    <t>Ｓｐｏｒｔ-X</t>
  </si>
  <si>
    <t>215/55R17 93V</t>
    <phoneticPr fontId="4"/>
  </si>
  <si>
    <t>DUNLOP　SP　SPORT230</t>
    <phoneticPr fontId="4"/>
  </si>
  <si>
    <t>1,873</t>
  </si>
  <si>
    <t>1,876</t>
  </si>
  <si>
    <t>1,754</t>
  </si>
  <si>
    <t>オデッセイ</t>
  </si>
  <si>
    <t>Ｍ</t>
  </si>
  <si>
    <t>UA-RB1</t>
  </si>
  <si>
    <t>1,830</t>
  </si>
  <si>
    <t>プレサージュ</t>
  </si>
  <si>
    <t>Ｖ</t>
  </si>
  <si>
    <t>発売2003年7月～</t>
    <rPh sb="6" eb="7">
      <t>ネン</t>
    </rPh>
    <rPh sb="8" eb="9">
      <t>ガツ</t>
    </rPh>
    <phoneticPr fontId="4"/>
  </si>
  <si>
    <t>UA-TU31</t>
  </si>
  <si>
    <t>215/65R16 98S</t>
    <phoneticPr fontId="4"/>
  </si>
  <si>
    <t>1,910</t>
  </si>
  <si>
    <t>1,911</t>
  </si>
  <si>
    <t>1,788</t>
  </si>
  <si>
    <t>ﾚﾍﾞﾙ5</t>
    <phoneticPr fontId="4"/>
  </si>
  <si>
    <t>商用車</t>
    <rPh sb="0" eb="3">
      <t>ショウヨウシャ</t>
    </rPh>
    <phoneticPr fontId="4"/>
  </si>
  <si>
    <t>プロボックスバン</t>
  </si>
  <si>
    <t>ＤＸ</t>
  </si>
  <si>
    <t>165R13-6PR　LT</t>
    <phoneticPr fontId="4"/>
  </si>
  <si>
    <t>FALKEN LINAM　R51</t>
    <phoneticPr fontId="4"/>
  </si>
  <si>
    <t>1,259</t>
  </si>
  <si>
    <t>1,258</t>
  </si>
  <si>
    <t>1,138</t>
  </si>
  <si>
    <t>ＡＤバン</t>
  </si>
  <si>
    <t>UB-VFY11</t>
  </si>
  <si>
    <t>165R13LT-6PR</t>
    <phoneticPr fontId="4"/>
  </si>
  <si>
    <t>BS　RD-613　STEEL</t>
    <phoneticPr fontId="4"/>
  </si>
  <si>
    <t>1,332</t>
  </si>
  <si>
    <t>1,331</t>
  </si>
  <si>
    <t>1,220</t>
  </si>
  <si>
    <t>カテゴリー</t>
    <phoneticPr fontId="4"/>
  </si>
  <si>
    <t>ABS</t>
    <phoneticPr fontId="4"/>
  </si>
  <si>
    <t>エアバッグ</t>
    <phoneticPr fontId="4"/>
  </si>
  <si>
    <t>サイド　　　エアバッグ</t>
    <phoneticPr fontId="4"/>
  </si>
  <si>
    <t>シートベルト　　　プリテン  ショナー</t>
    <phoneticPr fontId="4"/>
  </si>
  <si>
    <t>シートベルトフォース（ロード）      リミッター</t>
    <phoneticPr fontId="4"/>
  </si>
  <si>
    <t>ドアロック</t>
    <phoneticPr fontId="4"/>
  </si>
  <si>
    <t>ﾌﾙﾗｯﾌﾟ</t>
    <phoneticPr fontId="4"/>
  </si>
  <si>
    <t>ｵﾌｾｯﾄ</t>
    <phoneticPr fontId="4"/>
  </si>
  <si>
    <t>【HIC】</t>
    <phoneticPr fontId="4"/>
  </si>
  <si>
    <t>【ｋN】</t>
    <phoneticPr fontId="4"/>
  </si>
  <si>
    <t>【Nm】</t>
    <phoneticPr fontId="4"/>
  </si>
  <si>
    <t>【mm】</t>
    <phoneticPr fontId="4"/>
  </si>
  <si>
    <t>スズキ</t>
  </si>
  <si>
    <t>アルト</t>
  </si>
  <si>
    <t>Ｇ</t>
  </si>
  <si>
    <t>発売2004年9月～</t>
    <rPh sb="6" eb="7">
      <t>ネン</t>
    </rPh>
    <rPh sb="8" eb="9">
      <t>ガツ</t>
    </rPh>
    <phoneticPr fontId="4"/>
  </si>
  <si>
    <t>CBA-HA24S</t>
  </si>
  <si>
    <t>FALKEN SINCERA SN-816C</t>
    <phoneticPr fontId="4"/>
  </si>
  <si>
    <t>957</t>
  </si>
  <si>
    <t>959</t>
  </si>
  <si>
    <t>830</t>
  </si>
  <si>
    <t>スバル</t>
  </si>
  <si>
    <t>Ｒ２</t>
  </si>
  <si>
    <t>Ｒ</t>
  </si>
  <si>
    <t>発売2004年11月～</t>
    <rPh sb="6" eb="7">
      <t>ネン</t>
    </rPh>
    <rPh sb="9" eb="10">
      <t>ガツ</t>
    </rPh>
    <phoneticPr fontId="4"/>
  </si>
  <si>
    <t>CBA-RC1</t>
  </si>
  <si>
    <t>FALKEN SINCERA SN-816A</t>
    <phoneticPr fontId="4"/>
  </si>
  <si>
    <t>1031</t>
  </si>
  <si>
    <t>1032</t>
  </si>
  <si>
    <t>906</t>
  </si>
  <si>
    <t>ダイハツ</t>
  </si>
  <si>
    <t>タント</t>
  </si>
  <si>
    <t>発売2004年10月～</t>
    <rPh sb="6" eb="7">
      <t>ネン</t>
    </rPh>
    <rPh sb="9" eb="10">
      <t>ガツ</t>
    </rPh>
    <phoneticPr fontId="4"/>
  </si>
  <si>
    <t>1082</t>
  </si>
  <si>
    <t>1079</t>
  </si>
  <si>
    <t>L</t>
  </si>
  <si>
    <t>145/80R12 74S</t>
    <phoneticPr fontId="4"/>
  </si>
  <si>
    <t>TOYO NP01</t>
    <phoneticPr fontId="4"/>
  </si>
  <si>
    <t>842</t>
  </si>
  <si>
    <t>２００３年度実施</t>
    <rPh sb="4" eb="6">
      <t>ネンド</t>
    </rPh>
    <rPh sb="6" eb="8">
      <t>ジッシ</t>
    </rPh>
    <phoneticPr fontId="4"/>
  </si>
  <si>
    <t>ホンダ</t>
  </si>
  <si>
    <t>CBA-JB5</t>
  </si>
  <si>
    <t>155/65R13 73S</t>
    <phoneticPr fontId="4"/>
  </si>
  <si>
    <t>BS B391</t>
    <phoneticPr fontId="4"/>
  </si>
  <si>
    <t>1052</t>
  </si>
  <si>
    <t>1051</t>
  </si>
  <si>
    <t>935</t>
  </si>
  <si>
    <t>ミラジーノ</t>
  </si>
  <si>
    <t>X</t>
  </si>
  <si>
    <t>145/80R13 75S</t>
    <phoneticPr fontId="4"/>
  </si>
  <si>
    <t>YOKOHAMA ASPEC A349</t>
    <phoneticPr fontId="4"/>
  </si>
  <si>
    <t>994</t>
  </si>
  <si>
    <t>873</t>
  </si>
  <si>
    <t>レベル4</t>
    <phoneticPr fontId="4"/>
  </si>
  <si>
    <t>レベル4</t>
    <phoneticPr fontId="4"/>
  </si>
  <si>
    <t>トヨタ</t>
  </si>
  <si>
    <t>パッソ</t>
  </si>
  <si>
    <t>1.0X　Ｆパッケージ</t>
  </si>
  <si>
    <t>発売2004年6月～</t>
    <rPh sb="6" eb="7">
      <t>ネン</t>
    </rPh>
    <rPh sb="8" eb="9">
      <t>ガツ</t>
    </rPh>
    <phoneticPr fontId="4"/>
  </si>
  <si>
    <t>155/80R13 79S</t>
    <phoneticPr fontId="4"/>
  </si>
  <si>
    <t>FALKEN SINCERA SN-535</t>
    <phoneticPr fontId="4"/>
  </si>
  <si>
    <t>1113</t>
  </si>
  <si>
    <t>987</t>
  </si>
  <si>
    <t>スイフト</t>
  </si>
  <si>
    <t>ＸＧ</t>
  </si>
  <si>
    <t>DBA-ZC11S</t>
  </si>
  <si>
    <t>185/60R15 84H</t>
    <phoneticPr fontId="4"/>
  </si>
  <si>
    <t>BS POTENZA RE080</t>
    <phoneticPr fontId="4"/>
  </si>
  <si>
    <t>1251</t>
  </si>
  <si>
    <t>1254</t>
  </si>
  <si>
    <t>1125</t>
  </si>
  <si>
    <t>ただし頸部リスク大</t>
    <phoneticPr fontId="4"/>
  </si>
  <si>
    <t>ポルテ</t>
  </si>
  <si>
    <t>130ｉ　Ｃパッケージ</t>
  </si>
  <si>
    <t>発売2004年7月～</t>
    <rPh sb="6" eb="7">
      <t>ネン</t>
    </rPh>
    <rPh sb="8" eb="9">
      <t>ガツ</t>
    </rPh>
    <phoneticPr fontId="4"/>
  </si>
  <si>
    <t>175/70R14 84S</t>
    <phoneticPr fontId="4"/>
  </si>
  <si>
    <t>TOYO J36</t>
    <phoneticPr fontId="4"/>
  </si>
  <si>
    <t>1300</t>
  </si>
  <si>
    <t>1302</t>
  </si>
  <si>
    <t>1181</t>
  </si>
  <si>
    <t>当該車両の側面構造が非対称である為、助手席側において試験を実施。なお評価は助手席の試験結果の点数で換算し運転席を評価。</t>
    <rPh sb="0" eb="2">
      <t>トウガイ</t>
    </rPh>
    <rPh sb="2" eb="4">
      <t>シャリョウ</t>
    </rPh>
    <rPh sb="5" eb="7">
      <t>ソクメン</t>
    </rPh>
    <rPh sb="7" eb="9">
      <t>コウゾウ</t>
    </rPh>
    <rPh sb="10" eb="13">
      <t>ヒタイショウ</t>
    </rPh>
    <rPh sb="16" eb="17">
      <t>タメ</t>
    </rPh>
    <rPh sb="18" eb="21">
      <t>ジョシュセキ</t>
    </rPh>
    <rPh sb="21" eb="22">
      <t>ガワ</t>
    </rPh>
    <rPh sb="26" eb="28">
      <t>シケン</t>
    </rPh>
    <rPh sb="29" eb="31">
      <t>ジッシ</t>
    </rPh>
    <rPh sb="34" eb="36">
      <t>ヒョウカ</t>
    </rPh>
    <rPh sb="37" eb="40">
      <t>ジョシュセキ</t>
    </rPh>
    <rPh sb="41" eb="43">
      <t>シケン</t>
    </rPh>
    <rPh sb="43" eb="45">
      <t>ケッカ</t>
    </rPh>
    <rPh sb="46" eb="48">
      <t>テンスウ</t>
    </rPh>
    <rPh sb="49" eb="51">
      <t>カンサン</t>
    </rPh>
    <rPh sb="52" eb="55">
      <t>ウンテンセキ</t>
    </rPh>
    <rPh sb="56" eb="58">
      <t>ヒョウカ</t>
    </rPh>
    <phoneticPr fontId="4"/>
  </si>
  <si>
    <t>マツダ</t>
  </si>
  <si>
    <t>ベリーサ</t>
  </si>
  <si>
    <t>ドレスアップパッケージ</t>
  </si>
  <si>
    <t>DBA-DC5W</t>
  </si>
  <si>
    <t>185/55R15 81V</t>
    <phoneticPr fontId="4"/>
  </si>
  <si>
    <t>TOYO TRANPATH R27</t>
    <phoneticPr fontId="4"/>
  </si>
  <si>
    <t>1308</t>
  </si>
  <si>
    <t>1310</t>
  </si>
  <si>
    <t>1184</t>
  </si>
  <si>
    <t>日産</t>
  </si>
  <si>
    <t>ティーダ</t>
  </si>
  <si>
    <t>15Ｍ</t>
  </si>
  <si>
    <t>DBA-C11</t>
  </si>
  <si>
    <t>TOYO J50</t>
    <phoneticPr fontId="4"/>
  </si>
  <si>
    <t>1354</t>
  </si>
  <si>
    <t>1355</t>
  </si>
  <si>
    <t>1230</t>
  </si>
  <si>
    <t>プリウス</t>
  </si>
  <si>
    <t>Ｓ</t>
  </si>
  <si>
    <t>発売2004年8月～</t>
    <rPh sb="6" eb="7">
      <t>ネン</t>
    </rPh>
    <rPh sb="8" eb="9">
      <t>ガツ</t>
    </rPh>
    <phoneticPr fontId="4"/>
  </si>
  <si>
    <t>1471</t>
  </si>
  <si>
    <t>1476</t>
  </si>
  <si>
    <t>1351</t>
  </si>
  <si>
    <t>エディックス</t>
  </si>
  <si>
    <t>17Ｘ</t>
  </si>
  <si>
    <t>CBA-BE1</t>
  </si>
  <si>
    <t>195/65R15 91H</t>
    <phoneticPr fontId="4"/>
  </si>
  <si>
    <t>1577</t>
  </si>
  <si>
    <t>1578</t>
  </si>
  <si>
    <t>1452</t>
  </si>
  <si>
    <t>フォルクスワーゲン</t>
  </si>
  <si>
    <t>ゴルフ</t>
  </si>
  <si>
    <t>GLi</t>
  </si>
  <si>
    <t>フォルクスワーゲン株式会社</t>
    <rPh sb="9" eb="13">
      <t>カブシキガイシャ</t>
    </rPh>
    <phoneticPr fontId="4"/>
  </si>
  <si>
    <t>発売2004年5月～</t>
    <rPh sb="6" eb="7">
      <t>ネン</t>
    </rPh>
    <rPh sb="8" eb="9">
      <t>ガツ</t>
    </rPh>
    <phoneticPr fontId="4"/>
  </si>
  <si>
    <t>GH-1KAXW</t>
  </si>
  <si>
    <t>195/65R15 91V</t>
    <phoneticPr fontId="4"/>
  </si>
  <si>
    <t>MICHELIN ENERGY</t>
    <phoneticPr fontId="4"/>
  </si>
  <si>
    <t>1583</t>
  </si>
  <si>
    <t>1591</t>
  </si>
  <si>
    <t>1465</t>
  </si>
  <si>
    <t>マークX</t>
  </si>
  <si>
    <t>250G</t>
    <phoneticPr fontId="4"/>
  </si>
  <si>
    <t>YOKOHAMA dB decibel E750</t>
    <phoneticPr fontId="4"/>
  </si>
  <si>
    <t>1695</t>
  </si>
  <si>
    <t>1693</t>
  </si>
  <si>
    <t>1572</t>
  </si>
  <si>
    <t>クラウン</t>
  </si>
  <si>
    <t>ロイヤルサルーン</t>
  </si>
  <si>
    <t>TOYO PROXES J33</t>
    <phoneticPr fontId="4"/>
  </si>
  <si>
    <t>1792</t>
  </si>
  <si>
    <t>1794</t>
  </si>
  <si>
    <t>1669</t>
  </si>
  <si>
    <t>運転席、助手席SRSニーエアバッグ</t>
    <rPh sb="0" eb="3">
      <t>ウンテンセキ</t>
    </rPh>
    <rPh sb="4" eb="7">
      <t>ジョシュセキ</t>
    </rPh>
    <phoneticPr fontId="4"/>
  </si>
  <si>
    <t>フーガ</t>
  </si>
  <si>
    <t>250ＸＶ</t>
  </si>
  <si>
    <t>CBA-Y50</t>
  </si>
  <si>
    <t>225/55R17 95V</t>
    <phoneticPr fontId="4"/>
  </si>
  <si>
    <t>TOYO PROXES R30</t>
    <phoneticPr fontId="4"/>
  </si>
  <si>
    <t>1851</t>
  </si>
  <si>
    <t>1853</t>
  </si>
  <si>
    <t>1732</t>
  </si>
  <si>
    <t>シエンタ</t>
  </si>
  <si>
    <t>1424</t>
  </si>
  <si>
    <t>1421</t>
  </si>
  <si>
    <t>ラフェスタ</t>
  </si>
  <si>
    <t>20Ｓ</t>
  </si>
  <si>
    <t>発売2004年12月～</t>
    <rPh sb="6" eb="7">
      <t>ネン</t>
    </rPh>
    <rPh sb="9" eb="10">
      <t>ガツ</t>
    </rPh>
    <phoneticPr fontId="4"/>
  </si>
  <si>
    <t>CBA-B30</t>
  </si>
  <si>
    <t>195/60R15 88H</t>
    <phoneticPr fontId="4"/>
  </si>
  <si>
    <t>1650</t>
  </si>
  <si>
    <t>1651</t>
  </si>
  <si>
    <t>1527</t>
  </si>
  <si>
    <t>エリシオン</t>
  </si>
  <si>
    <t>DBA-RR1</t>
  </si>
  <si>
    <t>2018</t>
  </si>
  <si>
    <t>2016</t>
  </si>
  <si>
    <t>1892</t>
  </si>
  <si>
    <t>バネットバン</t>
  </si>
  <si>
    <t>TC-SK82VN</t>
  </si>
  <si>
    <t>165R14-6PRLT/8PRLT</t>
    <phoneticPr fontId="4"/>
  </si>
  <si>
    <t>YOKOHAMA SUPER VAN 356</t>
    <phoneticPr fontId="4"/>
  </si>
  <si>
    <t>1553</t>
  </si>
  <si>
    <t>1538</t>
  </si>
  <si>
    <t>1416</t>
  </si>
  <si>
    <t xml:space="preserve">ﾚﾍﾞﾙ1 </t>
  </si>
  <si>
    <t>工具</t>
  </si>
  <si>
    <t>カテゴリー</t>
    <phoneticPr fontId="4"/>
  </si>
  <si>
    <t>停止距離
【m】</t>
    <rPh sb="0" eb="2">
      <t>テイシ</t>
    </rPh>
    <rPh sb="2" eb="4">
      <t>キョリ</t>
    </rPh>
    <phoneticPr fontId="4"/>
  </si>
  <si>
    <t>はみ
出し</t>
    <rPh sb="3" eb="4">
      <t>ダ</t>
    </rPh>
    <phoneticPr fontId="4"/>
  </si>
  <si>
    <t>軽自動車</t>
    <rPh sb="0" eb="1">
      <t>ケイ</t>
    </rPh>
    <rPh sb="1" eb="4">
      <t>ジドウシャ</t>
    </rPh>
    <phoneticPr fontId="4"/>
  </si>
  <si>
    <t>サンバー</t>
  </si>
  <si>
    <t>バンＶＢ</t>
    <phoneticPr fontId="4"/>
  </si>
  <si>
    <t>発売2005年11月～</t>
    <rPh sb="6" eb="7">
      <t>ネン</t>
    </rPh>
    <rPh sb="9" eb="10">
      <t>ガツ</t>
    </rPh>
    <phoneticPr fontId="4"/>
  </si>
  <si>
    <t>LE-TV1</t>
  </si>
  <si>
    <t>145R12 6PR</t>
    <phoneticPr fontId="4"/>
  </si>
  <si>
    <t>YOKOHAMA SUPER VAN355</t>
    <phoneticPr fontId="4"/>
  </si>
  <si>
    <t>ハイゼット</t>
  </si>
  <si>
    <t>カーゴデラックス</t>
    <phoneticPr fontId="4"/>
  </si>
  <si>
    <t>発売2005年12月～</t>
    <rPh sb="6" eb="7">
      <t>ネン</t>
    </rPh>
    <rPh sb="9" eb="10">
      <t>ガツ</t>
    </rPh>
    <phoneticPr fontId="4"/>
  </si>
  <si>
    <t>LE-S320V</t>
  </si>
  <si>
    <t>145R12 6PR LT</t>
    <phoneticPr fontId="4"/>
  </si>
  <si>
    <t>エブリイ</t>
  </si>
  <si>
    <t>ＰＣ</t>
    <phoneticPr fontId="4"/>
  </si>
  <si>
    <t>発売2005年8月～</t>
    <rPh sb="6" eb="7">
      <t>ネン</t>
    </rPh>
    <rPh sb="8" eb="9">
      <t>ガツ</t>
    </rPh>
    <phoneticPr fontId="4"/>
  </si>
  <si>
    <t>EBD-DA64V</t>
  </si>
  <si>
    <t>145R12 LT6P.R</t>
    <phoneticPr fontId="4"/>
  </si>
  <si>
    <t>BS RD-605 STEEL</t>
    <phoneticPr fontId="4"/>
  </si>
  <si>
    <t>スバル</t>
    <phoneticPr fontId="4"/>
  </si>
  <si>
    <t>R2</t>
    <phoneticPr fontId="4"/>
  </si>
  <si>
    <t>R</t>
    <phoneticPr fontId="4"/>
  </si>
  <si>
    <t>155/65R14 75S</t>
    <phoneticPr fontId="4"/>
  </si>
  <si>
    <t>FALKEN SINCERA SN-816A</t>
    <phoneticPr fontId="4"/>
  </si>
  <si>
    <t>２００４年度実施</t>
    <rPh sb="4" eb="6">
      <t>ネンド</t>
    </rPh>
    <rPh sb="6" eb="8">
      <t>ジッシ</t>
    </rPh>
    <phoneticPr fontId="4"/>
  </si>
  <si>
    <t>２００４年度実施　</t>
    <rPh sb="4" eb="6">
      <t>ネンド</t>
    </rPh>
    <rPh sb="6" eb="8">
      <t>ジッシ</t>
    </rPh>
    <phoneticPr fontId="4"/>
  </si>
  <si>
    <t>ジムニー</t>
  </si>
  <si>
    <t>ランドベンチャー</t>
  </si>
  <si>
    <t>発売2005年5月～</t>
    <rPh sb="6" eb="7">
      <t>ネン</t>
    </rPh>
    <rPh sb="8" eb="9">
      <t>ガツ</t>
    </rPh>
    <phoneticPr fontId="4"/>
  </si>
  <si>
    <t>ABA-JB23W</t>
  </si>
  <si>
    <t>175/80R16 91Q</t>
    <phoneticPr fontId="4"/>
  </si>
  <si>
    <t>BS DUELER H/T 684</t>
    <phoneticPr fontId="4"/>
  </si>
  <si>
    <t>乗用車Ａ
　排気量1500cc以下（1BOX&amp;ミニバン除く）</t>
    <rPh sb="0" eb="2">
      <t>ジョウヨウ</t>
    </rPh>
    <rPh sb="2" eb="3">
      <t>シャ</t>
    </rPh>
    <rPh sb="6" eb="9">
      <t>ハイキリョウ</t>
    </rPh>
    <rPh sb="15" eb="17">
      <t>イカ</t>
    </rPh>
    <rPh sb="27" eb="28">
      <t>ノゾ</t>
    </rPh>
    <phoneticPr fontId="4"/>
  </si>
  <si>
    <t>Ｆ</t>
    <phoneticPr fontId="4"/>
  </si>
  <si>
    <t>発売2005年2月～</t>
    <rPh sb="6" eb="7">
      <t>ネン</t>
    </rPh>
    <rPh sb="8" eb="9">
      <t>ガツ</t>
    </rPh>
    <phoneticPr fontId="4"/>
  </si>
  <si>
    <t>DBA-KSP90</t>
    <phoneticPr fontId="4"/>
  </si>
  <si>
    <t>165/70R14 81S</t>
    <phoneticPr fontId="4"/>
  </si>
  <si>
    <t>BS B250</t>
    <phoneticPr fontId="4"/>
  </si>
  <si>
    <t>ベルタ</t>
  </si>
  <si>
    <t>DBA-KSP92</t>
    <phoneticPr fontId="4"/>
  </si>
  <si>
    <t>YOKOHAMA S73</t>
    <phoneticPr fontId="4"/>
  </si>
  <si>
    <t>ノート</t>
  </si>
  <si>
    <t>15S Vパッケージ</t>
  </si>
  <si>
    <t>発売2005年1月～</t>
    <rPh sb="6" eb="7">
      <t>ネン</t>
    </rPh>
    <rPh sb="8" eb="9">
      <t>ガツ</t>
    </rPh>
    <phoneticPr fontId="4"/>
  </si>
  <si>
    <t>DBA-E11</t>
  </si>
  <si>
    <t>ラクティス</t>
  </si>
  <si>
    <t>発売2005年10月～</t>
    <rPh sb="6" eb="7">
      <t>ネン</t>
    </rPh>
    <rPh sb="9" eb="10">
      <t>ガツ</t>
    </rPh>
    <phoneticPr fontId="4"/>
  </si>
  <si>
    <t>DBA-NCP100</t>
  </si>
  <si>
    <t>175/60R16 82H</t>
    <phoneticPr fontId="4"/>
  </si>
  <si>
    <t>エアウェイブ</t>
  </si>
  <si>
    <t>Ｌスカイルーフ</t>
  </si>
  <si>
    <t>発売2005年4月～</t>
    <rPh sb="6" eb="7">
      <t>ネン</t>
    </rPh>
    <rPh sb="8" eb="9">
      <t>ガツ</t>
    </rPh>
    <phoneticPr fontId="4"/>
  </si>
  <si>
    <t>DBA-GJ1</t>
  </si>
  <si>
    <t>YOKOHAMA E72A</t>
    <phoneticPr fontId="4"/>
  </si>
  <si>
    <t>ウイングロード</t>
  </si>
  <si>
    <t>１５ＲＸエアロ</t>
  </si>
  <si>
    <t>DBA-Y12</t>
  </si>
  <si>
    <t>TOYO J50</t>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</si>
  <si>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</si>
  <si>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シビック</t>
  </si>
  <si>
    <t>１．８Ｇ</t>
  </si>
  <si>
    <t>発売2005年9月～</t>
    <rPh sb="6" eb="7">
      <t>ネン</t>
    </rPh>
    <rPh sb="8" eb="9">
      <t>ガツ</t>
    </rPh>
    <phoneticPr fontId="4"/>
  </si>
  <si>
    <t>DBA-FD1</t>
  </si>
  <si>
    <t>DUNLOP SP SPORT 2050M</t>
    <phoneticPr fontId="4"/>
  </si>
  <si>
    <t>１７Ｘ</t>
  </si>
  <si>
    <t>195/65R15 91H</t>
    <phoneticPr fontId="4"/>
  </si>
  <si>
    <t>DUNLOP SP SPORT 230</t>
    <phoneticPr fontId="4"/>
  </si>
  <si>
    <t>この試験車種は、自動車制作者からの申し出による委託試験車種で衝突安全性能試験のみを実施し、その他は２００４年度の試験結果を流用しています。</t>
    <rPh sb="2" eb="4">
      <t>シケン</t>
    </rPh>
    <rPh sb="4" eb="6">
      <t>シャシュ</t>
    </rPh>
    <rPh sb="8" eb="11">
      <t>ジドウシャ</t>
    </rPh>
    <rPh sb="11" eb="14">
      <t>セイサクシャ</t>
    </rPh>
    <rPh sb="17" eb="18">
      <t>モウ</t>
    </rPh>
    <rPh sb="19" eb="20">
      <t>デ</t>
    </rPh>
    <rPh sb="23" eb="25">
      <t>イタク</t>
    </rPh>
    <rPh sb="25" eb="27">
      <t>シケン</t>
    </rPh>
    <rPh sb="27" eb="29">
      <t>シャシュ</t>
    </rPh>
    <rPh sb="30" eb="32">
      <t>ショウトツ</t>
    </rPh>
    <rPh sb="32" eb="34">
      <t>アンゼン</t>
    </rPh>
    <rPh sb="34" eb="36">
      <t>セイノウ</t>
    </rPh>
    <rPh sb="36" eb="38">
      <t>シケン</t>
    </rPh>
    <rPh sb="41" eb="43">
      <t>ジッシ</t>
    </rPh>
    <rPh sb="47" eb="48">
      <t>タ</t>
    </rPh>
    <rPh sb="53" eb="55">
      <t>ネンド</t>
    </rPh>
    <rPh sb="56" eb="58">
      <t>シケン</t>
    </rPh>
    <rPh sb="58" eb="60">
      <t>ケッカ</t>
    </rPh>
    <rPh sb="61" eb="63">
      <t>リュウヨウ</t>
    </rPh>
    <phoneticPr fontId="4"/>
  </si>
  <si>
    <t>エスクード</t>
  </si>
  <si>
    <t>２．０ＸＧ</t>
  </si>
  <si>
    <t>CBA-TD54W</t>
    <phoneticPr fontId="4"/>
  </si>
  <si>
    <t>225/65R17 101S</t>
    <phoneticPr fontId="4"/>
  </si>
  <si>
    <t>BS DUELER H/T 687</t>
    <phoneticPr fontId="4"/>
  </si>
  <si>
    <t>レベル5</t>
    <phoneticPr fontId="4"/>
  </si>
  <si>
    <t>乗用車Ｃ
排気量2000cc超
（1BOX&amp;ミニバン除く）</t>
    <rPh sb="0" eb="2">
      <t>ジョウヨウ</t>
    </rPh>
    <rPh sb="2" eb="3">
      <t>シャ</t>
    </rPh>
    <rPh sb="5" eb="8">
      <t>ハイキリョウ</t>
    </rPh>
    <rPh sb="14" eb="15">
      <t>チョウ</t>
    </rPh>
    <rPh sb="26" eb="27">
      <t>ノゾ</t>
    </rPh>
    <phoneticPr fontId="4"/>
  </si>
  <si>
    <t>ＲＡＶ４</t>
  </si>
  <si>
    <t>Ｇ（４ＷＤ）</t>
  </si>
  <si>
    <t>DBA-ACA31W</t>
  </si>
  <si>
    <t>225/65R17 101H</t>
    <phoneticPr fontId="4"/>
  </si>
  <si>
    <t>レクサス</t>
    <phoneticPr fontId="4"/>
  </si>
  <si>
    <t>ＩＳ</t>
    <phoneticPr fontId="4"/>
  </si>
  <si>
    <t>ＩＳ２５０</t>
    <phoneticPr fontId="4"/>
  </si>
  <si>
    <t>GSE20-AETLH</t>
  </si>
  <si>
    <t>Fr：225/45R17 90W
Rr：245/45R17 95W</t>
    <phoneticPr fontId="4"/>
  </si>
  <si>
    <t>BS POTENZA RE050</t>
    <phoneticPr fontId="4"/>
  </si>
  <si>
    <t>1BOX&amp;ミニバン
 （座席が3列 以上のもの）</t>
    <rPh sb="12" eb="14">
      <t>ザセキ</t>
    </rPh>
    <rPh sb="16" eb="17">
      <t>レツ</t>
    </rPh>
    <rPh sb="18" eb="20">
      <t>イジョウ</t>
    </rPh>
    <phoneticPr fontId="4"/>
  </si>
  <si>
    <t>プレマシー</t>
  </si>
  <si>
    <t>２０Ｓ</t>
  </si>
  <si>
    <t>DBA-CREW</t>
  </si>
  <si>
    <t>アイシス</t>
  </si>
  <si>
    <t>プラタナ</t>
  </si>
  <si>
    <t>CBA-ANM10W</t>
    <phoneticPr fontId="4"/>
  </si>
  <si>
    <t>YOKOHAMA ADVAN A-460</t>
    <phoneticPr fontId="4"/>
  </si>
  <si>
    <t>Ｇ・Ｌパッケージ</t>
  </si>
  <si>
    <t>DBA-RG1</t>
  </si>
  <si>
    <t>205/65R15 94S</t>
    <phoneticPr fontId="4"/>
  </si>
  <si>
    <t>セレナ</t>
  </si>
  <si>
    <t>CBA-C25</t>
    <phoneticPr fontId="4"/>
  </si>
  <si>
    <t>DUNLOP SP SPORT D8H</t>
    <phoneticPr fontId="4"/>
  </si>
  <si>
    <t>２００５年度は、ブレーキ性能試験を行うテストコースが移転し、湿潤路面の摩擦係数に変動があったため、湿潤路面での試験結果を公表していません。</t>
    <rPh sb="4" eb="6">
      <t>ネンド</t>
    </rPh>
    <rPh sb="12" eb="14">
      <t>セイノウ</t>
    </rPh>
    <rPh sb="14" eb="16">
      <t>シケン</t>
    </rPh>
    <rPh sb="17" eb="18">
      <t>オコナ</t>
    </rPh>
    <rPh sb="26" eb="28">
      <t>イテン</t>
    </rPh>
    <rPh sb="30" eb="32">
      <t>シツジュン</t>
    </rPh>
    <rPh sb="32" eb="34">
      <t>ロメン</t>
    </rPh>
    <rPh sb="35" eb="37">
      <t>マサツ</t>
    </rPh>
    <rPh sb="37" eb="39">
      <t>ケイスウ</t>
    </rPh>
    <rPh sb="40" eb="42">
      <t>ヘンドウ</t>
    </rPh>
    <rPh sb="49" eb="51">
      <t>シツジュン</t>
    </rPh>
    <rPh sb="51" eb="53">
      <t>ロメン</t>
    </rPh>
    <rPh sb="55" eb="57">
      <t>シケン</t>
    </rPh>
    <rPh sb="57" eb="59">
      <t>ケッカ</t>
    </rPh>
    <rPh sb="60" eb="62">
      <t>コウヒョウ</t>
    </rPh>
    <phoneticPr fontId="4"/>
  </si>
  <si>
    <t>カテゴリー</t>
    <phoneticPr fontId="4"/>
  </si>
  <si>
    <t>サイド
エアバッグ</t>
    <phoneticPr fontId="4"/>
  </si>
  <si>
    <t>シートベルト
プリテン ショナー</t>
    <phoneticPr fontId="4"/>
  </si>
  <si>
    <t>合成
加速度</t>
    <rPh sb="0" eb="2">
      <t>ゴウセイ</t>
    </rPh>
    <rPh sb="3" eb="6">
      <t>カソクド</t>
    </rPh>
    <phoneticPr fontId="4"/>
  </si>
  <si>
    <t>エッセ</t>
  </si>
  <si>
    <t>DBA-L235S</t>
  </si>
  <si>
    <t>145/80R12 74S　</t>
    <phoneticPr fontId="4"/>
  </si>
  <si>
    <t>HANKOOK CENTUM K708</t>
    <phoneticPr fontId="4"/>
  </si>
  <si>
    <t>939</t>
  </si>
  <si>
    <t>941</t>
  </si>
  <si>
    <t>817</t>
  </si>
  <si>
    <t>発売2006年12月～</t>
    <rPh sb="6" eb="7">
      <t>ネン</t>
    </rPh>
    <rPh sb="9" eb="10">
      <t>ガツ</t>
    </rPh>
    <phoneticPr fontId="4"/>
  </si>
  <si>
    <t>145/80R13</t>
    <phoneticPr fontId="4"/>
  </si>
  <si>
    <t>HANKOOK OPTIMO K715</t>
    <phoneticPr fontId="4"/>
  </si>
  <si>
    <t>980</t>
  </si>
  <si>
    <t>976</t>
  </si>
  <si>
    <t>854</t>
  </si>
  <si>
    <t>セルボ</t>
  </si>
  <si>
    <t>発売2006年11月～</t>
    <rPh sb="6" eb="7">
      <t>ネン</t>
    </rPh>
    <rPh sb="9" eb="10">
      <t>ガツ</t>
    </rPh>
    <phoneticPr fontId="4"/>
  </si>
  <si>
    <t>DBA-HG21S</t>
  </si>
  <si>
    <t>FALKEN SINCERA SN-816C</t>
    <phoneticPr fontId="4"/>
  </si>
  <si>
    <t>991</t>
  </si>
  <si>
    <t>869</t>
  </si>
  <si>
    <t>モコ</t>
  </si>
  <si>
    <t>Ｅ</t>
  </si>
  <si>
    <t>発売2006年 2月～</t>
    <rPh sb="6" eb="7">
      <t>ネン</t>
    </rPh>
    <rPh sb="9" eb="10">
      <t>ガツ</t>
    </rPh>
    <phoneticPr fontId="4"/>
  </si>
  <si>
    <t>DBA-MG22S</t>
  </si>
  <si>
    <t>155/65R13 73S　</t>
    <phoneticPr fontId="4"/>
  </si>
  <si>
    <t>1037</t>
  </si>
  <si>
    <t>1040</t>
  </si>
  <si>
    <t>ソニカ</t>
  </si>
  <si>
    <t>ＲＳ</t>
  </si>
  <si>
    <t>発売2006年 6月～</t>
    <rPh sb="6" eb="7">
      <t>ネン</t>
    </rPh>
    <rPh sb="9" eb="10">
      <t>ガツ</t>
    </rPh>
    <phoneticPr fontId="4"/>
  </si>
  <si>
    <t>CBA-L405S</t>
  </si>
  <si>
    <t>165/55R15 75V</t>
    <phoneticPr fontId="4"/>
  </si>
  <si>
    <t>BRIDGESTONE POTENZA RE030</t>
    <phoneticPr fontId="4"/>
  </si>
  <si>
    <t>1050</t>
  </si>
  <si>
    <t>927</t>
  </si>
  <si>
    <t>三菱</t>
  </si>
  <si>
    <t>eKワゴン</t>
  </si>
  <si>
    <t>ＭＳ</t>
  </si>
  <si>
    <t>発売2006年 9月～</t>
    <rPh sb="6" eb="7">
      <t>ネン</t>
    </rPh>
    <rPh sb="9" eb="10">
      <t>ガツ</t>
    </rPh>
    <phoneticPr fontId="4"/>
  </si>
  <si>
    <t>DBA-H82W</t>
  </si>
  <si>
    <t>GOODYEAR　GT065</t>
    <phoneticPr fontId="4"/>
  </si>
  <si>
    <t>1046</t>
  </si>
  <si>
    <t>918</t>
  </si>
  <si>
    <t>カスタム Ｘ</t>
  </si>
  <si>
    <t>発売2006年10月～</t>
    <rPh sb="6" eb="7">
      <t>ネン</t>
    </rPh>
    <rPh sb="9" eb="10">
      <t>ガツ</t>
    </rPh>
    <phoneticPr fontId="4"/>
  </si>
  <si>
    <t>DBA-L175S</t>
  </si>
  <si>
    <t>HANKOOK CENTUM K708</t>
    <phoneticPr fontId="4"/>
  </si>
  <si>
    <t>ステラ</t>
  </si>
  <si>
    <t>DBA-RN1</t>
  </si>
  <si>
    <t>155/65R14　</t>
  </si>
  <si>
    <t>1088</t>
  </si>
  <si>
    <t>1085</t>
  </si>
  <si>
    <t>ゼスト</t>
  </si>
  <si>
    <t>発売2006年 3月～</t>
    <rPh sb="6" eb="7">
      <t>ネン</t>
    </rPh>
    <rPh sb="9" eb="10">
      <t>ガツ</t>
    </rPh>
    <phoneticPr fontId="4"/>
  </si>
  <si>
    <t>DBA-JE1</t>
  </si>
  <si>
    <t>YOKOHAMA ASPEC A351</t>
    <phoneticPr fontId="4"/>
  </si>
  <si>
    <t>アイ</t>
  </si>
  <si>
    <t>発売2006年 1月～</t>
    <rPh sb="6" eb="7">
      <t>ネン</t>
    </rPh>
    <rPh sb="9" eb="10">
      <t>ガツ</t>
    </rPh>
    <phoneticPr fontId="4"/>
  </si>
  <si>
    <t>CBA-HA1W</t>
  </si>
  <si>
    <t>前145/65R15
後175/55R15　</t>
    <phoneticPr fontId="4"/>
  </si>
  <si>
    <t>DUNLOP SP SPORT 2030</t>
    <phoneticPr fontId="4"/>
  </si>
  <si>
    <t>1109</t>
  </si>
  <si>
    <t>1112</t>
  </si>
  <si>
    <t>988</t>
  </si>
  <si>
    <t>ミニキャブ</t>
  </si>
  <si>
    <t>ＣＤ</t>
  </si>
  <si>
    <t>GBD-U61V</t>
  </si>
  <si>
    <t>YOKOHAMA  SUPER VAN355</t>
    <phoneticPr fontId="4"/>
  </si>
  <si>
    <t>1128</t>
  </si>
  <si>
    <t>1003</t>
  </si>
  <si>
    <t>シートスライド・人力</t>
  </si>
  <si>
    <t>乗用車Ａ
　排気量1500cc以下
（1BOX&amp;ミニバン除く）</t>
    <rPh sb="0" eb="2">
      <t>ジョウヨウ</t>
    </rPh>
    <rPh sb="2" eb="3">
      <t>シャ</t>
    </rPh>
    <rPh sb="6" eb="9">
      <t>ハイキリョウ</t>
    </rPh>
    <rPh sb="15" eb="17">
      <t>イカ</t>
    </rPh>
    <rPh sb="28" eb="29">
      <t>ノゾ</t>
    </rPh>
    <phoneticPr fontId="4"/>
  </si>
  <si>
    <t>ｂＢ</t>
  </si>
  <si>
    <t>Ｚ　Ｑversion</t>
  </si>
  <si>
    <t>DBA-QNC21</t>
  </si>
  <si>
    <t>185/55R15　</t>
    <phoneticPr fontId="4"/>
  </si>
  <si>
    <t>YOKOHAMA ADVAN A-043</t>
    <phoneticPr fontId="4"/>
  </si>
  <si>
    <t>1289</t>
  </si>
  <si>
    <t>1295</t>
  </si>
  <si>
    <t>1165</t>
  </si>
  <si>
    <t>カローラアクシオ</t>
  </si>
  <si>
    <t>1.5X</t>
  </si>
  <si>
    <t>DBA-NZE141</t>
  </si>
  <si>
    <t>ＤＵＮＬＯＰ　SP10</t>
    <phoneticPr fontId="4"/>
  </si>
  <si>
    <t>1313</t>
  </si>
  <si>
    <t>1192</t>
  </si>
  <si>
    <t>ＳＸ４</t>
  </si>
  <si>
    <t>1.5Ｇ</t>
  </si>
  <si>
    <t>発売2006年 7月～</t>
    <rPh sb="6" eb="7">
      <t>ネン</t>
    </rPh>
    <rPh sb="9" eb="10">
      <t>ガツ</t>
    </rPh>
    <phoneticPr fontId="4"/>
  </si>
  <si>
    <t>DBA-YA11S</t>
  </si>
  <si>
    <t>205/60R16 92H</t>
    <phoneticPr fontId="4"/>
  </si>
  <si>
    <t>BRIDGESTONE TURANZA ER300</t>
    <phoneticPr fontId="4"/>
  </si>
  <si>
    <t>1411</t>
  </si>
  <si>
    <t>1413</t>
  </si>
  <si>
    <t>1290</t>
  </si>
  <si>
    <t>オーリス</t>
  </si>
  <si>
    <t>150X　Mﾊﾟｯｹｰｼﾞ</t>
  </si>
  <si>
    <t>DBA-NZE151H</t>
  </si>
  <si>
    <t>YOKOHAMA　S70</t>
    <phoneticPr fontId="4"/>
  </si>
  <si>
    <t>1441</t>
  </si>
  <si>
    <t>1316</t>
  </si>
  <si>
    <t>ﾌﾞﾙｰﾊﾞｰﾄﾞｼﾙﾌｨ(旧)</t>
    <rPh sb="14" eb="15">
      <t>キュウ</t>
    </rPh>
    <phoneticPr fontId="4"/>
  </si>
  <si>
    <t>20M</t>
  </si>
  <si>
    <t>DBA-KG11</t>
  </si>
  <si>
    <t>195/65R15　</t>
    <phoneticPr fontId="4"/>
  </si>
  <si>
    <t>1426</t>
  </si>
  <si>
    <t>1428</t>
  </si>
  <si>
    <t>1304</t>
  </si>
  <si>
    <t>ﾌﾞﾙｰﾊﾞｰﾄﾞｼﾙﾌｨ</t>
  </si>
  <si>
    <t>この試験車種は、自動車制作者からの申し出による委託試験車種で側面衝突試験のみを実施し、その他は同年度の旧車種の試験結果を流用しています。</t>
    <rPh sb="2" eb="4">
      <t>シケン</t>
    </rPh>
    <rPh sb="4" eb="6">
      <t>シャシュ</t>
    </rPh>
    <rPh sb="8" eb="11">
      <t>ジドウシャ</t>
    </rPh>
    <rPh sb="11" eb="14">
      <t>セイサクシャ</t>
    </rPh>
    <rPh sb="17" eb="18">
      <t>モウ</t>
    </rPh>
    <rPh sb="19" eb="20">
      <t>デ</t>
    </rPh>
    <rPh sb="23" eb="25">
      <t>イタク</t>
    </rPh>
    <rPh sb="25" eb="27">
      <t>シケン</t>
    </rPh>
    <rPh sb="27" eb="29">
      <t>シャシュ</t>
    </rPh>
    <rPh sb="30" eb="32">
      <t>ソクメン</t>
    </rPh>
    <rPh sb="32" eb="34">
      <t>ショウトツ</t>
    </rPh>
    <rPh sb="34" eb="36">
      <t>シケン</t>
    </rPh>
    <rPh sb="39" eb="41">
      <t>ジッシ</t>
    </rPh>
    <rPh sb="45" eb="46">
      <t>タ</t>
    </rPh>
    <rPh sb="47" eb="50">
      <t>ドウネンド</t>
    </rPh>
    <rPh sb="51" eb="52">
      <t>キュウ</t>
    </rPh>
    <rPh sb="52" eb="54">
      <t>シャシュ</t>
    </rPh>
    <rPh sb="55" eb="57">
      <t>シケン</t>
    </rPh>
    <rPh sb="57" eb="59">
      <t>ケッカ</t>
    </rPh>
    <rPh sb="60" eb="62">
      <t>リュウヨウ</t>
    </rPh>
    <phoneticPr fontId="4"/>
  </si>
  <si>
    <t>CR-V</t>
  </si>
  <si>
    <t>ＺＸ</t>
  </si>
  <si>
    <t>DBA-RE4</t>
  </si>
  <si>
    <t>225/60R18 100H</t>
    <phoneticPr fontId="4"/>
  </si>
  <si>
    <t>ＤＵＮＬＯＰ　ＳT30</t>
    <phoneticPr fontId="4"/>
  </si>
  <si>
    <t>1766</t>
  </si>
  <si>
    <t>1765</t>
  </si>
  <si>
    <t>1642</t>
  </si>
  <si>
    <t>1BOX&amp;ミニバン
（座席が3列 以上のもの）</t>
    <rPh sb="11" eb="13">
      <t>ザセキ</t>
    </rPh>
    <rPh sb="15" eb="16">
      <t>レツ</t>
    </rPh>
    <rPh sb="17" eb="19">
      <t>イジョウ</t>
    </rPh>
    <phoneticPr fontId="4"/>
  </si>
  <si>
    <t>ストリーム</t>
  </si>
  <si>
    <t>DBA-RN6</t>
  </si>
  <si>
    <t>205/65R15 94S　</t>
  </si>
  <si>
    <t>YOKOHAMA　S74A</t>
    <phoneticPr fontId="4"/>
  </si>
  <si>
    <t>1570</t>
  </si>
  <si>
    <t>1445</t>
  </si>
  <si>
    <t>MPV</t>
  </si>
  <si>
    <t>23C　Sporty　Package</t>
  </si>
  <si>
    <t>DBA-LY3P</t>
  </si>
  <si>
    <t>215/60R17 96H　</t>
  </si>
  <si>
    <t>TOYO　TRANPATH　J48</t>
    <phoneticPr fontId="4"/>
  </si>
  <si>
    <t>1912</t>
  </si>
  <si>
    <t>1913</t>
  </si>
  <si>
    <t>エスティマ</t>
  </si>
  <si>
    <t>アエラス</t>
  </si>
  <si>
    <t>DBA-ACR50W</t>
  </si>
  <si>
    <t>215/55R17 93V　</t>
    <phoneticPr fontId="4"/>
  </si>
  <si>
    <t>YOKOHAMA dB E70A</t>
    <phoneticPr fontId="4"/>
  </si>
  <si>
    <t>1932</t>
  </si>
  <si>
    <t>1938</t>
  </si>
  <si>
    <t>1814</t>
  </si>
  <si>
    <t>２００５年度からブレーキ試験を行うテストコースが移転し、従来と比較して湿潤路面の摩擦係数が異なっています。</t>
    <rPh sb="4" eb="6">
      <t>ネンド</t>
    </rPh>
    <rPh sb="12" eb="14">
      <t>シケン</t>
    </rPh>
    <rPh sb="15" eb="16">
      <t>オコナ</t>
    </rPh>
    <rPh sb="24" eb="26">
      <t>イテン</t>
    </rPh>
    <rPh sb="28" eb="30">
      <t>ジュウライ</t>
    </rPh>
    <rPh sb="31" eb="33">
      <t>ヒカク</t>
    </rPh>
    <rPh sb="35" eb="37">
      <t>シツジュン</t>
    </rPh>
    <rPh sb="37" eb="39">
      <t>ロメン</t>
    </rPh>
    <rPh sb="40" eb="42">
      <t>マサツ</t>
    </rPh>
    <rPh sb="42" eb="44">
      <t>ケイスウ</t>
    </rPh>
    <rPh sb="45" eb="46">
      <t>コト</t>
    </rPh>
    <phoneticPr fontId="4"/>
  </si>
  <si>
    <t>頭部
傷害値</t>
    <rPh sb="0" eb="1">
      <t>アタマ</t>
    </rPh>
    <rPh sb="1" eb="2">
      <t>ブ</t>
    </rPh>
    <rPh sb="3" eb="5">
      <t>ショウガイ</t>
    </rPh>
    <rPh sb="5" eb="6">
      <t>チ</t>
    </rPh>
    <phoneticPr fontId="4"/>
  </si>
  <si>
    <t>胸部
変位</t>
    <rPh sb="0" eb="2">
      <t>キョウブ</t>
    </rPh>
    <rPh sb="3" eb="5">
      <t>ヘンイ</t>
    </rPh>
    <phoneticPr fontId="4"/>
  </si>
  <si>
    <t>腹部
荷重</t>
    <rPh sb="0" eb="2">
      <t>フクブ</t>
    </rPh>
    <rPh sb="3" eb="5">
      <t>カジュウ</t>
    </rPh>
    <phoneticPr fontId="4"/>
  </si>
  <si>
    <t>恥骨
荷重</t>
    <rPh sb="0" eb="2">
      <t>チコツ</t>
    </rPh>
    <rPh sb="3" eb="5">
      <t>カジュウ</t>
    </rPh>
    <phoneticPr fontId="4"/>
  </si>
  <si>
    <t>引張
荷重</t>
    <rPh sb="0" eb="2">
      <t>ヒッパリ</t>
    </rPh>
    <rPh sb="3" eb="5">
      <t>カジュウ</t>
    </rPh>
    <phoneticPr fontId="4"/>
  </si>
  <si>
    <t>伸張
ﾓｰﾒﾝﾄ</t>
    <rPh sb="0" eb="2">
      <t>シンチョウ</t>
    </rPh>
    <phoneticPr fontId="4"/>
  </si>
  <si>
    <t>大腿骨荷重
【ｋN】</t>
    <rPh sb="0" eb="2">
      <t>ダイタイ</t>
    </rPh>
    <rPh sb="2" eb="3">
      <t>ホネ</t>
    </rPh>
    <rPh sb="3" eb="5">
      <t>カジュウ</t>
    </rPh>
    <phoneticPr fontId="4"/>
  </si>
  <si>
    <t>ｽﾃｱﾘﾝｸﾞ
変形量【mm】</t>
    <rPh sb="8" eb="10">
      <t>ヘンケイ</t>
    </rPh>
    <rPh sb="10" eb="11">
      <t>リョウ</t>
    </rPh>
    <phoneticPr fontId="4"/>
  </si>
  <si>
    <t>後方
移動量</t>
    <rPh sb="0" eb="2">
      <t>コウホウ</t>
    </rPh>
    <rPh sb="3" eb="5">
      <t>イドウ</t>
    </rPh>
    <rPh sb="5" eb="6">
      <t>リョウ</t>
    </rPh>
    <phoneticPr fontId="4"/>
  </si>
  <si>
    <t>上方
移動量</t>
    <rPh sb="0" eb="2">
      <t>ジョウホウ</t>
    </rPh>
    <rPh sb="3" eb="5">
      <t>イドウ</t>
    </rPh>
    <rPh sb="5" eb="6">
      <t>リョウ</t>
    </rPh>
    <phoneticPr fontId="4"/>
  </si>
  <si>
    <t>インプレッサ</t>
  </si>
  <si>
    <t>１５Ｓ</t>
  </si>
  <si>
    <t>富士重工業株式会社</t>
    <rPh sb="0" eb="2">
      <t>フジ</t>
    </rPh>
    <rPh sb="2" eb="5">
      <t>ジュウコウギョウ</t>
    </rPh>
    <rPh sb="5" eb="7">
      <t>カブシキ</t>
    </rPh>
    <rPh sb="7" eb="9">
      <t>カイシャ</t>
    </rPh>
    <phoneticPr fontId="4"/>
  </si>
  <si>
    <t>発売2007年6月～</t>
    <rPh sb="0" eb="2">
      <t>ハツバイ</t>
    </rPh>
    <rPh sb="6" eb="7">
      <t>ネン</t>
    </rPh>
    <rPh sb="8" eb="9">
      <t>ツキ</t>
    </rPh>
    <phoneticPr fontId="4"/>
  </si>
  <si>
    <t>DBA-GH2</t>
  </si>
  <si>
    <t>195/65R15 91H</t>
    <phoneticPr fontId="4"/>
  </si>
  <si>
    <t>YOKOHAMA ASPEC A349</t>
    <phoneticPr fontId="4"/>
  </si>
  <si>
    <t>1491</t>
  </si>
  <si>
    <t>1374</t>
  </si>
  <si>
    <t>150Ｘ</t>
  </si>
  <si>
    <t>発売2007年7月～</t>
    <rPh sb="6" eb="7">
      <t>ネン</t>
    </rPh>
    <rPh sb="8" eb="9">
      <t>ガツ</t>
    </rPh>
    <phoneticPr fontId="4"/>
  </si>
  <si>
    <t>DBA-NCP110</t>
  </si>
  <si>
    <t>195/60R16　89H</t>
    <phoneticPr fontId="4"/>
  </si>
  <si>
    <t>DUNLOP  SPORT 2030</t>
    <phoneticPr fontId="4"/>
  </si>
  <si>
    <t>1350</t>
  </si>
  <si>
    <t>1234</t>
  </si>
  <si>
    <t>★★★★★☆</t>
  </si>
  <si>
    <t>ラッシュ</t>
  </si>
  <si>
    <t xml:space="preserve">G </t>
  </si>
  <si>
    <t>発売2006年1月～</t>
    <rPh sb="6" eb="7">
      <t>ネン</t>
    </rPh>
    <rPh sb="8" eb="9">
      <t>ガツ</t>
    </rPh>
    <phoneticPr fontId="4"/>
  </si>
  <si>
    <t>CBA-J210E</t>
  </si>
  <si>
    <t>215/65R16 98S　</t>
    <phoneticPr fontId="4"/>
  </si>
  <si>
    <t>BRIDGESTONE DUELER H/T687</t>
    <phoneticPr fontId="4"/>
  </si>
  <si>
    <t>1429</t>
  </si>
  <si>
    <t>フィット</t>
  </si>
  <si>
    <t>発売2007年10月～</t>
    <rPh sb="0" eb="2">
      <t>ハツバイ</t>
    </rPh>
    <rPh sb="6" eb="7">
      <t>ネン</t>
    </rPh>
    <rPh sb="9" eb="10">
      <t>ツキ</t>
    </rPh>
    <phoneticPr fontId="4"/>
  </si>
  <si>
    <t>DBA-GE6</t>
    <phoneticPr fontId="4"/>
  </si>
  <si>
    <t>1226</t>
  </si>
  <si>
    <t>1221</t>
  </si>
  <si>
    <t>13Ｃ</t>
  </si>
  <si>
    <t>DBA-DE3FS</t>
  </si>
  <si>
    <t>1197</t>
  </si>
  <si>
    <t>1194</t>
  </si>
  <si>
    <t>1081</t>
  </si>
  <si>
    <t>プレミオ/アリオン</t>
  </si>
  <si>
    <t>１．８Ｘ Ｌパッケージ</t>
  </si>
  <si>
    <t>DBA-ZRT260</t>
    <phoneticPr fontId="4"/>
  </si>
  <si>
    <t>DUNLOP SP31</t>
    <phoneticPr fontId="4"/>
  </si>
  <si>
    <t>1425</t>
  </si>
  <si>
    <t>エクストレイル</t>
  </si>
  <si>
    <t>20Ｘ</t>
  </si>
  <si>
    <t>発売2007年8月～</t>
    <rPh sb="6" eb="7">
      <t>ネン</t>
    </rPh>
    <rPh sb="8" eb="9">
      <t>ガツ</t>
    </rPh>
    <phoneticPr fontId="4"/>
  </si>
  <si>
    <t>DBA-NT31</t>
  </si>
  <si>
    <t>215/60R17</t>
    <phoneticPr fontId="4"/>
  </si>
  <si>
    <t>DUNLOP ST20</t>
    <phoneticPr fontId="4"/>
  </si>
  <si>
    <t>1724</t>
  </si>
  <si>
    <t>1725</t>
  </si>
  <si>
    <t>1608</t>
  </si>
  <si>
    <t>ギャラン</t>
  </si>
  <si>
    <t>フォルティス SPORT NAVI PACKAGE</t>
  </si>
  <si>
    <t>発売2007年8月～</t>
    <rPh sb="0" eb="2">
      <t>ハツバイ</t>
    </rPh>
    <rPh sb="6" eb="7">
      <t>ネン</t>
    </rPh>
    <rPh sb="8" eb="9">
      <t>ツキ</t>
    </rPh>
    <phoneticPr fontId="4"/>
  </si>
  <si>
    <t>DBA-CY4A</t>
    <phoneticPr fontId="4"/>
  </si>
  <si>
    <t>YOKOHAMA ADVAN A10</t>
    <phoneticPr fontId="4"/>
  </si>
  <si>
    <t>1575</t>
  </si>
  <si>
    <t>1460</t>
  </si>
  <si>
    <t>ブレイド</t>
  </si>
  <si>
    <t>G</t>
  </si>
  <si>
    <t>DBA-AZE156H</t>
  </si>
  <si>
    <t>DUNLOP SP SPORT 07</t>
    <phoneticPr fontId="4"/>
  </si>
  <si>
    <t>1607</t>
  </si>
  <si>
    <t>1603</t>
  </si>
  <si>
    <t>1489</t>
  </si>
  <si>
    <t>スカイライン</t>
  </si>
  <si>
    <t>250GT</t>
  </si>
  <si>
    <t>DBA-V36</t>
  </si>
  <si>
    <t>225/55R17 95V　</t>
    <phoneticPr fontId="4"/>
  </si>
  <si>
    <t>TOYO PROXES R34</t>
    <phoneticPr fontId="4"/>
  </si>
  <si>
    <t>1773</t>
  </si>
  <si>
    <t>1778</t>
  </si>
  <si>
    <t>1656</t>
  </si>
  <si>
    <t>ヴォクシー</t>
  </si>
  <si>
    <t>ＺＳ</t>
  </si>
  <si>
    <t>発売2007年6月～</t>
    <rPh sb="6" eb="7">
      <t>ネン</t>
    </rPh>
    <rPh sb="8" eb="9">
      <t>ガツ</t>
    </rPh>
    <phoneticPr fontId="4"/>
  </si>
  <si>
    <t>DBA-ZRR70W</t>
  </si>
  <si>
    <t>205/60R16 92H</t>
    <phoneticPr fontId="4"/>
  </si>
  <si>
    <t>TOYO　TRANPATH　J54</t>
    <phoneticPr fontId="4"/>
  </si>
  <si>
    <t>1799</t>
  </si>
  <si>
    <t>1825</t>
  </si>
  <si>
    <t>1707</t>
  </si>
  <si>
    <t>クロスロード</t>
  </si>
  <si>
    <t>20X（2WD）</t>
  </si>
  <si>
    <t>発売2007年2月～</t>
    <rPh sb="6" eb="7">
      <t>ネン</t>
    </rPh>
    <rPh sb="8" eb="9">
      <t>ガツ</t>
    </rPh>
    <phoneticPr fontId="4"/>
  </si>
  <si>
    <t>DBA-RT3</t>
  </si>
  <si>
    <t>215/60R17 96H　</t>
    <phoneticPr fontId="4"/>
  </si>
  <si>
    <t>TOYO TRANPATH A20</t>
    <phoneticPr fontId="4"/>
  </si>
  <si>
    <t>1638</t>
  </si>
  <si>
    <t>1637</t>
  </si>
  <si>
    <t>1526</t>
  </si>
  <si>
    <t>アウトランダー</t>
  </si>
  <si>
    <t>２４Ｇ</t>
  </si>
  <si>
    <t>発売2005年10月～</t>
    <rPh sb="0" eb="2">
      <t>ハツバイ</t>
    </rPh>
    <rPh sb="6" eb="7">
      <t>ネン</t>
    </rPh>
    <rPh sb="9" eb="10">
      <t>ツキ</t>
    </rPh>
    <phoneticPr fontId="4"/>
  </si>
  <si>
    <t>DBA-CW5W</t>
    <phoneticPr fontId="4"/>
  </si>
  <si>
    <t>225/55R18</t>
    <phoneticPr fontId="4"/>
  </si>
  <si>
    <t>BS DEULER H/T 684Ⅱ</t>
    <phoneticPr fontId="4"/>
  </si>
  <si>
    <t>1818</t>
  </si>
  <si>
    <t>1820</t>
  </si>
  <si>
    <t>1701</t>
  </si>
  <si>
    <t>デリカ</t>
  </si>
  <si>
    <t>D:5　G-Navi package</t>
  </si>
  <si>
    <t>発売2007年1月～</t>
    <rPh sb="6" eb="7">
      <t>ネン</t>
    </rPh>
    <rPh sb="8" eb="9">
      <t>ガツ</t>
    </rPh>
    <phoneticPr fontId="4"/>
  </si>
  <si>
    <t>DBA-CV5W</t>
  </si>
  <si>
    <t>225/55R18 97H</t>
    <phoneticPr fontId="4"/>
  </si>
  <si>
    <r>
      <t>GOODYEAR EAGLE LS</t>
    </r>
    <r>
      <rPr>
        <vertAlign val="subscript"/>
        <sz val="10"/>
        <rFont val="ＭＳ Ｐゴシック"/>
        <family val="3"/>
        <charset val="128"/>
      </rPr>
      <t>2</t>
    </r>
    <phoneticPr fontId="4"/>
  </si>
  <si>
    <t>1988</t>
  </si>
  <si>
    <t>1989</t>
  </si>
  <si>
    <t>1869</t>
  </si>
  <si>
    <t>AD</t>
  </si>
  <si>
    <t>VE</t>
  </si>
  <si>
    <t>DBF-VY12</t>
  </si>
  <si>
    <t>165R13-6PRLT　</t>
    <phoneticPr fontId="4"/>
  </si>
  <si>
    <t>BRIDGESTONE RD-613 STEEL</t>
    <phoneticPr fontId="4"/>
  </si>
  <si>
    <t>1362</t>
  </si>
  <si>
    <t>1245</t>
  </si>
  <si>
    <t>軽自動車</t>
  </si>
  <si>
    <t>発売2008年1月～</t>
    <rPh sb="6" eb="7">
      <t>ネン</t>
    </rPh>
    <rPh sb="8" eb="9">
      <t>ガツ</t>
    </rPh>
    <phoneticPr fontId="4"/>
  </si>
  <si>
    <t>165/55R14 72V</t>
    <phoneticPr fontId="4"/>
  </si>
  <si>
    <t>BRIDGESTONE B250</t>
    <phoneticPr fontId="4"/>
  </si>
  <si>
    <t>ダイハツ工業株式会社</t>
    <rPh sb="4" eb="6">
      <t>コウギョウ</t>
    </rPh>
    <rPh sb="6" eb="8">
      <t>カブシキ</t>
    </rPh>
    <rPh sb="8" eb="10">
      <t>カイシャ</t>
    </rPh>
    <phoneticPr fontId="4"/>
  </si>
  <si>
    <t>発売2007年12月～</t>
    <rPh sb="6" eb="7">
      <t>ネン</t>
    </rPh>
    <rPh sb="9" eb="10">
      <t>ガツ</t>
    </rPh>
    <phoneticPr fontId="4"/>
  </si>
  <si>
    <t>155/65R14 75S</t>
    <phoneticPr fontId="4"/>
  </si>
  <si>
    <t>BRIDGESTONE B250</t>
  </si>
  <si>
    <t xml:space="preserve">衝突の衝撃で運転席を車体へ固定するボルト４本のうち、１本が破損した。
</t>
    <phoneticPr fontId="4"/>
  </si>
  <si>
    <t>※アウターハンドルによるドアラッチの解除ができず、インナーハンドルによりドアラッチの解除を行った。
助手席側エアバッグ等の乗員保護機能が不十分であり、ダミー頭部に大きな衝撃が発生した。</t>
    <phoneticPr fontId="4"/>
  </si>
  <si>
    <t>レベル3</t>
    <phoneticPr fontId="4"/>
  </si>
  <si>
    <t>発売2007年10月～</t>
    <rPh sb="6" eb="7">
      <t>ネン</t>
    </rPh>
    <rPh sb="9" eb="10">
      <t>ガツ</t>
    </rPh>
    <phoneticPr fontId="4"/>
  </si>
  <si>
    <t>195/65R15 91S</t>
    <phoneticPr fontId="4"/>
  </si>
  <si>
    <t>DUNLOP SP31</t>
    <phoneticPr fontId="4"/>
  </si>
  <si>
    <t>レベル4</t>
    <phoneticPr fontId="4"/>
  </si>
  <si>
    <t>215/65R16 98H</t>
    <phoneticPr fontId="4"/>
  </si>
  <si>
    <t>BRIDGESTONE DUELER H/T687</t>
  </si>
  <si>
    <t>レベル5</t>
    <phoneticPr fontId="4"/>
  </si>
  <si>
    <t>発売2008年5月～</t>
    <rPh sb="6" eb="7">
      <t>ネン</t>
    </rPh>
    <rPh sb="8" eb="9">
      <t>ガツ</t>
    </rPh>
    <phoneticPr fontId="4"/>
  </si>
  <si>
    <t>185/70R14 88S</t>
    <phoneticPr fontId="4"/>
  </si>
  <si>
    <t>TOYO TRANPATH J50</t>
    <phoneticPr fontId="4"/>
  </si>
  <si>
    <t>235/50R18 97V</t>
    <phoneticPr fontId="4"/>
  </si>
  <si>
    <t>TOYO TRANPATH R30</t>
    <phoneticPr fontId="4"/>
  </si>
  <si>
    <t>発売2007年5月～</t>
    <rPh sb="6" eb="7">
      <t>ネン</t>
    </rPh>
    <rPh sb="8" eb="9">
      <t>ガツ</t>
    </rPh>
    <phoneticPr fontId="4"/>
  </si>
  <si>
    <t>215/60R17 96H</t>
    <phoneticPr fontId="4"/>
  </si>
  <si>
    <t>BRIDGESTONE DUELER H/P SPORT</t>
    <phoneticPr fontId="4"/>
  </si>
  <si>
    <t>三菱自動車工業株式会社</t>
    <rPh sb="0" eb="2">
      <t>ミツビシ</t>
    </rPh>
    <rPh sb="2" eb="5">
      <t>ジドウシャ</t>
    </rPh>
    <rPh sb="5" eb="7">
      <t>コウギョウ</t>
    </rPh>
    <rPh sb="7" eb="9">
      <t>カブシキ</t>
    </rPh>
    <rPh sb="9" eb="11">
      <t>カイシャ</t>
    </rPh>
    <phoneticPr fontId="4"/>
  </si>
  <si>
    <t>発売2008年9月～</t>
    <rPh sb="6" eb="7">
      <t>ネン</t>
    </rPh>
    <rPh sb="8" eb="9">
      <t>ガツ</t>
    </rPh>
    <phoneticPr fontId="4"/>
  </si>
  <si>
    <t>155/65R13 73S</t>
    <phoneticPr fontId="4"/>
  </si>
  <si>
    <t>GOOD YEAR GT065 SA301</t>
    <phoneticPr fontId="4"/>
  </si>
  <si>
    <t>衝突側後席ドアラッチ解離</t>
    <rPh sb="0" eb="2">
      <t>ショウトツ</t>
    </rPh>
    <rPh sb="2" eb="3">
      <t>ガワ</t>
    </rPh>
    <rPh sb="3" eb="5">
      <t>コウセキ</t>
    </rPh>
    <rPh sb="10" eb="12">
      <t>カイリ</t>
    </rPh>
    <phoneticPr fontId="4"/>
  </si>
  <si>
    <t>145/80R13 75S</t>
    <phoneticPr fontId="4"/>
  </si>
  <si>
    <t>DUNLOP SP10</t>
    <phoneticPr fontId="4"/>
  </si>
  <si>
    <t>発売2008年10月～</t>
    <rPh sb="6" eb="7">
      <t>ネン</t>
    </rPh>
    <rPh sb="9" eb="10">
      <t>ガツ</t>
    </rPh>
    <phoneticPr fontId="4"/>
  </si>
  <si>
    <t>215/60R16 95H</t>
    <phoneticPr fontId="4"/>
  </si>
  <si>
    <t>DUNLOP SP SPORT230</t>
    <phoneticPr fontId="4"/>
  </si>
  <si>
    <t>乗用車Ｃ　排気量2000cc超（1BOX&amp;ミニバン除く）</t>
  </si>
  <si>
    <t>マツダ株式会社</t>
    <rPh sb="3" eb="5">
      <t>カブシキ</t>
    </rPh>
    <rPh sb="5" eb="7">
      <t>カイシャ</t>
    </rPh>
    <phoneticPr fontId="4"/>
  </si>
  <si>
    <t>215/50R17 91W</t>
    <phoneticPr fontId="4"/>
  </si>
  <si>
    <t>BRIGESTONE POTENZA RE050A</t>
    <phoneticPr fontId="4"/>
  </si>
  <si>
    <t>レベル1</t>
    <phoneticPr fontId="4"/>
  </si>
  <si>
    <t>発売2008年8月～</t>
    <rPh sb="6" eb="7">
      <t>ネン</t>
    </rPh>
    <rPh sb="8" eb="9">
      <t>ガツ</t>
    </rPh>
    <phoneticPr fontId="4"/>
  </si>
  <si>
    <t>DBA-ZRT260</t>
    <phoneticPr fontId="4"/>
  </si>
  <si>
    <t>レベル4</t>
    <phoneticPr fontId="4"/>
  </si>
  <si>
    <t>発売2008年7月～</t>
    <rPh sb="6" eb="7">
      <t>ネン</t>
    </rPh>
    <rPh sb="8" eb="9">
      <t>ガツ</t>
    </rPh>
    <phoneticPr fontId="4"/>
  </si>
  <si>
    <t>DBA-CY4A</t>
    <phoneticPr fontId="4"/>
  </si>
  <si>
    <t>205/60R16 92H</t>
    <phoneticPr fontId="4"/>
  </si>
  <si>
    <t>DUNLOP SP SPORT230</t>
    <phoneticPr fontId="4"/>
  </si>
  <si>
    <t>発売2008年6月～</t>
    <rPh sb="6" eb="7">
      <t>ネン</t>
    </rPh>
    <rPh sb="8" eb="9">
      <t>ガツ</t>
    </rPh>
    <phoneticPr fontId="4"/>
  </si>
  <si>
    <t>DBA-CW5W</t>
    <phoneticPr fontId="4"/>
  </si>
  <si>
    <t>215/50R17 91V</t>
    <phoneticPr fontId="4"/>
  </si>
  <si>
    <t>YOKOHAMA ADVAN A10</t>
    <phoneticPr fontId="4"/>
  </si>
  <si>
    <t>レベル5</t>
    <phoneticPr fontId="4"/>
  </si>
  <si>
    <t>DBA-GE6</t>
    <phoneticPr fontId="4"/>
  </si>
  <si>
    <t>MICHELIN ENERGY LX4</t>
    <phoneticPr fontId="4"/>
  </si>
  <si>
    <t>発売2008年11月～</t>
    <rPh sb="0" eb="2">
      <t>ハツバイ</t>
    </rPh>
    <rPh sb="6" eb="7">
      <t>ネン</t>
    </rPh>
    <rPh sb="9" eb="10">
      <t>ガツ</t>
    </rPh>
    <phoneticPr fontId="4"/>
  </si>
  <si>
    <t xml:space="preserve">FALKEN SINCERA SN831 </t>
    <phoneticPr fontId="4"/>
  </si>
  <si>
    <t>YOKOHAMA ASPEC</t>
    <phoneticPr fontId="4"/>
  </si>
  <si>
    <t>Ｌｉ</t>
    <phoneticPr fontId="4"/>
  </si>
  <si>
    <t>215/60R16 95H</t>
  </si>
  <si>
    <t>DUNLOP SP SPORT230</t>
  </si>
  <si>
    <t>205/65R16 95S</t>
    <phoneticPr fontId="4"/>
  </si>
  <si>
    <t>BRIDGESTONE B390</t>
    <phoneticPr fontId="4"/>
  </si>
  <si>
    <t>レベル4</t>
    <phoneticPr fontId="4"/>
  </si>
  <si>
    <t>後面衝突頚部保護性能試験</t>
    <rPh sb="0" eb="2">
      <t>コウメン</t>
    </rPh>
    <rPh sb="2" eb="4">
      <t>ショウトツ</t>
    </rPh>
    <rPh sb="4" eb="6">
      <t>ケイブ</t>
    </rPh>
    <rPh sb="6" eb="8">
      <t>ホゴ</t>
    </rPh>
    <rPh sb="8" eb="10">
      <t>セイノウ</t>
    </rPh>
    <rPh sb="10" eb="12">
      <t>シケン</t>
    </rPh>
    <phoneticPr fontId="4"/>
  </si>
  <si>
    <t>後席シートベルト使用性評価試験</t>
    <rPh sb="0" eb="2">
      <t>コウセキ</t>
    </rPh>
    <rPh sb="8" eb="11">
      <t>シヨウセイ</t>
    </rPh>
    <rPh sb="11" eb="13">
      <t>ヒョウカ</t>
    </rPh>
    <rPh sb="13" eb="15">
      <t>シケン</t>
    </rPh>
    <phoneticPr fontId="4"/>
  </si>
  <si>
    <t>座席ベルトの非着用時警報装置評価試験</t>
    <rPh sb="0" eb="2">
      <t>ザセキ</t>
    </rPh>
    <rPh sb="6" eb="9">
      <t>ヒチャクヨウ</t>
    </rPh>
    <rPh sb="9" eb="10">
      <t>ジ</t>
    </rPh>
    <rPh sb="10" eb="12">
      <t>ケイホウ</t>
    </rPh>
    <rPh sb="12" eb="14">
      <t>ソウチ</t>
    </rPh>
    <rPh sb="14" eb="16">
      <t>ヒョウカ</t>
    </rPh>
    <rPh sb="16" eb="18">
      <t>シケン</t>
    </rPh>
    <phoneticPr fontId="4"/>
  </si>
  <si>
    <t>乗員保護性能</t>
  </si>
  <si>
    <t>装備状況</t>
    <rPh sb="0" eb="2">
      <t>ソウビ</t>
    </rPh>
    <rPh sb="2" eb="4">
      <t>ジョウキョウ</t>
    </rPh>
    <phoneticPr fontId="4"/>
  </si>
  <si>
    <t>詳細情報</t>
    <rPh sb="0" eb="2">
      <t>ショウサイ</t>
    </rPh>
    <rPh sb="2" eb="4">
      <t>ジョウホウ</t>
    </rPh>
    <phoneticPr fontId="4"/>
  </si>
  <si>
    <t>横すべり防止装置</t>
    <rPh sb="0" eb="1">
      <t>ヨコ</t>
    </rPh>
    <rPh sb="4" eb="6">
      <t>ボウシ</t>
    </rPh>
    <rPh sb="6" eb="8">
      <t>ソウチ</t>
    </rPh>
    <phoneticPr fontId="4"/>
  </si>
  <si>
    <t>衝突被害軽減ブレーキ</t>
    <rPh sb="0" eb="2">
      <t>ショウトツ</t>
    </rPh>
    <rPh sb="2" eb="4">
      <t>ヒガイ</t>
    </rPh>
    <rPh sb="4" eb="6">
      <t>ケイゲン</t>
    </rPh>
    <phoneticPr fontId="4"/>
  </si>
  <si>
    <t>サイド
カーテン
エアバッグ</t>
    <phoneticPr fontId="4"/>
  </si>
  <si>
    <t>シートタイプ</t>
    <phoneticPr fontId="4"/>
  </si>
  <si>
    <t>シートベルト・プリテンショナー</t>
    <phoneticPr fontId="4"/>
  </si>
  <si>
    <t>シートベルトフォース（ロード）リミッター</t>
    <phoneticPr fontId="4"/>
  </si>
  <si>
    <t>伸展
ﾓｰﾒﾝﾄ</t>
    <rPh sb="0" eb="2">
      <t>シンテン</t>
    </rPh>
    <phoneticPr fontId="4"/>
  </si>
  <si>
    <t>ｽﾃｱﾘﾝｸﾞ変形量
【mm】</t>
    <rPh sb="7" eb="9">
      <t>ヘンケイ</t>
    </rPh>
    <rPh sb="9" eb="10">
      <t>リョウ</t>
    </rPh>
    <phoneticPr fontId="4"/>
  </si>
  <si>
    <t>ﾌﾞﾚｰｷﾍﾟﾀﾞﾙ変形量
【mm】</t>
    <rPh sb="10" eb="12">
      <t>ヘンケイ</t>
    </rPh>
    <rPh sb="12" eb="13">
      <t>リョウ</t>
    </rPh>
    <phoneticPr fontId="4"/>
  </si>
  <si>
    <t>ﾌﾞﾚ-ｷﾍﾟﾀﾞﾙ変形量【mm】</t>
    <rPh sb="10" eb="12">
      <t>ヘンケイ</t>
    </rPh>
    <rPh sb="12" eb="13">
      <t>リョウ</t>
    </rPh>
    <phoneticPr fontId="4"/>
  </si>
  <si>
    <t>後席</t>
    <rPh sb="0" eb="1">
      <t>ウシ</t>
    </rPh>
    <rPh sb="1" eb="2">
      <t>セキ</t>
    </rPh>
    <phoneticPr fontId="4"/>
  </si>
  <si>
    <t>二次　衝突</t>
    <rPh sb="0" eb="2">
      <t>ニジ</t>
    </rPh>
    <rPh sb="3" eb="5">
      <t>ショウトツ</t>
    </rPh>
    <phoneticPr fontId="4"/>
  </si>
  <si>
    <t>骨盤ずれ上がり</t>
    <rPh sb="0" eb="2">
      <t>コツバン</t>
    </rPh>
    <rPh sb="4" eb="5">
      <t>ア</t>
    </rPh>
    <phoneticPr fontId="4"/>
  </si>
  <si>
    <t>運転席</t>
  </si>
  <si>
    <t>上部</t>
    <rPh sb="0" eb="2">
      <t>ジョウブ</t>
    </rPh>
    <phoneticPr fontId="4"/>
  </si>
  <si>
    <t>下部</t>
    <rPh sb="0" eb="2">
      <t>カブ</t>
    </rPh>
    <phoneticPr fontId="4"/>
  </si>
  <si>
    <t>助手席</t>
    <rPh sb="0" eb="2">
      <t>ジョシュ</t>
    </rPh>
    <phoneticPr fontId="4"/>
  </si>
  <si>
    <t>後席</t>
    <rPh sb="0" eb="2">
      <t>コウセキ</t>
    </rPh>
    <phoneticPr fontId="4"/>
  </si>
  <si>
    <t>1列目</t>
    <rPh sb="1" eb="2">
      <t>レツ</t>
    </rPh>
    <rPh sb="2" eb="3">
      <t>メ</t>
    </rPh>
    <phoneticPr fontId="4"/>
  </si>
  <si>
    <t>2列目</t>
    <rPh sb="1" eb="2">
      <t>レツ</t>
    </rPh>
    <rPh sb="2" eb="3">
      <t>メ</t>
    </rPh>
    <phoneticPr fontId="4"/>
  </si>
  <si>
    <t>3列目</t>
    <rPh sb="1" eb="2">
      <t>レツ</t>
    </rPh>
    <rPh sb="2" eb="3">
      <t>メ</t>
    </rPh>
    <phoneticPr fontId="4"/>
  </si>
  <si>
    <t>ドアロック</t>
    <phoneticPr fontId="4"/>
  </si>
  <si>
    <t>得点</t>
  </si>
  <si>
    <t>得点率</t>
  </si>
  <si>
    <t>NIC</t>
    <phoneticPr fontId="4"/>
  </si>
  <si>
    <t>軸力荷重</t>
    <rPh sb="0" eb="1">
      <t>ジク</t>
    </rPh>
    <rPh sb="1" eb="2">
      <t>チカラ</t>
    </rPh>
    <rPh sb="2" eb="4">
      <t>カジュウ</t>
    </rPh>
    <phoneticPr fontId="4"/>
  </si>
  <si>
    <t>左右方向軸
まわりﾓｰﾒﾝﾄ
（屈曲）【Nm】</t>
    <rPh sb="0" eb="2">
      <t>サユウ</t>
    </rPh>
    <rPh sb="2" eb="4">
      <t>ホウコウ</t>
    </rPh>
    <rPh sb="4" eb="5">
      <t>ジク</t>
    </rPh>
    <rPh sb="16" eb="18">
      <t>クッキョク</t>
    </rPh>
    <phoneticPr fontId="4"/>
  </si>
  <si>
    <t>左右方向軸
まわりﾓｰﾒﾝﾄ
（伸展）【Nm】</t>
    <rPh sb="0" eb="2">
      <t>サユウ</t>
    </rPh>
    <rPh sb="2" eb="4">
      <t>ホウコウ</t>
    </rPh>
    <rPh sb="4" eb="5">
      <t>ジク</t>
    </rPh>
    <rPh sb="16" eb="18">
      <t>シンテン</t>
    </rPh>
    <phoneticPr fontId="4"/>
  </si>
  <si>
    <t>音警報</t>
    <rPh sb="0" eb="1">
      <t>オト</t>
    </rPh>
    <rPh sb="1" eb="3">
      <t>ケイホウ</t>
    </rPh>
    <phoneticPr fontId="4"/>
  </si>
  <si>
    <t>表示警報</t>
    <rPh sb="0" eb="2">
      <t>ヒョウジ</t>
    </rPh>
    <rPh sb="2" eb="4">
      <t>ケイホウ</t>
    </rPh>
    <phoneticPr fontId="4"/>
  </si>
  <si>
    <t>ABS</t>
    <phoneticPr fontId="4"/>
  </si>
  <si>
    <t>ﾌﾙﾗｯﾌﾟ</t>
    <phoneticPr fontId="4"/>
  </si>
  <si>
    <t>ｵﾌｾｯﾄ</t>
    <phoneticPr fontId="4"/>
  </si>
  <si>
    <t>運転者席</t>
    <rPh sb="0" eb="3">
      <t>ウンテンシャ</t>
    </rPh>
    <rPh sb="3" eb="4">
      <t>セキ</t>
    </rPh>
    <phoneticPr fontId="4"/>
  </si>
  <si>
    <t>運転席側</t>
    <rPh sb="0" eb="3">
      <t>ウンテンセキ</t>
    </rPh>
    <rPh sb="3" eb="4">
      <t>ガワ</t>
    </rPh>
    <phoneticPr fontId="4"/>
  </si>
  <si>
    <t>中央席</t>
    <rPh sb="0" eb="3">
      <t>チュウオウセキ</t>
    </rPh>
    <phoneticPr fontId="4"/>
  </si>
  <si>
    <t>レベル</t>
    <phoneticPr fontId="4"/>
  </si>
  <si>
    <t>【HIC】</t>
    <phoneticPr fontId="4"/>
  </si>
  <si>
    <t>【ｋN】</t>
    <phoneticPr fontId="4"/>
  </si>
  <si>
    <t>【Nm】</t>
    <phoneticPr fontId="4"/>
  </si>
  <si>
    <t>【m/s²-3m秒】</t>
    <rPh sb="8" eb="9">
      <t>ビョウ</t>
    </rPh>
    <phoneticPr fontId="4"/>
  </si>
  <si>
    <t>【mm】</t>
    <phoneticPr fontId="4"/>
  </si>
  <si>
    <t>【m²/s²】</t>
    <phoneticPr fontId="4"/>
  </si>
  <si>
    <t>【N】</t>
    <phoneticPr fontId="4"/>
  </si>
  <si>
    <t>音</t>
    <rPh sb="0" eb="1">
      <t>オト</t>
    </rPh>
    <phoneticPr fontId="4"/>
  </si>
  <si>
    <t>確認範囲</t>
    <rPh sb="0" eb="2">
      <t>カクニン</t>
    </rPh>
    <rPh sb="2" eb="4">
      <t>ハンイ</t>
    </rPh>
    <phoneticPr fontId="4"/>
  </si>
  <si>
    <t>表示</t>
    <rPh sb="0" eb="2">
      <t>ヒョウジ</t>
    </rPh>
    <phoneticPr fontId="4"/>
  </si>
  <si>
    <t>位置</t>
    <rPh sb="0" eb="2">
      <t>イチ</t>
    </rPh>
    <phoneticPr fontId="4"/>
  </si>
  <si>
    <t>ダイハツ</t>
    <phoneticPr fontId="4"/>
  </si>
  <si>
    <t>ミラ ココア</t>
    <phoneticPr fontId="4"/>
  </si>
  <si>
    <t>X</t>
    <phoneticPr fontId="4"/>
  </si>
  <si>
    <t>発売2009年8月～</t>
    <rPh sb="0" eb="2">
      <t>ハツバイ</t>
    </rPh>
    <rPh sb="6" eb="7">
      <t>ネン</t>
    </rPh>
    <rPh sb="8" eb="9">
      <t>ガツ</t>
    </rPh>
    <phoneticPr fontId="4"/>
  </si>
  <si>
    <t>DBA-L675S</t>
    <phoneticPr fontId="4"/>
  </si>
  <si>
    <t>145/80R13 75S</t>
    <phoneticPr fontId="4"/>
  </si>
  <si>
    <t>DUNLOP SP10</t>
    <phoneticPr fontId="4"/>
  </si>
  <si>
    <t>ノーマルシート</t>
    <phoneticPr fontId="4"/>
  </si>
  <si>
    <t>★★★★★☆</t>
    <phoneticPr fontId="4"/>
  </si>
  <si>
    <t>ﾚﾍﾞﾙ3</t>
    <phoneticPr fontId="4"/>
  </si>
  <si>
    <t>ﾚﾍﾞﾙ4</t>
    <phoneticPr fontId="4"/>
  </si>
  <si>
    <t>ﾚﾍﾞﾙ5</t>
    <phoneticPr fontId="4"/>
  </si>
  <si>
    <t>―</t>
  </si>
  <si>
    <t>レベル4</t>
    <phoneticPr fontId="4"/>
  </si>
  <si>
    <t>-</t>
    <phoneticPr fontId="4"/>
  </si>
  <si>
    <t>キューブ（旧）</t>
    <rPh sb="5" eb="6">
      <t>キュウ</t>
    </rPh>
    <phoneticPr fontId="4"/>
  </si>
  <si>
    <t>15X Vセレクション</t>
    <phoneticPr fontId="4"/>
  </si>
  <si>
    <t>発売2008年11月～2010年2月</t>
    <rPh sb="6" eb="7">
      <t>ネン</t>
    </rPh>
    <rPh sb="9" eb="10">
      <t>ガツ</t>
    </rPh>
    <rPh sb="15" eb="16">
      <t>ネン</t>
    </rPh>
    <rPh sb="17" eb="18">
      <t>ガツ</t>
    </rPh>
    <phoneticPr fontId="4"/>
  </si>
  <si>
    <t>DBA-Z12</t>
    <phoneticPr fontId="4"/>
  </si>
  <si>
    <t>175/65R15 84S</t>
    <phoneticPr fontId="4"/>
  </si>
  <si>
    <t>BRIDGESTONE B250</t>
    <phoneticPr fontId="4"/>
  </si>
  <si>
    <t>リアクティブシート</t>
    <phoneticPr fontId="4"/>
  </si>
  <si>
    <t>★★★★★★</t>
    <phoneticPr fontId="4"/>
  </si>
  <si>
    <t>発売2010年2月～</t>
    <rPh sb="6" eb="7">
      <t>ネン</t>
    </rPh>
    <rPh sb="8" eb="9">
      <t>ガツ</t>
    </rPh>
    <phoneticPr fontId="4"/>
  </si>
  <si>
    <t>レベル3</t>
    <phoneticPr fontId="4"/>
  </si>
  <si>
    <t>ホンダ</t>
    <phoneticPr fontId="4"/>
  </si>
  <si>
    <t>インサイト</t>
    <phoneticPr fontId="4"/>
  </si>
  <si>
    <t>本田技研工業株式会社</t>
    <rPh sb="0" eb="2">
      <t>ホンダ</t>
    </rPh>
    <rPh sb="2" eb="4">
      <t>ギケン</t>
    </rPh>
    <rPh sb="4" eb="6">
      <t>コウギョウ</t>
    </rPh>
    <rPh sb="6" eb="8">
      <t>カブシキ</t>
    </rPh>
    <rPh sb="8" eb="10">
      <t>カイシャ</t>
    </rPh>
    <phoneticPr fontId="4"/>
  </si>
  <si>
    <t>発売2009年2月～</t>
    <rPh sb="6" eb="7">
      <t>ネン</t>
    </rPh>
    <rPh sb="8" eb="9">
      <t>ガツ</t>
    </rPh>
    <phoneticPr fontId="4"/>
  </si>
  <si>
    <t>DAA-ZE2</t>
    <phoneticPr fontId="4"/>
  </si>
  <si>
    <t>175/65R15 84S</t>
    <phoneticPr fontId="4"/>
  </si>
  <si>
    <t>ホンダ</t>
    <phoneticPr fontId="4"/>
  </si>
  <si>
    <t>G （SCA付）</t>
    <rPh sb="6" eb="7">
      <t>ツ</t>
    </rPh>
    <phoneticPr fontId="4"/>
  </si>
  <si>
    <t>発売2009年2月～</t>
    <rPh sb="0" eb="2">
      <t>ハツバイ</t>
    </rPh>
    <rPh sb="6" eb="7">
      <t>ネン</t>
    </rPh>
    <rPh sb="8" eb="9">
      <t>ガツ</t>
    </rPh>
    <phoneticPr fontId="4"/>
  </si>
  <si>
    <t>DAA-ZE2</t>
    <phoneticPr fontId="4"/>
  </si>
  <si>
    <t>DUNLOP SP31</t>
    <phoneticPr fontId="4"/>
  </si>
  <si>
    <t>リアクティブシート</t>
    <phoneticPr fontId="4"/>
  </si>
  <si>
    <t>6+</t>
    <phoneticPr fontId="4"/>
  </si>
  <si>
    <t>5+</t>
    <phoneticPr fontId="4"/>
  </si>
  <si>
    <t>―</t>
    <phoneticPr fontId="4"/>
  </si>
  <si>
    <t>マツダ</t>
    <phoneticPr fontId="4"/>
  </si>
  <si>
    <t>アクセラ</t>
    <phoneticPr fontId="4"/>
  </si>
  <si>
    <t>スポーツ 15C</t>
    <phoneticPr fontId="4"/>
  </si>
  <si>
    <t>発売2009年4月～</t>
    <rPh sb="0" eb="2">
      <t>ハツバイ</t>
    </rPh>
    <rPh sb="6" eb="7">
      <t>ネン</t>
    </rPh>
    <rPh sb="8" eb="9">
      <t>ガツ</t>
    </rPh>
    <phoneticPr fontId="4"/>
  </si>
  <si>
    <t>DBA-BL5FW</t>
    <phoneticPr fontId="4"/>
  </si>
  <si>
    <t>BRIDGESTONE B390</t>
    <phoneticPr fontId="4"/>
  </si>
  <si>
    <t>有</t>
    <rPh sb="0" eb="1">
      <t>アリ</t>
    </rPh>
    <phoneticPr fontId="4"/>
  </si>
  <si>
    <t>○</t>
    <phoneticPr fontId="4"/>
  </si>
  <si>
    <t>B</t>
    <phoneticPr fontId="4"/>
  </si>
  <si>
    <t>E</t>
    <phoneticPr fontId="4"/>
  </si>
  <si>
    <t>マツダ</t>
    <phoneticPr fontId="4"/>
  </si>
  <si>
    <t>スポーツ 15C</t>
    <phoneticPr fontId="4"/>
  </si>
  <si>
    <t>DBA-BL5FW</t>
    <phoneticPr fontId="4"/>
  </si>
  <si>
    <t>BRIDGESTONE B390</t>
    <phoneticPr fontId="4"/>
  </si>
  <si>
    <t>BMW</t>
    <phoneticPr fontId="4"/>
  </si>
  <si>
    <t>MINI COOPER</t>
    <phoneticPr fontId="4"/>
  </si>
  <si>
    <t>ビー・エム・ダブリュー株式会社</t>
    <rPh sb="11" eb="15">
      <t>カブシキガイシャ</t>
    </rPh>
    <phoneticPr fontId="4"/>
  </si>
  <si>
    <t>発売2007年2月～</t>
    <rPh sb="0" eb="2">
      <t>ハツバイ</t>
    </rPh>
    <rPh sb="6" eb="7">
      <t>ネン</t>
    </rPh>
    <rPh sb="8" eb="9">
      <t>ガツ</t>
    </rPh>
    <phoneticPr fontId="4"/>
  </si>
  <si>
    <t>ABA-MF16</t>
    <phoneticPr fontId="4"/>
  </si>
  <si>
    <t>175/65R15 84H</t>
    <phoneticPr fontId="4"/>
  </si>
  <si>
    <t>ノーマルシート</t>
    <phoneticPr fontId="4"/>
  </si>
  <si>
    <t>★★★☆☆☆</t>
    <phoneticPr fontId="4"/>
  </si>
  <si>
    <t>3+</t>
    <phoneticPr fontId="4"/>
  </si>
  <si>
    <t>ﾚﾍﾞﾙ1</t>
    <phoneticPr fontId="4"/>
  </si>
  <si>
    <t>ﾚﾍﾞﾙ2</t>
    <phoneticPr fontId="4"/>
  </si>
  <si>
    <t>助手席側において試験を実施しました。なお、評価は助手席の試験結果の点数で運転席を評価しています。</t>
    <rPh sb="0" eb="3">
      <t>ジョシュセキ</t>
    </rPh>
    <rPh sb="3" eb="4">
      <t>ガワ</t>
    </rPh>
    <rPh sb="8" eb="10">
      <t>シケン</t>
    </rPh>
    <rPh sb="11" eb="13">
      <t>ジッシ</t>
    </rPh>
    <rPh sb="21" eb="23">
      <t>ヒョウカ</t>
    </rPh>
    <rPh sb="24" eb="27">
      <t>ジョシュセキ</t>
    </rPh>
    <rPh sb="28" eb="30">
      <t>シケン</t>
    </rPh>
    <rPh sb="30" eb="32">
      <t>ケッカ</t>
    </rPh>
    <rPh sb="33" eb="35">
      <t>テンスウ</t>
    </rPh>
    <rPh sb="36" eb="39">
      <t>ウンテンセキ</t>
    </rPh>
    <rPh sb="40" eb="42">
      <t>ヒョウカ</t>
    </rPh>
    <phoneticPr fontId="4"/>
  </si>
  <si>
    <t>レベル2</t>
    <phoneticPr fontId="4"/>
  </si>
  <si>
    <t>C＆E</t>
    <phoneticPr fontId="4"/>
  </si>
  <si>
    <t>A&amp;B</t>
    <phoneticPr fontId="4"/>
  </si>
  <si>
    <t>C</t>
    <phoneticPr fontId="4"/>
  </si>
  <si>
    <t>トヨタ</t>
    <phoneticPr fontId="4"/>
  </si>
  <si>
    <t>発売2009年5月～</t>
    <rPh sb="0" eb="2">
      <t>ハツバイ</t>
    </rPh>
    <rPh sb="6" eb="7">
      <t>ネン</t>
    </rPh>
    <rPh sb="8" eb="9">
      <t>ガツ</t>
    </rPh>
    <phoneticPr fontId="4"/>
  </si>
  <si>
    <t>DAA-ZVW30</t>
    <phoneticPr fontId="4"/>
  </si>
  <si>
    <t>BRIDGESTONE ECOPIA EP25</t>
    <phoneticPr fontId="4"/>
  </si>
  <si>
    <t>レベル5</t>
    <phoneticPr fontId="4"/>
  </si>
  <si>
    <t>ツーリングワゴン 2.5i Sパッケージ</t>
    <phoneticPr fontId="4"/>
  </si>
  <si>
    <t>DBA-BR9</t>
    <phoneticPr fontId="4"/>
  </si>
  <si>
    <t>225/45R18 91W</t>
    <phoneticPr fontId="4"/>
  </si>
  <si>
    <t>BRIDGESTONE POTENZA RE050A</t>
    <phoneticPr fontId="4"/>
  </si>
  <si>
    <t>パッシブシート</t>
    <phoneticPr fontId="4"/>
  </si>
  <si>
    <t>ティアナ</t>
    <phoneticPr fontId="4"/>
  </si>
  <si>
    <t>250XL</t>
    <phoneticPr fontId="4"/>
  </si>
  <si>
    <t>CBA-J32</t>
    <phoneticPr fontId="4"/>
  </si>
  <si>
    <t>52.92
(G-3m秒)</t>
    <rPh sb="11" eb="12">
      <t>ビョウ</t>
    </rPh>
    <phoneticPr fontId="4"/>
  </si>
  <si>
    <t>44.99
(G-3m秒)</t>
    <rPh sb="11" eb="12">
      <t>ビョウ</t>
    </rPh>
    <phoneticPr fontId="4"/>
  </si>
  <si>
    <t>42.79
(G-3m秒)</t>
    <rPh sb="11" eb="12">
      <t>ビョウ</t>
    </rPh>
    <phoneticPr fontId="4"/>
  </si>
  <si>
    <t>助手席の値</t>
    <rPh sb="0" eb="3">
      <t>ジョシュセキ</t>
    </rPh>
    <rPh sb="4" eb="5">
      <t>アタイ</t>
    </rPh>
    <phoneticPr fontId="4"/>
  </si>
  <si>
    <t>35.92
(G-3m秒)</t>
    <rPh sb="11" eb="12">
      <t>ビョウ</t>
    </rPh>
    <phoneticPr fontId="4"/>
  </si>
  <si>
    <t>マークX</t>
    <phoneticPr fontId="4"/>
  </si>
  <si>
    <t>250G リラックスセレクション</t>
    <phoneticPr fontId="4"/>
  </si>
  <si>
    <t>発売2009年10月～</t>
    <rPh sb="0" eb="2">
      <t>ハツバイ</t>
    </rPh>
    <rPh sb="6" eb="7">
      <t>ネン</t>
    </rPh>
    <rPh sb="9" eb="10">
      <t>ガツ</t>
    </rPh>
    <phoneticPr fontId="4"/>
  </si>
  <si>
    <t>DBA-GRX130</t>
    <phoneticPr fontId="4"/>
  </si>
  <si>
    <t>TOYO PROXES R30</t>
    <phoneticPr fontId="4"/>
  </si>
  <si>
    <t>ウィッシュ</t>
    <phoneticPr fontId="4"/>
  </si>
  <si>
    <t>1.8S</t>
    <phoneticPr fontId="4"/>
  </si>
  <si>
    <t>DBA-ZGE20W</t>
    <phoneticPr fontId="4"/>
  </si>
  <si>
    <t>195/60R16 89H</t>
    <phoneticPr fontId="4"/>
  </si>
  <si>
    <t>スパーダS</t>
    <phoneticPr fontId="4"/>
  </si>
  <si>
    <t>DBA-RK5</t>
    <phoneticPr fontId="4"/>
  </si>
  <si>
    <t>YOKOHAMA dB decibel E74</t>
    <phoneticPr fontId="4"/>
  </si>
  <si>
    <t>スパーダS (SCA付)</t>
    <rPh sb="10" eb="11">
      <t>ツ</t>
    </rPh>
    <phoneticPr fontId="4"/>
  </si>
  <si>
    <t>トヨタ</t>
    <phoneticPr fontId="4"/>
  </si>
  <si>
    <t>ランドクルーザープラド</t>
    <phoneticPr fontId="4"/>
  </si>
  <si>
    <t>TX</t>
    <phoneticPr fontId="4"/>
  </si>
  <si>
    <t>CBA-TRJ150W</t>
    <phoneticPr fontId="4"/>
  </si>
  <si>
    <t>265/65R17 112S</t>
    <phoneticPr fontId="4"/>
  </si>
  <si>
    <t>DUNLOP AT20 GRAND TREK</t>
    <phoneticPr fontId="4"/>
  </si>
  <si>
    <t>NV200 バネット</t>
    <phoneticPr fontId="4"/>
  </si>
  <si>
    <t>DX</t>
    <phoneticPr fontId="4"/>
  </si>
  <si>
    <t>DBF-VM20</t>
    <phoneticPr fontId="4"/>
  </si>
  <si>
    <t>TOYO H05</t>
    <phoneticPr fontId="4"/>
  </si>
  <si>
    <t>★★★★★☆</t>
    <phoneticPr fontId="4"/>
  </si>
  <si>
    <t>ﾚﾍﾞﾙ4</t>
    <phoneticPr fontId="4"/>
  </si>
  <si>
    <t>※ＮＶ200バネットは、後席が折りたたみ座席のため、運転席と助手席にダミーを乗せて試験を実施しました。</t>
    <rPh sb="12" eb="14">
      <t>コウセキ</t>
    </rPh>
    <rPh sb="15" eb="16">
      <t>オ</t>
    </rPh>
    <rPh sb="20" eb="22">
      <t>ザセキ</t>
    </rPh>
    <rPh sb="26" eb="29">
      <t>ウンテンセキ</t>
    </rPh>
    <rPh sb="30" eb="33">
      <t>ジョシュセキ</t>
    </rPh>
    <rPh sb="38" eb="39">
      <t>ノ</t>
    </rPh>
    <rPh sb="41" eb="43">
      <t>シケン</t>
    </rPh>
    <rPh sb="44" eb="46">
      <t>ジッシ</t>
    </rPh>
    <phoneticPr fontId="4"/>
  </si>
  <si>
    <t>※確認範囲欄には、A：運転者席のみ　B：運転者席及び当該座席を表しています。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1" eb="32">
      <t>アラワ</t>
    </rPh>
    <phoneticPr fontId="4"/>
  </si>
  <si>
    <t>※表示警報の「位置」欄には、C：運転席前方、D：助手席前方、E：センターコンソール部を表しています。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3" eb="44">
      <t>アラワ</t>
    </rPh>
    <phoneticPr fontId="4"/>
  </si>
  <si>
    <t>後席シートベルト使用性評価試験</t>
    <rPh sb="0" eb="1">
      <t>ウシ</t>
    </rPh>
    <rPh sb="1" eb="2">
      <t>セキ</t>
    </rPh>
    <rPh sb="8" eb="10">
      <t>シヨウ</t>
    </rPh>
    <rPh sb="10" eb="11">
      <t>セイ</t>
    </rPh>
    <rPh sb="11" eb="13">
      <t>ヒョウカ</t>
    </rPh>
    <rPh sb="13" eb="15">
      <t>シケン</t>
    </rPh>
    <phoneticPr fontId="4"/>
  </si>
  <si>
    <t>３列目</t>
    <rPh sb="1" eb="2">
      <t>レツ</t>
    </rPh>
    <rPh sb="2" eb="3">
      <t>メ</t>
    </rPh>
    <phoneticPr fontId="4"/>
  </si>
  <si>
    <t>シートベルトのアクセス性〔mm〕</t>
    <rPh sb="11" eb="12">
      <t>セイ</t>
    </rPh>
    <phoneticPr fontId="4"/>
  </si>
  <si>
    <t>バックルの識別性</t>
    <rPh sb="5" eb="7">
      <t>シキベツ</t>
    </rPh>
    <rPh sb="7" eb="8">
      <t>セイ</t>
    </rPh>
    <phoneticPr fontId="4"/>
  </si>
  <si>
    <t>バックルへのタングの挿入性</t>
    <rPh sb="10" eb="12">
      <t>ソウニュウ</t>
    </rPh>
    <rPh sb="12" eb="13">
      <t>セイ</t>
    </rPh>
    <phoneticPr fontId="4"/>
  </si>
  <si>
    <t>シートベルト装着時の快適性</t>
    <rPh sb="6" eb="8">
      <t>ソウチャク</t>
    </rPh>
    <rPh sb="8" eb="9">
      <t>ジ</t>
    </rPh>
    <rPh sb="10" eb="12">
      <t>カイテキ</t>
    </rPh>
    <rPh sb="12" eb="13">
      <t>セイ</t>
    </rPh>
    <phoneticPr fontId="4"/>
  </si>
  <si>
    <t>後部座席</t>
    <rPh sb="0" eb="2">
      <t>コウブ</t>
    </rPh>
    <rPh sb="2" eb="4">
      <t>ザセキ</t>
    </rPh>
    <phoneticPr fontId="4"/>
  </si>
  <si>
    <t>設計標準位置</t>
    <rPh sb="0" eb="2">
      <t>セッケイ</t>
    </rPh>
    <rPh sb="2" eb="4">
      <t>ヒョウジュン</t>
    </rPh>
    <rPh sb="4" eb="6">
      <t>イチ</t>
    </rPh>
    <phoneticPr fontId="4"/>
  </si>
  <si>
    <t>着座最前位置</t>
    <rPh sb="0" eb="2">
      <t>チャクザ</t>
    </rPh>
    <rPh sb="2" eb="4">
      <t>サイゼン</t>
    </rPh>
    <rPh sb="4" eb="6">
      <t>イチ</t>
    </rPh>
    <phoneticPr fontId="4"/>
  </si>
  <si>
    <t>（シート位置：設計標準位置）</t>
    <rPh sb="4" eb="6">
      <t>イチ</t>
    </rPh>
    <rPh sb="7" eb="9">
      <t>セッケイ</t>
    </rPh>
    <rPh sb="9" eb="11">
      <t>ヒョウジュン</t>
    </rPh>
    <rPh sb="11" eb="13">
      <t>イチ</t>
    </rPh>
    <phoneticPr fontId="4"/>
  </si>
  <si>
    <t>中央座席</t>
    <rPh sb="0" eb="2">
      <t>チュウオウ</t>
    </rPh>
    <rPh sb="2" eb="4">
      <t>ザセキ</t>
    </rPh>
    <phoneticPr fontId="4"/>
  </si>
  <si>
    <t>50mm位置</t>
    <rPh sb="4" eb="6">
      <t>イチ</t>
    </rPh>
    <phoneticPr fontId="4"/>
  </si>
  <si>
    <t>25mm位置</t>
    <rPh sb="4" eb="6">
      <t>イチ</t>
    </rPh>
    <phoneticPr fontId="4"/>
  </si>
  <si>
    <t>ダイハツ</t>
    <phoneticPr fontId="4"/>
  </si>
  <si>
    <t>ミラ ココア</t>
    <phoneticPr fontId="4"/>
  </si>
  <si>
    <t>X</t>
    <phoneticPr fontId="4"/>
  </si>
  <si>
    <t>DBA-L675S</t>
    <phoneticPr fontId="4"/>
  </si>
  <si>
    <t>→</t>
    <phoneticPr fontId="4"/>
  </si>
  <si>
    <t>ｂ</t>
    <phoneticPr fontId="4"/>
  </si>
  <si>
    <t>ｆ＆ｇ</t>
    <phoneticPr fontId="4"/>
  </si>
  <si>
    <t>－</t>
    <phoneticPr fontId="4"/>
  </si>
  <si>
    <t>キューブ</t>
    <phoneticPr fontId="4"/>
  </si>
  <si>
    <t>15X Vセレクション</t>
    <phoneticPr fontId="4"/>
  </si>
  <si>
    <t>発売2008年11月～</t>
    <rPh sb="6" eb="7">
      <t>ネン</t>
    </rPh>
    <rPh sb="9" eb="10">
      <t>ガツ</t>
    </rPh>
    <phoneticPr fontId="4"/>
  </si>
  <si>
    <t>DBA-Z12</t>
    <phoneticPr fontId="4"/>
  </si>
  <si>
    <t>3点式</t>
    <rPh sb="1" eb="3">
      <t>テンシキ</t>
    </rPh>
    <phoneticPr fontId="4"/>
  </si>
  <si>
    <t>ホンダ</t>
    <phoneticPr fontId="4"/>
  </si>
  <si>
    <t>インサイト</t>
    <phoneticPr fontId="4"/>
  </si>
  <si>
    <t>G</t>
    <phoneticPr fontId="4"/>
  </si>
  <si>
    <t>DAA-ZE2</t>
    <phoneticPr fontId="4"/>
  </si>
  <si>
    <t>3名乗車時に後部中央席のバックル位置が見えなくなるおそれがある。</t>
    <rPh sb="1" eb="2">
      <t>メイ</t>
    </rPh>
    <rPh sb="2" eb="4">
      <t>ジョウシャ</t>
    </rPh>
    <rPh sb="4" eb="5">
      <t>ジ</t>
    </rPh>
    <rPh sb="6" eb="8">
      <t>コウブ</t>
    </rPh>
    <rPh sb="8" eb="11">
      <t>チュウオウセキ</t>
    </rPh>
    <rPh sb="16" eb="18">
      <t>イチ</t>
    </rPh>
    <rPh sb="19" eb="20">
      <t>ミ</t>
    </rPh>
    <phoneticPr fontId="4"/>
  </si>
  <si>
    <t>マツダ</t>
    <phoneticPr fontId="4"/>
  </si>
  <si>
    <t>アクセラ</t>
    <phoneticPr fontId="4"/>
  </si>
  <si>
    <t>スポーツ 15C</t>
    <phoneticPr fontId="4"/>
  </si>
  <si>
    <t>DBA-BL5FW</t>
    <phoneticPr fontId="4"/>
  </si>
  <si>
    <t>←</t>
    <phoneticPr fontId="4"/>
  </si>
  <si>
    <t>BMW</t>
    <phoneticPr fontId="4"/>
  </si>
  <si>
    <t>MINI COOPER</t>
    <phoneticPr fontId="4"/>
  </si>
  <si>
    <t>ABA-MF16</t>
    <phoneticPr fontId="4"/>
  </si>
  <si>
    <t>トヨタ</t>
    <phoneticPr fontId="4"/>
  </si>
  <si>
    <t>プリウス</t>
    <phoneticPr fontId="4"/>
  </si>
  <si>
    <t>S</t>
    <phoneticPr fontId="4"/>
  </si>
  <si>
    <t>DAA-ZVW30</t>
    <phoneticPr fontId="4"/>
  </si>
  <si>
    <t>スバル</t>
    <phoneticPr fontId="4"/>
  </si>
  <si>
    <t>レガシィ</t>
    <phoneticPr fontId="4"/>
  </si>
  <si>
    <t>ツーリングワゴン 2.5i Sパッケージ</t>
    <phoneticPr fontId="4"/>
  </si>
  <si>
    <t>DBA-BR9</t>
    <phoneticPr fontId="4"/>
  </si>
  <si>
    <t>マークX</t>
    <phoneticPr fontId="4"/>
  </si>
  <si>
    <t>250G リラックスセレクション</t>
    <phoneticPr fontId="4"/>
  </si>
  <si>
    <t>DBA-GRX130</t>
    <phoneticPr fontId="4"/>
  </si>
  <si>
    <t>ウィッシュ</t>
    <phoneticPr fontId="4"/>
  </si>
  <si>
    <t>1.8S</t>
    <phoneticPr fontId="4"/>
  </si>
  <si>
    <t>DBA-ZGE20W</t>
    <phoneticPr fontId="4"/>
  </si>
  <si>
    <t>2点式</t>
    <rPh sb="1" eb="3">
      <t>テンシキ</t>
    </rPh>
    <phoneticPr fontId="4"/>
  </si>
  <si>
    <t>ｆ＆ｊ</t>
    <phoneticPr fontId="4"/>
  </si>
  <si>
    <t>－</t>
    <phoneticPr fontId="4"/>
  </si>
  <si>
    <t>ホンダ</t>
    <phoneticPr fontId="4"/>
  </si>
  <si>
    <t>スパーダS</t>
    <phoneticPr fontId="4"/>
  </si>
  <si>
    <t>DBA-RK5</t>
    <phoneticPr fontId="4"/>
  </si>
  <si>
    <t>ｂ</t>
    <phoneticPr fontId="4"/>
  </si>
  <si>
    <t>←</t>
    <phoneticPr fontId="4"/>
  </si>
  <si>
    <t>ｆ＆ｇ</t>
    <phoneticPr fontId="4"/>
  </si>
  <si>
    <t>ランドクルーザープラド</t>
    <phoneticPr fontId="4"/>
  </si>
  <si>
    <t>TX</t>
    <phoneticPr fontId="4"/>
  </si>
  <si>
    <t>CBA-TRJ150W</t>
    <phoneticPr fontId="4"/>
  </si>
  <si>
    <t>→</t>
    <phoneticPr fontId="4"/>
  </si>
  <si>
    <t>※バックルの識別性の見方</t>
    <rPh sb="6" eb="8">
      <t>シキベツ</t>
    </rPh>
    <rPh sb="8" eb="9">
      <t>セイ</t>
    </rPh>
    <rPh sb="10" eb="12">
      <t>ミカタ</t>
    </rPh>
    <phoneticPr fontId="4"/>
  </si>
  <si>
    <t>※バックルの挿入性の見方</t>
    <rPh sb="6" eb="8">
      <t>ソウニュウ</t>
    </rPh>
    <rPh sb="8" eb="9">
      <t>セイ</t>
    </rPh>
    <rPh sb="10" eb="12">
      <t>ミカタ</t>
    </rPh>
    <phoneticPr fontId="4"/>
  </si>
  <si>
    <t>a：両バックルを使い分ける必要が無い</t>
    <rPh sb="2" eb="3">
      <t>リョウ</t>
    </rPh>
    <rPh sb="8" eb="9">
      <t>ツカ</t>
    </rPh>
    <rPh sb="10" eb="11">
      <t>ワ</t>
    </rPh>
    <rPh sb="13" eb="15">
      <t>ヒツヨウ</t>
    </rPh>
    <rPh sb="16" eb="17">
      <t>ナ</t>
    </rPh>
    <phoneticPr fontId="4"/>
  </si>
  <si>
    <t xml:space="preserve"> ｆ：バックルには、手を触れずに片手挿入できる</t>
    <rPh sb="10" eb="11">
      <t>テ</t>
    </rPh>
    <rPh sb="12" eb="13">
      <t>フ</t>
    </rPh>
    <rPh sb="16" eb="18">
      <t>カタテ</t>
    </rPh>
    <rPh sb="18" eb="20">
      <t>ソウニュウ</t>
    </rPh>
    <phoneticPr fontId="4"/>
  </si>
  <si>
    <t>b：バックルの向き、レイアウトで識別ができる</t>
    <rPh sb="7" eb="8">
      <t>ム</t>
    </rPh>
    <rPh sb="16" eb="18">
      <t>シキベツ</t>
    </rPh>
    <phoneticPr fontId="4"/>
  </si>
  <si>
    <t>ｇ：自然な一方向の動作で容易に挿入できる（バックルが上向きに保持できている）</t>
    <rPh sb="2" eb="4">
      <t>シゼン</t>
    </rPh>
    <rPh sb="5" eb="8">
      <t>イチホウコウ</t>
    </rPh>
    <rPh sb="9" eb="11">
      <t>ドウサ</t>
    </rPh>
    <rPh sb="12" eb="14">
      <t>ヨウイ</t>
    </rPh>
    <rPh sb="15" eb="17">
      <t>ソウニュウ</t>
    </rPh>
    <rPh sb="26" eb="28">
      <t>ウワム</t>
    </rPh>
    <rPh sb="30" eb="32">
      <t>ホジ</t>
    </rPh>
    <phoneticPr fontId="4"/>
  </si>
  <si>
    <t>ｃ：外観上の識別が可能（刻印のみは識別可能と判断しない）</t>
    <rPh sb="2" eb="5">
      <t>ガイカンジョウ</t>
    </rPh>
    <rPh sb="6" eb="8">
      <t>シキベツ</t>
    </rPh>
    <rPh sb="9" eb="11">
      <t>カノウ</t>
    </rPh>
    <rPh sb="12" eb="14">
      <t>コクイン</t>
    </rPh>
    <rPh sb="17" eb="19">
      <t>シキベツ</t>
    </rPh>
    <rPh sb="19" eb="21">
      <t>カノウ</t>
    </rPh>
    <rPh sb="22" eb="24">
      <t>ハンダン</t>
    </rPh>
    <phoneticPr fontId="4"/>
  </si>
  <si>
    <t>ｈ：タングを握っている指でバックルを支えれば片手挿入できる</t>
    <rPh sb="6" eb="7">
      <t>ニギ</t>
    </rPh>
    <rPh sb="11" eb="12">
      <t>ユビ</t>
    </rPh>
    <rPh sb="18" eb="19">
      <t>ササ</t>
    </rPh>
    <rPh sb="22" eb="24">
      <t>カタテ</t>
    </rPh>
    <rPh sb="24" eb="26">
      <t>ソウニュウ</t>
    </rPh>
    <phoneticPr fontId="4"/>
  </si>
  <si>
    <t>ｄ：上記に当てはまらないが、２つのバックルが交差していない</t>
    <rPh sb="2" eb="4">
      <t>ジョウキ</t>
    </rPh>
    <rPh sb="5" eb="6">
      <t>ア</t>
    </rPh>
    <rPh sb="22" eb="24">
      <t>コウサ</t>
    </rPh>
    <phoneticPr fontId="4"/>
  </si>
  <si>
    <t xml:space="preserve"> ｉ：容易に挿入できる（バックルが上向きに保持できている）</t>
    <rPh sb="3" eb="5">
      <t>ヨウイ</t>
    </rPh>
    <rPh sb="6" eb="8">
      <t>ソウニュウ</t>
    </rPh>
    <rPh sb="17" eb="19">
      <t>ウワム</t>
    </rPh>
    <rPh sb="21" eb="23">
      <t>ホジ</t>
    </rPh>
    <phoneticPr fontId="4"/>
  </si>
  <si>
    <t>e：上記のいずれにも当てはまらない場合</t>
    <rPh sb="2" eb="4">
      <t>ジョウキ</t>
    </rPh>
    <rPh sb="10" eb="11">
      <t>ア</t>
    </rPh>
    <rPh sb="17" eb="19">
      <t>バアイ</t>
    </rPh>
    <phoneticPr fontId="4"/>
  </si>
  <si>
    <t xml:space="preserve"> ｊ：保持機能を有する</t>
    <rPh sb="3" eb="5">
      <t>ホジ</t>
    </rPh>
    <rPh sb="5" eb="7">
      <t>キノウ</t>
    </rPh>
    <rPh sb="8" eb="9">
      <t>ユウ</t>
    </rPh>
    <phoneticPr fontId="4"/>
  </si>
  <si>
    <t>後席シートベルト
使用性評価試験</t>
    <rPh sb="0" eb="2">
      <t>コウセキ</t>
    </rPh>
    <rPh sb="9" eb="12">
      <t>シヨウセイ</t>
    </rPh>
    <rPh sb="12" eb="14">
      <t>ヒョウカ</t>
    </rPh>
    <rPh sb="14" eb="16">
      <t>シケン</t>
    </rPh>
    <phoneticPr fontId="4"/>
  </si>
  <si>
    <t>カテゴリー</t>
    <phoneticPr fontId="4"/>
  </si>
  <si>
    <t>シートベルト・リマインダー</t>
    <phoneticPr fontId="4"/>
  </si>
  <si>
    <t>タント エグゼ</t>
    <phoneticPr fontId="4"/>
  </si>
  <si>
    <t>X “Special”</t>
    <phoneticPr fontId="4"/>
  </si>
  <si>
    <t>2009年12月～</t>
    <rPh sb="4" eb="5">
      <t>ネン</t>
    </rPh>
    <rPh sb="7" eb="8">
      <t>ガツ</t>
    </rPh>
    <phoneticPr fontId="4"/>
  </si>
  <si>
    <t>DBA-L455S</t>
    <phoneticPr fontId="4"/>
  </si>
  <si>
    <t>YOKOHAMA ASPEC A34</t>
    <phoneticPr fontId="4"/>
  </si>
  <si>
    <t>※衝突後、横転した。</t>
    <rPh sb="1" eb="4">
      <t>ショウトツゴ</t>
    </rPh>
    <rPh sb="5" eb="7">
      <t>オウテン</t>
    </rPh>
    <phoneticPr fontId="4"/>
  </si>
  <si>
    <t>スズキ</t>
    <phoneticPr fontId="4"/>
  </si>
  <si>
    <t>アルト</t>
    <phoneticPr fontId="4"/>
  </si>
  <si>
    <t>スズキ株式会社</t>
    <rPh sb="3" eb="5">
      <t>カブシキ</t>
    </rPh>
    <rPh sb="5" eb="7">
      <t>カイシャ</t>
    </rPh>
    <phoneticPr fontId="4"/>
  </si>
  <si>
    <t>DBA-HA25S</t>
    <phoneticPr fontId="4"/>
  </si>
  <si>
    <t>730（ABS付：740）</t>
    <phoneticPr fontId="4"/>
  </si>
  <si>
    <t>145/80R13 75S</t>
    <phoneticPr fontId="4"/>
  </si>
  <si>
    <t>DUNLOP SP10</t>
    <phoneticPr fontId="4"/>
  </si>
  <si>
    <t>★★★★★</t>
    <phoneticPr fontId="4"/>
  </si>
  <si>
    <t>無.</t>
    <rPh sb="0" eb="1">
      <t>ナ</t>
    </rPh>
    <phoneticPr fontId="4"/>
  </si>
  <si>
    <t>※ショルダーベルトがダミーの鎖骨から、肩関節に移動している。</t>
    <rPh sb="14" eb="16">
      <t>サコツ</t>
    </rPh>
    <rPh sb="19" eb="20">
      <t>カタ</t>
    </rPh>
    <rPh sb="20" eb="22">
      <t>カンセツ</t>
    </rPh>
    <rPh sb="23" eb="25">
      <t>イドウ</t>
    </rPh>
    <phoneticPr fontId="4"/>
  </si>
  <si>
    <t>パッソ</t>
    <phoneticPr fontId="4"/>
  </si>
  <si>
    <t>1.0X</t>
    <phoneticPr fontId="4"/>
  </si>
  <si>
    <t>2010年2月～</t>
    <rPh sb="4" eb="5">
      <t>ネン</t>
    </rPh>
    <rPh sb="6" eb="7">
      <t>ガツ</t>
    </rPh>
    <phoneticPr fontId="4"/>
  </si>
  <si>
    <t>DBA-KGC30</t>
    <phoneticPr fontId="4"/>
  </si>
  <si>
    <t>155/80R13 79S</t>
    <phoneticPr fontId="4"/>
  </si>
  <si>
    <t>FALKEN SINCERA SN-535</t>
    <phoneticPr fontId="4"/>
  </si>
  <si>
    <t>パッシブシート</t>
    <phoneticPr fontId="4"/>
  </si>
  <si>
    <t>有（右側）</t>
    <rPh sb="0" eb="1">
      <t>ア</t>
    </rPh>
    <rPh sb="2" eb="3">
      <t>ミギ</t>
    </rPh>
    <rPh sb="3" eb="4">
      <t>ガワ</t>
    </rPh>
    <phoneticPr fontId="4"/>
  </si>
  <si>
    <t>CR-Z</t>
    <phoneticPr fontId="4"/>
  </si>
  <si>
    <t>α</t>
    <phoneticPr fontId="4"/>
  </si>
  <si>
    <t>DAA-ZF1</t>
    <phoneticPr fontId="4"/>
  </si>
  <si>
    <t>195/55R16 87V</t>
    <phoneticPr fontId="4"/>
  </si>
  <si>
    <t>YOKOHAMA ADVAN A10</t>
    <phoneticPr fontId="4"/>
  </si>
  <si>
    <t>―</t>
    <phoneticPr fontId="4"/>
  </si>
  <si>
    <t>レベル3</t>
    <phoneticPr fontId="4"/>
  </si>
  <si>
    <t>SAI</t>
    <phoneticPr fontId="4"/>
  </si>
  <si>
    <t>DAA-AZK10</t>
    <phoneticPr fontId="4"/>
  </si>
  <si>
    <t>TOYO PROXES J54</t>
    <phoneticPr fontId="4"/>
  </si>
  <si>
    <t>※衝突時の衝撃により衝突側の後部ドアのラッチが外れていたが、ドアが車体に食い込んでおり、ドアの開放はなかった。</t>
    <rPh sb="1" eb="4">
      <t>ショウトツジ</t>
    </rPh>
    <rPh sb="5" eb="7">
      <t>ショウゲキ</t>
    </rPh>
    <rPh sb="10" eb="12">
      <t>ショウトツ</t>
    </rPh>
    <rPh sb="12" eb="13">
      <t>ガワ</t>
    </rPh>
    <rPh sb="14" eb="16">
      <t>コウブ</t>
    </rPh>
    <rPh sb="23" eb="24">
      <t>ハズ</t>
    </rPh>
    <rPh sb="47" eb="49">
      <t>カイホウ</t>
    </rPh>
    <phoneticPr fontId="4"/>
  </si>
  <si>
    <t>―</t>
    <phoneticPr fontId="4"/>
  </si>
  <si>
    <t>レベル4</t>
    <phoneticPr fontId="4"/>
  </si>
  <si>
    <t>○</t>
    <phoneticPr fontId="4"/>
  </si>
  <si>
    <t>-</t>
    <phoneticPr fontId="4"/>
  </si>
  <si>
    <t>B</t>
    <phoneticPr fontId="4"/>
  </si>
  <si>
    <t>E</t>
    <phoneticPr fontId="4"/>
  </si>
  <si>
    <t>―</t>
    <phoneticPr fontId="4"/>
  </si>
  <si>
    <t>レベル5</t>
    <phoneticPr fontId="4"/>
  </si>
  <si>
    <t>ジューク</t>
    <phoneticPr fontId="4"/>
  </si>
  <si>
    <t>15RX</t>
    <phoneticPr fontId="4"/>
  </si>
  <si>
    <t>2010年6月～</t>
    <rPh sb="4" eb="5">
      <t>ネン</t>
    </rPh>
    <rPh sb="6" eb="7">
      <t>ガツ</t>
    </rPh>
    <phoneticPr fontId="4"/>
  </si>
  <si>
    <t>DBA-YF15</t>
    <phoneticPr fontId="4"/>
  </si>
  <si>
    <t>205/60R16 92H</t>
    <phoneticPr fontId="4"/>
  </si>
  <si>
    <t>YOKOHAMA db decibel E70</t>
    <phoneticPr fontId="4"/>
  </si>
  <si>
    <t>ﾚﾍﾞﾙ5</t>
    <phoneticPr fontId="4"/>
  </si>
  <si>
    <t>ﾚﾍﾞﾙ3</t>
    <phoneticPr fontId="4"/>
  </si>
  <si>
    <t>プレマシー</t>
    <phoneticPr fontId="4"/>
  </si>
  <si>
    <t>20S</t>
    <phoneticPr fontId="4"/>
  </si>
  <si>
    <t>2010年7月～</t>
    <rPh sb="4" eb="5">
      <t>ネン</t>
    </rPh>
    <rPh sb="6" eb="7">
      <t>ガツ</t>
    </rPh>
    <phoneticPr fontId="4"/>
  </si>
  <si>
    <t>DBA-CWEFW</t>
    <phoneticPr fontId="4"/>
  </si>
  <si>
    <t>205/55R16 91V</t>
    <phoneticPr fontId="4"/>
  </si>
  <si>
    <t>TOYO TRANPATH J48</t>
    <phoneticPr fontId="4"/>
  </si>
  <si>
    <t>ﾚﾍﾞﾙ4</t>
    <phoneticPr fontId="4"/>
  </si>
  <si>
    <t>○</t>
    <phoneticPr fontId="4"/>
  </si>
  <si>
    <t>C</t>
    <phoneticPr fontId="4"/>
  </si>
  <si>
    <t>マーチ</t>
    <phoneticPr fontId="4"/>
  </si>
  <si>
    <t>12X</t>
    <phoneticPr fontId="4"/>
  </si>
  <si>
    <t>DBA-K13</t>
    <phoneticPr fontId="4"/>
  </si>
  <si>
    <t>MAXXIS MA-307</t>
    <phoneticPr fontId="4"/>
  </si>
  <si>
    <t>エルグランド</t>
    <phoneticPr fontId="4"/>
  </si>
  <si>
    <t>250Highway STAR</t>
    <phoneticPr fontId="4"/>
  </si>
  <si>
    <t>2010年8月～</t>
    <rPh sb="4" eb="5">
      <t>ネン</t>
    </rPh>
    <rPh sb="6" eb="7">
      <t>ガツ</t>
    </rPh>
    <phoneticPr fontId="4"/>
  </si>
  <si>
    <t>DBA-TE52</t>
    <phoneticPr fontId="4"/>
  </si>
  <si>
    <t>225/55R18 98V</t>
    <phoneticPr fontId="4"/>
  </si>
  <si>
    <t>YOKOHAMA db decibel E70</t>
    <phoneticPr fontId="4"/>
  </si>
  <si>
    <t>―</t>
    <phoneticPr fontId="4"/>
  </si>
  <si>
    <t>レベル4</t>
    <phoneticPr fontId="4"/>
  </si>
  <si>
    <t>スイフト</t>
    <phoneticPr fontId="4"/>
  </si>
  <si>
    <t>XG</t>
    <phoneticPr fontId="4"/>
  </si>
  <si>
    <t>2010年9月～</t>
    <rPh sb="4" eb="5">
      <t>ネン</t>
    </rPh>
    <rPh sb="6" eb="7">
      <t>ガツ</t>
    </rPh>
    <phoneticPr fontId="4"/>
  </si>
  <si>
    <t>DBA-ZC72S</t>
    <phoneticPr fontId="4"/>
  </si>
  <si>
    <t>175/65R15 84H</t>
    <phoneticPr fontId="4"/>
  </si>
  <si>
    <t>フォルクスワーゲン</t>
    <phoneticPr fontId="4"/>
  </si>
  <si>
    <t>ポロ</t>
    <phoneticPr fontId="4"/>
  </si>
  <si>
    <t>TSI Comfortline</t>
    <phoneticPr fontId="4"/>
  </si>
  <si>
    <t>2009年10月～</t>
    <rPh sb="4" eb="5">
      <t>ネン</t>
    </rPh>
    <rPh sb="7" eb="8">
      <t>ガツ</t>
    </rPh>
    <phoneticPr fontId="4"/>
  </si>
  <si>
    <t>DBA-6RCBZ</t>
    <phoneticPr fontId="4"/>
  </si>
  <si>
    <t>185/60R15 84T</t>
    <phoneticPr fontId="4"/>
  </si>
  <si>
    <t>Continental ContiPremiumContact2</t>
    <phoneticPr fontId="4"/>
  </si>
  <si>
    <t>レベル2</t>
    <phoneticPr fontId="4"/>
  </si>
  <si>
    <t>○</t>
    <phoneticPr fontId="4"/>
  </si>
  <si>
    <t>-</t>
    <phoneticPr fontId="4"/>
  </si>
  <si>
    <t>B</t>
    <phoneticPr fontId="4"/>
  </si>
  <si>
    <t>C</t>
    <phoneticPr fontId="4"/>
  </si>
  <si>
    <t>A</t>
    <phoneticPr fontId="4"/>
  </si>
  <si>
    <t>RVR</t>
    <phoneticPr fontId="4"/>
  </si>
  <si>
    <t>DBA-GA3W</t>
    <phoneticPr fontId="4"/>
  </si>
  <si>
    <t>215/60R17 96H</t>
    <phoneticPr fontId="4"/>
  </si>
  <si>
    <t>セレナ</t>
    <phoneticPr fontId="4"/>
  </si>
  <si>
    <t>2010年11月～</t>
    <rPh sb="4" eb="5">
      <t>ネン</t>
    </rPh>
    <rPh sb="7" eb="8">
      <t>ガツ</t>
    </rPh>
    <phoneticPr fontId="4"/>
  </si>
  <si>
    <t>DBA-FC26</t>
    <phoneticPr fontId="4"/>
  </si>
  <si>
    <t>195/60R16 89H</t>
    <phoneticPr fontId="4"/>
  </si>
  <si>
    <t>※試験後の車両確認の際、運転席側ダミーのシートベルトのタングがバックルから外れていた。なお、評価に必要な傷害値が計測される時点までダミーはシートベルトに拘束されていただめ、試験データは有効とした。</t>
    <rPh sb="1" eb="4">
      <t>シケンゴ</t>
    </rPh>
    <rPh sb="5" eb="7">
      <t>シャリョウ</t>
    </rPh>
    <rPh sb="7" eb="9">
      <t>カクニン</t>
    </rPh>
    <rPh sb="10" eb="11">
      <t>サイ</t>
    </rPh>
    <rPh sb="12" eb="15">
      <t>ウンテンセキ</t>
    </rPh>
    <rPh sb="15" eb="16">
      <t>ガワ</t>
    </rPh>
    <rPh sb="37" eb="38">
      <t>ハズ</t>
    </rPh>
    <rPh sb="46" eb="48">
      <t>ヒョウカ</t>
    </rPh>
    <rPh sb="49" eb="51">
      <t>ヒツヨウ</t>
    </rPh>
    <rPh sb="52" eb="55">
      <t>ショウガイチ</t>
    </rPh>
    <rPh sb="56" eb="58">
      <t>ケイソク</t>
    </rPh>
    <rPh sb="61" eb="63">
      <t>ジテン</t>
    </rPh>
    <rPh sb="76" eb="78">
      <t>コウソク</t>
    </rPh>
    <rPh sb="86" eb="88">
      <t>シケン</t>
    </rPh>
    <rPh sb="92" eb="94">
      <t>ユウコウ</t>
    </rPh>
    <phoneticPr fontId="4"/>
  </si>
  <si>
    <t>―</t>
    <phoneticPr fontId="4"/>
  </si>
  <si>
    <t>レベル4</t>
    <phoneticPr fontId="4"/>
  </si>
  <si>
    <t>2010年12月～</t>
    <rPh sb="4" eb="5">
      <t>ネン</t>
    </rPh>
    <rPh sb="7" eb="8">
      <t>ガツ</t>
    </rPh>
    <phoneticPr fontId="4"/>
  </si>
  <si>
    <t>DBA-LA100S</t>
    <phoneticPr fontId="4"/>
  </si>
  <si>
    <t>HANKOOK CENTUM K708</t>
    <phoneticPr fontId="4"/>
  </si>
  <si>
    <t>265/65R17 112S</t>
    <phoneticPr fontId="4"/>
  </si>
  <si>
    <t>DUNLOP AT20 GRAND TREK</t>
    <phoneticPr fontId="4"/>
  </si>
  <si>
    <t>車体番号が、TRJ150W-0013145以降の車両が対象車両となります。</t>
    <rPh sb="0" eb="2">
      <t>シャタイ</t>
    </rPh>
    <rPh sb="2" eb="4">
      <t>バンゴウ</t>
    </rPh>
    <rPh sb="21" eb="23">
      <t>イコウ</t>
    </rPh>
    <rPh sb="24" eb="26">
      <t>シャリョウ</t>
    </rPh>
    <rPh sb="27" eb="29">
      <t>タイショウ</t>
    </rPh>
    <rPh sb="29" eb="31">
      <t>シャリョウ</t>
    </rPh>
    <phoneticPr fontId="4"/>
  </si>
  <si>
    <t>E</t>
    <phoneticPr fontId="4"/>
  </si>
  <si>
    <t>※確認範囲欄には、A：運転者席のみ　B：運転者席及び当該座席、C：当該座席のみを表しています。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3" eb="35">
      <t>トウガイ</t>
    </rPh>
    <rPh sb="35" eb="37">
      <t>ザセキ</t>
    </rPh>
    <rPh sb="40" eb="41">
      <t>アラワ</t>
    </rPh>
    <phoneticPr fontId="4"/>
  </si>
  <si>
    <t>※表示警報の「位置」欄には、C：運転席前方、D：助手席前方、E：センターコンソール部、F：窓側後席前方、
　　G：後部センター部、H：天井部、I：その他を表しています。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5" eb="76">
      <t>タ</t>
    </rPh>
    <rPh sb="77" eb="78">
      <t>アラワ</t>
    </rPh>
    <phoneticPr fontId="4"/>
  </si>
  <si>
    <t>タント エグゼ</t>
    <phoneticPr fontId="4"/>
  </si>
  <si>
    <t>X “Special”</t>
    <phoneticPr fontId="4"/>
  </si>
  <si>
    <t>DBA-L455S</t>
    <phoneticPr fontId="4"/>
  </si>
  <si>
    <t>スズキ</t>
    <phoneticPr fontId="4"/>
  </si>
  <si>
    <t>アルト</t>
    <phoneticPr fontId="4"/>
  </si>
  <si>
    <t>F</t>
    <phoneticPr fontId="4"/>
  </si>
  <si>
    <t>DBA-HA25S</t>
    <phoneticPr fontId="4"/>
  </si>
  <si>
    <t>※取扱説明書にシートベルトが後部座席シートバックの固定フックの後ろ側に廻り込んだ際の注意事項が記載されていない。</t>
    <rPh sb="1" eb="3">
      <t>トリアツカ</t>
    </rPh>
    <rPh sb="3" eb="6">
      <t>セツメイショ</t>
    </rPh>
    <rPh sb="14" eb="16">
      <t>コウブ</t>
    </rPh>
    <rPh sb="16" eb="18">
      <t>ザセキ</t>
    </rPh>
    <rPh sb="25" eb="27">
      <t>コテイ</t>
    </rPh>
    <rPh sb="31" eb="32">
      <t>ウシ</t>
    </rPh>
    <rPh sb="33" eb="34">
      <t>ガワ</t>
    </rPh>
    <rPh sb="35" eb="36">
      <t>マワ</t>
    </rPh>
    <rPh sb="37" eb="38">
      <t>コ</t>
    </rPh>
    <rPh sb="40" eb="41">
      <t>サイ</t>
    </rPh>
    <rPh sb="42" eb="44">
      <t>チュウイ</t>
    </rPh>
    <rPh sb="44" eb="46">
      <t>ジコウ</t>
    </rPh>
    <rPh sb="47" eb="49">
      <t>キサイ</t>
    </rPh>
    <phoneticPr fontId="4"/>
  </si>
  <si>
    <t>パッソ</t>
    <phoneticPr fontId="4"/>
  </si>
  <si>
    <t>1.0X</t>
    <phoneticPr fontId="4"/>
  </si>
  <si>
    <t>DBA-KGC30</t>
    <phoneticPr fontId="4"/>
  </si>
  <si>
    <t>CR-Z</t>
    <phoneticPr fontId="4"/>
  </si>
  <si>
    <t>α</t>
    <phoneticPr fontId="4"/>
  </si>
  <si>
    <t>DAA-ZF1</t>
    <phoneticPr fontId="4"/>
  </si>
  <si>
    <t>SAI</t>
    <phoneticPr fontId="4"/>
  </si>
  <si>
    <t>DAA-AZK10</t>
    <phoneticPr fontId="4"/>
  </si>
  <si>
    <t>b</t>
    <phoneticPr fontId="4"/>
  </si>
  <si>
    <t>※後部中央席シートベルトのバックルが引き出されたのち、収納位置に戻されなかった場合には、3名乗車時に後部中央席のバックルが見えなくなるおそれがある。</t>
    <rPh sb="1" eb="3">
      <t>コウブ</t>
    </rPh>
    <rPh sb="3" eb="5">
      <t>チュウオウ</t>
    </rPh>
    <rPh sb="5" eb="6">
      <t>セキ</t>
    </rPh>
    <rPh sb="18" eb="19">
      <t>ヒ</t>
    </rPh>
    <rPh sb="20" eb="21">
      <t>ダ</t>
    </rPh>
    <rPh sb="27" eb="29">
      <t>シュウノウ</t>
    </rPh>
    <rPh sb="29" eb="31">
      <t>イチ</t>
    </rPh>
    <rPh sb="32" eb="33">
      <t>モド</t>
    </rPh>
    <rPh sb="39" eb="41">
      <t>バアイ</t>
    </rPh>
    <rPh sb="45" eb="46">
      <t>メイ</t>
    </rPh>
    <rPh sb="46" eb="48">
      <t>ジョウシャ</t>
    </rPh>
    <rPh sb="48" eb="49">
      <t>ドキ</t>
    </rPh>
    <rPh sb="50" eb="52">
      <t>コウブ</t>
    </rPh>
    <rPh sb="52" eb="54">
      <t>チュウオウ</t>
    </rPh>
    <rPh sb="54" eb="55">
      <t>セキ</t>
    </rPh>
    <rPh sb="61" eb="62">
      <t>ミ</t>
    </rPh>
    <phoneticPr fontId="4"/>
  </si>
  <si>
    <t>ジューク</t>
    <phoneticPr fontId="4"/>
  </si>
  <si>
    <t>15RX</t>
    <phoneticPr fontId="4"/>
  </si>
  <si>
    <t>DBA-YF15</t>
    <phoneticPr fontId="4"/>
  </si>
  <si>
    <t>プレマシー</t>
    <phoneticPr fontId="4"/>
  </si>
  <si>
    <t>20S</t>
    <phoneticPr fontId="4"/>
  </si>
  <si>
    <t>DBA-CWEFW</t>
    <phoneticPr fontId="4"/>
  </si>
  <si>
    <t>※後部中央席は格納式座席であり、シートベルトの使用においてはバックルを座席下から取り出す必要がある。また、バックルを座席下から出した状態では、当該座席に乗車した際にバックルが見えなくなるおそれがある。</t>
    <rPh sb="1" eb="3">
      <t>コウブ</t>
    </rPh>
    <rPh sb="3" eb="6">
      <t>チュウオウセキ</t>
    </rPh>
    <rPh sb="7" eb="9">
      <t>カクノウ</t>
    </rPh>
    <rPh sb="9" eb="10">
      <t>シキ</t>
    </rPh>
    <rPh sb="10" eb="12">
      <t>ザセキ</t>
    </rPh>
    <rPh sb="23" eb="25">
      <t>シヨウ</t>
    </rPh>
    <rPh sb="35" eb="37">
      <t>ザセキ</t>
    </rPh>
    <rPh sb="37" eb="38">
      <t>シタ</t>
    </rPh>
    <rPh sb="40" eb="41">
      <t>ト</t>
    </rPh>
    <rPh sb="42" eb="43">
      <t>ダ</t>
    </rPh>
    <rPh sb="44" eb="46">
      <t>ヒツヨウ</t>
    </rPh>
    <rPh sb="58" eb="60">
      <t>ザセキ</t>
    </rPh>
    <rPh sb="60" eb="61">
      <t>シタ</t>
    </rPh>
    <rPh sb="63" eb="64">
      <t>ダ</t>
    </rPh>
    <rPh sb="66" eb="68">
      <t>ジョウタイ</t>
    </rPh>
    <rPh sb="71" eb="73">
      <t>トウガイ</t>
    </rPh>
    <rPh sb="73" eb="75">
      <t>ザセキ</t>
    </rPh>
    <rPh sb="76" eb="78">
      <t>ジョウシャ</t>
    </rPh>
    <rPh sb="80" eb="81">
      <t>サイ</t>
    </rPh>
    <rPh sb="87" eb="88">
      <t>ミ</t>
    </rPh>
    <phoneticPr fontId="4"/>
  </si>
  <si>
    <t>-</t>
    <phoneticPr fontId="4"/>
  </si>
  <si>
    <t>マーチ</t>
    <phoneticPr fontId="4"/>
  </si>
  <si>
    <t>12X</t>
    <phoneticPr fontId="4"/>
  </si>
  <si>
    <t>DBA-K13</t>
    <phoneticPr fontId="4"/>
  </si>
  <si>
    <t>エルグランド</t>
    <phoneticPr fontId="4"/>
  </si>
  <si>
    <t>250Highway STAR</t>
    <phoneticPr fontId="4"/>
  </si>
  <si>
    <t>DBA-TE52</t>
    <phoneticPr fontId="4"/>
  </si>
  <si>
    <t>ｆ＆g</t>
    <phoneticPr fontId="4"/>
  </si>
  <si>
    <t>3点式</t>
    <rPh sb="1" eb="2">
      <t>テン</t>
    </rPh>
    <rPh sb="2" eb="3">
      <t>シキ</t>
    </rPh>
    <phoneticPr fontId="4"/>
  </si>
  <si>
    <t>スイフト</t>
    <phoneticPr fontId="4"/>
  </si>
  <si>
    <t>XG</t>
    <phoneticPr fontId="4"/>
  </si>
  <si>
    <t>DBA-ZC72S</t>
    <phoneticPr fontId="4"/>
  </si>
  <si>
    <t>フォルクスワーゲン</t>
    <phoneticPr fontId="4"/>
  </si>
  <si>
    <t>ポロ</t>
    <phoneticPr fontId="4"/>
  </si>
  <si>
    <t>TSI Comfortline</t>
    <phoneticPr fontId="4"/>
  </si>
  <si>
    <t>DBA-6RCBZ</t>
    <phoneticPr fontId="4"/>
  </si>
  <si>
    <t>RVR</t>
    <phoneticPr fontId="4"/>
  </si>
  <si>
    <t>DBA-GA3W</t>
    <phoneticPr fontId="4"/>
  </si>
  <si>
    <t>セレナ</t>
    <phoneticPr fontId="4"/>
  </si>
  <si>
    <t>ハイウェイスター</t>
    <phoneticPr fontId="4"/>
  </si>
  <si>
    <t>DBA-FC26</t>
    <phoneticPr fontId="4"/>
  </si>
  <si>
    <t>2点式</t>
    <rPh sb="1" eb="2">
      <t>テン</t>
    </rPh>
    <rPh sb="2" eb="3">
      <t>シキ</t>
    </rPh>
    <phoneticPr fontId="4"/>
  </si>
  <si>
    <t>ムーヴ</t>
    <phoneticPr fontId="4"/>
  </si>
  <si>
    <t>DBA-LA100S</t>
    <phoneticPr fontId="4"/>
  </si>
  <si>
    <t>新・安全性能総合評価</t>
    <rPh sb="0" eb="1">
      <t>シン</t>
    </rPh>
    <rPh sb="2" eb="4">
      <t>アンゼン</t>
    </rPh>
    <rPh sb="4" eb="6">
      <t>セイノウ</t>
    </rPh>
    <rPh sb="6" eb="8">
      <t>ソウゴウ</t>
    </rPh>
    <rPh sb="8" eb="10">
      <t>ヒョウカ</t>
    </rPh>
    <phoneticPr fontId="4"/>
  </si>
  <si>
    <t>歩行者保護性能試験</t>
    <rPh sb="0" eb="3">
      <t>ホコウシャ</t>
    </rPh>
    <rPh sb="3" eb="5">
      <t>ホゴ</t>
    </rPh>
    <rPh sb="5" eb="7">
      <t>セイノウ</t>
    </rPh>
    <rPh sb="7" eb="9">
      <t>シケン</t>
    </rPh>
    <phoneticPr fontId="33"/>
  </si>
  <si>
    <t>頭部</t>
    <rPh sb="0" eb="2">
      <t>トウブ</t>
    </rPh>
    <phoneticPr fontId="33"/>
  </si>
  <si>
    <t>脚部</t>
    <rPh sb="0" eb="2">
      <t>キャクブ</t>
    </rPh>
    <phoneticPr fontId="33"/>
  </si>
  <si>
    <t>サイド
エアバッグ</t>
    <phoneticPr fontId="4"/>
  </si>
  <si>
    <t>サイド
カーテン
エアバッグ</t>
    <phoneticPr fontId="4"/>
  </si>
  <si>
    <t>シートタイプ</t>
    <phoneticPr fontId="4"/>
  </si>
  <si>
    <t>シートベルト・リマインダー</t>
    <phoneticPr fontId="4"/>
  </si>
  <si>
    <t>シートベルト・プリテンショナー</t>
    <phoneticPr fontId="4"/>
  </si>
  <si>
    <t>シートベルトフォース（ロード）リミッター</t>
    <phoneticPr fontId="4"/>
  </si>
  <si>
    <t>評価</t>
    <rPh sb="0" eb="2">
      <t>ヒョウカ</t>
    </rPh>
    <phoneticPr fontId="33"/>
  </si>
  <si>
    <t>得点</t>
    <rPh sb="0" eb="2">
      <t>トクテン</t>
    </rPh>
    <phoneticPr fontId="33"/>
  </si>
  <si>
    <t>添付コメント</t>
    <rPh sb="0" eb="2">
      <t>テンプ</t>
    </rPh>
    <phoneticPr fontId="33"/>
  </si>
  <si>
    <t>乗用車Ａ</t>
  </si>
  <si>
    <t>ソリオ</t>
  </si>
  <si>
    <t>スズキ株式会社</t>
    <phoneticPr fontId="33"/>
  </si>
  <si>
    <t>2011年1月～</t>
    <rPh sb="4" eb="5">
      <t>ネン</t>
    </rPh>
    <rPh sb="6" eb="7">
      <t>ガツ</t>
    </rPh>
    <phoneticPr fontId="33"/>
  </si>
  <si>
    <t>DBA-MA15S</t>
  </si>
  <si>
    <t>165/65R14 79S</t>
    <phoneticPr fontId="33"/>
  </si>
  <si>
    <t>YOKOHAMA ASPEC A349</t>
    <phoneticPr fontId="33"/>
  </si>
  <si>
    <t>1231</t>
  </si>
  <si>
    <t>1120</t>
  </si>
  <si>
    <t>有</t>
    <rPh sb="0" eb="1">
      <t>ア</t>
    </rPh>
    <phoneticPr fontId="33"/>
  </si>
  <si>
    <t>無</t>
    <rPh sb="0" eb="1">
      <t>ム</t>
    </rPh>
    <phoneticPr fontId="33"/>
  </si>
  <si>
    <t>有</t>
    <rPh sb="0" eb="1">
      <t>ユウ</t>
    </rPh>
    <phoneticPr fontId="33"/>
  </si>
  <si>
    <t>ノーマルシート</t>
    <phoneticPr fontId="4"/>
  </si>
  <si>
    <t>★★★☆☆ 3</t>
  </si>
  <si>
    <t>　</t>
  </si>
  <si>
    <t>※ショルダーベルトがダミーの鎖骨から、肩関節に移動している。</t>
    <phoneticPr fontId="33"/>
  </si>
  <si>
    <t>レベル3</t>
    <phoneticPr fontId="33"/>
  </si>
  <si>
    <t>レベル4</t>
    <phoneticPr fontId="33"/>
  </si>
  <si>
    <t>-</t>
  </si>
  <si>
    <t>軽乗用車</t>
  </si>
  <si>
    <t>2011年2月～</t>
    <rPh sb="4" eb="5">
      <t>ネン</t>
    </rPh>
    <rPh sb="6" eb="7">
      <t>ガツ</t>
    </rPh>
    <phoneticPr fontId="33"/>
  </si>
  <si>
    <t>DBA-MG33S</t>
  </si>
  <si>
    <t>145/80R13 75S</t>
    <phoneticPr fontId="33"/>
  </si>
  <si>
    <t xml:space="preserve">DUNLOP SP10 </t>
    <phoneticPr fontId="33"/>
  </si>
  <si>
    <t>1006</t>
  </si>
  <si>
    <t>1005</t>
  </si>
  <si>
    <t>890</t>
  </si>
  <si>
    <t>※ショルダーベルトがダミーの鎖骨から、肩関節に移動している。</t>
    <phoneticPr fontId="33"/>
  </si>
  <si>
    <t>レベル4</t>
    <phoneticPr fontId="33"/>
  </si>
  <si>
    <t>乗用車Ｂ</t>
  </si>
  <si>
    <t>レクサス</t>
  </si>
  <si>
    <t>CT200h</t>
  </si>
  <si>
    <t>version C</t>
  </si>
  <si>
    <t>2011年１月～</t>
    <rPh sb="4" eb="5">
      <t>ネン</t>
    </rPh>
    <rPh sb="6" eb="7">
      <t>ガツ</t>
    </rPh>
    <phoneticPr fontId="33"/>
  </si>
  <si>
    <t>DAA-ZWA10</t>
  </si>
  <si>
    <t>205/55R16 91V</t>
    <phoneticPr fontId="33"/>
  </si>
  <si>
    <t>YOKOHAMA dB decibel E70</t>
    <phoneticPr fontId="33"/>
  </si>
  <si>
    <t>１６３１</t>
  </si>
  <si>
    <t>1517</t>
  </si>
  <si>
    <t>パッシブシート</t>
    <phoneticPr fontId="4"/>
  </si>
  <si>
    <t>★★★★★ 5</t>
  </si>
  <si>
    <t>○</t>
  </si>
  <si>
    <t>B</t>
  </si>
  <si>
    <t>40</t>
  </si>
  <si>
    <t>C</t>
  </si>
  <si>
    <t>A</t>
  </si>
  <si>
    <t>電気自動車</t>
  </si>
  <si>
    <t>リーフ</t>
  </si>
  <si>
    <t>ZAA-ZE0</t>
  </si>
  <si>
    <t xml:space="preserve">BRIDGESTONE  ECOPIa EP150 </t>
    <phoneticPr fontId="33"/>
  </si>
  <si>
    <t>1718</t>
  </si>
  <si>
    <t>1713</t>
  </si>
  <si>
    <t>1599</t>
  </si>
  <si>
    <t>★★★★☆ 4</t>
  </si>
  <si>
    <t>レベル5</t>
    <phoneticPr fontId="33"/>
  </si>
  <si>
    <t>レベル3</t>
    <phoneticPr fontId="33"/>
  </si>
  <si>
    <t>F</t>
  </si>
  <si>
    <t>DBA-KSP130</t>
  </si>
  <si>
    <t>165/70R14 81S</t>
    <phoneticPr fontId="33"/>
  </si>
  <si>
    <t>YOKOHAMA S73</t>
    <phoneticPr fontId="33"/>
  </si>
  <si>
    <t>1164</t>
  </si>
  <si>
    <t>1166</t>
  </si>
  <si>
    <t>1049</t>
  </si>
  <si>
    <t>パッシブシート</t>
    <phoneticPr fontId="4"/>
  </si>
  <si>
    <t>2010年11月～</t>
    <rPh sb="4" eb="5">
      <t>ネン</t>
    </rPh>
    <rPh sb="7" eb="8">
      <t>ガツ</t>
    </rPh>
    <phoneticPr fontId="33"/>
  </si>
  <si>
    <t>DBA-NCP120</t>
  </si>
  <si>
    <t>175/60R16 82H</t>
    <phoneticPr fontId="33"/>
  </si>
  <si>
    <t xml:space="preserve">DUNLOP SP SPORT 2030 </t>
    <phoneticPr fontId="33"/>
  </si>
  <si>
    <t>1307</t>
  </si>
  <si>
    <t>1186</t>
  </si>
  <si>
    <t>１ＢＯＸ＆ミニバン</t>
  </si>
  <si>
    <t>250Highway STAR</t>
  </si>
  <si>
    <t>DBA-TE52</t>
  </si>
  <si>
    <t>225/55R18 98V</t>
  </si>
  <si>
    <t>YOKOHAMA db decibel E70</t>
  </si>
  <si>
    <t>2114</t>
  </si>
  <si>
    <t>2115</t>
  </si>
  <si>
    <t>1995</t>
  </si>
  <si>
    <t>リアクティブシート</t>
  </si>
  <si>
    <t>レベル4</t>
    <phoneticPr fontId="33"/>
  </si>
  <si>
    <t>乗用車Ｃ</t>
  </si>
  <si>
    <t>レガシィ</t>
  </si>
  <si>
    <t>2.5i Sパッケージ</t>
  </si>
  <si>
    <t>2009年5月～</t>
    <rPh sb="4" eb="5">
      <t>ネン</t>
    </rPh>
    <rPh sb="6" eb="7">
      <t>ガツ</t>
    </rPh>
    <phoneticPr fontId="4"/>
  </si>
  <si>
    <t>DBA-BR9</t>
  </si>
  <si>
    <t>1731</t>
  </si>
  <si>
    <t>1730</t>
  </si>
  <si>
    <t>1612</t>
  </si>
  <si>
    <t>レベル5</t>
    <phoneticPr fontId="33"/>
  </si>
  <si>
    <t>プリウスα</t>
  </si>
  <si>
    <t>S</t>
  </si>
  <si>
    <t>トヨタ自動車株式会社</t>
    <rPh sb="3" eb="6">
      <t>ジドウシャ</t>
    </rPh>
    <rPh sb="6" eb="10">
      <t>カブシキガイシャ</t>
    </rPh>
    <phoneticPr fontId="33"/>
  </si>
  <si>
    <t>2011年5月～</t>
    <rPh sb="4" eb="5">
      <t>ネン</t>
    </rPh>
    <rPh sb="6" eb="7">
      <t>ガツ</t>
    </rPh>
    <phoneticPr fontId="33"/>
  </si>
  <si>
    <t>DAA-ZVW41W</t>
  </si>
  <si>
    <t>205/60R16 92V</t>
    <phoneticPr fontId="33"/>
  </si>
  <si>
    <t xml:space="preserve">YOKOHAMA ADVAN dB decibel </t>
    <phoneticPr fontId="33"/>
  </si>
  <si>
    <t>1653</t>
  </si>
  <si>
    <t>1648</t>
  </si>
  <si>
    <t>1528</t>
  </si>
  <si>
    <t>※ショルダーベルトがダミーの鎖骨から、肩関節に移動している。</t>
    <phoneticPr fontId="33"/>
  </si>
  <si>
    <t>E</t>
  </si>
  <si>
    <t>ミラ イース</t>
  </si>
  <si>
    <t>ダイハツ工業株式会社</t>
    <rPh sb="4" eb="6">
      <t>コウギョウ</t>
    </rPh>
    <rPh sb="6" eb="10">
      <t>カブシキガイシャ</t>
    </rPh>
    <phoneticPr fontId="33"/>
  </si>
  <si>
    <t>2011年9月～</t>
    <rPh sb="4" eb="5">
      <t>ネン</t>
    </rPh>
    <rPh sb="6" eb="7">
      <t>ガツ</t>
    </rPh>
    <phoneticPr fontId="33"/>
  </si>
  <si>
    <t>DBA-LA300S</t>
  </si>
  <si>
    <t>155/65R14 75S</t>
    <phoneticPr fontId="33"/>
  </si>
  <si>
    <t>YOKOHAMA BluEarth A34</t>
    <phoneticPr fontId="33"/>
  </si>
  <si>
    <t>930</t>
  </si>
  <si>
    <t>８１２</t>
  </si>
  <si>
    <t>アウディ</t>
  </si>
  <si>
    <t>A1</t>
  </si>
  <si>
    <t>1.4TFSI Sport package</t>
  </si>
  <si>
    <t>アウディ株式会社</t>
    <rPh sb="4" eb="8">
      <t>カブシキガイシャ</t>
    </rPh>
    <phoneticPr fontId="33"/>
  </si>
  <si>
    <t>DBA-8XCAX</t>
  </si>
  <si>
    <t>215/45R16 90V</t>
    <phoneticPr fontId="33"/>
  </si>
  <si>
    <t>Continental ContiPremiumContact2</t>
    <phoneticPr fontId="33"/>
  </si>
  <si>
    <t>1402</t>
  </si>
  <si>
    <t>1288</t>
  </si>
  <si>
    <t>―</t>
    <phoneticPr fontId="4"/>
  </si>
  <si>
    <t>レベル3</t>
    <phoneticPr fontId="33"/>
  </si>
  <si>
    <t>レベル4</t>
    <phoneticPr fontId="33"/>
  </si>
  <si>
    <t>フィアット</t>
  </si>
  <si>
    <t>1.2 8V POP</t>
  </si>
  <si>
    <t>フィアットグループオートモービルズジャパン株式会社</t>
    <rPh sb="21" eb="25">
      <t>カブシキガイシャ</t>
    </rPh>
    <phoneticPr fontId="33"/>
  </si>
  <si>
    <t>2008年3月～</t>
    <rPh sb="4" eb="5">
      <t>ネン</t>
    </rPh>
    <rPh sb="6" eb="7">
      <t>ガツ</t>
    </rPh>
    <phoneticPr fontId="33"/>
  </si>
  <si>
    <t>ABA-31212</t>
  </si>
  <si>
    <t>175/65R14 82T</t>
    <phoneticPr fontId="33"/>
  </si>
  <si>
    <t>Continental ContiEcoContact3</t>
    <phoneticPr fontId="33"/>
  </si>
  <si>
    <t>1198</t>
  </si>
  <si>
    <t>1075</t>
  </si>
  <si>
    <t>ﾚﾍﾞﾙ1</t>
  </si>
  <si>
    <t>レベル2</t>
    <phoneticPr fontId="33"/>
  </si>
  <si>
    <t>BMW</t>
  </si>
  <si>
    <t>X1</t>
  </si>
  <si>
    <t>sDrive 18i</t>
  </si>
  <si>
    <t>ビー・エム・ダブリュー株式会社</t>
    <rPh sb="11" eb="15">
      <t>カブシキガイシャ</t>
    </rPh>
    <phoneticPr fontId="33"/>
  </si>
  <si>
    <t>2010年4月～</t>
    <rPh sb="4" eb="5">
      <t>ネン</t>
    </rPh>
    <rPh sb="6" eb="7">
      <t>ガツ</t>
    </rPh>
    <phoneticPr fontId="33"/>
  </si>
  <si>
    <t>ABA-VL18</t>
  </si>
  <si>
    <t>225/50R17 94W</t>
    <phoneticPr fontId="33"/>
  </si>
  <si>
    <t>PIRELLI Cinturato P7</t>
    <phoneticPr fontId="33"/>
  </si>
  <si>
    <t>1714</t>
  </si>
  <si>
    <t>1721</t>
  </si>
  <si>
    <t>レベル3</t>
    <phoneticPr fontId="33"/>
  </si>
  <si>
    <t>スプラッシュ</t>
  </si>
  <si>
    <t>スズキ株式会社</t>
    <phoneticPr fontId="33"/>
  </si>
  <si>
    <t>2008年10月～</t>
    <rPh sb="4" eb="5">
      <t>ネン</t>
    </rPh>
    <rPh sb="7" eb="8">
      <t>ガツ</t>
    </rPh>
    <phoneticPr fontId="33"/>
  </si>
  <si>
    <t>DBA-XB32S</t>
  </si>
  <si>
    <t>185/60R15 84H</t>
    <phoneticPr fontId="33"/>
  </si>
  <si>
    <t>1258</t>
  </si>
  <si>
    <t>1259</t>
  </si>
  <si>
    <t>1142</t>
  </si>
  <si>
    <t>カテゴリー</t>
    <phoneticPr fontId="4"/>
  </si>
  <si>
    <t>試験車</t>
    <rPh sb="0" eb="3">
      <t>シケンシャ</t>
    </rPh>
    <phoneticPr fontId="4"/>
  </si>
  <si>
    <t>レーダーチャート</t>
    <phoneticPr fontId="4"/>
  </si>
  <si>
    <t>アクセス性</t>
    <rPh sb="4" eb="5">
      <t>セイ</t>
    </rPh>
    <phoneticPr fontId="4"/>
  </si>
  <si>
    <t>識別性</t>
    <rPh sb="0" eb="2">
      <t>シキベツ</t>
    </rPh>
    <rPh sb="2" eb="3">
      <t>セイ</t>
    </rPh>
    <phoneticPr fontId="4"/>
  </si>
  <si>
    <t>挿入性</t>
    <rPh sb="0" eb="2">
      <t>ソウニュウ</t>
    </rPh>
    <rPh sb="2" eb="3">
      <t>セイ</t>
    </rPh>
    <phoneticPr fontId="4"/>
  </si>
  <si>
    <t>快適性</t>
    <rPh sb="0" eb="3">
      <t>カイテキセイ</t>
    </rPh>
    <phoneticPr fontId="4"/>
  </si>
  <si>
    <t>中央
座席</t>
    <rPh sb="0" eb="2">
      <t>チュウオウ</t>
    </rPh>
    <rPh sb="3" eb="5">
      <t>ザセキ</t>
    </rPh>
    <phoneticPr fontId="4"/>
  </si>
  <si>
    <t>スズキ</t>
    <phoneticPr fontId="33"/>
  </si>
  <si>
    <t>2列目
運転席側</t>
    <rPh sb="1" eb="2">
      <t>レツ</t>
    </rPh>
    <rPh sb="2" eb="3">
      <t>メ</t>
    </rPh>
    <rPh sb="4" eb="7">
      <t>ウンテンセキ</t>
    </rPh>
    <rPh sb="7" eb="8">
      <t>ガワ</t>
    </rPh>
    <phoneticPr fontId="4"/>
  </si>
  <si>
    <t>↓</t>
    <phoneticPr fontId="33"/>
  </si>
  <si>
    <t>↓</t>
  </si>
  <si>
    <t>3点式</t>
    <rPh sb="1" eb="2">
      <t>テン</t>
    </rPh>
    <rPh sb="2" eb="3">
      <t>シキ</t>
    </rPh>
    <phoneticPr fontId="33"/>
  </si>
  <si>
    <t>後部中央座席用のバックルが外側に向いた状態で後席に3名乗車した場合、当該バックルが見えなくなるおそれがある。</t>
    <phoneticPr fontId="33"/>
  </si>
  <si>
    <t>ソリオ</t>
    <phoneticPr fontId="33"/>
  </si>
  <si>
    <t>2列目
助手席側</t>
    <rPh sb="1" eb="2">
      <t>レツ</t>
    </rPh>
    <rPh sb="2" eb="3">
      <t>メ</t>
    </rPh>
    <rPh sb="4" eb="7">
      <t>ジョシュセキ</t>
    </rPh>
    <rPh sb="7" eb="8">
      <t>ガワ</t>
    </rPh>
    <phoneticPr fontId="4"/>
  </si>
  <si>
    <r>
      <rPr>
        <sz val="11"/>
        <color theme="1"/>
        <rFont val="游ゴシック"/>
        <family val="2"/>
        <charset val="128"/>
        <scheme val="minor"/>
      </rPr>
      <t>260</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389</t>
    </r>
    <phoneticPr fontId="4"/>
  </si>
  <si>
    <t>b</t>
    <phoneticPr fontId="4"/>
  </si>
  <si>
    <t>ｆ＆ｇ</t>
    <phoneticPr fontId="4"/>
  </si>
  <si>
    <r>
      <rPr>
        <sz val="11"/>
        <color theme="1"/>
        <rFont val="游ゴシック"/>
        <family val="2"/>
        <charset val="128"/>
        <scheme val="minor"/>
      </rPr>
      <t>8.4</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9.8</t>
    </r>
    <phoneticPr fontId="4"/>
  </si>
  <si>
    <r>
      <rPr>
        <sz val="11"/>
        <color theme="1"/>
        <rFont val="游ゴシック"/>
        <family val="2"/>
        <charset val="128"/>
        <scheme val="minor"/>
      </rPr>
      <t>1.9</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2.1</t>
    </r>
    <phoneticPr fontId="4"/>
  </si>
  <si>
    <t>軽乗用車</t>
    <rPh sb="0" eb="1">
      <t>ケイ</t>
    </rPh>
    <rPh sb="1" eb="4">
      <t>ジョウヨウシャ</t>
    </rPh>
    <phoneticPr fontId="33"/>
  </si>
  <si>
    <t>日産</t>
    <rPh sb="0" eb="2">
      <t>ニッサン</t>
    </rPh>
    <phoneticPr fontId="33"/>
  </si>
  <si>
    <t>↓</t>
    <phoneticPr fontId="4"/>
  </si>
  <si>
    <t>-</t>
    <phoneticPr fontId="33"/>
  </si>
  <si>
    <t>モコ</t>
    <phoneticPr fontId="33"/>
  </si>
  <si>
    <r>
      <rPr>
        <sz val="11"/>
        <color theme="1"/>
        <rFont val="游ゴシック"/>
        <family val="2"/>
        <charset val="128"/>
        <scheme val="minor"/>
      </rPr>
      <t>210</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332</t>
    </r>
    <phoneticPr fontId="4"/>
  </si>
  <si>
    <r>
      <rPr>
        <sz val="11"/>
        <color theme="1"/>
        <rFont val="游ゴシック"/>
        <family val="2"/>
        <charset val="128"/>
        <scheme val="minor"/>
      </rPr>
      <t>7.5</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10.3</t>
    </r>
    <phoneticPr fontId="4"/>
  </si>
  <si>
    <r>
      <rPr>
        <sz val="11"/>
        <color theme="1"/>
        <rFont val="游ゴシック"/>
        <family val="2"/>
        <charset val="128"/>
        <scheme val="minor"/>
      </rPr>
      <t>1.3</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1.3</t>
    </r>
    <phoneticPr fontId="4"/>
  </si>
  <si>
    <t>乗用車Ｂ</t>
    <rPh sb="0" eb="3">
      <t>ジョウヨウシャ</t>
    </rPh>
    <phoneticPr fontId="33"/>
  </si>
  <si>
    <t>レクサス</t>
    <phoneticPr fontId="33"/>
  </si>
  <si>
    <t>ＣＴ２００ｈ</t>
    <phoneticPr fontId="33"/>
  </si>
  <si>
    <t>電気自動車</t>
    <rPh sb="0" eb="2">
      <t>デンキ</t>
    </rPh>
    <rPh sb="2" eb="5">
      <t>ジドウシャ</t>
    </rPh>
    <phoneticPr fontId="33"/>
  </si>
  <si>
    <t>リーフ</t>
    <phoneticPr fontId="33"/>
  </si>
  <si>
    <t>↑</t>
    <phoneticPr fontId="33"/>
  </si>
  <si>
    <t>↑</t>
  </si>
  <si>
    <t>乗用車Ａ</t>
    <rPh sb="0" eb="3">
      <t>ジョウヨウシャ</t>
    </rPh>
    <phoneticPr fontId="33"/>
  </si>
  <si>
    <t>トヨタ</t>
    <phoneticPr fontId="33"/>
  </si>
  <si>
    <t>2点式</t>
    <rPh sb="1" eb="2">
      <t>テン</t>
    </rPh>
    <rPh sb="2" eb="3">
      <t>シキ</t>
    </rPh>
    <phoneticPr fontId="33"/>
  </si>
  <si>
    <t>ヴィッツ</t>
    <phoneticPr fontId="33"/>
  </si>
  <si>
    <t>ラクティス</t>
    <phoneticPr fontId="33"/>
  </si>
  <si>
    <t>１ＢＯＸ＆ミニバン</t>
    <phoneticPr fontId="33"/>
  </si>
  <si>
    <t>-</t>
    <phoneticPr fontId="4"/>
  </si>
  <si>
    <t>195
 /
458</t>
    <phoneticPr fontId="4"/>
  </si>
  <si>
    <t>6.9
 /
11.8</t>
    <phoneticPr fontId="4"/>
  </si>
  <si>
    <t>1.4
 /
2.2</t>
    <phoneticPr fontId="4"/>
  </si>
  <si>
    <t>エルグランド</t>
    <phoneticPr fontId="33"/>
  </si>
  <si>
    <t>3列目
運転席側</t>
    <rPh sb="1" eb="2">
      <t>レツ</t>
    </rPh>
    <rPh sb="2" eb="3">
      <t>メ</t>
    </rPh>
    <rPh sb="4" eb="7">
      <t>ウンテンセキ</t>
    </rPh>
    <rPh sb="7" eb="8">
      <t>ガワ</t>
    </rPh>
    <phoneticPr fontId="4"/>
  </si>
  <si>
    <t>3列目
助手席側</t>
    <rPh sb="1" eb="2">
      <t>レツ</t>
    </rPh>
    <rPh sb="2" eb="3">
      <t>メ</t>
    </rPh>
    <rPh sb="4" eb="7">
      <t>ジョシュセキ</t>
    </rPh>
    <rPh sb="7" eb="8">
      <t>ガワ</t>
    </rPh>
    <phoneticPr fontId="4"/>
  </si>
  <si>
    <t>↑</t>
    <phoneticPr fontId="4"/>
  </si>
  <si>
    <t>乗用車Ｃ</t>
    <rPh sb="0" eb="3">
      <t>ジョウヨウシャ</t>
    </rPh>
    <phoneticPr fontId="33"/>
  </si>
  <si>
    <t>スバル</t>
    <phoneticPr fontId="33"/>
  </si>
  <si>
    <t>レガシィ</t>
    <phoneticPr fontId="33"/>
  </si>
  <si>
    <t>※↑又は↓はシートベルトの位置が左右対称であること等の理由により、試験を行っていないが結果は同じであることを表しています。</t>
    <rPh sb="2" eb="3">
      <t>マタ</t>
    </rPh>
    <rPh sb="13" eb="15">
      <t>イチ</t>
    </rPh>
    <rPh sb="16" eb="18">
      <t>サユウ</t>
    </rPh>
    <rPh sb="18" eb="20">
      <t>タイショウ</t>
    </rPh>
    <rPh sb="25" eb="26">
      <t>ナド</t>
    </rPh>
    <rPh sb="27" eb="29">
      <t>リユウ</t>
    </rPh>
    <rPh sb="33" eb="35">
      <t>シケン</t>
    </rPh>
    <rPh sb="36" eb="37">
      <t>オコナ</t>
    </rPh>
    <rPh sb="43" eb="45">
      <t>ケッカ</t>
    </rPh>
    <rPh sb="46" eb="47">
      <t>オナ</t>
    </rPh>
    <rPh sb="54" eb="55">
      <t>アラワ</t>
    </rPh>
    <phoneticPr fontId="33"/>
  </si>
  <si>
    <t>※レーダーチャートの見方</t>
    <rPh sb="10" eb="12">
      <t>ミカタ</t>
    </rPh>
    <phoneticPr fontId="33"/>
  </si>
  <si>
    <t>シートベルトのアクセス性、バックルの識別性、バックルへのタングの挿入性及びシートベルト装着時の快適性について、3段階で表しています。</t>
    <rPh sb="11" eb="12">
      <t>セイ</t>
    </rPh>
    <rPh sb="18" eb="20">
      <t>シキベツ</t>
    </rPh>
    <rPh sb="20" eb="21">
      <t>セイ</t>
    </rPh>
    <rPh sb="32" eb="34">
      <t>ソウニュウ</t>
    </rPh>
    <rPh sb="34" eb="35">
      <t>セイ</t>
    </rPh>
    <rPh sb="35" eb="36">
      <t>オヨ</t>
    </rPh>
    <rPh sb="43" eb="46">
      <t>ソウチャクジ</t>
    </rPh>
    <rPh sb="47" eb="50">
      <t>カイテキセイ</t>
    </rPh>
    <rPh sb="56" eb="58">
      <t>ダンカイ</t>
    </rPh>
    <rPh sb="59" eb="60">
      <t>アラワ</t>
    </rPh>
    <phoneticPr fontId="33"/>
  </si>
  <si>
    <t>トヨタ</t>
    <phoneticPr fontId="33"/>
  </si>
  <si>
    <t>↓</t>
    <phoneticPr fontId="33"/>
  </si>
  <si>
    <t>プリウスα</t>
    <phoneticPr fontId="33"/>
  </si>
  <si>
    <r>
      <rPr>
        <sz val="11"/>
        <color theme="1"/>
        <rFont val="游ゴシック"/>
        <family val="2"/>
        <charset val="128"/>
        <scheme val="minor"/>
      </rPr>
      <t>253</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406</t>
    </r>
    <phoneticPr fontId="4"/>
  </si>
  <si>
    <t>b</t>
    <phoneticPr fontId="4"/>
  </si>
  <si>
    <r>
      <rPr>
        <sz val="11"/>
        <color theme="1"/>
        <rFont val="游ゴシック"/>
        <family val="2"/>
        <charset val="128"/>
        <scheme val="minor"/>
      </rPr>
      <t>6.7</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9.3</t>
    </r>
    <phoneticPr fontId="4"/>
  </si>
  <si>
    <r>
      <rPr>
        <sz val="11"/>
        <color theme="1"/>
        <rFont val="游ゴシック"/>
        <family val="2"/>
        <charset val="128"/>
        <scheme val="minor"/>
      </rPr>
      <t>1.6</t>
    </r>
    <r>
      <rPr>
        <sz val="11"/>
        <rFont val="ＭＳ Ｐゴシック"/>
        <family val="3"/>
        <charset val="128"/>
      </rPr>
      <t xml:space="preserve">
</t>
    </r>
    <r>
      <rPr>
        <sz val="11"/>
        <color theme="1"/>
        <rFont val="游ゴシック"/>
        <family val="2"/>
        <charset val="128"/>
        <scheme val="minor"/>
      </rPr>
      <t xml:space="preserve"> </t>
    </r>
    <r>
      <rPr>
        <sz val="11"/>
        <rFont val="ＭＳ Ｐゴシック"/>
        <family val="3"/>
        <charset val="128"/>
      </rPr>
      <t>/
1.7</t>
    </r>
    <phoneticPr fontId="4"/>
  </si>
  <si>
    <t>ダイハツ</t>
    <phoneticPr fontId="33"/>
  </si>
  <si>
    <t>↓</t>
    <phoneticPr fontId="4"/>
  </si>
  <si>
    <t>↓</t>
    <phoneticPr fontId="33"/>
  </si>
  <si>
    <t>-</t>
    <phoneticPr fontId="33"/>
  </si>
  <si>
    <t>ミラ イース</t>
    <phoneticPr fontId="33"/>
  </si>
  <si>
    <t>アウディ</t>
    <phoneticPr fontId="33"/>
  </si>
  <si>
    <t>Ａ１</t>
    <phoneticPr fontId="33"/>
  </si>
  <si>
    <t>フィアット</t>
    <phoneticPr fontId="33"/>
  </si>
  <si>
    <t>189</t>
    <phoneticPr fontId="33"/>
  </si>
  <si>
    <t>b</t>
    <phoneticPr fontId="33"/>
  </si>
  <si>
    <t>4.8</t>
    <phoneticPr fontId="33"/>
  </si>
  <si>
    <t>1.6</t>
    <phoneticPr fontId="33"/>
  </si>
  <si>
    <t>ＢＭＷ</t>
    <phoneticPr fontId="33"/>
  </si>
  <si>
    <t>194</t>
    <phoneticPr fontId="33"/>
  </si>
  <si>
    <t>5.9</t>
    <phoneticPr fontId="33"/>
  </si>
  <si>
    <t>1.4</t>
    <phoneticPr fontId="33"/>
  </si>
  <si>
    <t>後部中央座席用のバックルが外側に向いた状態で後席に3名乗車した場合、当該バックルが見えなくなるおそれがある。</t>
    <phoneticPr fontId="33"/>
  </si>
  <si>
    <t>Ｘ１</t>
    <phoneticPr fontId="33"/>
  </si>
  <si>
    <t>↑</t>
    <phoneticPr fontId="4"/>
  </si>
  <si>
    <t>スズキ</t>
    <phoneticPr fontId="33"/>
  </si>
  <si>
    <t>３名乗車時に後部中央席用のバックル位置が見えなくなるおそれがある。</t>
    <rPh sb="1" eb="2">
      <t>メイ</t>
    </rPh>
    <rPh sb="2" eb="4">
      <t>ジョウシャ</t>
    </rPh>
    <rPh sb="4" eb="5">
      <t>ジ</t>
    </rPh>
    <rPh sb="6" eb="8">
      <t>コウブ</t>
    </rPh>
    <rPh sb="17" eb="19">
      <t>イチ</t>
    </rPh>
    <phoneticPr fontId="33"/>
  </si>
  <si>
    <t>スプラッシュ</t>
    <phoneticPr fontId="33"/>
  </si>
  <si>
    <t>e</t>
    <phoneticPr fontId="33"/>
  </si>
  <si>
    <t>f</t>
    <phoneticPr fontId="33"/>
  </si>
  <si>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</si>
  <si>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</si>
  <si>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ABS</t>
    <phoneticPr fontId="4"/>
  </si>
  <si>
    <t>エアバッグ</t>
    <phoneticPr fontId="4"/>
  </si>
  <si>
    <t>サイド
エアバッグ</t>
    <phoneticPr fontId="4"/>
  </si>
  <si>
    <t>サイド
カーテン
エアバッグ</t>
    <phoneticPr fontId="4"/>
  </si>
  <si>
    <t>シートタイプ</t>
    <phoneticPr fontId="4"/>
  </si>
  <si>
    <t>シートベルト・リマインダー</t>
    <phoneticPr fontId="4"/>
  </si>
  <si>
    <t>シートベルト・プリテンショナー</t>
    <phoneticPr fontId="4"/>
  </si>
  <si>
    <t>シートベルトフォース（ロード）リミッター</t>
    <phoneticPr fontId="4"/>
  </si>
  <si>
    <t>N BOX</t>
  </si>
  <si>
    <t>G・Lパッケージ</t>
  </si>
  <si>
    <t>本田技研工業株式会社</t>
    <rPh sb="0" eb="2">
      <t>ホンダ</t>
    </rPh>
    <rPh sb="2" eb="4">
      <t>ギケン</t>
    </rPh>
    <rPh sb="4" eb="6">
      <t>コウギョウ</t>
    </rPh>
    <phoneticPr fontId="33"/>
  </si>
  <si>
    <t>2011年12月～</t>
    <rPh sb="4" eb="5">
      <t>ネン</t>
    </rPh>
    <rPh sb="7" eb="8">
      <t>ガツ</t>
    </rPh>
    <phoneticPr fontId="33"/>
  </si>
  <si>
    <t>DBA-JF1</t>
  </si>
  <si>
    <t>145/80R13 75S</t>
    <phoneticPr fontId="33"/>
  </si>
  <si>
    <t>YOKOHAMA BluEarth A34</t>
    <phoneticPr fontId="33"/>
  </si>
  <si>
    <t>1138</t>
  </si>
  <si>
    <t>1135</t>
  </si>
  <si>
    <t>1020</t>
  </si>
  <si>
    <t>無</t>
    <rPh sb="0" eb="1">
      <t>ナ</t>
    </rPh>
    <phoneticPr fontId="33"/>
  </si>
  <si>
    <t>※後席ダミーのシートベルトが衝突の影響により、肩から上腕部付近に移動したことで、胸部傷害値（胸部変位量で評価）が大きくなったおそれがあります。</t>
    <rPh sb="1" eb="3">
      <t>コウセキ</t>
    </rPh>
    <rPh sb="14" eb="16">
      <t>ショウトツ</t>
    </rPh>
    <rPh sb="17" eb="19">
      <t>エイキョウ</t>
    </rPh>
    <rPh sb="23" eb="24">
      <t>カタ</t>
    </rPh>
    <rPh sb="26" eb="28">
      <t>ジョウワン</t>
    </rPh>
    <rPh sb="28" eb="29">
      <t>ブ</t>
    </rPh>
    <rPh sb="29" eb="31">
      <t>フキン</t>
    </rPh>
    <rPh sb="32" eb="34">
      <t>イドウ</t>
    </rPh>
    <rPh sb="40" eb="42">
      <t>キョウブ</t>
    </rPh>
    <rPh sb="42" eb="44">
      <t>ショウガイ</t>
    </rPh>
    <rPh sb="44" eb="45">
      <t>チ</t>
    </rPh>
    <rPh sb="46" eb="48">
      <t>キョウブ</t>
    </rPh>
    <rPh sb="48" eb="50">
      <t>ヘングライ</t>
    </rPh>
    <rPh sb="50" eb="51">
      <t>リョウ</t>
    </rPh>
    <rPh sb="52" eb="54">
      <t>ヒョウカ</t>
    </rPh>
    <rPh sb="56" eb="57">
      <t>オオ</t>
    </rPh>
    <phoneticPr fontId="33"/>
  </si>
  <si>
    <t>アクア</t>
  </si>
  <si>
    <t>175/65R15 84H</t>
    <phoneticPr fontId="33"/>
  </si>
  <si>
    <t>DUNLOP SP SPORT FASTRESPONSE</t>
    <phoneticPr fontId="33"/>
  </si>
  <si>
    <t>1298</t>
  </si>
  <si>
    <t>1296</t>
  </si>
  <si>
    <t>1180</t>
  </si>
  <si>
    <t>5ドア　1.6i-L</t>
  </si>
  <si>
    <t>DBA-GP2</t>
  </si>
  <si>
    <t>195/65R15 91H</t>
    <phoneticPr fontId="33"/>
  </si>
  <si>
    <t>GOODYEAR EXcellence</t>
    <phoneticPr fontId="33"/>
  </si>
  <si>
    <t>1469</t>
  </si>
  <si>
    <t>1473</t>
  </si>
  <si>
    <t>1356</t>
  </si>
  <si>
    <t>GT　6MT</t>
  </si>
  <si>
    <t>2012年4月～</t>
    <rPh sb="4" eb="5">
      <t>ネン</t>
    </rPh>
    <rPh sb="6" eb="7">
      <t>ガツ</t>
    </rPh>
    <phoneticPr fontId="4"/>
  </si>
  <si>
    <t>215/45R17 87W</t>
    <phoneticPr fontId="33"/>
  </si>
  <si>
    <t>MICHELIN PRIMACY HP</t>
    <phoneticPr fontId="33"/>
  </si>
  <si>
    <t>1422</t>
  </si>
  <si>
    <t>1303</t>
  </si>
  <si>
    <t>ｶﾛｰﾗ ﾌｨｰﾙﾀﾞｰ</t>
  </si>
  <si>
    <t>1.5L　2WD　G（CVT）</t>
  </si>
  <si>
    <t>2012年6月～</t>
    <rPh sb="4" eb="5">
      <t>ネン</t>
    </rPh>
    <rPh sb="6" eb="7">
      <t>ガツ</t>
    </rPh>
    <phoneticPr fontId="4"/>
  </si>
  <si>
    <t>TOYO J57</t>
    <phoneticPr fontId="33"/>
  </si>
  <si>
    <t>1328</t>
  </si>
  <si>
    <t>1339</t>
  </si>
  <si>
    <t>1216</t>
  </si>
  <si>
    <t>―</t>
    <phoneticPr fontId="33"/>
  </si>
  <si>
    <t>5ドア　1.6i-L(SCA付)</t>
  </si>
  <si>
    <t>1364</t>
  </si>
  <si>
    <t>CX-5</t>
  </si>
  <si>
    <t>XD</t>
  </si>
  <si>
    <t>2012年2月～</t>
    <rPh sb="4" eb="5">
      <t>ネン</t>
    </rPh>
    <rPh sb="6" eb="7">
      <t>ガツ</t>
    </rPh>
    <phoneticPr fontId="4"/>
  </si>
  <si>
    <t>LDA-KE2FW</t>
  </si>
  <si>
    <t>225/65R17 102V</t>
    <phoneticPr fontId="4"/>
  </si>
  <si>
    <t>YOKOHAMA GEOLANDAR G98</t>
    <phoneticPr fontId="4"/>
  </si>
  <si>
    <t>1734</t>
  </si>
  <si>
    <t>1621</t>
  </si>
  <si>
    <t>2012年9月～</t>
    <rPh sb="4" eb="5">
      <t>ネン</t>
    </rPh>
    <rPh sb="6" eb="7">
      <t>ガツ</t>
    </rPh>
    <phoneticPr fontId="4"/>
  </si>
  <si>
    <t>DBA-E12</t>
  </si>
  <si>
    <t>BRIDGESTONE ECOPIA EP150</t>
    <phoneticPr fontId="4"/>
  </si>
  <si>
    <t>1244</t>
  </si>
  <si>
    <t>1248</t>
  </si>
  <si>
    <t>※後席ダミーのシートベルトが衝突の影響により、肩から上腕部付近に移動したことで、胸部傷害値（胸部変位量で評価）が大きくなったおそれがあります。</t>
    <phoneticPr fontId="33"/>
  </si>
  <si>
    <t>スペイド</t>
  </si>
  <si>
    <t>F　２WD</t>
  </si>
  <si>
    <t>2012年7月～</t>
    <rPh sb="4" eb="5">
      <t>ネン</t>
    </rPh>
    <rPh sb="6" eb="7">
      <t>ガツ</t>
    </rPh>
    <phoneticPr fontId="33"/>
  </si>
  <si>
    <t>DUNLOP ENASAVE EC300</t>
    <phoneticPr fontId="4"/>
  </si>
  <si>
    <t>1358</t>
  </si>
  <si>
    <t>ワゴンR</t>
  </si>
  <si>
    <t>FX Limited</t>
  </si>
  <si>
    <t>スズキ株式会社</t>
    <rPh sb="3" eb="7">
      <t>カブシキガイシャ</t>
    </rPh>
    <phoneticPr fontId="33"/>
  </si>
  <si>
    <t>2012年9月～</t>
    <rPh sb="4" eb="5">
      <t>ネン</t>
    </rPh>
    <rPh sb="6" eb="7">
      <t>ガツ</t>
    </rPh>
    <phoneticPr fontId="33"/>
  </si>
  <si>
    <t>DBA-MH34S</t>
  </si>
  <si>
    <t>DUNLOP ENASAVE EC300</t>
    <phoneticPr fontId="33"/>
  </si>
  <si>
    <t>995</t>
  </si>
  <si>
    <t>876</t>
  </si>
  <si>
    <t>ラティオ</t>
  </si>
  <si>
    <t>2012年10月～</t>
    <rPh sb="4" eb="5">
      <t>ネン</t>
    </rPh>
    <rPh sb="7" eb="8">
      <t>ガツ</t>
    </rPh>
    <phoneticPr fontId="33"/>
  </si>
  <si>
    <t>DBA-N17</t>
  </si>
  <si>
    <t>175/70R14 84H</t>
    <phoneticPr fontId="33"/>
  </si>
  <si>
    <t>1239</t>
  </si>
  <si>
    <t>1123</t>
  </si>
  <si>
    <t>24G Safety Package</t>
  </si>
  <si>
    <t>三菱自動車工業株式会社</t>
    <rPh sb="0" eb="2">
      <t>ミツビシ</t>
    </rPh>
    <rPh sb="2" eb="5">
      <t>ジドウシャ</t>
    </rPh>
    <rPh sb="5" eb="7">
      <t>コウギョウ</t>
    </rPh>
    <rPh sb="7" eb="11">
      <t>カブシキガイシャ</t>
    </rPh>
    <phoneticPr fontId="33"/>
  </si>
  <si>
    <t>DBA-GF8W</t>
  </si>
  <si>
    <t>225/55R18 98H</t>
    <phoneticPr fontId="33"/>
  </si>
  <si>
    <t>TOYO A24</t>
    <phoneticPr fontId="33"/>
  </si>
  <si>
    <t>1717</t>
  </si>
  <si>
    <t>1602</t>
  </si>
  <si>
    <t>Ｚ</t>
  </si>
  <si>
    <t>20G</t>
  </si>
  <si>
    <t>DBA-RM1</t>
  </si>
  <si>
    <t>225/65R17 102S</t>
    <phoneticPr fontId="4"/>
  </si>
  <si>
    <t>BRIDGESTONE DUELER H/P SPORT AS</t>
    <phoneticPr fontId="33"/>
  </si>
  <si>
    <t>1673</t>
  </si>
  <si>
    <t>1674</t>
  </si>
  <si>
    <t>1557</t>
  </si>
  <si>
    <t>2.5i Sパッケージ
2.5i EyeSight</t>
    <phoneticPr fontId="33"/>
  </si>
  <si>
    <t>富士重工業株式会社</t>
    <rPh sb="0" eb="2">
      <t>フジ</t>
    </rPh>
    <rPh sb="2" eb="5">
      <t>ジュウコウギョウ</t>
    </rPh>
    <phoneticPr fontId="33"/>
  </si>
  <si>
    <t>2009年5月～</t>
    <rPh sb="4" eb="5">
      <t>ネン</t>
    </rPh>
    <rPh sb="6" eb="7">
      <t>ガツ</t>
    </rPh>
    <phoneticPr fontId="33"/>
  </si>
  <si>
    <t>DBA-BR9
DBA-BRM</t>
    <phoneticPr fontId="33"/>
  </si>
  <si>
    <t>1,510
1,530</t>
    <phoneticPr fontId="33"/>
  </si>
  <si>
    <t>レベル４</t>
  </si>
  <si>
    <t>※確認範囲欄には、A：運転者席のみ　B：運転者席及び当該座席、C：当該座席のみ、Z：その他を表しています。</t>
    <rPh sb="1" eb="3">
      <t>カクニン</t>
    </rPh>
    <rPh sb="3" eb="5">
      <t>ハンイ</t>
    </rPh>
    <rPh sb="5" eb="6">
      <t>ラン</t>
    </rPh>
    <rPh sb="11" eb="14">
      <t>ウンテンシャ</t>
    </rPh>
    <rPh sb="14" eb="15">
      <t>セキ</t>
    </rPh>
    <rPh sb="20" eb="23">
      <t>ウンテンシャ</t>
    </rPh>
    <rPh sb="23" eb="24">
      <t>セキ</t>
    </rPh>
    <rPh sb="24" eb="25">
      <t>オヨ</t>
    </rPh>
    <rPh sb="26" eb="28">
      <t>トウガイ</t>
    </rPh>
    <rPh sb="28" eb="30">
      <t>ザセキ</t>
    </rPh>
    <rPh sb="33" eb="35">
      <t>トウガイ</t>
    </rPh>
    <rPh sb="35" eb="37">
      <t>ザセキ</t>
    </rPh>
    <rPh sb="44" eb="45">
      <t>タ</t>
    </rPh>
    <rPh sb="46" eb="47">
      <t>アラワ</t>
    </rPh>
    <phoneticPr fontId="4"/>
  </si>
  <si>
    <t>※表示警報の「位置」欄には、A：運転席前方、B：助手席前方、C：センターコンソール部、D：窓側後席前方、
　　E：後部センター部、F：天井部、G：ルームミラー部、Z：その他を表しています。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5" eb="86">
      <t>タ</t>
    </rPh>
    <rPh sb="87" eb="88">
      <t>アラワ</t>
    </rPh>
    <phoneticPr fontId="4"/>
  </si>
  <si>
    <t>レーダーチャート</t>
    <phoneticPr fontId="4"/>
  </si>
  <si>
    <t>-</t>
    <phoneticPr fontId="33"/>
  </si>
  <si>
    <t>↓</t>
    <phoneticPr fontId="4"/>
  </si>
  <si>
    <t>３名乗車時に後部中央席のバックル位置が見えなくなるおそれがある。</t>
    <rPh sb="1" eb="2">
      <t>メイ</t>
    </rPh>
    <rPh sb="2" eb="4">
      <t>ジョウシャ</t>
    </rPh>
    <rPh sb="4" eb="5">
      <t>ジ</t>
    </rPh>
    <rPh sb="6" eb="8">
      <t>コウブ</t>
    </rPh>
    <rPh sb="8" eb="11">
      <t>チュウオウセキ</t>
    </rPh>
    <rPh sb="16" eb="18">
      <t>イチ</t>
    </rPh>
    <phoneticPr fontId="33"/>
  </si>
  <si>
    <t>3点式</t>
    <phoneticPr fontId="4"/>
  </si>
  <si>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</si>
  <si>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</si>
  <si>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204
/
324</t>
    <phoneticPr fontId="33"/>
  </si>
  <si>
    <t>6.0
/
8.6</t>
    <phoneticPr fontId="33"/>
  </si>
  <si>
    <t>1.5
/
1.7</t>
    <phoneticPr fontId="33"/>
  </si>
  <si>
    <t>3点式</t>
    <phoneticPr fontId="33"/>
  </si>
  <si>
    <t>2列目席のバックル収納位置がシート座面下にあり、バックルを収納した状態で乗車すると、着座したままではバックルを引き出せずシートベルトを使用できない。シートベルトを使用するためにはシート座面を動かし取り出さなければならない。</t>
    <rPh sb="1" eb="3">
      <t>レツメ</t>
    </rPh>
    <rPh sb="3" eb="4">
      <t>セキ</t>
    </rPh>
    <rPh sb="9" eb="11">
      <t>シュウノウ</t>
    </rPh>
    <rPh sb="11" eb="13">
      <t>イチ</t>
    </rPh>
    <rPh sb="17" eb="19">
      <t>ザメン</t>
    </rPh>
    <rPh sb="19" eb="20">
      <t>シタ</t>
    </rPh>
    <rPh sb="29" eb="31">
      <t>シュウノウ</t>
    </rPh>
    <rPh sb="33" eb="35">
      <t>ジョウタイ</t>
    </rPh>
    <rPh sb="36" eb="38">
      <t>ジョウシャ</t>
    </rPh>
    <rPh sb="42" eb="44">
      <t>チャクザ</t>
    </rPh>
    <rPh sb="55" eb="56">
      <t>ヒ</t>
    </rPh>
    <rPh sb="57" eb="58">
      <t>ダ</t>
    </rPh>
    <rPh sb="67" eb="69">
      <t>シヨウ</t>
    </rPh>
    <rPh sb="81" eb="83">
      <t>シヨウ</t>
    </rPh>
    <rPh sb="92" eb="94">
      <t>ザメン</t>
    </rPh>
    <rPh sb="95" eb="96">
      <t>ウゴ</t>
    </rPh>
    <rPh sb="98" eb="99">
      <t>ト</t>
    </rPh>
    <rPh sb="100" eb="101">
      <t>ダ</t>
    </rPh>
    <phoneticPr fontId="33"/>
  </si>
  <si>
    <t>218
/
290</t>
    <phoneticPr fontId="33"/>
  </si>
  <si>
    <t>5.9
/
8.1</t>
    <phoneticPr fontId="33"/>
  </si>
  <si>
    <t>1.4
/
1.6</t>
    <phoneticPr fontId="33"/>
  </si>
  <si>
    <t>154</t>
    <phoneticPr fontId="4"/>
  </si>
  <si>
    <t>5.6</t>
    <phoneticPr fontId="33"/>
  </si>
  <si>
    <t>1.2</t>
    <phoneticPr fontId="33"/>
  </si>
  <si>
    <t>191</t>
    <phoneticPr fontId="4"/>
  </si>
  <si>
    <t>4.7</t>
    <phoneticPr fontId="33"/>
  </si>
  <si>
    <t>1.6</t>
    <phoneticPr fontId="33"/>
  </si>
  <si>
    <t>b</t>
    <phoneticPr fontId="33"/>
  </si>
  <si>
    <t>歩行者保護性能試験</t>
    <rPh sb="0" eb="3">
      <t>ホコウシャ</t>
    </rPh>
    <rPh sb="3" eb="5">
      <t>ホゴ</t>
    </rPh>
    <rPh sb="5" eb="7">
      <t>セイノウ</t>
    </rPh>
    <rPh sb="7" eb="9">
      <t>シケン</t>
    </rPh>
    <phoneticPr fontId="4"/>
  </si>
  <si>
    <t>頭部</t>
    <rPh sb="0" eb="2">
      <t>トウブ</t>
    </rPh>
    <phoneticPr fontId="4"/>
  </si>
  <si>
    <t>脚部</t>
    <rPh sb="0" eb="2">
      <t>キャクブ</t>
    </rPh>
    <phoneticPr fontId="4"/>
  </si>
  <si>
    <t>得点</t>
    <rPh sb="0" eb="2">
      <t>トクテン</t>
    </rPh>
    <phoneticPr fontId="4"/>
  </si>
  <si>
    <t>評価</t>
    <rPh sb="0" eb="2">
      <t>ヒョウカ</t>
    </rPh>
    <phoneticPr fontId="4"/>
  </si>
  <si>
    <t>添付コメント</t>
    <rPh sb="0" eb="2">
      <t>テンプ</t>
    </rPh>
    <phoneticPr fontId="4"/>
  </si>
  <si>
    <t>N-ONE</t>
  </si>
  <si>
    <t>2012年11月～</t>
    <rPh sb="4" eb="5">
      <t>ネン</t>
    </rPh>
    <rPh sb="7" eb="8">
      <t>ガツ</t>
    </rPh>
    <phoneticPr fontId="33"/>
  </si>
  <si>
    <t>DBA-JG1</t>
  </si>
  <si>
    <t>155/65R14 75S</t>
    <phoneticPr fontId="33"/>
  </si>
  <si>
    <t>DUNLOP ENASAVE EC300</t>
    <phoneticPr fontId="33"/>
  </si>
  <si>
    <t>1036</t>
  </si>
  <si>
    <t>920</t>
  </si>
  <si>
    <t>※後席ダミーのシートベルトが衝突の影響により、肩から上腕部付近に移動したことで、胸部傷害値（胸部変位量）が大きくなったおそれがあります。</t>
    <phoneticPr fontId="33"/>
  </si>
  <si>
    <t>レベル3</t>
    <phoneticPr fontId="4"/>
  </si>
  <si>
    <t>レベル4</t>
    <phoneticPr fontId="4"/>
  </si>
  <si>
    <t>スペーシア</t>
  </si>
  <si>
    <t>2013年3月～</t>
    <rPh sb="4" eb="5">
      <t>ネン</t>
    </rPh>
    <rPh sb="6" eb="7">
      <t>ガツ</t>
    </rPh>
    <phoneticPr fontId="33"/>
  </si>
  <si>
    <t>DBA-MK32S</t>
  </si>
  <si>
    <t>BRIDGESTONE ECOPIA EP150</t>
    <phoneticPr fontId="33"/>
  </si>
  <si>
    <t>1058</t>
  </si>
  <si>
    <t>937</t>
  </si>
  <si>
    <t>リアシートフレーム座面のメンバーに補強追加
後席シートベルトの伸度変更</t>
    <rPh sb="9" eb="11">
      <t>ザメン</t>
    </rPh>
    <rPh sb="17" eb="19">
      <t>ホキョウ</t>
    </rPh>
    <rPh sb="19" eb="21">
      <t>ツイカ</t>
    </rPh>
    <rPh sb="22" eb="24">
      <t>コウセキ</t>
    </rPh>
    <rPh sb="31" eb="32">
      <t>ノ</t>
    </rPh>
    <rPh sb="32" eb="33">
      <t>ド</t>
    </rPh>
    <rPh sb="33" eb="35">
      <t>ヘンコウ</t>
    </rPh>
    <phoneticPr fontId="33"/>
  </si>
  <si>
    <t>両側</t>
  </si>
  <si>
    <t>0</t>
  </si>
  <si>
    <t>ハイブリッド アスリートS</t>
  </si>
  <si>
    <t>2012年12月～</t>
    <rPh sb="4" eb="5">
      <t>ネン</t>
    </rPh>
    <rPh sb="7" eb="8">
      <t>ガツ</t>
    </rPh>
    <phoneticPr fontId="33"/>
  </si>
  <si>
    <t>DAA-AWS210</t>
  </si>
  <si>
    <t>215/55R17 94V</t>
    <phoneticPr fontId="33"/>
  </si>
  <si>
    <t>MICHELIN PRIMACY LC</t>
    <phoneticPr fontId="33"/>
  </si>
  <si>
    <t>1860</t>
  </si>
  <si>
    <t>1754</t>
  </si>
  <si>
    <t>レベル5</t>
    <phoneticPr fontId="4"/>
  </si>
  <si>
    <t>レベル4</t>
    <phoneticPr fontId="4"/>
  </si>
  <si>
    <t>シルフィ</t>
  </si>
  <si>
    <t>2012年12月～</t>
    <rPh sb="4" eb="5">
      <t>ネン</t>
    </rPh>
    <rPh sb="7" eb="8">
      <t>ガツ</t>
    </rPh>
    <phoneticPr fontId="4"/>
  </si>
  <si>
    <t>DBA-TB17</t>
  </si>
  <si>
    <t>195/65R15 91S</t>
    <phoneticPr fontId="33"/>
  </si>
  <si>
    <t>1438</t>
  </si>
  <si>
    <t>1322</t>
  </si>
  <si>
    <t>右側</t>
  </si>
  <si>
    <t>2012年11月～</t>
    <rPh sb="4" eb="5">
      <t>ネン</t>
    </rPh>
    <rPh sb="7" eb="8">
      <t>ガツ</t>
    </rPh>
    <phoneticPr fontId="4"/>
  </si>
  <si>
    <t>LDA-GJ2FW</t>
  </si>
  <si>
    <t>225/55R17 97V</t>
    <phoneticPr fontId="33"/>
  </si>
  <si>
    <t>TOYO PROXES T1 Sport</t>
    <phoneticPr fontId="33"/>
  </si>
  <si>
    <t>1729</t>
  </si>
  <si>
    <t>1614</t>
  </si>
  <si>
    <t>レベル5</t>
    <phoneticPr fontId="4"/>
  </si>
  <si>
    <t>デイズ</t>
  </si>
  <si>
    <t>ハイウェイスターX</t>
  </si>
  <si>
    <t>2013年6月～</t>
    <rPh sb="4" eb="5">
      <t>ネン</t>
    </rPh>
    <rPh sb="6" eb="7">
      <t>ガツ</t>
    </rPh>
    <phoneticPr fontId="33"/>
  </si>
  <si>
    <t>DBA-B21W</t>
  </si>
  <si>
    <t>－</t>
  </si>
  <si>
    <t>アウトランダーPHEV</t>
  </si>
  <si>
    <t>G Navi Package</t>
  </si>
  <si>
    <t>2013年1月～</t>
    <rPh sb="4" eb="5">
      <t>ネン</t>
    </rPh>
    <rPh sb="6" eb="7">
      <t>ガツ</t>
    </rPh>
    <phoneticPr fontId="33"/>
  </si>
  <si>
    <t>DLA-GG2W</t>
    <phoneticPr fontId="33"/>
  </si>
  <si>
    <t>2010</t>
  </si>
  <si>
    <t>2021</t>
  </si>
  <si>
    <t>1898</t>
  </si>
  <si>
    <t>B</t>
    <phoneticPr fontId="33"/>
  </si>
  <si>
    <t>注</t>
    <rPh sb="0" eb="1">
      <t>チュウ</t>
    </rPh>
    <phoneticPr fontId="33"/>
  </si>
  <si>
    <t>ミラージュ</t>
  </si>
  <si>
    <t>M</t>
  </si>
  <si>
    <t>2012年8月～</t>
    <rPh sb="4" eb="5">
      <t>ネン</t>
    </rPh>
    <rPh sb="6" eb="7">
      <t>ガツ</t>
    </rPh>
    <phoneticPr fontId="33"/>
  </si>
  <si>
    <t>DBA-A05A</t>
  </si>
  <si>
    <t>165/65R14 79S</t>
    <phoneticPr fontId="4"/>
  </si>
  <si>
    <t>YOKOHAMA BluEarth A34</t>
    <phoneticPr fontId="4"/>
  </si>
  <si>
    <t>1078</t>
  </si>
  <si>
    <t>1080</t>
  </si>
  <si>
    <t>962</t>
  </si>
  <si>
    <t>2.0i-L EyeSight</t>
  </si>
  <si>
    <t>富士重工業株式会社</t>
    <rPh sb="0" eb="2">
      <t>フジ</t>
    </rPh>
    <rPh sb="2" eb="5">
      <t>ジュウコウギョウ</t>
    </rPh>
    <rPh sb="5" eb="9">
      <t>カブシキガイシャ</t>
    </rPh>
    <phoneticPr fontId="33"/>
  </si>
  <si>
    <t>DBA-SJ5</t>
  </si>
  <si>
    <t>225/60R17 99H</t>
    <phoneticPr fontId="33"/>
  </si>
  <si>
    <t>YOKOHAMA GEOLANDAR G91</t>
    <phoneticPr fontId="4"/>
  </si>
  <si>
    <t>1698</t>
  </si>
  <si>
    <t>1579</t>
  </si>
  <si>
    <t>―</t>
    <phoneticPr fontId="33"/>
  </si>
  <si>
    <t>レベル2</t>
    <phoneticPr fontId="4"/>
  </si>
  <si>
    <t>フォレスター(SCA付)</t>
  </si>
  <si>
    <t>2.0i-L EyeSight</t>
    <phoneticPr fontId="4"/>
  </si>
  <si>
    <t>1596</t>
  </si>
  <si>
    <t>タント カスタム</t>
  </si>
  <si>
    <t>X"SA"</t>
  </si>
  <si>
    <t>2013年10月～</t>
    <rPh sb="4" eb="5">
      <t>ネン</t>
    </rPh>
    <rPh sb="7" eb="8">
      <t>ガツ</t>
    </rPh>
    <phoneticPr fontId="33"/>
  </si>
  <si>
    <t>DBA-LA600S</t>
  </si>
  <si>
    <t>1146</t>
  </si>
  <si>
    <t>1148</t>
  </si>
  <si>
    <t>1034</t>
  </si>
  <si>
    <t>※後席ダミーのシートベルトが衝突の影響により、肩から上腕部付近に移動したことで、胸部傷害値（胸部変位量）が大きくなったおそれがあります。</t>
    <phoneticPr fontId="33"/>
  </si>
  <si>
    <t>H</t>
    <phoneticPr fontId="33"/>
  </si>
  <si>
    <t>HYBRID・Lパッケージ</t>
  </si>
  <si>
    <t>2013年9月～</t>
    <rPh sb="4" eb="5">
      <t>ネン</t>
    </rPh>
    <rPh sb="6" eb="7">
      <t>ガツ</t>
    </rPh>
    <phoneticPr fontId="33"/>
  </si>
  <si>
    <t>DAA-GP5</t>
  </si>
  <si>
    <t>YOKOHAMA BluEarth E50</t>
    <phoneticPr fontId="4"/>
  </si>
  <si>
    <t>1331</t>
  </si>
  <si>
    <t>アコードハイブリッド</t>
  </si>
  <si>
    <t>LX</t>
  </si>
  <si>
    <t>DAA-CR6</t>
  </si>
  <si>
    <t>225/50R17 94V</t>
    <phoneticPr fontId="4"/>
  </si>
  <si>
    <t>DUNLOP ENASAVE 050</t>
    <phoneticPr fontId="4"/>
  </si>
  <si>
    <t>1806</t>
  </si>
  <si>
    <t>1703</t>
  </si>
  <si>
    <t>N-WGN</t>
  </si>
  <si>
    <t>G・Aパッケージ</t>
  </si>
  <si>
    <t>2013年11月～</t>
    <rPh sb="4" eb="5">
      <t>ネン</t>
    </rPh>
    <rPh sb="7" eb="8">
      <t>ガツ</t>
    </rPh>
    <phoneticPr fontId="33"/>
  </si>
  <si>
    <t>DBA-JH1</t>
  </si>
  <si>
    <t>1030</t>
  </si>
  <si>
    <t>910</t>
  </si>
  <si>
    <t>レベル4</t>
    <phoneticPr fontId="4"/>
  </si>
  <si>
    <t>TSI Highline</t>
  </si>
  <si>
    <t>フォルクスワーゲン グループ ジャパン株式会社</t>
    <rPh sb="19" eb="23">
      <t>カブシキガイシャ</t>
    </rPh>
    <phoneticPr fontId="33"/>
  </si>
  <si>
    <t>DBA-AUCPT</t>
  </si>
  <si>
    <t>225/45R17 91W</t>
    <phoneticPr fontId="4"/>
  </si>
  <si>
    <t>PIRELLI CintuRato P7</t>
    <phoneticPr fontId="33"/>
  </si>
  <si>
    <t>1523</t>
  </si>
  <si>
    <t>1531</t>
  </si>
  <si>
    <t>1406</t>
  </si>
  <si>
    <t>※表示警報の「位置」欄には、A：運転席前方、B：助手席前方、C：センターコンソール部、D：窓側後席前方、
　　E：後部センター部、F：天井部、G：ルームミラー部、H：メーター内、Z：その他を表しています。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7" eb="88">
      <t>ナイ</t>
    </rPh>
    <rPh sb="93" eb="94">
      <t>タ</t>
    </rPh>
    <rPh sb="95" eb="96">
      <t>アラワ</t>
    </rPh>
    <phoneticPr fontId="4"/>
  </si>
  <si>
    <t>レーダーチャート</t>
    <phoneticPr fontId="4"/>
  </si>
  <si>
    <t>↓</t>
    <phoneticPr fontId="33"/>
  </si>
  <si>
    <t>-</t>
    <phoneticPr fontId="33"/>
  </si>
  <si>
    <t>b</t>
    <phoneticPr fontId="4"/>
  </si>
  <si>
    <t>ｆ＆g</t>
    <phoneticPr fontId="4"/>
  </si>
  <si>
    <t>↓</t>
    <phoneticPr fontId="4"/>
  </si>
  <si>
    <t>219
/
338</t>
    <phoneticPr fontId="33"/>
  </si>
  <si>
    <t>5.0
/
7.7</t>
    <phoneticPr fontId="33"/>
  </si>
  <si>
    <t>1.4
/
2.2</t>
    <phoneticPr fontId="33"/>
  </si>
  <si>
    <t>後部中央座席用のバックルが外側に向いた状態で後席に3名乗車した場合、当該バックルが見えなくなるおそれがある。</t>
    <rPh sb="0" eb="2">
      <t>コウブ</t>
    </rPh>
    <rPh sb="2" eb="4">
      <t>チュウオウ</t>
    </rPh>
    <rPh sb="4" eb="7">
      <t>ザセキヨウ</t>
    </rPh>
    <rPh sb="13" eb="15">
      <t>ソトガワ</t>
    </rPh>
    <rPh sb="16" eb="17">
      <t>ム</t>
    </rPh>
    <rPh sb="19" eb="21">
      <t>ジョウタイ</t>
    </rPh>
    <rPh sb="22" eb="24">
      <t>コウセキ</t>
    </rPh>
    <rPh sb="26" eb="27">
      <t>メイ</t>
    </rPh>
    <rPh sb="27" eb="29">
      <t>ジョウシャ</t>
    </rPh>
    <rPh sb="31" eb="33">
      <t>バアイ</t>
    </rPh>
    <rPh sb="34" eb="36">
      <t>トウガイ</t>
    </rPh>
    <rPh sb="41" eb="42">
      <t>ミ</t>
    </rPh>
    <phoneticPr fontId="33"/>
  </si>
  <si>
    <t>－</t>
    <phoneticPr fontId="33"/>
  </si>
  <si>
    <t>238
/
376</t>
    <phoneticPr fontId="33"/>
  </si>
  <si>
    <t>8.2
/
10.0</t>
    <phoneticPr fontId="33"/>
  </si>
  <si>
    <t>2.2
/
2.5</t>
    <phoneticPr fontId="33"/>
  </si>
  <si>
    <t>3点式</t>
    <phoneticPr fontId="33"/>
  </si>
  <si>
    <t>218
/
290</t>
    <phoneticPr fontId="33"/>
  </si>
  <si>
    <t>ｆ＆ｇ</t>
    <phoneticPr fontId="4"/>
  </si>
  <si>
    <t>5.9
/
8.1</t>
    <phoneticPr fontId="33"/>
  </si>
  <si>
    <t>1.4
/
1.6</t>
    <phoneticPr fontId="33"/>
  </si>
  <si>
    <t>-</t>
    <phoneticPr fontId="4"/>
  </si>
  <si>
    <t>196
/
397</t>
    <phoneticPr fontId="33"/>
  </si>
  <si>
    <t>4.5
/
7.7</t>
    <phoneticPr fontId="33"/>
  </si>
  <si>
    <t>1.3
/
2.0</t>
    <phoneticPr fontId="33"/>
  </si>
  <si>
    <t>3名乗車時に後部中央席のバックル位置が見えなくなるおそれがある。</t>
    <rPh sb="1" eb="2">
      <t>メイ</t>
    </rPh>
    <rPh sb="2" eb="5">
      <t>ジョウシャジ</t>
    </rPh>
    <rPh sb="6" eb="8">
      <t>コウブ</t>
    </rPh>
    <rPh sb="8" eb="11">
      <t>チュウオウセキ</t>
    </rPh>
    <rPh sb="16" eb="18">
      <t>イチ</t>
    </rPh>
    <rPh sb="19" eb="20">
      <t>ミ</t>
    </rPh>
    <phoneticPr fontId="33"/>
  </si>
  <si>
    <t>174</t>
    <phoneticPr fontId="4"/>
  </si>
  <si>
    <t>5.9</t>
    <phoneticPr fontId="33"/>
  </si>
  <si>
    <t>1.4</t>
    <phoneticPr fontId="33"/>
  </si>
  <si>
    <t>244
/
332</t>
    <phoneticPr fontId="33"/>
  </si>
  <si>
    <t>6.3
/
8.4</t>
    <phoneticPr fontId="33"/>
  </si>
  <si>
    <t>1.7
/
2.2</t>
    <phoneticPr fontId="33"/>
  </si>
  <si>
    <t>－</t>
    <phoneticPr fontId="33"/>
  </si>
  <si>
    <t>3点式</t>
    <phoneticPr fontId="33"/>
  </si>
  <si>
    <t>歩行者保護性能試験</t>
    <rPh sb="0" eb="3">
      <t>ホコウシャ</t>
    </rPh>
    <rPh sb="3" eb="5">
      <t>ホゴ</t>
    </rPh>
    <rPh sb="5" eb="7">
      <t>セイノウ</t>
    </rPh>
    <rPh sb="7" eb="9">
      <t>シケン</t>
    </rPh>
    <phoneticPr fontId="4"/>
  </si>
  <si>
    <t>頭部</t>
    <rPh sb="0" eb="2">
      <t>トウブ</t>
    </rPh>
    <phoneticPr fontId="4"/>
  </si>
  <si>
    <t>脚部</t>
    <rPh sb="0" eb="2">
      <t>キャクブ</t>
    </rPh>
    <phoneticPr fontId="4"/>
  </si>
  <si>
    <t>得点</t>
    <rPh sb="0" eb="2">
      <t>トクテン</t>
    </rPh>
    <phoneticPr fontId="4"/>
  </si>
  <si>
    <t>評価</t>
    <rPh sb="0" eb="2">
      <t>ヒョウカ</t>
    </rPh>
    <phoneticPr fontId="4"/>
  </si>
  <si>
    <t>ハスラー</t>
  </si>
  <si>
    <t>2014年1月～</t>
    <rPh sb="4" eb="5">
      <t>ネン</t>
    </rPh>
    <rPh sb="6" eb="7">
      <t>ガツ</t>
    </rPh>
    <phoneticPr fontId="33"/>
  </si>
  <si>
    <t>DBA-MR31S</t>
  </si>
  <si>
    <t>165/60R15 77H</t>
    <phoneticPr fontId="33"/>
  </si>
  <si>
    <t>DUNLOP ENASAVE EC300＋</t>
    <phoneticPr fontId="33"/>
  </si>
  <si>
    <t>1004</t>
  </si>
  <si>
    <t>879</t>
  </si>
  <si>
    <t>有</t>
    <phoneticPr fontId="33"/>
  </si>
  <si>
    <t>無</t>
    <phoneticPr fontId="33"/>
  </si>
  <si>
    <t>無</t>
    <phoneticPr fontId="33"/>
  </si>
  <si>
    <t>レベル4</t>
    <phoneticPr fontId="4"/>
  </si>
  <si>
    <t>デイズルークス</t>
  </si>
  <si>
    <t>ハイウェイスター X</t>
  </si>
  <si>
    <t>日産自動車株式会社</t>
    <phoneticPr fontId="33"/>
  </si>
  <si>
    <t>2014年2月～</t>
    <rPh sb="4" eb="5">
      <t>ネン</t>
    </rPh>
    <rPh sb="6" eb="7">
      <t>ガツ</t>
    </rPh>
    <phoneticPr fontId="33"/>
  </si>
  <si>
    <t>DBA-B21A</t>
    <phoneticPr fontId="4"/>
  </si>
  <si>
    <t>1149</t>
  </si>
  <si>
    <t>有</t>
    <phoneticPr fontId="33"/>
  </si>
  <si>
    <t>※後席ダミーのシートベルトが衝突の影響により、肩から上腕部付近に移動したことで、胸部傷害値（胸部変位量）が大きくなったおそれがあります。</t>
  </si>
  <si>
    <t>ZS</t>
  </si>
  <si>
    <t>DBA-ZRR80W</t>
  </si>
  <si>
    <t>205/60R16 92H</t>
    <phoneticPr fontId="33"/>
  </si>
  <si>
    <t>YOKOHAMA ｄB decibel E70</t>
    <phoneticPr fontId="33"/>
  </si>
  <si>
    <t>1790</t>
  </si>
  <si>
    <t>1791</t>
  </si>
  <si>
    <t>1680</t>
  </si>
  <si>
    <t>レベル5</t>
    <phoneticPr fontId="4"/>
  </si>
  <si>
    <t>レベル4</t>
    <phoneticPr fontId="4"/>
  </si>
  <si>
    <t>-</t>
    <phoneticPr fontId="4"/>
  </si>
  <si>
    <t>ヴォクシー(SCA付)</t>
  </si>
  <si>
    <t>トヨタ自動車株式会社</t>
    <phoneticPr fontId="33"/>
  </si>
  <si>
    <t>1687</t>
    <phoneticPr fontId="4"/>
  </si>
  <si>
    <t>ヴェゼル</t>
    <phoneticPr fontId="4"/>
  </si>
  <si>
    <t>HYBRID Z</t>
  </si>
  <si>
    <t>2013年12月～</t>
    <rPh sb="4" eb="5">
      <t>ネン</t>
    </rPh>
    <rPh sb="7" eb="8">
      <t>ガツ</t>
    </rPh>
    <phoneticPr fontId="4"/>
  </si>
  <si>
    <t>DAA-RU3</t>
  </si>
  <si>
    <t>DUNLOP SP SPORT MAXX 050</t>
    <phoneticPr fontId="33"/>
  </si>
  <si>
    <t>1492</t>
  </si>
  <si>
    <t>1382</t>
  </si>
  <si>
    <t>―</t>
    <phoneticPr fontId="33"/>
  </si>
  <si>
    <t>レベル5</t>
    <phoneticPr fontId="4"/>
  </si>
  <si>
    <t>レベル4</t>
    <phoneticPr fontId="4"/>
  </si>
  <si>
    <t>レヴォーグ</t>
  </si>
  <si>
    <t>1.6GT-S EyeSight</t>
  </si>
  <si>
    <t>DBA-VM4</t>
  </si>
  <si>
    <t>225/45R18 91W</t>
    <phoneticPr fontId="33"/>
  </si>
  <si>
    <t>1748</t>
  </si>
  <si>
    <t>1742</t>
  </si>
  <si>
    <t>1624</t>
  </si>
  <si>
    <t>ELLEGANCE</t>
  </si>
  <si>
    <t>2013年12月～</t>
    <rPh sb="4" eb="5">
      <t>ネン</t>
    </rPh>
    <rPh sb="7" eb="8">
      <t>ガツ</t>
    </rPh>
    <phoneticPr fontId="33"/>
  </si>
  <si>
    <t>DBA-ZSU60W</t>
    <phoneticPr fontId="4"/>
  </si>
  <si>
    <t>225/65R17 102H</t>
    <phoneticPr fontId="33"/>
  </si>
  <si>
    <t>MICHELIN LATITUDE TOUR HP</t>
    <phoneticPr fontId="33"/>
  </si>
  <si>
    <t>1758</t>
  </si>
  <si>
    <t>1759</t>
  </si>
  <si>
    <t>1641</t>
  </si>
  <si>
    <t>13S</t>
  </si>
  <si>
    <t>マツダ株式会社</t>
    <rPh sb="3" eb="7">
      <t>カブシキガイシャ</t>
    </rPh>
    <phoneticPr fontId="33"/>
  </si>
  <si>
    <t>2014年9月～</t>
    <rPh sb="4" eb="5">
      <t>ネン</t>
    </rPh>
    <rPh sb="6" eb="7">
      <t>ガツ</t>
    </rPh>
    <phoneticPr fontId="33"/>
  </si>
  <si>
    <t>DBA-DJ3FS</t>
  </si>
  <si>
    <t>YOKOHAMA BluEarth A</t>
    <phoneticPr fontId="4"/>
  </si>
  <si>
    <t>1232</t>
  </si>
  <si>
    <t>1114</t>
  </si>
  <si>
    <t>XL</t>
  </si>
  <si>
    <t>DBA-L33</t>
  </si>
  <si>
    <t>215/60R16 95V</t>
    <phoneticPr fontId="33"/>
  </si>
  <si>
    <t>YOKOHAMA BluEarth E75</t>
    <phoneticPr fontId="4"/>
  </si>
  <si>
    <t>1681</t>
  </si>
  <si>
    <t>1563</t>
  </si>
  <si>
    <t>A及びE</t>
  </si>
  <si>
    <t>A及びC</t>
  </si>
  <si>
    <t>アウトバック</t>
  </si>
  <si>
    <t>2014年10月～</t>
    <rPh sb="4" eb="5">
      <t>ネン</t>
    </rPh>
    <rPh sb="7" eb="8">
      <t>ガツ</t>
    </rPh>
    <phoneticPr fontId="33"/>
  </si>
  <si>
    <t>DBA-BS9</t>
  </si>
  <si>
    <t>225/65R17 102H</t>
    <phoneticPr fontId="33"/>
  </si>
  <si>
    <t>1774</t>
  </si>
  <si>
    <t>1772</t>
  </si>
  <si>
    <t>グレイス</t>
  </si>
  <si>
    <t>HYBRID　EX</t>
  </si>
  <si>
    <t>本田技研工業株式会社</t>
    <phoneticPr fontId="4"/>
  </si>
  <si>
    <t>2014年12月～</t>
    <rPh sb="4" eb="5">
      <t>ネン</t>
    </rPh>
    <rPh sb="7" eb="8">
      <t>ガツ</t>
    </rPh>
    <phoneticPr fontId="33"/>
  </si>
  <si>
    <t>DAA-GM4</t>
  </si>
  <si>
    <t>185/55R16 83V</t>
    <phoneticPr fontId="33"/>
  </si>
  <si>
    <t>1376</t>
  </si>
  <si>
    <t>1378</t>
  </si>
  <si>
    <t>1260</t>
  </si>
  <si>
    <t>HYBRID -S</t>
  </si>
  <si>
    <t>マツダ株式会社</t>
    <phoneticPr fontId="33"/>
  </si>
  <si>
    <t>DAA-BYEFP</t>
  </si>
  <si>
    <t>205/60R16 91V</t>
    <phoneticPr fontId="33"/>
  </si>
  <si>
    <t>BRIDGESTONE ECOPIa EP150</t>
    <phoneticPr fontId="4"/>
  </si>
  <si>
    <t>1600</t>
  </si>
  <si>
    <t>1479</t>
  </si>
  <si>
    <t>20Xエマージェンシーブレーキパッケージ</t>
  </si>
  <si>
    <t>日産自動車株式会社</t>
    <rPh sb="0" eb="2">
      <t>ニッサン</t>
    </rPh>
    <rPh sb="2" eb="5">
      <t>ジドウシャ</t>
    </rPh>
    <rPh sb="5" eb="9">
      <t>カブシキガイシャ</t>
    </rPh>
    <phoneticPr fontId="33"/>
  </si>
  <si>
    <t>DBA-NT32</t>
  </si>
  <si>
    <t>225/65R17 102H</t>
    <phoneticPr fontId="4"/>
  </si>
  <si>
    <t>1606</t>
  </si>
  <si>
    <t>レーダーチャート</t>
    <phoneticPr fontId="4"/>
  </si>
  <si>
    <t>207
/
330</t>
    <phoneticPr fontId="33"/>
  </si>
  <si>
    <t>ｆ＆g</t>
    <phoneticPr fontId="4"/>
  </si>
  <si>
    <t>6.0
/
8.6</t>
    <phoneticPr fontId="33"/>
  </si>
  <si>
    <t>1.6
/
1.9</t>
    <phoneticPr fontId="33"/>
  </si>
  <si>
    <t>191
/
391</t>
    <phoneticPr fontId="33"/>
  </si>
  <si>
    <t>4.8
/
6.9</t>
    <phoneticPr fontId="33"/>
  </si>
  <si>
    <t>1.3
/
2.0</t>
    <phoneticPr fontId="33"/>
  </si>
  <si>
    <t>169</t>
    <phoneticPr fontId="33"/>
  </si>
  <si>
    <t>ｆ＆g</t>
    <phoneticPr fontId="33"/>
  </si>
  <si>
    <t>8.0 
/
7.7</t>
    <phoneticPr fontId="33"/>
  </si>
  <si>
    <t>1.1 
/
1.1</t>
    <phoneticPr fontId="33"/>
  </si>
  <si>
    <t>7.8
/
7.8</t>
    <phoneticPr fontId="33"/>
  </si>
  <si>
    <t>1.2 
/
1.2</t>
    <phoneticPr fontId="33"/>
  </si>
  <si>
    <t>267</t>
    <phoneticPr fontId="33"/>
  </si>
  <si>
    <t>7.5</t>
    <phoneticPr fontId="33"/>
  </si>
  <si>
    <t>1.3</t>
    <phoneticPr fontId="33"/>
  </si>
  <si>
    <t>↑</t>
    <phoneticPr fontId="33"/>
  </si>
  <si>
    <t>169</t>
  </si>
  <si>
    <t>b</t>
  </si>
  <si>
    <t>ｆ＆g</t>
  </si>
  <si>
    <t>8.0 
/
7.7</t>
  </si>
  <si>
    <t>1.1 
/
1.1</t>
  </si>
  <si>
    <t>7.8
/
7.8</t>
  </si>
  <si>
    <t>1.2 
/
1.2</t>
  </si>
  <si>
    <t>3名乗車時に後部中央席のバックル位置が見えなくなるおそれがある。</t>
    <rPh sb="1" eb="2">
      <t>メイ</t>
    </rPh>
    <rPh sb="2" eb="4">
      <t>ジョウシャ</t>
    </rPh>
    <rPh sb="4" eb="5">
      <t>ジ</t>
    </rPh>
    <rPh sb="6" eb="8">
      <t>コウブ</t>
    </rPh>
    <rPh sb="8" eb="10">
      <t>チュウオウ</t>
    </rPh>
    <rPh sb="10" eb="11">
      <t>セキ</t>
    </rPh>
    <rPh sb="16" eb="18">
      <t>イチ</t>
    </rPh>
    <rPh sb="19" eb="20">
      <t>ミ</t>
    </rPh>
    <phoneticPr fontId="33"/>
  </si>
  <si>
    <t>↓</t>
    <phoneticPr fontId="33"/>
  </si>
  <si>
    <t>3点式</t>
    <phoneticPr fontId="33"/>
  </si>
  <si>
    <t>↓</t>
    <phoneticPr fontId="4"/>
  </si>
  <si>
    <t>↓</t>
    <phoneticPr fontId="33"/>
  </si>
  <si>
    <t>3点式</t>
    <phoneticPr fontId="33"/>
  </si>
  <si>
    <t>後部中央座席用のバックルが外側に向いた状態で後席に3名乗車した場合、当該バックルが見えなくなるおそれがある。</t>
    <rPh sb="0" eb="2">
      <t>コウブ</t>
    </rPh>
    <rPh sb="2" eb="4">
      <t>チュウオウ</t>
    </rPh>
    <rPh sb="4" eb="6">
      <t>ザセキ</t>
    </rPh>
    <rPh sb="6" eb="7">
      <t>ヨウ</t>
    </rPh>
    <rPh sb="13" eb="15">
      <t>ソトガワ</t>
    </rPh>
    <rPh sb="16" eb="17">
      <t>ム</t>
    </rPh>
    <rPh sb="19" eb="21">
      <t>ジョウタイ</t>
    </rPh>
    <rPh sb="22" eb="24">
      <t>コウセキ</t>
    </rPh>
    <rPh sb="31" eb="33">
      <t>バアイ</t>
    </rPh>
    <rPh sb="34" eb="36">
      <t>トウガイ</t>
    </rPh>
    <phoneticPr fontId="33"/>
  </si>
  <si>
    <t>b</t>
    <phoneticPr fontId="4"/>
  </si>
  <si>
    <t>ｆ＆ｇ</t>
    <phoneticPr fontId="4"/>
  </si>
  <si>
    <t>↓</t>
    <phoneticPr fontId="4"/>
  </si>
  <si>
    <t>↓</t>
    <phoneticPr fontId="33"/>
  </si>
  <si>
    <t>b</t>
    <phoneticPr fontId="4"/>
  </si>
  <si>
    <t>ｆ＆ｇ</t>
    <phoneticPr fontId="4"/>
  </si>
  <si>
    <t>↓</t>
    <phoneticPr fontId="33"/>
  </si>
  <si>
    <t>↓</t>
    <phoneticPr fontId="4"/>
  </si>
  <si>
    <t xml:space="preserve">取扱説明書に則ってシートベルトをクリップに留めて後部座席シートバックを折りたたむと、当該シートバックを戻した際にシートベルトが後部座席シートバックの固定フックとシートロック部との間に挟み込まれてしまうおそれがある。
</t>
    <phoneticPr fontId="33"/>
  </si>
  <si>
    <t>124</t>
    <phoneticPr fontId="4"/>
  </si>
  <si>
    <t>6.5</t>
    <phoneticPr fontId="33"/>
  </si>
  <si>
    <t>0.9</t>
    <phoneticPr fontId="33"/>
  </si>
  <si>
    <t>6.3
/
8.4</t>
    <phoneticPr fontId="33"/>
  </si>
  <si>
    <t>添付コメント</t>
    <rPh sb="0" eb="2">
      <t>テンプ</t>
    </rPh>
    <phoneticPr fontId="4"/>
  </si>
  <si>
    <t>ムーヴ カスタム</t>
  </si>
  <si>
    <t>X"SAⅡ"</t>
  </si>
  <si>
    <t>ダイハツ工業株式会社</t>
    <rPh sb="4" eb="6">
      <t>コウギョウ</t>
    </rPh>
    <phoneticPr fontId="33"/>
  </si>
  <si>
    <t>DBA-LA150S</t>
  </si>
  <si>
    <t>BRIDGESTONE ECOPIA EP150</t>
    <phoneticPr fontId="33"/>
  </si>
  <si>
    <t>1042</t>
  </si>
  <si>
    <t>1038</t>
  </si>
  <si>
    <t>922</t>
  </si>
  <si>
    <t>レベル5</t>
  </si>
  <si>
    <t>DBA-HA36S</t>
    <phoneticPr fontId="4"/>
  </si>
  <si>
    <t>856</t>
  </si>
  <si>
    <t>858</t>
  </si>
  <si>
    <t>739</t>
  </si>
  <si>
    <t>商用車</t>
  </si>
  <si>
    <t>PA</t>
  </si>
  <si>
    <t>2015年2月～</t>
    <rPh sb="4" eb="5">
      <t>ネン</t>
    </rPh>
    <rPh sb="6" eb="7">
      <t>ガツ</t>
    </rPh>
    <phoneticPr fontId="33"/>
  </si>
  <si>
    <t>HBD-DA17V</t>
  </si>
  <si>
    <t>145/80R12 80/78N LT</t>
    <phoneticPr fontId="33"/>
  </si>
  <si>
    <t>YOKOHAMA JOB RY52</t>
    <phoneticPr fontId="33"/>
  </si>
  <si>
    <t>1069</t>
  </si>
  <si>
    <t>1070</t>
  </si>
  <si>
    <t>952</t>
  </si>
  <si>
    <t>レベル3</t>
  </si>
  <si>
    <t>レベル4</t>
  </si>
  <si>
    <t>-</t>
    <phoneticPr fontId="33"/>
  </si>
  <si>
    <t>注：試験車にABSが標準装備ではなかったため、試験対象外となります。</t>
    <rPh sb="2" eb="5">
      <t>シケンシャ</t>
    </rPh>
    <rPh sb="10" eb="12">
      <t>ヒョウジュン</t>
    </rPh>
    <rPh sb="12" eb="14">
      <t>ソウビ</t>
    </rPh>
    <rPh sb="23" eb="25">
      <t>シケン</t>
    </rPh>
    <rPh sb="25" eb="28">
      <t>タイショウガイ</t>
    </rPh>
    <phoneticPr fontId="33"/>
  </si>
  <si>
    <t>X</t>
    <phoneticPr fontId="4"/>
  </si>
  <si>
    <t>スズキ株式会社</t>
    <phoneticPr fontId="33"/>
  </si>
  <si>
    <t>2015年6月～</t>
    <rPh sb="4" eb="5">
      <t>ネン</t>
    </rPh>
    <rPh sb="6" eb="7">
      <t>ガツ</t>
    </rPh>
    <phoneticPr fontId="33"/>
  </si>
  <si>
    <t>DBA-HE33S</t>
  </si>
  <si>
    <t>155/65R14 75S</t>
    <phoneticPr fontId="33"/>
  </si>
  <si>
    <t>DUNLOP ENASAVE EC300+</t>
    <phoneticPr fontId="33"/>
  </si>
  <si>
    <t>903</t>
  </si>
  <si>
    <t>901</t>
  </si>
  <si>
    <t>787</t>
  </si>
  <si>
    <t>有</t>
    <phoneticPr fontId="33"/>
  </si>
  <si>
    <t>ジェイド</t>
  </si>
  <si>
    <t>HYBRID X</t>
    <phoneticPr fontId="4"/>
  </si>
  <si>
    <t>2015年2月～</t>
    <rPh sb="4" eb="5">
      <t>ネン</t>
    </rPh>
    <rPh sb="6" eb="7">
      <t>ガツ</t>
    </rPh>
    <phoneticPr fontId="4"/>
  </si>
  <si>
    <t>DAA-FR4</t>
  </si>
  <si>
    <t>215/50R17 91V</t>
    <phoneticPr fontId="33"/>
  </si>
  <si>
    <t>YOKOHAMA ADVAN dB decibel</t>
    <phoneticPr fontId="33"/>
  </si>
  <si>
    <t>1723</t>
  </si>
  <si>
    <t>1719</t>
  </si>
  <si>
    <t>1601</t>
  </si>
  <si>
    <t>SPADA</t>
    <phoneticPr fontId="4"/>
  </si>
  <si>
    <t>2015年4月～</t>
    <rPh sb="4" eb="5">
      <t>ネン</t>
    </rPh>
    <rPh sb="6" eb="7">
      <t>ガツ</t>
    </rPh>
    <phoneticPr fontId="33"/>
  </si>
  <si>
    <t>DBA-RP3</t>
  </si>
  <si>
    <t>GOODYEAR Efficient Grip</t>
    <phoneticPr fontId="4"/>
  </si>
  <si>
    <t>1895</t>
  </si>
  <si>
    <t>1893</t>
  </si>
  <si>
    <t>シエンタ（SCA付き）</t>
  </si>
  <si>
    <t>HYBRID G</t>
  </si>
  <si>
    <t>2015年7月～</t>
    <rPh sb="4" eb="5">
      <t>ネン</t>
    </rPh>
    <rPh sb="6" eb="7">
      <t>ガツ</t>
    </rPh>
    <phoneticPr fontId="33"/>
  </si>
  <si>
    <t>DAA-NHP170G</t>
    <phoneticPr fontId="4"/>
  </si>
  <si>
    <t>185/60R15 84H</t>
    <phoneticPr fontId="33"/>
  </si>
  <si>
    <t>BRIDGESTONE ECOPIA EP150</t>
    <phoneticPr fontId="33"/>
  </si>
  <si>
    <t>1576</t>
  </si>
  <si>
    <t>1584</t>
  </si>
  <si>
    <t>1470</t>
  </si>
  <si>
    <t>注：天候の影響でブレーキ試験時に規定の路面温度条件を下回っていたため、停止距離が若干短めに出ている可能性があります。</t>
    <phoneticPr fontId="33"/>
  </si>
  <si>
    <t>シャトル</t>
  </si>
  <si>
    <t>HYBRID X</t>
  </si>
  <si>
    <t>2015年5月～</t>
    <rPh sb="4" eb="5">
      <t>ネン</t>
    </rPh>
    <rPh sb="6" eb="7">
      <t>ガツ</t>
    </rPh>
    <phoneticPr fontId="33"/>
  </si>
  <si>
    <t>DAA-GP7</t>
  </si>
  <si>
    <t xml:space="preserve">YOKOHAMA BluEarth E50 </t>
    <phoneticPr fontId="4"/>
  </si>
  <si>
    <t>1418</t>
  </si>
  <si>
    <t>1301</t>
  </si>
  <si>
    <t>HYBRID MX</t>
  </si>
  <si>
    <t>2015年8月～</t>
    <rPh sb="4" eb="5">
      <t>ネン</t>
    </rPh>
    <rPh sb="6" eb="7">
      <t>ガツ</t>
    </rPh>
    <phoneticPr fontId="33"/>
  </si>
  <si>
    <t>DAA-MA36S</t>
  </si>
  <si>
    <t>165/65R15 81S</t>
    <phoneticPr fontId="33"/>
  </si>
  <si>
    <t>YOKOHAMA BluEarth</t>
    <phoneticPr fontId="4"/>
  </si>
  <si>
    <t>1163</t>
  </si>
  <si>
    <t>1168</t>
  </si>
  <si>
    <t>H</t>
  </si>
  <si>
    <t>ヴェルファイア</t>
  </si>
  <si>
    <t>Z ”G EDITION”</t>
  </si>
  <si>
    <t>2015年1月～</t>
    <rPh sb="4" eb="5">
      <t>ネン</t>
    </rPh>
    <rPh sb="6" eb="7">
      <t>ガツ</t>
    </rPh>
    <phoneticPr fontId="33"/>
  </si>
  <si>
    <t>DBA-AGH30W</t>
  </si>
  <si>
    <t>235/50R18 97V</t>
    <phoneticPr fontId="33"/>
  </si>
  <si>
    <t>TOYO TRANPATH R30</t>
    <phoneticPr fontId="4"/>
  </si>
  <si>
    <t>2224</t>
  </si>
  <si>
    <t>2227</t>
  </si>
  <si>
    <t>2112</t>
  </si>
  <si>
    <t>CX-3</t>
  </si>
  <si>
    <t>XD　Touring</t>
  </si>
  <si>
    <t>LDA-DK5FW</t>
  </si>
  <si>
    <t>215/50R18 92V</t>
    <phoneticPr fontId="33"/>
  </si>
  <si>
    <t>TOYO PROXES R40</t>
    <phoneticPr fontId="4"/>
  </si>
  <si>
    <t>1484</t>
  </si>
  <si>
    <t>1482</t>
  </si>
  <si>
    <t>1369</t>
  </si>
  <si>
    <t>DAA-NHP170G</t>
  </si>
  <si>
    <t>1464</t>
  </si>
  <si>
    <t>217
/
386</t>
    <phoneticPr fontId="33"/>
  </si>
  <si>
    <t>1.1
/
1.2</t>
    <phoneticPr fontId="33"/>
  </si>
  <si>
    <t>↓</t>
    <phoneticPr fontId="4"/>
  </si>
  <si>
    <t>-</t>
    <phoneticPr fontId="33"/>
  </si>
  <si>
    <t>-</t>
    <phoneticPr fontId="33"/>
  </si>
  <si>
    <t>2列目席のシートベルトがシートベルト収納ガイド部に引っかかっていない場合はシートベルトへのアクセス距離が長くなる</t>
    <rPh sb="1" eb="3">
      <t>レツメ</t>
    </rPh>
    <rPh sb="3" eb="4">
      <t>セキ</t>
    </rPh>
    <rPh sb="18" eb="20">
      <t>シュウノウ</t>
    </rPh>
    <rPh sb="23" eb="24">
      <t>ブ</t>
    </rPh>
    <rPh sb="25" eb="26">
      <t>ヒ</t>
    </rPh>
    <rPh sb="34" eb="36">
      <t>バアイ</t>
    </rPh>
    <rPh sb="49" eb="51">
      <t>キョリ</t>
    </rPh>
    <rPh sb="52" eb="53">
      <t>ナガ</t>
    </rPh>
    <phoneticPr fontId="33"/>
  </si>
  <si>
    <t>272
/
297</t>
    <phoneticPr fontId="33"/>
  </si>
  <si>
    <t>10.6
/
11.0</t>
    <phoneticPr fontId="33"/>
  </si>
  <si>
    <t>1.5
/
1.5</t>
    <phoneticPr fontId="33"/>
  </si>
  <si>
    <t>315
/
497</t>
    <phoneticPr fontId="33"/>
  </si>
  <si>
    <t>9.1
/
10.7</t>
    <phoneticPr fontId="33"/>
  </si>
  <si>
    <t>1.5
/
1.7</t>
    <phoneticPr fontId="33"/>
  </si>
  <si>
    <t>265
/
354</t>
    <phoneticPr fontId="33"/>
  </si>
  <si>
    <t>7.7
/
8.7</t>
    <phoneticPr fontId="33"/>
  </si>
  <si>
    <t>2.2
/
2.3</t>
    <phoneticPr fontId="33"/>
  </si>
  <si>
    <t>↓</t>
    <phoneticPr fontId="4"/>
  </si>
  <si>
    <t>↓</t>
    <phoneticPr fontId="33"/>
  </si>
  <si>
    <t>b</t>
    <phoneticPr fontId="4"/>
  </si>
  <si>
    <t>ｆ＆ｇ</t>
    <phoneticPr fontId="4"/>
  </si>
  <si>
    <t>284
/
423</t>
    <phoneticPr fontId="33"/>
  </si>
  <si>
    <t>7.2
/
9.4</t>
    <phoneticPr fontId="33"/>
  </si>
  <si>
    <t>2.0
/
2.3</t>
    <phoneticPr fontId="33"/>
  </si>
  <si>
    <t>125
/
125</t>
    <phoneticPr fontId="33"/>
  </si>
  <si>
    <t>b</t>
    <phoneticPr fontId="4"/>
  </si>
  <si>
    <t>ｆ＆ｇ</t>
    <phoneticPr fontId="4"/>
  </si>
  <si>
    <t>8.0
/
7.7</t>
    <phoneticPr fontId="33"/>
  </si>
  <si>
    <t>0.7
/
0.7</t>
    <phoneticPr fontId="33"/>
  </si>
  <si>
    <t>166
/
262</t>
    <phoneticPr fontId="33"/>
  </si>
  <si>
    <t>4.6
/
7.6</t>
    <phoneticPr fontId="33"/>
  </si>
  <si>
    <t>1.1
/
1.8</t>
    <phoneticPr fontId="33"/>
  </si>
  <si>
    <t>トヨタ</t>
    <phoneticPr fontId="33"/>
  </si>
  <si>
    <t>シエンタ</t>
    <phoneticPr fontId="33"/>
  </si>
  <si>
    <t>ｆ＆g</t>
    <phoneticPr fontId="4"/>
  </si>
  <si>
    <t>歩行者保護性能試験</t>
    <rPh sb="0" eb="3">
      <t>ホコウシャ</t>
    </rPh>
    <rPh sb="3" eb="5">
      <t>ホゴ</t>
    </rPh>
    <rPh sb="5" eb="7">
      <t>セイノウ</t>
    </rPh>
    <rPh sb="7" eb="9">
      <t>シケン</t>
    </rPh>
    <phoneticPr fontId="4"/>
  </si>
  <si>
    <t>脚部</t>
    <rPh sb="0" eb="2">
      <t>キャクブ</t>
    </rPh>
    <phoneticPr fontId="4"/>
  </si>
  <si>
    <t>胸上部とｽﾃｱﾘﾝｸﾞ二次接触</t>
    <phoneticPr fontId="33"/>
  </si>
  <si>
    <t>胸上部とｽﾃｱﾘﾝｸﾞ二次接触</t>
    <rPh sb="0" eb="1">
      <t>ムネ</t>
    </rPh>
    <rPh sb="1" eb="3">
      <t>ジョウブ</t>
    </rPh>
    <rPh sb="11" eb="12">
      <t>2</t>
    </rPh>
    <rPh sb="12" eb="13">
      <t>ジ</t>
    </rPh>
    <rPh sb="13" eb="15">
      <t>セッショク</t>
    </rPh>
    <phoneticPr fontId="33"/>
  </si>
  <si>
    <t>トヨタ自動車株式会社</t>
    <phoneticPr fontId="33"/>
  </si>
  <si>
    <t>235/50R18 97V</t>
    <phoneticPr fontId="33"/>
  </si>
  <si>
    <t xml:space="preserve"> </t>
  </si>
  <si>
    <t>トヨタ自動車株式会社</t>
    <phoneticPr fontId="33"/>
  </si>
  <si>
    <t>2015年12月～</t>
    <rPh sb="4" eb="5">
      <t>ネン</t>
    </rPh>
    <rPh sb="7" eb="8">
      <t>ガツ</t>
    </rPh>
    <phoneticPr fontId="33"/>
  </si>
  <si>
    <t>195/65R15</t>
    <phoneticPr fontId="33"/>
  </si>
  <si>
    <t>1582</t>
  </si>
  <si>
    <t>1585</t>
  </si>
  <si>
    <t>キャスト</t>
  </si>
  <si>
    <t>スタイル G"SAⅡ"</t>
  </si>
  <si>
    <t>ダイハツ工業株式会社</t>
    <phoneticPr fontId="33"/>
  </si>
  <si>
    <t>2015年9月～</t>
    <rPh sb="4" eb="5">
      <t>ネン</t>
    </rPh>
    <rPh sb="6" eb="7">
      <t>ガツ</t>
    </rPh>
    <phoneticPr fontId="33"/>
  </si>
  <si>
    <t>165/55R15 75V</t>
    <phoneticPr fontId="33"/>
  </si>
  <si>
    <t>1041</t>
  </si>
  <si>
    <t>921</t>
  </si>
  <si>
    <t>イグニス</t>
  </si>
  <si>
    <t>2016年2月～</t>
    <rPh sb="4" eb="5">
      <t>ネン</t>
    </rPh>
    <rPh sb="6" eb="7">
      <t>ガツ</t>
    </rPh>
    <phoneticPr fontId="33"/>
  </si>
  <si>
    <t>DAA-FF21S</t>
  </si>
  <si>
    <t>175/60R16 82H</t>
    <phoneticPr fontId="33"/>
  </si>
  <si>
    <t>1086</t>
  </si>
  <si>
    <t>1089</t>
  </si>
  <si>
    <t>970</t>
  </si>
  <si>
    <t>フリード</t>
  </si>
  <si>
    <t>HYBRID G
Honda　SENSING (FF)</t>
  </si>
  <si>
    <t>2016年9月～</t>
    <rPh sb="4" eb="5">
      <t>ネン</t>
    </rPh>
    <rPh sb="6" eb="7">
      <t>ガツ</t>
    </rPh>
    <phoneticPr fontId="33"/>
  </si>
  <si>
    <t>DAA-GB7</t>
  </si>
  <si>
    <t>185/65R15 88S</t>
    <phoneticPr fontId="33"/>
  </si>
  <si>
    <t>1633</t>
  </si>
  <si>
    <t>1518</t>
  </si>
  <si>
    <t>X ”Lパッケージ　S”
（GBNE）</t>
  </si>
  <si>
    <t>2016年4月～</t>
    <rPh sb="4" eb="5">
      <t>ネン</t>
    </rPh>
    <rPh sb="6" eb="7">
      <t>ガツ</t>
    </rPh>
    <phoneticPr fontId="33"/>
  </si>
  <si>
    <t>DBA-M700A</t>
  </si>
  <si>
    <t>165/65R14</t>
    <phoneticPr fontId="33"/>
  </si>
  <si>
    <t>1116</t>
  </si>
  <si>
    <t>1117</t>
  </si>
  <si>
    <t>パッソ（SCA付き）</t>
  </si>
  <si>
    <t>1121</t>
  </si>
  <si>
    <t>1002</t>
  </si>
  <si>
    <t>ウェイク</t>
  </si>
  <si>
    <t>Gターボ"SA Ⅱ"</t>
  </si>
  <si>
    <t>2014年11月～</t>
    <rPh sb="4" eb="5">
      <t>ネン</t>
    </rPh>
    <rPh sb="7" eb="8">
      <t>ガツ</t>
    </rPh>
    <phoneticPr fontId="33"/>
  </si>
  <si>
    <t>DBA-LA700S</t>
  </si>
  <si>
    <t>1218</t>
  </si>
  <si>
    <t>1103</t>
  </si>
  <si>
    <t>レベル3</t>
    <phoneticPr fontId="4"/>
  </si>
  <si>
    <t>レベル5</t>
    <phoneticPr fontId="4"/>
  </si>
  <si>
    <t>ハイウェイスター（２WD）</t>
  </si>
  <si>
    <t>2016年8月～</t>
    <rPh sb="4" eb="5">
      <t>ネン</t>
    </rPh>
    <rPh sb="6" eb="7">
      <t>ガツ</t>
    </rPh>
    <phoneticPr fontId="33"/>
  </si>
  <si>
    <t>DAA-GFC27</t>
  </si>
  <si>
    <t>195/65R15</t>
    <phoneticPr fontId="33"/>
  </si>
  <si>
    <t>1882</t>
  </si>
  <si>
    <t>1764</t>
  </si>
  <si>
    <t>2.0i　EyeSight</t>
  </si>
  <si>
    <t>2016年10月～</t>
    <rPh sb="4" eb="5">
      <t>ネン</t>
    </rPh>
    <rPh sb="7" eb="8">
      <t>ガツ</t>
    </rPh>
    <phoneticPr fontId="33"/>
  </si>
  <si>
    <t>DBA-GT7</t>
  </si>
  <si>
    <t>205/50R17</t>
    <phoneticPr fontId="33"/>
  </si>
  <si>
    <t>1580</t>
  </si>
  <si>
    <t>1458</t>
  </si>
  <si>
    <t>125
/
125</t>
    <phoneticPr fontId="33"/>
  </si>
  <si>
    <t>8.0
/
7.7</t>
    <phoneticPr fontId="33"/>
  </si>
  <si>
    <t>0.7
/
0.7</t>
    <phoneticPr fontId="33"/>
  </si>
  <si>
    <t>166
/
262</t>
    <phoneticPr fontId="33"/>
  </si>
  <si>
    <t>4.6
/
7.6</t>
    <phoneticPr fontId="33"/>
  </si>
  <si>
    <t>1.1
/
1.8</t>
    <phoneticPr fontId="33"/>
  </si>
  <si>
    <t>123
/
255</t>
    <phoneticPr fontId="33"/>
  </si>
  <si>
    <t>b</t>
    <phoneticPr fontId="4"/>
  </si>
  <si>
    <t>ｆ＆g</t>
    <phoneticPr fontId="4"/>
  </si>
  <si>
    <t>2.4
/
6.2</t>
    <phoneticPr fontId="33"/>
  </si>
  <si>
    <t>0.3
/
1.2</t>
    <phoneticPr fontId="33"/>
  </si>
  <si>
    <t>205
/
334</t>
    <phoneticPr fontId="33"/>
  </si>
  <si>
    <t>8.6
/
10.3</t>
    <phoneticPr fontId="33"/>
  </si>
  <si>
    <t>1.2
/
1.1</t>
    <phoneticPr fontId="33"/>
  </si>
  <si>
    <t>265
/
370</t>
    <phoneticPr fontId="33"/>
  </si>
  <si>
    <t>6.4
/
7.9</t>
    <phoneticPr fontId="33"/>
  </si>
  <si>
    <t>1.4
/
1.7</t>
    <phoneticPr fontId="33"/>
  </si>
  <si>
    <t>236</t>
    <phoneticPr fontId="4"/>
  </si>
  <si>
    <t>-</t>
    <phoneticPr fontId="4"/>
  </si>
  <si>
    <t>f&amp;g</t>
    <phoneticPr fontId="4"/>
  </si>
  <si>
    <t>8.1</t>
    <phoneticPr fontId="33"/>
  </si>
  <si>
    <t>1.0</t>
    <phoneticPr fontId="33"/>
  </si>
  <si>
    <t>3点式</t>
    <phoneticPr fontId="33"/>
  </si>
  <si>
    <t>236</t>
    <phoneticPr fontId="4"/>
  </si>
  <si>
    <t>f&amp;g</t>
    <phoneticPr fontId="4"/>
  </si>
  <si>
    <t>8.1</t>
    <phoneticPr fontId="33"/>
  </si>
  <si>
    <t>1.0</t>
    <phoneticPr fontId="33"/>
  </si>
  <si>
    <t>210
/
406</t>
    <phoneticPr fontId="33"/>
  </si>
  <si>
    <t>5.2
/
7.2</t>
    <phoneticPr fontId="33"/>
  </si>
  <si>
    <t>1.4
/
1.8</t>
    <phoneticPr fontId="33"/>
  </si>
  <si>
    <t>170
/
170</t>
    <phoneticPr fontId="33"/>
  </si>
  <si>
    <t>10.7
/
10.8</t>
    <phoneticPr fontId="33"/>
  </si>
  <si>
    <t>1.0
/
1.0</t>
    <phoneticPr fontId="33"/>
  </si>
  <si>
    <t>評価段が大きいほど、シートベルトの使用性評価が高いことを示しています。</t>
    <phoneticPr fontId="33"/>
  </si>
  <si>
    <t>赤線はシートポジションが標準位置、青線はシートポジションを前方に移動した位置における評価を表しています。</t>
    <phoneticPr fontId="33"/>
  </si>
  <si>
    <t>タイヤサイズ</t>
    <phoneticPr fontId="4"/>
  </si>
  <si>
    <t>歩行者保護性能試験</t>
    <rPh sb="0" eb="3">
      <t>ホコウシャ</t>
    </rPh>
    <rPh sb="3" eb="5">
      <t>ホゴ</t>
    </rPh>
    <rPh sb="5" eb="7">
      <t>セイノウ</t>
    </rPh>
    <rPh sb="7" eb="9">
      <t>シケン</t>
    </rPh>
    <phoneticPr fontId="1"/>
  </si>
  <si>
    <t>頚部</t>
    <rPh sb="0" eb="2">
      <t>ケイブ</t>
    </rPh>
    <phoneticPr fontId="4"/>
  </si>
  <si>
    <t>頭部</t>
    <rPh sb="0" eb="2">
      <t>トウブ</t>
    </rPh>
    <phoneticPr fontId="1"/>
  </si>
  <si>
    <t>脚部</t>
    <rPh sb="0" eb="2">
      <t>キャクブ</t>
    </rPh>
    <phoneticPr fontId="1"/>
  </si>
  <si>
    <t>得点</t>
    <rPh sb="0" eb="2">
      <t>トクテン</t>
    </rPh>
    <phoneticPr fontId="1"/>
  </si>
  <si>
    <t>評価</t>
    <rPh sb="0" eb="2">
      <t>ヒョウカ</t>
    </rPh>
    <phoneticPr fontId="1"/>
  </si>
  <si>
    <t>添付コメント</t>
    <rPh sb="0" eb="2">
      <t>テンプ</t>
    </rPh>
    <phoneticPr fontId="1"/>
  </si>
  <si>
    <t>XD PROACTIVE</t>
  </si>
  <si>
    <t>マツダ株式会社</t>
  </si>
  <si>
    <t>2017年2月～</t>
    <rPh sb="4" eb="5">
      <t>ネン</t>
    </rPh>
    <rPh sb="6" eb="7">
      <t>ガツ</t>
    </rPh>
    <phoneticPr fontId="10"/>
  </si>
  <si>
    <t>LDA-KF2P</t>
  </si>
  <si>
    <t>225/55R19 99V</t>
  </si>
  <si>
    <t>1826</t>
  </si>
  <si>
    <t>1704</t>
  </si>
  <si>
    <t>有</t>
    <rPh sb="0" eb="1">
      <t>ア</t>
    </rPh>
    <phoneticPr fontId="10"/>
  </si>
  <si>
    <t>有</t>
    <rPh sb="0" eb="1">
      <t>ユウ</t>
    </rPh>
    <phoneticPr fontId="10"/>
  </si>
  <si>
    <t>パッシブシート</t>
  </si>
  <si>
    <t>無</t>
    <rPh sb="0" eb="1">
      <t>ム</t>
    </rPh>
    <phoneticPr fontId="10"/>
  </si>
  <si>
    <t>無</t>
    <rPh sb="0" eb="1">
      <t>ナ</t>
    </rPh>
    <phoneticPr fontId="10"/>
  </si>
  <si>
    <t>有</t>
    <rPh sb="0" eb="1">
      <t>ア</t>
    </rPh>
    <phoneticPr fontId="12"/>
  </si>
  <si>
    <t>問題なし</t>
    <rPh sb="0" eb="2">
      <t>モンダイ</t>
    </rPh>
    <phoneticPr fontId="12"/>
  </si>
  <si>
    <t>レベル4</t>
    <phoneticPr fontId="1"/>
  </si>
  <si>
    <t>レベル5</t>
    <phoneticPr fontId="1"/>
  </si>
  <si>
    <t>ＨＹＢＲＩＤ　ＦＸ</t>
  </si>
  <si>
    <t>スズキ株式会社</t>
  </si>
  <si>
    <t>DAA-MH55S</t>
  </si>
  <si>
    <t>155/65R14 75S</t>
  </si>
  <si>
    <t>975</t>
  </si>
  <si>
    <t>971</t>
  </si>
  <si>
    <t>有</t>
    <rPh sb="0" eb="1">
      <t>ユウ</t>
    </rPh>
    <phoneticPr fontId="12"/>
  </si>
  <si>
    <t>ルーミー</t>
  </si>
  <si>
    <t>カスタムＧ</t>
  </si>
  <si>
    <t>トヨタ自動車株式会社</t>
  </si>
  <si>
    <t>2016年11月～</t>
    <rPh sb="4" eb="5">
      <t>ネン</t>
    </rPh>
    <rPh sb="7" eb="8">
      <t>ガツ</t>
    </rPh>
    <phoneticPr fontId="10"/>
  </si>
  <si>
    <t>DBA-M900A</t>
  </si>
  <si>
    <t>165/65R14</t>
  </si>
  <si>
    <t>1281</t>
  </si>
  <si>
    <t>1280</t>
  </si>
  <si>
    <t>1161</t>
  </si>
  <si>
    <t>ルーミー（SCA付き）</t>
  </si>
  <si>
    <t>1171</t>
  </si>
  <si>
    <t>C-HR</t>
  </si>
  <si>
    <t>2016年12月～</t>
    <rPh sb="4" eb="5">
      <t>ネン</t>
    </rPh>
    <rPh sb="7" eb="8">
      <t>ガツ</t>
    </rPh>
    <phoneticPr fontId="10"/>
  </si>
  <si>
    <t>DAA-ZYX10</t>
  </si>
  <si>
    <t>225/50R18</t>
  </si>
  <si>
    <t>1668</t>
  </si>
  <si>
    <t>1666</t>
  </si>
  <si>
    <t>1544</t>
  </si>
  <si>
    <t>N-BOX</t>
  </si>
  <si>
    <t>G Honda SENSING</t>
  </si>
  <si>
    <t>本田技研工業株式会社</t>
    <rPh sb="0" eb="2">
      <t>ホンダ</t>
    </rPh>
    <rPh sb="2" eb="4">
      <t>ギケン</t>
    </rPh>
    <rPh sb="4" eb="6">
      <t>コウギョウ</t>
    </rPh>
    <rPh sb="6" eb="10">
      <t>カブシキガイシャ</t>
    </rPh>
    <phoneticPr fontId="12"/>
  </si>
  <si>
    <t>2017年9月～</t>
    <rPh sb="4" eb="5">
      <t>ネン</t>
    </rPh>
    <rPh sb="6" eb="7">
      <t>ガツ</t>
    </rPh>
    <phoneticPr fontId="10"/>
  </si>
  <si>
    <t>DBA-JF3</t>
  </si>
  <si>
    <t>1091</t>
  </si>
  <si>
    <t>1090</t>
  </si>
  <si>
    <t>SPADA HYBRID G</t>
  </si>
  <si>
    <t>6AA-RP5</t>
  </si>
  <si>
    <t>205/60R16 92H</t>
  </si>
  <si>
    <t>SEDAN</t>
  </si>
  <si>
    <t>DBA-FC1</t>
  </si>
  <si>
    <t>215/55R16 93V</t>
  </si>
  <si>
    <t>1498</t>
  </si>
  <si>
    <t>1497</t>
  </si>
  <si>
    <t>1380</t>
  </si>
  <si>
    <t>レベル3</t>
    <phoneticPr fontId="1"/>
  </si>
  <si>
    <t>日産自動車株式会社</t>
    <rPh sb="0" eb="2">
      <t>ニッサン</t>
    </rPh>
    <rPh sb="2" eb="5">
      <t>ジドウシャ</t>
    </rPh>
    <rPh sb="5" eb="9">
      <t>カブシキガイシャ</t>
    </rPh>
    <phoneticPr fontId="34"/>
  </si>
  <si>
    <t>2017年10月～</t>
    <rPh sb="4" eb="5">
      <t>ネン</t>
    </rPh>
    <rPh sb="7" eb="8">
      <t>ガツ</t>
    </rPh>
    <phoneticPr fontId="34"/>
  </si>
  <si>
    <t>ZAA-ZE1</t>
  </si>
  <si>
    <t>205/55R16 91V</t>
  </si>
  <si>
    <t>1708</t>
  </si>
  <si>
    <t>1709</t>
  </si>
  <si>
    <t>1589</t>
  </si>
  <si>
    <t>JPN TAXI</t>
  </si>
  <si>
    <t>匠</t>
  </si>
  <si>
    <t>DAA-NTP10</t>
  </si>
  <si>
    <t>185/65R15</t>
  </si>
  <si>
    <t>1604</t>
  </si>
  <si>
    <t>1487</t>
  </si>
  <si>
    <t>CX-8</t>
  </si>
  <si>
    <t>2017年12月～</t>
    <rPh sb="4" eb="5">
      <t>ネン</t>
    </rPh>
    <rPh sb="7" eb="8">
      <t>ガツ</t>
    </rPh>
    <phoneticPr fontId="10"/>
  </si>
  <si>
    <t>3DA-KG2P</t>
  </si>
  <si>
    <t>2015</t>
  </si>
  <si>
    <t>2012</t>
  </si>
  <si>
    <t>無</t>
    <rPh sb="0" eb="1">
      <t>ナ</t>
    </rPh>
    <phoneticPr fontId="0"/>
  </si>
  <si>
    <t>無</t>
    <rPh sb="0" eb="1">
      <t>ナ</t>
    </rPh>
    <phoneticPr fontId="34"/>
  </si>
  <si>
    <t>レベル5</t>
    <phoneticPr fontId="1"/>
  </si>
  <si>
    <t>ムーヴ キャンバス</t>
    <phoneticPr fontId="1"/>
  </si>
  <si>
    <t>G “メイクアップ SAⅢ”</t>
  </si>
  <si>
    <t>ダイハツ工業株式会社</t>
    <rPh sb="4" eb="6">
      <t>コウギョウ</t>
    </rPh>
    <rPh sb="6" eb="10">
      <t>カブシキガイシャ</t>
    </rPh>
    <phoneticPr fontId="0"/>
  </si>
  <si>
    <t>ダイハツ工業株式会社</t>
    <rPh sb="4" eb="6">
      <t>コウギョウ</t>
    </rPh>
    <rPh sb="6" eb="10">
      <t>カブシキガイシャ</t>
    </rPh>
    <phoneticPr fontId="34"/>
  </si>
  <si>
    <t>2016年9月～</t>
    <rPh sb="4" eb="5">
      <t>ネン</t>
    </rPh>
    <rPh sb="6" eb="7">
      <t>ガツ</t>
    </rPh>
    <phoneticPr fontId="10"/>
  </si>
  <si>
    <t>DBA-LA800S</t>
  </si>
  <si>
    <t>1130</t>
  </si>
  <si>
    <t>1009</t>
  </si>
  <si>
    <t>有</t>
    <rPh sb="0" eb="1">
      <t>ア</t>
    </rPh>
    <phoneticPr fontId="0"/>
  </si>
  <si>
    <t>有</t>
    <rPh sb="0" eb="1">
      <t>ア</t>
    </rPh>
    <phoneticPr fontId="34"/>
  </si>
  <si>
    <t>レベル4</t>
    <phoneticPr fontId="1"/>
  </si>
  <si>
    <t>ミラ イース</t>
    <phoneticPr fontId="1"/>
  </si>
  <si>
    <t>X “SAⅢ”</t>
  </si>
  <si>
    <t>2017年5月～</t>
    <rPh sb="4" eb="5">
      <t>ネン</t>
    </rPh>
    <rPh sb="6" eb="7">
      <t>ガツ</t>
    </rPh>
    <phoneticPr fontId="10"/>
  </si>
  <si>
    <t>DBA-LA350S</t>
  </si>
  <si>
    <t>882</t>
  </si>
  <si>
    <t>881</t>
  </si>
  <si>
    <t>766</t>
  </si>
  <si>
    <t>HYBRID RS</t>
  </si>
  <si>
    <t>2017年1月～</t>
    <rPh sb="4" eb="5">
      <t>ネン</t>
    </rPh>
    <rPh sb="6" eb="7">
      <t>ガツ</t>
    </rPh>
    <phoneticPr fontId="10"/>
  </si>
  <si>
    <t>DAA-ZC53S</t>
  </si>
  <si>
    <t>185/55R16 83V</t>
  </si>
  <si>
    <t>レベル4</t>
    <phoneticPr fontId="1"/>
  </si>
  <si>
    <t>レベル5</t>
    <phoneticPr fontId="1"/>
  </si>
  <si>
    <t>DAA-MK53S</t>
  </si>
  <si>
    <t>レベル3</t>
    <phoneticPr fontId="1"/>
  </si>
  <si>
    <t>※表示警報の「位置」欄には、A：運転席前方、B：助手席前方、C：センターコンソール部、D：窓側後席前方、
　　E：後部センター部、F：天井部、G：ルームミラー部、H：その他を表しています。</t>
    <rPh sb="1" eb="3">
      <t>ヒョウジ</t>
    </rPh>
    <rPh sb="3" eb="5">
      <t>ケイホウ</t>
    </rPh>
    <rPh sb="7" eb="9">
      <t>イチ</t>
    </rPh>
    <rPh sb="10" eb="11">
      <t>ラン</t>
    </rPh>
    <rPh sb="16" eb="19">
      <t>ウンテンセキ</t>
    </rPh>
    <rPh sb="19" eb="21">
      <t>ゼンポウ</t>
    </rPh>
    <rPh sb="24" eb="27">
      <t>ジョシュセキ</t>
    </rPh>
    <rPh sb="27" eb="29">
      <t>ゼンポウ</t>
    </rPh>
    <rPh sb="41" eb="42">
      <t>ブ</t>
    </rPh>
    <rPh sb="45" eb="47">
      <t>マドガワ</t>
    </rPh>
    <rPh sb="47" eb="48">
      <t>ウシロ</t>
    </rPh>
    <rPh sb="48" eb="49">
      <t>セキ</t>
    </rPh>
    <rPh sb="49" eb="51">
      <t>ゼンポウ</t>
    </rPh>
    <rPh sb="57" eb="59">
      <t>コウブ</t>
    </rPh>
    <rPh sb="63" eb="64">
      <t>ブ</t>
    </rPh>
    <rPh sb="67" eb="70">
      <t>テンジョウブ</t>
    </rPh>
    <rPh sb="79" eb="80">
      <t>ブ</t>
    </rPh>
    <rPh sb="85" eb="86">
      <t>タ</t>
    </rPh>
    <rPh sb="87" eb="88">
      <t>アラワ</t>
    </rPh>
    <phoneticPr fontId="4"/>
  </si>
  <si>
    <t>レーダーチャート</t>
    <phoneticPr fontId="4"/>
  </si>
  <si>
    <t>186</t>
    <phoneticPr fontId="4"/>
  </si>
  <si>
    <t>7.4</t>
    <phoneticPr fontId="33"/>
  </si>
  <si>
    <t>1.8</t>
    <phoneticPr fontId="33"/>
  </si>
  <si>
    <t>232
/
364</t>
    <phoneticPr fontId="33"/>
  </si>
  <si>
    <t>b</t>
    <phoneticPr fontId="4"/>
  </si>
  <si>
    <t>ｆ＆g</t>
    <phoneticPr fontId="4"/>
  </si>
  <si>
    <t>6.4
/
8.2</t>
    <phoneticPr fontId="33"/>
  </si>
  <si>
    <t>1.7
/
1.9</t>
    <phoneticPr fontId="33"/>
  </si>
  <si>
    <t>後部中央座席用のバックルが前方に向いた状態で後席に3名乗車した場合、当該バックルが見えなくなるおそれがある。</t>
    <rPh sb="0" eb="2">
      <t>コウブ</t>
    </rPh>
    <rPh sb="2" eb="4">
      <t>チュウオウ</t>
    </rPh>
    <rPh sb="4" eb="6">
      <t>ザセキ</t>
    </rPh>
    <rPh sb="6" eb="7">
      <t>ヨウ</t>
    </rPh>
    <rPh sb="13" eb="15">
      <t>ゼンポウ</t>
    </rPh>
    <rPh sb="16" eb="17">
      <t>ム</t>
    </rPh>
    <rPh sb="19" eb="21">
      <t>ジョウタイ</t>
    </rPh>
    <rPh sb="22" eb="24">
      <t>コウセキ</t>
    </rPh>
    <rPh sb="31" eb="33">
      <t>バアイ</t>
    </rPh>
    <rPh sb="34" eb="36">
      <t>トウガイ</t>
    </rPh>
    <phoneticPr fontId="33"/>
  </si>
  <si>
    <t>252
/
455</t>
    <phoneticPr fontId="33"/>
  </si>
  <si>
    <t>4.0
/
5.0</t>
    <phoneticPr fontId="33"/>
  </si>
  <si>
    <t>0.9
/
0.8</t>
    <phoneticPr fontId="33"/>
  </si>
  <si>
    <t>252
/
455</t>
    <phoneticPr fontId="33"/>
  </si>
  <si>
    <t>4.0
/
5.0</t>
    <phoneticPr fontId="33"/>
  </si>
  <si>
    <t>0.9
/
0.8</t>
    <phoneticPr fontId="33"/>
  </si>
  <si>
    <t>330
/
395</t>
    <phoneticPr fontId="33"/>
  </si>
  <si>
    <t>8.2
/
9.0</t>
    <phoneticPr fontId="33"/>
  </si>
  <si>
    <t>↓</t>
    <phoneticPr fontId="33"/>
  </si>
  <si>
    <t>194</t>
    <phoneticPr fontId="4"/>
  </si>
  <si>
    <t>178</t>
    <phoneticPr fontId="4"/>
  </si>
  <si>
    <t>8.0</t>
    <phoneticPr fontId="33"/>
  </si>
  <si>
    <t>↑</t>
    <phoneticPr fontId="33"/>
  </si>
  <si>
    <t>↑</t>
    <phoneticPr fontId="4"/>
  </si>
  <si>
    <t>160</t>
    <phoneticPr fontId="4"/>
  </si>
  <si>
    <t>7.1</t>
    <phoneticPr fontId="33"/>
  </si>
  <si>
    <t>1.2</t>
    <phoneticPr fontId="33"/>
  </si>
  <si>
    <t>194
/
295</t>
    <phoneticPr fontId="33"/>
  </si>
  <si>
    <t>6.0
/
8.1</t>
    <phoneticPr fontId="33"/>
  </si>
  <si>
    <t>1.7
/
1.9</t>
    <phoneticPr fontId="33"/>
  </si>
  <si>
    <t>↓</t>
    <phoneticPr fontId="4"/>
  </si>
  <si>
    <t>↓</t>
    <phoneticPr fontId="33"/>
  </si>
  <si>
    <t>-</t>
    <phoneticPr fontId="33"/>
  </si>
  <si>
    <t>219
/
409</t>
    <phoneticPr fontId="33"/>
  </si>
  <si>
    <t>6.0
/
8.5</t>
    <phoneticPr fontId="33"/>
  </si>
  <si>
    <t>1.2
/
1.4</t>
    <phoneticPr fontId="33"/>
  </si>
  <si>
    <r>
      <t>2</t>
    </r>
    <r>
      <rPr>
        <sz val="11"/>
        <rFont val="ＭＳ Ｐゴシック"/>
        <family val="3"/>
        <charset val="128"/>
      </rPr>
      <t>12</t>
    </r>
    <phoneticPr fontId="4"/>
  </si>
  <si>
    <t>7.4</t>
    <phoneticPr fontId="33"/>
  </si>
  <si>
    <t>1.5</t>
    <phoneticPr fontId="33"/>
  </si>
  <si>
    <t>187</t>
    <phoneticPr fontId="33"/>
  </si>
  <si>
    <t>b</t>
    <phoneticPr fontId="4"/>
  </si>
  <si>
    <t>ｆ＆ｇ</t>
    <phoneticPr fontId="4"/>
  </si>
  <si>
    <t>10.3</t>
    <phoneticPr fontId="33"/>
  </si>
  <si>
    <t>1.7</t>
    <phoneticPr fontId="33"/>
  </si>
  <si>
    <t>－</t>
    <phoneticPr fontId="33"/>
  </si>
  <si>
    <t>277
/
451</t>
    <phoneticPr fontId="33"/>
  </si>
  <si>
    <t>b</t>
    <phoneticPr fontId="4"/>
  </si>
  <si>
    <t>ｆ＆g</t>
    <phoneticPr fontId="4"/>
  </si>
  <si>
    <t>5.2
/
7.0</t>
    <phoneticPr fontId="33"/>
  </si>
  <si>
    <t>1.6
/
2.0</t>
    <phoneticPr fontId="33"/>
  </si>
  <si>
    <t>後席シートベルト
使用性評価試験結果</t>
    <rPh sb="0" eb="2">
      <t>コウセキ</t>
    </rPh>
    <rPh sb="9" eb="12">
      <t>シヨウセイ</t>
    </rPh>
    <rPh sb="12" eb="14">
      <t>ヒョウカ</t>
    </rPh>
    <rPh sb="14" eb="16">
      <t>シケン</t>
    </rPh>
    <rPh sb="16" eb="18">
      <t>ケッカ</t>
    </rPh>
    <phoneticPr fontId="1"/>
  </si>
  <si>
    <t>タイヤサイズ</t>
    <phoneticPr fontId="4"/>
  </si>
  <si>
    <t>歩行者保護性能試験</t>
    <rPh sb="0" eb="3">
      <t>ホコウシャ</t>
    </rPh>
    <rPh sb="3" eb="5">
      <t>ホゴ</t>
    </rPh>
    <rPh sb="5" eb="7">
      <t>セイノウ</t>
    </rPh>
    <rPh sb="7" eb="9">
      <t>シケン</t>
    </rPh>
    <phoneticPr fontId="37"/>
  </si>
  <si>
    <t>肩部
荷重
【ｋN】</t>
    <rPh sb="0" eb="1">
      <t>カタ</t>
    </rPh>
    <rPh sb="1" eb="2">
      <t>ブ</t>
    </rPh>
    <rPh sb="3" eb="5">
      <t>カジュウ</t>
    </rPh>
    <phoneticPr fontId="37"/>
  </si>
  <si>
    <t>腹部
変位</t>
    <rPh sb="0" eb="2">
      <t>フクブ</t>
    </rPh>
    <rPh sb="3" eb="5">
      <t>ヘンイ</t>
    </rPh>
    <phoneticPr fontId="4"/>
  </si>
  <si>
    <t>腰部
荷重</t>
    <rPh sb="0" eb="1">
      <t>コシ</t>
    </rPh>
    <rPh sb="1" eb="2">
      <t>ブ</t>
    </rPh>
    <rPh sb="3" eb="5">
      <t>カジュウ</t>
    </rPh>
    <phoneticPr fontId="4"/>
  </si>
  <si>
    <t>頭部</t>
    <rPh sb="0" eb="2">
      <t>トウブ</t>
    </rPh>
    <phoneticPr fontId="37"/>
  </si>
  <si>
    <t>脚部</t>
    <rPh sb="0" eb="2">
      <t>キャクブ</t>
    </rPh>
    <phoneticPr fontId="37"/>
  </si>
  <si>
    <t>添付コメント</t>
    <rPh sb="0" eb="2">
      <t>テンプ</t>
    </rPh>
    <phoneticPr fontId="37"/>
  </si>
  <si>
    <t>ABS</t>
    <phoneticPr fontId="4"/>
  </si>
  <si>
    <t>エアバッグ</t>
    <phoneticPr fontId="4"/>
  </si>
  <si>
    <t>サイド
エアバッグ</t>
    <phoneticPr fontId="4"/>
  </si>
  <si>
    <t>サイド
カーテン
エアバッグ</t>
    <phoneticPr fontId="4"/>
  </si>
  <si>
    <t>シートベルト・リマインダー</t>
    <phoneticPr fontId="4"/>
  </si>
  <si>
    <t>シートベルト・プリテンショナー</t>
    <phoneticPr fontId="4"/>
  </si>
  <si>
    <t>シートベルトフォース（ロード）リミッター</t>
    <phoneticPr fontId="4"/>
  </si>
  <si>
    <t xml:space="preserve">胸上部とｽﾃｱﾘﾝｸﾞ二次接触
</t>
    <phoneticPr fontId="37"/>
  </si>
  <si>
    <t>脛骨荷重
【ｋN】</t>
    <rPh sb="0" eb="1">
      <t>スネ</t>
    </rPh>
    <rPh sb="1" eb="2">
      <t>ホネ</t>
    </rPh>
    <rPh sb="2" eb="4">
      <t>カジュウ</t>
    </rPh>
    <phoneticPr fontId="37"/>
  </si>
  <si>
    <t>骨盤ずれ上がり</t>
    <rPh sb="0" eb="2">
      <t>コツバン</t>
    </rPh>
    <rPh sb="4" eb="5">
      <t>ア</t>
    </rPh>
    <phoneticPr fontId="37"/>
  </si>
  <si>
    <t>胸上部とｽﾃｱﾘﾝｸﾞ二次接触</t>
    <rPh sb="0" eb="1">
      <t>ムネ</t>
    </rPh>
    <rPh sb="1" eb="3">
      <t>ジョウブ</t>
    </rPh>
    <rPh sb="11" eb="12">
      <t>2</t>
    </rPh>
    <rPh sb="12" eb="13">
      <t>ジ</t>
    </rPh>
    <rPh sb="13" eb="15">
      <t>セッショク</t>
    </rPh>
    <phoneticPr fontId="37"/>
  </si>
  <si>
    <t>脛骨荷重
【kN】</t>
    <rPh sb="0" eb="1">
      <t>スネ</t>
    </rPh>
    <phoneticPr fontId="37"/>
  </si>
  <si>
    <t>評価</t>
    <rPh sb="0" eb="2">
      <t>ヒョウカ</t>
    </rPh>
    <phoneticPr fontId="37"/>
  </si>
  <si>
    <t>得点</t>
    <rPh sb="0" eb="2">
      <t>トクテン</t>
    </rPh>
    <phoneticPr fontId="37"/>
  </si>
  <si>
    <t>右脚</t>
    <rPh sb="0" eb="2">
      <t>ミギアシ</t>
    </rPh>
    <phoneticPr fontId="37"/>
  </si>
  <si>
    <t>左脚</t>
    <rPh sb="0" eb="2">
      <t>ヒダリアシ</t>
    </rPh>
    <phoneticPr fontId="37"/>
  </si>
  <si>
    <t>右脚</t>
  </si>
  <si>
    <t>左脚</t>
  </si>
  <si>
    <t>カムリ</t>
  </si>
  <si>
    <t>2017年7月～</t>
    <rPh sb="4" eb="5">
      <t>ネン</t>
    </rPh>
    <rPh sb="6" eb="7">
      <t>ガツ</t>
    </rPh>
    <phoneticPr fontId="39"/>
  </si>
  <si>
    <t>DAA-AXVH70</t>
  </si>
  <si>
    <t>215/55R17</t>
  </si>
  <si>
    <t>有</t>
    <rPh sb="0" eb="1">
      <t>ア</t>
    </rPh>
    <phoneticPr fontId="40"/>
  </si>
  <si>
    <t>有</t>
    <rPh sb="0" eb="1">
      <t>ユウ</t>
    </rPh>
    <phoneticPr fontId="40"/>
  </si>
  <si>
    <t>無</t>
    <rPh sb="0" eb="1">
      <t>ナ</t>
    </rPh>
    <phoneticPr fontId="40"/>
  </si>
  <si>
    <t>無</t>
    <rPh sb="0" eb="1">
      <t>ナ</t>
    </rPh>
    <phoneticPr fontId="41"/>
  </si>
  <si>
    <t>有</t>
    <rPh sb="0" eb="1">
      <t>ア</t>
    </rPh>
    <phoneticPr fontId="42"/>
  </si>
  <si>
    <t>人力</t>
  </si>
  <si>
    <t>エクリプス クロス</t>
  </si>
  <si>
    <t>三菱自動車工業株式会社</t>
    <rPh sb="0" eb="2">
      <t>ミツビシ</t>
    </rPh>
    <rPh sb="2" eb="5">
      <t>ジドウシャ</t>
    </rPh>
    <rPh sb="5" eb="7">
      <t>コウギョウ</t>
    </rPh>
    <rPh sb="7" eb="11">
      <t>カブシキガイシャ</t>
    </rPh>
    <phoneticPr fontId="41"/>
  </si>
  <si>
    <t>2018年3月～</t>
    <rPh sb="4" eb="5">
      <t>ネン</t>
    </rPh>
    <rPh sb="6" eb="7">
      <t>ガツ</t>
    </rPh>
    <phoneticPr fontId="1"/>
  </si>
  <si>
    <t xml:space="preserve">DBA-GK1W </t>
  </si>
  <si>
    <t>225/55R18</t>
  </si>
  <si>
    <t>有</t>
    <rPh sb="0" eb="1">
      <t>ユウ</t>
    </rPh>
    <phoneticPr fontId="42"/>
  </si>
  <si>
    <t>クロスビー</t>
  </si>
  <si>
    <t>HYBRID MZ</t>
  </si>
  <si>
    <t>スズキ株式会社</t>
    <rPh sb="3" eb="7">
      <t>カブシキガイシャ</t>
    </rPh>
    <phoneticPr fontId="41"/>
  </si>
  <si>
    <t>2017年12月～</t>
    <rPh sb="4" eb="5">
      <t>ネン</t>
    </rPh>
    <rPh sb="7" eb="8">
      <t>ガツ</t>
    </rPh>
    <phoneticPr fontId="39"/>
  </si>
  <si>
    <t>DAA-MN71S</t>
  </si>
  <si>
    <t>175/60R16 82H</t>
  </si>
  <si>
    <t>無</t>
    <rPh sb="0" eb="1">
      <t>ム</t>
    </rPh>
    <phoneticPr fontId="40"/>
  </si>
  <si>
    <t>HYBRID ABSOLUTE EX Honda SENSING</t>
  </si>
  <si>
    <t>本田技研工業株式会社</t>
    <rPh sb="0" eb="2">
      <t>ホンダ</t>
    </rPh>
    <rPh sb="2" eb="4">
      <t>ギケン</t>
    </rPh>
    <rPh sb="4" eb="6">
      <t>コウギョウ</t>
    </rPh>
    <rPh sb="6" eb="10">
      <t>カブシキガイシャ</t>
    </rPh>
    <phoneticPr fontId="0"/>
  </si>
  <si>
    <t>2017年11月～</t>
    <rPh sb="4" eb="5">
      <t>ネン</t>
    </rPh>
    <rPh sb="7" eb="8">
      <t>ガツ</t>
    </rPh>
    <phoneticPr fontId="0"/>
  </si>
  <si>
    <t>6AA-RC4</t>
  </si>
  <si>
    <t>215/55R17 94V</t>
  </si>
  <si>
    <t>有</t>
    <rPh sb="0" eb="1">
      <t>ユウ</t>
    </rPh>
    <phoneticPr fontId="44"/>
  </si>
  <si>
    <t>片手※</t>
  </si>
  <si>
    <t>※アウターハンドルによるドアラッチの解除ができず、インナーハンドルによりドアラッチの解除を行った。</t>
  </si>
  <si>
    <t>Advance</t>
  </si>
  <si>
    <t>株式会社SUBARU</t>
    <rPh sb="0" eb="2">
      <t>カブシキ</t>
    </rPh>
    <rPh sb="2" eb="4">
      <t>ガイシャ</t>
    </rPh>
    <phoneticPr fontId="0"/>
  </si>
  <si>
    <t>2018年9月～</t>
    <rPh sb="4" eb="5">
      <t>ネン</t>
    </rPh>
    <rPh sb="6" eb="7">
      <t>ガツ</t>
    </rPh>
    <phoneticPr fontId="10"/>
  </si>
  <si>
    <t>5AA-SKE</t>
  </si>
  <si>
    <t>有</t>
    <rPh sb="0" eb="1">
      <t>ユウ</t>
    </rPh>
    <phoneticPr fontId="11"/>
  </si>
  <si>
    <t>2.5L HYBRIDRS Advance</t>
  </si>
  <si>
    <t>トヨタ自動車株式会社</t>
    <rPh sb="3" eb="6">
      <t>ジドウシャ</t>
    </rPh>
    <rPh sb="6" eb="10">
      <t>カブシキガイシャ</t>
    </rPh>
    <phoneticPr fontId="42"/>
  </si>
  <si>
    <t>2018年6月～</t>
    <rPh sb="4" eb="5">
      <t>ネン</t>
    </rPh>
    <rPh sb="6" eb="7">
      <t>ガツ</t>
    </rPh>
    <phoneticPr fontId="40"/>
  </si>
  <si>
    <t>6AA-AZSH20</t>
  </si>
  <si>
    <t>225/45R18</t>
  </si>
  <si>
    <t>カローラ スポーツ</t>
  </si>
  <si>
    <t>トヨタ自動車株式会社</t>
    <rPh sb="3" eb="6">
      <t>ジドウシャ</t>
    </rPh>
    <rPh sb="6" eb="10">
      <t>カブシキガイシャ</t>
    </rPh>
    <phoneticPr fontId="41"/>
  </si>
  <si>
    <t>6AA-ZWE211H</t>
  </si>
  <si>
    <t>205/55R16</t>
  </si>
  <si>
    <t>EX・Masterpiece</t>
  </si>
  <si>
    <t>本田技研工業株式会社</t>
    <rPh sb="0" eb="2">
      <t>ホンダ</t>
    </rPh>
    <rPh sb="2" eb="4">
      <t>ギケン</t>
    </rPh>
    <rPh sb="4" eb="6">
      <t>コウギョウ</t>
    </rPh>
    <rPh sb="6" eb="10">
      <t>カブシキガイシャ</t>
    </rPh>
    <phoneticPr fontId="41"/>
  </si>
  <si>
    <t>2018年8月～</t>
    <rPh sb="4" eb="5">
      <t>ネン</t>
    </rPh>
    <rPh sb="6" eb="7">
      <t>ガツ</t>
    </rPh>
    <phoneticPr fontId="4"/>
  </si>
  <si>
    <t>DBA-RW1</t>
  </si>
  <si>
    <t>235/60R18 103H</t>
  </si>
  <si>
    <t>XC</t>
  </si>
  <si>
    <t>スズキ株式会社</t>
    <rPh sb="3" eb="5">
      <t>カブシキ</t>
    </rPh>
    <rPh sb="5" eb="7">
      <t>カイシャ</t>
    </rPh>
    <phoneticPr fontId="0"/>
  </si>
  <si>
    <t>2018年7月～</t>
    <rPh sb="4" eb="5">
      <t>ネン</t>
    </rPh>
    <rPh sb="6" eb="7">
      <t>ガツ</t>
    </rPh>
    <phoneticPr fontId="10"/>
  </si>
  <si>
    <t>3BA-JB64W</t>
  </si>
  <si>
    <t>175/80R16 91S</t>
  </si>
  <si>
    <t>ミラ トコット</t>
  </si>
  <si>
    <t>G "SAⅢ"</t>
  </si>
  <si>
    <t>2018年6月～</t>
    <rPh sb="4" eb="5">
      <t>ネン</t>
    </rPh>
    <rPh sb="6" eb="7">
      <t>ガツ</t>
    </rPh>
    <phoneticPr fontId="0"/>
  </si>
  <si>
    <t>DBA-LA550S</t>
  </si>
  <si>
    <t>N-VAN</t>
    <phoneticPr fontId="1"/>
  </si>
  <si>
    <t>L Honda SENSING</t>
  </si>
  <si>
    <t>2018年7月～</t>
    <rPh sb="4" eb="5">
      <t>ネン</t>
    </rPh>
    <rPh sb="6" eb="7">
      <t>ガツ</t>
    </rPh>
    <phoneticPr fontId="40"/>
  </si>
  <si>
    <t>HBD-JJ1</t>
  </si>
  <si>
    <t>145/80R12 80/78N LT</t>
  </si>
  <si>
    <t>※後席ダミーのシートベルトが衝突の影響により、肩から上腕部付近に移動したことで、胸部傷害値（胸部変位量で評価）が大きくなったおそれがあります。</t>
    <rPh sb="1" eb="3">
      <t>コウセキ</t>
    </rPh>
    <rPh sb="14" eb="16">
      <t>ショウトツ</t>
    </rPh>
    <rPh sb="17" eb="19">
      <t>エイキョウ</t>
    </rPh>
    <rPh sb="23" eb="24">
      <t>カタ</t>
    </rPh>
    <rPh sb="26" eb="28">
      <t>ジョウワン</t>
    </rPh>
    <rPh sb="28" eb="29">
      <t>ブ</t>
    </rPh>
    <rPh sb="29" eb="31">
      <t>フキン</t>
    </rPh>
    <rPh sb="32" eb="34">
      <t>イドウ</t>
    </rPh>
    <rPh sb="40" eb="42">
      <t>キョウブ</t>
    </rPh>
    <rPh sb="42" eb="44">
      <t>ショウガイ</t>
    </rPh>
    <rPh sb="44" eb="45">
      <t>アタイ</t>
    </rPh>
    <rPh sb="46" eb="48">
      <t>キョウブ</t>
    </rPh>
    <rPh sb="48" eb="50">
      <t>ヘンイ</t>
    </rPh>
    <rPh sb="50" eb="51">
      <t>リョウ</t>
    </rPh>
    <rPh sb="52" eb="54">
      <t>ヒョウカ</t>
    </rPh>
    <rPh sb="56" eb="57">
      <t>オオ</t>
    </rPh>
    <phoneticPr fontId="39"/>
  </si>
  <si>
    <t>日産</t>
    <rPh sb="0" eb="2">
      <t>ニッサン</t>
    </rPh>
    <phoneticPr fontId="1"/>
  </si>
  <si>
    <t>トヨタ</t>
    <phoneticPr fontId="1"/>
  </si>
  <si>
    <t>マツダ</t>
    <phoneticPr fontId="1"/>
  </si>
  <si>
    <t>パレット</t>
  </si>
  <si>
    <t>DBA-MK21S</t>
  </si>
  <si>
    <t>X Limited</t>
  </si>
  <si>
    <t>DBA-L375S</t>
  </si>
  <si>
    <t>1145</t>
  </si>
  <si>
    <t>1144</t>
  </si>
  <si>
    <t>1027</t>
  </si>
  <si>
    <t>カローラルミオン</t>
  </si>
  <si>
    <t>1.5G</t>
  </si>
  <si>
    <t>DBA-NZE151N</t>
  </si>
  <si>
    <t>1493</t>
  </si>
  <si>
    <t>1494</t>
  </si>
  <si>
    <t>2.0XS</t>
  </si>
  <si>
    <t>DBA-SH5</t>
  </si>
  <si>
    <t>1647</t>
  </si>
  <si>
    <t>1649</t>
  </si>
  <si>
    <t>1529</t>
  </si>
  <si>
    <t>DBA-GB3</t>
  </si>
  <si>
    <t>1375</t>
  </si>
  <si>
    <t>2.4Z</t>
  </si>
  <si>
    <t>DBA-ANH20W</t>
  </si>
  <si>
    <t>2106</t>
  </si>
  <si>
    <t>2110</t>
  </si>
  <si>
    <t>デュアリス</t>
  </si>
  <si>
    <t>DBA-KJ10</t>
  </si>
  <si>
    <t>1632</t>
  </si>
  <si>
    <t>1515</t>
  </si>
  <si>
    <t>トッポ</t>
  </si>
  <si>
    <t>DBA-H82A</t>
  </si>
  <si>
    <t>1064</t>
  </si>
  <si>
    <t>1056</t>
  </si>
  <si>
    <t>940</t>
  </si>
  <si>
    <t>FX</t>
  </si>
  <si>
    <t>DBA-MH23S</t>
  </si>
  <si>
    <t>1029</t>
  </si>
  <si>
    <t>911</t>
  </si>
  <si>
    <t>DBA-RB3</t>
  </si>
  <si>
    <t>1804</t>
  </si>
  <si>
    <t>1691</t>
  </si>
  <si>
    <t>スポーツワゴン 25S</t>
  </si>
  <si>
    <t>DBA-GH5FW</t>
  </si>
  <si>
    <t>ムーヴコンテ</t>
  </si>
  <si>
    <t>1047</t>
  </si>
  <si>
    <t>929</t>
  </si>
  <si>
    <t>ビアンテ</t>
  </si>
  <si>
    <t>20S</t>
  </si>
  <si>
    <t>1850</t>
  </si>
  <si>
    <t>1849</t>
  </si>
  <si>
    <t>エクシーガ</t>
  </si>
  <si>
    <t>2.0GT</t>
  </si>
  <si>
    <t>1809</t>
  </si>
  <si>
    <t>1807</t>
  </si>
  <si>
    <t>ヴァンガード</t>
  </si>
  <si>
    <t>240S</t>
  </si>
  <si>
    <t>1769</t>
  </si>
  <si>
    <t>DBA-HE22S</t>
  </si>
  <si>
    <t>1007</t>
  </si>
  <si>
    <t>887</t>
  </si>
  <si>
    <t>DBA-JC1</t>
  </si>
  <si>
    <t>1011</t>
  </si>
  <si>
    <t>894</t>
  </si>
  <si>
    <t>250XL</t>
  </si>
  <si>
    <t>CBA-J32</t>
  </si>
  <si>
    <t>1588</t>
  </si>
  <si>
    <t>ヴェゼル</t>
  </si>
  <si>
    <t>ムーヴキャンバス</t>
  </si>
  <si>
    <t>ミライース</t>
  </si>
  <si>
    <t>Kei</t>
    <phoneticPr fontId="4"/>
  </si>
  <si>
    <t>N-BOX</t>
    <phoneticPr fontId="1"/>
  </si>
  <si>
    <t>コルト</t>
    <phoneticPr fontId="1"/>
  </si>
  <si>
    <t>DAA-NHP10</t>
    <phoneticPr fontId="1"/>
  </si>
  <si>
    <t>DBA-ZN6</t>
    <phoneticPr fontId="1"/>
  </si>
  <si>
    <t>DBA-NZE161G</t>
    <phoneticPr fontId="1"/>
  </si>
  <si>
    <t>DBA-NCP141</t>
    <phoneticPr fontId="1"/>
  </si>
  <si>
    <t>DBA-L275S</t>
    <phoneticPr fontId="1"/>
  </si>
  <si>
    <t>CBA-L350S</t>
    <phoneticPr fontId="1"/>
  </si>
  <si>
    <t>TA-L250S</t>
    <phoneticPr fontId="1"/>
  </si>
  <si>
    <t>DBA-L650S</t>
    <phoneticPr fontId="1"/>
  </si>
  <si>
    <t>DBA-KGC10</t>
    <phoneticPr fontId="1"/>
  </si>
  <si>
    <t>CBA-NNP10</t>
    <phoneticPr fontId="4"/>
  </si>
  <si>
    <t>DAA-NHW20</t>
    <phoneticPr fontId="1"/>
  </si>
  <si>
    <t>DBA-GRX120</t>
    <phoneticPr fontId="1"/>
  </si>
  <si>
    <t>DBA-GRS182</t>
    <phoneticPr fontId="1"/>
  </si>
  <si>
    <t>CBA-NCP81G</t>
    <phoneticPr fontId="1"/>
  </si>
  <si>
    <t>TA-L250S</t>
    <phoneticPr fontId="1"/>
  </si>
  <si>
    <t>UA-NCP70</t>
    <phoneticPr fontId="1"/>
  </si>
  <si>
    <t>UA-Z25A</t>
    <phoneticPr fontId="1"/>
  </si>
  <si>
    <t>UA-NCZ20</t>
    <phoneticPr fontId="1"/>
  </si>
  <si>
    <t>UA-NCZ20</t>
    <phoneticPr fontId="1"/>
  </si>
  <si>
    <t>UA-ACU30W</t>
    <phoneticPr fontId="1"/>
  </si>
  <si>
    <t>UA-ZNE10G</t>
    <phoneticPr fontId="1"/>
  </si>
  <si>
    <t>UA-NA4W</t>
    <phoneticPr fontId="1"/>
  </si>
  <si>
    <t>UB-NCP51V</t>
    <phoneticPr fontId="1"/>
  </si>
  <si>
    <t>LA-H81W</t>
    <phoneticPr fontId="4"/>
  </si>
  <si>
    <t>UA-L750S</t>
    <phoneticPr fontId="4"/>
  </si>
  <si>
    <t>UA-L150S</t>
    <phoneticPr fontId="4"/>
  </si>
  <si>
    <t>TA-J131G</t>
    <phoneticPr fontId="4"/>
  </si>
  <si>
    <t>UA-SCP10</t>
    <phoneticPr fontId="4"/>
  </si>
  <si>
    <t>UA-NCP60</t>
    <phoneticPr fontId="4"/>
  </si>
  <si>
    <t>UA-ZZT240</t>
    <phoneticPr fontId="4"/>
  </si>
  <si>
    <t>TA-AZT241W</t>
    <phoneticPr fontId="4"/>
  </si>
  <si>
    <t>TA-ACA21W</t>
    <phoneticPr fontId="4"/>
  </si>
  <si>
    <t>TA-AZR60G</t>
    <phoneticPr fontId="4"/>
  </si>
  <si>
    <t>UA-ANH10W</t>
    <phoneticPr fontId="4"/>
  </si>
  <si>
    <t>UA-L900S</t>
    <phoneticPr fontId="4"/>
  </si>
  <si>
    <t>ＧＦ－Ｈ５８Ａ</t>
    <phoneticPr fontId="4"/>
  </si>
  <si>
    <t>GF-Ｓ２２０Ｇ</t>
    <phoneticPr fontId="4"/>
  </si>
  <si>
    <t>UA-L950S</t>
    <phoneticPr fontId="4"/>
  </si>
  <si>
    <t>TA-ＮＣＰ３１</t>
    <phoneticPr fontId="4"/>
  </si>
  <si>
    <t>TA-NZE121</t>
    <phoneticPr fontId="4"/>
  </si>
  <si>
    <t>ＴＡ－ＣＳ５Ｗ</t>
    <phoneticPr fontId="4"/>
  </si>
  <si>
    <t>TA-MCV30</t>
    <phoneticPr fontId="4"/>
  </si>
  <si>
    <t>TA-JCG10</t>
    <phoneticPr fontId="4"/>
  </si>
  <si>
    <t>TA-NZE121N</t>
    <phoneticPr fontId="4"/>
  </si>
  <si>
    <t>TA-ACM21W</t>
    <phoneticPr fontId="4"/>
  </si>
  <si>
    <t>TA-L900S</t>
    <phoneticPr fontId="4"/>
  </si>
  <si>
    <t>TA-RA1（GF-RA1）</t>
    <phoneticPr fontId="4"/>
  </si>
  <si>
    <t>GH-SCP10</t>
    <phoneticPr fontId="4"/>
  </si>
  <si>
    <t>TA-SCP10</t>
    <phoneticPr fontId="4"/>
  </si>
  <si>
    <t>GH-NCP20</t>
    <phoneticPr fontId="4"/>
  </si>
  <si>
    <t>TA-NCP20</t>
    <phoneticPr fontId="4"/>
  </si>
  <si>
    <t>ZA-NHW11</t>
    <phoneticPr fontId="4"/>
  </si>
  <si>
    <t>TA-GX110</t>
    <phoneticPr fontId="4"/>
  </si>
  <si>
    <t>TA-JZS171</t>
    <phoneticPr fontId="4"/>
  </si>
  <si>
    <t>GH-ACR30W</t>
    <phoneticPr fontId="4"/>
  </si>
  <si>
    <t>TA-L700S</t>
    <phoneticPr fontId="4"/>
  </si>
  <si>
    <r>
      <t>99年11</t>
    </r>
    <r>
      <rPr>
        <sz val="12"/>
        <rFont val="Osaka"/>
        <family val="3"/>
        <charset val="128"/>
      </rPr>
      <t>月~発売</t>
    </r>
    <rPh sb="2" eb="3">
      <t>ネン</t>
    </rPh>
    <rPh sb="5" eb="6">
      <t>ガツ</t>
    </rPh>
    <rPh sb="7" eb="9">
      <t>ハツバイ</t>
    </rPh>
    <phoneticPr fontId="4"/>
  </si>
  <si>
    <r>
      <t>99年10</t>
    </r>
    <r>
      <rPr>
        <sz val="12"/>
        <rFont val="Osaka"/>
        <family val="3"/>
        <charset val="128"/>
      </rPr>
      <t>月~発売</t>
    </r>
    <rPh sb="2" eb="3">
      <t>ネン</t>
    </rPh>
    <rPh sb="5" eb="6">
      <t>ガツ</t>
    </rPh>
    <rPh sb="7" eb="9">
      <t>ハツバイ</t>
    </rPh>
    <phoneticPr fontId="4"/>
  </si>
  <si>
    <r>
      <t>99</t>
    </r>
    <r>
      <rPr>
        <sz val="12"/>
        <rFont val="Osaka"/>
        <family val="3"/>
        <charset val="128"/>
      </rPr>
      <t>年11月~発売</t>
    </r>
    <rPh sb="2" eb="3">
      <t>ネン</t>
    </rPh>
    <rPh sb="5" eb="6">
      <t>ガツ</t>
    </rPh>
    <rPh sb="7" eb="9">
      <t>ハツバイ</t>
    </rPh>
    <phoneticPr fontId="4"/>
  </si>
  <si>
    <r>
      <t>97年9月~98年9</t>
    </r>
    <r>
      <rPr>
        <sz val="11"/>
        <color theme="1"/>
        <rFont val="游ゴシック"/>
        <family val="2"/>
        <charset val="128"/>
        <scheme val="minor"/>
      </rPr>
      <t>月</t>
    </r>
    <r>
      <rPr>
        <sz val="12"/>
        <rFont val="Osaka"/>
        <family val="3"/>
        <charset val="128"/>
      </rPr>
      <t>発売</t>
    </r>
    <rPh sb="2" eb="3">
      <t>ネン</t>
    </rPh>
    <rPh sb="4" eb="5">
      <t>ガツ</t>
    </rPh>
    <rPh sb="10" eb="11">
      <t>ツキ</t>
    </rPh>
    <rPh sb="11" eb="13">
      <t>ハツバイ</t>
    </rPh>
    <phoneticPr fontId="4"/>
  </si>
  <si>
    <t>99年10月~発売</t>
    <rPh sb="2" eb="3">
      <t>ネン</t>
    </rPh>
    <rPh sb="5" eb="6">
      <t>ガツ</t>
    </rPh>
    <rPh sb="7" eb="9">
      <t>ハツバイ</t>
    </rPh>
    <phoneticPr fontId="4"/>
  </si>
  <si>
    <r>
      <t>98年12</t>
    </r>
    <r>
      <rPr>
        <sz val="12"/>
        <rFont val="Osaka"/>
        <family val="3"/>
        <charset val="128"/>
      </rPr>
      <t>月~発売</t>
    </r>
    <rPh sb="2" eb="3">
      <t>ネン</t>
    </rPh>
    <rPh sb="5" eb="6">
      <t>ガツ</t>
    </rPh>
    <rPh sb="7" eb="9">
      <t>ハツバイ</t>
    </rPh>
    <phoneticPr fontId="4"/>
  </si>
  <si>
    <r>
      <t>97年11月~99年11月</t>
    </r>
    <r>
      <rPr>
        <sz val="12"/>
        <rFont val="Osaka"/>
        <family val="3"/>
        <charset val="128"/>
      </rPr>
      <t>発売</t>
    </r>
    <rPh sb="0" eb="3">
      <t>９７ネン</t>
    </rPh>
    <rPh sb="3" eb="6">
      <t>１１ガツ</t>
    </rPh>
    <rPh sb="13" eb="15">
      <t>ハツバイ</t>
    </rPh>
    <phoneticPr fontId="4"/>
  </si>
  <si>
    <r>
      <t>97年9月~99年9月</t>
    </r>
    <r>
      <rPr>
        <sz val="12"/>
        <rFont val="Osaka"/>
        <family val="3"/>
        <charset val="128"/>
      </rPr>
      <t>発売</t>
    </r>
    <rPh sb="2" eb="3">
      <t>ネン</t>
    </rPh>
    <rPh sb="4" eb="5">
      <t>ガツ</t>
    </rPh>
    <rPh sb="11" eb="13">
      <t>ハツバイ</t>
    </rPh>
    <phoneticPr fontId="4"/>
  </si>
  <si>
    <t>乗用車Ａ
排気量1500cc以下（1BOX&amp;ミニバン除く）</t>
    <rPh sb="0" eb="2">
      <t>ジョウヨウ</t>
    </rPh>
    <rPh sb="2" eb="3">
      <t>シャ</t>
    </rPh>
    <rPh sb="5" eb="8">
      <t>ハイキリョウ</t>
    </rPh>
    <rPh sb="14" eb="16">
      <t>イカ</t>
    </rPh>
    <rPh sb="26" eb="27">
      <t>ノゾ</t>
    </rPh>
    <phoneticPr fontId="4"/>
  </si>
  <si>
    <t>乗用車Ｃ
排気量2000cc超（1BOX&amp;ミニバン除く）</t>
    <rPh sb="0" eb="2">
      <t>ジョウヨウ</t>
    </rPh>
    <rPh sb="2" eb="3">
      <t>シャ</t>
    </rPh>
    <rPh sb="5" eb="8">
      <t>ハイキリョウ</t>
    </rPh>
    <rPh sb="14" eb="15">
      <t>チョウ</t>
    </rPh>
    <rPh sb="25" eb="26">
      <t>ノゾ</t>
    </rPh>
    <phoneticPr fontId="4"/>
  </si>
  <si>
    <t>1BOX&amp;ミニバン
（座席が3列以上のもの）</t>
    <rPh sb="11" eb="13">
      <t>ザセキ</t>
    </rPh>
    <rPh sb="15" eb="16">
      <t>レツ</t>
    </rPh>
    <rPh sb="16" eb="18">
      <t>イジョウ</t>
    </rPh>
    <phoneticPr fontId="4"/>
  </si>
  <si>
    <t>乗用車Ｂ
排気量1500cc超〜2000ｃｃ以下（1BOX&amp;ミニバン除く）</t>
    <rPh sb="0" eb="2">
      <t>ジョウヨウ</t>
    </rPh>
    <rPh sb="2" eb="3">
      <t>シャ</t>
    </rPh>
    <rPh sb="5" eb="8">
      <t>ハイキリョウ</t>
    </rPh>
    <rPh sb="14" eb="15">
      <t>チョウ</t>
    </rPh>
    <rPh sb="22" eb="24">
      <t>イカ</t>
    </rPh>
    <rPh sb="34" eb="35">
      <t>ノゾ</t>
    </rPh>
    <phoneticPr fontId="4"/>
  </si>
  <si>
    <t>シートベルトプリテンショナー</t>
    <phoneticPr fontId="4"/>
  </si>
  <si>
    <t>シートベルトフォース（ロード）リミッター</t>
    <phoneticPr fontId="4"/>
  </si>
  <si>
    <t>サイドエアバッグ</t>
    <phoneticPr fontId="4"/>
  </si>
  <si>
    <t>1BOX&amp;ミニバン 
（座席が3列 以上のもの）</t>
    <rPh sb="12" eb="14">
      <t>ザセキ</t>
    </rPh>
    <rPh sb="16" eb="17">
      <t>レツ</t>
    </rPh>
    <rPh sb="18" eb="20">
      <t>イジョウ</t>
    </rPh>
    <phoneticPr fontId="4"/>
  </si>
  <si>
    <t>評価
（基礎★込）</t>
    <rPh sb="0" eb="2">
      <t>ヒョウカ</t>
    </rPh>
    <rPh sb="4" eb="6">
      <t>キソ</t>
    </rPh>
    <rPh sb="7" eb="8">
      <t>コミ</t>
    </rPh>
    <phoneticPr fontId="4"/>
  </si>
  <si>
    <t>乗用車Ｂ
排気量1500cc超～2000cc以下
（1BOX&amp;ミニバン除く）</t>
    <rPh sb="0" eb="2">
      <t>ジョウヨウ</t>
    </rPh>
    <rPh sb="2" eb="3">
      <t>シャ</t>
    </rPh>
    <rPh sb="5" eb="8">
      <t>ハイキリョウ</t>
    </rPh>
    <rPh sb="14" eb="15">
      <t>チョウ</t>
    </rPh>
    <rPh sb="22" eb="24">
      <t>イカ</t>
    </rPh>
    <rPh sb="35" eb="36">
      <t>ノゾ</t>
    </rPh>
    <phoneticPr fontId="4"/>
  </si>
  <si>
    <t>シートベルトプリテン ショナー</t>
    <phoneticPr fontId="4"/>
  </si>
  <si>
    <t>（前）165R14-6PR
（後）165R14-8PR</t>
    <rPh sb="1" eb="2">
      <t>マエ</t>
    </rPh>
    <rPh sb="15" eb="16">
      <t>ウシロ</t>
    </rPh>
    <phoneticPr fontId="4"/>
  </si>
  <si>
    <t>添付コメント</t>
    <rPh sb="0" eb="2">
      <t>テンプ</t>
    </rPh>
    <phoneticPr fontId="1"/>
  </si>
  <si>
    <t>乗用車Ｂ　排気量1500cc超～2000cc以下（1BOX&amp;ミニバン除く）</t>
    <rPh sb="0" eb="2">
      <t>ジョウヨウ</t>
    </rPh>
    <rPh sb="2" eb="3">
      <t>シャ</t>
    </rPh>
    <rPh sb="5" eb="8">
      <t>ハイキリョウ</t>
    </rPh>
    <rPh sb="14" eb="15">
      <t>チョウ</t>
    </rPh>
    <rPh sb="22" eb="24">
      <t>イカ</t>
    </rPh>
    <rPh sb="34" eb="35">
      <t>ノゾ</t>
    </rPh>
    <phoneticPr fontId="4"/>
  </si>
  <si>
    <t>添付コメント</t>
    <rPh sb="0" eb="2">
      <t>テンプ</t>
    </rPh>
    <phoneticPr fontId="1"/>
  </si>
  <si>
    <t>-</t>
    <phoneticPr fontId="1"/>
  </si>
  <si>
    <t>DAA-ZVW50</t>
    <phoneticPr fontId="1"/>
  </si>
  <si>
    <t>DBA-LA250S</t>
    <phoneticPr fontId="1"/>
  </si>
  <si>
    <t>タイヤサイズ</t>
    <phoneticPr fontId="4"/>
  </si>
  <si>
    <t>二次衝突</t>
    <rPh sb="0" eb="2">
      <t>ニジ</t>
    </rPh>
    <rPh sb="2" eb="4">
      <t>ショウトツ</t>
    </rPh>
    <phoneticPr fontId="4"/>
  </si>
  <si>
    <t>当該車両は側面構造が非対称であるため、助手席側において試験を実施した。なお評価は助手席の試験結果の点数で運転席を評価している。</t>
    <rPh sb="0" eb="2">
      <t>トウガイ</t>
    </rPh>
    <rPh sb="2" eb="4">
      <t>シャリョウ</t>
    </rPh>
    <rPh sb="5" eb="7">
      <t>ソクメン</t>
    </rPh>
    <rPh sb="7" eb="9">
      <t>コウゾウ</t>
    </rPh>
    <rPh sb="10" eb="13">
      <t>ヒタイショウ</t>
    </rPh>
    <rPh sb="19" eb="22">
      <t>ジョシュセキ</t>
    </rPh>
    <rPh sb="22" eb="23">
      <t>ガワ</t>
    </rPh>
    <rPh sb="27" eb="29">
      <t>シケン</t>
    </rPh>
    <rPh sb="30" eb="32">
      <t>ジッシ</t>
    </rPh>
    <rPh sb="37" eb="39">
      <t>ヒョウカ</t>
    </rPh>
    <rPh sb="40" eb="43">
      <t>ジョシュセキ</t>
    </rPh>
    <rPh sb="44" eb="46">
      <t>シケン</t>
    </rPh>
    <rPh sb="46" eb="48">
      <t>ケッカ</t>
    </rPh>
    <rPh sb="49" eb="51">
      <t>テンスウ</t>
    </rPh>
    <rPh sb="52" eb="55">
      <t>ウンテンセキ</t>
    </rPh>
    <rPh sb="56" eb="58">
      <t>ヒョウカ</t>
    </rPh>
    <phoneticPr fontId="41"/>
  </si>
  <si>
    <t>ホンダ</t>
    <phoneticPr fontId="1"/>
  </si>
  <si>
    <t>メルセデス・ベンツ</t>
    <phoneticPr fontId="1"/>
  </si>
  <si>
    <t>インプレッサ（SCA付）</t>
    <rPh sb="10" eb="11">
      <t>ツ</t>
    </rPh>
    <phoneticPr fontId="1"/>
  </si>
  <si>
    <t>CR-Z（SCA付）</t>
    <rPh sb="8" eb="9">
      <t>ツ</t>
    </rPh>
    <phoneticPr fontId="4"/>
  </si>
  <si>
    <t>インサイト（SCA付）</t>
    <rPh sb="9" eb="10">
      <t>ツ</t>
    </rPh>
    <phoneticPr fontId="4"/>
  </si>
  <si>
    <t>アクセラ（SCA付）</t>
    <rPh sb="8" eb="9">
      <t>ツ</t>
    </rPh>
    <phoneticPr fontId="4"/>
  </si>
  <si>
    <t>ステップワゴン（SCA付）</t>
    <rPh sb="11" eb="12">
      <t>ツ</t>
    </rPh>
    <phoneticPr fontId="4"/>
  </si>
  <si>
    <t>タント カスタム</t>
    <phoneticPr fontId="1"/>
  </si>
  <si>
    <t>パッソ（SCA付）</t>
    <rPh sb="7" eb="8">
      <t>ツ</t>
    </rPh>
    <phoneticPr fontId="4"/>
  </si>
  <si>
    <t>パッソ（SCA付）</t>
    <phoneticPr fontId="1"/>
  </si>
  <si>
    <t>シエンタ（SCA付）</t>
    <phoneticPr fontId="1"/>
  </si>
  <si>
    <t>自動車製作者等の申し出による委託試験車種</t>
    <phoneticPr fontId="1"/>
  </si>
  <si>
    <t>自動車製作者等の申し出による委託試験車種</t>
    <phoneticPr fontId="1"/>
  </si>
  <si>
    <t>ルーミー（SCA付）</t>
    <phoneticPr fontId="1"/>
  </si>
  <si>
    <t>衝突後、横転した。</t>
    <phoneticPr fontId="1"/>
  </si>
  <si>
    <t>衝突後、横転した。</t>
    <phoneticPr fontId="1"/>
  </si>
  <si>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</si>
  <si>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</si>
  <si>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</si>
  <si>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衝突後、横転した。</t>
    <rPh sb="0" eb="3">
      <t>ショウトツゴ</t>
    </rPh>
    <rPh sb="4" eb="6">
      <t>オウテン</t>
    </rPh>
    <phoneticPr fontId="4"/>
  </si>
  <si>
    <t>衝突後、横転した。</t>
    <rPh sb="0" eb="2">
      <t>ショウトツ</t>
    </rPh>
    <rPh sb="2" eb="3">
      <t>ゴ</t>
    </rPh>
    <rPh sb="4" eb="6">
      <t>オウテン</t>
    </rPh>
    <phoneticPr fontId="1"/>
  </si>
  <si>
    <t>車種名</t>
    <rPh sb="0" eb="2">
      <t>シャシュ</t>
    </rPh>
    <rPh sb="2" eb="3">
      <t>メイ</t>
    </rPh>
    <phoneticPr fontId="4"/>
  </si>
  <si>
    <t>被害軽減ブレーキ（対車両）</t>
    <rPh sb="0" eb="2">
      <t>ヒガイ</t>
    </rPh>
    <rPh sb="2" eb="4">
      <t>ケイゲン</t>
    </rPh>
    <rPh sb="9" eb="10">
      <t>タイ</t>
    </rPh>
    <rPh sb="10" eb="12">
      <t>シャリョウ</t>
    </rPh>
    <phoneticPr fontId="4"/>
  </si>
  <si>
    <t>はみ出し警報</t>
    <phoneticPr fontId="4"/>
  </si>
  <si>
    <t>総合得点</t>
    <rPh sb="0" eb="2">
      <t>ソウゴウ</t>
    </rPh>
    <rPh sb="2" eb="4">
      <t>トクテン</t>
    </rPh>
    <phoneticPr fontId="4"/>
  </si>
  <si>
    <t>総合評価</t>
    <rPh sb="0" eb="2">
      <t>ソウゴウ</t>
    </rPh>
    <rPh sb="2" eb="4">
      <t>ヒョウカ</t>
    </rPh>
    <phoneticPr fontId="4"/>
  </si>
  <si>
    <t>注釈</t>
    <rPh sb="0" eb="2">
      <t>チュウシャク</t>
    </rPh>
    <phoneticPr fontId="4"/>
  </si>
  <si>
    <t>グレードにおける設定状況</t>
    <rPh sb="8" eb="10">
      <t>セッテイ</t>
    </rPh>
    <rPh sb="10" eb="12">
      <t>ジョウキョウ</t>
    </rPh>
    <phoneticPr fontId="4"/>
  </si>
  <si>
    <t>検出装置</t>
    <phoneticPr fontId="4"/>
  </si>
  <si>
    <t>確認作動域[km/h]</t>
    <phoneticPr fontId="4"/>
  </si>
  <si>
    <t>得点</t>
    <phoneticPr fontId="4"/>
  </si>
  <si>
    <t>確認作動域[km/h]</t>
    <rPh sb="0" eb="2">
      <t>カクニン</t>
    </rPh>
    <rPh sb="2" eb="4">
      <t>サドウ</t>
    </rPh>
    <rPh sb="4" eb="5">
      <t>イキ</t>
    </rPh>
    <phoneticPr fontId="4"/>
  </si>
  <si>
    <t>スズキ</t>
    <phoneticPr fontId="4"/>
  </si>
  <si>
    <t>アルト</t>
    <phoneticPr fontId="4"/>
  </si>
  <si>
    <t>L</t>
    <phoneticPr fontId="4"/>
  </si>
  <si>
    <t>オプション</t>
  </si>
  <si>
    <t>レーザーレーダー</t>
    <phoneticPr fontId="4"/>
  </si>
  <si>
    <t>10～30</t>
    <phoneticPr fontId="4"/>
  </si>
  <si>
    <t>なし</t>
  </si>
  <si>
    <t>−</t>
  </si>
  <si>
    <t>ASV</t>
    <phoneticPr fontId="4"/>
  </si>
  <si>
    <t>エブリイ</t>
    <phoneticPr fontId="4"/>
  </si>
  <si>
    <t>PA</t>
    <phoneticPr fontId="4"/>
  </si>
  <si>
    <t>10～30</t>
    <phoneticPr fontId="4"/>
  </si>
  <si>
    <t>スズキ</t>
    <phoneticPr fontId="4"/>
  </si>
  <si>
    <t>スペーシア</t>
    <phoneticPr fontId="4"/>
  </si>
  <si>
    <t>レーザーレーダー</t>
    <phoneticPr fontId="4"/>
  </si>
  <si>
    <t>ASV</t>
    <phoneticPr fontId="4"/>
  </si>
  <si>
    <t>ソリオ バンディット</t>
    <phoneticPr fontId="4"/>
  </si>
  <si>
    <t>BANDIT-DJE</t>
  </si>
  <si>
    <t>標準</t>
  </si>
  <si>
    <t>ミリ波レーダー</t>
    <rPh sb="2" eb="3">
      <t>ハ</t>
    </rPh>
    <phoneticPr fontId="4"/>
  </si>
  <si>
    <t>10～45</t>
    <phoneticPr fontId="4"/>
  </si>
  <si>
    <t>ASV</t>
    <phoneticPr fontId="4"/>
  </si>
  <si>
    <t>ハスラー</t>
    <phoneticPr fontId="4"/>
  </si>
  <si>
    <t>レーザーレーダー</t>
    <phoneticPr fontId="4"/>
  </si>
  <si>
    <t>10～30</t>
    <phoneticPr fontId="4"/>
  </si>
  <si>
    <t>スズキ</t>
    <phoneticPr fontId="4"/>
  </si>
  <si>
    <t>ワゴンR</t>
    <phoneticPr fontId="4"/>
  </si>
  <si>
    <r>
      <t xml:space="preserve">インプレッサ </t>
    </r>
    <r>
      <rPr>
        <vertAlign val="superscript"/>
        <sz val="9"/>
        <rFont val="ＭＳ Ｐゴシック"/>
        <family val="3"/>
        <charset val="128"/>
      </rPr>
      <t>※1</t>
    </r>
    <phoneticPr fontId="4"/>
  </si>
  <si>
    <t>XV HYBRID 2.0i-L EyeSight</t>
    <phoneticPr fontId="4"/>
  </si>
  <si>
    <t>カメラ</t>
    <phoneticPr fontId="4"/>
  </si>
  <si>
    <t>10～60</t>
    <phoneticPr fontId="4"/>
  </si>
  <si>
    <t>60km/h～</t>
    <phoneticPr fontId="4"/>
  </si>
  <si>
    <t>ASV+</t>
    <phoneticPr fontId="4"/>
  </si>
  <si>
    <t>※2以外のアイサイト付車両が対象車両となります。</t>
    <rPh sb="2" eb="4">
      <t>イガイ</t>
    </rPh>
    <rPh sb="10" eb="11">
      <t>ツ</t>
    </rPh>
    <rPh sb="11" eb="13">
      <t>シャリョウ</t>
    </rPh>
    <rPh sb="14" eb="16">
      <t>タイショウ</t>
    </rPh>
    <rPh sb="16" eb="18">
      <t>シャリョウ</t>
    </rPh>
    <phoneticPr fontId="4"/>
  </si>
  <si>
    <r>
      <t xml:space="preserve">インプレッサ </t>
    </r>
    <r>
      <rPr>
        <vertAlign val="superscript"/>
        <sz val="9"/>
        <rFont val="ＭＳ Ｐゴシック"/>
        <family val="3"/>
        <charset val="128"/>
      </rPr>
      <t>※2</t>
    </r>
    <phoneticPr fontId="4"/>
  </si>
  <si>
    <t>XV 2.0i-L EyeSight</t>
    <phoneticPr fontId="4"/>
  </si>
  <si>
    <t>車台番号がGJ7-018201以降及びGP7-083201以降のアイサイト付車両が対象車両となります。</t>
    <rPh sb="0" eb="2">
      <t>シャダイ</t>
    </rPh>
    <rPh sb="2" eb="4">
      <t>バンゴウ</t>
    </rPh>
    <rPh sb="15" eb="17">
      <t>イコウ</t>
    </rPh>
    <rPh sb="17" eb="18">
      <t>オヨ</t>
    </rPh>
    <rPh sb="29" eb="31">
      <t>イコウ</t>
    </rPh>
    <rPh sb="37" eb="38">
      <t>ツ</t>
    </rPh>
    <rPh sb="38" eb="40">
      <t>シャリョウ</t>
    </rPh>
    <rPh sb="41" eb="43">
      <t>タイショウ</t>
    </rPh>
    <rPh sb="43" eb="45">
      <t>シャリョウ</t>
    </rPh>
    <phoneticPr fontId="4"/>
  </si>
  <si>
    <t>1.6GT EyeSight</t>
  </si>
  <si>
    <t>レガシィ</t>
    <phoneticPr fontId="4"/>
  </si>
  <si>
    <t>アウトバック</t>
    <phoneticPr fontId="4"/>
  </si>
  <si>
    <t>ウェイク</t>
    <phoneticPr fontId="4"/>
  </si>
  <si>
    <t>X”SA”</t>
    <phoneticPr fontId="4"/>
  </si>
  <si>
    <t>タント カスタム</t>
    <phoneticPr fontId="4"/>
  </si>
  <si>
    <t>RS”SA”</t>
  </si>
  <si>
    <t>ミラ イース</t>
    <phoneticPr fontId="4"/>
  </si>
  <si>
    <t>L”SA”</t>
  </si>
  <si>
    <t>ムーヴ カスタム</t>
    <phoneticPr fontId="4"/>
  </si>
  <si>
    <t>X”SA”</t>
  </si>
  <si>
    <t>DBA-LA150S、DBA-LA160Sのスマートアシスト付き車両が対象車両となります。</t>
    <phoneticPr fontId="4"/>
  </si>
  <si>
    <t>DBA-LA100S、DBA-LA110Sが対象車両となります。</t>
    <phoneticPr fontId="4"/>
  </si>
  <si>
    <t>G Package</t>
    <phoneticPr fontId="4"/>
  </si>
  <si>
    <t>20～60</t>
    <phoneticPr fontId="4"/>
  </si>
  <si>
    <t>カローラアクシオ</t>
    <phoneticPr fontId="4"/>
  </si>
  <si>
    <t>HYBRID G</t>
    <phoneticPr fontId="4"/>
  </si>
  <si>
    <t>標準</t>
    <phoneticPr fontId="4"/>
  </si>
  <si>
    <t>HYBRID Advanced Package</t>
  </si>
  <si>
    <t>プリウスα</t>
    <phoneticPr fontId="4"/>
  </si>
  <si>
    <t>オプション</t>
    <phoneticPr fontId="4"/>
  </si>
  <si>
    <t>IS</t>
  </si>
  <si>
    <t>300h F SPORT</t>
  </si>
  <si>
    <t>LS</t>
  </si>
  <si>
    <t>460 F SPORT</t>
    <phoneticPr fontId="4"/>
  </si>
  <si>
    <t>ミリ波レーダー+カメラ</t>
    <rPh sb="2" eb="3">
      <t>ハ</t>
    </rPh>
    <phoneticPr fontId="4"/>
  </si>
  <si>
    <t>NX</t>
  </si>
  <si>
    <t>300h version L</t>
  </si>
  <si>
    <t>20X エマージェンシーブレーキパッケージ</t>
    <phoneticPr fontId="4"/>
  </si>
  <si>
    <t>200GT-t Type P</t>
  </si>
  <si>
    <t>X エマージェンシーブレーキパッケージ</t>
    <phoneticPr fontId="4"/>
  </si>
  <si>
    <t>ABSOLUTE EX</t>
  </si>
  <si>
    <t>なし</t>
    <phoneticPr fontId="4"/>
  </si>
  <si>
    <t>オプション</t>
    <phoneticPr fontId="4"/>
  </si>
  <si>
    <t>10～25</t>
    <phoneticPr fontId="4"/>
  </si>
  <si>
    <t>N-BOX Custom</t>
  </si>
  <si>
    <t>レーザーレーダー+ミリ波レーダー</t>
    <rPh sb="11" eb="12">
      <t>ハ</t>
    </rPh>
    <phoneticPr fontId="4"/>
  </si>
  <si>
    <t>XD L Package</t>
  </si>
  <si>
    <r>
      <t xml:space="preserve">デミオ </t>
    </r>
    <r>
      <rPr>
        <vertAlign val="superscript"/>
        <sz val="9"/>
        <rFont val="ＭＳ Ｐゴシック"/>
        <family val="3"/>
        <charset val="128"/>
      </rPr>
      <t>※1</t>
    </r>
    <phoneticPr fontId="4"/>
  </si>
  <si>
    <t>13S</t>
    <phoneticPr fontId="4"/>
  </si>
  <si>
    <t>デミオ 13Sは、2015年4月以降の生産車（車台番号DJ3AS-101403以降）より、LDWS付き車両はデミオ XD Touring L packageと同じ成績となります。</t>
    <rPh sb="13" eb="14">
      <t>ネン</t>
    </rPh>
    <rPh sb="15" eb="16">
      <t>ガツ</t>
    </rPh>
    <rPh sb="16" eb="18">
      <t>イコウ</t>
    </rPh>
    <rPh sb="19" eb="22">
      <t>セイサンシャ</t>
    </rPh>
    <rPh sb="23" eb="25">
      <t>シャダイ</t>
    </rPh>
    <rPh sb="25" eb="27">
      <t>バンゴウ</t>
    </rPh>
    <rPh sb="39" eb="41">
      <t>イコウ</t>
    </rPh>
    <rPh sb="49" eb="50">
      <t>ツキ</t>
    </rPh>
    <rPh sb="51" eb="53">
      <t>シャリョウ</t>
    </rPh>
    <rPh sb="79" eb="80">
      <t>オナ</t>
    </rPh>
    <rPh sb="81" eb="83">
      <t>セイセキ</t>
    </rPh>
    <phoneticPr fontId="4"/>
  </si>
  <si>
    <r>
      <t xml:space="preserve">デミオ </t>
    </r>
    <r>
      <rPr>
        <vertAlign val="superscript"/>
        <sz val="9"/>
        <rFont val="ＭＳ Ｐゴシック"/>
        <family val="3"/>
        <charset val="128"/>
      </rPr>
      <t>※1</t>
    </r>
    <phoneticPr fontId="4"/>
  </si>
  <si>
    <t>XD Touring L Package</t>
    <phoneticPr fontId="4"/>
  </si>
  <si>
    <t>レーザーレーダー</t>
    <phoneticPr fontId="4"/>
  </si>
  <si>
    <t>10～30</t>
    <phoneticPr fontId="4"/>
  </si>
  <si>
    <t>オプション</t>
    <phoneticPr fontId="4"/>
  </si>
  <si>
    <t>カメラ</t>
    <phoneticPr fontId="4"/>
  </si>
  <si>
    <t>60km/h～</t>
    <phoneticPr fontId="4"/>
  </si>
  <si>
    <t>ASV+</t>
    <phoneticPr fontId="4"/>
  </si>
  <si>
    <t>アウトランダー PHEV</t>
    <phoneticPr fontId="4"/>
  </si>
  <si>
    <t>G Navi Package</t>
    <phoneticPr fontId="4"/>
  </si>
  <si>
    <t>60km/h～</t>
    <phoneticPr fontId="4"/>
  </si>
  <si>
    <t>ekスペース</t>
    <phoneticPr fontId="4"/>
  </si>
  <si>
    <r>
      <t>e</t>
    </r>
    <r>
      <rPr>
        <sz val="11"/>
        <rFont val="ＭＳ Ｐゴシック"/>
        <family val="3"/>
        <charset val="128"/>
      </rPr>
      <t>kワゴン</t>
    </r>
    <phoneticPr fontId="4"/>
  </si>
  <si>
    <t>M</t>
    <phoneticPr fontId="4"/>
  </si>
  <si>
    <t>自動車製作者等の申し出による委託試験車種</t>
    <rPh sb="0" eb="3">
      <t>ジドウシャ</t>
    </rPh>
    <rPh sb="3" eb="7">
      <t>セイサクシャナド</t>
    </rPh>
    <rPh sb="8" eb="9">
      <t>モウ</t>
    </rPh>
    <rPh sb="10" eb="11">
      <t>デ</t>
    </rPh>
    <rPh sb="14" eb="16">
      <t>イタク</t>
    </rPh>
    <rPh sb="16" eb="18">
      <t>シケン</t>
    </rPh>
    <rPh sb="18" eb="20">
      <t>シャシュ</t>
    </rPh>
    <phoneticPr fontId="4"/>
  </si>
  <si>
    <t>10～60</t>
  </si>
  <si>
    <t>10～60</t>
    <phoneticPr fontId="4"/>
  </si>
  <si>
    <t>被害軽減ブレーキ(対車両)</t>
    <rPh sb="0" eb="2">
      <t>ヒガイ</t>
    </rPh>
    <rPh sb="2" eb="4">
      <t>ケイゲン</t>
    </rPh>
    <rPh sb="9" eb="10">
      <t>タイ</t>
    </rPh>
    <rPh sb="10" eb="12">
      <t>シャリョウ</t>
    </rPh>
    <phoneticPr fontId="4"/>
  </si>
  <si>
    <t>車線はみ出し警報</t>
    <rPh sb="0" eb="2">
      <t>シャセン</t>
    </rPh>
    <rPh sb="4" eb="5">
      <t>ダ</t>
    </rPh>
    <rPh sb="6" eb="8">
      <t>ケイホウ</t>
    </rPh>
    <phoneticPr fontId="4"/>
  </si>
  <si>
    <t>後方視界情報</t>
    <rPh sb="0" eb="2">
      <t>コウホウ</t>
    </rPh>
    <rPh sb="2" eb="4">
      <t>シカイ</t>
    </rPh>
    <rPh sb="4" eb="6">
      <t>ジョウホウ</t>
    </rPh>
    <phoneticPr fontId="4"/>
  </si>
  <si>
    <t>総合
得点</t>
    <rPh sb="0" eb="2">
      <t>ソウゴウ</t>
    </rPh>
    <rPh sb="3" eb="5">
      <t>トクテン</t>
    </rPh>
    <phoneticPr fontId="4"/>
  </si>
  <si>
    <t>グレードに
おける
設定状況</t>
    <rPh sb="10" eb="12">
      <t>セッテイ</t>
    </rPh>
    <rPh sb="12" eb="14">
      <t>ジョウキョウ</t>
    </rPh>
    <phoneticPr fontId="4"/>
  </si>
  <si>
    <t>確認速度
[km/h]</t>
    <rPh sb="2" eb="4">
      <t>ソクド</t>
    </rPh>
    <phoneticPr fontId="4"/>
  </si>
  <si>
    <t>確認
作動域</t>
    <rPh sb="0" eb="2">
      <t>カクニン</t>
    </rPh>
    <rPh sb="3" eb="5">
      <t>サドウ</t>
    </rPh>
    <rPh sb="5" eb="6">
      <t>イキ</t>
    </rPh>
    <phoneticPr fontId="4"/>
  </si>
  <si>
    <t>得点</t>
    <phoneticPr fontId="4"/>
  </si>
  <si>
    <t>標準</t>
    <rPh sb="0" eb="2">
      <t>ヒョウジュン</t>
    </rPh>
    <phoneticPr fontId="4"/>
  </si>
  <si>
    <t>10～30</t>
    <phoneticPr fontId="4"/>
  </si>
  <si>
    <t>スペーシア</t>
    <phoneticPr fontId="4"/>
  </si>
  <si>
    <t>オプション</t>
    <phoneticPr fontId="4"/>
  </si>
  <si>
    <t>HYBRID MX</t>
    <phoneticPr fontId="4"/>
  </si>
  <si>
    <t>10～60</t>
    <phoneticPr fontId="4"/>
  </si>
  <si>
    <t>カメラ</t>
    <phoneticPr fontId="4"/>
  </si>
  <si>
    <t>60㎞/h～</t>
    <phoneticPr fontId="4"/>
  </si>
  <si>
    <t>XV 2.0i-L EyeSight</t>
    <phoneticPr fontId="4"/>
  </si>
  <si>
    <r>
      <t>2015</t>
    </r>
    <r>
      <rPr>
        <sz val="11"/>
        <rFont val="ＭＳ Ｐゴシック"/>
        <family val="3"/>
        <charset val="128"/>
      </rPr>
      <t xml:space="preserve"> ASV+</t>
    </r>
  </si>
  <si>
    <t>スバル</t>
    <phoneticPr fontId="4"/>
  </si>
  <si>
    <t>インプレッサ</t>
    <phoneticPr fontId="4"/>
  </si>
  <si>
    <t>※1以外のアイサイト付車両が対象車両となります。</t>
    <rPh sb="2" eb="4">
      <t>イガイ</t>
    </rPh>
    <rPh sb="10" eb="11">
      <t>ツ</t>
    </rPh>
    <rPh sb="11" eb="13">
      <t>シャリョウ</t>
    </rPh>
    <rPh sb="14" eb="16">
      <t>タイショウ</t>
    </rPh>
    <rPh sb="16" eb="18">
      <t>シャリョウ</t>
    </rPh>
    <phoneticPr fontId="4"/>
  </si>
  <si>
    <t>2.5i EyeSight</t>
  </si>
  <si>
    <t>60㎞/h～</t>
  </si>
  <si>
    <t>フォレスター</t>
    <phoneticPr fontId="4"/>
  </si>
  <si>
    <t>1.6GT EyeSight</t>
    <phoneticPr fontId="4"/>
  </si>
  <si>
    <t>レガシィ</t>
    <phoneticPr fontId="4"/>
  </si>
  <si>
    <t>アウトバック</t>
    <phoneticPr fontId="4"/>
  </si>
  <si>
    <t>ダイハツ</t>
    <phoneticPr fontId="4"/>
  </si>
  <si>
    <t>キャスト アクティバ</t>
    <phoneticPr fontId="4"/>
  </si>
  <si>
    <t>タント カスタム</t>
    <phoneticPr fontId="4"/>
  </si>
  <si>
    <t>RS"SAⅡ"</t>
    <phoneticPr fontId="4"/>
  </si>
  <si>
    <t>ムーヴ カスタム</t>
    <phoneticPr fontId="4"/>
  </si>
  <si>
    <t>レクサス</t>
    <phoneticPr fontId="4"/>
  </si>
  <si>
    <t>GS</t>
    <phoneticPr fontId="4"/>
  </si>
  <si>
    <t>GS300h</t>
    <phoneticPr fontId="4"/>
  </si>
  <si>
    <t>カメラ+ミリ波レーダー</t>
    <rPh sb="6" eb="7">
      <t>ハ</t>
    </rPh>
    <phoneticPr fontId="4"/>
  </si>
  <si>
    <t>レクサス</t>
    <phoneticPr fontId="4"/>
  </si>
  <si>
    <t>LX</t>
    <phoneticPr fontId="4"/>
  </si>
  <si>
    <t>RX</t>
    <phoneticPr fontId="4"/>
  </si>
  <si>
    <t>トヨタ</t>
    <phoneticPr fontId="4"/>
  </si>
  <si>
    <t>10～60</t>
    <phoneticPr fontId="4"/>
  </si>
  <si>
    <t>トヨタ</t>
    <phoneticPr fontId="4"/>
  </si>
  <si>
    <t>Xi</t>
    <phoneticPr fontId="4"/>
  </si>
  <si>
    <t>ヴィッツ</t>
    <phoneticPr fontId="4"/>
  </si>
  <si>
    <t>RS</t>
  </si>
  <si>
    <t>150X</t>
  </si>
  <si>
    <t>HYBRID X</t>
    <phoneticPr fontId="4"/>
  </si>
  <si>
    <t>ノア</t>
    <phoneticPr fontId="4"/>
  </si>
  <si>
    <t>Si</t>
  </si>
  <si>
    <t>ランドクルーザー</t>
    <phoneticPr fontId="4"/>
  </si>
  <si>
    <t>ハイウェイスター Vセレクション +SafetyⅡ</t>
  </si>
  <si>
    <t>ホンダ</t>
    <phoneticPr fontId="4"/>
  </si>
  <si>
    <t>オデッセイ</t>
    <phoneticPr fontId="4"/>
  </si>
  <si>
    <t>ホンダ</t>
    <phoneticPr fontId="4"/>
  </si>
  <si>
    <t>ジェイド</t>
    <phoneticPr fontId="4"/>
  </si>
  <si>
    <t>HYBRID Sパッケージ</t>
  </si>
  <si>
    <t>以下車台番号のシティブレーキアクティブシステム付車両が対象車両となります。GK3-3300001以降、GK4-3300001以降、GK5-3300001以降、GK6-3300001以降、GP5-3300001以降、GP6-3300001以降、GK3-5300001以降、GK4-5300001以降、GP5-5300001以降、GP6-5300001以降</t>
    <rPh sb="0" eb="2">
      <t>イカ</t>
    </rPh>
    <phoneticPr fontId="4"/>
  </si>
  <si>
    <t>HYBRID Z・Honda SENSING</t>
  </si>
  <si>
    <t>なし</t>
    <phoneticPr fontId="4"/>
  </si>
  <si>
    <t>なし</t>
    <phoneticPr fontId="4"/>
  </si>
  <si>
    <t>マツダ</t>
    <phoneticPr fontId="4"/>
  </si>
  <si>
    <t>XD Touring L Package</t>
  </si>
  <si>
    <t>カメラ+ミリ波レーダー+レーザーレーダー</t>
    <phoneticPr fontId="4"/>
  </si>
  <si>
    <t>70㎞/h～</t>
  </si>
  <si>
    <t>Cクラス</t>
  </si>
  <si>
    <t>C200 AVANTGARDE</t>
  </si>
  <si>
    <t>3シリーズ セダン</t>
  </si>
  <si>
    <t>320d セダン M Sport</t>
  </si>
  <si>
    <t>3DOOR</t>
  </si>
  <si>
    <t>COOPER S</t>
  </si>
  <si>
    <t>オプション</t>
    <phoneticPr fontId="4"/>
  </si>
  <si>
    <t>なし</t>
    <phoneticPr fontId="4"/>
  </si>
  <si>
    <t>10～55</t>
    <phoneticPr fontId="4"/>
  </si>
  <si>
    <t>カメラ</t>
    <phoneticPr fontId="4"/>
  </si>
  <si>
    <t>オプション</t>
    <phoneticPr fontId="4"/>
  </si>
  <si>
    <r>
      <t>M</t>
    </r>
    <r>
      <rPr>
        <sz val="11"/>
        <rFont val="ＭＳ Ｐゴシック"/>
        <family val="3"/>
        <charset val="128"/>
      </rPr>
      <t>INI</t>
    </r>
    <phoneticPr fontId="4"/>
  </si>
  <si>
    <t>35～60</t>
    <phoneticPr fontId="4"/>
  </si>
  <si>
    <r>
      <t>B</t>
    </r>
    <r>
      <rPr>
        <sz val="11"/>
        <rFont val="ＭＳ Ｐゴシック"/>
        <family val="3"/>
        <charset val="128"/>
      </rPr>
      <t>MW</t>
    </r>
    <phoneticPr fontId="4"/>
  </si>
  <si>
    <t>60㎞/h～</t>
    <phoneticPr fontId="4"/>
  </si>
  <si>
    <t>10～60</t>
    <phoneticPr fontId="4"/>
  </si>
  <si>
    <t>メルセデス・ベンツ</t>
    <phoneticPr fontId="4"/>
  </si>
  <si>
    <t>20～60</t>
    <phoneticPr fontId="4"/>
  </si>
  <si>
    <t>ゴルフ</t>
    <phoneticPr fontId="4"/>
  </si>
  <si>
    <t>フォルクスワーゲン</t>
    <phoneticPr fontId="4"/>
  </si>
  <si>
    <t>オプション</t>
    <phoneticPr fontId="4"/>
  </si>
  <si>
    <t>10～30</t>
    <phoneticPr fontId="4"/>
  </si>
  <si>
    <t>レーザーレーダー</t>
    <phoneticPr fontId="4"/>
  </si>
  <si>
    <t>T Safety Package</t>
    <phoneticPr fontId="4"/>
  </si>
  <si>
    <t>eKカスタム</t>
    <phoneticPr fontId="4"/>
  </si>
  <si>
    <t>T e-Assist</t>
    <phoneticPr fontId="4"/>
  </si>
  <si>
    <t>eKスペース カスタム</t>
    <phoneticPr fontId="4"/>
  </si>
  <si>
    <t>10～60</t>
    <phoneticPr fontId="4"/>
  </si>
  <si>
    <t>カメラ+ミリ波レーダー+レーザーレーダー</t>
    <phoneticPr fontId="4"/>
  </si>
  <si>
    <t>リアワイドカメラ付車両が対象車両となります。</t>
    <phoneticPr fontId="4"/>
  </si>
  <si>
    <t>10～25</t>
    <phoneticPr fontId="4"/>
  </si>
  <si>
    <t>G</t>
    <phoneticPr fontId="4"/>
  </si>
  <si>
    <t>ホンダ</t>
    <phoneticPr fontId="4"/>
  </si>
  <si>
    <t>車台番号がJF1-1800001以降及びJF2-1500001以降のシティブレーキアクティブシステム付車両が対象車両となります。</t>
    <phoneticPr fontId="4"/>
  </si>
  <si>
    <t>Honda SENSING付車両が対象車両となります。</t>
    <phoneticPr fontId="4"/>
  </si>
  <si>
    <t>ヴェゼル</t>
    <phoneticPr fontId="4"/>
  </si>
  <si>
    <t>レーザーレーダー</t>
    <phoneticPr fontId="4"/>
  </si>
  <si>
    <t>フィット</t>
    <phoneticPr fontId="4"/>
  </si>
  <si>
    <t>SPADA</t>
    <phoneticPr fontId="4"/>
  </si>
  <si>
    <t>ステップワゴン</t>
    <phoneticPr fontId="4"/>
  </si>
  <si>
    <t>※2以外のHonda SENSING付車両が対象車両となります。</t>
    <phoneticPr fontId="4"/>
  </si>
  <si>
    <t>車台番号がFR4-1015238以降及びFR5-1002202以降 のHonda SENSING付車両が対象車両となります。</t>
    <phoneticPr fontId="4"/>
  </si>
  <si>
    <r>
      <t xml:space="preserve">ジェイド </t>
    </r>
    <r>
      <rPr>
        <vertAlign val="superscript"/>
        <sz val="9"/>
        <rFont val="ＭＳ Ｐゴシック"/>
        <family val="3"/>
        <charset val="128"/>
      </rPr>
      <t>※2</t>
    </r>
    <phoneticPr fontId="4"/>
  </si>
  <si>
    <t>シャトル</t>
    <phoneticPr fontId="4"/>
  </si>
  <si>
    <t>HONDA SENSING付車両が対象車両となります。</t>
    <phoneticPr fontId="4"/>
  </si>
  <si>
    <t>HYBRID ABSOLUTE・Honda SENSING EXパッケージ</t>
    <phoneticPr fontId="4"/>
  </si>
  <si>
    <t>カメラ</t>
    <phoneticPr fontId="4"/>
  </si>
  <si>
    <t>セレナ</t>
    <phoneticPr fontId="4"/>
  </si>
  <si>
    <t>ZX</t>
    <phoneticPr fontId="4"/>
  </si>
  <si>
    <t>トヨタ</t>
    <phoneticPr fontId="4"/>
  </si>
  <si>
    <t>A</t>
    <phoneticPr fontId="4"/>
  </si>
  <si>
    <t>プリウス</t>
    <phoneticPr fontId="4"/>
  </si>
  <si>
    <t>トヨタ</t>
    <phoneticPr fontId="4"/>
  </si>
  <si>
    <t>カメラ+レーザーレーダー</t>
    <phoneticPr fontId="4"/>
  </si>
  <si>
    <t>HYBRID X</t>
    <phoneticPr fontId="4"/>
  </si>
  <si>
    <t>シエンタ</t>
    <phoneticPr fontId="4"/>
  </si>
  <si>
    <t>カローラ アクシオ</t>
    <phoneticPr fontId="4"/>
  </si>
  <si>
    <t>カメラ+レーザーレーダー</t>
    <phoneticPr fontId="4"/>
  </si>
  <si>
    <t>オーリス</t>
    <phoneticPr fontId="4"/>
  </si>
  <si>
    <t>トヨタ</t>
    <phoneticPr fontId="4"/>
  </si>
  <si>
    <t>60㎞/h～</t>
    <phoneticPr fontId="4"/>
  </si>
  <si>
    <t>アベンシス</t>
    <phoneticPr fontId="4"/>
  </si>
  <si>
    <t>L</t>
    <phoneticPr fontId="4"/>
  </si>
  <si>
    <t>アクア</t>
    <phoneticPr fontId="4"/>
  </si>
  <si>
    <t>RX450h</t>
    <phoneticPr fontId="4"/>
  </si>
  <si>
    <t>LX570</t>
    <phoneticPr fontId="4"/>
  </si>
  <si>
    <t>DBA-LA150S、DBA-LA160SのスマートアシストⅡ付き車両が対象車両となります。</t>
    <phoneticPr fontId="4"/>
  </si>
  <si>
    <t>DBA-LA600S、DBA-LA610SのスマートアシストⅡ付き車両が対象車両となります。</t>
    <phoneticPr fontId="4"/>
  </si>
  <si>
    <t>ダイハツ</t>
    <phoneticPr fontId="4"/>
  </si>
  <si>
    <t>G"SAⅡ"</t>
    <phoneticPr fontId="4"/>
  </si>
  <si>
    <t>2015 ASV+</t>
    <phoneticPr fontId="4"/>
  </si>
  <si>
    <t>レガシィ</t>
    <phoneticPr fontId="4"/>
  </si>
  <si>
    <t>スバル</t>
    <phoneticPr fontId="4"/>
  </si>
  <si>
    <t>レヴォーグ</t>
    <phoneticPr fontId="4"/>
  </si>
  <si>
    <t>フォレスター</t>
    <phoneticPr fontId="4"/>
  </si>
  <si>
    <r>
      <t>エクシーガ クロスオーバー</t>
    </r>
    <r>
      <rPr>
        <sz val="11"/>
        <rFont val="ＭＳ Ｐゴシック"/>
        <family val="3"/>
        <charset val="128"/>
      </rPr>
      <t>7</t>
    </r>
    <phoneticPr fontId="4"/>
  </si>
  <si>
    <t>XV HYBRID 2.0i-L EyeSight</t>
    <phoneticPr fontId="4"/>
  </si>
  <si>
    <t>インプレッサ</t>
    <phoneticPr fontId="4"/>
  </si>
  <si>
    <t>車台番号がGJ7-018201以降及びGP7-083201以降、GJ3-010801以降及びGP3-022001以降のアイサイト付車両が対象車となります。</t>
    <phoneticPr fontId="4"/>
  </si>
  <si>
    <t>カメラ</t>
    <phoneticPr fontId="4"/>
  </si>
  <si>
    <t>XV 2.0i-L EyeSight</t>
    <phoneticPr fontId="4"/>
  </si>
  <si>
    <r>
      <t xml:space="preserve">インプレッサ </t>
    </r>
    <r>
      <rPr>
        <vertAlign val="superscript"/>
        <sz val="9"/>
        <rFont val="ＭＳ Ｐゴシック"/>
        <family val="3"/>
        <charset val="128"/>
      </rPr>
      <t>※1</t>
    </r>
    <phoneticPr fontId="4"/>
  </si>
  <si>
    <t>スバル</t>
    <phoneticPr fontId="4"/>
  </si>
  <si>
    <t>DAA-MR41Sのデュアルカメラブレーキサポート付き車両が対象車両となります。</t>
    <phoneticPr fontId="4"/>
  </si>
  <si>
    <r>
      <t>2015</t>
    </r>
    <r>
      <rPr>
        <sz val="11"/>
        <rFont val="ＭＳ Ｐゴシック"/>
        <family val="3"/>
        <charset val="128"/>
      </rPr>
      <t xml:space="preserve"> ASV+</t>
    </r>
    <phoneticPr fontId="4"/>
  </si>
  <si>
    <t>10～60</t>
    <phoneticPr fontId="4"/>
  </si>
  <si>
    <t>Xターボ</t>
    <phoneticPr fontId="4"/>
  </si>
  <si>
    <t>ハスラー</t>
    <phoneticPr fontId="4"/>
  </si>
  <si>
    <t>DAA-MA36Sのデュアルカメラブレーキサポート付き車両が対象車両となります。</t>
    <phoneticPr fontId="4"/>
  </si>
  <si>
    <t>オプション</t>
    <phoneticPr fontId="4"/>
  </si>
  <si>
    <t>ソリオ</t>
    <phoneticPr fontId="4"/>
  </si>
  <si>
    <t>DAA-MK42Sのデュアルカメラブレーキサポート付き車両が対象車両となります。</t>
    <phoneticPr fontId="4"/>
  </si>
  <si>
    <t>カメラ</t>
    <phoneticPr fontId="4"/>
  </si>
  <si>
    <t>スペーシア</t>
    <phoneticPr fontId="4"/>
  </si>
  <si>
    <r>
      <t>2015</t>
    </r>
    <r>
      <rPr>
        <sz val="11"/>
        <rFont val="ＭＳ Ｐゴシック"/>
        <family val="3"/>
        <charset val="128"/>
      </rPr>
      <t xml:space="preserve"> ASV+</t>
    </r>
    <phoneticPr fontId="4"/>
  </si>
  <si>
    <t>なし</t>
    <phoneticPr fontId="4"/>
  </si>
  <si>
    <t>10～30</t>
    <phoneticPr fontId="4"/>
  </si>
  <si>
    <t>レーザーレーダー</t>
    <phoneticPr fontId="4"/>
  </si>
  <si>
    <t>アルト ラパン</t>
    <phoneticPr fontId="4"/>
  </si>
  <si>
    <t>スズキ</t>
    <phoneticPr fontId="4"/>
  </si>
  <si>
    <t>得点</t>
    <phoneticPr fontId="4"/>
  </si>
  <si>
    <t>検出装置</t>
    <phoneticPr fontId="4"/>
  </si>
  <si>
    <t>No.</t>
    <phoneticPr fontId="4"/>
  </si>
  <si>
    <t>HONDA SENSING付車両が対象車両となります。</t>
    <phoneticPr fontId="4"/>
  </si>
  <si>
    <t>2016 ASV++</t>
  </si>
  <si>
    <t>カメラ+ミリ波</t>
  </si>
  <si>
    <t>カメラ</t>
    <phoneticPr fontId="4"/>
  </si>
  <si>
    <t>15XD L Package</t>
  </si>
  <si>
    <t>アクセラ</t>
    <phoneticPr fontId="4"/>
  </si>
  <si>
    <t>マツダ</t>
    <phoneticPr fontId="4"/>
  </si>
  <si>
    <t>2016 ASV+</t>
    <phoneticPr fontId="4"/>
  </si>
  <si>
    <t>15～40</t>
  </si>
  <si>
    <t>10～60</t>
    <phoneticPr fontId="4"/>
  </si>
  <si>
    <t>ヴェゼル</t>
    <phoneticPr fontId="4"/>
  </si>
  <si>
    <t>15～60</t>
    <phoneticPr fontId="4"/>
  </si>
  <si>
    <t>HYBRID G・Honda SENSING</t>
  </si>
  <si>
    <t>フリード</t>
    <phoneticPr fontId="4"/>
  </si>
  <si>
    <t>X</t>
    <phoneticPr fontId="4"/>
  </si>
  <si>
    <t>リーフ</t>
    <phoneticPr fontId="4"/>
  </si>
  <si>
    <t>オプション</t>
    <phoneticPr fontId="4"/>
  </si>
  <si>
    <t>10～60</t>
    <phoneticPr fontId="4"/>
  </si>
  <si>
    <t>ハイウェイスター</t>
  </si>
  <si>
    <t>オプション</t>
    <phoneticPr fontId="4"/>
  </si>
  <si>
    <t>10～60</t>
    <phoneticPr fontId="4"/>
  </si>
  <si>
    <t>カメラ+ミリ波</t>
    <phoneticPr fontId="4"/>
  </si>
  <si>
    <t>A"ツーリングセレクション"</t>
  </si>
  <si>
    <t>プリウス</t>
    <phoneticPr fontId="4"/>
  </si>
  <si>
    <t>トヨタ</t>
    <phoneticPr fontId="4"/>
  </si>
  <si>
    <t>-</t>
    <phoneticPr fontId="4"/>
  </si>
  <si>
    <t>-</t>
    <phoneticPr fontId="4"/>
  </si>
  <si>
    <t>なし</t>
    <phoneticPr fontId="4"/>
  </si>
  <si>
    <t>カメラ+レーザー</t>
    <phoneticPr fontId="4"/>
  </si>
  <si>
    <t>X"Lパッケージ・S"</t>
  </si>
  <si>
    <t>パッソ</t>
    <phoneticPr fontId="4"/>
  </si>
  <si>
    <t>カメラ+ミリ波</t>
    <phoneticPr fontId="4"/>
  </si>
  <si>
    <t>カメラ+ミリ波</t>
    <rPh sb="6" eb="7">
      <t>ハ</t>
    </rPh>
    <phoneticPr fontId="4"/>
  </si>
  <si>
    <t>クラウン アスリート S</t>
    <phoneticPr fontId="4"/>
  </si>
  <si>
    <t>クラウン</t>
    <phoneticPr fontId="4"/>
  </si>
  <si>
    <t>RX450h</t>
  </si>
  <si>
    <t>RX</t>
    <phoneticPr fontId="4"/>
  </si>
  <si>
    <t>レクサス</t>
    <phoneticPr fontId="4"/>
  </si>
  <si>
    <t>2016 ASV++</t>
    <phoneticPr fontId="4"/>
  </si>
  <si>
    <t>GS300h</t>
  </si>
  <si>
    <r>
      <t>G</t>
    </r>
    <r>
      <rPr>
        <sz val="11"/>
        <rFont val="ＭＳ Ｐゴシック"/>
        <family val="3"/>
        <charset val="128"/>
      </rPr>
      <t>S</t>
    </r>
    <phoneticPr fontId="4"/>
  </si>
  <si>
    <t>レクサス</t>
    <phoneticPr fontId="4"/>
  </si>
  <si>
    <t>DBA-LA600S、DBA-LA610SのスマートアシストⅢ付き車両が対象車両となります。</t>
    <phoneticPr fontId="4"/>
  </si>
  <si>
    <t>2016 ASV++</t>
    <phoneticPr fontId="4"/>
  </si>
  <si>
    <t>10～50</t>
    <phoneticPr fontId="4"/>
  </si>
  <si>
    <t>カメラ</t>
    <phoneticPr fontId="4"/>
  </si>
  <si>
    <t>RS"トップエディションSAⅢ"</t>
  </si>
  <si>
    <t>タント カスタム</t>
    <phoneticPr fontId="4"/>
  </si>
  <si>
    <t>DBA-LA700S、DBA-LA710SのスマートアシストⅡ付車両が対象車両となります。</t>
    <phoneticPr fontId="4"/>
  </si>
  <si>
    <t>2016 ASV+</t>
    <phoneticPr fontId="4"/>
  </si>
  <si>
    <t>-</t>
    <phoneticPr fontId="4"/>
  </si>
  <si>
    <t>カメラ+レーザー</t>
    <phoneticPr fontId="4"/>
  </si>
  <si>
    <t>Gターボ"SAⅡ"</t>
  </si>
  <si>
    <t>ウェイク</t>
    <phoneticPr fontId="4"/>
  </si>
  <si>
    <t>15～60</t>
    <phoneticPr fontId="4"/>
  </si>
  <si>
    <t>アウトバック Limited</t>
  </si>
  <si>
    <t>レヴォーグ</t>
    <phoneticPr fontId="4"/>
  </si>
  <si>
    <t>スバル</t>
    <phoneticPr fontId="4"/>
  </si>
  <si>
    <t>SJ5-070001以降及びSJG-030001以降のアイサイト付車両が対象車両となります。</t>
    <phoneticPr fontId="4"/>
  </si>
  <si>
    <t>車台番号がGK2- 002001以降及びGT2-002001以降、GK3-002001以降及びGT3-002001以降、GK6-002001以降及びGT6-002001、GK7-002001以降及びGT7-002001以降のアイサイト付車両が対象車両となります。</t>
    <phoneticPr fontId="4"/>
  </si>
  <si>
    <t>15～60</t>
  </si>
  <si>
    <t>DAA-MH55SおよびDBA-MH35Sが対象車両となります。</t>
    <phoneticPr fontId="4"/>
  </si>
  <si>
    <t>10～50</t>
  </si>
  <si>
    <t>HYBRID FX</t>
  </si>
  <si>
    <t>ワゴンR</t>
    <phoneticPr fontId="4"/>
  </si>
  <si>
    <t>スズキ</t>
    <phoneticPr fontId="4"/>
  </si>
  <si>
    <t>DAA-MR41Sのデュアルカメラブレーキサポート付き車両が対象車両となります。</t>
    <phoneticPr fontId="4"/>
  </si>
  <si>
    <t>Xターボ</t>
  </si>
  <si>
    <t>ハスラー</t>
    <phoneticPr fontId="4"/>
  </si>
  <si>
    <t>DAA-MA36Sが対象車両となります。</t>
    <phoneticPr fontId="4"/>
  </si>
  <si>
    <t>ソリオ</t>
    <phoneticPr fontId="4"/>
  </si>
  <si>
    <t>DAA-MK42Sのデュアルカメラブレーキサポート付き車両が対象車両となります。</t>
    <phoneticPr fontId="4"/>
  </si>
  <si>
    <t>X</t>
    <phoneticPr fontId="4"/>
  </si>
  <si>
    <t>スズキ</t>
    <phoneticPr fontId="4"/>
  </si>
  <si>
    <t>60㎞/h～</t>
    <phoneticPr fontId="4"/>
  </si>
  <si>
    <t>10～55</t>
  </si>
  <si>
    <t>スイフト</t>
    <phoneticPr fontId="4"/>
  </si>
  <si>
    <t>イグニス</t>
    <phoneticPr fontId="4"/>
  </si>
  <si>
    <t>グレード
における
設定状況</t>
    <rPh sb="10" eb="12">
      <t>セッテイ</t>
    </rPh>
    <rPh sb="12" eb="14">
      <t>ジョウキョウ</t>
    </rPh>
    <phoneticPr fontId="4"/>
  </si>
  <si>
    <t>得点</t>
    <phoneticPr fontId="4"/>
  </si>
  <si>
    <t>検出装置</t>
    <phoneticPr fontId="4"/>
  </si>
  <si>
    <t>検出装置</t>
    <phoneticPr fontId="4"/>
  </si>
  <si>
    <t>はみ出し警報</t>
    <rPh sb="2" eb="3">
      <t>ダ</t>
    </rPh>
    <rPh sb="4" eb="6">
      <t>ケイホウ</t>
    </rPh>
    <phoneticPr fontId="4"/>
  </si>
  <si>
    <t>被害軽減ブレーキ(対歩行者)</t>
    <rPh sb="0" eb="2">
      <t>ヒガイ</t>
    </rPh>
    <rPh sb="2" eb="4">
      <t>ケイゲン</t>
    </rPh>
    <rPh sb="9" eb="10">
      <t>タイ</t>
    </rPh>
    <rPh sb="10" eb="13">
      <t>ホコウシャ</t>
    </rPh>
    <phoneticPr fontId="4"/>
  </si>
  <si>
    <t>2017 ASV++</t>
  </si>
  <si>
    <t>LDW</t>
    <phoneticPr fontId="4"/>
  </si>
  <si>
    <t>10～55</t>
    <phoneticPr fontId="4"/>
  </si>
  <si>
    <t>カメラ+レーザー</t>
    <phoneticPr fontId="4"/>
  </si>
  <si>
    <t>10～60</t>
    <phoneticPr fontId="4"/>
  </si>
  <si>
    <t>カメラ+レーザー</t>
    <phoneticPr fontId="4"/>
  </si>
  <si>
    <t>G Navi Package</t>
    <phoneticPr fontId="4"/>
  </si>
  <si>
    <t>アウトランダーPHEV</t>
    <phoneticPr fontId="4"/>
  </si>
  <si>
    <t>LDP・LDW</t>
    <phoneticPr fontId="4"/>
  </si>
  <si>
    <t>XD PROACTIVE</t>
    <phoneticPr fontId="4"/>
  </si>
  <si>
    <t>CX-8</t>
    <phoneticPr fontId="4"/>
  </si>
  <si>
    <t>マツダ</t>
    <phoneticPr fontId="4"/>
  </si>
  <si>
    <t>カメラ</t>
    <phoneticPr fontId="4"/>
  </si>
  <si>
    <t>XD PROACTIVE</t>
    <phoneticPr fontId="4"/>
  </si>
  <si>
    <t>CX-5</t>
    <phoneticPr fontId="4"/>
  </si>
  <si>
    <t>Honda SENSING付車両が対象車両となります。</t>
    <phoneticPr fontId="4"/>
  </si>
  <si>
    <t>オプション</t>
    <phoneticPr fontId="4"/>
  </si>
  <si>
    <t>LDP・LDW</t>
    <phoneticPr fontId="4"/>
  </si>
  <si>
    <t>G Honda SENSING</t>
    <phoneticPr fontId="4"/>
  </si>
  <si>
    <t>N-BOX</t>
    <phoneticPr fontId="4"/>
  </si>
  <si>
    <t>ホンダ</t>
    <phoneticPr fontId="4"/>
  </si>
  <si>
    <t>車台番号がRU1-1300001, RU2-1300001, RU3-1300001, RU4-1300001以降のHonda SENSING付車両が対象車両となります。</t>
    <phoneticPr fontId="4"/>
  </si>
  <si>
    <t>15～45</t>
    <phoneticPr fontId="4"/>
  </si>
  <si>
    <t>HYBRID Z・Honda SENSING</t>
    <phoneticPr fontId="4"/>
  </si>
  <si>
    <t>Honda SENSING付車両が対象車両となります。</t>
    <phoneticPr fontId="4"/>
  </si>
  <si>
    <t>15～60</t>
    <phoneticPr fontId="4"/>
  </si>
  <si>
    <t>HYBRID S・Honda SENSING</t>
    <phoneticPr fontId="4"/>
  </si>
  <si>
    <t>フィット</t>
    <phoneticPr fontId="4"/>
  </si>
  <si>
    <t>LDP・LDW</t>
    <phoneticPr fontId="4"/>
  </si>
  <si>
    <t>15～60</t>
    <phoneticPr fontId="4"/>
  </si>
  <si>
    <t>SPADA HYBRID G Honda SENSING</t>
    <phoneticPr fontId="4"/>
  </si>
  <si>
    <t>ステップワゴン</t>
    <phoneticPr fontId="4"/>
  </si>
  <si>
    <t>ホンダ</t>
    <phoneticPr fontId="4"/>
  </si>
  <si>
    <t>LDP・LDW</t>
    <phoneticPr fontId="4"/>
  </si>
  <si>
    <t>SEDAN</t>
    <phoneticPr fontId="4"/>
  </si>
  <si>
    <t>シビック</t>
    <phoneticPr fontId="4"/>
  </si>
  <si>
    <t>e-POWER X</t>
    <phoneticPr fontId="4"/>
  </si>
  <si>
    <t>ノート</t>
    <phoneticPr fontId="4"/>
  </si>
  <si>
    <t>G</t>
    <phoneticPr fontId="4"/>
  </si>
  <si>
    <t>C-HR</t>
    <phoneticPr fontId="4"/>
  </si>
  <si>
    <t>2017 ASV+</t>
    <phoneticPr fontId="4"/>
  </si>
  <si>
    <t>LDW</t>
    <phoneticPr fontId="4"/>
  </si>
  <si>
    <t>-</t>
    <phoneticPr fontId="4"/>
  </si>
  <si>
    <t>カメラ+レーザー</t>
    <phoneticPr fontId="4"/>
  </si>
  <si>
    <t>カスタムG</t>
    <phoneticPr fontId="4"/>
  </si>
  <si>
    <t>ルーミー</t>
    <phoneticPr fontId="4"/>
  </si>
  <si>
    <t>PREMIUM</t>
    <phoneticPr fontId="4"/>
  </si>
  <si>
    <t>ハリアー</t>
    <phoneticPr fontId="4"/>
  </si>
  <si>
    <t>トヨタ</t>
    <phoneticPr fontId="4"/>
  </si>
  <si>
    <t>10～50</t>
    <phoneticPr fontId="4"/>
  </si>
  <si>
    <t>G"メイクアップSAⅢ"</t>
    <phoneticPr fontId="4"/>
  </si>
  <si>
    <t>ムーヴ キャンバス</t>
    <phoneticPr fontId="4"/>
  </si>
  <si>
    <t>ダイハツ</t>
    <phoneticPr fontId="4"/>
  </si>
  <si>
    <t>L"SAⅢ"</t>
    <phoneticPr fontId="4"/>
  </si>
  <si>
    <t>ムーヴ</t>
    <phoneticPr fontId="4"/>
  </si>
  <si>
    <t>ダイハツ</t>
    <phoneticPr fontId="4"/>
  </si>
  <si>
    <t>X"SAⅢ"</t>
    <phoneticPr fontId="4"/>
  </si>
  <si>
    <t>ミラ イース</t>
    <phoneticPr fontId="4"/>
  </si>
  <si>
    <t>車台番号がVAG-023501以降、VM4-102001以降及びVMG-025001以降のアイサイト付車両が対象車両となります。</t>
    <phoneticPr fontId="4"/>
  </si>
  <si>
    <t>15～60</t>
    <phoneticPr fontId="4"/>
  </si>
  <si>
    <t>1.6 STI Sport EyeSight</t>
    <phoneticPr fontId="4"/>
  </si>
  <si>
    <t>スバル</t>
    <phoneticPr fontId="4"/>
  </si>
  <si>
    <t>以下車台番号のデュアルセンサーブレーキサポート付車両が対象車両となります。MH35S-106098以降、MH35S-671863以降、MH55S-151060以降、MH55S-708954以降、MH55S-906192以降、MJ55S-105458以降</t>
    <rPh sb="0" eb="2">
      <t>イカ</t>
    </rPh>
    <phoneticPr fontId="4"/>
  </si>
  <si>
    <t>カメラ+レーザー</t>
    <phoneticPr fontId="4"/>
  </si>
  <si>
    <t>HYBRID FX</t>
    <phoneticPr fontId="4"/>
  </si>
  <si>
    <t>2017 ASV++</t>
    <phoneticPr fontId="4"/>
  </si>
  <si>
    <t>10～55</t>
    <phoneticPr fontId="4"/>
  </si>
  <si>
    <t>HYBRID RS</t>
    <phoneticPr fontId="4"/>
  </si>
  <si>
    <t>スイフト</t>
    <phoneticPr fontId="4"/>
  </si>
  <si>
    <t>HYBRID MX</t>
    <phoneticPr fontId="4"/>
  </si>
  <si>
    <t>クロスビー</t>
    <phoneticPr fontId="4"/>
  </si>
  <si>
    <t>得点</t>
    <phoneticPr fontId="4"/>
  </si>
  <si>
    <t>装置機能</t>
    <rPh sb="2" eb="4">
      <t>キノウ</t>
    </rPh>
    <phoneticPr fontId="4"/>
  </si>
  <si>
    <t>検出装置</t>
    <phoneticPr fontId="4"/>
  </si>
  <si>
    <t>車線逸脱抑制</t>
    <rPh sb="0" eb="2">
      <t>シャセン</t>
    </rPh>
    <rPh sb="2" eb="4">
      <t>イツダツ</t>
    </rPh>
    <rPh sb="4" eb="6">
      <t>ヨクセイ</t>
    </rPh>
    <phoneticPr fontId="4"/>
  </si>
  <si>
    <t>2018 ASV+++</t>
    <phoneticPr fontId="4"/>
  </si>
  <si>
    <t>オプション</t>
    <phoneticPr fontId="4"/>
  </si>
  <si>
    <t>LDW</t>
    <phoneticPr fontId="4"/>
  </si>
  <si>
    <t>30～60</t>
    <phoneticPr fontId="4"/>
  </si>
  <si>
    <t>カメラ</t>
    <phoneticPr fontId="4"/>
  </si>
  <si>
    <t>15～60</t>
    <phoneticPr fontId="4"/>
  </si>
  <si>
    <t>G Safety Package</t>
  </si>
  <si>
    <t>eKスペースカスタム</t>
  </si>
  <si>
    <t>2018 ASV++</t>
    <phoneticPr fontId="4"/>
  </si>
  <si>
    <t>-</t>
    <phoneticPr fontId="4"/>
  </si>
  <si>
    <t>なし</t>
    <phoneticPr fontId="4"/>
  </si>
  <si>
    <t>10～55</t>
    <phoneticPr fontId="4"/>
  </si>
  <si>
    <t>カメラ+レーザー</t>
    <phoneticPr fontId="4"/>
  </si>
  <si>
    <t>10～60</t>
    <phoneticPr fontId="4"/>
  </si>
  <si>
    <t>2018 ASV+++</t>
  </si>
  <si>
    <t>LDP・LDW</t>
    <phoneticPr fontId="4"/>
  </si>
  <si>
    <t>20S PROACTIVE S Package</t>
  </si>
  <si>
    <t>30～60</t>
    <phoneticPr fontId="4"/>
  </si>
  <si>
    <t>セダン XD-L Package</t>
  </si>
  <si>
    <t>30～60</t>
    <phoneticPr fontId="4"/>
  </si>
  <si>
    <t>+STYLE FUN Honda SENSING</t>
  </si>
  <si>
    <t>N-VAN</t>
  </si>
  <si>
    <t>EX</t>
  </si>
  <si>
    <t>2018 ASV++</t>
    <phoneticPr fontId="4"/>
  </si>
  <si>
    <t>15～55</t>
    <phoneticPr fontId="4"/>
  </si>
  <si>
    <t>HYBRID ABSOLUTE EX Honda  SENSING</t>
  </si>
  <si>
    <t>インサイト</t>
  </si>
  <si>
    <t>e-POWER X</t>
  </si>
  <si>
    <t>2.5L HYBRID RS Advance</t>
  </si>
  <si>
    <t>30～60</t>
    <phoneticPr fontId="4"/>
  </si>
  <si>
    <t>HYBRID G "X"</t>
  </si>
  <si>
    <t>2018 ASV++</t>
    <phoneticPr fontId="4"/>
  </si>
  <si>
    <t>オプション</t>
    <phoneticPr fontId="4"/>
  </si>
  <si>
    <t>LDP・LDW</t>
    <phoneticPr fontId="4"/>
  </si>
  <si>
    <t>2.5L S“Cパッケージ”</t>
  </si>
  <si>
    <t>10～50</t>
    <phoneticPr fontId="4"/>
  </si>
  <si>
    <t>G“SA Ⅲ”</t>
  </si>
  <si>
    <t>オプション</t>
    <phoneticPr fontId="4"/>
  </si>
  <si>
    <t>LDP・LDW</t>
    <phoneticPr fontId="4"/>
  </si>
  <si>
    <t>30～60</t>
    <phoneticPr fontId="4"/>
  </si>
  <si>
    <t>カメラ</t>
    <phoneticPr fontId="4"/>
  </si>
  <si>
    <t>15～60</t>
    <phoneticPr fontId="4"/>
  </si>
  <si>
    <t>10～60</t>
    <phoneticPr fontId="4"/>
  </si>
  <si>
    <t>Touring</t>
  </si>
  <si>
    <t>LDW</t>
    <phoneticPr fontId="4"/>
  </si>
  <si>
    <t>2018 ASV++</t>
    <phoneticPr fontId="4"/>
  </si>
  <si>
    <t>-</t>
    <phoneticPr fontId="4"/>
  </si>
  <si>
    <t>10～45</t>
    <phoneticPr fontId="4"/>
  </si>
  <si>
    <t>カメラ+レーザー</t>
    <phoneticPr fontId="4"/>
  </si>
  <si>
    <t>カメラ+レーザー</t>
    <phoneticPr fontId="4"/>
  </si>
  <si>
    <t>2018 ASV++</t>
    <phoneticPr fontId="4"/>
  </si>
  <si>
    <t>10～50</t>
    <phoneticPr fontId="4"/>
  </si>
  <si>
    <t>得点</t>
    <phoneticPr fontId="4"/>
  </si>
  <si>
    <t>検出装置</t>
    <phoneticPr fontId="4"/>
  </si>
  <si>
    <t>検出装置</t>
    <phoneticPr fontId="4"/>
  </si>
  <si>
    <t>得点</t>
    <phoneticPr fontId="4"/>
  </si>
  <si>
    <t>ペダル踏み間違い時加速抑制</t>
    <rPh sb="3" eb="4">
      <t>フ</t>
    </rPh>
    <rPh sb="5" eb="7">
      <t>マチガ</t>
    </rPh>
    <rPh sb="8" eb="9">
      <t>ジ</t>
    </rPh>
    <rPh sb="9" eb="11">
      <t>カソク</t>
    </rPh>
    <rPh sb="11" eb="13">
      <t>ヨクセイ</t>
    </rPh>
    <phoneticPr fontId="4"/>
  </si>
  <si>
    <t>高機能前照灯</t>
    <rPh sb="0" eb="3">
      <t>コウキノウ</t>
    </rPh>
    <rPh sb="3" eb="4">
      <t>ゼン</t>
    </rPh>
    <rPh sb="4" eb="5">
      <t>ショウ</t>
    </rPh>
    <rPh sb="5" eb="6">
      <t>トウ</t>
    </rPh>
    <phoneticPr fontId="4"/>
  </si>
  <si>
    <t>被害軽減ブレーキ(対歩行者：夜間街灯あり)</t>
    <rPh sb="0" eb="2">
      <t>ヒガイ</t>
    </rPh>
    <rPh sb="2" eb="4">
      <t>ケイゲン</t>
    </rPh>
    <rPh sb="9" eb="10">
      <t>タイ</t>
    </rPh>
    <rPh sb="10" eb="13">
      <t>ホコウシャ</t>
    </rPh>
    <rPh sb="14" eb="16">
      <t>ヤカン</t>
    </rPh>
    <rPh sb="16" eb="18">
      <t>ガイトウ</t>
    </rPh>
    <phoneticPr fontId="4"/>
  </si>
  <si>
    <t>レクサス</t>
    <phoneticPr fontId="1"/>
  </si>
  <si>
    <t>BMW</t>
    <phoneticPr fontId="1"/>
  </si>
  <si>
    <t>MINI</t>
    <phoneticPr fontId="1"/>
  </si>
  <si>
    <t>MINI</t>
    <phoneticPr fontId="1"/>
  </si>
  <si>
    <t>衝突後、横転した。</t>
    <phoneticPr fontId="1"/>
  </si>
  <si>
    <t>衝突後、横転した。
衝突時の衝撃により衝突側の前部ドアのラッチが外れていたが、ドアが車体に食い込んでおり、ドアの開放はなかった。</t>
    <rPh sb="0" eb="2">
      <t>ショウトツ</t>
    </rPh>
    <rPh sb="2" eb="3">
      <t>ゴ</t>
    </rPh>
    <rPh sb="4" eb="6">
      <t>オウテン</t>
    </rPh>
    <rPh sb="10" eb="12">
      <t>ショウトツ</t>
    </rPh>
    <phoneticPr fontId="4"/>
  </si>
  <si>
    <t>衝突後、横転した。
当該車両の側面構造が非対称であるため、助手席側において試験を実施しました。なお、評価は助手席の試験結果の点数で運転席を評価しています。</t>
    <rPh sb="0" eb="2">
      <t>ショウトツ</t>
    </rPh>
    <rPh sb="2" eb="3">
      <t>ゴ</t>
    </rPh>
    <rPh sb="4" eb="6">
      <t>オウテン</t>
    </rPh>
    <rPh sb="10" eb="12">
      <t>トウガイ</t>
    </rPh>
    <phoneticPr fontId="4"/>
  </si>
  <si>
    <t>衝突後、横転した。</t>
    <rPh sb="0" eb="2">
      <t>ショウトツ</t>
    </rPh>
    <rPh sb="2" eb="3">
      <t>ゴ</t>
    </rPh>
    <rPh sb="4" eb="6">
      <t>オウテン</t>
    </rPh>
    <phoneticPr fontId="1"/>
  </si>
  <si>
    <t>衝突後、横転した。</t>
    <rPh sb="0" eb="2">
      <t>ショウトツ</t>
    </rPh>
    <rPh sb="2" eb="3">
      <t>ゴ</t>
    </rPh>
    <rPh sb="4" eb="6">
      <t>オウテン</t>
    </rPh>
    <phoneticPr fontId="1"/>
  </si>
  <si>
    <t>片手※</t>
    <phoneticPr fontId="1"/>
  </si>
  <si>
    <t>※アウターハンドルによるドアラッチの解除ができず、インナーハンドルによりドアラッチの解除を行った。
※後席ダミーのシートベルトが衝突の影響により、肩から上腕部付近に移動したことで、胸部傷害値（胸部変位量）が大きくなったおそれがあります。</t>
    <phoneticPr fontId="1"/>
  </si>
  <si>
    <t>ボンネットに相当するフロントパネルが車体と一体構造のため、パネルを交換せず試験を実施しました。</t>
    <rPh sb="6" eb="8">
      <t>ソウトウ</t>
    </rPh>
    <rPh sb="18" eb="20">
      <t>シャタイ</t>
    </rPh>
    <rPh sb="21" eb="23">
      <t>イッタイ</t>
    </rPh>
    <rPh sb="23" eb="25">
      <t>コウゾウ</t>
    </rPh>
    <rPh sb="33" eb="35">
      <t>コウカン</t>
    </rPh>
    <rPh sb="37" eb="39">
      <t>シケン</t>
    </rPh>
    <rPh sb="40" eb="42">
      <t>ジッシ</t>
    </rPh>
    <phoneticPr fontId="1"/>
  </si>
  <si>
    <t>アウターハンドルによるドアラッチの解除ができず、インナーハンドルによりドアラッチの解除を行った。</t>
    <rPh sb="17" eb="19">
      <t>カイジョ</t>
    </rPh>
    <rPh sb="41" eb="43">
      <t>カイジョ</t>
    </rPh>
    <rPh sb="44" eb="45">
      <t>オコナ</t>
    </rPh>
    <phoneticPr fontId="1"/>
  </si>
  <si>
    <t>※当該車両は運転席と助手席の乗車位置に差異があるため、条件が不利と思われる助手席側において側面衝突試験を実施しました。
※衝突後、横転した。</t>
    <phoneticPr fontId="1"/>
  </si>
  <si>
    <t>※当該車両の乗車位置からドア外側面までの距離が近く、助手席側において側面衝突試験を実施しました。</t>
    <phoneticPr fontId="1"/>
  </si>
  <si>
    <t>※当該車両は側面構造が非対称であるため、助手席側において試験を実施した。なお評価は助手席の試験結果の点数で運転席を評価している。
※衝突後、横転した。</t>
    <rPh sb="1" eb="3">
      <t>トウガイ</t>
    </rPh>
    <rPh sb="3" eb="5">
      <t>シャリョウ</t>
    </rPh>
    <rPh sb="6" eb="8">
      <t>ソクメン</t>
    </rPh>
    <rPh sb="8" eb="10">
      <t>コウゾウ</t>
    </rPh>
    <rPh sb="11" eb="14">
      <t>ヒタイショウ</t>
    </rPh>
    <rPh sb="20" eb="23">
      <t>ジョシュセキ</t>
    </rPh>
    <rPh sb="23" eb="24">
      <t>ガワ</t>
    </rPh>
    <rPh sb="28" eb="30">
      <t>シケン</t>
    </rPh>
    <rPh sb="31" eb="33">
      <t>ジッシ</t>
    </rPh>
    <rPh sb="38" eb="40">
      <t>ヒョウカ</t>
    </rPh>
    <rPh sb="41" eb="44">
      <t>ジョシュセキ</t>
    </rPh>
    <rPh sb="45" eb="47">
      <t>シケン</t>
    </rPh>
    <rPh sb="47" eb="49">
      <t>ケッカ</t>
    </rPh>
    <rPh sb="50" eb="52">
      <t>テンスウ</t>
    </rPh>
    <rPh sb="53" eb="56">
      <t>ウンテンセキ</t>
    </rPh>
    <rPh sb="57" eb="59">
      <t>ヒョウカ</t>
    </rPh>
    <phoneticPr fontId="41"/>
  </si>
  <si>
    <t>レベル3</t>
    <phoneticPr fontId="1"/>
  </si>
  <si>
    <t>レベル5</t>
    <phoneticPr fontId="1"/>
  </si>
  <si>
    <t>※ 確認範囲欄には、A：運転者席のみ　B：運転者席及び当該座席を表しています。</t>
    <phoneticPr fontId="4"/>
  </si>
  <si>
    <t>※ 表示警報の「位置」欄には、C：運転席前方、D：助手席前方、E：センターコンソール部、F：窓側後席前方、G：後部センター部、H：天井部、I：その他を表しています。</t>
    <phoneticPr fontId="4"/>
  </si>
  <si>
    <t>片手※</t>
    <phoneticPr fontId="1"/>
  </si>
  <si>
    <t>※運転席側のｱｳﾀｰﾊﾝﾄﾞﾙ破損の為、ｲﾝﾅｰﾊﾝﾄﾞﾙを引きﾗｯﾁ解除。</t>
    <rPh sb="1" eb="4">
      <t>ウンテンセキ</t>
    </rPh>
    <rPh sb="4" eb="5">
      <t>ガワ</t>
    </rPh>
    <rPh sb="15" eb="17">
      <t>ハソン</t>
    </rPh>
    <rPh sb="18" eb="19">
      <t>タメ</t>
    </rPh>
    <rPh sb="30" eb="31">
      <t>ヒ</t>
    </rPh>
    <rPh sb="35" eb="37">
      <t>カイジョ</t>
    </rPh>
    <phoneticPr fontId="4"/>
  </si>
  <si>
    <t>両手※</t>
    <phoneticPr fontId="1"/>
  </si>
  <si>
    <t>※アウターハンドルによるドアラッチの解除ができず、インナーハンドルによりドアラッチの解除を行った。</t>
    <phoneticPr fontId="1"/>
  </si>
  <si>
    <t>片手※</t>
    <phoneticPr fontId="1"/>
  </si>
  <si>
    <t>※アウターハンドルによるドアラッチの解除ができず、インナーハンドルによりドアラッチの解除を行った。
※後席ダミーのシートベルトが衝突の影響により、肩から上腕部付近に移動したことで、胸部傷害値（胸部変位量）が大きくなったおそれがあります。</t>
    <phoneticPr fontId="1"/>
  </si>
  <si>
    <t>※この試験車種については、同時に公表された同一車種の試験結果に対して、ヘッドレスト構造の変更に伴い実施した後面衝突頚部保護性能試験の結果を加えて評価を実施しています。
なお、車台番号が、ZVW50-6068060以降、ZVW50-8043713以降、ZVW51-6047547以降、ZVW51-8030078以降、ZVW55-8040136以降の車両が対象車両となります。</t>
    <phoneticPr fontId="1"/>
  </si>
  <si>
    <t>※アウターハンドルによるドアラッチの解除ができず、インナーハンドルによりドアラッチの解除を行った。</t>
    <phoneticPr fontId="1"/>
  </si>
  <si>
    <t>※後席ダミーのシートベルトが衝突の影響により、肩から上腕部付近に移動したことで、胸部傷害値（胸部変位量）が大きくなったおそれがあります。</t>
    <phoneticPr fontId="1"/>
  </si>
  <si>
    <t>※衝突時の衝撃により衝突側の後部ドアのラッチが外れていたが、ドアが車体に食い込んでおり、ドアの開放はなかった</t>
    <phoneticPr fontId="1"/>
  </si>
  <si>
    <t>※衝突時の衝撃により衝突側の後部ドアのラッチが外れていたが、ドアが車体に食い込んでおり、ドアの開放はなかった
※衝突後、横転した。</t>
    <rPh sb="56" eb="58">
      <t>ショウトツ</t>
    </rPh>
    <rPh sb="58" eb="59">
      <t>ゴ</t>
    </rPh>
    <rPh sb="60" eb="62">
      <t>オウテン</t>
    </rPh>
    <phoneticPr fontId="1"/>
  </si>
  <si>
    <t>※「確認範囲」欄には、A：運転者席のみ　B：運転者席及び当該座席乗員、C：当該座席乗員のみ、否：確認できずを表しています。</t>
    <rPh sb="2" eb="4">
      <t>カクニン</t>
    </rPh>
    <rPh sb="4" eb="6">
      <t>ハンイ</t>
    </rPh>
    <rPh sb="7" eb="8">
      <t>ラン</t>
    </rPh>
    <rPh sb="13" eb="16">
      <t>ウンテンシャ</t>
    </rPh>
    <rPh sb="16" eb="17">
      <t>セキ</t>
    </rPh>
    <rPh sb="22" eb="25">
      <t>ウンテンシャ</t>
    </rPh>
    <rPh sb="25" eb="26">
      <t>セキ</t>
    </rPh>
    <rPh sb="26" eb="27">
      <t>オヨ</t>
    </rPh>
    <rPh sb="28" eb="30">
      <t>トウガイ</t>
    </rPh>
    <rPh sb="30" eb="32">
      <t>ザセキ</t>
    </rPh>
    <rPh sb="32" eb="34">
      <t>ジョウイン</t>
    </rPh>
    <rPh sb="37" eb="39">
      <t>トウガイ</t>
    </rPh>
    <rPh sb="39" eb="41">
      <t>ザセキ</t>
    </rPh>
    <rPh sb="41" eb="43">
      <t>ジョウイン</t>
    </rPh>
    <rPh sb="46" eb="47">
      <t>イナ</t>
    </rPh>
    <rPh sb="48" eb="50">
      <t>カクニン</t>
    </rPh>
    <rPh sb="54" eb="55">
      <t>アラワ</t>
    </rPh>
    <phoneticPr fontId="4"/>
  </si>
  <si>
    <t>※表示警報の「位置」欄には、A：運転席前方、B：助手席前方、C：センターコンソール部、D：窓側後席前方、
　　E：後部センター部、F：天井部、G：ルームミラー部、H：メーター内、Z：その他を表しています。</t>
    <phoneticPr fontId="4"/>
  </si>
  <si>
    <t>A及びB</t>
    <rPh sb="1" eb="2">
      <t>オヨ</t>
    </rPh>
    <phoneticPr fontId="1"/>
  </si>
  <si>
    <t>カテゴリ</t>
    <phoneticPr fontId="33"/>
  </si>
  <si>
    <t>Type</t>
    <phoneticPr fontId="33"/>
  </si>
  <si>
    <t>メーカー名</t>
    <rPh sb="4" eb="5">
      <t>メイ</t>
    </rPh>
    <phoneticPr fontId="33"/>
  </si>
  <si>
    <t>Manufacture</t>
    <phoneticPr fontId="33"/>
  </si>
  <si>
    <t>試験車名</t>
    <rPh sb="0" eb="2">
      <t>シケン</t>
    </rPh>
    <rPh sb="2" eb="4">
      <t>シャメイ</t>
    </rPh>
    <phoneticPr fontId="33"/>
  </si>
  <si>
    <t>Test vehicle</t>
    <phoneticPr fontId="33"/>
  </si>
  <si>
    <t>グレード名</t>
    <rPh sb="4" eb="5">
      <t>メイ</t>
    </rPh>
    <phoneticPr fontId="33"/>
  </si>
  <si>
    <t>発売時期</t>
    <rPh sb="0" eb="2">
      <t>ハツバイ</t>
    </rPh>
    <rPh sb="2" eb="4">
      <t>ジキ</t>
    </rPh>
    <phoneticPr fontId="33"/>
  </si>
  <si>
    <t>Sold</t>
    <phoneticPr fontId="33"/>
  </si>
  <si>
    <t>型式</t>
    <rPh sb="0" eb="2">
      <t>カタシキ</t>
    </rPh>
    <phoneticPr fontId="33"/>
  </si>
  <si>
    <t>タイヤサイズ</t>
    <phoneticPr fontId="33"/>
  </si>
  <si>
    <t>Tire</t>
    <phoneticPr fontId="33"/>
  </si>
  <si>
    <t>乗員 (人)</t>
    <rPh sb="0" eb="2">
      <t>ジョウイン</t>
    </rPh>
    <rPh sb="4" eb="5">
      <t>ニン</t>
    </rPh>
    <phoneticPr fontId="33"/>
  </si>
  <si>
    <t>Seating Capacity</t>
    <phoneticPr fontId="33"/>
  </si>
  <si>
    <t>安全装置装備状況</t>
    <phoneticPr fontId="33"/>
  </si>
  <si>
    <t>Installation conditions of safety devices</t>
    <phoneticPr fontId="33"/>
  </si>
  <si>
    <t>エアバッグ　運転席</t>
    <rPh sb="6" eb="9">
      <t>ウンテンセキ</t>
    </rPh>
    <phoneticPr fontId="33"/>
  </si>
  <si>
    <t>Frontal airbag , Driver's seat</t>
    <phoneticPr fontId="33"/>
  </si>
  <si>
    <t>エアバッグ　助手席</t>
    <rPh sb="6" eb="9">
      <t>ジョシュセキ</t>
    </rPh>
    <phoneticPr fontId="33"/>
  </si>
  <si>
    <t>Frontal airbag , Front passenger's seat</t>
    <phoneticPr fontId="33"/>
  </si>
  <si>
    <t>ニーエアバッグ　運転席</t>
    <rPh sb="8" eb="11">
      <t>ウンテンセキ</t>
    </rPh>
    <phoneticPr fontId="33"/>
  </si>
  <si>
    <t>Knee airbag ,  Driver's seat</t>
    <phoneticPr fontId="33"/>
  </si>
  <si>
    <t>ニーエアバッグ　助手席</t>
    <rPh sb="8" eb="11">
      <t>ジョシュセキ</t>
    </rPh>
    <phoneticPr fontId="33"/>
  </si>
  <si>
    <t>Knee airbag ,  Front passenger's seat</t>
    <phoneticPr fontId="33"/>
  </si>
  <si>
    <t>サイドエアバッグ</t>
    <phoneticPr fontId="33"/>
  </si>
  <si>
    <t>Side airbag</t>
    <phoneticPr fontId="33"/>
  </si>
  <si>
    <t>サイドカーテンエアバッグ</t>
    <phoneticPr fontId="33"/>
  </si>
  <si>
    <t>Side curtain airbag</t>
    <phoneticPr fontId="33"/>
  </si>
  <si>
    <t>シートベルト・プリテンショナー</t>
    <phoneticPr fontId="33"/>
  </si>
  <si>
    <t>Seat belt pretensioner</t>
    <phoneticPr fontId="33"/>
  </si>
  <si>
    <t>1列目：運転席</t>
    <rPh sb="1" eb="2">
      <t>レツ</t>
    </rPh>
    <rPh sb="2" eb="3">
      <t>メ</t>
    </rPh>
    <rPh sb="4" eb="7">
      <t>ウンテンセキ</t>
    </rPh>
    <phoneticPr fontId="33"/>
  </si>
  <si>
    <t>First row driver side</t>
    <phoneticPr fontId="33"/>
  </si>
  <si>
    <t>1列目：助手席</t>
    <rPh sb="1" eb="2">
      <t>レツ</t>
    </rPh>
    <rPh sb="2" eb="3">
      <t>メ</t>
    </rPh>
    <rPh sb="4" eb="7">
      <t>ジョシュセキ</t>
    </rPh>
    <phoneticPr fontId="33"/>
  </si>
  <si>
    <t>First row front passenger's seat</t>
    <phoneticPr fontId="33"/>
  </si>
  <si>
    <t>2列目：運転席側</t>
    <rPh sb="1" eb="2">
      <t>レツ</t>
    </rPh>
    <rPh sb="2" eb="3">
      <t>メ</t>
    </rPh>
    <rPh sb="4" eb="7">
      <t>ウンテンセキ</t>
    </rPh>
    <rPh sb="7" eb="8">
      <t>ガワ</t>
    </rPh>
    <phoneticPr fontId="33"/>
  </si>
  <si>
    <t>Second row driver side</t>
    <phoneticPr fontId="33"/>
  </si>
  <si>
    <t>2列目：助手席側</t>
    <rPh sb="1" eb="2">
      <t>レツ</t>
    </rPh>
    <rPh sb="2" eb="3">
      <t>メ</t>
    </rPh>
    <rPh sb="4" eb="7">
      <t>ジョシュセキ</t>
    </rPh>
    <rPh sb="7" eb="8">
      <t>ガワ</t>
    </rPh>
    <phoneticPr fontId="33"/>
  </si>
  <si>
    <t>Second row front passenger side</t>
    <phoneticPr fontId="33"/>
  </si>
  <si>
    <t>2列目：中央席</t>
    <rPh sb="1" eb="2">
      <t>レツ</t>
    </rPh>
    <rPh sb="2" eb="3">
      <t>メ</t>
    </rPh>
    <rPh sb="4" eb="6">
      <t>チュウオウ</t>
    </rPh>
    <rPh sb="6" eb="7">
      <t>セキ</t>
    </rPh>
    <phoneticPr fontId="33"/>
  </si>
  <si>
    <t>Second row center seat</t>
    <phoneticPr fontId="33"/>
  </si>
  <si>
    <t>3列目：運転席側</t>
    <rPh sb="1" eb="2">
      <t>レツ</t>
    </rPh>
    <rPh sb="2" eb="3">
      <t>メ</t>
    </rPh>
    <rPh sb="4" eb="7">
      <t>ウンテンセキ</t>
    </rPh>
    <rPh sb="7" eb="8">
      <t>ガワ</t>
    </rPh>
    <phoneticPr fontId="33"/>
  </si>
  <si>
    <t>Third row driver side</t>
    <phoneticPr fontId="33"/>
  </si>
  <si>
    <t>3列目：助手席側</t>
    <rPh sb="1" eb="2">
      <t>レツ</t>
    </rPh>
    <rPh sb="2" eb="3">
      <t>メ</t>
    </rPh>
    <rPh sb="4" eb="7">
      <t>ジョシュセキ</t>
    </rPh>
    <rPh sb="7" eb="8">
      <t>ガワ</t>
    </rPh>
    <phoneticPr fontId="33"/>
  </si>
  <si>
    <t>Third row front passenger's seat</t>
    <phoneticPr fontId="33"/>
  </si>
  <si>
    <t>3列目：中央席</t>
    <rPh sb="1" eb="2">
      <t>レツ</t>
    </rPh>
    <rPh sb="2" eb="3">
      <t>メ</t>
    </rPh>
    <rPh sb="4" eb="6">
      <t>チュウオウ</t>
    </rPh>
    <rPh sb="6" eb="7">
      <t>セキ</t>
    </rPh>
    <phoneticPr fontId="33"/>
  </si>
  <si>
    <t>Third row center seat</t>
    <phoneticPr fontId="33"/>
  </si>
  <si>
    <t>シートベルト・フォース（ロード）リミッター</t>
    <phoneticPr fontId="33"/>
  </si>
  <si>
    <t>Seat belt force (load) limiter</t>
    <phoneticPr fontId="33"/>
  </si>
  <si>
    <t>First row driver side</t>
    <phoneticPr fontId="33"/>
  </si>
  <si>
    <t>Second row driver side</t>
    <phoneticPr fontId="33"/>
  </si>
  <si>
    <t>Second row front passenger side</t>
    <phoneticPr fontId="33"/>
  </si>
  <si>
    <t>Second row center seat</t>
    <phoneticPr fontId="33"/>
  </si>
  <si>
    <t>Third row front passenger's seat</t>
    <phoneticPr fontId="33"/>
  </si>
  <si>
    <t>事故自動通報装置</t>
    <rPh sb="0" eb="2">
      <t>ジコ</t>
    </rPh>
    <rPh sb="2" eb="4">
      <t>ジドウ</t>
    </rPh>
    <rPh sb="4" eb="6">
      <t>ツウホウ</t>
    </rPh>
    <rPh sb="6" eb="8">
      <t>ソウチ</t>
    </rPh>
    <phoneticPr fontId="33"/>
  </si>
  <si>
    <t>備考</t>
    <rPh sb="0" eb="2">
      <t>ビコウ</t>
    </rPh>
    <phoneticPr fontId="33"/>
  </si>
  <si>
    <t>Notes</t>
    <phoneticPr fontId="33"/>
  </si>
  <si>
    <t>Collision Safety Performance Evaluation</t>
    <phoneticPr fontId="33"/>
  </si>
  <si>
    <t>Evaluation</t>
    <phoneticPr fontId="33"/>
  </si>
  <si>
    <t>合計得点</t>
    <rPh sb="0" eb="2">
      <t>ゴウケイ</t>
    </rPh>
    <rPh sb="2" eb="4">
      <t>トクテン</t>
    </rPh>
    <phoneticPr fontId="33"/>
  </si>
  <si>
    <t>Overall points</t>
    <phoneticPr fontId="33"/>
  </si>
  <si>
    <t>乗員保護性能評価</t>
    <rPh sb="0" eb="2">
      <t>ジョウイン</t>
    </rPh>
    <rPh sb="2" eb="4">
      <t>ホゴ</t>
    </rPh>
    <rPh sb="4" eb="6">
      <t>セイノウ</t>
    </rPh>
    <rPh sb="6" eb="8">
      <t>ヒョウカ</t>
    </rPh>
    <phoneticPr fontId="33"/>
  </si>
  <si>
    <t>フルラップ前面衝突試験</t>
    <rPh sb="5" eb="7">
      <t>ゼンメン</t>
    </rPh>
    <rPh sb="7" eb="9">
      <t>ショウトツ</t>
    </rPh>
    <rPh sb="9" eb="11">
      <t>シケン</t>
    </rPh>
    <phoneticPr fontId="33"/>
  </si>
  <si>
    <t>Full frontal collision test</t>
    <phoneticPr fontId="33"/>
  </si>
  <si>
    <t>試験車重量　（kg）</t>
    <rPh sb="0" eb="2">
      <t>シケン</t>
    </rPh>
    <rPh sb="2" eb="3">
      <t>シャ</t>
    </rPh>
    <rPh sb="3" eb="5">
      <t>ジュウリョウ</t>
    </rPh>
    <phoneticPr fontId="33"/>
  </si>
  <si>
    <t>Test vehicle weight　（kg）</t>
    <phoneticPr fontId="33"/>
  </si>
  <si>
    <t>感電保護性能評価</t>
    <phoneticPr fontId="33"/>
  </si>
  <si>
    <t>Performance test for electric shock protection after collision for electric vehicle</t>
    <phoneticPr fontId="33"/>
  </si>
  <si>
    <t>乗員保護性能試験（運転席）</t>
    <rPh sb="0" eb="2">
      <t>ジョウイン</t>
    </rPh>
    <rPh sb="2" eb="4">
      <t>ホゴ</t>
    </rPh>
    <rPh sb="4" eb="6">
      <t>セイノウ</t>
    </rPh>
    <rPh sb="6" eb="8">
      <t>シケン</t>
    </rPh>
    <rPh sb="9" eb="12">
      <t>ウンテンセキ</t>
    </rPh>
    <phoneticPr fontId="33"/>
  </si>
  <si>
    <t>Passenger protection performance evaluation , Driver's seat</t>
    <phoneticPr fontId="33"/>
  </si>
  <si>
    <t>得点率</t>
    <rPh sb="0" eb="2">
      <t>トクテン</t>
    </rPh>
    <rPh sb="2" eb="3">
      <t>リツ</t>
    </rPh>
    <phoneticPr fontId="33"/>
  </si>
  <si>
    <t>Score rate</t>
    <phoneticPr fontId="33"/>
  </si>
  <si>
    <t>頭部傷害値　（HIC36）</t>
    <rPh sb="0" eb="2">
      <t>トウブ</t>
    </rPh>
    <rPh sb="2" eb="4">
      <t>ショウガイ</t>
    </rPh>
    <rPh sb="4" eb="5">
      <t>チ</t>
    </rPh>
    <phoneticPr fontId="4"/>
  </si>
  <si>
    <t>Head injury criterion　(HIC36)</t>
    <phoneticPr fontId="33"/>
  </si>
  <si>
    <t>頚部せん断荷重　（kN）</t>
    <rPh sb="0" eb="1">
      <t>ケイ</t>
    </rPh>
    <rPh sb="1" eb="2">
      <t>ブ</t>
    </rPh>
    <rPh sb="4" eb="5">
      <t>ダン</t>
    </rPh>
    <rPh sb="5" eb="7">
      <t>カジュウ</t>
    </rPh>
    <phoneticPr fontId="4"/>
  </si>
  <si>
    <t>Neck shearing load　（kN）</t>
    <phoneticPr fontId="33"/>
  </si>
  <si>
    <t>頚部引張荷重　（kN）</t>
    <rPh sb="0" eb="1">
      <t>ケイ</t>
    </rPh>
    <rPh sb="1" eb="2">
      <t>ブ</t>
    </rPh>
    <rPh sb="2" eb="4">
      <t>ヒッパリ</t>
    </rPh>
    <rPh sb="4" eb="6">
      <t>カジュウ</t>
    </rPh>
    <phoneticPr fontId="4"/>
  </si>
  <si>
    <t>Neck tensile load　（kN）</t>
    <phoneticPr fontId="33"/>
  </si>
  <si>
    <t>頚部伸展モーメント　（Nm）</t>
    <rPh sb="0" eb="1">
      <t>ケイ</t>
    </rPh>
    <rPh sb="1" eb="2">
      <t>ブ</t>
    </rPh>
    <rPh sb="2" eb="4">
      <t>シンテン</t>
    </rPh>
    <phoneticPr fontId="4"/>
  </si>
  <si>
    <t>Neck moment of extension　（Nm）</t>
    <phoneticPr fontId="33"/>
  </si>
  <si>
    <t>胸上部とステアリングの2次接触</t>
    <phoneticPr fontId="37"/>
  </si>
  <si>
    <t>Secondary contact of upper chest and steering wheel</t>
    <phoneticPr fontId="33"/>
  </si>
  <si>
    <t>合成加速度　（m/s²-3m秒）</t>
    <rPh sb="0" eb="2">
      <t>ゴウセイ</t>
    </rPh>
    <rPh sb="2" eb="5">
      <t>カソクド</t>
    </rPh>
    <phoneticPr fontId="4"/>
  </si>
  <si>
    <t>Resultant chest acceleration（m/s²-3msec）</t>
    <phoneticPr fontId="33"/>
  </si>
  <si>
    <t>胸部変位量　（mm）</t>
    <rPh sb="0" eb="2">
      <t>キョウブ</t>
    </rPh>
    <rPh sb="2" eb="4">
      <t>ヘンイ</t>
    </rPh>
    <rPh sb="4" eb="5">
      <t>リョウ</t>
    </rPh>
    <phoneticPr fontId="4"/>
  </si>
  <si>
    <t>Chest displacement　（mm）</t>
    <phoneticPr fontId="33"/>
  </si>
  <si>
    <t>右大腿骨荷重　（kN）</t>
    <rPh sb="0" eb="1">
      <t>ミギ</t>
    </rPh>
    <rPh sb="1" eb="3">
      <t>ダイタイ</t>
    </rPh>
    <rPh sb="3" eb="4">
      <t>ホネ</t>
    </rPh>
    <rPh sb="4" eb="6">
      <t>カジュウ</t>
    </rPh>
    <phoneticPr fontId="4"/>
  </si>
  <si>
    <t>Right femur load　（kN）</t>
    <phoneticPr fontId="33"/>
  </si>
  <si>
    <t>左大腿骨荷重　（kN）</t>
    <rPh sb="0" eb="1">
      <t>ヒダリ</t>
    </rPh>
    <rPh sb="1" eb="3">
      <t>ダイタイ</t>
    </rPh>
    <rPh sb="3" eb="4">
      <t>ホネ</t>
    </rPh>
    <rPh sb="4" eb="6">
      <t>カジュウ</t>
    </rPh>
    <phoneticPr fontId="4"/>
  </si>
  <si>
    <t>Left femur load　（kN）</t>
    <phoneticPr fontId="33"/>
  </si>
  <si>
    <t>右上脛骨荷重指数(Tibia Index)</t>
    <rPh sb="0" eb="2">
      <t>ミギウエ</t>
    </rPh>
    <rPh sb="2" eb="4">
      <t>ケイコツ</t>
    </rPh>
    <rPh sb="4" eb="6">
      <t>カジュウ</t>
    </rPh>
    <rPh sb="6" eb="8">
      <t>シスウ</t>
    </rPh>
    <phoneticPr fontId="4"/>
  </si>
  <si>
    <t>Right upper Tibia Index</t>
    <phoneticPr fontId="33"/>
  </si>
  <si>
    <t>右下脛骨荷重指数(Tibia Index)</t>
    <rPh sb="0" eb="2">
      <t>ミギシタ</t>
    </rPh>
    <rPh sb="2" eb="4">
      <t>ケイコツ</t>
    </rPh>
    <rPh sb="4" eb="6">
      <t>カジュウ</t>
    </rPh>
    <rPh sb="6" eb="8">
      <t>シスウ</t>
    </rPh>
    <phoneticPr fontId="4"/>
  </si>
  <si>
    <t>Right lower Tibia Index</t>
    <phoneticPr fontId="33"/>
  </si>
  <si>
    <t>左上脛骨荷重指数(Tibia Index)</t>
    <rPh sb="0" eb="2">
      <t>ヒダリウエ</t>
    </rPh>
    <rPh sb="2" eb="4">
      <t>ケイコツ</t>
    </rPh>
    <rPh sb="4" eb="6">
      <t>カジュウ</t>
    </rPh>
    <rPh sb="6" eb="8">
      <t>シスウ</t>
    </rPh>
    <phoneticPr fontId="4"/>
  </si>
  <si>
    <t>Left upper Tibia Index</t>
    <phoneticPr fontId="33"/>
  </si>
  <si>
    <t>左下脛骨荷重指数(Tibia Index)</t>
    <rPh sb="0" eb="2">
      <t>ヒダリシタ</t>
    </rPh>
    <rPh sb="2" eb="4">
      <t>ケイコツ</t>
    </rPh>
    <rPh sb="4" eb="6">
      <t>カジュウ</t>
    </rPh>
    <rPh sb="6" eb="8">
      <t>シスウ</t>
    </rPh>
    <phoneticPr fontId="4"/>
  </si>
  <si>
    <t>Left lower Tibia Index</t>
    <phoneticPr fontId="33"/>
  </si>
  <si>
    <t>右上脛骨軸荷重　（kN）</t>
    <rPh sb="0" eb="2">
      <t>ミギウエ</t>
    </rPh>
    <rPh sb="2" eb="4">
      <t>ケイコツ</t>
    </rPh>
    <rPh sb="4" eb="5">
      <t>ジク</t>
    </rPh>
    <rPh sb="5" eb="7">
      <t>カジュウ</t>
    </rPh>
    <phoneticPr fontId="37"/>
  </si>
  <si>
    <t>Right upper tibia axis load (kN)</t>
    <phoneticPr fontId="33"/>
  </si>
  <si>
    <t>右下脛骨軸荷重　（kN）</t>
    <rPh sb="0" eb="2">
      <t>ミギシタ</t>
    </rPh>
    <rPh sb="2" eb="4">
      <t>ケイコツ</t>
    </rPh>
    <rPh sb="4" eb="5">
      <t>ジク</t>
    </rPh>
    <rPh sb="5" eb="7">
      <t>カジュウ</t>
    </rPh>
    <phoneticPr fontId="37"/>
  </si>
  <si>
    <t>Right lower tibia axis load (kN)</t>
    <phoneticPr fontId="33"/>
  </si>
  <si>
    <t>左上脛骨軸荷重　（kN）</t>
    <rPh sb="0" eb="2">
      <t>ヒダリウエ</t>
    </rPh>
    <rPh sb="2" eb="4">
      <t>ケイコツ</t>
    </rPh>
    <rPh sb="4" eb="5">
      <t>ジク</t>
    </rPh>
    <rPh sb="5" eb="7">
      <t>カジュウ</t>
    </rPh>
    <phoneticPr fontId="37"/>
  </si>
  <si>
    <t>Left upper tibia axis load (kN)</t>
    <phoneticPr fontId="33"/>
  </si>
  <si>
    <t>左下脛骨軸荷重　（kN）</t>
    <rPh sb="0" eb="2">
      <t>ヒダリシタ</t>
    </rPh>
    <rPh sb="2" eb="4">
      <t>ケイコツ</t>
    </rPh>
    <rPh sb="4" eb="5">
      <t>ジク</t>
    </rPh>
    <rPh sb="5" eb="7">
      <t>カジュウ</t>
    </rPh>
    <phoneticPr fontId="37"/>
  </si>
  <si>
    <t>Left lower tibia axis load (kN)</t>
    <phoneticPr fontId="33"/>
  </si>
  <si>
    <t>ステアリング後方変形量　（mm）</t>
    <rPh sb="6" eb="8">
      <t>コウホウ</t>
    </rPh>
    <rPh sb="8" eb="10">
      <t>ヘンケイ</t>
    </rPh>
    <rPh sb="10" eb="11">
      <t>リョウ</t>
    </rPh>
    <phoneticPr fontId="4"/>
  </si>
  <si>
    <t>Steering wheel lower displacement (mm)</t>
    <phoneticPr fontId="33"/>
  </si>
  <si>
    <t>ステアリング上方変形量　（mm）</t>
    <rPh sb="6" eb="8">
      <t>ジョウホウ</t>
    </rPh>
    <rPh sb="8" eb="10">
      <t>ヘンケイ</t>
    </rPh>
    <rPh sb="10" eb="11">
      <t>リョウ</t>
    </rPh>
    <phoneticPr fontId="4"/>
  </si>
  <si>
    <t>Steering wheel upper displacement (mm)</t>
    <phoneticPr fontId="33"/>
  </si>
  <si>
    <t>ブレーキペダル後方変形量　（mm）</t>
    <rPh sb="7" eb="9">
      <t>コウホウ</t>
    </rPh>
    <rPh sb="9" eb="11">
      <t>ヘンケイ</t>
    </rPh>
    <rPh sb="11" eb="12">
      <t>リョウ</t>
    </rPh>
    <phoneticPr fontId="4"/>
  </si>
  <si>
    <t>Brake pedal lower displacement (mm)</t>
    <phoneticPr fontId="33"/>
  </si>
  <si>
    <t>ブレーキペダル上方変形量　（mm）</t>
    <rPh sb="7" eb="9">
      <t>ジョウホウ</t>
    </rPh>
    <rPh sb="9" eb="11">
      <t>ヘンケイ</t>
    </rPh>
    <rPh sb="11" eb="12">
      <t>リョウ</t>
    </rPh>
    <phoneticPr fontId="4"/>
  </si>
  <si>
    <t>Brake pedal upper displacement (mm)</t>
    <phoneticPr fontId="33"/>
  </si>
  <si>
    <t>乗員保護性能試験（助手席）</t>
    <rPh sb="0" eb="2">
      <t>ジョウイン</t>
    </rPh>
    <rPh sb="2" eb="4">
      <t>ホゴ</t>
    </rPh>
    <rPh sb="4" eb="6">
      <t>セイノウ</t>
    </rPh>
    <rPh sb="6" eb="8">
      <t>シケン</t>
    </rPh>
    <rPh sb="9" eb="11">
      <t>ジョシュ</t>
    </rPh>
    <rPh sb="11" eb="12">
      <t>セキ</t>
    </rPh>
    <phoneticPr fontId="33"/>
  </si>
  <si>
    <t>Passenger protection performance evaluation , Front passenger's seat</t>
    <phoneticPr fontId="33"/>
  </si>
  <si>
    <t>頭部傷害値　（HIC15）</t>
    <rPh sb="0" eb="2">
      <t>トウブ</t>
    </rPh>
    <rPh sb="2" eb="4">
      <t>ショウガイ</t>
    </rPh>
    <rPh sb="4" eb="5">
      <t>チ</t>
    </rPh>
    <phoneticPr fontId="4"/>
  </si>
  <si>
    <t>Head injury criterion　(HIC15)</t>
    <phoneticPr fontId="33"/>
  </si>
  <si>
    <t>Chest displacement　（mm）</t>
    <phoneticPr fontId="33"/>
  </si>
  <si>
    <t>ラップベルトの骨盤からのずれ上がり</t>
    <rPh sb="7" eb="9">
      <t>コツバン</t>
    </rPh>
    <rPh sb="14" eb="15">
      <t>ア</t>
    </rPh>
    <phoneticPr fontId="4"/>
  </si>
  <si>
    <t>Riding up of wrap belt from palvis</t>
    <phoneticPr fontId="33"/>
  </si>
  <si>
    <t>Door openability</t>
    <phoneticPr fontId="33"/>
  </si>
  <si>
    <t>First row driver side</t>
    <phoneticPr fontId="33"/>
  </si>
  <si>
    <t>First row front passenger's seat</t>
    <phoneticPr fontId="33"/>
  </si>
  <si>
    <t>Second row driver side</t>
    <phoneticPr fontId="33"/>
  </si>
  <si>
    <t>Second row front passenger side</t>
    <phoneticPr fontId="33"/>
  </si>
  <si>
    <t>ドアロックの有無</t>
    <rPh sb="6" eb="8">
      <t>ウム</t>
    </rPh>
    <phoneticPr fontId="4"/>
  </si>
  <si>
    <t>Door locked</t>
    <phoneticPr fontId="33"/>
  </si>
  <si>
    <t>First row driver side</t>
    <phoneticPr fontId="33"/>
  </si>
  <si>
    <t>First row front passenger's seat</t>
    <phoneticPr fontId="33"/>
  </si>
  <si>
    <t>Second row driver side</t>
    <phoneticPr fontId="33"/>
  </si>
  <si>
    <t>Second row front passenger side</t>
    <phoneticPr fontId="33"/>
  </si>
  <si>
    <t>Fuel leakage after collision</t>
    <phoneticPr fontId="33"/>
  </si>
  <si>
    <t>運転席の救出性</t>
    <rPh sb="0" eb="3">
      <t>ウンテンセキ</t>
    </rPh>
    <rPh sb="4" eb="6">
      <t>キュウシュツ</t>
    </rPh>
    <rPh sb="6" eb="7">
      <t>セイ</t>
    </rPh>
    <phoneticPr fontId="4"/>
  </si>
  <si>
    <t>Rescueability of driver</t>
    <phoneticPr fontId="33"/>
  </si>
  <si>
    <t>助手席の救出性</t>
    <rPh sb="0" eb="3">
      <t>ジョシュセキ</t>
    </rPh>
    <phoneticPr fontId="33"/>
  </si>
  <si>
    <t>Rescueability of front passenger</t>
    <phoneticPr fontId="33"/>
  </si>
  <si>
    <t>特記事項</t>
    <rPh sb="0" eb="2">
      <t>トッキ</t>
    </rPh>
    <rPh sb="2" eb="4">
      <t>ジコウ</t>
    </rPh>
    <phoneticPr fontId="4"/>
  </si>
  <si>
    <t>Special notes</t>
    <phoneticPr fontId="33"/>
  </si>
  <si>
    <t>Offset frontal collision test</t>
    <phoneticPr fontId="33"/>
  </si>
  <si>
    <t>Test vehicle weight　（kg）</t>
    <phoneticPr fontId="33"/>
  </si>
  <si>
    <t>感電保護性能評価</t>
    <phoneticPr fontId="33"/>
  </si>
  <si>
    <t>Performance test for electric shock protection after collision for electric vehicle</t>
    <phoneticPr fontId="33"/>
  </si>
  <si>
    <t>Passenger protection performance evaluation , Driver's seat</t>
    <phoneticPr fontId="33"/>
  </si>
  <si>
    <t>乗員保護性能試験（後席）</t>
    <rPh sb="0" eb="2">
      <t>ジョウイン</t>
    </rPh>
    <rPh sb="2" eb="4">
      <t>ホゴ</t>
    </rPh>
    <rPh sb="4" eb="6">
      <t>セイノウ</t>
    </rPh>
    <rPh sb="6" eb="8">
      <t>シケン</t>
    </rPh>
    <rPh sb="9" eb="10">
      <t>ウシ</t>
    </rPh>
    <rPh sb="10" eb="11">
      <t>セキ</t>
    </rPh>
    <phoneticPr fontId="33"/>
  </si>
  <si>
    <t>Passenger protection performance evaluation , Rear passenger's seat</t>
    <phoneticPr fontId="33"/>
  </si>
  <si>
    <t>頭部と車内部位との2次衝突</t>
    <phoneticPr fontId="33"/>
  </si>
  <si>
    <t xml:space="preserve">Dummy head comes into a secondary collision </t>
    <phoneticPr fontId="33"/>
  </si>
  <si>
    <t>Neck tensile load　（kN）</t>
    <phoneticPr fontId="33"/>
  </si>
  <si>
    <t>後席の救出性</t>
    <rPh sb="0" eb="2">
      <t>コウセキ</t>
    </rPh>
    <phoneticPr fontId="33"/>
  </si>
  <si>
    <t>Rescueability of rear passenger</t>
    <phoneticPr fontId="33"/>
  </si>
  <si>
    <t>Special notes</t>
    <phoneticPr fontId="33"/>
  </si>
  <si>
    <t>Side collision test</t>
    <phoneticPr fontId="33"/>
  </si>
  <si>
    <t>Test vehicle weight　（kg）</t>
    <phoneticPr fontId="33"/>
  </si>
  <si>
    <t>感電保護性能評価</t>
    <phoneticPr fontId="33"/>
  </si>
  <si>
    <t>Performance test for electric shock protection after collision for electric vehicle</t>
    <phoneticPr fontId="33"/>
  </si>
  <si>
    <t>座席</t>
    <rPh sb="0" eb="2">
      <t>ザセキ</t>
    </rPh>
    <phoneticPr fontId="4"/>
  </si>
  <si>
    <t>Seat</t>
    <phoneticPr fontId="33"/>
  </si>
  <si>
    <t>Head injury criterion　(HIC15)</t>
    <phoneticPr fontId="33"/>
  </si>
  <si>
    <t>肩部荷重　（kN）</t>
    <rPh sb="0" eb="2">
      <t>カタブ</t>
    </rPh>
    <rPh sb="2" eb="4">
      <t>カジュウ</t>
    </rPh>
    <phoneticPr fontId="4"/>
  </si>
  <si>
    <t>Shoulder load　（kN）</t>
    <phoneticPr fontId="33"/>
  </si>
  <si>
    <t>胸部変位　（mm）</t>
    <rPh sb="0" eb="2">
      <t>キョウブ</t>
    </rPh>
    <rPh sb="2" eb="4">
      <t>ヘンイ</t>
    </rPh>
    <phoneticPr fontId="4"/>
  </si>
  <si>
    <t>Chest displacement　（mm）</t>
    <phoneticPr fontId="33"/>
  </si>
  <si>
    <t>腹部変位　（mm）</t>
    <rPh sb="0" eb="2">
      <t>フクブ</t>
    </rPh>
    <rPh sb="2" eb="4">
      <t>ヘンイ</t>
    </rPh>
    <phoneticPr fontId="4"/>
  </si>
  <si>
    <t>Abdomen displacement　（mm）</t>
    <phoneticPr fontId="33"/>
  </si>
  <si>
    <t>Lumbar load　（mm）</t>
    <phoneticPr fontId="33"/>
  </si>
  <si>
    <t>Door openability</t>
    <phoneticPr fontId="33"/>
  </si>
  <si>
    <t>1列目 非衝突側</t>
    <rPh sb="1" eb="2">
      <t>レツ</t>
    </rPh>
    <rPh sb="2" eb="3">
      <t>メ</t>
    </rPh>
    <rPh sb="4" eb="5">
      <t>ヒ</t>
    </rPh>
    <rPh sb="5" eb="7">
      <t>ショウトツ</t>
    </rPh>
    <rPh sb="7" eb="8">
      <t>ガワ</t>
    </rPh>
    <phoneticPr fontId="33"/>
  </si>
  <si>
    <t>First row non-collision side</t>
    <phoneticPr fontId="33"/>
  </si>
  <si>
    <t>2列目 非衝突側</t>
    <rPh sb="1" eb="2">
      <t>レツ</t>
    </rPh>
    <rPh sb="2" eb="3">
      <t>メ</t>
    </rPh>
    <rPh sb="4" eb="5">
      <t>ヒ</t>
    </rPh>
    <rPh sb="5" eb="7">
      <t>ショウトツ</t>
    </rPh>
    <rPh sb="7" eb="8">
      <t>ガワ</t>
    </rPh>
    <phoneticPr fontId="33"/>
  </si>
  <si>
    <t>Second row non-collision side</t>
    <phoneticPr fontId="33"/>
  </si>
  <si>
    <t>First row non-collision side</t>
    <phoneticPr fontId="33"/>
  </si>
  <si>
    <t>Second row non-collision side</t>
    <phoneticPr fontId="33"/>
  </si>
  <si>
    <t>燃料漏れ</t>
    <phoneticPr fontId="33"/>
  </si>
  <si>
    <t>車両の横転</t>
    <phoneticPr fontId="33"/>
  </si>
  <si>
    <t>Occurrence of turning-over of the test vehicle</t>
    <phoneticPr fontId="33"/>
  </si>
  <si>
    <t>ドアの開放</t>
    <phoneticPr fontId="33"/>
  </si>
  <si>
    <t>Door opened about its hinge during the collision</t>
    <phoneticPr fontId="33"/>
  </si>
  <si>
    <t>車室内の突起物</t>
    <phoneticPr fontId="33"/>
  </si>
  <si>
    <t>Breakage of devices or components in the vehicle</t>
    <phoneticPr fontId="33"/>
  </si>
  <si>
    <t>非衝突側の救出性</t>
    <phoneticPr fontId="33"/>
  </si>
  <si>
    <t>Rescueability of dummy from the test vehicle</t>
    <phoneticPr fontId="33"/>
  </si>
  <si>
    <t>Neck injury protection rear-end collision performance test</t>
    <phoneticPr fontId="33"/>
  </si>
  <si>
    <r>
      <t>頚部傷害基準(NIC) (m</t>
    </r>
    <r>
      <rPr>
        <vertAlign val="superscript"/>
        <sz val="10"/>
        <rFont val="ＭＳ Ｐゴシック"/>
        <family val="3"/>
        <charset val="128"/>
      </rPr>
      <t>2</t>
    </r>
    <r>
      <rPr>
        <sz val="10"/>
        <rFont val="ＭＳ Ｐゴシック"/>
        <family val="3"/>
        <charset val="128"/>
      </rPr>
      <t>/s</t>
    </r>
    <r>
      <rPr>
        <vertAlign val="superscript"/>
        <sz val="10"/>
        <rFont val="ＭＳ Ｐゴシック"/>
        <family val="3"/>
        <charset val="128"/>
      </rPr>
      <t>2</t>
    </r>
    <r>
      <rPr>
        <sz val="10"/>
        <rFont val="ＭＳ Ｐゴシック"/>
        <family val="3"/>
        <charset val="128"/>
      </rPr>
      <t>)</t>
    </r>
    <phoneticPr fontId="33"/>
  </si>
  <si>
    <r>
      <t>Neck injury criterion (m</t>
    </r>
    <r>
      <rPr>
        <vertAlign val="superscript"/>
        <sz val="10"/>
        <rFont val="ＭＳ Ｐゴシック"/>
        <family val="3"/>
        <charset val="128"/>
      </rPr>
      <t>2</t>
    </r>
    <r>
      <rPr>
        <sz val="10"/>
        <rFont val="ＭＳ Ｐゴシック"/>
        <family val="3"/>
        <charset val="128"/>
      </rPr>
      <t>/s</t>
    </r>
    <r>
      <rPr>
        <vertAlign val="superscript"/>
        <sz val="10"/>
        <rFont val="ＭＳ Ｐゴシック"/>
        <family val="3"/>
        <charset val="128"/>
      </rPr>
      <t>2</t>
    </r>
    <r>
      <rPr>
        <sz val="10"/>
        <rFont val="ＭＳ Ｐゴシック"/>
        <family val="3"/>
        <charset val="128"/>
      </rPr>
      <t>)</t>
    </r>
    <phoneticPr fontId="33"/>
  </si>
  <si>
    <t>頚部上部 せん断荷重（頭後方向） (N)</t>
    <phoneticPr fontId="33"/>
  </si>
  <si>
    <t>Upper neck shearing load (back of the head) (N)</t>
    <phoneticPr fontId="33"/>
  </si>
  <si>
    <t>頚部上部 引張荷重（上方向） (N)</t>
    <phoneticPr fontId="33"/>
  </si>
  <si>
    <t>Upper neck tensile load (upper direction) (N)</t>
    <phoneticPr fontId="33"/>
  </si>
  <si>
    <t>頚部上部 左右方向軸まわりモーメント(屈曲) (Nm)</t>
    <rPh sb="0" eb="1">
      <t>ケイ</t>
    </rPh>
    <rPh sb="1" eb="2">
      <t>ブ</t>
    </rPh>
    <rPh sb="2" eb="4">
      <t>ジョウブ</t>
    </rPh>
    <phoneticPr fontId="33"/>
  </si>
  <si>
    <t>Upper neck horizontal axial moment (Flexion) (Nm)</t>
    <phoneticPr fontId="33"/>
  </si>
  <si>
    <t>頚部上部 左右方向軸まわりモーメント(伸展) (Nm)</t>
    <rPh sb="0" eb="1">
      <t>ケイ</t>
    </rPh>
    <rPh sb="1" eb="2">
      <t>ブ</t>
    </rPh>
    <rPh sb="2" eb="4">
      <t>ジョウブ</t>
    </rPh>
    <phoneticPr fontId="33"/>
  </si>
  <si>
    <t>Upper neck horizontal axial moment (Extension) (Nm)</t>
    <phoneticPr fontId="33"/>
  </si>
  <si>
    <t>頚部下部 せん断荷重（頭後方向） (N)</t>
    <rPh sb="2" eb="3">
      <t>シタ</t>
    </rPh>
    <phoneticPr fontId="33"/>
  </si>
  <si>
    <t>Lower neck shearing load (back of the head) (N)</t>
    <phoneticPr fontId="33"/>
  </si>
  <si>
    <t>頚部下部 引張荷重（上方向） (N)</t>
    <phoneticPr fontId="33"/>
  </si>
  <si>
    <t>Lower neck tensile load (upper direction) (N)</t>
    <phoneticPr fontId="33"/>
  </si>
  <si>
    <t>頚部下部 左右方向軸まわりモーメント(屈曲) (Nm)</t>
    <rPh sb="0" eb="1">
      <t>ケイ</t>
    </rPh>
    <rPh sb="1" eb="2">
      <t>ブ</t>
    </rPh>
    <rPh sb="2" eb="4">
      <t>カブ</t>
    </rPh>
    <phoneticPr fontId="33"/>
  </si>
  <si>
    <t>Lower neck horizontal axial moment (Flexion) (Nm)</t>
    <phoneticPr fontId="33"/>
  </si>
  <si>
    <t>頚部下部 左右方向軸まわりモーメント(伸展) (Nm)</t>
    <rPh sb="0" eb="1">
      <t>ケイ</t>
    </rPh>
    <rPh sb="1" eb="2">
      <t>ブ</t>
    </rPh>
    <rPh sb="2" eb="4">
      <t>カブ</t>
    </rPh>
    <phoneticPr fontId="33"/>
  </si>
  <si>
    <t>Lower neck horizontal axial moment (Extension) (Nm)</t>
    <phoneticPr fontId="33"/>
  </si>
  <si>
    <t>Passenger protection performance evaluation , Front passenger's seat</t>
    <phoneticPr fontId="33"/>
  </si>
  <si>
    <t>Score rate</t>
    <phoneticPr fontId="33"/>
  </si>
  <si>
    <t>Upper neck shearing load (back of the head) (N)</t>
    <phoneticPr fontId="33"/>
  </si>
  <si>
    <t>頚部下部 引張荷重（上方向） (N)</t>
    <phoneticPr fontId="33"/>
  </si>
  <si>
    <t>Lower neck tensile load (upper direction) (N)</t>
    <phoneticPr fontId="33"/>
  </si>
  <si>
    <t>Lower neck horizontal axial moment (Flexion) (Nm)</t>
    <phoneticPr fontId="33"/>
  </si>
  <si>
    <t>Lower neck horizontal axial moment (Extension) (Nm)</t>
    <phoneticPr fontId="33"/>
  </si>
  <si>
    <t>歩行者保護性能評価</t>
    <rPh sb="0" eb="3">
      <t>ホコウシャ</t>
    </rPh>
    <rPh sb="3" eb="5">
      <t>ホゴ</t>
    </rPh>
    <rPh sb="5" eb="7">
      <t>セイノウ</t>
    </rPh>
    <rPh sb="7" eb="9">
      <t>ヒョウカ</t>
    </rPh>
    <phoneticPr fontId="37"/>
  </si>
  <si>
    <t>Pedestrian protection performance evaluation</t>
    <phoneticPr fontId="33"/>
  </si>
  <si>
    <t>歩行者頭部保護性能評価</t>
    <rPh sb="0" eb="3">
      <t>ホコウシャ</t>
    </rPh>
    <rPh sb="3" eb="5">
      <t>トウブ</t>
    </rPh>
    <rPh sb="5" eb="7">
      <t>ホゴ</t>
    </rPh>
    <rPh sb="7" eb="9">
      <t>セイノウ</t>
    </rPh>
    <rPh sb="9" eb="11">
      <t>ヒョウカ</t>
    </rPh>
    <phoneticPr fontId="33"/>
  </si>
  <si>
    <t>Pedestrian head protection performance evaluation test</t>
    <phoneticPr fontId="33"/>
  </si>
  <si>
    <t>Points</t>
    <phoneticPr fontId="33"/>
  </si>
  <si>
    <t>アクティブボンネット</t>
    <phoneticPr fontId="33"/>
  </si>
  <si>
    <t>Dynamic protection systems for pedestrians</t>
    <phoneticPr fontId="33"/>
  </si>
  <si>
    <t>歩行者脚部保護性能評価</t>
    <rPh sb="0" eb="3">
      <t>ホコウシャ</t>
    </rPh>
    <rPh sb="3" eb="5">
      <t>キャクブ</t>
    </rPh>
    <rPh sb="5" eb="7">
      <t>ホゴ</t>
    </rPh>
    <rPh sb="7" eb="9">
      <t>セイノウ</t>
    </rPh>
    <rPh sb="9" eb="11">
      <t>ヒョウカ</t>
    </rPh>
    <phoneticPr fontId="33"/>
  </si>
  <si>
    <t>Pedestrian leg protection performance evaluation test</t>
    <phoneticPr fontId="33"/>
  </si>
  <si>
    <t>座席ベルトの非着用時警報装置(PSBR)評価</t>
    <rPh sb="0" eb="2">
      <t>ザセキ</t>
    </rPh>
    <rPh sb="6" eb="9">
      <t>ヒチャクヨウ</t>
    </rPh>
    <rPh sb="9" eb="10">
      <t>ジ</t>
    </rPh>
    <rPh sb="10" eb="12">
      <t>ケイホウ</t>
    </rPh>
    <rPh sb="12" eb="14">
      <t>ソウチ</t>
    </rPh>
    <rPh sb="20" eb="22">
      <t>ヒョウカ</t>
    </rPh>
    <phoneticPr fontId="4"/>
  </si>
  <si>
    <t>Passenger seat belt reminder (PSBR) evaluation</t>
    <phoneticPr fontId="33"/>
  </si>
  <si>
    <t>Evaluation</t>
    <phoneticPr fontId="33"/>
  </si>
  <si>
    <t>装備状況（助手席）</t>
    <rPh sb="0" eb="2">
      <t>ソウビ</t>
    </rPh>
    <rPh sb="2" eb="4">
      <t>ジョウキョウ</t>
    </rPh>
    <rPh sb="5" eb="8">
      <t>ジョシュセキ</t>
    </rPh>
    <phoneticPr fontId="33"/>
  </si>
  <si>
    <t>Equipment condition , Front passenger's seat</t>
    <phoneticPr fontId="33"/>
  </si>
  <si>
    <t>助手席 音警報</t>
    <rPh sb="0" eb="3">
      <t>ジョシュセキ</t>
    </rPh>
    <rPh sb="4" eb="5">
      <t>オン</t>
    </rPh>
    <phoneticPr fontId="33"/>
  </si>
  <si>
    <t>Auditory alarm</t>
    <phoneticPr fontId="33"/>
  </si>
  <si>
    <t>助手席 音警報の確認範囲</t>
    <rPh sb="0" eb="3">
      <t>ジョシュセキ</t>
    </rPh>
    <phoneticPr fontId="33"/>
  </si>
  <si>
    <t xml:space="preserve">Range of auditory alarm </t>
    <phoneticPr fontId="33"/>
  </si>
  <si>
    <t>助手席 音警報得点</t>
    <rPh sb="0" eb="3">
      <t>ジョシュセキ</t>
    </rPh>
    <rPh sb="4" eb="5">
      <t>オト</t>
    </rPh>
    <rPh sb="5" eb="7">
      <t>ケイホウ</t>
    </rPh>
    <rPh sb="7" eb="9">
      <t>トクテン</t>
    </rPh>
    <phoneticPr fontId="33"/>
  </si>
  <si>
    <t>助手席 表示警報</t>
    <rPh sb="0" eb="3">
      <t>ジョシュセキ</t>
    </rPh>
    <phoneticPr fontId="33"/>
  </si>
  <si>
    <t>Visual alarm</t>
    <phoneticPr fontId="33"/>
  </si>
  <si>
    <t>助手席 表示警報の位置</t>
    <phoneticPr fontId="33"/>
  </si>
  <si>
    <t>Position of visual alarm</t>
    <phoneticPr fontId="33"/>
  </si>
  <si>
    <t>助手席 表示警報の確認範囲</t>
    <phoneticPr fontId="33"/>
  </si>
  <si>
    <t>Range of visual alarm</t>
    <phoneticPr fontId="33"/>
  </si>
  <si>
    <t>助手席 表示警報得点</t>
    <rPh sb="0" eb="3">
      <t>ジョシュセキ</t>
    </rPh>
    <rPh sb="4" eb="6">
      <t>ヒョウジ</t>
    </rPh>
    <rPh sb="6" eb="8">
      <t>ケイホウ</t>
    </rPh>
    <rPh sb="8" eb="10">
      <t>トクテン</t>
    </rPh>
    <phoneticPr fontId="33"/>
  </si>
  <si>
    <t>装備状況（後席）</t>
    <rPh sb="0" eb="2">
      <t>ソウビ</t>
    </rPh>
    <rPh sb="2" eb="4">
      <t>ジョウキョウ</t>
    </rPh>
    <rPh sb="5" eb="6">
      <t>ウシ</t>
    </rPh>
    <rPh sb="6" eb="7">
      <t>セキ</t>
    </rPh>
    <phoneticPr fontId="33"/>
  </si>
  <si>
    <t>Equipment condition , Rear passenger's seat</t>
    <phoneticPr fontId="33"/>
  </si>
  <si>
    <t>後席 音警報</t>
    <rPh sb="0" eb="2">
      <t>コウセキ</t>
    </rPh>
    <rPh sb="3" eb="4">
      <t>オン</t>
    </rPh>
    <phoneticPr fontId="33"/>
  </si>
  <si>
    <t>Auditory alarm</t>
    <phoneticPr fontId="33"/>
  </si>
  <si>
    <t>後席 音警報の確認範囲</t>
    <rPh sb="0" eb="2">
      <t>コウセキ</t>
    </rPh>
    <phoneticPr fontId="33"/>
  </si>
  <si>
    <t xml:space="preserve">Range of auditory alarm </t>
    <phoneticPr fontId="33"/>
  </si>
  <si>
    <t>後席 音警報得点</t>
    <rPh sb="0" eb="2">
      <t>コウセキ</t>
    </rPh>
    <rPh sb="3" eb="4">
      <t>オト</t>
    </rPh>
    <rPh sb="4" eb="6">
      <t>ケイホウ</t>
    </rPh>
    <rPh sb="6" eb="8">
      <t>トクテン</t>
    </rPh>
    <phoneticPr fontId="33"/>
  </si>
  <si>
    <t>Points</t>
    <phoneticPr fontId="33"/>
  </si>
  <si>
    <t>後席 表示警報</t>
    <rPh sb="0" eb="2">
      <t>コウセキ</t>
    </rPh>
    <rPh sb="3" eb="5">
      <t>ヒョウジ</t>
    </rPh>
    <phoneticPr fontId="33"/>
  </si>
  <si>
    <t>Visual alarm</t>
    <phoneticPr fontId="33"/>
  </si>
  <si>
    <t>後席 表示警報の位置</t>
    <phoneticPr fontId="33"/>
  </si>
  <si>
    <t>Position of visual alarm</t>
    <phoneticPr fontId="33"/>
  </si>
  <si>
    <t>後席 表示警報の確認範囲</t>
    <phoneticPr fontId="33"/>
  </si>
  <si>
    <t>Range of visual alarm</t>
    <phoneticPr fontId="33"/>
  </si>
  <si>
    <t>後席 表示警報得点</t>
    <rPh sb="0" eb="2">
      <t>コウセキ</t>
    </rPh>
    <rPh sb="3" eb="5">
      <t>ヒョウジ</t>
    </rPh>
    <rPh sb="5" eb="7">
      <t>ケイホウ</t>
    </rPh>
    <rPh sb="7" eb="9">
      <t>トクテン</t>
    </rPh>
    <phoneticPr fontId="33"/>
  </si>
  <si>
    <t>Points</t>
    <phoneticPr fontId="33"/>
  </si>
  <si>
    <t>乗用車Ａ　排気量1500cc以下（1BOX&amp;ミニバン除く）</t>
  </si>
  <si>
    <t>メルセデス・ベンツ（Mercedes-Benz）</t>
  </si>
  <si>
    <t>Cクラス（C-Class）</t>
  </si>
  <si>
    <t>5AA-205077C</t>
  </si>
  <si>
    <t>225/50R17</t>
  </si>
  <si>
    <t>×</t>
  </si>
  <si>
    <t>有（Provided）</t>
  </si>
  <si>
    <t>評価対象外 (Excluded)</t>
  </si>
  <si>
    <t>Level 4／5</t>
  </si>
  <si>
    <t>無　(None)</t>
  </si>
  <si>
    <t>片手　（Opened with one hand）</t>
  </si>
  <si>
    <t>人力　（Dummy could be removed by hand without moving the seat）</t>
  </si>
  <si>
    <t>Level 5／5</t>
  </si>
  <si>
    <t>運転席 Driver's seat</t>
  </si>
  <si>
    <t>Level 2／5</t>
  </si>
  <si>
    <t>有 (Provided）</t>
  </si>
  <si>
    <t>○ 装備あり (Provided)</t>
  </si>
  <si>
    <t>運転者席及び当該座席 (Driver's seat and the passenger's seat concemed)</t>
  </si>
  <si>
    <t>運転席前方 (Driver's seat front)</t>
  </si>
  <si>
    <t>運転者席のみ (Driver's seat only)</t>
  </si>
  <si>
    <t>× 装備なし (Not provided)</t>
  </si>
  <si>
    <t>ミニ（MINI）</t>
  </si>
  <si>
    <t>MINI</t>
  </si>
  <si>
    <t>5DOOR COOPER</t>
  </si>
  <si>
    <t>DBA-XU15M</t>
  </si>
  <si>
    <t>175/65 R15</t>
  </si>
  <si>
    <t>助手席 Front passenger's seat</t>
  </si>
  <si>
    <t>Level 3／5</t>
  </si>
  <si>
    <t>無 (Not provided)</t>
  </si>
  <si>
    <t>ホンダ（Honda）</t>
  </si>
  <si>
    <t>L Honda SENSING（FF）</t>
  </si>
  <si>
    <t>6BA-JH3</t>
  </si>
  <si>
    <t>ルームミラー部 (Room mirror)</t>
  </si>
  <si>
    <t>レクサス（LEXUS）</t>
  </si>
  <si>
    <t>300h F SPORT (2WD)</t>
  </si>
  <si>
    <t>DAA-AYZ10</t>
  </si>
  <si>
    <t>235/55R18 100V</t>
  </si>
  <si>
    <t>適合 (Conform)</t>
  </si>
  <si>
    <t>トヨタ（TOYOTA）</t>
  </si>
  <si>
    <t>RAV4</t>
  </si>
  <si>
    <t>6AA-AXAH54</t>
  </si>
  <si>
    <t>225/60R18</t>
  </si>
  <si>
    <t>無（Not provided）</t>
  </si>
  <si>
    <t>乗用車Ｂ　排気量1500cc超～2000cc以下（1BOX&amp;ミニバン除く）</t>
  </si>
  <si>
    <t>UX</t>
  </si>
  <si>
    <t>250h F SPORT (2WD)</t>
  </si>
  <si>
    <t>6AA-MZAH10</t>
  </si>
  <si>
    <t>225/50RF18 95V</t>
  </si>
  <si>
    <t>アコード（ACCORD）</t>
  </si>
  <si>
    <t>6AA-CV3</t>
  </si>
  <si>
    <t>235/45R18 94W</t>
  </si>
  <si>
    <t>インサイト（INSIGHT）</t>
  </si>
  <si>
    <t>6AA-ZE4</t>
  </si>
  <si>
    <t>215/50R17 91V</t>
  </si>
  <si>
    <t>衝突のみ</t>
  </si>
  <si>
    <t>ダイハツ（DAIHATSU）</t>
  </si>
  <si>
    <t>タント（Tanto）</t>
  </si>
  <si>
    <t>X（2WD）</t>
  </si>
  <si>
    <t>6BA-LA650S</t>
  </si>
  <si>
    <t>片手※　（Opened with one hand　※）</t>
  </si>
  <si>
    <t>※ アウターハンドルによるドアラッチの解除ができず、インナーハンドルによりドアラッチの解除を行った。　　(※ Door was able to open by releasing inner-door handle latch,but was not able to open by releasing outer-door handle latch.)</t>
  </si>
  <si>
    <t>※ アウターハンドルによるドアラッチの解除ができず、インナーハンドルによりドアラッチの解除を行った。　　(※ Door was able to open by releasing inner-door handle latch,but was not able to open by releasing outer-door handle latch.)※ 後席ダミーのシートベルトが衝突の影響により、肩から上腕部付近に移動したことで、胸部傷害値（胸部変位量）が大きくなったおそれがある。　　　　　　　　　　（※ Since the seat belt of the rear seat dummy was deflected from shoulder to upper arm due to the impact of the collision, it might be resulted in the higher chest injury value.)</t>
  </si>
  <si>
    <t>その他 (Other areas)</t>
  </si>
  <si>
    <t>日産（NISSAN）</t>
  </si>
  <si>
    <t>デイズ（DAYZ）</t>
  </si>
  <si>
    <t>HighwayStar X（2WD）</t>
  </si>
  <si>
    <t>5AA-B44W</t>
  </si>
  <si>
    <t>155/65R14</t>
  </si>
  <si>
    <t>工具　（Opened using tools）</t>
  </si>
  <si>
    <t>フォルクスワーゲン（Volkswagen）</t>
  </si>
  <si>
    <t>ポロ（Polo）</t>
  </si>
  <si>
    <t>TSI Comfotline</t>
  </si>
  <si>
    <t>ABA-AWCHZ</t>
  </si>
  <si>
    <t>185/65 R15</t>
  </si>
  <si>
    <t>2019 ASV+++</t>
  </si>
  <si>
    <t>ロッキー（Rocky）</t>
  </si>
  <si>
    <t>X (2WD)</t>
  </si>
  <si>
    <t>5BA-A200S</t>
  </si>
  <si>
    <t>195/65R16</t>
  </si>
  <si>
    <t>Vehicle weight (kg)</t>
    <phoneticPr fontId="33"/>
  </si>
  <si>
    <t>車両重量 (kg)</t>
    <rPh sb="2" eb="4">
      <t>ジュウリョウ</t>
    </rPh>
    <phoneticPr fontId="33"/>
  </si>
  <si>
    <t>カテゴリ</t>
    <phoneticPr fontId="33"/>
  </si>
  <si>
    <t>Type</t>
    <phoneticPr fontId="33"/>
  </si>
  <si>
    <t>Manufacture</t>
    <phoneticPr fontId="33"/>
  </si>
  <si>
    <t>予防安全性能評価</t>
    <rPh sb="0" eb="2">
      <t>ヨボウ</t>
    </rPh>
    <rPh sb="2" eb="4">
      <t>アンゼン</t>
    </rPh>
    <rPh sb="4" eb="6">
      <t>セイノウ</t>
    </rPh>
    <rPh sb="6" eb="8">
      <t>ヒョウカ</t>
    </rPh>
    <phoneticPr fontId="4"/>
  </si>
  <si>
    <t>Preventive safety performance evaluation</t>
    <phoneticPr fontId="33"/>
  </si>
  <si>
    <t>Overall points</t>
    <phoneticPr fontId="33"/>
  </si>
  <si>
    <t>被害軽減ブレーキ（対車両）試験結果</t>
    <rPh sb="0" eb="2">
      <t>ヒガイ</t>
    </rPh>
    <rPh sb="2" eb="4">
      <t>ケイゲン</t>
    </rPh>
    <rPh sb="9" eb="12">
      <t>タイシャリョウ</t>
    </rPh>
    <rPh sb="13" eb="17">
      <t>シケンケッカ</t>
    </rPh>
    <phoneticPr fontId="33"/>
  </si>
  <si>
    <t>Test results of autonomous emergency braking system[car to car] performance test</t>
    <phoneticPr fontId="33"/>
  </si>
  <si>
    <t>Overall points</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</si>
  <si>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</si>
  <si>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</si>
  <si>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</si>
  <si>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</si>
  <si>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</si>
  <si>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</si>
  <si>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</si>
  <si>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タイヤサイズ</t>
    <phoneticPr fontId="33"/>
  </si>
  <si>
    <t>FCWS機能の有無</t>
    <phoneticPr fontId="33"/>
  </si>
  <si>
    <r>
      <t xml:space="preserve">被害軽減ブレーキ（対車両）試験
(1) CCRsシナリオのAEBS試験
</t>
    </r>
    <r>
      <rPr>
        <sz val="8"/>
        <rFont val="ＭＳ Ｐゴシック"/>
        <family val="3"/>
        <charset val="128"/>
      </rPr>
      <t>(*) ○：衝突回避　　P：パス(回避扱い)　　 △：速度軽減
　  ×：不作動　　　－：未実施</t>
    </r>
    <phoneticPr fontId="33"/>
  </si>
  <si>
    <t>10 km/h　1回目</t>
    <rPh sb="9" eb="11">
      <t>カイメ</t>
    </rPh>
    <phoneticPr fontId="33"/>
  </si>
  <si>
    <t>10 km/h　1st</t>
    <phoneticPr fontId="33"/>
  </si>
  <si>
    <t>10 km/h　2回目</t>
    <rPh sb="9" eb="11">
      <t>カイメ</t>
    </rPh>
    <phoneticPr fontId="33"/>
  </si>
  <si>
    <t>10 km/h　2nd</t>
    <phoneticPr fontId="33"/>
  </si>
  <si>
    <t>10 km/h　3回目</t>
    <rPh sb="9" eb="11">
      <t>カイメ</t>
    </rPh>
    <phoneticPr fontId="33"/>
  </si>
  <si>
    <t>10 km/h　3rd</t>
    <phoneticPr fontId="33"/>
  </si>
  <si>
    <t>15 km/h　1回目</t>
    <rPh sb="9" eb="11">
      <t>カイメ</t>
    </rPh>
    <phoneticPr fontId="33"/>
  </si>
  <si>
    <t>15 km/h　1st</t>
    <phoneticPr fontId="33"/>
  </si>
  <si>
    <t>15 km/h　2回目</t>
    <rPh sb="9" eb="11">
      <t>カイメ</t>
    </rPh>
    <phoneticPr fontId="33"/>
  </si>
  <si>
    <t>15 km/h　2nd</t>
    <phoneticPr fontId="33"/>
  </si>
  <si>
    <t>15 km/h　3回目</t>
    <rPh sb="9" eb="11">
      <t>カイメ</t>
    </rPh>
    <phoneticPr fontId="33"/>
  </si>
  <si>
    <t>15 km/h　3rd</t>
    <phoneticPr fontId="33"/>
  </si>
  <si>
    <t>20 km/h　1回目</t>
    <rPh sb="9" eb="11">
      <t>カイメ</t>
    </rPh>
    <phoneticPr fontId="33"/>
  </si>
  <si>
    <t>20 km/h　1st</t>
    <phoneticPr fontId="33"/>
  </si>
  <si>
    <t>20 km/h　2回目</t>
    <rPh sb="9" eb="11">
      <t>カイメ</t>
    </rPh>
    <phoneticPr fontId="33"/>
  </si>
  <si>
    <t>20 km/h　2nd</t>
    <phoneticPr fontId="33"/>
  </si>
  <si>
    <t>20 km/h　3回目</t>
    <rPh sb="9" eb="11">
      <t>カイメ</t>
    </rPh>
    <phoneticPr fontId="33"/>
  </si>
  <si>
    <t>20 km/h　3rd</t>
    <phoneticPr fontId="33"/>
  </si>
  <si>
    <t>25 km/h　1回目</t>
    <rPh sb="9" eb="11">
      <t>カイメ</t>
    </rPh>
    <phoneticPr fontId="33"/>
  </si>
  <si>
    <t>25 km/h　1st</t>
    <phoneticPr fontId="33"/>
  </si>
  <si>
    <t>25 km/h　2回目</t>
    <rPh sb="9" eb="11">
      <t>カイメ</t>
    </rPh>
    <phoneticPr fontId="33"/>
  </si>
  <si>
    <t>25 km/h　2nd</t>
    <phoneticPr fontId="33"/>
  </si>
  <si>
    <t>25 km/h　3回目</t>
    <rPh sb="9" eb="11">
      <t>カイメ</t>
    </rPh>
    <phoneticPr fontId="33"/>
  </si>
  <si>
    <t>25 km/h　3rd</t>
    <phoneticPr fontId="33"/>
  </si>
  <si>
    <t>30 km/h　1回目</t>
    <rPh sb="9" eb="11">
      <t>カイメ</t>
    </rPh>
    <phoneticPr fontId="33"/>
  </si>
  <si>
    <t>30 km/h　1st</t>
    <phoneticPr fontId="33"/>
  </si>
  <si>
    <t>30 km/h　2回目</t>
    <rPh sb="9" eb="11">
      <t>カイメ</t>
    </rPh>
    <phoneticPr fontId="33"/>
  </si>
  <si>
    <t>30 km/h　2nd</t>
    <phoneticPr fontId="33"/>
  </si>
  <si>
    <t>30 km/h　3回目</t>
    <rPh sb="9" eb="11">
      <t>カイメ</t>
    </rPh>
    <phoneticPr fontId="33"/>
  </si>
  <si>
    <t>30 km/h　3rd</t>
    <phoneticPr fontId="33"/>
  </si>
  <si>
    <t>35 km/h　1回目</t>
    <rPh sb="9" eb="11">
      <t>カイメ</t>
    </rPh>
    <phoneticPr fontId="33"/>
  </si>
  <si>
    <t>35 km/h　1st</t>
    <phoneticPr fontId="33"/>
  </si>
  <si>
    <t>35 km/h　2回目</t>
    <rPh sb="9" eb="11">
      <t>カイメ</t>
    </rPh>
    <phoneticPr fontId="33"/>
  </si>
  <si>
    <t>35 km/h　2nd</t>
    <phoneticPr fontId="33"/>
  </si>
  <si>
    <t>35 km/h　3回目</t>
    <rPh sb="9" eb="11">
      <t>カイメ</t>
    </rPh>
    <phoneticPr fontId="33"/>
  </si>
  <si>
    <t>35 km/h　3rd</t>
    <phoneticPr fontId="33"/>
  </si>
  <si>
    <t>40 km/h　1回目</t>
    <rPh sb="9" eb="11">
      <t>カイメ</t>
    </rPh>
    <phoneticPr fontId="33"/>
  </si>
  <si>
    <t>40 km/h　1st</t>
    <phoneticPr fontId="33"/>
  </si>
  <si>
    <t>40 km/h　2回目</t>
    <rPh sb="9" eb="11">
      <t>カイメ</t>
    </rPh>
    <phoneticPr fontId="33"/>
  </si>
  <si>
    <t>40 km/h　2nd</t>
    <phoneticPr fontId="33"/>
  </si>
  <si>
    <t>40 km/h　3回目</t>
    <rPh sb="9" eb="11">
      <t>カイメ</t>
    </rPh>
    <phoneticPr fontId="33"/>
  </si>
  <si>
    <t>40 km/h　3rd</t>
    <phoneticPr fontId="33"/>
  </si>
  <si>
    <t>45 km/h　1回目</t>
    <rPh sb="9" eb="11">
      <t>カイメ</t>
    </rPh>
    <phoneticPr fontId="33"/>
  </si>
  <si>
    <t>45 km/h　1st</t>
    <phoneticPr fontId="33"/>
  </si>
  <si>
    <t>45 km/h　2回目</t>
    <rPh sb="9" eb="11">
      <t>カイメ</t>
    </rPh>
    <phoneticPr fontId="33"/>
  </si>
  <si>
    <t>45 km/h　2nd</t>
    <phoneticPr fontId="33"/>
  </si>
  <si>
    <t>45 km/h　3回目</t>
    <rPh sb="9" eb="11">
      <t>カイメ</t>
    </rPh>
    <phoneticPr fontId="33"/>
  </si>
  <si>
    <t>45 km/h　3rd</t>
    <phoneticPr fontId="33"/>
  </si>
  <si>
    <t>50 km/h　1回目</t>
    <rPh sb="9" eb="11">
      <t>カイメ</t>
    </rPh>
    <phoneticPr fontId="33"/>
  </si>
  <si>
    <t>50 km/h　1st</t>
    <phoneticPr fontId="33"/>
  </si>
  <si>
    <t>50 km/h　2回目</t>
    <rPh sb="9" eb="11">
      <t>カイメ</t>
    </rPh>
    <phoneticPr fontId="33"/>
  </si>
  <si>
    <t>50 km/h　2nd</t>
    <phoneticPr fontId="33"/>
  </si>
  <si>
    <t>50 km/h　3回目</t>
    <rPh sb="9" eb="11">
      <t>カイメ</t>
    </rPh>
    <phoneticPr fontId="33"/>
  </si>
  <si>
    <t>50 km/h　3rd</t>
    <phoneticPr fontId="33"/>
  </si>
  <si>
    <r>
      <t xml:space="preserve">被害軽減ブレーキ（対車両）試験
(2) CCRsシナリオのFCWS試験
</t>
    </r>
    <r>
      <rPr>
        <sz val="8"/>
        <rFont val="ＭＳ Ｐゴシック"/>
        <family val="3"/>
        <charset val="128"/>
      </rPr>
      <t>(*) ○：衝突回避　　P：パス(回避扱い)　　 △：速度軽減
　  ×：不作動　　　－：未実施</t>
    </r>
    <phoneticPr fontId="33"/>
  </si>
  <si>
    <t>55 km/h　1回目</t>
    <rPh sb="9" eb="11">
      <t>カイメ</t>
    </rPh>
    <phoneticPr fontId="33"/>
  </si>
  <si>
    <t>55 km/h　1st</t>
    <phoneticPr fontId="33"/>
  </si>
  <si>
    <t>55 km/h　2回目</t>
    <rPh sb="9" eb="11">
      <t>カイメ</t>
    </rPh>
    <phoneticPr fontId="33"/>
  </si>
  <si>
    <t>55 km/h　2nd</t>
    <phoneticPr fontId="33"/>
  </si>
  <si>
    <t>55 km/h　3回目</t>
    <rPh sb="9" eb="11">
      <t>カイメ</t>
    </rPh>
    <phoneticPr fontId="33"/>
  </si>
  <si>
    <t>55 km/h　3rd</t>
    <phoneticPr fontId="33"/>
  </si>
  <si>
    <t>60 km/h　1回目</t>
    <rPh sb="9" eb="11">
      <t>カイメ</t>
    </rPh>
    <phoneticPr fontId="33"/>
  </si>
  <si>
    <t>60 km/h　1st</t>
    <phoneticPr fontId="33"/>
  </si>
  <si>
    <t>60 km/h　2回目</t>
    <rPh sb="9" eb="11">
      <t>カイメ</t>
    </rPh>
    <phoneticPr fontId="33"/>
  </si>
  <si>
    <t>60 km/h　2nd</t>
    <phoneticPr fontId="33"/>
  </si>
  <si>
    <t>60 km/h　3回目</t>
    <rPh sb="9" eb="11">
      <t>カイメ</t>
    </rPh>
    <phoneticPr fontId="33"/>
  </si>
  <si>
    <t>60 km/h　3rd</t>
    <phoneticPr fontId="33"/>
  </si>
  <si>
    <r>
      <t xml:space="preserve">被害軽減ブレーキ（対車両）試験
(3) CCRmシナリオのAEBS試験
</t>
    </r>
    <r>
      <rPr>
        <sz val="8"/>
        <rFont val="ＭＳ Ｐゴシック"/>
        <family val="3"/>
        <charset val="128"/>
      </rPr>
      <t>(*) ○：衝突回避　　P：パス(回避扱い)　　 △：速度軽減
　  ×：不作動　　　－：未実施</t>
    </r>
    <phoneticPr fontId="33"/>
  </si>
  <si>
    <r>
      <t xml:space="preserve">被害軽減ブレーキ（対車両）試験
(4) CCRmシナリオのFCWS試験
</t>
    </r>
    <r>
      <rPr>
        <sz val="8"/>
        <rFont val="ＭＳ Ｐゴシック"/>
        <family val="3"/>
        <charset val="128"/>
      </rPr>
      <t>(*) ○：衝突回避　　P：パス(回避扱い)　　 △：速度軽減
　  ×：不作動　　　－：未実施</t>
    </r>
    <phoneticPr fontId="33"/>
  </si>
  <si>
    <t>被害軽減ブレーキ（対歩行者：昼間）試験結果</t>
    <rPh sb="0" eb="2">
      <t>ヒガイ</t>
    </rPh>
    <rPh sb="2" eb="4">
      <t>ケイゲン</t>
    </rPh>
    <rPh sb="9" eb="13">
      <t>タイホコウシャ</t>
    </rPh>
    <rPh sb="14" eb="16">
      <t>ヒルマ</t>
    </rPh>
    <rPh sb="17" eb="21">
      <t>シケンケッカ</t>
    </rPh>
    <phoneticPr fontId="33"/>
  </si>
  <si>
    <t>Test results of autonomous emergency braking system[car to pedestrian：daytime] performance test</t>
    <phoneticPr fontId="33"/>
  </si>
  <si>
    <t>Overall points</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</si>
  <si>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</si>
  <si>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</si>
  <si>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</si>
  <si>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</si>
  <si>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</si>
  <si>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</si>
  <si>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</si>
  <si>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タイヤサイズ</t>
    <phoneticPr fontId="33"/>
  </si>
  <si>
    <t>FCWS機能の有無</t>
    <phoneticPr fontId="33"/>
  </si>
  <si>
    <r>
      <rPr>
        <sz val="9"/>
        <rFont val="ＭＳ Ｐゴシック"/>
        <family val="3"/>
        <charset val="128"/>
      </rPr>
      <t>被害軽減ブレーキ（対歩行者：昼間）試験
(1) 基準評価試験 ： CPNシナリオのAEBS試験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</si>
  <si>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(2) 基準評価試験 ： CPNシナリオのFCWS試験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</si>
  <si>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(3) 基準評価試験 ： CPNOシナリオのAEBS試験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</si>
  <si>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(4) 基準評価試験 ： CPNOシナリオのFCWS試験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</si>
  <si>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</si>
  <si>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</si>
  <si>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</si>
  <si>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</si>
  <si>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33"/>
  </si>
  <si>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33"/>
  </si>
  <si>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33"/>
  </si>
  <si>
    <r>
      <rPr>
        <sz val="8"/>
        <rFont val="ＭＳ Ｐゴシック"/>
        <family val="3"/>
        <charset val="128"/>
      </rPr>
      <t>被害軽減ブレーキ（対歩行者：昼間）試験
(6) 部分評価試験 ： CPNシナリオのFCWS試験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33"/>
  </si>
  <si>
    <r>
      <rPr>
        <sz val="9"/>
        <rFont val="ＭＳ Ｐゴシック"/>
        <family val="3"/>
        <charset val="128"/>
      </rPr>
      <t>被害軽減ブレーキ（対歩行者：昼間）試験
(7) 部分評価試験 ： CPNOシナリオのAEBS試験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33"/>
  </si>
  <si>
    <r>
      <rPr>
        <sz val="9"/>
        <rFont val="ＭＳ Ｐゴシック"/>
        <family val="3"/>
        <charset val="128"/>
      </rPr>
      <t>被害軽減ブレーキ（対歩行者：昼間）試験
(8) 部分評価試験 ： CPNOシナリオのFCWS試験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33"/>
  </si>
  <si>
    <t>被害軽減ブレーキ（対歩行者：夜間[街灯あり]）試験結果</t>
    <rPh sb="0" eb="2">
      <t>ヒガイ</t>
    </rPh>
    <rPh sb="2" eb="4">
      <t>ケイゲン</t>
    </rPh>
    <rPh sb="9" eb="13">
      <t>タイホコウシャ</t>
    </rPh>
    <rPh sb="14" eb="16">
      <t>ヤカン</t>
    </rPh>
    <rPh sb="17" eb="19">
      <t>ガイトウ</t>
    </rPh>
    <rPh sb="23" eb="27">
      <t>シケンケッカ</t>
    </rPh>
    <phoneticPr fontId="33"/>
  </si>
  <si>
    <t>Test results of autonomous emergency braking system[car to pedestrian] performance test (night with streer lighting)</t>
    <phoneticPr fontId="33"/>
  </si>
  <si>
    <t>Overall points</t>
    <phoneticPr fontId="33"/>
  </si>
  <si>
    <t>試験車型式</t>
    <phoneticPr fontId="33"/>
  </si>
  <si>
    <t>Type</t>
    <phoneticPr fontId="33"/>
  </si>
  <si>
    <t>車台番号</t>
    <phoneticPr fontId="33"/>
  </si>
  <si>
    <t>試験番号</t>
    <phoneticPr fontId="33"/>
  </si>
  <si>
    <t>センサー方式</t>
    <phoneticPr fontId="33"/>
  </si>
  <si>
    <t>FCWS機能の有無</t>
    <phoneticPr fontId="33"/>
  </si>
  <si>
    <r>
      <rPr>
        <sz val="8"/>
        <rFont val="ＭＳ Ｐゴシック"/>
        <family val="3"/>
        <charset val="128"/>
      </rPr>
      <t>被害軽減ブレーキ（対歩行者：夜間[街灯あり]）試験</t>
    </r>
    <r>
      <rPr>
        <sz val="9"/>
        <rFont val="ＭＳ Ｐゴシック"/>
        <family val="3"/>
        <charset val="128"/>
      </rPr>
      <t xml:space="preserve">
(1) 基準評価試験 ： CPFシナリオのAEBS試験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</si>
  <si>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(2) 基準評価試験 ： CPFシナリオのFCWS試験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</si>
  <si>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(3) 基準評価試験 ： CPFOシナリオのAEBS試験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</si>
  <si>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(4) 基準評価試験 ： CPFOシナリオのFCWS試験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</si>
  <si>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</si>
  <si>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</si>
  <si>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</si>
  <si>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</si>
  <si>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</si>
  <si>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</si>
  <si>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t>被害軽減ブレーキ（対歩行者：夜間[街灯なし]）試験結果</t>
    <rPh sb="0" eb="2">
      <t>ヒガイ</t>
    </rPh>
    <rPh sb="2" eb="4">
      <t>ケイゲン</t>
    </rPh>
    <rPh sb="9" eb="13">
      <t>タイホコウシャ</t>
    </rPh>
    <rPh sb="14" eb="16">
      <t>ヤカン</t>
    </rPh>
    <rPh sb="17" eb="19">
      <t>ガイトウ</t>
    </rPh>
    <rPh sb="23" eb="27">
      <t>シケンケッカ</t>
    </rPh>
    <phoneticPr fontId="33"/>
  </si>
  <si>
    <t>Test results of autonomous emergency braking system[car to pedestrian] performance test (night without streer lighting)</t>
    <phoneticPr fontId="33"/>
  </si>
  <si>
    <t>試験車型式</t>
    <phoneticPr fontId="33"/>
  </si>
  <si>
    <t>Type</t>
    <phoneticPr fontId="33"/>
  </si>
  <si>
    <t>車台番号</t>
    <phoneticPr fontId="33"/>
  </si>
  <si>
    <t>試験番号</t>
    <phoneticPr fontId="33"/>
  </si>
  <si>
    <t>Test number</t>
    <phoneticPr fontId="33"/>
  </si>
  <si>
    <t>センサー方式</t>
    <phoneticPr fontId="33"/>
  </si>
  <si>
    <t>Sensor system</t>
    <phoneticPr fontId="33"/>
  </si>
  <si>
    <t>FCWS機能の有無</t>
    <phoneticPr fontId="33"/>
  </si>
  <si>
    <r>
      <rPr>
        <sz val="8"/>
        <rFont val="ＭＳ Ｐゴシック"/>
        <family val="3"/>
        <charset val="128"/>
      </rPr>
      <t xml:space="preserve">被害軽減ブレーキ（対歩行者：夜間[街灯なし]）試験
</t>
    </r>
    <r>
      <rPr>
        <sz val="9"/>
        <rFont val="ＭＳ Ｐゴシック"/>
        <family val="3"/>
        <charset val="128"/>
      </rPr>
      <t>(1) 基準評価試験 ： CPFシナリオのAEBS試験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</si>
  <si>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(2) 基準評価試験 ： CPFシナリオのFCWS試験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</si>
  <si>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(3) 基準評価試験 ： CPFOシナリオのAEBS試験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</si>
  <si>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 xml:space="preserve">被害軽減ブレーキ（対歩行者：夜間[街灯なし]）試験
</t>
    </r>
    <r>
      <rPr>
        <sz val="9"/>
        <rFont val="ＭＳ Ｐゴシック"/>
        <family val="3"/>
        <charset val="128"/>
      </rPr>
      <t>(4) 基準評価試験 ： CPFOシナリオのFCWS試験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</si>
  <si>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</si>
  <si>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</si>
  <si>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</si>
  <si>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7" eb="58">
      <t>リツ</t>
    </rPh>
    <phoneticPr fontId="33"/>
  </si>
  <si>
    <r>
      <rPr>
        <sz val="8"/>
        <rFont val="ＭＳ Ｐゴシック"/>
        <family val="3"/>
        <charset val="128"/>
      </rPr>
      <t>被害軽減ブレーキ（対歩行者：夜間[街灯なし]）試験</t>
    </r>
    <r>
      <rPr>
        <sz val="9"/>
        <rFont val="ＭＳ Ｐゴシック"/>
        <family val="3"/>
        <charset val="128"/>
      </rPr>
      <t xml:space="preserve">
(5) 部分評価試験 ： CPFシナリオのAEBS試験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</si>
  <si>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r>
      <rPr>
        <sz val="8"/>
        <rFont val="ＭＳ Ｐゴシック"/>
        <family val="3"/>
        <charset val="128"/>
      </rPr>
      <t>被害軽減ブレーキ（対歩行者：夜間[街灯なし]）試験</t>
    </r>
    <r>
      <rPr>
        <sz val="9"/>
        <rFont val="ＭＳ Ｐゴシック"/>
        <family val="3"/>
        <charset val="128"/>
      </rPr>
      <t xml:space="preserve">
(6) 部分評価試験 ： CPFシナリオのFCWS試験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4" eb="56">
      <t>ホコウ</t>
    </rPh>
    <rPh sb="56" eb="58">
      <t>ソクド</t>
    </rPh>
    <phoneticPr fontId="33"/>
  </si>
  <si>
    <t>車線逸脱抑制装置等性能試験結果</t>
    <rPh sb="0" eb="9">
      <t>シャセンイツダツヨクセイソウチナド</t>
    </rPh>
    <rPh sb="9" eb="11">
      <t>セイノウ</t>
    </rPh>
    <rPh sb="11" eb="15">
      <t>シケンケッカ</t>
    </rPh>
    <phoneticPr fontId="33"/>
  </si>
  <si>
    <t>試験車型式</t>
    <phoneticPr fontId="33"/>
  </si>
  <si>
    <t>Type</t>
    <phoneticPr fontId="33"/>
  </si>
  <si>
    <t>車台番号</t>
    <phoneticPr fontId="33"/>
  </si>
  <si>
    <t>試験番号</t>
    <phoneticPr fontId="33"/>
  </si>
  <si>
    <t>Test number</t>
    <phoneticPr fontId="33"/>
  </si>
  <si>
    <t>装置機能</t>
    <phoneticPr fontId="33"/>
  </si>
  <si>
    <t>Equipped systems</t>
    <phoneticPr fontId="33"/>
  </si>
  <si>
    <t>手動復帰型装置の有無</t>
    <phoneticPr fontId="33"/>
  </si>
  <si>
    <t xml:space="preserve">Manual reset device? </t>
    <phoneticPr fontId="33"/>
  </si>
  <si>
    <t>試験車速</t>
    <phoneticPr fontId="33"/>
  </si>
  <si>
    <t>Test vehicle speed</t>
    <phoneticPr fontId="33"/>
  </si>
  <si>
    <t>警報提示方法（LDWS）</t>
    <phoneticPr fontId="33"/>
  </si>
  <si>
    <t>LDWS Prompting method</t>
    <phoneticPr fontId="33"/>
  </si>
  <si>
    <t>逸脱方向の区別</t>
    <phoneticPr fontId="33"/>
  </si>
  <si>
    <t>Departure direction alert</t>
    <phoneticPr fontId="33"/>
  </si>
  <si>
    <t>基本試験（60km/h）　左逸脱</t>
    <phoneticPr fontId="33"/>
  </si>
  <si>
    <t>Standard test（60km/h）　Left departure</t>
    <phoneticPr fontId="33"/>
  </si>
  <si>
    <t>1回目　1st</t>
    <rPh sb="1" eb="3">
      <t>カイメ</t>
    </rPh>
    <phoneticPr fontId="57"/>
  </si>
  <si>
    <t>2回目　2nd</t>
    <rPh sb="1" eb="3">
      <t>カイメ</t>
    </rPh>
    <phoneticPr fontId="57"/>
  </si>
  <si>
    <t>3回目　3rd</t>
    <rPh sb="1" eb="3">
      <t>カイメ</t>
    </rPh>
    <phoneticPr fontId="57"/>
  </si>
  <si>
    <t>最大ペダルストローク　(%)</t>
    <rPh sb="0" eb="2">
      <t>サイダイ</t>
    </rPh>
    <phoneticPr fontId="33"/>
  </si>
  <si>
    <t>Max pedal stroke (%)</t>
    <phoneticPr fontId="33"/>
  </si>
  <si>
    <t>最小ペダルストローク　(%)</t>
    <rPh sb="0" eb="2">
      <t>サイショウ</t>
    </rPh>
    <phoneticPr fontId="33"/>
  </si>
  <si>
    <t>Min pedal stroke (%)</t>
    <phoneticPr fontId="33"/>
  </si>
  <si>
    <t>最大走行速度　(km/h)</t>
    <rPh sb="0" eb="2">
      <t>サイダイ</t>
    </rPh>
    <phoneticPr fontId="33"/>
  </si>
  <si>
    <t>Max running speed (km/h)</t>
    <phoneticPr fontId="33"/>
  </si>
  <si>
    <t>最小走行速度　(km/h)</t>
    <rPh sb="0" eb="2">
      <t>サイショウ</t>
    </rPh>
    <rPh sb="2" eb="4">
      <t>ソウコウ</t>
    </rPh>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</si>
  <si>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</si>
  <si>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</si>
  <si>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</si>
  <si>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</si>
  <si>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</si>
  <si>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</si>
  <si>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</si>
  <si>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</si>
  <si>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</si>
  <si>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</si>
  <si>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</si>
  <si>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</si>
  <si>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</si>
  <si>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</si>
  <si>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</si>
  <si>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</si>
  <si>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</si>
  <si>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</si>
  <si>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</si>
  <si>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</si>
  <si>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</si>
  <si>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</si>
  <si>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</si>
  <si>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</si>
  <si>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LDWS compatibility assessment (Compatible/Incompatible)</t>
    <phoneticPr fontId="33"/>
  </si>
  <si>
    <t>Min pedal stroke (%)</t>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</si>
  <si>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</si>
  <si>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</si>
  <si>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</si>
  <si>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</si>
  <si>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</si>
  <si>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</si>
  <si>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</si>
  <si>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</si>
  <si>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</si>
  <si>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</si>
  <si>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</si>
  <si>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</si>
  <si>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</si>
  <si>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</si>
  <si>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</si>
  <si>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</si>
  <si>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</si>
  <si>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</si>
  <si>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</si>
  <si>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</si>
  <si>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</si>
  <si>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</si>
  <si>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</si>
  <si>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LDWS compatibility assessment (Compatible/Incompatible)</t>
    <phoneticPr fontId="33"/>
  </si>
  <si>
    <t>Max pedal stroke (%)</t>
    <phoneticPr fontId="33"/>
  </si>
  <si>
    <t>Min pedal stroke (%)</t>
    <phoneticPr fontId="33"/>
  </si>
  <si>
    <t>Max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</si>
  <si>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</si>
  <si>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</si>
  <si>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</si>
  <si>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</si>
  <si>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</si>
  <si>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</si>
  <si>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</si>
  <si>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</si>
  <si>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</si>
  <si>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</si>
  <si>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</si>
  <si>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</si>
  <si>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</si>
  <si>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</si>
  <si>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</si>
  <si>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最大逸脱量　(m)</t>
    <phoneticPr fontId="33"/>
  </si>
  <si>
    <t>Maximum departure amount (m)</t>
    <phoneticPr fontId="33"/>
  </si>
  <si>
    <t>警報提示位置　(m)</t>
    <phoneticPr fontId="33"/>
  </si>
  <si>
    <t>Warning system position (m)</t>
    <phoneticPr fontId="33"/>
  </si>
  <si>
    <t>逸脱量の評価値　(m)</t>
    <phoneticPr fontId="33"/>
  </si>
  <si>
    <t>Departure amount's evaluation value (m)</t>
    <phoneticPr fontId="33"/>
  </si>
  <si>
    <t>LDWS適合判定　(適合／不適合)</t>
    <phoneticPr fontId="33"/>
  </si>
  <si>
    <t>Min pedal stroke (%)</t>
    <phoneticPr fontId="33"/>
  </si>
  <si>
    <t>Max running speed (km/h)</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</si>
  <si>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</si>
  <si>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</si>
  <si>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</si>
  <si>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</si>
  <si>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</si>
  <si>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Departure rate , Immediately after end steering time (m/s)</t>
    <phoneticPr fontId="33"/>
  </si>
  <si>
    <t>操舵角速度 操舵終了時まで　(deg/s)</t>
    <phoneticPr fontId="33"/>
  </si>
  <si>
    <t>Steering angle rate , Until end steering time (deg/s)</t>
    <phoneticPr fontId="33"/>
  </si>
  <si>
    <t>操舵角速度 操舵終了位置+0.10mまで　(deg/s)</t>
    <phoneticPr fontId="33"/>
  </si>
  <si>
    <t>警報提示位置　(m)</t>
    <phoneticPr fontId="33"/>
  </si>
  <si>
    <t>Warning system position (m)</t>
    <phoneticPr fontId="33"/>
  </si>
  <si>
    <t>LDWS適合判定　(適合／不適合)</t>
    <phoneticPr fontId="33"/>
  </si>
  <si>
    <t>LDWS compatibility assessment (Compatible/Incompatible)</t>
    <phoneticPr fontId="33"/>
  </si>
  <si>
    <t>Max running speed (km/h)</t>
    <phoneticPr fontId="33"/>
  </si>
  <si>
    <t>Min running speed (km/h)</t>
    <phoneticPr fontId="33"/>
  </si>
  <si>
    <t>最大ヨーレイト　(deg/s)</t>
    <phoneticPr fontId="33"/>
  </si>
  <si>
    <t>Max. Yaw rate (deg/s)</t>
    <phoneticPr fontId="33"/>
  </si>
  <si>
    <t>操舵終了タイミング　(sec)</t>
    <phoneticPr fontId="33"/>
  </si>
  <si>
    <t>End steering timing (sec)</t>
    <phoneticPr fontId="33"/>
  </si>
  <si>
    <t>操舵終了位置　(m)</t>
    <phoneticPr fontId="33"/>
  </si>
  <si>
    <t>End steering position (m)</t>
    <phoneticPr fontId="33"/>
  </si>
  <si>
    <t>逸脱速度 操舵終了時　(m/s)</t>
    <phoneticPr fontId="33"/>
  </si>
  <si>
    <t>Departure rate , End steering time (m/s)</t>
    <phoneticPr fontId="33"/>
  </si>
  <si>
    <t>逸脱速度 操舵終了直後　(m/s)</t>
    <phoneticPr fontId="33"/>
  </si>
  <si>
    <t>Departure rate , Immediately after end steering time (m/s)</t>
    <phoneticPr fontId="33"/>
  </si>
  <si>
    <t>逸脱速度 最大　(m/s)</t>
    <phoneticPr fontId="33"/>
  </si>
  <si>
    <t>Max departure rate (m/s)</t>
    <phoneticPr fontId="33"/>
  </si>
  <si>
    <t>操舵角速度 操舵終了時まで　(deg/s)</t>
    <phoneticPr fontId="33"/>
  </si>
  <si>
    <t>Steering angle rate , Until end steering time (deg/s)</t>
    <phoneticPr fontId="33"/>
  </si>
  <si>
    <t>操舵角速度 操舵終了位置+0.10mまで　(deg/s)</t>
    <phoneticPr fontId="33"/>
  </si>
  <si>
    <t>Steering angle rate , End steering position up to +0.10m (deg/s)</t>
    <phoneticPr fontId="33"/>
  </si>
  <si>
    <t>最大逸脱量　(m)</t>
    <phoneticPr fontId="33"/>
  </si>
  <si>
    <t>Maximum departure amount (m)</t>
    <phoneticPr fontId="33"/>
  </si>
  <si>
    <t>逸脱量の評価値　(m)</t>
    <phoneticPr fontId="33"/>
  </si>
  <si>
    <t>Departure amount's evaluation value (m)</t>
    <phoneticPr fontId="33"/>
  </si>
  <si>
    <t>Min running speed (km/h)</t>
    <phoneticPr fontId="33"/>
  </si>
  <si>
    <t>操舵終了タイミング　(sec)</t>
    <phoneticPr fontId="33"/>
  </si>
  <si>
    <t>End steering timing (sec)</t>
    <phoneticPr fontId="33"/>
  </si>
  <si>
    <t>操舵終了位置　(m)</t>
    <phoneticPr fontId="33"/>
  </si>
  <si>
    <t>End steering position (m)</t>
    <phoneticPr fontId="33"/>
  </si>
  <si>
    <t>逸脱速度 操舵終了直後　(m/s)</t>
    <phoneticPr fontId="33"/>
  </si>
  <si>
    <t>逸脱速度 最大　(m/s)</t>
    <phoneticPr fontId="33"/>
  </si>
  <si>
    <t>Max departure rate (m/s)</t>
    <phoneticPr fontId="33"/>
  </si>
  <si>
    <t>逸脱量の評価値　(m)</t>
    <phoneticPr fontId="33"/>
  </si>
  <si>
    <t>Departure amount's evaluation value (m)</t>
    <phoneticPr fontId="33"/>
  </si>
  <si>
    <t>Notes</t>
    <phoneticPr fontId="33"/>
  </si>
  <si>
    <t>後方視界情報提供装置試験結果</t>
    <phoneticPr fontId="33"/>
  </si>
  <si>
    <t>Test results of Rearview monitor system performance test</t>
    <phoneticPr fontId="33"/>
  </si>
  <si>
    <t>Type</t>
    <phoneticPr fontId="33"/>
  </si>
  <si>
    <t>車台番号</t>
    <phoneticPr fontId="33"/>
  </si>
  <si>
    <t>タイヤサイズ</t>
    <phoneticPr fontId="33"/>
  </si>
  <si>
    <t>カメラ個数</t>
    <phoneticPr fontId="33"/>
  </si>
  <si>
    <t>Number of rear view cameras</t>
    <phoneticPr fontId="33"/>
  </si>
  <si>
    <t>カメラ位置</t>
    <phoneticPr fontId="33"/>
  </si>
  <si>
    <t>Position of rear view cameras</t>
    <phoneticPr fontId="33"/>
  </si>
  <si>
    <t>情報表示方法</t>
    <phoneticPr fontId="33"/>
  </si>
  <si>
    <t>Information display unit</t>
    <phoneticPr fontId="33"/>
  </si>
  <si>
    <t>視対象物位置 A</t>
    <phoneticPr fontId="33"/>
  </si>
  <si>
    <t>Visual object position A</t>
    <phoneticPr fontId="33"/>
  </si>
  <si>
    <t>視対象物位置 B</t>
    <phoneticPr fontId="33"/>
  </si>
  <si>
    <t>Visual object position B</t>
    <phoneticPr fontId="33"/>
  </si>
  <si>
    <t>視対象物位置 C</t>
    <phoneticPr fontId="33"/>
  </si>
  <si>
    <t>Visual object position C</t>
    <phoneticPr fontId="33"/>
  </si>
  <si>
    <t>視対象物位置 D</t>
    <phoneticPr fontId="33"/>
  </si>
  <si>
    <t>Visual object position D</t>
    <phoneticPr fontId="33"/>
  </si>
  <si>
    <t>視対象物位置 E</t>
    <phoneticPr fontId="33"/>
  </si>
  <si>
    <t>Visual object position E</t>
    <phoneticPr fontId="33"/>
  </si>
  <si>
    <t>視対象物位置 F</t>
    <phoneticPr fontId="33"/>
  </si>
  <si>
    <t>Visual object position F</t>
    <phoneticPr fontId="33"/>
  </si>
  <si>
    <t>視対象物位置 G</t>
    <phoneticPr fontId="33"/>
  </si>
  <si>
    <t>Visual object position G</t>
    <phoneticPr fontId="33"/>
  </si>
  <si>
    <t>視対象物位置 H</t>
    <phoneticPr fontId="33"/>
  </si>
  <si>
    <t>Visual object position H</t>
    <phoneticPr fontId="33"/>
  </si>
  <si>
    <t>表示大きさ　F</t>
    <rPh sb="0" eb="2">
      <t>ヒョウジ</t>
    </rPh>
    <rPh sb="2" eb="3">
      <t>オオ</t>
    </rPh>
    <phoneticPr fontId="33"/>
  </si>
  <si>
    <t>Display size F</t>
    <phoneticPr fontId="33"/>
  </si>
  <si>
    <t>表示大きさ　G</t>
    <rPh sb="0" eb="2">
      <t>ヒョウジ</t>
    </rPh>
    <rPh sb="2" eb="3">
      <t>オオ</t>
    </rPh>
    <phoneticPr fontId="33"/>
  </si>
  <si>
    <t>Display size G</t>
    <phoneticPr fontId="33"/>
  </si>
  <si>
    <t>表示大きさ　H</t>
    <rPh sb="0" eb="2">
      <t>ヒョウジ</t>
    </rPh>
    <rPh sb="2" eb="3">
      <t>オオ</t>
    </rPh>
    <phoneticPr fontId="33"/>
  </si>
  <si>
    <t>Display size H</t>
    <phoneticPr fontId="33"/>
  </si>
  <si>
    <t>高機能前照灯装備確認結果</t>
    <phoneticPr fontId="33"/>
  </si>
  <si>
    <t>Overall points</t>
    <phoneticPr fontId="33"/>
  </si>
  <si>
    <t>試験車型式</t>
    <phoneticPr fontId="33"/>
  </si>
  <si>
    <t>Type</t>
    <phoneticPr fontId="33"/>
  </si>
  <si>
    <t>装備装置</t>
    <rPh sb="0" eb="2">
      <t>ソウビ</t>
    </rPh>
    <rPh sb="2" eb="4">
      <t>ソウチ</t>
    </rPh>
    <phoneticPr fontId="37"/>
  </si>
  <si>
    <t>Installed device</t>
    <phoneticPr fontId="33"/>
  </si>
  <si>
    <r>
      <t xml:space="preserve">自動防眩型
前照灯
</t>
    </r>
    <r>
      <rPr>
        <sz val="8"/>
        <color theme="1"/>
        <rFont val="ＭＳ Ｐゴシック"/>
        <family val="3"/>
        <charset val="128"/>
      </rPr>
      <t>Automatic anti-glare type</t>
    </r>
    <rPh sb="2" eb="3">
      <t>ボウ</t>
    </rPh>
    <rPh sb="3" eb="4">
      <t>ゲン</t>
    </rPh>
    <rPh sb="4" eb="5">
      <t>カタ</t>
    </rPh>
    <phoneticPr fontId="44"/>
  </si>
  <si>
    <r>
      <t xml:space="preserve">自動切替型
前照灯
</t>
    </r>
    <r>
      <rPr>
        <sz val="8"/>
        <color theme="1"/>
        <rFont val="ＭＳ Ｐゴシック"/>
        <family val="3"/>
        <charset val="128"/>
      </rPr>
      <t>Automatic switching type</t>
    </r>
    <rPh sb="2" eb="4">
      <t>キリカエ</t>
    </rPh>
    <phoneticPr fontId="44"/>
  </si>
  <si>
    <t>装備装置の有無</t>
    <rPh sb="0" eb="2">
      <t>ソウビ</t>
    </rPh>
    <rPh sb="2" eb="4">
      <t>ソウチ</t>
    </rPh>
    <rPh sb="5" eb="7">
      <t>ウム</t>
    </rPh>
    <phoneticPr fontId="37"/>
  </si>
  <si>
    <t>Presence of Installed device</t>
    <phoneticPr fontId="33"/>
  </si>
  <si>
    <t>ペダル踏み間違い時加速抑制装置性能試験結果</t>
    <phoneticPr fontId="33"/>
  </si>
  <si>
    <t>試験番号</t>
    <phoneticPr fontId="33"/>
  </si>
  <si>
    <t>Test number</t>
    <phoneticPr fontId="33"/>
  </si>
  <si>
    <t>センサー方式：前方</t>
    <phoneticPr fontId="33"/>
  </si>
  <si>
    <t>Sensor system：Front</t>
    <phoneticPr fontId="33"/>
  </si>
  <si>
    <t>センサー方式：後方</t>
    <phoneticPr fontId="33"/>
  </si>
  <si>
    <t>Sensor system：Back</t>
    <phoneticPr fontId="33"/>
  </si>
  <si>
    <t>試験走行開始位置：前進 (m)</t>
    <phoneticPr fontId="33"/>
  </si>
  <si>
    <t>Test starting position：Front (m)</t>
    <phoneticPr fontId="33"/>
  </si>
  <si>
    <t>試験走行開始位置：後進 (m)</t>
    <rPh sb="9" eb="11">
      <t>コウシン</t>
    </rPh>
    <phoneticPr fontId="33"/>
  </si>
  <si>
    <t>Test starting position：Rear (m)</t>
    <phoneticPr fontId="33"/>
  </si>
  <si>
    <t>F off
1回目 1st</t>
    <rPh sb="7" eb="9">
      <t>カイメ</t>
    </rPh>
    <phoneticPr fontId="57"/>
  </si>
  <si>
    <t>F off
2回目 2nd</t>
    <rPh sb="7" eb="9">
      <t>カイメ</t>
    </rPh>
    <phoneticPr fontId="57"/>
  </si>
  <si>
    <t>F off
3回目 3rd</t>
    <rPh sb="7" eb="9">
      <t>カイメ</t>
    </rPh>
    <phoneticPr fontId="57"/>
  </si>
  <si>
    <t>衝突速度 [km/h]</t>
    <phoneticPr fontId="33"/>
  </si>
  <si>
    <t>Speed at collision [km/h]</t>
    <phoneticPr fontId="33"/>
  </si>
  <si>
    <t>F on
1回目 1st</t>
    <rPh sb="6" eb="8">
      <t>カイメ</t>
    </rPh>
    <phoneticPr fontId="57"/>
  </si>
  <si>
    <t>F on
2回目 2nd</t>
    <rPh sb="6" eb="8">
      <t>カイメ</t>
    </rPh>
    <phoneticPr fontId="57"/>
  </si>
  <si>
    <t>F on
3回目 3rd</t>
    <rPh sb="6" eb="8">
      <t>カイメ</t>
    </rPh>
    <phoneticPr fontId="57"/>
  </si>
  <si>
    <t>速度変化率</t>
    <phoneticPr fontId="33"/>
  </si>
  <si>
    <t>Speed change rate</t>
    <phoneticPr fontId="33"/>
  </si>
  <si>
    <t>R off
1回目 1st</t>
    <rPh sb="7" eb="9">
      <t>カイメ</t>
    </rPh>
    <phoneticPr fontId="57"/>
  </si>
  <si>
    <t>R off
2回目 2nd</t>
    <rPh sb="7" eb="9">
      <t>カイメ</t>
    </rPh>
    <phoneticPr fontId="57"/>
  </si>
  <si>
    <t>R off
3回目 3rd</t>
    <rPh sb="7" eb="9">
      <t>カイメ</t>
    </rPh>
    <phoneticPr fontId="57"/>
  </si>
  <si>
    <t>R on
1回目 1st</t>
    <rPh sb="6" eb="8">
      <t>カイメ</t>
    </rPh>
    <phoneticPr fontId="57"/>
  </si>
  <si>
    <t>R on
2回目 2nd</t>
    <rPh sb="6" eb="8">
      <t>カイメ</t>
    </rPh>
    <phoneticPr fontId="57"/>
  </si>
  <si>
    <t>R on
3回目 3rd</t>
    <rPh sb="6" eb="8">
      <t>カイメ</t>
    </rPh>
    <phoneticPr fontId="57"/>
  </si>
  <si>
    <t>RBA-205042C</t>
  </si>
  <si>
    <t>WDD2050422R123305</t>
  </si>
  <si>
    <t>NASVA 2015-10211-010</t>
  </si>
  <si>
    <t>225/50R17 94W</t>
  </si>
  <si>
    <t>有 (Provided)</t>
  </si>
  <si>
    <t>回避可否(*)
Collision avoided?(*)</t>
  </si>
  <si>
    <t>初期速度差
Initial velocity difference</t>
  </si>
  <si>
    <t>衝突時
相対速度
Relative speed at collision</t>
  </si>
  <si>
    <t>P</t>
  </si>
  <si>
    <t>△</t>
  </si>
  <si>
    <t>WDD2050772R491565</t>
  </si>
  <si>
    <t>NASVA 2019-13211-010</t>
  </si>
  <si>
    <t>初期速度
Initial speed</t>
  </si>
  <si>
    <t>衝突速度
Speed at collision</t>
  </si>
  <si>
    <t>NASVA 2019-16211-010</t>
  </si>
  <si>
    <t>NASVA 2019-14211-010</t>
  </si>
  <si>
    <t>LDP機能・LDWS
LDP &amp; LDWS</t>
  </si>
  <si>
    <t>無 （Not provided）</t>
  </si>
  <si>
    <t>60km/h・70km/h</t>
  </si>
  <si>
    <t>触覚方式･視覚方式
Tactile &amp; Visual</t>
  </si>
  <si>
    <t>区別なし NA</t>
  </si>
  <si>
    <t>後ナンバープレート上左側
Left on the rear license plate</t>
  </si>
  <si>
    <t>カーナビゲーションモニタ
Car navigation monitor</t>
  </si>
  <si>
    <t>NASVA 2019-15211-010</t>
  </si>
  <si>
    <t>超音波
Ultrasonic</t>
  </si>
  <si>
    <t>2019 ASV+</t>
  </si>
  <si>
    <t>DBA-XM20</t>
  </si>
  <si>
    <t>WMWXM720X02A23606</t>
  </si>
  <si>
    <t>NASVA 2015-10214-010</t>
  </si>
  <si>
    <t>単眼カメラ
Monocular camera</t>
  </si>
  <si>
    <t>205/45R17 88W</t>
  </si>
  <si>
    <t>WMWXU720302L43248</t>
  </si>
  <si>
    <t>NASVA 2019-13214-010</t>
  </si>
  <si>
    <t>175/65R15 88H</t>
  </si>
  <si>
    <t>JH3-1013143</t>
  </si>
  <si>
    <t>NASVA 2019-10107-021</t>
  </si>
  <si>
    <t>NASVA 2019-13107-020</t>
  </si>
  <si>
    <t>NASVA 2019-16107-020</t>
  </si>
  <si>
    <t>NASVA 2019-14107-020</t>
  </si>
  <si>
    <t>聴覚方式･視覚方式
Audio &amp; Visual</t>
  </si>
  <si>
    <t>後ナンバープレート上
Above the rear license plate</t>
  </si>
  <si>
    <t>NASVA 2019-15107-020</t>
  </si>
  <si>
    <t>AYZ10-1026661</t>
  </si>
  <si>
    <t>NASVA 2019-10204-031</t>
  </si>
  <si>
    <t>NASVA 2019-13204-030</t>
  </si>
  <si>
    <t>NASVA 2019-16204-030</t>
  </si>
  <si>
    <t>NASVA 2019-14204-030</t>
  </si>
  <si>
    <t>NASVA 2019-15204-030</t>
  </si>
  <si>
    <t>1.0</t>
  </si>
  <si>
    <t>AXAH54-4010626</t>
  </si>
  <si>
    <t>NASVA 2019-10204-040</t>
  </si>
  <si>
    <t>225/60R18 100H</t>
  </si>
  <si>
    <t>NASVA 2019-13204-040</t>
  </si>
  <si>
    <t>NASVA 2019-16204-040</t>
  </si>
  <si>
    <t>NASVA 2019-14204-040</t>
  </si>
  <si>
    <t>NASVA 2019-15204-040</t>
  </si>
  <si>
    <t>MZAH10-2022924</t>
  </si>
  <si>
    <t>NASVA 2019-10204-010</t>
  </si>
  <si>
    <t>NASVA 2019-13204-010</t>
  </si>
  <si>
    <t>NASVA 2019-16204-010</t>
  </si>
  <si>
    <t>NASVA 2019-14204-010</t>
  </si>
  <si>
    <t>NASVA 2019-15204-010</t>
  </si>
  <si>
    <t>CV3-1000194</t>
  </si>
  <si>
    <t>NASVA 2019-10207-040</t>
  </si>
  <si>
    <t>NASVA 2019-13207-040</t>
  </si>
  <si>
    <t>NASVA 2019-16207-040</t>
  </si>
  <si>
    <t>NASVA 2019-14207-040</t>
  </si>
  <si>
    <t>NASVA 2019-15207-040</t>
  </si>
  <si>
    <t>タント カスタム（Tanto CUSTOM）</t>
  </si>
  <si>
    <t xml:space="preserve">2019 ASV++ </t>
  </si>
  <si>
    <t>LA650S-0006536</t>
  </si>
  <si>
    <t>NASVA 2019-10103-013</t>
  </si>
  <si>
    <t>ステレオカメラ
Stereo camera</t>
  </si>
  <si>
    <t>NASVA 2019-13103-011</t>
  </si>
  <si>
    <t>NASVA 2019-14103-010</t>
  </si>
  <si>
    <t>NASVA 2019-15103-010</t>
  </si>
  <si>
    <t>超音波・ステレオカメラ
Ultrasonic &amp; Stereo camera</t>
  </si>
  <si>
    <t>B44W-0023838</t>
  </si>
  <si>
    <t>NASVA 2019-10105-010</t>
  </si>
  <si>
    <t>カメラ
Camera</t>
  </si>
  <si>
    <t>NASVA 2019-13105-010</t>
  </si>
  <si>
    <t>NASVA 2019-16105-010</t>
  </si>
  <si>
    <t>NASVA 2019-14105-010</t>
  </si>
  <si>
    <t>NASVA 2019-15105-010</t>
  </si>
  <si>
    <t>超音波・単眼カメラ
Ultrasonic &amp; Monocular camera</t>
  </si>
  <si>
    <t>WVWZZZAWZKU075946</t>
  </si>
  <si>
    <t>NASVA 2019-10210-010</t>
  </si>
  <si>
    <t>185/65R15 88H</t>
  </si>
  <si>
    <t>NASVA 2019-13210-010</t>
  </si>
  <si>
    <t>NASVA 2019-16210-010</t>
  </si>
  <si>
    <t>後ゲートハンドル下
Under rear gate handle</t>
  </si>
  <si>
    <t>NASVA 2019-15210-010</t>
  </si>
  <si>
    <t>G（2WD）</t>
  </si>
  <si>
    <t>A200S-0000083</t>
  </si>
  <si>
    <t>NASVA 2019-10203-020</t>
  </si>
  <si>
    <t>195/65R16 92H</t>
  </si>
  <si>
    <t>NASVA 2019-13203-020</t>
  </si>
  <si>
    <t>NASVA 2019-14203-020</t>
  </si>
  <si>
    <t>後ゲートオープンスイッチ左
Left side of rear gate open switch</t>
  </si>
  <si>
    <t>NASVA 2019-15203-020</t>
  </si>
  <si>
    <t>ES</t>
  </si>
  <si>
    <t>300h</t>
  </si>
  <si>
    <t>6AA-AXZH10</t>
  </si>
  <si>
    <t>AXZH10-1008371</t>
  </si>
  <si>
    <t>NASVA 2019-10204-020</t>
  </si>
  <si>
    <t>NASVA 2019-13204-020</t>
  </si>
  <si>
    <t>NASVA 2019-16204-020</t>
  </si>
  <si>
    <t>NASVA 2019-14204-020</t>
  </si>
  <si>
    <t>NASVA 2019-15204-020</t>
  </si>
  <si>
    <t>G・L Honda SENSING (FF)</t>
  </si>
  <si>
    <t>JF3-1002418</t>
  </si>
  <si>
    <t>NASVA2017-10107-022</t>
  </si>
  <si>
    <t>NASVA2017-13107-020</t>
  </si>
  <si>
    <t>6BA-JF3</t>
  </si>
  <si>
    <t>JF3-1408546</t>
  </si>
  <si>
    <t>NASVA 2019-16207-010</t>
  </si>
  <si>
    <t>NASVA2017-14107-020</t>
  </si>
  <si>
    <t>NASVA 2019-15207-010</t>
  </si>
  <si>
    <t>アルファード（ALPHARD）</t>
  </si>
  <si>
    <t>2.5L S“Cパッケージ”（2.5L S"C package"）</t>
  </si>
  <si>
    <t>DAA-AYH30W</t>
  </si>
  <si>
    <t>AYH30-0078170</t>
  </si>
  <si>
    <t>NASVA 2018-10204-040</t>
  </si>
  <si>
    <t>215/65R16 98H</t>
  </si>
  <si>
    <t>NASVA 2018-13204-040</t>
  </si>
  <si>
    <t>NASVA 2018-16204-040</t>
  </si>
  <si>
    <t>AYH30-0058779</t>
  </si>
  <si>
    <t>NASVA 2019-16204-051</t>
  </si>
  <si>
    <t>225/60R17 99H</t>
  </si>
  <si>
    <t>NASVA 2018-14204-040</t>
  </si>
  <si>
    <t>NASVA 2018-15204-040</t>
  </si>
  <si>
    <t>1BOX&amp;ミニバン　（座席が3列 以上のもの）</t>
  </si>
  <si>
    <t>セレナ（SERENA）</t>
  </si>
  <si>
    <t>e-POWER ハイウェイスターV（e-POWER Highway STAR V）</t>
  </si>
  <si>
    <t>DAA-HFC27</t>
  </si>
  <si>
    <t>HFC27-064461</t>
  </si>
  <si>
    <t>NASVA 2019-10205-013</t>
  </si>
  <si>
    <t>カメラ
camera</t>
  </si>
  <si>
    <t>195/60R16 89H</t>
  </si>
  <si>
    <t>NASVA 2019-13205-011</t>
  </si>
  <si>
    <t>NASVA 2019-16205-010</t>
  </si>
  <si>
    <t>NASVA 2019-14205-010</t>
  </si>
  <si>
    <t>GFC27-028980</t>
  </si>
  <si>
    <t>195/65R15 91S</t>
  </si>
  <si>
    <t>後ナンバープレート左
Left side of the rear license plate</t>
  </si>
  <si>
    <t>メーターパネル
Meter panel</t>
  </si>
  <si>
    <t>NASVA 2019-15205-010</t>
  </si>
  <si>
    <t>スバル（SUBARU）</t>
  </si>
  <si>
    <t>フォレスター（FORESTER）</t>
  </si>
  <si>
    <t>Premium</t>
  </si>
  <si>
    <t>5BA-SK9</t>
  </si>
  <si>
    <t>SK9-002085</t>
  </si>
  <si>
    <t>NASVA 2018-10206-012</t>
  </si>
  <si>
    <t>NASVA 2018-13206-011</t>
  </si>
  <si>
    <t>NASVA 2018-16206-010</t>
  </si>
  <si>
    <t>SK9-025690</t>
  </si>
  <si>
    <t>NASVA 2019-16206-011</t>
  </si>
  <si>
    <t>NASVA 2018-14206-010</t>
  </si>
  <si>
    <t>NASVA 2018-15206-010</t>
  </si>
  <si>
    <t>衝突速度の中央値  [km/h]</t>
    <phoneticPr fontId="33"/>
  </si>
  <si>
    <t>Median of speed at collision [km/h]</t>
    <phoneticPr fontId="33"/>
  </si>
  <si>
    <t>衝突速度の中央値  [km/h]</t>
    <phoneticPr fontId="33"/>
  </si>
  <si>
    <t>Median of speed at collision [km/h]</t>
    <phoneticPr fontId="33"/>
  </si>
  <si>
    <t>衝突速度の中央値 [km/h]</t>
    <phoneticPr fontId="33"/>
  </si>
  <si>
    <t>衝突速度の中央値 [km/h]</t>
    <phoneticPr fontId="33"/>
  </si>
  <si>
    <t>作動開始速度  [km/h]</t>
    <rPh sb="0" eb="2">
      <t>サドウ</t>
    </rPh>
    <rPh sb="2" eb="4">
      <t>カイシ</t>
    </rPh>
    <rPh sb="4" eb="6">
      <t>ソクド</t>
    </rPh>
    <phoneticPr fontId="37"/>
  </si>
  <si>
    <t>作動終了速度  [km/h]</t>
    <rPh sb="0" eb="2">
      <t>サドウ</t>
    </rPh>
    <rPh sb="2" eb="4">
      <t>シュウリョウ</t>
    </rPh>
    <rPh sb="4" eb="6">
      <t>ソクド</t>
    </rPh>
    <phoneticPr fontId="37"/>
  </si>
  <si>
    <t>Start speed  [km/h]</t>
    <phoneticPr fontId="33"/>
  </si>
  <si>
    <t>Operation end speed  [km/h]</t>
    <phoneticPr fontId="33"/>
  </si>
  <si>
    <t>AEBS 試験開始車速 CCRsシナリオ [km/h]</t>
    <phoneticPr fontId="33"/>
  </si>
  <si>
    <t>AEBS 試験開始車速 CCRmシナリオ [km/h]</t>
    <phoneticPr fontId="33"/>
  </si>
  <si>
    <t>FCWS 試験開始車速 CCRsシナリオ [km/h]</t>
    <phoneticPr fontId="33"/>
  </si>
  <si>
    <t>FCWS 試験開始車速 CCRmシナリオ [km/h]</t>
    <phoneticPr fontId="33"/>
  </si>
  <si>
    <t>AEBS 試験終了車速 CCRmシナリオ [km/h]</t>
    <phoneticPr fontId="33"/>
  </si>
  <si>
    <t>AEBS 試験終了車速 CCRsシナリオ [km/h]</t>
    <phoneticPr fontId="33"/>
  </si>
  <si>
    <t>FCWS 試験終了車速 CCRsシナリオ [km/h]</t>
    <phoneticPr fontId="33"/>
  </si>
  <si>
    <t>FCWS 試験終了車速 CCRmシナリオ [km/h]</t>
    <phoneticPr fontId="33"/>
  </si>
  <si>
    <t>AEBS 試験開始車速 CPNシナリオ [km/h]</t>
    <phoneticPr fontId="33"/>
  </si>
  <si>
    <t>AEBS 試験開始車速 CPNOシナリオ [km/h]</t>
    <phoneticPr fontId="33"/>
  </si>
  <si>
    <t>FCWS 試験開始車速 CPNOシナリオ [km/h]</t>
    <phoneticPr fontId="33"/>
  </si>
  <si>
    <t>FCWS 試験開始車速 CPNシナリオ [km/h]</t>
    <phoneticPr fontId="33"/>
  </si>
  <si>
    <t>AEBS 試験終了車速 CPNシナリオ [km/h]</t>
    <phoneticPr fontId="33"/>
  </si>
  <si>
    <t>AEBS 試験終了車速 CPNOシナリオ [km/h]</t>
    <phoneticPr fontId="33"/>
  </si>
  <si>
    <t>衝突速度 [km/h]</t>
    <phoneticPr fontId="33"/>
  </si>
  <si>
    <t>FCWS 試験終了車速 CPNシナリオ [km/h]</t>
    <phoneticPr fontId="33"/>
  </si>
  <si>
    <t>FCWS 試験終了車速 CPNOシナリオ [km/h]</t>
    <phoneticPr fontId="33"/>
  </si>
  <si>
    <t>部分評価試験における代表車速 CPNシナリオ [km/h]</t>
    <phoneticPr fontId="33"/>
  </si>
  <si>
    <t>部分評価試験における代表車速 CPNOシナリオ [km/h]</t>
    <phoneticPr fontId="33"/>
  </si>
  <si>
    <t>AEBS 試験開始車速 CPFシナリオ [km/h]</t>
    <phoneticPr fontId="33"/>
  </si>
  <si>
    <t>AEBS 試験開始車速 CPFOシナリオ [km/h]</t>
    <phoneticPr fontId="33"/>
  </si>
  <si>
    <t>FCWS 試験開始車速 CPFシナリオ [km/h]</t>
    <phoneticPr fontId="33"/>
  </si>
  <si>
    <t>FCWS 試験開始車速 CPFOシナリオ [km/h]</t>
    <phoneticPr fontId="33"/>
  </si>
  <si>
    <t>AEBS 試験終了車速 CPFOシナリオ [km/h]</t>
    <phoneticPr fontId="33"/>
  </si>
  <si>
    <t>AEBS 試験終了車速 CPFシナリオ [km/h]</t>
    <phoneticPr fontId="33"/>
  </si>
  <si>
    <t>FCWS 試験終了車速 CPFOシナリオ [km/h]</t>
    <phoneticPr fontId="33"/>
  </si>
  <si>
    <t>FCWS 試験終了車速 CPFシナリオ [km/h]</t>
    <phoneticPr fontId="33"/>
  </si>
  <si>
    <t>部分評価試験における代表車速 CPFシナリオ [km/h]</t>
    <phoneticPr fontId="33"/>
  </si>
  <si>
    <t>部分評価試験における代表車速 CPFシナリオ [km/h]</t>
    <phoneticPr fontId="33"/>
  </si>
  <si>
    <t>MINI</t>
    <phoneticPr fontId="1"/>
  </si>
  <si>
    <t>Level 3／5</t>
    <phoneticPr fontId="1"/>
  </si>
  <si>
    <t>Level 4／5</t>
    <phoneticPr fontId="1"/>
  </si>
  <si>
    <t>Level 4／5</t>
    <phoneticPr fontId="1"/>
  </si>
  <si>
    <t>評価対象外 (Excluded)</t>
    <phoneticPr fontId="1"/>
  </si>
  <si>
    <t>運転席から警報表示及び警報音を確認できる（チェンジオブステータス警報）</t>
  </si>
  <si>
    <t>試験車型式</t>
  </si>
  <si>
    <t>カテゴリ</t>
  </si>
  <si>
    <t>Type</t>
  </si>
  <si>
    <t>Manufacture</t>
  </si>
  <si>
    <t>Test vehicle</t>
  </si>
  <si>
    <t>1回目　1st</t>
    <rPh sb="1" eb="3">
      <t>カイメ</t>
    </rPh>
    <phoneticPr fontId="54"/>
  </si>
  <si>
    <t>2回目　2nd</t>
    <rPh sb="1" eb="3">
      <t>カイメ</t>
    </rPh>
    <phoneticPr fontId="54"/>
  </si>
  <si>
    <t>3回目　3rd</t>
    <rPh sb="1" eb="3">
      <t>カイメ</t>
    </rPh>
    <phoneticPr fontId="54"/>
  </si>
  <si>
    <r>
      <t xml:space="preserve">自動防眩型
前照灯
</t>
    </r>
    <r>
      <rPr>
        <sz val="8"/>
        <color theme="1"/>
        <rFont val="ＭＳ Ｐゴシック"/>
        <family val="3"/>
        <charset val="128"/>
      </rPr>
      <t>Automatic anti-glare type</t>
    </r>
    <rPh sb="2" eb="3">
      <t>ボウ</t>
    </rPh>
    <rPh sb="3" eb="4">
      <t>ゲン</t>
    </rPh>
    <rPh sb="4" eb="5">
      <t>カタ</t>
    </rPh>
    <phoneticPr fontId="43"/>
  </si>
  <si>
    <r>
      <t xml:space="preserve">自動切替型
前照灯
</t>
    </r>
    <r>
      <rPr>
        <sz val="8"/>
        <color theme="1"/>
        <rFont val="ＭＳ Ｐゴシック"/>
        <family val="3"/>
        <charset val="128"/>
      </rPr>
      <t>Automatic switching type</t>
    </r>
    <rPh sb="2" eb="4">
      <t>キリカエ</t>
    </rPh>
    <phoneticPr fontId="43"/>
  </si>
  <si>
    <t>F off
1回目 1st</t>
    <rPh sb="7" eb="9">
      <t>カイメ</t>
    </rPh>
    <phoneticPr fontId="54"/>
  </si>
  <si>
    <t>F off
2回目 2nd</t>
    <rPh sb="7" eb="9">
      <t>カイメ</t>
    </rPh>
    <phoneticPr fontId="54"/>
  </si>
  <si>
    <t>F off
3回目 3rd</t>
    <rPh sb="7" eb="9">
      <t>カイメ</t>
    </rPh>
    <phoneticPr fontId="54"/>
  </si>
  <si>
    <t>F on
1回目 1st</t>
    <rPh sb="6" eb="8">
      <t>カイメ</t>
    </rPh>
    <phoneticPr fontId="54"/>
  </si>
  <si>
    <t>F on
2回目 2nd</t>
    <rPh sb="6" eb="8">
      <t>カイメ</t>
    </rPh>
    <phoneticPr fontId="54"/>
  </si>
  <si>
    <t>F on
3回目 3rd</t>
    <rPh sb="6" eb="8">
      <t>カイメ</t>
    </rPh>
    <phoneticPr fontId="54"/>
  </si>
  <si>
    <t>R off
1回目 1st</t>
    <rPh sb="7" eb="9">
      <t>カイメ</t>
    </rPh>
    <phoneticPr fontId="54"/>
  </si>
  <si>
    <t>R off
2回目 2nd</t>
    <rPh sb="7" eb="9">
      <t>カイメ</t>
    </rPh>
    <phoneticPr fontId="54"/>
  </si>
  <si>
    <t>R off
3回目 3rd</t>
    <rPh sb="7" eb="9">
      <t>カイメ</t>
    </rPh>
    <phoneticPr fontId="54"/>
  </si>
  <si>
    <t>R on
1回目 1st</t>
    <rPh sb="6" eb="8">
      <t>カイメ</t>
    </rPh>
    <phoneticPr fontId="54"/>
  </si>
  <si>
    <t>R on
2回目 2nd</t>
    <rPh sb="6" eb="8">
      <t>カイメ</t>
    </rPh>
    <phoneticPr fontId="54"/>
  </si>
  <si>
    <t>R on
3回目 3rd</t>
    <rPh sb="6" eb="8">
      <t>カイメ</t>
    </rPh>
    <phoneticPr fontId="54"/>
  </si>
  <si>
    <t>乗用車（Passenger Car）</t>
  </si>
  <si>
    <t>レヴォーグ(LEVORG)</t>
  </si>
  <si>
    <t>GT-H EX</t>
  </si>
  <si>
    <t>4BA-VN5</t>
  </si>
  <si>
    <t>VN5-002229</t>
  </si>
  <si>
    <t>NASVA2020-52401</t>
  </si>
  <si>
    <t>NASVA2020-52411</t>
  </si>
  <si>
    <t>225/45R18 91W</t>
  </si>
  <si>
    <t>NASVA2020-52421</t>
  </si>
  <si>
    <t>高機能前照灯(オート) 
High-performance headlamp(set to auto position)</t>
  </si>
  <si>
    <t>NASVA2020-52501</t>
  </si>
  <si>
    <t>左記以外の装置
Equipment other than those on the left</t>
  </si>
  <si>
    <t>NASVA 2020-52431</t>
  </si>
  <si>
    <t>先進型</t>
  </si>
  <si>
    <t>Advanced type</t>
  </si>
  <si>
    <t>ハリアー(HARRIER)</t>
  </si>
  <si>
    <t>6BA-MXUA80</t>
  </si>
  <si>
    <t>6AA-AXUH80</t>
  </si>
  <si>
    <t>AXUH80-0013092</t>
  </si>
  <si>
    <t>NASVA2020-05401</t>
  </si>
  <si>
    <t>NASVA2020-05411</t>
  </si>
  <si>
    <t>NASVA2020-05421</t>
  </si>
  <si>
    <t>NASVA2020-05501</t>
  </si>
  <si>
    <t>後ナンバープレート上　
Above the rear license plate</t>
  </si>
  <si>
    <t>NASVA 2020-05431</t>
  </si>
  <si>
    <t>軽乗用車（Mini-sized Car）</t>
  </si>
  <si>
    <t>ハイウェイスター X(Highway STAR X)</t>
  </si>
  <si>
    <t>B44W-0102146</t>
  </si>
  <si>
    <t>NASVA2020-51401</t>
  </si>
  <si>
    <t>NASVA2020-51411</t>
  </si>
  <si>
    <t>レーダー・カメラ
Radar &amp; Camera</t>
  </si>
  <si>
    <t>NASVA2020-51421</t>
  </si>
  <si>
    <t>NASVA2019-14105-010</t>
  </si>
  <si>
    <t>NASVA2019-15105-010</t>
  </si>
  <si>
    <t>6AA-MXPJ10</t>
  </si>
  <si>
    <t>215/50R18</t>
  </si>
  <si>
    <t>MXPJ10-2009157</t>
  </si>
  <si>
    <t>NASVA2020-06401</t>
  </si>
  <si>
    <t>NASVA2020-06411</t>
  </si>
  <si>
    <t>215/50R18 92V</t>
  </si>
  <si>
    <t>NASVA2020-06421</t>
  </si>
  <si>
    <t>NASVA2020-06501</t>
  </si>
  <si>
    <t>NASVA2020-06431</t>
  </si>
  <si>
    <t>三菱（MITSUBISHI）</t>
  </si>
  <si>
    <t>eKクロス（eK X）</t>
  </si>
  <si>
    <t>5AA-B34W</t>
  </si>
  <si>
    <t>- %</t>
  </si>
  <si>
    <t>- / 8</t>
  </si>
  <si>
    <t>装備なし</t>
  </si>
  <si>
    <t>Not provided</t>
  </si>
  <si>
    <t>タフト（TAFT）</t>
  </si>
  <si>
    <t>6BA-LA900S</t>
  </si>
  <si>
    <t>165/65R15 81S</t>
  </si>
  <si>
    <t>※ 後席ダミーのシートベルトが衝突の影響により、肩から上腕部付近に移動したことで、胸部傷害値（胸部変位量）が大きくなったおそれがある。　　　　　　　　　　（※ Since the seat belt of the rear seat dummy was deflected from shoulder to upper arm due to the impact of the collision, it might be resulted in the higher chest injury value.)</t>
  </si>
  <si>
    <t>LA900S-0027356</t>
  </si>
  <si>
    <t>NASVA2020-07401</t>
  </si>
  <si>
    <t>NASVA2020-07411</t>
  </si>
  <si>
    <t>NASVA2020-07421</t>
  </si>
  <si>
    <t>NASVA2020-07501</t>
  </si>
  <si>
    <t>165/65R 81S</t>
  </si>
  <si>
    <t>LA900S-0027356　</t>
  </si>
  <si>
    <t>165/65R15</t>
  </si>
  <si>
    <t>ディスプレイオーディオ
Display audio</t>
  </si>
  <si>
    <t>NASVA2020-07431</t>
  </si>
  <si>
    <t>スズキ（SUZUKI）</t>
  </si>
  <si>
    <t>ハスラー（HUSTLER）</t>
  </si>
  <si>
    <t>5AA-MR92S</t>
  </si>
  <si>
    <t>165/60R15 77H</t>
  </si>
  <si>
    <t>MR92S-131542</t>
  </si>
  <si>
    <t>NASVA 2020-03401</t>
  </si>
  <si>
    <t>NASVA 2020-03411</t>
  </si>
  <si>
    <t>NASVA 2020-03421</t>
  </si>
  <si>
    <t>NASVA 2020-03501</t>
  </si>
  <si>
    <t>LDWS</t>
  </si>
  <si>
    <t>適合 Compatible</t>
  </si>
  <si>
    <t>165/60R15</t>
  </si>
  <si>
    <t>後ゲートハンドル左 
Left rear gate handle</t>
  </si>
  <si>
    <t>NASVA 2020-03431</t>
  </si>
  <si>
    <t>フィット（FIT）</t>
  </si>
  <si>
    <t>e:HEV HOME</t>
  </si>
  <si>
    <t>6AA-GR3</t>
  </si>
  <si>
    <t>185/60R15 84H</t>
  </si>
  <si>
    <t>GR3-1030052</t>
  </si>
  <si>
    <t>NASVA2020-01401</t>
  </si>
  <si>
    <t>NASVA2020-01411</t>
  </si>
  <si>
    <t>NASVA2020-01421</t>
  </si>
  <si>
    <t>NASVA2020-01501</t>
  </si>
  <si>
    <t>185/60R15</t>
  </si>
  <si>
    <t>NASVA2020-01431</t>
  </si>
  <si>
    <t>先進型（基準非対応）</t>
  </si>
  <si>
    <t>Advanced type (non-conforming to the safety standard)</t>
  </si>
  <si>
    <t>ヤリス（YARIS）</t>
  </si>
  <si>
    <t>5BA-KSP210</t>
  </si>
  <si>
    <t>175/70R14</t>
  </si>
  <si>
    <t>6AA-MXPH10</t>
  </si>
  <si>
    <t>MXPH10-2026787</t>
  </si>
  <si>
    <t>NASVA2020-02401</t>
  </si>
  <si>
    <t>NASVA2020-02411</t>
  </si>
  <si>
    <t>NASVA2020-02421</t>
  </si>
  <si>
    <t>NASVA2020-02501</t>
  </si>
  <si>
    <t>後ナンバープレート上
　Above the rear license plate</t>
  </si>
  <si>
    <t>NASVA2020-02431</t>
  </si>
  <si>
    <t>キックス（KICKS）</t>
  </si>
  <si>
    <t>6AA-P15</t>
  </si>
  <si>
    <t>205/55R17 91V</t>
  </si>
  <si>
    <t>左側（left side）</t>
  </si>
  <si>
    <t>P15-027149</t>
  </si>
  <si>
    <t>NASVA2020-53401</t>
  </si>
  <si>
    <t>NASVA2020-53411</t>
  </si>
  <si>
    <t>NASVA2020-53421</t>
  </si>
  <si>
    <t>NASVA2020-53501</t>
  </si>
  <si>
    <t>205/55R17</t>
  </si>
  <si>
    <t>NASVA2020-53431</t>
  </si>
  <si>
    <t>ハスラー</t>
    <phoneticPr fontId="1"/>
  </si>
  <si>
    <t>レヴォーグ</t>
    <phoneticPr fontId="1"/>
  </si>
  <si>
    <t>タフト</t>
    <phoneticPr fontId="1"/>
  </si>
  <si>
    <t>ハリアー</t>
    <phoneticPr fontId="1"/>
  </si>
  <si>
    <t>ヤリス</t>
    <phoneticPr fontId="1"/>
  </si>
  <si>
    <t>フィット</t>
    <phoneticPr fontId="1"/>
  </si>
  <si>
    <t>キックス</t>
    <phoneticPr fontId="1"/>
  </si>
  <si>
    <t>デイズ ハイウェイスター[試験車:デイズ]</t>
    <rPh sb="13" eb="16">
      <t>シケンシャ</t>
    </rPh>
    <phoneticPr fontId="1"/>
  </si>
  <si>
    <t>メーカー名</t>
    <rPh sb="4" eb="5">
      <t>メイ</t>
    </rPh>
    <phoneticPr fontId="54"/>
  </si>
  <si>
    <t>試験車名</t>
    <rPh sb="0" eb="2">
      <t>シケン</t>
    </rPh>
    <rPh sb="2" eb="4">
      <t>シャメイ</t>
    </rPh>
    <phoneticPr fontId="54"/>
  </si>
  <si>
    <t>グレード名</t>
    <rPh sb="4" eb="5">
      <t>メイ</t>
    </rPh>
    <phoneticPr fontId="54"/>
  </si>
  <si>
    <t>発売時期</t>
    <rPh sb="0" eb="2">
      <t>ハツバイ</t>
    </rPh>
    <rPh sb="2" eb="4">
      <t>ジキ</t>
    </rPh>
    <phoneticPr fontId="54"/>
  </si>
  <si>
    <t>型式</t>
    <rPh sb="0" eb="2">
      <t>カタシキ</t>
    </rPh>
    <phoneticPr fontId="54"/>
  </si>
  <si>
    <t>車両重量 (kg)</t>
    <rPh sb="2" eb="4">
      <t>ジュウリョウ</t>
    </rPh>
    <phoneticPr fontId="54"/>
  </si>
  <si>
    <t>乗員</t>
    <rPh sb="0" eb="2">
      <t>ジョウイン</t>
    </rPh>
    <phoneticPr fontId="54"/>
  </si>
  <si>
    <t>エアバッグ　運転席</t>
    <rPh sb="6" eb="9">
      <t>ウンテンセキ</t>
    </rPh>
    <phoneticPr fontId="54"/>
  </si>
  <si>
    <t>エアバッグ　助手席</t>
    <rPh sb="6" eb="9">
      <t>ジョシュセキ</t>
    </rPh>
    <phoneticPr fontId="54"/>
  </si>
  <si>
    <t>ニーエアバッグ　運転席</t>
    <rPh sb="8" eb="11">
      <t>ウンテンセキ</t>
    </rPh>
    <phoneticPr fontId="54"/>
  </si>
  <si>
    <t>ニーエアバッグ　助手席</t>
    <rPh sb="8" eb="11">
      <t>ジョシュセキ</t>
    </rPh>
    <phoneticPr fontId="54"/>
  </si>
  <si>
    <t>1列目：運転席</t>
    <rPh sb="1" eb="2">
      <t>レツ</t>
    </rPh>
    <rPh sb="2" eb="3">
      <t>メ</t>
    </rPh>
    <rPh sb="4" eb="7">
      <t>ウンテンセキ</t>
    </rPh>
    <phoneticPr fontId="54"/>
  </si>
  <si>
    <t>1列目：助手席</t>
    <rPh sb="1" eb="2">
      <t>レツ</t>
    </rPh>
    <rPh sb="2" eb="3">
      <t>メ</t>
    </rPh>
    <rPh sb="4" eb="7">
      <t>ジョシュセキ</t>
    </rPh>
    <phoneticPr fontId="54"/>
  </si>
  <si>
    <t>2列目：運転席側</t>
    <rPh sb="1" eb="2">
      <t>レツ</t>
    </rPh>
    <rPh sb="2" eb="3">
      <t>メ</t>
    </rPh>
    <rPh sb="4" eb="7">
      <t>ウンテンセキ</t>
    </rPh>
    <rPh sb="7" eb="8">
      <t>ガワ</t>
    </rPh>
    <phoneticPr fontId="54"/>
  </si>
  <si>
    <t>2列目：助手席側</t>
    <rPh sb="1" eb="2">
      <t>レツ</t>
    </rPh>
    <rPh sb="2" eb="3">
      <t>メ</t>
    </rPh>
    <rPh sb="4" eb="7">
      <t>ジョシュセキ</t>
    </rPh>
    <rPh sb="7" eb="8">
      <t>ガワ</t>
    </rPh>
    <phoneticPr fontId="54"/>
  </si>
  <si>
    <t>2列目：中央席</t>
    <rPh sb="1" eb="2">
      <t>レツ</t>
    </rPh>
    <rPh sb="2" eb="3">
      <t>メ</t>
    </rPh>
    <rPh sb="4" eb="6">
      <t>チュウオウ</t>
    </rPh>
    <rPh sb="6" eb="7">
      <t>セキ</t>
    </rPh>
    <phoneticPr fontId="54"/>
  </si>
  <si>
    <t>3列目：運転席側</t>
    <rPh sb="1" eb="2">
      <t>レツ</t>
    </rPh>
    <rPh sb="2" eb="3">
      <t>メ</t>
    </rPh>
    <rPh sb="4" eb="7">
      <t>ウンテンセキ</t>
    </rPh>
    <rPh sb="7" eb="8">
      <t>ガワ</t>
    </rPh>
    <phoneticPr fontId="54"/>
  </si>
  <si>
    <t>3列目：助手席側</t>
    <rPh sb="1" eb="2">
      <t>レツ</t>
    </rPh>
    <rPh sb="2" eb="3">
      <t>メ</t>
    </rPh>
    <rPh sb="4" eb="7">
      <t>ジョシュセキ</t>
    </rPh>
    <rPh sb="7" eb="8">
      <t>ガワ</t>
    </rPh>
    <phoneticPr fontId="54"/>
  </si>
  <si>
    <t>3列目：中央席</t>
    <rPh sb="1" eb="2">
      <t>レツ</t>
    </rPh>
    <rPh sb="2" eb="3">
      <t>メ</t>
    </rPh>
    <rPh sb="4" eb="6">
      <t>チュウオウ</t>
    </rPh>
    <rPh sb="6" eb="7">
      <t>セキ</t>
    </rPh>
    <phoneticPr fontId="54"/>
  </si>
  <si>
    <t>備考</t>
    <rPh sb="0" eb="2">
      <t>ビコウ</t>
    </rPh>
    <phoneticPr fontId="54"/>
  </si>
  <si>
    <t>自動車安全性能2020</t>
    <rPh sb="0" eb="3">
      <t>ジドウシャ</t>
    </rPh>
    <rPh sb="3" eb="5">
      <t>アンゼン</t>
    </rPh>
    <rPh sb="5" eb="7">
      <t>セイノウ</t>
    </rPh>
    <phoneticPr fontId="6"/>
  </si>
  <si>
    <t>評価</t>
    <rPh sb="0" eb="2">
      <t>ヒョウカ</t>
    </rPh>
    <phoneticPr fontId="54"/>
  </si>
  <si>
    <t>得点率</t>
    <rPh sb="0" eb="2">
      <t>トクテン</t>
    </rPh>
    <rPh sb="2" eb="3">
      <t>リツ</t>
    </rPh>
    <phoneticPr fontId="54"/>
  </si>
  <si>
    <t>総得点</t>
    <rPh sb="0" eb="1">
      <t>ソウ</t>
    </rPh>
    <rPh sb="1" eb="3">
      <t>トクテン</t>
    </rPh>
    <phoneticPr fontId="54"/>
  </si>
  <si>
    <t>衝突安全性能総合評価</t>
    <rPh sb="0" eb="2">
      <t>ショウトツ</t>
    </rPh>
    <rPh sb="2" eb="4">
      <t>アンゼン</t>
    </rPh>
    <rPh sb="4" eb="6">
      <t>セイノウ</t>
    </rPh>
    <rPh sb="6" eb="8">
      <t>ソウゴウ</t>
    </rPh>
    <rPh sb="8" eb="10">
      <t>ヒョウカ</t>
    </rPh>
    <phoneticPr fontId="6"/>
  </si>
  <si>
    <t>衝突総合得点</t>
    <rPh sb="0" eb="2">
      <t>ショウトツ</t>
    </rPh>
    <rPh sb="2" eb="4">
      <t>ソウゴウ</t>
    </rPh>
    <rPh sb="4" eb="6">
      <t>トクテン</t>
    </rPh>
    <phoneticPr fontId="54"/>
  </si>
  <si>
    <t>フルラップ前面衝突試験</t>
    <rPh sb="5" eb="7">
      <t>ゼンメン</t>
    </rPh>
    <rPh sb="7" eb="9">
      <t>ショウトツ</t>
    </rPh>
    <rPh sb="9" eb="11">
      <t>シケン</t>
    </rPh>
    <phoneticPr fontId="54"/>
  </si>
  <si>
    <t>試験車重量　（kg）</t>
    <rPh sb="0" eb="2">
      <t>シケン</t>
    </rPh>
    <rPh sb="2" eb="3">
      <t>シャ</t>
    </rPh>
    <rPh sb="3" eb="5">
      <t>ジュウリョウ</t>
    </rPh>
    <phoneticPr fontId="54"/>
  </si>
  <si>
    <t>乗員保護性能試験（運転席）</t>
    <rPh sb="0" eb="2">
      <t>ジョウイン</t>
    </rPh>
    <rPh sb="2" eb="4">
      <t>ホゴ</t>
    </rPh>
    <rPh sb="4" eb="6">
      <t>セイノウ</t>
    </rPh>
    <rPh sb="6" eb="8">
      <t>シケン</t>
    </rPh>
    <rPh sb="9" eb="12">
      <t>ウンテンセキ</t>
    </rPh>
    <phoneticPr fontId="54"/>
  </si>
  <si>
    <t>合計得点</t>
    <rPh sb="0" eb="2">
      <t>ゴウケイ</t>
    </rPh>
    <rPh sb="2" eb="4">
      <t>トクテン</t>
    </rPh>
    <phoneticPr fontId="54"/>
  </si>
  <si>
    <t>頭部傷害値　（HIC36）</t>
    <rPh sb="0" eb="2">
      <t>トウブ</t>
    </rPh>
    <rPh sb="2" eb="4">
      <t>ショウガイ</t>
    </rPh>
    <rPh sb="4" eb="5">
      <t>チ</t>
    </rPh>
    <phoneticPr fontId="6"/>
  </si>
  <si>
    <t>頚部せん断荷重　（kN）</t>
    <rPh sb="0" eb="1">
      <t>ケイ</t>
    </rPh>
    <rPh sb="1" eb="2">
      <t>ブ</t>
    </rPh>
    <rPh sb="4" eb="5">
      <t>ダン</t>
    </rPh>
    <rPh sb="5" eb="7">
      <t>カジュウ</t>
    </rPh>
    <phoneticPr fontId="6"/>
  </si>
  <si>
    <t>頚部引張荷重　（kN）</t>
    <rPh sb="0" eb="1">
      <t>ケイ</t>
    </rPh>
    <rPh sb="1" eb="2">
      <t>ブ</t>
    </rPh>
    <rPh sb="2" eb="4">
      <t>ヒッパリ</t>
    </rPh>
    <rPh sb="4" eb="6">
      <t>カジュウ</t>
    </rPh>
    <phoneticPr fontId="6"/>
  </si>
  <si>
    <t>頚部伸展モーメント　（Nm）</t>
    <rPh sb="0" eb="1">
      <t>ケイ</t>
    </rPh>
    <rPh sb="1" eb="2">
      <t>ブ</t>
    </rPh>
    <rPh sb="2" eb="4">
      <t>シンテン</t>
    </rPh>
    <phoneticPr fontId="6"/>
  </si>
  <si>
    <t>合成加速度　（m/s²-3m秒）</t>
    <rPh sb="0" eb="2">
      <t>ゴウセイ</t>
    </rPh>
    <rPh sb="2" eb="5">
      <t>カソクド</t>
    </rPh>
    <phoneticPr fontId="6"/>
  </si>
  <si>
    <t>胸部変位量　（mm）</t>
    <rPh sb="0" eb="2">
      <t>キョウブ</t>
    </rPh>
    <rPh sb="2" eb="4">
      <t>ヘンイ</t>
    </rPh>
    <rPh sb="4" eb="5">
      <t>リョウ</t>
    </rPh>
    <phoneticPr fontId="6"/>
  </si>
  <si>
    <t>右大腿骨荷重　（kN）</t>
    <rPh sb="0" eb="1">
      <t>ミギ</t>
    </rPh>
    <rPh sb="1" eb="3">
      <t>ダイタイ</t>
    </rPh>
    <rPh sb="3" eb="4">
      <t>ホネ</t>
    </rPh>
    <rPh sb="4" eb="6">
      <t>カジュウ</t>
    </rPh>
    <phoneticPr fontId="6"/>
  </si>
  <si>
    <t>左大腿骨荷重　（kN）</t>
    <rPh sb="0" eb="1">
      <t>ヒダリ</t>
    </rPh>
    <rPh sb="1" eb="3">
      <t>ダイタイ</t>
    </rPh>
    <rPh sb="3" eb="4">
      <t>ホネ</t>
    </rPh>
    <rPh sb="4" eb="6">
      <t>カジュウ</t>
    </rPh>
    <phoneticPr fontId="6"/>
  </si>
  <si>
    <t>右上脛骨荷重指数(Tibia Index)</t>
    <rPh sb="0" eb="2">
      <t>ミギウエ</t>
    </rPh>
    <rPh sb="2" eb="4">
      <t>ケイコツ</t>
    </rPh>
    <rPh sb="4" eb="6">
      <t>カジュウ</t>
    </rPh>
    <rPh sb="6" eb="8">
      <t>シスウ</t>
    </rPh>
    <phoneticPr fontId="6"/>
  </si>
  <si>
    <t>右下脛骨荷重指数(Tibia Index)</t>
    <rPh sb="0" eb="2">
      <t>ミギシタ</t>
    </rPh>
    <rPh sb="2" eb="4">
      <t>ケイコツ</t>
    </rPh>
    <rPh sb="4" eb="6">
      <t>カジュウ</t>
    </rPh>
    <rPh sb="6" eb="8">
      <t>シスウ</t>
    </rPh>
    <phoneticPr fontId="6"/>
  </si>
  <si>
    <t>左上脛骨荷重指数(Tibia Index)</t>
    <rPh sb="0" eb="2">
      <t>ヒダリウエ</t>
    </rPh>
    <rPh sb="2" eb="4">
      <t>ケイコツ</t>
    </rPh>
    <rPh sb="4" eb="6">
      <t>カジュウ</t>
    </rPh>
    <rPh sb="6" eb="8">
      <t>シスウ</t>
    </rPh>
    <phoneticPr fontId="6"/>
  </si>
  <si>
    <t>左下脛骨荷重指数(Tibia Index)</t>
    <rPh sb="0" eb="2">
      <t>ヒダリシタ</t>
    </rPh>
    <rPh sb="2" eb="4">
      <t>ケイコツ</t>
    </rPh>
    <rPh sb="4" eb="6">
      <t>カジュウ</t>
    </rPh>
    <rPh sb="6" eb="8">
      <t>シスウ</t>
    </rPh>
    <phoneticPr fontId="6"/>
  </si>
  <si>
    <t>右上脛骨軸荷重　（kN）</t>
    <rPh sb="0" eb="2">
      <t>ミギウエ</t>
    </rPh>
    <rPh sb="2" eb="4">
      <t>ケイコツ</t>
    </rPh>
    <rPh sb="4" eb="5">
      <t>ジク</t>
    </rPh>
    <rPh sb="5" eb="7">
      <t>カジュウ</t>
    </rPh>
    <phoneticPr fontId="3"/>
  </si>
  <si>
    <t>右下脛骨軸荷重　（kN）</t>
    <rPh sb="0" eb="2">
      <t>ミギシタ</t>
    </rPh>
    <rPh sb="2" eb="4">
      <t>ケイコツ</t>
    </rPh>
    <rPh sb="4" eb="5">
      <t>ジク</t>
    </rPh>
    <rPh sb="5" eb="7">
      <t>カジュウ</t>
    </rPh>
    <phoneticPr fontId="3"/>
  </si>
  <si>
    <t>左上脛骨軸荷重　（kN）</t>
    <rPh sb="0" eb="2">
      <t>ヒダリウエ</t>
    </rPh>
    <rPh sb="2" eb="4">
      <t>ケイコツ</t>
    </rPh>
    <rPh sb="4" eb="5">
      <t>ジク</t>
    </rPh>
    <rPh sb="5" eb="7">
      <t>カジュウ</t>
    </rPh>
    <phoneticPr fontId="3"/>
  </si>
  <si>
    <t>左下脛骨軸荷重　（kN）</t>
    <rPh sb="0" eb="2">
      <t>ヒダリシタ</t>
    </rPh>
    <rPh sb="2" eb="4">
      <t>ケイコツ</t>
    </rPh>
    <rPh sb="4" eb="5">
      <t>ジク</t>
    </rPh>
    <rPh sb="5" eb="7">
      <t>カジュウ</t>
    </rPh>
    <phoneticPr fontId="3"/>
  </si>
  <si>
    <t>ステアリング後方変形量　（mm）</t>
    <rPh sb="6" eb="8">
      <t>コウホウ</t>
    </rPh>
    <rPh sb="8" eb="10">
      <t>ヘンケイ</t>
    </rPh>
    <rPh sb="10" eb="11">
      <t>リョウ</t>
    </rPh>
    <phoneticPr fontId="6"/>
  </si>
  <si>
    <t>ステアリング上方変形量　（mm）</t>
    <rPh sb="6" eb="8">
      <t>ジョウホウ</t>
    </rPh>
    <rPh sb="8" eb="10">
      <t>ヘンケイ</t>
    </rPh>
    <rPh sb="10" eb="11">
      <t>リョウ</t>
    </rPh>
    <phoneticPr fontId="6"/>
  </si>
  <si>
    <t>ブレーキペダル後方変形量　（mm）</t>
    <rPh sb="7" eb="9">
      <t>コウホウ</t>
    </rPh>
    <rPh sb="9" eb="11">
      <t>ヘンケイ</t>
    </rPh>
    <rPh sb="11" eb="12">
      <t>リョウ</t>
    </rPh>
    <phoneticPr fontId="6"/>
  </si>
  <si>
    <t>ブレーキペダル上方変形量　（mm）</t>
    <rPh sb="7" eb="9">
      <t>ジョウホウ</t>
    </rPh>
    <rPh sb="9" eb="11">
      <t>ヘンケイ</t>
    </rPh>
    <rPh sb="11" eb="12">
      <t>リョウ</t>
    </rPh>
    <phoneticPr fontId="6"/>
  </si>
  <si>
    <t>乗員保護性能試験（助手席）</t>
    <rPh sb="0" eb="2">
      <t>ジョウイン</t>
    </rPh>
    <rPh sb="2" eb="4">
      <t>ホゴ</t>
    </rPh>
    <rPh sb="4" eb="6">
      <t>セイノウ</t>
    </rPh>
    <rPh sb="6" eb="8">
      <t>シケン</t>
    </rPh>
    <rPh sb="9" eb="11">
      <t>ジョシュ</t>
    </rPh>
    <rPh sb="11" eb="12">
      <t>セキ</t>
    </rPh>
    <phoneticPr fontId="54"/>
  </si>
  <si>
    <t>頭部傷害値　（HIC15）</t>
    <rPh sb="0" eb="2">
      <t>トウブ</t>
    </rPh>
    <rPh sb="2" eb="4">
      <t>ショウガイ</t>
    </rPh>
    <rPh sb="4" eb="5">
      <t>チ</t>
    </rPh>
    <phoneticPr fontId="6"/>
  </si>
  <si>
    <t>ラップベルトの骨盤からのずれ上がり</t>
    <rPh sb="7" eb="9">
      <t>コツバン</t>
    </rPh>
    <rPh sb="14" eb="15">
      <t>ア</t>
    </rPh>
    <phoneticPr fontId="6"/>
  </si>
  <si>
    <t>ドアの開扉性</t>
    <rPh sb="3" eb="4">
      <t>カイ</t>
    </rPh>
    <rPh sb="4" eb="5">
      <t>ヒ</t>
    </rPh>
    <rPh sb="5" eb="6">
      <t>セイ</t>
    </rPh>
    <phoneticPr fontId="6"/>
  </si>
  <si>
    <t>ドアロックの有無</t>
    <rPh sb="6" eb="8">
      <t>ウム</t>
    </rPh>
    <phoneticPr fontId="6"/>
  </si>
  <si>
    <t>燃料漏れ</t>
    <rPh sb="0" eb="2">
      <t>ネンリョウ</t>
    </rPh>
    <rPh sb="2" eb="3">
      <t>モ</t>
    </rPh>
    <phoneticPr fontId="6"/>
  </si>
  <si>
    <t>運転席の救出性</t>
    <rPh sb="0" eb="3">
      <t>ウンテンセキ</t>
    </rPh>
    <rPh sb="4" eb="6">
      <t>キュウシュツ</t>
    </rPh>
    <rPh sb="6" eb="7">
      <t>セイ</t>
    </rPh>
    <phoneticPr fontId="6"/>
  </si>
  <si>
    <t>助手席の救出性</t>
    <rPh sb="0" eb="3">
      <t>ジョシュセキ</t>
    </rPh>
    <phoneticPr fontId="54"/>
  </si>
  <si>
    <t>特記事項</t>
    <rPh sb="0" eb="2">
      <t>トッキ</t>
    </rPh>
    <rPh sb="2" eb="4">
      <t>ジコウ</t>
    </rPh>
    <phoneticPr fontId="6"/>
  </si>
  <si>
    <t>オフセット前面衝突試験</t>
    <rPh sb="5" eb="7">
      <t>ゼンメン</t>
    </rPh>
    <rPh sb="7" eb="9">
      <t>ショウトツ</t>
    </rPh>
    <rPh sb="9" eb="11">
      <t>シケン</t>
    </rPh>
    <phoneticPr fontId="6"/>
  </si>
  <si>
    <t>乗員保護性能試験（後席）</t>
    <rPh sb="0" eb="2">
      <t>ジョウイン</t>
    </rPh>
    <rPh sb="2" eb="4">
      <t>ホゴ</t>
    </rPh>
    <rPh sb="4" eb="6">
      <t>セイノウ</t>
    </rPh>
    <rPh sb="6" eb="8">
      <t>シケン</t>
    </rPh>
    <rPh sb="9" eb="10">
      <t>ウシ</t>
    </rPh>
    <rPh sb="10" eb="11">
      <t>セキ</t>
    </rPh>
    <phoneticPr fontId="54"/>
  </si>
  <si>
    <t>後席の救出性</t>
    <rPh sb="0" eb="2">
      <t>コウセキ</t>
    </rPh>
    <phoneticPr fontId="54"/>
  </si>
  <si>
    <t>側面衝突試験</t>
    <rPh sb="0" eb="2">
      <t>ソクメン</t>
    </rPh>
    <rPh sb="2" eb="4">
      <t>ショウトツ</t>
    </rPh>
    <rPh sb="4" eb="6">
      <t>シケン</t>
    </rPh>
    <phoneticPr fontId="6"/>
  </si>
  <si>
    <t>座席</t>
    <rPh sb="0" eb="2">
      <t>ザセキ</t>
    </rPh>
    <phoneticPr fontId="6"/>
  </si>
  <si>
    <t>肩部荷重　（kN）</t>
    <rPh sb="0" eb="2">
      <t>カタブ</t>
    </rPh>
    <rPh sb="2" eb="4">
      <t>カジュウ</t>
    </rPh>
    <phoneticPr fontId="6"/>
  </si>
  <si>
    <t>胸部変位　（mm）</t>
    <rPh sb="0" eb="2">
      <t>キョウブ</t>
    </rPh>
    <rPh sb="2" eb="4">
      <t>ヘンイ</t>
    </rPh>
    <phoneticPr fontId="6"/>
  </si>
  <si>
    <t>腹部変位　（mm）</t>
    <rPh sb="0" eb="2">
      <t>フクブ</t>
    </rPh>
    <rPh sb="2" eb="4">
      <t>ヘンイ</t>
    </rPh>
    <phoneticPr fontId="6"/>
  </si>
  <si>
    <t>1列目 非衝突側</t>
    <rPh sb="1" eb="2">
      <t>レツ</t>
    </rPh>
    <rPh sb="2" eb="3">
      <t>メ</t>
    </rPh>
    <rPh sb="4" eb="5">
      <t>ヒ</t>
    </rPh>
    <rPh sb="5" eb="7">
      <t>ショウトツ</t>
    </rPh>
    <rPh sb="7" eb="8">
      <t>ガワ</t>
    </rPh>
    <phoneticPr fontId="54"/>
  </si>
  <si>
    <t>2列目 非衝突側</t>
    <rPh sb="1" eb="2">
      <t>レツ</t>
    </rPh>
    <rPh sb="2" eb="3">
      <t>メ</t>
    </rPh>
    <rPh sb="4" eb="5">
      <t>ヒ</t>
    </rPh>
    <rPh sb="5" eb="7">
      <t>ショウトツ</t>
    </rPh>
    <rPh sb="7" eb="8">
      <t>ガワ</t>
    </rPh>
    <phoneticPr fontId="54"/>
  </si>
  <si>
    <t>後面衝突頚部保護性能試験</t>
    <rPh sb="0" eb="2">
      <t>コウメン</t>
    </rPh>
    <rPh sb="2" eb="4">
      <t>ショウトツ</t>
    </rPh>
    <rPh sb="4" eb="6">
      <t>ケイブ</t>
    </rPh>
    <rPh sb="6" eb="8">
      <t>ホゴ</t>
    </rPh>
    <rPh sb="8" eb="10">
      <t>セイノウ</t>
    </rPh>
    <rPh sb="10" eb="12">
      <t>シケン</t>
    </rPh>
    <phoneticPr fontId="6"/>
  </si>
  <si>
    <t>頚部上部 左右方向軸まわりモーメント(屈曲) (Nm)</t>
    <rPh sb="0" eb="1">
      <t>ケイ</t>
    </rPh>
    <rPh sb="1" eb="2">
      <t>ブ</t>
    </rPh>
    <rPh sb="2" eb="4">
      <t>ジョウブ</t>
    </rPh>
    <phoneticPr fontId="54"/>
  </si>
  <si>
    <t>頚部上部 左右方向軸まわりモーメント(伸展) (Nm)</t>
    <rPh sb="0" eb="1">
      <t>ケイ</t>
    </rPh>
    <rPh sb="1" eb="2">
      <t>ブ</t>
    </rPh>
    <rPh sb="2" eb="4">
      <t>ジョウブ</t>
    </rPh>
    <phoneticPr fontId="54"/>
  </si>
  <si>
    <t>頚部下部 せん断荷重（頭後方向） (N)</t>
    <rPh sb="2" eb="3">
      <t>シタ</t>
    </rPh>
    <phoneticPr fontId="54"/>
  </si>
  <si>
    <t>頚部下部 左右方向軸まわりモーメント(屈曲) (Nm)</t>
    <rPh sb="0" eb="1">
      <t>ケイ</t>
    </rPh>
    <rPh sb="1" eb="2">
      <t>ブ</t>
    </rPh>
    <rPh sb="2" eb="4">
      <t>カブ</t>
    </rPh>
    <phoneticPr fontId="54"/>
  </si>
  <si>
    <t>頚部下部 左右方向軸まわりモーメント(伸展) (Nm)</t>
    <rPh sb="0" eb="1">
      <t>ケイ</t>
    </rPh>
    <rPh sb="1" eb="2">
      <t>ブ</t>
    </rPh>
    <rPh sb="2" eb="4">
      <t>カブ</t>
    </rPh>
    <phoneticPr fontId="54"/>
  </si>
  <si>
    <t>歩行者保護性能評価</t>
    <rPh sb="0" eb="3">
      <t>ホコウシャ</t>
    </rPh>
    <rPh sb="3" eb="5">
      <t>ホゴ</t>
    </rPh>
    <rPh sb="5" eb="7">
      <t>セイノウ</t>
    </rPh>
    <rPh sb="7" eb="9">
      <t>ヒョウカ</t>
    </rPh>
    <phoneticPr fontId="3"/>
  </si>
  <si>
    <t>歩行者頭部保護性能評価</t>
    <rPh sb="0" eb="3">
      <t>ホコウシャ</t>
    </rPh>
    <rPh sb="3" eb="5">
      <t>トウブ</t>
    </rPh>
    <rPh sb="5" eb="7">
      <t>ホゴ</t>
    </rPh>
    <rPh sb="7" eb="9">
      <t>セイノウ</t>
    </rPh>
    <rPh sb="9" eb="11">
      <t>ヒョウカ</t>
    </rPh>
    <phoneticPr fontId="54"/>
  </si>
  <si>
    <t>得点</t>
    <rPh sb="0" eb="2">
      <t>トクテン</t>
    </rPh>
    <phoneticPr fontId="54"/>
  </si>
  <si>
    <t>歩行者脚部保護性能評価</t>
    <rPh sb="0" eb="3">
      <t>ホコウシャ</t>
    </rPh>
    <rPh sb="3" eb="5">
      <t>キャクブ</t>
    </rPh>
    <rPh sb="5" eb="7">
      <t>ホゴ</t>
    </rPh>
    <rPh sb="7" eb="9">
      <t>セイノウ</t>
    </rPh>
    <rPh sb="9" eb="11">
      <t>ヒョウカ</t>
    </rPh>
    <phoneticPr fontId="54"/>
  </si>
  <si>
    <t>座席ベルトの非着用時警報装置(PSBR)評価</t>
    <rPh sb="0" eb="2">
      <t>ザセキ</t>
    </rPh>
    <rPh sb="6" eb="9">
      <t>ヒチャクヨウ</t>
    </rPh>
    <rPh sb="9" eb="10">
      <t>ジ</t>
    </rPh>
    <rPh sb="10" eb="12">
      <t>ケイホウ</t>
    </rPh>
    <rPh sb="12" eb="14">
      <t>ソウチ</t>
    </rPh>
    <rPh sb="20" eb="22">
      <t>ヒョウカ</t>
    </rPh>
    <phoneticPr fontId="6"/>
  </si>
  <si>
    <t>装備状況（助手席）</t>
    <rPh sb="0" eb="2">
      <t>ソウビ</t>
    </rPh>
    <rPh sb="2" eb="4">
      <t>ジョウキョウ</t>
    </rPh>
    <rPh sb="5" eb="7">
      <t>ジョシュ</t>
    </rPh>
    <rPh sb="7" eb="8">
      <t>セキ</t>
    </rPh>
    <phoneticPr fontId="54"/>
  </si>
  <si>
    <t>運転席から警報表示及び警報音を確認できる</t>
    <rPh sb="0" eb="3">
      <t>ウンテンセキ</t>
    </rPh>
    <rPh sb="5" eb="7">
      <t>ケイホウ</t>
    </rPh>
    <rPh sb="7" eb="9">
      <t>ヒョウジ</t>
    </rPh>
    <rPh sb="9" eb="10">
      <t>オヨ</t>
    </rPh>
    <rPh sb="11" eb="14">
      <t>ケイホウオン</t>
    </rPh>
    <rPh sb="15" eb="17">
      <t>カクニン</t>
    </rPh>
    <phoneticPr fontId="3"/>
  </si>
  <si>
    <t>助手席から警報音を確認できる</t>
    <rPh sb="0" eb="3">
      <t>ジョシュセキ</t>
    </rPh>
    <rPh sb="5" eb="8">
      <t>ケイホウオン</t>
    </rPh>
    <rPh sb="9" eb="11">
      <t>カクニン</t>
    </rPh>
    <phoneticPr fontId="3"/>
  </si>
  <si>
    <t>装備状況（後席）</t>
    <rPh sb="0" eb="2">
      <t>ソウビ</t>
    </rPh>
    <rPh sb="2" eb="4">
      <t>ジョウキョウ</t>
    </rPh>
    <rPh sb="5" eb="6">
      <t>ウシ</t>
    </rPh>
    <rPh sb="6" eb="7">
      <t>セキ</t>
    </rPh>
    <phoneticPr fontId="54"/>
  </si>
  <si>
    <t>後席から警報表示を確認できる（後席ベルト警報）</t>
    <rPh sb="0" eb="2">
      <t>コウセキ</t>
    </rPh>
    <rPh sb="4" eb="6">
      <t>ケイホウ</t>
    </rPh>
    <rPh sb="6" eb="8">
      <t>ヒョウジ</t>
    </rPh>
    <rPh sb="9" eb="11">
      <t>カクニン</t>
    </rPh>
    <rPh sb="15" eb="17">
      <t>コウセキ</t>
    </rPh>
    <rPh sb="20" eb="22">
      <t>ケイホウ</t>
    </rPh>
    <phoneticPr fontId="3"/>
  </si>
  <si>
    <t>後席から警報表示を確認できる（チェンジオブステータス警報）</t>
    <rPh sb="0" eb="2">
      <t>コウセキ</t>
    </rPh>
    <rPh sb="4" eb="6">
      <t>ケイホウ</t>
    </rPh>
    <rPh sb="6" eb="8">
      <t>ヒョウジ</t>
    </rPh>
    <rPh sb="9" eb="11">
      <t>カクニン</t>
    </rPh>
    <rPh sb="26" eb="28">
      <t>ケイホウ</t>
    </rPh>
    <phoneticPr fontId="3"/>
  </si>
  <si>
    <t>後席から警報音を確認できる（後席ベルト警報）</t>
    <rPh sb="0" eb="2">
      <t>コウセキ</t>
    </rPh>
    <rPh sb="4" eb="6">
      <t>ケイホウ</t>
    </rPh>
    <rPh sb="6" eb="7">
      <t>オン</t>
    </rPh>
    <rPh sb="8" eb="10">
      <t>カクニン</t>
    </rPh>
    <rPh sb="14" eb="16">
      <t>コウセキ</t>
    </rPh>
    <rPh sb="19" eb="21">
      <t>ケイホウ</t>
    </rPh>
    <phoneticPr fontId="3"/>
  </si>
  <si>
    <t>後席から警報音を確認できる（チェンジオブステータス警報）</t>
    <rPh sb="0" eb="2">
      <t>コウセキ</t>
    </rPh>
    <rPh sb="4" eb="6">
      <t>ケイホウ</t>
    </rPh>
    <rPh sb="6" eb="7">
      <t>オン</t>
    </rPh>
    <rPh sb="8" eb="10">
      <t>カクニン</t>
    </rPh>
    <rPh sb="25" eb="27">
      <t>ケイホウ</t>
    </rPh>
    <phoneticPr fontId="3"/>
  </si>
  <si>
    <t>予防安全性能総合評価</t>
    <rPh sb="0" eb="2">
      <t>ヨボウ</t>
    </rPh>
    <rPh sb="2" eb="4">
      <t>アンゼン</t>
    </rPh>
    <rPh sb="4" eb="6">
      <t>セイノウ</t>
    </rPh>
    <rPh sb="6" eb="8">
      <t>ソウゴウ</t>
    </rPh>
    <rPh sb="8" eb="10">
      <t>ヒョウカ</t>
    </rPh>
    <phoneticPr fontId="6"/>
  </si>
  <si>
    <t>予防総合得点</t>
    <rPh sb="0" eb="2">
      <t>ヨボウ</t>
    </rPh>
    <rPh sb="2" eb="4">
      <t>ソウゴウ</t>
    </rPh>
    <rPh sb="4" eb="6">
      <t>トクテン</t>
    </rPh>
    <phoneticPr fontId="54"/>
  </si>
  <si>
    <t>被害軽減ブレーキ（対車両）試験</t>
    <rPh sb="0" eb="2">
      <t>ヒガイ</t>
    </rPh>
    <rPh sb="2" eb="4">
      <t>ケイゲン</t>
    </rPh>
    <rPh sb="9" eb="12">
      <t>タイシャリョウ</t>
    </rPh>
    <rPh sb="13" eb="15">
      <t>シケン</t>
    </rPh>
    <phoneticPr fontId="54"/>
  </si>
  <si>
    <t>10 km/h　1回目</t>
    <rPh sb="9" eb="11">
      <t>カイメ</t>
    </rPh>
    <phoneticPr fontId="54"/>
  </si>
  <si>
    <t>10 km/h　2回目</t>
    <rPh sb="9" eb="11">
      <t>カイメ</t>
    </rPh>
    <phoneticPr fontId="54"/>
  </si>
  <si>
    <t>10 km/h　3回目</t>
    <rPh sb="9" eb="11">
      <t>カイメ</t>
    </rPh>
    <phoneticPr fontId="54"/>
  </si>
  <si>
    <t>15 km/h　1回目</t>
    <rPh sb="9" eb="11">
      <t>カイメ</t>
    </rPh>
    <phoneticPr fontId="54"/>
  </si>
  <si>
    <t>15 km/h　2回目</t>
    <rPh sb="9" eb="11">
      <t>カイメ</t>
    </rPh>
    <phoneticPr fontId="54"/>
  </si>
  <si>
    <t>15 km/h　3回目</t>
    <rPh sb="9" eb="11">
      <t>カイメ</t>
    </rPh>
    <phoneticPr fontId="54"/>
  </si>
  <si>
    <t>20 km/h　1回目</t>
    <rPh sb="9" eb="11">
      <t>カイメ</t>
    </rPh>
    <phoneticPr fontId="54"/>
  </si>
  <si>
    <t>20 km/h　2回目</t>
    <rPh sb="9" eb="11">
      <t>カイメ</t>
    </rPh>
    <phoneticPr fontId="54"/>
  </si>
  <si>
    <t>20 km/h　3回目</t>
    <rPh sb="9" eb="11">
      <t>カイメ</t>
    </rPh>
    <phoneticPr fontId="54"/>
  </si>
  <si>
    <t>25 km/h　1回目</t>
    <rPh sb="9" eb="11">
      <t>カイメ</t>
    </rPh>
    <phoneticPr fontId="54"/>
  </si>
  <si>
    <t>25 km/h　2回目</t>
    <rPh sb="9" eb="11">
      <t>カイメ</t>
    </rPh>
    <phoneticPr fontId="54"/>
  </si>
  <si>
    <t>25 km/h　3回目</t>
    <rPh sb="9" eb="11">
      <t>カイメ</t>
    </rPh>
    <phoneticPr fontId="54"/>
  </si>
  <si>
    <t>30 km/h　1回目</t>
    <rPh sb="9" eb="11">
      <t>カイメ</t>
    </rPh>
    <phoneticPr fontId="54"/>
  </si>
  <si>
    <t>30 km/h　2回目</t>
    <rPh sb="9" eb="11">
      <t>カイメ</t>
    </rPh>
    <phoneticPr fontId="54"/>
  </si>
  <si>
    <t>30 km/h　3回目</t>
    <rPh sb="9" eb="11">
      <t>カイメ</t>
    </rPh>
    <phoneticPr fontId="54"/>
  </si>
  <si>
    <t>35 km/h　1回目</t>
    <rPh sb="9" eb="11">
      <t>カイメ</t>
    </rPh>
    <phoneticPr fontId="54"/>
  </si>
  <si>
    <t>35 km/h　2回目</t>
    <rPh sb="9" eb="11">
      <t>カイメ</t>
    </rPh>
    <phoneticPr fontId="54"/>
  </si>
  <si>
    <t>35 km/h　3回目</t>
    <rPh sb="9" eb="11">
      <t>カイメ</t>
    </rPh>
    <phoneticPr fontId="54"/>
  </si>
  <si>
    <t>40 km/h　1回目</t>
    <rPh sb="9" eb="11">
      <t>カイメ</t>
    </rPh>
    <phoneticPr fontId="54"/>
  </si>
  <si>
    <t>40 km/h　2回目</t>
    <rPh sb="9" eb="11">
      <t>カイメ</t>
    </rPh>
    <phoneticPr fontId="54"/>
  </si>
  <si>
    <t>40 km/h　3回目</t>
    <rPh sb="9" eb="11">
      <t>カイメ</t>
    </rPh>
    <phoneticPr fontId="54"/>
  </si>
  <si>
    <t>45 km/h　1回目</t>
    <rPh sb="9" eb="11">
      <t>カイメ</t>
    </rPh>
    <phoneticPr fontId="54"/>
  </si>
  <si>
    <t>45 km/h　2回目</t>
    <rPh sb="9" eb="11">
      <t>カイメ</t>
    </rPh>
    <phoneticPr fontId="54"/>
  </si>
  <si>
    <t>45 km/h　3回目</t>
    <rPh sb="9" eb="11">
      <t>カイメ</t>
    </rPh>
    <phoneticPr fontId="54"/>
  </si>
  <si>
    <t>50 km/h　1回目</t>
    <rPh sb="9" eb="11">
      <t>カイメ</t>
    </rPh>
    <phoneticPr fontId="54"/>
  </si>
  <si>
    <t>50 km/h　2回目</t>
    <rPh sb="9" eb="11">
      <t>カイメ</t>
    </rPh>
    <phoneticPr fontId="54"/>
  </si>
  <si>
    <t>50 km/h　3回目</t>
    <rPh sb="9" eb="11">
      <t>カイメ</t>
    </rPh>
    <phoneticPr fontId="54"/>
  </si>
  <si>
    <t>55 km/h　1回目</t>
    <rPh sb="9" eb="11">
      <t>カイメ</t>
    </rPh>
    <phoneticPr fontId="54"/>
  </si>
  <si>
    <t>55 km/h　2回目</t>
    <rPh sb="9" eb="11">
      <t>カイメ</t>
    </rPh>
    <phoneticPr fontId="54"/>
  </si>
  <si>
    <t>55 km/h　3回目</t>
    <rPh sb="9" eb="11">
      <t>カイメ</t>
    </rPh>
    <phoneticPr fontId="54"/>
  </si>
  <si>
    <t>60 km/h　1回目</t>
    <rPh sb="9" eb="11">
      <t>カイメ</t>
    </rPh>
    <phoneticPr fontId="54"/>
  </si>
  <si>
    <t>60 km/h　2回目</t>
    <rPh sb="9" eb="11">
      <t>カイメ</t>
    </rPh>
    <phoneticPr fontId="54"/>
  </si>
  <si>
    <t>60 km/h　3回目</t>
    <rPh sb="9" eb="11">
      <t>カイメ</t>
    </rPh>
    <phoneticPr fontId="54"/>
  </si>
  <si>
    <t>被害軽減ブレーキ（対歩行者：昼間）試験</t>
    <rPh sb="0" eb="2">
      <t>ヒガイ</t>
    </rPh>
    <rPh sb="2" eb="4">
      <t>ケイゲン</t>
    </rPh>
    <rPh sb="9" eb="13">
      <t>タイホコウシャ</t>
    </rPh>
    <rPh sb="14" eb="16">
      <t>ヒルマ</t>
    </rPh>
    <rPh sb="17" eb="19">
      <t>シケン</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</si>
  <si>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</si>
  <si>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</si>
  <si>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</si>
  <si>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1" eb="52">
      <t>リツ</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</si>
  <si>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54"/>
  </si>
  <si>
    <r>
      <rPr>
        <sz val="9"/>
        <rFont val="ＭＳ Ｐゴシック"/>
        <family val="3"/>
        <charset val="128"/>
      </rPr>
      <t>被害軽減ブレーキ（対歩行者：昼間）試験
(6) 部分評価試験 ： CPNシナリオのFCWS試験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8" eb="50">
      <t>ホコウ</t>
    </rPh>
    <rPh sb="50" eb="52">
      <t>ソクド</t>
    </rPh>
    <phoneticPr fontId="54"/>
  </si>
  <si>
    <r>
      <rPr>
        <sz val="9"/>
        <rFont val="ＭＳ Ｐゴシック"/>
        <family val="3"/>
        <charset val="128"/>
      </rPr>
      <t>被害軽減ブレーキ（対歩行者：昼間）試験
(5) 部分評価試験 ： CPNシナリオのAEBS試験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54"/>
  </si>
  <si>
    <r>
      <rPr>
        <sz val="8"/>
        <rFont val="ＭＳ Ｐゴシック"/>
        <family val="3"/>
        <charset val="128"/>
      </rPr>
      <t>被害軽減ブレーキ（対歩行者：昼間）試験
(6) 部分評価試験 ： CPNシナリオのFCWS試験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8" eb="50">
      <t>コドモ</t>
    </rPh>
    <phoneticPr fontId="54"/>
  </si>
  <si>
    <r>
      <rPr>
        <sz val="9"/>
        <rFont val="ＭＳ Ｐゴシック"/>
        <family val="3"/>
        <charset val="128"/>
      </rPr>
      <t>被害軽減ブレーキ（対歩行者：昼間）試験
(7) 部分評価試験 ： CPNOシナリオのAEBS試験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54"/>
  </si>
  <si>
    <r>
      <rPr>
        <sz val="9"/>
        <rFont val="ＭＳ Ｐゴシック"/>
        <family val="3"/>
        <charset val="128"/>
      </rPr>
      <t>被害軽減ブレーキ（対歩行者：昼間）試験
(8) 部分評価試験 ： CPNOシナリオのFCWS試験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9" eb="51">
      <t>コドモ</t>
    </rPh>
    <phoneticPr fontId="54"/>
  </si>
  <si>
    <t>車線逸脱抑制装置等性能試験</t>
    <rPh sb="0" eb="9">
      <t>シャセンイツダツヨクセイソウチナド</t>
    </rPh>
    <rPh sb="9" eb="11">
      <t>セイノウ</t>
    </rPh>
    <rPh sb="11" eb="13">
      <t>シケン</t>
    </rPh>
    <phoneticPr fontId="54"/>
  </si>
  <si>
    <t>最大ペダルストローク　(%)</t>
    <rPh sb="0" eb="2">
      <t>サイダイ</t>
    </rPh>
    <phoneticPr fontId="54"/>
  </si>
  <si>
    <t>最小ペダルストローク　(%)</t>
    <rPh sb="0" eb="2">
      <t>サイショウ</t>
    </rPh>
    <phoneticPr fontId="54"/>
  </si>
  <si>
    <t>最大走行速度　(km/h)</t>
    <rPh sb="0" eb="2">
      <t>サイダイ</t>
    </rPh>
    <phoneticPr fontId="54"/>
  </si>
  <si>
    <t>最小走行速度　(km/h)</t>
    <rPh sb="0" eb="2">
      <t>サイショウ</t>
    </rPh>
    <rPh sb="2" eb="4">
      <t>ソウコウ</t>
    </rPh>
    <phoneticPr fontId="54"/>
  </si>
  <si>
    <t>表示大きさ　F</t>
    <rPh sb="0" eb="2">
      <t>ヒョウジ</t>
    </rPh>
    <rPh sb="2" eb="3">
      <t>オオ</t>
    </rPh>
    <phoneticPr fontId="54"/>
  </si>
  <si>
    <t>表示大きさ　G</t>
    <rPh sb="0" eb="2">
      <t>ヒョウジ</t>
    </rPh>
    <rPh sb="2" eb="3">
      <t>オオ</t>
    </rPh>
    <phoneticPr fontId="54"/>
  </si>
  <si>
    <t>表示大きさ　H</t>
    <rPh sb="0" eb="2">
      <t>ヒョウジ</t>
    </rPh>
    <rPh sb="2" eb="3">
      <t>オオ</t>
    </rPh>
    <phoneticPr fontId="54"/>
  </si>
  <si>
    <t>装備装置</t>
    <rPh sb="0" eb="2">
      <t>ソウビ</t>
    </rPh>
    <rPh sb="2" eb="4">
      <t>ソウチ</t>
    </rPh>
    <phoneticPr fontId="43"/>
  </si>
  <si>
    <t>装備装置の有無</t>
    <rPh sb="0" eb="2">
      <t>ソウビ</t>
    </rPh>
    <rPh sb="2" eb="4">
      <t>ソウチ</t>
    </rPh>
    <rPh sb="5" eb="7">
      <t>ウム</t>
    </rPh>
    <phoneticPr fontId="43"/>
  </si>
  <si>
    <t>作動開始速度</t>
    <rPh sb="0" eb="2">
      <t>サドウ</t>
    </rPh>
    <rPh sb="2" eb="4">
      <t>カイシ</t>
    </rPh>
    <rPh sb="4" eb="6">
      <t>ソクド</t>
    </rPh>
    <phoneticPr fontId="43"/>
  </si>
  <si>
    <t>作動終了速度</t>
    <rPh sb="0" eb="2">
      <t>サドウ</t>
    </rPh>
    <rPh sb="2" eb="4">
      <t>シュウリョウ</t>
    </rPh>
    <rPh sb="4" eb="6">
      <t>ソクド</t>
    </rPh>
    <phoneticPr fontId="43"/>
  </si>
  <si>
    <t>試験走行開始位置：後進 [m]</t>
    <rPh sb="9" eb="11">
      <t>コウシン</t>
    </rPh>
    <phoneticPr fontId="54"/>
  </si>
  <si>
    <t>装備装置</t>
    <rPh sb="0" eb="2">
      <t>ソウビ</t>
    </rPh>
    <rPh sb="2" eb="4">
      <t>ソウチ</t>
    </rPh>
    <phoneticPr fontId="54"/>
  </si>
  <si>
    <t>タイヤサイズ</t>
  </si>
  <si>
    <t>安全装置装備状況</t>
  </si>
  <si>
    <t>サイドカーテンエアバッグ</t>
  </si>
  <si>
    <t>シートベルト・フォース（ロード）リミッター</t>
  </si>
  <si>
    <t>ランク</t>
  </si>
  <si>
    <t>感電保護性能評価</t>
  </si>
  <si>
    <t>胸上部とステアリングの2次接触</t>
  </si>
  <si>
    <t>頭部と車内部位との2次衝突</t>
  </si>
  <si>
    <t>燃料漏れ</t>
  </si>
  <si>
    <t>車両の横転</t>
  </si>
  <si>
    <t>ドアの開放</t>
  </si>
  <si>
    <t>車室内の突起物</t>
  </si>
  <si>
    <t>非衝突側の救出性</t>
  </si>
  <si>
    <t>頚部傷害基準(NIC) (m2/s2)</t>
  </si>
  <si>
    <t>頚部上部 せん断荷重（頭後方向） (N)</t>
  </si>
  <si>
    <t>頚部上部 引張荷重（上方向） (N)</t>
  </si>
  <si>
    <t>頚部下部 引張荷重（上方向） (N)</t>
  </si>
  <si>
    <t>アクティブボンネット</t>
  </si>
  <si>
    <t>車台番号</t>
  </si>
  <si>
    <t>試験番号</t>
  </si>
  <si>
    <t>センサー方式</t>
  </si>
  <si>
    <t>AEBS 試験開始車速 CCRsシナリオ (km/h)</t>
  </si>
  <si>
    <t>AEBS 試験開始車速 CCRmシナリオ (km/h)</t>
  </si>
  <si>
    <t>FCWS 試験開始車速 CCRsシナリオ (km/h)</t>
  </si>
  <si>
    <t>FCWS 試験開始車速 CCRmシナリオ (km/h)</t>
  </si>
  <si>
    <t>AEBS 試験終了車速 CCRsシナリオ (km/h)</t>
  </si>
  <si>
    <t>AEBS 試験終了車速 CCRmシナリオ (km/h)</t>
  </si>
  <si>
    <t>FCWS 試験終了車速 CCRsシナリオ (km/h)</t>
  </si>
  <si>
    <t>FCWS 試験終了車速 CCRmシナリオ (km/h)</t>
  </si>
  <si>
    <t>FCWS機能の有無</t>
  </si>
  <si>
    <t>被害軽減ブレーキ（対車両）試験
(1) CCRsシナリオのAEBS試験
(*) ○：衝突回避　　P：パス(回避扱い)　　 △：速度軽減
　  ×：不作動　　　－：未実施</t>
  </si>
  <si>
    <t>被害軽減ブレーキ（対車両）試験
(2) CCRsシナリオのFCWS試験
(*) ○：衝突回避　　P：パス(回避扱い)　　 △：速度軽減
　  ×：不作動　　　－：未実施</t>
  </si>
  <si>
    <t>被害軽減ブレーキ（対車両）試験
(3) CCRmシナリオのAEBS試験
(*) ○：衝突回避　　P：パス(回避扱い)　　 △：速度軽減
　  ×：不作動　　　－：未実施</t>
  </si>
  <si>
    <t>被害軽減ブレーキ（対車両）試験
(4) CCRmシナリオのFCWS試験
(*) ○：衝突回避　　P：パス(回避扱い)　　 △：速度軽減
　  ×：不作動　　　－：未実施</t>
  </si>
  <si>
    <t>AEBS 試験開始車速 CPNシナリオ</t>
  </si>
  <si>
    <t>AEBS 試験開始車速 CPNOシナリオ</t>
  </si>
  <si>
    <t>FCWS 試験開始車速 CPNシナリオ</t>
  </si>
  <si>
    <t>FCWS 試験開始車速 CPNOシナリオ</t>
  </si>
  <si>
    <t>AEBS 試験終了車速 CPNシナリオ</t>
  </si>
  <si>
    <t>AEBS 試験終了車速 CPNOシナリオ</t>
  </si>
  <si>
    <t>FCWS 試験終了車速 CPNシナリオ</t>
  </si>
  <si>
    <t>FCWS 試験終了車速 CPNOシナリオ</t>
  </si>
  <si>
    <t>部分評価試験における代表車速 CPNシナリオ</t>
  </si>
  <si>
    <t>部分評価試験における代表車速 CPNOシナリオ</t>
  </si>
  <si>
    <t>被害軽減ブレーキ（対歩行者：昼間）試験
(1) 基準評価試験 ： CPNシナリオのAEBS試験
(*) ○：衝突回避　　P：パス(回避扱い)　　 △：速度軽減
　  ×：不作動　　　－：未実施</t>
  </si>
  <si>
    <t>被害軽減ブレーキ（対歩行者：昼間）試験
(2) 基準評価試験 ： CPNシナリオのFCWS試験
(*) ○：衝突回避　　P：パス(回避扱い)　　 △：速度軽減
　  ×：不作動　　　－：未実施</t>
  </si>
  <si>
    <t>被害軽減ブレーキ（対歩行者：昼間）試験
(3) 基準評価試験 ： CPNOシナリオのAEBS試験
(*) ○：衝突回避　　P：パス(回避扱い)　　 △：速度軽減
　  ×：不作動　　　－：未実施</t>
  </si>
  <si>
    <t>被害軽減ブレーキ（対歩行者：昼間）試験
(4) 基準評価試験 ： CPNOシナリオのFCWS試験
(*) ○：衝突回避　　P：パス(回避扱い)　　 △：速度軽減
　  ×：不作動　　　－：未実施</t>
  </si>
  <si>
    <t>装置機能</t>
  </si>
  <si>
    <t>手動復帰型装置の有無</t>
  </si>
  <si>
    <t>試験車速</t>
  </si>
  <si>
    <t>警報提示方法（LDWS）</t>
  </si>
  <si>
    <t>逸脱方向の区別</t>
  </si>
  <si>
    <t>基本試験（60km/h）　左逸脱</t>
  </si>
  <si>
    <t>最大ヨーレイト　(deg/s)</t>
  </si>
  <si>
    <t>操舵終了タイミング　(sec)</t>
  </si>
  <si>
    <t>操舵終了位置　(m)</t>
  </si>
  <si>
    <t>逸脱速度 操舵終了時　(m/s)</t>
  </si>
  <si>
    <t>逸脱速度 操舵終了直後　(m/s)</t>
  </si>
  <si>
    <t>逸脱速度 最大　(m/s)</t>
  </si>
  <si>
    <t>操舵角速度 操舵終了時まで　(deg/s)</t>
  </si>
  <si>
    <t>操舵角速度 操舵終了位置+0.10mまで　(deg/s)</t>
  </si>
  <si>
    <t>最大逸脱量　(m)</t>
  </si>
  <si>
    <t>警報提示位置　(m)</t>
  </si>
  <si>
    <t>逸脱量の評価値　(m)</t>
  </si>
  <si>
    <t>LDWS適合判定　(適合／不適合)</t>
  </si>
  <si>
    <t>後方視界情報提供装置試験結果</t>
  </si>
  <si>
    <t>カメラ個数</t>
  </si>
  <si>
    <t>カメラ位置</t>
  </si>
  <si>
    <t>情報表示方法</t>
  </si>
  <si>
    <t>視対象物位置 A</t>
  </si>
  <si>
    <t>視対象物位置 B</t>
  </si>
  <si>
    <t>視対象物位置 C</t>
  </si>
  <si>
    <t>視対象物位置 D</t>
  </si>
  <si>
    <t>視対象物位置 E</t>
  </si>
  <si>
    <t>視対象物位置 F</t>
  </si>
  <si>
    <t>視対象物位置 G</t>
  </si>
  <si>
    <t>視対象物位置 H</t>
  </si>
  <si>
    <t>高機能前照灯装備確認</t>
  </si>
  <si>
    <t>ペダル踏み間違い時加速抑制装置性能試験</t>
  </si>
  <si>
    <t>センサー方式：前方</t>
  </si>
  <si>
    <t>センサー方式：後方</t>
  </si>
  <si>
    <t>試験走行開始位置：前進 [m]</t>
  </si>
  <si>
    <t>衝突速度 [km/h]</t>
  </si>
  <si>
    <t>衝突速度の中央値 [km/h]</t>
  </si>
  <si>
    <t>速度変化率</t>
  </si>
  <si>
    <t>事故自動緊急通報装置装備確認</t>
  </si>
  <si>
    <t>Sold</t>
  </si>
  <si>
    <t>Vehicle weight (kg)</t>
  </si>
  <si>
    <t>Tire</t>
  </si>
  <si>
    <t>Seating Capacity</t>
  </si>
  <si>
    <t>Installation conditions of safety devices</t>
  </si>
  <si>
    <t>Frontal airbag , Driver's seat</t>
  </si>
  <si>
    <t>Frontal airbag , Front passenger's seat</t>
  </si>
  <si>
    <t>Knee airbag ,  Driver's seat</t>
  </si>
  <si>
    <t>Knee airbag ,  Front passenger's seat</t>
  </si>
  <si>
    <t>Side airbag</t>
  </si>
  <si>
    <t>Side curtain airbag</t>
  </si>
  <si>
    <t>Seat belt pretensioner</t>
  </si>
  <si>
    <t>First row driver side</t>
  </si>
  <si>
    <t>First row front passenger's seat</t>
  </si>
  <si>
    <t>Second row driver side</t>
  </si>
  <si>
    <t>Second row front passenger side</t>
  </si>
  <si>
    <t>Second row center seat</t>
  </si>
  <si>
    <t>Third row driver side</t>
  </si>
  <si>
    <t>Third row front passenger's seat</t>
  </si>
  <si>
    <t>Third row center seat</t>
  </si>
  <si>
    <t>Seat belt force (load) limiter</t>
  </si>
  <si>
    <t>Notes</t>
  </si>
  <si>
    <t>Vehicle Safety Performance 2020</t>
  </si>
  <si>
    <t>Evaluation results</t>
  </si>
  <si>
    <t>Score rate</t>
  </si>
  <si>
    <t>Overall points</t>
  </si>
  <si>
    <t>Collision safety performance evaluation</t>
  </si>
  <si>
    <t xml:space="preserve">Total score for collision safety performance </t>
  </si>
  <si>
    <t>Full frontal collision test</t>
  </si>
  <si>
    <t>Test vehicle weight　（kg）</t>
  </si>
  <si>
    <t>Performance test for electric shock protection after collision for electric vehicle</t>
  </si>
  <si>
    <t>Passenger protection performance evaluation , Driver's seat</t>
  </si>
  <si>
    <t>Evaluation</t>
  </si>
  <si>
    <t>Head injury criterion　(HIC36)</t>
  </si>
  <si>
    <t>Neck shearing load　（kN）</t>
  </si>
  <si>
    <t>Neck tensile load　（kN）</t>
  </si>
  <si>
    <t>Neck moment of extension　（Nm）</t>
  </si>
  <si>
    <t>Secondary contact of upper chest and steering wheel</t>
  </si>
  <si>
    <t>Resultant chest acceleration（m/s²-3msec）</t>
  </si>
  <si>
    <t>Chest displacement　（mm）</t>
  </si>
  <si>
    <t>Right femur load　（kN）</t>
  </si>
  <si>
    <t>Left femur load　（kN）</t>
  </si>
  <si>
    <t>Right upper Tibia Index</t>
  </si>
  <si>
    <t>Right lower Tibia Index</t>
  </si>
  <si>
    <t>Left upper Tibia Index</t>
  </si>
  <si>
    <t>Left lower Tibia Index</t>
  </si>
  <si>
    <t>Right upper tibia axis load (kN)</t>
  </si>
  <si>
    <t>Right lower tibia axis load (kN)</t>
  </si>
  <si>
    <t>Left upper tibia axis load (kN)</t>
  </si>
  <si>
    <t>Left lower tibia axis load (kN)</t>
  </si>
  <si>
    <t>Steering wheel lower displacement (mm)</t>
  </si>
  <si>
    <t>Steering wheel upper displacement (mm)</t>
  </si>
  <si>
    <t>Brake pedal lower displacement (mm)</t>
  </si>
  <si>
    <t>Brake pedal upper displacement (mm)</t>
  </si>
  <si>
    <t>Passenger protection performance evaluation , Front passenger's seat</t>
  </si>
  <si>
    <t>Head injury criterion　(HIC15)</t>
  </si>
  <si>
    <t>Riding up of wrap belt from palvis</t>
  </si>
  <si>
    <t>Door openability</t>
  </si>
  <si>
    <t>Door locked</t>
  </si>
  <si>
    <t>Fuel leakage after collision</t>
  </si>
  <si>
    <t>Rescueability of driver</t>
  </si>
  <si>
    <t>Rescueability of front passenger</t>
  </si>
  <si>
    <t>Special notes</t>
  </si>
  <si>
    <t>Offset frontal collision test</t>
  </si>
  <si>
    <t>Passenger protection performance evaluation , Rear passenger's seat</t>
  </si>
  <si>
    <t xml:space="preserve">Dummy head comes into a secondary collision </t>
  </si>
  <si>
    <t>Rescueability of rear passenger</t>
  </si>
  <si>
    <t>Side collision test</t>
  </si>
  <si>
    <t>Seat</t>
  </si>
  <si>
    <t>Shoulder load　（kN）</t>
  </si>
  <si>
    <t>Abdomen displacement　（mm）</t>
  </si>
  <si>
    <t>Lumbar load　（mm）</t>
  </si>
  <si>
    <t>First row non-collision side</t>
  </si>
  <si>
    <t>Second row non-collision side</t>
  </si>
  <si>
    <t>Occurrence of turning-over of the test vehicle</t>
  </si>
  <si>
    <t>Door opened about its hinge during the collision</t>
  </si>
  <si>
    <t>Breakage of devices or components in the vehicle</t>
  </si>
  <si>
    <t>Rescueability of dummy from the test vehicle</t>
  </si>
  <si>
    <t>Neck injury protection rear-end collision performance test</t>
  </si>
  <si>
    <t>Neck injury criterion (m2/s2)</t>
  </si>
  <si>
    <t>Upper neck shearing load (back of the head) (N)</t>
  </si>
  <si>
    <t>Upper neck tensile load (upper direction) (N)</t>
  </si>
  <si>
    <t>Upper neck horizontal axial moment (Flexion) (Nm)</t>
  </si>
  <si>
    <t>Upper neck horizontal axial moment (Extension) (Nm)</t>
  </si>
  <si>
    <t>Lower neck shearing load (back of the head) (N)</t>
  </si>
  <si>
    <t>Lower neck tensile load (upper direction) (N)</t>
  </si>
  <si>
    <t>Lower neck horizontal axial moment (Flexion) (Nm)</t>
  </si>
  <si>
    <t>Lower neck horizontal axial moment (Extension) (Nm)</t>
  </si>
  <si>
    <t>Pedestrian protection performance evaluation</t>
  </si>
  <si>
    <t>Pedestrian head protection performance evaluation test</t>
  </si>
  <si>
    <t>Points</t>
  </si>
  <si>
    <t>Pedestrian leg protection performance evaluation test</t>
  </si>
  <si>
    <t>Passenger seat belt reminder (PSBR) evaluation</t>
  </si>
  <si>
    <t>Equipment condition , Front passenger's seat</t>
  </si>
  <si>
    <t>When the alarm indicator and the alarm sound can be confirmed from the driver seat</t>
  </si>
  <si>
    <t>When the alarm sound can be confirmed from the front passenger seat</t>
  </si>
  <si>
    <t>Equipment condition , Rear passenger's seat</t>
  </si>
  <si>
    <t>When the alarm indicator and the alarm sound can be confirmed from the driver seat(the change of status alarm)</t>
  </si>
  <si>
    <t>When the alarm indicator for the seat in question can be confirmed from the back seat(the back seatbelt alarm)</t>
  </si>
  <si>
    <t>When the alarm indicator for the seat in question can be confirmed from the back seat(the change of status alarm)</t>
  </si>
  <si>
    <t>When the audio alarm for the seat in question can be confirmed from the back seat(the back seatbelt alarm)</t>
  </si>
  <si>
    <t>When the audio alarm for the seat in question can be confirmed from the back seat(the change of status alarm)</t>
  </si>
  <si>
    <t>Preventive safety performance evaluation</t>
  </si>
  <si>
    <t>Evaluation Results</t>
  </si>
  <si>
    <t>Total Score for Preventive Safety Performance</t>
  </si>
  <si>
    <t>Test number</t>
  </si>
  <si>
    <t>Sensor system</t>
  </si>
  <si>
    <t>10 km/h　1st</t>
  </si>
  <si>
    <t>10 km/h　2nd</t>
  </si>
  <si>
    <t>10 km/h　3rd</t>
  </si>
  <si>
    <t>15 km/h　1st</t>
  </si>
  <si>
    <t>15 km/h　2nd</t>
  </si>
  <si>
    <t>15 km/h　3rd</t>
  </si>
  <si>
    <t>20 km/h　1st</t>
  </si>
  <si>
    <t>20 km/h　2nd</t>
  </si>
  <si>
    <t>20 km/h　3rd</t>
  </si>
  <si>
    <t>25 km/h　1st</t>
  </si>
  <si>
    <t>25 km/h　2nd</t>
  </si>
  <si>
    <t>25 km/h　3rd</t>
  </si>
  <si>
    <t>30 km/h　1st</t>
  </si>
  <si>
    <t>30 km/h　2nd</t>
  </si>
  <si>
    <t>30 km/h　3rd</t>
  </si>
  <si>
    <t>35 km/h　1st</t>
  </si>
  <si>
    <t>35 km/h　2nd</t>
  </si>
  <si>
    <t>35 km/h　3rd</t>
  </si>
  <si>
    <t>40 km/h　1st</t>
  </si>
  <si>
    <t>40 km/h　2nd</t>
  </si>
  <si>
    <t>40 km/h　3rd</t>
  </si>
  <si>
    <t>45 km/h　1st</t>
  </si>
  <si>
    <t>45 km/h　2nd</t>
  </si>
  <si>
    <t>45 km/h　3rd</t>
  </si>
  <si>
    <t>50 km/h　1st</t>
  </si>
  <si>
    <t>50 km/h　2nd</t>
  </si>
  <si>
    <t>50 km/h　3rd</t>
  </si>
  <si>
    <t>55 km/h　1st</t>
  </si>
  <si>
    <t>55 km/h　2st</t>
  </si>
  <si>
    <t>55 km/h　3st</t>
  </si>
  <si>
    <t>60 km/h　1st</t>
  </si>
  <si>
    <t>60 km/h　2st</t>
  </si>
  <si>
    <t>60 km/h　3st</t>
  </si>
  <si>
    <t>55 km/h　2nd</t>
  </si>
  <si>
    <t>55 km/h　3rd</t>
  </si>
  <si>
    <t>60 km/h　2nd</t>
  </si>
  <si>
    <t>60 km/h　3rd</t>
  </si>
  <si>
    <t>Equipped systems</t>
  </si>
  <si>
    <t xml:space="preserve">Manual reset device? </t>
  </si>
  <si>
    <t>Test vehicle speed</t>
  </si>
  <si>
    <t>LDWS Prompting method</t>
  </si>
  <si>
    <t>Departure direction alert</t>
  </si>
  <si>
    <t>Standard test（60km/h）　Left departure</t>
  </si>
  <si>
    <t>Max pedal stroke (%)</t>
  </si>
  <si>
    <t>Min pedal stroke (%)</t>
  </si>
  <si>
    <t>Max running speed (km/h)</t>
  </si>
  <si>
    <t>Min running speed (km/h)</t>
  </si>
  <si>
    <t>Max. Yaw rate (deg/s)</t>
  </si>
  <si>
    <t>End steering timing (sec)</t>
  </si>
  <si>
    <t>End steering position (m)</t>
  </si>
  <si>
    <t>Departure rate , End steering time (m/s)</t>
  </si>
  <si>
    <t>Departure rate , Immediately after end steering time (m/s)</t>
  </si>
  <si>
    <t>Max departure rate (m/s)</t>
  </si>
  <si>
    <t>Steering angle rate , Until end steering time (deg/s)</t>
  </si>
  <si>
    <t>Steering angle rate , End steering position up to +0.10m (deg/s)</t>
  </si>
  <si>
    <t>Maximum departure amount (m)</t>
  </si>
  <si>
    <t>Warning system position (m)</t>
  </si>
  <si>
    <t>Departure amount's evaluation value (m)</t>
  </si>
  <si>
    <t>LDWS compatibility assessment (Compatible/Incompatible)</t>
  </si>
  <si>
    <t>Test results of Rearview monitor system performance test</t>
  </si>
  <si>
    <t>Number of rear view cameras</t>
  </si>
  <si>
    <t>Position of rear view cameras</t>
  </si>
  <si>
    <t>Information display unit</t>
  </si>
  <si>
    <t>Visual object position A</t>
  </si>
  <si>
    <t>Visual object position B</t>
  </si>
  <si>
    <t>Visual object position C</t>
  </si>
  <si>
    <t>Visual object position D</t>
  </si>
  <si>
    <t>Visual object position E</t>
  </si>
  <si>
    <t>Visual object position F</t>
  </si>
  <si>
    <t>Visual object position G</t>
  </si>
  <si>
    <t>Visual object position H</t>
  </si>
  <si>
    <t>Display size F</t>
  </si>
  <si>
    <t>Display size G</t>
  </si>
  <si>
    <t>Display size H</t>
  </si>
  <si>
    <t>Installed device</t>
  </si>
  <si>
    <t>Presence of Installed device</t>
  </si>
  <si>
    <t>Start speed</t>
  </si>
  <si>
    <t>Operation end speed</t>
  </si>
  <si>
    <t>Sensor system：Front</t>
  </si>
  <si>
    <t>Sensor system：Back</t>
  </si>
  <si>
    <t>Test starting position：Front [m]</t>
  </si>
  <si>
    <t>Test starting position：Rear [m]</t>
  </si>
  <si>
    <t>Speed at collision [km/h]</t>
  </si>
  <si>
    <t>Median of speed at collision [km/h]</t>
  </si>
  <si>
    <t>Speed change rate</t>
  </si>
  <si>
    <t>Equipment</t>
  </si>
  <si>
    <t>ヤリス クロス（YARIS CROSS）</t>
    <phoneticPr fontId="1"/>
  </si>
  <si>
    <t>ヤリス クロス</t>
    <phoneticPr fontId="1"/>
  </si>
  <si>
    <t>eKクロス</t>
    <phoneticPr fontId="1"/>
  </si>
  <si>
    <t>アルファード</t>
    <phoneticPr fontId="1"/>
  </si>
  <si>
    <t>ヴェルファイア</t>
    <phoneticPr fontId="1"/>
  </si>
  <si>
    <t>送信種類</t>
    <rPh sb="0" eb="2">
      <t>ソウシン</t>
    </rPh>
    <rPh sb="2" eb="4">
      <t>シュルイ</t>
    </rPh>
    <phoneticPr fontId="1"/>
  </si>
  <si>
    <t>通報データ機能</t>
    <rPh sb="0" eb="2">
      <t>ツウホウ</t>
    </rPh>
    <rPh sb="5" eb="7">
      <t>キノウ</t>
    </rPh>
    <phoneticPr fontId="1"/>
  </si>
  <si>
    <t>車載型</t>
    <rPh sb="0" eb="2">
      <t>シャサイ</t>
    </rPh>
    <rPh sb="2" eb="3">
      <t>ガタ</t>
    </rPh>
    <phoneticPr fontId="1"/>
  </si>
  <si>
    <t>先進事故自動通報システム（AACN）</t>
    <rPh sb="0" eb="2">
      <t>センシン</t>
    </rPh>
    <rPh sb="2" eb="4">
      <t>ジコ</t>
    </rPh>
    <rPh sb="4" eb="6">
      <t>ジドウ</t>
    </rPh>
    <rPh sb="6" eb="8">
      <t>ツウホウ</t>
    </rPh>
    <phoneticPr fontId="1"/>
  </si>
  <si>
    <t>カローラ スポーツ</t>
    <phoneticPr fontId="1"/>
  </si>
  <si>
    <t>クラウン</t>
    <phoneticPr fontId="1"/>
  </si>
  <si>
    <t>センチュリー</t>
    <phoneticPr fontId="1"/>
  </si>
  <si>
    <t>ランドクルーザー</t>
    <phoneticPr fontId="1"/>
  </si>
  <si>
    <t>ランドクルーザー プラド</t>
    <phoneticPr fontId="1"/>
  </si>
  <si>
    <t>CT</t>
    <phoneticPr fontId="1"/>
  </si>
  <si>
    <t>ES</t>
    <phoneticPr fontId="1"/>
  </si>
  <si>
    <t>GS</t>
    <phoneticPr fontId="1"/>
  </si>
  <si>
    <t>GS F</t>
    <phoneticPr fontId="1"/>
  </si>
  <si>
    <t>IS</t>
    <phoneticPr fontId="1"/>
  </si>
  <si>
    <t>LC</t>
    <phoneticPr fontId="1"/>
  </si>
  <si>
    <t>LS</t>
    <phoneticPr fontId="1"/>
  </si>
  <si>
    <t>LX</t>
    <phoneticPr fontId="1"/>
  </si>
  <si>
    <t>NX</t>
    <phoneticPr fontId="1"/>
  </si>
  <si>
    <t>RC</t>
    <phoneticPr fontId="1"/>
  </si>
  <si>
    <t>RC F</t>
    <phoneticPr fontId="1"/>
  </si>
  <si>
    <t>RX</t>
    <phoneticPr fontId="1"/>
  </si>
  <si>
    <t>UX</t>
    <phoneticPr fontId="1"/>
  </si>
  <si>
    <t>デイズ</t>
    <phoneticPr fontId="1"/>
  </si>
  <si>
    <t>アコード</t>
    <phoneticPr fontId="1"/>
  </si>
  <si>
    <t>ヴェゼル</t>
    <phoneticPr fontId="1"/>
  </si>
  <si>
    <t>オデッセイ</t>
    <phoneticPr fontId="1"/>
  </si>
  <si>
    <t>クラリティ</t>
    <phoneticPr fontId="1"/>
  </si>
  <si>
    <t>グレイス</t>
    <phoneticPr fontId="1"/>
  </si>
  <si>
    <t>ジェイド</t>
    <phoneticPr fontId="1"/>
  </si>
  <si>
    <t>シャトル</t>
    <phoneticPr fontId="1"/>
  </si>
  <si>
    <t>ステップワゴン</t>
    <phoneticPr fontId="1"/>
  </si>
  <si>
    <t>フリード</t>
    <phoneticPr fontId="1"/>
  </si>
  <si>
    <t>レジェンド</t>
    <phoneticPr fontId="1"/>
  </si>
  <si>
    <t>携帯電話利用型</t>
    <rPh sb="0" eb="2">
      <t>ケイタイ</t>
    </rPh>
    <rPh sb="2" eb="4">
      <t>デンワ</t>
    </rPh>
    <rPh sb="4" eb="6">
      <t>リヨウ</t>
    </rPh>
    <rPh sb="6" eb="7">
      <t>ガタ</t>
    </rPh>
    <phoneticPr fontId="1"/>
  </si>
  <si>
    <t>ホンダオブアメリカ</t>
    <phoneticPr fontId="1"/>
  </si>
  <si>
    <t>NSX</t>
    <phoneticPr fontId="1"/>
  </si>
  <si>
    <t>BMW アルピナ</t>
    <phoneticPr fontId="1"/>
  </si>
  <si>
    <t>D3</t>
    <phoneticPr fontId="1"/>
  </si>
  <si>
    <t>B3</t>
    <phoneticPr fontId="1"/>
  </si>
  <si>
    <t>XD3</t>
    <phoneticPr fontId="1"/>
  </si>
  <si>
    <t>D4</t>
    <phoneticPr fontId="1"/>
  </si>
  <si>
    <t>D5</t>
    <phoneticPr fontId="1"/>
  </si>
  <si>
    <t>B5</t>
    <phoneticPr fontId="1"/>
  </si>
  <si>
    <t>B6</t>
    <phoneticPr fontId="1"/>
  </si>
  <si>
    <t>B7</t>
    <phoneticPr fontId="1"/>
  </si>
  <si>
    <t>1シリーズ</t>
    <phoneticPr fontId="1"/>
  </si>
  <si>
    <t>2シリーズ クーペ</t>
    <phoneticPr fontId="1"/>
  </si>
  <si>
    <t>2シリーズ カブリオレ</t>
    <phoneticPr fontId="1"/>
  </si>
  <si>
    <t>2シリーズ アクティブ ツアラー</t>
    <phoneticPr fontId="1"/>
  </si>
  <si>
    <t>2シリーズ グラン ツアラー</t>
    <phoneticPr fontId="1"/>
  </si>
  <si>
    <t>3シリーズ セダン</t>
    <phoneticPr fontId="1"/>
  </si>
  <si>
    <t>3シリーズ ツーリング</t>
    <phoneticPr fontId="1"/>
  </si>
  <si>
    <t>3シリーズ グランツーリスモ</t>
    <phoneticPr fontId="1"/>
  </si>
  <si>
    <t>4シリーズ クーペ</t>
    <phoneticPr fontId="1"/>
  </si>
  <si>
    <t>4シリーズ カブリオレ</t>
    <phoneticPr fontId="1"/>
  </si>
  <si>
    <t>4シリーズ グラン クーペ</t>
    <phoneticPr fontId="1"/>
  </si>
  <si>
    <t>5シリーズ セダン</t>
    <phoneticPr fontId="1"/>
  </si>
  <si>
    <t>5シリーズ ツーリング</t>
    <phoneticPr fontId="1"/>
  </si>
  <si>
    <t>7シリーズ</t>
    <phoneticPr fontId="1"/>
  </si>
  <si>
    <t>8シリーズ</t>
    <phoneticPr fontId="1"/>
  </si>
  <si>
    <t>6シリーズ グランツーリスモ</t>
    <phoneticPr fontId="1"/>
  </si>
  <si>
    <t>6シリーズ グラン クーペ</t>
    <phoneticPr fontId="1"/>
  </si>
  <si>
    <t>X1</t>
    <phoneticPr fontId="1"/>
  </si>
  <si>
    <t>i3</t>
    <phoneticPr fontId="1"/>
  </si>
  <si>
    <t>i8</t>
    <phoneticPr fontId="1"/>
  </si>
  <si>
    <t>Z4</t>
    <phoneticPr fontId="1"/>
  </si>
  <si>
    <t>M2</t>
    <phoneticPr fontId="1"/>
  </si>
  <si>
    <t>M3 セダン</t>
    <phoneticPr fontId="1"/>
  </si>
  <si>
    <t>M4 クーペ</t>
    <phoneticPr fontId="1"/>
  </si>
  <si>
    <t>M4 カブリオレ</t>
    <phoneticPr fontId="1"/>
  </si>
  <si>
    <t>M5</t>
    <phoneticPr fontId="1"/>
  </si>
  <si>
    <t>M6 クーペ</t>
    <phoneticPr fontId="1"/>
  </si>
  <si>
    <t>M6 カブリオレ</t>
    <phoneticPr fontId="1"/>
  </si>
  <si>
    <t>M6 グラン クーペ</t>
    <phoneticPr fontId="1"/>
  </si>
  <si>
    <t>X5 M</t>
    <phoneticPr fontId="1"/>
  </si>
  <si>
    <t>X6 M</t>
    <phoneticPr fontId="1"/>
  </si>
  <si>
    <t>MINI 3ドア</t>
    <phoneticPr fontId="1"/>
  </si>
  <si>
    <t>MINI 5ドア</t>
    <phoneticPr fontId="1"/>
  </si>
  <si>
    <t>MINI コンバーチブル</t>
    <phoneticPr fontId="1"/>
  </si>
  <si>
    <t>MINI クラブマン</t>
    <phoneticPr fontId="1"/>
  </si>
  <si>
    <t>MINI クロスオーバー</t>
    <phoneticPr fontId="1"/>
  </si>
  <si>
    <t>Aクラス</t>
    <phoneticPr fontId="1"/>
  </si>
  <si>
    <t>CLS クーペ</t>
    <phoneticPr fontId="1"/>
  </si>
  <si>
    <t>Cクラス カブリオレ</t>
    <phoneticPr fontId="1"/>
  </si>
  <si>
    <t>Cクラス クーペ</t>
    <phoneticPr fontId="1"/>
  </si>
  <si>
    <t>Cクラス ステーションワゴン</t>
    <phoneticPr fontId="1"/>
  </si>
  <si>
    <t>Cクラス セダン</t>
    <phoneticPr fontId="1"/>
  </si>
  <si>
    <t>Eクラス カブリオレ</t>
    <phoneticPr fontId="1"/>
  </si>
  <si>
    <t>Eクラス クーペ</t>
    <phoneticPr fontId="1"/>
  </si>
  <si>
    <t>Eクラス ステーションワゴン</t>
    <phoneticPr fontId="1"/>
  </si>
  <si>
    <t>Eクラス セダン</t>
    <phoneticPr fontId="1"/>
  </si>
  <si>
    <t>GLC</t>
    <phoneticPr fontId="1"/>
  </si>
  <si>
    <t>GLC クーペ</t>
    <phoneticPr fontId="1"/>
  </si>
  <si>
    <t>Gクラス</t>
    <phoneticPr fontId="1"/>
  </si>
  <si>
    <t>Sクラス カブリオレ</t>
    <phoneticPr fontId="1"/>
  </si>
  <si>
    <t>Sクラス クーペ</t>
    <phoneticPr fontId="1"/>
  </si>
  <si>
    <t>Sクラス セダン</t>
    <phoneticPr fontId="1"/>
  </si>
  <si>
    <t>Mercedes-AMG GT Roadster</t>
    <phoneticPr fontId="1"/>
  </si>
  <si>
    <t>Mercedes-AMG GT</t>
    <phoneticPr fontId="1"/>
  </si>
  <si>
    <t>ロールス・ロイス</t>
    <phoneticPr fontId="1"/>
  </si>
  <si>
    <t>Phantom</t>
    <phoneticPr fontId="1"/>
  </si>
  <si>
    <t>Ghost</t>
    <phoneticPr fontId="1"/>
  </si>
  <si>
    <t>Wraith</t>
    <phoneticPr fontId="1"/>
  </si>
  <si>
    <t>Dawn</t>
    <phoneticPr fontId="1"/>
  </si>
  <si>
    <t>Cullinan</t>
    <phoneticPr fontId="1"/>
  </si>
  <si>
    <t>事故自動通報システム（ACN）</t>
    <rPh sb="0" eb="2">
      <t>ジコ</t>
    </rPh>
    <rPh sb="2" eb="4">
      <t>ジドウ</t>
    </rPh>
    <rPh sb="4" eb="6">
      <t>ツウホウ</t>
    </rPh>
    <phoneticPr fontId="1"/>
  </si>
  <si>
    <t>X2</t>
    <phoneticPr fontId="1"/>
  </si>
  <si>
    <t>X3</t>
    <phoneticPr fontId="1"/>
  </si>
  <si>
    <t>X4</t>
    <phoneticPr fontId="1"/>
  </si>
  <si>
    <t>X5</t>
    <phoneticPr fontId="1"/>
  </si>
  <si>
    <t>X6</t>
    <phoneticPr fontId="1"/>
  </si>
  <si>
    <t>2018年度</t>
    <rPh sb="4" eb="6">
      <t>ネンド</t>
    </rPh>
    <phoneticPr fontId="1"/>
  </si>
  <si>
    <t>2019年度</t>
    <rPh sb="4" eb="6">
      <t>ネンド</t>
    </rPh>
    <phoneticPr fontId="1"/>
  </si>
  <si>
    <t>カムリ</t>
    <phoneticPr fontId="1"/>
  </si>
  <si>
    <t>カローラ</t>
    <phoneticPr fontId="1"/>
  </si>
  <si>
    <t>カローラ ツーリング</t>
    <phoneticPr fontId="1"/>
  </si>
  <si>
    <t>グランエース</t>
    <phoneticPr fontId="1"/>
  </si>
  <si>
    <t>プリウス</t>
    <phoneticPr fontId="1"/>
  </si>
  <si>
    <t>プリウスPHV</t>
    <phoneticPr fontId="1"/>
  </si>
  <si>
    <t>C-HR</t>
    <phoneticPr fontId="1"/>
  </si>
  <si>
    <t>RAV4</t>
    <phoneticPr fontId="1"/>
  </si>
  <si>
    <t>CX-30</t>
    <phoneticPr fontId="1"/>
  </si>
  <si>
    <t>MAZDA3</t>
    <phoneticPr fontId="1"/>
  </si>
  <si>
    <t>Audi</t>
    <phoneticPr fontId="1"/>
  </si>
  <si>
    <t>A4</t>
    <phoneticPr fontId="1"/>
  </si>
  <si>
    <t>A4 Avant</t>
    <phoneticPr fontId="1"/>
  </si>
  <si>
    <t>A5</t>
    <phoneticPr fontId="1"/>
  </si>
  <si>
    <t>A5 Sportback</t>
    <phoneticPr fontId="1"/>
  </si>
  <si>
    <t>A6</t>
    <phoneticPr fontId="1"/>
  </si>
  <si>
    <t>A6 Avant</t>
    <phoneticPr fontId="1"/>
  </si>
  <si>
    <t>A7 Sportback</t>
    <phoneticPr fontId="1"/>
  </si>
  <si>
    <t>A8</t>
    <phoneticPr fontId="1"/>
  </si>
  <si>
    <t>Q5</t>
    <phoneticPr fontId="1"/>
  </si>
  <si>
    <t>Q7</t>
    <phoneticPr fontId="1"/>
  </si>
  <si>
    <t>Q8</t>
    <phoneticPr fontId="1"/>
  </si>
  <si>
    <t>XD4</t>
    <phoneticPr fontId="1"/>
  </si>
  <si>
    <t>8シリーズ カブリオレ</t>
    <phoneticPr fontId="1"/>
  </si>
  <si>
    <t>8シリーズ グランクーペ</t>
    <phoneticPr fontId="1"/>
  </si>
  <si>
    <t>M8 クーペ</t>
    <phoneticPr fontId="1"/>
  </si>
  <si>
    <t>M8 カブリオレ</t>
    <phoneticPr fontId="1"/>
  </si>
  <si>
    <t>M8 グラン クーペ</t>
    <phoneticPr fontId="1"/>
  </si>
  <si>
    <t>Bクラス</t>
    <phoneticPr fontId="1"/>
  </si>
  <si>
    <t>CLA クーペ</t>
    <phoneticPr fontId="1"/>
  </si>
  <si>
    <t>CLA Shooting Brake</t>
    <phoneticPr fontId="1"/>
  </si>
  <si>
    <t>EQC</t>
    <phoneticPr fontId="1"/>
  </si>
  <si>
    <t>GLE</t>
    <phoneticPr fontId="1"/>
  </si>
  <si>
    <t>Mercedes-AMG GT 4ドアクーペ</t>
    <phoneticPr fontId="1"/>
  </si>
  <si>
    <t>Aクラス セダン</t>
    <phoneticPr fontId="1"/>
  </si>
  <si>
    <t>事故自動通報システム機能評価(ACN,AACN)は右記を参照</t>
    <rPh sb="0" eb="2">
      <t>ジコ</t>
    </rPh>
    <rPh sb="2" eb="4">
      <t>ジドウ</t>
    </rPh>
    <rPh sb="4" eb="6">
      <t>ツウホウ</t>
    </rPh>
    <rPh sb="10" eb="12">
      <t>キノウ</t>
    </rPh>
    <rPh sb="12" eb="14">
      <t>ヒョウカ</t>
    </rPh>
    <rPh sb="25" eb="27">
      <t>ウキ</t>
    </rPh>
    <rPh sb="28" eb="30">
      <t>サンショウ</t>
    </rPh>
    <phoneticPr fontId="1"/>
  </si>
  <si>
    <t xml:space="preserve"> </t>
    <phoneticPr fontId="1"/>
  </si>
  <si>
    <t>デイズ</t>
    <phoneticPr fontId="1"/>
  </si>
  <si>
    <t>頚部伸張モーメント　（Nm）</t>
    <rPh sb="0" eb="1">
      <t>ケイ</t>
    </rPh>
    <rPh sb="1" eb="2">
      <t>ブ</t>
    </rPh>
    <rPh sb="2" eb="4">
      <t>シンチョウ</t>
    </rPh>
    <phoneticPr fontId="6"/>
  </si>
  <si>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phoneticPr fontId="33"/>
  </si>
  <si>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</si>
  <si>
    <t>※ この車種については、事故自動緊急通報装置の装備確認結果以外は同一車種である日産デイズの試験結果により評価をしています。
* This model is evaluated based on the test results of Nissan DAYZ, which is an original equipment manufacturing model, except for the result of checking the equipment of the Automatic accident emergency call system.</t>
    <phoneticPr fontId="1"/>
  </si>
  <si>
    <t>腰部荷重　（kN）</t>
    <rPh sb="0" eb="2">
      <t>ヨウブ</t>
    </rPh>
    <rPh sb="2" eb="4">
      <t>カジュウ</t>
    </rPh>
    <phoneticPr fontId="6"/>
  </si>
  <si>
    <t>腰部荷重　（kN）</t>
    <rPh sb="0" eb="2">
      <t>ヨウブ</t>
    </rPh>
    <rPh sb="2" eb="4">
      <t>カジュウ</t>
    </rPh>
    <phoneticPr fontId="4"/>
  </si>
  <si>
    <t>基本試験（60km/h）　右逸脱</t>
    <rPh sb="13" eb="14">
      <t>ミギ</t>
    </rPh>
    <rPh sb="14" eb="16">
      <t>イツダツ</t>
    </rPh>
    <phoneticPr fontId="33"/>
  </si>
  <si>
    <t>Standard test（60km/h）　Right departure</t>
    <phoneticPr fontId="33"/>
  </si>
  <si>
    <t>基本試験（70km/h）　左逸脱</t>
    <phoneticPr fontId="33"/>
  </si>
  <si>
    <t>基本試験（70km/h）　右逸脱</t>
    <rPh sb="13" eb="14">
      <t>ミギ</t>
    </rPh>
    <rPh sb="14" eb="16">
      <t>イツダツ</t>
    </rPh>
    <phoneticPr fontId="33"/>
  </si>
  <si>
    <t>Manual reset type device test（70km/h）　Left departure</t>
    <phoneticPr fontId="33"/>
  </si>
  <si>
    <t>手動復帰型装置試験 （70km/h）　左逸脱</t>
    <rPh sb="19" eb="20">
      <t>ヒダリ</t>
    </rPh>
    <rPh sb="20" eb="22">
      <t>イツダツ</t>
    </rPh>
    <phoneticPr fontId="33"/>
  </si>
  <si>
    <t>Manual reset type device test（70km/h）　Right departure</t>
    <phoneticPr fontId="33"/>
  </si>
  <si>
    <t>手動復帰型装置試験 （70km/h）　右逸脱</t>
    <rPh sb="19" eb="20">
      <t>ミギ</t>
    </rPh>
    <rPh sb="20" eb="22">
      <t>イツダツ</t>
    </rPh>
    <phoneticPr fontId="33"/>
  </si>
  <si>
    <t>部分評価試験における代表車速 1回目</t>
    <rPh sb="16" eb="18">
      <t>カイメ</t>
    </rPh>
    <phoneticPr fontId="33"/>
  </si>
  <si>
    <t>部分評価試験における代表車速 2回目</t>
    <rPh sb="16" eb="18">
      <t>カイメ</t>
    </rPh>
    <phoneticPr fontId="33"/>
  </si>
  <si>
    <t>部分評価試験における代表車速 3回目</t>
    <rPh sb="16" eb="18">
      <t>カイメ</t>
    </rPh>
    <phoneticPr fontId="33"/>
  </si>
  <si>
    <t>基本試験（60km/h）　右逸脱</t>
    <rPh sb="13" eb="14">
      <t>ミギ</t>
    </rPh>
    <rPh sb="14" eb="16">
      <t>イツダツ</t>
    </rPh>
    <phoneticPr fontId="54"/>
  </si>
  <si>
    <t>基本試験（70km/h）　左逸脱</t>
    <phoneticPr fontId="1"/>
  </si>
  <si>
    <t>基本試験（70km/h）　右逸脱</t>
    <rPh sb="13" eb="14">
      <t>ミギ</t>
    </rPh>
    <rPh sb="14" eb="16">
      <t>イツダツ</t>
    </rPh>
    <phoneticPr fontId="54"/>
  </si>
  <si>
    <t>手動復帰型装置試験 （70km/h）　左逸脱</t>
    <rPh sb="19" eb="20">
      <t>ヒダリ</t>
    </rPh>
    <rPh sb="20" eb="22">
      <t>イツダツ</t>
    </rPh>
    <phoneticPr fontId="54"/>
  </si>
  <si>
    <t>手動復帰型装置試験 （70km/h）　右逸脱</t>
    <rPh sb="19" eb="20">
      <t>ミギ</t>
    </rPh>
    <rPh sb="20" eb="22">
      <t>イツダツ</t>
    </rPh>
    <phoneticPr fontId="54"/>
  </si>
  <si>
    <t>フレア クロスオーバー[試験車:ﾊｽﾗｰ]</t>
    <phoneticPr fontId="1"/>
  </si>
  <si>
    <t>eKワゴン[試験車:eKｸﾛｽ]</t>
    <rPh sb="6" eb="9">
      <t>シケンシャ</t>
    </rPh>
    <phoneticPr fontId="1"/>
  </si>
  <si>
    <t>被害軽減ブレーキ（対歩行者：夜間）試験</t>
    <rPh sb="0" eb="2">
      <t>ヒガイ</t>
    </rPh>
    <rPh sb="2" eb="4">
      <t>ケイゲン</t>
    </rPh>
    <rPh sb="9" eb="13">
      <t>タイホコウシャ</t>
    </rPh>
    <rPh sb="14" eb="16">
      <t>ヤカン</t>
    </rPh>
    <rPh sb="17" eb="19">
      <t>シケン</t>
    </rPh>
    <phoneticPr fontId="33"/>
  </si>
  <si>
    <t>街灯あり</t>
    <rPh sb="0" eb="2">
      <t>ガイトウ</t>
    </rPh>
    <phoneticPr fontId="33"/>
  </si>
  <si>
    <t>AEBS 試験開始車速 CPFシナリオ</t>
    <phoneticPr fontId="33"/>
  </si>
  <si>
    <t>AEBS 試験開始車速 CPFOシナリオ</t>
    <phoneticPr fontId="33"/>
  </si>
  <si>
    <t>FCWS 試験開始車速 CPFシナリオ</t>
    <phoneticPr fontId="33"/>
  </si>
  <si>
    <t>FCWS 試験開始車速 CPFOシナリオ</t>
    <phoneticPr fontId="33"/>
  </si>
  <si>
    <t>AEBS 試験終了車速 CPFシナリオ</t>
    <phoneticPr fontId="33"/>
  </si>
  <si>
    <t>AEBS 試験終了車速 CPFOシナリオ</t>
    <phoneticPr fontId="33"/>
  </si>
  <si>
    <t>FCWS 試験終了車速 CPFシナリオ</t>
    <phoneticPr fontId="33"/>
  </si>
  <si>
    <t>FCWS 試験終了車速 CPFOシナリオ</t>
    <phoneticPr fontId="33"/>
  </si>
  <si>
    <t>部分評価試験における代表車速 CPFシナリオ</t>
    <phoneticPr fontId="33"/>
  </si>
  <si>
    <t>部分評価試験における代表車速 1回目</t>
    <rPh sb="16" eb="18">
      <t>カイメ</t>
    </rPh>
    <phoneticPr fontId="72"/>
  </si>
  <si>
    <t>部分評価試験における代表車速 2回目</t>
    <rPh sb="16" eb="18">
      <t>カイメ</t>
    </rPh>
    <phoneticPr fontId="72"/>
  </si>
  <si>
    <t>部分評価試験における代表車速 3回目</t>
    <rPh sb="16" eb="18">
      <t>カイメ</t>
    </rPh>
    <phoneticPr fontId="72"/>
  </si>
  <si>
    <t>街灯なし</t>
    <rPh sb="0" eb="2">
      <t>ガイトウ</t>
    </rPh>
    <phoneticPr fontId="33"/>
  </si>
  <si>
    <t>試験時の前照灯</t>
    <phoneticPr fontId="33"/>
  </si>
  <si>
    <t>Grade</t>
  </si>
  <si>
    <t>Dynamic protection systems for pedestrian</t>
  </si>
  <si>
    <t>Test results of Autonomous Emergency Braking System[car to car] performance test</t>
  </si>
  <si>
    <t>Frame number</t>
  </si>
  <si>
    <t>AEBS activation lower limit speed , CCRs scenario (km/h)</t>
  </si>
  <si>
    <t>AEBS activation lower limit speed , CCRm scenario (km/h)</t>
  </si>
  <si>
    <t>FCWS activation lower limit speed , CCRs scenario (km/h)</t>
  </si>
  <si>
    <t>FCWS activation lower limit speed , CCRm scenario (km/h)</t>
  </si>
  <si>
    <t>AEBS activation upper limit speed , CCRs scenario (km/h)</t>
  </si>
  <si>
    <t>AEBS activation upper limit speed , CCRm scenario (km/h)</t>
  </si>
  <si>
    <t>FCWS activation upper limit speed , CCRs scenario (km/h)</t>
  </si>
  <si>
    <t>FCWS activation upper limit speed , CCRm scenario (km/h)</t>
  </si>
  <si>
    <t>FCWS Available or Not</t>
  </si>
  <si>
    <t>Test results of Autonomous Emergency Braking System[car to car] performance test
(1) CCRs scenario AEBS test
(*) ○：Collision avoided
　　P：Passed (deemed avoided)
　  △：Speed reduced
　  ×：No activation
　  －：Not implemented</t>
  </si>
  <si>
    <t>Test results of Autonomous Emergency Braking System[car to car] performance test
(2) CCRs scenario FCWS test
(*) ○：Collision avoided
　　P：Passed (deemed avoided)
　  △：Speed reduced
　  ×：No activation
　  －：Not implemented</t>
  </si>
  <si>
    <t>Test results of Autonomous Emergency Braking System[car to car] performance test
(3) CCRm scenario AEBS test
(*) ○：Collision avoided
　　P：Passed (deemed avoided)
　  △：Speed reduced
　  ×：No activation
　  －：Not implemented</t>
  </si>
  <si>
    <t>Test results of Autonomous Emergency Braking System[car to car] performance test
(4) CCRm scenario FCWS test
(*) ○：Collision avoided
　　P：Passed (deemed avoided)
　  △：Speed reduced
　  ×：No activation
　  －：Not implemented</t>
  </si>
  <si>
    <t>Test results of Autonomous Emergency Braking System[for pedestrian daytime] performance test</t>
  </si>
  <si>
    <t>AEBS activation lower limit speed , CPN scenario (km/h)</t>
  </si>
  <si>
    <t>AEBS activation lower limit speed , CPNO scenario (km/h)</t>
  </si>
  <si>
    <t>FCWS activation lower limit speed , CPN scenario (km/h)</t>
  </si>
  <si>
    <t>FCWS activation lower limit speed , CPNO scenario (km/h)</t>
  </si>
  <si>
    <t>AEBS activation upper limit speed , CPN scenario (km/h)</t>
  </si>
  <si>
    <t>AEBS activation upper limit speed , CPNO scenario (km/h)</t>
  </si>
  <si>
    <t>FCWS activation upper limit speed , CPN scenario (km/h)</t>
  </si>
  <si>
    <t>FCWS activation upper limit speed , CPNO scenario (km/h)</t>
  </si>
  <si>
    <t>Partial evaluation test representative speed , CPN scenario</t>
  </si>
  <si>
    <t>Partial evaluation test representative speed , CPNO scenario</t>
  </si>
  <si>
    <t>Test results of Autonomous Emergency Braking System[for pedestrian daytime] performance test
(1) Standard evaluation test：The CPN scenario AEBS test
(*) ○：Collision avoided
　　P：Passed (deemed avoided)
　  △：Speed reduced
　  ×：No activation
　  －：Not implemented</t>
  </si>
  <si>
    <t>Test results of Autonomous Emergency Braking System[for pedestrian daytime] performance test
(2) Standard evaluation test：The CPN scenario FCWS test
(*) ○：Collision avoided
　　P：Passed (deemed avoided)
　  △：Speed reduced
　  ×：No activation
　  －：Not implemented</t>
  </si>
  <si>
    <t>Test results of Autonomous Emergency Braking System[for pedestrian daytime] performance test
(3) Standard evaluation test：The CPNO scenario AEBS test
(*) ○：Collision avoided
　　P：Passed (deemed avoided)
　  △：Speed reduced
　  ×：No activation
　  －：Not implemented</t>
  </si>
  <si>
    <t>Test results of Autonomous Emergency Braking System[for pedestrian daytime] performance test
(4) Standard evaluation test：The CPNO scenario FCWS test
(*) ○：Collision avoided
　　P：Passed (deemed avoided)
　  △：Speed reduced
　  ×：No activation
　  －：Not implemented</t>
  </si>
  <si>
    <t>Test results of Autonomous Emergency Braking System[for pedestrian daytime] performance test
(5) Partial evaluation test：CPN scenario AEBS test
Wrap rate 25%
(*) ○：Collision avoided
　　P：Passed (deemed avoided)
　  △：Speed reduced
　  ×：No activation
　  －：Not implemented</t>
  </si>
  <si>
    <t>Partial evaluation test representative speed, 1st</t>
  </si>
  <si>
    <t>Partial evaluation test representative speed, 2nd</t>
  </si>
  <si>
    <t>Partial evaluation test representative speed, 3rd</t>
  </si>
  <si>
    <t>Test results of Autonomous Emergency Braking System[for pedestrian daytime] performance test
(6) Partial evaluation test：CPN scenario FCWS test
Wrap rate 25%
(*) ○：Collision avoided
　　P：Passed (deemed avoided)
　  △：Speed reduced
　  ×：No activation
　  －：Not implemented</t>
  </si>
  <si>
    <t>Test results of Autonomous Emergency Braking System[for pedestrian daytime] performance test
(5) Partial evaluation test：CPN scenario AEBS test
Wrap rate 75%
(*) ○：Collision avoided
　　P：Passed (deemed avoided)
　  △：Speed reduced
　  ×：No activation
　  －：Not implemented</t>
  </si>
  <si>
    <t>Test results of Autonomous Emergency Braking System[for pedestrian daytime] performance test
(6) Partial evaluation test：CPN scenario FCWS test
Wrap rate 75%
(*) ○：Collision avoided
　　P：Passed (deemed avoided)
　  △：Speed reduced
　  ×：No activation
　  －：Not implemented</t>
  </si>
  <si>
    <t>Test results of Autonomous Emergency Braking System[for pedestrian daytime] performance test
(5) Partial evaluation test：CPN scenario AEBS test
Walking speed 8km/h
(*) ○：Collision avoided
　　P：Passed (deemed avoided)
　  △：Speed reduced
　  ×：No activation
　  －：Not implemented</t>
  </si>
  <si>
    <t>Test results of Autonomous Emergency Braking System[for pedestrian daytime] performance test
(6) Partial evaluation test：CPN scenario FCWS test
Walking speed 8km/h
(*) ○：Collision avoided
　　P：Passed (deemed avoided)
　  △：Speed reduced
　  ×：No activation
　  －：Not implemented</t>
  </si>
  <si>
    <t>Test results of Autonomous Emergency Braking System[for pedestrian daytime] performance test
(5) Partial evaluation test：CPN scenario AEBS test
Child dummy
(*) ○：Collision avoided
　　P：Passed (deemed avoided)
　  △：Speed reduced
　  ×：No activation
　  －：Not implemented</t>
  </si>
  <si>
    <t>Test results of Autonomous Emergency Braking System[for pedestrian daytime] performance test
(6) Partial evaluation test：CPN scenario FCWS test
Child dummy
(*) ○：Collision avoided
　　P：Passed (deemed avoided)
　  △：Speed reduced
　  ×：No activation
　  －：Not implemented</t>
  </si>
  <si>
    <t>Test results of Autonomous Emergency Braking System[for pedestrian daytime] performance test
(7) Partial evaluation test：CPNO scenario AEBS test
Child dummy
(*) ○：Collision avoided
　　P：Passed (deemed avoided)
　  △：Speed reduced
　  ×：No activation
　  －：Not implemented</t>
  </si>
  <si>
    <t>Test results of Autonomous Emergency Braking System[for pedestrian daytime] performance test
(8) Partial evaluation test：CPNO scenario FCWS test
Child dummy
(*) ○：Collision avoided
　　P：Passed (deemed avoided)
　  △：Speed reduced
　  ×：No activation
　  －：Not implemented</t>
  </si>
  <si>
    <t>Test results of Autonomous Emergency Braking System[for pedestrian at night] performance test</t>
  </si>
  <si>
    <t>scenario with surrounding light</t>
  </si>
  <si>
    <t>AEBS activation lower limit speed , CPF scenario</t>
  </si>
  <si>
    <t>AEBS activation lower limit speed , CPFO scenario</t>
  </si>
  <si>
    <t>FCWS activation lower limit speed , CPF scenario</t>
  </si>
  <si>
    <t>FCWS activation lower limit speed , CPFO scenario</t>
  </si>
  <si>
    <t>AEBS activation upper limit speed , CPF scenario</t>
  </si>
  <si>
    <t>AEBS activation upper limit speed , CPFO scenario</t>
  </si>
  <si>
    <t>FCWS activation upper limit speed , CPF scenario</t>
  </si>
  <si>
    <t>FCWS activation upper limit speed , CPFO scenario</t>
  </si>
  <si>
    <t>Partial evaluation test representative speed , CPF scenario</t>
  </si>
  <si>
    <t>Test results of Autonomous Emergency Braking System[for pedestrian at night] performance test (Nighttime test with surrounding light)
(1) Standard evaluation test：The CPF scenario AEBS test
(*) ○：Collision avoided
　　P：Passed (deemed avoided)
　  △：Speed reduced
　  ×：No activation
　  －：Not implemented</t>
  </si>
  <si>
    <t>Test results of Autonomous Emergency Braking System[for pedestrian at night] performance test (Nighttime test with surrounding light)
(2) Standard evaluation test：The CPF scenario FCWS test
(*) ○：Collision avoided
　　P：Passed (deemed avoided)
　  △：Speed reduced
　  ×：No activation
　  －：Not implemented</t>
  </si>
  <si>
    <t>Test results of Autonomous Emergency Braking System[for pedestrian at night] performance test (Nighttime test with surrounding light)
(3) Standard evaluation test：The CPFO scenario AEBS test
(*) ○：Collision avoided
　　P：Passed (deemed avoided)
　  △：Speed reduced
　  ×：No activation
　  －：Not implemented</t>
  </si>
  <si>
    <t>Test results of Autonomous Emergency Braking System[for pedestrian at night] performance test (Nighttime test with surrounding light)
(4) Standard evaluation test：The CPFO scenario FCWS test
(*) ○：Collision avoided
　　P：Passed (deemed avoided)
　  △：Speed reduced
　  ×：No activation
　  －：Not implemented</t>
  </si>
  <si>
    <t>Test results of Autonomous Emergency Braking System[for pedestrian at night] performance test (Nighttime test with surrounding light)
(5) Partial evaluation test：CPF scenario AEBS test
Wrap rate 25%
(*) ○：Collision avoided
　　P：Passed (deemed avoided)
　  △：Speed reduced
　  ×：No activation
　  －：Not implemented</t>
  </si>
  <si>
    <t>Test results of Autonomous Emergency Braking System[for pedestrian at night] performance test (Nighttime test with surrounding light)
(6) Partial evaluation test：CPF scenario FCWS test
Wrap rate 25%
(*) ○：Collision avoided
　　P：Passed (deemed avoided)
　  △：Speed reduced
　  ×：No activation
　  －：Not implemented</t>
  </si>
  <si>
    <t>Test results of Autonomous Emergency Braking System[for pedestrian at night] performance test (Nighttime test with surrounding light)
(5) Partial evaluation test：CPF scenario AEBS test
Wrap rate 75%
(*) ○：Collision avoided
　　P：Passed (deemed avoided)
　  △：Speed reduced
　  ×：No activation
　  －：Not implemented</t>
  </si>
  <si>
    <t>Test results of Autonomous Emergency Braking System[for pedestrian at night] performance test (Nighttime test with surrounding light)
(6) Partial evaluation test：CPF scenario FCWS test
Wrap rate 75%
(*) ○：Collision avoided
　　P：Passed (deemed avoided)
　  △：Speed reduced
　  ×：No activation
　  －：Not implemented</t>
  </si>
  <si>
    <t>Test results of Autonomous Emergency Braking System[for pedestrian at night] performance test (Nighttime test with surrounding light)
(5) Partial evaluation test：CPF scenario AEBS test
Walking speed 8km/h
(*) ○：Collision avoided
　　P：Passed (deemed avoided)
　  △：Speed reduced
　  ×：No activation
　  －：Not implemented</t>
  </si>
  <si>
    <t>Test results of Autonomous Emergency Braking System[for pedestrian at night] performance test (Nighttime test with surrounding light)
(6) Partial evaluation test：CPF scenario FCWS test
Walking speed 8km/h
(*) ○：Collision avoided
　　P：Passed (deemed avoided)
　  △：Speed reduced
　  ×：No activation
　  －：Not implemented</t>
  </si>
  <si>
    <t>scenario without surrounding light</t>
  </si>
  <si>
    <t>Headlight status of the testing</t>
  </si>
  <si>
    <t>Test results of Autonomous Emergency Braking System[for pedestrian at night] performance test (Nighttime test without surrounding light)
(1) Standard evaluation test：The CPF scenario AEBS test
(*) ○：Collision avoided
　　P：Passed (deemed avoided)
　  △：Speed reduced
　  ×：No activation
　  －：Not implemented</t>
  </si>
  <si>
    <t>Test results of Autonomous Emergency Braking System[for pedestrian at night] performance test (Nighttime test without surrounding light)
(2) Standard evaluation test：The CPF scenario FCWS test
(*) ○：Collision avoided
　　P：Passed (deemed avoided)
　  △：Speed reduced
　  ×：No activation
　  －：Not implemented</t>
  </si>
  <si>
    <t>Test results of Autonomous Emergency Braking System[for pedestrian at night] performance test (Nighttime test without surrounding light)
(3) Standard evaluation test：The CPFO scenario AEBS test
(*) ○：Collision avoided
　　P：Passed (deemed avoided)
　  △：Speed reduced
　  ×：No activation
　  －：Not implemented</t>
  </si>
  <si>
    <t>Test results of Autonomous Emergency Braking System[for pedestrian at night] performance test (Nighttime test without surrounding light)
(4) Standard evaluation test：The CPFO scenario FCWS test
(*) ○：Collision avoided
　　P：Passed (deemed avoided)
　  △：Speed reduced
　  ×：No activation
　  －：Not implemented</t>
  </si>
  <si>
    <t>Test results of Autonomous Emergency Braking System[for pedestrian at night] performance test (Nighttime test without surrounding light)
(5) Partial evaluation test：CPF scenario AEBS test
Wrap rate 25%
(*) ○：Collision avoided
　　P：Passed (deemed avoided)
　  △：Speed reduced
　  ×：No activation
　  －：Not implemented</t>
  </si>
  <si>
    <t>Test results of Autonomous Emergency Braking System[for pedestrian at night] performance test (Nighttime test without surrounding light)
(6) Partial evaluation test：CPF scenario FCWS test
Wrap rate 25%
(*) ○：Collision avoided
　　P：Passed (deemed avoided)
　  △：Speed reduced
　  ×：No activation
　  －：Not implemented</t>
  </si>
  <si>
    <t>Test results of Autonomous Emergency Braking System[for pedestrian at night] performance test (Nighttime test without surrounding light)
(5) Partial evaluation test：CPF scenario AEBS test
Wrap rate 75%
(*) ○：Collision avoided
　　P：Passed (deemed avoided)
　  △：Speed reduced
　  ×：No activation
　  －：Not implemented</t>
  </si>
  <si>
    <t>Test results of Autonomous Emergency Braking System[for pedestrian at night] performance test (Nighttime test without surrounding light)
(6) Partial evaluation test：CPF scenario FCWS test
Wrap rate 75%
(*) ○：Collision avoided
　　P：Passed (deemed avoided)
　  △：Speed reduced
　  ×：No activation
　  －：Not implemented</t>
  </si>
  <si>
    <t>Test results of Autonomous Emergency Braking System[for pedestrian at night] performance test (Nighttime test without surrounding light)
(5) Partial evaluation test：CPF scenario AEBS test
Walking speed 8km/h
(*) ○：Collision avoided
　　P：Passed (deemed avoided)
　  △：Speed reduced
　  ×：No activation
　  －：Not implemented</t>
  </si>
  <si>
    <t>Test results of Autonomous Emergency Braking System[for pedestrian at night] performance test (Nighttime test without surrounding light)
(6) Partial evaluation test：CPF scenario FCWS test
Walking speed 8km/h
(*) ○：Collision avoided
　　P：Passed (deemed avoided)
　  △：Speed reduced
　  ×：No activation
　  －：Not implemented</t>
  </si>
  <si>
    <t>Test results of Lane Departure Prevention system etc. performance test</t>
  </si>
  <si>
    <t>Standard test（60km/h）　Right departure</t>
  </si>
  <si>
    <t>Manual reset type device test（70km/h）　Left departure</t>
  </si>
  <si>
    <t>Manual reset type device test（70km/h）　Right departure</t>
  </si>
  <si>
    <t>Check results of High-performance headlamp function and equipment</t>
  </si>
  <si>
    <t>Test results of Equipment designed to curb acceleration in the event of peddle misapplication</t>
  </si>
  <si>
    <t>Check results of Automatic Accident Emergency Call System</t>
  </si>
  <si>
    <t>有 (Available)</t>
  </si>
  <si>
    <t>Grade</t>
    <phoneticPr fontId="33"/>
  </si>
  <si>
    <t>AEBS activation lower limit speed , CCRs scenario (km/h)</t>
    <phoneticPr fontId="33"/>
  </si>
  <si>
    <t>AEBS activation lower limit speed , CCRm scenario (km/h)</t>
    <phoneticPr fontId="33"/>
  </si>
  <si>
    <t>FCWS activation lower limit speed , CCRs scenario (km/h)</t>
    <phoneticPr fontId="33"/>
  </si>
  <si>
    <t>FCWS activation lower limit speed , CCRm scenario (km/h)</t>
    <phoneticPr fontId="33"/>
  </si>
  <si>
    <t>AEBS activation upper limit speed , CCRs scenario (km/h)</t>
    <phoneticPr fontId="33"/>
  </si>
  <si>
    <t>AEBS activation upper limit speed , CCRm scenario (km/h)</t>
    <phoneticPr fontId="33"/>
  </si>
  <si>
    <t>FCWS activation upper limit speed , CCRs scenario (km/h)</t>
    <phoneticPr fontId="33"/>
  </si>
  <si>
    <t>FCWS activation upper limit speed , CCRm scenario (km/h)</t>
    <phoneticPr fontId="33"/>
  </si>
  <si>
    <t>FCWS Available or Not</t>
    <phoneticPr fontId="33"/>
  </si>
  <si>
    <t>Test results of Autonomous Emergency Braking System[car to car] performance test
(1) CCRs scenario AEBS test
(*) ○：Collision avoided
　　P：Passed (deemed avoided)
　  △：Speed reduced
　  ×：No activation
　  －：Not implemented</t>
    <phoneticPr fontId="33"/>
  </si>
  <si>
    <t>Test results of Autonomous Emergency Braking System[car to car] performance test
(2) CCRs scenario FCWS test
(*) ○：Collision avoided
　　P：Passed (deemed avoided)
　  △：Speed reduced
　  ×：No activation
　  －：Not implemented</t>
    <phoneticPr fontId="33"/>
  </si>
  <si>
    <t>Test results of Autonomous Emergency Braking System[car to car] performance test
(3) CCRm scenario AEBS test
(*) ○：Collision avoided
　　P：Passed (deemed avoided)
　  △：Speed reduced
　  ×：No activation
　  －：Not implemented</t>
    <phoneticPr fontId="33"/>
  </si>
  <si>
    <t>Test results of Autonomous Emergency Braking System[car to car] performance test
(4) CCRm scenario FCWS test
(*) ○：Collision avoided
　　P：Passed (deemed avoided)
　  △：Speed reduced
　  ×：No activation
　  －：Not implemented</t>
    <phoneticPr fontId="33"/>
  </si>
  <si>
    <t>AEBS activation lower limit speed , CPN scenario (km/h)</t>
    <phoneticPr fontId="33"/>
  </si>
  <si>
    <t>AEBS activation lower limit speed , CPNO scenario (km/h)</t>
    <phoneticPr fontId="33"/>
  </si>
  <si>
    <t>FCWS activation lower limit speed , CPN scenario (km/h)</t>
    <phoneticPr fontId="33"/>
  </si>
  <si>
    <t>FCWS activation lower limit speed , CPNO scenario (km/h)</t>
    <phoneticPr fontId="33"/>
  </si>
  <si>
    <t>AEBS activation upper limit speed , CPN scenario (km/h)</t>
    <phoneticPr fontId="33"/>
  </si>
  <si>
    <t>AEBS activation upper limit speed , CPNO scenario (km/h)</t>
    <phoneticPr fontId="33"/>
  </si>
  <si>
    <t>FCWS activation upper limit speed , CPN scenario (km/h)</t>
    <phoneticPr fontId="33"/>
  </si>
  <si>
    <t>FCWS activation upper limit speed , CPNO scenario (km/h)</t>
    <phoneticPr fontId="33"/>
  </si>
  <si>
    <t>Partial evaluation test representative speed , CPN scenario</t>
    <phoneticPr fontId="33"/>
  </si>
  <si>
    <t>Partial evaluation test representative speed , CPNO scenario</t>
    <phoneticPr fontId="33"/>
  </si>
  <si>
    <t>Test results of Autonomous Emergency Braking System[for pedestrian daytime] performance test
(1) Standard evaluation test：The CPN scenario AEBS test
(*) ○：Collision avoided
　　P：Passed (deemed avoided)
　  △：Speed reduced
　  ×：No activation
　  －：Not implemented</t>
    <phoneticPr fontId="33"/>
  </si>
  <si>
    <t>Test results of Autonomous Emergency Braking System[for pedestrian daytime] performance test
(2) Standard evaluation test：The CPN scenario FCWS test
(*) ○：Collision avoided
　　P：Passed (deemed avoided)
　  △：Speed reduced
　  ×：No activation
　  －：Not implemented</t>
    <phoneticPr fontId="33"/>
  </si>
  <si>
    <t>Test results of Autonomous Emergency Braking System[for pedestrian daytime] performance test
(3) Standard evaluation test：The CPNO scenario AEBS test
(*) ○：Collision avoided
　　P：Passed (deemed avoided)
　  △：Speed reduced
　  ×：No activation
　  －：Not implemented</t>
    <phoneticPr fontId="33"/>
  </si>
  <si>
    <t>Test results of Autonomous Emergency Braking System[for pedestrian daytime] performance test
(4) Standard evaluation test：The CPNO scenario FCWS test
(*) ○：Collision avoided
　　P：Passed (deemed avoided)
　  △：Speed reduced
　  ×：No activation
　  －：Not implemented</t>
    <phoneticPr fontId="33"/>
  </si>
  <si>
    <t>Test results of Autonomous Emergency Braking System[for pedestrian daytime] performance test
(5) Partial evaluation test：CPN scenario AEBS test
Wrap rate 25%
(*) ○：Collision avoided
　　P：Passed (deemed avoided)
　  △：Speed reduced
　  ×：No activation
　  －：Not implemented</t>
    <phoneticPr fontId="33"/>
  </si>
  <si>
    <t>Partial evaluation test representative speed, 1st</t>
    <phoneticPr fontId="33"/>
  </si>
  <si>
    <t>Partial evaluation test representative speed, 2nd</t>
    <phoneticPr fontId="33"/>
  </si>
  <si>
    <t>Partial evaluation test representative speed, 3rd</t>
    <phoneticPr fontId="33"/>
  </si>
  <si>
    <t>Test results of Autonomous Emergency Braking System[for pedestrian daytime] performance test
(6) Partial evaluation test：CPN scenario FCWS test
Wrap rate 25%
(*) ○：Collision avoided
　　P：Passed (deemed avoided)
　  △：Speed reduced
　  ×：No activation
　  －：Not implemented</t>
    <phoneticPr fontId="33"/>
  </si>
  <si>
    <t>Test results of Autonomous Emergency Braking System[for pedestrian daytime] performance test
(5) Partial evaluation test：CPN scenario AEBS test
Wrap rate 75%
(*) ○：Collision avoided
　　P：Passed (deemed avoided)
　  △：Speed reduced
　  ×：No activation
　  －：Not implemented</t>
    <phoneticPr fontId="33"/>
  </si>
  <si>
    <t>Test results of Autonomous Emergency Braking System[for pedestrian daytime] performance test
(6) Partial evaluation test：CPN scenario FCWS test
Wrap rate 75%
(*) ○：Collision avoided
　　P：Passed (deemed avoided)
　  △：Speed reduced
　  ×：No activation
　  －：Not implemented</t>
    <phoneticPr fontId="33"/>
  </si>
  <si>
    <t>Test results of Autonomous Emergency Braking System[for pedestrian daytime] performance test
(5) Partial evaluation test：CPN scenario AEBS test
Walking speed 8km/h
(*) ○：Collision avoided
　　P：Passed (deemed avoided)
　  △：Speed reduced
　  ×：No activation
　  －：Not implemented</t>
    <phoneticPr fontId="33"/>
  </si>
  <si>
    <t>Test results of Autonomous Emergency Braking System[for pedestrian daytime] performance test
(6) Partial evaluation test：CPN scenario FCWS test
Walking speed 8km/h
(*) ○：Collision avoided
　　P：Passed (deemed avoided)
　  △：Speed reduced
　  ×：No activation
　  －：Not implemented</t>
    <phoneticPr fontId="33"/>
  </si>
  <si>
    <t>Test results of Autonomous Emergency Braking System[for pedestrian daytime] performance test
(5) Partial evaluation test：CPN scenario AEBS test
Child dummy
(*) ○：Collision avoided
　　P：Passed (deemed avoided)
　  △：Speed reduced
　  ×：No activation
　  －：Not implemented</t>
    <phoneticPr fontId="33"/>
  </si>
  <si>
    <t>Test results of Autonomous Emergency Braking System[for pedestrian daytime] performance test
(6) Partial evaluation test：CPN scenario FCWS test
Child dummy
(*) ○：Collision avoided
　　P：Passed (deemed avoided)
　  △：Speed reduced
　  ×：No activation
　  －：Not implemented</t>
    <phoneticPr fontId="33"/>
  </si>
  <si>
    <t>Test results of Autonomous Emergency Braking System[for pedestrian daytime] performance test
(7) Partial evaluation test：CPNO scenario AEBS test
Child dummy
(*) ○：Collision avoided
　　P：Passed (deemed avoided)
　  △：Speed reduced
　  ×：No activation
　  －：Not implemented</t>
    <phoneticPr fontId="33"/>
  </si>
  <si>
    <t>Test results of Autonomous Emergency Braking System[for pedestrian daytime] performance test
(8) Partial evaluation test：CPNO scenario FCWS test
Child dummy
(*) ○：Collision avoided
　　P：Passed (deemed avoided)
　  △：Speed reduced
　  ×：No activation
　  －：Not implemented</t>
    <phoneticPr fontId="33"/>
  </si>
  <si>
    <t>AEBS activation lower limit speed , CPF scenario</t>
    <phoneticPr fontId="33"/>
  </si>
  <si>
    <t>AEBS activation lower limit speed , CPFO scenario</t>
    <phoneticPr fontId="33"/>
  </si>
  <si>
    <t>FCWS activation lower limit speed , CPF scenario</t>
    <phoneticPr fontId="33"/>
  </si>
  <si>
    <t>FCWS activation lower limit speed , CPFO scenario</t>
    <phoneticPr fontId="33"/>
  </si>
  <si>
    <t>AEBS activation upper limit speed , CPF scenario</t>
    <phoneticPr fontId="33"/>
  </si>
  <si>
    <t>AEBS activation upper limit speed , CPFO scenario</t>
    <phoneticPr fontId="33"/>
  </si>
  <si>
    <t>FCWS activation upper limit speed , CPF scenario</t>
    <phoneticPr fontId="33"/>
  </si>
  <si>
    <t>FCWS activation upper limit speed , CPFO scenario</t>
    <phoneticPr fontId="33"/>
  </si>
  <si>
    <t>Partial evaluation test representative speed , CPF scenario</t>
    <phoneticPr fontId="33"/>
  </si>
  <si>
    <t>Test results of Autonomous Emergency Braking System[for pedestrian at night] performance test (Nighttime test with surrounding light)
(1) Standard evaluation test：The CPF scenario AEBS test
(*) ○：Collision avoided
　　P：Passed (deemed avoided)
　  △：Speed reduced
　  ×：No activation
　  －：Not implemented</t>
    <phoneticPr fontId="33"/>
  </si>
  <si>
    <t>Test results of Autonomous Emergency Braking System[for pedestrian at night] performance test (Nighttime test with surrounding light)
(2) Standard evaluation test：The CPF scenario FCWS test
(*) ○：Collision avoided
　　P：Passed (deemed avoided)
　  △：Speed reduced
　  ×：No activation
　  －：Not implemented</t>
    <phoneticPr fontId="33"/>
  </si>
  <si>
    <t>Test results of Autonomous Emergency Braking System[for pedestrian at night] performance test (Nighttime test with surrounding light)
(3) Standard evaluation test：The CPFO scenario AEBS test
(*) ○：Collision avoided
　　P：Passed (deemed avoided)
　  △：Speed reduced
　  ×：No activation
　  －：Not implemented</t>
    <phoneticPr fontId="33"/>
  </si>
  <si>
    <t>Test results of Autonomous Emergency Braking System[for pedestrian at night] performance test (Nighttime test with surrounding light)
(4) Standard evaluation test：The CPFO scenario FCWS test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</si>
  <si>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Wrap rate 25%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</si>
  <si>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Wrap rate 25%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</si>
  <si>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Wrap rate 75%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</si>
  <si>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Wrap rate 75%
(*) ○：Collision avoided
　　P：Passed (deemed avoided)
　  △：Speed reduced
　  ×：No activation
　  －：Not implemented</t>
    <phoneticPr fontId="33"/>
  </si>
  <si>
    <t>Test results of Autonomous Emergency Braking System[for pedestrian at night] performance test (Nighttime test with surrounding light)
(5) Partial evaluation test：CPF scenario AEBS test
Walking speed 8km/h
(*) ○：Collision avoided
　　P：Passed (deemed avoided)
　  △：Speed reduced
　  ×：No activation
　  －：Not implemented</t>
    <phoneticPr fontId="33"/>
  </si>
  <si>
    <t>Test results of Autonomous Emergency Braking System[for pedestrian at night] performance test (Nighttime test with surrounding light)
(6) Partial evaluation test：CPF scenario FCWS test
Walking speed 8km/h
(*) ○：Collision avoided
　　P：Passed (deemed avoided)
　  △：Speed reduced
　  ×：No activation
　  －：Not implemented</t>
    <phoneticPr fontId="33"/>
  </si>
  <si>
    <t>Test results of Autonomous Emergency Braking System[for pedestrian at night] performance test (Nighttime test without surrounding light)
(1) Standard evaluation test：The CPF scenario AEBS test
(*) ○：Collision avoided
　　P：Passed (deemed avoided)
　  △：Speed reduced
　  ×：No activation
　  －：Not implemented</t>
    <phoneticPr fontId="33"/>
  </si>
  <si>
    <t>Test results of Autonomous Emergency Braking System[for pedestrian at night] performance test (Nighttime test without surrounding light)
(2) Standard evaluation test：The CPF scenario FCWS test
(*) ○：Collision avoided
　　P：Passed (deemed avoided)
　  △：Speed reduced
　  ×：No activation
　  －：Not implemented</t>
    <phoneticPr fontId="33"/>
  </si>
  <si>
    <t>Test results of Autonomous Emergency Braking System[for pedestrian at night] performance test (Nighttime test without surrounding light)
(3) Standard evaluation test：The CPFO scenario AEBS test
(*) ○：Collision avoided
　　P：Passed (deemed avoided)
　  △：Speed reduced
　  ×：No activation
　  －：Not implemented</t>
    <phoneticPr fontId="33"/>
  </si>
  <si>
    <t>Test results of Autonomous Emergency Braking System[for pedestrian at night] performance test (Nighttime test without surrounding light)
(4) Standard evaluation test：The CPFO scenario FCWS test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</si>
  <si>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Wrap rate 25%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</si>
  <si>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Wrap rate 25%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</si>
  <si>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Wrap rate 75%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</si>
  <si>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Wrap rate 75%
(*) ○：Collision avoided
　　P：Passed (deemed avoided)
　  △：Speed reduced
　  ×：No activation
　  －：Not implemented</t>
    <phoneticPr fontId="33"/>
  </si>
  <si>
    <t>Test results of Autonomous Emergency Braking System[for pedestrian at night] performance test (Nighttime test without surrounding light)
(5) Partial evaluation test：CPF scenario AEBS test
Walking speed 8km/h
(*) ○：Collision avoided
　　P：Passed (deemed avoided)
　  △：Speed reduced
　  ×：No activation
　  －：Not implemented</t>
    <phoneticPr fontId="33"/>
  </si>
  <si>
    <t>Test results of Autonomous Emergency Braking System[for pedestrian at night] performance test (Nighttime test without surrounding light)
(6) Partial evaluation test：CPF scenario FCWS test
Walking speed 8km/h
(*) ○：Collision avoided
　　P：Passed (deemed avoided)
　  △：Speed reduced
　  ×：No activation
　  －：Not implemented</t>
    <phoneticPr fontId="33"/>
  </si>
  <si>
    <t>Test results of Lane Departure Prevention system etc. performance test</t>
    <phoneticPr fontId="33"/>
  </si>
  <si>
    <t>Check results of High-performance headlamp function and equipment</t>
    <phoneticPr fontId="33"/>
  </si>
  <si>
    <t>B4</t>
    <phoneticPr fontId="1"/>
  </si>
  <si>
    <t>ミリ波レーダー・単眼カメラ
Milliwave radar &amp; Monocular camera</t>
  </si>
  <si>
    <t>レーダー・カメラ
Radar &amp; Camera</t>
    <phoneticPr fontId="1"/>
  </si>
  <si>
    <t>ミリ波レーダー・ステレオカメラ
Milliwave radar &amp; Stereo camera</t>
  </si>
  <si>
    <t>レーダー
Radar</t>
    <phoneticPr fontId="1"/>
  </si>
  <si>
    <t>レーダー・カメラ
 Radar &amp; Camera</t>
    <phoneticPr fontId="1"/>
  </si>
  <si>
    <t>ミリ波レーダー
Milliwave radar</t>
  </si>
  <si>
    <t>Ｘ1</t>
  </si>
  <si>
    <t>MINI 3DOOR/5DOOR</t>
  </si>
  <si>
    <t>MINI COOPER</t>
  </si>
  <si>
    <t>カルタス</t>
  </si>
  <si>
    <t>シャレード</t>
  </si>
  <si>
    <t>カローラ</t>
  </si>
  <si>
    <t>サニー</t>
  </si>
  <si>
    <t>ファミリア</t>
  </si>
  <si>
    <t>コルサ</t>
  </si>
  <si>
    <t>コロナ</t>
  </si>
  <si>
    <t>セフィーロ</t>
  </si>
  <si>
    <t>パルサー</t>
  </si>
  <si>
    <t>ディアマンテ</t>
  </si>
  <si>
    <t>デリカスペースギア</t>
  </si>
  <si>
    <t>マークⅡ</t>
  </si>
  <si>
    <t>セドリック</t>
  </si>
  <si>
    <t>スターレット (97/12~)</t>
  </si>
  <si>
    <t>スターレット (~97/12)</t>
  </si>
  <si>
    <t>ブルーバード</t>
  </si>
  <si>
    <t>ローレル</t>
  </si>
  <si>
    <t>オルティア</t>
  </si>
  <si>
    <t>ロゴ</t>
  </si>
  <si>
    <t>レグナム</t>
  </si>
  <si>
    <t>C200</t>
  </si>
  <si>
    <t>イプサム</t>
  </si>
  <si>
    <t>エスティマルシーダ</t>
  </si>
  <si>
    <t>タウンエースノア</t>
  </si>
  <si>
    <t>マークⅡワゴン</t>
  </si>
  <si>
    <t>アベニール</t>
  </si>
  <si>
    <t>ステージア</t>
  </si>
  <si>
    <t>プリメーラ</t>
  </si>
  <si>
    <t>S-MX</t>
  </si>
  <si>
    <t>アコードワゴン</t>
  </si>
  <si>
    <t>カペラワゴン</t>
  </si>
  <si>
    <t>ファミリアＳワゴン</t>
  </si>
  <si>
    <t>ボンゴフレンディ</t>
  </si>
  <si>
    <t>シャリオグランディス</t>
  </si>
  <si>
    <t>プレオ</t>
  </si>
  <si>
    <t>アルテッツア</t>
  </si>
  <si>
    <t>タウンエースバン</t>
  </si>
  <si>
    <t>ビスタワゴン</t>
  </si>
  <si>
    <t>ADバン</t>
  </si>
  <si>
    <t>トッポBJ</t>
  </si>
  <si>
    <t>パジェロイオ</t>
  </si>
  <si>
    <t>ヴィッツ (~00/8)</t>
    <phoneticPr fontId="1"/>
  </si>
  <si>
    <t>ヴィッツ (00/8~)</t>
    <phoneticPr fontId="1"/>
  </si>
  <si>
    <t>ファンカーゴ (00/8~)</t>
    <phoneticPr fontId="1"/>
  </si>
  <si>
    <t>ファンカーゴ (~00/8)</t>
    <phoneticPr fontId="1"/>
  </si>
  <si>
    <t>ウィングロード</t>
  </si>
  <si>
    <t>ディオン</t>
  </si>
  <si>
    <t>Kei</t>
  </si>
  <si>
    <t>インプレッサスポーツワゴン</t>
  </si>
  <si>
    <t>レガシイツーリングワゴン</t>
  </si>
  <si>
    <t>アトレーワゴン</t>
  </si>
  <si>
    <t>マックス</t>
  </si>
  <si>
    <t>bB</t>
  </si>
  <si>
    <t>ウィンダム</t>
  </si>
  <si>
    <t>カローラスパシオ</t>
  </si>
  <si>
    <t>ブレピス</t>
  </si>
  <si>
    <t>プリメーラワゴン</t>
  </si>
  <si>
    <t>ブルーバードシルフィ</t>
  </si>
  <si>
    <t>バモス</t>
  </si>
  <si>
    <t>パジェロミニ</t>
  </si>
  <si>
    <t>ランサーセディアワゴン</t>
  </si>
  <si>
    <t>MRワゴン</t>
  </si>
  <si>
    <t>モピリオ</t>
  </si>
  <si>
    <t>アルト ラパン</t>
  </si>
  <si>
    <t>WiLL CYPHA</t>
  </si>
  <si>
    <t>WISH</t>
  </si>
  <si>
    <t>サクシート[試験車:ﾌﾟﾛﾎﾞｯｸｽ]</t>
  </si>
  <si>
    <t>プロボックス</t>
  </si>
  <si>
    <t>RX-8</t>
  </si>
  <si>
    <t>ファミリア バン[試験車:ﾌﾟﾛﾎﾞｯｸｽ]</t>
  </si>
  <si>
    <t>コルト</t>
  </si>
  <si>
    <t>R2</t>
  </si>
  <si>
    <t>ブーン[試験車:ﾊﾟｯｿ]</t>
  </si>
  <si>
    <t>ボンゴバン[試験車:ﾊﾞﾈｯﾄﾊﾞﾝ]</t>
  </si>
  <si>
    <t>サンバーバン[試験車:ﾊｲｾﾞｯﾄ]</t>
  </si>
  <si>
    <t>ディアス ワゴン[試験車:ﾊｲｾﾞｯﾄ]</t>
  </si>
  <si>
    <t>ハイゼット カーゴ</t>
  </si>
  <si>
    <t>ピクシス バン[試験車:ﾊｲｾﾞｯﾄ]</t>
  </si>
  <si>
    <t>AZ-オフロード[試験車:ｼﾞﾑﾆｰ]</t>
  </si>
  <si>
    <t>スクラム[試験車:ｴﾌﾞﾘｲ]</t>
  </si>
  <si>
    <t>MRワゴン[試験車:ﾓｺ]</t>
  </si>
  <si>
    <t>SX4</t>
  </si>
  <si>
    <t>クー [試験車:bB]</t>
  </si>
  <si>
    <t>カローラフィールダー[試験車:ｶﾛｰﾗｱｸｼｵ]</t>
  </si>
  <si>
    <t>オッティ[試験車:eKﾜｺﾞﾝ]</t>
  </si>
  <si>
    <t>ブルーバードシルフィ(05/12~)</t>
  </si>
  <si>
    <t>ブルーバードシルフィ(06/12~)</t>
  </si>
  <si>
    <t>ビーゴ[試験車:ﾗｯｼｭ]</t>
  </si>
  <si>
    <t>アリオン[試験車:ﾌﾟﾚﾐｵ]</t>
  </si>
  <si>
    <t>ノア [試験車:ｳﾞｫｸｼｰ]</t>
  </si>
  <si>
    <t>ADエキスパート[試験車:AD]</t>
  </si>
  <si>
    <t>NV150 AD[試験車:AD]</t>
  </si>
  <si>
    <t>ファミリア バン[試験車:AD]</t>
  </si>
  <si>
    <t>ワゴンRスティングレー[試験車:ﾜｺﾞﾝR]</t>
  </si>
  <si>
    <t>タント [試験車:ﾀﾝﾄ ｶｽﾀﾑ]</t>
  </si>
  <si>
    <t>ムーヴコンテカスタム[試験車:ﾑｰｳﾞｺﾝﾃ]</t>
  </si>
  <si>
    <t>アルファード[試験車:ｳﾞｪﾙﾌｧｲｱ]</t>
  </si>
  <si>
    <t>AZ-ワゴン[試験車:ﾜｺﾞﾝR]</t>
  </si>
  <si>
    <t>オデッセイ [Li]</t>
    <phoneticPr fontId="1"/>
  </si>
  <si>
    <t>オデッセイ [M]</t>
    <phoneticPr fontId="1"/>
  </si>
  <si>
    <t>ミラ ココア</t>
  </si>
  <si>
    <t>ウィッシュ</t>
  </si>
  <si>
    <t>ランドクルーザー</t>
  </si>
  <si>
    <t>NV200 バネット</t>
  </si>
  <si>
    <t>インサイト（SCA付）</t>
  </si>
  <si>
    <t>ステップワゴン（SCA付）</t>
  </si>
  <si>
    <t>アクセラ（SCA付）</t>
  </si>
  <si>
    <t>キューブ（10/2~）</t>
    <phoneticPr fontId="1"/>
  </si>
  <si>
    <t>キューブ (~10/2)</t>
    <phoneticPr fontId="1"/>
  </si>
  <si>
    <t>ランティ[試験車:ｾﾚﾅ]</t>
  </si>
  <si>
    <t>タント エグゼ</t>
  </si>
  <si>
    <t>タント エグゼ カスタム[試験車:ﾀﾝﾄ ｴｸﾞｾﾞ]</t>
  </si>
  <si>
    <t>ブーン(SCA付)[試験車:ﾊﾟｯｿ(SCA付)]</t>
  </si>
  <si>
    <t>ムーヴ カスタム [試験車:ﾑｰｳﾞ]</t>
  </si>
  <si>
    <t>SAI</t>
  </si>
  <si>
    <t>パッソ(SCA付)</t>
  </si>
  <si>
    <t>ランドクルーザープラド</t>
  </si>
  <si>
    <t>ジューク</t>
  </si>
  <si>
    <t>ポロ</t>
  </si>
  <si>
    <t>CR-Z</t>
  </si>
  <si>
    <t>CR-Z（SCA付）</t>
  </si>
  <si>
    <t>キャロル[試験車:ｱﾙﾄ]</t>
  </si>
  <si>
    <t>RVR</t>
  </si>
  <si>
    <t>ルクラ [試験車:ﾀﾝﾄ ｴｸﾞｾﾞ]</t>
    <phoneticPr fontId="1"/>
  </si>
  <si>
    <t>ルクラ カスタム [試験車:ﾀﾝﾄ ｴｸﾞｾﾞ]</t>
    <phoneticPr fontId="1"/>
  </si>
  <si>
    <t>500 / 500C[試験車:ﾌｨｱｯﾄ500]</t>
  </si>
  <si>
    <t>595 / 595C[試験車:ﾌｨｱｯﾄ500]</t>
  </si>
  <si>
    <t>トレジア[試験車:ﾗｸﾃｨｽ]</t>
  </si>
  <si>
    <t>メビウス[試験車:ﾌﾟﾘｳｽα]</t>
  </si>
  <si>
    <t>500 / 500C</t>
  </si>
  <si>
    <t>デリカD:2 [試験車:ｿﾘｵ]</t>
  </si>
  <si>
    <t>BRZ [試験車:86]</t>
  </si>
  <si>
    <t>インプレッサ（SCA付）</t>
  </si>
  <si>
    <t>カローラアクシオ[試験車:ｶﾛｰﾗﾌｨｰﾙﾀﾞｰ]</t>
  </si>
  <si>
    <t>カローラフィールダー</t>
  </si>
  <si>
    <t>ポルテ [試験車:スペイド]</t>
  </si>
  <si>
    <t>フレア [試験車:ﾜｺﾞﾝR]</t>
  </si>
  <si>
    <t>フレアカスタムスタイル [試験車:ﾜｺﾞﾝR]</t>
  </si>
  <si>
    <t>シフォン カスタム[試験車:ﾀﾝﾄ ｶｽﾀﾑ]</t>
  </si>
  <si>
    <t>シフォン[試験車:ﾀﾝﾄ ｶｽﾀﾑ]</t>
  </si>
  <si>
    <t>クラウン アスリート</t>
  </si>
  <si>
    <t>クラウン ロイヤル[試験車:ｶﾛｰﾗ ｱｽﾘｰﾄ]</t>
  </si>
  <si>
    <t>デイズ [試験車:ﾃﾞｲｽﾞﾊｲｳｪｲｽﾀｰ]</t>
  </si>
  <si>
    <t>デイズ ハイウェイスター</t>
  </si>
  <si>
    <t>N-WGNカスタム[試験車:N-WGN]</t>
  </si>
  <si>
    <t>アコード ハイブリッド</t>
  </si>
  <si>
    <t>フレアワゴン[試験車:ｽﾍﾟｰｼｱ]</t>
  </si>
  <si>
    <t>eKカスタム[試験車:ﾃﾞｲｽﾞﾊｲｳｪｲｽﾀｰ]</t>
  </si>
  <si>
    <t>eKワゴン[試験車:ﾃﾞｲｽﾞﾊｲｳｪｲｽﾀｰ]</t>
  </si>
  <si>
    <t>スズキ スペーシア:MK32S-164335、マツダ フレアワゴン:MM32S-502071以降の車両が対象車両となります。</t>
    <rPh sb="46" eb="48">
      <t>イコウ</t>
    </rPh>
    <rPh sb="49" eb="51">
      <t>シャリョウ</t>
    </rPh>
    <rPh sb="52" eb="54">
      <t>タイショウ</t>
    </rPh>
    <rPh sb="54" eb="56">
      <t>シャリョウ</t>
    </rPh>
    <phoneticPr fontId="1"/>
  </si>
  <si>
    <t>スペーシア カスタム[試験車:ｽﾍﾟｰｼｱ]</t>
  </si>
  <si>
    <t>ソリオ バンティッド</t>
  </si>
  <si>
    <t>ソリオ[試験車:ｿﾘｵ ﾊﾞﾝﾃﾞｨｯﾄ]</t>
  </si>
  <si>
    <t>WRX [試験車:ﾚｳﾞｫｰｸﾞ]</t>
  </si>
  <si>
    <t>ステラ カスタム[試験車:ﾑｰｳﾞｶｽﾀﾑ]</t>
  </si>
  <si>
    <t>ステラ[試験車:ﾑｰｳﾞｶｽﾀﾑ]</t>
  </si>
  <si>
    <t>プレオプラス[試験車:ﾐﾗｲｰｽ]</t>
  </si>
  <si>
    <t>タント[試験車:ﾀﾝﾄ ｶｽﾀﾑ]</t>
  </si>
  <si>
    <t>ムーヴ [試験車:ﾑｰｳﾞｶｽﾀﾑ]</t>
  </si>
  <si>
    <t>エスクァイア [試験車:ｳﾞｫｸｼｰ]</t>
  </si>
  <si>
    <t>エスクァイア(SCA付) [試験車:ｳﾞｫｸｼｰ(SCA付)]</t>
  </si>
  <si>
    <t>ノア(SCA付) [試験車:ｳﾞｫｸｼｰ(SCA付)]</t>
  </si>
  <si>
    <t>ピクシス エポック[試験車:ﾐﾗｲｰｽ]</t>
  </si>
  <si>
    <t>NV100クリッパー[試験車:ｴﾌﾞﾘｲ]</t>
  </si>
  <si>
    <t>NV100クリッパーリオ[試験車:ｴﾌﾞﾘｲ]</t>
  </si>
  <si>
    <t>デイズ ハイウェイスター[試験車:eKﾜｺﾞﾝ]</t>
  </si>
  <si>
    <t>デイズ ルークス [試験車:ﾃﾞｲｽﾞﾙｰｸｽﾊｲｳｪｲｽﾀｰ]</t>
  </si>
  <si>
    <t>デイズ ルークス ハイウェイスター</t>
  </si>
  <si>
    <t>デイズ ルークス ハイウェイスター[試験車:ekｽﾍﾟｰｽ]</t>
  </si>
  <si>
    <t>デイズ ルークス[試験車:eKｽﾍﾟｰｽ]</t>
  </si>
  <si>
    <t>デイズ[試験車:eKﾜｺﾞﾝ]</t>
  </si>
  <si>
    <t>フレア[試験車:ﾜｺﾞﾝR]</t>
  </si>
  <si>
    <t>フレアカスタムスタイル[試験車:ﾜｺﾞﾝR]</t>
  </si>
  <si>
    <t>フレアクロスオーバー[試験車:ﾊｽﾗｰ]</t>
  </si>
  <si>
    <t>フレアワゴン カスタムスタイル[試験車:ｽﾍﾟｰｼｱ]</t>
  </si>
  <si>
    <t>eKカスタム[試験車:eKﾜｺﾞﾝ]</t>
  </si>
  <si>
    <t>eKスペース</t>
  </si>
  <si>
    <t>eKスペース カスタム[試験車:eKｽﾍﾟｰｽ]</t>
  </si>
  <si>
    <t>eKスペース カスタム[試験車:ﾃﾞｲｽﾞﾙｰｸｽ ﾊｲｳｪｲｽﾀｰ]</t>
  </si>
  <si>
    <t>eKスペース[試験車:ﾃﾞｲｽﾞﾙｰｸｽ ﾊｲｳｪｲｽﾀｰ]</t>
  </si>
  <si>
    <t>アウトランダー[試験車:ｱｳﾄﾗﾝﾀﾞｰPHEV]</t>
  </si>
  <si>
    <t>タウンボックス[試験車:ｴﾌﾞﾘｲ]</t>
  </si>
  <si>
    <t>ミニキャブ[試験車:ｴﾌﾞﾘｲ]</t>
  </si>
  <si>
    <t>LS</t>
    <phoneticPr fontId="1"/>
  </si>
  <si>
    <t>ソリオ バンディット[試験車:ｿﾘｵ]</t>
  </si>
  <si>
    <t>ステラ [試験車:ﾑｰｳﾞｶｽﾀﾑ]</t>
  </si>
  <si>
    <t>シエンタ(SCA付)</t>
  </si>
  <si>
    <t>デリカD:2 カスタム[試験車:ｿﾘｵ]</t>
  </si>
  <si>
    <t>ミニキャブバン[試験車:ｴﾌﾞﾘｲ]</t>
  </si>
  <si>
    <t>ランディ[試験車:ｾﾚﾅ]</t>
  </si>
  <si>
    <t>XV [試験車:ｲﾝﾌﾟﾚｯｻ]</t>
  </si>
  <si>
    <t>ピクシス ジョイ[試験車:ｷｬｽﾄ]</t>
  </si>
  <si>
    <t>ピクシス メガ[試験車:ｳｪｲｸ]</t>
  </si>
  <si>
    <t>プリウスPHV [試験車:ﾌﾟﾘｳｽ]</t>
  </si>
  <si>
    <t>フリード / フリード+</t>
  </si>
  <si>
    <t>ジャスティ[試験車:ﾙｰﾐｰ]</t>
  </si>
  <si>
    <t>プレオ プラス[試験車:ﾐﾗ ｲｰｽ]</t>
  </si>
  <si>
    <t>トール[試験車:ﾙｰﾐｰ]</t>
  </si>
  <si>
    <t>ムーヴ キャンバス</t>
  </si>
  <si>
    <t>タンク [試験車:ﾙｰﾐｰ]</t>
  </si>
  <si>
    <t>タンク(SCA付) [試験車:ﾙｰﾐｰ(SCA付)]</t>
  </si>
  <si>
    <t>ピクシス エポック[試験車:ﾐﾗ ｲｰｽ]</t>
  </si>
  <si>
    <t>ルーミー(SCA付)</t>
  </si>
  <si>
    <t>フレアワゴン カスタムスタイル [試験車:ｽﾍﾟｰｼｱ]</t>
  </si>
  <si>
    <t>ジャスティ(SCA付)[試験車:ﾙｰﾐｰ(SCA付)]</t>
    <rPh sb="24" eb="25">
      <t>ツ</t>
    </rPh>
    <phoneticPr fontId="1"/>
  </si>
  <si>
    <t>トール(SCA付)[試験車:ﾙｰﾐｰ(SCA付)]</t>
    <rPh sb="22" eb="23">
      <t>ツ</t>
    </rPh>
    <phoneticPr fontId="1"/>
  </si>
  <si>
    <t>アルティス[試験車:ｶﾑﾘ]</t>
  </si>
  <si>
    <t>エクリプスクロス</t>
  </si>
  <si>
    <t>シフォン カスタム[試験車:ﾀﾝﾄ]</t>
  </si>
  <si>
    <t>シフォン[試験車:ﾀﾝﾄ]</t>
  </si>
  <si>
    <t>タント カスタム[試験車:ﾀﾝﾄ]</t>
  </si>
  <si>
    <t>ロッキー</t>
  </si>
  <si>
    <t>デイズ ハイウェイスター[試験車:デイズ]</t>
  </si>
  <si>
    <t>N-WGNカスタム [試験車:N-WGN]</t>
  </si>
  <si>
    <t>eKクロス[試験車:デイズ]</t>
  </si>
  <si>
    <t>eKワゴン[試験車:デイズ]</t>
  </si>
  <si>
    <t>エクシーガ クロスオーバー7</t>
  </si>
  <si>
    <t>キャスト アクティバ</t>
  </si>
  <si>
    <t>キャスト スタイル[試験車:ｷｬｽﾄｱｸﾃｨﾊﾞ]</t>
  </si>
  <si>
    <t>キャスト スポーツ[試験車:ｷｬｽﾄｱｸﾃｨﾊﾞ]</t>
  </si>
  <si>
    <t>ムーヴ [試験車:ﾑｰｳﾞｶｽﾀﾑ]</t>
    <phoneticPr fontId="1"/>
  </si>
  <si>
    <t>タント[試験車:ﾀﾝﾄｶｽﾀﾑ]</t>
    <phoneticPr fontId="1"/>
  </si>
  <si>
    <t>ステラ[試験車:ﾑｰｳﾞｶｽﾀﾑ]</t>
    <phoneticPr fontId="1"/>
  </si>
  <si>
    <t>ステラ カスタム[試験車:ﾑｰｳﾞｶｽﾀﾑ]</t>
    <phoneticPr fontId="1"/>
  </si>
  <si>
    <t>アベンシス</t>
  </si>
  <si>
    <t>ヴォクシー[試験車:ﾉｱ]</t>
  </si>
  <si>
    <t>エスクァイア[試験車:ﾉｱ]</t>
  </si>
  <si>
    <t>カローラ フィールダー[試験車:ｶﾛｰﾗｱｸｼｵ]</t>
  </si>
  <si>
    <t>デイズ ハイウェイスター[試験車:eKｶｽﾀﾑ]</t>
  </si>
  <si>
    <t>デイズ ルークス ハイウェイスター[試験車:ekｽﾍﾟｰｽｶｽﾀﾑ]</t>
  </si>
  <si>
    <t>デイズ ルークス[試験車:eKｽﾍﾟｰｽｶｽﾀﾑ]</t>
  </si>
  <si>
    <t>デイズ[試験車:eKｶｽﾀﾑ]</t>
  </si>
  <si>
    <t>N-BOX+[試験車:N-BOX]</t>
  </si>
  <si>
    <t>N-BOX+カスタム[試験車:N-BOX]</t>
  </si>
  <si>
    <t>eKカスタム</t>
  </si>
  <si>
    <t>eKスペース カスタム</t>
  </si>
  <si>
    <t>eKスペース[試験車:eKｽﾍﾟｰｽｶｽﾀﾑ]</t>
  </si>
  <si>
    <t>eKワゴン[試験車:eKｶｽﾀﾑ]</t>
  </si>
  <si>
    <t>GS</t>
  </si>
  <si>
    <t>RX</t>
  </si>
  <si>
    <t>フレアクロスオーバー[試験車:ﾊｽﾗｰ]</t>
    <phoneticPr fontId="1"/>
  </si>
  <si>
    <t>スペーシア カスタムZ [試験車:ｽﾍﾟｰｼｱ]</t>
  </si>
  <si>
    <t>クラウン ロイヤル[試験車:ｸﾗｳﾝ ｱｽﾘｰﾄ]</t>
  </si>
  <si>
    <t>ピクシス メガ[試験車:ウェイク]</t>
  </si>
  <si>
    <t>GS / GS F</t>
  </si>
  <si>
    <t>ステラ [試験車:ﾑｰｳﾞ]</t>
  </si>
  <si>
    <t>ステラ カスタム[試験車:ﾑｰｳﾞ]</t>
  </si>
  <si>
    <t>プレオ プラス[試験車:ﾐﾗｲｰｽ]</t>
  </si>
  <si>
    <t>タンク[試験車:ﾙｰﾐｰ]</t>
  </si>
  <si>
    <t>ヴェルファイア[試験車:ｱﾙﾌｧｰﾄﾞ]</t>
  </si>
  <si>
    <t>デイズ ルークス ハイウェイスター[試験車:eKｽﾍﾟｰｽｶｽﾀﾑ]</t>
  </si>
  <si>
    <t>シフォン カスタム[試験車:ﾀﾝﾄｶｽﾀﾑ]</t>
  </si>
  <si>
    <t>シフォン[試験車:ﾀﾝﾄｶｽﾀﾑ]</t>
  </si>
  <si>
    <t>タント[試験車:ﾀﾝﾄｶｽﾀﾑ]</t>
  </si>
  <si>
    <t>N-BOX カスタム[試験車:N-BOX]</t>
  </si>
  <si>
    <t>乗員</t>
    <rPh sb="0" eb="2">
      <t>ジョウイン</t>
    </rPh>
    <phoneticPr fontId="33"/>
  </si>
  <si>
    <t>Vehicle Safety Performance 2020</t>
    <phoneticPr fontId="33"/>
  </si>
  <si>
    <t>Evaluation results</t>
    <phoneticPr fontId="33"/>
  </si>
  <si>
    <t>総得点</t>
    <rPh sb="0" eb="1">
      <t>ソウ</t>
    </rPh>
    <rPh sb="1" eb="3">
      <t>トクテン</t>
    </rPh>
    <phoneticPr fontId="33"/>
  </si>
  <si>
    <t>Collision safety performance evaluation</t>
    <phoneticPr fontId="33"/>
  </si>
  <si>
    <t>ランク</t>
    <phoneticPr fontId="33"/>
  </si>
  <si>
    <t>衝突総合得点</t>
    <rPh sb="0" eb="2">
      <t>ショウトツ</t>
    </rPh>
    <rPh sb="2" eb="4">
      <t>ソウゴウ</t>
    </rPh>
    <rPh sb="4" eb="6">
      <t>トクテン</t>
    </rPh>
    <phoneticPr fontId="33"/>
  </si>
  <si>
    <t xml:space="preserve">Total score for collision safety performance </t>
    <phoneticPr fontId="33"/>
  </si>
  <si>
    <t>頚部伸張モーメント　（Nm）</t>
    <rPh sb="0" eb="1">
      <t>ケイ</t>
    </rPh>
    <rPh sb="1" eb="2">
      <t>ブ</t>
    </rPh>
    <rPh sb="2" eb="4">
      <t>シンチョウ</t>
    </rPh>
    <phoneticPr fontId="4"/>
  </si>
  <si>
    <t>装備状況（助手席）</t>
    <rPh sb="0" eb="2">
      <t>ソウビ</t>
    </rPh>
    <rPh sb="2" eb="4">
      <t>ジョウキョウ</t>
    </rPh>
    <rPh sb="5" eb="7">
      <t>ジョシュ</t>
    </rPh>
    <rPh sb="7" eb="8">
      <t>セキ</t>
    </rPh>
    <phoneticPr fontId="33"/>
  </si>
  <si>
    <t>運転席から警報表示及び警報音を確認できる</t>
    <rPh sb="0" eb="3">
      <t>ウンテンセキ</t>
    </rPh>
    <rPh sb="5" eb="7">
      <t>ケイホウ</t>
    </rPh>
    <rPh sb="7" eb="9">
      <t>ヒョウジ</t>
    </rPh>
    <rPh sb="9" eb="10">
      <t>オヨ</t>
    </rPh>
    <rPh sb="11" eb="14">
      <t>ケイホウオン</t>
    </rPh>
    <rPh sb="15" eb="17">
      <t>カクニン</t>
    </rPh>
    <phoneticPr fontId="37"/>
  </si>
  <si>
    <t>When the alarm indicator and the alarm sound can be confirmed from the driver seat</t>
    <phoneticPr fontId="33"/>
  </si>
  <si>
    <t>助手席から警報音を確認できる</t>
    <rPh sb="0" eb="3">
      <t>ジョシュセキ</t>
    </rPh>
    <rPh sb="5" eb="8">
      <t>ケイホウオン</t>
    </rPh>
    <rPh sb="9" eb="11">
      <t>カクニン</t>
    </rPh>
    <phoneticPr fontId="37"/>
  </si>
  <si>
    <t>When the alarm sound can be confirmed from the front passenger seat</t>
    <phoneticPr fontId="33"/>
  </si>
  <si>
    <t>When the alarm indicator and the alarm sound can be confirmed from the driver seat(the change of status alarm)</t>
    <phoneticPr fontId="33"/>
  </si>
  <si>
    <t>後席から警報表示を確認できる（後席ベルト警報）</t>
    <rPh sb="0" eb="2">
      <t>コウセキ</t>
    </rPh>
    <rPh sb="4" eb="6">
      <t>ケイホウ</t>
    </rPh>
    <rPh sb="6" eb="8">
      <t>ヒョウジ</t>
    </rPh>
    <rPh sb="9" eb="11">
      <t>カクニン</t>
    </rPh>
    <rPh sb="15" eb="17">
      <t>コウセキ</t>
    </rPh>
    <rPh sb="20" eb="22">
      <t>ケイホウ</t>
    </rPh>
    <phoneticPr fontId="37"/>
  </si>
  <si>
    <t>When the alarm indicator for the seat in question can be confirmed from the back seat(the back seatbelt alarm)</t>
    <phoneticPr fontId="33"/>
  </si>
  <si>
    <t>後席から警報表示を確認できる（チェンジオブステータス警報）</t>
    <rPh sb="0" eb="2">
      <t>コウセキ</t>
    </rPh>
    <rPh sb="4" eb="6">
      <t>ケイホウ</t>
    </rPh>
    <rPh sb="6" eb="8">
      <t>ヒョウジ</t>
    </rPh>
    <rPh sb="9" eb="11">
      <t>カクニン</t>
    </rPh>
    <rPh sb="26" eb="28">
      <t>ケイホウ</t>
    </rPh>
    <phoneticPr fontId="37"/>
  </si>
  <si>
    <t>When the alarm indicator for the seat in question can be confirmed from the back seat(the change of status alarm)</t>
    <phoneticPr fontId="33"/>
  </si>
  <si>
    <t>後席から警報音を確認できる（後席ベルト警報）</t>
    <rPh sb="0" eb="2">
      <t>コウセキ</t>
    </rPh>
    <rPh sb="4" eb="6">
      <t>ケイホウ</t>
    </rPh>
    <rPh sb="6" eb="7">
      <t>オン</t>
    </rPh>
    <rPh sb="8" eb="10">
      <t>カクニン</t>
    </rPh>
    <rPh sb="14" eb="16">
      <t>コウセキ</t>
    </rPh>
    <rPh sb="19" eb="21">
      <t>ケイホウ</t>
    </rPh>
    <phoneticPr fontId="37"/>
  </si>
  <si>
    <t>When the audio alarm for the seat in question can be confirmed from the back seat(the back seatbelt alarm)</t>
    <phoneticPr fontId="33"/>
  </si>
  <si>
    <t>後席から警報音を確認できる（チェンジオブステータス警報）</t>
    <rPh sb="0" eb="2">
      <t>コウセキ</t>
    </rPh>
    <rPh sb="4" eb="6">
      <t>ケイホウ</t>
    </rPh>
    <rPh sb="6" eb="7">
      <t>オン</t>
    </rPh>
    <rPh sb="8" eb="10">
      <t>カクニン</t>
    </rPh>
    <rPh sb="25" eb="27">
      <t>ケイホウ</t>
    </rPh>
    <phoneticPr fontId="37"/>
  </si>
  <si>
    <t>When the audio alarm for the seat in question can be confirmed from the back seat(the change of status alarm)</t>
    <phoneticPr fontId="33"/>
  </si>
  <si>
    <t>予防安全性能総合評価</t>
    <rPh sb="0" eb="2">
      <t>ヨボウ</t>
    </rPh>
    <rPh sb="2" eb="4">
      <t>アンゼン</t>
    </rPh>
    <rPh sb="4" eb="6">
      <t>セイノウ</t>
    </rPh>
    <rPh sb="6" eb="8">
      <t>ソウゴウ</t>
    </rPh>
    <rPh sb="8" eb="10">
      <t>ヒョウカ</t>
    </rPh>
    <phoneticPr fontId="4"/>
  </si>
  <si>
    <t>Evaluation Results</t>
    <phoneticPr fontId="33"/>
  </si>
  <si>
    <t>予防総合得点</t>
    <rPh sb="0" eb="2">
      <t>ヨボウ</t>
    </rPh>
    <rPh sb="2" eb="4">
      <t>ソウゴウ</t>
    </rPh>
    <rPh sb="4" eb="6">
      <t>トクテン</t>
    </rPh>
    <phoneticPr fontId="33"/>
  </si>
  <si>
    <t>Total Score for Preventive Safety Performance</t>
    <phoneticPr fontId="33"/>
  </si>
  <si>
    <t>被害軽減ブレーキ（対車両）試験</t>
    <rPh sb="0" eb="2">
      <t>ヒガイ</t>
    </rPh>
    <rPh sb="2" eb="4">
      <t>ケイゲン</t>
    </rPh>
    <rPh sb="9" eb="12">
      <t>タイシャリョウ</t>
    </rPh>
    <rPh sb="13" eb="15">
      <t>シケン</t>
    </rPh>
    <phoneticPr fontId="33"/>
  </si>
  <si>
    <t>Test results of Autonomous Emergency Braking System[car to car] performance test</t>
    <phoneticPr fontId="33"/>
  </si>
  <si>
    <t>AEBS 試験開始車速 CCRsシナリオ (km/h)</t>
    <phoneticPr fontId="33"/>
  </si>
  <si>
    <t>AEBS 試験開始車速 CCRmシナリオ (km/h)</t>
    <phoneticPr fontId="33"/>
  </si>
  <si>
    <t>FCWS 試験開始車速 CCRsシナリオ (km/h)</t>
    <phoneticPr fontId="33"/>
  </si>
  <si>
    <t>FCWS 試験開始車速 CCRmシナリオ (km/h)</t>
    <phoneticPr fontId="33"/>
  </si>
  <si>
    <t>AEBS 試験終了車速 CCRsシナリオ (km/h)</t>
    <phoneticPr fontId="33"/>
  </si>
  <si>
    <t>AEBS 試験終了車速 CCRmシナリオ (km/h)</t>
    <phoneticPr fontId="33"/>
  </si>
  <si>
    <t>FCWS 試験終了車速 CCRsシナリオ (km/h)</t>
    <phoneticPr fontId="33"/>
  </si>
  <si>
    <t>FCWS 試験終了車速 CCRmシナリオ (km/h)</t>
    <phoneticPr fontId="33"/>
  </si>
  <si>
    <t>55 km/h　2st</t>
    <phoneticPr fontId="33"/>
  </si>
  <si>
    <t>55 km/h　3st</t>
    <phoneticPr fontId="33"/>
  </si>
  <si>
    <t>60 km/h　2st</t>
    <phoneticPr fontId="33"/>
  </si>
  <si>
    <t>60 km/h　3st</t>
    <phoneticPr fontId="33"/>
  </si>
  <si>
    <t>被害軽減ブレーキ（対歩行者：昼間）試験</t>
    <rPh sb="0" eb="2">
      <t>ヒガイ</t>
    </rPh>
    <rPh sb="2" eb="4">
      <t>ケイゲン</t>
    </rPh>
    <rPh sb="9" eb="13">
      <t>タイホコウシャ</t>
    </rPh>
    <rPh sb="14" eb="16">
      <t>ヒルマ</t>
    </rPh>
    <rPh sb="17" eb="19">
      <t>シケン</t>
    </rPh>
    <phoneticPr fontId="33"/>
  </si>
  <si>
    <t>Test results of Autonomous Emergency Braking System[for pedestrian daytime] performance test</t>
    <phoneticPr fontId="33"/>
  </si>
  <si>
    <t>AEBS 試験開始車速 CPNシナリオ</t>
    <phoneticPr fontId="33"/>
  </si>
  <si>
    <t>AEBS 試験開始車速 CPNOシナリオ</t>
    <phoneticPr fontId="33"/>
  </si>
  <si>
    <t>FCWS 試験開始車速 CPNシナリオ</t>
    <phoneticPr fontId="33"/>
  </si>
  <si>
    <t>FCWS 試験開始車速 CPNOシナリオ</t>
    <phoneticPr fontId="33"/>
  </si>
  <si>
    <t>AEBS 試験終了車速 CPNシナリオ</t>
    <phoneticPr fontId="33"/>
  </si>
  <si>
    <t>AEBS 試験終了車速 CPNOシナリオ</t>
    <phoneticPr fontId="33"/>
  </si>
  <si>
    <t>FCWS 試験終了車速 CPNシナリオ</t>
    <phoneticPr fontId="33"/>
  </si>
  <si>
    <t>FCWS 試験終了車速 CPNOシナリオ</t>
    <phoneticPr fontId="33"/>
  </si>
  <si>
    <t>部分評価試験における代表車速 CPNシナリオ</t>
    <phoneticPr fontId="33"/>
  </si>
  <si>
    <t>部分評価試験における代表車速 CPNOシナリオ</t>
    <phoneticPr fontId="33"/>
  </si>
  <si>
    <t>Test results of Autonomous Emergency Braking System[for pedestrian at night] performance test</t>
    <phoneticPr fontId="33"/>
  </si>
  <si>
    <t>scenario with surrounding light</t>
    <phoneticPr fontId="33"/>
  </si>
  <si>
    <t>scenario without surrounding light</t>
    <phoneticPr fontId="33"/>
  </si>
  <si>
    <t>Headlight status of the testing</t>
    <phoneticPr fontId="33"/>
  </si>
  <si>
    <t>車線逸脱抑制装置等性能試験</t>
    <rPh sb="0" eb="9">
      <t>シャセンイツダツヨクセイソウチナド</t>
    </rPh>
    <rPh sb="9" eb="11">
      <t>セイノウ</t>
    </rPh>
    <rPh sb="11" eb="13">
      <t>シケン</t>
    </rPh>
    <phoneticPr fontId="33"/>
  </si>
  <si>
    <t>1回目　1st</t>
    <rPh sb="1" eb="3">
      <t>カイメ</t>
    </rPh>
    <phoneticPr fontId="55"/>
  </si>
  <si>
    <t>2回目　2nd</t>
    <rPh sb="1" eb="3">
      <t>カイメ</t>
    </rPh>
    <phoneticPr fontId="55"/>
  </si>
  <si>
    <t>3回目　3rd</t>
    <rPh sb="1" eb="3">
      <t>カイメ</t>
    </rPh>
    <phoneticPr fontId="55"/>
  </si>
  <si>
    <t>高機能前照灯装備確認</t>
    <phoneticPr fontId="33"/>
  </si>
  <si>
    <t>作動開始速度</t>
    <rPh sb="0" eb="2">
      <t>サドウ</t>
    </rPh>
    <rPh sb="2" eb="4">
      <t>カイシ</t>
    </rPh>
    <rPh sb="4" eb="6">
      <t>ソクド</t>
    </rPh>
    <phoneticPr fontId="37"/>
  </si>
  <si>
    <t>Start speed</t>
    <phoneticPr fontId="33"/>
  </si>
  <si>
    <t>作動終了速度</t>
    <rPh sb="0" eb="2">
      <t>サドウ</t>
    </rPh>
    <rPh sb="2" eb="4">
      <t>シュウリョウ</t>
    </rPh>
    <rPh sb="4" eb="6">
      <t>ソクド</t>
    </rPh>
    <phoneticPr fontId="37"/>
  </si>
  <si>
    <t>Operation end speed</t>
    <phoneticPr fontId="33"/>
  </si>
  <si>
    <t>Test results of Equipment designed to curb acceleration in the event of peddle misapplication</t>
    <phoneticPr fontId="33"/>
  </si>
  <si>
    <t>試験走行開始位置：前進 [m]</t>
    <phoneticPr fontId="33"/>
  </si>
  <si>
    <t>Test starting position：Front [m]</t>
    <phoneticPr fontId="33"/>
  </si>
  <si>
    <t>試験走行開始位置：後進 [m]</t>
    <rPh sb="9" eb="11">
      <t>コウシン</t>
    </rPh>
    <phoneticPr fontId="33"/>
  </si>
  <si>
    <t>Test starting position：Rear [m]</t>
    <phoneticPr fontId="33"/>
  </si>
  <si>
    <t>F off
1回目 1st</t>
    <rPh sb="7" eb="9">
      <t>カイメ</t>
    </rPh>
    <phoneticPr fontId="55"/>
  </si>
  <si>
    <t>F off
2回目 2nd</t>
    <rPh sb="7" eb="9">
      <t>カイメ</t>
    </rPh>
    <phoneticPr fontId="55"/>
  </si>
  <si>
    <t>F off
3回目 3rd</t>
    <rPh sb="7" eb="9">
      <t>カイメ</t>
    </rPh>
    <phoneticPr fontId="55"/>
  </si>
  <si>
    <t>F on
1回目 1st</t>
    <rPh sb="6" eb="8">
      <t>カイメ</t>
    </rPh>
    <phoneticPr fontId="55"/>
  </si>
  <si>
    <t>F on
2回目 2nd</t>
    <rPh sb="6" eb="8">
      <t>カイメ</t>
    </rPh>
    <phoneticPr fontId="55"/>
  </si>
  <si>
    <t>F on
3回目 3rd</t>
    <rPh sb="6" eb="8">
      <t>カイメ</t>
    </rPh>
    <phoneticPr fontId="55"/>
  </si>
  <si>
    <t>R off
1回目 1st</t>
    <rPh sb="7" eb="9">
      <t>カイメ</t>
    </rPh>
    <phoneticPr fontId="55"/>
  </si>
  <si>
    <t>R off
2回目 2nd</t>
    <rPh sb="7" eb="9">
      <t>カイメ</t>
    </rPh>
    <phoneticPr fontId="55"/>
  </si>
  <si>
    <t>R off
3回目 3rd</t>
    <rPh sb="7" eb="9">
      <t>カイメ</t>
    </rPh>
    <phoneticPr fontId="55"/>
  </si>
  <si>
    <t>R on
1回目 1st</t>
    <rPh sb="6" eb="8">
      <t>カイメ</t>
    </rPh>
    <phoneticPr fontId="55"/>
  </si>
  <si>
    <t>R on
2回目 2nd</t>
    <rPh sb="6" eb="8">
      <t>カイメ</t>
    </rPh>
    <phoneticPr fontId="55"/>
  </si>
  <si>
    <t>R on
3回目 3rd</t>
    <rPh sb="6" eb="8">
      <t>カイメ</t>
    </rPh>
    <phoneticPr fontId="55"/>
  </si>
  <si>
    <t>事故自動緊急通報装置装備確認</t>
    <phoneticPr fontId="33"/>
  </si>
  <si>
    <t>Check results of Automatic Accident Emergency Call System</t>
    <phoneticPr fontId="33"/>
  </si>
  <si>
    <t>装備装置</t>
    <rPh sb="0" eb="2">
      <t>ソウビ</t>
    </rPh>
    <rPh sb="2" eb="4">
      <t>ソウチ</t>
    </rPh>
    <phoneticPr fontId="33"/>
  </si>
  <si>
    <t>Equipment</t>
    <phoneticPr fontId="33"/>
  </si>
  <si>
    <t>※ この車種については、事故自動緊急通報装置の装備確認結果以外は同一車種である日産ルークスの試験結果により評価をしています。
* This model is evaluated based on the test results of Nissan ROOX, which is an original equipment manufacturing model, except for the result of checking the equipment of the Automatic accident emergency call system.</t>
  </si>
  <si>
    <t>ノート（NOTE）</t>
  </si>
  <si>
    <t>6AA-E13</t>
  </si>
  <si>
    <t>185/60R16 86H</t>
  </si>
  <si>
    <t>○(Knee)</t>
  </si>
  <si>
    <t>E13-049240</t>
  </si>
  <si>
    <t>NASVA 2021-01401</t>
  </si>
  <si>
    <t>NASVA 2021-01411</t>
  </si>
  <si>
    <t>NASVA 2021-01421</t>
  </si>
  <si>
    <t>NASVA 2021-01501</t>
  </si>
  <si>
    <t>185/60R16</t>
  </si>
  <si>
    <t>NASVA 2021-01431</t>
  </si>
  <si>
    <t>ルークス(ROOX)</t>
  </si>
  <si>
    <t>ハイウェイスターX(HighwayStarX)</t>
  </si>
  <si>
    <t>5AA-B44A</t>
  </si>
  <si>
    <t>B44A-0043508</t>
  </si>
  <si>
    <t>NASVA2020-04401</t>
  </si>
  <si>
    <t>NASVA2020-04411</t>
  </si>
  <si>
    <t>レーダー・カメラ
Rader&amp;Camera</t>
  </si>
  <si>
    <t>NASVA2020-04421</t>
  </si>
  <si>
    <t>NASVA2020-04501</t>
  </si>
  <si>
    <t>NASVA2020-04431</t>
  </si>
  <si>
    <t>eKクロス スペース(eK X space)</t>
  </si>
  <si>
    <t>5AA-B34A</t>
  </si>
  <si>
    <t>レーダー・カメラ
Radar&amp;Camera</t>
  </si>
  <si>
    <t>ソリオ バンディット（SOLIO BANDIT）</t>
  </si>
  <si>
    <t>HYBRID MV</t>
  </si>
  <si>
    <t>5AA-MA37S</t>
  </si>
  <si>
    <t>MA37S-612397</t>
  </si>
  <si>
    <t>NASVA 2021-02401</t>
  </si>
  <si>
    <t>NASVA 2021-02411</t>
  </si>
  <si>
    <t>NASVA 2021-02421</t>
  </si>
  <si>
    <t>NASVA 2021-02501</t>
  </si>
  <si>
    <t>NASVA 2021-02431</t>
  </si>
  <si>
    <t>Original</t>
  </si>
  <si>
    <t>6BA-JG3</t>
  </si>
  <si>
    <t>JG3-1009651</t>
  </si>
  <si>
    <t>NASVA 2021-04401</t>
  </si>
  <si>
    <t>NASVA 2021-04411</t>
  </si>
  <si>
    <t>NASVA 2021-04421</t>
  </si>
  <si>
    <t>NASVA 2021-04501</t>
  </si>
  <si>
    <t>NASVA 2021-04431</t>
  </si>
  <si>
    <t>レーダー
Radar</t>
  </si>
  <si>
    <t>パーキングセンサー
Parking sensor</t>
  </si>
  <si>
    <t>ルークス</t>
    <phoneticPr fontId="1"/>
  </si>
  <si>
    <t>ルークス ハイウェイスター[試験車:ﾙｰｸｽ]</t>
  </si>
  <si>
    <t>eKスペース[試験車:eK ｸﾛｽ ｽﾍﾟｰｽ]</t>
    <phoneticPr fontId="1"/>
  </si>
  <si>
    <t>eKクロス スペース</t>
    <phoneticPr fontId="1"/>
  </si>
  <si>
    <t>ソリオ バンディット</t>
    <phoneticPr fontId="1"/>
  </si>
  <si>
    <t>デリカ D:2 カスタム[試験車:ｿﾘｵ ﾊﾞﾝﾃﾞｨｯﾄ]</t>
    <phoneticPr fontId="1"/>
  </si>
  <si>
    <t>デリカ D:2[試験車:ｿﾘｵ ﾊﾞﾝﾃﾞｨｯﾄ]</t>
    <phoneticPr fontId="1"/>
  </si>
  <si>
    <t>ノート オーラ[試験車:ﾉｰﾄ]</t>
  </si>
  <si>
    <t>カローラ ツーリング</t>
  </si>
  <si>
    <t>カローラ[試験車:ｶﾛｰﾗ ﾂｰﾘﾝｸﾞ]</t>
  </si>
  <si>
    <t>カローラ ツーリング（COROLLA TOURING）</t>
  </si>
  <si>
    <t>W×B</t>
  </si>
  <si>
    <t>6AA-ZWE211W</t>
  </si>
  <si>
    <t>215/45R17</t>
  </si>
  <si>
    <t>無 ※　(None ※)</t>
  </si>
  <si>
    <t>※ 衝突時の衝撃により衝突側の前部ドアのラッチが外れていたが、ドアが車体に食い込んでおり、ドアの開放はなかった。　（※ Although the latch of the front door on the collision side was removed due to the impact of collision, the door bit into the car body. Therefore, the door was not open.)</t>
  </si>
  <si>
    <t>ZWE211-6077870</t>
  </si>
  <si>
    <t>NASVA 2021-03401</t>
  </si>
  <si>
    <t>215/45R17 87W</t>
  </si>
  <si>
    <t>NASVA 2021-03411</t>
  </si>
  <si>
    <t>NASVA 2021-03421</t>
  </si>
  <si>
    <t>NASVA 2021-03501</t>
  </si>
  <si>
    <t>NASVA 2021-03431</t>
  </si>
  <si>
    <t>試験結果は「2009（シートベルト使用性）」をご参照下さい。</t>
  </si>
  <si>
    <t>試験結果は「2010（シートベルト使用性）」をご参照下さい。</t>
  </si>
  <si>
    <t>試験結果は「2011（シートベルト使用性）」をご参照下さい。</t>
  </si>
  <si>
    <t>試験結果は「2012（シートベルト使用性）」をご参照下さい。</t>
  </si>
  <si>
    <t>試験結果は「2013（シートベルト使用性）」をご参照下さい。</t>
  </si>
  <si>
    <t>試験結果は「2014（シートベルト使用性）」をご参照下さい。</t>
  </si>
  <si>
    <t>試験結果は「2015（シートベルト使用性）」をご参照下さい。</t>
  </si>
  <si>
    <t>試験結果は「2016（シートベルト使用性）」をご参照下さい。</t>
  </si>
  <si>
    <t>試験結果は「2017（シートベルト使用性）」をご参照下さい。</t>
  </si>
  <si>
    <t>富士重工業株式会社</t>
    <phoneticPr fontId="4"/>
  </si>
  <si>
    <t>2014年6月～</t>
    <rPh sb="4" eb="5">
      <t>ネン</t>
    </rPh>
    <rPh sb="6" eb="7">
      <t>ガツ</t>
    </rPh>
    <phoneticPr fontId="4"/>
  </si>
  <si>
    <t>マツダ（MAZDA）</t>
  </si>
  <si>
    <t>CX-30</t>
  </si>
  <si>
    <t>20S PROACTIVE Touring Selection（2WD、6EC-AT）</t>
  </si>
  <si>
    <t>5BA-DMEP</t>
  </si>
  <si>
    <t>215/55R18 95H</t>
  </si>
  <si>
    <t>DMEP-151914</t>
  </si>
  <si>
    <t>NASVA 2021-05401</t>
  </si>
  <si>
    <t>NASVA 2021-05411</t>
  </si>
  <si>
    <t>NASVA 2021-05421</t>
  </si>
  <si>
    <t>NASVA 2021-05501</t>
  </si>
  <si>
    <t>215/55R18</t>
  </si>
  <si>
    <t>NASVA 2021-05431</t>
  </si>
  <si>
    <t>1回目　1st</t>
    <rPh sb="1" eb="3">
      <t>カイメ</t>
    </rPh>
    <phoneticPr fontId="0"/>
  </si>
  <si>
    <t>2回目　2nd</t>
    <rPh sb="1" eb="3">
      <t>カイメ</t>
    </rPh>
    <phoneticPr fontId="0"/>
  </si>
  <si>
    <t>3回目　3rd</t>
    <rPh sb="1" eb="3">
      <t>カイメ</t>
    </rPh>
    <phoneticPr fontId="0"/>
  </si>
  <si>
    <r>
      <t xml:space="preserve">自動防眩型
前照灯
</t>
    </r>
    <r>
      <rPr>
        <sz val="8"/>
        <color theme="1"/>
        <rFont val="ＭＳ Ｐゴシック"/>
        <family val="3"/>
        <charset val="128"/>
      </rPr>
      <t>Automatic anti-glare type</t>
    </r>
    <rPh sb="2" eb="3">
      <t>ボウ</t>
    </rPh>
    <rPh sb="3" eb="4">
      <t>ゲン</t>
    </rPh>
    <rPh sb="4" eb="5">
      <t>カタ</t>
    </rPh>
    <phoneticPr fontId="0"/>
  </si>
  <si>
    <r>
      <t xml:space="preserve">自動切替型
前照灯
</t>
    </r>
    <r>
      <rPr>
        <sz val="8"/>
        <color theme="1"/>
        <rFont val="ＭＳ Ｐゴシック"/>
        <family val="3"/>
        <charset val="128"/>
      </rPr>
      <t>Automatic switching type</t>
    </r>
    <rPh sb="2" eb="4">
      <t>キリカエ</t>
    </rPh>
    <phoneticPr fontId="0"/>
  </si>
  <si>
    <t>F off
1回目 1st</t>
    <rPh sb="7" eb="9">
      <t>カイメ</t>
    </rPh>
    <phoneticPr fontId="0"/>
  </si>
  <si>
    <t>F off
2回目 2nd</t>
    <rPh sb="7" eb="9">
      <t>カイメ</t>
    </rPh>
    <phoneticPr fontId="0"/>
  </si>
  <si>
    <t>F off
3回目 3rd</t>
    <rPh sb="7" eb="9">
      <t>カイメ</t>
    </rPh>
    <phoneticPr fontId="0"/>
  </si>
  <si>
    <t>F on
1回目 1st</t>
    <rPh sb="6" eb="8">
      <t>カイメ</t>
    </rPh>
    <phoneticPr fontId="0"/>
  </si>
  <si>
    <t>F on
2回目 2nd</t>
    <rPh sb="6" eb="8">
      <t>カイメ</t>
    </rPh>
    <phoneticPr fontId="0"/>
  </si>
  <si>
    <t>F on
3回目 3rd</t>
    <rPh sb="6" eb="8">
      <t>カイメ</t>
    </rPh>
    <phoneticPr fontId="0"/>
  </si>
  <si>
    <t>R off
1回目 1st</t>
    <rPh sb="7" eb="9">
      <t>カイメ</t>
    </rPh>
    <phoneticPr fontId="0"/>
  </si>
  <si>
    <t>R off
2回目 2nd</t>
    <rPh sb="7" eb="9">
      <t>カイメ</t>
    </rPh>
    <phoneticPr fontId="0"/>
  </si>
  <si>
    <t>R off
3回目 3rd</t>
    <rPh sb="7" eb="9">
      <t>カイメ</t>
    </rPh>
    <phoneticPr fontId="0"/>
  </si>
  <si>
    <t>R on
1回目 1st</t>
    <rPh sb="6" eb="8">
      <t>カイメ</t>
    </rPh>
    <phoneticPr fontId="0"/>
  </si>
  <si>
    <t>R on
2回目 2nd</t>
    <rPh sb="6" eb="8">
      <t>カイメ</t>
    </rPh>
    <phoneticPr fontId="0"/>
  </si>
  <si>
    <t>R on
3回目 3rd</t>
    <rPh sb="6" eb="8">
      <t>カイメ</t>
    </rPh>
    <phoneticPr fontId="0"/>
  </si>
  <si>
    <t>CX-30</t>
    <phoneticPr fontId="1"/>
  </si>
  <si>
    <t>アクア（AQUA）</t>
  </si>
  <si>
    <t>Z</t>
  </si>
  <si>
    <t>6AA-MXPK11</t>
  </si>
  <si>
    <t>MXPK11-2030446</t>
  </si>
  <si>
    <t>NASVA 2021-06401</t>
  </si>
  <si>
    <t>185/65R15 88S</t>
  </si>
  <si>
    <t>NASVA 2021-06411</t>
  </si>
  <si>
    <t>NASVA 2021-06421</t>
  </si>
  <si>
    <t>NASVA 2021-06501</t>
  </si>
  <si>
    <t>1回目　1st</t>
    <rPh sb="1" eb="3">
      <t>カイメ</t>
    </rPh>
    <phoneticPr fontId="56"/>
  </si>
  <si>
    <t>2回目　2nd</t>
    <rPh sb="1" eb="3">
      <t>カイメ</t>
    </rPh>
    <phoneticPr fontId="56"/>
  </si>
  <si>
    <t>3回目　3rd</t>
    <rPh sb="1" eb="3">
      <t>カイメ</t>
    </rPh>
    <phoneticPr fontId="56"/>
  </si>
  <si>
    <t>後ナンバープレート上
Above on the rear license plate</t>
  </si>
  <si>
    <t>NASVA 2021-06431</t>
  </si>
  <si>
    <t>F off
1回目 1st</t>
    <rPh sb="7" eb="9">
      <t>カイメ</t>
    </rPh>
    <phoneticPr fontId="56"/>
  </si>
  <si>
    <t>F off
2回目 2nd</t>
    <rPh sb="7" eb="9">
      <t>カイメ</t>
    </rPh>
    <phoneticPr fontId="56"/>
  </si>
  <si>
    <t>F off
3回目 3rd</t>
    <rPh sb="7" eb="9">
      <t>カイメ</t>
    </rPh>
    <phoneticPr fontId="56"/>
  </si>
  <si>
    <t>F on
1回目 1st</t>
    <rPh sb="6" eb="8">
      <t>カイメ</t>
    </rPh>
    <phoneticPr fontId="56"/>
  </si>
  <si>
    <t>F on
2回目 2nd</t>
    <rPh sb="6" eb="8">
      <t>カイメ</t>
    </rPh>
    <phoneticPr fontId="56"/>
  </si>
  <si>
    <t>F on
3回目 3rd</t>
    <rPh sb="6" eb="8">
      <t>カイメ</t>
    </rPh>
    <phoneticPr fontId="56"/>
  </si>
  <si>
    <t>R off
1回目 1st</t>
    <rPh sb="7" eb="9">
      <t>カイメ</t>
    </rPh>
    <phoneticPr fontId="56"/>
  </si>
  <si>
    <t>R off
2回目 2nd</t>
    <rPh sb="7" eb="9">
      <t>カイメ</t>
    </rPh>
    <phoneticPr fontId="56"/>
  </si>
  <si>
    <t>R off
3回目 3rd</t>
    <rPh sb="7" eb="9">
      <t>カイメ</t>
    </rPh>
    <phoneticPr fontId="56"/>
  </si>
  <si>
    <t>R on
1回目 1st</t>
    <rPh sb="6" eb="8">
      <t>カイメ</t>
    </rPh>
    <phoneticPr fontId="56"/>
  </si>
  <si>
    <t>R on
2回目 2nd</t>
    <rPh sb="6" eb="8">
      <t>カイメ</t>
    </rPh>
    <phoneticPr fontId="56"/>
  </si>
  <si>
    <t>R on
3回目 3rd</t>
    <rPh sb="6" eb="8">
      <t>カイメ</t>
    </rPh>
    <phoneticPr fontId="56"/>
  </si>
  <si>
    <t>Not provided</t>
    <phoneticPr fontId="33"/>
  </si>
  <si>
    <t>アクア</t>
    <phoneticPr fontId="1"/>
  </si>
  <si>
    <t>ヴェゼル（VEZEL）</t>
  </si>
  <si>
    <t>e:HEV Z</t>
  </si>
  <si>
    <t>6AA-RV5</t>
  </si>
  <si>
    <t>225/50R18 95V</t>
  </si>
  <si>
    <t>RV5-1028287</t>
  </si>
  <si>
    <t>NASVA 2021-07401</t>
  </si>
  <si>
    <t>NASVA 2021-07411</t>
  </si>
  <si>
    <t>NASVA 2021-07421</t>
  </si>
  <si>
    <t>NASVA 2021-07501</t>
  </si>
  <si>
    <t>NASVA 2021-07431</t>
  </si>
  <si>
    <t>ヴェゼル</t>
    <phoneticPr fontId="1"/>
  </si>
  <si>
    <t>※ この試験車種は、シートの主要構造の変更に伴い、後面衝突頚部保護性能試験（運転席）のみを実施したものであり、その他の部分は、2020年度の同一車種の試験結果を使用しています。なお、車台番号が、P15-066982以降の車両が対象車両になります。
※ For this test vehicle, only the neck injury protection in a rear-end collision performance test(driver’s seat) was conducted due to changes in the seat’s main structures. For the other evaluations, the results of the tests conducted in FY2020 for the same model are used. The new evaluations apply to vehicles with VIN numbers P15-066982 and thereafter.</t>
  </si>
  <si>
    <t>キックス</t>
    <phoneticPr fontId="1"/>
  </si>
  <si>
    <t>自動車安全性能2021</t>
    <rPh sb="0" eb="3">
      <t>ジドウシャ</t>
    </rPh>
    <rPh sb="3" eb="5">
      <t>アンゼン</t>
    </rPh>
    <rPh sb="5" eb="7">
      <t>セイノウ</t>
    </rPh>
    <phoneticPr fontId="4"/>
  </si>
  <si>
    <t>アウトランダーPHEV（OUTLANDER PHEV）</t>
  </si>
  <si>
    <t>G [7人乗り] （G [seven passengers]）</t>
  </si>
  <si>
    <t>5LA-GN0W</t>
  </si>
  <si>
    <t>255/45R20 101W</t>
  </si>
  <si>
    <t>GN0W-0101252</t>
  </si>
  <si>
    <t>NASVA 2021-52401</t>
  </si>
  <si>
    <t>NASVA 2021-52411</t>
  </si>
  <si>
    <t>NASVA 2021-52421</t>
  </si>
  <si>
    <t>GN0W-0101246</t>
  </si>
  <si>
    <t>NASVA 2021-52501</t>
  </si>
  <si>
    <t>GN0W-0101247</t>
  </si>
  <si>
    <t>255/45R20</t>
  </si>
  <si>
    <t>NASVA 2021-52431</t>
  </si>
  <si>
    <t>アウトランダーPHEV</t>
    <phoneticPr fontId="1"/>
  </si>
  <si>
    <t>BRZ</t>
  </si>
  <si>
    <t>S (6MT)</t>
  </si>
  <si>
    <t>3BA-ZD8</t>
  </si>
  <si>
    <t>215/40R18</t>
  </si>
  <si>
    <t>★★☆☆☆ 2</t>
  </si>
  <si>
    <t>- / 33</t>
  </si>
  <si>
    <t>- / 25</t>
  </si>
  <si>
    <t>- / 55</t>
  </si>
  <si>
    <t>- / 16</t>
  </si>
  <si>
    <t>ZD8-005529</t>
  </si>
  <si>
    <t>後トランクリッドオープンスイッチ上
Above the trunk lid open switch</t>
  </si>
  <si>
    <t>- / 5</t>
  </si>
  <si>
    <t>- / 2</t>
  </si>
  <si>
    <t xml:space="preserve">BRZ </t>
    <phoneticPr fontId="1"/>
  </si>
  <si>
    <t>レガシィ（LEGACY）</t>
  </si>
  <si>
    <t>Limited EX</t>
  </si>
  <si>
    <t>4BA-BT5</t>
  </si>
  <si>
    <t>○(Seat cushion)</t>
  </si>
  <si>
    <t>BT5-002017</t>
  </si>
  <si>
    <t>NASVA 2021-51401</t>
  </si>
  <si>
    <t>225/60R18 100V</t>
  </si>
  <si>
    <t>NASVA 2021-51411</t>
  </si>
  <si>
    <t>NASVA 2021-51421</t>
  </si>
  <si>
    <t>NASVA 2021-51501</t>
  </si>
  <si>
    <t>NASVA 2021-51431</t>
  </si>
  <si>
    <t>レガシィ</t>
    <phoneticPr fontId="1"/>
  </si>
  <si>
    <t>GR86[試験車:BRZ]</t>
    <phoneticPr fontId="1"/>
  </si>
  <si>
    <t>自動車安全性能2022</t>
    <rPh sb="0" eb="3">
      <t>ジドウシャ</t>
    </rPh>
    <rPh sb="3" eb="5">
      <t>アンゼン</t>
    </rPh>
    <rPh sb="5" eb="7">
      <t>セイノウ</t>
    </rPh>
    <phoneticPr fontId="4"/>
  </si>
  <si>
    <t>AEBS 試験開始速度 CCRs (km/h)</t>
    <rPh sb="9" eb="11">
      <t>ソクド</t>
    </rPh>
    <phoneticPr fontId="33"/>
  </si>
  <si>
    <t>AEBS activation lower limit speed , CCRs(km/h)</t>
    <phoneticPr fontId="33"/>
  </si>
  <si>
    <t>AEBS 試験開始速度 CCRm (km/h)</t>
    <phoneticPr fontId="33"/>
  </si>
  <si>
    <t>AEBS activation lower limit speed , CCRm(km/h)</t>
    <phoneticPr fontId="33"/>
  </si>
  <si>
    <t>FCWS 試験開始速度 CCRs (km/h)</t>
    <phoneticPr fontId="33"/>
  </si>
  <si>
    <t>FCWS activation lower limit speed , CCRs(km/h)</t>
    <phoneticPr fontId="33"/>
  </si>
  <si>
    <t>FCWS 試験開始速度 CCRm (km/h)</t>
    <phoneticPr fontId="33"/>
  </si>
  <si>
    <t>FCWS activation lower limit speed , CCRm(km/h)</t>
    <phoneticPr fontId="33"/>
  </si>
  <si>
    <t>AEBS 試験終了速度 CCRs (km/h)</t>
    <phoneticPr fontId="33"/>
  </si>
  <si>
    <t>AEBS activation upper limit speed , CCRs(km/h)</t>
    <phoneticPr fontId="33"/>
  </si>
  <si>
    <t>AEBS 試験終了速度 CCRm (km/h)</t>
    <phoneticPr fontId="33"/>
  </si>
  <si>
    <t>AEBS activation upper limit speed , CCRm(km/h)</t>
    <phoneticPr fontId="33"/>
  </si>
  <si>
    <t>FCWS 試験終了速度 CCRs (km/h)</t>
    <phoneticPr fontId="33"/>
  </si>
  <si>
    <t>FCWS activation upper limit speed , CCRs(km/h)</t>
    <phoneticPr fontId="33"/>
  </si>
  <si>
    <t>FCWS 試験終了速度 CCRm (km/h)</t>
    <phoneticPr fontId="33"/>
  </si>
  <si>
    <t>FCWS activation upper limit speed , CCRm(km/h)</t>
    <phoneticPr fontId="33"/>
  </si>
  <si>
    <r>
      <t xml:space="preserve">被害軽減ブレーキ（対車両）試験
(1) CCRsのAEBS試験
</t>
    </r>
    <r>
      <rPr>
        <sz val="8"/>
        <rFont val="ＭＳ Ｐゴシック"/>
        <family val="3"/>
        <charset val="128"/>
      </rPr>
      <t>(*) ○：衝突回避　　P：パス(回避扱い)　　 △：速度軽減
　  ×：不作動　　　－：未実施</t>
    </r>
    <phoneticPr fontId="33"/>
  </si>
  <si>
    <t>Test results of Autonomous Emergency Braking System[car to car] performance test
(1) CCRs AEBS test
(*) ○：Collision avoided
　　P：Passed (deemed avoided)
　  △：Speed reduced
　  ×：No activation
　  －：Not implemented</t>
    <phoneticPr fontId="33"/>
  </si>
  <si>
    <r>
      <t xml:space="preserve">被害軽減ブレーキ（対車両）試験
(2) CCRsのFCWS試験
</t>
    </r>
    <r>
      <rPr>
        <sz val="8"/>
        <rFont val="ＭＳ Ｐゴシック"/>
        <family val="3"/>
        <charset val="128"/>
      </rPr>
      <t>(*) ○：衝突回避　　P：パス(回避扱い)　　 △：速度軽減
　  ×：不作動　　　－：未実施</t>
    </r>
    <phoneticPr fontId="33"/>
  </si>
  <si>
    <t>Test results of Autonomous Emergency Braking System[car to car] performance test
(2) CCRs FCWS test
(*) ○：Collision avoided
　　P：Passed (deemed avoided)
　  △：Speed reduced
　  ×：No activation
　  －：Not implemented</t>
    <phoneticPr fontId="33"/>
  </si>
  <si>
    <r>
      <t xml:space="preserve">被害軽減ブレーキ（対車両）試験
(3) CCRmのAEBS試験
</t>
    </r>
    <r>
      <rPr>
        <sz val="8"/>
        <rFont val="ＭＳ Ｐゴシック"/>
        <family val="3"/>
        <charset val="128"/>
      </rPr>
      <t>(*) ○：衝突回避　　P：パス(回避扱い)　　 △：速度軽減
　  ×：不作動　　　－：未実施</t>
    </r>
    <phoneticPr fontId="33"/>
  </si>
  <si>
    <t>Test results of Autonomous Emergency Braking System[car to car] performance test
(3) CCRm AEBS test
(*) ○：Collision avoided
　　P：Passed (deemed avoided)
　  △：Speed reduced
　  ×：No activation
　  －：Not implemented</t>
    <phoneticPr fontId="33"/>
  </si>
  <si>
    <r>
      <t xml:space="preserve">被害軽減ブレーキ（対車両）試験
(4) CCRmのFCWS試験
</t>
    </r>
    <r>
      <rPr>
        <sz val="8"/>
        <rFont val="ＭＳ Ｐゴシック"/>
        <family val="3"/>
        <charset val="128"/>
      </rPr>
      <t>(*) ○：衝突回避　　P：パス(回避扱い)　　 △：速度軽減
　  ×：不作動　　　－：未実施</t>
    </r>
    <phoneticPr fontId="33"/>
  </si>
  <si>
    <t>Test results of Autonomous Emergency Braking System[car to car] performance test
(4) CCRm FCWS test
(*) ○：Collision avoided
　　P：Passed (deemed avoided)
　  △：Speed reduced
　  ×：No activation
　  －：Not implemented</t>
    <phoneticPr fontId="33"/>
  </si>
  <si>
    <t>AEBS 試験開始速度 CPN</t>
    <phoneticPr fontId="33"/>
  </si>
  <si>
    <t>AEBS activation lower limit speed , CPN(km/h)</t>
    <phoneticPr fontId="33"/>
  </si>
  <si>
    <t>AEBS 試験開始速度 CPNO</t>
    <phoneticPr fontId="33"/>
  </si>
  <si>
    <t>AEBS activation lower limit speed , CPNO (km/h)</t>
    <phoneticPr fontId="33"/>
  </si>
  <si>
    <t>FCWS 試験開始速度 CPN</t>
    <phoneticPr fontId="33"/>
  </si>
  <si>
    <t>FCWS activation lower limit speed , CPN (km/h)</t>
    <phoneticPr fontId="33"/>
  </si>
  <si>
    <t>FCWS 試験開始速度 CPNO</t>
    <phoneticPr fontId="33"/>
  </si>
  <si>
    <t>FCWS activation lower limit speed , CPNO (km/h)</t>
    <phoneticPr fontId="33"/>
  </si>
  <si>
    <t>AEBS 試験終了速度 CPN</t>
    <phoneticPr fontId="33"/>
  </si>
  <si>
    <t>AEBS activation upper limit speed , CPN (km/h)</t>
    <phoneticPr fontId="33"/>
  </si>
  <si>
    <t>AEBS 試験終了速度 CPNO</t>
    <phoneticPr fontId="33"/>
  </si>
  <si>
    <t>AEBS activation upper limit speed , CPNO (km/h)</t>
    <phoneticPr fontId="33"/>
  </si>
  <si>
    <t>FCWS 試験終了速度 CPN</t>
    <phoneticPr fontId="33"/>
  </si>
  <si>
    <t>FCWS activation upper limit speed , CPN (km/h)</t>
    <phoneticPr fontId="33"/>
  </si>
  <si>
    <t>FCWS 試験終了速度 CPNO</t>
    <phoneticPr fontId="33"/>
  </si>
  <si>
    <t>FCWS activation upper limit speed , CPNO (km/h)</t>
    <phoneticPr fontId="33"/>
  </si>
  <si>
    <t>部分評価試験における代表車速 CPN</t>
    <rPh sb="12" eb="14">
      <t>シャソク</t>
    </rPh>
    <phoneticPr fontId="33"/>
  </si>
  <si>
    <t>Partial evaluation test representative speed , CPN</t>
    <phoneticPr fontId="33"/>
  </si>
  <si>
    <t>部分評価試験における代表車速 CPNO</t>
    <rPh sb="12" eb="14">
      <t>シャソク</t>
    </rPh>
    <phoneticPr fontId="33"/>
  </si>
  <si>
    <t>Partial evaluation test representative speed , CPNO</t>
    <phoneticPr fontId="33"/>
  </si>
  <si>
    <r>
      <rPr>
        <sz val="9"/>
        <rFont val="ＭＳ Ｐゴシック"/>
        <family val="3"/>
        <charset val="128"/>
      </rPr>
      <t>被害軽減ブレーキ（対歩行者：昼間）試験
(1) 基準評価試験 ： CPNのAEBS試験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</si>
  <si>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(1) Standard evaluation test：The CPN AEBS test
(*) ○：Collision avoided
　　P：Passed (deemed avoided)
　  △：Speed reduced
　  ×：No activation
　  －：Not implemented</t>
    <phoneticPr fontId="33"/>
  </si>
  <si>
    <r>
      <rPr>
        <sz val="9"/>
        <rFont val="ＭＳ Ｐゴシック"/>
        <family val="3"/>
        <charset val="128"/>
      </rPr>
      <t>被害軽減ブレーキ（対歩行者：昼間）試験
(2) 基準評価試験 ： CPNのFCWS試験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</si>
  <si>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(2) Standard evaluation test：The CPN FCWS test
(*) ○：Collision avoided
　　P：Passed (deemed avoided)
　  △：Speed reduced
　  ×：No activation
　  －：Not implemented</t>
    <phoneticPr fontId="33"/>
  </si>
  <si>
    <r>
      <rPr>
        <sz val="9"/>
        <rFont val="ＭＳ Ｐゴシック"/>
        <family val="3"/>
        <charset val="128"/>
      </rPr>
      <t>被害軽減ブレーキ（対歩行者：昼間）試験
(3) 基準評価試験 ： CPNOのAEBS試験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</si>
  <si>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(3) Standard evaluation test：The CPNO AEBS test
(*) ○：Collision avoided
　　P：Passed (deemed avoided)
　  △：Speed reduced
　  ×：No activation
　  －：Not implemented</t>
    <phoneticPr fontId="33"/>
  </si>
  <si>
    <r>
      <rPr>
        <sz val="9"/>
        <rFont val="ＭＳ Ｐゴシック"/>
        <family val="3"/>
        <charset val="128"/>
      </rPr>
      <t>被害軽減ブレーキ（対歩行者：昼間）試験
(4) 基準評価試験 ： CPNOのFCWS試験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</si>
  <si>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daytime] performance test
(4) Standard evaluation test：The CPNO FCWS test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</si>
  <si>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</si>
  <si>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(5) Partial evaluation test：CPN AEBS test
Wrap rate 25%
(*) ○：Collision avoided
　　P：Passed (deemed avoided)
　  △：Speed reduced
　  ×：No activation
　  －：Not implemented</t>
    <phoneticPr fontId="33"/>
  </si>
  <si>
    <t>部分評価試験における代表車速 1回目</t>
    <rPh sb="12" eb="14">
      <t>シャソク</t>
    </rPh>
    <rPh sb="16" eb="18">
      <t>カイメ</t>
    </rPh>
    <phoneticPr fontId="33"/>
  </si>
  <si>
    <t>部分評価試験における代表車速 2回目</t>
    <rPh sb="12" eb="14">
      <t>シャソク</t>
    </rPh>
    <rPh sb="16" eb="18">
      <t>カイメ</t>
    </rPh>
    <phoneticPr fontId="33"/>
  </si>
  <si>
    <t>部分評価試験における代表車速 3回目</t>
    <rPh sb="12" eb="14">
      <t>シャソク</t>
    </rPh>
    <rPh sb="16" eb="18">
      <t>カイメ</t>
    </rPh>
    <phoneticPr fontId="33"/>
  </si>
  <si>
    <r>
      <rPr>
        <sz val="9"/>
        <rFont val="ＭＳ Ｐゴシック"/>
        <family val="3"/>
        <charset val="128"/>
      </rPr>
      <t>被害軽減ブレーキ（対歩行者：昼間）試験
(6) 部分評価試験 ： CPNのFCWS試験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</si>
  <si>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(6) Partial evaluation test：CPN FCWS test
Wrap rate 25%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</si>
  <si>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</si>
  <si>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(5) Partial evaluation test：CPN AEBS test
Wrap rate 75%
(*) ○：Collision avoided
　　P：Passed (deemed avoided)
　  △：Speed reduced
　  ×：No activation
　  －：Not implemented</t>
    <phoneticPr fontId="33"/>
  </si>
  <si>
    <r>
      <rPr>
        <sz val="9"/>
        <rFont val="ＭＳ Ｐゴシック"/>
        <family val="3"/>
        <charset val="128"/>
      </rPr>
      <t>被害軽減ブレーキ（対歩行者：昼間）試験
(6) 部分評価試験 ： CPNのFCWS試験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47" eb="48">
      <t>リツ</t>
    </rPh>
    <phoneticPr fontId="33"/>
  </si>
  <si>
    <t>Test results of Autonomous Emergency Braking System[for pedestrian daytime] performance test
(6) Partial evaluation test：CPN FCWS test
Wrap rate 75%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</si>
  <si>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4" eb="46">
      <t>ホコウ</t>
    </rPh>
    <rPh sb="46" eb="48">
      <t>ソクド</t>
    </rPh>
    <phoneticPr fontId="33"/>
  </si>
  <si>
    <t>Test results of Autonomous Emergency Braking System[for pedestrian daytime] performance test
(5) Partial evaluation test：CPN AEBS test
Walking speed 8km/h
(*) ○：Collision avoided
　　P：Passed (deemed avoided)
　  △：Speed reduced
　  ×：No activation
　  －：Not implemented</t>
    <phoneticPr fontId="33"/>
  </si>
  <si>
    <r>
      <rPr>
        <sz val="9"/>
        <rFont val="ＭＳ Ｐゴシック"/>
        <family val="3"/>
        <charset val="128"/>
      </rPr>
      <t>被害軽減ブレーキ（対歩行者：昼間）試験
(6) 部分評価試験 ： CPNのFCWS試験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4" eb="46">
      <t>ホコウ</t>
    </rPh>
    <rPh sb="46" eb="48">
      <t>ソクド</t>
    </rPh>
    <phoneticPr fontId="33"/>
  </si>
  <si>
    <t>Test results of Autonomous Emergency Braking System[for pedestrian daytime] performance test
(6) Partial evaluation test：CPN FCWS test
Walking speed 8km/h
(*) ○：Collision avoided
　　P：Passed (deemed avoided)
　  △：Speed reduced
　  ×：No activation
　  －：Not implemented</t>
    <phoneticPr fontId="33"/>
  </si>
  <si>
    <r>
      <rPr>
        <sz val="9"/>
        <rFont val="ＭＳ Ｐゴシック"/>
        <family val="3"/>
        <charset val="128"/>
      </rPr>
      <t>被害軽減ブレーキ（対歩行者：昼間）試験
(5) 部分評価試験 ： CPNのAEBS試験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4" eb="46">
      <t>コドモ</t>
    </rPh>
    <phoneticPr fontId="33"/>
  </si>
  <si>
    <t>Test results of Autonomous Emergency Braking System[for pedestrian daytime] performance test
(5) Partial evaluation test：CPN AEBS test
Child dummy
(*) ○：Collision avoided
　　P：Passed (deemed avoided)
　  △：Speed reduced
　  ×：No activation
　  －：Not implemented</t>
    <phoneticPr fontId="33"/>
  </si>
  <si>
    <r>
      <rPr>
        <sz val="8"/>
        <rFont val="ＭＳ Ｐゴシック"/>
        <family val="3"/>
        <charset val="128"/>
      </rPr>
      <t>被害軽減ブレーキ（対歩行者：昼間）試験
(6) 部分評価試験 ： CPNのFCWS試験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4" eb="46">
      <t>コドモ</t>
    </rPh>
    <phoneticPr fontId="33"/>
  </si>
  <si>
    <t>Test results of Autonomous Emergency Braking System[for pedestrian daytime] performance test
(6) Partial evaluation test：CPN FCWS test
Child dummy
(*) ○：Collision avoided
　　P：Passed (deemed avoided)
　  △：Speed reduced
　  ×：No activation
　  －：Not implemented</t>
    <phoneticPr fontId="33"/>
  </si>
  <si>
    <r>
      <rPr>
        <sz val="9"/>
        <rFont val="ＭＳ Ｐゴシック"/>
        <family val="3"/>
        <charset val="128"/>
      </rPr>
      <t>被害軽減ブレーキ（対歩行者：昼間）試験
(7) 部分評価試験 ： CPNOのAEBS試験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5" eb="47">
      <t>コドモ</t>
    </rPh>
    <phoneticPr fontId="33"/>
  </si>
  <si>
    <t>Test results of Autonomous Emergency Braking System[for pedestrian daytime] performance test
(7) Partial evaluation test：CPNOAEBS test
Child dummy
(*) ○：Collision avoided
　　P：Passed (deemed avoided)
　  △：Speed reduced
　  ×：No activation
　  －：Not implemented</t>
    <phoneticPr fontId="33"/>
  </si>
  <si>
    <r>
      <rPr>
        <sz val="9"/>
        <rFont val="ＭＳ Ｐゴシック"/>
        <family val="3"/>
        <charset val="128"/>
      </rPr>
      <t>被害軽減ブレーキ（対歩行者：昼間）試験
(8) 部分評価試験 ： CPNOのFCWS試験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5" eb="47">
      <t>コドモ</t>
    </rPh>
    <phoneticPr fontId="33"/>
  </si>
  <si>
    <t>Test results of Autonomous Emergency Braking System[for pedestrian daytime] performance test
(8) Partial evaluation test：CPNO FCWS test
Child dummy
(*) ○：Collision avoided
　　P：Passed (deemed avoided)
　  △：Speed reduced
　  ×：No activation
　  －：Not implemented</t>
    <phoneticPr fontId="33"/>
  </si>
  <si>
    <t>AEBS 試験開始速度 CPF</t>
    <rPh sb="9" eb="11">
      <t>ソクド</t>
    </rPh>
    <phoneticPr fontId="33"/>
  </si>
  <si>
    <t>AEBS activation lower limit speed , CPF</t>
    <phoneticPr fontId="33"/>
  </si>
  <si>
    <t>AEBS 試験開始速度 CPFO</t>
    <phoneticPr fontId="33"/>
  </si>
  <si>
    <t>AEBS activation lower limit speed , CPFO</t>
    <phoneticPr fontId="33"/>
  </si>
  <si>
    <t>FCWS 試験開始速度 CPF</t>
    <phoneticPr fontId="33"/>
  </si>
  <si>
    <t>FCWS activation lower limit speed , CPF</t>
    <phoneticPr fontId="33"/>
  </si>
  <si>
    <t>FCWS 試験開始速度 CPFO</t>
    <phoneticPr fontId="33"/>
  </si>
  <si>
    <t>FCWS activation lower limit speed , CPFO</t>
    <phoneticPr fontId="33"/>
  </si>
  <si>
    <t>AEBS 試験終了速度 CPF</t>
    <phoneticPr fontId="33"/>
  </si>
  <si>
    <t>AEBS activation upper limit speed , CPF</t>
    <phoneticPr fontId="33"/>
  </si>
  <si>
    <t>AEBS 試験終了速度 CPFO</t>
    <phoneticPr fontId="33"/>
  </si>
  <si>
    <t>AEBS activation upper limit speed , CPFO</t>
    <phoneticPr fontId="33"/>
  </si>
  <si>
    <t>FCWS 試験終了速度 CPF</t>
    <phoneticPr fontId="33"/>
  </si>
  <si>
    <t>FCWS activation upper limit speed , CPF</t>
    <phoneticPr fontId="33"/>
  </si>
  <si>
    <t>FCWS 試験終了速度 CPFOシナリオ</t>
    <phoneticPr fontId="33"/>
  </si>
  <si>
    <t>FCWS activation upper limit speed , CPFO</t>
    <phoneticPr fontId="33"/>
  </si>
  <si>
    <t>部分評価試験における代表車速 CPF</t>
    <phoneticPr fontId="33"/>
  </si>
  <si>
    <t>Partial evaluation test representative speed , CPF</t>
    <phoneticPr fontId="33"/>
  </si>
  <si>
    <r>
      <rPr>
        <sz val="8"/>
        <rFont val="ＭＳ Ｐゴシック"/>
        <family val="3"/>
        <charset val="128"/>
      </rPr>
      <t>被害軽減ブレーキ（対歩行者：夜間[街灯あり]）試験</t>
    </r>
    <r>
      <rPr>
        <sz val="9"/>
        <rFont val="ＭＳ Ｐゴシック"/>
        <family val="3"/>
        <charset val="128"/>
      </rPr>
      <t xml:space="preserve">
(1) 基準評価試験 ： CPFのAEBS試験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</si>
  <si>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(1) Standard evaluation test：The CPF AEBS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</si>
  <si>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(2) 基準評価試験 ： CPFのFCWS試験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</si>
  <si>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(2) Standard evaluation test：The CPF FCWS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</si>
  <si>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(3) 基準評価試験 ： CPFOのAEBS試験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</si>
  <si>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(3) Standard evaluation test：The CPFO AEBS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</si>
  <si>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(4) 基準評価試験 ： CPFOのFCWS試験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</si>
  <si>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t>Test results of Autonomous Emergency Braking System[for pedestrian at night] performance test (Nighttime test with surrounding light)
(4) Standard evaluation test：The CPFO FCWS test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</si>
  <si>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</si>
  <si>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(5) Partial evaluation test：CPF AEBS test
Wrap rate 25%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</si>
  <si>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</si>
  <si>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(6) Partial evaluation test：CPF FCWS test
Wrap rate 25%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</si>
  <si>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</si>
  <si>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(5) Partial evaluation test：CPF AEBS test
Wrap rate 75%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</si>
  <si>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3" eb="54">
      <t>リツ</t>
    </rPh>
    <phoneticPr fontId="33"/>
  </si>
  <si>
    <t>Test results of Autonomous Emergency Braking System[for pedestrian at night] performance test (Nighttime test with surrounding light)
(6) Partial evaluation test：CPFFCWS test
Wrap rate 75%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</si>
  <si>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0" eb="52">
      <t>ホコウ</t>
    </rPh>
    <rPh sb="52" eb="54">
      <t>ソクド</t>
    </rPh>
    <phoneticPr fontId="33"/>
  </si>
  <si>
    <t>Test results of Autonomous Emergency Braking System[for pedestrian at night] performance test (Nighttime test with surrounding light)
(5) Partial evaluation test：CPF AEBS test
Walking speed 8km/h
(*) ○：Collision avoided
　　P：Passed (deemed avoided)
　  △：Speed reduced
　  ×：No activation
　  －：Not implemented</t>
    <phoneticPr fontId="3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</si>
  <si>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0" eb="52">
      <t>ホコウ</t>
    </rPh>
    <rPh sb="52" eb="54">
      <t>ソクド</t>
    </rPh>
    <phoneticPr fontId="33"/>
  </si>
  <si>
    <t>Test results of Autonomous Emergency Braking System[for pedestrian at night] performance test (Nighttime test with surrounding light)
(6) Partial evaluation test：CPF FCWS test
Walking speed 8km/h
(*) ○：Collision avoided
　　P：Passed (deemed avoided)
　  △：Speed reduced
　  ×：No activation
　  －：Not implemented</t>
    <phoneticPr fontId="33"/>
  </si>
  <si>
    <t>FCWS 試験終了速度 CPFO</t>
    <phoneticPr fontId="33"/>
  </si>
  <si>
    <t>Test results of Autonomous Emergency Braking System[for pedestrian at night] performance test (Nighttime test without surrounding light)
(1) Standard evaluation test：The CPF AEBS test
(*) ○：Collision avoided
　　P：Passed (deemed avoided)
　  △：Speed reduced
　  ×：No activation
　  －：Not implemented</t>
    <phoneticPr fontId="33"/>
  </si>
  <si>
    <t>Test results of Autonomous Emergency Braking System[for pedestrian at night] performance test (Nighttime test without surrounding light)
(2) Standard evaluation test：The CPF FCWS test
(*) ○：Collision avoided
　　P：Passed (deemed avoided)
　  △：Speed reduced
　  ×：No activation
　  －：Not implemented</t>
    <phoneticPr fontId="33"/>
  </si>
  <si>
    <t>Test results of Autonomous Emergency Braking System[for pedestrian at night] performance test (Nighttime test without surrounding light)
(3) Standard evaluation test：The CPFO AEBS test
(*) ○：Collision avoided
　　P：Passed (deemed avoided)
　  △：Speed reduced
　  ×：No activation
　  －：Not implemented</t>
    <phoneticPr fontId="33"/>
  </si>
  <si>
    <t>Test results of Autonomous Emergency Braking System[for pedestrian at night] performance test (Nighttime test without surrounding light)
(4) Standard evaluation test：The CPFO FCWS test
(*) ○：Collision avoided
　　P：Passed (deemed avoided)
　  △：Speed reduced
　  ×：No activation
　  －：Not implemented</t>
    <phoneticPr fontId="33"/>
  </si>
  <si>
    <t>Test results of Autonomous Emergency Braking System[for pedestrian at night] performance test (Nighttime test without surrounding light)
(5) Partial evaluation test：CPF AEBS test
Wrap rate 25%
(*) ○：Collision avoided
　　P：Passed (deemed avoided)
　  △：Speed reduced
　  ×：No activation
　  －：Not implemented</t>
    <phoneticPr fontId="33"/>
  </si>
  <si>
    <t>Test results of Autonomous Emergency Braking System[for pedestrian at night] performance test (Nighttime test without surrounding light)
(6) Partial evaluation test：CPF FCWS test
Wrap rate 25%
(*) ○：Collision avoided
　　P：Passed (deemed avoided)
　  △：Speed reduced
　  ×：No activation
　  －：Not implemented</t>
    <phoneticPr fontId="33"/>
  </si>
  <si>
    <t>Test results of Autonomous Emergency Braking System[for pedestrian at night] performance test (Nighttime test without surrounding light)
(5) Partial evaluation test：CPF AEBS test
Wrap rate 75%
(*) ○：Collision avoided
　　P：Passed (deemed avoided)
　  △：Speed reduced
　  ×：No activation
　  －：Not implemented</t>
    <phoneticPr fontId="33"/>
  </si>
  <si>
    <t>Test results of Autonomous Emergency Braking System[for pedestrian at night] performance test (Nighttime test without surrounding light)
(6) Partial evaluation test：CPF FCWS test
Wrap rate 75%
(*) ○：Collision avoided
　　P：Passed (deemed avoided)
　  △：Speed reduced
　  ×：No activation
　  －：Not implemented</t>
    <phoneticPr fontId="33"/>
  </si>
  <si>
    <t>Test results of Autonomous Emergency Braking System[for pedestrian at night] performance test (Nighttime test without surrounding light)
(5) Partial evaluation test：CPF AEBS test
Walking speed 8km/h
(*) ○：Collision avoided
　　P：Passed (deemed avoided)
　  △：Speed reduced
　  ×：No activation
　  －：Not implemented</t>
    <phoneticPr fontId="33"/>
  </si>
  <si>
    <t>Test results of Autonomous Emergency Braking System[for pedestrian at night] performance test (Nighttime test without surrounding light)
(6) Partial evaluation test：CPF FCWS test
Walking speed 8km/h
(*) ○：Collision avoided
　　P：Passed (deemed avoided)
　  △：Speed reduced
　  ×：No activation
　  －：Not implemented</t>
    <phoneticPr fontId="33"/>
  </si>
  <si>
    <t>被害軽減ブレーキ（対自転車）試験</t>
    <rPh sb="0" eb="2">
      <t>ヒガイ</t>
    </rPh>
    <rPh sb="2" eb="4">
      <t>ケイゲン</t>
    </rPh>
    <rPh sb="9" eb="10">
      <t>タイ</t>
    </rPh>
    <rPh sb="10" eb="13">
      <t>ジテンシャ</t>
    </rPh>
    <rPh sb="14" eb="16">
      <t>シケン</t>
    </rPh>
    <phoneticPr fontId="33"/>
  </si>
  <si>
    <t>Test results of Autonomous Emergency Braking System[car to bicycle] performance test</t>
    <phoneticPr fontId="33"/>
  </si>
  <si>
    <t>AEBS 試験開始速度 CBL (km/h)</t>
    <rPh sb="9" eb="11">
      <t>ソクド</t>
    </rPh>
    <phoneticPr fontId="33"/>
  </si>
  <si>
    <t>AEBS activation lower limit speed , CBL (km/h)</t>
    <phoneticPr fontId="33"/>
  </si>
  <si>
    <t>AEBS 試験開始速度 CBF (km/h)</t>
    <phoneticPr fontId="33"/>
  </si>
  <si>
    <t>AEBS activation lower limit speed , CBF (km/h)</t>
    <phoneticPr fontId="33"/>
  </si>
  <si>
    <t>AEBS 試験開始速度 CBNO (km/h)</t>
    <phoneticPr fontId="33"/>
  </si>
  <si>
    <t>AEBS activation lower limit speed , CBNO (km/h)</t>
    <phoneticPr fontId="33"/>
  </si>
  <si>
    <t>FCWS 試験開始速度 CBL (km/h)</t>
    <phoneticPr fontId="33"/>
  </si>
  <si>
    <t>FCWS activation lower limit speed , CBL (km/h)</t>
    <phoneticPr fontId="33"/>
  </si>
  <si>
    <t>FCWS 試験開始速度 CBF (km/h)</t>
    <phoneticPr fontId="33"/>
  </si>
  <si>
    <t>FCWS activation lower limit speed , CBF (km/h)</t>
    <phoneticPr fontId="33"/>
  </si>
  <si>
    <t>FCWS 試験開始速度 CBNO (km/h)</t>
    <phoneticPr fontId="33"/>
  </si>
  <si>
    <t>FCWS activation lower limit speed , CBNO (km/h)</t>
    <phoneticPr fontId="33"/>
  </si>
  <si>
    <t>AEBS 試験終了速度 CBL (km/h)</t>
    <phoneticPr fontId="33"/>
  </si>
  <si>
    <t>AEBS activation upper limit speed , CBL (km/h)</t>
    <phoneticPr fontId="33"/>
  </si>
  <si>
    <t>AEBS 試験終了速度 CBF (km/h)</t>
    <phoneticPr fontId="33"/>
  </si>
  <si>
    <t>AEBS activation upper limit speed , CBF (km/h)</t>
    <phoneticPr fontId="33"/>
  </si>
  <si>
    <t>AEBS 試験終了速度 CBNO (km/h)</t>
    <phoneticPr fontId="33"/>
  </si>
  <si>
    <t>AEBS activation upper limit speed , CBNO (km/h)</t>
    <phoneticPr fontId="33"/>
  </si>
  <si>
    <t>FCWS 試験終了速度 CBL (km/h)</t>
    <phoneticPr fontId="33"/>
  </si>
  <si>
    <t>FCWS activation upper limit speed , CBL (km/h)</t>
    <phoneticPr fontId="33"/>
  </si>
  <si>
    <t>FCWS 試験終了速度 CBF (km/h)</t>
    <phoneticPr fontId="33"/>
  </si>
  <si>
    <t>FCWS activation upper limit speed , CBF (km/h)</t>
    <phoneticPr fontId="33"/>
  </si>
  <si>
    <t>FCWS 試験終了速度 CBNO (km/h)</t>
    <phoneticPr fontId="33"/>
  </si>
  <si>
    <t>FCWS activation upper limit speed , CBNO (km/h)</t>
    <phoneticPr fontId="33"/>
  </si>
  <si>
    <r>
      <t xml:space="preserve">被害軽減ブレーキ（対自転車）試験
(1) CBLのAEBS試験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</si>
  <si>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(1) CBL AEBS test
(*) ○：Collision avoided
　　P：Passed (deemed avoided)
　  △：Speed reduced
　  ×：No activation
　  －：Not implemented</t>
    <phoneticPr fontId="33"/>
  </si>
  <si>
    <r>
      <t xml:space="preserve">被害軽減ブレーキ（対自転車）試験
(2) CBLのFCWS試験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</si>
  <si>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(2) CBL FCWS test
(*) ○：Collision avoided
　　P：Passed (deemed avoided)
　  △：Speed reduced
　  ×：No activation
　  －：Not implemented</t>
    <phoneticPr fontId="33"/>
  </si>
  <si>
    <r>
      <t xml:space="preserve">被害軽減ブレーキ（対自転車）試験
(3) CBFのAEBS試験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</si>
  <si>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(3) CBF AEBS test
(*) ○：Collision avoided
　　P：Passed (deemed avoided)
　  △：Speed reduced
　  ×：No activation
　  －：Not implemented</t>
    <phoneticPr fontId="33"/>
  </si>
  <si>
    <r>
      <t xml:space="preserve">被害軽減ブレーキ（対自転車）試験
(4) CBFのFCWS試験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</si>
  <si>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(4) CBF FCWS test
(*) ○：Collision avoided
　　P：Passed (deemed avoided)
　  △：Speed reduced
　  ×：No activation
　  －：Not implemented</t>
    <phoneticPr fontId="33"/>
  </si>
  <si>
    <r>
      <t xml:space="preserve">被害軽減ブレーキ（対自転車）試験
(5) CBNOのAEBS試験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</si>
  <si>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(5) CBNO AEBS test
(*) ○：Collision avoided
　　P：Passed (deemed avoided)
　  △：Speed reduced
　  ×：No activation
　  －：Not implemented</t>
    <phoneticPr fontId="33"/>
  </si>
  <si>
    <r>
      <t xml:space="preserve">被害軽減ブレーキ（対自転車）試験
(6) CBNOのFCWS試験
</t>
    </r>
    <r>
      <rPr>
        <sz val="8"/>
        <rFont val="ＭＳ Ｐゴシック"/>
        <family val="3"/>
        <charset val="128"/>
      </rPr>
      <t>(*) ○：衝突回避　　P：パス(回避扱い)　　 △：速度軽減
　  ×：不作動　　　－：未実施</t>
    </r>
    <rPh sb="10" eb="13">
      <t>ジテンシャ</t>
    </rPh>
    <phoneticPr fontId="33"/>
  </si>
  <si>
    <t>Test results of Autonomous Emergency Braking System[car to bicycle] performance test
(6) CBNOFCWS test
(*) ○：Collision avoided
　　P：Passed (deemed avoided)
　  △：Speed reduced
　  ×：No activation
　  －：Not implemented</t>
    <phoneticPr fontId="33"/>
  </si>
  <si>
    <t>試験速度</t>
    <rPh sb="2" eb="4">
      <t>ソクド</t>
    </rPh>
    <phoneticPr fontId="33"/>
  </si>
  <si>
    <t>ヴォクシー（VOXY）</t>
  </si>
  <si>
    <t>S-Z</t>
  </si>
  <si>
    <t>6BA-MZRA90W</t>
  </si>
  <si>
    <t>MZRA90-0017723</t>
  </si>
  <si>
    <t>NASVA 2022-03401</t>
  </si>
  <si>
    <t>回避可否(*)
Collision avoided?(*)</t>
    <phoneticPr fontId="33"/>
  </si>
  <si>
    <t>初期速度
Initial velocity</t>
    <phoneticPr fontId="33"/>
  </si>
  <si>
    <t>衝突速度
speed at collision</t>
    <phoneticPr fontId="33"/>
  </si>
  <si>
    <t>初期速度差
Initial velocity difference</t>
    <phoneticPr fontId="33"/>
  </si>
  <si>
    <t>衝突時
相対速度
Relative speed at collision</t>
    <phoneticPr fontId="33"/>
  </si>
  <si>
    <t>NASVA 2022-03411</t>
  </si>
  <si>
    <t>初期速度
Initial speed</t>
    <phoneticPr fontId="33"/>
  </si>
  <si>
    <t>衝突速度
Speed at collision</t>
    <phoneticPr fontId="33"/>
  </si>
  <si>
    <t>NASVA 2022-03421</t>
  </si>
  <si>
    <t>NASVA 2022-03441</t>
  </si>
  <si>
    <t>NASVA 2022-03501</t>
  </si>
  <si>
    <t>1回目　1st</t>
    <rPh sb="1" eb="3">
      <t>カイメ</t>
    </rPh>
    <phoneticPr fontId="33"/>
  </si>
  <si>
    <t>2回目　2nd</t>
    <rPh sb="1" eb="3">
      <t>カイメ</t>
    </rPh>
    <phoneticPr fontId="33"/>
  </si>
  <si>
    <t>3回目　3rd</t>
    <rPh sb="1" eb="3">
      <t>カイメ</t>
    </rPh>
    <phoneticPr fontId="33"/>
  </si>
  <si>
    <r>
      <t xml:space="preserve">自動防眩型
前照灯
</t>
    </r>
    <r>
      <rPr>
        <sz val="8"/>
        <color theme="1"/>
        <rFont val="ＭＳ Ｐゴシック"/>
        <family val="3"/>
        <charset val="128"/>
      </rPr>
      <t>Automatic anti-glare type</t>
    </r>
    <rPh sb="2" eb="3">
      <t>ボウ</t>
    </rPh>
    <rPh sb="3" eb="4">
      <t>ゲン</t>
    </rPh>
    <rPh sb="4" eb="5">
      <t>カタ</t>
    </rPh>
    <phoneticPr fontId="37"/>
  </si>
  <si>
    <r>
      <t xml:space="preserve">自動切替型
前照灯
</t>
    </r>
    <r>
      <rPr>
        <sz val="8"/>
        <color theme="1"/>
        <rFont val="ＭＳ Ｐゴシック"/>
        <family val="3"/>
        <charset val="128"/>
      </rPr>
      <t>Automatic switching type</t>
    </r>
    <rPh sb="2" eb="4">
      <t>キリカエ</t>
    </rPh>
    <phoneticPr fontId="37"/>
  </si>
  <si>
    <t>NASVA 2022-03431</t>
  </si>
  <si>
    <t>F off
1回目 1st</t>
    <rPh sb="7" eb="9">
      <t>カイメ</t>
    </rPh>
    <phoneticPr fontId="33"/>
  </si>
  <si>
    <t>F off
2回目 2nd</t>
    <rPh sb="7" eb="9">
      <t>カイメ</t>
    </rPh>
    <phoneticPr fontId="33"/>
  </si>
  <si>
    <t>F off
3回目 3rd</t>
    <rPh sb="7" eb="9">
      <t>カイメ</t>
    </rPh>
    <phoneticPr fontId="33"/>
  </si>
  <si>
    <t>F on
1回目 1st</t>
    <rPh sb="6" eb="8">
      <t>カイメ</t>
    </rPh>
    <phoneticPr fontId="33"/>
  </si>
  <si>
    <t>F on
2回目 2nd</t>
    <rPh sb="6" eb="8">
      <t>カイメ</t>
    </rPh>
    <phoneticPr fontId="33"/>
  </si>
  <si>
    <t>F on
3回目 3rd</t>
    <rPh sb="6" eb="8">
      <t>カイメ</t>
    </rPh>
    <phoneticPr fontId="33"/>
  </si>
  <si>
    <t>R off
1回目 1st</t>
    <rPh sb="7" eb="9">
      <t>カイメ</t>
    </rPh>
    <phoneticPr fontId="33"/>
  </si>
  <si>
    <t>R off
2回目 2nd</t>
    <rPh sb="7" eb="9">
      <t>カイメ</t>
    </rPh>
    <phoneticPr fontId="33"/>
  </si>
  <si>
    <t>R off
3回目 3rd</t>
    <rPh sb="7" eb="9">
      <t>カイメ</t>
    </rPh>
    <phoneticPr fontId="33"/>
  </si>
  <si>
    <t>R on
1回目 1st</t>
    <rPh sb="6" eb="8">
      <t>カイメ</t>
    </rPh>
    <phoneticPr fontId="33"/>
  </si>
  <si>
    <t>R on
2回目 2nd</t>
    <rPh sb="6" eb="8">
      <t>カイメ</t>
    </rPh>
    <phoneticPr fontId="33"/>
  </si>
  <si>
    <t>R on
3回目 3rd</t>
    <rPh sb="6" eb="8">
      <t>カイメ</t>
    </rPh>
    <phoneticPr fontId="33"/>
  </si>
  <si>
    <t>ヴォクシー</t>
    <phoneticPr fontId="1"/>
  </si>
  <si>
    <t>ノア [試験車:ｳﾞｫｸｼｰ]</t>
    <phoneticPr fontId="1"/>
  </si>
  <si>
    <t>ソルテラ（SOLTERRA）</t>
  </si>
  <si>
    <t>ET-SS</t>
  </si>
  <si>
    <t>ZAA-YEAM15X</t>
  </si>
  <si>
    <t>235/60R18</t>
  </si>
  <si>
    <t>YEAM15-0001045</t>
  </si>
  <si>
    <t>NASVA 2022-51401</t>
  </si>
  <si>
    <t>NASVA 2022-51411</t>
  </si>
  <si>
    <t>NASVA 2022-51421</t>
  </si>
  <si>
    <t>NASVA 2022-51441</t>
  </si>
  <si>
    <t>NASVA 2022-51501</t>
  </si>
  <si>
    <t>NASVA 2022-51431</t>
  </si>
  <si>
    <t xml:space="preserve"> </t>
    <phoneticPr fontId="1"/>
  </si>
  <si>
    <t>　</t>
    <phoneticPr fontId="1"/>
  </si>
  <si>
    <t>Advanced type</t>
    <phoneticPr fontId="1"/>
  </si>
  <si>
    <t>ソルテラ</t>
    <phoneticPr fontId="1"/>
  </si>
  <si>
    <t>bZ4X[試験車:ｿﾙﾃﾗ]</t>
  </si>
  <si>
    <t>ワゴンRスマイル（WAGON R SMILE）</t>
  </si>
  <si>
    <t>HYBRID X（2WD）</t>
  </si>
  <si>
    <t>5AA-MX91S</t>
  </si>
  <si>
    <t>※ 衝突時の衝撃により衝突側の後部ドアのラッチが外れていたが、ドアが車体に食い込んでおり、ドアの開放はなかった。　（※ Although the latch of the rear door on the collision side was removed due to the impact of collision, the door bit into the car body. Therefore, the door was not open.)</t>
  </si>
  <si>
    <t>MX91S-132545</t>
  </si>
  <si>
    <t>NASVA 2022-04401</t>
  </si>
  <si>
    <t>初期速度
Initial velocity</t>
  </si>
  <si>
    <t>衝突速度
speed at collision</t>
  </si>
  <si>
    <t>NASVA 2022-04411</t>
  </si>
  <si>
    <t>NASVA 2022-04421</t>
  </si>
  <si>
    <t>- / 9</t>
  </si>
  <si>
    <t>NASVA 2022-04501</t>
  </si>
  <si>
    <t>後ゲートハンドル左
Left rear gate handle</t>
  </si>
  <si>
    <t>NASVA 2022-04431</t>
  </si>
  <si>
    <t xml:space="preserve"> </t>
    <phoneticPr fontId="1"/>
  </si>
  <si>
    <t>ワゴンRスマイル</t>
    <phoneticPr fontId="1"/>
  </si>
  <si>
    <t>カローラ クロス（COROLLA CROSS）</t>
  </si>
  <si>
    <t>6AA-ZVG11</t>
  </si>
  <si>
    <t>ZVG11-1033907</t>
  </si>
  <si>
    <t>NASVA 2022-05401</t>
  </si>
  <si>
    <t>NASVA 2022-05411</t>
  </si>
  <si>
    <t>NASVA 2022-05421</t>
  </si>
  <si>
    <t>NASVA 2022-05441</t>
  </si>
  <si>
    <t>NASVA 2022-05501</t>
  </si>
  <si>
    <t>NASVA 2022-05431</t>
  </si>
  <si>
    <t>1回目　1st</t>
    <rPh sb="1" eb="3">
      <t>カイメ</t>
    </rPh>
    <phoneticPr fontId="75"/>
  </si>
  <si>
    <t>2回目　2nd</t>
    <rPh sb="1" eb="3">
      <t>カイメ</t>
    </rPh>
    <phoneticPr fontId="75"/>
  </si>
  <si>
    <t>3回目　3rd</t>
    <rPh sb="1" eb="3">
      <t>カイメ</t>
    </rPh>
    <phoneticPr fontId="75"/>
  </si>
  <si>
    <r>
      <t xml:space="preserve">自動防眩型
前照灯
</t>
    </r>
    <r>
      <rPr>
        <sz val="8"/>
        <color theme="1"/>
        <rFont val="ＭＳ Ｐゴシック"/>
        <family val="3"/>
        <charset val="128"/>
      </rPr>
      <t>Automatic anti-glare type</t>
    </r>
    <rPh sb="2" eb="3">
      <t>ボウ</t>
    </rPh>
    <rPh sb="3" eb="4">
      <t>ゲン</t>
    </rPh>
    <rPh sb="4" eb="5">
      <t>カタ</t>
    </rPh>
    <phoneticPr fontId="66"/>
  </si>
  <si>
    <r>
      <t xml:space="preserve">自動切替型
前照灯
</t>
    </r>
    <r>
      <rPr>
        <sz val="8"/>
        <color theme="1"/>
        <rFont val="ＭＳ Ｐゴシック"/>
        <family val="3"/>
        <charset val="128"/>
      </rPr>
      <t>Automatic switching type</t>
    </r>
    <rPh sb="2" eb="4">
      <t>キリカエ</t>
    </rPh>
    <phoneticPr fontId="66"/>
  </si>
  <si>
    <t>F off
1回目 1st</t>
    <rPh sb="7" eb="9">
      <t>カイメ</t>
    </rPh>
    <phoneticPr fontId="75"/>
  </si>
  <si>
    <t>F off
2回目 2nd</t>
    <rPh sb="7" eb="9">
      <t>カイメ</t>
    </rPh>
    <phoneticPr fontId="75"/>
  </si>
  <si>
    <t>F off
3回目 3rd</t>
    <rPh sb="7" eb="9">
      <t>カイメ</t>
    </rPh>
    <phoneticPr fontId="75"/>
  </si>
  <si>
    <t>F on
1回目 1st</t>
    <rPh sb="6" eb="8">
      <t>カイメ</t>
    </rPh>
    <phoneticPr fontId="75"/>
  </si>
  <si>
    <t>F on
2回目 2nd</t>
    <rPh sb="6" eb="8">
      <t>カイメ</t>
    </rPh>
    <phoneticPr fontId="75"/>
  </si>
  <si>
    <t>F on
3回目 3rd</t>
    <rPh sb="6" eb="8">
      <t>カイメ</t>
    </rPh>
    <phoneticPr fontId="75"/>
  </si>
  <si>
    <t>R off
1回目 1st</t>
    <rPh sb="7" eb="9">
      <t>カイメ</t>
    </rPh>
    <phoneticPr fontId="75"/>
  </si>
  <si>
    <t>R off
2回目 2nd</t>
    <rPh sb="7" eb="9">
      <t>カイメ</t>
    </rPh>
    <phoneticPr fontId="75"/>
  </si>
  <si>
    <t>R off
3回目 3rd</t>
    <rPh sb="7" eb="9">
      <t>カイメ</t>
    </rPh>
    <phoneticPr fontId="75"/>
  </si>
  <si>
    <t>R on
1回目 1st</t>
    <rPh sb="6" eb="8">
      <t>カイメ</t>
    </rPh>
    <phoneticPr fontId="75"/>
  </si>
  <si>
    <t>R on
2回目 2nd</t>
    <rPh sb="6" eb="8">
      <t>カイメ</t>
    </rPh>
    <phoneticPr fontId="75"/>
  </si>
  <si>
    <t>R on
3回目 3rd</t>
    <rPh sb="6" eb="8">
      <t>カイメ</t>
    </rPh>
    <phoneticPr fontId="75"/>
  </si>
  <si>
    <t xml:space="preserve"> </t>
    <phoneticPr fontId="1"/>
  </si>
  <si>
    <t>カローラ クロス</t>
    <phoneticPr fontId="1"/>
  </si>
  <si>
    <t>アルト（ALTO）</t>
  </si>
  <si>
    <t>L（2WD）</t>
  </si>
  <si>
    <t>3BA-HA37S</t>
  </si>
  <si>
    <t>HA37S-112279</t>
  </si>
  <si>
    <t>NASVA 2022-06401</t>
  </si>
  <si>
    <t>NASVA 2022-06411</t>
  </si>
  <si>
    <t>NASVA 2022-06421</t>
  </si>
  <si>
    <t>NASVA 2022-06501</t>
  </si>
  <si>
    <t>NASVA 2022-06431</t>
  </si>
  <si>
    <t xml:space="preserve"> </t>
    <phoneticPr fontId="1"/>
  </si>
  <si>
    <t>商用車（Commercial Vehicle）</t>
  </si>
  <si>
    <t>ハイゼット カーゴ（HIJET CARGO）</t>
  </si>
  <si>
    <t>デラックス（CVT）（Deluxe (CVT)）</t>
  </si>
  <si>
    <t>3BD-S700V</t>
  </si>
  <si>
    <t>2 &lt;4&gt;</t>
  </si>
  <si>
    <t>S700V-0023058</t>
  </si>
  <si>
    <t>NASVA 2022-02401</t>
  </si>
  <si>
    <t>NASVA 2022-02411</t>
  </si>
  <si>
    <t>NASVA 2022-02421</t>
  </si>
  <si>
    <t>NASVA 2022-02441</t>
  </si>
  <si>
    <t>NASVA 2022-02501</t>
  </si>
  <si>
    <t>145/80R12</t>
  </si>
  <si>
    <t>NASVA 2022-02431</t>
  </si>
  <si>
    <t xml:space="preserve"> </t>
    <phoneticPr fontId="1"/>
  </si>
  <si>
    <t>サンバーバン[試験車:ﾊｲｾﾞｯﾄ ｶｰｺﾞ]</t>
    <phoneticPr fontId="1"/>
  </si>
  <si>
    <t>アトレーワゴン[試験車:ﾊｲｾﾞｯﾄ]</t>
    <phoneticPr fontId="1"/>
  </si>
  <si>
    <t>アトレー[試験車:ﾊｲｾﾞｯﾄ ｶｰｺﾞ]</t>
    <phoneticPr fontId="1"/>
  </si>
  <si>
    <t>ピクシス バン[試験車:ﾊｲｾﾞｯﾄ ｶｰｺﾞ]</t>
    <phoneticPr fontId="1"/>
  </si>
  <si>
    <t>ゴルフ（Golf）</t>
  </si>
  <si>
    <t>eTSI Active</t>
  </si>
  <si>
    <t>3AA-CDDLA</t>
  </si>
  <si>
    <t>有 ※　(Occurred ※)</t>
  </si>
  <si>
    <t>※ 衝突時の衝撃により衝突側の前部ドア及び後部ドアのラッチが外れ、ドアが開放した。　（※ The front and rear doors on the collision side were open after the collision. Latches of those doors seem to be released due to the impact of collision. )</t>
  </si>
  <si>
    <t>WVWZZZCDZNW154511</t>
  </si>
  <si>
    <t>NASVA 2022-01401</t>
  </si>
  <si>
    <t>NASVA 2022-01411</t>
  </si>
  <si>
    <t>NASVA 2022-01421</t>
  </si>
  <si>
    <t>NASVA 2022-01441</t>
  </si>
  <si>
    <t>NASVA 2022-01501</t>
  </si>
  <si>
    <t>触覚方式 Tactile</t>
  </si>
  <si>
    <t xml:space="preserve"> </t>
    <phoneticPr fontId="1"/>
  </si>
  <si>
    <t>ﾆｰｴｱﾊﾞｯｸﾞ又はｼｰﾄｸｯｼｮﾝｴｱﾊﾞｯｸﾞ　運転席</t>
    <rPh sb="9" eb="22">
      <t>シートクッションエアバッグ</t>
    </rPh>
    <phoneticPr fontId="33"/>
  </si>
  <si>
    <t>ﾆｰｴｱﾊﾞｯｸﾞ又はｼｰﾄｸｯｼｮﾝｴｱﾊﾞｯｸﾞ　助手席</t>
    <rPh sb="9" eb="22">
      <t>シートクッションエアバッグ</t>
    </rPh>
    <phoneticPr fontId="33"/>
  </si>
  <si>
    <t>サクラ（SAKURA）</t>
  </si>
  <si>
    <t>X 2WD</t>
  </si>
  <si>
    <t>ZAA-B6AW</t>
  </si>
  <si>
    <t>B6AW-0010391</t>
  </si>
  <si>
    <t>NASVA 2022-52401</t>
  </si>
  <si>
    <t>NASVA 2022-52411</t>
  </si>
  <si>
    <t>NASVA 2022-52421</t>
  </si>
  <si>
    <t>NASVA 2022-52441</t>
  </si>
  <si>
    <t>NASVA 2022-52501</t>
  </si>
  <si>
    <t>NASVA 2022-52431</t>
  </si>
  <si>
    <t xml:space="preserve"> </t>
    <phoneticPr fontId="1"/>
  </si>
  <si>
    <t>サクラ</t>
    <phoneticPr fontId="1"/>
  </si>
  <si>
    <t>eKクロス EV（eK X EV）</t>
  </si>
  <si>
    <t>G 2WD</t>
  </si>
  <si>
    <t>ZAA-B5AW</t>
  </si>
  <si>
    <t>※ この車種は、共通設計である日産サクラとの装置の相違の影響がある「被害軽減ブレーキ（対歩行者：夜間）試験[一部条件]」及び「高機能前照灯の装備確認」の試験を実施したものであり、その他の部分は日産サクラの試験結果により評価をしています。
* This vehicle model was tested for "Autonomous Emergency Braking System[for pedestrian at night] performance test [Only some conditions]" and "Check of High-performance headlamp function and equipment", which are possibly affected by differences in equipment from Nissan Sakura, which is a common design, while other parts of the vehicle were evaluated based on the test results of Nissan SAKURA.</t>
  </si>
  <si>
    <t>※ 以下の試験結果のうち、(9)及び(10)の試験結果以外は日産サクラの試験結果により評価をしています。
* The following test results, except for (9) and (10), are evaluated based on Nissan SAKURA test results.</t>
    <rPh sb="2" eb="4">
      <t>イカ</t>
    </rPh>
    <phoneticPr fontId="76"/>
  </si>
  <si>
    <t>B5AW-0003750</t>
  </si>
  <si>
    <t>1回目　1st</t>
    <rPh sb="1" eb="3">
      <t>カイメ</t>
    </rPh>
    <phoneticPr fontId="76"/>
  </si>
  <si>
    <t>2回目　2nd</t>
    <rPh sb="1" eb="3">
      <t>カイメ</t>
    </rPh>
    <phoneticPr fontId="76"/>
  </si>
  <si>
    <t>3回目　3rd</t>
    <rPh sb="1" eb="3">
      <t>カイメ</t>
    </rPh>
    <phoneticPr fontId="76"/>
  </si>
  <si>
    <r>
      <t xml:space="preserve">自動防眩型
前照灯
</t>
    </r>
    <r>
      <rPr>
        <sz val="8"/>
        <color theme="1"/>
        <rFont val="ＭＳ Ｐゴシック"/>
        <family val="3"/>
        <charset val="128"/>
      </rPr>
      <t>Automatic anti-glare type</t>
    </r>
    <rPh sb="2" eb="3">
      <t>ボウ</t>
    </rPh>
    <rPh sb="3" eb="4">
      <t>ゲン</t>
    </rPh>
    <rPh sb="4" eb="5">
      <t>カタ</t>
    </rPh>
    <phoneticPr fontId="74"/>
  </si>
  <si>
    <r>
      <t xml:space="preserve">自動切替型
前照灯
</t>
    </r>
    <r>
      <rPr>
        <sz val="8"/>
        <color theme="1"/>
        <rFont val="ＭＳ Ｐゴシック"/>
        <family val="3"/>
        <charset val="128"/>
      </rPr>
      <t>Automatic switching type</t>
    </r>
    <rPh sb="2" eb="4">
      <t>キリカエ</t>
    </rPh>
    <phoneticPr fontId="74"/>
  </si>
  <si>
    <t>F off
1回目 1st</t>
    <rPh sb="7" eb="9">
      <t>カイメ</t>
    </rPh>
    <phoneticPr fontId="76"/>
  </si>
  <si>
    <t>F off
2回目 2nd</t>
    <rPh sb="7" eb="9">
      <t>カイメ</t>
    </rPh>
    <phoneticPr fontId="76"/>
  </si>
  <si>
    <t>F off
3回目 3rd</t>
    <rPh sb="7" eb="9">
      <t>カイメ</t>
    </rPh>
    <phoneticPr fontId="76"/>
  </si>
  <si>
    <t>F on
1回目 1st</t>
    <rPh sb="6" eb="8">
      <t>カイメ</t>
    </rPh>
    <phoneticPr fontId="76"/>
  </si>
  <si>
    <t>F on
2回目 2nd</t>
    <rPh sb="6" eb="8">
      <t>カイメ</t>
    </rPh>
    <phoneticPr fontId="76"/>
  </si>
  <si>
    <t>F on
3回目 3rd</t>
    <rPh sb="6" eb="8">
      <t>カイメ</t>
    </rPh>
    <phoneticPr fontId="76"/>
  </si>
  <si>
    <t>R off
1回目 1st</t>
    <rPh sb="7" eb="9">
      <t>カイメ</t>
    </rPh>
    <phoneticPr fontId="76"/>
  </si>
  <si>
    <t>R off
2回目 2nd</t>
    <rPh sb="7" eb="9">
      <t>カイメ</t>
    </rPh>
    <phoneticPr fontId="76"/>
  </si>
  <si>
    <t>R off
3回目 3rd</t>
    <rPh sb="7" eb="9">
      <t>カイメ</t>
    </rPh>
    <phoneticPr fontId="76"/>
  </si>
  <si>
    <t>R on
1回目 1st</t>
    <rPh sb="6" eb="8">
      <t>カイメ</t>
    </rPh>
    <phoneticPr fontId="76"/>
  </si>
  <si>
    <t>R on
2回目 2nd</t>
    <rPh sb="6" eb="8">
      <t>カイメ</t>
    </rPh>
    <phoneticPr fontId="76"/>
  </si>
  <si>
    <t>R on
3回目 3rd</t>
    <rPh sb="6" eb="8">
      <t>カイメ</t>
    </rPh>
    <phoneticPr fontId="76"/>
  </si>
  <si>
    <t>NASVA 2022-54421</t>
    <phoneticPr fontId="1"/>
  </si>
  <si>
    <r>
      <rPr>
        <sz val="8"/>
        <rFont val="ＭＳ Ｐゴシック"/>
        <family val="3"/>
        <charset val="128"/>
      </rPr>
      <t xml:space="preserve">被害軽減ブレーキ（対歩行者：夜間[街灯なし]）試験
</t>
    </r>
    <r>
      <rPr>
        <sz val="9"/>
        <rFont val="ＭＳ Ｐゴシック"/>
        <family val="3"/>
        <charset val="128"/>
      </rPr>
      <t>(7) 基準評価試験 ： CPFのAEBS試験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</si>
  <si>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(8) 基準評価試験 ： CPFのFCWS試験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</si>
  <si>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(9) 基準評価試験 ： CPFOのAEBS試験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</si>
  <si>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 xml:space="preserve">被害軽減ブレーキ（対歩行者：夜間[街灯なし]）試験
</t>
    </r>
    <r>
      <rPr>
        <sz val="9"/>
        <rFont val="ＭＳ Ｐゴシック"/>
        <family val="3"/>
        <charset val="128"/>
      </rPr>
      <t>(10) 基準評価試験 ： CPFOのFCWS試験</t>
    </r>
    <r>
      <rPr>
        <sz val="10"/>
        <rFont val="ＭＳ Ｐゴシック"/>
        <family val="3"/>
        <charset val="128"/>
      </rPr>
      <t xml:space="preserve">
</t>
    </r>
    <r>
      <rPr>
        <sz val="8"/>
        <rFont val="ＭＳ Ｐゴシック"/>
        <family val="3"/>
        <charset val="128"/>
      </rPr>
      <t>(*) ○：衝突回避　　P：パス(回避扱い)　　 △：速度軽減
　  ×：不作動　　　－：未実施</t>
    </r>
    <phoneticPr fontId="3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</si>
  <si>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</si>
  <si>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</si>
  <si>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</si>
  <si>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4" eb="55">
      <t>リツ</t>
    </rPh>
    <phoneticPr fontId="3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</si>
  <si>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1" eb="53">
      <t>ホコウ</t>
    </rPh>
    <rPh sb="53" eb="55">
      <t>ソクド</t>
    </rPh>
    <phoneticPr fontId="3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</si>
  <si>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1" eb="53">
      <t>ホコウ</t>
    </rPh>
    <rPh sb="53" eb="55">
      <t>ソクド</t>
    </rPh>
    <phoneticPr fontId="33"/>
  </si>
  <si>
    <t>無 (Not provided)</t>
    <phoneticPr fontId="1"/>
  </si>
  <si>
    <t>eKクロス EV</t>
    <phoneticPr fontId="1"/>
  </si>
  <si>
    <t>CX-60</t>
  </si>
  <si>
    <t>XD-HYBRID Exclusive SPORTS</t>
  </si>
  <si>
    <t>3CA-KH3R3P</t>
  </si>
  <si>
    <t>235/50R20 100W</t>
  </si>
  <si>
    <t>KH3R3P-101563</t>
  </si>
  <si>
    <t>NASVA 2022-53401</t>
  </si>
  <si>
    <t>NASVA 2022-53411</t>
  </si>
  <si>
    <t>NASVA 2022-53421</t>
  </si>
  <si>
    <t>NASVA 2022-53441</t>
  </si>
  <si>
    <t>NASVA 2022-53501</t>
  </si>
  <si>
    <t>NASVA 2022-53431</t>
  </si>
  <si>
    <t xml:space="preserve"> </t>
    <phoneticPr fontId="1"/>
  </si>
  <si>
    <t>　</t>
    <phoneticPr fontId="1"/>
  </si>
  <si>
    <t>CX-60</t>
    <phoneticPr fontId="1"/>
  </si>
  <si>
    <t>シエンタ（SIENTA）</t>
  </si>
  <si>
    <t>Z [7人乗り]（Z [seven passengers]）</t>
  </si>
  <si>
    <t>6AA-MXPL10G</t>
  </si>
  <si>
    <t>MXPL10-1014345</t>
  </si>
  <si>
    <t>NASVA 2022-07401</t>
  </si>
  <si>
    <t>NASVA 2022-07411</t>
  </si>
  <si>
    <t>NASVA 2022-07421</t>
  </si>
  <si>
    <t>NASVA 2022-07441</t>
  </si>
  <si>
    <t>NASVA 2022-07501</t>
  </si>
  <si>
    <t>NASVA 2022-07431</t>
  </si>
  <si>
    <t xml:space="preserve"> </t>
    <phoneticPr fontId="1"/>
  </si>
  <si>
    <t>ムーヴ キャンバス（MOVE CANBUS）</t>
  </si>
  <si>
    <t>ストライプス G（STRIPES G）</t>
  </si>
  <si>
    <t>5BA-LA850S</t>
  </si>
  <si>
    <t>LA850S-0010737</t>
  </si>
  <si>
    <t>NASVA 2022-09401</t>
  </si>
  <si>
    <t>NASVA 2022-09411</t>
  </si>
  <si>
    <t>NASVA 2022-09421</t>
  </si>
  <si>
    <t>NASVA 2022-09441</t>
  </si>
  <si>
    <t>NASVA 2022-09501</t>
  </si>
  <si>
    <t>NASVA 2022-09431</t>
  </si>
  <si>
    <t xml:space="preserve"> </t>
    <phoneticPr fontId="1"/>
  </si>
  <si>
    <t>ステップ ワゴン（STEP WGN）</t>
  </si>
  <si>
    <t>e:HEV SPADA [7人乗り]（e:HEV SPADA [seven passengers]）</t>
  </si>
  <si>
    <t>6AA-RP8</t>
  </si>
  <si>
    <t>205/60R16 96H</t>
  </si>
  <si>
    <t>※ アウターハンドルによるドアラッチの解除ができず、インナーハンドルによりドアラッチの解除を行った。　　(※ Door was able to open by releasing inner-door handle latch,but was not able to open by releasing outer-door handle latch.)　</t>
  </si>
  <si>
    <t>有　(Occurred)</t>
  </si>
  <si>
    <t>RP8-1018447</t>
  </si>
  <si>
    <t>NASVA 2022-08401</t>
  </si>
  <si>
    <t>NASVA 2022-08411</t>
  </si>
  <si>
    <t>NASVA 2022-08421</t>
  </si>
  <si>
    <t>NASVA 2022-08441</t>
  </si>
  <si>
    <t>NASVA 2022-08501</t>
  </si>
  <si>
    <r>
      <t xml:space="preserve">自動防眩型
前照灯
</t>
    </r>
    <r>
      <rPr>
        <sz val="8"/>
        <color theme="1"/>
        <rFont val="ＭＳ Ｐゴシック"/>
        <family val="3"/>
        <charset val="128"/>
      </rPr>
      <t>Automatic anti-glare type</t>
    </r>
    <rPh sb="2" eb="3">
      <t>ボウ</t>
    </rPh>
    <rPh sb="3" eb="4">
      <t>ゲン</t>
    </rPh>
    <rPh sb="4" eb="5">
      <t>カタ</t>
    </rPh>
    <phoneticPr fontId="68"/>
  </si>
  <si>
    <r>
      <t xml:space="preserve">自動切替型
前照灯
</t>
    </r>
    <r>
      <rPr>
        <sz val="8"/>
        <color theme="1"/>
        <rFont val="ＭＳ Ｐゴシック"/>
        <family val="3"/>
        <charset val="128"/>
      </rPr>
      <t>Automatic switching type</t>
    </r>
    <rPh sb="2" eb="4">
      <t>キリカエ</t>
    </rPh>
    <phoneticPr fontId="68"/>
  </si>
  <si>
    <t>NASVA 2022-08431</t>
  </si>
  <si>
    <t xml:space="preserve"> </t>
    <phoneticPr fontId="1"/>
  </si>
  <si>
    <t>無 (Not provided)</t>
    <phoneticPr fontId="1"/>
  </si>
  <si>
    <r>
      <t>アウディ</t>
    </r>
    <r>
      <rPr>
        <sz val="8"/>
        <color rgb="FF0000CC"/>
        <rFont val="游ゴシック"/>
        <family val="3"/>
        <charset val="128"/>
        <scheme val="minor"/>
      </rPr>
      <t>(Audi)</t>
    </r>
    <phoneticPr fontId="1"/>
  </si>
  <si>
    <r>
      <t>アバルト</t>
    </r>
    <r>
      <rPr>
        <sz val="8"/>
        <color rgb="FF0000CC"/>
        <rFont val="游ゴシック"/>
        <family val="3"/>
        <charset val="128"/>
        <scheme val="minor"/>
      </rPr>
      <t>(Abarth)</t>
    </r>
    <phoneticPr fontId="1"/>
  </si>
  <si>
    <r>
      <t>スズキ</t>
    </r>
    <r>
      <rPr>
        <sz val="8"/>
        <color rgb="FF0000CC"/>
        <rFont val="游ゴシック"/>
        <family val="3"/>
        <charset val="128"/>
        <scheme val="minor"/>
      </rPr>
      <t>(SUZUKI)</t>
    </r>
    <phoneticPr fontId="1"/>
  </si>
  <si>
    <r>
      <t>スバル</t>
    </r>
    <r>
      <rPr>
        <sz val="8"/>
        <color rgb="FF0000CC"/>
        <rFont val="游ゴシック"/>
        <family val="3"/>
        <charset val="128"/>
        <scheme val="minor"/>
      </rPr>
      <t>(SUBARU)</t>
    </r>
    <phoneticPr fontId="1"/>
  </si>
  <si>
    <r>
      <t>ダイハツ</t>
    </r>
    <r>
      <rPr>
        <sz val="8"/>
        <color rgb="FF0000CC"/>
        <rFont val="游ゴシック"/>
        <family val="3"/>
        <charset val="128"/>
        <scheme val="minor"/>
      </rPr>
      <t>(Daihatsu)</t>
    </r>
    <phoneticPr fontId="1"/>
  </si>
  <si>
    <r>
      <t>トヨタ</t>
    </r>
    <r>
      <rPr>
        <sz val="8"/>
        <color rgb="FF0000CC"/>
        <rFont val="游ゴシック"/>
        <family val="3"/>
        <charset val="128"/>
        <scheme val="minor"/>
      </rPr>
      <t>(TOYOTA)</t>
    </r>
    <phoneticPr fontId="1"/>
  </si>
  <si>
    <r>
      <t>日産</t>
    </r>
    <r>
      <rPr>
        <sz val="8"/>
        <color rgb="FF0000CC"/>
        <rFont val="游ゴシック"/>
        <family val="3"/>
        <charset val="128"/>
        <scheme val="minor"/>
      </rPr>
      <t>(Nissan)</t>
    </r>
    <rPh sb="0" eb="2">
      <t>ニッサン</t>
    </rPh>
    <phoneticPr fontId="1"/>
  </si>
  <si>
    <r>
      <t>フィアット</t>
    </r>
    <r>
      <rPr>
        <sz val="8"/>
        <color rgb="FF0000CC"/>
        <rFont val="游ゴシック"/>
        <family val="3"/>
        <charset val="128"/>
        <scheme val="minor"/>
      </rPr>
      <t>(FIAT)</t>
    </r>
    <phoneticPr fontId="1"/>
  </si>
  <si>
    <r>
      <t>フォルクスワーゲン</t>
    </r>
    <r>
      <rPr>
        <sz val="8"/>
        <color rgb="FF0000CC"/>
        <rFont val="游ゴシック"/>
        <family val="3"/>
        <charset val="128"/>
        <scheme val="minor"/>
      </rPr>
      <t>(Volkswagen)</t>
    </r>
    <phoneticPr fontId="1"/>
  </si>
  <si>
    <r>
      <t>ホンダ</t>
    </r>
    <r>
      <rPr>
        <sz val="8"/>
        <color rgb="FF0000CC"/>
        <rFont val="游ゴシック"/>
        <family val="3"/>
        <charset val="128"/>
        <scheme val="minor"/>
      </rPr>
      <t>(Honda)</t>
    </r>
    <phoneticPr fontId="1"/>
  </si>
  <si>
    <r>
      <t>マツダ</t>
    </r>
    <r>
      <rPr>
        <sz val="8"/>
        <color rgb="FF0000CC"/>
        <rFont val="游ゴシック"/>
        <family val="3"/>
        <charset val="128"/>
        <scheme val="minor"/>
      </rPr>
      <t>(MAZDA)</t>
    </r>
    <phoneticPr fontId="1"/>
  </si>
  <si>
    <r>
      <t>三菱</t>
    </r>
    <r>
      <rPr>
        <sz val="8"/>
        <color rgb="FF0000CC"/>
        <rFont val="游ゴシック"/>
        <family val="3"/>
        <charset val="128"/>
        <scheme val="minor"/>
      </rPr>
      <t>(Mitsubishi)</t>
    </r>
    <rPh sb="0" eb="2">
      <t>ミツビシ</t>
    </rPh>
    <phoneticPr fontId="1"/>
  </si>
  <si>
    <r>
      <t>メルセデス・ベンツ</t>
    </r>
    <r>
      <rPr>
        <sz val="8"/>
        <color rgb="FF0000CC"/>
        <rFont val="游ゴシック"/>
        <family val="3"/>
        <charset val="128"/>
        <scheme val="minor"/>
      </rPr>
      <t>(Mercedes-Benz)</t>
    </r>
    <phoneticPr fontId="1"/>
  </si>
  <si>
    <r>
      <t>自動車アセスメント試験車種　目次・索引</t>
    </r>
    <r>
      <rPr>
        <b/>
        <sz val="12"/>
        <color rgb="FF0000CC"/>
        <rFont val="游ゴシック"/>
        <family val="3"/>
        <charset val="128"/>
        <scheme val="minor"/>
      </rPr>
      <t>（Index)</t>
    </r>
    <rPh sb="0" eb="2">
      <t>ジドウ</t>
    </rPh>
    <rPh sb="2" eb="3">
      <t>シャ</t>
    </rPh>
    <rPh sb="9" eb="11">
      <t>シケン</t>
    </rPh>
    <rPh sb="11" eb="13">
      <t>シャシュ</t>
    </rPh>
    <rPh sb="14" eb="16">
      <t>モクジ</t>
    </rPh>
    <rPh sb="17" eb="19">
      <t>サクイン</t>
    </rPh>
    <phoneticPr fontId="1"/>
  </si>
  <si>
    <r>
      <t xml:space="preserve">索引へ戻る
</t>
    </r>
    <r>
      <rPr>
        <b/>
        <u/>
        <sz val="8"/>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</si>
  <si>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1"/>
  </si>
  <si>
    <r>
      <t>索引へ戻る</t>
    </r>
    <r>
      <rPr>
        <b/>
        <u/>
        <sz val="8"/>
        <color rgb="FF0000CC"/>
        <rFont val="游ゴシック"/>
        <family val="3"/>
        <charset val="128"/>
        <scheme val="minor"/>
      </rPr>
      <t xml:space="preserve">
Back to Index</t>
    </r>
    <phoneticPr fontId="1"/>
  </si>
  <si>
    <r>
      <t>索引へ戻る</t>
    </r>
    <r>
      <rPr>
        <b/>
        <u/>
        <sz val="8"/>
        <color rgb="FF0000CC"/>
        <rFont val="游ゴシック"/>
        <family val="3"/>
        <charset val="128"/>
        <scheme val="minor"/>
      </rPr>
      <t xml:space="preserve">
Back to Index</t>
    </r>
    <phoneticPr fontId="1"/>
  </si>
  <si>
    <r>
      <t xml:space="preserve">索引へ戻る
</t>
    </r>
    <r>
      <rPr>
        <b/>
        <u/>
        <sz val="8"/>
        <color rgb="FF0000CC"/>
        <rFont val="游ゴシック"/>
        <family val="3"/>
        <charset val="128"/>
        <scheme val="minor"/>
      </rPr>
      <t>Back to Index</t>
    </r>
    <phoneticPr fontId="1"/>
  </si>
  <si>
    <r>
      <rPr>
        <b/>
        <u/>
        <sz val="9"/>
        <color theme="10"/>
        <rFont val="游ゴシック"/>
        <family val="3"/>
        <charset val="128"/>
        <scheme val="minor"/>
      </rPr>
      <t>索引へ戻る</t>
    </r>
    <r>
      <rPr>
        <b/>
        <u/>
        <sz val="11"/>
        <color theme="10"/>
        <rFont val="游ゴシック"/>
        <family val="3"/>
        <charset val="128"/>
        <scheme val="minor"/>
      </rPr>
      <t xml:space="preserve">
</t>
    </r>
    <r>
      <rPr>
        <b/>
        <u/>
        <sz val="6"/>
        <color rgb="FF0000CC"/>
        <rFont val="游ゴシック"/>
        <family val="3"/>
        <charset val="128"/>
        <scheme val="minor"/>
      </rPr>
      <t>Back to Index</t>
    </r>
    <phoneticPr fontId="1"/>
  </si>
  <si>
    <r>
      <rPr>
        <b/>
        <u/>
        <sz val="9"/>
        <color theme="10"/>
        <rFont val="游ゴシック"/>
        <family val="3"/>
        <charset val="128"/>
        <scheme val="minor"/>
      </rPr>
      <t>索引へ戻る</t>
    </r>
    <r>
      <rPr>
        <b/>
        <u/>
        <sz val="11"/>
        <color theme="10"/>
        <rFont val="游ゴシック"/>
        <family val="3"/>
        <charset val="128"/>
        <scheme val="minor"/>
      </rPr>
      <t xml:space="preserve">
</t>
    </r>
    <r>
      <rPr>
        <b/>
        <u/>
        <sz val="6"/>
        <color rgb="FF0000CC"/>
        <rFont val="游ゴシック"/>
        <family val="3"/>
        <charset val="128"/>
        <scheme val="minor"/>
      </rPr>
      <t>Back to Index</t>
    </r>
    <phoneticPr fontId="1"/>
  </si>
  <si>
    <r>
      <t>索引へ戻る</t>
    </r>
    <r>
      <rPr>
        <b/>
        <u/>
        <sz val="8"/>
        <color rgb="FF0000CC"/>
        <rFont val="游ゴシック"/>
        <family val="3"/>
        <charset val="128"/>
        <scheme val="minor"/>
      </rPr>
      <t xml:space="preserve">
Back to Index</t>
    </r>
    <phoneticPr fontId="1"/>
  </si>
  <si>
    <r>
      <t>索引へ戻る</t>
    </r>
    <r>
      <rPr>
        <b/>
        <u/>
        <sz val="8"/>
        <color rgb="FF0000CC"/>
        <rFont val="游ゴシック"/>
        <family val="3"/>
        <charset val="128"/>
        <scheme val="minor"/>
      </rPr>
      <t xml:space="preserve">
Back to Index</t>
    </r>
    <phoneticPr fontId="1"/>
  </si>
  <si>
    <r>
      <rPr>
        <b/>
        <u/>
        <sz val="9"/>
        <color theme="10"/>
        <rFont val="游ゴシック"/>
        <family val="3"/>
        <charset val="128"/>
        <scheme val="minor"/>
      </rPr>
      <t>索引へ戻る</t>
    </r>
    <r>
      <rPr>
        <b/>
        <u/>
        <sz val="8"/>
        <color rgb="FF0000CC"/>
        <rFont val="游ゴシック"/>
        <family val="3"/>
        <charset val="128"/>
        <scheme val="minor"/>
      </rPr>
      <t xml:space="preserve">
</t>
    </r>
    <r>
      <rPr>
        <b/>
        <u/>
        <sz val="6"/>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</si>
  <si>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1"/>
  </si>
  <si>
    <r>
      <t>索引へ戻る</t>
    </r>
    <r>
      <rPr>
        <b/>
        <u/>
        <sz val="10"/>
        <color rgb="FF0000CC"/>
        <rFont val="游ゴシック"/>
        <family val="3"/>
        <charset val="128"/>
        <scheme val="minor"/>
      </rPr>
      <t xml:space="preserve"> Back to Index</t>
    </r>
    <phoneticPr fontId="1"/>
  </si>
  <si>
    <r>
      <t xml:space="preserve">索引へ戻る </t>
    </r>
    <r>
      <rPr>
        <b/>
        <u/>
        <sz val="8"/>
        <color rgb="FF0000CC"/>
        <rFont val="游ゴシック"/>
        <family val="3"/>
        <charset val="128"/>
        <scheme val="minor"/>
      </rPr>
      <t>Back to Index</t>
    </r>
    <phoneticPr fontId="1"/>
  </si>
  <si>
    <r>
      <t xml:space="preserve">索引へ戻る </t>
    </r>
    <r>
      <rPr>
        <b/>
        <u/>
        <sz val="10"/>
        <color rgb="FF0000CC"/>
        <rFont val="游ゴシック"/>
        <family val="3"/>
        <charset val="128"/>
        <scheme val="minor"/>
      </rPr>
      <t>Back to Index</t>
    </r>
    <phoneticPr fontId="1"/>
  </si>
  <si>
    <r>
      <rPr>
        <b/>
        <u/>
        <sz val="9"/>
        <color theme="10"/>
        <rFont val="游ゴシック"/>
        <family val="3"/>
        <charset val="128"/>
        <scheme val="minor"/>
      </rPr>
      <t>索引へ戻る</t>
    </r>
    <r>
      <rPr>
        <b/>
        <u/>
        <sz val="8"/>
        <color rgb="FF0000CC"/>
        <rFont val="游ゴシック"/>
        <family val="3"/>
        <charset val="128"/>
        <scheme val="minor"/>
      </rPr>
      <t xml:space="preserve">
</t>
    </r>
    <r>
      <rPr>
        <b/>
        <u/>
        <sz val="6"/>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</si>
  <si>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1"/>
  </si>
  <si>
    <r>
      <t>索引へ戻る</t>
    </r>
    <r>
      <rPr>
        <b/>
        <u/>
        <sz val="8"/>
        <color rgb="FF0000CC"/>
        <rFont val="游ゴシック"/>
        <family val="3"/>
        <charset val="128"/>
        <scheme val="minor"/>
      </rPr>
      <t xml:space="preserve">
Back to Index</t>
    </r>
    <phoneticPr fontId="1"/>
  </si>
  <si>
    <r>
      <t xml:space="preserve">索引へ戻る </t>
    </r>
    <r>
      <rPr>
        <b/>
        <u/>
        <sz val="8"/>
        <color rgb="FF0000CC"/>
        <rFont val="游ゴシック"/>
        <family val="3"/>
        <charset val="128"/>
        <scheme val="minor"/>
      </rPr>
      <t>Back to Index</t>
    </r>
    <phoneticPr fontId="1"/>
  </si>
  <si>
    <r>
      <t>索引へ戻る</t>
    </r>
    <r>
      <rPr>
        <b/>
        <u/>
        <sz val="9"/>
        <color rgb="FF0000CC"/>
        <rFont val="游ゴシック"/>
        <family val="3"/>
        <charset val="128"/>
        <scheme val="minor"/>
      </rPr>
      <t xml:space="preserve">
</t>
    </r>
    <r>
      <rPr>
        <b/>
        <u/>
        <sz val="6"/>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</si>
  <si>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1"/>
  </si>
  <si>
    <r>
      <t xml:space="preserve">索引へ戻る </t>
    </r>
    <r>
      <rPr>
        <b/>
        <u/>
        <sz val="8"/>
        <color rgb="FF0000CC"/>
        <rFont val="游ゴシック"/>
        <family val="3"/>
        <charset val="128"/>
        <scheme val="minor"/>
      </rPr>
      <t>Back to Index</t>
    </r>
    <phoneticPr fontId="33"/>
  </si>
  <si>
    <r>
      <t xml:space="preserve">索引へ戻る </t>
    </r>
    <r>
      <rPr>
        <b/>
        <u/>
        <sz val="8"/>
        <color rgb="FF0000CC"/>
        <rFont val="游ゴシック"/>
        <family val="3"/>
        <charset val="128"/>
        <scheme val="minor"/>
      </rPr>
      <t>Back to Index</t>
    </r>
    <phoneticPr fontId="1"/>
  </si>
  <si>
    <r>
      <rPr>
        <b/>
        <sz val="10"/>
        <color theme="1"/>
        <rFont val="游ゴシック"/>
        <family val="3"/>
        <charset val="128"/>
        <scheme val="minor"/>
      </rPr>
      <t>ブランド名</t>
    </r>
    <r>
      <rPr>
        <b/>
        <sz val="6"/>
        <color rgb="FF0000CC"/>
        <rFont val="游ゴシック"/>
        <family val="3"/>
        <charset val="128"/>
        <scheme val="minor"/>
      </rPr>
      <t>(Brand)</t>
    </r>
    <rPh sb="4" eb="5">
      <t>メイ</t>
    </rPh>
    <phoneticPr fontId="1"/>
  </si>
  <si>
    <r>
      <t>車名</t>
    </r>
    <r>
      <rPr>
        <b/>
        <sz val="8"/>
        <color rgb="FF0000CC"/>
        <rFont val="游ゴシック"/>
        <family val="3"/>
        <charset val="128"/>
        <scheme val="minor"/>
      </rPr>
      <t>(model)</t>
    </r>
    <rPh sb="0" eb="2">
      <t>シャメイ</t>
    </rPh>
    <phoneticPr fontId="1"/>
  </si>
  <si>
    <r>
      <t>年度</t>
    </r>
    <r>
      <rPr>
        <b/>
        <sz val="8"/>
        <color rgb="FF0000CC"/>
        <rFont val="游ゴシック"/>
        <family val="3"/>
        <charset val="128"/>
        <scheme val="minor"/>
      </rPr>
      <t>(FY)</t>
    </r>
    <rPh sb="0" eb="2">
      <t>ネンド</t>
    </rPh>
    <phoneticPr fontId="1"/>
  </si>
  <si>
    <r>
      <t>評価</t>
    </r>
    <r>
      <rPr>
        <b/>
        <sz val="6"/>
        <color rgb="FF0000CC"/>
        <rFont val="游ゴシック"/>
        <family val="3"/>
        <charset val="128"/>
        <scheme val="minor"/>
      </rPr>
      <t>(evaluation)</t>
    </r>
    <rPh sb="0" eb="2">
      <t>ヒョウカ</t>
    </rPh>
    <phoneticPr fontId="1"/>
  </si>
  <si>
    <r>
      <t>衝突</t>
    </r>
    <r>
      <rPr>
        <sz val="6"/>
        <color rgb="FF0000CC"/>
        <rFont val="游ゴシック"/>
        <family val="3"/>
        <charset val="128"/>
        <scheme val="minor"/>
      </rPr>
      <t>(Collision safety)</t>
    </r>
    <rPh sb="0" eb="2">
      <t>ショウトツ</t>
    </rPh>
    <phoneticPr fontId="1"/>
  </si>
  <si>
    <r>
      <t>予防</t>
    </r>
    <r>
      <rPr>
        <sz val="6"/>
        <color rgb="FF0000CC"/>
        <rFont val="游ゴシック"/>
        <family val="3"/>
        <charset val="128"/>
        <scheme val="minor"/>
      </rPr>
      <t>(Preventive safety)</t>
    </r>
    <rPh sb="0" eb="2">
      <t>ヨボウ</t>
    </rPh>
    <phoneticPr fontId="1"/>
  </si>
  <si>
    <r>
      <rPr>
        <sz val="8"/>
        <color theme="1"/>
        <rFont val="游ゴシック"/>
        <family val="3"/>
        <charset val="128"/>
        <scheme val="minor"/>
      </rPr>
      <t>自動車安全性能</t>
    </r>
    <r>
      <rPr>
        <sz val="4"/>
        <color rgb="FF0000CC"/>
        <rFont val="游ゴシック"/>
        <family val="3"/>
        <charset val="128"/>
        <scheme val="minor"/>
      </rPr>
      <t>(Vehicle Safety)</t>
    </r>
    <rPh sb="0" eb="3">
      <t>ジドウシャ</t>
    </rPh>
    <rPh sb="3" eb="5">
      <t>アンゼン</t>
    </rPh>
    <rPh sb="5" eb="7">
      <t>セイノウ</t>
    </rPh>
    <phoneticPr fontId="1"/>
  </si>
  <si>
    <t>プリウス（PRIUS）</t>
  </si>
  <si>
    <t>6AA-MXWH60</t>
  </si>
  <si>
    <t>195/50R19</t>
  </si>
  <si>
    <t>自動車安全性能2023</t>
    <rPh sb="0" eb="3">
      <t>ジドウシャ</t>
    </rPh>
    <rPh sb="3" eb="5">
      <t>アンゼン</t>
    </rPh>
    <rPh sb="5" eb="7">
      <t>セイノウ</t>
    </rPh>
    <phoneticPr fontId="4"/>
  </si>
  <si>
    <t>MXWH60-4020093</t>
  </si>
  <si>
    <t>NASVA 2023-01401</t>
  </si>
  <si>
    <t>195/50R19 88H</t>
  </si>
  <si>
    <t>NASVA 2023-01411</t>
  </si>
  <si>
    <t>NASVA 2023-01421</t>
  </si>
  <si>
    <t>NASVA 2023-01431</t>
  </si>
  <si>
    <t>NASVA 2023-01501</t>
  </si>
  <si>
    <t>ペダル踏み間違い時加速抑制装置性能試験</t>
    <phoneticPr fontId="33"/>
  </si>
  <si>
    <t>NASVA 2023-01441</t>
  </si>
  <si>
    <t>超音波・単眼カメラ・ミリ波レーダー
Ultrasonic &amp; Monocular camera &amp; Milliwave radar</t>
  </si>
  <si>
    <t>対車両</t>
    <rPh sb="0" eb="3">
      <t>タイシャリョウ</t>
    </rPh>
    <phoneticPr fontId="33"/>
  </si>
  <si>
    <t>For car</t>
    <phoneticPr fontId="33"/>
  </si>
  <si>
    <t>対歩行者</t>
    <rPh sb="0" eb="1">
      <t>タイ</t>
    </rPh>
    <rPh sb="1" eb="4">
      <t>ホコウシャ</t>
    </rPh>
    <phoneticPr fontId="33"/>
  </si>
  <si>
    <t>For pedestrian</t>
    <phoneticPr fontId="33"/>
  </si>
  <si>
    <t>ﾆｰｴｱﾊﾞｯｸﾞ又はｼｰﾄｸｯｼｮﾝｴｱﾊﾞｯｸﾞ　運転席</t>
    <rPh sb="27" eb="30">
      <t>ウンテンセキ</t>
    </rPh>
    <phoneticPr fontId="33"/>
  </si>
  <si>
    <t>Knee airbag or Seat cushion airbag ,  Driver's seat</t>
    <phoneticPr fontId="33"/>
  </si>
  <si>
    <t>ﾆｰｴｱﾊﾞｯｸﾞ又はｼｰﾄｸｯｼｮﾝｴｱﾊﾞｯｸﾞ　助手席</t>
    <rPh sb="27" eb="30">
      <t>ジョシュセキ</t>
    </rPh>
    <phoneticPr fontId="33"/>
  </si>
  <si>
    <t>Knee airbag or Seat cushion airbag ,  Front passenger's seat</t>
    <phoneticPr fontId="33"/>
  </si>
  <si>
    <t xml:space="preserve"> </t>
    <phoneticPr fontId="1"/>
  </si>
  <si>
    <t>クラウン クロスオーバー（CROWN CROSSOVER）</t>
  </si>
  <si>
    <t>G “Advanced・Leather Package”</t>
  </si>
  <si>
    <t>6AA-AZSH35</t>
  </si>
  <si>
    <t>225/45R21</t>
  </si>
  <si>
    <t>AZSH35-4012373</t>
  </si>
  <si>
    <t>NASVA 2023-03401</t>
  </si>
  <si>
    <t>225/45R21 95W</t>
  </si>
  <si>
    <t>NASVA 2023-03411</t>
  </si>
  <si>
    <t>NASVA 2023-03421</t>
  </si>
  <si>
    <t>NASVA 2023-03431</t>
  </si>
  <si>
    <t>NASVA 2023-03501</t>
  </si>
  <si>
    <t>NASVA 2023-03441</t>
  </si>
  <si>
    <t xml:space="preserve"> </t>
    <phoneticPr fontId="1"/>
  </si>
  <si>
    <t>クラウン クロスオーバー</t>
    <phoneticPr fontId="1"/>
  </si>
  <si>
    <t>クラウン マジェスタ[試験車:ｸﾗｳﾝ ｱｽﾘｰﾄ]</t>
    <phoneticPr fontId="1"/>
  </si>
  <si>
    <t>クラウン スポーツ[試験車:ｸﾗｳﾝ ｸﾛｽｵｰﾊﾞｰ]</t>
    <phoneticPr fontId="1"/>
  </si>
  <si>
    <t>ハイウェイスターV（Highway STAR V）</t>
  </si>
  <si>
    <t>5BA-FC28</t>
  </si>
  <si>
    <t>205/65R16 95H</t>
  </si>
  <si>
    <t>FC28-016618</t>
  </si>
  <si>
    <t>NASVA 2023-02401</t>
  </si>
  <si>
    <t>NASVA 2023-02411</t>
  </si>
  <si>
    <t>NASVA 2023-02421</t>
  </si>
  <si>
    <t>NASVA 2023-02431</t>
  </si>
  <si>
    <t>NASVA 2023-02501</t>
  </si>
  <si>
    <t>NASVA 2023-02441</t>
  </si>
  <si>
    <t xml:space="preserve"> </t>
    <phoneticPr fontId="1"/>
  </si>
  <si>
    <t>クロストレック（CROSSTREK）</t>
  </si>
  <si>
    <t>Limited</t>
  </si>
  <si>
    <t>5AA-GUE</t>
  </si>
  <si>
    <t>GUE-006037</t>
  </si>
  <si>
    <t>NASVA 2023-05401</t>
  </si>
  <si>
    <t>NASVA 2023-05411</t>
  </si>
  <si>
    <t>NASVA 2023-05421</t>
  </si>
  <si>
    <t>NASVA 2023-05431</t>
  </si>
  <si>
    <t>ステレオカメラ・単眼カメラ
Stereo camera &amp; Monocular camera</t>
  </si>
  <si>
    <t>NASVA 2023-05501</t>
  </si>
  <si>
    <t>NASVA 2023-05441</t>
  </si>
  <si>
    <t xml:space="preserve"> </t>
    <phoneticPr fontId="1"/>
  </si>
  <si>
    <t>クロストレック</t>
    <phoneticPr fontId="1"/>
  </si>
  <si>
    <t>XV [試験車:ｲﾝﾌﾟﾚｯｻ]</t>
    <phoneticPr fontId="1"/>
  </si>
  <si>
    <t>インプレッサ [試験車:ｸﾛｽﾄﾚｯｸ]</t>
    <phoneticPr fontId="1"/>
  </si>
  <si>
    <t>エクストレイル（X-TRAIL）</t>
  </si>
  <si>
    <t>X e-4ORCE</t>
  </si>
  <si>
    <t>6AA-SNT33</t>
  </si>
  <si>
    <t>SNT33-020714</t>
  </si>
  <si>
    <t>NASVA 2023-52401</t>
  </si>
  <si>
    <t>NASVA 2023-52411</t>
  </si>
  <si>
    <t>NASVA 2023-52421</t>
  </si>
  <si>
    <t>NASVA 2023-52431</t>
  </si>
  <si>
    <t>NASVA 2023-52501</t>
  </si>
  <si>
    <t>NASVA 2023-52441</t>
  </si>
  <si>
    <t xml:space="preserve"> </t>
    <phoneticPr fontId="1"/>
  </si>
  <si>
    <t>350h “version L”</t>
  </si>
  <si>
    <t>6AA-AAZH20</t>
  </si>
  <si>
    <t>235/50R20 100V</t>
  </si>
  <si>
    <t>AAZH20-1010925</t>
  </si>
  <si>
    <t>NASVA 2023-04401</t>
  </si>
  <si>
    <t>NASVA 2023-04411</t>
  </si>
  <si>
    <t>NASVA 2023-04421</t>
  </si>
  <si>
    <t>NASVA 2023-04431</t>
  </si>
  <si>
    <t>NASVA 2023-04501</t>
  </si>
  <si>
    <t>1回目　1st</t>
    <rPh sb="1" eb="3">
      <t>カイメ</t>
    </rPh>
    <phoneticPr fontId="91"/>
  </si>
  <si>
    <t>2回目　2nd</t>
    <rPh sb="1" eb="3">
      <t>カイメ</t>
    </rPh>
    <phoneticPr fontId="91"/>
  </si>
  <si>
    <t>3回目　3rd</t>
    <rPh sb="1" eb="3">
      <t>カイメ</t>
    </rPh>
    <phoneticPr fontId="91"/>
  </si>
  <si>
    <t>NASVA 2023-04441</t>
  </si>
  <si>
    <t>F off
1回目 1st</t>
    <rPh sb="7" eb="9">
      <t>カイメ</t>
    </rPh>
    <phoneticPr fontId="91"/>
  </si>
  <si>
    <t>F off
2回目 2nd</t>
    <rPh sb="7" eb="9">
      <t>カイメ</t>
    </rPh>
    <phoneticPr fontId="91"/>
  </si>
  <si>
    <t>F off
3回目 3rd</t>
    <rPh sb="7" eb="9">
      <t>カイメ</t>
    </rPh>
    <phoneticPr fontId="91"/>
  </si>
  <si>
    <t>F on
1回目 1st</t>
    <rPh sb="6" eb="8">
      <t>カイメ</t>
    </rPh>
    <phoneticPr fontId="91"/>
  </si>
  <si>
    <t>F on
2回目 2nd</t>
    <rPh sb="6" eb="8">
      <t>カイメ</t>
    </rPh>
    <phoneticPr fontId="91"/>
  </si>
  <si>
    <t>F on
3回目 3rd</t>
    <rPh sb="6" eb="8">
      <t>カイメ</t>
    </rPh>
    <phoneticPr fontId="91"/>
  </si>
  <si>
    <t>R off
1回目 1st</t>
    <rPh sb="7" eb="9">
      <t>カイメ</t>
    </rPh>
    <phoneticPr fontId="91"/>
  </si>
  <si>
    <t>R off
2回目 2nd</t>
    <rPh sb="7" eb="9">
      <t>カイメ</t>
    </rPh>
    <phoneticPr fontId="91"/>
  </si>
  <si>
    <t>R off
3回目 3rd</t>
    <rPh sb="7" eb="9">
      <t>カイメ</t>
    </rPh>
    <phoneticPr fontId="91"/>
  </si>
  <si>
    <t>R on
1回目 1st</t>
    <rPh sb="6" eb="8">
      <t>カイメ</t>
    </rPh>
    <phoneticPr fontId="91"/>
  </si>
  <si>
    <t>R on
2回目 2nd</t>
    <rPh sb="6" eb="8">
      <t>カイメ</t>
    </rPh>
    <phoneticPr fontId="91"/>
  </si>
  <si>
    <t>R on
3回目 3rd</t>
    <rPh sb="6" eb="8">
      <t>カイメ</t>
    </rPh>
    <phoneticPr fontId="91"/>
  </si>
  <si>
    <t xml:space="preserve"> </t>
    <phoneticPr fontId="1"/>
  </si>
  <si>
    <t>※ この試験車種は、シートの主要構造の変更並びにペダル踏み間違い時加速抑制装置性能試験[対歩行者]の開始及び同装置にかかる制御ソフトウェアの変更に伴い「後面衝突頚部保護性能試験」及び「ペダル踏み間違い時加速抑制装置性能試験[一部条件]」の試験を実施したものであり、その他の部分は、2022年度の同一車種の試験結果により評価をしています。なお、車台番号がKH3R3P-111927以降、KH3P-110566以降、KH5P-104884以降、KH5S3P-101099以降の車両が対象車両になります。
※ This test model was subjected to the "Neck injury protection rear-end collision performance test" and "Equipment designed to curb acceleration in the event of peddle misapplication [partial conditions]" tests due to changes in the main structure of the seat, the start of the Equipment designed to curb acceleration in the event of peddle misapplication [for pedestrian], and changes in the control software for this device, while other parts were evaluated based on the test results of the same model in FY2022. The other parts are evaluated based on the test results of the same vehicle type in FY2022. Vehicles whose Chassis Numbers, KH3R3P-111927 or later, KH3P-110566 or later, KH5P-104884 or later, and KH5S3P-101099 or later are subject to the tests.</t>
  </si>
  <si>
    <t>超音波・カメラ
Ultrasonic &amp; Camera</t>
  </si>
  <si>
    <t>1回目　1st</t>
    <rPh sb="1" eb="3">
      <t>カイメ</t>
    </rPh>
    <phoneticPr fontId="92"/>
  </si>
  <si>
    <t>2回目　2nd</t>
    <rPh sb="1" eb="3">
      <t>カイメ</t>
    </rPh>
    <phoneticPr fontId="92"/>
  </si>
  <si>
    <t>3回目　3rd</t>
    <rPh sb="1" eb="3">
      <t>カイメ</t>
    </rPh>
    <phoneticPr fontId="92"/>
  </si>
  <si>
    <t>F off
1回目 1st</t>
    <rPh sb="7" eb="9">
      <t>カイメ</t>
    </rPh>
    <phoneticPr fontId="92"/>
  </si>
  <si>
    <t>F off
2回目 2nd</t>
    <rPh sb="7" eb="9">
      <t>カイメ</t>
    </rPh>
    <phoneticPr fontId="92"/>
  </si>
  <si>
    <t>F off
3回目 3rd</t>
    <rPh sb="7" eb="9">
      <t>カイメ</t>
    </rPh>
    <phoneticPr fontId="92"/>
  </si>
  <si>
    <t>F on
1回目 1st</t>
    <rPh sb="6" eb="8">
      <t>カイメ</t>
    </rPh>
    <phoneticPr fontId="92"/>
  </si>
  <si>
    <t>F on
2回目 2nd</t>
    <rPh sb="6" eb="8">
      <t>カイメ</t>
    </rPh>
    <phoneticPr fontId="92"/>
  </si>
  <si>
    <t>F on
3回目 3rd</t>
    <rPh sb="6" eb="8">
      <t>カイメ</t>
    </rPh>
    <phoneticPr fontId="92"/>
  </si>
  <si>
    <t>R off
1回目 1st</t>
    <rPh sb="7" eb="9">
      <t>カイメ</t>
    </rPh>
    <phoneticPr fontId="92"/>
  </si>
  <si>
    <t>R off
2回目 2nd</t>
    <rPh sb="7" eb="9">
      <t>カイメ</t>
    </rPh>
    <phoneticPr fontId="92"/>
  </si>
  <si>
    <t>R off
3回目 3rd</t>
    <rPh sb="7" eb="9">
      <t>カイメ</t>
    </rPh>
    <phoneticPr fontId="92"/>
  </si>
  <si>
    <t>R on
1回目 1st</t>
    <rPh sb="6" eb="8">
      <t>カイメ</t>
    </rPh>
    <phoneticPr fontId="92"/>
  </si>
  <si>
    <t>R on
2回目 2nd</t>
    <rPh sb="6" eb="8">
      <t>カイメ</t>
    </rPh>
    <phoneticPr fontId="92"/>
  </si>
  <si>
    <t>R on
3回目 3rd</t>
    <rPh sb="6" eb="8">
      <t>カイメ</t>
    </rPh>
    <phoneticPr fontId="92"/>
  </si>
  <si>
    <t xml:space="preserve"> </t>
    <phoneticPr fontId="1"/>
  </si>
  <si>
    <t>KH3R3P-111930, KH3R3P-101563</t>
    <phoneticPr fontId="1"/>
  </si>
  <si>
    <t>NASVA 2023-56441, NASVA 2022-53431</t>
    <phoneticPr fontId="1"/>
  </si>
  <si>
    <t>※ 対車両Fonの試験結果については、2022年度の同一車種の試験結果により評価をしています。
※ Car Targets Fon test results are evaluated based on the test results of the same vehicle type in FY2022.</t>
    <rPh sb="2" eb="3">
      <t>タイ</t>
    </rPh>
    <phoneticPr fontId="1"/>
  </si>
  <si>
    <t>Chassis number</t>
  </si>
  <si>
    <t>3BA-AGH40W</t>
  </si>
  <si>
    <t>AGH40-0011280</t>
  </si>
  <si>
    <t>NASVA 2023-06401</t>
  </si>
  <si>
    <t>NASVA 2023-06411</t>
  </si>
  <si>
    <t>NASVA 2023-06421</t>
  </si>
  <si>
    <t>NASVA 2023-06431</t>
  </si>
  <si>
    <t>NASVA 2023-06501</t>
  </si>
  <si>
    <t>NASVA 2023-06441</t>
  </si>
  <si>
    <t>スイフト（SWIFT）</t>
  </si>
  <si>
    <t>HYBRID MZ（2WD）</t>
  </si>
  <si>
    <t>5AA-ZCEDS</t>
  </si>
  <si>
    <t>ZCEDS-100082</t>
  </si>
  <si>
    <t>NASVA 2023-55401</t>
  </si>
  <si>
    <t>NASVA 2023-55411</t>
  </si>
  <si>
    <t>NASVA 2023-55421</t>
  </si>
  <si>
    <t>NASVA 2023-55431</t>
  </si>
  <si>
    <t>NASVA 2023-55501</t>
  </si>
  <si>
    <t>NASVA 2023-55441</t>
  </si>
  <si>
    <t>右側（right side）</t>
  </si>
  <si>
    <t>RX500h “F SPORT Performance”</t>
  </si>
  <si>
    <t>5AA-TALH17</t>
  </si>
  <si>
    <t>235/50R21 101W</t>
  </si>
  <si>
    <t>TALH17-1008651</t>
  </si>
  <si>
    <t>NASVA 2023-08401</t>
  </si>
  <si>
    <t>NASVA 2023-08411</t>
  </si>
  <si>
    <t>NASVA 2023-08421</t>
  </si>
  <si>
    <t>NASVA 2023-08431</t>
  </si>
  <si>
    <t>NASVA 2023-08501</t>
  </si>
  <si>
    <t>NASVA 2023-08441</t>
  </si>
  <si>
    <r>
      <t>レクサス</t>
    </r>
    <r>
      <rPr>
        <sz val="8"/>
        <color rgb="FF0000CC"/>
        <rFont val="游ゴシック"/>
        <family val="3"/>
        <charset val="128"/>
        <scheme val="minor"/>
      </rPr>
      <t>(LEXUS)</t>
    </r>
    <phoneticPr fontId="1"/>
  </si>
  <si>
    <t>カスタムX（CUSTOM X）</t>
  </si>
  <si>
    <t>5BA-LA650S</t>
  </si>
  <si>
    <t>※ この試験車種は、予防安全システム変更に伴い、予防安全性能評価に係る試験のみを実施したものであり、その他の部分は、2019年度の同一車種の試験結果を使用しています。なお、車台番号が、タント：LA650S-0110359～LA650S-0999999、LA650S-1070390以降、LA660S-0035387以降、シフォン：LA650F-0005628以降、LA660F-0002468以降の車両が対象車両になります。
※ For this test vehicle, only the preventive safety performance evaluation were conducted due to changes in the preventive safety system. For the other evaluations, the results of the tests conducted in FY2019 for the same model are used. The new evaluations apply to vehicles with Chassis numbers, Tanto LA650S-0110359～LA650S-0999999 and after LA650S-1070390 and after LA660S-0035387 and CHIFFON after LA650F-0005628 and after LA660F-0002468 and thereafter.</t>
  </si>
  <si>
    <t>LA650S-0305012</t>
  </si>
  <si>
    <t>NASVA 2023-51401</t>
  </si>
  <si>
    <t>NASVA 2023-51411</t>
  </si>
  <si>
    <t>NASVA 2023-51421</t>
  </si>
  <si>
    <t>NASVA 2023-51431</t>
  </si>
  <si>
    <t>NASVA 2023-51501</t>
  </si>
  <si>
    <t>1回目　1st</t>
    <rPh sb="1" eb="3">
      <t>カイメ</t>
    </rPh>
    <phoneticPr fontId="93"/>
  </si>
  <si>
    <t>2回目　2nd</t>
    <rPh sb="1" eb="3">
      <t>カイメ</t>
    </rPh>
    <phoneticPr fontId="93"/>
  </si>
  <si>
    <t>3回目　3rd</t>
    <rPh sb="1" eb="3">
      <t>カイメ</t>
    </rPh>
    <phoneticPr fontId="93"/>
  </si>
  <si>
    <t>NASVA 2023-51441</t>
  </si>
  <si>
    <t>F off
1回目 1st</t>
    <rPh sb="7" eb="9">
      <t>カイメ</t>
    </rPh>
    <phoneticPr fontId="93"/>
  </si>
  <si>
    <t>F off
2回目 2nd</t>
    <rPh sb="7" eb="9">
      <t>カイメ</t>
    </rPh>
    <phoneticPr fontId="93"/>
  </si>
  <si>
    <t>F off
3回目 3rd</t>
    <rPh sb="7" eb="9">
      <t>カイメ</t>
    </rPh>
    <phoneticPr fontId="93"/>
  </si>
  <si>
    <t>F on
1回目 1st</t>
    <rPh sb="6" eb="8">
      <t>カイメ</t>
    </rPh>
    <phoneticPr fontId="93"/>
  </si>
  <si>
    <t>F on
2回目 2nd</t>
    <rPh sb="6" eb="8">
      <t>カイメ</t>
    </rPh>
    <phoneticPr fontId="93"/>
  </si>
  <si>
    <t>F on
3回目 3rd</t>
    <rPh sb="6" eb="8">
      <t>カイメ</t>
    </rPh>
    <phoneticPr fontId="93"/>
  </si>
  <si>
    <t>R off
1回目 1st</t>
    <rPh sb="7" eb="9">
      <t>カイメ</t>
    </rPh>
    <phoneticPr fontId="93"/>
  </si>
  <si>
    <t>R off
2回目 2nd</t>
    <rPh sb="7" eb="9">
      <t>カイメ</t>
    </rPh>
    <phoneticPr fontId="93"/>
  </si>
  <si>
    <t>R off
3回目 3rd</t>
    <rPh sb="7" eb="9">
      <t>カイメ</t>
    </rPh>
    <phoneticPr fontId="93"/>
  </si>
  <si>
    <t>R on
1回目 1st</t>
    <rPh sb="6" eb="8">
      <t>カイメ</t>
    </rPh>
    <phoneticPr fontId="93"/>
  </si>
  <si>
    <t>R on
2回目 2nd</t>
    <rPh sb="6" eb="8">
      <t>カイメ</t>
    </rPh>
    <phoneticPr fontId="93"/>
  </si>
  <si>
    <t>R on
3回目 3rd</t>
    <rPh sb="6" eb="8">
      <t>カイメ</t>
    </rPh>
    <phoneticPr fontId="93"/>
  </si>
  <si>
    <t>※ この試験車種は、予防安全システム変更に伴い、予防安全性能評価に係る試験のみを実施したものであり、その他の部分は、2019年度の同一車種の試験結果を使用しています。なお、車台番号が、タント：LA650S-0110359～LA650S-0999999、LA650S-1070390以降、LA660S-0035387以降、シフォン：LA650F-0005628以降、LA660F-0002468以降の車両が対象車両になります。
※ For this test vehicle, only the preventive safety performance evaluation were conducted due to changes in the preventive safety system. For the other evaluations, the results of the tests conducted in FY2019 for the same model are used. The new evaluations apply to vehicles with Chassis numbers, Tanto LA650S-0110359～LA650S-0999999 and after LA650S-1070390 and after LA660S-0035387 and CHIFFON after LA650F-0005628 and after LA660F-0002468 and thereafter.</t>
    <phoneticPr fontId="1"/>
  </si>
  <si>
    <t>シフォン[試験車:ﾀﾝﾄ]</t>
    <phoneticPr fontId="1"/>
  </si>
  <si>
    <t>LBX</t>
  </si>
  <si>
    <t>Cool</t>
  </si>
  <si>
    <t>6AA-MAYH10</t>
  </si>
  <si>
    <t>225/55R18 98H</t>
  </si>
  <si>
    <t>MAYH10-2000153</t>
  </si>
  <si>
    <t>NASVA 2023-53401</t>
  </si>
  <si>
    <t>NASVA 2023-53411</t>
  </si>
  <si>
    <t>NASVA 2023-53421</t>
  </si>
  <si>
    <t>NASVA 2023-53431</t>
  </si>
  <si>
    <t>NASVA 2023-53501</t>
  </si>
  <si>
    <t>NASVA 2023-53441</t>
  </si>
  <si>
    <t>LBX</t>
    <phoneticPr fontId="1"/>
  </si>
  <si>
    <t>6BA-JF5</t>
  </si>
  <si>
    <t>JF5-1000029</t>
  </si>
  <si>
    <t>NASVA 2023-57401</t>
  </si>
  <si>
    <t>NASVA 2023-57411</t>
  </si>
  <si>
    <t>NASVA 2023-57421</t>
  </si>
  <si>
    <t>NASVA 2023-57431</t>
  </si>
  <si>
    <t>NASVA 2023-57501</t>
  </si>
  <si>
    <t>NASVA 2023-57441</t>
  </si>
  <si>
    <t>区別なし NA</t>
    <phoneticPr fontId="1"/>
  </si>
  <si>
    <t>N-BOX カスタム[試験車:N-BOX]</t>
    <phoneticPr fontId="1"/>
  </si>
  <si>
    <t>N-BOX カスタム</t>
    <phoneticPr fontId="1"/>
  </si>
  <si>
    <t>N-BOX [試験車:N-BOX ｶｽﾀﾑ]</t>
    <phoneticPr fontId="1"/>
  </si>
  <si>
    <t>N-BOX+[試験車:N-BOX ｶｽﾀﾑ]</t>
    <phoneticPr fontId="1"/>
  </si>
  <si>
    <t>N-BOX+カスタム[試験車:N-BOX ｶｽﾀﾑ]</t>
    <phoneticPr fontId="1"/>
  </si>
  <si>
    <t>ZR-V</t>
  </si>
  <si>
    <t>6AA-RZ4</t>
  </si>
  <si>
    <t>RZ4-1013727</t>
  </si>
  <si>
    <t>NASVA 2023-07401</t>
  </si>
  <si>
    <t>NASVA 2023-07411</t>
  </si>
  <si>
    <t>NASVA 2023-07421</t>
  </si>
  <si>
    <t>NASVA 2023-07431</t>
  </si>
  <si>
    <t>NASVA 2023-07501</t>
  </si>
  <si>
    <t>NASVA 2023-07441</t>
  </si>
  <si>
    <t>225/55R18 98H</t>
    <phoneticPr fontId="1"/>
  </si>
  <si>
    <t>ZR-V</t>
    <phoneticPr fontId="1"/>
  </si>
  <si>
    <t>スペーシア（SPACIA）</t>
  </si>
  <si>
    <t>5AA-MK94S</t>
  </si>
  <si>
    <t>MK94S-100519</t>
  </si>
  <si>
    <t>NASVA 2023-54401</t>
  </si>
  <si>
    <t>NASVA 2023-54411</t>
  </si>
  <si>
    <t>NASVA 2023-54421</t>
  </si>
  <si>
    <t>NASVA 2023-54431</t>
  </si>
  <si>
    <t>NASVA 2023-54501</t>
  </si>
  <si>
    <t>NASVA 2023-54441</t>
  </si>
  <si>
    <t>フレアワゴン（FLAIR WAGON）</t>
  </si>
  <si>
    <t>XS（2WD）</t>
  </si>
  <si>
    <t>5AA-MM94S</t>
  </si>
  <si>
    <t>※ この車種は、共通設計であるスズキ スペーシアとの装置の相違の影響がある「事故自動緊急通報装置の装備確認」の試験を実施したものであり、その他の部分はスズキ スペーシアの試験結果により評価をしています。
*This vehicle model was tested to see if it is equipped with the "Automatic Accident Emergency Call System", which were possibly affected by differences in equipment from SUZUKI SPACIA. Other parts were evaluated based on the test results with SUZUKI SPACIA, which is a common design.</t>
  </si>
  <si>
    <t>5AA-MK94S</t>
    <phoneticPr fontId="1"/>
  </si>
  <si>
    <t>フレアワゴン</t>
    <phoneticPr fontId="1"/>
  </si>
  <si>
    <t>フレアワゴン カスタムスタイル[試験車:ﾌﾚｱﾜｺﾞﾝ]</t>
    <phoneticPr fontId="1"/>
  </si>
  <si>
    <t>ライズ[試験車:ﾛｯｷｰ]</t>
    <phoneticPr fontId="1"/>
  </si>
  <si>
    <t>レックス[試験車:ﾛｯｷｰ]</t>
    <phoneticPr fontId="1"/>
  </si>
  <si>
    <t>N-BOX JOY[試験車:N-BOX]</t>
    <phoneticPr fontId="1"/>
  </si>
  <si>
    <t>メーカー名</t>
    <rPh sb="4" eb="5">
      <t>メイ</t>
    </rPh>
    <phoneticPr fontId="53"/>
  </si>
  <si>
    <t>試験車名</t>
    <rPh sb="0" eb="2">
      <t>シケン</t>
    </rPh>
    <rPh sb="2" eb="4">
      <t>シャメイ</t>
    </rPh>
    <phoneticPr fontId="53"/>
  </si>
  <si>
    <t>グレード名</t>
    <rPh sb="4" eb="5">
      <t>メイ</t>
    </rPh>
    <phoneticPr fontId="53"/>
  </si>
  <si>
    <t>発売時期</t>
    <rPh sb="0" eb="2">
      <t>ハツバイ</t>
    </rPh>
    <rPh sb="2" eb="4">
      <t>ジキ</t>
    </rPh>
    <phoneticPr fontId="53"/>
  </si>
  <si>
    <t>型式</t>
    <rPh sb="0" eb="2">
      <t>カタシキ</t>
    </rPh>
    <phoneticPr fontId="53"/>
  </si>
  <si>
    <t>車両重量 (kg)</t>
    <rPh sb="2" eb="4">
      <t>ジュウリョウ</t>
    </rPh>
    <phoneticPr fontId="53"/>
  </si>
  <si>
    <t>乗員</t>
    <rPh sb="0" eb="2">
      <t>ジョウイン</t>
    </rPh>
    <phoneticPr fontId="53"/>
  </si>
  <si>
    <t>自動車安全性能2024</t>
    <rPh sb="0" eb="3">
      <t>ジドウシャ</t>
    </rPh>
    <rPh sb="3" eb="5">
      <t>アンゼン</t>
    </rPh>
    <rPh sb="5" eb="7">
      <t>セイノウ</t>
    </rPh>
    <phoneticPr fontId="6"/>
  </si>
  <si>
    <t>評価</t>
    <rPh sb="0" eb="2">
      <t>ヒョウカ</t>
    </rPh>
    <phoneticPr fontId="53"/>
  </si>
  <si>
    <t>得点率</t>
    <rPh sb="0" eb="2">
      <t>トクテン</t>
    </rPh>
    <rPh sb="2" eb="3">
      <t>リツ</t>
    </rPh>
    <phoneticPr fontId="53"/>
  </si>
  <si>
    <t>総得点</t>
    <rPh sb="0" eb="1">
      <t>ソウ</t>
    </rPh>
    <rPh sb="1" eb="3">
      <t>トクテン</t>
    </rPh>
    <phoneticPr fontId="53"/>
  </si>
  <si>
    <t>予防総合得点</t>
    <rPh sb="0" eb="2">
      <t>ヨボウ</t>
    </rPh>
    <rPh sb="2" eb="4">
      <t>ソウゴウ</t>
    </rPh>
    <rPh sb="4" eb="6">
      <t>トクテン</t>
    </rPh>
    <phoneticPr fontId="53"/>
  </si>
  <si>
    <t>被害軽減ブレーキ（対歩行者：昼間）試験</t>
    <rPh sb="0" eb="2">
      <t>ヒガイ</t>
    </rPh>
    <rPh sb="2" eb="4">
      <t>ケイゲン</t>
    </rPh>
    <rPh sb="9" eb="13">
      <t>タイホコウシャ</t>
    </rPh>
    <rPh sb="14" eb="16">
      <t>ヒルマ</t>
    </rPh>
    <rPh sb="17" eb="19">
      <t>シケン</t>
    </rPh>
    <phoneticPr fontId="53"/>
  </si>
  <si>
    <t>得点</t>
    <rPh sb="0" eb="2">
      <t>トクテン</t>
    </rPh>
    <phoneticPr fontId="53"/>
  </si>
  <si>
    <t>部分評価試験における代表車速 CPN</t>
    <rPh sb="12" eb="14">
      <t>シャソク</t>
    </rPh>
    <phoneticPr fontId="53"/>
  </si>
  <si>
    <t>部分評価試験における代表車速 CPNO</t>
    <rPh sb="12" eb="14">
      <t>シャソク</t>
    </rPh>
    <phoneticPr fontId="53"/>
  </si>
  <si>
    <t>10 km/h　1回目</t>
    <rPh sb="9" eb="11">
      <t>カイメ</t>
    </rPh>
    <phoneticPr fontId="53"/>
  </si>
  <si>
    <t>10 km/h　2回目</t>
    <rPh sb="9" eb="11">
      <t>カイメ</t>
    </rPh>
    <phoneticPr fontId="53"/>
  </si>
  <si>
    <t>10 km/h　3回目</t>
    <rPh sb="9" eb="11">
      <t>カイメ</t>
    </rPh>
    <phoneticPr fontId="53"/>
  </si>
  <si>
    <t>15 km/h　1回目</t>
    <rPh sb="9" eb="11">
      <t>カイメ</t>
    </rPh>
    <phoneticPr fontId="53"/>
  </si>
  <si>
    <t>15 km/h　2回目</t>
    <rPh sb="9" eb="11">
      <t>カイメ</t>
    </rPh>
    <phoneticPr fontId="53"/>
  </si>
  <si>
    <t>15 km/h　3回目</t>
    <rPh sb="9" eb="11">
      <t>カイメ</t>
    </rPh>
    <phoneticPr fontId="53"/>
  </si>
  <si>
    <t>20 km/h　1回目</t>
    <rPh sb="9" eb="11">
      <t>カイメ</t>
    </rPh>
    <phoneticPr fontId="53"/>
  </si>
  <si>
    <t>20 km/h　2回目</t>
    <rPh sb="9" eb="11">
      <t>カイメ</t>
    </rPh>
    <phoneticPr fontId="53"/>
  </si>
  <si>
    <t>20 km/h　3回目</t>
    <rPh sb="9" eb="11">
      <t>カイメ</t>
    </rPh>
    <phoneticPr fontId="53"/>
  </si>
  <si>
    <t>25 km/h　1回目</t>
    <rPh sb="9" eb="11">
      <t>カイメ</t>
    </rPh>
    <phoneticPr fontId="53"/>
  </si>
  <si>
    <t>25 km/h　2回目</t>
    <rPh sb="9" eb="11">
      <t>カイメ</t>
    </rPh>
    <phoneticPr fontId="53"/>
  </si>
  <si>
    <t>25 km/h　3回目</t>
    <rPh sb="9" eb="11">
      <t>カイメ</t>
    </rPh>
    <phoneticPr fontId="53"/>
  </si>
  <si>
    <t>30 km/h　1回目</t>
    <rPh sb="9" eb="11">
      <t>カイメ</t>
    </rPh>
    <phoneticPr fontId="53"/>
  </si>
  <si>
    <t>30 km/h　2回目</t>
    <rPh sb="9" eb="11">
      <t>カイメ</t>
    </rPh>
    <phoneticPr fontId="53"/>
  </si>
  <si>
    <t>30 km/h　3回目</t>
    <rPh sb="9" eb="11">
      <t>カイメ</t>
    </rPh>
    <phoneticPr fontId="53"/>
  </si>
  <si>
    <t>35 km/h　1回目</t>
    <rPh sb="9" eb="11">
      <t>カイメ</t>
    </rPh>
    <phoneticPr fontId="53"/>
  </si>
  <si>
    <t>35 km/h　2回目</t>
    <rPh sb="9" eb="11">
      <t>カイメ</t>
    </rPh>
    <phoneticPr fontId="53"/>
  </si>
  <si>
    <t>35 km/h　3回目</t>
    <rPh sb="9" eb="11">
      <t>カイメ</t>
    </rPh>
    <phoneticPr fontId="53"/>
  </si>
  <si>
    <t>40 km/h　1回目</t>
    <rPh sb="9" eb="11">
      <t>カイメ</t>
    </rPh>
    <phoneticPr fontId="53"/>
  </si>
  <si>
    <t>40 km/h　2回目</t>
    <rPh sb="9" eb="11">
      <t>カイメ</t>
    </rPh>
    <phoneticPr fontId="53"/>
  </si>
  <si>
    <t>40 km/h　3回目</t>
    <rPh sb="9" eb="11">
      <t>カイメ</t>
    </rPh>
    <phoneticPr fontId="53"/>
  </si>
  <si>
    <t>45 km/h　1回目</t>
    <rPh sb="9" eb="11">
      <t>カイメ</t>
    </rPh>
    <phoneticPr fontId="53"/>
  </si>
  <si>
    <t>45 km/h　2回目</t>
    <rPh sb="9" eb="11">
      <t>カイメ</t>
    </rPh>
    <phoneticPr fontId="53"/>
  </si>
  <si>
    <t>45 km/h　3回目</t>
    <rPh sb="9" eb="11">
      <t>カイメ</t>
    </rPh>
    <phoneticPr fontId="53"/>
  </si>
  <si>
    <t>50 km/h　1回目</t>
    <rPh sb="9" eb="11">
      <t>カイメ</t>
    </rPh>
    <phoneticPr fontId="53"/>
  </si>
  <si>
    <t>50 km/h　2回目</t>
    <rPh sb="9" eb="11">
      <t>カイメ</t>
    </rPh>
    <phoneticPr fontId="53"/>
  </si>
  <si>
    <t>50 km/h　3回目</t>
    <rPh sb="9" eb="11">
      <t>カイメ</t>
    </rPh>
    <phoneticPr fontId="53"/>
  </si>
  <si>
    <t>55 km/h　1回目</t>
    <rPh sb="9" eb="11">
      <t>カイメ</t>
    </rPh>
    <phoneticPr fontId="53"/>
  </si>
  <si>
    <t>55 km/h　2回目</t>
    <rPh sb="9" eb="11">
      <t>カイメ</t>
    </rPh>
    <phoneticPr fontId="53"/>
  </si>
  <si>
    <t>55 km/h　3回目</t>
    <rPh sb="9" eb="11">
      <t>カイメ</t>
    </rPh>
    <phoneticPr fontId="53"/>
  </si>
  <si>
    <t>60 km/h　1回目</t>
    <rPh sb="9" eb="11">
      <t>カイメ</t>
    </rPh>
    <phoneticPr fontId="53"/>
  </si>
  <si>
    <t>60 km/h　2回目</t>
    <rPh sb="9" eb="11">
      <t>カイメ</t>
    </rPh>
    <phoneticPr fontId="53"/>
  </si>
  <si>
    <t>60 km/h　3回目</t>
    <rPh sb="9" eb="11">
      <t>カイメ</t>
    </rPh>
    <phoneticPr fontId="53"/>
  </si>
  <si>
    <r>
      <rPr>
        <sz val="9"/>
        <rFont val="ＭＳ Ｐゴシック"/>
        <family val="3"/>
        <charset val="128"/>
      </rPr>
      <t>被害軽減ブレーキ（対歩行者：昼間）試験
(5) 部分評価試験 ： CPNのAEBS試験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47" eb="48">
      <t>リツ</t>
    </rPh>
    <phoneticPr fontId="53"/>
  </si>
  <si>
    <t>部分評価試験における代表車速 1回目</t>
    <rPh sb="12" eb="14">
      <t>シャソク</t>
    </rPh>
    <rPh sb="16" eb="18">
      <t>カイメ</t>
    </rPh>
    <phoneticPr fontId="53"/>
  </si>
  <si>
    <t>部分評価試験における代表車速 2回目</t>
    <rPh sb="12" eb="14">
      <t>シャソク</t>
    </rPh>
    <rPh sb="16" eb="18">
      <t>カイメ</t>
    </rPh>
    <phoneticPr fontId="53"/>
  </si>
  <si>
    <t>部分評価試験における代表車速 3回目</t>
    <rPh sb="12" eb="14">
      <t>シャソク</t>
    </rPh>
    <rPh sb="16" eb="18">
      <t>カイメ</t>
    </rPh>
    <phoneticPr fontId="53"/>
  </si>
  <si>
    <r>
      <rPr>
        <sz val="9"/>
        <rFont val="ＭＳ Ｐゴシック"/>
        <family val="3"/>
        <charset val="128"/>
      </rPr>
      <t>被害軽減ブレーキ（対歩行者：昼間）試験
(6) 部分評価試験 ： CPNのFCWS試験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47" eb="48">
      <t>リツ</t>
    </rPh>
    <phoneticPr fontId="53"/>
  </si>
  <si>
    <t>部分評価試験における代表車速 2回目</t>
    <rPh sb="16" eb="18">
      <t>カイメ</t>
    </rPh>
    <phoneticPr fontId="53"/>
  </si>
  <si>
    <t>部分評価試験における代表車速 3回目</t>
    <rPh sb="16" eb="18">
      <t>カイメ</t>
    </rPh>
    <phoneticPr fontId="53"/>
  </si>
  <si>
    <r>
      <rPr>
        <sz val="9"/>
        <rFont val="ＭＳ Ｐゴシック"/>
        <family val="3"/>
        <charset val="128"/>
      </rPr>
      <t>被害軽減ブレーキ（対歩行者：昼間）試験
(5) 部分評価試験 ： CPNのAEBS試験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47" eb="48">
      <t>リツ</t>
    </rPh>
    <phoneticPr fontId="53"/>
  </si>
  <si>
    <t>部分評価試験における代表車速 1回目</t>
    <rPh sb="16" eb="18">
      <t>カイメ</t>
    </rPh>
    <phoneticPr fontId="53"/>
  </si>
  <si>
    <r>
      <rPr>
        <sz val="9"/>
        <rFont val="ＭＳ Ｐゴシック"/>
        <family val="3"/>
        <charset val="128"/>
      </rPr>
      <t>被害軽減ブレーキ（対歩行者：昼間）試験
(6) 部分評価試験 ： CPNのFCWS試験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47" eb="48">
      <t>リツ</t>
    </rPh>
    <phoneticPr fontId="53"/>
  </si>
  <si>
    <r>
      <rPr>
        <sz val="9"/>
        <rFont val="ＭＳ Ｐゴシック"/>
        <family val="3"/>
        <charset val="128"/>
      </rPr>
      <t>被害軽減ブレーキ（対歩行者：昼間）試験
(5) 部分評価試験 ： CPNのAEBS試験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4" eb="46">
      <t>ホコウ</t>
    </rPh>
    <rPh sb="46" eb="48">
      <t>ソクド</t>
    </rPh>
    <phoneticPr fontId="53"/>
  </si>
  <si>
    <r>
      <rPr>
        <sz val="9"/>
        <rFont val="ＭＳ Ｐゴシック"/>
        <family val="3"/>
        <charset val="128"/>
      </rPr>
      <t>被害軽減ブレーキ（対歩行者：昼間）試験
(6) 部分評価試験 ： CPNのFCWS試験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44" eb="46">
      <t>ホコウ</t>
    </rPh>
    <rPh sb="46" eb="48">
      <t>ソクド</t>
    </rPh>
    <phoneticPr fontId="53"/>
  </si>
  <si>
    <r>
      <rPr>
        <sz val="9"/>
        <rFont val="ＭＳ Ｐゴシック"/>
        <family val="3"/>
        <charset val="128"/>
      </rPr>
      <t>被害軽減ブレーキ（対歩行者：昼間）試験
(5) 部分評価試験 ： CPNのAEBS試験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4" eb="46">
      <t>コドモ</t>
    </rPh>
    <phoneticPr fontId="53"/>
  </si>
  <si>
    <r>
      <rPr>
        <sz val="8"/>
        <rFont val="ＭＳ Ｐゴシック"/>
        <family val="3"/>
        <charset val="128"/>
      </rPr>
      <t>被害軽減ブレーキ（対歩行者：昼間）試験
(6) 部分評価試験 ： CPNのFCWS試験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4" eb="46">
      <t>コドモ</t>
    </rPh>
    <phoneticPr fontId="53"/>
  </si>
  <si>
    <r>
      <rPr>
        <sz val="9"/>
        <rFont val="ＭＳ Ｐゴシック"/>
        <family val="3"/>
        <charset val="128"/>
      </rPr>
      <t>被害軽減ブレーキ（対歩行者：昼間）試験
(7) 部分評価試験 ： CPNOのAEBS試験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5" eb="47">
      <t>コドモ</t>
    </rPh>
    <phoneticPr fontId="53"/>
  </si>
  <si>
    <r>
      <rPr>
        <sz val="9"/>
        <rFont val="ＭＳ Ｐゴシック"/>
        <family val="3"/>
        <charset val="128"/>
      </rPr>
      <t>被害軽減ブレーキ（対歩行者：昼間）試験
(8) 部分評価試験 ： CPNOのFCWS試験</t>
    </r>
    <r>
      <rPr>
        <sz val="10"/>
        <rFont val="ＭＳ Ｐゴシック"/>
        <family val="3"/>
        <charset val="128"/>
      </rPr>
      <t xml:space="preserve">
子供ダミー
</t>
    </r>
    <r>
      <rPr>
        <sz val="8"/>
        <rFont val="ＭＳ Ｐゴシック"/>
        <family val="3"/>
        <charset val="128"/>
      </rPr>
      <t>(*) ○：衝突回避　　P：パス(回避扱い)　　 △：速度軽減
　  ×：不作動　　　－：未実施</t>
    </r>
    <rPh sb="45" eb="47">
      <t>コドモ</t>
    </rPh>
    <phoneticPr fontId="53"/>
  </si>
  <si>
    <t>被害軽減ブレーキ（対歩行者：夜間）試験</t>
    <rPh sb="0" eb="2">
      <t>ヒガイ</t>
    </rPh>
    <rPh sb="2" eb="4">
      <t>ケイゲン</t>
    </rPh>
    <rPh sb="9" eb="13">
      <t>タイホコウシャ</t>
    </rPh>
    <rPh sb="14" eb="16">
      <t>ヤカン</t>
    </rPh>
    <rPh sb="17" eb="19">
      <t>シケン</t>
    </rPh>
    <phoneticPr fontId="53"/>
  </si>
  <si>
    <t>街灯あり</t>
    <rPh sb="0" eb="2">
      <t>ガイトウ</t>
    </rPh>
    <phoneticPr fontId="53"/>
  </si>
  <si>
    <t>AEBS 試験開始速度 CPF</t>
    <rPh sb="9" eb="11">
      <t>ソクド</t>
    </rPh>
    <phoneticPr fontId="5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</si>
  <si>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3" eb="54">
      <t>リツ</t>
    </rPh>
    <phoneticPr fontId="5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</si>
  <si>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3" eb="54">
      <t>リツ</t>
    </rPh>
    <phoneticPr fontId="5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</si>
  <si>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3" eb="54">
      <t>リツ</t>
    </rPh>
    <phoneticPr fontId="5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</si>
  <si>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3" eb="54">
      <t>リツ</t>
    </rPh>
    <phoneticPr fontId="53"/>
  </si>
  <si>
    <r>
      <rPr>
        <sz val="8"/>
        <rFont val="ＭＳ Ｐゴシック"/>
        <family val="3"/>
        <charset val="128"/>
      </rPr>
      <t>被害軽減ブレーキ（対歩行者：夜間[街灯あり]）試験</t>
    </r>
    <r>
      <rPr>
        <sz val="9"/>
        <rFont val="ＭＳ Ｐゴシック"/>
        <family val="3"/>
        <charset val="128"/>
      </rPr>
      <t xml:space="preserve">
(5) 部分評価試験 ： CPFのAEBS試験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0" eb="52">
      <t>ホコウ</t>
    </rPh>
    <rPh sb="52" eb="54">
      <t>ソクド</t>
    </rPh>
    <phoneticPr fontId="53"/>
  </si>
  <si>
    <r>
      <rPr>
        <sz val="8"/>
        <rFont val="ＭＳ Ｐゴシック"/>
        <family val="3"/>
        <charset val="128"/>
      </rPr>
      <t>被害軽減ブレーキ（対歩行者：夜間[街灯あり]）試験</t>
    </r>
    <r>
      <rPr>
        <sz val="9"/>
        <rFont val="ＭＳ Ｐゴシック"/>
        <family val="3"/>
        <charset val="128"/>
      </rPr>
      <t xml:space="preserve">
(6) 部分評価試験 ： CPFのFCWS試験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0" eb="52">
      <t>ホコウ</t>
    </rPh>
    <rPh sb="52" eb="54">
      <t>ソクド</t>
    </rPh>
    <phoneticPr fontId="53"/>
  </si>
  <si>
    <t>街灯なし</t>
    <rPh sb="0" eb="2">
      <t>ガイトウ</t>
    </rPh>
    <phoneticPr fontId="5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</si>
  <si>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4" eb="55">
      <t>リツ</t>
    </rPh>
    <phoneticPr fontId="5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</si>
  <si>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ラップ率 25%
</t>
    </r>
    <r>
      <rPr>
        <sz val="8"/>
        <rFont val="ＭＳ Ｐゴシック"/>
        <family val="3"/>
        <charset val="128"/>
      </rPr>
      <t>(*) ○：衝突回避　　P：パス(回避扱い)　　 △：速度軽減
　  ×：不作動　　　－：未実施</t>
    </r>
    <rPh sb="54" eb="55">
      <t>リツ</t>
    </rPh>
    <phoneticPr fontId="5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</si>
  <si>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4" eb="55">
      <t>リツ</t>
    </rPh>
    <phoneticPr fontId="5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</si>
  <si>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ラップ率 75%
</t>
    </r>
    <r>
      <rPr>
        <sz val="8"/>
        <rFont val="ＭＳ Ｐゴシック"/>
        <family val="3"/>
        <charset val="128"/>
      </rPr>
      <t>(*) ○：衝突回避　　P：パス(回避扱い)　　 △：速度軽減
　  ×：不作動　　　－：未実施</t>
    </r>
    <rPh sb="54" eb="55">
      <t>リツ</t>
    </rPh>
    <phoneticPr fontId="53"/>
  </si>
  <si>
    <r>
      <rPr>
        <sz val="8"/>
        <rFont val="ＭＳ Ｐゴシック"/>
        <family val="3"/>
        <charset val="128"/>
      </rPr>
      <t>被害軽減ブレーキ（対歩行者：夜間[街灯なし]）試験</t>
    </r>
    <r>
      <rPr>
        <sz val="9"/>
        <rFont val="ＭＳ Ｐゴシック"/>
        <family val="3"/>
        <charset val="128"/>
      </rPr>
      <t xml:space="preserve">
(11) 部分評価試験 ： CPFのAEBS試験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1" eb="53">
      <t>ホコウ</t>
    </rPh>
    <rPh sb="53" eb="55">
      <t>ソクド</t>
    </rPh>
    <phoneticPr fontId="53"/>
  </si>
  <si>
    <r>
      <rPr>
        <sz val="8"/>
        <rFont val="ＭＳ Ｐゴシック"/>
        <family val="3"/>
        <charset val="128"/>
      </rPr>
      <t>被害軽減ブレーキ（対歩行者：夜間[街灯なし]）試験</t>
    </r>
    <r>
      <rPr>
        <sz val="9"/>
        <rFont val="ＭＳ Ｐゴシック"/>
        <family val="3"/>
        <charset val="128"/>
      </rPr>
      <t xml:space="preserve">
(12) 部分評価試験 ： CPFのFCWS試験</t>
    </r>
    <r>
      <rPr>
        <sz val="10"/>
        <rFont val="ＭＳ Ｐゴシック"/>
        <family val="3"/>
        <charset val="128"/>
      </rPr>
      <t xml:space="preserve">
歩行速度 8km/h
</t>
    </r>
    <r>
      <rPr>
        <sz val="8"/>
        <rFont val="ＭＳ Ｐゴシック"/>
        <family val="3"/>
        <charset val="128"/>
      </rPr>
      <t>(*) ○：衝突回避　　P：パス(回避扱い)　　 △：速度軽減
　  ×：不作動　　　－：未実施</t>
    </r>
    <rPh sb="51" eb="53">
      <t>ホコウ</t>
    </rPh>
    <rPh sb="53" eb="55">
      <t>ソクド</t>
    </rPh>
    <phoneticPr fontId="53"/>
  </si>
  <si>
    <t>被害軽減ブレーキ（対自転車）試験</t>
    <rPh sb="0" eb="2">
      <t>ヒガイ</t>
    </rPh>
    <rPh sb="2" eb="4">
      <t>ケイゲン</t>
    </rPh>
    <rPh sb="9" eb="10">
      <t>タイ</t>
    </rPh>
    <rPh sb="10" eb="13">
      <t>ジテンシャ</t>
    </rPh>
    <rPh sb="14" eb="16">
      <t>シケン</t>
    </rPh>
    <phoneticPr fontId="53"/>
  </si>
  <si>
    <t>AEBS 試験開始速度 CBL (km/h)</t>
    <rPh sb="9" eb="11">
      <t>ソクド</t>
    </rPh>
    <phoneticPr fontId="53"/>
  </si>
  <si>
    <r>
      <t xml:space="preserve">被害軽減ブレーキ（対自転車）試験
(1) CBLのAEBS試験
</t>
    </r>
    <r>
      <rPr>
        <sz val="8"/>
        <rFont val="ＭＳ Ｐゴシック"/>
        <family val="3"/>
        <charset val="128"/>
      </rPr>
      <t>(*) ○：衝突回避　　P：パス(回避扱い)　　 △：速度軽減
　  ×：不作動　　　－：未実施</t>
    </r>
    <rPh sb="10" eb="13">
      <t>ジテンシャ</t>
    </rPh>
    <phoneticPr fontId="53"/>
  </si>
  <si>
    <r>
      <t xml:space="preserve">被害軽減ブレーキ（対自転車）試験
(2) CBLのFCWS試験
</t>
    </r>
    <r>
      <rPr>
        <sz val="8"/>
        <rFont val="ＭＳ Ｐゴシック"/>
        <family val="3"/>
        <charset val="128"/>
      </rPr>
      <t>(*) ○：衝突回避　　P：パス(回避扱い)　　 △：速度軽減
　  ×：不作動　　　－：未実施</t>
    </r>
    <rPh sb="10" eb="13">
      <t>ジテンシャ</t>
    </rPh>
    <phoneticPr fontId="53"/>
  </si>
  <si>
    <r>
      <t xml:space="preserve">被害軽減ブレーキ（対自転車）試験
(3) CBFのAEBS試験
</t>
    </r>
    <r>
      <rPr>
        <sz val="8"/>
        <rFont val="ＭＳ Ｐゴシック"/>
        <family val="3"/>
        <charset val="128"/>
      </rPr>
      <t>(*) ○：衝突回避　　P：パス(回避扱い)　　 △：速度軽減
　  ×：不作動　　　－：未実施</t>
    </r>
    <rPh sb="10" eb="13">
      <t>ジテンシャ</t>
    </rPh>
    <phoneticPr fontId="53"/>
  </si>
  <si>
    <r>
      <t xml:space="preserve">被害軽減ブレーキ（対自転車）試験
(4) CBFのFCWS試験
</t>
    </r>
    <r>
      <rPr>
        <sz val="8"/>
        <rFont val="ＭＳ Ｐゴシック"/>
        <family val="3"/>
        <charset val="128"/>
      </rPr>
      <t>(*) ○：衝突回避　　P：パス(回避扱い)　　 △：速度軽減
　  ×：不作動　　　－：未実施</t>
    </r>
    <rPh sb="10" eb="13">
      <t>ジテンシャ</t>
    </rPh>
    <phoneticPr fontId="53"/>
  </si>
  <si>
    <r>
      <t xml:space="preserve">被害軽減ブレーキ（対自転車）試験
(5) CBNOのAEBS試験
</t>
    </r>
    <r>
      <rPr>
        <sz val="8"/>
        <rFont val="ＭＳ Ｐゴシック"/>
        <family val="3"/>
        <charset val="128"/>
      </rPr>
      <t>(*) ○：衝突回避　　P：パス(回避扱い)　　 △：速度軽減
　  ×：不作動　　　－：未実施</t>
    </r>
    <rPh sb="10" eb="13">
      <t>ジテンシャ</t>
    </rPh>
    <phoneticPr fontId="53"/>
  </si>
  <si>
    <r>
      <t xml:space="preserve">被害軽減ブレーキ（対自転車）試験
(6) CBNOのFCWS試験
</t>
    </r>
    <r>
      <rPr>
        <sz val="8"/>
        <rFont val="ＭＳ Ｐゴシック"/>
        <family val="3"/>
        <charset val="128"/>
      </rPr>
      <t>(*) ○：衝突回避　　P：パス(回避扱い)　　 △：速度軽減
　  ×：不作動　　　－：未実施</t>
    </r>
    <rPh sb="10" eb="13">
      <t>ジテンシャ</t>
    </rPh>
    <phoneticPr fontId="53"/>
  </si>
  <si>
    <t>被害軽減ブレーキ[交差点]試験</t>
    <rPh sb="0" eb="2">
      <t>ヒガイ</t>
    </rPh>
    <rPh sb="2" eb="4">
      <t>ケイゲン</t>
    </rPh>
    <rPh sb="9" eb="12">
      <t>コウサテン</t>
    </rPh>
    <rPh sb="13" eb="15">
      <t>シケン</t>
    </rPh>
    <phoneticPr fontId="53"/>
  </si>
  <si>
    <t>被害軽減ブレーキ[交差点（対車両：右直）]試験</t>
    <rPh sb="0" eb="2">
      <t>ヒガイ</t>
    </rPh>
    <rPh sb="2" eb="4">
      <t>ケイゲン</t>
    </rPh>
    <rPh sb="9" eb="12">
      <t>コウサテン</t>
    </rPh>
    <rPh sb="13" eb="14">
      <t>タイ</t>
    </rPh>
    <rPh sb="14" eb="16">
      <t>シャリョウ</t>
    </rPh>
    <rPh sb="17" eb="18">
      <t>ウ</t>
    </rPh>
    <rPh sb="18" eb="19">
      <t>チョク</t>
    </rPh>
    <rPh sb="21" eb="23">
      <t>シケン</t>
    </rPh>
    <phoneticPr fontId="53"/>
  </si>
  <si>
    <t>AEBS 試験開始速度 (km/h)</t>
    <rPh sb="9" eb="11">
      <t>ソクド</t>
    </rPh>
    <phoneticPr fontId="53"/>
  </si>
  <si>
    <t>AEBS 試験開始速度 CPLF (km/h)</t>
    <rPh sb="9" eb="11">
      <t>ソクド</t>
    </rPh>
    <phoneticPr fontId="53"/>
  </si>
  <si>
    <t>AEBS 試験開始速度 CPLN (km/h)</t>
    <rPh sb="9" eb="11">
      <t>ソクド</t>
    </rPh>
    <phoneticPr fontId="53"/>
  </si>
  <si>
    <t>AEBS 試験開始速度 CPRN (km/h)</t>
    <rPh sb="9" eb="11">
      <t>ソクド</t>
    </rPh>
    <phoneticPr fontId="53"/>
  </si>
  <si>
    <t>AEBS 試験開始速度 CPRF (km/h)</t>
    <rPh sb="9" eb="11">
      <t>ソクド</t>
    </rPh>
    <phoneticPr fontId="53"/>
  </si>
  <si>
    <t>車線逸脱抑制装置等性能試験</t>
    <rPh sb="0" eb="9">
      <t>シャセンイツダツヨクセイソウチナド</t>
    </rPh>
    <rPh sb="9" eb="11">
      <t>セイノウ</t>
    </rPh>
    <rPh sb="11" eb="13">
      <t>シケン</t>
    </rPh>
    <phoneticPr fontId="53"/>
  </si>
  <si>
    <t>試験速度</t>
    <rPh sb="2" eb="4">
      <t>ソクド</t>
    </rPh>
    <phoneticPr fontId="53"/>
  </si>
  <si>
    <t>1回目　1st</t>
    <rPh sb="1" eb="3">
      <t>カイメ</t>
    </rPh>
    <phoneticPr fontId="53"/>
  </si>
  <si>
    <t>2回目　2nd</t>
    <rPh sb="1" eb="3">
      <t>カイメ</t>
    </rPh>
    <phoneticPr fontId="53"/>
  </si>
  <si>
    <t>3回目　3rd</t>
    <rPh sb="1" eb="3">
      <t>カイメ</t>
    </rPh>
    <phoneticPr fontId="53"/>
  </si>
  <si>
    <t>最大ペダルストローク　(%)</t>
    <rPh sb="0" eb="2">
      <t>サイダイ</t>
    </rPh>
    <phoneticPr fontId="53"/>
  </si>
  <si>
    <t>最小ペダルストローク　(%)</t>
    <rPh sb="0" eb="2">
      <t>サイショウ</t>
    </rPh>
    <phoneticPr fontId="53"/>
  </si>
  <si>
    <t>最大走行速度　(km/h)</t>
    <rPh sb="0" eb="2">
      <t>サイダイ</t>
    </rPh>
    <phoneticPr fontId="53"/>
  </si>
  <si>
    <t>最小走行速度　(km/h)</t>
    <rPh sb="0" eb="2">
      <t>サイショウ</t>
    </rPh>
    <rPh sb="2" eb="4">
      <t>ソウコウ</t>
    </rPh>
    <phoneticPr fontId="53"/>
  </si>
  <si>
    <t>基本試験（60km/h）　右逸脱</t>
    <rPh sb="13" eb="14">
      <t>ミギ</t>
    </rPh>
    <rPh sb="14" eb="16">
      <t>イツダツ</t>
    </rPh>
    <phoneticPr fontId="53"/>
  </si>
  <si>
    <t>備考</t>
    <rPh sb="0" eb="2">
      <t>ビコウ</t>
    </rPh>
    <phoneticPr fontId="53"/>
  </si>
  <si>
    <t>基本試験（70km/h）　右逸脱</t>
    <rPh sb="13" eb="14">
      <t>ミギ</t>
    </rPh>
    <rPh sb="14" eb="16">
      <t>イツダツ</t>
    </rPh>
    <phoneticPr fontId="53"/>
  </si>
  <si>
    <t>手動復帰型装置試験 （70km/h）　左逸脱</t>
    <rPh sb="19" eb="20">
      <t>ヒダリ</t>
    </rPh>
    <rPh sb="20" eb="22">
      <t>イツダツ</t>
    </rPh>
    <phoneticPr fontId="53"/>
  </si>
  <si>
    <t>手動復帰型装置試験 （70km/h）　右逸脱</t>
    <rPh sb="19" eb="20">
      <t>ミギ</t>
    </rPh>
    <rPh sb="20" eb="22">
      <t>イツダツ</t>
    </rPh>
    <phoneticPr fontId="53"/>
  </si>
  <si>
    <t>装備装置</t>
    <rPh sb="0" eb="2">
      <t>ソウビ</t>
    </rPh>
    <rPh sb="2" eb="4">
      <t>ソウチ</t>
    </rPh>
    <phoneticPr fontId="3"/>
  </si>
  <si>
    <r>
      <t xml:space="preserve">自動防眩型
前照灯
</t>
    </r>
    <r>
      <rPr>
        <sz val="8"/>
        <color theme="1"/>
        <rFont val="ＭＳ Ｐゴシック"/>
        <family val="3"/>
        <charset val="128"/>
      </rPr>
      <t>Automatic anti-glare type</t>
    </r>
    <rPh sb="2" eb="3">
      <t>ボウ</t>
    </rPh>
    <rPh sb="3" eb="4">
      <t>ゲン</t>
    </rPh>
    <rPh sb="4" eb="5">
      <t>カタ</t>
    </rPh>
    <phoneticPr fontId="42"/>
  </si>
  <si>
    <r>
      <t xml:space="preserve">自動切替型
前照灯
</t>
    </r>
    <r>
      <rPr>
        <sz val="8"/>
        <color theme="1"/>
        <rFont val="ＭＳ Ｐゴシック"/>
        <family val="3"/>
        <charset val="128"/>
      </rPr>
      <t>Automatic switching type</t>
    </r>
    <rPh sb="2" eb="4">
      <t>キリカエ</t>
    </rPh>
    <phoneticPr fontId="42"/>
  </si>
  <si>
    <t>装備装置の有無</t>
    <rPh sb="0" eb="2">
      <t>ソウビ</t>
    </rPh>
    <rPh sb="2" eb="4">
      <t>ソウチ</t>
    </rPh>
    <rPh sb="5" eb="7">
      <t>ウム</t>
    </rPh>
    <phoneticPr fontId="3"/>
  </si>
  <si>
    <t>作動開始速度</t>
    <rPh sb="0" eb="2">
      <t>サドウ</t>
    </rPh>
    <rPh sb="2" eb="4">
      <t>カイシ</t>
    </rPh>
    <rPh sb="4" eb="6">
      <t>ソクド</t>
    </rPh>
    <phoneticPr fontId="3"/>
  </si>
  <si>
    <t>作動終了速度</t>
    <rPh sb="0" eb="2">
      <t>サドウ</t>
    </rPh>
    <rPh sb="2" eb="4">
      <t>シュウリョウ</t>
    </rPh>
    <rPh sb="4" eb="6">
      <t>ソクド</t>
    </rPh>
    <phoneticPr fontId="3"/>
  </si>
  <si>
    <t>対車両</t>
    <rPh sb="0" eb="3">
      <t>タイシャリョウ</t>
    </rPh>
    <phoneticPr fontId="53"/>
  </si>
  <si>
    <t>試験走行開始位置：後進 [m]</t>
    <rPh sb="9" eb="11">
      <t>コウシン</t>
    </rPh>
    <phoneticPr fontId="53"/>
  </si>
  <si>
    <t>F off
1回目 1st</t>
    <rPh sb="7" eb="9">
      <t>カイメ</t>
    </rPh>
    <phoneticPr fontId="53"/>
  </si>
  <si>
    <t>F off
2回目 2nd</t>
    <rPh sb="7" eb="9">
      <t>カイメ</t>
    </rPh>
    <phoneticPr fontId="53"/>
  </si>
  <si>
    <t>F off
3回目 3rd</t>
    <rPh sb="7" eb="9">
      <t>カイメ</t>
    </rPh>
    <phoneticPr fontId="53"/>
  </si>
  <si>
    <t>F on
1回目 1st</t>
    <rPh sb="6" eb="8">
      <t>カイメ</t>
    </rPh>
    <phoneticPr fontId="53"/>
  </si>
  <si>
    <t>F on
2回目 2nd</t>
    <rPh sb="6" eb="8">
      <t>カイメ</t>
    </rPh>
    <phoneticPr fontId="53"/>
  </si>
  <si>
    <t>F on
3回目 3rd</t>
    <rPh sb="6" eb="8">
      <t>カイメ</t>
    </rPh>
    <phoneticPr fontId="53"/>
  </si>
  <si>
    <t>R off
1回目 1st</t>
    <rPh sb="7" eb="9">
      <t>カイメ</t>
    </rPh>
    <phoneticPr fontId="53"/>
  </si>
  <si>
    <t>R off
2回目 2nd</t>
    <rPh sb="7" eb="9">
      <t>カイメ</t>
    </rPh>
    <phoneticPr fontId="53"/>
  </si>
  <si>
    <t>R off
3回目 3rd</t>
    <rPh sb="7" eb="9">
      <t>カイメ</t>
    </rPh>
    <phoneticPr fontId="53"/>
  </si>
  <si>
    <t>R on
1回目 1st</t>
    <rPh sb="6" eb="8">
      <t>カイメ</t>
    </rPh>
    <phoneticPr fontId="53"/>
  </si>
  <si>
    <t>R on
2回目 2nd</t>
    <rPh sb="6" eb="8">
      <t>カイメ</t>
    </rPh>
    <phoneticPr fontId="53"/>
  </si>
  <si>
    <t>R on
3回目 3rd</t>
    <rPh sb="6" eb="8">
      <t>カイメ</t>
    </rPh>
    <phoneticPr fontId="53"/>
  </si>
  <si>
    <t>対歩行者</t>
    <rPh sb="0" eb="1">
      <t>タイ</t>
    </rPh>
    <rPh sb="1" eb="4">
      <t>ホコウシャ</t>
    </rPh>
    <phoneticPr fontId="53"/>
  </si>
  <si>
    <t>衝突総合得点</t>
    <rPh sb="0" eb="2">
      <t>ショウトツ</t>
    </rPh>
    <rPh sb="2" eb="4">
      <t>ソウゴウ</t>
    </rPh>
    <rPh sb="4" eb="6">
      <t>トクテン</t>
    </rPh>
    <phoneticPr fontId="53"/>
  </si>
  <si>
    <t>フルラップ前面衝突試験</t>
    <rPh sb="5" eb="7">
      <t>ゼンメン</t>
    </rPh>
    <rPh sb="7" eb="9">
      <t>ショウトツ</t>
    </rPh>
    <rPh sb="9" eb="11">
      <t>シケン</t>
    </rPh>
    <phoneticPr fontId="53"/>
  </si>
  <si>
    <t>試験車重量　（kg）</t>
    <rPh sb="0" eb="2">
      <t>シケン</t>
    </rPh>
    <rPh sb="2" eb="3">
      <t>シャ</t>
    </rPh>
    <rPh sb="3" eb="5">
      <t>ジュウリョウ</t>
    </rPh>
    <phoneticPr fontId="53"/>
  </si>
  <si>
    <t>乗員保護性能試験（運転席）</t>
    <rPh sb="0" eb="2">
      <t>ジョウイン</t>
    </rPh>
    <rPh sb="2" eb="4">
      <t>ホゴ</t>
    </rPh>
    <rPh sb="4" eb="6">
      <t>セイノウ</t>
    </rPh>
    <rPh sb="6" eb="8">
      <t>シケン</t>
    </rPh>
    <rPh sb="9" eb="12">
      <t>ウンテンセキ</t>
    </rPh>
    <phoneticPr fontId="53"/>
  </si>
  <si>
    <t>合計得点</t>
    <rPh sb="0" eb="2">
      <t>ゴウケイ</t>
    </rPh>
    <rPh sb="2" eb="4">
      <t>トクテン</t>
    </rPh>
    <phoneticPr fontId="53"/>
  </si>
  <si>
    <t>頚部伸張モーメント　（Nm）</t>
    <rPh sb="0" eb="1">
      <t>ケイ</t>
    </rPh>
    <rPh sb="1" eb="2">
      <t>ブ</t>
    </rPh>
    <phoneticPr fontId="6"/>
  </si>
  <si>
    <t>ショルダーベルト荷重　（kN）</t>
    <rPh sb="8" eb="10">
      <t>カジュウ</t>
    </rPh>
    <phoneticPr fontId="6"/>
  </si>
  <si>
    <t>乗員保護性能試験（助手席側後席）</t>
    <rPh sb="0" eb="2">
      <t>ジョウイン</t>
    </rPh>
    <rPh sb="2" eb="4">
      <t>ホゴ</t>
    </rPh>
    <rPh sb="4" eb="6">
      <t>セイノウ</t>
    </rPh>
    <rPh sb="6" eb="8">
      <t>シケン</t>
    </rPh>
    <rPh sb="9" eb="11">
      <t>ジョシュ</t>
    </rPh>
    <rPh sb="11" eb="12">
      <t>セキ</t>
    </rPh>
    <rPh sb="12" eb="13">
      <t>ガワ</t>
    </rPh>
    <rPh sb="13" eb="15">
      <t>コウセキ</t>
    </rPh>
    <phoneticPr fontId="53"/>
  </si>
  <si>
    <t>1列目：運転席</t>
    <rPh sb="1" eb="2">
      <t>レツ</t>
    </rPh>
    <rPh sb="2" eb="3">
      <t>メ</t>
    </rPh>
    <rPh sb="4" eb="7">
      <t>ウンテンセキ</t>
    </rPh>
    <phoneticPr fontId="53"/>
  </si>
  <si>
    <t>1列目：助手席</t>
    <rPh sb="1" eb="2">
      <t>レツ</t>
    </rPh>
    <rPh sb="2" eb="3">
      <t>メ</t>
    </rPh>
    <rPh sb="4" eb="7">
      <t>ジョシュセキ</t>
    </rPh>
    <phoneticPr fontId="53"/>
  </si>
  <si>
    <t>2列目：運転席側</t>
    <rPh sb="1" eb="2">
      <t>レツ</t>
    </rPh>
    <rPh sb="2" eb="3">
      <t>メ</t>
    </rPh>
    <rPh sb="4" eb="7">
      <t>ウンテンセキ</t>
    </rPh>
    <rPh sb="7" eb="8">
      <t>ガワ</t>
    </rPh>
    <phoneticPr fontId="53"/>
  </si>
  <si>
    <t>2列目：助手席側</t>
    <rPh sb="1" eb="2">
      <t>レツ</t>
    </rPh>
    <rPh sb="2" eb="3">
      <t>メ</t>
    </rPh>
    <rPh sb="4" eb="7">
      <t>ジョシュセキ</t>
    </rPh>
    <rPh sb="7" eb="8">
      <t>ガワ</t>
    </rPh>
    <phoneticPr fontId="53"/>
  </si>
  <si>
    <t>後席の救出性</t>
    <rPh sb="0" eb="2">
      <t>コウセキ</t>
    </rPh>
    <phoneticPr fontId="53"/>
  </si>
  <si>
    <t>新オフセット前面衝突試験</t>
    <rPh sb="0" eb="1">
      <t>シン</t>
    </rPh>
    <rPh sb="6" eb="8">
      <t>ゼンメン</t>
    </rPh>
    <rPh sb="8" eb="10">
      <t>ショウトツ</t>
    </rPh>
    <rPh sb="10" eb="12">
      <t>シケン</t>
    </rPh>
    <phoneticPr fontId="6"/>
  </si>
  <si>
    <t>脳傷害値　（DAMAGE）</t>
    <rPh sb="0" eb="1">
      <t>ノウ</t>
    </rPh>
    <rPh sb="1" eb="3">
      <t>ショウガイ</t>
    </rPh>
    <rPh sb="3" eb="4">
      <t>チ</t>
    </rPh>
    <phoneticPr fontId="6"/>
  </si>
  <si>
    <t>Shoulder belt load（kN）</t>
  </si>
  <si>
    <t>腹部変位量　（mm）</t>
    <rPh sb="0" eb="2">
      <t>フクブ</t>
    </rPh>
    <rPh sb="2" eb="4">
      <t>ヘンイ</t>
    </rPh>
    <rPh sb="4" eb="5">
      <t>リョウ</t>
    </rPh>
    <phoneticPr fontId="6"/>
  </si>
  <si>
    <t>右寛骨臼荷重　（kN）</t>
    <rPh sb="0" eb="1">
      <t>ミギ</t>
    </rPh>
    <phoneticPr fontId="6"/>
  </si>
  <si>
    <t>左寛骨臼荷重　（kN）</t>
    <rPh sb="0" eb="1">
      <t>ヒダリ</t>
    </rPh>
    <rPh sb="1" eb="4">
      <t>カンコツキュウ</t>
    </rPh>
    <rPh sb="4" eb="6">
      <t>カジュウ</t>
    </rPh>
    <phoneticPr fontId="6"/>
  </si>
  <si>
    <t>乗員保護性能試験（助手席）</t>
    <rPh sb="0" eb="2">
      <t>ジョウイン</t>
    </rPh>
    <rPh sb="2" eb="4">
      <t>ホゴ</t>
    </rPh>
    <rPh sb="4" eb="6">
      <t>セイノウ</t>
    </rPh>
    <rPh sb="6" eb="8">
      <t>シケン</t>
    </rPh>
    <rPh sb="9" eb="11">
      <t>ジョシュ</t>
    </rPh>
    <rPh sb="11" eb="12">
      <t>セキ</t>
    </rPh>
    <phoneticPr fontId="53"/>
  </si>
  <si>
    <t>助手席の救出性</t>
    <rPh sb="0" eb="3">
      <t>ジョシュセキ</t>
    </rPh>
    <phoneticPr fontId="53"/>
  </si>
  <si>
    <t>相手車保護性能評価</t>
    <rPh sb="0" eb="3">
      <t>アイテシャ</t>
    </rPh>
    <rPh sb="3" eb="5">
      <t>ホゴ</t>
    </rPh>
    <rPh sb="5" eb="7">
      <t>セイノウ</t>
    </rPh>
    <rPh sb="7" eb="9">
      <t>ヒョウカ</t>
    </rPh>
    <phoneticPr fontId="6"/>
  </si>
  <si>
    <t>台車の減速度の大きさ　(OLC）</t>
    <rPh sb="0" eb="2">
      <t>ダイシャ</t>
    </rPh>
    <rPh sb="3" eb="5">
      <t>ゲンソク</t>
    </rPh>
    <rPh sb="5" eb="6">
      <t>ド</t>
    </rPh>
    <rPh sb="7" eb="8">
      <t>オオ</t>
    </rPh>
    <phoneticPr fontId="53"/>
  </si>
  <si>
    <t>バリアの変形量の標準偏差　(S.D）</t>
    <rPh sb="4" eb="6">
      <t>ヘンケイ</t>
    </rPh>
    <rPh sb="6" eb="7">
      <t>リョウ</t>
    </rPh>
    <rPh sb="8" eb="10">
      <t>ヒョウジュン</t>
    </rPh>
    <rPh sb="10" eb="12">
      <t>ヘンサ</t>
    </rPh>
    <phoneticPr fontId="53"/>
  </si>
  <si>
    <t>バリアへの突き刺さり　(B.O）</t>
    <rPh sb="5" eb="6">
      <t>ツ</t>
    </rPh>
    <rPh sb="7" eb="8">
      <t>サ</t>
    </rPh>
    <phoneticPr fontId="53"/>
  </si>
  <si>
    <t>1列目 非衝突側</t>
    <rPh sb="1" eb="2">
      <t>レツ</t>
    </rPh>
    <rPh sb="2" eb="3">
      <t>メ</t>
    </rPh>
    <rPh sb="4" eb="5">
      <t>ヒ</t>
    </rPh>
    <rPh sb="5" eb="7">
      <t>ショウトツ</t>
    </rPh>
    <rPh sb="7" eb="8">
      <t>ガワ</t>
    </rPh>
    <phoneticPr fontId="53"/>
  </si>
  <si>
    <t>2列目 非衝突側</t>
    <rPh sb="1" eb="2">
      <t>レツ</t>
    </rPh>
    <rPh sb="2" eb="3">
      <t>メ</t>
    </rPh>
    <rPh sb="4" eb="5">
      <t>ヒ</t>
    </rPh>
    <rPh sb="5" eb="7">
      <t>ショウトツ</t>
    </rPh>
    <rPh sb="7" eb="8">
      <t>ガワ</t>
    </rPh>
    <phoneticPr fontId="53"/>
  </si>
  <si>
    <t>頚部上部 左右方向軸まわりモーメント(屈曲) (Nm)</t>
    <rPh sb="0" eb="1">
      <t>ケイ</t>
    </rPh>
    <rPh sb="1" eb="2">
      <t>ブ</t>
    </rPh>
    <rPh sb="2" eb="4">
      <t>ジョウブ</t>
    </rPh>
    <phoneticPr fontId="53"/>
  </si>
  <si>
    <t>頚部上部 左右方向軸まわりモーメント(伸展) (Nm)</t>
    <rPh sb="0" eb="1">
      <t>ケイ</t>
    </rPh>
    <rPh sb="1" eb="2">
      <t>ブ</t>
    </rPh>
    <rPh sb="2" eb="4">
      <t>ジョウブ</t>
    </rPh>
    <phoneticPr fontId="53"/>
  </si>
  <si>
    <t>頚部下部 せん断荷重（頭後方向） (N)</t>
    <rPh sb="2" eb="3">
      <t>シタ</t>
    </rPh>
    <phoneticPr fontId="53"/>
  </si>
  <si>
    <t>頚部下部 左右方向軸まわりモーメント(屈曲) (Nm)</t>
    <rPh sb="0" eb="1">
      <t>ケイ</t>
    </rPh>
    <rPh sb="1" eb="2">
      <t>ブ</t>
    </rPh>
    <rPh sb="2" eb="4">
      <t>カブ</t>
    </rPh>
    <phoneticPr fontId="53"/>
  </si>
  <si>
    <t>頚部下部 左右方向軸まわりモーメント(伸展) (Nm)</t>
    <rPh sb="0" eb="1">
      <t>ケイ</t>
    </rPh>
    <rPh sb="1" eb="2">
      <t>ブ</t>
    </rPh>
    <rPh sb="2" eb="4">
      <t>カブ</t>
    </rPh>
    <phoneticPr fontId="53"/>
  </si>
  <si>
    <t>歩行者頭部保護性能評価</t>
    <rPh sb="0" eb="3">
      <t>ホコウシャ</t>
    </rPh>
    <rPh sb="3" eb="5">
      <t>トウブ</t>
    </rPh>
    <rPh sb="5" eb="7">
      <t>ホゴ</t>
    </rPh>
    <rPh sb="7" eb="9">
      <t>セイノウ</t>
    </rPh>
    <rPh sb="9" eb="11">
      <t>ヒョウカ</t>
    </rPh>
    <phoneticPr fontId="53"/>
  </si>
  <si>
    <t>歩行者脚部保護性能評価</t>
    <rPh sb="0" eb="3">
      <t>ホコウシャ</t>
    </rPh>
    <rPh sb="3" eb="5">
      <t>キャクブ</t>
    </rPh>
    <rPh sb="5" eb="7">
      <t>ホゴ</t>
    </rPh>
    <rPh sb="7" eb="9">
      <t>セイノウ</t>
    </rPh>
    <rPh sb="9" eb="11">
      <t>ヒョウカ</t>
    </rPh>
    <phoneticPr fontId="53"/>
  </si>
  <si>
    <t>装備状況（助手席）</t>
    <rPh sb="0" eb="2">
      <t>ソウビ</t>
    </rPh>
    <rPh sb="2" eb="4">
      <t>ジョウキョウ</t>
    </rPh>
    <rPh sb="5" eb="7">
      <t>ジョシュ</t>
    </rPh>
    <rPh sb="7" eb="8">
      <t>セキ</t>
    </rPh>
    <phoneticPr fontId="53"/>
  </si>
  <si>
    <t>装備状況（後席）</t>
    <rPh sb="0" eb="2">
      <t>ソウビ</t>
    </rPh>
    <rPh sb="2" eb="4">
      <t>ジョウキョウ</t>
    </rPh>
    <rPh sb="5" eb="6">
      <t>ウシ</t>
    </rPh>
    <rPh sb="6" eb="7">
      <t>セキ</t>
    </rPh>
    <phoneticPr fontId="53"/>
  </si>
  <si>
    <t>エアバッグ　運転席</t>
    <rPh sb="6" eb="9">
      <t>ウンテンセキ</t>
    </rPh>
    <phoneticPr fontId="53"/>
  </si>
  <si>
    <t>エアバッグ　助手席</t>
    <rPh sb="6" eb="9">
      <t>ジョシュセキ</t>
    </rPh>
    <phoneticPr fontId="53"/>
  </si>
  <si>
    <t>ﾆｰｴｱﾊﾞｯｸﾞ又はｼｰﾄｸｯｼｮﾝｴｱﾊﾞｯｸﾞ　運転席</t>
    <rPh sb="27" eb="30">
      <t>ウンテンセキ</t>
    </rPh>
    <phoneticPr fontId="53"/>
  </si>
  <si>
    <t>ﾆｰｴｱﾊﾞｯｸﾞ又はｼｰﾄｸｯｼｮﾝｴｱﾊﾞｯｸﾞ　助手席</t>
    <rPh sb="27" eb="30">
      <t>ジョシュセキ</t>
    </rPh>
    <phoneticPr fontId="53"/>
  </si>
  <si>
    <t>2列目：中央席</t>
    <rPh sb="1" eb="2">
      <t>レツ</t>
    </rPh>
    <rPh sb="2" eb="3">
      <t>メ</t>
    </rPh>
    <rPh sb="4" eb="6">
      <t>チュウオウ</t>
    </rPh>
    <rPh sb="6" eb="7">
      <t>セキ</t>
    </rPh>
    <phoneticPr fontId="53"/>
  </si>
  <si>
    <t>3列目：運転席側</t>
    <rPh sb="1" eb="2">
      <t>レツ</t>
    </rPh>
    <rPh sb="2" eb="3">
      <t>メ</t>
    </rPh>
    <rPh sb="4" eb="7">
      <t>ウンテンセキ</t>
    </rPh>
    <rPh sb="7" eb="8">
      <t>ガワ</t>
    </rPh>
    <phoneticPr fontId="53"/>
  </si>
  <si>
    <t>3列目：助手席側</t>
    <rPh sb="1" eb="2">
      <t>レツ</t>
    </rPh>
    <rPh sb="2" eb="3">
      <t>メ</t>
    </rPh>
    <rPh sb="4" eb="7">
      <t>ジョシュセキ</t>
    </rPh>
    <rPh sb="7" eb="8">
      <t>ガワ</t>
    </rPh>
    <phoneticPr fontId="53"/>
  </si>
  <si>
    <t>3列目：中央席</t>
    <rPh sb="1" eb="2">
      <t>レツ</t>
    </rPh>
    <rPh sb="2" eb="3">
      <t>メ</t>
    </rPh>
    <rPh sb="4" eb="6">
      <t>チュウオウ</t>
    </rPh>
    <rPh sb="6" eb="7">
      <t>セキ</t>
    </rPh>
    <phoneticPr fontId="53"/>
  </si>
  <si>
    <t>装備装置</t>
    <rPh sb="0" eb="2">
      <t>ソウビ</t>
    </rPh>
    <rPh sb="2" eb="4">
      <t>ソウチ</t>
    </rPh>
    <phoneticPr fontId="53"/>
  </si>
  <si>
    <t>クラウン セダン（CROWN SEDAN）</t>
  </si>
  <si>
    <t>6AA-AZSH32</t>
  </si>
  <si>
    <t>235/55R19</t>
  </si>
  <si>
    <t>AZSH32-0005075</t>
  </si>
  <si>
    <t>NASVA 2024-01401</t>
  </si>
  <si>
    <t>235/55R19 101V</t>
  </si>
  <si>
    <t>AEBS 試験開始速度 CPN</t>
  </si>
  <si>
    <t>AEBS activation lower limit speed , CPN(km/h)</t>
  </si>
  <si>
    <t>AEBS 試験開始速度 CPNO</t>
  </si>
  <si>
    <t>AEBS activation lower limit speed , CPNO (km/h)</t>
  </si>
  <si>
    <t>FCWS 試験開始速度 CPN</t>
  </si>
  <si>
    <t>FCWS activation lower limit speed , CPN (km/h)</t>
  </si>
  <si>
    <t>FCWS 試験開始速度 CPNO</t>
  </si>
  <si>
    <t>FCWS activation lower limit speed , CPNO (km/h)</t>
  </si>
  <si>
    <t>AEBS 試験終了速度 CPN</t>
  </si>
  <si>
    <t>AEBS activation upper limit speed , CPN (km/h)</t>
  </si>
  <si>
    <t>AEBS 試験終了速度 CPNO</t>
  </si>
  <si>
    <t>AEBS activation upper limit speed , CPNO (km/h)</t>
  </si>
  <si>
    <t>FCWS 試験終了速度 CPN</t>
  </si>
  <si>
    <t>FCWS activation upper limit speed , CPN (km/h)</t>
  </si>
  <si>
    <t>FCWS 試験終了速度 CPNO</t>
  </si>
  <si>
    <t>FCWS activation upper limit speed , CPNO (km/h)</t>
  </si>
  <si>
    <t>Partial evaluation test representative speed , CPN</t>
  </si>
  <si>
    <t>Partial evaluation test representative speed , CPNO</t>
  </si>
  <si>
    <t>被害軽減ブレーキ（対歩行者：昼間）試験
(1) 基準評価試験 ： CPNのAEBS試験
(*) ○：衝突回避　　P：パス(回避扱い)　　 △：速度軽減
　  ×：不作動　　　－：未実施</t>
  </si>
  <si>
    <t>Test results of Autonomous Emergency Braking System[for pedestrian daytime] performance test
(1) Standard evaluation test：The CPN AEBS test
(*) ○：Collision avoided
　　P：Passed (deemed avoided)
　  △：Speed reduced
　  ×：No activation
　  －：Not implemented</t>
  </si>
  <si>
    <t>被害軽減ブレーキ（対歩行者：昼間）試験
(2) 基準評価試験 ： CPNのFCWS試験
(*) ○：衝突回避　　P：パス(回避扱い)　　 △：速度軽減
　  ×：不作動　　　－：未実施</t>
  </si>
  <si>
    <t>Test results of Autonomous Emergency Braking System[for pedestrian daytime] performance test
(2) Standard evaluation test：The CPN FCWS test
(*) ○：Collision avoided
　　P：Passed (deemed avoided)
　  △：Speed reduced
　  ×：No activation
　  －：Not implemented</t>
  </si>
  <si>
    <t>被害軽減ブレーキ（対歩行者：昼間）試験
(3) 基準評価試験 ： CPNOのAEBS試験
(*) ○：衝突回避　　P：パス(回避扱い)　　 △：速度軽減
　  ×：不作動　　　－：未実施</t>
  </si>
  <si>
    <t>Test results of Autonomous Emergency Braking System[for pedestrian daytime] performance test
(3) Standard evaluation test：The CPNO AEBS test
(*) ○：Collision avoided
　　P：Passed (deemed avoided)
　  △：Speed reduced
　  ×：No activation
　  －：Not implemented</t>
  </si>
  <si>
    <t>Test results of Autonomous Emergency Braking System[for pedestrian daytime] performance test
(4) Standard evaluation test：The CPNO FCWS test
(*) ○：Collision avoided
　　P：Passed (deemed avoided)
　  △：Speed reduced
　  ×：No activation
　  －：Not implemented</t>
  </si>
  <si>
    <t>Test results of Autonomous Emergency Braking System[for pedestrian daytime] performance test
(5) Partial evaluation test：CPN AEBS test
Wrap rate 25%
(*) ○：Collision avoided
　　P：Passed (deemed avoided)
　  △：Speed reduced
　  ×：No activation
　  －：Not implemented</t>
  </si>
  <si>
    <t>Test results of Autonomous Emergency Braking System[for pedestrian daytime] performance test
(6) Partial evaluation test：CPN FCWS test
Wrap rate 25%
(*) ○：Collision avoided
　　P：Passed (deemed avoided)
　  △：Speed reduced
　  ×：No activation
　  －：Not implemented</t>
  </si>
  <si>
    <t>Test results of Autonomous Emergency Braking System[for pedestrian daytime] performance test
(5) Partial evaluation test：CPN AEBS test
Wrap rate 75%
(*) ○：Collision avoided
　　P：Passed (deemed avoided)
　  △：Speed reduced
　  ×：No activation
　  －：Not implemented</t>
  </si>
  <si>
    <t>Test results of Autonomous Emergency Braking System[for pedestrian daytime] performance test
(6) Partial evaluation test：CPN FCWS test
Wrap rate 75%
(*) ○：Collision avoided
　　P：Passed (deemed avoided)
　  △：Speed reduced
　  ×：No activation
　  －：Not implemented</t>
  </si>
  <si>
    <t>Test results of Autonomous Emergency Braking System[for pedestrian daytime] performance test
(5) Partial evaluation test：CPN AEBS test
Walking speed 8km/h
(*) ○：Collision avoided
　　P：Passed (deemed avoided)
　  △：Speed reduced
　  ×：No activation
　  －：Not implemented</t>
  </si>
  <si>
    <t>Test results of Autonomous Emergency Braking System[for pedestrian daytime] performance test
(6) Partial evaluation test：CPN FCWS test
Walking speed 8km/h
(*) ○：Collision avoided
　　P：Passed (deemed avoided)
　  △：Speed reduced
　  ×：No activation
　  －：Not implemented</t>
  </si>
  <si>
    <t>Test results of Autonomous Emergency Braking System[for pedestrian daytime] performance test
(5) Partial evaluation test：CPN AEBS test
Child dummy
(*) ○：Collision avoided
　　P：Passed (deemed avoided)
　  △：Speed reduced
　  ×：No activation
　  －：Not implemented</t>
  </si>
  <si>
    <t>Test results of Autonomous Emergency Braking System[for pedestrian daytime] performance test
(6) Partial evaluation test：CPN FCWS test
Child dummy
(*) ○：Collision avoided
　　P：Passed (deemed avoided)
　  △：Speed reduced
　  ×：No activation
　  －：Not implemented</t>
  </si>
  <si>
    <t>Test results of Autonomous Emergency Braking System[for pedestrian daytime] performance test
(7) Partial evaluation test：CPNOAEBS test
Child dummy
(*) ○：Collision avoided
　　P：Passed (deemed avoided)
　  △：Speed reduced
　  ×：No activation
　  －：Not implemented</t>
  </si>
  <si>
    <t>Test results of Autonomous Emergency Braking System[for pedestrian daytime] performance test
(8) Partial evaluation test：CPNO FCWS test
Child dummy
(*) ○：Collision avoided
　　P：Passed (deemed avoided)
　  △：Speed reduced
　  ×：No activation
　  －：Not implemented</t>
  </si>
  <si>
    <t>NASVA 2024-01411</t>
  </si>
  <si>
    <t>AEBS activation lower limit speed , CPF</t>
  </si>
  <si>
    <t>AEBS 試験開始速度 CPFO</t>
  </si>
  <si>
    <t>AEBS activation lower limit speed , CPFO</t>
  </si>
  <si>
    <t>FCWS 試験開始速度 CPF</t>
  </si>
  <si>
    <t>FCWS activation lower limit speed , CPF</t>
  </si>
  <si>
    <t>FCWS 試験開始速度 CPFO</t>
  </si>
  <si>
    <t>FCWS activation lower limit speed , CPFO</t>
  </si>
  <si>
    <t>AEBS 試験終了速度 CPF</t>
  </si>
  <si>
    <t>AEBS activation upper limit speed , CPF</t>
  </si>
  <si>
    <t>AEBS 試験終了速度 CPFO</t>
  </si>
  <si>
    <t>AEBS activation upper limit speed , CPFO</t>
  </si>
  <si>
    <t>FCWS 試験終了速度 CPF</t>
  </si>
  <si>
    <t>FCWS activation upper limit speed , CPF</t>
  </si>
  <si>
    <t>FCWS 試験終了速度 CPFO</t>
  </si>
  <si>
    <t>FCWS activation upper limit speed , CPFO</t>
  </si>
  <si>
    <t>部分評価試験における代表車速 CPF</t>
  </si>
  <si>
    <t>Partial evaluation test representative speed , CPF</t>
  </si>
  <si>
    <t>被害軽減ブレーキ（対歩行者：夜間[街灯あり]）試験
(1) 基準評価試験 ： CPFのAEBS試験
(*) ○：衝突回避　　P：パス(回避扱い)　　 △：速度軽減
　  ×：不作動　　　－：未実施</t>
  </si>
  <si>
    <t>Test results of Autonomous Emergency Braking System[for pedestrian at night] performance test (Nighttime test with surrounding light)
(1) Standard evaluation test：The CPF AEBS test
(*) ○：Collision avoided
　　P：Passed (deemed avoided)
　  △：Speed reduced
　  ×：No activation
　  －：Not implemented</t>
  </si>
  <si>
    <t>被害軽減ブレーキ（対歩行者：夜間[街灯あり]）試験
(2) 基準評価試験 ： CPFのFCWS試験
(*) ○：衝突回避　　P：パス(回避扱い)　　 △：速度軽減
　  ×：不作動　　　－：未実施</t>
  </si>
  <si>
    <t>Test results of Autonomous Emergency Braking System[for pedestrian at night] performance test (Nighttime test with surrounding light)
(2) Standard evaluation test：The CPF FCWS test
(*) ○：Collision avoided
　　P：Passed (deemed avoided)
　  △：Speed reduced
　  ×：No activation
　  －：Not implemented</t>
  </si>
  <si>
    <t>被害軽減ブレーキ（対歩行者：夜間[街灯あり]）試験
(3) 基準評価試験 ： CPFOのAEBS試験
(*) ○：衝突回避　　P：パス(回避扱い)　　 △：速度軽減
　  ×：不作動　　　－：未実施</t>
  </si>
  <si>
    <t>Test results of Autonomous Emergency Braking System[for pedestrian at night] performance test (Nighttime test with surrounding light)
(3) Standard evaluation test：The CPFO AEBS test
(*) ○：Collision avoided
　　P：Passed (deemed avoided)
　  △：Speed reduced
　  ×：No activation
　  －：Not implemented</t>
  </si>
  <si>
    <t>被害軽減ブレーキ（対歩行者：夜間[街灯あり]）試験
(4) 基準評価試験 ： CPFOのFCWS試験
(*) ○：衝突回避　　P：パス(回避扱い)　　 △：速度軽減
　  ×：不作動　　　－：未実施</t>
  </si>
  <si>
    <t>Test results of Autonomous Emergency Braking System[for pedestrian at night] performance test (Nighttime test with surrounding light)
(4) Standard evaluation test：The CPFO FCWS test
(*) ○：Collision avoided
　　P：Passed (deemed avoided)
　  △：Speed reduced
　  ×：No activation
　  －：Not implemented</t>
  </si>
  <si>
    <t>Test results of Autonomous Emergency Braking System[for pedestrian at night] performance test (Nighttime test with surrounding light)
(5) Partial evaluation test：CPF AEBS test
Wrap rate 25%
(*) ○：Collision avoided
　　P：Passed (deemed avoided)
　  △：Speed reduced
　  ×：No activation
　  －：Not implemented</t>
  </si>
  <si>
    <t>Test results of Autonomous Emergency Braking System[for pedestrian at night] performance test (Nighttime test with surrounding light)
(6) Partial evaluation test：CPF FCWS test
Wrap rate 25%
(*) ○：Collision avoided
　　P：Passed (deemed avoided)
　  △：Speed reduced
　  ×：No activation
　  －：Not implemented</t>
  </si>
  <si>
    <t>Test results of Autonomous Emergency Braking System[for pedestrian at night] performance test (Nighttime test with surrounding light)
(5) Partial evaluation test：CPF AEBS test
Wrap rate 75%
(*) ○：Collision avoided
　　P：Passed (deemed avoided)
　  △：Speed reduced
　  ×：No activation
　  －：Not implemented</t>
  </si>
  <si>
    <t>Test results of Autonomous Emergency Braking System[for pedestrian at night] performance test (Nighttime test with surrounding light)
(6) Partial evaluation test：CPFFCWS test
Wrap rate 75%
(*) ○：Collision avoided
　　P：Passed (deemed avoided)
　  △：Speed reduced
　  ×：No activation
　  －：Not implemented</t>
  </si>
  <si>
    <t>Test results of Autonomous Emergency Braking System[for pedestrian at night] performance test (Nighttime test with surrounding light)
(5) Partial evaluation test：CPF AEBS test
Walking speed 8km/h
(*) ○：Collision avoided
　　P：Passed (deemed avoided)
　  △：Speed reduced
　  ×：No activation
　  －：Not implemented</t>
  </si>
  <si>
    <t>Test results of Autonomous Emergency Braking System[for pedestrian at night] performance test (Nighttime test with surrounding light)
(6) Partial evaluation test：CPF FCWS test
Walking speed 8km/h
(*) ○：Collision avoided
　　P：Passed (deemed avoided)
　  △：Speed reduced
　  ×：No activation
　  －：Not implemented</t>
  </si>
  <si>
    <t>試験時の前照灯</t>
  </si>
  <si>
    <t>被害軽減ブレーキ（対歩行者：夜間[街灯なし]）試験
(7) 基準評価試験 ： CPFのAEBS試験
(*) ○：衝突回避　　P：パス(回避扱い)　　 △：速度軽減
　  ×：不作動　　　－：未実施</t>
  </si>
  <si>
    <t>Test results of Autonomous Emergency Braking System[for pedestrian at night] performance test (Nighttime test without surrounding light)
(1) Standard evaluation test：The CPF AEBS test
(*) ○：Collision avoided
　　P：Passed (deemed avoided)
　  △：Speed reduced
　  ×：No activation
　  －：Not implemented</t>
  </si>
  <si>
    <t>被害軽減ブレーキ（対歩行者：夜間[街灯なし]）試験
(8) 基準評価試験 ： CPFのFCWS試験
(*) ○：衝突回避　　P：パス(回避扱い)　　 △：速度軽減
　  ×：不作動　　　－：未実施</t>
  </si>
  <si>
    <t>Test results of Autonomous Emergency Braking System[for pedestrian at night] performance test (Nighttime test without surrounding light)
(2) Standard evaluation test：The CPF FCWS test
(*) ○：Collision avoided
　　P：Passed (deemed avoided)
　  △：Speed reduced
　  ×：No activation
　  －：Not implemented</t>
  </si>
  <si>
    <t>被害軽減ブレーキ（対歩行者：夜間[街灯なし]）試験
(9) 基準評価試験 ： CPFOのAEBS試験
(*) ○：衝突回避　　P：パス(回避扱い)　　 △：速度軽減
　  ×：不作動　　　－：未実施</t>
  </si>
  <si>
    <t>Test results of Autonomous Emergency Braking System[for pedestrian at night] performance test (Nighttime test without surrounding light)
(3) Standard evaluation test：The CPFO AEBS test
(*) ○：Collision avoided
　　P：Passed (deemed avoided)
　  △：Speed reduced
　  ×：No activation
　  －：Not implemented</t>
  </si>
  <si>
    <t>被害軽減ブレーキ（対歩行者：夜間[街灯なし]）試験
(10) 基準評価試験 ： CPFOのFCWS試験
(*) ○：衝突回避　　P：パス(回避扱い)　　 △：速度軽減
　  ×：不作動　　　－：未実施</t>
  </si>
  <si>
    <t>Test results of Autonomous Emergency Braking System[for pedestrian at night] performance test (Nighttime test without surrounding light)
(4) Standard evaluation test：The CPFO FCWS test
(*) ○：Collision avoided
　　P：Passed (deemed avoided)
　  △：Speed reduced
　  ×：No activation
　  －：Not implemented</t>
  </si>
  <si>
    <t>Test results of Autonomous Emergency Braking System[for pedestrian at night] performance test (Nighttime test without surrounding light)
(5) Partial evaluation test：CPF AEBS test
Wrap rate 25%
(*) ○：Collision avoided
　　P：Passed (deemed avoided)
　  △：Speed reduced
　  ×：No activation
　  －：Not implemented</t>
  </si>
  <si>
    <t>Test results of Autonomous Emergency Braking System[for pedestrian at night] performance test (Nighttime test without surrounding light)
(6) Partial evaluation test：CPF FCWS test
Wrap rate 25%
(*) ○：Collision avoided
　　P：Passed (deemed avoided)
　  △：Speed reduced
　  ×：No activation
　  －：Not implemented</t>
  </si>
  <si>
    <t>Test results of Autonomous Emergency Braking System[for pedestrian at night] performance test (Nighttime test without surrounding light)
(5) Partial evaluation test：CPF AEBS test
Wrap rate 75%
(*) ○：Collision avoided
　　P：Passed (deemed avoided)
　  △：Speed reduced
　  ×：No activation
　  －：Not implemented</t>
  </si>
  <si>
    <t>Test results of Autonomous Emergency Braking System[for pedestrian at night] performance test (Nighttime test without surrounding light)
(6) Partial evaluation test：CPF FCWS test
Wrap rate 75%
(*) ○：Collision avoided
　　P：Passed (deemed avoided)
　  △：Speed reduced
　  ×：No activation
　  －：Not implemented</t>
  </si>
  <si>
    <t>Test results of Autonomous Emergency Braking System[for pedestrian at night] performance test (Nighttime test without surrounding light)
(5) Partial evaluation test：CPF AEBS test
Walking speed 8km/h
(*) ○：Collision avoided
　　P：Passed (deemed avoided)
　  △：Speed reduced
　  ×：No activation
　  －：Not implemented</t>
  </si>
  <si>
    <t>Test results of Autonomous Emergency Braking System[for pedestrian at night] performance test (Nighttime test without surrounding light)
(6) Partial evaluation test：CPF FCWS test
Walking speed 8km/h
(*) ○：Collision avoided
　　P：Passed (deemed avoided)
　  △：Speed reduced
　  ×：No activation
　  －：Not implemented</t>
  </si>
  <si>
    <t>Test results of Autonomous Emergency Braking System[car to bicycle] performance test</t>
  </si>
  <si>
    <t>NASVA 2024-01421</t>
  </si>
  <si>
    <t>AEBS activation lower limit speed , CBL (km/h)</t>
  </si>
  <si>
    <t>AEBS 試験開始速度 CBF (km/h)</t>
  </si>
  <si>
    <t>AEBS activation lower limit speed , CBF (km/h)</t>
  </si>
  <si>
    <t>AEBS 試験開始速度 CBNO (km/h)</t>
  </si>
  <si>
    <t>AEBS activation lower limit speed , CBNO (km/h)</t>
  </si>
  <si>
    <t>FCWS 試験開始速度 CBL (km/h)</t>
  </si>
  <si>
    <t>FCWS activation lower limit speed , CBL (km/h)</t>
  </si>
  <si>
    <t>FCWS 試験開始速度 CBF (km/h)</t>
  </si>
  <si>
    <t>FCWS activation lower limit speed , CBF (km/h)</t>
  </si>
  <si>
    <t>FCWS 試験開始速度 CBNO (km/h)</t>
  </si>
  <si>
    <t>FCWS activation lower limit speed , CBNO (km/h)</t>
  </si>
  <si>
    <t>AEBS 試験終了速度 CBL (km/h)</t>
  </si>
  <si>
    <t>AEBS activation upper limit speed , CBL (km/h)</t>
  </si>
  <si>
    <t>AEBS 試験終了速度 CBF (km/h)</t>
  </si>
  <si>
    <t>AEBS activation upper limit speed , CBF (km/h)</t>
  </si>
  <si>
    <t>AEBS 試験終了速度 CBNO (km/h)</t>
  </si>
  <si>
    <t>AEBS activation upper limit speed , CBNO (km/h)</t>
  </si>
  <si>
    <t>FCWS 試験終了速度 CBL (km/h)</t>
  </si>
  <si>
    <t>FCWS activation upper limit speed , CBL (km/h)</t>
  </si>
  <si>
    <t>FCWS 試験終了速度 CBF (km/h)</t>
  </si>
  <si>
    <t>FCWS activation upper limit speed , CBF (km/h)</t>
  </si>
  <si>
    <t>FCWS 試験終了速度 CBNO (km/h)</t>
  </si>
  <si>
    <t>FCWS activation upper limit speed , CBNO (km/h)</t>
  </si>
  <si>
    <t>Test results of Autonomous Emergency Braking System[car to bicycle] performance test
(1) CBL AEBS test
(*) ○：Collision avoided
　　P：Passed (deemed avoided)
　  △：Speed reduced
　  ×：No activation
　  －：Not implemented</t>
  </si>
  <si>
    <t>Test results of Autonomous Emergency Braking System[car to bicycle] performance test
(2) CBL FCWS test
(*) ○：Collision avoided
　　P：Passed (deemed avoided)
　  △：Speed reduced
　  ×：No activation
　  －：Not implemented</t>
  </si>
  <si>
    <t>Test results of Autonomous Emergency Braking System[car to bicycle] performance test
(3) CBF AEBS test
(*) ○：Collision avoided
　　P：Passed (deemed avoided)
　  △：Speed reduced
　  ×：No activation
　  －：Not implemented</t>
  </si>
  <si>
    <t>Test results of Autonomous Emergency Braking System[car to bicycle] performance test
(4) CBF FCWS test
(*) ○：Collision avoided
　　P：Passed (deemed avoided)
　  △：Speed reduced
　  ×：No activation
　  －：Not implemented</t>
  </si>
  <si>
    <t>Test results of Autonomous Emergency Braking System[car to bicycle] performance test
(5) CBNO AEBS test
(*) ○：Collision avoided
　　P：Passed (deemed avoided)
　  △：Speed reduced
　  ×：No activation
　  －：Not implemented</t>
  </si>
  <si>
    <t>Test results of Autonomous Emergency Braking System[car to bicycle] performance test
(6) CBNOFCWS test
(*) ○：Collision avoided
　　P：Passed (deemed avoided)
　  △：Speed reduced
　  ×：No activation
　  －：Not implemented</t>
  </si>
  <si>
    <t>points</t>
  </si>
  <si>
    <t>NASVA 2024-01431</t>
  </si>
  <si>
    <t>FCWS 試験開始速度 (km/h)</t>
  </si>
  <si>
    <t>AEBS 試験終了速度 (km/h)</t>
  </si>
  <si>
    <t>FCWS 試験終了速度 (km/h)</t>
  </si>
  <si>
    <t>交差ポイント条件</t>
  </si>
  <si>
    <t>Crossing Point Conditions</t>
  </si>
  <si>
    <t>交差ポイント①</t>
  </si>
  <si>
    <t>被害軽減ブレーキ[交差点（対車両：右直）]試験
(1) AEBS試験 [試験自動車速度:10km/h]
(*) ○：衝突回避　　P：パス(回避扱い)　　 △：速度軽減
　  ×：不作動　　　－：未実施</t>
  </si>
  <si>
    <t>被害軽減ブレーキ[交差点（対車両：右直）]試験
(1) AEBS試験 [試験自動車速度:15km/h]
(*) ○：衝突回避　　P：パス(回避扱い)　　 △：速度軽減
　  ×：不作動　　　－：未実施</t>
  </si>
  <si>
    <t>被害軽減ブレーキ[交差点（対車両：右直）]試験
(1) AEBS試験 [試験自動車速度:20km/h]
(*) ○：衝突回避　　P：パス(回避扱い)　　 △：速度軽減
　  ×：不作動　　　－：未実施</t>
  </si>
  <si>
    <t>被害軽減ブレーキ[交差点（対車両：右直）]試験
(2) FCWS試験 [試験自動車速度:10km/h]
(*) ○：衝突回避　　P：パス(回避扱い)　　 △：速度軽減
　  ×：不作動　　　－：未実施</t>
  </si>
  <si>
    <t>被害軽減ブレーキ[交差点（対車両：右直）]試験
(2) FCWS試験 [試験自動車速度:15km/h]
(*) ○：衝突回避　　P：パス(回避扱い)　　 △：速度軽減
　  ×：不作動　　　－：未実施</t>
  </si>
  <si>
    <t>被害軽減ブレーキ[交差点（対車両：右直）]試験
(2) FCWS試験 [試験自動車速度:20km/h]
(*) ○：衝突回避　　P：パス(回避扱い)　　 △：速度軽減
　  ×：不作動　　　－：未実施</t>
  </si>
  <si>
    <t>被害軽減ブレーキ[交差点（対歩行者：右左折）]試験</t>
  </si>
  <si>
    <t>NASVA 2024-01441</t>
  </si>
  <si>
    <t>AEBS activation lower limit speed , CPLF (km/h)</t>
  </si>
  <si>
    <t>AEBS activation lower limit speed , CPLN (km/h)</t>
  </si>
  <si>
    <t>AEBS activation lower limit speed , CPRN (km/h)</t>
  </si>
  <si>
    <t>AEBS activation lower limit speed , CPRF (km/h)</t>
  </si>
  <si>
    <t>FCWS 試験開始速度 CPLF (km/h)</t>
  </si>
  <si>
    <t>FCWS activation lower limit speed , CPLF (km/h)</t>
  </si>
  <si>
    <t>FCWS 試験開始速度 CPLN (km/h)</t>
  </si>
  <si>
    <t>FCWS activation lower limit speed , CPLN (km/h)</t>
  </si>
  <si>
    <t>FCWS 試験開始速度 CPRN (km/h)</t>
  </si>
  <si>
    <t>FCWS activation lower limit speed , CPRN (km/h)</t>
  </si>
  <si>
    <t>FCWS 試験開始速度 CPRF (km/h)</t>
  </si>
  <si>
    <t>FCWS activation lower limit speed , CPRF (km/h)</t>
  </si>
  <si>
    <t>AEBS 試験終了速度 CPLF (km/h)</t>
  </si>
  <si>
    <t>AEBS activation upper limit speed , CPLF (km/h)</t>
  </si>
  <si>
    <t>AEBS 試験終了速度 CPLN (km/h)</t>
  </si>
  <si>
    <t>AEBS activation upper limit speed , CPLN (km/h)</t>
  </si>
  <si>
    <t>AEBS 試験終了速度 CPRN (km/h)</t>
  </si>
  <si>
    <t>AEBS activation upper limit speed , CPRN (km/h)</t>
  </si>
  <si>
    <t>AEBS 試験終了速度 CPRF (km/h)</t>
  </si>
  <si>
    <t>AEBS activation upper limit speed , CPRF (km/h)</t>
  </si>
  <si>
    <t>FCWS 試験終了速度 CPLF (km/h)</t>
  </si>
  <si>
    <t>FCWS activation upper limit speed , CPLF (km/h)</t>
  </si>
  <si>
    <t>FCWS 試験終了速度 CPLN (km/h)</t>
  </si>
  <si>
    <t>FCWS activation upper limit speed , CPLN (km/h)</t>
  </si>
  <si>
    <t>FCWS 試験終了速度 CPRN (km/h)</t>
  </si>
  <si>
    <t>FCWS activation upper limit speed , CPRN (km/h)</t>
  </si>
  <si>
    <t>FCWS 試験終了速度 CPRF (km/h)</t>
  </si>
  <si>
    <t>FCWS activation upper limit speed , CPRF (km/h)</t>
  </si>
  <si>
    <t>被害軽減ブレーキ[交差点（対歩行者：右左折）]試験
(1) CPLFのAEBS試験
(*) ○：衝突回避　　P：パス(回避扱い)　　 △：速度軽減
　  ×：不作動　　　－：未実施</t>
  </si>
  <si>
    <t>被害軽減ブレーキ[交差点（対歩行者：右左折）]試験
(2) CPLFのFCWS試験
(*) ○：衝突回避　　P：パス(回避扱い)　　 △：速度軽減
　  ×：不作動　　　－：未実施</t>
  </si>
  <si>
    <t>被害軽減ブレーキ[交差点（対歩行者：右左折）]試験
(3) CPLNのAEBS試験
(*) ○：衝突回避　　P：パス(回避扱い)　　 △：速度軽減
　  ×：不作動　　　－：未実施</t>
  </si>
  <si>
    <t>被害軽減ブレーキ[交差点（対歩行者：右左折）]試験
(4) CPLNのFCWS試験
(*) ○：衝突回避　　P：パス(回避扱い)　　 △：速度軽減
　  ×：不作動　　　－：未実施</t>
  </si>
  <si>
    <t>被害軽減ブレーキ[交差点（対歩行者：右左折）]試験
(5) CPRNのAEBS試験
(*) ○：衝突回避　　P：パス(回避扱い)　　 △：速度軽減
　  ×：不作動　　　－：未実施</t>
  </si>
  <si>
    <t>被害軽減ブレーキ[交差点（対歩行者：右左折）]試験
(6) CPRNのFCWS試験
(*) ○：衝突回避　　P：パス(回避扱い)　　 △：速度軽減
　  ×：不作動　　　－：未実施</t>
  </si>
  <si>
    <t>被害軽減ブレーキ[交差点（対歩行者：右左折）]試験
(7) CPRFのAEBS試験
(*) ○：衝突回避　　P：パス(回避扱い)　　 △：速度軽減
　  ×：不作動　　　－：未実施</t>
  </si>
  <si>
    <t>被害軽減ブレーキ[交差点（対歩行者：右左折）]試験
(8) CPRFのFCWS試験
(*) ○：衝突回避　　P：パス(回避扱い)　　 △：速度軽減
　  ×：不作動　　　－：未実施</t>
  </si>
  <si>
    <t>NASVA2024-01501</t>
  </si>
  <si>
    <t>基本試験（70km/h）　左逸脱</t>
  </si>
  <si>
    <t>NASVA 2024-01451</t>
  </si>
  <si>
    <t>For car</t>
  </si>
  <si>
    <t>For pedestrian</t>
  </si>
  <si>
    <t>Passenger protection performance evaluation , Passenger side rear seat</t>
  </si>
  <si>
    <t>頭部傷害値　（HIC15）</t>
  </si>
  <si>
    <t>Diffuse Axonal Multi-Axis General Evaluation</t>
  </si>
  <si>
    <t>Right acetabular load　（kN）</t>
  </si>
  <si>
    <t>Left acetabular load　（kN）</t>
  </si>
  <si>
    <t>Partner protection performance</t>
  </si>
  <si>
    <t>Occupant Load Criterion</t>
  </si>
  <si>
    <t>Standard deviation of barrier deformation</t>
  </si>
  <si>
    <t>Bottoming out against barriers</t>
  </si>
  <si>
    <t>Dynamic protection systems for pedestrians</t>
  </si>
  <si>
    <t>Knee airbag or Seat cushion airbag ,  Driver's seat</t>
  </si>
  <si>
    <t>Knee airbag or Seat cushion airbag ,  Front passenger's seat</t>
  </si>
  <si>
    <t>被害軽減ブレーキ（対歩行者：昼間）試験
(4) 基準評価試験 ： CPNOのFCWS試験
(*) ○：衝突回避　　P：パス(回避扱い)　　 △：速度軽減
　  ×：不作動　　　－：未実施</t>
    <phoneticPr fontId="1"/>
  </si>
  <si>
    <t>Test results of Autonomous Emergency Braking System[Intersection] performance test</t>
    <phoneticPr fontId="1"/>
  </si>
  <si>
    <t>AEBS activation lower limit speed , Vehicle speed (km/h)</t>
    <phoneticPr fontId="1"/>
  </si>
  <si>
    <t>FCWS activation lower limit speed , Vehicle speed (km/h)</t>
    <phoneticPr fontId="1"/>
  </si>
  <si>
    <t>AEBS activation upper limit speed , Vehicle speed (km/h)</t>
    <phoneticPr fontId="1"/>
  </si>
  <si>
    <t>FCWS activation upper limit speed , Vehicle speed (km/h)</t>
    <phoneticPr fontId="1"/>
  </si>
  <si>
    <t>30 km/h　1st</t>
    <phoneticPr fontId="1"/>
  </si>
  <si>
    <t>30 km/h　2nd</t>
    <phoneticPr fontId="1"/>
  </si>
  <si>
    <t>30 km/h　3rd</t>
    <phoneticPr fontId="1"/>
  </si>
  <si>
    <t>Test results of Autonomous Emergency Braking System[Intersection] performance test (car turning right to on-coming car)</t>
    <phoneticPr fontId="1"/>
  </si>
  <si>
    <t>Test results of Autonomous Emergency Braking System[Intersection] performance test (car turning right to on-coming car)
(1) AEBS test　[Vehicle speed:10km/h]
(*) ○：Collision avoided
　　P：Passed (deemed avoided)
　  △：Speed reduced
　  ×：No activation
　  －：Not implemented</t>
    <phoneticPr fontId="1"/>
  </si>
  <si>
    <t>40 km/h　2nd</t>
    <phoneticPr fontId="1"/>
  </si>
  <si>
    <t>Test results of Autonomous Emergency Braking System[Intersection] performance test (car turning right to on-coming car)
(1) AEBS test　[Vehicle speed:15km/h]
(*) ○：Collision avoided
　　P：Passed (deemed avoided)
　  △：Speed reduced
　  ×：No activation
　  －：Not implemented</t>
    <phoneticPr fontId="1"/>
  </si>
  <si>
    <t>Test results of Autonomous Emergency Braking System[Intersection] performance test (car turning right to on-coming car)
(1) AEBS test　[Vehicle speed:20km/h]
(*) ○：Collision avoided
　　P：Passed (deemed avoided)
　  △：Speed reduced
　  ×：No activation
　  －：Not implemented</t>
    <phoneticPr fontId="1"/>
  </si>
  <si>
    <t>Test results of Autonomous Emergency Braking System[Intersection] performance test (car turning right to on-coming car)
(2) FCWS test　[Vehicle speed:10km/h]
(*) ○：Collision avoided
　　P：Passed (deemed avoided)
　  △：Speed reduced
　  ×：No activation
　  －：Not implemented</t>
    <phoneticPr fontId="1"/>
  </si>
  <si>
    <t>Test results of Autonomous Emergency Braking System[Intersection] performance test (car turning right to on-coming car)
(2) FCWS test　[Vehicle speed:15km/h]
(*) ○：Collision avoided
　　P：Passed (deemed avoided)
　  △：Speed reduced
　  ×：No activation
　  －：Not implemented</t>
    <phoneticPr fontId="1"/>
  </si>
  <si>
    <t>Test results of Autonomous Emergency Braking System[Intersection] performance test (car turning right to on-coming car)
(2) FCWS test　[Vehicle speed:20km/h]
(*) ○：Collision avoided
　　P：Passed (deemed avoided)
　  △：Speed reduced
　  ×：No activation
　  －：Not implemented</t>
    <phoneticPr fontId="1"/>
  </si>
  <si>
    <t>Test results of Autonomous Emergency Braking System[Intersection] performance test (car turning right or left to pedestrian daytime)</t>
    <phoneticPr fontId="1"/>
  </si>
  <si>
    <t>Test results of Autonomous Emergency Braking System[Intersection] performance test (car turning right or left to pedestrian daytime)
(1) CPLF AEBS test
(*) ○：Collision avoided
　　P：Passed (deemed avoided)
　  △：Speed reduced
　  ×：No activation
　  －：Not implemented</t>
    <phoneticPr fontId="1"/>
  </si>
  <si>
    <t>10 km/h　1st</t>
    <phoneticPr fontId="1"/>
  </si>
  <si>
    <t>10 km/h　2nd</t>
    <phoneticPr fontId="1"/>
  </si>
  <si>
    <t>10 km/h　3rd</t>
    <phoneticPr fontId="1"/>
  </si>
  <si>
    <t>15 km/h　1st</t>
    <phoneticPr fontId="1"/>
  </si>
  <si>
    <t>15 km/h　2nd</t>
    <phoneticPr fontId="1"/>
  </si>
  <si>
    <t>15 km/h　3rd</t>
    <phoneticPr fontId="1"/>
  </si>
  <si>
    <t>20 km/h　1st</t>
    <phoneticPr fontId="1"/>
  </si>
  <si>
    <t>20 km/h　2nd</t>
    <phoneticPr fontId="1"/>
  </si>
  <si>
    <t>20 km/h　3rd</t>
    <phoneticPr fontId="1"/>
  </si>
  <si>
    <t>Test results of Autonomous Emergency Braking System[Intersection] performance test (car turning right or left to pedestrian daytime)
(2) CPLF FCWS test
(*) ○：Collision avoided
　　P：Passed (deemed avoided)
　  △：Speed reduced
　  ×：No activation
　  －：Not implemented</t>
    <phoneticPr fontId="1"/>
  </si>
  <si>
    <t>Test results of Autonomous Emergency Braking System[Intersection] performance test (car turning right or left to pedestrian daytime)
(3) CPLN AEBS test
(*) ○：Collision avoided
　　P：Passed (deemed avoided)
　  △：Speed reduced
　  ×：No activation
　  －：Not implemented</t>
    <phoneticPr fontId="1"/>
  </si>
  <si>
    <t>Test results of Autonomous Emergency Braking System[Intersection] performance test (car turning right or left to pedestrian daytime)
(4) CPLN FCWS test
(*) ○：Collision avoided
　　P：Passed (deemed avoided)
　  △：Speed reduced
　  ×：No activation
　  －：Not implemented</t>
    <phoneticPr fontId="1"/>
  </si>
  <si>
    <t>Test results of Autonomous Emergency Braking System[Intersection] performance test (car turning right or left to pedestrian daytime)
(5) CPRN AEBS test
(*) ○：Collision avoided
　　P：Passed (deemed avoided)
　  △：Speed reduced
　  ×：No activation
　  －：Not implemented</t>
    <phoneticPr fontId="1"/>
  </si>
  <si>
    <t>25 km/h　1st</t>
    <phoneticPr fontId="1"/>
  </si>
  <si>
    <t>25 km/h　2nd</t>
    <phoneticPr fontId="1"/>
  </si>
  <si>
    <t>25 km/h　3rd</t>
    <phoneticPr fontId="1"/>
  </si>
  <si>
    <t>Test results of Autonomous Emergency Braking System[Intersection] performance test (car turning right or left to pedestrian daytime)
(6) CPRN FCWS test
(*) ○：Collision avoided
　　P：Passed (deemed avoided)
　  △：Speed reduced
　  ×：No activation
　  －：Not implemented</t>
    <phoneticPr fontId="1"/>
  </si>
  <si>
    <t>Test results of Autonomous Emergency Braking System[Intersection] performance test (car turning right or left to pedestrian daytime)
(7) CPRF AEBS test
(*) ○：Collision avoided
　　P：Passed (deemed avoided)
　  △：Speed reduced
　  ×：No activation
　  －：Not implemented</t>
    <phoneticPr fontId="1"/>
  </si>
  <si>
    <t>Test results of Autonomous Emergency Braking System[Intersection] performance test (car turning right or left to pedestrian daytime)
(8) CPRF FCWS test
(*) ○：Collision avoided
　　P：Passed (deemed avoided)
　  △：Speed reduced
　  ×：No activation
　  －：Not implemented</t>
    <phoneticPr fontId="1"/>
  </si>
  <si>
    <t>Dummy head comes into a secondary collision</t>
    <phoneticPr fontId="1"/>
  </si>
  <si>
    <t>Head injury criterion　(HIC15)</t>
    <phoneticPr fontId="1"/>
  </si>
  <si>
    <t>Chest displacement　（mm）</t>
    <phoneticPr fontId="1"/>
  </si>
  <si>
    <t>Shoulder belt load（kN）</t>
    <phoneticPr fontId="1"/>
  </si>
  <si>
    <t>New offset frontal collision test</t>
    <phoneticPr fontId="1"/>
  </si>
  <si>
    <t>クラウン セダン</t>
    <phoneticPr fontId="1"/>
  </si>
  <si>
    <t>e:HEV</t>
  </si>
  <si>
    <t>6AA-FL4</t>
  </si>
  <si>
    <t>235/40ZR18 95Y</t>
  </si>
  <si>
    <t>FL4-1102702</t>
  </si>
  <si>
    <t>NASVA 2024-02401</t>
  </si>
  <si>
    <t>NASVA 2024-02411</t>
  </si>
  <si>
    <t>NASVA 2024-02421</t>
  </si>
  <si>
    <t>NASVA 2024-02431</t>
  </si>
  <si>
    <t>NASVA 2024-02441</t>
  </si>
  <si>
    <t>NASVA 2024-02501</t>
  </si>
  <si>
    <t>NASVA 2024-02451</t>
  </si>
  <si>
    <t>※ 衝突時の衝撃により衝突側の後部ドアのラッチが外れ、ドアが開放した。　（※ There is a latch of rear door on the collision side was removed due to the impact of collision.Therefore, the door was open.)</t>
  </si>
  <si>
    <t>触覚方式･視覚方式
Tactile &amp; Visual</t>
    <phoneticPr fontId="1"/>
  </si>
  <si>
    <t>CIVIC</t>
    <phoneticPr fontId="1"/>
  </si>
  <si>
    <t>CX-80</t>
  </si>
  <si>
    <t>CX-80</t>
    <phoneticPr fontId="1"/>
  </si>
  <si>
    <t>PHEV L Package</t>
  </si>
  <si>
    <t>5LA-KL5S3P</t>
  </si>
  <si>
    <t>235/50R20 104W</t>
  </si>
  <si>
    <t>KL5S3P-100155</t>
  </si>
  <si>
    <t>NASVA 2024-51401</t>
  </si>
  <si>
    <t>NASVA 2024-51411</t>
  </si>
  <si>
    <t>NASVA 2024-51421</t>
  </si>
  <si>
    <t>NASVA 2024-51431</t>
  </si>
  <si>
    <t>NASVA 2024-51441</t>
  </si>
  <si>
    <t>NASVA 2024-51501</t>
  </si>
  <si>
    <t>NASVA 2024-51451</t>
  </si>
  <si>
    <t>Z+</t>
  </si>
  <si>
    <t>5BA-DG5</t>
  </si>
  <si>
    <t>DG5-1020756</t>
  </si>
  <si>
    <t>NASVA 2024-03401</t>
  </si>
  <si>
    <t>NASVA 2024-03411</t>
  </si>
  <si>
    <t>NASVA 2024-03421</t>
  </si>
  <si>
    <t>NASVA 2024-03431</t>
  </si>
  <si>
    <t>NASVA 2024-03441</t>
  </si>
  <si>
    <t>NASVA 2024-03501</t>
  </si>
  <si>
    <t>WR-V</t>
    <phoneticPr fontId="1"/>
  </si>
  <si>
    <t>1回目　1st</t>
    <phoneticPr fontId="33"/>
  </si>
  <si>
    <t>2回目　2nd</t>
    <phoneticPr fontId="33"/>
  </si>
  <si>
    <t>3回目　3rd</t>
    <phoneticPr fontId="33"/>
  </si>
  <si>
    <t>自動防眩型
前照灯
Automatic anti-glare type</t>
    <phoneticPr fontId="37"/>
  </si>
  <si>
    <t>自動切替型
前照灯
Automatic switching type</t>
    <phoneticPr fontId="37"/>
  </si>
  <si>
    <t>F off
1回目 1st</t>
    <phoneticPr fontId="33"/>
  </si>
  <si>
    <t>F off
2回目 2nd</t>
    <phoneticPr fontId="33"/>
  </si>
  <si>
    <t>F off
3回目 3rd</t>
    <phoneticPr fontId="33"/>
  </si>
  <si>
    <t>F on
1回目 1st</t>
    <phoneticPr fontId="33"/>
  </si>
  <si>
    <t>F on
2回目 2nd</t>
    <phoneticPr fontId="33"/>
  </si>
  <si>
    <t>F on
3回目 3rd</t>
    <phoneticPr fontId="33"/>
  </si>
  <si>
    <t>R off
1回目 1st</t>
    <phoneticPr fontId="33"/>
  </si>
  <si>
    <t>R off
2回目 2nd</t>
    <phoneticPr fontId="33"/>
  </si>
  <si>
    <t>R off
3回目 3rd</t>
    <phoneticPr fontId="33"/>
  </si>
  <si>
    <t>R on
1回目 1st</t>
    <phoneticPr fontId="33"/>
  </si>
  <si>
    <t>R on
2回目 2nd</t>
    <phoneticPr fontId="33"/>
  </si>
  <si>
    <t>R on
3回目 3rd</t>
    <phoneticPr fontId="33"/>
  </si>
  <si>
    <t>WR-V</t>
    <phoneticPr fontId="1"/>
  </si>
  <si>
    <t>FREED</t>
  </si>
  <si>
    <t>e:HEV AIR EX</t>
  </si>
  <si>
    <t>6AA-GT5</t>
  </si>
  <si>
    <t>GT5-1010201</t>
  </si>
  <si>
    <t>NASVA 2024-04401</t>
  </si>
  <si>
    <t>NASVA 2024-04411</t>
  </si>
  <si>
    <t>NASVA 2024-04421</t>
  </si>
  <si>
    <t>NASVA 2024-04431</t>
  </si>
  <si>
    <t>NASVA 2024-04441</t>
  </si>
  <si>
    <t>NASVA 2024-04501</t>
  </si>
  <si>
    <t>NASVA 2024-04451</t>
  </si>
  <si>
    <t>FREED</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</si>
</sst>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6" formatCode="&quot;¥&quot;#,##0;[Red]&quot;¥&quot;\-#,##0"/>
    <numFmt numFmtId="176" formatCode="#,##0_ "/>
    <numFmt numFmtId="177" formatCode="0.0_ "/>
    <numFmt numFmtId="178" formatCode="0_ "/>
    <numFmt numFmtId="179" formatCode="#,##0.00_ "/>
    <numFmt numFmtId="180" formatCode="0.00_ "/>
    <numFmt numFmtId="181" formatCode="0.0%"/>
    <numFmt numFmtId="182" formatCode="0.00_);[Red]\(0.00\)"/>
    <numFmt numFmtId="183" formatCode="0.0_);[Red]\(0.0\)"/>
    <numFmt numFmtId="184" formatCode="#,##0.0_ "/>
    <numFmt numFmtId="185" formatCode="#,##0_ ;[Red]\-#,##0\ "/>
    <numFmt numFmtId="186" formatCode="#,##0_);[Red]\(#,##0\)"/>
    <numFmt numFmtId="187" formatCode="0_);[Red]\(0\)"/>
    <numFmt numFmtId="188" formatCode="#,##0.0"/>
    <numFmt numFmtId="189" formatCode="0.0"/>
    <numFmt numFmtId="190" formatCode="&quot;ﾚﾍﾞﾙ&quot;0"/>
    <numFmt numFmtId="191" formatCode="0.0&quot;%&quot;"/>
    <numFmt numFmtId="192" formatCode="0.00&quot;点&quot;"/>
    <numFmt numFmtId="193" formatCode="0.000"/>
    <numFmt numFmtId="194" formatCode="#,##0_);\(#,##0\)"/>
    <numFmt numFmtId="195" formatCode="mmm\-yyyy"/>
    <numFmt numFmtId="196" formatCode="0.0&quot;／100&quot;"/>
    <numFmt numFmtId="197" formatCode="0.00&quot;／59&quot;"/>
    <numFmt numFmtId="198" formatCode="0.00&quot;／12&quot;"/>
    <numFmt numFmtId="199" formatCode="0.00&quot;／37&quot;"/>
    <numFmt numFmtId="200" formatCode="0.00&quot;／4&quot;"/>
    <numFmt numFmtId="201" formatCode="0.0&quot;／141&quot;"/>
    <numFmt numFmtId="202" formatCode="0.0&quot;／32&quot;"/>
    <numFmt numFmtId="203" formatCode="0.0&quot;／25&quot;"/>
    <numFmt numFmtId="204" formatCode="0.0&quot;／40&quot;"/>
    <numFmt numFmtId="205" formatCode="0.0&quot;／15&quot;"/>
    <numFmt numFmtId="206" formatCode="0.0&quot;／16&quot;"/>
    <numFmt numFmtId="207" formatCode="0.0&quot;／6&quot;"/>
    <numFmt numFmtId="208" formatCode="0.0&quot;／5&quot;"/>
    <numFmt numFmtId="209" formatCode="0.0&quot;／2&quot;"/>
    <numFmt numFmtId="210" formatCode="0.00&quot;／190&quot;"/>
    <numFmt numFmtId="211" formatCode="0.00&quot;／100&quot;"/>
    <numFmt numFmtId="212" formatCode="0.00&quot;／3.6&quot;"/>
    <numFmt numFmtId="213" formatCode="0.00&quot;／82&quot;"/>
    <numFmt numFmtId="214" formatCode="&quot;Level &quot;0&quot; / 5&quot;"/>
    <numFmt numFmtId="215" formatCode="0.0&quot;／33&quot;"/>
    <numFmt numFmtId="216" formatCode="0.0_);\(0.0\)"/>
    <numFmt numFmtId="217" formatCode="0.0&quot;／55&quot;"/>
    <numFmt numFmtId="218" formatCode="0&quot;　/　8&quot;"/>
    <numFmt numFmtId="219" formatCode="0.0&quot;／9&quot;"/>
    <numFmt numFmtId="220" formatCode="0.00&quot;／199&quot;"/>
    <numFmt numFmtId="221" formatCode="0.00&quot;／91&quot;"/>
    <numFmt numFmtId="222" formatCode="0.00&quot;／197&quot;"/>
    <numFmt numFmtId="223" formatCode="0.00&quot;／89&quot;"/>
    <numFmt numFmtId="224" formatCode="0.00&quot;／193.8&quot;"/>
    <numFmt numFmtId="225" formatCode="0.00&quot;／85.8&quot;"/>
    <numFmt numFmtId="226" formatCode="0.00&quot;／24&quot;"/>
    <numFmt numFmtId="227" formatCode="0.00&quot;／-5&quot;"/>
    <numFmt numFmtId="228" formatCode="0.0&quot;／7.8&quot;"/>
    <numFmt numFmtId="229" formatCode="0.0&quot;／0.8&quot;"/>
    <numFmt numFmtId="230" formatCode="0.0&quot;／7&quot;"/>
  </numFmts>
  <fonts count="94">
    <font>
      <sz val="11"/>
      <color theme="1"/>
      <name val="游ゴシック"/>
      <family val="2"/>
      <charset val="128"/>
      <scheme val="minor"/>
    </font>
    <font>
      <sz val="6"/>
      <name val="游ゴシック"/>
      <family val="2"/>
      <charset val="128"/>
      <scheme val="minor"/>
    </font>
    <font>
      <sz val="12"/>
      <name val="Osaka"/>
      <family val="3"/>
      <charset val="128"/>
    </font>
    <font>
      <b/>
      <sz val="12"/>
      <name val="Osaka"/>
      <family val="3"/>
      <charset val="128"/>
    </font>
    <font>
      <sz val="6"/>
      <name val="ＭＳ Ｐゴシック"/>
      <family val="3"/>
      <charset val="128"/>
    </font>
    <font>
      <sz val="6"/>
      <name val="Osaka"/>
      <family val="3"/>
      <charset val="128"/>
    </font>
    <font>
      <b/>
      <i/>
      <sz val="12"/>
      <name val="Osaka"/>
      <family val="3"/>
      <charset val="128"/>
    </font>
    <font>
      <sz val="12"/>
      <color indexed="57"/>
      <name val="Osaka"/>
      <family val="3"/>
      <charset val="128"/>
    </font>
    <font>
      <sz val="12"/>
      <color indexed="11"/>
      <name val="Osaka"/>
      <family val="3"/>
      <charset val="128"/>
    </font>
    <font>
      <u/>
      <sz val="11"/>
      <color theme="10"/>
      <name val="游ゴシック"/>
      <family val="2"/>
      <charset val="128"/>
      <scheme val="minor"/>
    </font>
    <font>
      <sz val="11"/>
      <color rgb="FF006100"/>
      <name val="游ゴシック"/>
      <family val="2"/>
      <charset val="128"/>
      <scheme val="minor"/>
    </font>
    <font>
      <b/>
      <sz val="11"/>
      <color theme="0"/>
      <name val="游ゴシック"/>
      <family val="2"/>
      <charset val="128"/>
      <scheme val="minor"/>
    </font>
    <font>
      <i/>
      <sz val="11"/>
      <color rgb="FF7F7F7F"/>
      <name val="游ゴシック"/>
      <family val="2"/>
      <charset val="128"/>
      <scheme val="minor"/>
    </font>
    <font>
      <sz val="11"/>
      <name val="ＭＳ Ｐゴシック"/>
      <family val="3"/>
      <charset val="128"/>
    </font>
    <font>
      <sz val="10"/>
      <name val="ＭＳ Ｐゴシック"/>
      <family val="3"/>
      <charset val="128"/>
    </font>
    <font>
      <sz val="12"/>
      <name val="ＭＳ Ｐゴシック"/>
      <family val="3"/>
      <charset val="128"/>
    </font>
    <font>
      <sz val="12"/>
      <color indexed="8"/>
      <name val="ＭＳ Ｐゴシック"/>
      <family val="3"/>
      <charset val="128"/>
    </font>
    <font>
      <sz val="9"/>
      <name val="ＭＳ Ｐゴシック"/>
      <family val="3"/>
      <charset val="128"/>
    </font>
    <font>
      <sz val="8"/>
      <name val="ＭＳ Ｐゴシック"/>
      <family val="3"/>
      <charset val="128"/>
    </font>
    <font>
      <sz val="5"/>
      <name val="ＭＳ Ｐゴシック"/>
      <family val="3"/>
      <charset val="128"/>
    </font>
    <font>
      <sz val="9"/>
      <color indexed="48"/>
      <name val="ＭＳ Ｐゴシック"/>
      <family val="3"/>
      <charset val="128"/>
    </font>
    <font>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10"/>
      <color indexed="12"/>
      <name val="ＭＳ Ｐゴシック"/>
      <family val="3"/>
      <charset val="128"/>
    </font>
    <font>
      <sz val="6"/>
      <color indexed="10"/>
      <name val="ＭＳ Ｐゴシック"/>
      <family val="3"/>
      <charset val="128"/>
    </font>
    <font>
      <sz val="10"/>
      <color rgb="FFFF0000"/>
      <name val="ＭＳ Ｐゴシック"/>
      <family val="3"/>
      <charset val="128"/>
    </font>
    <font>
      <sz val="10"/>
      <color indexed="56"/>
      <name val="ＭＳ Ｐゴシック"/>
      <family val="3"/>
      <charset val="128"/>
    </font>
    <font>
      <vertAlign val="subscript"/>
      <sz val="10"/>
      <name val="ＭＳ Ｐゴシック"/>
      <family val="3"/>
      <charset val="128"/>
    </font>
    <font>
      <sz val="10"/>
      <color indexed="8"/>
      <name val="ＭＳ Ｐゴシック"/>
      <family val="3"/>
      <charset val="128"/>
    </font>
    <font>
      <sz val="9"/>
      <color indexed="8"/>
      <name val="ＭＳ Ｐゴシック"/>
      <family val="3"/>
      <charset val="128"/>
    </font>
    <font>
      <sz val="11"/>
      <color indexed="8"/>
      <name val="ＭＳ Ｐゴシック"/>
      <family val="3"/>
      <charset val="128"/>
    </font>
    <font>
      <sz val="8"/>
      <color indexed="8"/>
      <name val="ＭＳ Ｐゴシック"/>
      <family val="3"/>
      <charset val="128"/>
    </font>
    <font>
      <sz val="6"/>
      <name val="明朝"/>
      <family val="1"/>
      <charset val="128"/>
    </font>
    <font>
      <sz val="11"/>
      <name val="明朝"/>
      <family val="1"/>
      <charset val="128"/>
    </font>
    <font>
      <sz val="7"/>
      <name val="ＭＳ Ｐゴシック"/>
      <family val="3"/>
      <charset val="128"/>
    </font>
    <font>
      <sz val="11"/>
      <name val="游ゴシック Light"/>
      <family val="3"/>
      <charset val="128"/>
      <scheme val="major"/>
    </font>
    <font>
      <sz val="6"/>
      <name val="明朝"/>
      <family val="3"/>
      <charset val="128"/>
    </font>
    <font>
      <sz val="10"/>
      <color rgb="FF000000"/>
      <name val="ＭＳ Ｐゴシック"/>
      <family val="3"/>
      <charset val="128"/>
    </font>
    <font>
      <sz val="6"/>
      <name val="游ゴシック"/>
      <family val="2"/>
      <charset val="128"/>
    </font>
    <font>
      <sz val="11"/>
      <color rgb="FF006100"/>
      <name val="游ゴシック"/>
      <family val="2"/>
      <charset val="128"/>
    </font>
    <font>
      <sz val="11"/>
      <color rgb="FF000000"/>
      <name val="游ゴシック"/>
      <family val="2"/>
      <charset val="128"/>
    </font>
    <font>
      <b/>
      <sz val="11"/>
      <color rgb="FFFFFFFF"/>
      <name val="游ゴシック"/>
      <family val="2"/>
      <charset val="128"/>
    </font>
    <font>
      <b/>
      <sz val="10"/>
      <name val="ＭＳ Ｐゴシック"/>
      <family val="3"/>
      <charset val="128"/>
    </font>
    <font>
      <sz val="10"/>
      <color rgb="FF3333CC"/>
      <name val="ＭＳ Ｐゴシック"/>
      <family val="3"/>
      <charset val="128"/>
    </font>
    <font>
      <sz val="8"/>
      <color rgb="FFFF0000"/>
      <name val="ＭＳ Ｐゴシック"/>
      <family val="3"/>
      <charset val="128"/>
    </font>
    <font>
      <sz val="11"/>
      <color theme="1"/>
      <name val="游ゴシック"/>
      <family val="2"/>
      <charset val="128"/>
      <scheme val="minor"/>
    </font>
    <font>
      <sz val="7"/>
      <color indexed="10"/>
      <name val="ＭＳ Ｐゴシック"/>
      <family val="3"/>
      <charset val="128"/>
    </font>
    <font>
      <sz val="6"/>
      <color indexed="8"/>
      <name val="ＭＳ Ｐゴシック"/>
      <family val="3"/>
      <charset val="128"/>
    </font>
    <font>
      <sz val="11"/>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
      <color theme="1"/>
      <name val="ＭＳ Ｐゴシック"/>
      <family val="3"/>
      <charset val="128"/>
    </font>
    <font>
      <sz val="6"/>
      <color theme="1"/>
      <name val="ＭＳ Ｐゴシック"/>
      <family val="3"/>
      <charset val="128"/>
    </font>
    <font>
      <b/>
      <sz val="11"/>
      <name val="ＭＳ Ｐゴシック"/>
      <family val="3"/>
      <charset val="128"/>
    </font>
    <font>
      <vertAlign val="superscript"/>
      <sz val="9"/>
      <name val="ＭＳ Ｐゴシック"/>
      <family val="3"/>
      <charset val="128"/>
    </font>
    <font>
      <sz val="11"/>
      <name val="游ゴシック"/>
      <family val="3"/>
      <charset val="128"/>
      <scheme val="minor"/>
    </font>
    <font>
      <sz val="11"/>
      <color theme="1"/>
      <name val="ＭＳ Ｐゴシック"/>
      <family val="3"/>
      <charset val="128"/>
    </font>
    <font>
      <sz val="8"/>
      <color rgb="FF333333"/>
      <name val="游ゴシック"/>
      <family val="3"/>
      <charset val="128"/>
      <scheme val="minor"/>
    </font>
    <font>
      <sz val="8"/>
      <color rgb="FF333333"/>
      <name val="ＭＳ Ｐゴシック"/>
      <family val="3"/>
      <charset val="128"/>
    </font>
    <font>
      <u/>
      <sz val="9"/>
      <color theme="10"/>
      <name val="游ゴシック"/>
      <family val="2"/>
      <charset val="128"/>
      <scheme val="minor"/>
    </font>
    <font>
      <sz val="8"/>
      <color theme="1"/>
      <name val="ＭＳ Ｐゴシック"/>
      <family val="3"/>
      <charset val="128"/>
    </font>
    <font>
      <sz val="9"/>
      <name val="Osaka"/>
      <family val="3"/>
      <charset val="128"/>
    </font>
    <font>
      <sz val="8"/>
      <name val="Osaka"/>
      <family val="3"/>
      <charset val="128"/>
    </font>
    <font>
      <b/>
      <u/>
      <sz val="11"/>
      <color theme="10"/>
      <name val="游ゴシック"/>
      <family val="3"/>
      <charset val="128"/>
      <scheme val="minor"/>
    </font>
    <font>
      <b/>
      <sz val="10"/>
      <color rgb="FFFF0000"/>
      <name val="ＭＳ Ｐゴシック"/>
      <family val="3"/>
      <charset val="128"/>
    </font>
    <font>
      <vertAlign val="superscript"/>
      <sz val="10"/>
      <name val="ＭＳ Ｐゴシック"/>
      <family val="3"/>
      <charset val="128"/>
    </font>
    <font>
      <b/>
      <sz val="9"/>
      <name val="ＭＳ Ｐゴシック"/>
      <family val="3"/>
      <charset val="128"/>
    </font>
    <font>
      <b/>
      <sz val="9"/>
      <color rgb="FFFF0000"/>
      <name val="ＭＳ Ｐゴシック"/>
      <family val="3"/>
      <charset val="128"/>
    </font>
    <font>
      <sz val="10"/>
      <color theme="1"/>
      <name val="游ゴシック"/>
      <family val="3"/>
      <charset val="128"/>
      <scheme val="minor"/>
    </font>
    <font>
      <sz val="9"/>
      <color theme="1"/>
      <name val="游ゴシック"/>
      <family val="3"/>
      <charset val="128"/>
      <scheme val="minor"/>
    </font>
    <font>
      <u/>
      <sz val="9"/>
      <color theme="10"/>
      <name val="游ゴシック"/>
      <family val="3"/>
      <charset val="128"/>
      <scheme val="minor"/>
    </font>
    <font>
      <sz val="12"/>
      <name val="Arial Black"/>
      <family val="2"/>
    </font>
    <font>
      <sz val="9"/>
      <name val="游ゴシック"/>
      <family val="3"/>
      <charset val="128"/>
      <scheme val="minor"/>
    </font>
    <font>
      <b/>
      <sz val="8"/>
      <color rgb="FFFF0000"/>
      <name val="ＭＳ Ｐゴシック"/>
      <family val="3"/>
      <charset val="128"/>
    </font>
    <font>
      <sz val="11"/>
      <color rgb="FF3F3F76"/>
      <name val="游ゴシック"/>
      <family val="2"/>
      <charset val="128"/>
      <scheme val="minor"/>
    </font>
    <font>
      <b/>
      <sz val="11"/>
      <color rgb="FF3F3F3F"/>
      <name val="游ゴシック"/>
      <family val="2"/>
      <charset val="128"/>
      <scheme val="minor"/>
    </font>
    <font>
      <sz val="8"/>
      <color theme="1"/>
      <name val="游ゴシック"/>
      <family val="3"/>
      <charset val="128"/>
      <scheme val="minor"/>
    </font>
    <font>
      <sz val="8"/>
      <color rgb="FF0000CC"/>
      <name val="游ゴシック"/>
      <family val="3"/>
      <charset val="128"/>
      <scheme val="minor"/>
    </font>
    <font>
      <b/>
      <sz val="12"/>
      <color rgb="FF0000CC"/>
      <name val="游ゴシック"/>
      <family val="3"/>
      <charset val="128"/>
      <scheme val="minor"/>
    </font>
    <font>
      <b/>
      <u/>
      <sz val="10"/>
      <color rgb="FF0000CC"/>
      <name val="游ゴシック"/>
      <family val="3"/>
      <charset val="128"/>
      <scheme val="minor"/>
    </font>
    <font>
      <b/>
      <u/>
      <sz val="9"/>
      <color rgb="FF0000CC"/>
      <name val="游ゴシック"/>
      <family val="3"/>
      <charset val="128"/>
      <scheme val="minor"/>
    </font>
    <font>
      <b/>
      <u/>
      <sz val="8"/>
      <color rgb="FF0000CC"/>
      <name val="游ゴシック"/>
      <family val="3"/>
      <charset val="128"/>
      <scheme val="minor"/>
    </font>
    <font>
      <b/>
      <u/>
      <sz val="10"/>
      <color theme="10"/>
      <name val="游ゴシック"/>
      <family val="3"/>
      <charset val="128"/>
      <scheme val="minor"/>
    </font>
    <font>
      <b/>
      <u/>
      <sz val="9"/>
      <color theme="10"/>
      <name val="游ゴシック"/>
      <family val="3"/>
      <charset val="128"/>
      <scheme val="minor"/>
    </font>
    <font>
      <b/>
      <u/>
      <sz val="6"/>
      <color rgb="FF0000CC"/>
      <name val="游ゴシック"/>
      <family val="3"/>
      <charset val="128"/>
      <scheme val="minor"/>
    </font>
    <font>
      <b/>
      <sz val="10"/>
      <color theme="1"/>
      <name val="游ゴシック"/>
      <family val="3"/>
      <charset val="128"/>
      <scheme val="minor"/>
    </font>
    <font>
      <b/>
      <sz val="8"/>
      <color rgb="FF0000CC"/>
      <name val="游ゴシック"/>
      <family val="3"/>
      <charset val="128"/>
      <scheme val="minor"/>
    </font>
    <font>
      <b/>
      <sz val="6"/>
      <color rgb="FF0000CC"/>
      <name val="游ゴシック"/>
      <family val="3"/>
      <charset val="128"/>
      <scheme val="minor"/>
    </font>
    <font>
      <sz val="6"/>
      <color rgb="FF0000CC"/>
      <name val="游ゴシック"/>
      <family val="3"/>
      <charset val="128"/>
      <scheme val="minor"/>
    </font>
    <font>
      <sz val="4"/>
      <color rgb="FF0000CC"/>
      <name val="游ゴシック"/>
      <family val="3"/>
      <charset val="128"/>
      <scheme val="minor"/>
    </font>
    <font>
      <sz val="11"/>
      <color rgb="FF9C6500"/>
      <name val="游ゴシック"/>
      <family val="2"/>
      <charset val="128"/>
      <scheme val="minor"/>
    </font>
    <font>
      <sz val="11"/>
      <color rgb="FF9C5700"/>
      <name val="游ゴシック"/>
      <family val="2"/>
      <charset val="128"/>
      <scheme val="minor"/>
    </font>
    <font>
      <sz val="11"/>
      <color rgb="FFFF0000"/>
      <name val="游ゴシック"/>
      <family val="3"/>
      <charset val="128"/>
      <scheme val="minor"/>
    </font>
  </fonts>
  <fills count="72">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51"/>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theme="2"/>
        <bgColor indexed="64"/>
      </patternFill>
    </fill>
    <fill>
      <patternFill patternType="solid">
        <fgColor indexed="50"/>
        <bgColor indexed="64"/>
      </patternFill>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26"/>
        <bgColor indexed="64"/>
      </patternFill>
    </fill>
    <fill>
      <patternFill patternType="solid">
        <fgColor indexed="27"/>
        <bgColor indexed="64"/>
      </patternFill>
    </fill>
    <fill>
      <patternFill patternType="solid">
        <fgColor theme="5" tint="0.79998168889431442"/>
        <bgColor indexed="64"/>
      </patternFill>
    </fill>
    <fill>
      <patternFill patternType="solid">
        <fgColor indexed="31"/>
        <bgColor indexed="64"/>
      </patternFill>
    </fill>
    <fill>
      <patternFill patternType="solid">
        <fgColor indexed="11"/>
        <bgColor indexed="64"/>
      </patternFill>
    </fill>
    <fill>
      <patternFill patternType="solid">
        <fgColor rgb="FFFFFF00"/>
        <bgColor indexed="64"/>
      </patternFill>
    </fill>
    <fill>
      <patternFill patternType="solid">
        <fgColor indexed="17"/>
        <bgColor indexed="64"/>
      </patternFill>
    </fill>
    <fill>
      <patternFill patternType="solid">
        <fgColor rgb="FFFFFF99"/>
        <bgColor indexed="64"/>
      </patternFill>
    </fill>
    <fill>
      <patternFill patternType="solid">
        <fgColor rgb="FFFFFFCC"/>
        <bgColor indexed="64"/>
      </patternFill>
    </fill>
    <fill>
      <patternFill patternType="solid">
        <fgColor rgb="FF99CCFF"/>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CC99"/>
        <bgColor indexed="64"/>
      </patternFill>
    </fill>
    <fill>
      <patternFill patternType="solid">
        <fgColor theme="8" tint="0.79998168889431442"/>
        <bgColor indexed="64"/>
      </patternFill>
    </fill>
    <fill>
      <patternFill patternType="solid">
        <fgColor rgb="FFFFFF00"/>
        <bgColor rgb="FF000000"/>
      </patternFill>
    </fill>
    <fill>
      <patternFill patternType="solid">
        <fgColor rgb="FFFFFFC0"/>
        <bgColor rgb="FF000000"/>
      </patternFill>
    </fill>
    <fill>
      <patternFill patternType="solid">
        <fgColor rgb="FFA6CAF0"/>
        <bgColor rgb="FF000000"/>
      </patternFill>
    </fill>
    <fill>
      <patternFill patternType="solid">
        <fgColor rgb="FFCCFFCC"/>
        <bgColor rgb="FF000000"/>
      </patternFill>
    </fill>
    <fill>
      <patternFill patternType="solid">
        <fgColor rgb="FFCC9CCC"/>
        <bgColor rgb="FF000000"/>
      </patternFill>
    </fill>
    <fill>
      <patternFill patternType="solid">
        <fgColor rgb="FFFCD5B4"/>
        <bgColor rgb="FF000000"/>
      </patternFill>
    </fill>
    <fill>
      <patternFill patternType="solid">
        <fgColor rgb="FF339933"/>
        <bgColor rgb="FF000000"/>
      </patternFill>
    </fill>
    <fill>
      <patternFill patternType="solid">
        <fgColor rgb="FFFFFFFF"/>
        <bgColor rgb="FF000000"/>
      </patternFill>
    </fill>
    <fill>
      <patternFill patternType="solid">
        <fgColor rgb="FFA0E0E0"/>
        <bgColor rgb="FF000000"/>
      </patternFill>
    </fill>
    <fill>
      <patternFill patternType="solid">
        <fgColor rgb="FFFFFF99"/>
        <bgColor rgb="FF000000"/>
      </patternFill>
    </fill>
    <fill>
      <patternFill patternType="solid">
        <fgColor rgb="FF99CC00"/>
        <bgColor indexed="64"/>
      </patternFill>
    </fill>
    <fill>
      <patternFill patternType="solid">
        <fgColor theme="0" tint="-0.14999847407452621"/>
        <bgColor indexed="64"/>
      </patternFill>
    </fill>
    <fill>
      <patternFill patternType="solid">
        <fgColor indexed="43"/>
        <bgColor indexed="8"/>
      </patternFill>
    </fill>
    <fill>
      <patternFill patternType="solid">
        <fgColor theme="9" tint="0.59999389629810485"/>
        <bgColor indexed="64"/>
      </patternFill>
    </fill>
    <fill>
      <patternFill patternType="solid">
        <fgColor rgb="FFFFFF99"/>
        <bgColor indexed="8"/>
      </patternFill>
    </fill>
    <fill>
      <patternFill patternType="solid">
        <fgColor rgb="FF66FF66"/>
        <bgColor indexed="64"/>
      </patternFill>
    </fill>
    <fill>
      <patternFill patternType="solid">
        <fgColor rgb="FFC0C0C0"/>
        <bgColor indexed="64"/>
      </patternFill>
    </fill>
    <fill>
      <patternFill patternType="solid">
        <fgColor theme="9" tint="0.79998168889431442"/>
        <bgColor indexed="64"/>
      </patternFill>
    </fill>
    <fill>
      <patternFill patternType="solid">
        <fgColor rgb="FFFFCCF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339933"/>
        <bgColor indexed="64"/>
      </patternFill>
    </fill>
    <fill>
      <patternFill patternType="solid">
        <fgColor theme="8" tint="0.59999389629810485"/>
        <bgColor indexed="64"/>
      </patternFill>
    </fill>
    <fill>
      <patternFill patternType="solid">
        <fgColor rgb="FFF2F2F2"/>
        <bgColor rgb="FF000000"/>
      </patternFill>
    </fill>
    <fill>
      <patternFill patternType="solid">
        <fgColor rgb="FFFDE9D9"/>
        <bgColor rgb="FF000000"/>
      </patternFill>
    </fill>
    <fill>
      <patternFill patternType="solid">
        <fgColor rgb="FFFFFFCC"/>
        <bgColor rgb="FF000000"/>
      </patternFill>
    </fill>
    <fill>
      <patternFill patternType="solid">
        <fgColor rgb="FFFFCCFF"/>
        <bgColor rgb="FF000000"/>
      </patternFill>
    </fill>
    <fill>
      <patternFill patternType="solid">
        <fgColor rgb="FF66FF33"/>
        <bgColor rgb="FF000000"/>
      </patternFill>
    </fill>
    <fill>
      <patternFill patternType="solid">
        <fgColor rgb="FFC5D9F1"/>
        <bgColor rgb="FF000000"/>
      </patternFill>
    </fill>
    <fill>
      <patternFill patternType="solid">
        <fgColor rgb="FFCCC0DA"/>
        <bgColor rgb="FF000000"/>
      </patternFill>
    </fill>
    <fill>
      <patternFill patternType="solid">
        <fgColor rgb="FFB7DEE8"/>
        <bgColor rgb="FF000000"/>
      </patternFill>
    </fill>
    <fill>
      <patternFill patternType="solid">
        <fgColor rgb="FFEEECE1"/>
        <bgColor rgb="FF000000"/>
      </patternFill>
    </fill>
    <fill>
      <patternFill patternType="solid">
        <fgColor rgb="FFF79646"/>
        <bgColor rgb="FF000000"/>
      </patternFill>
    </fill>
    <fill>
      <patternFill patternType="solid">
        <fgColor theme="7" tint="0.79998168889431442"/>
        <bgColor indexed="64"/>
      </patternFill>
    </fill>
    <fill>
      <patternFill patternType="solid">
        <fgColor rgb="FF66FF33"/>
        <bgColor indexed="64"/>
      </patternFill>
    </fill>
    <fill>
      <patternFill patternType="solid">
        <fgColor rgb="FFFF9966"/>
        <bgColor indexed="64"/>
      </patternFill>
    </fill>
    <fill>
      <patternFill patternType="solid">
        <fgColor rgb="FFFF9966"/>
        <bgColor rgb="FF000000"/>
      </patternFill>
    </fill>
  </fills>
  <borders count="184">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hair">
        <color indexed="64"/>
      </right>
      <top/>
      <bottom/>
      <diagonal/>
    </border>
    <border>
      <left style="thin">
        <color indexed="64"/>
      </left>
      <right/>
      <top/>
      <bottom/>
      <diagonal/>
    </border>
    <border>
      <left style="hair">
        <color indexed="64"/>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bottom style="double">
        <color indexed="64"/>
      </bottom>
      <diagonal/>
    </border>
    <border>
      <left style="hair">
        <color indexed="64"/>
      </left>
      <right/>
      <top style="thin">
        <color indexed="64"/>
      </top>
      <bottom/>
      <diagonal/>
    </border>
    <border>
      <left/>
      <right style="hair">
        <color indexed="64"/>
      </right>
      <top style="thin">
        <color indexed="64"/>
      </top>
      <bottom/>
      <diagonal/>
    </border>
    <border>
      <left style="medium">
        <color indexed="64"/>
      </left>
      <right style="medium">
        <color indexed="64"/>
      </right>
      <top style="double">
        <color indexed="64"/>
      </top>
      <bottom/>
      <diagonal/>
    </border>
    <border>
      <left style="medium">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hair">
        <color indexed="64"/>
      </left>
      <right/>
      <top/>
      <bottom style="thin">
        <color indexed="64"/>
      </bottom>
      <diagonal/>
    </border>
    <border>
      <left/>
      <right style="hair">
        <color indexed="64"/>
      </right>
      <top/>
      <bottom style="thin">
        <color indexed="64"/>
      </bottom>
      <diagonal/>
    </border>
    <border>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top style="double">
        <color indexed="64"/>
      </top>
      <bottom style="thin">
        <color indexed="64"/>
      </bottom>
      <diagonal/>
    </border>
    <border>
      <left/>
      <right style="hair">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medium">
        <color indexed="64"/>
      </bottom>
      <diagonal/>
    </border>
    <border>
      <left style="double">
        <color indexed="64"/>
      </left>
      <right style="double">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auto="1"/>
      </left>
      <right style="thin">
        <color auto="1"/>
      </right>
      <top/>
      <bottom style="double">
        <color indexed="64"/>
      </bottom>
      <diagonal/>
    </border>
    <border>
      <left/>
      <right style="dotted">
        <color indexed="64"/>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s>
  <cellStyleXfs count="18">
    <xf numFmtId="0" fontId="0" fillId="0" borderId="0">
      <alignment vertical="center"/>
    </xf>
    <xf numFmtId="0" fontId="2" fillId="0" borderId="0"/>
    <xf numFmtId="0" fontId="9" fillId="0" borderId="0" applyNumberFormat="0" applyFill="0" applyBorder="0" applyAlignment="0" applyProtection="0">
      <alignment vertical="center"/>
    </xf>
    <xf numFmtId="0" fontId="13" fillId="0" borderId="0"/>
    <xf numFmtId="38" fontId="13" fillId="0" borderId="0" applyFont="0" applyFill="0" applyBorder="0" applyAlignment="0" applyProtection="0"/>
    <xf numFmtId="6"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34" fillId="0" borderId="0"/>
    <xf numFmtId="0" fontId="13" fillId="0" borderId="0">
      <alignment vertical="center"/>
    </xf>
    <xf numFmtId="0" fontId="13" fillId="0" borderId="0">
      <alignment vertical="center"/>
    </xf>
    <xf numFmtId="38" fontId="46" fillId="0" borderId="0" applyFont="0" applyFill="0" applyBorder="0" applyAlignment="0" applyProtection="0">
      <alignment vertical="center"/>
    </xf>
    <xf numFmtId="9" fontId="46" fillId="0" borderId="0" applyFont="0" applyFill="0" applyBorder="0" applyAlignment="0" applyProtection="0">
      <alignment vertical="center"/>
    </xf>
    <xf numFmtId="9" fontId="34" fillId="0" borderId="0" applyFont="0" applyFill="0" applyBorder="0" applyAlignment="0" applyProtection="0">
      <alignment vertical="center"/>
    </xf>
  </cellStyleXfs>
  <cellXfs count="3159">
    <xf numFmtId="0" fontId="0" fillId="0" borderId="0" xfId="0">
      <alignment vertical="center"/>
    </xf>
    <xf numFmtId="0" fontId="2" fillId="0" borderId="0" xfId="1" applyAlignment="1">
      <alignment horizontal="left"/>
    </xf>
    <xf numFmtId="0" fontId="2" fillId="0" borderId="10" xfId="1" applyBorder="1" applyAlignment="1">
      <alignment horizontal="center" vertical="center"/>
    </xf>
    <xf numFmtId="0" fontId="2" fillId="0" borderId="28" xfId="1" applyBorder="1" applyAlignment="1">
      <alignment horizontal="center" vertical="center"/>
    </xf>
    <xf numFmtId="0" fontId="2" fillId="0" borderId="35" xfId="1" applyBorder="1" applyAlignment="1">
      <alignment horizontal="center" vertical="center"/>
    </xf>
    <xf numFmtId="49" fontId="2" fillId="0" borderId="42" xfId="1" applyNumberFormat="1" applyBorder="1" applyAlignment="1">
      <alignment horizontal="center" vertical="center"/>
    </xf>
    <xf numFmtId="49" fontId="2" fillId="0" borderId="40" xfId="1" applyNumberFormat="1" applyBorder="1" applyAlignment="1">
      <alignment horizontal="center" vertical="center"/>
    </xf>
    <xf numFmtId="0" fontId="2" fillId="0" borderId="41" xfId="1" applyBorder="1" applyAlignment="1">
      <alignment horizontal="center" vertical="center"/>
    </xf>
    <xf numFmtId="0" fontId="2" fillId="0" borderId="42" xfId="1" applyBorder="1" applyAlignment="1">
      <alignment horizontal="center" vertical="center"/>
    </xf>
    <xf numFmtId="0" fontId="2" fillId="0" borderId="40" xfId="1" applyBorder="1" applyAlignment="1">
      <alignment horizontal="center" vertical="center"/>
    </xf>
    <xf numFmtId="0" fontId="2" fillId="0" borderId="43" xfId="1" applyBorder="1" applyAlignment="1">
      <alignment horizontal="center" vertical="center"/>
    </xf>
    <xf numFmtId="0" fontId="2" fillId="0" borderId="44" xfId="1" applyBorder="1" applyAlignment="1">
      <alignment horizontal="center" vertical="center"/>
    </xf>
    <xf numFmtId="0" fontId="2" fillId="0" borderId="45" xfId="1" applyBorder="1" applyAlignment="1">
      <alignment horizontal="center" vertical="center"/>
    </xf>
    <xf numFmtId="0" fontId="2" fillId="0" borderId="47" xfId="1" applyBorder="1" applyAlignment="1">
      <alignment horizontal="center" vertical="center"/>
    </xf>
    <xf numFmtId="0" fontId="2" fillId="0" borderId="48" xfId="1" applyBorder="1" applyAlignment="1">
      <alignment horizontal="center" vertical="center"/>
    </xf>
    <xf numFmtId="0" fontId="2" fillId="0" borderId="46" xfId="1" applyBorder="1" applyAlignment="1">
      <alignment horizontal="center" vertical="center"/>
    </xf>
    <xf numFmtId="0" fontId="2" fillId="0" borderId="50" xfId="1" applyBorder="1" applyAlignment="1">
      <alignment horizontal="center" vertical="center"/>
    </xf>
    <xf numFmtId="0" fontId="2" fillId="0" borderId="0" xfId="1" applyAlignment="1">
      <alignment horizontal="center" vertical="center"/>
    </xf>
    <xf numFmtId="0" fontId="2" fillId="0" borderId="52" xfId="1" applyBorder="1" applyAlignment="1">
      <alignment horizontal="center" vertical="center"/>
    </xf>
    <xf numFmtId="0" fontId="2" fillId="0" borderId="53" xfId="1" applyBorder="1" applyAlignment="1">
      <alignment horizontal="center" vertical="center"/>
    </xf>
    <xf numFmtId="0" fontId="2" fillId="2" borderId="8" xfId="1" applyFill="1" applyBorder="1"/>
    <xf numFmtId="0" fontId="2" fillId="3" borderId="56" xfId="1" applyFill="1" applyBorder="1"/>
    <xf numFmtId="0" fontId="2" fillId="3" borderId="57" xfId="1" applyFill="1" applyBorder="1"/>
    <xf numFmtId="0" fontId="2" fillId="3" borderId="29" xfId="1" applyFill="1" applyBorder="1" applyAlignment="1">
      <alignment horizontal="left" vertical="center"/>
    </xf>
    <xf numFmtId="0" fontId="2" fillId="3" borderId="37" xfId="1" applyFill="1" applyBorder="1"/>
    <xf numFmtId="176" fontId="2" fillId="3" borderId="58" xfId="1" applyNumberFormat="1" applyFill="1" applyBorder="1" applyAlignment="1">
      <alignment vertical="center"/>
    </xf>
    <xf numFmtId="176" fontId="2" fillId="3" borderId="57" xfId="1" applyNumberFormat="1" applyFill="1" applyBorder="1" applyAlignment="1">
      <alignment vertical="center"/>
    </xf>
    <xf numFmtId="0" fontId="2" fillId="3" borderId="58" xfId="1" applyFill="1" applyBorder="1"/>
    <xf numFmtId="0" fontId="2" fillId="3" borderId="60" xfId="1" applyFill="1" applyBorder="1"/>
    <xf numFmtId="0" fontId="2" fillId="3" borderId="61" xfId="1" applyFill="1" applyBorder="1"/>
    <xf numFmtId="0" fontId="2" fillId="3" borderId="62" xfId="1" applyFill="1" applyBorder="1"/>
    <xf numFmtId="49" fontId="2" fillId="0" borderId="63" xfId="1" applyNumberFormat="1" applyBorder="1" applyAlignment="1">
      <alignment horizontal="center" vertical="center"/>
    </xf>
    <xf numFmtId="49" fontId="2" fillId="0" borderId="64" xfId="1" applyNumberFormat="1" applyBorder="1" applyAlignment="1">
      <alignment horizontal="center" vertical="center"/>
    </xf>
    <xf numFmtId="0" fontId="2" fillId="0" borderId="56" xfId="1" applyBorder="1" applyAlignment="1">
      <alignment horizontal="center" vertical="center"/>
    </xf>
    <xf numFmtId="0" fontId="2" fillId="0" borderId="57" xfId="1" applyBorder="1" applyAlignment="1">
      <alignment horizontal="center" vertical="center"/>
    </xf>
    <xf numFmtId="0" fontId="2" fillId="0" borderId="37" xfId="1" applyBorder="1" applyAlignment="1">
      <alignment horizontal="center" vertical="center"/>
    </xf>
    <xf numFmtId="0" fontId="3" fillId="0" borderId="58" xfId="1" applyFont="1" applyBorder="1" applyAlignment="1">
      <alignment horizontal="center" vertical="center"/>
    </xf>
    <xf numFmtId="0" fontId="3" fillId="0" borderId="57" xfId="1" applyFont="1" applyBorder="1" applyAlignment="1">
      <alignment horizontal="center" vertical="center"/>
    </xf>
    <xf numFmtId="176" fontId="2" fillId="0" borderId="58" xfId="1" applyNumberFormat="1" applyBorder="1" applyAlignment="1">
      <alignment horizontal="right" vertical="center"/>
    </xf>
    <xf numFmtId="176" fontId="2" fillId="0" borderId="57" xfId="1" applyNumberFormat="1" applyBorder="1" applyAlignment="1">
      <alignment horizontal="right" vertical="center"/>
    </xf>
    <xf numFmtId="177" fontId="2" fillId="0" borderId="58" xfId="1" applyNumberFormat="1" applyBorder="1" applyAlignment="1">
      <alignment horizontal="right" vertical="center"/>
    </xf>
    <xf numFmtId="177" fontId="2" fillId="0" borderId="57" xfId="1" applyNumberFormat="1" applyBorder="1" applyAlignment="1">
      <alignment horizontal="right" vertical="center"/>
    </xf>
    <xf numFmtId="178" fontId="2" fillId="0" borderId="58" xfId="1" applyNumberFormat="1" applyBorder="1" applyAlignment="1">
      <alignment horizontal="right" vertical="center"/>
    </xf>
    <xf numFmtId="178" fontId="2" fillId="0" borderId="57" xfId="1" applyNumberFormat="1" applyBorder="1" applyAlignment="1">
      <alignment horizontal="right" vertical="center"/>
    </xf>
    <xf numFmtId="178" fontId="2" fillId="0" borderId="65" xfId="1" applyNumberFormat="1" applyBorder="1" applyAlignment="1">
      <alignment horizontal="right" vertical="center"/>
    </xf>
    <xf numFmtId="0" fontId="2" fillId="0" borderId="66" xfId="1" applyBorder="1" applyAlignment="1">
      <alignment horizontal="center" vertical="center"/>
    </xf>
    <xf numFmtId="0" fontId="6" fillId="0" borderId="67" xfId="1" applyFont="1" applyBorder="1" applyAlignment="1">
      <alignment horizontal="center" vertical="center"/>
    </xf>
    <xf numFmtId="0" fontId="7" fillId="0" borderId="68" xfId="1" applyFont="1" applyBorder="1" applyAlignment="1">
      <alignment horizontal="center" vertical="center"/>
    </xf>
    <xf numFmtId="176" fontId="2" fillId="0" borderId="69" xfId="1" applyNumberFormat="1" applyBorder="1" applyAlignment="1">
      <alignment horizontal="right" vertical="center"/>
    </xf>
    <xf numFmtId="176" fontId="7" fillId="0" borderId="68" xfId="1" applyNumberFormat="1" applyFont="1" applyBorder="1" applyAlignment="1">
      <alignment horizontal="right" vertical="center"/>
    </xf>
    <xf numFmtId="176" fontId="2" fillId="0" borderId="70" xfId="1" applyNumberFormat="1" applyBorder="1" applyAlignment="1">
      <alignment horizontal="right" vertical="center"/>
    </xf>
    <xf numFmtId="179" fontId="2" fillId="0" borderId="29" xfId="1" applyNumberFormat="1" applyBorder="1" applyAlignment="1">
      <alignment horizontal="right" vertical="center"/>
    </xf>
    <xf numFmtId="179" fontId="7" fillId="0" borderId="28" xfId="1" applyNumberFormat="1" applyFont="1" applyBorder="1" applyAlignment="1">
      <alignment horizontal="right" vertical="center"/>
    </xf>
    <xf numFmtId="179" fontId="2" fillId="0" borderId="35" xfId="1" applyNumberFormat="1" applyBorder="1" applyAlignment="1">
      <alignment horizontal="right" vertical="center"/>
    </xf>
    <xf numFmtId="0" fontId="2" fillId="0" borderId="71" xfId="1" applyBorder="1" applyAlignment="1">
      <alignment horizontal="center" vertical="center"/>
    </xf>
    <xf numFmtId="177" fontId="2" fillId="0" borderId="58" xfId="1" applyNumberFormat="1" applyBorder="1" applyAlignment="1">
      <alignment vertical="center"/>
    </xf>
    <xf numFmtId="177" fontId="2" fillId="0" borderId="57" xfId="1" applyNumberFormat="1" applyBorder="1" applyAlignment="1">
      <alignment vertical="center"/>
    </xf>
    <xf numFmtId="0" fontId="2" fillId="0" borderId="58" xfId="1" applyBorder="1" applyAlignment="1">
      <alignment horizontal="center" vertical="center"/>
    </xf>
    <xf numFmtId="0" fontId="2" fillId="0" borderId="65" xfId="1" applyBorder="1" applyAlignment="1">
      <alignment horizontal="center" vertical="center"/>
    </xf>
    <xf numFmtId="0" fontId="2" fillId="0" borderId="58" xfId="1" applyBorder="1"/>
    <xf numFmtId="0" fontId="2" fillId="0" borderId="59" xfId="1" applyBorder="1"/>
    <xf numFmtId="0" fontId="2" fillId="0" borderId="65" xfId="1" applyBorder="1"/>
    <xf numFmtId="0" fontId="2" fillId="0" borderId="0" xfId="1"/>
    <xf numFmtId="0" fontId="2" fillId="3" borderId="72" xfId="1" applyFill="1" applyBorder="1"/>
    <xf numFmtId="0" fontId="2" fillId="3" borderId="73" xfId="1" applyFill="1" applyBorder="1"/>
    <xf numFmtId="0" fontId="2" fillId="3" borderId="74" xfId="1" applyFill="1" applyBorder="1" applyAlignment="1">
      <alignment horizontal="left" vertical="center"/>
    </xf>
    <xf numFmtId="0" fontId="2" fillId="3" borderId="75" xfId="1" applyFill="1" applyBorder="1"/>
    <xf numFmtId="176" fontId="2" fillId="3" borderId="76" xfId="1" applyNumberFormat="1" applyFill="1" applyBorder="1" applyAlignment="1">
      <alignment vertical="center"/>
    </xf>
    <xf numFmtId="176" fontId="2" fillId="3" borderId="73" xfId="1" applyNumberFormat="1" applyFill="1" applyBorder="1" applyAlignment="1">
      <alignment vertical="center"/>
    </xf>
    <xf numFmtId="0" fontId="2" fillId="3" borderId="76" xfId="1" applyFill="1" applyBorder="1"/>
    <xf numFmtId="0" fontId="2" fillId="3" borderId="78" xfId="1" applyFill="1" applyBorder="1"/>
    <xf numFmtId="49" fontId="2" fillId="0" borderId="72" xfId="1" applyNumberFormat="1" applyBorder="1" applyAlignment="1">
      <alignment horizontal="center" vertical="center"/>
    </xf>
    <xf numFmtId="49" fontId="2" fillId="0" borderId="79" xfId="1" applyNumberFormat="1" applyBorder="1" applyAlignment="1">
      <alignment horizontal="center" vertical="center"/>
    </xf>
    <xf numFmtId="0" fontId="2" fillId="0" borderId="72" xfId="1" applyBorder="1" applyAlignment="1">
      <alignment horizontal="center" vertical="center"/>
    </xf>
    <xf numFmtId="0" fontId="2" fillId="0" borderId="73" xfId="1" applyBorder="1" applyAlignment="1">
      <alignment horizontal="center" vertical="center"/>
    </xf>
    <xf numFmtId="0" fontId="2" fillId="0" borderId="75" xfId="1" applyBorder="1" applyAlignment="1">
      <alignment horizontal="center" vertical="center"/>
    </xf>
    <xf numFmtId="0" fontId="3" fillId="0" borderId="76" xfId="1" applyFont="1" applyBorder="1" applyAlignment="1">
      <alignment horizontal="center" vertical="center"/>
    </xf>
    <xf numFmtId="0" fontId="3" fillId="0" borderId="73" xfId="1" applyFont="1" applyBorder="1" applyAlignment="1">
      <alignment horizontal="center" vertical="center"/>
    </xf>
    <xf numFmtId="176" fontId="2" fillId="0" borderId="76" xfId="1" applyNumberFormat="1" applyBorder="1" applyAlignment="1">
      <alignment horizontal="right" vertical="center"/>
    </xf>
    <xf numFmtId="176" fontId="2" fillId="0" borderId="73" xfId="1" applyNumberFormat="1" applyBorder="1" applyAlignment="1">
      <alignment horizontal="right" vertical="center"/>
    </xf>
    <xf numFmtId="177" fontId="2" fillId="0" borderId="76" xfId="1" applyNumberFormat="1" applyBorder="1" applyAlignment="1">
      <alignment horizontal="right" vertical="center"/>
    </xf>
    <xf numFmtId="177" fontId="2" fillId="0" borderId="73" xfId="1" applyNumberFormat="1" applyBorder="1" applyAlignment="1">
      <alignment horizontal="right" vertical="center"/>
    </xf>
    <xf numFmtId="178" fontId="2" fillId="0" borderId="76" xfId="1" applyNumberFormat="1" applyBorder="1" applyAlignment="1">
      <alignment horizontal="right" vertical="center"/>
    </xf>
    <xf numFmtId="178" fontId="2" fillId="0" borderId="73" xfId="1" applyNumberFormat="1" applyBorder="1" applyAlignment="1">
      <alignment horizontal="right" vertical="center"/>
    </xf>
    <xf numFmtId="178" fontId="2" fillId="0" borderId="79" xfId="1" applyNumberFormat="1" applyBorder="1" applyAlignment="1">
      <alignment horizontal="right" vertical="center"/>
    </xf>
    <xf numFmtId="0" fontId="2" fillId="0" borderId="80" xfId="1" applyBorder="1" applyAlignment="1">
      <alignment horizontal="center" vertical="center"/>
    </xf>
    <xf numFmtId="0" fontId="6" fillId="0" borderId="75" xfId="1" applyFont="1" applyBorder="1" applyAlignment="1">
      <alignment horizontal="center" vertical="center"/>
    </xf>
    <xf numFmtId="0" fontId="7" fillId="0" borderId="16" xfId="1" applyFont="1" applyBorder="1" applyAlignment="1">
      <alignment horizontal="center" vertical="center"/>
    </xf>
    <xf numFmtId="176" fontId="2" fillId="0" borderId="74" xfId="1" applyNumberFormat="1" applyBorder="1" applyAlignment="1">
      <alignment horizontal="right" vertical="center"/>
    </xf>
    <xf numFmtId="176" fontId="7" fillId="0" borderId="16" xfId="1" applyNumberFormat="1" applyFont="1" applyBorder="1" applyAlignment="1">
      <alignment horizontal="right" vertical="center"/>
    </xf>
    <xf numFmtId="176" fontId="2" fillId="0" borderId="81" xfId="1" applyNumberFormat="1" applyBorder="1" applyAlignment="1">
      <alignment horizontal="right" vertical="center"/>
    </xf>
    <xf numFmtId="179" fontId="2" fillId="0" borderId="74" xfId="1" applyNumberFormat="1" applyBorder="1" applyAlignment="1">
      <alignment horizontal="right" vertical="center"/>
    </xf>
    <xf numFmtId="179" fontId="7" fillId="0" borderId="16" xfId="1" applyNumberFormat="1" applyFont="1" applyBorder="1" applyAlignment="1">
      <alignment horizontal="right" vertical="center"/>
    </xf>
    <xf numFmtId="179" fontId="2" fillId="0" borderId="18" xfId="1" applyNumberFormat="1" applyBorder="1" applyAlignment="1">
      <alignment horizontal="right" vertical="center"/>
    </xf>
    <xf numFmtId="177" fontId="2" fillId="0" borderId="76" xfId="1" applyNumberFormat="1" applyBorder="1" applyAlignment="1">
      <alignment vertical="center"/>
    </xf>
    <xf numFmtId="177" fontId="2" fillId="0" borderId="73" xfId="1" applyNumberFormat="1" applyBorder="1" applyAlignment="1">
      <alignment vertical="center"/>
    </xf>
    <xf numFmtId="0" fontId="2" fillId="0" borderId="76" xfId="1" applyBorder="1" applyAlignment="1">
      <alignment horizontal="center" vertical="center"/>
    </xf>
    <xf numFmtId="0" fontId="2" fillId="0" borderId="79" xfId="1" applyBorder="1" applyAlignment="1">
      <alignment horizontal="center" vertical="center"/>
    </xf>
    <xf numFmtId="0" fontId="2" fillId="0" borderId="76" xfId="1" applyBorder="1"/>
    <xf numFmtId="0" fontId="2" fillId="0" borderId="77" xfId="1" applyBorder="1"/>
    <xf numFmtId="0" fontId="2" fillId="0" borderId="79" xfId="1" applyBorder="1"/>
    <xf numFmtId="0" fontId="2" fillId="2" borderId="82" xfId="1" applyFill="1" applyBorder="1"/>
    <xf numFmtId="0" fontId="2" fillId="3" borderId="9" xfId="1" applyFill="1" applyBorder="1"/>
    <xf numFmtId="0" fontId="2" fillId="3" borderId="10" xfId="1" applyFill="1" applyBorder="1"/>
    <xf numFmtId="0" fontId="2" fillId="3" borderId="13" xfId="1" applyFill="1" applyBorder="1" applyAlignment="1">
      <alignment horizontal="left" vertical="center"/>
    </xf>
    <xf numFmtId="0" fontId="2" fillId="3" borderId="11" xfId="1" applyFill="1" applyBorder="1"/>
    <xf numFmtId="176" fontId="2" fillId="3" borderId="14" xfId="1" applyNumberFormat="1" applyFill="1" applyBorder="1" applyAlignment="1">
      <alignment vertical="center"/>
    </xf>
    <xf numFmtId="176" fontId="2" fillId="3" borderId="10" xfId="1" applyNumberFormat="1" applyFill="1" applyBorder="1" applyAlignment="1">
      <alignment vertical="center"/>
    </xf>
    <xf numFmtId="0" fontId="2" fillId="3" borderId="14" xfId="1" applyFill="1" applyBorder="1"/>
    <xf numFmtId="0" fontId="2" fillId="3" borderId="83" xfId="1" applyFill="1" applyBorder="1"/>
    <xf numFmtId="0" fontId="2" fillId="0" borderId="9" xfId="1" applyBorder="1" applyAlignment="1">
      <alignment horizontal="center" vertical="center"/>
    </xf>
    <xf numFmtId="0" fontId="2" fillId="0" borderId="11" xfId="1" applyBorder="1" applyAlignment="1">
      <alignment horizontal="center" vertical="center"/>
    </xf>
    <xf numFmtId="0" fontId="3" fillId="0" borderId="14" xfId="1" applyFont="1" applyBorder="1" applyAlignment="1">
      <alignment horizontal="center" vertical="center"/>
    </xf>
    <xf numFmtId="0" fontId="3" fillId="0" borderId="10" xfId="1" applyFont="1" applyBorder="1" applyAlignment="1">
      <alignment horizontal="center" vertical="center"/>
    </xf>
    <xf numFmtId="176" fontId="2" fillId="0" borderId="14" xfId="1" applyNumberFormat="1" applyBorder="1" applyAlignment="1">
      <alignment horizontal="right" vertical="center"/>
    </xf>
    <xf numFmtId="176" fontId="2" fillId="0" borderId="10" xfId="1" applyNumberFormat="1" applyBorder="1" applyAlignment="1">
      <alignment horizontal="right" vertical="center"/>
    </xf>
    <xf numFmtId="177" fontId="2" fillId="0" borderId="14" xfId="1" applyNumberFormat="1" applyBorder="1" applyAlignment="1">
      <alignment horizontal="right" vertical="center"/>
    </xf>
    <xf numFmtId="177" fontId="2" fillId="0" borderId="10" xfId="1" applyNumberFormat="1" applyBorder="1" applyAlignment="1">
      <alignment horizontal="right" vertical="center"/>
    </xf>
    <xf numFmtId="178" fontId="2" fillId="0" borderId="14" xfId="1" applyNumberFormat="1" applyBorder="1" applyAlignment="1">
      <alignment horizontal="right" vertical="center"/>
    </xf>
    <xf numFmtId="178" fontId="2" fillId="0" borderId="10" xfId="1" applyNumberFormat="1" applyBorder="1" applyAlignment="1">
      <alignment horizontal="right" vertical="center"/>
    </xf>
    <xf numFmtId="178" fontId="2" fillId="0" borderId="19" xfId="1" applyNumberFormat="1" applyBorder="1" applyAlignment="1">
      <alignment horizontal="right" vertical="center"/>
    </xf>
    <xf numFmtId="0" fontId="2" fillId="0" borderId="22" xfId="1" applyBorder="1" applyAlignment="1">
      <alignment horizontal="center" vertical="center"/>
    </xf>
    <xf numFmtId="0" fontId="6" fillId="0" borderId="11" xfId="1" applyFont="1" applyBorder="1" applyAlignment="1">
      <alignment horizontal="center" vertical="center"/>
    </xf>
    <xf numFmtId="0" fontId="7" fillId="0" borderId="12" xfId="1" applyFont="1" applyBorder="1" applyAlignment="1">
      <alignment horizontal="center" vertical="center"/>
    </xf>
    <xf numFmtId="176" fontId="2" fillId="0" borderId="13" xfId="1" applyNumberFormat="1" applyBorder="1" applyAlignment="1">
      <alignment horizontal="right" vertical="center"/>
    </xf>
    <xf numFmtId="176" fontId="7" fillId="0" borderId="12" xfId="1" applyNumberFormat="1" applyFont="1" applyBorder="1" applyAlignment="1">
      <alignment horizontal="right" vertical="center"/>
    </xf>
    <xf numFmtId="176" fontId="2" fillId="0" borderId="84" xfId="1" applyNumberFormat="1" applyBorder="1" applyAlignment="1">
      <alignment horizontal="right" vertical="center"/>
    </xf>
    <xf numFmtId="179" fontId="2" fillId="0" borderId="13" xfId="1" applyNumberFormat="1" applyBorder="1" applyAlignment="1">
      <alignment horizontal="right" vertical="center"/>
    </xf>
    <xf numFmtId="179" fontId="7" fillId="0" borderId="12" xfId="1" applyNumberFormat="1" applyFont="1" applyBorder="1" applyAlignment="1">
      <alignment horizontal="right" vertical="center"/>
    </xf>
    <xf numFmtId="179" fontId="2" fillId="0" borderId="21" xfId="1" applyNumberFormat="1" applyBorder="1" applyAlignment="1">
      <alignment horizontal="right" vertical="center"/>
    </xf>
    <xf numFmtId="177" fontId="2" fillId="0" borderId="14" xfId="1" applyNumberFormat="1" applyBorder="1" applyAlignment="1">
      <alignment vertical="center"/>
    </xf>
    <xf numFmtId="177" fontId="2" fillId="0" borderId="10" xfId="1" applyNumberFormat="1" applyBorder="1" applyAlignment="1">
      <alignment vertical="center"/>
    </xf>
    <xf numFmtId="0" fontId="2" fillId="0" borderId="14" xfId="1" applyBorder="1" applyAlignment="1">
      <alignment horizontal="center" vertical="center"/>
    </xf>
    <xf numFmtId="0" fontId="2" fillId="0" borderId="19" xfId="1" applyBorder="1" applyAlignment="1">
      <alignment horizontal="center" vertical="center"/>
    </xf>
    <xf numFmtId="0" fontId="2" fillId="0" borderId="14" xfId="1" applyBorder="1"/>
    <xf numFmtId="0" fontId="2" fillId="0" borderId="15" xfId="1" applyBorder="1"/>
    <xf numFmtId="0" fontId="2" fillId="0" borderId="19" xfId="1" applyBorder="1"/>
    <xf numFmtId="0" fontId="2" fillId="4" borderId="85" xfId="1" applyFill="1" applyBorder="1"/>
    <xf numFmtId="0" fontId="2" fillId="0" borderId="86" xfId="1" applyBorder="1"/>
    <xf numFmtId="0" fontId="2" fillId="0" borderId="87" xfId="1" applyBorder="1"/>
    <xf numFmtId="0" fontId="2" fillId="0" borderId="88" xfId="1" applyBorder="1" applyAlignment="1">
      <alignment horizontal="left" vertical="center"/>
    </xf>
    <xf numFmtId="0" fontId="2" fillId="0" borderId="89" xfId="1" applyBorder="1"/>
    <xf numFmtId="176" fontId="2" fillId="0" borderId="90" xfId="1" applyNumberFormat="1" applyBorder="1" applyAlignment="1">
      <alignment vertical="center"/>
    </xf>
    <xf numFmtId="176" fontId="2" fillId="0" borderId="87" xfId="1" applyNumberFormat="1" applyBorder="1" applyAlignment="1">
      <alignment horizontal="center" vertical="center"/>
    </xf>
    <xf numFmtId="0" fontId="2" fillId="0" borderId="89" xfId="1" applyBorder="1" applyAlignment="1">
      <alignment horizontal="center" vertical="center"/>
    </xf>
    <xf numFmtId="0" fontId="2" fillId="0" borderId="90" xfId="1" applyBorder="1"/>
    <xf numFmtId="0" fontId="2" fillId="0" borderId="92" xfId="1" applyBorder="1"/>
    <xf numFmtId="49" fontId="2" fillId="0" borderId="86" xfId="1" applyNumberFormat="1" applyBorder="1" applyAlignment="1">
      <alignment horizontal="center" vertical="center"/>
    </xf>
    <xf numFmtId="49" fontId="2" fillId="0" borderId="93" xfId="1" applyNumberFormat="1" applyBorder="1" applyAlignment="1">
      <alignment horizontal="center" vertical="center"/>
    </xf>
    <xf numFmtId="0" fontId="2" fillId="0" borderId="86" xfId="1" applyBorder="1" applyAlignment="1">
      <alignment horizontal="center" vertical="center"/>
    </xf>
    <xf numFmtId="0" fontId="2" fillId="0" borderId="87" xfId="1" applyBorder="1" applyAlignment="1">
      <alignment horizontal="center" vertical="center"/>
    </xf>
    <xf numFmtId="0" fontId="3" fillId="0" borderId="90" xfId="1" applyFont="1" applyBorder="1" applyAlignment="1">
      <alignment horizontal="center" vertical="center"/>
    </xf>
    <xf numFmtId="0" fontId="3" fillId="0" borderId="87" xfId="1" applyFont="1" applyBorder="1" applyAlignment="1">
      <alignment horizontal="center" vertical="center"/>
    </xf>
    <xf numFmtId="176" fontId="2" fillId="0" borderId="90" xfId="1" applyNumberFormat="1" applyBorder="1" applyAlignment="1">
      <alignment horizontal="right" vertical="center"/>
    </xf>
    <xf numFmtId="176" fontId="2" fillId="0" borderId="87" xfId="1" applyNumberFormat="1" applyBorder="1" applyAlignment="1">
      <alignment horizontal="right" vertical="center"/>
    </xf>
    <xf numFmtId="177" fontId="2" fillId="0" borderId="90" xfId="1" applyNumberFormat="1" applyBorder="1" applyAlignment="1">
      <alignment horizontal="right" vertical="center"/>
    </xf>
    <xf numFmtId="177" fontId="2" fillId="0" borderId="87" xfId="1" applyNumberFormat="1" applyBorder="1" applyAlignment="1">
      <alignment horizontal="right" vertical="center"/>
    </xf>
    <xf numFmtId="178" fontId="2" fillId="0" borderId="90" xfId="1" applyNumberFormat="1" applyBorder="1" applyAlignment="1">
      <alignment horizontal="right" vertical="center"/>
    </xf>
    <xf numFmtId="178" fontId="2" fillId="0" borderId="87" xfId="1" applyNumberFormat="1" applyBorder="1" applyAlignment="1">
      <alignment horizontal="right" vertical="center"/>
    </xf>
    <xf numFmtId="178" fontId="2" fillId="0" borderId="93" xfId="1" applyNumberFormat="1" applyBorder="1" applyAlignment="1">
      <alignment horizontal="right" vertical="center"/>
    </xf>
    <xf numFmtId="0" fontId="2" fillId="0" borderId="97" xfId="1" applyBorder="1" applyAlignment="1">
      <alignment horizontal="center" vertical="center"/>
    </xf>
    <xf numFmtId="177" fontId="2" fillId="0" borderId="90" xfId="1" applyNumberFormat="1" applyBorder="1" applyAlignment="1">
      <alignment vertical="center"/>
    </xf>
    <xf numFmtId="177" fontId="2" fillId="0" borderId="87" xfId="1" applyNumberFormat="1" applyBorder="1" applyAlignment="1">
      <alignment vertical="center"/>
    </xf>
    <xf numFmtId="0" fontId="2" fillId="0" borderId="90" xfId="1" applyBorder="1" applyAlignment="1">
      <alignment horizontal="center" vertical="center"/>
    </xf>
    <xf numFmtId="0" fontId="2" fillId="0" borderId="93" xfId="1" applyBorder="1" applyAlignment="1">
      <alignment horizontal="center" vertical="center"/>
    </xf>
    <xf numFmtId="0" fontId="2" fillId="0" borderId="91" xfId="1" applyBorder="1"/>
    <xf numFmtId="0" fontId="2" fillId="0" borderId="93" xfId="1" applyBorder="1"/>
    <xf numFmtId="0" fontId="2" fillId="4" borderId="8" xfId="1" applyFill="1" applyBorder="1"/>
    <xf numFmtId="0" fontId="2" fillId="0" borderId="72" xfId="1" applyBorder="1"/>
    <xf numFmtId="0" fontId="2" fillId="0" borderId="73" xfId="1" applyBorder="1"/>
    <xf numFmtId="0" fontId="2" fillId="0" borderId="74" xfId="1" applyBorder="1" applyAlignment="1">
      <alignment horizontal="left" vertical="center"/>
    </xf>
    <xf numFmtId="0" fontId="2" fillId="0" borderId="75" xfId="1" applyBorder="1"/>
    <xf numFmtId="176" fontId="2" fillId="0" borderId="76" xfId="1" applyNumberFormat="1" applyBorder="1" applyAlignment="1">
      <alignment vertical="center"/>
    </xf>
    <xf numFmtId="176" fontId="2" fillId="0" borderId="73" xfId="1" applyNumberFormat="1" applyBorder="1" applyAlignment="1">
      <alignment horizontal="center" vertical="center"/>
    </xf>
    <xf numFmtId="0" fontId="2" fillId="0" borderId="78" xfId="1" applyBorder="1"/>
    <xf numFmtId="179" fontId="7" fillId="0" borderId="17" xfId="1" applyNumberFormat="1" applyFont="1" applyBorder="1" applyAlignment="1">
      <alignment horizontal="right" vertical="center"/>
    </xf>
    <xf numFmtId="176" fontId="2" fillId="0" borderId="76" xfId="1" applyNumberFormat="1" applyBorder="1" applyAlignment="1">
      <alignment horizontal="center" vertical="center"/>
    </xf>
    <xf numFmtId="177" fontId="2" fillId="0" borderId="76" xfId="1" applyNumberFormat="1" applyBorder="1" applyAlignment="1">
      <alignment horizontal="center" vertical="center"/>
    </xf>
    <xf numFmtId="178" fontId="2" fillId="0" borderId="76" xfId="1" applyNumberFormat="1" applyBorder="1" applyAlignment="1">
      <alignment horizontal="center" vertical="center"/>
    </xf>
    <xf numFmtId="177" fontId="2" fillId="0" borderId="73" xfId="1" applyNumberFormat="1" applyBorder="1" applyAlignment="1">
      <alignment horizontal="center" vertical="center"/>
    </xf>
    <xf numFmtId="177" fontId="2" fillId="6" borderId="76" xfId="1" applyNumberFormat="1" applyFill="1" applyBorder="1" applyAlignment="1">
      <alignment vertical="center"/>
    </xf>
    <xf numFmtId="0" fontId="2" fillId="0" borderId="16" xfId="1" applyBorder="1"/>
    <xf numFmtId="177" fontId="2" fillId="6" borderId="73" xfId="1" applyNumberFormat="1" applyFill="1" applyBorder="1" applyAlignment="1">
      <alignment vertical="center"/>
    </xf>
    <xf numFmtId="49" fontId="2" fillId="0" borderId="9" xfId="1" applyNumberFormat="1" applyBorder="1" applyAlignment="1">
      <alignment horizontal="center" vertical="center"/>
    </xf>
    <xf numFmtId="49" fontId="2" fillId="0" borderId="19" xfId="1" applyNumberFormat="1" applyBorder="1" applyAlignment="1">
      <alignment horizontal="center" vertical="center"/>
    </xf>
    <xf numFmtId="179" fontId="7" fillId="0" borderId="99" xfId="1" applyNumberFormat="1" applyFont="1" applyBorder="1" applyAlignment="1">
      <alignment horizontal="right" vertical="center"/>
    </xf>
    <xf numFmtId="0" fontId="2" fillId="4" borderId="82" xfId="1" applyFill="1" applyBorder="1"/>
    <xf numFmtId="0" fontId="2" fillId="3" borderId="100" xfId="1" applyFill="1" applyBorder="1"/>
    <xf numFmtId="0" fontId="2" fillId="3" borderId="101" xfId="1" applyFill="1" applyBorder="1"/>
    <xf numFmtId="0" fontId="2" fillId="3" borderId="102" xfId="1" applyFill="1" applyBorder="1" applyAlignment="1">
      <alignment horizontal="left" vertical="center"/>
    </xf>
    <xf numFmtId="0" fontId="2" fillId="3" borderId="103" xfId="1" applyFill="1" applyBorder="1"/>
    <xf numFmtId="176" fontId="2" fillId="3" borderId="104" xfId="1" applyNumberFormat="1" applyFill="1" applyBorder="1" applyAlignment="1">
      <alignment vertical="center"/>
    </xf>
    <xf numFmtId="176" fontId="2" fillId="3" borderId="101" xfId="1" applyNumberFormat="1" applyFill="1" applyBorder="1" applyAlignment="1">
      <alignment vertical="center"/>
    </xf>
    <xf numFmtId="0" fontId="2" fillId="3" borderId="104" xfId="1" applyFill="1" applyBorder="1"/>
    <xf numFmtId="0" fontId="2" fillId="3" borderId="106" xfId="1" applyFill="1" applyBorder="1"/>
    <xf numFmtId="49" fontId="2" fillId="0" borderId="100" xfId="1" applyNumberFormat="1" applyBorder="1" applyAlignment="1">
      <alignment horizontal="center" vertical="center"/>
    </xf>
    <xf numFmtId="49" fontId="2" fillId="0" borderId="107" xfId="1" applyNumberFormat="1" applyBorder="1" applyAlignment="1">
      <alignment horizontal="center" vertical="center"/>
    </xf>
    <xf numFmtId="0" fontId="3" fillId="0" borderId="104" xfId="1" applyFont="1" applyBorder="1" applyAlignment="1">
      <alignment horizontal="center" vertical="center"/>
    </xf>
    <xf numFmtId="0" fontId="3" fillId="0" borderId="101" xfId="1" applyFont="1" applyBorder="1" applyAlignment="1">
      <alignment horizontal="center" vertical="center"/>
    </xf>
    <xf numFmtId="176" fontId="2" fillId="0" borderId="104" xfId="1" applyNumberFormat="1" applyBorder="1" applyAlignment="1">
      <alignment horizontal="right" vertical="center"/>
    </xf>
    <xf numFmtId="176" fontId="2" fillId="0" borderId="101" xfId="1" applyNumberFormat="1" applyBorder="1" applyAlignment="1">
      <alignment horizontal="right" vertical="center"/>
    </xf>
    <xf numFmtId="177" fontId="2" fillId="0" borderId="104" xfId="1" applyNumberFormat="1" applyBorder="1" applyAlignment="1">
      <alignment horizontal="right" vertical="center"/>
    </xf>
    <xf numFmtId="177" fontId="2" fillId="0" borderId="101" xfId="1" applyNumberFormat="1" applyBorder="1" applyAlignment="1">
      <alignment horizontal="right" vertical="center"/>
    </xf>
    <xf numFmtId="178" fontId="2" fillId="0" borderId="104" xfId="1" applyNumberFormat="1" applyBorder="1" applyAlignment="1">
      <alignment horizontal="right" vertical="center"/>
    </xf>
    <xf numFmtId="178" fontId="2" fillId="0" borderId="101" xfId="1" applyNumberFormat="1" applyBorder="1" applyAlignment="1">
      <alignment horizontal="right" vertical="center"/>
    </xf>
    <xf numFmtId="178" fontId="2" fillId="0" borderId="107" xfId="1" applyNumberFormat="1" applyBorder="1" applyAlignment="1">
      <alignment horizontal="right" vertical="center"/>
    </xf>
    <xf numFmtId="0" fontId="2" fillId="0" borderId="104" xfId="1" applyBorder="1"/>
    <xf numFmtId="0" fontId="2" fillId="0" borderId="105" xfId="1" applyBorder="1"/>
    <xf numFmtId="0" fontId="2" fillId="0" borderId="107" xfId="1" applyBorder="1"/>
    <xf numFmtId="0" fontId="2" fillId="7" borderId="8" xfId="1" applyFill="1" applyBorder="1"/>
    <xf numFmtId="0" fontId="2" fillId="0" borderId="56" xfId="1" applyBorder="1"/>
    <xf numFmtId="0" fontId="2" fillId="0" borderId="57" xfId="1" applyBorder="1"/>
    <xf numFmtId="0" fontId="2" fillId="0" borderId="29" xfId="1" applyBorder="1" applyAlignment="1">
      <alignment horizontal="left" vertical="center"/>
    </xf>
    <xf numFmtId="0" fontId="2" fillId="0" borderId="37" xfId="1" applyBorder="1"/>
    <xf numFmtId="176" fontId="2" fillId="0" borderId="58" xfId="1" applyNumberFormat="1" applyBorder="1" applyAlignment="1">
      <alignment vertical="center"/>
    </xf>
    <xf numFmtId="176" fontId="2" fillId="0" borderId="57" xfId="1" applyNumberFormat="1" applyBorder="1" applyAlignment="1">
      <alignment horizontal="center" vertical="center"/>
    </xf>
    <xf numFmtId="0" fontId="2" fillId="0" borderId="108" xfId="1" applyBorder="1"/>
    <xf numFmtId="49" fontId="2" fillId="0" borderId="56" xfId="1" applyNumberFormat="1" applyBorder="1" applyAlignment="1">
      <alignment horizontal="center" vertical="center"/>
    </xf>
    <xf numFmtId="49" fontId="2" fillId="0" borderId="65" xfId="1" applyNumberFormat="1" applyBorder="1" applyAlignment="1">
      <alignment horizontal="center" vertical="center"/>
    </xf>
    <xf numFmtId="0" fontId="2" fillId="3" borderId="108" xfId="1" applyFill="1" applyBorder="1"/>
    <xf numFmtId="0" fontId="6" fillId="0" borderId="37" xfId="1" applyFont="1" applyBorder="1" applyAlignment="1">
      <alignment horizontal="center" vertical="center"/>
    </xf>
    <xf numFmtId="0" fontId="7" fillId="0" borderId="28" xfId="1" applyFont="1" applyBorder="1" applyAlignment="1">
      <alignment horizontal="center" vertical="center"/>
    </xf>
    <xf numFmtId="176" fontId="2" fillId="0" borderId="29" xfId="1" applyNumberFormat="1" applyBorder="1" applyAlignment="1">
      <alignment horizontal="right" vertical="center"/>
    </xf>
    <xf numFmtId="176" fontId="7" fillId="0" borderId="28" xfId="1" applyNumberFormat="1" applyFont="1" applyBorder="1" applyAlignment="1">
      <alignment horizontal="right" vertical="center"/>
    </xf>
    <xf numFmtId="176" fontId="2" fillId="0" borderId="109" xfId="1" applyNumberFormat="1" applyBorder="1" applyAlignment="1">
      <alignment horizontal="right" vertical="center"/>
    </xf>
    <xf numFmtId="179" fontId="7" fillId="0" borderId="110" xfId="1" applyNumberFormat="1" applyFont="1" applyBorder="1" applyAlignment="1">
      <alignment horizontal="right" vertical="center"/>
    </xf>
    <xf numFmtId="0" fontId="2" fillId="7" borderId="82" xfId="1" applyFill="1" applyBorder="1"/>
    <xf numFmtId="0" fontId="2" fillId="0" borderId="100" xfId="1" applyBorder="1" applyAlignment="1">
      <alignment horizontal="center" vertical="center"/>
    </xf>
    <xf numFmtId="0" fontId="2" fillId="0" borderId="101" xfId="1" applyBorder="1" applyAlignment="1">
      <alignment horizontal="center" vertical="center"/>
    </xf>
    <xf numFmtId="0" fontId="2" fillId="0" borderId="103" xfId="1" applyBorder="1" applyAlignment="1">
      <alignment horizontal="center" vertical="center"/>
    </xf>
    <xf numFmtId="0" fontId="2" fillId="0" borderId="111" xfId="1" applyBorder="1" applyAlignment="1">
      <alignment horizontal="center" vertical="center"/>
    </xf>
    <xf numFmtId="0" fontId="6" fillId="0" borderId="103" xfId="1" applyFont="1" applyBorder="1" applyAlignment="1">
      <alignment horizontal="center" vertical="center"/>
    </xf>
    <xf numFmtId="0" fontId="7" fillId="0" borderId="112" xfId="1" applyFont="1" applyBorder="1" applyAlignment="1">
      <alignment horizontal="center" vertical="center"/>
    </xf>
    <xf numFmtId="176" fontId="2" fillId="0" borderId="102" xfId="1" applyNumberFormat="1" applyBorder="1" applyAlignment="1">
      <alignment horizontal="right" vertical="center"/>
    </xf>
    <xf numFmtId="176" fontId="7" fillId="0" borderId="112" xfId="1" applyNumberFormat="1" applyFont="1" applyBorder="1" applyAlignment="1">
      <alignment horizontal="right" vertical="center"/>
    </xf>
    <xf numFmtId="176" fontId="2" fillId="0" borderId="113" xfId="1" applyNumberFormat="1" applyBorder="1" applyAlignment="1">
      <alignment horizontal="right" vertical="center"/>
    </xf>
    <xf numFmtId="179" fontId="2" fillId="0" borderId="102" xfId="1" applyNumberFormat="1" applyBorder="1" applyAlignment="1">
      <alignment horizontal="right" vertical="center"/>
    </xf>
    <xf numFmtId="179" fontId="7" fillId="0" borderId="114" xfId="1" applyNumberFormat="1" applyFont="1" applyBorder="1" applyAlignment="1">
      <alignment horizontal="right" vertical="center"/>
    </xf>
    <xf numFmtId="179" fontId="2" fillId="0" borderId="115" xfId="1" applyNumberFormat="1" applyBorder="1" applyAlignment="1">
      <alignment horizontal="right" vertical="center"/>
    </xf>
    <xf numFmtId="177" fontId="2" fillId="0" borderId="104" xfId="1" applyNumberFormat="1" applyBorder="1" applyAlignment="1">
      <alignment vertical="center"/>
    </xf>
    <xf numFmtId="177" fontId="2" fillId="0" borderId="101" xfId="1" applyNumberFormat="1" applyBorder="1" applyAlignment="1">
      <alignment vertical="center"/>
    </xf>
    <xf numFmtId="0" fontId="2" fillId="0" borderId="104" xfId="1" applyBorder="1" applyAlignment="1">
      <alignment horizontal="center" vertical="center"/>
    </xf>
    <xf numFmtId="0" fontId="2" fillId="0" borderId="107" xfId="1" applyBorder="1" applyAlignment="1">
      <alignment horizontal="center" vertical="center"/>
    </xf>
    <xf numFmtId="0" fontId="2" fillId="8" borderId="85" xfId="1" applyFill="1" applyBorder="1"/>
    <xf numFmtId="176" fontId="2" fillId="3" borderId="90" xfId="1" applyNumberFormat="1" applyFill="1" applyBorder="1" applyAlignment="1">
      <alignment vertical="center"/>
    </xf>
    <xf numFmtId="176" fontId="2" fillId="3" borderId="87" xfId="1" applyNumberFormat="1" applyFill="1" applyBorder="1" applyAlignment="1">
      <alignment vertical="center"/>
    </xf>
    <xf numFmtId="0" fontId="2" fillId="8" borderId="8" xfId="1" applyFill="1" applyBorder="1"/>
    <xf numFmtId="0" fontId="2" fillId="0" borderId="31" xfId="1" applyBorder="1"/>
    <xf numFmtId="177" fontId="2" fillId="6" borderId="101" xfId="1" applyNumberFormat="1" applyFill="1" applyBorder="1" applyAlignment="1">
      <alignment vertical="center"/>
    </xf>
    <xf numFmtId="0" fontId="2" fillId="9" borderId="85" xfId="1" applyFill="1" applyBorder="1"/>
    <xf numFmtId="0" fontId="2" fillId="9" borderId="8" xfId="1" applyFill="1" applyBorder="1"/>
    <xf numFmtId="0" fontId="2" fillId="0" borderId="72" xfId="1" applyBorder="1" applyAlignment="1">
      <alignment vertical="center"/>
    </xf>
    <xf numFmtId="0" fontId="2" fillId="0" borderId="73" xfId="1" applyBorder="1" applyAlignment="1">
      <alignment vertical="center"/>
    </xf>
    <xf numFmtId="0" fontId="2" fillId="0" borderId="75" xfId="1" applyBorder="1" applyAlignment="1">
      <alignment vertical="center"/>
    </xf>
    <xf numFmtId="0" fontId="2" fillId="0" borderId="76" xfId="1" applyBorder="1" applyAlignment="1">
      <alignment vertical="center" wrapText="1"/>
    </xf>
    <xf numFmtId="0" fontId="2" fillId="0" borderId="73" xfId="1" applyBorder="1" applyAlignment="1">
      <alignment vertical="center" wrapText="1"/>
    </xf>
    <xf numFmtId="0" fontId="2" fillId="0" borderId="78" xfId="1" applyBorder="1" applyAlignment="1">
      <alignment vertical="center" wrapText="1"/>
    </xf>
    <xf numFmtId="0" fontId="2" fillId="0" borderId="16" xfId="1" applyBorder="1" applyAlignment="1">
      <alignment vertical="center"/>
    </xf>
    <xf numFmtId="176" fontId="7" fillId="0" borderId="78" xfId="1" applyNumberFormat="1" applyFont="1" applyBorder="1" applyAlignment="1">
      <alignment horizontal="right" vertical="center"/>
    </xf>
    <xf numFmtId="0" fontId="2" fillId="9" borderId="82" xfId="1" applyFill="1" applyBorder="1"/>
    <xf numFmtId="0" fontId="2" fillId="0" borderId="9" xfId="1" applyBorder="1"/>
    <xf numFmtId="0" fontId="2" fillId="0" borderId="10" xfId="1" applyBorder="1"/>
    <xf numFmtId="0" fontId="2" fillId="0" borderId="13" xfId="1" applyBorder="1" applyAlignment="1">
      <alignment horizontal="left" vertical="center"/>
    </xf>
    <xf numFmtId="0" fontId="2" fillId="0" borderId="11" xfId="1" applyBorder="1"/>
    <xf numFmtId="176" fontId="2" fillId="0" borderId="14" xfId="1" applyNumberFormat="1" applyBorder="1" applyAlignment="1">
      <alignment vertical="center"/>
    </xf>
    <xf numFmtId="176" fontId="2" fillId="0" borderId="10" xfId="1" applyNumberFormat="1" applyBorder="1" applyAlignment="1">
      <alignment horizontal="center" vertical="center"/>
    </xf>
    <xf numFmtId="0" fontId="2" fillId="0" borderId="83" xfId="1" applyBorder="1"/>
    <xf numFmtId="0" fontId="2" fillId="10" borderId="85" xfId="1" applyFill="1" applyBorder="1"/>
    <xf numFmtId="0" fontId="2" fillId="3" borderId="86" xfId="1" applyFill="1" applyBorder="1"/>
    <xf numFmtId="0" fontId="2" fillId="3" borderId="87" xfId="1" applyFill="1" applyBorder="1"/>
    <xf numFmtId="0" fontId="2" fillId="3" borderId="88" xfId="1" applyFill="1" applyBorder="1" applyAlignment="1">
      <alignment horizontal="left" vertical="center"/>
    </xf>
    <xf numFmtId="0" fontId="2" fillId="3" borderId="89" xfId="1" applyFill="1" applyBorder="1"/>
    <xf numFmtId="0" fontId="2" fillId="3" borderId="90" xfId="1" applyFill="1" applyBorder="1"/>
    <xf numFmtId="0" fontId="2" fillId="3" borderId="92" xfId="1" applyFill="1" applyBorder="1"/>
    <xf numFmtId="0" fontId="6" fillId="0" borderId="89" xfId="1" applyFont="1" applyBorder="1" applyAlignment="1">
      <alignment horizontal="center" vertical="center"/>
    </xf>
    <xf numFmtId="0" fontId="7" fillId="0" borderId="117" xfId="1" applyFont="1" applyBorder="1" applyAlignment="1">
      <alignment horizontal="center" vertical="center"/>
    </xf>
    <xf numFmtId="176" fontId="2" fillId="0" borderId="88" xfId="1" applyNumberFormat="1" applyBorder="1" applyAlignment="1">
      <alignment horizontal="right" vertical="center"/>
    </xf>
    <xf numFmtId="176" fontId="7" fillId="0" borderId="117" xfId="1" applyNumberFormat="1" applyFont="1" applyBorder="1" applyAlignment="1">
      <alignment horizontal="right" vertical="center"/>
    </xf>
    <xf numFmtId="176" fontId="2" fillId="0" borderId="118" xfId="1" applyNumberFormat="1" applyBorder="1" applyAlignment="1">
      <alignment horizontal="right" vertical="center"/>
    </xf>
    <xf numFmtId="179" fontId="2" fillId="0" borderId="88" xfId="1" applyNumberFormat="1" applyBorder="1" applyAlignment="1">
      <alignment horizontal="right" vertical="center"/>
    </xf>
    <xf numFmtId="179" fontId="7" fillId="0" borderId="95" xfId="1" applyNumberFormat="1" applyFont="1" applyBorder="1" applyAlignment="1">
      <alignment horizontal="right" vertical="center"/>
    </xf>
    <xf numFmtId="179" fontId="2" fillId="0" borderId="96" xfId="1" applyNumberFormat="1" applyBorder="1" applyAlignment="1">
      <alignment horizontal="right" vertical="center"/>
    </xf>
    <xf numFmtId="177" fontId="2" fillId="6" borderId="87" xfId="1" applyNumberFormat="1" applyFill="1" applyBorder="1" applyAlignment="1">
      <alignment vertical="center"/>
    </xf>
    <xf numFmtId="0" fontId="2" fillId="10" borderId="38" xfId="1" applyFill="1" applyBorder="1"/>
    <xf numFmtId="0" fontId="2" fillId="3" borderId="47" xfId="1" applyFill="1" applyBorder="1" applyAlignment="1">
      <alignment vertical="center"/>
    </xf>
    <xf numFmtId="0" fontId="2" fillId="3" borderId="48" xfId="1" applyFill="1" applyBorder="1" applyAlignment="1">
      <alignment vertical="center"/>
    </xf>
    <xf numFmtId="0" fontId="2" fillId="3" borderId="51" xfId="1" applyFill="1" applyBorder="1" applyAlignment="1">
      <alignment horizontal="left" vertical="center"/>
    </xf>
    <xf numFmtId="0" fontId="2" fillId="3" borderId="119" xfId="1" applyFill="1" applyBorder="1" applyAlignment="1">
      <alignment vertical="center"/>
    </xf>
    <xf numFmtId="176" fontId="2" fillId="3" borderId="52" xfId="1" applyNumberFormat="1" applyFill="1" applyBorder="1" applyAlignment="1">
      <alignment vertical="center"/>
    </xf>
    <xf numFmtId="176" fontId="2" fillId="3" borderId="48" xfId="1" applyNumberFormat="1" applyFill="1" applyBorder="1" applyAlignment="1">
      <alignment vertical="center"/>
    </xf>
    <xf numFmtId="0" fontId="2" fillId="3" borderId="52" xfId="1" applyFill="1" applyBorder="1" applyAlignment="1">
      <alignment vertical="center" wrapText="1"/>
    </xf>
    <xf numFmtId="0" fontId="2" fillId="3" borderId="48" xfId="1" applyFill="1" applyBorder="1" applyAlignment="1">
      <alignment vertical="center" wrapText="1"/>
    </xf>
    <xf numFmtId="0" fontId="2" fillId="3" borderId="121" xfId="1" applyFill="1" applyBorder="1" applyAlignment="1">
      <alignment vertical="center" wrapText="1"/>
    </xf>
    <xf numFmtId="49" fontId="2" fillId="0" borderId="47" xfId="1" applyNumberFormat="1" applyBorder="1" applyAlignment="1">
      <alignment horizontal="center" vertical="center"/>
    </xf>
    <xf numFmtId="49" fontId="2" fillId="0" borderId="53" xfId="1" applyNumberFormat="1" applyBorder="1" applyAlignment="1">
      <alignment horizontal="center" vertical="center"/>
    </xf>
    <xf numFmtId="0" fontId="2" fillId="0" borderId="119" xfId="1" applyBorder="1" applyAlignment="1">
      <alignment horizontal="center" vertical="center"/>
    </xf>
    <xf numFmtId="0" fontId="3" fillId="0" borderId="52" xfId="1" applyFont="1" applyBorder="1" applyAlignment="1">
      <alignment horizontal="center" vertical="center"/>
    </xf>
    <xf numFmtId="0" fontId="3" fillId="0" borderId="48" xfId="1" applyFont="1" applyBorder="1" applyAlignment="1">
      <alignment horizontal="center" vertical="center"/>
    </xf>
    <xf numFmtId="176" fontId="2" fillId="0" borderId="52" xfId="1" applyNumberFormat="1" applyBorder="1" applyAlignment="1">
      <alignment horizontal="right" vertical="center"/>
    </xf>
    <xf numFmtId="176" fontId="2" fillId="0" borderId="48" xfId="1" applyNumberFormat="1" applyBorder="1" applyAlignment="1">
      <alignment horizontal="right" vertical="center"/>
    </xf>
    <xf numFmtId="177" fontId="2" fillId="0" borderId="52" xfId="1" applyNumberFormat="1" applyBorder="1" applyAlignment="1">
      <alignment horizontal="right" vertical="center"/>
    </xf>
    <xf numFmtId="177" fontId="2" fillId="0" borderId="48" xfId="1" applyNumberFormat="1" applyBorder="1" applyAlignment="1">
      <alignment horizontal="right" vertical="center"/>
    </xf>
    <xf numFmtId="178" fontId="2" fillId="0" borderId="52" xfId="1" applyNumberFormat="1" applyBorder="1" applyAlignment="1">
      <alignment horizontal="right" vertical="center"/>
    </xf>
    <xf numFmtId="178" fontId="2" fillId="0" borderId="48" xfId="1" applyNumberFormat="1" applyBorder="1" applyAlignment="1">
      <alignment horizontal="right" vertical="center"/>
    </xf>
    <xf numFmtId="178" fontId="2" fillId="0" borderId="53" xfId="1" applyNumberFormat="1" applyBorder="1" applyAlignment="1">
      <alignment horizontal="right" vertical="center"/>
    </xf>
    <xf numFmtId="0" fontId="2" fillId="0" borderId="122" xfId="1" applyBorder="1" applyAlignment="1">
      <alignment horizontal="center" vertical="center"/>
    </xf>
    <xf numFmtId="0" fontId="6" fillId="0" borderId="119" xfId="1" applyFont="1" applyBorder="1" applyAlignment="1">
      <alignment horizontal="center" vertical="center"/>
    </xf>
    <xf numFmtId="0" fontId="7" fillId="0" borderId="50" xfId="1" applyFont="1" applyBorder="1" applyAlignment="1">
      <alignment horizontal="center" vertical="center"/>
    </xf>
    <xf numFmtId="176" fontId="2" fillId="0" borderId="51" xfId="1" applyNumberFormat="1" applyBorder="1" applyAlignment="1">
      <alignment horizontal="right" vertical="center"/>
    </xf>
    <xf numFmtId="176" fontId="7" fillId="0" borderId="50" xfId="1" applyNumberFormat="1" applyFont="1" applyBorder="1" applyAlignment="1">
      <alignment horizontal="right" vertical="center"/>
    </xf>
    <xf numFmtId="176" fontId="2" fillId="0" borderId="123" xfId="1" applyNumberFormat="1" applyBorder="1" applyAlignment="1">
      <alignment horizontal="right" vertical="center"/>
    </xf>
    <xf numFmtId="179" fontId="2" fillId="0" borderId="51" xfId="1" applyNumberFormat="1" applyBorder="1" applyAlignment="1">
      <alignment horizontal="right" vertical="center"/>
    </xf>
    <xf numFmtId="179" fontId="7" fillId="0" borderId="124" xfId="1" applyNumberFormat="1" applyFont="1" applyBorder="1" applyAlignment="1">
      <alignment horizontal="right" vertical="center"/>
    </xf>
    <xf numFmtId="179" fontId="2" fillId="0" borderId="125" xfId="1" applyNumberFormat="1" applyBorder="1" applyAlignment="1">
      <alignment horizontal="right" vertical="center"/>
    </xf>
    <xf numFmtId="177" fontId="2" fillId="0" borderId="52" xfId="1" applyNumberFormat="1" applyBorder="1" applyAlignment="1">
      <alignment vertical="center"/>
    </xf>
    <xf numFmtId="177" fontId="2" fillId="0" borderId="48" xfId="1" applyNumberFormat="1" applyBorder="1" applyAlignment="1">
      <alignment vertical="center"/>
    </xf>
    <xf numFmtId="0" fontId="2" fillId="0" borderId="52" xfId="1" applyBorder="1"/>
    <xf numFmtId="0" fontId="2" fillId="0" borderId="120" xfId="1" applyBorder="1"/>
    <xf numFmtId="0" fontId="2" fillId="0" borderId="53" xfId="1" applyBorder="1"/>
    <xf numFmtId="49" fontId="2" fillId="0" borderId="0" xfId="1" applyNumberFormat="1" applyAlignment="1">
      <alignment horizontal="center" vertical="center"/>
    </xf>
    <xf numFmtId="0" fontId="2" fillId="0" borderId="0" xfId="1" applyAlignment="1">
      <alignment vertical="center"/>
    </xf>
    <xf numFmtId="0" fontId="2" fillId="0" borderId="0" xfId="1" applyAlignment="1">
      <alignment vertical="top"/>
    </xf>
    <xf numFmtId="0" fontId="14" fillId="0" borderId="0" xfId="3" applyFont="1" applyAlignment="1">
      <alignment horizontal="center" vertical="center" wrapText="1"/>
    </xf>
    <xf numFmtId="0" fontId="14" fillId="5" borderId="75" xfId="3" applyFont="1" applyFill="1" applyBorder="1" applyAlignment="1">
      <alignment horizontal="center" vertical="center" wrapText="1" shrinkToFit="1"/>
    </xf>
    <xf numFmtId="0" fontId="14" fillId="13" borderId="75" xfId="3" applyFont="1" applyFill="1" applyBorder="1" applyAlignment="1">
      <alignment horizontal="center" vertical="center" wrapText="1" shrinkToFit="1"/>
    </xf>
    <xf numFmtId="0" fontId="14" fillId="0" borderId="11" xfId="3" applyFont="1" applyBorder="1" applyAlignment="1">
      <alignment horizontal="center" vertical="center" wrapText="1" shrinkToFit="1"/>
    </xf>
    <xf numFmtId="0" fontId="14" fillId="0" borderId="75" xfId="3" applyFont="1" applyBorder="1" applyAlignment="1">
      <alignment horizontal="center" vertical="center" wrapText="1" shrinkToFit="1"/>
    </xf>
    <xf numFmtId="0" fontId="16" fillId="14" borderId="75" xfId="3" applyFont="1" applyFill="1" applyBorder="1" applyAlignment="1">
      <alignment horizontal="left" vertical="center" wrapText="1"/>
    </xf>
    <xf numFmtId="0" fontId="16" fillId="14" borderId="75" xfId="3" applyFont="1" applyFill="1" applyBorder="1" applyAlignment="1">
      <alignment horizontal="left" vertical="center" wrapText="1" shrinkToFit="1"/>
    </xf>
    <xf numFmtId="176" fontId="16" fillId="14" borderId="75" xfId="3" applyNumberFormat="1" applyFont="1" applyFill="1" applyBorder="1" applyAlignment="1">
      <alignment horizontal="center" vertical="center" wrapText="1" shrinkToFit="1"/>
    </xf>
    <xf numFmtId="0" fontId="16" fillId="14" borderId="75" xfId="3" applyFont="1" applyFill="1" applyBorder="1" applyAlignment="1">
      <alignment horizontal="center" vertical="center" wrapText="1" shrinkToFit="1"/>
    </xf>
    <xf numFmtId="0" fontId="16" fillId="14" borderId="75" xfId="3" applyFont="1" applyFill="1" applyBorder="1" applyAlignment="1">
      <alignment vertical="center" wrapText="1" shrinkToFit="1"/>
    </xf>
    <xf numFmtId="0" fontId="16" fillId="14" borderId="75" xfId="3" applyFont="1" applyFill="1" applyBorder="1" applyAlignment="1">
      <alignment horizontal="right" vertical="center" wrapText="1" shrinkToFit="1"/>
    </xf>
    <xf numFmtId="0" fontId="16" fillId="14" borderId="75" xfId="3" applyFont="1" applyFill="1" applyBorder="1" applyAlignment="1">
      <alignment horizontal="center" vertical="center" wrapText="1"/>
    </xf>
    <xf numFmtId="180" fontId="16" fillId="14" borderId="75" xfId="3" applyNumberFormat="1" applyFont="1" applyFill="1" applyBorder="1" applyAlignment="1">
      <alignment horizontal="center" vertical="center" wrapText="1"/>
    </xf>
    <xf numFmtId="181" fontId="16" fillId="14" borderId="75" xfId="3" applyNumberFormat="1" applyFont="1" applyFill="1" applyBorder="1" applyAlignment="1">
      <alignment horizontal="center" vertical="center" wrapText="1"/>
    </xf>
    <xf numFmtId="182" fontId="16" fillId="14" borderId="75" xfId="3" applyNumberFormat="1" applyFont="1" applyFill="1" applyBorder="1" applyAlignment="1">
      <alignment horizontal="center" vertical="center" wrapText="1"/>
    </xf>
    <xf numFmtId="183" fontId="16" fillId="14" borderId="75" xfId="3" applyNumberFormat="1" applyFont="1" applyFill="1" applyBorder="1" applyAlignment="1">
      <alignment horizontal="center" vertical="center" wrapText="1"/>
    </xf>
    <xf numFmtId="177" fontId="16" fillId="14" borderId="75" xfId="3" applyNumberFormat="1" applyFont="1" applyFill="1" applyBorder="1" applyAlignment="1">
      <alignment horizontal="center" vertical="center" wrapText="1" shrinkToFit="1"/>
    </xf>
    <xf numFmtId="0" fontId="15" fillId="0" borderId="0" xfId="3" applyFont="1" applyAlignment="1">
      <alignment horizontal="center" vertical="center" wrapText="1"/>
    </xf>
    <xf numFmtId="177" fontId="16" fillId="14" borderId="75" xfId="3" applyNumberFormat="1" applyFont="1" applyFill="1" applyBorder="1" applyAlignment="1">
      <alignment horizontal="center" vertical="center" wrapText="1"/>
    </xf>
    <xf numFmtId="180" fontId="16" fillId="14" borderId="75" xfId="3" applyNumberFormat="1" applyFont="1" applyFill="1" applyBorder="1" applyAlignment="1">
      <alignment horizontal="center" vertical="center" wrapText="1" shrinkToFit="1"/>
    </xf>
    <xf numFmtId="176" fontId="16" fillId="14" borderId="75" xfId="3" applyNumberFormat="1" applyFont="1" applyFill="1" applyBorder="1" applyAlignment="1">
      <alignment horizontal="center" vertical="center" wrapText="1"/>
    </xf>
    <xf numFmtId="0" fontId="16" fillId="14" borderId="0" xfId="3" applyFont="1" applyFill="1" applyAlignment="1">
      <alignment horizontal="center" vertical="center" wrapText="1"/>
    </xf>
    <xf numFmtId="0" fontId="15" fillId="0" borderId="0" xfId="3" applyFont="1" applyAlignment="1">
      <alignment horizontal="left" vertical="center" wrapText="1"/>
    </xf>
    <xf numFmtId="0" fontId="15" fillId="0" borderId="0" xfId="3" applyFont="1" applyAlignment="1">
      <alignment horizontal="left" vertical="center" wrapText="1" shrinkToFit="1"/>
    </xf>
    <xf numFmtId="0" fontId="15" fillId="0" borderId="0" xfId="3" applyFont="1" applyAlignment="1">
      <alignment horizontal="center" vertical="center" wrapText="1" shrinkToFit="1"/>
    </xf>
    <xf numFmtId="0" fontId="15" fillId="0" borderId="0" xfId="3" applyFont="1" applyAlignment="1">
      <alignment vertical="center" wrapText="1" shrinkToFit="1"/>
    </xf>
    <xf numFmtId="0" fontId="15" fillId="0" borderId="0" xfId="3" applyFont="1" applyAlignment="1">
      <alignment horizontal="right" vertical="center" wrapText="1"/>
    </xf>
    <xf numFmtId="0" fontId="17" fillId="0" borderId="12" xfId="3" applyFont="1" applyBorder="1" applyAlignment="1">
      <alignment horizontal="center" vertical="center" shrinkToFit="1"/>
    </xf>
    <xf numFmtId="0" fontId="17" fillId="0" borderId="0" xfId="3" applyFont="1" applyAlignment="1">
      <alignment horizontal="center" vertical="center"/>
    </xf>
    <xf numFmtId="0" fontId="14" fillId="0" borderId="0" xfId="3" applyFont="1" applyAlignment="1">
      <alignment horizontal="center" vertical="center" shrinkToFit="1"/>
    </xf>
    <xf numFmtId="0" fontId="17" fillId="0" borderId="32" xfId="3" applyFont="1" applyBorder="1" applyAlignment="1">
      <alignment horizontal="center" vertical="center" shrinkToFit="1"/>
    </xf>
    <xf numFmtId="0" fontId="17" fillId="0" borderId="28" xfId="3" applyFont="1" applyBorder="1" applyAlignment="1">
      <alignment horizontal="center" vertical="center" shrinkToFit="1"/>
    </xf>
    <xf numFmtId="0" fontId="17" fillId="0" borderId="75" xfId="3" applyFont="1" applyBorder="1" applyAlignment="1">
      <alignment horizontal="center" vertical="center" shrinkToFit="1"/>
    </xf>
    <xf numFmtId="0" fontId="17" fillId="0" borderId="11" xfId="3" applyFont="1" applyBorder="1" applyAlignment="1">
      <alignment horizontal="center" vertical="center" wrapText="1" shrinkToFit="1"/>
    </xf>
    <xf numFmtId="0" fontId="17" fillId="0" borderId="75" xfId="3" applyFont="1" applyBorder="1" applyAlignment="1">
      <alignment horizontal="center" vertical="center" wrapText="1" shrinkToFit="1"/>
    </xf>
    <xf numFmtId="0" fontId="17" fillId="0" borderId="75" xfId="3" applyFont="1" applyBorder="1" applyAlignment="1">
      <alignment horizontal="center" vertical="center"/>
    </xf>
    <xf numFmtId="0" fontId="17" fillId="0" borderId="75" xfId="3" applyFont="1" applyBorder="1" applyAlignment="1">
      <alignment horizontal="left" vertical="center" shrinkToFit="1"/>
    </xf>
    <xf numFmtId="176" fontId="17" fillId="0" borderId="75" xfId="3" applyNumberFormat="1" applyFont="1" applyBorder="1" applyAlignment="1">
      <alignment horizontal="center" vertical="center" shrinkToFit="1"/>
    </xf>
    <xf numFmtId="0" fontId="14" fillId="0" borderId="75" xfId="3" applyFont="1" applyBorder="1" applyAlignment="1">
      <alignment horizontal="center" vertical="center"/>
    </xf>
    <xf numFmtId="179" fontId="17" fillId="0" borderId="75" xfId="3" applyNumberFormat="1" applyFont="1" applyBorder="1" applyAlignment="1">
      <alignment horizontal="center" vertical="center" shrinkToFit="1"/>
    </xf>
    <xf numFmtId="176" fontId="20" fillId="0" borderId="75" xfId="3" applyNumberFormat="1" applyFont="1" applyBorder="1" applyAlignment="1">
      <alignment horizontal="left" vertical="center" shrinkToFit="1"/>
    </xf>
    <xf numFmtId="181" fontId="17" fillId="0" borderId="75" xfId="3" applyNumberFormat="1" applyFont="1" applyBorder="1" applyAlignment="1">
      <alignment horizontal="center" vertical="center" shrinkToFit="1"/>
    </xf>
    <xf numFmtId="184" fontId="17" fillId="0" borderId="75" xfId="3" applyNumberFormat="1" applyFont="1" applyBorder="1" applyAlignment="1">
      <alignment horizontal="center" vertical="center" shrinkToFit="1"/>
    </xf>
    <xf numFmtId="180" fontId="17" fillId="0" borderId="75" xfId="3" applyNumberFormat="1" applyFont="1" applyBorder="1" applyAlignment="1">
      <alignment horizontal="center" vertical="center"/>
    </xf>
    <xf numFmtId="181" fontId="17" fillId="0" borderId="75" xfId="3" applyNumberFormat="1" applyFont="1" applyBorder="1" applyAlignment="1">
      <alignment horizontal="center" vertical="center"/>
    </xf>
    <xf numFmtId="177" fontId="17" fillId="0" borderId="75" xfId="3" applyNumberFormat="1" applyFont="1" applyBorder="1" applyAlignment="1">
      <alignment horizontal="center" vertical="center"/>
    </xf>
    <xf numFmtId="177" fontId="21" fillId="0" borderId="75" xfId="3" applyNumberFormat="1" applyFont="1" applyBorder="1" applyAlignment="1">
      <alignment horizontal="center" vertical="center" shrinkToFit="1"/>
    </xf>
    <xf numFmtId="0" fontId="22" fillId="0" borderId="75" xfId="3" applyFont="1" applyBorder="1" applyAlignment="1">
      <alignment horizontal="left" vertical="center" wrapText="1" shrinkToFit="1"/>
    </xf>
    <xf numFmtId="181" fontId="22" fillId="0" borderId="75" xfId="3" applyNumberFormat="1" applyFont="1" applyBorder="1" applyAlignment="1">
      <alignment horizontal="center" vertical="center" shrinkToFit="1"/>
    </xf>
    <xf numFmtId="180" fontId="17" fillId="10" borderId="75" xfId="3" applyNumberFormat="1" applyFont="1" applyFill="1" applyBorder="1" applyAlignment="1">
      <alignment horizontal="center" vertical="center"/>
    </xf>
    <xf numFmtId="177" fontId="17" fillId="10" borderId="75" xfId="3" applyNumberFormat="1" applyFont="1" applyFill="1" applyBorder="1" applyAlignment="1">
      <alignment horizontal="center" vertical="center"/>
    </xf>
    <xf numFmtId="177" fontId="18" fillId="10" borderId="75" xfId="3" applyNumberFormat="1" applyFont="1" applyFill="1" applyBorder="1" applyAlignment="1">
      <alignment horizontal="center" vertical="center" shrinkToFit="1"/>
    </xf>
    <xf numFmtId="0" fontId="17" fillId="10" borderId="75" xfId="3" applyFont="1" applyFill="1" applyBorder="1" applyAlignment="1">
      <alignment horizontal="center" vertical="center" shrinkToFit="1"/>
    </xf>
    <xf numFmtId="0" fontId="17" fillId="10" borderId="75" xfId="3" applyFont="1" applyFill="1" applyBorder="1" applyAlignment="1">
      <alignment horizontal="left" vertical="center" shrinkToFit="1"/>
    </xf>
    <xf numFmtId="177" fontId="18" fillId="0" borderId="75" xfId="3" applyNumberFormat="1" applyFont="1" applyBorder="1" applyAlignment="1">
      <alignment horizontal="center" vertical="center" shrinkToFit="1"/>
    </xf>
    <xf numFmtId="176" fontId="17" fillId="10" borderId="75" xfId="3" applyNumberFormat="1" applyFont="1" applyFill="1" applyBorder="1" applyAlignment="1">
      <alignment horizontal="center" vertical="center" shrinkToFit="1"/>
    </xf>
    <xf numFmtId="179" fontId="17" fillId="10" borderId="75" xfId="3" applyNumberFormat="1" applyFont="1" applyFill="1" applyBorder="1" applyAlignment="1">
      <alignment horizontal="center" vertical="center" shrinkToFit="1"/>
    </xf>
    <xf numFmtId="176" fontId="17" fillId="10" borderId="75" xfId="3" applyNumberFormat="1" applyFont="1" applyFill="1" applyBorder="1" applyAlignment="1">
      <alignment horizontal="left" vertical="center" shrinkToFit="1"/>
    </xf>
    <xf numFmtId="181" fontId="17" fillId="10" borderId="75" xfId="3" applyNumberFormat="1" applyFont="1" applyFill="1" applyBorder="1" applyAlignment="1">
      <alignment horizontal="center" vertical="center" shrinkToFit="1"/>
    </xf>
    <xf numFmtId="184" fontId="17" fillId="10" borderId="75" xfId="3" applyNumberFormat="1" applyFont="1" applyFill="1" applyBorder="1" applyAlignment="1">
      <alignment horizontal="center" vertical="center" shrinkToFit="1"/>
    </xf>
    <xf numFmtId="0" fontId="17" fillId="10" borderId="75" xfId="3" applyFont="1" applyFill="1" applyBorder="1" applyAlignment="1">
      <alignment horizontal="center" vertical="center"/>
    </xf>
    <xf numFmtId="181" fontId="17" fillId="10" borderId="75" xfId="3" applyNumberFormat="1" applyFont="1" applyFill="1" applyBorder="1" applyAlignment="1">
      <alignment horizontal="center" vertical="center"/>
    </xf>
    <xf numFmtId="0" fontId="17" fillId="0" borderId="75" xfId="3" applyFont="1" applyBorder="1" applyAlignment="1">
      <alignment horizontal="left" vertical="center"/>
    </xf>
    <xf numFmtId="0" fontId="17" fillId="0" borderId="75" xfId="3" applyFont="1" applyBorder="1" applyAlignment="1">
      <alignment horizontal="left" vertical="center" wrapText="1" shrinkToFit="1"/>
    </xf>
    <xf numFmtId="0" fontId="22" fillId="0" borderId="75" xfId="3" applyFont="1" applyBorder="1" applyAlignment="1">
      <alignment horizontal="left" vertical="center"/>
    </xf>
    <xf numFmtId="0" fontId="21" fillId="0" borderId="75" xfId="3" applyFont="1" applyBorder="1" applyAlignment="1">
      <alignment horizontal="left" vertical="center" wrapText="1"/>
    </xf>
    <xf numFmtId="180" fontId="17" fillId="0" borderId="75" xfId="3" applyNumberFormat="1" applyFont="1" applyBorder="1" applyAlignment="1">
      <alignment horizontal="center" vertical="center" shrinkToFit="1"/>
    </xf>
    <xf numFmtId="0" fontId="17" fillId="0" borderId="0" xfId="3" applyFont="1" applyAlignment="1">
      <alignment horizontal="center" vertical="center" shrinkToFit="1"/>
    </xf>
    <xf numFmtId="184" fontId="17" fillId="0" borderId="0" xfId="3" applyNumberFormat="1" applyFont="1" applyAlignment="1">
      <alignment horizontal="center" vertical="center"/>
    </xf>
    <xf numFmtId="179" fontId="17" fillId="0" borderId="0" xfId="3" applyNumberFormat="1" applyFont="1" applyAlignment="1">
      <alignment horizontal="center" vertical="center"/>
    </xf>
    <xf numFmtId="177" fontId="17" fillId="0" borderId="0" xfId="3" applyNumberFormat="1" applyFont="1" applyAlignment="1">
      <alignment horizontal="center" vertical="center"/>
    </xf>
    <xf numFmtId="0" fontId="18" fillId="0" borderId="0" xfId="3" applyFont="1" applyAlignment="1">
      <alignment horizontal="center" vertical="center"/>
    </xf>
    <xf numFmtId="0" fontId="14" fillId="0" borderId="0" xfId="3" applyFont="1" applyAlignment="1">
      <alignment vertical="center"/>
    </xf>
    <xf numFmtId="0" fontId="14" fillId="16" borderId="75" xfId="3" applyFont="1" applyFill="1" applyBorder="1" applyAlignment="1">
      <alignment horizontal="center" vertical="center"/>
    </xf>
    <xf numFmtId="0" fontId="14" fillId="9" borderId="75" xfId="3" applyFont="1" applyFill="1" applyBorder="1" applyAlignment="1">
      <alignment horizontal="center" vertical="center"/>
    </xf>
    <xf numFmtId="0" fontId="14" fillId="0" borderId="0" xfId="3" applyFont="1" applyAlignment="1">
      <alignment horizontal="center" vertical="center"/>
    </xf>
    <xf numFmtId="38" fontId="14" fillId="0" borderId="75" xfId="4" applyFont="1" applyBorder="1" applyAlignment="1">
      <alignment horizontal="center" vertical="center" wrapText="1"/>
    </xf>
    <xf numFmtId="0" fontId="14" fillId="0" borderId="75" xfId="3" applyFont="1" applyBorder="1" applyAlignment="1">
      <alignment horizontal="center" vertical="center" wrapText="1"/>
    </xf>
    <xf numFmtId="0" fontId="14" fillId="10" borderId="75" xfId="3" applyFont="1" applyFill="1" applyBorder="1" applyAlignment="1">
      <alignment horizontal="center" vertical="center" wrapText="1"/>
    </xf>
    <xf numFmtId="0" fontId="14" fillId="10" borderId="75" xfId="3" applyFont="1" applyFill="1" applyBorder="1" applyAlignment="1">
      <alignment horizontal="center" vertical="center"/>
    </xf>
    <xf numFmtId="0" fontId="23" fillId="16" borderId="75" xfId="3" applyFont="1" applyFill="1" applyBorder="1" applyAlignment="1">
      <alignment horizontal="center" vertical="center"/>
    </xf>
    <xf numFmtId="0" fontId="14" fillId="16" borderId="75" xfId="3" applyFont="1" applyFill="1" applyBorder="1" applyAlignment="1">
      <alignment horizontal="center" vertical="center" wrapText="1"/>
    </xf>
    <xf numFmtId="0" fontId="23" fillId="9" borderId="75" xfId="3" applyFont="1" applyFill="1" applyBorder="1" applyAlignment="1">
      <alignment horizontal="center" vertical="center"/>
    </xf>
    <xf numFmtId="0" fontId="14" fillId="9" borderId="75" xfId="3" applyFont="1" applyFill="1" applyBorder="1" applyAlignment="1">
      <alignment horizontal="center" vertical="center" wrapText="1"/>
    </xf>
    <xf numFmtId="0" fontId="23" fillId="4" borderId="75" xfId="3" applyFont="1" applyFill="1" applyBorder="1" applyAlignment="1">
      <alignment horizontal="center" vertical="center"/>
    </xf>
    <xf numFmtId="0" fontId="14" fillId="4" borderId="75" xfId="3" applyFont="1" applyFill="1" applyBorder="1" applyAlignment="1">
      <alignment horizontal="center" vertical="center"/>
    </xf>
    <xf numFmtId="0" fontId="14" fillId="8" borderId="75" xfId="3" applyFont="1" applyFill="1" applyBorder="1" applyAlignment="1">
      <alignment horizontal="center" vertical="center" wrapText="1"/>
    </xf>
    <xf numFmtId="185" fontId="14" fillId="0" borderId="75" xfId="4" applyNumberFormat="1" applyFont="1" applyBorder="1" applyAlignment="1">
      <alignment horizontal="center" vertical="center"/>
    </xf>
    <xf numFmtId="186" fontId="14" fillId="0" borderId="75" xfId="4" applyNumberFormat="1" applyFont="1" applyBorder="1" applyAlignment="1">
      <alignment horizontal="center" vertical="center"/>
    </xf>
    <xf numFmtId="182" fontId="14" fillId="17" borderId="75" xfId="3" applyNumberFormat="1" applyFont="1" applyFill="1" applyBorder="1" applyAlignment="1">
      <alignment horizontal="center" vertical="center"/>
    </xf>
    <xf numFmtId="0" fontId="24" fillId="17" borderId="75" xfId="3" applyFont="1" applyFill="1" applyBorder="1" applyAlignment="1" applyProtection="1">
      <alignment vertical="center"/>
      <protection locked="0"/>
    </xf>
    <xf numFmtId="181" fontId="14" fillId="17" borderId="75" xfId="3" applyNumberFormat="1" applyFont="1" applyFill="1" applyBorder="1" applyAlignment="1">
      <alignment horizontal="center" vertical="center"/>
    </xf>
    <xf numFmtId="182" fontId="14" fillId="2" borderId="75" xfId="3" applyNumberFormat="1" applyFont="1" applyFill="1" applyBorder="1" applyAlignment="1">
      <alignment horizontal="center" vertical="center"/>
    </xf>
    <xf numFmtId="0" fontId="24" fillId="2" borderId="75" xfId="3" applyFont="1" applyFill="1" applyBorder="1" applyAlignment="1" applyProtection="1">
      <alignment vertical="center"/>
      <protection locked="0"/>
    </xf>
    <xf numFmtId="181" fontId="14" fillId="2" borderId="75" xfId="3" applyNumberFormat="1" applyFont="1" applyFill="1" applyBorder="1" applyAlignment="1">
      <alignment horizontal="center" vertical="center"/>
    </xf>
    <xf numFmtId="182" fontId="14" fillId="17" borderId="75" xfId="3" applyNumberFormat="1" applyFont="1" applyFill="1" applyBorder="1" applyAlignment="1">
      <alignment vertical="center"/>
    </xf>
    <xf numFmtId="0" fontId="14" fillId="17" borderId="75" xfId="3" applyFont="1" applyFill="1" applyBorder="1" applyAlignment="1" applyProtection="1">
      <alignment horizontal="center" vertical="center"/>
      <protection locked="0"/>
    </xf>
    <xf numFmtId="181" fontId="14" fillId="17" borderId="75" xfId="3" applyNumberFormat="1" applyFont="1" applyFill="1" applyBorder="1" applyAlignment="1">
      <alignment vertical="center"/>
    </xf>
    <xf numFmtId="0" fontId="14" fillId="17" borderId="75" xfId="3" applyFont="1" applyFill="1" applyBorder="1" applyAlignment="1">
      <alignment vertical="center"/>
    </xf>
    <xf numFmtId="183" fontId="14" fillId="17" borderId="75" xfId="3" applyNumberFormat="1" applyFont="1" applyFill="1" applyBorder="1" applyAlignment="1">
      <alignment horizontal="center" vertical="center"/>
    </xf>
    <xf numFmtId="187" fontId="14" fillId="17" borderId="75" xfId="3" applyNumberFormat="1" applyFont="1" applyFill="1" applyBorder="1" applyAlignment="1">
      <alignment horizontal="center" vertical="center"/>
    </xf>
    <xf numFmtId="180" fontId="14" fillId="2" borderId="75" xfId="3" applyNumberFormat="1" applyFont="1" applyFill="1" applyBorder="1" applyAlignment="1">
      <alignment vertical="center"/>
    </xf>
    <xf numFmtId="0" fontId="14" fillId="2" borderId="75" xfId="3" applyFont="1" applyFill="1" applyBorder="1" applyAlignment="1" applyProtection="1">
      <alignment horizontal="center" vertical="center"/>
      <protection locked="0"/>
    </xf>
    <xf numFmtId="181" fontId="14" fillId="2" borderId="75" xfId="3" applyNumberFormat="1" applyFont="1" applyFill="1" applyBorder="1" applyAlignment="1">
      <alignment vertical="center"/>
    </xf>
    <xf numFmtId="0" fontId="14" fillId="2" borderId="75" xfId="3" applyFont="1" applyFill="1" applyBorder="1" applyAlignment="1">
      <alignment vertical="center"/>
    </xf>
    <xf numFmtId="177" fontId="14" fillId="2" borderId="75" xfId="3" applyNumberFormat="1" applyFont="1" applyFill="1" applyBorder="1" applyAlignment="1">
      <alignment horizontal="center" vertical="center"/>
    </xf>
    <xf numFmtId="180" fontId="14" fillId="2" borderId="75" xfId="3" applyNumberFormat="1" applyFont="1" applyFill="1" applyBorder="1" applyAlignment="1">
      <alignment horizontal="center" vertical="center"/>
    </xf>
    <xf numFmtId="0" fontId="14" fillId="16" borderId="75" xfId="3" applyFont="1" applyFill="1" applyBorder="1" applyAlignment="1">
      <alignment vertical="center"/>
    </xf>
    <xf numFmtId="0" fontId="14" fillId="9" borderId="75" xfId="3" applyFont="1" applyFill="1" applyBorder="1" applyAlignment="1">
      <alignment vertical="center"/>
    </xf>
    <xf numFmtId="182" fontId="14" fillId="4" borderId="75" xfId="3" applyNumberFormat="1" applyFont="1" applyFill="1" applyBorder="1" applyAlignment="1">
      <alignment vertical="center"/>
    </xf>
    <xf numFmtId="0" fontId="14" fillId="4" borderId="75" xfId="3" applyFont="1" applyFill="1" applyBorder="1" applyAlignment="1" applyProtection="1">
      <alignment horizontal="center" vertical="center"/>
      <protection locked="0"/>
    </xf>
    <xf numFmtId="181" fontId="14" fillId="4" borderId="75" xfId="3" applyNumberFormat="1" applyFont="1" applyFill="1" applyBorder="1" applyAlignment="1">
      <alignment vertical="center"/>
    </xf>
    <xf numFmtId="0" fontId="14" fillId="4" borderId="75" xfId="3" applyFont="1" applyFill="1" applyBorder="1" applyAlignment="1">
      <alignment vertical="center"/>
    </xf>
    <xf numFmtId="177" fontId="14" fillId="4" borderId="75" xfId="3" applyNumberFormat="1" applyFont="1" applyFill="1" applyBorder="1" applyAlignment="1">
      <alignment horizontal="center" vertical="center"/>
    </xf>
    <xf numFmtId="180" fontId="14" fillId="4" borderId="75" xfId="3" applyNumberFormat="1" applyFont="1" applyFill="1" applyBorder="1" applyAlignment="1">
      <alignment horizontal="center" vertical="center"/>
    </xf>
    <xf numFmtId="0" fontId="14" fillId="8" borderId="75" xfId="3" applyFont="1" applyFill="1" applyBorder="1" applyAlignment="1">
      <alignment horizontal="center" vertical="center"/>
    </xf>
    <xf numFmtId="183" fontId="14" fillId="8" borderId="75" xfId="3" applyNumberFormat="1" applyFont="1" applyFill="1" applyBorder="1" applyAlignment="1">
      <alignment horizontal="center" vertical="center"/>
    </xf>
    <xf numFmtId="0" fontId="25" fillId="8" borderId="75" xfId="3" applyFont="1" applyFill="1" applyBorder="1" applyAlignment="1">
      <alignment horizontal="center" vertical="center"/>
    </xf>
    <xf numFmtId="0" fontId="23" fillId="8" borderId="75" xfId="3" applyFont="1" applyFill="1" applyBorder="1" applyAlignment="1">
      <alignment horizontal="left" vertical="center" wrapText="1" shrinkToFit="1"/>
    </xf>
    <xf numFmtId="0" fontId="14" fillId="8" borderId="75" xfId="3" applyFont="1" applyFill="1" applyBorder="1" applyAlignment="1">
      <alignment vertical="center"/>
    </xf>
    <xf numFmtId="183" fontId="14" fillId="10" borderId="75" xfId="3" applyNumberFormat="1" applyFont="1" applyFill="1" applyBorder="1" applyAlignment="1">
      <alignment horizontal="center" vertical="center"/>
    </xf>
    <xf numFmtId="0" fontId="25" fillId="10" borderId="75" xfId="3" applyFont="1" applyFill="1" applyBorder="1" applyAlignment="1">
      <alignment horizontal="center" vertical="center"/>
    </xf>
    <xf numFmtId="0" fontId="14" fillId="10" borderId="75" xfId="3" applyFont="1" applyFill="1" applyBorder="1" applyAlignment="1">
      <alignment vertical="center"/>
    </xf>
    <xf numFmtId="185" fontId="14" fillId="10" borderId="75" xfId="4" applyNumberFormat="1" applyFont="1" applyFill="1" applyBorder="1" applyAlignment="1">
      <alignment horizontal="center" vertical="center"/>
    </xf>
    <xf numFmtId="186" fontId="14" fillId="10" borderId="75" xfId="4" applyNumberFormat="1" applyFont="1" applyFill="1" applyBorder="1" applyAlignment="1">
      <alignment horizontal="center" vertical="center"/>
    </xf>
    <xf numFmtId="182" fontId="14" fillId="10" borderId="75" xfId="3" applyNumberFormat="1" applyFont="1" applyFill="1" applyBorder="1" applyAlignment="1">
      <alignment horizontal="center" vertical="center"/>
    </xf>
    <xf numFmtId="0" fontId="24" fillId="10" borderId="75" xfId="3" applyFont="1" applyFill="1" applyBorder="1" applyAlignment="1">
      <alignment horizontal="center" vertical="center"/>
    </xf>
    <xf numFmtId="181" fontId="14" fillId="10" borderId="75" xfId="3" applyNumberFormat="1" applyFont="1" applyFill="1" applyBorder="1" applyAlignment="1">
      <alignment horizontal="center" vertical="center"/>
    </xf>
    <xf numFmtId="0" fontId="24" fillId="10" borderId="75" xfId="3" applyFont="1" applyFill="1" applyBorder="1" applyAlignment="1" applyProtection="1">
      <alignment vertical="center"/>
      <protection locked="0"/>
    </xf>
    <xf numFmtId="187" fontId="14" fillId="10" borderId="75" xfId="3" applyNumberFormat="1" applyFont="1" applyFill="1" applyBorder="1" applyAlignment="1">
      <alignment horizontal="center" vertical="center"/>
    </xf>
    <xf numFmtId="180" fontId="14" fillId="10" borderId="75" xfId="3" applyNumberFormat="1" applyFont="1" applyFill="1" applyBorder="1" applyAlignment="1">
      <alignment vertical="center"/>
    </xf>
    <xf numFmtId="181" fontId="14" fillId="10" borderId="75" xfId="3" applyNumberFormat="1" applyFont="1" applyFill="1" applyBorder="1" applyAlignment="1">
      <alignment vertical="center"/>
    </xf>
    <xf numFmtId="177" fontId="14" fillId="10" borderId="75" xfId="3" applyNumberFormat="1" applyFont="1" applyFill="1" applyBorder="1" applyAlignment="1">
      <alignment horizontal="center" vertical="center"/>
    </xf>
    <xf numFmtId="180" fontId="14" fillId="10" borderId="75" xfId="3" applyNumberFormat="1" applyFont="1" applyFill="1" applyBorder="1" applyAlignment="1">
      <alignment horizontal="center" vertical="center"/>
    </xf>
    <xf numFmtId="0" fontId="14" fillId="0" borderId="0" xfId="3" applyFont="1"/>
    <xf numFmtId="0" fontId="14" fillId="0" borderId="0" xfId="3" applyFont="1" applyAlignment="1">
      <alignment horizontal="center"/>
    </xf>
    <xf numFmtId="38" fontId="14" fillId="0" borderId="0" xfId="4" applyFont="1" applyAlignment="1">
      <alignment horizontal="center"/>
    </xf>
    <xf numFmtId="38" fontId="14" fillId="0" borderId="0" xfId="4" applyFont="1"/>
    <xf numFmtId="183" fontId="14" fillId="0" borderId="0" xfId="3" applyNumberFormat="1" applyFont="1"/>
    <xf numFmtId="38" fontId="14" fillId="0" borderId="0" xfId="4" applyFont="1" applyAlignment="1"/>
    <xf numFmtId="0" fontId="14" fillId="0" borderId="75" xfId="3" applyFont="1" applyBorder="1" applyAlignment="1">
      <alignment horizontal="center" vertical="center" shrinkToFit="1"/>
    </xf>
    <xf numFmtId="0" fontId="14" fillId="0" borderId="75" xfId="3" applyFont="1" applyBorder="1" applyAlignment="1" applyProtection="1">
      <alignment horizontal="center" vertical="center" shrinkToFit="1"/>
      <protection locked="0"/>
    </xf>
    <xf numFmtId="0" fontId="17" fillId="0" borderId="75" xfId="3" applyFont="1" applyBorder="1" applyAlignment="1" applyProtection="1">
      <alignment horizontal="center" vertical="center"/>
      <protection locked="0"/>
    </xf>
    <xf numFmtId="49" fontId="14" fillId="0" borderId="75" xfId="3" applyNumberFormat="1" applyFont="1" applyBorder="1" applyAlignment="1">
      <alignment horizontal="center" vertical="center"/>
    </xf>
    <xf numFmtId="185" fontId="14" fillId="0" borderId="75" xfId="4" applyNumberFormat="1" applyFont="1" applyBorder="1" applyAlignment="1" applyProtection="1">
      <alignment horizontal="center" vertical="center"/>
      <protection locked="0"/>
    </xf>
    <xf numFmtId="0" fontId="14" fillId="0" borderId="75" xfId="3" applyFont="1" applyBorder="1" applyAlignment="1" applyProtection="1">
      <alignment horizontal="center" vertical="center"/>
      <protection locked="0"/>
    </xf>
    <xf numFmtId="38" fontId="17" fillId="0" borderId="0" xfId="4" applyFont="1" applyBorder="1" applyAlignment="1">
      <alignment horizontal="center" vertical="center"/>
    </xf>
    <xf numFmtId="38" fontId="17" fillId="0" borderId="11" xfId="4" applyFont="1" applyBorder="1" applyAlignment="1">
      <alignment horizontal="center" vertical="center"/>
    </xf>
    <xf numFmtId="0" fontId="14" fillId="17" borderId="75" xfId="3" applyFont="1" applyFill="1" applyBorder="1" applyAlignment="1" applyProtection="1">
      <alignment vertical="center"/>
      <protection locked="0"/>
    </xf>
    <xf numFmtId="0" fontId="14" fillId="2" borderId="75" xfId="3" applyFont="1" applyFill="1" applyBorder="1" applyAlignment="1" applyProtection="1">
      <alignment vertical="center"/>
      <protection locked="0"/>
    </xf>
    <xf numFmtId="183" fontId="14" fillId="2" borderId="75" xfId="3" applyNumberFormat="1" applyFont="1" applyFill="1" applyBorder="1" applyAlignment="1">
      <alignment horizontal="center" vertical="center"/>
    </xf>
    <xf numFmtId="0" fontId="14" fillId="16" borderId="75" xfId="3" applyFont="1" applyFill="1" applyBorder="1" applyAlignment="1" applyProtection="1">
      <alignment vertical="center"/>
      <protection locked="0"/>
    </xf>
    <xf numFmtId="0" fontId="14" fillId="9" borderId="75" xfId="3" applyFont="1" applyFill="1" applyBorder="1" applyAlignment="1" applyProtection="1">
      <alignment vertical="center"/>
      <protection locked="0"/>
    </xf>
    <xf numFmtId="0" fontId="14" fillId="4" borderId="75" xfId="3" applyFont="1" applyFill="1" applyBorder="1" applyAlignment="1" applyProtection="1">
      <alignment vertical="center"/>
      <protection locked="0"/>
    </xf>
    <xf numFmtId="0" fontId="14" fillId="18" borderId="75" xfId="3" applyFont="1" applyFill="1" applyBorder="1" applyAlignment="1">
      <alignment horizontal="center" vertical="center"/>
    </xf>
    <xf numFmtId="0" fontId="14" fillId="18" borderId="75" xfId="3" applyFont="1" applyFill="1" applyBorder="1" applyAlignment="1">
      <alignment vertical="center"/>
    </xf>
    <xf numFmtId="183" fontId="14" fillId="8" borderId="75" xfId="3" applyNumberFormat="1" applyFont="1" applyFill="1" applyBorder="1" applyAlignment="1" applyProtection="1">
      <alignment horizontal="center" vertical="center"/>
      <protection locked="0"/>
    </xf>
    <xf numFmtId="0" fontId="25" fillId="8" borderId="75" xfId="3" applyFont="1" applyFill="1" applyBorder="1" applyAlignment="1" applyProtection="1">
      <alignment horizontal="center" vertical="center"/>
      <protection locked="0"/>
    </xf>
    <xf numFmtId="0" fontId="14" fillId="8" borderId="75" xfId="3" applyFont="1" applyFill="1" applyBorder="1" applyAlignment="1" applyProtection="1">
      <alignment horizontal="center" vertical="center"/>
      <protection locked="0"/>
    </xf>
    <xf numFmtId="185" fontId="14" fillId="0" borderId="75" xfId="4" applyNumberFormat="1" applyFont="1" applyFill="1" applyBorder="1" applyAlignment="1" applyProtection="1">
      <alignment horizontal="center" vertical="center"/>
      <protection locked="0"/>
    </xf>
    <xf numFmtId="38" fontId="17" fillId="0" borderId="16" xfId="4" applyFont="1" applyBorder="1" applyAlignment="1">
      <alignment horizontal="center" vertical="center"/>
    </xf>
    <xf numFmtId="38" fontId="17" fillId="0" borderId="75" xfId="4" applyFont="1" applyBorder="1" applyAlignment="1">
      <alignment horizontal="center" vertical="center"/>
    </xf>
    <xf numFmtId="0" fontId="17" fillId="0" borderId="75" xfId="3" applyFont="1" applyBorder="1" applyAlignment="1" applyProtection="1">
      <alignment horizontal="center" vertical="center" shrinkToFit="1"/>
      <protection locked="0"/>
    </xf>
    <xf numFmtId="38" fontId="14" fillId="0" borderId="75" xfId="4" applyFont="1" applyBorder="1" applyAlignment="1">
      <alignment horizontal="center" vertical="center"/>
    </xf>
    <xf numFmtId="0" fontId="14" fillId="10" borderId="75" xfId="3" applyFont="1" applyFill="1" applyBorder="1" applyAlignment="1">
      <alignment horizontal="center" vertical="center" shrinkToFit="1"/>
    </xf>
    <xf numFmtId="0" fontId="17" fillId="10" borderId="75" xfId="3" applyFont="1" applyFill="1" applyBorder="1" applyAlignment="1" applyProtection="1">
      <alignment horizontal="center" vertical="center" shrinkToFit="1"/>
      <protection locked="0"/>
    </xf>
    <xf numFmtId="0" fontId="17" fillId="10" borderId="75" xfId="3" applyFont="1" applyFill="1" applyBorder="1" applyAlignment="1" applyProtection="1">
      <alignment horizontal="center" vertical="center"/>
      <protection locked="0"/>
    </xf>
    <xf numFmtId="49" fontId="14" fillId="10" borderId="75" xfId="3" applyNumberFormat="1" applyFont="1" applyFill="1" applyBorder="1" applyAlignment="1">
      <alignment horizontal="center" vertical="center"/>
    </xf>
    <xf numFmtId="185" fontId="14" fillId="10" borderId="75" xfId="4" applyNumberFormat="1" applyFont="1" applyFill="1" applyBorder="1" applyAlignment="1" applyProtection="1">
      <alignment horizontal="center" vertical="center"/>
      <protection locked="0"/>
    </xf>
    <xf numFmtId="0" fontId="14" fillId="10" borderId="75" xfId="3" applyFont="1" applyFill="1" applyBorder="1" applyAlignment="1" applyProtection="1">
      <alignment horizontal="center" vertical="center"/>
      <protection locked="0"/>
    </xf>
    <xf numFmtId="38" fontId="14" fillId="10" borderId="75" xfId="4" applyFont="1" applyFill="1" applyBorder="1" applyAlignment="1">
      <alignment horizontal="center" vertical="center"/>
    </xf>
    <xf numFmtId="182" fontId="14" fillId="10" borderId="75" xfId="3" applyNumberFormat="1" applyFont="1" applyFill="1" applyBorder="1" applyAlignment="1">
      <alignment vertical="center"/>
    </xf>
    <xf numFmtId="0" fontId="14" fillId="10" borderId="75" xfId="3" applyFont="1" applyFill="1" applyBorder="1" applyAlignment="1" applyProtection="1">
      <alignment vertical="center"/>
      <protection locked="0"/>
    </xf>
    <xf numFmtId="183" fontId="14" fillId="10" borderId="75" xfId="3" applyNumberFormat="1" applyFont="1" applyFill="1" applyBorder="1" applyAlignment="1" applyProtection="1">
      <alignment horizontal="center" vertical="center"/>
      <protection locked="0"/>
    </xf>
    <xf numFmtId="0" fontId="25" fillId="10" borderId="75" xfId="3" applyFont="1" applyFill="1" applyBorder="1" applyAlignment="1" applyProtection="1">
      <alignment horizontal="center" vertical="center"/>
      <protection locked="0"/>
    </xf>
    <xf numFmtId="0" fontId="23" fillId="10" borderId="75" xfId="3" applyFont="1" applyFill="1" applyBorder="1" applyAlignment="1">
      <alignment horizontal="left" vertical="center" wrapText="1" shrinkToFit="1"/>
    </xf>
    <xf numFmtId="0" fontId="14" fillId="4" borderId="126" xfId="3" applyFont="1" applyFill="1" applyBorder="1" applyAlignment="1">
      <alignment horizontal="center" vertical="center"/>
    </xf>
    <xf numFmtId="180" fontId="14" fillId="18" borderId="75" xfId="3" applyNumberFormat="1" applyFont="1" applyFill="1" applyBorder="1" applyAlignment="1">
      <alignment horizontal="center" vertical="center"/>
    </xf>
    <xf numFmtId="0" fontId="17" fillId="0" borderId="75" xfId="3" applyFont="1" applyBorder="1" applyAlignment="1">
      <alignment vertical="center" shrinkToFit="1"/>
    </xf>
    <xf numFmtId="38" fontId="14" fillId="0" borderId="0" xfId="4" applyFont="1" applyBorder="1" applyAlignment="1">
      <alignment horizontal="center" vertical="center"/>
    </xf>
    <xf numFmtId="38" fontId="14" fillId="0" borderId="11" xfId="4" applyFont="1" applyBorder="1" applyAlignment="1">
      <alignment horizontal="center" vertical="center"/>
    </xf>
    <xf numFmtId="0" fontId="17" fillId="0" borderId="0" xfId="3" applyFont="1" applyAlignment="1">
      <alignment vertical="center" shrinkToFit="1"/>
    </xf>
    <xf numFmtId="0" fontId="14" fillId="2" borderId="75" xfId="3" applyFont="1" applyFill="1" applyBorder="1" applyAlignment="1" applyProtection="1">
      <alignment vertical="center" shrinkToFit="1"/>
      <protection locked="0"/>
    </xf>
    <xf numFmtId="0" fontId="14" fillId="18" borderId="75" xfId="3" applyFont="1" applyFill="1" applyBorder="1" applyAlignment="1">
      <alignment horizontal="center" vertical="center" wrapText="1"/>
    </xf>
    <xf numFmtId="0" fontId="17" fillId="18" borderId="75" xfId="3" applyFont="1" applyFill="1" applyBorder="1" applyAlignment="1">
      <alignment vertical="center" wrapText="1"/>
    </xf>
    <xf numFmtId="38" fontId="14" fillId="0" borderId="16" xfId="4" applyFont="1" applyBorder="1" applyAlignment="1">
      <alignment horizontal="center" vertical="center"/>
    </xf>
    <xf numFmtId="38" fontId="14" fillId="0" borderId="0" xfId="4" applyFont="1" applyFill="1" applyAlignment="1">
      <alignment horizontal="center" vertical="center"/>
    </xf>
    <xf numFmtId="2" fontId="14" fillId="0" borderId="0" xfId="3" applyNumberFormat="1" applyFont="1" applyAlignment="1">
      <alignment horizontal="center" vertical="center"/>
    </xf>
    <xf numFmtId="0" fontId="27" fillId="0" borderId="0" xfId="3" applyFont="1" applyAlignment="1" applyProtection="1">
      <alignment vertical="center"/>
      <protection locked="0"/>
    </xf>
    <xf numFmtId="181" fontId="14" fillId="0" borderId="0" xfId="3" applyNumberFormat="1" applyFont="1" applyAlignment="1">
      <alignment horizontal="center" vertical="center"/>
    </xf>
    <xf numFmtId="176" fontId="17" fillId="0" borderId="0" xfId="3" applyNumberFormat="1" applyFont="1" applyAlignment="1">
      <alignment horizontal="center" vertical="center"/>
    </xf>
    <xf numFmtId="0" fontId="14" fillId="16" borderId="75" xfId="3" applyFont="1" applyFill="1" applyBorder="1" applyAlignment="1">
      <alignment horizontal="center"/>
    </xf>
    <xf numFmtId="0" fontId="14" fillId="9" borderId="75" xfId="3" applyFont="1" applyFill="1" applyBorder="1" applyAlignment="1">
      <alignment horizontal="center"/>
    </xf>
    <xf numFmtId="38" fontId="14" fillId="0" borderId="75" xfId="4" applyFont="1" applyBorder="1" applyAlignment="1">
      <alignment horizontal="center" wrapText="1"/>
    </xf>
    <xf numFmtId="0" fontId="14" fillId="0" borderId="75" xfId="3" applyFont="1" applyBorder="1" applyAlignment="1">
      <alignment horizontal="center" wrapText="1"/>
    </xf>
    <xf numFmtId="0" fontId="14" fillId="10" borderId="75" xfId="3" applyFont="1" applyFill="1" applyBorder="1" applyAlignment="1">
      <alignment horizontal="center" wrapText="1"/>
    </xf>
    <xf numFmtId="0" fontId="14" fillId="10" borderId="75" xfId="3" applyFont="1" applyFill="1" applyBorder="1" applyAlignment="1">
      <alignment horizontal="center"/>
    </xf>
    <xf numFmtId="0" fontId="23" fillId="16" borderId="75" xfId="3" applyFont="1" applyFill="1" applyBorder="1" applyAlignment="1">
      <alignment horizontal="center"/>
    </xf>
    <xf numFmtId="0" fontId="14" fillId="16" borderId="75" xfId="3" applyFont="1" applyFill="1" applyBorder="1" applyAlignment="1">
      <alignment horizontal="center" wrapText="1"/>
    </xf>
    <xf numFmtId="0" fontId="23" fillId="9" borderId="75" xfId="3" applyFont="1" applyFill="1" applyBorder="1" applyAlignment="1">
      <alignment horizontal="center"/>
    </xf>
    <xf numFmtId="0" fontId="14" fillId="9" borderId="75" xfId="3" applyFont="1" applyFill="1" applyBorder="1" applyAlignment="1">
      <alignment horizontal="center" wrapText="1"/>
    </xf>
    <xf numFmtId="0" fontId="23" fillId="4" borderId="75" xfId="3" applyFont="1" applyFill="1" applyBorder="1" applyAlignment="1">
      <alignment horizontal="center"/>
    </xf>
    <xf numFmtId="0" fontId="14" fillId="4" borderId="75" xfId="3" applyFont="1" applyFill="1" applyBorder="1" applyAlignment="1">
      <alignment horizontal="center"/>
    </xf>
    <xf numFmtId="0" fontId="14" fillId="0" borderId="75" xfId="4" applyNumberFormat="1" applyFont="1" applyBorder="1" applyAlignment="1">
      <alignment horizontal="center" vertical="center"/>
    </xf>
    <xf numFmtId="0" fontId="27" fillId="17" borderId="75" xfId="3" applyFont="1" applyFill="1" applyBorder="1" applyAlignment="1" applyProtection="1">
      <alignment vertical="center"/>
      <protection locked="0"/>
    </xf>
    <xf numFmtId="0" fontId="27" fillId="2" borderId="75" xfId="3" applyFont="1" applyFill="1" applyBorder="1" applyAlignment="1" applyProtection="1">
      <alignment vertical="center"/>
      <protection locked="0"/>
    </xf>
    <xf numFmtId="0" fontId="14" fillId="0" borderId="75" xfId="3" applyFont="1" applyBorder="1" applyAlignment="1" applyProtection="1">
      <alignment horizontal="center" vertical="center" wrapText="1"/>
      <protection locked="0"/>
    </xf>
    <xf numFmtId="0" fontId="14" fillId="0" borderId="0" xfId="3" applyFont="1" applyAlignment="1">
      <alignment horizontal="left" vertical="center"/>
    </xf>
    <xf numFmtId="0" fontId="17" fillId="0" borderId="75" xfId="3" applyFont="1" applyBorder="1" applyAlignment="1" applyProtection="1">
      <alignment horizontal="left" vertical="center"/>
      <protection locked="0"/>
    </xf>
    <xf numFmtId="49" fontId="14" fillId="0" borderId="75" xfId="3" applyNumberFormat="1" applyFont="1" applyBorder="1" applyAlignment="1">
      <alignment horizontal="left" vertical="center" indent="1" shrinkToFit="1"/>
    </xf>
    <xf numFmtId="38" fontId="14" fillId="0" borderId="75" xfId="4" applyFont="1" applyFill="1" applyBorder="1" applyAlignment="1">
      <alignment horizontal="center" vertical="center"/>
    </xf>
    <xf numFmtId="0" fontId="14" fillId="0" borderId="75" xfId="3" applyFont="1" applyBorder="1" applyAlignment="1">
      <alignment horizontal="left" vertical="center" indent="1" shrinkToFit="1"/>
    </xf>
    <xf numFmtId="49" fontId="17" fillId="0" borderId="75" xfId="3" applyNumberFormat="1" applyFont="1" applyBorder="1" applyAlignment="1">
      <alignment horizontal="center" vertical="center" shrinkToFit="1"/>
    </xf>
    <xf numFmtId="0" fontId="4" fillId="9" borderId="75" xfId="3" applyFont="1" applyFill="1" applyBorder="1" applyAlignment="1">
      <alignment horizontal="center" vertical="center" wrapText="1"/>
    </xf>
    <xf numFmtId="0" fontId="14" fillId="0" borderId="75" xfId="3" applyFont="1" applyBorder="1" applyAlignment="1">
      <alignment horizontal="left" vertical="center" shrinkToFit="1"/>
    </xf>
    <xf numFmtId="0" fontId="14" fillId="7" borderId="11" xfId="3" applyFont="1" applyFill="1" applyBorder="1" applyAlignment="1">
      <alignment horizontal="center" vertical="center" wrapText="1"/>
    </xf>
    <xf numFmtId="177" fontId="14" fillId="8" borderId="75" xfId="3" applyNumberFormat="1" applyFont="1" applyFill="1" applyBorder="1" applyAlignment="1">
      <alignment horizontal="center" vertical="center"/>
    </xf>
    <xf numFmtId="0" fontId="23" fillId="8" borderId="75" xfId="3" applyFont="1" applyFill="1" applyBorder="1" applyAlignment="1">
      <alignment horizontal="left" vertical="center" wrapText="1"/>
    </xf>
    <xf numFmtId="0" fontId="14" fillId="16" borderId="37" xfId="3" applyFont="1" applyFill="1" applyBorder="1" applyAlignment="1">
      <alignment horizontal="center" vertical="center"/>
    </xf>
    <xf numFmtId="0" fontId="14" fillId="16" borderId="37" xfId="3" applyFont="1" applyFill="1" applyBorder="1" applyAlignment="1">
      <alignment horizontal="center" vertical="center" wrapText="1"/>
    </xf>
    <xf numFmtId="0" fontId="14" fillId="9" borderId="37" xfId="3" applyFont="1" applyFill="1" applyBorder="1" applyAlignment="1">
      <alignment horizontal="center" vertical="center"/>
    </xf>
    <xf numFmtId="0" fontId="14" fillId="9" borderId="37" xfId="3" applyFont="1" applyFill="1" applyBorder="1" applyAlignment="1">
      <alignment horizontal="center" vertical="center" wrapText="1"/>
    </xf>
    <xf numFmtId="0" fontId="14" fillId="4" borderId="37" xfId="3" applyFont="1" applyFill="1" applyBorder="1" applyAlignment="1">
      <alignment horizontal="center" vertical="center"/>
    </xf>
    <xf numFmtId="0" fontId="14" fillId="4" borderId="11" xfId="3" applyFont="1" applyFill="1" applyBorder="1" applyAlignment="1">
      <alignment horizontal="center" vertical="center" wrapText="1"/>
    </xf>
    <xf numFmtId="49" fontId="14" fillId="0" borderId="75" xfId="3" applyNumberFormat="1" applyFont="1" applyBorder="1" applyAlignment="1">
      <alignment horizontal="center" vertical="center" shrinkToFit="1"/>
    </xf>
    <xf numFmtId="0" fontId="14" fillId="20" borderId="11" xfId="3" applyFont="1" applyFill="1" applyBorder="1" applyAlignment="1">
      <alignment horizontal="center" vertical="center" wrapText="1"/>
    </xf>
    <xf numFmtId="49" fontId="14" fillId="0" borderId="75" xfId="4" applyNumberFormat="1" applyFont="1" applyBorder="1" applyAlignment="1">
      <alignment horizontal="center" vertical="center"/>
    </xf>
    <xf numFmtId="0" fontId="14" fillId="19" borderId="11" xfId="3" applyFont="1" applyFill="1" applyBorder="1" applyAlignment="1">
      <alignment horizontal="center" vertical="center" wrapText="1"/>
    </xf>
    <xf numFmtId="0" fontId="14" fillId="0" borderId="0" xfId="3" applyFont="1" applyAlignment="1" applyProtection="1">
      <alignment horizontal="center" vertical="center" shrinkToFit="1"/>
      <protection locked="0"/>
    </xf>
    <xf numFmtId="0" fontId="17" fillId="0" borderId="0" xfId="3" applyFont="1" applyAlignment="1" applyProtection="1">
      <alignment horizontal="center" vertical="center"/>
      <protection locked="0"/>
    </xf>
    <xf numFmtId="49" fontId="14" fillId="0" borderId="0" xfId="3" applyNumberFormat="1" applyFont="1" applyAlignment="1">
      <alignment horizontal="center" vertical="center" shrinkToFit="1"/>
    </xf>
    <xf numFmtId="0" fontId="14" fillId="0" borderId="0" xfId="3" applyFont="1" applyAlignment="1" applyProtection="1">
      <alignment horizontal="center" vertical="center"/>
      <protection locked="0"/>
    </xf>
    <xf numFmtId="182" fontId="14" fillId="0" borderId="0" xfId="3" applyNumberFormat="1" applyFont="1" applyAlignment="1">
      <alignment horizontal="center" vertical="center"/>
    </xf>
    <xf numFmtId="182" fontId="14" fillId="0" borderId="0" xfId="3" applyNumberFormat="1" applyFont="1" applyAlignment="1">
      <alignment vertical="center"/>
    </xf>
    <xf numFmtId="181" fontId="14" fillId="0" borderId="0" xfId="3" applyNumberFormat="1" applyFont="1" applyAlignment="1">
      <alignment vertical="center"/>
    </xf>
    <xf numFmtId="0" fontId="14" fillId="0" borderId="0" xfId="3" applyFont="1" applyAlignment="1" applyProtection="1">
      <alignment vertical="center"/>
      <protection locked="0"/>
    </xf>
    <xf numFmtId="183" fontId="14" fillId="0" borderId="0" xfId="3" applyNumberFormat="1" applyFont="1" applyAlignment="1">
      <alignment horizontal="center" vertical="center"/>
    </xf>
    <xf numFmtId="180" fontId="14" fillId="0" borderId="0" xfId="3" applyNumberFormat="1" applyFont="1" applyAlignment="1">
      <alignment vertical="center"/>
    </xf>
    <xf numFmtId="177" fontId="14" fillId="0" borderId="0" xfId="3" applyNumberFormat="1" applyFont="1" applyAlignment="1">
      <alignment horizontal="center" vertical="center"/>
    </xf>
    <xf numFmtId="183" fontId="14" fillId="0" borderId="0" xfId="3" applyNumberFormat="1" applyFont="1" applyAlignment="1" applyProtection="1">
      <alignment horizontal="center" vertical="center"/>
      <protection locked="0"/>
    </xf>
    <xf numFmtId="0" fontId="25" fillId="0" borderId="0" xfId="3" applyFont="1" applyAlignment="1" applyProtection="1">
      <alignment horizontal="center" vertical="center"/>
      <protection locked="0"/>
    </xf>
    <xf numFmtId="0" fontId="23" fillId="0" borderId="0" xfId="3" applyFont="1" applyAlignment="1">
      <alignment horizontal="left" vertical="center" wrapText="1" shrinkToFit="1"/>
    </xf>
    <xf numFmtId="0" fontId="14" fillId="16" borderId="11" xfId="3" applyFont="1" applyFill="1" applyBorder="1" applyAlignment="1">
      <alignment horizontal="center" vertical="center" wrapText="1"/>
    </xf>
    <xf numFmtId="0" fontId="14" fillId="4" borderId="75" xfId="3" applyFont="1" applyFill="1" applyBorder="1" applyAlignment="1">
      <alignment vertical="center" shrinkToFit="1"/>
    </xf>
    <xf numFmtId="0" fontId="14" fillId="18" borderId="75" xfId="3" applyFont="1" applyFill="1" applyBorder="1" applyAlignment="1">
      <alignment horizontal="center" vertical="center" shrinkToFit="1"/>
    </xf>
    <xf numFmtId="0" fontId="14" fillId="18" borderId="75" xfId="3" applyFont="1" applyFill="1" applyBorder="1" applyAlignment="1">
      <alignment vertical="center" shrinkToFit="1"/>
    </xf>
    <xf numFmtId="0" fontId="4" fillId="4" borderId="75" xfId="3" applyFont="1" applyFill="1" applyBorder="1" applyAlignment="1">
      <alignment vertical="center" wrapText="1"/>
    </xf>
    <xf numFmtId="0" fontId="14" fillId="18" borderId="75" xfId="3" applyFont="1" applyFill="1" applyBorder="1" applyAlignment="1">
      <alignment vertical="center" wrapText="1"/>
    </xf>
    <xf numFmtId="0" fontId="18" fillId="20" borderId="11" xfId="3" applyFont="1" applyFill="1" applyBorder="1" applyAlignment="1">
      <alignment horizontal="center" vertical="center" wrapText="1"/>
    </xf>
    <xf numFmtId="0" fontId="14" fillId="15" borderId="27" xfId="3" applyFont="1" applyFill="1" applyBorder="1" applyAlignment="1">
      <alignment horizontal="center" vertical="center"/>
    </xf>
    <xf numFmtId="0" fontId="17" fillId="0" borderId="37" xfId="3" applyFont="1" applyBorder="1" applyAlignment="1">
      <alignment horizontal="center" vertical="center" wrapText="1"/>
    </xf>
    <xf numFmtId="0" fontId="14" fillId="0" borderId="37" xfId="3" applyFont="1" applyBorder="1" applyAlignment="1">
      <alignment horizontal="center" vertical="center" wrapText="1"/>
    </xf>
    <xf numFmtId="0" fontId="17" fillId="0" borderId="75" xfId="3" applyFont="1" applyBorder="1" applyAlignment="1">
      <alignment horizontal="center" vertical="center" wrapText="1"/>
    </xf>
    <xf numFmtId="0" fontId="14" fillId="15" borderId="37" xfId="3" applyFont="1" applyFill="1" applyBorder="1" applyAlignment="1">
      <alignment horizontal="center" vertical="center"/>
    </xf>
    <xf numFmtId="0" fontId="14" fillId="12" borderId="75" xfId="3" applyFont="1" applyFill="1" applyBorder="1" applyAlignment="1">
      <alignment horizontal="center" vertical="center"/>
    </xf>
    <xf numFmtId="0" fontId="14" fillId="12" borderId="75" xfId="3" applyFont="1" applyFill="1" applyBorder="1" applyAlignment="1">
      <alignment horizontal="center" vertical="center" wrapText="1"/>
    </xf>
    <xf numFmtId="0" fontId="14" fillId="0" borderId="126" xfId="3" applyFont="1" applyBorder="1" applyAlignment="1" applyProtection="1">
      <alignment horizontal="center" vertical="center"/>
      <protection locked="0"/>
    </xf>
    <xf numFmtId="0" fontId="27" fillId="17" borderId="75" xfId="3" applyFont="1" applyFill="1" applyBorder="1" applyAlignment="1" applyProtection="1">
      <alignment horizontal="center" vertical="center"/>
      <protection locked="0"/>
    </xf>
    <xf numFmtId="0" fontId="27" fillId="2" borderId="75" xfId="3" applyFont="1" applyFill="1" applyBorder="1" applyAlignment="1" applyProtection="1">
      <alignment horizontal="center" vertical="center"/>
      <protection locked="0"/>
    </xf>
    <xf numFmtId="0" fontId="23" fillId="16" borderId="75" xfId="3" applyFont="1" applyFill="1" applyBorder="1" applyAlignment="1" applyProtection="1">
      <alignment vertical="center"/>
      <protection locked="0"/>
    </xf>
    <xf numFmtId="180" fontId="14" fillId="2" borderId="75" xfId="3" applyNumberFormat="1" applyFont="1" applyFill="1" applyBorder="1" applyAlignment="1">
      <alignment horizontal="right" vertical="center"/>
    </xf>
    <xf numFmtId="182" fontId="14" fillId="2" borderId="126" xfId="3" applyNumberFormat="1" applyFont="1" applyFill="1" applyBorder="1" applyAlignment="1">
      <alignment horizontal="center" vertical="center"/>
    </xf>
    <xf numFmtId="182" fontId="14" fillId="9" borderId="75" xfId="3" applyNumberFormat="1" applyFont="1" applyFill="1" applyBorder="1" applyAlignment="1">
      <alignment horizontal="right" vertical="center" shrinkToFit="1"/>
    </xf>
    <xf numFmtId="181" fontId="14" fillId="9" borderId="75" xfId="3" applyNumberFormat="1" applyFont="1" applyFill="1" applyBorder="1" applyAlignment="1">
      <alignment horizontal="center" vertical="center" shrinkToFit="1"/>
    </xf>
    <xf numFmtId="177" fontId="14" fillId="9" borderId="75" xfId="3" applyNumberFormat="1" applyFont="1" applyFill="1" applyBorder="1" applyAlignment="1">
      <alignment horizontal="center" vertical="center"/>
    </xf>
    <xf numFmtId="177" fontId="14" fillId="2" borderId="75" xfId="3" applyNumberFormat="1" applyFont="1" applyFill="1" applyBorder="1" applyAlignment="1">
      <alignment horizontal="center" vertical="center" shrinkToFit="1"/>
    </xf>
    <xf numFmtId="0" fontId="14" fillId="15" borderId="75" xfId="3" applyFont="1" applyFill="1" applyBorder="1" applyAlignment="1">
      <alignment vertical="center" wrapText="1"/>
    </xf>
    <xf numFmtId="0" fontId="13" fillId="0" borderId="75" xfId="3" applyBorder="1" applyAlignment="1">
      <alignment horizontal="center" vertical="center" shrinkToFit="1"/>
    </xf>
    <xf numFmtId="0" fontId="13" fillId="4" borderId="75" xfId="3" applyFill="1" applyBorder="1" applyAlignment="1">
      <alignment horizontal="center" vertical="center" shrinkToFit="1"/>
    </xf>
    <xf numFmtId="0" fontId="13" fillId="9" borderId="75" xfId="3" applyFill="1" applyBorder="1" applyAlignment="1">
      <alignment horizontal="center" vertical="center" shrinkToFit="1"/>
    </xf>
    <xf numFmtId="0" fontId="14" fillId="9" borderId="75" xfId="3" applyFont="1" applyFill="1" applyBorder="1" applyAlignment="1">
      <alignment horizontal="center" vertical="center" shrinkToFit="1"/>
    </xf>
    <xf numFmtId="177" fontId="14" fillId="9" borderId="75" xfId="3" applyNumberFormat="1" applyFont="1" applyFill="1" applyBorder="1" applyAlignment="1">
      <alignment horizontal="center" vertical="center" shrinkToFit="1"/>
    </xf>
    <xf numFmtId="0" fontId="14" fillId="2" borderId="75" xfId="3" applyFont="1" applyFill="1" applyBorder="1" applyAlignment="1">
      <alignment horizontal="center" vertical="center" shrinkToFit="1"/>
    </xf>
    <xf numFmtId="181" fontId="14" fillId="2" borderId="75" xfId="3" applyNumberFormat="1" applyFont="1" applyFill="1" applyBorder="1" applyAlignment="1">
      <alignment horizontal="center" vertical="center" shrinkToFit="1"/>
    </xf>
    <xf numFmtId="0" fontId="14" fillId="15" borderId="75" xfId="3" applyFont="1" applyFill="1" applyBorder="1" applyAlignment="1">
      <alignment vertical="center" shrinkToFit="1"/>
    </xf>
    <xf numFmtId="181" fontId="14" fillId="9" borderId="75" xfId="3" applyNumberFormat="1" applyFont="1" applyFill="1" applyBorder="1" applyAlignment="1">
      <alignment horizontal="center" vertical="center"/>
    </xf>
    <xf numFmtId="0" fontId="13" fillId="0" borderId="126" xfId="3" applyBorder="1" applyAlignment="1">
      <alignment horizontal="center" vertical="center" shrinkToFit="1"/>
    </xf>
    <xf numFmtId="0" fontId="13" fillId="4" borderId="126" xfId="3" applyFill="1" applyBorder="1" applyAlignment="1">
      <alignment horizontal="center" vertical="center" shrinkToFit="1"/>
    </xf>
    <xf numFmtId="0" fontId="13" fillId="9" borderId="126" xfId="3" applyFill="1" applyBorder="1" applyAlignment="1">
      <alignment horizontal="center" vertical="center" shrinkToFit="1"/>
    </xf>
    <xf numFmtId="0" fontId="4" fillId="15" borderId="75" xfId="3" applyFont="1" applyFill="1" applyBorder="1" applyAlignment="1">
      <alignment vertical="center" wrapText="1"/>
    </xf>
    <xf numFmtId="0" fontId="4" fillId="18" borderId="75" xfId="3" applyFont="1" applyFill="1" applyBorder="1" applyAlignment="1">
      <alignment vertical="center" wrapText="1"/>
    </xf>
    <xf numFmtId="0" fontId="14" fillId="15" borderId="75" xfId="3" applyFont="1" applyFill="1" applyBorder="1" applyAlignment="1">
      <alignment vertical="center"/>
    </xf>
    <xf numFmtId="0" fontId="14" fillId="16" borderId="126" xfId="3" applyFont="1" applyFill="1" applyBorder="1" applyAlignment="1">
      <alignment horizontal="center" vertical="center"/>
    </xf>
    <xf numFmtId="0" fontId="14" fillId="9" borderId="126" xfId="3" applyFont="1" applyFill="1" applyBorder="1" applyAlignment="1">
      <alignment horizontal="center" vertical="center"/>
    </xf>
    <xf numFmtId="182" fontId="14" fillId="9" borderId="75" xfId="3" applyNumberFormat="1" applyFont="1" applyFill="1" applyBorder="1" applyAlignment="1">
      <alignment horizontal="right" vertical="center"/>
    </xf>
    <xf numFmtId="182" fontId="14" fillId="17" borderId="75" xfId="3" applyNumberFormat="1" applyFont="1" applyFill="1" applyBorder="1" applyAlignment="1">
      <alignment horizontal="center" vertical="center" wrapText="1"/>
    </xf>
    <xf numFmtId="182" fontId="14" fillId="2" borderId="75" xfId="3" applyNumberFormat="1" applyFont="1" applyFill="1" applyBorder="1" applyAlignment="1">
      <alignment horizontal="center" vertical="center" wrapText="1"/>
    </xf>
    <xf numFmtId="0" fontId="14" fillId="9" borderId="75" xfId="3" applyFont="1" applyFill="1" applyBorder="1" applyAlignment="1">
      <alignment horizontal="right" vertical="center"/>
    </xf>
    <xf numFmtId="185" fontId="14" fillId="0" borderId="0" xfId="4" applyNumberFormat="1" applyFont="1" applyBorder="1" applyAlignment="1" applyProtection="1">
      <alignment horizontal="center" vertical="center"/>
      <protection locked="0"/>
    </xf>
    <xf numFmtId="187" fontId="14" fillId="0" borderId="0" xfId="3" applyNumberFormat="1" applyFont="1" applyAlignment="1">
      <alignment horizontal="center" vertical="center" shrinkToFit="1"/>
    </xf>
    <xf numFmtId="0" fontId="13" fillId="0" borderId="0" xfId="3"/>
    <xf numFmtId="0" fontId="13" fillId="2" borderId="75" xfId="3" applyFill="1" applyBorder="1" applyAlignment="1">
      <alignment horizontal="center"/>
    </xf>
    <xf numFmtId="0" fontId="13" fillId="4" borderId="75" xfId="3" applyFill="1" applyBorder="1" applyAlignment="1">
      <alignment horizontal="center"/>
    </xf>
    <xf numFmtId="0" fontId="13" fillId="4" borderId="126" xfId="3" applyFill="1" applyBorder="1" applyAlignment="1">
      <alignment horizontal="center"/>
    </xf>
    <xf numFmtId="0" fontId="13" fillId="4" borderId="75" xfId="3" applyFill="1" applyBorder="1"/>
    <xf numFmtId="0" fontId="13" fillId="9" borderId="126" xfId="3" applyFill="1" applyBorder="1" applyAlignment="1">
      <alignment horizontal="center"/>
    </xf>
    <xf numFmtId="0" fontId="13" fillId="9" borderId="126" xfId="3" applyFill="1" applyBorder="1"/>
    <xf numFmtId="0" fontId="13" fillId="9" borderId="75" xfId="3" applyFill="1" applyBorder="1"/>
    <xf numFmtId="0" fontId="14" fillId="4" borderId="75" xfId="3" applyFont="1" applyFill="1" applyBorder="1" applyAlignment="1">
      <alignment horizontal="center" vertical="center" wrapText="1"/>
    </xf>
    <xf numFmtId="0" fontId="18" fillId="4" borderId="75" xfId="3" applyFont="1" applyFill="1" applyBorder="1" applyAlignment="1">
      <alignment wrapText="1"/>
    </xf>
    <xf numFmtId="0" fontId="18" fillId="9" borderId="75" xfId="3" applyFont="1" applyFill="1" applyBorder="1" applyAlignment="1">
      <alignment wrapText="1"/>
    </xf>
    <xf numFmtId="0" fontId="18" fillId="20" borderId="75" xfId="3" applyFont="1" applyFill="1" applyBorder="1" applyAlignment="1">
      <alignment horizontal="center" vertical="center" wrapText="1"/>
    </xf>
    <xf numFmtId="0" fontId="14" fillId="7" borderId="75" xfId="3" applyFont="1" applyFill="1" applyBorder="1" applyAlignment="1">
      <alignment horizontal="center" vertical="center" wrapText="1"/>
    </xf>
    <xf numFmtId="0" fontId="14" fillId="19" borderId="75" xfId="3" applyFont="1" applyFill="1" applyBorder="1" applyAlignment="1">
      <alignment horizontal="center" vertical="center" wrapText="1"/>
    </xf>
    <xf numFmtId="177" fontId="13" fillId="4" borderId="75" xfId="3" applyNumberFormat="1" applyFill="1" applyBorder="1" applyAlignment="1">
      <alignment horizontal="center"/>
    </xf>
    <xf numFmtId="0" fontId="13" fillId="9" borderId="75" xfId="3" applyFill="1" applyBorder="1" applyAlignment="1">
      <alignment horizontal="center"/>
    </xf>
    <xf numFmtId="188" fontId="13" fillId="9" borderId="75" xfId="3" applyNumberFormat="1" applyFill="1" applyBorder="1" applyAlignment="1">
      <alignment horizontal="center"/>
    </xf>
    <xf numFmtId="177" fontId="13" fillId="9" borderId="75" xfId="3" applyNumberFormat="1" applyFill="1" applyBorder="1" applyAlignment="1">
      <alignment horizontal="center"/>
    </xf>
    <xf numFmtId="0" fontId="13" fillId="0" borderId="0" xfId="3" applyAlignment="1">
      <alignment horizontal="center"/>
    </xf>
    <xf numFmtId="0" fontId="13" fillId="0" borderId="0" xfId="3" applyAlignment="1">
      <alignment horizontal="left"/>
    </xf>
    <xf numFmtId="1" fontId="14" fillId="17" borderId="75" xfId="3" applyNumberFormat="1" applyFont="1" applyFill="1" applyBorder="1" applyAlignment="1" applyProtection="1">
      <alignment horizontal="center" vertical="center"/>
      <protection locked="0"/>
    </xf>
    <xf numFmtId="1" fontId="14" fillId="2" borderId="75" xfId="3" applyNumberFormat="1" applyFont="1" applyFill="1" applyBorder="1" applyAlignment="1" applyProtection="1">
      <alignment horizontal="center" vertical="center"/>
      <protection locked="0"/>
    </xf>
    <xf numFmtId="0" fontId="23" fillId="9" borderId="75" xfId="3" applyFont="1" applyFill="1" applyBorder="1" applyAlignment="1" applyProtection="1">
      <alignment vertical="center"/>
      <protection locked="0"/>
    </xf>
    <xf numFmtId="1" fontId="14" fillId="4" borderId="75" xfId="3" applyNumberFormat="1" applyFont="1" applyFill="1" applyBorder="1" applyAlignment="1" applyProtection="1">
      <alignment horizontal="center" vertical="center"/>
      <protection locked="0"/>
    </xf>
    <xf numFmtId="180" fontId="14" fillId="2" borderId="75" xfId="3" applyNumberFormat="1" applyFont="1" applyFill="1" applyBorder="1" applyAlignment="1">
      <alignment horizontal="center" vertical="center" shrinkToFit="1"/>
    </xf>
    <xf numFmtId="180" fontId="14" fillId="18" borderId="75" xfId="3" applyNumberFormat="1" applyFont="1" applyFill="1" applyBorder="1" applyAlignment="1">
      <alignment horizontal="center" vertical="center" wrapText="1"/>
    </xf>
    <xf numFmtId="185" fontId="14" fillId="0" borderId="75" xfId="4" applyNumberFormat="1" applyFont="1" applyBorder="1" applyAlignment="1" applyProtection="1">
      <alignment horizontal="center" vertical="center" shrinkToFit="1"/>
      <protection locked="0"/>
    </xf>
    <xf numFmtId="0" fontId="23" fillId="9" borderId="75" xfId="3" applyFont="1" applyFill="1" applyBorder="1" applyAlignment="1" applyProtection="1">
      <alignment vertical="center" wrapText="1"/>
      <protection locked="0"/>
    </xf>
    <xf numFmtId="182" fontId="14" fillId="9" borderId="75" xfId="3" applyNumberFormat="1" applyFont="1" applyFill="1" applyBorder="1" applyAlignment="1">
      <alignment horizontal="center" vertical="center" shrinkToFit="1"/>
    </xf>
    <xf numFmtId="182" fontId="14" fillId="9" borderId="75" xfId="3" applyNumberFormat="1" applyFont="1" applyFill="1" applyBorder="1" applyAlignment="1">
      <alignment horizontal="center" vertical="center"/>
    </xf>
    <xf numFmtId="181" fontId="14" fillId="9" borderId="75" xfId="6" applyNumberFormat="1" applyFont="1" applyFill="1" applyBorder="1" applyAlignment="1">
      <alignment horizontal="center" vertical="center"/>
    </xf>
    <xf numFmtId="0" fontId="26" fillId="9" borderId="75" xfId="3" applyFont="1" applyFill="1" applyBorder="1" applyAlignment="1" applyProtection="1">
      <alignment vertical="center"/>
      <protection locked="0"/>
    </xf>
    <xf numFmtId="189" fontId="14" fillId="9" borderId="75" xfId="3" applyNumberFormat="1" applyFont="1" applyFill="1" applyBorder="1" applyAlignment="1">
      <alignment horizontal="center" vertical="center"/>
    </xf>
    <xf numFmtId="190" fontId="14" fillId="17" borderId="75" xfId="3" applyNumberFormat="1" applyFont="1" applyFill="1" applyBorder="1" applyAlignment="1" applyProtection="1">
      <alignment horizontal="center" vertical="center"/>
      <protection locked="0"/>
    </xf>
    <xf numFmtId="0" fontId="17" fillId="21" borderId="75" xfId="3" applyFont="1" applyFill="1" applyBorder="1" applyAlignment="1">
      <alignment horizontal="center" vertical="center" shrinkToFit="1"/>
    </xf>
    <xf numFmtId="0" fontId="14" fillId="21" borderId="75" xfId="3" applyFont="1" applyFill="1" applyBorder="1" applyAlignment="1">
      <alignment horizontal="center" vertical="center" shrinkToFit="1"/>
    </xf>
    <xf numFmtId="0" fontId="14" fillId="0" borderId="0" xfId="3" applyFont="1" applyAlignment="1">
      <alignment wrapText="1"/>
    </xf>
    <xf numFmtId="0" fontId="29" fillId="16" borderId="11" xfId="3" applyFont="1" applyFill="1" applyBorder="1" applyAlignment="1">
      <alignment horizontal="center" vertical="center" wrapText="1"/>
    </xf>
    <xf numFmtId="0" fontId="30" fillId="0" borderId="75" xfId="3" applyFont="1" applyBorder="1" applyAlignment="1">
      <alignment horizontal="center" vertical="center" shrinkToFit="1"/>
    </xf>
    <xf numFmtId="0" fontId="29" fillId="0" borderId="75" xfId="3" applyFont="1" applyBorder="1" applyAlignment="1">
      <alignment horizontal="center" vertical="center" shrinkToFit="1"/>
    </xf>
    <xf numFmtId="0" fontId="29" fillId="0" borderId="75" xfId="3" applyFont="1" applyBorder="1" applyAlignment="1" applyProtection="1">
      <alignment horizontal="center" vertical="center" shrinkToFit="1"/>
      <protection locked="0"/>
    </xf>
    <xf numFmtId="49" fontId="29" fillId="0" borderId="75" xfId="3" applyNumberFormat="1" applyFont="1" applyBorder="1" applyAlignment="1">
      <alignment horizontal="center" vertical="center" shrinkToFit="1"/>
    </xf>
    <xf numFmtId="0" fontId="31" fillId="4" borderId="75" xfId="3" applyFont="1" applyFill="1" applyBorder="1" applyAlignment="1">
      <alignment horizontal="center"/>
    </xf>
    <xf numFmtId="177" fontId="31" fillId="4" borderId="75" xfId="3" applyNumberFormat="1" applyFont="1" applyFill="1" applyBorder="1" applyAlignment="1">
      <alignment horizontal="center"/>
    </xf>
    <xf numFmtId="0" fontId="31" fillId="9" borderId="126" xfId="3" applyFont="1" applyFill="1" applyBorder="1" applyAlignment="1">
      <alignment horizontal="center"/>
    </xf>
    <xf numFmtId="0" fontId="31" fillId="9" borderId="126" xfId="3" applyFont="1" applyFill="1" applyBorder="1"/>
    <xf numFmtId="0" fontId="31" fillId="9" borderId="75" xfId="3" applyFont="1" applyFill="1" applyBorder="1"/>
    <xf numFmtId="0" fontId="31" fillId="0" borderId="0" xfId="3" applyFont="1"/>
    <xf numFmtId="0" fontId="31" fillId="4" borderId="126" xfId="3" applyFont="1" applyFill="1" applyBorder="1" applyAlignment="1">
      <alignment horizontal="center"/>
    </xf>
    <xf numFmtId="0" fontId="29" fillId="4" borderId="11" xfId="3" applyFont="1" applyFill="1" applyBorder="1" applyAlignment="1">
      <alignment horizontal="center" vertical="center" wrapText="1"/>
    </xf>
    <xf numFmtId="0" fontId="32" fillId="4" borderId="75" xfId="3" applyFont="1" applyFill="1" applyBorder="1" applyAlignment="1">
      <alignment wrapText="1"/>
    </xf>
    <xf numFmtId="0" fontId="32" fillId="9" borderId="75" xfId="3" applyFont="1" applyFill="1" applyBorder="1" applyAlignment="1">
      <alignment wrapText="1"/>
    </xf>
    <xf numFmtId="0" fontId="31" fillId="9" borderId="75" xfId="3" applyFont="1" applyFill="1" applyBorder="1" applyAlignment="1">
      <alignment horizontal="center"/>
    </xf>
    <xf numFmtId="188" fontId="31" fillId="9" borderId="75" xfId="3" applyNumberFormat="1" applyFont="1" applyFill="1" applyBorder="1" applyAlignment="1">
      <alignment horizontal="center"/>
    </xf>
    <xf numFmtId="189" fontId="31" fillId="9" borderId="75" xfId="3" applyNumberFormat="1" applyFont="1" applyFill="1" applyBorder="1" applyAlignment="1">
      <alignment horizontal="center"/>
    </xf>
    <xf numFmtId="0" fontId="14" fillId="0" borderId="0" xfId="7" applyFont="1"/>
    <xf numFmtId="0" fontId="14" fillId="16" borderId="75" xfId="7" applyFont="1" applyFill="1" applyBorder="1" applyAlignment="1">
      <alignment horizontal="center" vertical="center"/>
    </xf>
    <xf numFmtId="0" fontId="14" fillId="9" borderId="75" xfId="7" applyFont="1" applyFill="1" applyBorder="1" applyAlignment="1">
      <alignment horizontal="center" vertical="center"/>
    </xf>
    <xf numFmtId="0" fontId="14" fillId="15" borderId="27" xfId="7" applyFont="1" applyFill="1" applyBorder="1" applyAlignment="1">
      <alignment horizontal="center" vertical="center"/>
    </xf>
    <xf numFmtId="0" fontId="14" fillId="0" borderId="75" xfId="7" applyFont="1" applyBorder="1" applyAlignment="1">
      <alignment horizontal="center" vertical="center" wrapText="1"/>
    </xf>
    <xf numFmtId="0" fontId="17" fillId="0" borderId="37" xfId="7" applyFont="1" applyBorder="1" applyAlignment="1">
      <alignment horizontal="center" vertical="center" wrapText="1"/>
    </xf>
    <xf numFmtId="0" fontId="14" fillId="0" borderId="37" xfId="7" applyFont="1" applyBorder="1" applyAlignment="1">
      <alignment horizontal="center" vertical="center" wrapText="1"/>
    </xf>
    <xf numFmtId="0" fontId="17" fillId="0" borderId="75" xfId="7" applyFont="1" applyBorder="1" applyAlignment="1">
      <alignment horizontal="center" vertical="center" wrapText="1"/>
    </xf>
    <xf numFmtId="0" fontId="14" fillId="10" borderId="75" xfId="7" applyFont="1" applyFill="1" applyBorder="1" applyAlignment="1">
      <alignment horizontal="center" vertical="center" wrapText="1"/>
    </xf>
    <xf numFmtId="0" fontId="14" fillId="10" borderId="75" xfId="7" applyFont="1" applyFill="1" applyBorder="1" applyAlignment="1">
      <alignment horizontal="center" vertical="center"/>
    </xf>
    <xf numFmtId="0" fontId="23" fillId="16" borderId="75" xfId="7" applyFont="1" applyFill="1" applyBorder="1" applyAlignment="1">
      <alignment horizontal="center" vertical="center"/>
    </xf>
    <xf numFmtId="0" fontId="14" fillId="16" borderId="37" xfId="7" applyFont="1" applyFill="1" applyBorder="1" applyAlignment="1">
      <alignment horizontal="center" vertical="center"/>
    </xf>
    <xf numFmtId="0" fontId="14" fillId="16" borderId="37" xfId="7" applyFont="1" applyFill="1" applyBorder="1" applyAlignment="1">
      <alignment horizontal="center" vertical="center" wrapText="1"/>
    </xf>
    <xf numFmtId="0" fontId="14" fillId="16" borderId="75" xfId="7" applyFont="1" applyFill="1" applyBorder="1" applyAlignment="1">
      <alignment horizontal="center" vertical="center" wrapText="1"/>
    </xf>
    <xf numFmtId="0" fontId="23" fillId="9" borderId="75" xfId="7" applyFont="1" applyFill="1" applyBorder="1" applyAlignment="1">
      <alignment horizontal="center" vertical="center"/>
    </xf>
    <xf numFmtId="0" fontId="14" fillId="9" borderId="75" xfId="7" applyFont="1" applyFill="1" applyBorder="1" applyAlignment="1">
      <alignment horizontal="center" vertical="center" wrapText="1"/>
    </xf>
    <xf numFmtId="0" fontId="14" fillId="9" borderId="37" xfId="7" applyFont="1" applyFill="1" applyBorder="1" applyAlignment="1">
      <alignment horizontal="center" vertical="center"/>
    </xf>
    <xf numFmtId="0" fontId="14" fillId="9" borderId="37" xfId="7" applyFont="1" applyFill="1" applyBorder="1" applyAlignment="1">
      <alignment horizontal="center" vertical="center" wrapText="1"/>
    </xf>
    <xf numFmtId="0" fontId="23" fillId="4" borderId="75" xfId="7" applyFont="1" applyFill="1" applyBorder="1" applyAlignment="1">
      <alignment horizontal="center" vertical="center"/>
    </xf>
    <xf numFmtId="0" fontId="14" fillId="4" borderId="37" xfId="7" applyFont="1" applyFill="1" applyBorder="1" applyAlignment="1">
      <alignment horizontal="center" vertical="center"/>
    </xf>
    <xf numFmtId="0" fontId="14" fillId="4" borderId="75" xfId="7" applyFont="1" applyFill="1" applyBorder="1" applyAlignment="1">
      <alignment horizontal="center" vertical="center"/>
    </xf>
    <xf numFmtId="0" fontId="14" fillId="15" borderId="37" xfId="7" applyFont="1" applyFill="1" applyBorder="1" applyAlignment="1">
      <alignment horizontal="center" vertical="center"/>
    </xf>
    <xf numFmtId="0" fontId="26" fillId="18" borderId="75" xfId="7" applyFont="1" applyFill="1" applyBorder="1" applyAlignment="1">
      <alignment horizontal="center" vertical="center"/>
    </xf>
    <xf numFmtId="0" fontId="14" fillId="18" borderId="75" xfId="7" applyFont="1" applyFill="1" applyBorder="1" applyAlignment="1">
      <alignment horizontal="center" vertical="center"/>
    </xf>
    <xf numFmtId="0" fontId="14" fillId="12" borderId="75" xfId="7" applyFont="1" applyFill="1" applyBorder="1" applyAlignment="1">
      <alignment horizontal="center" vertical="center"/>
    </xf>
    <xf numFmtId="0" fontId="14" fillId="12" borderId="75" xfId="7" applyFont="1" applyFill="1" applyBorder="1" applyAlignment="1">
      <alignment horizontal="center" vertical="center" wrapText="1"/>
    </xf>
    <xf numFmtId="0" fontId="14" fillId="8" borderId="75" xfId="7" applyFont="1" applyFill="1" applyBorder="1" applyAlignment="1">
      <alignment horizontal="center" vertical="center" wrapText="1"/>
    </xf>
    <xf numFmtId="0" fontId="14" fillId="0" borderId="11" xfId="7" applyFont="1" applyBorder="1" applyAlignment="1">
      <alignment horizontal="center" vertical="center" wrapText="1"/>
    </xf>
    <xf numFmtId="0" fontId="17" fillId="0" borderId="75" xfId="7" applyFont="1" applyBorder="1" applyAlignment="1">
      <alignment horizontal="center" vertical="center" shrinkToFit="1"/>
    </xf>
    <xf numFmtId="0" fontId="14" fillId="0" borderId="75" xfId="7" applyFont="1" applyBorder="1" applyAlignment="1">
      <alignment horizontal="center" vertical="center" shrinkToFit="1"/>
    </xf>
    <xf numFmtId="0" fontId="14" fillId="0" borderId="75" xfId="7" applyFont="1" applyBorder="1" applyAlignment="1" applyProtection="1">
      <alignment horizontal="center" vertical="center" shrinkToFit="1"/>
      <protection locked="0"/>
    </xf>
    <xf numFmtId="0" fontId="17" fillId="0" borderId="75" xfId="7" applyFont="1" applyBorder="1" applyAlignment="1" applyProtection="1">
      <alignment horizontal="center" vertical="center" shrinkToFit="1"/>
      <protection locked="0"/>
    </xf>
    <xf numFmtId="182" fontId="14" fillId="0" borderId="75" xfId="7" applyNumberFormat="1" applyFont="1" applyBorder="1" applyAlignment="1">
      <alignment horizontal="center" vertical="center"/>
    </xf>
    <xf numFmtId="0" fontId="14" fillId="0" borderId="75" xfId="7" applyFont="1" applyBorder="1" applyAlignment="1" applyProtection="1">
      <alignment horizontal="center" vertical="center"/>
      <protection locked="0"/>
    </xf>
    <xf numFmtId="0" fontId="14" fillId="0" borderId="126" xfId="7" applyFont="1" applyBorder="1" applyAlignment="1" applyProtection="1">
      <alignment horizontal="center" vertical="center"/>
      <protection locked="0"/>
    </xf>
    <xf numFmtId="0" fontId="14" fillId="0" borderId="75" xfId="7" applyFont="1" applyBorder="1" applyAlignment="1" applyProtection="1">
      <alignment horizontal="center" vertical="center" wrapText="1"/>
      <protection locked="0"/>
    </xf>
    <xf numFmtId="183" fontId="14" fillId="10" borderId="75" xfId="7" applyNumberFormat="1" applyFont="1" applyFill="1" applyBorder="1" applyAlignment="1">
      <alignment horizontal="center" vertical="center"/>
    </xf>
    <xf numFmtId="0" fontId="27" fillId="10" borderId="75" xfId="7" applyFont="1" applyFill="1" applyBorder="1" applyAlignment="1" applyProtection="1">
      <alignment vertical="center"/>
      <protection locked="0"/>
    </xf>
    <xf numFmtId="181" fontId="14" fillId="10" borderId="75" xfId="7" applyNumberFormat="1" applyFont="1" applyFill="1" applyBorder="1" applyAlignment="1">
      <alignment horizontal="center" vertical="center"/>
    </xf>
    <xf numFmtId="182" fontId="14" fillId="17" borderId="75" xfId="7" applyNumberFormat="1" applyFont="1" applyFill="1" applyBorder="1" applyAlignment="1">
      <alignment vertical="center"/>
    </xf>
    <xf numFmtId="1" fontId="14" fillId="17" borderId="75" xfId="7" applyNumberFormat="1" applyFont="1" applyFill="1" applyBorder="1" applyAlignment="1" applyProtection="1">
      <alignment horizontal="center" vertical="center"/>
      <protection locked="0"/>
    </xf>
    <xf numFmtId="191" fontId="14" fillId="17" borderId="75" xfId="7" applyNumberFormat="1" applyFont="1" applyFill="1" applyBorder="1" applyAlignment="1">
      <alignment vertical="center"/>
    </xf>
    <xf numFmtId="0" fontId="14" fillId="17" borderId="75" xfId="7" applyFont="1" applyFill="1" applyBorder="1" applyAlignment="1" applyProtection="1">
      <alignment vertical="center"/>
      <protection locked="0"/>
    </xf>
    <xf numFmtId="183" fontId="14" fillId="17" borderId="75" xfId="7" applyNumberFormat="1" applyFont="1" applyFill="1" applyBorder="1" applyAlignment="1">
      <alignment horizontal="center" vertical="center"/>
    </xf>
    <xf numFmtId="182" fontId="14" fillId="17" borderId="75" xfId="7" applyNumberFormat="1" applyFont="1" applyFill="1" applyBorder="1" applyAlignment="1">
      <alignment horizontal="center" vertical="center"/>
    </xf>
    <xf numFmtId="187" fontId="14" fillId="17" borderId="75" xfId="7" applyNumberFormat="1" applyFont="1" applyFill="1" applyBorder="1" applyAlignment="1">
      <alignment horizontal="center" vertical="center"/>
    </xf>
    <xf numFmtId="180" fontId="14" fillId="2" borderId="75" xfId="7" applyNumberFormat="1" applyFont="1" applyFill="1" applyBorder="1" applyAlignment="1">
      <alignment vertical="center"/>
    </xf>
    <xf numFmtId="1" fontId="14" fillId="2" borderId="75" xfId="7" applyNumberFormat="1" applyFont="1" applyFill="1" applyBorder="1" applyAlignment="1" applyProtection="1">
      <alignment horizontal="center" vertical="center"/>
      <protection locked="0"/>
    </xf>
    <xf numFmtId="191" fontId="14" fillId="2" borderId="75" xfId="7" applyNumberFormat="1" applyFont="1" applyFill="1" applyBorder="1" applyAlignment="1">
      <alignment vertical="center"/>
    </xf>
    <xf numFmtId="0" fontId="14" fillId="2" borderId="75" xfId="7" applyFont="1" applyFill="1" applyBorder="1" applyAlignment="1" applyProtection="1">
      <alignment vertical="center"/>
      <protection locked="0"/>
    </xf>
    <xf numFmtId="183" fontId="14" fillId="2" borderId="75" xfId="7" applyNumberFormat="1" applyFont="1" applyFill="1" applyBorder="1" applyAlignment="1">
      <alignment horizontal="center" vertical="center"/>
    </xf>
    <xf numFmtId="182" fontId="14" fillId="2" borderId="75" xfId="7" applyNumberFormat="1" applyFont="1" applyFill="1" applyBorder="1" applyAlignment="1">
      <alignment horizontal="center" vertical="center"/>
    </xf>
    <xf numFmtId="0" fontId="14" fillId="16" borderId="75" xfId="7" applyFont="1" applyFill="1" applyBorder="1" applyAlignment="1" applyProtection="1">
      <alignment vertical="center"/>
      <protection locked="0"/>
    </xf>
    <xf numFmtId="0" fontId="14" fillId="2" borderId="75" xfId="7" applyFont="1" applyFill="1" applyBorder="1" applyAlignment="1" applyProtection="1">
      <alignment horizontal="center" vertical="center"/>
      <protection locked="0"/>
    </xf>
    <xf numFmtId="183" fontId="14" fillId="2" borderId="126" xfId="7" applyNumberFormat="1" applyFont="1" applyFill="1" applyBorder="1" applyAlignment="1">
      <alignment horizontal="center" vertical="center"/>
    </xf>
    <xf numFmtId="182" fontId="14" fillId="2" borderId="126" xfId="7" applyNumberFormat="1" applyFont="1" applyFill="1" applyBorder="1" applyAlignment="1">
      <alignment horizontal="center" vertical="center"/>
    </xf>
    <xf numFmtId="0" fontId="23" fillId="9" borderId="75" xfId="7" applyFont="1" applyFill="1" applyBorder="1" applyAlignment="1" applyProtection="1">
      <alignment vertical="center" wrapText="1"/>
      <protection locked="0"/>
    </xf>
    <xf numFmtId="182" fontId="14" fillId="4" borderId="75" xfId="7" applyNumberFormat="1" applyFont="1" applyFill="1" applyBorder="1" applyAlignment="1">
      <alignment vertical="center"/>
    </xf>
    <xf numFmtId="1" fontId="14" fillId="4" borderId="75" xfId="7" applyNumberFormat="1" applyFont="1" applyFill="1" applyBorder="1" applyAlignment="1" applyProtection="1">
      <alignment horizontal="center" vertical="center"/>
      <protection locked="0"/>
    </xf>
    <xf numFmtId="191" fontId="14" fillId="4" borderId="75" xfId="7" applyNumberFormat="1" applyFont="1" applyFill="1" applyBorder="1" applyAlignment="1">
      <alignment vertical="center" shrinkToFit="1"/>
    </xf>
    <xf numFmtId="0" fontId="14" fillId="4" borderId="75" xfId="7" applyFont="1" applyFill="1" applyBorder="1" applyAlignment="1" applyProtection="1">
      <alignment vertical="center"/>
      <protection locked="0"/>
    </xf>
    <xf numFmtId="177" fontId="14" fillId="4" borderId="75" xfId="7" applyNumberFormat="1" applyFont="1" applyFill="1" applyBorder="1" applyAlignment="1">
      <alignment horizontal="center" vertical="center"/>
    </xf>
    <xf numFmtId="180" fontId="14" fillId="4" borderId="75" xfId="7" applyNumberFormat="1" applyFont="1" applyFill="1" applyBorder="1" applyAlignment="1">
      <alignment horizontal="center" vertical="center"/>
    </xf>
    <xf numFmtId="0" fontId="23" fillId="4" borderId="75" xfId="7" applyFont="1" applyFill="1" applyBorder="1" applyAlignment="1">
      <alignment vertical="center" shrinkToFit="1"/>
    </xf>
    <xf numFmtId="180" fontId="14" fillId="9" borderId="75" xfId="7" applyNumberFormat="1" applyFont="1" applyFill="1" applyBorder="1" applyAlignment="1">
      <alignment horizontal="center" vertical="center" shrinkToFit="1"/>
    </xf>
    <xf numFmtId="177" fontId="14" fillId="9" borderId="75" xfId="7" applyNumberFormat="1" applyFont="1" applyFill="1" applyBorder="1" applyAlignment="1">
      <alignment horizontal="center" vertical="center" shrinkToFit="1"/>
    </xf>
    <xf numFmtId="180" fontId="14" fillId="2" borderId="75" xfId="7" applyNumberFormat="1" applyFont="1" applyFill="1" applyBorder="1" applyAlignment="1">
      <alignment horizontal="center" vertical="center" shrinkToFit="1"/>
    </xf>
    <xf numFmtId="181" fontId="14" fillId="2" borderId="75" xfId="6" applyNumberFormat="1" applyFont="1" applyFill="1" applyBorder="1" applyAlignment="1">
      <alignment horizontal="center" vertical="center"/>
    </xf>
    <xf numFmtId="177" fontId="14" fillId="2" borderId="75" xfId="7" applyNumberFormat="1" applyFont="1" applyFill="1" applyBorder="1" applyAlignment="1">
      <alignment horizontal="center" vertical="center" shrinkToFit="1"/>
    </xf>
    <xf numFmtId="0" fontId="14" fillId="15" borderId="75" xfId="7" applyFont="1" applyFill="1" applyBorder="1" applyAlignment="1">
      <alignment vertical="center" shrinkToFit="1"/>
    </xf>
    <xf numFmtId="180" fontId="14" fillId="18" borderId="75" xfId="7" applyNumberFormat="1" applyFont="1" applyFill="1" applyBorder="1" applyAlignment="1">
      <alignment horizontal="center" vertical="center" wrapText="1"/>
    </xf>
    <xf numFmtId="0" fontId="14" fillId="18" borderId="75" xfId="7" applyFont="1" applyFill="1" applyBorder="1" applyAlignment="1">
      <alignment horizontal="center" vertical="center" wrapText="1"/>
    </xf>
    <xf numFmtId="182" fontId="14" fillId="18" borderId="75" xfId="7" applyNumberFormat="1" applyFont="1" applyFill="1" applyBorder="1" applyAlignment="1">
      <alignment horizontal="center" vertical="center" wrapText="1"/>
    </xf>
    <xf numFmtId="192" fontId="14" fillId="0" borderId="75" xfId="7" applyNumberFormat="1" applyFont="1" applyBorder="1" applyAlignment="1">
      <alignment horizontal="center" vertical="center"/>
    </xf>
    <xf numFmtId="190" fontId="14" fillId="0" borderId="75" xfId="7" applyNumberFormat="1" applyFont="1" applyBorder="1" applyAlignment="1" applyProtection="1">
      <alignment horizontal="center" vertical="center"/>
      <protection locked="0"/>
    </xf>
    <xf numFmtId="0" fontId="13" fillId="0" borderId="75" xfId="7" applyBorder="1" applyAlignment="1">
      <alignment horizontal="center" vertical="center" shrinkToFit="1"/>
    </xf>
    <xf numFmtId="0" fontId="13" fillId="4" borderId="75" xfId="7" applyFill="1" applyBorder="1" applyAlignment="1">
      <alignment horizontal="center" vertical="center" shrinkToFit="1"/>
    </xf>
    <xf numFmtId="0" fontId="13" fillId="9" borderId="75" xfId="7" applyFill="1" applyBorder="1" applyAlignment="1">
      <alignment horizontal="center" vertical="center" shrinkToFit="1"/>
    </xf>
    <xf numFmtId="0" fontId="14" fillId="8" borderId="75" xfId="7" applyFont="1" applyFill="1" applyBorder="1" applyAlignment="1">
      <alignment horizontal="center" vertical="center"/>
    </xf>
    <xf numFmtId="183" fontId="14" fillId="8" borderId="75" xfId="7" applyNumberFormat="1" applyFont="1" applyFill="1" applyBorder="1" applyAlignment="1" applyProtection="1">
      <alignment horizontal="center" vertical="center"/>
      <protection locked="0"/>
    </xf>
    <xf numFmtId="0" fontId="25" fillId="8" borderId="75" xfId="7" applyFont="1" applyFill="1" applyBorder="1" applyAlignment="1" applyProtection="1">
      <alignment horizontal="center" vertical="center"/>
      <protection locked="0"/>
    </xf>
    <xf numFmtId="0" fontId="14" fillId="8" borderId="75" xfId="7" applyFont="1" applyFill="1" applyBorder="1" applyAlignment="1" applyProtection="1">
      <alignment horizontal="center" vertical="center"/>
      <protection locked="0"/>
    </xf>
    <xf numFmtId="0" fontId="23" fillId="8" borderId="75" xfId="7" applyFont="1" applyFill="1" applyBorder="1" applyAlignment="1">
      <alignment horizontal="left" vertical="center" wrapText="1" shrinkToFit="1"/>
    </xf>
    <xf numFmtId="0" fontId="14" fillId="0" borderId="0" xfId="7" applyFont="1" applyAlignment="1">
      <alignment horizontal="center" vertical="center"/>
    </xf>
    <xf numFmtId="0" fontId="17" fillId="0" borderId="75" xfId="7" applyFont="1" applyBorder="1" applyAlignment="1" applyProtection="1">
      <alignment horizontal="center" vertical="center"/>
      <protection locked="0"/>
    </xf>
    <xf numFmtId="0" fontId="4" fillId="4" borderId="75" xfId="7" applyFont="1" applyFill="1" applyBorder="1" applyAlignment="1">
      <alignment vertical="center" wrapText="1"/>
    </xf>
    <xf numFmtId="0" fontId="4" fillId="15" borderId="75" xfId="7" applyFont="1" applyFill="1" applyBorder="1" applyAlignment="1">
      <alignment vertical="center" wrapText="1"/>
    </xf>
    <xf numFmtId="0" fontId="14" fillId="4" borderId="75" xfId="7" applyFont="1" applyFill="1" applyBorder="1" applyAlignment="1">
      <alignment vertical="center"/>
    </xf>
    <xf numFmtId="0" fontId="14" fillId="15" borderId="75" xfId="7" applyFont="1" applyFill="1" applyBorder="1" applyAlignment="1">
      <alignment vertical="center"/>
    </xf>
    <xf numFmtId="0" fontId="17" fillId="10" borderId="75" xfId="7" applyFont="1" applyFill="1" applyBorder="1" applyAlignment="1">
      <alignment horizontal="center" vertical="center" shrinkToFit="1"/>
    </xf>
    <xf numFmtId="0" fontId="14" fillId="10" borderId="75" xfId="7" applyFont="1" applyFill="1" applyBorder="1" applyAlignment="1">
      <alignment horizontal="center" vertical="center" shrinkToFit="1"/>
    </xf>
    <xf numFmtId="0" fontId="14" fillId="0" borderId="75" xfId="8" applyFont="1" applyBorder="1" applyAlignment="1" applyProtection="1">
      <alignment horizontal="center" vertical="center" shrinkToFit="1"/>
      <protection locked="0"/>
    </xf>
    <xf numFmtId="0" fontId="14" fillId="0" borderId="75" xfId="9" applyFont="1" applyBorder="1" applyAlignment="1" applyProtection="1">
      <alignment horizontal="center" vertical="center"/>
      <protection locked="0"/>
    </xf>
    <xf numFmtId="0" fontId="14" fillId="0" borderId="75" xfId="9" applyFont="1" applyBorder="1" applyAlignment="1" applyProtection="1">
      <alignment horizontal="center" vertical="center" shrinkToFit="1"/>
      <protection locked="0"/>
    </xf>
    <xf numFmtId="0" fontId="14" fillId="0" borderId="75" xfId="10" applyFont="1" applyBorder="1" applyAlignment="1" applyProtection="1">
      <alignment horizontal="center" vertical="center"/>
      <protection locked="0"/>
    </xf>
    <xf numFmtId="0" fontId="14" fillId="0" borderId="126" xfId="10" applyFont="1" applyBorder="1" applyAlignment="1" applyProtection="1">
      <alignment horizontal="center" vertical="center"/>
      <protection locked="0"/>
    </xf>
    <xf numFmtId="0" fontId="14" fillId="15" borderId="75" xfId="7" applyFont="1" applyFill="1" applyBorder="1" applyAlignment="1">
      <alignment vertical="center" wrapText="1"/>
    </xf>
    <xf numFmtId="0" fontId="14" fillId="8" borderId="75" xfId="11" applyFont="1" applyFill="1" applyBorder="1" applyAlignment="1">
      <alignment horizontal="center" vertical="center"/>
    </xf>
    <xf numFmtId="183" fontId="14" fillId="8" borderId="75" xfId="11" applyNumberFormat="1" applyFont="1" applyFill="1" applyBorder="1" applyAlignment="1" applyProtection="1">
      <alignment horizontal="center" vertical="center"/>
      <protection locked="0"/>
    </xf>
    <xf numFmtId="0" fontId="25" fillId="8" borderId="75" xfId="11" applyFont="1" applyFill="1" applyBorder="1" applyAlignment="1" applyProtection="1">
      <alignment horizontal="center" vertical="center"/>
      <protection locked="0"/>
    </xf>
    <xf numFmtId="0" fontId="14" fillId="8" borderId="75" xfId="11" applyFont="1" applyFill="1" applyBorder="1" applyAlignment="1" applyProtection="1">
      <alignment horizontal="center" vertical="center"/>
      <protection locked="0"/>
    </xf>
    <xf numFmtId="0" fontId="21" fillId="8" borderId="75" xfId="11" applyFont="1" applyFill="1" applyBorder="1" applyAlignment="1">
      <alignment horizontal="left" vertical="center" wrapText="1" shrinkToFit="1"/>
    </xf>
    <xf numFmtId="0" fontId="14" fillId="0" borderId="75" xfId="12" applyFont="1" applyBorder="1" applyAlignment="1" applyProtection="1">
      <alignment horizontal="center" vertical="center" shrinkToFit="1"/>
      <protection locked="0"/>
    </xf>
    <xf numFmtId="0" fontId="14" fillId="0" borderId="75" xfId="12" applyFont="1" applyBorder="1" applyAlignment="1" applyProtection="1">
      <alignment horizontal="center" vertical="center"/>
      <protection locked="0"/>
    </xf>
    <xf numFmtId="0" fontId="14" fillId="0" borderId="75" xfId="12" applyFont="1" applyBorder="1" applyAlignment="1" applyProtection="1">
      <alignment horizontal="center" vertical="center" wrapText="1"/>
      <protection locked="0"/>
    </xf>
    <xf numFmtId="0" fontId="17" fillId="0" borderId="75" xfId="12" applyFont="1" applyBorder="1" applyAlignment="1" applyProtection="1">
      <alignment horizontal="center" vertical="center" shrinkToFit="1"/>
      <protection locked="0"/>
    </xf>
    <xf numFmtId="0" fontId="14" fillId="0" borderId="126" xfId="12" applyFont="1" applyBorder="1" applyAlignment="1" applyProtection="1">
      <alignment horizontal="center" vertical="center"/>
      <protection locked="0"/>
    </xf>
    <xf numFmtId="0" fontId="23" fillId="9" borderId="75" xfId="7" applyFont="1" applyFill="1" applyBorder="1" applyAlignment="1" applyProtection="1">
      <alignment vertical="center"/>
      <protection locked="0"/>
    </xf>
    <xf numFmtId="0" fontId="14" fillId="8" borderId="75" xfId="12" applyFont="1" applyFill="1" applyBorder="1" applyAlignment="1">
      <alignment horizontal="center" vertical="center"/>
    </xf>
    <xf numFmtId="183" fontId="14" fillId="8" borderId="75" xfId="12" applyNumberFormat="1" applyFont="1" applyFill="1" applyBorder="1" applyAlignment="1" applyProtection="1">
      <alignment horizontal="center" vertical="center"/>
      <protection locked="0"/>
    </xf>
    <xf numFmtId="0" fontId="25" fillId="8" borderId="75" xfId="12" applyFont="1" applyFill="1" applyBorder="1" applyAlignment="1" applyProtection="1">
      <alignment horizontal="center" vertical="center"/>
      <protection locked="0"/>
    </xf>
    <xf numFmtId="0" fontId="14" fillId="8" borderId="75" xfId="12" applyFont="1" applyFill="1" applyBorder="1" applyAlignment="1" applyProtection="1">
      <alignment horizontal="center" vertical="center"/>
      <protection locked="0"/>
    </xf>
    <xf numFmtId="0" fontId="21" fillId="8" borderId="75" xfId="7" applyFont="1" applyFill="1" applyBorder="1" applyAlignment="1">
      <alignment horizontal="left" vertical="center" wrapText="1" shrinkToFit="1"/>
    </xf>
    <xf numFmtId="0" fontId="23" fillId="16" borderId="75" xfId="7" applyFont="1" applyFill="1" applyBorder="1" applyAlignment="1" applyProtection="1">
      <alignment vertical="center"/>
      <protection locked="0"/>
    </xf>
    <xf numFmtId="0" fontId="23" fillId="4" borderId="75" xfId="7" applyFont="1" applyFill="1" applyBorder="1" applyAlignment="1">
      <alignment vertical="center"/>
    </xf>
    <xf numFmtId="181" fontId="14" fillId="2" borderId="75" xfId="7" applyNumberFormat="1" applyFont="1" applyFill="1" applyBorder="1" applyAlignment="1">
      <alignment horizontal="center" vertical="center" shrinkToFit="1"/>
    </xf>
    <xf numFmtId="0" fontId="14" fillId="0" borderId="0" xfId="7" applyFont="1" applyAlignment="1">
      <alignment horizontal="center"/>
    </xf>
    <xf numFmtId="0" fontId="14" fillId="0" borderId="0" xfId="7" applyFont="1" applyAlignment="1">
      <alignment wrapText="1"/>
    </xf>
    <xf numFmtId="0" fontId="13" fillId="0" borderId="0" xfId="13">
      <alignment vertical="center"/>
    </xf>
    <xf numFmtId="0" fontId="18" fillId="0" borderId="0" xfId="13" applyFont="1">
      <alignment vertical="center"/>
    </xf>
    <xf numFmtId="0" fontId="13" fillId="0" borderId="75" xfId="13" applyBorder="1" applyAlignment="1">
      <alignment horizontal="center" vertical="center"/>
    </xf>
    <xf numFmtId="0" fontId="13" fillId="0" borderId="119" xfId="13" applyBorder="1" applyAlignment="1">
      <alignment horizontal="center" vertical="center"/>
    </xf>
    <xf numFmtId="0" fontId="13" fillId="0" borderId="0" xfId="13" applyAlignment="1">
      <alignment horizontal="left"/>
    </xf>
    <xf numFmtId="0" fontId="17" fillId="21" borderId="75" xfId="7" applyFont="1" applyFill="1" applyBorder="1" applyAlignment="1">
      <alignment horizontal="center" vertical="center" shrinkToFit="1"/>
    </xf>
    <xf numFmtId="0" fontId="14" fillId="21" borderId="75" xfId="7" applyFont="1" applyFill="1" applyBorder="1" applyAlignment="1">
      <alignment horizontal="center" vertical="center" shrinkToFit="1"/>
    </xf>
    <xf numFmtId="0" fontId="23" fillId="8" borderId="75" xfId="11" applyFont="1" applyFill="1" applyBorder="1" applyAlignment="1">
      <alignment horizontal="left" vertical="center" wrapText="1" shrinkToFit="1"/>
    </xf>
    <xf numFmtId="180" fontId="14" fillId="23" borderId="75" xfId="7" applyNumberFormat="1" applyFont="1" applyFill="1" applyBorder="1" applyAlignment="1">
      <alignment horizontal="center" vertical="center" shrinkToFit="1"/>
    </xf>
    <xf numFmtId="181" fontId="14" fillId="23" borderId="75" xfId="6" applyNumberFormat="1" applyFont="1" applyFill="1" applyBorder="1" applyAlignment="1">
      <alignment horizontal="center" vertical="center"/>
    </xf>
    <xf numFmtId="177" fontId="14" fillId="23" borderId="75" xfId="7" applyNumberFormat="1" applyFont="1" applyFill="1" applyBorder="1" applyAlignment="1">
      <alignment horizontal="center" vertical="center" shrinkToFit="1"/>
    </xf>
    <xf numFmtId="185" fontId="14" fillId="0" borderId="75" xfId="4" applyNumberFormat="1" applyFont="1" applyBorder="1" applyAlignment="1" applyProtection="1">
      <alignment horizontal="center" vertical="center" wrapText="1"/>
      <protection locked="0"/>
    </xf>
    <xf numFmtId="193" fontId="13" fillId="9" borderId="75" xfId="7" applyNumberFormat="1" applyFill="1" applyBorder="1" applyAlignment="1">
      <alignment horizontal="center" vertical="center" shrinkToFit="1"/>
    </xf>
    <xf numFmtId="0" fontId="18" fillId="0" borderId="75" xfId="7" applyFont="1" applyBorder="1" applyAlignment="1" applyProtection="1">
      <alignment horizontal="left" vertical="center" wrapText="1"/>
      <protection locked="0"/>
    </xf>
    <xf numFmtId="182" fontId="14" fillId="27" borderId="75" xfId="7" applyNumberFormat="1" applyFont="1" applyFill="1" applyBorder="1" applyAlignment="1">
      <alignment vertical="center"/>
    </xf>
    <xf numFmtId="180" fontId="14" fillId="23" borderId="75" xfId="7" applyNumberFormat="1" applyFont="1" applyFill="1" applyBorder="1" applyAlignment="1">
      <alignment vertical="center"/>
    </xf>
    <xf numFmtId="0" fontId="14" fillId="24" borderId="75" xfId="7" applyFont="1" applyFill="1" applyBorder="1" applyAlignment="1" applyProtection="1">
      <alignment vertical="center"/>
      <protection locked="0"/>
    </xf>
    <xf numFmtId="0" fontId="23" fillId="26" borderId="75" xfId="7" applyFont="1" applyFill="1" applyBorder="1" applyAlignment="1">
      <alignment vertical="center" shrinkToFit="1"/>
    </xf>
    <xf numFmtId="0" fontId="14" fillId="28" borderId="75" xfId="7" applyFont="1" applyFill="1" applyBorder="1" applyAlignment="1">
      <alignment vertical="center"/>
    </xf>
    <xf numFmtId="0" fontId="23" fillId="29" borderId="75" xfId="7" applyFont="1" applyFill="1" applyBorder="1" applyAlignment="1">
      <alignment horizontal="left" vertical="center" wrapText="1" shrinkToFit="1"/>
    </xf>
    <xf numFmtId="0" fontId="13" fillId="26" borderId="75" xfId="7" applyFill="1" applyBorder="1" applyAlignment="1">
      <alignment horizontal="center" vertical="center" shrinkToFit="1"/>
    </xf>
    <xf numFmtId="0" fontId="13" fillId="0" borderId="1" xfId="13" applyBorder="1" applyAlignment="1">
      <alignment horizontal="center"/>
    </xf>
    <xf numFmtId="0" fontId="13" fillId="0" borderId="8" xfId="13" applyBorder="1" applyAlignment="1">
      <alignment horizontal="center"/>
    </xf>
    <xf numFmtId="0" fontId="13" fillId="0" borderId="8" xfId="13" applyBorder="1" applyAlignment="1">
      <alignment horizontal="center" vertical="top"/>
    </xf>
    <xf numFmtId="0" fontId="13" fillId="0" borderId="38" xfId="13" applyBorder="1" applyAlignment="1">
      <alignment horizontal="center"/>
    </xf>
    <xf numFmtId="182" fontId="14" fillId="17" borderId="126" xfId="7" applyNumberFormat="1" applyFont="1" applyFill="1" applyBorder="1" applyAlignment="1">
      <alignment horizontal="center" vertical="center"/>
    </xf>
    <xf numFmtId="0" fontId="14" fillId="0" borderId="99" xfId="7" applyFont="1" applyBorder="1" applyAlignment="1">
      <alignment horizontal="center" vertical="center" shrinkToFit="1"/>
    </xf>
    <xf numFmtId="0" fontId="14" fillId="0" borderId="99" xfId="7" applyFont="1" applyBorder="1" applyAlignment="1" applyProtection="1">
      <alignment horizontal="center" vertical="center" shrinkToFit="1"/>
      <protection locked="0"/>
    </xf>
    <xf numFmtId="0" fontId="17" fillId="0" borderId="99" xfId="7" applyFont="1" applyBorder="1" applyAlignment="1" applyProtection="1">
      <alignment horizontal="center" vertical="center"/>
      <protection locked="0"/>
    </xf>
    <xf numFmtId="49" fontId="14" fillId="0" borderId="99" xfId="7" applyNumberFormat="1" applyFont="1" applyBorder="1" applyAlignment="1">
      <alignment horizontal="center" vertical="center" shrinkToFit="1"/>
    </xf>
    <xf numFmtId="185" fontId="14" fillId="0" borderId="99" xfId="4" applyNumberFormat="1" applyFont="1" applyFill="1" applyBorder="1" applyAlignment="1" applyProtection="1">
      <alignment horizontal="center" vertical="center"/>
      <protection locked="0"/>
    </xf>
    <xf numFmtId="0" fontId="14" fillId="0" borderId="99" xfId="7" applyFont="1" applyBorder="1" applyAlignment="1" applyProtection="1">
      <alignment horizontal="center" vertical="center"/>
      <protection locked="0"/>
    </xf>
    <xf numFmtId="187" fontId="14" fillId="0" borderId="99" xfId="7" applyNumberFormat="1" applyFont="1" applyBorder="1" applyAlignment="1">
      <alignment horizontal="center" vertical="center" shrinkToFit="1"/>
    </xf>
    <xf numFmtId="0" fontId="14" fillId="0" borderId="99" xfId="7" applyFont="1" applyBorder="1" applyAlignment="1" applyProtection="1">
      <alignment horizontal="center" vertical="center" wrapText="1"/>
      <protection locked="0"/>
    </xf>
    <xf numFmtId="183" fontId="14" fillId="0" borderId="99" xfId="7" applyNumberFormat="1" applyFont="1" applyBorder="1" applyAlignment="1">
      <alignment horizontal="center" vertical="center"/>
    </xf>
    <xf numFmtId="0" fontId="27" fillId="0" borderId="99" xfId="7" applyFont="1" applyBorder="1" applyAlignment="1" applyProtection="1">
      <alignment vertical="center"/>
      <protection locked="0"/>
    </xf>
    <xf numFmtId="181" fontId="14" fillId="0" borderId="99" xfId="7" applyNumberFormat="1" applyFont="1" applyBorder="1" applyAlignment="1">
      <alignment horizontal="center" vertical="center"/>
    </xf>
    <xf numFmtId="182" fontId="14" fillId="0" borderId="99" xfId="7" applyNumberFormat="1" applyFont="1" applyBorder="1" applyAlignment="1">
      <alignment vertical="center"/>
    </xf>
    <xf numFmtId="191" fontId="14" fillId="0" borderId="99" xfId="7" applyNumberFormat="1" applyFont="1" applyBorder="1" applyAlignment="1">
      <alignment vertical="center"/>
    </xf>
    <xf numFmtId="0" fontId="14" fillId="0" borderId="99" xfId="7" applyFont="1" applyBorder="1" applyAlignment="1" applyProtection="1">
      <alignment vertical="center"/>
      <protection locked="0"/>
    </xf>
    <xf numFmtId="182" fontId="14" fillId="0" borderId="99" xfId="7" applyNumberFormat="1" applyFont="1" applyBorder="1" applyAlignment="1">
      <alignment horizontal="center" vertical="center"/>
    </xf>
    <xf numFmtId="180" fontId="14" fillId="0" borderId="99" xfId="7" applyNumberFormat="1" applyFont="1" applyBorder="1" applyAlignment="1">
      <alignment vertical="center"/>
    </xf>
    <xf numFmtId="181" fontId="14" fillId="0" borderId="99" xfId="7" applyNumberFormat="1" applyFont="1" applyBorder="1" applyAlignment="1">
      <alignment vertical="center"/>
    </xf>
    <xf numFmtId="0" fontId="14" fillId="0" borderId="99" xfId="7" applyFont="1" applyBorder="1" applyAlignment="1">
      <alignment horizontal="center" vertical="center"/>
    </xf>
    <xf numFmtId="177" fontId="14" fillId="0" borderId="99" xfId="7" applyNumberFormat="1" applyFont="1" applyBorder="1" applyAlignment="1">
      <alignment horizontal="center" vertical="center"/>
    </xf>
    <xf numFmtId="0" fontId="14" fillId="0" borderId="99" xfId="7" applyFont="1" applyBorder="1" applyAlignment="1">
      <alignment vertical="center"/>
    </xf>
    <xf numFmtId="0" fontId="14" fillId="0" borderId="0" xfId="7" applyFont="1" applyAlignment="1">
      <alignment horizontal="center" vertical="center" wrapText="1"/>
    </xf>
    <xf numFmtId="0" fontId="23" fillId="16" borderId="75" xfId="7" applyFont="1" applyFill="1" applyBorder="1" applyAlignment="1">
      <alignment horizontal="center" vertical="center" wrapText="1"/>
    </xf>
    <xf numFmtId="0" fontId="17" fillId="16" borderId="37" xfId="7" applyFont="1" applyFill="1" applyBorder="1" applyAlignment="1">
      <alignment horizontal="center" vertical="center" wrapText="1"/>
    </xf>
    <xf numFmtId="0" fontId="23" fillId="9" borderId="75" xfId="7" applyFont="1" applyFill="1" applyBorder="1" applyAlignment="1">
      <alignment horizontal="center" vertical="center" wrapText="1"/>
    </xf>
    <xf numFmtId="0" fontId="23" fillId="4" borderId="75" xfId="7" applyFont="1" applyFill="1" applyBorder="1" applyAlignment="1">
      <alignment horizontal="center" vertical="center" wrapText="1"/>
    </xf>
    <xf numFmtId="0" fontId="14" fillId="0" borderId="11" xfId="7" applyFont="1" applyBorder="1" applyAlignment="1">
      <alignment horizontal="center" vertical="center" shrinkToFit="1"/>
    </xf>
    <xf numFmtId="182" fontId="14" fillId="0" borderId="75" xfId="7" applyNumberFormat="1" applyFont="1" applyBorder="1" applyAlignment="1">
      <alignment horizontal="center" vertical="center" shrinkToFit="1"/>
    </xf>
    <xf numFmtId="0" fontId="14" fillId="16" borderId="75" xfId="7" applyFont="1" applyFill="1" applyBorder="1" applyAlignment="1">
      <alignment horizontal="center" vertical="center" shrinkToFit="1"/>
    </xf>
    <xf numFmtId="0" fontId="14" fillId="9" borderId="75" xfId="7" applyFont="1" applyFill="1" applyBorder="1" applyAlignment="1">
      <alignment horizontal="center" vertical="center" shrinkToFit="1"/>
    </xf>
    <xf numFmtId="0" fontId="14" fillId="4" borderId="75" xfId="7" applyFont="1" applyFill="1" applyBorder="1" applyAlignment="1">
      <alignment horizontal="center" vertical="center" shrinkToFit="1"/>
    </xf>
    <xf numFmtId="180" fontId="14" fillId="18" borderId="75" xfId="7" applyNumberFormat="1" applyFont="1" applyFill="1" applyBorder="1" applyAlignment="1">
      <alignment horizontal="center" vertical="center" shrinkToFit="1"/>
    </xf>
    <xf numFmtId="0" fontId="14" fillId="18" borderId="75" xfId="7" applyFont="1" applyFill="1" applyBorder="1" applyAlignment="1">
      <alignment horizontal="center" vertical="center" shrinkToFit="1"/>
    </xf>
    <xf numFmtId="0" fontId="25" fillId="9" borderId="75" xfId="7" applyFont="1" applyFill="1" applyBorder="1" applyAlignment="1" applyProtection="1">
      <alignment vertical="center" wrapText="1"/>
      <protection locked="0"/>
    </xf>
    <xf numFmtId="0" fontId="4" fillId="18" borderId="75" xfId="7" applyFont="1" applyFill="1" applyBorder="1" applyAlignment="1">
      <alignment horizontal="center" vertical="center" wrapText="1"/>
    </xf>
    <xf numFmtId="180" fontId="14" fillId="18" borderId="75" xfId="7" applyNumberFormat="1" applyFont="1" applyFill="1" applyBorder="1" applyAlignment="1">
      <alignment horizontal="center" vertical="center"/>
    </xf>
    <xf numFmtId="2" fontId="13" fillId="9" borderId="75" xfId="7" applyNumberFormat="1" applyFill="1" applyBorder="1" applyAlignment="1">
      <alignment horizontal="center" vertical="center" shrinkToFit="1"/>
    </xf>
    <xf numFmtId="185" fontId="14" fillId="0" borderId="75" xfId="4" applyNumberFormat="1" applyFont="1" applyFill="1" applyBorder="1" applyAlignment="1" applyProtection="1">
      <alignment horizontal="center" vertical="center" shrinkToFit="1"/>
      <protection locked="0"/>
    </xf>
    <xf numFmtId="0" fontId="13" fillId="0" borderId="1" xfId="13" applyBorder="1" applyAlignment="1">
      <alignment wrapText="1"/>
    </xf>
    <xf numFmtId="0" fontId="13" fillId="0" borderId="8" xfId="13" applyBorder="1" applyAlignment="1">
      <alignment horizontal="center" wrapText="1"/>
    </xf>
    <xf numFmtId="0" fontId="13" fillId="0" borderId="8" xfId="13" applyBorder="1" applyAlignment="1">
      <alignment horizontal="center" vertical="top" wrapText="1"/>
    </xf>
    <xf numFmtId="0" fontId="13" fillId="0" borderId="38" xfId="13" applyBorder="1" applyAlignment="1">
      <alignment wrapText="1"/>
    </xf>
    <xf numFmtId="0" fontId="14" fillId="32" borderId="75" xfId="7" applyFont="1" applyFill="1" applyBorder="1" applyAlignment="1">
      <alignment horizontal="center" vertical="center"/>
    </xf>
    <xf numFmtId="0" fontId="14" fillId="33" borderId="75" xfId="7" applyFont="1" applyFill="1" applyBorder="1" applyAlignment="1">
      <alignment horizontal="center" vertical="center"/>
    </xf>
    <xf numFmtId="0" fontId="14" fillId="35" borderId="27" xfId="7" applyFont="1" applyFill="1" applyBorder="1" applyAlignment="1">
      <alignment horizontal="center" vertical="center"/>
    </xf>
    <xf numFmtId="38" fontId="14" fillId="0" borderId="75" xfId="4" applyFont="1" applyFill="1" applyBorder="1" applyAlignment="1">
      <alignment horizontal="center" vertical="center" wrapText="1"/>
    </xf>
    <xf numFmtId="0" fontId="14" fillId="31" borderId="75" xfId="7" applyFont="1" applyFill="1" applyBorder="1" applyAlignment="1">
      <alignment horizontal="center" vertical="center" wrapText="1"/>
    </xf>
    <xf numFmtId="0" fontId="14" fillId="31" borderId="75" xfId="7" applyFont="1" applyFill="1" applyBorder="1" applyAlignment="1">
      <alignment horizontal="center" vertical="center"/>
    </xf>
    <xf numFmtId="0" fontId="26" fillId="32" borderId="75" xfId="7" applyFont="1" applyFill="1" applyBorder="1" applyAlignment="1">
      <alignment horizontal="center" vertical="center"/>
    </xf>
    <xf numFmtId="0" fontId="14" fillId="32" borderId="37" xfId="7" applyFont="1" applyFill="1" applyBorder="1" applyAlignment="1">
      <alignment horizontal="center" vertical="center"/>
    </xf>
    <xf numFmtId="0" fontId="26" fillId="33" borderId="75" xfId="7" applyFont="1" applyFill="1" applyBorder="1" applyAlignment="1">
      <alignment horizontal="center" vertical="center"/>
    </xf>
    <xf numFmtId="0" fontId="14" fillId="33" borderId="37" xfId="7" applyFont="1" applyFill="1" applyBorder="1" applyAlignment="1">
      <alignment horizontal="center" vertical="center"/>
    </xf>
    <xf numFmtId="0" fontId="26" fillId="34" borderId="75" xfId="7" applyFont="1" applyFill="1" applyBorder="1" applyAlignment="1">
      <alignment horizontal="center" vertical="center"/>
    </xf>
    <xf numFmtId="0" fontId="14" fillId="34" borderId="37" xfId="7" applyFont="1" applyFill="1" applyBorder="1" applyAlignment="1">
      <alignment horizontal="center" vertical="center"/>
    </xf>
    <xf numFmtId="0" fontId="14" fillId="34" borderId="75" xfId="7" applyFont="1" applyFill="1" applyBorder="1" applyAlignment="1">
      <alignment horizontal="center" vertical="center"/>
    </xf>
    <xf numFmtId="0" fontId="14" fillId="35" borderId="37" xfId="7" applyFont="1" applyFill="1" applyBorder="1" applyAlignment="1">
      <alignment horizontal="center" vertical="center"/>
    </xf>
    <xf numFmtId="0" fontId="14" fillId="37" borderId="75" xfId="7" applyFont="1" applyFill="1" applyBorder="1" applyAlignment="1">
      <alignment horizontal="center" vertical="center" wrapText="1"/>
    </xf>
    <xf numFmtId="0" fontId="14" fillId="38" borderId="75" xfId="7" applyFont="1" applyFill="1" applyBorder="1" applyAlignment="1">
      <alignment horizontal="center" vertical="center" shrinkToFit="1"/>
    </xf>
    <xf numFmtId="194" fontId="14" fillId="0" borderId="75" xfId="7" applyNumberFormat="1" applyFont="1" applyBorder="1" applyAlignment="1">
      <alignment horizontal="center" vertical="center"/>
    </xf>
    <xf numFmtId="185" fontId="14" fillId="0" borderId="75" xfId="7" applyNumberFormat="1" applyFont="1" applyBorder="1" applyAlignment="1">
      <alignment horizontal="center" vertical="center"/>
    </xf>
    <xf numFmtId="183" fontId="43" fillId="31" borderId="75" xfId="7" applyNumberFormat="1" applyFont="1" applyFill="1" applyBorder="1" applyAlignment="1">
      <alignment horizontal="center" vertical="center"/>
    </xf>
    <xf numFmtId="0" fontId="44" fillId="31" borderId="75" xfId="7" applyFont="1" applyFill="1" applyBorder="1" applyAlignment="1" applyProtection="1">
      <alignment vertical="center"/>
      <protection locked="0"/>
    </xf>
    <xf numFmtId="181" fontId="14" fillId="31" borderId="75" xfId="7" applyNumberFormat="1" applyFont="1" applyFill="1" applyBorder="1" applyAlignment="1">
      <alignment horizontal="center" vertical="center"/>
    </xf>
    <xf numFmtId="182" fontId="14" fillId="39" borderId="75" xfId="7" applyNumberFormat="1" applyFont="1" applyFill="1" applyBorder="1" applyAlignment="1">
      <alignment vertical="center"/>
    </xf>
    <xf numFmtId="1" fontId="14" fillId="39" borderId="75" xfId="7" applyNumberFormat="1" applyFont="1" applyFill="1" applyBorder="1" applyAlignment="1" applyProtection="1">
      <alignment horizontal="center" vertical="center"/>
      <protection locked="0"/>
    </xf>
    <xf numFmtId="191" fontId="14" fillId="39" borderId="75" xfId="7" applyNumberFormat="1" applyFont="1" applyFill="1" applyBorder="1" applyAlignment="1">
      <alignment vertical="center"/>
    </xf>
    <xf numFmtId="0" fontId="14" fillId="39" borderId="75" xfId="7" applyFont="1" applyFill="1" applyBorder="1" applyAlignment="1" applyProtection="1">
      <alignment vertical="center"/>
      <protection locked="0"/>
    </xf>
    <xf numFmtId="183" fontId="14" fillId="39" borderId="75" xfId="7" applyNumberFormat="1" applyFont="1" applyFill="1" applyBorder="1" applyAlignment="1">
      <alignment horizontal="center" vertical="center"/>
    </xf>
    <xf numFmtId="182" fontId="14" fillId="39" borderId="75" xfId="7" applyNumberFormat="1" applyFont="1" applyFill="1" applyBorder="1" applyAlignment="1">
      <alignment horizontal="center" vertical="center"/>
    </xf>
    <xf numFmtId="182" fontId="14" fillId="39" borderId="126" xfId="7" applyNumberFormat="1" applyFont="1" applyFill="1" applyBorder="1" applyAlignment="1">
      <alignment horizontal="center" vertical="center"/>
    </xf>
    <xf numFmtId="187" fontId="14" fillId="39" borderId="75" xfId="7" applyNumberFormat="1" applyFont="1" applyFill="1" applyBorder="1" applyAlignment="1">
      <alignment horizontal="center" vertical="center"/>
    </xf>
    <xf numFmtId="180" fontId="14" fillId="40" borderId="75" xfId="7" applyNumberFormat="1" applyFont="1" applyFill="1" applyBorder="1" applyAlignment="1">
      <alignment vertical="center"/>
    </xf>
    <xf numFmtId="1" fontId="14" fillId="40" borderId="75" xfId="7" applyNumberFormat="1" applyFont="1" applyFill="1" applyBorder="1" applyAlignment="1" applyProtection="1">
      <alignment horizontal="center" vertical="center"/>
      <protection locked="0"/>
    </xf>
    <xf numFmtId="191" fontId="14" fillId="40" borderId="75" xfId="7" applyNumberFormat="1" applyFont="1" applyFill="1" applyBorder="1" applyAlignment="1">
      <alignment vertical="center"/>
    </xf>
    <xf numFmtId="0" fontId="14" fillId="40" borderId="75" xfId="7" applyFont="1" applyFill="1" applyBorder="1" applyAlignment="1" applyProtection="1">
      <alignment vertical="center"/>
      <protection locked="0"/>
    </xf>
    <xf numFmtId="183" fontId="14" fillId="40" borderId="75" xfId="7" applyNumberFormat="1" applyFont="1" applyFill="1" applyBorder="1" applyAlignment="1">
      <alignment horizontal="center" vertical="center"/>
    </xf>
    <xf numFmtId="182" fontId="14" fillId="40" borderId="75" xfId="7" applyNumberFormat="1" applyFont="1" applyFill="1" applyBorder="1" applyAlignment="1">
      <alignment horizontal="center" vertical="center"/>
    </xf>
    <xf numFmtId="182" fontId="14" fillId="40" borderId="126" xfId="7" applyNumberFormat="1" applyFont="1" applyFill="1" applyBorder="1" applyAlignment="1">
      <alignment horizontal="center" vertical="center"/>
    </xf>
    <xf numFmtId="0" fontId="14" fillId="32" borderId="75" xfId="7" applyFont="1" applyFill="1" applyBorder="1" applyAlignment="1" applyProtection="1">
      <alignment vertical="center"/>
      <protection locked="0"/>
    </xf>
    <xf numFmtId="0" fontId="14" fillId="40" borderId="75" xfId="7" applyFont="1" applyFill="1" applyBorder="1" applyAlignment="1" applyProtection="1">
      <alignment horizontal="center" vertical="center"/>
      <protection locked="0"/>
    </xf>
    <xf numFmtId="183" fontId="14" fillId="40" borderId="126" xfId="7" applyNumberFormat="1" applyFont="1" applyFill="1" applyBorder="1" applyAlignment="1">
      <alignment horizontal="center" vertical="center"/>
    </xf>
    <xf numFmtId="182" fontId="14" fillId="34" borderId="75" xfId="7" applyNumberFormat="1" applyFont="1" applyFill="1" applyBorder="1" applyAlignment="1">
      <alignment vertical="center"/>
    </xf>
    <xf numFmtId="1" fontId="14" fillId="34" borderId="75" xfId="7" applyNumberFormat="1" applyFont="1" applyFill="1" applyBorder="1" applyAlignment="1" applyProtection="1">
      <alignment horizontal="center" vertical="center"/>
      <protection locked="0"/>
    </xf>
    <xf numFmtId="191" fontId="14" fillId="34" borderId="75" xfId="7" applyNumberFormat="1" applyFont="1" applyFill="1" applyBorder="1" applyAlignment="1">
      <alignment vertical="center" shrinkToFit="1"/>
    </xf>
    <xf numFmtId="0" fontId="14" fillId="34" borderId="75" xfId="7" applyFont="1" applyFill="1" applyBorder="1" applyAlignment="1" applyProtection="1">
      <alignment vertical="center"/>
      <protection locked="0"/>
    </xf>
    <xf numFmtId="177" fontId="14" fillId="34" borderId="75" xfId="7" applyNumberFormat="1" applyFont="1" applyFill="1" applyBorder="1" applyAlignment="1">
      <alignment horizontal="center" vertical="center"/>
    </xf>
    <xf numFmtId="180" fontId="14" fillId="34" borderId="75" xfId="7" applyNumberFormat="1" applyFont="1" applyFill="1" applyBorder="1" applyAlignment="1">
      <alignment horizontal="center" vertical="center"/>
    </xf>
    <xf numFmtId="0" fontId="26" fillId="34" borderId="75" xfId="7" applyFont="1" applyFill="1" applyBorder="1" applyAlignment="1">
      <alignment vertical="center" shrinkToFit="1"/>
    </xf>
    <xf numFmtId="180" fontId="14" fillId="33" borderId="75" xfId="7" applyNumberFormat="1" applyFont="1" applyFill="1" applyBorder="1" applyAlignment="1">
      <alignment horizontal="center" vertical="center" shrinkToFit="1"/>
    </xf>
    <xf numFmtId="191" fontId="14" fillId="33" borderId="75" xfId="6" applyNumberFormat="1" applyFont="1" applyFill="1" applyBorder="1" applyAlignment="1">
      <alignment horizontal="center" vertical="center"/>
    </xf>
    <xf numFmtId="177" fontId="14" fillId="33" borderId="75" xfId="7" applyNumberFormat="1" applyFont="1" applyFill="1" applyBorder="1" applyAlignment="1">
      <alignment horizontal="center" vertical="center" shrinkToFit="1"/>
    </xf>
    <xf numFmtId="177" fontId="14" fillId="40" borderId="75" xfId="7" applyNumberFormat="1" applyFont="1" applyFill="1" applyBorder="1" applyAlignment="1">
      <alignment horizontal="center" vertical="center" shrinkToFit="1"/>
    </xf>
    <xf numFmtId="0" fontId="14" fillId="35" borderId="75" xfId="7" applyFont="1" applyFill="1" applyBorder="1" applyAlignment="1">
      <alignment vertical="center" shrinkToFit="1"/>
    </xf>
    <xf numFmtId="2" fontId="14" fillId="0" borderId="75" xfId="7" applyNumberFormat="1" applyFont="1" applyBorder="1" applyAlignment="1">
      <alignment horizontal="center" vertical="center" wrapText="1"/>
    </xf>
    <xf numFmtId="180" fontId="14" fillId="0" borderId="75" xfId="7" applyNumberFormat="1" applyFont="1" applyBorder="1" applyAlignment="1">
      <alignment horizontal="center" vertical="center" wrapText="1"/>
    </xf>
    <xf numFmtId="0" fontId="13" fillId="34" borderId="75" xfId="7" applyFill="1" applyBorder="1" applyAlignment="1">
      <alignment horizontal="center" vertical="center" shrinkToFit="1"/>
    </xf>
    <xf numFmtId="0" fontId="13" fillId="33" borderId="75" xfId="7" applyFill="1" applyBorder="1" applyAlignment="1">
      <alignment horizontal="center" vertical="center" shrinkToFit="1"/>
    </xf>
    <xf numFmtId="2" fontId="13" fillId="33" borderId="75" xfId="7" applyNumberFormat="1" applyFill="1" applyBorder="1" applyAlignment="1">
      <alignment horizontal="center" vertical="center" shrinkToFit="1"/>
    </xf>
    <xf numFmtId="0" fontId="26" fillId="33" borderId="75" xfId="7" applyFont="1" applyFill="1" applyBorder="1" applyAlignment="1">
      <alignment horizontal="left" vertical="center" wrapText="1"/>
    </xf>
    <xf numFmtId="181" fontId="14" fillId="33" borderId="75" xfId="6" applyNumberFormat="1" applyFont="1" applyFill="1" applyBorder="1" applyAlignment="1">
      <alignment horizontal="center" vertical="center"/>
    </xf>
    <xf numFmtId="180" fontId="14" fillId="40" borderId="75" xfId="7" applyNumberFormat="1" applyFont="1" applyFill="1" applyBorder="1" applyAlignment="1">
      <alignment horizontal="center" vertical="center" shrinkToFit="1"/>
    </xf>
    <xf numFmtId="181" fontId="14" fillId="40" borderId="75" xfId="7" applyNumberFormat="1" applyFont="1" applyFill="1" applyBorder="1" applyAlignment="1">
      <alignment horizontal="center" vertical="center" shrinkToFit="1"/>
    </xf>
    <xf numFmtId="0" fontId="14" fillId="31" borderId="75" xfId="7" applyFont="1" applyFill="1" applyBorder="1" applyAlignment="1">
      <alignment horizontal="center" vertical="center" shrinkToFit="1"/>
    </xf>
    <xf numFmtId="0" fontId="14" fillId="38" borderId="0" xfId="7" applyFont="1" applyFill="1" applyAlignment="1">
      <alignment horizontal="center" vertical="center"/>
    </xf>
    <xf numFmtId="0" fontId="14" fillId="0" borderId="126" xfId="0" applyFont="1" applyBorder="1" applyAlignment="1" applyProtection="1">
      <alignment horizontal="center" vertical="center"/>
      <protection locked="0"/>
    </xf>
    <xf numFmtId="0" fontId="14" fillId="32" borderId="126" xfId="7" applyFont="1" applyFill="1" applyBorder="1" applyAlignment="1">
      <alignment horizontal="center" vertical="center"/>
    </xf>
    <xf numFmtId="0" fontId="17" fillId="33" borderId="75" xfId="7" applyFont="1" applyFill="1" applyBorder="1" applyAlignment="1">
      <alignment horizontal="center" vertical="center"/>
    </xf>
    <xf numFmtId="0" fontId="14" fillId="33" borderId="126" xfId="7" applyFont="1" applyFill="1" applyBorder="1" applyAlignment="1">
      <alignment horizontal="center" vertical="center"/>
    </xf>
    <xf numFmtId="0" fontId="14" fillId="34" borderId="126" xfId="7" applyFont="1" applyFill="1" applyBorder="1" applyAlignment="1">
      <alignment horizontal="center" vertical="center"/>
    </xf>
    <xf numFmtId="0" fontId="45" fillId="34" borderId="75" xfId="7" applyFont="1" applyFill="1" applyBorder="1" applyAlignment="1">
      <alignment horizontal="left" vertical="top" wrapText="1" shrinkToFit="1"/>
    </xf>
    <xf numFmtId="0" fontId="14" fillId="0" borderId="0" xfId="7" applyFont="1" applyAlignment="1">
      <alignment vertical="center"/>
    </xf>
    <xf numFmtId="0" fontId="17" fillId="0" borderId="0" xfId="7" applyFont="1" applyAlignment="1">
      <alignment horizontal="center" vertical="center" shrinkToFit="1"/>
    </xf>
    <xf numFmtId="0" fontId="14" fillId="0" borderId="0" xfId="7" applyFont="1" applyAlignment="1">
      <alignment horizontal="center" vertical="center" shrinkToFit="1"/>
    </xf>
    <xf numFmtId="0" fontId="14" fillId="0" borderId="0" xfId="7" applyFont="1" applyAlignment="1" applyProtection="1">
      <alignment horizontal="center" vertical="center" shrinkToFit="1"/>
      <protection locked="0"/>
    </xf>
    <xf numFmtId="0" fontId="17" fillId="0" borderId="0" xfId="7" applyFont="1" applyAlignment="1" applyProtection="1">
      <alignment horizontal="center" vertical="center"/>
      <protection locked="0"/>
    </xf>
    <xf numFmtId="49" fontId="14" fillId="0" borderId="0" xfId="7" applyNumberFormat="1" applyFont="1" applyAlignment="1">
      <alignment horizontal="center" vertical="center" shrinkToFit="1"/>
    </xf>
    <xf numFmtId="0" fontId="14" fillId="0" borderId="0" xfId="7" applyFont="1" applyAlignment="1">
      <alignment horizontal="left" vertical="center" wrapText="1"/>
    </xf>
    <xf numFmtId="0" fontId="14" fillId="0" borderId="0" xfId="7" applyFont="1" applyAlignment="1" applyProtection="1">
      <alignment horizontal="center" vertical="center"/>
      <protection locked="0"/>
    </xf>
    <xf numFmtId="0" fontId="14" fillId="0" borderId="0" xfId="7" applyFont="1" applyAlignment="1">
      <alignment horizontal="left" vertical="center"/>
    </xf>
    <xf numFmtId="185" fontId="14" fillId="0" borderId="0" xfId="4" applyNumberFormat="1" applyFont="1" applyFill="1" applyBorder="1" applyAlignment="1" applyProtection="1">
      <alignment horizontal="center" vertical="center"/>
      <protection locked="0"/>
    </xf>
    <xf numFmtId="187" fontId="14" fillId="0" borderId="0" xfId="7" applyNumberFormat="1" applyFont="1" applyAlignment="1">
      <alignment horizontal="center" vertical="center" shrinkToFit="1"/>
    </xf>
    <xf numFmtId="0" fontId="14" fillId="0" borderId="0" xfId="7" applyFont="1" applyAlignment="1" applyProtection="1">
      <alignment horizontal="center" vertical="center" wrapText="1"/>
      <protection locked="0"/>
    </xf>
    <xf numFmtId="183" fontId="14" fillId="0" borderId="0" xfId="7" applyNumberFormat="1" applyFont="1" applyAlignment="1">
      <alignment horizontal="center" vertical="center"/>
    </xf>
    <xf numFmtId="0" fontId="27" fillId="0" borderId="0" xfId="7" applyFont="1" applyAlignment="1" applyProtection="1">
      <alignment vertical="center"/>
      <protection locked="0"/>
    </xf>
    <xf numFmtId="181" fontId="14" fillId="0" borderId="0" xfId="7" applyNumberFormat="1" applyFont="1" applyAlignment="1">
      <alignment horizontal="center" vertical="center"/>
    </xf>
    <xf numFmtId="182" fontId="14" fillId="0" borderId="0" xfId="7" applyNumberFormat="1" applyFont="1" applyAlignment="1">
      <alignment vertical="center"/>
    </xf>
    <xf numFmtId="191" fontId="14" fillId="0" borderId="0" xfId="7" applyNumberFormat="1" applyFont="1" applyAlignment="1">
      <alignment vertical="center"/>
    </xf>
    <xf numFmtId="0" fontId="14" fillId="0" borderId="0" xfId="7" applyFont="1" applyAlignment="1" applyProtection="1">
      <alignment vertical="center"/>
      <protection locked="0"/>
    </xf>
    <xf numFmtId="182" fontId="14" fillId="0" borderId="0" xfId="7" applyNumberFormat="1" applyFont="1" applyAlignment="1">
      <alignment horizontal="center" vertical="center"/>
    </xf>
    <xf numFmtId="180" fontId="14" fillId="0" borderId="0" xfId="7" applyNumberFormat="1" applyFont="1" applyAlignment="1">
      <alignment vertical="center"/>
    </xf>
    <xf numFmtId="181" fontId="14" fillId="0" borderId="0" xfId="7" applyNumberFormat="1" applyFont="1" applyAlignment="1">
      <alignment vertical="center"/>
    </xf>
    <xf numFmtId="177" fontId="14" fillId="0" borderId="0" xfId="7" applyNumberFormat="1" applyFont="1" applyAlignment="1">
      <alignment horizontal="center" vertical="center"/>
    </xf>
    <xf numFmtId="180" fontId="14" fillId="0" borderId="0" xfId="7" applyNumberFormat="1" applyFont="1" applyAlignment="1">
      <alignment horizontal="center" vertical="center" wrapText="1"/>
    </xf>
    <xf numFmtId="183" fontId="14" fillId="0" borderId="0" xfId="7" applyNumberFormat="1" applyFont="1" applyAlignment="1" applyProtection="1">
      <alignment horizontal="center" vertical="center"/>
      <protection locked="0"/>
    </xf>
    <xf numFmtId="0" fontId="25" fillId="0" borderId="0" xfId="7" applyFont="1" applyAlignment="1" applyProtection="1">
      <alignment horizontal="center" vertical="center"/>
      <protection locked="0"/>
    </xf>
    <xf numFmtId="0" fontId="23" fillId="0" borderId="0" xfId="7" applyFont="1" applyAlignment="1">
      <alignment horizontal="left" vertical="center" wrapText="1" shrinkToFit="1"/>
    </xf>
    <xf numFmtId="182" fontId="14" fillId="0" borderId="0" xfId="7" applyNumberFormat="1" applyFont="1" applyAlignment="1">
      <alignment horizontal="center" vertical="center" wrapText="1"/>
    </xf>
    <xf numFmtId="0" fontId="14" fillId="0" borderId="0" xfId="3" applyFont="1" applyAlignment="1" applyProtection="1">
      <alignment horizontal="center" vertical="center" wrapText="1"/>
      <protection locked="0"/>
    </xf>
    <xf numFmtId="0" fontId="14" fillId="21" borderId="0" xfId="3" applyFont="1" applyFill="1" applyAlignment="1">
      <alignment horizontal="center" vertical="center" shrinkToFit="1"/>
    </xf>
    <xf numFmtId="0" fontId="14" fillId="16" borderId="75" xfId="3" applyFont="1" applyFill="1" applyBorder="1" applyAlignment="1">
      <alignment horizontal="center" vertical="center" shrinkToFit="1"/>
    </xf>
    <xf numFmtId="0" fontId="23" fillId="9" borderId="75" xfId="3" applyFont="1" applyFill="1" applyBorder="1" applyAlignment="1">
      <alignment horizontal="center" vertical="center" wrapText="1"/>
    </xf>
    <xf numFmtId="0" fontId="23" fillId="16" borderId="75" xfId="3" applyFont="1" applyFill="1" applyBorder="1" applyAlignment="1">
      <alignment horizontal="center" vertical="center" wrapText="1"/>
    </xf>
    <xf numFmtId="176" fontId="17" fillId="17" borderId="75" xfId="3" applyNumberFormat="1" applyFont="1" applyFill="1" applyBorder="1" applyAlignment="1">
      <alignment horizontal="center" vertical="center" wrapText="1" shrinkToFit="1"/>
    </xf>
    <xf numFmtId="0" fontId="23" fillId="4" borderId="75" xfId="3" applyFont="1" applyFill="1" applyBorder="1" applyAlignment="1">
      <alignment horizontal="center" vertical="center" wrapText="1"/>
    </xf>
    <xf numFmtId="0" fontId="16" fillId="14" borderId="75" xfId="3" applyFont="1" applyFill="1" applyBorder="1" applyAlignment="1">
      <alignment horizontal="left" vertical="center" shrinkToFit="1"/>
    </xf>
    <xf numFmtId="0" fontId="15" fillId="0" borderId="75" xfId="3" applyFont="1" applyBorder="1" applyAlignment="1">
      <alignment horizontal="left" vertical="center" shrinkToFit="1"/>
    </xf>
    <xf numFmtId="0" fontId="14" fillId="0" borderId="75" xfId="3" applyFont="1" applyBorder="1" applyAlignment="1" applyProtection="1">
      <alignment horizontal="center" vertical="center" wrapText="1" shrinkToFit="1"/>
      <protection locked="0"/>
    </xf>
    <xf numFmtId="0" fontId="14" fillId="17" borderId="75" xfId="3" applyFont="1" applyFill="1" applyBorder="1" applyAlignment="1" applyProtection="1">
      <alignment vertical="center" wrapText="1" shrinkToFit="1"/>
      <protection locked="0"/>
    </xf>
    <xf numFmtId="0" fontId="14" fillId="9" borderId="75" xfId="3" applyFont="1" applyFill="1" applyBorder="1" applyAlignment="1" applyProtection="1">
      <alignment vertical="center" wrapText="1"/>
      <protection locked="0"/>
    </xf>
    <xf numFmtId="0" fontId="14" fillId="4" borderId="75" xfId="3" applyFont="1" applyFill="1" applyBorder="1" applyAlignment="1">
      <alignment vertical="center" wrapText="1"/>
    </xf>
    <xf numFmtId="0" fontId="18" fillId="4" borderId="75" xfId="3" applyFont="1" applyFill="1" applyBorder="1" applyAlignment="1">
      <alignment vertical="center" wrapText="1"/>
    </xf>
    <xf numFmtId="0" fontId="22" fillId="8" borderId="75" xfId="3" applyFont="1" applyFill="1" applyBorder="1" applyAlignment="1">
      <alignment horizontal="left" vertical="center" wrapText="1" shrinkToFit="1"/>
    </xf>
    <xf numFmtId="0" fontId="18" fillId="9" borderId="75" xfId="3" applyFont="1" applyFill="1" applyBorder="1" applyAlignment="1" applyProtection="1">
      <alignment vertical="center" wrapText="1"/>
      <protection locked="0"/>
    </xf>
    <xf numFmtId="0" fontId="47" fillId="8" borderId="75" xfId="3" applyFont="1" applyFill="1" applyBorder="1" applyAlignment="1">
      <alignment horizontal="left" vertical="center" wrapText="1" shrinkToFit="1"/>
    </xf>
    <xf numFmtId="0" fontId="35" fillId="4" borderId="75" xfId="3" applyFont="1" applyFill="1" applyBorder="1" applyAlignment="1">
      <alignment vertical="center" wrapText="1"/>
    </xf>
    <xf numFmtId="0" fontId="23" fillId="16" borderId="75" xfId="3" applyFont="1" applyFill="1" applyBorder="1" applyAlignment="1">
      <alignment horizontal="center" wrapText="1"/>
    </xf>
    <xf numFmtId="0" fontId="23" fillId="9" borderId="75" xfId="3" applyFont="1" applyFill="1" applyBorder="1" applyAlignment="1">
      <alignment horizontal="center" wrapText="1"/>
    </xf>
    <xf numFmtId="0" fontId="23" fillId="4" borderId="75" xfId="3" applyFont="1" applyFill="1" applyBorder="1" applyAlignment="1">
      <alignment horizontal="center" wrapText="1"/>
    </xf>
    <xf numFmtId="0" fontId="14" fillId="0" borderId="75" xfId="3" applyFont="1" applyBorder="1" applyAlignment="1" applyProtection="1">
      <alignment horizontal="left" vertical="center" shrinkToFit="1"/>
      <protection locked="0"/>
    </xf>
    <xf numFmtId="0" fontId="22" fillId="8" borderId="75" xfId="3" applyFont="1" applyFill="1" applyBorder="1" applyAlignment="1">
      <alignment horizontal="left" vertical="center" wrapText="1"/>
    </xf>
    <xf numFmtId="0" fontId="14" fillId="16" borderId="75" xfId="3" applyFont="1" applyFill="1" applyBorder="1" applyAlignment="1" applyProtection="1">
      <alignment vertical="top" wrapText="1" shrinkToFit="1"/>
      <protection locked="0"/>
    </xf>
    <xf numFmtId="0" fontId="17" fillId="4" borderId="75" xfId="3" applyFont="1" applyFill="1" applyBorder="1" applyAlignment="1">
      <alignment vertical="center" wrapText="1" shrinkToFit="1"/>
    </xf>
    <xf numFmtId="38" fontId="14" fillId="0" borderId="75" xfId="15" applyFont="1" applyBorder="1" applyAlignment="1">
      <alignment horizontal="center" vertical="center"/>
    </xf>
    <xf numFmtId="38" fontId="14" fillId="0" borderId="75" xfId="15" applyFont="1" applyBorder="1" applyAlignment="1">
      <alignment horizontal="center" vertical="center" shrinkToFit="1"/>
    </xf>
    <xf numFmtId="0" fontId="14" fillId="2" borderId="75" xfId="3" applyFont="1" applyFill="1" applyBorder="1" applyAlignment="1" applyProtection="1">
      <alignment vertical="center" wrapText="1"/>
      <protection locked="0"/>
    </xf>
    <xf numFmtId="182" fontId="18" fillId="2" borderId="75" xfId="3" applyNumberFormat="1" applyFont="1" applyFill="1" applyBorder="1" applyAlignment="1">
      <alignment horizontal="center" vertical="center" wrapText="1"/>
    </xf>
    <xf numFmtId="0" fontId="18" fillId="15" borderId="27" xfId="3" applyFont="1" applyFill="1" applyBorder="1" applyAlignment="1">
      <alignment horizontal="center" vertical="center" wrapText="1"/>
    </xf>
    <xf numFmtId="0" fontId="18" fillId="15" borderId="27" xfId="3" applyFont="1" applyFill="1" applyBorder="1" applyAlignment="1">
      <alignment horizontal="center" vertical="center"/>
    </xf>
    <xf numFmtId="0" fontId="18" fillId="4" borderId="75" xfId="3" applyFont="1" applyFill="1" applyBorder="1" applyAlignment="1" applyProtection="1">
      <alignment vertical="center" wrapText="1"/>
      <protection locked="0"/>
    </xf>
    <xf numFmtId="0" fontId="18" fillId="15" borderId="37" xfId="3" applyFont="1" applyFill="1" applyBorder="1" applyAlignment="1">
      <alignment horizontal="center" vertical="center"/>
    </xf>
    <xf numFmtId="0" fontId="14" fillId="25" borderId="75" xfId="7" applyFont="1" applyFill="1" applyBorder="1" applyAlignment="1">
      <alignment horizontal="center" vertical="center"/>
    </xf>
    <xf numFmtId="0" fontId="17" fillId="9" borderId="75" xfId="7" applyFont="1" applyFill="1" applyBorder="1" applyAlignment="1">
      <alignment horizontal="center" vertical="center" wrapText="1"/>
    </xf>
    <xf numFmtId="0" fontId="14" fillId="37" borderId="75" xfId="7" applyFont="1" applyFill="1" applyBorder="1" applyAlignment="1">
      <alignment horizontal="center" vertical="center"/>
    </xf>
    <xf numFmtId="0" fontId="14" fillId="33" borderId="75" xfId="7" applyFont="1" applyFill="1" applyBorder="1" applyAlignment="1">
      <alignment horizontal="center" vertical="center" wrapText="1"/>
    </xf>
    <xf numFmtId="0" fontId="14" fillId="32" borderId="75" xfId="7" applyFont="1" applyFill="1" applyBorder="1" applyAlignment="1">
      <alignment horizontal="center" vertical="center" wrapText="1"/>
    </xf>
    <xf numFmtId="0" fontId="4" fillId="0" borderId="75" xfId="3" applyFont="1" applyBorder="1" applyAlignment="1" applyProtection="1">
      <alignment horizontal="left" vertical="center" wrapText="1"/>
      <protection locked="0"/>
    </xf>
    <xf numFmtId="0" fontId="45" fillId="9" borderId="75" xfId="3" applyFont="1" applyFill="1" applyBorder="1" applyAlignment="1" applyProtection="1">
      <alignment vertical="center" wrapText="1"/>
      <protection locked="0"/>
    </xf>
    <xf numFmtId="0" fontId="25" fillId="4" borderId="75" xfId="3" applyFont="1" applyFill="1" applyBorder="1" applyAlignment="1">
      <alignment vertical="center" wrapText="1"/>
    </xf>
    <xf numFmtId="0" fontId="48" fillId="4" borderId="75" xfId="3" applyFont="1" applyFill="1" applyBorder="1" applyAlignment="1">
      <alignment vertical="center" wrapText="1"/>
    </xf>
    <xf numFmtId="0" fontId="17" fillId="0" borderId="75" xfId="8" applyFont="1" applyBorder="1" applyAlignment="1" applyProtection="1">
      <alignment horizontal="center" vertical="center" shrinkToFit="1"/>
      <protection locked="0"/>
    </xf>
    <xf numFmtId="0" fontId="14" fillId="0" borderId="75" xfId="10" applyFont="1" applyBorder="1" applyAlignment="1" applyProtection="1">
      <alignment horizontal="center" vertical="center" shrinkToFit="1"/>
      <protection locked="0"/>
    </xf>
    <xf numFmtId="0" fontId="21" fillId="9" borderId="75" xfId="7" applyFont="1" applyFill="1" applyBorder="1" applyAlignment="1" applyProtection="1">
      <alignment vertical="center" wrapText="1"/>
      <protection locked="0"/>
    </xf>
    <xf numFmtId="0" fontId="21" fillId="9" borderId="75" xfId="7" applyFont="1" applyFill="1" applyBorder="1" applyAlignment="1" applyProtection="1">
      <alignment vertical="center"/>
      <protection locked="0"/>
    </xf>
    <xf numFmtId="0" fontId="18" fillId="15" borderId="27" xfId="7" applyFont="1" applyFill="1" applyBorder="1" applyAlignment="1">
      <alignment horizontal="center" vertical="center"/>
    </xf>
    <xf numFmtId="0" fontId="18" fillId="15" borderId="37" xfId="7" applyFont="1" applyFill="1" applyBorder="1" applyAlignment="1">
      <alignment horizontal="center" vertical="center"/>
    </xf>
    <xf numFmtId="0" fontId="18" fillId="15" borderId="27" xfId="7" applyFont="1" applyFill="1" applyBorder="1" applyAlignment="1">
      <alignment horizontal="center" vertical="center" wrapText="1"/>
    </xf>
    <xf numFmtId="0" fontId="21" fillId="4" borderId="75" xfId="7" applyFont="1" applyFill="1" applyBorder="1" applyAlignment="1">
      <alignment horizontal="center" vertical="center" wrapText="1"/>
    </xf>
    <xf numFmtId="0" fontId="47" fillId="9" borderId="75" xfId="7" applyFont="1" applyFill="1" applyBorder="1" applyAlignment="1" applyProtection="1">
      <alignment vertical="center" wrapText="1"/>
      <protection locked="0"/>
    </xf>
    <xf numFmtId="0" fontId="47" fillId="9" borderId="75" xfId="7" applyFont="1" applyFill="1" applyBorder="1" applyAlignment="1" applyProtection="1">
      <alignment vertical="center"/>
      <protection locked="0"/>
    </xf>
    <xf numFmtId="0" fontId="4" fillId="15" borderId="27" xfId="7" applyFont="1" applyFill="1" applyBorder="1" applyAlignment="1">
      <alignment horizontal="center" vertical="center"/>
    </xf>
    <xf numFmtId="0" fontId="22" fillId="8" borderId="75" xfId="11" applyFont="1" applyFill="1" applyBorder="1" applyAlignment="1">
      <alignment horizontal="left" vertical="center" wrapText="1" shrinkToFit="1"/>
    </xf>
    <xf numFmtId="0" fontId="4" fillId="0" borderId="75" xfId="7" applyFont="1" applyBorder="1" applyAlignment="1" applyProtection="1">
      <alignment horizontal="left" vertical="center" wrapText="1"/>
      <protection locked="0"/>
    </xf>
    <xf numFmtId="38" fontId="14" fillId="0" borderId="75" xfId="15" applyFont="1" applyFill="1" applyBorder="1" applyAlignment="1">
      <alignment horizontal="center" vertical="center" shrinkToFit="1"/>
    </xf>
    <xf numFmtId="38" fontId="14" fillId="0" borderId="75" xfId="15" quotePrefix="1" applyFont="1" applyFill="1" applyBorder="1" applyAlignment="1">
      <alignment horizontal="center" vertical="center" shrinkToFit="1"/>
    </xf>
    <xf numFmtId="0" fontId="17" fillId="18" borderId="75" xfId="7" applyFont="1" applyFill="1" applyBorder="1" applyAlignment="1">
      <alignment horizontal="center" vertical="center" wrapText="1"/>
    </xf>
    <xf numFmtId="0" fontId="14" fillId="28" borderId="27" xfId="7" applyFont="1" applyFill="1" applyBorder="1" applyAlignment="1">
      <alignment horizontal="center" vertical="center"/>
    </xf>
    <xf numFmtId="0" fontId="14" fillId="28" borderId="37" xfId="7" applyFont="1" applyFill="1" applyBorder="1" applyAlignment="1">
      <alignment horizontal="center" vertical="center"/>
    </xf>
    <xf numFmtId="0" fontId="18" fillId="28" borderId="27" xfId="7" applyFont="1" applyFill="1" applyBorder="1" applyAlignment="1">
      <alignment horizontal="center" vertical="center"/>
    </xf>
    <xf numFmtId="0" fontId="4" fillId="28" borderId="27" xfId="7" applyFont="1" applyFill="1" applyBorder="1" applyAlignment="1">
      <alignment horizontal="center" vertical="center"/>
    </xf>
    <xf numFmtId="0" fontId="22" fillId="8" borderId="75" xfId="7" applyFont="1" applyFill="1" applyBorder="1" applyAlignment="1">
      <alignment horizontal="left" vertical="center" wrapText="1" shrinkToFit="1"/>
    </xf>
    <xf numFmtId="0" fontId="13" fillId="0" borderId="8" xfId="13" applyBorder="1" applyAlignment="1">
      <alignment horizontal="center" vertical="top" wrapText="1" shrinkToFit="1"/>
    </xf>
    <xf numFmtId="0" fontId="21" fillId="16" borderId="75" xfId="7" applyFont="1" applyFill="1" applyBorder="1" applyAlignment="1">
      <alignment horizontal="center" vertical="center" wrapText="1"/>
    </xf>
    <xf numFmtId="0" fontId="21" fillId="9" borderId="75" xfId="7" applyFont="1" applyFill="1" applyBorder="1" applyAlignment="1">
      <alignment horizontal="center" vertical="center" wrapText="1"/>
    </xf>
    <xf numFmtId="0" fontId="18" fillId="18" borderId="75" xfId="7" applyFont="1" applyFill="1" applyBorder="1" applyAlignment="1">
      <alignment horizontal="center" vertical="center" wrapText="1"/>
    </xf>
    <xf numFmtId="0" fontId="14" fillId="41" borderId="75" xfId="7" applyFont="1" applyFill="1" applyBorder="1" applyAlignment="1">
      <alignment horizontal="center" vertical="center"/>
    </xf>
    <xf numFmtId="0" fontId="14" fillId="41" borderId="75" xfId="7" applyFont="1" applyFill="1" applyBorder="1" applyAlignment="1">
      <alignment horizontal="center" vertical="center" wrapText="1"/>
    </xf>
    <xf numFmtId="0" fontId="26" fillId="32" borderId="75" xfId="7" applyFont="1" applyFill="1" applyBorder="1" applyAlignment="1">
      <alignment horizontal="center" vertical="center" wrapText="1"/>
    </xf>
    <xf numFmtId="0" fontId="18" fillId="32" borderId="37" xfId="7" applyFont="1" applyFill="1" applyBorder="1" applyAlignment="1">
      <alignment horizontal="center" vertical="center" wrapText="1"/>
    </xf>
    <xf numFmtId="0" fontId="18" fillId="32" borderId="75" xfId="7" applyFont="1" applyFill="1" applyBorder="1" applyAlignment="1">
      <alignment horizontal="center" vertical="center" wrapText="1"/>
    </xf>
    <xf numFmtId="0" fontId="26" fillId="33" borderId="75" xfId="7" applyFont="1" applyFill="1" applyBorder="1" applyAlignment="1">
      <alignment horizontal="center" vertical="center" wrapText="1"/>
    </xf>
    <xf numFmtId="0" fontId="18" fillId="33" borderId="37" xfId="7" applyFont="1" applyFill="1" applyBorder="1" applyAlignment="1">
      <alignment horizontal="center" vertical="center" wrapText="1"/>
    </xf>
    <xf numFmtId="0" fontId="17" fillId="33" borderId="75" xfId="7" applyFont="1" applyFill="1" applyBorder="1" applyAlignment="1">
      <alignment horizontal="center" vertical="center" wrapText="1"/>
    </xf>
    <xf numFmtId="0" fontId="26" fillId="33" borderId="75" xfId="7" applyFont="1" applyFill="1" applyBorder="1" applyAlignment="1" applyProtection="1">
      <alignment horizontal="left" vertical="center" wrapText="1"/>
      <protection locked="0"/>
    </xf>
    <xf numFmtId="0" fontId="14" fillId="33" borderId="75" xfId="7" applyFont="1" applyFill="1" applyBorder="1" applyAlignment="1">
      <alignment horizontal="left" vertical="center"/>
    </xf>
    <xf numFmtId="0" fontId="45" fillId="33" borderId="75" xfId="7" applyFont="1" applyFill="1" applyBorder="1" applyAlignment="1">
      <alignment horizontal="left" vertical="center" wrapText="1"/>
    </xf>
    <xf numFmtId="0" fontId="26" fillId="34" borderId="75" xfId="7" applyFont="1" applyFill="1" applyBorder="1" applyAlignment="1">
      <alignment horizontal="center" vertical="center" wrapText="1"/>
    </xf>
    <xf numFmtId="0" fontId="4" fillId="35" borderId="27" xfId="7" applyFont="1" applyFill="1" applyBorder="1" applyAlignment="1">
      <alignment horizontal="center" vertical="center"/>
    </xf>
    <xf numFmtId="0" fontId="18" fillId="2" borderId="75" xfId="3" applyFont="1" applyFill="1" applyBorder="1" applyAlignment="1">
      <alignment horizontal="center"/>
    </xf>
    <xf numFmtId="0" fontId="9" fillId="0" borderId="0" xfId="2" applyAlignment="1">
      <alignment horizontal="center" vertical="center" shrinkToFit="1"/>
    </xf>
    <xf numFmtId="0" fontId="49" fillId="0" borderId="0" xfId="0" applyFont="1">
      <alignment vertical="center"/>
    </xf>
    <xf numFmtId="0" fontId="49" fillId="0" borderId="0" xfId="0" applyFont="1" applyAlignment="1">
      <alignment horizontal="center" vertical="center"/>
    </xf>
    <xf numFmtId="0" fontId="50" fillId="11" borderId="0" xfId="0" applyFont="1" applyFill="1" applyAlignment="1">
      <alignment horizontal="center" vertical="center"/>
    </xf>
    <xf numFmtId="0" fontId="9" fillId="0" borderId="0" xfId="2" applyAlignment="1">
      <alignment horizontal="center" vertical="center"/>
    </xf>
    <xf numFmtId="0" fontId="17" fillId="21" borderId="0" xfId="3" applyFont="1" applyFill="1" applyAlignment="1">
      <alignment horizontal="center" vertical="center" shrinkToFit="1"/>
    </xf>
    <xf numFmtId="0" fontId="18" fillId="0" borderId="0" xfId="7" applyFont="1" applyAlignment="1">
      <alignment vertical="center"/>
    </xf>
    <xf numFmtId="0" fontId="18" fillId="0" borderId="99" xfId="7" applyFont="1" applyBorder="1" applyAlignment="1">
      <alignment vertical="center"/>
    </xf>
    <xf numFmtId="0" fontId="52" fillId="4" borderId="75" xfId="3" applyFont="1" applyFill="1" applyBorder="1" applyAlignment="1">
      <alignment vertical="center" shrinkToFit="1"/>
    </xf>
    <xf numFmtId="0" fontId="52" fillId="4" borderId="75" xfId="3" applyFont="1" applyFill="1" applyBorder="1" applyAlignment="1">
      <alignment vertical="center"/>
    </xf>
    <xf numFmtId="0" fontId="52" fillId="4" borderId="75" xfId="7" applyFont="1" applyFill="1" applyBorder="1" applyAlignment="1">
      <alignment vertical="center" shrinkToFit="1"/>
    </xf>
    <xf numFmtId="0" fontId="52" fillId="4" borderId="75" xfId="7" applyFont="1" applyFill="1" applyBorder="1" applyAlignment="1">
      <alignment vertical="center"/>
    </xf>
    <xf numFmtId="0" fontId="13" fillId="0" borderId="0" xfId="7" applyAlignment="1">
      <alignment vertical="center" shrinkToFit="1"/>
    </xf>
    <xf numFmtId="0" fontId="13" fillId="6" borderId="75" xfId="7" applyFill="1" applyBorder="1" applyAlignment="1">
      <alignment horizontal="center" vertical="center" wrapText="1" shrinkToFit="1"/>
    </xf>
    <xf numFmtId="0" fontId="13" fillId="6" borderId="75" xfId="7" applyFill="1" applyBorder="1" applyAlignment="1">
      <alignment horizontal="center" vertical="center" shrinkToFit="1"/>
    </xf>
    <xf numFmtId="177" fontId="13" fillId="6" borderId="75" xfId="7" applyNumberFormat="1" applyFill="1" applyBorder="1" applyAlignment="1">
      <alignment horizontal="center" vertical="center" shrinkToFit="1"/>
    </xf>
    <xf numFmtId="0" fontId="13" fillId="20" borderId="75" xfId="7" applyFill="1" applyBorder="1" applyAlignment="1">
      <alignment horizontal="center" vertical="center" wrapText="1" shrinkToFit="1"/>
    </xf>
    <xf numFmtId="177" fontId="13" fillId="20" borderId="75" xfId="7" applyNumberFormat="1" applyFill="1" applyBorder="1" applyAlignment="1">
      <alignment horizontal="center" vertical="center" shrinkToFit="1"/>
    </xf>
    <xf numFmtId="0" fontId="13" fillId="5" borderId="75" xfId="7" applyFill="1" applyBorder="1" applyAlignment="1">
      <alignment horizontal="center" vertical="center" shrinkToFit="1"/>
    </xf>
    <xf numFmtId="0" fontId="13" fillId="21" borderId="75" xfId="7" applyFill="1" applyBorder="1" applyAlignment="1">
      <alignment horizontal="center" vertical="center" shrinkToFit="1"/>
    </xf>
    <xf numFmtId="0" fontId="13" fillId="21" borderId="75" xfId="7" applyFill="1" applyBorder="1" applyAlignment="1">
      <alignment vertical="center" shrinkToFit="1"/>
    </xf>
    <xf numFmtId="0" fontId="13" fillId="0" borderId="75" xfId="7" applyBorder="1" applyAlignment="1">
      <alignment vertical="center" shrinkToFit="1"/>
    </xf>
    <xf numFmtId="0" fontId="13" fillId="43" borderId="75" xfId="7" applyFill="1" applyBorder="1" applyAlignment="1">
      <alignment horizontal="center" vertical="center" shrinkToFit="1"/>
    </xf>
    <xf numFmtId="177" fontId="13" fillId="43" borderId="75" xfId="7" applyNumberFormat="1" applyFill="1" applyBorder="1" applyAlignment="1">
      <alignment vertical="center" shrinkToFit="1"/>
    </xf>
    <xf numFmtId="177" fontId="13" fillId="4" borderId="75" xfId="7" applyNumberFormat="1" applyFill="1" applyBorder="1" applyAlignment="1">
      <alignment horizontal="center" vertical="center" shrinkToFit="1"/>
    </xf>
    <xf numFmtId="0" fontId="17" fillId="0" borderId="75" xfId="7" applyFont="1" applyBorder="1" applyAlignment="1">
      <alignment vertical="center" shrinkToFit="1"/>
    </xf>
    <xf numFmtId="0" fontId="17" fillId="0" borderId="75" xfId="7" applyFont="1" applyBorder="1" applyAlignment="1">
      <alignment vertical="center" wrapText="1" shrinkToFit="1"/>
    </xf>
    <xf numFmtId="177" fontId="13" fillId="45" borderId="75" xfId="7" applyNumberFormat="1" applyFill="1" applyBorder="1" applyAlignment="1">
      <alignment vertical="center" shrinkToFit="1"/>
    </xf>
    <xf numFmtId="177" fontId="13" fillId="26" borderId="75" xfId="7" applyNumberFormat="1" applyFill="1" applyBorder="1" applyAlignment="1">
      <alignment horizontal="center" vertical="center" shrinkToFit="1"/>
    </xf>
    <xf numFmtId="0" fontId="13" fillId="0" borderId="0" xfId="7" applyAlignment="1">
      <alignment horizontal="center" vertical="center" shrinkToFit="1"/>
    </xf>
    <xf numFmtId="0" fontId="13" fillId="21" borderId="0" xfId="7" applyFill="1"/>
    <xf numFmtId="177" fontId="13" fillId="0" borderId="0" xfId="7" applyNumberFormat="1" applyAlignment="1">
      <alignment vertical="center" shrinkToFit="1"/>
    </xf>
    <xf numFmtId="177" fontId="13" fillId="0" borderId="0" xfId="7" applyNumberFormat="1" applyAlignment="1">
      <alignment horizontal="center" vertical="center" shrinkToFit="1"/>
    </xf>
    <xf numFmtId="177" fontId="54" fillId="0" borderId="0" xfId="7" applyNumberFormat="1" applyFont="1" applyAlignment="1">
      <alignment horizontal="center" vertical="center" shrinkToFit="1"/>
    </xf>
    <xf numFmtId="0" fontId="14" fillId="6" borderId="75" xfId="7" applyFont="1" applyFill="1" applyBorder="1" applyAlignment="1">
      <alignment horizontal="center" vertical="center" wrapText="1" shrinkToFit="1"/>
    </xf>
    <xf numFmtId="0" fontId="13" fillId="46" borderId="75" xfId="7" applyFill="1" applyBorder="1" applyAlignment="1">
      <alignment horizontal="center" vertical="center" wrapText="1" shrinkToFit="1"/>
    </xf>
    <xf numFmtId="177" fontId="13" fillId="46" borderId="75" xfId="7" applyNumberFormat="1" applyFill="1" applyBorder="1" applyAlignment="1">
      <alignment horizontal="center" vertical="center" wrapText="1" shrinkToFit="1"/>
    </xf>
    <xf numFmtId="177" fontId="13" fillId="46" borderId="75" xfId="7" applyNumberFormat="1" applyFill="1" applyBorder="1" applyAlignment="1">
      <alignment horizontal="center" vertical="center" shrinkToFit="1"/>
    </xf>
    <xf numFmtId="177" fontId="13" fillId="48" borderId="75" xfId="7" applyNumberFormat="1" applyFill="1" applyBorder="1" applyAlignment="1">
      <alignment horizontal="center" vertical="center" shrinkToFit="1"/>
    </xf>
    <xf numFmtId="0" fontId="13" fillId="48" borderId="75" xfId="7" applyFill="1" applyBorder="1" applyAlignment="1">
      <alignment vertical="center" shrinkToFit="1"/>
    </xf>
    <xf numFmtId="0" fontId="18" fillId="0" borderId="75" xfId="7" applyFont="1" applyBorder="1" applyAlignment="1">
      <alignment vertical="center" wrapText="1"/>
    </xf>
    <xf numFmtId="0" fontId="13" fillId="0" borderId="0" xfId="7"/>
    <xf numFmtId="0" fontId="56" fillId="0" borderId="75" xfId="7" applyFont="1" applyBorder="1" applyAlignment="1">
      <alignment vertical="center" shrinkToFit="1"/>
    </xf>
    <xf numFmtId="0" fontId="4" fillId="0" borderId="75" xfId="7" applyFont="1" applyBorder="1" applyAlignment="1">
      <alignment vertical="center" wrapText="1"/>
    </xf>
    <xf numFmtId="0" fontId="13" fillId="45" borderId="75" xfId="7" applyFill="1" applyBorder="1" applyAlignment="1">
      <alignment horizontal="center" vertical="center" shrinkToFit="1"/>
    </xf>
    <xf numFmtId="177" fontId="13" fillId="23" borderId="75" xfId="7" applyNumberFormat="1" applyFill="1" applyBorder="1" applyAlignment="1">
      <alignment vertical="center" shrinkToFit="1"/>
    </xf>
    <xf numFmtId="0" fontId="13" fillId="23" borderId="75" xfId="7" applyFill="1" applyBorder="1" applyAlignment="1">
      <alignment horizontal="center" vertical="center" shrinkToFit="1"/>
    </xf>
    <xf numFmtId="177" fontId="13" fillId="23" borderId="75" xfId="7" applyNumberFormat="1" applyFill="1" applyBorder="1" applyAlignment="1">
      <alignment horizontal="right" vertical="center" shrinkToFit="1"/>
    </xf>
    <xf numFmtId="0" fontId="13" fillId="0" borderId="0" xfId="7" applyAlignment="1">
      <alignment horizontal="center"/>
    </xf>
    <xf numFmtId="177" fontId="13" fillId="0" borderId="0" xfId="7" applyNumberFormat="1"/>
    <xf numFmtId="177" fontId="13" fillId="0" borderId="0" xfId="7" applyNumberFormat="1" applyAlignment="1">
      <alignment horizontal="center"/>
    </xf>
    <xf numFmtId="0" fontId="17" fillId="21" borderId="0" xfId="7" applyFont="1" applyFill="1"/>
    <xf numFmtId="177" fontId="13" fillId="48" borderId="75" xfId="7" applyNumberFormat="1" applyFill="1" applyBorder="1" applyAlignment="1">
      <alignment horizontal="right" vertical="center" shrinkToFit="1"/>
    </xf>
    <xf numFmtId="0" fontId="57" fillId="0" borderId="75" xfId="7" applyFont="1" applyBorder="1" applyAlignment="1">
      <alignment vertical="center" shrinkToFit="1"/>
    </xf>
    <xf numFmtId="0" fontId="13" fillId="21" borderId="75" xfId="7" applyFill="1" applyBorder="1" applyAlignment="1">
      <alignment horizontal="left" vertical="center" shrinkToFit="1"/>
    </xf>
    <xf numFmtId="0" fontId="13" fillId="5" borderId="75" xfId="7" applyFill="1" applyBorder="1" applyAlignment="1">
      <alignment horizontal="center" vertical="center"/>
    </xf>
    <xf numFmtId="0" fontId="13" fillId="0" borderId="75" xfId="7" applyBorder="1" applyAlignment="1">
      <alignment horizontal="left" vertical="center" shrinkToFit="1"/>
    </xf>
    <xf numFmtId="177" fontId="13" fillId="43" borderId="75" xfId="7" applyNumberFormat="1" applyFill="1" applyBorder="1" applyAlignment="1">
      <alignment horizontal="center" vertical="center" shrinkToFit="1"/>
    </xf>
    <xf numFmtId="0" fontId="13" fillId="0" borderId="0" xfId="7" applyAlignment="1">
      <alignment vertical="center"/>
    </xf>
    <xf numFmtId="177" fontId="13" fillId="46" borderId="75" xfId="7" applyNumberFormat="1" applyFill="1" applyBorder="1" applyAlignment="1">
      <alignment horizontal="center" vertical="center"/>
    </xf>
    <xf numFmtId="0" fontId="13" fillId="46" borderId="75" xfId="7" applyFill="1" applyBorder="1" applyAlignment="1">
      <alignment horizontal="center" vertical="center" wrapText="1"/>
    </xf>
    <xf numFmtId="177" fontId="13" fillId="6" borderId="75" xfId="7" applyNumberFormat="1" applyFill="1" applyBorder="1" applyAlignment="1">
      <alignment horizontal="center" vertical="center"/>
    </xf>
    <xf numFmtId="0" fontId="14" fillId="6" borderId="75" xfId="7" applyFont="1" applyFill="1" applyBorder="1" applyAlignment="1">
      <alignment horizontal="center" vertical="center" wrapText="1"/>
    </xf>
    <xf numFmtId="0" fontId="13" fillId="6" borderId="75" xfId="7" applyFill="1" applyBorder="1" applyAlignment="1">
      <alignment horizontal="center" vertical="center"/>
    </xf>
    <xf numFmtId="0" fontId="13" fillId="6" borderId="75" xfId="7" applyFill="1" applyBorder="1" applyAlignment="1">
      <alignment horizontal="center" vertical="center" wrapText="1"/>
    </xf>
    <xf numFmtId="0" fontId="13" fillId="0" borderId="0" xfId="7" applyAlignment="1">
      <alignment shrinkToFit="1"/>
    </xf>
    <xf numFmtId="177" fontId="13" fillId="0" borderId="0" xfId="7" applyNumberFormat="1" applyAlignment="1">
      <alignment shrinkToFit="1"/>
    </xf>
    <xf numFmtId="177" fontId="13" fillId="0" borderId="0" xfId="7" applyNumberFormat="1" applyAlignment="1">
      <alignment horizontal="center" shrinkToFit="1"/>
    </xf>
    <xf numFmtId="0" fontId="13" fillId="0" borderId="0" xfId="7" applyAlignment="1">
      <alignment horizontal="center" shrinkToFit="1"/>
    </xf>
    <xf numFmtId="0" fontId="18" fillId="0" borderId="75" xfId="7" applyFont="1" applyBorder="1" applyAlignment="1">
      <alignment horizontal="left" vertical="center" wrapText="1" shrinkToFit="1"/>
    </xf>
    <xf numFmtId="177" fontId="13" fillId="49" borderId="75" xfId="7" applyNumberFormat="1" applyFill="1" applyBorder="1" applyAlignment="1">
      <alignment horizontal="center" vertical="center" shrinkToFit="1"/>
    </xf>
    <xf numFmtId="0" fontId="13" fillId="49" borderId="75" xfId="7" applyFill="1" applyBorder="1" applyAlignment="1">
      <alignment horizontal="center" vertical="center" shrinkToFit="1"/>
    </xf>
    <xf numFmtId="0" fontId="58" fillId="0" borderId="75" xfId="7" applyFont="1" applyBorder="1" applyAlignment="1">
      <alignment horizontal="left" vertical="center" wrapText="1"/>
    </xf>
    <xf numFmtId="0" fontId="59" fillId="0" borderId="75" xfId="7" applyFont="1" applyBorder="1" applyAlignment="1">
      <alignment horizontal="left" vertical="center" wrapText="1"/>
    </xf>
    <xf numFmtId="177" fontId="13" fillId="28" borderId="75" xfId="7" applyNumberFormat="1" applyFill="1" applyBorder="1" applyAlignment="1">
      <alignment horizontal="center" vertical="center" shrinkToFit="1"/>
    </xf>
    <xf numFmtId="0" fontId="13" fillId="28" borderId="75" xfId="7" applyFill="1" applyBorder="1" applyAlignment="1">
      <alignment horizontal="center" vertical="center" shrinkToFit="1"/>
    </xf>
    <xf numFmtId="0" fontId="13" fillId="28" borderId="75" xfId="7" applyFill="1" applyBorder="1" applyAlignment="1">
      <alignment horizontal="center" vertical="center" wrapText="1" shrinkToFit="1"/>
    </xf>
    <xf numFmtId="177" fontId="13" fillId="11" borderId="75" xfId="7" applyNumberFormat="1" applyFill="1" applyBorder="1" applyAlignment="1">
      <alignment horizontal="center" vertical="center" shrinkToFit="1"/>
    </xf>
    <xf numFmtId="177" fontId="13" fillId="11" borderId="11" xfId="7" applyNumberFormat="1" applyFill="1" applyBorder="1" applyAlignment="1">
      <alignment horizontal="center" vertical="center" shrinkToFit="1"/>
    </xf>
    <xf numFmtId="177" fontId="13" fillId="11" borderId="75" xfId="7" applyNumberFormat="1" applyFill="1" applyBorder="1" applyAlignment="1">
      <alignment horizontal="center" vertical="center" wrapText="1" shrinkToFit="1"/>
    </xf>
    <xf numFmtId="177" fontId="13" fillId="50" borderId="75" xfId="7" applyNumberFormat="1" applyFill="1" applyBorder="1" applyAlignment="1">
      <alignment horizontal="center" vertical="center" shrinkToFit="1"/>
    </xf>
    <xf numFmtId="177" fontId="13" fillId="51" borderId="75" xfId="7" applyNumberFormat="1" applyFill="1" applyBorder="1" applyAlignment="1">
      <alignment horizontal="center" vertical="center" wrapText="1" shrinkToFit="1"/>
    </xf>
    <xf numFmtId="177" fontId="13" fillId="51" borderId="75" xfId="7" applyNumberFormat="1" applyFill="1" applyBorder="1" applyAlignment="1">
      <alignment horizontal="center" vertical="center" shrinkToFit="1"/>
    </xf>
    <xf numFmtId="177" fontId="13" fillId="50" borderId="11" xfId="7" applyNumberFormat="1" applyFill="1" applyBorder="1" applyAlignment="1">
      <alignment horizontal="center" vertical="center" shrinkToFit="1"/>
    </xf>
    <xf numFmtId="177" fontId="13" fillId="52" borderId="75" xfId="7" applyNumberFormat="1" applyFill="1" applyBorder="1" applyAlignment="1">
      <alignment horizontal="center" vertical="center" wrapText="1" shrinkToFit="1"/>
    </xf>
    <xf numFmtId="177" fontId="13" fillId="52" borderId="75" xfId="7" applyNumberFormat="1" applyFill="1" applyBorder="1" applyAlignment="1">
      <alignment horizontal="center" vertical="center" shrinkToFit="1"/>
    </xf>
    <xf numFmtId="177" fontId="13" fillId="18" borderId="75" xfId="7" applyNumberFormat="1" applyFill="1" applyBorder="1" applyAlignment="1">
      <alignment horizontal="center" vertical="center" shrinkToFit="1"/>
    </xf>
    <xf numFmtId="177" fontId="13" fillId="18" borderId="11" xfId="7" applyNumberFormat="1" applyFill="1" applyBorder="1" applyAlignment="1">
      <alignment horizontal="center" vertical="center" shrinkToFit="1"/>
    </xf>
    <xf numFmtId="177" fontId="13" fillId="51" borderId="75" xfId="7" applyNumberFormat="1" applyFill="1" applyBorder="1" applyAlignment="1">
      <alignment horizontal="center" vertical="center" wrapText="1"/>
    </xf>
    <xf numFmtId="177" fontId="13" fillId="51" borderId="75" xfId="7" applyNumberFormat="1" applyFill="1" applyBorder="1" applyAlignment="1">
      <alignment horizontal="center" vertical="center"/>
    </xf>
    <xf numFmtId="177" fontId="13" fillId="50" borderId="99" xfId="7" applyNumberFormat="1" applyFill="1" applyBorder="1" applyAlignment="1">
      <alignment horizontal="center" vertical="center" shrinkToFit="1"/>
    </xf>
    <xf numFmtId="177" fontId="13" fillId="50" borderId="37" xfId="7" applyNumberFormat="1" applyFill="1" applyBorder="1" applyAlignment="1">
      <alignment horizontal="center" vertical="center" shrinkToFit="1"/>
    </xf>
    <xf numFmtId="177" fontId="54" fillId="48" borderId="75" xfId="7" applyNumberFormat="1" applyFont="1" applyFill="1" applyBorder="1" applyAlignment="1">
      <alignment horizontal="center" vertical="center" shrinkToFit="1"/>
    </xf>
    <xf numFmtId="0" fontId="49" fillId="0" borderId="0" xfId="0" applyFont="1" applyAlignment="1">
      <alignment horizontal="center" vertical="center" shrinkToFit="1"/>
    </xf>
    <xf numFmtId="0" fontId="60" fillId="0" borderId="0" xfId="2" applyFont="1" applyAlignment="1">
      <alignment horizontal="center" vertical="center"/>
    </xf>
    <xf numFmtId="0" fontId="61" fillId="4" borderId="75" xfId="3" applyFont="1" applyFill="1" applyBorder="1" applyAlignment="1">
      <alignment vertical="center" wrapText="1" shrinkToFit="1"/>
    </xf>
    <xf numFmtId="0" fontId="14" fillId="21" borderId="0" xfId="3" applyFont="1" applyFill="1" applyAlignment="1">
      <alignment horizontal="left" vertical="center"/>
    </xf>
    <xf numFmtId="0" fontId="14" fillId="10" borderId="0" xfId="3" applyFont="1" applyFill="1" applyAlignment="1">
      <alignment horizontal="center" vertical="center"/>
    </xf>
    <xf numFmtId="0" fontId="14" fillId="10" borderId="0" xfId="3" applyFont="1" applyFill="1" applyAlignment="1">
      <alignment horizontal="left" vertical="center"/>
    </xf>
    <xf numFmtId="0" fontId="13" fillId="5" borderId="37" xfId="7" applyFill="1" applyBorder="1" applyAlignment="1">
      <alignment vertical="center" shrinkToFit="1"/>
    </xf>
    <xf numFmtId="0" fontId="13" fillId="5" borderId="27" xfId="7" applyFill="1" applyBorder="1" applyAlignment="1">
      <alignment vertical="center" shrinkToFit="1"/>
    </xf>
    <xf numFmtId="0" fontId="53" fillId="9" borderId="75" xfId="7" applyFont="1" applyFill="1" applyBorder="1" applyAlignment="1" applyProtection="1">
      <alignment vertical="center" wrapText="1"/>
      <protection locked="0"/>
    </xf>
    <xf numFmtId="0" fontId="53" fillId="4" borderId="75" xfId="7" applyFont="1" applyFill="1" applyBorder="1" applyAlignment="1">
      <alignment vertical="center"/>
    </xf>
    <xf numFmtId="0" fontId="61" fillId="34" borderId="75" xfId="7" applyFont="1" applyFill="1" applyBorder="1" applyAlignment="1">
      <alignment horizontal="left" vertical="top" wrapText="1" shrinkToFit="1"/>
    </xf>
    <xf numFmtId="181" fontId="14" fillId="2" borderId="75" xfId="16" applyNumberFormat="1" applyFont="1" applyFill="1" applyBorder="1" applyAlignment="1">
      <alignment horizontal="center" vertical="center" shrinkToFit="1"/>
    </xf>
    <xf numFmtId="0" fontId="14" fillId="4" borderId="75" xfId="7" applyFont="1" applyFill="1" applyBorder="1" applyAlignment="1">
      <alignment vertical="center" wrapText="1"/>
    </xf>
    <xf numFmtId="0" fontId="18" fillId="0" borderId="99" xfId="7" applyFont="1" applyBorder="1" applyAlignment="1">
      <alignment horizontal="left" vertical="center" wrapText="1"/>
    </xf>
    <xf numFmtId="0" fontId="14" fillId="0" borderId="0" xfId="7" applyFont="1" applyAlignment="1">
      <alignment vertical="center" shrinkToFit="1"/>
    </xf>
    <xf numFmtId="0" fontId="14" fillId="0" borderId="127" xfId="7" applyFont="1" applyBorder="1" applyAlignment="1">
      <alignment horizontal="left" vertical="center"/>
    </xf>
    <xf numFmtId="0" fontId="14" fillId="0" borderId="127" xfId="7" applyFont="1" applyBorder="1" applyAlignment="1">
      <alignment vertical="center" shrinkToFit="1"/>
    </xf>
    <xf numFmtId="0" fontId="14" fillId="0" borderId="128" xfId="7" applyFont="1" applyBorder="1" applyAlignment="1">
      <alignment horizontal="left" vertical="center"/>
    </xf>
    <xf numFmtId="0" fontId="14" fillId="0" borderId="128" xfId="7" applyFont="1" applyBorder="1" applyAlignment="1">
      <alignment vertical="center" shrinkToFit="1"/>
    </xf>
    <xf numFmtId="0" fontId="14" fillId="0" borderId="147" xfId="7" applyFont="1" applyBorder="1" applyAlignment="1">
      <alignment horizontal="left" vertical="center"/>
    </xf>
    <xf numFmtId="0" fontId="14" fillId="0" borderId="147" xfId="7" applyFont="1" applyBorder="1" applyAlignment="1">
      <alignment vertical="center" shrinkToFit="1"/>
    </xf>
    <xf numFmtId="0" fontId="14" fillId="0" borderId="136" xfId="7" applyFont="1" applyBorder="1" applyAlignment="1">
      <alignment horizontal="left" vertical="center"/>
    </xf>
    <xf numFmtId="0" fontId="14" fillId="0" borderId="136" xfId="7" applyFont="1" applyBorder="1" applyAlignment="1">
      <alignment vertical="center" shrinkToFit="1"/>
    </xf>
    <xf numFmtId="0" fontId="14" fillId="53" borderId="128" xfId="7" applyFont="1" applyFill="1" applyBorder="1" applyAlignment="1">
      <alignment horizontal="left" vertical="center"/>
    </xf>
    <xf numFmtId="0" fontId="14" fillId="53" borderId="128" xfId="7" applyFont="1" applyFill="1" applyBorder="1" applyAlignment="1">
      <alignment vertical="center" shrinkToFit="1"/>
    </xf>
    <xf numFmtId="0" fontId="65" fillId="21" borderId="136" xfId="7" applyFont="1" applyFill="1" applyBorder="1" applyAlignment="1">
      <alignment horizontal="left" vertical="center"/>
    </xf>
    <xf numFmtId="0" fontId="43" fillId="21" borderId="136" xfId="7" applyFont="1" applyFill="1" applyBorder="1" applyAlignment="1">
      <alignment vertical="center" shrinkToFit="1"/>
    </xf>
    <xf numFmtId="0" fontId="65" fillId="21" borderId="128" xfId="7" applyFont="1" applyFill="1" applyBorder="1" applyAlignment="1">
      <alignment horizontal="left" vertical="center"/>
    </xf>
    <xf numFmtId="0" fontId="43" fillId="21" borderId="128" xfId="7" applyFont="1" applyFill="1" applyBorder="1" applyAlignment="1">
      <alignment vertical="center" shrinkToFit="1"/>
    </xf>
    <xf numFmtId="0" fontId="65" fillId="21" borderId="147" xfId="7" applyFont="1" applyFill="1" applyBorder="1" applyAlignment="1">
      <alignment horizontal="left" vertical="center"/>
    </xf>
    <xf numFmtId="0" fontId="43" fillId="21" borderId="147" xfId="7" applyFont="1" applyFill="1" applyBorder="1" applyAlignment="1">
      <alignment vertical="center" shrinkToFit="1"/>
    </xf>
    <xf numFmtId="0" fontId="65" fillId="21" borderId="148" xfId="7" applyFont="1" applyFill="1" applyBorder="1" applyAlignment="1">
      <alignment horizontal="left" vertical="center"/>
    </xf>
    <xf numFmtId="0" fontId="43" fillId="21" borderId="148" xfId="7" applyFont="1" applyFill="1" applyBorder="1" applyAlignment="1">
      <alignment vertical="center" shrinkToFit="1"/>
    </xf>
    <xf numFmtId="0" fontId="43" fillId="24" borderId="136" xfId="7" applyFont="1" applyFill="1" applyBorder="1" applyAlignment="1">
      <alignment horizontal="left" vertical="center"/>
    </xf>
    <xf numFmtId="0" fontId="43" fillId="24" borderId="136" xfId="7" applyFont="1" applyFill="1" applyBorder="1" applyAlignment="1">
      <alignment vertical="center" shrinkToFit="1"/>
    </xf>
    <xf numFmtId="0" fontId="14" fillId="24" borderId="128" xfId="7" applyFont="1" applyFill="1" applyBorder="1" applyAlignment="1">
      <alignment horizontal="left" vertical="center"/>
    </xf>
    <xf numFmtId="0" fontId="43" fillId="24" borderId="128" xfId="7" applyFont="1" applyFill="1" applyBorder="1" applyAlignment="1">
      <alignment horizontal="left" vertical="center"/>
    </xf>
    <xf numFmtId="0" fontId="43" fillId="24" borderId="128" xfId="7" applyFont="1" applyFill="1" applyBorder="1" applyAlignment="1">
      <alignment vertical="center" shrinkToFit="1"/>
    </xf>
    <xf numFmtId="0" fontId="26" fillId="24" borderId="128" xfId="7" applyFont="1" applyFill="1" applyBorder="1" applyAlignment="1">
      <alignment horizontal="left" vertical="center"/>
    </xf>
    <xf numFmtId="0" fontId="26" fillId="0" borderId="128" xfId="7" applyFont="1" applyBorder="1" applyAlignment="1">
      <alignment vertical="center" shrinkToFit="1"/>
    </xf>
    <xf numFmtId="0" fontId="14" fillId="24" borderId="128" xfId="7" applyFont="1" applyFill="1" applyBorder="1" applyAlignment="1">
      <alignment horizontal="left" vertical="center" shrinkToFit="1"/>
    </xf>
    <xf numFmtId="0" fontId="14" fillId="24" borderId="128" xfId="7" applyFont="1" applyFill="1" applyBorder="1" applyAlignment="1">
      <alignment vertical="center" shrinkToFit="1"/>
    </xf>
    <xf numFmtId="0" fontId="14" fillId="24" borderId="147" xfId="7" applyFont="1" applyFill="1" applyBorder="1" applyAlignment="1">
      <alignment horizontal="left" vertical="center"/>
    </xf>
    <xf numFmtId="0" fontId="43" fillId="54" borderId="136" xfId="7" applyFont="1" applyFill="1" applyBorder="1" applyAlignment="1">
      <alignment horizontal="left" vertical="center"/>
    </xf>
    <xf numFmtId="0" fontId="43" fillId="54" borderId="136" xfId="7" applyFont="1" applyFill="1" applyBorder="1" applyAlignment="1">
      <alignment vertical="center" shrinkToFit="1"/>
    </xf>
    <xf numFmtId="0" fontId="14" fillId="54" borderId="128" xfId="7" applyFont="1" applyFill="1" applyBorder="1" applyAlignment="1">
      <alignment horizontal="left" vertical="center"/>
    </xf>
    <xf numFmtId="0" fontId="43" fillId="54" borderId="128" xfId="7" applyFont="1" applyFill="1" applyBorder="1" applyAlignment="1">
      <alignment horizontal="left" vertical="center"/>
    </xf>
    <xf numFmtId="0" fontId="43" fillId="54" borderId="128" xfId="7" applyFont="1" applyFill="1" applyBorder="1" applyAlignment="1">
      <alignment vertical="center" shrinkToFit="1"/>
    </xf>
    <xf numFmtId="0" fontId="26" fillId="54" borderId="128" xfId="7" applyFont="1" applyFill="1" applyBorder="1" applyAlignment="1">
      <alignment horizontal="left" vertical="center"/>
    </xf>
    <xf numFmtId="0" fontId="14" fillId="54" borderId="128" xfId="7" applyFont="1" applyFill="1" applyBorder="1" applyAlignment="1">
      <alignment horizontal="left" vertical="center" shrinkToFit="1"/>
    </xf>
    <xf numFmtId="0" fontId="52" fillId="54" borderId="128" xfId="7" applyFont="1" applyFill="1" applyBorder="1" applyAlignment="1">
      <alignment horizontal="left" vertical="center"/>
    </xf>
    <xf numFmtId="0" fontId="14" fillId="54" borderId="128" xfId="7" applyFont="1" applyFill="1" applyBorder="1" applyAlignment="1">
      <alignment vertical="center" shrinkToFit="1"/>
    </xf>
    <xf numFmtId="0" fontId="14" fillId="54" borderId="147" xfId="7" applyFont="1" applyFill="1" applyBorder="1" applyAlignment="1">
      <alignment horizontal="left" vertical="center"/>
    </xf>
    <xf numFmtId="0" fontId="43" fillId="26" borderId="136" xfId="7" applyFont="1" applyFill="1" applyBorder="1" applyAlignment="1">
      <alignment horizontal="left" vertical="center"/>
    </xf>
    <xf numFmtId="0" fontId="43" fillId="26" borderId="136" xfId="7" applyFont="1" applyFill="1" applyBorder="1" applyAlignment="1">
      <alignment vertical="center" shrinkToFit="1"/>
    </xf>
    <xf numFmtId="0" fontId="14" fillId="26" borderId="128" xfId="7" applyFont="1" applyFill="1" applyBorder="1" applyAlignment="1">
      <alignment horizontal="left" vertical="center"/>
    </xf>
    <xf numFmtId="0" fontId="26" fillId="26" borderId="128" xfId="7" applyFont="1" applyFill="1" applyBorder="1" applyAlignment="1">
      <alignment horizontal="left" vertical="center"/>
    </xf>
    <xf numFmtId="0" fontId="14" fillId="26" borderId="128" xfId="7" applyFont="1" applyFill="1" applyBorder="1" applyAlignment="1">
      <alignment vertical="center" shrinkToFit="1"/>
    </xf>
    <xf numFmtId="0" fontId="14" fillId="26" borderId="147" xfId="7" applyFont="1" applyFill="1" applyBorder="1" applyAlignment="1">
      <alignment horizontal="left" vertical="center"/>
    </xf>
    <xf numFmtId="0" fontId="43" fillId="55" borderId="136" xfId="7" applyFont="1" applyFill="1" applyBorder="1" applyAlignment="1">
      <alignment horizontal="left" vertical="center"/>
    </xf>
    <xf numFmtId="0" fontId="43" fillId="55" borderId="136" xfId="7" applyFont="1" applyFill="1" applyBorder="1" applyAlignment="1">
      <alignment vertical="center" shrinkToFit="1"/>
    </xf>
    <xf numFmtId="0" fontId="43" fillId="55" borderId="128" xfId="7" applyFont="1" applyFill="1" applyBorder="1" applyAlignment="1">
      <alignment horizontal="left" vertical="center"/>
    </xf>
    <xf numFmtId="0" fontId="43" fillId="55" borderId="128" xfId="7" applyFont="1" applyFill="1" applyBorder="1" applyAlignment="1">
      <alignment vertical="center" shrinkToFit="1"/>
    </xf>
    <xf numFmtId="0" fontId="26" fillId="55" borderId="128" xfId="7" applyFont="1" applyFill="1" applyBorder="1" applyAlignment="1">
      <alignment horizontal="left" vertical="center"/>
    </xf>
    <xf numFmtId="0" fontId="14" fillId="55" borderId="128" xfId="7" applyFont="1" applyFill="1" applyBorder="1" applyAlignment="1">
      <alignment horizontal="left" vertical="center"/>
    </xf>
    <xf numFmtId="0" fontId="14" fillId="55" borderId="128" xfId="7" applyFont="1" applyFill="1" applyBorder="1" applyAlignment="1">
      <alignment horizontal="left" vertical="center" shrinkToFit="1"/>
    </xf>
    <xf numFmtId="0" fontId="43" fillId="44" borderId="148" xfId="7" applyFont="1" applyFill="1" applyBorder="1" applyAlignment="1">
      <alignment horizontal="left" vertical="center"/>
    </xf>
    <xf numFmtId="0" fontId="43" fillId="44" borderId="148" xfId="7" applyFont="1" applyFill="1" applyBorder="1" applyAlignment="1">
      <alignment vertical="center" shrinkToFit="1"/>
    </xf>
    <xf numFmtId="0" fontId="26" fillId="44" borderId="136" xfId="7" applyFont="1" applyFill="1" applyBorder="1" applyAlignment="1">
      <alignment horizontal="left" vertical="center"/>
    </xf>
    <xf numFmtId="0" fontId="26" fillId="0" borderId="136" xfId="7" applyFont="1" applyBorder="1" applyAlignment="1">
      <alignment vertical="center" shrinkToFit="1"/>
    </xf>
    <xf numFmtId="0" fontId="26" fillId="44" borderId="128" xfId="7" applyFont="1" applyFill="1" applyBorder="1" applyAlignment="1">
      <alignment horizontal="left" vertical="center"/>
    </xf>
    <xf numFmtId="0" fontId="14" fillId="44" borderId="128" xfId="7" applyFont="1" applyFill="1" applyBorder="1" applyAlignment="1">
      <alignment horizontal="left" vertical="center"/>
    </xf>
    <xf numFmtId="0" fontId="26" fillId="44" borderId="147" xfId="7" applyFont="1" applyFill="1" applyBorder="1" applyAlignment="1">
      <alignment horizontal="left" vertical="center"/>
    </xf>
    <xf numFmtId="0" fontId="26" fillId="0" borderId="147" xfId="7" applyFont="1" applyBorder="1" applyAlignment="1">
      <alignment vertical="center" shrinkToFit="1"/>
    </xf>
    <xf numFmtId="0" fontId="43" fillId="56" borderId="148" xfId="7" applyFont="1" applyFill="1" applyBorder="1" applyAlignment="1">
      <alignment horizontal="left" vertical="center" shrinkToFit="1"/>
    </xf>
    <xf numFmtId="0" fontId="43" fillId="56" borderId="148" xfId="7" applyFont="1" applyFill="1" applyBorder="1" applyAlignment="1">
      <alignment vertical="center" shrinkToFit="1"/>
    </xf>
    <xf numFmtId="0" fontId="26" fillId="56" borderId="136" xfId="7" applyFont="1" applyFill="1" applyBorder="1" applyAlignment="1">
      <alignment horizontal="left" vertical="center"/>
    </xf>
    <xf numFmtId="0" fontId="14" fillId="56" borderId="128" xfId="7" applyFont="1" applyFill="1" applyBorder="1" applyAlignment="1">
      <alignment horizontal="left" vertical="center"/>
    </xf>
    <xf numFmtId="0" fontId="26" fillId="56" borderId="128" xfId="7" applyFont="1" applyFill="1" applyBorder="1" applyAlignment="1">
      <alignment horizontal="left" vertical="center"/>
    </xf>
    <xf numFmtId="0" fontId="26" fillId="56" borderId="147" xfId="7" applyFont="1" applyFill="1" applyBorder="1" applyAlignment="1">
      <alignment horizontal="left" vertical="center"/>
    </xf>
    <xf numFmtId="0" fontId="64" fillId="21" borderId="149" xfId="2" applyFont="1" applyFill="1" applyBorder="1" applyAlignment="1">
      <alignment horizontal="center" vertical="center" shrinkToFit="1"/>
    </xf>
    <xf numFmtId="0" fontId="14" fillId="0" borderId="0" xfId="0" applyFont="1" applyAlignment="1">
      <alignment horizontal="left" vertical="center"/>
    </xf>
    <xf numFmtId="0" fontId="14" fillId="0" borderId="0" xfId="0" applyFont="1" applyAlignment="1">
      <alignment horizontal="center"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4" xfId="0" applyFont="1" applyBorder="1" applyAlignment="1">
      <alignment horizontal="center" vertical="center"/>
    </xf>
    <xf numFmtId="0" fontId="14" fillId="0" borderId="98" xfId="0" applyFont="1" applyBorder="1" applyAlignment="1">
      <alignment horizontal="left"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14" fillId="0" borderId="116" xfId="0" applyFont="1" applyBorder="1" applyAlignment="1">
      <alignment horizontal="left" vertical="center"/>
    </xf>
    <xf numFmtId="0" fontId="14" fillId="0" borderId="114" xfId="0" applyFont="1" applyBorder="1" applyAlignment="1">
      <alignment horizontal="center" vertical="center"/>
    </xf>
    <xf numFmtId="0" fontId="14" fillId="0" borderId="115" xfId="0" applyFont="1" applyBorder="1" applyAlignment="1">
      <alignment horizontal="center" vertical="center"/>
    </xf>
    <xf numFmtId="0" fontId="14" fillId="0" borderId="34" xfId="0" applyFont="1" applyBorder="1" applyAlignment="1">
      <alignment horizontal="left" vertical="center"/>
    </xf>
    <xf numFmtId="0" fontId="14" fillId="0" borderId="110" xfId="0" applyFont="1" applyBorder="1" applyAlignment="1">
      <alignment horizontal="center" vertical="center"/>
    </xf>
    <xf numFmtId="0" fontId="14" fillId="0" borderId="35" xfId="0" applyFont="1" applyBorder="1" applyAlignment="1">
      <alignment horizontal="center" vertical="center"/>
    </xf>
    <xf numFmtId="195" fontId="17" fillId="0" borderId="17" xfId="0" applyNumberFormat="1" applyFont="1" applyBorder="1" applyAlignment="1">
      <alignment horizontal="center" vertical="center"/>
    </xf>
    <xf numFmtId="38" fontId="14" fillId="0" borderId="17" xfId="15" applyFont="1" applyBorder="1" applyAlignment="1">
      <alignment horizontal="center" vertical="center"/>
    </xf>
    <xf numFmtId="0" fontId="14" fillId="53" borderId="98" xfId="0" applyFont="1" applyFill="1" applyBorder="1" applyAlignment="1">
      <alignment horizontal="left" vertical="center"/>
    </xf>
    <xf numFmtId="0" fontId="14" fillId="53" borderId="17" xfId="0" applyFont="1" applyFill="1" applyBorder="1" applyAlignment="1">
      <alignment horizontal="center" vertical="center"/>
    </xf>
    <xf numFmtId="0" fontId="14" fillId="53" borderId="18" xfId="0" applyFont="1" applyFill="1" applyBorder="1" applyAlignment="1">
      <alignment horizontal="center" vertical="center"/>
    </xf>
    <xf numFmtId="0" fontId="14" fillId="21" borderId="34" xfId="0" applyFont="1" applyFill="1" applyBorder="1" applyAlignment="1">
      <alignment horizontal="left" vertical="center"/>
    </xf>
    <xf numFmtId="0" fontId="14" fillId="21" borderId="110" xfId="0" applyFont="1" applyFill="1" applyBorder="1" applyAlignment="1">
      <alignment horizontal="center" vertical="center"/>
    </xf>
    <xf numFmtId="0" fontId="14" fillId="21" borderId="35" xfId="0" applyFont="1" applyFill="1" applyBorder="1" applyAlignment="1">
      <alignment horizontal="center" vertical="center"/>
    </xf>
    <xf numFmtId="0" fontId="14" fillId="21" borderId="98" xfId="0" applyFont="1" applyFill="1" applyBorder="1" applyAlignment="1">
      <alignment horizontal="left" vertical="center"/>
    </xf>
    <xf numFmtId="0" fontId="43" fillId="21" borderId="17" xfId="0" applyFont="1" applyFill="1" applyBorder="1" applyAlignment="1">
      <alignment horizontal="center" vertical="center"/>
    </xf>
    <xf numFmtId="0" fontId="14" fillId="21" borderId="18" xfId="0" applyFont="1" applyFill="1" applyBorder="1" applyAlignment="1">
      <alignment horizontal="center" vertical="center"/>
    </xf>
    <xf numFmtId="0" fontId="14" fillId="21" borderId="116" xfId="0" applyFont="1" applyFill="1" applyBorder="1" applyAlignment="1">
      <alignment horizontal="left" vertical="center"/>
    </xf>
    <xf numFmtId="196" fontId="43" fillId="21" borderId="114" xfId="0" applyNumberFormat="1" applyFont="1" applyFill="1" applyBorder="1" applyAlignment="1">
      <alignment horizontal="center" vertical="center"/>
    </xf>
    <xf numFmtId="0" fontId="14" fillId="21" borderId="115" xfId="0" applyFont="1" applyFill="1" applyBorder="1" applyAlignment="1">
      <alignment horizontal="center" vertical="center"/>
    </xf>
    <xf numFmtId="0" fontId="14" fillId="21" borderId="150" xfId="0" applyFont="1" applyFill="1" applyBorder="1" applyAlignment="1">
      <alignment horizontal="left" vertical="center"/>
    </xf>
    <xf numFmtId="197" fontId="65" fillId="21" borderId="151" xfId="0" applyNumberFormat="1" applyFont="1" applyFill="1" applyBorder="1" applyAlignment="1">
      <alignment horizontal="center" vertical="center"/>
    </xf>
    <xf numFmtId="0" fontId="14" fillId="21" borderId="152" xfId="0" applyFont="1" applyFill="1" applyBorder="1" applyAlignment="1">
      <alignment horizontal="center" vertical="center"/>
    </xf>
    <xf numFmtId="0" fontId="14" fillId="24" borderId="34" xfId="0" applyFont="1" applyFill="1" applyBorder="1" applyAlignment="1">
      <alignment horizontal="left" vertical="center"/>
    </xf>
    <xf numFmtId="0" fontId="14" fillId="24" borderId="110" xfId="0" applyFont="1" applyFill="1" applyBorder="1" applyAlignment="1">
      <alignment horizontal="center" vertical="center"/>
    </xf>
    <xf numFmtId="0" fontId="14" fillId="24" borderId="35" xfId="0" applyFont="1" applyFill="1" applyBorder="1" applyAlignment="1">
      <alignment horizontal="center" vertical="center"/>
    </xf>
    <xf numFmtId="38" fontId="14" fillId="0" borderId="17" xfId="0" applyNumberFormat="1" applyFont="1" applyBorder="1" applyAlignment="1">
      <alignment horizontal="center" vertical="center"/>
    </xf>
    <xf numFmtId="0" fontId="14" fillId="24" borderId="98" xfId="0" applyFont="1" applyFill="1" applyBorder="1" applyAlignment="1">
      <alignment horizontal="left" vertical="center"/>
    </xf>
    <xf numFmtId="0" fontId="14" fillId="24" borderId="17" xfId="0" applyFont="1" applyFill="1" applyBorder="1" applyAlignment="1">
      <alignment horizontal="center" vertical="center"/>
    </xf>
    <xf numFmtId="0" fontId="14" fillId="24" borderId="18" xfId="0" applyFont="1" applyFill="1" applyBorder="1" applyAlignment="1">
      <alignment horizontal="center" vertical="center"/>
    </xf>
    <xf numFmtId="0" fontId="26" fillId="0" borderId="17" xfId="0" applyFont="1" applyBorder="1" applyAlignment="1">
      <alignment horizontal="center" vertical="center"/>
    </xf>
    <xf numFmtId="198" fontId="26" fillId="0" borderId="17" xfId="0" applyNumberFormat="1" applyFont="1" applyBorder="1" applyAlignment="1">
      <alignment horizontal="center" vertical="center"/>
    </xf>
    <xf numFmtId="181" fontId="26" fillId="0" borderId="17" xfId="16" applyNumberFormat="1" applyFont="1" applyBorder="1" applyAlignment="1">
      <alignment horizontal="center" vertical="center"/>
    </xf>
    <xf numFmtId="2" fontId="14" fillId="0" borderId="17" xfId="0" applyNumberFormat="1" applyFont="1" applyBorder="1" applyAlignment="1">
      <alignment horizontal="center" vertical="center"/>
    </xf>
    <xf numFmtId="0" fontId="14" fillId="0" borderId="17" xfId="0" applyFont="1" applyBorder="1" applyAlignment="1">
      <alignment horizontal="left" vertical="center"/>
    </xf>
    <xf numFmtId="0" fontId="14" fillId="0" borderId="114" xfId="0" applyFont="1" applyBorder="1" applyAlignment="1">
      <alignment horizontal="left" vertical="center"/>
    </xf>
    <xf numFmtId="0" fontId="14" fillId="54" borderId="34" xfId="0" applyFont="1" applyFill="1" applyBorder="1" applyAlignment="1">
      <alignment horizontal="left" vertical="center"/>
    </xf>
    <xf numFmtId="0" fontId="14" fillId="54" borderId="110" xfId="0" applyFont="1" applyFill="1" applyBorder="1" applyAlignment="1">
      <alignment horizontal="center" vertical="center"/>
    </xf>
    <xf numFmtId="0" fontId="14" fillId="54" borderId="35" xfId="0" applyFont="1" applyFill="1" applyBorder="1" applyAlignment="1">
      <alignment horizontal="center" vertical="center"/>
    </xf>
    <xf numFmtId="0" fontId="14" fillId="54" borderId="98" xfId="0" applyFont="1" applyFill="1" applyBorder="1" applyAlignment="1">
      <alignment horizontal="left" vertical="center"/>
    </xf>
    <xf numFmtId="0" fontId="14" fillId="54" borderId="17" xfId="0" applyFont="1" applyFill="1" applyBorder="1" applyAlignment="1">
      <alignment horizontal="center" vertical="center"/>
    </xf>
    <xf numFmtId="0" fontId="14" fillId="54" borderId="18" xfId="0" applyFont="1" applyFill="1" applyBorder="1" applyAlignment="1">
      <alignment horizontal="center" vertical="center"/>
    </xf>
    <xf numFmtId="0" fontId="14" fillId="26" borderId="34" xfId="0" applyFont="1" applyFill="1" applyBorder="1" applyAlignment="1">
      <alignment horizontal="left" vertical="center"/>
    </xf>
    <xf numFmtId="0" fontId="14" fillId="26" borderId="110" xfId="0" applyFont="1" applyFill="1" applyBorder="1" applyAlignment="1">
      <alignment horizontal="center" vertical="center"/>
    </xf>
    <xf numFmtId="0" fontId="14" fillId="26" borderId="35" xfId="0" applyFont="1" applyFill="1" applyBorder="1" applyAlignment="1">
      <alignment horizontal="center" vertical="center"/>
    </xf>
    <xf numFmtId="0" fontId="14" fillId="26" borderId="98" xfId="0" applyFont="1" applyFill="1" applyBorder="1" applyAlignment="1">
      <alignment horizontal="left" vertical="center"/>
    </xf>
    <xf numFmtId="0" fontId="14" fillId="26" borderId="17" xfId="0" applyFont="1" applyFill="1" applyBorder="1" applyAlignment="1">
      <alignment horizontal="center" vertical="center"/>
    </xf>
    <xf numFmtId="0" fontId="14" fillId="26" borderId="18" xfId="0" applyFont="1" applyFill="1" applyBorder="1" applyAlignment="1">
      <alignment horizontal="center" vertical="center"/>
    </xf>
    <xf numFmtId="0" fontId="14" fillId="55" borderId="34" xfId="0" applyFont="1" applyFill="1" applyBorder="1" applyAlignment="1">
      <alignment horizontal="left" vertical="center"/>
    </xf>
    <xf numFmtId="0" fontId="14" fillId="55" borderId="110" xfId="0" applyFont="1" applyFill="1" applyBorder="1" applyAlignment="1">
      <alignment horizontal="center" vertical="center"/>
    </xf>
    <xf numFmtId="0" fontId="14" fillId="55" borderId="35" xfId="0" applyFont="1" applyFill="1" applyBorder="1" applyAlignment="1">
      <alignment horizontal="center" vertical="center"/>
    </xf>
    <xf numFmtId="0" fontId="14" fillId="55" borderId="98" xfId="0" applyFont="1" applyFill="1" applyBorder="1" applyAlignment="1">
      <alignment horizontal="left" vertical="center"/>
    </xf>
    <xf numFmtId="0" fontId="14" fillId="55" borderId="17" xfId="0" applyFont="1" applyFill="1" applyBorder="1" applyAlignment="1">
      <alignment horizontal="center" vertical="center"/>
    </xf>
    <xf numFmtId="0" fontId="14" fillId="55" borderId="18" xfId="0" applyFont="1" applyFill="1" applyBorder="1" applyAlignment="1">
      <alignment horizontal="center" vertical="center"/>
    </xf>
    <xf numFmtId="0" fontId="14" fillId="44" borderId="150" xfId="0" applyFont="1" applyFill="1" applyBorder="1" applyAlignment="1">
      <alignment horizontal="left" vertical="center"/>
    </xf>
    <xf numFmtId="199" fontId="65" fillId="44" borderId="151" xfId="0" applyNumberFormat="1" applyFont="1" applyFill="1" applyBorder="1" applyAlignment="1">
      <alignment horizontal="center" vertical="center"/>
    </xf>
    <xf numFmtId="0" fontId="14" fillId="44" borderId="152" xfId="0" applyFont="1" applyFill="1" applyBorder="1" applyAlignment="1">
      <alignment horizontal="center" vertical="center"/>
    </xf>
    <xf numFmtId="0" fontId="26" fillId="0" borderId="110" xfId="0" applyFont="1" applyBorder="1" applyAlignment="1">
      <alignment horizontal="center" vertical="center"/>
    </xf>
    <xf numFmtId="200" fontId="26" fillId="0" borderId="17" xfId="0" applyNumberFormat="1" applyFont="1" applyBorder="1" applyAlignment="1">
      <alignment horizontal="center" vertical="center"/>
    </xf>
    <xf numFmtId="200" fontId="26" fillId="0" borderId="114" xfId="0" applyNumberFormat="1" applyFont="1" applyBorder="1" applyAlignment="1">
      <alignment horizontal="center" vertical="center"/>
    </xf>
    <xf numFmtId="0" fontId="14" fillId="56" borderId="150" xfId="0" applyFont="1" applyFill="1" applyBorder="1" applyAlignment="1">
      <alignment horizontal="left" vertical="center"/>
    </xf>
    <xf numFmtId="200" fontId="65" fillId="56" borderId="151" xfId="0" applyNumberFormat="1" applyFont="1" applyFill="1" applyBorder="1" applyAlignment="1">
      <alignment horizontal="center" vertical="center"/>
    </xf>
    <xf numFmtId="0" fontId="14" fillId="56" borderId="152" xfId="0" applyFont="1" applyFill="1" applyBorder="1" applyAlignment="1">
      <alignment horizontal="center" vertical="center"/>
    </xf>
    <xf numFmtId="2" fontId="26" fillId="0" borderId="114" xfId="0" applyNumberFormat="1" applyFont="1" applyBorder="1" applyAlignment="1">
      <alignment horizontal="center" vertical="center"/>
    </xf>
    <xf numFmtId="1" fontId="26" fillId="0" borderId="114" xfId="0" applyNumberFormat="1" applyFont="1" applyBorder="1" applyAlignment="1">
      <alignment horizontal="center" vertical="center"/>
    </xf>
    <xf numFmtId="0" fontId="14" fillId="48" borderId="34" xfId="0" applyFont="1" applyFill="1" applyBorder="1" applyAlignment="1">
      <alignment horizontal="left" vertical="center"/>
    </xf>
    <xf numFmtId="0" fontId="43" fillId="48" borderId="110" xfId="0" applyFont="1" applyFill="1" applyBorder="1" applyAlignment="1">
      <alignment horizontal="center" vertical="center"/>
    </xf>
    <xf numFmtId="0" fontId="14" fillId="48" borderId="35" xfId="0" applyFont="1" applyFill="1" applyBorder="1" applyAlignment="1">
      <alignment horizontal="center" vertical="center"/>
    </xf>
    <xf numFmtId="0" fontId="14" fillId="48" borderId="98" xfId="0" applyFont="1" applyFill="1" applyBorder="1" applyAlignment="1">
      <alignment horizontal="left" vertical="center"/>
    </xf>
    <xf numFmtId="0" fontId="43" fillId="48" borderId="17" xfId="0" applyFont="1" applyFill="1" applyBorder="1" applyAlignment="1">
      <alignment horizontal="center" vertical="center"/>
    </xf>
    <xf numFmtId="0" fontId="14" fillId="48" borderId="18" xfId="0" applyFont="1" applyFill="1" applyBorder="1" applyAlignment="1">
      <alignment horizontal="center" vertical="center"/>
    </xf>
    <xf numFmtId="0" fontId="14" fillId="48" borderId="116" xfId="0" applyFont="1" applyFill="1" applyBorder="1" applyAlignment="1">
      <alignment horizontal="left" vertical="center"/>
    </xf>
    <xf numFmtId="201" fontId="67" fillId="48" borderId="114" xfId="0" applyNumberFormat="1" applyFont="1" applyFill="1" applyBorder="1" applyAlignment="1">
      <alignment horizontal="center" vertical="center"/>
    </xf>
    <xf numFmtId="0" fontId="14" fillId="48" borderId="115" xfId="0" applyFont="1" applyFill="1" applyBorder="1" applyAlignment="1">
      <alignment horizontal="center" vertical="center"/>
    </xf>
    <xf numFmtId="0" fontId="4" fillId="0" borderId="3" xfId="0" applyFont="1" applyBorder="1" applyAlignment="1">
      <alignment horizontal="left" vertical="center"/>
    </xf>
    <xf numFmtId="0" fontId="65" fillId="48" borderId="136" xfId="7" applyFont="1" applyFill="1" applyBorder="1" applyAlignment="1">
      <alignment horizontal="left" vertical="center"/>
    </xf>
    <xf numFmtId="0" fontId="26" fillId="48" borderId="136" xfId="7" applyFont="1" applyFill="1" applyBorder="1" applyAlignment="1">
      <alignment vertical="center" shrinkToFit="1"/>
    </xf>
    <xf numFmtId="0" fontId="65" fillId="48" borderId="128" xfId="7" applyFont="1" applyFill="1" applyBorder="1" applyAlignment="1">
      <alignment horizontal="left" vertical="center"/>
    </xf>
    <xf numFmtId="0" fontId="26" fillId="48" borderId="128" xfId="7" applyFont="1" applyFill="1" applyBorder="1" applyAlignment="1">
      <alignment vertical="center" shrinkToFit="1"/>
    </xf>
    <xf numFmtId="0" fontId="65" fillId="48" borderId="147" xfId="7" applyFont="1" applyFill="1" applyBorder="1" applyAlignment="1">
      <alignment horizontal="left" vertical="center"/>
    </xf>
    <xf numFmtId="0" fontId="26" fillId="48" borderId="147" xfId="7" applyFont="1" applyFill="1" applyBorder="1" applyAlignment="1">
      <alignment vertical="center" shrinkToFit="1"/>
    </xf>
    <xf numFmtId="0" fontId="43" fillId="23" borderId="136" xfId="7" applyFont="1" applyFill="1" applyBorder="1" applyAlignment="1">
      <alignment horizontal="left" vertical="center"/>
    </xf>
    <xf numFmtId="0" fontId="43" fillId="23" borderId="136" xfId="7" applyFont="1" applyFill="1" applyBorder="1" applyAlignment="1">
      <alignment vertical="center" shrinkToFit="1"/>
    </xf>
    <xf numFmtId="0" fontId="14" fillId="23" borderId="34" xfId="0" applyFont="1" applyFill="1" applyBorder="1" applyAlignment="1">
      <alignment horizontal="left" vertical="center"/>
    </xf>
    <xf numFmtId="0" fontId="14" fillId="23" borderId="110" xfId="0" applyFont="1" applyFill="1" applyBorder="1" applyAlignment="1">
      <alignment horizontal="center" vertical="center"/>
    </xf>
    <xf numFmtId="0" fontId="14" fillId="23" borderId="35" xfId="0" applyFont="1" applyFill="1" applyBorder="1" applyAlignment="1">
      <alignment horizontal="center" vertical="center"/>
    </xf>
    <xf numFmtId="0" fontId="26" fillId="23" borderId="128" xfId="7" applyFont="1" applyFill="1" applyBorder="1" applyAlignment="1">
      <alignment horizontal="left" vertical="center"/>
    </xf>
    <xf numFmtId="202" fontId="26" fillId="0" borderId="17" xfId="0" applyNumberFormat="1" applyFont="1" applyBorder="1" applyAlignment="1">
      <alignment horizontal="center" vertical="center"/>
    </xf>
    <xf numFmtId="0" fontId="14" fillId="23" borderId="128" xfId="7" applyFont="1" applyFill="1" applyBorder="1" applyAlignment="1">
      <alignment horizontal="left" vertical="center"/>
    </xf>
    <xf numFmtId="0" fontId="14" fillId="23" borderId="128" xfId="7" applyFont="1" applyFill="1" applyBorder="1" applyAlignment="1">
      <alignment horizontal="left" vertical="center" wrapText="1"/>
    </xf>
    <xf numFmtId="0" fontId="18" fillId="0" borderId="80" xfId="0" applyFont="1" applyBorder="1" applyAlignment="1">
      <alignment horizontal="center" vertical="center" wrapText="1"/>
    </xf>
    <xf numFmtId="0" fontId="18" fillId="0" borderId="75" xfId="0" applyFont="1" applyBorder="1" applyAlignment="1">
      <alignment horizontal="center" vertical="center" wrapText="1"/>
    </xf>
    <xf numFmtId="0" fontId="18" fillId="0" borderId="153" xfId="0" applyFont="1" applyBorder="1" applyAlignment="1">
      <alignment horizontal="center" vertical="center" wrapText="1"/>
    </xf>
    <xf numFmtId="0" fontId="14" fillId="23" borderId="154" xfId="7" applyFont="1" applyFill="1" applyBorder="1" applyAlignment="1">
      <alignment horizontal="left" vertical="center"/>
    </xf>
    <xf numFmtId="0" fontId="14" fillId="0" borderId="154" xfId="7" applyFont="1" applyBorder="1" applyAlignment="1">
      <alignment vertical="center" shrinkToFit="1"/>
    </xf>
    <xf numFmtId="0" fontId="14" fillId="0" borderId="155" xfId="0" applyFont="1" applyBorder="1" applyAlignment="1">
      <alignment horizontal="center" vertical="center"/>
    </xf>
    <xf numFmtId="0" fontId="14" fillId="0" borderId="156" xfId="0" applyFont="1" applyBorder="1" applyAlignment="1">
      <alignment horizontal="center" vertical="center"/>
    </xf>
    <xf numFmtId="189" fontId="14" fillId="0" borderId="157" xfId="0" applyNumberFormat="1" applyFont="1" applyBorder="1" applyAlignment="1">
      <alignment horizontal="center" vertical="center"/>
    </xf>
    <xf numFmtId="0" fontId="14" fillId="23" borderId="158" xfId="7" applyFont="1" applyFill="1" applyBorder="1" applyAlignment="1">
      <alignment horizontal="left" vertical="center"/>
    </xf>
    <xf numFmtId="0" fontId="14" fillId="0" borderId="158" xfId="7" applyFont="1" applyBorder="1" applyAlignment="1">
      <alignment vertical="center" shrinkToFit="1"/>
    </xf>
    <xf numFmtId="0" fontId="14" fillId="0" borderId="159" xfId="0" applyFont="1" applyBorder="1" applyAlignment="1">
      <alignment horizontal="center" vertical="center"/>
    </xf>
    <xf numFmtId="0" fontId="14" fillId="0" borderId="160" xfId="0" applyFont="1" applyBorder="1" applyAlignment="1">
      <alignment horizontal="center" vertical="center"/>
    </xf>
    <xf numFmtId="189" fontId="14" fillId="0" borderId="161" xfId="0" applyNumberFormat="1" applyFont="1" applyBorder="1" applyAlignment="1">
      <alignment horizontal="center" vertical="center"/>
    </xf>
    <xf numFmtId="0" fontId="14" fillId="23" borderId="136" xfId="7" applyFont="1" applyFill="1" applyBorder="1" applyAlignment="1">
      <alignment horizontal="left" vertical="center"/>
    </xf>
    <xf numFmtId="0" fontId="14" fillId="0" borderId="71" xfId="0" applyFont="1" applyBorder="1" applyAlignment="1">
      <alignment horizontal="center" vertical="center"/>
    </xf>
    <xf numFmtId="0" fontId="14" fillId="0" borderId="37" xfId="0" applyFont="1" applyBorder="1" applyAlignment="1">
      <alignment horizontal="center" vertical="center"/>
    </xf>
    <xf numFmtId="189" fontId="14" fillId="0" borderId="162" xfId="0" applyNumberFormat="1" applyFont="1" applyBorder="1" applyAlignment="1">
      <alignment horizontal="center" vertical="center"/>
    </xf>
    <xf numFmtId="0" fontId="14" fillId="0" borderId="163" xfId="0" applyFont="1" applyBorder="1" applyAlignment="1">
      <alignment horizontal="center" vertical="center"/>
    </xf>
    <xf numFmtId="0" fontId="14" fillId="0" borderId="164" xfId="0" applyFont="1" applyBorder="1" applyAlignment="1">
      <alignment horizontal="center" vertical="center"/>
    </xf>
    <xf numFmtId="189" fontId="14" fillId="0" borderId="165" xfId="0" applyNumberFormat="1" applyFont="1" applyBorder="1" applyAlignment="1">
      <alignment horizontal="center" vertical="center"/>
    </xf>
    <xf numFmtId="0" fontId="14" fillId="23" borderId="166" xfId="7" applyFont="1" applyFill="1" applyBorder="1" applyAlignment="1">
      <alignment horizontal="left" vertical="center"/>
    </xf>
    <xf numFmtId="0" fontId="14" fillId="0" borderId="166" xfId="7" applyFont="1" applyBorder="1" applyAlignment="1">
      <alignment vertical="center" shrinkToFit="1"/>
    </xf>
    <xf numFmtId="0" fontId="14" fillId="0" borderId="167" xfId="0" applyFont="1" applyBorder="1" applyAlignment="1">
      <alignment horizontal="center" vertical="center"/>
    </xf>
    <xf numFmtId="0" fontId="14" fillId="0" borderId="168" xfId="0" applyFont="1" applyBorder="1" applyAlignment="1">
      <alignment horizontal="center" vertical="center"/>
    </xf>
    <xf numFmtId="189" fontId="14" fillId="0" borderId="169" xfId="0" applyNumberFormat="1" applyFont="1" applyBorder="1" applyAlignment="1">
      <alignment horizontal="center" vertical="center"/>
    </xf>
    <xf numFmtId="0" fontId="43" fillId="23" borderId="136" xfId="7" applyFont="1" applyFill="1" applyBorder="1" applyAlignment="1">
      <alignment horizontal="left" vertical="center" shrinkToFit="1"/>
    </xf>
    <xf numFmtId="0" fontId="14" fillId="23" borderId="34" xfId="0" applyFont="1" applyFill="1" applyBorder="1" applyAlignment="1">
      <alignment horizontal="center" vertical="center"/>
    </xf>
    <xf numFmtId="189" fontId="14" fillId="23" borderId="35" xfId="0" applyNumberFormat="1" applyFont="1" applyFill="1" applyBorder="1" applyAlignment="1">
      <alignment horizontal="center" vertical="center"/>
    </xf>
    <xf numFmtId="0" fontId="14" fillId="0" borderId="98" xfId="0" applyFont="1" applyBorder="1" applyAlignment="1">
      <alignment horizontal="center" vertical="center"/>
    </xf>
    <xf numFmtId="203" fontId="26" fillId="0" borderId="17" xfId="0" applyNumberFormat="1" applyFont="1" applyBorder="1" applyAlignment="1">
      <alignment horizontal="center" vertical="center"/>
    </xf>
    <xf numFmtId="189" fontId="14" fillId="0" borderId="17" xfId="0" applyNumberFormat="1" applyFont="1" applyBorder="1" applyAlignment="1">
      <alignment horizontal="center" vertical="center"/>
    </xf>
    <xf numFmtId="189" fontId="14" fillId="0" borderId="17" xfId="0" applyNumberFormat="1" applyFont="1" applyBorder="1" applyAlignment="1">
      <alignment horizontal="left" vertical="center"/>
    </xf>
    <xf numFmtId="0" fontId="14" fillId="23" borderId="128" xfId="7" applyFont="1" applyFill="1" applyBorder="1" applyAlignment="1">
      <alignment horizontal="left" vertical="center" shrinkToFit="1"/>
    </xf>
    <xf numFmtId="204" fontId="26" fillId="0" borderId="17" xfId="0" applyNumberFormat="1" applyFont="1" applyBorder="1" applyAlignment="1">
      <alignment horizontal="center" vertical="center"/>
    </xf>
    <xf numFmtId="205" fontId="26" fillId="0" borderId="17" xfId="0" applyNumberFormat="1" applyFont="1" applyBorder="1" applyAlignment="1">
      <alignment horizontal="center" vertical="center"/>
    </xf>
    <xf numFmtId="0" fontId="43" fillId="49" borderId="136" xfId="7" applyFont="1" applyFill="1" applyBorder="1" applyAlignment="1">
      <alignment horizontal="left" vertical="center"/>
    </xf>
    <xf numFmtId="0" fontId="43" fillId="49" borderId="136" xfId="7" applyFont="1" applyFill="1" applyBorder="1" applyAlignment="1">
      <alignment vertical="center" shrinkToFit="1"/>
    </xf>
    <xf numFmtId="0" fontId="14" fillId="49" borderId="34" xfId="0" applyFont="1" applyFill="1" applyBorder="1" applyAlignment="1">
      <alignment horizontal="center" vertical="center"/>
    </xf>
    <xf numFmtId="0" fontId="14" fillId="49" borderId="110" xfId="0" applyFont="1" applyFill="1" applyBorder="1" applyAlignment="1">
      <alignment horizontal="center" vertical="center"/>
    </xf>
    <xf numFmtId="0" fontId="14" fillId="49" borderId="35" xfId="0" applyFont="1" applyFill="1" applyBorder="1" applyAlignment="1">
      <alignment horizontal="center" vertical="center"/>
    </xf>
    <xf numFmtId="0" fontId="26" fillId="49" borderId="128" xfId="7" applyFont="1" applyFill="1" applyBorder="1" applyAlignment="1">
      <alignment horizontal="left" vertical="center"/>
    </xf>
    <xf numFmtId="206" fontId="26" fillId="0" borderId="17" xfId="0" applyNumberFormat="1" applyFont="1" applyBorder="1" applyAlignment="1">
      <alignment horizontal="center" vertical="center"/>
    </xf>
    <xf numFmtId="0" fontId="14" fillId="49" borderId="128" xfId="7" applyFont="1" applyFill="1" applyBorder="1" applyAlignment="1">
      <alignment horizontal="left" vertical="center"/>
    </xf>
    <xf numFmtId="0" fontId="14" fillId="0" borderId="128" xfId="0" applyFont="1" applyBorder="1" applyAlignment="1">
      <alignment vertical="center" shrinkToFit="1"/>
    </xf>
    <xf numFmtId="0" fontId="14" fillId="49" borderId="128" xfId="7" applyFont="1" applyFill="1" applyBorder="1" applyAlignment="1">
      <alignment horizontal="left" vertical="center" wrapText="1"/>
    </xf>
    <xf numFmtId="0" fontId="14" fillId="49" borderId="154" xfId="7" applyFont="1" applyFill="1" applyBorder="1" applyAlignment="1">
      <alignment horizontal="left" vertical="center"/>
    </xf>
    <xf numFmtId="0" fontId="14" fillId="0" borderId="157" xfId="0" applyFont="1" applyBorder="1" applyAlignment="1">
      <alignment horizontal="center" vertical="center"/>
    </xf>
    <xf numFmtId="0" fontId="14" fillId="49" borderId="158" xfId="7" applyFont="1" applyFill="1" applyBorder="1" applyAlignment="1">
      <alignment horizontal="left" vertical="center"/>
    </xf>
    <xf numFmtId="0" fontId="14" fillId="0" borderId="165" xfId="0" applyFont="1" applyBorder="1" applyAlignment="1">
      <alignment horizontal="center" vertical="center"/>
    </xf>
    <xf numFmtId="0" fontId="14" fillId="49" borderId="170" xfId="7" applyFont="1" applyFill="1" applyBorder="1" applyAlignment="1">
      <alignment horizontal="left" vertical="center"/>
    </xf>
    <xf numFmtId="0" fontId="14" fillId="0" borderId="170" xfId="7" applyFont="1" applyBorder="1" applyAlignment="1">
      <alignment vertical="center" shrinkToFit="1"/>
    </xf>
    <xf numFmtId="2" fontId="14" fillId="0" borderId="159" xfId="0" applyNumberFormat="1" applyFont="1" applyBorder="1" applyAlignment="1">
      <alignment horizontal="center" vertical="center"/>
    </xf>
    <xf numFmtId="0" fontId="14" fillId="0" borderId="161" xfId="0" applyFont="1" applyBorder="1" applyAlignment="1">
      <alignment horizontal="center" vertical="center"/>
    </xf>
    <xf numFmtId="0" fontId="14" fillId="49" borderId="171" xfId="7" applyFont="1" applyFill="1" applyBorder="1" applyAlignment="1">
      <alignment horizontal="left" vertical="center" shrinkToFit="1"/>
    </xf>
    <xf numFmtId="0" fontId="14" fillId="0" borderId="171" xfId="7" applyFont="1" applyBorder="1" applyAlignment="1">
      <alignment vertical="center" shrinkToFit="1"/>
    </xf>
    <xf numFmtId="0" fontId="14" fillId="0" borderId="172" xfId="0" applyFont="1" applyBorder="1" applyAlignment="1">
      <alignment horizontal="center" vertical="center"/>
    </xf>
    <xf numFmtId="0" fontId="14" fillId="0" borderId="173" xfId="0" applyFont="1" applyBorder="1" applyAlignment="1">
      <alignment horizontal="center" vertical="center"/>
    </xf>
    <xf numFmtId="0" fontId="14" fillId="0" borderId="174" xfId="0" applyFont="1" applyBorder="1" applyAlignment="1">
      <alignment horizontal="center" vertical="center"/>
    </xf>
    <xf numFmtId="0" fontId="14" fillId="49" borderId="136" xfId="7" applyFont="1" applyFill="1" applyBorder="1" applyAlignment="1">
      <alignment horizontal="left" vertical="center"/>
    </xf>
    <xf numFmtId="0" fontId="14" fillId="0" borderId="162" xfId="0" applyFont="1" applyBorder="1" applyAlignment="1">
      <alignment horizontal="center" vertical="center"/>
    </xf>
    <xf numFmtId="0" fontId="14" fillId="0" borderId="175" xfId="0" applyFont="1" applyBorder="1" applyAlignment="1">
      <alignment horizontal="center" vertical="center"/>
    </xf>
    <xf numFmtId="0" fontId="14" fillId="0" borderId="176" xfId="0" applyFont="1" applyBorder="1" applyAlignment="1">
      <alignment horizontal="center" vertical="center"/>
    </xf>
    <xf numFmtId="0" fontId="14" fillId="0" borderId="177" xfId="0" applyFont="1" applyBorder="1" applyAlignment="1">
      <alignment horizontal="center" vertical="center"/>
    </xf>
    <xf numFmtId="0" fontId="14" fillId="0" borderId="34" xfId="0" applyFont="1" applyBorder="1" applyAlignment="1">
      <alignment horizontal="center" vertical="center"/>
    </xf>
    <xf numFmtId="0" fontId="14" fillId="49" borderId="170" xfId="7" applyFont="1" applyFill="1" applyBorder="1" applyAlignment="1">
      <alignment horizontal="left" vertical="center" shrinkToFit="1"/>
    </xf>
    <xf numFmtId="0" fontId="14" fillId="49" borderId="147" xfId="7" applyFont="1" applyFill="1" applyBorder="1" applyAlignment="1">
      <alignment horizontal="left" vertical="center"/>
    </xf>
    <xf numFmtId="0" fontId="14" fillId="0" borderId="116" xfId="0" applyFont="1" applyBorder="1" applyAlignment="1">
      <alignment horizontal="center" vertical="center"/>
    </xf>
    <xf numFmtId="0" fontId="43" fillId="57" borderId="136" xfId="7" applyFont="1" applyFill="1" applyBorder="1" applyAlignment="1">
      <alignment horizontal="left" vertical="center"/>
    </xf>
    <xf numFmtId="0" fontId="43" fillId="57" borderId="136" xfId="7" applyFont="1" applyFill="1" applyBorder="1" applyAlignment="1">
      <alignment vertical="center" shrinkToFit="1"/>
    </xf>
    <xf numFmtId="0" fontId="14" fillId="57" borderId="34" xfId="0" applyFont="1" applyFill="1" applyBorder="1" applyAlignment="1">
      <alignment horizontal="center" vertical="center"/>
    </xf>
    <xf numFmtId="0" fontId="14" fillId="57" borderId="110" xfId="0" applyFont="1" applyFill="1" applyBorder="1" applyAlignment="1">
      <alignment horizontal="center" vertical="center"/>
    </xf>
    <xf numFmtId="0" fontId="14" fillId="57" borderId="35" xfId="0" applyFont="1" applyFill="1" applyBorder="1" applyAlignment="1">
      <alignment horizontal="center" vertical="center"/>
    </xf>
    <xf numFmtId="0" fontId="26" fillId="57" borderId="128" xfId="7" applyFont="1" applyFill="1" applyBorder="1" applyAlignment="1">
      <alignment horizontal="left" vertical="center"/>
    </xf>
    <xf numFmtId="207" fontId="26" fillId="0" borderId="17" xfId="0" applyNumberFormat="1" applyFont="1" applyBorder="1" applyAlignment="1">
      <alignment horizontal="center" vertical="center"/>
    </xf>
    <xf numFmtId="0" fontId="14" fillId="57" borderId="128" xfId="7" applyFont="1" applyFill="1" applyBorder="1" applyAlignment="1">
      <alignment horizontal="left" vertical="center"/>
    </xf>
    <xf numFmtId="0" fontId="14" fillId="57" borderId="147" xfId="7" applyFont="1" applyFill="1" applyBorder="1" applyAlignment="1">
      <alignment horizontal="left" vertical="center"/>
    </xf>
    <xf numFmtId="0" fontId="14" fillId="0" borderId="147" xfId="0" applyFont="1" applyBorder="1" applyAlignment="1">
      <alignment vertical="center" shrinkToFit="1"/>
    </xf>
    <xf numFmtId="0" fontId="43" fillId="11" borderId="136" xfId="7" applyFont="1" applyFill="1" applyBorder="1" applyAlignment="1">
      <alignment horizontal="left" vertical="center"/>
    </xf>
    <xf numFmtId="0" fontId="43" fillId="11" borderId="136" xfId="7" applyFont="1" applyFill="1" applyBorder="1" applyAlignment="1">
      <alignment vertical="center" shrinkToFit="1"/>
    </xf>
    <xf numFmtId="0" fontId="14" fillId="11" borderId="34" xfId="0" applyFont="1" applyFill="1" applyBorder="1" applyAlignment="1">
      <alignment horizontal="center" vertical="center"/>
    </xf>
    <xf numFmtId="0" fontId="14" fillId="11" borderId="110" xfId="0" applyFont="1" applyFill="1" applyBorder="1" applyAlignment="1">
      <alignment horizontal="center" vertical="center"/>
    </xf>
    <xf numFmtId="0" fontId="14" fillId="11" borderId="35" xfId="0" applyFont="1" applyFill="1" applyBorder="1" applyAlignment="1">
      <alignment horizontal="center" vertical="center"/>
    </xf>
    <xf numFmtId="0" fontId="26" fillId="11" borderId="128" xfId="7" applyFont="1" applyFill="1" applyBorder="1" applyAlignment="1">
      <alignment horizontal="left" vertical="center"/>
    </xf>
    <xf numFmtId="208" fontId="26" fillId="0" borderId="17" xfId="0" applyNumberFormat="1" applyFont="1" applyBorder="1" applyAlignment="1">
      <alignment horizontal="center" vertical="center"/>
    </xf>
    <xf numFmtId="0" fontId="14" fillId="11" borderId="128" xfId="7" applyFont="1" applyFill="1" applyBorder="1" applyAlignment="1">
      <alignment horizontal="left" vertical="center"/>
    </xf>
    <xf numFmtId="0" fontId="18" fillId="0" borderId="80" xfId="7" applyFont="1" applyBorder="1" applyAlignment="1">
      <alignment horizontal="center" vertical="center" wrapText="1"/>
    </xf>
    <xf numFmtId="0" fontId="14" fillId="0" borderId="178" xfId="0" applyFont="1" applyBorder="1" applyAlignment="1">
      <alignment horizontal="center" vertical="center"/>
    </xf>
    <xf numFmtId="0" fontId="14" fillId="0" borderId="80" xfId="7" applyFont="1" applyBorder="1" applyAlignment="1">
      <alignment horizontal="center" vertical="center" shrinkToFit="1"/>
    </xf>
    <xf numFmtId="0" fontId="14" fillId="0" borderId="129" xfId="0" applyFont="1" applyBorder="1" applyAlignment="1">
      <alignment horizontal="center" vertical="center"/>
    </xf>
    <xf numFmtId="0" fontId="14" fillId="11" borderId="147" xfId="7" applyFont="1" applyFill="1" applyBorder="1" applyAlignment="1">
      <alignment horizontal="left" vertical="center"/>
    </xf>
    <xf numFmtId="0" fontId="14" fillId="0" borderId="111" xfId="7" applyFont="1" applyBorder="1" applyAlignment="1">
      <alignment horizontal="center" vertical="center" shrinkToFit="1"/>
    </xf>
    <xf numFmtId="0" fontId="14" fillId="0" borderId="103" xfId="7" applyFont="1" applyBorder="1" applyAlignment="1">
      <alignment horizontal="center" vertical="center" shrinkToFit="1"/>
    </xf>
    <xf numFmtId="0" fontId="14" fillId="0" borderId="179" xfId="0" applyFont="1" applyBorder="1" applyAlignment="1">
      <alignment horizontal="center" vertical="center"/>
    </xf>
    <xf numFmtId="209" fontId="26" fillId="0" borderId="17" xfId="0" applyNumberFormat="1" applyFont="1" applyBorder="1" applyAlignment="1">
      <alignment horizontal="center" vertical="center"/>
    </xf>
    <xf numFmtId="0" fontId="14" fillId="0" borderId="17" xfId="0" applyFont="1" applyBorder="1">
      <alignment vertical="center"/>
    </xf>
    <xf numFmtId="0" fontId="14" fillId="0" borderId="80" xfId="0" applyFont="1" applyBorder="1" applyAlignment="1">
      <alignment horizontal="center" vertical="center" wrapText="1"/>
    </xf>
    <xf numFmtId="0" fontId="14" fillId="0" borderId="75" xfId="0" applyFont="1" applyBorder="1" applyAlignment="1">
      <alignment horizontal="center" vertical="center" wrapText="1"/>
    </xf>
    <xf numFmtId="0" fontId="14" fillId="0" borderId="153" xfId="0" applyFont="1" applyBorder="1" applyAlignment="1">
      <alignment horizontal="center" vertical="center" wrapText="1"/>
    </xf>
    <xf numFmtId="0" fontId="14" fillId="0" borderId="80" xfId="0" applyFont="1" applyBorder="1" applyAlignment="1">
      <alignment horizontal="center" vertical="center"/>
    </xf>
    <xf numFmtId="0" fontId="14" fillId="0" borderId="75" xfId="0" applyFont="1" applyBorder="1" applyAlignment="1">
      <alignment horizontal="center" vertical="center"/>
    </xf>
    <xf numFmtId="0" fontId="14" fillId="0" borderId="153" xfId="0" applyFont="1" applyBorder="1" applyAlignment="1">
      <alignment horizontal="center" vertical="center"/>
    </xf>
    <xf numFmtId="189" fontId="14" fillId="0" borderId="80" xfId="0" applyNumberFormat="1" applyFont="1" applyBorder="1" applyAlignment="1">
      <alignment horizontal="center" vertical="center"/>
    </xf>
    <xf numFmtId="189" fontId="14" fillId="0" borderId="156" xfId="0" applyNumberFormat="1" applyFont="1" applyBorder="1" applyAlignment="1">
      <alignment horizontal="center" vertical="center"/>
    </xf>
    <xf numFmtId="189" fontId="14" fillId="0" borderId="153" xfId="0" applyNumberFormat="1" applyFont="1" applyBorder="1" applyAlignment="1">
      <alignment horizontal="center" vertical="center"/>
    </xf>
    <xf numFmtId="189" fontId="14" fillId="0" borderId="114" xfId="0" applyNumberFormat="1" applyFont="1" applyBorder="1" applyAlignment="1">
      <alignment horizontal="center" vertical="center"/>
    </xf>
    <xf numFmtId="0" fontId="14" fillId="0" borderId="110" xfId="0" applyFont="1" applyBorder="1" applyAlignment="1">
      <alignment horizontal="left" vertical="center"/>
    </xf>
    <xf numFmtId="189" fontId="14" fillId="0" borderId="75" xfId="0" applyNumberFormat="1" applyFont="1" applyBorder="1" applyAlignment="1">
      <alignment horizontal="center" vertical="center"/>
    </xf>
    <xf numFmtId="2" fontId="14" fillId="0" borderId="163" xfId="0" applyNumberFormat="1" applyFont="1" applyBorder="1" applyAlignment="1">
      <alignment horizontal="center" vertical="center"/>
    </xf>
    <xf numFmtId="2" fontId="14" fillId="0" borderId="160" xfId="0" applyNumberFormat="1" applyFont="1" applyBorder="1" applyAlignment="1">
      <alignment horizontal="center" vertical="center"/>
    </xf>
    <xf numFmtId="189" fontId="14" fillId="0" borderId="163" xfId="0" applyNumberFormat="1" applyFont="1" applyBorder="1" applyAlignment="1">
      <alignment horizontal="center" vertical="center"/>
    </xf>
    <xf numFmtId="189" fontId="14" fillId="0" borderId="173" xfId="0" applyNumberFormat="1" applyFont="1" applyBorder="1" applyAlignment="1">
      <alignment horizontal="center" vertical="center"/>
    </xf>
    <xf numFmtId="189" fontId="14" fillId="0" borderId="160" xfId="0" applyNumberFormat="1" applyFont="1" applyBorder="1" applyAlignment="1">
      <alignment horizontal="center" vertical="center"/>
    </xf>
    <xf numFmtId="189" fontId="14" fillId="0" borderId="172" xfId="0" applyNumberFormat="1" applyFont="1" applyBorder="1" applyAlignment="1">
      <alignment horizontal="center" vertical="center"/>
    </xf>
    <xf numFmtId="189" fontId="14" fillId="0" borderId="159" xfId="0" applyNumberFormat="1" applyFont="1" applyBorder="1" applyAlignment="1">
      <alignment horizontal="center" vertical="center"/>
    </xf>
    <xf numFmtId="2" fontId="14" fillId="0" borderId="164" xfId="0" applyNumberFormat="1" applyFont="1" applyBorder="1" applyAlignment="1">
      <alignment horizontal="center" vertical="center"/>
    </xf>
    <xf numFmtId="189" fontId="14" fillId="0" borderId="164" xfId="0" applyNumberFormat="1" applyFont="1" applyBorder="1" applyAlignment="1">
      <alignment horizontal="center" vertical="center"/>
    </xf>
    <xf numFmtId="2" fontId="14" fillId="0" borderId="176" xfId="0" applyNumberFormat="1" applyFont="1" applyBorder="1" applyAlignment="1">
      <alignment horizontal="center" vertical="center"/>
    </xf>
    <xf numFmtId="189" fontId="14" fillId="0" borderId="37" xfId="0" applyNumberFormat="1" applyFont="1" applyBorder="1" applyAlignment="1">
      <alignment horizontal="center" vertical="center"/>
    </xf>
    <xf numFmtId="0" fontId="18" fillId="0" borderId="3" xfId="0" applyFont="1" applyBorder="1" applyAlignment="1">
      <alignment horizontal="left" vertical="center"/>
    </xf>
    <xf numFmtId="9" fontId="26" fillId="0" borderId="110" xfId="0" applyNumberFormat="1" applyFont="1" applyBorder="1" applyAlignment="1">
      <alignment horizontal="center" vertical="center"/>
    </xf>
    <xf numFmtId="0" fontId="14" fillId="0" borderId="3" xfId="0" applyFont="1" applyBorder="1" applyAlignment="1">
      <alignment horizontal="center" vertical="center"/>
    </xf>
    <xf numFmtId="14" fontId="17" fillId="0" borderId="17" xfId="0" applyNumberFormat="1" applyFont="1" applyBorder="1" applyAlignment="1" applyProtection="1">
      <alignment horizontal="center" vertical="center" shrinkToFit="1"/>
      <protection locked="0"/>
    </xf>
    <xf numFmtId="0" fontId="14" fillId="58" borderId="98" xfId="0" applyFont="1" applyFill="1" applyBorder="1" applyAlignment="1">
      <alignment horizontal="left" vertical="center"/>
    </xf>
    <xf numFmtId="0" fontId="14" fillId="58" borderId="17" xfId="0" applyFont="1" applyFill="1" applyBorder="1" applyAlignment="1">
      <alignment horizontal="center" vertical="center"/>
    </xf>
    <xf numFmtId="0" fontId="14" fillId="58" borderId="18" xfId="0" applyFont="1" applyFill="1" applyBorder="1" applyAlignment="1">
      <alignment horizontal="center" vertical="center"/>
    </xf>
    <xf numFmtId="0" fontId="14" fillId="31" borderId="34" xfId="0" applyFont="1" applyFill="1" applyBorder="1" applyAlignment="1">
      <alignment horizontal="left" vertical="center"/>
    </xf>
    <xf numFmtId="0" fontId="26" fillId="31" borderId="110" xfId="0" applyFont="1" applyFill="1" applyBorder="1" applyAlignment="1">
      <alignment horizontal="center" vertical="center"/>
    </xf>
    <xf numFmtId="0" fontId="14" fillId="31" borderId="35" xfId="0" applyFont="1" applyFill="1" applyBorder="1" applyAlignment="1">
      <alignment horizontal="center" vertical="center"/>
    </xf>
    <xf numFmtId="0" fontId="14" fillId="31" borderId="98" xfId="0" applyFont="1" applyFill="1" applyBorder="1" applyAlignment="1">
      <alignment horizontal="left" vertical="center"/>
    </xf>
    <xf numFmtId="0" fontId="65" fillId="31" borderId="17" xfId="0" applyFont="1" applyFill="1" applyBorder="1" applyAlignment="1">
      <alignment horizontal="center" vertical="center"/>
    </xf>
    <xf numFmtId="0" fontId="14" fillId="31" borderId="18" xfId="0" applyFont="1" applyFill="1" applyBorder="1" applyAlignment="1">
      <alignment horizontal="center" vertical="center"/>
    </xf>
    <xf numFmtId="0" fontId="14" fillId="31" borderId="20" xfId="0" applyFont="1" applyFill="1" applyBorder="1" applyAlignment="1">
      <alignment horizontal="left" vertical="center"/>
    </xf>
    <xf numFmtId="9" fontId="65" fillId="31" borderId="99" xfId="0" applyNumberFormat="1" applyFont="1" applyFill="1" applyBorder="1" applyAlignment="1">
      <alignment horizontal="center" vertical="center"/>
    </xf>
    <xf numFmtId="0" fontId="14" fillId="31" borderId="21" xfId="0" applyFont="1" applyFill="1" applyBorder="1" applyAlignment="1">
      <alignment horizontal="center" vertical="center"/>
    </xf>
    <xf numFmtId="0" fontId="14" fillId="31" borderId="116" xfId="0" applyFont="1" applyFill="1" applyBorder="1" applyAlignment="1">
      <alignment horizontal="left" vertical="center"/>
    </xf>
    <xf numFmtId="0" fontId="14" fillId="31" borderId="115" xfId="0" applyFont="1" applyFill="1" applyBorder="1" applyAlignment="1">
      <alignment horizontal="center" vertical="center"/>
    </xf>
    <xf numFmtId="0" fontId="14" fillId="59" borderId="34" xfId="0" applyFont="1" applyFill="1" applyBorder="1" applyAlignment="1">
      <alignment horizontal="left" vertical="center"/>
    </xf>
    <xf numFmtId="0" fontId="65" fillId="59" borderId="110" xfId="0" applyFont="1" applyFill="1" applyBorder="1" applyAlignment="1">
      <alignment horizontal="center" vertical="center"/>
    </xf>
    <xf numFmtId="0" fontId="14" fillId="59" borderId="35" xfId="0" applyFont="1" applyFill="1" applyBorder="1" applyAlignment="1">
      <alignment horizontal="center" vertical="center"/>
    </xf>
    <xf numFmtId="0" fontId="14" fillId="59" borderId="98" xfId="0" applyFont="1" applyFill="1" applyBorder="1" applyAlignment="1">
      <alignment horizontal="left" vertical="center"/>
    </xf>
    <xf numFmtId="0" fontId="65" fillId="59" borderId="17" xfId="0" applyFont="1" applyFill="1" applyBorder="1" applyAlignment="1">
      <alignment horizontal="center" vertical="center"/>
    </xf>
    <xf numFmtId="0" fontId="14" fillId="59" borderId="18" xfId="0" applyFont="1" applyFill="1" applyBorder="1" applyAlignment="1">
      <alignment horizontal="center" vertical="center"/>
    </xf>
    <xf numFmtId="0" fontId="14" fillId="59" borderId="20" xfId="0" applyFont="1" applyFill="1" applyBorder="1" applyAlignment="1">
      <alignment horizontal="left" vertical="center"/>
    </xf>
    <xf numFmtId="9" fontId="65" fillId="59" borderId="99" xfId="0" applyNumberFormat="1" applyFont="1" applyFill="1" applyBorder="1" applyAlignment="1">
      <alignment horizontal="center" vertical="center"/>
    </xf>
    <xf numFmtId="0" fontId="14" fillId="59" borderId="21" xfId="0" applyFont="1" applyFill="1" applyBorder="1" applyAlignment="1">
      <alignment horizontal="center" vertical="center"/>
    </xf>
    <xf numFmtId="0" fontId="14" fillId="59" borderId="116" xfId="0" applyFont="1" applyFill="1" applyBorder="1" applyAlignment="1">
      <alignment horizontal="left" vertical="center"/>
    </xf>
    <xf numFmtId="211" fontId="68" fillId="59" borderId="114" xfId="0" applyNumberFormat="1" applyFont="1" applyFill="1" applyBorder="1" applyAlignment="1">
      <alignment horizontal="center" vertical="center"/>
    </xf>
    <xf numFmtId="0" fontId="14" fillId="59" borderId="115" xfId="0" applyFont="1" applyFill="1" applyBorder="1" applyAlignment="1">
      <alignment horizontal="center" vertical="center"/>
    </xf>
    <xf numFmtId="0" fontId="14" fillId="60" borderId="34" xfId="0" applyFont="1" applyFill="1" applyBorder="1" applyAlignment="1">
      <alignment horizontal="left" vertical="center"/>
    </xf>
    <xf numFmtId="0" fontId="14" fillId="60" borderId="110" xfId="0" applyFont="1" applyFill="1" applyBorder="1" applyAlignment="1">
      <alignment horizontal="center" vertical="center"/>
    </xf>
    <xf numFmtId="0" fontId="14" fillId="60" borderId="35" xfId="0" applyFont="1" applyFill="1" applyBorder="1" applyAlignment="1">
      <alignment horizontal="center" vertical="center"/>
    </xf>
    <xf numFmtId="0" fontId="14" fillId="60" borderId="98" xfId="0" applyFont="1" applyFill="1" applyBorder="1" applyAlignment="1">
      <alignment horizontal="left" vertical="center"/>
    </xf>
    <xf numFmtId="0" fontId="14" fillId="60" borderId="17" xfId="0" applyFont="1" applyFill="1" applyBorder="1" applyAlignment="1">
      <alignment horizontal="center" vertical="center"/>
    </xf>
    <xf numFmtId="0" fontId="14" fillId="60" borderId="18" xfId="0" applyFont="1" applyFill="1" applyBorder="1" applyAlignment="1">
      <alignment horizontal="center" vertical="center"/>
    </xf>
    <xf numFmtId="181" fontId="26" fillId="0" borderId="17" xfId="16" applyNumberFormat="1" applyFont="1" applyFill="1" applyBorder="1" applyAlignment="1">
      <alignment horizontal="center" vertical="center"/>
    </xf>
    <xf numFmtId="177" fontId="14" fillId="0" borderId="17" xfId="0" applyNumberFormat="1" applyFont="1" applyBorder="1" applyAlignment="1">
      <alignment horizontal="center" vertical="center"/>
    </xf>
    <xf numFmtId="180" fontId="14" fillId="0" borderId="17" xfId="0" applyNumberFormat="1" applyFont="1" applyBorder="1" applyAlignment="1">
      <alignment horizontal="center" vertical="center"/>
    </xf>
    <xf numFmtId="178" fontId="14" fillId="0" borderId="17" xfId="0" applyNumberFormat="1" applyFont="1" applyBorder="1" applyAlignment="1">
      <alignment horizontal="center" vertical="center"/>
    </xf>
    <xf numFmtId="0" fontId="14" fillId="34" borderId="34" xfId="0" applyFont="1" applyFill="1" applyBorder="1" applyAlignment="1">
      <alignment horizontal="left" vertical="center"/>
    </xf>
    <xf numFmtId="0" fontId="14" fillId="34" borderId="110" xfId="0" applyFont="1" applyFill="1" applyBorder="1" applyAlignment="1">
      <alignment horizontal="center" vertical="center"/>
    </xf>
    <xf numFmtId="0" fontId="14" fillId="34" borderId="35" xfId="0" applyFont="1" applyFill="1" applyBorder="1" applyAlignment="1">
      <alignment horizontal="center" vertical="center"/>
    </xf>
    <xf numFmtId="0" fontId="14" fillId="34" borderId="98" xfId="0" applyFont="1" applyFill="1" applyBorder="1" applyAlignment="1">
      <alignment horizontal="left" vertical="center"/>
    </xf>
    <xf numFmtId="0" fontId="14" fillId="34" borderId="17" xfId="0" applyFont="1" applyFill="1" applyBorder="1" applyAlignment="1">
      <alignment horizontal="center" vertical="center"/>
    </xf>
    <xf numFmtId="0" fontId="14" fillId="34" borderId="18" xfId="0" applyFont="1" applyFill="1" applyBorder="1" applyAlignment="1">
      <alignment horizontal="center" vertical="center"/>
    </xf>
    <xf numFmtId="177" fontId="14" fillId="0" borderId="114" xfId="0" applyNumberFormat="1" applyFont="1" applyBorder="1" applyAlignment="1">
      <alignment horizontal="center" vertical="center"/>
    </xf>
    <xf numFmtId="0" fontId="14" fillId="36" borderId="150" xfId="0" applyFont="1" applyFill="1" applyBorder="1" applyAlignment="1">
      <alignment horizontal="left" vertical="center"/>
    </xf>
    <xf numFmtId="0" fontId="26" fillId="36" borderId="151" xfId="0" applyFont="1" applyFill="1" applyBorder="1" applyAlignment="1">
      <alignment horizontal="center" vertical="center"/>
    </xf>
    <xf numFmtId="0" fontId="14" fillId="36" borderId="152" xfId="0" applyFont="1" applyFill="1" applyBorder="1" applyAlignment="1">
      <alignment horizontal="center" vertical="center"/>
    </xf>
    <xf numFmtId="0" fontId="14" fillId="37" borderId="150" xfId="0" applyFont="1" applyFill="1" applyBorder="1" applyAlignment="1">
      <alignment horizontal="left" vertical="center"/>
    </xf>
    <xf numFmtId="0" fontId="26" fillId="37" borderId="151" xfId="0" applyFont="1" applyFill="1" applyBorder="1" applyAlignment="1">
      <alignment horizontal="center" vertical="center"/>
    </xf>
    <xf numFmtId="0" fontId="14" fillId="37" borderId="152" xfId="0" applyFont="1" applyFill="1" applyBorder="1" applyAlignment="1">
      <alignment horizontal="center" vertical="center"/>
    </xf>
    <xf numFmtId="212" fontId="26" fillId="0" borderId="17" xfId="0" applyNumberFormat="1" applyFont="1" applyBorder="1" applyAlignment="1">
      <alignment horizontal="center" vertical="center"/>
    </xf>
    <xf numFmtId="0" fontId="43" fillId="59" borderId="110" xfId="0" applyFont="1" applyFill="1" applyBorder="1" applyAlignment="1">
      <alignment horizontal="center" vertical="center"/>
    </xf>
    <xf numFmtId="213" fontId="68" fillId="59" borderId="114" xfId="0" applyNumberFormat="1" applyFont="1" applyFill="1" applyBorder="1" applyAlignment="1">
      <alignment horizontal="center" vertical="center"/>
    </xf>
    <xf numFmtId="0" fontId="14" fillId="40" borderId="34" xfId="0" applyFont="1" applyFill="1" applyBorder="1" applyAlignment="1">
      <alignment horizontal="left" vertical="center"/>
    </xf>
    <xf numFmtId="0" fontId="14" fillId="40" borderId="110" xfId="0" applyFont="1" applyFill="1" applyBorder="1" applyAlignment="1">
      <alignment horizontal="center" vertical="center"/>
    </xf>
    <xf numFmtId="0" fontId="14" fillId="40" borderId="35" xfId="0" applyFont="1" applyFill="1" applyBorder="1" applyAlignment="1">
      <alignment horizontal="center" vertical="center"/>
    </xf>
    <xf numFmtId="214" fontId="26" fillId="0" borderId="17" xfId="0" applyNumberFormat="1" applyFont="1" applyBorder="1" applyAlignment="1">
      <alignment horizontal="center" vertical="center"/>
    </xf>
    <xf numFmtId="215" fontId="26" fillId="0" borderId="17" xfId="0" applyNumberFormat="1" applyFont="1" applyBorder="1" applyAlignment="1">
      <alignment horizontal="center" vertical="center"/>
    </xf>
    <xf numFmtId="177" fontId="14" fillId="0" borderId="156" xfId="0" applyNumberFormat="1" applyFont="1" applyBorder="1" applyAlignment="1">
      <alignment horizontal="center" vertical="center"/>
    </xf>
    <xf numFmtId="177" fontId="14" fillId="0" borderId="157" xfId="0" applyNumberFormat="1" applyFont="1" applyBorder="1" applyAlignment="1">
      <alignment horizontal="center" vertical="center"/>
    </xf>
    <xf numFmtId="177" fontId="14" fillId="0" borderId="164" xfId="0" applyNumberFormat="1" applyFont="1" applyBorder="1" applyAlignment="1">
      <alignment horizontal="center" vertical="center"/>
    </xf>
    <xf numFmtId="177" fontId="14" fillId="0" borderId="165" xfId="0" applyNumberFormat="1" applyFont="1" applyBorder="1" applyAlignment="1">
      <alignment horizontal="center" vertical="center"/>
    </xf>
    <xf numFmtId="177" fontId="14" fillId="0" borderId="37" xfId="0" applyNumberFormat="1" applyFont="1" applyBorder="1" applyAlignment="1">
      <alignment horizontal="center" vertical="center"/>
    </xf>
    <xf numFmtId="177" fontId="14" fillId="0" borderId="162" xfId="0" applyNumberFormat="1" applyFont="1" applyBorder="1" applyAlignment="1">
      <alignment horizontal="center" vertical="center"/>
    </xf>
    <xf numFmtId="177" fontId="14" fillId="0" borderId="160" xfId="0" applyNumberFormat="1" applyFont="1" applyBorder="1" applyAlignment="1">
      <alignment horizontal="center" vertical="center"/>
    </xf>
    <xf numFmtId="177" fontId="14" fillId="0" borderId="161" xfId="0" applyNumberFormat="1" applyFont="1" applyBorder="1" applyAlignment="1">
      <alignment horizontal="center" vertical="center"/>
    </xf>
    <xf numFmtId="216" fontId="14" fillId="0" borderId="156" xfId="0" applyNumberFormat="1" applyFont="1" applyBorder="1" applyAlignment="1">
      <alignment horizontal="center" vertical="center"/>
    </xf>
    <xf numFmtId="216" fontId="14" fillId="0" borderId="157" xfId="0" applyNumberFormat="1" applyFont="1" applyBorder="1" applyAlignment="1">
      <alignment horizontal="center" vertical="center"/>
    </xf>
    <xf numFmtId="216" fontId="14" fillId="0" borderId="160" xfId="0" applyNumberFormat="1" applyFont="1" applyBorder="1" applyAlignment="1">
      <alignment horizontal="center" vertical="center"/>
    </xf>
    <xf numFmtId="216" fontId="14" fillId="0" borderId="161" xfId="0" applyNumberFormat="1" applyFont="1" applyBorder="1" applyAlignment="1">
      <alignment horizontal="center" vertical="center"/>
    </xf>
    <xf numFmtId="216" fontId="14" fillId="0" borderId="37" xfId="0" applyNumberFormat="1" applyFont="1" applyBorder="1" applyAlignment="1">
      <alignment horizontal="center" vertical="center"/>
    </xf>
    <xf numFmtId="216" fontId="14" fillId="0" borderId="162" xfId="0" applyNumberFormat="1" applyFont="1" applyBorder="1" applyAlignment="1">
      <alignment horizontal="center" vertical="center"/>
    </xf>
    <xf numFmtId="0" fontId="14" fillId="0" borderId="36" xfId="0" applyFont="1" applyBorder="1" applyAlignment="1">
      <alignment horizontal="center" vertical="center"/>
    </xf>
    <xf numFmtId="216" fontId="14" fillId="0" borderId="27" xfId="0" applyNumberFormat="1" applyFont="1" applyBorder="1" applyAlignment="1">
      <alignment horizontal="center" vertical="center"/>
    </xf>
    <xf numFmtId="216" fontId="14" fillId="0" borderId="129" xfId="0" applyNumberFormat="1" applyFont="1" applyBorder="1" applyAlignment="1">
      <alignment horizontal="center" vertical="center"/>
    </xf>
    <xf numFmtId="216" fontId="14" fillId="0" borderId="164" xfId="0" applyNumberFormat="1" applyFont="1" applyBorder="1" applyAlignment="1">
      <alignment horizontal="center" vertical="center"/>
    </xf>
    <xf numFmtId="216" fontId="14" fillId="0" borderId="165" xfId="0" applyNumberFormat="1" applyFont="1" applyBorder="1" applyAlignment="1">
      <alignment horizontal="center" vertical="center"/>
    </xf>
    <xf numFmtId="216" fontId="14" fillId="0" borderId="173" xfId="0" applyNumberFormat="1" applyFont="1" applyBorder="1" applyAlignment="1">
      <alignment horizontal="center" vertical="center"/>
    </xf>
    <xf numFmtId="216" fontId="14" fillId="0" borderId="174" xfId="0" applyNumberFormat="1" applyFont="1" applyBorder="1" applyAlignment="1">
      <alignment horizontal="center" vertical="center"/>
    </xf>
    <xf numFmtId="0" fontId="14" fillId="0" borderId="180" xfId="0" applyFont="1" applyBorder="1" applyAlignment="1">
      <alignment horizontal="center" vertical="center"/>
    </xf>
    <xf numFmtId="177" fontId="14" fillId="0" borderId="181" xfId="0" applyNumberFormat="1" applyFont="1" applyBorder="1" applyAlignment="1">
      <alignment horizontal="center" vertical="center"/>
    </xf>
    <xf numFmtId="177" fontId="14" fillId="0" borderId="179" xfId="0" applyNumberFormat="1" applyFont="1" applyBorder="1" applyAlignment="1">
      <alignment horizontal="center" vertical="center"/>
    </xf>
    <xf numFmtId="0" fontId="14" fillId="40" borderId="34" xfId="0" applyFont="1" applyFill="1" applyBorder="1" applyAlignment="1">
      <alignment horizontal="center" vertical="center"/>
    </xf>
    <xf numFmtId="189" fontId="14" fillId="40" borderId="35" xfId="0" applyNumberFormat="1" applyFont="1" applyFill="1" applyBorder="1" applyAlignment="1">
      <alignment horizontal="center" vertical="center"/>
    </xf>
    <xf numFmtId="217" fontId="26" fillId="0" borderId="17" xfId="0" applyNumberFormat="1" applyFont="1" applyBorder="1" applyAlignment="1">
      <alignment horizontal="center" vertical="center"/>
    </xf>
    <xf numFmtId="178" fontId="14" fillId="0" borderId="17" xfId="0" applyNumberFormat="1" applyFont="1" applyBorder="1" applyAlignment="1">
      <alignment horizontal="left" vertical="center"/>
    </xf>
    <xf numFmtId="0" fontId="14" fillId="61" borderId="34" xfId="0" applyFont="1" applyFill="1" applyBorder="1" applyAlignment="1">
      <alignment horizontal="center" vertical="center"/>
    </xf>
    <xf numFmtId="0" fontId="14" fillId="61" borderId="110" xfId="0" applyFont="1" applyFill="1" applyBorder="1" applyAlignment="1">
      <alignment horizontal="center" vertical="center"/>
    </xf>
    <xf numFmtId="0" fontId="14" fillId="61" borderId="35" xfId="0" applyFont="1" applyFill="1" applyBorder="1" applyAlignment="1">
      <alignment horizontal="center" vertical="center"/>
    </xf>
    <xf numFmtId="178" fontId="14" fillId="0" borderId="155" xfId="0" applyNumberFormat="1" applyFont="1" applyBorder="1" applyAlignment="1">
      <alignment horizontal="center" vertical="center"/>
    </xf>
    <xf numFmtId="178" fontId="14" fillId="0" borderId="156" xfId="0" applyNumberFormat="1" applyFont="1" applyBorder="1" applyAlignment="1">
      <alignment horizontal="center" vertical="center"/>
    </xf>
    <xf numFmtId="178" fontId="14" fillId="0" borderId="157" xfId="0" applyNumberFormat="1" applyFont="1" applyBorder="1" applyAlignment="1">
      <alignment horizontal="center" vertical="center"/>
    </xf>
    <xf numFmtId="178" fontId="14" fillId="0" borderId="159" xfId="0" applyNumberFormat="1" applyFont="1" applyBorder="1" applyAlignment="1">
      <alignment horizontal="center" vertical="center"/>
    </xf>
    <xf numFmtId="178" fontId="14" fillId="0" borderId="160" xfId="0" applyNumberFormat="1" applyFont="1" applyBorder="1" applyAlignment="1">
      <alignment horizontal="center" vertical="center"/>
    </xf>
    <xf numFmtId="178" fontId="14" fillId="0" borderId="161" xfId="0" applyNumberFormat="1" applyFont="1" applyBorder="1" applyAlignment="1">
      <alignment horizontal="center" vertical="center"/>
    </xf>
    <xf numFmtId="177" fontId="14" fillId="0" borderId="159" xfId="0" applyNumberFormat="1" applyFont="1" applyBorder="1" applyAlignment="1">
      <alignment horizontal="center" vertical="center"/>
    </xf>
    <xf numFmtId="180" fontId="14" fillId="0" borderId="159" xfId="0" applyNumberFormat="1" applyFont="1" applyBorder="1" applyAlignment="1">
      <alignment horizontal="center" vertical="center"/>
    </xf>
    <xf numFmtId="180" fontId="14" fillId="0" borderId="160" xfId="0" applyNumberFormat="1" applyFont="1" applyBorder="1" applyAlignment="1">
      <alignment horizontal="center" vertical="center"/>
    </xf>
    <xf numFmtId="180" fontId="14" fillId="0" borderId="161" xfId="0" applyNumberFormat="1" applyFont="1" applyBorder="1" applyAlignment="1">
      <alignment horizontal="center" vertical="center"/>
    </xf>
    <xf numFmtId="177" fontId="14" fillId="0" borderId="71" xfId="0" applyNumberFormat="1" applyFont="1" applyBorder="1" applyAlignment="1">
      <alignment horizontal="center" vertical="center"/>
    </xf>
    <xf numFmtId="180" fontId="14" fillId="0" borderId="155" xfId="0" applyNumberFormat="1" applyFont="1" applyBorder="1" applyAlignment="1">
      <alignment horizontal="center" vertical="center"/>
    </xf>
    <xf numFmtId="180" fontId="14" fillId="0" borderId="156" xfId="0" applyNumberFormat="1" applyFont="1" applyBorder="1" applyAlignment="1">
      <alignment horizontal="center" vertical="center"/>
    </xf>
    <xf numFmtId="180" fontId="14" fillId="0" borderId="157" xfId="0" applyNumberFormat="1" applyFont="1" applyBorder="1" applyAlignment="1">
      <alignment horizontal="center" vertical="center"/>
    </xf>
    <xf numFmtId="180" fontId="14" fillId="0" borderId="71" xfId="0" applyNumberFormat="1" applyFont="1" applyBorder="1" applyAlignment="1">
      <alignment horizontal="center" vertical="center"/>
    </xf>
    <xf numFmtId="180" fontId="14" fillId="0" borderId="37" xfId="0" applyNumberFormat="1" applyFont="1" applyBorder="1" applyAlignment="1">
      <alignment horizontal="center" vertical="center"/>
    </xf>
    <xf numFmtId="180" fontId="14" fillId="0" borderId="162" xfId="0" applyNumberFormat="1" applyFont="1" applyBorder="1" applyAlignment="1">
      <alignment horizontal="center" vertical="center"/>
    </xf>
    <xf numFmtId="180" fontId="14" fillId="0" borderId="175" xfId="0" applyNumberFormat="1" applyFont="1" applyBorder="1" applyAlignment="1">
      <alignment horizontal="center" vertical="center"/>
    </xf>
    <xf numFmtId="180" fontId="14" fillId="0" borderId="176" xfId="0" applyNumberFormat="1" applyFont="1" applyBorder="1" applyAlignment="1">
      <alignment horizontal="center" vertical="center"/>
    </xf>
    <xf numFmtId="180" fontId="14" fillId="0" borderId="177" xfId="0" applyNumberFormat="1" applyFont="1" applyBorder="1" applyAlignment="1">
      <alignment horizontal="center" vertical="center"/>
    </xf>
    <xf numFmtId="177" fontId="14" fillId="0" borderId="163" xfId="0" applyNumberFormat="1" applyFont="1" applyBorder="1" applyAlignment="1">
      <alignment horizontal="center" vertical="center"/>
    </xf>
    <xf numFmtId="180" fontId="14" fillId="0" borderId="34" xfId="0" applyNumberFormat="1" applyFont="1" applyBorder="1" applyAlignment="1">
      <alignment horizontal="center" vertical="center"/>
    </xf>
    <xf numFmtId="180" fontId="14" fillId="0" borderId="110" xfId="0" applyNumberFormat="1" applyFont="1" applyBorder="1" applyAlignment="1">
      <alignment horizontal="center" vertical="center"/>
    </xf>
    <xf numFmtId="180" fontId="14" fillId="0" borderId="35" xfId="0" applyNumberFormat="1" applyFont="1" applyBorder="1" applyAlignment="1">
      <alignment horizontal="center" vertical="center"/>
    </xf>
    <xf numFmtId="180" fontId="14" fillId="0" borderId="98" xfId="0" applyNumberFormat="1" applyFont="1" applyBorder="1" applyAlignment="1">
      <alignment horizontal="center" vertical="center"/>
    </xf>
    <xf numFmtId="180" fontId="14" fillId="0" borderId="18" xfId="0" applyNumberFormat="1" applyFont="1" applyBorder="1" applyAlignment="1">
      <alignment horizontal="center" vertical="center"/>
    </xf>
    <xf numFmtId="0" fontId="4" fillId="0" borderId="17" xfId="0" applyFont="1" applyBorder="1" applyAlignment="1">
      <alignment horizontal="left" vertical="center"/>
    </xf>
    <xf numFmtId="0" fontId="4" fillId="0" borderId="75" xfId="0" applyFont="1" applyBorder="1" applyAlignment="1">
      <alignment horizontal="center" vertical="center" wrapText="1"/>
    </xf>
    <xf numFmtId="178" fontId="14" fillId="0" borderId="80" xfId="7" applyNumberFormat="1" applyFont="1" applyBorder="1" applyAlignment="1">
      <alignment horizontal="center" vertical="center" shrinkToFit="1"/>
    </xf>
    <xf numFmtId="178" fontId="14" fillId="0" borderId="75" xfId="7" applyNumberFormat="1" applyFont="1" applyBorder="1" applyAlignment="1">
      <alignment horizontal="center" vertical="center" shrinkToFit="1"/>
    </xf>
    <xf numFmtId="177" fontId="14" fillId="0" borderId="80" xfId="0" applyNumberFormat="1" applyFont="1" applyBorder="1" applyAlignment="1">
      <alignment horizontal="center" vertical="center"/>
    </xf>
    <xf numFmtId="177" fontId="14" fillId="0" borderId="75" xfId="0" applyNumberFormat="1" applyFont="1" applyBorder="1" applyAlignment="1">
      <alignment horizontal="center" vertical="center"/>
    </xf>
    <xf numFmtId="177" fontId="14" fillId="0" borderId="153" xfId="0" applyNumberFormat="1" applyFont="1" applyBorder="1" applyAlignment="1">
      <alignment horizontal="center" vertical="center"/>
    </xf>
    <xf numFmtId="177" fontId="14" fillId="0" borderId="98" xfId="0" applyNumberFormat="1" applyFont="1" applyBorder="1" applyAlignment="1">
      <alignment horizontal="center" vertical="center"/>
    </xf>
    <xf numFmtId="177" fontId="14" fillId="0" borderId="18" xfId="0" applyNumberFormat="1" applyFont="1" applyBorder="1" applyAlignment="1">
      <alignment horizontal="center" vertical="center"/>
    </xf>
    <xf numFmtId="0" fontId="14" fillId="62" borderId="34" xfId="0" applyFont="1" applyFill="1" applyBorder="1" applyAlignment="1">
      <alignment horizontal="center" vertical="center"/>
    </xf>
    <xf numFmtId="0" fontId="14" fillId="62" borderId="110" xfId="0" applyFont="1" applyFill="1" applyBorder="1" applyAlignment="1">
      <alignment horizontal="center" vertical="center"/>
    </xf>
    <xf numFmtId="0" fontId="14" fillId="62" borderId="35" xfId="0" applyFont="1" applyFill="1" applyBorder="1" applyAlignment="1">
      <alignment horizontal="center" vertical="center"/>
    </xf>
    <xf numFmtId="218" fontId="26" fillId="0" borderId="17" xfId="0" applyNumberFormat="1" applyFont="1" applyBorder="1" applyAlignment="1">
      <alignment horizontal="center" vertical="center"/>
    </xf>
    <xf numFmtId="218" fontId="38" fillId="0" borderId="17" xfId="0" applyNumberFormat="1" applyFont="1" applyBorder="1" applyAlignment="1">
      <alignment horizontal="center" vertical="center"/>
    </xf>
    <xf numFmtId="0" fontId="14" fillId="0" borderId="17" xfId="0" applyFont="1" applyBorder="1" applyAlignment="1">
      <alignment horizontal="right" vertical="center"/>
    </xf>
    <xf numFmtId="0" fontId="14" fillId="0" borderId="18" xfId="0" applyFont="1" applyBorder="1" applyAlignment="1">
      <alignment horizontal="left" vertical="center"/>
    </xf>
    <xf numFmtId="14" fontId="17" fillId="0" borderId="17" xfId="0" applyNumberFormat="1" applyFont="1" applyBorder="1" applyAlignment="1" applyProtection="1">
      <alignment horizontal="center" vertical="center"/>
      <protection locked="0"/>
    </xf>
    <xf numFmtId="0" fontId="14" fillId="63" borderId="34" xfId="0" applyFont="1" applyFill="1" applyBorder="1" applyAlignment="1">
      <alignment horizontal="left" vertical="center"/>
    </xf>
    <xf numFmtId="0" fontId="14" fillId="63" borderId="110" xfId="0" applyFont="1" applyFill="1" applyBorder="1" applyAlignment="1">
      <alignment horizontal="center" vertical="center"/>
    </xf>
    <xf numFmtId="0" fontId="14" fillId="63" borderId="35" xfId="0" applyFont="1" applyFill="1" applyBorder="1" applyAlignment="1">
      <alignment horizontal="center" vertical="center"/>
    </xf>
    <xf numFmtId="0" fontId="14" fillId="63" borderId="98" xfId="0" applyFont="1" applyFill="1" applyBorder="1" applyAlignment="1">
      <alignment horizontal="left" vertical="center"/>
    </xf>
    <xf numFmtId="0" fontId="14" fillId="63" borderId="17" xfId="0" applyFont="1" applyFill="1" applyBorder="1" applyAlignment="1">
      <alignment horizontal="center" vertical="center"/>
    </xf>
    <xf numFmtId="0" fontId="14" fillId="63" borderId="18" xfId="0" applyFont="1" applyFill="1" applyBorder="1" applyAlignment="1">
      <alignment horizontal="center" vertical="center"/>
    </xf>
    <xf numFmtId="0" fontId="14" fillId="64" borderId="34" xfId="0" applyFont="1" applyFill="1" applyBorder="1" applyAlignment="1">
      <alignment horizontal="left" vertical="center"/>
    </xf>
    <xf numFmtId="0" fontId="14" fillId="64" borderId="110" xfId="0" applyFont="1" applyFill="1" applyBorder="1" applyAlignment="1">
      <alignment horizontal="center" vertical="center"/>
    </xf>
    <xf numFmtId="0" fontId="14" fillId="64" borderId="35" xfId="0" applyFont="1" applyFill="1" applyBorder="1" applyAlignment="1">
      <alignment horizontal="center" vertical="center"/>
    </xf>
    <xf numFmtId="0" fontId="14" fillId="64" borderId="98" xfId="0" applyFont="1" applyFill="1" applyBorder="1" applyAlignment="1">
      <alignment horizontal="left" vertical="center"/>
    </xf>
    <xf numFmtId="0" fontId="14" fillId="64" borderId="17" xfId="0" applyFont="1" applyFill="1" applyBorder="1" applyAlignment="1">
      <alignment horizontal="center" vertical="center"/>
    </xf>
    <xf numFmtId="0" fontId="14" fillId="64" borderId="18" xfId="0" applyFont="1" applyFill="1" applyBorder="1" applyAlignment="1">
      <alignment horizontal="center" vertical="center"/>
    </xf>
    <xf numFmtId="0" fontId="14" fillId="65" borderId="34" xfId="0" applyFont="1" applyFill="1" applyBorder="1" applyAlignment="1">
      <alignment horizontal="center" vertical="center"/>
    </xf>
    <xf numFmtId="0" fontId="14" fillId="65" borderId="110" xfId="0" applyFont="1" applyFill="1" applyBorder="1" applyAlignment="1">
      <alignment horizontal="center" vertical="center"/>
    </xf>
    <xf numFmtId="0" fontId="14" fillId="65" borderId="35" xfId="0" applyFont="1" applyFill="1" applyBorder="1" applyAlignment="1">
      <alignment horizontal="center" vertical="center"/>
    </xf>
    <xf numFmtId="0" fontId="14" fillId="66" borderId="34" xfId="0" applyFont="1" applyFill="1" applyBorder="1" applyAlignment="1">
      <alignment horizontal="center" vertical="center"/>
    </xf>
    <xf numFmtId="0" fontId="14" fillId="66" borderId="110" xfId="0" applyFont="1" applyFill="1" applyBorder="1" applyAlignment="1">
      <alignment horizontal="center" vertical="center"/>
    </xf>
    <xf numFmtId="0" fontId="14" fillId="66" borderId="35" xfId="0" applyFont="1" applyFill="1" applyBorder="1" applyAlignment="1">
      <alignment horizontal="center" vertical="center"/>
    </xf>
    <xf numFmtId="0" fontId="14" fillId="67" borderId="34" xfId="0" applyFont="1" applyFill="1" applyBorder="1" applyAlignment="1">
      <alignment horizontal="center" vertical="center"/>
    </xf>
    <xf numFmtId="0" fontId="14" fillId="67" borderId="110" xfId="0" applyFont="1" applyFill="1" applyBorder="1" applyAlignment="1">
      <alignment horizontal="center" vertical="center"/>
    </xf>
    <xf numFmtId="0" fontId="14" fillId="67" borderId="35" xfId="0" applyFont="1" applyFill="1" applyBorder="1" applyAlignment="1">
      <alignment horizontal="center" vertical="center"/>
    </xf>
    <xf numFmtId="0" fontId="26" fillId="59" borderId="110" xfId="0" applyFont="1" applyFill="1" applyBorder="1" applyAlignment="1">
      <alignment horizontal="left" vertical="center"/>
    </xf>
    <xf numFmtId="0" fontId="14" fillId="63" borderId="17" xfId="0" applyFont="1" applyFill="1" applyBorder="1" applyAlignment="1">
      <alignment horizontal="left" vertical="center"/>
    </xf>
    <xf numFmtId="0" fontId="14" fillId="64" borderId="17" xfId="0" applyFont="1" applyFill="1" applyBorder="1" applyAlignment="1">
      <alignment horizontal="left" vertical="center"/>
    </xf>
    <xf numFmtId="0" fontId="26" fillId="36" borderId="151" xfId="0" applyFont="1" applyFill="1" applyBorder="1" applyAlignment="1">
      <alignment horizontal="left" vertical="center"/>
    </xf>
    <xf numFmtId="0" fontId="14" fillId="59" borderId="110" xfId="0" applyFont="1" applyFill="1" applyBorder="1" applyAlignment="1">
      <alignment horizontal="left" vertical="center"/>
    </xf>
    <xf numFmtId="0" fontId="14" fillId="40" borderId="110" xfId="0" applyFont="1" applyFill="1" applyBorder="1" applyAlignment="1">
      <alignment horizontal="left" vertical="center"/>
    </xf>
    <xf numFmtId="0" fontId="14" fillId="61" borderId="110" xfId="0" applyFont="1" applyFill="1" applyBorder="1" applyAlignment="1">
      <alignment horizontal="left" vertical="center"/>
    </xf>
    <xf numFmtId="0" fontId="14" fillId="65" borderId="110" xfId="0" applyFont="1" applyFill="1" applyBorder="1" applyAlignment="1">
      <alignment horizontal="left" vertical="center"/>
    </xf>
    <xf numFmtId="0" fontId="14" fillId="66" borderId="110" xfId="0" applyFont="1" applyFill="1" applyBorder="1" applyAlignment="1">
      <alignment horizontal="left" vertical="center"/>
    </xf>
    <xf numFmtId="0" fontId="14" fillId="67" borderId="110" xfId="0" applyFont="1" applyFill="1" applyBorder="1" applyAlignment="1">
      <alignment horizontal="left" vertical="center"/>
    </xf>
    <xf numFmtId="0" fontId="14" fillId="58" borderId="128" xfId="7" applyFont="1" applyFill="1" applyBorder="1" applyAlignment="1">
      <alignment horizontal="left" vertical="center"/>
    </xf>
    <xf numFmtId="0" fontId="65" fillId="31" borderId="136" xfId="7" applyFont="1" applyFill="1" applyBorder="1" applyAlignment="1">
      <alignment horizontal="left" vertical="center"/>
    </xf>
    <xf numFmtId="0" fontId="65" fillId="31" borderId="128" xfId="7" applyFont="1" applyFill="1" applyBorder="1" applyAlignment="1">
      <alignment horizontal="left" vertical="center"/>
    </xf>
    <xf numFmtId="0" fontId="65" fillId="31" borderId="135" xfId="7" applyFont="1" applyFill="1" applyBorder="1" applyAlignment="1">
      <alignment horizontal="left" vertical="center"/>
    </xf>
    <xf numFmtId="0" fontId="65" fillId="31" borderId="147" xfId="7" applyFont="1" applyFill="1" applyBorder="1" applyAlignment="1">
      <alignment horizontal="left" vertical="center"/>
    </xf>
    <xf numFmtId="0" fontId="65" fillId="59" borderId="136" xfId="7" applyFont="1" applyFill="1" applyBorder="1" applyAlignment="1">
      <alignment horizontal="left" vertical="center"/>
    </xf>
    <xf numFmtId="0" fontId="65" fillId="59" borderId="128" xfId="7" applyFont="1" applyFill="1" applyBorder="1" applyAlignment="1">
      <alignment horizontal="left" vertical="center"/>
    </xf>
    <xf numFmtId="0" fontId="65" fillId="59" borderId="135" xfId="7" applyFont="1" applyFill="1" applyBorder="1" applyAlignment="1">
      <alignment horizontal="left" vertical="center"/>
    </xf>
    <xf numFmtId="0" fontId="65" fillId="59" borderId="147" xfId="7" applyFont="1" applyFill="1" applyBorder="1" applyAlignment="1">
      <alignment horizontal="left" vertical="center"/>
    </xf>
    <xf numFmtId="0" fontId="43" fillId="60" borderId="136" xfId="7" applyFont="1" applyFill="1" applyBorder="1" applyAlignment="1">
      <alignment horizontal="left" vertical="center"/>
    </xf>
    <xf numFmtId="0" fontId="14" fillId="60" borderId="128" xfId="7" applyFont="1" applyFill="1" applyBorder="1" applyAlignment="1">
      <alignment horizontal="left" vertical="center"/>
    </xf>
    <xf numFmtId="0" fontId="43" fillId="60" borderId="128" xfId="7" applyFont="1" applyFill="1" applyBorder="1" applyAlignment="1">
      <alignment horizontal="left" vertical="center"/>
    </xf>
    <xf numFmtId="0" fontId="26" fillId="60" borderId="128" xfId="7" applyFont="1" applyFill="1" applyBorder="1" applyAlignment="1">
      <alignment horizontal="left" vertical="center"/>
    </xf>
    <xf numFmtId="0" fontId="14" fillId="60" borderId="128" xfId="7" applyFont="1" applyFill="1" applyBorder="1" applyAlignment="1">
      <alignment horizontal="left" vertical="center" shrinkToFit="1"/>
    </xf>
    <xf numFmtId="0" fontId="14" fillId="60" borderId="147" xfId="7" applyFont="1" applyFill="1" applyBorder="1" applyAlignment="1">
      <alignment horizontal="left" vertical="center"/>
    </xf>
    <xf numFmtId="0" fontId="43" fillId="63" borderId="136" xfId="7" applyFont="1" applyFill="1" applyBorder="1" applyAlignment="1">
      <alignment horizontal="left" vertical="center"/>
    </xf>
    <xf numFmtId="0" fontId="14" fillId="63" borderId="128" xfId="7" applyFont="1" applyFill="1" applyBorder="1" applyAlignment="1">
      <alignment horizontal="left" vertical="center"/>
    </xf>
    <xf numFmtId="0" fontId="43" fillId="63" borderId="128" xfId="7" applyFont="1" applyFill="1" applyBorder="1" applyAlignment="1">
      <alignment horizontal="left" vertical="center"/>
    </xf>
    <xf numFmtId="0" fontId="26" fillId="63" borderId="128" xfId="7" applyFont="1" applyFill="1" applyBorder="1" applyAlignment="1">
      <alignment horizontal="left" vertical="center"/>
    </xf>
    <xf numFmtId="0" fontId="14" fillId="63" borderId="128" xfId="7" applyFont="1" applyFill="1" applyBorder="1" applyAlignment="1">
      <alignment horizontal="left" vertical="center" shrinkToFit="1"/>
    </xf>
    <xf numFmtId="0" fontId="38" fillId="63" borderId="128" xfId="7" applyFont="1" applyFill="1" applyBorder="1" applyAlignment="1">
      <alignment horizontal="left" vertical="center"/>
    </xf>
    <xf numFmtId="0" fontId="14" fillId="63" borderId="147" xfId="7" applyFont="1" applyFill="1" applyBorder="1" applyAlignment="1">
      <alignment horizontal="left" vertical="center"/>
    </xf>
    <xf numFmtId="0" fontId="43" fillId="34" borderId="136" xfId="7" applyFont="1" applyFill="1" applyBorder="1" applyAlignment="1">
      <alignment horizontal="left" vertical="center"/>
    </xf>
    <xf numFmtId="0" fontId="14" fillId="34" borderId="128" xfId="7" applyFont="1" applyFill="1" applyBorder="1" applyAlignment="1">
      <alignment horizontal="left" vertical="center"/>
    </xf>
    <xf numFmtId="0" fontId="26" fillId="34" borderId="128" xfId="7" applyFont="1" applyFill="1" applyBorder="1" applyAlignment="1">
      <alignment horizontal="left" vertical="center"/>
    </xf>
    <xf numFmtId="0" fontId="14" fillId="34" borderId="147" xfId="7" applyFont="1" applyFill="1" applyBorder="1" applyAlignment="1">
      <alignment horizontal="left" vertical="center"/>
    </xf>
    <xf numFmtId="0" fontId="43" fillId="64" borderId="136" xfId="7" applyFont="1" applyFill="1" applyBorder="1" applyAlignment="1">
      <alignment horizontal="left" vertical="center"/>
    </xf>
    <xf numFmtId="0" fontId="43" fillId="64" borderId="128" xfId="7" applyFont="1" applyFill="1" applyBorder="1" applyAlignment="1">
      <alignment horizontal="left" vertical="center"/>
    </xf>
    <xf numFmtId="0" fontId="26" fillId="64" borderId="128" xfId="7" applyFont="1" applyFill="1" applyBorder="1" applyAlignment="1">
      <alignment horizontal="left" vertical="center"/>
    </xf>
    <xf numFmtId="0" fontId="14" fillId="64" borderId="128" xfId="7" applyFont="1" applyFill="1" applyBorder="1" applyAlignment="1">
      <alignment horizontal="left" vertical="center"/>
    </xf>
    <xf numFmtId="0" fontId="14" fillId="64" borderId="128" xfId="7" applyFont="1" applyFill="1" applyBorder="1" applyAlignment="1">
      <alignment horizontal="left" vertical="center" shrinkToFit="1"/>
    </xf>
    <xf numFmtId="0" fontId="43" fillId="36" borderId="148" xfId="7" applyFont="1" applyFill="1" applyBorder="1" applyAlignment="1">
      <alignment horizontal="left" vertical="center"/>
    </xf>
    <xf numFmtId="0" fontId="26" fillId="36" borderId="136" xfId="7" applyFont="1" applyFill="1" applyBorder="1" applyAlignment="1">
      <alignment horizontal="left" vertical="center"/>
    </xf>
    <xf numFmtId="0" fontId="26" fillId="36" borderId="128" xfId="7" applyFont="1" applyFill="1" applyBorder="1" applyAlignment="1">
      <alignment horizontal="left" vertical="center"/>
    </xf>
    <xf numFmtId="0" fontId="14" fillId="36" borderId="128" xfId="7" applyFont="1" applyFill="1" applyBorder="1" applyAlignment="1">
      <alignment horizontal="left" vertical="center"/>
    </xf>
    <xf numFmtId="0" fontId="26" fillId="36" borderId="147" xfId="7" applyFont="1" applyFill="1" applyBorder="1" applyAlignment="1">
      <alignment horizontal="left" vertical="center"/>
    </xf>
    <xf numFmtId="0" fontId="43" fillId="37" borderId="148" xfId="7" applyFont="1" applyFill="1" applyBorder="1" applyAlignment="1">
      <alignment horizontal="left" vertical="center" shrinkToFit="1"/>
    </xf>
    <xf numFmtId="0" fontId="26" fillId="37" borderId="128" xfId="7" applyFont="1" applyFill="1" applyBorder="1" applyAlignment="1">
      <alignment horizontal="left" vertical="center"/>
    </xf>
    <xf numFmtId="0" fontId="14" fillId="37" borderId="128" xfId="7" applyFont="1" applyFill="1" applyBorder="1" applyAlignment="1">
      <alignment horizontal="left" vertical="center"/>
    </xf>
    <xf numFmtId="0" fontId="14" fillId="37" borderId="128" xfId="7" applyFont="1" applyFill="1" applyBorder="1" applyAlignment="1">
      <alignment horizontal="left" vertical="center" shrinkToFit="1"/>
    </xf>
    <xf numFmtId="0" fontId="14" fillId="37" borderId="136" xfId="7" applyFont="1" applyFill="1" applyBorder="1" applyAlignment="1">
      <alignment horizontal="left" vertical="center" shrinkToFit="1"/>
    </xf>
    <xf numFmtId="0" fontId="43" fillId="40" borderId="136" xfId="7" applyFont="1" applyFill="1" applyBorder="1" applyAlignment="1">
      <alignment horizontal="left" vertical="center"/>
    </xf>
    <xf numFmtId="0" fontId="26" fillId="40" borderId="128" xfId="7" applyFont="1" applyFill="1" applyBorder="1" applyAlignment="1">
      <alignment horizontal="left" vertical="center"/>
    </xf>
    <xf numFmtId="0" fontId="14" fillId="40" borderId="128" xfId="7" applyFont="1" applyFill="1" applyBorder="1" applyAlignment="1">
      <alignment horizontal="left" vertical="center"/>
    </xf>
    <xf numFmtId="0" fontId="14" fillId="40" borderId="128" xfId="7" applyFont="1" applyFill="1" applyBorder="1" applyAlignment="1">
      <alignment horizontal="left" vertical="center" shrinkToFit="1"/>
    </xf>
    <xf numFmtId="0" fontId="14" fillId="40" borderId="128" xfId="7" applyFont="1" applyFill="1" applyBorder="1" applyAlignment="1">
      <alignment horizontal="left" vertical="center" wrapText="1"/>
    </xf>
    <xf numFmtId="0" fontId="14" fillId="40" borderId="154" xfId="7" applyFont="1" applyFill="1" applyBorder="1" applyAlignment="1">
      <alignment horizontal="left" vertical="center"/>
    </xf>
    <xf numFmtId="0" fontId="14" fillId="40" borderId="158" xfId="7" applyFont="1" applyFill="1" applyBorder="1" applyAlignment="1">
      <alignment horizontal="left" vertical="center"/>
    </xf>
    <xf numFmtId="0" fontId="14" fillId="40" borderId="136" xfId="7" applyFont="1" applyFill="1" applyBorder="1" applyAlignment="1">
      <alignment horizontal="left" vertical="center"/>
    </xf>
    <xf numFmtId="0" fontId="14" fillId="40" borderId="170" xfId="7" applyFont="1" applyFill="1" applyBorder="1" applyAlignment="1">
      <alignment horizontal="left" vertical="center"/>
    </xf>
    <xf numFmtId="0" fontId="14" fillId="40" borderId="8" xfId="7" applyFont="1" applyFill="1" applyBorder="1" applyAlignment="1">
      <alignment horizontal="left" vertical="center"/>
    </xf>
    <xf numFmtId="0" fontId="14" fillId="40" borderId="171" xfId="7" applyFont="1" applyFill="1" applyBorder="1" applyAlignment="1">
      <alignment horizontal="left" vertical="center"/>
    </xf>
    <xf numFmtId="0" fontId="14" fillId="40" borderId="82" xfId="7" applyFont="1" applyFill="1" applyBorder="1" applyAlignment="1">
      <alignment horizontal="left" vertical="center"/>
    </xf>
    <xf numFmtId="0" fontId="43" fillId="40" borderId="136" xfId="7" applyFont="1" applyFill="1" applyBorder="1" applyAlignment="1">
      <alignment horizontal="left" vertical="center" shrinkToFit="1"/>
    </xf>
    <xf numFmtId="0" fontId="43" fillId="61" borderId="136" xfId="7" applyFont="1" applyFill="1" applyBorder="1" applyAlignment="1">
      <alignment horizontal="left" vertical="center"/>
    </xf>
    <xf numFmtId="0" fontId="26" fillId="61" borderId="128" xfId="7" applyFont="1" applyFill="1" applyBorder="1" applyAlignment="1">
      <alignment horizontal="left" vertical="center"/>
    </xf>
    <xf numFmtId="0" fontId="14" fillId="61" borderId="128" xfId="7" applyFont="1" applyFill="1" applyBorder="1" applyAlignment="1">
      <alignment horizontal="left" vertical="center"/>
    </xf>
    <xf numFmtId="0" fontId="14" fillId="61" borderId="128" xfId="7" applyFont="1" applyFill="1" applyBorder="1" applyAlignment="1">
      <alignment horizontal="left" vertical="center" wrapText="1"/>
    </xf>
    <xf numFmtId="0" fontId="14" fillId="61" borderId="154" xfId="7" applyFont="1" applyFill="1" applyBorder="1" applyAlignment="1">
      <alignment horizontal="left" vertical="center"/>
    </xf>
    <xf numFmtId="0" fontId="14" fillId="61" borderId="170" xfId="7" applyFont="1" applyFill="1" applyBorder="1" applyAlignment="1">
      <alignment horizontal="left" vertical="center"/>
    </xf>
    <xf numFmtId="0" fontId="14" fillId="61" borderId="136" xfId="7" applyFont="1" applyFill="1" applyBorder="1" applyAlignment="1">
      <alignment horizontal="left" vertical="center" shrinkToFit="1"/>
    </xf>
    <xf numFmtId="0" fontId="14" fillId="61" borderId="136" xfId="7" applyFont="1" applyFill="1" applyBorder="1" applyAlignment="1">
      <alignment horizontal="left" vertical="center"/>
    </xf>
    <xf numFmtId="0" fontId="14" fillId="61" borderId="158" xfId="7" applyFont="1" applyFill="1" applyBorder="1" applyAlignment="1">
      <alignment horizontal="left" vertical="center" shrinkToFit="1"/>
    </xf>
    <xf numFmtId="0" fontId="14" fillId="61" borderId="147" xfId="7" applyFont="1" applyFill="1" applyBorder="1" applyAlignment="1">
      <alignment horizontal="left" vertical="center"/>
    </xf>
    <xf numFmtId="0" fontId="43" fillId="65" borderId="136" xfId="7" applyFont="1" applyFill="1" applyBorder="1" applyAlignment="1">
      <alignment horizontal="left" vertical="center"/>
    </xf>
    <xf numFmtId="0" fontId="26" fillId="65" borderId="128" xfId="7" applyFont="1" applyFill="1" applyBorder="1" applyAlignment="1">
      <alignment horizontal="left" vertical="center"/>
    </xf>
    <xf numFmtId="0" fontId="14" fillId="65" borderId="128" xfId="7" applyFont="1" applyFill="1" applyBorder="1" applyAlignment="1">
      <alignment horizontal="left" vertical="center"/>
    </xf>
    <xf numFmtId="0" fontId="14" fillId="65" borderId="147" xfId="7" applyFont="1" applyFill="1" applyBorder="1" applyAlignment="1">
      <alignment horizontal="left" vertical="center"/>
    </xf>
    <xf numFmtId="0" fontId="43" fillId="66" borderId="136" xfId="7" applyFont="1" applyFill="1" applyBorder="1" applyAlignment="1">
      <alignment horizontal="left" vertical="center"/>
    </xf>
    <xf numFmtId="0" fontId="26" fillId="66" borderId="128" xfId="7" applyFont="1" applyFill="1" applyBorder="1" applyAlignment="1">
      <alignment horizontal="left" vertical="center"/>
    </xf>
    <xf numFmtId="0" fontId="14" fillId="66" borderId="128" xfId="7" applyFont="1" applyFill="1" applyBorder="1" applyAlignment="1">
      <alignment horizontal="left" vertical="center"/>
    </xf>
    <xf numFmtId="0" fontId="43" fillId="67" borderId="136" xfId="7" applyFont="1" applyFill="1" applyBorder="1" applyAlignment="1">
      <alignment horizontal="left" vertical="center" shrinkToFit="1"/>
    </xf>
    <xf numFmtId="0" fontId="26" fillId="67" borderId="128" xfId="7" applyFont="1" applyFill="1" applyBorder="1" applyAlignment="1">
      <alignment horizontal="left" vertical="center"/>
    </xf>
    <xf numFmtId="0" fontId="14" fillId="67" borderId="128" xfId="7" applyFont="1" applyFill="1" applyBorder="1" applyAlignment="1">
      <alignment horizontal="left" vertical="center"/>
    </xf>
    <xf numFmtId="0" fontId="14" fillId="67" borderId="128" xfId="7" applyFont="1" applyFill="1" applyBorder="1" applyAlignment="1">
      <alignment horizontal="left" vertical="center" wrapText="1"/>
    </xf>
    <xf numFmtId="0" fontId="14" fillId="67" borderId="130" xfId="7" applyFont="1" applyFill="1" applyBorder="1" applyAlignment="1">
      <alignment horizontal="left" vertical="center"/>
    </xf>
    <xf numFmtId="0" fontId="43" fillId="62" borderId="136" xfId="7" applyFont="1" applyFill="1" applyBorder="1" applyAlignment="1">
      <alignment horizontal="left" vertical="center" shrinkToFit="1"/>
    </xf>
    <xf numFmtId="0" fontId="26" fillId="62" borderId="136" xfId="7" applyFont="1" applyFill="1" applyBorder="1" applyAlignment="1">
      <alignment horizontal="left" vertical="center" shrinkToFit="1"/>
    </xf>
    <xf numFmtId="0" fontId="26" fillId="62" borderId="128" xfId="7" applyFont="1" applyFill="1" applyBorder="1" applyAlignment="1">
      <alignment horizontal="left" vertical="center"/>
    </xf>
    <xf numFmtId="0" fontId="38" fillId="62" borderId="128" xfId="7" applyFont="1" applyFill="1" applyBorder="1" applyAlignment="1">
      <alignment horizontal="left" vertical="center"/>
    </xf>
    <xf numFmtId="0" fontId="14" fillId="62" borderId="128" xfId="7" applyFont="1" applyFill="1" applyBorder="1" applyAlignment="1">
      <alignment horizontal="left" vertical="center"/>
    </xf>
    <xf numFmtId="0" fontId="14" fillId="58" borderId="128" xfId="7" applyFont="1" applyFill="1" applyBorder="1" applyAlignment="1">
      <alignment vertical="center" shrinkToFit="1"/>
    </xf>
    <xf numFmtId="0" fontId="43" fillId="31" borderId="136" xfId="7" applyFont="1" applyFill="1" applyBorder="1" applyAlignment="1">
      <alignment vertical="center" shrinkToFit="1"/>
    </xf>
    <xf numFmtId="0" fontId="43" fillId="31" borderId="128" xfId="7" applyFont="1" applyFill="1" applyBorder="1" applyAlignment="1">
      <alignment vertical="center" shrinkToFit="1"/>
    </xf>
    <xf numFmtId="0" fontId="43" fillId="31" borderId="135" xfId="7" applyFont="1" applyFill="1" applyBorder="1" applyAlignment="1">
      <alignment vertical="center" shrinkToFit="1"/>
    </xf>
    <xf numFmtId="0" fontId="43" fillId="31" borderId="147" xfId="7" applyFont="1" applyFill="1" applyBorder="1" applyAlignment="1">
      <alignment vertical="center" shrinkToFit="1"/>
    </xf>
    <xf numFmtId="0" fontId="26" fillId="59" borderId="136" xfId="7" applyFont="1" applyFill="1" applyBorder="1" applyAlignment="1">
      <alignment vertical="center" shrinkToFit="1"/>
    </xf>
    <xf numFmtId="0" fontId="26" fillId="59" borderId="128" xfId="7" applyFont="1" applyFill="1" applyBorder="1" applyAlignment="1">
      <alignment vertical="center" shrinkToFit="1"/>
    </xf>
    <xf numFmtId="0" fontId="26" fillId="59" borderId="135" xfId="7" applyFont="1" applyFill="1" applyBorder="1" applyAlignment="1">
      <alignment vertical="center" shrinkToFit="1"/>
    </xf>
    <xf numFmtId="0" fontId="26" fillId="59" borderId="147" xfId="7" applyFont="1" applyFill="1" applyBorder="1" applyAlignment="1">
      <alignment vertical="center" shrinkToFit="1"/>
    </xf>
    <xf numFmtId="0" fontId="43" fillId="60" borderId="136" xfId="7" applyFont="1" applyFill="1" applyBorder="1" applyAlignment="1">
      <alignment vertical="center" shrinkToFit="1"/>
    </xf>
    <xf numFmtId="0" fontId="43" fillId="60" borderId="128" xfId="7" applyFont="1" applyFill="1" applyBorder="1" applyAlignment="1">
      <alignment vertical="center" shrinkToFit="1"/>
    </xf>
    <xf numFmtId="0" fontId="14" fillId="60" borderId="128" xfId="7" applyFont="1" applyFill="1" applyBorder="1" applyAlignment="1">
      <alignment vertical="center" shrinkToFit="1"/>
    </xf>
    <xf numFmtId="0" fontId="43" fillId="63" borderId="136" xfId="7" applyFont="1" applyFill="1" applyBorder="1" applyAlignment="1">
      <alignment vertical="center" shrinkToFit="1"/>
    </xf>
    <xf numFmtId="0" fontId="43" fillId="63" borderId="128" xfId="7" applyFont="1" applyFill="1" applyBorder="1" applyAlignment="1">
      <alignment vertical="center" shrinkToFit="1"/>
    </xf>
    <xf numFmtId="0" fontId="14" fillId="63" borderId="128" xfId="7" applyFont="1" applyFill="1" applyBorder="1" applyAlignment="1">
      <alignment vertical="center" shrinkToFit="1"/>
    </xf>
    <xf numFmtId="0" fontId="43" fillId="34" borderId="136" xfId="7" applyFont="1" applyFill="1" applyBorder="1" applyAlignment="1">
      <alignment vertical="center" shrinkToFit="1"/>
    </xf>
    <xf numFmtId="0" fontId="14" fillId="34" borderId="128" xfId="7" applyFont="1" applyFill="1" applyBorder="1" applyAlignment="1">
      <alignment vertical="center" shrinkToFit="1"/>
    </xf>
    <xf numFmtId="0" fontId="43" fillId="64" borderId="136" xfId="7" applyFont="1" applyFill="1" applyBorder="1" applyAlignment="1">
      <alignment vertical="center" shrinkToFit="1"/>
    </xf>
    <xf numFmtId="0" fontId="43" fillId="64" borderId="128" xfId="7" applyFont="1" applyFill="1" applyBorder="1" applyAlignment="1">
      <alignment vertical="center" shrinkToFit="1"/>
    </xf>
    <xf numFmtId="0" fontId="43" fillId="36" borderId="148" xfId="7" applyFont="1" applyFill="1" applyBorder="1" applyAlignment="1">
      <alignment vertical="center" shrinkToFit="1"/>
    </xf>
    <xf numFmtId="0" fontId="43" fillId="37" borderId="148" xfId="7" applyFont="1" applyFill="1" applyBorder="1" applyAlignment="1">
      <alignment vertical="center" shrinkToFit="1"/>
    </xf>
    <xf numFmtId="0" fontId="43" fillId="40" borderId="136" xfId="7" applyFont="1" applyFill="1" applyBorder="1" applyAlignment="1">
      <alignment vertical="center" shrinkToFit="1"/>
    </xf>
    <xf numFmtId="0" fontId="14" fillId="0" borderId="8" xfId="7" applyFont="1" applyBorder="1" applyAlignment="1">
      <alignment vertical="center" shrinkToFit="1"/>
    </xf>
    <xf numFmtId="0" fontId="14" fillId="0" borderId="82" xfId="7" applyFont="1" applyBorder="1" applyAlignment="1">
      <alignment vertical="center" shrinkToFit="1"/>
    </xf>
    <xf numFmtId="0" fontId="43" fillId="61" borderId="136" xfId="7" applyFont="1" applyFill="1" applyBorder="1" applyAlignment="1">
      <alignment vertical="center" shrinkToFit="1"/>
    </xf>
    <xf numFmtId="0" fontId="43" fillId="65" borderId="136" xfId="7" applyFont="1" applyFill="1" applyBorder="1" applyAlignment="1">
      <alignment vertical="center" shrinkToFit="1"/>
    </xf>
    <xf numFmtId="0" fontId="43" fillId="66" borderId="136" xfId="7" applyFont="1" applyFill="1" applyBorder="1" applyAlignment="1">
      <alignment vertical="center" shrinkToFit="1"/>
    </xf>
    <xf numFmtId="0" fontId="43" fillId="67" borderId="136" xfId="7" applyFont="1" applyFill="1" applyBorder="1" applyAlignment="1">
      <alignment vertical="center" shrinkToFit="1"/>
    </xf>
    <xf numFmtId="0" fontId="43" fillId="62" borderId="136" xfId="7" applyFont="1" applyFill="1" applyBorder="1" applyAlignment="1">
      <alignment vertical="center" shrinkToFit="1"/>
    </xf>
    <xf numFmtId="0" fontId="38" fillId="0" borderId="128" xfId="7" applyFont="1" applyBorder="1" applyAlignment="1">
      <alignment vertical="center" shrinkToFit="1"/>
    </xf>
    <xf numFmtId="0" fontId="14" fillId="0" borderId="18" xfId="0" applyFont="1" applyBorder="1">
      <alignment vertical="center"/>
    </xf>
    <xf numFmtId="0" fontId="0" fillId="0" borderId="0" xfId="0" applyAlignment="1">
      <alignment horizontal="center" vertical="center"/>
    </xf>
    <xf numFmtId="0" fontId="50" fillId="11" borderId="74" xfId="0" applyFont="1" applyFill="1" applyBorder="1" applyAlignment="1">
      <alignment horizontal="center" vertical="center"/>
    </xf>
    <xf numFmtId="0" fontId="0" fillId="0" borderId="74" xfId="0" applyBorder="1" applyAlignment="1">
      <alignment horizontal="center" vertical="center"/>
    </xf>
    <xf numFmtId="0" fontId="50" fillId="11" borderId="76" xfId="0" applyFont="1" applyFill="1" applyBorder="1" applyAlignment="1">
      <alignment horizontal="center" vertical="center" shrinkToFit="1"/>
    </xf>
    <xf numFmtId="0" fontId="0" fillId="0" borderId="76" xfId="0" applyBorder="1" applyAlignment="1">
      <alignment horizontal="center" vertical="center"/>
    </xf>
    <xf numFmtId="0" fontId="50" fillId="11" borderId="77" xfId="0" applyFont="1" applyFill="1" applyBorder="1" applyAlignment="1">
      <alignment horizontal="center" vertical="center"/>
    </xf>
    <xf numFmtId="0" fontId="0" fillId="0" borderId="77" xfId="0" applyBorder="1">
      <alignment vertical="center"/>
    </xf>
    <xf numFmtId="0" fontId="0" fillId="0" borderId="77" xfId="0" applyBorder="1" applyAlignment="1">
      <alignment horizontal="center" vertical="center"/>
    </xf>
    <xf numFmtId="0" fontId="60" fillId="68" borderId="17" xfId="2" applyFont="1" applyFill="1" applyBorder="1" applyAlignment="1">
      <alignment horizontal="center" vertical="center"/>
    </xf>
    <xf numFmtId="0" fontId="71" fillId="68" borderId="74" xfId="2" applyFont="1" applyFill="1" applyBorder="1" applyAlignment="1">
      <alignment horizontal="center" vertical="center"/>
    </xf>
    <xf numFmtId="0" fontId="14" fillId="21" borderId="17" xfId="0" applyFont="1" applyFill="1" applyBorder="1" applyAlignment="1">
      <alignment horizontal="center" vertical="center"/>
    </xf>
    <xf numFmtId="0" fontId="14" fillId="21" borderId="114" xfId="0" applyFont="1" applyFill="1" applyBorder="1" applyAlignment="1">
      <alignment horizontal="center" vertical="center"/>
    </xf>
    <xf numFmtId="210" fontId="68" fillId="31" borderId="114" xfId="0" applyNumberFormat="1" applyFont="1" applyFill="1" applyBorder="1" applyAlignment="1">
      <alignment horizontal="center" vertical="center"/>
    </xf>
    <xf numFmtId="0" fontId="14" fillId="21" borderId="110" xfId="0" applyFont="1" applyFill="1" applyBorder="1" applyAlignment="1">
      <alignment horizontal="left" vertical="center"/>
    </xf>
    <xf numFmtId="0" fontId="14" fillId="24" borderId="17" xfId="0" applyFont="1" applyFill="1" applyBorder="1" applyAlignment="1">
      <alignment horizontal="left" vertical="center"/>
    </xf>
    <xf numFmtId="0" fontId="14" fillId="26" borderId="110" xfId="0" applyFont="1" applyFill="1" applyBorder="1" applyAlignment="1">
      <alignment horizontal="left" vertical="center"/>
    </xf>
    <xf numFmtId="0" fontId="26" fillId="56" borderId="151" xfId="0" applyFont="1" applyFill="1" applyBorder="1" applyAlignment="1">
      <alignment horizontal="left" vertical="center"/>
    </xf>
    <xf numFmtId="0" fontId="14" fillId="23" borderId="110" xfId="0" applyFont="1" applyFill="1" applyBorder="1" applyAlignment="1">
      <alignment horizontal="left" vertical="center"/>
    </xf>
    <xf numFmtId="0" fontId="14" fillId="23" borderId="170" xfId="7" applyFont="1" applyFill="1" applyBorder="1" applyAlignment="1">
      <alignment horizontal="left" vertical="center"/>
    </xf>
    <xf numFmtId="0" fontId="14" fillId="23" borderId="82" xfId="7" applyFont="1" applyFill="1" applyBorder="1" applyAlignment="1">
      <alignment horizontal="left" vertical="center"/>
    </xf>
    <xf numFmtId="0" fontId="14" fillId="0" borderId="17" xfId="0" applyFont="1" applyBorder="1" applyAlignment="1">
      <alignment horizontal="left" vertical="center" wrapText="1"/>
    </xf>
    <xf numFmtId="0" fontId="9" fillId="0" borderId="0" xfId="2" quotePrefix="1" applyAlignment="1">
      <alignment horizontal="center" vertical="center" shrinkToFit="1"/>
    </xf>
    <xf numFmtId="0" fontId="14" fillId="0" borderId="75" xfId="7" applyFont="1" applyBorder="1" applyAlignment="1" applyProtection="1">
      <alignment vertical="center"/>
      <protection locked="0"/>
    </xf>
    <xf numFmtId="14" fontId="73" fillId="0" borderId="17" xfId="0" applyNumberFormat="1" applyFont="1" applyBorder="1" applyAlignment="1" applyProtection="1">
      <alignment horizontal="center" vertical="center"/>
      <protection locked="0"/>
    </xf>
    <xf numFmtId="0" fontId="26" fillId="21" borderId="110" xfId="0" applyFont="1" applyFill="1" applyBorder="1" applyAlignment="1">
      <alignment horizontal="center" vertical="center"/>
    </xf>
    <xf numFmtId="0" fontId="65" fillId="21" borderId="17" xfId="0" applyFont="1" applyFill="1" applyBorder="1" applyAlignment="1">
      <alignment horizontal="center" vertical="center"/>
    </xf>
    <xf numFmtId="0" fontId="65" fillId="21" borderId="135" xfId="7" applyFont="1" applyFill="1" applyBorder="1" applyAlignment="1">
      <alignment horizontal="left" vertical="center"/>
    </xf>
    <xf numFmtId="0" fontId="43" fillId="21" borderId="135" xfId="7" applyFont="1" applyFill="1" applyBorder="1" applyAlignment="1">
      <alignment vertical="center" shrinkToFit="1"/>
    </xf>
    <xf numFmtId="0" fontId="14" fillId="21" borderId="20" xfId="0" applyFont="1" applyFill="1" applyBorder="1" applyAlignment="1">
      <alignment horizontal="left" vertical="center"/>
    </xf>
    <xf numFmtId="9" fontId="65" fillId="21" borderId="99" xfId="0" applyNumberFormat="1" applyFont="1" applyFill="1" applyBorder="1" applyAlignment="1">
      <alignment horizontal="center" vertical="center"/>
    </xf>
    <xf numFmtId="0" fontId="14" fillId="21" borderId="21" xfId="0" applyFont="1" applyFill="1" applyBorder="1" applyAlignment="1">
      <alignment horizontal="center" vertical="center"/>
    </xf>
    <xf numFmtId="210" fontId="74" fillId="21" borderId="114" xfId="0" applyNumberFormat="1" applyFont="1" applyFill="1" applyBorder="1" applyAlignment="1">
      <alignment horizontal="center" vertical="center"/>
    </xf>
    <xf numFmtId="0" fontId="65" fillId="48" borderId="110" xfId="0" applyFont="1" applyFill="1" applyBorder="1" applyAlignment="1">
      <alignment horizontal="center" vertical="center"/>
    </xf>
    <xf numFmtId="0" fontId="65" fillId="48" borderId="17" xfId="0" applyFont="1" applyFill="1" applyBorder="1" applyAlignment="1">
      <alignment horizontal="center" vertical="center"/>
    </xf>
    <xf numFmtId="0" fontId="65" fillId="48" borderId="135" xfId="7" applyFont="1" applyFill="1" applyBorder="1" applyAlignment="1">
      <alignment horizontal="left" vertical="center"/>
    </xf>
    <xf numFmtId="0" fontId="26" fillId="48" borderId="135" xfId="7" applyFont="1" applyFill="1" applyBorder="1" applyAlignment="1">
      <alignment vertical="center" shrinkToFit="1"/>
    </xf>
    <xf numFmtId="0" fontId="14" fillId="48" borderId="20" xfId="0" applyFont="1" applyFill="1" applyBorder="1" applyAlignment="1">
      <alignment horizontal="left" vertical="center"/>
    </xf>
    <xf numFmtId="9" fontId="65" fillId="48" borderId="99" xfId="0" applyNumberFormat="1" applyFont="1" applyFill="1" applyBorder="1" applyAlignment="1">
      <alignment horizontal="center" vertical="center"/>
    </xf>
    <xf numFmtId="0" fontId="14" fillId="48" borderId="21" xfId="0" applyFont="1" applyFill="1" applyBorder="1" applyAlignment="1">
      <alignment horizontal="center" vertical="center"/>
    </xf>
    <xf numFmtId="211" fontId="68" fillId="48" borderId="114" xfId="0" applyNumberFormat="1" applyFont="1" applyFill="1" applyBorder="1" applyAlignment="1">
      <alignment horizontal="center" vertical="center"/>
    </xf>
    <xf numFmtId="0" fontId="26" fillId="44" borderId="151" xfId="0" applyFont="1" applyFill="1" applyBorder="1" applyAlignment="1">
      <alignment horizontal="center" vertical="center"/>
    </xf>
    <xf numFmtId="0" fontId="26" fillId="56" borderId="151" xfId="0" applyFont="1" applyFill="1" applyBorder="1" applyAlignment="1">
      <alignment horizontal="center" vertical="center"/>
    </xf>
    <xf numFmtId="0" fontId="14" fillId="56" borderId="128" xfId="7" applyFont="1" applyFill="1" applyBorder="1" applyAlignment="1">
      <alignment horizontal="left" vertical="center" shrinkToFit="1"/>
    </xf>
    <xf numFmtId="0" fontId="14" fillId="56" borderId="136" xfId="7" applyFont="1" applyFill="1" applyBorder="1" applyAlignment="1">
      <alignment horizontal="left" vertical="center" shrinkToFit="1"/>
    </xf>
    <xf numFmtId="213" fontId="68" fillId="48" borderId="114" xfId="0" applyNumberFormat="1" applyFont="1" applyFill="1" applyBorder="1" applyAlignment="1">
      <alignment horizontal="center" vertical="center"/>
    </xf>
    <xf numFmtId="0" fontId="14" fillId="23" borderId="8" xfId="7" applyFont="1" applyFill="1" applyBorder="1" applyAlignment="1">
      <alignment horizontal="left" vertical="center"/>
    </xf>
    <xf numFmtId="0" fontId="14" fillId="23" borderId="171" xfId="7" applyFont="1" applyFill="1" applyBorder="1" applyAlignment="1">
      <alignment horizontal="left" vertical="center"/>
    </xf>
    <xf numFmtId="189" fontId="18" fillId="0" borderId="17" xfId="0" applyNumberFormat="1" applyFont="1" applyBorder="1" applyAlignment="1">
      <alignment horizontal="left" vertical="center"/>
    </xf>
    <xf numFmtId="0" fontId="14" fillId="49" borderId="136" xfId="7" applyFont="1" applyFill="1" applyBorder="1" applyAlignment="1">
      <alignment horizontal="left" vertical="center" shrinkToFit="1"/>
    </xf>
    <xf numFmtId="0" fontId="14" fillId="49" borderId="158" xfId="7" applyFont="1" applyFill="1" applyBorder="1" applyAlignment="1">
      <alignment horizontal="left" vertical="center" shrinkToFit="1"/>
    </xf>
    <xf numFmtId="0" fontId="43" fillId="69" borderId="136" xfId="7" applyFont="1" applyFill="1" applyBorder="1" applyAlignment="1">
      <alignment horizontal="left" vertical="center" shrinkToFit="1"/>
    </xf>
    <xf numFmtId="0" fontId="43" fillId="69" borderId="136" xfId="7" applyFont="1" applyFill="1" applyBorder="1" applyAlignment="1">
      <alignment vertical="center" shrinkToFit="1"/>
    </xf>
    <xf numFmtId="0" fontId="14" fillId="69" borderId="34" xfId="0" applyFont="1" applyFill="1" applyBorder="1" applyAlignment="1">
      <alignment horizontal="center" vertical="center"/>
    </xf>
    <xf numFmtId="0" fontId="14" fillId="69" borderId="110" xfId="0" applyFont="1" applyFill="1" applyBorder="1" applyAlignment="1">
      <alignment horizontal="center" vertical="center"/>
    </xf>
    <xf numFmtId="0" fontId="14" fillId="69" borderId="35" xfId="0" applyFont="1" applyFill="1" applyBorder="1" applyAlignment="1">
      <alignment horizontal="center" vertical="center"/>
    </xf>
    <xf numFmtId="0" fontId="26" fillId="69" borderId="136" xfId="7" applyFont="1" applyFill="1" applyBorder="1" applyAlignment="1">
      <alignment horizontal="left" vertical="center" shrinkToFit="1"/>
    </xf>
    <xf numFmtId="0" fontId="26" fillId="69" borderId="128" xfId="7" applyFont="1" applyFill="1" applyBorder="1" applyAlignment="1">
      <alignment horizontal="left" vertical="center"/>
    </xf>
    <xf numFmtId="0" fontId="52" fillId="69" borderId="128" xfId="7" applyFont="1" applyFill="1" applyBorder="1" applyAlignment="1">
      <alignment horizontal="left" vertical="center"/>
    </xf>
    <xf numFmtId="0" fontId="52" fillId="0" borderId="128" xfId="7" applyFont="1" applyBorder="1" applyAlignment="1">
      <alignment vertical="center" shrinkToFit="1"/>
    </xf>
    <xf numFmtId="218" fontId="52" fillId="0" borderId="17" xfId="0" applyNumberFormat="1" applyFont="1" applyBorder="1" applyAlignment="1">
      <alignment horizontal="center" vertical="center"/>
    </xf>
    <xf numFmtId="0" fontId="14" fillId="69" borderId="128" xfId="7" applyFont="1" applyFill="1" applyBorder="1" applyAlignment="1">
      <alignment horizontal="left" vertical="center"/>
    </xf>
    <xf numFmtId="0" fontId="43" fillId="70" borderId="136" xfId="7" applyFont="1" applyFill="1" applyBorder="1" applyAlignment="1">
      <alignment vertical="center" shrinkToFit="1"/>
    </xf>
    <xf numFmtId="0" fontId="43" fillId="71" borderId="136" xfId="7" applyFont="1" applyFill="1" applyBorder="1" applyAlignment="1">
      <alignment horizontal="left" vertical="center" shrinkToFit="1"/>
    </xf>
    <xf numFmtId="0" fontId="14" fillId="70" borderId="34" xfId="0" applyFont="1" applyFill="1" applyBorder="1" applyAlignment="1">
      <alignment horizontal="center" vertical="center"/>
    </xf>
    <xf numFmtId="0" fontId="14" fillId="70" borderId="110" xfId="0" applyFont="1" applyFill="1" applyBorder="1" applyAlignment="1">
      <alignment horizontal="center" vertical="center"/>
    </xf>
    <xf numFmtId="0" fontId="14" fillId="70" borderId="35" xfId="0" applyFont="1" applyFill="1" applyBorder="1" applyAlignment="1">
      <alignment horizontal="center" vertical="center"/>
    </xf>
    <xf numFmtId="0" fontId="26" fillId="70" borderId="128" xfId="7" applyFont="1" applyFill="1" applyBorder="1" applyAlignment="1">
      <alignment horizontal="left" vertical="center"/>
    </xf>
    <xf numFmtId="0" fontId="14" fillId="70" borderId="128" xfId="7" applyFont="1" applyFill="1" applyBorder="1" applyAlignment="1">
      <alignment horizontal="left" vertical="center"/>
    </xf>
    <xf numFmtId="0" fontId="14" fillId="70" borderId="128" xfId="7" applyFont="1" applyFill="1" applyBorder="1" applyAlignment="1">
      <alignment horizontal="left" vertical="center" wrapText="1"/>
    </xf>
    <xf numFmtId="0" fontId="14" fillId="70" borderId="130" xfId="7" applyFont="1" applyFill="1" applyBorder="1" applyAlignment="1">
      <alignment horizontal="left" vertical="center"/>
    </xf>
    <xf numFmtId="0" fontId="52" fillId="21" borderId="110" xfId="0" applyFont="1" applyFill="1" applyBorder="1" applyAlignment="1">
      <alignment horizontal="left" vertical="center"/>
    </xf>
    <xf numFmtId="0" fontId="52" fillId="48" borderId="110" xfId="0" applyFont="1" applyFill="1" applyBorder="1" applyAlignment="1">
      <alignment horizontal="left" vertical="center"/>
    </xf>
    <xf numFmtId="0" fontId="14" fillId="24" borderId="110" xfId="0" applyFont="1" applyFill="1" applyBorder="1" applyAlignment="1">
      <alignment horizontal="left" vertical="center"/>
    </xf>
    <xf numFmtId="0" fontId="14" fillId="54" borderId="110" xfId="0" applyFont="1" applyFill="1" applyBorder="1" applyAlignment="1">
      <alignment horizontal="left" vertical="center"/>
    </xf>
    <xf numFmtId="0" fontId="14" fillId="54" borderId="17" xfId="0" applyFont="1" applyFill="1" applyBorder="1" applyAlignment="1">
      <alignment horizontal="left" vertical="center"/>
    </xf>
    <xf numFmtId="0" fontId="14" fillId="55" borderId="17" xfId="0" applyFont="1" applyFill="1" applyBorder="1" applyAlignment="1">
      <alignment horizontal="left" vertical="center"/>
    </xf>
    <xf numFmtId="0" fontId="52" fillId="44" borderId="151" xfId="0" applyFont="1" applyFill="1" applyBorder="1" applyAlignment="1">
      <alignment horizontal="left" vertical="center"/>
    </xf>
    <xf numFmtId="0" fontId="52" fillId="56" borderId="151" xfId="0" applyFont="1" applyFill="1" applyBorder="1" applyAlignment="1">
      <alignment horizontal="left" vertical="center"/>
    </xf>
    <xf numFmtId="0" fontId="14" fillId="48" borderId="110" xfId="0" applyFont="1" applyFill="1" applyBorder="1" applyAlignment="1">
      <alignment horizontal="left" vertical="center"/>
    </xf>
    <xf numFmtId="0" fontId="14" fillId="49" borderId="110" xfId="0" applyFont="1" applyFill="1" applyBorder="1" applyAlignment="1">
      <alignment horizontal="left" vertical="center"/>
    </xf>
    <xf numFmtId="0" fontId="14" fillId="57" borderId="110" xfId="0" applyFont="1" applyFill="1" applyBorder="1" applyAlignment="1">
      <alignment horizontal="left" vertical="center"/>
    </xf>
    <xf numFmtId="0" fontId="14" fillId="11" borderId="110" xfId="0" applyFont="1" applyFill="1" applyBorder="1" applyAlignment="1">
      <alignment horizontal="left" vertical="center"/>
    </xf>
    <xf numFmtId="0" fontId="14" fillId="70" borderId="110" xfId="0" applyFont="1" applyFill="1" applyBorder="1" applyAlignment="1">
      <alignment horizontal="left" vertical="center"/>
    </xf>
    <xf numFmtId="14" fontId="73" fillId="0" borderId="17" xfId="0" applyNumberFormat="1" applyFont="1" applyBorder="1" applyAlignment="1" applyProtection="1">
      <alignment horizontal="center" vertical="center" shrinkToFit="1"/>
      <protection locked="0"/>
    </xf>
    <xf numFmtId="0" fontId="43" fillId="70" borderId="136" xfId="7" applyFont="1" applyFill="1" applyBorder="1" applyAlignment="1">
      <alignment horizontal="left" vertical="center" shrinkToFit="1"/>
    </xf>
    <xf numFmtId="0" fontId="14" fillId="70" borderId="147" xfId="7" applyFont="1" applyFill="1" applyBorder="1" applyAlignment="1">
      <alignment horizontal="left" vertical="center"/>
    </xf>
    <xf numFmtId="0" fontId="34" fillId="0" borderId="0" xfId="12"/>
    <xf numFmtId="0" fontId="14" fillId="0" borderId="0" xfId="12" applyFont="1" applyAlignment="1">
      <alignment horizontal="left" vertical="center"/>
    </xf>
    <xf numFmtId="0" fontId="14" fillId="0" borderId="2" xfId="12" applyFont="1" applyBorder="1" applyAlignment="1">
      <alignment horizontal="left" vertical="center"/>
    </xf>
    <xf numFmtId="0" fontId="14" fillId="0" borderId="3" xfId="12" applyFont="1" applyBorder="1" applyAlignment="1">
      <alignment horizontal="center" vertical="center"/>
    </xf>
    <xf numFmtId="0" fontId="14" fillId="0" borderId="4" xfId="12" applyFont="1" applyBorder="1" applyAlignment="1">
      <alignment horizontal="center" vertical="center"/>
    </xf>
    <xf numFmtId="0" fontId="14" fillId="0" borderId="98" xfId="12" applyFont="1" applyBorder="1" applyAlignment="1">
      <alignment horizontal="left" vertical="center"/>
    </xf>
    <xf numFmtId="0" fontId="14" fillId="0" borderId="17" xfId="12" applyFont="1" applyBorder="1" applyAlignment="1">
      <alignment horizontal="center" vertical="center"/>
    </xf>
    <xf numFmtId="0" fontId="14" fillId="0" borderId="18" xfId="12" applyFont="1" applyBorder="1" applyAlignment="1">
      <alignment horizontal="center" vertical="center"/>
    </xf>
    <xf numFmtId="0" fontId="14" fillId="0" borderId="116" xfId="12" applyFont="1" applyBorder="1" applyAlignment="1">
      <alignment horizontal="left" vertical="center"/>
    </xf>
    <xf numFmtId="0" fontId="14" fillId="0" borderId="114" xfId="12" applyFont="1" applyBorder="1" applyAlignment="1">
      <alignment horizontal="center" vertical="center"/>
    </xf>
    <xf numFmtId="0" fontId="14" fillId="0" borderId="115" xfId="12" applyFont="1" applyBorder="1" applyAlignment="1">
      <alignment horizontal="center" vertical="center"/>
    </xf>
    <xf numFmtId="0" fontId="14" fillId="0" borderId="34" xfId="12" applyFont="1" applyBorder="1" applyAlignment="1">
      <alignment horizontal="left" vertical="center"/>
    </xf>
    <xf numFmtId="0" fontId="14" fillId="0" borderId="110" xfId="12" applyFont="1" applyBorder="1" applyAlignment="1">
      <alignment horizontal="center" vertical="center"/>
    </xf>
    <xf numFmtId="0" fontId="14" fillId="0" borderId="35" xfId="12" applyFont="1" applyBorder="1" applyAlignment="1">
      <alignment horizontal="center" vertical="center"/>
    </xf>
    <xf numFmtId="14" fontId="73" fillId="0" borderId="17" xfId="12" applyNumberFormat="1" applyFont="1" applyBorder="1" applyAlignment="1" applyProtection="1">
      <alignment horizontal="center" vertical="center" shrinkToFit="1"/>
      <protection locked="0"/>
    </xf>
    <xf numFmtId="38" fontId="14" fillId="0" borderId="17" xfId="12" applyNumberFormat="1" applyFont="1" applyBorder="1" applyAlignment="1">
      <alignment horizontal="center" vertical="center"/>
    </xf>
    <xf numFmtId="0" fontId="14" fillId="53" borderId="98" xfId="12" applyFont="1" applyFill="1" applyBorder="1" applyAlignment="1">
      <alignment horizontal="left" vertical="center"/>
    </xf>
    <xf numFmtId="0" fontId="14" fillId="53" borderId="17" xfId="12" applyFont="1" applyFill="1" applyBorder="1" applyAlignment="1">
      <alignment horizontal="center" vertical="center"/>
    </xf>
    <xf numFmtId="0" fontId="14" fillId="53" borderId="18" xfId="12" applyFont="1" applyFill="1" applyBorder="1" applyAlignment="1">
      <alignment horizontal="center" vertical="center"/>
    </xf>
    <xf numFmtId="0" fontId="14" fillId="21" borderId="34" xfId="12" applyFont="1" applyFill="1" applyBorder="1" applyAlignment="1">
      <alignment horizontal="left" vertical="center"/>
    </xf>
    <xf numFmtId="0" fontId="26" fillId="21" borderId="110" xfId="12" applyFont="1" applyFill="1" applyBorder="1" applyAlignment="1">
      <alignment horizontal="center" vertical="center"/>
    </xf>
    <xf numFmtId="0" fontId="14" fillId="21" borderId="35" xfId="12" applyFont="1" applyFill="1" applyBorder="1" applyAlignment="1">
      <alignment horizontal="center" vertical="center"/>
    </xf>
    <xf numFmtId="0" fontId="14" fillId="21" borderId="98" xfId="12" applyFont="1" applyFill="1" applyBorder="1" applyAlignment="1">
      <alignment horizontal="left" vertical="center"/>
    </xf>
    <xf numFmtId="0" fontId="65" fillId="21" borderId="17" xfId="12" applyFont="1" applyFill="1" applyBorder="1" applyAlignment="1">
      <alignment horizontal="center" vertical="center"/>
    </xf>
    <xf numFmtId="0" fontId="14" fillId="21" borderId="18" xfId="12" applyFont="1" applyFill="1" applyBorder="1" applyAlignment="1">
      <alignment horizontal="center" vertical="center"/>
    </xf>
    <xf numFmtId="0" fontId="14" fillId="21" borderId="20" xfId="12" applyFont="1" applyFill="1" applyBorder="1" applyAlignment="1">
      <alignment horizontal="left" vertical="center"/>
    </xf>
    <xf numFmtId="9" fontId="65" fillId="21" borderId="99" xfId="12" applyNumberFormat="1" applyFont="1" applyFill="1" applyBorder="1" applyAlignment="1">
      <alignment horizontal="center" vertical="center"/>
    </xf>
    <xf numFmtId="0" fontId="14" fillId="21" borderId="21" xfId="12" applyFont="1" applyFill="1" applyBorder="1" applyAlignment="1">
      <alignment horizontal="center" vertical="center"/>
    </xf>
    <xf numFmtId="0" fontId="14" fillId="21" borderId="116" xfId="12" applyFont="1" applyFill="1" applyBorder="1" applyAlignment="1">
      <alignment horizontal="left" vertical="center"/>
    </xf>
    <xf numFmtId="210" fontId="74" fillId="21" borderId="114" xfId="12" applyNumberFormat="1" applyFont="1" applyFill="1" applyBorder="1" applyAlignment="1">
      <alignment horizontal="center" vertical="center"/>
    </xf>
    <xf numFmtId="0" fontId="14" fillId="21" borderId="115" xfId="12" applyFont="1" applyFill="1" applyBorder="1" applyAlignment="1">
      <alignment horizontal="center" vertical="center"/>
    </xf>
    <xf numFmtId="0" fontId="14" fillId="48" borderId="34" xfId="12" applyFont="1" applyFill="1" applyBorder="1" applyAlignment="1">
      <alignment horizontal="left" vertical="center"/>
    </xf>
    <xf numFmtId="0" fontId="65" fillId="48" borderId="110" xfId="12" applyFont="1" applyFill="1" applyBorder="1" applyAlignment="1">
      <alignment horizontal="center" vertical="center"/>
    </xf>
    <xf numFmtId="0" fontId="14" fillId="48" borderId="35" xfId="12" applyFont="1" applyFill="1" applyBorder="1" applyAlignment="1">
      <alignment horizontal="center" vertical="center"/>
    </xf>
    <xf numFmtId="0" fontId="14" fillId="48" borderId="98" xfId="12" applyFont="1" applyFill="1" applyBorder="1" applyAlignment="1">
      <alignment horizontal="left" vertical="center"/>
    </xf>
    <xf numFmtId="0" fontId="65" fillId="48" borderId="17" xfId="12" applyFont="1" applyFill="1" applyBorder="1" applyAlignment="1">
      <alignment horizontal="center" vertical="center"/>
    </xf>
    <xf numFmtId="0" fontId="14" fillId="48" borderId="18" xfId="12" applyFont="1" applyFill="1" applyBorder="1" applyAlignment="1">
      <alignment horizontal="center" vertical="center"/>
    </xf>
    <xf numFmtId="0" fontId="14" fillId="48" borderId="20" xfId="12" applyFont="1" applyFill="1" applyBorder="1" applyAlignment="1">
      <alignment horizontal="left" vertical="center"/>
    </xf>
    <xf numFmtId="9" fontId="65" fillId="48" borderId="99" xfId="12" applyNumberFormat="1" applyFont="1" applyFill="1" applyBorder="1" applyAlignment="1">
      <alignment horizontal="center" vertical="center"/>
    </xf>
    <xf numFmtId="0" fontId="14" fillId="48" borderId="21" xfId="12" applyFont="1" applyFill="1" applyBorder="1" applyAlignment="1">
      <alignment horizontal="center" vertical="center"/>
    </xf>
    <xf numFmtId="0" fontId="14" fillId="48" borderId="116" xfId="12" applyFont="1" applyFill="1" applyBorder="1" applyAlignment="1">
      <alignment horizontal="left" vertical="center"/>
    </xf>
    <xf numFmtId="211" fontId="68" fillId="48" borderId="114" xfId="12" applyNumberFormat="1" applyFont="1" applyFill="1" applyBorder="1" applyAlignment="1">
      <alignment horizontal="center" vertical="center"/>
    </xf>
    <xf numFmtId="0" fontId="14" fillId="48" borderId="115" xfId="12" applyFont="1" applyFill="1" applyBorder="1" applyAlignment="1">
      <alignment horizontal="center" vertical="center"/>
    </xf>
    <xf numFmtId="0" fontId="14" fillId="24" borderId="34" xfId="12" applyFont="1" applyFill="1" applyBorder="1" applyAlignment="1">
      <alignment horizontal="left" vertical="center"/>
    </xf>
    <xf numFmtId="0" fontId="14" fillId="24" borderId="110" xfId="12" applyFont="1" applyFill="1" applyBorder="1" applyAlignment="1">
      <alignment horizontal="center" vertical="center"/>
    </xf>
    <xf numFmtId="0" fontId="14" fillId="24" borderId="35" xfId="12" applyFont="1" applyFill="1" applyBorder="1" applyAlignment="1">
      <alignment horizontal="center" vertical="center"/>
    </xf>
    <xf numFmtId="0" fontId="14" fillId="24" borderId="98" xfId="12" applyFont="1" applyFill="1" applyBorder="1" applyAlignment="1">
      <alignment horizontal="left" vertical="center"/>
    </xf>
    <xf numFmtId="0" fontId="14" fillId="24" borderId="17" xfId="12" applyFont="1" applyFill="1" applyBorder="1" applyAlignment="1">
      <alignment horizontal="center" vertical="center"/>
    </xf>
    <xf numFmtId="0" fontId="14" fillId="24" borderId="18" xfId="12" applyFont="1" applyFill="1" applyBorder="1" applyAlignment="1">
      <alignment horizontal="center" vertical="center"/>
    </xf>
    <xf numFmtId="198" fontId="26" fillId="0" borderId="17" xfId="12" applyNumberFormat="1" applyFont="1" applyBorder="1" applyAlignment="1">
      <alignment horizontal="center" vertical="center"/>
    </xf>
    <xf numFmtId="181" fontId="26" fillId="0" borderId="17" xfId="17" applyNumberFormat="1" applyFont="1" applyBorder="1" applyAlignment="1">
      <alignment horizontal="center" vertical="center"/>
    </xf>
    <xf numFmtId="177" fontId="14" fillId="0" borderId="17" xfId="12" applyNumberFormat="1" applyFont="1" applyBorder="1" applyAlignment="1">
      <alignment horizontal="center" vertical="center"/>
    </xf>
    <xf numFmtId="180" fontId="14" fillId="0" borderId="17" xfId="12" applyNumberFormat="1" applyFont="1" applyBorder="1" applyAlignment="1">
      <alignment horizontal="center" vertical="center"/>
    </xf>
    <xf numFmtId="178" fontId="14" fillId="0" borderId="17" xfId="12" applyNumberFormat="1" applyFont="1" applyBorder="1" applyAlignment="1">
      <alignment horizontal="center" vertical="center"/>
    </xf>
    <xf numFmtId="0" fontId="14" fillId="0" borderId="17" xfId="12" applyFont="1" applyBorder="1" applyAlignment="1">
      <alignment horizontal="left" vertical="center"/>
    </xf>
    <xf numFmtId="0" fontId="14" fillId="0" borderId="114" xfId="12" applyFont="1" applyBorder="1" applyAlignment="1">
      <alignment horizontal="left" vertical="center"/>
    </xf>
    <xf numFmtId="0" fontId="14" fillId="54" borderId="34" xfId="12" applyFont="1" applyFill="1" applyBorder="1" applyAlignment="1">
      <alignment horizontal="left" vertical="center"/>
    </xf>
    <xf numFmtId="0" fontId="14" fillId="54" borderId="110" xfId="12" applyFont="1" applyFill="1" applyBorder="1" applyAlignment="1">
      <alignment horizontal="center" vertical="center"/>
    </xf>
    <xf numFmtId="0" fontId="14" fillId="54" borderId="35" xfId="12" applyFont="1" applyFill="1" applyBorder="1" applyAlignment="1">
      <alignment horizontal="center" vertical="center"/>
    </xf>
    <xf numFmtId="0" fontId="14" fillId="54" borderId="98" xfId="12" applyFont="1" applyFill="1" applyBorder="1" applyAlignment="1">
      <alignment horizontal="left" vertical="center"/>
    </xf>
    <xf numFmtId="0" fontId="14" fillId="54" borderId="17" xfId="12" applyFont="1" applyFill="1" applyBorder="1" applyAlignment="1">
      <alignment horizontal="center" vertical="center"/>
    </xf>
    <xf numFmtId="0" fontId="14" fillId="54" borderId="18" xfId="12" applyFont="1" applyFill="1" applyBorder="1" applyAlignment="1">
      <alignment horizontal="center" vertical="center"/>
    </xf>
    <xf numFmtId="0" fontId="14" fillId="26" borderId="34" xfId="12" applyFont="1" applyFill="1" applyBorder="1" applyAlignment="1">
      <alignment horizontal="left" vertical="center"/>
    </xf>
    <xf numFmtId="0" fontId="14" fillId="26" borderId="110" xfId="12" applyFont="1" applyFill="1" applyBorder="1" applyAlignment="1">
      <alignment horizontal="center" vertical="center"/>
    </xf>
    <xf numFmtId="0" fontId="14" fillId="26" borderId="35" xfId="12" applyFont="1" applyFill="1" applyBorder="1" applyAlignment="1">
      <alignment horizontal="center" vertical="center"/>
    </xf>
    <xf numFmtId="0" fontId="14" fillId="26" borderId="98" xfId="12" applyFont="1" applyFill="1" applyBorder="1" applyAlignment="1">
      <alignment horizontal="left" vertical="center"/>
    </xf>
    <xf numFmtId="0" fontId="14" fillId="26" borderId="17" xfId="12" applyFont="1" applyFill="1" applyBorder="1" applyAlignment="1">
      <alignment horizontal="center" vertical="center"/>
    </xf>
    <xf numFmtId="0" fontId="14" fillId="26" borderId="18" xfId="12" applyFont="1" applyFill="1" applyBorder="1" applyAlignment="1">
      <alignment horizontal="center" vertical="center"/>
    </xf>
    <xf numFmtId="0" fontId="14" fillId="55" borderId="34" xfId="12" applyFont="1" applyFill="1" applyBorder="1" applyAlignment="1">
      <alignment horizontal="left" vertical="center"/>
    </xf>
    <xf numFmtId="0" fontId="14" fillId="55" borderId="110" xfId="12" applyFont="1" applyFill="1" applyBorder="1" applyAlignment="1">
      <alignment horizontal="center" vertical="center"/>
    </xf>
    <xf numFmtId="0" fontId="14" fillId="55" borderId="35" xfId="12" applyFont="1" applyFill="1" applyBorder="1" applyAlignment="1">
      <alignment horizontal="center" vertical="center"/>
    </xf>
    <xf numFmtId="0" fontId="14" fillId="55" borderId="98" xfId="12" applyFont="1" applyFill="1" applyBorder="1" applyAlignment="1">
      <alignment horizontal="left" vertical="center"/>
    </xf>
    <xf numFmtId="0" fontId="14" fillId="55" borderId="17" xfId="12" applyFont="1" applyFill="1" applyBorder="1" applyAlignment="1">
      <alignment horizontal="center" vertical="center"/>
    </xf>
    <xf numFmtId="0" fontId="14" fillId="55" borderId="18" xfId="12" applyFont="1" applyFill="1" applyBorder="1" applyAlignment="1">
      <alignment horizontal="center" vertical="center"/>
    </xf>
    <xf numFmtId="177" fontId="14" fillId="0" borderId="114" xfId="12" applyNumberFormat="1" applyFont="1" applyBorder="1" applyAlignment="1">
      <alignment horizontal="center" vertical="center"/>
    </xf>
    <xf numFmtId="0" fontId="14" fillId="44" borderId="150" xfId="12" applyFont="1" applyFill="1" applyBorder="1" applyAlignment="1">
      <alignment horizontal="left" vertical="center"/>
    </xf>
    <xf numFmtId="0" fontId="26" fillId="44" borderId="151" xfId="12" applyFont="1" applyFill="1" applyBorder="1" applyAlignment="1">
      <alignment horizontal="center" vertical="center"/>
    </xf>
    <xf numFmtId="0" fontId="14" fillId="44" borderId="152" xfId="12" applyFont="1" applyFill="1" applyBorder="1" applyAlignment="1">
      <alignment horizontal="center" vertical="center"/>
    </xf>
    <xf numFmtId="200" fontId="26" fillId="0" borderId="17" xfId="12" applyNumberFormat="1" applyFont="1" applyBorder="1" applyAlignment="1">
      <alignment horizontal="center" vertical="center"/>
    </xf>
    <xf numFmtId="200" fontId="26" fillId="0" borderId="114" xfId="12" applyNumberFormat="1" applyFont="1" applyBorder="1" applyAlignment="1">
      <alignment horizontal="center" vertical="center"/>
    </xf>
    <xf numFmtId="0" fontId="14" fillId="56" borderId="150" xfId="12" applyFont="1" applyFill="1" applyBorder="1" applyAlignment="1">
      <alignment horizontal="left" vertical="center"/>
    </xf>
    <xf numFmtId="0" fontId="26" fillId="56" borderId="151" xfId="12" applyFont="1" applyFill="1" applyBorder="1" applyAlignment="1">
      <alignment horizontal="center" vertical="center"/>
    </xf>
    <xf numFmtId="0" fontId="14" fillId="56" borderId="152" xfId="12" applyFont="1" applyFill="1" applyBorder="1" applyAlignment="1">
      <alignment horizontal="center" vertical="center"/>
    </xf>
    <xf numFmtId="212" fontId="26" fillId="0" borderId="17" xfId="12" applyNumberFormat="1" applyFont="1" applyBorder="1" applyAlignment="1">
      <alignment horizontal="center" vertical="center"/>
    </xf>
    <xf numFmtId="0" fontId="43" fillId="48" borderId="110" xfId="12" applyFont="1" applyFill="1" applyBorder="1" applyAlignment="1">
      <alignment horizontal="center" vertical="center"/>
    </xf>
    <xf numFmtId="213" fontId="68" fillId="48" borderId="114" xfId="12" applyNumberFormat="1" applyFont="1" applyFill="1" applyBorder="1" applyAlignment="1">
      <alignment horizontal="center" vertical="center"/>
    </xf>
    <xf numFmtId="0" fontId="14" fillId="23" borderId="34" xfId="12" applyFont="1" applyFill="1" applyBorder="1" applyAlignment="1">
      <alignment horizontal="left" vertical="center"/>
    </xf>
    <xf numFmtId="0" fontId="14" fillId="23" borderId="110" xfId="12" applyFont="1" applyFill="1" applyBorder="1" applyAlignment="1">
      <alignment horizontal="center" vertical="center"/>
    </xf>
    <xf numFmtId="0" fontId="14" fillId="23" borderId="35" xfId="12" applyFont="1" applyFill="1" applyBorder="1" applyAlignment="1">
      <alignment horizontal="center" vertical="center"/>
    </xf>
    <xf numFmtId="214" fontId="26" fillId="0" borderId="17" xfId="12" applyNumberFormat="1" applyFont="1" applyBorder="1" applyAlignment="1">
      <alignment horizontal="center" vertical="center"/>
    </xf>
    <xf numFmtId="215" fontId="26" fillId="0" borderId="17" xfId="12" applyNumberFormat="1" applyFont="1" applyBorder="1" applyAlignment="1">
      <alignment horizontal="center" vertical="center"/>
    </xf>
    <xf numFmtId="0" fontId="18" fillId="0" borderId="80" xfId="12" applyFont="1" applyBorder="1" applyAlignment="1">
      <alignment horizontal="center" vertical="center" wrapText="1"/>
    </xf>
    <xf numFmtId="0" fontId="18" fillId="0" borderId="75" xfId="12" applyFont="1" applyBorder="1" applyAlignment="1">
      <alignment horizontal="center" vertical="center" wrapText="1"/>
    </xf>
    <xf numFmtId="0" fontId="18" fillId="0" borderId="153" xfId="12" applyFont="1" applyBorder="1" applyAlignment="1">
      <alignment horizontal="center" vertical="center" wrapText="1"/>
    </xf>
    <xf numFmtId="0" fontId="14" fillId="0" borderId="155" xfId="12" applyFont="1" applyBorder="1" applyAlignment="1">
      <alignment horizontal="center" vertical="center"/>
    </xf>
    <xf numFmtId="177" fontId="14" fillId="0" borderId="156" xfId="12" applyNumberFormat="1" applyFont="1" applyBorder="1" applyAlignment="1">
      <alignment horizontal="center" vertical="center"/>
    </xf>
    <xf numFmtId="177" fontId="14" fillId="0" borderId="157" xfId="12" applyNumberFormat="1" applyFont="1" applyBorder="1" applyAlignment="1">
      <alignment horizontal="center" vertical="center"/>
    </xf>
    <xf numFmtId="0" fontId="14" fillId="0" borderId="163" xfId="12" applyFont="1" applyBorder="1" applyAlignment="1">
      <alignment horizontal="center" vertical="center"/>
    </xf>
    <xf numFmtId="177" fontId="14" fillId="0" borderId="164" xfId="12" applyNumberFormat="1" applyFont="1" applyBorder="1" applyAlignment="1">
      <alignment horizontal="center" vertical="center"/>
    </xf>
    <xf numFmtId="177" fontId="14" fillId="0" borderId="165" xfId="12" applyNumberFormat="1" applyFont="1" applyBorder="1" applyAlignment="1">
      <alignment horizontal="center" vertical="center"/>
    </xf>
    <xf numFmtId="0" fontId="14" fillId="0" borderId="71" xfId="12" applyFont="1" applyBorder="1" applyAlignment="1">
      <alignment horizontal="center" vertical="center"/>
    </xf>
    <xf numFmtId="177" fontId="14" fillId="0" borderId="37" xfId="12" applyNumberFormat="1" applyFont="1" applyBorder="1" applyAlignment="1">
      <alignment horizontal="center" vertical="center"/>
    </xf>
    <xf numFmtId="177" fontId="14" fillId="0" borderId="162" xfId="12" applyNumberFormat="1" applyFont="1" applyBorder="1" applyAlignment="1">
      <alignment horizontal="center" vertical="center"/>
    </xf>
    <xf numFmtId="0" fontId="14" fillId="0" borderId="159" xfId="12" applyFont="1" applyBorder="1" applyAlignment="1">
      <alignment horizontal="center" vertical="center"/>
    </xf>
    <xf numFmtId="177" fontId="14" fillId="0" borderId="160" xfId="12" applyNumberFormat="1" applyFont="1" applyBorder="1" applyAlignment="1">
      <alignment horizontal="center" vertical="center"/>
    </xf>
    <xf numFmtId="177" fontId="14" fillId="0" borderId="161" xfId="12" applyNumberFormat="1" applyFont="1" applyBorder="1" applyAlignment="1">
      <alignment horizontal="center" vertical="center"/>
    </xf>
    <xf numFmtId="216" fontId="14" fillId="0" borderId="156" xfId="12" applyNumberFormat="1" applyFont="1" applyBorder="1" applyAlignment="1">
      <alignment horizontal="center" vertical="center"/>
    </xf>
    <xf numFmtId="216" fontId="14" fillId="0" borderId="157" xfId="12" applyNumberFormat="1" applyFont="1" applyBorder="1" applyAlignment="1">
      <alignment horizontal="center" vertical="center"/>
    </xf>
    <xf numFmtId="216" fontId="14" fillId="0" borderId="160" xfId="12" applyNumberFormat="1" applyFont="1" applyBorder="1" applyAlignment="1">
      <alignment horizontal="center" vertical="center"/>
    </xf>
    <xf numFmtId="216" fontId="14" fillId="0" borderId="161" xfId="12" applyNumberFormat="1" applyFont="1" applyBorder="1" applyAlignment="1">
      <alignment horizontal="center" vertical="center"/>
    </xf>
    <xf numFmtId="216" fontId="14" fillId="0" borderId="37" xfId="12" applyNumberFormat="1" applyFont="1" applyBorder="1" applyAlignment="1">
      <alignment horizontal="center" vertical="center"/>
    </xf>
    <xf numFmtId="216" fontId="14" fillId="0" borderId="162" xfId="12" applyNumberFormat="1" applyFont="1" applyBorder="1" applyAlignment="1">
      <alignment horizontal="center" vertical="center"/>
    </xf>
    <xf numFmtId="0" fontId="14" fillId="0" borderId="36" xfId="12" applyFont="1" applyBorder="1" applyAlignment="1">
      <alignment horizontal="center" vertical="center"/>
    </xf>
    <xf numFmtId="216" fontId="14" fillId="0" borderId="27" xfId="12" applyNumberFormat="1" applyFont="1" applyBorder="1" applyAlignment="1">
      <alignment horizontal="center" vertical="center"/>
    </xf>
    <xf numFmtId="216" fontId="14" fillId="0" borderId="129" xfId="12" applyNumberFormat="1" applyFont="1" applyBorder="1" applyAlignment="1">
      <alignment horizontal="center" vertical="center"/>
    </xf>
    <xf numFmtId="216" fontId="14" fillId="0" borderId="164" xfId="12" applyNumberFormat="1" applyFont="1" applyBorder="1" applyAlignment="1">
      <alignment horizontal="center" vertical="center"/>
    </xf>
    <xf numFmtId="216" fontId="14" fillId="0" borderId="165" xfId="12" applyNumberFormat="1" applyFont="1" applyBorder="1" applyAlignment="1">
      <alignment horizontal="center" vertical="center"/>
    </xf>
    <xf numFmtId="0" fontId="14" fillId="0" borderId="172" xfId="12" applyFont="1" applyBorder="1" applyAlignment="1">
      <alignment horizontal="center" vertical="center"/>
    </xf>
    <xf numFmtId="216" fontId="14" fillId="0" borderId="173" xfId="12" applyNumberFormat="1" applyFont="1" applyBorder="1" applyAlignment="1">
      <alignment horizontal="center" vertical="center"/>
    </xf>
    <xf numFmtId="216" fontId="14" fillId="0" borderId="174" xfId="12" applyNumberFormat="1" applyFont="1" applyBorder="1" applyAlignment="1">
      <alignment horizontal="center" vertical="center"/>
    </xf>
    <xf numFmtId="0" fontId="14" fillId="0" borderId="180" xfId="12" applyFont="1" applyBorder="1" applyAlignment="1">
      <alignment horizontal="center" vertical="center"/>
    </xf>
    <xf numFmtId="177" fontId="14" fillId="0" borderId="181" xfId="12" applyNumberFormat="1" applyFont="1" applyBorder="1" applyAlignment="1">
      <alignment horizontal="center" vertical="center"/>
    </xf>
    <xf numFmtId="177" fontId="14" fillId="0" borderId="179" xfId="12" applyNumberFormat="1" applyFont="1" applyBorder="1" applyAlignment="1">
      <alignment horizontal="center" vertical="center"/>
    </xf>
    <xf numFmtId="0" fontId="14" fillId="23" borderId="34" xfId="12" applyFont="1" applyFill="1" applyBorder="1" applyAlignment="1">
      <alignment horizontal="center" vertical="center"/>
    </xf>
    <xf numFmtId="189" fontId="14" fillId="23" borderId="35" xfId="12" applyNumberFormat="1" applyFont="1" applyFill="1" applyBorder="1" applyAlignment="1">
      <alignment horizontal="center" vertical="center"/>
    </xf>
    <xf numFmtId="0" fontId="14" fillId="0" borderId="98" xfId="12" applyFont="1" applyBorder="1" applyAlignment="1">
      <alignment horizontal="center" vertical="center"/>
    </xf>
    <xf numFmtId="203" fontId="26" fillId="0" borderId="17" xfId="12" applyNumberFormat="1" applyFont="1" applyBorder="1" applyAlignment="1">
      <alignment horizontal="center" vertical="center"/>
    </xf>
    <xf numFmtId="189" fontId="14" fillId="0" borderId="17" xfId="12" applyNumberFormat="1" applyFont="1" applyBorder="1" applyAlignment="1">
      <alignment horizontal="center" vertical="center"/>
    </xf>
    <xf numFmtId="189" fontId="18" fillId="0" borderId="17" xfId="12" applyNumberFormat="1" applyFont="1" applyBorder="1" applyAlignment="1">
      <alignment horizontal="left" vertical="center"/>
    </xf>
    <xf numFmtId="217" fontId="26" fillId="0" borderId="17" xfId="12" applyNumberFormat="1" applyFont="1" applyBorder="1" applyAlignment="1">
      <alignment horizontal="center" vertical="center"/>
    </xf>
    <xf numFmtId="0" fontId="14" fillId="49" borderId="34" xfId="12" applyFont="1" applyFill="1" applyBorder="1" applyAlignment="1">
      <alignment horizontal="center" vertical="center"/>
    </xf>
    <xf numFmtId="0" fontId="14" fillId="49" borderId="110" xfId="12" applyFont="1" applyFill="1" applyBorder="1" applyAlignment="1">
      <alignment horizontal="center" vertical="center"/>
    </xf>
    <xf numFmtId="0" fontId="14" fillId="49" borderId="35" xfId="12" applyFont="1" applyFill="1" applyBorder="1" applyAlignment="1">
      <alignment horizontal="center" vertical="center"/>
    </xf>
    <xf numFmtId="206" fontId="26" fillId="0" borderId="17" xfId="12" applyNumberFormat="1" applyFont="1" applyBorder="1" applyAlignment="1">
      <alignment horizontal="center" vertical="center"/>
    </xf>
    <xf numFmtId="178" fontId="14" fillId="0" borderId="155" xfId="12" applyNumberFormat="1" applyFont="1" applyBorder="1" applyAlignment="1">
      <alignment horizontal="center" vertical="center"/>
    </xf>
    <xf numFmtId="178" fontId="14" fillId="0" borderId="156" xfId="12" applyNumberFormat="1" applyFont="1" applyBorder="1" applyAlignment="1">
      <alignment horizontal="center" vertical="center"/>
    </xf>
    <xf numFmtId="178" fontId="14" fillId="0" borderId="157" xfId="12" applyNumberFormat="1" applyFont="1" applyBorder="1" applyAlignment="1">
      <alignment horizontal="center" vertical="center"/>
    </xf>
    <xf numFmtId="178" fontId="14" fillId="0" borderId="159" xfId="12" applyNumberFormat="1" applyFont="1" applyBorder="1" applyAlignment="1">
      <alignment horizontal="center" vertical="center"/>
    </xf>
    <xf numFmtId="178" fontId="14" fillId="0" borderId="160" xfId="12" applyNumberFormat="1" applyFont="1" applyBorder="1" applyAlignment="1">
      <alignment horizontal="center" vertical="center"/>
    </xf>
    <xf numFmtId="178" fontId="14" fillId="0" borderId="161" xfId="12" applyNumberFormat="1" applyFont="1" applyBorder="1" applyAlignment="1">
      <alignment horizontal="center" vertical="center"/>
    </xf>
    <xf numFmtId="177" fontId="14" fillId="0" borderId="159" xfId="12" applyNumberFormat="1" applyFont="1" applyBorder="1" applyAlignment="1">
      <alignment horizontal="center" vertical="center"/>
    </xf>
    <xf numFmtId="180" fontId="14" fillId="0" borderId="159" xfId="12" applyNumberFormat="1" applyFont="1" applyBorder="1" applyAlignment="1">
      <alignment horizontal="center" vertical="center"/>
    </xf>
    <xf numFmtId="180" fontId="14" fillId="0" borderId="160" xfId="12" applyNumberFormat="1" applyFont="1" applyBorder="1" applyAlignment="1">
      <alignment horizontal="center" vertical="center"/>
    </xf>
    <xf numFmtId="180" fontId="14" fillId="0" borderId="161" xfId="12" applyNumberFormat="1" applyFont="1" applyBorder="1" applyAlignment="1">
      <alignment horizontal="center" vertical="center"/>
    </xf>
    <xf numFmtId="177" fontId="14" fillId="0" borderId="71" xfId="12" applyNumberFormat="1" applyFont="1" applyBorder="1" applyAlignment="1">
      <alignment horizontal="center" vertical="center"/>
    </xf>
    <xf numFmtId="180" fontId="14" fillId="0" borderId="155" xfId="12" applyNumberFormat="1" applyFont="1" applyBorder="1" applyAlignment="1">
      <alignment horizontal="center" vertical="center"/>
    </xf>
    <xf numFmtId="180" fontId="14" fillId="0" borderId="156" xfId="12" applyNumberFormat="1" applyFont="1" applyBorder="1" applyAlignment="1">
      <alignment horizontal="center" vertical="center"/>
    </xf>
    <xf numFmtId="180" fontId="14" fillId="0" borderId="157" xfId="12" applyNumberFormat="1" applyFont="1" applyBorder="1" applyAlignment="1">
      <alignment horizontal="center" vertical="center"/>
    </xf>
    <xf numFmtId="180" fontId="14" fillId="0" borderId="71" xfId="12" applyNumberFormat="1" applyFont="1" applyBorder="1" applyAlignment="1">
      <alignment horizontal="center" vertical="center"/>
    </xf>
    <xf numFmtId="180" fontId="14" fillId="0" borderId="37" xfId="12" applyNumberFormat="1" applyFont="1" applyBorder="1" applyAlignment="1">
      <alignment horizontal="center" vertical="center"/>
    </xf>
    <xf numFmtId="180" fontId="14" fillId="0" borderId="162" xfId="12" applyNumberFormat="1" applyFont="1" applyBorder="1" applyAlignment="1">
      <alignment horizontal="center" vertical="center"/>
    </xf>
    <xf numFmtId="180" fontId="14" fillId="0" borderId="175" xfId="12" applyNumberFormat="1" applyFont="1" applyBorder="1" applyAlignment="1">
      <alignment horizontal="center" vertical="center"/>
    </xf>
    <xf numFmtId="180" fontId="14" fillId="0" borderId="176" xfId="12" applyNumberFormat="1" applyFont="1" applyBorder="1" applyAlignment="1">
      <alignment horizontal="center" vertical="center"/>
    </xf>
    <xf numFmtId="180" fontId="14" fillId="0" borderId="177" xfId="12" applyNumberFormat="1" applyFont="1" applyBorder="1" applyAlignment="1">
      <alignment horizontal="center" vertical="center"/>
    </xf>
    <xf numFmtId="0" fontId="14" fillId="0" borderId="34" xfId="12" applyFont="1" applyBorder="1" applyAlignment="1">
      <alignment horizontal="center" vertical="center"/>
    </xf>
    <xf numFmtId="177" fontId="14" fillId="0" borderId="163" xfId="12" applyNumberFormat="1" applyFont="1" applyBorder="1" applyAlignment="1">
      <alignment horizontal="center" vertical="center"/>
    </xf>
    <xf numFmtId="180" fontId="14" fillId="0" borderId="34" xfId="12" applyNumberFormat="1" applyFont="1" applyBorder="1" applyAlignment="1">
      <alignment horizontal="center" vertical="center"/>
    </xf>
    <xf numFmtId="180" fontId="14" fillId="0" borderId="110" xfId="12" applyNumberFormat="1" applyFont="1" applyBorder="1" applyAlignment="1">
      <alignment horizontal="center" vertical="center"/>
    </xf>
    <xf numFmtId="180" fontId="14" fillId="0" borderId="35" xfId="12" applyNumberFormat="1" applyFont="1" applyBorder="1" applyAlignment="1">
      <alignment horizontal="center" vertical="center"/>
    </xf>
    <xf numFmtId="180" fontId="14" fillId="0" borderId="98" xfId="12" applyNumberFormat="1" applyFont="1" applyBorder="1" applyAlignment="1">
      <alignment horizontal="center" vertical="center"/>
    </xf>
    <xf numFmtId="180" fontId="14" fillId="0" borderId="18" xfId="12" applyNumberFormat="1" applyFont="1" applyBorder="1" applyAlignment="1">
      <alignment horizontal="center" vertical="center"/>
    </xf>
    <xf numFmtId="0" fontId="14" fillId="0" borderId="116" xfId="12" applyFont="1" applyBorder="1" applyAlignment="1">
      <alignment horizontal="center" vertical="center"/>
    </xf>
    <xf numFmtId="0" fontId="14" fillId="57" borderId="34" xfId="12" applyFont="1" applyFill="1" applyBorder="1" applyAlignment="1">
      <alignment horizontal="center" vertical="center"/>
    </xf>
    <xf numFmtId="0" fontId="14" fillId="57" borderId="110" xfId="12" applyFont="1" applyFill="1" applyBorder="1" applyAlignment="1">
      <alignment horizontal="center" vertical="center"/>
    </xf>
    <xf numFmtId="0" fontId="14" fillId="57" borderId="35" xfId="12" applyFont="1" applyFill="1" applyBorder="1" applyAlignment="1">
      <alignment horizontal="center" vertical="center"/>
    </xf>
    <xf numFmtId="207" fontId="26" fillId="0" borderId="17" xfId="12" applyNumberFormat="1" applyFont="1" applyBorder="1" applyAlignment="1">
      <alignment horizontal="center" vertical="center"/>
    </xf>
    <xf numFmtId="0" fontId="14" fillId="11" borderId="34" xfId="12" applyFont="1" applyFill="1" applyBorder="1" applyAlignment="1">
      <alignment horizontal="center" vertical="center"/>
    </xf>
    <xf numFmtId="0" fontId="14" fillId="11" borderId="110" xfId="12" applyFont="1" applyFill="1" applyBorder="1" applyAlignment="1">
      <alignment horizontal="center" vertical="center"/>
    </xf>
    <xf numFmtId="0" fontId="14" fillId="11" borderId="35" xfId="12" applyFont="1" applyFill="1" applyBorder="1" applyAlignment="1">
      <alignment horizontal="center" vertical="center"/>
    </xf>
    <xf numFmtId="208" fontId="26" fillId="0" borderId="17" xfId="12" applyNumberFormat="1" applyFont="1" applyBorder="1" applyAlignment="1">
      <alignment horizontal="center" vertical="center"/>
    </xf>
    <xf numFmtId="0" fontId="4" fillId="0" borderId="75" xfId="12" applyFont="1" applyBorder="1" applyAlignment="1">
      <alignment horizontal="center" vertical="center" wrapText="1"/>
    </xf>
    <xf numFmtId="209" fontId="26" fillId="0" borderId="17" xfId="12" applyNumberFormat="1" applyFont="1" applyBorder="1" applyAlignment="1">
      <alignment horizontal="center" vertical="center"/>
    </xf>
    <xf numFmtId="0" fontId="14" fillId="0" borderId="80" xfId="12" applyFont="1" applyBorder="1" applyAlignment="1">
      <alignment horizontal="center" vertical="center" wrapText="1"/>
    </xf>
    <xf numFmtId="0" fontId="14" fillId="0" borderId="75" xfId="12" applyFont="1" applyBorder="1" applyAlignment="1">
      <alignment horizontal="center" vertical="center" wrapText="1"/>
    </xf>
    <xf numFmtId="0" fontId="14" fillId="0" borderId="153" xfId="12" applyFont="1" applyBorder="1" applyAlignment="1">
      <alignment horizontal="center" vertical="center" wrapText="1"/>
    </xf>
    <xf numFmtId="177" fontId="14" fillId="0" borderId="80" xfId="12" applyNumberFormat="1" applyFont="1" applyBorder="1" applyAlignment="1">
      <alignment horizontal="center" vertical="center"/>
    </xf>
    <xf numFmtId="177" fontId="14" fillId="0" borderId="75" xfId="12" applyNumberFormat="1" applyFont="1" applyBorder="1" applyAlignment="1">
      <alignment horizontal="center" vertical="center"/>
    </xf>
    <xf numFmtId="177" fontId="14" fillId="0" borderId="153" xfId="12" applyNumberFormat="1" applyFont="1" applyBorder="1" applyAlignment="1">
      <alignment horizontal="center" vertical="center"/>
    </xf>
    <xf numFmtId="177" fontId="14" fillId="0" borderId="98" xfId="12" applyNumberFormat="1" applyFont="1" applyBorder="1" applyAlignment="1">
      <alignment horizontal="center" vertical="center"/>
    </xf>
    <xf numFmtId="177" fontId="14" fillId="0" borderId="18" xfId="12" applyNumberFormat="1" applyFont="1" applyBorder="1" applyAlignment="1">
      <alignment horizontal="center" vertical="center"/>
    </xf>
    <xf numFmtId="0" fontId="14" fillId="69" borderId="34" xfId="12" applyFont="1" applyFill="1" applyBorder="1" applyAlignment="1">
      <alignment horizontal="center" vertical="center"/>
    </xf>
    <xf numFmtId="0" fontId="14" fillId="69" borderId="110" xfId="12" applyFont="1" applyFill="1" applyBorder="1" applyAlignment="1">
      <alignment horizontal="center" vertical="center"/>
    </xf>
    <xf numFmtId="0" fontId="14" fillId="69" borderId="35" xfId="12" applyFont="1" applyFill="1" applyBorder="1" applyAlignment="1">
      <alignment horizontal="center" vertical="center"/>
    </xf>
    <xf numFmtId="9" fontId="26" fillId="0" borderId="110" xfId="12" applyNumberFormat="1" applyFont="1" applyBorder="1" applyAlignment="1">
      <alignment horizontal="center" vertical="center"/>
    </xf>
    <xf numFmtId="218" fontId="26" fillId="0" borderId="17" xfId="12" applyNumberFormat="1" applyFont="1" applyBorder="1" applyAlignment="1">
      <alignment horizontal="center" vertical="center"/>
    </xf>
    <xf numFmtId="218" fontId="52" fillId="0" borderId="17" xfId="12" applyNumberFormat="1" applyFont="1" applyBorder="1" applyAlignment="1">
      <alignment horizontal="center" vertical="center"/>
    </xf>
    <xf numFmtId="0" fontId="14" fillId="0" borderId="17" xfId="12" applyFont="1" applyBorder="1" applyAlignment="1">
      <alignment horizontal="right" vertical="center"/>
    </xf>
    <xf numFmtId="0" fontId="14" fillId="0" borderId="18" xfId="12" applyFont="1" applyBorder="1" applyAlignment="1">
      <alignment horizontal="left" vertical="center"/>
    </xf>
    <xf numFmtId="0" fontId="4" fillId="0" borderId="153" xfId="0" applyFont="1" applyBorder="1" applyAlignment="1">
      <alignment horizontal="center" vertical="center" wrapText="1"/>
    </xf>
    <xf numFmtId="0" fontId="14" fillId="0" borderId="153" xfId="7" applyFont="1" applyBorder="1" applyAlignment="1">
      <alignment horizontal="center" vertical="center" shrinkToFit="1"/>
    </xf>
    <xf numFmtId="178" fontId="14" fillId="0" borderId="153" xfId="7" applyNumberFormat="1" applyFont="1" applyBorder="1" applyAlignment="1">
      <alignment horizontal="center" vertical="center" shrinkToFit="1"/>
    </xf>
    <xf numFmtId="0" fontId="14" fillId="0" borderId="20" xfId="0" applyFont="1" applyBorder="1" applyAlignment="1">
      <alignment horizontal="center" vertical="center"/>
    </xf>
    <xf numFmtId="218" fontId="52" fillId="0" borderId="99" xfId="0" applyNumberFormat="1" applyFont="1" applyBorder="1" applyAlignment="1">
      <alignment horizontal="center" vertical="center"/>
    </xf>
    <xf numFmtId="0" fontId="14" fillId="0" borderId="21" xfId="0" applyFont="1" applyBorder="1" applyAlignment="1">
      <alignment horizontal="center" vertical="center"/>
    </xf>
    <xf numFmtId="0" fontId="14" fillId="0" borderId="74" xfId="0" applyFont="1" applyBorder="1" applyAlignment="1">
      <alignment horizontal="left" vertical="center"/>
    </xf>
    <xf numFmtId="0" fontId="14" fillId="0" borderId="114" xfId="12" applyFont="1" applyBorder="1" applyAlignment="1">
      <alignment horizontal="fill" vertical="center"/>
    </xf>
    <xf numFmtId="0" fontId="26" fillId="21" borderId="110" xfId="12" applyFont="1" applyFill="1" applyBorder="1" applyAlignment="1">
      <alignment horizontal="fill" vertical="center"/>
    </xf>
    <xf numFmtId="0" fontId="65" fillId="48" borderId="110" xfId="12" applyFont="1" applyFill="1" applyBorder="1" applyAlignment="1">
      <alignment horizontal="fill" vertical="center"/>
    </xf>
    <xf numFmtId="0" fontId="14" fillId="0" borderId="17" xfId="0" applyFont="1" applyBorder="1" applyAlignment="1">
      <alignment horizontal="fill" vertical="center"/>
    </xf>
    <xf numFmtId="0" fontId="14" fillId="0" borderId="17" xfId="12" applyFont="1" applyBorder="1" applyAlignment="1">
      <alignment horizontal="fill" vertical="center"/>
    </xf>
    <xf numFmtId="0" fontId="14" fillId="0" borderId="114" xfId="0" applyFont="1" applyBorder="1" applyAlignment="1">
      <alignment horizontal="fill" vertical="center"/>
    </xf>
    <xf numFmtId="0" fontId="14" fillId="48" borderId="110" xfId="12" applyFont="1" applyFill="1" applyBorder="1" applyAlignment="1">
      <alignment horizontal="fill" vertical="center"/>
    </xf>
    <xf numFmtId="189" fontId="18" fillId="0" borderId="17" xfId="0" applyNumberFormat="1" applyFont="1" applyBorder="1" applyAlignment="1">
      <alignment horizontal="fill" vertical="center"/>
    </xf>
    <xf numFmtId="178" fontId="14" fillId="0" borderId="17" xfId="0" applyNumberFormat="1" applyFont="1" applyBorder="1" applyAlignment="1">
      <alignment horizontal="fill" vertical="center"/>
    </xf>
    <xf numFmtId="178" fontId="14" fillId="0" borderId="17" xfId="12" applyNumberFormat="1" applyFont="1" applyBorder="1" applyAlignment="1">
      <alignment horizontal="fill" vertical="center"/>
    </xf>
    <xf numFmtId="0" fontId="4" fillId="0" borderId="17" xfId="0" applyFont="1" applyBorder="1" applyAlignment="1">
      <alignment horizontal="fill" vertical="center"/>
    </xf>
    <xf numFmtId="0" fontId="4" fillId="0" borderId="17" xfId="12" applyFont="1" applyBorder="1" applyAlignment="1">
      <alignment horizontal="fill" vertical="center"/>
    </xf>
    <xf numFmtId="0" fontId="14" fillId="69" borderId="110" xfId="12" applyFont="1" applyFill="1" applyBorder="1" applyAlignment="1">
      <alignment horizontal="fill" vertical="center"/>
    </xf>
    <xf numFmtId="0" fontId="14" fillId="21" borderId="17" xfId="12" applyFont="1" applyFill="1" applyBorder="1" applyAlignment="1">
      <alignment horizontal="center" vertical="center"/>
    </xf>
    <xf numFmtId="0" fontId="14" fillId="21" borderId="114" xfId="12" applyFont="1" applyFill="1" applyBorder="1" applyAlignment="1">
      <alignment horizontal="center" vertical="center"/>
    </xf>
    <xf numFmtId="0" fontId="14" fillId="23" borderId="136" xfId="7" applyFont="1" applyFill="1" applyBorder="1" applyAlignment="1">
      <alignment horizontal="left" vertical="center" wrapText="1"/>
    </xf>
    <xf numFmtId="219" fontId="26" fillId="0" borderId="17" xfId="0" applyNumberFormat="1" applyFont="1" applyBorder="1" applyAlignment="1">
      <alignment horizontal="center" vertical="center"/>
    </xf>
    <xf numFmtId="177" fontId="14" fillId="0" borderId="173" xfId="0" applyNumberFormat="1" applyFont="1" applyBorder="1" applyAlignment="1">
      <alignment horizontal="center" vertical="center"/>
    </xf>
    <xf numFmtId="177" fontId="14" fillId="0" borderId="174" xfId="0" applyNumberFormat="1" applyFont="1" applyBorder="1" applyAlignment="1">
      <alignment horizontal="center" vertical="center"/>
    </xf>
    <xf numFmtId="0" fontId="18" fillId="0" borderId="71" xfId="0" applyFont="1" applyBorder="1" applyAlignment="1">
      <alignment horizontal="center" vertical="center" wrapText="1"/>
    </xf>
    <xf numFmtId="0" fontId="18" fillId="0" borderId="37" xfId="0" applyFont="1" applyBorder="1" applyAlignment="1">
      <alignment horizontal="center" vertical="center" wrapText="1"/>
    </xf>
    <xf numFmtId="0" fontId="18" fillId="0" borderId="162" xfId="0" applyFont="1" applyBorder="1" applyAlignment="1">
      <alignment horizontal="center" vertical="center" wrapText="1"/>
    </xf>
    <xf numFmtId="177" fontId="14" fillId="0" borderId="168" xfId="0" applyNumberFormat="1" applyFont="1" applyBorder="1" applyAlignment="1">
      <alignment horizontal="center" vertical="center"/>
    </xf>
    <xf numFmtId="177" fontId="14" fillId="0" borderId="169" xfId="0" applyNumberFormat="1" applyFont="1" applyBorder="1" applyAlignment="1">
      <alignment horizontal="center" vertical="center"/>
    </xf>
    <xf numFmtId="178" fontId="14" fillId="0" borderId="162" xfId="7" applyNumberFormat="1" applyFont="1" applyBorder="1" applyAlignment="1">
      <alignment horizontal="center" vertical="center" shrinkToFit="1"/>
    </xf>
    <xf numFmtId="178" fontId="14" fillId="0" borderId="129" xfId="7" applyNumberFormat="1" applyFont="1" applyBorder="1" applyAlignment="1">
      <alignment horizontal="center" vertical="center" shrinkToFit="1"/>
    </xf>
    <xf numFmtId="0" fontId="14" fillId="0" borderId="129" xfId="7" applyFont="1" applyBorder="1" applyAlignment="1">
      <alignment horizontal="center" vertical="center" shrinkToFit="1"/>
    </xf>
    <xf numFmtId="0" fontId="4" fillId="0" borderId="178" xfId="0" applyFont="1" applyBorder="1" applyAlignment="1">
      <alignment horizontal="center" vertical="center" wrapText="1"/>
    </xf>
    <xf numFmtId="220" fontId="74" fillId="21" borderId="114" xfId="0" applyNumberFormat="1" applyFont="1" applyFill="1" applyBorder="1" applyAlignment="1">
      <alignment horizontal="center" vertical="center"/>
    </xf>
    <xf numFmtId="221" fontId="68" fillId="48" borderId="114" xfId="0" applyNumberFormat="1" applyFont="1" applyFill="1" applyBorder="1" applyAlignment="1">
      <alignment horizontal="center" vertical="center"/>
    </xf>
    <xf numFmtId="0" fontId="14" fillId="21" borderId="2" xfId="0" applyFont="1" applyFill="1" applyBorder="1" applyAlignment="1">
      <alignment horizontal="left" vertical="center"/>
    </xf>
    <xf numFmtId="0" fontId="14" fillId="21" borderId="3" xfId="0" applyFont="1" applyFill="1" applyBorder="1" applyAlignment="1">
      <alignment horizontal="center" vertical="center"/>
    </xf>
    <xf numFmtId="0" fontId="14" fillId="21" borderId="4" xfId="0" applyFont="1" applyFill="1" applyBorder="1" applyAlignment="1">
      <alignment horizontal="center" vertical="center"/>
    </xf>
    <xf numFmtId="0" fontId="4" fillId="0" borderId="11" xfId="0" applyFont="1" applyBorder="1" applyAlignment="1">
      <alignment horizontal="center" vertical="center" wrapText="1"/>
    </xf>
    <xf numFmtId="0" fontId="14" fillId="0" borderId="27" xfId="7" applyFont="1" applyBorder="1" applyAlignment="1">
      <alignment horizontal="center" vertical="center" shrinkToFit="1"/>
    </xf>
    <xf numFmtId="178" fontId="14" fillId="0" borderId="27" xfId="7" applyNumberFormat="1" applyFont="1" applyBorder="1" applyAlignment="1">
      <alignment horizontal="center" vertical="center" shrinkToFit="1"/>
    </xf>
    <xf numFmtId="178" fontId="14" fillId="0" borderId="37" xfId="7" applyNumberFormat="1" applyFont="1" applyBorder="1" applyAlignment="1">
      <alignment horizontal="center" vertical="center" shrinkToFit="1"/>
    </xf>
    <xf numFmtId="214" fontId="26" fillId="0" borderId="110" xfId="0" applyNumberFormat="1" applyFont="1" applyBorder="1" applyAlignment="1">
      <alignment horizontal="center" vertical="center"/>
    </xf>
    <xf numFmtId="214" fontId="26" fillId="0" borderId="110" xfId="12" applyNumberFormat="1" applyFont="1" applyBorder="1" applyAlignment="1">
      <alignment horizontal="center" vertical="center"/>
    </xf>
    <xf numFmtId="0" fontId="18" fillId="0" borderId="17" xfId="0" applyFont="1" applyBorder="1" applyAlignment="1">
      <alignment horizontal="left" vertical="center"/>
    </xf>
    <xf numFmtId="178" fontId="14" fillId="0" borderId="22" xfId="7" applyNumberFormat="1" applyFont="1" applyBorder="1" applyAlignment="1">
      <alignment horizontal="center" vertical="center" shrinkToFit="1"/>
    </xf>
    <xf numFmtId="178" fontId="14" fillId="0" borderId="11" xfId="7" applyNumberFormat="1" applyFont="1" applyBorder="1" applyAlignment="1">
      <alignment horizontal="center" vertical="center" shrinkToFit="1"/>
    </xf>
    <xf numFmtId="177" fontId="14" fillId="0" borderId="20" xfId="0" applyNumberFormat="1" applyFont="1" applyBorder="1" applyAlignment="1">
      <alignment horizontal="center" vertical="center"/>
    </xf>
    <xf numFmtId="177" fontId="14" fillId="0" borderId="99" xfId="0" applyNumberFormat="1" applyFont="1" applyBorder="1" applyAlignment="1">
      <alignment horizontal="center" vertical="center"/>
    </xf>
    <xf numFmtId="177" fontId="14" fillId="0" borderId="21" xfId="0" applyNumberFormat="1" applyFont="1" applyBorder="1" applyAlignment="1">
      <alignment horizontal="center" vertical="center"/>
    </xf>
    <xf numFmtId="0" fontId="14" fillId="70" borderId="98" xfId="0" applyFont="1" applyFill="1" applyBorder="1" applyAlignment="1">
      <alignment horizontal="center" vertical="center"/>
    </xf>
    <xf numFmtId="0" fontId="14" fillId="70" borderId="17" xfId="0" applyFont="1" applyFill="1" applyBorder="1" applyAlignment="1">
      <alignment horizontal="center" vertical="center"/>
    </xf>
    <xf numFmtId="0" fontId="14" fillId="70" borderId="18" xfId="0" applyFont="1" applyFill="1" applyBorder="1" applyAlignment="1">
      <alignment horizontal="center" vertical="center"/>
    </xf>
    <xf numFmtId="0" fontId="14" fillId="23" borderId="110" xfId="0" applyFont="1" applyFill="1" applyBorder="1">
      <alignment vertical="center"/>
    </xf>
    <xf numFmtId="0" fontId="14" fillId="0" borderId="182" xfId="0" applyFont="1" applyBorder="1" applyAlignment="1">
      <alignment horizontal="right" vertical="center" indent="1"/>
    </xf>
    <xf numFmtId="0" fontId="14" fillId="69" borderId="98" xfId="0" applyFont="1" applyFill="1" applyBorder="1" applyAlignment="1">
      <alignment horizontal="center" vertical="center"/>
    </xf>
    <xf numFmtId="0" fontId="14" fillId="69" borderId="17" xfId="0" applyFont="1" applyFill="1" applyBorder="1" applyAlignment="1">
      <alignment horizontal="left" vertical="center"/>
    </xf>
    <xf numFmtId="0" fontId="14" fillId="69" borderId="18" xfId="0" applyFont="1" applyFill="1" applyBorder="1" applyAlignment="1">
      <alignment horizontal="center" vertical="center"/>
    </xf>
    <xf numFmtId="0" fontId="17" fillId="0" borderId="17" xfId="0" applyFont="1" applyBorder="1" applyAlignment="1">
      <alignment horizontal="center" vertical="center"/>
    </xf>
    <xf numFmtId="0" fontId="60" fillId="0" borderId="0" xfId="2" applyFont="1" applyAlignment="1">
      <alignment horizontal="center" vertical="center" wrapText="1"/>
    </xf>
    <xf numFmtId="0" fontId="60" fillId="0" borderId="0" xfId="2" applyFont="1" applyAlignment="1">
      <alignment horizontal="right" vertical="center" wrapText="1"/>
    </xf>
    <xf numFmtId="0" fontId="60" fillId="0" borderId="0" xfId="2" applyFont="1" applyAlignment="1">
      <alignment horizontal="right" vertical="center"/>
    </xf>
    <xf numFmtId="0" fontId="60" fillId="0" borderId="0" xfId="2" applyFont="1" applyAlignment="1">
      <alignment horizontal="right" vertical="center" wrapText="1" shrinkToFit="1"/>
    </xf>
    <xf numFmtId="0" fontId="64" fillId="21" borderId="149" xfId="2" applyFont="1" applyFill="1" applyBorder="1" applyAlignment="1">
      <alignment horizontal="center" vertical="center" wrapText="1" shrinkToFit="1"/>
    </xf>
    <xf numFmtId="0" fontId="50" fillId="11" borderId="0" xfId="0" applyFont="1" applyFill="1" applyAlignment="1">
      <alignment horizontal="left" vertical="center" shrinkToFit="1"/>
    </xf>
    <xf numFmtId="0" fontId="70" fillId="0" borderId="0" xfId="0" applyFont="1" applyAlignment="1">
      <alignment horizontal="left" vertical="center"/>
    </xf>
    <xf numFmtId="0" fontId="14" fillId="0" borderId="135" xfId="7" applyFont="1" applyBorder="1" applyAlignment="1">
      <alignment horizontal="left" vertical="center"/>
    </xf>
    <xf numFmtId="0" fontId="14" fillId="0" borderId="135" xfId="7" applyFont="1" applyBorder="1" applyAlignment="1">
      <alignment vertical="center" shrinkToFit="1"/>
    </xf>
    <xf numFmtId="0" fontId="14" fillId="0" borderId="20" xfId="0" applyFont="1" applyBorder="1" applyAlignment="1">
      <alignment horizontal="left" vertical="center"/>
    </xf>
    <xf numFmtId="0" fontId="14" fillId="0" borderId="99" xfId="0" applyFont="1" applyBorder="1" applyAlignment="1">
      <alignment horizontal="center" vertical="center"/>
    </xf>
    <xf numFmtId="0" fontId="65" fillId="21" borderId="183" xfId="7" applyFont="1" applyFill="1" applyBorder="1" applyAlignment="1">
      <alignment horizontal="left" vertical="center"/>
    </xf>
    <xf numFmtId="0" fontId="43" fillId="21" borderId="183" xfId="7" applyFont="1" applyFill="1" applyBorder="1" applyAlignment="1">
      <alignment vertical="center" shrinkToFit="1"/>
    </xf>
    <xf numFmtId="0" fontId="26" fillId="21" borderId="94" xfId="0" applyFont="1" applyFill="1" applyBorder="1" applyAlignment="1">
      <alignment horizontal="left" vertical="center"/>
    </xf>
    <xf numFmtId="0" fontId="26" fillId="21" borderId="95" xfId="0" applyFont="1" applyFill="1" applyBorder="1" applyAlignment="1">
      <alignment horizontal="center" vertical="center"/>
    </xf>
    <xf numFmtId="0" fontId="26" fillId="21" borderId="96" xfId="0" applyFont="1" applyFill="1" applyBorder="1" applyAlignment="1">
      <alignment horizontal="center" vertical="center"/>
    </xf>
    <xf numFmtId="0" fontId="26" fillId="21" borderId="98" xfId="0" applyFont="1" applyFill="1" applyBorder="1" applyAlignment="1">
      <alignment horizontal="left" vertical="center"/>
    </xf>
    <xf numFmtId="0" fontId="26" fillId="21" borderId="18" xfId="0" applyFont="1" applyFill="1" applyBorder="1" applyAlignment="1">
      <alignment horizontal="center" vertical="center"/>
    </xf>
    <xf numFmtId="0" fontId="26" fillId="21" borderId="20" xfId="0" applyFont="1" applyFill="1" applyBorder="1" applyAlignment="1">
      <alignment horizontal="left" vertical="center"/>
    </xf>
    <xf numFmtId="0" fontId="26" fillId="21" borderId="21" xfId="0" applyFont="1" applyFill="1" applyBorder="1" applyAlignment="1">
      <alignment horizontal="center" vertical="center"/>
    </xf>
    <xf numFmtId="0" fontId="26" fillId="21" borderId="116" xfId="0" applyFont="1" applyFill="1" applyBorder="1" applyAlignment="1">
      <alignment horizontal="left" vertical="center"/>
    </xf>
    <xf numFmtId="222" fontId="74" fillId="21" borderId="114" xfId="0" applyNumberFormat="1" applyFont="1" applyFill="1" applyBorder="1" applyAlignment="1">
      <alignment horizontal="center" vertical="center"/>
    </xf>
    <xf numFmtId="0" fontId="26" fillId="21" borderId="115" xfId="0" applyFont="1" applyFill="1" applyBorder="1" applyAlignment="1">
      <alignment horizontal="center" vertical="center"/>
    </xf>
    <xf numFmtId="0" fontId="65" fillId="48" borderId="183" xfId="7" applyFont="1" applyFill="1" applyBorder="1" applyAlignment="1">
      <alignment horizontal="left" vertical="center"/>
    </xf>
    <xf numFmtId="0" fontId="26" fillId="48" borderId="183" xfId="7" applyFont="1" applyFill="1" applyBorder="1" applyAlignment="1">
      <alignment vertical="center" shrinkToFit="1"/>
    </xf>
    <xf numFmtId="0" fontId="14" fillId="48" borderId="94" xfId="0" applyFont="1" applyFill="1" applyBorder="1" applyAlignment="1">
      <alignment horizontal="left" vertical="center"/>
    </xf>
    <xf numFmtId="0" fontId="43" fillId="48" borderId="95" xfId="0" applyFont="1" applyFill="1" applyBorder="1" applyAlignment="1">
      <alignment horizontal="center" vertical="center"/>
    </xf>
    <xf numFmtId="0" fontId="14" fillId="48" borderId="96" xfId="0" applyFont="1" applyFill="1" applyBorder="1" applyAlignment="1">
      <alignment horizontal="center" vertical="center"/>
    </xf>
    <xf numFmtId="223" fontId="68" fillId="48" borderId="114" xfId="0" applyNumberFormat="1" applyFont="1" applyFill="1" applyBorder="1" applyAlignment="1">
      <alignment horizontal="center" vertical="center"/>
    </xf>
    <xf numFmtId="0" fontId="43" fillId="23" borderId="183" xfId="7" applyFont="1" applyFill="1" applyBorder="1" applyAlignment="1">
      <alignment horizontal="left" vertical="center"/>
    </xf>
    <xf numFmtId="0" fontId="43" fillId="23" borderId="183" xfId="7" applyFont="1" applyFill="1" applyBorder="1" applyAlignment="1">
      <alignment vertical="center" shrinkToFit="1"/>
    </xf>
    <xf numFmtId="0" fontId="14" fillId="23" borderId="94" xfId="0" applyFont="1" applyFill="1" applyBorder="1" applyAlignment="1">
      <alignment horizontal="left" vertical="center"/>
    </xf>
    <xf numFmtId="0" fontId="14" fillId="23" borderId="95" xfId="0" applyFont="1" applyFill="1" applyBorder="1" applyAlignment="1">
      <alignment horizontal="center" vertical="center"/>
    </xf>
    <xf numFmtId="0" fontId="14" fillId="23" borderId="96" xfId="0" applyFont="1" applyFill="1" applyBorder="1" applyAlignment="1">
      <alignment horizontal="center" vertical="center"/>
    </xf>
    <xf numFmtId="0" fontId="43" fillId="23" borderId="183" xfId="7" applyFont="1" applyFill="1" applyBorder="1" applyAlignment="1">
      <alignment horizontal="left" vertical="center" shrinkToFit="1"/>
    </xf>
    <xf numFmtId="0" fontId="14" fillId="23" borderId="94" xfId="0" applyFont="1" applyFill="1" applyBorder="1" applyAlignment="1">
      <alignment horizontal="center" vertical="center"/>
    </xf>
    <xf numFmtId="189" fontId="14" fillId="23" borderId="96" xfId="0" applyNumberFormat="1" applyFont="1" applyFill="1" applyBorder="1" applyAlignment="1">
      <alignment horizontal="center" vertical="center"/>
    </xf>
    <xf numFmtId="0" fontId="43" fillId="49" borderId="183" xfId="7" applyFont="1" applyFill="1" applyBorder="1" applyAlignment="1">
      <alignment horizontal="left" vertical="center"/>
    </xf>
    <xf numFmtId="0" fontId="43" fillId="49" borderId="183" xfId="7" applyFont="1" applyFill="1" applyBorder="1" applyAlignment="1">
      <alignment vertical="center" shrinkToFit="1"/>
    </xf>
    <xf numFmtId="0" fontId="14" fillId="49" borderId="94" xfId="0" applyFont="1" applyFill="1" applyBorder="1" applyAlignment="1">
      <alignment horizontal="center" vertical="center"/>
    </xf>
    <xf numFmtId="0" fontId="14" fillId="49" borderId="95" xfId="0" applyFont="1" applyFill="1" applyBorder="1" applyAlignment="1">
      <alignment horizontal="center" vertical="center"/>
    </xf>
    <xf numFmtId="0" fontId="14" fillId="49" borderId="96" xfId="0" applyFont="1" applyFill="1" applyBorder="1" applyAlignment="1">
      <alignment horizontal="center" vertical="center"/>
    </xf>
    <xf numFmtId="0" fontId="43" fillId="11" borderId="183" xfId="7" applyFont="1" applyFill="1" applyBorder="1" applyAlignment="1">
      <alignment horizontal="left" vertical="center"/>
    </xf>
    <xf numFmtId="0" fontId="43" fillId="11" borderId="183" xfId="7" applyFont="1" applyFill="1" applyBorder="1" applyAlignment="1">
      <alignment vertical="center" shrinkToFit="1"/>
    </xf>
    <xf numFmtId="0" fontId="14" fillId="11" borderId="94" xfId="0" applyFont="1" applyFill="1" applyBorder="1" applyAlignment="1">
      <alignment horizontal="center" vertical="center"/>
    </xf>
    <xf numFmtId="0" fontId="14" fillId="11" borderId="95" xfId="0" applyFont="1" applyFill="1" applyBorder="1" applyAlignment="1">
      <alignment horizontal="center" vertical="center"/>
    </xf>
    <xf numFmtId="0" fontId="14" fillId="11" borderId="96" xfId="0" applyFont="1" applyFill="1" applyBorder="1" applyAlignment="1">
      <alignment horizontal="center" vertical="center"/>
    </xf>
    <xf numFmtId="0" fontId="14" fillId="11" borderId="135" xfId="7" applyFont="1" applyFill="1" applyBorder="1" applyAlignment="1">
      <alignment horizontal="left" vertical="center"/>
    </xf>
    <xf numFmtId="0" fontId="65" fillId="48" borderId="95" xfId="0" applyFont="1" applyFill="1" applyBorder="1" applyAlignment="1">
      <alignment horizontal="center" vertical="center"/>
    </xf>
    <xf numFmtId="211" fontId="68" fillId="48" borderId="99" xfId="0" applyNumberFormat="1" applyFont="1" applyFill="1" applyBorder="1" applyAlignment="1">
      <alignment horizontal="center" vertical="center"/>
    </xf>
    <xf numFmtId="0" fontId="43" fillId="24" borderId="183" xfId="7" applyFont="1" applyFill="1" applyBorder="1" applyAlignment="1">
      <alignment horizontal="left" vertical="center"/>
    </xf>
    <xf numFmtId="0" fontId="43" fillId="24" borderId="183" xfId="7" applyFont="1" applyFill="1" applyBorder="1" applyAlignment="1">
      <alignment vertical="center" shrinkToFit="1"/>
    </xf>
    <xf numFmtId="0" fontId="14" fillId="24" borderId="94" xfId="0" applyFont="1" applyFill="1" applyBorder="1" applyAlignment="1">
      <alignment horizontal="left" vertical="center"/>
    </xf>
    <xf numFmtId="0" fontId="14" fillId="24" borderId="95" xfId="0" applyFont="1" applyFill="1" applyBorder="1" applyAlignment="1">
      <alignment horizontal="center" vertical="center"/>
    </xf>
    <xf numFmtId="0" fontId="14" fillId="24" borderId="96" xfId="0" applyFont="1" applyFill="1" applyBorder="1" applyAlignment="1">
      <alignment horizontal="center" vertical="center"/>
    </xf>
    <xf numFmtId="0" fontId="43" fillId="54" borderId="183" xfId="7" applyFont="1" applyFill="1" applyBorder="1" applyAlignment="1">
      <alignment horizontal="left" vertical="center"/>
    </xf>
    <xf numFmtId="0" fontId="43" fillId="54" borderId="183" xfId="7" applyFont="1" applyFill="1" applyBorder="1" applyAlignment="1">
      <alignment vertical="center" shrinkToFit="1"/>
    </xf>
    <xf numFmtId="0" fontId="14" fillId="54" borderId="94" xfId="0" applyFont="1" applyFill="1" applyBorder="1" applyAlignment="1">
      <alignment horizontal="left" vertical="center"/>
    </xf>
    <xf numFmtId="0" fontId="14" fillId="54" borderId="95" xfId="0" applyFont="1" applyFill="1" applyBorder="1" applyAlignment="1">
      <alignment horizontal="center" vertical="center"/>
    </xf>
    <xf numFmtId="0" fontId="14" fillId="54" borderId="96" xfId="0" applyFont="1" applyFill="1" applyBorder="1" applyAlignment="1">
      <alignment horizontal="center" vertical="center"/>
    </xf>
    <xf numFmtId="0" fontId="43" fillId="26" borderId="183" xfId="7" applyFont="1" applyFill="1" applyBorder="1" applyAlignment="1">
      <alignment horizontal="left" vertical="center"/>
    </xf>
    <xf numFmtId="0" fontId="43" fillId="26" borderId="183" xfId="7" applyFont="1" applyFill="1" applyBorder="1" applyAlignment="1">
      <alignment vertical="center" shrinkToFit="1"/>
    </xf>
    <xf numFmtId="0" fontId="14" fillId="26" borderId="94" xfId="0" applyFont="1" applyFill="1" applyBorder="1" applyAlignment="1">
      <alignment horizontal="left" vertical="center"/>
    </xf>
    <xf numFmtId="0" fontId="14" fillId="26" borderId="95" xfId="0" applyFont="1" applyFill="1" applyBorder="1" applyAlignment="1">
      <alignment horizontal="center" vertical="center"/>
    </xf>
    <xf numFmtId="0" fontId="14" fillId="26" borderId="96" xfId="0" applyFont="1" applyFill="1" applyBorder="1" applyAlignment="1">
      <alignment horizontal="center" vertical="center"/>
    </xf>
    <xf numFmtId="0" fontId="43" fillId="55" borderId="183" xfId="7" applyFont="1" applyFill="1" applyBorder="1" applyAlignment="1">
      <alignment horizontal="left" vertical="center"/>
    </xf>
    <xf numFmtId="0" fontId="43" fillId="55" borderId="183" xfId="7" applyFont="1" applyFill="1" applyBorder="1" applyAlignment="1">
      <alignment vertical="center" shrinkToFit="1"/>
    </xf>
    <xf numFmtId="0" fontId="14" fillId="55" borderId="94" xfId="0" applyFont="1" applyFill="1" applyBorder="1" applyAlignment="1">
      <alignment horizontal="left" vertical="center"/>
    </xf>
    <xf numFmtId="0" fontId="14" fillId="55" borderId="95" xfId="0" applyFont="1" applyFill="1" applyBorder="1" applyAlignment="1">
      <alignment horizontal="center" vertical="center"/>
    </xf>
    <xf numFmtId="0" fontId="14" fillId="55" borderId="96" xfId="0" applyFont="1" applyFill="1" applyBorder="1" applyAlignment="1">
      <alignment horizontal="center" vertical="center"/>
    </xf>
    <xf numFmtId="0" fontId="43" fillId="44" borderId="183" xfId="7" applyFont="1" applyFill="1" applyBorder="1" applyAlignment="1">
      <alignment horizontal="left" vertical="center"/>
    </xf>
    <xf numFmtId="0" fontId="43" fillId="44" borderId="183" xfId="7" applyFont="1" applyFill="1" applyBorder="1" applyAlignment="1">
      <alignment vertical="center" shrinkToFit="1"/>
    </xf>
    <xf numFmtId="0" fontId="14" fillId="44" borderId="94" xfId="0" applyFont="1" applyFill="1" applyBorder="1" applyAlignment="1">
      <alignment horizontal="left" vertical="center"/>
    </xf>
    <xf numFmtId="0" fontId="26" fillId="44" borderId="95" xfId="0" applyFont="1" applyFill="1" applyBorder="1" applyAlignment="1">
      <alignment horizontal="center" vertical="center"/>
    </xf>
    <xf numFmtId="0" fontId="14" fillId="44" borderId="96" xfId="0" applyFont="1" applyFill="1" applyBorder="1" applyAlignment="1">
      <alignment horizontal="center" vertical="center"/>
    </xf>
    <xf numFmtId="0" fontId="14" fillId="56" borderId="8" xfId="7" applyFont="1" applyFill="1" applyBorder="1" applyAlignment="1">
      <alignment horizontal="left" vertical="center" shrinkToFit="1"/>
    </xf>
    <xf numFmtId="0" fontId="14" fillId="0" borderId="23" xfId="0" applyFont="1" applyBorder="1" applyAlignment="1">
      <alignment horizontal="left" vertical="center"/>
    </xf>
    <xf numFmtId="0" fontId="14" fillId="0" borderId="24" xfId="0" applyFont="1" applyBorder="1" applyAlignment="1">
      <alignment horizontal="center" vertical="center"/>
    </xf>
    <xf numFmtId="0" fontId="14" fillId="53" borderId="183" xfId="7" applyFont="1" applyFill="1" applyBorder="1" applyAlignment="1">
      <alignment horizontal="left" vertical="center"/>
    </xf>
    <xf numFmtId="0" fontId="14" fillId="53" borderId="183" xfId="7" applyFont="1" applyFill="1" applyBorder="1" applyAlignment="1">
      <alignment vertical="center" shrinkToFit="1"/>
    </xf>
    <xf numFmtId="0" fontId="14" fillId="53" borderId="94" xfId="0" applyFont="1" applyFill="1" applyBorder="1" applyAlignment="1">
      <alignment horizontal="left" vertical="center"/>
    </xf>
    <xf numFmtId="0" fontId="14" fillId="53" borderId="95" xfId="0" applyFont="1" applyFill="1" applyBorder="1" applyAlignment="1">
      <alignment horizontal="center" vertical="center"/>
    </xf>
    <xf numFmtId="0" fontId="14" fillId="53" borderId="96" xfId="0" applyFont="1" applyFill="1" applyBorder="1" applyAlignment="1">
      <alignment horizontal="center" vertical="center"/>
    </xf>
    <xf numFmtId="0" fontId="43" fillId="69" borderId="183" xfId="7" applyFont="1" applyFill="1" applyBorder="1" applyAlignment="1">
      <alignment horizontal="left" vertical="center" shrinkToFit="1"/>
    </xf>
    <xf numFmtId="0" fontId="43" fillId="69" borderId="183" xfId="7" applyFont="1" applyFill="1" applyBorder="1" applyAlignment="1">
      <alignment vertical="center" shrinkToFit="1"/>
    </xf>
    <xf numFmtId="0" fontId="14" fillId="69" borderId="94" xfId="0" applyFont="1" applyFill="1" applyBorder="1" applyAlignment="1">
      <alignment horizontal="center" vertical="center"/>
    </xf>
    <xf numFmtId="0" fontId="14" fillId="69" borderId="95" xfId="0" applyFont="1" applyFill="1" applyBorder="1" applyAlignment="1">
      <alignment horizontal="center" vertical="center"/>
    </xf>
    <xf numFmtId="0" fontId="14" fillId="69" borderId="96" xfId="0" applyFont="1" applyFill="1" applyBorder="1" applyAlignment="1">
      <alignment horizontal="center" vertical="center"/>
    </xf>
    <xf numFmtId="178" fontId="14" fillId="0" borderId="179" xfId="7" applyNumberFormat="1" applyFont="1" applyBorder="1" applyAlignment="1">
      <alignment horizontal="center" vertical="center" shrinkToFit="1"/>
    </xf>
    <xf numFmtId="0" fontId="43" fillId="70" borderId="183" xfId="7" applyFont="1" applyFill="1" applyBorder="1" applyAlignment="1">
      <alignment horizontal="left" vertical="center" shrinkToFit="1"/>
    </xf>
    <xf numFmtId="0" fontId="43" fillId="70" borderId="183" xfId="7" applyFont="1" applyFill="1" applyBorder="1" applyAlignment="1">
      <alignment vertical="center" shrinkToFit="1"/>
    </xf>
    <xf numFmtId="0" fontId="14" fillId="70" borderId="94" xfId="0" applyFont="1" applyFill="1" applyBorder="1" applyAlignment="1">
      <alignment horizontal="center" vertical="center"/>
    </xf>
    <xf numFmtId="0" fontId="14" fillId="70" borderId="95" xfId="0" applyFont="1" applyFill="1" applyBorder="1" applyAlignment="1">
      <alignment horizontal="center" vertical="center"/>
    </xf>
    <xf numFmtId="0" fontId="14" fillId="70" borderId="96" xfId="0" applyFont="1" applyFill="1" applyBorder="1" applyAlignment="1">
      <alignment horizontal="center" vertical="center"/>
    </xf>
    <xf numFmtId="0" fontId="14" fillId="70" borderId="128" xfId="7" applyFont="1" applyFill="1" applyBorder="1" applyAlignment="1">
      <alignment vertical="center" shrinkToFit="1"/>
    </xf>
    <xf numFmtId="0" fontId="14" fillId="70" borderId="135" xfId="7" applyFont="1" applyFill="1" applyBorder="1" applyAlignment="1">
      <alignment horizontal="left" vertical="center"/>
    </xf>
    <xf numFmtId="177" fontId="14" fillId="0" borderId="74" xfId="0" applyNumberFormat="1" applyFont="1" applyBorder="1" applyAlignment="1">
      <alignment horizontal="center" vertical="center"/>
    </xf>
    <xf numFmtId="0" fontId="18" fillId="0" borderId="114" xfId="0" applyFont="1" applyBorder="1" applyAlignment="1">
      <alignment horizontal="center" vertical="center"/>
    </xf>
    <xf numFmtId="0" fontId="52" fillId="21" borderId="95" xfId="0" applyFont="1" applyFill="1" applyBorder="1" applyAlignment="1">
      <alignment horizontal="left" vertical="center"/>
    </xf>
    <xf numFmtId="222" fontId="74" fillId="21" borderId="99" xfId="0" applyNumberFormat="1" applyFont="1" applyFill="1" applyBorder="1" applyAlignment="1">
      <alignment horizontal="center" vertical="center"/>
    </xf>
    <xf numFmtId="0" fontId="14" fillId="48" borderId="95" xfId="0" applyFont="1" applyFill="1" applyBorder="1" applyAlignment="1">
      <alignment horizontal="left" vertical="center"/>
    </xf>
    <xf numFmtId="223" fontId="68" fillId="48" borderId="99" xfId="0" applyNumberFormat="1" applyFont="1" applyFill="1" applyBorder="1" applyAlignment="1">
      <alignment horizontal="center" vertical="center"/>
    </xf>
    <xf numFmtId="0" fontId="14" fillId="23" borderId="95" xfId="0" applyFont="1" applyFill="1" applyBorder="1" applyAlignment="1">
      <alignment horizontal="left" vertical="center"/>
    </xf>
    <xf numFmtId="177" fontId="14" fillId="0" borderId="27" xfId="0" applyNumberFormat="1" applyFont="1" applyBorder="1" applyAlignment="1">
      <alignment horizontal="center" vertical="center"/>
    </xf>
    <xf numFmtId="177" fontId="14" fillId="0" borderId="129" xfId="0" applyNumberFormat="1" applyFont="1" applyBorder="1" applyAlignment="1">
      <alignment horizontal="center" vertical="center"/>
    </xf>
    <xf numFmtId="0" fontId="14" fillId="49" borderId="95" xfId="0" applyFont="1" applyFill="1" applyBorder="1">
      <alignment vertical="center"/>
    </xf>
    <xf numFmtId="0" fontId="14" fillId="11" borderId="95" xfId="0" applyFont="1" applyFill="1" applyBorder="1" applyAlignment="1">
      <alignment horizontal="left" vertical="center"/>
    </xf>
    <xf numFmtId="0" fontId="52" fillId="48" borderId="95" xfId="0" applyFont="1" applyFill="1" applyBorder="1" applyAlignment="1">
      <alignment horizontal="left" vertical="center"/>
    </xf>
    <xf numFmtId="0" fontId="14" fillId="24" borderId="95" xfId="0" applyFont="1" applyFill="1" applyBorder="1" applyAlignment="1">
      <alignment horizontal="left" vertical="center"/>
    </xf>
    <xf numFmtId="0" fontId="14" fillId="0" borderId="99" xfId="0" applyFont="1" applyBorder="1" applyAlignment="1">
      <alignment horizontal="left" vertical="center"/>
    </xf>
    <xf numFmtId="0" fontId="14" fillId="54" borderId="95" xfId="0" applyFont="1" applyFill="1" applyBorder="1" applyAlignment="1">
      <alignment horizontal="left" vertical="center"/>
    </xf>
    <xf numFmtId="0" fontId="14" fillId="26" borderId="95" xfId="0" applyFont="1" applyFill="1" applyBorder="1" applyAlignment="1">
      <alignment horizontal="left" vertical="center"/>
    </xf>
    <xf numFmtId="0" fontId="52" fillId="44" borderId="95" xfId="0" applyFont="1" applyFill="1" applyBorder="1" applyAlignment="1">
      <alignment horizontal="left" vertical="center"/>
    </xf>
    <xf numFmtId="0" fontId="14" fillId="69" borderId="95" xfId="0" applyFont="1" applyFill="1" applyBorder="1" applyAlignment="1">
      <alignment horizontal="left" vertical="center"/>
    </xf>
    <xf numFmtId="0" fontId="14" fillId="70" borderId="95" xfId="0" applyFont="1" applyFill="1" applyBorder="1" applyAlignment="1">
      <alignment horizontal="left" vertical="center"/>
    </xf>
    <xf numFmtId="0" fontId="14" fillId="21" borderId="95" xfId="0" applyFont="1" applyFill="1" applyBorder="1" applyAlignment="1">
      <alignment horizontal="left" vertical="center"/>
    </xf>
    <xf numFmtId="0" fontId="14" fillId="44" borderId="95" xfId="0" applyFont="1" applyFill="1" applyBorder="1" applyAlignment="1">
      <alignment horizontal="left" vertical="center"/>
    </xf>
    <xf numFmtId="0" fontId="14" fillId="49" borderId="95" xfId="0" applyFont="1" applyFill="1" applyBorder="1" applyAlignment="1">
      <alignment horizontal="left" vertical="center"/>
    </xf>
    <xf numFmtId="0" fontId="14" fillId="56" borderId="151" xfId="0" applyFont="1" applyFill="1" applyBorder="1" applyAlignment="1">
      <alignment horizontal="left" vertical="center"/>
    </xf>
    <xf numFmtId="0" fontId="14" fillId="21" borderId="94" xfId="0" applyFont="1" applyFill="1" applyBorder="1" applyAlignment="1">
      <alignment horizontal="left" vertical="center"/>
    </xf>
    <xf numFmtId="0" fontId="14" fillId="21" borderId="96" xfId="0" applyFont="1" applyFill="1" applyBorder="1" applyAlignment="1">
      <alignment horizontal="center" vertical="center"/>
    </xf>
    <xf numFmtId="225" fontId="68" fillId="48" borderId="114" xfId="0" applyNumberFormat="1" applyFont="1" applyFill="1" applyBorder="1" applyAlignment="1">
      <alignment horizontal="center" vertical="center"/>
    </xf>
    <xf numFmtId="0" fontId="26" fillId="23" borderId="135" xfId="7" applyFont="1" applyFill="1" applyBorder="1" applyAlignment="1">
      <alignment horizontal="left" vertical="center"/>
    </xf>
    <xf numFmtId="0" fontId="26" fillId="0" borderId="135" xfId="7" applyFont="1" applyBorder="1" applyAlignment="1">
      <alignment vertical="center" shrinkToFit="1"/>
    </xf>
    <xf numFmtId="226" fontId="26" fillId="0" borderId="17" xfId="0" applyNumberFormat="1" applyFont="1" applyBorder="1" applyAlignment="1">
      <alignment horizontal="center" vertical="center"/>
    </xf>
    <xf numFmtId="227" fontId="26" fillId="0" borderId="17" xfId="0" applyNumberFormat="1" applyFont="1" applyBorder="1" applyAlignment="1">
      <alignment horizontal="center" vertical="center"/>
    </xf>
    <xf numFmtId="0" fontId="14" fillId="54" borderId="128" xfId="7" applyFont="1" applyFill="1" applyBorder="1" applyAlignment="1">
      <alignment horizontal="left" vertical="center" wrapText="1"/>
    </xf>
    <xf numFmtId="0" fontId="43" fillId="56" borderId="183" xfId="7" applyFont="1" applyFill="1" applyBorder="1" applyAlignment="1">
      <alignment horizontal="left" vertical="center" shrinkToFit="1"/>
    </xf>
    <xf numFmtId="0" fontId="43" fillId="56" borderId="183" xfId="7" applyFont="1" applyFill="1" applyBorder="1" applyAlignment="1">
      <alignment vertical="center" shrinkToFit="1"/>
    </xf>
    <xf numFmtId="0" fontId="14" fillId="56" borderId="94" xfId="0" applyFont="1" applyFill="1" applyBorder="1" applyAlignment="1">
      <alignment horizontal="left" vertical="center"/>
    </xf>
    <xf numFmtId="0" fontId="26" fillId="56" borderId="95" xfId="0" applyFont="1" applyFill="1" applyBorder="1" applyAlignment="1">
      <alignment horizontal="center" vertical="center"/>
    </xf>
    <xf numFmtId="0" fontId="14" fillId="56" borderId="96" xfId="0" applyFont="1" applyFill="1" applyBorder="1" applyAlignment="1">
      <alignment horizontal="center" vertical="center"/>
    </xf>
    <xf numFmtId="0" fontId="4" fillId="0" borderId="12" xfId="0" applyFont="1" applyBorder="1" applyAlignment="1">
      <alignment horizontal="center" vertical="center" wrapText="1"/>
    </xf>
    <xf numFmtId="178" fontId="14" fillId="0" borderId="32" xfId="7" applyNumberFormat="1" applyFont="1" applyBorder="1" applyAlignment="1">
      <alignment horizontal="center" vertical="center" shrinkToFit="1"/>
    </xf>
    <xf numFmtId="228" fontId="26" fillId="0" borderId="99" xfId="0" applyNumberFormat="1" applyFont="1" applyBorder="1" applyAlignment="1">
      <alignment horizontal="center" vertical="center"/>
    </xf>
    <xf numFmtId="229" fontId="26" fillId="0" borderId="17" xfId="0" applyNumberFormat="1" applyFont="1" applyBorder="1" applyAlignment="1">
      <alignment horizontal="center" vertical="center"/>
    </xf>
    <xf numFmtId="230" fontId="26" fillId="0" borderId="17" xfId="0" applyNumberFormat="1" applyFont="1" applyBorder="1" applyAlignment="1">
      <alignment horizontal="center" vertical="center"/>
    </xf>
    <xf numFmtId="0" fontId="14" fillId="0" borderId="32" xfId="7" applyFont="1" applyBorder="1" applyAlignment="1">
      <alignment horizontal="center" vertical="center" shrinkToFit="1"/>
    </xf>
    <xf numFmtId="0" fontId="14" fillId="0" borderId="18" xfId="0" applyFont="1" applyBorder="1" applyAlignment="1">
      <alignment horizontal="fill" vertical="center"/>
    </xf>
    <xf numFmtId="0" fontId="0" fillId="0" borderId="129" xfId="0" applyBorder="1">
      <alignment vertical="center"/>
    </xf>
    <xf numFmtId="189" fontId="14" fillId="0" borderId="17" xfId="0" applyNumberFormat="1" applyFont="1" applyBorder="1" applyAlignment="1">
      <alignment horizontal="fill" vertical="center"/>
    </xf>
    <xf numFmtId="224" fontId="74" fillId="21" borderId="116" xfId="0" applyNumberFormat="1" applyFont="1" applyFill="1" applyBorder="1">
      <alignment vertical="center"/>
    </xf>
    <xf numFmtId="224" fontId="74" fillId="21" borderId="114" xfId="0" applyNumberFormat="1" applyFont="1" applyFill="1" applyBorder="1">
      <alignment vertical="center"/>
    </xf>
    <xf numFmtId="224" fontId="74" fillId="21" borderId="115" xfId="0" applyNumberFormat="1" applyFont="1" applyFill="1" applyBorder="1">
      <alignment vertical="center"/>
    </xf>
    <xf numFmtId="0" fontId="69" fillId="68" borderId="16" xfId="0" applyFont="1" applyFill="1" applyBorder="1" applyAlignment="1">
      <alignment horizontal="center" vertical="center" shrinkToFit="1"/>
    </xf>
    <xf numFmtId="0" fontId="69" fillId="68" borderId="17" xfId="0" applyFont="1" applyFill="1" applyBorder="1" applyAlignment="1">
      <alignment horizontal="center" vertical="center" shrinkToFit="1"/>
    </xf>
    <xf numFmtId="0" fontId="51" fillId="0" borderId="0" xfId="0" applyFont="1" applyAlignment="1">
      <alignment horizontal="center" vertical="center"/>
    </xf>
    <xf numFmtId="0" fontId="18" fillId="0" borderId="99" xfId="7" applyFont="1" applyBorder="1" applyAlignment="1">
      <alignment horizontal="left" vertical="center"/>
    </xf>
    <xf numFmtId="0" fontId="18" fillId="0" borderId="0" xfId="7" applyFont="1" applyAlignment="1">
      <alignment horizontal="left" vertical="center" wrapText="1"/>
    </xf>
    <xf numFmtId="0" fontId="14" fillId="37" borderId="75" xfId="7" applyFont="1" applyFill="1" applyBorder="1" applyAlignment="1">
      <alignment horizontal="center" vertical="center"/>
    </xf>
    <xf numFmtId="0" fontId="4" fillId="35" borderId="11" xfId="7" applyFont="1" applyFill="1" applyBorder="1" applyAlignment="1">
      <alignment horizontal="center" vertical="center" wrapText="1"/>
    </xf>
    <xf numFmtId="0" fontId="4" fillId="35" borderId="37" xfId="7" applyFont="1" applyFill="1" applyBorder="1" applyAlignment="1">
      <alignment horizontal="center" vertical="center" wrapText="1"/>
    </xf>
    <xf numFmtId="0" fontId="26" fillId="36" borderId="11" xfId="7" applyFont="1" applyFill="1" applyBorder="1" applyAlignment="1">
      <alignment horizontal="center" vertical="center"/>
    </xf>
    <xf numFmtId="0" fontId="26" fillId="36" borderId="37" xfId="7" applyFont="1" applyFill="1" applyBorder="1" applyAlignment="1">
      <alignment horizontal="center" vertical="center"/>
    </xf>
    <xf numFmtId="0" fontId="26" fillId="35" borderId="11" xfId="7" applyFont="1" applyFill="1" applyBorder="1" applyAlignment="1">
      <alignment horizontal="center" vertical="center"/>
    </xf>
    <xf numFmtId="0" fontId="26" fillId="35" borderId="37" xfId="7" applyFont="1" applyFill="1" applyBorder="1" applyAlignment="1">
      <alignment horizontal="center" vertical="center"/>
    </xf>
    <xf numFmtId="0" fontId="14" fillId="33" borderId="75" xfId="7" applyFont="1" applyFill="1" applyBorder="1" applyAlignment="1">
      <alignment horizontal="center" vertical="center"/>
    </xf>
    <xf numFmtId="0" fontId="14" fillId="33" borderId="75" xfId="7" applyFont="1" applyFill="1" applyBorder="1" applyAlignment="1">
      <alignment horizontal="center" vertical="center" wrapText="1"/>
    </xf>
    <xf numFmtId="0" fontId="14" fillId="33" borderId="11" xfId="7" applyFont="1" applyFill="1" applyBorder="1" applyAlignment="1">
      <alignment horizontal="center" vertical="center" wrapText="1"/>
    </xf>
    <xf numFmtId="0" fontId="14" fillId="33" borderId="27" xfId="7" applyFont="1" applyFill="1" applyBorder="1" applyAlignment="1">
      <alignment horizontal="center" vertical="center" wrapText="1"/>
    </xf>
    <xf numFmtId="0" fontId="14" fillId="33" borderId="37" xfId="7" applyFont="1" applyFill="1" applyBorder="1" applyAlignment="1">
      <alignment horizontal="center" vertical="center" wrapText="1"/>
    </xf>
    <xf numFmtId="0" fontId="14" fillId="33" borderId="12" xfId="7" applyFont="1" applyFill="1" applyBorder="1" applyAlignment="1">
      <alignment horizontal="center" vertical="center" wrapText="1"/>
    </xf>
    <xf numFmtId="0" fontId="14" fillId="33" borderId="13" xfId="7" applyFont="1" applyFill="1" applyBorder="1" applyAlignment="1">
      <alignment horizontal="center" vertical="center" wrapText="1"/>
    </xf>
    <xf numFmtId="0" fontId="14" fillId="33" borderId="28" xfId="7" applyFont="1" applyFill="1" applyBorder="1" applyAlignment="1">
      <alignment horizontal="center" vertical="center" wrapText="1"/>
    </xf>
    <xf numFmtId="0" fontId="14" fillId="33" borderId="29" xfId="7" applyFont="1" applyFill="1" applyBorder="1" applyAlignment="1">
      <alignment horizontal="center" vertical="center" wrapText="1"/>
    </xf>
    <xf numFmtId="0" fontId="14" fillId="35" borderId="28" xfId="7" applyFont="1" applyFill="1" applyBorder="1" applyAlignment="1">
      <alignment horizontal="center" vertical="center"/>
    </xf>
    <xf numFmtId="0" fontId="14" fillId="35" borderId="110" xfId="7" applyFont="1" applyFill="1" applyBorder="1" applyAlignment="1">
      <alignment horizontal="center" vertical="center"/>
    </xf>
    <xf numFmtId="0" fontId="14" fillId="35" borderId="29" xfId="7" applyFont="1" applyFill="1" applyBorder="1" applyAlignment="1">
      <alignment horizontal="center" vertical="center"/>
    </xf>
    <xf numFmtId="0" fontId="14" fillId="0" borderId="16" xfId="7" applyFont="1" applyBorder="1" applyAlignment="1">
      <alignment horizontal="center" vertical="center" wrapText="1"/>
    </xf>
    <xf numFmtId="0" fontId="14" fillId="0" borderId="74" xfId="7" applyFont="1" applyBorder="1" applyAlignment="1">
      <alignment horizontal="center" vertical="center" wrapText="1"/>
    </xf>
    <xf numFmtId="0" fontId="14" fillId="0" borderId="17" xfId="7" applyFont="1" applyBorder="1" applyAlignment="1">
      <alignment horizontal="center" vertical="center" wrapText="1"/>
    </xf>
    <xf numFmtId="0" fontId="14" fillId="0" borderId="110" xfId="7" applyFont="1" applyBorder="1" applyAlignment="1">
      <alignment horizontal="center" vertical="center" wrapText="1"/>
    </xf>
    <xf numFmtId="0" fontId="14" fillId="0" borderId="29" xfId="7" applyFont="1" applyBorder="1" applyAlignment="1">
      <alignment horizontal="center" vertical="center" wrapText="1"/>
    </xf>
    <xf numFmtId="0" fontId="14" fillId="32" borderId="75" xfId="7" applyFont="1" applyFill="1" applyBorder="1" applyAlignment="1">
      <alignment horizontal="center" vertical="center"/>
    </xf>
    <xf numFmtId="0" fontId="17" fillId="33" borderId="75" xfId="7" applyFont="1" applyFill="1" applyBorder="1" applyAlignment="1">
      <alignment horizontal="center" vertical="center"/>
    </xf>
    <xf numFmtId="0" fontId="26" fillId="34" borderId="75" xfId="7" applyFont="1" applyFill="1" applyBorder="1" applyAlignment="1">
      <alignment horizontal="center" vertical="center"/>
    </xf>
    <xf numFmtId="0" fontId="17" fillId="34" borderId="75" xfId="7" applyFont="1" applyFill="1" applyBorder="1" applyAlignment="1">
      <alignment horizontal="center" vertical="center"/>
    </xf>
    <xf numFmtId="0" fontId="26" fillId="35" borderId="16" xfId="7" applyFont="1" applyFill="1" applyBorder="1" applyAlignment="1">
      <alignment horizontal="center" vertical="center"/>
    </xf>
    <xf numFmtId="0" fontId="26" fillId="35" borderId="17" xfId="7" applyFont="1" applyFill="1" applyBorder="1" applyAlignment="1">
      <alignment horizontal="center" vertical="center"/>
    </xf>
    <xf numFmtId="0" fontId="26" fillId="35" borderId="74" xfId="7" applyFont="1" applyFill="1" applyBorder="1" applyAlignment="1">
      <alignment horizontal="center" vertical="center"/>
    </xf>
    <xf numFmtId="0" fontId="26" fillId="32" borderId="75" xfId="7" applyFont="1" applyFill="1" applyBorder="1" applyAlignment="1">
      <alignment horizontal="center" vertical="center"/>
    </xf>
    <xf numFmtId="0" fontId="14" fillId="32" borderId="75" xfId="7" applyFont="1" applyFill="1" applyBorder="1" applyAlignment="1">
      <alignment horizontal="center"/>
    </xf>
    <xf numFmtId="0" fontId="14" fillId="32" borderId="11" xfId="7" applyFont="1" applyFill="1" applyBorder="1" applyAlignment="1">
      <alignment horizontal="center"/>
    </xf>
    <xf numFmtId="0" fontId="14" fillId="32" borderId="11" xfId="7" applyFont="1" applyFill="1" applyBorder="1" applyAlignment="1">
      <alignment horizontal="center" vertical="top" wrapText="1"/>
    </xf>
    <xf numFmtId="0" fontId="14" fillId="32" borderId="27" xfId="7" applyFont="1" applyFill="1" applyBorder="1" applyAlignment="1">
      <alignment horizontal="center" vertical="top" wrapText="1"/>
    </xf>
    <xf numFmtId="0" fontId="14" fillId="32" borderId="75" xfId="7" applyFont="1" applyFill="1" applyBorder="1" applyAlignment="1">
      <alignment horizontal="center" vertical="top" wrapText="1"/>
    </xf>
    <xf numFmtId="0" fontId="17" fillId="32" borderId="11" xfId="7" applyFont="1" applyFill="1" applyBorder="1" applyAlignment="1">
      <alignment horizontal="center" vertical="top" wrapText="1" shrinkToFit="1"/>
    </xf>
    <xf numFmtId="0" fontId="17" fillId="32" borderId="27" xfId="7" applyFont="1" applyFill="1" applyBorder="1" applyAlignment="1">
      <alignment horizontal="center" vertical="top" wrapText="1" shrinkToFit="1"/>
    </xf>
    <xf numFmtId="0" fontId="17" fillId="32" borderId="37" xfId="7" applyFont="1" applyFill="1" applyBorder="1" applyAlignment="1">
      <alignment horizontal="center" vertical="top" wrapText="1" shrinkToFit="1"/>
    </xf>
    <xf numFmtId="0" fontId="14" fillId="32" borderId="12" xfId="7" applyFont="1" applyFill="1" applyBorder="1" applyAlignment="1">
      <alignment horizontal="center" vertical="center" wrapText="1"/>
    </xf>
    <xf numFmtId="0" fontId="14" fillId="32" borderId="13" xfId="7" applyFont="1" applyFill="1" applyBorder="1" applyAlignment="1">
      <alignment horizontal="center" vertical="center" wrapText="1"/>
    </xf>
    <xf numFmtId="0" fontId="14" fillId="32" borderId="28" xfId="7" applyFont="1" applyFill="1" applyBorder="1" applyAlignment="1">
      <alignment horizontal="center" vertical="center" wrapText="1"/>
    </xf>
    <xf numFmtId="0" fontId="14" fillId="32" borderId="29" xfId="7" applyFont="1" applyFill="1" applyBorder="1" applyAlignment="1">
      <alignment horizontal="center" vertical="center" wrapText="1"/>
    </xf>
    <xf numFmtId="0" fontId="14" fillId="33" borderId="16" xfId="7" applyFont="1" applyFill="1" applyBorder="1" applyAlignment="1">
      <alignment horizontal="center" vertical="center"/>
    </xf>
    <xf numFmtId="0" fontId="14" fillId="33" borderId="17" xfId="7" applyFont="1" applyFill="1" applyBorder="1" applyAlignment="1">
      <alignment horizontal="center" vertical="center"/>
    </xf>
    <xf numFmtId="0" fontId="14" fillId="33" borderId="74" xfId="7" applyFont="1" applyFill="1" applyBorder="1" applyAlignment="1">
      <alignment horizontal="center" vertical="center"/>
    </xf>
    <xf numFmtId="0" fontId="17" fillId="33" borderId="11" xfId="7" applyFont="1" applyFill="1" applyBorder="1" applyAlignment="1">
      <alignment horizontal="center" vertical="center" wrapText="1"/>
    </xf>
    <xf numFmtId="0" fontId="17" fillId="33" borderId="27" xfId="7" applyFont="1" applyFill="1" applyBorder="1" applyAlignment="1">
      <alignment horizontal="center" vertical="center" wrapText="1"/>
    </xf>
    <xf numFmtId="0" fontId="17" fillId="33" borderId="37" xfId="7" applyFont="1" applyFill="1" applyBorder="1" applyAlignment="1">
      <alignment horizontal="center" vertical="center" wrapText="1"/>
    </xf>
    <xf numFmtId="0" fontId="14" fillId="32" borderId="37" xfId="7" applyFont="1" applyFill="1" applyBorder="1" applyAlignment="1">
      <alignment horizontal="center" vertical="top" wrapText="1"/>
    </xf>
    <xf numFmtId="6" fontId="14" fillId="32" borderId="12" xfId="5" applyFont="1" applyFill="1" applyBorder="1" applyAlignment="1">
      <alignment horizontal="center" vertical="center"/>
    </xf>
    <xf numFmtId="6" fontId="14" fillId="32" borderId="13" xfId="5" applyFont="1" applyFill="1" applyBorder="1" applyAlignment="1">
      <alignment horizontal="center" vertical="center"/>
    </xf>
    <xf numFmtId="6" fontId="14" fillId="32" borderId="28" xfId="5" applyFont="1" applyFill="1" applyBorder="1" applyAlignment="1">
      <alignment horizontal="center" vertical="center"/>
    </xf>
    <xf numFmtId="6" fontId="14" fillId="32" borderId="29" xfId="5" applyFont="1" applyFill="1" applyBorder="1" applyAlignment="1">
      <alignment horizontal="center" vertical="center"/>
    </xf>
    <xf numFmtId="0" fontId="14" fillId="32" borderId="12" xfId="7" applyFont="1" applyFill="1" applyBorder="1" applyAlignment="1">
      <alignment horizontal="center" vertical="center"/>
    </xf>
    <xf numFmtId="0" fontId="14" fillId="32" borderId="13" xfId="7" applyFont="1" applyFill="1" applyBorder="1" applyAlignment="1">
      <alignment horizontal="center" vertical="center"/>
    </xf>
    <xf numFmtId="0" fontId="14" fillId="32" borderId="28" xfId="7" applyFont="1" applyFill="1" applyBorder="1" applyAlignment="1">
      <alignment horizontal="center" vertical="center"/>
    </xf>
    <xf numFmtId="0" fontId="14" fillId="32" borderId="29" xfId="7" applyFont="1" applyFill="1" applyBorder="1" applyAlignment="1">
      <alignment horizontal="center" vertical="center"/>
    </xf>
    <xf numFmtId="0" fontId="17" fillId="32" borderId="75" xfId="7" applyFont="1" applyFill="1" applyBorder="1" applyAlignment="1">
      <alignment horizontal="center" vertical="center"/>
    </xf>
    <xf numFmtId="0" fontId="26" fillId="33" borderId="75" xfId="7" applyFont="1" applyFill="1" applyBorder="1" applyAlignment="1">
      <alignment horizontal="center" vertical="center"/>
    </xf>
    <xf numFmtId="0" fontId="14" fillId="33" borderId="11" xfId="7" applyFont="1" applyFill="1" applyBorder="1" applyAlignment="1">
      <alignment horizontal="center" vertical="center"/>
    </xf>
    <xf numFmtId="0" fontId="14" fillId="32" borderId="75" xfId="7" applyFont="1" applyFill="1" applyBorder="1" applyAlignment="1">
      <alignment horizontal="center" vertical="center" shrinkToFit="1"/>
    </xf>
    <xf numFmtId="0" fontId="14" fillId="35" borderId="16" xfId="7" applyFont="1" applyFill="1" applyBorder="1" applyAlignment="1">
      <alignment horizontal="center" vertical="center"/>
    </xf>
    <xf numFmtId="0" fontId="14" fillId="35" borderId="17" xfId="7" applyFont="1" applyFill="1" applyBorder="1" applyAlignment="1">
      <alignment horizontal="center" vertical="center"/>
    </xf>
    <xf numFmtId="0" fontId="14" fillId="35" borderId="74" xfId="7" applyFont="1" applyFill="1" applyBorder="1" applyAlignment="1">
      <alignment horizontal="center" vertical="center"/>
    </xf>
    <xf numFmtId="0" fontId="14" fillId="32" borderId="75" xfId="7" applyFont="1" applyFill="1" applyBorder="1" applyAlignment="1">
      <alignment horizontal="center" vertical="center" wrapText="1"/>
    </xf>
    <xf numFmtId="0" fontId="17" fillId="32" borderId="75" xfId="7" applyFont="1" applyFill="1" applyBorder="1" applyAlignment="1">
      <alignment horizontal="center" vertical="center" wrapText="1" shrinkToFit="1"/>
    </xf>
    <xf numFmtId="0" fontId="17" fillId="32" borderId="75" xfId="7" applyFont="1" applyFill="1" applyBorder="1" applyAlignment="1">
      <alignment horizontal="center" vertical="center" shrinkToFit="1"/>
    </xf>
    <xf numFmtId="0" fontId="14" fillId="32" borderId="11" xfId="7" applyFont="1" applyFill="1" applyBorder="1" applyAlignment="1">
      <alignment horizontal="center" vertical="center"/>
    </xf>
    <xf numFmtId="0" fontId="14" fillId="32" borderId="27" xfId="7" applyFont="1" applyFill="1" applyBorder="1" applyAlignment="1">
      <alignment horizontal="center" vertical="center"/>
    </xf>
    <xf numFmtId="0" fontId="14" fillId="32" borderId="11" xfId="7" applyFont="1" applyFill="1" applyBorder="1" applyAlignment="1">
      <alignment horizontal="center" vertical="center" wrapText="1"/>
    </xf>
    <xf numFmtId="0" fontId="14" fillId="32" borderId="27" xfId="7" applyFont="1" applyFill="1" applyBorder="1" applyAlignment="1">
      <alignment horizontal="center" vertical="center" wrapText="1"/>
    </xf>
    <xf numFmtId="0" fontId="14" fillId="32" borderId="37" xfId="7" applyFont="1" applyFill="1" applyBorder="1" applyAlignment="1">
      <alignment horizontal="center" vertical="center" wrapText="1"/>
    </xf>
    <xf numFmtId="0" fontId="38" fillId="33" borderId="11" xfId="7" applyFont="1" applyFill="1" applyBorder="1" applyAlignment="1">
      <alignment horizontal="center" vertical="center" wrapText="1"/>
    </xf>
    <xf numFmtId="0" fontId="38" fillId="33" borderId="27" xfId="7" applyFont="1" applyFill="1" applyBorder="1" applyAlignment="1">
      <alignment horizontal="center" vertical="center" wrapText="1"/>
    </xf>
    <xf numFmtId="0" fontId="38" fillId="33" borderId="37" xfId="7" applyFont="1" applyFill="1" applyBorder="1" applyAlignment="1">
      <alignment horizontal="center" vertical="center" wrapText="1"/>
    </xf>
    <xf numFmtId="0" fontId="14" fillId="33" borderId="16" xfId="7" applyFont="1" applyFill="1" applyBorder="1" applyAlignment="1">
      <alignment horizontal="center" vertical="center" wrapText="1"/>
    </xf>
    <xf numFmtId="0" fontId="14" fillId="33" borderId="74" xfId="7" applyFont="1" applyFill="1" applyBorder="1" applyAlignment="1">
      <alignment horizontal="center" vertical="center" wrapText="1"/>
    </xf>
    <xf numFmtId="0" fontId="14" fillId="0" borderId="27" xfId="7" applyFont="1" applyBorder="1" applyAlignment="1">
      <alignment horizontal="center" vertical="center" wrapText="1"/>
    </xf>
    <xf numFmtId="0" fontId="14" fillId="0" borderId="37" xfId="7" applyFont="1" applyBorder="1" applyAlignment="1">
      <alignment horizontal="center" vertical="center" wrapText="1"/>
    </xf>
    <xf numFmtId="0" fontId="18" fillId="0" borderId="27" xfId="7" applyFont="1" applyBorder="1" applyAlignment="1">
      <alignment horizontal="center" vertical="center" wrapText="1"/>
    </xf>
    <xf numFmtId="0" fontId="18" fillId="0" borderId="37" xfId="7" applyFont="1" applyBorder="1" applyAlignment="1">
      <alignment horizontal="center" vertical="center" wrapText="1"/>
    </xf>
    <xf numFmtId="0" fontId="14" fillId="0" borderId="32" xfId="7" applyFont="1" applyBorder="1" applyAlignment="1">
      <alignment horizontal="center" vertical="center" wrapText="1"/>
    </xf>
    <xf numFmtId="0" fontId="14" fillId="0" borderId="30" xfId="7" applyFont="1" applyBorder="1" applyAlignment="1">
      <alignment horizontal="center" vertical="center" wrapText="1"/>
    </xf>
    <xf numFmtId="0" fontId="14" fillId="0" borderId="28" xfId="7" applyFont="1" applyBorder="1" applyAlignment="1">
      <alignment horizontal="center" vertical="center" wrapText="1"/>
    </xf>
    <xf numFmtId="0" fontId="4" fillId="0" borderId="27" xfId="7" applyFont="1" applyBorder="1" applyAlignment="1">
      <alignment horizontal="center" vertical="center" wrapText="1"/>
    </xf>
    <xf numFmtId="0" fontId="4" fillId="0" borderId="37" xfId="7" applyFont="1" applyBorder="1" applyAlignment="1">
      <alignment horizontal="center" vertical="center" wrapText="1"/>
    </xf>
    <xf numFmtId="0" fontId="4" fillId="0" borderId="12" xfId="7" applyFont="1" applyBorder="1" applyAlignment="1">
      <alignment horizontal="center" vertical="center" wrapText="1"/>
    </xf>
    <xf numFmtId="0" fontId="4" fillId="0" borderId="13" xfId="7" applyFont="1" applyBorder="1" applyAlignment="1">
      <alignment horizontal="center" vertical="center" wrapText="1"/>
    </xf>
    <xf numFmtId="0" fontId="4" fillId="0" borderId="28" xfId="7" applyFont="1" applyBorder="1" applyAlignment="1">
      <alignment horizontal="center" vertical="center" wrapText="1"/>
    </xf>
    <xf numFmtId="0" fontId="4" fillId="0" borderId="29" xfId="7" applyFont="1" applyBorder="1" applyAlignment="1">
      <alignment horizontal="center" vertical="center" wrapText="1"/>
    </xf>
    <xf numFmtId="0" fontId="14" fillId="35" borderId="11" xfId="7" applyFont="1" applyFill="1" applyBorder="1" applyAlignment="1">
      <alignment horizontal="center" vertical="center" wrapText="1"/>
    </xf>
    <xf numFmtId="0" fontId="14" fillId="35" borderId="27" xfId="7" applyFont="1" applyFill="1" applyBorder="1" applyAlignment="1">
      <alignment horizontal="center" vertical="center" wrapText="1"/>
    </xf>
    <xf numFmtId="0" fontId="14" fillId="35" borderId="37" xfId="7" applyFont="1" applyFill="1" applyBorder="1" applyAlignment="1">
      <alignment horizontal="center" vertical="center" wrapText="1"/>
    </xf>
    <xf numFmtId="0" fontId="14" fillId="36" borderId="12" xfId="7" applyFont="1" applyFill="1" applyBorder="1" applyAlignment="1">
      <alignment horizontal="center" vertical="center"/>
    </xf>
    <xf numFmtId="0" fontId="14" fillId="36" borderId="13" xfId="7" applyFont="1" applyFill="1" applyBorder="1" applyAlignment="1">
      <alignment horizontal="center" vertical="center"/>
    </xf>
    <xf numFmtId="0" fontId="14" fillId="36" borderId="28" xfId="7" applyFont="1" applyFill="1" applyBorder="1" applyAlignment="1">
      <alignment horizontal="center" vertical="center"/>
    </xf>
    <xf numFmtId="0" fontId="14" fillId="36" borderId="29" xfId="7" applyFont="1" applyFill="1" applyBorder="1" applyAlignment="1">
      <alignment horizontal="center" vertical="center"/>
    </xf>
    <xf numFmtId="0" fontId="14" fillId="36" borderId="11" xfId="7" applyFont="1" applyFill="1" applyBorder="1" applyAlignment="1">
      <alignment horizontal="center" vertical="center" wrapText="1"/>
    </xf>
    <xf numFmtId="0" fontId="14" fillId="36" borderId="27" xfId="7" applyFont="1" applyFill="1" applyBorder="1" applyAlignment="1">
      <alignment horizontal="center" vertical="center" wrapText="1"/>
    </xf>
    <xf numFmtId="0" fontId="14" fillId="36" borderId="37" xfId="7" applyFont="1" applyFill="1" applyBorder="1" applyAlignment="1">
      <alignment horizontal="center" vertical="center" wrapText="1"/>
    </xf>
    <xf numFmtId="0" fontId="26" fillId="37" borderId="75" xfId="7" applyFont="1" applyFill="1" applyBorder="1" applyAlignment="1">
      <alignment horizontal="center" vertical="center"/>
    </xf>
    <xf numFmtId="0" fontId="14" fillId="34" borderId="75" xfId="7" applyFont="1" applyFill="1" applyBorder="1" applyAlignment="1">
      <alignment horizontal="center" vertical="center"/>
    </xf>
    <xf numFmtId="0" fontId="14" fillId="34" borderId="11" xfId="7" applyFont="1" applyFill="1" applyBorder="1" applyAlignment="1">
      <alignment horizontal="center" vertical="center"/>
    </xf>
    <xf numFmtId="0" fontId="14" fillId="34" borderId="27" xfId="7" applyFont="1" applyFill="1" applyBorder="1" applyAlignment="1">
      <alignment horizontal="center" vertical="center"/>
    </xf>
    <xf numFmtId="0" fontId="14" fillId="34" borderId="37" xfId="7" applyFont="1" applyFill="1" applyBorder="1" applyAlignment="1">
      <alignment horizontal="center" vertical="center"/>
    </xf>
    <xf numFmtId="0" fontId="14" fillId="36" borderId="75" xfId="7" applyFont="1" applyFill="1" applyBorder="1" applyAlignment="1">
      <alignment horizontal="center" vertical="center"/>
    </xf>
    <xf numFmtId="0" fontId="14" fillId="32" borderId="16" xfId="7" applyFont="1" applyFill="1" applyBorder="1" applyAlignment="1">
      <alignment horizontal="center" vertical="center"/>
    </xf>
    <xf numFmtId="0" fontId="14" fillId="32" borderId="17" xfId="7" applyFont="1" applyFill="1" applyBorder="1" applyAlignment="1">
      <alignment horizontal="center" vertical="center"/>
    </xf>
    <xf numFmtId="0" fontId="14" fillId="32" borderId="74" xfId="7" applyFont="1" applyFill="1" applyBorder="1" applyAlignment="1">
      <alignment horizontal="center" vertical="center"/>
    </xf>
    <xf numFmtId="0" fontId="14" fillId="33" borderId="75" xfId="7" applyFont="1" applyFill="1" applyBorder="1" applyAlignment="1">
      <alignment horizontal="center"/>
    </xf>
    <xf numFmtId="0" fontId="14" fillId="34" borderId="75" xfId="7" applyFont="1" applyFill="1" applyBorder="1" applyAlignment="1">
      <alignment horizontal="center" vertical="center" wrapText="1"/>
    </xf>
    <xf numFmtId="0" fontId="14" fillId="34" borderId="11" xfId="7" applyFont="1" applyFill="1" applyBorder="1" applyAlignment="1">
      <alignment horizontal="center" vertical="center" wrapText="1"/>
    </xf>
    <xf numFmtId="0" fontId="84" fillId="21" borderId="138" xfId="2" applyFont="1" applyFill="1" applyBorder="1" applyAlignment="1">
      <alignment horizontal="center" vertical="center" wrapText="1" shrinkToFit="1"/>
    </xf>
    <xf numFmtId="0" fontId="84" fillId="21" borderId="140" xfId="2" applyFont="1" applyFill="1" applyBorder="1" applyAlignment="1">
      <alignment horizontal="center" vertical="center" shrinkToFit="1"/>
    </xf>
    <xf numFmtId="0" fontId="84" fillId="21" borderId="139" xfId="2" applyFont="1" applyFill="1" applyBorder="1" applyAlignment="1">
      <alignment horizontal="center" vertical="center" shrinkToFit="1"/>
    </xf>
    <xf numFmtId="0" fontId="14" fillId="0" borderId="11" xfId="7" applyFont="1" applyBorder="1" applyAlignment="1">
      <alignment horizontal="center" vertical="center" wrapText="1" shrinkToFit="1"/>
    </xf>
    <xf numFmtId="0" fontId="14" fillId="0" borderId="37" xfId="7" applyFont="1" applyBorder="1" applyAlignment="1">
      <alignment horizontal="center" vertical="center" wrapText="1" shrinkToFit="1"/>
    </xf>
    <xf numFmtId="0" fontId="14" fillId="0" borderId="11" xfId="7" applyFont="1" applyBorder="1" applyAlignment="1">
      <alignment horizontal="center" vertical="center" wrapText="1"/>
    </xf>
    <xf numFmtId="0" fontId="14" fillId="0" borderId="75" xfId="7" applyFont="1" applyBorder="1" applyAlignment="1">
      <alignment horizontal="center" vertical="center" wrapText="1"/>
    </xf>
    <xf numFmtId="0" fontId="14" fillId="31" borderId="12" xfId="7" applyFont="1" applyFill="1" applyBorder="1" applyAlignment="1">
      <alignment horizontal="center" vertical="center"/>
    </xf>
    <xf numFmtId="0" fontId="14" fillId="31" borderId="99" xfId="7" applyFont="1" applyFill="1" applyBorder="1" applyAlignment="1">
      <alignment horizontal="center" vertical="center"/>
    </xf>
    <xf numFmtId="0" fontId="14" fillId="31" borderId="13" xfId="7" applyFont="1" applyFill="1" applyBorder="1" applyAlignment="1">
      <alignment horizontal="center" vertical="center"/>
    </xf>
    <xf numFmtId="0" fontId="14" fillId="31" borderId="32" xfId="7" applyFont="1" applyFill="1" applyBorder="1" applyAlignment="1">
      <alignment horizontal="center" vertical="center"/>
    </xf>
    <xf numFmtId="0" fontId="14" fillId="31" borderId="0" xfId="7" applyFont="1" applyFill="1" applyAlignment="1">
      <alignment horizontal="center" vertical="center"/>
    </xf>
    <xf numFmtId="0" fontId="14" fillId="31" borderId="30" xfId="7" applyFont="1" applyFill="1" applyBorder="1" applyAlignment="1">
      <alignment horizontal="center" vertical="center"/>
    </xf>
    <xf numFmtId="0" fontId="14" fillId="31" borderId="28" xfId="7" applyFont="1" applyFill="1" applyBorder="1" applyAlignment="1">
      <alignment horizontal="center" vertical="center"/>
    </xf>
    <xf numFmtId="0" fontId="14" fillId="31" borderId="110" xfId="7" applyFont="1" applyFill="1" applyBorder="1" applyAlignment="1">
      <alignment horizontal="center" vertical="center"/>
    </xf>
    <xf numFmtId="0" fontId="14" fillId="31" borderId="29" xfId="7" applyFont="1" applyFill="1" applyBorder="1" applyAlignment="1">
      <alignment horizontal="center" vertical="center"/>
    </xf>
    <xf numFmtId="0" fontId="14" fillId="34" borderId="16" xfId="7" applyFont="1" applyFill="1" applyBorder="1" applyAlignment="1">
      <alignment horizontal="center" vertical="center"/>
    </xf>
    <xf numFmtId="0" fontId="14" fillId="34" borderId="17" xfId="7" applyFont="1" applyFill="1" applyBorder="1" applyAlignment="1">
      <alignment horizontal="center" vertical="center"/>
    </xf>
    <xf numFmtId="0" fontId="14" fillId="34" borderId="74" xfId="7" applyFont="1" applyFill="1" applyBorder="1" applyAlignment="1">
      <alignment horizontal="center" vertical="center"/>
    </xf>
    <xf numFmtId="0" fontId="14" fillId="34" borderId="27" xfId="7" applyFont="1" applyFill="1" applyBorder="1" applyAlignment="1">
      <alignment horizontal="center" vertical="center" wrapText="1"/>
    </xf>
    <xf numFmtId="0" fontId="14" fillId="34" borderId="37" xfId="7" applyFont="1" applyFill="1" applyBorder="1" applyAlignment="1">
      <alignment horizontal="center" vertical="center" wrapText="1"/>
    </xf>
    <xf numFmtId="38" fontId="14" fillId="0" borderId="12" xfId="4" applyFont="1" applyFill="1" applyBorder="1" applyAlignment="1">
      <alignment horizontal="center" vertical="center" wrapText="1"/>
    </xf>
    <xf numFmtId="38" fontId="14" fillId="0" borderId="99" xfId="4" applyFont="1" applyFill="1" applyBorder="1" applyAlignment="1">
      <alignment horizontal="center" vertical="center" wrapText="1"/>
    </xf>
    <xf numFmtId="38" fontId="14" fillId="0" borderId="13" xfId="4" applyFont="1" applyFill="1" applyBorder="1" applyAlignment="1">
      <alignment horizontal="center" vertical="center" wrapText="1"/>
    </xf>
    <xf numFmtId="38" fontId="14" fillId="0" borderId="32" xfId="4" applyFont="1" applyFill="1" applyBorder="1" applyAlignment="1">
      <alignment horizontal="center" vertical="center" wrapText="1"/>
    </xf>
    <xf numFmtId="38" fontId="14" fillId="0" borderId="0" xfId="4" applyFont="1" applyFill="1" applyBorder="1" applyAlignment="1">
      <alignment horizontal="center" vertical="center" wrapText="1"/>
    </xf>
    <xf numFmtId="38" fontId="14" fillId="0" borderId="30" xfId="4" applyFont="1" applyFill="1" applyBorder="1" applyAlignment="1">
      <alignment horizontal="center" vertical="center" wrapText="1"/>
    </xf>
    <xf numFmtId="38" fontId="14" fillId="0" borderId="28" xfId="4" applyFont="1" applyFill="1" applyBorder="1" applyAlignment="1">
      <alignment horizontal="center" vertical="center" wrapText="1"/>
    </xf>
    <xf numFmtId="38" fontId="14" fillId="0" borderId="110" xfId="4" applyFont="1" applyFill="1" applyBorder="1" applyAlignment="1">
      <alignment horizontal="center" vertical="center" wrapText="1"/>
    </xf>
    <xf numFmtId="38" fontId="14" fillId="0" borderId="29" xfId="4" applyFont="1" applyFill="1" applyBorder="1" applyAlignment="1">
      <alignment horizontal="center" vertical="center" wrapText="1"/>
    </xf>
    <xf numFmtId="0" fontId="14" fillId="0" borderId="12" xfId="7" applyFont="1" applyBorder="1" applyAlignment="1">
      <alignment horizontal="center" vertical="center" wrapText="1"/>
    </xf>
    <xf numFmtId="0" fontId="14" fillId="0" borderId="99" xfId="7" applyFont="1" applyBorder="1" applyAlignment="1">
      <alignment horizontal="center" vertical="center" wrapText="1"/>
    </xf>
    <xf numFmtId="0" fontId="14" fillId="0" borderId="75" xfId="7" applyFont="1" applyBorder="1" applyAlignment="1">
      <alignment horizontal="center" vertical="center"/>
    </xf>
    <xf numFmtId="38" fontId="14" fillId="0" borderId="75" xfId="4" applyFont="1" applyFill="1" applyBorder="1" applyAlignment="1">
      <alignment horizontal="center" vertical="center" wrapText="1"/>
    </xf>
    <xf numFmtId="0" fontId="14" fillId="0" borderId="30" xfId="7" applyFont="1" applyBorder="1" applyAlignment="1">
      <alignment horizontal="center" vertical="center" wrapText="1" shrinkToFit="1"/>
    </xf>
    <xf numFmtId="0" fontId="14" fillId="0" borderId="29" xfId="7" applyFont="1" applyBorder="1" applyAlignment="1">
      <alignment horizontal="center" vertical="center" wrapText="1" shrinkToFit="1"/>
    </xf>
    <xf numFmtId="0" fontId="83" fillId="21" borderId="145" xfId="2" applyFont="1" applyFill="1" applyBorder="1" applyAlignment="1">
      <alignment horizontal="left" vertical="center"/>
    </xf>
    <xf numFmtId="0" fontId="83" fillId="21" borderId="146" xfId="2" applyFont="1" applyFill="1" applyBorder="1" applyAlignment="1">
      <alignment horizontal="left" vertical="center"/>
    </xf>
    <xf numFmtId="0" fontId="13" fillId="47" borderId="75" xfId="7" applyFill="1" applyBorder="1" applyAlignment="1">
      <alignment horizontal="center" vertical="center" shrinkToFit="1"/>
    </xf>
    <xf numFmtId="0" fontId="13" fillId="28" borderId="16" xfId="7" applyFill="1" applyBorder="1" applyAlignment="1">
      <alignment horizontal="center" vertical="center" shrinkToFit="1"/>
    </xf>
    <xf numFmtId="0" fontId="13" fillId="28" borderId="17" xfId="7" applyFill="1" applyBorder="1" applyAlignment="1">
      <alignment horizontal="center" vertical="center" shrinkToFit="1"/>
    </xf>
    <xf numFmtId="0" fontId="13" fillId="28" borderId="74" xfId="7" applyFill="1" applyBorder="1" applyAlignment="1">
      <alignment horizontal="center" vertical="center" shrinkToFit="1"/>
    </xf>
    <xf numFmtId="177" fontId="13" fillId="51" borderId="16" xfId="7" applyNumberFormat="1" applyFill="1" applyBorder="1" applyAlignment="1">
      <alignment horizontal="center" vertical="center" shrinkToFit="1"/>
    </xf>
    <xf numFmtId="177" fontId="13" fillId="51" borderId="74" xfId="7" applyNumberFormat="1" applyFill="1" applyBorder="1" applyAlignment="1">
      <alignment horizontal="center" vertical="center" shrinkToFit="1"/>
    </xf>
    <xf numFmtId="177" fontId="13" fillId="44" borderId="11" xfId="7" applyNumberFormat="1" applyFill="1" applyBorder="1" applyAlignment="1">
      <alignment horizontal="center" vertical="center" wrapText="1" shrinkToFit="1"/>
    </xf>
    <xf numFmtId="177" fontId="13" fillId="44" borderId="37" xfId="7" applyNumberFormat="1" applyFill="1" applyBorder="1" applyAlignment="1">
      <alignment horizontal="center" vertical="center" wrapText="1" shrinkToFit="1"/>
    </xf>
    <xf numFmtId="0" fontId="13" fillId="6" borderId="16" xfId="7" applyFill="1" applyBorder="1" applyAlignment="1">
      <alignment horizontal="center" vertical="center" shrinkToFit="1"/>
    </xf>
    <xf numFmtId="0" fontId="13" fillId="6" borderId="17" xfId="7" applyFill="1" applyBorder="1" applyAlignment="1">
      <alignment horizontal="center" vertical="center" shrinkToFit="1"/>
    </xf>
    <xf numFmtId="0" fontId="13" fillId="6" borderId="74" xfId="7" applyFill="1" applyBorder="1" applyAlignment="1">
      <alignment horizontal="center" vertical="center" shrinkToFit="1"/>
    </xf>
    <xf numFmtId="177" fontId="13" fillId="11" borderId="16" xfId="7" applyNumberFormat="1" applyFill="1" applyBorder="1" applyAlignment="1">
      <alignment horizontal="center" vertical="center" shrinkToFit="1"/>
    </xf>
    <xf numFmtId="177" fontId="13" fillId="11" borderId="74" xfId="7" applyNumberFormat="1" applyFill="1" applyBorder="1" applyAlignment="1">
      <alignment horizontal="center" vertical="center" shrinkToFit="1"/>
    </xf>
    <xf numFmtId="177" fontId="13" fillId="52" borderId="16" xfId="7" applyNumberFormat="1" applyFill="1" applyBorder="1" applyAlignment="1">
      <alignment horizontal="center" vertical="center" shrinkToFit="1"/>
    </xf>
    <xf numFmtId="177" fontId="13" fillId="52" borderId="74" xfId="7" applyNumberFormat="1" applyFill="1" applyBorder="1" applyAlignment="1">
      <alignment horizontal="center" vertical="center" shrinkToFit="1"/>
    </xf>
    <xf numFmtId="0" fontId="13" fillId="5" borderId="11" xfId="7" applyFill="1" applyBorder="1" applyAlignment="1">
      <alignment horizontal="center" vertical="center" shrinkToFit="1"/>
    </xf>
    <xf numFmtId="0" fontId="13" fillId="5" borderId="37" xfId="7" applyFill="1" applyBorder="1" applyAlignment="1">
      <alignment horizontal="center" vertical="center" shrinkToFit="1"/>
    </xf>
    <xf numFmtId="0" fontId="14" fillId="41" borderId="75" xfId="7" applyFont="1" applyFill="1" applyBorder="1" applyAlignment="1">
      <alignment horizontal="center" vertical="center"/>
    </xf>
    <xf numFmtId="0" fontId="23" fillId="15" borderId="11" xfId="7" applyFont="1" applyFill="1" applyBorder="1" applyAlignment="1">
      <alignment horizontal="center" vertical="center"/>
    </xf>
    <xf numFmtId="0" fontId="23" fillId="15" borderId="37" xfId="7" applyFont="1" applyFill="1" applyBorder="1" applyAlignment="1">
      <alignment horizontal="center" vertical="center"/>
    </xf>
    <xf numFmtId="0" fontId="4" fillId="15" borderId="11" xfId="7" applyFont="1" applyFill="1" applyBorder="1" applyAlignment="1">
      <alignment horizontal="center" vertical="center" wrapText="1"/>
    </xf>
    <xf numFmtId="0" fontId="4" fillId="15" borderId="37" xfId="7" applyFont="1" applyFill="1" applyBorder="1" applyAlignment="1">
      <alignment horizontal="center" vertical="center" wrapText="1"/>
    </xf>
    <xf numFmtId="0" fontId="23" fillId="41" borderId="75" xfId="7" applyFont="1" applyFill="1" applyBorder="1" applyAlignment="1">
      <alignment horizontal="center" vertical="center"/>
    </xf>
    <xf numFmtId="0" fontId="14" fillId="15" borderId="11" xfId="7" applyFont="1" applyFill="1" applyBorder="1" applyAlignment="1">
      <alignment horizontal="center" vertical="center" wrapText="1"/>
    </xf>
    <xf numFmtId="0" fontId="14" fillId="15" borderId="27" xfId="7" applyFont="1" applyFill="1" applyBorder="1" applyAlignment="1">
      <alignment horizontal="center" vertical="center" wrapText="1"/>
    </xf>
    <xf numFmtId="0" fontId="14" fillId="15" borderId="37" xfId="7" applyFont="1" applyFill="1" applyBorder="1" applyAlignment="1">
      <alignment horizontal="center" vertical="center" wrapText="1"/>
    </xf>
    <xf numFmtId="0" fontId="14" fillId="18" borderId="75" xfId="7" applyFont="1" applyFill="1" applyBorder="1" applyAlignment="1">
      <alignment horizontal="center" vertical="center"/>
    </xf>
    <xf numFmtId="0" fontId="9" fillId="30" borderId="27" xfId="2" applyFill="1" applyBorder="1" applyAlignment="1">
      <alignment horizontal="center" vertical="center" wrapText="1"/>
    </xf>
    <xf numFmtId="0" fontId="9" fillId="30" borderId="37" xfId="2" applyFill="1" applyBorder="1" applyAlignment="1">
      <alignment horizontal="center" vertical="center" wrapText="1"/>
    </xf>
    <xf numFmtId="0" fontId="14" fillId="16" borderId="75" xfId="7" applyFont="1" applyFill="1" applyBorder="1" applyAlignment="1">
      <alignment horizontal="center" vertical="center"/>
    </xf>
    <xf numFmtId="0" fontId="14" fillId="16" borderId="75" xfId="7" applyFont="1" applyFill="1" applyBorder="1" applyAlignment="1">
      <alignment horizontal="center" vertical="center" shrinkToFit="1"/>
    </xf>
    <xf numFmtId="0" fontId="17" fillId="9" borderId="75" xfId="7" applyFont="1" applyFill="1" applyBorder="1" applyAlignment="1">
      <alignment horizontal="center" vertical="center"/>
    </xf>
    <xf numFmtId="0" fontId="23" fillId="4" borderId="75" xfId="7" applyFont="1" applyFill="1" applyBorder="1" applyAlignment="1">
      <alignment horizontal="center" vertical="center"/>
    </xf>
    <xf numFmtId="0" fontId="17" fillId="4" borderId="75" xfId="7" applyFont="1" applyFill="1" applyBorder="1" applyAlignment="1">
      <alignment horizontal="center" vertical="center"/>
    </xf>
    <xf numFmtId="0" fontId="23" fillId="15" borderId="16" xfId="7" applyFont="1" applyFill="1" applyBorder="1" applyAlignment="1">
      <alignment horizontal="center" vertical="center"/>
    </xf>
    <xf numFmtId="0" fontId="23" fillId="15" borderId="17" xfId="7" applyFont="1" applyFill="1" applyBorder="1" applyAlignment="1">
      <alignment horizontal="center" vertical="center"/>
    </xf>
    <xf numFmtId="0" fontId="23" fillId="15" borderId="74" xfId="7" applyFont="1" applyFill="1" applyBorder="1" applyAlignment="1">
      <alignment horizontal="center" vertical="center"/>
    </xf>
    <xf numFmtId="0" fontId="14" fillId="15" borderId="28" xfId="7" applyFont="1" applyFill="1" applyBorder="1" applyAlignment="1">
      <alignment horizontal="center" vertical="center"/>
    </xf>
    <xf numFmtId="0" fontId="14" fillId="15" borderId="110" xfId="7" applyFont="1" applyFill="1" applyBorder="1" applyAlignment="1">
      <alignment horizontal="center" vertical="center"/>
    </xf>
    <xf numFmtId="0" fontId="14" fillId="15" borderId="29" xfId="7" applyFont="1" applyFill="1" applyBorder="1" applyAlignment="1">
      <alignment horizontal="center" vertical="center"/>
    </xf>
    <xf numFmtId="0" fontId="14" fillId="9" borderId="75" xfId="7" applyFont="1" applyFill="1" applyBorder="1" applyAlignment="1">
      <alignment horizontal="center" vertical="center"/>
    </xf>
    <xf numFmtId="0" fontId="14" fillId="9" borderId="75" xfId="7" applyFont="1" applyFill="1" applyBorder="1" applyAlignment="1">
      <alignment horizontal="center" vertical="center" shrinkToFit="1"/>
    </xf>
    <xf numFmtId="0" fontId="14" fillId="9" borderId="16" xfId="7" applyFont="1" applyFill="1" applyBorder="1" applyAlignment="1">
      <alignment horizontal="center" vertical="center"/>
    </xf>
    <xf numFmtId="0" fontId="14" fillId="9" borderId="17" xfId="7" applyFont="1" applyFill="1" applyBorder="1" applyAlignment="1">
      <alignment horizontal="center" vertical="center"/>
    </xf>
    <xf numFmtId="0" fontId="14" fillId="9" borderId="74" xfId="7" applyFont="1" applyFill="1" applyBorder="1" applyAlignment="1">
      <alignment horizontal="center" vertical="center"/>
    </xf>
    <xf numFmtId="0" fontId="14" fillId="9" borderId="75" xfId="7" applyFont="1" applyFill="1" applyBorder="1" applyAlignment="1">
      <alignment horizontal="center" vertical="center" wrapText="1"/>
    </xf>
    <xf numFmtId="0" fontId="14" fillId="9" borderId="11" xfId="7" applyFont="1" applyFill="1" applyBorder="1" applyAlignment="1">
      <alignment horizontal="center" vertical="center" wrapText="1"/>
    </xf>
    <xf numFmtId="0" fontId="17" fillId="9" borderId="11" xfId="7" applyFont="1" applyFill="1" applyBorder="1" applyAlignment="1">
      <alignment horizontal="center" vertical="center" wrapText="1"/>
    </xf>
    <xf numFmtId="0" fontId="17" fillId="9" borderId="27" xfId="7" applyFont="1" applyFill="1" applyBorder="1" applyAlignment="1">
      <alignment horizontal="center" vertical="center" wrapText="1"/>
    </xf>
    <xf numFmtId="0" fontId="17" fillId="9" borderId="37" xfId="7" applyFont="1" applyFill="1" applyBorder="1" applyAlignment="1">
      <alignment horizontal="center" vertical="center" wrapText="1"/>
    </xf>
    <xf numFmtId="0" fontId="14" fillId="9" borderId="27" xfId="7" applyFont="1" applyFill="1" applyBorder="1" applyAlignment="1">
      <alignment horizontal="center" vertical="center" wrapText="1"/>
    </xf>
    <xf numFmtId="0" fontId="14" fillId="9" borderId="37" xfId="7" applyFont="1" applyFill="1" applyBorder="1" applyAlignment="1">
      <alignment horizontal="center" vertical="center" wrapText="1"/>
    </xf>
    <xf numFmtId="0" fontId="23" fillId="9" borderId="75" xfId="7" applyFont="1" applyFill="1" applyBorder="1" applyAlignment="1">
      <alignment horizontal="center" vertical="center"/>
    </xf>
    <xf numFmtId="0" fontId="29" fillId="9" borderId="11" xfId="7" applyFont="1" applyFill="1" applyBorder="1" applyAlignment="1">
      <alignment horizontal="center" vertical="center" wrapText="1"/>
    </xf>
    <xf numFmtId="0" fontId="29" fillId="9" borderId="27" xfId="7" applyFont="1" applyFill="1" applyBorder="1" applyAlignment="1">
      <alignment horizontal="center" vertical="center" wrapText="1"/>
    </xf>
    <xf numFmtId="0" fontId="29" fillId="9" borderId="37" xfId="7" applyFont="1" applyFill="1" applyBorder="1" applyAlignment="1">
      <alignment horizontal="center" vertical="center" wrapText="1"/>
    </xf>
    <xf numFmtId="0" fontId="14" fillId="9" borderId="11" xfId="7" applyFont="1" applyFill="1" applyBorder="1" applyAlignment="1">
      <alignment horizontal="center" vertical="center"/>
    </xf>
    <xf numFmtId="0" fontId="14" fillId="16" borderId="11" xfId="7" applyFont="1" applyFill="1" applyBorder="1" applyAlignment="1">
      <alignment horizontal="center" vertical="center" wrapText="1"/>
    </xf>
    <xf numFmtId="0" fontId="14" fillId="16" borderId="27" xfId="7" applyFont="1" applyFill="1" applyBorder="1" applyAlignment="1">
      <alignment horizontal="center" vertical="center" wrapText="1"/>
    </xf>
    <xf numFmtId="0" fontId="14" fillId="16" borderId="37" xfId="7" applyFont="1" applyFill="1" applyBorder="1" applyAlignment="1">
      <alignment horizontal="center" vertical="center" wrapText="1"/>
    </xf>
    <xf numFmtId="0" fontId="18" fillId="16" borderId="11" xfId="7" applyFont="1" applyFill="1" applyBorder="1" applyAlignment="1">
      <alignment horizontal="center" vertical="center" wrapText="1"/>
    </xf>
    <xf numFmtId="0" fontId="18" fillId="16" borderId="27" xfId="7" applyFont="1" applyFill="1" applyBorder="1" applyAlignment="1">
      <alignment horizontal="center" vertical="center" wrapText="1"/>
    </xf>
    <xf numFmtId="0" fontId="18" fillId="16" borderId="37" xfId="7" applyFont="1" applyFill="1" applyBorder="1" applyAlignment="1">
      <alignment horizontal="center" vertical="center" wrapText="1"/>
    </xf>
    <xf numFmtId="0" fontId="17" fillId="16" borderId="75" xfId="7" applyFont="1" applyFill="1" applyBorder="1" applyAlignment="1">
      <alignment horizontal="center" vertical="center"/>
    </xf>
    <xf numFmtId="0" fontId="23" fillId="16" borderId="75" xfId="7" applyFont="1" applyFill="1" applyBorder="1" applyAlignment="1">
      <alignment horizontal="center" vertical="center"/>
    </xf>
    <xf numFmtId="0" fontId="14" fillId="16" borderId="75" xfId="7" applyFont="1" applyFill="1" applyBorder="1" applyAlignment="1">
      <alignment horizontal="center"/>
    </xf>
    <xf numFmtId="0" fontId="14" fillId="16" borderId="11" xfId="7" applyFont="1" applyFill="1" applyBorder="1" applyAlignment="1">
      <alignment horizontal="center"/>
    </xf>
    <xf numFmtId="0" fontId="14" fillId="16" borderId="11" xfId="7" applyFont="1" applyFill="1" applyBorder="1" applyAlignment="1">
      <alignment horizontal="center" vertical="top" wrapText="1"/>
    </xf>
    <xf numFmtId="0" fontId="14" fillId="16" borderId="27" xfId="7" applyFont="1" applyFill="1" applyBorder="1" applyAlignment="1">
      <alignment horizontal="center" vertical="top" wrapText="1"/>
    </xf>
    <xf numFmtId="0" fontId="14" fillId="16" borderId="75" xfId="7" applyFont="1" applyFill="1" applyBorder="1" applyAlignment="1">
      <alignment horizontal="center" vertical="top" wrapText="1"/>
    </xf>
    <xf numFmtId="0" fontId="17" fillId="16" borderId="75" xfId="7" applyFont="1" applyFill="1" applyBorder="1" applyAlignment="1">
      <alignment horizontal="center" vertical="center" wrapText="1"/>
    </xf>
    <xf numFmtId="0" fontId="18" fillId="16" borderId="75" xfId="7" applyFont="1" applyFill="1" applyBorder="1" applyAlignment="1">
      <alignment horizontal="center" vertical="center" wrapText="1"/>
    </xf>
    <xf numFmtId="0" fontId="14" fillId="16" borderId="11" xfId="7" applyFont="1" applyFill="1" applyBorder="1" applyAlignment="1">
      <alignment horizontal="center" vertical="center"/>
    </xf>
    <xf numFmtId="0" fontId="14" fillId="16" borderId="27" xfId="7" applyFont="1" applyFill="1" applyBorder="1" applyAlignment="1">
      <alignment horizontal="center" vertical="center"/>
    </xf>
    <xf numFmtId="0" fontId="14" fillId="15" borderId="16" xfId="7" applyFont="1" applyFill="1" applyBorder="1" applyAlignment="1">
      <alignment horizontal="center" vertical="center"/>
    </xf>
    <xf numFmtId="0" fontId="14" fillId="15" borderId="17" xfId="7" applyFont="1" applyFill="1" applyBorder="1" applyAlignment="1">
      <alignment horizontal="center" vertical="center"/>
    </xf>
    <xf numFmtId="0" fontId="14" fillId="15" borderId="74" xfId="7" applyFont="1" applyFill="1" applyBorder="1" applyAlignment="1">
      <alignment horizontal="center" vertical="center"/>
    </xf>
    <xf numFmtId="0" fontId="14" fillId="4" borderId="75" xfId="7" applyFont="1" applyFill="1" applyBorder="1" applyAlignment="1">
      <alignment horizontal="center" vertical="center"/>
    </xf>
    <xf numFmtId="0" fontId="14" fillId="4" borderId="75" xfId="7" applyFont="1" applyFill="1" applyBorder="1" applyAlignment="1">
      <alignment horizontal="center" vertical="center" shrinkToFit="1"/>
    </xf>
    <xf numFmtId="0" fontId="17" fillId="16" borderId="11" xfId="7" applyFont="1" applyFill="1" applyBorder="1" applyAlignment="1">
      <alignment horizontal="center" vertical="top" wrapText="1"/>
    </xf>
    <xf numFmtId="0" fontId="17" fillId="16" borderId="27" xfId="7" applyFont="1" applyFill="1" applyBorder="1" applyAlignment="1">
      <alignment horizontal="center" vertical="top" wrapText="1"/>
    </xf>
    <xf numFmtId="0" fontId="17" fillId="16" borderId="37" xfId="7" applyFont="1" applyFill="1" applyBorder="1" applyAlignment="1">
      <alignment horizontal="center" vertical="top" wrapText="1"/>
    </xf>
    <xf numFmtId="0" fontId="17" fillId="16" borderId="75" xfId="7" applyFont="1" applyFill="1" applyBorder="1" applyAlignment="1">
      <alignment horizontal="center" vertical="top" wrapText="1"/>
    </xf>
    <xf numFmtId="0" fontId="14" fillId="16" borderId="75" xfId="7" applyFont="1" applyFill="1" applyBorder="1" applyAlignment="1">
      <alignment horizontal="center" vertical="center" wrapText="1"/>
    </xf>
    <xf numFmtId="0" fontId="14" fillId="16" borderId="12" xfId="7" applyFont="1" applyFill="1" applyBorder="1" applyAlignment="1">
      <alignment horizontal="center" vertical="center" wrapText="1"/>
    </xf>
    <xf numFmtId="0" fontId="14" fillId="16" borderId="13" xfId="7" applyFont="1" applyFill="1" applyBorder="1" applyAlignment="1">
      <alignment horizontal="center" vertical="center" wrapText="1"/>
    </xf>
    <xf numFmtId="0" fontId="14" fillId="16" borderId="28" xfId="7" applyFont="1" applyFill="1" applyBorder="1" applyAlignment="1">
      <alignment horizontal="center" vertical="center" wrapText="1"/>
    </xf>
    <xf numFmtId="0" fontId="14" fillId="16" borderId="29" xfId="7" applyFont="1" applyFill="1" applyBorder="1" applyAlignment="1">
      <alignment horizontal="center" vertical="center" wrapText="1"/>
    </xf>
    <xf numFmtId="6" fontId="14" fillId="16" borderId="75" xfId="5" applyFont="1" applyFill="1" applyBorder="1" applyAlignment="1">
      <alignment horizontal="center" vertical="center"/>
    </xf>
    <xf numFmtId="0" fontId="17" fillId="9" borderId="75" xfId="7" applyFont="1" applyFill="1" applyBorder="1" applyAlignment="1">
      <alignment horizontal="center" vertical="center" wrapText="1"/>
    </xf>
    <xf numFmtId="0" fontId="14" fillId="4" borderId="16" xfId="7" applyFont="1" applyFill="1" applyBorder="1" applyAlignment="1">
      <alignment horizontal="center" vertical="center"/>
    </xf>
    <xf numFmtId="0" fontId="14" fillId="4" borderId="17" xfId="7" applyFont="1" applyFill="1" applyBorder="1" applyAlignment="1">
      <alignment horizontal="center" vertical="center"/>
    </xf>
    <xf numFmtId="0" fontId="14" fillId="4" borderId="74" xfId="7" applyFont="1" applyFill="1" applyBorder="1" applyAlignment="1">
      <alignment horizontal="center" vertical="center"/>
    </xf>
    <xf numFmtId="0" fontId="14" fillId="4" borderId="75" xfId="7" applyFont="1" applyFill="1" applyBorder="1" applyAlignment="1">
      <alignment horizontal="center" vertical="center" wrapText="1"/>
    </xf>
    <xf numFmtId="0" fontId="14" fillId="4" borderId="11" xfId="7" applyFont="1" applyFill="1" applyBorder="1" applyAlignment="1">
      <alignment horizontal="center" vertical="center" wrapText="1"/>
    </xf>
    <xf numFmtId="0" fontId="14" fillId="9" borderId="16" xfId="7" applyFont="1" applyFill="1" applyBorder="1" applyAlignment="1">
      <alignment horizontal="center" vertical="center" wrapText="1"/>
    </xf>
    <xf numFmtId="0" fontId="14" fillId="9" borderId="74" xfId="7" applyFont="1" applyFill="1" applyBorder="1" applyAlignment="1">
      <alignment horizontal="center" vertical="center" wrapText="1"/>
    </xf>
    <xf numFmtId="0" fontId="18" fillId="4" borderId="11" xfId="7" applyFont="1" applyFill="1" applyBorder="1" applyAlignment="1">
      <alignment horizontal="center" vertical="center" wrapText="1"/>
    </xf>
    <xf numFmtId="0" fontId="18" fillId="4" borderId="27" xfId="7" applyFont="1" applyFill="1" applyBorder="1" applyAlignment="1">
      <alignment horizontal="center" vertical="center" wrapText="1"/>
    </xf>
    <xf numFmtId="0" fontId="18" fillId="4" borderId="37" xfId="7" applyFont="1" applyFill="1" applyBorder="1" applyAlignment="1">
      <alignment horizontal="center" vertical="center" wrapText="1"/>
    </xf>
    <xf numFmtId="0" fontId="64" fillId="21" borderId="138" xfId="2" applyFont="1" applyFill="1" applyBorder="1" applyAlignment="1">
      <alignment horizontal="center" vertical="center" wrapText="1" shrinkToFit="1"/>
    </xf>
    <xf numFmtId="0" fontId="64" fillId="21" borderId="140" xfId="2" applyFont="1" applyFill="1" applyBorder="1" applyAlignment="1">
      <alignment horizontal="center" vertical="center" shrinkToFit="1"/>
    </xf>
    <xf numFmtId="0" fontId="64" fillId="21" borderId="139" xfId="2" applyFont="1" applyFill="1" applyBorder="1" applyAlignment="1">
      <alignment horizontal="center" vertical="center" shrinkToFit="1"/>
    </xf>
    <xf numFmtId="0" fontId="14" fillId="30" borderId="11" xfId="7" applyFont="1" applyFill="1" applyBorder="1" applyAlignment="1">
      <alignment horizontal="center" vertical="center" wrapText="1"/>
    </xf>
    <xf numFmtId="0" fontId="14" fillId="30" borderId="27" xfId="7" applyFont="1" applyFill="1" applyBorder="1" applyAlignment="1">
      <alignment horizontal="center" vertical="center"/>
    </xf>
    <xf numFmtId="0" fontId="14" fillId="0" borderId="13" xfId="7" applyFont="1" applyBorder="1" applyAlignment="1">
      <alignment horizontal="center" vertical="center" wrapText="1"/>
    </xf>
    <xf numFmtId="0" fontId="14" fillId="10" borderId="12" xfId="7" applyFont="1" applyFill="1" applyBorder="1" applyAlignment="1">
      <alignment horizontal="center" vertical="center"/>
    </xf>
    <xf numFmtId="0" fontId="14" fillId="10" borderId="99" xfId="7" applyFont="1" applyFill="1" applyBorder="1" applyAlignment="1">
      <alignment horizontal="center" vertical="center"/>
    </xf>
    <xf numFmtId="0" fontId="14" fillId="10" borderId="13" xfId="7" applyFont="1" applyFill="1" applyBorder="1" applyAlignment="1">
      <alignment horizontal="center" vertical="center"/>
    </xf>
    <xf numFmtId="0" fontId="14" fillId="10" borderId="32" xfId="7" applyFont="1" applyFill="1" applyBorder="1" applyAlignment="1">
      <alignment horizontal="center" vertical="center"/>
    </xf>
    <xf numFmtId="0" fontId="14" fillId="10" borderId="0" xfId="7" applyFont="1" applyFill="1" applyAlignment="1">
      <alignment horizontal="center" vertical="center"/>
    </xf>
    <xf numFmtId="0" fontId="14" fillId="10" borderId="30" xfId="7" applyFont="1" applyFill="1" applyBorder="1" applyAlignment="1">
      <alignment horizontal="center" vertical="center"/>
    </xf>
    <xf numFmtId="0" fontId="14" fillId="10" borderId="28" xfId="7" applyFont="1" applyFill="1" applyBorder="1" applyAlignment="1">
      <alignment horizontal="center" vertical="center"/>
    </xf>
    <xf numFmtId="0" fontId="14" fillId="10" borderId="110" xfId="7" applyFont="1" applyFill="1" applyBorder="1" applyAlignment="1">
      <alignment horizontal="center" vertical="center"/>
    </xf>
    <xf numFmtId="0" fontId="14" fillId="10" borderId="29" xfId="7" applyFont="1" applyFill="1" applyBorder="1" applyAlignment="1">
      <alignment horizontal="center" vertical="center"/>
    </xf>
    <xf numFmtId="0" fontId="14" fillId="16" borderId="16" xfId="7" applyFont="1" applyFill="1" applyBorder="1" applyAlignment="1">
      <alignment horizontal="center" vertical="center"/>
    </xf>
    <xf numFmtId="0" fontId="14" fillId="16" borderId="17" xfId="7" applyFont="1" applyFill="1" applyBorder="1" applyAlignment="1">
      <alignment horizontal="center" vertical="center"/>
    </xf>
    <xf numFmtId="0" fontId="14" fillId="16" borderId="74" xfId="7" applyFont="1" applyFill="1" applyBorder="1" applyAlignment="1">
      <alignment horizontal="center" vertical="center"/>
    </xf>
    <xf numFmtId="0" fontId="23" fillId="16" borderId="75" xfId="7" applyFont="1" applyFill="1" applyBorder="1" applyAlignment="1">
      <alignment horizontal="center"/>
    </xf>
    <xf numFmtId="0" fontId="14" fillId="0" borderId="11" xfId="7" applyFont="1" applyBorder="1" applyAlignment="1">
      <alignment horizontal="center" vertical="center"/>
    </xf>
    <xf numFmtId="0" fontId="14" fillId="0" borderId="27" xfId="7" applyFont="1" applyBorder="1" applyAlignment="1">
      <alignment horizontal="center" vertical="center"/>
    </xf>
    <xf numFmtId="0" fontId="14" fillId="0" borderId="37" xfId="7" applyFont="1" applyBorder="1" applyAlignment="1">
      <alignment horizontal="center" vertical="center"/>
    </xf>
    <xf numFmtId="38" fontId="14" fillId="0" borderId="12" xfId="4" applyFont="1" applyBorder="1" applyAlignment="1">
      <alignment horizontal="center" vertical="center" wrapText="1"/>
    </xf>
    <xf numFmtId="38" fontId="14" fillId="0" borderId="99" xfId="4" applyFont="1" applyBorder="1" applyAlignment="1">
      <alignment horizontal="center" vertical="center" wrapText="1"/>
    </xf>
    <xf numFmtId="38" fontId="14" fillId="0" borderId="13" xfId="4" applyFont="1" applyBorder="1" applyAlignment="1">
      <alignment horizontal="center" vertical="center" wrapText="1"/>
    </xf>
    <xf numFmtId="38" fontId="14" fillId="0" borderId="32" xfId="4" applyFont="1" applyBorder="1" applyAlignment="1">
      <alignment horizontal="center" vertical="center" wrapText="1"/>
    </xf>
    <xf numFmtId="38" fontId="14" fillId="0" borderId="0" xfId="4" applyFont="1" applyBorder="1" applyAlignment="1">
      <alignment horizontal="center" vertical="center" wrapText="1"/>
    </xf>
    <xf numFmtId="38" fontId="14" fillId="0" borderId="30" xfId="4" applyFont="1" applyBorder="1" applyAlignment="1">
      <alignment horizontal="center" vertical="center" wrapText="1"/>
    </xf>
    <xf numFmtId="38" fontId="14" fillId="0" borderId="28" xfId="4" applyFont="1" applyBorder="1" applyAlignment="1">
      <alignment horizontal="center" vertical="center" wrapText="1"/>
    </xf>
    <xf numFmtId="38" fontId="14" fillId="0" borderId="110" xfId="4" applyFont="1" applyBorder="1" applyAlignment="1">
      <alignment horizontal="center" vertical="center" wrapText="1"/>
    </xf>
    <xf numFmtId="38" fontId="14" fillId="0" borderId="29" xfId="4" applyFont="1" applyBorder="1" applyAlignment="1">
      <alignment horizontal="center" vertical="center" wrapText="1"/>
    </xf>
    <xf numFmtId="38" fontId="14" fillId="0" borderId="75" xfId="4" applyFont="1" applyBorder="1" applyAlignment="1">
      <alignment horizontal="center" vertical="center" wrapText="1"/>
    </xf>
    <xf numFmtId="0" fontId="17" fillId="0" borderId="12" xfId="7" applyFont="1" applyBorder="1" applyAlignment="1">
      <alignment horizontal="center" vertical="center" wrapText="1"/>
    </xf>
    <xf numFmtId="0" fontId="17" fillId="0" borderId="13" xfId="7" applyFont="1" applyBorder="1" applyAlignment="1">
      <alignment horizontal="center" vertical="center" wrapText="1"/>
    </xf>
    <xf numFmtId="0" fontId="17" fillId="0" borderId="28" xfId="7" applyFont="1" applyBorder="1" applyAlignment="1">
      <alignment horizontal="center" vertical="center" wrapText="1"/>
    </xf>
    <xf numFmtId="0" fontId="17" fillId="0" borderId="29" xfId="7" applyFont="1" applyBorder="1" applyAlignment="1">
      <alignment horizontal="center" vertical="center" wrapText="1"/>
    </xf>
    <xf numFmtId="49" fontId="13" fillId="0" borderId="132" xfId="13" applyNumberFormat="1" applyBorder="1" applyAlignment="1">
      <alignment horizontal="center" vertical="center"/>
    </xf>
    <xf numFmtId="49" fontId="13" fillId="0" borderId="37" xfId="13" applyNumberFormat="1" applyBorder="1" applyAlignment="1">
      <alignment horizontal="center" vertical="center"/>
    </xf>
    <xf numFmtId="49" fontId="13" fillId="0" borderId="132" xfId="14" applyNumberFormat="1" applyBorder="1" applyAlignment="1">
      <alignment horizontal="center" vertical="center"/>
    </xf>
    <xf numFmtId="49" fontId="13" fillId="0" borderId="37" xfId="14" applyNumberFormat="1" applyBorder="1" applyAlignment="1">
      <alignment horizontal="center" vertical="center"/>
    </xf>
    <xf numFmtId="0" fontId="13" fillId="0" borderId="67" xfId="13" applyBorder="1" applyAlignment="1">
      <alignment horizontal="center" vertical="center"/>
    </xf>
    <xf numFmtId="0" fontId="13" fillId="0" borderId="75" xfId="13" applyBorder="1" applyAlignment="1">
      <alignment horizontal="center" vertical="center"/>
    </xf>
    <xf numFmtId="0" fontId="13" fillId="0" borderId="119" xfId="13" applyBorder="1" applyAlignment="1">
      <alignment horizontal="center" vertical="center"/>
    </xf>
    <xf numFmtId="0" fontId="17" fillId="0" borderId="134" xfId="13" applyFont="1" applyBorder="1" applyAlignment="1">
      <alignment horizontal="left" vertical="center" wrapText="1"/>
    </xf>
    <xf numFmtId="0" fontId="17" fillId="0" borderId="129" xfId="13" applyFont="1" applyBorder="1" applyAlignment="1">
      <alignment horizontal="left" vertical="center" wrapText="1"/>
    </xf>
    <xf numFmtId="0" fontId="17" fillId="0" borderId="131" xfId="13" applyFont="1" applyBorder="1" applyAlignment="1">
      <alignment horizontal="left" vertical="center" wrapText="1"/>
    </xf>
    <xf numFmtId="0" fontId="13" fillId="0" borderId="11" xfId="14" applyBorder="1" applyAlignment="1">
      <alignment horizontal="center" vertical="center"/>
    </xf>
    <xf numFmtId="0" fontId="13" fillId="0" borderId="41" xfId="14" applyBorder="1" applyAlignment="1">
      <alignment horizontal="center" vertical="center"/>
    </xf>
    <xf numFmtId="189" fontId="13" fillId="0" borderId="11" xfId="14" applyNumberFormat="1" applyBorder="1" applyAlignment="1">
      <alignment horizontal="center" vertical="center" wrapText="1"/>
    </xf>
    <xf numFmtId="189" fontId="13" fillId="0" borderId="41" xfId="14" applyNumberFormat="1" applyBorder="1" applyAlignment="1">
      <alignment horizontal="center" vertical="center"/>
    </xf>
    <xf numFmtId="0" fontId="13" fillId="0" borderId="11" xfId="14" applyBorder="1" applyAlignment="1">
      <alignment horizontal="center" vertical="center" wrapText="1"/>
    </xf>
    <xf numFmtId="0" fontId="13" fillId="0" borderId="127" xfId="13" applyBorder="1" applyAlignment="1">
      <alignment horizontal="center" vertical="center" textRotation="255"/>
    </xf>
    <xf numFmtId="0" fontId="13" fillId="0" borderId="128" xfId="13" applyBorder="1" applyAlignment="1">
      <alignment horizontal="center" vertical="center" textRotation="255"/>
    </xf>
    <xf numFmtId="0" fontId="13" fillId="0" borderId="130" xfId="13" applyBorder="1" applyAlignment="1">
      <alignment horizontal="center" vertical="center" textRotation="255"/>
    </xf>
    <xf numFmtId="0" fontId="13" fillId="0" borderId="127" xfId="13" applyBorder="1" applyAlignment="1">
      <alignment horizontal="center" wrapText="1"/>
    </xf>
    <xf numFmtId="0" fontId="13" fillId="0" borderId="135" xfId="13" applyBorder="1" applyAlignment="1">
      <alignment horizontal="center" wrapText="1"/>
    </xf>
    <xf numFmtId="0" fontId="13" fillId="0" borderId="66" xfId="13" applyBorder="1" applyAlignment="1">
      <alignment horizontal="center" vertical="center"/>
    </xf>
    <xf numFmtId="0" fontId="13" fillId="0" borderId="80" xfId="13" applyBorder="1" applyAlignment="1">
      <alignment horizontal="center" vertical="center"/>
    </xf>
    <xf numFmtId="0" fontId="13" fillId="0" borderId="122" xfId="13" applyBorder="1" applyAlignment="1">
      <alignment horizontal="center" vertical="center"/>
    </xf>
    <xf numFmtId="0" fontId="18" fillId="0" borderId="67" xfId="13" applyFont="1" applyBorder="1" applyAlignment="1">
      <alignment horizontal="center" vertical="center" textRotation="255" wrapText="1"/>
    </xf>
    <xf numFmtId="0" fontId="18" fillId="0" borderId="75" xfId="13" applyFont="1" applyBorder="1" applyAlignment="1">
      <alignment horizontal="center" vertical="center" textRotation="255" wrapText="1"/>
    </xf>
    <xf numFmtId="0" fontId="13" fillId="0" borderId="136" xfId="13" applyBorder="1" applyAlignment="1">
      <alignment horizontal="center" vertical="top"/>
    </xf>
    <xf numFmtId="0" fontId="13" fillId="0" borderId="130" xfId="13" applyBorder="1" applyAlignment="1">
      <alignment horizontal="center" vertical="top"/>
    </xf>
    <xf numFmtId="0" fontId="18" fillId="0" borderId="119" xfId="13" applyFont="1" applyBorder="1" applyAlignment="1">
      <alignment horizontal="center" vertical="center" textRotation="255" wrapText="1"/>
    </xf>
    <xf numFmtId="0" fontId="13" fillId="0" borderId="132" xfId="14" applyBorder="1" applyAlignment="1">
      <alignment horizontal="center" vertical="center"/>
    </xf>
    <xf numFmtId="0" fontId="13" fillId="0" borderId="37" xfId="14" applyBorder="1" applyAlignment="1">
      <alignment horizontal="center" vertical="center"/>
    </xf>
    <xf numFmtId="49" fontId="13" fillId="0" borderId="133" xfId="14" applyNumberFormat="1" applyBorder="1" applyAlignment="1">
      <alignment horizontal="center" vertical="center"/>
    </xf>
    <xf numFmtId="49" fontId="13" fillId="0" borderId="28" xfId="14" applyNumberFormat="1" applyBorder="1" applyAlignment="1">
      <alignment horizontal="center" vertical="center"/>
    </xf>
    <xf numFmtId="0" fontId="13" fillId="0" borderId="132" xfId="13" applyBorder="1" applyAlignment="1">
      <alignment horizontal="center" vertical="center"/>
    </xf>
    <xf numFmtId="0" fontId="13" fillId="0" borderId="27" xfId="13" applyBorder="1" applyAlignment="1">
      <alignment horizontal="center" vertical="center"/>
    </xf>
    <xf numFmtId="0" fontId="13" fillId="0" borderId="41" xfId="13" applyBorder="1" applyAlignment="1">
      <alignment horizontal="center" vertical="center"/>
    </xf>
    <xf numFmtId="0" fontId="13" fillId="0" borderId="1" xfId="13" applyBorder="1" applyAlignment="1">
      <alignment horizontal="center" vertical="center" textRotation="255"/>
    </xf>
    <xf numFmtId="0" fontId="13" fillId="0" borderId="8" xfId="13" applyBorder="1" applyAlignment="1">
      <alignment horizontal="center" vertical="center" textRotation="255"/>
    </xf>
    <xf numFmtId="0" fontId="13" fillId="0" borderId="38" xfId="13" applyBorder="1" applyAlignment="1">
      <alignment horizontal="center" vertical="center" textRotation="255"/>
    </xf>
    <xf numFmtId="0" fontId="17" fillId="0" borderId="134" xfId="13" applyFont="1" applyBorder="1" applyAlignment="1">
      <alignment horizontal="left" vertical="center" wrapText="1" shrinkToFit="1"/>
    </xf>
    <xf numFmtId="0" fontId="17" fillId="0" borderId="129" xfId="13" applyFont="1" applyBorder="1" applyAlignment="1">
      <alignment horizontal="left" vertical="center" wrapText="1" shrinkToFit="1"/>
    </xf>
    <xf numFmtId="0" fontId="17" fillId="0" borderId="131" xfId="13" applyFont="1" applyBorder="1" applyAlignment="1">
      <alignment horizontal="left" vertical="center" wrapText="1" shrinkToFit="1"/>
    </xf>
    <xf numFmtId="0" fontId="13" fillId="0" borderId="8" xfId="13" applyBorder="1" applyAlignment="1">
      <alignment horizontal="center" vertical="top" wrapText="1"/>
    </xf>
    <xf numFmtId="0" fontId="13" fillId="0" borderId="38" xfId="13" applyBorder="1" applyAlignment="1">
      <alignment horizontal="center" vertical="top" wrapText="1"/>
    </xf>
    <xf numFmtId="49" fontId="13" fillId="0" borderId="11" xfId="12" applyNumberFormat="1" applyFont="1" applyBorder="1" applyAlignment="1">
      <alignment horizontal="center" vertical="center"/>
    </xf>
    <xf numFmtId="49" fontId="13" fillId="0" borderId="41" xfId="12" applyNumberFormat="1" applyFont="1" applyBorder="1" applyAlignment="1">
      <alignment horizontal="center" vertical="center"/>
    </xf>
    <xf numFmtId="49" fontId="13" fillId="0" borderId="11" xfId="14" applyNumberFormat="1" applyBorder="1" applyAlignment="1">
      <alignment horizontal="center" vertical="center"/>
    </xf>
    <xf numFmtId="49" fontId="13" fillId="0" borderId="41" xfId="14" applyNumberFormat="1" applyBorder="1" applyAlignment="1">
      <alignment horizontal="center" vertical="center"/>
    </xf>
    <xf numFmtId="0" fontId="13" fillId="0" borderId="27" xfId="14" applyBorder="1" applyAlignment="1">
      <alignment horizontal="center" vertical="center"/>
    </xf>
    <xf numFmtId="0" fontId="35" fillId="0" borderId="134" xfId="13" applyFont="1" applyBorder="1" applyAlignment="1">
      <alignment horizontal="left" vertical="center" wrapText="1" shrinkToFit="1"/>
    </xf>
    <xf numFmtId="0" fontId="35" fillId="0" borderId="129" xfId="13" applyFont="1" applyBorder="1" applyAlignment="1">
      <alignment horizontal="left" vertical="center" wrapText="1" shrinkToFit="1"/>
    </xf>
    <xf numFmtId="0" fontId="35" fillId="0" borderId="131" xfId="13" applyFont="1" applyBorder="1" applyAlignment="1">
      <alignment horizontal="left" vertical="center" wrapText="1" shrinkToFit="1"/>
    </xf>
    <xf numFmtId="0" fontId="18" fillId="0" borderId="11" xfId="13" applyFont="1" applyBorder="1" applyAlignment="1">
      <alignment horizontal="center" vertical="center" textRotation="255" wrapText="1"/>
    </xf>
    <xf numFmtId="0" fontId="18" fillId="0" borderId="41" xfId="13" applyFont="1" applyBorder="1" applyAlignment="1">
      <alignment horizontal="center" vertical="center" textRotation="255" wrapText="1"/>
    </xf>
    <xf numFmtId="0" fontId="13" fillId="0" borderId="41" xfId="14" applyBorder="1" applyAlignment="1">
      <alignment horizontal="center" vertical="center" wrapText="1"/>
    </xf>
    <xf numFmtId="189" fontId="13" fillId="0" borderId="41" xfId="14" applyNumberFormat="1" applyBorder="1" applyAlignment="1">
      <alignment horizontal="center" vertical="center" wrapText="1"/>
    </xf>
    <xf numFmtId="0" fontId="18" fillId="0" borderId="132" xfId="13" applyFont="1" applyBorder="1" applyAlignment="1">
      <alignment horizontal="center" vertical="center" textRotation="255" wrapText="1"/>
    </xf>
    <xf numFmtId="0" fontId="18" fillId="0" borderId="37" xfId="13" applyFont="1" applyBorder="1" applyAlignment="1">
      <alignment horizontal="center" vertical="center" textRotation="255" wrapText="1"/>
    </xf>
    <xf numFmtId="0" fontId="13" fillId="0" borderId="69" xfId="13" applyBorder="1" applyAlignment="1">
      <alignment horizontal="center" vertical="center"/>
    </xf>
    <xf numFmtId="0" fontId="13" fillId="0" borderId="74" xfId="13" applyBorder="1" applyAlignment="1">
      <alignment horizontal="center" vertical="center"/>
    </xf>
    <xf numFmtId="0" fontId="13" fillId="0" borderId="51" xfId="13" applyBorder="1" applyAlignment="1">
      <alignment horizontal="center" vertical="center"/>
    </xf>
    <xf numFmtId="0" fontId="13" fillId="0" borderId="136" xfId="13" applyBorder="1" applyAlignment="1">
      <alignment horizontal="center"/>
    </xf>
    <xf numFmtId="0" fontId="13" fillId="0" borderId="135" xfId="13" applyBorder="1" applyAlignment="1">
      <alignment horizontal="center"/>
    </xf>
    <xf numFmtId="0" fontId="18" fillId="0" borderId="134" xfId="13" applyFont="1" applyBorder="1" applyAlignment="1">
      <alignment horizontal="left" vertical="center" wrapText="1"/>
    </xf>
    <xf numFmtId="0" fontId="18" fillId="0" borderId="129" xfId="13" applyFont="1" applyBorder="1" applyAlignment="1">
      <alignment horizontal="left" vertical="center" wrapText="1"/>
    </xf>
    <xf numFmtId="0" fontId="18" fillId="0" borderId="131" xfId="13" applyFont="1" applyBorder="1" applyAlignment="1">
      <alignment horizontal="left" vertical="center" wrapText="1"/>
    </xf>
    <xf numFmtId="177" fontId="13" fillId="0" borderId="11" xfId="14" applyNumberFormat="1" applyBorder="1" applyAlignment="1">
      <alignment horizontal="center" vertical="center" wrapText="1"/>
    </xf>
    <xf numFmtId="177" fontId="13" fillId="0" borderId="41" xfId="14" applyNumberFormat="1" applyBorder="1" applyAlignment="1">
      <alignment horizontal="center" vertical="center"/>
    </xf>
    <xf numFmtId="0" fontId="13" fillId="0" borderId="8" xfId="13" applyBorder="1" applyAlignment="1">
      <alignment horizontal="center" wrapText="1"/>
    </xf>
    <xf numFmtId="0" fontId="13" fillId="0" borderId="1" xfId="13" applyBorder="1" applyAlignment="1">
      <alignment horizontal="center" wrapText="1"/>
    </xf>
    <xf numFmtId="0" fontId="13" fillId="0" borderId="8" xfId="13" applyBorder="1" applyAlignment="1">
      <alignment horizontal="center" vertical="top"/>
    </xf>
    <xf numFmtId="0" fontId="13" fillId="0" borderId="38" xfId="13" applyBorder="1" applyAlignment="1">
      <alignment horizontal="center" vertical="top"/>
    </xf>
    <xf numFmtId="49" fontId="13" fillId="0" borderId="132" xfId="14" applyNumberFormat="1" applyBorder="1" applyAlignment="1">
      <alignment horizontal="center" vertical="center" wrapText="1"/>
    </xf>
    <xf numFmtId="49" fontId="13" fillId="0" borderId="133" xfId="14" applyNumberFormat="1" applyBorder="1" applyAlignment="1">
      <alignment horizontal="center" vertical="center" wrapText="1"/>
    </xf>
    <xf numFmtId="0" fontId="13" fillId="0" borderId="4" xfId="13" applyBorder="1" applyAlignment="1">
      <alignment horizontal="center" vertical="center" wrapText="1"/>
    </xf>
    <xf numFmtId="0" fontId="13" fillId="0" borderId="18" xfId="13" applyBorder="1" applyAlignment="1">
      <alignment horizontal="center" vertical="center" wrapText="1"/>
    </xf>
    <xf numFmtId="0" fontId="13" fillId="0" borderId="125" xfId="13" applyBorder="1" applyAlignment="1">
      <alignment horizontal="center" vertical="center" wrapText="1"/>
    </xf>
    <xf numFmtId="0" fontId="34" fillId="0" borderId="8" xfId="12" applyBorder="1" applyAlignment="1">
      <alignment horizontal="center" vertical="center" textRotation="255"/>
    </xf>
    <xf numFmtId="0" fontId="34" fillId="0" borderId="38" xfId="12" applyBorder="1" applyAlignment="1">
      <alignment horizontal="center" vertical="center" textRotation="255"/>
    </xf>
    <xf numFmtId="0" fontId="13" fillId="0" borderId="136" xfId="13" applyBorder="1" applyAlignment="1">
      <alignment horizontal="center" wrapText="1"/>
    </xf>
    <xf numFmtId="0" fontId="13" fillId="0" borderId="8" xfId="13" applyBorder="1" applyAlignment="1">
      <alignment horizontal="center"/>
    </xf>
    <xf numFmtId="0" fontId="34" fillId="0" borderId="8" xfId="12" applyBorder="1" applyAlignment="1">
      <alignment horizontal="center" vertical="top" wrapText="1"/>
    </xf>
    <xf numFmtId="0" fontId="34" fillId="0" borderId="38" xfId="12" applyBorder="1" applyAlignment="1">
      <alignment horizontal="center" vertical="top" wrapText="1"/>
    </xf>
    <xf numFmtId="49" fontId="13" fillId="0" borderId="27" xfId="13" applyNumberFormat="1" applyBorder="1" applyAlignment="1">
      <alignment horizontal="center" vertical="center"/>
    </xf>
    <xf numFmtId="49" fontId="13" fillId="0" borderId="27" xfId="14" applyNumberFormat="1" applyBorder="1" applyAlignment="1">
      <alignment horizontal="center" vertical="center" wrapText="1"/>
    </xf>
    <xf numFmtId="49" fontId="13" fillId="0" borderId="32" xfId="14" applyNumberFormat="1" applyBorder="1" applyAlignment="1">
      <alignment horizontal="center" vertical="center" wrapText="1"/>
    </xf>
    <xf numFmtId="0" fontId="13" fillId="0" borderId="37" xfId="13" applyBorder="1" applyAlignment="1">
      <alignment horizontal="center" vertical="center"/>
    </xf>
    <xf numFmtId="0" fontId="13" fillId="0" borderId="35" xfId="13" applyBorder="1" applyAlignment="1">
      <alignment horizontal="center" vertical="center" wrapText="1"/>
    </xf>
    <xf numFmtId="0" fontId="13" fillId="0" borderId="68" xfId="13" applyBorder="1" applyAlignment="1">
      <alignment horizontal="center" vertical="center" wrapText="1"/>
    </xf>
    <xf numFmtId="0" fontId="13" fillId="0" borderId="27" xfId="13" applyBorder="1" applyAlignment="1">
      <alignment horizontal="center" vertical="center" wrapText="1"/>
    </xf>
    <xf numFmtId="0" fontId="13" fillId="0" borderId="41" xfId="13" applyBorder="1" applyAlignment="1">
      <alignment horizontal="center" vertical="center" wrapText="1"/>
    </xf>
    <xf numFmtId="177" fontId="13" fillId="0" borderId="41" xfId="14" applyNumberFormat="1" applyBorder="1" applyAlignment="1">
      <alignment horizontal="center" vertical="center" wrapText="1"/>
    </xf>
    <xf numFmtId="0" fontId="13" fillId="0" borderId="129" xfId="13" applyBorder="1" applyAlignment="1">
      <alignment horizontal="center" vertical="center"/>
    </xf>
    <xf numFmtId="0" fontId="13" fillId="0" borderId="131" xfId="13" applyBorder="1" applyAlignment="1">
      <alignment horizontal="center" vertical="center"/>
    </xf>
    <xf numFmtId="0" fontId="18" fillId="0" borderId="67" xfId="13" applyFont="1" applyBorder="1" applyAlignment="1">
      <alignment horizontal="center" vertical="center"/>
    </xf>
    <xf numFmtId="0" fontId="18" fillId="0" borderId="75" xfId="13" applyFont="1" applyBorder="1" applyAlignment="1">
      <alignment horizontal="center" vertical="center"/>
    </xf>
    <xf numFmtId="0" fontId="18" fillId="0" borderId="119" xfId="13" applyFont="1" applyBorder="1" applyAlignment="1">
      <alignment horizontal="center" vertical="center"/>
    </xf>
    <xf numFmtId="0" fontId="13" fillId="0" borderId="67" xfId="13" applyBorder="1" applyAlignment="1">
      <alignment horizontal="center" vertical="center" wrapText="1"/>
    </xf>
    <xf numFmtId="0" fontId="64" fillId="21" borderId="141" xfId="2" applyFont="1" applyFill="1" applyBorder="1" applyAlignment="1">
      <alignment horizontal="center" vertical="center" wrapText="1"/>
    </xf>
    <xf numFmtId="0" fontId="64" fillId="21" borderId="142" xfId="2" applyFont="1" applyFill="1" applyBorder="1" applyAlignment="1">
      <alignment horizontal="center" vertical="center"/>
    </xf>
    <xf numFmtId="0" fontId="64" fillId="21" borderId="143" xfId="2" applyFont="1" applyFill="1" applyBorder="1" applyAlignment="1">
      <alignment horizontal="center" vertical="center"/>
    </xf>
    <xf numFmtId="0" fontId="64" fillId="21" borderId="144" xfId="2" applyFont="1" applyFill="1" applyBorder="1" applyAlignment="1">
      <alignment horizontal="center" vertical="center"/>
    </xf>
    <xf numFmtId="0" fontId="18" fillId="0" borderId="8" xfId="13" applyFont="1" applyBorder="1" applyAlignment="1">
      <alignment horizontal="center" vertical="center" textRotation="255"/>
    </xf>
    <xf numFmtId="0" fontId="18" fillId="0" borderId="38" xfId="13" applyFont="1" applyBorder="1" applyAlignment="1">
      <alignment horizontal="center" vertical="center" textRotation="255"/>
    </xf>
    <xf numFmtId="0" fontId="13" fillId="0" borderId="8" xfId="13" applyBorder="1" applyAlignment="1">
      <alignment horizontal="center" vertical="center"/>
    </xf>
    <xf numFmtId="0" fontId="13" fillId="0" borderId="38" xfId="13" applyBorder="1" applyAlignment="1">
      <alignment horizontal="center" vertical="center"/>
    </xf>
    <xf numFmtId="0" fontId="14" fillId="12" borderId="75" xfId="7" applyFont="1" applyFill="1" applyBorder="1" applyAlignment="1">
      <alignment horizontal="center" vertical="center"/>
    </xf>
    <xf numFmtId="0" fontId="9" fillId="3" borderId="13" xfId="2" applyFill="1" applyBorder="1" applyAlignment="1">
      <alignment horizontal="center" vertical="center" wrapText="1" shrinkToFit="1"/>
    </xf>
    <xf numFmtId="0" fontId="9" fillId="3" borderId="30" xfId="2" applyFill="1" applyBorder="1" applyAlignment="1">
      <alignment horizontal="center" vertical="center" wrapText="1" shrinkToFit="1"/>
    </xf>
    <xf numFmtId="0" fontId="14" fillId="3" borderId="13" xfId="7" applyFont="1" applyFill="1" applyBorder="1" applyAlignment="1">
      <alignment horizontal="center" vertical="center" wrapText="1"/>
    </xf>
    <xf numFmtId="0" fontId="14" fillId="3" borderId="30" xfId="7" applyFont="1" applyFill="1" applyBorder="1" applyAlignment="1">
      <alignment horizontal="center" vertical="center"/>
    </xf>
    <xf numFmtId="0" fontId="14" fillId="3" borderId="29" xfId="7" applyFont="1" applyFill="1" applyBorder="1" applyAlignment="1">
      <alignment horizontal="center" vertical="center"/>
    </xf>
    <xf numFmtId="0" fontId="18" fillId="15" borderId="11" xfId="7" applyFont="1" applyFill="1" applyBorder="1" applyAlignment="1">
      <alignment horizontal="center" vertical="center" wrapText="1"/>
    </xf>
    <xf numFmtId="0" fontId="18" fillId="15" borderId="27" xfId="7" applyFont="1" applyFill="1" applyBorder="1" applyAlignment="1">
      <alignment horizontal="center" vertical="center" wrapText="1"/>
    </xf>
    <xf numFmtId="0" fontId="18" fillId="15" borderId="37" xfId="7" applyFont="1" applyFill="1" applyBorder="1" applyAlignment="1">
      <alignment horizontal="center" vertical="center" wrapText="1"/>
    </xf>
    <xf numFmtId="0" fontId="17" fillId="4" borderId="11" xfId="7" applyFont="1" applyFill="1" applyBorder="1" applyAlignment="1">
      <alignment horizontal="center" vertical="center" wrapText="1"/>
    </xf>
    <xf numFmtId="0" fontId="17" fillId="4" borderId="27" xfId="7" applyFont="1" applyFill="1" applyBorder="1" applyAlignment="1">
      <alignment horizontal="center" vertical="center" wrapText="1"/>
    </xf>
    <xf numFmtId="0" fontId="17" fillId="4" borderId="37" xfId="7" applyFont="1" applyFill="1" applyBorder="1" applyAlignment="1">
      <alignment horizontal="center" vertical="center" wrapText="1"/>
    </xf>
    <xf numFmtId="0" fontId="14" fillId="16" borderId="37" xfId="7" applyFont="1" applyFill="1" applyBorder="1" applyAlignment="1">
      <alignment horizontal="center" vertical="top" wrapText="1"/>
    </xf>
    <xf numFmtId="0" fontId="14" fillId="9" borderId="75" xfId="7" applyFont="1" applyFill="1" applyBorder="1" applyAlignment="1">
      <alignment horizontal="center" wrapText="1"/>
    </xf>
    <xf numFmtId="0" fontId="13" fillId="0" borderId="137" xfId="13" applyBorder="1" applyAlignment="1">
      <alignment horizontal="center" vertical="center"/>
    </xf>
    <xf numFmtId="0" fontId="13" fillId="0" borderId="36" xfId="13" applyBorder="1" applyAlignment="1">
      <alignment horizontal="center" vertical="center"/>
    </xf>
    <xf numFmtId="0" fontId="13" fillId="0" borderId="49" xfId="13" applyBorder="1" applyAlignment="1">
      <alignment horizontal="center" vertical="center"/>
    </xf>
    <xf numFmtId="0" fontId="13" fillId="6" borderId="16" xfId="7" applyFill="1" applyBorder="1" applyAlignment="1">
      <alignment horizontal="center" vertical="center" wrapText="1"/>
    </xf>
    <xf numFmtId="0" fontId="13" fillId="6" borderId="17" xfId="7" applyFill="1" applyBorder="1" applyAlignment="1">
      <alignment horizontal="center" vertical="center" wrapText="1"/>
    </xf>
    <xf numFmtId="0" fontId="13" fillId="6" borderId="74" xfId="7" applyFill="1" applyBorder="1" applyAlignment="1">
      <alignment horizontal="center" vertical="center" wrapText="1"/>
    </xf>
    <xf numFmtId="0" fontId="13" fillId="5" borderId="11" xfId="7" applyFill="1" applyBorder="1" applyAlignment="1">
      <alignment horizontal="center" vertical="center"/>
    </xf>
    <xf numFmtId="0" fontId="13" fillId="5" borderId="37" xfId="7" applyFill="1" applyBorder="1" applyAlignment="1">
      <alignment horizontal="center" vertical="center"/>
    </xf>
    <xf numFmtId="0" fontId="13" fillId="46" borderId="16" xfId="7" applyFill="1" applyBorder="1" applyAlignment="1">
      <alignment horizontal="center" vertical="center"/>
    </xf>
    <xf numFmtId="0" fontId="13" fillId="46" borderId="17" xfId="7" applyFill="1" applyBorder="1" applyAlignment="1">
      <alignment horizontal="center" vertical="center"/>
    </xf>
    <xf numFmtId="0" fontId="13" fillId="46" borderId="74" xfId="7" applyFill="1" applyBorder="1" applyAlignment="1">
      <alignment horizontal="center" vertical="center"/>
    </xf>
    <xf numFmtId="177" fontId="13" fillId="51" borderId="16" xfId="7" applyNumberFormat="1" applyFill="1" applyBorder="1" applyAlignment="1">
      <alignment horizontal="center" vertical="center"/>
    </xf>
    <xf numFmtId="177" fontId="13" fillId="51" borderId="74" xfId="7" applyNumberFormat="1" applyFill="1" applyBorder="1" applyAlignment="1">
      <alignment horizontal="center" vertical="center"/>
    </xf>
    <xf numFmtId="0" fontId="9" fillId="3" borderId="29" xfId="2" applyFill="1" applyBorder="1" applyAlignment="1">
      <alignment horizontal="center" vertical="center" wrapText="1" shrinkToFit="1"/>
    </xf>
    <xf numFmtId="0" fontId="14" fillId="0" borderId="0" xfId="7" applyFont="1" applyAlignment="1">
      <alignment horizontal="left" vertical="center" wrapText="1"/>
    </xf>
    <xf numFmtId="0" fontId="14" fillId="8" borderId="11" xfId="7" applyFont="1" applyFill="1" applyBorder="1" applyAlignment="1">
      <alignment horizontal="center" vertical="center"/>
    </xf>
    <xf numFmtId="0" fontId="14" fillId="8" borderId="37" xfId="7" applyFont="1" applyFill="1" applyBorder="1" applyAlignment="1">
      <alignment horizontal="center" vertical="center"/>
    </xf>
    <xf numFmtId="0" fontId="14" fillId="0" borderId="99" xfId="7" applyFont="1" applyBorder="1" applyAlignment="1">
      <alignment horizontal="left" vertical="center"/>
    </xf>
    <xf numFmtId="0" fontId="14" fillId="8" borderId="16" xfId="7" applyFont="1" applyFill="1" applyBorder="1" applyAlignment="1">
      <alignment horizontal="center" vertical="center"/>
    </xf>
    <xf numFmtId="0" fontId="14" fillId="8" borderId="17" xfId="7" applyFont="1" applyFill="1" applyBorder="1" applyAlignment="1">
      <alignment horizontal="center" vertical="center"/>
    </xf>
    <xf numFmtId="0" fontId="14" fillId="8" borderId="74" xfId="7" applyFont="1" applyFill="1" applyBorder="1" applyAlignment="1">
      <alignment horizontal="center" vertical="center"/>
    </xf>
    <xf numFmtId="0" fontId="14" fillId="8" borderId="16" xfId="7" applyFont="1" applyFill="1" applyBorder="1" applyAlignment="1">
      <alignment horizontal="center" vertical="center" wrapText="1"/>
    </xf>
    <xf numFmtId="0" fontId="14" fillId="8" borderId="74" xfId="7" applyFont="1" applyFill="1" applyBorder="1" applyAlignment="1">
      <alignment horizontal="center" vertical="center" wrapText="1"/>
    </xf>
    <xf numFmtId="0" fontId="4" fillId="28" borderId="11" xfId="7" applyFont="1" applyFill="1" applyBorder="1" applyAlignment="1">
      <alignment horizontal="center" vertical="center" wrapText="1"/>
    </xf>
    <xf numFmtId="0" fontId="4" fillId="28" borderId="37" xfId="7" applyFont="1" applyFill="1" applyBorder="1" applyAlignment="1">
      <alignment horizontal="center" vertical="center" wrapText="1"/>
    </xf>
    <xf numFmtId="0" fontId="23" fillId="28" borderId="11" xfId="7" applyFont="1" applyFill="1" applyBorder="1" applyAlignment="1">
      <alignment horizontal="center" vertical="center"/>
    </xf>
    <xf numFmtId="0" fontId="23" fillId="28" borderId="37" xfId="7" applyFont="1" applyFill="1" applyBorder="1" applyAlignment="1">
      <alignment horizontal="center" vertical="center"/>
    </xf>
    <xf numFmtId="0" fontId="14" fillId="28" borderId="16" xfId="7" applyFont="1" applyFill="1" applyBorder="1" applyAlignment="1">
      <alignment horizontal="center" vertical="center"/>
    </xf>
    <xf numFmtId="0" fontId="14" fillId="28" borderId="17" xfId="7" applyFont="1" applyFill="1" applyBorder="1" applyAlignment="1">
      <alignment horizontal="center" vertical="center"/>
    </xf>
    <xf numFmtId="0" fontId="14" fillId="28" borderId="74" xfId="7" applyFont="1" applyFill="1" applyBorder="1" applyAlignment="1">
      <alignment horizontal="center" vertical="center"/>
    </xf>
    <xf numFmtId="0" fontId="14" fillId="28" borderId="11" xfId="7" applyFont="1" applyFill="1" applyBorder="1" applyAlignment="1">
      <alignment horizontal="center" vertical="center"/>
    </xf>
    <xf numFmtId="0" fontId="14" fillId="28" borderId="27" xfId="7" applyFont="1" applyFill="1" applyBorder="1" applyAlignment="1">
      <alignment horizontal="center" vertical="center"/>
    </xf>
    <xf numFmtId="0" fontId="14" fillId="28" borderId="37" xfId="7" applyFont="1" applyFill="1" applyBorder="1" applyAlignment="1">
      <alignment horizontal="center" vertical="center"/>
    </xf>
    <xf numFmtId="0" fontId="14" fillId="18" borderId="12" xfId="7" applyFont="1" applyFill="1" applyBorder="1" applyAlignment="1">
      <alignment horizontal="center" vertical="center"/>
    </xf>
    <xf numFmtId="0" fontId="14" fillId="18" borderId="99" xfId="7" applyFont="1" applyFill="1" applyBorder="1" applyAlignment="1">
      <alignment horizontal="center" vertical="center"/>
    </xf>
    <xf numFmtId="0" fontId="14" fillId="18" borderId="13" xfId="7" applyFont="1" applyFill="1" applyBorder="1" applyAlignment="1">
      <alignment horizontal="center" vertical="center"/>
    </xf>
    <xf numFmtId="0" fontId="14" fillId="18" borderId="32" xfId="7" applyFont="1" applyFill="1" applyBorder="1" applyAlignment="1">
      <alignment horizontal="center" vertical="center"/>
    </xf>
    <xf numFmtId="0" fontId="14" fillId="18" borderId="0" xfId="7" applyFont="1" applyFill="1" applyAlignment="1">
      <alignment horizontal="center" vertical="center"/>
    </xf>
    <xf numFmtId="0" fontId="14" fillId="18" borderId="30" xfId="7" applyFont="1" applyFill="1" applyBorder="1" applyAlignment="1">
      <alignment horizontal="center" vertical="center"/>
    </xf>
    <xf numFmtId="0" fontId="14" fillId="18" borderId="28" xfId="7" applyFont="1" applyFill="1" applyBorder="1" applyAlignment="1">
      <alignment horizontal="center" vertical="center"/>
    </xf>
    <xf numFmtId="0" fontId="14" fillId="18" borderId="110" xfId="7" applyFont="1" applyFill="1" applyBorder="1" applyAlignment="1">
      <alignment horizontal="center" vertical="center"/>
    </xf>
    <xf numFmtId="0" fontId="14" fillId="18" borderId="29" xfId="7" applyFont="1" applyFill="1" applyBorder="1" applyAlignment="1">
      <alignment horizontal="center" vertical="center"/>
    </xf>
    <xf numFmtId="0" fontId="23" fillId="22" borderId="75" xfId="7" applyFont="1" applyFill="1" applyBorder="1" applyAlignment="1">
      <alignment horizontal="center" vertical="center"/>
    </xf>
    <xf numFmtId="0" fontId="14" fillId="28" borderId="28" xfId="7" applyFont="1" applyFill="1" applyBorder="1" applyAlignment="1">
      <alignment horizontal="center" vertical="center"/>
    </xf>
    <xf numFmtId="0" fontId="14" fillId="28" borderId="110" xfId="7" applyFont="1" applyFill="1" applyBorder="1" applyAlignment="1">
      <alignment horizontal="center" vertical="center"/>
    </xf>
    <xf numFmtId="0" fontId="14" fillId="28" borderId="29" xfId="7" applyFont="1" applyFill="1" applyBorder="1" applyAlignment="1">
      <alignment horizontal="center" vertical="center"/>
    </xf>
    <xf numFmtId="0" fontId="23" fillId="28" borderId="16" xfId="7" applyFont="1" applyFill="1" applyBorder="1" applyAlignment="1">
      <alignment horizontal="center" vertical="center"/>
    </xf>
    <xf numFmtId="0" fontId="23" fillId="28" borderId="17" xfId="7" applyFont="1" applyFill="1" applyBorder="1" applyAlignment="1">
      <alignment horizontal="center" vertical="center"/>
    </xf>
    <xf numFmtId="0" fontId="23" fillId="28" borderId="74" xfId="7" applyFont="1" applyFill="1" applyBorder="1" applyAlignment="1">
      <alignment horizontal="center" vertical="center"/>
    </xf>
    <xf numFmtId="0" fontId="14" fillId="18" borderId="16" xfId="7" applyFont="1" applyFill="1" applyBorder="1" applyAlignment="1">
      <alignment horizontal="center" vertical="center"/>
    </xf>
    <xf numFmtId="0" fontId="14" fillId="18" borderId="17" xfId="7" applyFont="1" applyFill="1" applyBorder="1" applyAlignment="1">
      <alignment horizontal="center" vertical="center"/>
    </xf>
    <xf numFmtId="0" fontId="14" fillId="18" borderId="74" xfId="7" applyFont="1" applyFill="1" applyBorder="1" applyAlignment="1">
      <alignment horizontal="center" vertical="center"/>
    </xf>
    <xf numFmtId="0" fontId="14" fillId="8" borderId="12" xfId="7" applyFont="1" applyFill="1" applyBorder="1" applyAlignment="1">
      <alignment horizontal="center" vertical="center"/>
    </xf>
    <xf numFmtId="0" fontId="14" fillId="8" borderId="99" xfId="7" applyFont="1" applyFill="1" applyBorder="1" applyAlignment="1">
      <alignment horizontal="center" vertical="center"/>
    </xf>
    <xf numFmtId="0" fontId="14" fillId="8" borderId="13" xfId="7" applyFont="1" applyFill="1" applyBorder="1" applyAlignment="1">
      <alignment horizontal="center" vertical="center"/>
    </xf>
    <xf numFmtId="0" fontId="14" fillId="8" borderId="32" xfId="7" applyFont="1" applyFill="1" applyBorder="1" applyAlignment="1">
      <alignment horizontal="center" vertical="center"/>
    </xf>
    <xf numFmtId="0" fontId="14" fillId="8" borderId="0" xfId="7" applyFont="1" applyFill="1" applyAlignment="1">
      <alignment horizontal="center" vertical="center"/>
    </xf>
    <xf numFmtId="0" fontId="14" fillId="8" borderId="30" xfId="7" applyFont="1" applyFill="1" applyBorder="1" applyAlignment="1">
      <alignment horizontal="center" vertical="center"/>
    </xf>
    <xf numFmtId="0" fontId="14" fillId="8" borderId="28" xfId="7" applyFont="1" applyFill="1" applyBorder="1" applyAlignment="1">
      <alignment horizontal="center" vertical="center"/>
    </xf>
    <xf numFmtId="0" fontId="14" fillId="8" borderId="110" xfId="7" applyFont="1" applyFill="1" applyBorder="1" applyAlignment="1">
      <alignment horizontal="center" vertical="center"/>
    </xf>
    <xf numFmtId="0" fontId="14" fillId="8" borderId="29" xfId="7" applyFont="1" applyFill="1" applyBorder="1" applyAlignment="1">
      <alignment horizontal="center" vertical="center"/>
    </xf>
    <xf numFmtId="0" fontId="14" fillId="9" borderId="75" xfId="7" applyFont="1" applyFill="1" applyBorder="1" applyAlignment="1">
      <alignment horizontal="center"/>
    </xf>
    <xf numFmtId="0" fontId="17" fillId="0" borderId="4" xfId="13" applyFont="1" applyBorder="1" applyAlignment="1">
      <alignment horizontal="center" vertical="center" wrapText="1"/>
    </xf>
    <xf numFmtId="0" fontId="17" fillId="0" borderId="18" xfId="13" applyFont="1" applyBorder="1" applyAlignment="1">
      <alignment horizontal="center" vertical="center" wrapText="1"/>
    </xf>
    <xf numFmtId="0" fontId="17" fillId="0" borderId="125" xfId="13" applyFont="1" applyBorder="1" applyAlignment="1">
      <alignment horizontal="center" vertical="center" wrapText="1"/>
    </xf>
    <xf numFmtId="0" fontId="13" fillId="0" borderId="1" xfId="13" applyBorder="1" applyAlignment="1">
      <alignment horizontal="center"/>
    </xf>
    <xf numFmtId="0" fontId="34" fillId="0" borderId="8" xfId="12" applyBorder="1" applyAlignment="1">
      <alignment horizontal="center"/>
    </xf>
    <xf numFmtId="0" fontId="34" fillId="0" borderId="8" xfId="12" applyBorder="1" applyAlignment="1">
      <alignment horizontal="center" vertical="top"/>
    </xf>
    <xf numFmtId="0" fontId="34" fillId="0" borderId="38" xfId="12" applyBorder="1" applyAlignment="1">
      <alignment horizontal="center" vertical="top"/>
    </xf>
    <xf numFmtId="0" fontId="13" fillId="0" borderId="136" xfId="13" applyBorder="1" applyAlignment="1">
      <alignment horizontal="center" vertical="top" wrapText="1"/>
    </xf>
    <xf numFmtId="0" fontId="13" fillId="0" borderId="130" xfId="13" applyBorder="1" applyAlignment="1">
      <alignment horizontal="center" vertical="top" wrapText="1"/>
    </xf>
    <xf numFmtId="0" fontId="13" fillId="46" borderId="16" xfId="7" applyFill="1" applyBorder="1" applyAlignment="1">
      <alignment horizontal="center" vertical="center" shrinkToFit="1"/>
    </xf>
    <xf numFmtId="0" fontId="13" fillId="46" borderId="17" xfId="7" applyFill="1" applyBorder="1" applyAlignment="1">
      <alignment horizontal="center" vertical="center" shrinkToFit="1"/>
    </xf>
    <xf numFmtId="0" fontId="13" fillId="46" borderId="74" xfId="7" applyFill="1" applyBorder="1" applyAlignment="1">
      <alignment horizontal="center" vertical="center" shrinkToFit="1"/>
    </xf>
    <xf numFmtId="0" fontId="14" fillId="0" borderId="0" xfId="7" applyFont="1" applyAlignment="1">
      <alignment horizontal="left" vertical="center"/>
    </xf>
    <xf numFmtId="0" fontId="14" fillId="25" borderId="75" xfId="7" applyFont="1" applyFill="1" applyBorder="1" applyAlignment="1">
      <alignment horizontal="center" vertical="center" shrinkToFit="1"/>
    </xf>
    <xf numFmtId="0" fontId="14" fillId="26" borderId="75" xfId="7" applyFont="1" applyFill="1" applyBorder="1" applyAlignment="1">
      <alignment horizontal="center" vertical="center"/>
    </xf>
    <xf numFmtId="0" fontId="14" fillId="24" borderId="75" xfId="7" applyFont="1" applyFill="1" applyBorder="1" applyAlignment="1">
      <alignment horizontal="center" vertical="center"/>
    </xf>
    <xf numFmtId="0" fontId="14" fillId="25" borderId="75" xfId="7" applyFont="1" applyFill="1" applyBorder="1" applyAlignment="1">
      <alignment horizontal="center" vertical="center"/>
    </xf>
    <xf numFmtId="49" fontId="36" fillId="0" borderId="11" xfId="12" applyNumberFormat="1" applyFont="1" applyBorder="1" applyAlignment="1">
      <alignment horizontal="center" vertical="center"/>
    </xf>
    <xf numFmtId="49" fontId="36" fillId="0" borderId="41" xfId="12" applyNumberFormat="1" applyFont="1" applyBorder="1" applyAlignment="1">
      <alignment horizontal="center" vertical="center"/>
    </xf>
    <xf numFmtId="177" fontId="54" fillId="44" borderId="75" xfId="7" applyNumberFormat="1" applyFont="1" applyFill="1" applyBorder="1" applyAlignment="1">
      <alignment horizontal="center" vertical="center" wrapText="1" shrinkToFit="1"/>
    </xf>
    <xf numFmtId="0" fontId="13" fillId="42" borderId="75" xfId="7" applyFill="1" applyBorder="1" applyAlignment="1">
      <alignment horizontal="center" vertical="center" shrinkToFit="1"/>
    </xf>
    <xf numFmtId="0" fontId="13" fillId="5" borderId="74" xfId="7" applyFill="1" applyBorder="1" applyAlignment="1">
      <alignment horizontal="center" vertical="center" shrinkToFit="1"/>
    </xf>
    <xf numFmtId="0" fontId="13" fillId="5" borderId="75" xfId="7" applyFill="1" applyBorder="1" applyAlignment="1">
      <alignment horizontal="center" vertical="center" shrinkToFit="1"/>
    </xf>
    <xf numFmtId="0" fontId="13" fillId="6" borderId="75" xfId="7" applyFill="1" applyBorder="1" applyAlignment="1">
      <alignment horizontal="center" vertical="center" shrinkToFit="1"/>
    </xf>
    <xf numFmtId="0" fontId="13" fillId="20" borderId="75" xfId="7" applyFill="1" applyBorder="1" applyAlignment="1">
      <alignment horizontal="center" vertical="center" shrinkToFit="1"/>
    </xf>
    <xf numFmtId="0" fontId="9" fillId="3" borderId="11" xfId="2" applyFill="1" applyBorder="1" applyAlignment="1">
      <alignment horizontal="center" vertical="center" wrapText="1" shrinkToFit="1"/>
    </xf>
    <xf numFmtId="0" fontId="9" fillId="3" borderId="27" xfId="2" applyFill="1" applyBorder="1" applyAlignment="1">
      <alignment horizontal="center" vertical="center" wrapText="1" shrinkToFit="1"/>
    </xf>
    <xf numFmtId="0" fontId="9" fillId="3" borderId="37" xfId="2" applyFill="1" applyBorder="1" applyAlignment="1">
      <alignment horizontal="center" vertical="center" wrapText="1" shrinkToFit="1"/>
    </xf>
    <xf numFmtId="49" fontId="34" fillId="0" borderId="11" xfId="12" applyNumberFormat="1" applyBorder="1" applyAlignment="1">
      <alignment horizontal="center" vertical="center"/>
    </xf>
    <xf numFmtId="49" fontId="34" fillId="0" borderId="41" xfId="12" applyNumberFormat="1" applyBorder="1" applyAlignment="1">
      <alignment horizontal="center" vertical="center"/>
    </xf>
    <xf numFmtId="0" fontId="13" fillId="0" borderId="132" xfId="12" applyFont="1" applyBorder="1" applyAlignment="1">
      <alignment horizontal="center" vertical="center"/>
    </xf>
    <xf numFmtId="0" fontId="13" fillId="0" borderId="27" xfId="12" applyFont="1" applyBorder="1" applyAlignment="1">
      <alignment horizontal="center" vertical="center"/>
    </xf>
    <xf numFmtId="0" fontId="13" fillId="0" borderId="41" xfId="12" applyFont="1" applyBorder="1" applyAlignment="1">
      <alignment horizontal="center" vertical="center"/>
    </xf>
    <xf numFmtId="0" fontId="18" fillId="0" borderId="11" xfId="12" applyFont="1" applyBorder="1" applyAlignment="1">
      <alignment horizontal="center" vertical="center" textRotation="255" wrapText="1"/>
    </xf>
    <xf numFmtId="0" fontId="18" fillId="0" borderId="41" xfId="12" applyFont="1" applyBorder="1" applyAlignment="1">
      <alignment horizontal="center" vertical="center" textRotation="255" wrapText="1"/>
    </xf>
    <xf numFmtId="0" fontId="34" fillId="0" borderId="137" xfId="12" applyBorder="1" applyAlignment="1">
      <alignment horizontal="center" vertical="center"/>
    </xf>
    <xf numFmtId="0" fontId="34" fillId="0" borderId="36" xfId="12" applyBorder="1" applyAlignment="1">
      <alignment horizontal="center" vertical="center"/>
    </xf>
    <xf numFmtId="0" fontId="34" fillId="0" borderId="49" xfId="12" applyBorder="1" applyAlignment="1">
      <alignment horizontal="center" vertical="center"/>
    </xf>
    <xf numFmtId="0" fontId="34" fillId="0" borderId="132" xfId="12" applyBorder="1" applyAlignment="1">
      <alignment horizontal="center" vertical="center"/>
    </xf>
    <xf numFmtId="0" fontId="34" fillId="0" borderId="27" xfId="12" applyBorder="1" applyAlignment="1">
      <alignment horizontal="center" vertical="center"/>
    </xf>
    <xf numFmtId="0" fontId="34" fillId="0" borderId="41" xfId="12" applyBorder="1" applyAlignment="1">
      <alignment horizontal="center" vertical="center"/>
    </xf>
    <xf numFmtId="0" fontId="18" fillId="0" borderId="132" xfId="12" applyFont="1" applyBorder="1" applyAlignment="1">
      <alignment horizontal="center" vertical="center" textRotation="255" wrapText="1"/>
    </xf>
    <xf numFmtId="0" fontId="18" fillId="0" borderId="37" xfId="12" applyFont="1" applyBorder="1" applyAlignment="1">
      <alignment horizontal="center" vertical="center" textRotation="255" wrapText="1"/>
    </xf>
    <xf numFmtId="0" fontId="17" fillId="0" borderId="27" xfId="7" applyFont="1" applyBorder="1" applyAlignment="1">
      <alignment horizontal="center" vertical="center" wrapText="1"/>
    </xf>
    <xf numFmtId="0" fontId="17" fillId="0" borderId="37" xfId="7" applyFont="1" applyBorder="1" applyAlignment="1">
      <alignment horizontal="center" vertical="center" wrapText="1"/>
    </xf>
    <xf numFmtId="0" fontId="17" fillId="15" borderId="11" xfId="7" applyFont="1" applyFill="1" applyBorder="1" applyAlignment="1">
      <alignment horizontal="center" vertical="center" wrapText="1"/>
    </xf>
    <xf numFmtId="0" fontId="17" fillId="15" borderId="27" xfId="7" applyFont="1" applyFill="1" applyBorder="1" applyAlignment="1">
      <alignment horizontal="center" vertical="center" wrapText="1"/>
    </xf>
    <xf numFmtId="0" fontId="17" fillId="15" borderId="37" xfId="7" applyFont="1" applyFill="1" applyBorder="1" applyAlignment="1">
      <alignment horizontal="center" vertical="center" wrapText="1"/>
    </xf>
    <xf numFmtId="0" fontId="13" fillId="0" borderId="68" xfId="12" applyFont="1" applyBorder="1" applyAlignment="1">
      <alignment horizontal="center" vertical="center"/>
    </xf>
    <xf numFmtId="0" fontId="13" fillId="0" borderId="16" xfId="12" applyFont="1" applyBorder="1" applyAlignment="1">
      <alignment horizontal="center" vertical="center"/>
    </xf>
    <xf numFmtId="0" fontId="13" fillId="0" borderId="12" xfId="12" applyFont="1" applyBorder="1" applyAlignment="1">
      <alignment horizontal="center" vertical="center"/>
    </xf>
    <xf numFmtId="0" fontId="18" fillId="0" borderId="75" xfId="12" applyFont="1" applyBorder="1" applyAlignment="1">
      <alignment horizontal="center" vertical="center" textRotation="255" wrapText="1"/>
    </xf>
    <xf numFmtId="0" fontId="18" fillId="0" borderId="119" xfId="12" applyFont="1" applyBorder="1" applyAlignment="1">
      <alignment horizontal="center" vertical="center" textRotation="255" wrapText="1"/>
    </xf>
    <xf numFmtId="0" fontId="34" fillId="0" borderId="66" xfId="12" applyBorder="1" applyAlignment="1">
      <alignment horizontal="center" vertical="center"/>
    </xf>
    <xf numFmtId="0" fontId="34" fillId="0" borderId="80" xfId="12" applyBorder="1" applyAlignment="1">
      <alignment horizontal="center" vertical="center"/>
    </xf>
    <xf numFmtId="0" fontId="34" fillId="0" borderId="122" xfId="12" applyBorder="1" applyAlignment="1">
      <alignment horizontal="center" vertical="center"/>
    </xf>
    <xf numFmtId="0" fontId="34" fillId="0" borderId="67" xfId="12" applyBorder="1" applyAlignment="1">
      <alignment horizontal="center" vertical="center"/>
    </xf>
    <xf numFmtId="0" fontId="34" fillId="0" borderId="75" xfId="12" applyBorder="1" applyAlignment="1">
      <alignment horizontal="center" vertical="center"/>
    </xf>
    <xf numFmtId="0" fontId="34" fillId="0" borderId="119" xfId="12" applyBorder="1" applyAlignment="1">
      <alignment horizontal="center" vertical="center"/>
    </xf>
    <xf numFmtId="0" fontId="13" fillId="0" borderId="68" xfId="13" applyBorder="1" applyAlignment="1">
      <alignment horizontal="center" vertical="center"/>
    </xf>
    <xf numFmtId="0" fontId="13" fillId="0" borderId="16" xfId="13" applyBorder="1" applyAlignment="1">
      <alignment horizontal="center" vertical="center"/>
    </xf>
    <xf numFmtId="0" fontId="13" fillId="0" borderId="50" xfId="13" applyBorder="1" applyAlignment="1">
      <alignment horizontal="center" vertical="center"/>
    </xf>
    <xf numFmtId="49" fontId="13" fillId="0" borderId="27" xfId="14" applyNumberFormat="1" applyBorder="1" applyAlignment="1">
      <alignment horizontal="center" vertical="center"/>
    </xf>
    <xf numFmtId="49" fontId="13" fillId="0" borderId="32" xfId="14" applyNumberFormat="1" applyBorder="1" applyAlignment="1">
      <alignment horizontal="center" vertical="center"/>
    </xf>
    <xf numFmtId="189" fontId="0" fillId="0" borderId="11" xfId="14" applyNumberFormat="1" applyFont="1" applyBorder="1" applyAlignment="1">
      <alignment horizontal="center" vertical="center" wrapText="1"/>
    </xf>
    <xf numFmtId="0" fontId="0" fillId="0" borderId="27" xfId="14" applyFont="1" applyBorder="1" applyAlignment="1">
      <alignment horizontal="center" vertical="center" wrapText="1"/>
    </xf>
    <xf numFmtId="0" fontId="34" fillId="0" borderId="1" xfId="12" applyBorder="1" applyAlignment="1">
      <alignment horizontal="center" vertical="center" textRotation="255"/>
    </xf>
    <xf numFmtId="0" fontId="34" fillId="0" borderId="127" xfId="12" applyBorder="1" applyAlignment="1">
      <alignment horizontal="center" wrapText="1"/>
    </xf>
    <xf numFmtId="0" fontId="34" fillId="0" borderId="135" xfId="12" applyBorder="1" applyAlignment="1">
      <alignment horizontal="center" wrapText="1"/>
    </xf>
    <xf numFmtId="0" fontId="13" fillId="0" borderId="66" xfId="14" applyBorder="1" applyAlignment="1">
      <alignment horizontal="center" vertical="center"/>
    </xf>
    <xf numFmtId="0" fontId="13" fillId="0" borderId="80" xfId="14" applyBorder="1" applyAlignment="1">
      <alignment horizontal="center" vertical="center"/>
    </xf>
    <xf numFmtId="0" fontId="13" fillId="0" borderId="122" xfId="14" applyBorder="1" applyAlignment="1">
      <alignment horizontal="center" vertical="center"/>
    </xf>
    <xf numFmtId="0" fontId="13" fillId="0" borderId="67" xfId="14" applyBorder="1" applyAlignment="1">
      <alignment horizontal="center" vertical="center"/>
    </xf>
    <xf numFmtId="0" fontId="13" fillId="0" borderId="75" xfId="14" applyBorder="1" applyAlignment="1">
      <alignment horizontal="center" vertical="center"/>
    </xf>
    <xf numFmtId="0" fontId="13" fillId="0" borderId="119" xfId="14" applyBorder="1" applyAlignment="1">
      <alignment horizontal="center" vertical="center"/>
    </xf>
    <xf numFmtId="0" fontId="18" fillId="0" borderId="67" xfId="12" applyFont="1" applyBorder="1" applyAlignment="1">
      <alignment horizontal="center" vertical="center" textRotation="255" wrapText="1"/>
    </xf>
    <xf numFmtId="0" fontId="0" fillId="0" borderId="11" xfId="14" applyFont="1" applyBorder="1" applyAlignment="1">
      <alignment horizontal="center" vertical="center" wrapText="1"/>
    </xf>
    <xf numFmtId="0" fontId="14" fillId="4" borderId="27" xfId="7" applyFont="1" applyFill="1" applyBorder="1" applyAlignment="1">
      <alignment horizontal="center" vertical="center" wrapText="1"/>
    </xf>
    <xf numFmtId="0" fontId="14" fillId="4" borderId="37" xfId="7" applyFont="1" applyFill="1" applyBorder="1" applyAlignment="1">
      <alignment horizontal="center" vertical="center" wrapText="1"/>
    </xf>
    <xf numFmtId="0" fontId="14" fillId="3" borderId="30" xfId="7" applyFont="1" applyFill="1" applyBorder="1" applyAlignment="1">
      <alignment horizontal="center" vertical="center" wrapText="1"/>
    </xf>
    <xf numFmtId="0" fontId="14" fillId="3" borderId="29" xfId="7" applyFont="1" applyFill="1" applyBorder="1" applyAlignment="1">
      <alignment horizontal="center" vertical="center" wrapText="1"/>
    </xf>
    <xf numFmtId="0" fontId="14" fillId="16" borderId="37" xfId="7" applyFont="1" applyFill="1" applyBorder="1" applyAlignment="1">
      <alignment horizontal="center" vertical="center"/>
    </xf>
    <xf numFmtId="0" fontId="64" fillId="21" borderId="138" xfId="2" applyFont="1" applyFill="1" applyBorder="1" applyAlignment="1">
      <alignment horizontal="center" vertical="center" wrapText="1"/>
    </xf>
    <xf numFmtId="0" fontId="64" fillId="21" borderId="140" xfId="2" applyFont="1" applyFill="1" applyBorder="1" applyAlignment="1">
      <alignment horizontal="center" vertical="center"/>
    </xf>
    <xf numFmtId="0" fontId="64" fillId="21" borderId="139" xfId="2" applyFont="1" applyFill="1" applyBorder="1" applyAlignment="1">
      <alignment horizontal="center" vertical="center"/>
    </xf>
    <xf numFmtId="49" fontId="13" fillId="0" borderId="11" xfId="13" applyNumberFormat="1" applyBorder="1" applyAlignment="1">
      <alignment horizontal="center" vertical="center"/>
    </xf>
    <xf numFmtId="49" fontId="13" fillId="0" borderId="41" xfId="13" applyNumberFormat="1" applyBorder="1" applyAlignment="1">
      <alignment horizontal="center" vertical="center"/>
    </xf>
    <xf numFmtId="0" fontId="34" fillId="0" borderId="136" xfId="12" applyBorder="1" applyAlignment="1">
      <alignment horizontal="center" vertical="top"/>
    </xf>
    <xf numFmtId="0" fontId="34" fillId="0" borderId="130" xfId="12" applyBorder="1" applyAlignment="1">
      <alignment horizontal="center" vertical="top"/>
    </xf>
    <xf numFmtId="0" fontId="13" fillId="0" borderId="135" xfId="13" applyBorder="1" applyAlignment="1">
      <alignment horizontal="center" vertical="top"/>
    </xf>
    <xf numFmtId="0" fontId="14" fillId="0" borderId="0" xfId="3" applyFont="1" applyAlignment="1">
      <alignment horizontal="left" vertical="center" wrapText="1"/>
    </xf>
    <xf numFmtId="0" fontId="14" fillId="12" borderId="75" xfId="3" applyFont="1" applyFill="1" applyBorder="1" applyAlignment="1">
      <alignment horizontal="center" vertical="center"/>
    </xf>
    <xf numFmtId="0" fontId="14" fillId="8" borderId="11" xfId="3" applyFont="1" applyFill="1" applyBorder="1" applyAlignment="1">
      <alignment horizontal="center" vertical="center"/>
    </xf>
    <xf numFmtId="0" fontId="14" fillId="8" borderId="37" xfId="3" applyFont="1" applyFill="1" applyBorder="1" applyAlignment="1">
      <alignment horizontal="center" vertical="center"/>
    </xf>
    <xf numFmtId="0" fontId="14" fillId="8" borderId="16" xfId="3" applyFont="1" applyFill="1" applyBorder="1" applyAlignment="1">
      <alignment horizontal="center" vertical="center"/>
    </xf>
    <xf numFmtId="0" fontId="14" fillId="8" borderId="17" xfId="3" applyFont="1" applyFill="1" applyBorder="1" applyAlignment="1">
      <alignment horizontal="center" vertical="center"/>
    </xf>
    <xf numFmtId="0" fontId="14" fillId="8" borderId="74" xfId="3" applyFont="1" applyFill="1" applyBorder="1" applyAlignment="1">
      <alignment horizontal="center" vertical="center"/>
    </xf>
    <xf numFmtId="0" fontId="14" fillId="8" borderId="16" xfId="3" applyFont="1" applyFill="1" applyBorder="1" applyAlignment="1">
      <alignment horizontal="center" vertical="center" wrapText="1"/>
    </xf>
    <xf numFmtId="0" fontId="14" fillId="8" borderId="74" xfId="3" applyFont="1" applyFill="1" applyBorder="1" applyAlignment="1">
      <alignment horizontal="center" vertical="center" wrapText="1"/>
    </xf>
    <xf numFmtId="0" fontId="26" fillId="18" borderId="75" xfId="3" applyFont="1" applyFill="1" applyBorder="1" applyAlignment="1">
      <alignment horizontal="center" vertical="center"/>
    </xf>
    <xf numFmtId="0" fontId="14" fillId="0" borderId="0" xfId="3" applyFont="1" applyAlignment="1">
      <alignment horizontal="left" vertical="center"/>
    </xf>
    <xf numFmtId="0" fontId="14" fillId="9" borderId="75" xfId="3" applyFont="1" applyFill="1" applyBorder="1" applyAlignment="1">
      <alignment horizontal="center" vertical="center" wrapText="1"/>
    </xf>
    <xf numFmtId="0" fontId="14" fillId="9" borderId="11" xfId="3" applyFont="1" applyFill="1" applyBorder="1" applyAlignment="1">
      <alignment horizontal="center" vertical="center" wrapText="1"/>
    </xf>
    <xf numFmtId="0" fontId="14" fillId="15" borderId="11" xfId="3" applyFont="1" applyFill="1" applyBorder="1" applyAlignment="1">
      <alignment horizontal="center" vertical="center" wrapText="1"/>
    </xf>
    <xf numFmtId="0" fontId="14" fillId="15" borderId="37" xfId="3" applyFont="1" applyFill="1" applyBorder="1" applyAlignment="1">
      <alignment horizontal="center" vertical="center" wrapText="1"/>
    </xf>
    <xf numFmtId="0" fontId="14" fillId="18" borderId="75" xfId="3" applyFont="1" applyFill="1" applyBorder="1" applyAlignment="1">
      <alignment horizontal="center" vertical="center" wrapText="1"/>
    </xf>
    <xf numFmtId="0" fontId="14" fillId="12" borderId="11" xfId="3" applyFont="1" applyFill="1" applyBorder="1" applyAlignment="1">
      <alignment horizontal="center" vertical="center"/>
    </xf>
    <xf numFmtId="0" fontId="14" fillId="12" borderId="37" xfId="3" applyFont="1" applyFill="1" applyBorder="1" applyAlignment="1">
      <alignment horizontal="center" vertical="center"/>
    </xf>
    <xf numFmtId="0" fontId="23" fillId="15" borderId="11" xfId="3" applyFont="1" applyFill="1" applyBorder="1" applyAlignment="1">
      <alignment horizontal="center" vertical="center"/>
    </xf>
    <xf numFmtId="0" fontId="23" fillId="15" borderId="37" xfId="3" applyFont="1" applyFill="1" applyBorder="1" applyAlignment="1">
      <alignment horizontal="center" vertical="center"/>
    </xf>
    <xf numFmtId="0" fontId="14" fillId="4" borderId="75" xfId="3" applyFont="1" applyFill="1" applyBorder="1" applyAlignment="1">
      <alignment horizontal="center" vertical="center" wrapText="1"/>
    </xf>
    <xf numFmtId="0" fontId="14" fillId="4" borderId="11" xfId="3" applyFont="1" applyFill="1" applyBorder="1" applyAlignment="1">
      <alignment horizontal="center" vertical="center" wrapText="1"/>
    </xf>
    <xf numFmtId="0" fontId="14" fillId="15" borderId="16" xfId="3" applyFont="1" applyFill="1" applyBorder="1" applyAlignment="1">
      <alignment horizontal="center" vertical="center"/>
    </xf>
    <xf numFmtId="0" fontId="14" fillId="15" borderId="17" xfId="3" applyFont="1" applyFill="1" applyBorder="1" applyAlignment="1">
      <alignment horizontal="center" vertical="center"/>
    </xf>
    <xf numFmtId="0" fontId="14" fillId="15" borderId="74" xfId="3" applyFont="1" applyFill="1" applyBorder="1" applyAlignment="1">
      <alignment horizontal="center" vertical="center"/>
    </xf>
    <xf numFmtId="0" fontId="14" fillId="9" borderId="75" xfId="3" applyFont="1" applyFill="1" applyBorder="1" applyAlignment="1">
      <alignment horizontal="center" vertical="center"/>
    </xf>
    <xf numFmtId="0" fontId="14" fillId="4" borderId="75" xfId="3" applyFont="1" applyFill="1" applyBorder="1" applyAlignment="1">
      <alignment horizontal="center" vertical="center"/>
    </xf>
    <xf numFmtId="0" fontId="14" fillId="16" borderId="75" xfId="3" applyFont="1" applyFill="1" applyBorder="1" applyAlignment="1">
      <alignment horizontal="center" vertical="center" wrapText="1"/>
    </xf>
    <xf numFmtId="0" fontId="14" fillId="16" borderId="75" xfId="3" applyFont="1" applyFill="1" applyBorder="1" applyAlignment="1">
      <alignment horizontal="center" vertical="center"/>
    </xf>
    <xf numFmtId="0" fontId="17" fillId="16" borderId="75" xfId="3" applyFont="1" applyFill="1" applyBorder="1" applyAlignment="1">
      <alignment horizontal="center" vertical="center"/>
    </xf>
    <xf numFmtId="0" fontId="23" fillId="16" borderId="75" xfId="3" applyFont="1" applyFill="1" applyBorder="1" applyAlignment="1">
      <alignment horizontal="center"/>
    </xf>
    <xf numFmtId="0" fontId="14" fillId="16" borderId="11" xfId="3" applyFont="1" applyFill="1" applyBorder="1" applyAlignment="1">
      <alignment horizontal="center" vertical="center"/>
    </xf>
    <xf numFmtId="0" fontId="14" fillId="16" borderId="27" xfId="3" applyFont="1" applyFill="1" applyBorder="1" applyAlignment="1">
      <alignment horizontal="center" vertical="center"/>
    </xf>
    <xf numFmtId="0" fontId="14" fillId="16" borderId="75" xfId="3" applyFont="1" applyFill="1" applyBorder="1" applyAlignment="1">
      <alignment horizontal="center" vertical="top" wrapText="1"/>
    </xf>
    <xf numFmtId="0" fontId="14" fillId="16" borderId="11" xfId="3" applyFont="1" applyFill="1" applyBorder="1" applyAlignment="1">
      <alignment horizontal="center" vertical="top" wrapText="1"/>
    </xf>
    <xf numFmtId="0" fontId="14" fillId="15" borderId="28" xfId="3" applyFont="1" applyFill="1" applyBorder="1" applyAlignment="1">
      <alignment horizontal="center" vertical="center"/>
    </xf>
    <xf numFmtId="0" fontId="14" fillId="15" borderId="110" xfId="3" applyFont="1" applyFill="1" applyBorder="1" applyAlignment="1">
      <alignment horizontal="center" vertical="center"/>
    </xf>
    <xf numFmtId="0" fontId="14" fillId="15" borderId="29" xfId="3" applyFont="1" applyFill="1" applyBorder="1" applyAlignment="1">
      <alignment horizontal="center" vertical="center"/>
    </xf>
    <xf numFmtId="0" fontId="14" fillId="16" borderId="12" xfId="3" applyFont="1" applyFill="1" applyBorder="1" applyAlignment="1">
      <alignment horizontal="center" vertical="center" wrapText="1"/>
    </xf>
    <xf numFmtId="0" fontId="14" fillId="16" borderId="13" xfId="3" applyFont="1" applyFill="1" applyBorder="1" applyAlignment="1">
      <alignment horizontal="center" vertical="center" wrapText="1"/>
    </xf>
    <xf numFmtId="0" fontId="14" fillId="16" borderId="28" xfId="3" applyFont="1" applyFill="1" applyBorder="1" applyAlignment="1">
      <alignment horizontal="center" vertical="center" wrapText="1"/>
    </xf>
    <xf numFmtId="0" fontId="14" fillId="16" borderId="29" xfId="3" applyFont="1" applyFill="1" applyBorder="1" applyAlignment="1">
      <alignment horizontal="center" vertical="center" wrapText="1"/>
    </xf>
    <xf numFmtId="0" fontId="14" fillId="9" borderId="27" xfId="3" applyFont="1" applyFill="1" applyBorder="1" applyAlignment="1">
      <alignment horizontal="center" vertical="center" wrapText="1"/>
    </xf>
    <xf numFmtId="0" fontId="14" fillId="9" borderId="37" xfId="3" applyFont="1" applyFill="1" applyBorder="1" applyAlignment="1">
      <alignment horizontal="center" vertical="center" wrapText="1"/>
    </xf>
    <xf numFmtId="0" fontId="14" fillId="9" borderId="11" xfId="3" applyFont="1" applyFill="1" applyBorder="1" applyAlignment="1">
      <alignment horizontal="center" vertical="center"/>
    </xf>
    <xf numFmtId="0" fontId="23" fillId="15" borderId="16" xfId="3" applyFont="1" applyFill="1" applyBorder="1" applyAlignment="1">
      <alignment horizontal="center" vertical="center"/>
    </xf>
    <xf numFmtId="0" fontId="23" fillId="15" borderId="74" xfId="3" applyFont="1" applyFill="1" applyBorder="1" applyAlignment="1">
      <alignment horizontal="center" vertical="center"/>
    </xf>
    <xf numFmtId="0" fontId="23" fillId="4" borderId="75" xfId="3" applyFont="1" applyFill="1" applyBorder="1" applyAlignment="1">
      <alignment horizontal="center" vertical="center"/>
    </xf>
    <xf numFmtId="0" fontId="17" fillId="9" borderId="75" xfId="3" applyFont="1" applyFill="1" applyBorder="1" applyAlignment="1">
      <alignment horizontal="center" vertical="center"/>
    </xf>
    <xf numFmtId="0" fontId="17" fillId="4" borderId="75" xfId="3" applyFont="1" applyFill="1" applyBorder="1" applyAlignment="1">
      <alignment horizontal="center" vertical="center"/>
    </xf>
    <xf numFmtId="0" fontId="14" fillId="9" borderId="16" xfId="3" applyFont="1" applyFill="1" applyBorder="1" applyAlignment="1">
      <alignment horizontal="center" vertical="center"/>
    </xf>
    <xf numFmtId="0" fontId="14" fillId="9" borderId="74" xfId="3" applyFont="1" applyFill="1" applyBorder="1" applyAlignment="1">
      <alignment horizontal="center" vertical="center"/>
    </xf>
    <xf numFmtId="0" fontId="29" fillId="9" borderId="11" xfId="3" applyFont="1" applyFill="1" applyBorder="1" applyAlignment="1">
      <alignment horizontal="center" vertical="center" wrapText="1"/>
    </xf>
    <xf numFmtId="0" fontId="29" fillId="9" borderId="27" xfId="3" applyFont="1" applyFill="1" applyBorder="1" applyAlignment="1">
      <alignment horizontal="center" vertical="center" wrapText="1"/>
    </xf>
    <xf numFmtId="0" fontId="29" fillId="9" borderId="37" xfId="3" applyFont="1" applyFill="1" applyBorder="1" applyAlignment="1">
      <alignment horizontal="center" vertical="center" wrapText="1"/>
    </xf>
    <xf numFmtId="0" fontId="14" fillId="10" borderId="75" xfId="3" applyFont="1" applyFill="1" applyBorder="1" applyAlignment="1">
      <alignment horizontal="center" vertical="center"/>
    </xf>
    <xf numFmtId="0" fontId="23" fillId="16" borderId="75" xfId="3" applyFont="1" applyFill="1" applyBorder="1" applyAlignment="1">
      <alignment horizontal="center" vertical="center"/>
    </xf>
    <xf numFmtId="0" fontId="14" fillId="16" borderId="75" xfId="3" applyFont="1" applyFill="1" applyBorder="1" applyAlignment="1">
      <alignment horizontal="center"/>
    </xf>
    <xf numFmtId="0" fontId="14" fillId="16" borderId="11" xfId="3" applyFont="1" applyFill="1" applyBorder="1" applyAlignment="1">
      <alignment horizontal="center"/>
    </xf>
    <xf numFmtId="0" fontId="14" fillId="16" borderId="27" xfId="3" applyFont="1" applyFill="1" applyBorder="1" applyAlignment="1">
      <alignment horizontal="center" vertical="top" wrapText="1"/>
    </xf>
    <xf numFmtId="0" fontId="17" fillId="16" borderId="75" xfId="3" applyFont="1" applyFill="1" applyBorder="1" applyAlignment="1">
      <alignment horizontal="center" vertical="center" wrapText="1"/>
    </xf>
    <xf numFmtId="0" fontId="14" fillId="3" borderId="13" xfId="3" applyFont="1" applyFill="1" applyBorder="1" applyAlignment="1">
      <alignment horizontal="center" vertical="center" wrapText="1"/>
    </xf>
    <xf numFmtId="0" fontId="14" fillId="3" borderId="30" xfId="3" applyFont="1" applyFill="1" applyBorder="1" applyAlignment="1">
      <alignment horizontal="center" vertical="center"/>
    </xf>
    <xf numFmtId="0" fontId="14" fillId="3" borderId="29" xfId="3" applyFont="1" applyFill="1" applyBorder="1" applyAlignment="1">
      <alignment horizontal="center" vertical="center"/>
    </xf>
    <xf numFmtId="0" fontId="14" fillId="8" borderId="12" xfId="3" applyFont="1" applyFill="1" applyBorder="1" applyAlignment="1">
      <alignment horizontal="center" vertical="center"/>
    </xf>
    <xf numFmtId="0" fontId="14" fillId="8" borderId="99" xfId="3" applyFont="1" applyFill="1" applyBorder="1" applyAlignment="1">
      <alignment horizontal="center" vertical="center"/>
    </xf>
    <xf numFmtId="0" fontId="14" fillId="8" borderId="13" xfId="3" applyFont="1" applyFill="1" applyBorder="1" applyAlignment="1">
      <alignment horizontal="center" vertical="center"/>
    </xf>
    <xf numFmtId="0" fontId="14" fillId="8" borderId="32" xfId="3" applyFont="1" applyFill="1" applyBorder="1" applyAlignment="1">
      <alignment horizontal="center" vertical="center"/>
    </xf>
    <xf numFmtId="0" fontId="14" fillId="8" borderId="0" xfId="3" applyFont="1" applyFill="1" applyAlignment="1">
      <alignment horizontal="center" vertical="center"/>
    </xf>
    <xf numFmtId="0" fontId="14" fillId="8" borderId="30" xfId="3" applyFont="1" applyFill="1" applyBorder="1" applyAlignment="1">
      <alignment horizontal="center" vertical="center"/>
    </xf>
    <xf numFmtId="0" fontId="14" fillId="8" borderId="28" xfId="3" applyFont="1" applyFill="1" applyBorder="1" applyAlignment="1">
      <alignment horizontal="center" vertical="center"/>
    </xf>
    <xf numFmtId="0" fontId="14" fillId="8" borderId="110" xfId="3" applyFont="1" applyFill="1" applyBorder="1" applyAlignment="1">
      <alignment horizontal="center" vertical="center"/>
    </xf>
    <xf numFmtId="0" fontId="14" fillId="8" borderId="29" xfId="3" applyFont="1" applyFill="1" applyBorder="1" applyAlignment="1">
      <alignment horizontal="center" vertical="center"/>
    </xf>
    <xf numFmtId="0" fontId="14" fillId="4" borderId="16" xfId="3" applyFont="1" applyFill="1" applyBorder="1" applyAlignment="1">
      <alignment horizontal="center" vertical="center"/>
    </xf>
    <xf numFmtId="0" fontId="14" fillId="4" borderId="17" xfId="3" applyFont="1" applyFill="1" applyBorder="1" applyAlignment="1">
      <alignment horizontal="center" vertical="center"/>
    </xf>
    <xf numFmtId="0" fontId="14" fillId="4" borderId="74" xfId="3" applyFont="1" applyFill="1" applyBorder="1" applyAlignment="1">
      <alignment horizontal="center" vertical="center"/>
    </xf>
    <xf numFmtId="0" fontId="14" fillId="9" borderId="75" xfId="3" applyFont="1" applyFill="1" applyBorder="1" applyAlignment="1">
      <alignment horizontal="center"/>
    </xf>
    <xf numFmtId="0" fontId="14" fillId="15" borderId="27" xfId="3" applyFont="1" applyFill="1" applyBorder="1" applyAlignment="1">
      <alignment horizontal="center" vertical="center" wrapText="1"/>
    </xf>
    <xf numFmtId="0" fontId="14" fillId="4" borderId="11" xfId="3" applyFont="1" applyFill="1" applyBorder="1" applyAlignment="1">
      <alignment horizontal="center" vertical="center"/>
    </xf>
    <xf numFmtId="0" fontId="14" fillId="4" borderId="27" xfId="3" applyFont="1" applyFill="1" applyBorder="1" applyAlignment="1">
      <alignment horizontal="center" vertical="center"/>
    </xf>
    <xf numFmtId="0" fontId="14" fillId="4" borderId="37" xfId="3" applyFont="1" applyFill="1" applyBorder="1" applyAlignment="1">
      <alignment horizontal="center" vertical="center"/>
    </xf>
    <xf numFmtId="0" fontId="23" fillId="15" borderId="17" xfId="3" applyFont="1" applyFill="1" applyBorder="1" applyAlignment="1">
      <alignment horizontal="center" vertical="center"/>
    </xf>
    <xf numFmtId="0" fontId="23" fillId="9" borderId="75" xfId="3" applyFont="1" applyFill="1" applyBorder="1" applyAlignment="1">
      <alignment horizontal="center" vertical="center"/>
    </xf>
    <xf numFmtId="0" fontId="14" fillId="16" borderId="11" xfId="3" applyFont="1" applyFill="1" applyBorder="1" applyAlignment="1">
      <alignment horizontal="center" vertical="center" wrapText="1"/>
    </xf>
    <xf numFmtId="0" fontId="14" fillId="16" borderId="27" xfId="3" applyFont="1" applyFill="1" applyBorder="1" applyAlignment="1">
      <alignment horizontal="center" vertical="center" wrapText="1"/>
    </xf>
    <xf numFmtId="0" fontId="14" fillId="16" borderId="37" xfId="3" applyFont="1" applyFill="1" applyBorder="1" applyAlignment="1">
      <alignment horizontal="center" vertical="center" wrapText="1"/>
    </xf>
    <xf numFmtId="0" fontId="14" fillId="16" borderId="37" xfId="3" applyFont="1" applyFill="1" applyBorder="1" applyAlignment="1">
      <alignment horizontal="center" vertical="center"/>
    </xf>
    <xf numFmtId="0" fontId="14" fillId="0" borderId="11" xfId="3" applyFont="1" applyBorder="1" applyAlignment="1">
      <alignment horizontal="center" vertical="center" wrapText="1" shrinkToFit="1"/>
    </xf>
    <xf numFmtId="0" fontId="14" fillId="0" borderId="37" xfId="3" applyFont="1" applyBorder="1" applyAlignment="1">
      <alignment horizontal="center" vertical="center" wrapText="1" shrinkToFi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4" fillId="0" borderId="37" xfId="3" applyFont="1" applyBorder="1" applyAlignment="1">
      <alignment horizontal="center" vertical="center" wrapText="1"/>
    </xf>
    <xf numFmtId="0" fontId="14" fillId="0" borderId="75" xfId="3" applyFont="1" applyBorder="1" applyAlignment="1">
      <alignment horizontal="center" vertical="center" wrapText="1"/>
    </xf>
    <xf numFmtId="0" fontId="14" fillId="16" borderId="16" xfId="3" applyFont="1" applyFill="1" applyBorder="1" applyAlignment="1">
      <alignment horizontal="center" vertical="center"/>
    </xf>
    <xf numFmtId="0" fontId="14" fillId="16" borderId="17" xfId="3" applyFont="1" applyFill="1" applyBorder="1" applyAlignment="1">
      <alignment horizontal="center" vertical="center"/>
    </xf>
    <xf numFmtId="0" fontId="14" fillId="16" borderId="74" xfId="3" applyFont="1" applyFill="1" applyBorder="1" applyAlignment="1">
      <alignment horizontal="center" vertical="center"/>
    </xf>
    <xf numFmtId="0" fontId="14" fillId="9" borderId="17" xfId="3" applyFont="1" applyFill="1" applyBorder="1" applyAlignment="1">
      <alignment horizontal="center" vertical="center"/>
    </xf>
    <xf numFmtId="0" fontId="14" fillId="9" borderId="16" xfId="3" applyFont="1" applyFill="1" applyBorder="1" applyAlignment="1">
      <alignment horizontal="center" vertical="center" wrapText="1"/>
    </xf>
    <xf numFmtId="0" fontId="14" fillId="9" borderId="74" xfId="3" applyFont="1" applyFill="1" applyBorder="1" applyAlignment="1">
      <alignment horizontal="center" vertical="center" wrapText="1"/>
    </xf>
    <xf numFmtId="0" fontId="14" fillId="0" borderId="11" xfId="3" applyFont="1" applyBorder="1" applyAlignment="1">
      <alignment horizontal="center" vertical="center"/>
    </xf>
    <xf numFmtId="0" fontId="14" fillId="0" borderId="27" xfId="3" applyFont="1" applyBorder="1" applyAlignment="1">
      <alignment horizontal="center" vertical="center"/>
    </xf>
    <xf numFmtId="0" fontId="14" fillId="0" borderId="37" xfId="3" applyFont="1" applyBorder="1" applyAlignment="1">
      <alignment horizontal="center" vertical="center"/>
    </xf>
    <xf numFmtId="0" fontId="14" fillId="0" borderId="75" xfId="3" applyFont="1" applyBorder="1" applyAlignment="1">
      <alignment horizontal="center" vertical="center"/>
    </xf>
    <xf numFmtId="0" fontId="14" fillId="0" borderId="12" xfId="3" applyFont="1" applyBorder="1" applyAlignment="1">
      <alignment horizontal="center" vertical="center" wrapText="1"/>
    </xf>
    <xf numFmtId="0" fontId="14" fillId="0" borderId="99" xfId="3" applyFont="1" applyBorder="1" applyAlignment="1">
      <alignment horizontal="center" vertical="center" wrapText="1"/>
    </xf>
    <xf numFmtId="0" fontId="14" fillId="0" borderId="28" xfId="3" applyFont="1" applyBorder="1" applyAlignment="1">
      <alignment horizontal="center" vertical="center" wrapText="1"/>
    </xf>
    <xf numFmtId="0" fontId="14" fillId="0" borderId="110" xfId="3" applyFont="1" applyBorder="1" applyAlignment="1">
      <alignment horizontal="center" vertical="center" wrapText="1"/>
    </xf>
    <xf numFmtId="0" fontId="17" fillId="0" borderId="12" xfId="3" applyFont="1" applyBorder="1" applyAlignment="1">
      <alignment horizontal="center" vertical="center" wrapText="1"/>
    </xf>
    <xf numFmtId="0" fontId="17" fillId="0" borderId="13" xfId="3" applyFont="1" applyBorder="1" applyAlignment="1">
      <alignment horizontal="center" vertical="center" wrapText="1"/>
    </xf>
    <xf numFmtId="0" fontId="17" fillId="0" borderId="28" xfId="3" applyFont="1" applyBorder="1" applyAlignment="1">
      <alignment horizontal="center" vertical="center" wrapText="1"/>
    </xf>
    <xf numFmtId="0" fontId="17" fillId="0" borderId="29" xfId="3" applyFont="1" applyBorder="1" applyAlignment="1">
      <alignment horizontal="center" vertical="center" wrapText="1"/>
    </xf>
    <xf numFmtId="0" fontId="4" fillId="0" borderId="12" xfId="3" applyFont="1" applyBorder="1" applyAlignment="1">
      <alignment horizontal="center" vertical="center" wrapText="1"/>
    </xf>
    <xf numFmtId="0" fontId="4" fillId="0" borderId="13" xfId="3" applyFont="1" applyBorder="1" applyAlignment="1">
      <alignment horizontal="center" vertical="center" wrapText="1"/>
    </xf>
    <xf numFmtId="0" fontId="4" fillId="0" borderId="28" xfId="3" applyFont="1" applyBorder="1" applyAlignment="1">
      <alignment horizontal="center" vertical="center" wrapText="1"/>
    </xf>
    <xf numFmtId="0" fontId="4" fillId="0" borderId="29" xfId="3" applyFont="1" applyBorder="1" applyAlignment="1">
      <alignment horizontal="center" vertical="center" wrapText="1"/>
    </xf>
    <xf numFmtId="0" fontId="14" fillId="0" borderId="29" xfId="3" applyFont="1" applyBorder="1" applyAlignment="1">
      <alignment horizontal="center" vertical="center" wrapText="1"/>
    </xf>
    <xf numFmtId="0" fontId="14" fillId="0" borderId="16" xfId="3" applyFont="1" applyBorder="1" applyAlignment="1">
      <alignment horizontal="center" vertical="center" wrapText="1"/>
    </xf>
    <xf numFmtId="0" fontId="14" fillId="0" borderId="74" xfId="3" applyFont="1" applyBorder="1" applyAlignment="1">
      <alignment horizontal="center" vertical="center" wrapText="1"/>
    </xf>
    <xf numFmtId="0" fontId="14" fillId="0" borderId="17" xfId="3" applyFont="1" applyBorder="1" applyAlignment="1">
      <alignment horizontal="center" vertical="center" wrapText="1"/>
    </xf>
    <xf numFmtId="0" fontId="18" fillId="0" borderId="27" xfId="3" applyFont="1" applyBorder="1" applyAlignment="1">
      <alignment horizontal="center" vertical="center" wrapText="1"/>
    </xf>
    <xf numFmtId="0" fontId="18" fillId="0" borderId="37" xfId="3" applyFont="1" applyBorder="1" applyAlignment="1">
      <alignment horizontal="center" vertical="center" wrapText="1"/>
    </xf>
    <xf numFmtId="0" fontId="14" fillId="0" borderId="32" xfId="3" applyFont="1" applyBorder="1" applyAlignment="1">
      <alignment horizontal="center" vertical="center" wrapText="1"/>
    </xf>
    <xf numFmtId="0" fontId="14" fillId="0" borderId="30" xfId="3" applyFont="1" applyBorder="1" applyAlignment="1">
      <alignment horizontal="center" vertical="center" wrapText="1"/>
    </xf>
    <xf numFmtId="0" fontId="4" fillId="0" borderId="27" xfId="3" applyFont="1" applyBorder="1" applyAlignment="1">
      <alignment horizontal="center" vertical="center" wrapText="1"/>
    </xf>
    <xf numFmtId="0" fontId="4" fillId="0" borderId="37" xfId="3" applyFont="1" applyBorder="1" applyAlignment="1">
      <alignment horizontal="center" vertical="center" wrapText="1"/>
    </xf>
    <xf numFmtId="0" fontId="13" fillId="2" borderId="75" xfId="3" applyFill="1" applyBorder="1" applyAlignment="1">
      <alignment horizontal="center"/>
    </xf>
    <xf numFmtId="0" fontId="14" fillId="2" borderId="11" xfId="3" applyFont="1" applyFill="1" applyBorder="1" applyAlignment="1">
      <alignment horizontal="center" wrapText="1"/>
    </xf>
    <xf numFmtId="0" fontId="14" fillId="2" borderId="37" xfId="3" applyFont="1" applyFill="1" applyBorder="1" applyAlignment="1">
      <alignment horizontal="center" wrapText="1"/>
    </xf>
    <xf numFmtId="0" fontId="13" fillId="2" borderId="11" xfId="3" applyFill="1" applyBorder="1" applyAlignment="1">
      <alignment horizontal="center" wrapText="1"/>
    </xf>
    <xf numFmtId="0" fontId="13" fillId="2" borderId="37" xfId="3" applyFill="1" applyBorder="1" applyAlignment="1">
      <alignment horizontal="center" wrapText="1"/>
    </xf>
    <xf numFmtId="0" fontId="14" fillId="2" borderId="75" xfId="3" applyFont="1" applyFill="1" applyBorder="1" applyAlignment="1">
      <alignment horizontal="center" wrapText="1"/>
    </xf>
    <xf numFmtId="0" fontId="13" fillId="2" borderId="16" xfId="3" applyFill="1" applyBorder="1" applyAlignment="1">
      <alignment horizontal="center"/>
    </xf>
    <xf numFmtId="0" fontId="13" fillId="2" borderId="17" xfId="3" applyFill="1" applyBorder="1" applyAlignment="1">
      <alignment horizontal="center"/>
    </xf>
    <xf numFmtId="0" fontId="13" fillId="2" borderId="74" xfId="3" applyFill="1" applyBorder="1" applyAlignment="1">
      <alignment horizontal="center"/>
    </xf>
    <xf numFmtId="0" fontId="13" fillId="2" borderId="75" xfId="3" applyFill="1" applyBorder="1" applyAlignment="1">
      <alignment horizontal="center" vertical="center" wrapText="1"/>
    </xf>
    <xf numFmtId="0" fontId="13" fillId="2" borderId="75" xfId="3" applyFill="1" applyBorder="1" applyAlignment="1">
      <alignment horizontal="center" vertical="center"/>
    </xf>
    <xf numFmtId="0" fontId="13" fillId="2" borderId="75" xfId="3" applyFill="1" applyBorder="1" applyAlignment="1">
      <alignment horizontal="center" shrinkToFit="1"/>
    </xf>
    <xf numFmtId="0" fontId="14" fillId="2" borderId="75" xfId="3" applyFont="1" applyFill="1" applyBorder="1" applyAlignment="1">
      <alignment horizontal="center" shrinkToFit="1"/>
    </xf>
    <xf numFmtId="0" fontId="13" fillId="2" borderId="11" xfId="3" applyFill="1" applyBorder="1" applyAlignment="1">
      <alignment horizontal="center" vertical="center"/>
    </xf>
    <xf numFmtId="0" fontId="13" fillId="2" borderId="27" xfId="3" applyFill="1" applyBorder="1" applyAlignment="1">
      <alignment horizontal="center" vertical="center"/>
    </xf>
    <xf numFmtId="0" fontId="13" fillId="2" borderId="37" xfId="3" applyFill="1" applyBorder="1" applyAlignment="1">
      <alignment horizontal="center" vertical="center"/>
    </xf>
    <xf numFmtId="0" fontId="14" fillId="2" borderId="75" xfId="3" applyFont="1" applyFill="1" applyBorder="1" applyAlignment="1">
      <alignment horizontal="center"/>
    </xf>
    <xf numFmtId="0" fontId="13" fillId="0" borderId="37" xfId="3" applyBorder="1" applyAlignment="1">
      <alignment horizontal="center" vertical="center"/>
    </xf>
    <xf numFmtId="0" fontId="13" fillId="2" borderId="28" xfId="3" applyFill="1" applyBorder="1" applyAlignment="1">
      <alignment horizontal="center"/>
    </xf>
    <xf numFmtId="0" fontId="13" fillId="2" borderId="110" xfId="3" applyFill="1" applyBorder="1"/>
    <xf numFmtId="0" fontId="13" fillId="2" borderId="17" xfId="3" applyFill="1" applyBorder="1"/>
    <xf numFmtId="0" fontId="13" fillId="2" borderId="74" xfId="3" applyFill="1" applyBorder="1"/>
    <xf numFmtId="0" fontId="13" fillId="2" borderId="16" xfId="3" applyFill="1" applyBorder="1"/>
    <xf numFmtId="0" fontId="13" fillId="2" borderId="16" xfId="3" applyFill="1" applyBorder="1" applyAlignment="1">
      <alignment horizontal="center" shrinkToFit="1"/>
    </xf>
    <xf numFmtId="0" fontId="13" fillId="2" borderId="74" xfId="3" applyFill="1" applyBorder="1" applyAlignment="1">
      <alignment horizontal="center" shrinkToFit="1"/>
    </xf>
    <xf numFmtId="0" fontId="13" fillId="2" borderId="16" xfId="3" applyFill="1" applyBorder="1" applyAlignment="1">
      <alignment horizontal="left"/>
    </xf>
    <xf numFmtId="0" fontId="13" fillId="2" borderId="74" xfId="3" applyFill="1" applyBorder="1" applyAlignment="1">
      <alignment horizontal="left"/>
    </xf>
    <xf numFmtId="0" fontId="14" fillId="0" borderId="27" xfId="3" applyFont="1" applyBorder="1" applyAlignment="1">
      <alignment horizontal="center" vertical="center" wrapText="1" shrinkToFit="1"/>
    </xf>
    <xf numFmtId="0" fontId="9" fillId="3" borderId="75" xfId="2" applyFill="1" applyBorder="1" applyAlignment="1">
      <alignment horizontal="center" vertical="center" wrapText="1" shrinkToFit="1"/>
    </xf>
    <xf numFmtId="0" fontId="9" fillId="0" borderId="75" xfId="2" applyBorder="1" applyAlignment="1">
      <alignment horizontal="center" vertical="center" wrapText="1" shrinkToFit="1"/>
    </xf>
    <xf numFmtId="0" fontId="14" fillId="18" borderId="11" xfId="3" applyFont="1" applyFill="1" applyBorder="1" applyAlignment="1">
      <alignment horizontal="center" vertical="center" wrapText="1"/>
    </xf>
    <xf numFmtId="0" fontId="14" fillId="18" borderId="37" xfId="3" applyFont="1" applyFill="1" applyBorder="1" applyAlignment="1">
      <alignment horizontal="center" vertical="center" wrapText="1"/>
    </xf>
    <xf numFmtId="0" fontId="18" fillId="15" borderId="11" xfId="3" applyFont="1" applyFill="1" applyBorder="1" applyAlignment="1">
      <alignment horizontal="center" vertical="center" wrapText="1"/>
    </xf>
    <xf numFmtId="0" fontId="18" fillId="15" borderId="37" xfId="3" applyFont="1" applyFill="1" applyBorder="1" applyAlignment="1">
      <alignment horizontal="center" vertical="center" wrapText="1"/>
    </xf>
    <xf numFmtId="0" fontId="26" fillId="18" borderId="11" xfId="3" applyFont="1" applyFill="1" applyBorder="1" applyAlignment="1">
      <alignment horizontal="center" vertical="center"/>
    </xf>
    <xf numFmtId="0" fontId="26" fillId="18" borderId="37" xfId="3" applyFont="1" applyFill="1" applyBorder="1" applyAlignment="1">
      <alignment horizontal="center" vertical="center"/>
    </xf>
    <xf numFmtId="0" fontId="18" fillId="16" borderId="75" xfId="3" applyFont="1" applyFill="1" applyBorder="1" applyAlignment="1">
      <alignment horizontal="center" vertical="center" wrapText="1"/>
    </xf>
    <xf numFmtId="0" fontId="14" fillId="18" borderId="12" xfId="3" applyFont="1" applyFill="1" applyBorder="1" applyAlignment="1">
      <alignment horizontal="center" vertical="center"/>
    </xf>
    <xf numFmtId="0" fontId="14" fillId="18" borderId="99" xfId="3" applyFont="1" applyFill="1" applyBorder="1" applyAlignment="1">
      <alignment horizontal="center" vertical="center"/>
    </xf>
    <xf numFmtId="0" fontId="14" fillId="18" borderId="13" xfId="3" applyFont="1" applyFill="1" applyBorder="1" applyAlignment="1">
      <alignment horizontal="center" vertical="center"/>
    </xf>
    <xf numFmtId="0" fontId="14" fillId="18" borderId="32" xfId="3" applyFont="1" applyFill="1" applyBorder="1" applyAlignment="1">
      <alignment horizontal="center" vertical="center"/>
    </xf>
    <xf numFmtId="0" fontId="14" fillId="18" borderId="0" xfId="3" applyFont="1" applyFill="1" applyAlignment="1">
      <alignment horizontal="center" vertical="center"/>
    </xf>
    <xf numFmtId="0" fontId="14" fillId="18" borderId="30" xfId="3" applyFont="1" applyFill="1" applyBorder="1" applyAlignment="1">
      <alignment horizontal="center" vertical="center"/>
    </xf>
    <xf numFmtId="0" fontId="14" fillId="18" borderId="28" xfId="3" applyFont="1" applyFill="1" applyBorder="1" applyAlignment="1">
      <alignment horizontal="center" vertical="center"/>
    </xf>
    <xf numFmtId="0" fontId="14" fillId="18" borderId="110" xfId="3" applyFont="1" applyFill="1" applyBorder="1" applyAlignment="1">
      <alignment horizontal="center" vertical="center"/>
    </xf>
    <xf numFmtId="0" fontId="14" fillId="18" borderId="29" xfId="3" applyFont="1" applyFill="1" applyBorder="1" applyAlignment="1">
      <alignment horizontal="center" vertical="center"/>
    </xf>
    <xf numFmtId="0" fontId="17" fillId="9" borderId="11" xfId="3" applyFont="1" applyFill="1" applyBorder="1" applyAlignment="1">
      <alignment horizontal="center" vertical="center" wrapText="1"/>
    </xf>
    <xf numFmtId="0" fontId="17" fillId="9" borderId="27" xfId="3" applyFont="1" applyFill="1" applyBorder="1" applyAlignment="1">
      <alignment horizontal="center" vertical="center" wrapText="1"/>
    </xf>
    <xf numFmtId="0" fontId="17" fillId="9" borderId="37" xfId="3" applyFont="1" applyFill="1" applyBorder="1" applyAlignment="1">
      <alignment horizontal="center" vertical="center" wrapText="1"/>
    </xf>
    <xf numFmtId="0" fontId="13" fillId="2" borderId="11" xfId="3" applyFill="1" applyBorder="1" applyAlignment="1">
      <alignment horizontal="center"/>
    </xf>
    <xf numFmtId="0" fontId="13" fillId="2" borderId="37" xfId="3" applyFill="1" applyBorder="1" applyAlignment="1">
      <alignment horizontal="center"/>
    </xf>
    <xf numFmtId="0" fontId="13" fillId="2" borderId="75" xfId="3" applyFill="1" applyBorder="1"/>
    <xf numFmtId="0" fontId="13" fillId="2" borderId="75" xfId="3" applyFill="1" applyBorder="1" applyAlignment="1">
      <alignment horizontal="center" wrapText="1"/>
    </xf>
    <xf numFmtId="0" fontId="14" fillId="8" borderId="75" xfId="3" applyFont="1" applyFill="1" applyBorder="1" applyAlignment="1">
      <alignment horizontal="center" vertical="center"/>
    </xf>
    <xf numFmtId="0" fontId="14" fillId="8" borderId="75" xfId="3" applyFont="1" applyFill="1" applyBorder="1" applyAlignment="1">
      <alignment horizontal="center" vertical="center" wrapText="1"/>
    </xf>
    <xf numFmtId="0" fontId="14" fillId="18" borderId="12" xfId="3" applyFont="1" applyFill="1" applyBorder="1" applyAlignment="1">
      <alignment horizontal="center" vertical="center" wrapText="1"/>
    </xf>
    <xf numFmtId="0" fontId="14" fillId="18" borderId="99" xfId="3" applyFont="1" applyFill="1" applyBorder="1" applyAlignment="1">
      <alignment horizontal="center" vertical="center" wrapText="1"/>
    </xf>
    <xf numFmtId="0" fontId="14" fillId="18" borderId="13" xfId="3" applyFont="1" applyFill="1" applyBorder="1" applyAlignment="1">
      <alignment horizontal="center" vertical="center" wrapText="1"/>
    </xf>
    <xf numFmtId="0" fontId="14" fillId="18" borderId="32" xfId="3" applyFont="1" applyFill="1" applyBorder="1" applyAlignment="1">
      <alignment horizontal="center" vertical="center" wrapText="1"/>
    </xf>
    <xf numFmtId="0" fontId="14" fillId="18" borderId="0" xfId="3" applyFont="1" applyFill="1" applyAlignment="1">
      <alignment horizontal="center" vertical="center" wrapText="1"/>
    </xf>
    <xf numFmtId="0" fontId="14" fillId="18" borderId="30" xfId="3" applyFont="1" applyFill="1" applyBorder="1" applyAlignment="1">
      <alignment horizontal="center" vertical="center" wrapText="1"/>
    </xf>
    <xf numFmtId="0" fontId="14" fillId="18" borderId="28" xfId="3" applyFont="1" applyFill="1" applyBorder="1" applyAlignment="1">
      <alignment horizontal="center" vertical="center" wrapText="1"/>
    </xf>
    <xf numFmtId="0" fontId="14" fillId="18" borderId="110" xfId="3" applyFont="1" applyFill="1" applyBorder="1" applyAlignment="1">
      <alignment horizontal="center" vertical="center" wrapText="1"/>
    </xf>
    <xf numFmtId="0" fontId="14" fillId="18" borderId="29" xfId="3" applyFont="1" applyFill="1" applyBorder="1" applyAlignment="1">
      <alignment horizontal="center" vertical="center" wrapText="1"/>
    </xf>
    <xf numFmtId="6" fontId="14" fillId="9" borderId="75" xfId="5" applyFont="1" applyFill="1" applyBorder="1" applyAlignment="1">
      <alignment horizontal="center" vertical="center"/>
    </xf>
    <xf numFmtId="0" fontId="14" fillId="0" borderId="13"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27" xfId="3" applyFont="1" applyBorder="1" applyAlignment="1">
      <alignment horizontal="center" vertical="center" wrapText="1"/>
    </xf>
    <xf numFmtId="0" fontId="17" fillId="0" borderId="37" xfId="3" applyFont="1" applyBorder="1" applyAlignment="1">
      <alignment horizontal="center" vertical="center" wrapText="1"/>
    </xf>
    <xf numFmtId="0" fontId="4" fillId="0" borderId="75" xfId="3" applyFont="1" applyBorder="1" applyAlignment="1">
      <alignment horizontal="center" vertical="center" wrapText="1"/>
    </xf>
    <xf numFmtId="0" fontId="14" fillId="9" borderId="75" xfId="3" applyFont="1" applyFill="1" applyBorder="1" applyAlignment="1">
      <alignment horizontal="center" wrapText="1"/>
    </xf>
    <xf numFmtId="0" fontId="4" fillId="0" borderId="11" xfId="3" applyFont="1" applyBorder="1" applyAlignment="1">
      <alignment horizontal="center" vertical="center" wrapText="1"/>
    </xf>
    <xf numFmtId="0" fontId="14" fillId="20" borderId="11" xfId="3" applyFont="1" applyFill="1" applyBorder="1" applyAlignment="1">
      <alignment horizontal="center" vertical="center" wrapText="1"/>
    </xf>
    <xf numFmtId="0" fontId="13" fillId="0" borderId="37" xfId="3" applyBorder="1" applyAlignment="1">
      <alignment horizontal="center" vertical="center" wrapText="1"/>
    </xf>
    <xf numFmtId="0" fontId="14" fillId="19" borderId="11" xfId="3" applyFont="1" applyFill="1" applyBorder="1" applyAlignment="1">
      <alignment horizontal="center" vertical="center" wrapText="1"/>
    </xf>
    <xf numFmtId="0" fontId="13" fillId="0" borderId="27" xfId="3" applyBorder="1" applyAlignment="1">
      <alignment horizontal="center" vertical="center" wrapText="1"/>
    </xf>
    <xf numFmtId="0" fontId="14" fillId="2" borderId="11" xfId="3" applyFont="1" applyFill="1" applyBorder="1" applyAlignment="1">
      <alignment horizontal="center" vertical="center" wrapText="1"/>
    </xf>
    <xf numFmtId="0" fontId="14" fillId="4" borderId="75" xfId="3" applyFont="1" applyFill="1" applyBorder="1" applyAlignment="1">
      <alignment horizontal="center"/>
    </xf>
    <xf numFmtId="0" fontId="23" fillId="9" borderId="75" xfId="3" applyFont="1" applyFill="1" applyBorder="1" applyAlignment="1">
      <alignment horizontal="center"/>
    </xf>
    <xf numFmtId="0" fontId="14" fillId="16" borderId="75" xfId="3" applyFont="1" applyFill="1" applyBorder="1" applyAlignment="1">
      <alignment horizontal="center" wrapText="1"/>
    </xf>
    <xf numFmtId="6" fontId="14" fillId="16" borderId="75" xfId="5" applyFont="1" applyFill="1" applyBorder="1" applyAlignment="1">
      <alignment horizontal="center"/>
    </xf>
    <xf numFmtId="0" fontId="17" fillId="4" borderId="75" xfId="3" applyFont="1" applyFill="1" applyBorder="1" applyAlignment="1">
      <alignment horizontal="center"/>
    </xf>
    <xf numFmtId="6" fontId="14" fillId="9" borderId="75" xfId="5" applyFont="1" applyFill="1" applyBorder="1" applyAlignment="1">
      <alignment horizontal="center"/>
    </xf>
    <xf numFmtId="0" fontId="17" fillId="9" borderId="75" xfId="3" applyFont="1" applyFill="1" applyBorder="1" applyAlignment="1">
      <alignment horizontal="center"/>
    </xf>
    <xf numFmtId="0" fontId="17" fillId="16" borderId="75" xfId="3" applyFont="1" applyFill="1" applyBorder="1" applyAlignment="1">
      <alignment horizontal="center"/>
    </xf>
    <xf numFmtId="0" fontId="14" fillId="4" borderId="75" xfId="3" applyFont="1" applyFill="1" applyBorder="1" applyAlignment="1">
      <alignment horizontal="center" wrapText="1"/>
    </xf>
    <xf numFmtId="0" fontId="23" fillId="4" borderId="75" xfId="3" applyFont="1" applyFill="1" applyBorder="1" applyAlignment="1">
      <alignment horizontal="center"/>
    </xf>
    <xf numFmtId="0" fontId="14" fillId="0" borderId="75" xfId="3" applyFont="1" applyBorder="1" applyAlignment="1">
      <alignment horizontal="center" wrapText="1"/>
    </xf>
    <xf numFmtId="0" fontId="14" fillId="10" borderId="75" xfId="3" applyFont="1" applyFill="1" applyBorder="1" applyAlignment="1">
      <alignment horizontal="center"/>
    </xf>
    <xf numFmtId="0" fontId="14" fillId="0" borderId="75" xfId="3" applyFont="1" applyBorder="1" applyAlignment="1">
      <alignment horizontal="center"/>
    </xf>
    <xf numFmtId="38" fontId="14" fillId="0" borderId="75" xfId="4" applyFont="1" applyBorder="1" applyAlignment="1">
      <alignment horizontal="center" wrapText="1"/>
    </xf>
    <xf numFmtId="0" fontId="17" fillId="0" borderId="75" xfId="3" applyFont="1" applyBorder="1" applyAlignment="1">
      <alignment horizontal="center" wrapText="1"/>
    </xf>
    <xf numFmtId="0" fontId="4" fillId="0" borderId="75" xfId="3" applyFont="1" applyBorder="1" applyAlignment="1">
      <alignment horizontal="center" wrapText="1"/>
    </xf>
    <xf numFmtId="0" fontId="14" fillId="0" borderId="11" xfId="3" applyFont="1" applyBorder="1" applyAlignment="1">
      <alignment horizontal="center" wrapText="1"/>
    </xf>
    <xf numFmtId="0" fontId="14" fillId="0" borderId="27" xfId="3" applyFont="1" applyBorder="1" applyAlignment="1">
      <alignment horizontal="center" wrapText="1"/>
    </xf>
    <xf numFmtId="0" fontId="14" fillId="0" borderId="37" xfId="3" applyFont="1" applyBorder="1" applyAlignment="1">
      <alignment horizontal="center" wrapText="1"/>
    </xf>
    <xf numFmtId="0" fontId="14" fillId="0" borderId="11" xfId="3" applyFont="1" applyBorder="1" applyAlignment="1">
      <alignment horizontal="center" wrapText="1" shrinkToFit="1"/>
    </xf>
    <xf numFmtId="0" fontId="14" fillId="0" borderId="37" xfId="3" applyFont="1" applyBorder="1" applyAlignment="1">
      <alignment horizontal="center" wrapText="1" shrinkToFit="1"/>
    </xf>
    <xf numFmtId="0" fontId="14" fillId="0" borderId="11" xfId="3" applyFont="1" applyBorder="1" applyAlignment="1">
      <alignment horizontal="center"/>
    </xf>
    <xf numFmtId="0" fontId="14" fillId="0" borderId="27" xfId="3" applyFont="1" applyBorder="1" applyAlignment="1">
      <alignment horizontal="center"/>
    </xf>
    <xf numFmtId="0" fontId="14" fillId="0" borderId="37" xfId="3" applyFont="1" applyBorder="1" applyAlignment="1">
      <alignment horizontal="center"/>
    </xf>
    <xf numFmtId="0" fontId="14" fillId="7" borderId="11" xfId="3" applyFont="1" applyFill="1" applyBorder="1" applyAlignment="1">
      <alignment horizontal="center" vertical="center" wrapText="1"/>
    </xf>
    <xf numFmtId="0" fontId="26" fillId="18" borderId="11" xfId="3" applyFont="1" applyFill="1" applyBorder="1" applyAlignment="1">
      <alignment horizontal="center"/>
    </xf>
    <xf numFmtId="0" fontId="26" fillId="18" borderId="37" xfId="3" applyFont="1" applyFill="1" applyBorder="1" applyAlignment="1">
      <alignment horizontal="center"/>
    </xf>
    <xf numFmtId="0" fontId="14" fillId="18" borderId="11" xfId="3" applyFont="1" applyFill="1" applyBorder="1" applyAlignment="1">
      <alignment horizontal="center" wrapText="1"/>
    </xf>
    <xf numFmtId="0" fontId="14" fillId="18" borderId="37" xfId="3" applyFont="1" applyFill="1" applyBorder="1" applyAlignment="1">
      <alignment horizontal="center" wrapText="1"/>
    </xf>
    <xf numFmtId="0" fontId="23" fillId="0" borderId="75" xfId="3" applyFont="1" applyBorder="1" applyAlignment="1">
      <alignment horizontal="center" wrapText="1"/>
    </xf>
    <xf numFmtId="0" fontId="14" fillId="7" borderId="27" xfId="3" applyFont="1" applyFill="1" applyBorder="1" applyAlignment="1">
      <alignment horizontal="center" vertical="center" wrapText="1"/>
    </xf>
    <xf numFmtId="0" fontId="14" fillId="19" borderId="27" xfId="3" applyFont="1" applyFill="1" applyBorder="1" applyAlignment="1">
      <alignment horizontal="center" vertical="center" wrapText="1"/>
    </xf>
    <xf numFmtId="0" fontId="14" fillId="2" borderId="27" xfId="3" applyFont="1" applyFill="1" applyBorder="1" applyAlignment="1">
      <alignment horizontal="center" vertical="center" wrapText="1"/>
    </xf>
    <xf numFmtId="0" fontId="14" fillId="2" borderId="37" xfId="3" applyFont="1" applyFill="1" applyBorder="1" applyAlignment="1">
      <alignment horizontal="center" vertical="center" wrapText="1"/>
    </xf>
    <xf numFmtId="0" fontId="14" fillId="4" borderId="27" xfId="3" applyFont="1" applyFill="1" applyBorder="1" applyAlignment="1">
      <alignment horizontal="center" vertical="center" wrapText="1"/>
    </xf>
    <xf numFmtId="0" fontId="14" fillId="4" borderId="37" xfId="3" applyFont="1" applyFill="1" applyBorder="1" applyAlignment="1">
      <alignment horizontal="center" vertical="center" wrapText="1"/>
    </xf>
    <xf numFmtId="0" fontId="23" fillId="0" borderId="75" xfId="3" applyFont="1" applyBorder="1" applyAlignment="1">
      <alignment horizontal="center" vertical="center" wrapText="1"/>
    </xf>
    <xf numFmtId="0" fontId="14" fillId="0" borderId="11" xfId="3" applyFont="1" applyBorder="1" applyAlignment="1">
      <alignment horizontal="center" vertical="center" shrinkToFit="1"/>
    </xf>
    <xf numFmtId="0" fontId="14" fillId="0" borderId="37" xfId="3" applyFont="1" applyBorder="1" applyAlignment="1">
      <alignment horizontal="center" vertical="center" shrinkToFit="1"/>
    </xf>
    <xf numFmtId="0" fontId="14" fillId="0" borderId="0" xfId="3" applyFont="1" applyAlignment="1">
      <alignment horizontal="center" vertical="center"/>
    </xf>
    <xf numFmtId="0" fontId="14" fillId="8" borderId="11" xfId="3" applyFont="1" applyFill="1" applyBorder="1" applyAlignment="1">
      <alignment horizontal="center" vertical="center" wrapText="1"/>
    </xf>
    <xf numFmtId="0" fontId="13" fillId="8" borderId="27" xfId="3" applyFill="1" applyBorder="1"/>
    <xf numFmtId="0" fontId="13" fillId="8" borderId="37" xfId="3" applyFill="1" applyBorder="1"/>
    <xf numFmtId="0" fontId="14" fillId="19" borderId="37" xfId="3" applyFont="1" applyFill="1" applyBorder="1" applyAlignment="1">
      <alignment horizontal="center" vertical="center" wrapText="1"/>
    </xf>
    <xf numFmtId="0" fontId="14" fillId="7" borderId="37" xfId="3" applyFont="1" applyFill="1" applyBorder="1" applyAlignment="1">
      <alignment horizontal="center" vertical="center" wrapText="1"/>
    </xf>
    <xf numFmtId="0" fontId="14" fillId="8" borderId="27" xfId="3" applyFont="1" applyFill="1" applyBorder="1" applyAlignment="1">
      <alignment horizontal="center" vertical="center" wrapText="1"/>
    </xf>
    <xf numFmtId="0" fontId="17" fillId="0" borderId="27" xfId="3" applyFont="1" applyBorder="1" applyAlignment="1">
      <alignment horizontal="center" vertical="center" shrinkToFit="1"/>
    </xf>
    <xf numFmtId="0" fontId="17" fillId="0" borderId="37" xfId="3" applyFont="1" applyBorder="1" applyAlignment="1">
      <alignment horizontal="center" vertical="center" shrinkToFit="1"/>
    </xf>
    <xf numFmtId="0" fontId="14" fillId="8" borderId="37" xfId="3" applyFont="1" applyFill="1" applyBorder="1" applyAlignment="1">
      <alignment horizontal="center" vertical="center" wrapText="1"/>
    </xf>
    <xf numFmtId="0" fontId="17" fillId="0" borderId="75" xfId="3" applyFont="1" applyBorder="1" applyAlignment="1">
      <alignment horizontal="center" vertical="center" shrinkToFit="1"/>
    </xf>
    <xf numFmtId="0" fontId="17" fillId="0" borderId="12" xfId="3" applyFont="1" applyBorder="1" applyAlignment="1">
      <alignment horizontal="center" vertical="center" wrapText="1" shrinkToFit="1"/>
    </xf>
    <xf numFmtId="0" fontId="17" fillId="0" borderId="13" xfId="3" applyFont="1" applyBorder="1" applyAlignment="1">
      <alignment horizontal="center" vertical="center" wrapText="1" shrinkToFit="1"/>
    </xf>
    <xf numFmtId="0" fontId="17" fillId="0" borderId="28" xfId="3" applyFont="1" applyBorder="1" applyAlignment="1">
      <alignment horizontal="center" vertical="center" wrapText="1" shrinkToFit="1"/>
    </xf>
    <xf numFmtId="0" fontId="17" fillId="0" borderId="29" xfId="3" applyFont="1" applyBorder="1" applyAlignment="1">
      <alignment horizontal="center" vertical="center" wrapText="1" shrinkToFit="1"/>
    </xf>
    <xf numFmtId="0" fontId="17" fillId="0" borderId="75" xfId="3" applyFont="1" applyBorder="1" applyAlignment="1">
      <alignment horizontal="center" vertical="center" wrapText="1" shrinkToFit="1"/>
    </xf>
    <xf numFmtId="0" fontId="17" fillId="0" borderId="16" xfId="3" applyFont="1" applyBorder="1" applyAlignment="1">
      <alignment horizontal="center" vertical="center" shrinkToFit="1"/>
    </xf>
    <xf numFmtId="0" fontId="17" fillId="0" borderId="74" xfId="3" applyFont="1" applyBorder="1" applyAlignment="1">
      <alignment horizontal="center" vertical="center" shrinkToFit="1"/>
    </xf>
    <xf numFmtId="0" fontId="17" fillId="0" borderId="12" xfId="3" applyFont="1" applyBorder="1" applyAlignment="1">
      <alignment horizontal="center" vertical="center" shrinkToFit="1"/>
    </xf>
    <xf numFmtId="0" fontId="17" fillId="0" borderId="99" xfId="3" applyFont="1" applyBorder="1" applyAlignment="1">
      <alignment horizontal="center" vertical="center" shrinkToFit="1"/>
    </xf>
    <xf numFmtId="0" fontId="17" fillId="0" borderId="13" xfId="3" applyFont="1" applyBorder="1" applyAlignment="1">
      <alignment horizontal="center" vertical="center" shrinkToFit="1"/>
    </xf>
    <xf numFmtId="0" fontId="17" fillId="0" borderId="28" xfId="3" applyFont="1" applyBorder="1" applyAlignment="1">
      <alignment horizontal="center" vertical="center" shrinkToFit="1"/>
    </xf>
    <xf numFmtId="0" fontId="17" fillId="0" borderId="110" xfId="3" applyFont="1" applyBorder="1" applyAlignment="1">
      <alignment horizontal="center" vertical="center" shrinkToFit="1"/>
    </xf>
    <xf numFmtId="0" fontId="17" fillId="0" borderId="29" xfId="3" applyFont="1" applyBorder="1" applyAlignment="1">
      <alignment horizontal="center" vertical="center" shrinkToFit="1"/>
    </xf>
    <xf numFmtId="0" fontId="17" fillId="0" borderId="11" xfId="3" applyFont="1" applyBorder="1" applyAlignment="1">
      <alignment horizontal="center" vertical="center" wrapText="1" shrinkToFit="1"/>
    </xf>
    <xf numFmtId="0" fontId="17" fillId="0" borderId="27" xfId="3" applyFont="1" applyBorder="1" applyAlignment="1">
      <alignment horizontal="center" vertical="center" wrapText="1" shrinkToFit="1"/>
    </xf>
    <xf numFmtId="0" fontId="17" fillId="0" borderId="37" xfId="3" applyFont="1" applyBorder="1" applyAlignment="1">
      <alignment horizontal="center" vertical="center" wrapText="1" shrinkToFit="1"/>
    </xf>
    <xf numFmtId="0" fontId="18" fillId="0" borderId="11" xfId="3" applyFont="1" applyBorder="1" applyAlignment="1">
      <alignment horizontal="center" vertical="center" wrapText="1" shrinkToFit="1"/>
    </xf>
    <xf numFmtId="0" fontId="18" fillId="0" borderId="37" xfId="3" applyFont="1" applyBorder="1" applyAlignment="1">
      <alignment horizontal="center" vertical="center" wrapText="1" shrinkToFit="1"/>
    </xf>
    <xf numFmtId="0" fontId="18" fillId="0" borderId="75" xfId="3" applyFont="1" applyBorder="1" applyAlignment="1">
      <alignment horizontal="center" vertical="center" wrapText="1" shrinkToFit="1"/>
    </xf>
    <xf numFmtId="0" fontId="14" fillId="0" borderId="75" xfId="3" applyFont="1" applyBorder="1" applyAlignment="1">
      <alignment horizontal="center" vertical="center" shrinkToFit="1"/>
    </xf>
    <xf numFmtId="0" fontId="18" fillId="0" borderId="16" xfId="3" applyFont="1" applyBorder="1" applyAlignment="1">
      <alignment horizontal="center" vertical="center" wrapText="1" shrinkToFit="1"/>
    </xf>
    <xf numFmtId="0" fontId="18" fillId="0" borderId="74" xfId="3" applyFont="1" applyBorder="1" applyAlignment="1">
      <alignment horizontal="center" vertical="center" wrapText="1" shrinkToFit="1"/>
    </xf>
    <xf numFmtId="0" fontId="18" fillId="0" borderId="75" xfId="3" applyFont="1" applyBorder="1" applyAlignment="1">
      <alignment horizontal="center" vertical="center" shrinkToFit="1"/>
    </xf>
    <xf numFmtId="0" fontId="17" fillId="0" borderId="17" xfId="3" applyFont="1" applyBorder="1" applyAlignment="1">
      <alignment horizontal="center" vertical="center" shrinkToFit="1"/>
    </xf>
    <xf numFmtId="0" fontId="17" fillId="0" borderId="75" xfId="3" applyFont="1" applyBorder="1" applyAlignment="1">
      <alignment horizontal="center" vertical="center" wrapText="1"/>
    </xf>
    <xf numFmtId="0" fontId="19" fillId="0" borderId="75" xfId="3" applyFont="1" applyBorder="1" applyAlignment="1">
      <alignment horizontal="center" vertical="center" wrapText="1" shrinkToFit="1"/>
    </xf>
    <xf numFmtId="0" fontId="17" fillId="0" borderId="32" xfId="3" applyFont="1" applyBorder="1" applyAlignment="1">
      <alignment horizontal="center" vertical="center" shrinkToFit="1"/>
    </xf>
    <xf numFmtId="0" fontId="17" fillId="0" borderId="0" xfId="3" applyFont="1" applyAlignment="1">
      <alignment horizontal="center" vertical="center" shrinkToFit="1"/>
    </xf>
    <xf numFmtId="0" fontId="17" fillId="0" borderId="30" xfId="3" applyFont="1" applyBorder="1" applyAlignment="1">
      <alignment horizontal="center" vertical="center" shrinkToFit="1"/>
    </xf>
    <xf numFmtId="0" fontId="13" fillId="0" borderId="11" xfId="3" applyBorder="1" applyAlignment="1">
      <alignment horizontal="center" vertical="center" wrapText="1" shrinkToFit="1"/>
    </xf>
    <xf numFmtId="0" fontId="13" fillId="0" borderId="27" xfId="3" applyBorder="1" applyAlignment="1">
      <alignment horizontal="center" vertical="center" wrapText="1" shrinkToFit="1"/>
    </xf>
    <xf numFmtId="0" fontId="13" fillId="0" borderId="37" xfId="3" applyBorder="1" applyAlignment="1">
      <alignment horizontal="center" vertical="center" wrapText="1" shrinkToFit="1"/>
    </xf>
    <xf numFmtId="0" fontId="14" fillId="5" borderId="75" xfId="3" applyFont="1" applyFill="1" applyBorder="1" applyAlignment="1">
      <alignment horizontal="center" vertical="center" wrapText="1" shrinkToFit="1"/>
    </xf>
    <xf numFmtId="0" fontId="14" fillId="7" borderId="75" xfId="3" applyFont="1" applyFill="1" applyBorder="1" applyAlignment="1">
      <alignment horizontal="center" vertical="center" wrapText="1" shrinkToFit="1"/>
    </xf>
    <xf numFmtId="0" fontId="14" fillId="0" borderId="75" xfId="3" applyFont="1" applyBorder="1" applyAlignment="1">
      <alignment horizontal="center" vertical="center" wrapText="1" shrinkToFit="1"/>
    </xf>
    <xf numFmtId="0" fontId="14" fillId="13" borderId="75" xfId="3" applyFont="1" applyFill="1" applyBorder="1" applyAlignment="1">
      <alignment horizontal="center" vertical="center" wrapText="1" shrinkToFit="1"/>
    </xf>
    <xf numFmtId="0" fontId="14" fillId="13" borderId="16" xfId="3" applyFont="1" applyFill="1" applyBorder="1" applyAlignment="1">
      <alignment horizontal="center" vertical="center" wrapText="1" shrinkToFit="1"/>
    </xf>
    <xf numFmtId="0" fontId="14" fillId="13" borderId="74" xfId="3" applyFont="1" applyFill="1" applyBorder="1" applyAlignment="1">
      <alignment horizontal="center" vertical="center" wrapText="1" shrinkToFit="1"/>
    </xf>
    <xf numFmtId="0" fontId="14" fillId="0" borderId="12" xfId="3" applyFont="1" applyBorder="1" applyAlignment="1">
      <alignment horizontal="center" vertical="center" wrapText="1" shrinkToFit="1"/>
    </xf>
    <xf numFmtId="0" fontId="14" fillId="0" borderId="13" xfId="3" applyFont="1" applyBorder="1" applyAlignment="1">
      <alignment horizontal="center" vertical="center" wrapText="1" shrinkToFit="1"/>
    </xf>
    <xf numFmtId="0" fontId="14" fillId="0" borderId="28" xfId="3" applyFont="1" applyBorder="1" applyAlignment="1">
      <alignment horizontal="center" vertical="center" wrapText="1" shrinkToFit="1"/>
    </xf>
    <xf numFmtId="0" fontId="14" fillId="0" borderId="29" xfId="3" applyFont="1" applyBorder="1" applyAlignment="1">
      <alignment horizontal="center" vertical="center" wrapText="1" shrinkToFit="1"/>
    </xf>
    <xf numFmtId="0" fontId="14" fillId="5" borderId="12" xfId="3" applyFont="1" applyFill="1" applyBorder="1" applyAlignment="1">
      <alignment horizontal="center" vertical="center" wrapText="1" shrinkToFit="1"/>
    </xf>
    <xf numFmtId="0" fontId="14" fillId="5" borderId="99" xfId="3" applyFont="1" applyFill="1" applyBorder="1" applyAlignment="1">
      <alignment horizontal="center" vertical="center" wrapText="1" shrinkToFit="1"/>
    </xf>
    <xf numFmtId="0" fontId="14" fillId="5" borderId="13" xfId="3" applyFont="1" applyFill="1" applyBorder="1" applyAlignment="1">
      <alignment horizontal="center" vertical="center" wrapText="1" shrinkToFit="1"/>
    </xf>
    <xf numFmtId="0" fontId="14" fillId="5" borderId="28" xfId="3" applyFont="1" applyFill="1" applyBorder="1" applyAlignment="1">
      <alignment horizontal="center" vertical="center" wrapText="1" shrinkToFit="1"/>
    </xf>
    <xf numFmtId="0" fontId="14" fillId="5" borderId="110" xfId="3" applyFont="1" applyFill="1" applyBorder="1" applyAlignment="1">
      <alignment horizontal="center" vertical="center" wrapText="1" shrinkToFit="1"/>
    </xf>
    <xf numFmtId="0" fontId="14" fillId="5" borderId="29" xfId="3" applyFont="1" applyFill="1" applyBorder="1" applyAlignment="1">
      <alignment horizontal="center" vertical="center" wrapText="1" shrinkToFit="1"/>
    </xf>
    <xf numFmtId="0" fontId="14" fillId="5" borderId="11" xfId="3" applyFont="1" applyFill="1" applyBorder="1" applyAlignment="1">
      <alignment horizontal="center" vertical="center" wrapText="1" shrinkToFit="1"/>
    </xf>
    <xf numFmtId="0" fontId="14" fillId="5" borderId="27" xfId="3" applyFont="1" applyFill="1" applyBorder="1" applyAlignment="1">
      <alignment horizontal="center" vertical="center" wrapText="1" shrinkToFit="1"/>
    </xf>
    <xf numFmtId="0" fontId="14" fillId="5" borderId="37" xfId="3" applyFont="1" applyFill="1" applyBorder="1" applyAlignment="1">
      <alignment horizontal="center" vertical="center" wrapText="1" shrinkToFit="1"/>
    </xf>
    <xf numFmtId="0" fontId="14" fillId="13" borderId="12" xfId="3" applyFont="1" applyFill="1" applyBorder="1" applyAlignment="1">
      <alignment horizontal="center" vertical="center" wrapText="1" shrinkToFit="1"/>
    </xf>
    <xf numFmtId="0" fontId="14" fillId="13" borderId="99" xfId="3" applyFont="1" applyFill="1" applyBorder="1" applyAlignment="1">
      <alignment horizontal="center" vertical="center" wrapText="1" shrinkToFit="1"/>
    </xf>
    <xf numFmtId="0" fontId="14" fillId="13" borderId="13" xfId="3" applyFont="1" applyFill="1" applyBorder="1" applyAlignment="1">
      <alignment horizontal="center" vertical="center" wrapText="1" shrinkToFit="1"/>
    </xf>
    <xf numFmtId="0" fontId="14" fillId="13" borderId="28" xfId="3" applyFont="1" applyFill="1" applyBorder="1" applyAlignment="1">
      <alignment horizontal="center" vertical="center" wrapText="1" shrinkToFit="1"/>
    </xf>
    <xf numFmtId="0" fontId="14" fillId="13" borderId="110" xfId="3" applyFont="1" applyFill="1" applyBorder="1" applyAlignment="1">
      <alignment horizontal="center" vertical="center" wrapText="1" shrinkToFit="1"/>
    </xf>
    <xf numFmtId="0" fontId="14" fillId="13" borderId="29" xfId="3" applyFont="1" applyFill="1" applyBorder="1" applyAlignment="1">
      <alignment horizontal="center" vertical="center" wrapText="1" shrinkToFit="1"/>
    </xf>
    <xf numFmtId="0" fontId="14" fillId="13" borderId="11" xfId="3" applyFont="1" applyFill="1" applyBorder="1" applyAlignment="1">
      <alignment horizontal="center" vertical="center" wrapText="1" shrinkToFit="1"/>
    </xf>
    <xf numFmtId="0" fontId="14" fillId="13" borderId="27" xfId="3" applyFont="1" applyFill="1" applyBorder="1" applyAlignment="1">
      <alignment horizontal="center" vertical="center" wrapText="1" shrinkToFit="1"/>
    </xf>
    <xf numFmtId="0" fontId="14" fillId="13" borderId="37" xfId="3" applyFont="1" applyFill="1" applyBorder="1" applyAlignment="1">
      <alignment horizontal="center" vertical="center" wrapText="1" shrinkToFit="1"/>
    </xf>
    <xf numFmtId="0" fontId="17" fillId="5" borderId="75" xfId="3" applyFont="1" applyFill="1" applyBorder="1" applyAlignment="1">
      <alignment horizontal="center" vertical="center" wrapText="1" shrinkToFit="1"/>
    </xf>
    <xf numFmtId="0" fontId="14" fillId="2" borderId="11" xfId="3" applyFont="1" applyFill="1" applyBorder="1" applyAlignment="1">
      <alignment horizontal="center" vertical="center" wrapText="1" shrinkToFit="1"/>
    </xf>
    <xf numFmtId="0" fontId="14" fillId="2" borderId="27" xfId="3" applyFont="1" applyFill="1" applyBorder="1" applyAlignment="1">
      <alignment horizontal="center" vertical="center" wrapText="1" shrinkToFit="1"/>
    </xf>
    <xf numFmtId="0" fontId="14" fillId="2" borderId="37" xfId="3" applyFont="1" applyFill="1" applyBorder="1" applyAlignment="1">
      <alignment horizontal="center" vertical="center" wrapText="1" shrinkToFit="1"/>
    </xf>
    <xf numFmtId="0" fontId="14" fillId="12" borderId="75" xfId="3" applyFont="1" applyFill="1" applyBorder="1" applyAlignment="1">
      <alignment horizontal="center" vertical="center" wrapText="1" shrinkToFit="1"/>
    </xf>
    <xf numFmtId="0" fontId="14" fillId="5" borderId="16" xfId="3" applyFont="1" applyFill="1" applyBorder="1" applyAlignment="1">
      <alignment horizontal="center" vertical="center" wrapText="1" shrinkToFit="1"/>
    </xf>
    <xf numFmtId="0" fontId="14" fillId="5" borderId="17" xfId="3" applyFont="1" applyFill="1" applyBorder="1" applyAlignment="1">
      <alignment horizontal="center" vertical="center" wrapText="1" shrinkToFit="1"/>
    </xf>
    <xf numFmtId="0" fontId="14" fillId="5" borderId="74" xfId="3" applyFont="1" applyFill="1" applyBorder="1" applyAlignment="1">
      <alignment horizontal="center" vertical="center" wrapText="1" shrinkToFit="1"/>
    </xf>
    <xf numFmtId="0" fontId="14" fillId="13" borderId="17" xfId="3" applyFont="1" applyFill="1" applyBorder="1" applyAlignment="1">
      <alignment horizontal="center" vertical="center" wrapText="1" shrinkToFit="1"/>
    </xf>
    <xf numFmtId="0" fontId="14" fillId="12" borderId="11" xfId="3" applyFont="1" applyFill="1" applyBorder="1" applyAlignment="1">
      <alignment horizontal="center" vertical="center" wrapText="1" shrinkToFit="1"/>
    </xf>
    <xf numFmtId="0" fontId="14" fillId="12" borderId="27" xfId="3" applyFont="1" applyFill="1" applyBorder="1" applyAlignment="1">
      <alignment horizontal="center" vertical="center" wrapText="1" shrinkToFit="1"/>
    </xf>
    <xf numFmtId="0" fontId="14" fillId="12" borderId="37" xfId="3" applyFont="1" applyFill="1" applyBorder="1" applyAlignment="1">
      <alignment horizontal="center" vertical="center" wrapText="1" shrinkToFit="1"/>
    </xf>
    <xf numFmtId="0" fontId="14" fillId="9" borderId="75" xfId="3" applyFont="1" applyFill="1" applyBorder="1" applyAlignment="1">
      <alignment horizontal="center" vertical="center" wrapText="1" shrinkToFit="1"/>
    </xf>
    <xf numFmtId="0" fontId="14" fillId="2" borderId="12" xfId="3" applyFont="1" applyFill="1" applyBorder="1" applyAlignment="1">
      <alignment horizontal="center" vertical="center" wrapText="1" shrinkToFit="1"/>
    </xf>
    <xf numFmtId="0" fontId="14" fillId="2" borderId="99" xfId="3" applyFont="1" applyFill="1" applyBorder="1" applyAlignment="1">
      <alignment horizontal="center" vertical="center" wrapText="1" shrinkToFit="1"/>
    </xf>
    <xf numFmtId="0" fontId="14" fillId="2" borderId="13" xfId="3" applyFont="1" applyFill="1" applyBorder="1" applyAlignment="1">
      <alignment horizontal="center" vertical="center" wrapText="1" shrinkToFit="1"/>
    </xf>
    <xf numFmtId="0" fontId="14" fillId="2" borderId="28" xfId="3" applyFont="1" applyFill="1" applyBorder="1" applyAlignment="1">
      <alignment horizontal="center" vertical="center" wrapText="1" shrinkToFit="1"/>
    </xf>
    <xf numFmtId="0" fontId="14" fillId="2" borderId="110" xfId="3" applyFont="1" applyFill="1" applyBorder="1" applyAlignment="1">
      <alignment horizontal="center" vertical="center" wrapText="1" shrinkToFit="1"/>
    </xf>
    <xf numFmtId="0" fontId="14" fillId="2" borderId="29" xfId="3" applyFont="1" applyFill="1" applyBorder="1" applyAlignment="1">
      <alignment horizontal="center" vertical="center" wrapText="1" shrinkToFit="1"/>
    </xf>
    <xf numFmtId="0" fontId="14" fillId="12" borderId="12" xfId="3" applyFont="1" applyFill="1" applyBorder="1" applyAlignment="1">
      <alignment horizontal="left" vertical="center" wrapText="1" shrinkToFit="1"/>
    </xf>
    <xf numFmtId="0" fontId="14" fillId="12" borderId="99" xfId="3" applyFont="1" applyFill="1" applyBorder="1" applyAlignment="1">
      <alignment horizontal="left" vertical="center" wrapText="1" shrinkToFit="1"/>
    </xf>
    <xf numFmtId="0" fontId="14" fillId="12" borderId="13" xfId="3" applyFont="1" applyFill="1" applyBorder="1" applyAlignment="1">
      <alignment horizontal="left" vertical="center" wrapText="1" shrinkToFit="1"/>
    </xf>
    <xf numFmtId="0" fontId="14" fillId="12" borderId="28" xfId="3" applyFont="1" applyFill="1" applyBorder="1" applyAlignment="1">
      <alignment horizontal="left" vertical="center" wrapText="1" shrinkToFit="1"/>
    </xf>
    <xf numFmtId="0" fontId="14" fillId="12" borderId="110" xfId="3" applyFont="1" applyFill="1" applyBorder="1" applyAlignment="1">
      <alignment horizontal="left" vertical="center" wrapText="1" shrinkToFit="1"/>
    </xf>
    <xf numFmtId="0" fontId="14" fillId="12" borderId="29" xfId="3" applyFont="1" applyFill="1" applyBorder="1" applyAlignment="1">
      <alignment horizontal="left" vertical="center" wrapText="1" shrinkToFit="1"/>
    </xf>
    <xf numFmtId="0" fontId="14" fillId="2" borderId="75" xfId="3" applyFont="1" applyFill="1" applyBorder="1" applyAlignment="1">
      <alignment horizontal="center" vertical="center" wrapText="1" shrinkToFit="1"/>
    </xf>
    <xf numFmtId="0" fontId="14" fillId="0" borderId="99" xfId="3" applyFont="1" applyBorder="1" applyAlignment="1">
      <alignment horizontal="center" vertical="center" wrapText="1" shrinkToFit="1"/>
    </xf>
    <xf numFmtId="0" fontId="14" fillId="0" borderId="110" xfId="3" applyFont="1" applyBorder="1" applyAlignment="1">
      <alignment horizontal="center" vertical="center" wrapText="1" shrinkToFit="1"/>
    </xf>
    <xf numFmtId="0" fontId="14" fillId="0" borderId="30" xfId="3" applyFont="1" applyBorder="1" applyAlignment="1">
      <alignment horizontal="center" vertical="center" wrapText="1" shrinkToFit="1"/>
    </xf>
    <xf numFmtId="0" fontId="14" fillId="9" borderId="12" xfId="3" applyFont="1" applyFill="1" applyBorder="1" applyAlignment="1">
      <alignment horizontal="center" vertical="center" wrapText="1" shrinkToFit="1"/>
    </xf>
    <xf numFmtId="0" fontId="13" fillId="0" borderId="99" xfId="3" applyBorder="1"/>
    <xf numFmtId="0" fontId="13" fillId="0" borderId="13" xfId="3" applyBorder="1"/>
    <xf numFmtId="0" fontId="13" fillId="0" borderId="28" xfId="3" applyBorder="1"/>
    <xf numFmtId="0" fontId="13" fillId="0" borderId="110" xfId="3" applyBorder="1"/>
    <xf numFmtId="0" fontId="13" fillId="0" borderId="29" xfId="3" applyBorder="1"/>
    <xf numFmtId="0" fontId="14" fillId="0" borderId="32" xfId="3" applyFont="1" applyBorder="1" applyAlignment="1">
      <alignment horizontal="center" vertical="center" wrapText="1" shrinkToFit="1"/>
    </xf>
    <xf numFmtId="0" fontId="14" fillId="0" borderId="0" xfId="3" applyFont="1" applyAlignment="1">
      <alignment horizontal="center" vertical="center" wrapText="1" shrinkToFit="1"/>
    </xf>
    <xf numFmtId="0" fontId="4" fillId="0" borderId="75" xfId="3" applyFont="1" applyBorder="1" applyAlignment="1">
      <alignment horizontal="center" vertical="center" wrapText="1" shrinkToFit="1"/>
    </xf>
    <xf numFmtId="0" fontId="2" fillId="5" borderId="98" xfId="1" applyFill="1" applyBorder="1" applyAlignment="1">
      <alignment horizontal="center" vertical="center"/>
    </xf>
    <xf numFmtId="0" fontId="2" fillId="5" borderId="17" xfId="1" applyFill="1" applyBorder="1" applyAlignment="1">
      <alignment horizontal="center" vertical="center"/>
    </xf>
    <xf numFmtId="0" fontId="2" fillId="5" borderId="18" xfId="1" applyFill="1" applyBorder="1" applyAlignment="1">
      <alignment horizontal="center" vertical="center"/>
    </xf>
    <xf numFmtId="0" fontId="2" fillId="5" borderId="116" xfId="1" applyFill="1" applyBorder="1" applyAlignment="1">
      <alignment horizontal="center" vertical="center"/>
    </xf>
    <xf numFmtId="0" fontId="2" fillId="5" borderId="114" xfId="1" applyFill="1" applyBorder="1" applyAlignment="1">
      <alignment horizontal="center" vertical="center"/>
    </xf>
    <xf numFmtId="0" fontId="2" fillId="5" borderId="115" xfId="1" applyFill="1" applyBorder="1" applyAlignment="1">
      <alignment horizontal="center" vertical="center"/>
    </xf>
    <xf numFmtId="0" fontId="2" fillId="0" borderId="8" xfId="1" applyBorder="1" applyAlignment="1">
      <alignment horizontal="center" vertical="center"/>
    </xf>
    <xf numFmtId="0" fontId="2" fillId="0" borderId="38" xfId="1" applyBorder="1" applyAlignment="1">
      <alignment horizontal="center" vertical="center"/>
    </xf>
    <xf numFmtId="0" fontId="2" fillId="0" borderId="12" xfId="1" applyBorder="1" applyAlignment="1">
      <alignment horizontal="center" vertical="center"/>
    </xf>
    <xf numFmtId="0" fontId="2" fillId="0" borderId="21" xfId="1" applyBorder="1" applyAlignment="1">
      <alignment horizontal="center" vertical="center"/>
    </xf>
    <xf numFmtId="0" fontId="2" fillId="0" borderId="13" xfId="1" applyBorder="1" applyAlignment="1">
      <alignment horizontal="center" vertical="center"/>
    </xf>
    <xf numFmtId="0" fontId="2" fillId="0" borderId="28" xfId="1" applyBorder="1" applyAlignment="1">
      <alignment horizontal="center" vertical="center"/>
    </xf>
    <xf numFmtId="0" fontId="2" fillId="0" borderId="29" xfId="1" applyBorder="1" applyAlignment="1">
      <alignment horizontal="center" vertical="center"/>
    </xf>
    <xf numFmtId="0" fontId="2" fillId="5" borderId="94" xfId="1" applyFill="1" applyBorder="1" applyAlignment="1">
      <alignment horizontal="center" vertical="center"/>
    </xf>
    <xf numFmtId="0" fontId="2" fillId="5" borderId="95" xfId="1" applyFill="1" applyBorder="1" applyAlignment="1">
      <alignment horizontal="center" vertical="center"/>
    </xf>
    <xf numFmtId="0" fontId="2" fillId="5" borderId="96" xfId="1" applyFill="1" applyBorder="1" applyAlignment="1">
      <alignment horizontal="center" vertical="center"/>
    </xf>
    <xf numFmtId="0" fontId="2" fillId="0" borderId="50" xfId="1" applyBorder="1" applyAlignment="1">
      <alignment horizontal="center" vertical="center"/>
    </xf>
    <xf numFmtId="0" fontId="2" fillId="0" borderId="51" xfId="1" applyBorder="1" applyAlignment="1">
      <alignment horizontal="center" vertical="center"/>
    </xf>
    <xf numFmtId="0" fontId="2" fillId="0" borderId="22" xfId="1" applyBorder="1" applyAlignment="1">
      <alignment horizontal="center" vertical="center"/>
    </xf>
    <xf numFmtId="0" fontId="2" fillId="0" borderId="36" xfId="1" applyBorder="1" applyAlignment="1">
      <alignment horizontal="center" vertical="center"/>
    </xf>
    <xf numFmtId="0" fontId="2" fillId="0" borderId="49" xfId="1" applyBorder="1" applyAlignment="1">
      <alignment horizontal="center" vertical="center"/>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23" xfId="1" applyFont="1" applyBorder="1" applyAlignment="1">
      <alignment horizontal="center" vertical="center"/>
    </xf>
    <xf numFmtId="0" fontId="3" fillId="0" borderId="0" xfId="1" applyFont="1" applyAlignment="1">
      <alignment horizontal="center" vertical="center"/>
    </xf>
    <xf numFmtId="0" fontId="3" fillId="0" borderId="24" xfId="1" applyFont="1" applyBorder="1" applyAlignment="1">
      <alignment horizontal="center" vertical="center"/>
    </xf>
    <xf numFmtId="0" fontId="3" fillId="0" borderId="54" xfId="1" applyFont="1" applyBorder="1" applyAlignment="1">
      <alignment horizontal="center" vertical="center"/>
    </xf>
    <xf numFmtId="0" fontId="3" fillId="0" borderId="45" xfId="1" applyFont="1" applyBorder="1" applyAlignment="1">
      <alignment horizontal="center" vertical="center"/>
    </xf>
    <xf numFmtId="0" fontId="3" fillId="0" borderId="55" xfId="1" applyFont="1" applyBorder="1" applyAlignment="1">
      <alignment horizontal="center" vertical="center"/>
    </xf>
    <xf numFmtId="0" fontId="2" fillId="0" borderId="84" xfId="1" applyBorder="1" applyAlignment="1">
      <alignment horizontal="center" vertical="center"/>
    </xf>
    <xf numFmtId="0" fontId="2" fillId="0" borderId="25" xfId="1" applyBorder="1" applyAlignment="1">
      <alignment horizontal="center" vertical="center"/>
    </xf>
    <xf numFmtId="0" fontId="2" fillId="0" borderId="39" xfId="1" applyBorder="1" applyAlignment="1">
      <alignment horizontal="center" vertical="center"/>
    </xf>
    <xf numFmtId="0" fontId="2" fillId="0" borderId="10" xfId="1" applyBorder="1" applyAlignment="1">
      <alignment horizontal="center" vertical="center"/>
    </xf>
    <xf numFmtId="0" fontId="2" fillId="0" borderId="26" xfId="1" applyBorder="1" applyAlignment="1">
      <alignment horizontal="center" vertical="center"/>
    </xf>
    <xf numFmtId="0" fontId="2" fillId="0" borderId="40" xfId="1" applyBorder="1" applyAlignment="1">
      <alignment horizontal="center" vertical="center"/>
    </xf>
    <xf numFmtId="0" fontId="2" fillId="0" borderId="11" xfId="1" applyBorder="1" applyAlignment="1">
      <alignment horizontal="center" vertical="center"/>
    </xf>
    <xf numFmtId="0" fontId="2" fillId="0" borderId="27" xfId="1" applyBorder="1" applyAlignment="1">
      <alignment horizontal="center" vertical="center"/>
    </xf>
    <xf numFmtId="0" fontId="2" fillId="0" borderId="41" xfId="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2" fillId="0" borderId="22" xfId="1" applyBorder="1" applyAlignment="1">
      <alignment horizontal="center" vertical="center" wrapText="1"/>
    </xf>
    <xf numFmtId="0" fontId="2" fillId="0" borderId="36" xfId="1" applyBorder="1" applyAlignment="1">
      <alignment horizontal="center" vertical="center" wrapText="1"/>
    </xf>
    <xf numFmtId="0" fontId="2" fillId="0" borderId="49" xfId="1" applyBorder="1" applyAlignment="1">
      <alignment horizontal="center" vertical="center" wrapText="1"/>
    </xf>
    <xf numFmtId="0" fontId="2" fillId="0" borderId="37" xfId="1" applyBorder="1" applyAlignment="1">
      <alignment horizontal="center" vertical="center"/>
    </xf>
    <xf numFmtId="0" fontId="2" fillId="0" borderId="32" xfId="1" applyBorder="1" applyAlignment="1">
      <alignment horizontal="center" vertical="center"/>
    </xf>
    <xf numFmtId="0" fontId="2" fillId="0" borderId="30" xfId="1" applyBorder="1" applyAlignment="1">
      <alignment horizontal="center" vertical="center"/>
    </xf>
    <xf numFmtId="0" fontId="2" fillId="0" borderId="24" xfId="1" applyBorder="1" applyAlignment="1">
      <alignment horizontal="center" vertical="center"/>
    </xf>
    <xf numFmtId="0" fontId="62" fillId="0" borderId="11" xfId="1" applyFont="1" applyBorder="1" applyAlignment="1">
      <alignment horizontal="center" vertical="center" wrapText="1"/>
    </xf>
    <xf numFmtId="0" fontId="62" fillId="0" borderId="27" xfId="1" applyFont="1" applyBorder="1" applyAlignment="1">
      <alignment horizontal="center" vertical="center" wrapText="1"/>
    </xf>
    <xf numFmtId="0" fontId="62" fillId="0" borderId="41" xfId="1" applyFont="1" applyBorder="1" applyAlignment="1">
      <alignment horizontal="center" vertical="center" wrapText="1"/>
    </xf>
    <xf numFmtId="0" fontId="2" fillId="0" borderId="16" xfId="1" applyBorder="1" applyAlignment="1">
      <alignment horizontal="center" vertical="center"/>
    </xf>
    <xf numFmtId="0" fontId="2" fillId="0" borderId="17" xfId="1" applyBorder="1" applyAlignment="1">
      <alignment horizontal="center" vertical="center"/>
    </xf>
    <xf numFmtId="0" fontId="2" fillId="0" borderId="18" xfId="1" applyBorder="1" applyAlignment="1">
      <alignment horizontal="center" vertical="center"/>
    </xf>
    <xf numFmtId="49" fontId="2" fillId="0" borderId="9" xfId="1" applyNumberFormat="1" applyBorder="1" applyAlignment="1">
      <alignment horizontal="center" vertical="center"/>
    </xf>
    <xf numFmtId="49" fontId="2" fillId="0" borderId="25" xfId="1" applyNumberFormat="1" applyBorder="1" applyAlignment="1">
      <alignment horizontal="center" vertical="center"/>
    </xf>
    <xf numFmtId="49" fontId="2" fillId="0" borderId="39" xfId="1" applyNumberFormat="1" applyBorder="1" applyAlignment="1">
      <alignment horizontal="center" vertical="center"/>
    </xf>
    <xf numFmtId="49" fontId="2" fillId="0" borderId="19" xfId="1" applyNumberFormat="1" applyBorder="1" applyAlignment="1">
      <alignment horizontal="center" vertical="center"/>
    </xf>
    <xf numFmtId="49" fontId="2" fillId="0" borderId="33" xfId="1" applyNumberFormat="1" applyBorder="1" applyAlignment="1">
      <alignment horizontal="center" vertical="center"/>
    </xf>
    <xf numFmtId="49" fontId="2" fillId="0" borderId="46" xfId="1" applyNumberFormat="1" applyBorder="1" applyAlignment="1">
      <alignment horizontal="center" vertical="center"/>
    </xf>
    <xf numFmtId="0" fontId="2" fillId="0" borderId="20" xfId="1" applyBorder="1" applyAlignment="1">
      <alignment horizontal="center" vertical="center"/>
    </xf>
    <xf numFmtId="0" fontId="2" fillId="0" borderId="34" xfId="1" applyBorder="1" applyAlignment="1">
      <alignment horizontal="center" vertical="center"/>
    </xf>
    <xf numFmtId="0" fontId="2" fillId="0" borderId="35" xfId="1" applyBorder="1" applyAlignment="1">
      <alignment horizontal="center" vertical="center"/>
    </xf>
    <xf numFmtId="0" fontId="63" fillId="0" borderId="11" xfId="1" applyFont="1" applyBorder="1" applyAlignment="1">
      <alignment horizontal="center" vertical="center" wrapText="1"/>
    </xf>
    <xf numFmtId="0" fontId="63" fillId="0" borderId="27" xfId="1" applyFont="1" applyBorder="1" applyAlignment="1">
      <alignment horizontal="center" vertical="center" wrapText="1"/>
    </xf>
    <xf numFmtId="0" fontId="63" fillId="0" borderId="41" xfId="1" applyFont="1" applyBorder="1" applyAlignment="1">
      <alignment horizontal="center" vertical="center" wrapText="1"/>
    </xf>
    <xf numFmtId="0" fontId="2" fillId="0" borderId="0" xfId="1" applyAlignment="1">
      <alignment vertical="top" wrapText="1"/>
    </xf>
    <xf numFmtId="49" fontId="3" fillId="0" borderId="2" xfId="1" applyNumberFormat="1" applyFont="1" applyBorder="1" applyAlignment="1">
      <alignment horizontal="center" vertical="center"/>
    </xf>
    <xf numFmtId="49" fontId="3" fillId="0" borderId="4" xfId="1" applyNumberFormat="1" applyFont="1" applyBorder="1" applyAlignment="1">
      <alignment horizontal="center" vertical="center"/>
    </xf>
  </cellXfs>
  <cellStyles count="18">
    <cellStyle name="パーセント" xfId="16" builtinId="5"/>
    <cellStyle name="パーセント 2" xfId="6" xr:uid="{00000000-0005-0000-0000-000001000000}"/>
    <cellStyle name="パーセント 3" xfId="17" xr:uid="{00000000-0005-0000-0000-000002000000}"/>
    <cellStyle name="ハイパーリンク" xfId="2" builtinId="8"/>
    <cellStyle name="桁区切り" xfId="15" builtinId="6"/>
    <cellStyle name="桁区切り 2" xfId="4" xr:uid="{00000000-0005-0000-0000-000005000000}"/>
    <cellStyle name="通貨 2" xfId="5" xr:uid="{00000000-0005-0000-0000-000006000000}"/>
    <cellStyle name="標準" xfId="0" builtinId="0"/>
    <cellStyle name="標準 10" xfId="13" xr:uid="{00000000-0005-0000-0000-000008000000}"/>
    <cellStyle name="標準 121 2" xfId="7" xr:uid="{00000000-0005-0000-0000-000009000000}"/>
    <cellStyle name="標準 122" xfId="8" xr:uid="{00000000-0005-0000-0000-00000A000000}"/>
    <cellStyle name="標準 123" xfId="9" xr:uid="{00000000-0005-0000-0000-00000B000000}"/>
    <cellStyle name="標準 124" xfId="10" xr:uid="{00000000-0005-0000-0000-00000C000000}"/>
    <cellStyle name="標準 125" xfId="11" xr:uid="{00000000-0005-0000-0000-00000D000000}"/>
    <cellStyle name="標準 2" xfId="1" xr:uid="{00000000-0005-0000-0000-00000E000000}"/>
    <cellStyle name="標準 3" xfId="3" xr:uid="{00000000-0005-0000-0000-00000F000000}"/>
    <cellStyle name="標準 4" xfId="12" xr:uid="{00000000-0005-0000-0000-000010000000}"/>
    <cellStyle name="標準_平成22年度自動車アセスメント試験結果一覧" xfId="14" xr:uid="{00000000-0005-0000-0000-000011000000}"/>
  </cellStyles>
  <dxfs count="0"/>
  <tableStyles count="0" defaultTableStyle="TableStyleMedium2" defaultPivotStyle="PivotStyleLight16"/>
  <colors>
    <mruColors>
      <color rgb="FFFF9966"/>
      <color rgb="FF0000CC"/>
      <color rgb="FFFFFF00"/>
      <color rgb="FF339933"/>
      <color rgb="FF99CC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52387</xdr:colOff>
      <xdr:row>40</xdr:row>
      <xdr:rowOff>0</xdr:rowOff>
    </xdr:from>
    <xdr:to>
      <xdr:col>2</xdr:col>
      <xdr:colOff>490537</xdr:colOff>
      <xdr:row>40</xdr:row>
      <xdr:rowOff>0</xdr:rowOff>
    </xdr:to>
    <xdr:sp macro="" textlink="">
      <xdr:nvSpPr>
        <xdr:cNvPr id="26" name="Rectangle 324">
          <a:extLst>
            <a:ext uri="{FF2B5EF4-FFF2-40B4-BE49-F238E27FC236}">
              <a16:creationId xmlns:a16="http://schemas.microsoft.com/office/drawing/2014/main" id="{00000000-0008-0000-1F00-00001A000000}"/>
            </a:ext>
          </a:extLst>
        </xdr:cNvPr>
        <xdr:cNvSpPr>
          <a:spLocks noChangeArrowheads="1"/>
        </xdr:cNvSpPr>
      </xdr:nvSpPr>
      <xdr:spPr bwMode="auto">
        <a:xfrm>
          <a:off x="10506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88048</xdr:colOff>
      <xdr:row>40</xdr:row>
      <xdr:rowOff>0</xdr:rowOff>
    </xdr:from>
    <xdr:to>
      <xdr:col>2</xdr:col>
      <xdr:colOff>526198</xdr:colOff>
      <xdr:row>40</xdr:row>
      <xdr:rowOff>0</xdr:rowOff>
    </xdr:to>
    <xdr:sp macro="" textlink="">
      <xdr:nvSpPr>
        <xdr:cNvPr id="27" name="Rectangle 324">
          <a:extLst>
            <a:ext uri="{FF2B5EF4-FFF2-40B4-BE49-F238E27FC236}">
              <a16:creationId xmlns:a16="http://schemas.microsoft.com/office/drawing/2014/main" id="{00000000-0008-0000-1F00-00001B000000}"/>
            </a:ext>
          </a:extLst>
        </xdr:cNvPr>
        <xdr:cNvSpPr>
          <a:spLocks noChangeArrowheads="1"/>
        </xdr:cNvSpPr>
      </xdr:nvSpPr>
      <xdr:spPr bwMode="auto">
        <a:xfrm>
          <a:off x="1086268"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97573</xdr:colOff>
      <xdr:row>40</xdr:row>
      <xdr:rowOff>0</xdr:rowOff>
    </xdr:from>
    <xdr:to>
      <xdr:col>3</xdr:col>
      <xdr:colOff>535723</xdr:colOff>
      <xdr:row>40</xdr:row>
      <xdr:rowOff>0</xdr:rowOff>
    </xdr:to>
    <xdr:sp macro="" textlink="">
      <xdr:nvSpPr>
        <xdr:cNvPr id="28" name="Rectangle 324">
          <a:extLst>
            <a:ext uri="{FF2B5EF4-FFF2-40B4-BE49-F238E27FC236}">
              <a16:creationId xmlns:a16="http://schemas.microsoft.com/office/drawing/2014/main" id="{00000000-0008-0000-1F00-00001C000000}"/>
            </a:ext>
          </a:extLst>
        </xdr:cNvPr>
        <xdr:cNvSpPr>
          <a:spLocks noChangeArrowheads="1"/>
        </xdr:cNvSpPr>
      </xdr:nvSpPr>
      <xdr:spPr bwMode="auto">
        <a:xfrm>
          <a:off x="2856013"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90487</xdr:colOff>
      <xdr:row>40</xdr:row>
      <xdr:rowOff>0</xdr:rowOff>
    </xdr:from>
    <xdr:to>
      <xdr:col>2</xdr:col>
      <xdr:colOff>528637</xdr:colOff>
      <xdr:row>40</xdr:row>
      <xdr:rowOff>0</xdr:rowOff>
    </xdr:to>
    <xdr:sp macro="" textlink="">
      <xdr:nvSpPr>
        <xdr:cNvPr id="29" name="Rectangle 324">
          <a:extLst>
            <a:ext uri="{FF2B5EF4-FFF2-40B4-BE49-F238E27FC236}">
              <a16:creationId xmlns:a16="http://schemas.microsoft.com/office/drawing/2014/main" id="{00000000-0008-0000-1F00-00001D000000}"/>
            </a:ext>
          </a:extLst>
        </xdr:cNvPr>
        <xdr:cNvSpPr>
          <a:spLocks noChangeArrowheads="1"/>
        </xdr:cNvSpPr>
      </xdr:nvSpPr>
      <xdr:spPr bwMode="auto">
        <a:xfrm>
          <a:off x="10887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52387</xdr:colOff>
      <xdr:row>40</xdr:row>
      <xdr:rowOff>0</xdr:rowOff>
    </xdr:from>
    <xdr:to>
      <xdr:col>2</xdr:col>
      <xdr:colOff>490537</xdr:colOff>
      <xdr:row>40</xdr:row>
      <xdr:rowOff>0</xdr:rowOff>
    </xdr:to>
    <xdr:sp macro="" textlink="">
      <xdr:nvSpPr>
        <xdr:cNvPr id="30" name="Rectangle 324">
          <a:extLst>
            <a:ext uri="{FF2B5EF4-FFF2-40B4-BE49-F238E27FC236}">
              <a16:creationId xmlns:a16="http://schemas.microsoft.com/office/drawing/2014/main" id="{00000000-0008-0000-1F00-00001E000000}"/>
            </a:ext>
          </a:extLst>
        </xdr:cNvPr>
        <xdr:cNvSpPr>
          <a:spLocks noChangeArrowheads="1"/>
        </xdr:cNvSpPr>
      </xdr:nvSpPr>
      <xdr:spPr bwMode="auto">
        <a:xfrm>
          <a:off x="105060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1" name="Rectangle 324">
          <a:extLst>
            <a:ext uri="{FF2B5EF4-FFF2-40B4-BE49-F238E27FC236}">
              <a16:creationId xmlns:a16="http://schemas.microsoft.com/office/drawing/2014/main" id="{00000000-0008-0000-1F00-00001F000000}"/>
            </a:ext>
          </a:extLst>
        </xdr:cNvPr>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2" name="Rectangle 324">
          <a:extLst>
            <a:ext uri="{FF2B5EF4-FFF2-40B4-BE49-F238E27FC236}">
              <a16:creationId xmlns:a16="http://schemas.microsoft.com/office/drawing/2014/main" id="{00000000-0008-0000-1F00-000020000000}"/>
            </a:ext>
          </a:extLst>
        </xdr:cNvPr>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52387</xdr:colOff>
      <xdr:row>40</xdr:row>
      <xdr:rowOff>0</xdr:rowOff>
    </xdr:from>
    <xdr:to>
      <xdr:col>3</xdr:col>
      <xdr:colOff>490537</xdr:colOff>
      <xdr:row>40</xdr:row>
      <xdr:rowOff>0</xdr:rowOff>
    </xdr:to>
    <xdr:sp macro="" textlink="">
      <xdr:nvSpPr>
        <xdr:cNvPr id="33" name="Rectangle 324">
          <a:extLst>
            <a:ext uri="{FF2B5EF4-FFF2-40B4-BE49-F238E27FC236}">
              <a16:creationId xmlns:a16="http://schemas.microsoft.com/office/drawing/2014/main" id="{00000000-0008-0000-1F00-000021000000}"/>
            </a:ext>
          </a:extLst>
        </xdr:cNvPr>
        <xdr:cNvSpPr>
          <a:spLocks noChangeArrowheads="1"/>
        </xdr:cNvSpPr>
      </xdr:nvSpPr>
      <xdr:spPr bwMode="auto">
        <a:xfrm>
          <a:off x="28108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104154</xdr:colOff>
      <xdr:row>40</xdr:row>
      <xdr:rowOff>0</xdr:rowOff>
    </xdr:from>
    <xdr:to>
      <xdr:col>3</xdr:col>
      <xdr:colOff>542304</xdr:colOff>
      <xdr:row>40</xdr:row>
      <xdr:rowOff>0</xdr:rowOff>
    </xdr:to>
    <xdr:sp macro="" textlink="">
      <xdr:nvSpPr>
        <xdr:cNvPr id="34" name="Rectangle 324">
          <a:extLst>
            <a:ext uri="{FF2B5EF4-FFF2-40B4-BE49-F238E27FC236}">
              <a16:creationId xmlns:a16="http://schemas.microsoft.com/office/drawing/2014/main" id="{00000000-0008-0000-1F00-000022000000}"/>
            </a:ext>
          </a:extLst>
        </xdr:cNvPr>
        <xdr:cNvSpPr>
          <a:spLocks noChangeArrowheads="1"/>
        </xdr:cNvSpPr>
      </xdr:nvSpPr>
      <xdr:spPr bwMode="auto">
        <a:xfrm>
          <a:off x="2862594"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90487</xdr:colOff>
      <xdr:row>40</xdr:row>
      <xdr:rowOff>0</xdr:rowOff>
    </xdr:from>
    <xdr:to>
      <xdr:col>3</xdr:col>
      <xdr:colOff>528637</xdr:colOff>
      <xdr:row>40</xdr:row>
      <xdr:rowOff>0</xdr:rowOff>
    </xdr:to>
    <xdr:sp macro="" textlink="">
      <xdr:nvSpPr>
        <xdr:cNvPr id="35" name="Rectangle 324">
          <a:extLst>
            <a:ext uri="{FF2B5EF4-FFF2-40B4-BE49-F238E27FC236}">
              <a16:creationId xmlns:a16="http://schemas.microsoft.com/office/drawing/2014/main" id="{00000000-0008-0000-1F00-000023000000}"/>
            </a:ext>
          </a:extLst>
        </xdr:cNvPr>
        <xdr:cNvSpPr>
          <a:spLocks noChangeArrowheads="1"/>
        </xdr:cNvSpPr>
      </xdr:nvSpPr>
      <xdr:spPr bwMode="auto">
        <a:xfrm>
          <a:off x="2848927"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104154</xdr:colOff>
      <xdr:row>40</xdr:row>
      <xdr:rowOff>0</xdr:rowOff>
    </xdr:from>
    <xdr:to>
      <xdr:col>2</xdr:col>
      <xdr:colOff>542304</xdr:colOff>
      <xdr:row>40</xdr:row>
      <xdr:rowOff>0</xdr:rowOff>
    </xdr:to>
    <xdr:sp macro="" textlink="">
      <xdr:nvSpPr>
        <xdr:cNvPr id="36" name="Rectangle 324">
          <a:extLst>
            <a:ext uri="{FF2B5EF4-FFF2-40B4-BE49-F238E27FC236}">
              <a16:creationId xmlns:a16="http://schemas.microsoft.com/office/drawing/2014/main" id="{00000000-0008-0000-1F00-000024000000}"/>
            </a:ext>
          </a:extLst>
        </xdr:cNvPr>
        <xdr:cNvSpPr>
          <a:spLocks noChangeArrowheads="1"/>
        </xdr:cNvSpPr>
      </xdr:nvSpPr>
      <xdr:spPr bwMode="auto">
        <a:xfrm>
          <a:off x="1102374" y="1607058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45301</xdr:colOff>
      <xdr:row>4</xdr:row>
      <xdr:rowOff>0</xdr:rowOff>
    </xdr:from>
    <xdr:to>
      <xdr:col>3</xdr:col>
      <xdr:colOff>483451</xdr:colOff>
      <xdr:row>4</xdr:row>
      <xdr:rowOff>0</xdr:rowOff>
    </xdr:to>
    <xdr:sp macro="" textlink="">
      <xdr:nvSpPr>
        <xdr:cNvPr id="37" name="Rectangle 322">
          <a:extLst>
            <a:ext uri="{FF2B5EF4-FFF2-40B4-BE49-F238E27FC236}">
              <a16:creationId xmlns:a16="http://schemas.microsoft.com/office/drawing/2014/main" id="{00000000-0008-0000-1F00-000025000000}"/>
            </a:ext>
          </a:extLst>
        </xdr:cNvPr>
        <xdr:cNvSpPr>
          <a:spLocks noChangeArrowheads="1"/>
        </xdr:cNvSpPr>
      </xdr:nvSpPr>
      <xdr:spPr bwMode="auto">
        <a:xfrm>
          <a:off x="2803741"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45301</xdr:colOff>
      <xdr:row>4</xdr:row>
      <xdr:rowOff>0</xdr:rowOff>
    </xdr:from>
    <xdr:to>
      <xdr:col>2</xdr:col>
      <xdr:colOff>483451</xdr:colOff>
      <xdr:row>4</xdr:row>
      <xdr:rowOff>0</xdr:rowOff>
    </xdr:to>
    <xdr:sp macro="" textlink="">
      <xdr:nvSpPr>
        <xdr:cNvPr id="38" name="Rectangle 324">
          <a:extLst>
            <a:ext uri="{FF2B5EF4-FFF2-40B4-BE49-F238E27FC236}">
              <a16:creationId xmlns:a16="http://schemas.microsoft.com/office/drawing/2014/main" id="{00000000-0008-0000-1F00-000026000000}"/>
            </a:ext>
          </a:extLst>
        </xdr:cNvPr>
        <xdr:cNvSpPr>
          <a:spLocks noChangeArrowheads="1"/>
        </xdr:cNvSpPr>
      </xdr:nvSpPr>
      <xdr:spPr bwMode="auto">
        <a:xfrm>
          <a:off x="1043521"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68742</xdr:colOff>
      <xdr:row>4</xdr:row>
      <xdr:rowOff>0</xdr:rowOff>
    </xdr:from>
    <xdr:to>
      <xdr:col>3</xdr:col>
      <xdr:colOff>506892</xdr:colOff>
      <xdr:row>4</xdr:row>
      <xdr:rowOff>0</xdr:rowOff>
    </xdr:to>
    <xdr:sp macro="" textlink="">
      <xdr:nvSpPr>
        <xdr:cNvPr id="39" name="Rectangle 322">
          <a:extLst>
            <a:ext uri="{FF2B5EF4-FFF2-40B4-BE49-F238E27FC236}">
              <a16:creationId xmlns:a16="http://schemas.microsoft.com/office/drawing/2014/main" id="{00000000-0008-0000-1F00-000027000000}"/>
            </a:ext>
          </a:extLst>
        </xdr:cNvPr>
        <xdr:cNvSpPr>
          <a:spLocks noChangeArrowheads="1"/>
        </xdr:cNvSpPr>
      </xdr:nvSpPr>
      <xdr:spPr bwMode="auto">
        <a:xfrm>
          <a:off x="2827182"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71437</xdr:colOff>
      <xdr:row>4</xdr:row>
      <xdr:rowOff>0</xdr:rowOff>
    </xdr:from>
    <xdr:to>
      <xdr:col>2</xdr:col>
      <xdr:colOff>509587</xdr:colOff>
      <xdr:row>4</xdr:row>
      <xdr:rowOff>0</xdr:rowOff>
    </xdr:to>
    <xdr:sp macro="" textlink="">
      <xdr:nvSpPr>
        <xdr:cNvPr id="40" name="Rectangle 324">
          <a:extLst>
            <a:ext uri="{FF2B5EF4-FFF2-40B4-BE49-F238E27FC236}">
              <a16:creationId xmlns:a16="http://schemas.microsoft.com/office/drawing/2014/main" id="{00000000-0008-0000-1F00-000028000000}"/>
            </a:ext>
          </a:extLst>
        </xdr:cNvPr>
        <xdr:cNvSpPr>
          <a:spLocks noChangeArrowheads="1"/>
        </xdr:cNvSpPr>
      </xdr:nvSpPr>
      <xdr:spPr bwMode="auto">
        <a:xfrm>
          <a:off x="1069657" y="1028700"/>
          <a:ext cx="43815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66675</xdr:colOff>
      <xdr:row>40</xdr:row>
      <xdr:rowOff>38100</xdr:rowOff>
    </xdr:from>
    <xdr:to>
      <xdr:col>3</xdr:col>
      <xdr:colOff>0</xdr:colOff>
      <xdr:row>43</xdr:row>
      <xdr:rowOff>76200</xdr:rowOff>
    </xdr:to>
    <xdr:grpSp>
      <xdr:nvGrpSpPr>
        <xdr:cNvPr id="41" name="Group 1">
          <a:extLst>
            <a:ext uri="{FF2B5EF4-FFF2-40B4-BE49-F238E27FC236}">
              <a16:creationId xmlns:a16="http://schemas.microsoft.com/office/drawing/2014/main" id="{00000000-0008-0000-1F00-000029000000}"/>
            </a:ext>
          </a:extLst>
        </xdr:cNvPr>
        <xdr:cNvGrpSpPr>
          <a:grpSpLocks/>
        </xdr:cNvGrpSpPr>
      </xdr:nvGrpSpPr>
      <xdr:grpSpPr bwMode="auto">
        <a:xfrm>
          <a:off x="1066800" y="13266420"/>
          <a:ext cx="1691640" cy="1219200"/>
          <a:chOff x="46" y="40"/>
          <a:chExt cx="550" cy="318"/>
        </a:xfrm>
      </xdr:grpSpPr>
      <xdr:grpSp>
        <xdr:nvGrpSpPr>
          <xdr:cNvPr id="42" name="Group 2">
            <a:extLst>
              <a:ext uri="{FF2B5EF4-FFF2-40B4-BE49-F238E27FC236}">
                <a16:creationId xmlns:a16="http://schemas.microsoft.com/office/drawing/2014/main" id="{00000000-0008-0000-1F00-00002A000000}"/>
              </a:ext>
            </a:extLst>
          </xdr:cNvPr>
          <xdr:cNvGrpSpPr>
            <a:grpSpLocks/>
          </xdr:cNvGrpSpPr>
        </xdr:nvGrpSpPr>
        <xdr:grpSpPr bwMode="auto">
          <a:xfrm>
            <a:off x="46" y="40"/>
            <a:ext cx="550" cy="318"/>
            <a:chOff x="46" y="40"/>
            <a:chExt cx="550" cy="318"/>
          </a:xfrm>
        </xdr:grpSpPr>
        <xdr:sp macro="" textlink="">
          <xdr:nvSpPr>
            <xdr:cNvPr id="44" name="AutoShape 3">
              <a:extLst>
                <a:ext uri="{FF2B5EF4-FFF2-40B4-BE49-F238E27FC236}">
                  <a16:creationId xmlns:a16="http://schemas.microsoft.com/office/drawing/2014/main" id="{00000000-0008-0000-1F00-00002C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5" name="AutoShape 4">
              <a:extLst>
                <a:ext uri="{FF2B5EF4-FFF2-40B4-BE49-F238E27FC236}">
                  <a16:creationId xmlns:a16="http://schemas.microsoft.com/office/drawing/2014/main" id="{00000000-0008-0000-1F00-00002D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 name="AutoShape 5">
              <a:extLst>
                <a:ext uri="{FF2B5EF4-FFF2-40B4-BE49-F238E27FC236}">
                  <a16:creationId xmlns:a16="http://schemas.microsoft.com/office/drawing/2014/main" id="{00000000-0008-0000-1F00-00002E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 name="AutoShape 6">
              <a:extLst>
                <a:ext uri="{FF2B5EF4-FFF2-40B4-BE49-F238E27FC236}">
                  <a16:creationId xmlns:a16="http://schemas.microsoft.com/office/drawing/2014/main" id="{00000000-0008-0000-1F00-00002F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 name="AutoShape 7">
              <a:extLst>
                <a:ext uri="{FF2B5EF4-FFF2-40B4-BE49-F238E27FC236}">
                  <a16:creationId xmlns:a16="http://schemas.microsoft.com/office/drawing/2014/main" id="{00000000-0008-0000-1F00-000030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 name="AutoShape 8">
              <a:extLst>
                <a:ext uri="{FF2B5EF4-FFF2-40B4-BE49-F238E27FC236}">
                  <a16:creationId xmlns:a16="http://schemas.microsoft.com/office/drawing/2014/main" id="{00000000-0008-0000-1F00-000031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 name="AutoShape 9">
              <a:extLst>
                <a:ext uri="{FF2B5EF4-FFF2-40B4-BE49-F238E27FC236}">
                  <a16:creationId xmlns:a16="http://schemas.microsoft.com/office/drawing/2014/main" id="{00000000-0008-0000-1F00-000032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 name="Line 10">
              <a:extLst>
                <a:ext uri="{FF2B5EF4-FFF2-40B4-BE49-F238E27FC236}">
                  <a16:creationId xmlns:a16="http://schemas.microsoft.com/office/drawing/2014/main" id="{00000000-0008-0000-1F00-000033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 name="Line 11">
              <a:extLst>
                <a:ext uri="{FF2B5EF4-FFF2-40B4-BE49-F238E27FC236}">
                  <a16:creationId xmlns:a16="http://schemas.microsoft.com/office/drawing/2014/main" id="{00000000-0008-0000-1F00-000034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 name="AutoShape 12">
            <a:extLst>
              <a:ext uri="{FF2B5EF4-FFF2-40B4-BE49-F238E27FC236}">
                <a16:creationId xmlns:a16="http://schemas.microsoft.com/office/drawing/2014/main" id="{00000000-0008-0000-1F00-00002B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40</xdr:row>
      <xdr:rowOff>38100</xdr:rowOff>
    </xdr:from>
    <xdr:to>
      <xdr:col>4</xdr:col>
      <xdr:colOff>0</xdr:colOff>
      <xdr:row>43</xdr:row>
      <xdr:rowOff>76200</xdr:rowOff>
    </xdr:to>
    <xdr:grpSp>
      <xdr:nvGrpSpPr>
        <xdr:cNvPr id="53" name="Group 1">
          <a:extLst>
            <a:ext uri="{FF2B5EF4-FFF2-40B4-BE49-F238E27FC236}">
              <a16:creationId xmlns:a16="http://schemas.microsoft.com/office/drawing/2014/main" id="{00000000-0008-0000-1F00-000035000000}"/>
            </a:ext>
          </a:extLst>
        </xdr:cNvPr>
        <xdr:cNvGrpSpPr>
          <a:grpSpLocks/>
        </xdr:cNvGrpSpPr>
      </xdr:nvGrpSpPr>
      <xdr:grpSpPr bwMode="auto">
        <a:xfrm>
          <a:off x="2827020" y="13266420"/>
          <a:ext cx="1691640" cy="1219200"/>
          <a:chOff x="46" y="40"/>
          <a:chExt cx="550" cy="318"/>
        </a:xfrm>
      </xdr:grpSpPr>
      <xdr:grpSp>
        <xdr:nvGrpSpPr>
          <xdr:cNvPr id="54" name="Group 2">
            <a:extLst>
              <a:ext uri="{FF2B5EF4-FFF2-40B4-BE49-F238E27FC236}">
                <a16:creationId xmlns:a16="http://schemas.microsoft.com/office/drawing/2014/main" id="{00000000-0008-0000-1F00-000036000000}"/>
              </a:ext>
            </a:extLst>
          </xdr:cNvPr>
          <xdr:cNvGrpSpPr>
            <a:grpSpLocks/>
          </xdr:cNvGrpSpPr>
        </xdr:nvGrpSpPr>
        <xdr:grpSpPr bwMode="auto">
          <a:xfrm>
            <a:off x="46" y="40"/>
            <a:ext cx="550" cy="318"/>
            <a:chOff x="46" y="40"/>
            <a:chExt cx="550" cy="318"/>
          </a:xfrm>
        </xdr:grpSpPr>
        <xdr:sp macro="" textlink="">
          <xdr:nvSpPr>
            <xdr:cNvPr id="56" name="AutoShape 3">
              <a:extLst>
                <a:ext uri="{FF2B5EF4-FFF2-40B4-BE49-F238E27FC236}">
                  <a16:creationId xmlns:a16="http://schemas.microsoft.com/office/drawing/2014/main" id="{00000000-0008-0000-1F00-000038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7" name="AutoShape 4">
              <a:extLst>
                <a:ext uri="{FF2B5EF4-FFF2-40B4-BE49-F238E27FC236}">
                  <a16:creationId xmlns:a16="http://schemas.microsoft.com/office/drawing/2014/main" id="{00000000-0008-0000-1F00-000039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8" name="AutoShape 5">
              <a:extLst>
                <a:ext uri="{FF2B5EF4-FFF2-40B4-BE49-F238E27FC236}">
                  <a16:creationId xmlns:a16="http://schemas.microsoft.com/office/drawing/2014/main" id="{00000000-0008-0000-1F00-00003A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9" name="AutoShape 6">
              <a:extLst>
                <a:ext uri="{FF2B5EF4-FFF2-40B4-BE49-F238E27FC236}">
                  <a16:creationId xmlns:a16="http://schemas.microsoft.com/office/drawing/2014/main" id="{00000000-0008-0000-1F00-00003B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0" name="AutoShape 7">
              <a:extLst>
                <a:ext uri="{FF2B5EF4-FFF2-40B4-BE49-F238E27FC236}">
                  <a16:creationId xmlns:a16="http://schemas.microsoft.com/office/drawing/2014/main" id="{00000000-0008-0000-1F00-00003C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 name="AutoShape 8">
              <a:extLst>
                <a:ext uri="{FF2B5EF4-FFF2-40B4-BE49-F238E27FC236}">
                  <a16:creationId xmlns:a16="http://schemas.microsoft.com/office/drawing/2014/main" id="{00000000-0008-0000-1F00-00003D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 name="AutoShape 9">
              <a:extLst>
                <a:ext uri="{FF2B5EF4-FFF2-40B4-BE49-F238E27FC236}">
                  <a16:creationId xmlns:a16="http://schemas.microsoft.com/office/drawing/2014/main" id="{00000000-0008-0000-1F00-00003E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 name="Line 10">
              <a:extLst>
                <a:ext uri="{FF2B5EF4-FFF2-40B4-BE49-F238E27FC236}">
                  <a16:creationId xmlns:a16="http://schemas.microsoft.com/office/drawing/2014/main" id="{00000000-0008-0000-1F00-00003F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4" name="Line 11">
              <a:extLst>
                <a:ext uri="{FF2B5EF4-FFF2-40B4-BE49-F238E27FC236}">
                  <a16:creationId xmlns:a16="http://schemas.microsoft.com/office/drawing/2014/main" id="{00000000-0008-0000-1F00-000040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5" name="AutoShape 12">
            <a:extLst>
              <a:ext uri="{FF2B5EF4-FFF2-40B4-BE49-F238E27FC236}">
                <a16:creationId xmlns:a16="http://schemas.microsoft.com/office/drawing/2014/main" id="{00000000-0008-0000-1F00-000037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66675</xdr:colOff>
      <xdr:row>44</xdr:row>
      <xdr:rowOff>38100</xdr:rowOff>
    </xdr:from>
    <xdr:to>
      <xdr:col>3</xdr:col>
      <xdr:colOff>0</xdr:colOff>
      <xdr:row>47</xdr:row>
      <xdr:rowOff>76200</xdr:rowOff>
    </xdr:to>
    <xdr:grpSp>
      <xdr:nvGrpSpPr>
        <xdr:cNvPr id="65" name="Group 1">
          <a:extLst>
            <a:ext uri="{FF2B5EF4-FFF2-40B4-BE49-F238E27FC236}">
              <a16:creationId xmlns:a16="http://schemas.microsoft.com/office/drawing/2014/main" id="{00000000-0008-0000-1F00-000041000000}"/>
            </a:ext>
          </a:extLst>
        </xdr:cNvPr>
        <xdr:cNvGrpSpPr>
          <a:grpSpLocks/>
        </xdr:cNvGrpSpPr>
      </xdr:nvGrpSpPr>
      <xdr:grpSpPr bwMode="auto">
        <a:xfrm>
          <a:off x="1066800" y="14638020"/>
          <a:ext cx="1691640" cy="1219200"/>
          <a:chOff x="46" y="40"/>
          <a:chExt cx="550" cy="318"/>
        </a:xfrm>
      </xdr:grpSpPr>
      <xdr:grpSp>
        <xdr:nvGrpSpPr>
          <xdr:cNvPr id="66" name="Group 2">
            <a:extLst>
              <a:ext uri="{FF2B5EF4-FFF2-40B4-BE49-F238E27FC236}">
                <a16:creationId xmlns:a16="http://schemas.microsoft.com/office/drawing/2014/main" id="{00000000-0008-0000-1F00-000042000000}"/>
              </a:ext>
            </a:extLst>
          </xdr:cNvPr>
          <xdr:cNvGrpSpPr>
            <a:grpSpLocks/>
          </xdr:cNvGrpSpPr>
        </xdr:nvGrpSpPr>
        <xdr:grpSpPr bwMode="auto">
          <a:xfrm>
            <a:off x="46" y="40"/>
            <a:ext cx="550" cy="318"/>
            <a:chOff x="46" y="40"/>
            <a:chExt cx="550" cy="318"/>
          </a:xfrm>
        </xdr:grpSpPr>
        <xdr:sp macro="" textlink="">
          <xdr:nvSpPr>
            <xdr:cNvPr id="68" name="AutoShape 3">
              <a:extLst>
                <a:ext uri="{FF2B5EF4-FFF2-40B4-BE49-F238E27FC236}">
                  <a16:creationId xmlns:a16="http://schemas.microsoft.com/office/drawing/2014/main" id="{00000000-0008-0000-1F00-000044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9" name="AutoShape 4">
              <a:extLst>
                <a:ext uri="{FF2B5EF4-FFF2-40B4-BE49-F238E27FC236}">
                  <a16:creationId xmlns:a16="http://schemas.microsoft.com/office/drawing/2014/main" id="{00000000-0008-0000-1F00-000045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0" name="AutoShape 5">
              <a:extLst>
                <a:ext uri="{FF2B5EF4-FFF2-40B4-BE49-F238E27FC236}">
                  <a16:creationId xmlns:a16="http://schemas.microsoft.com/office/drawing/2014/main" id="{00000000-0008-0000-1F00-000046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71" name="AutoShape 6">
              <a:extLst>
                <a:ext uri="{FF2B5EF4-FFF2-40B4-BE49-F238E27FC236}">
                  <a16:creationId xmlns:a16="http://schemas.microsoft.com/office/drawing/2014/main" id="{00000000-0008-0000-1F00-000047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72" name="AutoShape 7">
              <a:extLst>
                <a:ext uri="{FF2B5EF4-FFF2-40B4-BE49-F238E27FC236}">
                  <a16:creationId xmlns:a16="http://schemas.microsoft.com/office/drawing/2014/main" id="{00000000-0008-0000-1F00-000048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3" name="AutoShape 8">
              <a:extLst>
                <a:ext uri="{FF2B5EF4-FFF2-40B4-BE49-F238E27FC236}">
                  <a16:creationId xmlns:a16="http://schemas.microsoft.com/office/drawing/2014/main" id="{00000000-0008-0000-1F00-000049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4" name="AutoShape 9">
              <a:extLst>
                <a:ext uri="{FF2B5EF4-FFF2-40B4-BE49-F238E27FC236}">
                  <a16:creationId xmlns:a16="http://schemas.microsoft.com/office/drawing/2014/main" id="{00000000-0008-0000-1F00-00004A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5" name="Line 10">
              <a:extLst>
                <a:ext uri="{FF2B5EF4-FFF2-40B4-BE49-F238E27FC236}">
                  <a16:creationId xmlns:a16="http://schemas.microsoft.com/office/drawing/2014/main" id="{00000000-0008-0000-1F00-00004B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6" name="Line 11">
              <a:extLst>
                <a:ext uri="{FF2B5EF4-FFF2-40B4-BE49-F238E27FC236}">
                  <a16:creationId xmlns:a16="http://schemas.microsoft.com/office/drawing/2014/main" id="{00000000-0008-0000-1F00-00004C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7" name="AutoShape 12">
            <a:extLst>
              <a:ext uri="{FF2B5EF4-FFF2-40B4-BE49-F238E27FC236}">
                <a16:creationId xmlns:a16="http://schemas.microsoft.com/office/drawing/2014/main" id="{00000000-0008-0000-1F00-000043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44</xdr:row>
      <xdr:rowOff>38100</xdr:rowOff>
    </xdr:from>
    <xdr:to>
      <xdr:col>4</xdr:col>
      <xdr:colOff>0</xdr:colOff>
      <xdr:row>47</xdr:row>
      <xdr:rowOff>76200</xdr:rowOff>
    </xdr:to>
    <xdr:grpSp>
      <xdr:nvGrpSpPr>
        <xdr:cNvPr id="77" name="Group 1">
          <a:extLst>
            <a:ext uri="{FF2B5EF4-FFF2-40B4-BE49-F238E27FC236}">
              <a16:creationId xmlns:a16="http://schemas.microsoft.com/office/drawing/2014/main" id="{00000000-0008-0000-1F00-00004D000000}"/>
            </a:ext>
          </a:extLst>
        </xdr:cNvPr>
        <xdr:cNvGrpSpPr>
          <a:grpSpLocks/>
        </xdr:cNvGrpSpPr>
      </xdr:nvGrpSpPr>
      <xdr:grpSpPr bwMode="auto">
        <a:xfrm>
          <a:off x="2827020" y="14638020"/>
          <a:ext cx="1691640" cy="1219200"/>
          <a:chOff x="46" y="40"/>
          <a:chExt cx="550" cy="318"/>
        </a:xfrm>
      </xdr:grpSpPr>
      <xdr:grpSp>
        <xdr:nvGrpSpPr>
          <xdr:cNvPr id="78" name="Group 2">
            <a:extLst>
              <a:ext uri="{FF2B5EF4-FFF2-40B4-BE49-F238E27FC236}">
                <a16:creationId xmlns:a16="http://schemas.microsoft.com/office/drawing/2014/main" id="{00000000-0008-0000-1F00-00004E000000}"/>
              </a:ext>
            </a:extLst>
          </xdr:cNvPr>
          <xdr:cNvGrpSpPr>
            <a:grpSpLocks/>
          </xdr:cNvGrpSpPr>
        </xdr:nvGrpSpPr>
        <xdr:grpSpPr bwMode="auto">
          <a:xfrm>
            <a:off x="46" y="40"/>
            <a:ext cx="550" cy="318"/>
            <a:chOff x="46" y="40"/>
            <a:chExt cx="550" cy="318"/>
          </a:xfrm>
        </xdr:grpSpPr>
        <xdr:sp macro="" textlink="">
          <xdr:nvSpPr>
            <xdr:cNvPr id="80" name="AutoShape 3">
              <a:extLst>
                <a:ext uri="{FF2B5EF4-FFF2-40B4-BE49-F238E27FC236}">
                  <a16:creationId xmlns:a16="http://schemas.microsoft.com/office/drawing/2014/main" id="{00000000-0008-0000-1F00-000050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81" name="AutoShape 4">
              <a:extLst>
                <a:ext uri="{FF2B5EF4-FFF2-40B4-BE49-F238E27FC236}">
                  <a16:creationId xmlns:a16="http://schemas.microsoft.com/office/drawing/2014/main" id="{00000000-0008-0000-1F00-000051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82" name="AutoShape 5">
              <a:extLst>
                <a:ext uri="{FF2B5EF4-FFF2-40B4-BE49-F238E27FC236}">
                  <a16:creationId xmlns:a16="http://schemas.microsoft.com/office/drawing/2014/main" id="{00000000-0008-0000-1F00-000052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3" name="AutoShape 6">
              <a:extLst>
                <a:ext uri="{FF2B5EF4-FFF2-40B4-BE49-F238E27FC236}">
                  <a16:creationId xmlns:a16="http://schemas.microsoft.com/office/drawing/2014/main" id="{00000000-0008-0000-1F00-000053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4" name="AutoShape 7">
              <a:extLst>
                <a:ext uri="{FF2B5EF4-FFF2-40B4-BE49-F238E27FC236}">
                  <a16:creationId xmlns:a16="http://schemas.microsoft.com/office/drawing/2014/main" id="{00000000-0008-0000-1F00-000054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5" name="AutoShape 8">
              <a:extLst>
                <a:ext uri="{FF2B5EF4-FFF2-40B4-BE49-F238E27FC236}">
                  <a16:creationId xmlns:a16="http://schemas.microsoft.com/office/drawing/2014/main" id="{00000000-0008-0000-1F00-000055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6" name="AutoShape 9">
              <a:extLst>
                <a:ext uri="{FF2B5EF4-FFF2-40B4-BE49-F238E27FC236}">
                  <a16:creationId xmlns:a16="http://schemas.microsoft.com/office/drawing/2014/main" id="{00000000-0008-0000-1F00-000056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7" name="Line 10">
              <a:extLst>
                <a:ext uri="{FF2B5EF4-FFF2-40B4-BE49-F238E27FC236}">
                  <a16:creationId xmlns:a16="http://schemas.microsoft.com/office/drawing/2014/main" id="{00000000-0008-0000-1F00-000057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8" name="Line 11">
              <a:extLst>
                <a:ext uri="{FF2B5EF4-FFF2-40B4-BE49-F238E27FC236}">
                  <a16:creationId xmlns:a16="http://schemas.microsoft.com/office/drawing/2014/main" id="{00000000-0008-0000-1F00-000058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9" name="AutoShape 12">
            <a:extLst>
              <a:ext uri="{FF2B5EF4-FFF2-40B4-BE49-F238E27FC236}">
                <a16:creationId xmlns:a16="http://schemas.microsoft.com/office/drawing/2014/main" id="{00000000-0008-0000-1F00-00004F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48</xdr:row>
      <xdr:rowOff>95250</xdr:rowOff>
    </xdr:from>
    <xdr:to>
      <xdr:col>3</xdr:col>
      <xdr:colOff>1905</xdr:colOff>
      <xdr:row>51</xdr:row>
      <xdr:rowOff>133350</xdr:rowOff>
    </xdr:to>
    <xdr:grpSp>
      <xdr:nvGrpSpPr>
        <xdr:cNvPr id="89" name="Group 1">
          <a:extLst>
            <a:ext uri="{FF2B5EF4-FFF2-40B4-BE49-F238E27FC236}">
              <a16:creationId xmlns:a16="http://schemas.microsoft.com/office/drawing/2014/main" id="{00000000-0008-0000-1F00-000059000000}"/>
            </a:ext>
          </a:extLst>
        </xdr:cNvPr>
        <xdr:cNvGrpSpPr>
          <a:grpSpLocks/>
        </xdr:cNvGrpSpPr>
      </xdr:nvGrpSpPr>
      <xdr:grpSpPr bwMode="auto">
        <a:xfrm>
          <a:off x="1036320" y="16070580"/>
          <a:ext cx="1724025" cy="1219200"/>
          <a:chOff x="46" y="40"/>
          <a:chExt cx="550" cy="318"/>
        </a:xfrm>
      </xdr:grpSpPr>
      <xdr:grpSp>
        <xdr:nvGrpSpPr>
          <xdr:cNvPr id="90" name="Group 2">
            <a:extLst>
              <a:ext uri="{FF2B5EF4-FFF2-40B4-BE49-F238E27FC236}">
                <a16:creationId xmlns:a16="http://schemas.microsoft.com/office/drawing/2014/main" id="{00000000-0008-0000-1F00-00005A000000}"/>
              </a:ext>
            </a:extLst>
          </xdr:cNvPr>
          <xdr:cNvGrpSpPr>
            <a:grpSpLocks/>
          </xdr:cNvGrpSpPr>
        </xdr:nvGrpSpPr>
        <xdr:grpSpPr bwMode="auto">
          <a:xfrm>
            <a:off x="46" y="40"/>
            <a:ext cx="550" cy="318"/>
            <a:chOff x="46" y="40"/>
            <a:chExt cx="550" cy="318"/>
          </a:xfrm>
        </xdr:grpSpPr>
        <xdr:sp macro="" textlink="">
          <xdr:nvSpPr>
            <xdr:cNvPr id="92" name="AutoShape 3">
              <a:extLst>
                <a:ext uri="{FF2B5EF4-FFF2-40B4-BE49-F238E27FC236}">
                  <a16:creationId xmlns:a16="http://schemas.microsoft.com/office/drawing/2014/main" id="{00000000-0008-0000-1F00-00005C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3" name="AutoShape 4">
              <a:extLst>
                <a:ext uri="{FF2B5EF4-FFF2-40B4-BE49-F238E27FC236}">
                  <a16:creationId xmlns:a16="http://schemas.microsoft.com/office/drawing/2014/main" id="{00000000-0008-0000-1F00-00005D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4" name="AutoShape 5">
              <a:extLst>
                <a:ext uri="{FF2B5EF4-FFF2-40B4-BE49-F238E27FC236}">
                  <a16:creationId xmlns:a16="http://schemas.microsoft.com/office/drawing/2014/main" id="{00000000-0008-0000-1F00-00005E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5" name="AutoShape 6">
              <a:extLst>
                <a:ext uri="{FF2B5EF4-FFF2-40B4-BE49-F238E27FC236}">
                  <a16:creationId xmlns:a16="http://schemas.microsoft.com/office/drawing/2014/main" id="{00000000-0008-0000-1F00-00005F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6" name="AutoShape 7">
              <a:extLst>
                <a:ext uri="{FF2B5EF4-FFF2-40B4-BE49-F238E27FC236}">
                  <a16:creationId xmlns:a16="http://schemas.microsoft.com/office/drawing/2014/main" id="{00000000-0008-0000-1F00-000060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7" name="AutoShape 8">
              <a:extLst>
                <a:ext uri="{FF2B5EF4-FFF2-40B4-BE49-F238E27FC236}">
                  <a16:creationId xmlns:a16="http://schemas.microsoft.com/office/drawing/2014/main" id="{00000000-0008-0000-1F00-000061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8" name="AutoShape 9">
              <a:extLst>
                <a:ext uri="{FF2B5EF4-FFF2-40B4-BE49-F238E27FC236}">
                  <a16:creationId xmlns:a16="http://schemas.microsoft.com/office/drawing/2014/main" id="{00000000-0008-0000-1F00-000062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9" name="Line 10">
              <a:extLst>
                <a:ext uri="{FF2B5EF4-FFF2-40B4-BE49-F238E27FC236}">
                  <a16:creationId xmlns:a16="http://schemas.microsoft.com/office/drawing/2014/main" id="{00000000-0008-0000-1F00-000063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0" name="Line 11">
              <a:extLst>
                <a:ext uri="{FF2B5EF4-FFF2-40B4-BE49-F238E27FC236}">
                  <a16:creationId xmlns:a16="http://schemas.microsoft.com/office/drawing/2014/main" id="{00000000-0008-0000-1F00-000064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91" name="AutoShape 12">
            <a:extLst>
              <a:ext uri="{FF2B5EF4-FFF2-40B4-BE49-F238E27FC236}">
                <a16:creationId xmlns:a16="http://schemas.microsoft.com/office/drawing/2014/main" id="{00000000-0008-0000-1F00-00005B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95250</xdr:colOff>
      <xdr:row>48</xdr:row>
      <xdr:rowOff>57150</xdr:rowOff>
    </xdr:from>
    <xdr:to>
      <xdr:col>2</xdr:col>
      <xdr:colOff>533400</xdr:colOff>
      <xdr:row>48</xdr:row>
      <xdr:rowOff>238125</xdr:rowOff>
    </xdr:to>
    <xdr:sp macro="" textlink="">
      <xdr:nvSpPr>
        <xdr:cNvPr id="101" name="Rectangle 324">
          <a:extLst>
            <a:ext uri="{FF2B5EF4-FFF2-40B4-BE49-F238E27FC236}">
              <a16:creationId xmlns:a16="http://schemas.microsoft.com/office/drawing/2014/main" id="{00000000-0008-0000-1F00-000065000000}"/>
            </a:ext>
          </a:extLst>
        </xdr:cNvPr>
        <xdr:cNvSpPr>
          <a:spLocks noChangeArrowheads="1"/>
        </xdr:cNvSpPr>
      </xdr:nvSpPr>
      <xdr:spPr bwMode="auto">
        <a:xfrm>
          <a:off x="1093470" y="19716750"/>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933450</xdr:colOff>
      <xdr:row>48</xdr:row>
      <xdr:rowOff>257175</xdr:rowOff>
    </xdr:from>
    <xdr:to>
      <xdr:col>2</xdr:col>
      <xdr:colOff>1400175</xdr:colOff>
      <xdr:row>50</xdr:row>
      <xdr:rowOff>47625</xdr:rowOff>
    </xdr:to>
    <xdr:sp macro="" textlink="">
      <xdr:nvSpPr>
        <xdr:cNvPr id="102" name="Line 16">
          <a:extLst>
            <a:ext uri="{FF2B5EF4-FFF2-40B4-BE49-F238E27FC236}">
              <a16:creationId xmlns:a16="http://schemas.microsoft.com/office/drawing/2014/main" id="{00000000-0008-0000-1F00-000066000000}"/>
            </a:ext>
          </a:extLst>
        </xdr:cNvPr>
        <xdr:cNvSpPr>
          <a:spLocks noChangeShapeType="1"/>
        </xdr:cNvSpPr>
      </xdr:nvSpPr>
      <xdr:spPr bwMode="auto">
        <a:xfrm flipH="1" flipV="1">
          <a:off x="1931670" y="19916775"/>
          <a:ext cx="466725" cy="4762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476250</xdr:colOff>
      <xdr:row>48</xdr:row>
      <xdr:rowOff>257175</xdr:rowOff>
    </xdr:from>
    <xdr:to>
      <xdr:col>2</xdr:col>
      <xdr:colOff>933450</xdr:colOff>
      <xdr:row>50</xdr:row>
      <xdr:rowOff>38100</xdr:rowOff>
    </xdr:to>
    <xdr:sp macro="" textlink="">
      <xdr:nvSpPr>
        <xdr:cNvPr id="103" name="Line 17">
          <a:extLst>
            <a:ext uri="{FF2B5EF4-FFF2-40B4-BE49-F238E27FC236}">
              <a16:creationId xmlns:a16="http://schemas.microsoft.com/office/drawing/2014/main" id="{00000000-0008-0000-1F00-000067000000}"/>
            </a:ext>
          </a:extLst>
        </xdr:cNvPr>
        <xdr:cNvSpPr>
          <a:spLocks noChangeShapeType="1"/>
        </xdr:cNvSpPr>
      </xdr:nvSpPr>
      <xdr:spPr bwMode="auto">
        <a:xfrm flipH="1">
          <a:off x="1474470" y="19916775"/>
          <a:ext cx="457200" cy="4667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495300</xdr:colOff>
      <xdr:row>50</xdr:row>
      <xdr:rowOff>38100</xdr:rowOff>
    </xdr:from>
    <xdr:to>
      <xdr:col>2</xdr:col>
      <xdr:colOff>933450</xdr:colOff>
      <xdr:row>50</xdr:row>
      <xdr:rowOff>485775</xdr:rowOff>
    </xdr:to>
    <xdr:sp macro="" textlink="">
      <xdr:nvSpPr>
        <xdr:cNvPr id="104" name="Line 19">
          <a:extLst>
            <a:ext uri="{FF2B5EF4-FFF2-40B4-BE49-F238E27FC236}">
              <a16:creationId xmlns:a16="http://schemas.microsoft.com/office/drawing/2014/main" id="{00000000-0008-0000-1F00-000068000000}"/>
            </a:ext>
          </a:extLst>
        </xdr:cNvPr>
        <xdr:cNvSpPr>
          <a:spLocks noChangeShapeType="1"/>
        </xdr:cNvSpPr>
      </xdr:nvSpPr>
      <xdr:spPr bwMode="auto">
        <a:xfrm rot="10800000" flipH="1" flipV="1">
          <a:off x="1493520" y="20383500"/>
          <a:ext cx="43815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933450</xdr:colOff>
      <xdr:row>50</xdr:row>
      <xdr:rowOff>38100</xdr:rowOff>
    </xdr:from>
    <xdr:to>
      <xdr:col>2</xdr:col>
      <xdr:colOff>1400175</xdr:colOff>
      <xdr:row>50</xdr:row>
      <xdr:rowOff>485775</xdr:rowOff>
    </xdr:to>
    <xdr:sp macro="" textlink="">
      <xdr:nvSpPr>
        <xdr:cNvPr id="105" name="Line 20">
          <a:extLst>
            <a:ext uri="{FF2B5EF4-FFF2-40B4-BE49-F238E27FC236}">
              <a16:creationId xmlns:a16="http://schemas.microsoft.com/office/drawing/2014/main" id="{00000000-0008-0000-1F00-000069000000}"/>
            </a:ext>
          </a:extLst>
        </xdr:cNvPr>
        <xdr:cNvSpPr>
          <a:spLocks noChangeShapeType="1"/>
        </xdr:cNvSpPr>
      </xdr:nvSpPr>
      <xdr:spPr bwMode="auto">
        <a:xfrm rot="10800000" flipH="1">
          <a:off x="1931670" y="20383500"/>
          <a:ext cx="46672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48</xdr:row>
      <xdr:rowOff>95250</xdr:rowOff>
    </xdr:from>
    <xdr:to>
      <xdr:col>4</xdr:col>
      <xdr:colOff>1905</xdr:colOff>
      <xdr:row>51</xdr:row>
      <xdr:rowOff>133350</xdr:rowOff>
    </xdr:to>
    <xdr:grpSp>
      <xdr:nvGrpSpPr>
        <xdr:cNvPr id="106" name="Group 1">
          <a:extLst>
            <a:ext uri="{FF2B5EF4-FFF2-40B4-BE49-F238E27FC236}">
              <a16:creationId xmlns:a16="http://schemas.microsoft.com/office/drawing/2014/main" id="{00000000-0008-0000-1F00-00006A000000}"/>
            </a:ext>
          </a:extLst>
        </xdr:cNvPr>
        <xdr:cNvGrpSpPr>
          <a:grpSpLocks/>
        </xdr:cNvGrpSpPr>
      </xdr:nvGrpSpPr>
      <xdr:grpSpPr bwMode="auto">
        <a:xfrm>
          <a:off x="2796540" y="16070580"/>
          <a:ext cx="1724025" cy="1219200"/>
          <a:chOff x="46" y="40"/>
          <a:chExt cx="550" cy="318"/>
        </a:xfrm>
      </xdr:grpSpPr>
      <xdr:grpSp>
        <xdr:nvGrpSpPr>
          <xdr:cNvPr id="107" name="Group 2">
            <a:extLst>
              <a:ext uri="{FF2B5EF4-FFF2-40B4-BE49-F238E27FC236}">
                <a16:creationId xmlns:a16="http://schemas.microsoft.com/office/drawing/2014/main" id="{00000000-0008-0000-1F00-00006B000000}"/>
              </a:ext>
            </a:extLst>
          </xdr:cNvPr>
          <xdr:cNvGrpSpPr>
            <a:grpSpLocks/>
          </xdr:cNvGrpSpPr>
        </xdr:nvGrpSpPr>
        <xdr:grpSpPr bwMode="auto">
          <a:xfrm>
            <a:off x="46" y="40"/>
            <a:ext cx="550" cy="318"/>
            <a:chOff x="46" y="40"/>
            <a:chExt cx="550" cy="318"/>
          </a:xfrm>
        </xdr:grpSpPr>
        <xdr:sp macro="" textlink="">
          <xdr:nvSpPr>
            <xdr:cNvPr id="109" name="AutoShape 3">
              <a:extLst>
                <a:ext uri="{FF2B5EF4-FFF2-40B4-BE49-F238E27FC236}">
                  <a16:creationId xmlns:a16="http://schemas.microsoft.com/office/drawing/2014/main" id="{00000000-0008-0000-1F00-00006D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0" name="AutoShape 4">
              <a:extLst>
                <a:ext uri="{FF2B5EF4-FFF2-40B4-BE49-F238E27FC236}">
                  <a16:creationId xmlns:a16="http://schemas.microsoft.com/office/drawing/2014/main" id="{00000000-0008-0000-1F00-00006E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1" name="AutoShape 5">
              <a:extLst>
                <a:ext uri="{FF2B5EF4-FFF2-40B4-BE49-F238E27FC236}">
                  <a16:creationId xmlns:a16="http://schemas.microsoft.com/office/drawing/2014/main" id="{00000000-0008-0000-1F00-00006F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2" name="AutoShape 6">
              <a:extLst>
                <a:ext uri="{FF2B5EF4-FFF2-40B4-BE49-F238E27FC236}">
                  <a16:creationId xmlns:a16="http://schemas.microsoft.com/office/drawing/2014/main" id="{00000000-0008-0000-1F00-000070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3" name="AutoShape 7">
              <a:extLst>
                <a:ext uri="{FF2B5EF4-FFF2-40B4-BE49-F238E27FC236}">
                  <a16:creationId xmlns:a16="http://schemas.microsoft.com/office/drawing/2014/main" id="{00000000-0008-0000-1F00-00007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4" name="AutoShape 8">
              <a:extLst>
                <a:ext uri="{FF2B5EF4-FFF2-40B4-BE49-F238E27FC236}">
                  <a16:creationId xmlns:a16="http://schemas.microsoft.com/office/drawing/2014/main" id="{00000000-0008-0000-1F00-00007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5" name="AutoShape 9">
              <a:extLst>
                <a:ext uri="{FF2B5EF4-FFF2-40B4-BE49-F238E27FC236}">
                  <a16:creationId xmlns:a16="http://schemas.microsoft.com/office/drawing/2014/main" id="{00000000-0008-0000-1F00-00007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6" name="Line 10">
              <a:extLst>
                <a:ext uri="{FF2B5EF4-FFF2-40B4-BE49-F238E27FC236}">
                  <a16:creationId xmlns:a16="http://schemas.microsoft.com/office/drawing/2014/main" id="{00000000-0008-0000-1F00-00007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7" name="Line 11">
              <a:extLst>
                <a:ext uri="{FF2B5EF4-FFF2-40B4-BE49-F238E27FC236}">
                  <a16:creationId xmlns:a16="http://schemas.microsoft.com/office/drawing/2014/main" id="{00000000-0008-0000-1F00-00007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8" name="AutoShape 12">
            <a:extLst>
              <a:ext uri="{FF2B5EF4-FFF2-40B4-BE49-F238E27FC236}">
                <a16:creationId xmlns:a16="http://schemas.microsoft.com/office/drawing/2014/main" id="{00000000-0008-0000-1F00-00006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95250</xdr:colOff>
      <xdr:row>48</xdr:row>
      <xdr:rowOff>57150</xdr:rowOff>
    </xdr:from>
    <xdr:to>
      <xdr:col>3</xdr:col>
      <xdr:colOff>533400</xdr:colOff>
      <xdr:row>48</xdr:row>
      <xdr:rowOff>238125</xdr:rowOff>
    </xdr:to>
    <xdr:sp macro="" textlink="">
      <xdr:nvSpPr>
        <xdr:cNvPr id="118" name="Rectangle 324">
          <a:extLst>
            <a:ext uri="{FF2B5EF4-FFF2-40B4-BE49-F238E27FC236}">
              <a16:creationId xmlns:a16="http://schemas.microsoft.com/office/drawing/2014/main" id="{00000000-0008-0000-1F00-000076000000}"/>
            </a:ext>
          </a:extLst>
        </xdr:cNvPr>
        <xdr:cNvSpPr>
          <a:spLocks noChangeArrowheads="1"/>
        </xdr:cNvSpPr>
      </xdr:nvSpPr>
      <xdr:spPr bwMode="auto">
        <a:xfrm>
          <a:off x="2853690" y="19716750"/>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933450</xdr:colOff>
      <xdr:row>48</xdr:row>
      <xdr:rowOff>257175</xdr:rowOff>
    </xdr:from>
    <xdr:to>
      <xdr:col>3</xdr:col>
      <xdr:colOff>1400175</xdr:colOff>
      <xdr:row>50</xdr:row>
      <xdr:rowOff>47625</xdr:rowOff>
    </xdr:to>
    <xdr:sp macro="" textlink="">
      <xdr:nvSpPr>
        <xdr:cNvPr id="119" name="Line 16">
          <a:extLst>
            <a:ext uri="{FF2B5EF4-FFF2-40B4-BE49-F238E27FC236}">
              <a16:creationId xmlns:a16="http://schemas.microsoft.com/office/drawing/2014/main" id="{00000000-0008-0000-1F00-000077000000}"/>
            </a:ext>
          </a:extLst>
        </xdr:cNvPr>
        <xdr:cNvSpPr>
          <a:spLocks noChangeShapeType="1"/>
        </xdr:cNvSpPr>
      </xdr:nvSpPr>
      <xdr:spPr bwMode="auto">
        <a:xfrm flipH="1" flipV="1">
          <a:off x="3691890" y="19916775"/>
          <a:ext cx="466725" cy="4762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476250</xdr:colOff>
      <xdr:row>48</xdr:row>
      <xdr:rowOff>257175</xdr:rowOff>
    </xdr:from>
    <xdr:to>
      <xdr:col>3</xdr:col>
      <xdr:colOff>933450</xdr:colOff>
      <xdr:row>50</xdr:row>
      <xdr:rowOff>38100</xdr:rowOff>
    </xdr:to>
    <xdr:sp macro="" textlink="">
      <xdr:nvSpPr>
        <xdr:cNvPr id="120" name="Line 17">
          <a:extLst>
            <a:ext uri="{FF2B5EF4-FFF2-40B4-BE49-F238E27FC236}">
              <a16:creationId xmlns:a16="http://schemas.microsoft.com/office/drawing/2014/main" id="{00000000-0008-0000-1F00-000078000000}"/>
            </a:ext>
          </a:extLst>
        </xdr:cNvPr>
        <xdr:cNvSpPr>
          <a:spLocks noChangeShapeType="1"/>
        </xdr:cNvSpPr>
      </xdr:nvSpPr>
      <xdr:spPr bwMode="auto">
        <a:xfrm flipH="1">
          <a:off x="3234690" y="19916775"/>
          <a:ext cx="457200" cy="4667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495300</xdr:colOff>
      <xdr:row>50</xdr:row>
      <xdr:rowOff>38100</xdr:rowOff>
    </xdr:from>
    <xdr:to>
      <xdr:col>3</xdr:col>
      <xdr:colOff>933450</xdr:colOff>
      <xdr:row>50</xdr:row>
      <xdr:rowOff>485775</xdr:rowOff>
    </xdr:to>
    <xdr:sp macro="" textlink="">
      <xdr:nvSpPr>
        <xdr:cNvPr id="121" name="Line 19">
          <a:extLst>
            <a:ext uri="{FF2B5EF4-FFF2-40B4-BE49-F238E27FC236}">
              <a16:creationId xmlns:a16="http://schemas.microsoft.com/office/drawing/2014/main" id="{00000000-0008-0000-1F00-000079000000}"/>
            </a:ext>
          </a:extLst>
        </xdr:cNvPr>
        <xdr:cNvSpPr>
          <a:spLocks noChangeShapeType="1"/>
        </xdr:cNvSpPr>
      </xdr:nvSpPr>
      <xdr:spPr bwMode="auto">
        <a:xfrm rot="10800000" flipH="1" flipV="1">
          <a:off x="3253740" y="20383500"/>
          <a:ext cx="43815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933450</xdr:colOff>
      <xdr:row>50</xdr:row>
      <xdr:rowOff>38100</xdr:rowOff>
    </xdr:from>
    <xdr:to>
      <xdr:col>3</xdr:col>
      <xdr:colOff>1400175</xdr:colOff>
      <xdr:row>50</xdr:row>
      <xdr:rowOff>485775</xdr:rowOff>
    </xdr:to>
    <xdr:sp macro="" textlink="">
      <xdr:nvSpPr>
        <xdr:cNvPr id="122" name="Line 20">
          <a:extLst>
            <a:ext uri="{FF2B5EF4-FFF2-40B4-BE49-F238E27FC236}">
              <a16:creationId xmlns:a16="http://schemas.microsoft.com/office/drawing/2014/main" id="{00000000-0008-0000-1F00-00007A000000}"/>
            </a:ext>
          </a:extLst>
        </xdr:cNvPr>
        <xdr:cNvSpPr>
          <a:spLocks noChangeShapeType="1"/>
        </xdr:cNvSpPr>
      </xdr:nvSpPr>
      <xdr:spPr bwMode="auto">
        <a:xfrm rot="10800000" flipH="1">
          <a:off x="3691890" y="20383500"/>
          <a:ext cx="46672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66675</xdr:colOff>
      <xdr:row>52</xdr:row>
      <xdr:rowOff>38100</xdr:rowOff>
    </xdr:from>
    <xdr:to>
      <xdr:col>4</xdr:col>
      <xdr:colOff>0</xdr:colOff>
      <xdr:row>55</xdr:row>
      <xdr:rowOff>76200</xdr:rowOff>
    </xdr:to>
    <xdr:grpSp>
      <xdr:nvGrpSpPr>
        <xdr:cNvPr id="123" name="Group 1">
          <a:extLst>
            <a:ext uri="{FF2B5EF4-FFF2-40B4-BE49-F238E27FC236}">
              <a16:creationId xmlns:a16="http://schemas.microsoft.com/office/drawing/2014/main" id="{00000000-0008-0000-1F00-00007B000000}"/>
            </a:ext>
          </a:extLst>
        </xdr:cNvPr>
        <xdr:cNvGrpSpPr>
          <a:grpSpLocks/>
        </xdr:cNvGrpSpPr>
      </xdr:nvGrpSpPr>
      <xdr:grpSpPr bwMode="auto">
        <a:xfrm>
          <a:off x="2827020" y="17381220"/>
          <a:ext cx="1691640" cy="1219200"/>
          <a:chOff x="46" y="40"/>
          <a:chExt cx="550" cy="318"/>
        </a:xfrm>
      </xdr:grpSpPr>
      <xdr:grpSp>
        <xdr:nvGrpSpPr>
          <xdr:cNvPr id="124" name="Group 2">
            <a:extLst>
              <a:ext uri="{FF2B5EF4-FFF2-40B4-BE49-F238E27FC236}">
                <a16:creationId xmlns:a16="http://schemas.microsoft.com/office/drawing/2014/main" id="{00000000-0008-0000-1F00-00007C000000}"/>
              </a:ext>
            </a:extLst>
          </xdr:cNvPr>
          <xdr:cNvGrpSpPr>
            <a:grpSpLocks/>
          </xdr:cNvGrpSpPr>
        </xdr:nvGrpSpPr>
        <xdr:grpSpPr bwMode="auto">
          <a:xfrm>
            <a:off x="46" y="40"/>
            <a:ext cx="550" cy="318"/>
            <a:chOff x="46" y="40"/>
            <a:chExt cx="550" cy="318"/>
          </a:xfrm>
        </xdr:grpSpPr>
        <xdr:sp macro="" textlink="">
          <xdr:nvSpPr>
            <xdr:cNvPr id="126" name="AutoShape 3">
              <a:extLst>
                <a:ext uri="{FF2B5EF4-FFF2-40B4-BE49-F238E27FC236}">
                  <a16:creationId xmlns:a16="http://schemas.microsoft.com/office/drawing/2014/main" id="{00000000-0008-0000-1F00-00007E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7" name="AutoShape 4">
              <a:extLst>
                <a:ext uri="{FF2B5EF4-FFF2-40B4-BE49-F238E27FC236}">
                  <a16:creationId xmlns:a16="http://schemas.microsoft.com/office/drawing/2014/main" id="{00000000-0008-0000-1F00-00007F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8" name="AutoShape 5">
              <a:extLst>
                <a:ext uri="{FF2B5EF4-FFF2-40B4-BE49-F238E27FC236}">
                  <a16:creationId xmlns:a16="http://schemas.microsoft.com/office/drawing/2014/main" id="{00000000-0008-0000-1F00-000080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9" name="AutoShape 6">
              <a:extLst>
                <a:ext uri="{FF2B5EF4-FFF2-40B4-BE49-F238E27FC236}">
                  <a16:creationId xmlns:a16="http://schemas.microsoft.com/office/drawing/2014/main" id="{00000000-0008-0000-1F00-000081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0" name="AutoShape 7">
              <a:extLst>
                <a:ext uri="{FF2B5EF4-FFF2-40B4-BE49-F238E27FC236}">
                  <a16:creationId xmlns:a16="http://schemas.microsoft.com/office/drawing/2014/main" id="{00000000-0008-0000-1F00-000082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8">
              <a:extLst>
                <a:ext uri="{FF2B5EF4-FFF2-40B4-BE49-F238E27FC236}">
                  <a16:creationId xmlns:a16="http://schemas.microsoft.com/office/drawing/2014/main" id="{00000000-0008-0000-1F00-000083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AutoShape 9">
              <a:extLst>
                <a:ext uri="{FF2B5EF4-FFF2-40B4-BE49-F238E27FC236}">
                  <a16:creationId xmlns:a16="http://schemas.microsoft.com/office/drawing/2014/main" id="{00000000-0008-0000-1F00-000084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3" name="Line 10">
              <a:extLst>
                <a:ext uri="{FF2B5EF4-FFF2-40B4-BE49-F238E27FC236}">
                  <a16:creationId xmlns:a16="http://schemas.microsoft.com/office/drawing/2014/main" id="{00000000-0008-0000-1F00-000085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4" name="Line 11">
              <a:extLst>
                <a:ext uri="{FF2B5EF4-FFF2-40B4-BE49-F238E27FC236}">
                  <a16:creationId xmlns:a16="http://schemas.microsoft.com/office/drawing/2014/main" id="{00000000-0008-0000-1F00-000086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5" name="AutoShape 12">
            <a:extLst>
              <a:ext uri="{FF2B5EF4-FFF2-40B4-BE49-F238E27FC236}">
                <a16:creationId xmlns:a16="http://schemas.microsoft.com/office/drawing/2014/main" id="{00000000-0008-0000-1F00-00007D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99392</xdr:colOff>
      <xdr:row>52</xdr:row>
      <xdr:rowOff>57978</xdr:rowOff>
    </xdr:from>
    <xdr:to>
      <xdr:col>3</xdr:col>
      <xdr:colOff>537542</xdr:colOff>
      <xdr:row>52</xdr:row>
      <xdr:rowOff>238953</xdr:rowOff>
    </xdr:to>
    <xdr:sp macro="" textlink="">
      <xdr:nvSpPr>
        <xdr:cNvPr id="135" name="Rectangle 324">
          <a:extLst>
            <a:ext uri="{FF2B5EF4-FFF2-40B4-BE49-F238E27FC236}">
              <a16:creationId xmlns:a16="http://schemas.microsoft.com/office/drawing/2014/main" id="{00000000-0008-0000-1F00-000087000000}"/>
            </a:ext>
          </a:extLst>
        </xdr:cNvPr>
        <xdr:cNvSpPr>
          <a:spLocks noChangeArrowheads="1"/>
        </xdr:cNvSpPr>
      </xdr:nvSpPr>
      <xdr:spPr bwMode="auto">
        <a:xfrm>
          <a:off x="2857832" y="21089178"/>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66675</xdr:colOff>
      <xdr:row>52</xdr:row>
      <xdr:rowOff>38100</xdr:rowOff>
    </xdr:from>
    <xdr:to>
      <xdr:col>3</xdr:col>
      <xdr:colOff>0</xdr:colOff>
      <xdr:row>55</xdr:row>
      <xdr:rowOff>76200</xdr:rowOff>
    </xdr:to>
    <xdr:grpSp>
      <xdr:nvGrpSpPr>
        <xdr:cNvPr id="136" name="Group 1">
          <a:extLst>
            <a:ext uri="{FF2B5EF4-FFF2-40B4-BE49-F238E27FC236}">
              <a16:creationId xmlns:a16="http://schemas.microsoft.com/office/drawing/2014/main" id="{00000000-0008-0000-1F00-000088000000}"/>
            </a:ext>
          </a:extLst>
        </xdr:cNvPr>
        <xdr:cNvGrpSpPr>
          <a:grpSpLocks/>
        </xdr:cNvGrpSpPr>
      </xdr:nvGrpSpPr>
      <xdr:grpSpPr bwMode="auto">
        <a:xfrm>
          <a:off x="1066800" y="17381220"/>
          <a:ext cx="1691640" cy="1219200"/>
          <a:chOff x="46" y="40"/>
          <a:chExt cx="550" cy="318"/>
        </a:xfrm>
      </xdr:grpSpPr>
      <xdr:grpSp>
        <xdr:nvGrpSpPr>
          <xdr:cNvPr id="137" name="Group 2">
            <a:extLst>
              <a:ext uri="{FF2B5EF4-FFF2-40B4-BE49-F238E27FC236}">
                <a16:creationId xmlns:a16="http://schemas.microsoft.com/office/drawing/2014/main" id="{00000000-0008-0000-1F00-000089000000}"/>
              </a:ext>
            </a:extLst>
          </xdr:cNvPr>
          <xdr:cNvGrpSpPr>
            <a:grpSpLocks/>
          </xdr:cNvGrpSpPr>
        </xdr:nvGrpSpPr>
        <xdr:grpSpPr bwMode="auto">
          <a:xfrm>
            <a:off x="46" y="40"/>
            <a:ext cx="550" cy="318"/>
            <a:chOff x="46" y="40"/>
            <a:chExt cx="550" cy="318"/>
          </a:xfrm>
        </xdr:grpSpPr>
        <xdr:sp macro="" textlink="">
          <xdr:nvSpPr>
            <xdr:cNvPr id="139" name="AutoShape 3">
              <a:extLst>
                <a:ext uri="{FF2B5EF4-FFF2-40B4-BE49-F238E27FC236}">
                  <a16:creationId xmlns:a16="http://schemas.microsoft.com/office/drawing/2014/main" id="{00000000-0008-0000-1F00-00008B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40" name="AutoShape 4">
              <a:extLst>
                <a:ext uri="{FF2B5EF4-FFF2-40B4-BE49-F238E27FC236}">
                  <a16:creationId xmlns:a16="http://schemas.microsoft.com/office/drawing/2014/main" id="{00000000-0008-0000-1F00-00008C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1" name="AutoShape 5">
              <a:extLst>
                <a:ext uri="{FF2B5EF4-FFF2-40B4-BE49-F238E27FC236}">
                  <a16:creationId xmlns:a16="http://schemas.microsoft.com/office/drawing/2014/main" id="{00000000-0008-0000-1F00-00008D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2" name="AutoShape 6">
              <a:extLst>
                <a:ext uri="{FF2B5EF4-FFF2-40B4-BE49-F238E27FC236}">
                  <a16:creationId xmlns:a16="http://schemas.microsoft.com/office/drawing/2014/main" id="{00000000-0008-0000-1F00-00008E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3" name="AutoShape 7">
              <a:extLst>
                <a:ext uri="{FF2B5EF4-FFF2-40B4-BE49-F238E27FC236}">
                  <a16:creationId xmlns:a16="http://schemas.microsoft.com/office/drawing/2014/main" id="{00000000-0008-0000-1F00-00008F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AutoShape 8">
              <a:extLst>
                <a:ext uri="{FF2B5EF4-FFF2-40B4-BE49-F238E27FC236}">
                  <a16:creationId xmlns:a16="http://schemas.microsoft.com/office/drawing/2014/main" id="{00000000-0008-0000-1F00-000090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5" name="AutoShape 9">
              <a:extLst>
                <a:ext uri="{FF2B5EF4-FFF2-40B4-BE49-F238E27FC236}">
                  <a16:creationId xmlns:a16="http://schemas.microsoft.com/office/drawing/2014/main" id="{00000000-0008-0000-1F00-000091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6" name="Line 10">
              <a:extLst>
                <a:ext uri="{FF2B5EF4-FFF2-40B4-BE49-F238E27FC236}">
                  <a16:creationId xmlns:a16="http://schemas.microsoft.com/office/drawing/2014/main" id="{00000000-0008-0000-1F00-000092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7" name="Line 11">
              <a:extLst>
                <a:ext uri="{FF2B5EF4-FFF2-40B4-BE49-F238E27FC236}">
                  <a16:creationId xmlns:a16="http://schemas.microsoft.com/office/drawing/2014/main" id="{00000000-0008-0000-1F00-000093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8" name="AutoShape 12">
            <a:extLst>
              <a:ext uri="{FF2B5EF4-FFF2-40B4-BE49-F238E27FC236}">
                <a16:creationId xmlns:a16="http://schemas.microsoft.com/office/drawing/2014/main" id="{00000000-0008-0000-1F00-00008A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99392</xdr:colOff>
      <xdr:row>52</xdr:row>
      <xdr:rowOff>57978</xdr:rowOff>
    </xdr:from>
    <xdr:to>
      <xdr:col>2</xdr:col>
      <xdr:colOff>537542</xdr:colOff>
      <xdr:row>52</xdr:row>
      <xdr:rowOff>238953</xdr:rowOff>
    </xdr:to>
    <xdr:sp macro="" textlink="">
      <xdr:nvSpPr>
        <xdr:cNvPr id="148" name="Rectangle 324">
          <a:extLst>
            <a:ext uri="{FF2B5EF4-FFF2-40B4-BE49-F238E27FC236}">
              <a16:creationId xmlns:a16="http://schemas.microsoft.com/office/drawing/2014/main" id="{00000000-0008-0000-1F00-000094000000}"/>
            </a:ext>
          </a:extLst>
        </xdr:cNvPr>
        <xdr:cNvSpPr>
          <a:spLocks noChangeArrowheads="1"/>
        </xdr:cNvSpPr>
      </xdr:nvSpPr>
      <xdr:spPr bwMode="auto">
        <a:xfrm>
          <a:off x="1097612" y="21089178"/>
          <a:ext cx="438150"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28575</xdr:colOff>
      <xdr:row>56</xdr:row>
      <xdr:rowOff>104775</xdr:rowOff>
    </xdr:from>
    <xdr:to>
      <xdr:col>3</xdr:col>
      <xdr:colOff>1905</xdr:colOff>
      <xdr:row>59</xdr:row>
      <xdr:rowOff>104775</xdr:rowOff>
    </xdr:to>
    <xdr:grpSp>
      <xdr:nvGrpSpPr>
        <xdr:cNvPr id="149" name="グループ化 1">
          <a:extLst>
            <a:ext uri="{FF2B5EF4-FFF2-40B4-BE49-F238E27FC236}">
              <a16:creationId xmlns:a16="http://schemas.microsoft.com/office/drawing/2014/main" id="{00000000-0008-0000-1F00-000095000000}"/>
            </a:ext>
          </a:extLst>
        </xdr:cNvPr>
        <xdr:cNvGrpSpPr>
          <a:grpSpLocks/>
        </xdr:cNvGrpSpPr>
      </xdr:nvGrpSpPr>
      <xdr:grpSpPr bwMode="auto">
        <a:xfrm>
          <a:off x="1028700" y="18821400"/>
          <a:ext cx="1731645" cy="1181100"/>
          <a:chOff x="1123950" y="22631400"/>
          <a:chExt cx="1885950" cy="1190625"/>
        </a:xfrm>
      </xdr:grpSpPr>
      <xdr:grpSp>
        <xdr:nvGrpSpPr>
          <xdr:cNvPr id="150" name="Group 2">
            <a:extLst>
              <a:ext uri="{FF2B5EF4-FFF2-40B4-BE49-F238E27FC236}">
                <a16:creationId xmlns:a16="http://schemas.microsoft.com/office/drawing/2014/main" id="{00000000-0008-0000-1F00-000096000000}"/>
              </a:ext>
            </a:extLst>
          </xdr:cNvPr>
          <xdr:cNvGrpSpPr>
            <a:grpSpLocks/>
          </xdr:cNvGrpSpPr>
        </xdr:nvGrpSpPr>
        <xdr:grpSpPr bwMode="auto">
          <a:xfrm>
            <a:off x="1123950" y="22631400"/>
            <a:ext cx="1885950" cy="1190625"/>
            <a:chOff x="46" y="40"/>
            <a:chExt cx="550" cy="318"/>
          </a:xfrm>
        </xdr:grpSpPr>
        <xdr:grpSp>
          <xdr:nvGrpSpPr>
            <xdr:cNvPr id="155" name="Group 3">
              <a:extLst>
                <a:ext uri="{FF2B5EF4-FFF2-40B4-BE49-F238E27FC236}">
                  <a16:creationId xmlns:a16="http://schemas.microsoft.com/office/drawing/2014/main" id="{00000000-0008-0000-1F00-00009B000000}"/>
                </a:ext>
              </a:extLst>
            </xdr:cNvPr>
            <xdr:cNvGrpSpPr>
              <a:grpSpLocks/>
            </xdr:cNvGrpSpPr>
          </xdr:nvGrpSpPr>
          <xdr:grpSpPr bwMode="auto">
            <a:xfrm>
              <a:off x="46" y="40"/>
              <a:ext cx="550" cy="318"/>
              <a:chOff x="46" y="40"/>
              <a:chExt cx="550" cy="318"/>
            </a:xfrm>
          </xdr:grpSpPr>
          <xdr:sp macro="" textlink="">
            <xdr:nvSpPr>
              <xdr:cNvPr id="157" name="AutoShape 4">
                <a:extLst>
                  <a:ext uri="{FF2B5EF4-FFF2-40B4-BE49-F238E27FC236}">
                    <a16:creationId xmlns:a16="http://schemas.microsoft.com/office/drawing/2014/main" id="{00000000-0008-0000-1F00-00009D00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58" name="AutoShape 5">
                <a:extLst>
                  <a:ext uri="{FF2B5EF4-FFF2-40B4-BE49-F238E27FC236}">
                    <a16:creationId xmlns:a16="http://schemas.microsoft.com/office/drawing/2014/main" id="{00000000-0008-0000-1F00-00009E00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9" name="AutoShape 6">
                <a:extLst>
                  <a:ext uri="{FF2B5EF4-FFF2-40B4-BE49-F238E27FC236}">
                    <a16:creationId xmlns:a16="http://schemas.microsoft.com/office/drawing/2014/main" id="{00000000-0008-0000-1F00-00009F00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0" name="AutoShape 7">
                <a:extLst>
                  <a:ext uri="{FF2B5EF4-FFF2-40B4-BE49-F238E27FC236}">
                    <a16:creationId xmlns:a16="http://schemas.microsoft.com/office/drawing/2014/main" id="{00000000-0008-0000-1F00-0000A000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1" name="AutoShape 8">
                <a:extLst>
                  <a:ext uri="{FF2B5EF4-FFF2-40B4-BE49-F238E27FC236}">
                    <a16:creationId xmlns:a16="http://schemas.microsoft.com/office/drawing/2014/main" id="{00000000-0008-0000-1F00-0000A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2" name="AutoShape 9">
                <a:extLst>
                  <a:ext uri="{FF2B5EF4-FFF2-40B4-BE49-F238E27FC236}">
                    <a16:creationId xmlns:a16="http://schemas.microsoft.com/office/drawing/2014/main" id="{00000000-0008-0000-1F00-0000A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3" name="AutoShape 10">
                <a:extLst>
                  <a:ext uri="{FF2B5EF4-FFF2-40B4-BE49-F238E27FC236}">
                    <a16:creationId xmlns:a16="http://schemas.microsoft.com/office/drawing/2014/main" id="{00000000-0008-0000-1F00-0000A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4" name="Line 11">
                <a:extLst>
                  <a:ext uri="{FF2B5EF4-FFF2-40B4-BE49-F238E27FC236}">
                    <a16:creationId xmlns:a16="http://schemas.microsoft.com/office/drawing/2014/main" id="{00000000-0008-0000-1F00-0000A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5" name="Line 12">
                <a:extLst>
                  <a:ext uri="{FF2B5EF4-FFF2-40B4-BE49-F238E27FC236}">
                    <a16:creationId xmlns:a16="http://schemas.microsoft.com/office/drawing/2014/main" id="{00000000-0008-0000-1F00-0000A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56" name="AutoShape 13">
              <a:extLst>
                <a:ext uri="{FF2B5EF4-FFF2-40B4-BE49-F238E27FC236}">
                  <a16:creationId xmlns:a16="http://schemas.microsoft.com/office/drawing/2014/main" id="{00000000-0008-0000-1F00-00009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51" name="Line 16">
            <a:extLst>
              <a:ext uri="{FF2B5EF4-FFF2-40B4-BE49-F238E27FC236}">
                <a16:creationId xmlns:a16="http://schemas.microsoft.com/office/drawing/2014/main" id="{00000000-0008-0000-1F00-00009700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52" name="Line 17">
            <a:extLst>
              <a:ext uri="{FF2B5EF4-FFF2-40B4-BE49-F238E27FC236}">
                <a16:creationId xmlns:a16="http://schemas.microsoft.com/office/drawing/2014/main" id="{00000000-0008-0000-1F00-00009800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53" name="Line 19">
            <a:extLst>
              <a:ext uri="{FF2B5EF4-FFF2-40B4-BE49-F238E27FC236}">
                <a16:creationId xmlns:a16="http://schemas.microsoft.com/office/drawing/2014/main" id="{00000000-0008-0000-1F00-00009900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154" name="Line 20">
            <a:extLst>
              <a:ext uri="{FF2B5EF4-FFF2-40B4-BE49-F238E27FC236}">
                <a16:creationId xmlns:a16="http://schemas.microsoft.com/office/drawing/2014/main" id="{00000000-0008-0000-1F00-00009A00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38100</xdr:colOff>
      <xdr:row>56</xdr:row>
      <xdr:rowOff>95250</xdr:rowOff>
    </xdr:from>
    <xdr:to>
      <xdr:col>3</xdr:col>
      <xdr:colOff>1756410</xdr:colOff>
      <xdr:row>59</xdr:row>
      <xdr:rowOff>95250</xdr:rowOff>
    </xdr:to>
    <xdr:grpSp>
      <xdr:nvGrpSpPr>
        <xdr:cNvPr id="166" name="グループ化 2">
          <a:extLst>
            <a:ext uri="{FF2B5EF4-FFF2-40B4-BE49-F238E27FC236}">
              <a16:creationId xmlns:a16="http://schemas.microsoft.com/office/drawing/2014/main" id="{00000000-0008-0000-1F00-0000A6000000}"/>
            </a:ext>
          </a:extLst>
        </xdr:cNvPr>
        <xdr:cNvGrpSpPr>
          <a:grpSpLocks/>
        </xdr:cNvGrpSpPr>
      </xdr:nvGrpSpPr>
      <xdr:grpSpPr bwMode="auto">
        <a:xfrm>
          <a:off x="2796540" y="18813780"/>
          <a:ext cx="1718310" cy="1181100"/>
          <a:chOff x="3086100" y="22621875"/>
          <a:chExt cx="1885950" cy="1190625"/>
        </a:xfrm>
      </xdr:grpSpPr>
      <xdr:grpSp>
        <xdr:nvGrpSpPr>
          <xdr:cNvPr id="167" name="Group 22">
            <a:extLst>
              <a:ext uri="{FF2B5EF4-FFF2-40B4-BE49-F238E27FC236}">
                <a16:creationId xmlns:a16="http://schemas.microsoft.com/office/drawing/2014/main" id="{00000000-0008-0000-1F00-0000A7000000}"/>
              </a:ext>
            </a:extLst>
          </xdr:cNvPr>
          <xdr:cNvGrpSpPr>
            <a:grpSpLocks/>
          </xdr:cNvGrpSpPr>
        </xdr:nvGrpSpPr>
        <xdr:grpSpPr bwMode="auto">
          <a:xfrm>
            <a:off x="3086100" y="22621875"/>
            <a:ext cx="1885950" cy="1190625"/>
            <a:chOff x="46" y="40"/>
            <a:chExt cx="550" cy="318"/>
          </a:xfrm>
        </xdr:grpSpPr>
        <xdr:grpSp>
          <xdr:nvGrpSpPr>
            <xdr:cNvPr id="172" name="Group 23">
              <a:extLst>
                <a:ext uri="{FF2B5EF4-FFF2-40B4-BE49-F238E27FC236}">
                  <a16:creationId xmlns:a16="http://schemas.microsoft.com/office/drawing/2014/main" id="{00000000-0008-0000-1F00-0000AC000000}"/>
                </a:ext>
              </a:extLst>
            </xdr:cNvPr>
            <xdr:cNvGrpSpPr>
              <a:grpSpLocks/>
            </xdr:cNvGrpSpPr>
          </xdr:nvGrpSpPr>
          <xdr:grpSpPr bwMode="auto">
            <a:xfrm>
              <a:off x="46" y="40"/>
              <a:ext cx="550" cy="318"/>
              <a:chOff x="46" y="40"/>
              <a:chExt cx="550" cy="318"/>
            </a:xfrm>
          </xdr:grpSpPr>
          <xdr:sp macro="" textlink="">
            <xdr:nvSpPr>
              <xdr:cNvPr id="174" name="AutoShape 24">
                <a:extLst>
                  <a:ext uri="{FF2B5EF4-FFF2-40B4-BE49-F238E27FC236}">
                    <a16:creationId xmlns:a16="http://schemas.microsoft.com/office/drawing/2014/main" id="{00000000-0008-0000-1F00-0000AE00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5" name="AutoShape 25">
                <a:extLst>
                  <a:ext uri="{FF2B5EF4-FFF2-40B4-BE49-F238E27FC236}">
                    <a16:creationId xmlns:a16="http://schemas.microsoft.com/office/drawing/2014/main" id="{00000000-0008-0000-1F00-0000AF00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6" name="AutoShape 26">
                <a:extLst>
                  <a:ext uri="{FF2B5EF4-FFF2-40B4-BE49-F238E27FC236}">
                    <a16:creationId xmlns:a16="http://schemas.microsoft.com/office/drawing/2014/main" id="{00000000-0008-0000-1F00-0000B000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7" name="AutoShape 27">
                <a:extLst>
                  <a:ext uri="{FF2B5EF4-FFF2-40B4-BE49-F238E27FC236}">
                    <a16:creationId xmlns:a16="http://schemas.microsoft.com/office/drawing/2014/main" id="{00000000-0008-0000-1F00-0000B100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8" name="AutoShape 28">
                <a:extLst>
                  <a:ext uri="{FF2B5EF4-FFF2-40B4-BE49-F238E27FC236}">
                    <a16:creationId xmlns:a16="http://schemas.microsoft.com/office/drawing/2014/main" id="{00000000-0008-0000-1F00-0000B2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29">
                <a:extLst>
                  <a:ext uri="{FF2B5EF4-FFF2-40B4-BE49-F238E27FC236}">
                    <a16:creationId xmlns:a16="http://schemas.microsoft.com/office/drawing/2014/main" id="{00000000-0008-0000-1F00-0000B3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AutoShape 30">
                <a:extLst>
                  <a:ext uri="{FF2B5EF4-FFF2-40B4-BE49-F238E27FC236}">
                    <a16:creationId xmlns:a16="http://schemas.microsoft.com/office/drawing/2014/main" id="{00000000-0008-0000-1F00-0000B4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1" name="Line 31">
                <a:extLst>
                  <a:ext uri="{FF2B5EF4-FFF2-40B4-BE49-F238E27FC236}">
                    <a16:creationId xmlns:a16="http://schemas.microsoft.com/office/drawing/2014/main" id="{00000000-0008-0000-1F00-0000B5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2" name="Line 32">
                <a:extLst>
                  <a:ext uri="{FF2B5EF4-FFF2-40B4-BE49-F238E27FC236}">
                    <a16:creationId xmlns:a16="http://schemas.microsoft.com/office/drawing/2014/main" id="{00000000-0008-0000-1F00-0000B6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3" name="AutoShape 33">
              <a:extLst>
                <a:ext uri="{FF2B5EF4-FFF2-40B4-BE49-F238E27FC236}">
                  <a16:creationId xmlns:a16="http://schemas.microsoft.com/office/drawing/2014/main" id="{00000000-0008-0000-1F00-0000AD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68" name="Line 16">
            <a:extLst>
              <a:ext uri="{FF2B5EF4-FFF2-40B4-BE49-F238E27FC236}">
                <a16:creationId xmlns:a16="http://schemas.microsoft.com/office/drawing/2014/main" id="{00000000-0008-0000-1F00-0000A800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69" name="Line 17">
            <a:extLst>
              <a:ext uri="{FF2B5EF4-FFF2-40B4-BE49-F238E27FC236}">
                <a16:creationId xmlns:a16="http://schemas.microsoft.com/office/drawing/2014/main" id="{00000000-0008-0000-1F00-0000A900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170" name="Line 19">
            <a:extLst>
              <a:ext uri="{FF2B5EF4-FFF2-40B4-BE49-F238E27FC236}">
                <a16:creationId xmlns:a16="http://schemas.microsoft.com/office/drawing/2014/main" id="{00000000-0008-0000-1F00-0000AA00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171" name="Line 20">
            <a:extLst>
              <a:ext uri="{FF2B5EF4-FFF2-40B4-BE49-F238E27FC236}">
                <a16:creationId xmlns:a16="http://schemas.microsoft.com/office/drawing/2014/main" id="{00000000-0008-0000-1F00-0000AB00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66675</xdr:colOff>
      <xdr:row>60</xdr:row>
      <xdr:rowOff>38100</xdr:rowOff>
    </xdr:from>
    <xdr:to>
      <xdr:col>3</xdr:col>
      <xdr:colOff>0</xdr:colOff>
      <xdr:row>63</xdr:row>
      <xdr:rowOff>76200</xdr:rowOff>
    </xdr:to>
    <xdr:grpSp>
      <xdr:nvGrpSpPr>
        <xdr:cNvPr id="183" name="Group 1">
          <a:extLst>
            <a:ext uri="{FF2B5EF4-FFF2-40B4-BE49-F238E27FC236}">
              <a16:creationId xmlns:a16="http://schemas.microsoft.com/office/drawing/2014/main" id="{00000000-0008-0000-1F00-0000B7000000}"/>
            </a:ext>
          </a:extLst>
        </xdr:cNvPr>
        <xdr:cNvGrpSpPr>
          <a:grpSpLocks/>
        </xdr:cNvGrpSpPr>
      </xdr:nvGrpSpPr>
      <xdr:grpSpPr bwMode="auto">
        <a:xfrm>
          <a:off x="1066800" y="20124420"/>
          <a:ext cx="1691640" cy="1219200"/>
          <a:chOff x="46" y="40"/>
          <a:chExt cx="550" cy="318"/>
        </a:xfrm>
      </xdr:grpSpPr>
      <xdr:grpSp>
        <xdr:nvGrpSpPr>
          <xdr:cNvPr id="184" name="Group 2">
            <a:extLst>
              <a:ext uri="{FF2B5EF4-FFF2-40B4-BE49-F238E27FC236}">
                <a16:creationId xmlns:a16="http://schemas.microsoft.com/office/drawing/2014/main" id="{00000000-0008-0000-1F00-0000B8000000}"/>
              </a:ext>
            </a:extLst>
          </xdr:cNvPr>
          <xdr:cNvGrpSpPr>
            <a:grpSpLocks/>
          </xdr:cNvGrpSpPr>
        </xdr:nvGrpSpPr>
        <xdr:grpSpPr bwMode="auto">
          <a:xfrm>
            <a:off x="46" y="40"/>
            <a:ext cx="550" cy="318"/>
            <a:chOff x="46" y="40"/>
            <a:chExt cx="550" cy="318"/>
          </a:xfrm>
        </xdr:grpSpPr>
        <xdr:sp macro="" textlink="">
          <xdr:nvSpPr>
            <xdr:cNvPr id="186" name="AutoShape 3">
              <a:extLst>
                <a:ext uri="{FF2B5EF4-FFF2-40B4-BE49-F238E27FC236}">
                  <a16:creationId xmlns:a16="http://schemas.microsoft.com/office/drawing/2014/main" id="{00000000-0008-0000-1F00-0000BA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7" name="AutoShape 4">
              <a:extLst>
                <a:ext uri="{FF2B5EF4-FFF2-40B4-BE49-F238E27FC236}">
                  <a16:creationId xmlns:a16="http://schemas.microsoft.com/office/drawing/2014/main" id="{00000000-0008-0000-1F00-0000BB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8" name="AutoShape 5">
              <a:extLst>
                <a:ext uri="{FF2B5EF4-FFF2-40B4-BE49-F238E27FC236}">
                  <a16:creationId xmlns:a16="http://schemas.microsoft.com/office/drawing/2014/main" id="{00000000-0008-0000-1F00-0000BC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9" name="AutoShape 6">
              <a:extLst>
                <a:ext uri="{FF2B5EF4-FFF2-40B4-BE49-F238E27FC236}">
                  <a16:creationId xmlns:a16="http://schemas.microsoft.com/office/drawing/2014/main" id="{00000000-0008-0000-1F00-0000BD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0" name="AutoShape 7">
              <a:extLst>
                <a:ext uri="{FF2B5EF4-FFF2-40B4-BE49-F238E27FC236}">
                  <a16:creationId xmlns:a16="http://schemas.microsoft.com/office/drawing/2014/main" id="{00000000-0008-0000-1F00-0000BE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8">
              <a:extLst>
                <a:ext uri="{FF2B5EF4-FFF2-40B4-BE49-F238E27FC236}">
                  <a16:creationId xmlns:a16="http://schemas.microsoft.com/office/drawing/2014/main" id="{00000000-0008-0000-1F00-0000BF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AutoShape 9">
              <a:extLst>
                <a:ext uri="{FF2B5EF4-FFF2-40B4-BE49-F238E27FC236}">
                  <a16:creationId xmlns:a16="http://schemas.microsoft.com/office/drawing/2014/main" id="{00000000-0008-0000-1F00-0000C0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3" name="Line 10">
              <a:extLst>
                <a:ext uri="{FF2B5EF4-FFF2-40B4-BE49-F238E27FC236}">
                  <a16:creationId xmlns:a16="http://schemas.microsoft.com/office/drawing/2014/main" id="{00000000-0008-0000-1F00-0000C1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4" name="Line 11">
              <a:extLst>
                <a:ext uri="{FF2B5EF4-FFF2-40B4-BE49-F238E27FC236}">
                  <a16:creationId xmlns:a16="http://schemas.microsoft.com/office/drawing/2014/main" id="{00000000-0008-0000-1F00-0000C2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5" name="AutoShape 12">
            <a:extLst>
              <a:ext uri="{FF2B5EF4-FFF2-40B4-BE49-F238E27FC236}">
                <a16:creationId xmlns:a16="http://schemas.microsoft.com/office/drawing/2014/main" id="{00000000-0008-0000-1F00-0000B9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60</xdr:row>
      <xdr:rowOff>38100</xdr:rowOff>
    </xdr:from>
    <xdr:to>
      <xdr:col>4</xdr:col>
      <xdr:colOff>0</xdr:colOff>
      <xdr:row>63</xdr:row>
      <xdr:rowOff>76200</xdr:rowOff>
    </xdr:to>
    <xdr:grpSp>
      <xdr:nvGrpSpPr>
        <xdr:cNvPr id="195" name="Group 1">
          <a:extLst>
            <a:ext uri="{FF2B5EF4-FFF2-40B4-BE49-F238E27FC236}">
              <a16:creationId xmlns:a16="http://schemas.microsoft.com/office/drawing/2014/main" id="{00000000-0008-0000-1F00-0000C3000000}"/>
            </a:ext>
          </a:extLst>
        </xdr:cNvPr>
        <xdr:cNvGrpSpPr>
          <a:grpSpLocks/>
        </xdr:cNvGrpSpPr>
      </xdr:nvGrpSpPr>
      <xdr:grpSpPr bwMode="auto">
        <a:xfrm>
          <a:off x="2827020" y="20124420"/>
          <a:ext cx="1691640" cy="1219200"/>
          <a:chOff x="46" y="40"/>
          <a:chExt cx="550" cy="318"/>
        </a:xfrm>
      </xdr:grpSpPr>
      <xdr:grpSp>
        <xdr:nvGrpSpPr>
          <xdr:cNvPr id="196" name="Group 2">
            <a:extLst>
              <a:ext uri="{FF2B5EF4-FFF2-40B4-BE49-F238E27FC236}">
                <a16:creationId xmlns:a16="http://schemas.microsoft.com/office/drawing/2014/main" id="{00000000-0008-0000-1F00-0000C4000000}"/>
              </a:ext>
            </a:extLst>
          </xdr:cNvPr>
          <xdr:cNvGrpSpPr>
            <a:grpSpLocks/>
          </xdr:cNvGrpSpPr>
        </xdr:nvGrpSpPr>
        <xdr:grpSpPr bwMode="auto">
          <a:xfrm>
            <a:off x="46" y="40"/>
            <a:ext cx="550" cy="318"/>
            <a:chOff x="46" y="40"/>
            <a:chExt cx="550" cy="318"/>
          </a:xfrm>
        </xdr:grpSpPr>
        <xdr:sp macro="" textlink="">
          <xdr:nvSpPr>
            <xdr:cNvPr id="198" name="AutoShape 3">
              <a:extLst>
                <a:ext uri="{FF2B5EF4-FFF2-40B4-BE49-F238E27FC236}">
                  <a16:creationId xmlns:a16="http://schemas.microsoft.com/office/drawing/2014/main" id="{00000000-0008-0000-1F00-0000C6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9" name="AutoShape 4">
              <a:extLst>
                <a:ext uri="{FF2B5EF4-FFF2-40B4-BE49-F238E27FC236}">
                  <a16:creationId xmlns:a16="http://schemas.microsoft.com/office/drawing/2014/main" id="{00000000-0008-0000-1F00-0000C7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0" name="AutoShape 5">
              <a:extLst>
                <a:ext uri="{FF2B5EF4-FFF2-40B4-BE49-F238E27FC236}">
                  <a16:creationId xmlns:a16="http://schemas.microsoft.com/office/drawing/2014/main" id="{00000000-0008-0000-1F00-0000C8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1" name="AutoShape 6">
              <a:extLst>
                <a:ext uri="{FF2B5EF4-FFF2-40B4-BE49-F238E27FC236}">
                  <a16:creationId xmlns:a16="http://schemas.microsoft.com/office/drawing/2014/main" id="{00000000-0008-0000-1F00-0000C9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2" name="AutoShape 7">
              <a:extLst>
                <a:ext uri="{FF2B5EF4-FFF2-40B4-BE49-F238E27FC236}">
                  <a16:creationId xmlns:a16="http://schemas.microsoft.com/office/drawing/2014/main" id="{00000000-0008-0000-1F00-0000CA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8">
              <a:extLst>
                <a:ext uri="{FF2B5EF4-FFF2-40B4-BE49-F238E27FC236}">
                  <a16:creationId xmlns:a16="http://schemas.microsoft.com/office/drawing/2014/main" id="{00000000-0008-0000-1F00-0000CB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AutoShape 9">
              <a:extLst>
                <a:ext uri="{FF2B5EF4-FFF2-40B4-BE49-F238E27FC236}">
                  <a16:creationId xmlns:a16="http://schemas.microsoft.com/office/drawing/2014/main" id="{00000000-0008-0000-1F00-0000CC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5" name="Line 10">
              <a:extLst>
                <a:ext uri="{FF2B5EF4-FFF2-40B4-BE49-F238E27FC236}">
                  <a16:creationId xmlns:a16="http://schemas.microsoft.com/office/drawing/2014/main" id="{00000000-0008-0000-1F00-0000CD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6" name="Line 11">
              <a:extLst>
                <a:ext uri="{FF2B5EF4-FFF2-40B4-BE49-F238E27FC236}">
                  <a16:creationId xmlns:a16="http://schemas.microsoft.com/office/drawing/2014/main" id="{00000000-0008-0000-1F00-0000CE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7" name="AutoShape 12">
            <a:extLst>
              <a:ext uri="{FF2B5EF4-FFF2-40B4-BE49-F238E27FC236}">
                <a16:creationId xmlns:a16="http://schemas.microsoft.com/office/drawing/2014/main" id="{00000000-0008-0000-1F00-0000C5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66675</xdr:colOff>
      <xdr:row>64</xdr:row>
      <xdr:rowOff>38100</xdr:rowOff>
    </xdr:from>
    <xdr:to>
      <xdr:col>3</xdr:col>
      <xdr:colOff>0</xdr:colOff>
      <xdr:row>67</xdr:row>
      <xdr:rowOff>76200</xdr:rowOff>
    </xdr:to>
    <xdr:grpSp>
      <xdr:nvGrpSpPr>
        <xdr:cNvPr id="207" name="Group 1">
          <a:extLst>
            <a:ext uri="{FF2B5EF4-FFF2-40B4-BE49-F238E27FC236}">
              <a16:creationId xmlns:a16="http://schemas.microsoft.com/office/drawing/2014/main" id="{00000000-0008-0000-1F00-0000CF000000}"/>
            </a:ext>
          </a:extLst>
        </xdr:cNvPr>
        <xdr:cNvGrpSpPr>
          <a:grpSpLocks/>
        </xdr:cNvGrpSpPr>
      </xdr:nvGrpSpPr>
      <xdr:grpSpPr bwMode="auto">
        <a:xfrm>
          <a:off x="1066800" y="21496020"/>
          <a:ext cx="1691640" cy="1219200"/>
          <a:chOff x="46" y="40"/>
          <a:chExt cx="550" cy="318"/>
        </a:xfrm>
      </xdr:grpSpPr>
      <xdr:grpSp>
        <xdr:nvGrpSpPr>
          <xdr:cNvPr id="208" name="Group 2">
            <a:extLst>
              <a:ext uri="{FF2B5EF4-FFF2-40B4-BE49-F238E27FC236}">
                <a16:creationId xmlns:a16="http://schemas.microsoft.com/office/drawing/2014/main" id="{00000000-0008-0000-1F00-0000D0000000}"/>
              </a:ext>
            </a:extLst>
          </xdr:cNvPr>
          <xdr:cNvGrpSpPr>
            <a:grpSpLocks/>
          </xdr:cNvGrpSpPr>
        </xdr:nvGrpSpPr>
        <xdr:grpSpPr bwMode="auto">
          <a:xfrm>
            <a:off x="46" y="40"/>
            <a:ext cx="550" cy="318"/>
            <a:chOff x="46" y="40"/>
            <a:chExt cx="550" cy="318"/>
          </a:xfrm>
        </xdr:grpSpPr>
        <xdr:sp macro="" textlink="">
          <xdr:nvSpPr>
            <xdr:cNvPr id="210" name="AutoShape 3">
              <a:extLst>
                <a:ext uri="{FF2B5EF4-FFF2-40B4-BE49-F238E27FC236}">
                  <a16:creationId xmlns:a16="http://schemas.microsoft.com/office/drawing/2014/main" id="{00000000-0008-0000-1F00-0000D2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1" name="AutoShape 4">
              <a:extLst>
                <a:ext uri="{FF2B5EF4-FFF2-40B4-BE49-F238E27FC236}">
                  <a16:creationId xmlns:a16="http://schemas.microsoft.com/office/drawing/2014/main" id="{00000000-0008-0000-1F00-0000D3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2" name="AutoShape 5">
              <a:extLst>
                <a:ext uri="{FF2B5EF4-FFF2-40B4-BE49-F238E27FC236}">
                  <a16:creationId xmlns:a16="http://schemas.microsoft.com/office/drawing/2014/main" id="{00000000-0008-0000-1F00-0000D4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3" name="AutoShape 6">
              <a:extLst>
                <a:ext uri="{FF2B5EF4-FFF2-40B4-BE49-F238E27FC236}">
                  <a16:creationId xmlns:a16="http://schemas.microsoft.com/office/drawing/2014/main" id="{00000000-0008-0000-1F00-0000D5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4" name="AutoShape 7">
              <a:extLst>
                <a:ext uri="{FF2B5EF4-FFF2-40B4-BE49-F238E27FC236}">
                  <a16:creationId xmlns:a16="http://schemas.microsoft.com/office/drawing/2014/main" id="{00000000-0008-0000-1F00-0000D6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8">
              <a:extLst>
                <a:ext uri="{FF2B5EF4-FFF2-40B4-BE49-F238E27FC236}">
                  <a16:creationId xmlns:a16="http://schemas.microsoft.com/office/drawing/2014/main" id="{00000000-0008-0000-1F00-0000D7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AutoShape 9">
              <a:extLst>
                <a:ext uri="{FF2B5EF4-FFF2-40B4-BE49-F238E27FC236}">
                  <a16:creationId xmlns:a16="http://schemas.microsoft.com/office/drawing/2014/main" id="{00000000-0008-0000-1F00-0000D8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7" name="Line 10">
              <a:extLst>
                <a:ext uri="{FF2B5EF4-FFF2-40B4-BE49-F238E27FC236}">
                  <a16:creationId xmlns:a16="http://schemas.microsoft.com/office/drawing/2014/main" id="{00000000-0008-0000-1F00-0000D9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8" name="Line 11">
              <a:extLst>
                <a:ext uri="{FF2B5EF4-FFF2-40B4-BE49-F238E27FC236}">
                  <a16:creationId xmlns:a16="http://schemas.microsoft.com/office/drawing/2014/main" id="{00000000-0008-0000-1F00-0000DA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9" name="AutoShape 12">
            <a:extLst>
              <a:ext uri="{FF2B5EF4-FFF2-40B4-BE49-F238E27FC236}">
                <a16:creationId xmlns:a16="http://schemas.microsoft.com/office/drawing/2014/main" id="{00000000-0008-0000-1F00-0000D1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66675</xdr:colOff>
      <xdr:row>64</xdr:row>
      <xdr:rowOff>38100</xdr:rowOff>
    </xdr:from>
    <xdr:to>
      <xdr:col>4</xdr:col>
      <xdr:colOff>0</xdr:colOff>
      <xdr:row>67</xdr:row>
      <xdr:rowOff>76200</xdr:rowOff>
    </xdr:to>
    <xdr:grpSp>
      <xdr:nvGrpSpPr>
        <xdr:cNvPr id="219" name="Group 1">
          <a:extLst>
            <a:ext uri="{FF2B5EF4-FFF2-40B4-BE49-F238E27FC236}">
              <a16:creationId xmlns:a16="http://schemas.microsoft.com/office/drawing/2014/main" id="{00000000-0008-0000-1F00-0000DB000000}"/>
            </a:ext>
          </a:extLst>
        </xdr:cNvPr>
        <xdr:cNvGrpSpPr>
          <a:grpSpLocks/>
        </xdr:cNvGrpSpPr>
      </xdr:nvGrpSpPr>
      <xdr:grpSpPr bwMode="auto">
        <a:xfrm>
          <a:off x="2827020" y="21496020"/>
          <a:ext cx="1691640" cy="1219200"/>
          <a:chOff x="46" y="40"/>
          <a:chExt cx="550" cy="318"/>
        </a:xfrm>
      </xdr:grpSpPr>
      <xdr:grpSp>
        <xdr:nvGrpSpPr>
          <xdr:cNvPr id="220" name="Group 2">
            <a:extLst>
              <a:ext uri="{FF2B5EF4-FFF2-40B4-BE49-F238E27FC236}">
                <a16:creationId xmlns:a16="http://schemas.microsoft.com/office/drawing/2014/main" id="{00000000-0008-0000-1F00-0000DC000000}"/>
              </a:ext>
            </a:extLst>
          </xdr:cNvPr>
          <xdr:cNvGrpSpPr>
            <a:grpSpLocks/>
          </xdr:cNvGrpSpPr>
        </xdr:nvGrpSpPr>
        <xdr:grpSpPr bwMode="auto">
          <a:xfrm>
            <a:off x="46" y="40"/>
            <a:ext cx="550" cy="318"/>
            <a:chOff x="46" y="40"/>
            <a:chExt cx="550" cy="318"/>
          </a:xfrm>
        </xdr:grpSpPr>
        <xdr:sp macro="" textlink="">
          <xdr:nvSpPr>
            <xdr:cNvPr id="222" name="AutoShape 3">
              <a:extLst>
                <a:ext uri="{FF2B5EF4-FFF2-40B4-BE49-F238E27FC236}">
                  <a16:creationId xmlns:a16="http://schemas.microsoft.com/office/drawing/2014/main" id="{00000000-0008-0000-1F00-0000DE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3" name="AutoShape 4">
              <a:extLst>
                <a:ext uri="{FF2B5EF4-FFF2-40B4-BE49-F238E27FC236}">
                  <a16:creationId xmlns:a16="http://schemas.microsoft.com/office/drawing/2014/main" id="{00000000-0008-0000-1F00-0000DF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4" name="AutoShape 5">
              <a:extLst>
                <a:ext uri="{FF2B5EF4-FFF2-40B4-BE49-F238E27FC236}">
                  <a16:creationId xmlns:a16="http://schemas.microsoft.com/office/drawing/2014/main" id="{00000000-0008-0000-1F00-0000E0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5" name="AutoShape 6">
              <a:extLst>
                <a:ext uri="{FF2B5EF4-FFF2-40B4-BE49-F238E27FC236}">
                  <a16:creationId xmlns:a16="http://schemas.microsoft.com/office/drawing/2014/main" id="{00000000-0008-0000-1F00-0000E1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6" name="AutoShape 7">
              <a:extLst>
                <a:ext uri="{FF2B5EF4-FFF2-40B4-BE49-F238E27FC236}">
                  <a16:creationId xmlns:a16="http://schemas.microsoft.com/office/drawing/2014/main" id="{00000000-0008-0000-1F00-0000E2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7" name="AutoShape 8">
              <a:extLst>
                <a:ext uri="{FF2B5EF4-FFF2-40B4-BE49-F238E27FC236}">
                  <a16:creationId xmlns:a16="http://schemas.microsoft.com/office/drawing/2014/main" id="{00000000-0008-0000-1F00-0000E3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8" name="AutoShape 9">
              <a:extLst>
                <a:ext uri="{FF2B5EF4-FFF2-40B4-BE49-F238E27FC236}">
                  <a16:creationId xmlns:a16="http://schemas.microsoft.com/office/drawing/2014/main" id="{00000000-0008-0000-1F00-0000E4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9" name="Line 10">
              <a:extLst>
                <a:ext uri="{FF2B5EF4-FFF2-40B4-BE49-F238E27FC236}">
                  <a16:creationId xmlns:a16="http://schemas.microsoft.com/office/drawing/2014/main" id="{00000000-0008-0000-1F00-0000E5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0" name="Line 11">
              <a:extLst>
                <a:ext uri="{FF2B5EF4-FFF2-40B4-BE49-F238E27FC236}">
                  <a16:creationId xmlns:a16="http://schemas.microsoft.com/office/drawing/2014/main" id="{00000000-0008-0000-1F00-0000E6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21" name="AutoShape 12">
            <a:extLst>
              <a:ext uri="{FF2B5EF4-FFF2-40B4-BE49-F238E27FC236}">
                <a16:creationId xmlns:a16="http://schemas.microsoft.com/office/drawing/2014/main" id="{00000000-0008-0000-1F00-0000DD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4</xdr:row>
      <xdr:rowOff>66675</xdr:rowOff>
    </xdr:from>
    <xdr:to>
      <xdr:col>2</xdr:col>
      <xdr:colOff>1758315</xdr:colOff>
      <xdr:row>7</xdr:row>
      <xdr:rowOff>104775</xdr:rowOff>
    </xdr:to>
    <xdr:grpSp>
      <xdr:nvGrpSpPr>
        <xdr:cNvPr id="231" name="Group 1">
          <a:extLst>
            <a:ext uri="{FF2B5EF4-FFF2-40B4-BE49-F238E27FC236}">
              <a16:creationId xmlns:a16="http://schemas.microsoft.com/office/drawing/2014/main" id="{00000000-0008-0000-1F00-0000E7000000}"/>
            </a:ext>
          </a:extLst>
        </xdr:cNvPr>
        <xdr:cNvGrpSpPr>
          <a:grpSpLocks/>
        </xdr:cNvGrpSpPr>
      </xdr:nvGrpSpPr>
      <xdr:grpSpPr bwMode="auto">
        <a:xfrm>
          <a:off x="1059180" y="952500"/>
          <a:ext cx="1695450" cy="1219200"/>
          <a:chOff x="46" y="40"/>
          <a:chExt cx="550" cy="318"/>
        </a:xfrm>
      </xdr:grpSpPr>
      <xdr:grpSp>
        <xdr:nvGrpSpPr>
          <xdr:cNvPr id="232" name="Group 2">
            <a:extLst>
              <a:ext uri="{FF2B5EF4-FFF2-40B4-BE49-F238E27FC236}">
                <a16:creationId xmlns:a16="http://schemas.microsoft.com/office/drawing/2014/main" id="{00000000-0008-0000-1F00-0000E8000000}"/>
              </a:ext>
            </a:extLst>
          </xdr:cNvPr>
          <xdr:cNvGrpSpPr>
            <a:grpSpLocks/>
          </xdr:cNvGrpSpPr>
        </xdr:nvGrpSpPr>
        <xdr:grpSpPr bwMode="auto">
          <a:xfrm>
            <a:off x="46" y="40"/>
            <a:ext cx="550" cy="318"/>
            <a:chOff x="46" y="40"/>
            <a:chExt cx="550" cy="318"/>
          </a:xfrm>
        </xdr:grpSpPr>
        <xdr:sp macro="" textlink="">
          <xdr:nvSpPr>
            <xdr:cNvPr id="234" name="AutoShape 3">
              <a:extLst>
                <a:ext uri="{FF2B5EF4-FFF2-40B4-BE49-F238E27FC236}">
                  <a16:creationId xmlns:a16="http://schemas.microsoft.com/office/drawing/2014/main" id="{00000000-0008-0000-1F00-0000EA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5" name="AutoShape 4">
              <a:extLst>
                <a:ext uri="{FF2B5EF4-FFF2-40B4-BE49-F238E27FC236}">
                  <a16:creationId xmlns:a16="http://schemas.microsoft.com/office/drawing/2014/main" id="{00000000-0008-0000-1F00-0000EB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6" name="AutoShape 5">
              <a:extLst>
                <a:ext uri="{FF2B5EF4-FFF2-40B4-BE49-F238E27FC236}">
                  <a16:creationId xmlns:a16="http://schemas.microsoft.com/office/drawing/2014/main" id="{00000000-0008-0000-1F00-0000EC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7" name="AutoShape 6">
              <a:extLst>
                <a:ext uri="{FF2B5EF4-FFF2-40B4-BE49-F238E27FC236}">
                  <a16:creationId xmlns:a16="http://schemas.microsoft.com/office/drawing/2014/main" id="{00000000-0008-0000-1F00-0000ED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8" name="AutoShape 7">
              <a:extLst>
                <a:ext uri="{FF2B5EF4-FFF2-40B4-BE49-F238E27FC236}">
                  <a16:creationId xmlns:a16="http://schemas.microsoft.com/office/drawing/2014/main" id="{00000000-0008-0000-1F00-0000EE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9" name="AutoShape 8">
              <a:extLst>
                <a:ext uri="{FF2B5EF4-FFF2-40B4-BE49-F238E27FC236}">
                  <a16:creationId xmlns:a16="http://schemas.microsoft.com/office/drawing/2014/main" id="{00000000-0008-0000-1F00-0000EF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0" name="AutoShape 9">
              <a:extLst>
                <a:ext uri="{FF2B5EF4-FFF2-40B4-BE49-F238E27FC236}">
                  <a16:creationId xmlns:a16="http://schemas.microsoft.com/office/drawing/2014/main" id="{00000000-0008-0000-1F00-0000F0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1" name="Line 10">
              <a:extLst>
                <a:ext uri="{FF2B5EF4-FFF2-40B4-BE49-F238E27FC236}">
                  <a16:creationId xmlns:a16="http://schemas.microsoft.com/office/drawing/2014/main" id="{00000000-0008-0000-1F00-0000F1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2" name="Line 11">
              <a:extLst>
                <a:ext uri="{FF2B5EF4-FFF2-40B4-BE49-F238E27FC236}">
                  <a16:creationId xmlns:a16="http://schemas.microsoft.com/office/drawing/2014/main" id="{00000000-0008-0000-1F00-0000F2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3" name="AutoShape 12">
            <a:extLst>
              <a:ext uri="{FF2B5EF4-FFF2-40B4-BE49-F238E27FC236}">
                <a16:creationId xmlns:a16="http://schemas.microsoft.com/office/drawing/2014/main" id="{00000000-0008-0000-1F00-0000E9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4</xdr:row>
      <xdr:rowOff>66675</xdr:rowOff>
    </xdr:from>
    <xdr:to>
      <xdr:col>3</xdr:col>
      <xdr:colOff>1758315</xdr:colOff>
      <xdr:row>7</xdr:row>
      <xdr:rowOff>104775</xdr:rowOff>
    </xdr:to>
    <xdr:grpSp>
      <xdr:nvGrpSpPr>
        <xdr:cNvPr id="243" name="Group 1">
          <a:extLst>
            <a:ext uri="{FF2B5EF4-FFF2-40B4-BE49-F238E27FC236}">
              <a16:creationId xmlns:a16="http://schemas.microsoft.com/office/drawing/2014/main" id="{00000000-0008-0000-1F00-0000F3000000}"/>
            </a:ext>
          </a:extLst>
        </xdr:cNvPr>
        <xdr:cNvGrpSpPr>
          <a:grpSpLocks/>
        </xdr:cNvGrpSpPr>
      </xdr:nvGrpSpPr>
      <xdr:grpSpPr bwMode="auto">
        <a:xfrm>
          <a:off x="2819400" y="952500"/>
          <a:ext cx="1695450" cy="1219200"/>
          <a:chOff x="46" y="40"/>
          <a:chExt cx="550" cy="318"/>
        </a:xfrm>
      </xdr:grpSpPr>
      <xdr:grpSp>
        <xdr:nvGrpSpPr>
          <xdr:cNvPr id="244" name="Group 2">
            <a:extLst>
              <a:ext uri="{FF2B5EF4-FFF2-40B4-BE49-F238E27FC236}">
                <a16:creationId xmlns:a16="http://schemas.microsoft.com/office/drawing/2014/main" id="{00000000-0008-0000-1F00-0000F4000000}"/>
              </a:ext>
            </a:extLst>
          </xdr:cNvPr>
          <xdr:cNvGrpSpPr>
            <a:grpSpLocks/>
          </xdr:cNvGrpSpPr>
        </xdr:nvGrpSpPr>
        <xdr:grpSpPr bwMode="auto">
          <a:xfrm>
            <a:off x="46" y="40"/>
            <a:ext cx="550" cy="318"/>
            <a:chOff x="46" y="40"/>
            <a:chExt cx="550" cy="318"/>
          </a:xfrm>
        </xdr:grpSpPr>
        <xdr:sp macro="" textlink="">
          <xdr:nvSpPr>
            <xdr:cNvPr id="246" name="AutoShape 3">
              <a:extLst>
                <a:ext uri="{FF2B5EF4-FFF2-40B4-BE49-F238E27FC236}">
                  <a16:creationId xmlns:a16="http://schemas.microsoft.com/office/drawing/2014/main" id="{00000000-0008-0000-1F00-0000F600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47" name="AutoShape 4">
              <a:extLst>
                <a:ext uri="{FF2B5EF4-FFF2-40B4-BE49-F238E27FC236}">
                  <a16:creationId xmlns:a16="http://schemas.microsoft.com/office/drawing/2014/main" id="{00000000-0008-0000-1F00-0000F700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8" name="AutoShape 5">
              <a:extLst>
                <a:ext uri="{FF2B5EF4-FFF2-40B4-BE49-F238E27FC236}">
                  <a16:creationId xmlns:a16="http://schemas.microsoft.com/office/drawing/2014/main" id="{00000000-0008-0000-1F00-0000F800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9" name="AutoShape 6">
              <a:extLst>
                <a:ext uri="{FF2B5EF4-FFF2-40B4-BE49-F238E27FC236}">
                  <a16:creationId xmlns:a16="http://schemas.microsoft.com/office/drawing/2014/main" id="{00000000-0008-0000-1F00-0000F900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0" name="AutoShape 7">
              <a:extLst>
                <a:ext uri="{FF2B5EF4-FFF2-40B4-BE49-F238E27FC236}">
                  <a16:creationId xmlns:a16="http://schemas.microsoft.com/office/drawing/2014/main" id="{00000000-0008-0000-1F00-0000FA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1" name="AutoShape 8">
              <a:extLst>
                <a:ext uri="{FF2B5EF4-FFF2-40B4-BE49-F238E27FC236}">
                  <a16:creationId xmlns:a16="http://schemas.microsoft.com/office/drawing/2014/main" id="{00000000-0008-0000-1F00-0000FB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2" name="AutoShape 9">
              <a:extLst>
                <a:ext uri="{FF2B5EF4-FFF2-40B4-BE49-F238E27FC236}">
                  <a16:creationId xmlns:a16="http://schemas.microsoft.com/office/drawing/2014/main" id="{00000000-0008-0000-1F00-0000FC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3" name="Line 10">
              <a:extLst>
                <a:ext uri="{FF2B5EF4-FFF2-40B4-BE49-F238E27FC236}">
                  <a16:creationId xmlns:a16="http://schemas.microsoft.com/office/drawing/2014/main" id="{00000000-0008-0000-1F00-0000FD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4" name="Line 11">
              <a:extLst>
                <a:ext uri="{FF2B5EF4-FFF2-40B4-BE49-F238E27FC236}">
                  <a16:creationId xmlns:a16="http://schemas.microsoft.com/office/drawing/2014/main" id="{00000000-0008-0000-1F00-0000FE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5" name="AutoShape 12">
            <a:extLst>
              <a:ext uri="{FF2B5EF4-FFF2-40B4-BE49-F238E27FC236}">
                <a16:creationId xmlns:a16="http://schemas.microsoft.com/office/drawing/2014/main" id="{00000000-0008-0000-1F00-0000F5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8</xdr:row>
      <xdr:rowOff>95250</xdr:rowOff>
    </xdr:from>
    <xdr:to>
      <xdr:col>2</xdr:col>
      <xdr:colOff>1756410</xdr:colOff>
      <xdr:row>11</xdr:row>
      <xdr:rowOff>95250</xdr:rowOff>
    </xdr:to>
    <xdr:grpSp>
      <xdr:nvGrpSpPr>
        <xdr:cNvPr id="255" name="グループ化 586">
          <a:extLst>
            <a:ext uri="{FF2B5EF4-FFF2-40B4-BE49-F238E27FC236}">
              <a16:creationId xmlns:a16="http://schemas.microsoft.com/office/drawing/2014/main" id="{00000000-0008-0000-1F00-0000FF000000}"/>
            </a:ext>
          </a:extLst>
        </xdr:cNvPr>
        <xdr:cNvGrpSpPr>
          <a:grpSpLocks/>
        </xdr:cNvGrpSpPr>
      </xdr:nvGrpSpPr>
      <xdr:grpSpPr bwMode="auto">
        <a:xfrm>
          <a:off x="1036320" y="2354580"/>
          <a:ext cx="1718310" cy="1181100"/>
          <a:chOff x="1123950" y="22631400"/>
          <a:chExt cx="1885950" cy="1190625"/>
        </a:xfrm>
      </xdr:grpSpPr>
      <xdr:grpSp>
        <xdr:nvGrpSpPr>
          <xdr:cNvPr id="256" name="Group 2">
            <a:extLst>
              <a:ext uri="{FF2B5EF4-FFF2-40B4-BE49-F238E27FC236}">
                <a16:creationId xmlns:a16="http://schemas.microsoft.com/office/drawing/2014/main" id="{00000000-0008-0000-1F00-000000010000}"/>
              </a:ext>
            </a:extLst>
          </xdr:cNvPr>
          <xdr:cNvGrpSpPr>
            <a:grpSpLocks/>
          </xdr:cNvGrpSpPr>
        </xdr:nvGrpSpPr>
        <xdr:grpSpPr bwMode="auto">
          <a:xfrm>
            <a:off x="1123950" y="22631400"/>
            <a:ext cx="1885950" cy="1190625"/>
            <a:chOff x="46" y="40"/>
            <a:chExt cx="550" cy="318"/>
          </a:xfrm>
        </xdr:grpSpPr>
        <xdr:grpSp>
          <xdr:nvGrpSpPr>
            <xdr:cNvPr id="261" name="Group 3">
              <a:extLst>
                <a:ext uri="{FF2B5EF4-FFF2-40B4-BE49-F238E27FC236}">
                  <a16:creationId xmlns:a16="http://schemas.microsoft.com/office/drawing/2014/main" id="{00000000-0008-0000-1F00-000005010000}"/>
                </a:ext>
              </a:extLst>
            </xdr:cNvPr>
            <xdr:cNvGrpSpPr>
              <a:grpSpLocks/>
            </xdr:cNvGrpSpPr>
          </xdr:nvGrpSpPr>
          <xdr:grpSpPr bwMode="auto">
            <a:xfrm>
              <a:off x="46" y="40"/>
              <a:ext cx="550" cy="318"/>
              <a:chOff x="46" y="40"/>
              <a:chExt cx="550" cy="318"/>
            </a:xfrm>
          </xdr:grpSpPr>
          <xdr:sp macro="" textlink="">
            <xdr:nvSpPr>
              <xdr:cNvPr id="263" name="AutoShape 4">
                <a:extLst>
                  <a:ext uri="{FF2B5EF4-FFF2-40B4-BE49-F238E27FC236}">
                    <a16:creationId xmlns:a16="http://schemas.microsoft.com/office/drawing/2014/main" id="{00000000-0008-0000-1F00-000007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64" name="AutoShape 5">
                <a:extLst>
                  <a:ext uri="{FF2B5EF4-FFF2-40B4-BE49-F238E27FC236}">
                    <a16:creationId xmlns:a16="http://schemas.microsoft.com/office/drawing/2014/main" id="{00000000-0008-0000-1F00-000008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5" name="AutoShape 6">
                <a:extLst>
                  <a:ext uri="{FF2B5EF4-FFF2-40B4-BE49-F238E27FC236}">
                    <a16:creationId xmlns:a16="http://schemas.microsoft.com/office/drawing/2014/main" id="{00000000-0008-0000-1F00-000009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6" name="AutoShape 7">
                <a:extLst>
                  <a:ext uri="{FF2B5EF4-FFF2-40B4-BE49-F238E27FC236}">
                    <a16:creationId xmlns:a16="http://schemas.microsoft.com/office/drawing/2014/main" id="{00000000-0008-0000-1F00-00000A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7" name="AutoShape 8">
                <a:extLst>
                  <a:ext uri="{FF2B5EF4-FFF2-40B4-BE49-F238E27FC236}">
                    <a16:creationId xmlns:a16="http://schemas.microsoft.com/office/drawing/2014/main" id="{00000000-0008-0000-1F00-00000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8" name="AutoShape 9">
                <a:extLst>
                  <a:ext uri="{FF2B5EF4-FFF2-40B4-BE49-F238E27FC236}">
                    <a16:creationId xmlns:a16="http://schemas.microsoft.com/office/drawing/2014/main" id="{00000000-0008-0000-1F00-00000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9" name="AutoShape 10">
                <a:extLst>
                  <a:ext uri="{FF2B5EF4-FFF2-40B4-BE49-F238E27FC236}">
                    <a16:creationId xmlns:a16="http://schemas.microsoft.com/office/drawing/2014/main" id="{00000000-0008-0000-1F00-00000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0" name="Line 11">
                <a:extLst>
                  <a:ext uri="{FF2B5EF4-FFF2-40B4-BE49-F238E27FC236}">
                    <a16:creationId xmlns:a16="http://schemas.microsoft.com/office/drawing/2014/main" id="{00000000-0008-0000-1F00-00000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1" name="Line 12">
                <a:extLst>
                  <a:ext uri="{FF2B5EF4-FFF2-40B4-BE49-F238E27FC236}">
                    <a16:creationId xmlns:a16="http://schemas.microsoft.com/office/drawing/2014/main" id="{00000000-0008-0000-1F00-00000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2" name="AutoShape 13">
              <a:extLst>
                <a:ext uri="{FF2B5EF4-FFF2-40B4-BE49-F238E27FC236}">
                  <a16:creationId xmlns:a16="http://schemas.microsoft.com/office/drawing/2014/main" id="{00000000-0008-0000-1F00-000006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57" name="Line 16">
            <a:extLst>
              <a:ext uri="{FF2B5EF4-FFF2-40B4-BE49-F238E27FC236}">
                <a16:creationId xmlns:a16="http://schemas.microsoft.com/office/drawing/2014/main" id="{00000000-0008-0000-1F00-00000101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8" name="Line 17">
            <a:extLst>
              <a:ext uri="{FF2B5EF4-FFF2-40B4-BE49-F238E27FC236}">
                <a16:creationId xmlns:a16="http://schemas.microsoft.com/office/drawing/2014/main" id="{00000000-0008-0000-1F00-00000201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9" name="Line 19">
            <a:extLst>
              <a:ext uri="{FF2B5EF4-FFF2-40B4-BE49-F238E27FC236}">
                <a16:creationId xmlns:a16="http://schemas.microsoft.com/office/drawing/2014/main" id="{00000000-0008-0000-1F00-00000301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60" name="Line 20">
            <a:extLst>
              <a:ext uri="{FF2B5EF4-FFF2-40B4-BE49-F238E27FC236}">
                <a16:creationId xmlns:a16="http://schemas.microsoft.com/office/drawing/2014/main" id="{00000000-0008-0000-1F00-00000401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8</xdr:row>
      <xdr:rowOff>85725</xdr:rowOff>
    </xdr:from>
    <xdr:to>
      <xdr:col>3</xdr:col>
      <xdr:colOff>1758315</xdr:colOff>
      <xdr:row>11</xdr:row>
      <xdr:rowOff>85725</xdr:rowOff>
    </xdr:to>
    <xdr:grpSp>
      <xdr:nvGrpSpPr>
        <xdr:cNvPr id="272" name="グループ化 639">
          <a:extLst>
            <a:ext uri="{FF2B5EF4-FFF2-40B4-BE49-F238E27FC236}">
              <a16:creationId xmlns:a16="http://schemas.microsoft.com/office/drawing/2014/main" id="{00000000-0008-0000-1F00-000010010000}"/>
            </a:ext>
          </a:extLst>
        </xdr:cNvPr>
        <xdr:cNvGrpSpPr>
          <a:grpSpLocks/>
        </xdr:cNvGrpSpPr>
      </xdr:nvGrpSpPr>
      <xdr:grpSpPr bwMode="auto">
        <a:xfrm>
          <a:off x="2804160" y="2339340"/>
          <a:ext cx="1710690" cy="1181100"/>
          <a:chOff x="3086100" y="22621875"/>
          <a:chExt cx="1885950" cy="1190625"/>
        </a:xfrm>
      </xdr:grpSpPr>
      <xdr:grpSp>
        <xdr:nvGrpSpPr>
          <xdr:cNvPr id="273" name="Group 22">
            <a:extLst>
              <a:ext uri="{FF2B5EF4-FFF2-40B4-BE49-F238E27FC236}">
                <a16:creationId xmlns:a16="http://schemas.microsoft.com/office/drawing/2014/main" id="{00000000-0008-0000-1F00-000011010000}"/>
              </a:ext>
            </a:extLst>
          </xdr:cNvPr>
          <xdr:cNvGrpSpPr>
            <a:grpSpLocks/>
          </xdr:cNvGrpSpPr>
        </xdr:nvGrpSpPr>
        <xdr:grpSpPr bwMode="auto">
          <a:xfrm>
            <a:off x="3086100" y="22621875"/>
            <a:ext cx="1885950" cy="1190625"/>
            <a:chOff x="46" y="40"/>
            <a:chExt cx="550" cy="318"/>
          </a:xfrm>
        </xdr:grpSpPr>
        <xdr:grpSp>
          <xdr:nvGrpSpPr>
            <xdr:cNvPr id="278" name="Group 23">
              <a:extLst>
                <a:ext uri="{FF2B5EF4-FFF2-40B4-BE49-F238E27FC236}">
                  <a16:creationId xmlns:a16="http://schemas.microsoft.com/office/drawing/2014/main" id="{00000000-0008-0000-1F00-000016010000}"/>
                </a:ext>
              </a:extLst>
            </xdr:cNvPr>
            <xdr:cNvGrpSpPr>
              <a:grpSpLocks/>
            </xdr:cNvGrpSpPr>
          </xdr:nvGrpSpPr>
          <xdr:grpSpPr bwMode="auto">
            <a:xfrm>
              <a:off x="46" y="40"/>
              <a:ext cx="550" cy="318"/>
              <a:chOff x="46" y="40"/>
              <a:chExt cx="550" cy="318"/>
            </a:xfrm>
          </xdr:grpSpPr>
          <xdr:sp macro="" textlink="">
            <xdr:nvSpPr>
              <xdr:cNvPr id="280" name="AutoShape 24">
                <a:extLst>
                  <a:ext uri="{FF2B5EF4-FFF2-40B4-BE49-F238E27FC236}">
                    <a16:creationId xmlns:a16="http://schemas.microsoft.com/office/drawing/2014/main" id="{00000000-0008-0000-1F00-000018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81" name="AutoShape 25">
                <a:extLst>
                  <a:ext uri="{FF2B5EF4-FFF2-40B4-BE49-F238E27FC236}">
                    <a16:creationId xmlns:a16="http://schemas.microsoft.com/office/drawing/2014/main" id="{00000000-0008-0000-1F00-000019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2" name="AutoShape 26">
                <a:extLst>
                  <a:ext uri="{FF2B5EF4-FFF2-40B4-BE49-F238E27FC236}">
                    <a16:creationId xmlns:a16="http://schemas.microsoft.com/office/drawing/2014/main" id="{00000000-0008-0000-1F00-00001A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3" name="AutoShape 27">
                <a:extLst>
                  <a:ext uri="{FF2B5EF4-FFF2-40B4-BE49-F238E27FC236}">
                    <a16:creationId xmlns:a16="http://schemas.microsoft.com/office/drawing/2014/main" id="{00000000-0008-0000-1F00-00001B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4" name="AutoShape 28">
                <a:extLst>
                  <a:ext uri="{FF2B5EF4-FFF2-40B4-BE49-F238E27FC236}">
                    <a16:creationId xmlns:a16="http://schemas.microsoft.com/office/drawing/2014/main" id="{00000000-0008-0000-1F00-00001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5" name="AutoShape 29">
                <a:extLst>
                  <a:ext uri="{FF2B5EF4-FFF2-40B4-BE49-F238E27FC236}">
                    <a16:creationId xmlns:a16="http://schemas.microsoft.com/office/drawing/2014/main" id="{00000000-0008-0000-1F00-00001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30">
                <a:extLst>
                  <a:ext uri="{FF2B5EF4-FFF2-40B4-BE49-F238E27FC236}">
                    <a16:creationId xmlns:a16="http://schemas.microsoft.com/office/drawing/2014/main" id="{00000000-0008-0000-1F00-00001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Line 31">
                <a:extLst>
                  <a:ext uri="{FF2B5EF4-FFF2-40B4-BE49-F238E27FC236}">
                    <a16:creationId xmlns:a16="http://schemas.microsoft.com/office/drawing/2014/main" id="{00000000-0008-0000-1F00-00001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8" name="Line 32">
                <a:extLst>
                  <a:ext uri="{FF2B5EF4-FFF2-40B4-BE49-F238E27FC236}">
                    <a16:creationId xmlns:a16="http://schemas.microsoft.com/office/drawing/2014/main" id="{00000000-0008-0000-1F00-000020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9" name="AutoShape 33">
              <a:extLst>
                <a:ext uri="{FF2B5EF4-FFF2-40B4-BE49-F238E27FC236}">
                  <a16:creationId xmlns:a16="http://schemas.microsoft.com/office/drawing/2014/main" id="{00000000-0008-0000-1F00-000017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74" name="Line 16">
            <a:extLst>
              <a:ext uri="{FF2B5EF4-FFF2-40B4-BE49-F238E27FC236}">
                <a16:creationId xmlns:a16="http://schemas.microsoft.com/office/drawing/2014/main" id="{00000000-0008-0000-1F00-00001201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75" name="Line 17">
            <a:extLst>
              <a:ext uri="{FF2B5EF4-FFF2-40B4-BE49-F238E27FC236}">
                <a16:creationId xmlns:a16="http://schemas.microsoft.com/office/drawing/2014/main" id="{00000000-0008-0000-1F00-00001301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76" name="Line 19">
            <a:extLst>
              <a:ext uri="{FF2B5EF4-FFF2-40B4-BE49-F238E27FC236}">
                <a16:creationId xmlns:a16="http://schemas.microsoft.com/office/drawing/2014/main" id="{00000000-0008-0000-1F00-00001401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77" name="Line 20">
            <a:extLst>
              <a:ext uri="{FF2B5EF4-FFF2-40B4-BE49-F238E27FC236}">
                <a16:creationId xmlns:a16="http://schemas.microsoft.com/office/drawing/2014/main" id="{00000000-0008-0000-1F00-00001501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38100</xdr:colOff>
      <xdr:row>12</xdr:row>
      <xdr:rowOff>76200</xdr:rowOff>
    </xdr:from>
    <xdr:to>
      <xdr:col>2</xdr:col>
      <xdr:colOff>1756410</xdr:colOff>
      <xdr:row>15</xdr:row>
      <xdr:rowOff>76200</xdr:rowOff>
    </xdr:to>
    <xdr:grpSp>
      <xdr:nvGrpSpPr>
        <xdr:cNvPr id="289" name="グループ化 661">
          <a:extLst>
            <a:ext uri="{FF2B5EF4-FFF2-40B4-BE49-F238E27FC236}">
              <a16:creationId xmlns:a16="http://schemas.microsoft.com/office/drawing/2014/main" id="{00000000-0008-0000-1F00-000021010000}"/>
            </a:ext>
          </a:extLst>
        </xdr:cNvPr>
        <xdr:cNvGrpSpPr>
          <a:grpSpLocks/>
        </xdr:cNvGrpSpPr>
      </xdr:nvGrpSpPr>
      <xdr:grpSpPr bwMode="auto">
        <a:xfrm>
          <a:off x="1036320" y="3703320"/>
          <a:ext cx="1718310" cy="1181100"/>
          <a:chOff x="1123950" y="22631400"/>
          <a:chExt cx="1885950" cy="1190625"/>
        </a:xfrm>
      </xdr:grpSpPr>
      <xdr:grpSp>
        <xdr:nvGrpSpPr>
          <xdr:cNvPr id="290" name="Group 2">
            <a:extLst>
              <a:ext uri="{FF2B5EF4-FFF2-40B4-BE49-F238E27FC236}">
                <a16:creationId xmlns:a16="http://schemas.microsoft.com/office/drawing/2014/main" id="{00000000-0008-0000-1F00-000022010000}"/>
              </a:ext>
            </a:extLst>
          </xdr:cNvPr>
          <xdr:cNvGrpSpPr>
            <a:grpSpLocks/>
          </xdr:cNvGrpSpPr>
        </xdr:nvGrpSpPr>
        <xdr:grpSpPr bwMode="auto">
          <a:xfrm>
            <a:off x="1123950" y="22631400"/>
            <a:ext cx="1885950" cy="1190625"/>
            <a:chOff x="46" y="40"/>
            <a:chExt cx="550" cy="318"/>
          </a:xfrm>
        </xdr:grpSpPr>
        <xdr:grpSp>
          <xdr:nvGrpSpPr>
            <xdr:cNvPr id="295" name="Group 3">
              <a:extLst>
                <a:ext uri="{FF2B5EF4-FFF2-40B4-BE49-F238E27FC236}">
                  <a16:creationId xmlns:a16="http://schemas.microsoft.com/office/drawing/2014/main" id="{00000000-0008-0000-1F00-000027010000}"/>
                </a:ext>
              </a:extLst>
            </xdr:cNvPr>
            <xdr:cNvGrpSpPr>
              <a:grpSpLocks/>
            </xdr:cNvGrpSpPr>
          </xdr:nvGrpSpPr>
          <xdr:grpSpPr bwMode="auto">
            <a:xfrm>
              <a:off x="46" y="40"/>
              <a:ext cx="550" cy="318"/>
              <a:chOff x="46" y="40"/>
              <a:chExt cx="550" cy="318"/>
            </a:xfrm>
          </xdr:grpSpPr>
          <xdr:sp macro="" textlink="">
            <xdr:nvSpPr>
              <xdr:cNvPr id="297" name="AutoShape 4">
                <a:extLst>
                  <a:ext uri="{FF2B5EF4-FFF2-40B4-BE49-F238E27FC236}">
                    <a16:creationId xmlns:a16="http://schemas.microsoft.com/office/drawing/2014/main" id="{00000000-0008-0000-1F00-000029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98" name="AutoShape 5">
                <a:extLst>
                  <a:ext uri="{FF2B5EF4-FFF2-40B4-BE49-F238E27FC236}">
                    <a16:creationId xmlns:a16="http://schemas.microsoft.com/office/drawing/2014/main" id="{00000000-0008-0000-1F00-00002A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6">
                <a:extLst>
                  <a:ext uri="{FF2B5EF4-FFF2-40B4-BE49-F238E27FC236}">
                    <a16:creationId xmlns:a16="http://schemas.microsoft.com/office/drawing/2014/main" id="{00000000-0008-0000-1F00-00002B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7">
                <a:extLst>
                  <a:ext uri="{FF2B5EF4-FFF2-40B4-BE49-F238E27FC236}">
                    <a16:creationId xmlns:a16="http://schemas.microsoft.com/office/drawing/2014/main" id="{00000000-0008-0000-1F00-00002C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8">
                <a:extLst>
                  <a:ext uri="{FF2B5EF4-FFF2-40B4-BE49-F238E27FC236}">
                    <a16:creationId xmlns:a16="http://schemas.microsoft.com/office/drawing/2014/main" id="{00000000-0008-0000-1F00-00002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9">
                <a:extLst>
                  <a:ext uri="{FF2B5EF4-FFF2-40B4-BE49-F238E27FC236}">
                    <a16:creationId xmlns:a16="http://schemas.microsoft.com/office/drawing/2014/main" id="{00000000-0008-0000-1F00-00002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10">
                <a:extLst>
                  <a:ext uri="{FF2B5EF4-FFF2-40B4-BE49-F238E27FC236}">
                    <a16:creationId xmlns:a16="http://schemas.microsoft.com/office/drawing/2014/main" id="{00000000-0008-0000-1F00-00002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1">
                <a:extLst>
                  <a:ext uri="{FF2B5EF4-FFF2-40B4-BE49-F238E27FC236}">
                    <a16:creationId xmlns:a16="http://schemas.microsoft.com/office/drawing/2014/main" id="{00000000-0008-0000-1F00-00003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2">
                <a:extLst>
                  <a:ext uri="{FF2B5EF4-FFF2-40B4-BE49-F238E27FC236}">
                    <a16:creationId xmlns:a16="http://schemas.microsoft.com/office/drawing/2014/main" id="{00000000-0008-0000-1F00-00003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3">
              <a:extLst>
                <a:ext uri="{FF2B5EF4-FFF2-40B4-BE49-F238E27FC236}">
                  <a16:creationId xmlns:a16="http://schemas.microsoft.com/office/drawing/2014/main" id="{00000000-0008-0000-1F00-00002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291" name="Line 16">
            <a:extLst>
              <a:ext uri="{FF2B5EF4-FFF2-40B4-BE49-F238E27FC236}">
                <a16:creationId xmlns:a16="http://schemas.microsoft.com/office/drawing/2014/main" id="{00000000-0008-0000-1F00-00002301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92" name="Line 17">
            <a:extLst>
              <a:ext uri="{FF2B5EF4-FFF2-40B4-BE49-F238E27FC236}">
                <a16:creationId xmlns:a16="http://schemas.microsoft.com/office/drawing/2014/main" id="{00000000-0008-0000-1F00-00002401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93" name="Line 19">
            <a:extLst>
              <a:ext uri="{FF2B5EF4-FFF2-40B4-BE49-F238E27FC236}">
                <a16:creationId xmlns:a16="http://schemas.microsoft.com/office/drawing/2014/main" id="{00000000-0008-0000-1F00-00002501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294" name="Line 20">
            <a:extLst>
              <a:ext uri="{FF2B5EF4-FFF2-40B4-BE49-F238E27FC236}">
                <a16:creationId xmlns:a16="http://schemas.microsoft.com/office/drawing/2014/main" id="{00000000-0008-0000-1F00-00002601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12</xdr:row>
      <xdr:rowOff>66675</xdr:rowOff>
    </xdr:from>
    <xdr:to>
      <xdr:col>3</xdr:col>
      <xdr:colOff>1758315</xdr:colOff>
      <xdr:row>15</xdr:row>
      <xdr:rowOff>66675</xdr:rowOff>
    </xdr:to>
    <xdr:grpSp>
      <xdr:nvGrpSpPr>
        <xdr:cNvPr id="306" name="グループ化 678">
          <a:extLst>
            <a:ext uri="{FF2B5EF4-FFF2-40B4-BE49-F238E27FC236}">
              <a16:creationId xmlns:a16="http://schemas.microsoft.com/office/drawing/2014/main" id="{00000000-0008-0000-1F00-000032010000}"/>
            </a:ext>
          </a:extLst>
        </xdr:cNvPr>
        <xdr:cNvGrpSpPr>
          <a:grpSpLocks/>
        </xdr:cNvGrpSpPr>
      </xdr:nvGrpSpPr>
      <xdr:grpSpPr bwMode="auto">
        <a:xfrm>
          <a:off x="2804160" y="3695700"/>
          <a:ext cx="1710690" cy="1181100"/>
          <a:chOff x="3086100" y="22621875"/>
          <a:chExt cx="1885950" cy="1190625"/>
        </a:xfrm>
      </xdr:grpSpPr>
      <xdr:grpSp>
        <xdr:nvGrpSpPr>
          <xdr:cNvPr id="307" name="Group 22">
            <a:extLst>
              <a:ext uri="{FF2B5EF4-FFF2-40B4-BE49-F238E27FC236}">
                <a16:creationId xmlns:a16="http://schemas.microsoft.com/office/drawing/2014/main" id="{00000000-0008-0000-1F00-000033010000}"/>
              </a:ext>
            </a:extLst>
          </xdr:cNvPr>
          <xdr:cNvGrpSpPr>
            <a:grpSpLocks/>
          </xdr:cNvGrpSpPr>
        </xdr:nvGrpSpPr>
        <xdr:grpSpPr bwMode="auto">
          <a:xfrm>
            <a:off x="3086100" y="22621875"/>
            <a:ext cx="1885950" cy="1190625"/>
            <a:chOff x="46" y="40"/>
            <a:chExt cx="550" cy="318"/>
          </a:xfrm>
        </xdr:grpSpPr>
        <xdr:grpSp>
          <xdr:nvGrpSpPr>
            <xdr:cNvPr id="312" name="Group 23">
              <a:extLst>
                <a:ext uri="{FF2B5EF4-FFF2-40B4-BE49-F238E27FC236}">
                  <a16:creationId xmlns:a16="http://schemas.microsoft.com/office/drawing/2014/main" id="{00000000-0008-0000-1F00-000038010000}"/>
                </a:ext>
              </a:extLst>
            </xdr:cNvPr>
            <xdr:cNvGrpSpPr>
              <a:grpSpLocks/>
            </xdr:cNvGrpSpPr>
          </xdr:nvGrpSpPr>
          <xdr:grpSpPr bwMode="auto">
            <a:xfrm>
              <a:off x="46" y="40"/>
              <a:ext cx="550" cy="318"/>
              <a:chOff x="46" y="40"/>
              <a:chExt cx="550" cy="318"/>
            </a:xfrm>
          </xdr:grpSpPr>
          <xdr:sp macro="" textlink="">
            <xdr:nvSpPr>
              <xdr:cNvPr id="314" name="AutoShape 24">
                <a:extLst>
                  <a:ext uri="{FF2B5EF4-FFF2-40B4-BE49-F238E27FC236}">
                    <a16:creationId xmlns:a16="http://schemas.microsoft.com/office/drawing/2014/main" id="{00000000-0008-0000-1F00-00003A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15" name="AutoShape 25">
                <a:extLst>
                  <a:ext uri="{FF2B5EF4-FFF2-40B4-BE49-F238E27FC236}">
                    <a16:creationId xmlns:a16="http://schemas.microsoft.com/office/drawing/2014/main" id="{00000000-0008-0000-1F00-00003B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6" name="AutoShape 26">
                <a:extLst>
                  <a:ext uri="{FF2B5EF4-FFF2-40B4-BE49-F238E27FC236}">
                    <a16:creationId xmlns:a16="http://schemas.microsoft.com/office/drawing/2014/main" id="{00000000-0008-0000-1F00-00003C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7" name="AutoShape 27">
                <a:extLst>
                  <a:ext uri="{FF2B5EF4-FFF2-40B4-BE49-F238E27FC236}">
                    <a16:creationId xmlns:a16="http://schemas.microsoft.com/office/drawing/2014/main" id="{00000000-0008-0000-1F00-00003D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8" name="AutoShape 28">
                <a:extLst>
                  <a:ext uri="{FF2B5EF4-FFF2-40B4-BE49-F238E27FC236}">
                    <a16:creationId xmlns:a16="http://schemas.microsoft.com/office/drawing/2014/main" id="{00000000-0008-0000-1F00-00003E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29">
                <a:extLst>
                  <a:ext uri="{FF2B5EF4-FFF2-40B4-BE49-F238E27FC236}">
                    <a16:creationId xmlns:a16="http://schemas.microsoft.com/office/drawing/2014/main" id="{00000000-0008-0000-1F00-00003F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AutoShape 30">
                <a:extLst>
                  <a:ext uri="{FF2B5EF4-FFF2-40B4-BE49-F238E27FC236}">
                    <a16:creationId xmlns:a16="http://schemas.microsoft.com/office/drawing/2014/main" id="{00000000-0008-0000-1F00-000040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1" name="Line 31">
                <a:extLst>
                  <a:ext uri="{FF2B5EF4-FFF2-40B4-BE49-F238E27FC236}">
                    <a16:creationId xmlns:a16="http://schemas.microsoft.com/office/drawing/2014/main" id="{00000000-0008-0000-1F00-000041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2" name="Line 32">
                <a:extLst>
                  <a:ext uri="{FF2B5EF4-FFF2-40B4-BE49-F238E27FC236}">
                    <a16:creationId xmlns:a16="http://schemas.microsoft.com/office/drawing/2014/main" id="{00000000-0008-0000-1F00-000042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3" name="AutoShape 33">
              <a:extLst>
                <a:ext uri="{FF2B5EF4-FFF2-40B4-BE49-F238E27FC236}">
                  <a16:creationId xmlns:a16="http://schemas.microsoft.com/office/drawing/2014/main" id="{00000000-0008-0000-1F00-000039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08" name="Line 16">
            <a:extLst>
              <a:ext uri="{FF2B5EF4-FFF2-40B4-BE49-F238E27FC236}">
                <a16:creationId xmlns:a16="http://schemas.microsoft.com/office/drawing/2014/main" id="{00000000-0008-0000-1F00-00003401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09" name="Line 17">
            <a:extLst>
              <a:ext uri="{FF2B5EF4-FFF2-40B4-BE49-F238E27FC236}">
                <a16:creationId xmlns:a16="http://schemas.microsoft.com/office/drawing/2014/main" id="{00000000-0008-0000-1F00-00003501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10" name="Line 19">
            <a:extLst>
              <a:ext uri="{FF2B5EF4-FFF2-40B4-BE49-F238E27FC236}">
                <a16:creationId xmlns:a16="http://schemas.microsoft.com/office/drawing/2014/main" id="{00000000-0008-0000-1F00-00003601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11" name="Line 20">
            <a:extLst>
              <a:ext uri="{FF2B5EF4-FFF2-40B4-BE49-F238E27FC236}">
                <a16:creationId xmlns:a16="http://schemas.microsoft.com/office/drawing/2014/main" id="{00000000-0008-0000-1F00-00003701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38100</xdr:colOff>
      <xdr:row>16</xdr:row>
      <xdr:rowOff>95250</xdr:rowOff>
    </xdr:from>
    <xdr:to>
      <xdr:col>2</xdr:col>
      <xdr:colOff>1756410</xdr:colOff>
      <xdr:row>19</xdr:row>
      <xdr:rowOff>95250</xdr:rowOff>
    </xdr:to>
    <xdr:grpSp>
      <xdr:nvGrpSpPr>
        <xdr:cNvPr id="323" name="グループ化 696">
          <a:extLst>
            <a:ext uri="{FF2B5EF4-FFF2-40B4-BE49-F238E27FC236}">
              <a16:creationId xmlns:a16="http://schemas.microsoft.com/office/drawing/2014/main" id="{00000000-0008-0000-1F00-000043010000}"/>
            </a:ext>
          </a:extLst>
        </xdr:cNvPr>
        <xdr:cNvGrpSpPr>
          <a:grpSpLocks/>
        </xdr:cNvGrpSpPr>
      </xdr:nvGrpSpPr>
      <xdr:grpSpPr bwMode="auto">
        <a:xfrm>
          <a:off x="1036320" y="5097780"/>
          <a:ext cx="1718310" cy="1181100"/>
          <a:chOff x="1123950" y="22631400"/>
          <a:chExt cx="1885950" cy="1190625"/>
        </a:xfrm>
      </xdr:grpSpPr>
      <xdr:grpSp>
        <xdr:nvGrpSpPr>
          <xdr:cNvPr id="324" name="Group 2">
            <a:extLst>
              <a:ext uri="{FF2B5EF4-FFF2-40B4-BE49-F238E27FC236}">
                <a16:creationId xmlns:a16="http://schemas.microsoft.com/office/drawing/2014/main" id="{00000000-0008-0000-1F00-000044010000}"/>
              </a:ext>
            </a:extLst>
          </xdr:cNvPr>
          <xdr:cNvGrpSpPr>
            <a:grpSpLocks/>
          </xdr:cNvGrpSpPr>
        </xdr:nvGrpSpPr>
        <xdr:grpSpPr bwMode="auto">
          <a:xfrm>
            <a:off x="1123950" y="22631400"/>
            <a:ext cx="1885950" cy="1190625"/>
            <a:chOff x="46" y="40"/>
            <a:chExt cx="550" cy="318"/>
          </a:xfrm>
        </xdr:grpSpPr>
        <xdr:grpSp>
          <xdr:nvGrpSpPr>
            <xdr:cNvPr id="329" name="Group 3">
              <a:extLst>
                <a:ext uri="{FF2B5EF4-FFF2-40B4-BE49-F238E27FC236}">
                  <a16:creationId xmlns:a16="http://schemas.microsoft.com/office/drawing/2014/main" id="{00000000-0008-0000-1F00-000049010000}"/>
                </a:ext>
              </a:extLst>
            </xdr:cNvPr>
            <xdr:cNvGrpSpPr>
              <a:grpSpLocks/>
            </xdr:cNvGrpSpPr>
          </xdr:nvGrpSpPr>
          <xdr:grpSpPr bwMode="auto">
            <a:xfrm>
              <a:off x="46" y="40"/>
              <a:ext cx="550" cy="318"/>
              <a:chOff x="46" y="40"/>
              <a:chExt cx="550" cy="318"/>
            </a:xfrm>
          </xdr:grpSpPr>
          <xdr:sp macro="" textlink="">
            <xdr:nvSpPr>
              <xdr:cNvPr id="331" name="AutoShape 4">
                <a:extLst>
                  <a:ext uri="{FF2B5EF4-FFF2-40B4-BE49-F238E27FC236}">
                    <a16:creationId xmlns:a16="http://schemas.microsoft.com/office/drawing/2014/main" id="{00000000-0008-0000-1F00-00004B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2" name="AutoShape 5">
                <a:extLst>
                  <a:ext uri="{FF2B5EF4-FFF2-40B4-BE49-F238E27FC236}">
                    <a16:creationId xmlns:a16="http://schemas.microsoft.com/office/drawing/2014/main" id="{00000000-0008-0000-1F00-00004C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3" name="AutoShape 6">
                <a:extLst>
                  <a:ext uri="{FF2B5EF4-FFF2-40B4-BE49-F238E27FC236}">
                    <a16:creationId xmlns:a16="http://schemas.microsoft.com/office/drawing/2014/main" id="{00000000-0008-0000-1F00-00004D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4" name="AutoShape 7">
                <a:extLst>
                  <a:ext uri="{FF2B5EF4-FFF2-40B4-BE49-F238E27FC236}">
                    <a16:creationId xmlns:a16="http://schemas.microsoft.com/office/drawing/2014/main" id="{00000000-0008-0000-1F00-00004E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5" name="AutoShape 8">
                <a:extLst>
                  <a:ext uri="{FF2B5EF4-FFF2-40B4-BE49-F238E27FC236}">
                    <a16:creationId xmlns:a16="http://schemas.microsoft.com/office/drawing/2014/main" id="{00000000-0008-0000-1F00-00004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6" name="AutoShape 9">
                <a:extLst>
                  <a:ext uri="{FF2B5EF4-FFF2-40B4-BE49-F238E27FC236}">
                    <a16:creationId xmlns:a16="http://schemas.microsoft.com/office/drawing/2014/main" id="{00000000-0008-0000-1F00-00005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7" name="AutoShape 10">
                <a:extLst>
                  <a:ext uri="{FF2B5EF4-FFF2-40B4-BE49-F238E27FC236}">
                    <a16:creationId xmlns:a16="http://schemas.microsoft.com/office/drawing/2014/main" id="{00000000-0008-0000-1F00-00005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Line 11">
                <a:extLst>
                  <a:ext uri="{FF2B5EF4-FFF2-40B4-BE49-F238E27FC236}">
                    <a16:creationId xmlns:a16="http://schemas.microsoft.com/office/drawing/2014/main" id="{00000000-0008-0000-1F00-00005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9" name="Line 12">
                <a:extLst>
                  <a:ext uri="{FF2B5EF4-FFF2-40B4-BE49-F238E27FC236}">
                    <a16:creationId xmlns:a16="http://schemas.microsoft.com/office/drawing/2014/main" id="{00000000-0008-0000-1F00-00005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0" name="AutoShape 13">
              <a:extLst>
                <a:ext uri="{FF2B5EF4-FFF2-40B4-BE49-F238E27FC236}">
                  <a16:creationId xmlns:a16="http://schemas.microsoft.com/office/drawing/2014/main" id="{00000000-0008-0000-1F00-00004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25" name="Line 16">
            <a:extLst>
              <a:ext uri="{FF2B5EF4-FFF2-40B4-BE49-F238E27FC236}">
                <a16:creationId xmlns:a16="http://schemas.microsoft.com/office/drawing/2014/main" id="{00000000-0008-0000-1F00-00004501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6" name="Line 17">
            <a:extLst>
              <a:ext uri="{FF2B5EF4-FFF2-40B4-BE49-F238E27FC236}">
                <a16:creationId xmlns:a16="http://schemas.microsoft.com/office/drawing/2014/main" id="{00000000-0008-0000-1F00-00004601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7" name="Line 19">
            <a:extLst>
              <a:ext uri="{FF2B5EF4-FFF2-40B4-BE49-F238E27FC236}">
                <a16:creationId xmlns:a16="http://schemas.microsoft.com/office/drawing/2014/main" id="{00000000-0008-0000-1F00-00004701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28" name="Line 20">
            <a:extLst>
              <a:ext uri="{FF2B5EF4-FFF2-40B4-BE49-F238E27FC236}">
                <a16:creationId xmlns:a16="http://schemas.microsoft.com/office/drawing/2014/main" id="{00000000-0008-0000-1F00-00004801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47625</xdr:colOff>
      <xdr:row>16</xdr:row>
      <xdr:rowOff>85725</xdr:rowOff>
    </xdr:from>
    <xdr:to>
      <xdr:col>3</xdr:col>
      <xdr:colOff>1758315</xdr:colOff>
      <xdr:row>19</xdr:row>
      <xdr:rowOff>85725</xdr:rowOff>
    </xdr:to>
    <xdr:grpSp>
      <xdr:nvGrpSpPr>
        <xdr:cNvPr id="340" name="グループ化 726">
          <a:extLst>
            <a:ext uri="{FF2B5EF4-FFF2-40B4-BE49-F238E27FC236}">
              <a16:creationId xmlns:a16="http://schemas.microsoft.com/office/drawing/2014/main" id="{00000000-0008-0000-1F00-000054010000}"/>
            </a:ext>
          </a:extLst>
        </xdr:cNvPr>
        <xdr:cNvGrpSpPr>
          <a:grpSpLocks/>
        </xdr:cNvGrpSpPr>
      </xdr:nvGrpSpPr>
      <xdr:grpSpPr bwMode="auto">
        <a:xfrm>
          <a:off x="2804160" y="5082540"/>
          <a:ext cx="1710690" cy="1181100"/>
          <a:chOff x="3086100" y="22621875"/>
          <a:chExt cx="1885950" cy="1190625"/>
        </a:xfrm>
      </xdr:grpSpPr>
      <xdr:grpSp>
        <xdr:nvGrpSpPr>
          <xdr:cNvPr id="341" name="Group 22">
            <a:extLst>
              <a:ext uri="{FF2B5EF4-FFF2-40B4-BE49-F238E27FC236}">
                <a16:creationId xmlns:a16="http://schemas.microsoft.com/office/drawing/2014/main" id="{00000000-0008-0000-1F00-000055010000}"/>
              </a:ext>
            </a:extLst>
          </xdr:cNvPr>
          <xdr:cNvGrpSpPr>
            <a:grpSpLocks/>
          </xdr:cNvGrpSpPr>
        </xdr:nvGrpSpPr>
        <xdr:grpSpPr bwMode="auto">
          <a:xfrm>
            <a:off x="3086100" y="22621875"/>
            <a:ext cx="1885950" cy="1190625"/>
            <a:chOff x="46" y="40"/>
            <a:chExt cx="550" cy="318"/>
          </a:xfrm>
        </xdr:grpSpPr>
        <xdr:grpSp>
          <xdr:nvGrpSpPr>
            <xdr:cNvPr id="346" name="Group 23">
              <a:extLst>
                <a:ext uri="{FF2B5EF4-FFF2-40B4-BE49-F238E27FC236}">
                  <a16:creationId xmlns:a16="http://schemas.microsoft.com/office/drawing/2014/main" id="{00000000-0008-0000-1F00-00005A010000}"/>
                </a:ext>
              </a:extLst>
            </xdr:cNvPr>
            <xdr:cNvGrpSpPr>
              <a:grpSpLocks/>
            </xdr:cNvGrpSpPr>
          </xdr:nvGrpSpPr>
          <xdr:grpSpPr bwMode="auto">
            <a:xfrm>
              <a:off x="46" y="40"/>
              <a:ext cx="550" cy="318"/>
              <a:chOff x="46" y="40"/>
              <a:chExt cx="550" cy="318"/>
            </a:xfrm>
          </xdr:grpSpPr>
          <xdr:sp macro="" textlink="">
            <xdr:nvSpPr>
              <xdr:cNvPr id="348" name="AutoShape 24">
                <a:extLst>
                  <a:ext uri="{FF2B5EF4-FFF2-40B4-BE49-F238E27FC236}">
                    <a16:creationId xmlns:a16="http://schemas.microsoft.com/office/drawing/2014/main" id="{00000000-0008-0000-1F00-00005C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49" name="AutoShape 25">
                <a:extLst>
                  <a:ext uri="{FF2B5EF4-FFF2-40B4-BE49-F238E27FC236}">
                    <a16:creationId xmlns:a16="http://schemas.microsoft.com/office/drawing/2014/main" id="{00000000-0008-0000-1F00-00005D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0" name="AutoShape 26">
                <a:extLst>
                  <a:ext uri="{FF2B5EF4-FFF2-40B4-BE49-F238E27FC236}">
                    <a16:creationId xmlns:a16="http://schemas.microsoft.com/office/drawing/2014/main" id="{00000000-0008-0000-1F00-00005E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1" name="AutoShape 27">
                <a:extLst>
                  <a:ext uri="{FF2B5EF4-FFF2-40B4-BE49-F238E27FC236}">
                    <a16:creationId xmlns:a16="http://schemas.microsoft.com/office/drawing/2014/main" id="{00000000-0008-0000-1F00-00005F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2" name="AutoShape 28">
                <a:extLst>
                  <a:ext uri="{FF2B5EF4-FFF2-40B4-BE49-F238E27FC236}">
                    <a16:creationId xmlns:a16="http://schemas.microsoft.com/office/drawing/2014/main" id="{00000000-0008-0000-1F00-000060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3" name="AutoShape 29">
                <a:extLst>
                  <a:ext uri="{FF2B5EF4-FFF2-40B4-BE49-F238E27FC236}">
                    <a16:creationId xmlns:a16="http://schemas.microsoft.com/office/drawing/2014/main" id="{00000000-0008-0000-1F00-000061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30">
                <a:extLst>
                  <a:ext uri="{FF2B5EF4-FFF2-40B4-BE49-F238E27FC236}">
                    <a16:creationId xmlns:a16="http://schemas.microsoft.com/office/drawing/2014/main" id="{00000000-0008-0000-1F00-000062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Line 31">
                <a:extLst>
                  <a:ext uri="{FF2B5EF4-FFF2-40B4-BE49-F238E27FC236}">
                    <a16:creationId xmlns:a16="http://schemas.microsoft.com/office/drawing/2014/main" id="{00000000-0008-0000-1F00-000063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6" name="Line 32">
                <a:extLst>
                  <a:ext uri="{FF2B5EF4-FFF2-40B4-BE49-F238E27FC236}">
                    <a16:creationId xmlns:a16="http://schemas.microsoft.com/office/drawing/2014/main" id="{00000000-0008-0000-1F00-000064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7" name="AutoShape 33">
              <a:extLst>
                <a:ext uri="{FF2B5EF4-FFF2-40B4-BE49-F238E27FC236}">
                  <a16:creationId xmlns:a16="http://schemas.microsoft.com/office/drawing/2014/main" id="{00000000-0008-0000-1F00-00005B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42" name="Line 16">
            <a:extLst>
              <a:ext uri="{FF2B5EF4-FFF2-40B4-BE49-F238E27FC236}">
                <a16:creationId xmlns:a16="http://schemas.microsoft.com/office/drawing/2014/main" id="{00000000-0008-0000-1F00-00005601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3" name="Line 17">
            <a:extLst>
              <a:ext uri="{FF2B5EF4-FFF2-40B4-BE49-F238E27FC236}">
                <a16:creationId xmlns:a16="http://schemas.microsoft.com/office/drawing/2014/main" id="{00000000-0008-0000-1F00-00005701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4" name="Line 19">
            <a:extLst>
              <a:ext uri="{FF2B5EF4-FFF2-40B4-BE49-F238E27FC236}">
                <a16:creationId xmlns:a16="http://schemas.microsoft.com/office/drawing/2014/main" id="{00000000-0008-0000-1F00-00005801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45" name="Line 20">
            <a:extLst>
              <a:ext uri="{FF2B5EF4-FFF2-40B4-BE49-F238E27FC236}">
                <a16:creationId xmlns:a16="http://schemas.microsoft.com/office/drawing/2014/main" id="{00000000-0008-0000-1F00-00005901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47625</xdr:colOff>
      <xdr:row>20</xdr:row>
      <xdr:rowOff>66675</xdr:rowOff>
    </xdr:from>
    <xdr:to>
      <xdr:col>2</xdr:col>
      <xdr:colOff>1756410</xdr:colOff>
      <xdr:row>23</xdr:row>
      <xdr:rowOff>104775</xdr:rowOff>
    </xdr:to>
    <xdr:grpSp>
      <xdr:nvGrpSpPr>
        <xdr:cNvPr id="357" name="Group 1">
          <a:extLst>
            <a:ext uri="{FF2B5EF4-FFF2-40B4-BE49-F238E27FC236}">
              <a16:creationId xmlns:a16="http://schemas.microsoft.com/office/drawing/2014/main" id="{00000000-0008-0000-1F00-000065010000}"/>
            </a:ext>
          </a:extLst>
        </xdr:cNvPr>
        <xdr:cNvGrpSpPr>
          <a:grpSpLocks/>
        </xdr:cNvGrpSpPr>
      </xdr:nvGrpSpPr>
      <xdr:grpSpPr bwMode="auto">
        <a:xfrm>
          <a:off x="1043940" y="6438900"/>
          <a:ext cx="1710690" cy="1219200"/>
          <a:chOff x="46" y="40"/>
          <a:chExt cx="550" cy="318"/>
        </a:xfrm>
      </xdr:grpSpPr>
      <xdr:grpSp>
        <xdr:nvGrpSpPr>
          <xdr:cNvPr id="358" name="Group 2">
            <a:extLst>
              <a:ext uri="{FF2B5EF4-FFF2-40B4-BE49-F238E27FC236}">
                <a16:creationId xmlns:a16="http://schemas.microsoft.com/office/drawing/2014/main" id="{00000000-0008-0000-1F00-000066010000}"/>
              </a:ext>
            </a:extLst>
          </xdr:cNvPr>
          <xdr:cNvGrpSpPr>
            <a:grpSpLocks/>
          </xdr:cNvGrpSpPr>
        </xdr:nvGrpSpPr>
        <xdr:grpSpPr bwMode="auto">
          <a:xfrm>
            <a:off x="46" y="40"/>
            <a:ext cx="550" cy="318"/>
            <a:chOff x="46" y="40"/>
            <a:chExt cx="550" cy="318"/>
          </a:xfrm>
        </xdr:grpSpPr>
        <xdr:sp macro="" textlink="">
          <xdr:nvSpPr>
            <xdr:cNvPr id="360" name="AutoShape 3">
              <a:extLst>
                <a:ext uri="{FF2B5EF4-FFF2-40B4-BE49-F238E27FC236}">
                  <a16:creationId xmlns:a16="http://schemas.microsoft.com/office/drawing/2014/main" id="{00000000-0008-0000-1F00-000068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1" name="AutoShape 4">
              <a:extLst>
                <a:ext uri="{FF2B5EF4-FFF2-40B4-BE49-F238E27FC236}">
                  <a16:creationId xmlns:a16="http://schemas.microsoft.com/office/drawing/2014/main" id="{00000000-0008-0000-1F00-000069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2" name="AutoShape 5">
              <a:extLst>
                <a:ext uri="{FF2B5EF4-FFF2-40B4-BE49-F238E27FC236}">
                  <a16:creationId xmlns:a16="http://schemas.microsoft.com/office/drawing/2014/main" id="{00000000-0008-0000-1F00-00006A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3" name="AutoShape 6">
              <a:extLst>
                <a:ext uri="{FF2B5EF4-FFF2-40B4-BE49-F238E27FC236}">
                  <a16:creationId xmlns:a16="http://schemas.microsoft.com/office/drawing/2014/main" id="{00000000-0008-0000-1F00-00006B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4" name="AutoShape 7">
              <a:extLst>
                <a:ext uri="{FF2B5EF4-FFF2-40B4-BE49-F238E27FC236}">
                  <a16:creationId xmlns:a16="http://schemas.microsoft.com/office/drawing/2014/main" id="{00000000-0008-0000-1F00-00006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5" name="AutoShape 8">
              <a:extLst>
                <a:ext uri="{FF2B5EF4-FFF2-40B4-BE49-F238E27FC236}">
                  <a16:creationId xmlns:a16="http://schemas.microsoft.com/office/drawing/2014/main" id="{00000000-0008-0000-1F00-00006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6" name="AutoShape 9">
              <a:extLst>
                <a:ext uri="{FF2B5EF4-FFF2-40B4-BE49-F238E27FC236}">
                  <a16:creationId xmlns:a16="http://schemas.microsoft.com/office/drawing/2014/main" id="{00000000-0008-0000-1F00-00006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7" name="Line 10">
              <a:extLst>
                <a:ext uri="{FF2B5EF4-FFF2-40B4-BE49-F238E27FC236}">
                  <a16:creationId xmlns:a16="http://schemas.microsoft.com/office/drawing/2014/main" id="{00000000-0008-0000-1F00-00006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8" name="Line 11">
              <a:extLst>
                <a:ext uri="{FF2B5EF4-FFF2-40B4-BE49-F238E27FC236}">
                  <a16:creationId xmlns:a16="http://schemas.microsoft.com/office/drawing/2014/main" id="{00000000-0008-0000-1F00-000070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9" name="AutoShape 12">
            <a:extLst>
              <a:ext uri="{FF2B5EF4-FFF2-40B4-BE49-F238E27FC236}">
                <a16:creationId xmlns:a16="http://schemas.microsoft.com/office/drawing/2014/main" id="{00000000-0008-0000-1F00-000067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47625</xdr:colOff>
      <xdr:row>20</xdr:row>
      <xdr:rowOff>66675</xdr:rowOff>
    </xdr:from>
    <xdr:to>
      <xdr:col>3</xdr:col>
      <xdr:colOff>1756410</xdr:colOff>
      <xdr:row>23</xdr:row>
      <xdr:rowOff>104775</xdr:rowOff>
    </xdr:to>
    <xdr:grpSp>
      <xdr:nvGrpSpPr>
        <xdr:cNvPr id="369" name="Group 1">
          <a:extLst>
            <a:ext uri="{FF2B5EF4-FFF2-40B4-BE49-F238E27FC236}">
              <a16:creationId xmlns:a16="http://schemas.microsoft.com/office/drawing/2014/main" id="{00000000-0008-0000-1F00-000071010000}"/>
            </a:ext>
          </a:extLst>
        </xdr:cNvPr>
        <xdr:cNvGrpSpPr>
          <a:grpSpLocks/>
        </xdr:cNvGrpSpPr>
      </xdr:nvGrpSpPr>
      <xdr:grpSpPr bwMode="auto">
        <a:xfrm>
          <a:off x="2804160" y="6438900"/>
          <a:ext cx="1710690" cy="1219200"/>
          <a:chOff x="46" y="40"/>
          <a:chExt cx="550" cy="318"/>
        </a:xfrm>
      </xdr:grpSpPr>
      <xdr:grpSp>
        <xdr:nvGrpSpPr>
          <xdr:cNvPr id="370" name="Group 2">
            <a:extLst>
              <a:ext uri="{FF2B5EF4-FFF2-40B4-BE49-F238E27FC236}">
                <a16:creationId xmlns:a16="http://schemas.microsoft.com/office/drawing/2014/main" id="{00000000-0008-0000-1F00-000072010000}"/>
              </a:ext>
            </a:extLst>
          </xdr:cNvPr>
          <xdr:cNvGrpSpPr>
            <a:grpSpLocks/>
          </xdr:cNvGrpSpPr>
        </xdr:nvGrpSpPr>
        <xdr:grpSpPr bwMode="auto">
          <a:xfrm>
            <a:off x="46" y="40"/>
            <a:ext cx="550" cy="318"/>
            <a:chOff x="46" y="40"/>
            <a:chExt cx="550" cy="318"/>
          </a:xfrm>
        </xdr:grpSpPr>
        <xdr:sp macro="" textlink="">
          <xdr:nvSpPr>
            <xdr:cNvPr id="372" name="AutoShape 3">
              <a:extLst>
                <a:ext uri="{FF2B5EF4-FFF2-40B4-BE49-F238E27FC236}">
                  <a16:creationId xmlns:a16="http://schemas.microsoft.com/office/drawing/2014/main" id="{00000000-0008-0000-1F00-000074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3" name="AutoShape 4">
              <a:extLst>
                <a:ext uri="{FF2B5EF4-FFF2-40B4-BE49-F238E27FC236}">
                  <a16:creationId xmlns:a16="http://schemas.microsoft.com/office/drawing/2014/main" id="{00000000-0008-0000-1F00-000075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4" name="AutoShape 5">
              <a:extLst>
                <a:ext uri="{FF2B5EF4-FFF2-40B4-BE49-F238E27FC236}">
                  <a16:creationId xmlns:a16="http://schemas.microsoft.com/office/drawing/2014/main" id="{00000000-0008-0000-1F00-000076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5" name="AutoShape 6">
              <a:extLst>
                <a:ext uri="{FF2B5EF4-FFF2-40B4-BE49-F238E27FC236}">
                  <a16:creationId xmlns:a16="http://schemas.microsoft.com/office/drawing/2014/main" id="{00000000-0008-0000-1F00-000077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6" name="AutoShape 7">
              <a:extLst>
                <a:ext uri="{FF2B5EF4-FFF2-40B4-BE49-F238E27FC236}">
                  <a16:creationId xmlns:a16="http://schemas.microsoft.com/office/drawing/2014/main" id="{00000000-0008-0000-1F00-000078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7" name="AutoShape 8">
              <a:extLst>
                <a:ext uri="{FF2B5EF4-FFF2-40B4-BE49-F238E27FC236}">
                  <a16:creationId xmlns:a16="http://schemas.microsoft.com/office/drawing/2014/main" id="{00000000-0008-0000-1F00-000079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8" name="AutoShape 9">
              <a:extLst>
                <a:ext uri="{FF2B5EF4-FFF2-40B4-BE49-F238E27FC236}">
                  <a16:creationId xmlns:a16="http://schemas.microsoft.com/office/drawing/2014/main" id="{00000000-0008-0000-1F00-00007A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9" name="Line 10">
              <a:extLst>
                <a:ext uri="{FF2B5EF4-FFF2-40B4-BE49-F238E27FC236}">
                  <a16:creationId xmlns:a16="http://schemas.microsoft.com/office/drawing/2014/main" id="{00000000-0008-0000-1F00-00007B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0" name="Line 11">
              <a:extLst>
                <a:ext uri="{FF2B5EF4-FFF2-40B4-BE49-F238E27FC236}">
                  <a16:creationId xmlns:a16="http://schemas.microsoft.com/office/drawing/2014/main" id="{00000000-0008-0000-1F00-00007C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71" name="AutoShape 12">
            <a:extLst>
              <a:ext uri="{FF2B5EF4-FFF2-40B4-BE49-F238E27FC236}">
                <a16:creationId xmlns:a16="http://schemas.microsoft.com/office/drawing/2014/main" id="{00000000-0008-0000-1F00-000073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36</xdr:row>
      <xdr:rowOff>95250</xdr:rowOff>
    </xdr:from>
    <xdr:to>
      <xdr:col>2</xdr:col>
      <xdr:colOff>1758315</xdr:colOff>
      <xdr:row>39</xdr:row>
      <xdr:rowOff>133350</xdr:rowOff>
    </xdr:to>
    <xdr:grpSp>
      <xdr:nvGrpSpPr>
        <xdr:cNvPr id="381" name="Group 1">
          <a:extLst>
            <a:ext uri="{FF2B5EF4-FFF2-40B4-BE49-F238E27FC236}">
              <a16:creationId xmlns:a16="http://schemas.microsoft.com/office/drawing/2014/main" id="{00000000-0008-0000-1F00-00007D010000}"/>
            </a:ext>
          </a:extLst>
        </xdr:cNvPr>
        <xdr:cNvGrpSpPr>
          <a:grpSpLocks/>
        </xdr:cNvGrpSpPr>
      </xdr:nvGrpSpPr>
      <xdr:grpSpPr bwMode="auto">
        <a:xfrm>
          <a:off x="1059180" y="11955780"/>
          <a:ext cx="1695450" cy="1219200"/>
          <a:chOff x="46" y="40"/>
          <a:chExt cx="550" cy="318"/>
        </a:xfrm>
      </xdr:grpSpPr>
      <xdr:grpSp>
        <xdr:nvGrpSpPr>
          <xdr:cNvPr id="382" name="Group 2">
            <a:extLst>
              <a:ext uri="{FF2B5EF4-FFF2-40B4-BE49-F238E27FC236}">
                <a16:creationId xmlns:a16="http://schemas.microsoft.com/office/drawing/2014/main" id="{00000000-0008-0000-1F00-00007E010000}"/>
              </a:ext>
            </a:extLst>
          </xdr:cNvPr>
          <xdr:cNvGrpSpPr>
            <a:grpSpLocks/>
          </xdr:cNvGrpSpPr>
        </xdr:nvGrpSpPr>
        <xdr:grpSpPr bwMode="auto">
          <a:xfrm>
            <a:off x="46" y="40"/>
            <a:ext cx="550" cy="318"/>
            <a:chOff x="46" y="40"/>
            <a:chExt cx="550" cy="318"/>
          </a:xfrm>
        </xdr:grpSpPr>
        <xdr:sp macro="" textlink="">
          <xdr:nvSpPr>
            <xdr:cNvPr id="384" name="AutoShape 3">
              <a:extLst>
                <a:ext uri="{FF2B5EF4-FFF2-40B4-BE49-F238E27FC236}">
                  <a16:creationId xmlns:a16="http://schemas.microsoft.com/office/drawing/2014/main" id="{00000000-0008-0000-1F00-000080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5" name="AutoShape 4">
              <a:extLst>
                <a:ext uri="{FF2B5EF4-FFF2-40B4-BE49-F238E27FC236}">
                  <a16:creationId xmlns:a16="http://schemas.microsoft.com/office/drawing/2014/main" id="{00000000-0008-0000-1F00-000081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6" name="AutoShape 5">
              <a:extLst>
                <a:ext uri="{FF2B5EF4-FFF2-40B4-BE49-F238E27FC236}">
                  <a16:creationId xmlns:a16="http://schemas.microsoft.com/office/drawing/2014/main" id="{00000000-0008-0000-1F00-000082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7" name="AutoShape 6">
              <a:extLst>
                <a:ext uri="{FF2B5EF4-FFF2-40B4-BE49-F238E27FC236}">
                  <a16:creationId xmlns:a16="http://schemas.microsoft.com/office/drawing/2014/main" id="{00000000-0008-0000-1F00-000083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8" name="AutoShape 7">
              <a:extLst>
                <a:ext uri="{FF2B5EF4-FFF2-40B4-BE49-F238E27FC236}">
                  <a16:creationId xmlns:a16="http://schemas.microsoft.com/office/drawing/2014/main" id="{00000000-0008-0000-1F00-000084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 name="AutoShape 8">
              <a:extLst>
                <a:ext uri="{FF2B5EF4-FFF2-40B4-BE49-F238E27FC236}">
                  <a16:creationId xmlns:a16="http://schemas.microsoft.com/office/drawing/2014/main" id="{00000000-0008-0000-1F00-000085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AutoShape 9">
              <a:extLst>
                <a:ext uri="{FF2B5EF4-FFF2-40B4-BE49-F238E27FC236}">
                  <a16:creationId xmlns:a16="http://schemas.microsoft.com/office/drawing/2014/main" id="{00000000-0008-0000-1F00-000086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1" name="Line 10">
              <a:extLst>
                <a:ext uri="{FF2B5EF4-FFF2-40B4-BE49-F238E27FC236}">
                  <a16:creationId xmlns:a16="http://schemas.microsoft.com/office/drawing/2014/main" id="{00000000-0008-0000-1F00-000087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2" name="Line 11">
              <a:extLst>
                <a:ext uri="{FF2B5EF4-FFF2-40B4-BE49-F238E27FC236}">
                  <a16:creationId xmlns:a16="http://schemas.microsoft.com/office/drawing/2014/main" id="{00000000-0008-0000-1F00-000088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3" name="AutoShape 12">
            <a:extLst>
              <a:ext uri="{FF2B5EF4-FFF2-40B4-BE49-F238E27FC236}">
                <a16:creationId xmlns:a16="http://schemas.microsoft.com/office/drawing/2014/main" id="{00000000-0008-0000-1F00-00007F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36</xdr:row>
      <xdr:rowOff>95250</xdr:rowOff>
    </xdr:from>
    <xdr:to>
      <xdr:col>3</xdr:col>
      <xdr:colOff>1758315</xdr:colOff>
      <xdr:row>39</xdr:row>
      <xdr:rowOff>133350</xdr:rowOff>
    </xdr:to>
    <xdr:grpSp>
      <xdr:nvGrpSpPr>
        <xdr:cNvPr id="393" name="Group 1">
          <a:extLst>
            <a:ext uri="{FF2B5EF4-FFF2-40B4-BE49-F238E27FC236}">
              <a16:creationId xmlns:a16="http://schemas.microsoft.com/office/drawing/2014/main" id="{00000000-0008-0000-1F00-000089010000}"/>
            </a:ext>
          </a:extLst>
        </xdr:cNvPr>
        <xdr:cNvGrpSpPr>
          <a:grpSpLocks/>
        </xdr:cNvGrpSpPr>
      </xdr:nvGrpSpPr>
      <xdr:grpSpPr bwMode="auto">
        <a:xfrm>
          <a:off x="2819400" y="11955780"/>
          <a:ext cx="1695450" cy="1219200"/>
          <a:chOff x="46" y="40"/>
          <a:chExt cx="550" cy="318"/>
        </a:xfrm>
      </xdr:grpSpPr>
      <xdr:grpSp>
        <xdr:nvGrpSpPr>
          <xdr:cNvPr id="394" name="Group 2">
            <a:extLst>
              <a:ext uri="{FF2B5EF4-FFF2-40B4-BE49-F238E27FC236}">
                <a16:creationId xmlns:a16="http://schemas.microsoft.com/office/drawing/2014/main" id="{00000000-0008-0000-1F00-00008A010000}"/>
              </a:ext>
            </a:extLst>
          </xdr:cNvPr>
          <xdr:cNvGrpSpPr>
            <a:grpSpLocks/>
          </xdr:cNvGrpSpPr>
        </xdr:nvGrpSpPr>
        <xdr:grpSpPr bwMode="auto">
          <a:xfrm>
            <a:off x="46" y="40"/>
            <a:ext cx="550" cy="318"/>
            <a:chOff x="46" y="40"/>
            <a:chExt cx="550" cy="318"/>
          </a:xfrm>
        </xdr:grpSpPr>
        <xdr:sp macro="" textlink="">
          <xdr:nvSpPr>
            <xdr:cNvPr id="396" name="AutoShape 3">
              <a:extLst>
                <a:ext uri="{FF2B5EF4-FFF2-40B4-BE49-F238E27FC236}">
                  <a16:creationId xmlns:a16="http://schemas.microsoft.com/office/drawing/2014/main" id="{00000000-0008-0000-1F00-00008C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7" name="AutoShape 4">
              <a:extLst>
                <a:ext uri="{FF2B5EF4-FFF2-40B4-BE49-F238E27FC236}">
                  <a16:creationId xmlns:a16="http://schemas.microsoft.com/office/drawing/2014/main" id="{00000000-0008-0000-1F00-00008D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8" name="AutoShape 5">
              <a:extLst>
                <a:ext uri="{FF2B5EF4-FFF2-40B4-BE49-F238E27FC236}">
                  <a16:creationId xmlns:a16="http://schemas.microsoft.com/office/drawing/2014/main" id="{00000000-0008-0000-1F00-00008E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9" name="AutoShape 6">
              <a:extLst>
                <a:ext uri="{FF2B5EF4-FFF2-40B4-BE49-F238E27FC236}">
                  <a16:creationId xmlns:a16="http://schemas.microsoft.com/office/drawing/2014/main" id="{00000000-0008-0000-1F00-00008F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0" name="AutoShape 7">
              <a:extLst>
                <a:ext uri="{FF2B5EF4-FFF2-40B4-BE49-F238E27FC236}">
                  <a16:creationId xmlns:a16="http://schemas.microsoft.com/office/drawing/2014/main" id="{00000000-0008-0000-1F00-000090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1" name="AutoShape 8">
              <a:extLst>
                <a:ext uri="{FF2B5EF4-FFF2-40B4-BE49-F238E27FC236}">
                  <a16:creationId xmlns:a16="http://schemas.microsoft.com/office/drawing/2014/main" id="{00000000-0008-0000-1F00-000091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2" name="AutoShape 9">
              <a:extLst>
                <a:ext uri="{FF2B5EF4-FFF2-40B4-BE49-F238E27FC236}">
                  <a16:creationId xmlns:a16="http://schemas.microsoft.com/office/drawing/2014/main" id="{00000000-0008-0000-1F00-000092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3" name="Line 10">
              <a:extLst>
                <a:ext uri="{FF2B5EF4-FFF2-40B4-BE49-F238E27FC236}">
                  <a16:creationId xmlns:a16="http://schemas.microsoft.com/office/drawing/2014/main" id="{00000000-0008-0000-1F00-000093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4" name="Line 11">
              <a:extLst>
                <a:ext uri="{FF2B5EF4-FFF2-40B4-BE49-F238E27FC236}">
                  <a16:creationId xmlns:a16="http://schemas.microsoft.com/office/drawing/2014/main" id="{00000000-0008-0000-1F00-000094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5" name="AutoShape 12">
            <a:extLst>
              <a:ext uri="{FF2B5EF4-FFF2-40B4-BE49-F238E27FC236}">
                <a16:creationId xmlns:a16="http://schemas.microsoft.com/office/drawing/2014/main" id="{00000000-0008-0000-1F00-00008B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57150</xdr:colOff>
      <xdr:row>32</xdr:row>
      <xdr:rowOff>85725</xdr:rowOff>
    </xdr:from>
    <xdr:to>
      <xdr:col>2</xdr:col>
      <xdr:colOff>1758315</xdr:colOff>
      <xdr:row>35</xdr:row>
      <xdr:rowOff>123825</xdr:rowOff>
    </xdr:to>
    <xdr:grpSp>
      <xdr:nvGrpSpPr>
        <xdr:cNvPr id="405" name="Group 1">
          <a:extLst>
            <a:ext uri="{FF2B5EF4-FFF2-40B4-BE49-F238E27FC236}">
              <a16:creationId xmlns:a16="http://schemas.microsoft.com/office/drawing/2014/main" id="{00000000-0008-0000-1F00-000095010000}"/>
            </a:ext>
          </a:extLst>
        </xdr:cNvPr>
        <xdr:cNvGrpSpPr>
          <a:grpSpLocks/>
        </xdr:cNvGrpSpPr>
      </xdr:nvGrpSpPr>
      <xdr:grpSpPr bwMode="auto">
        <a:xfrm>
          <a:off x="1059180" y="10568940"/>
          <a:ext cx="1695450" cy="1219200"/>
          <a:chOff x="46" y="40"/>
          <a:chExt cx="550" cy="318"/>
        </a:xfrm>
      </xdr:grpSpPr>
      <xdr:grpSp>
        <xdr:nvGrpSpPr>
          <xdr:cNvPr id="406" name="Group 2">
            <a:extLst>
              <a:ext uri="{FF2B5EF4-FFF2-40B4-BE49-F238E27FC236}">
                <a16:creationId xmlns:a16="http://schemas.microsoft.com/office/drawing/2014/main" id="{00000000-0008-0000-1F00-000096010000}"/>
              </a:ext>
            </a:extLst>
          </xdr:cNvPr>
          <xdr:cNvGrpSpPr>
            <a:grpSpLocks/>
          </xdr:cNvGrpSpPr>
        </xdr:nvGrpSpPr>
        <xdr:grpSpPr bwMode="auto">
          <a:xfrm>
            <a:off x="46" y="40"/>
            <a:ext cx="550" cy="318"/>
            <a:chOff x="46" y="40"/>
            <a:chExt cx="550" cy="318"/>
          </a:xfrm>
        </xdr:grpSpPr>
        <xdr:sp macro="" textlink="">
          <xdr:nvSpPr>
            <xdr:cNvPr id="408" name="AutoShape 3">
              <a:extLst>
                <a:ext uri="{FF2B5EF4-FFF2-40B4-BE49-F238E27FC236}">
                  <a16:creationId xmlns:a16="http://schemas.microsoft.com/office/drawing/2014/main" id="{00000000-0008-0000-1F00-000098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9" name="AutoShape 4">
              <a:extLst>
                <a:ext uri="{FF2B5EF4-FFF2-40B4-BE49-F238E27FC236}">
                  <a16:creationId xmlns:a16="http://schemas.microsoft.com/office/drawing/2014/main" id="{00000000-0008-0000-1F00-000099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0" name="AutoShape 5">
              <a:extLst>
                <a:ext uri="{FF2B5EF4-FFF2-40B4-BE49-F238E27FC236}">
                  <a16:creationId xmlns:a16="http://schemas.microsoft.com/office/drawing/2014/main" id="{00000000-0008-0000-1F00-00009A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1" name="AutoShape 6">
              <a:extLst>
                <a:ext uri="{FF2B5EF4-FFF2-40B4-BE49-F238E27FC236}">
                  <a16:creationId xmlns:a16="http://schemas.microsoft.com/office/drawing/2014/main" id="{00000000-0008-0000-1F00-00009B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2" name="AutoShape 7">
              <a:extLst>
                <a:ext uri="{FF2B5EF4-FFF2-40B4-BE49-F238E27FC236}">
                  <a16:creationId xmlns:a16="http://schemas.microsoft.com/office/drawing/2014/main" id="{00000000-0008-0000-1F00-00009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3" name="AutoShape 8">
              <a:extLst>
                <a:ext uri="{FF2B5EF4-FFF2-40B4-BE49-F238E27FC236}">
                  <a16:creationId xmlns:a16="http://schemas.microsoft.com/office/drawing/2014/main" id="{00000000-0008-0000-1F00-00009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4" name="AutoShape 9">
              <a:extLst>
                <a:ext uri="{FF2B5EF4-FFF2-40B4-BE49-F238E27FC236}">
                  <a16:creationId xmlns:a16="http://schemas.microsoft.com/office/drawing/2014/main" id="{00000000-0008-0000-1F00-00009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5" name="Line 10">
              <a:extLst>
                <a:ext uri="{FF2B5EF4-FFF2-40B4-BE49-F238E27FC236}">
                  <a16:creationId xmlns:a16="http://schemas.microsoft.com/office/drawing/2014/main" id="{00000000-0008-0000-1F00-00009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6" name="Line 11">
              <a:extLst>
                <a:ext uri="{FF2B5EF4-FFF2-40B4-BE49-F238E27FC236}">
                  <a16:creationId xmlns:a16="http://schemas.microsoft.com/office/drawing/2014/main" id="{00000000-0008-0000-1F00-0000A0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7" name="AutoShape 12">
            <a:extLst>
              <a:ext uri="{FF2B5EF4-FFF2-40B4-BE49-F238E27FC236}">
                <a16:creationId xmlns:a16="http://schemas.microsoft.com/office/drawing/2014/main" id="{00000000-0008-0000-1F00-000097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57150</xdr:colOff>
      <xdr:row>32</xdr:row>
      <xdr:rowOff>85725</xdr:rowOff>
    </xdr:from>
    <xdr:to>
      <xdr:col>3</xdr:col>
      <xdr:colOff>1758315</xdr:colOff>
      <xdr:row>35</xdr:row>
      <xdr:rowOff>123825</xdr:rowOff>
    </xdr:to>
    <xdr:grpSp>
      <xdr:nvGrpSpPr>
        <xdr:cNvPr id="417" name="Group 1">
          <a:extLst>
            <a:ext uri="{FF2B5EF4-FFF2-40B4-BE49-F238E27FC236}">
              <a16:creationId xmlns:a16="http://schemas.microsoft.com/office/drawing/2014/main" id="{00000000-0008-0000-1F00-0000A1010000}"/>
            </a:ext>
          </a:extLst>
        </xdr:cNvPr>
        <xdr:cNvGrpSpPr>
          <a:grpSpLocks/>
        </xdr:cNvGrpSpPr>
      </xdr:nvGrpSpPr>
      <xdr:grpSpPr bwMode="auto">
        <a:xfrm>
          <a:off x="2819400" y="10568940"/>
          <a:ext cx="1695450" cy="1219200"/>
          <a:chOff x="46" y="40"/>
          <a:chExt cx="550" cy="318"/>
        </a:xfrm>
      </xdr:grpSpPr>
      <xdr:grpSp>
        <xdr:nvGrpSpPr>
          <xdr:cNvPr id="418" name="Group 2">
            <a:extLst>
              <a:ext uri="{FF2B5EF4-FFF2-40B4-BE49-F238E27FC236}">
                <a16:creationId xmlns:a16="http://schemas.microsoft.com/office/drawing/2014/main" id="{00000000-0008-0000-1F00-0000A2010000}"/>
              </a:ext>
            </a:extLst>
          </xdr:cNvPr>
          <xdr:cNvGrpSpPr>
            <a:grpSpLocks/>
          </xdr:cNvGrpSpPr>
        </xdr:nvGrpSpPr>
        <xdr:grpSpPr bwMode="auto">
          <a:xfrm>
            <a:off x="46" y="40"/>
            <a:ext cx="550" cy="318"/>
            <a:chOff x="46" y="40"/>
            <a:chExt cx="550" cy="318"/>
          </a:xfrm>
        </xdr:grpSpPr>
        <xdr:sp macro="" textlink="">
          <xdr:nvSpPr>
            <xdr:cNvPr id="420" name="AutoShape 3">
              <a:extLst>
                <a:ext uri="{FF2B5EF4-FFF2-40B4-BE49-F238E27FC236}">
                  <a16:creationId xmlns:a16="http://schemas.microsoft.com/office/drawing/2014/main" id="{00000000-0008-0000-1F00-0000A4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1" name="AutoShape 4">
              <a:extLst>
                <a:ext uri="{FF2B5EF4-FFF2-40B4-BE49-F238E27FC236}">
                  <a16:creationId xmlns:a16="http://schemas.microsoft.com/office/drawing/2014/main" id="{00000000-0008-0000-1F00-0000A5010000}"/>
                </a:ext>
              </a:extLst>
            </xdr:cNvPr>
            <xdr:cNvSpPr>
              <a:spLocks noChangeArrowheads="1"/>
            </xdr:cNvSpPr>
          </xdr:nvSpPr>
          <xdr:spPr bwMode="auto">
            <a:xfrm>
              <a:off x="451" y="179"/>
              <a:ext cx="145"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2" name="AutoShape 5">
              <a:extLst>
                <a:ext uri="{FF2B5EF4-FFF2-40B4-BE49-F238E27FC236}">
                  <a16:creationId xmlns:a16="http://schemas.microsoft.com/office/drawing/2014/main" id="{00000000-0008-0000-1F00-0000A6010000}"/>
                </a:ext>
              </a:extLst>
            </xdr:cNvPr>
            <xdr:cNvSpPr>
              <a:spLocks noChangeArrowheads="1"/>
            </xdr:cNvSpPr>
          </xdr:nvSpPr>
          <xdr:spPr bwMode="auto">
            <a:xfrm>
              <a:off x="243" y="323"/>
              <a:ext cx="145"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3" name="AutoShape 6">
              <a:extLst>
                <a:ext uri="{FF2B5EF4-FFF2-40B4-BE49-F238E27FC236}">
                  <a16:creationId xmlns:a16="http://schemas.microsoft.com/office/drawing/2014/main" id="{00000000-0008-0000-1F00-0000A7010000}"/>
                </a:ext>
              </a:extLst>
            </xdr:cNvPr>
            <xdr:cNvSpPr>
              <a:spLocks noChangeArrowheads="1"/>
            </xdr:cNvSpPr>
          </xdr:nvSpPr>
          <xdr:spPr bwMode="auto">
            <a:xfrm>
              <a:off x="46" y="182"/>
              <a:ext cx="13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24" name="AutoShape 7">
              <a:extLst>
                <a:ext uri="{FF2B5EF4-FFF2-40B4-BE49-F238E27FC236}">
                  <a16:creationId xmlns:a16="http://schemas.microsoft.com/office/drawing/2014/main" id="{00000000-0008-0000-1F00-0000A8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5" name="AutoShape 8">
              <a:extLst>
                <a:ext uri="{FF2B5EF4-FFF2-40B4-BE49-F238E27FC236}">
                  <a16:creationId xmlns:a16="http://schemas.microsoft.com/office/drawing/2014/main" id="{00000000-0008-0000-1F00-0000A9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6" name="AutoShape 9">
              <a:extLst>
                <a:ext uri="{FF2B5EF4-FFF2-40B4-BE49-F238E27FC236}">
                  <a16:creationId xmlns:a16="http://schemas.microsoft.com/office/drawing/2014/main" id="{00000000-0008-0000-1F00-0000AA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7" name="Line 10">
              <a:extLst>
                <a:ext uri="{FF2B5EF4-FFF2-40B4-BE49-F238E27FC236}">
                  <a16:creationId xmlns:a16="http://schemas.microsoft.com/office/drawing/2014/main" id="{00000000-0008-0000-1F00-0000AB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8" name="Line 11">
              <a:extLst>
                <a:ext uri="{FF2B5EF4-FFF2-40B4-BE49-F238E27FC236}">
                  <a16:creationId xmlns:a16="http://schemas.microsoft.com/office/drawing/2014/main" id="{00000000-0008-0000-1F00-0000AC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9" name="AutoShape 12">
            <a:extLst>
              <a:ext uri="{FF2B5EF4-FFF2-40B4-BE49-F238E27FC236}">
                <a16:creationId xmlns:a16="http://schemas.microsoft.com/office/drawing/2014/main" id="{00000000-0008-0000-1F00-0000A3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9525</xdr:colOff>
      <xdr:row>28</xdr:row>
      <xdr:rowOff>95250</xdr:rowOff>
    </xdr:from>
    <xdr:to>
      <xdr:col>2</xdr:col>
      <xdr:colOff>1756410</xdr:colOff>
      <xdr:row>31</xdr:row>
      <xdr:rowOff>133350</xdr:rowOff>
    </xdr:to>
    <xdr:grpSp>
      <xdr:nvGrpSpPr>
        <xdr:cNvPr id="429" name="グループ化 3">
          <a:extLst>
            <a:ext uri="{FF2B5EF4-FFF2-40B4-BE49-F238E27FC236}">
              <a16:creationId xmlns:a16="http://schemas.microsoft.com/office/drawing/2014/main" id="{00000000-0008-0000-1F00-0000AD010000}"/>
            </a:ext>
          </a:extLst>
        </xdr:cNvPr>
        <xdr:cNvGrpSpPr>
          <a:grpSpLocks/>
        </xdr:cNvGrpSpPr>
      </xdr:nvGrpSpPr>
      <xdr:grpSpPr bwMode="auto">
        <a:xfrm>
          <a:off x="1005840" y="9212580"/>
          <a:ext cx="1748790" cy="1219200"/>
          <a:chOff x="1133475" y="9353550"/>
          <a:chExt cx="1838325" cy="1219200"/>
        </a:xfrm>
      </xdr:grpSpPr>
      <xdr:grpSp>
        <xdr:nvGrpSpPr>
          <xdr:cNvPr id="430" name="Group 99">
            <a:extLst>
              <a:ext uri="{FF2B5EF4-FFF2-40B4-BE49-F238E27FC236}">
                <a16:creationId xmlns:a16="http://schemas.microsoft.com/office/drawing/2014/main" id="{00000000-0008-0000-1F00-0000AE010000}"/>
              </a:ext>
            </a:extLst>
          </xdr:cNvPr>
          <xdr:cNvGrpSpPr>
            <a:grpSpLocks/>
          </xdr:cNvGrpSpPr>
        </xdr:nvGrpSpPr>
        <xdr:grpSpPr bwMode="auto">
          <a:xfrm>
            <a:off x="1133475" y="9353550"/>
            <a:ext cx="1838325" cy="1219200"/>
            <a:chOff x="91" y="40"/>
            <a:chExt cx="550" cy="318"/>
          </a:xfrm>
        </xdr:grpSpPr>
        <xdr:grpSp>
          <xdr:nvGrpSpPr>
            <xdr:cNvPr id="439" name="Group 100">
              <a:extLst>
                <a:ext uri="{FF2B5EF4-FFF2-40B4-BE49-F238E27FC236}">
                  <a16:creationId xmlns:a16="http://schemas.microsoft.com/office/drawing/2014/main" id="{00000000-0008-0000-1F00-0000B7010000}"/>
                </a:ext>
              </a:extLst>
            </xdr:cNvPr>
            <xdr:cNvGrpSpPr>
              <a:grpSpLocks/>
            </xdr:cNvGrpSpPr>
          </xdr:nvGrpSpPr>
          <xdr:grpSpPr bwMode="auto">
            <a:xfrm>
              <a:off x="91" y="40"/>
              <a:ext cx="550" cy="318"/>
              <a:chOff x="46" y="40"/>
              <a:chExt cx="550" cy="318"/>
            </a:xfrm>
          </xdr:grpSpPr>
          <xdr:sp macro="" textlink="">
            <xdr:nvSpPr>
              <xdr:cNvPr id="445" name="AutoShape 101">
                <a:extLst>
                  <a:ext uri="{FF2B5EF4-FFF2-40B4-BE49-F238E27FC236}">
                    <a16:creationId xmlns:a16="http://schemas.microsoft.com/office/drawing/2014/main" id="{00000000-0008-0000-1F00-0000BD010000}"/>
                  </a:ext>
                </a:extLst>
              </xdr:cNvPr>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446" name="AutoShape 102">
                <a:extLst>
                  <a:ext uri="{FF2B5EF4-FFF2-40B4-BE49-F238E27FC236}">
                    <a16:creationId xmlns:a16="http://schemas.microsoft.com/office/drawing/2014/main" id="{00000000-0008-0000-1F00-0000BE010000}"/>
                  </a:ext>
                </a:extLst>
              </xdr:cNvPr>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7" name="AutoShape 103">
                <a:extLst>
                  <a:ext uri="{FF2B5EF4-FFF2-40B4-BE49-F238E27FC236}">
                    <a16:creationId xmlns:a16="http://schemas.microsoft.com/office/drawing/2014/main" id="{00000000-0008-0000-1F00-0000BF010000}"/>
                  </a:ext>
                </a:extLst>
              </xdr:cNvPr>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8" name="AutoShape 104">
                <a:extLst>
                  <a:ext uri="{FF2B5EF4-FFF2-40B4-BE49-F238E27FC236}">
                    <a16:creationId xmlns:a16="http://schemas.microsoft.com/office/drawing/2014/main" id="{00000000-0008-0000-1F00-0000C0010000}"/>
                  </a:ext>
                </a:extLst>
              </xdr:cNvPr>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9" name="AutoShape 105">
                <a:extLst>
                  <a:ext uri="{FF2B5EF4-FFF2-40B4-BE49-F238E27FC236}">
                    <a16:creationId xmlns:a16="http://schemas.microsoft.com/office/drawing/2014/main" id="{00000000-0008-0000-1F00-0000C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0" name="AutoShape 106">
                <a:extLst>
                  <a:ext uri="{FF2B5EF4-FFF2-40B4-BE49-F238E27FC236}">
                    <a16:creationId xmlns:a16="http://schemas.microsoft.com/office/drawing/2014/main" id="{00000000-0008-0000-1F00-0000C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1" name="AutoShape 107">
                <a:extLst>
                  <a:ext uri="{FF2B5EF4-FFF2-40B4-BE49-F238E27FC236}">
                    <a16:creationId xmlns:a16="http://schemas.microsoft.com/office/drawing/2014/main" id="{00000000-0008-0000-1F00-0000C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2" name="Line 108">
                <a:extLst>
                  <a:ext uri="{FF2B5EF4-FFF2-40B4-BE49-F238E27FC236}">
                    <a16:creationId xmlns:a16="http://schemas.microsoft.com/office/drawing/2014/main" id="{00000000-0008-0000-1F00-0000C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3" name="Line 109">
                <a:extLst>
                  <a:ext uri="{FF2B5EF4-FFF2-40B4-BE49-F238E27FC236}">
                    <a16:creationId xmlns:a16="http://schemas.microsoft.com/office/drawing/2014/main" id="{00000000-0008-0000-1F00-0000C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40" name="Group 110">
              <a:extLst>
                <a:ext uri="{FF2B5EF4-FFF2-40B4-BE49-F238E27FC236}">
                  <a16:creationId xmlns:a16="http://schemas.microsoft.com/office/drawing/2014/main" id="{00000000-0008-0000-1F00-0000B8010000}"/>
                </a:ext>
              </a:extLst>
            </xdr:cNvPr>
            <xdr:cNvGrpSpPr>
              <a:grpSpLocks/>
            </xdr:cNvGrpSpPr>
          </xdr:nvGrpSpPr>
          <xdr:grpSpPr bwMode="auto">
            <a:xfrm>
              <a:off x="224" y="121"/>
              <a:ext cx="271" cy="200"/>
              <a:chOff x="190" y="130"/>
              <a:chExt cx="271" cy="200"/>
            </a:xfrm>
          </xdr:grpSpPr>
          <xdr:sp macro="" textlink="">
            <xdr:nvSpPr>
              <xdr:cNvPr id="441" name="Line 111">
                <a:extLst>
                  <a:ext uri="{FF2B5EF4-FFF2-40B4-BE49-F238E27FC236}">
                    <a16:creationId xmlns:a16="http://schemas.microsoft.com/office/drawing/2014/main" id="{00000000-0008-0000-1F00-0000B9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2" name="Line 112">
                <a:extLst>
                  <a:ext uri="{FF2B5EF4-FFF2-40B4-BE49-F238E27FC236}">
                    <a16:creationId xmlns:a16="http://schemas.microsoft.com/office/drawing/2014/main" id="{00000000-0008-0000-1F00-0000BA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3" name="Line 113">
                <a:extLst>
                  <a:ext uri="{FF2B5EF4-FFF2-40B4-BE49-F238E27FC236}">
                    <a16:creationId xmlns:a16="http://schemas.microsoft.com/office/drawing/2014/main" id="{00000000-0008-0000-1F00-0000BB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44" name="Line 114">
                <a:extLst>
                  <a:ext uri="{FF2B5EF4-FFF2-40B4-BE49-F238E27FC236}">
                    <a16:creationId xmlns:a16="http://schemas.microsoft.com/office/drawing/2014/main" id="{00000000-0008-0000-1F00-0000BC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431" name="Line 16">
            <a:extLst>
              <a:ext uri="{FF2B5EF4-FFF2-40B4-BE49-F238E27FC236}">
                <a16:creationId xmlns:a16="http://schemas.microsoft.com/office/drawing/2014/main" id="{00000000-0008-0000-1F00-0000AF010000}"/>
              </a:ext>
            </a:extLst>
          </xdr:cNvPr>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2" name="Line 17">
            <a:extLst>
              <a:ext uri="{FF2B5EF4-FFF2-40B4-BE49-F238E27FC236}">
                <a16:creationId xmlns:a16="http://schemas.microsoft.com/office/drawing/2014/main" id="{00000000-0008-0000-1F00-0000B0010000}"/>
              </a:ext>
            </a:extLst>
          </xdr:cNvPr>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3" name="Line 20">
            <a:extLst>
              <a:ext uri="{FF2B5EF4-FFF2-40B4-BE49-F238E27FC236}">
                <a16:creationId xmlns:a16="http://schemas.microsoft.com/office/drawing/2014/main" id="{00000000-0008-0000-1F00-0000B1010000}"/>
              </a:ext>
            </a:extLst>
          </xdr:cNvPr>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4" name="Line 19">
            <a:extLst>
              <a:ext uri="{FF2B5EF4-FFF2-40B4-BE49-F238E27FC236}">
                <a16:creationId xmlns:a16="http://schemas.microsoft.com/office/drawing/2014/main" id="{00000000-0008-0000-1F00-0000B2010000}"/>
              </a:ext>
            </a:extLst>
          </xdr:cNvPr>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35" name="AutoShape 3">
            <a:extLst>
              <a:ext uri="{FF2B5EF4-FFF2-40B4-BE49-F238E27FC236}">
                <a16:creationId xmlns:a16="http://schemas.microsoft.com/office/drawing/2014/main" id="{00000000-0008-0000-1F00-0000B3010000}"/>
              </a:ext>
            </a:extLst>
          </xdr:cNvPr>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6" name="AutoShape 4">
            <a:extLst>
              <a:ext uri="{FF2B5EF4-FFF2-40B4-BE49-F238E27FC236}">
                <a16:creationId xmlns:a16="http://schemas.microsoft.com/office/drawing/2014/main" id="{00000000-0008-0000-1F00-0000B4010000}"/>
              </a:ext>
            </a:extLst>
          </xdr:cNvPr>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7" name="AutoShape 5">
            <a:extLst>
              <a:ext uri="{FF2B5EF4-FFF2-40B4-BE49-F238E27FC236}">
                <a16:creationId xmlns:a16="http://schemas.microsoft.com/office/drawing/2014/main" id="{00000000-0008-0000-1F00-0000B5010000}"/>
              </a:ext>
            </a:extLst>
          </xdr:cNvPr>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8" name="AutoShape 6">
            <a:extLst>
              <a:ext uri="{FF2B5EF4-FFF2-40B4-BE49-F238E27FC236}">
                <a16:creationId xmlns:a16="http://schemas.microsoft.com/office/drawing/2014/main" id="{00000000-0008-0000-1F00-0000B6010000}"/>
              </a:ext>
            </a:extLst>
          </xdr:cNvPr>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2</xdr:col>
      <xdr:colOff>28575</xdr:colOff>
      <xdr:row>68</xdr:row>
      <xdr:rowOff>104775</xdr:rowOff>
    </xdr:from>
    <xdr:to>
      <xdr:col>3</xdr:col>
      <xdr:colOff>1905</xdr:colOff>
      <xdr:row>71</xdr:row>
      <xdr:rowOff>104775</xdr:rowOff>
    </xdr:to>
    <xdr:grpSp>
      <xdr:nvGrpSpPr>
        <xdr:cNvPr id="454" name="グループ化 1">
          <a:extLst>
            <a:ext uri="{FF2B5EF4-FFF2-40B4-BE49-F238E27FC236}">
              <a16:creationId xmlns:a16="http://schemas.microsoft.com/office/drawing/2014/main" id="{00000000-0008-0000-1F00-0000C6010000}"/>
            </a:ext>
          </a:extLst>
        </xdr:cNvPr>
        <xdr:cNvGrpSpPr>
          <a:grpSpLocks/>
        </xdr:cNvGrpSpPr>
      </xdr:nvGrpSpPr>
      <xdr:grpSpPr bwMode="auto">
        <a:xfrm>
          <a:off x="1028700" y="22936200"/>
          <a:ext cx="1731645" cy="1181100"/>
          <a:chOff x="1123950" y="22631400"/>
          <a:chExt cx="1885950" cy="1190625"/>
        </a:xfrm>
      </xdr:grpSpPr>
      <xdr:grpSp>
        <xdr:nvGrpSpPr>
          <xdr:cNvPr id="455" name="Group 2">
            <a:extLst>
              <a:ext uri="{FF2B5EF4-FFF2-40B4-BE49-F238E27FC236}">
                <a16:creationId xmlns:a16="http://schemas.microsoft.com/office/drawing/2014/main" id="{00000000-0008-0000-1F00-0000C7010000}"/>
              </a:ext>
            </a:extLst>
          </xdr:cNvPr>
          <xdr:cNvGrpSpPr>
            <a:grpSpLocks/>
          </xdr:cNvGrpSpPr>
        </xdr:nvGrpSpPr>
        <xdr:grpSpPr bwMode="auto">
          <a:xfrm>
            <a:off x="1123950" y="22631400"/>
            <a:ext cx="1885950" cy="1190625"/>
            <a:chOff x="46" y="40"/>
            <a:chExt cx="550" cy="318"/>
          </a:xfrm>
        </xdr:grpSpPr>
        <xdr:grpSp>
          <xdr:nvGrpSpPr>
            <xdr:cNvPr id="460" name="Group 3">
              <a:extLst>
                <a:ext uri="{FF2B5EF4-FFF2-40B4-BE49-F238E27FC236}">
                  <a16:creationId xmlns:a16="http://schemas.microsoft.com/office/drawing/2014/main" id="{00000000-0008-0000-1F00-0000CC010000}"/>
                </a:ext>
              </a:extLst>
            </xdr:cNvPr>
            <xdr:cNvGrpSpPr>
              <a:grpSpLocks/>
            </xdr:cNvGrpSpPr>
          </xdr:nvGrpSpPr>
          <xdr:grpSpPr bwMode="auto">
            <a:xfrm>
              <a:off x="46" y="40"/>
              <a:ext cx="550" cy="318"/>
              <a:chOff x="46" y="40"/>
              <a:chExt cx="550" cy="318"/>
            </a:xfrm>
          </xdr:grpSpPr>
          <xdr:sp macro="" textlink="">
            <xdr:nvSpPr>
              <xdr:cNvPr id="462" name="AutoShape 4">
                <a:extLst>
                  <a:ext uri="{FF2B5EF4-FFF2-40B4-BE49-F238E27FC236}">
                    <a16:creationId xmlns:a16="http://schemas.microsoft.com/office/drawing/2014/main" id="{00000000-0008-0000-1F00-0000CE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63" name="AutoShape 5">
                <a:extLst>
                  <a:ext uri="{FF2B5EF4-FFF2-40B4-BE49-F238E27FC236}">
                    <a16:creationId xmlns:a16="http://schemas.microsoft.com/office/drawing/2014/main" id="{00000000-0008-0000-1F00-0000CF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4" name="AutoShape 6">
                <a:extLst>
                  <a:ext uri="{FF2B5EF4-FFF2-40B4-BE49-F238E27FC236}">
                    <a16:creationId xmlns:a16="http://schemas.microsoft.com/office/drawing/2014/main" id="{00000000-0008-0000-1F00-0000D0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5" name="AutoShape 7">
                <a:extLst>
                  <a:ext uri="{FF2B5EF4-FFF2-40B4-BE49-F238E27FC236}">
                    <a16:creationId xmlns:a16="http://schemas.microsoft.com/office/drawing/2014/main" id="{00000000-0008-0000-1F00-0000D1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6" name="AutoShape 8">
                <a:extLst>
                  <a:ext uri="{FF2B5EF4-FFF2-40B4-BE49-F238E27FC236}">
                    <a16:creationId xmlns:a16="http://schemas.microsoft.com/office/drawing/2014/main" id="{00000000-0008-0000-1F00-0000D2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7" name="AutoShape 9">
                <a:extLst>
                  <a:ext uri="{FF2B5EF4-FFF2-40B4-BE49-F238E27FC236}">
                    <a16:creationId xmlns:a16="http://schemas.microsoft.com/office/drawing/2014/main" id="{00000000-0008-0000-1F00-0000D3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8" name="AutoShape 10">
                <a:extLst>
                  <a:ext uri="{FF2B5EF4-FFF2-40B4-BE49-F238E27FC236}">
                    <a16:creationId xmlns:a16="http://schemas.microsoft.com/office/drawing/2014/main" id="{00000000-0008-0000-1F00-0000D4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9" name="Line 11">
                <a:extLst>
                  <a:ext uri="{FF2B5EF4-FFF2-40B4-BE49-F238E27FC236}">
                    <a16:creationId xmlns:a16="http://schemas.microsoft.com/office/drawing/2014/main" id="{00000000-0008-0000-1F00-0000D5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70" name="Line 12">
                <a:extLst>
                  <a:ext uri="{FF2B5EF4-FFF2-40B4-BE49-F238E27FC236}">
                    <a16:creationId xmlns:a16="http://schemas.microsoft.com/office/drawing/2014/main" id="{00000000-0008-0000-1F00-0000D6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61" name="AutoShape 13">
              <a:extLst>
                <a:ext uri="{FF2B5EF4-FFF2-40B4-BE49-F238E27FC236}">
                  <a16:creationId xmlns:a16="http://schemas.microsoft.com/office/drawing/2014/main" id="{00000000-0008-0000-1F00-0000CD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456" name="Line 16">
            <a:extLst>
              <a:ext uri="{FF2B5EF4-FFF2-40B4-BE49-F238E27FC236}">
                <a16:creationId xmlns:a16="http://schemas.microsoft.com/office/drawing/2014/main" id="{00000000-0008-0000-1F00-0000C8010000}"/>
              </a:ext>
            </a:extLst>
          </xdr:cNvPr>
          <xdr:cNvSpPr>
            <a:spLocks noChangeShapeType="1"/>
          </xdr:cNvSpPr>
        </xdr:nvSpPr>
        <xdr:spPr bwMode="auto">
          <a:xfrm flipH="1" flipV="1">
            <a:off x="2038350" y="22936200"/>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57" name="Line 17">
            <a:extLst>
              <a:ext uri="{FF2B5EF4-FFF2-40B4-BE49-F238E27FC236}">
                <a16:creationId xmlns:a16="http://schemas.microsoft.com/office/drawing/2014/main" id="{00000000-0008-0000-1F00-0000C9010000}"/>
              </a:ext>
            </a:extLst>
          </xdr:cNvPr>
          <xdr:cNvSpPr>
            <a:spLocks noChangeShapeType="1"/>
          </xdr:cNvSpPr>
        </xdr:nvSpPr>
        <xdr:spPr bwMode="auto">
          <a:xfrm flipH="1">
            <a:off x="1581150" y="22936200"/>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58" name="Line 19">
            <a:extLst>
              <a:ext uri="{FF2B5EF4-FFF2-40B4-BE49-F238E27FC236}">
                <a16:creationId xmlns:a16="http://schemas.microsoft.com/office/drawing/2014/main" id="{00000000-0008-0000-1F00-0000CA010000}"/>
              </a:ext>
            </a:extLst>
          </xdr:cNvPr>
          <xdr:cNvSpPr>
            <a:spLocks noChangeShapeType="1"/>
          </xdr:cNvSpPr>
        </xdr:nvSpPr>
        <xdr:spPr bwMode="auto">
          <a:xfrm rot="10800000" flipH="1" flipV="1">
            <a:off x="1581150" y="23226713"/>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59" name="Line 20">
            <a:extLst>
              <a:ext uri="{FF2B5EF4-FFF2-40B4-BE49-F238E27FC236}">
                <a16:creationId xmlns:a16="http://schemas.microsoft.com/office/drawing/2014/main" id="{00000000-0008-0000-1F00-0000CB010000}"/>
              </a:ext>
            </a:extLst>
          </xdr:cNvPr>
          <xdr:cNvSpPr>
            <a:spLocks noChangeShapeType="1"/>
          </xdr:cNvSpPr>
        </xdr:nvSpPr>
        <xdr:spPr bwMode="auto">
          <a:xfrm rot="10800000" flipH="1">
            <a:off x="2038350" y="23236238"/>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38100</xdr:colOff>
      <xdr:row>68</xdr:row>
      <xdr:rowOff>95250</xdr:rowOff>
    </xdr:from>
    <xdr:to>
      <xdr:col>3</xdr:col>
      <xdr:colOff>1756410</xdr:colOff>
      <xdr:row>71</xdr:row>
      <xdr:rowOff>95250</xdr:rowOff>
    </xdr:to>
    <xdr:grpSp>
      <xdr:nvGrpSpPr>
        <xdr:cNvPr id="471" name="グループ化 2">
          <a:extLst>
            <a:ext uri="{FF2B5EF4-FFF2-40B4-BE49-F238E27FC236}">
              <a16:creationId xmlns:a16="http://schemas.microsoft.com/office/drawing/2014/main" id="{00000000-0008-0000-1F00-0000D7010000}"/>
            </a:ext>
          </a:extLst>
        </xdr:cNvPr>
        <xdr:cNvGrpSpPr>
          <a:grpSpLocks/>
        </xdr:cNvGrpSpPr>
      </xdr:nvGrpSpPr>
      <xdr:grpSpPr bwMode="auto">
        <a:xfrm>
          <a:off x="2796540" y="22928580"/>
          <a:ext cx="1718310" cy="1181100"/>
          <a:chOff x="3086100" y="22621875"/>
          <a:chExt cx="1885950" cy="1190625"/>
        </a:xfrm>
      </xdr:grpSpPr>
      <xdr:grpSp>
        <xdr:nvGrpSpPr>
          <xdr:cNvPr id="472" name="Group 22">
            <a:extLst>
              <a:ext uri="{FF2B5EF4-FFF2-40B4-BE49-F238E27FC236}">
                <a16:creationId xmlns:a16="http://schemas.microsoft.com/office/drawing/2014/main" id="{00000000-0008-0000-1F00-0000D8010000}"/>
              </a:ext>
            </a:extLst>
          </xdr:cNvPr>
          <xdr:cNvGrpSpPr>
            <a:grpSpLocks/>
          </xdr:cNvGrpSpPr>
        </xdr:nvGrpSpPr>
        <xdr:grpSpPr bwMode="auto">
          <a:xfrm>
            <a:off x="3086100" y="22621875"/>
            <a:ext cx="1885950" cy="1190625"/>
            <a:chOff x="46" y="40"/>
            <a:chExt cx="550" cy="318"/>
          </a:xfrm>
        </xdr:grpSpPr>
        <xdr:grpSp>
          <xdr:nvGrpSpPr>
            <xdr:cNvPr id="477" name="Group 23">
              <a:extLst>
                <a:ext uri="{FF2B5EF4-FFF2-40B4-BE49-F238E27FC236}">
                  <a16:creationId xmlns:a16="http://schemas.microsoft.com/office/drawing/2014/main" id="{00000000-0008-0000-1F00-0000DD010000}"/>
                </a:ext>
              </a:extLst>
            </xdr:cNvPr>
            <xdr:cNvGrpSpPr>
              <a:grpSpLocks/>
            </xdr:cNvGrpSpPr>
          </xdr:nvGrpSpPr>
          <xdr:grpSpPr bwMode="auto">
            <a:xfrm>
              <a:off x="46" y="40"/>
              <a:ext cx="550" cy="318"/>
              <a:chOff x="46" y="40"/>
              <a:chExt cx="550" cy="318"/>
            </a:xfrm>
          </xdr:grpSpPr>
          <xdr:sp macro="" textlink="">
            <xdr:nvSpPr>
              <xdr:cNvPr id="479" name="AutoShape 24">
                <a:extLst>
                  <a:ext uri="{FF2B5EF4-FFF2-40B4-BE49-F238E27FC236}">
                    <a16:creationId xmlns:a16="http://schemas.microsoft.com/office/drawing/2014/main" id="{00000000-0008-0000-1F00-0000DF010000}"/>
                  </a:ext>
                </a:extLst>
              </xdr:cNvPr>
              <xdr:cNvSpPr>
                <a:spLocks noChangeArrowheads="1"/>
              </xdr:cNvSpPr>
            </xdr:nvSpPr>
            <xdr:spPr bwMode="auto">
              <a:xfrm>
                <a:off x="249" y="40"/>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80" name="AutoShape 25">
                <a:extLst>
                  <a:ext uri="{FF2B5EF4-FFF2-40B4-BE49-F238E27FC236}">
                    <a16:creationId xmlns:a16="http://schemas.microsoft.com/office/drawing/2014/main" id="{00000000-0008-0000-1F00-0000E0010000}"/>
                  </a:ext>
                </a:extLst>
              </xdr:cNvPr>
              <xdr:cNvSpPr>
                <a:spLocks noChangeArrowheads="1"/>
              </xdr:cNvSpPr>
            </xdr:nvSpPr>
            <xdr:spPr bwMode="auto">
              <a:xfrm>
                <a:off x="452" y="181"/>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81" name="AutoShape 26">
                <a:extLst>
                  <a:ext uri="{FF2B5EF4-FFF2-40B4-BE49-F238E27FC236}">
                    <a16:creationId xmlns:a16="http://schemas.microsoft.com/office/drawing/2014/main" id="{00000000-0008-0000-1F00-0000E1010000}"/>
                  </a:ext>
                </a:extLst>
              </xdr:cNvPr>
              <xdr:cNvSpPr>
                <a:spLocks noChangeArrowheads="1"/>
              </xdr:cNvSpPr>
            </xdr:nvSpPr>
            <xdr:spPr bwMode="auto">
              <a:xfrm>
                <a:off x="243" y="322"/>
                <a:ext cx="144" cy="36"/>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82" name="AutoShape 27">
                <a:extLst>
                  <a:ext uri="{FF2B5EF4-FFF2-40B4-BE49-F238E27FC236}">
                    <a16:creationId xmlns:a16="http://schemas.microsoft.com/office/drawing/2014/main" id="{00000000-0008-0000-1F00-0000E2010000}"/>
                  </a:ext>
                </a:extLst>
              </xdr:cNvPr>
              <xdr:cNvSpPr>
                <a:spLocks noChangeArrowheads="1"/>
              </xdr:cNvSpPr>
            </xdr:nvSpPr>
            <xdr:spPr bwMode="auto">
              <a:xfrm>
                <a:off x="46" y="181"/>
                <a:ext cx="133" cy="38"/>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3" name="AutoShape 28">
                <a:extLst>
                  <a:ext uri="{FF2B5EF4-FFF2-40B4-BE49-F238E27FC236}">
                    <a16:creationId xmlns:a16="http://schemas.microsoft.com/office/drawing/2014/main" id="{00000000-0008-0000-1F00-0000E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4" name="AutoShape 29">
                <a:extLst>
                  <a:ext uri="{FF2B5EF4-FFF2-40B4-BE49-F238E27FC236}">
                    <a16:creationId xmlns:a16="http://schemas.microsoft.com/office/drawing/2014/main" id="{00000000-0008-0000-1F00-0000E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5" name="AutoShape 30">
                <a:extLst>
                  <a:ext uri="{FF2B5EF4-FFF2-40B4-BE49-F238E27FC236}">
                    <a16:creationId xmlns:a16="http://schemas.microsoft.com/office/drawing/2014/main" id="{00000000-0008-0000-1F00-0000E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6" name="Line 31">
                <a:extLst>
                  <a:ext uri="{FF2B5EF4-FFF2-40B4-BE49-F238E27FC236}">
                    <a16:creationId xmlns:a16="http://schemas.microsoft.com/office/drawing/2014/main" id="{00000000-0008-0000-1F00-0000E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7" name="Line 32">
                <a:extLst>
                  <a:ext uri="{FF2B5EF4-FFF2-40B4-BE49-F238E27FC236}">
                    <a16:creationId xmlns:a16="http://schemas.microsoft.com/office/drawing/2014/main" id="{00000000-0008-0000-1F00-0000E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8" name="AutoShape 33">
              <a:extLst>
                <a:ext uri="{FF2B5EF4-FFF2-40B4-BE49-F238E27FC236}">
                  <a16:creationId xmlns:a16="http://schemas.microsoft.com/office/drawing/2014/main" id="{00000000-0008-0000-1F00-0000D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473" name="Line 16">
            <a:extLst>
              <a:ext uri="{FF2B5EF4-FFF2-40B4-BE49-F238E27FC236}">
                <a16:creationId xmlns:a16="http://schemas.microsoft.com/office/drawing/2014/main" id="{00000000-0008-0000-1F00-0000D9010000}"/>
              </a:ext>
            </a:extLst>
          </xdr:cNvPr>
          <xdr:cNvSpPr>
            <a:spLocks noChangeShapeType="1"/>
          </xdr:cNvSpPr>
        </xdr:nvSpPr>
        <xdr:spPr bwMode="auto">
          <a:xfrm flipH="1" flipV="1">
            <a:off x="4000500" y="22926675"/>
            <a:ext cx="466725" cy="300038"/>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74" name="Line 17">
            <a:extLst>
              <a:ext uri="{FF2B5EF4-FFF2-40B4-BE49-F238E27FC236}">
                <a16:creationId xmlns:a16="http://schemas.microsoft.com/office/drawing/2014/main" id="{00000000-0008-0000-1F00-0000DA010000}"/>
              </a:ext>
            </a:extLst>
          </xdr:cNvPr>
          <xdr:cNvSpPr>
            <a:spLocks noChangeShapeType="1"/>
          </xdr:cNvSpPr>
        </xdr:nvSpPr>
        <xdr:spPr bwMode="auto">
          <a:xfrm flipH="1">
            <a:off x="3543300" y="22926675"/>
            <a:ext cx="457200" cy="290513"/>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475" name="Line 19">
            <a:extLst>
              <a:ext uri="{FF2B5EF4-FFF2-40B4-BE49-F238E27FC236}">
                <a16:creationId xmlns:a16="http://schemas.microsoft.com/office/drawing/2014/main" id="{00000000-0008-0000-1F00-0000DB010000}"/>
              </a:ext>
            </a:extLst>
          </xdr:cNvPr>
          <xdr:cNvSpPr>
            <a:spLocks noChangeShapeType="1"/>
          </xdr:cNvSpPr>
        </xdr:nvSpPr>
        <xdr:spPr bwMode="auto">
          <a:xfrm rot="10800000" flipH="1" flipV="1">
            <a:off x="3543300" y="23217188"/>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76" name="Line 20">
            <a:extLst>
              <a:ext uri="{FF2B5EF4-FFF2-40B4-BE49-F238E27FC236}">
                <a16:creationId xmlns:a16="http://schemas.microsoft.com/office/drawing/2014/main" id="{00000000-0008-0000-1F00-0000DC010000}"/>
              </a:ext>
            </a:extLst>
          </xdr:cNvPr>
          <xdr:cNvSpPr>
            <a:spLocks noChangeShapeType="1"/>
          </xdr:cNvSpPr>
        </xdr:nvSpPr>
        <xdr:spPr bwMode="auto">
          <a:xfrm rot="10800000" flipH="1">
            <a:off x="4000500" y="23226713"/>
            <a:ext cx="466725" cy="43815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9525</xdr:colOff>
      <xdr:row>28</xdr:row>
      <xdr:rowOff>76200</xdr:rowOff>
    </xdr:from>
    <xdr:to>
      <xdr:col>3</xdr:col>
      <xdr:colOff>1756410</xdr:colOff>
      <xdr:row>31</xdr:row>
      <xdr:rowOff>114300</xdr:rowOff>
    </xdr:to>
    <xdr:grpSp>
      <xdr:nvGrpSpPr>
        <xdr:cNvPr id="488" name="グループ化 3">
          <a:extLst>
            <a:ext uri="{FF2B5EF4-FFF2-40B4-BE49-F238E27FC236}">
              <a16:creationId xmlns:a16="http://schemas.microsoft.com/office/drawing/2014/main" id="{00000000-0008-0000-1F00-0000E8010000}"/>
            </a:ext>
          </a:extLst>
        </xdr:cNvPr>
        <xdr:cNvGrpSpPr>
          <a:grpSpLocks/>
        </xdr:cNvGrpSpPr>
      </xdr:nvGrpSpPr>
      <xdr:grpSpPr bwMode="auto">
        <a:xfrm>
          <a:off x="2766060" y="9189720"/>
          <a:ext cx="1748790" cy="1219200"/>
          <a:chOff x="1133475" y="9353550"/>
          <a:chExt cx="1838325" cy="1219200"/>
        </a:xfrm>
      </xdr:grpSpPr>
      <xdr:grpSp>
        <xdr:nvGrpSpPr>
          <xdr:cNvPr id="489" name="Group 99">
            <a:extLst>
              <a:ext uri="{FF2B5EF4-FFF2-40B4-BE49-F238E27FC236}">
                <a16:creationId xmlns:a16="http://schemas.microsoft.com/office/drawing/2014/main" id="{00000000-0008-0000-1F00-0000E9010000}"/>
              </a:ext>
            </a:extLst>
          </xdr:cNvPr>
          <xdr:cNvGrpSpPr>
            <a:grpSpLocks/>
          </xdr:cNvGrpSpPr>
        </xdr:nvGrpSpPr>
        <xdr:grpSpPr bwMode="auto">
          <a:xfrm>
            <a:off x="1133475" y="9353550"/>
            <a:ext cx="1838325" cy="1219200"/>
            <a:chOff x="91" y="40"/>
            <a:chExt cx="550" cy="318"/>
          </a:xfrm>
        </xdr:grpSpPr>
        <xdr:grpSp>
          <xdr:nvGrpSpPr>
            <xdr:cNvPr id="498" name="Group 100">
              <a:extLst>
                <a:ext uri="{FF2B5EF4-FFF2-40B4-BE49-F238E27FC236}">
                  <a16:creationId xmlns:a16="http://schemas.microsoft.com/office/drawing/2014/main" id="{00000000-0008-0000-1F00-0000F2010000}"/>
                </a:ext>
              </a:extLst>
            </xdr:cNvPr>
            <xdr:cNvGrpSpPr>
              <a:grpSpLocks/>
            </xdr:cNvGrpSpPr>
          </xdr:nvGrpSpPr>
          <xdr:grpSpPr bwMode="auto">
            <a:xfrm>
              <a:off x="91" y="40"/>
              <a:ext cx="550" cy="318"/>
              <a:chOff x="46" y="40"/>
              <a:chExt cx="550" cy="318"/>
            </a:xfrm>
          </xdr:grpSpPr>
          <xdr:sp macro="" textlink="">
            <xdr:nvSpPr>
              <xdr:cNvPr id="504" name="AutoShape 101">
                <a:extLst>
                  <a:ext uri="{FF2B5EF4-FFF2-40B4-BE49-F238E27FC236}">
                    <a16:creationId xmlns:a16="http://schemas.microsoft.com/office/drawing/2014/main" id="{00000000-0008-0000-1F00-0000F8010000}"/>
                  </a:ext>
                </a:extLst>
              </xdr:cNvPr>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05" name="AutoShape 102">
                <a:extLst>
                  <a:ext uri="{FF2B5EF4-FFF2-40B4-BE49-F238E27FC236}">
                    <a16:creationId xmlns:a16="http://schemas.microsoft.com/office/drawing/2014/main" id="{00000000-0008-0000-1F00-0000F9010000}"/>
                  </a:ext>
                </a:extLst>
              </xdr:cNvPr>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06" name="AutoShape 103">
                <a:extLst>
                  <a:ext uri="{FF2B5EF4-FFF2-40B4-BE49-F238E27FC236}">
                    <a16:creationId xmlns:a16="http://schemas.microsoft.com/office/drawing/2014/main" id="{00000000-0008-0000-1F00-0000FA010000}"/>
                  </a:ext>
                </a:extLst>
              </xdr:cNvPr>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07" name="AutoShape 104">
                <a:extLst>
                  <a:ext uri="{FF2B5EF4-FFF2-40B4-BE49-F238E27FC236}">
                    <a16:creationId xmlns:a16="http://schemas.microsoft.com/office/drawing/2014/main" id="{00000000-0008-0000-1F00-0000FB010000}"/>
                  </a:ext>
                </a:extLst>
              </xdr:cNvPr>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08" name="AutoShape 105">
                <a:extLst>
                  <a:ext uri="{FF2B5EF4-FFF2-40B4-BE49-F238E27FC236}">
                    <a16:creationId xmlns:a16="http://schemas.microsoft.com/office/drawing/2014/main" id="{00000000-0008-0000-1F00-0000F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9" name="AutoShape 106">
                <a:extLst>
                  <a:ext uri="{FF2B5EF4-FFF2-40B4-BE49-F238E27FC236}">
                    <a16:creationId xmlns:a16="http://schemas.microsoft.com/office/drawing/2014/main" id="{00000000-0008-0000-1F00-0000F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0" name="AutoShape 107">
                <a:extLst>
                  <a:ext uri="{FF2B5EF4-FFF2-40B4-BE49-F238E27FC236}">
                    <a16:creationId xmlns:a16="http://schemas.microsoft.com/office/drawing/2014/main" id="{00000000-0008-0000-1F00-0000F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1" name="Line 108">
                <a:extLst>
                  <a:ext uri="{FF2B5EF4-FFF2-40B4-BE49-F238E27FC236}">
                    <a16:creationId xmlns:a16="http://schemas.microsoft.com/office/drawing/2014/main" id="{00000000-0008-0000-1F00-0000F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12" name="Line 109">
                <a:extLst>
                  <a:ext uri="{FF2B5EF4-FFF2-40B4-BE49-F238E27FC236}">
                    <a16:creationId xmlns:a16="http://schemas.microsoft.com/office/drawing/2014/main" id="{00000000-0008-0000-1F00-000000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99" name="Group 110">
              <a:extLst>
                <a:ext uri="{FF2B5EF4-FFF2-40B4-BE49-F238E27FC236}">
                  <a16:creationId xmlns:a16="http://schemas.microsoft.com/office/drawing/2014/main" id="{00000000-0008-0000-1F00-0000F3010000}"/>
                </a:ext>
              </a:extLst>
            </xdr:cNvPr>
            <xdr:cNvGrpSpPr>
              <a:grpSpLocks/>
            </xdr:cNvGrpSpPr>
          </xdr:nvGrpSpPr>
          <xdr:grpSpPr bwMode="auto">
            <a:xfrm>
              <a:off x="224" y="121"/>
              <a:ext cx="271" cy="200"/>
              <a:chOff x="190" y="130"/>
              <a:chExt cx="271" cy="200"/>
            </a:xfrm>
          </xdr:grpSpPr>
          <xdr:sp macro="" textlink="">
            <xdr:nvSpPr>
              <xdr:cNvPr id="500" name="Line 111">
                <a:extLst>
                  <a:ext uri="{FF2B5EF4-FFF2-40B4-BE49-F238E27FC236}">
                    <a16:creationId xmlns:a16="http://schemas.microsoft.com/office/drawing/2014/main" id="{00000000-0008-0000-1F00-0000F4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1" name="Line 112">
                <a:extLst>
                  <a:ext uri="{FF2B5EF4-FFF2-40B4-BE49-F238E27FC236}">
                    <a16:creationId xmlns:a16="http://schemas.microsoft.com/office/drawing/2014/main" id="{00000000-0008-0000-1F00-0000F5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2" name="Line 113">
                <a:extLst>
                  <a:ext uri="{FF2B5EF4-FFF2-40B4-BE49-F238E27FC236}">
                    <a16:creationId xmlns:a16="http://schemas.microsoft.com/office/drawing/2014/main" id="{00000000-0008-0000-1F00-0000F6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03" name="Line 114">
                <a:extLst>
                  <a:ext uri="{FF2B5EF4-FFF2-40B4-BE49-F238E27FC236}">
                    <a16:creationId xmlns:a16="http://schemas.microsoft.com/office/drawing/2014/main" id="{00000000-0008-0000-1F00-0000F7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490" name="Line 16">
            <a:extLst>
              <a:ext uri="{FF2B5EF4-FFF2-40B4-BE49-F238E27FC236}">
                <a16:creationId xmlns:a16="http://schemas.microsoft.com/office/drawing/2014/main" id="{00000000-0008-0000-1F00-0000EA010000}"/>
              </a:ext>
            </a:extLst>
          </xdr:cNvPr>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1" name="Line 17">
            <a:extLst>
              <a:ext uri="{FF2B5EF4-FFF2-40B4-BE49-F238E27FC236}">
                <a16:creationId xmlns:a16="http://schemas.microsoft.com/office/drawing/2014/main" id="{00000000-0008-0000-1F00-0000EB010000}"/>
              </a:ext>
            </a:extLst>
          </xdr:cNvPr>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2" name="Line 20">
            <a:extLst>
              <a:ext uri="{FF2B5EF4-FFF2-40B4-BE49-F238E27FC236}">
                <a16:creationId xmlns:a16="http://schemas.microsoft.com/office/drawing/2014/main" id="{00000000-0008-0000-1F00-0000EC010000}"/>
              </a:ext>
            </a:extLst>
          </xdr:cNvPr>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3" name="Line 19">
            <a:extLst>
              <a:ext uri="{FF2B5EF4-FFF2-40B4-BE49-F238E27FC236}">
                <a16:creationId xmlns:a16="http://schemas.microsoft.com/office/drawing/2014/main" id="{00000000-0008-0000-1F00-0000ED010000}"/>
              </a:ext>
            </a:extLst>
          </xdr:cNvPr>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494" name="AutoShape 3">
            <a:extLst>
              <a:ext uri="{FF2B5EF4-FFF2-40B4-BE49-F238E27FC236}">
                <a16:creationId xmlns:a16="http://schemas.microsoft.com/office/drawing/2014/main" id="{00000000-0008-0000-1F00-0000EE010000}"/>
              </a:ext>
            </a:extLst>
          </xdr:cNvPr>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95" name="AutoShape 4">
            <a:extLst>
              <a:ext uri="{FF2B5EF4-FFF2-40B4-BE49-F238E27FC236}">
                <a16:creationId xmlns:a16="http://schemas.microsoft.com/office/drawing/2014/main" id="{00000000-0008-0000-1F00-0000EF010000}"/>
              </a:ext>
            </a:extLst>
          </xdr:cNvPr>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6" name="AutoShape 5">
            <a:extLst>
              <a:ext uri="{FF2B5EF4-FFF2-40B4-BE49-F238E27FC236}">
                <a16:creationId xmlns:a16="http://schemas.microsoft.com/office/drawing/2014/main" id="{00000000-0008-0000-1F00-0000F0010000}"/>
              </a:ext>
            </a:extLst>
          </xdr:cNvPr>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7" name="AutoShape 6">
            <a:extLst>
              <a:ext uri="{FF2B5EF4-FFF2-40B4-BE49-F238E27FC236}">
                <a16:creationId xmlns:a16="http://schemas.microsoft.com/office/drawing/2014/main" id="{00000000-0008-0000-1F00-0000F1010000}"/>
              </a:ext>
            </a:extLst>
          </xdr:cNvPr>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3</xdr:col>
      <xdr:colOff>1905</xdr:colOff>
      <xdr:row>24</xdr:row>
      <xdr:rowOff>57150</xdr:rowOff>
    </xdr:from>
    <xdr:to>
      <xdr:col>4</xdr:col>
      <xdr:colOff>1905</xdr:colOff>
      <xdr:row>27</xdr:row>
      <xdr:rowOff>95250</xdr:rowOff>
    </xdr:to>
    <xdr:grpSp>
      <xdr:nvGrpSpPr>
        <xdr:cNvPr id="513" name="グループ化 3">
          <a:extLst>
            <a:ext uri="{FF2B5EF4-FFF2-40B4-BE49-F238E27FC236}">
              <a16:creationId xmlns:a16="http://schemas.microsoft.com/office/drawing/2014/main" id="{00000000-0008-0000-1F00-000001020000}"/>
            </a:ext>
          </a:extLst>
        </xdr:cNvPr>
        <xdr:cNvGrpSpPr>
          <a:grpSpLocks/>
        </xdr:cNvGrpSpPr>
      </xdr:nvGrpSpPr>
      <xdr:grpSpPr bwMode="auto">
        <a:xfrm>
          <a:off x="2760345" y="7802880"/>
          <a:ext cx="1760220" cy="1219200"/>
          <a:chOff x="1133475" y="9353550"/>
          <a:chExt cx="1838325" cy="1219200"/>
        </a:xfrm>
      </xdr:grpSpPr>
      <xdr:grpSp>
        <xdr:nvGrpSpPr>
          <xdr:cNvPr id="514" name="Group 99">
            <a:extLst>
              <a:ext uri="{FF2B5EF4-FFF2-40B4-BE49-F238E27FC236}">
                <a16:creationId xmlns:a16="http://schemas.microsoft.com/office/drawing/2014/main" id="{00000000-0008-0000-1F00-000002020000}"/>
              </a:ext>
            </a:extLst>
          </xdr:cNvPr>
          <xdr:cNvGrpSpPr>
            <a:grpSpLocks/>
          </xdr:cNvGrpSpPr>
        </xdr:nvGrpSpPr>
        <xdr:grpSpPr bwMode="auto">
          <a:xfrm>
            <a:off x="1133475" y="9353550"/>
            <a:ext cx="1838325" cy="1219200"/>
            <a:chOff x="91" y="40"/>
            <a:chExt cx="550" cy="318"/>
          </a:xfrm>
        </xdr:grpSpPr>
        <xdr:grpSp>
          <xdr:nvGrpSpPr>
            <xdr:cNvPr id="523" name="Group 100">
              <a:extLst>
                <a:ext uri="{FF2B5EF4-FFF2-40B4-BE49-F238E27FC236}">
                  <a16:creationId xmlns:a16="http://schemas.microsoft.com/office/drawing/2014/main" id="{00000000-0008-0000-1F00-00000B020000}"/>
                </a:ext>
              </a:extLst>
            </xdr:cNvPr>
            <xdr:cNvGrpSpPr>
              <a:grpSpLocks/>
            </xdr:cNvGrpSpPr>
          </xdr:nvGrpSpPr>
          <xdr:grpSpPr bwMode="auto">
            <a:xfrm>
              <a:off x="91" y="40"/>
              <a:ext cx="550" cy="318"/>
              <a:chOff x="46" y="40"/>
              <a:chExt cx="550" cy="318"/>
            </a:xfrm>
          </xdr:grpSpPr>
          <xdr:sp macro="" textlink="">
            <xdr:nvSpPr>
              <xdr:cNvPr id="529" name="AutoShape 101">
                <a:extLst>
                  <a:ext uri="{FF2B5EF4-FFF2-40B4-BE49-F238E27FC236}">
                    <a16:creationId xmlns:a16="http://schemas.microsoft.com/office/drawing/2014/main" id="{00000000-0008-0000-1F00-000011020000}"/>
                  </a:ext>
                </a:extLst>
              </xdr:cNvPr>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30" name="AutoShape 102">
                <a:extLst>
                  <a:ext uri="{FF2B5EF4-FFF2-40B4-BE49-F238E27FC236}">
                    <a16:creationId xmlns:a16="http://schemas.microsoft.com/office/drawing/2014/main" id="{00000000-0008-0000-1F00-000012020000}"/>
                  </a:ext>
                </a:extLst>
              </xdr:cNvPr>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31" name="AutoShape 103">
                <a:extLst>
                  <a:ext uri="{FF2B5EF4-FFF2-40B4-BE49-F238E27FC236}">
                    <a16:creationId xmlns:a16="http://schemas.microsoft.com/office/drawing/2014/main" id="{00000000-0008-0000-1F00-000013020000}"/>
                  </a:ext>
                </a:extLst>
              </xdr:cNvPr>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32" name="AutoShape 104">
                <a:extLst>
                  <a:ext uri="{FF2B5EF4-FFF2-40B4-BE49-F238E27FC236}">
                    <a16:creationId xmlns:a16="http://schemas.microsoft.com/office/drawing/2014/main" id="{00000000-0008-0000-1F00-000014020000}"/>
                  </a:ext>
                </a:extLst>
              </xdr:cNvPr>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33" name="AutoShape 105">
                <a:extLst>
                  <a:ext uri="{FF2B5EF4-FFF2-40B4-BE49-F238E27FC236}">
                    <a16:creationId xmlns:a16="http://schemas.microsoft.com/office/drawing/2014/main" id="{00000000-0008-0000-1F00-000015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4" name="AutoShape 106">
                <a:extLst>
                  <a:ext uri="{FF2B5EF4-FFF2-40B4-BE49-F238E27FC236}">
                    <a16:creationId xmlns:a16="http://schemas.microsoft.com/office/drawing/2014/main" id="{00000000-0008-0000-1F00-000016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5" name="AutoShape 107">
                <a:extLst>
                  <a:ext uri="{FF2B5EF4-FFF2-40B4-BE49-F238E27FC236}">
                    <a16:creationId xmlns:a16="http://schemas.microsoft.com/office/drawing/2014/main" id="{00000000-0008-0000-1F00-000017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6" name="Line 108">
                <a:extLst>
                  <a:ext uri="{FF2B5EF4-FFF2-40B4-BE49-F238E27FC236}">
                    <a16:creationId xmlns:a16="http://schemas.microsoft.com/office/drawing/2014/main" id="{00000000-0008-0000-1F00-000018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7" name="Line 109">
                <a:extLst>
                  <a:ext uri="{FF2B5EF4-FFF2-40B4-BE49-F238E27FC236}">
                    <a16:creationId xmlns:a16="http://schemas.microsoft.com/office/drawing/2014/main" id="{00000000-0008-0000-1F00-000019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524" name="Group 110">
              <a:extLst>
                <a:ext uri="{FF2B5EF4-FFF2-40B4-BE49-F238E27FC236}">
                  <a16:creationId xmlns:a16="http://schemas.microsoft.com/office/drawing/2014/main" id="{00000000-0008-0000-1F00-00000C020000}"/>
                </a:ext>
              </a:extLst>
            </xdr:cNvPr>
            <xdr:cNvGrpSpPr>
              <a:grpSpLocks/>
            </xdr:cNvGrpSpPr>
          </xdr:nvGrpSpPr>
          <xdr:grpSpPr bwMode="auto">
            <a:xfrm>
              <a:off x="224" y="121"/>
              <a:ext cx="271" cy="200"/>
              <a:chOff x="190" y="130"/>
              <a:chExt cx="271" cy="200"/>
            </a:xfrm>
          </xdr:grpSpPr>
          <xdr:sp macro="" textlink="">
            <xdr:nvSpPr>
              <xdr:cNvPr id="525" name="Line 111">
                <a:extLst>
                  <a:ext uri="{FF2B5EF4-FFF2-40B4-BE49-F238E27FC236}">
                    <a16:creationId xmlns:a16="http://schemas.microsoft.com/office/drawing/2014/main" id="{00000000-0008-0000-1F00-00000D02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6" name="Line 112">
                <a:extLst>
                  <a:ext uri="{FF2B5EF4-FFF2-40B4-BE49-F238E27FC236}">
                    <a16:creationId xmlns:a16="http://schemas.microsoft.com/office/drawing/2014/main" id="{00000000-0008-0000-1F00-00000E02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7" name="Line 113">
                <a:extLst>
                  <a:ext uri="{FF2B5EF4-FFF2-40B4-BE49-F238E27FC236}">
                    <a16:creationId xmlns:a16="http://schemas.microsoft.com/office/drawing/2014/main" id="{00000000-0008-0000-1F00-00000F02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28" name="Line 114">
                <a:extLst>
                  <a:ext uri="{FF2B5EF4-FFF2-40B4-BE49-F238E27FC236}">
                    <a16:creationId xmlns:a16="http://schemas.microsoft.com/office/drawing/2014/main" id="{00000000-0008-0000-1F00-00001002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515" name="Line 16">
            <a:extLst>
              <a:ext uri="{FF2B5EF4-FFF2-40B4-BE49-F238E27FC236}">
                <a16:creationId xmlns:a16="http://schemas.microsoft.com/office/drawing/2014/main" id="{00000000-0008-0000-1F00-000003020000}"/>
              </a:ext>
            </a:extLst>
          </xdr:cNvPr>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6" name="Line 17">
            <a:extLst>
              <a:ext uri="{FF2B5EF4-FFF2-40B4-BE49-F238E27FC236}">
                <a16:creationId xmlns:a16="http://schemas.microsoft.com/office/drawing/2014/main" id="{00000000-0008-0000-1F00-000004020000}"/>
              </a:ext>
            </a:extLst>
          </xdr:cNvPr>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7" name="Line 20">
            <a:extLst>
              <a:ext uri="{FF2B5EF4-FFF2-40B4-BE49-F238E27FC236}">
                <a16:creationId xmlns:a16="http://schemas.microsoft.com/office/drawing/2014/main" id="{00000000-0008-0000-1F00-000005020000}"/>
              </a:ext>
            </a:extLst>
          </xdr:cNvPr>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8" name="Line 19">
            <a:extLst>
              <a:ext uri="{FF2B5EF4-FFF2-40B4-BE49-F238E27FC236}">
                <a16:creationId xmlns:a16="http://schemas.microsoft.com/office/drawing/2014/main" id="{00000000-0008-0000-1F00-000006020000}"/>
              </a:ext>
            </a:extLst>
          </xdr:cNvPr>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19" name="AutoShape 3">
            <a:extLst>
              <a:ext uri="{FF2B5EF4-FFF2-40B4-BE49-F238E27FC236}">
                <a16:creationId xmlns:a16="http://schemas.microsoft.com/office/drawing/2014/main" id="{00000000-0008-0000-1F00-000007020000}"/>
              </a:ext>
            </a:extLst>
          </xdr:cNvPr>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0" name="AutoShape 4">
            <a:extLst>
              <a:ext uri="{FF2B5EF4-FFF2-40B4-BE49-F238E27FC236}">
                <a16:creationId xmlns:a16="http://schemas.microsoft.com/office/drawing/2014/main" id="{00000000-0008-0000-1F00-000008020000}"/>
              </a:ext>
            </a:extLst>
          </xdr:cNvPr>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21" name="AutoShape 5">
            <a:extLst>
              <a:ext uri="{FF2B5EF4-FFF2-40B4-BE49-F238E27FC236}">
                <a16:creationId xmlns:a16="http://schemas.microsoft.com/office/drawing/2014/main" id="{00000000-0008-0000-1F00-000009020000}"/>
              </a:ext>
            </a:extLst>
          </xdr:cNvPr>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22" name="AutoShape 6">
            <a:extLst>
              <a:ext uri="{FF2B5EF4-FFF2-40B4-BE49-F238E27FC236}">
                <a16:creationId xmlns:a16="http://schemas.microsoft.com/office/drawing/2014/main" id="{00000000-0008-0000-1F00-00000A020000}"/>
              </a:ext>
            </a:extLst>
          </xdr:cNvPr>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twoCellAnchor>
    <xdr:from>
      <xdr:col>2</xdr:col>
      <xdr:colOff>57150</xdr:colOff>
      <xdr:row>24</xdr:row>
      <xdr:rowOff>57150</xdr:rowOff>
    </xdr:from>
    <xdr:to>
      <xdr:col>2</xdr:col>
      <xdr:colOff>1758315</xdr:colOff>
      <xdr:row>27</xdr:row>
      <xdr:rowOff>95250</xdr:rowOff>
    </xdr:to>
    <xdr:grpSp>
      <xdr:nvGrpSpPr>
        <xdr:cNvPr id="538" name="グループ化 3">
          <a:extLst>
            <a:ext uri="{FF2B5EF4-FFF2-40B4-BE49-F238E27FC236}">
              <a16:creationId xmlns:a16="http://schemas.microsoft.com/office/drawing/2014/main" id="{00000000-0008-0000-1F00-00001A020000}"/>
            </a:ext>
          </a:extLst>
        </xdr:cNvPr>
        <xdr:cNvGrpSpPr>
          <a:grpSpLocks/>
        </xdr:cNvGrpSpPr>
      </xdr:nvGrpSpPr>
      <xdr:grpSpPr bwMode="auto">
        <a:xfrm>
          <a:off x="1059180" y="7802880"/>
          <a:ext cx="1695450" cy="1219200"/>
          <a:chOff x="1133475" y="9353550"/>
          <a:chExt cx="1838325" cy="1219200"/>
        </a:xfrm>
      </xdr:grpSpPr>
      <xdr:grpSp>
        <xdr:nvGrpSpPr>
          <xdr:cNvPr id="539" name="Group 99">
            <a:extLst>
              <a:ext uri="{FF2B5EF4-FFF2-40B4-BE49-F238E27FC236}">
                <a16:creationId xmlns:a16="http://schemas.microsoft.com/office/drawing/2014/main" id="{00000000-0008-0000-1F00-00001B020000}"/>
              </a:ext>
            </a:extLst>
          </xdr:cNvPr>
          <xdr:cNvGrpSpPr>
            <a:grpSpLocks/>
          </xdr:cNvGrpSpPr>
        </xdr:nvGrpSpPr>
        <xdr:grpSpPr bwMode="auto">
          <a:xfrm>
            <a:off x="1133475" y="9353550"/>
            <a:ext cx="1838325" cy="1219200"/>
            <a:chOff x="91" y="40"/>
            <a:chExt cx="550" cy="318"/>
          </a:xfrm>
        </xdr:grpSpPr>
        <xdr:grpSp>
          <xdr:nvGrpSpPr>
            <xdr:cNvPr id="548" name="Group 100">
              <a:extLst>
                <a:ext uri="{FF2B5EF4-FFF2-40B4-BE49-F238E27FC236}">
                  <a16:creationId xmlns:a16="http://schemas.microsoft.com/office/drawing/2014/main" id="{00000000-0008-0000-1F00-000024020000}"/>
                </a:ext>
              </a:extLst>
            </xdr:cNvPr>
            <xdr:cNvGrpSpPr>
              <a:grpSpLocks/>
            </xdr:cNvGrpSpPr>
          </xdr:nvGrpSpPr>
          <xdr:grpSpPr bwMode="auto">
            <a:xfrm>
              <a:off x="91" y="40"/>
              <a:ext cx="550" cy="318"/>
              <a:chOff x="46" y="40"/>
              <a:chExt cx="550" cy="318"/>
            </a:xfrm>
          </xdr:grpSpPr>
          <xdr:sp macro="" textlink="">
            <xdr:nvSpPr>
              <xdr:cNvPr id="554" name="AutoShape 101">
                <a:extLst>
                  <a:ext uri="{FF2B5EF4-FFF2-40B4-BE49-F238E27FC236}">
                    <a16:creationId xmlns:a16="http://schemas.microsoft.com/office/drawing/2014/main" id="{00000000-0008-0000-1F00-00002A020000}"/>
                  </a:ext>
                </a:extLst>
              </xdr:cNvPr>
              <xdr:cNvSpPr>
                <a:spLocks noChangeArrowheads="1"/>
              </xdr:cNvSpPr>
            </xdr:nvSpPr>
            <xdr:spPr bwMode="auto">
              <a:xfrm>
                <a:off x="14613747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555" name="AutoShape 102">
                <a:extLst>
                  <a:ext uri="{FF2B5EF4-FFF2-40B4-BE49-F238E27FC236}">
                    <a16:creationId xmlns:a16="http://schemas.microsoft.com/office/drawing/2014/main" id="{00000000-0008-0000-1F00-00002B020000}"/>
                  </a:ext>
                </a:extLst>
              </xdr:cNvPr>
              <xdr:cNvSpPr>
                <a:spLocks noChangeArrowheads="1"/>
              </xdr:cNvSpPr>
            </xdr:nvSpPr>
            <xdr:spPr bwMode="auto">
              <a:xfrm>
                <a:off x="2077822177"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6" name="AutoShape 103">
                <a:extLst>
                  <a:ext uri="{FF2B5EF4-FFF2-40B4-BE49-F238E27FC236}">
                    <a16:creationId xmlns:a16="http://schemas.microsoft.com/office/drawing/2014/main" id="{00000000-0008-0000-1F00-00002C020000}"/>
                  </a:ext>
                </a:extLst>
              </xdr:cNvPr>
              <xdr:cNvSpPr>
                <a:spLocks noChangeArrowheads="1"/>
              </xdr:cNvSpPr>
            </xdr:nvSpPr>
            <xdr:spPr bwMode="auto">
              <a:xfrm>
                <a:off x="-563343798"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57" name="AutoShape 104">
                <a:extLst>
                  <a:ext uri="{FF2B5EF4-FFF2-40B4-BE49-F238E27FC236}">
                    <a16:creationId xmlns:a16="http://schemas.microsoft.com/office/drawing/2014/main" id="{00000000-0008-0000-1F00-00002D020000}"/>
                  </a:ext>
                </a:extLst>
              </xdr:cNvPr>
              <xdr:cNvSpPr>
                <a:spLocks noChangeArrowheads="1"/>
              </xdr:cNvSpPr>
            </xdr:nvSpPr>
            <xdr:spPr bwMode="auto">
              <a:xfrm>
                <a:off x="-1095451876"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58" name="AutoShape 105">
                <a:extLst>
                  <a:ext uri="{FF2B5EF4-FFF2-40B4-BE49-F238E27FC236}">
                    <a16:creationId xmlns:a16="http://schemas.microsoft.com/office/drawing/2014/main" id="{00000000-0008-0000-1F00-00002E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9" name="AutoShape 106">
                <a:extLst>
                  <a:ext uri="{FF2B5EF4-FFF2-40B4-BE49-F238E27FC236}">
                    <a16:creationId xmlns:a16="http://schemas.microsoft.com/office/drawing/2014/main" id="{00000000-0008-0000-1F00-00002F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0" name="AutoShape 107">
                <a:extLst>
                  <a:ext uri="{FF2B5EF4-FFF2-40B4-BE49-F238E27FC236}">
                    <a16:creationId xmlns:a16="http://schemas.microsoft.com/office/drawing/2014/main" id="{00000000-0008-0000-1F00-000030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1" name="Line 108">
                <a:extLst>
                  <a:ext uri="{FF2B5EF4-FFF2-40B4-BE49-F238E27FC236}">
                    <a16:creationId xmlns:a16="http://schemas.microsoft.com/office/drawing/2014/main" id="{00000000-0008-0000-1F00-000031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62" name="Line 109">
                <a:extLst>
                  <a:ext uri="{FF2B5EF4-FFF2-40B4-BE49-F238E27FC236}">
                    <a16:creationId xmlns:a16="http://schemas.microsoft.com/office/drawing/2014/main" id="{00000000-0008-0000-1F00-000032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549" name="Group 110">
              <a:extLst>
                <a:ext uri="{FF2B5EF4-FFF2-40B4-BE49-F238E27FC236}">
                  <a16:creationId xmlns:a16="http://schemas.microsoft.com/office/drawing/2014/main" id="{00000000-0008-0000-1F00-000025020000}"/>
                </a:ext>
              </a:extLst>
            </xdr:cNvPr>
            <xdr:cNvGrpSpPr>
              <a:grpSpLocks/>
            </xdr:cNvGrpSpPr>
          </xdr:nvGrpSpPr>
          <xdr:grpSpPr bwMode="auto">
            <a:xfrm>
              <a:off x="224" y="121"/>
              <a:ext cx="271" cy="200"/>
              <a:chOff x="190" y="130"/>
              <a:chExt cx="271" cy="200"/>
            </a:xfrm>
          </xdr:grpSpPr>
          <xdr:sp macro="" textlink="">
            <xdr:nvSpPr>
              <xdr:cNvPr id="550" name="Line 111">
                <a:extLst>
                  <a:ext uri="{FF2B5EF4-FFF2-40B4-BE49-F238E27FC236}">
                    <a16:creationId xmlns:a16="http://schemas.microsoft.com/office/drawing/2014/main" id="{00000000-0008-0000-1F00-00002602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1" name="Line 112">
                <a:extLst>
                  <a:ext uri="{FF2B5EF4-FFF2-40B4-BE49-F238E27FC236}">
                    <a16:creationId xmlns:a16="http://schemas.microsoft.com/office/drawing/2014/main" id="{00000000-0008-0000-1F00-00002702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2" name="Line 113">
                <a:extLst>
                  <a:ext uri="{FF2B5EF4-FFF2-40B4-BE49-F238E27FC236}">
                    <a16:creationId xmlns:a16="http://schemas.microsoft.com/office/drawing/2014/main" id="{00000000-0008-0000-1F00-00002802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553" name="Line 114">
                <a:extLst>
                  <a:ext uri="{FF2B5EF4-FFF2-40B4-BE49-F238E27FC236}">
                    <a16:creationId xmlns:a16="http://schemas.microsoft.com/office/drawing/2014/main" id="{00000000-0008-0000-1F00-00002902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sp macro="" textlink="">
        <xdr:nvSpPr>
          <xdr:cNvPr id="540" name="Line 16">
            <a:extLst>
              <a:ext uri="{FF2B5EF4-FFF2-40B4-BE49-F238E27FC236}">
                <a16:creationId xmlns:a16="http://schemas.microsoft.com/office/drawing/2014/main" id="{00000000-0008-0000-1F00-00001C020000}"/>
              </a:ext>
            </a:extLst>
          </xdr:cNvPr>
          <xdr:cNvSpPr>
            <a:spLocks noChangeShapeType="1"/>
          </xdr:cNvSpPr>
        </xdr:nvSpPr>
        <xdr:spPr bwMode="auto">
          <a:xfrm flipH="1" flipV="1">
            <a:off x="2047875" y="9677400"/>
            <a:ext cx="447675"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1" name="Line 17">
            <a:extLst>
              <a:ext uri="{FF2B5EF4-FFF2-40B4-BE49-F238E27FC236}">
                <a16:creationId xmlns:a16="http://schemas.microsoft.com/office/drawing/2014/main" id="{00000000-0008-0000-1F00-00001D020000}"/>
              </a:ext>
            </a:extLst>
          </xdr:cNvPr>
          <xdr:cNvSpPr>
            <a:spLocks noChangeShapeType="1"/>
          </xdr:cNvSpPr>
        </xdr:nvSpPr>
        <xdr:spPr bwMode="auto">
          <a:xfrm flipH="1">
            <a:off x="1571625" y="9658350"/>
            <a:ext cx="457200" cy="31432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2" name="Line 20">
            <a:extLst>
              <a:ext uri="{FF2B5EF4-FFF2-40B4-BE49-F238E27FC236}">
                <a16:creationId xmlns:a16="http://schemas.microsoft.com/office/drawing/2014/main" id="{00000000-0008-0000-1F00-00001E020000}"/>
              </a:ext>
            </a:extLst>
          </xdr:cNvPr>
          <xdr:cNvSpPr>
            <a:spLocks noChangeShapeType="1"/>
          </xdr:cNvSpPr>
        </xdr:nvSpPr>
        <xdr:spPr bwMode="auto">
          <a:xfrm rot="10800000" flipH="1">
            <a:off x="2038350" y="9972675"/>
            <a:ext cx="447675"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3" name="Line 19">
            <a:extLst>
              <a:ext uri="{FF2B5EF4-FFF2-40B4-BE49-F238E27FC236}">
                <a16:creationId xmlns:a16="http://schemas.microsoft.com/office/drawing/2014/main" id="{00000000-0008-0000-1F00-00001F020000}"/>
              </a:ext>
            </a:extLst>
          </xdr:cNvPr>
          <xdr:cNvSpPr>
            <a:spLocks noChangeShapeType="1"/>
          </xdr:cNvSpPr>
        </xdr:nvSpPr>
        <xdr:spPr bwMode="auto">
          <a:xfrm rot="10800000" flipH="1" flipV="1">
            <a:off x="1581150" y="9972675"/>
            <a:ext cx="457200" cy="447675"/>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544" name="AutoShape 3">
            <a:extLst>
              <a:ext uri="{FF2B5EF4-FFF2-40B4-BE49-F238E27FC236}">
                <a16:creationId xmlns:a16="http://schemas.microsoft.com/office/drawing/2014/main" id="{00000000-0008-0000-1F00-000020020000}"/>
              </a:ext>
            </a:extLst>
          </xdr:cNvPr>
          <xdr:cNvSpPr>
            <a:spLocks noChangeArrowheads="1"/>
          </xdr:cNvSpPr>
        </xdr:nvSpPr>
        <xdr:spPr bwMode="auto">
          <a:xfrm>
            <a:off x="1809750" y="9353550"/>
            <a:ext cx="447675" cy="15240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5" name="AutoShape 4">
            <a:extLst>
              <a:ext uri="{FF2B5EF4-FFF2-40B4-BE49-F238E27FC236}">
                <a16:creationId xmlns:a16="http://schemas.microsoft.com/office/drawing/2014/main" id="{00000000-0008-0000-1F00-000021020000}"/>
              </a:ext>
            </a:extLst>
          </xdr:cNvPr>
          <xdr:cNvSpPr>
            <a:spLocks noChangeArrowheads="1"/>
          </xdr:cNvSpPr>
        </xdr:nvSpPr>
        <xdr:spPr bwMode="auto">
          <a:xfrm>
            <a:off x="2486025" y="9886950"/>
            <a:ext cx="4857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6" name="AutoShape 5">
            <a:extLst>
              <a:ext uri="{FF2B5EF4-FFF2-40B4-BE49-F238E27FC236}">
                <a16:creationId xmlns:a16="http://schemas.microsoft.com/office/drawing/2014/main" id="{00000000-0008-0000-1F00-000022020000}"/>
              </a:ext>
            </a:extLst>
          </xdr:cNvPr>
          <xdr:cNvSpPr>
            <a:spLocks noChangeArrowheads="1"/>
          </xdr:cNvSpPr>
        </xdr:nvSpPr>
        <xdr:spPr bwMode="auto">
          <a:xfrm>
            <a:off x="1790700" y="10439400"/>
            <a:ext cx="485775" cy="13335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7" name="AutoShape 6">
            <a:extLst>
              <a:ext uri="{FF2B5EF4-FFF2-40B4-BE49-F238E27FC236}">
                <a16:creationId xmlns:a16="http://schemas.microsoft.com/office/drawing/2014/main" id="{00000000-0008-0000-1F00-000023020000}"/>
              </a:ext>
            </a:extLst>
          </xdr:cNvPr>
          <xdr:cNvSpPr>
            <a:spLocks noChangeArrowheads="1"/>
          </xdr:cNvSpPr>
        </xdr:nvSpPr>
        <xdr:spPr bwMode="auto">
          <a:xfrm>
            <a:off x="1133475" y="9896475"/>
            <a:ext cx="447675" cy="14287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83820</xdr:colOff>
      <xdr:row>0</xdr:row>
      <xdr:rowOff>0</xdr:rowOff>
    </xdr:from>
    <xdr:to>
      <xdr:col>24</xdr:col>
      <xdr:colOff>0</xdr:colOff>
      <xdr:row>0</xdr:row>
      <xdr:rowOff>0</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23820120" y="0"/>
          <a:ext cx="1257300" cy="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変更あり</a:t>
          </a:r>
        </a:p>
      </xdr:txBody>
    </xdr:sp>
    <xdr:clientData/>
  </xdr:twoCellAnchor>
  <xdr:twoCellAnchor>
    <xdr:from>
      <xdr:col>24</xdr:col>
      <xdr:colOff>60960</xdr:colOff>
      <xdr:row>0</xdr:row>
      <xdr:rowOff>0</xdr:rowOff>
    </xdr:from>
    <xdr:to>
      <xdr:col>26</xdr:col>
      <xdr:colOff>53340</xdr:colOff>
      <xdr:row>0</xdr:row>
      <xdr:rowOff>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25138380" y="0"/>
          <a:ext cx="1059180" cy="0"/>
        </a:xfrm>
        <a:prstGeom prst="rect">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空欄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51435</xdr:colOff>
      <xdr:row>52</xdr:row>
      <xdr:rowOff>74295</xdr:rowOff>
    </xdr:from>
    <xdr:to>
      <xdr:col>2</xdr:col>
      <xdr:colOff>1704975</xdr:colOff>
      <xdr:row>55</xdr:row>
      <xdr:rowOff>112395</xdr:rowOff>
    </xdr:to>
    <xdr:grpSp>
      <xdr:nvGrpSpPr>
        <xdr:cNvPr id="26" name="Group 1">
          <a:extLst>
            <a:ext uri="{FF2B5EF4-FFF2-40B4-BE49-F238E27FC236}">
              <a16:creationId xmlns:a16="http://schemas.microsoft.com/office/drawing/2014/main" id="{00000000-0008-0000-1C00-00001A000000}"/>
            </a:ext>
          </a:extLst>
        </xdr:cNvPr>
        <xdr:cNvGrpSpPr>
          <a:grpSpLocks/>
        </xdr:cNvGrpSpPr>
      </xdr:nvGrpSpPr>
      <xdr:grpSpPr bwMode="auto">
        <a:xfrm>
          <a:off x="1047750" y="17417415"/>
          <a:ext cx="1657350" cy="1219200"/>
          <a:chOff x="46" y="40"/>
          <a:chExt cx="550" cy="318"/>
        </a:xfrm>
      </xdr:grpSpPr>
      <xdr:grpSp>
        <xdr:nvGrpSpPr>
          <xdr:cNvPr id="27" name="Group 2">
            <a:extLst>
              <a:ext uri="{FF2B5EF4-FFF2-40B4-BE49-F238E27FC236}">
                <a16:creationId xmlns:a16="http://schemas.microsoft.com/office/drawing/2014/main" id="{00000000-0008-0000-1C00-00001B000000}"/>
              </a:ext>
            </a:extLst>
          </xdr:cNvPr>
          <xdr:cNvGrpSpPr>
            <a:grpSpLocks/>
          </xdr:cNvGrpSpPr>
        </xdr:nvGrpSpPr>
        <xdr:grpSpPr bwMode="auto">
          <a:xfrm>
            <a:off x="46" y="40"/>
            <a:ext cx="550" cy="318"/>
            <a:chOff x="46" y="40"/>
            <a:chExt cx="550" cy="318"/>
          </a:xfrm>
        </xdr:grpSpPr>
        <xdr:sp macro="" textlink="">
          <xdr:nvSpPr>
            <xdr:cNvPr id="29" name="AutoShape 3">
              <a:extLst>
                <a:ext uri="{FF2B5EF4-FFF2-40B4-BE49-F238E27FC236}">
                  <a16:creationId xmlns:a16="http://schemas.microsoft.com/office/drawing/2014/main" id="{00000000-0008-0000-1C00-00001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 name="AutoShape 4">
              <a:extLst>
                <a:ext uri="{FF2B5EF4-FFF2-40B4-BE49-F238E27FC236}">
                  <a16:creationId xmlns:a16="http://schemas.microsoft.com/office/drawing/2014/main" id="{00000000-0008-0000-1C00-00001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5">
              <a:extLst>
                <a:ext uri="{FF2B5EF4-FFF2-40B4-BE49-F238E27FC236}">
                  <a16:creationId xmlns:a16="http://schemas.microsoft.com/office/drawing/2014/main" id="{00000000-0008-0000-1C00-00001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6">
              <a:extLst>
                <a:ext uri="{FF2B5EF4-FFF2-40B4-BE49-F238E27FC236}">
                  <a16:creationId xmlns:a16="http://schemas.microsoft.com/office/drawing/2014/main" id="{00000000-0008-0000-1C00-00002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7">
              <a:extLst>
                <a:ext uri="{FF2B5EF4-FFF2-40B4-BE49-F238E27FC236}">
                  <a16:creationId xmlns:a16="http://schemas.microsoft.com/office/drawing/2014/main" id="{00000000-0008-0000-1C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8">
              <a:extLst>
                <a:ext uri="{FF2B5EF4-FFF2-40B4-BE49-F238E27FC236}">
                  <a16:creationId xmlns:a16="http://schemas.microsoft.com/office/drawing/2014/main" id="{00000000-0008-0000-1C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9">
              <a:extLst>
                <a:ext uri="{FF2B5EF4-FFF2-40B4-BE49-F238E27FC236}">
                  <a16:creationId xmlns:a16="http://schemas.microsoft.com/office/drawing/2014/main" id="{00000000-0008-0000-1C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0">
              <a:extLst>
                <a:ext uri="{FF2B5EF4-FFF2-40B4-BE49-F238E27FC236}">
                  <a16:creationId xmlns:a16="http://schemas.microsoft.com/office/drawing/2014/main" id="{00000000-0008-0000-1C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1">
              <a:extLst>
                <a:ext uri="{FF2B5EF4-FFF2-40B4-BE49-F238E27FC236}">
                  <a16:creationId xmlns:a16="http://schemas.microsoft.com/office/drawing/2014/main" id="{00000000-0008-0000-1C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2">
            <a:extLst>
              <a:ext uri="{FF2B5EF4-FFF2-40B4-BE49-F238E27FC236}">
                <a16:creationId xmlns:a16="http://schemas.microsoft.com/office/drawing/2014/main" id="{00000000-0008-0000-1C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38" name="Group 1">
          <a:extLst>
            <a:ext uri="{FF2B5EF4-FFF2-40B4-BE49-F238E27FC236}">
              <a16:creationId xmlns:a16="http://schemas.microsoft.com/office/drawing/2014/main" id="{00000000-0008-0000-1C00-000026000000}"/>
            </a:ext>
          </a:extLst>
        </xdr:cNvPr>
        <xdr:cNvGrpSpPr>
          <a:grpSpLocks/>
        </xdr:cNvGrpSpPr>
      </xdr:nvGrpSpPr>
      <xdr:grpSpPr bwMode="auto">
        <a:xfrm>
          <a:off x="2823210" y="17381220"/>
          <a:ext cx="1649730" cy="1219200"/>
          <a:chOff x="46" y="40"/>
          <a:chExt cx="550" cy="318"/>
        </a:xfrm>
      </xdr:grpSpPr>
      <xdr:grpSp>
        <xdr:nvGrpSpPr>
          <xdr:cNvPr id="39" name="Group 2">
            <a:extLst>
              <a:ext uri="{FF2B5EF4-FFF2-40B4-BE49-F238E27FC236}">
                <a16:creationId xmlns:a16="http://schemas.microsoft.com/office/drawing/2014/main" id="{00000000-0008-0000-1C00-000027000000}"/>
              </a:ext>
            </a:extLst>
          </xdr:cNvPr>
          <xdr:cNvGrpSpPr>
            <a:grpSpLocks/>
          </xdr:cNvGrpSpPr>
        </xdr:nvGrpSpPr>
        <xdr:grpSpPr bwMode="auto">
          <a:xfrm>
            <a:off x="46" y="40"/>
            <a:ext cx="550" cy="318"/>
            <a:chOff x="46" y="40"/>
            <a:chExt cx="550" cy="318"/>
          </a:xfrm>
        </xdr:grpSpPr>
        <xdr:sp macro="" textlink="">
          <xdr:nvSpPr>
            <xdr:cNvPr id="41" name="AutoShape 3">
              <a:extLst>
                <a:ext uri="{FF2B5EF4-FFF2-40B4-BE49-F238E27FC236}">
                  <a16:creationId xmlns:a16="http://schemas.microsoft.com/office/drawing/2014/main" id="{00000000-0008-0000-1C00-00002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 name="AutoShape 4">
              <a:extLst>
                <a:ext uri="{FF2B5EF4-FFF2-40B4-BE49-F238E27FC236}">
                  <a16:creationId xmlns:a16="http://schemas.microsoft.com/office/drawing/2014/main" id="{00000000-0008-0000-1C00-00002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5">
              <a:extLst>
                <a:ext uri="{FF2B5EF4-FFF2-40B4-BE49-F238E27FC236}">
                  <a16:creationId xmlns:a16="http://schemas.microsoft.com/office/drawing/2014/main" id="{00000000-0008-0000-1C00-00002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6">
              <a:extLst>
                <a:ext uri="{FF2B5EF4-FFF2-40B4-BE49-F238E27FC236}">
                  <a16:creationId xmlns:a16="http://schemas.microsoft.com/office/drawing/2014/main" id="{00000000-0008-0000-1C00-00002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7">
              <a:extLst>
                <a:ext uri="{FF2B5EF4-FFF2-40B4-BE49-F238E27FC236}">
                  <a16:creationId xmlns:a16="http://schemas.microsoft.com/office/drawing/2014/main" id="{00000000-0008-0000-1C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8">
              <a:extLst>
                <a:ext uri="{FF2B5EF4-FFF2-40B4-BE49-F238E27FC236}">
                  <a16:creationId xmlns:a16="http://schemas.microsoft.com/office/drawing/2014/main" id="{00000000-0008-0000-1C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9">
              <a:extLst>
                <a:ext uri="{FF2B5EF4-FFF2-40B4-BE49-F238E27FC236}">
                  <a16:creationId xmlns:a16="http://schemas.microsoft.com/office/drawing/2014/main" id="{00000000-0008-0000-1C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10">
              <a:extLst>
                <a:ext uri="{FF2B5EF4-FFF2-40B4-BE49-F238E27FC236}">
                  <a16:creationId xmlns:a16="http://schemas.microsoft.com/office/drawing/2014/main" id="{00000000-0008-0000-1C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11">
              <a:extLst>
                <a:ext uri="{FF2B5EF4-FFF2-40B4-BE49-F238E27FC236}">
                  <a16:creationId xmlns:a16="http://schemas.microsoft.com/office/drawing/2014/main" id="{00000000-0008-0000-1C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12">
            <a:extLst>
              <a:ext uri="{FF2B5EF4-FFF2-40B4-BE49-F238E27FC236}">
                <a16:creationId xmlns:a16="http://schemas.microsoft.com/office/drawing/2014/main" id="{00000000-0008-0000-1C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28</xdr:row>
      <xdr:rowOff>91440</xdr:rowOff>
    </xdr:from>
    <xdr:to>
      <xdr:col>2</xdr:col>
      <xdr:colOff>1691640</xdr:colOff>
      <xdr:row>31</xdr:row>
      <xdr:rowOff>129540</xdr:rowOff>
    </xdr:to>
    <xdr:grpSp>
      <xdr:nvGrpSpPr>
        <xdr:cNvPr id="134" name="Group 1">
          <a:extLst>
            <a:ext uri="{FF2B5EF4-FFF2-40B4-BE49-F238E27FC236}">
              <a16:creationId xmlns:a16="http://schemas.microsoft.com/office/drawing/2014/main" id="{00000000-0008-0000-1C00-000086000000}"/>
            </a:ext>
          </a:extLst>
        </xdr:cNvPr>
        <xdr:cNvGrpSpPr>
          <a:grpSpLocks/>
        </xdr:cNvGrpSpPr>
      </xdr:nvGrpSpPr>
      <xdr:grpSpPr bwMode="auto">
        <a:xfrm>
          <a:off x="1036320" y="9208770"/>
          <a:ext cx="1657350" cy="1219200"/>
          <a:chOff x="46" y="40"/>
          <a:chExt cx="550" cy="318"/>
        </a:xfrm>
      </xdr:grpSpPr>
      <xdr:grpSp>
        <xdr:nvGrpSpPr>
          <xdr:cNvPr id="135" name="Group 2">
            <a:extLst>
              <a:ext uri="{FF2B5EF4-FFF2-40B4-BE49-F238E27FC236}">
                <a16:creationId xmlns:a16="http://schemas.microsoft.com/office/drawing/2014/main" id="{00000000-0008-0000-1C00-000087000000}"/>
              </a:ext>
            </a:extLst>
          </xdr:cNvPr>
          <xdr:cNvGrpSpPr>
            <a:grpSpLocks/>
          </xdr:cNvGrpSpPr>
        </xdr:nvGrpSpPr>
        <xdr:grpSpPr bwMode="auto">
          <a:xfrm>
            <a:off x="46" y="40"/>
            <a:ext cx="550" cy="318"/>
            <a:chOff x="46" y="40"/>
            <a:chExt cx="550" cy="318"/>
          </a:xfrm>
        </xdr:grpSpPr>
        <xdr:sp macro="" textlink="">
          <xdr:nvSpPr>
            <xdr:cNvPr id="137" name="AutoShape 3">
              <a:extLst>
                <a:ext uri="{FF2B5EF4-FFF2-40B4-BE49-F238E27FC236}">
                  <a16:creationId xmlns:a16="http://schemas.microsoft.com/office/drawing/2014/main" id="{00000000-0008-0000-1C00-000089000000}"/>
                </a:ext>
              </a:extLst>
            </xdr:cNvPr>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a:extLst>
                <a:ext uri="{FF2B5EF4-FFF2-40B4-BE49-F238E27FC236}">
                  <a16:creationId xmlns:a16="http://schemas.microsoft.com/office/drawing/2014/main" id="{00000000-0008-0000-1C00-00008A000000}"/>
                </a:ext>
              </a:extLst>
            </xdr:cNvPr>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a:extLst>
                <a:ext uri="{FF2B5EF4-FFF2-40B4-BE49-F238E27FC236}">
                  <a16:creationId xmlns:a16="http://schemas.microsoft.com/office/drawing/2014/main" id="{00000000-0008-0000-1C00-00008B000000}"/>
                </a:ext>
              </a:extLst>
            </xdr:cNvPr>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a:extLst>
                <a:ext uri="{FF2B5EF4-FFF2-40B4-BE49-F238E27FC236}">
                  <a16:creationId xmlns:a16="http://schemas.microsoft.com/office/drawing/2014/main" id="{00000000-0008-0000-1C00-00008C000000}"/>
                </a:ext>
              </a:extLst>
            </xdr:cNvPr>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a:extLst>
                <a:ext uri="{FF2B5EF4-FFF2-40B4-BE49-F238E27FC236}">
                  <a16:creationId xmlns:a16="http://schemas.microsoft.com/office/drawing/2014/main" id="{00000000-0008-0000-1C00-00008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a:extLst>
                <a:ext uri="{FF2B5EF4-FFF2-40B4-BE49-F238E27FC236}">
                  <a16:creationId xmlns:a16="http://schemas.microsoft.com/office/drawing/2014/main" id="{00000000-0008-0000-1C00-00008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a:extLst>
                <a:ext uri="{FF2B5EF4-FFF2-40B4-BE49-F238E27FC236}">
                  <a16:creationId xmlns:a16="http://schemas.microsoft.com/office/drawing/2014/main" id="{00000000-0008-0000-1C00-00008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a:extLst>
                <a:ext uri="{FF2B5EF4-FFF2-40B4-BE49-F238E27FC236}">
                  <a16:creationId xmlns:a16="http://schemas.microsoft.com/office/drawing/2014/main" id="{00000000-0008-0000-1C00-00009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a:extLst>
                <a:ext uri="{FF2B5EF4-FFF2-40B4-BE49-F238E27FC236}">
                  <a16:creationId xmlns:a16="http://schemas.microsoft.com/office/drawing/2014/main" id="{00000000-0008-0000-1C00-00009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a:extLst>
              <a:ext uri="{FF2B5EF4-FFF2-40B4-BE49-F238E27FC236}">
                <a16:creationId xmlns:a16="http://schemas.microsoft.com/office/drawing/2014/main" id="{00000000-0008-0000-1C00-00008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28</xdr:row>
      <xdr:rowOff>106680</xdr:rowOff>
    </xdr:from>
    <xdr:to>
      <xdr:col>3</xdr:col>
      <xdr:colOff>1706880</xdr:colOff>
      <xdr:row>31</xdr:row>
      <xdr:rowOff>144780</xdr:rowOff>
    </xdr:to>
    <xdr:grpSp>
      <xdr:nvGrpSpPr>
        <xdr:cNvPr id="146" name="Group 1">
          <a:extLst>
            <a:ext uri="{FF2B5EF4-FFF2-40B4-BE49-F238E27FC236}">
              <a16:creationId xmlns:a16="http://schemas.microsoft.com/office/drawing/2014/main" id="{00000000-0008-0000-1C00-000092000000}"/>
            </a:ext>
          </a:extLst>
        </xdr:cNvPr>
        <xdr:cNvGrpSpPr>
          <a:grpSpLocks/>
        </xdr:cNvGrpSpPr>
      </xdr:nvGrpSpPr>
      <xdr:grpSpPr bwMode="auto">
        <a:xfrm>
          <a:off x="2815590" y="9222105"/>
          <a:ext cx="1651635" cy="1219200"/>
          <a:chOff x="46" y="40"/>
          <a:chExt cx="550" cy="318"/>
        </a:xfrm>
      </xdr:grpSpPr>
      <xdr:grpSp>
        <xdr:nvGrpSpPr>
          <xdr:cNvPr id="147" name="Group 2">
            <a:extLst>
              <a:ext uri="{FF2B5EF4-FFF2-40B4-BE49-F238E27FC236}">
                <a16:creationId xmlns:a16="http://schemas.microsoft.com/office/drawing/2014/main" id="{00000000-0008-0000-1C00-000093000000}"/>
              </a:ext>
            </a:extLst>
          </xdr:cNvPr>
          <xdr:cNvGrpSpPr>
            <a:grpSpLocks/>
          </xdr:cNvGrpSpPr>
        </xdr:nvGrpSpPr>
        <xdr:grpSpPr bwMode="auto">
          <a:xfrm>
            <a:off x="46" y="40"/>
            <a:ext cx="550" cy="318"/>
            <a:chOff x="46" y="40"/>
            <a:chExt cx="550" cy="318"/>
          </a:xfrm>
        </xdr:grpSpPr>
        <xdr:sp macro="" textlink="">
          <xdr:nvSpPr>
            <xdr:cNvPr id="149" name="AutoShape 3">
              <a:extLst>
                <a:ext uri="{FF2B5EF4-FFF2-40B4-BE49-F238E27FC236}">
                  <a16:creationId xmlns:a16="http://schemas.microsoft.com/office/drawing/2014/main" id="{00000000-0008-0000-1C00-000095000000}"/>
                </a:ext>
              </a:extLst>
            </xdr:cNvPr>
            <xdr:cNvSpPr>
              <a:spLocks noChangeArrowheads="1"/>
            </xdr:cNvSpPr>
          </xdr:nvSpPr>
          <xdr:spPr bwMode="auto">
            <a:xfrm>
              <a:off x="-2085311356"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a:extLst>
                <a:ext uri="{FF2B5EF4-FFF2-40B4-BE49-F238E27FC236}">
                  <a16:creationId xmlns:a16="http://schemas.microsoft.com/office/drawing/2014/main" id="{00000000-0008-0000-1C00-000096000000}"/>
                </a:ext>
              </a:extLst>
            </xdr:cNvPr>
            <xdr:cNvSpPr>
              <a:spLocks noChangeArrowheads="1"/>
            </xdr:cNvSpPr>
          </xdr:nvSpPr>
          <xdr:spPr bwMode="auto">
            <a:xfrm>
              <a:off x="-1243394560"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a:extLst>
                <a:ext uri="{FF2B5EF4-FFF2-40B4-BE49-F238E27FC236}">
                  <a16:creationId xmlns:a16="http://schemas.microsoft.com/office/drawing/2014/main" id="{00000000-0008-0000-1C00-000097000000}"/>
                </a:ext>
              </a:extLst>
            </xdr:cNvPr>
            <xdr:cNvSpPr>
              <a:spLocks noChangeArrowheads="1"/>
            </xdr:cNvSpPr>
          </xdr:nvSpPr>
          <xdr:spPr bwMode="auto">
            <a:xfrm>
              <a:off x="1146315082"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a:extLst>
                <a:ext uri="{FF2B5EF4-FFF2-40B4-BE49-F238E27FC236}">
                  <a16:creationId xmlns:a16="http://schemas.microsoft.com/office/drawing/2014/main" id="{00000000-0008-0000-1C00-000098000000}"/>
                </a:ext>
              </a:extLst>
            </xdr:cNvPr>
            <xdr:cNvSpPr>
              <a:spLocks noChangeArrowheads="1"/>
            </xdr:cNvSpPr>
          </xdr:nvSpPr>
          <xdr:spPr bwMode="auto">
            <a:xfrm>
              <a:off x="119491697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a:extLst>
                <a:ext uri="{FF2B5EF4-FFF2-40B4-BE49-F238E27FC236}">
                  <a16:creationId xmlns:a16="http://schemas.microsoft.com/office/drawing/2014/main" id="{00000000-0008-0000-1C00-00009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a:extLst>
                <a:ext uri="{FF2B5EF4-FFF2-40B4-BE49-F238E27FC236}">
                  <a16:creationId xmlns:a16="http://schemas.microsoft.com/office/drawing/2014/main" id="{00000000-0008-0000-1C00-00009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a:extLst>
                <a:ext uri="{FF2B5EF4-FFF2-40B4-BE49-F238E27FC236}">
                  <a16:creationId xmlns:a16="http://schemas.microsoft.com/office/drawing/2014/main" id="{00000000-0008-0000-1C00-00009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a:extLst>
                <a:ext uri="{FF2B5EF4-FFF2-40B4-BE49-F238E27FC236}">
                  <a16:creationId xmlns:a16="http://schemas.microsoft.com/office/drawing/2014/main" id="{00000000-0008-0000-1C00-00009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a:extLst>
                <a:ext uri="{FF2B5EF4-FFF2-40B4-BE49-F238E27FC236}">
                  <a16:creationId xmlns:a16="http://schemas.microsoft.com/office/drawing/2014/main" id="{00000000-0008-0000-1C00-00009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a:extLst>
              <a:ext uri="{FF2B5EF4-FFF2-40B4-BE49-F238E27FC236}">
                <a16:creationId xmlns:a16="http://schemas.microsoft.com/office/drawing/2014/main" id="{00000000-0008-0000-1C00-00009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28</xdr:row>
      <xdr:rowOff>57150</xdr:rowOff>
    </xdr:from>
    <xdr:to>
      <xdr:col>3</xdr:col>
      <xdr:colOff>458709</xdr:colOff>
      <xdr:row>28</xdr:row>
      <xdr:rowOff>245993</xdr:rowOff>
    </xdr:to>
    <xdr:sp macro="" textlink="">
      <xdr:nvSpPr>
        <xdr:cNvPr id="158" name="Rectangle 322">
          <a:extLst>
            <a:ext uri="{FF2B5EF4-FFF2-40B4-BE49-F238E27FC236}">
              <a16:creationId xmlns:a16="http://schemas.microsoft.com/office/drawing/2014/main" id="{00000000-0008-0000-1C00-00009E000000}"/>
            </a:ext>
          </a:extLst>
        </xdr:cNvPr>
        <xdr:cNvSpPr>
          <a:spLocks noChangeArrowheads="1"/>
        </xdr:cNvSpPr>
      </xdr:nvSpPr>
      <xdr:spPr bwMode="auto">
        <a:xfrm>
          <a:off x="2824325" y="93154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28</xdr:row>
      <xdr:rowOff>57150</xdr:rowOff>
    </xdr:from>
    <xdr:to>
      <xdr:col>2</xdr:col>
      <xdr:colOff>461404</xdr:colOff>
      <xdr:row>28</xdr:row>
      <xdr:rowOff>245993</xdr:rowOff>
    </xdr:to>
    <xdr:sp macro="" textlink="">
      <xdr:nvSpPr>
        <xdr:cNvPr id="159" name="Rectangle 324">
          <a:extLst>
            <a:ext uri="{FF2B5EF4-FFF2-40B4-BE49-F238E27FC236}">
              <a16:creationId xmlns:a16="http://schemas.microsoft.com/office/drawing/2014/main" id="{00000000-0008-0000-1C00-00009F000000}"/>
            </a:ext>
          </a:extLst>
        </xdr:cNvPr>
        <xdr:cNvSpPr>
          <a:spLocks noChangeArrowheads="1"/>
        </xdr:cNvSpPr>
      </xdr:nvSpPr>
      <xdr:spPr bwMode="auto">
        <a:xfrm>
          <a:off x="1066800" y="93154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45720</xdr:colOff>
      <xdr:row>12</xdr:row>
      <xdr:rowOff>76200</xdr:rowOff>
    </xdr:from>
    <xdr:to>
      <xdr:col>2</xdr:col>
      <xdr:colOff>1699260</xdr:colOff>
      <xdr:row>15</xdr:row>
      <xdr:rowOff>114300</xdr:rowOff>
    </xdr:to>
    <xdr:grpSp>
      <xdr:nvGrpSpPr>
        <xdr:cNvPr id="160" name="Group 1">
          <a:extLst>
            <a:ext uri="{FF2B5EF4-FFF2-40B4-BE49-F238E27FC236}">
              <a16:creationId xmlns:a16="http://schemas.microsoft.com/office/drawing/2014/main" id="{00000000-0008-0000-1C00-0000A0000000}"/>
            </a:ext>
          </a:extLst>
        </xdr:cNvPr>
        <xdr:cNvGrpSpPr>
          <a:grpSpLocks/>
        </xdr:cNvGrpSpPr>
      </xdr:nvGrpSpPr>
      <xdr:grpSpPr bwMode="auto">
        <a:xfrm>
          <a:off x="1042035" y="3703320"/>
          <a:ext cx="1659255" cy="1219200"/>
          <a:chOff x="46" y="40"/>
          <a:chExt cx="550" cy="318"/>
        </a:xfrm>
      </xdr:grpSpPr>
      <xdr:grpSp>
        <xdr:nvGrpSpPr>
          <xdr:cNvPr id="161" name="Group 2">
            <a:extLst>
              <a:ext uri="{FF2B5EF4-FFF2-40B4-BE49-F238E27FC236}">
                <a16:creationId xmlns:a16="http://schemas.microsoft.com/office/drawing/2014/main" id="{00000000-0008-0000-1C00-0000A1000000}"/>
              </a:ext>
            </a:extLst>
          </xdr:cNvPr>
          <xdr:cNvGrpSpPr>
            <a:grpSpLocks/>
          </xdr:cNvGrpSpPr>
        </xdr:nvGrpSpPr>
        <xdr:grpSpPr bwMode="auto">
          <a:xfrm>
            <a:off x="46" y="40"/>
            <a:ext cx="550" cy="318"/>
            <a:chOff x="46" y="40"/>
            <a:chExt cx="550" cy="318"/>
          </a:xfrm>
        </xdr:grpSpPr>
        <xdr:sp macro="" textlink="">
          <xdr:nvSpPr>
            <xdr:cNvPr id="163" name="AutoShape 3">
              <a:extLst>
                <a:ext uri="{FF2B5EF4-FFF2-40B4-BE49-F238E27FC236}">
                  <a16:creationId xmlns:a16="http://schemas.microsoft.com/office/drawing/2014/main" id="{00000000-0008-0000-1C00-0000A3000000}"/>
                </a:ext>
              </a:extLst>
            </xdr:cNvPr>
            <xdr:cNvSpPr>
              <a:spLocks noChangeArrowheads="1"/>
            </xdr:cNvSpPr>
          </xdr:nvSpPr>
          <xdr:spPr bwMode="auto">
            <a:xfrm>
              <a:off x="-209403774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4" name="AutoShape 4">
              <a:extLst>
                <a:ext uri="{FF2B5EF4-FFF2-40B4-BE49-F238E27FC236}">
                  <a16:creationId xmlns:a16="http://schemas.microsoft.com/office/drawing/2014/main" id="{00000000-0008-0000-1C00-0000A4000000}"/>
                </a:ext>
              </a:extLst>
            </xdr:cNvPr>
            <xdr:cNvSpPr>
              <a:spLocks noChangeArrowheads="1"/>
            </xdr:cNvSpPr>
          </xdr:nvSpPr>
          <xdr:spPr bwMode="auto">
            <a:xfrm>
              <a:off x="80536414" y="1047751"/>
              <a:ext cx="14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5" name="AutoShape 5">
              <a:extLst>
                <a:ext uri="{FF2B5EF4-FFF2-40B4-BE49-F238E27FC236}">
                  <a16:creationId xmlns:a16="http://schemas.microsoft.com/office/drawing/2014/main" id="{00000000-0008-0000-1C00-0000A5000000}"/>
                </a:ext>
              </a:extLst>
            </xdr:cNvPr>
            <xdr:cNvSpPr>
              <a:spLocks noChangeArrowheads="1"/>
            </xdr:cNvSpPr>
          </xdr:nvSpPr>
          <xdr:spPr bwMode="auto">
            <a:xfrm>
              <a:off x="-521364987"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6" name="AutoShape 6">
              <a:extLst>
                <a:ext uri="{FF2B5EF4-FFF2-40B4-BE49-F238E27FC236}">
                  <a16:creationId xmlns:a16="http://schemas.microsoft.com/office/drawing/2014/main" id="{00000000-0008-0000-1C00-0000A6000000}"/>
                </a:ext>
              </a:extLst>
            </xdr:cNvPr>
            <xdr:cNvSpPr>
              <a:spLocks noChangeArrowheads="1"/>
            </xdr:cNvSpPr>
          </xdr:nvSpPr>
          <xdr:spPr bwMode="auto">
            <a:xfrm>
              <a:off x="-1700705108"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7" name="AutoShape 7">
              <a:extLst>
                <a:ext uri="{FF2B5EF4-FFF2-40B4-BE49-F238E27FC236}">
                  <a16:creationId xmlns:a16="http://schemas.microsoft.com/office/drawing/2014/main" id="{00000000-0008-0000-1C00-0000A7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AutoShape 8">
              <a:extLst>
                <a:ext uri="{FF2B5EF4-FFF2-40B4-BE49-F238E27FC236}">
                  <a16:creationId xmlns:a16="http://schemas.microsoft.com/office/drawing/2014/main" id="{00000000-0008-0000-1C00-0000A8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9" name="AutoShape 9">
              <a:extLst>
                <a:ext uri="{FF2B5EF4-FFF2-40B4-BE49-F238E27FC236}">
                  <a16:creationId xmlns:a16="http://schemas.microsoft.com/office/drawing/2014/main" id="{00000000-0008-0000-1C00-0000A9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0" name="Line 10">
              <a:extLst>
                <a:ext uri="{FF2B5EF4-FFF2-40B4-BE49-F238E27FC236}">
                  <a16:creationId xmlns:a16="http://schemas.microsoft.com/office/drawing/2014/main" id="{00000000-0008-0000-1C00-0000AA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71" name="Line 11">
              <a:extLst>
                <a:ext uri="{FF2B5EF4-FFF2-40B4-BE49-F238E27FC236}">
                  <a16:creationId xmlns:a16="http://schemas.microsoft.com/office/drawing/2014/main" id="{00000000-0008-0000-1C00-0000AB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2" name="AutoShape 12">
            <a:extLst>
              <a:ext uri="{FF2B5EF4-FFF2-40B4-BE49-F238E27FC236}">
                <a16:creationId xmlns:a16="http://schemas.microsoft.com/office/drawing/2014/main" id="{00000000-0008-0000-1C00-0000A2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76200</xdr:rowOff>
    </xdr:from>
    <xdr:to>
      <xdr:col>3</xdr:col>
      <xdr:colOff>1706880</xdr:colOff>
      <xdr:row>15</xdr:row>
      <xdr:rowOff>114300</xdr:rowOff>
    </xdr:to>
    <xdr:grpSp>
      <xdr:nvGrpSpPr>
        <xdr:cNvPr id="172" name="Group 1">
          <a:extLst>
            <a:ext uri="{FF2B5EF4-FFF2-40B4-BE49-F238E27FC236}">
              <a16:creationId xmlns:a16="http://schemas.microsoft.com/office/drawing/2014/main" id="{00000000-0008-0000-1C00-0000AC000000}"/>
            </a:ext>
          </a:extLst>
        </xdr:cNvPr>
        <xdr:cNvGrpSpPr>
          <a:grpSpLocks/>
        </xdr:cNvGrpSpPr>
      </xdr:nvGrpSpPr>
      <xdr:grpSpPr bwMode="auto">
        <a:xfrm>
          <a:off x="2815590" y="3703320"/>
          <a:ext cx="1651635" cy="1219200"/>
          <a:chOff x="46" y="40"/>
          <a:chExt cx="550" cy="318"/>
        </a:xfrm>
      </xdr:grpSpPr>
      <xdr:grpSp>
        <xdr:nvGrpSpPr>
          <xdr:cNvPr id="173" name="Group 2">
            <a:extLst>
              <a:ext uri="{FF2B5EF4-FFF2-40B4-BE49-F238E27FC236}">
                <a16:creationId xmlns:a16="http://schemas.microsoft.com/office/drawing/2014/main" id="{00000000-0008-0000-1C00-0000AD000000}"/>
              </a:ext>
            </a:extLst>
          </xdr:cNvPr>
          <xdr:cNvGrpSpPr>
            <a:grpSpLocks/>
          </xdr:cNvGrpSpPr>
        </xdr:nvGrpSpPr>
        <xdr:grpSpPr bwMode="auto">
          <a:xfrm>
            <a:off x="46" y="40"/>
            <a:ext cx="550" cy="318"/>
            <a:chOff x="46" y="40"/>
            <a:chExt cx="550" cy="318"/>
          </a:xfrm>
        </xdr:grpSpPr>
        <xdr:sp macro="" textlink="">
          <xdr:nvSpPr>
            <xdr:cNvPr id="175" name="AutoShape 3">
              <a:extLst>
                <a:ext uri="{FF2B5EF4-FFF2-40B4-BE49-F238E27FC236}">
                  <a16:creationId xmlns:a16="http://schemas.microsoft.com/office/drawing/2014/main" id="{00000000-0008-0000-1C00-0000AF000000}"/>
                </a:ext>
              </a:extLst>
            </xdr:cNvPr>
            <xdr:cNvSpPr>
              <a:spLocks noChangeArrowheads="1"/>
            </xdr:cNvSpPr>
          </xdr:nvSpPr>
          <xdr:spPr bwMode="auto">
            <a:xfrm>
              <a:off x="-2085311356"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76" name="AutoShape 4">
              <a:extLst>
                <a:ext uri="{FF2B5EF4-FFF2-40B4-BE49-F238E27FC236}">
                  <a16:creationId xmlns:a16="http://schemas.microsoft.com/office/drawing/2014/main" id="{00000000-0008-0000-1C00-0000B0000000}"/>
                </a:ext>
              </a:extLst>
            </xdr:cNvPr>
            <xdr:cNvSpPr>
              <a:spLocks noChangeArrowheads="1"/>
            </xdr:cNvSpPr>
          </xdr:nvSpPr>
          <xdr:spPr bwMode="auto">
            <a:xfrm>
              <a:off x="-1243394560"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7" name="AutoShape 5">
              <a:extLst>
                <a:ext uri="{FF2B5EF4-FFF2-40B4-BE49-F238E27FC236}">
                  <a16:creationId xmlns:a16="http://schemas.microsoft.com/office/drawing/2014/main" id="{00000000-0008-0000-1C00-0000B1000000}"/>
                </a:ext>
              </a:extLst>
            </xdr:cNvPr>
            <xdr:cNvSpPr>
              <a:spLocks noChangeArrowheads="1"/>
            </xdr:cNvSpPr>
          </xdr:nvSpPr>
          <xdr:spPr bwMode="auto">
            <a:xfrm>
              <a:off x="1146315082" y="1047751"/>
              <a:ext cx="139"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8" name="AutoShape 6">
              <a:extLst>
                <a:ext uri="{FF2B5EF4-FFF2-40B4-BE49-F238E27FC236}">
                  <a16:creationId xmlns:a16="http://schemas.microsoft.com/office/drawing/2014/main" id="{00000000-0008-0000-1C00-0000B2000000}"/>
                </a:ext>
              </a:extLst>
            </xdr:cNvPr>
            <xdr:cNvSpPr>
              <a:spLocks noChangeArrowheads="1"/>
            </xdr:cNvSpPr>
          </xdr:nvSpPr>
          <xdr:spPr bwMode="auto">
            <a:xfrm>
              <a:off x="1194916975" y="1047751"/>
              <a:ext cx="13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9" name="AutoShape 7">
              <a:extLst>
                <a:ext uri="{FF2B5EF4-FFF2-40B4-BE49-F238E27FC236}">
                  <a16:creationId xmlns:a16="http://schemas.microsoft.com/office/drawing/2014/main" id="{00000000-0008-0000-1C00-0000B3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AutoShape 8">
              <a:extLst>
                <a:ext uri="{FF2B5EF4-FFF2-40B4-BE49-F238E27FC236}">
                  <a16:creationId xmlns:a16="http://schemas.microsoft.com/office/drawing/2014/main" id="{00000000-0008-0000-1C00-0000B4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1" name="AutoShape 9">
              <a:extLst>
                <a:ext uri="{FF2B5EF4-FFF2-40B4-BE49-F238E27FC236}">
                  <a16:creationId xmlns:a16="http://schemas.microsoft.com/office/drawing/2014/main" id="{00000000-0008-0000-1C00-0000B5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2" name="Line 10">
              <a:extLst>
                <a:ext uri="{FF2B5EF4-FFF2-40B4-BE49-F238E27FC236}">
                  <a16:creationId xmlns:a16="http://schemas.microsoft.com/office/drawing/2014/main" id="{00000000-0008-0000-1C00-0000B6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3" name="Line 11">
              <a:extLst>
                <a:ext uri="{FF2B5EF4-FFF2-40B4-BE49-F238E27FC236}">
                  <a16:creationId xmlns:a16="http://schemas.microsoft.com/office/drawing/2014/main" id="{00000000-0008-0000-1C00-0000B7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4" name="AutoShape 12">
            <a:extLst>
              <a:ext uri="{FF2B5EF4-FFF2-40B4-BE49-F238E27FC236}">
                <a16:creationId xmlns:a16="http://schemas.microsoft.com/office/drawing/2014/main" id="{00000000-0008-0000-1C00-0000AE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36</xdr:row>
      <xdr:rowOff>45720</xdr:rowOff>
    </xdr:from>
    <xdr:to>
      <xdr:col>2</xdr:col>
      <xdr:colOff>1714500</xdr:colOff>
      <xdr:row>39</xdr:row>
      <xdr:rowOff>83820</xdr:rowOff>
    </xdr:to>
    <xdr:grpSp>
      <xdr:nvGrpSpPr>
        <xdr:cNvPr id="184" name="Group 1">
          <a:extLst>
            <a:ext uri="{FF2B5EF4-FFF2-40B4-BE49-F238E27FC236}">
              <a16:creationId xmlns:a16="http://schemas.microsoft.com/office/drawing/2014/main" id="{00000000-0008-0000-1C00-0000B8000000}"/>
            </a:ext>
          </a:extLst>
        </xdr:cNvPr>
        <xdr:cNvGrpSpPr>
          <a:grpSpLocks/>
        </xdr:cNvGrpSpPr>
      </xdr:nvGrpSpPr>
      <xdr:grpSpPr bwMode="auto">
        <a:xfrm>
          <a:off x="1062990" y="11900535"/>
          <a:ext cx="1649730" cy="1219200"/>
          <a:chOff x="46" y="40"/>
          <a:chExt cx="550" cy="318"/>
        </a:xfrm>
      </xdr:grpSpPr>
      <xdr:grpSp>
        <xdr:nvGrpSpPr>
          <xdr:cNvPr id="185" name="Group 2">
            <a:extLst>
              <a:ext uri="{FF2B5EF4-FFF2-40B4-BE49-F238E27FC236}">
                <a16:creationId xmlns:a16="http://schemas.microsoft.com/office/drawing/2014/main" id="{00000000-0008-0000-1C00-0000B9000000}"/>
              </a:ext>
            </a:extLst>
          </xdr:cNvPr>
          <xdr:cNvGrpSpPr>
            <a:grpSpLocks/>
          </xdr:cNvGrpSpPr>
        </xdr:nvGrpSpPr>
        <xdr:grpSpPr bwMode="auto">
          <a:xfrm>
            <a:off x="46" y="40"/>
            <a:ext cx="550" cy="318"/>
            <a:chOff x="46" y="40"/>
            <a:chExt cx="550" cy="318"/>
          </a:xfrm>
        </xdr:grpSpPr>
        <xdr:sp macro="" textlink="">
          <xdr:nvSpPr>
            <xdr:cNvPr id="187" name="AutoShape 3">
              <a:extLst>
                <a:ext uri="{FF2B5EF4-FFF2-40B4-BE49-F238E27FC236}">
                  <a16:creationId xmlns:a16="http://schemas.microsoft.com/office/drawing/2014/main" id="{00000000-0008-0000-1C00-0000BB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8" name="AutoShape 4">
              <a:extLst>
                <a:ext uri="{FF2B5EF4-FFF2-40B4-BE49-F238E27FC236}">
                  <a16:creationId xmlns:a16="http://schemas.microsoft.com/office/drawing/2014/main" id="{00000000-0008-0000-1C00-0000BC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9" name="AutoShape 5">
              <a:extLst>
                <a:ext uri="{FF2B5EF4-FFF2-40B4-BE49-F238E27FC236}">
                  <a16:creationId xmlns:a16="http://schemas.microsoft.com/office/drawing/2014/main" id="{00000000-0008-0000-1C00-0000BD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90" name="AutoShape 6">
              <a:extLst>
                <a:ext uri="{FF2B5EF4-FFF2-40B4-BE49-F238E27FC236}">
                  <a16:creationId xmlns:a16="http://schemas.microsoft.com/office/drawing/2014/main" id="{00000000-0008-0000-1C00-0000BE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1" name="AutoShape 7">
              <a:extLst>
                <a:ext uri="{FF2B5EF4-FFF2-40B4-BE49-F238E27FC236}">
                  <a16:creationId xmlns:a16="http://schemas.microsoft.com/office/drawing/2014/main" id="{00000000-0008-0000-1C00-0000BF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AutoShape 8">
              <a:extLst>
                <a:ext uri="{FF2B5EF4-FFF2-40B4-BE49-F238E27FC236}">
                  <a16:creationId xmlns:a16="http://schemas.microsoft.com/office/drawing/2014/main" id="{00000000-0008-0000-1C00-0000C0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3" name="AutoShape 9">
              <a:extLst>
                <a:ext uri="{FF2B5EF4-FFF2-40B4-BE49-F238E27FC236}">
                  <a16:creationId xmlns:a16="http://schemas.microsoft.com/office/drawing/2014/main" id="{00000000-0008-0000-1C00-0000C1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4" name="Line 10">
              <a:extLst>
                <a:ext uri="{FF2B5EF4-FFF2-40B4-BE49-F238E27FC236}">
                  <a16:creationId xmlns:a16="http://schemas.microsoft.com/office/drawing/2014/main" id="{00000000-0008-0000-1C00-0000C2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5" name="Line 11">
              <a:extLst>
                <a:ext uri="{FF2B5EF4-FFF2-40B4-BE49-F238E27FC236}">
                  <a16:creationId xmlns:a16="http://schemas.microsoft.com/office/drawing/2014/main" id="{00000000-0008-0000-1C00-0000C3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6" name="AutoShape 12">
            <a:extLst>
              <a:ext uri="{FF2B5EF4-FFF2-40B4-BE49-F238E27FC236}">
                <a16:creationId xmlns:a16="http://schemas.microsoft.com/office/drawing/2014/main" id="{00000000-0008-0000-1C00-0000BA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36</xdr:row>
      <xdr:rowOff>38100</xdr:rowOff>
    </xdr:from>
    <xdr:to>
      <xdr:col>3</xdr:col>
      <xdr:colOff>1714500</xdr:colOff>
      <xdr:row>39</xdr:row>
      <xdr:rowOff>76200</xdr:rowOff>
    </xdr:to>
    <xdr:grpSp>
      <xdr:nvGrpSpPr>
        <xdr:cNvPr id="196" name="Group 1">
          <a:extLst>
            <a:ext uri="{FF2B5EF4-FFF2-40B4-BE49-F238E27FC236}">
              <a16:creationId xmlns:a16="http://schemas.microsoft.com/office/drawing/2014/main" id="{00000000-0008-0000-1C00-0000C4000000}"/>
            </a:ext>
          </a:extLst>
        </xdr:cNvPr>
        <xdr:cNvGrpSpPr>
          <a:grpSpLocks/>
        </xdr:cNvGrpSpPr>
      </xdr:nvGrpSpPr>
      <xdr:grpSpPr bwMode="auto">
        <a:xfrm>
          <a:off x="2823210" y="11894820"/>
          <a:ext cx="1649730" cy="1219200"/>
          <a:chOff x="46" y="40"/>
          <a:chExt cx="550" cy="318"/>
        </a:xfrm>
      </xdr:grpSpPr>
      <xdr:grpSp>
        <xdr:nvGrpSpPr>
          <xdr:cNvPr id="197" name="Group 2">
            <a:extLst>
              <a:ext uri="{FF2B5EF4-FFF2-40B4-BE49-F238E27FC236}">
                <a16:creationId xmlns:a16="http://schemas.microsoft.com/office/drawing/2014/main" id="{00000000-0008-0000-1C00-0000C5000000}"/>
              </a:ext>
            </a:extLst>
          </xdr:cNvPr>
          <xdr:cNvGrpSpPr>
            <a:grpSpLocks/>
          </xdr:cNvGrpSpPr>
        </xdr:nvGrpSpPr>
        <xdr:grpSpPr bwMode="auto">
          <a:xfrm>
            <a:off x="46" y="40"/>
            <a:ext cx="550" cy="318"/>
            <a:chOff x="46" y="40"/>
            <a:chExt cx="550" cy="318"/>
          </a:xfrm>
        </xdr:grpSpPr>
        <xdr:sp macro="" textlink="">
          <xdr:nvSpPr>
            <xdr:cNvPr id="199" name="AutoShape 3">
              <a:extLst>
                <a:ext uri="{FF2B5EF4-FFF2-40B4-BE49-F238E27FC236}">
                  <a16:creationId xmlns:a16="http://schemas.microsoft.com/office/drawing/2014/main" id="{00000000-0008-0000-1C00-0000C7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00" name="AutoShape 4">
              <a:extLst>
                <a:ext uri="{FF2B5EF4-FFF2-40B4-BE49-F238E27FC236}">
                  <a16:creationId xmlns:a16="http://schemas.microsoft.com/office/drawing/2014/main" id="{00000000-0008-0000-1C00-0000C8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1" name="AutoShape 5">
              <a:extLst>
                <a:ext uri="{FF2B5EF4-FFF2-40B4-BE49-F238E27FC236}">
                  <a16:creationId xmlns:a16="http://schemas.microsoft.com/office/drawing/2014/main" id="{00000000-0008-0000-1C00-0000C9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2" name="AutoShape 6">
              <a:extLst>
                <a:ext uri="{FF2B5EF4-FFF2-40B4-BE49-F238E27FC236}">
                  <a16:creationId xmlns:a16="http://schemas.microsoft.com/office/drawing/2014/main" id="{00000000-0008-0000-1C00-0000CA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3" name="AutoShape 7">
              <a:extLst>
                <a:ext uri="{FF2B5EF4-FFF2-40B4-BE49-F238E27FC236}">
                  <a16:creationId xmlns:a16="http://schemas.microsoft.com/office/drawing/2014/main" id="{00000000-0008-0000-1C00-0000CB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AutoShape 8">
              <a:extLst>
                <a:ext uri="{FF2B5EF4-FFF2-40B4-BE49-F238E27FC236}">
                  <a16:creationId xmlns:a16="http://schemas.microsoft.com/office/drawing/2014/main" id="{00000000-0008-0000-1C00-0000CC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5" name="AutoShape 9">
              <a:extLst>
                <a:ext uri="{FF2B5EF4-FFF2-40B4-BE49-F238E27FC236}">
                  <a16:creationId xmlns:a16="http://schemas.microsoft.com/office/drawing/2014/main" id="{00000000-0008-0000-1C00-0000CD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6" name="Line 10">
              <a:extLst>
                <a:ext uri="{FF2B5EF4-FFF2-40B4-BE49-F238E27FC236}">
                  <a16:creationId xmlns:a16="http://schemas.microsoft.com/office/drawing/2014/main" id="{00000000-0008-0000-1C00-0000CE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7" name="Line 11">
              <a:extLst>
                <a:ext uri="{FF2B5EF4-FFF2-40B4-BE49-F238E27FC236}">
                  <a16:creationId xmlns:a16="http://schemas.microsoft.com/office/drawing/2014/main" id="{00000000-0008-0000-1C00-0000CF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8" name="AutoShape 12">
            <a:extLst>
              <a:ext uri="{FF2B5EF4-FFF2-40B4-BE49-F238E27FC236}">
                <a16:creationId xmlns:a16="http://schemas.microsoft.com/office/drawing/2014/main" id="{00000000-0008-0000-1C00-0000C6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56</xdr:row>
      <xdr:rowOff>0</xdr:rowOff>
    </xdr:from>
    <xdr:to>
      <xdr:col>2</xdr:col>
      <xdr:colOff>449246</xdr:colOff>
      <xdr:row>56</xdr:row>
      <xdr:rowOff>0</xdr:rowOff>
    </xdr:to>
    <xdr:sp macro="" textlink="">
      <xdr:nvSpPr>
        <xdr:cNvPr id="232" name="Rectangle 324">
          <a:extLst>
            <a:ext uri="{FF2B5EF4-FFF2-40B4-BE49-F238E27FC236}">
              <a16:creationId xmlns:a16="http://schemas.microsoft.com/office/drawing/2014/main" id="{00000000-0008-0000-1C00-0000E8000000}"/>
            </a:ext>
          </a:extLst>
        </xdr:cNvPr>
        <xdr:cNvSpPr>
          <a:spLocks noChangeArrowheads="1"/>
        </xdr:cNvSpPr>
      </xdr:nvSpPr>
      <xdr:spPr bwMode="auto">
        <a:xfrm>
          <a:off x="104775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56</xdr:row>
      <xdr:rowOff>0</xdr:rowOff>
    </xdr:from>
    <xdr:to>
      <xdr:col>2</xdr:col>
      <xdr:colOff>468490</xdr:colOff>
      <xdr:row>56</xdr:row>
      <xdr:rowOff>0</xdr:rowOff>
    </xdr:to>
    <xdr:sp macro="" textlink="">
      <xdr:nvSpPr>
        <xdr:cNvPr id="233" name="Rectangle 324">
          <a:extLst>
            <a:ext uri="{FF2B5EF4-FFF2-40B4-BE49-F238E27FC236}">
              <a16:creationId xmlns:a16="http://schemas.microsoft.com/office/drawing/2014/main" id="{00000000-0008-0000-1C00-0000E9000000}"/>
            </a:ext>
          </a:extLst>
        </xdr:cNvPr>
        <xdr:cNvSpPr>
          <a:spLocks noChangeArrowheads="1"/>
        </xdr:cNvSpPr>
      </xdr:nvSpPr>
      <xdr:spPr bwMode="auto">
        <a:xfrm>
          <a:off x="1073886" y="18859500"/>
          <a:ext cx="392824"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56</xdr:row>
      <xdr:rowOff>0</xdr:rowOff>
    </xdr:from>
    <xdr:to>
      <xdr:col>3</xdr:col>
      <xdr:colOff>477287</xdr:colOff>
      <xdr:row>56</xdr:row>
      <xdr:rowOff>0</xdr:rowOff>
    </xdr:to>
    <xdr:sp macro="" textlink="">
      <xdr:nvSpPr>
        <xdr:cNvPr id="234" name="Rectangle 324">
          <a:extLst>
            <a:ext uri="{FF2B5EF4-FFF2-40B4-BE49-F238E27FC236}">
              <a16:creationId xmlns:a16="http://schemas.microsoft.com/office/drawing/2014/main" id="{00000000-0008-0000-1C00-0000EA000000}"/>
            </a:ext>
          </a:extLst>
        </xdr:cNvPr>
        <xdr:cNvSpPr>
          <a:spLocks noChangeArrowheads="1"/>
        </xdr:cNvSpPr>
      </xdr:nvSpPr>
      <xdr:spPr bwMode="auto">
        <a:xfrm>
          <a:off x="2836011"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44</xdr:row>
      <xdr:rowOff>91440</xdr:rowOff>
    </xdr:from>
    <xdr:to>
      <xdr:col>2</xdr:col>
      <xdr:colOff>1691640</xdr:colOff>
      <xdr:row>47</xdr:row>
      <xdr:rowOff>129540</xdr:rowOff>
    </xdr:to>
    <xdr:grpSp>
      <xdr:nvGrpSpPr>
        <xdr:cNvPr id="235" name="Group 1">
          <a:extLst>
            <a:ext uri="{FF2B5EF4-FFF2-40B4-BE49-F238E27FC236}">
              <a16:creationId xmlns:a16="http://schemas.microsoft.com/office/drawing/2014/main" id="{00000000-0008-0000-1C00-0000EB000000}"/>
            </a:ext>
          </a:extLst>
        </xdr:cNvPr>
        <xdr:cNvGrpSpPr>
          <a:grpSpLocks/>
        </xdr:cNvGrpSpPr>
      </xdr:nvGrpSpPr>
      <xdr:grpSpPr bwMode="auto">
        <a:xfrm>
          <a:off x="1036320" y="14695170"/>
          <a:ext cx="1657350" cy="1219200"/>
          <a:chOff x="46" y="40"/>
          <a:chExt cx="550" cy="318"/>
        </a:xfrm>
      </xdr:grpSpPr>
      <xdr:grpSp>
        <xdr:nvGrpSpPr>
          <xdr:cNvPr id="236" name="Group 2">
            <a:extLst>
              <a:ext uri="{FF2B5EF4-FFF2-40B4-BE49-F238E27FC236}">
                <a16:creationId xmlns:a16="http://schemas.microsoft.com/office/drawing/2014/main" id="{00000000-0008-0000-1C00-0000EC000000}"/>
              </a:ext>
            </a:extLst>
          </xdr:cNvPr>
          <xdr:cNvGrpSpPr>
            <a:grpSpLocks/>
          </xdr:cNvGrpSpPr>
        </xdr:nvGrpSpPr>
        <xdr:grpSpPr bwMode="auto">
          <a:xfrm>
            <a:off x="46" y="40"/>
            <a:ext cx="550" cy="318"/>
            <a:chOff x="46" y="40"/>
            <a:chExt cx="550" cy="318"/>
          </a:xfrm>
        </xdr:grpSpPr>
        <xdr:sp macro="" textlink="">
          <xdr:nvSpPr>
            <xdr:cNvPr id="238" name="AutoShape 3">
              <a:extLst>
                <a:ext uri="{FF2B5EF4-FFF2-40B4-BE49-F238E27FC236}">
                  <a16:creationId xmlns:a16="http://schemas.microsoft.com/office/drawing/2014/main" id="{00000000-0008-0000-1C00-0000EE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9" name="AutoShape 4">
              <a:extLst>
                <a:ext uri="{FF2B5EF4-FFF2-40B4-BE49-F238E27FC236}">
                  <a16:creationId xmlns:a16="http://schemas.microsoft.com/office/drawing/2014/main" id="{00000000-0008-0000-1C00-0000EF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0" name="AutoShape 5">
              <a:extLst>
                <a:ext uri="{FF2B5EF4-FFF2-40B4-BE49-F238E27FC236}">
                  <a16:creationId xmlns:a16="http://schemas.microsoft.com/office/drawing/2014/main" id="{00000000-0008-0000-1C00-0000F0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1" name="AutoShape 6">
              <a:extLst>
                <a:ext uri="{FF2B5EF4-FFF2-40B4-BE49-F238E27FC236}">
                  <a16:creationId xmlns:a16="http://schemas.microsoft.com/office/drawing/2014/main" id="{00000000-0008-0000-1C00-0000F1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2" name="AutoShape 7">
              <a:extLst>
                <a:ext uri="{FF2B5EF4-FFF2-40B4-BE49-F238E27FC236}">
                  <a16:creationId xmlns:a16="http://schemas.microsoft.com/office/drawing/2014/main" id="{00000000-0008-0000-1C00-0000F2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3" name="AutoShape 8">
              <a:extLst>
                <a:ext uri="{FF2B5EF4-FFF2-40B4-BE49-F238E27FC236}">
                  <a16:creationId xmlns:a16="http://schemas.microsoft.com/office/drawing/2014/main" id="{00000000-0008-0000-1C00-0000F3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4" name="AutoShape 9">
              <a:extLst>
                <a:ext uri="{FF2B5EF4-FFF2-40B4-BE49-F238E27FC236}">
                  <a16:creationId xmlns:a16="http://schemas.microsoft.com/office/drawing/2014/main" id="{00000000-0008-0000-1C00-0000F4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5" name="Line 10">
              <a:extLst>
                <a:ext uri="{FF2B5EF4-FFF2-40B4-BE49-F238E27FC236}">
                  <a16:creationId xmlns:a16="http://schemas.microsoft.com/office/drawing/2014/main" id="{00000000-0008-0000-1C00-0000F5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6" name="Line 11">
              <a:extLst>
                <a:ext uri="{FF2B5EF4-FFF2-40B4-BE49-F238E27FC236}">
                  <a16:creationId xmlns:a16="http://schemas.microsoft.com/office/drawing/2014/main" id="{00000000-0008-0000-1C00-0000F6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7" name="AutoShape 12">
            <a:extLst>
              <a:ext uri="{FF2B5EF4-FFF2-40B4-BE49-F238E27FC236}">
                <a16:creationId xmlns:a16="http://schemas.microsoft.com/office/drawing/2014/main" id="{00000000-0008-0000-1C00-0000ED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44</xdr:row>
      <xdr:rowOff>57150</xdr:rowOff>
    </xdr:from>
    <xdr:to>
      <xdr:col>2</xdr:col>
      <xdr:colOff>479726</xdr:colOff>
      <xdr:row>44</xdr:row>
      <xdr:rowOff>245993</xdr:rowOff>
    </xdr:to>
    <xdr:sp macro="" textlink="">
      <xdr:nvSpPr>
        <xdr:cNvPr id="247" name="Rectangle 324">
          <a:extLst>
            <a:ext uri="{FF2B5EF4-FFF2-40B4-BE49-F238E27FC236}">
              <a16:creationId xmlns:a16="http://schemas.microsoft.com/office/drawing/2014/main" id="{00000000-0008-0000-1C00-0000F7000000}"/>
            </a:ext>
          </a:extLst>
        </xdr:cNvPr>
        <xdr:cNvSpPr>
          <a:spLocks noChangeArrowheads="1"/>
        </xdr:cNvSpPr>
      </xdr:nvSpPr>
      <xdr:spPr bwMode="auto">
        <a:xfrm>
          <a:off x="1078230" y="148018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44</xdr:row>
      <xdr:rowOff>259080</xdr:rowOff>
    </xdr:from>
    <xdr:to>
      <xdr:col>2</xdr:col>
      <xdr:colOff>1264920</xdr:colOff>
      <xdr:row>46</xdr:row>
      <xdr:rowOff>45720</xdr:rowOff>
    </xdr:to>
    <xdr:sp macro="" textlink="">
      <xdr:nvSpPr>
        <xdr:cNvPr id="248" name="Line 16">
          <a:extLst>
            <a:ext uri="{FF2B5EF4-FFF2-40B4-BE49-F238E27FC236}">
              <a16:creationId xmlns:a16="http://schemas.microsoft.com/office/drawing/2014/main" id="{00000000-0008-0000-1C00-0000F8000000}"/>
            </a:ext>
          </a:extLst>
        </xdr:cNvPr>
        <xdr:cNvSpPr>
          <a:spLocks noChangeShapeType="1"/>
        </xdr:cNvSpPr>
      </xdr:nvSpPr>
      <xdr:spPr bwMode="auto">
        <a:xfrm flipH="1" flipV="1">
          <a:off x="1844040" y="15003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44</xdr:row>
      <xdr:rowOff>259080</xdr:rowOff>
    </xdr:from>
    <xdr:to>
      <xdr:col>2</xdr:col>
      <xdr:colOff>845820</xdr:colOff>
      <xdr:row>46</xdr:row>
      <xdr:rowOff>38100</xdr:rowOff>
    </xdr:to>
    <xdr:sp macro="" textlink="">
      <xdr:nvSpPr>
        <xdr:cNvPr id="249" name="Line 17">
          <a:extLst>
            <a:ext uri="{FF2B5EF4-FFF2-40B4-BE49-F238E27FC236}">
              <a16:creationId xmlns:a16="http://schemas.microsoft.com/office/drawing/2014/main" id="{00000000-0008-0000-1C00-0000F9000000}"/>
            </a:ext>
          </a:extLst>
        </xdr:cNvPr>
        <xdr:cNvSpPr>
          <a:spLocks noChangeShapeType="1"/>
        </xdr:cNvSpPr>
      </xdr:nvSpPr>
      <xdr:spPr bwMode="auto">
        <a:xfrm flipH="1">
          <a:off x="1424940" y="15003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46</xdr:row>
      <xdr:rowOff>38100</xdr:rowOff>
    </xdr:from>
    <xdr:to>
      <xdr:col>2</xdr:col>
      <xdr:colOff>845820</xdr:colOff>
      <xdr:row>46</xdr:row>
      <xdr:rowOff>487680</xdr:rowOff>
    </xdr:to>
    <xdr:sp macro="" textlink="">
      <xdr:nvSpPr>
        <xdr:cNvPr id="250" name="Line 19">
          <a:extLst>
            <a:ext uri="{FF2B5EF4-FFF2-40B4-BE49-F238E27FC236}">
              <a16:creationId xmlns:a16="http://schemas.microsoft.com/office/drawing/2014/main" id="{00000000-0008-0000-1C00-0000FA000000}"/>
            </a:ext>
          </a:extLst>
        </xdr:cNvPr>
        <xdr:cNvSpPr>
          <a:spLocks noChangeShapeType="1"/>
        </xdr:cNvSpPr>
      </xdr:nvSpPr>
      <xdr:spPr bwMode="auto">
        <a:xfrm rot="10800000" flipH="1" flipV="1">
          <a:off x="1447800" y="15468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46</xdr:row>
      <xdr:rowOff>38100</xdr:rowOff>
    </xdr:from>
    <xdr:to>
      <xdr:col>2</xdr:col>
      <xdr:colOff>1264920</xdr:colOff>
      <xdr:row>46</xdr:row>
      <xdr:rowOff>487680</xdr:rowOff>
    </xdr:to>
    <xdr:sp macro="" textlink="">
      <xdr:nvSpPr>
        <xdr:cNvPr id="251" name="Line 20">
          <a:extLst>
            <a:ext uri="{FF2B5EF4-FFF2-40B4-BE49-F238E27FC236}">
              <a16:creationId xmlns:a16="http://schemas.microsoft.com/office/drawing/2014/main" id="{00000000-0008-0000-1C00-0000FB000000}"/>
            </a:ext>
          </a:extLst>
        </xdr:cNvPr>
        <xdr:cNvSpPr>
          <a:spLocks noChangeShapeType="1"/>
        </xdr:cNvSpPr>
      </xdr:nvSpPr>
      <xdr:spPr bwMode="auto">
        <a:xfrm rot="10800000" flipH="1">
          <a:off x="1844040" y="15468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56</xdr:row>
      <xdr:rowOff>0</xdr:rowOff>
    </xdr:from>
    <xdr:to>
      <xdr:col>2</xdr:col>
      <xdr:colOff>449246</xdr:colOff>
      <xdr:row>56</xdr:row>
      <xdr:rowOff>0</xdr:rowOff>
    </xdr:to>
    <xdr:sp macro="" textlink="">
      <xdr:nvSpPr>
        <xdr:cNvPr id="252" name="Rectangle 324">
          <a:extLst>
            <a:ext uri="{FF2B5EF4-FFF2-40B4-BE49-F238E27FC236}">
              <a16:creationId xmlns:a16="http://schemas.microsoft.com/office/drawing/2014/main" id="{00000000-0008-0000-1C00-0000FC000000}"/>
            </a:ext>
          </a:extLst>
        </xdr:cNvPr>
        <xdr:cNvSpPr>
          <a:spLocks noChangeArrowheads="1"/>
        </xdr:cNvSpPr>
      </xdr:nvSpPr>
      <xdr:spPr bwMode="auto">
        <a:xfrm>
          <a:off x="104775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68" name="Rectangle 324">
          <a:extLst>
            <a:ext uri="{FF2B5EF4-FFF2-40B4-BE49-F238E27FC236}">
              <a16:creationId xmlns:a16="http://schemas.microsoft.com/office/drawing/2014/main" id="{00000000-0008-0000-1C00-00000C010000}"/>
            </a:ext>
          </a:extLst>
        </xdr:cNvPr>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70" name="Rectangle 324">
          <a:extLst>
            <a:ext uri="{FF2B5EF4-FFF2-40B4-BE49-F238E27FC236}">
              <a16:creationId xmlns:a16="http://schemas.microsoft.com/office/drawing/2014/main" id="{00000000-0008-0000-1C00-00000E010000}"/>
            </a:ext>
          </a:extLst>
        </xdr:cNvPr>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56</xdr:row>
      <xdr:rowOff>0</xdr:rowOff>
    </xdr:from>
    <xdr:to>
      <xdr:col>3</xdr:col>
      <xdr:colOff>449246</xdr:colOff>
      <xdr:row>56</xdr:row>
      <xdr:rowOff>0</xdr:rowOff>
    </xdr:to>
    <xdr:sp macro="" textlink="">
      <xdr:nvSpPr>
        <xdr:cNvPr id="271" name="Rectangle 324">
          <a:extLst>
            <a:ext uri="{FF2B5EF4-FFF2-40B4-BE49-F238E27FC236}">
              <a16:creationId xmlns:a16="http://schemas.microsoft.com/office/drawing/2014/main" id="{00000000-0008-0000-1C00-00000F010000}"/>
            </a:ext>
          </a:extLst>
        </xdr:cNvPr>
        <xdr:cNvSpPr>
          <a:spLocks noChangeArrowheads="1"/>
        </xdr:cNvSpPr>
      </xdr:nvSpPr>
      <xdr:spPr bwMode="auto">
        <a:xfrm>
          <a:off x="2807970" y="18859500"/>
          <a:ext cx="399716"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32</xdr:row>
      <xdr:rowOff>38100</xdr:rowOff>
    </xdr:from>
    <xdr:to>
      <xdr:col>2</xdr:col>
      <xdr:colOff>1714500</xdr:colOff>
      <xdr:row>35</xdr:row>
      <xdr:rowOff>76200</xdr:rowOff>
    </xdr:to>
    <xdr:grpSp>
      <xdr:nvGrpSpPr>
        <xdr:cNvPr id="288" name="Group 1">
          <a:extLst>
            <a:ext uri="{FF2B5EF4-FFF2-40B4-BE49-F238E27FC236}">
              <a16:creationId xmlns:a16="http://schemas.microsoft.com/office/drawing/2014/main" id="{00000000-0008-0000-1C00-000020010000}"/>
            </a:ext>
          </a:extLst>
        </xdr:cNvPr>
        <xdr:cNvGrpSpPr>
          <a:grpSpLocks/>
        </xdr:cNvGrpSpPr>
      </xdr:nvGrpSpPr>
      <xdr:grpSpPr bwMode="auto">
        <a:xfrm>
          <a:off x="1062990" y="10523220"/>
          <a:ext cx="1649730" cy="1219200"/>
          <a:chOff x="46" y="40"/>
          <a:chExt cx="550" cy="318"/>
        </a:xfrm>
      </xdr:grpSpPr>
      <xdr:grpSp>
        <xdr:nvGrpSpPr>
          <xdr:cNvPr id="289" name="Group 2">
            <a:extLst>
              <a:ext uri="{FF2B5EF4-FFF2-40B4-BE49-F238E27FC236}">
                <a16:creationId xmlns:a16="http://schemas.microsoft.com/office/drawing/2014/main" id="{00000000-0008-0000-1C00-000021010000}"/>
              </a:ext>
            </a:extLst>
          </xdr:cNvPr>
          <xdr:cNvGrpSpPr>
            <a:grpSpLocks/>
          </xdr:cNvGrpSpPr>
        </xdr:nvGrpSpPr>
        <xdr:grpSpPr bwMode="auto">
          <a:xfrm>
            <a:off x="46" y="40"/>
            <a:ext cx="550" cy="318"/>
            <a:chOff x="46" y="40"/>
            <a:chExt cx="550" cy="318"/>
          </a:xfrm>
        </xdr:grpSpPr>
        <xdr:sp macro="" textlink="">
          <xdr:nvSpPr>
            <xdr:cNvPr id="291" name="AutoShape 3">
              <a:extLst>
                <a:ext uri="{FF2B5EF4-FFF2-40B4-BE49-F238E27FC236}">
                  <a16:creationId xmlns:a16="http://schemas.microsoft.com/office/drawing/2014/main" id="{00000000-0008-0000-1C00-000023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2" name="AutoShape 4">
              <a:extLst>
                <a:ext uri="{FF2B5EF4-FFF2-40B4-BE49-F238E27FC236}">
                  <a16:creationId xmlns:a16="http://schemas.microsoft.com/office/drawing/2014/main" id="{00000000-0008-0000-1C00-000024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3" name="AutoShape 5">
              <a:extLst>
                <a:ext uri="{FF2B5EF4-FFF2-40B4-BE49-F238E27FC236}">
                  <a16:creationId xmlns:a16="http://schemas.microsoft.com/office/drawing/2014/main" id="{00000000-0008-0000-1C00-000025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4" name="AutoShape 6">
              <a:extLst>
                <a:ext uri="{FF2B5EF4-FFF2-40B4-BE49-F238E27FC236}">
                  <a16:creationId xmlns:a16="http://schemas.microsoft.com/office/drawing/2014/main" id="{00000000-0008-0000-1C00-000026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5" name="AutoShape 7">
              <a:extLst>
                <a:ext uri="{FF2B5EF4-FFF2-40B4-BE49-F238E27FC236}">
                  <a16:creationId xmlns:a16="http://schemas.microsoft.com/office/drawing/2014/main" id="{00000000-0008-0000-1C00-000027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6" name="AutoShape 8">
              <a:extLst>
                <a:ext uri="{FF2B5EF4-FFF2-40B4-BE49-F238E27FC236}">
                  <a16:creationId xmlns:a16="http://schemas.microsoft.com/office/drawing/2014/main" id="{00000000-0008-0000-1C00-000028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7" name="AutoShape 9">
              <a:extLst>
                <a:ext uri="{FF2B5EF4-FFF2-40B4-BE49-F238E27FC236}">
                  <a16:creationId xmlns:a16="http://schemas.microsoft.com/office/drawing/2014/main" id="{00000000-0008-0000-1C00-000029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Line 10">
              <a:extLst>
                <a:ext uri="{FF2B5EF4-FFF2-40B4-BE49-F238E27FC236}">
                  <a16:creationId xmlns:a16="http://schemas.microsoft.com/office/drawing/2014/main" id="{00000000-0008-0000-1C00-00002A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9" name="Line 11">
              <a:extLst>
                <a:ext uri="{FF2B5EF4-FFF2-40B4-BE49-F238E27FC236}">
                  <a16:creationId xmlns:a16="http://schemas.microsoft.com/office/drawing/2014/main" id="{00000000-0008-0000-1C00-00002B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0" name="AutoShape 12">
            <a:extLst>
              <a:ext uri="{FF2B5EF4-FFF2-40B4-BE49-F238E27FC236}">
                <a16:creationId xmlns:a16="http://schemas.microsoft.com/office/drawing/2014/main" id="{00000000-0008-0000-1C00-000022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32</xdr:row>
      <xdr:rowOff>38100</xdr:rowOff>
    </xdr:from>
    <xdr:to>
      <xdr:col>3</xdr:col>
      <xdr:colOff>1714500</xdr:colOff>
      <xdr:row>35</xdr:row>
      <xdr:rowOff>76200</xdr:rowOff>
    </xdr:to>
    <xdr:grpSp>
      <xdr:nvGrpSpPr>
        <xdr:cNvPr id="300" name="Group 1">
          <a:extLst>
            <a:ext uri="{FF2B5EF4-FFF2-40B4-BE49-F238E27FC236}">
              <a16:creationId xmlns:a16="http://schemas.microsoft.com/office/drawing/2014/main" id="{00000000-0008-0000-1C00-00002C010000}"/>
            </a:ext>
          </a:extLst>
        </xdr:cNvPr>
        <xdr:cNvGrpSpPr>
          <a:grpSpLocks/>
        </xdr:cNvGrpSpPr>
      </xdr:nvGrpSpPr>
      <xdr:grpSpPr bwMode="auto">
        <a:xfrm>
          <a:off x="2823210" y="10523220"/>
          <a:ext cx="1649730" cy="1219200"/>
          <a:chOff x="46" y="40"/>
          <a:chExt cx="550" cy="318"/>
        </a:xfrm>
      </xdr:grpSpPr>
      <xdr:grpSp>
        <xdr:nvGrpSpPr>
          <xdr:cNvPr id="301" name="Group 2">
            <a:extLst>
              <a:ext uri="{FF2B5EF4-FFF2-40B4-BE49-F238E27FC236}">
                <a16:creationId xmlns:a16="http://schemas.microsoft.com/office/drawing/2014/main" id="{00000000-0008-0000-1C00-00002D010000}"/>
              </a:ext>
            </a:extLst>
          </xdr:cNvPr>
          <xdr:cNvGrpSpPr>
            <a:grpSpLocks/>
          </xdr:cNvGrpSpPr>
        </xdr:nvGrpSpPr>
        <xdr:grpSpPr bwMode="auto">
          <a:xfrm>
            <a:off x="46" y="40"/>
            <a:ext cx="550" cy="318"/>
            <a:chOff x="46" y="40"/>
            <a:chExt cx="550" cy="318"/>
          </a:xfrm>
        </xdr:grpSpPr>
        <xdr:sp macro="" textlink="">
          <xdr:nvSpPr>
            <xdr:cNvPr id="303" name="AutoShape 3">
              <a:extLst>
                <a:ext uri="{FF2B5EF4-FFF2-40B4-BE49-F238E27FC236}">
                  <a16:creationId xmlns:a16="http://schemas.microsoft.com/office/drawing/2014/main" id="{00000000-0008-0000-1C00-00002F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4" name="AutoShape 4">
              <a:extLst>
                <a:ext uri="{FF2B5EF4-FFF2-40B4-BE49-F238E27FC236}">
                  <a16:creationId xmlns:a16="http://schemas.microsoft.com/office/drawing/2014/main" id="{00000000-0008-0000-1C00-000030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5" name="AutoShape 5">
              <a:extLst>
                <a:ext uri="{FF2B5EF4-FFF2-40B4-BE49-F238E27FC236}">
                  <a16:creationId xmlns:a16="http://schemas.microsoft.com/office/drawing/2014/main" id="{00000000-0008-0000-1C00-000031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6" name="AutoShape 6">
              <a:extLst>
                <a:ext uri="{FF2B5EF4-FFF2-40B4-BE49-F238E27FC236}">
                  <a16:creationId xmlns:a16="http://schemas.microsoft.com/office/drawing/2014/main" id="{00000000-0008-0000-1C00-000032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7" name="AutoShape 7">
              <a:extLst>
                <a:ext uri="{FF2B5EF4-FFF2-40B4-BE49-F238E27FC236}">
                  <a16:creationId xmlns:a16="http://schemas.microsoft.com/office/drawing/2014/main" id="{00000000-0008-0000-1C00-00003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8" name="AutoShape 8">
              <a:extLst>
                <a:ext uri="{FF2B5EF4-FFF2-40B4-BE49-F238E27FC236}">
                  <a16:creationId xmlns:a16="http://schemas.microsoft.com/office/drawing/2014/main" id="{00000000-0008-0000-1C00-00003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9" name="AutoShape 9">
              <a:extLst>
                <a:ext uri="{FF2B5EF4-FFF2-40B4-BE49-F238E27FC236}">
                  <a16:creationId xmlns:a16="http://schemas.microsoft.com/office/drawing/2014/main" id="{00000000-0008-0000-1C00-00003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0" name="Line 10">
              <a:extLst>
                <a:ext uri="{FF2B5EF4-FFF2-40B4-BE49-F238E27FC236}">
                  <a16:creationId xmlns:a16="http://schemas.microsoft.com/office/drawing/2014/main" id="{00000000-0008-0000-1C00-00003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1" name="Line 11">
              <a:extLst>
                <a:ext uri="{FF2B5EF4-FFF2-40B4-BE49-F238E27FC236}">
                  <a16:creationId xmlns:a16="http://schemas.microsoft.com/office/drawing/2014/main" id="{00000000-0008-0000-1C00-00003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2" name="AutoShape 12">
            <a:extLst>
              <a:ext uri="{FF2B5EF4-FFF2-40B4-BE49-F238E27FC236}">
                <a16:creationId xmlns:a16="http://schemas.microsoft.com/office/drawing/2014/main" id="{00000000-0008-0000-1C00-00002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xdr:row>
      <xdr:rowOff>91440</xdr:rowOff>
    </xdr:from>
    <xdr:to>
      <xdr:col>2</xdr:col>
      <xdr:colOff>1691640</xdr:colOff>
      <xdr:row>7</xdr:row>
      <xdr:rowOff>129540</xdr:rowOff>
    </xdr:to>
    <xdr:grpSp>
      <xdr:nvGrpSpPr>
        <xdr:cNvPr id="312" name="Group 1">
          <a:extLst>
            <a:ext uri="{FF2B5EF4-FFF2-40B4-BE49-F238E27FC236}">
              <a16:creationId xmlns:a16="http://schemas.microsoft.com/office/drawing/2014/main" id="{00000000-0008-0000-1C00-000038010000}"/>
            </a:ext>
          </a:extLst>
        </xdr:cNvPr>
        <xdr:cNvGrpSpPr>
          <a:grpSpLocks/>
        </xdr:cNvGrpSpPr>
      </xdr:nvGrpSpPr>
      <xdr:grpSpPr bwMode="auto">
        <a:xfrm>
          <a:off x="1036320" y="979170"/>
          <a:ext cx="1657350" cy="1219200"/>
          <a:chOff x="46" y="40"/>
          <a:chExt cx="550" cy="318"/>
        </a:xfrm>
      </xdr:grpSpPr>
      <xdr:grpSp>
        <xdr:nvGrpSpPr>
          <xdr:cNvPr id="313" name="Group 2">
            <a:extLst>
              <a:ext uri="{FF2B5EF4-FFF2-40B4-BE49-F238E27FC236}">
                <a16:creationId xmlns:a16="http://schemas.microsoft.com/office/drawing/2014/main" id="{00000000-0008-0000-1C00-000039010000}"/>
              </a:ext>
            </a:extLst>
          </xdr:cNvPr>
          <xdr:cNvGrpSpPr>
            <a:grpSpLocks/>
          </xdr:cNvGrpSpPr>
        </xdr:nvGrpSpPr>
        <xdr:grpSpPr bwMode="auto">
          <a:xfrm>
            <a:off x="46" y="40"/>
            <a:ext cx="550" cy="318"/>
            <a:chOff x="46" y="40"/>
            <a:chExt cx="550" cy="318"/>
          </a:xfrm>
        </xdr:grpSpPr>
        <xdr:sp macro="" textlink="">
          <xdr:nvSpPr>
            <xdr:cNvPr id="315" name="AutoShape 3">
              <a:extLst>
                <a:ext uri="{FF2B5EF4-FFF2-40B4-BE49-F238E27FC236}">
                  <a16:creationId xmlns:a16="http://schemas.microsoft.com/office/drawing/2014/main" id="{00000000-0008-0000-1C00-00003B010000}"/>
                </a:ext>
              </a:extLst>
            </xdr:cNvPr>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6" name="AutoShape 4">
              <a:extLst>
                <a:ext uri="{FF2B5EF4-FFF2-40B4-BE49-F238E27FC236}">
                  <a16:creationId xmlns:a16="http://schemas.microsoft.com/office/drawing/2014/main" id="{00000000-0008-0000-1C00-00003C010000}"/>
                </a:ext>
              </a:extLst>
            </xdr:cNvPr>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7" name="AutoShape 5">
              <a:extLst>
                <a:ext uri="{FF2B5EF4-FFF2-40B4-BE49-F238E27FC236}">
                  <a16:creationId xmlns:a16="http://schemas.microsoft.com/office/drawing/2014/main" id="{00000000-0008-0000-1C00-00003D010000}"/>
                </a:ext>
              </a:extLst>
            </xdr:cNvPr>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8" name="AutoShape 6">
              <a:extLst>
                <a:ext uri="{FF2B5EF4-FFF2-40B4-BE49-F238E27FC236}">
                  <a16:creationId xmlns:a16="http://schemas.microsoft.com/office/drawing/2014/main" id="{00000000-0008-0000-1C00-00003E010000}"/>
                </a:ext>
              </a:extLst>
            </xdr:cNvPr>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9" name="AutoShape 7">
              <a:extLst>
                <a:ext uri="{FF2B5EF4-FFF2-40B4-BE49-F238E27FC236}">
                  <a16:creationId xmlns:a16="http://schemas.microsoft.com/office/drawing/2014/main" id="{00000000-0008-0000-1C00-00003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AutoShape 8">
              <a:extLst>
                <a:ext uri="{FF2B5EF4-FFF2-40B4-BE49-F238E27FC236}">
                  <a16:creationId xmlns:a16="http://schemas.microsoft.com/office/drawing/2014/main" id="{00000000-0008-0000-1C00-00004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1" name="AutoShape 9">
              <a:extLst>
                <a:ext uri="{FF2B5EF4-FFF2-40B4-BE49-F238E27FC236}">
                  <a16:creationId xmlns:a16="http://schemas.microsoft.com/office/drawing/2014/main" id="{00000000-0008-0000-1C00-00004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2" name="Line 10">
              <a:extLst>
                <a:ext uri="{FF2B5EF4-FFF2-40B4-BE49-F238E27FC236}">
                  <a16:creationId xmlns:a16="http://schemas.microsoft.com/office/drawing/2014/main" id="{00000000-0008-0000-1C00-00004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3" name="Line 11">
              <a:extLst>
                <a:ext uri="{FF2B5EF4-FFF2-40B4-BE49-F238E27FC236}">
                  <a16:creationId xmlns:a16="http://schemas.microsoft.com/office/drawing/2014/main" id="{00000000-0008-0000-1C00-00004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4" name="AutoShape 12">
            <a:extLst>
              <a:ext uri="{FF2B5EF4-FFF2-40B4-BE49-F238E27FC236}">
                <a16:creationId xmlns:a16="http://schemas.microsoft.com/office/drawing/2014/main" id="{00000000-0008-0000-1C00-00003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4</xdr:row>
      <xdr:rowOff>57150</xdr:rowOff>
    </xdr:from>
    <xdr:to>
      <xdr:col>2</xdr:col>
      <xdr:colOff>479726</xdr:colOff>
      <xdr:row>4</xdr:row>
      <xdr:rowOff>245993</xdr:rowOff>
    </xdr:to>
    <xdr:sp macro="" textlink="">
      <xdr:nvSpPr>
        <xdr:cNvPr id="324" name="Rectangle 324">
          <a:extLst>
            <a:ext uri="{FF2B5EF4-FFF2-40B4-BE49-F238E27FC236}">
              <a16:creationId xmlns:a16="http://schemas.microsoft.com/office/drawing/2014/main" id="{00000000-0008-0000-1C00-000044010000}"/>
            </a:ext>
          </a:extLst>
        </xdr:cNvPr>
        <xdr:cNvSpPr>
          <a:spLocks noChangeArrowheads="1"/>
        </xdr:cNvSpPr>
      </xdr:nvSpPr>
      <xdr:spPr bwMode="auto">
        <a:xfrm>
          <a:off x="1078230" y="91821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4</xdr:row>
      <xdr:rowOff>259080</xdr:rowOff>
    </xdr:from>
    <xdr:to>
      <xdr:col>2</xdr:col>
      <xdr:colOff>1264920</xdr:colOff>
      <xdr:row>6</xdr:row>
      <xdr:rowOff>45720</xdr:rowOff>
    </xdr:to>
    <xdr:sp macro="" textlink="">
      <xdr:nvSpPr>
        <xdr:cNvPr id="325" name="Line 16">
          <a:extLst>
            <a:ext uri="{FF2B5EF4-FFF2-40B4-BE49-F238E27FC236}">
              <a16:creationId xmlns:a16="http://schemas.microsoft.com/office/drawing/2014/main" id="{00000000-0008-0000-1C00-000045010000}"/>
            </a:ext>
          </a:extLst>
        </xdr:cNvPr>
        <xdr:cNvSpPr>
          <a:spLocks noChangeShapeType="1"/>
        </xdr:cNvSpPr>
      </xdr:nvSpPr>
      <xdr:spPr bwMode="auto">
        <a:xfrm flipH="1" flipV="1">
          <a:off x="1844040" y="1287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4</xdr:row>
      <xdr:rowOff>259080</xdr:rowOff>
    </xdr:from>
    <xdr:to>
      <xdr:col>2</xdr:col>
      <xdr:colOff>845820</xdr:colOff>
      <xdr:row>6</xdr:row>
      <xdr:rowOff>38100</xdr:rowOff>
    </xdr:to>
    <xdr:sp macro="" textlink="">
      <xdr:nvSpPr>
        <xdr:cNvPr id="326" name="Line 17">
          <a:extLst>
            <a:ext uri="{FF2B5EF4-FFF2-40B4-BE49-F238E27FC236}">
              <a16:creationId xmlns:a16="http://schemas.microsoft.com/office/drawing/2014/main" id="{00000000-0008-0000-1C00-000046010000}"/>
            </a:ext>
          </a:extLst>
        </xdr:cNvPr>
        <xdr:cNvSpPr>
          <a:spLocks noChangeShapeType="1"/>
        </xdr:cNvSpPr>
      </xdr:nvSpPr>
      <xdr:spPr bwMode="auto">
        <a:xfrm flipH="1">
          <a:off x="1424940" y="1287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xdr:row>
      <xdr:rowOff>38100</xdr:rowOff>
    </xdr:from>
    <xdr:to>
      <xdr:col>2</xdr:col>
      <xdr:colOff>845820</xdr:colOff>
      <xdr:row>6</xdr:row>
      <xdr:rowOff>487680</xdr:rowOff>
    </xdr:to>
    <xdr:sp macro="" textlink="">
      <xdr:nvSpPr>
        <xdr:cNvPr id="327" name="Line 19">
          <a:extLst>
            <a:ext uri="{FF2B5EF4-FFF2-40B4-BE49-F238E27FC236}">
              <a16:creationId xmlns:a16="http://schemas.microsoft.com/office/drawing/2014/main" id="{00000000-0008-0000-1C00-000047010000}"/>
            </a:ext>
          </a:extLst>
        </xdr:cNvPr>
        <xdr:cNvSpPr>
          <a:spLocks noChangeShapeType="1"/>
        </xdr:cNvSpPr>
      </xdr:nvSpPr>
      <xdr:spPr bwMode="auto">
        <a:xfrm rot="10800000" flipH="1" flipV="1">
          <a:off x="1447800" y="1752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xdr:row>
      <xdr:rowOff>38100</xdr:rowOff>
    </xdr:from>
    <xdr:to>
      <xdr:col>2</xdr:col>
      <xdr:colOff>1264920</xdr:colOff>
      <xdr:row>6</xdr:row>
      <xdr:rowOff>487680</xdr:rowOff>
    </xdr:to>
    <xdr:sp macro="" textlink="">
      <xdr:nvSpPr>
        <xdr:cNvPr id="328" name="Line 20">
          <a:extLst>
            <a:ext uri="{FF2B5EF4-FFF2-40B4-BE49-F238E27FC236}">
              <a16:creationId xmlns:a16="http://schemas.microsoft.com/office/drawing/2014/main" id="{00000000-0008-0000-1C00-000048010000}"/>
            </a:ext>
          </a:extLst>
        </xdr:cNvPr>
        <xdr:cNvSpPr>
          <a:spLocks noChangeShapeType="1"/>
        </xdr:cNvSpPr>
      </xdr:nvSpPr>
      <xdr:spPr bwMode="auto">
        <a:xfrm rot="10800000" flipH="1">
          <a:off x="1844040" y="1752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4</xdr:row>
      <xdr:rowOff>91440</xdr:rowOff>
    </xdr:from>
    <xdr:to>
      <xdr:col>3</xdr:col>
      <xdr:colOff>1691640</xdr:colOff>
      <xdr:row>7</xdr:row>
      <xdr:rowOff>129540</xdr:rowOff>
    </xdr:to>
    <xdr:grpSp>
      <xdr:nvGrpSpPr>
        <xdr:cNvPr id="329" name="Group 1">
          <a:extLst>
            <a:ext uri="{FF2B5EF4-FFF2-40B4-BE49-F238E27FC236}">
              <a16:creationId xmlns:a16="http://schemas.microsoft.com/office/drawing/2014/main" id="{00000000-0008-0000-1C00-000049010000}"/>
            </a:ext>
          </a:extLst>
        </xdr:cNvPr>
        <xdr:cNvGrpSpPr>
          <a:grpSpLocks/>
        </xdr:cNvGrpSpPr>
      </xdr:nvGrpSpPr>
      <xdr:grpSpPr bwMode="auto">
        <a:xfrm>
          <a:off x="2796540" y="979170"/>
          <a:ext cx="1657350" cy="1219200"/>
          <a:chOff x="46" y="40"/>
          <a:chExt cx="550" cy="318"/>
        </a:xfrm>
      </xdr:grpSpPr>
      <xdr:grpSp>
        <xdr:nvGrpSpPr>
          <xdr:cNvPr id="330" name="Group 2">
            <a:extLst>
              <a:ext uri="{FF2B5EF4-FFF2-40B4-BE49-F238E27FC236}">
                <a16:creationId xmlns:a16="http://schemas.microsoft.com/office/drawing/2014/main" id="{00000000-0008-0000-1C00-00004A010000}"/>
              </a:ext>
            </a:extLst>
          </xdr:cNvPr>
          <xdr:cNvGrpSpPr>
            <a:grpSpLocks/>
          </xdr:cNvGrpSpPr>
        </xdr:nvGrpSpPr>
        <xdr:grpSpPr bwMode="auto">
          <a:xfrm>
            <a:off x="46" y="40"/>
            <a:ext cx="550" cy="318"/>
            <a:chOff x="46" y="40"/>
            <a:chExt cx="550" cy="318"/>
          </a:xfrm>
        </xdr:grpSpPr>
        <xdr:sp macro="" textlink="">
          <xdr:nvSpPr>
            <xdr:cNvPr id="332" name="AutoShape 3">
              <a:extLst>
                <a:ext uri="{FF2B5EF4-FFF2-40B4-BE49-F238E27FC236}">
                  <a16:creationId xmlns:a16="http://schemas.microsoft.com/office/drawing/2014/main" id="{00000000-0008-0000-1C00-00004C010000}"/>
                </a:ext>
              </a:extLst>
            </xdr:cNvPr>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33" name="AutoShape 4">
              <a:extLst>
                <a:ext uri="{FF2B5EF4-FFF2-40B4-BE49-F238E27FC236}">
                  <a16:creationId xmlns:a16="http://schemas.microsoft.com/office/drawing/2014/main" id="{00000000-0008-0000-1C00-00004D010000}"/>
                </a:ext>
              </a:extLst>
            </xdr:cNvPr>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4" name="AutoShape 5">
              <a:extLst>
                <a:ext uri="{FF2B5EF4-FFF2-40B4-BE49-F238E27FC236}">
                  <a16:creationId xmlns:a16="http://schemas.microsoft.com/office/drawing/2014/main" id="{00000000-0008-0000-1C00-00004E010000}"/>
                </a:ext>
              </a:extLst>
            </xdr:cNvPr>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5" name="AutoShape 6">
              <a:extLst>
                <a:ext uri="{FF2B5EF4-FFF2-40B4-BE49-F238E27FC236}">
                  <a16:creationId xmlns:a16="http://schemas.microsoft.com/office/drawing/2014/main" id="{00000000-0008-0000-1C00-00004F010000}"/>
                </a:ext>
              </a:extLst>
            </xdr:cNvPr>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6" name="AutoShape 7">
              <a:extLst>
                <a:ext uri="{FF2B5EF4-FFF2-40B4-BE49-F238E27FC236}">
                  <a16:creationId xmlns:a16="http://schemas.microsoft.com/office/drawing/2014/main" id="{00000000-0008-0000-1C00-000050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7" name="AutoShape 8">
              <a:extLst>
                <a:ext uri="{FF2B5EF4-FFF2-40B4-BE49-F238E27FC236}">
                  <a16:creationId xmlns:a16="http://schemas.microsoft.com/office/drawing/2014/main" id="{00000000-0008-0000-1C00-000051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9">
              <a:extLst>
                <a:ext uri="{FF2B5EF4-FFF2-40B4-BE49-F238E27FC236}">
                  <a16:creationId xmlns:a16="http://schemas.microsoft.com/office/drawing/2014/main" id="{00000000-0008-0000-1C00-000052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Line 10">
              <a:extLst>
                <a:ext uri="{FF2B5EF4-FFF2-40B4-BE49-F238E27FC236}">
                  <a16:creationId xmlns:a16="http://schemas.microsoft.com/office/drawing/2014/main" id="{00000000-0008-0000-1C00-000053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0" name="Line 11">
              <a:extLst>
                <a:ext uri="{FF2B5EF4-FFF2-40B4-BE49-F238E27FC236}">
                  <a16:creationId xmlns:a16="http://schemas.microsoft.com/office/drawing/2014/main" id="{00000000-0008-0000-1C00-000054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1" name="AutoShape 12">
            <a:extLst>
              <a:ext uri="{FF2B5EF4-FFF2-40B4-BE49-F238E27FC236}">
                <a16:creationId xmlns:a16="http://schemas.microsoft.com/office/drawing/2014/main" id="{00000000-0008-0000-1C00-00004B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4</xdr:row>
      <xdr:rowOff>57150</xdr:rowOff>
    </xdr:from>
    <xdr:to>
      <xdr:col>3</xdr:col>
      <xdr:colOff>479726</xdr:colOff>
      <xdr:row>4</xdr:row>
      <xdr:rowOff>245993</xdr:rowOff>
    </xdr:to>
    <xdr:sp macro="" textlink="">
      <xdr:nvSpPr>
        <xdr:cNvPr id="341" name="Rectangle 324">
          <a:extLst>
            <a:ext uri="{FF2B5EF4-FFF2-40B4-BE49-F238E27FC236}">
              <a16:creationId xmlns:a16="http://schemas.microsoft.com/office/drawing/2014/main" id="{00000000-0008-0000-1C00-000055010000}"/>
            </a:ext>
          </a:extLst>
        </xdr:cNvPr>
        <xdr:cNvSpPr>
          <a:spLocks noChangeArrowheads="1"/>
        </xdr:cNvSpPr>
      </xdr:nvSpPr>
      <xdr:spPr bwMode="auto">
        <a:xfrm>
          <a:off x="2838450" y="91821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4</xdr:row>
      <xdr:rowOff>259080</xdr:rowOff>
    </xdr:from>
    <xdr:to>
      <xdr:col>3</xdr:col>
      <xdr:colOff>1264920</xdr:colOff>
      <xdr:row>6</xdr:row>
      <xdr:rowOff>45720</xdr:rowOff>
    </xdr:to>
    <xdr:sp macro="" textlink="">
      <xdr:nvSpPr>
        <xdr:cNvPr id="342" name="Line 16">
          <a:extLst>
            <a:ext uri="{FF2B5EF4-FFF2-40B4-BE49-F238E27FC236}">
              <a16:creationId xmlns:a16="http://schemas.microsoft.com/office/drawing/2014/main" id="{00000000-0008-0000-1C00-000056010000}"/>
            </a:ext>
          </a:extLst>
        </xdr:cNvPr>
        <xdr:cNvSpPr>
          <a:spLocks noChangeShapeType="1"/>
        </xdr:cNvSpPr>
      </xdr:nvSpPr>
      <xdr:spPr bwMode="auto">
        <a:xfrm flipH="1" flipV="1">
          <a:off x="3604260" y="1287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4</xdr:row>
      <xdr:rowOff>259080</xdr:rowOff>
    </xdr:from>
    <xdr:to>
      <xdr:col>3</xdr:col>
      <xdr:colOff>845820</xdr:colOff>
      <xdr:row>6</xdr:row>
      <xdr:rowOff>38100</xdr:rowOff>
    </xdr:to>
    <xdr:sp macro="" textlink="">
      <xdr:nvSpPr>
        <xdr:cNvPr id="343" name="Line 17">
          <a:extLst>
            <a:ext uri="{FF2B5EF4-FFF2-40B4-BE49-F238E27FC236}">
              <a16:creationId xmlns:a16="http://schemas.microsoft.com/office/drawing/2014/main" id="{00000000-0008-0000-1C00-000057010000}"/>
            </a:ext>
          </a:extLst>
        </xdr:cNvPr>
        <xdr:cNvSpPr>
          <a:spLocks noChangeShapeType="1"/>
        </xdr:cNvSpPr>
      </xdr:nvSpPr>
      <xdr:spPr bwMode="auto">
        <a:xfrm flipH="1">
          <a:off x="3185160" y="1287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38100</xdr:rowOff>
    </xdr:from>
    <xdr:to>
      <xdr:col>3</xdr:col>
      <xdr:colOff>845820</xdr:colOff>
      <xdr:row>6</xdr:row>
      <xdr:rowOff>487680</xdr:rowOff>
    </xdr:to>
    <xdr:sp macro="" textlink="">
      <xdr:nvSpPr>
        <xdr:cNvPr id="344" name="Line 19">
          <a:extLst>
            <a:ext uri="{FF2B5EF4-FFF2-40B4-BE49-F238E27FC236}">
              <a16:creationId xmlns:a16="http://schemas.microsoft.com/office/drawing/2014/main" id="{00000000-0008-0000-1C00-000058010000}"/>
            </a:ext>
          </a:extLst>
        </xdr:cNvPr>
        <xdr:cNvSpPr>
          <a:spLocks noChangeShapeType="1"/>
        </xdr:cNvSpPr>
      </xdr:nvSpPr>
      <xdr:spPr bwMode="auto">
        <a:xfrm rot="10800000" flipH="1" flipV="1">
          <a:off x="3208020" y="157734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6</xdr:row>
      <xdr:rowOff>38100</xdr:rowOff>
    </xdr:from>
    <xdr:to>
      <xdr:col>3</xdr:col>
      <xdr:colOff>1264920</xdr:colOff>
      <xdr:row>6</xdr:row>
      <xdr:rowOff>487680</xdr:rowOff>
    </xdr:to>
    <xdr:sp macro="" textlink="">
      <xdr:nvSpPr>
        <xdr:cNvPr id="345" name="Line 20">
          <a:extLst>
            <a:ext uri="{FF2B5EF4-FFF2-40B4-BE49-F238E27FC236}">
              <a16:creationId xmlns:a16="http://schemas.microsoft.com/office/drawing/2014/main" id="{00000000-0008-0000-1C00-000059010000}"/>
            </a:ext>
          </a:extLst>
        </xdr:cNvPr>
        <xdr:cNvSpPr>
          <a:spLocks noChangeShapeType="1"/>
        </xdr:cNvSpPr>
      </xdr:nvSpPr>
      <xdr:spPr bwMode="auto">
        <a:xfrm rot="10800000" flipH="1">
          <a:off x="3604260" y="1752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8</xdr:row>
      <xdr:rowOff>91440</xdr:rowOff>
    </xdr:from>
    <xdr:to>
      <xdr:col>2</xdr:col>
      <xdr:colOff>1691640</xdr:colOff>
      <xdr:row>11</xdr:row>
      <xdr:rowOff>129540</xdr:rowOff>
    </xdr:to>
    <xdr:grpSp>
      <xdr:nvGrpSpPr>
        <xdr:cNvPr id="346" name="Group 1">
          <a:extLst>
            <a:ext uri="{FF2B5EF4-FFF2-40B4-BE49-F238E27FC236}">
              <a16:creationId xmlns:a16="http://schemas.microsoft.com/office/drawing/2014/main" id="{00000000-0008-0000-1C00-00005A010000}"/>
            </a:ext>
          </a:extLst>
        </xdr:cNvPr>
        <xdr:cNvGrpSpPr>
          <a:grpSpLocks/>
        </xdr:cNvGrpSpPr>
      </xdr:nvGrpSpPr>
      <xdr:grpSpPr bwMode="auto">
        <a:xfrm>
          <a:off x="1036320" y="2350770"/>
          <a:ext cx="1657350" cy="1219200"/>
          <a:chOff x="46" y="40"/>
          <a:chExt cx="550" cy="318"/>
        </a:xfrm>
      </xdr:grpSpPr>
      <xdr:grpSp>
        <xdr:nvGrpSpPr>
          <xdr:cNvPr id="347" name="Group 2">
            <a:extLst>
              <a:ext uri="{FF2B5EF4-FFF2-40B4-BE49-F238E27FC236}">
                <a16:creationId xmlns:a16="http://schemas.microsoft.com/office/drawing/2014/main" id="{00000000-0008-0000-1C00-00005B010000}"/>
              </a:ext>
            </a:extLst>
          </xdr:cNvPr>
          <xdr:cNvGrpSpPr>
            <a:grpSpLocks/>
          </xdr:cNvGrpSpPr>
        </xdr:nvGrpSpPr>
        <xdr:grpSpPr bwMode="auto">
          <a:xfrm>
            <a:off x="46" y="40"/>
            <a:ext cx="550" cy="318"/>
            <a:chOff x="46" y="40"/>
            <a:chExt cx="550" cy="318"/>
          </a:xfrm>
        </xdr:grpSpPr>
        <xdr:sp macro="" textlink="">
          <xdr:nvSpPr>
            <xdr:cNvPr id="349" name="AutoShape 3">
              <a:extLst>
                <a:ext uri="{FF2B5EF4-FFF2-40B4-BE49-F238E27FC236}">
                  <a16:creationId xmlns:a16="http://schemas.microsoft.com/office/drawing/2014/main" id="{00000000-0008-0000-1C00-00005D010000}"/>
                </a:ext>
              </a:extLst>
            </xdr:cNvPr>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50" name="AutoShape 4">
              <a:extLst>
                <a:ext uri="{FF2B5EF4-FFF2-40B4-BE49-F238E27FC236}">
                  <a16:creationId xmlns:a16="http://schemas.microsoft.com/office/drawing/2014/main" id="{00000000-0008-0000-1C00-00005E010000}"/>
                </a:ext>
              </a:extLst>
            </xdr:cNvPr>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1" name="AutoShape 5">
              <a:extLst>
                <a:ext uri="{FF2B5EF4-FFF2-40B4-BE49-F238E27FC236}">
                  <a16:creationId xmlns:a16="http://schemas.microsoft.com/office/drawing/2014/main" id="{00000000-0008-0000-1C00-00005F010000}"/>
                </a:ext>
              </a:extLst>
            </xdr:cNvPr>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2" name="AutoShape 6">
              <a:extLst>
                <a:ext uri="{FF2B5EF4-FFF2-40B4-BE49-F238E27FC236}">
                  <a16:creationId xmlns:a16="http://schemas.microsoft.com/office/drawing/2014/main" id="{00000000-0008-0000-1C00-000060010000}"/>
                </a:ext>
              </a:extLst>
            </xdr:cNvPr>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3" name="AutoShape 7">
              <a:extLst>
                <a:ext uri="{FF2B5EF4-FFF2-40B4-BE49-F238E27FC236}">
                  <a16:creationId xmlns:a16="http://schemas.microsoft.com/office/drawing/2014/main" id="{00000000-0008-0000-1C00-00006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8">
              <a:extLst>
                <a:ext uri="{FF2B5EF4-FFF2-40B4-BE49-F238E27FC236}">
                  <a16:creationId xmlns:a16="http://schemas.microsoft.com/office/drawing/2014/main" id="{00000000-0008-0000-1C00-00006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AutoShape 9">
              <a:extLst>
                <a:ext uri="{FF2B5EF4-FFF2-40B4-BE49-F238E27FC236}">
                  <a16:creationId xmlns:a16="http://schemas.microsoft.com/office/drawing/2014/main" id="{00000000-0008-0000-1C00-00006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6" name="Line 10">
              <a:extLst>
                <a:ext uri="{FF2B5EF4-FFF2-40B4-BE49-F238E27FC236}">
                  <a16:creationId xmlns:a16="http://schemas.microsoft.com/office/drawing/2014/main" id="{00000000-0008-0000-1C00-00006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7" name="Line 11">
              <a:extLst>
                <a:ext uri="{FF2B5EF4-FFF2-40B4-BE49-F238E27FC236}">
                  <a16:creationId xmlns:a16="http://schemas.microsoft.com/office/drawing/2014/main" id="{00000000-0008-0000-1C00-00006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8" name="AutoShape 12">
            <a:extLst>
              <a:ext uri="{FF2B5EF4-FFF2-40B4-BE49-F238E27FC236}">
                <a16:creationId xmlns:a16="http://schemas.microsoft.com/office/drawing/2014/main" id="{00000000-0008-0000-1C00-00005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8</xdr:row>
      <xdr:rowOff>57150</xdr:rowOff>
    </xdr:from>
    <xdr:to>
      <xdr:col>2</xdr:col>
      <xdr:colOff>479726</xdr:colOff>
      <xdr:row>8</xdr:row>
      <xdr:rowOff>245993</xdr:rowOff>
    </xdr:to>
    <xdr:sp macro="" textlink="">
      <xdr:nvSpPr>
        <xdr:cNvPr id="358" name="Rectangle 324">
          <a:extLst>
            <a:ext uri="{FF2B5EF4-FFF2-40B4-BE49-F238E27FC236}">
              <a16:creationId xmlns:a16="http://schemas.microsoft.com/office/drawing/2014/main" id="{00000000-0008-0000-1C00-000066010000}"/>
            </a:ext>
          </a:extLst>
        </xdr:cNvPr>
        <xdr:cNvSpPr>
          <a:spLocks noChangeArrowheads="1"/>
        </xdr:cNvSpPr>
      </xdr:nvSpPr>
      <xdr:spPr bwMode="auto">
        <a:xfrm>
          <a:off x="1078230" y="24574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8</xdr:row>
      <xdr:rowOff>259080</xdr:rowOff>
    </xdr:from>
    <xdr:to>
      <xdr:col>2</xdr:col>
      <xdr:colOff>1264920</xdr:colOff>
      <xdr:row>10</xdr:row>
      <xdr:rowOff>45720</xdr:rowOff>
    </xdr:to>
    <xdr:sp macro="" textlink="">
      <xdr:nvSpPr>
        <xdr:cNvPr id="359" name="Line 16">
          <a:extLst>
            <a:ext uri="{FF2B5EF4-FFF2-40B4-BE49-F238E27FC236}">
              <a16:creationId xmlns:a16="http://schemas.microsoft.com/office/drawing/2014/main" id="{00000000-0008-0000-1C00-000067010000}"/>
            </a:ext>
          </a:extLst>
        </xdr:cNvPr>
        <xdr:cNvSpPr>
          <a:spLocks noChangeShapeType="1"/>
        </xdr:cNvSpPr>
      </xdr:nvSpPr>
      <xdr:spPr bwMode="auto">
        <a:xfrm flipH="1" flipV="1">
          <a:off x="1844040" y="26593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8</xdr:row>
      <xdr:rowOff>259080</xdr:rowOff>
    </xdr:from>
    <xdr:to>
      <xdr:col>2</xdr:col>
      <xdr:colOff>845820</xdr:colOff>
      <xdr:row>10</xdr:row>
      <xdr:rowOff>38100</xdr:rowOff>
    </xdr:to>
    <xdr:sp macro="" textlink="">
      <xdr:nvSpPr>
        <xdr:cNvPr id="360" name="Line 17">
          <a:extLst>
            <a:ext uri="{FF2B5EF4-FFF2-40B4-BE49-F238E27FC236}">
              <a16:creationId xmlns:a16="http://schemas.microsoft.com/office/drawing/2014/main" id="{00000000-0008-0000-1C00-000068010000}"/>
            </a:ext>
          </a:extLst>
        </xdr:cNvPr>
        <xdr:cNvSpPr>
          <a:spLocks noChangeShapeType="1"/>
        </xdr:cNvSpPr>
      </xdr:nvSpPr>
      <xdr:spPr bwMode="auto">
        <a:xfrm flipH="1">
          <a:off x="1424940" y="26593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38100</xdr:rowOff>
    </xdr:from>
    <xdr:to>
      <xdr:col>2</xdr:col>
      <xdr:colOff>845820</xdr:colOff>
      <xdr:row>10</xdr:row>
      <xdr:rowOff>487680</xdr:rowOff>
    </xdr:to>
    <xdr:sp macro="" textlink="">
      <xdr:nvSpPr>
        <xdr:cNvPr id="361" name="Line 19">
          <a:extLst>
            <a:ext uri="{FF2B5EF4-FFF2-40B4-BE49-F238E27FC236}">
              <a16:creationId xmlns:a16="http://schemas.microsoft.com/office/drawing/2014/main" id="{00000000-0008-0000-1C00-000069010000}"/>
            </a:ext>
          </a:extLst>
        </xdr:cNvPr>
        <xdr:cNvSpPr>
          <a:spLocks noChangeShapeType="1"/>
        </xdr:cNvSpPr>
      </xdr:nvSpPr>
      <xdr:spPr bwMode="auto">
        <a:xfrm rot="10800000" flipH="1" flipV="1">
          <a:off x="1447800" y="31242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10</xdr:row>
      <xdr:rowOff>38100</xdr:rowOff>
    </xdr:from>
    <xdr:to>
      <xdr:col>2</xdr:col>
      <xdr:colOff>1264920</xdr:colOff>
      <xdr:row>10</xdr:row>
      <xdr:rowOff>487680</xdr:rowOff>
    </xdr:to>
    <xdr:sp macro="" textlink="">
      <xdr:nvSpPr>
        <xdr:cNvPr id="362" name="Line 20">
          <a:extLst>
            <a:ext uri="{FF2B5EF4-FFF2-40B4-BE49-F238E27FC236}">
              <a16:creationId xmlns:a16="http://schemas.microsoft.com/office/drawing/2014/main" id="{00000000-0008-0000-1C00-00006A010000}"/>
            </a:ext>
          </a:extLst>
        </xdr:cNvPr>
        <xdr:cNvSpPr>
          <a:spLocks noChangeShapeType="1"/>
        </xdr:cNvSpPr>
      </xdr:nvSpPr>
      <xdr:spPr bwMode="auto">
        <a:xfrm rot="10800000" flipH="1">
          <a:off x="1844040" y="31242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8</xdr:row>
      <xdr:rowOff>91440</xdr:rowOff>
    </xdr:from>
    <xdr:to>
      <xdr:col>3</xdr:col>
      <xdr:colOff>1691640</xdr:colOff>
      <xdr:row>11</xdr:row>
      <xdr:rowOff>129540</xdr:rowOff>
    </xdr:to>
    <xdr:grpSp>
      <xdr:nvGrpSpPr>
        <xdr:cNvPr id="363" name="Group 1">
          <a:extLst>
            <a:ext uri="{FF2B5EF4-FFF2-40B4-BE49-F238E27FC236}">
              <a16:creationId xmlns:a16="http://schemas.microsoft.com/office/drawing/2014/main" id="{00000000-0008-0000-1C00-00006B010000}"/>
            </a:ext>
          </a:extLst>
        </xdr:cNvPr>
        <xdr:cNvGrpSpPr>
          <a:grpSpLocks/>
        </xdr:cNvGrpSpPr>
      </xdr:nvGrpSpPr>
      <xdr:grpSpPr bwMode="auto">
        <a:xfrm>
          <a:off x="2796540" y="2350770"/>
          <a:ext cx="1657350" cy="1219200"/>
          <a:chOff x="46" y="40"/>
          <a:chExt cx="550" cy="318"/>
        </a:xfrm>
      </xdr:grpSpPr>
      <xdr:grpSp>
        <xdr:nvGrpSpPr>
          <xdr:cNvPr id="364" name="Group 2">
            <a:extLst>
              <a:ext uri="{FF2B5EF4-FFF2-40B4-BE49-F238E27FC236}">
                <a16:creationId xmlns:a16="http://schemas.microsoft.com/office/drawing/2014/main" id="{00000000-0008-0000-1C00-00006C010000}"/>
              </a:ext>
            </a:extLst>
          </xdr:cNvPr>
          <xdr:cNvGrpSpPr>
            <a:grpSpLocks/>
          </xdr:cNvGrpSpPr>
        </xdr:nvGrpSpPr>
        <xdr:grpSpPr bwMode="auto">
          <a:xfrm>
            <a:off x="46" y="40"/>
            <a:ext cx="550" cy="318"/>
            <a:chOff x="46" y="40"/>
            <a:chExt cx="550" cy="318"/>
          </a:xfrm>
        </xdr:grpSpPr>
        <xdr:sp macro="" textlink="">
          <xdr:nvSpPr>
            <xdr:cNvPr id="366" name="AutoShape 3">
              <a:extLst>
                <a:ext uri="{FF2B5EF4-FFF2-40B4-BE49-F238E27FC236}">
                  <a16:creationId xmlns:a16="http://schemas.microsoft.com/office/drawing/2014/main" id="{00000000-0008-0000-1C00-00006E010000}"/>
                </a:ext>
              </a:extLst>
            </xdr:cNvPr>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7" name="AutoShape 4">
              <a:extLst>
                <a:ext uri="{FF2B5EF4-FFF2-40B4-BE49-F238E27FC236}">
                  <a16:creationId xmlns:a16="http://schemas.microsoft.com/office/drawing/2014/main" id="{00000000-0008-0000-1C00-00006F010000}"/>
                </a:ext>
              </a:extLst>
            </xdr:cNvPr>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8" name="AutoShape 5">
              <a:extLst>
                <a:ext uri="{FF2B5EF4-FFF2-40B4-BE49-F238E27FC236}">
                  <a16:creationId xmlns:a16="http://schemas.microsoft.com/office/drawing/2014/main" id="{00000000-0008-0000-1C00-000070010000}"/>
                </a:ext>
              </a:extLst>
            </xdr:cNvPr>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9" name="AutoShape 6">
              <a:extLst>
                <a:ext uri="{FF2B5EF4-FFF2-40B4-BE49-F238E27FC236}">
                  <a16:creationId xmlns:a16="http://schemas.microsoft.com/office/drawing/2014/main" id="{00000000-0008-0000-1C00-000071010000}"/>
                </a:ext>
              </a:extLst>
            </xdr:cNvPr>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0" name="AutoShape 7">
              <a:extLst>
                <a:ext uri="{FF2B5EF4-FFF2-40B4-BE49-F238E27FC236}">
                  <a16:creationId xmlns:a16="http://schemas.microsoft.com/office/drawing/2014/main" id="{00000000-0008-0000-1C00-000072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1" name="AutoShape 8">
              <a:extLst>
                <a:ext uri="{FF2B5EF4-FFF2-40B4-BE49-F238E27FC236}">
                  <a16:creationId xmlns:a16="http://schemas.microsoft.com/office/drawing/2014/main" id="{00000000-0008-0000-1C00-000073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2" name="AutoShape 9">
              <a:extLst>
                <a:ext uri="{FF2B5EF4-FFF2-40B4-BE49-F238E27FC236}">
                  <a16:creationId xmlns:a16="http://schemas.microsoft.com/office/drawing/2014/main" id="{00000000-0008-0000-1C00-000074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3" name="Line 10">
              <a:extLst>
                <a:ext uri="{FF2B5EF4-FFF2-40B4-BE49-F238E27FC236}">
                  <a16:creationId xmlns:a16="http://schemas.microsoft.com/office/drawing/2014/main" id="{00000000-0008-0000-1C00-000075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4" name="Line 11">
              <a:extLst>
                <a:ext uri="{FF2B5EF4-FFF2-40B4-BE49-F238E27FC236}">
                  <a16:creationId xmlns:a16="http://schemas.microsoft.com/office/drawing/2014/main" id="{00000000-0008-0000-1C00-000076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5" name="AutoShape 12">
            <a:extLst>
              <a:ext uri="{FF2B5EF4-FFF2-40B4-BE49-F238E27FC236}">
                <a16:creationId xmlns:a16="http://schemas.microsoft.com/office/drawing/2014/main" id="{00000000-0008-0000-1C00-00006D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8</xdr:row>
      <xdr:rowOff>57150</xdr:rowOff>
    </xdr:from>
    <xdr:to>
      <xdr:col>3</xdr:col>
      <xdr:colOff>479726</xdr:colOff>
      <xdr:row>8</xdr:row>
      <xdr:rowOff>245993</xdr:rowOff>
    </xdr:to>
    <xdr:sp macro="" textlink="">
      <xdr:nvSpPr>
        <xdr:cNvPr id="375" name="Rectangle 324">
          <a:extLst>
            <a:ext uri="{FF2B5EF4-FFF2-40B4-BE49-F238E27FC236}">
              <a16:creationId xmlns:a16="http://schemas.microsoft.com/office/drawing/2014/main" id="{00000000-0008-0000-1C00-000077010000}"/>
            </a:ext>
          </a:extLst>
        </xdr:cNvPr>
        <xdr:cNvSpPr>
          <a:spLocks noChangeArrowheads="1"/>
        </xdr:cNvSpPr>
      </xdr:nvSpPr>
      <xdr:spPr bwMode="auto">
        <a:xfrm>
          <a:off x="2838450" y="24574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8</xdr:row>
      <xdr:rowOff>259080</xdr:rowOff>
    </xdr:from>
    <xdr:to>
      <xdr:col>3</xdr:col>
      <xdr:colOff>1264920</xdr:colOff>
      <xdr:row>10</xdr:row>
      <xdr:rowOff>45720</xdr:rowOff>
    </xdr:to>
    <xdr:sp macro="" textlink="">
      <xdr:nvSpPr>
        <xdr:cNvPr id="376" name="Line 16">
          <a:extLst>
            <a:ext uri="{FF2B5EF4-FFF2-40B4-BE49-F238E27FC236}">
              <a16:creationId xmlns:a16="http://schemas.microsoft.com/office/drawing/2014/main" id="{00000000-0008-0000-1C00-000078010000}"/>
            </a:ext>
          </a:extLst>
        </xdr:cNvPr>
        <xdr:cNvSpPr>
          <a:spLocks noChangeShapeType="1"/>
        </xdr:cNvSpPr>
      </xdr:nvSpPr>
      <xdr:spPr bwMode="auto">
        <a:xfrm flipH="1" flipV="1">
          <a:off x="3604260" y="26593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259080</xdr:rowOff>
    </xdr:from>
    <xdr:to>
      <xdr:col>3</xdr:col>
      <xdr:colOff>845820</xdr:colOff>
      <xdr:row>10</xdr:row>
      <xdr:rowOff>38100</xdr:rowOff>
    </xdr:to>
    <xdr:sp macro="" textlink="">
      <xdr:nvSpPr>
        <xdr:cNvPr id="377" name="Line 17">
          <a:extLst>
            <a:ext uri="{FF2B5EF4-FFF2-40B4-BE49-F238E27FC236}">
              <a16:creationId xmlns:a16="http://schemas.microsoft.com/office/drawing/2014/main" id="{00000000-0008-0000-1C00-000079010000}"/>
            </a:ext>
          </a:extLst>
        </xdr:cNvPr>
        <xdr:cNvSpPr>
          <a:spLocks noChangeShapeType="1"/>
        </xdr:cNvSpPr>
      </xdr:nvSpPr>
      <xdr:spPr bwMode="auto">
        <a:xfrm flipH="1">
          <a:off x="3185160" y="26593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10</xdr:row>
      <xdr:rowOff>38100</xdr:rowOff>
    </xdr:from>
    <xdr:to>
      <xdr:col>3</xdr:col>
      <xdr:colOff>845820</xdr:colOff>
      <xdr:row>10</xdr:row>
      <xdr:rowOff>487680</xdr:rowOff>
    </xdr:to>
    <xdr:sp macro="" textlink="">
      <xdr:nvSpPr>
        <xdr:cNvPr id="378" name="Line 19">
          <a:extLst>
            <a:ext uri="{FF2B5EF4-FFF2-40B4-BE49-F238E27FC236}">
              <a16:creationId xmlns:a16="http://schemas.microsoft.com/office/drawing/2014/main" id="{00000000-0008-0000-1C00-00007A010000}"/>
            </a:ext>
          </a:extLst>
        </xdr:cNvPr>
        <xdr:cNvSpPr>
          <a:spLocks noChangeShapeType="1"/>
        </xdr:cNvSpPr>
      </xdr:nvSpPr>
      <xdr:spPr bwMode="auto">
        <a:xfrm rot="10800000" flipH="1" flipV="1">
          <a:off x="3208020" y="31242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38100</xdr:rowOff>
    </xdr:from>
    <xdr:to>
      <xdr:col>3</xdr:col>
      <xdr:colOff>1264920</xdr:colOff>
      <xdr:row>10</xdr:row>
      <xdr:rowOff>487680</xdr:rowOff>
    </xdr:to>
    <xdr:sp macro="" textlink="">
      <xdr:nvSpPr>
        <xdr:cNvPr id="379" name="Line 20">
          <a:extLst>
            <a:ext uri="{FF2B5EF4-FFF2-40B4-BE49-F238E27FC236}">
              <a16:creationId xmlns:a16="http://schemas.microsoft.com/office/drawing/2014/main" id="{00000000-0008-0000-1C00-00007B010000}"/>
            </a:ext>
          </a:extLst>
        </xdr:cNvPr>
        <xdr:cNvSpPr>
          <a:spLocks noChangeShapeType="1"/>
        </xdr:cNvSpPr>
      </xdr:nvSpPr>
      <xdr:spPr bwMode="auto">
        <a:xfrm rot="10800000" flipH="1">
          <a:off x="3604260" y="31242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20</xdr:row>
      <xdr:rowOff>106680</xdr:rowOff>
    </xdr:from>
    <xdr:to>
      <xdr:col>2</xdr:col>
      <xdr:colOff>1722120</xdr:colOff>
      <xdr:row>23</xdr:row>
      <xdr:rowOff>106680</xdr:rowOff>
    </xdr:to>
    <xdr:grpSp>
      <xdr:nvGrpSpPr>
        <xdr:cNvPr id="380" name="Group 2">
          <a:extLst>
            <a:ext uri="{FF2B5EF4-FFF2-40B4-BE49-F238E27FC236}">
              <a16:creationId xmlns:a16="http://schemas.microsoft.com/office/drawing/2014/main" id="{00000000-0008-0000-1C00-00007C010000}"/>
            </a:ext>
          </a:extLst>
        </xdr:cNvPr>
        <xdr:cNvGrpSpPr>
          <a:grpSpLocks/>
        </xdr:cNvGrpSpPr>
      </xdr:nvGrpSpPr>
      <xdr:grpSpPr bwMode="auto">
        <a:xfrm>
          <a:off x="1024890" y="6478905"/>
          <a:ext cx="1693545" cy="1181100"/>
          <a:chOff x="46" y="40"/>
          <a:chExt cx="550" cy="318"/>
        </a:xfrm>
      </xdr:grpSpPr>
      <xdr:grpSp>
        <xdr:nvGrpSpPr>
          <xdr:cNvPr id="381" name="Group 3">
            <a:extLst>
              <a:ext uri="{FF2B5EF4-FFF2-40B4-BE49-F238E27FC236}">
                <a16:creationId xmlns:a16="http://schemas.microsoft.com/office/drawing/2014/main" id="{00000000-0008-0000-1C00-00007D010000}"/>
              </a:ext>
            </a:extLst>
          </xdr:cNvPr>
          <xdr:cNvGrpSpPr>
            <a:grpSpLocks/>
          </xdr:cNvGrpSpPr>
        </xdr:nvGrpSpPr>
        <xdr:grpSpPr bwMode="auto">
          <a:xfrm>
            <a:off x="46" y="40"/>
            <a:ext cx="550" cy="318"/>
            <a:chOff x="46" y="40"/>
            <a:chExt cx="550" cy="318"/>
          </a:xfrm>
        </xdr:grpSpPr>
        <xdr:sp macro="" textlink="">
          <xdr:nvSpPr>
            <xdr:cNvPr id="383" name="AutoShape 4">
              <a:extLst>
                <a:ext uri="{FF2B5EF4-FFF2-40B4-BE49-F238E27FC236}">
                  <a16:creationId xmlns:a16="http://schemas.microsoft.com/office/drawing/2014/main" id="{00000000-0008-0000-1C00-00007F010000}"/>
                </a:ext>
              </a:extLst>
            </xdr:cNvPr>
            <xdr:cNvSpPr>
              <a:spLocks noChangeArrowheads="1"/>
            </xdr:cNvSpPr>
          </xdr:nvSpPr>
          <xdr:spPr bwMode="auto">
            <a:xfrm>
              <a:off x="-263272255" y="1047749"/>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84" name="AutoShape 5">
              <a:extLst>
                <a:ext uri="{FF2B5EF4-FFF2-40B4-BE49-F238E27FC236}">
                  <a16:creationId xmlns:a16="http://schemas.microsoft.com/office/drawing/2014/main" id="{00000000-0008-0000-1C00-000080010000}"/>
                </a:ext>
              </a:extLst>
            </xdr:cNvPr>
            <xdr:cNvSpPr>
              <a:spLocks noChangeArrowheads="1"/>
            </xdr:cNvSpPr>
          </xdr:nvSpPr>
          <xdr:spPr bwMode="auto">
            <a:xfrm>
              <a:off x="-824796511"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5" name="AutoShape 6">
              <a:extLst>
                <a:ext uri="{FF2B5EF4-FFF2-40B4-BE49-F238E27FC236}">
                  <a16:creationId xmlns:a16="http://schemas.microsoft.com/office/drawing/2014/main" id="{00000000-0008-0000-1C00-000081010000}"/>
                </a:ext>
              </a:extLst>
            </xdr:cNvPr>
            <xdr:cNvSpPr>
              <a:spLocks noChangeArrowheads="1"/>
            </xdr:cNvSpPr>
          </xdr:nvSpPr>
          <xdr:spPr bwMode="auto">
            <a:xfrm>
              <a:off x="1334747453"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6" name="AutoShape 7">
              <a:extLst>
                <a:ext uri="{FF2B5EF4-FFF2-40B4-BE49-F238E27FC236}">
                  <a16:creationId xmlns:a16="http://schemas.microsoft.com/office/drawing/2014/main" id="{00000000-0008-0000-1C00-000082010000}"/>
                </a:ext>
              </a:extLst>
            </xdr:cNvPr>
            <xdr:cNvSpPr>
              <a:spLocks noChangeArrowheads="1"/>
            </xdr:cNvSpPr>
          </xdr:nvSpPr>
          <xdr:spPr bwMode="auto">
            <a:xfrm>
              <a:off x="298206228" y="1047749"/>
              <a:ext cx="131"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7" name="AutoShape 8">
              <a:extLst>
                <a:ext uri="{FF2B5EF4-FFF2-40B4-BE49-F238E27FC236}">
                  <a16:creationId xmlns:a16="http://schemas.microsoft.com/office/drawing/2014/main" id="{00000000-0008-0000-1C00-00008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AutoShape 9">
              <a:extLst>
                <a:ext uri="{FF2B5EF4-FFF2-40B4-BE49-F238E27FC236}">
                  <a16:creationId xmlns:a16="http://schemas.microsoft.com/office/drawing/2014/main" id="{00000000-0008-0000-1C00-00008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9" name="AutoShape 10">
              <a:extLst>
                <a:ext uri="{FF2B5EF4-FFF2-40B4-BE49-F238E27FC236}">
                  <a16:creationId xmlns:a16="http://schemas.microsoft.com/office/drawing/2014/main" id="{00000000-0008-0000-1C00-00008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Line 11">
              <a:extLst>
                <a:ext uri="{FF2B5EF4-FFF2-40B4-BE49-F238E27FC236}">
                  <a16:creationId xmlns:a16="http://schemas.microsoft.com/office/drawing/2014/main" id="{00000000-0008-0000-1C00-00008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1" name="Line 12">
              <a:extLst>
                <a:ext uri="{FF2B5EF4-FFF2-40B4-BE49-F238E27FC236}">
                  <a16:creationId xmlns:a16="http://schemas.microsoft.com/office/drawing/2014/main" id="{00000000-0008-0000-1C00-00008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2" name="AutoShape 13">
            <a:extLst>
              <a:ext uri="{FF2B5EF4-FFF2-40B4-BE49-F238E27FC236}">
                <a16:creationId xmlns:a16="http://schemas.microsoft.com/office/drawing/2014/main" id="{00000000-0008-0000-1C00-00007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20</xdr:row>
      <xdr:rowOff>91440</xdr:rowOff>
    </xdr:from>
    <xdr:to>
      <xdr:col>3</xdr:col>
      <xdr:colOff>1737360</xdr:colOff>
      <xdr:row>23</xdr:row>
      <xdr:rowOff>99060</xdr:rowOff>
    </xdr:to>
    <xdr:grpSp>
      <xdr:nvGrpSpPr>
        <xdr:cNvPr id="392" name="Group 22">
          <a:extLst>
            <a:ext uri="{FF2B5EF4-FFF2-40B4-BE49-F238E27FC236}">
              <a16:creationId xmlns:a16="http://schemas.microsoft.com/office/drawing/2014/main" id="{00000000-0008-0000-1C00-000088010000}"/>
            </a:ext>
          </a:extLst>
        </xdr:cNvPr>
        <xdr:cNvGrpSpPr>
          <a:grpSpLocks/>
        </xdr:cNvGrpSpPr>
      </xdr:nvGrpSpPr>
      <xdr:grpSpPr bwMode="auto">
        <a:xfrm>
          <a:off x="2796540" y="6465570"/>
          <a:ext cx="1703070" cy="1188720"/>
          <a:chOff x="46" y="40"/>
          <a:chExt cx="550" cy="318"/>
        </a:xfrm>
      </xdr:grpSpPr>
      <xdr:grpSp>
        <xdr:nvGrpSpPr>
          <xdr:cNvPr id="393" name="Group 23">
            <a:extLst>
              <a:ext uri="{FF2B5EF4-FFF2-40B4-BE49-F238E27FC236}">
                <a16:creationId xmlns:a16="http://schemas.microsoft.com/office/drawing/2014/main" id="{00000000-0008-0000-1C00-000089010000}"/>
              </a:ext>
            </a:extLst>
          </xdr:cNvPr>
          <xdr:cNvGrpSpPr>
            <a:grpSpLocks/>
          </xdr:cNvGrpSpPr>
        </xdr:nvGrpSpPr>
        <xdr:grpSpPr bwMode="auto">
          <a:xfrm>
            <a:off x="46" y="40"/>
            <a:ext cx="550" cy="318"/>
            <a:chOff x="46" y="40"/>
            <a:chExt cx="550" cy="318"/>
          </a:xfrm>
        </xdr:grpSpPr>
        <xdr:sp macro="" textlink="">
          <xdr:nvSpPr>
            <xdr:cNvPr id="395" name="AutoShape 24">
              <a:extLst>
                <a:ext uri="{FF2B5EF4-FFF2-40B4-BE49-F238E27FC236}">
                  <a16:creationId xmlns:a16="http://schemas.microsoft.com/office/drawing/2014/main" id="{00000000-0008-0000-1C00-00008B010000}"/>
                </a:ext>
              </a:extLst>
            </xdr:cNvPr>
            <xdr:cNvSpPr>
              <a:spLocks noChangeArrowheads="1"/>
            </xdr:cNvSpPr>
          </xdr:nvSpPr>
          <xdr:spPr bwMode="auto">
            <a:xfrm>
              <a:off x="-668897442"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96" name="AutoShape 25">
              <a:extLst>
                <a:ext uri="{FF2B5EF4-FFF2-40B4-BE49-F238E27FC236}">
                  <a16:creationId xmlns:a16="http://schemas.microsoft.com/office/drawing/2014/main" id="{00000000-0008-0000-1C00-00008C010000}"/>
                </a:ext>
              </a:extLst>
            </xdr:cNvPr>
            <xdr:cNvSpPr>
              <a:spLocks noChangeArrowheads="1"/>
            </xdr:cNvSpPr>
          </xdr:nvSpPr>
          <xdr:spPr bwMode="auto">
            <a:xfrm>
              <a:off x="-1505846380" y="1047750"/>
              <a:ext cx="146"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7" name="AutoShape 26">
              <a:extLst>
                <a:ext uri="{FF2B5EF4-FFF2-40B4-BE49-F238E27FC236}">
                  <a16:creationId xmlns:a16="http://schemas.microsoft.com/office/drawing/2014/main" id="{00000000-0008-0000-1C00-00008D010000}"/>
                </a:ext>
              </a:extLst>
            </xdr:cNvPr>
            <xdr:cNvSpPr>
              <a:spLocks noChangeArrowheads="1"/>
            </xdr:cNvSpPr>
          </xdr:nvSpPr>
          <xdr:spPr bwMode="auto">
            <a:xfrm>
              <a:off x="-2092220632" y="1047750"/>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8" name="AutoShape 27">
              <a:extLst>
                <a:ext uri="{FF2B5EF4-FFF2-40B4-BE49-F238E27FC236}">
                  <a16:creationId xmlns:a16="http://schemas.microsoft.com/office/drawing/2014/main" id="{00000000-0008-0000-1C00-00008E010000}"/>
                </a:ext>
              </a:extLst>
            </xdr:cNvPr>
            <xdr:cNvSpPr>
              <a:spLocks noChangeArrowheads="1"/>
            </xdr:cNvSpPr>
          </xdr:nvSpPr>
          <xdr:spPr bwMode="auto">
            <a:xfrm>
              <a:off x="-1052161174"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9" name="AutoShape 28">
              <a:extLst>
                <a:ext uri="{FF2B5EF4-FFF2-40B4-BE49-F238E27FC236}">
                  <a16:creationId xmlns:a16="http://schemas.microsoft.com/office/drawing/2014/main" id="{00000000-0008-0000-1C00-00008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AutoShape 29">
              <a:extLst>
                <a:ext uri="{FF2B5EF4-FFF2-40B4-BE49-F238E27FC236}">
                  <a16:creationId xmlns:a16="http://schemas.microsoft.com/office/drawing/2014/main" id="{00000000-0008-0000-1C00-00009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1" name="AutoShape 30">
              <a:extLst>
                <a:ext uri="{FF2B5EF4-FFF2-40B4-BE49-F238E27FC236}">
                  <a16:creationId xmlns:a16="http://schemas.microsoft.com/office/drawing/2014/main" id="{00000000-0008-0000-1C00-00009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2" name="Line 31">
              <a:extLst>
                <a:ext uri="{FF2B5EF4-FFF2-40B4-BE49-F238E27FC236}">
                  <a16:creationId xmlns:a16="http://schemas.microsoft.com/office/drawing/2014/main" id="{00000000-0008-0000-1C00-00009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3" name="Line 32">
              <a:extLst>
                <a:ext uri="{FF2B5EF4-FFF2-40B4-BE49-F238E27FC236}">
                  <a16:creationId xmlns:a16="http://schemas.microsoft.com/office/drawing/2014/main" id="{00000000-0008-0000-1C00-00009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4" name="AutoShape 33">
            <a:extLst>
              <a:ext uri="{FF2B5EF4-FFF2-40B4-BE49-F238E27FC236}">
                <a16:creationId xmlns:a16="http://schemas.microsoft.com/office/drawing/2014/main" id="{00000000-0008-0000-1C00-00008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20</xdr:row>
      <xdr:rowOff>411480</xdr:rowOff>
    </xdr:from>
    <xdr:to>
      <xdr:col>2</xdr:col>
      <xdr:colOff>1272540</xdr:colOff>
      <xdr:row>22</xdr:row>
      <xdr:rowOff>22860</xdr:rowOff>
    </xdr:to>
    <xdr:sp macro="" textlink="">
      <xdr:nvSpPr>
        <xdr:cNvPr id="404" name="Line 16">
          <a:extLst>
            <a:ext uri="{FF2B5EF4-FFF2-40B4-BE49-F238E27FC236}">
              <a16:creationId xmlns:a16="http://schemas.microsoft.com/office/drawing/2014/main" id="{00000000-0008-0000-1C00-000094010000}"/>
            </a:ext>
          </a:extLst>
        </xdr:cNvPr>
        <xdr:cNvSpPr>
          <a:spLocks noChangeShapeType="1"/>
        </xdr:cNvSpPr>
      </xdr:nvSpPr>
      <xdr:spPr bwMode="auto">
        <a:xfrm flipH="1" flipV="1">
          <a:off x="1851660" y="69265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20</xdr:row>
      <xdr:rowOff>411480</xdr:rowOff>
    </xdr:from>
    <xdr:to>
      <xdr:col>2</xdr:col>
      <xdr:colOff>853440</xdr:colOff>
      <xdr:row>22</xdr:row>
      <xdr:rowOff>7620</xdr:rowOff>
    </xdr:to>
    <xdr:sp macro="" textlink="">
      <xdr:nvSpPr>
        <xdr:cNvPr id="405" name="Line 17">
          <a:extLst>
            <a:ext uri="{FF2B5EF4-FFF2-40B4-BE49-F238E27FC236}">
              <a16:creationId xmlns:a16="http://schemas.microsoft.com/office/drawing/2014/main" id="{00000000-0008-0000-1C00-000095010000}"/>
            </a:ext>
          </a:extLst>
        </xdr:cNvPr>
        <xdr:cNvSpPr>
          <a:spLocks noChangeShapeType="1"/>
        </xdr:cNvSpPr>
      </xdr:nvSpPr>
      <xdr:spPr bwMode="auto">
        <a:xfrm flipH="1">
          <a:off x="1440180" y="69265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22</xdr:row>
      <xdr:rowOff>7620</xdr:rowOff>
    </xdr:from>
    <xdr:to>
      <xdr:col>2</xdr:col>
      <xdr:colOff>853440</xdr:colOff>
      <xdr:row>22</xdr:row>
      <xdr:rowOff>457200</xdr:rowOff>
    </xdr:to>
    <xdr:sp macro="" textlink="">
      <xdr:nvSpPr>
        <xdr:cNvPr id="406" name="Line 19">
          <a:extLst>
            <a:ext uri="{FF2B5EF4-FFF2-40B4-BE49-F238E27FC236}">
              <a16:creationId xmlns:a16="http://schemas.microsoft.com/office/drawing/2014/main" id="{00000000-0008-0000-1C00-000096010000}"/>
            </a:ext>
          </a:extLst>
        </xdr:cNvPr>
        <xdr:cNvSpPr>
          <a:spLocks noChangeShapeType="1"/>
        </xdr:cNvSpPr>
      </xdr:nvSpPr>
      <xdr:spPr bwMode="auto">
        <a:xfrm rot="10800000" flipH="1" flipV="1">
          <a:off x="1440180" y="72085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22</xdr:row>
      <xdr:rowOff>22860</xdr:rowOff>
    </xdr:from>
    <xdr:to>
      <xdr:col>2</xdr:col>
      <xdr:colOff>1272540</xdr:colOff>
      <xdr:row>22</xdr:row>
      <xdr:rowOff>457200</xdr:rowOff>
    </xdr:to>
    <xdr:sp macro="" textlink="">
      <xdr:nvSpPr>
        <xdr:cNvPr id="407" name="Line 20">
          <a:extLst>
            <a:ext uri="{FF2B5EF4-FFF2-40B4-BE49-F238E27FC236}">
              <a16:creationId xmlns:a16="http://schemas.microsoft.com/office/drawing/2014/main" id="{00000000-0008-0000-1C00-000097010000}"/>
            </a:ext>
          </a:extLst>
        </xdr:cNvPr>
        <xdr:cNvSpPr>
          <a:spLocks noChangeShapeType="1"/>
        </xdr:cNvSpPr>
      </xdr:nvSpPr>
      <xdr:spPr bwMode="auto">
        <a:xfrm rot="10800000" flipH="1">
          <a:off x="1851660" y="72237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403860</xdr:rowOff>
    </xdr:from>
    <xdr:to>
      <xdr:col>3</xdr:col>
      <xdr:colOff>1280160</xdr:colOff>
      <xdr:row>22</xdr:row>
      <xdr:rowOff>7620</xdr:rowOff>
    </xdr:to>
    <xdr:sp macro="" textlink="">
      <xdr:nvSpPr>
        <xdr:cNvPr id="408" name="Line 16">
          <a:extLst>
            <a:ext uri="{FF2B5EF4-FFF2-40B4-BE49-F238E27FC236}">
              <a16:creationId xmlns:a16="http://schemas.microsoft.com/office/drawing/2014/main" id="{00000000-0008-0000-1C00-000098010000}"/>
            </a:ext>
          </a:extLst>
        </xdr:cNvPr>
        <xdr:cNvSpPr>
          <a:spLocks noChangeShapeType="1"/>
        </xdr:cNvSpPr>
      </xdr:nvSpPr>
      <xdr:spPr bwMode="auto">
        <a:xfrm flipH="1" flipV="1">
          <a:off x="3619500" y="69189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403860</xdr:rowOff>
    </xdr:from>
    <xdr:to>
      <xdr:col>3</xdr:col>
      <xdr:colOff>861060</xdr:colOff>
      <xdr:row>22</xdr:row>
      <xdr:rowOff>0</xdr:rowOff>
    </xdr:to>
    <xdr:sp macro="" textlink="">
      <xdr:nvSpPr>
        <xdr:cNvPr id="409" name="Line 17">
          <a:extLst>
            <a:ext uri="{FF2B5EF4-FFF2-40B4-BE49-F238E27FC236}">
              <a16:creationId xmlns:a16="http://schemas.microsoft.com/office/drawing/2014/main" id="{00000000-0008-0000-1C00-000099010000}"/>
            </a:ext>
          </a:extLst>
        </xdr:cNvPr>
        <xdr:cNvSpPr>
          <a:spLocks noChangeShapeType="1"/>
        </xdr:cNvSpPr>
      </xdr:nvSpPr>
      <xdr:spPr bwMode="auto">
        <a:xfrm flipH="1">
          <a:off x="3208020" y="6918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22</xdr:row>
      <xdr:rowOff>0</xdr:rowOff>
    </xdr:from>
    <xdr:to>
      <xdr:col>3</xdr:col>
      <xdr:colOff>861060</xdr:colOff>
      <xdr:row>22</xdr:row>
      <xdr:rowOff>449580</xdr:rowOff>
    </xdr:to>
    <xdr:sp macro="" textlink="">
      <xdr:nvSpPr>
        <xdr:cNvPr id="410" name="Line 19">
          <a:extLst>
            <a:ext uri="{FF2B5EF4-FFF2-40B4-BE49-F238E27FC236}">
              <a16:creationId xmlns:a16="http://schemas.microsoft.com/office/drawing/2014/main" id="{00000000-0008-0000-1C00-00009A010000}"/>
            </a:ext>
          </a:extLst>
        </xdr:cNvPr>
        <xdr:cNvSpPr>
          <a:spLocks noChangeShapeType="1"/>
        </xdr:cNvSpPr>
      </xdr:nvSpPr>
      <xdr:spPr bwMode="auto">
        <a:xfrm rot="10800000" flipH="1" flipV="1">
          <a:off x="3208020" y="7200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7620</xdr:rowOff>
    </xdr:from>
    <xdr:to>
      <xdr:col>3</xdr:col>
      <xdr:colOff>1280160</xdr:colOff>
      <xdr:row>22</xdr:row>
      <xdr:rowOff>441960</xdr:rowOff>
    </xdr:to>
    <xdr:sp macro="" textlink="">
      <xdr:nvSpPr>
        <xdr:cNvPr id="411" name="Line 20">
          <a:extLst>
            <a:ext uri="{FF2B5EF4-FFF2-40B4-BE49-F238E27FC236}">
              <a16:creationId xmlns:a16="http://schemas.microsoft.com/office/drawing/2014/main" id="{00000000-0008-0000-1C00-00009B010000}"/>
            </a:ext>
          </a:extLst>
        </xdr:cNvPr>
        <xdr:cNvSpPr>
          <a:spLocks noChangeShapeType="1"/>
        </xdr:cNvSpPr>
      </xdr:nvSpPr>
      <xdr:spPr bwMode="auto">
        <a:xfrm rot="10800000" flipH="1">
          <a:off x="3619500" y="72085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16</xdr:row>
      <xdr:rowOff>91440</xdr:rowOff>
    </xdr:from>
    <xdr:to>
      <xdr:col>2</xdr:col>
      <xdr:colOff>1691640</xdr:colOff>
      <xdr:row>19</xdr:row>
      <xdr:rowOff>129540</xdr:rowOff>
    </xdr:to>
    <xdr:grpSp>
      <xdr:nvGrpSpPr>
        <xdr:cNvPr id="412" name="Group 1">
          <a:extLst>
            <a:ext uri="{FF2B5EF4-FFF2-40B4-BE49-F238E27FC236}">
              <a16:creationId xmlns:a16="http://schemas.microsoft.com/office/drawing/2014/main" id="{00000000-0008-0000-1C00-00009C010000}"/>
            </a:ext>
          </a:extLst>
        </xdr:cNvPr>
        <xdr:cNvGrpSpPr>
          <a:grpSpLocks/>
        </xdr:cNvGrpSpPr>
      </xdr:nvGrpSpPr>
      <xdr:grpSpPr bwMode="auto">
        <a:xfrm>
          <a:off x="1036320" y="5093970"/>
          <a:ext cx="1657350" cy="1219200"/>
          <a:chOff x="46" y="40"/>
          <a:chExt cx="550" cy="318"/>
        </a:xfrm>
      </xdr:grpSpPr>
      <xdr:grpSp>
        <xdr:nvGrpSpPr>
          <xdr:cNvPr id="413" name="Group 2">
            <a:extLst>
              <a:ext uri="{FF2B5EF4-FFF2-40B4-BE49-F238E27FC236}">
                <a16:creationId xmlns:a16="http://schemas.microsoft.com/office/drawing/2014/main" id="{00000000-0008-0000-1C00-00009D010000}"/>
              </a:ext>
            </a:extLst>
          </xdr:cNvPr>
          <xdr:cNvGrpSpPr>
            <a:grpSpLocks/>
          </xdr:cNvGrpSpPr>
        </xdr:nvGrpSpPr>
        <xdr:grpSpPr bwMode="auto">
          <a:xfrm>
            <a:off x="46" y="40"/>
            <a:ext cx="550" cy="318"/>
            <a:chOff x="46" y="40"/>
            <a:chExt cx="550" cy="318"/>
          </a:xfrm>
        </xdr:grpSpPr>
        <xdr:sp macro="" textlink="">
          <xdr:nvSpPr>
            <xdr:cNvPr id="415" name="AutoShape 3">
              <a:extLst>
                <a:ext uri="{FF2B5EF4-FFF2-40B4-BE49-F238E27FC236}">
                  <a16:creationId xmlns:a16="http://schemas.microsoft.com/office/drawing/2014/main" id="{00000000-0008-0000-1C00-00009F010000}"/>
                </a:ext>
              </a:extLst>
            </xdr:cNvPr>
            <xdr:cNvSpPr>
              <a:spLocks noChangeArrowheads="1"/>
            </xdr:cNvSpPr>
          </xdr:nvSpPr>
          <xdr:spPr bwMode="auto">
            <a:xfrm>
              <a:off x="191482561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6" name="AutoShape 4">
              <a:extLst>
                <a:ext uri="{FF2B5EF4-FFF2-40B4-BE49-F238E27FC236}">
                  <a16:creationId xmlns:a16="http://schemas.microsoft.com/office/drawing/2014/main" id="{00000000-0008-0000-1C00-0000A0010000}"/>
                </a:ext>
              </a:extLst>
            </xdr:cNvPr>
            <xdr:cNvSpPr>
              <a:spLocks noChangeArrowheads="1"/>
            </xdr:cNvSpPr>
          </xdr:nvSpPr>
          <xdr:spPr bwMode="auto">
            <a:xfrm>
              <a:off x="-1002348729"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7" name="AutoShape 5">
              <a:extLst>
                <a:ext uri="{FF2B5EF4-FFF2-40B4-BE49-F238E27FC236}">
                  <a16:creationId xmlns:a16="http://schemas.microsoft.com/office/drawing/2014/main" id="{00000000-0008-0000-1C00-0000A1010000}"/>
                </a:ext>
              </a:extLst>
            </xdr:cNvPr>
            <xdr:cNvSpPr>
              <a:spLocks noChangeArrowheads="1"/>
            </xdr:cNvSpPr>
          </xdr:nvSpPr>
          <xdr:spPr bwMode="auto">
            <a:xfrm>
              <a:off x="775226514"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8" name="AutoShape 6">
              <a:extLst>
                <a:ext uri="{FF2B5EF4-FFF2-40B4-BE49-F238E27FC236}">
                  <a16:creationId xmlns:a16="http://schemas.microsoft.com/office/drawing/2014/main" id="{00000000-0008-0000-1C00-0000A2010000}"/>
                </a:ext>
              </a:extLst>
            </xdr:cNvPr>
            <xdr:cNvSpPr>
              <a:spLocks noChangeArrowheads="1"/>
            </xdr:cNvSpPr>
          </xdr:nvSpPr>
          <xdr:spPr bwMode="auto">
            <a:xfrm>
              <a:off x="-1847305509"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9" name="AutoShape 7">
              <a:extLst>
                <a:ext uri="{FF2B5EF4-FFF2-40B4-BE49-F238E27FC236}">
                  <a16:creationId xmlns:a16="http://schemas.microsoft.com/office/drawing/2014/main" id="{00000000-0008-0000-1C00-0000A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0" name="AutoShape 8">
              <a:extLst>
                <a:ext uri="{FF2B5EF4-FFF2-40B4-BE49-F238E27FC236}">
                  <a16:creationId xmlns:a16="http://schemas.microsoft.com/office/drawing/2014/main" id="{00000000-0008-0000-1C00-0000A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1" name="AutoShape 9">
              <a:extLst>
                <a:ext uri="{FF2B5EF4-FFF2-40B4-BE49-F238E27FC236}">
                  <a16:creationId xmlns:a16="http://schemas.microsoft.com/office/drawing/2014/main" id="{00000000-0008-0000-1C00-0000A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2" name="Line 10">
              <a:extLst>
                <a:ext uri="{FF2B5EF4-FFF2-40B4-BE49-F238E27FC236}">
                  <a16:creationId xmlns:a16="http://schemas.microsoft.com/office/drawing/2014/main" id="{00000000-0008-0000-1C00-0000A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3" name="Line 11">
              <a:extLst>
                <a:ext uri="{FF2B5EF4-FFF2-40B4-BE49-F238E27FC236}">
                  <a16:creationId xmlns:a16="http://schemas.microsoft.com/office/drawing/2014/main" id="{00000000-0008-0000-1C00-0000A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4" name="AutoShape 12">
            <a:extLst>
              <a:ext uri="{FF2B5EF4-FFF2-40B4-BE49-F238E27FC236}">
                <a16:creationId xmlns:a16="http://schemas.microsoft.com/office/drawing/2014/main" id="{00000000-0008-0000-1C00-00009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845820</xdr:colOff>
      <xdr:row>16</xdr:row>
      <xdr:rowOff>259080</xdr:rowOff>
    </xdr:from>
    <xdr:to>
      <xdr:col>2</xdr:col>
      <xdr:colOff>1264920</xdr:colOff>
      <xdr:row>18</xdr:row>
      <xdr:rowOff>45720</xdr:rowOff>
    </xdr:to>
    <xdr:sp macro="" textlink="">
      <xdr:nvSpPr>
        <xdr:cNvPr id="424" name="Line 16">
          <a:extLst>
            <a:ext uri="{FF2B5EF4-FFF2-40B4-BE49-F238E27FC236}">
              <a16:creationId xmlns:a16="http://schemas.microsoft.com/office/drawing/2014/main" id="{00000000-0008-0000-1C00-0000A8010000}"/>
            </a:ext>
          </a:extLst>
        </xdr:cNvPr>
        <xdr:cNvSpPr>
          <a:spLocks noChangeShapeType="1"/>
        </xdr:cNvSpPr>
      </xdr:nvSpPr>
      <xdr:spPr bwMode="auto">
        <a:xfrm flipH="1" flipV="1">
          <a:off x="1844040" y="5402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16</xdr:row>
      <xdr:rowOff>259080</xdr:rowOff>
    </xdr:from>
    <xdr:to>
      <xdr:col>2</xdr:col>
      <xdr:colOff>845820</xdr:colOff>
      <xdr:row>18</xdr:row>
      <xdr:rowOff>38100</xdr:rowOff>
    </xdr:to>
    <xdr:sp macro="" textlink="">
      <xdr:nvSpPr>
        <xdr:cNvPr id="425" name="Line 17">
          <a:extLst>
            <a:ext uri="{FF2B5EF4-FFF2-40B4-BE49-F238E27FC236}">
              <a16:creationId xmlns:a16="http://schemas.microsoft.com/office/drawing/2014/main" id="{00000000-0008-0000-1C00-0000A9010000}"/>
            </a:ext>
          </a:extLst>
        </xdr:cNvPr>
        <xdr:cNvSpPr>
          <a:spLocks noChangeShapeType="1"/>
        </xdr:cNvSpPr>
      </xdr:nvSpPr>
      <xdr:spPr bwMode="auto">
        <a:xfrm flipH="1">
          <a:off x="1424940" y="5402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18</xdr:row>
      <xdr:rowOff>38100</xdr:rowOff>
    </xdr:from>
    <xdr:to>
      <xdr:col>2</xdr:col>
      <xdr:colOff>845820</xdr:colOff>
      <xdr:row>18</xdr:row>
      <xdr:rowOff>487680</xdr:rowOff>
    </xdr:to>
    <xdr:sp macro="" textlink="">
      <xdr:nvSpPr>
        <xdr:cNvPr id="426" name="Line 19">
          <a:extLst>
            <a:ext uri="{FF2B5EF4-FFF2-40B4-BE49-F238E27FC236}">
              <a16:creationId xmlns:a16="http://schemas.microsoft.com/office/drawing/2014/main" id="{00000000-0008-0000-1C00-0000AA010000}"/>
            </a:ext>
          </a:extLst>
        </xdr:cNvPr>
        <xdr:cNvSpPr>
          <a:spLocks noChangeShapeType="1"/>
        </xdr:cNvSpPr>
      </xdr:nvSpPr>
      <xdr:spPr bwMode="auto">
        <a:xfrm rot="10800000" flipH="1" flipV="1">
          <a:off x="1447800" y="5867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18</xdr:row>
      <xdr:rowOff>38100</xdr:rowOff>
    </xdr:from>
    <xdr:to>
      <xdr:col>2</xdr:col>
      <xdr:colOff>1264920</xdr:colOff>
      <xdr:row>18</xdr:row>
      <xdr:rowOff>487680</xdr:rowOff>
    </xdr:to>
    <xdr:sp macro="" textlink="">
      <xdr:nvSpPr>
        <xdr:cNvPr id="427" name="Line 20">
          <a:extLst>
            <a:ext uri="{FF2B5EF4-FFF2-40B4-BE49-F238E27FC236}">
              <a16:creationId xmlns:a16="http://schemas.microsoft.com/office/drawing/2014/main" id="{00000000-0008-0000-1C00-0000AB010000}"/>
            </a:ext>
          </a:extLst>
        </xdr:cNvPr>
        <xdr:cNvSpPr>
          <a:spLocks noChangeShapeType="1"/>
        </xdr:cNvSpPr>
      </xdr:nvSpPr>
      <xdr:spPr bwMode="auto">
        <a:xfrm rot="10800000" flipH="1">
          <a:off x="1844040" y="5867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16</xdr:row>
      <xdr:rowOff>91440</xdr:rowOff>
    </xdr:from>
    <xdr:to>
      <xdr:col>3</xdr:col>
      <xdr:colOff>1691640</xdr:colOff>
      <xdr:row>19</xdr:row>
      <xdr:rowOff>129540</xdr:rowOff>
    </xdr:to>
    <xdr:grpSp>
      <xdr:nvGrpSpPr>
        <xdr:cNvPr id="428" name="Group 1">
          <a:extLst>
            <a:ext uri="{FF2B5EF4-FFF2-40B4-BE49-F238E27FC236}">
              <a16:creationId xmlns:a16="http://schemas.microsoft.com/office/drawing/2014/main" id="{00000000-0008-0000-1C00-0000AC010000}"/>
            </a:ext>
          </a:extLst>
        </xdr:cNvPr>
        <xdr:cNvGrpSpPr>
          <a:grpSpLocks/>
        </xdr:cNvGrpSpPr>
      </xdr:nvGrpSpPr>
      <xdr:grpSpPr bwMode="auto">
        <a:xfrm>
          <a:off x="2796540" y="5093970"/>
          <a:ext cx="1657350" cy="1219200"/>
          <a:chOff x="46" y="40"/>
          <a:chExt cx="550" cy="318"/>
        </a:xfrm>
      </xdr:grpSpPr>
      <xdr:grpSp>
        <xdr:nvGrpSpPr>
          <xdr:cNvPr id="429" name="Group 2">
            <a:extLst>
              <a:ext uri="{FF2B5EF4-FFF2-40B4-BE49-F238E27FC236}">
                <a16:creationId xmlns:a16="http://schemas.microsoft.com/office/drawing/2014/main" id="{00000000-0008-0000-1C00-0000AD010000}"/>
              </a:ext>
            </a:extLst>
          </xdr:cNvPr>
          <xdr:cNvGrpSpPr>
            <a:grpSpLocks/>
          </xdr:cNvGrpSpPr>
        </xdr:nvGrpSpPr>
        <xdr:grpSpPr bwMode="auto">
          <a:xfrm>
            <a:off x="46" y="40"/>
            <a:ext cx="550" cy="318"/>
            <a:chOff x="46" y="40"/>
            <a:chExt cx="550" cy="318"/>
          </a:xfrm>
        </xdr:grpSpPr>
        <xdr:sp macro="" textlink="">
          <xdr:nvSpPr>
            <xdr:cNvPr id="431" name="AutoShape 3">
              <a:extLst>
                <a:ext uri="{FF2B5EF4-FFF2-40B4-BE49-F238E27FC236}">
                  <a16:creationId xmlns:a16="http://schemas.microsoft.com/office/drawing/2014/main" id="{00000000-0008-0000-1C00-0000AF010000}"/>
                </a:ext>
              </a:extLst>
            </xdr:cNvPr>
            <xdr:cNvSpPr>
              <a:spLocks noChangeArrowheads="1"/>
            </xdr:cNvSpPr>
          </xdr:nvSpPr>
          <xdr:spPr bwMode="auto">
            <a:xfrm>
              <a:off x="-663866340" y="1047751"/>
              <a:ext cx="134"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2" name="AutoShape 4">
              <a:extLst>
                <a:ext uri="{FF2B5EF4-FFF2-40B4-BE49-F238E27FC236}">
                  <a16:creationId xmlns:a16="http://schemas.microsoft.com/office/drawing/2014/main" id="{00000000-0008-0000-1C00-0000B0010000}"/>
                </a:ext>
              </a:extLst>
            </xdr:cNvPr>
            <xdr:cNvSpPr>
              <a:spLocks noChangeArrowheads="1"/>
            </xdr:cNvSpPr>
          </xdr:nvSpPr>
          <xdr:spPr bwMode="auto">
            <a:xfrm>
              <a:off x="11032123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3" name="AutoShape 5">
              <a:extLst>
                <a:ext uri="{FF2B5EF4-FFF2-40B4-BE49-F238E27FC236}">
                  <a16:creationId xmlns:a16="http://schemas.microsoft.com/office/drawing/2014/main" id="{00000000-0008-0000-1C00-0000B1010000}"/>
                </a:ext>
              </a:extLst>
            </xdr:cNvPr>
            <xdr:cNvSpPr>
              <a:spLocks noChangeArrowheads="1"/>
            </xdr:cNvSpPr>
          </xdr:nvSpPr>
          <xdr:spPr bwMode="auto">
            <a:xfrm>
              <a:off x="1939314435" y="1047751"/>
              <a:ext cx="142"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4" name="AutoShape 6">
              <a:extLst>
                <a:ext uri="{FF2B5EF4-FFF2-40B4-BE49-F238E27FC236}">
                  <a16:creationId xmlns:a16="http://schemas.microsoft.com/office/drawing/2014/main" id="{00000000-0008-0000-1C00-0000B2010000}"/>
                </a:ext>
              </a:extLst>
            </xdr:cNvPr>
            <xdr:cNvSpPr>
              <a:spLocks noChangeArrowheads="1"/>
            </xdr:cNvSpPr>
          </xdr:nvSpPr>
          <xdr:spPr bwMode="auto">
            <a:xfrm>
              <a:off x="1683145142" y="1047751"/>
              <a:ext cx="137" cy="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5" name="AutoShape 7">
              <a:extLst>
                <a:ext uri="{FF2B5EF4-FFF2-40B4-BE49-F238E27FC236}">
                  <a16:creationId xmlns:a16="http://schemas.microsoft.com/office/drawing/2014/main" id="{00000000-0008-0000-1C00-0000B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6" name="AutoShape 8">
              <a:extLst>
                <a:ext uri="{FF2B5EF4-FFF2-40B4-BE49-F238E27FC236}">
                  <a16:creationId xmlns:a16="http://schemas.microsoft.com/office/drawing/2014/main" id="{00000000-0008-0000-1C00-0000B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7" name="AutoShape 9">
              <a:extLst>
                <a:ext uri="{FF2B5EF4-FFF2-40B4-BE49-F238E27FC236}">
                  <a16:creationId xmlns:a16="http://schemas.microsoft.com/office/drawing/2014/main" id="{00000000-0008-0000-1C00-0000B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8" name="Line 10">
              <a:extLst>
                <a:ext uri="{FF2B5EF4-FFF2-40B4-BE49-F238E27FC236}">
                  <a16:creationId xmlns:a16="http://schemas.microsoft.com/office/drawing/2014/main" id="{00000000-0008-0000-1C00-0000B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9" name="Line 11">
              <a:extLst>
                <a:ext uri="{FF2B5EF4-FFF2-40B4-BE49-F238E27FC236}">
                  <a16:creationId xmlns:a16="http://schemas.microsoft.com/office/drawing/2014/main" id="{00000000-0008-0000-1C00-0000B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0" name="AutoShape 12">
            <a:extLst>
              <a:ext uri="{FF2B5EF4-FFF2-40B4-BE49-F238E27FC236}">
                <a16:creationId xmlns:a16="http://schemas.microsoft.com/office/drawing/2014/main" id="{00000000-0008-0000-1C00-0000A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845820</xdr:colOff>
      <xdr:row>16</xdr:row>
      <xdr:rowOff>259080</xdr:rowOff>
    </xdr:from>
    <xdr:to>
      <xdr:col>3</xdr:col>
      <xdr:colOff>1264920</xdr:colOff>
      <xdr:row>18</xdr:row>
      <xdr:rowOff>45720</xdr:rowOff>
    </xdr:to>
    <xdr:sp macro="" textlink="">
      <xdr:nvSpPr>
        <xdr:cNvPr id="440" name="Line 16">
          <a:extLst>
            <a:ext uri="{FF2B5EF4-FFF2-40B4-BE49-F238E27FC236}">
              <a16:creationId xmlns:a16="http://schemas.microsoft.com/office/drawing/2014/main" id="{00000000-0008-0000-1C00-0000B8010000}"/>
            </a:ext>
          </a:extLst>
        </xdr:cNvPr>
        <xdr:cNvSpPr>
          <a:spLocks noChangeShapeType="1"/>
        </xdr:cNvSpPr>
      </xdr:nvSpPr>
      <xdr:spPr bwMode="auto">
        <a:xfrm flipH="1" flipV="1">
          <a:off x="3604260" y="5402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16</xdr:row>
      <xdr:rowOff>259080</xdr:rowOff>
    </xdr:from>
    <xdr:to>
      <xdr:col>3</xdr:col>
      <xdr:colOff>845820</xdr:colOff>
      <xdr:row>18</xdr:row>
      <xdr:rowOff>38100</xdr:rowOff>
    </xdr:to>
    <xdr:sp macro="" textlink="">
      <xdr:nvSpPr>
        <xdr:cNvPr id="441" name="Line 17">
          <a:extLst>
            <a:ext uri="{FF2B5EF4-FFF2-40B4-BE49-F238E27FC236}">
              <a16:creationId xmlns:a16="http://schemas.microsoft.com/office/drawing/2014/main" id="{00000000-0008-0000-1C00-0000B9010000}"/>
            </a:ext>
          </a:extLst>
        </xdr:cNvPr>
        <xdr:cNvSpPr>
          <a:spLocks noChangeShapeType="1"/>
        </xdr:cNvSpPr>
      </xdr:nvSpPr>
      <xdr:spPr bwMode="auto">
        <a:xfrm flipH="1">
          <a:off x="3185160" y="5402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18</xdr:row>
      <xdr:rowOff>38100</xdr:rowOff>
    </xdr:from>
    <xdr:to>
      <xdr:col>3</xdr:col>
      <xdr:colOff>845820</xdr:colOff>
      <xdr:row>18</xdr:row>
      <xdr:rowOff>487680</xdr:rowOff>
    </xdr:to>
    <xdr:sp macro="" textlink="">
      <xdr:nvSpPr>
        <xdr:cNvPr id="442" name="Line 19">
          <a:extLst>
            <a:ext uri="{FF2B5EF4-FFF2-40B4-BE49-F238E27FC236}">
              <a16:creationId xmlns:a16="http://schemas.microsoft.com/office/drawing/2014/main" id="{00000000-0008-0000-1C00-0000BA010000}"/>
            </a:ext>
          </a:extLst>
        </xdr:cNvPr>
        <xdr:cNvSpPr>
          <a:spLocks noChangeShapeType="1"/>
        </xdr:cNvSpPr>
      </xdr:nvSpPr>
      <xdr:spPr bwMode="auto">
        <a:xfrm rot="10800000" flipH="1" flipV="1">
          <a:off x="3208020" y="5867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18</xdr:row>
      <xdr:rowOff>38100</xdr:rowOff>
    </xdr:from>
    <xdr:to>
      <xdr:col>3</xdr:col>
      <xdr:colOff>1264920</xdr:colOff>
      <xdr:row>18</xdr:row>
      <xdr:rowOff>487680</xdr:rowOff>
    </xdr:to>
    <xdr:sp macro="" textlink="">
      <xdr:nvSpPr>
        <xdr:cNvPr id="443" name="Line 20">
          <a:extLst>
            <a:ext uri="{FF2B5EF4-FFF2-40B4-BE49-F238E27FC236}">
              <a16:creationId xmlns:a16="http://schemas.microsoft.com/office/drawing/2014/main" id="{00000000-0008-0000-1C00-0000BB010000}"/>
            </a:ext>
          </a:extLst>
        </xdr:cNvPr>
        <xdr:cNvSpPr>
          <a:spLocks noChangeShapeType="1"/>
        </xdr:cNvSpPr>
      </xdr:nvSpPr>
      <xdr:spPr bwMode="auto">
        <a:xfrm rot="10800000" flipH="1">
          <a:off x="3604260" y="5867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24</xdr:row>
      <xdr:rowOff>106680</xdr:rowOff>
    </xdr:from>
    <xdr:to>
      <xdr:col>2</xdr:col>
      <xdr:colOff>1722120</xdr:colOff>
      <xdr:row>27</xdr:row>
      <xdr:rowOff>106680</xdr:rowOff>
    </xdr:to>
    <xdr:grpSp>
      <xdr:nvGrpSpPr>
        <xdr:cNvPr id="444" name="Group 2">
          <a:extLst>
            <a:ext uri="{FF2B5EF4-FFF2-40B4-BE49-F238E27FC236}">
              <a16:creationId xmlns:a16="http://schemas.microsoft.com/office/drawing/2014/main" id="{00000000-0008-0000-1C00-0000BC010000}"/>
            </a:ext>
          </a:extLst>
        </xdr:cNvPr>
        <xdr:cNvGrpSpPr>
          <a:grpSpLocks/>
        </xdr:cNvGrpSpPr>
      </xdr:nvGrpSpPr>
      <xdr:grpSpPr bwMode="auto">
        <a:xfrm>
          <a:off x="1024890" y="7850505"/>
          <a:ext cx="1693545" cy="1181100"/>
          <a:chOff x="46" y="40"/>
          <a:chExt cx="550" cy="318"/>
        </a:xfrm>
      </xdr:grpSpPr>
      <xdr:grpSp>
        <xdr:nvGrpSpPr>
          <xdr:cNvPr id="445" name="Group 3">
            <a:extLst>
              <a:ext uri="{FF2B5EF4-FFF2-40B4-BE49-F238E27FC236}">
                <a16:creationId xmlns:a16="http://schemas.microsoft.com/office/drawing/2014/main" id="{00000000-0008-0000-1C00-0000BD010000}"/>
              </a:ext>
            </a:extLst>
          </xdr:cNvPr>
          <xdr:cNvGrpSpPr>
            <a:grpSpLocks/>
          </xdr:cNvGrpSpPr>
        </xdr:nvGrpSpPr>
        <xdr:grpSpPr bwMode="auto">
          <a:xfrm>
            <a:off x="46" y="40"/>
            <a:ext cx="550" cy="318"/>
            <a:chOff x="46" y="40"/>
            <a:chExt cx="550" cy="318"/>
          </a:xfrm>
        </xdr:grpSpPr>
        <xdr:sp macro="" textlink="">
          <xdr:nvSpPr>
            <xdr:cNvPr id="447" name="AutoShape 4">
              <a:extLst>
                <a:ext uri="{FF2B5EF4-FFF2-40B4-BE49-F238E27FC236}">
                  <a16:creationId xmlns:a16="http://schemas.microsoft.com/office/drawing/2014/main" id="{00000000-0008-0000-1C00-0000BF010000}"/>
                </a:ext>
              </a:extLst>
            </xdr:cNvPr>
            <xdr:cNvSpPr>
              <a:spLocks noChangeArrowheads="1"/>
            </xdr:cNvSpPr>
          </xdr:nvSpPr>
          <xdr:spPr bwMode="auto">
            <a:xfrm>
              <a:off x="-263272255" y="1047749"/>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48" name="AutoShape 5">
              <a:extLst>
                <a:ext uri="{FF2B5EF4-FFF2-40B4-BE49-F238E27FC236}">
                  <a16:creationId xmlns:a16="http://schemas.microsoft.com/office/drawing/2014/main" id="{00000000-0008-0000-1C00-0000C0010000}"/>
                </a:ext>
              </a:extLst>
            </xdr:cNvPr>
            <xdr:cNvSpPr>
              <a:spLocks noChangeArrowheads="1"/>
            </xdr:cNvSpPr>
          </xdr:nvSpPr>
          <xdr:spPr bwMode="auto">
            <a:xfrm>
              <a:off x="-824796511"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9" name="AutoShape 6">
              <a:extLst>
                <a:ext uri="{FF2B5EF4-FFF2-40B4-BE49-F238E27FC236}">
                  <a16:creationId xmlns:a16="http://schemas.microsoft.com/office/drawing/2014/main" id="{00000000-0008-0000-1C00-0000C1010000}"/>
                </a:ext>
              </a:extLst>
            </xdr:cNvPr>
            <xdr:cNvSpPr>
              <a:spLocks noChangeArrowheads="1"/>
            </xdr:cNvSpPr>
          </xdr:nvSpPr>
          <xdr:spPr bwMode="auto">
            <a:xfrm>
              <a:off x="1334747453" y="1047749"/>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50" name="AutoShape 7">
              <a:extLst>
                <a:ext uri="{FF2B5EF4-FFF2-40B4-BE49-F238E27FC236}">
                  <a16:creationId xmlns:a16="http://schemas.microsoft.com/office/drawing/2014/main" id="{00000000-0008-0000-1C00-0000C2010000}"/>
                </a:ext>
              </a:extLst>
            </xdr:cNvPr>
            <xdr:cNvSpPr>
              <a:spLocks noChangeArrowheads="1"/>
            </xdr:cNvSpPr>
          </xdr:nvSpPr>
          <xdr:spPr bwMode="auto">
            <a:xfrm>
              <a:off x="298206228" y="1047749"/>
              <a:ext cx="131"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1" name="AutoShape 8">
              <a:extLst>
                <a:ext uri="{FF2B5EF4-FFF2-40B4-BE49-F238E27FC236}">
                  <a16:creationId xmlns:a16="http://schemas.microsoft.com/office/drawing/2014/main" id="{00000000-0008-0000-1C00-0000C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2" name="AutoShape 9">
              <a:extLst>
                <a:ext uri="{FF2B5EF4-FFF2-40B4-BE49-F238E27FC236}">
                  <a16:creationId xmlns:a16="http://schemas.microsoft.com/office/drawing/2014/main" id="{00000000-0008-0000-1C00-0000C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3" name="AutoShape 10">
              <a:extLst>
                <a:ext uri="{FF2B5EF4-FFF2-40B4-BE49-F238E27FC236}">
                  <a16:creationId xmlns:a16="http://schemas.microsoft.com/office/drawing/2014/main" id="{00000000-0008-0000-1C00-0000C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4" name="Line 11">
              <a:extLst>
                <a:ext uri="{FF2B5EF4-FFF2-40B4-BE49-F238E27FC236}">
                  <a16:creationId xmlns:a16="http://schemas.microsoft.com/office/drawing/2014/main" id="{00000000-0008-0000-1C00-0000C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5" name="Line 12">
              <a:extLst>
                <a:ext uri="{FF2B5EF4-FFF2-40B4-BE49-F238E27FC236}">
                  <a16:creationId xmlns:a16="http://schemas.microsoft.com/office/drawing/2014/main" id="{00000000-0008-0000-1C00-0000C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46" name="AutoShape 13">
            <a:extLst>
              <a:ext uri="{FF2B5EF4-FFF2-40B4-BE49-F238E27FC236}">
                <a16:creationId xmlns:a16="http://schemas.microsoft.com/office/drawing/2014/main" id="{00000000-0008-0000-1C00-0000B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24</xdr:row>
      <xdr:rowOff>91440</xdr:rowOff>
    </xdr:from>
    <xdr:to>
      <xdr:col>3</xdr:col>
      <xdr:colOff>1737360</xdr:colOff>
      <xdr:row>27</xdr:row>
      <xdr:rowOff>99060</xdr:rowOff>
    </xdr:to>
    <xdr:grpSp>
      <xdr:nvGrpSpPr>
        <xdr:cNvPr id="456" name="Group 22">
          <a:extLst>
            <a:ext uri="{FF2B5EF4-FFF2-40B4-BE49-F238E27FC236}">
              <a16:creationId xmlns:a16="http://schemas.microsoft.com/office/drawing/2014/main" id="{00000000-0008-0000-1C00-0000C8010000}"/>
            </a:ext>
          </a:extLst>
        </xdr:cNvPr>
        <xdr:cNvGrpSpPr>
          <a:grpSpLocks/>
        </xdr:cNvGrpSpPr>
      </xdr:nvGrpSpPr>
      <xdr:grpSpPr bwMode="auto">
        <a:xfrm>
          <a:off x="2796540" y="7837170"/>
          <a:ext cx="1703070" cy="1188720"/>
          <a:chOff x="46" y="40"/>
          <a:chExt cx="550" cy="318"/>
        </a:xfrm>
      </xdr:grpSpPr>
      <xdr:grpSp>
        <xdr:nvGrpSpPr>
          <xdr:cNvPr id="457" name="Group 23">
            <a:extLst>
              <a:ext uri="{FF2B5EF4-FFF2-40B4-BE49-F238E27FC236}">
                <a16:creationId xmlns:a16="http://schemas.microsoft.com/office/drawing/2014/main" id="{00000000-0008-0000-1C00-0000C9010000}"/>
              </a:ext>
            </a:extLst>
          </xdr:cNvPr>
          <xdr:cNvGrpSpPr>
            <a:grpSpLocks/>
          </xdr:cNvGrpSpPr>
        </xdr:nvGrpSpPr>
        <xdr:grpSpPr bwMode="auto">
          <a:xfrm>
            <a:off x="46" y="40"/>
            <a:ext cx="550" cy="318"/>
            <a:chOff x="46" y="40"/>
            <a:chExt cx="550" cy="318"/>
          </a:xfrm>
        </xdr:grpSpPr>
        <xdr:sp macro="" textlink="">
          <xdr:nvSpPr>
            <xdr:cNvPr id="459" name="AutoShape 24">
              <a:extLst>
                <a:ext uri="{FF2B5EF4-FFF2-40B4-BE49-F238E27FC236}">
                  <a16:creationId xmlns:a16="http://schemas.microsoft.com/office/drawing/2014/main" id="{00000000-0008-0000-1C00-0000CB010000}"/>
                </a:ext>
              </a:extLst>
            </xdr:cNvPr>
            <xdr:cNvSpPr>
              <a:spLocks noChangeArrowheads="1"/>
            </xdr:cNvSpPr>
          </xdr:nvSpPr>
          <xdr:spPr bwMode="auto">
            <a:xfrm>
              <a:off x="-668897442"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60" name="AutoShape 25">
              <a:extLst>
                <a:ext uri="{FF2B5EF4-FFF2-40B4-BE49-F238E27FC236}">
                  <a16:creationId xmlns:a16="http://schemas.microsoft.com/office/drawing/2014/main" id="{00000000-0008-0000-1C00-0000CC010000}"/>
                </a:ext>
              </a:extLst>
            </xdr:cNvPr>
            <xdr:cNvSpPr>
              <a:spLocks noChangeArrowheads="1"/>
            </xdr:cNvSpPr>
          </xdr:nvSpPr>
          <xdr:spPr bwMode="auto">
            <a:xfrm>
              <a:off x="-1505846380" y="1047750"/>
              <a:ext cx="146"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1" name="AutoShape 26">
              <a:extLst>
                <a:ext uri="{FF2B5EF4-FFF2-40B4-BE49-F238E27FC236}">
                  <a16:creationId xmlns:a16="http://schemas.microsoft.com/office/drawing/2014/main" id="{00000000-0008-0000-1C00-0000CD010000}"/>
                </a:ext>
              </a:extLst>
            </xdr:cNvPr>
            <xdr:cNvSpPr>
              <a:spLocks noChangeArrowheads="1"/>
            </xdr:cNvSpPr>
          </xdr:nvSpPr>
          <xdr:spPr bwMode="auto">
            <a:xfrm>
              <a:off x="-2092220632" y="1047750"/>
              <a:ext cx="14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2" name="AutoShape 27">
              <a:extLst>
                <a:ext uri="{FF2B5EF4-FFF2-40B4-BE49-F238E27FC236}">
                  <a16:creationId xmlns:a16="http://schemas.microsoft.com/office/drawing/2014/main" id="{00000000-0008-0000-1C00-0000CE010000}"/>
                </a:ext>
              </a:extLst>
            </xdr:cNvPr>
            <xdr:cNvSpPr>
              <a:spLocks noChangeArrowheads="1"/>
            </xdr:cNvSpPr>
          </xdr:nvSpPr>
          <xdr:spPr bwMode="auto">
            <a:xfrm>
              <a:off x="-1052161174" y="1047750"/>
              <a:ext cx="133" cy="0"/>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3" name="AutoShape 28">
              <a:extLst>
                <a:ext uri="{FF2B5EF4-FFF2-40B4-BE49-F238E27FC236}">
                  <a16:creationId xmlns:a16="http://schemas.microsoft.com/office/drawing/2014/main" id="{00000000-0008-0000-1C00-0000C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4" name="AutoShape 29">
              <a:extLst>
                <a:ext uri="{FF2B5EF4-FFF2-40B4-BE49-F238E27FC236}">
                  <a16:creationId xmlns:a16="http://schemas.microsoft.com/office/drawing/2014/main" id="{00000000-0008-0000-1C00-0000D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5" name="AutoShape 30">
              <a:extLst>
                <a:ext uri="{FF2B5EF4-FFF2-40B4-BE49-F238E27FC236}">
                  <a16:creationId xmlns:a16="http://schemas.microsoft.com/office/drawing/2014/main" id="{00000000-0008-0000-1C00-0000D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6" name="Line 31">
              <a:extLst>
                <a:ext uri="{FF2B5EF4-FFF2-40B4-BE49-F238E27FC236}">
                  <a16:creationId xmlns:a16="http://schemas.microsoft.com/office/drawing/2014/main" id="{00000000-0008-0000-1C00-0000D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67" name="Line 32">
              <a:extLst>
                <a:ext uri="{FF2B5EF4-FFF2-40B4-BE49-F238E27FC236}">
                  <a16:creationId xmlns:a16="http://schemas.microsoft.com/office/drawing/2014/main" id="{00000000-0008-0000-1C00-0000D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58" name="AutoShape 33">
            <a:extLst>
              <a:ext uri="{FF2B5EF4-FFF2-40B4-BE49-F238E27FC236}">
                <a16:creationId xmlns:a16="http://schemas.microsoft.com/office/drawing/2014/main" id="{00000000-0008-0000-1C00-0000C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24</xdr:row>
      <xdr:rowOff>411480</xdr:rowOff>
    </xdr:from>
    <xdr:to>
      <xdr:col>2</xdr:col>
      <xdr:colOff>1272540</xdr:colOff>
      <xdr:row>26</xdr:row>
      <xdr:rowOff>22860</xdr:rowOff>
    </xdr:to>
    <xdr:sp macro="" textlink="">
      <xdr:nvSpPr>
        <xdr:cNvPr id="468" name="Line 16">
          <a:extLst>
            <a:ext uri="{FF2B5EF4-FFF2-40B4-BE49-F238E27FC236}">
              <a16:creationId xmlns:a16="http://schemas.microsoft.com/office/drawing/2014/main" id="{00000000-0008-0000-1C00-0000D4010000}"/>
            </a:ext>
          </a:extLst>
        </xdr:cNvPr>
        <xdr:cNvSpPr>
          <a:spLocks noChangeShapeType="1"/>
        </xdr:cNvSpPr>
      </xdr:nvSpPr>
      <xdr:spPr bwMode="auto">
        <a:xfrm flipH="1" flipV="1">
          <a:off x="1851660" y="8298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24</xdr:row>
      <xdr:rowOff>411480</xdr:rowOff>
    </xdr:from>
    <xdr:to>
      <xdr:col>2</xdr:col>
      <xdr:colOff>853440</xdr:colOff>
      <xdr:row>26</xdr:row>
      <xdr:rowOff>7620</xdr:rowOff>
    </xdr:to>
    <xdr:sp macro="" textlink="">
      <xdr:nvSpPr>
        <xdr:cNvPr id="469" name="Line 17">
          <a:extLst>
            <a:ext uri="{FF2B5EF4-FFF2-40B4-BE49-F238E27FC236}">
              <a16:creationId xmlns:a16="http://schemas.microsoft.com/office/drawing/2014/main" id="{00000000-0008-0000-1C00-0000D5010000}"/>
            </a:ext>
          </a:extLst>
        </xdr:cNvPr>
        <xdr:cNvSpPr>
          <a:spLocks noChangeShapeType="1"/>
        </xdr:cNvSpPr>
      </xdr:nvSpPr>
      <xdr:spPr bwMode="auto">
        <a:xfrm flipH="1">
          <a:off x="1440180" y="8298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26</xdr:row>
      <xdr:rowOff>7620</xdr:rowOff>
    </xdr:from>
    <xdr:to>
      <xdr:col>2</xdr:col>
      <xdr:colOff>853440</xdr:colOff>
      <xdr:row>26</xdr:row>
      <xdr:rowOff>457200</xdr:rowOff>
    </xdr:to>
    <xdr:sp macro="" textlink="">
      <xdr:nvSpPr>
        <xdr:cNvPr id="470" name="Line 19">
          <a:extLst>
            <a:ext uri="{FF2B5EF4-FFF2-40B4-BE49-F238E27FC236}">
              <a16:creationId xmlns:a16="http://schemas.microsoft.com/office/drawing/2014/main" id="{00000000-0008-0000-1C00-0000D6010000}"/>
            </a:ext>
          </a:extLst>
        </xdr:cNvPr>
        <xdr:cNvSpPr>
          <a:spLocks noChangeShapeType="1"/>
        </xdr:cNvSpPr>
      </xdr:nvSpPr>
      <xdr:spPr bwMode="auto">
        <a:xfrm rot="10800000" flipH="1" flipV="1">
          <a:off x="1440180" y="8580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26</xdr:row>
      <xdr:rowOff>22860</xdr:rowOff>
    </xdr:from>
    <xdr:to>
      <xdr:col>2</xdr:col>
      <xdr:colOff>1272540</xdr:colOff>
      <xdr:row>26</xdr:row>
      <xdr:rowOff>457200</xdr:rowOff>
    </xdr:to>
    <xdr:sp macro="" textlink="">
      <xdr:nvSpPr>
        <xdr:cNvPr id="471" name="Line 20">
          <a:extLst>
            <a:ext uri="{FF2B5EF4-FFF2-40B4-BE49-F238E27FC236}">
              <a16:creationId xmlns:a16="http://schemas.microsoft.com/office/drawing/2014/main" id="{00000000-0008-0000-1C00-0000D7010000}"/>
            </a:ext>
          </a:extLst>
        </xdr:cNvPr>
        <xdr:cNvSpPr>
          <a:spLocks noChangeShapeType="1"/>
        </xdr:cNvSpPr>
      </xdr:nvSpPr>
      <xdr:spPr bwMode="auto">
        <a:xfrm rot="10800000" flipH="1">
          <a:off x="1851660" y="8595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24</xdr:row>
      <xdr:rowOff>403860</xdr:rowOff>
    </xdr:from>
    <xdr:to>
      <xdr:col>3</xdr:col>
      <xdr:colOff>1280160</xdr:colOff>
      <xdr:row>26</xdr:row>
      <xdr:rowOff>7620</xdr:rowOff>
    </xdr:to>
    <xdr:sp macro="" textlink="">
      <xdr:nvSpPr>
        <xdr:cNvPr id="472" name="Line 16">
          <a:extLst>
            <a:ext uri="{FF2B5EF4-FFF2-40B4-BE49-F238E27FC236}">
              <a16:creationId xmlns:a16="http://schemas.microsoft.com/office/drawing/2014/main" id="{00000000-0008-0000-1C00-0000D8010000}"/>
            </a:ext>
          </a:extLst>
        </xdr:cNvPr>
        <xdr:cNvSpPr>
          <a:spLocks noChangeShapeType="1"/>
        </xdr:cNvSpPr>
      </xdr:nvSpPr>
      <xdr:spPr bwMode="auto">
        <a:xfrm flipH="1" flipV="1">
          <a:off x="3619500" y="8290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24</xdr:row>
      <xdr:rowOff>403860</xdr:rowOff>
    </xdr:from>
    <xdr:to>
      <xdr:col>3</xdr:col>
      <xdr:colOff>861060</xdr:colOff>
      <xdr:row>26</xdr:row>
      <xdr:rowOff>0</xdr:rowOff>
    </xdr:to>
    <xdr:sp macro="" textlink="">
      <xdr:nvSpPr>
        <xdr:cNvPr id="473" name="Line 17">
          <a:extLst>
            <a:ext uri="{FF2B5EF4-FFF2-40B4-BE49-F238E27FC236}">
              <a16:creationId xmlns:a16="http://schemas.microsoft.com/office/drawing/2014/main" id="{00000000-0008-0000-1C00-0000D9010000}"/>
            </a:ext>
          </a:extLst>
        </xdr:cNvPr>
        <xdr:cNvSpPr>
          <a:spLocks noChangeShapeType="1"/>
        </xdr:cNvSpPr>
      </xdr:nvSpPr>
      <xdr:spPr bwMode="auto">
        <a:xfrm flipH="1">
          <a:off x="3208020" y="8290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26</xdr:row>
      <xdr:rowOff>0</xdr:rowOff>
    </xdr:from>
    <xdr:to>
      <xdr:col>3</xdr:col>
      <xdr:colOff>861060</xdr:colOff>
      <xdr:row>26</xdr:row>
      <xdr:rowOff>449580</xdr:rowOff>
    </xdr:to>
    <xdr:sp macro="" textlink="">
      <xdr:nvSpPr>
        <xdr:cNvPr id="474" name="Line 19">
          <a:extLst>
            <a:ext uri="{FF2B5EF4-FFF2-40B4-BE49-F238E27FC236}">
              <a16:creationId xmlns:a16="http://schemas.microsoft.com/office/drawing/2014/main" id="{00000000-0008-0000-1C00-0000DA010000}"/>
            </a:ext>
          </a:extLst>
        </xdr:cNvPr>
        <xdr:cNvSpPr>
          <a:spLocks noChangeShapeType="1"/>
        </xdr:cNvSpPr>
      </xdr:nvSpPr>
      <xdr:spPr bwMode="auto">
        <a:xfrm rot="10800000" flipH="1" flipV="1">
          <a:off x="3208020" y="8572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26</xdr:row>
      <xdr:rowOff>7620</xdr:rowOff>
    </xdr:from>
    <xdr:to>
      <xdr:col>3</xdr:col>
      <xdr:colOff>1280160</xdr:colOff>
      <xdr:row>26</xdr:row>
      <xdr:rowOff>441960</xdr:rowOff>
    </xdr:to>
    <xdr:sp macro="" textlink="">
      <xdr:nvSpPr>
        <xdr:cNvPr id="475" name="Line 20">
          <a:extLst>
            <a:ext uri="{FF2B5EF4-FFF2-40B4-BE49-F238E27FC236}">
              <a16:creationId xmlns:a16="http://schemas.microsoft.com/office/drawing/2014/main" id="{00000000-0008-0000-1C00-0000DB010000}"/>
            </a:ext>
          </a:extLst>
        </xdr:cNvPr>
        <xdr:cNvSpPr>
          <a:spLocks noChangeShapeType="1"/>
        </xdr:cNvSpPr>
      </xdr:nvSpPr>
      <xdr:spPr bwMode="auto">
        <a:xfrm rot="10800000" flipH="1">
          <a:off x="3619500" y="8580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64228</xdr:colOff>
      <xdr:row>24</xdr:row>
      <xdr:rowOff>82827</xdr:rowOff>
    </xdr:from>
    <xdr:to>
      <xdr:col>3</xdr:col>
      <xdr:colOff>457052</xdr:colOff>
      <xdr:row>24</xdr:row>
      <xdr:rowOff>263802</xdr:rowOff>
    </xdr:to>
    <xdr:sp macro="" textlink="">
      <xdr:nvSpPr>
        <xdr:cNvPr id="476" name="Rectangle 322">
          <a:extLst>
            <a:ext uri="{FF2B5EF4-FFF2-40B4-BE49-F238E27FC236}">
              <a16:creationId xmlns:a16="http://schemas.microsoft.com/office/drawing/2014/main" id="{00000000-0008-0000-1C00-0000DC010000}"/>
            </a:ext>
          </a:extLst>
        </xdr:cNvPr>
        <xdr:cNvSpPr>
          <a:spLocks noChangeArrowheads="1"/>
        </xdr:cNvSpPr>
      </xdr:nvSpPr>
      <xdr:spPr bwMode="auto">
        <a:xfrm>
          <a:off x="2822668" y="7969527"/>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66923</xdr:colOff>
      <xdr:row>24</xdr:row>
      <xdr:rowOff>82827</xdr:rowOff>
    </xdr:from>
    <xdr:to>
      <xdr:col>2</xdr:col>
      <xdr:colOff>459747</xdr:colOff>
      <xdr:row>24</xdr:row>
      <xdr:rowOff>263802</xdr:rowOff>
    </xdr:to>
    <xdr:sp macro="" textlink="">
      <xdr:nvSpPr>
        <xdr:cNvPr id="477" name="Rectangle 324">
          <a:extLst>
            <a:ext uri="{FF2B5EF4-FFF2-40B4-BE49-F238E27FC236}">
              <a16:creationId xmlns:a16="http://schemas.microsoft.com/office/drawing/2014/main" id="{00000000-0008-0000-1C00-0000DD010000}"/>
            </a:ext>
          </a:extLst>
        </xdr:cNvPr>
        <xdr:cNvSpPr>
          <a:spLocks noChangeArrowheads="1"/>
        </xdr:cNvSpPr>
      </xdr:nvSpPr>
      <xdr:spPr bwMode="auto">
        <a:xfrm>
          <a:off x="1065143" y="7969527"/>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22860</xdr:colOff>
      <xdr:row>40</xdr:row>
      <xdr:rowOff>106680</xdr:rowOff>
    </xdr:from>
    <xdr:to>
      <xdr:col>2</xdr:col>
      <xdr:colOff>1722120</xdr:colOff>
      <xdr:row>43</xdr:row>
      <xdr:rowOff>106680</xdr:rowOff>
    </xdr:to>
    <xdr:grpSp>
      <xdr:nvGrpSpPr>
        <xdr:cNvPr id="478" name="Group 2">
          <a:extLst>
            <a:ext uri="{FF2B5EF4-FFF2-40B4-BE49-F238E27FC236}">
              <a16:creationId xmlns:a16="http://schemas.microsoft.com/office/drawing/2014/main" id="{00000000-0008-0000-1C00-0000DE010000}"/>
            </a:ext>
          </a:extLst>
        </xdr:cNvPr>
        <xdr:cNvGrpSpPr>
          <a:grpSpLocks/>
        </xdr:cNvGrpSpPr>
      </xdr:nvGrpSpPr>
      <xdr:grpSpPr bwMode="auto">
        <a:xfrm>
          <a:off x="1024890" y="13336905"/>
          <a:ext cx="1693545" cy="1181100"/>
          <a:chOff x="46" y="40"/>
          <a:chExt cx="550" cy="318"/>
        </a:xfrm>
      </xdr:grpSpPr>
      <xdr:grpSp>
        <xdr:nvGrpSpPr>
          <xdr:cNvPr id="479" name="Group 3">
            <a:extLst>
              <a:ext uri="{FF2B5EF4-FFF2-40B4-BE49-F238E27FC236}">
                <a16:creationId xmlns:a16="http://schemas.microsoft.com/office/drawing/2014/main" id="{00000000-0008-0000-1C00-0000DF010000}"/>
              </a:ext>
            </a:extLst>
          </xdr:cNvPr>
          <xdr:cNvGrpSpPr>
            <a:grpSpLocks/>
          </xdr:cNvGrpSpPr>
        </xdr:nvGrpSpPr>
        <xdr:grpSpPr bwMode="auto">
          <a:xfrm>
            <a:off x="46" y="40"/>
            <a:ext cx="550" cy="318"/>
            <a:chOff x="46" y="40"/>
            <a:chExt cx="550" cy="318"/>
          </a:xfrm>
        </xdr:grpSpPr>
        <xdr:sp macro="" textlink="">
          <xdr:nvSpPr>
            <xdr:cNvPr id="481" name="AutoShape 4">
              <a:extLst>
                <a:ext uri="{FF2B5EF4-FFF2-40B4-BE49-F238E27FC236}">
                  <a16:creationId xmlns:a16="http://schemas.microsoft.com/office/drawing/2014/main" id="{00000000-0008-0000-1C00-0000E1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82" name="AutoShape 5">
              <a:extLst>
                <a:ext uri="{FF2B5EF4-FFF2-40B4-BE49-F238E27FC236}">
                  <a16:creationId xmlns:a16="http://schemas.microsoft.com/office/drawing/2014/main" id="{00000000-0008-0000-1C00-0000E201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83" name="AutoShape 6">
              <a:extLst>
                <a:ext uri="{FF2B5EF4-FFF2-40B4-BE49-F238E27FC236}">
                  <a16:creationId xmlns:a16="http://schemas.microsoft.com/office/drawing/2014/main" id="{00000000-0008-0000-1C00-0000E3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84" name="AutoShape 7">
              <a:extLst>
                <a:ext uri="{FF2B5EF4-FFF2-40B4-BE49-F238E27FC236}">
                  <a16:creationId xmlns:a16="http://schemas.microsoft.com/office/drawing/2014/main" id="{00000000-0008-0000-1C00-0000E401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85" name="AutoShape 8">
              <a:extLst>
                <a:ext uri="{FF2B5EF4-FFF2-40B4-BE49-F238E27FC236}">
                  <a16:creationId xmlns:a16="http://schemas.microsoft.com/office/drawing/2014/main" id="{00000000-0008-0000-1C00-0000E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6" name="AutoShape 9">
              <a:extLst>
                <a:ext uri="{FF2B5EF4-FFF2-40B4-BE49-F238E27FC236}">
                  <a16:creationId xmlns:a16="http://schemas.microsoft.com/office/drawing/2014/main" id="{00000000-0008-0000-1C00-0000E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7" name="AutoShape 10">
              <a:extLst>
                <a:ext uri="{FF2B5EF4-FFF2-40B4-BE49-F238E27FC236}">
                  <a16:creationId xmlns:a16="http://schemas.microsoft.com/office/drawing/2014/main" id="{00000000-0008-0000-1C00-0000E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8" name="Line 11">
              <a:extLst>
                <a:ext uri="{FF2B5EF4-FFF2-40B4-BE49-F238E27FC236}">
                  <a16:creationId xmlns:a16="http://schemas.microsoft.com/office/drawing/2014/main" id="{00000000-0008-0000-1C00-0000E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9" name="Line 12">
              <a:extLst>
                <a:ext uri="{FF2B5EF4-FFF2-40B4-BE49-F238E27FC236}">
                  <a16:creationId xmlns:a16="http://schemas.microsoft.com/office/drawing/2014/main" id="{00000000-0008-0000-1C00-0000E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80" name="AutoShape 13">
            <a:extLst>
              <a:ext uri="{FF2B5EF4-FFF2-40B4-BE49-F238E27FC236}">
                <a16:creationId xmlns:a16="http://schemas.microsoft.com/office/drawing/2014/main" id="{00000000-0008-0000-1C00-0000E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40</xdr:row>
      <xdr:rowOff>91440</xdr:rowOff>
    </xdr:from>
    <xdr:to>
      <xdr:col>3</xdr:col>
      <xdr:colOff>1737360</xdr:colOff>
      <xdr:row>43</xdr:row>
      <xdr:rowOff>99060</xdr:rowOff>
    </xdr:to>
    <xdr:grpSp>
      <xdr:nvGrpSpPr>
        <xdr:cNvPr id="490" name="Group 22">
          <a:extLst>
            <a:ext uri="{FF2B5EF4-FFF2-40B4-BE49-F238E27FC236}">
              <a16:creationId xmlns:a16="http://schemas.microsoft.com/office/drawing/2014/main" id="{00000000-0008-0000-1C00-0000EA010000}"/>
            </a:ext>
          </a:extLst>
        </xdr:cNvPr>
        <xdr:cNvGrpSpPr>
          <a:grpSpLocks/>
        </xdr:cNvGrpSpPr>
      </xdr:nvGrpSpPr>
      <xdr:grpSpPr bwMode="auto">
        <a:xfrm>
          <a:off x="2796540" y="13323570"/>
          <a:ext cx="1703070" cy="1188720"/>
          <a:chOff x="46" y="40"/>
          <a:chExt cx="550" cy="318"/>
        </a:xfrm>
      </xdr:grpSpPr>
      <xdr:grpSp>
        <xdr:nvGrpSpPr>
          <xdr:cNvPr id="491" name="Group 23">
            <a:extLst>
              <a:ext uri="{FF2B5EF4-FFF2-40B4-BE49-F238E27FC236}">
                <a16:creationId xmlns:a16="http://schemas.microsoft.com/office/drawing/2014/main" id="{00000000-0008-0000-1C00-0000EB010000}"/>
              </a:ext>
            </a:extLst>
          </xdr:cNvPr>
          <xdr:cNvGrpSpPr>
            <a:grpSpLocks/>
          </xdr:cNvGrpSpPr>
        </xdr:nvGrpSpPr>
        <xdr:grpSpPr bwMode="auto">
          <a:xfrm>
            <a:off x="46" y="40"/>
            <a:ext cx="550" cy="318"/>
            <a:chOff x="46" y="40"/>
            <a:chExt cx="550" cy="318"/>
          </a:xfrm>
        </xdr:grpSpPr>
        <xdr:sp macro="" textlink="">
          <xdr:nvSpPr>
            <xdr:cNvPr id="493" name="AutoShape 24">
              <a:extLst>
                <a:ext uri="{FF2B5EF4-FFF2-40B4-BE49-F238E27FC236}">
                  <a16:creationId xmlns:a16="http://schemas.microsoft.com/office/drawing/2014/main" id="{00000000-0008-0000-1C00-0000ED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94" name="AutoShape 25">
              <a:extLst>
                <a:ext uri="{FF2B5EF4-FFF2-40B4-BE49-F238E27FC236}">
                  <a16:creationId xmlns:a16="http://schemas.microsoft.com/office/drawing/2014/main" id="{00000000-0008-0000-1C00-0000EE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5" name="AutoShape 26">
              <a:extLst>
                <a:ext uri="{FF2B5EF4-FFF2-40B4-BE49-F238E27FC236}">
                  <a16:creationId xmlns:a16="http://schemas.microsoft.com/office/drawing/2014/main" id="{00000000-0008-0000-1C00-0000EF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6" name="AutoShape 27">
              <a:extLst>
                <a:ext uri="{FF2B5EF4-FFF2-40B4-BE49-F238E27FC236}">
                  <a16:creationId xmlns:a16="http://schemas.microsoft.com/office/drawing/2014/main" id="{00000000-0008-0000-1C00-0000F0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97" name="AutoShape 28">
              <a:extLst>
                <a:ext uri="{FF2B5EF4-FFF2-40B4-BE49-F238E27FC236}">
                  <a16:creationId xmlns:a16="http://schemas.microsoft.com/office/drawing/2014/main" id="{00000000-0008-0000-1C00-0000F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8" name="AutoShape 29">
              <a:extLst>
                <a:ext uri="{FF2B5EF4-FFF2-40B4-BE49-F238E27FC236}">
                  <a16:creationId xmlns:a16="http://schemas.microsoft.com/office/drawing/2014/main" id="{00000000-0008-0000-1C00-0000F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9" name="AutoShape 30">
              <a:extLst>
                <a:ext uri="{FF2B5EF4-FFF2-40B4-BE49-F238E27FC236}">
                  <a16:creationId xmlns:a16="http://schemas.microsoft.com/office/drawing/2014/main" id="{00000000-0008-0000-1C00-0000F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00" name="Line 31">
              <a:extLst>
                <a:ext uri="{FF2B5EF4-FFF2-40B4-BE49-F238E27FC236}">
                  <a16:creationId xmlns:a16="http://schemas.microsoft.com/office/drawing/2014/main" id="{00000000-0008-0000-1C00-0000F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01" name="Line 32">
              <a:extLst>
                <a:ext uri="{FF2B5EF4-FFF2-40B4-BE49-F238E27FC236}">
                  <a16:creationId xmlns:a16="http://schemas.microsoft.com/office/drawing/2014/main" id="{00000000-0008-0000-1C00-0000F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92" name="AutoShape 33">
            <a:extLst>
              <a:ext uri="{FF2B5EF4-FFF2-40B4-BE49-F238E27FC236}">
                <a16:creationId xmlns:a16="http://schemas.microsoft.com/office/drawing/2014/main" id="{00000000-0008-0000-1C00-0000E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853440</xdr:colOff>
      <xdr:row>40</xdr:row>
      <xdr:rowOff>411480</xdr:rowOff>
    </xdr:from>
    <xdr:to>
      <xdr:col>2</xdr:col>
      <xdr:colOff>1272540</xdr:colOff>
      <xdr:row>42</xdr:row>
      <xdr:rowOff>22860</xdr:rowOff>
    </xdr:to>
    <xdr:sp macro="" textlink="">
      <xdr:nvSpPr>
        <xdr:cNvPr id="502" name="Line 16">
          <a:extLst>
            <a:ext uri="{FF2B5EF4-FFF2-40B4-BE49-F238E27FC236}">
              <a16:creationId xmlns:a16="http://schemas.microsoft.com/office/drawing/2014/main" id="{00000000-0008-0000-1C00-0000F6010000}"/>
            </a:ext>
          </a:extLst>
        </xdr:cNvPr>
        <xdr:cNvSpPr>
          <a:spLocks noChangeShapeType="1"/>
        </xdr:cNvSpPr>
      </xdr:nvSpPr>
      <xdr:spPr bwMode="auto">
        <a:xfrm flipH="1" flipV="1">
          <a:off x="1851660" y="137845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40</xdr:row>
      <xdr:rowOff>411480</xdr:rowOff>
    </xdr:from>
    <xdr:to>
      <xdr:col>2</xdr:col>
      <xdr:colOff>853440</xdr:colOff>
      <xdr:row>42</xdr:row>
      <xdr:rowOff>7620</xdr:rowOff>
    </xdr:to>
    <xdr:sp macro="" textlink="">
      <xdr:nvSpPr>
        <xdr:cNvPr id="503" name="Line 17">
          <a:extLst>
            <a:ext uri="{FF2B5EF4-FFF2-40B4-BE49-F238E27FC236}">
              <a16:creationId xmlns:a16="http://schemas.microsoft.com/office/drawing/2014/main" id="{00000000-0008-0000-1C00-0000F7010000}"/>
            </a:ext>
          </a:extLst>
        </xdr:cNvPr>
        <xdr:cNvSpPr>
          <a:spLocks noChangeShapeType="1"/>
        </xdr:cNvSpPr>
      </xdr:nvSpPr>
      <xdr:spPr bwMode="auto">
        <a:xfrm flipH="1">
          <a:off x="1440180" y="137845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42</xdr:row>
      <xdr:rowOff>7620</xdr:rowOff>
    </xdr:from>
    <xdr:to>
      <xdr:col>2</xdr:col>
      <xdr:colOff>853440</xdr:colOff>
      <xdr:row>42</xdr:row>
      <xdr:rowOff>457200</xdr:rowOff>
    </xdr:to>
    <xdr:sp macro="" textlink="">
      <xdr:nvSpPr>
        <xdr:cNvPr id="504" name="Line 19">
          <a:extLst>
            <a:ext uri="{FF2B5EF4-FFF2-40B4-BE49-F238E27FC236}">
              <a16:creationId xmlns:a16="http://schemas.microsoft.com/office/drawing/2014/main" id="{00000000-0008-0000-1C00-0000F8010000}"/>
            </a:ext>
          </a:extLst>
        </xdr:cNvPr>
        <xdr:cNvSpPr>
          <a:spLocks noChangeShapeType="1"/>
        </xdr:cNvSpPr>
      </xdr:nvSpPr>
      <xdr:spPr bwMode="auto">
        <a:xfrm rot="10800000" flipH="1" flipV="1">
          <a:off x="1440180" y="140665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42</xdr:row>
      <xdr:rowOff>22860</xdr:rowOff>
    </xdr:from>
    <xdr:to>
      <xdr:col>2</xdr:col>
      <xdr:colOff>1272540</xdr:colOff>
      <xdr:row>42</xdr:row>
      <xdr:rowOff>457200</xdr:rowOff>
    </xdr:to>
    <xdr:sp macro="" textlink="">
      <xdr:nvSpPr>
        <xdr:cNvPr id="505" name="Line 20">
          <a:extLst>
            <a:ext uri="{FF2B5EF4-FFF2-40B4-BE49-F238E27FC236}">
              <a16:creationId xmlns:a16="http://schemas.microsoft.com/office/drawing/2014/main" id="{00000000-0008-0000-1C00-0000F9010000}"/>
            </a:ext>
          </a:extLst>
        </xdr:cNvPr>
        <xdr:cNvSpPr>
          <a:spLocks noChangeShapeType="1"/>
        </xdr:cNvSpPr>
      </xdr:nvSpPr>
      <xdr:spPr bwMode="auto">
        <a:xfrm rot="10800000" flipH="1">
          <a:off x="1851660" y="140817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40</xdr:row>
      <xdr:rowOff>403860</xdr:rowOff>
    </xdr:from>
    <xdr:to>
      <xdr:col>3</xdr:col>
      <xdr:colOff>1280160</xdr:colOff>
      <xdr:row>42</xdr:row>
      <xdr:rowOff>7620</xdr:rowOff>
    </xdr:to>
    <xdr:sp macro="" textlink="">
      <xdr:nvSpPr>
        <xdr:cNvPr id="506" name="Line 16">
          <a:extLst>
            <a:ext uri="{FF2B5EF4-FFF2-40B4-BE49-F238E27FC236}">
              <a16:creationId xmlns:a16="http://schemas.microsoft.com/office/drawing/2014/main" id="{00000000-0008-0000-1C00-0000FA010000}"/>
            </a:ext>
          </a:extLst>
        </xdr:cNvPr>
        <xdr:cNvSpPr>
          <a:spLocks noChangeShapeType="1"/>
        </xdr:cNvSpPr>
      </xdr:nvSpPr>
      <xdr:spPr bwMode="auto">
        <a:xfrm flipH="1" flipV="1">
          <a:off x="3619500" y="137769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40</xdr:row>
      <xdr:rowOff>403860</xdr:rowOff>
    </xdr:from>
    <xdr:to>
      <xdr:col>3</xdr:col>
      <xdr:colOff>861060</xdr:colOff>
      <xdr:row>42</xdr:row>
      <xdr:rowOff>0</xdr:rowOff>
    </xdr:to>
    <xdr:sp macro="" textlink="">
      <xdr:nvSpPr>
        <xdr:cNvPr id="507" name="Line 17">
          <a:extLst>
            <a:ext uri="{FF2B5EF4-FFF2-40B4-BE49-F238E27FC236}">
              <a16:creationId xmlns:a16="http://schemas.microsoft.com/office/drawing/2014/main" id="{00000000-0008-0000-1C00-0000FB010000}"/>
            </a:ext>
          </a:extLst>
        </xdr:cNvPr>
        <xdr:cNvSpPr>
          <a:spLocks noChangeShapeType="1"/>
        </xdr:cNvSpPr>
      </xdr:nvSpPr>
      <xdr:spPr bwMode="auto">
        <a:xfrm flipH="1">
          <a:off x="3208020" y="13776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42</xdr:row>
      <xdr:rowOff>0</xdr:rowOff>
    </xdr:from>
    <xdr:to>
      <xdr:col>3</xdr:col>
      <xdr:colOff>861060</xdr:colOff>
      <xdr:row>42</xdr:row>
      <xdr:rowOff>449580</xdr:rowOff>
    </xdr:to>
    <xdr:sp macro="" textlink="">
      <xdr:nvSpPr>
        <xdr:cNvPr id="508" name="Line 19">
          <a:extLst>
            <a:ext uri="{FF2B5EF4-FFF2-40B4-BE49-F238E27FC236}">
              <a16:creationId xmlns:a16="http://schemas.microsoft.com/office/drawing/2014/main" id="{00000000-0008-0000-1C00-0000FC010000}"/>
            </a:ext>
          </a:extLst>
        </xdr:cNvPr>
        <xdr:cNvSpPr>
          <a:spLocks noChangeShapeType="1"/>
        </xdr:cNvSpPr>
      </xdr:nvSpPr>
      <xdr:spPr bwMode="auto">
        <a:xfrm rot="10800000" flipH="1" flipV="1">
          <a:off x="3208020" y="14058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42</xdr:row>
      <xdr:rowOff>7620</xdr:rowOff>
    </xdr:from>
    <xdr:to>
      <xdr:col>3</xdr:col>
      <xdr:colOff>1280160</xdr:colOff>
      <xdr:row>42</xdr:row>
      <xdr:rowOff>441960</xdr:rowOff>
    </xdr:to>
    <xdr:sp macro="" textlink="">
      <xdr:nvSpPr>
        <xdr:cNvPr id="509" name="Line 20">
          <a:extLst>
            <a:ext uri="{FF2B5EF4-FFF2-40B4-BE49-F238E27FC236}">
              <a16:creationId xmlns:a16="http://schemas.microsoft.com/office/drawing/2014/main" id="{00000000-0008-0000-1C00-0000FD010000}"/>
            </a:ext>
          </a:extLst>
        </xdr:cNvPr>
        <xdr:cNvSpPr>
          <a:spLocks noChangeShapeType="1"/>
        </xdr:cNvSpPr>
      </xdr:nvSpPr>
      <xdr:spPr bwMode="auto">
        <a:xfrm rot="10800000" flipH="1">
          <a:off x="3619500" y="140665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60960</xdr:colOff>
      <xdr:row>48</xdr:row>
      <xdr:rowOff>38100</xdr:rowOff>
    </xdr:from>
    <xdr:to>
      <xdr:col>3</xdr:col>
      <xdr:colOff>1714500</xdr:colOff>
      <xdr:row>51</xdr:row>
      <xdr:rowOff>76200</xdr:rowOff>
    </xdr:to>
    <xdr:grpSp>
      <xdr:nvGrpSpPr>
        <xdr:cNvPr id="510" name="Group 1">
          <a:extLst>
            <a:ext uri="{FF2B5EF4-FFF2-40B4-BE49-F238E27FC236}">
              <a16:creationId xmlns:a16="http://schemas.microsoft.com/office/drawing/2014/main" id="{00000000-0008-0000-1C00-0000FE010000}"/>
            </a:ext>
          </a:extLst>
        </xdr:cNvPr>
        <xdr:cNvGrpSpPr>
          <a:grpSpLocks/>
        </xdr:cNvGrpSpPr>
      </xdr:nvGrpSpPr>
      <xdr:grpSpPr bwMode="auto">
        <a:xfrm>
          <a:off x="2823210" y="16009620"/>
          <a:ext cx="1649730" cy="1219200"/>
          <a:chOff x="46" y="40"/>
          <a:chExt cx="550" cy="318"/>
        </a:xfrm>
      </xdr:grpSpPr>
      <xdr:grpSp>
        <xdr:nvGrpSpPr>
          <xdr:cNvPr id="511" name="Group 2">
            <a:extLst>
              <a:ext uri="{FF2B5EF4-FFF2-40B4-BE49-F238E27FC236}">
                <a16:creationId xmlns:a16="http://schemas.microsoft.com/office/drawing/2014/main" id="{00000000-0008-0000-1C00-0000FF010000}"/>
              </a:ext>
            </a:extLst>
          </xdr:cNvPr>
          <xdr:cNvGrpSpPr>
            <a:grpSpLocks/>
          </xdr:cNvGrpSpPr>
        </xdr:nvGrpSpPr>
        <xdr:grpSpPr bwMode="auto">
          <a:xfrm>
            <a:off x="46" y="40"/>
            <a:ext cx="550" cy="318"/>
            <a:chOff x="46" y="40"/>
            <a:chExt cx="550" cy="318"/>
          </a:xfrm>
        </xdr:grpSpPr>
        <xdr:sp macro="" textlink="">
          <xdr:nvSpPr>
            <xdr:cNvPr id="513" name="AutoShape 3">
              <a:extLst>
                <a:ext uri="{FF2B5EF4-FFF2-40B4-BE49-F238E27FC236}">
                  <a16:creationId xmlns:a16="http://schemas.microsoft.com/office/drawing/2014/main" id="{00000000-0008-0000-1C00-000001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14" name="AutoShape 4">
              <a:extLst>
                <a:ext uri="{FF2B5EF4-FFF2-40B4-BE49-F238E27FC236}">
                  <a16:creationId xmlns:a16="http://schemas.microsoft.com/office/drawing/2014/main" id="{00000000-0008-0000-1C00-000002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15" name="AutoShape 5">
              <a:extLst>
                <a:ext uri="{FF2B5EF4-FFF2-40B4-BE49-F238E27FC236}">
                  <a16:creationId xmlns:a16="http://schemas.microsoft.com/office/drawing/2014/main" id="{00000000-0008-0000-1C00-000003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16" name="AutoShape 6">
              <a:extLst>
                <a:ext uri="{FF2B5EF4-FFF2-40B4-BE49-F238E27FC236}">
                  <a16:creationId xmlns:a16="http://schemas.microsoft.com/office/drawing/2014/main" id="{00000000-0008-0000-1C00-000004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17" name="AutoShape 7">
              <a:extLst>
                <a:ext uri="{FF2B5EF4-FFF2-40B4-BE49-F238E27FC236}">
                  <a16:creationId xmlns:a16="http://schemas.microsoft.com/office/drawing/2014/main" id="{00000000-0008-0000-1C00-000005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8" name="AutoShape 8">
              <a:extLst>
                <a:ext uri="{FF2B5EF4-FFF2-40B4-BE49-F238E27FC236}">
                  <a16:creationId xmlns:a16="http://schemas.microsoft.com/office/drawing/2014/main" id="{00000000-0008-0000-1C00-000006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9" name="AutoShape 9">
              <a:extLst>
                <a:ext uri="{FF2B5EF4-FFF2-40B4-BE49-F238E27FC236}">
                  <a16:creationId xmlns:a16="http://schemas.microsoft.com/office/drawing/2014/main" id="{00000000-0008-0000-1C00-000007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20" name="Line 10">
              <a:extLst>
                <a:ext uri="{FF2B5EF4-FFF2-40B4-BE49-F238E27FC236}">
                  <a16:creationId xmlns:a16="http://schemas.microsoft.com/office/drawing/2014/main" id="{00000000-0008-0000-1C00-000008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21" name="Line 11">
              <a:extLst>
                <a:ext uri="{FF2B5EF4-FFF2-40B4-BE49-F238E27FC236}">
                  <a16:creationId xmlns:a16="http://schemas.microsoft.com/office/drawing/2014/main" id="{00000000-0008-0000-1C00-000009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12" name="AutoShape 12">
            <a:extLst>
              <a:ext uri="{FF2B5EF4-FFF2-40B4-BE49-F238E27FC236}">
                <a16:creationId xmlns:a16="http://schemas.microsoft.com/office/drawing/2014/main" id="{00000000-0008-0000-1C00-000000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87805</xdr:colOff>
      <xdr:row>20</xdr:row>
      <xdr:rowOff>16225</xdr:rowOff>
    </xdr:from>
    <xdr:to>
      <xdr:col>2</xdr:col>
      <xdr:colOff>487521</xdr:colOff>
      <xdr:row>20</xdr:row>
      <xdr:rowOff>205068</xdr:rowOff>
    </xdr:to>
    <xdr:sp macro="" textlink="">
      <xdr:nvSpPr>
        <xdr:cNvPr id="522" name="Rectangle 324">
          <a:extLst>
            <a:ext uri="{FF2B5EF4-FFF2-40B4-BE49-F238E27FC236}">
              <a16:creationId xmlns:a16="http://schemas.microsoft.com/office/drawing/2014/main" id="{00000000-0008-0000-1C00-00000A020000}"/>
            </a:ext>
          </a:extLst>
        </xdr:cNvPr>
        <xdr:cNvSpPr>
          <a:spLocks noChangeArrowheads="1"/>
        </xdr:cNvSpPr>
      </xdr:nvSpPr>
      <xdr:spPr bwMode="auto">
        <a:xfrm>
          <a:off x="1086025" y="6531325"/>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20</xdr:row>
      <xdr:rowOff>16225</xdr:rowOff>
    </xdr:from>
    <xdr:to>
      <xdr:col>2</xdr:col>
      <xdr:colOff>479726</xdr:colOff>
      <xdr:row>20</xdr:row>
      <xdr:rowOff>205068</xdr:rowOff>
    </xdr:to>
    <xdr:sp macro="" textlink="">
      <xdr:nvSpPr>
        <xdr:cNvPr id="523" name="Rectangle 324">
          <a:extLst>
            <a:ext uri="{FF2B5EF4-FFF2-40B4-BE49-F238E27FC236}">
              <a16:creationId xmlns:a16="http://schemas.microsoft.com/office/drawing/2014/main" id="{00000000-0008-0000-1C00-00000B020000}"/>
            </a:ext>
          </a:extLst>
        </xdr:cNvPr>
        <xdr:cNvSpPr>
          <a:spLocks noChangeArrowheads="1"/>
        </xdr:cNvSpPr>
      </xdr:nvSpPr>
      <xdr:spPr bwMode="auto">
        <a:xfrm>
          <a:off x="1078230" y="6531325"/>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84152</xdr:colOff>
      <xdr:row>48</xdr:row>
      <xdr:rowOff>57978</xdr:rowOff>
    </xdr:from>
    <xdr:to>
      <xdr:col>3</xdr:col>
      <xdr:colOff>483868</xdr:colOff>
      <xdr:row>48</xdr:row>
      <xdr:rowOff>246821</xdr:rowOff>
    </xdr:to>
    <xdr:sp macro="" textlink="">
      <xdr:nvSpPr>
        <xdr:cNvPr id="524" name="Rectangle 324">
          <a:extLst>
            <a:ext uri="{FF2B5EF4-FFF2-40B4-BE49-F238E27FC236}">
              <a16:creationId xmlns:a16="http://schemas.microsoft.com/office/drawing/2014/main" id="{00000000-0008-0000-1C00-00000C020000}"/>
            </a:ext>
          </a:extLst>
        </xdr:cNvPr>
        <xdr:cNvSpPr>
          <a:spLocks noChangeArrowheads="1"/>
        </xdr:cNvSpPr>
      </xdr:nvSpPr>
      <xdr:spPr bwMode="auto">
        <a:xfrm>
          <a:off x="2842592" y="16174278"/>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38100</xdr:colOff>
      <xdr:row>44</xdr:row>
      <xdr:rowOff>91440</xdr:rowOff>
    </xdr:from>
    <xdr:to>
      <xdr:col>3</xdr:col>
      <xdr:colOff>1691640</xdr:colOff>
      <xdr:row>47</xdr:row>
      <xdr:rowOff>129540</xdr:rowOff>
    </xdr:to>
    <xdr:grpSp>
      <xdr:nvGrpSpPr>
        <xdr:cNvPr id="525" name="Group 1">
          <a:extLst>
            <a:ext uri="{FF2B5EF4-FFF2-40B4-BE49-F238E27FC236}">
              <a16:creationId xmlns:a16="http://schemas.microsoft.com/office/drawing/2014/main" id="{00000000-0008-0000-1C00-00000D020000}"/>
            </a:ext>
          </a:extLst>
        </xdr:cNvPr>
        <xdr:cNvGrpSpPr>
          <a:grpSpLocks/>
        </xdr:cNvGrpSpPr>
      </xdr:nvGrpSpPr>
      <xdr:grpSpPr bwMode="auto">
        <a:xfrm>
          <a:off x="2796540" y="14695170"/>
          <a:ext cx="1657350" cy="1219200"/>
          <a:chOff x="46" y="40"/>
          <a:chExt cx="550" cy="318"/>
        </a:xfrm>
      </xdr:grpSpPr>
      <xdr:grpSp>
        <xdr:nvGrpSpPr>
          <xdr:cNvPr id="526" name="Group 2">
            <a:extLst>
              <a:ext uri="{FF2B5EF4-FFF2-40B4-BE49-F238E27FC236}">
                <a16:creationId xmlns:a16="http://schemas.microsoft.com/office/drawing/2014/main" id="{00000000-0008-0000-1C00-00000E020000}"/>
              </a:ext>
            </a:extLst>
          </xdr:cNvPr>
          <xdr:cNvGrpSpPr>
            <a:grpSpLocks/>
          </xdr:cNvGrpSpPr>
        </xdr:nvGrpSpPr>
        <xdr:grpSpPr bwMode="auto">
          <a:xfrm>
            <a:off x="46" y="40"/>
            <a:ext cx="550" cy="318"/>
            <a:chOff x="46" y="40"/>
            <a:chExt cx="550" cy="318"/>
          </a:xfrm>
        </xdr:grpSpPr>
        <xdr:sp macro="" textlink="">
          <xdr:nvSpPr>
            <xdr:cNvPr id="528" name="AutoShape 3">
              <a:extLst>
                <a:ext uri="{FF2B5EF4-FFF2-40B4-BE49-F238E27FC236}">
                  <a16:creationId xmlns:a16="http://schemas.microsoft.com/office/drawing/2014/main" id="{00000000-0008-0000-1C00-000010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9" name="AutoShape 4">
              <a:extLst>
                <a:ext uri="{FF2B5EF4-FFF2-40B4-BE49-F238E27FC236}">
                  <a16:creationId xmlns:a16="http://schemas.microsoft.com/office/drawing/2014/main" id="{00000000-0008-0000-1C00-000011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30" name="AutoShape 5">
              <a:extLst>
                <a:ext uri="{FF2B5EF4-FFF2-40B4-BE49-F238E27FC236}">
                  <a16:creationId xmlns:a16="http://schemas.microsoft.com/office/drawing/2014/main" id="{00000000-0008-0000-1C00-000012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31" name="AutoShape 6">
              <a:extLst>
                <a:ext uri="{FF2B5EF4-FFF2-40B4-BE49-F238E27FC236}">
                  <a16:creationId xmlns:a16="http://schemas.microsoft.com/office/drawing/2014/main" id="{00000000-0008-0000-1C00-000013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32" name="AutoShape 7">
              <a:extLst>
                <a:ext uri="{FF2B5EF4-FFF2-40B4-BE49-F238E27FC236}">
                  <a16:creationId xmlns:a16="http://schemas.microsoft.com/office/drawing/2014/main" id="{00000000-0008-0000-1C00-000014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3" name="AutoShape 8">
              <a:extLst>
                <a:ext uri="{FF2B5EF4-FFF2-40B4-BE49-F238E27FC236}">
                  <a16:creationId xmlns:a16="http://schemas.microsoft.com/office/drawing/2014/main" id="{00000000-0008-0000-1C00-000015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4" name="AutoShape 9">
              <a:extLst>
                <a:ext uri="{FF2B5EF4-FFF2-40B4-BE49-F238E27FC236}">
                  <a16:creationId xmlns:a16="http://schemas.microsoft.com/office/drawing/2014/main" id="{00000000-0008-0000-1C00-000016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5" name="Line 10">
              <a:extLst>
                <a:ext uri="{FF2B5EF4-FFF2-40B4-BE49-F238E27FC236}">
                  <a16:creationId xmlns:a16="http://schemas.microsoft.com/office/drawing/2014/main" id="{00000000-0008-0000-1C00-000017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6" name="Line 11">
              <a:extLst>
                <a:ext uri="{FF2B5EF4-FFF2-40B4-BE49-F238E27FC236}">
                  <a16:creationId xmlns:a16="http://schemas.microsoft.com/office/drawing/2014/main" id="{00000000-0008-0000-1C00-000018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7" name="AutoShape 12">
            <a:extLst>
              <a:ext uri="{FF2B5EF4-FFF2-40B4-BE49-F238E27FC236}">
                <a16:creationId xmlns:a16="http://schemas.microsoft.com/office/drawing/2014/main" id="{00000000-0008-0000-1C00-00000F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44</xdr:row>
      <xdr:rowOff>57150</xdr:rowOff>
    </xdr:from>
    <xdr:to>
      <xdr:col>3</xdr:col>
      <xdr:colOff>479726</xdr:colOff>
      <xdr:row>44</xdr:row>
      <xdr:rowOff>245993</xdr:rowOff>
    </xdr:to>
    <xdr:sp macro="" textlink="">
      <xdr:nvSpPr>
        <xdr:cNvPr id="537" name="Rectangle 324">
          <a:extLst>
            <a:ext uri="{FF2B5EF4-FFF2-40B4-BE49-F238E27FC236}">
              <a16:creationId xmlns:a16="http://schemas.microsoft.com/office/drawing/2014/main" id="{00000000-0008-0000-1C00-000019020000}"/>
            </a:ext>
          </a:extLst>
        </xdr:cNvPr>
        <xdr:cNvSpPr>
          <a:spLocks noChangeArrowheads="1"/>
        </xdr:cNvSpPr>
      </xdr:nvSpPr>
      <xdr:spPr bwMode="auto">
        <a:xfrm>
          <a:off x="2838450" y="148018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44</xdr:row>
      <xdr:rowOff>259080</xdr:rowOff>
    </xdr:from>
    <xdr:to>
      <xdr:col>3</xdr:col>
      <xdr:colOff>1264920</xdr:colOff>
      <xdr:row>46</xdr:row>
      <xdr:rowOff>45720</xdr:rowOff>
    </xdr:to>
    <xdr:sp macro="" textlink="">
      <xdr:nvSpPr>
        <xdr:cNvPr id="538" name="Line 16">
          <a:extLst>
            <a:ext uri="{FF2B5EF4-FFF2-40B4-BE49-F238E27FC236}">
              <a16:creationId xmlns:a16="http://schemas.microsoft.com/office/drawing/2014/main" id="{00000000-0008-0000-1C00-00001A020000}"/>
            </a:ext>
          </a:extLst>
        </xdr:cNvPr>
        <xdr:cNvSpPr>
          <a:spLocks noChangeShapeType="1"/>
        </xdr:cNvSpPr>
      </xdr:nvSpPr>
      <xdr:spPr bwMode="auto">
        <a:xfrm flipH="1" flipV="1">
          <a:off x="3604260" y="150037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44</xdr:row>
      <xdr:rowOff>259080</xdr:rowOff>
    </xdr:from>
    <xdr:to>
      <xdr:col>3</xdr:col>
      <xdr:colOff>845820</xdr:colOff>
      <xdr:row>46</xdr:row>
      <xdr:rowOff>38100</xdr:rowOff>
    </xdr:to>
    <xdr:sp macro="" textlink="">
      <xdr:nvSpPr>
        <xdr:cNvPr id="539" name="Line 17">
          <a:extLst>
            <a:ext uri="{FF2B5EF4-FFF2-40B4-BE49-F238E27FC236}">
              <a16:creationId xmlns:a16="http://schemas.microsoft.com/office/drawing/2014/main" id="{00000000-0008-0000-1C00-00001B020000}"/>
            </a:ext>
          </a:extLst>
        </xdr:cNvPr>
        <xdr:cNvSpPr>
          <a:spLocks noChangeShapeType="1"/>
        </xdr:cNvSpPr>
      </xdr:nvSpPr>
      <xdr:spPr bwMode="auto">
        <a:xfrm flipH="1">
          <a:off x="3185160" y="150037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46</xdr:row>
      <xdr:rowOff>38100</xdr:rowOff>
    </xdr:from>
    <xdr:to>
      <xdr:col>3</xdr:col>
      <xdr:colOff>845820</xdr:colOff>
      <xdr:row>46</xdr:row>
      <xdr:rowOff>487680</xdr:rowOff>
    </xdr:to>
    <xdr:sp macro="" textlink="">
      <xdr:nvSpPr>
        <xdr:cNvPr id="540" name="Line 19">
          <a:extLst>
            <a:ext uri="{FF2B5EF4-FFF2-40B4-BE49-F238E27FC236}">
              <a16:creationId xmlns:a16="http://schemas.microsoft.com/office/drawing/2014/main" id="{00000000-0008-0000-1C00-00001C020000}"/>
            </a:ext>
          </a:extLst>
        </xdr:cNvPr>
        <xdr:cNvSpPr>
          <a:spLocks noChangeShapeType="1"/>
        </xdr:cNvSpPr>
      </xdr:nvSpPr>
      <xdr:spPr bwMode="auto">
        <a:xfrm rot="10800000" flipH="1" flipV="1">
          <a:off x="3208020" y="154686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46</xdr:row>
      <xdr:rowOff>38100</xdr:rowOff>
    </xdr:from>
    <xdr:to>
      <xdr:col>3</xdr:col>
      <xdr:colOff>1264920</xdr:colOff>
      <xdr:row>46</xdr:row>
      <xdr:rowOff>487680</xdr:rowOff>
    </xdr:to>
    <xdr:sp macro="" textlink="">
      <xdr:nvSpPr>
        <xdr:cNvPr id="541" name="Line 20">
          <a:extLst>
            <a:ext uri="{FF2B5EF4-FFF2-40B4-BE49-F238E27FC236}">
              <a16:creationId xmlns:a16="http://schemas.microsoft.com/office/drawing/2014/main" id="{00000000-0008-0000-1C00-00001D020000}"/>
            </a:ext>
          </a:extLst>
        </xdr:cNvPr>
        <xdr:cNvSpPr>
          <a:spLocks noChangeShapeType="1"/>
        </xdr:cNvSpPr>
      </xdr:nvSpPr>
      <xdr:spPr bwMode="auto">
        <a:xfrm rot="10800000" flipH="1">
          <a:off x="3604260" y="154686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48</xdr:row>
      <xdr:rowOff>38100</xdr:rowOff>
    </xdr:from>
    <xdr:to>
      <xdr:col>2</xdr:col>
      <xdr:colOff>1714500</xdr:colOff>
      <xdr:row>51</xdr:row>
      <xdr:rowOff>76200</xdr:rowOff>
    </xdr:to>
    <xdr:grpSp>
      <xdr:nvGrpSpPr>
        <xdr:cNvPr id="542" name="Group 1">
          <a:extLst>
            <a:ext uri="{FF2B5EF4-FFF2-40B4-BE49-F238E27FC236}">
              <a16:creationId xmlns:a16="http://schemas.microsoft.com/office/drawing/2014/main" id="{00000000-0008-0000-1C00-00001E020000}"/>
            </a:ext>
          </a:extLst>
        </xdr:cNvPr>
        <xdr:cNvGrpSpPr>
          <a:grpSpLocks/>
        </xdr:cNvGrpSpPr>
      </xdr:nvGrpSpPr>
      <xdr:grpSpPr bwMode="auto">
        <a:xfrm>
          <a:off x="1062990" y="16009620"/>
          <a:ext cx="1649730" cy="1219200"/>
          <a:chOff x="46" y="40"/>
          <a:chExt cx="550" cy="318"/>
        </a:xfrm>
      </xdr:grpSpPr>
      <xdr:grpSp>
        <xdr:nvGrpSpPr>
          <xdr:cNvPr id="543" name="Group 2">
            <a:extLst>
              <a:ext uri="{FF2B5EF4-FFF2-40B4-BE49-F238E27FC236}">
                <a16:creationId xmlns:a16="http://schemas.microsoft.com/office/drawing/2014/main" id="{00000000-0008-0000-1C00-00001F020000}"/>
              </a:ext>
            </a:extLst>
          </xdr:cNvPr>
          <xdr:cNvGrpSpPr>
            <a:grpSpLocks/>
          </xdr:cNvGrpSpPr>
        </xdr:nvGrpSpPr>
        <xdr:grpSpPr bwMode="auto">
          <a:xfrm>
            <a:off x="46" y="40"/>
            <a:ext cx="550" cy="318"/>
            <a:chOff x="46" y="40"/>
            <a:chExt cx="550" cy="318"/>
          </a:xfrm>
        </xdr:grpSpPr>
        <xdr:sp macro="" textlink="">
          <xdr:nvSpPr>
            <xdr:cNvPr id="545" name="AutoShape 3">
              <a:extLst>
                <a:ext uri="{FF2B5EF4-FFF2-40B4-BE49-F238E27FC236}">
                  <a16:creationId xmlns:a16="http://schemas.microsoft.com/office/drawing/2014/main" id="{00000000-0008-0000-1C00-000021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6" name="AutoShape 4">
              <a:extLst>
                <a:ext uri="{FF2B5EF4-FFF2-40B4-BE49-F238E27FC236}">
                  <a16:creationId xmlns:a16="http://schemas.microsoft.com/office/drawing/2014/main" id="{00000000-0008-0000-1C00-000022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7" name="AutoShape 5">
              <a:extLst>
                <a:ext uri="{FF2B5EF4-FFF2-40B4-BE49-F238E27FC236}">
                  <a16:creationId xmlns:a16="http://schemas.microsoft.com/office/drawing/2014/main" id="{00000000-0008-0000-1C00-000023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8" name="AutoShape 6">
              <a:extLst>
                <a:ext uri="{FF2B5EF4-FFF2-40B4-BE49-F238E27FC236}">
                  <a16:creationId xmlns:a16="http://schemas.microsoft.com/office/drawing/2014/main" id="{00000000-0008-0000-1C00-000024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49" name="AutoShape 7">
              <a:extLst>
                <a:ext uri="{FF2B5EF4-FFF2-40B4-BE49-F238E27FC236}">
                  <a16:creationId xmlns:a16="http://schemas.microsoft.com/office/drawing/2014/main" id="{00000000-0008-0000-1C00-000025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0" name="AutoShape 8">
              <a:extLst>
                <a:ext uri="{FF2B5EF4-FFF2-40B4-BE49-F238E27FC236}">
                  <a16:creationId xmlns:a16="http://schemas.microsoft.com/office/drawing/2014/main" id="{00000000-0008-0000-1C00-000026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1" name="AutoShape 9">
              <a:extLst>
                <a:ext uri="{FF2B5EF4-FFF2-40B4-BE49-F238E27FC236}">
                  <a16:creationId xmlns:a16="http://schemas.microsoft.com/office/drawing/2014/main" id="{00000000-0008-0000-1C00-000027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2" name="Line 10">
              <a:extLst>
                <a:ext uri="{FF2B5EF4-FFF2-40B4-BE49-F238E27FC236}">
                  <a16:creationId xmlns:a16="http://schemas.microsoft.com/office/drawing/2014/main" id="{00000000-0008-0000-1C00-000028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53" name="Line 11">
              <a:extLst>
                <a:ext uri="{FF2B5EF4-FFF2-40B4-BE49-F238E27FC236}">
                  <a16:creationId xmlns:a16="http://schemas.microsoft.com/office/drawing/2014/main" id="{00000000-0008-0000-1C00-000029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44" name="AutoShape 12">
            <a:extLst>
              <a:ext uri="{FF2B5EF4-FFF2-40B4-BE49-F238E27FC236}">
                <a16:creationId xmlns:a16="http://schemas.microsoft.com/office/drawing/2014/main" id="{00000000-0008-0000-1C00-000020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84152</xdr:colOff>
      <xdr:row>48</xdr:row>
      <xdr:rowOff>57978</xdr:rowOff>
    </xdr:from>
    <xdr:to>
      <xdr:col>2</xdr:col>
      <xdr:colOff>483868</xdr:colOff>
      <xdr:row>48</xdr:row>
      <xdr:rowOff>246821</xdr:rowOff>
    </xdr:to>
    <xdr:sp macro="" textlink="">
      <xdr:nvSpPr>
        <xdr:cNvPr id="554" name="Rectangle 324">
          <a:extLst>
            <a:ext uri="{FF2B5EF4-FFF2-40B4-BE49-F238E27FC236}">
              <a16:creationId xmlns:a16="http://schemas.microsoft.com/office/drawing/2014/main" id="{00000000-0008-0000-1C00-00002A020000}"/>
            </a:ext>
          </a:extLst>
        </xdr:cNvPr>
        <xdr:cNvSpPr>
          <a:spLocks noChangeArrowheads="1"/>
        </xdr:cNvSpPr>
      </xdr:nvSpPr>
      <xdr:spPr bwMode="auto">
        <a:xfrm>
          <a:off x="1082372" y="16174278"/>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20</xdr:row>
      <xdr:rowOff>91440</xdr:rowOff>
    </xdr:from>
    <xdr:to>
      <xdr:col>2</xdr:col>
      <xdr:colOff>1691640</xdr:colOff>
      <xdr:row>23</xdr:row>
      <xdr:rowOff>129540</xdr:rowOff>
    </xdr:to>
    <xdr:grpSp>
      <xdr:nvGrpSpPr>
        <xdr:cNvPr id="2" name="Group 1">
          <a:extLst>
            <a:ext uri="{FF2B5EF4-FFF2-40B4-BE49-F238E27FC236}">
              <a16:creationId xmlns:a16="http://schemas.microsoft.com/office/drawing/2014/main" id="{00000000-0008-0000-1900-000002000000}"/>
            </a:ext>
          </a:extLst>
        </xdr:cNvPr>
        <xdr:cNvGrpSpPr>
          <a:grpSpLocks/>
        </xdr:cNvGrpSpPr>
      </xdr:nvGrpSpPr>
      <xdr:grpSpPr bwMode="auto">
        <a:xfrm>
          <a:off x="1036320" y="6465570"/>
          <a:ext cx="1657350" cy="1219200"/>
          <a:chOff x="46" y="40"/>
          <a:chExt cx="550" cy="318"/>
        </a:xfrm>
      </xdr:grpSpPr>
      <xdr:grpSp>
        <xdr:nvGrpSpPr>
          <xdr:cNvPr id="3" name="Group 2">
            <a:extLst>
              <a:ext uri="{FF2B5EF4-FFF2-40B4-BE49-F238E27FC236}">
                <a16:creationId xmlns:a16="http://schemas.microsoft.com/office/drawing/2014/main" id="{00000000-0008-0000-19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9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9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9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9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9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9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9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9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9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9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4" name="Group 1">
          <a:extLst>
            <a:ext uri="{FF2B5EF4-FFF2-40B4-BE49-F238E27FC236}">
              <a16:creationId xmlns:a16="http://schemas.microsoft.com/office/drawing/2014/main" id="{00000000-0008-0000-1900-00000E000000}"/>
            </a:ext>
          </a:extLst>
        </xdr:cNvPr>
        <xdr:cNvGrpSpPr>
          <a:grpSpLocks/>
        </xdr:cNvGrpSpPr>
      </xdr:nvGrpSpPr>
      <xdr:grpSpPr bwMode="auto">
        <a:xfrm>
          <a:off x="2815590" y="6478905"/>
          <a:ext cx="1651635" cy="1219200"/>
          <a:chOff x="46" y="40"/>
          <a:chExt cx="550" cy="318"/>
        </a:xfrm>
      </xdr:grpSpPr>
      <xdr:grpSp>
        <xdr:nvGrpSpPr>
          <xdr:cNvPr id="15" name="Group 2">
            <a:extLst>
              <a:ext uri="{FF2B5EF4-FFF2-40B4-BE49-F238E27FC236}">
                <a16:creationId xmlns:a16="http://schemas.microsoft.com/office/drawing/2014/main" id="{00000000-0008-0000-19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9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9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9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9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9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9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9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9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9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9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a:extLst>
            <a:ext uri="{FF2B5EF4-FFF2-40B4-BE49-F238E27FC236}">
              <a16:creationId xmlns:a16="http://schemas.microsoft.com/office/drawing/2014/main" id="{00000000-0008-0000-1900-00001A000000}"/>
            </a:ext>
          </a:extLst>
        </xdr:cNvPr>
        <xdr:cNvGrpSpPr>
          <a:grpSpLocks/>
        </xdr:cNvGrpSpPr>
      </xdr:nvGrpSpPr>
      <xdr:grpSpPr bwMode="auto">
        <a:xfrm>
          <a:off x="1024890" y="992505"/>
          <a:ext cx="1693545" cy="1181100"/>
          <a:chOff x="46" y="40"/>
          <a:chExt cx="550" cy="318"/>
        </a:xfrm>
      </xdr:grpSpPr>
      <xdr:grpSp>
        <xdr:nvGrpSpPr>
          <xdr:cNvPr id="27" name="Group 3">
            <a:extLst>
              <a:ext uri="{FF2B5EF4-FFF2-40B4-BE49-F238E27FC236}">
                <a16:creationId xmlns:a16="http://schemas.microsoft.com/office/drawing/2014/main" id="{00000000-0008-0000-1900-00001B000000}"/>
              </a:ext>
            </a:extLst>
          </xdr:cNvPr>
          <xdr:cNvGrpSpPr>
            <a:grpSpLocks/>
          </xdr:cNvGrpSpPr>
        </xdr:nvGrpSpPr>
        <xdr:grpSpPr bwMode="auto">
          <a:xfrm>
            <a:off x="46" y="40"/>
            <a:ext cx="550" cy="318"/>
            <a:chOff x="46" y="40"/>
            <a:chExt cx="550" cy="318"/>
          </a:xfrm>
        </xdr:grpSpPr>
        <xdr:sp macro="" textlink="">
          <xdr:nvSpPr>
            <xdr:cNvPr id="29" name="AutoShape 4">
              <a:extLst>
                <a:ext uri="{FF2B5EF4-FFF2-40B4-BE49-F238E27FC236}">
                  <a16:creationId xmlns:a16="http://schemas.microsoft.com/office/drawing/2014/main" id="{00000000-0008-0000-1900-00001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a:extLst>
                <a:ext uri="{FF2B5EF4-FFF2-40B4-BE49-F238E27FC236}">
                  <a16:creationId xmlns:a16="http://schemas.microsoft.com/office/drawing/2014/main" id="{00000000-0008-0000-1900-00001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a:extLst>
                <a:ext uri="{FF2B5EF4-FFF2-40B4-BE49-F238E27FC236}">
                  <a16:creationId xmlns:a16="http://schemas.microsoft.com/office/drawing/2014/main" id="{00000000-0008-0000-1900-00001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a:extLst>
                <a:ext uri="{FF2B5EF4-FFF2-40B4-BE49-F238E27FC236}">
                  <a16:creationId xmlns:a16="http://schemas.microsoft.com/office/drawing/2014/main" id="{00000000-0008-0000-1900-00002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a:extLst>
                <a:ext uri="{FF2B5EF4-FFF2-40B4-BE49-F238E27FC236}">
                  <a16:creationId xmlns:a16="http://schemas.microsoft.com/office/drawing/2014/main" id="{00000000-0008-0000-19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a:extLst>
                <a:ext uri="{FF2B5EF4-FFF2-40B4-BE49-F238E27FC236}">
                  <a16:creationId xmlns:a16="http://schemas.microsoft.com/office/drawing/2014/main" id="{00000000-0008-0000-19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a:extLst>
                <a:ext uri="{FF2B5EF4-FFF2-40B4-BE49-F238E27FC236}">
                  <a16:creationId xmlns:a16="http://schemas.microsoft.com/office/drawing/2014/main" id="{00000000-0008-0000-19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a:extLst>
                <a:ext uri="{FF2B5EF4-FFF2-40B4-BE49-F238E27FC236}">
                  <a16:creationId xmlns:a16="http://schemas.microsoft.com/office/drawing/2014/main" id="{00000000-0008-0000-19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a:extLst>
                <a:ext uri="{FF2B5EF4-FFF2-40B4-BE49-F238E27FC236}">
                  <a16:creationId xmlns:a16="http://schemas.microsoft.com/office/drawing/2014/main" id="{00000000-0008-0000-19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a:extLst>
              <a:ext uri="{FF2B5EF4-FFF2-40B4-BE49-F238E27FC236}">
                <a16:creationId xmlns:a16="http://schemas.microsoft.com/office/drawing/2014/main" id="{00000000-0008-0000-19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a:extLst>
            <a:ext uri="{FF2B5EF4-FFF2-40B4-BE49-F238E27FC236}">
              <a16:creationId xmlns:a16="http://schemas.microsoft.com/office/drawing/2014/main" id="{00000000-0008-0000-1900-000026000000}"/>
            </a:ext>
          </a:extLst>
        </xdr:cNvPr>
        <xdr:cNvGrpSpPr>
          <a:grpSpLocks/>
        </xdr:cNvGrpSpPr>
      </xdr:nvGrpSpPr>
      <xdr:grpSpPr bwMode="auto">
        <a:xfrm>
          <a:off x="2796540" y="979170"/>
          <a:ext cx="1703070" cy="1188720"/>
          <a:chOff x="46" y="40"/>
          <a:chExt cx="550" cy="318"/>
        </a:xfrm>
      </xdr:grpSpPr>
      <xdr:grpSp>
        <xdr:nvGrpSpPr>
          <xdr:cNvPr id="39" name="Group 23">
            <a:extLst>
              <a:ext uri="{FF2B5EF4-FFF2-40B4-BE49-F238E27FC236}">
                <a16:creationId xmlns:a16="http://schemas.microsoft.com/office/drawing/2014/main" id="{00000000-0008-0000-1900-000027000000}"/>
              </a:ext>
            </a:extLst>
          </xdr:cNvPr>
          <xdr:cNvGrpSpPr>
            <a:grpSpLocks/>
          </xdr:cNvGrpSpPr>
        </xdr:nvGrpSpPr>
        <xdr:grpSpPr bwMode="auto">
          <a:xfrm>
            <a:off x="46" y="40"/>
            <a:ext cx="550" cy="318"/>
            <a:chOff x="46" y="40"/>
            <a:chExt cx="550" cy="318"/>
          </a:xfrm>
        </xdr:grpSpPr>
        <xdr:sp macro="" textlink="">
          <xdr:nvSpPr>
            <xdr:cNvPr id="41" name="AutoShape 24">
              <a:extLst>
                <a:ext uri="{FF2B5EF4-FFF2-40B4-BE49-F238E27FC236}">
                  <a16:creationId xmlns:a16="http://schemas.microsoft.com/office/drawing/2014/main" id="{00000000-0008-0000-1900-00002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a:extLst>
                <a:ext uri="{FF2B5EF4-FFF2-40B4-BE49-F238E27FC236}">
                  <a16:creationId xmlns:a16="http://schemas.microsoft.com/office/drawing/2014/main" id="{00000000-0008-0000-1900-00002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a:extLst>
                <a:ext uri="{FF2B5EF4-FFF2-40B4-BE49-F238E27FC236}">
                  <a16:creationId xmlns:a16="http://schemas.microsoft.com/office/drawing/2014/main" id="{00000000-0008-0000-1900-00002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a:extLst>
                <a:ext uri="{FF2B5EF4-FFF2-40B4-BE49-F238E27FC236}">
                  <a16:creationId xmlns:a16="http://schemas.microsoft.com/office/drawing/2014/main" id="{00000000-0008-0000-1900-00002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a:extLst>
                <a:ext uri="{FF2B5EF4-FFF2-40B4-BE49-F238E27FC236}">
                  <a16:creationId xmlns:a16="http://schemas.microsoft.com/office/drawing/2014/main" id="{00000000-0008-0000-19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a:extLst>
                <a:ext uri="{FF2B5EF4-FFF2-40B4-BE49-F238E27FC236}">
                  <a16:creationId xmlns:a16="http://schemas.microsoft.com/office/drawing/2014/main" id="{00000000-0008-0000-19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a:extLst>
                <a:ext uri="{FF2B5EF4-FFF2-40B4-BE49-F238E27FC236}">
                  <a16:creationId xmlns:a16="http://schemas.microsoft.com/office/drawing/2014/main" id="{00000000-0008-0000-19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a:extLst>
                <a:ext uri="{FF2B5EF4-FFF2-40B4-BE49-F238E27FC236}">
                  <a16:creationId xmlns:a16="http://schemas.microsoft.com/office/drawing/2014/main" id="{00000000-0008-0000-19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a:extLst>
                <a:ext uri="{FF2B5EF4-FFF2-40B4-BE49-F238E27FC236}">
                  <a16:creationId xmlns:a16="http://schemas.microsoft.com/office/drawing/2014/main" id="{00000000-0008-0000-19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a:extLst>
              <a:ext uri="{FF2B5EF4-FFF2-40B4-BE49-F238E27FC236}">
                <a16:creationId xmlns:a16="http://schemas.microsoft.com/office/drawing/2014/main" id="{00000000-0008-0000-19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44</xdr:row>
      <xdr:rowOff>91440</xdr:rowOff>
    </xdr:from>
    <xdr:to>
      <xdr:col>2</xdr:col>
      <xdr:colOff>1691640</xdr:colOff>
      <xdr:row>47</xdr:row>
      <xdr:rowOff>129540</xdr:rowOff>
    </xdr:to>
    <xdr:grpSp>
      <xdr:nvGrpSpPr>
        <xdr:cNvPr id="50" name="Group 1">
          <a:extLst>
            <a:ext uri="{FF2B5EF4-FFF2-40B4-BE49-F238E27FC236}">
              <a16:creationId xmlns:a16="http://schemas.microsoft.com/office/drawing/2014/main" id="{00000000-0008-0000-1900-000032000000}"/>
            </a:ext>
          </a:extLst>
        </xdr:cNvPr>
        <xdr:cNvGrpSpPr>
          <a:grpSpLocks/>
        </xdr:cNvGrpSpPr>
      </xdr:nvGrpSpPr>
      <xdr:grpSpPr bwMode="auto">
        <a:xfrm>
          <a:off x="1036320" y="14695170"/>
          <a:ext cx="1657350" cy="1219200"/>
          <a:chOff x="46" y="40"/>
          <a:chExt cx="550" cy="318"/>
        </a:xfrm>
      </xdr:grpSpPr>
      <xdr:grpSp>
        <xdr:nvGrpSpPr>
          <xdr:cNvPr id="51" name="Group 2">
            <a:extLst>
              <a:ext uri="{FF2B5EF4-FFF2-40B4-BE49-F238E27FC236}">
                <a16:creationId xmlns:a16="http://schemas.microsoft.com/office/drawing/2014/main" id="{00000000-0008-0000-1900-000033000000}"/>
              </a:ext>
            </a:extLst>
          </xdr:cNvPr>
          <xdr:cNvGrpSpPr>
            <a:grpSpLocks/>
          </xdr:cNvGrpSpPr>
        </xdr:nvGrpSpPr>
        <xdr:grpSpPr bwMode="auto">
          <a:xfrm>
            <a:off x="46" y="40"/>
            <a:ext cx="550" cy="318"/>
            <a:chOff x="46" y="40"/>
            <a:chExt cx="550" cy="318"/>
          </a:xfrm>
        </xdr:grpSpPr>
        <xdr:sp macro="" textlink="">
          <xdr:nvSpPr>
            <xdr:cNvPr id="53" name="AutoShape 3">
              <a:extLst>
                <a:ext uri="{FF2B5EF4-FFF2-40B4-BE49-F238E27FC236}">
                  <a16:creationId xmlns:a16="http://schemas.microsoft.com/office/drawing/2014/main" id="{00000000-0008-0000-1900-000035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 name="AutoShape 4">
              <a:extLst>
                <a:ext uri="{FF2B5EF4-FFF2-40B4-BE49-F238E27FC236}">
                  <a16:creationId xmlns:a16="http://schemas.microsoft.com/office/drawing/2014/main" id="{00000000-0008-0000-1900-000036000000}"/>
                </a:ext>
              </a:extLst>
            </xdr:cNvPr>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5">
              <a:extLst>
                <a:ext uri="{FF2B5EF4-FFF2-40B4-BE49-F238E27FC236}">
                  <a16:creationId xmlns:a16="http://schemas.microsoft.com/office/drawing/2014/main" id="{00000000-0008-0000-1900-000037000000}"/>
                </a:ext>
              </a:extLst>
            </xdr:cNvPr>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6">
              <a:extLst>
                <a:ext uri="{FF2B5EF4-FFF2-40B4-BE49-F238E27FC236}">
                  <a16:creationId xmlns:a16="http://schemas.microsoft.com/office/drawing/2014/main" id="{00000000-0008-0000-1900-000038000000}"/>
                </a:ext>
              </a:extLst>
            </xdr:cNvPr>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7">
              <a:extLst>
                <a:ext uri="{FF2B5EF4-FFF2-40B4-BE49-F238E27FC236}">
                  <a16:creationId xmlns:a16="http://schemas.microsoft.com/office/drawing/2014/main" id="{00000000-0008-0000-1900-00003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8">
              <a:extLst>
                <a:ext uri="{FF2B5EF4-FFF2-40B4-BE49-F238E27FC236}">
                  <a16:creationId xmlns:a16="http://schemas.microsoft.com/office/drawing/2014/main" id="{00000000-0008-0000-1900-00003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9">
              <a:extLst>
                <a:ext uri="{FF2B5EF4-FFF2-40B4-BE49-F238E27FC236}">
                  <a16:creationId xmlns:a16="http://schemas.microsoft.com/office/drawing/2014/main" id="{00000000-0008-0000-1900-00003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0">
              <a:extLst>
                <a:ext uri="{FF2B5EF4-FFF2-40B4-BE49-F238E27FC236}">
                  <a16:creationId xmlns:a16="http://schemas.microsoft.com/office/drawing/2014/main" id="{00000000-0008-0000-1900-00003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1">
              <a:extLst>
                <a:ext uri="{FF2B5EF4-FFF2-40B4-BE49-F238E27FC236}">
                  <a16:creationId xmlns:a16="http://schemas.microsoft.com/office/drawing/2014/main" id="{00000000-0008-0000-1900-00003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2">
            <a:extLst>
              <a:ext uri="{FF2B5EF4-FFF2-40B4-BE49-F238E27FC236}">
                <a16:creationId xmlns:a16="http://schemas.microsoft.com/office/drawing/2014/main" id="{00000000-0008-0000-1900-00003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44</xdr:row>
      <xdr:rowOff>106680</xdr:rowOff>
    </xdr:from>
    <xdr:to>
      <xdr:col>3</xdr:col>
      <xdr:colOff>1706880</xdr:colOff>
      <xdr:row>47</xdr:row>
      <xdr:rowOff>144780</xdr:rowOff>
    </xdr:to>
    <xdr:grpSp>
      <xdr:nvGrpSpPr>
        <xdr:cNvPr id="62" name="Group 1">
          <a:extLst>
            <a:ext uri="{FF2B5EF4-FFF2-40B4-BE49-F238E27FC236}">
              <a16:creationId xmlns:a16="http://schemas.microsoft.com/office/drawing/2014/main" id="{00000000-0008-0000-1900-00003E000000}"/>
            </a:ext>
          </a:extLst>
        </xdr:cNvPr>
        <xdr:cNvGrpSpPr>
          <a:grpSpLocks/>
        </xdr:cNvGrpSpPr>
      </xdr:nvGrpSpPr>
      <xdr:grpSpPr bwMode="auto">
        <a:xfrm>
          <a:off x="2815590" y="14708505"/>
          <a:ext cx="1651635" cy="1219200"/>
          <a:chOff x="46" y="40"/>
          <a:chExt cx="550" cy="318"/>
        </a:xfrm>
      </xdr:grpSpPr>
      <xdr:grpSp>
        <xdr:nvGrpSpPr>
          <xdr:cNvPr id="63" name="Group 2">
            <a:extLst>
              <a:ext uri="{FF2B5EF4-FFF2-40B4-BE49-F238E27FC236}">
                <a16:creationId xmlns:a16="http://schemas.microsoft.com/office/drawing/2014/main" id="{00000000-0008-0000-1900-00003F000000}"/>
              </a:ext>
            </a:extLst>
          </xdr:cNvPr>
          <xdr:cNvGrpSpPr>
            <a:grpSpLocks/>
          </xdr:cNvGrpSpPr>
        </xdr:nvGrpSpPr>
        <xdr:grpSpPr bwMode="auto">
          <a:xfrm>
            <a:off x="46" y="40"/>
            <a:ext cx="550" cy="318"/>
            <a:chOff x="46" y="40"/>
            <a:chExt cx="550" cy="318"/>
          </a:xfrm>
        </xdr:grpSpPr>
        <xdr:sp macro="" textlink="">
          <xdr:nvSpPr>
            <xdr:cNvPr id="65" name="AutoShape 3">
              <a:extLst>
                <a:ext uri="{FF2B5EF4-FFF2-40B4-BE49-F238E27FC236}">
                  <a16:creationId xmlns:a16="http://schemas.microsoft.com/office/drawing/2014/main" id="{00000000-0008-0000-1900-000041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6" name="AutoShape 4">
              <a:extLst>
                <a:ext uri="{FF2B5EF4-FFF2-40B4-BE49-F238E27FC236}">
                  <a16:creationId xmlns:a16="http://schemas.microsoft.com/office/drawing/2014/main" id="{00000000-0008-0000-1900-000042000000}"/>
                </a:ext>
              </a:extLst>
            </xdr:cNvPr>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5">
              <a:extLst>
                <a:ext uri="{FF2B5EF4-FFF2-40B4-BE49-F238E27FC236}">
                  <a16:creationId xmlns:a16="http://schemas.microsoft.com/office/drawing/2014/main" id="{00000000-0008-0000-1900-000043000000}"/>
                </a:ext>
              </a:extLst>
            </xdr:cNvPr>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6">
              <a:extLst>
                <a:ext uri="{FF2B5EF4-FFF2-40B4-BE49-F238E27FC236}">
                  <a16:creationId xmlns:a16="http://schemas.microsoft.com/office/drawing/2014/main" id="{00000000-0008-0000-1900-000044000000}"/>
                </a:ext>
              </a:extLst>
            </xdr:cNvPr>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7">
              <a:extLst>
                <a:ext uri="{FF2B5EF4-FFF2-40B4-BE49-F238E27FC236}">
                  <a16:creationId xmlns:a16="http://schemas.microsoft.com/office/drawing/2014/main" id="{00000000-0008-0000-1900-00004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8">
              <a:extLst>
                <a:ext uri="{FF2B5EF4-FFF2-40B4-BE49-F238E27FC236}">
                  <a16:creationId xmlns:a16="http://schemas.microsoft.com/office/drawing/2014/main" id="{00000000-0008-0000-1900-00004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9">
              <a:extLst>
                <a:ext uri="{FF2B5EF4-FFF2-40B4-BE49-F238E27FC236}">
                  <a16:creationId xmlns:a16="http://schemas.microsoft.com/office/drawing/2014/main" id="{00000000-0008-0000-1900-00004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0">
              <a:extLst>
                <a:ext uri="{FF2B5EF4-FFF2-40B4-BE49-F238E27FC236}">
                  <a16:creationId xmlns:a16="http://schemas.microsoft.com/office/drawing/2014/main" id="{00000000-0008-0000-1900-00004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1">
              <a:extLst>
                <a:ext uri="{FF2B5EF4-FFF2-40B4-BE49-F238E27FC236}">
                  <a16:creationId xmlns:a16="http://schemas.microsoft.com/office/drawing/2014/main" id="{00000000-0008-0000-1900-00004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2">
            <a:extLst>
              <a:ext uri="{FF2B5EF4-FFF2-40B4-BE49-F238E27FC236}">
                <a16:creationId xmlns:a16="http://schemas.microsoft.com/office/drawing/2014/main" id="{00000000-0008-0000-1900-00004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60</xdr:row>
      <xdr:rowOff>45720</xdr:rowOff>
    </xdr:from>
    <xdr:to>
      <xdr:col>2</xdr:col>
      <xdr:colOff>1714500</xdr:colOff>
      <xdr:row>63</xdr:row>
      <xdr:rowOff>83820</xdr:rowOff>
    </xdr:to>
    <xdr:grpSp>
      <xdr:nvGrpSpPr>
        <xdr:cNvPr id="98" name="Group 1">
          <a:extLst>
            <a:ext uri="{FF2B5EF4-FFF2-40B4-BE49-F238E27FC236}">
              <a16:creationId xmlns:a16="http://schemas.microsoft.com/office/drawing/2014/main" id="{00000000-0008-0000-1900-000062000000}"/>
            </a:ext>
          </a:extLst>
        </xdr:cNvPr>
        <xdr:cNvGrpSpPr>
          <a:grpSpLocks/>
        </xdr:cNvGrpSpPr>
      </xdr:nvGrpSpPr>
      <xdr:grpSpPr bwMode="auto">
        <a:xfrm>
          <a:off x="1062990" y="20130135"/>
          <a:ext cx="1649730" cy="1219200"/>
          <a:chOff x="46" y="40"/>
          <a:chExt cx="550" cy="318"/>
        </a:xfrm>
      </xdr:grpSpPr>
      <xdr:grpSp>
        <xdr:nvGrpSpPr>
          <xdr:cNvPr id="99" name="Group 2">
            <a:extLst>
              <a:ext uri="{FF2B5EF4-FFF2-40B4-BE49-F238E27FC236}">
                <a16:creationId xmlns:a16="http://schemas.microsoft.com/office/drawing/2014/main" id="{00000000-0008-0000-1900-000063000000}"/>
              </a:ext>
            </a:extLst>
          </xdr:cNvPr>
          <xdr:cNvGrpSpPr>
            <a:grpSpLocks/>
          </xdr:cNvGrpSpPr>
        </xdr:nvGrpSpPr>
        <xdr:grpSpPr bwMode="auto">
          <a:xfrm>
            <a:off x="46" y="40"/>
            <a:ext cx="550" cy="318"/>
            <a:chOff x="46" y="40"/>
            <a:chExt cx="550" cy="318"/>
          </a:xfrm>
        </xdr:grpSpPr>
        <xdr:sp macro="" textlink="">
          <xdr:nvSpPr>
            <xdr:cNvPr id="101" name="AutoShape 3">
              <a:extLst>
                <a:ext uri="{FF2B5EF4-FFF2-40B4-BE49-F238E27FC236}">
                  <a16:creationId xmlns:a16="http://schemas.microsoft.com/office/drawing/2014/main" id="{00000000-0008-0000-1900-00006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a:extLst>
                <a:ext uri="{FF2B5EF4-FFF2-40B4-BE49-F238E27FC236}">
                  <a16:creationId xmlns:a16="http://schemas.microsoft.com/office/drawing/2014/main" id="{00000000-0008-0000-1900-00006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a:extLst>
                <a:ext uri="{FF2B5EF4-FFF2-40B4-BE49-F238E27FC236}">
                  <a16:creationId xmlns:a16="http://schemas.microsoft.com/office/drawing/2014/main" id="{00000000-0008-0000-1900-00006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a:extLst>
                <a:ext uri="{FF2B5EF4-FFF2-40B4-BE49-F238E27FC236}">
                  <a16:creationId xmlns:a16="http://schemas.microsoft.com/office/drawing/2014/main" id="{00000000-0008-0000-1900-00006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a:extLst>
                <a:ext uri="{FF2B5EF4-FFF2-40B4-BE49-F238E27FC236}">
                  <a16:creationId xmlns:a16="http://schemas.microsoft.com/office/drawing/2014/main" id="{00000000-0008-0000-1900-00006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a:extLst>
                <a:ext uri="{FF2B5EF4-FFF2-40B4-BE49-F238E27FC236}">
                  <a16:creationId xmlns:a16="http://schemas.microsoft.com/office/drawing/2014/main" id="{00000000-0008-0000-1900-00006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a:extLst>
                <a:ext uri="{FF2B5EF4-FFF2-40B4-BE49-F238E27FC236}">
                  <a16:creationId xmlns:a16="http://schemas.microsoft.com/office/drawing/2014/main" id="{00000000-0008-0000-1900-00006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a:extLst>
                <a:ext uri="{FF2B5EF4-FFF2-40B4-BE49-F238E27FC236}">
                  <a16:creationId xmlns:a16="http://schemas.microsoft.com/office/drawing/2014/main" id="{00000000-0008-0000-1900-00006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a:extLst>
                <a:ext uri="{FF2B5EF4-FFF2-40B4-BE49-F238E27FC236}">
                  <a16:creationId xmlns:a16="http://schemas.microsoft.com/office/drawing/2014/main" id="{00000000-0008-0000-1900-00006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a:extLst>
              <a:ext uri="{FF2B5EF4-FFF2-40B4-BE49-F238E27FC236}">
                <a16:creationId xmlns:a16="http://schemas.microsoft.com/office/drawing/2014/main" id="{00000000-0008-0000-1900-00006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60</xdr:row>
      <xdr:rowOff>38100</xdr:rowOff>
    </xdr:from>
    <xdr:to>
      <xdr:col>3</xdr:col>
      <xdr:colOff>1714500</xdr:colOff>
      <xdr:row>63</xdr:row>
      <xdr:rowOff>76200</xdr:rowOff>
    </xdr:to>
    <xdr:grpSp>
      <xdr:nvGrpSpPr>
        <xdr:cNvPr id="110" name="Group 1">
          <a:extLst>
            <a:ext uri="{FF2B5EF4-FFF2-40B4-BE49-F238E27FC236}">
              <a16:creationId xmlns:a16="http://schemas.microsoft.com/office/drawing/2014/main" id="{00000000-0008-0000-1900-00006E000000}"/>
            </a:ext>
          </a:extLst>
        </xdr:cNvPr>
        <xdr:cNvGrpSpPr>
          <a:grpSpLocks/>
        </xdr:cNvGrpSpPr>
      </xdr:nvGrpSpPr>
      <xdr:grpSpPr bwMode="auto">
        <a:xfrm>
          <a:off x="2823210" y="20124420"/>
          <a:ext cx="1649730" cy="1219200"/>
          <a:chOff x="46" y="40"/>
          <a:chExt cx="550" cy="318"/>
        </a:xfrm>
      </xdr:grpSpPr>
      <xdr:grpSp>
        <xdr:nvGrpSpPr>
          <xdr:cNvPr id="111" name="Group 2">
            <a:extLst>
              <a:ext uri="{FF2B5EF4-FFF2-40B4-BE49-F238E27FC236}">
                <a16:creationId xmlns:a16="http://schemas.microsoft.com/office/drawing/2014/main" id="{00000000-0008-0000-1900-00006F000000}"/>
              </a:ext>
            </a:extLst>
          </xdr:cNvPr>
          <xdr:cNvGrpSpPr>
            <a:grpSpLocks/>
          </xdr:cNvGrpSpPr>
        </xdr:nvGrpSpPr>
        <xdr:grpSpPr bwMode="auto">
          <a:xfrm>
            <a:off x="46" y="40"/>
            <a:ext cx="550" cy="318"/>
            <a:chOff x="46" y="40"/>
            <a:chExt cx="550" cy="318"/>
          </a:xfrm>
        </xdr:grpSpPr>
        <xdr:sp macro="" textlink="">
          <xdr:nvSpPr>
            <xdr:cNvPr id="113" name="AutoShape 3">
              <a:extLst>
                <a:ext uri="{FF2B5EF4-FFF2-40B4-BE49-F238E27FC236}">
                  <a16:creationId xmlns:a16="http://schemas.microsoft.com/office/drawing/2014/main" id="{00000000-0008-0000-1900-00007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a:extLst>
                <a:ext uri="{FF2B5EF4-FFF2-40B4-BE49-F238E27FC236}">
                  <a16:creationId xmlns:a16="http://schemas.microsoft.com/office/drawing/2014/main" id="{00000000-0008-0000-1900-00007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a:extLst>
                <a:ext uri="{FF2B5EF4-FFF2-40B4-BE49-F238E27FC236}">
                  <a16:creationId xmlns:a16="http://schemas.microsoft.com/office/drawing/2014/main" id="{00000000-0008-0000-1900-00007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a:extLst>
                <a:ext uri="{FF2B5EF4-FFF2-40B4-BE49-F238E27FC236}">
                  <a16:creationId xmlns:a16="http://schemas.microsoft.com/office/drawing/2014/main" id="{00000000-0008-0000-1900-00007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a:extLst>
                <a:ext uri="{FF2B5EF4-FFF2-40B4-BE49-F238E27FC236}">
                  <a16:creationId xmlns:a16="http://schemas.microsoft.com/office/drawing/2014/main" id="{00000000-0008-0000-1900-00007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a:extLst>
                <a:ext uri="{FF2B5EF4-FFF2-40B4-BE49-F238E27FC236}">
                  <a16:creationId xmlns:a16="http://schemas.microsoft.com/office/drawing/2014/main" id="{00000000-0008-0000-1900-00007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a:extLst>
                <a:ext uri="{FF2B5EF4-FFF2-40B4-BE49-F238E27FC236}">
                  <a16:creationId xmlns:a16="http://schemas.microsoft.com/office/drawing/2014/main" id="{00000000-0008-0000-1900-00007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a:extLst>
                <a:ext uri="{FF2B5EF4-FFF2-40B4-BE49-F238E27FC236}">
                  <a16:creationId xmlns:a16="http://schemas.microsoft.com/office/drawing/2014/main" id="{00000000-0008-0000-1900-00007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a:extLst>
                <a:ext uri="{FF2B5EF4-FFF2-40B4-BE49-F238E27FC236}">
                  <a16:creationId xmlns:a16="http://schemas.microsoft.com/office/drawing/2014/main" id="{00000000-0008-0000-1900-00007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a:extLst>
              <a:ext uri="{FF2B5EF4-FFF2-40B4-BE49-F238E27FC236}">
                <a16:creationId xmlns:a16="http://schemas.microsoft.com/office/drawing/2014/main" id="{00000000-0008-0000-1900-00007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50064</xdr:colOff>
      <xdr:row>28</xdr:row>
      <xdr:rowOff>43279</xdr:rowOff>
    </xdr:from>
    <xdr:to>
      <xdr:col>3</xdr:col>
      <xdr:colOff>442888</xdr:colOff>
      <xdr:row>28</xdr:row>
      <xdr:rowOff>224254</xdr:rowOff>
    </xdr:to>
    <xdr:sp macro="" textlink="">
      <xdr:nvSpPr>
        <xdr:cNvPr id="190" name="Rectangle 322">
          <a:extLst>
            <a:ext uri="{FF2B5EF4-FFF2-40B4-BE49-F238E27FC236}">
              <a16:creationId xmlns:a16="http://schemas.microsoft.com/office/drawing/2014/main" id="{00000000-0008-0000-1900-0000BE000000}"/>
            </a:ext>
          </a:extLst>
        </xdr:cNvPr>
        <xdr:cNvSpPr>
          <a:spLocks noChangeArrowheads="1"/>
        </xdr:cNvSpPr>
      </xdr:nvSpPr>
      <xdr:spPr bwMode="auto">
        <a:xfrm>
          <a:off x="2808504" y="9301579"/>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50064</xdr:colOff>
      <xdr:row>28</xdr:row>
      <xdr:rowOff>43279</xdr:rowOff>
    </xdr:from>
    <xdr:to>
      <xdr:col>2</xdr:col>
      <xdr:colOff>442888</xdr:colOff>
      <xdr:row>28</xdr:row>
      <xdr:rowOff>224254</xdr:rowOff>
    </xdr:to>
    <xdr:sp macro="" textlink="">
      <xdr:nvSpPr>
        <xdr:cNvPr id="191" name="Rectangle 324">
          <a:extLst>
            <a:ext uri="{FF2B5EF4-FFF2-40B4-BE49-F238E27FC236}">
              <a16:creationId xmlns:a16="http://schemas.microsoft.com/office/drawing/2014/main" id="{00000000-0008-0000-1900-0000BF000000}"/>
            </a:ext>
          </a:extLst>
        </xdr:cNvPr>
        <xdr:cNvSpPr>
          <a:spLocks noChangeArrowheads="1"/>
        </xdr:cNvSpPr>
      </xdr:nvSpPr>
      <xdr:spPr bwMode="auto">
        <a:xfrm>
          <a:off x="1048284" y="9301579"/>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853440</xdr:colOff>
      <xdr:row>4</xdr:row>
      <xdr:rowOff>411480</xdr:rowOff>
    </xdr:from>
    <xdr:to>
      <xdr:col>2</xdr:col>
      <xdr:colOff>1272540</xdr:colOff>
      <xdr:row>6</xdr:row>
      <xdr:rowOff>22860</xdr:rowOff>
    </xdr:to>
    <xdr:sp macro="" textlink="">
      <xdr:nvSpPr>
        <xdr:cNvPr id="208" name="Line 16">
          <a:extLst>
            <a:ext uri="{FF2B5EF4-FFF2-40B4-BE49-F238E27FC236}">
              <a16:creationId xmlns:a16="http://schemas.microsoft.com/office/drawing/2014/main" id="{00000000-0008-0000-1900-0000D0000000}"/>
            </a:ext>
          </a:extLst>
        </xdr:cNvPr>
        <xdr:cNvSpPr>
          <a:spLocks noChangeShapeType="1"/>
        </xdr:cNvSpPr>
      </xdr:nvSpPr>
      <xdr:spPr bwMode="auto">
        <a:xfrm flipH="1" flipV="1">
          <a:off x="1851660" y="1440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xdr:row>
      <xdr:rowOff>411480</xdr:rowOff>
    </xdr:from>
    <xdr:to>
      <xdr:col>2</xdr:col>
      <xdr:colOff>853440</xdr:colOff>
      <xdr:row>6</xdr:row>
      <xdr:rowOff>7620</xdr:rowOff>
    </xdr:to>
    <xdr:sp macro="" textlink="">
      <xdr:nvSpPr>
        <xdr:cNvPr id="209" name="Line 17">
          <a:extLst>
            <a:ext uri="{FF2B5EF4-FFF2-40B4-BE49-F238E27FC236}">
              <a16:creationId xmlns:a16="http://schemas.microsoft.com/office/drawing/2014/main" id="{00000000-0008-0000-1900-0000D1000000}"/>
            </a:ext>
          </a:extLst>
        </xdr:cNvPr>
        <xdr:cNvSpPr>
          <a:spLocks noChangeShapeType="1"/>
        </xdr:cNvSpPr>
      </xdr:nvSpPr>
      <xdr:spPr bwMode="auto">
        <a:xfrm flipH="1">
          <a:off x="1440180" y="1440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xdr:row>
      <xdr:rowOff>7620</xdr:rowOff>
    </xdr:from>
    <xdr:to>
      <xdr:col>2</xdr:col>
      <xdr:colOff>853440</xdr:colOff>
      <xdr:row>6</xdr:row>
      <xdr:rowOff>457200</xdr:rowOff>
    </xdr:to>
    <xdr:sp macro="" textlink="">
      <xdr:nvSpPr>
        <xdr:cNvPr id="210" name="Line 19">
          <a:extLst>
            <a:ext uri="{FF2B5EF4-FFF2-40B4-BE49-F238E27FC236}">
              <a16:creationId xmlns:a16="http://schemas.microsoft.com/office/drawing/2014/main" id="{00000000-0008-0000-1900-0000D2000000}"/>
            </a:ext>
          </a:extLst>
        </xdr:cNvPr>
        <xdr:cNvSpPr>
          <a:spLocks noChangeShapeType="1"/>
        </xdr:cNvSpPr>
      </xdr:nvSpPr>
      <xdr:spPr bwMode="auto">
        <a:xfrm rot="10800000" flipH="1" flipV="1">
          <a:off x="1440180" y="1722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6</xdr:row>
      <xdr:rowOff>22860</xdr:rowOff>
    </xdr:from>
    <xdr:to>
      <xdr:col>2</xdr:col>
      <xdr:colOff>1272540</xdr:colOff>
      <xdr:row>6</xdr:row>
      <xdr:rowOff>457200</xdr:rowOff>
    </xdr:to>
    <xdr:sp macro="" textlink="">
      <xdr:nvSpPr>
        <xdr:cNvPr id="211" name="Line 20">
          <a:extLst>
            <a:ext uri="{FF2B5EF4-FFF2-40B4-BE49-F238E27FC236}">
              <a16:creationId xmlns:a16="http://schemas.microsoft.com/office/drawing/2014/main" id="{00000000-0008-0000-1900-0000D3000000}"/>
            </a:ext>
          </a:extLst>
        </xdr:cNvPr>
        <xdr:cNvSpPr>
          <a:spLocks noChangeShapeType="1"/>
        </xdr:cNvSpPr>
      </xdr:nvSpPr>
      <xdr:spPr bwMode="auto">
        <a:xfrm rot="10800000" flipH="1">
          <a:off x="1851660" y="1737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xdr:row>
      <xdr:rowOff>403860</xdr:rowOff>
    </xdr:from>
    <xdr:to>
      <xdr:col>3</xdr:col>
      <xdr:colOff>1280160</xdr:colOff>
      <xdr:row>6</xdr:row>
      <xdr:rowOff>7620</xdr:rowOff>
    </xdr:to>
    <xdr:sp macro="" textlink="">
      <xdr:nvSpPr>
        <xdr:cNvPr id="212" name="Line 16">
          <a:extLst>
            <a:ext uri="{FF2B5EF4-FFF2-40B4-BE49-F238E27FC236}">
              <a16:creationId xmlns:a16="http://schemas.microsoft.com/office/drawing/2014/main" id="{00000000-0008-0000-1900-0000D4000000}"/>
            </a:ext>
          </a:extLst>
        </xdr:cNvPr>
        <xdr:cNvSpPr>
          <a:spLocks noChangeShapeType="1"/>
        </xdr:cNvSpPr>
      </xdr:nvSpPr>
      <xdr:spPr bwMode="auto">
        <a:xfrm flipH="1" flipV="1">
          <a:off x="3619500" y="1432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xdr:row>
      <xdr:rowOff>403860</xdr:rowOff>
    </xdr:from>
    <xdr:to>
      <xdr:col>3</xdr:col>
      <xdr:colOff>861060</xdr:colOff>
      <xdr:row>6</xdr:row>
      <xdr:rowOff>0</xdr:rowOff>
    </xdr:to>
    <xdr:sp macro="" textlink="">
      <xdr:nvSpPr>
        <xdr:cNvPr id="213" name="Line 17">
          <a:extLst>
            <a:ext uri="{FF2B5EF4-FFF2-40B4-BE49-F238E27FC236}">
              <a16:creationId xmlns:a16="http://schemas.microsoft.com/office/drawing/2014/main" id="{00000000-0008-0000-1900-0000D5000000}"/>
            </a:ext>
          </a:extLst>
        </xdr:cNvPr>
        <xdr:cNvSpPr>
          <a:spLocks noChangeShapeType="1"/>
        </xdr:cNvSpPr>
      </xdr:nvSpPr>
      <xdr:spPr bwMode="auto">
        <a:xfrm flipH="1">
          <a:off x="3208020" y="1432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0</xdr:rowOff>
    </xdr:from>
    <xdr:to>
      <xdr:col>3</xdr:col>
      <xdr:colOff>861060</xdr:colOff>
      <xdr:row>6</xdr:row>
      <xdr:rowOff>449580</xdr:rowOff>
    </xdr:to>
    <xdr:sp macro="" textlink="">
      <xdr:nvSpPr>
        <xdr:cNvPr id="214" name="Line 19">
          <a:extLst>
            <a:ext uri="{FF2B5EF4-FFF2-40B4-BE49-F238E27FC236}">
              <a16:creationId xmlns:a16="http://schemas.microsoft.com/office/drawing/2014/main" id="{00000000-0008-0000-1900-0000D6000000}"/>
            </a:ext>
          </a:extLst>
        </xdr:cNvPr>
        <xdr:cNvSpPr>
          <a:spLocks noChangeShapeType="1"/>
        </xdr:cNvSpPr>
      </xdr:nvSpPr>
      <xdr:spPr bwMode="auto">
        <a:xfrm rot="10800000" flipH="1" flipV="1">
          <a:off x="3208020" y="1714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xdr:row>
      <xdr:rowOff>7620</xdr:rowOff>
    </xdr:from>
    <xdr:to>
      <xdr:col>3</xdr:col>
      <xdr:colOff>1280160</xdr:colOff>
      <xdr:row>6</xdr:row>
      <xdr:rowOff>441960</xdr:rowOff>
    </xdr:to>
    <xdr:sp macro="" textlink="">
      <xdr:nvSpPr>
        <xdr:cNvPr id="215" name="Line 20">
          <a:extLst>
            <a:ext uri="{FF2B5EF4-FFF2-40B4-BE49-F238E27FC236}">
              <a16:creationId xmlns:a16="http://schemas.microsoft.com/office/drawing/2014/main" id="{00000000-0008-0000-1900-0000D7000000}"/>
            </a:ext>
          </a:extLst>
        </xdr:cNvPr>
        <xdr:cNvSpPr>
          <a:spLocks noChangeShapeType="1"/>
        </xdr:cNvSpPr>
      </xdr:nvSpPr>
      <xdr:spPr bwMode="auto">
        <a:xfrm rot="10800000" flipH="1">
          <a:off x="3619500" y="1722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24</xdr:row>
      <xdr:rowOff>91440</xdr:rowOff>
    </xdr:from>
    <xdr:to>
      <xdr:col>2</xdr:col>
      <xdr:colOff>1691640</xdr:colOff>
      <xdr:row>27</xdr:row>
      <xdr:rowOff>129540</xdr:rowOff>
    </xdr:to>
    <xdr:grpSp>
      <xdr:nvGrpSpPr>
        <xdr:cNvPr id="216" name="Group 1">
          <a:extLst>
            <a:ext uri="{FF2B5EF4-FFF2-40B4-BE49-F238E27FC236}">
              <a16:creationId xmlns:a16="http://schemas.microsoft.com/office/drawing/2014/main" id="{00000000-0008-0000-1900-0000D8000000}"/>
            </a:ext>
          </a:extLst>
        </xdr:cNvPr>
        <xdr:cNvGrpSpPr>
          <a:grpSpLocks/>
        </xdr:cNvGrpSpPr>
      </xdr:nvGrpSpPr>
      <xdr:grpSpPr bwMode="auto">
        <a:xfrm>
          <a:off x="1036320" y="7837170"/>
          <a:ext cx="1657350" cy="1219200"/>
          <a:chOff x="46" y="40"/>
          <a:chExt cx="550" cy="318"/>
        </a:xfrm>
      </xdr:grpSpPr>
      <xdr:grpSp>
        <xdr:nvGrpSpPr>
          <xdr:cNvPr id="217" name="Group 2">
            <a:extLst>
              <a:ext uri="{FF2B5EF4-FFF2-40B4-BE49-F238E27FC236}">
                <a16:creationId xmlns:a16="http://schemas.microsoft.com/office/drawing/2014/main" id="{00000000-0008-0000-1900-0000D9000000}"/>
              </a:ext>
            </a:extLst>
          </xdr:cNvPr>
          <xdr:cNvGrpSpPr>
            <a:grpSpLocks/>
          </xdr:cNvGrpSpPr>
        </xdr:nvGrpSpPr>
        <xdr:grpSpPr bwMode="auto">
          <a:xfrm>
            <a:off x="46" y="40"/>
            <a:ext cx="550" cy="318"/>
            <a:chOff x="46" y="40"/>
            <a:chExt cx="550" cy="318"/>
          </a:xfrm>
        </xdr:grpSpPr>
        <xdr:sp macro="" textlink="">
          <xdr:nvSpPr>
            <xdr:cNvPr id="219" name="AutoShape 3">
              <a:extLst>
                <a:ext uri="{FF2B5EF4-FFF2-40B4-BE49-F238E27FC236}">
                  <a16:creationId xmlns:a16="http://schemas.microsoft.com/office/drawing/2014/main" id="{00000000-0008-0000-1900-0000DB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0" name="AutoShape 4">
              <a:extLst>
                <a:ext uri="{FF2B5EF4-FFF2-40B4-BE49-F238E27FC236}">
                  <a16:creationId xmlns:a16="http://schemas.microsoft.com/office/drawing/2014/main" id="{00000000-0008-0000-1900-0000DC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1" name="AutoShape 5">
              <a:extLst>
                <a:ext uri="{FF2B5EF4-FFF2-40B4-BE49-F238E27FC236}">
                  <a16:creationId xmlns:a16="http://schemas.microsoft.com/office/drawing/2014/main" id="{00000000-0008-0000-1900-0000DD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2" name="AutoShape 6">
              <a:extLst>
                <a:ext uri="{FF2B5EF4-FFF2-40B4-BE49-F238E27FC236}">
                  <a16:creationId xmlns:a16="http://schemas.microsoft.com/office/drawing/2014/main" id="{00000000-0008-0000-1900-0000DE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3" name="AutoShape 7">
              <a:extLst>
                <a:ext uri="{FF2B5EF4-FFF2-40B4-BE49-F238E27FC236}">
                  <a16:creationId xmlns:a16="http://schemas.microsoft.com/office/drawing/2014/main" id="{00000000-0008-0000-1900-0000DF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AutoShape 8">
              <a:extLst>
                <a:ext uri="{FF2B5EF4-FFF2-40B4-BE49-F238E27FC236}">
                  <a16:creationId xmlns:a16="http://schemas.microsoft.com/office/drawing/2014/main" id="{00000000-0008-0000-1900-0000E0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 name="AutoShape 9">
              <a:extLst>
                <a:ext uri="{FF2B5EF4-FFF2-40B4-BE49-F238E27FC236}">
                  <a16:creationId xmlns:a16="http://schemas.microsoft.com/office/drawing/2014/main" id="{00000000-0008-0000-1900-0000E1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6" name="Line 10">
              <a:extLst>
                <a:ext uri="{FF2B5EF4-FFF2-40B4-BE49-F238E27FC236}">
                  <a16:creationId xmlns:a16="http://schemas.microsoft.com/office/drawing/2014/main" id="{00000000-0008-0000-1900-0000E2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7" name="Line 11">
              <a:extLst>
                <a:ext uri="{FF2B5EF4-FFF2-40B4-BE49-F238E27FC236}">
                  <a16:creationId xmlns:a16="http://schemas.microsoft.com/office/drawing/2014/main" id="{00000000-0008-0000-1900-0000E3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18" name="AutoShape 12">
            <a:extLst>
              <a:ext uri="{FF2B5EF4-FFF2-40B4-BE49-F238E27FC236}">
                <a16:creationId xmlns:a16="http://schemas.microsoft.com/office/drawing/2014/main" id="{00000000-0008-0000-1900-0000DA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24</xdr:row>
      <xdr:rowOff>106680</xdr:rowOff>
    </xdr:from>
    <xdr:to>
      <xdr:col>3</xdr:col>
      <xdr:colOff>1706880</xdr:colOff>
      <xdr:row>27</xdr:row>
      <xdr:rowOff>144780</xdr:rowOff>
    </xdr:to>
    <xdr:grpSp>
      <xdr:nvGrpSpPr>
        <xdr:cNvPr id="228" name="Group 1">
          <a:extLst>
            <a:ext uri="{FF2B5EF4-FFF2-40B4-BE49-F238E27FC236}">
              <a16:creationId xmlns:a16="http://schemas.microsoft.com/office/drawing/2014/main" id="{00000000-0008-0000-1900-0000E4000000}"/>
            </a:ext>
          </a:extLst>
        </xdr:cNvPr>
        <xdr:cNvGrpSpPr>
          <a:grpSpLocks/>
        </xdr:cNvGrpSpPr>
      </xdr:nvGrpSpPr>
      <xdr:grpSpPr bwMode="auto">
        <a:xfrm>
          <a:off x="2815590" y="7850505"/>
          <a:ext cx="1651635" cy="1219200"/>
          <a:chOff x="46" y="40"/>
          <a:chExt cx="550" cy="318"/>
        </a:xfrm>
      </xdr:grpSpPr>
      <xdr:grpSp>
        <xdr:nvGrpSpPr>
          <xdr:cNvPr id="229" name="Group 2">
            <a:extLst>
              <a:ext uri="{FF2B5EF4-FFF2-40B4-BE49-F238E27FC236}">
                <a16:creationId xmlns:a16="http://schemas.microsoft.com/office/drawing/2014/main" id="{00000000-0008-0000-1900-0000E5000000}"/>
              </a:ext>
            </a:extLst>
          </xdr:cNvPr>
          <xdr:cNvGrpSpPr>
            <a:grpSpLocks/>
          </xdr:cNvGrpSpPr>
        </xdr:nvGrpSpPr>
        <xdr:grpSpPr bwMode="auto">
          <a:xfrm>
            <a:off x="46" y="40"/>
            <a:ext cx="550" cy="318"/>
            <a:chOff x="46" y="40"/>
            <a:chExt cx="550" cy="318"/>
          </a:xfrm>
        </xdr:grpSpPr>
        <xdr:sp macro="" textlink="">
          <xdr:nvSpPr>
            <xdr:cNvPr id="231" name="AutoShape 3">
              <a:extLst>
                <a:ext uri="{FF2B5EF4-FFF2-40B4-BE49-F238E27FC236}">
                  <a16:creationId xmlns:a16="http://schemas.microsoft.com/office/drawing/2014/main" id="{00000000-0008-0000-1900-0000E7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2" name="AutoShape 4">
              <a:extLst>
                <a:ext uri="{FF2B5EF4-FFF2-40B4-BE49-F238E27FC236}">
                  <a16:creationId xmlns:a16="http://schemas.microsoft.com/office/drawing/2014/main" id="{00000000-0008-0000-1900-0000E8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3" name="AutoShape 5">
              <a:extLst>
                <a:ext uri="{FF2B5EF4-FFF2-40B4-BE49-F238E27FC236}">
                  <a16:creationId xmlns:a16="http://schemas.microsoft.com/office/drawing/2014/main" id="{00000000-0008-0000-1900-0000E9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4" name="AutoShape 6">
              <a:extLst>
                <a:ext uri="{FF2B5EF4-FFF2-40B4-BE49-F238E27FC236}">
                  <a16:creationId xmlns:a16="http://schemas.microsoft.com/office/drawing/2014/main" id="{00000000-0008-0000-1900-0000EA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5" name="AutoShape 7">
              <a:extLst>
                <a:ext uri="{FF2B5EF4-FFF2-40B4-BE49-F238E27FC236}">
                  <a16:creationId xmlns:a16="http://schemas.microsoft.com/office/drawing/2014/main" id="{00000000-0008-0000-1900-0000EB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AutoShape 8">
              <a:extLst>
                <a:ext uri="{FF2B5EF4-FFF2-40B4-BE49-F238E27FC236}">
                  <a16:creationId xmlns:a16="http://schemas.microsoft.com/office/drawing/2014/main" id="{00000000-0008-0000-1900-0000EC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7" name="AutoShape 9">
              <a:extLst>
                <a:ext uri="{FF2B5EF4-FFF2-40B4-BE49-F238E27FC236}">
                  <a16:creationId xmlns:a16="http://schemas.microsoft.com/office/drawing/2014/main" id="{00000000-0008-0000-1900-0000ED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8" name="Line 10">
              <a:extLst>
                <a:ext uri="{FF2B5EF4-FFF2-40B4-BE49-F238E27FC236}">
                  <a16:creationId xmlns:a16="http://schemas.microsoft.com/office/drawing/2014/main" id="{00000000-0008-0000-1900-0000EE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9" name="Line 11">
              <a:extLst>
                <a:ext uri="{FF2B5EF4-FFF2-40B4-BE49-F238E27FC236}">
                  <a16:creationId xmlns:a16="http://schemas.microsoft.com/office/drawing/2014/main" id="{00000000-0008-0000-1900-0000EF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30" name="AutoShape 12">
            <a:extLst>
              <a:ext uri="{FF2B5EF4-FFF2-40B4-BE49-F238E27FC236}">
                <a16:creationId xmlns:a16="http://schemas.microsoft.com/office/drawing/2014/main" id="{00000000-0008-0000-1900-0000E6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77315</xdr:colOff>
      <xdr:row>20</xdr:row>
      <xdr:rowOff>57150</xdr:rowOff>
    </xdr:from>
    <xdr:to>
      <xdr:col>3</xdr:col>
      <xdr:colOff>477031</xdr:colOff>
      <xdr:row>20</xdr:row>
      <xdr:rowOff>245993</xdr:rowOff>
    </xdr:to>
    <xdr:sp macro="" textlink="">
      <xdr:nvSpPr>
        <xdr:cNvPr id="240" name="Rectangle 322">
          <a:extLst>
            <a:ext uri="{FF2B5EF4-FFF2-40B4-BE49-F238E27FC236}">
              <a16:creationId xmlns:a16="http://schemas.microsoft.com/office/drawing/2014/main" id="{00000000-0008-0000-1900-0000F0000000}"/>
            </a:ext>
          </a:extLst>
        </xdr:cNvPr>
        <xdr:cNvSpPr>
          <a:spLocks noChangeArrowheads="1"/>
        </xdr:cNvSpPr>
      </xdr:nvSpPr>
      <xdr:spPr bwMode="auto">
        <a:xfrm>
          <a:off x="2835755" y="65722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20</xdr:row>
      <xdr:rowOff>57150</xdr:rowOff>
    </xdr:from>
    <xdr:to>
      <xdr:col>2</xdr:col>
      <xdr:colOff>479726</xdr:colOff>
      <xdr:row>20</xdr:row>
      <xdr:rowOff>245993</xdr:rowOff>
    </xdr:to>
    <xdr:sp macro="" textlink="">
      <xdr:nvSpPr>
        <xdr:cNvPr id="241" name="Rectangle 324">
          <a:extLst>
            <a:ext uri="{FF2B5EF4-FFF2-40B4-BE49-F238E27FC236}">
              <a16:creationId xmlns:a16="http://schemas.microsoft.com/office/drawing/2014/main" id="{00000000-0008-0000-1900-0000F1000000}"/>
            </a:ext>
          </a:extLst>
        </xdr:cNvPr>
        <xdr:cNvSpPr>
          <a:spLocks noChangeArrowheads="1"/>
        </xdr:cNvSpPr>
      </xdr:nvSpPr>
      <xdr:spPr bwMode="auto">
        <a:xfrm>
          <a:off x="1078230" y="65722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65885</xdr:colOff>
      <xdr:row>24</xdr:row>
      <xdr:rowOff>57150</xdr:rowOff>
    </xdr:from>
    <xdr:to>
      <xdr:col>3</xdr:col>
      <xdr:colOff>458709</xdr:colOff>
      <xdr:row>24</xdr:row>
      <xdr:rowOff>245993</xdr:rowOff>
    </xdr:to>
    <xdr:sp macro="" textlink="">
      <xdr:nvSpPr>
        <xdr:cNvPr id="242" name="Rectangle 322">
          <a:extLst>
            <a:ext uri="{FF2B5EF4-FFF2-40B4-BE49-F238E27FC236}">
              <a16:creationId xmlns:a16="http://schemas.microsoft.com/office/drawing/2014/main" id="{00000000-0008-0000-1900-0000F2000000}"/>
            </a:ext>
          </a:extLst>
        </xdr:cNvPr>
        <xdr:cNvSpPr>
          <a:spLocks noChangeArrowheads="1"/>
        </xdr:cNvSpPr>
      </xdr:nvSpPr>
      <xdr:spPr bwMode="auto">
        <a:xfrm>
          <a:off x="2824325" y="79438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24</xdr:row>
      <xdr:rowOff>57150</xdr:rowOff>
    </xdr:from>
    <xdr:to>
      <xdr:col>2</xdr:col>
      <xdr:colOff>461404</xdr:colOff>
      <xdr:row>24</xdr:row>
      <xdr:rowOff>245993</xdr:rowOff>
    </xdr:to>
    <xdr:sp macro="" textlink="">
      <xdr:nvSpPr>
        <xdr:cNvPr id="243" name="Rectangle 324">
          <a:extLst>
            <a:ext uri="{FF2B5EF4-FFF2-40B4-BE49-F238E27FC236}">
              <a16:creationId xmlns:a16="http://schemas.microsoft.com/office/drawing/2014/main" id="{00000000-0008-0000-1900-0000F3000000}"/>
            </a:ext>
          </a:extLst>
        </xdr:cNvPr>
        <xdr:cNvSpPr>
          <a:spLocks noChangeArrowheads="1"/>
        </xdr:cNvSpPr>
      </xdr:nvSpPr>
      <xdr:spPr bwMode="auto">
        <a:xfrm>
          <a:off x="1066800" y="79438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20</xdr:row>
      <xdr:rowOff>259080</xdr:rowOff>
    </xdr:from>
    <xdr:to>
      <xdr:col>2</xdr:col>
      <xdr:colOff>1264920</xdr:colOff>
      <xdr:row>22</xdr:row>
      <xdr:rowOff>45720</xdr:rowOff>
    </xdr:to>
    <xdr:sp macro="" textlink="">
      <xdr:nvSpPr>
        <xdr:cNvPr id="244" name="Line 16">
          <a:extLst>
            <a:ext uri="{FF2B5EF4-FFF2-40B4-BE49-F238E27FC236}">
              <a16:creationId xmlns:a16="http://schemas.microsoft.com/office/drawing/2014/main" id="{00000000-0008-0000-1900-0000F4000000}"/>
            </a:ext>
          </a:extLst>
        </xdr:cNvPr>
        <xdr:cNvSpPr>
          <a:spLocks noChangeShapeType="1"/>
        </xdr:cNvSpPr>
      </xdr:nvSpPr>
      <xdr:spPr bwMode="auto">
        <a:xfrm flipH="1" flipV="1">
          <a:off x="1844040" y="67741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20</xdr:row>
      <xdr:rowOff>259080</xdr:rowOff>
    </xdr:from>
    <xdr:to>
      <xdr:col>2</xdr:col>
      <xdr:colOff>845820</xdr:colOff>
      <xdr:row>22</xdr:row>
      <xdr:rowOff>38100</xdr:rowOff>
    </xdr:to>
    <xdr:sp macro="" textlink="">
      <xdr:nvSpPr>
        <xdr:cNvPr id="245" name="Line 17">
          <a:extLst>
            <a:ext uri="{FF2B5EF4-FFF2-40B4-BE49-F238E27FC236}">
              <a16:creationId xmlns:a16="http://schemas.microsoft.com/office/drawing/2014/main" id="{00000000-0008-0000-1900-0000F5000000}"/>
            </a:ext>
          </a:extLst>
        </xdr:cNvPr>
        <xdr:cNvSpPr>
          <a:spLocks noChangeShapeType="1"/>
        </xdr:cNvSpPr>
      </xdr:nvSpPr>
      <xdr:spPr bwMode="auto">
        <a:xfrm flipH="1">
          <a:off x="1424940" y="67741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22</xdr:row>
      <xdr:rowOff>38100</xdr:rowOff>
    </xdr:from>
    <xdr:to>
      <xdr:col>2</xdr:col>
      <xdr:colOff>845820</xdr:colOff>
      <xdr:row>22</xdr:row>
      <xdr:rowOff>487680</xdr:rowOff>
    </xdr:to>
    <xdr:sp macro="" textlink="">
      <xdr:nvSpPr>
        <xdr:cNvPr id="246" name="Line 19">
          <a:extLst>
            <a:ext uri="{FF2B5EF4-FFF2-40B4-BE49-F238E27FC236}">
              <a16:creationId xmlns:a16="http://schemas.microsoft.com/office/drawing/2014/main" id="{00000000-0008-0000-1900-0000F6000000}"/>
            </a:ext>
          </a:extLst>
        </xdr:cNvPr>
        <xdr:cNvSpPr>
          <a:spLocks noChangeShapeType="1"/>
        </xdr:cNvSpPr>
      </xdr:nvSpPr>
      <xdr:spPr bwMode="auto">
        <a:xfrm rot="10800000" flipH="1" flipV="1">
          <a:off x="1447800" y="72390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22</xdr:row>
      <xdr:rowOff>38100</xdr:rowOff>
    </xdr:from>
    <xdr:to>
      <xdr:col>2</xdr:col>
      <xdr:colOff>1264920</xdr:colOff>
      <xdr:row>22</xdr:row>
      <xdr:rowOff>487680</xdr:rowOff>
    </xdr:to>
    <xdr:sp macro="" textlink="">
      <xdr:nvSpPr>
        <xdr:cNvPr id="247" name="Line 20">
          <a:extLst>
            <a:ext uri="{FF2B5EF4-FFF2-40B4-BE49-F238E27FC236}">
              <a16:creationId xmlns:a16="http://schemas.microsoft.com/office/drawing/2014/main" id="{00000000-0008-0000-1900-0000F7000000}"/>
            </a:ext>
          </a:extLst>
        </xdr:cNvPr>
        <xdr:cNvSpPr>
          <a:spLocks noChangeShapeType="1"/>
        </xdr:cNvSpPr>
      </xdr:nvSpPr>
      <xdr:spPr bwMode="auto">
        <a:xfrm rot="10800000" flipH="1">
          <a:off x="1844040" y="72390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266700</xdr:rowOff>
    </xdr:from>
    <xdr:to>
      <xdr:col>3</xdr:col>
      <xdr:colOff>1280160</xdr:colOff>
      <xdr:row>22</xdr:row>
      <xdr:rowOff>60960</xdr:rowOff>
    </xdr:to>
    <xdr:sp macro="" textlink="">
      <xdr:nvSpPr>
        <xdr:cNvPr id="248" name="Line 16">
          <a:extLst>
            <a:ext uri="{FF2B5EF4-FFF2-40B4-BE49-F238E27FC236}">
              <a16:creationId xmlns:a16="http://schemas.microsoft.com/office/drawing/2014/main" id="{00000000-0008-0000-1900-0000F8000000}"/>
            </a:ext>
          </a:extLst>
        </xdr:cNvPr>
        <xdr:cNvSpPr>
          <a:spLocks noChangeShapeType="1"/>
        </xdr:cNvSpPr>
      </xdr:nvSpPr>
      <xdr:spPr bwMode="auto">
        <a:xfrm flipH="1" flipV="1">
          <a:off x="3619500" y="678180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266700</xdr:rowOff>
    </xdr:from>
    <xdr:to>
      <xdr:col>3</xdr:col>
      <xdr:colOff>861060</xdr:colOff>
      <xdr:row>22</xdr:row>
      <xdr:rowOff>45720</xdr:rowOff>
    </xdr:to>
    <xdr:sp macro="" textlink="">
      <xdr:nvSpPr>
        <xdr:cNvPr id="249" name="Line 17">
          <a:extLst>
            <a:ext uri="{FF2B5EF4-FFF2-40B4-BE49-F238E27FC236}">
              <a16:creationId xmlns:a16="http://schemas.microsoft.com/office/drawing/2014/main" id="{00000000-0008-0000-1900-0000F9000000}"/>
            </a:ext>
          </a:extLst>
        </xdr:cNvPr>
        <xdr:cNvSpPr>
          <a:spLocks noChangeShapeType="1"/>
        </xdr:cNvSpPr>
      </xdr:nvSpPr>
      <xdr:spPr bwMode="auto">
        <a:xfrm flipH="1">
          <a:off x="3208020" y="67818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22</xdr:row>
      <xdr:rowOff>45720</xdr:rowOff>
    </xdr:from>
    <xdr:to>
      <xdr:col>3</xdr:col>
      <xdr:colOff>861060</xdr:colOff>
      <xdr:row>23</xdr:row>
      <xdr:rowOff>0</xdr:rowOff>
    </xdr:to>
    <xdr:sp macro="" textlink="">
      <xdr:nvSpPr>
        <xdr:cNvPr id="250" name="Line 19">
          <a:extLst>
            <a:ext uri="{FF2B5EF4-FFF2-40B4-BE49-F238E27FC236}">
              <a16:creationId xmlns:a16="http://schemas.microsoft.com/office/drawing/2014/main" id="{00000000-0008-0000-1900-0000FA000000}"/>
            </a:ext>
          </a:extLst>
        </xdr:cNvPr>
        <xdr:cNvSpPr>
          <a:spLocks noChangeShapeType="1"/>
        </xdr:cNvSpPr>
      </xdr:nvSpPr>
      <xdr:spPr bwMode="auto">
        <a:xfrm rot="10800000" flipH="1" flipV="1">
          <a:off x="3223260" y="72466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45720</xdr:rowOff>
    </xdr:from>
    <xdr:to>
      <xdr:col>3</xdr:col>
      <xdr:colOff>1280160</xdr:colOff>
      <xdr:row>23</xdr:row>
      <xdr:rowOff>0</xdr:rowOff>
    </xdr:to>
    <xdr:sp macro="" textlink="">
      <xdr:nvSpPr>
        <xdr:cNvPr id="251" name="Line 20">
          <a:extLst>
            <a:ext uri="{FF2B5EF4-FFF2-40B4-BE49-F238E27FC236}">
              <a16:creationId xmlns:a16="http://schemas.microsoft.com/office/drawing/2014/main" id="{00000000-0008-0000-1900-0000FB000000}"/>
            </a:ext>
          </a:extLst>
        </xdr:cNvPr>
        <xdr:cNvSpPr>
          <a:spLocks noChangeShapeType="1"/>
        </xdr:cNvSpPr>
      </xdr:nvSpPr>
      <xdr:spPr bwMode="auto">
        <a:xfrm rot="10800000" flipH="1">
          <a:off x="3619500" y="72466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32</xdr:row>
      <xdr:rowOff>91440</xdr:rowOff>
    </xdr:from>
    <xdr:to>
      <xdr:col>2</xdr:col>
      <xdr:colOff>1691640</xdr:colOff>
      <xdr:row>35</xdr:row>
      <xdr:rowOff>129540</xdr:rowOff>
    </xdr:to>
    <xdr:grpSp>
      <xdr:nvGrpSpPr>
        <xdr:cNvPr id="252" name="Group 1">
          <a:extLst>
            <a:ext uri="{FF2B5EF4-FFF2-40B4-BE49-F238E27FC236}">
              <a16:creationId xmlns:a16="http://schemas.microsoft.com/office/drawing/2014/main" id="{00000000-0008-0000-1900-0000FC000000}"/>
            </a:ext>
          </a:extLst>
        </xdr:cNvPr>
        <xdr:cNvGrpSpPr>
          <a:grpSpLocks/>
        </xdr:cNvGrpSpPr>
      </xdr:nvGrpSpPr>
      <xdr:grpSpPr bwMode="auto">
        <a:xfrm>
          <a:off x="1036320" y="10580370"/>
          <a:ext cx="1657350" cy="1219200"/>
          <a:chOff x="46" y="40"/>
          <a:chExt cx="550" cy="318"/>
        </a:xfrm>
      </xdr:grpSpPr>
      <xdr:grpSp>
        <xdr:nvGrpSpPr>
          <xdr:cNvPr id="253" name="Group 2">
            <a:extLst>
              <a:ext uri="{FF2B5EF4-FFF2-40B4-BE49-F238E27FC236}">
                <a16:creationId xmlns:a16="http://schemas.microsoft.com/office/drawing/2014/main" id="{00000000-0008-0000-1900-0000FD000000}"/>
              </a:ext>
            </a:extLst>
          </xdr:cNvPr>
          <xdr:cNvGrpSpPr>
            <a:grpSpLocks/>
          </xdr:cNvGrpSpPr>
        </xdr:nvGrpSpPr>
        <xdr:grpSpPr bwMode="auto">
          <a:xfrm>
            <a:off x="46" y="40"/>
            <a:ext cx="550" cy="318"/>
            <a:chOff x="46" y="40"/>
            <a:chExt cx="550" cy="318"/>
          </a:xfrm>
        </xdr:grpSpPr>
        <xdr:sp macro="" textlink="">
          <xdr:nvSpPr>
            <xdr:cNvPr id="255" name="AutoShape 3">
              <a:extLst>
                <a:ext uri="{FF2B5EF4-FFF2-40B4-BE49-F238E27FC236}">
                  <a16:creationId xmlns:a16="http://schemas.microsoft.com/office/drawing/2014/main" id="{00000000-0008-0000-1900-0000FF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6" name="AutoShape 4">
              <a:extLst>
                <a:ext uri="{FF2B5EF4-FFF2-40B4-BE49-F238E27FC236}">
                  <a16:creationId xmlns:a16="http://schemas.microsoft.com/office/drawing/2014/main" id="{00000000-0008-0000-1900-000000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7" name="AutoShape 5">
              <a:extLst>
                <a:ext uri="{FF2B5EF4-FFF2-40B4-BE49-F238E27FC236}">
                  <a16:creationId xmlns:a16="http://schemas.microsoft.com/office/drawing/2014/main" id="{00000000-0008-0000-1900-000001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8" name="AutoShape 6">
              <a:extLst>
                <a:ext uri="{FF2B5EF4-FFF2-40B4-BE49-F238E27FC236}">
                  <a16:creationId xmlns:a16="http://schemas.microsoft.com/office/drawing/2014/main" id="{00000000-0008-0000-1900-000002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9" name="AutoShape 7">
              <a:extLst>
                <a:ext uri="{FF2B5EF4-FFF2-40B4-BE49-F238E27FC236}">
                  <a16:creationId xmlns:a16="http://schemas.microsoft.com/office/drawing/2014/main" id="{00000000-0008-0000-1900-00000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0" name="AutoShape 8">
              <a:extLst>
                <a:ext uri="{FF2B5EF4-FFF2-40B4-BE49-F238E27FC236}">
                  <a16:creationId xmlns:a16="http://schemas.microsoft.com/office/drawing/2014/main" id="{00000000-0008-0000-1900-00000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1" name="AutoShape 9">
              <a:extLst>
                <a:ext uri="{FF2B5EF4-FFF2-40B4-BE49-F238E27FC236}">
                  <a16:creationId xmlns:a16="http://schemas.microsoft.com/office/drawing/2014/main" id="{00000000-0008-0000-1900-00000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2" name="Line 10">
              <a:extLst>
                <a:ext uri="{FF2B5EF4-FFF2-40B4-BE49-F238E27FC236}">
                  <a16:creationId xmlns:a16="http://schemas.microsoft.com/office/drawing/2014/main" id="{00000000-0008-0000-1900-00000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3" name="Line 11">
              <a:extLst>
                <a:ext uri="{FF2B5EF4-FFF2-40B4-BE49-F238E27FC236}">
                  <a16:creationId xmlns:a16="http://schemas.microsoft.com/office/drawing/2014/main" id="{00000000-0008-0000-1900-00000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4" name="AutoShape 12">
            <a:extLst>
              <a:ext uri="{FF2B5EF4-FFF2-40B4-BE49-F238E27FC236}">
                <a16:creationId xmlns:a16="http://schemas.microsoft.com/office/drawing/2014/main" id="{00000000-0008-0000-1900-0000FE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32</xdr:row>
      <xdr:rowOff>106680</xdr:rowOff>
    </xdr:from>
    <xdr:to>
      <xdr:col>3</xdr:col>
      <xdr:colOff>1706880</xdr:colOff>
      <xdr:row>35</xdr:row>
      <xdr:rowOff>144780</xdr:rowOff>
    </xdr:to>
    <xdr:grpSp>
      <xdr:nvGrpSpPr>
        <xdr:cNvPr id="264" name="Group 1">
          <a:extLst>
            <a:ext uri="{FF2B5EF4-FFF2-40B4-BE49-F238E27FC236}">
              <a16:creationId xmlns:a16="http://schemas.microsoft.com/office/drawing/2014/main" id="{00000000-0008-0000-1900-000008010000}"/>
            </a:ext>
          </a:extLst>
        </xdr:cNvPr>
        <xdr:cNvGrpSpPr>
          <a:grpSpLocks/>
        </xdr:cNvGrpSpPr>
      </xdr:nvGrpSpPr>
      <xdr:grpSpPr bwMode="auto">
        <a:xfrm>
          <a:off x="2815590" y="10593705"/>
          <a:ext cx="1651635" cy="1219200"/>
          <a:chOff x="46" y="40"/>
          <a:chExt cx="550" cy="318"/>
        </a:xfrm>
      </xdr:grpSpPr>
      <xdr:grpSp>
        <xdr:nvGrpSpPr>
          <xdr:cNvPr id="265" name="Group 2">
            <a:extLst>
              <a:ext uri="{FF2B5EF4-FFF2-40B4-BE49-F238E27FC236}">
                <a16:creationId xmlns:a16="http://schemas.microsoft.com/office/drawing/2014/main" id="{00000000-0008-0000-1900-000009010000}"/>
              </a:ext>
            </a:extLst>
          </xdr:cNvPr>
          <xdr:cNvGrpSpPr>
            <a:grpSpLocks/>
          </xdr:cNvGrpSpPr>
        </xdr:nvGrpSpPr>
        <xdr:grpSpPr bwMode="auto">
          <a:xfrm>
            <a:off x="46" y="40"/>
            <a:ext cx="550" cy="318"/>
            <a:chOff x="46" y="40"/>
            <a:chExt cx="550" cy="318"/>
          </a:xfrm>
        </xdr:grpSpPr>
        <xdr:sp macro="" textlink="">
          <xdr:nvSpPr>
            <xdr:cNvPr id="267" name="AutoShape 3">
              <a:extLst>
                <a:ext uri="{FF2B5EF4-FFF2-40B4-BE49-F238E27FC236}">
                  <a16:creationId xmlns:a16="http://schemas.microsoft.com/office/drawing/2014/main" id="{00000000-0008-0000-1900-00000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68" name="AutoShape 4">
              <a:extLst>
                <a:ext uri="{FF2B5EF4-FFF2-40B4-BE49-F238E27FC236}">
                  <a16:creationId xmlns:a16="http://schemas.microsoft.com/office/drawing/2014/main" id="{00000000-0008-0000-1900-00000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9" name="AutoShape 5">
              <a:extLst>
                <a:ext uri="{FF2B5EF4-FFF2-40B4-BE49-F238E27FC236}">
                  <a16:creationId xmlns:a16="http://schemas.microsoft.com/office/drawing/2014/main" id="{00000000-0008-0000-1900-00000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0" name="AutoShape 6">
              <a:extLst>
                <a:ext uri="{FF2B5EF4-FFF2-40B4-BE49-F238E27FC236}">
                  <a16:creationId xmlns:a16="http://schemas.microsoft.com/office/drawing/2014/main" id="{00000000-0008-0000-1900-00000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1" name="AutoShape 7">
              <a:extLst>
                <a:ext uri="{FF2B5EF4-FFF2-40B4-BE49-F238E27FC236}">
                  <a16:creationId xmlns:a16="http://schemas.microsoft.com/office/drawing/2014/main" id="{00000000-0008-0000-1900-00000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2" name="AutoShape 8">
              <a:extLst>
                <a:ext uri="{FF2B5EF4-FFF2-40B4-BE49-F238E27FC236}">
                  <a16:creationId xmlns:a16="http://schemas.microsoft.com/office/drawing/2014/main" id="{00000000-0008-0000-1900-00001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3" name="AutoShape 9">
              <a:extLst>
                <a:ext uri="{FF2B5EF4-FFF2-40B4-BE49-F238E27FC236}">
                  <a16:creationId xmlns:a16="http://schemas.microsoft.com/office/drawing/2014/main" id="{00000000-0008-0000-1900-00001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4" name="Line 10">
              <a:extLst>
                <a:ext uri="{FF2B5EF4-FFF2-40B4-BE49-F238E27FC236}">
                  <a16:creationId xmlns:a16="http://schemas.microsoft.com/office/drawing/2014/main" id="{00000000-0008-0000-1900-00001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5" name="Line 11">
              <a:extLst>
                <a:ext uri="{FF2B5EF4-FFF2-40B4-BE49-F238E27FC236}">
                  <a16:creationId xmlns:a16="http://schemas.microsoft.com/office/drawing/2014/main" id="{00000000-0008-0000-1900-00001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6" name="AutoShape 12">
            <a:extLst>
              <a:ext uri="{FF2B5EF4-FFF2-40B4-BE49-F238E27FC236}">
                <a16:creationId xmlns:a16="http://schemas.microsoft.com/office/drawing/2014/main" id="{00000000-0008-0000-1900-00000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32</xdr:row>
      <xdr:rowOff>57150</xdr:rowOff>
    </xdr:from>
    <xdr:to>
      <xdr:col>3</xdr:col>
      <xdr:colOff>458709</xdr:colOff>
      <xdr:row>32</xdr:row>
      <xdr:rowOff>245993</xdr:rowOff>
    </xdr:to>
    <xdr:sp macro="" textlink="">
      <xdr:nvSpPr>
        <xdr:cNvPr id="276" name="Rectangle 322">
          <a:extLst>
            <a:ext uri="{FF2B5EF4-FFF2-40B4-BE49-F238E27FC236}">
              <a16:creationId xmlns:a16="http://schemas.microsoft.com/office/drawing/2014/main" id="{00000000-0008-0000-1900-000014010000}"/>
            </a:ext>
          </a:extLst>
        </xdr:cNvPr>
        <xdr:cNvSpPr>
          <a:spLocks noChangeArrowheads="1"/>
        </xdr:cNvSpPr>
      </xdr:nvSpPr>
      <xdr:spPr bwMode="auto">
        <a:xfrm>
          <a:off x="2824325" y="106870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32</xdr:row>
      <xdr:rowOff>57150</xdr:rowOff>
    </xdr:from>
    <xdr:to>
      <xdr:col>2</xdr:col>
      <xdr:colOff>461404</xdr:colOff>
      <xdr:row>32</xdr:row>
      <xdr:rowOff>245993</xdr:rowOff>
    </xdr:to>
    <xdr:sp macro="" textlink="">
      <xdr:nvSpPr>
        <xdr:cNvPr id="277" name="Rectangle 324">
          <a:extLst>
            <a:ext uri="{FF2B5EF4-FFF2-40B4-BE49-F238E27FC236}">
              <a16:creationId xmlns:a16="http://schemas.microsoft.com/office/drawing/2014/main" id="{00000000-0008-0000-1900-000015010000}"/>
            </a:ext>
          </a:extLst>
        </xdr:cNvPr>
        <xdr:cNvSpPr>
          <a:spLocks noChangeArrowheads="1"/>
        </xdr:cNvSpPr>
      </xdr:nvSpPr>
      <xdr:spPr bwMode="auto">
        <a:xfrm>
          <a:off x="1066800" y="10687050"/>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45720</xdr:colOff>
      <xdr:row>8</xdr:row>
      <xdr:rowOff>76200</xdr:rowOff>
    </xdr:from>
    <xdr:to>
      <xdr:col>2</xdr:col>
      <xdr:colOff>1699260</xdr:colOff>
      <xdr:row>11</xdr:row>
      <xdr:rowOff>114300</xdr:rowOff>
    </xdr:to>
    <xdr:grpSp>
      <xdr:nvGrpSpPr>
        <xdr:cNvPr id="278" name="Group 1">
          <a:extLst>
            <a:ext uri="{FF2B5EF4-FFF2-40B4-BE49-F238E27FC236}">
              <a16:creationId xmlns:a16="http://schemas.microsoft.com/office/drawing/2014/main" id="{00000000-0008-0000-1900-000016010000}"/>
            </a:ext>
          </a:extLst>
        </xdr:cNvPr>
        <xdr:cNvGrpSpPr>
          <a:grpSpLocks/>
        </xdr:cNvGrpSpPr>
      </xdr:nvGrpSpPr>
      <xdr:grpSpPr bwMode="auto">
        <a:xfrm>
          <a:off x="1042035" y="2331720"/>
          <a:ext cx="1659255" cy="1219200"/>
          <a:chOff x="46" y="40"/>
          <a:chExt cx="550" cy="318"/>
        </a:xfrm>
      </xdr:grpSpPr>
      <xdr:grpSp>
        <xdr:nvGrpSpPr>
          <xdr:cNvPr id="279" name="Group 2">
            <a:extLst>
              <a:ext uri="{FF2B5EF4-FFF2-40B4-BE49-F238E27FC236}">
                <a16:creationId xmlns:a16="http://schemas.microsoft.com/office/drawing/2014/main" id="{00000000-0008-0000-1900-000017010000}"/>
              </a:ext>
            </a:extLst>
          </xdr:cNvPr>
          <xdr:cNvGrpSpPr>
            <a:grpSpLocks/>
          </xdr:cNvGrpSpPr>
        </xdr:nvGrpSpPr>
        <xdr:grpSpPr bwMode="auto">
          <a:xfrm>
            <a:off x="46" y="40"/>
            <a:ext cx="550" cy="318"/>
            <a:chOff x="46" y="40"/>
            <a:chExt cx="550" cy="318"/>
          </a:xfrm>
        </xdr:grpSpPr>
        <xdr:sp macro="" textlink="">
          <xdr:nvSpPr>
            <xdr:cNvPr id="281" name="AutoShape 3">
              <a:extLst>
                <a:ext uri="{FF2B5EF4-FFF2-40B4-BE49-F238E27FC236}">
                  <a16:creationId xmlns:a16="http://schemas.microsoft.com/office/drawing/2014/main" id="{00000000-0008-0000-1900-00001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2" name="AutoShape 4">
              <a:extLst>
                <a:ext uri="{FF2B5EF4-FFF2-40B4-BE49-F238E27FC236}">
                  <a16:creationId xmlns:a16="http://schemas.microsoft.com/office/drawing/2014/main" id="{00000000-0008-0000-1900-00001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3" name="AutoShape 5">
              <a:extLst>
                <a:ext uri="{FF2B5EF4-FFF2-40B4-BE49-F238E27FC236}">
                  <a16:creationId xmlns:a16="http://schemas.microsoft.com/office/drawing/2014/main" id="{00000000-0008-0000-1900-00001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4" name="AutoShape 6">
              <a:extLst>
                <a:ext uri="{FF2B5EF4-FFF2-40B4-BE49-F238E27FC236}">
                  <a16:creationId xmlns:a16="http://schemas.microsoft.com/office/drawing/2014/main" id="{00000000-0008-0000-1900-00001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5" name="AutoShape 7">
              <a:extLst>
                <a:ext uri="{FF2B5EF4-FFF2-40B4-BE49-F238E27FC236}">
                  <a16:creationId xmlns:a16="http://schemas.microsoft.com/office/drawing/2014/main" id="{00000000-0008-0000-1900-00001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8">
              <a:extLst>
                <a:ext uri="{FF2B5EF4-FFF2-40B4-BE49-F238E27FC236}">
                  <a16:creationId xmlns:a16="http://schemas.microsoft.com/office/drawing/2014/main" id="{00000000-0008-0000-1900-00001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AutoShape 9">
              <a:extLst>
                <a:ext uri="{FF2B5EF4-FFF2-40B4-BE49-F238E27FC236}">
                  <a16:creationId xmlns:a16="http://schemas.microsoft.com/office/drawing/2014/main" id="{00000000-0008-0000-1900-00001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8" name="Line 10">
              <a:extLst>
                <a:ext uri="{FF2B5EF4-FFF2-40B4-BE49-F238E27FC236}">
                  <a16:creationId xmlns:a16="http://schemas.microsoft.com/office/drawing/2014/main" id="{00000000-0008-0000-1900-00002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9" name="Line 11">
              <a:extLst>
                <a:ext uri="{FF2B5EF4-FFF2-40B4-BE49-F238E27FC236}">
                  <a16:creationId xmlns:a16="http://schemas.microsoft.com/office/drawing/2014/main" id="{00000000-0008-0000-1900-00002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0" name="AutoShape 12">
            <a:extLst>
              <a:ext uri="{FF2B5EF4-FFF2-40B4-BE49-F238E27FC236}">
                <a16:creationId xmlns:a16="http://schemas.microsoft.com/office/drawing/2014/main" id="{00000000-0008-0000-1900-00001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8</xdr:row>
      <xdr:rowOff>76200</xdr:rowOff>
    </xdr:from>
    <xdr:to>
      <xdr:col>3</xdr:col>
      <xdr:colOff>1706880</xdr:colOff>
      <xdr:row>11</xdr:row>
      <xdr:rowOff>114300</xdr:rowOff>
    </xdr:to>
    <xdr:grpSp>
      <xdr:nvGrpSpPr>
        <xdr:cNvPr id="290" name="Group 1">
          <a:extLst>
            <a:ext uri="{FF2B5EF4-FFF2-40B4-BE49-F238E27FC236}">
              <a16:creationId xmlns:a16="http://schemas.microsoft.com/office/drawing/2014/main" id="{00000000-0008-0000-1900-000022010000}"/>
            </a:ext>
          </a:extLst>
        </xdr:cNvPr>
        <xdr:cNvGrpSpPr>
          <a:grpSpLocks/>
        </xdr:cNvGrpSpPr>
      </xdr:nvGrpSpPr>
      <xdr:grpSpPr bwMode="auto">
        <a:xfrm>
          <a:off x="2815590" y="2331720"/>
          <a:ext cx="1651635" cy="1219200"/>
          <a:chOff x="46" y="40"/>
          <a:chExt cx="550" cy="318"/>
        </a:xfrm>
      </xdr:grpSpPr>
      <xdr:grpSp>
        <xdr:nvGrpSpPr>
          <xdr:cNvPr id="291" name="Group 2">
            <a:extLst>
              <a:ext uri="{FF2B5EF4-FFF2-40B4-BE49-F238E27FC236}">
                <a16:creationId xmlns:a16="http://schemas.microsoft.com/office/drawing/2014/main" id="{00000000-0008-0000-1900-000023010000}"/>
              </a:ext>
            </a:extLst>
          </xdr:cNvPr>
          <xdr:cNvGrpSpPr>
            <a:grpSpLocks/>
          </xdr:cNvGrpSpPr>
        </xdr:nvGrpSpPr>
        <xdr:grpSpPr bwMode="auto">
          <a:xfrm>
            <a:off x="46" y="40"/>
            <a:ext cx="550" cy="318"/>
            <a:chOff x="46" y="40"/>
            <a:chExt cx="550" cy="318"/>
          </a:xfrm>
        </xdr:grpSpPr>
        <xdr:sp macro="" textlink="">
          <xdr:nvSpPr>
            <xdr:cNvPr id="293" name="AutoShape 3">
              <a:extLst>
                <a:ext uri="{FF2B5EF4-FFF2-40B4-BE49-F238E27FC236}">
                  <a16:creationId xmlns:a16="http://schemas.microsoft.com/office/drawing/2014/main" id="{00000000-0008-0000-1900-00002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4" name="AutoShape 4">
              <a:extLst>
                <a:ext uri="{FF2B5EF4-FFF2-40B4-BE49-F238E27FC236}">
                  <a16:creationId xmlns:a16="http://schemas.microsoft.com/office/drawing/2014/main" id="{00000000-0008-0000-1900-00002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5" name="AutoShape 5">
              <a:extLst>
                <a:ext uri="{FF2B5EF4-FFF2-40B4-BE49-F238E27FC236}">
                  <a16:creationId xmlns:a16="http://schemas.microsoft.com/office/drawing/2014/main" id="{00000000-0008-0000-1900-00002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6" name="AutoShape 6">
              <a:extLst>
                <a:ext uri="{FF2B5EF4-FFF2-40B4-BE49-F238E27FC236}">
                  <a16:creationId xmlns:a16="http://schemas.microsoft.com/office/drawing/2014/main" id="{00000000-0008-0000-1900-00002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7" name="AutoShape 7">
              <a:extLst>
                <a:ext uri="{FF2B5EF4-FFF2-40B4-BE49-F238E27FC236}">
                  <a16:creationId xmlns:a16="http://schemas.microsoft.com/office/drawing/2014/main" id="{00000000-0008-0000-1900-00002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AutoShape 8">
              <a:extLst>
                <a:ext uri="{FF2B5EF4-FFF2-40B4-BE49-F238E27FC236}">
                  <a16:creationId xmlns:a16="http://schemas.microsoft.com/office/drawing/2014/main" id="{00000000-0008-0000-1900-00002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9" name="AutoShape 9">
              <a:extLst>
                <a:ext uri="{FF2B5EF4-FFF2-40B4-BE49-F238E27FC236}">
                  <a16:creationId xmlns:a16="http://schemas.microsoft.com/office/drawing/2014/main" id="{00000000-0008-0000-1900-00002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0" name="Line 10">
              <a:extLst>
                <a:ext uri="{FF2B5EF4-FFF2-40B4-BE49-F238E27FC236}">
                  <a16:creationId xmlns:a16="http://schemas.microsoft.com/office/drawing/2014/main" id="{00000000-0008-0000-1900-00002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1" name="Line 11">
              <a:extLst>
                <a:ext uri="{FF2B5EF4-FFF2-40B4-BE49-F238E27FC236}">
                  <a16:creationId xmlns:a16="http://schemas.microsoft.com/office/drawing/2014/main" id="{00000000-0008-0000-1900-00002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2" name="AutoShape 12">
            <a:extLst>
              <a:ext uri="{FF2B5EF4-FFF2-40B4-BE49-F238E27FC236}">
                <a16:creationId xmlns:a16="http://schemas.microsoft.com/office/drawing/2014/main" id="{00000000-0008-0000-1900-00002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16</xdr:row>
      <xdr:rowOff>76200</xdr:rowOff>
    </xdr:from>
    <xdr:to>
      <xdr:col>2</xdr:col>
      <xdr:colOff>1699260</xdr:colOff>
      <xdr:row>19</xdr:row>
      <xdr:rowOff>114300</xdr:rowOff>
    </xdr:to>
    <xdr:grpSp>
      <xdr:nvGrpSpPr>
        <xdr:cNvPr id="302" name="Group 1">
          <a:extLst>
            <a:ext uri="{FF2B5EF4-FFF2-40B4-BE49-F238E27FC236}">
              <a16:creationId xmlns:a16="http://schemas.microsoft.com/office/drawing/2014/main" id="{00000000-0008-0000-1900-00002E010000}"/>
            </a:ext>
          </a:extLst>
        </xdr:cNvPr>
        <xdr:cNvGrpSpPr>
          <a:grpSpLocks/>
        </xdr:cNvGrpSpPr>
      </xdr:nvGrpSpPr>
      <xdr:grpSpPr bwMode="auto">
        <a:xfrm>
          <a:off x="1042035" y="5074920"/>
          <a:ext cx="1659255" cy="1219200"/>
          <a:chOff x="46" y="40"/>
          <a:chExt cx="550" cy="318"/>
        </a:xfrm>
      </xdr:grpSpPr>
      <xdr:grpSp>
        <xdr:nvGrpSpPr>
          <xdr:cNvPr id="303" name="Group 2">
            <a:extLst>
              <a:ext uri="{FF2B5EF4-FFF2-40B4-BE49-F238E27FC236}">
                <a16:creationId xmlns:a16="http://schemas.microsoft.com/office/drawing/2014/main" id="{00000000-0008-0000-1900-00002F010000}"/>
              </a:ext>
            </a:extLst>
          </xdr:cNvPr>
          <xdr:cNvGrpSpPr>
            <a:grpSpLocks/>
          </xdr:cNvGrpSpPr>
        </xdr:nvGrpSpPr>
        <xdr:grpSpPr bwMode="auto">
          <a:xfrm>
            <a:off x="46" y="40"/>
            <a:ext cx="550" cy="318"/>
            <a:chOff x="46" y="40"/>
            <a:chExt cx="550" cy="318"/>
          </a:xfrm>
        </xdr:grpSpPr>
        <xdr:sp macro="" textlink="">
          <xdr:nvSpPr>
            <xdr:cNvPr id="305" name="AutoShape 3">
              <a:extLst>
                <a:ext uri="{FF2B5EF4-FFF2-40B4-BE49-F238E27FC236}">
                  <a16:creationId xmlns:a16="http://schemas.microsoft.com/office/drawing/2014/main" id="{00000000-0008-0000-1900-00003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6" name="AutoShape 4">
              <a:extLst>
                <a:ext uri="{FF2B5EF4-FFF2-40B4-BE49-F238E27FC236}">
                  <a16:creationId xmlns:a16="http://schemas.microsoft.com/office/drawing/2014/main" id="{00000000-0008-0000-1900-00003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7" name="AutoShape 5">
              <a:extLst>
                <a:ext uri="{FF2B5EF4-FFF2-40B4-BE49-F238E27FC236}">
                  <a16:creationId xmlns:a16="http://schemas.microsoft.com/office/drawing/2014/main" id="{00000000-0008-0000-1900-00003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8" name="AutoShape 6">
              <a:extLst>
                <a:ext uri="{FF2B5EF4-FFF2-40B4-BE49-F238E27FC236}">
                  <a16:creationId xmlns:a16="http://schemas.microsoft.com/office/drawing/2014/main" id="{00000000-0008-0000-1900-00003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9" name="AutoShape 7">
              <a:extLst>
                <a:ext uri="{FF2B5EF4-FFF2-40B4-BE49-F238E27FC236}">
                  <a16:creationId xmlns:a16="http://schemas.microsoft.com/office/drawing/2014/main" id="{00000000-0008-0000-1900-00003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0" name="AutoShape 8">
              <a:extLst>
                <a:ext uri="{FF2B5EF4-FFF2-40B4-BE49-F238E27FC236}">
                  <a16:creationId xmlns:a16="http://schemas.microsoft.com/office/drawing/2014/main" id="{00000000-0008-0000-1900-00003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1" name="AutoShape 9">
              <a:extLst>
                <a:ext uri="{FF2B5EF4-FFF2-40B4-BE49-F238E27FC236}">
                  <a16:creationId xmlns:a16="http://schemas.microsoft.com/office/drawing/2014/main" id="{00000000-0008-0000-1900-00003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2" name="Line 10">
              <a:extLst>
                <a:ext uri="{FF2B5EF4-FFF2-40B4-BE49-F238E27FC236}">
                  <a16:creationId xmlns:a16="http://schemas.microsoft.com/office/drawing/2014/main" id="{00000000-0008-0000-1900-00003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3" name="Line 11">
              <a:extLst>
                <a:ext uri="{FF2B5EF4-FFF2-40B4-BE49-F238E27FC236}">
                  <a16:creationId xmlns:a16="http://schemas.microsoft.com/office/drawing/2014/main" id="{00000000-0008-0000-1900-00003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4" name="AutoShape 12">
            <a:extLst>
              <a:ext uri="{FF2B5EF4-FFF2-40B4-BE49-F238E27FC236}">
                <a16:creationId xmlns:a16="http://schemas.microsoft.com/office/drawing/2014/main" id="{00000000-0008-0000-1900-00003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76200</xdr:rowOff>
    </xdr:from>
    <xdr:to>
      <xdr:col>3</xdr:col>
      <xdr:colOff>1706880</xdr:colOff>
      <xdr:row>19</xdr:row>
      <xdr:rowOff>114300</xdr:rowOff>
    </xdr:to>
    <xdr:grpSp>
      <xdr:nvGrpSpPr>
        <xdr:cNvPr id="314" name="Group 1">
          <a:extLst>
            <a:ext uri="{FF2B5EF4-FFF2-40B4-BE49-F238E27FC236}">
              <a16:creationId xmlns:a16="http://schemas.microsoft.com/office/drawing/2014/main" id="{00000000-0008-0000-1900-00003A010000}"/>
            </a:ext>
          </a:extLst>
        </xdr:cNvPr>
        <xdr:cNvGrpSpPr>
          <a:grpSpLocks/>
        </xdr:cNvGrpSpPr>
      </xdr:nvGrpSpPr>
      <xdr:grpSpPr bwMode="auto">
        <a:xfrm>
          <a:off x="2815590" y="5074920"/>
          <a:ext cx="1651635" cy="1219200"/>
          <a:chOff x="46" y="40"/>
          <a:chExt cx="550" cy="318"/>
        </a:xfrm>
      </xdr:grpSpPr>
      <xdr:grpSp>
        <xdr:nvGrpSpPr>
          <xdr:cNvPr id="315" name="Group 2">
            <a:extLst>
              <a:ext uri="{FF2B5EF4-FFF2-40B4-BE49-F238E27FC236}">
                <a16:creationId xmlns:a16="http://schemas.microsoft.com/office/drawing/2014/main" id="{00000000-0008-0000-1900-00003B010000}"/>
              </a:ext>
            </a:extLst>
          </xdr:cNvPr>
          <xdr:cNvGrpSpPr>
            <a:grpSpLocks/>
          </xdr:cNvGrpSpPr>
        </xdr:nvGrpSpPr>
        <xdr:grpSpPr bwMode="auto">
          <a:xfrm>
            <a:off x="46" y="40"/>
            <a:ext cx="550" cy="318"/>
            <a:chOff x="46" y="40"/>
            <a:chExt cx="550" cy="318"/>
          </a:xfrm>
        </xdr:grpSpPr>
        <xdr:sp macro="" textlink="">
          <xdr:nvSpPr>
            <xdr:cNvPr id="317" name="AutoShape 3">
              <a:extLst>
                <a:ext uri="{FF2B5EF4-FFF2-40B4-BE49-F238E27FC236}">
                  <a16:creationId xmlns:a16="http://schemas.microsoft.com/office/drawing/2014/main" id="{00000000-0008-0000-1900-00003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8" name="AutoShape 4">
              <a:extLst>
                <a:ext uri="{FF2B5EF4-FFF2-40B4-BE49-F238E27FC236}">
                  <a16:creationId xmlns:a16="http://schemas.microsoft.com/office/drawing/2014/main" id="{00000000-0008-0000-1900-00003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9" name="AutoShape 5">
              <a:extLst>
                <a:ext uri="{FF2B5EF4-FFF2-40B4-BE49-F238E27FC236}">
                  <a16:creationId xmlns:a16="http://schemas.microsoft.com/office/drawing/2014/main" id="{00000000-0008-0000-1900-00003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0" name="AutoShape 6">
              <a:extLst>
                <a:ext uri="{FF2B5EF4-FFF2-40B4-BE49-F238E27FC236}">
                  <a16:creationId xmlns:a16="http://schemas.microsoft.com/office/drawing/2014/main" id="{00000000-0008-0000-1900-00004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1" name="AutoShape 7">
              <a:extLst>
                <a:ext uri="{FF2B5EF4-FFF2-40B4-BE49-F238E27FC236}">
                  <a16:creationId xmlns:a16="http://schemas.microsoft.com/office/drawing/2014/main" id="{00000000-0008-0000-1900-00004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2" name="AutoShape 8">
              <a:extLst>
                <a:ext uri="{FF2B5EF4-FFF2-40B4-BE49-F238E27FC236}">
                  <a16:creationId xmlns:a16="http://schemas.microsoft.com/office/drawing/2014/main" id="{00000000-0008-0000-1900-00004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3" name="AutoShape 9">
              <a:extLst>
                <a:ext uri="{FF2B5EF4-FFF2-40B4-BE49-F238E27FC236}">
                  <a16:creationId xmlns:a16="http://schemas.microsoft.com/office/drawing/2014/main" id="{00000000-0008-0000-1900-00004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4" name="Line 10">
              <a:extLst>
                <a:ext uri="{FF2B5EF4-FFF2-40B4-BE49-F238E27FC236}">
                  <a16:creationId xmlns:a16="http://schemas.microsoft.com/office/drawing/2014/main" id="{00000000-0008-0000-1900-00004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5" name="Line 11">
              <a:extLst>
                <a:ext uri="{FF2B5EF4-FFF2-40B4-BE49-F238E27FC236}">
                  <a16:creationId xmlns:a16="http://schemas.microsoft.com/office/drawing/2014/main" id="{00000000-0008-0000-1900-00004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6" name="AutoShape 12">
            <a:extLst>
              <a:ext uri="{FF2B5EF4-FFF2-40B4-BE49-F238E27FC236}">
                <a16:creationId xmlns:a16="http://schemas.microsoft.com/office/drawing/2014/main" id="{00000000-0008-0000-1900-00003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12</xdr:row>
      <xdr:rowOff>83820</xdr:rowOff>
    </xdr:from>
    <xdr:to>
      <xdr:col>2</xdr:col>
      <xdr:colOff>1691640</xdr:colOff>
      <xdr:row>15</xdr:row>
      <xdr:rowOff>129540</xdr:rowOff>
    </xdr:to>
    <xdr:grpSp>
      <xdr:nvGrpSpPr>
        <xdr:cNvPr id="326" name="Group 99">
          <a:extLst>
            <a:ext uri="{FF2B5EF4-FFF2-40B4-BE49-F238E27FC236}">
              <a16:creationId xmlns:a16="http://schemas.microsoft.com/office/drawing/2014/main" id="{00000000-0008-0000-1900-000046010000}"/>
            </a:ext>
          </a:extLst>
        </xdr:cNvPr>
        <xdr:cNvGrpSpPr>
          <a:grpSpLocks/>
        </xdr:cNvGrpSpPr>
      </xdr:nvGrpSpPr>
      <xdr:grpSpPr bwMode="auto">
        <a:xfrm>
          <a:off x="1036320" y="3709035"/>
          <a:ext cx="1657350" cy="1232535"/>
          <a:chOff x="91" y="40"/>
          <a:chExt cx="550" cy="318"/>
        </a:xfrm>
      </xdr:grpSpPr>
      <xdr:grpSp>
        <xdr:nvGrpSpPr>
          <xdr:cNvPr id="327" name="Group 100">
            <a:extLst>
              <a:ext uri="{FF2B5EF4-FFF2-40B4-BE49-F238E27FC236}">
                <a16:creationId xmlns:a16="http://schemas.microsoft.com/office/drawing/2014/main" id="{00000000-0008-0000-1900-000047010000}"/>
              </a:ext>
            </a:extLst>
          </xdr:cNvPr>
          <xdr:cNvGrpSpPr>
            <a:grpSpLocks/>
          </xdr:cNvGrpSpPr>
        </xdr:nvGrpSpPr>
        <xdr:grpSpPr bwMode="auto">
          <a:xfrm>
            <a:off x="91" y="40"/>
            <a:ext cx="550" cy="318"/>
            <a:chOff x="46" y="40"/>
            <a:chExt cx="550" cy="318"/>
          </a:xfrm>
        </xdr:grpSpPr>
        <xdr:sp macro="" textlink="">
          <xdr:nvSpPr>
            <xdr:cNvPr id="333" name="AutoShape 101">
              <a:extLst>
                <a:ext uri="{FF2B5EF4-FFF2-40B4-BE49-F238E27FC236}">
                  <a16:creationId xmlns:a16="http://schemas.microsoft.com/office/drawing/2014/main" id="{00000000-0008-0000-1900-00004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34" name="AutoShape 102">
              <a:extLst>
                <a:ext uri="{FF2B5EF4-FFF2-40B4-BE49-F238E27FC236}">
                  <a16:creationId xmlns:a16="http://schemas.microsoft.com/office/drawing/2014/main" id="{00000000-0008-0000-1900-00004E01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5" name="AutoShape 103">
              <a:extLst>
                <a:ext uri="{FF2B5EF4-FFF2-40B4-BE49-F238E27FC236}">
                  <a16:creationId xmlns:a16="http://schemas.microsoft.com/office/drawing/2014/main" id="{00000000-0008-0000-1900-00004F010000}"/>
                </a:ext>
              </a:extLst>
            </xdr:cNvPr>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104">
              <a:extLst>
                <a:ext uri="{FF2B5EF4-FFF2-40B4-BE49-F238E27FC236}">
                  <a16:creationId xmlns:a16="http://schemas.microsoft.com/office/drawing/2014/main" id="{00000000-0008-0000-1900-00005001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7" name="AutoShape 105">
              <a:extLst>
                <a:ext uri="{FF2B5EF4-FFF2-40B4-BE49-F238E27FC236}">
                  <a16:creationId xmlns:a16="http://schemas.microsoft.com/office/drawing/2014/main" id="{00000000-0008-0000-1900-00005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106">
              <a:extLst>
                <a:ext uri="{FF2B5EF4-FFF2-40B4-BE49-F238E27FC236}">
                  <a16:creationId xmlns:a16="http://schemas.microsoft.com/office/drawing/2014/main" id="{00000000-0008-0000-1900-00005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07">
              <a:extLst>
                <a:ext uri="{FF2B5EF4-FFF2-40B4-BE49-F238E27FC236}">
                  <a16:creationId xmlns:a16="http://schemas.microsoft.com/office/drawing/2014/main" id="{00000000-0008-0000-1900-00005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08">
              <a:extLst>
                <a:ext uri="{FF2B5EF4-FFF2-40B4-BE49-F238E27FC236}">
                  <a16:creationId xmlns:a16="http://schemas.microsoft.com/office/drawing/2014/main" id="{00000000-0008-0000-1900-00005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09">
              <a:extLst>
                <a:ext uri="{FF2B5EF4-FFF2-40B4-BE49-F238E27FC236}">
                  <a16:creationId xmlns:a16="http://schemas.microsoft.com/office/drawing/2014/main" id="{00000000-0008-0000-1900-00005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28" name="Group 110">
            <a:extLst>
              <a:ext uri="{FF2B5EF4-FFF2-40B4-BE49-F238E27FC236}">
                <a16:creationId xmlns:a16="http://schemas.microsoft.com/office/drawing/2014/main" id="{00000000-0008-0000-1900-000048010000}"/>
              </a:ext>
            </a:extLst>
          </xdr:cNvPr>
          <xdr:cNvGrpSpPr>
            <a:grpSpLocks/>
          </xdr:cNvGrpSpPr>
        </xdr:nvGrpSpPr>
        <xdr:grpSpPr bwMode="auto">
          <a:xfrm>
            <a:off x="224" y="121"/>
            <a:ext cx="271" cy="200"/>
            <a:chOff x="190" y="130"/>
            <a:chExt cx="271" cy="200"/>
          </a:xfrm>
        </xdr:grpSpPr>
        <xdr:sp macro="" textlink="">
          <xdr:nvSpPr>
            <xdr:cNvPr id="329" name="Line 111">
              <a:extLst>
                <a:ext uri="{FF2B5EF4-FFF2-40B4-BE49-F238E27FC236}">
                  <a16:creationId xmlns:a16="http://schemas.microsoft.com/office/drawing/2014/main" id="{00000000-0008-0000-1900-000049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0" name="Line 112">
              <a:extLst>
                <a:ext uri="{FF2B5EF4-FFF2-40B4-BE49-F238E27FC236}">
                  <a16:creationId xmlns:a16="http://schemas.microsoft.com/office/drawing/2014/main" id="{00000000-0008-0000-1900-00004A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1" name="Line 113">
              <a:extLst>
                <a:ext uri="{FF2B5EF4-FFF2-40B4-BE49-F238E27FC236}">
                  <a16:creationId xmlns:a16="http://schemas.microsoft.com/office/drawing/2014/main" id="{00000000-0008-0000-1900-00004B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32" name="Line 114">
              <a:extLst>
                <a:ext uri="{FF2B5EF4-FFF2-40B4-BE49-F238E27FC236}">
                  <a16:creationId xmlns:a16="http://schemas.microsoft.com/office/drawing/2014/main" id="{00000000-0008-0000-1900-00004C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60960</xdr:colOff>
      <xdr:row>12</xdr:row>
      <xdr:rowOff>83820</xdr:rowOff>
    </xdr:from>
    <xdr:to>
      <xdr:col>3</xdr:col>
      <xdr:colOff>1714500</xdr:colOff>
      <xdr:row>15</xdr:row>
      <xdr:rowOff>129540</xdr:rowOff>
    </xdr:to>
    <xdr:grpSp>
      <xdr:nvGrpSpPr>
        <xdr:cNvPr id="342" name="Group 99">
          <a:extLst>
            <a:ext uri="{FF2B5EF4-FFF2-40B4-BE49-F238E27FC236}">
              <a16:creationId xmlns:a16="http://schemas.microsoft.com/office/drawing/2014/main" id="{00000000-0008-0000-1900-000056010000}"/>
            </a:ext>
          </a:extLst>
        </xdr:cNvPr>
        <xdr:cNvGrpSpPr>
          <a:grpSpLocks/>
        </xdr:cNvGrpSpPr>
      </xdr:nvGrpSpPr>
      <xdr:grpSpPr bwMode="auto">
        <a:xfrm>
          <a:off x="2823210" y="3709035"/>
          <a:ext cx="1649730" cy="1232535"/>
          <a:chOff x="91" y="40"/>
          <a:chExt cx="550" cy="318"/>
        </a:xfrm>
      </xdr:grpSpPr>
      <xdr:grpSp>
        <xdr:nvGrpSpPr>
          <xdr:cNvPr id="343" name="Group 100">
            <a:extLst>
              <a:ext uri="{FF2B5EF4-FFF2-40B4-BE49-F238E27FC236}">
                <a16:creationId xmlns:a16="http://schemas.microsoft.com/office/drawing/2014/main" id="{00000000-0008-0000-1900-000057010000}"/>
              </a:ext>
            </a:extLst>
          </xdr:cNvPr>
          <xdr:cNvGrpSpPr>
            <a:grpSpLocks/>
          </xdr:cNvGrpSpPr>
        </xdr:nvGrpSpPr>
        <xdr:grpSpPr bwMode="auto">
          <a:xfrm>
            <a:off x="91" y="40"/>
            <a:ext cx="550" cy="318"/>
            <a:chOff x="46" y="40"/>
            <a:chExt cx="550" cy="318"/>
          </a:xfrm>
        </xdr:grpSpPr>
        <xdr:sp macro="" textlink="">
          <xdr:nvSpPr>
            <xdr:cNvPr id="349" name="AutoShape 101">
              <a:extLst>
                <a:ext uri="{FF2B5EF4-FFF2-40B4-BE49-F238E27FC236}">
                  <a16:creationId xmlns:a16="http://schemas.microsoft.com/office/drawing/2014/main" id="{00000000-0008-0000-1900-00005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50" name="AutoShape 102">
              <a:extLst>
                <a:ext uri="{FF2B5EF4-FFF2-40B4-BE49-F238E27FC236}">
                  <a16:creationId xmlns:a16="http://schemas.microsoft.com/office/drawing/2014/main" id="{00000000-0008-0000-1900-00005E01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1" name="AutoShape 103">
              <a:extLst>
                <a:ext uri="{FF2B5EF4-FFF2-40B4-BE49-F238E27FC236}">
                  <a16:creationId xmlns:a16="http://schemas.microsoft.com/office/drawing/2014/main" id="{00000000-0008-0000-1900-00005F010000}"/>
                </a:ext>
              </a:extLst>
            </xdr:cNvPr>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2" name="AutoShape 104">
              <a:extLst>
                <a:ext uri="{FF2B5EF4-FFF2-40B4-BE49-F238E27FC236}">
                  <a16:creationId xmlns:a16="http://schemas.microsoft.com/office/drawing/2014/main" id="{00000000-0008-0000-1900-00006001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3" name="AutoShape 105">
              <a:extLst>
                <a:ext uri="{FF2B5EF4-FFF2-40B4-BE49-F238E27FC236}">
                  <a16:creationId xmlns:a16="http://schemas.microsoft.com/office/drawing/2014/main" id="{00000000-0008-0000-1900-00006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AutoShape 106">
              <a:extLst>
                <a:ext uri="{FF2B5EF4-FFF2-40B4-BE49-F238E27FC236}">
                  <a16:creationId xmlns:a16="http://schemas.microsoft.com/office/drawing/2014/main" id="{00000000-0008-0000-1900-00006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5" name="AutoShape 107">
              <a:extLst>
                <a:ext uri="{FF2B5EF4-FFF2-40B4-BE49-F238E27FC236}">
                  <a16:creationId xmlns:a16="http://schemas.microsoft.com/office/drawing/2014/main" id="{00000000-0008-0000-1900-00006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6" name="Line 108">
              <a:extLst>
                <a:ext uri="{FF2B5EF4-FFF2-40B4-BE49-F238E27FC236}">
                  <a16:creationId xmlns:a16="http://schemas.microsoft.com/office/drawing/2014/main" id="{00000000-0008-0000-1900-00006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7" name="Line 109">
              <a:extLst>
                <a:ext uri="{FF2B5EF4-FFF2-40B4-BE49-F238E27FC236}">
                  <a16:creationId xmlns:a16="http://schemas.microsoft.com/office/drawing/2014/main" id="{00000000-0008-0000-1900-00006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44" name="Group 110">
            <a:extLst>
              <a:ext uri="{FF2B5EF4-FFF2-40B4-BE49-F238E27FC236}">
                <a16:creationId xmlns:a16="http://schemas.microsoft.com/office/drawing/2014/main" id="{00000000-0008-0000-1900-000058010000}"/>
              </a:ext>
            </a:extLst>
          </xdr:cNvPr>
          <xdr:cNvGrpSpPr>
            <a:grpSpLocks/>
          </xdr:cNvGrpSpPr>
        </xdr:nvGrpSpPr>
        <xdr:grpSpPr bwMode="auto">
          <a:xfrm>
            <a:off x="224" y="121"/>
            <a:ext cx="271" cy="200"/>
            <a:chOff x="190" y="130"/>
            <a:chExt cx="271" cy="200"/>
          </a:xfrm>
        </xdr:grpSpPr>
        <xdr:sp macro="" textlink="">
          <xdr:nvSpPr>
            <xdr:cNvPr id="345" name="Line 111">
              <a:extLst>
                <a:ext uri="{FF2B5EF4-FFF2-40B4-BE49-F238E27FC236}">
                  <a16:creationId xmlns:a16="http://schemas.microsoft.com/office/drawing/2014/main" id="{00000000-0008-0000-1900-000059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6" name="Line 112">
              <a:extLst>
                <a:ext uri="{FF2B5EF4-FFF2-40B4-BE49-F238E27FC236}">
                  <a16:creationId xmlns:a16="http://schemas.microsoft.com/office/drawing/2014/main" id="{00000000-0008-0000-1900-00005A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7" name="Line 113">
              <a:extLst>
                <a:ext uri="{FF2B5EF4-FFF2-40B4-BE49-F238E27FC236}">
                  <a16:creationId xmlns:a16="http://schemas.microsoft.com/office/drawing/2014/main" id="{00000000-0008-0000-1900-00005B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48" name="Line 114">
              <a:extLst>
                <a:ext uri="{FF2B5EF4-FFF2-40B4-BE49-F238E27FC236}">
                  <a16:creationId xmlns:a16="http://schemas.microsoft.com/office/drawing/2014/main" id="{00000000-0008-0000-1900-00005C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60960</xdr:colOff>
      <xdr:row>28</xdr:row>
      <xdr:rowOff>76200</xdr:rowOff>
    </xdr:from>
    <xdr:to>
      <xdr:col>3</xdr:col>
      <xdr:colOff>1714500</xdr:colOff>
      <xdr:row>31</xdr:row>
      <xdr:rowOff>121920</xdr:rowOff>
    </xdr:to>
    <xdr:grpSp>
      <xdr:nvGrpSpPr>
        <xdr:cNvPr id="358" name="Group 99">
          <a:extLst>
            <a:ext uri="{FF2B5EF4-FFF2-40B4-BE49-F238E27FC236}">
              <a16:creationId xmlns:a16="http://schemas.microsoft.com/office/drawing/2014/main" id="{00000000-0008-0000-1900-000066010000}"/>
            </a:ext>
          </a:extLst>
        </xdr:cNvPr>
        <xdr:cNvGrpSpPr>
          <a:grpSpLocks/>
        </xdr:cNvGrpSpPr>
      </xdr:nvGrpSpPr>
      <xdr:grpSpPr bwMode="auto">
        <a:xfrm>
          <a:off x="2823210" y="9189720"/>
          <a:ext cx="1649730" cy="1224915"/>
          <a:chOff x="91" y="40"/>
          <a:chExt cx="550" cy="318"/>
        </a:xfrm>
      </xdr:grpSpPr>
      <xdr:grpSp>
        <xdr:nvGrpSpPr>
          <xdr:cNvPr id="359" name="Group 100">
            <a:extLst>
              <a:ext uri="{FF2B5EF4-FFF2-40B4-BE49-F238E27FC236}">
                <a16:creationId xmlns:a16="http://schemas.microsoft.com/office/drawing/2014/main" id="{00000000-0008-0000-1900-000067010000}"/>
              </a:ext>
            </a:extLst>
          </xdr:cNvPr>
          <xdr:cNvGrpSpPr>
            <a:grpSpLocks/>
          </xdr:cNvGrpSpPr>
        </xdr:nvGrpSpPr>
        <xdr:grpSpPr bwMode="auto">
          <a:xfrm>
            <a:off x="91" y="40"/>
            <a:ext cx="550" cy="318"/>
            <a:chOff x="46" y="40"/>
            <a:chExt cx="550" cy="318"/>
          </a:xfrm>
        </xdr:grpSpPr>
        <xdr:sp macro="" textlink="">
          <xdr:nvSpPr>
            <xdr:cNvPr id="365" name="AutoShape 101">
              <a:extLst>
                <a:ext uri="{FF2B5EF4-FFF2-40B4-BE49-F238E27FC236}">
                  <a16:creationId xmlns:a16="http://schemas.microsoft.com/office/drawing/2014/main" id="{00000000-0008-0000-1900-00006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66" name="AutoShape 102">
              <a:extLst>
                <a:ext uri="{FF2B5EF4-FFF2-40B4-BE49-F238E27FC236}">
                  <a16:creationId xmlns:a16="http://schemas.microsoft.com/office/drawing/2014/main" id="{00000000-0008-0000-1900-00006E01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7" name="AutoShape 103">
              <a:extLst>
                <a:ext uri="{FF2B5EF4-FFF2-40B4-BE49-F238E27FC236}">
                  <a16:creationId xmlns:a16="http://schemas.microsoft.com/office/drawing/2014/main" id="{00000000-0008-0000-1900-00006F010000}"/>
                </a:ext>
              </a:extLst>
            </xdr:cNvPr>
            <xdr:cNvSpPr>
              <a:spLocks noChangeArrowheads="1"/>
            </xdr:cNvSpPr>
          </xdr:nvSpPr>
          <xdr:spPr bwMode="auto">
            <a:xfrm>
              <a:off x="244" y="320"/>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8" name="AutoShape 104">
              <a:extLst>
                <a:ext uri="{FF2B5EF4-FFF2-40B4-BE49-F238E27FC236}">
                  <a16:creationId xmlns:a16="http://schemas.microsoft.com/office/drawing/2014/main" id="{00000000-0008-0000-1900-00007001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9" name="AutoShape 105">
              <a:extLst>
                <a:ext uri="{FF2B5EF4-FFF2-40B4-BE49-F238E27FC236}">
                  <a16:creationId xmlns:a16="http://schemas.microsoft.com/office/drawing/2014/main" id="{00000000-0008-0000-1900-00007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0" name="AutoShape 106">
              <a:extLst>
                <a:ext uri="{FF2B5EF4-FFF2-40B4-BE49-F238E27FC236}">
                  <a16:creationId xmlns:a16="http://schemas.microsoft.com/office/drawing/2014/main" id="{00000000-0008-0000-1900-00007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1" name="AutoShape 107">
              <a:extLst>
                <a:ext uri="{FF2B5EF4-FFF2-40B4-BE49-F238E27FC236}">
                  <a16:creationId xmlns:a16="http://schemas.microsoft.com/office/drawing/2014/main" id="{00000000-0008-0000-1900-00007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2" name="Line 108">
              <a:extLst>
                <a:ext uri="{FF2B5EF4-FFF2-40B4-BE49-F238E27FC236}">
                  <a16:creationId xmlns:a16="http://schemas.microsoft.com/office/drawing/2014/main" id="{00000000-0008-0000-1900-00007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3" name="Line 109">
              <a:extLst>
                <a:ext uri="{FF2B5EF4-FFF2-40B4-BE49-F238E27FC236}">
                  <a16:creationId xmlns:a16="http://schemas.microsoft.com/office/drawing/2014/main" id="{00000000-0008-0000-1900-00007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60" name="Group 110">
            <a:extLst>
              <a:ext uri="{FF2B5EF4-FFF2-40B4-BE49-F238E27FC236}">
                <a16:creationId xmlns:a16="http://schemas.microsoft.com/office/drawing/2014/main" id="{00000000-0008-0000-1900-000068010000}"/>
              </a:ext>
            </a:extLst>
          </xdr:cNvPr>
          <xdr:cNvGrpSpPr>
            <a:grpSpLocks/>
          </xdr:cNvGrpSpPr>
        </xdr:nvGrpSpPr>
        <xdr:grpSpPr bwMode="auto">
          <a:xfrm>
            <a:off x="224" y="121"/>
            <a:ext cx="271" cy="200"/>
            <a:chOff x="190" y="130"/>
            <a:chExt cx="271" cy="200"/>
          </a:xfrm>
        </xdr:grpSpPr>
        <xdr:sp macro="" textlink="">
          <xdr:nvSpPr>
            <xdr:cNvPr id="361" name="Line 111">
              <a:extLst>
                <a:ext uri="{FF2B5EF4-FFF2-40B4-BE49-F238E27FC236}">
                  <a16:creationId xmlns:a16="http://schemas.microsoft.com/office/drawing/2014/main" id="{00000000-0008-0000-1900-000069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2" name="Line 112">
              <a:extLst>
                <a:ext uri="{FF2B5EF4-FFF2-40B4-BE49-F238E27FC236}">
                  <a16:creationId xmlns:a16="http://schemas.microsoft.com/office/drawing/2014/main" id="{00000000-0008-0000-1900-00006A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3" name="Line 113">
              <a:extLst>
                <a:ext uri="{FF2B5EF4-FFF2-40B4-BE49-F238E27FC236}">
                  <a16:creationId xmlns:a16="http://schemas.microsoft.com/office/drawing/2014/main" id="{00000000-0008-0000-1900-00006B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64" name="Line 114">
              <a:extLst>
                <a:ext uri="{FF2B5EF4-FFF2-40B4-BE49-F238E27FC236}">
                  <a16:creationId xmlns:a16="http://schemas.microsoft.com/office/drawing/2014/main" id="{00000000-0008-0000-1900-00006C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883920</xdr:colOff>
      <xdr:row>28</xdr:row>
      <xdr:rowOff>403860</xdr:rowOff>
    </xdr:from>
    <xdr:to>
      <xdr:col>3</xdr:col>
      <xdr:colOff>1287780</xdr:colOff>
      <xdr:row>30</xdr:row>
      <xdr:rowOff>22860</xdr:rowOff>
    </xdr:to>
    <xdr:sp macro="" textlink="">
      <xdr:nvSpPr>
        <xdr:cNvPr id="374" name="Line 16">
          <a:extLst>
            <a:ext uri="{FF2B5EF4-FFF2-40B4-BE49-F238E27FC236}">
              <a16:creationId xmlns:a16="http://schemas.microsoft.com/office/drawing/2014/main" id="{00000000-0008-0000-1900-000076010000}"/>
            </a:ext>
          </a:extLst>
        </xdr:cNvPr>
        <xdr:cNvSpPr>
          <a:spLocks noChangeShapeType="1"/>
        </xdr:cNvSpPr>
      </xdr:nvSpPr>
      <xdr:spPr bwMode="auto">
        <a:xfrm flipH="1" flipV="1">
          <a:off x="3642360" y="9662160"/>
          <a:ext cx="40386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28</xdr:row>
      <xdr:rowOff>381000</xdr:rowOff>
    </xdr:from>
    <xdr:to>
      <xdr:col>3</xdr:col>
      <xdr:colOff>868680</xdr:colOff>
      <xdr:row>30</xdr:row>
      <xdr:rowOff>7620</xdr:rowOff>
    </xdr:to>
    <xdr:sp macro="" textlink="">
      <xdr:nvSpPr>
        <xdr:cNvPr id="375" name="Line 17">
          <a:extLst>
            <a:ext uri="{FF2B5EF4-FFF2-40B4-BE49-F238E27FC236}">
              <a16:creationId xmlns:a16="http://schemas.microsoft.com/office/drawing/2014/main" id="{00000000-0008-0000-1900-000077010000}"/>
            </a:ext>
          </a:extLst>
        </xdr:cNvPr>
        <xdr:cNvSpPr>
          <a:spLocks noChangeShapeType="1"/>
        </xdr:cNvSpPr>
      </xdr:nvSpPr>
      <xdr:spPr bwMode="auto">
        <a:xfrm flipH="1">
          <a:off x="3215640" y="963930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30</xdr:row>
      <xdr:rowOff>7620</xdr:rowOff>
    </xdr:from>
    <xdr:to>
      <xdr:col>3</xdr:col>
      <xdr:colOff>868680</xdr:colOff>
      <xdr:row>30</xdr:row>
      <xdr:rowOff>457200</xdr:rowOff>
    </xdr:to>
    <xdr:sp macro="" textlink="">
      <xdr:nvSpPr>
        <xdr:cNvPr id="376" name="Line 19">
          <a:extLst>
            <a:ext uri="{FF2B5EF4-FFF2-40B4-BE49-F238E27FC236}">
              <a16:creationId xmlns:a16="http://schemas.microsoft.com/office/drawing/2014/main" id="{00000000-0008-0000-1900-000078010000}"/>
            </a:ext>
          </a:extLst>
        </xdr:cNvPr>
        <xdr:cNvSpPr>
          <a:spLocks noChangeShapeType="1"/>
        </xdr:cNvSpPr>
      </xdr:nvSpPr>
      <xdr:spPr bwMode="auto">
        <a:xfrm rot="10800000" flipH="1" flipV="1">
          <a:off x="3215640" y="99517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30</xdr:row>
      <xdr:rowOff>7620</xdr:rowOff>
    </xdr:from>
    <xdr:to>
      <xdr:col>3</xdr:col>
      <xdr:colOff>1272540</xdr:colOff>
      <xdr:row>30</xdr:row>
      <xdr:rowOff>457200</xdr:rowOff>
    </xdr:to>
    <xdr:sp macro="" textlink="">
      <xdr:nvSpPr>
        <xdr:cNvPr id="377" name="Line 20">
          <a:extLst>
            <a:ext uri="{FF2B5EF4-FFF2-40B4-BE49-F238E27FC236}">
              <a16:creationId xmlns:a16="http://schemas.microsoft.com/office/drawing/2014/main" id="{00000000-0008-0000-1900-000079010000}"/>
            </a:ext>
          </a:extLst>
        </xdr:cNvPr>
        <xdr:cNvSpPr>
          <a:spLocks noChangeShapeType="1"/>
        </xdr:cNvSpPr>
      </xdr:nvSpPr>
      <xdr:spPr bwMode="auto">
        <a:xfrm rot="10800000" flipH="1">
          <a:off x="3627120" y="9951720"/>
          <a:ext cx="40386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22860</xdr:colOff>
      <xdr:row>28</xdr:row>
      <xdr:rowOff>76200</xdr:rowOff>
    </xdr:from>
    <xdr:to>
      <xdr:col>2</xdr:col>
      <xdr:colOff>1684020</xdr:colOff>
      <xdr:row>31</xdr:row>
      <xdr:rowOff>114300</xdr:rowOff>
    </xdr:to>
    <xdr:grpSp>
      <xdr:nvGrpSpPr>
        <xdr:cNvPr id="378" name="Group 99">
          <a:extLst>
            <a:ext uri="{FF2B5EF4-FFF2-40B4-BE49-F238E27FC236}">
              <a16:creationId xmlns:a16="http://schemas.microsoft.com/office/drawing/2014/main" id="{00000000-0008-0000-1900-00007A010000}"/>
            </a:ext>
          </a:extLst>
        </xdr:cNvPr>
        <xdr:cNvGrpSpPr>
          <a:grpSpLocks/>
        </xdr:cNvGrpSpPr>
      </xdr:nvGrpSpPr>
      <xdr:grpSpPr bwMode="auto">
        <a:xfrm>
          <a:off x="1024890" y="9189720"/>
          <a:ext cx="1655445" cy="1219200"/>
          <a:chOff x="91" y="40"/>
          <a:chExt cx="550" cy="318"/>
        </a:xfrm>
      </xdr:grpSpPr>
      <xdr:grpSp>
        <xdr:nvGrpSpPr>
          <xdr:cNvPr id="379" name="Group 100">
            <a:extLst>
              <a:ext uri="{FF2B5EF4-FFF2-40B4-BE49-F238E27FC236}">
                <a16:creationId xmlns:a16="http://schemas.microsoft.com/office/drawing/2014/main" id="{00000000-0008-0000-1900-00007B010000}"/>
              </a:ext>
            </a:extLst>
          </xdr:cNvPr>
          <xdr:cNvGrpSpPr>
            <a:grpSpLocks/>
          </xdr:cNvGrpSpPr>
        </xdr:nvGrpSpPr>
        <xdr:grpSpPr bwMode="auto">
          <a:xfrm>
            <a:off x="91" y="40"/>
            <a:ext cx="550" cy="318"/>
            <a:chOff x="46" y="40"/>
            <a:chExt cx="550" cy="318"/>
          </a:xfrm>
        </xdr:grpSpPr>
        <xdr:sp macro="" textlink="">
          <xdr:nvSpPr>
            <xdr:cNvPr id="385" name="AutoShape 101">
              <a:extLst>
                <a:ext uri="{FF2B5EF4-FFF2-40B4-BE49-F238E27FC236}">
                  <a16:creationId xmlns:a16="http://schemas.microsoft.com/office/drawing/2014/main" id="{00000000-0008-0000-1900-000081010000}"/>
                </a:ext>
              </a:extLst>
            </xdr:cNvPr>
            <xdr:cNvSpPr>
              <a:spLocks noChangeArrowheads="1"/>
            </xdr:cNvSpPr>
          </xdr:nvSpPr>
          <xdr:spPr bwMode="auto">
            <a:xfrm>
              <a:off x="248"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a:t>
              </a:r>
              <a:r>
                <a:rPr lang="ja-JP" altLang="en-US" sz="600" b="0" i="0" u="none" strike="noStrike" baseline="0">
                  <a:solidFill>
                    <a:srgbClr val="000000"/>
                  </a:solidFill>
                  <a:latin typeface="ＭＳ Ｐゴシック"/>
                  <a:ea typeface="ＭＳ Ｐゴシック"/>
                </a:rPr>
                <a:t>性</a:t>
              </a:r>
            </a:p>
          </xdr:txBody>
        </xdr:sp>
        <xdr:sp macro="" textlink="">
          <xdr:nvSpPr>
            <xdr:cNvPr id="386" name="AutoShape 102">
              <a:extLst>
                <a:ext uri="{FF2B5EF4-FFF2-40B4-BE49-F238E27FC236}">
                  <a16:creationId xmlns:a16="http://schemas.microsoft.com/office/drawing/2014/main" id="{00000000-0008-0000-1900-00008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7" name="AutoShape 103">
              <a:extLst>
                <a:ext uri="{FF2B5EF4-FFF2-40B4-BE49-F238E27FC236}">
                  <a16:creationId xmlns:a16="http://schemas.microsoft.com/office/drawing/2014/main" id="{00000000-0008-0000-1900-000083010000}"/>
                </a:ext>
              </a:extLst>
            </xdr:cNvPr>
            <xdr:cNvSpPr>
              <a:spLocks noChangeArrowheads="1"/>
            </xdr:cNvSpPr>
          </xdr:nvSpPr>
          <xdr:spPr bwMode="auto">
            <a:xfrm>
              <a:off x="243" y="322"/>
              <a:ext cx="146"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8" name="AutoShape 104">
              <a:extLst>
                <a:ext uri="{FF2B5EF4-FFF2-40B4-BE49-F238E27FC236}">
                  <a16:creationId xmlns:a16="http://schemas.microsoft.com/office/drawing/2014/main" id="{00000000-0008-0000-1900-00008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9" name="AutoShape 105">
              <a:extLst>
                <a:ext uri="{FF2B5EF4-FFF2-40B4-BE49-F238E27FC236}">
                  <a16:creationId xmlns:a16="http://schemas.microsoft.com/office/drawing/2014/main" id="{00000000-0008-0000-1900-00008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0" name="AutoShape 106">
              <a:extLst>
                <a:ext uri="{FF2B5EF4-FFF2-40B4-BE49-F238E27FC236}">
                  <a16:creationId xmlns:a16="http://schemas.microsoft.com/office/drawing/2014/main" id="{00000000-0008-0000-1900-00008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1" name="AutoShape 107">
              <a:extLst>
                <a:ext uri="{FF2B5EF4-FFF2-40B4-BE49-F238E27FC236}">
                  <a16:creationId xmlns:a16="http://schemas.microsoft.com/office/drawing/2014/main" id="{00000000-0008-0000-1900-00008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2" name="Line 108">
              <a:extLst>
                <a:ext uri="{FF2B5EF4-FFF2-40B4-BE49-F238E27FC236}">
                  <a16:creationId xmlns:a16="http://schemas.microsoft.com/office/drawing/2014/main" id="{00000000-0008-0000-1900-00008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3" name="Line 109">
              <a:extLst>
                <a:ext uri="{FF2B5EF4-FFF2-40B4-BE49-F238E27FC236}">
                  <a16:creationId xmlns:a16="http://schemas.microsoft.com/office/drawing/2014/main" id="{00000000-0008-0000-1900-00008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80" name="Group 110">
            <a:extLst>
              <a:ext uri="{FF2B5EF4-FFF2-40B4-BE49-F238E27FC236}">
                <a16:creationId xmlns:a16="http://schemas.microsoft.com/office/drawing/2014/main" id="{00000000-0008-0000-1900-00007C010000}"/>
              </a:ext>
            </a:extLst>
          </xdr:cNvPr>
          <xdr:cNvGrpSpPr>
            <a:grpSpLocks/>
          </xdr:cNvGrpSpPr>
        </xdr:nvGrpSpPr>
        <xdr:grpSpPr bwMode="auto">
          <a:xfrm>
            <a:off x="224" y="121"/>
            <a:ext cx="271" cy="200"/>
            <a:chOff x="190" y="130"/>
            <a:chExt cx="271" cy="200"/>
          </a:xfrm>
        </xdr:grpSpPr>
        <xdr:sp macro="" textlink="">
          <xdr:nvSpPr>
            <xdr:cNvPr id="381" name="Line 111">
              <a:extLst>
                <a:ext uri="{FF2B5EF4-FFF2-40B4-BE49-F238E27FC236}">
                  <a16:creationId xmlns:a16="http://schemas.microsoft.com/office/drawing/2014/main" id="{00000000-0008-0000-1900-00007D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2" name="Line 112">
              <a:extLst>
                <a:ext uri="{FF2B5EF4-FFF2-40B4-BE49-F238E27FC236}">
                  <a16:creationId xmlns:a16="http://schemas.microsoft.com/office/drawing/2014/main" id="{00000000-0008-0000-1900-00007E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3" name="Line 113">
              <a:extLst>
                <a:ext uri="{FF2B5EF4-FFF2-40B4-BE49-F238E27FC236}">
                  <a16:creationId xmlns:a16="http://schemas.microsoft.com/office/drawing/2014/main" id="{00000000-0008-0000-1900-00007F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4" name="Line 114">
              <a:extLst>
                <a:ext uri="{FF2B5EF4-FFF2-40B4-BE49-F238E27FC236}">
                  <a16:creationId xmlns:a16="http://schemas.microsoft.com/office/drawing/2014/main" id="{00000000-0008-0000-1900-000080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853440</xdr:colOff>
      <xdr:row>28</xdr:row>
      <xdr:rowOff>388620</xdr:rowOff>
    </xdr:from>
    <xdr:to>
      <xdr:col>2</xdr:col>
      <xdr:colOff>1249680</xdr:colOff>
      <xdr:row>30</xdr:row>
      <xdr:rowOff>7620</xdr:rowOff>
    </xdr:to>
    <xdr:sp macro="" textlink="">
      <xdr:nvSpPr>
        <xdr:cNvPr id="394" name="Line 16">
          <a:extLst>
            <a:ext uri="{FF2B5EF4-FFF2-40B4-BE49-F238E27FC236}">
              <a16:creationId xmlns:a16="http://schemas.microsoft.com/office/drawing/2014/main" id="{00000000-0008-0000-1900-00008A010000}"/>
            </a:ext>
          </a:extLst>
        </xdr:cNvPr>
        <xdr:cNvSpPr>
          <a:spLocks noChangeShapeType="1"/>
        </xdr:cNvSpPr>
      </xdr:nvSpPr>
      <xdr:spPr bwMode="auto">
        <a:xfrm flipH="1" flipV="1">
          <a:off x="1851660" y="9646920"/>
          <a:ext cx="39624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28</xdr:row>
      <xdr:rowOff>373380</xdr:rowOff>
    </xdr:from>
    <xdr:to>
      <xdr:col>2</xdr:col>
      <xdr:colOff>830580</xdr:colOff>
      <xdr:row>30</xdr:row>
      <xdr:rowOff>0</xdr:rowOff>
    </xdr:to>
    <xdr:sp macro="" textlink="">
      <xdr:nvSpPr>
        <xdr:cNvPr id="395" name="Line 17">
          <a:extLst>
            <a:ext uri="{FF2B5EF4-FFF2-40B4-BE49-F238E27FC236}">
              <a16:creationId xmlns:a16="http://schemas.microsoft.com/office/drawing/2014/main" id="{00000000-0008-0000-1900-00008B010000}"/>
            </a:ext>
          </a:extLst>
        </xdr:cNvPr>
        <xdr:cNvSpPr>
          <a:spLocks noChangeShapeType="1"/>
        </xdr:cNvSpPr>
      </xdr:nvSpPr>
      <xdr:spPr bwMode="auto">
        <a:xfrm flipH="1">
          <a:off x="1417320" y="963168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30</xdr:row>
      <xdr:rowOff>0</xdr:rowOff>
    </xdr:from>
    <xdr:to>
      <xdr:col>2</xdr:col>
      <xdr:colOff>830580</xdr:colOff>
      <xdr:row>30</xdr:row>
      <xdr:rowOff>449580</xdr:rowOff>
    </xdr:to>
    <xdr:sp macro="" textlink="">
      <xdr:nvSpPr>
        <xdr:cNvPr id="396" name="Line 19">
          <a:extLst>
            <a:ext uri="{FF2B5EF4-FFF2-40B4-BE49-F238E27FC236}">
              <a16:creationId xmlns:a16="http://schemas.microsoft.com/office/drawing/2014/main" id="{00000000-0008-0000-1900-00008C010000}"/>
            </a:ext>
          </a:extLst>
        </xdr:cNvPr>
        <xdr:cNvSpPr>
          <a:spLocks noChangeShapeType="1"/>
        </xdr:cNvSpPr>
      </xdr:nvSpPr>
      <xdr:spPr bwMode="auto">
        <a:xfrm rot="10800000" flipH="1" flipV="1">
          <a:off x="1417320" y="99441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830580</xdr:colOff>
      <xdr:row>30</xdr:row>
      <xdr:rowOff>0</xdr:rowOff>
    </xdr:from>
    <xdr:to>
      <xdr:col>2</xdr:col>
      <xdr:colOff>1234440</xdr:colOff>
      <xdr:row>30</xdr:row>
      <xdr:rowOff>449580</xdr:rowOff>
    </xdr:to>
    <xdr:sp macro="" textlink="">
      <xdr:nvSpPr>
        <xdr:cNvPr id="397" name="Line 20">
          <a:extLst>
            <a:ext uri="{FF2B5EF4-FFF2-40B4-BE49-F238E27FC236}">
              <a16:creationId xmlns:a16="http://schemas.microsoft.com/office/drawing/2014/main" id="{00000000-0008-0000-1900-00008D010000}"/>
            </a:ext>
          </a:extLst>
        </xdr:cNvPr>
        <xdr:cNvSpPr>
          <a:spLocks noChangeShapeType="1"/>
        </xdr:cNvSpPr>
      </xdr:nvSpPr>
      <xdr:spPr bwMode="auto">
        <a:xfrm rot="10800000" flipH="1">
          <a:off x="1828800" y="9944100"/>
          <a:ext cx="40386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40</xdr:row>
      <xdr:rowOff>45720</xdr:rowOff>
    </xdr:from>
    <xdr:to>
      <xdr:col>2</xdr:col>
      <xdr:colOff>1714500</xdr:colOff>
      <xdr:row>43</xdr:row>
      <xdr:rowOff>83820</xdr:rowOff>
    </xdr:to>
    <xdr:grpSp>
      <xdr:nvGrpSpPr>
        <xdr:cNvPr id="398" name="Group 1">
          <a:extLst>
            <a:ext uri="{FF2B5EF4-FFF2-40B4-BE49-F238E27FC236}">
              <a16:creationId xmlns:a16="http://schemas.microsoft.com/office/drawing/2014/main" id="{00000000-0008-0000-1900-00008E010000}"/>
            </a:ext>
          </a:extLst>
        </xdr:cNvPr>
        <xdr:cNvGrpSpPr>
          <a:grpSpLocks/>
        </xdr:cNvGrpSpPr>
      </xdr:nvGrpSpPr>
      <xdr:grpSpPr bwMode="auto">
        <a:xfrm>
          <a:off x="1062990" y="13272135"/>
          <a:ext cx="1649730" cy="1219200"/>
          <a:chOff x="46" y="40"/>
          <a:chExt cx="550" cy="318"/>
        </a:xfrm>
      </xdr:grpSpPr>
      <xdr:grpSp>
        <xdr:nvGrpSpPr>
          <xdr:cNvPr id="399" name="Group 2">
            <a:extLst>
              <a:ext uri="{FF2B5EF4-FFF2-40B4-BE49-F238E27FC236}">
                <a16:creationId xmlns:a16="http://schemas.microsoft.com/office/drawing/2014/main" id="{00000000-0008-0000-1900-00008F010000}"/>
              </a:ext>
            </a:extLst>
          </xdr:cNvPr>
          <xdr:cNvGrpSpPr>
            <a:grpSpLocks/>
          </xdr:cNvGrpSpPr>
        </xdr:nvGrpSpPr>
        <xdr:grpSpPr bwMode="auto">
          <a:xfrm>
            <a:off x="46" y="40"/>
            <a:ext cx="550" cy="318"/>
            <a:chOff x="46" y="40"/>
            <a:chExt cx="550" cy="318"/>
          </a:xfrm>
        </xdr:grpSpPr>
        <xdr:sp macro="" textlink="">
          <xdr:nvSpPr>
            <xdr:cNvPr id="401" name="AutoShape 3">
              <a:extLst>
                <a:ext uri="{FF2B5EF4-FFF2-40B4-BE49-F238E27FC236}">
                  <a16:creationId xmlns:a16="http://schemas.microsoft.com/office/drawing/2014/main" id="{00000000-0008-0000-1900-00009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2" name="AutoShape 4">
              <a:extLst>
                <a:ext uri="{FF2B5EF4-FFF2-40B4-BE49-F238E27FC236}">
                  <a16:creationId xmlns:a16="http://schemas.microsoft.com/office/drawing/2014/main" id="{00000000-0008-0000-1900-00009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03" name="AutoShape 5">
              <a:extLst>
                <a:ext uri="{FF2B5EF4-FFF2-40B4-BE49-F238E27FC236}">
                  <a16:creationId xmlns:a16="http://schemas.microsoft.com/office/drawing/2014/main" id="{00000000-0008-0000-1900-00009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4" name="AutoShape 6">
              <a:extLst>
                <a:ext uri="{FF2B5EF4-FFF2-40B4-BE49-F238E27FC236}">
                  <a16:creationId xmlns:a16="http://schemas.microsoft.com/office/drawing/2014/main" id="{00000000-0008-0000-1900-00009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5" name="AutoShape 7">
              <a:extLst>
                <a:ext uri="{FF2B5EF4-FFF2-40B4-BE49-F238E27FC236}">
                  <a16:creationId xmlns:a16="http://schemas.microsoft.com/office/drawing/2014/main" id="{00000000-0008-0000-1900-00009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6" name="AutoShape 8">
              <a:extLst>
                <a:ext uri="{FF2B5EF4-FFF2-40B4-BE49-F238E27FC236}">
                  <a16:creationId xmlns:a16="http://schemas.microsoft.com/office/drawing/2014/main" id="{00000000-0008-0000-1900-00009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7" name="AutoShape 9">
              <a:extLst>
                <a:ext uri="{FF2B5EF4-FFF2-40B4-BE49-F238E27FC236}">
                  <a16:creationId xmlns:a16="http://schemas.microsoft.com/office/drawing/2014/main" id="{00000000-0008-0000-1900-00009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8" name="Line 10">
              <a:extLst>
                <a:ext uri="{FF2B5EF4-FFF2-40B4-BE49-F238E27FC236}">
                  <a16:creationId xmlns:a16="http://schemas.microsoft.com/office/drawing/2014/main" id="{00000000-0008-0000-1900-00009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9" name="Line 11">
              <a:extLst>
                <a:ext uri="{FF2B5EF4-FFF2-40B4-BE49-F238E27FC236}">
                  <a16:creationId xmlns:a16="http://schemas.microsoft.com/office/drawing/2014/main" id="{00000000-0008-0000-1900-00009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0" name="AutoShape 12">
            <a:extLst>
              <a:ext uri="{FF2B5EF4-FFF2-40B4-BE49-F238E27FC236}">
                <a16:creationId xmlns:a16="http://schemas.microsoft.com/office/drawing/2014/main" id="{00000000-0008-0000-1900-00009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40</xdr:row>
      <xdr:rowOff>38100</xdr:rowOff>
    </xdr:from>
    <xdr:to>
      <xdr:col>3</xdr:col>
      <xdr:colOff>1714500</xdr:colOff>
      <xdr:row>43</xdr:row>
      <xdr:rowOff>76200</xdr:rowOff>
    </xdr:to>
    <xdr:grpSp>
      <xdr:nvGrpSpPr>
        <xdr:cNvPr id="410" name="Group 1">
          <a:extLst>
            <a:ext uri="{FF2B5EF4-FFF2-40B4-BE49-F238E27FC236}">
              <a16:creationId xmlns:a16="http://schemas.microsoft.com/office/drawing/2014/main" id="{00000000-0008-0000-1900-00009A010000}"/>
            </a:ext>
          </a:extLst>
        </xdr:cNvPr>
        <xdr:cNvGrpSpPr>
          <a:grpSpLocks/>
        </xdr:cNvGrpSpPr>
      </xdr:nvGrpSpPr>
      <xdr:grpSpPr bwMode="auto">
        <a:xfrm>
          <a:off x="2823210" y="13266420"/>
          <a:ext cx="1649730" cy="1219200"/>
          <a:chOff x="46" y="40"/>
          <a:chExt cx="550" cy="318"/>
        </a:xfrm>
      </xdr:grpSpPr>
      <xdr:grpSp>
        <xdr:nvGrpSpPr>
          <xdr:cNvPr id="411" name="Group 2">
            <a:extLst>
              <a:ext uri="{FF2B5EF4-FFF2-40B4-BE49-F238E27FC236}">
                <a16:creationId xmlns:a16="http://schemas.microsoft.com/office/drawing/2014/main" id="{00000000-0008-0000-1900-00009B010000}"/>
              </a:ext>
            </a:extLst>
          </xdr:cNvPr>
          <xdr:cNvGrpSpPr>
            <a:grpSpLocks/>
          </xdr:cNvGrpSpPr>
        </xdr:nvGrpSpPr>
        <xdr:grpSpPr bwMode="auto">
          <a:xfrm>
            <a:off x="46" y="40"/>
            <a:ext cx="550" cy="318"/>
            <a:chOff x="46" y="40"/>
            <a:chExt cx="550" cy="318"/>
          </a:xfrm>
        </xdr:grpSpPr>
        <xdr:sp macro="" textlink="">
          <xdr:nvSpPr>
            <xdr:cNvPr id="413" name="AutoShape 3">
              <a:extLst>
                <a:ext uri="{FF2B5EF4-FFF2-40B4-BE49-F238E27FC236}">
                  <a16:creationId xmlns:a16="http://schemas.microsoft.com/office/drawing/2014/main" id="{00000000-0008-0000-1900-00009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4" name="AutoShape 4">
              <a:extLst>
                <a:ext uri="{FF2B5EF4-FFF2-40B4-BE49-F238E27FC236}">
                  <a16:creationId xmlns:a16="http://schemas.microsoft.com/office/drawing/2014/main" id="{00000000-0008-0000-1900-00009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5" name="AutoShape 5">
              <a:extLst>
                <a:ext uri="{FF2B5EF4-FFF2-40B4-BE49-F238E27FC236}">
                  <a16:creationId xmlns:a16="http://schemas.microsoft.com/office/drawing/2014/main" id="{00000000-0008-0000-1900-00009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6" name="AutoShape 6">
              <a:extLst>
                <a:ext uri="{FF2B5EF4-FFF2-40B4-BE49-F238E27FC236}">
                  <a16:creationId xmlns:a16="http://schemas.microsoft.com/office/drawing/2014/main" id="{00000000-0008-0000-1900-0000A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7" name="AutoShape 7">
              <a:extLst>
                <a:ext uri="{FF2B5EF4-FFF2-40B4-BE49-F238E27FC236}">
                  <a16:creationId xmlns:a16="http://schemas.microsoft.com/office/drawing/2014/main" id="{00000000-0008-0000-1900-0000A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8" name="AutoShape 8">
              <a:extLst>
                <a:ext uri="{FF2B5EF4-FFF2-40B4-BE49-F238E27FC236}">
                  <a16:creationId xmlns:a16="http://schemas.microsoft.com/office/drawing/2014/main" id="{00000000-0008-0000-1900-0000A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9" name="AutoShape 9">
              <a:extLst>
                <a:ext uri="{FF2B5EF4-FFF2-40B4-BE49-F238E27FC236}">
                  <a16:creationId xmlns:a16="http://schemas.microsoft.com/office/drawing/2014/main" id="{00000000-0008-0000-1900-0000A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0" name="Line 10">
              <a:extLst>
                <a:ext uri="{FF2B5EF4-FFF2-40B4-BE49-F238E27FC236}">
                  <a16:creationId xmlns:a16="http://schemas.microsoft.com/office/drawing/2014/main" id="{00000000-0008-0000-1900-0000A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1" name="Line 11">
              <a:extLst>
                <a:ext uri="{FF2B5EF4-FFF2-40B4-BE49-F238E27FC236}">
                  <a16:creationId xmlns:a16="http://schemas.microsoft.com/office/drawing/2014/main" id="{00000000-0008-0000-1900-0000A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12" name="AutoShape 12">
            <a:extLst>
              <a:ext uri="{FF2B5EF4-FFF2-40B4-BE49-F238E27FC236}">
                <a16:creationId xmlns:a16="http://schemas.microsoft.com/office/drawing/2014/main" id="{00000000-0008-0000-1900-00009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36</xdr:row>
      <xdr:rowOff>66675</xdr:rowOff>
    </xdr:from>
    <xdr:to>
      <xdr:col>2</xdr:col>
      <xdr:colOff>449246</xdr:colOff>
      <xdr:row>36</xdr:row>
      <xdr:rowOff>247650</xdr:rowOff>
    </xdr:to>
    <xdr:sp macro="" textlink="">
      <xdr:nvSpPr>
        <xdr:cNvPr id="422" name="Rectangle 324">
          <a:extLst>
            <a:ext uri="{FF2B5EF4-FFF2-40B4-BE49-F238E27FC236}">
              <a16:creationId xmlns:a16="http://schemas.microsoft.com/office/drawing/2014/main" id="{00000000-0008-0000-1900-0000A6010000}"/>
            </a:ext>
          </a:extLst>
        </xdr:cNvPr>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40</xdr:row>
      <xdr:rowOff>80546</xdr:rowOff>
    </xdr:from>
    <xdr:to>
      <xdr:col>2</xdr:col>
      <xdr:colOff>468490</xdr:colOff>
      <xdr:row>40</xdr:row>
      <xdr:rowOff>261521</xdr:rowOff>
    </xdr:to>
    <xdr:sp macro="" textlink="">
      <xdr:nvSpPr>
        <xdr:cNvPr id="423" name="Rectangle 324">
          <a:extLst>
            <a:ext uri="{FF2B5EF4-FFF2-40B4-BE49-F238E27FC236}">
              <a16:creationId xmlns:a16="http://schemas.microsoft.com/office/drawing/2014/main" id="{00000000-0008-0000-1900-0000A7010000}"/>
            </a:ext>
          </a:extLst>
        </xdr:cNvPr>
        <xdr:cNvSpPr>
          <a:spLocks noChangeArrowheads="1"/>
        </xdr:cNvSpPr>
      </xdr:nvSpPr>
      <xdr:spPr bwMode="auto">
        <a:xfrm>
          <a:off x="1073886" y="13453646"/>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36</xdr:row>
      <xdr:rowOff>47625</xdr:rowOff>
    </xdr:from>
    <xdr:to>
      <xdr:col>3</xdr:col>
      <xdr:colOff>458771</xdr:colOff>
      <xdr:row>36</xdr:row>
      <xdr:rowOff>228600</xdr:rowOff>
    </xdr:to>
    <xdr:sp macro="" textlink="">
      <xdr:nvSpPr>
        <xdr:cNvPr id="424" name="Rectangle 324">
          <a:extLst>
            <a:ext uri="{FF2B5EF4-FFF2-40B4-BE49-F238E27FC236}">
              <a16:creationId xmlns:a16="http://schemas.microsoft.com/office/drawing/2014/main" id="{00000000-0008-0000-1900-0000A8010000}"/>
            </a:ext>
          </a:extLst>
        </xdr:cNvPr>
        <xdr:cNvSpPr>
          <a:spLocks noChangeArrowheads="1"/>
        </xdr:cNvSpPr>
      </xdr:nvSpPr>
      <xdr:spPr bwMode="auto">
        <a:xfrm>
          <a:off x="2817495" y="120491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40</xdr:row>
      <xdr:rowOff>61496</xdr:rowOff>
    </xdr:from>
    <xdr:to>
      <xdr:col>3</xdr:col>
      <xdr:colOff>477287</xdr:colOff>
      <xdr:row>40</xdr:row>
      <xdr:rowOff>250339</xdr:rowOff>
    </xdr:to>
    <xdr:sp macro="" textlink="">
      <xdr:nvSpPr>
        <xdr:cNvPr id="425" name="Rectangle 324">
          <a:extLst>
            <a:ext uri="{FF2B5EF4-FFF2-40B4-BE49-F238E27FC236}">
              <a16:creationId xmlns:a16="http://schemas.microsoft.com/office/drawing/2014/main" id="{00000000-0008-0000-1900-0000A9010000}"/>
            </a:ext>
          </a:extLst>
        </xdr:cNvPr>
        <xdr:cNvSpPr>
          <a:spLocks noChangeArrowheads="1"/>
        </xdr:cNvSpPr>
      </xdr:nvSpPr>
      <xdr:spPr bwMode="auto">
        <a:xfrm>
          <a:off x="2836011" y="13434596"/>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68</xdr:row>
      <xdr:rowOff>45720</xdr:rowOff>
    </xdr:from>
    <xdr:to>
      <xdr:col>2</xdr:col>
      <xdr:colOff>1714500</xdr:colOff>
      <xdr:row>71</xdr:row>
      <xdr:rowOff>83820</xdr:rowOff>
    </xdr:to>
    <xdr:grpSp>
      <xdr:nvGrpSpPr>
        <xdr:cNvPr id="426" name="Group 1">
          <a:extLst>
            <a:ext uri="{FF2B5EF4-FFF2-40B4-BE49-F238E27FC236}">
              <a16:creationId xmlns:a16="http://schemas.microsoft.com/office/drawing/2014/main" id="{00000000-0008-0000-1900-0000AA010000}"/>
            </a:ext>
          </a:extLst>
        </xdr:cNvPr>
        <xdr:cNvGrpSpPr>
          <a:grpSpLocks/>
        </xdr:cNvGrpSpPr>
      </xdr:nvGrpSpPr>
      <xdr:grpSpPr bwMode="auto">
        <a:xfrm>
          <a:off x="1062990" y="22873335"/>
          <a:ext cx="1649730" cy="1219200"/>
          <a:chOff x="46" y="40"/>
          <a:chExt cx="550" cy="318"/>
        </a:xfrm>
      </xdr:grpSpPr>
      <xdr:grpSp>
        <xdr:nvGrpSpPr>
          <xdr:cNvPr id="427" name="Group 2">
            <a:extLst>
              <a:ext uri="{FF2B5EF4-FFF2-40B4-BE49-F238E27FC236}">
                <a16:creationId xmlns:a16="http://schemas.microsoft.com/office/drawing/2014/main" id="{00000000-0008-0000-1900-0000AB010000}"/>
              </a:ext>
            </a:extLst>
          </xdr:cNvPr>
          <xdr:cNvGrpSpPr>
            <a:grpSpLocks/>
          </xdr:cNvGrpSpPr>
        </xdr:nvGrpSpPr>
        <xdr:grpSpPr bwMode="auto">
          <a:xfrm>
            <a:off x="46" y="40"/>
            <a:ext cx="550" cy="318"/>
            <a:chOff x="46" y="40"/>
            <a:chExt cx="550" cy="318"/>
          </a:xfrm>
        </xdr:grpSpPr>
        <xdr:sp macro="" textlink="">
          <xdr:nvSpPr>
            <xdr:cNvPr id="429" name="AutoShape 3">
              <a:extLst>
                <a:ext uri="{FF2B5EF4-FFF2-40B4-BE49-F238E27FC236}">
                  <a16:creationId xmlns:a16="http://schemas.microsoft.com/office/drawing/2014/main" id="{00000000-0008-0000-1900-0000A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0" name="AutoShape 4">
              <a:extLst>
                <a:ext uri="{FF2B5EF4-FFF2-40B4-BE49-F238E27FC236}">
                  <a16:creationId xmlns:a16="http://schemas.microsoft.com/office/drawing/2014/main" id="{00000000-0008-0000-1900-0000A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1" name="AutoShape 5">
              <a:extLst>
                <a:ext uri="{FF2B5EF4-FFF2-40B4-BE49-F238E27FC236}">
                  <a16:creationId xmlns:a16="http://schemas.microsoft.com/office/drawing/2014/main" id="{00000000-0008-0000-1900-0000A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2" name="AutoShape 6">
              <a:extLst>
                <a:ext uri="{FF2B5EF4-FFF2-40B4-BE49-F238E27FC236}">
                  <a16:creationId xmlns:a16="http://schemas.microsoft.com/office/drawing/2014/main" id="{00000000-0008-0000-1900-0000B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3" name="AutoShape 7">
              <a:extLst>
                <a:ext uri="{FF2B5EF4-FFF2-40B4-BE49-F238E27FC236}">
                  <a16:creationId xmlns:a16="http://schemas.microsoft.com/office/drawing/2014/main" id="{00000000-0008-0000-1900-0000B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4" name="AutoShape 8">
              <a:extLst>
                <a:ext uri="{FF2B5EF4-FFF2-40B4-BE49-F238E27FC236}">
                  <a16:creationId xmlns:a16="http://schemas.microsoft.com/office/drawing/2014/main" id="{00000000-0008-0000-1900-0000B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5" name="AutoShape 9">
              <a:extLst>
                <a:ext uri="{FF2B5EF4-FFF2-40B4-BE49-F238E27FC236}">
                  <a16:creationId xmlns:a16="http://schemas.microsoft.com/office/drawing/2014/main" id="{00000000-0008-0000-1900-0000B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6" name="Line 10">
              <a:extLst>
                <a:ext uri="{FF2B5EF4-FFF2-40B4-BE49-F238E27FC236}">
                  <a16:creationId xmlns:a16="http://schemas.microsoft.com/office/drawing/2014/main" id="{00000000-0008-0000-1900-0000B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7" name="Line 11">
              <a:extLst>
                <a:ext uri="{FF2B5EF4-FFF2-40B4-BE49-F238E27FC236}">
                  <a16:creationId xmlns:a16="http://schemas.microsoft.com/office/drawing/2014/main" id="{00000000-0008-0000-1900-0000B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28" name="AutoShape 12">
            <a:extLst>
              <a:ext uri="{FF2B5EF4-FFF2-40B4-BE49-F238E27FC236}">
                <a16:creationId xmlns:a16="http://schemas.microsoft.com/office/drawing/2014/main" id="{00000000-0008-0000-1900-0000A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68</xdr:row>
      <xdr:rowOff>38100</xdr:rowOff>
    </xdr:from>
    <xdr:to>
      <xdr:col>3</xdr:col>
      <xdr:colOff>1714500</xdr:colOff>
      <xdr:row>71</xdr:row>
      <xdr:rowOff>76200</xdr:rowOff>
    </xdr:to>
    <xdr:grpSp>
      <xdr:nvGrpSpPr>
        <xdr:cNvPr id="438" name="Group 1">
          <a:extLst>
            <a:ext uri="{FF2B5EF4-FFF2-40B4-BE49-F238E27FC236}">
              <a16:creationId xmlns:a16="http://schemas.microsoft.com/office/drawing/2014/main" id="{00000000-0008-0000-1900-0000B6010000}"/>
            </a:ext>
          </a:extLst>
        </xdr:cNvPr>
        <xdr:cNvGrpSpPr>
          <a:grpSpLocks/>
        </xdr:cNvGrpSpPr>
      </xdr:nvGrpSpPr>
      <xdr:grpSpPr bwMode="auto">
        <a:xfrm>
          <a:off x="2823210" y="22867620"/>
          <a:ext cx="1649730" cy="1219200"/>
          <a:chOff x="46" y="40"/>
          <a:chExt cx="550" cy="318"/>
        </a:xfrm>
      </xdr:grpSpPr>
      <xdr:grpSp>
        <xdr:nvGrpSpPr>
          <xdr:cNvPr id="439" name="Group 2">
            <a:extLst>
              <a:ext uri="{FF2B5EF4-FFF2-40B4-BE49-F238E27FC236}">
                <a16:creationId xmlns:a16="http://schemas.microsoft.com/office/drawing/2014/main" id="{00000000-0008-0000-1900-0000B7010000}"/>
              </a:ext>
            </a:extLst>
          </xdr:cNvPr>
          <xdr:cNvGrpSpPr>
            <a:grpSpLocks/>
          </xdr:cNvGrpSpPr>
        </xdr:nvGrpSpPr>
        <xdr:grpSpPr bwMode="auto">
          <a:xfrm>
            <a:off x="46" y="40"/>
            <a:ext cx="550" cy="318"/>
            <a:chOff x="46" y="40"/>
            <a:chExt cx="550" cy="318"/>
          </a:xfrm>
        </xdr:grpSpPr>
        <xdr:sp macro="" textlink="">
          <xdr:nvSpPr>
            <xdr:cNvPr id="441" name="AutoShape 3">
              <a:extLst>
                <a:ext uri="{FF2B5EF4-FFF2-40B4-BE49-F238E27FC236}">
                  <a16:creationId xmlns:a16="http://schemas.microsoft.com/office/drawing/2014/main" id="{00000000-0008-0000-1900-0000B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42" name="AutoShape 4">
              <a:extLst>
                <a:ext uri="{FF2B5EF4-FFF2-40B4-BE49-F238E27FC236}">
                  <a16:creationId xmlns:a16="http://schemas.microsoft.com/office/drawing/2014/main" id="{00000000-0008-0000-1900-0000B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3" name="AutoShape 5">
              <a:extLst>
                <a:ext uri="{FF2B5EF4-FFF2-40B4-BE49-F238E27FC236}">
                  <a16:creationId xmlns:a16="http://schemas.microsoft.com/office/drawing/2014/main" id="{00000000-0008-0000-1900-0000B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4" name="AutoShape 6">
              <a:extLst>
                <a:ext uri="{FF2B5EF4-FFF2-40B4-BE49-F238E27FC236}">
                  <a16:creationId xmlns:a16="http://schemas.microsoft.com/office/drawing/2014/main" id="{00000000-0008-0000-1900-0000B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5" name="AutoShape 7">
              <a:extLst>
                <a:ext uri="{FF2B5EF4-FFF2-40B4-BE49-F238E27FC236}">
                  <a16:creationId xmlns:a16="http://schemas.microsoft.com/office/drawing/2014/main" id="{00000000-0008-0000-1900-0000B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6" name="AutoShape 8">
              <a:extLst>
                <a:ext uri="{FF2B5EF4-FFF2-40B4-BE49-F238E27FC236}">
                  <a16:creationId xmlns:a16="http://schemas.microsoft.com/office/drawing/2014/main" id="{00000000-0008-0000-1900-0000B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7" name="AutoShape 9">
              <a:extLst>
                <a:ext uri="{FF2B5EF4-FFF2-40B4-BE49-F238E27FC236}">
                  <a16:creationId xmlns:a16="http://schemas.microsoft.com/office/drawing/2014/main" id="{00000000-0008-0000-1900-0000B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8" name="Line 10">
              <a:extLst>
                <a:ext uri="{FF2B5EF4-FFF2-40B4-BE49-F238E27FC236}">
                  <a16:creationId xmlns:a16="http://schemas.microsoft.com/office/drawing/2014/main" id="{00000000-0008-0000-1900-0000C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9" name="Line 11">
              <a:extLst>
                <a:ext uri="{FF2B5EF4-FFF2-40B4-BE49-F238E27FC236}">
                  <a16:creationId xmlns:a16="http://schemas.microsoft.com/office/drawing/2014/main" id="{00000000-0008-0000-1900-0000C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40" name="AutoShape 12">
            <a:extLst>
              <a:ext uri="{FF2B5EF4-FFF2-40B4-BE49-F238E27FC236}">
                <a16:creationId xmlns:a16="http://schemas.microsoft.com/office/drawing/2014/main" id="{00000000-0008-0000-1900-0000B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49530</xdr:colOff>
      <xdr:row>64</xdr:row>
      <xdr:rowOff>66675</xdr:rowOff>
    </xdr:from>
    <xdr:to>
      <xdr:col>2</xdr:col>
      <xdr:colOff>449246</xdr:colOff>
      <xdr:row>64</xdr:row>
      <xdr:rowOff>247650</xdr:rowOff>
    </xdr:to>
    <xdr:sp macro="" textlink="">
      <xdr:nvSpPr>
        <xdr:cNvPr id="450" name="Rectangle 324">
          <a:extLst>
            <a:ext uri="{FF2B5EF4-FFF2-40B4-BE49-F238E27FC236}">
              <a16:creationId xmlns:a16="http://schemas.microsoft.com/office/drawing/2014/main" id="{00000000-0008-0000-1900-0000C2010000}"/>
            </a:ext>
          </a:extLst>
        </xdr:cNvPr>
        <xdr:cNvSpPr>
          <a:spLocks noChangeArrowheads="1"/>
        </xdr:cNvSpPr>
      </xdr:nvSpPr>
      <xdr:spPr bwMode="auto">
        <a:xfrm>
          <a:off x="104775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75666</xdr:colOff>
      <xdr:row>68</xdr:row>
      <xdr:rowOff>80546</xdr:rowOff>
    </xdr:from>
    <xdr:to>
      <xdr:col>2</xdr:col>
      <xdr:colOff>468490</xdr:colOff>
      <xdr:row>68</xdr:row>
      <xdr:rowOff>261521</xdr:rowOff>
    </xdr:to>
    <xdr:sp macro="" textlink="">
      <xdr:nvSpPr>
        <xdr:cNvPr id="451" name="Rectangle 324">
          <a:extLst>
            <a:ext uri="{FF2B5EF4-FFF2-40B4-BE49-F238E27FC236}">
              <a16:creationId xmlns:a16="http://schemas.microsoft.com/office/drawing/2014/main" id="{00000000-0008-0000-1900-0000C3010000}"/>
            </a:ext>
          </a:extLst>
        </xdr:cNvPr>
        <xdr:cNvSpPr>
          <a:spLocks noChangeArrowheads="1"/>
        </xdr:cNvSpPr>
      </xdr:nvSpPr>
      <xdr:spPr bwMode="auto">
        <a:xfrm>
          <a:off x="1073886" y="23054846"/>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77571</xdr:colOff>
      <xdr:row>68</xdr:row>
      <xdr:rowOff>61496</xdr:rowOff>
    </xdr:from>
    <xdr:to>
      <xdr:col>3</xdr:col>
      <xdr:colOff>477287</xdr:colOff>
      <xdr:row>68</xdr:row>
      <xdr:rowOff>250339</xdr:rowOff>
    </xdr:to>
    <xdr:sp macro="" textlink="">
      <xdr:nvSpPr>
        <xdr:cNvPr id="452" name="Rectangle 324">
          <a:extLst>
            <a:ext uri="{FF2B5EF4-FFF2-40B4-BE49-F238E27FC236}">
              <a16:creationId xmlns:a16="http://schemas.microsoft.com/office/drawing/2014/main" id="{00000000-0008-0000-1900-0000C4010000}"/>
            </a:ext>
          </a:extLst>
        </xdr:cNvPr>
        <xdr:cNvSpPr>
          <a:spLocks noChangeArrowheads="1"/>
        </xdr:cNvSpPr>
      </xdr:nvSpPr>
      <xdr:spPr bwMode="auto">
        <a:xfrm>
          <a:off x="2836011" y="23035796"/>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52</xdr:row>
      <xdr:rowOff>91440</xdr:rowOff>
    </xdr:from>
    <xdr:to>
      <xdr:col>2</xdr:col>
      <xdr:colOff>1691640</xdr:colOff>
      <xdr:row>55</xdr:row>
      <xdr:rowOff>129540</xdr:rowOff>
    </xdr:to>
    <xdr:grpSp>
      <xdr:nvGrpSpPr>
        <xdr:cNvPr id="453" name="Group 1">
          <a:extLst>
            <a:ext uri="{FF2B5EF4-FFF2-40B4-BE49-F238E27FC236}">
              <a16:creationId xmlns:a16="http://schemas.microsoft.com/office/drawing/2014/main" id="{00000000-0008-0000-1900-0000C5010000}"/>
            </a:ext>
          </a:extLst>
        </xdr:cNvPr>
        <xdr:cNvGrpSpPr>
          <a:grpSpLocks/>
        </xdr:cNvGrpSpPr>
      </xdr:nvGrpSpPr>
      <xdr:grpSpPr bwMode="auto">
        <a:xfrm>
          <a:off x="1036320" y="17438370"/>
          <a:ext cx="1657350" cy="1219200"/>
          <a:chOff x="46" y="40"/>
          <a:chExt cx="550" cy="318"/>
        </a:xfrm>
      </xdr:grpSpPr>
      <xdr:grpSp>
        <xdr:nvGrpSpPr>
          <xdr:cNvPr id="454" name="Group 2">
            <a:extLst>
              <a:ext uri="{FF2B5EF4-FFF2-40B4-BE49-F238E27FC236}">
                <a16:creationId xmlns:a16="http://schemas.microsoft.com/office/drawing/2014/main" id="{00000000-0008-0000-1900-0000C6010000}"/>
              </a:ext>
            </a:extLst>
          </xdr:cNvPr>
          <xdr:cNvGrpSpPr>
            <a:grpSpLocks/>
          </xdr:cNvGrpSpPr>
        </xdr:nvGrpSpPr>
        <xdr:grpSpPr bwMode="auto">
          <a:xfrm>
            <a:off x="46" y="40"/>
            <a:ext cx="550" cy="318"/>
            <a:chOff x="46" y="40"/>
            <a:chExt cx="550" cy="318"/>
          </a:xfrm>
        </xdr:grpSpPr>
        <xdr:sp macro="" textlink="">
          <xdr:nvSpPr>
            <xdr:cNvPr id="456" name="AutoShape 3">
              <a:extLst>
                <a:ext uri="{FF2B5EF4-FFF2-40B4-BE49-F238E27FC236}">
                  <a16:creationId xmlns:a16="http://schemas.microsoft.com/office/drawing/2014/main" id="{00000000-0008-0000-1900-0000C8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57" name="AutoShape 4">
              <a:extLst>
                <a:ext uri="{FF2B5EF4-FFF2-40B4-BE49-F238E27FC236}">
                  <a16:creationId xmlns:a16="http://schemas.microsoft.com/office/drawing/2014/main" id="{00000000-0008-0000-1900-0000C9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58" name="AutoShape 5">
              <a:extLst>
                <a:ext uri="{FF2B5EF4-FFF2-40B4-BE49-F238E27FC236}">
                  <a16:creationId xmlns:a16="http://schemas.microsoft.com/office/drawing/2014/main" id="{00000000-0008-0000-1900-0000CA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59" name="AutoShape 6">
              <a:extLst>
                <a:ext uri="{FF2B5EF4-FFF2-40B4-BE49-F238E27FC236}">
                  <a16:creationId xmlns:a16="http://schemas.microsoft.com/office/drawing/2014/main" id="{00000000-0008-0000-1900-0000CB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0" name="AutoShape 7">
              <a:extLst>
                <a:ext uri="{FF2B5EF4-FFF2-40B4-BE49-F238E27FC236}">
                  <a16:creationId xmlns:a16="http://schemas.microsoft.com/office/drawing/2014/main" id="{00000000-0008-0000-1900-0000CC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1" name="AutoShape 8">
              <a:extLst>
                <a:ext uri="{FF2B5EF4-FFF2-40B4-BE49-F238E27FC236}">
                  <a16:creationId xmlns:a16="http://schemas.microsoft.com/office/drawing/2014/main" id="{00000000-0008-0000-1900-0000CD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2" name="AutoShape 9">
              <a:extLst>
                <a:ext uri="{FF2B5EF4-FFF2-40B4-BE49-F238E27FC236}">
                  <a16:creationId xmlns:a16="http://schemas.microsoft.com/office/drawing/2014/main" id="{00000000-0008-0000-1900-0000CE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3" name="Line 10">
              <a:extLst>
                <a:ext uri="{FF2B5EF4-FFF2-40B4-BE49-F238E27FC236}">
                  <a16:creationId xmlns:a16="http://schemas.microsoft.com/office/drawing/2014/main" id="{00000000-0008-0000-1900-0000CF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64" name="Line 11">
              <a:extLst>
                <a:ext uri="{FF2B5EF4-FFF2-40B4-BE49-F238E27FC236}">
                  <a16:creationId xmlns:a16="http://schemas.microsoft.com/office/drawing/2014/main" id="{00000000-0008-0000-1900-0000D0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55" name="AutoShape 12">
            <a:extLst>
              <a:ext uri="{FF2B5EF4-FFF2-40B4-BE49-F238E27FC236}">
                <a16:creationId xmlns:a16="http://schemas.microsoft.com/office/drawing/2014/main" id="{00000000-0008-0000-1900-0000C7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52</xdr:row>
      <xdr:rowOff>57150</xdr:rowOff>
    </xdr:from>
    <xdr:to>
      <xdr:col>2</xdr:col>
      <xdr:colOff>479726</xdr:colOff>
      <xdr:row>52</xdr:row>
      <xdr:rowOff>245993</xdr:rowOff>
    </xdr:to>
    <xdr:sp macro="" textlink="">
      <xdr:nvSpPr>
        <xdr:cNvPr id="465" name="Rectangle 324">
          <a:extLst>
            <a:ext uri="{FF2B5EF4-FFF2-40B4-BE49-F238E27FC236}">
              <a16:creationId xmlns:a16="http://schemas.microsoft.com/office/drawing/2014/main" id="{00000000-0008-0000-1900-0000D1010000}"/>
            </a:ext>
          </a:extLst>
        </xdr:cNvPr>
        <xdr:cNvSpPr>
          <a:spLocks noChangeArrowheads="1"/>
        </xdr:cNvSpPr>
      </xdr:nvSpPr>
      <xdr:spPr bwMode="auto">
        <a:xfrm>
          <a:off x="1078230" y="17545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52</xdr:row>
      <xdr:rowOff>259080</xdr:rowOff>
    </xdr:from>
    <xdr:to>
      <xdr:col>2</xdr:col>
      <xdr:colOff>1264920</xdr:colOff>
      <xdr:row>54</xdr:row>
      <xdr:rowOff>45720</xdr:rowOff>
    </xdr:to>
    <xdr:sp macro="" textlink="">
      <xdr:nvSpPr>
        <xdr:cNvPr id="466" name="Line 16">
          <a:extLst>
            <a:ext uri="{FF2B5EF4-FFF2-40B4-BE49-F238E27FC236}">
              <a16:creationId xmlns:a16="http://schemas.microsoft.com/office/drawing/2014/main" id="{00000000-0008-0000-1900-0000D2010000}"/>
            </a:ext>
          </a:extLst>
        </xdr:cNvPr>
        <xdr:cNvSpPr>
          <a:spLocks noChangeShapeType="1"/>
        </xdr:cNvSpPr>
      </xdr:nvSpPr>
      <xdr:spPr bwMode="auto">
        <a:xfrm flipH="1" flipV="1">
          <a:off x="1844040" y="17746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52</xdr:row>
      <xdr:rowOff>259080</xdr:rowOff>
    </xdr:from>
    <xdr:to>
      <xdr:col>2</xdr:col>
      <xdr:colOff>845820</xdr:colOff>
      <xdr:row>54</xdr:row>
      <xdr:rowOff>38100</xdr:rowOff>
    </xdr:to>
    <xdr:sp macro="" textlink="">
      <xdr:nvSpPr>
        <xdr:cNvPr id="467" name="Line 17">
          <a:extLst>
            <a:ext uri="{FF2B5EF4-FFF2-40B4-BE49-F238E27FC236}">
              <a16:creationId xmlns:a16="http://schemas.microsoft.com/office/drawing/2014/main" id="{00000000-0008-0000-1900-0000D3010000}"/>
            </a:ext>
          </a:extLst>
        </xdr:cNvPr>
        <xdr:cNvSpPr>
          <a:spLocks noChangeShapeType="1"/>
        </xdr:cNvSpPr>
      </xdr:nvSpPr>
      <xdr:spPr bwMode="auto">
        <a:xfrm flipH="1">
          <a:off x="1424940" y="17746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54</xdr:row>
      <xdr:rowOff>38100</xdr:rowOff>
    </xdr:from>
    <xdr:to>
      <xdr:col>2</xdr:col>
      <xdr:colOff>845820</xdr:colOff>
      <xdr:row>54</xdr:row>
      <xdr:rowOff>487680</xdr:rowOff>
    </xdr:to>
    <xdr:sp macro="" textlink="">
      <xdr:nvSpPr>
        <xdr:cNvPr id="468" name="Line 19">
          <a:extLst>
            <a:ext uri="{FF2B5EF4-FFF2-40B4-BE49-F238E27FC236}">
              <a16:creationId xmlns:a16="http://schemas.microsoft.com/office/drawing/2014/main" id="{00000000-0008-0000-1900-0000D4010000}"/>
            </a:ext>
          </a:extLst>
        </xdr:cNvPr>
        <xdr:cNvSpPr>
          <a:spLocks noChangeShapeType="1"/>
        </xdr:cNvSpPr>
      </xdr:nvSpPr>
      <xdr:spPr bwMode="auto">
        <a:xfrm rot="10800000" flipH="1" flipV="1">
          <a:off x="1447800" y="18211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54</xdr:row>
      <xdr:rowOff>38100</xdr:rowOff>
    </xdr:from>
    <xdr:to>
      <xdr:col>2</xdr:col>
      <xdr:colOff>1264920</xdr:colOff>
      <xdr:row>54</xdr:row>
      <xdr:rowOff>487680</xdr:rowOff>
    </xdr:to>
    <xdr:sp macro="" textlink="">
      <xdr:nvSpPr>
        <xdr:cNvPr id="469" name="Line 20">
          <a:extLst>
            <a:ext uri="{FF2B5EF4-FFF2-40B4-BE49-F238E27FC236}">
              <a16:creationId xmlns:a16="http://schemas.microsoft.com/office/drawing/2014/main" id="{00000000-0008-0000-1900-0000D5010000}"/>
            </a:ext>
          </a:extLst>
        </xdr:cNvPr>
        <xdr:cNvSpPr>
          <a:spLocks noChangeShapeType="1"/>
        </xdr:cNvSpPr>
      </xdr:nvSpPr>
      <xdr:spPr bwMode="auto">
        <a:xfrm rot="10800000" flipH="1">
          <a:off x="1844040" y="18211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52</xdr:row>
      <xdr:rowOff>91440</xdr:rowOff>
    </xdr:from>
    <xdr:to>
      <xdr:col>3</xdr:col>
      <xdr:colOff>1691640</xdr:colOff>
      <xdr:row>55</xdr:row>
      <xdr:rowOff>129540</xdr:rowOff>
    </xdr:to>
    <xdr:grpSp>
      <xdr:nvGrpSpPr>
        <xdr:cNvPr id="470" name="Group 1">
          <a:extLst>
            <a:ext uri="{FF2B5EF4-FFF2-40B4-BE49-F238E27FC236}">
              <a16:creationId xmlns:a16="http://schemas.microsoft.com/office/drawing/2014/main" id="{00000000-0008-0000-1900-0000D6010000}"/>
            </a:ext>
          </a:extLst>
        </xdr:cNvPr>
        <xdr:cNvGrpSpPr>
          <a:grpSpLocks/>
        </xdr:cNvGrpSpPr>
      </xdr:nvGrpSpPr>
      <xdr:grpSpPr bwMode="auto">
        <a:xfrm>
          <a:off x="2796540" y="17438370"/>
          <a:ext cx="1657350" cy="1219200"/>
          <a:chOff x="46" y="40"/>
          <a:chExt cx="550" cy="318"/>
        </a:xfrm>
      </xdr:grpSpPr>
      <xdr:grpSp>
        <xdr:nvGrpSpPr>
          <xdr:cNvPr id="471" name="Group 2">
            <a:extLst>
              <a:ext uri="{FF2B5EF4-FFF2-40B4-BE49-F238E27FC236}">
                <a16:creationId xmlns:a16="http://schemas.microsoft.com/office/drawing/2014/main" id="{00000000-0008-0000-1900-0000D7010000}"/>
              </a:ext>
            </a:extLst>
          </xdr:cNvPr>
          <xdr:cNvGrpSpPr>
            <a:grpSpLocks/>
          </xdr:cNvGrpSpPr>
        </xdr:nvGrpSpPr>
        <xdr:grpSpPr bwMode="auto">
          <a:xfrm>
            <a:off x="46" y="40"/>
            <a:ext cx="550" cy="318"/>
            <a:chOff x="46" y="40"/>
            <a:chExt cx="550" cy="318"/>
          </a:xfrm>
        </xdr:grpSpPr>
        <xdr:sp macro="" textlink="">
          <xdr:nvSpPr>
            <xdr:cNvPr id="473" name="AutoShape 3">
              <a:extLst>
                <a:ext uri="{FF2B5EF4-FFF2-40B4-BE49-F238E27FC236}">
                  <a16:creationId xmlns:a16="http://schemas.microsoft.com/office/drawing/2014/main" id="{00000000-0008-0000-1900-0000D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74" name="AutoShape 4">
              <a:extLst>
                <a:ext uri="{FF2B5EF4-FFF2-40B4-BE49-F238E27FC236}">
                  <a16:creationId xmlns:a16="http://schemas.microsoft.com/office/drawing/2014/main" id="{00000000-0008-0000-1900-0000D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75" name="AutoShape 5">
              <a:extLst>
                <a:ext uri="{FF2B5EF4-FFF2-40B4-BE49-F238E27FC236}">
                  <a16:creationId xmlns:a16="http://schemas.microsoft.com/office/drawing/2014/main" id="{00000000-0008-0000-1900-0000D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6" name="AutoShape 6">
              <a:extLst>
                <a:ext uri="{FF2B5EF4-FFF2-40B4-BE49-F238E27FC236}">
                  <a16:creationId xmlns:a16="http://schemas.microsoft.com/office/drawing/2014/main" id="{00000000-0008-0000-1900-0000D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77" name="AutoShape 7">
              <a:extLst>
                <a:ext uri="{FF2B5EF4-FFF2-40B4-BE49-F238E27FC236}">
                  <a16:creationId xmlns:a16="http://schemas.microsoft.com/office/drawing/2014/main" id="{00000000-0008-0000-1900-0000D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8" name="AutoShape 8">
              <a:extLst>
                <a:ext uri="{FF2B5EF4-FFF2-40B4-BE49-F238E27FC236}">
                  <a16:creationId xmlns:a16="http://schemas.microsoft.com/office/drawing/2014/main" id="{00000000-0008-0000-1900-0000D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9" name="AutoShape 9">
              <a:extLst>
                <a:ext uri="{FF2B5EF4-FFF2-40B4-BE49-F238E27FC236}">
                  <a16:creationId xmlns:a16="http://schemas.microsoft.com/office/drawing/2014/main" id="{00000000-0008-0000-1900-0000D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0" name="Line 10">
              <a:extLst>
                <a:ext uri="{FF2B5EF4-FFF2-40B4-BE49-F238E27FC236}">
                  <a16:creationId xmlns:a16="http://schemas.microsoft.com/office/drawing/2014/main" id="{00000000-0008-0000-1900-0000E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1" name="Line 11">
              <a:extLst>
                <a:ext uri="{FF2B5EF4-FFF2-40B4-BE49-F238E27FC236}">
                  <a16:creationId xmlns:a16="http://schemas.microsoft.com/office/drawing/2014/main" id="{00000000-0008-0000-1900-0000E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2" name="AutoShape 12">
            <a:extLst>
              <a:ext uri="{FF2B5EF4-FFF2-40B4-BE49-F238E27FC236}">
                <a16:creationId xmlns:a16="http://schemas.microsoft.com/office/drawing/2014/main" id="{00000000-0008-0000-1900-0000D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52</xdr:row>
      <xdr:rowOff>57150</xdr:rowOff>
    </xdr:from>
    <xdr:to>
      <xdr:col>3</xdr:col>
      <xdr:colOff>479726</xdr:colOff>
      <xdr:row>52</xdr:row>
      <xdr:rowOff>245993</xdr:rowOff>
    </xdr:to>
    <xdr:sp macro="" textlink="">
      <xdr:nvSpPr>
        <xdr:cNvPr id="482" name="Rectangle 324">
          <a:extLst>
            <a:ext uri="{FF2B5EF4-FFF2-40B4-BE49-F238E27FC236}">
              <a16:creationId xmlns:a16="http://schemas.microsoft.com/office/drawing/2014/main" id="{00000000-0008-0000-1900-0000E2010000}"/>
            </a:ext>
          </a:extLst>
        </xdr:cNvPr>
        <xdr:cNvSpPr>
          <a:spLocks noChangeArrowheads="1"/>
        </xdr:cNvSpPr>
      </xdr:nvSpPr>
      <xdr:spPr bwMode="auto">
        <a:xfrm>
          <a:off x="2838450" y="17545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52</xdr:row>
      <xdr:rowOff>259080</xdr:rowOff>
    </xdr:from>
    <xdr:to>
      <xdr:col>3</xdr:col>
      <xdr:colOff>1264920</xdr:colOff>
      <xdr:row>54</xdr:row>
      <xdr:rowOff>45720</xdr:rowOff>
    </xdr:to>
    <xdr:sp macro="" textlink="">
      <xdr:nvSpPr>
        <xdr:cNvPr id="483" name="Line 16">
          <a:extLst>
            <a:ext uri="{FF2B5EF4-FFF2-40B4-BE49-F238E27FC236}">
              <a16:creationId xmlns:a16="http://schemas.microsoft.com/office/drawing/2014/main" id="{00000000-0008-0000-1900-0000E3010000}"/>
            </a:ext>
          </a:extLst>
        </xdr:cNvPr>
        <xdr:cNvSpPr>
          <a:spLocks noChangeShapeType="1"/>
        </xdr:cNvSpPr>
      </xdr:nvSpPr>
      <xdr:spPr bwMode="auto">
        <a:xfrm flipH="1" flipV="1">
          <a:off x="3604260" y="17746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52</xdr:row>
      <xdr:rowOff>259080</xdr:rowOff>
    </xdr:from>
    <xdr:to>
      <xdr:col>3</xdr:col>
      <xdr:colOff>845820</xdr:colOff>
      <xdr:row>54</xdr:row>
      <xdr:rowOff>38100</xdr:rowOff>
    </xdr:to>
    <xdr:sp macro="" textlink="">
      <xdr:nvSpPr>
        <xdr:cNvPr id="484" name="Line 17">
          <a:extLst>
            <a:ext uri="{FF2B5EF4-FFF2-40B4-BE49-F238E27FC236}">
              <a16:creationId xmlns:a16="http://schemas.microsoft.com/office/drawing/2014/main" id="{00000000-0008-0000-1900-0000E4010000}"/>
            </a:ext>
          </a:extLst>
        </xdr:cNvPr>
        <xdr:cNvSpPr>
          <a:spLocks noChangeShapeType="1"/>
        </xdr:cNvSpPr>
      </xdr:nvSpPr>
      <xdr:spPr bwMode="auto">
        <a:xfrm flipH="1">
          <a:off x="3185160" y="17746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54</xdr:row>
      <xdr:rowOff>38100</xdr:rowOff>
    </xdr:from>
    <xdr:to>
      <xdr:col>3</xdr:col>
      <xdr:colOff>845820</xdr:colOff>
      <xdr:row>54</xdr:row>
      <xdr:rowOff>487680</xdr:rowOff>
    </xdr:to>
    <xdr:sp macro="" textlink="">
      <xdr:nvSpPr>
        <xdr:cNvPr id="485" name="Line 19">
          <a:extLst>
            <a:ext uri="{FF2B5EF4-FFF2-40B4-BE49-F238E27FC236}">
              <a16:creationId xmlns:a16="http://schemas.microsoft.com/office/drawing/2014/main" id="{00000000-0008-0000-1900-0000E5010000}"/>
            </a:ext>
          </a:extLst>
        </xdr:cNvPr>
        <xdr:cNvSpPr>
          <a:spLocks noChangeShapeType="1"/>
        </xdr:cNvSpPr>
      </xdr:nvSpPr>
      <xdr:spPr bwMode="auto">
        <a:xfrm rot="10800000" flipH="1" flipV="1">
          <a:off x="3208020" y="18211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54</xdr:row>
      <xdr:rowOff>38100</xdr:rowOff>
    </xdr:from>
    <xdr:to>
      <xdr:col>3</xdr:col>
      <xdr:colOff>1264920</xdr:colOff>
      <xdr:row>54</xdr:row>
      <xdr:rowOff>487680</xdr:rowOff>
    </xdr:to>
    <xdr:sp macro="" textlink="">
      <xdr:nvSpPr>
        <xdr:cNvPr id="486" name="Line 20">
          <a:extLst>
            <a:ext uri="{FF2B5EF4-FFF2-40B4-BE49-F238E27FC236}">
              <a16:creationId xmlns:a16="http://schemas.microsoft.com/office/drawing/2014/main" id="{00000000-0008-0000-1900-0000E6010000}"/>
            </a:ext>
          </a:extLst>
        </xdr:cNvPr>
        <xdr:cNvSpPr>
          <a:spLocks noChangeShapeType="1"/>
        </xdr:cNvSpPr>
      </xdr:nvSpPr>
      <xdr:spPr bwMode="auto">
        <a:xfrm rot="10800000" flipH="1">
          <a:off x="3604260" y="18211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56</xdr:row>
      <xdr:rowOff>91440</xdr:rowOff>
    </xdr:from>
    <xdr:to>
      <xdr:col>2</xdr:col>
      <xdr:colOff>1691640</xdr:colOff>
      <xdr:row>59</xdr:row>
      <xdr:rowOff>129540</xdr:rowOff>
    </xdr:to>
    <xdr:grpSp>
      <xdr:nvGrpSpPr>
        <xdr:cNvPr id="487" name="Group 1">
          <a:extLst>
            <a:ext uri="{FF2B5EF4-FFF2-40B4-BE49-F238E27FC236}">
              <a16:creationId xmlns:a16="http://schemas.microsoft.com/office/drawing/2014/main" id="{00000000-0008-0000-1900-0000E7010000}"/>
            </a:ext>
          </a:extLst>
        </xdr:cNvPr>
        <xdr:cNvGrpSpPr>
          <a:grpSpLocks/>
        </xdr:cNvGrpSpPr>
      </xdr:nvGrpSpPr>
      <xdr:grpSpPr bwMode="auto">
        <a:xfrm>
          <a:off x="1036320" y="18809970"/>
          <a:ext cx="1657350" cy="1219200"/>
          <a:chOff x="46" y="40"/>
          <a:chExt cx="550" cy="318"/>
        </a:xfrm>
      </xdr:grpSpPr>
      <xdr:grpSp>
        <xdr:nvGrpSpPr>
          <xdr:cNvPr id="488" name="Group 2">
            <a:extLst>
              <a:ext uri="{FF2B5EF4-FFF2-40B4-BE49-F238E27FC236}">
                <a16:creationId xmlns:a16="http://schemas.microsoft.com/office/drawing/2014/main" id="{00000000-0008-0000-1900-0000E8010000}"/>
              </a:ext>
            </a:extLst>
          </xdr:cNvPr>
          <xdr:cNvGrpSpPr>
            <a:grpSpLocks/>
          </xdr:cNvGrpSpPr>
        </xdr:nvGrpSpPr>
        <xdr:grpSpPr bwMode="auto">
          <a:xfrm>
            <a:off x="46" y="40"/>
            <a:ext cx="550" cy="318"/>
            <a:chOff x="46" y="40"/>
            <a:chExt cx="550" cy="318"/>
          </a:xfrm>
        </xdr:grpSpPr>
        <xdr:sp macro="" textlink="">
          <xdr:nvSpPr>
            <xdr:cNvPr id="490" name="AutoShape 3">
              <a:extLst>
                <a:ext uri="{FF2B5EF4-FFF2-40B4-BE49-F238E27FC236}">
                  <a16:creationId xmlns:a16="http://schemas.microsoft.com/office/drawing/2014/main" id="{00000000-0008-0000-1900-0000EA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91" name="AutoShape 4">
              <a:extLst>
                <a:ext uri="{FF2B5EF4-FFF2-40B4-BE49-F238E27FC236}">
                  <a16:creationId xmlns:a16="http://schemas.microsoft.com/office/drawing/2014/main" id="{00000000-0008-0000-1900-0000EB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92" name="AutoShape 5">
              <a:extLst>
                <a:ext uri="{FF2B5EF4-FFF2-40B4-BE49-F238E27FC236}">
                  <a16:creationId xmlns:a16="http://schemas.microsoft.com/office/drawing/2014/main" id="{00000000-0008-0000-1900-0000EC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93" name="AutoShape 6">
              <a:extLst>
                <a:ext uri="{FF2B5EF4-FFF2-40B4-BE49-F238E27FC236}">
                  <a16:creationId xmlns:a16="http://schemas.microsoft.com/office/drawing/2014/main" id="{00000000-0008-0000-1900-0000ED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94" name="AutoShape 7">
              <a:extLst>
                <a:ext uri="{FF2B5EF4-FFF2-40B4-BE49-F238E27FC236}">
                  <a16:creationId xmlns:a16="http://schemas.microsoft.com/office/drawing/2014/main" id="{00000000-0008-0000-1900-0000EE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5" name="AutoShape 8">
              <a:extLst>
                <a:ext uri="{FF2B5EF4-FFF2-40B4-BE49-F238E27FC236}">
                  <a16:creationId xmlns:a16="http://schemas.microsoft.com/office/drawing/2014/main" id="{00000000-0008-0000-1900-0000EF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6" name="AutoShape 9">
              <a:extLst>
                <a:ext uri="{FF2B5EF4-FFF2-40B4-BE49-F238E27FC236}">
                  <a16:creationId xmlns:a16="http://schemas.microsoft.com/office/drawing/2014/main" id="{00000000-0008-0000-1900-0000F0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97" name="Line 10">
              <a:extLst>
                <a:ext uri="{FF2B5EF4-FFF2-40B4-BE49-F238E27FC236}">
                  <a16:creationId xmlns:a16="http://schemas.microsoft.com/office/drawing/2014/main" id="{00000000-0008-0000-1900-0000F1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8" name="Line 11">
              <a:extLst>
                <a:ext uri="{FF2B5EF4-FFF2-40B4-BE49-F238E27FC236}">
                  <a16:creationId xmlns:a16="http://schemas.microsoft.com/office/drawing/2014/main" id="{00000000-0008-0000-1900-0000F2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89" name="AutoShape 12">
            <a:extLst>
              <a:ext uri="{FF2B5EF4-FFF2-40B4-BE49-F238E27FC236}">
                <a16:creationId xmlns:a16="http://schemas.microsoft.com/office/drawing/2014/main" id="{00000000-0008-0000-1900-0000E9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80010</xdr:colOff>
      <xdr:row>56</xdr:row>
      <xdr:rowOff>57150</xdr:rowOff>
    </xdr:from>
    <xdr:to>
      <xdr:col>2</xdr:col>
      <xdr:colOff>479726</xdr:colOff>
      <xdr:row>56</xdr:row>
      <xdr:rowOff>245993</xdr:rowOff>
    </xdr:to>
    <xdr:sp macro="" textlink="">
      <xdr:nvSpPr>
        <xdr:cNvPr id="499" name="Rectangle 324">
          <a:extLst>
            <a:ext uri="{FF2B5EF4-FFF2-40B4-BE49-F238E27FC236}">
              <a16:creationId xmlns:a16="http://schemas.microsoft.com/office/drawing/2014/main" id="{00000000-0008-0000-1900-0000F3010000}"/>
            </a:ext>
          </a:extLst>
        </xdr:cNvPr>
        <xdr:cNvSpPr>
          <a:spLocks noChangeArrowheads="1"/>
        </xdr:cNvSpPr>
      </xdr:nvSpPr>
      <xdr:spPr bwMode="auto">
        <a:xfrm>
          <a:off x="1078230" y="189166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56</xdr:row>
      <xdr:rowOff>259080</xdr:rowOff>
    </xdr:from>
    <xdr:to>
      <xdr:col>2</xdr:col>
      <xdr:colOff>1264920</xdr:colOff>
      <xdr:row>58</xdr:row>
      <xdr:rowOff>45720</xdr:rowOff>
    </xdr:to>
    <xdr:sp macro="" textlink="">
      <xdr:nvSpPr>
        <xdr:cNvPr id="500" name="Line 16">
          <a:extLst>
            <a:ext uri="{FF2B5EF4-FFF2-40B4-BE49-F238E27FC236}">
              <a16:creationId xmlns:a16="http://schemas.microsoft.com/office/drawing/2014/main" id="{00000000-0008-0000-1900-0000F4010000}"/>
            </a:ext>
          </a:extLst>
        </xdr:cNvPr>
        <xdr:cNvSpPr>
          <a:spLocks noChangeShapeType="1"/>
        </xdr:cNvSpPr>
      </xdr:nvSpPr>
      <xdr:spPr bwMode="auto">
        <a:xfrm flipH="1" flipV="1">
          <a:off x="1844040" y="19118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56</xdr:row>
      <xdr:rowOff>259080</xdr:rowOff>
    </xdr:from>
    <xdr:to>
      <xdr:col>2</xdr:col>
      <xdr:colOff>845820</xdr:colOff>
      <xdr:row>58</xdr:row>
      <xdr:rowOff>38100</xdr:rowOff>
    </xdr:to>
    <xdr:sp macro="" textlink="">
      <xdr:nvSpPr>
        <xdr:cNvPr id="501" name="Line 17">
          <a:extLst>
            <a:ext uri="{FF2B5EF4-FFF2-40B4-BE49-F238E27FC236}">
              <a16:creationId xmlns:a16="http://schemas.microsoft.com/office/drawing/2014/main" id="{00000000-0008-0000-1900-0000F5010000}"/>
            </a:ext>
          </a:extLst>
        </xdr:cNvPr>
        <xdr:cNvSpPr>
          <a:spLocks noChangeShapeType="1"/>
        </xdr:cNvSpPr>
      </xdr:nvSpPr>
      <xdr:spPr bwMode="auto">
        <a:xfrm flipH="1">
          <a:off x="1424940" y="19118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58</xdr:row>
      <xdr:rowOff>38100</xdr:rowOff>
    </xdr:from>
    <xdr:to>
      <xdr:col>2</xdr:col>
      <xdr:colOff>845820</xdr:colOff>
      <xdr:row>58</xdr:row>
      <xdr:rowOff>487680</xdr:rowOff>
    </xdr:to>
    <xdr:sp macro="" textlink="">
      <xdr:nvSpPr>
        <xdr:cNvPr id="502" name="Line 19">
          <a:extLst>
            <a:ext uri="{FF2B5EF4-FFF2-40B4-BE49-F238E27FC236}">
              <a16:creationId xmlns:a16="http://schemas.microsoft.com/office/drawing/2014/main" id="{00000000-0008-0000-1900-0000F6010000}"/>
            </a:ext>
          </a:extLst>
        </xdr:cNvPr>
        <xdr:cNvSpPr>
          <a:spLocks noChangeShapeType="1"/>
        </xdr:cNvSpPr>
      </xdr:nvSpPr>
      <xdr:spPr bwMode="auto">
        <a:xfrm rot="10800000" flipH="1" flipV="1">
          <a:off x="1447800" y="19583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58</xdr:row>
      <xdr:rowOff>38100</xdr:rowOff>
    </xdr:from>
    <xdr:to>
      <xdr:col>2</xdr:col>
      <xdr:colOff>1264920</xdr:colOff>
      <xdr:row>58</xdr:row>
      <xdr:rowOff>487680</xdr:rowOff>
    </xdr:to>
    <xdr:sp macro="" textlink="">
      <xdr:nvSpPr>
        <xdr:cNvPr id="503" name="Line 20">
          <a:extLst>
            <a:ext uri="{FF2B5EF4-FFF2-40B4-BE49-F238E27FC236}">
              <a16:creationId xmlns:a16="http://schemas.microsoft.com/office/drawing/2014/main" id="{00000000-0008-0000-1900-0000F7010000}"/>
            </a:ext>
          </a:extLst>
        </xdr:cNvPr>
        <xdr:cNvSpPr>
          <a:spLocks noChangeShapeType="1"/>
        </xdr:cNvSpPr>
      </xdr:nvSpPr>
      <xdr:spPr bwMode="auto">
        <a:xfrm rot="10800000" flipH="1">
          <a:off x="1844040" y="19583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56</xdr:row>
      <xdr:rowOff>91440</xdr:rowOff>
    </xdr:from>
    <xdr:to>
      <xdr:col>3</xdr:col>
      <xdr:colOff>1691640</xdr:colOff>
      <xdr:row>59</xdr:row>
      <xdr:rowOff>129540</xdr:rowOff>
    </xdr:to>
    <xdr:grpSp>
      <xdr:nvGrpSpPr>
        <xdr:cNvPr id="504" name="Group 1">
          <a:extLst>
            <a:ext uri="{FF2B5EF4-FFF2-40B4-BE49-F238E27FC236}">
              <a16:creationId xmlns:a16="http://schemas.microsoft.com/office/drawing/2014/main" id="{00000000-0008-0000-1900-0000F8010000}"/>
            </a:ext>
          </a:extLst>
        </xdr:cNvPr>
        <xdr:cNvGrpSpPr>
          <a:grpSpLocks/>
        </xdr:cNvGrpSpPr>
      </xdr:nvGrpSpPr>
      <xdr:grpSpPr bwMode="auto">
        <a:xfrm>
          <a:off x="2796540" y="18809970"/>
          <a:ext cx="1657350" cy="1219200"/>
          <a:chOff x="46" y="40"/>
          <a:chExt cx="550" cy="318"/>
        </a:xfrm>
      </xdr:grpSpPr>
      <xdr:grpSp>
        <xdr:nvGrpSpPr>
          <xdr:cNvPr id="505" name="Group 2">
            <a:extLst>
              <a:ext uri="{FF2B5EF4-FFF2-40B4-BE49-F238E27FC236}">
                <a16:creationId xmlns:a16="http://schemas.microsoft.com/office/drawing/2014/main" id="{00000000-0008-0000-1900-0000F9010000}"/>
              </a:ext>
            </a:extLst>
          </xdr:cNvPr>
          <xdr:cNvGrpSpPr>
            <a:grpSpLocks/>
          </xdr:cNvGrpSpPr>
        </xdr:nvGrpSpPr>
        <xdr:grpSpPr bwMode="auto">
          <a:xfrm>
            <a:off x="46" y="40"/>
            <a:ext cx="550" cy="318"/>
            <a:chOff x="46" y="40"/>
            <a:chExt cx="550" cy="318"/>
          </a:xfrm>
        </xdr:grpSpPr>
        <xdr:sp macro="" textlink="">
          <xdr:nvSpPr>
            <xdr:cNvPr id="507" name="AutoShape 3">
              <a:extLst>
                <a:ext uri="{FF2B5EF4-FFF2-40B4-BE49-F238E27FC236}">
                  <a16:creationId xmlns:a16="http://schemas.microsoft.com/office/drawing/2014/main" id="{00000000-0008-0000-1900-0000F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08" name="AutoShape 4">
              <a:extLst>
                <a:ext uri="{FF2B5EF4-FFF2-40B4-BE49-F238E27FC236}">
                  <a16:creationId xmlns:a16="http://schemas.microsoft.com/office/drawing/2014/main" id="{00000000-0008-0000-1900-0000F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09" name="AutoShape 5">
              <a:extLst>
                <a:ext uri="{FF2B5EF4-FFF2-40B4-BE49-F238E27FC236}">
                  <a16:creationId xmlns:a16="http://schemas.microsoft.com/office/drawing/2014/main" id="{00000000-0008-0000-1900-0000F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10" name="AutoShape 6">
              <a:extLst>
                <a:ext uri="{FF2B5EF4-FFF2-40B4-BE49-F238E27FC236}">
                  <a16:creationId xmlns:a16="http://schemas.microsoft.com/office/drawing/2014/main" id="{00000000-0008-0000-1900-0000F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11" name="AutoShape 7">
              <a:extLst>
                <a:ext uri="{FF2B5EF4-FFF2-40B4-BE49-F238E27FC236}">
                  <a16:creationId xmlns:a16="http://schemas.microsoft.com/office/drawing/2014/main" id="{00000000-0008-0000-1900-0000F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2" name="AutoShape 8">
              <a:extLst>
                <a:ext uri="{FF2B5EF4-FFF2-40B4-BE49-F238E27FC236}">
                  <a16:creationId xmlns:a16="http://schemas.microsoft.com/office/drawing/2014/main" id="{00000000-0008-0000-1900-000000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3" name="AutoShape 9">
              <a:extLst>
                <a:ext uri="{FF2B5EF4-FFF2-40B4-BE49-F238E27FC236}">
                  <a16:creationId xmlns:a16="http://schemas.microsoft.com/office/drawing/2014/main" id="{00000000-0008-0000-1900-000001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14" name="Line 10">
              <a:extLst>
                <a:ext uri="{FF2B5EF4-FFF2-40B4-BE49-F238E27FC236}">
                  <a16:creationId xmlns:a16="http://schemas.microsoft.com/office/drawing/2014/main" id="{00000000-0008-0000-1900-000002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15" name="Line 11">
              <a:extLst>
                <a:ext uri="{FF2B5EF4-FFF2-40B4-BE49-F238E27FC236}">
                  <a16:creationId xmlns:a16="http://schemas.microsoft.com/office/drawing/2014/main" id="{00000000-0008-0000-1900-000003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06" name="AutoShape 12">
            <a:extLst>
              <a:ext uri="{FF2B5EF4-FFF2-40B4-BE49-F238E27FC236}">
                <a16:creationId xmlns:a16="http://schemas.microsoft.com/office/drawing/2014/main" id="{00000000-0008-0000-1900-0000F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80010</xdr:colOff>
      <xdr:row>56</xdr:row>
      <xdr:rowOff>57150</xdr:rowOff>
    </xdr:from>
    <xdr:to>
      <xdr:col>3</xdr:col>
      <xdr:colOff>479726</xdr:colOff>
      <xdr:row>56</xdr:row>
      <xdr:rowOff>245993</xdr:rowOff>
    </xdr:to>
    <xdr:sp macro="" textlink="">
      <xdr:nvSpPr>
        <xdr:cNvPr id="516" name="Rectangle 324">
          <a:extLst>
            <a:ext uri="{FF2B5EF4-FFF2-40B4-BE49-F238E27FC236}">
              <a16:creationId xmlns:a16="http://schemas.microsoft.com/office/drawing/2014/main" id="{00000000-0008-0000-1900-000004020000}"/>
            </a:ext>
          </a:extLst>
        </xdr:cNvPr>
        <xdr:cNvSpPr>
          <a:spLocks noChangeArrowheads="1"/>
        </xdr:cNvSpPr>
      </xdr:nvSpPr>
      <xdr:spPr bwMode="auto">
        <a:xfrm>
          <a:off x="2838450" y="189166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845820</xdr:colOff>
      <xdr:row>56</xdr:row>
      <xdr:rowOff>259080</xdr:rowOff>
    </xdr:from>
    <xdr:to>
      <xdr:col>3</xdr:col>
      <xdr:colOff>1264920</xdr:colOff>
      <xdr:row>58</xdr:row>
      <xdr:rowOff>45720</xdr:rowOff>
    </xdr:to>
    <xdr:sp macro="" textlink="">
      <xdr:nvSpPr>
        <xdr:cNvPr id="517" name="Line 16">
          <a:extLst>
            <a:ext uri="{FF2B5EF4-FFF2-40B4-BE49-F238E27FC236}">
              <a16:creationId xmlns:a16="http://schemas.microsoft.com/office/drawing/2014/main" id="{00000000-0008-0000-1900-000005020000}"/>
            </a:ext>
          </a:extLst>
        </xdr:cNvPr>
        <xdr:cNvSpPr>
          <a:spLocks noChangeShapeType="1"/>
        </xdr:cNvSpPr>
      </xdr:nvSpPr>
      <xdr:spPr bwMode="auto">
        <a:xfrm flipH="1" flipV="1">
          <a:off x="3604260" y="191185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56</xdr:row>
      <xdr:rowOff>259080</xdr:rowOff>
    </xdr:from>
    <xdr:to>
      <xdr:col>3</xdr:col>
      <xdr:colOff>845820</xdr:colOff>
      <xdr:row>58</xdr:row>
      <xdr:rowOff>38100</xdr:rowOff>
    </xdr:to>
    <xdr:sp macro="" textlink="">
      <xdr:nvSpPr>
        <xdr:cNvPr id="518" name="Line 17">
          <a:extLst>
            <a:ext uri="{FF2B5EF4-FFF2-40B4-BE49-F238E27FC236}">
              <a16:creationId xmlns:a16="http://schemas.microsoft.com/office/drawing/2014/main" id="{00000000-0008-0000-1900-000006020000}"/>
            </a:ext>
          </a:extLst>
        </xdr:cNvPr>
        <xdr:cNvSpPr>
          <a:spLocks noChangeShapeType="1"/>
        </xdr:cNvSpPr>
      </xdr:nvSpPr>
      <xdr:spPr bwMode="auto">
        <a:xfrm flipH="1">
          <a:off x="3185160" y="191185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58</xdr:row>
      <xdr:rowOff>38100</xdr:rowOff>
    </xdr:from>
    <xdr:to>
      <xdr:col>3</xdr:col>
      <xdr:colOff>845820</xdr:colOff>
      <xdr:row>58</xdr:row>
      <xdr:rowOff>487680</xdr:rowOff>
    </xdr:to>
    <xdr:sp macro="" textlink="">
      <xdr:nvSpPr>
        <xdr:cNvPr id="519" name="Line 19">
          <a:extLst>
            <a:ext uri="{FF2B5EF4-FFF2-40B4-BE49-F238E27FC236}">
              <a16:creationId xmlns:a16="http://schemas.microsoft.com/office/drawing/2014/main" id="{00000000-0008-0000-1900-000007020000}"/>
            </a:ext>
          </a:extLst>
        </xdr:cNvPr>
        <xdr:cNvSpPr>
          <a:spLocks noChangeShapeType="1"/>
        </xdr:cNvSpPr>
      </xdr:nvSpPr>
      <xdr:spPr bwMode="auto">
        <a:xfrm rot="10800000" flipH="1" flipV="1">
          <a:off x="3208020" y="195834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58</xdr:row>
      <xdr:rowOff>38100</xdr:rowOff>
    </xdr:from>
    <xdr:to>
      <xdr:col>3</xdr:col>
      <xdr:colOff>1264920</xdr:colOff>
      <xdr:row>58</xdr:row>
      <xdr:rowOff>487680</xdr:rowOff>
    </xdr:to>
    <xdr:sp macro="" textlink="">
      <xdr:nvSpPr>
        <xdr:cNvPr id="520" name="Line 20">
          <a:extLst>
            <a:ext uri="{FF2B5EF4-FFF2-40B4-BE49-F238E27FC236}">
              <a16:creationId xmlns:a16="http://schemas.microsoft.com/office/drawing/2014/main" id="{00000000-0008-0000-1900-000008020000}"/>
            </a:ext>
          </a:extLst>
        </xdr:cNvPr>
        <xdr:cNvSpPr>
          <a:spLocks noChangeShapeType="1"/>
        </xdr:cNvSpPr>
      </xdr:nvSpPr>
      <xdr:spPr bwMode="auto">
        <a:xfrm rot="10800000" flipH="1">
          <a:off x="3604260" y="195834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64</xdr:row>
      <xdr:rowOff>66675</xdr:rowOff>
    </xdr:from>
    <xdr:to>
      <xdr:col>2</xdr:col>
      <xdr:colOff>449246</xdr:colOff>
      <xdr:row>64</xdr:row>
      <xdr:rowOff>247650</xdr:rowOff>
    </xdr:to>
    <xdr:sp macro="" textlink="">
      <xdr:nvSpPr>
        <xdr:cNvPr id="521" name="Rectangle 324">
          <a:extLst>
            <a:ext uri="{FF2B5EF4-FFF2-40B4-BE49-F238E27FC236}">
              <a16:creationId xmlns:a16="http://schemas.microsoft.com/office/drawing/2014/main" id="{00000000-0008-0000-1900-000009020000}"/>
            </a:ext>
          </a:extLst>
        </xdr:cNvPr>
        <xdr:cNvSpPr>
          <a:spLocks noChangeArrowheads="1"/>
        </xdr:cNvSpPr>
      </xdr:nvSpPr>
      <xdr:spPr bwMode="auto">
        <a:xfrm>
          <a:off x="104775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64</xdr:row>
      <xdr:rowOff>38100</xdr:rowOff>
    </xdr:from>
    <xdr:to>
      <xdr:col>2</xdr:col>
      <xdr:colOff>1714500</xdr:colOff>
      <xdr:row>67</xdr:row>
      <xdr:rowOff>76200</xdr:rowOff>
    </xdr:to>
    <xdr:grpSp>
      <xdr:nvGrpSpPr>
        <xdr:cNvPr id="522" name="Group 1">
          <a:extLst>
            <a:ext uri="{FF2B5EF4-FFF2-40B4-BE49-F238E27FC236}">
              <a16:creationId xmlns:a16="http://schemas.microsoft.com/office/drawing/2014/main" id="{00000000-0008-0000-1900-00000A020000}"/>
            </a:ext>
          </a:extLst>
        </xdr:cNvPr>
        <xdr:cNvGrpSpPr>
          <a:grpSpLocks/>
        </xdr:cNvGrpSpPr>
      </xdr:nvGrpSpPr>
      <xdr:grpSpPr bwMode="auto">
        <a:xfrm>
          <a:off x="1062990" y="21496020"/>
          <a:ext cx="1649730" cy="1219200"/>
          <a:chOff x="46" y="40"/>
          <a:chExt cx="550" cy="318"/>
        </a:xfrm>
      </xdr:grpSpPr>
      <xdr:grpSp>
        <xdr:nvGrpSpPr>
          <xdr:cNvPr id="523" name="Group 2">
            <a:extLst>
              <a:ext uri="{FF2B5EF4-FFF2-40B4-BE49-F238E27FC236}">
                <a16:creationId xmlns:a16="http://schemas.microsoft.com/office/drawing/2014/main" id="{00000000-0008-0000-1900-00000B020000}"/>
              </a:ext>
            </a:extLst>
          </xdr:cNvPr>
          <xdr:cNvGrpSpPr>
            <a:grpSpLocks/>
          </xdr:cNvGrpSpPr>
        </xdr:nvGrpSpPr>
        <xdr:grpSpPr bwMode="auto">
          <a:xfrm>
            <a:off x="46" y="40"/>
            <a:ext cx="550" cy="318"/>
            <a:chOff x="46" y="40"/>
            <a:chExt cx="550" cy="318"/>
          </a:xfrm>
        </xdr:grpSpPr>
        <xdr:sp macro="" textlink="">
          <xdr:nvSpPr>
            <xdr:cNvPr id="525" name="AutoShape 3">
              <a:extLst>
                <a:ext uri="{FF2B5EF4-FFF2-40B4-BE49-F238E27FC236}">
                  <a16:creationId xmlns:a16="http://schemas.microsoft.com/office/drawing/2014/main" id="{00000000-0008-0000-1900-00000D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26" name="AutoShape 4">
              <a:extLst>
                <a:ext uri="{FF2B5EF4-FFF2-40B4-BE49-F238E27FC236}">
                  <a16:creationId xmlns:a16="http://schemas.microsoft.com/office/drawing/2014/main" id="{00000000-0008-0000-1900-00000E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27" name="AutoShape 5">
              <a:extLst>
                <a:ext uri="{FF2B5EF4-FFF2-40B4-BE49-F238E27FC236}">
                  <a16:creationId xmlns:a16="http://schemas.microsoft.com/office/drawing/2014/main" id="{00000000-0008-0000-1900-00000F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28" name="AutoShape 6">
              <a:extLst>
                <a:ext uri="{FF2B5EF4-FFF2-40B4-BE49-F238E27FC236}">
                  <a16:creationId xmlns:a16="http://schemas.microsoft.com/office/drawing/2014/main" id="{00000000-0008-0000-1900-000010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29" name="AutoShape 7">
              <a:extLst>
                <a:ext uri="{FF2B5EF4-FFF2-40B4-BE49-F238E27FC236}">
                  <a16:creationId xmlns:a16="http://schemas.microsoft.com/office/drawing/2014/main" id="{00000000-0008-0000-1900-000011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0" name="AutoShape 8">
              <a:extLst>
                <a:ext uri="{FF2B5EF4-FFF2-40B4-BE49-F238E27FC236}">
                  <a16:creationId xmlns:a16="http://schemas.microsoft.com/office/drawing/2014/main" id="{00000000-0008-0000-1900-000012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1" name="AutoShape 9">
              <a:extLst>
                <a:ext uri="{FF2B5EF4-FFF2-40B4-BE49-F238E27FC236}">
                  <a16:creationId xmlns:a16="http://schemas.microsoft.com/office/drawing/2014/main" id="{00000000-0008-0000-1900-000013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32" name="Line 10">
              <a:extLst>
                <a:ext uri="{FF2B5EF4-FFF2-40B4-BE49-F238E27FC236}">
                  <a16:creationId xmlns:a16="http://schemas.microsoft.com/office/drawing/2014/main" id="{00000000-0008-0000-1900-000014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33" name="Line 11">
              <a:extLst>
                <a:ext uri="{FF2B5EF4-FFF2-40B4-BE49-F238E27FC236}">
                  <a16:creationId xmlns:a16="http://schemas.microsoft.com/office/drawing/2014/main" id="{00000000-0008-0000-1900-000015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4" name="AutoShape 12">
            <a:extLst>
              <a:ext uri="{FF2B5EF4-FFF2-40B4-BE49-F238E27FC236}">
                <a16:creationId xmlns:a16="http://schemas.microsoft.com/office/drawing/2014/main" id="{00000000-0008-0000-1900-00000C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64</xdr:row>
      <xdr:rowOff>373380</xdr:rowOff>
    </xdr:from>
    <xdr:to>
      <xdr:col>2</xdr:col>
      <xdr:colOff>1272540</xdr:colOff>
      <xdr:row>65</xdr:row>
      <xdr:rowOff>167640</xdr:rowOff>
    </xdr:to>
    <xdr:sp macro="" textlink="">
      <xdr:nvSpPr>
        <xdr:cNvPr id="534" name="Line 16">
          <a:extLst>
            <a:ext uri="{FF2B5EF4-FFF2-40B4-BE49-F238E27FC236}">
              <a16:creationId xmlns:a16="http://schemas.microsoft.com/office/drawing/2014/main" id="{00000000-0008-0000-1900-000016020000}"/>
            </a:ext>
          </a:extLst>
        </xdr:cNvPr>
        <xdr:cNvSpPr>
          <a:spLocks noChangeShapeType="1"/>
        </xdr:cNvSpPr>
      </xdr:nvSpPr>
      <xdr:spPr bwMode="auto">
        <a:xfrm flipH="1" flipV="1">
          <a:off x="1874520" y="219760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64</xdr:row>
      <xdr:rowOff>373380</xdr:rowOff>
    </xdr:from>
    <xdr:to>
      <xdr:col>2</xdr:col>
      <xdr:colOff>876300</xdr:colOff>
      <xdr:row>65</xdr:row>
      <xdr:rowOff>160020</xdr:rowOff>
    </xdr:to>
    <xdr:sp macro="" textlink="">
      <xdr:nvSpPr>
        <xdr:cNvPr id="535" name="Line 17">
          <a:extLst>
            <a:ext uri="{FF2B5EF4-FFF2-40B4-BE49-F238E27FC236}">
              <a16:creationId xmlns:a16="http://schemas.microsoft.com/office/drawing/2014/main" id="{00000000-0008-0000-1900-000017020000}"/>
            </a:ext>
          </a:extLst>
        </xdr:cNvPr>
        <xdr:cNvSpPr>
          <a:spLocks noChangeShapeType="1"/>
        </xdr:cNvSpPr>
      </xdr:nvSpPr>
      <xdr:spPr bwMode="auto">
        <a:xfrm flipH="1">
          <a:off x="1463040" y="219760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65</xdr:row>
      <xdr:rowOff>167640</xdr:rowOff>
    </xdr:from>
    <xdr:to>
      <xdr:col>2</xdr:col>
      <xdr:colOff>1272540</xdr:colOff>
      <xdr:row>66</xdr:row>
      <xdr:rowOff>289560</xdr:rowOff>
    </xdr:to>
    <xdr:sp macro="" textlink="">
      <xdr:nvSpPr>
        <xdr:cNvPr id="536" name="Line 16">
          <a:extLst>
            <a:ext uri="{FF2B5EF4-FFF2-40B4-BE49-F238E27FC236}">
              <a16:creationId xmlns:a16="http://schemas.microsoft.com/office/drawing/2014/main" id="{00000000-0008-0000-1900-000018020000}"/>
            </a:ext>
          </a:extLst>
        </xdr:cNvPr>
        <xdr:cNvSpPr>
          <a:spLocks noChangeShapeType="1"/>
        </xdr:cNvSpPr>
      </xdr:nvSpPr>
      <xdr:spPr bwMode="auto">
        <a:xfrm flipH="1">
          <a:off x="1866900" y="222656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37" name="Rectangle 324">
          <a:extLst>
            <a:ext uri="{FF2B5EF4-FFF2-40B4-BE49-F238E27FC236}">
              <a16:creationId xmlns:a16="http://schemas.microsoft.com/office/drawing/2014/main" id="{00000000-0008-0000-1900-000019020000}"/>
            </a:ext>
          </a:extLst>
        </xdr:cNvPr>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464820</xdr:colOff>
      <xdr:row>65</xdr:row>
      <xdr:rowOff>160020</xdr:rowOff>
    </xdr:from>
    <xdr:to>
      <xdr:col>2</xdr:col>
      <xdr:colOff>891540</xdr:colOff>
      <xdr:row>66</xdr:row>
      <xdr:rowOff>289560</xdr:rowOff>
    </xdr:to>
    <xdr:sp macro="" textlink="">
      <xdr:nvSpPr>
        <xdr:cNvPr id="538" name="Line 17">
          <a:extLst>
            <a:ext uri="{FF2B5EF4-FFF2-40B4-BE49-F238E27FC236}">
              <a16:creationId xmlns:a16="http://schemas.microsoft.com/office/drawing/2014/main" id="{00000000-0008-0000-1900-00001A020000}"/>
            </a:ext>
          </a:extLst>
        </xdr:cNvPr>
        <xdr:cNvSpPr>
          <a:spLocks noChangeShapeType="1"/>
        </xdr:cNvSpPr>
      </xdr:nvSpPr>
      <xdr:spPr bwMode="auto">
        <a:xfrm flipH="1" flipV="1">
          <a:off x="1463040" y="222580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39" name="Rectangle 324">
          <a:extLst>
            <a:ext uri="{FF2B5EF4-FFF2-40B4-BE49-F238E27FC236}">
              <a16:creationId xmlns:a16="http://schemas.microsoft.com/office/drawing/2014/main" id="{00000000-0008-0000-1900-00001B020000}"/>
            </a:ext>
          </a:extLst>
        </xdr:cNvPr>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64</xdr:row>
      <xdr:rowOff>66675</xdr:rowOff>
    </xdr:from>
    <xdr:to>
      <xdr:col>3</xdr:col>
      <xdr:colOff>449246</xdr:colOff>
      <xdr:row>64</xdr:row>
      <xdr:rowOff>247650</xdr:rowOff>
    </xdr:to>
    <xdr:sp macro="" textlink="">
      <xdr:nvSpPr>
        <xdr:cNvPr id="540" name="Rectangle 324">
          <a:extLst>
            <a:ext uri="{FF2B5EF4-FFF2-40B4-BE49-F238E27FC236}">
              <a16:creationId xmlns:a16="http://schemas.microsoft.com/office/drawing/2014/main" id="{00000000-0008-0000-1900-00001C020000}"/>
            </a:ext>
          </a:extLst>
        </xdr:cNvPr>
        <xdr:cNvSpPr>
          <a:spLocks noChangeArrowheads="1"/>
        </xdr:cNvSpPr>
      </xdr:nvSpPr>
      <xdr:spPr bwMode="auto">
        <a:xfrm>
          <a:off x="2807970" y="216693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64</xdr:row>
      <xdr:rowOff>38100</xdr:rowOff>
    </xdr:from>
    <xdr:to>
      <xdr:col>3</xdr:col>
      <xdr:colOff>1714500</xdr:colOff>
      <xdr:row>67</xdr:row>
      <xdr:rowOff>76200</xdr:rowOff>
    </xdr:to>
    <xdr:grpSp>
      <xdr:nvGrpSpPr>
        <xdr:cNvPr id="541" name="Group 1">
          <a:extLst>
            <a:ext uri="{FF2B5EF4-FFF2-40B4-BE49-F238E27FC236}">
              <a16:creationId xmlns:a16="http://schemas.microsoft.com/office/drawing/2014/main" id="{00000000-0008-0000-1900-00001D020000}"/>
            </a:ext>
          </a:extLst>
        </xdr:cNvPr>
        <xdr:cNvGrpSpPr>
          <a:grpSpLocks/>
        </xdr:cNvGrpSpPr>
      </xdr:nvGrpSpPr>
      <xdr:grpSpPr bwMode="auto">
        <a:xfrm>
          <a:off x="2823210" y="21496020"/>
          <a:ext cx="1649730" cy="1219200"/>
          <a:chOff x="46" y="40"/>
          <a:chExt cx="550" cy="318"/>
        </a:xfrm>
      </xdr:grpSpPr>
      <xdr:grpSp>
        <xdr:nvGrpSpPr>
          <xdr:cNvPr id="542" name="Group 2">
            <a:extLst>
              <a:ext uri="{FF2B5EF4-FFF2-40B4-BE49-F238E27FC236}">
                <a16:creationId xmlns:a16="http://schemas.microsoft.com/office/drawing/2014/main" id="{00000000-0008-0000-1900-00001E020000}"/>
              </a:ext>
            </a:extLst>
          </xdr:cNvPr>
          <xdr:cNvGrpSpPr>
            <a:grpSpLocks/>
          </xdr:cNvGrpSpPr>
        </xdr:nvGrpSpPr>
        <xdr:grpSpPr bwMode="auto">
          <a:xfrm>
            <a:off x="46" y="40"/>
            <a:ext cx="550" cy="318"/>
            <a:chOff x="46" y="40"/>
            <a:chExt cx="550" cy="318"/>
          </a:xfrm>
        </xdr:grpSpPr>
        <xdr:sp macro="" textlink="">
          <xdr:nvSpPr>
            <xdr:cNvPr id="544" name="AutoShape 3">
              <a:extLst>
                <a:ext uri="{FF2B5EF4-FFF2-40B4-BE49-F238E27FC236}">
                  <a16:creationId xmlns:a16="http://schemas.microsoft.com/office/drawing/2014/main" id="{00000000-0008-0000-1900-000020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45" name="AutoShape 4">
              <a:extLst>
                <a:ext uri="{FF2B5EF4-FFF2-40B4-BE49-F238E27FC236}">
                  <a16:creationId xmlns:a16="http://schemas.microsoft.com/office/drawing/2014/main" id="{00000000-0008-0000-1900-000021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46" name="AutoShape 5">
              <a:extLst>
                <a:ext uri="{FF2B5EF4-FFF2-40B4-BE49-F238E27FC236}">
                  <a16:creationId xmlns:a16="http://schemas.microsoft.com/office/drawing/2014/main" id="{00000000-0008-0000-1900-000022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47" name="AutoShape 6">
              <a:extLst>
                <a:ext uri="{FF2B5EF4-FFF2-40B4-BE49-F238E27FC236}">
                  <a16:creationId xmlns:a16="http://schemas.microsoft.com/office/drawing/2014/main" id="{00000000-0008-0000-1900-000023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48" name="AutoShape 7">
              <a:extLst>
                <a:ext uri="{FF2B5EF4-FFF2-40B4-BE49-F238E27FC236}">
                  <a16:creationId xmlns:a16="http://schemas.microsoft.com/office/drawing/2014/main" id="{00000000-0008-0000-1900-000024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49" name="AutoShape 8">
              <a:extLst>
                <a:ext uri="{FF2B5EF4-FFF2-40B4-BE49-F238E27FC236}">
                  <a16:creationId xmlns:a16="http://schemas.microsoft.com/office/drawing/2014/main" id="{00000000-0008-0000-1900-000025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0" name="AutoShape 9">
              <a:extLst>
                <a:ext uri="{FF2B5EF4-FFF2-40B4-BE49-F238E27FC236}">
                  <a16:creationId xmlns:a16="http://schemas.microsoft.com/office/drawing/2014/main" id="{00000000-0008-0000-1900-000026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51" name="Line 10">
              <a:extLst>
                <a:ext uri="{FF2B5EF4-FFF2-40B4-BE49-F238E27FC236}">
                  <a16:creationId xmlns:a16="http://schemas.microsoft.com/office/drawing/2014/main" id="{00000000-0008-0000-1900-000027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52" name="Line 11">
              <a:extLst>
                <a:ext uri="{FF2B5EF4-FFF2-40B4-BE49-F238E27FC236}">
                  <a16:creationId xmlns:a16="http://schemas.microsoft.com/office/drawing/2014/main" id="{00000000-0008-0000-1900-000028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43" name="AutoShape 12">
            <a:extLst>
              <a:ext uri="{FF2B5EF4-FFF2-40B4-BE49-F238E27FC236}">
                <a16:creationId xmlns:a16="http://schemas.microsoft.com/office/drawing/2014/main" id="{00000000-0008-0000-1900-00001F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64</xdr:row>
      <xdr:rowOff>373380</xdr:rowOff>
    </xdr:from>
    <xdr:to>
      <xdr:col>3</xdr:col>
      <xdr:colOff>1272540</xdr:colOff>
      <xdr:row>65</xdr:row>
      <xdr:rowOff>167640</xdr:rowOff>
    </xdr:to>
    <xdr:sp macro="" textlink="">
      <xdr:nvSpPr>
        <xdr:cNvPr id="553" name="Line 16">
          <a:extLst>
            <a:ext uri="{FF2B5EF4-FFF2-40B4-BE49-F238E27FC236}">
              <a16:creationId xmlns:a16="http://schemas.microsoft.com/office/drawing/2014/main" id="{00000000-0008-0000-1900-000029020000}"/>
            </a:ext>
          </a:extLst>
        </xdr:cNvPr>
        <xdr:cNvSpPr>
          <a:spLocks noChangeShapeType="1"/>
        </xdr:cNvSpPr>
      </xdr:nvSpPr>
      <xdr:spPr bwMode="auto">
        <a:xfrm flipH="1" flipV="1">
          <a:off x="3634740" y="219760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64</xdr:row>
      <xdr:rowOff>373380</xdr:rowOff>
    </xdr:from>
    <xdr:to>
      <xdr:col>3</xdr:col>
      <xdr:colOff>876300</xdr:colOff>
      <xdr:row>65</xdr:row>
      <xdr:rowOff>160020</xdr:rowOff>
    </xdr:to>
    <xdr:sp macro="" textlink="">
      <xdr:nvSpPr>
        <xdr:cNvPr id="554" name="Line 17">
          <a:extLst>
            <a:ext uri="{FF2B5EF4-FFF2-40B4-BE49-F238E27FC236}">
              <a16:creationId xmlns:a16="http://schemas.microsoft.com/office/drawing/2014/main" id="{00000000-0008-0000-1900-00002A020000}"/>
            </a:ext>
          </a:extLst>
        </xdr:cNvPr>
        <xdr:cNvSpPr>
          <a:spLocks noChangeShapeType="1"/>
        </xdr:cNvSpPr>
      </xdr:nvSpPr>
      <xdr:spPr bwMode="auto">
        <a:xfrm flipH="1">
          <a:off x="3223260" y="219760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65</xdr:row>
      <xdr:rowOff>167640</xdr:rowOff>
    </xdr:from>
    <xdr:to>
      <xdr:col>3</xdr:col>
      <xdr:colOff>1272540</xdr:colOff>
      <xdr:row>66</xdr:row>
      <xdr:rowOff>289560</xdr:rowOff>
    </xdr:to>
    <xdr:sp macro="" textlink="">
      <xdr:nvSpPr>
        <xdr:cNvPr id="555" name="Line 16">
          <a:extLst>
            <a:ext uri="{FF2B5EF4-FFF2-40B4-BE49-F238E27FC236}">
              <a16:creationId xmlns:a16="http://schemas.microsoft.com/office/drawing/2014/main" id="{00000000-0008-0000-1900-00002B020000}"/>
            </a:ext>
          </a:extLst>
        </xdr:cNvPr>
        <xdr:cNvSpPr>
          <a:spLocks noChangeShapeType="1"/>
        </xdr:cNvSpPr>
      </xdr:nvSpPr>
      <xdr:spPr bwMode="auto">
        <a:xfrm flipH="1">
          <a:off x="3627120" y="222656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65</xdr:row>
      <xdr:rowOff>160020</xdr:rowOff>
    </xdr:from>
    <xdr:to>
      <xdr:col>3</xdr:col>
      <xdr:colOff>891540</xdr:colOff>
      <xdr:row>66</xdr:row>
      <xdr:rowOff>289560</xdr:rowOff>
    </xdr:to>
    <xdr:sp macro="" textlink="">
      <xdr:nvSpPr>
        <xdr:cNvPr id="556" name="Line 17">
          <a:extLst>
            <a:ext uri="{FF2B5EF4-FFF2-40B4-BE49-F238E27FC236}">
              <a16:creationId xmlns:a16="http://schemas.microsoft.com/office/drawing/2014/main" id="{00000000-0008-0000-1900-00002C020000}"/>
            </a:ext>
          </a:extLst>
        </xdr:cNvPr>
        <xdr:cNvSpPr>
          <a:spLocks noChangeShapeType="1"/>
        </xdr:cNvSpPr>
      </xdr:nvSpPr>
      <xdr:spPr bwMode="auto">
        <a:xfrm flipH="1" flipV="1">
          <a:off x="3223260" y="222580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7" name="Rectangle 324">
          <a:extLst>
            <a:ext uri="{FF2B5EF4-FFF2-40B4-BE49-F238E27FC236}">
              <a16:creationId xmlns:a16="http://schemas.microsoft.com/office/drawing/2014/main" id="{00000000-0008-0000-1900-00002D020000}"/>
            </a:ext>
          </a:extLst>
        </xdr:cNvPr>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8" name="Rectangle 324">
          <a:extLst>
            <a:ext uri="{FF2B5EF4-FFF2-40B4-BE49-F238E27FC236}">
              <a16:creationId xmlns:a16="http://schemas.microsoft.com/office/drawing/2014/main" id="{00000000-0008-0000-1900-00002E020000}"/>
            </a:ext>
          </a:extLst>
        </xdr:cNvPr>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36</xdr:row>
      <xdr:rowOff>66675</xdr:rowOff>
    </xdr:from>
    <xdr:to>
      <xdr:col>2</xdr:col>
      <xdr:colOff>449246</xdr:colOff>
      <xdr:row>36</xdr:row>
      <xdr:rowOff>247650</xdr:rowOff>
    </xdr:to>
    <xdr:sp macro="" textlink="">
      <xdr:nvSpPr>
        <xdr:cNvPr id="559" name="Rectangle 324">
          <a:extLst>
            <a:ext uri="{FF2B5EF4-FFF2-40B4-BE49-F238E27FC236}">
              <a16:creationId xmlns:a16="http://schemas.microsoft.com/office/drawing/2014/main" id="{00000000-0008-0000-1900-00002F020000}"/>
            </a:ext>
          </a:extLst>
        </xdr:cNvPr>
        <xdr:cNvSpPr>
          <a:spLocks noChangeArrowheads="1"/>
        </xdr:cNvSpPr>
      </xdr:nvSpPr>
      <xdr:spPr bwMode="auto">
        <a:xfrm>
          <a:off x="104775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36</xdr:row>
      <xdr:rowOff>38100</xdr:rowOff>
    </xdr:from>
    <xdr:to>
      <xdr:col>2</xdr:col>
      <xdr:colOff>1714500</xdr:colOff>
      <xdr:row>39</xdr:row>
      <xdr:rowOff>76200</xdr:rowOff>
    </xdr:to>
    <xdr:grpSp>
      <xdr:nvGrpSpPr>
        <xdr:cNvPr id="560" name="Group 1">
          <a:extLst>
            <a:ext uri="{FF2B5EF4-FFF2-40B4-BE49-F238E27FC236}">
              <a16:creationId xmlns:a16="http://schemas.microsoft.com/office/drawing/2014/main" id="{00000000-0008-0000-1900-000030020000}"/>
            </a:ext>
          </a:extLst>
        </xdr:cNvPr>
        <xdr:cNvGrpSpPr>
          <a:grpSpLocks/>
        </xdr:cNvGrpSpPr>
      </xdr:nvGrpSpPr>
      <xdr:grpSpPr bwMode="auto">
        <a:xfrm>
          <a:off x="1062990" y="11894820"/>
          <a:ext cx="1649730" cy="1219200"/>
          <a:chOff x="46" y="40"/>
          <a:chExt cx="550" cy="318"/>
        </a:xfrm>
      </xdr:grpSpPr>
      <xdr:grpSp>
        <xdr:nvGrpSpPr>
          <xdr:cNvPr id="561" name="Group 2">
            <a:extLst>
              <a:ext uri="{FF2B5EF4-FFF2-40B4-BE49-F238E27FC236}">
                <a16:creationId xmlns:a16="http://schemas.microsoft.com/office/drawing/2014/main" id="{00000000-0008-0000-1900-000031020000}"/>
              </a:ext>
            </a:extLst>
          </xdr:cNvPr>
          <xdr:cNvGrpSpPr>
            <a:grpSpLocks/>
          </xdr:cNvGrpSpPr>
        </xdr:nvGrpSpPr>
        <xdr:grpSpPr bwMode="auto">
          <a:xfrm>
            <a:off x="46" y="40"/>
            <a:ext cx="550" cy="318"/>
            <a:chOff x="46" y="40"/>
            <a:chExt cx="550" cy="318"/>
          </a:xfrm>
        </xdr:grpSpPr>
        <xdr:sp macro="" textlink="">
          <xdr:nvSpPr>
            <xdr:cNvPr id="563" name="AutoShape 3">
              <a:extLst>
                <a:ext uri="{FF2B5EF4-FFF2-40B4-BE49-F238E27FC236}">
                  <a16:creationId xmlns:a16="http://schemas.microsoft.com/office/drawing/2014/main" id="{00000000-0008-0000-1900-000033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64" name="AutoShape 4">
              <a:extLst>
                <a:ext uri="{FF2B5EF4-FFF2-40B4-BE49-F238E27FC236}">
                  <a16:creationId xmlns:a16="http://schemas.microsoft.com/office/drawing/2014/main" id="{00000000-0008-0000-1900-000034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65" name="AutoShape 5">
              <a:extLst>
                <a:ext uri="{FF2B5EF4-FFF2-40B4-BE49-F238E27FC236}">
                  <a16:creationId xmlns:a16="http://schemas.microsoft.com/office/drawing/2014/main" id="{00000000-0008-0000-1900-000035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6" name="AutoShape 6">
              <a:extLst>
                <a:ext uri="{FF2B5EF4-FFF2-40B4-BE49-F238E27FC236}">
                  <a16:creationId xmlns:a16="http://schemas.microsoft.com/office/drawing/2014/main" id="{00000000-0008-0000-1900-000036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67" name="AutoShape 7">
              <a:extLst>
                <a:ext uri="{FF2B5EF4-FFF2-40B4-BE49-F238E27FC236}">
                  <a16:creationId xmlns:a16="http://schemas.microsoft.com/office/drawing/2014/main" id="{00000000-0008-0000-1900-000037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8" name="AutoShape 8">
              <a:extLst>
                <a:ext uri="{FF2B5EF4-FFF2-40B4-BE49-F238E27FC236}">
                  <a16:creationId xmlns:a16="http://schemas.microsoft.com/office/drawing/2014/main" id="{00000000-0008-0000-1900-000038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69" name="AutoShape 9">
              <a:extLst>
                <a:ext uri="{FF2B5EF4-FFF2-40B4-BE49-F238E27FC236}">
                  <a16:creationId xmlns:a16="http://schemas.microsoft.com/office/drawing/2014/main" id="{00000000-0008-0000-1900-000039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70" name="Line 10">
              <a:extLst>
                <a:ext uri="{FF2B5EF4-FFF2-40B4-BE49-F238E27FC236}">
                  <a16:creationId xmlns:a16="http://schemas.microsoft.com/office/drawing/2014/main" id="{00000000-0008-0000-1900-00003A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71" name="Line 11">
              <a:extLst>
                <a:ext uri="{FF2B5EF4-FFF2-40B4-BE49-F238E27FC236}">
                  <a16:creationId xmlns:a16="http://schemas.microsoft.com/office/drawing/2014/main" id="{00000000-0008-0000-1900-00003B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62" name="AutoShape 12">
            <a:extLst>
              <a:ext uri="{FF2B5EF4-FFF2-40B4-BE49-F238E27FC236}">
                <a16:creationId xmlns:a16="http://schemas.microsoft.com/office/drawing/2014/main" id="{00000000-0008-0000-1900-000032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36</xdr:row>
      <xdr:rowOff>373380</xdr:rowOff>
    </xdr:from>
    <xdr:to>
      <xdr:col>2</xdr:col>
      <xdr:colOff>1272540</xdr:colOff>
      <xdr:row>37</xdr:row>
      <xdr:rowOff>167640</xdr:rowOff>
    </xdr:to>
    <xdr:sp macro="" textlink="">
      <xdr:nvSpPr>
        <xdr:cNvPr id="572" name="Line 16">
          <a:extLst>
            <a:ext uri="{FF2B5EF4-FFF2-40B4-BE49-F238E27FC236}">
              <a16:creationId xmlns:a16="http://schemas.microsoft.com/office/drawing/2014/main" id="{00000000-0008-0000-1900-00003C020000}"/>
            </a:ext>
          </a:extLst>
        </xdr:cNvPr>
        <xdr:cNvSpPr>
          <a:spLocks noChangeShapeType="1"/>
        </xdr:cNvSpPr>
      </xdr:nvSpPr>
      <xdr:spPr bwMode="auto">
        <a:xfrm flipH="1" flipV="1">
          <a:off x="1874520" y="123748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36</xdr:row>
      <xdr:rowOff>373380</xdr:rowOff>
    </xdr:from>
    <xdr:to>
      <xdr:col>2</xdr:col>
      <xdr:colOff>876300</xdr:colOff>
      <xdr:row>37</xdr:row>
      <xdr:rowOff>160020</xdr:rowOff>
    </xdr:to>
    <xdr:sp macro="" textlink="">
      <xdr:nvSpPr>
        <xdr:cNvPr id="573" name="Line 17">
          <a:extLst>
            <a:ext uri="{FF2B5EF4-FFF2-40B4-BE49-F238E27FC236}">
              <a16:creationId xmlns:a16="http://schemas.microsoft.com/office/drawing/2014/main" id="{00000000-0008-0000-1900-00003D020000}"/>
            </a:ext>
          </a:extLst>
        </xdr:cNvPr>
        <xdr:cNvSpPr>
          <a:spLocks noChangeShapeType="1"/>
        </xdr:cNvSpPr>
      </xdr:nvSpPr>
      <xdr:spPr bwMode="auto">
        <a:xfrm flipH="1">
          <a:off x="1463040" y="123748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37</xdr:row>
      <xdr:rowOff>167640</xdr:rowOff>
    </xdr:from>
    <xdr:to>
      <xdr:col>2</xdr:col>
      <xdr:colOff>1272540</xdr:colOff>
      <xdr:row>38</xdr:row>
      <xdr:rowOff>289560</xdr:rowOff>
    </xdr:to>
    <xdr:sp macro="" textlink="">
      <xdr:nvSpPr>
        <xdr:cNvPr id="574" name="Line 16">
          <a:extLst>
            <a:ext uri="{FF2B5EF4-FFF2-40B4-BE49-F238E27FC236}">
              <a16:creationId xmlns:a16="http://schemas.microsoft.com/office/drawing/2014/main" id="{00000000-0008-0000-1900-00003E020000}"/>
            </a:ext>
          </a:extLst>
        </xdr:cNvPr>
        <xdr:cNvSpPr>
          <a:spLocks noChangeShapeType="1"/>
        </xdr:cNvSpPr>
      </xdr:nvSpPr>
      <xdr:spPr bwMode="auto">
        <a:xfrm flipH="1">
          <a:off x="1866900" y="126644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37</xdr:row>
      <xdr:rowOff>160020</xdr:rowOff>
    </xdr:from>
    <xdr:to>
      <xdr:col>2</xdr:col>
      <xdr:colOff>891540</xdr:colOff>
      <xdr:row>38</xdr:row>
      <xdr:rowOff>289560</xdr:rowOff>
    </xdr:to>
    <xdr:sp macro="" textlink="">
      <xdr:nvSpPr>
        <xdr:cNvPr id="575" name="Line 17">
          <a:extLst>
            <a:ext uri="{FF2B5EF4-FFF2-40B4-BE49-F238E27FC236}">
              <a16:creationId xmlns:a16="http://schemas.microsoft.com/office/drawing/2014/main" id="{00000000-0008-0000-1900-00003F020000}"/>
            </a:ext>
          </a:extLst>
        </xdr:cNvPr>
        <xdr:cNvSpPr>
          <a:spLocks noChangeShapeType="1"/>
        </xdr:cNvSpPr>
      </xdr:nvSpPr>
      <xdr:spPr bwMode="auto">
        <a:xfrm flipH="1" flipV="1">
          <a:off x="1463040" y="126568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6" name="Rectangle 324">
          <a:extLst>
            <a:ext uri="{FF2B5EF4-FFF2-40B4-BE49-F238E27FC236}">
              <a16:creationId xmlns:a16="http://schemas.microsoft.com/office/drawing/2014/main" id="{00000000-0008-0000-1900-000040020000}"/>
            </a:ext>
          </a:extLst>
        </xdr:cNvPr>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7" name="Rectangle 324">
          <a:extLst>
            <a:ext uri="{FF2B5EF4-FFF2-40B4-BE49-F238E27FC236}">
              <a16:creationId xmlns:a16="http://schemas.microsoft.com/office/drawing/2014/main" id="{00000000-0008-0000-1900-000041020000}"/>
            </a:ext>
          </a:extLst>
        </xdr:cNvPr>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8" name="Rectangle 324">
          <a:extLst>
            <a:ext uri="{FF2B5EF4-FFF2-40B4-BE49-F238E27FC236}">
              <a16:creationId xmlns:a16="http://schemas.microsoft.com/office/drawing/2014/main" id="{00000000-0008-0000-1900-000042020000}"/>
            </a:ext>
          </a:extLst>
        </xdr:cNvPr>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36</xdr:row>
      <xdr:rowOff>66675</xdr:rowOff>
    </xdr:from>
    <xdr:to>
      <xdr:col>3</xdr:col>
      <xdr:colOff>449246</xdr:colOff>
      <xdr:row>36</xdr:row>
      <xdr:rowOff>247650</xdr:rowOff>
    </xdr:to>
    <xdr:sp macro="" textlink="">
      <xdr:nvSpPr>
        <xdr:cNvPr id="579" name="Rectangle 324">
          <a:extLst>
            <a:ext uri="{FF2B5EF4-FFF2-40B4-BE49-F238E27FC236}">
              <a16:creationId xmlns:a16="http://schemas.microsoft.com/office/drawing/2014/main" id="{00000000-0008-0000-1900-000043020000}"/>
            </a:ext>
          </a:extLst>
        </xdr:cNvPr>
        <xdr:cNvSpPr>
          <a:spLocks noChangeArrowheads="1"/>
        </xdr:cNvSpPr>
      </xdr:nvSpPr>
      <xdr:spPr bwMode="auto">
        <a:xfrm>
          <a:off x="2807970" y="120681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36</xdr:row>
      <xdr:rowOff>38100</xdr:rowOff>
    </xdr:from>
    <xdr:to>
      <xdr:col>3</xdr:col>
      <xdr:colOff>1714500</xdr:colOff>
      <xdr:row>39</xdr:row>
      <xdr:rowOff>76200</xdr:rowOff>
    </xdr:to>
    <xdr:grpSp>
      <xdr:nvGrpSpPr>
        <xdr:cNvPr id="580" name="Group 1">
          <a:extLst>
            <a:ext uri="{FF2B5EF4-FFF2-40B4-BE49-F238E27FC236}">
              <a16:creationId xmlns:a16="http://schemas.microsoft.com/office/drawing/2014/main" id="{00000000-0008-0000-1900-000044020000}"/>
            </a:ext>
          </a:extLst>
        </xdr:cNvPr>
        <xdr:cNvGrpSpPr>
          <a:grpSpLocks/>
        </xdr:cNvGrpSpPr>
      </xdr:nvGrpSpPr>
      <xdr:grpSpPr bwMode="auto">
        <a:xfrm>
          <a:off x="2823210" y="11894820"/>
          <a:ext cx="1649730" cy="1219200"/>
          <a:chOff x="46" y="40"/>
          <a:chExt cx="550" cy="318"/>
        </a:xfrm>
      </xdr:grpSpPr>
      <xdr:grpSp>
        <xdr:nvGrpSpPr>
          <xdr:cNvPr id="581" name="Group 2">
            <a:extLst>
              <a:ext uri="{FF2B5EF4-FFF2-40B4-BE49-F238E27FC236}">
                <a16:creationId xmlns:a16="http://schemas.microsoft.com/office/drawing/2014/main" id="{00000000-0008-0000-1900-000045020000}"/>
              </a:ext>
            </a:extLst>
          </xdr:cNvPr>
          <xdr:cNvGrpSpPr>
            <a:grpSpLocks/>
          </xdr:cNvGrpSpPr>
        </xdr:nvGrpSpPr>
        <xdr:grpSpPr bwMode="auto">
          <a:xfrm>
            <a:off x="46" y="40"/>
            <a:ext cx="550" cy="318"/>
            <a:chOff x="46" y="40"/>
            <a:chExt cx="550" cy="318"/>
          </a:xfrm>
        </xdr:grpSpPr>
        <xdr:sp macro="" textlink="">
          <xdr:nvSpPr>
            <xdr:cNvPr id="583" name="AutoShape 3">
              <a:extLst>
                <a:ext uri="{FF2B5EF4-FFF2-40B4-BE49-F238E27FC236}">
                  <a16:creationId xmlns:a16="http://schemas.microsoft.com/office/drawing/2014/main" id="{00000000-0008-0000-1900-000047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584" name="AutoShape 4">
              <a:extLst>
                <a:ext uri="{FF2B5EF4-FFF2-40B4-BE49-F238E27FC236}">
                  <a16:creationId xmlns:a16="http://schemas.microsoft.com/office/drawing/2014/main" id="{00000000-0008-0000-1900-000048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85" name="AutoShape 5">
              <a:extLst>
                <a:ext uri="{FF2B5EF4-FFF2-40B4-BE49-F238E27FC236}">
                  <a16:creationId xmlns:a16="http://schemas.microsoft.com/office/drawing/2014/main" id="{00000000-0008-0000-1900-000049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86" name="AutoShape 6">
              <a:extLst>
                <a:ext uri="{FF2B5EF4-FFF2-40B4-BE49-F238E27FC236}">
                  <a16:creationId xmlns:a16="http://schemas.microsoft.com/office/drawing/2014/main" id="{00000000-0008-0000-1900-00004A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87" name="AutoShape 7">
              <a:extLst>
                <a:ext uri="{FF2B5EF4-FFF2-40B4-BE49-F238E27FC236}">
                  <a16:creationId xmlns:a16="http://schemas.microsoft.com/office/drawing/2014/main" id="{00000000-0008-0000-1900-00004B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8" name="AutoShape 8">
              <a:extLst>
                <a:ext uri="{FF2B5EF4-FFF2-40B4-BE49-F238E27FC236}">
                  <a16:creationId xmlns:a16="http://schemas.microsoft.com/office/drawing/2014/main" id="{00000000-0008-0000-1900-00004C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9" name="AutoShape 9">
              <a:extLst>
                <a:ext uri="{FF2B5EF4-FFF2-40B4-BE49-F238E27FC236}">
                  <a16:creationId xmlns:a16="http://schemas.microsoft.com/office/drawing/2014/main" id="{00000000-0008-0000-1900-00004D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0" name="Line 10">
              <a:extLst>
                <a:ext uri="{FF2B5EF4-FFF2-40B4-BE49-F238E27FC236}">
                  <a16:creationId xmlns:a16="http://schemas.microsoft.com/office/drawing/2014/main" id="{00000000-0008-0000-1900-00004E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591" name="Line 11">
              <a:extLst>
                <a:ext uri="{FF2B5EF4-FFF2-40B4-BE49-F238E27FC236}">
                  <a16:creationId xmlns:a16="http://schemas.microsoft.com/office/drawing/2014/main" id="{00000000-0008-0000-1900-00004F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82" name="AutoShape 12">
            <a:extLst>
              <a:ext uri="{FF2B5EF4-FFF2-40B4-BE49-F238E27FC236}">
                <a16:creationId xmlns:a16="http://schemas.microsoft.com/office/drawing/2014/main" id="{00000000-0008-0000-1900-000046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36</xdr:row>
      <xdr:rowOff>373380</xdr:rowOff>
    </xdr:from>
    <xdr:to>
      <xdr:col>3</xdr:col>
      <xdr:colOff>1272540</xdr:colOff>
      <xdr:row>37</xdr:row>
      <xdr:rowOff>167640</xdr:rowOff>
    </xdr:to>
    <xdr:sp macro="" textlink="">
      <xdr:nvSpPr>
        <xdr:cNvPr id="592" name="Line 16">
          <a:extLst>
            <a:ext uri="{FF2B5EF4-FFF2-40B4-BE49-F238E27FC236}">
              <a16:creationId xmlns:a16="http://schemas.microsoft.com/office/drawing/2014/main" id="{00000000-0008-0000-1900-000050020000}"/>
            </a:ext>
          </a:extLst>
        </xdr:cNvPr>
        <xdr:cNvSpPr>
          <a:spLocks noChangeShapeType="1"/>
        </xdr:cNvSpPr>
      </xdr:nvSpPr>
      <xdr:spPr bwMode="auto">
        <a:xfrm flipH="1" flipV="1">
          <a:off x="3634740" y="123748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36</xdr:row>
      <xdr:rowOff>373380</xdr:rowOff>
    </xdr:from>
    <xdr:to>
      <xdr:col>3</xdr:col>
      <xdr:colOff>876300</xdr:colOff>
      <xdr:row>37</xdr:row>
      <xdr:rowOff>160020</xdr:rowOff>
    </xdr:to>
    <xdr:sp macro="" textlink="">
      <xdr:nvSpPr>
        <xdr:cNvPr id="593" name="Line 17">
          <a:extLst>
            <a:ext uri="{FF2B5EF4-FFF2-40B4-BE49-F238E27FC236}">
              <a16:creationId xmlns:a16="http://schemas.microsoft.com/office/drawing/2014/main" id="{00000000-0008-0000-1900-000051020000}"/>
            </a:ext>
          </a:extLst>
        </xdr:cNvPr>
        <xdr:cNvSpPr>
          <a:spLocks noChangeShapeType="1"/>
        </xdr:cNvSpPr>
      </xdr:nvSpPr>
      <xdr:spPr bwMode="auto">
        <a:xfrm flipH="1">
          <a:off x="3223260" y="123748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37</xdr:row>
      <xdr:rowOff>167640</xdr:rowOff>
    </xdr:from>
    <xdr:to>
      <xdr:col>3</xdr:col>
      <xdr:colOff>1272540</xdr:colOff>
      <xdr:row>38</xdr:row>
      <xdr:rowOff>289560</xdr:rowOff>
    </xdr:to>
    <xdr:sp macro="" textlink="">
      <xdr:nvSpPr>
        <xdr:cNvPr id="594" name="Line 16">
          <a:extLst>
            <a:ext uri="{FF2B5EF4-FFF2-40B4-BE49-F238E27FC236}">
              <a16:creationId xmlns:a16="http://schemas.microsoft.com/office/drawing/2014/main" id="{00000000-0008-0000-1900-000052020000}"/>
            </a:ext>
          </a:extLst>
        </xdr:cNvPr>
        <xdr:cNvSpPr>
          <a:spLocks noChangeShapeType="1"/>
        </xdr:cNvSpPr>
      </xdr:nvSpPr>
      <xdr:spPr bwMode="auto">
        <a:xfrm flipH="1">
          <a:off x="3627120" y="126644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37</xdr:row>
      <xdr:rowOff>160020</xdr:rowOff>
    </xdr:from>
    <xdr:to>
      <xdr:col>3</xdr:col>
      <xdr:colOff>891540</xdr:colOff>
      <xdr:row>38</xdr:row>
      <xdr:rowOff>289560</xdr:rowOff>
    </xdr:to>
    <xdr:sp macro="" textlink="">
      <xdr:nvSpPr>
        <xdr:cNvPr id="595" name="Line 17">
          <a:extLst>
            <a:ext uri="{FF2B5EF4-FFF2-40B4-BE49-F238E27FC236}">
              <a16:creationId xmlns:a16="http://schemas.microsoft.com/office/drawing/2014/main" id="{00000000-0008-0000-1900-000053020000}"/>
            </a:ext>
          </a:extLst>
        </xdr:cNvPr>
        <xdr:cNvSpPr>
          <a:spLocks noChangeShapeType="1"/>
        </xdr:cNvSpPr>
      </xdr:nvSpPr>
      <xdr:spPr bwMode="auto">
        <a:xfrm flipH="1" flipV="1">
          <a:off x="3223260" y="126568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6" name="Rectangle 324">
          <a:extLst>
            <a:ext uri="{FF2B5EF4-FFF2-40B4-BE49-F238E27FC236}">
              <a16:creationId xmlns:a16="http://schemas.microsoft.com/office/drawing/2014/main" id="{00000000-0008-0000-1900-000054020000}"/>
            </a:ext>
          </a:extLst>
        </xdr:cNvPr>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48</xdr:row>
      <xdr:rowOff>47625</xdr:rowOff>
    </xdr:from>
    <xdr:to>
      <xdr:col>3</xdr:col>
      <xdr:colOff>458771</xdr:colOff>
      <xdr:row>48</xdr:row>
      <xdr:rowOff>228600</xdr:rowOff>
    </xdr:to>
    <xdr:sp macro="" textlink="">
      <xdr:nvSpPr>
        <xdr:cNvPr id="597" name="Rectangle 324">
          <a:extLst>
            <a:ext uri="{FF2B5EF4-FFF2-40B4-BE49-F238E27FC236}">
              <a16:creationId xmlns:a16="http://schemas.microsoft.com/office/drawing/2014/main" id="{00000000-0008-0000-1900-000055020000}"/>
            </a:ext>
          </a:extLst>
        </xdr:cNvPr>
        <xdr:cNvSpPr>
          <a:spLocks noChangeArrowheads="1"/>
        </xdr:cNvSpPr>
      </xdr:nvSpPr>
      <xdr:spPr bwMode="auto">
        <a:xfrm>
          <a:off x="2817495" y="161639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8" name="Rectangle 324">
          <a:extLst>
            <a:ext uri="{FF2B5EF4-FFF2-40B4-BE49-F238E27FC236}">
              <a16:creationId xmlns:a16="http://schemas.microsoft.com/office/drawing/2014/main" id="{00000000-0008-0000-1900-000056020000}"/>
            </a:ext>
          </a:extLst>
        </xdr:cNvPr>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599" name="Rectangle 324">
          <a:extLst>
            <a:ext uri="{FF2B5EF4-FFF2-40B4-BE49-F238E27FC236}">
              <a16:creationId xmlns:a16="http://schemas.microsoft.com/office/drawing/2014/main" id="{00000000-0008-0000-1900-000057020000}"/>
            </a:ext>
          </a:extLst>
        </xdr:cNvPr>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49530</xdr:colOff>
      <xdr:row>48</xdr:row>
      <xdr:rowOff>66675</xdr:rowOff>
    </xdr:from>
    <xdr:to>
      <xdr:col>2</xdr:col>
      <xdr:colOff>449246</xdr:colOff>
      <xdr:row>48</xdr:row>
      <xdr:rowOff>247650</xdr:rowOff>
    </xdr:to>
    <xdr:sp macro="" textlink="">
      <xdr:nvSpPr>
        <xdr:cNvPr id="600" name="Rectangle 324">
          <a:extLst>
            <a:ext uri="{FF2B5EF4-FFF2-40B4-BE49-F238E27FC236}">
              <a16:creationId xmlns:a16="http://schemas.microsoft.com/office/drawing/2014/main" id="{00000000-0008-0000-1900-000058020000}"/>
            </a:ext>
          </a:extLst>
        </xdr:cNvPr>
        <xdr:cNvSpPr>
          <a:spLocks noChangeArrowheads="1"/>
        </xdr:cNvSpPr>
      </xdr:nvSpPr>
      <xdr:spPr bwMode="auto">
        <a:xfrm>
          <a:off x="104775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60960</xdr:colOff>
      <xdr:row>48</xdr:row>
      <xdr:rowOff>38100</xdr:rowOff>
    </xdr:from>
    <xdr:to>
      <xdr:col>2</xdr:col>
      <xdr:colOff>1714500</xdr:colOff>
      <xdr:row>51</xdr:row>
      <xdr:rowOff>76200</xdr:rowOff>
    </xdr:to>
    <xdr:grpSp>
      <xdr:nvGrpSpPr>
        <xdr:cNvPr id="601" name="Group 1">
          <a:extLst>
            <a:ext uri="{FF2B5EF4-FFF2-40B4-BE49-F238E27FC236}">
              <a16:creationId xmlns:a16="http://schemas.microsoft.com/office/drawing/2014/main" id="{00000000-0008-0000-1900-000059020000}"/>
            </a:ext>
          </a:extLst>
        </xdr:cNvPr>
        <xdr:cNvGrpSpPr>
          <a:grpSpLocks/>
        </xdr:cNvGrpSpPr>
      </xdr:nvGrpSpPr>
      <xdr:grpSpPr bwMode="auto">
        <a:xfrm>
          <a:off x="1062990" y="16009620"/>
          <a:ext cx="1649730" cy="1219200"/>
          <a:chOff x="46" y="40"/>
          <a:chExt cx="550" cy="318"/>
        </a:xfrm>
      </xdr:grpSpPr>
      <xdr:grpSp>
        <xdr:nvGrpSpPr>
          <xdr:cNvPr id="602" name="Group 2">
            <a:extLst>
              <a:ext uri="{FF2B5EF4-FFF2-40B4-BE49-F238E27FC236}">
                <a16:creationId xmlns:a16="http://schemas.microsoft.com/office/drawing/2014/main" id="{00000000-0008-0000-1900-00005A020000}"/>
              </a:ext>
            </a:extLst>
          </xdr:cNvPr>
          <xdr:cNvGrpSpPr>
            <a:grpSpLocks/>
          </xdr:cNvGrpSpPr>
        </xdr:nvGrpSpPr>
        <xdr:grpSpPr bwMode="auto">
          <a:xfrm>
            <a:off x="46" y="40"/>
            <a:ext cx="550" cy="318"/>
            <a:chOff x="46" y="40"/>
            <a:chExt cx="550" cy="318"/>
          </a:xfrm>
        </xdr:grpSpPr>
        <xdr:sp macro="" textlink="">
          <xdr:nvSpPr>
            <xdr:cNvPr id="604" name="AutoShape 3">
              <a:extLst>
                <a:ext uri="{FF2B5EF4-FFF2-40B4-BE49-F238E27FC236}">
                  <a16:creationId xmlns:a16="http://schemas.microsoft.com/office/drawing/2014/main" id="{00000000-0008-0000-1900-00005C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05" name="AutoShape 4">
              <a:extLst>
                <a:ext uri="{FF2B5EF4-FFF2-40B4-BE49-F238E27FC236}">
                  <a16:creationId xmlns:a16="http://schemas.microsoft.com/office/drawing/2014/main" id="{00000000-0008-0000-1900-00005D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06" name="AutoShape 5">
              <a:extLst>
                <a:ext uri="{FF2B5EF4-FFF2-40B4-BE49-F238E27FC236}">
                  <a16:creationId xmlns:a16="http://schemas.microsoft.com/office/drawing/2014/main" id="{00000000-0008-0000-1900-00005E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07" name="AutoShape 6">
              <a:extLst>
                <a:ext uri="{FF2B5EF4-FFF2-40B4-BE49-F238E27FC236}">
                  <a16:creationId xmlns:a16="http://schemas.microsoft.com/office/drawing/2014/main" id="{00000000-0008-0000-1900-00005F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08" name="AutoShape 7">
              <a:extLst>
                <a:ext uri="{FF2B5EF4-FFF2-40B4-BE49-F238E27FC236}">
                  <a16:creationId xmlns:a16="http://schemas.microsoft.com/office/drawing/2014/main" id="{00000000-0008-0000-1900-000060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9" name="AutoShape 8">
              <a:extLst>
                <a:ext uri="{FF2B5EF4-FFF2-40B4-BE49-F238E27FC236}">
                  <a16:creationId xmlns:a16="http://schemas.microsoft.com/office/drawing/2014/main" id="{00000000-0008-0000-1900-000061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0" name="AutoShape 9">
              <a:extLst>
                <a:ext uri="{FF2B5EF4-FFF2-40B4-BE49-F238E27FC236}">
                  <a16:creationId xmlns:a16="http://schemas.microsoft.com/office/drawing/2014/main" id="{00000000-0008-0000-1900-000062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11" name="Line 10">
              <a:extLst>
                <a:ext uri="{FF2B5EF4-FFF2-40B4-BE49-F238E27FC236}">
                  <a16:creationId xmlns:a16="http://schemas.microsoft.com/office/drawing/2014/main" id="{00000000-0008-0000-1900-000063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2" name="Line 11">
              <a:extLst>
                <a:ext uri="{FF2B5EF4-FFF2-40B4-BE49-F238E27FC236}">
                  <a16:creationId xmlns:a16="http://schemas.microsoft.com/office/drawing/2014/main" id="{00000000-0008-0000-1900-000064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03" name="AutoShape 12">
            <a:extLst>
              <a:ext uri="{FF2B5EF4-FFF2-40B4-BE49-F238E27FC236}">
                <a16:creationId xmlns:a16="http://schemas.microsoft.com/office/drawing/2014/main" id="{00000000-0008-0000-1900-00005B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876300</xdr:colOff>
      <xdr:row>48</xdr:row>
      <xdr:rowOff>373380</xdr:rowOff>
    </xdr:from>
    <xdr:to>
      <xdr:col>2</xdr:col>
      <xdr:colOff>1272540</xdr:colOff>
      <xdr:row>49</xdr:row>
      <xdr:rowOff>167640</xdr:rowOff>
    </xdr:to>
    <xdr:sp macro="" textlink="">
      <xdr:nvSpPr>
        <xdr:cNvPr id="613" name="Line 16">
          <a:extLst>
            <a:ext uri="{FF2B5EF4-FFF2-40B4-BE49-F238E27FC236}">
              <a16:creationId xmlns:a16="http://schemas.microsoft.com/office/drawing/2014/main" id="{00000000-0008-0000-1900-000065020000}"/>
            </a:ext>
          </a:extLst>
        </xdr:cNvPr>
        <xdr:cNvSpPr>
          <a:spLocks noChangeShapeType="1"/>
        </xdr:cNvSpPr>
      </xdr:nvSpPr>
      <xdr:spPr bwMode="auto">
        <a:xfrm flipH="1" flipV="1">
          <a:off x="1874520" y="164896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48</xdr:row>
      <xdr:rowOff>373380</xdr:rowOff>
    </xdr:from>
    <xdr:to>
      <xdr:col>2</xdr:col>
      <xdr:colOff>876300</xdr:colOff>
      <xdr:row>49</xdr:row>
      <xdr:rowOff>160020</xdr:rowOff>
    </xdr:to>
    <xdr:sp macro="" textlink="">
      <xdr:nvSpPr>
        <xdr:cNvPr id="614" name="Line 17">
          <a:extLst>
            <a:ext uri="{FF2B5EF4-FFF2-40B4-BE49-F238E27FC236}">
              <a16:creationId xmlns:a16="http://schemas.microsoft.com/office/drawing/2014/main" id="{00000000-0008-0000-1900-000066020000}"/>
            </a:ext>
          </a:extLst>
        </xdr:cNvPr>
        <xdr:cNvSpPr>
          <a:spLocks noChangeShapeType="1"/>
        </xdr:cNvSpPr>
      </xdr:nvSpPr>
      <xdr:spPr bwMode="auto">
        <a:xfrm flipH="1">
          <a:off x="1463040" y="164896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49</xdr:row>
      <xdr:rowOff>167640</xdr:rowOff>
    </xdr:from>
    <xdr:to>
      <xdr:col>2</xdr:col>
      <xdr:colOff>1272540</xdr:colOff>
      <xdr:row>50</xdr:row>
      <xdr:rowOff>289560</xdr:rowOff>
    </xdr:to>
    <xdr:sp macro="" textlink="">
      <xdr:nvSpPr>
        <xdr:cNvPr id="615" name="Line 16">
          <a:extLst>
            <a:ext uri="{FF2B5EF4-FFF2-40B4-BE49-F238E27FC236}">
              <a16:creationId xmlns:a16="http://schemas.microsoft.com/office/drawing/2014/main" id="{00000000-0008-0000-1900-000067020000}"/>
            </a:ext>
          </a:extLst>
        </xdr:cNvPr>
        <xdr:cNvSpPr>
          <a:spLocks noChangeShapeType="1"/>
        </xdr:cNvSpPr>
      </xdr:nvSpPr>
      <xdr:spPr bwMode="auto">
        <a:xfrm flipH="1">
          <a:off x="1866900" y="167792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49</xdr:row>
      <xdr:rowOff>160020</xdr:rowOff>
    </xdr:from>
    <xdr:to>
      <xdr:col>2</xdr:col>
      <xdr:colOff>891540</xdr:colOff>
      <xdr:row>50</xdr:row>
      <xdr:rowOff>289560</xdr:rowOff>
    </xdr:to>
    <xdr:sp macro="" textlink="">
      <xdr:nvSpPr>
        <xdr:cNvPr id="616" name="Line 17">
          <a:extLst>
            <a:ext uri="{FF2B5EF4-FFF2-40B4-BE49-F238E27FC236}">
              <a16:creationId xmlns:a16="http://schemas.microsoft.com/office/drawing/2014/main" id="{00000000-0008-0000-1900-000068020000}"/>
            </a:ext>
          </a:extLst>
        </xdr:cNvPr>
        <xdr:cNvSpPr>
          <a:spLocks noChangeShapeType="1"/>
        </xdr:cNvSpPr>
      </xdr:nvSpPr>
      <xdr:spPr bwMode="auto">
        <a:xfrm flipH="1" flipV="1">
          <a:off x="1463040" y="167716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7" name="Rectangle 324">
          <a:extLst>
            <a:ext uri="{FF2B5EF4-FFF2-40B4-BE49-F238E27FC236}">
              <a16:creationId xmlns:a16="http://schemas.microsoft.com/office/drawing/2014/main" id="{00000000-0008-0000-1900-000069020000}"/>
            </a:ext>
          </a:extLst>
        </xdr:cNvPr>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8" name="Rectangle 324">
          <a:extLst>
            <a:ext uri="{FF2B5EF4-FFF2-40B4-BE49-F238E27FC236}">
              <a16:creationId xmlns:a16="http://schemas.microsoft.com/office/drawing/2014/main" id="{00000000-0008-0000-1900-00006A020000}"/>
            </a:ext>
          </a:extLst>
        </xdr:cNvPr>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19" name="Rectangle 324">
          <a:extLst>
            <a:ext uri="{FF2B5EF4-FFF2-40B4-BE49-F238E27FC236}">
              <a16:creationId xmlns:a16="http://schemas.microsoft.com/office/drawing/2014/main" id="{00000000-0008-0000-1900-00006B020000}"/>
            </a:ext>
          </a:extLst>
        </xdr:cNvPr>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49530</xdr:colOff>
      <xdr:row>48</xdr:row>
      <xdr:rowOff>66675</xdr:rowOff>
    </xdr:from>
    <xdr:to>
      <xdr:col>3</xdr:col>
      <xdr:colOff>449246</xdr:colOff>
      <xdr:row>48</xdr:row>
      <xdr:rowOff>247650</xdr:rowOff>
    </xdr:to>
    <xdr:sp macro="" textlink="">
      <xdr:nvSpPr>
        <xdr:cNvPr id="620" name="Rectangle 324">
          <a:extLst>
            <a:ext uri="{FF2B5EF4-FFF2-40B4-BE49-F238E27FC236}">
              <a16:creationId xmlns:a16="http://schemas.microsoft.com/office/drawing/2014/main" id="{00000000-0008-0000-1900-00006C020000}"/>
            </a:ext>
          </a:extLst>
        </xdr:cNvPr>
        <xdr:cNvSpPr>
          <a:spLocks noChangeArrowheads="1"/>
        </xdr:cNvSpPr>
      </xdr:nvSpPr>
      <xdr:spPr bwMode="auto">
        <a:xfrm>
          <a:off x="2807970" y="1618297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60960</xdr:colOff>
      <xdr:row>48</xdr:row>
      <xdr:rowOff>38100</xdr:rowOff>
    </xdr:from>
    <xdr:to>
      <xdr:col>3</xdr:col>
      <xdr:colOff>1714500</xdr:colOff>
      <xdr:row>51</xdr:row>
      <xdr:rowOff>76200</xdr:rowOff>
    </xdr:to>
    <xdr:grpSp>
      <xdr:nvGrpSpPr>
        <xdr:cNvPr id="621" name="Group 1">
          <a:extLst>
            <a:ext uri="{FF2B5EF4-FFF2-40B4-BE49-F238E27FC236}">
              <a16:creationId xmlns:a16="http://schemas.microsoft.com/office/drawing/2014/main" id="{00000000-0008-0000-1900-00006D020000}"/>
            </a:ext>
          </a:extLst>
        </xdr:cNvPr>
        <xdr:cNvGrpSpPr>
          <a:grpSpLocks/>
        </xdr:cNvGrpSpPr>
      </xdr:nvGrpSpPr>
      <xdr:grpSpPr bwMode="auto">
        <a:xfrm>
          <a:off x="2823210" y="16009620"/>
          <a:ext cx="1649730" cy="1219200"/>
          <a:chOff x="46" y="40"/>
          <a:chExt cx="550" cy="318"/>
        </a:xfrm>
      </xdr:grpSpPr>
      <xdr:grpSp>
        <xdr:nvGrpSpPr>
          <xdr:cNvPr id="622" name="Group 2">
            <a:extLst>
              <a:ext uri="{FF2B5EF4-FFF2-40B4-BE49-F238E27FC236}">
                <a16:creationId xmlns:a16="http://schemas.microsoft.com/office/drawing/2014/main" id="{00000000-0008-0000-1900-00006E020000}"/>
              </a:ext>
            </a:extLst>
          </xdr:cNvPr>
          <xdr:cNvGrpSpPr>
            <a:grpSpLocks/>
          </xdr:cNvGrpSpPr>
        </xdr:nvGrpSpPr>
        <xdr:grpSpPr bwMode="auto">
          <a:xfrm>
            <a:off x="46" y="40"/>
            <a:ext cx="550" cy="318"/>
            <a:chOff x="46" y="40"/>
            <a:chExt cx="550" cy="318"/>
          </a:xfrm>
        </xdr:grpSpPr>
        <xdr:sp macro="" textlink="">
          <xdr:nvSpPr>
            <xdr:cNvPr id="624" name="AutoShape 3">
              <a:extLst>
                <a:ext uri="{FF2B5EF4-FFF2-40B4-BE49-F238E27FC236}">
                  <a16:creationId xmlns:a16="http://schemas.microsoft.com/office/drawing/2014/main" id="{00000000-0008-0000-1900-00007002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25" name="AutoShape 4">
              <a:extLst>
                <a:ext uri="{FF2B5EF4-FFF2-40B4-BE49-F238E27FC236}">
                  <a16:creationId xmlns:a16="http://schemas.microsoft.com/office/drawing/2014/main" id="{00000000-0008-0000-1900-00007102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26" name="AutoShape 5">
              <a:extLst>
                <a:ext uri="{FF2B5EF4-FFF2-40B4-BE49-F238E27FC236}">
                  <a16:creationId xmlns:a16="http://schemas.microsoft.com/office/drawing/2014/main" id="{00000000-0008-0000-1900-00007202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27" name="AutoShape 6">
              <a:extLst>
                <a:ext uri="{FF2B5EF4-FFF2-40B4-BE49-F238E27FC236}">
                  <a16:creationId xmlns:a16="http://schemas.microsoft.com/office/drawing/2014/main" id="{00000000-0008-0000-1900-00007302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28" name="AutoShape 7">
              <a:extLst>
                <a:ext uri="{FF2B5EF4-FFF2-40B4-BE49-F238E27FC236}">
                  <a16:creationId xmlns:a16="http://schemas.microsoft.com/office/drawing/2014/main" id="{00000000-0008-0000-1900-00007402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9" name="AutoShape 8">
              <a:extLst>
                <a:ext uri="{FF2B5EF4-FFF2-40B4-BE49-F238E27FC236}">
                  <a16:creationId xmlns:a16="http://schemas.microsoft.com/office/drawing/2014/main" id="{00000000-0008-0000-1900-00007502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0" name="AutoShape 9">
              <a:extLst>
                <a:ext uri="{FF2B5EF4-FFF2-40B4-BE49-F238E27FC236}">
                  <a16:creationId xmlns:a16="http://schemas.microsoft.com/office/drawing/2014/main" id="{00000000-0008-0000-1900-00007602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1" name="Line 10">
              <a:extLst>
                <a:ext uri="{FF2B5EF4-FFF2-40B4-BE49-F238E27FC236}">
                  <a16:creationId xmlns:a16="http://schemas.microsoft.com/office/drawing/2014/main" id="{00000000-0008-0000-1900-00007702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32" name="Line 11">
              <a:extLst>
                <a:ext uri="{FF2B5EF4-FFF2-40B4-BE49-F238E27FC236}">
                  <a16:creationId xmlns:a16="http://schemas.microsoft.com/office/drawing/2014/main" id="{00000000-0008-0000-1900-00007802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23" name="AutoShape 12">
            <a:extLst>
              <a:ext uri="{FF2B5EF4-FFF2-40B4-BE49-F238E27FC236}">
                <a16:creationId xmlns:a16="http://schemas.microsoft.com/office/drawing/2014/main" id="{00000000-0008-0000-1900-00006F02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876300</xdr:colOff>
      <xdr:row>48</xdr:row>
      <xdr:rowOff>373380</xdr:rowOff>
    </xdr:from>
    <xdr:to>
      <xdr:col>3</xdr:col>
      <xdr:colOff>1272540</xdr:colOff>
      <xdr:row>49</xdr:row>
      <xdr:rowOff>167640</xdr:rowOff>
    </xdr:to>
    <xdr:sp macro="" textlink="">
      <xdr:nvSpPr>
        <xdr:cNvPr id="633" name="Line 16">
          <a:extLst>
            <a:ext uri="{FF2B5EF4-FFF2-40B4-BE49-F238E27FC236}">
              <a16:creationId xmlns:a16="http://schemas.microsoft.com/office/drawing/2014/main" id="{00000000-0008-0000-1900-000079020000}"/>
            </a:ext>
          </a:extLst>
        </xdr:cNvPr>
        <xdr:cNvSpPr>
          <a:spLocks noChangeShapeType="1"/>
        </xdr:cNvSpPr>
      </xdr:nvSpPr>
      <xdr:spPr bwMode="auto">
        <a:xfrm flipH="1" flipV="1">
          <a:off x="3634740" y="16489680"/>
          <a:ext cx="39624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48</xdr:row>
      <xdr:rowOff>373380</xdr:rowOff>
    </xdr:from>
    <xdr:to>
      <xdr:col>3</xdr:col>
      <xdr:colOff>876300</xdr:colOff>
      <xdr:row>49</xdr:row>
      <xdr:rowOff>160020</xdr:rowOff>
    </xdr:to>
    <xdr:sp macro="" textlink="">
      <xdr:nvSpPr>
        <xdr:cNvPr id="634" name="Line 17">
          <a:extLst>
            <a:ext uri="{FF2B5EF4-FFF2-40B4-BE49-F238E27FC236}">
              <a16:creationId xmlns:a16="http://schemas.microsoft.com/office/drawing/2014/main" id="{00000000-0008-0000-1900-00007A020000}"/>
            </a:ext>
          </a:extLst>
        </xdr:cNvPr>
        <xdr:cNvSpPr>
          <a:spLocks noChangeShapeType="1"/>
        </xdr:cNvSpPr>
      </xdr:nvSpPr>
      <xdr:spPr bwMode="auto">
        <a:xfrm flipH="1">
          <a:off x="3223260" y="164896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167640</xdr:rowOff>
    </xdr:from>
    <xdr:to>
      <xdr:col>3</xdr:col>
      <xdr:colOff>1272540</xdr:colOff>
      <xdr:row>50</xdr:row>
      <xdr:rowOff>289560</xdr:rowOff>
    </xdr:to>
    <xdr:sp macro="" textlink="">
      <xdr:nvSpPr>
        <xdr:cNvPr id="635" name="Line 16">
          <a:extLst>
            <a:ext uri="{FF2B5EF4-FFF2-40B4-BE49-F238E27FC236}">
              <a16:creationId xmlns:a16="http://schemas.microsoft.com/office/drawing/2014/main" id="{00000000-0008-0000-1900-00007B020000}"/>
            </a:ext>
          </a:extLst>
        </xdr:cNvPr>
        <xdr:cNvSpPr>
          <a:spLocks noChangeShapeType="1"/>
        </xdr:cNvSpPr>
      </xdr:nvSpPr>
      <xdr:spPr bwMode="auto">
        <a:xfrm flipH="1">
          <a:off x="3627120" y="16779240"/>
          <a:ext cx="403860" cy="31242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49</xdr:row>
      <xdr:rowOff>160020</xdr:rowOff>
    </xdr:from>
    <xdr:to>
      <xdr:col>3</xdr:col>
      <xdr:colOff>891540</xdr:colOff>
      <xdr:row>50</xdr:row>
      <xdr:rowOff>289560</xdr:rowOff>
    </xdr:to>
    <xdr:sp macro="" textlink="">
      <xdr:nvSpPr>
        <xdr:cNvPr id="636" name="Line 17">
          <a:extLst>
            <a:ext uri="{FF2B5EF4-FFF2-40B4-BE49-F238E27FC236}">
              <a16:creationId xmlns:a16="http://schemas.microsoft.com/office/drawing/2014/main" id="{00000000-0008-0000-1900-00007C020000}"/>
            </a:ext>
          </a:extLst>
        </xdr:cNvPr>
        <xdr:cNvSpPr>
          <a:spLocks noChangeShapeType="1"/>
        </xdr:cNvSpPr>
      </xdr:nvSpPr>
      <xdr:spPr bwMode="auto">
        <a:xfrm flipH="1" flipV="1">
          <a:off x="3223260" y="16771620"/>
          <a:ext cx="42672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a:extLst>
            <a:ext uri="{FF2B5EF4-FFF2-40B4-BE49-F238E27FC236}">
              <a16:creationId xmlns:a16="http://schemas.microsoft.com/office/drawing/2014/main" id="{00000000-0008-0000-1600-000002000000}"/>
            </a:ext>
          </a:extLst>
        </xdr:cNvPr>
        <xdr:cNvGrpSpPr>
          <a:grpSpLocks/>
        </xdr:cNvGrpSpPr>
      </xdr:nvGrpSpPr>
      <xdr:grpSpPr bwMode="auto">
        <a:xfrm>
          <a:off x="1036320" y="3722370"/>
          <a:ext cx="1657350" cy="1219200"/>
          <a:chOff x="46" y="40"/>
          <a:chExt cx="550" cy="318"/>
        </a:xfrm>
      </xdr:grpSpPr>
      <xdr:grpSp>
        <xdr:nvGrpSpPr>
          <xdr:cNvPr id="3" name="Group 2">
            <a:extLst>
              <a:ext uri="{FF2B5EF4-FFF2-40B4-BE49-F238E27FC236}">
                <a16:creationId xmlns:a16="http://schemas.microsoft.com/office/drawing/2014/main" id="{00000000-0008-0000-16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6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6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6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6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6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6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6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6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6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6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a:extLst>
            <a:ext uri="{FF2B5EF4-FFF2-40B4-BE49-F238E27FC236}">
              <a16:creationId xmlns:a16="http://schemas.microsoft.com/office/drawing/2014/main" id="{00000000-0008-0000-1600-00000E000000}"/>
            </a:ext>
          </a:extLst>
        </xdr:cNvPr>
        <xdr:cNvGrpSpPr>
          <a:grpSpLocks/>
        </xdr:cNvGrpSpPr>
      </xdr:nvGrpSpPr>
      <xdr:grpSpPr bwMode="auto">
        <a:xfrm>
          <a:off x="2815590" y="3735705"/>
          <a:ext cx="1651635" cy="1219200"/>
          <a:chOff x="46" y="40"/>
          <a:chExt cx="550" cy="318"/>
        </a:xfrm>
      </xdr:grpSpPr>
      <xdr:grpSp>
        <xdr:nvGrpSpPr>
          <xdr:cNvPr id="15" name="Group 2">
            <a:extLst>
              <a:ext uri="{FF2B5EF4-FFF2-40B4-BE49-F238E27FC236}">
                <a16:creationId xmlns:a16="http://schemas.microsoft.com/office/drawing/2014/main" id="{00000000-0008-0000-16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6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6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6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6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6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6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6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6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6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6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a:extLst>
            <a:ext uri="{FF2B5EF4-FFF2-40B4-BE49-F238E27FC236}">
              <a16:creationId xmlns:a16="http://schemas.microsoft.com/office/drawing/2014/main" id="{00000000-0008-0000-1600-00001A000000}"/>
            </a:ext>
          </a:extLst>
        </xdr:cNvPr>
        <xdr:cNvGrpSpPr>
          <a:grpSpLocks/>
        </xdr:cNvGrpSpPr>
      </xdr:nvGrpSpPr>
      <xdr:grpSpPr bwMode="auto">
        <a:xfrm>
          <a:off x="1024890" y="992505"/>
          <a:ext cx="1693545" cy="1181100"/>
          <a:chOff x="46" y="40"/>
          <a:chExt cx="550" cy="318"/>
        </a:xfrm>
      </xdr:grpSpPr>
      <xdr:grpSp>
        <xdr:nvGrpSpPr>
          <xdr:cNvPr id="27" name="Group 3">
            <a:extLst>
              <a:ext uri="{FF2B5EF4-FFF2-40B4-BE49-F238E27FC236}">
                <a16:creationId xmlns:a16="http://schemas.microsoft.com/office/drawing/2014/main" id="{00000000-0008-0000-1600-00001B000000}"/>
              </a:ext>
            </a:extLst>
          </xdr:cNvPr>
          <xdr:cNvGrpSpPr>
            <a:grpSpLocks/>
          </xdr:cNvGrpSpPr>
        </xdr:nvGrpSpPr>
        <xdr:grpSpPr bwMode="auto">
          <a:xfrm>
            <a:off x="46" y="40"/>
            <a:ext cx="550" cy="318"/>
            <a:chOff x="46" y="40"/>
            <a:chExt cx="550" cy="318"/>
          </a:xfrm>
        </xdr:grpSpPr>
        <xdr:sp macro="" textlink="">
          <xdr:nvSpPr>
            <xdr:cNvPr id="29" name="AutoShape 4">
              <a:extLst>
                <a:ext uri="{FF2B5EF4-FFF2-40B4-BE49-F238E27FC236}">
                  <a16:creationId xmlns:a16="http://schemas.microsoft.com/office/drawing/2014/main" id="{00000000-0008-0000-1600-00001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a:extLst>
                <a:ext uri="{FF2B5EF4-FFF2-40B4-BE49-F238E27FC236}">
                  <a16:creationId xmlns:a16="http://schemas.microsoft.com/office/drawing/2014/main" id="{00000000-0008-0000-1600-00001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a:extLst>
                <a:ext uri="{FF2B5EF4-FFF2-40B4-BE49-F238E27FC236}">
                  <a16:creationId xmlns:a16="http://schemas.microsoft.com/office/drawing/2014/main" id="{00000000-0008-0000-1600-00001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a:extLst>
                <a:ext uri="{FF2B5EF4-FFF2-40B4-BE49-F238E27FC236}">
                  <a16:creationId xmlns:a16="http://schemas.microsoft.com/office/drawing/2014/main" id="{00000000-0008-0000-1600-00002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a:extLst>
                <a:ext uri="{FF2B5EF4-FFF2-40B4-BE49-F238E27FC236}">
                  <a16:creationId xmlns:a16="http://schemas.microsoft.com/office/drawing/2014/main" id="{00000000-0008-0000-16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a:extLst>
                <a:ext uri="{FF2B5EF4-FFF2-40B4-BE49-F238E27FC236}">
                  <a16:creationId xmlns:a16="http://schemas.microsoft.com/office/drawing/2014/main" id="{00000000-0008-0000-16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a:extLst>
                <a:ext uri="{FF2B5EF4-FFF2-40B4-BE49-F238E27FC236}">
                  <a16:creationId xmlns:a16="http://schemas.microsoft.com/office/drawing/2014/main" id="{00000000-0008-0000-16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a:extLst>
                <a:ext uri="{FF2B5EF4-FFF2-40B4-BE49-F238E27FC236}">
                  <a16:creationId xmlns:a16="http://schemas.microsoft.com/office/drawing/2014/main" id="{00000000-0008-0000-16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a:extLst>
                <a:ext uri="{FF2B5EF4-FFF2-40B4-BE49-F238E27FC236}">
                  <a16:creationId xmlns:a16="http://schemas.microsoft.com/office/drawing/2014/main" id="{00000000-0008-0000-16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a:extLst>
              <a:ext uri="{FF2B5EF4-FFF2-40B4-BE49-F238E27FC236}">
                <a16:creationId xmlns:a16="http://schemas.microsoft.com/office/drawing/2014/main" id="{00000000-0008-0000-16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a:extLst>
            <a:ext uri="{FF2B5EF4-FFF2-40B4-BE49-F238E27FC236}">
              <a16:creationId xmlns:a16="http://schemas.microsoft.com/office/drawing/2014/main" id="{00000000-0008-0000-1600-000026000000}"/>
            </a:ext>
          </a:extLst>
        </xdr:cNvPr>
        <xdr:cNvGrpSpPr>
          <a:grpSpLocks/>
        </xdr:cNvGrpSpPr>
      </xdr:nvGrpSpPr>
      <xdr:grpSpPr bwMode="auto">
        <a:xfrm>
          <a:off x="2796540" y="979170"/>
          <a:ext cx="1703070" cy="1188720"/>
          <a:chOff x="46" y="40"/>
          <a:chExt cx="550" cy="318"/>
        </a:xfrm>
      </xdr:grpSpPr>
      <xdr:grpSp>
        <xdr:nvGrpSpPr>
          <xdr:cNvPr id="39" name="Group 23">
            <a:extLst>
              <a:ext uri="{FF2B5EF4-FFF2-40B4-BE49-F238E27FC236}">
                <a16:creationId xmlns:a16="http://schemas.microsoft.com/office/drawing/2014/main" id="{00000000-0008-0000-1600-000027000000}"/>
              </a:ext>
            </a:extLst>
          </xdr:cNvPr>
          <xdr:cNvGrpSpPr>
            <a:grpSpLocks/>
          </xdr:cNvGrpSpPr>
        </xdr:nvGrpSpPr>
        <xdr:grpSpPr bwMode="auto">
          <a:xfrm>
            <a:off x="46" y="40"/>
            <a:ext cx="550" cy="318"/>
            <a:chOff x="46" y="40"/>
            <a:chExt cx="550" cy="318"/>
          </a:xfrm>
        </xdr:grpSpPr>
        <xdr:sp macro="" textlink="">
          <xdr:nvSpPr>
            <xdr:cNvPr id="41" name="AutoShape 24">
              <a:extLst>
                <a:ext uri="{FF2B5EF4-FFF2-40B4-BE49-F238E27FC236}">
                  <a16:creationId xmlns:a16="http://schemas.microsoft.com/office/drawing/2014/main" id="{00000000-0008-0000-1600-00002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a:extLst>
                <a:ext uri="{FF2B5EF4-FFF2-40B4-BE49-F238E27FC236}">
                  <a16:creationId xmlns:a16="http://schemas.microsoft.com/office/drawing/2014/main" id="{00000000-0008-0000-1600-00002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a:extLst>
                <a:ext uri="{FF2B5EF4-FFF2-40B4-BE49-F238E27FC236}">
                  <a16:creationId xmlns:a16="http://schemas.microsoft.com/office/drawing/2014/main" id="{00000000-0008-0000-1600-00002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a:extLst>
                <a:ext uri="{FF2B5EF4-FFF2-40B4-BE49-F238E27FC236}">
                  <a16:creationId xmlns:a16="http://schemas.microsoft.com/office/drawing/2014/main" id="{00000000-0008-0000-1600-00002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a:extLst>
                <a:ext uri="{FF2B5EF4-FFF2-40B4-BE49-F238E27FC236}">
                  <a16:creationId xmlns:a16="http://schemas.microsoft.com/office/drawing/2014/main" id="{00000000-0008-0000-16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a:extLst>
                <a:ext uri="{FF2B5EF4-FFF2-40B4-BE49-F238E27FC236}">
                  <a16:creationId xmlns:a16="http://schemas.microsoft.com/office/drawing/2014/main" id="{00000000-0008-0000-16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a:extLst>
                <a:ext uri="{FF2B5EF4-FFF2-40B4-BE49-F238E27FC236}">
                  <a16:creationId xmlns:a16="http://schemas.microsoft.com/office/drawing/2014/main" id="{00000000-0008-0000-16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a:extLst>
                <a:ext uri="{FF2B5EF4-FFF2-40B4-BE49-F238E27FC236}">
                  <a16:creationId xmlns:a16="http://schemas.microsoft.com/office/drawing/2014/main" id="{00000000-0008-0000-16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a:extLst>
                <a:ext uri="{FF2B5EF4-FFF2-40B4-BE49-F238E27FC236}">
                  <a16:creationId xmlns:a16="http://schemas.microsoft.com/office/drawing/2014/main" id="{00000000-0008-0000-16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a:extLst>
              <a:ext uri="{FF2B5EF4-FFF2-40B4-BE49-F238E27FC236}">
                <a16:creationId xmlns:a16="http://schemas.microsoft.com/office/drawing/2014/main" id="{00000000-0008-0000-16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a:extLst>
            <a:ext uri="{FF2B5EF4-FFF2-40B4-BE49-F238E27FC236}">
              <a16:creationId xmlns:a16="http://schemas.microsoft.com/office/drawing/2014/main" id="{00000000-0008-0000-1600-000032000000}"/>
            </a:ext>
          </a:extLst>
        </xdr:cNvPr>
        <xdr:cNvGrpSpPr>
          <a:grpSpLocks/>
        </xdr:cNvGrpSpPr>
      </xdr:nvGrpSpPr>
      <xdr:grpSpPr bwMode="auto">
        <a:xfrm>
          <a:off x="1024890" y="2369820"/>
          <a:ext cx="1693545" cy="1181100"/>
          <a:chOff x="46" y="40"/>
          <a:chExt cx="550" cy="318"/>
        </a:xfrm>
      </xdr:grpSpPr>
      <xdr:grpSp>
        <xdr:nvGrpSpPr>
          <xdr:cNvPr id="51" name="Group 3">
            <a:extLst>
              <a:ext uri="{FF2B5EF4-FFF2-40B4-BE49-F238E27FC236}">
                <a16:creationId xmlns:a16="http://schemas.microsoft.com/office/drawing/2014/main" id="{00000000-0008-0000-1600-000033000000}"/>
              </a:ext>
            </a:extLst>
          </xdr:cNvPr>
          <xdr:cNvGrpSpPr>
            <a:grpSpLocks/>
          </xdr:cNvGrpSpPr>
        </xdr:nvGrpSpPr>
        <xdr:grpSpPr bwMode="auto">
          <a:xfrm>
            <a:off x="46" y="40"/>
            <a:ext cx="550" cy="318"/>
            <a:chOff x="46" y="40"/>
            <a:chExt cx="550" cy="318"/>
          </a:xfrm>
        </xdr:grpSpPr>
        <xdr:sp macro="" textlink="">
          <xdr:nvSpPr>
            <xdr:cNvPr id="53" name="AutoShape 4">
              <a:extLst>
                <a:ext uri="{FF2B5EF4-FFF2-40B4-BE49-F238E27FC236}">
                  <a16:creationId xmlns:a16="http://schemas.microsoft.com/office/drawing/2014/main" id="{00000000-0008-0000-1600-00003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a:extLst>
                <a:ext uri="{FF2B5EF4-FFF2-40B4-BE49-F238E27FC236}">
                  <a16:creationId xmlns:a16="http://schemas.microsoft.com/office/drawing/2014/main" id="{00000000-0008-0000-1600-00003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a:extLst>
                <a:ext uri="{FF2B5EF4-FFF2-40B4-BE49-F238E27FC236}">
                  <a16:creationId xmlns:a16="http://schemas.microsoft.com/office/drawing/2014/main" id="{00000000-0008-0000-1600-00003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a:extLst>
                <a:ext uri="{FF2B5EF4-FFF2-40B4-BE49-F238E27FC236}">
                  <a16:creationId xmlns:a16="http://schemas.microsoft.com/office/drawing/2014/main" id="{00000000-0008-0000-1600-00003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a:extLst>
                <a:ext uri="{FF2B5EF4-FFF2-40B4-BE49-F238E27FC236}">
                  <a16:creationId xmlns:a16="http://schemas.microsoft.com/office/drawing/2014/main" id="{00000000-0008-0000-1600-00003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a:extLst>
                <a:ext uri="{FF2B5EF4-FFF2-40B4-BE49-F238E27FC236}">
                  <a16:creationId xmlns:a16="http://schemas.microsoft.com/office/drawing/2014/main" id="{00000000-0008-0000-1600-00003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a:extLst>
                <a:ext uri="{FF2B5EF4-FFF2-40B4-BE49-F238E27FC236}">
                  <a16:creationId xmlns:a16="http://schemas.microsoft.com/office/drawing/2014/main" id="{00000000-0008-0000-1600-00003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a:extLst>
                <a:ext uri="{FF2B5EF4-FFF2-40B4-BE49-F238E27FC236}">
                  <a16:creationId xmlns:a16="http://schemas.microsoft.com/office/drawing/2014/main" id="{00000000-0008-0000-1600-00003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a:extLst>
                <a:ext uri="{FF2B5EF4-FFF2-40B4-BE49-F238E27FC236}">
                  <a16:creationId xmlns:a16="http://schemas.microsoft.com/office/drawing/2014/main" id="{00000000-0008-0000-1600-00003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a:extLst>
              <a:ext uri="{FF2B5EF4-FFF2-40B4-BE49-F238E27FC236}">
                <a16:creationId xmlns:a16="http://schemas.microsoft.com/office/drawing/2014/main" id="{00000000-0008-0000-1600-00003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a:extLst>
            <a:ext uri="{FF2B5EF4-FFF2-40B4-BE49-F238E27FC236}">
              <a16:creationId xmlns:a16="http://schemas.microsoft.com/office/drawing/2014/main" id="{00000000-0008-0000-1600-00003E000000}"/>
            </a:ext>
          </a:extLst>
        </xdr:cNvPr>
        <xdr:cNvGrpSpPr>
          <a:grpSpLocks/>
        </xdr:cNvGrpSpPr>
      </xdr:nvGrpSpPr>
      <xdr:grpSpPr bwMode="auto">
        <a:xfrm>
          <a:off x="2777490" y="2350770"/>
          <a:ext cx="1695450" cy="1188720"/>
          <a:chOff x="46" y="40"/>
          <a:chExt cx="550" cy="318"/>
        </a:xfrm>
      </xdr:grpSpPr>
      <xdr:grpSp>
        <xdr:nvGrpSpPr>
          <xdr:cNvPr id="63" name="Group 3">
            <a:extLst>
              <a:ext uri="{FF2B5EF4-FFF2-40B4-BE49-F238E27FC236}">
                <a16:creationId xmlns:a16="http://schemas.microsoft.com/office/drawing/2014/main" id="{00000000-0008-0000-1600-00003F000000}"/>
              </a:ext>
            </a:extLst>
          </xdr:cNvPr>
          <xdr:cNvGrpSpPr>
            <a:grpSpLocks/>
          </xdr:cNvGrpSpPr>
        </xdr:nvGrpSpPr>
        <xdr:grpSpPr bwMode="auto">
          <a:xfrm>
            <a:off x="46" y="40"/>
            <a:ext cx="550" cy="318"/>
            <a:chOff x="46" y="40"/>
            <a:chExt cx="550" cy="318"/>
          </a:xfrm>
        </xdr:grpSpPr>
        <xdr:sp macro="" textlink="">
          <xdr:nvSpPr>
            <xdr:cNvPr id="65" name="AutoShape 4">
              <a:extLst>
                <a:ext uri="{FF2B5EF4-FFF2-40B4-BE49-F238E27FC236}">
                  <a16:creationId xmlns:a16="http://schemas.microsoft.com/office/drawing/2014/main" id="{00000000-0008-0000-1600-00004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a:extLst>
                <a:ext uri="{FF2B5EF4-FFF2-40B4-BE49-F238E27FC236}">
                  <a16:creationId xmlns:a16="http://schemas.microsoft.com/office/drawing/2014/main" id="{00000000-0008-0000-1600-000042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a:extLst>
                <a:ext uri="{FF2B5EF4-FFF2-40B4-BE49-F238E27FC236}">
                  <a16:creationId xmlns:a16="http://schemas.microsoft.com/office/drawing/2014/main" id="{00000000-0008-0000-1600-00004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a:extLst>
                <a:ext uri="{FF2B5EF4-FFF2-40B4-BE49-F238E27FC236}">
                  <a16:creationId xmlns:a16="http://schemas.microsoft.com/office/drawing/2014/main" id="{00000000-0008-0000-1600-000044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a:extLst>
                <a:ext uri="{FF2B5EF4-FFF2-40B4-BE49-F238E27FC236}">
                  <a16:creationId xmlns:a16="http://schemas.microsoft.com/office/drawing/2014/main" id="{00000000-0008-0000-1600-00004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a:extLst>
                <a:ext uri="{FF2B5EF4-FFF2-40B4-BE49-F238E27FC236}">
                  <a16:creationId xmlns:a16="http://schemas.microsoft.com/office/drawing/2014/main" id="{00000000-0008-0000-1600-00004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a:extLst>
                <a:ext uri="{FF2B5EF4-FFF2-40B4-BE49-F238E27FC236}">
                  <a16:creationId xmlns:a16="http://schemas.microsoft.com/office/drawing/2014/main" id="{00000000-0008-0000-1600-00004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a:extLst>
                <a:ext uri="{FF2B5EF4-FFF2-40B4-BE49-F238E27FC236}">
                  <a16:creationId xmlns:a16="http://schemas.microsoft.com/office/drawing/2014/main" id="{00000000-0008-0000-1600-00004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a:extLst>
                <a:ext uri="{FF2B5EF4-FFF2-40B4-BE49-F238E27FC236}">
                  <a16:creationId xmlns:a16="http://schemas.microsoft.com/office/drawing/2014/main" id="{00000000-0008-0000-1600-00004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a:extLst>
              <a:ext uri="{FF2B5EF4-FFF2-40B4-BE49-F238E27FC236}">
                <a16:creationId xmlns:a16="http://schemas.microsoft.com/office/drawing/2014/main" id="{00000000-0008-0000-1600-00004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74" name="Group 1">
          <a:extLst>
            <a:ext uri="{FF2B5EF4-FFF2-40B4-BE49-F238E27FC236}">
              <a16:creationId xmlns:a16="http://schemas.microsoft.com/office/drawing/2014/main" id="{00000000-0008-0000-1600-00004A000000}"/>
            </a:ext>
          </a:extLst>
        </xdr:cNvPr>
        <xdr:cNvGrpSpPr>
          <a:grpSpLocks/>
        </xdr:cNvGrpSpPr>
      </xdr:nvGrpSpPr>
      <xdr:grpSpPr bwMode="auto">
        <a:xfrm>
          <a:off x="1036320" y="6465570"/>
          <a:ext cx="1657350" cy="1219200"/>
          <a:chOff x="46" y="40"/>
          <a:chExt cx="550" cy="318"/>
        </a:xfrm>
      </xdr:grpSpPr>
      <xdr:grpSp>
        <xdr:nvGrpSpPr>
          <xdr:cNvPr id="75" name="Group 2">
            <a:extLst>
              <a:ext uri="{FF2B5EF4-FFF2-40B4-BE49-F238E27FC236}">
                <a16:creationId xmlns:a16="http://schemas.microsoft.com/office/drawing/2014/main" id="{00000000-0008-0000-1600-00004B000000}"/>
              </a:ext>
            </a:extLst>
          </xdr:cNvPr>
          <xdr:cNvGrpSpPr>
            <a:grpSpLocks/>
          </xdr:cNvGrpSpPr>
        </xdr:nvGrpSpPr>
        <xdr:grpSpPr bwMode="auto">
          <a:xfrm>
            <a:off x="46" y="40"/>
            <a:ext cx="550" cy="318"/>
            <a:chOff x="46" y="40"/>
            <a:chExt cx="550" cy="318"/>
          </a:xfrm>
        </xdr:grpSpPr>
        <xdr:sp macro="" textlink="">
          <xdr:nvSpPr>
            <xdr:cNvPr id="77" name="AutoShape 3">
              <a:extLst>
                <a:ext uri="{FF2B5EF4-FFF2-40B4-BE49-F238E27FC236}">
                  <a16:creationId xmlns:a16="http://schemas.microsoft.com/office/drawing/2014/main" id="{00000000-0008-0000-1600-00004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a:extLst>
                <a:ext uri="{FF2B5EF4-FFF2-40B4-BE49-F238E27FC236}">
                  <a16:creationId xmlns:a16="http://schemas.microsoft.com/office/drawing/2014/main" id="{00000000-0008-0000-1600-00004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a:extLst>
                <a:ext uri="{FF2B5EF4-FFF2-40B4-BE49-F238E27FC236}">
                  <a16:creationId xmlns:a16="http://schemas.microsoft.com/office/drawing/2014/main" id="{00000000-0008-0000-1600-00004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a:extLst>
                <a:ext uri="{FF2B5EF4-FFF2-40B4-BE49-F238E27FC236}">
                  <a16:creationId xmlns:a16="http://schemas.microsoft.com/office/drawing/2014/main" id="{00000000-0008-0000-1600-00005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a:extLst>
                <a:ext uri="{FF2B5EF4-FFF2-40B4-BE49-F238E27FC236}">
                  <a16:creationId xmlns:a16="http://schemas.microsoft.com/office/drawing/2014/main" id="{00000000-0008-0000-1600-00005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a:extLst>
                <a:ext uri="{FF2B5EF4-FFF2-40B4-BE49-F238E27FC236}">
                  <a16:creationId xmlns:a16="http://schemas.microsoft.com/office/drawing/2014/main" id="{00000000-0008-0000-1600-00005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a:extLst>
                <a:ext uri="{FF2B5EF4-FFF2-40B4-BE49-F238E27FC236}">
                  <a16:creationId xmlns:a16="http://schemas.microsoft.com/office/drawing/2014/main" id="{00000000-0008-0000-1600-00005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a:extLst>
                <a:ext uri="{FF2B5EF4-FFF2-40B4-BE49-F238E27FC236}">
                  <a16:creationId xmlns:a16="http://schemas.microsoft.com/office/drawing/2014/main" id="{00000000-0008-0000-1600-00005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a:extLst>
                <a:ext uri="{FF2B5EF4-FFF2-40B4-BE49-F238E27FC236}">
                  <a16:creationId xmlns:a16="http://schemas.microsoft.com/office/drawing/2014/main" id="{00000000-0008-0000-1600-00005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a:extLst>
              <a:ext uri="{FF2B5EF4-FFF2-40B4-BE49-F238E27FC236}">
                <a16:creationId xmlns:a16="http://schemas.microsoft.com/office/drawing/2014/main" id="{00000000-0008-0000-1600-00004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86" name="Group 1">
          <a:extLst>
            <a:ext uri="{FF2B5EF4-FFF2-40B4-BE49-F238E27FC236}">
              <a16:creationId xmlns:a16="http://schemas.microsoft.com/office/drawing/2014/main" id="{00000000-0008-0000-1600-000056000000}"/>
            </a:ext>
          </a:extLst>
        </xdr:cNvPr>
        <xdr:cNvGrpSpPr>
          <a:grpSpLocks/>
        </xdr:cNvGrpSpPr>
      </xdr:nvGrpSpPr>
      <xdr:grpSpPr bwMode="auto">
        <a:xfrm>
          <a:off x="2815590" y="6478905"/>
          <a:ext cx="1651635" cy="1219200"/>
          <a:chOff x="46" y="40"/>
          <a:chExt cx="550" cy="318"/>
        </a:xfrm>
      </xdr:grpSpPr>
      <xdr:grpSp>
        <xdr:nvGrpSpPr>
          <xdr:cNvPr id="87" name="Group 2">
            <a:extLst>
              <a:ext uri="{FF2B5EF4-FFF2-40B4-BE49-F238E27FC236}">
                <a16:creationId xmlns:a16="http://schemas.microsoft.com/office/drawing/2014/main" id="{00000000-0008-0000-1600-000057000000}"/>
              </a:ext>
            </a:extLst>
          </xdr:cNvPr>
          <xdr:cNvGrpSpPr>
            <a:grpSpLocks/>
          </xdr:cNvGrpSpPr>
        </xdr:nvGrpSpPr>
        <xdr:grpSpPr bwMode="auto">
          <a:xfrm>
            <a:off x="46" y="40"/>
            <a:ext cx="550" cy="318"/>
            <a:chOff x="46" y="40"/>
            <a:chExt cx="550" cy="318"/>
          </a:xfrm>
        </xdr:grpSpPr>
        <xdr:sp macro="" textlink="">
          <xdr:nvSpPr>
            <xdr:cNvPr id="89" name="AutoShape 3">
              <a:extLst>
                <a:ext uri="{FF2B5EF4-FFF2-40B4-BE49-F238E27FC236}">
                  <a16:creationId xmlns:a16="http://schemas.microsoft.com/office/drawing/2014/main" id="{00000000-0008-0000-1600-00005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a:extLst>
                <a:ext uri="{FF2B5EF4-FFF2-40B4-BE49-F238E27FC236}">
                  <a16:creationId xmlns:a16="http://schemas.microsoft.com/office/drawing/2014/main" id="{00000000-0008-0000-1600-00005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a:extLst>
                <a:ext uri="{FF2B5EF4-FFF2-40B4-BE49-F238E27FC236}">
                  <a16:creationId xmlns:a16="http://schemas.microsoft.com/office/drawing/2014/main" id="{00000000-0008-0000-1600-00005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a:extLst>
                <a:ext uri="{FF2B5EF4-FFF2-40B4-BE49-F238E27FC236}">
                  <a16:creationId xmlns:a16="http://schemas.microsoft.com/office/drawing/2014/main" id="{00000000-0008-0000-1600-00005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a:extLst>
                <a:ext uri="{FF2B5EF4-FFF2-40B4-BE49-F238E27FC236}">
                  <a16:creationId xmlns:a16="http://schemas.microsoft.com/office/drawing/2014/main" id="{00000000-0008-0000-1600-00005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a:extLst>
                <a:ext uri="{FF2B5EF4-FFF2-40B4-BE49-F238E27FC236}">
                  <a16:creationId xmlns:a16="http://schemas.microsoft.com/office/drawing/2014/main" id="{00000000-0008-0000-1600-00005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a:extLst>
                <a:ext uri="{FF2B5EF4-FFF2-40B4-BE49-F238E27FC236}">
                  <a16:creationId xmlns:a16="http://schemas.microsoft.com/office/drawing/2014/main" id="{00000000-0008-0000-1600-00005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a:extLst>
                <a:ext uri="{FF2B5EF4-FFF2-40B4-BE49-F238E27FC236}">
                  <a16:creationId xmlns:a16="http://schemas.microsoft.com/office/drawing/2014/main" id="{00000000-0008-0000-1600-00006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a:extLst>
                <a:ext uri="{FF2B5EF4-FFF2-40B4-BE49-F238E27FC236}">
                  <a16:creationId xmlns:a16="http://schemas.microsoft.com/office/drawing/2014/main" id="{00000000-0008-0000-1600-00006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a:extLst>
              <a:ext uri="{FF2B5EF4-FFF2-40B4-BE49-F238E27FC236}">
                <a16:creationId xmlns:a16="http://schemas.microsoft.com/office/drawing/2014/main" id="{00000000-0008-0000-1600-00005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28</xdr:row>
      <xdr:rowOff>91440</xdr:rowOff>
    </xdr:from>
    <xdr:to>
      <xdr:col>2</xdr:col>
      <xdr:colOff>1691640</xdr:colOff>
      <xdr:row>31</xdr:row>
      <xdr:rowOff>129540</xdr:rowOff>
    </xdr:to>
    <xdr:grpSp>
      <xdr:nvGrpSpPr>
        <xdr:cNvPr id="98" name="Group 1">
          <a:extLst>
            <a:ext uri="{FF2B5EF4-FFF2-40B4-BE49-F238E27FC236}">
              <a16:creationId xmlns:a16="http://schemas.microsoft.com/office/drawing/2014/main" id="{00000000-0008-0000-1600-000062000000}"/>
            </a:ext>
          </a:extLst>
        </xdr:cNvPr>
        <xdr:cNvGrpSpPr>
          <a:grpSpLocks/>
        </xdr:cNvGrpSpPr>
      </xdr:nvGrpSpPr>
      <xdr:grpSpPr bwMode="auto">
        <a:xfrm>
          <a:off x="1036320" y="9208770"/>
          <a:ext cx="1657350" cy="1219200"/>
          <a:chOff x="46" y="40"/>
          <a:chExt cx="550" cy="318"/>
        </a:xfrm>
      </xdr:grpSpPr>
      <xdr:grpSp>
        <xdr:nvGrpSpPr>
          <xdr:cNvPr id="99" name="Group 2">
            <a:extLst>
              <a:ext uri="{FF2B5EF4-FFF2-40B4-BE49-F238E27FC236}">
                <a16:creationId xmlns:a16="http://schemas.microsoft.com/office/drawing/2014/main" id="{00000000-0008-0000-1600-000063000000}"/>
              </a:ext>
            </a:extLst>
          </xdr:cNvPr>
          <xdr:cNvGrpSpPr>
            <a:grpSpLocks/>
          </xdr:cNvGrpSpPr>
        </xdr:nvGrpSpPr>
        <xdr:grpSpPr bwMode="auto">
          <a:xfrm>
            <a:off x="46" y="40"/>
            <a:ext cx="550" cy="318"/>
            <a:chOff x="46" y="40"/>
            <a:chExt cx="550" cy="318"/>
          </a:xfrm>
        </xdr:grpSpPr>
        <xdr:sp macro="" textlink="">
          <xdr:nvSpPr>
            <xdr:cNvPr id="101" name="AutoShape 3">
              <a:extLst>
                <a:ext uri="{FF2B5EF4-FFF2-40B4-BE49-F238E27FC236}">
                  <a16:creationId xmlns:a16="http://schemas.microsoft.com/office/drawing/2014/main" id="{00000000-0008-0000-1600-00006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a:extLst>
                <a:ext uri="{FF2B5EF4-FFF2-40B4-BE49-F238E27FC236}">
                  <a16:creationId xmlns:a16="http://schemas.microsoft.com/office/drawing/2014/main" id="{00000000-0008-0000-1600-00006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a:extLst>
                <a:ext uri="{FF2B5EF4-FFF2-40B4-BE49-F238E27FC236}">
                  <a16:creationId xmlns:a16="http://schemas.microsoft.com/office/drawing/2014/main" id="{00000000-0008-0000-1600-00006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a:extLst>
                <a:ext uri="{FF2B5EF4-FFF2-40B4-BE49-F238E27FC236}">
                  <a16:creationId xmlns:a16="http://schemas.microsoft.com/office/drawing/2014/main" id="{00000000-0008-0000-1600-00006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a:extLst>
                <a:ext uri="{FF2B5EF4-FFF2-40B4-BE49-F238E27FC236}">
                  <a16:creationId xmlns:a16="http://schemas.microsoft.com/office/drawing/2014/main" id="{00000000-0008-0000-1600-00006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a:extLst>
                <a:ext uri="{FF2B5EF4-FFF2-40B4-BE49-F238E27FC236}">
                  <a16:creationId xmlns:a16="http://schemas.microsoft.com/office/drawing/2014/main" id="{00000000-0008-0000-1600-00006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a:extLst>
                <a:ext uri="{FF2B5EF4-FFF2-40B4-BE49-F238E27FC236}">
                  <a16:creationId xmlns:a16="http://schemas.microsoft.com/office/drawing/2014/main" id="{00000000-0008-0000-1600-00006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a:extLst>
                <a:ext uri="{FF2B5EF4-FFF2-40B4-BE49-F238E27FC236}">
                  <a16:creationId xmlns:a16="http://schemas.microsoft.com/office/drawing/2014/main" id="{00000000-0008-0000-1600-00006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a:extLst>
                <a:ext uri="{FF2B5EF4-FFF2-40B4-BE49-F238E27FC236}">
                  <a16:creationId xmlns:a16="http://schemas.microsoft.com/office/drawing/2014/main" id="{00000000-0008-0000-1600-00006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a:extLst>
              <a:ext uri="{FF2B5EF4-FFF2-40B4-BE49-F238E27FC236}">
                <a16:creationId xmlns:a16="http://schemas.microsoft.com/office/drawing/2014/main" id="{00000000-0008-0000-1600-00006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28</xdr:row>
      <xdr:rowOff>106680</xdr:rowOff>
    </xdr:from>
    <xdr:to>
      <xdr:col>3</xdr:col>
      <xdr:colOff>1706880</xdr:colOff>
      <xdr:row>31</xdr:row>
      <xdr:rowOff>144780</xdr:rowOff>
    </xdr:to>
    <xdr:grpSp>
      <xdr:nvGrpSpPr>
        <xdr:cNvPr id="110" name="Group 1">
          <a:extLst>
            <a:ext uri="{FF2B5EF4-FFF2-40B4-BE49-F238E27FC236}">
              <a16:creationId xmlns:a16="http://schemas.microsoft.com/office/drawing/2014/main" id="{00000000-0008-0000-1600-00006E000000}"/>
            </a:ext>
          </a:extLst>
        </xdr:cNvPr>
        <xdr:cNvGrpSpPr>
          <a:grpSpLocks/>
        </xdr:cNvGrpSpPr>
      </xdr:nvGrpSpPr>
      <xdr:grpSpPr bwMode="auto">
        <a:xfrm>
          <a:off x="2815590" y="9222105"/>
          <a:ext cx="1651635" cy="1219200"/>
          <a:chOff x="46" y="40"/>
          <a:chExt cx="550" cy="318"/>
        </a:xfrm>
      </xdr:grpSpPr>
      <xdr:grpSp>
        <xdr:nvGrpSpPr>
          <xdr:cNvPr id="111" name="Group 2">
            <a:extLst>
              <a:ext uri="{FF2B5EF4-FFF2-40B4-BE49-F238E27FC236}">
                <a16:creationId xmlns:a16="http://schemas.microsoft.com/office/drawing/2014/main" id="{00000000-0008-0000-1600-00006F000000}"/>
              </a:ext>
            </a:extLst>
          </xdr:cNvPr>
          <xdr:cNvGrpSpPr>
            <a:grpSpLocks/>
          </xdr:cNvGrpSpPr>
        </xdr:nvGrpSpPr>
        <xdr:grpSpPr bwMode="auto">
          <a:xfrm>
            <a:off x="46" y="40"/>
            <a:ext cx="550" cy="318"/>
            <a:chOff x="46" y="40"/>
            <a:chExt cx="550" cy="318"/>
          </a:xfrm>
        </xdr:grpSpPr>
        <xdr:sp macro="" textlink="">
          <xdr:nvSpPr>
            <xdr:cNvPr id="113" name="AutoShape 3">
              <a:extLst>
                <a:ext uri="{FF2B5EF4-FFF2-40B4-BE49-F238E27FC236}">
                  <a16:creationId xmlns:a16="http://schemas.microsoft.com/office/drawing/2014/main" id="{00000000-0008-0000-1600-00007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a:extLst>
                <a:ext uri="{FF2B5EF4-FFF2-40B4-BE49-F238E27FC236}">
                  <a16:creationId xmlns:a16="http://schemas.microsoft.com/office/drawing/2014/main" id="{00000000-0008-0000-1600-00007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a:extLst>
                <a:ext uri="{FF2B5EF4-FFF2-40B4-BE49-F238E27FC236}">
                  <a16:creationId xmlns:a16="http://schemas.microsoft.com/office/drawing/2014/main" id="{00000000-0008-0000-1600-00007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a:extLst>
                <a:ext uri="{FF2B5EF4-FFF2-40B4-BE49-F238E27FC236}">
                  <a16:creationId xmlns:a16="http://schemas.microsoft.com/office/drawing/2014/main" id="{00000000-0008-0000-1600-00007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a:extLst>
                <a:ext uri="{FF2B5EF4-FFF2-40B4-BE49-F238E27FC236}">
                  <a16:creationId xmlns:a16="http://schemas.microsoft.com/office/drawing/2014/main" id="{00000000-0008-0000-1600-00007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a:extLst>
                <a:ext uri="{FF2B5EF4-FFF2-40B4-BE49-F238E27FC236}">
                  <a16:creationId xmlns:a16="http://schemas.microsoft.com/office/drawing/2014/main" id="{00000000-0008-0000-1600-00007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a:extLst>
                <a:ext uri="{FF2B5EF4-FFF2-40B4-BE49-F238E27FC236}">
                  <a16:creationId xmlns:a16="http://schemas.microsoft.com/office/drawing/2014/main" id="{00000000-0008-0000-1600-00007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a:extLst>
                <a:ext uri="{FF2B5EF4-FFF2-40B4-BE49-F238E27FC236}">
                  <a16:creationId xmlns:a16="http://schemas.microsoft.com/office/drawing/2014/main" id="{00000000-0008-0000-1600-00007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a:extLst>
                <a:ext uri="{FF2B5EF4-FFF2-40B4-BE49-F238E27FC236}">
                  <a16:creationId xmlns:a16="http://schemas.microsoft.com/office/drawing/2014/main" id="{00000000-0008-0000-1600-00007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a:extLst>
              <a:ext uri="{FF2B5EF4-FFF2-40B4-BE49-F238E27FC236}">
                <a16:creationId xmlns:a16="http://schemas.microsoft.com/office/drawing/2014/main" id="{00000000-0008-0000-1600-00007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91440</xdr:rowOff>
    </xdr:from>
    <xdr:to>
      <xdr:col>2</xdr:col>
      <xdr:colOff>1691640</xdr:colOff>
      <xdr:row>43</xdr:row>
      <xdr:rowOff>129540</xdr:rowOff>
    </xdr:to>
    <xdr:grpSp>
      <xdr:nvGrpSpPr>
        <xdr:cNvPr id="122" name="Group 1">
          <a:extLst>
            <a:ext uri="{FF2B5EF4-FFF2-40B4-BE49-F238E27FC236}">
              <a16:creationId xmlns:a16="http://schemas.microsoft.com/office/drawing/2014/main" id="{00000000-0008-0000-1600-00007A000000}"/>
            </a:ext>
          </a:extLst>
        </xdr:cNvPr>
        <xdr:cNvGrpSpPr>
          <a:grpSpLocks/>
        </xdr:cNvGrpSpPr>
      </xdr:nvGrpSpPr>
      <xdr:grpSpPr bwMode="auto">
        <a:xfrm>
          <a:off x="1036320" y="13323570"/>
          <a:ext cx="1657350" cy="1219200"/>
          <a:chOff x="46" y="40"/>
          <a:chExt cx="550" cy="318"/>
        </a:xfrm>
      </xdr:grpSpPr>
      <xdr:grpSp>
        <xdr:nvGrpSpPr>
          <xdr:cNvPr id="123" name="Group 2">
            <a:extLst>
              <a:ext uri="{FF2B5EF4-FFF2-40B4-BE49-F238E27FC236}">
                <a16:creationId xmlns:a16="http://schemas.microsoft.com/office/drawing/2014/main" id="{00000000-0008-0000-1600-00007B000000}"/>
              </a:ext>
            </a:extLst>
          </xdr:cNvPr>
          <xdr:cNvGrpSpPr>
            <a:grpSpLocks/>
          </xdr:cNvGrpSpPr>
        </xdr:nvGrpSpPr>
        <xdr:grpSpPr bwMode="auto">
          <a:xfrm>
            <a:off x="46" y="40"/>
            <a:ext cx="550" cy="318"/>
            <a:chOff x="46" y="40"/>
            <a:chExt cx="550" cy="318"/>
          </a:xfrm>
        </xdr:grpSpPr>
        <xdr:sp macro="" textlink="">
          <xdr:nvSpPr>
            <xdr:cNvPr id="125" name="AutoShape 3">
              <a:extLst>
                <a:ext uri="{FF2B5EF4-FFF2-40B4-BE49-F238E27FC236}">
                  <a16:creationId xmlns:a16="http://schemas.microsoft.com/office/drawing/2014/main" id="{00000000-0008-0000-1600-00007D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6" name="AutoShape 4">
              <a:extLst>
                <a:ext uri="{FF2B5EF4-FFF2-40B4-BE49-F238E27FC236}">
                  <a16:creationId xmlns:a16="http://schemas.microsoft.com/office/drawing/2014/main" id="{00000000-0008-0000-1600-00007E000000}"/>
                </a:ext>
              </a:extLst>
            </xdr:cNvPr>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7" name="AutoShape 5">
              <a:extLst>
                <a:ext uri="{FF2B5EF4-FFF2-40B4-BE49-F238E27FC236}">
                  <a16:creationId xmlns:a16="http://schemas.microsoft.com/office/drawing/2014/main" id="{00000000-0008-0000-1600-00007F000000}"/>
                </a:ext>
              </a:extLst>
            </xdr:cNvPr>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8" name="AutoShape 6">
              <a:extLst>
                <a:ext uri="{FF2B5EF4-FFF2-40B4-BE49-F238E27FC236}">
                  <a16:creationId xmlns:a16="http://schemas.microsoft.com/office/drawing/2014/main" id="{00000000-0008-0000-1600-000080000000}"/>
                </a:ext>
              </a:extLst>
            </xdr:cNvPr>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9" name="AutoShape 7">
              <a:extLst>
                <a:ext uri="{FF2B5EF4-FFF2-40B4-BE49-F238E27FC236}">
                  <a16:creationId xmlns:a16="http://schemas.microsoft.com/office/drawing/2014/main" id="{00000000-0008-0000-1600-00008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0" name="AutoShape 8">
              <a:extLst>
                <a:ext uri="{FF2B5EF4-FFF2-40B4-BE49-F238E27FC236}">
                  <a16:creationId xmlns:a16="http://schemas.microsoft.com/office/drawing/2014/main" id="{00000000-0008-0000-1600-00008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9">
              <a:extLst>
                <a:ext uri="{FF2B5EF4-FFF2-40B4-BE49-F238E27FC236}">
                  <a16:creationId xmlns:a16="http://schemas.microsoft.com/office/drawing/2014/main" id="{00000000-0008-0000-1600-00008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Line 10">
              <a:extLst>
                <a:ext uri="{FF2B5EF4-FFF2-40B4-BE49-F238E27FC236}">
                  <a16:creationId xmlns:a16="http://schemas.microsoft.com/office/drawing/2014/main" id="{00000000-0008-0000-1600-00008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3" name="Line 11">
              <a:extLst>
                <a:ext uri="{FF2B5EF4-FFF2-40B4-BE49-F238E27FC236}">
                  <a16:creationId xmlns:a16="http://schemas.microsoft.com/office/drawing/2014/main" id="{00000000-0008-0000-1600-00008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4" name="AutoShape 12">
            <a:extLst>
              <a:ext uri="{FF2B5EF4-FFF2-40B4-BE49-F238E27FC236}">
                <a16:creationId xmlns:a16="http://schemas.microsoft.com/office/drawing/2014/main" id="{00000000-0008-0000-1600-00007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40</xdr:row>
      <xdr:rowOff>106680</xdr:rowOff>
    </xdr:from>
    <xdr:to>
      <xdr:col>3</xdr:col>
      <xdr:colOff>1706880</xdr:colOff>
      <xdr:row>43</xdr:row>
      <xdr:rowOff>144780</xdr:rowOff>
    </xdr:to>
    <xdr:grpSp>
      <xdr:nvGrpSpPr>
        <xdr:cNvPr id="134" name="Group 1">
          <a:extLst>
            <a:ext uri="{FF2B5EF4-FFF2-40B4-BE49-F238E27FC236}">
              <a16:creationId xmlns:a16="http://schemas.microsoft.com/office/drawing/2014/main" id="{00000000-0008-0000-1600-000086000000}"/>
            </a:ext>
          </a:extLst>
        </xdr:cNvPr>
        <xdr:cNvGrpSpPr>
          <a:grpSpLocks/>
        </xdr:cNvGrpSpPr>
      </xdr:nvGrpSpPr>
      <xdr:grpSpPr bwMode="auto">
        <a:xfrm>
          <a:off x="2815590" y="13336905"/>
          <a:ext cx="1651635" cy="1219200"/>
          <a:chOff x="46" y="40"/>
          <a:chExt cx="550" cy="318"/>
        </a:xfrm>
      </xdr:grpSpPr>
      <xdr:grpSp>
        <xdr:nvGrpSpPr>
          <xdr:cNvPr id="135" name="Group 2">
            <a:extLst>
              <a:ext uri="{FF2B5EF4-FFF2-40B4-BE49-F238E27FC236}">
                <a16:creationId xmlns:a16="http://schemas.microsoft.com/office/drawing/2014/main" id="{00000000-0008-0000-1600-000087000000}"/>
              </a:ext>
            </a:extLst>
          </xdr:cNvPr>
          <xdr:cNvGrpSpPr>
            <a:grpSpLocks/>
          </xdr:cNvGrpSpPr>
        </xdr:nvGrpSpPr>
        <xdr:grpSpPr bwMode="auto">
          <a:xfrm>
            <a:off x="46" y="40"/>
            <a:ext cx="550" cy="318"/>
            <a:chOff x="46" y="40"/>
            <a:chExt cx="550" cy="318"/>
          </a:xfrm>
        </xdr:grpSpPr>
        <xdr:sp macro="" textlink="">
          <xdr:nvSpPr>
            <xdr:cNvPr id="137" name="AutoShape 3">
              <a:extLst>
                <a:ext uri="{FF2B5EF4-FFF2-40B4-BE49-F238E27FC236}">
                  <a16:creationId xmlns:a16="http://schemas.microsoft.com/office/drawing/2014/main" id="{00000000-0008-0000-1600-000089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a:extLst>
                <a:ext uri="{FF2B5EF4-FFF2-40B4-BE49-F238E27FC236}">
                  <a16:creationId xmlns:a16="http://schemas.microsoft.com/office/drawing/2014/main" id="{00000000-0008-0000-1600-00008A000000}"/>
                </a:ext>
              </a:extLst>
            </xdr:cNvPr>
            <xdr:cNvSpPr>
              <a:spLocks noChangeArrowheads="1"/>
            </xdr:cNvSpPr>
          </xdr:nvSpPr>
          <xdr:spPr bwMode="auto">
            <a:xfrm>
              <a:off x="452" y="177"/>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a:extLst>
                <a:ext uri="{FF2B5EF4-FFF2-40B4-BE49-F238E27FC236}">
                  <a16:creationId xmlns:a16="http://schemas.microsoft.com/office/drawing/2014/main" id="{00000000-0008-0000-1600-00008B000000}"/>
                </a:ext>
              </a:extLst>
            </xdr:cNvPr>
            <xdr:cNvSpPr>
              <a:spLocks noChangeArrowheads="1"/>
            </xdr:cNvSpPr>
          </xdr:nvSpPr>
          <xdr:spPr bwMode="auto">
            <a:xfrm>
              <a:off x="244" y="326"/>
              <a:ext cx="144" cy="32"/>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a:extLst>
                <a:ext uri="{FF2B5EF4-FFF2-40B4-BE49-F238E27FC236}">
                  <a16:creationId xmlns:a16="http://schemas.microsoft.com/office/drawing/2014/main" id="{00000000-0008-0000-1600-00008C000000}"/>
                </a:ext>
              </a:extLst>
            </xdr:cNvPr>
            <xdr:cNvSpPr>
              <a:spLocks noChangeArrowheads="1"/>
            </xdr:cNvSpPr>
          </xdr:nvSpPr>
          <xdr:spPr bwMode="auto">
            <a:xfrm>
              <a:off x="46" y="183"/>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a:extLst>
                <a:ext uri="{FF2B5EF4-FFF2-40B4-BE49-F238E27FC236}">
                  <a16:creationId xmlns:a16="http://schemas.microsoft.com/office/drawing/2014/main" id="{00000000-0008-0000-1600-00008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a:extLst>
                <a:ext uri="{FF2B5EF4-FFF2-40B4-BE49-F238E27FC236}">
                  <a16:creationId xmlns:a16="http://schemas.microsoft.com/office/drawing/2014/main" id="{00000000-0008-0000-1600-00008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a:extLst>
                <a:ext uri="{FF2B5EF4-FFF2-40B4-BE49-F238E27FC236}">
                  <a16:creationId xmlns:a16="http://schemas.microsoft.com/office/drawing/2014/main" id="{00000000-0008-0000-1600-00008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a:extLst>
                <a:ext uri="{FF2B5EF4-FFF2-40B4-BE49-F238E27FC236}">
                  <a16:creationId xmlns:a16="http://schemas.microsoft.com/office/drawing/2014/main" id="{00000000-0008-0000-1600-00009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a:extLst>
                <a:ext uri="{FF2B5EF4-FFF2-40B4-BE49-F238E27FC236}">
                  <a16:creationId xmlns:a16="http://schemas.microsoft.com/office/drawing/2014/main" id="{00000000-0008-0000-1600-00009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a:extLst>
              <a:ext uri="{FF2B5EF4-FFF2-40B4-BE49-F238E27FC236}">
                <a16:creationId xmlns:a16="http://schemas.microsoft.com/office/drawing/2014/main" id="{00000000-0008-0000-1600-00008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60</xdr:row>
      <xdr:rowOff>472440</xdr:rowOff>
    </xdr:from>
    <xdr:to>
      <xdr:col>2</xdr:col>
      <xdr:colOff>1722120</xdr:colOff>
      <xdr:row>62</xdr:row>
      <xdr:rowOff>640080</xdr:rowOff>
    </xdr:to>
    <xdr:grpSp>
      <xdr:nvGrpSpPr>
        <xdr:cNvPr id="146" name="Group 1">
          <a:extLst>
            <a:ext uri="{FF2B5EF4-FFF2-40B4-BE49-F238E27FC236}">
              <a16:creationId xmlns:a16="http://schemas.microsoft.com/office/drawing/2014/main" id="{00000000-0008-0000-1600-000092000000}"/>
            </a:ext>
          </a:extLst>
        </xdr:cNvPr>
        <xdr:cNvGrpSpPr>
          <a:grpSpLocks/>
        </xdr:cNvGrpSpPr>
      </xdr:nvGrpSpPr>
      <xdr:grpSpPr bwMode="auto">
        <a:xfrm>
          <a:off x="1068705" y="20562570"/>
          <a:ext cx="1649730" cy="1240155"/>
          <a:chOff x="46" y="40"/>
          <a:chExt cx="550" cy="318"/>
        </a:xfrm>
      </xdr:grpSpPr>
      <xdr:grpSp>
        <xdr:nvGrpSpPr>
          <xdr:cNvPr id="147" name="Group 2">
            <a:extLst>
              <a:ext uri="{FF2B5EF4-FFF2-40B4-BE49-F238E27FC236}">
                <a16:creationId xmlns:a16="http://schemas.microsoft.com/office/drawing/2014/main" id="{00000000-0008-0000-1600-000093000000}"/>
              </a:ext>
            </a:extLst>
          </xdr:cNvPr>
          <xdr:cNvGrpSpPr>
            <a:grpSpLocks/>
          </xdr:cNvGrpSpPr>
        </xdr:nvGrpSpPr>
        <xdr:grpSpPr bwMode="auto">
          <a:xfrm>
            <a:off x="46" y="40"/>
            <a:ext cx="550" cy="318"/>
            <a:chOff x="46" y="40"/>
            <a:chExt cx="550" cy="318"/>
          </a:xfrm>
        </xdr:grpSpPr>
        <xdr:sp macro="" textlink="">
          <xdr:nvSpPr>
            <xdr:cNvPr id="149" name="AutoShape 3">
              <a:extLst>
                <a:ext uri="{FF2B5EF4-FFF2-40B4-BE49-F238E27FC236}">
                  <a16:creationId xmlns:a16="http://schemas.microsoft.com/office/drawing/2014/main" id="{00000000-0008-0000-1600-00009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a:extLst>
                <a:ext uri="{FF2B5EF4-FFF2-40B4-BE49-F238E27FC236}">
                  <a16:creationId xmlns:a16="http://schemas.microsoft.com/office/drawing/2014/main" id="{00000000-0008-0000-1600-000096000000}"/>
                </a:ext>
              </a:extLst>
            </xdr:cNvPr>
            <xdr:cNvSpPr>
              <a:spLocks noChangeArrowheads="1"/>
            </xdr:cNvSpPr>
          </xdr:nvSpPr>
          <xdr:spPr bwMode="auto">
            <a:xfrm>
              <a:off x="452" y="178"/>
              <a:ext cx="14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a:extLst>
                <a:ext uri="{FF2B5EF4-FFF2-40B4-BE49-F238E27FC236}">
                  <a16:creationId xmlns:a16="http://schemas.microsoft.com/office/drawing/2014/main" id="{00000000-0008-0000-1600-00009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a:extLst>
                <a:ext uri="{FF2B5EF4-FFF2-40B4-BE49-F238E27FC236}">
                  <a16:creationId xmlns:a16="http://schemas.microsoft.com/office/drawing/2014/main" id="{00000000-0008-0000-1600-00009800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a:extLst>
                <a:ext uri="{FF2B5EF4-FFF2-40B4-BE49-F238E27FC236}">
                  <a16:creationId xmlns:a16="http://schemas.microsoft.com/office/drawing/2014/main" id="{00000000-0008-0000-1600-00009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a:extLst>
                <a:ext uri="{FF2B5EF4-FFF2-40B4-BE49-F238E27FC236}">
                  <a16:creationId xmlns:a16="http://schemas.microsoft.com/office/drawing/2014/main" id="{00000000-0008-0000-1600-00009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a:extLst>
                <a:ext uri="{FF2B5EF4-FFF2-40B4-BE49-F238E27FC236}">
                  <a16:creationId xmlns:a16="http://schemas.microsoft.com/office/drawing/2014/main" id="{00000000-0008-0000-1600-00009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a:extLst>
                <a:ext uri="{FF2B5EF4-FFF2-40B4-BE49-F238E27FC236}">
                  <a16:creationId xmlns:a16="http://schemas.microsoft.com/office/drawing/2014/main" id="{00000000-0008-0000-1600-00009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a:extLst>
                <a:ext uri="{FF2B5EF4-FFF2-40B4-BE49-F238E27FC236}">
                  <a16:creationId xmlns:a16="http://schemas.microsoft.com/office/drawing/2014/main" id="{00000000-0008-0000-1600-00009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a:extLst>
              <a:ext uri="{FF2B5EF4-FFF2-40B4-BE49-F238E27FC236}">
                <a16:creationId xmlns:a16="http://schemas.microsoft.com/office/drawing/2014/main" id="{00000000-0008-0000-1600-00009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45720</xdr:colOff>
      <xdr:row>60</xdr:row>
      <xdr:rowOff>464820</xdr:rowOff>
    </xdr:from>
    <xdr:to>
      <xdr:col>3</xdr:col>
      <xdr:colOff>1699260</xdr:colOff>
      <xdr:row>62</xdr:row>
      <xdr:rowOff>632460</xdr:rowOff>
    </xdr:to>
    <xdr:grpSp>
      <xdr:nvGrpSpPr>
        <xdr:cNvPr id="158" name="Group 1">
          <a:extLst>
            <a:ext uri="{FF2B5EF4-FFF2-40B4-BE49-F238E27FC236}">
              <a16:creationId xmlns:a16="http://schemas.microsoft.com/office/drawing/2014/main" id="{00000000-0008-0000-1600-00009E000000}"/>
            </a:ext>
          </a:extLst>
        </xdr:cNvPr>
        <xdr:cNvGrpSpPr>
          <a:grpSpLocks/>
        </xdr:cNvGrpSpPr>
      </xdr:nvGrpSpPr>
      <xdr:grpSpPr bwMode="auto">
        <a:xfrm>
          <a:off x="2802255" y="20549235"/>
          <a:ext cx="1659255" cy="1247775"/>
          <a:chOff x="46" y="40"/>
          <a:chExt cx="550" cy="318"/>
        </a:xfrm>
      </xdr:grpSpPr>
      <xdr:grpSp>
        <xdr:nvGrpSpPr>
          <xdr:cNvPr id="159" name="Group 2">
            <a:extLst>
              <a:ext uri="{FF2B5EF4-FFF2-40B4-BE49-F238E27FC236}">
                <a16:creationId xmlns:a16="http://schemas.microsoft.com/office/drawing/2014/main" id="{00000000-0008-0000-1600-00009F000000}"/>
              </a:ext>
            </a:extLst>
          </xdr:cNvPr>
          <xdr:cNvGrpSpPr>
            <a:grpSpLocks/>
          </xdr:cNvGrpSpPr>
        </xdr:nvGrpSpPr>
        <xdr:grpSpPr bwMode="auto">
          <a:xfrm>
            <a:off x="46" y="40"/>
            <a:ext cx="550" cy="318"/>
            <a:chOff x="46" y="40"/>
            <a:chExt cx="550" cy="318"/>
          </a:xfrm>
        </xdr:grpSpPr>
        <xdr:sp macro="" textlink="">
          <xdr:nvSpPr>
            <xdr:cNvPr id="161" name="AutoShape 3">
              <a:extLst>
                <a:ext uri="{FF2B5EF4-FFF2-40B4-BE49-F238E27FC236}">
                  <a16:creationId xmlns:a16="http://schemas.microsoft.com/office/drawing/2014/main" id="{00000000-0008-0000-1600-0000A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2" name="AutoShape 4">
              <a:extLst>
                <a:ext uri="{FF2B5EF4-FFF2-40B4-BE49-F238E27FC236}">
                  <a16:creationId xmlns:a16="http://schemas.microsoft.com/office/drawing/2014/main" id="{00000000-0008-0000-1600-0000A2000000}"/>
                </a:ext>
              </a:extLst>
            </xdr:cNvPr>
            <xdr:cNvSpPr>
              <a:spLocks noChangeArrowheads="1"/>
            </xdr:cNvSpPr>
          </xdr:nvSpPr>
          <xdr:spPr bwMode="auto">
            <a:xfrm>
              <a:off x="452" y="178"/>
              <a:ext cx="14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5">
              <a:extLst>
                <a:ext uri="{FF2B5EF4-FFF2-40B4-BE49-F238E27FC236}">
                  <a16:creationId xmlns:a16="http://schemas.microsoft.com/office/drawing/2014/main" id="{00000000-0008-0000-1600-0000A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6">
              <a:extLst>
                <a:ext uri="{FF2B5EF4-FFF2-40B4-BE49-F238E27FC236}">
                  <a16:creationId xmlns:a16="http://schemas.microsoft.com/office/drawing/2014/main" id="{00000000-0008-0000-1600-0000A4000000}"/>
                </a:ext>
              </a:extLst>
            </xdr:cNvPr>
            <xdr:cNvSpPr>
              <a:spLocks noChangeArrowheads="1"/>
            </xdr:cNvSpPr>
          </xdr:nvSpPr>
          <xdr:spPr bwMode="auto">
            <a:xfrm>
              <a:off x="46" y="18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7">
              <a:extLst>
                <a:ext uri="{FF2B5EF4-FFF2-40B4-BE49-F238E27FC236}">
                  <a16:creationId xmlns:a16="http://schemas.microsoft.com/office/drawing/2014/main" id="{00000000-0008-0000-1600-0000A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8">
              <a:extLst>
                <a:ext uri="{FF2B5EF4-FFF2-40B4-BE49-F238E27FC236}">
                  <a16:creationId xmlns:a16="http://schemas.microsoft.com/office/drawing/2014/main" id="{00000000-0008-0000-1600-0000A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9">
              <a:extLst>
                <a:ext uri="{FF2B5EF4-FFF2-40B4-BE49-F238E27FC236}">
                  <a16:creationId xmlns:a16="http://schemas.microsoft.com/office/drawing/2014/main" id="{00000000-0008-0000-1600-0000A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
              <a:extLst>
                <a:ext uri="{FF2B5EF4-FFF2-40B4-BE49-F238E27FC236}">
                  <a16:creationId xmlns:a16="http://schemas.microsoft.com/office/drawing/2014/main" id="{00000000-0008-0000-1600-0000A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1">
              <a:extLst>
                <a:ext uri="{FF2B5EF4-FFF2-40B4-BE49-F238E27FC236}">
                  <a16:creationId xmlns:a16="http://schemas.microsoft.com/office/drawing/2014/main" id="{00000000-0008-0000-1600-0000A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0" name="AutoShape 12">
            <a:extLst>
              <a:ext uri="{FF2B5EF4-FFF2-40B4-BE49-F238E27FC236}">
                <a16:creationId xmlns:a16="http://schemas.microsoft.com/office/drawing/2014/main" id="{00000000-0008-0000-1600-0000A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44</xdr:row>
      <xdr:rowOff>76200</xdr:rowOff>
    </xdr:from>
    <xdr:to>
      <xdr:col>2</xdr:col>
      <xdr:colOff>1737360</xdr:colOff>
      <xdr:row>47</xdr:row>
      <xdr:rowOff>76200</xdr:rowOff>
    </xdr:to>
    <xdr:grpSp>
      <xdr:nvGrpSpPr>
        <xdr:cNvPr id="170" name="Group 2">
          <a:extLst>
            <a:ext uri="{FF2B5EF4-FFF2-40B4-BE49-F238E27FC236}">
              <a16:creationId xmlns:a16="http://schemas.microsoft.com/office/drawing/2014/main" id="{00000000-0008-0000-1600-0000AA000000}"/>
            </a:ext>
          </a:extLst>
        </xdr:cNvPr>
        <xdr:cNvGrpSpPr>
          <a:grpSpLocks/>
        </xdr:cNvGrpSpPr>
      </xdr:nvGrpSpPr>
      <xdr:grpSpPr bwMode="auto">
        <a:xfrm>
          <a:off x="1036320" y="14676120"/>
          <a:ext cx="1703070" cy="1181100"/>
          <a:chOff x="46" y="40"/>
          <a:chExt cx="550" cy="318"/>
        </a:xfrm>
      </xdr:grpSpPr>
      <xdr:grpSp>
        <xdr:nvGrpSpPr>
          <xdr:cNvPr id="171" name="Group 3">
            <a:extLst>
              <a:ext uri="{FF2B5EF4-FFF2-40B4-BE49-F238E27FC236}">
                <a16:creationId xmlns:a16="http://schemas.microsoft.com/office/drawing/2014/main" id="{00000000-0008-0000-1600-0000AB000000}"/>
              </a:ext>
            </a:extLst>
          </xdr:cNvPr>
          <xdr:cNvGrpSpPr>
            <a:grpSpLocks/>
          </xdr:cNvGrpSpPr>
        </xdr:nvGrpSpPr>
        <xdr:grpSpPr bwMode="auto">
          <a:xfrm>
            <a:off x="46" y="40"/>
            <a:ext cx="550" cy="318"/>
            <a:chOff x="46" y="40"/>
            <a:chExt cx="550" cy="318"/>
          </a:xfrm>
        </xdr:grpSpPr>
        <xdr:sp macro="" textlink="">
          <xdr:nvSpPr>
            <xdr:cNvPr id="173" name="AutoShape 4">
              <a:extLst>
                <a:ext uri="{FF2B5EF4-FFF2-40B4-BE49-F238E27FC236}">
                  <a16:creationId xmlns:a16="http://schemas.microsoft.com/office/drawing/2014/main" id="{00000000-0008-0000-1600-0000A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4" name="AutoShape 5">
              <a:extLst>
                <a:ext uri="{FF2B5EF4-FFF2-40B4-BE49-F238E27FC236}">
                  <a16:creationId xmlns:a16="http://schemas.microsoft.com/office/drawing/2014/main" id="{00000000-0008-0000-1600-0000A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5" name="AutoShape 6">
              <a:extLst>
                <a:ext uri="{FF2B5EF4-FFF2-40B4-BE49-F238E27FC236}">
                  <a16:creationId xmlns:a16="http://schemas.microsoft.com/office/drawing/2014/main" id="{00000000-0008-0000-1600-0000A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6" name="AutoShape 7">
              <a:extLst>
                <a:ext uri="{FF2B5EF4-FFF2-40B4-BE49-F238E27FC236}">
                  <a16:creationId xmlns:a16="http://schemas.microsoft.com/office/drawing/2014/main" id="{00000000-0008-0000-1600-0000B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7" name="AutoShape 8">
              <a:extLst>
                <a:ext uri="{FF2B5EF4-FFF2-40B4-BE49-F238E27FC236}">
                  <a16:creationId xmlns:a16="http://schemas.microsoft.com/office/drawing/2014/main" id="{00000000-0008-0000-1600-0000B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8" name="AutoShape 9">
              <a:extLst>
                <a:ext uri="{FF2B5EF4-FFF2-40B4-BE49-F238E27FC236}">
                  <a16:creationId xmlns:a16="http://schemas.microsoft.com/office/drawing/2014/main" id="{00000000-0008-0000-1600-0000B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10">
              <a:extLst>
                <a:ext uri="{FF2B5EF4-FFF2-40B4-BE49-F238E27FC236}">
                  <a16:creationId xmlns:a16="http://schemas.microsoft.com/office/drawing/2014/main" id="{00000000-0008-0000-1600-0000B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Line 11">
              <a:extLst>
                <a:ext uri="{FF2B5EF4-FFF2-40B4-BE49-F238E27FC236}">
                  <a16:creationId xmlns:a16="http://schemas.microsoft.com/office/drawing/2014/main" id="{00000000-0008-0000-1600-0000B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1" name="Line 12">
              <a:extLst>
                <a:ext uri="{FF2B5EF4-FFF2-40B4-BE49-F238E27FC236}">
                  <a16:creationId xmlns:a16="http://schemas.microsoft.com/office/drawing/2014/main" id="{00000000-0008-0000-1600-0000B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2" name="AutoShape 13">
            <a:extLst>
              <a:ext uri="{FF2B5EF4-FFF2-40B4-BE49-F238E27FC236}">
                <a16:creationId xmlns:a16="http://schemas.microsoft.com/office/drawing/2014/main" id="{00000000-0008-0000-1600-0000A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44</xdr:row>
      <xdr:rowOff>76200</xdr:rowOff>
    </xdr:from>
    <xdr:to>
      <xdr:col>3</xdr:col>
      <xdr:colOff>1737360</xdr:colOff>
      <xdr:row>47</xdr:row>
      <xdr:rowOff>76200</xdr:rowOff>
    </xdr:to>
    <xdr:grpSp>
      <xdr:nvGrpSpPr>
        <xdr:cNvPr id="182" name="Group 2">
          <a:extLst>
            <a:ext uri="{FF2B5EF4-FFF2-40B4-BE49-F238E27FC236}">
              <a16:creationId xmlns:a16="http://schemas.microsoft.com/office/drawing/2014/main" id="{00000000-0008-0000-1600-0000B6000000}"/>
            </a:ext>
          </a:extLst>
        </xdr:cNvPr>
        <xdr:cNvGrpSpPr>
          <a:grpSpLocks/>
        </xdr:cNvGrpSpPr>
      </xdr:nvGrpSpPr>
      <xdr:grpSpPr bwMode="auto">
        <a:xfrm>
          <a:off x="2796540" y="14676120"/>
          <a:ext cx="1703070" cy="1181100"/>
          <a:chOff x="46" y="40"/>
          <a:chExt cx="550" cy="318"/>
        </a:xfrm>
      </xdr:grpSpPr>
      <xdr:grpSp>
        <xdr:nvGrpSpPr>
          <xdr:cNvPr id="183" name="Group 3">
            <a:extLst>
              <a:ext uri="{FF2B5EF4-FFF2-40B4-BE49-F238E27FC236}">
                <a16:creationId xmlns:a16="http://schemas.microsoft.com/office/drawing/2014/main" id="{00000000-0008-0000-1600-0000B7000000}"/>
              </a:ext>
            </a:extLst>
          </xdr:cNvPr>
          <xdr:cNvGrpSpPr>
            <a:grpSpLocks/>
          </xdr:cNvGrpSpPr>
        </xdr:nvGrpSpPr>
        <xdr:grpSpPr bwMode="auto">
          <a:xfrm>
            <a:off x="46" y="40"/>
            <a:ext cx="550" cy="318"/>
            <a:chOff x="46" y="40"/>
            <a:chExt cx="550" cy="318"/>
          </a:xfrm>
        </xdr:grpSpPr>
        <xdr:sp macro="" textlink="">
          <xdr:nvSpPr>
            <xdr:cNvPr id="185" name="AutoShape 4">
              <a:extLst>
                <a:ext uri="{FF2B5EF4-FFF2-40B4-BE49-F238E27FC236}">
                  <a16:creationId xmlns:a16="http://schemas.microsoft.com/office/drawing/2014/main" id="{00000000-0008-0000-1600-0000B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86" name="AutoShape 5">
              <a:extLst>
                <a:ext uri="{FF2B5EF4-FFF2-40B4-BE49-F238E27FC236}">
                  <a16:creationId xmlns:a16="http://schemas.microsoft.com/office/drawing/2014/main" id="{00000000-0008-0000-1600-0000BA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7" name="AutoShape 6">
              <a:extLst>
                <a:ext uri="{FF2B5EF4-FFF2-40B4-BE49-F238E27FC236}">
                  <a16:creationId xmlns:a16="http://schemas.microsoft.com/office/drawing/2014/main" id="{00000000-0008-0000-1600-0000B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8" name="AutoShape 7">
              <a:extLst>
                <a:ext uri="{FF2B5EF4-FFF2-40B4-BE49-F238E27FC236}">
                  <a16:creationId xmlns:a16="http://schemas.microsoft.com/office/drawing/2014/main" id="{00000000-0008-0000-1600-0000BC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9" name="AutoShape 8">
              <a:extLst>
                <a:ext uri="{FF2B5EF4-FFF2-40B4-BE49-F238E27FC236}">
                  <a16:creationId xmlns:a16="http://schemas.microsoft.com/office/drawing/2014/main" id="{00000000-0008-0000-1600-0000B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0" name="AutoShape 9">
              <a:extLst>
                <a:ext uri="{FF2B5EF4-FFF2-40B4-BE49-F238E27FC236}">
                  <a16:creationId xmlns:a16="http://schemas.microsoft.com/office/drawing/2014/main" id="{00000000-0008-0000-1600-0000B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10">
              <a:extLst>
                <a:ext uri="{FF2B5EF4-FFF2-40B4-BE49-F238E27FC236}">
                  <a16:creationId xmlns:a16="http://schemas.microsoft.com/office/drawing/2014/main" id="{00000000-0008-0000-1600-0000B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Line 11">
              <a:extLst>
                <a:ext uri="{FF2B5EF4-FFF2-40B4-BE49-F238E27FC236}">
                  <a16:creationId xmlns:a16="http://schemas.microsoft.com/office/drawing/2014/main" id="{00000000-0008-0000-1600-0000C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3" name="Line 12">
              <a:extLst>
                <a:ext uri="{FF2B5EF4-FFF2-40B4-BE49-F238E27FC236}">
                  <a16:creationId xmlns:a16="http://schemas.microsoft.com/office/drawing/2014/main" id="{00000000-0008-0000-1600-0000C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4" name="AutoShape 13">
            <a:extLst>
              <a:ext uri="{FF2B5EF4-FFF2-40B4-BE49-F238E27FC236}">
                <a16:creationId xmlns:a16="http://schemas.microsoft.com/office/drawing/2014/main" id="{00000000-0008-0000-1600-0000B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52</xdr:row>
      <xdr:rowOff>45720</xdr:rowOff>
    </xdr:from>
    <xdr:to>
      <xdr:col>2</xdr:col>
      <xdr:colOff>1714500</xdr:colOff>
      <xdr:row>55</xdr:row>
      <xdr:rowOff>83820</xdr:rowOff>
    </xdr:to>
    <xdr:grpSp>
      <xdr:nvGrpSpPr>
        <xdr:cNvPr id="194" name="Group 1">
          <a:extLst>
            <a:ext uri="{FF2B5EF4-FFF2-40B4-BE49-F238E27FC236}">
              <a16:creationId xmlns:a16="http://schemas.microsoft.com/office/drawing/2014/main" id="{00000000-0008-0000-1600-0000C2000000}"/>
            </a:ext>
          </a:extLst>
        </xdr:cNvPr>
        <xdr:cNvGrpSpPr>
          <a:grpSpLocks/>
        </xdr:cNvGrpSpPr>
      </xdr:nvGrpSpPr>
      <xdr:grpSpPr bwMode="auto">
        <a:xfrm>
          <a:off x="1062990" y="17386935"/>
          <a:ext cx="1649730" cy="1219200"/>
          <a:chOff x="46" y="40"/>
          <a:chExt cx="550" cy="318"/>
        </a:xfrm>
      </xdr:grpSpPr>
      <xdr:grpSp>
        <xdr:nvGrpSpPr>
          <xdr:cNvPr id="195" name="Group 2">
            <a:extLst>
              <a:ext uri="{FF2B5EF4-FFF2-40B4-BE49-F238E27FC236}">
                <a16:creationId xmlns:a16="http://schemas.microsoft.com/office/drawing/2014/main" id="{00000000-0008-0000-1600-0000C3000000}"/>
              </a:ext>
            </a:extLst>
          </xdr:cNvPr>
          <xdr:cNvGrpSpPr>
            <a:grpSpLocks/>
          </xdr:cNvGrpSpPr>
        </xdr:nvGrpSpPr>
        <xdr:grpSpPr bwMode="auto">
          <a:xfrm>
            <a:off x="46" y="40"/>
            <a:ext cx="550" cy="318"/>
            <a:chOff x="46" y="40"/>
            <a:chExt cx="550" cy="318"/>
          </a:xfrm>
        </xdr:grpSpPr>
        <xdr:sp macro="" textlink="">
          <xdr:nvSpPr>
            <xdr:cNvPr id="197" name="AutoShape 3">
              <a:extLst>
                <a:ext uri="{FF2B5EF4-FFF2-40B4-BE49-F238E27FC236}">
                  <a16:creationId xmlns:a16="http://schemas.microsoft.com/office/drawing/2014/main" id="{00000000-0008-0000-1600-0000C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8" name="AutoShape 4">
              <a:extLst>
                <a:ext uri="{FF2B5EF4-FFF2-40B4-BE49-F238E27FC236}">
                  <a16:creationId xmlns:a16="http://schemas.microsoft.com/office/drawing/2014/main" id="{00000000-0008-0000-1600-0000C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9" name="AutoShape 5">
              <a:extLst>
                <a:ext uri="{FF2B5EF4-FFF2-40B4-BE49-F238E27FC236}">
                  <a16:creationId xmlns:a16="http://schemas.microsoft.com/office/drawing/2014/main" id="{00000000-0008-0000-1600-0000C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0" name="AutoShape 6">
              <a:extLst>
                <a:ext uri="{FF2B5EF4-FFF2-40B4-BE49-F238E27FC236}">
                  <a16:creationId xmlns:a16="http://schemas.microsoft.com/office/drawing/2014/main" id="{00000000-0008-0000-1600-0000C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1" name="AutoShape 7">
              <a:extLst>
                <a:ext uri="{FF2B5EF4-FFF2-40B4-BE49-F238E27FC236}">
                  <a16:creationId xmlns:a16="http://schemas.microsoft.com/office/drawing/2014/main" id="{00000000-0008-0000-1600-0000C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2" name="AutoShape 8">
              <a:extLst>
                <a:ext uri="{FF2B5EF4-FFF2-40B4-BE49-F238E27FC236}">
                  <a16:creationId xmlns:a16="http://schemas.microsoft.com/office/drawing/2014/main" id="{00000000-0008-0000-1600-0000C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9">
              <a:extLst>
                <a:ext uri="{FF2B5EF4-FFF2-40B4-BE49-F238E27FC236}">
                  <a16:creationId xmlns:a16="http://schemas.microsoft.com/office/drawing/2014/main" id="{00000000-0008-0000-1600-0000C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Line 10">
              <a:extLst>
                <a:ext uri="{FF2B5EF4-FFF2-40B4-BE49-F238E27FC236}">
                  <a16:creationId xmlns:a16="http://schemas.microsoft.com/office/drawing/2014/main" id="{00000000-0008-0000-1600-0000C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5" name="Line 11">
              <a:extLst>
                <a:ext uri="{FF2B5EF4-FFF2-40B4-BE49-F238E27FC236}">
                  <a16:creationId xmlns:a16="http://schemas.microsoft.com/office/drawing/2014/main" id="{00000000-0008-0000-1600-0000C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6" name="AutoShape 12">
            <a:extLst>
              <a:ext uri="{FF2B5EF4-FFF2-40B4-BE49-F238E27FC236}">
                <a16:creationId xmlns:a16="http://schemas.microsoft.com/office/drawing/2014/main" id="{00000000-0008-0000-1600-0000C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206" name="Group 1">
          <a:extLst>
            <a:ext uri="{FF2B5EF4-FFF2-40B4-BE49-F238E27FC236}">
              <a16:creationId xmlns:a16="http://schemas.microsoft.com/office/drawing/2014/main" id="{00000000-0008-0000-1600-0000CE000000}"/>
            </a:ext>
          </a:extLst>
        </xdr:cNvPr>
        <xdr:cNvGrpSpPr>
          <a:grpSpLocks/>
        </xdr:cNvGrpSpPr>
      </xdr:nvGrpSpPr>
      <xdr:grpSpPr bwMode="auto">
        <a:xfrm>
          <a:off x="2823210" y="17381220"/>
          <a:ext cx="1649730" cy="1219200"/>
          <a:chOff x="46" y="40"/>
          <a:chExt cx="550" cy="318"/>
        </a:xfrm>
      </xdr:grpSpPr>
      <xdr:grpSp>
        <xdr:nvGrpSpPr>
          <xdr:cNvPr id="207" name="Group 2">
            <a:extLst>
              <a:ext uri="{FF2B5EF4-FFF2-40B4-BE49-F238E27FC236}">
                <a16:creationId xmlns:a16="http://schemas.microsoft.com/office/drawing/2014/main" id="{00000000-0008-0000-1600-0000CF000000}"/>
              </a:ext>
            </a:extLst>
          </xdr:cNvPr>
          <xdr:cNvGrpSpPr>
            <a:grpSpLocks/>
          </xdr:cNvGrpSpPr>
        </xdr:nvGrpSpPr>
        <xdr:grpSpPr bwMode="auto">
          <a:xfrm>
            <a:off x="46" y="40"/>
            <a:ext cx="550" cy="318"/>
            <a:chOff x="46" y="40"/>
            <a:chExt cx="550" cy="318"/>
          </a:xfrm>
        </xdr:grpSpPr>
        <xdr:sp macro="" textlink="">
          <xdr:nvSpPr>
            <xdr:cNvPr id="209" name="AutoShape 3">
              <a:extLst>
                <a:ext uri="{FF2B5EF4-FFF2-40B4-BE49-F238E27FC236}">
                  <a16:creationId xmlns:a16="http://schemas.microsoft.com/office/drawing/2014/main" id="{00000000-0008-0000-1600-0000D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0" name="AutoShape 4">
              <a:extLst>
                <a:ext uri="{FF2B5EF4-FFF2-40B4-BE49-F238E27FC236}">
                  <a16:creationId xmlns:a16="http://schemas.microsoft.com/office/drawing/2014/main" id="{00000000-0008-0000-1600-0000D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1" name="AutoShape 5">
              <a:extLst>
                <a:ext uri="{FF2B5EF4-FFF2-40B4-BE49-F238E27FC236}">
                  <a16:creationId xmlns:a16="http://schemas.microsoft.com/office/drawing/2014/main" id="{00000000-0008-0000-1600-0000D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2" name="AutoShape 6">
              <a:extLst>
                <a:ext uri="{FF2B5EF4-FFF2-40B4-BE49-F238E27FC236}">
                  <a16:creationId xmlns:a16="http://schemas.microsoft.com/office/drawing/2014/main" id="{00000000-0008-0000-1600-0000D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3" name="AutoShape 7">
              <a:extLst>
                <a:ext uri="{FF2B5EF4-FFF2-40B4-BE49-F238E27FC236}">
                  <a16:creationId xmlns:a16="http://schemas.microsoft.com/office/drawing/2014/main" id="{00000000-0008-0000-1600-0000D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4" name="AutoShape 8">
              <a:extLst>
                <a:ext uri="{FF2B5EF4-FFF2-40B4-BE49-F238E27FC236}">
                  <a16:creationId xmlns:a16="http://schemas.microsoft.com/office/drawing/2014/main" id="{00000000-0008-0000-1600-0000D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9">
              <a:extLst>
                <a:ext uri="{FF2B5EF4-FFF2-40B4-BE49-F238E27FC236}">
                  <a16:creationId xmlns:a16="http://schemas.microsoft.com/office/drawing/2014/main" id="{00000000-0008-0000-1600-0000D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Line 10">
              <a:extLst>
                <a:ext uri="{FF2B5EF4-FFF2-40B4-BE49-F238E27FC236}">
                  <a16:creationId xmlns:a16="http://schemas.microsoft.com/office/drawing/2014/main" id="{00000000-0008-0000-1600-0000D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7" name="Line 11">
              <a:extLst>
                <a:ext uri="{FF2B5EF4-FFF2-40B4-BE49-F238E27FC236}">
                  <a16:creationId xmlns:a16="http://schemas.microsoft.com/office/drawing/2014/main" id="{00000000-0008-0000-1600-0000D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8" name="AutoShape 12">
            <a:extLst>
              <a:ext uri="{FF2B5EF4-FFF2-40B4-BE49-F238E27FC236}">
                <a16:creationId xmlns:a16="http://schemas.microsoft.com/office/drawing/2014/main" id="{00000000-0008-0000-1600-0000D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861060</xdr:colOff>
      <xdr:row>8</xdr:row>
      <xdr:rowOff>426720</xdr:rowOff>
    </xdr:from>
    <xdr:to>
      <xdr:col>2</xdr:col>
      <xdr:colOff>1280160</xdr:colOff>
      <xdr:row>10</xdr:row>
      <xdr:rowOff>38100</xdr:rowOff>
    </xdr:to>
    <xdr:sp macro="" textlink="">
      <xdr:nvSpPr>
        <xdr:cNvPr id="238" name="Line 16">
          <a:extLst>
            <a:ext uri="{FF2B5EF4-FFF2-40B4-BE49-F238E27FC236}">
              <a16:creationId xmlns:a16="http://schemas.microsoft.com/office/drawing/2014/main" id="{00000000-0008-0000-1600-0000EE000000}"/>
            </a:ext>
          </a:extLst>
        </xdr:cNvPr>
        <xdr:cNvSpPr>
          <a:spLocks noChangeShapeType="1"/>
        </xdr:cNvSpPr>
      </xdr:nvSpPr>
      <xdr:spPr bwMode="auto">
        <a:xfrm flipH="1" flipV="1">
          <a:off x="1859280" y="282702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8</xdr:row>
      <xdr:rowOff>426720</xdr:rowOff>
    </xdr:from>
    <xdr:to>
      <xdr:col>2</xdr:col>
      <xdr:colOff>861060</xdr:colOff>
      <xdr:row>10</xdr:row>
      <xdr:rowOff>30480</xdr:rowOff>
    </xdr:to>
    <xdr:sp macro="" textlink="">
      <xdr:nvSpPr>
        <xdr:cNvPr id="239" name="Line 17">
          <a:extLst>
            <a:ext uri="{FF2B5EF4-FFF2-40B4-BE49-F238E27FC236}">
              <a16:creationId xmlns:a16="http://schemas.microsoft.com/office/drawing/2014/main" id="{00000000-0008-0000-1600-0000EF000000}"/>
            </a:ext>
          </a:extLst>
        </xdr:cNvPr>
        <xdr:cNvSpPr>
          <a:spLocks noChangeShapeType="1"/>
        </xdr:cNvSpPr>
      </xdr:nvSpPr>
      <xdr:spPr bwMode="auto">
        <a:xfrm flipH="1">
          <a:off x="1447800" y="2827020"/>
          <a:ext cx="41148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30480</xdr:rowOff>
    </xdr:from>
    <xdr:to>
      <xdr:col>2</xdr:col>
      <xdr:colOff>861060</xdr:colOff>
      <xdr:row>10</xdr:row>
      <xdr:rowOff>480060</xdr:rowOff>
    </xdr:to>
    <xdr:sp macro="" textlink="">
      <xdr:nvSpPr>
        <xdr:cNvPr id="240" name="Line 19">
          <a:extLst>
            <a:ext uri="{FF2B5EF4-FFF2-40B4-BE49-F238E27FC236}">
              <a16:creationId xmlns:a16="http://schemas.microsoft.com/office/drawing/2014/main" id="{00000000-0008-0000-1600-0000F0000000}"/>
            </a:ext>
          </a:extLst>
        </xdr:cNvPr>
        <xdr:cNvSpPr>
          <a:spLocks noChangeShapeType="1"/>
        </xdr:cNvSpPr>
      </xdr:nvSpPr>
      <xdr:spPr bwMode="auto">
        <a:xfrm rot="10800000" flipH="1" flipV="1">
          <a:off x="1447800" y="31165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10</xdr:row>
      <xdr:rowOff>38100</xdr:rowOff>
    </xdr:from>
    <xdr:to>
      <xdr:col>2</xdr:col>
      <xdr:colOff>1280160</xdr:colOff>
      <xdr:row>10</xdr:row>
      <xdr:rowOff>472440</xdr:rowOff>
    </xdr:to>
    <xdr:sp macro="" textlink="">
      <xdr:nvSpPr>
        <xdr:cNvPr id="241" name="Line 20">
          <a:extLst>
            <a:ext uri="{FF2B5EF4-FFF2-40B4-BE49-F238E27FC236}">
              <a16:creationId xmlns:a16="http://schemas.microsoft.com/office/drawing/2014/main" id="{00000000-0008-0000-1600-0000F1000000}"/>
            </a:ext>
          </a:extLst>
        </xdr:cNvPr>
        <xdr:cNvSpPr>
          <a:spLocks noChangeShapeType="1"/>
        </xdr:cNvSpPr>
      </xdr:nvSpPr>
      <xdr:spPr bwMode="auto">
        <a:xfrm rot="10800000" flipH="1">
          <a:off x="1859280" y="312420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8</xdr:row>
      <xdr:rowOff>403860</xdr:rowOff>
    </xdr:from>
    <xdr:to>
      <xdr:col>3</xdr:col>
      <xdr:colOff>1264920</xdr:colOff>
      <xdr:row>10</xdr:row>
      <xdr:rowOff>7620</xdr:rowOff>
    </xdr:to>
    <xdr:sp macro="" textlink="">
      <xdr:nvSpPr>
        <xdr:cNvPr id="242" name="Line 16">
          <a:extLst>
            <a:ext uri="{FF2B5EF4-FFF2-40B4-BE49-F238E27FC236}">
              <a16:creationId xmlns:a16="http://schemas.microsoft.com/office/drawing/2014/main" id="{00000000-0008-0000-1600-0000F2000000}"/>
            </a:ext>
          </a:extLst>
        </xdr:cNvPr>
        <xdr:cNvSpPr>
          <a:spLocks noChangeShapeType="1"/>
        </xdr:cNvSpPr>
      </xdr:nvSpPr>
      <xdr:spPr bwMode="auto">
        <a:xfrm flipH="1" flipV="1">
          <a:off x="3604260" y="28041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403860</xdr:rowOff>
    </xdr:from>
    <xdr:to>
      <xdr:col>3</xdr:col>
      <xdr:colOff>845820</xdr:colOff>
      <xdr:row>9</xdr:row>
      <xdr:rowOff>190500</xdr:rowOff>
    </xdr:to>
    <xdr:sp macro="" textlink="">
      <xdr:nvSpPr>
        <xdr:cNvPr id="243" name="Line 17">
          <a:extLst>
            <a:ext uri="{FF2B5EF4-FFF2-40B4-BE49-F238E27FC236}">
              <a16:creationId xmlns:a16="http://schemas.microsoft.com/office/drawing/2014/main" id="{00000000-0008-0000-1600-0000F3000000}"/>
            </a:ext>
          </a:extLst>
        </xdr:cNvPr>
        <xdr:cNvSpPr>
          <a:spLocks noChangeShapeType="1"/>
        </xdr:cNvSpPr>
      </xdr:nvSpPr>
      <xdr:spPr bwMode="auto">
        <a:xfrm flipH="1">
          <a:off x="3185160" y="2804160"/>
          <a:ext cx="41910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9</xdr:row>
      <xdr:rowOff>190500</xdr:rowOff>
    </xdr:from>
    <xdr:to>
      <xdr:col>3</xdr:col>
      <xdr:colOff>845820</xdr:colOff>
      <xdr:row>10</xdr:row>
      <xdr:rowOff>449580</xdr:rowOff>
    </xdr:to>
    <xdr:sp macro="" textlink="">
      <xdr:nvSpPr>
        <xdr:cNvPr id="244" name="Line 19">
          <a:extLst>
            <a:ext uri="{FF2B5EF4-FFF2-40B4-BE49-F238E27FC236}">
              <a16:creationId xmlns:a16="http://schemas.microsoft.com/office/drawing/2014/main" id="{00000000-0008-0000-1600-0000F4000000}"/>
            </a:ext>
          </a:extLst>
        </xdr:cNvPr>
        <xdr:cNvSpPr>
          <a:spLocks noChangeShapeType="1"/>
        </xdr:cNvSpPr>
      </xdr:nvSpPr>
      <xdr:spPr bwMode="auto">
        <a:xfrm rot="10800000" flipH="1" flipV="1">
          <a:off x="3185160" y="30861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7620</xdr:rowOff>
    </xdr:from>
    <xdr:to>
      <xdr:col>3</xdr:col>
      <xdr:colOff>1264920</xdr:colOff>
      <xdr:row>10</xdr:row>
      <xdr:rowOff>441960</xdr:rowOff>
    </xdr:to>
    <xdr:sp macro="" textlink="">
      <xdr:nvSpPr>
        <xdr:cNvPr id="245" name="Line 20">
          <a:extLst>
            <a:ext uri="{FF2B5EF4-FFF2-40B4-BE49-F238E27FC236}">
              <a16:creationId xmlns:a16="http://schemas.microsoft.com/office/drawing/2014/main" id="{00000000-0008-0000-1600-0000F5000000}"/>
            </a:ext>
          </a:extLst>
        </xdr:cNvPr>
        <xdr:cNvSpPr>
          <a:spLocks noChangeShapeType="1"/>
        </xdr:cNvSpPr>
      </xdr:nvSpPr>
      <xdr:spPr bwMode="auto">
        <a:xfrm rot="10800000" flipH="1">
          <a:off x="3604260" y="30937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60960</xdr:colOff>
      <xdr:row>36</xdr:row>
      <xdr:rowOff>45720</xdr:rowOff>
    </xdr:from>
    <xdr:to>
      <xdr:col>2</xdr:col>
      <xdr:colOff>1714500</xdr:colOff>
      <xdr:row>39</xdr:row>
      <xdr:rowOff>83820</xdr:rowOff>
    </xdr:to>
    <xdr:grpSp>
      <xdr:nvGrpSpPr>
        <xdr:cNvPr id="294" name="Group 1">
          <a:extLst>
            <a:ext uri="{FF2B5EF4-FFF2-40B4-BE49-F238E27FC236}">
              <a16:creationId xmlns:a16="http://schemas.microsoft.com/office/drawing/2014/main" id="{00000000-0008-0000-1600-000026010000}"/>
            </a:ext>
          </a:extLst>
        </xdr:cNvPr>
        <xdr:cNvGrpSpPr>
          <a:grpSpLocks/>
        </xdr:cNvGrpSpPr>
      </xdr:nvGrpSpPr>
      <xdr:grpSpPr bwMode="auto">
        <a:xfrm>
          <a:off x="1062990" y="11900535"/>
          <a:ext cx="1649730" cy="1219200"/>
          <a:chOff x="46" y="40"/>
          <a:chExt cx="550" cy="318"/>
        </a:xfrm>
      </xdr:grpSpPr>
      <xdr:grpSp>
        <xdr:nvGrpSpPr>
          <xdr:cNvPr id="295" name="Group 2">
            <a:extLst>
              <a:ext uri="{FF2B5EF4-FFF2-40B4-BE49-F238E27FC236}">
                <a16:creationId xmlns:a16="http://schemas.microsoft.com/office/drawing/2014/main" id="{00000000-0008-0000-1600-000027010000}"/>
              </a:ext>
            </a:extLst>
          </xdr:cNvPr>
          <xdr:cNvGrpSpPr>
            <a:grpSpLocks/>
          </xdr:cNvGrpSpPr>
        </xdr:nvGrpSpPr>
        <xdr:grpSpPr bwMode="auto">
          <a:xfrm>
            <a:off x="46" y="40"/>
            <a:ext cx="550" cy="318"/>
            <a:chOff x="46" y="40"/>
            <a:chExt cx="550" cy="318"/>
          </a:xfrm>
        </xdr:grpSpPr>
        <xdr:sp macro="" textlink="">
          <xdr:nvSpPr>
            <xdr:cNvPr id="297" name="AutoShape 3">
              <a:extLst>
                <a:ext uri="{FF2B5EF4-FFF2-40B4-BE49-F238E27FC236}">
                  <a16:creationId xmlns:a16="http://schemas.microsoft.com/office/drawing/2014/main" id="{00000000-0008-0000-1600-00002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8" name="AutoShape 4">
              <a:extLst>
                <a:ext uri="{FF2B5EF4-FFF2-40B4-BE49-F238E27FC236}">
                  <a16:creationId xmlns:a16="http://schemas.microsoft.com/office/drawing/2014/main" id="{00000000-0008-0000-1600-00002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5">
              <a:extLst>
                <a:ext uri="{FF2B5EF4-FFF2-40B4-BE49-F238E27FC236}">
                  <a16:creationId xmlns:a16="http://schemas.microsoft.com/office/drawing/2014/main" id="{00000000-0008-0000-1600-00002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6">
              <a:extLst>
                <a:ext uri="{FF2B5EF4-FFF2-40B4-BE49-F238E27FC236}">
                  <a16:creationId xmlns:a16="http://schemas.microsoft.com/office/drawing/2014/main" id="{00000000-0008-0000-1600-00002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7">
              <a:extLst>
                <a:ext uri="{FF2B5EF4-FFF2-40B4-BE49-F238E27FC236}">
                  <a16:creationId xmlns:a16="http://schemas.microsoft.com/office/drawing/2014/main" id="{00000000-0008-0000-1600-00002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8">
              <a:extLst>
                <a:ext uri="{FF2B5EF4-FFF2-40B4-BE49-F238E27FC236}">
                  <a16:creationId xmlns:a16="http://schemas.microsoft.com/office/drawing/2014/main" id="{00000000-0008-0000-1600-00002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9">
              <a:extLst>
                <a:ext uri="{FF2B5EF4-FFF2-40B4-BE49-F238E27FC236}">
                  <a16:creationId xmlns:a16="http://schemas.microsoft.com/office/drawing/2014/main" id="{00000000-0008-0000-1600-00002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0">
              <a:extLst>
                <a:ext uri="{FF2B5EF4-FFF2-40B4-BE49-F238E27FC236}">
                  <a16:creationId xmlns:a16="http://schemas.microsoft.com/office/drawing/2014/main" id="{00000000-0008-0000-1600-00003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1">
              <a:extLst>
                <a:ext uri="{FF2B5EF4-FFF2-40B4-BE49-F238E27FC236}">
                  <a16:creationId xmlns:a16="http://schemas.microsoft.com/office/drawing/2014/main" id="{00000000-0008-0000-1600-00003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2">
            <a:extLst>
              <a:ext uri="{FF2B5EF4-FFF2-40B4-BE49-F238E27FC236}">
                <a16:creationId xmlns:a16="http://schemas.microsoft.com/office/drawing/2014/main" id="{00000000-0008-0000-1600-00002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36</xdr:row>
      <xdr:rowOff>38100</xdr:rowOff>
    </xdr:from>
    <xdr:to>
      <xdr:col>3</xdr:col>
      <xdr:colOff>1714500</xdr:colOff>
      <xdr:row>39</xdr:row>
      <xdr:rowOff>76200</xdr:rowOff>
    </xdr:to>
    <xdr:grpSp>
      <xdr:nvGrpSpPr>
        <xdr:cNvPr id="306" name="Group 1">
          <a:extLst>
            <a:ext uri="{FF2B5EF4-FFF2-40B4-BE49-F238E27FC236}">
              <a16:creationId xmlns:a16="http://schemas.microsoft.com/office/drawing/2014/main" id="{00000000-0008-0000-1600-000032010000}"/>
            </a:ext>
          </a:extLst>
        </xdr:cNvPr>
        <xdr:cNvGrpSpPr>
          <a:grpSpLocks/>
        </xdr:cNvGrpSpPr>
      </xdr:nvGrpSpPr>
      <xdr:grpSpPr bwMode="auto">
        <a:xfrm>
          <a:off x="2823210" y="11894820"/>
          <a:ext cx="1649730" cy="1219200"/>
          <a:chOff x="46" y="40"/>
          <a:chExt cx="550" cy="318"/>
        </a:xfrm>
      </xdr:grpSpPr>
      <xdr:grpSp>
        <xdr:nvGrpSpPr>
          <xdr:cNvPr id="307" name="Group 2">
            <a:extLst>
              <a:ext uri="{FF2B5EF4-FFF2-40B4-BE49-F238E27FC236}">
                <a16:creationId xmlns:a16="http://schemas.microsoft.com/office/drawing/2014/main" id="{00000000-0008-0000-1600-000033010000}"/>
              </a:ext>
            </a:extLst>
          </xdr:cNvPr>
          <xdr:cNvGrpSpPr>
            <a:grpSpLocks/>
          </xdr:cNvGrpSpPr>
        </xdr:nvGrpSpPr>
        <xdr:grpSpPr bwMode="auto">
          <a:xfrm>
            <a:off x="46" y="40"/>
            <a:ext cx="550" cy="318"/>
            <a:chOff x="46" y="40"/>
            <a:chExt cx="550" cy="318"/>
          </a:xfrm>
        </xdr:grpSpPr>
        <xdr:sp macro="" textlink="">
          <xdr:nvSpPr>
            <xdr:cNvPr id="309" name="AutoShape 3">
              <a:extLst>
                <a:ext uri="{FF2B5EF4-FFF2-40B4-BE49-F238E27FC236}">
                  <a16:creationId xmlns:a16="http://schemas.microsoft.com/office/drawing/2014/main" id="{00000000-0008-0000-1600-00003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0" name="AutoShape 4">
              <a:extLst>
                <a:ext uri="{FF2B5EF4-FFF2-40B4-BE49-F238E27FC236}">
                  <a16:creationId xmlns:a16="http://schemas.microsoft.com/office/drawing/2014/main" id="{00000000-0008-0000-1600-00003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1" name="AutoShape 5">
              <a:extLst>
                <a:ext uri="{FF2B5EF4-FFF2-40B4-BE49-F238E27FC236}">
                  <a16:creationId xmlns:a16="http://schemas.microsoft.com/office/drawing/2014/main" id="{00000000-0008-0000-1600-00003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2" name="AutoShape 6">
              <a:extLst>
                <a:ext uri="{FF2B5EF4-FFF2-40B4-BE49-F238E27FC236}">
                  <a16:creationId xmlns:a16="http://schemas.microsoft.com/office/drawing/2014/main" id="{00000000-0008-0000-1600-00003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3" name="AutoShape 7">
              <a:extLst>
                <a:ext uri="{FF2B5EF4-FFF2-40B4-BE49-F238E27FC236}">
                  <a16:creationId xmlns:a16="http://schemas.microsoft.com/office/drawing/2014/main" id="{00000000-0008-0000-1600-00003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4" name="AutoShape 8">
              <a:extLst>
                <a:ext uri="{FF2B5EF4-FFF2-40B4-BE49-F238E27FC236}">
                  <a16:creationId xmlns:a16="http://schemas.microsoft.com/office/drawing/2014/main" id="{00000000-0008-0000-1600-00003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5" name="AutoShape 9">
              <a:extLst>
                <a:ext uri="{FF2B5EF4-FFF2-40B4-BE49-F238E27FC236}">
                  <a16:creationId xmlns:a16="http://schemas.microsoft.com/office/drawing/2014/main" id="{00000000-0008-0000-1600-00003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6" name="Line 10">
              <a:extLst>
                <a:ext uri="{FF2B5EF4-FFF2-40B4-BE49-F238E27FC236}">
                  <a16:creationId xmlns:a16="http://schemas.microsoft.com/office/drawing/2014/main" id="{00000000-0008-0000-1600-00003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7" name="Line 11">
              <a:extLst>
                <a:ext uri="{FF2B5EF4-FFF2-40B4-BE49-F238E27FC236}">
                  <a16:creationId xmlns:a16="http://schemas.microsoft.com/office/drawing/2014/main" id="{00000000-0008-0000-1600-00003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8" name="AutoShape 12">
            <a:extLst>
              <a:ext uri="{FF2B5EF4-FFF2-40B4-BE49-F238E27FC236}">
                <a16:creationId xmlns:a16="http://schemas.microsoft.com/office/drawing/2014/main" id="{00000000-0008-0000-1600-00003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60416</xdr:colOff>
      <xdr:row>36</xdr:row>
      <xdr:rowOff>89574</xdr:rowOff>
    </xdr:from>
    <xdr:to>
      <xdr:col>3</xdr:col>
      <xdr:colOff>453240</xdr:colOff>
      <xdr:row>36</xdr:row>
      <xdr:rowOff>278417</xdr:rowOff>
    </xdr:to>
    <xdr:sp macro="" textlink="">
      <xdr:nvSpPr>
        <xdr:cNvPr id="318" name="Rectangle 322">
          <a:extLst>
            <a:ext uri="{FF2B5EF4-FFF2-40B4-BE49-F238E27FC236}">
              <a16:creationId xmlns:a16="http://schemas.microsoft.com/office/drawing/2014/main" id="{00000000-0008-0000-1600-00003E010000}"/>
            </a:ext>
          </a:extLst>
        </xdr:cNvPr>
        <xdr:cNvSpPr>
          <a:spLocks noChangeArrowheads="1"/>
        </xdr:cNvSpPr>
      </xdr:nvSpPr>
      <xdr:spPr bwMode="auto">
        <a:xfrm>
          <a:off x="2818856" y="12091074"/>
          <a:ext cx="392824"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36</xdr:row>
      <xdr:rowOff>89574</xdr:rowOff>
    </xdr:from>
    <xdr:to>
      <xdr:col>2</xdr:col>
      <xdr:colOff>460132</xdr:colOff>
      <xdr:row>36</xdr:row>
      <xdr:rowOff>278417</xdr:rowOff>
    </xdr:to>
    <xdr:sp macro="" textlink="">
      <xdr:nvSpPr>
        <xdr:cNvPr id="319" name="Rectangle 324">
          <a:extLst>
            <a:ext uri="{FF2B5EF4-FFF2-40B4-BE49-F238E27FC236}">
              <a16:creationId xmlns:a16="http://schemas.microsoft.com/office/drawing/2014/main" id="{00000000-0008-0000-1600-00003F010000}"/>
            </a:ext>
          </a:extLst>
        </xdr:cNvPr>
        <xdr:cNvSpPr>
          <a:spLocks noChangeArrowheads="1"/>
        </xdr:cNvSpPr>
      </xdr:nvSpPr>
      <xdr:spPr bwMode="auto">
        <a:xfrm>
          <a:off x="1058636" y="120910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48</xdr:row>
      <xdr:rowOff>91440</xdr:rowOff>
    </xdr:from>
    <xdr:to>
      <xdr:col>2</xdr:col>
      <xdr:colOff>1737360</xdr:colOff>
      <xdr:row>51</xdr:row>
      <xdr:rowOff>99060</xdr:rowOff>
    </xdr:to>
    <xdr:grpSp>
      <xdr:nvGrpSpPr>
        <xdr:cNvPr id="320" name="Group 2">
          <a:extLst>
            <a:ext uri="{FF2B5EF4-FFF2-40B4-BE49-F238E27FC236}">
              <a16:creationId xmlns:a16="http://schemas.microsoft.com/office/drawing/2014/main" id="{00000000-0008-0000-1600-000040010000}"/>
            </a:ext>
          </a:extLst>
        </xdr:cNvPr>
        <xdr:cNvGrpSpPr>
          <a:grpSpLocks/>
        </xdr:cNvGrpSpPr>
      </xdr:nvGrpSpPr>
      <xdr:grpSpPr bwMode="auto">
        <a:xfrm>
          <a:off x="1036320" y="16066770"/>
          <a:ext cx="1703070" cy="1188720"/>
          <a:chOff x="46" y="40"/>
          <a:chExt cx="550" cy="318"/>
        </a:xfrm>
      </xdr:grpSpPr>
      <xdr:grpSp>
        <xdr:nvGrpSpPr>
          <xdr:cNvPr id="321" name="Group 3">
            <a:extLst>
              <a:ext uri="{FF2B5EF4-FFF2-40B4-BE49-F238E27FC236}">
                <a16:creationId xmlns:a16="http://schemas.microsoft.com/office/drawing/2014/main" id="{00000000-0008-0000-1600-000041010000}"/>
              </a:ext>
            </a:extLst>
          </xdr:cNvPr>
          <xdr:cNvGrpSpPr>
            <a:grpSpLocks/>
          </xdr:cNvGrpSpPr>
        </xdr:nvGrpSpPr>
        <xdr:grpSpPr bwMode="auto">
          <a:xfrm>
            <a:off x="46" y="40"/>
            <a:ext cx="550" cy="318"/>
            <a:chOff x="46" y="40"/>
            <a:chExt cx="550" cy="318"/>
          </a:xfrm>
        </xdr:grpSpPr>
        <xdr:sp macro="" textlink="">
          <xdr:nvSpPr>
            <xdr:cNvPr id="323" name="AutoShape 4">
              <a:extLst>
                <a:ext uri="{FF2B5EF4-FFF2-40B4-BE49-F238E27FC236}">
                  <a16:creationId xmlns:a16="http://schemas.microsoft.com/office/drawing/2014/main" id="{00000000-0008-0000-1600-000043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24" name="AutoShape 5">
              <a:extLst>
                <a:ext uri="{FF2B5EF4-FFF2-40B4-BE49-F238E27FC236}">
                  <a16:creationId xmlns:a16="http://schemas.microsoft.com/office/drawing/2014/main" id="{00000000-0008-0000-1600-000044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25" name="AutoShape 6">
              <a:extLst>
                <a:ext uri="{FF2B5EF4-FFF2-40B4-BE49-F238E27FC236}">
                  <a16:creationId xmlns:a16="http://schemas.microsoft.com/office/drawing/2014/main" id="{00000000-0008-0000-1600-000045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7">
              <a:extLst>
                <a:ext uri="{FF2B5EF4-FFF2-40B4-BE49-F238E27FC236}">
                  <a16:creationId xmlns:a16="http://schemas.microsoft.com/office/drawing/2014/main" id="{00000000-0008-0000-1600-000046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7" name="AutoShape 8">
              <a:extLst>
                <a:ext uri="{FF2B5EF4-FFF2-40B4-BE49-F238E27FC236}">
                  <a16:creationId xmlns:a16="http://schemas.microsoft.com/office/drawing/2014/main" id="{00000000-0008-0000-1600-000047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8" name="AutoShape 9">
              <a:extLst>
                <a:ext uri="{FF2B5EF4-FFF2-40B4-BE49-F238E27FC236}">
                  <a16:creationId xmlns:a16="http://schemas.microsoft.com/office/drawing/2014/main" id="{00000000-0008-0000-1600-000048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9" name="AutoShape 10">
              <a:extLst>
                <a:ext uri="{FF2B5EF4-FFF2-40B4-BE49-F238E27FC236}">
                  <a16:creationId xmlns:a16="http://schemas.microsoft.com/office/drawing/2014/main" id="{00000000-0008-0000-1600-000049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0" name="Line 11">
              <a:extLst>
                <a:ext uri="{FF2B5EF4-FFF2-40B4-BE49-F238E27FC236}">
                  <a16:creationId xmlns:a16="http://schemas.microsoft.com/office/drawing/2014/main" id="{00000000-0008-0000-1600-00004A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1" name="Line 12">
              <a:extLst>
                <a:ext uri="{FF2B5EF4-FFF2-40B4-BE49-F238E27FC236}">
                  <a16:creationId xmlns:a16="http://schemas.microsoft.com/office/drawing/2014/main" id="{00000000-0008-0000-1600-00004B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22" name="AutoShape 13">
            <a:extLst>
              <a:ext uri="{FF2B5EF4-FFF2-40B4-BE49-F238E27FC236}">
                <a16:creationId xmlns:a16="http://schemas.microsoft.com/office/drawing/2014/main" id="{00000000-0008-0000-1600-000042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22860</xdr:colOff>
      <xdr:row>48</xdr:row>
      <xdr:rowOff>91440</xdr:rowOff>
    </xdr:from>
    <xdr:to>
      <xdr:col>3</xdr:col>
      <xdr:colOff>1722120</xdr:colOff>
      <xdr:row>51</xdr:row>
      <xdr:rowOff>99060</xdr:rowOff>
    </xdr:to>
    <xdr:grpSp>
      <xdr:nvGrpSpPr>
        <xdr:cNvPr id="332" name="Group 2">
          <a:extLst>
            <a:ext uri="{FF2B5EF4-FFF2-40B4-BE49-F238E27FC236}">
              <a16:creationId xmlns:a16="http://schemas.microsoft.com/office/drawing/2014/main" id="{00000000-0008-0000-1600-00004C010000}"/>
            </a:ext>
          </a:extLst>
        </xdr:cNvPr>
        <xdr:cNvGrpSpPr>
          <a:grpSpLocks/>
        </xdr:cNvGrpSpPr>
      </xdr:nvGrpSpPr>
      <xdr:grpSpPr bwMode="auto">
        <a:xfrm>
          <a:off x="2785110" y="16066770"/>
          <a:ext cx="1693545" cy="1188720"/>
          <a:chOff x="46" y="40"/>
          <a:chExt cx="550" cy="318"/>
        </a:xfrm>
      </xdr:grpSpPr>
      <xdr:grpSp>
        <xdr:nvGrpSpPr>
          <xdr:cNvPr id="333" name="Group 3">
            <a:extLst>
              <a:ext uri="{FF2B5EF4-FFF2-40B4-BE49-F238E27FC236}">
                <a16:creationId xmlns:a16="http://schemas.microsoft.com/office/drawing/2014/main" id="{00000000-0008-0000-1600-00004D010000}"/>
              </a:ext>
            </a:extLst>
          </xdr:cNvPr>
          <xdr:cNvGrpSpPr>
            <a:grpSpLocks/>
          </xdr:cNvGrpSpPr>
        </xdr:nvGrpSpPr>
        <xdr:grpSpPr bwMode="auto">
          <a:xfrm>
            <a:off x="46" y="40"/>
            <a:ext cx="550" cy="318"/>
            <a:chOff x="46" y="40"/>
            <a:chExt cx="550" cy="318"/>
          </a:xfrm>
        </xdr:grpSpPr>
        <xdr:sp macro="" textlink="">
          <xdr:nvSpPr>
            <xdr:cNvPr id="335" name="AutoShape 4">
              <a:extLst>
                <a:ext uri="{FF2B5EF4-FFF2-40B4-BE49-F238E27FC236}">
                  <a16:creationId xmlns:a16="http://schemas.microsoft.com/office/drawing/2014/main" id="{00000000-0008-0000-1600-00004F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6" name="AutoShape 5">
              <a:extLst>
                <a:ext uri="{FF2B5EF4-FFF2-40B4-BE49-F238E27FC236}">
                  <a16:creationId xmlns:a16="http://schemas.microsoft.com/office/drawing/2014/main" id="{00000000-0008-0000-1600-000050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7" name="AutoShape 6">
              <a:extLst>
                <a:ext uri="{FF2B5EF4-FFF2-40B4-BE49-F238E27FC236}">
                  <a16:creationId xmlns:a16="http://schemas.microsoft.com/office/drawing/2014/main" id="{00000000-0008-0000-1600-000051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8" name="AutoShape 7">
              <a:extLst>
                <a:ext uri="{FF2B5EF4-FFF2-40B4-BE49-F238E27FC236}">
                  <a16:creationId xmlns:a16="http://schemas.microsoft.com/office/drawing/2014/main" id="{00000000-0008-0000-1600-000052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9" name="AutoShape 8">
              <a:extLst>
                <a:ext uri="{FF2B5EF4-FFF2-40B4-BE49-F238E27FC236}">
                  <a16:creationId xmlns:a16="http://schemas.microsoft.com/office/drawing/2014/main" id="{00000000-0008-0000-1600-00005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AutoShape 9">
              <a:extLst>
                <a:ext uri="{FF2B5EF4-FFF2-40B4-BE49-F238E27FC236}">
                  <a16:creationId xmlns:a16="http://schemas.microsoft.com/office/drawing/2014/main" id="{00000000-0008-0000-1600-00005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1" name="AutoShape 10">
              <a:extLst>
                <a:ext uri="{FF2B5EF4-FFF2-40B4-BE49-F238E27FC236}">
                  <a16:creationId xmlns:a16="http://schemas.microsoft.com/office/drawing/2014/main" id="{00000000-0008-0000-1600-00005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2" name="Line 11">
              <a:extLst>
                <a:ext uri="{FF2B5EF4-FFF2-40B4-BE49-F238E27FC236}">
                  <a16:creationId xmlns:a16="http://schemas.microsoft.com/office/drawing/2014/main" id="{00000000-0008-0000-1600-00005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3" name="Line 12">
              <a:extLst>
                <a:ext uri="{FF2B5EF4-FFF2-40B4-BE49-F238E27FC236}">
                  <a16:creationId xmlns:a16="http://schemas.microsoft.com/office/drawing/2014/main" id="{00000000-0008-0000-1600-00005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4" name="AutoShape 13">
            <a:extLst>
              <a:ext uri="{FF2B5EF4-FFF2-40B4-BE49-F238E27FC236}">
                <a16:creationId xmlns:a16="http://schemas.microsoft.com/office/drawing/2014/main" id="{00000000-0008-0000-1600-00004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56</xdr:row>
      <xdr:rowOff>76200</xdr:rowOff>
    </xdr:from>
    <xdr:to>
      <xdr:col>2</xdr:col>
      <xdr:colOff>1699260</xdr:colOff>
      <xdr:row>59</xdr:row>
      <xdr:rowOff>114300</xdr:rowOff>
    </xdr:to>
    <xdr:grpSp>
      <xdr:nvGrpSpPr>
        <xdr:cNvPr id="344" name="Group 1">
          <a:extLst>
            <a:ext uri="{FF2B5EF4-FFF2-40B4-BE49-F238E27FC236}">
              <a16:creationId xmlns:a16="http://schemas.microsoft.com/office/drawing/2014/main" id="{00000000-0008-0000-1600-000058010000}"/>
            </a:ext>
          </a:extLst>
        </xdr:cNvPr>
        <xdr:cNvGrpSpPr>
          <a:grpSpLocks/>
        </xdr:cNvGrpSpPr>
      </xdr:nvGrpSpPr>
      <xdr:grpSpPr bwMode="auto">
        <a:xfrm>
          <a:off x="1042035" y="18790920"/>
          <a:ext cx="1659255" cy="1219200"/>
          <a:chOff x="46" y="40"/>
          <a:chExt cx="550" cy="318"/>
        </a:xfrm>
      </xdr:grpSpPr>
      <xdr:grpSp>
        <xdr:nvGrpSpPr>
          <xdr:cNvPr id="345" name="Group 2">
            <a:extLst>
              <a:ext uri="{FF2B5EF4-FFF2-40B4-BE49-F238E27FC236}">
                <a16:creationId xmlns:a16="http://schemas.microsoft.com/office/drawing/2014/main" id="{00000000-0008-0000-1600-000059010000}"/>
              </a:ext>
            </a:extLst>
          </xdr:cNvPr>
          <xdr:cNvGrpSpPr>
            <a:grpSpLocks/>
          </xdr:cNvGrpSpPr>
        </xdr:nvGrpSpPr>
        <xdr:grpSpPr bwMode="auto">
          <a:xfrm>
            <a:off x="46" y="40"/>
            <a:ext cx="550" cy="318"/>
            <a:chOff x="46" y="40"/>
            <a:chExt cx="550" cy="318"/>
          </a:xfrm>
        </xdr:grpSpPr>
        <xdr:sp macro="" textlink="">
          <xdr:nvSpPr>
            <xdr:cNvPr id="347" name="AutoShape 3">
              <a:extLst>
                <a:ext uri="{FF2B5EF4-FFF2-40B4-BE49-F238E27FC236}">
                  <a16:creationId xmlns:a16="http://schemas.microsoft.com/office/drawing/2014/main" id="{00000000-0008-0000-1600-00005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48" name="AutoShape 4">
              <a:extLst>
                <a:ext uri="{FF2B5EF4-FFF2-40B4-BE49-F238E27FC236}">
                  <a16:creationId xmlns:a16="http://schemas.microsoft.com/office/drawing/2014/main" id="{00000000-0008-0000-1600-00005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9" name="AutoShape 5">
              <a:extLst>
                <a:ext uri="{FF2B5EF4-FFF2-40B4-BE49-F238E27FC236}">
                  <a16:creationId xmlns:a16="http://schemas.microsoft.com/office/drawing/2014/main" id="{00000000-0008-0000-1600-00005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0" name="AutoShape 6">
              <a:extLst>
                <a:ext uri="{FF2B5EF4-FFF2-40B4-BE49-F238E27FC236}">
                  <a16:creationId xmlns:a16="http://schemas.microsoft.com/office/drawing/2014/main" id="{00000000-0008-0000-1600-00005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1" name="AutoShape 7">
              <a:extLst>
                <a:ext uri="{FF2B5EF4-FFF2-40B4-BE49-F238E27FC236}">
                  <a16:creationId xmlns:a16="http://schemas.microsoft.com/office/drawing/2014/main" id="{00000000-0008-0000-1600-00005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2" name="AutoShape 8">
              <a:extLst>
                <a:ext uri="{FF2B5EF4-FFF2-40B4-BE49-F238E27FC236}">
                  <a16:creationId xmlns:a16="http://schemas.microsoft.com/office/drawing/2014/main" id="{00000000-0008-0000-1600-00006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3" name="AutoShape 9">
              <a:extLst>
                <a:ext uri="{FF2B5EF4-FFF2-40B4-BE49-F238E27FC236}">
                  <a16:creationId xmlns:a16="http://schemas.microsoft.com/office/drawing/2014/main" id="{00000000-0008-0000-1600-00006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4" name="Line 10">
              <a:extLst>
                <a:ext uri="{FF2B5EF4-FFF2-40B4-BE49-F238E27FC236}">
                  <a16:creationId xmlns:a16="http://schemas.microsoft.com/office/drawing/2014/main" id="{00000000-0008-0000-1600-00006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5" name="Line 11">
              <a:extLst>
                <a:ext uri="{FF2B5EF4-FFF2-40B4-BE49-F238E27FC236}">
                  <a16:creationId xmlns:a16="http://schemas.microsoft.com/office/drawing/2014/main" id="{00000000-0008-0000-1600-00006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6" name="AutoShape 12">
            <a:extLst>
              <a:ext uri="{FF2B5EF4-FFF2-40B4-BE49-F238E27FC236}">
                <a16:creationId xmlns:a16="http://schemas.microsoft.com/office/drawing/2014/main" id="{00000000-0008-0000-1600-00005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76200</xdr:rowOff>
    </xdr:from>
    <xdr:to>
      <xdr:col>3</xdr:col>
      <xdr:colOff>1706880</xdr:colOff>
      <xdr:row>59</xdr:row>
      <xdr:rowOff>114300</xdr:rowOff>
    </xdr:to>
    <xdr:grpSp>
      <xdr:nvGrpSpPr>
        <xdr:cNvPr id="356" name="Group 1">
          <a:extLst>
            <a:ext uri="{FF2B5EF4-FFF2-40B4-BE49-F238E27FC236}">
              <a16:creationId xmlns:a16="http://schemas.microsoft.com/office/drawing/2014/main" id="{00000000-0008-0000-1600-000064010000}"/>
            </a:ext>
          </a:extLst>
        </xdr:cNvPr>
        <xdr:cNvGrpSpPr>
          <a:grpSpLocks/>
        </xdr:cNvGrpSpPr>
      </xdr:nvGrpSpPr>
      <xdr:grpSpPr bwMode="auto">
        <a:xfrm>
          <a:off x="2815590" y="18790920"/>
          <a:ext cx="1651635" cy="1219200"/>
          <a:chOff x="46" y="40"/>
          <a:chExt cx="550" cy="318"/>
        </a:xfrm>
      </xdr:grpSpPr>
      <xdr:grpSp>
        <xdr:nvGrpSpPr>
          <xdr:cNvPr id="357" name="Group 2">
            <a:extLst>
              <a:ext uri="{FF2B5EF4-FFF2-40B4-BE49-F238E27FC236}">
                <a16:creationId xmlns:a16="http://schemas.microsoft.com/office/drawing/2014/main" id="{00000000-0008-0000-1600-000065010000}"/>
              </a:ext>
            </a:extLst>
          </xdr:cNvPr>
          <xdr:cNvGrpSpPr>
            <a:grpSpLocks/>
          </xdr:cNvGrpSpPr>
        </xdr:nvGrpSpPr>
        <xdr:grpSpPr bwMode="auto">
          <a:xfrm>
            <a:off x="46" y="40"/>
            <a:ext cx="550" cy="318"/>
            <a:chOff x="46" y="40"/>
            <a:chExt cx="550" cy="318"/>
          </a:xfrm>
        </xdr:grpSpPr>
        <xdr:sp macro="" textlink="">
          <xdr:nvSpPr>
            <xdr:cNvPr id="359" name="AutoShape 3">
              <a:extLst>
                <a:ext uri="{FF2B5EF4-FFF2-40B4-BE49-F238E27FC236}">
                  <a16:creationId xmlns:a16="http://schemas.microsoft.com/office/drawing/2014/main" id="{00000000-0008-0000-1600-000067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60" name="AutoShape 4">
              <a:extLst>
                <a:ext uri="{FF2B5EF4-FFF2-40B4-BE49-F238E27FC236}">
                  <a16:creationId xmlns:a16="http://schemas.microsoft.com/office/drawing/2014/main" id="{00000000-0008-0000-1600-000068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1" name="AutoShape 5">
              <a:extLst>
                <a:ext uri="{FF2B5EF4-FFF2-40B4-BE49-F238E27FC236}">
                  <a16:creationId xmlns:a16="http://schemas.microsoft.com/office/drawing/2014/main" id="{00000000-0008-0000-1600-000069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2" name="AutoShape 6">
              <a:extLst>
                <a:ext uri="{FF2B5EF4-FFF2-40B4-BE49-F238E27FC236}">
                  <a16:creationId xmlns:a16="http://schemas.microsoft.com/office/drawing/2014/main" id="{00000000-0008-0000-1600-00006A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3" name="AutoShape 7">
              <a:extLst>
                <a:ext uri="{FF2B5EF4-FFF2-40B4-BE49-F238E27FC236}">
                  <a16:creationId xmlns:a16="http://schemas.microsoft.com/office/drawing/2014/main" id="{00000000-0008-0000-1600-00006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AutoShape 8">
              <a:extLst>
                <a:ext uri="{FF2B5EF4-FFF2-40B4-BE49-F238E27FC236}">
                  <a16:creationId xmlns:a16="http://schemas.microsoft.com/office/drawing/2014/main" id="{00000000-0008-0000-1600-00006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5" name="AutoShape 9">
              <a:extLst>
                <a:ext uri="{FF2B5EF4-FFF2-40B4-BE49-F238E27FC236}">
                  <a16:creationId xmlns:a16="http://schemas.microsoft.com/office/drawing/2014/main" id="{00000000-0008-0000-1600-00006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6" name="Line 10">
              <a:extLst>
                <a:ext uri="{FF2B5EF4-FFF2-40B4-BE49-F238E27FC236}">
                  <a16:creationId xmlns:a16="http://schemas.microsoft.com/office/drawing/2014/main" id="{00000000-0008-0000-1600-00006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7" name="Line 11">
              <a:extLst>
                <a:ext uri="{FF2B5EF4-FFF2-40B4-BE49-F238E27FC236}">
                  <a16:creationId xmlns:a16="http://schemas.microsoft.com/office/drawing/2014/main" id="{00000000-0008-0000-1600-00006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8" name="AutoShape 12">
            <a:extLst>
              <a:ext uri="{FF2B5EF4-FFF2-40B4-BE49-F238E27FC236}">
                <a16:creationId xmlns:a16="http://schemas.microsoft.com/office/drawing/2014/main" id="{00000000-0008-0000-1600-000066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32</xdr:row>
      <xdr:rowOff>45720</xdr:rowOff>
    </xdr:from>
    <xdr:to>
      <xdr:col>2</xdr:col>
      <xdr:colOff>1752600</xdr:colOff>
      <xdr:row>35</xdr:row>
      <xdr:rowOff>121920</xdr:rowOff>
    </xdr:to>
    <xdr:grpSp>
      <xdr:nvGrpSpPr>
        <xdr:cNvPr id="368" name="Group 115">
          <a:extLst>
            <a:ext uri="{FF2B5EF4-FFF2-40B4-BE49-F238E27FC236}">
              <a16:creationId xmlns:a16="http://schemas.microsoft.com/office/drawing/2014/main" id="{00000000-0008-0000-1600-000070010000}"/>
            </a:ext>
          </a:extLst>
        </xdr:cNvPr>
        <xdr:cNvGrpSpPr>
          <a:grpSpLocks noChangeAspect="1"/>
        </xdr:cNvGrpSpPr>
      </xdr:nvGrpSpPr>
      <xdr:grpSpPr bwMode="auto">
        <a:xfrm>
          <a:off x="1068705" y="10528935"/>
          <a:ext cx="1682115" cy="1257300"/>
          <a:chOff x="91" y="40"/>
          <a:chExt cx="550" cy="318"/>
        </a:xfrm>
      </xdr:grpSpPr>
      <xdr:grpSp>
        <xdr:nvGrpSpPr>
          <xdr:cNvPr id="369" name="Group 116">
            <a:extLst>
              <a:ext uri="{FF2B5EF4-FFF2-40B4-BE49-F238E27FC236}">
                <a16:creationId xmlns:a16="http://schemas.microsoft.com/office/drawing/2014/main" id="{00000000-0008-0000-1600-000071010000}"/>
              </a:ext>
            </a:extLst>
          </xdr:cNvPr>
          <xdr:cNvGrpSpPr>
            <a:grpSpLocks/>
          </xdr:cNvGrpSpPr>
        </xdr:nvGrpSpPr>
        <xdr:grpSpPr bwMode="auto">
          <a:xfrm>
            <a:off x="91" y="40"/>
            <a:ext cx="550" cy="318"/>
            <a:chOff x="46" y="40"/>
            <a:chExt cx="550" cy="318"/>
          </a:xfrm>
        </xdr:grpSpPr>
        <xdr:sp macro="" textlink="">
          <xdr:nvSpPr>
            <xdr:cNvPr id="375" name="AutoShape 117">
              <a:extLst>
                <a:ext uri="{FF2B5EF4-FFF2-40B4-BE49-F238E27FC236}">
                  <a16:creationId xmlns:a16="http://schemas.microsoft.com/office/drawing/2014/main" id="{00000000-0008-0000-1600-000077010000}"/>
                </a:ext>
              </a:extLst>
            </xdr:cNvPr>
            <xdr:cNvSpPr>
              <a:spLocks noChangeArrowheads="1"/>
            </xdr:cNvSpPr>
          </xdr:nvSpPr>
          <xdr:spPr bwMode="auto">
            <a:xfrm>
              <a:off x="248" y="40"/>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6" name="AutoShape 118">
              <a:extLst>
                <a:ext uri="{FF2B5EF4-FFF2-40B4-BE49-F238E27FC236}">
                  <a16:creationId xmlns:a16="http://schemas.microsoft.com/office/drawing/2014/main" id="{00000000-0008-0000-1600-000078010000}"/>
                </a:ext>
              </a:extLst>
            </xdr:cNvPr>
            <xdr:cNvSpPr>
              <a:spLocks noChangeArrowheads="1"/>
            </xdr:cNvSpPr>
          </xdr:nvSpPr>
          <xdr:spPr bwMode="auto">
            <a:xfrm>
              <a:off x="449" y="181"/>
              <a:ext cx="147"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7" name="AutoShape 119">
              <a:extLst>
                <a:ext uri="{FF2B5EF4-FFF2-40B4-BE49-F238E27FC236}">
                  <a16:creationId xmlns:a16="http://schemas.microsoft.com/office/drawing/2014/main" id="{00000000-0008-0000-1600-000079010000}"/>
                </a:ext>
              </a:extLst>
            </xdr:cNvPr>
            <xdr:cNvSpPr>
              <a:spLocks noChangeArrowheads="1"/>
            </xdr:cNvSpPr>
          </xdr:nvSpPr>
          <xdr:spPr bwMode="auto">
            <a:xfrm>
              <a:off x="243"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8" name="AutoShape 120">
              <a:extLst>
                <a:ext uri="{FF2B5EF4-FFF2-40B4-BE49-F238E27FC236}">
                  <a16:creationId xmlns:a16="http://schemas.microsoft.com/office/drawing/2014/main" id="{00000000-0008-0000-1600-00007A010000}"/>
                </a:ext>
              </a:extLst>
            </xdr:cNvPr>
            <xdr:cNvSpPr>
              <a:spLocks noChangeArrowheads="1"/>
            </xdr:cNvSpPr>
          </xdr:nvSpPr>
          <xdr:spPr bwMode="auto">
            <a:xfrm>
              <a:off x="46" y="183"/>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9" name="AutoShape 121">
              <a:extLst>
                <a:ext uri="{FF2B5EF4-FFF2-40B4-BE49-F238E27FC236}">
                  <a16:creationId xmlns:a16="http://schemas.microsoft.com/office/drawing/2014/main" id="{00000000-0008-0000-1600-00007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0" name="AutoShape 122">
              <a:extLst>
                <a:ext uri="{FF2B5EF4-FFF2-40B4-BE49-F238E27FC236}">
                  <a16:creationId xmlns:a16="http://schemas.microsoft.com/office/drawing/2014/main" id="{00000000-0008-0000-1600-00007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1" name="AutoShape 123">
              <a:extLst>
                <a:ext uri="{FF2B5EF4-FFF2-40B4-BE49-F238E27FC236}">
                  <a16:creationId xmlns:a16="http://schemas.microsoft.com/office/drawing/2014/main" id="{00000000-0008-0000-1600-00007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2" name="Line 124">
              <a:extLst>
                <a:ext uri="{FF2B5EF4-FFF2-40B4-BE49-F238E27FC236}">
                  <a16:creationId xmlns:a16="http://schemas.microsoft.com/office/drawing/2014/main" id="{00000000-0008-0000-1600-00007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3" name="Line 125">
              <a:extLst>
                <a:ext uri="{FF2B5EF4-FFF2-40B4-BE49-F238E27FC236}">
                  <a16:creationId xmlns:a16="http://schemas.microsoft.com/office/drawing/2014/main" id="{00000000-0008-0000-1600-00007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70" name="Group 126">
            <a:extLst>
              <a:ext uri="{FF2B5EF4-FFF2-40B4-BE49-F238E27FC236}">
                <a16:creationId xmlns:a16="http://schemas.microsoft.com/office/drawing/2014/main" id="{00000000-0008-0000-1600-000072010000}"/>
              </a:ext>
            </a:extLst>
          </xdr:cNvPr>
          <xdr:cNvGrpSpPr>
            <a:grpSpLocks/>
          </xdr:cNvGrpSpPr>
        </xdr:nvGrpSpPr>
        <xdr:grpSpPr bwMode="auto">
          <a:xfrm rot="10800000">
            <a:off x="225" y="80"/>
            <a:ext cx="271" cy="239"/>
            <a:chOff x="190" y="91"/>
            <a:chExt cx="271" cy="239"/>
          </a:xfrm>
        </xdr:grpSpPr>
        <xdr:sp macro="" textlink="">
          <xdr:nvSpPr>
            <xdr:cNvPr id="371" name="Line 127">
              <a:extLst>
                <a:ext uri="{FF2B5EF4-FFF2-40B4-BE49-F238E27FC236}">
                  <a16:creationId xmlns:a16="http://schemas.microsoft.com/office/drawing/2014/main" id="{00000000-0008-0000-1600-000073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2" name="Line 128">
              <a:extLst>
                <a:ext uri="{FF2B5EF4-FFF2-40B4-BE49-F238E27FC236}">
                  <a16:creationId xmlns:a16="http://schemas.microsoft.com/office/drawing/2014/main" id="{00000000-0008-0000-1600-000074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3" name="Line 129">
              <a:extLst>
                <a:ext uri="{FF2B5EF4-FFF2-40B4-BE49-F238E27FC236}">
                  <a16:creationId xmlns:a16="http://schemas.microsoft.com/office/drawing/2014/main" id="{00000000-0008-0000-1600-000075010000}"/>
                </a:ext>
              </a:extLst>
            </xdr:cNvPr>
            <xdr:cNvSpPr>
              <a:spLocks noChangeShapeType="1"/>
            </xdr:cNvSpPr>
          </xdr:nvSpPr>
          <xdr:spPr bwMode="auto">
            <a:xfrm flipH="1" flipV="1">
              <a:off x="323" y="91"/>
              <a:ext cx="137" cy="119"/>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74" name="Line 130">
              <a:extLst>
                <a:ext uri="{FF2B5EF4-FFF2-40B4-BE49-F238E27FC236}">
                  <a16:creationId xmlns:a16="http://schemas.microsoft.com/office/drawing/2014/main" id="{00000000-0008-0000-1600-000076010000}"/>
                </a:ext>
              </a:extLst>
            </xdr:cNvPr>
            <xdr:cNvSpPr>
              <a:spLocks noChangeShapeType="1"/>
            </xdr:cNvSpPr>
          </xdr:nvSpPr>
          <xdr:spPr bwMode="auto">
            <a:xfrm flipH="1">
              <a:off x="192" y="93"/>
              <a:ext cx="131" cy="114"/>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38100</xdr:colOff>
      <xdr:row>32</xdr:row>
      <xdr:rowOff>45720</xdr:rowOff>
    </xdr:from>
    <xdr:to>
      <xdr:col>3</xdr:col>
      <xdr:colOff>1706880</xdr:colOff>
      <xdr:row>35</xdr:row>
      <xdr:rowOff>121920</xdr:rowOff>
    </xdr:to>
    <xdr:grpSp>
      <xdr:nvGrpSpPr>
        <xdr:cNvPr id="384" name="Group 115">
          <a:extLst>
            <a:ext uri="{FF2B5EF4-FFF2-40B4-BE49-F238E27FC236}">
              <a16:creationId xmlns:a16="http://schemas.microsoft.com/office/drawing/2014/main" id="{00000000-0008-0000-1600-000080010000}"/>
            </a:ext>
          </a:extLst>
        </xdr:cNvPr>
        <xdr:cNvGrpSpPr>
          <a:grpSpLocks noChangeAspect="1"/>
        </xdr:cNvGrpSpPr>
      </xdr:nvGrpSpPr>
      <xdr:grpSpPr bwMode="auto">
        <a:xfrm>
          <a:off x="2796540" y="10528935"/>
          <a:ext cx="1670685" cy="1257300"/>
          <a:chOff x="91" y="40"/>
          <a:chExt cx="550" cy="318"/>
        </a:xfrm>
      </xdr:grpSpPr>
      <xdr:grpSp>
        <xdr:nvGrpSpPr>
          <xdr:cNvPr id="385" name="Group 116">
            <a:extLst>
              <a:ext uri="{FF2B5EF4-FFF2-40B4-BE49-F238E27FC236}">
                <a16:creationId xmlns:a16="http://schemas.microsoft.com/office/drawing/2014/main" id="{00000000-0008-0000-1600-000081010000}"/>
              </a:ext>
            </a:extLst>
          </xdr:cNvPr>
          <xdr:cNvGrpSpPr>
            <a:grpSpLocks/>
          </xdr:cNvGrpSpPr>
        </xdr:nvGrpSpPr>
        <xdr:grpSpPr bwMode="auto">
          <a:xfrm>
            <a:off x="91" y="40"/>
            <a:ext cx="550" cy="318"/>
            <a:chOff x="46" y="40"/>
            <a:chExt cx="550" cy="318"/>
          </a:xfrm>
        </xdr:grpSpPr>
        <xdr:sp macro="" textlink="">
          <xdr:nvSpPr>
            <xdr:cNvPr id="391" name="AutoShape 117">
              <a:extLst>
                <a:ext uri="{FF2B5EF4-FFF2-40B4-BE49-F238E27FC236}">
                  <a16:creationId xmlns:a16="http://schemas.microsoft.com/office/drawing/2014/main" id="{00000000-0008-0000-1600-000087010000}"/>
                </a:ext>
              </a:extLst>
            </xdr:cNvPr>
            <xdr:cNvSpPr>
              <a:spLocks noChangeArrowheads="1"/>
            </xdr:cNvSpPr>
          </xdr:nvSpPr>
          <xdr:spPr bwMode="auto">
            <a:xfrm>
              <a:off x="249" y="40"/>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2" name="AutoShape 118">
              <a:extLst>
                <a:ext uri="{FF2B5EF4-FFF2-40B4-BE49-F238E27FC236}">
                  <a16:creationId xmlns:a16="http://schemas.microsoft.com/office/drawing/2014/main" id="{00000000-0008-0000-1600-000088010000}"/>
                </a:ext>
              </a:extLst>
            </xdr:cNvPr>
            <xdr:cNvSpPr>
              <a:spLocks noChangeArrowheads="1"/>
            </xdr:cNvSpPr>
          </xdr:nvSpPr>
          <xdr:spPr bwMode="auto">
            <a:xfrm>
              <a:off x="453" y="181"/>
              <a:ext cx="143"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3" name="AutoShape 119">
              <a:extLst>
                <a:ext uri="{FF2B5EF4-FFF2-40B4-BE49-F238E27FC236}">
                  <a16:creationId xmlns:a16="http://schemas.microsoft.com/office/drawing/2014/main" id="{00000000-0008-0000-1600-000089010000}"/>
                </a:ext>
              </a:extLst>
            </xdr:cNvPr>
            <xdr:cNvSpPr>
              <a:spLocks noChangeArrowheads="1"/>
            </xdr:cNvSpPr>
          </xdr:nvSpPr>
          <xdr:spPr bwMode="auto">
            <a:xfrm>
              <a:off x="242" y="321"/>
              <a:ext cx="146"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4" name="AutoShape 120">
              <a:extLst>
                <a:ext uri="{FF2B5EF4-FFF2-40B4-BE49-F238E27FC236}">
                  <a16:creationId xmlns:a16="http://schemas.microsoft.com/office/drawing/2014/main" id="{00000000-0008-0000-1600-00008A010000}"/>
                </a:ext>
              </a:extLst>
            </xdr:cNvPr>
            <xdr:cNvSpPr>
              <a:spLocks noChangeArrowheads="1"/>
            </xdr:cNvSpPr>
          </xdr:nvSpPr>
          <xdr:spPr bwMode="auto">
            <a:xfrm>
              <a:off x="46" y="183"/>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5" name="AutoShape 121">
              <a:extLst>
                <a:ext uri="{FF2B5EF4-FFF2-40B4-BE49-F238E27FC236}">
                  <a16:creationId xmlns:a16="http://schemas.microsoft.com/office/drawing/2014/main" id="{00000000-0008-0000-1600-00008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6" name="AutoShape 122">
              <a:extLst>
                <a:ext uri="{FF2B5EF4-FFF2-40B4-BE49-F238E27FC236}">
                  <a16:creationId xmlns:a16="http://schemas.microsoft.com/office/drawing/2014/main" id="{00000000-0008-0000-1600-00008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7" name="AutoShape 123">
              <a:extLst>
                <a:ext uri="{FF2B5EF4-FFF2-40B4-BE49-F238E27FC236}">
                  <a16:creationId xmlns:a16="http://schemas.microsoft.com/office/drawing/2014/main" id="{00000000-0008-0000-1600-00008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Line 124">
              <a:extLst>
                <a:ext uri="{FF2B5EF4-FFF2-40B4-BE49-F238E27FC236}">
                  <a16:creationId xmlns:a16="http://schemas.microsoft.com/office/drawing/2014/main" id="{00000000-0008-0000-1600-00008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99" name="Line 125">
              <a:extLst>
                <a:ext uri="{FF2B5EF4-FFF2-40B4-BE49-F238E27FC236}">
                  <a16:creationId xmlns:a16="http://schemas.microsoft.com/office/drawing/2014/main" id="{00000000-0008-0000-1600-00008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386" name="Group 126">
            <a:extLst>
              <a:ext uri="{FF2B5EF4-FFF2-40B4-BE49-F238E27FC236}">
                <a16:creationId xmlns:a16="http://schemas.microsoft.com/office/drawing/2014/main" id="{00000000-0008-0000-1600-000082010000}"/>
              </a:ext>
            </a:extLst>
          </xdr:cNvPr>
          <xdr:cNvGrpSpPr>
            <a:grpSpLocks/>
          </xdr:cNvGrpSpPr>
        </xdr:nvGrpSpPr>
        <xdr:grpSpPr bwMode="auto">
          <a:xfrm rot="10800000">
            <a:off x="225" y="80"/>
            <a:ext cx="271" cy="239"/>
            <a:chOff x="190" y="91"/>
            <a:chExt cx="271" cy="239"/>
          </a:xfrm>
        </xdr:grpSpPr>
        <xdr:sp macro="" textlink="">
          <xdr:nvSpPr>
            <xdr:cNvPr id="387" name="Line 127">
              <a:extLst>
                <a:ext uri="{FF2B5EF4-FFF2-40B4-BE49-F238E27FC236}">
                  <a16:creationId xmlns:a16="http://schemas.microsoft.com/office/drawing/2014/main" id="{00000000-0008-0000-1600-000083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8" name="Line 128">
              <a:extLst>
                <a:ext uri="{FF2B5EF4-FFF2-40B4-BE49-F238E27FC236}">
                  <a16:creationId xmlns:a16="http://schemas.microsoft.com/office/drawing/2014/main" id="{00000000-0008-0000-1600-000084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89" name="Line 129">
              <a:extLst>
                <a:ext uri="{FF2B5EF4-FFF2-40B4-BE49-F238E27FC236}">
                  <a16:creationId xmlns:a16="http://schemas.microsoft.com/office/drawing/2014/main" id="{00000000-0008-0000-1600-000085010000}"/>
                </a:ext>
              </a:extLst>
            </xdr:cNvPr>
            <xdr:cNvSpPr>
              <a:spLocks noChangeShapeType="1"/>
            </xdr:cNvSpPr>
          </xdr:nvSpPr>
          <xdr:spPr bwMode="auto">
            <a:xfrm flipH="1" flipV="1">
              <a:off x="324" y="93"/>
              <a:ext cx="136" cy="11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390" name="Line 130">
              <a:extLst>
                <a:ext uri="{FF2B5EF4-FFF2-40B4-BE49-F238E27FC236}">
                  <a16:creationId xmlns:a16="http://schemas.microsoft.com/office/drawing/2014/main" id="{00000000-0008-0000-1600-000086010000}"/>
                </a:ext>
              </a:extLst>
            </xdr:cNvPr>
            <xdr:cNvSpPr>
              <a:spLocks noChangeShapeType="1"/>
            </xdr:cNvSpPr>
          </xdr:nvSpPr>
          <xdr:spPr bwMode="auto">
            <a:xfrm flipH="1">
              <a:off x="192" y="91"/>
              <a:ext cx="135" cy="116"/>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853440</xdr:colOff>
      <xdr:row>4</xdr:row>
      <xdr:rowOff>411480</xdr:rowOff>
    </xdr:from>
    <xdr:to>
      <xdr:col>2</xdr:col>
      <xdr:colOff>1272540</xdr:colOff>
      <xdr:row>6</xdr:row>
      <xdr:rowOff>22860</xdr:rowOff>
    </xdr:to>
    <xdr:sp macro="" textlink="">
      <xdr:nvSpPr>
        <xdr:cNvPr id="416" name="Line 16">
          <a:extLst>
            <a:ext uri="{FF2B5EF4-FFF2-40B4-BE49-F238E27FC236}">
              <a16:creationId xmlns:a16="http://schemas.microsoft.com/office/drawing/2014/main" id="{00000000-0008-0000-1600-0000A0010000}"/>
            </a:ext>
          </a:extLst>
        </xdr:cNvPr>
        <xdr:cNvSpPr>
          <a:spLocks noChangeShapeType="1"/>
        </xdr:cNvSpPr>
      </xdr:nvSpPr>
      <xdr:spPr bwMode="auto">
        <a:xfrm flipH="1" flipV="1">
          <a:off x="1851660" y="144018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xdr:row>
      <xdr:rowOff>411480</xdr:rowOff>
    </xdr:from>
    <xdr:to>
      <xdr:col>2</xdr:col>
      <xdr:colOff>853440</xdr:colOff>
      <xdr:row>6</xdr:row>
      <xdr:rowOff>7620</xdr:rowOff>
    </xdr:to>
    <xdr:sp macro="" textlink="">
      <xdr:nvSpPr>
        <xdr:cNvPr id="417" name="Line 17">
          <a:extLst>
            <a:ext uri="{FF2B5EF4-FFF2-40B4-BE49-F238E27FC236}">
              <a16:creationId xmlns:a16="http://schemas.microsoft.com/office/drawing/2014/main" id="{00000000-0008-0000-1600-0000A1010000}"/>
            </a:ext>
          </a:extLst>
        </xdr:cNvPr>
        <xdr:cNvSpPr>
          <a:spLocks noChangeShapeType="1"/>
        </xdr:cNvSpPr>
      </xdr:nvSpPr>
      <xdr:spPr bwMode="auto">
        <a:xfrm flipH="1">
          <a:off x="1440180" y="144018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xdr:row>
      <xdr:rowOff>7620</xdr:rowOff>
    </xdr:from>
    <xdr:to>
      <xdr:col>2</xdr:col>
      <xdr:colOff>853440</xdr:colOff>
      <xdr:row>6</xdr:row>
      <xdr:rowOff>457200</xdr:rowOff>
    </xdr:to>
    <xdr:sp macro="" textlink="">
      <xdr:nvSpPr>
        <xdr:cNvPr id="418" name="Line 19">
          <a:extLst>
            <a:ext uri="{FF2B5EF4-FFF2-40B4-BE49-F238E27FC236}">
              <a16:creationId xmlns:a16="http://schemas.microsoft.com/office/drawing/2014/main" id="{00000000-0008-0000-1600-0000A2010000}"/>
            </a:ext>
          </a:extLst>
        </xdr:cNvPr>
        <xdr:cNvSpPr>
          <a:spLocks noChangeShapeType="1"/>
        </xdr:cNvSpPr>
      </xdr:nvSpPr>
      <xdr:spPr bwMode="auto">
        <a:xfrm rot="10800000" flipH="1" flipV="1">
          <a:off x="1440180" y="172212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853440</xdr:colOff>
      <xdr:row>6</xdr:row>
      <xdr:rowOff>22860</xdr:rowOff>
    </xdr:from>
    <xdr:to>
      <xdr:col>2</xdr:col>
      <xdr:colOff>1272540</xdr:colOff>
      <xdr:row>6</xdr:row>
      <xdr:rowOff>457200</xdr:rowOff>
    </xdr:to>
    <xdr:sp macro="" textlink="">
      <xdr:nvSpPr>
        <xdr:cNvPr id="419" name="Line 20">
          <a:extLst>
            <a:ext uri="{FF2B5EF4-FFF2-40B4-BE49-F238E27FC236}">
              <a16:creationId xmlns:a16="http://schemas.microsoft.com/office/drawing/2014/main" id="{00000000-0008-0000-1600-0000A3010000}"/>
            </a:ext>
          </a:extLst>
        </xdr:cNvPr>
        <xdr:cNvSpPr>
          <a:spLocks noChangeShapeType="1"/>
        </xdr:cNvSpPr>
      </xdr:nvSpPr>
      <xdr:spPr bwMode="auto">
        <a:xfrm rot="10800000" flipH="1">
          <a:off x="1851660" y="173736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4</xdr:row>
      <xdr:rowOff>403860</xdr:rowOff>
    </xdr:from>
    <xdr:to>
      <xdr:col>3</xdr:col>
      <xdr:colOff>1280160</xdr:colOff>
      <xdr:row>6</xdr:row>
      <xdr:rowOff>7620</xdr:rowOff>
    </xdr:to>
    <xdr:sp macro="" textlink="">
      <xdr:nvSpPr>
        <xdr:cNvPr id="420" name="Line 16">
          <a:extLst>
            <a:ext uri="{FF2B5EF4-FFF2-40B4-BE49-F238E27FC236}">
              <a16:creationId xmlns:a16="http://schemas.microsoft.com/office/drawing/2014/main" id="{00000000-0008-0000-1600-0000A4010000}"/>
            </a:ext>
          </a:extLst>
        </xdr:cNvPr>
        <xdr:cNvSpPr>
          <a:spLocks noChangeShapeType="1"/>
        </xdr:cNvSpPr>
      </xdr:nvSpPr>
      <xdr:spPr bwMode="auto">
        <a:xfrm flipH="1" flipV="1">
          <a:off x="3619500" y="14325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4</xdr:row>
      <xdr:rowOff>403860</xdr:rowOff>
    </xdr:from>
    <xdr:to>
      <xdr:col>3</xdr:col>
      <xdr:colOff>861060</xdr:colOff>
      <xdr:row>6</xdr:row>
      <xdr:rowOff>0</xdr:rowOff>
    </xdr:to>
    <xdr:sp macro="" textlink="">
      <xdr:nvSpPr>
        <xdr:cNvPr id="421" name="Line 17">
          <a:extLst>
            <a:ext uri="{FF2B5EF4-FFF2-40B4-BE49-F238E27FC236}">
              <a16:creationId xmlns:a16="http://schemas.microsoft.com/office/drawing/2014/main" id="{00000000-0008-0000-1600-0000A5010000}"/>
            </a:ext>
          </a:extLst>
        </xdr:cNvPr>
        <xdr:cNvSpPr>
          <a:spLocks noChangeShapeType="1"/>
        </xdr:cNvSpPr>
      </xdr:nvSpPr>
      <xdr:spPr bwMode="auto">
        <a:xfrm flipH="1">
          <a:off x="3208020" y="14325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xdr:row>
      <xdr:rowOff>0</xdr:rowOff>
    </xdr:from>
    <xdr:to>
      <xdr:col>3</xdr:col>
      <xdr:colOff>861060</xdr:colOff>
      <xdr:row>6</xdr:row>
      <xdr:rowOff>449580</xdr:rowOff>
    </xdr:to>
    <xdr:sp macro="" textlink="">
      <xdr:nvSpPr>
        <xdr:cNvPr id="422" name="Line 19">
          <a:extLst>
            <a:ext uri="{FF2B5EF4-FFF2-40B4-BE49-F238E27FC236}">
              <a16:creationId xmlns:a16="http://schemas.microsoft.com/office/drawing/2014/main" id="{00000000-0008-0000-1600-0000A6010000}"/>
            </a:ext>
          </a:extLst>
        </xdr:cNvPr>
        <xdr:cNvSpPr>
          <a:spLocks noChangeShapeType="1"/>
        </xdr:cNvSpPr>
      </xdr:nvSpPr>
      <xdr:spPr bwMode="auto">
        <a:xfrm rot="10800000" flipH="1" flipV="1">
          <a:off x="3208020" y="17145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xdr:row>
      <xdr:rowOff>7620</xdr:rowOff>
    </xdr:from>
    <xdr:to>
      <xdr:col>3</xdr:col>
      <xdr:colOff>1280160</xdr:colOff>
      <xdr:row>6</xdr:row>
      <xdr:rowOff>441960</xdr:rowOff>
    </xdr:to>
    <xdr:sp macro="" textlink="">
      <xdr:nvSpPr>
        <xdr:cNvPr id="423" name="Line 20">
          <a:extLst>
            <a:ext uri="{FF2B5EF4-FFF2-40B4-BE49-F238E27FC236}">
              <a16:creationId xmlns:a16="http://schemas.microsoft.com/office/drawing/2014/main" id="{00000000-0008-0000-1600-0000A7010000}"/>
            </a:ext>
          </a:extLst>
        </xdr:cNvPr>
        <xdr:cNvSpPr>
          <a:spLocks noChangeShapeType="1"/>
        </xdr:cNvSpPr>
      </xdr:nvSpPr>
      <xdr:spPr bwMode="auto">
        <a:xfrm rot="10800000" flipH="1">
          <a:off x="3619500" y="17221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16</xdr:row>
      <xdr:rowOff>91440</xdr:rowOff>
    </xdr:from>
    <xdr:to>
      <xdr:col>2</xdr:col>
      <xdr:colOff>1691640</xdr:colOff>
      <xdr:row>19</xdr:row>
      <xdr:rowOff>129540</xdr:rowOff>
    </xdr:to>
    <xdr:grpSp>
      <xdr:nvGrpSpPr>
        <xdr:cNvPr id="424" name="Group 1">
          <a:extLst>
            <a:ext uri="{FF2B5EF4-FFF2-40B4-BE49-F238E27FC236}">
              <a16:creationId xmlns:a16="http://schemas.microsoft.com/office/drawing/2014/main" id="{00000000-0008-0000-1600-0000A8010000}"/>
            </a:ext>
          </a:extLst>
        </xdr:cNvPr>
        <xdr:cNvGrpSpPr>
          <a:grpSpLocks/>
        </xdr:cNvGrpSpPr>
      </xdr:nvGrpSpPr>
      <xdr:grpSpPr bwMode="auto">
        <a:xfrm>
          <a:off x="1036320" y="5093970"/>
          <a:ext cx="1657350" cy="1219200"/>
          <a:chOff x="46" y="40"/>
          <a:chExt cx="550" cy="318"/>
        </a:xfrm>
      </xdr:grpSpPr>
      <xdr:grpSp>
        <xdr:nvGrpSpPr>
          <xdr:cNvPr id="425" name="Group 2">
            <a:extLst>
              <a:ext uri="{FF2B5EF4-FFF2-40B4-BE49-F238E27FC236}">
                <a16:creationId xmlns:a16="http://schemas.microsoft.com/office/drawing/2014/main" id="{00000000-0008-0000-1600-0000A9010000}"/>
              </a:ext>
            </a:extLst>
          </xdr:cNvPr>
          <xdr:cNvGrpSpPr>
            <a:grpSpLocks/>
          </xdr:cNvGrpSpPr>
        </xdr:nvGrpSpPr>
        <xdr:grpSpPr bwMode="auto">
          <a:xfrm>
            <a:off x="46" y="40"/>
            <a:ext cx="550" cy="318"/>
            <a:chOff x="46" y="40"/>
            <a:chExt cx="550" cy="318"/>
          </a:xfrm>
        </xdr:grpSpPr>
        <xdr:sp macro="" textlink="">
          <xdr:nvSpPr>
            <xdr:cNvPr id="427" name="AutoShape 3">
              <a:extLst>
                <a:ext uri="{FF2B5EF4-FFF2-40B4-BE49-F238E27FC236}">
                  <a16:creationId xmlns:a16="http://schemas.microsoft.com/office/drawing/2014/main" id="{00000000-0008-0000-1600-0000A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8" name="AutoShape 4">
              <a:extLst>
                <a:ext uri="{FF2B5EF4-FFF2-40B4-BE49-F238E27FC236}">
                  <a16:creationId xmlns:a16="http://schemas.microsoft.com/office/drawing/2014/main" id="{00000000-0008-0000-1600-0000A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9" name="AutoShape 5">
              <a:extLst>
                <a:ext uri="{FF2B5EF4-FFF2-40B4-BE49-F238E27FC236}">
                  <a16:creationId xmlns:a16="http://schemas.microsoft.com/office/drawing/2014/main" id="{00000000-0008-0000-1600-0000A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30" name="AutoShape 6">
              <a:extLst>
                <a:ext uri="{FF2B5EF4-FFF2-40B4-BE49-F238E27FC236}">
                  <a16:creationId xmlns:a16="http://schemas.microsoft.com/office/drawing/2014/main" id="{00000000-0008-0000-1600-0000A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31" name="AutoShape 7">
              <a:extLst>
                <a:ext uri="{FF2B5EF4-FFF2-40B4-BE49-F238E27FC236}">
                  <a16:creationId xmlns:a16="http://schemas.microsoft.com/office/drawing/2014/main" id="{00000000-0008-0000-1600-0000A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2" name="AutoShape 8">
              <a:extLst>
                <a:ext uri="{FF2B5EF4-FFF2-40B4-BE49-F238E27FC236}">
                  <a16:creationId xmlns:a16="http://schemas.microsoft.com/office/drawing/2014/main" id="{00000000-0008-0000-1600-0000B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3" name="AutoShape 9">
              <a:extLst>
                <a:ext uri="{FF2B5EF4-FFF2-40B4-BE49-F238E27FC236}">
                  <a16:creationId xmlns:a16="http://schemas.microsoft.com/office/drawing/2014/main" id="{00000000-0008-0000-1600-0000B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4" name="Line 10">
              <a:extLst>
                <a:ext uri="{FF2B5EF4-FFF2-40B4-BE49-F238E27FC236}">
                  <a16:creationId xmlns:a16="http://schemas.microsoft.com/office/drawing/2014/main" id="{00000000-0008-0000-1600-0000B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5" name="Line 11">
              <a:extLst>
                <a:ext uri="{FF2B5EF4-FFF2-40B4-BE49-F238E27FC236}">
                  <a16:creationId xmlns:a16="http://schemas.microsoft.com/office/drawing/2014/main" id="{00000000-0008-0000-1600-0000B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26" name="AutoShape 12">
            <a:extLst>
              <a:ext uri="{FF2B5EF4-FFF2-40B4-BE49-F238E27FC236}">
                <a16:creationId xmlns:a16="http://schemas.microsoft.com/office/drawing/2014/main" id="{00000000-0008-0000-1600-0000A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436" name="Group 1">
          <a:extLst>
            <a:ext uri="{FF2B5EF4-FFF2-40B4-BE49-F238E27FC236}">
              <a16:creationId xmlns:a16="http://schemas.microsoft.com/office/drawing/2014/main" id="{00000000-0008-0000-1600-0000B4010000}"/>
            </a:ext>
          </a:extLst>
        </xdr:cNvPr>
        <xdr:cNvGrpSpPr>
          <a:grpSpLocks/>
        </xdr:cNvGrpSpPr>
      </xdr:nvGrpSpPr>
      <xdr:grpSpPr bwMode="auto">
        <a:xfrm>
          <a:off x="2815590" y="5107305"/>
          <a:ext cx="1651635" cy="1219200"/>
          <a:chOff x="46" y="40"/>
          <a:chExt cx="550" cy="318"/>
        </a:xfrm>
      </xdr:grpSpPr>
      <xdr:grpSp>
        <xdr:nvGrpSpPr>
          <xdr:cNvPr id="437" name="Group 2">
            <a:extLst>
              <a:ext uri="{FF2B5EF4-FFF2-40B4-BE49-F238E27FC236}">
                <a16:creationId xmlns:a16="http://schemas.microsoft.com/office/drawing/2014/main" id="{00000000-0008-0000-1600-0000B5010000}"/>
              </a:ext>
            </a:extLst>
          </xdr:cNvPr>
          <xdr:cNvGrpSpPr>
            <a:grpSpLocks/>
          </xdr:cNvGrpSpPr>
        </xdr:nvGrpSpPr>
        <xdr:grpSpPr bwMode="auto">
          <a:xfrm>
            <a:off x="46" y="40"/>
            <a:ext cx="550" cy="318"/>
            <a:chOff x="46" y="40"/>
            <a:chExt cx="550" cy="318"/>
          </a:xfrm>
        </xdr:grpSpPr>
        <xdr:sp macro="" textlink="">
          <xdr:nvSpPr>
            <xdr:cNvPr id="439" name="AutoShape 3">
              <a:extLst>
                <a:ext uri="{FF2B5EF4-FFF2-40B4-BE49-F238E27FC236}">
                  <a16:creationId xmlns:a16="http://schemas.microsoft.com/office/drawing/2014/main" id="{00000000-0008-0000-1600-0000B7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40" name="AutoShape 4">
              <a:extLst>
                <a:ext uri="{FF2B5EF4-FFF2-40B4-BE49-F238E27FC236}">
                  <a16:creationId xmlns:a16="http://schemas.microsoft.com/office/drawing/2014/main" id="{00000000-0008-0000-1600-0000B8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41" name="AutoShape 5">
              <a:extLst>
                <a:ext uri="{FF2B5EF4-FFF2-40B4-BE49-F238E27FC236}">
                  <a16:creationId xmlns:a16="http://schemas.microsoft.com/office/drawing/2014/main" id="{00000000-0008-0000-1600-0000B9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2" name="AutoShape 6">
              <a:extLst>
                <a:ext uri="{FF2B5EF4-FFF2-40B4-BE49-F238E27FC236}">
                  <a16:creationId xmlns:a16="http://schemas.microsoft.com/office/drawing/2014/main" id="{00000000-0008-0000-1600-0000BA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43" name="AutoShape 7">
              <a:extLst>
                <a:ext uri="{FF2B5EF4-FFF2-40B4-BE49-F238E27FC236}">
                  <a16:creationId xmlns:a16="http://schemas.microsoft.com/office/drawing/2014/main" id="{00000000-0008-0000-1600-0000BB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4" name="AutoShape 8">
              <a:extLst>
                <a:ext uri="{FF2B5EF4-FFF2-40B4-BE49-F238E27FC236}">
                  <a16:creationId xmlns:a16="http://schemas.microsoft.com/office/drawing/2014/main" id="{00000000-0008-0000-1600-0000BC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5" name="AutoShape 9">
              <a:extLst>
                <a:ext uri="{FF2B5EF4-FFF2-40B4-BE49-F238E27FC236}">
                  <a16:creationId xmlns:a16="http://schemas.microsoft.com/office/drawing/2014/main" id="{00000000-0008-0000-1600-0000BD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6" name="Line 10">
              <a:extLst>
                <a:ext uri="{FF2B5EF4-FFF2-40B4-BE49-F238E27FC236}">
                  <a16:creationId xmlns:a16="http://schemas.microsoft.com/office/drawing/2014/main" id="{00000000-0008-0000-1600-0000BE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7" name="Line 11">
              <a:extLst>
                <a:ext uri="{FF2B5EF4-FFF2-40B4-BE49-F238E27FC236}">
                  <a16:creationId xmlns:a16="http://schemas.microsoft.com/office/drawing/2014/main" id="{00000000-0008-0000-1600-0000BF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38" name="AutoShape 12">
            <a:extLst>
              <a:ext uri="{FF2B5EF4-FFF2-40B4-BE49-F238E27FC236}">
                <a16:creationId xmlns:a16="http://schemas.microsoft.com/office/drawing/2014/main" id="{00000000-0008-0000-1600-0000B6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77315</xdr:colOff>
      <xdr:row>12</xdr:row>
      <xdr:rowOff>57150</xdr:rowOff>
    </xdr:from>
    <xdr:to>
      <xdr:col>3</xdr:col>
      <xdr:colOff>477031</xdr:colOff>
      <xdr:row>12</xdr:row>
      <xdr:rowOff>245993</xdr:rowOff>
    </xdr:to>
    <xdr:sp macro="" textlink="">
      <xdr:nvSpPr>
        <xdr:cNvPr id="448" name="Rectangle 322">
          <a:extLst>
            <a:ext uri="{FF2B5EF4-FFF2-40B4-BE49-F238E27FC236}">
              <a16:creationId xmlns:a16="http://schemas.microsoft.com/office/drawing/2014/main" id="{00000000-0008-0000-1600-0000C0010000}"/>
            </a:ext>
          </a:extLst>
        </xdr:cNvPr>
        <xdr:cNvSpPr>
          <a:spLocks noChangeArrowheads="1"/>
        </xdr:cNvSpPr>
      </xdr:nvSpPr>
      <xdr:spPr bwMode="auto">
        <a:xfrm>
          <a:off x="2835755" y="3829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80010</xdr:colOff>
      <xdr:row>12</xdr:row>
      <xdr:rowOff>57150</xdr:rowOff>
    </xdr:from>
    <xdr:to>
      <xdr:col>2</xdr:col>
      <xdr:colOff>479726</xdr:colOff>
      <xdr:row>12</xdr:row>
      <xdr:rowOff>245993</xdr:rowOff>
    </xdr:to>
    <xdr:sp macro="" textlink="">
      <xdr:nvSpPr>
        <xdr:cNvPr id="449" name="Rectangle 324">
          <a:extLst>
            <a:ext uri="{FF2B5EF4-FFF2-40B4-BE49-F238E27FC236}">
              <a16:creationId xmlns:a16="http://schemas.microsoft.com/office/drawing/2014/main" id="{00000000-0008-0000-1600-0000C1010000}"/>
            </a:ext>
          </a:extLst>
        </xdr:cNvPr>
        <xdr:cNvSpPr>
          <a:spLocks noChangeArrowheads="1"/>
        </xdr:cNvSpPr>
      </xdr:nvSpPr>
      <xdr:spPr bwMode="auto">
        <a:xfrm>
          <a:off x="1078230" y="3829050"/>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65885</xdr:colOff>
      <xdr:row>16</xdr:row>
      <xdr:rowOff>57150</xdr:rowOff>
    </xdr:from>
    <xdr:to>
      <xdr:col>3</xdr:col>
      <xdr:colOff>458709</xdr:colOff>
      <xdr:row>16</xdr:row>
      <xdr:rowOff>238125</xdr:rowOff>
    </xdr:to>
    <xdr:sp macro="" textlink="">
      <xdr:nvSpPr>
        <xdr:cNvPr id="450" name="Rectangle 322">
          <a:extLst>
            <a:ext uri="{FF2B5EF4-FFF2-40B4-BE49-F238E27FC236}">
              <a16:creationId xmlns:a16="http://schemas.microsoft.com/office/drawing/2014/main" id="{00000000-0008-0000-1600-0000C2010000}"/>
            </a:ext>
          </a:extLst>
        </xdr:cNvPr>
        <xdr:cNvSpPr>
          <a:spLocks noChangeArrowheads="1"/>
        </xdr:cNvSpPr>
      </xdr:nvSpPr>
      <xdr:spPr bwMode="auto">
        <a:xfrm>
          <a:off x="2824325" y="520065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16</xdr:row>
      <xdr:rowOff>57150</xdr:rowOff>
    </xdr:from>
    <xdr:to>
      <xdr:col>2</xdr:col>
      <xdr:colOff>461404</xdr:colOff>
      <xdr:row>16</xdr:row>
      <xdr:rowOff>238125</xdr:rowOff>
    </xdr:to>
    <xdr:sp macro="" textlink="">
      <xdr:nvSpPr>
        <xdr:cNvPr id="451" name="Rectangle 324">
          <a:extLst>
            <a:ext uri="{FF2B5EF4-FFF2-40B4-BE49-F238E27FC236}">
              <a16:creationId xmlns:a16="http://schemas.microsoft.com/office/drawing/2014/main" id="{00000000-0008-0000-1600-0000C3010000}"/>
            </a:ext>
          </a:extLst>
        </xdr:cNvPr>
        <xdr:cNvSpPr>
          <a:spLocks noChangeArrowheads="1"/>
        </xdr:cNvSpPr>
      </xdr:nvSpPr>
      <xdr:spPr bwMode="auto">
        <a:xfrm>
          <a:off x="1066800" y="520065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12</xdr:row>
      <xdr:rowOff>259080</xdr:rowOff>
    </xdr:from>
    <xdr:to>
      <xdr:col>2</xdr:col>
      <xdr:colOff>1264920</xdr:colOff>
      <xdr:row>14</xdr:row>
      <xdr:rowOff>45720</xdr:rowOff>
    </xdr:to>
    <xdr:sp macro="" textlink="">
      <xdr:nvSpPr>
        <xdr:cNvPr id="452" name="Line 16">
          <a:extLst>
            <a:ext uri="{FF2B5EF4-FFF2-40B4-BE49-F238E27FC236}">
              <a16:creationId xmlns:a16="http://schemas.microsoft.com/office/drawing/2014/main" id="{00000000-0008-0000-1600-0000C4010000}"/>
            </a:ext>
          </a:extLst>
        </xdr:cNvPr>
        <xdr:cNvSpPr>
          <a:spLocks noChangeShapeType="1"/>
        </xdr:cNvSpPr>
      </xdr:nvSpPr>
      <xdr:spPr bwMode="auto">
        <a:xfrm flipH="1" flipV="1">
          <a:off x="1844040" y="40309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12</xdr:row>
      <xdr:rowOff>259080</xdr:rowOff>
    </xdr:from>
    <xdr:to>
      <xdr:col>2</xdr:col>
      <xdr:colOff>845820</xdr:colOff>
      <xdr:row>14</xdr:row>
      <xdr:rowOff>38100</xdr:rowOff>
    </xdr:to>
    <xdr:sp macro="" textlink="">
      <xdr:nvSpPr>
        <xdr:cNvPr id="453" name="Line 17">
          <a:extLst>
            <a:ext uri="{FF2B5EF4-FFF2-40B4-BE49-F238E27FC236}">
              <a16:creationId xmlns:a16="http://schemas.microsoft.com/office/drawing/2014/main" id="{00000000-0008-0000-1600-0000C5010000}"/>
            </a:ext>
          </a:extLst>
        </xdr:cNvPr>
        <xdr:cNvSpPr>
          <a:spLocks noChangeShapeType="1"/>
        </xdr:cNvSpPr>
      </xdr:nvSpPr>
      <xdr:spPr bwMode="auto">
        <a:xfrm flipH="1">
          <a:off x="1424940" y="403098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14</xdr:row>
      <xdr:rowOff>38100</xdr:rowOff>
    </xdr:from>
    <xdr:to>
      <xdr:col>2</xdr:col>
      <xdr:colOff>845820</xdr:colOff>
      <xdr:row>14</xdr:row>
      <xdr:rowOff>487680</xdr:rowOff>
    </xdr:to>
    <xdr:sp macro="" textlink="">
      <xdr:nvSpPr>
        <xdr:cNvPr id="454" name="Line 19">
          <a:extLst>
            <a:ext uri="{FF2B5EF4-FFF2-40B4-BE49-F238E27FC236}">
              <a16:creationId xmlns:a16="http://schemas.microsoft.com/office/drawing/2014/main" id="{00000000-0008-0000-1600-0000C6010000}"/>
            </a:ext>
          </a:extLst>
        </xdr:cNvPr>
        <xdr:cNvSpPr>
          <a:spLocks noChangeShapeType="1"/>
        </xdr:cNvSpPr>
      </xdr:nvSpPr>
      <xdr:spPr bwMode="auto">
        <a:xfrm rot="10800000" flipH="1" flipV="1">
          <a:off x="1447800" y="44958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14</xdr:row>
      <xdr:rowOff>38100</xdr:rowOff>
    </xdr:from>
    <xdr:to>
      <xdr:col>2</xdr:col>
      <xdr:colOff>1264920</xdr:colOff>
      <xdr:row>14</xdr:row>
      <xdr:rowOff>487680</xdr:rowOff>
    </xdr:to>
    <xdr:sp macro="" textlink="">
      <xdr:nvSpPr>
        <xdr:cNvPr id="455" name="Line 20">
          <a:extLst>
            <a:ext uri="{FF2B5EF4-FFF2-40B4-BE49-F238E27FC236}">
              <a16:creationId xmlns:a16="http://schemas.microsoft.com/office/drawing/2014/main" id="{00000000-0008-0000-1600-0000C7010000}"/>
            </a:ext>
          </a:extLst>
        </xdr:cNvPr>
        <xdr:cNvSpPr>
          <a:spLocks noChangeShapeType="1"/>
        </xdr:cNvSpPr>
      </xdr:nvSpPr>
      <xdr:spPr bwMode="auto">
        <a:xfrm rot="10800000" flipH="1">
          <a:off x="1844040" y="44958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12</xdr:row>
      <xdr:rowOff>266700</xdr:rowOff>
    </xdr:from>
    <xdr:to>
      <xdr:col>3</xdr:col>
      <xdr:colOff>1280160</xdr:colOff>
      <xdr:row>14</xdr:row>
      <xdr:rowOff>60960</xdr:rowOff>
    </xdr:to>
    <xdr:sp macro="" textlink="">
      <xdr:nvSpPr>
        <xdr:cNvPr id="456" name="Line 16">
          <a:extLst>
            <a:ext uri="{FF2B5EF4-FFF2-40B4-BE49-F238E27FC236}">
              <a16:creationId xmlns:a16="http://schemas.microsoft.com/office/drawing/2014/main" id="{00000000-0008-0000-1600-0000C8010000}"/>
            </a:ext>
          </a:extLst>
        </xdr:cNvPr>
        <xdr:cNvSpPr>
          <a:spLocks noChangeShapeType="1"/>
        </xdr:cNvSpPr>
      </xdr:nvSpPr>
      <xdr:spPr bwMode="auto">
        <a:xfrm flipH="1" flipV="1">
          <a:off x="3619500" y="403860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12</xdr:row>
      <xdr:rowOff>266700</xdr:rowOff>
    </xdr:from>
    <xdr:to>
      <xdr:col>3</xdr:col>
      <xdr:colOff>861060</xdr:colOff>
      <xdr:row>14</xdr:row>
      <xdr:rowOff>45720</xdr:rowOff>
    </xdr:to>
    <xdr:sp macro="" textlink="">
      <xdr:nvSpPr>
        <xdr:cNvPr id="457" name="Line 17">
          <a:extLst>
            <a:ext uri="{FF2B5EF4-FFF2-40B4-BE49-F238E27FC236}">
              <a16:creationId xmlns:a16="http://schemas.microsoft.com/office/drawing/2014/main" id="{00000000-0008-0000-1600-0000C9010000}"/>
            </a:ext>
          </a:extLst>
        </xdr:cNvPr>
        <xdr:cNvSpPr>
          <a:spLocks noChangeShapeType="1"/>
        </xdr:cNvSpPr>
      </xdr:nvSpPr>
      <xdr:spPr bwMode="auto">
        <a:xfrm flipH="1">
          <a:off x="3208020" y="40386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14</xdr:row>
      <xdr:rowOff>45720</xdr:rowOff>
    </xdr:from>
    <xdr:to>
      <xdr:col>3</xdr:col>
      <xdr:colOff>861060</xdr:colOff>
      <xdr:row>15</xdr:row>
      <xdr:rowOff>0</xdr:rowOff>
    </xdr:to>
    <xdr:sp macro="" textlink="">
      <xdr:nvSpPr>
        <xdr:cNvPr id="458" name="Line 19">
          <a:extLst>
            <a:ext uri="{FF2B5EF4-FFF2-40B4-BE49-F238E27FC236}">
              <a16:creationId xmlns:a16="http://schemas.microsoft.com/office/drawing/2014/main" id="{00000000-0008-0000-1600-0000CA010000}"/>
            </a:ext>
          </a:extLst>
        </xdr:cNvPr>
        <xdr:cNvSpPr>
          <a:spLocks noChangeShapeType="1"/>
        </xdr:cNvSpPr>
      </xdr:nvSpPr>
      <xdr:spPr bwMode="auto">
        <a:xfrm rot="10800000" flipH="1" flipV="1">
          <a:off x="3223260" y="45034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14</xdr:row>
      <xdr:rowOff>45720</xdr:rowOff>
    </xdr:from>
    <xdr:to>
      <xdr:col>3</xdr:col>
      <xdr:colOff>1280160</xdr:colOff>
      <xdr:row>15</xdr:row>
      <xdr:rowOff>0</xdr:rowOff>
    </xdr:to>
    <xdr:sp macro="" textlink="">
      <xdr:nvSpPr>
        <xdr:cNvPr id="459" name="Line 20">
          <a:extLst>
            <a:ext uri="{FF2B5EF4-FFF2-40B4-BE49-F238E27FC236}">
              <a16:creationId xmlns:a16="http://schemas.microsoft.com/office/drawing/2014/main" id="{00000000-0008-0000-1600-0000CB010000}"/>
            </a:ext>
          </a:extLst>
        </xdr:cNvPr>
        <xdr:cNvSpPr>
          <a:spLocks noChangeShapeType="1"/>
        </xdr:cNvSpPr>
      </xdr:nvSpPr>
      <xdr:spPr bwMode="auto">
        <a:xfrm rot="10800000" flipH="1">
          <a:off x="3619500" y="45034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24</xdr:row>
      <xdr:rowOff>91440</xdr:rowOff>
    </xdr:from>
    <xdr:to>
      <xdr:col>2</xdr:col>
      <xdr:colOff>1691640</xdr:colOff>
      <xdr:row>27</xdr:row>
      <xdr:rowOff>129540</xdr:rowOff>
    </xdr:to>
    <xdr:grpSp>
      <xdr:nvGrpSpPr>
        <xdr:cNvPr id="460" name="Group 1">
          <a:extLst>
            <a:ext uri="{FF2B5EF4-FFF2-40B4-BE49-F238E27FC236}">
              <a16:creationId xmlns:a16="http://schemas.microsoft.com/office/drawing/2014/main" id="{00000000-0008-0000-1600-0000CC010000}"/>
            </a:ext>
          </a:extLst>
        </xdr:cNvPr>
        <xdr:cNvGrpSpPr>
          <a:grpSpLocks/>
        </xdr:cNvGrpSpPr>
      </xdr:nvGrpSpPr>
      <xdr:grpSpPr bwMode="auto">
        <a:xfrm>
          <a:off x="1036320" y="7837170"/>
          <a:ext cx="1657350" cy="1219200"/>
          <a:chOff x="46" y="40"/>
          <a:chExt cx="550" cy="318"/>
        </a:xfrm>
      </xdr:grpSpPr>
      <xdr:grpSp>
        <xdr:nvGrpSpPr>
          <xdr:cNvPr id="461" name="Group 2">
            <a:extLst>
              <a:ext uri="{FF2B5EF4-FFF2-40B4-BE49-F238E27FC236}">
                <a16:creationId xmlns:a16="http://schemas.microsoft.com/office/drawing/2014/main" id="{00000000-0008-0000-1600-0000CD010000}"/>
              </a:ext>
            </a:extLst>
          </xdr:cNvPr>
          <xdr:cNvGrpSpPr>
            <a:grpSpLocks/>
          </xdr:cNvGrpSpPr>
        </xdr:nvGrpSpPr>
        <xdr:grpSpPr bwMode="auto">
          <a:xfrm>
            <a:off x="46" y="40"/>
            <a:ext cx="550" cy="318"/>
            <a:chOff x="46" y="40"/>
            <a:chExt cx="550" cy="318"/>
          </a:xfrm>
        </xdr:grpSpPr>
        <xdr:sp macro="" textlink="">
          <xdr:nvSpPr>
            <xdr:cNvPr id="463" name="AutoShape 3">
              <a:extLst>
                <a:ext uri="{FF2B5EF4-FFF2-40B4-BE49-F238E27FC236}">
                  <a16:creationId xmlns:a16="http://schemas.microsoft.com/office/drawing/2014/main" id="{00000000-0008-0000-1600-0000CF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64" name="AutoShape 4">
              <a:extLst>
                <a:ext uri="{FF2B5EF4-FFF2-40B4-BE49-F238E27FC236}">
                  <a16:creationId xmlns:a16="http://schemas.microsoft.com/office/drawing/2014/main" id="{00000000-0008-0000-1600-0000D0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65" name="AutoShape 5">
              <a:extLst>
                <a:ext uri="{FF2B5EF4-FFF2-40B4-BE49-F238E27FC236}">
                  <a16:creationId xmlns:a16="http://schemas.microsoft.com/office/drawing/2014/main" id="{00000000-0008-0000-1600-0000D1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66" name="AutoShape 6">
              <a:extLst>
                <a:ext uri="{FF2B5EF4-FFF2-40B4-BE49-F238E27FC236}">
                  <a16:creationId xmlns:a16="http://schemas.microsoft.com/office/drawing/2014/main" id="{00000000-0008-0000-1600-0000D2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67" name="AutoShape 7">
              <a:extLst>
                <a:ext uri="{FF2B5EF4-FFF2-40B4-BE49-F238E27FC236}">
                  <a16:creationId xmlns:a16="http://schemas.microsoft.com/office/drawing/2014/main" id="{00000000-0008-0000-1600-0000D3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8" name="AutoShape 8">
              <a:extLst>
                <a:ext uri="{FF2B5EF4-FFF2-40B4-BE49-F238E27FC236}">
                  <a16:creationId xmlns:a16="http://schemas.microsoft.com/office/drawing/2014/main" id="{00000000-0008-0000-1600-0000D4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9" name="AutoShape 9">
              <a:extLst>
                <a:ext uri="{FF2B5EF4-FFF2-40B4-BE49-F238E27FC236}">
                  <a16:creationId xmlns:a16="http://schemas.microsoft.com/office/drawing/2014/main" id="{00000000-0008-0000-1600-0000D5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0" name="Line 10">
              <a:extLst>
                <a:ext uri="{FF2B5EF4-FFF2-40B4-BE49-F238E27FC236}">
                  <a16:creationId xmlns:a16="http://schemas.microsoft.com/office/drawing/2014/main" id="{00000000-0008-0000-1600-0000D6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71" name="Line 11">
              <a:extLst>
                <a:ext uri="{FF2B5EF4-FFF2-40B4-BE49-F238E27FC236}">
                  <a16:creationId xmlns:a16="http://schemas.microsoft.com/office/drawing/2014/main" id="{00000000-0008-0000-1600-0000D7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62" name="AutoShape 12">
            <a:extLst>
              <a:ext uri="{FF2B5EF4-FFF2-40B4-BE49-F238E27FC236}">
                <a16:creationId xmlns:a16="http://schemas.microsoft.com/office/drawing/2014/main" id="{00000000-0008-0000-1600-0000CE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24</xdr:row>
      <xdr:rowOff>106680</xdr:rowOff>
    </xdr:from>
    <xdr:to>
      <xdr:col>3</xdr:col>
      <xdr:colOff>1706880</xdr:colOff>
      <xdr:row>27</xdr:row>
      <xdr:rowOff>144780</xdr:rowOff>
    </xdr:to>
    <xdr:grpSp>
      <xdr:nvGrpSpPr>
        <xdr:cNvPr id="472" name="Group 1">
          <a:extLst>
            <a:ext uri="{FF2B5EF4-FFF2-40B4-BE49-F238E27FC236}">
              <a16:creationId xmlns:a16="http://schemas.microsoft.com/office/drawing/2014/main" id="{00000000-0008-0000-1600-0000D8010000}"/>
            </a:ext>
          </a:extLst>
        </xdr:cNvPr>
        <xdr:cNvGrpSpPr>
          <a:grpSpLocks/>
        </xdr:cNvGrpSpPr>
      </xdr:nvGrpSpPr>
      <xdr:grpSpPr bwMode="auto">
        <a:xfrm>
          <a:off x="2815590" y="7850505"/>
          <a:ext cx="1651635" cy="1219200"/>
          <a:chOff x="46" y="40"/>
          <a:chExt cx="550" cy="318"/>
        </a:xfrm>
      </xdr:grpSpPr>
      <xdr:grpSp>
        <xdr:nvGrpSpPr>
          <xdr:cNvPr id="473" name="Group 2">
            <a:extLst>
              <a:ext uri="{FF2B5EF4-FFF2-40B4-BE49-F238E27FC236}">
                <a16:creationId xmlns:a16="http://schemas.microsoft.com/office/drawing/2014/main" id="{00000000-0008-0000-1600-0000D9010000}"/>
              </a:ext>
            </a:extLst>
          </xdr:cNvPr>
          <xdr:cNvGrpSpPr>
            <a:grpSpLocks/>
          </xdr:cNvGrpSpPr>
        </xdr:nvGrpSpPr>
        <xdr:grpSpPr bwMode="auto">
          <a:xfrm>
            <a:off x="46" y="40"/>
            <a:ext cx="550" cy="318"/>
            <a:chOff x="46" y="40"/>
            <a:chExt cx="550" cy="318"/>
          </a:xfrm>
        </xdr:grpSpPr>
        <xdr:sp macro="" textlink="">
          <xdr:nvSpPr>
            <xdr:cNvPr id="475" name="AutoShape 3">
              <a:extLst>
                <a:ext uri="{FF2B5EF4-FFF2-40B4-BE49-F238E27FC236}">
                  <a16:creationId xmlns:a16="http://schemas.microsoft.com/office/drawing/2014/main" id="{00000000-0008-0000-1600-0000DB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76" name="AutoShape 4">
              <a:extLst>
                <a:ext uri="{FF2B5EF4-FFF2-40B4-BE49-F238E27FC236}">
                  <a16:creationId xmlns:a16="http://schemas.microsoft.com/office/drawing/2014/main" id="{00000000-0008-0000-1600-0000DC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77" name="AutoShape 5">
              <a:extLst>
                <a:ext uri="{FF2B5EF4-FFF2-40B4-BE49-F238E27FC236}">
                  <a16:creationId xmlns:a16="http://schemas.microsoft.com/office/drawing/2014/main" id="{00000000-0008-0000-1600-0000DD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78" name="AutoShape 6">
              <a:extLst>
                <a:ext uri="{FF2B5EF4-FFF2-40B4-BE49-F238E27FC236}">
                  <a16:creationId xmlns:a16="http://schemas.microsoft.com/office/drawing/2014/main" id="{00000000-0008-0000-1600-0000DE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79" name="AutoShape 7">
              <a:extLst>
                <a:ext uri="{FF2B5EF4-FFF2-40B4-BE49-F238E27FC236}">
                  <a16:creationId xmlns:a16="http://schemas.microsoft.com/office/drawing/2014/main" id="{00000000-0008-0000-1600-0000DF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0" name="AutoShape 8">
              <a:extLst>
                <a:ext uri="{FF2B5EF4-FFF2-40B4-BE49-F238E27FC236}">
                  <a16:creationId xmlns:a16="http://schemas.microsoft.com/office/drawing/2014/main" id="{00000000-0008-0000-1600-0000E0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1" name="AutoShape 9">
              <a:extLst>
                <a:ext uri="{FF2B5EF4-FFF2-40B4-BE49-F238E27FC236}">
                  <a16:creationId xmlns:a16="http://schemas.microsoft.com/office/drawing/2014/main" id="{00000000-0008-0000-1600-0000E1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2" name="Line 10">
              <a:extLst>
                <a:ext uri="{FF2B5EF4-FFF2-40B4-BE49-F238E27FC236}">
                  <a16:creationId xmlns:a16="http://schemas.microsoft.com/office/drawing/2014/main" id="{00000000-0008-0000-1600-0000E2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83" name="Line 11">
              <a:extLst>
                <a:ext uri="{FF2B5EF4-FFF2-40B4-BE49-F238E27FC236}">
                  <a16:creationId xmlns:a16="http://schemas.microsoft.com/office/drawing/2014/main" id="{00000000-0008-0000-1600-0000E3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74" name="AutoShape 12">
            <a:extLst>
              <a:ext uri="{FF2B5EF4-FFF2-40B4-BE49-F238E27FC236}">
                <a16:creationId xmlns:a16="http://schemas.microsoft.com/office/drawing/2014/main" id="{00000000-0008-0000-1600-0000DA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65885</xdr:colOff>
      <xdr:row>24</xdr:row>
      <xdr:rowOff>64770</xdr:rowOff>
    </xdr:from>
    <xdr:to>
      <xdr:col>3</xdr:col>
      <xdr:colOff>458709</xdr:colOff>
      <xdr:row>24</xdr:row>
      <xdr:rowOff>245745</xdr:rowOff>
    </xdr:to>
    <xdr:sp macro="" textlink="">
      <xdr:nvSpPr>
        <xdr:cNvPr id="484" name="Rectangle 322">
          <a:extLst>
            <a:ext uri="{FF2B5EF4-FFF2-40B4-BE49-F238E27FC236}">
              <a16:creationId xmlns:a16="http://schemas.microsoft.com/office/drawing/2014/main" id="{00000000-0008-0000-1600-0000E4010000}"/>
            </a:ext>
          </a:extLst>
        </xdr:cNvPr>
        <xdr:cNvSpPr>
          <a:spLocks noChangeArrowheads="1"/>
        </xdr:cNvSpPr>
      </xdr:nvSpPr>
      <xdr:spPr bwMode="auto">
        <a:xfrm>
          <a:off x="2824325" y="795147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68580</xdr:colOff>
      <xdr:row>24</xdr:row>
      <xdr:rowOff>64770</xdr:rowOff>
    </xdr:from>
    <xdr:to>
      <xdr:col>2</xdr:col>
      <xdr:colOff>461404</xdr:colOff>
      <xdr:row>24</xdr:row>
      <xdr:rowOff>245745</xdr:rowOff>
    </xdr:to>
    <xdr:sp macro="" textlink="">
      <xdr:nvSpPr>
        <xdr:cNvPr id="485" name="Rectangle 324">
          <a:extLst>
            <a:ext uri="{FF2B5EF4-FFF2-40B4-BE49-F238E27FC236}">
              <a16:creationId xmlns:a16="http://schemas.microsoft.com/office/drawing/2014/main" id="{00000000-0008-0000-1600-0000E5010000}"/>
            </a:ext>
          </a:extLst>
        </xdr:cNvPr>
        <xdr:cNvSpPr>
          <a:spLocks noChangeArrowheads="1"/>
        </xdr:cNvSpPr>
      </xdr:nvSpPr>
      <xdr:spPr bwMode="auto">
        <a:xfrm>
          <a:off x="1066800" y="7951470"/>
          <a:ext cx="392824"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845820</xdr:colOff>
      <xdr:row>20</xdr:row>
      <xdr:rowOff>251460</xdr:rowOff>
    </xdr:from>
    <xdr:to>
      <xdr:col>2</xdr:col>
      <xdr:colOff>1264920</xdr:colOff>
      <xdr:row>22</xdr:row>
      <xdr:rowOff>38100</xdr:rowOff>
    </xdr:to>
    <xdr:sp macro="" textlink="">
      <xdr:nvSpPr>
        <xdr:cNvPr id="486" name="Line 16">
          <a:extLst>
            <a:ext uri="{FF2B5EF4-FFF2-40B4-BE49-F238E27FC236}">
              <a16:creationId xmlns:a16="http://schemas.microsoft.com/office/drawing/2014/main" id="{00000000-0008-0000-1600-0000E6010000}"/>
            </a:ext>
          </a:extLst>
        </xdr:cNvPr>
        <xdr:cNvSpPr>
          <a:spLocks noChangeShapeType="1"/>
        </xdr:cNvSpPr>
      </xdr:nvSpPr>
      <xdr:spPr bwMode="auto">
        <a:xfrm flipH="1" flipV="1">
          <a:off x="1844040" y="676656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20</xdr:row>
      <xdr:rowOff>251460</xdr:rowOff>
    </xdr:from>
    <xdr:to>
      <xdr:col>2</xdr:col>
      <xdr:colOff>845820</xdr:colOff>
      <xdr:row>22</xdr:row>
      <xdr:rowOff>30480</xdr:rowOff>
    </xdr:to>
    <xdr:sp macro="" textlink="">
      <xdr:nvSpPr>
        <xdr:cNvPr id="487" name="Line 17">
          <a:extLst>
            <a:ext uri="{FF2B5EF4-FFF2-40B4-BE49-F238E27FC236}">
              <a16:creationId xmlns:a16="http://schemas.microsoft.com/office/drawing/2014/main" id="{00000000-0008-0000-1600-0000E7010000}"/>
            </a:ext>
          </a:extLst>
        </xdr:cNvPr>
        <xdr:cNvSpPr>
          <a:spLocks noChangeShapeType="1"/>
        </xdr:cNvSpPr>
      </xdr:nvSpPr>
      <xdr:spPr bwMode="auto">
        <a:xfrm flipH="1">
          <a:off x="1424940" y="6766560"/>
          <a:ext cx="41910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22</xdr:row>
      <xdr:rowOff>30480</xdr:rowOff>
    </xdr:from>
    <xdr:to>
      <xdr:col>2</xdr:col>
      <xdr:colOff>845820</xdr:colOff>
      <xdr:row>22</xdr:row>
      <xdr:rowOff>480060</xdr:rowOff>
    </xdr:to>
    <xdr:sp macro="" textlink="">
      <xdr:nvSpPr>
        <xdr:cNvPr id="488" name="Line 19">
          <a:extLst>
            <a:ext uri="{FF2B5EF4-FFF2-40B4-BE49-F238E27FC236}">
              <a16:creationId xmlns:a16="http://schemas.microsoft.com/office/drawing/2014/main" id="{00000000-0008-0000-1600-0000E8010000}"/>
            </a:ext>
          </a:extLst>
        </xdr:cNvPr>
        <xdr:cNvSpPr>
          <a:spLocks noChangeShapeType="1"/>
        </xdr:cNvSpPr>
      </xdr:nvSpPr>
      <xdr:spPr bwMode="auto">
        <a:xfrm rot="10800000" flipH="1" flipV="1">
          <a:off x="1447800" y="723138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22</xdr:row>
      <xdr:rowOff>30480</xdr:rowOff>
    </xdr:from>
    <xdr:to>
      <xdr:col>2</xdr:col>
      <xdr:colOff>1264920</xdr:colOff>
      <xdr:row>22</xdr:row>
      <xdr:rowOff>480060</xdr:rowOff>
    </xdr:to>
    <xdr:sp macro="" textlink="">
      <xdr:nvSpPr>
        <xdr:cNvPr id="489" name="Line 20">
          <a:extLst>
            <a:ext uri="{FF2B5EF4-FFF2-40B4-BE49-F238E27FC236}">
              <a16:creationId xmlns:a16="http://schemas.microsoft.com/office/drawing/2014/main" id="{00000000-0008-0000-1600-0000E9010000}"/>
            </a:ext>
          </a:extLst>
        </xdr:cNvPr>
        <xdr:cNvSpPr>
          <a:spLocks noChangeShapeType="1"/>
        </xdr:cNvSpPr>
      </xdr:nvSpPr>
      <xdr:spPr bwMode="auto">
        <a:xfrm rot="10800000" flipH="1">
          <a:off x="1844040" y="723138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20</xdr:row>
      <xdr:rowOff>259080</xdr:rowOff>
    </xdr:from>
    <xdr:to>
      <xdr:col>3</xdr:col>
      <xdr:colOff>1280160</xdr:colOff>
      <xdr:row>22</xdr:row>
      <xdr:rowOff>45720</xdr:rowOff>
    </xdr:to>
    <xdr:sp macro="" textlink="">
      <xdr:nvSpPr>
        <xdr:cNvPr id="490" name="Line 16">
          <a:extLst>
            <a:ext uri="{FF2B5EF4-FFF2-40B4-BE49-F238E27FC236}">
              <a16:creationId xmlns:a16="http://schemas.microsoft.com/office/drawing/2014/main" id="{00000000-0008-0000-1600-0000EA010000}"/>
            </a:ext>
          </a:extLst>
        </xdr:cNvPr>
        <xdr:cNvSpPr>
          <a:spLocks noChangeShapeType="1"/>
        </xdr:cNvSpPr>
      </xdr:nvSpPr>
      <xdr:spPr bwMode="auto">
        <a:xfrm flipH="1" flipV="1">
          <a:off x="3619500" y="677418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20</xdr:row>
      <xdr:rowOff>259080</xdr:rowOff>
    </xdr:from>
    <xdr:to>
      <xdr:col>3</xdr:col>
      <xdr:colOff>861060</xdr:colOff>
      <xdr:row>22</xdr:row>
      <xdr:rowOff>38100</xdr:rowOff>
    </xdr:to>
    <xdr:sp macro="" textlink="">
      <xdr:nvSpPr>
        <xdr:cNvPr id="491" name="Line 17">
          <a:extLst>
            <a:ext uri="{FF2B5EF4-FFF2-40B4-BE49-F238E27FC236}">
              <a16:creationId xmlns:a16="http://schemas.microsoft.com/office/drawing/2014/main" id="{00000000-0008-0000-1600-0000EB010000}"/>
            </a:ext>
          </a:extLst>
        </xdr:cNvPr>
        <xdr:cNvSpPr>
          <a:spLocks noChangeShapeType="1"/>
        </xdr:cNvSpPr>
      </xdr:nvSpPr>
      <xdr:spPr bwMode="auto">
        <a:xfrm flipH="1">
          <a:off x="3208020" y="677418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22</xdr:row>
      <xdr:rowOff>38100</xdr:rowOff>
    </xdr:from>
    <xdr:to>
      <xdr:col>3</xdr:col>
      <xdr:colOff>861060</xdr:colOff>
      <xdr:row>22</xdr:row>
      <xdr:rowOff>487680</xdr:rowOff>
    </xdr:to>
    <xdr:sp macro="" textlink="">
      <xdr:nvSpPr>
        <xdr:cNvPr id="492" name="Line 19">
          <a:extLst>
            <a:ext uri="{FF2B5EF4-FFF2-40B4-BE49-F238E27FC236}">
              <a16:creationId xmlns:a16="http://schemas.microsoft.com/office/drawing/2014/main" id="{00000000-0008-0000-1600-0000EC010000}"/>
            </a:ext>
          </a:extLst>
        </xdr:cNvPr>
        <xdr:cNvSpPr>
          <a:spLocks noChangeShapeType="1"/>
        </xdr:cNvSpPr>
      </xdr:nvSpPr>
      <xdr:spPr bwMode="auto">
        <a:xfrm rot="10800000" flipH="1" flipV="1">
          <a:off x="3223260" y="72390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22</xdr:row>
      <xdr:rowOff>38100</xdr:rowOff>
    </xdr:from>
    <xdr:to>
      <xdr:col>3</xdr:col>
      <xdr:colOff>1280160</xdr:colOff>
      <xdr:row>22</xdr:row>
      <xdr:rowOff>487680</xdr:rowOff>
    </xdr:to>
    <xdr:sp macro="" textlink="">
      <xdr:nvSpPr>
        <xdr:cNvPr id="493" name="Line 20">
          <a:extLst>
            <a:ext uri="{FF2B5EF4-FFF2-40B4-BE49-F238E27FC236}">
              <a16:creationId xmlns:a16="http://schemas.microsoft.com/office/drawing/2014/main" id="{00000000-0008-0000-1600-0000ED010000}"/>
            </a:ext>
          </a:extLst>
        </xdr:cNvPr>
        <xdr:cNvSpPr>
          <a:spLocks noChangeShapeType="1"/>
        </xdr:cNvSpPr>
      </xdr:nvSpPr>
      <xdr:spPr bwMode="auto">
        <a:xfrm rot="10800000" flipH="1">
          <a:off x="3619500" y="72390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a:extLst>
            <a:ext uri="{FF2B5EF4-FFF2-40B4-BE49-F238E27FC236}">
              <a16:creationId xmlns:a16="http://schemas.microsoft.com/office/drawing/2014/main" id="{00000000-0008-0000-1400-000002000000}"/>
            </a:ext>
          </a:extLst>
        </xdr:cNvPr>
        <xdr:cNvGrpSpPr>
          <a:grpSpLocks/>
        </xdr:cNvGrpSpPr>
      </xdr:nvGrpSpPr>
      <xdr:grpSpPr bwMode="auto">
        <a:xfrm>
          <a:off x="1036320" y="3722370"/>
          <a:ext cx="1657350" cy="1219200"/>
          <a:chOff x="46" y="40"/>
          <a:chExt cx="550" cy="318"/>
        </a:xfrm>
      </xdr:grpSpPr>
      <xdr:grpSp>
        <xdr:nvGrpSpPr>
          <xdr:cNvPr id="3" name="Group 2">
            <a:extLst>
              <a:ext uri="{FF2B5EF4-FFF2-40B4-BE49-F238E27FC236}">
                <a16:creationId xmlns:a16="http://schemas.microsoft.com/office/drawing/2014/main" id="{00000000-0008-0000-14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4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4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4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4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4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4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4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4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4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4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a:extLst>
            <a:ext uri="{FF2B5EF4-FFF2-40B4-BE49-F238E27FC236}">
              <a16:creationId xmlns:a16="http://schemas.microsoft.com/office/drawing/2014/main" id="{00000000-0008-0000-1400-00000E000000}"/>
            </a:ext>
          </a:extLst>
        </xdr:cNvPr>
        <xdr:cNvGrpSpPr>
          <a:grpSpLocks/>
        </xdr:cNvGrpSpPr>
      </xdr:nvGrpSpPr>
      <xdr:grpSpPr bwMode="auto">
        <a:xfrm>
          <a:off x="2815590" y="3735705"/>
          <a:ext cx="1651635" cy="1219200"/>
          <a:chOff x="46" y="40"/>
          <a:chExt cx="550" cy="318"/>
        </a:xfrm>
      </xdr:grpSpPr>
      <xdr:grpSp>
        <xdr:nvGrpSpPr>
          <xdr:cNvPr id="15" name="Group 2">
            <a:extLst>
              <a:ext uri="{FF2B5EF4-FFF2-40B4-BE49-F238E27FC236}">
                <a16:creationId xmlns:a16="http://schemas.microsoft.com/office/drawing/2014/main" id="{00000000-0008-0000-14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4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4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4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4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4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4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4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4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4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4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a:extLst>
            <a:ext uri="{FF2B5EF4-FFF2-40B4-BE49-F238E27FC236}">
              <a16:creationId xmlns:a16="http://schemas.microsoft.com/office/drawing/2014/main" id="{00000000-0008-0000-1400-00001A000000}"/>
            </a:ext>
          </a:extLst>
        </xdr:cNvPr>
        <xdr:cNvGrpSpPr>
          <a:grpSpLocks/>
        </xdr:cNvGrpSpPr>
      </xdr:nvGrpSpPr>
      <xdr:grpSpPr bwMode="auto">
        <a:xfrm>
          <a:off x="1024890" y="992505"/>
          <a:ext cx="1693545" cy="1181100"/>
          <a:chOff x="46" y="40"/>
          <a:chExt cx="550" cy="318"/>
        </a:xfrm>
      </xdr:grpSpPr>
      <xdr:grpSp>
        <xdr:nvGrpSpPr>
          <xdr:cNvPr id="27" name="Group 3">
            <a:extLst>
              <a:ext uri="{FF2B5EF4-FFF2-40B4-BE49-F238E27FC236}">
                <a16:creationId xmlns:a16="http://schemas.microsoft.com/office/drawing/2014/main" id="{00000000-0008-0000-1400-00001B000000}"/>
              </a:ext>
            </a:extLst>
          </xdr:cNvPr>
          <xdr:cNvGrpSpPr>
            <a:grpSpLocks/>
          </xdr:cNvGrpSpPr>
        </xdr:nvGrpSpPr>
        <xdr:grpSpPr bwMode="auto">
          <a:xfrm>
            <a:off x="46" y="40"/>
            <a:ext cx="550" cy="318"/>
            <a:chOff x="46" y="40"/>
            <a:chExt cx="550" cy="318"/>
          </a:xfrm>
        </xdr:grpSpPr>
        <xdr:sp macro="" textlink="">
          <xdr:nvSpPr>
            <xdr:cNvPr id="29" name="AutoShape 4">
              <a:extLst>
                <a:ext uri="{FF2B5EF4-FFF2-40B4-BE49-F238E27FC236}">
                  <a16:creationId xmlns:a16="http://schemas.microsoft.com/office/drawing/2014/main" id="{00000000-0008-0000-1400-00001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a:extLst>
                <a:ext uri="{FF2B5EF4-FFF2-40B4-BE49-F238E27FC236}">
                  <a16:creationId xmlns:a16="http://schemas.microsoft.com/office/drawing/2014/main" id="{00000000-0008-0000-1400-00001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a:extLst>
                <a:ext uri="{FF2B5EF4-FFF2-40B4-BE49-F238E27FC236}">
                  <a16:creationId xmlns:a16="http://schemas.microsoft.com/office/drawing/2014/main" id="{00000000-0008-0000-1400-00001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a:extLst>
                <a:ext uri="{FF2B5EF4-FFF2-40B4-BE49-F238E27FC236}">
                  <a16:creationId xmlns:a16="http://schemas.microsoft.com/office/drawing/2014/main" id="{00000000-0008-0000-1400-00002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a:extLst>
                <a:ext uri="{FF2B5EF4-FFF2-40B4-BE49-F238E27FC236}">
                  <a16:creationId xmlns:a16="http://schemas.microsoft.com/office/drawing/2014/main" id="{00000000-0008-0000-14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a:extLst>
                <a:ext uri="{FF2B5EF4-FFF2-40B4-BE49-F238E27FC236}">
                  <a16:creationId xmlns:a16="http://schemas.microsoft.com/office/drawing/2014/main" id="{00000000-0008-0000-14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a:extLst>
                <a:ext uri="{FF2B5EF4-FFF2-40B4-BE49-F238E27FC236}">
                  <a16:creationId xmlns:a16="http://schemas.microsoft.com/office/drawing/2014/main" id="{00000000-0008-0000-14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a:extLst>
                <a:ext uri="{FF2B5EF4-FFF2-40B4-BE49-F238E27FC236}">
                  <a16:creationId xmlns:a16="http://schemas.microsoft.com/office/drawing/2014/main" id="{00000000-0008-0000-14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a:extLst>
                <a:ext uri="{FF2B5EF4-FFF2-40B4-BE49-F238E27FC236}">
                  <a16:creationId xmlns:a16="http://schemas.microsoft.com/office/drawing/2014/main" id="{00000000-0008-0000-14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a:extLst>
              <a:ext uri="{FF2B5EF4-FFF2-40B4-BE49-F238E27FC236}">
                <a16:creationId xmlns:a16="http://schemas.microsoft.com/office/drawing/2014/main" id="{00000000-0008-0000-14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a:extLst>
            <a:ext uri="{FF2B5EF4-FFF2-40B4-BE49-F238E27FC236}">
              <a16:creationId xmlns:a16="http://schemas.microsoft.com/office/drawing/2014/main" id="{00000000-0008-0000-1400-000026000000}"/>
            </a:ext>
          </a:extLst>
        </xdr:cNvPr>
        <xdr:cNvGrpSpPr>
          <a:grpSpLocks/>
        </xdr:cNvGrpSpPr>
      </xdr:nvGrpSpPr>
      <xdr:grpSpPr bwMode="auto">
        <a:xfrm>
          <a:off x="2796540" y="979170"/>
          <a:ext cx="1703070" cy="1188720"/>
          <a:chOff x="46" y="40"/>
          <a:chExt cx="550" cy="318"/>
        </a:xfrm>
      </xdr:grpSpPr>
      <xdr:grpSp>
        <xdr:nvGrpSpPr>
          <xdr:cNvPr id="39" name="Group 23">
            <a:extLst>
              <a:ext uri="{FF2B5EF4-FFF2-40B4-BE49-F238E27FC236}">
                <a16:creationId xmlns:a16="http://schemas.microsoft.com/office/drawing/2014/main" id="{00000000-0008-0000-1400-000027000000}"/>
              </a:ext>
            </a:extLst>
          </xdr:cNvPr>
          <xdr:cNvGrpSpPr>
            <a:grpSpLocks/>
          </xdr:cNvGrpSpPr>
        </xdr:nvGrpSpPr>
        <xdr:grpSpPr bwMode="auto">
          <a:xfrm>
            <a:off x="46" y="40"/>
            <a:ext cx="550" cy="318"/>
            <a:chOff x="46" y="40"/>
            <a:chExt cx="550" cy="318"/>
          </a:xfrm>
        </xdr:grpSpPr>
        <xdr:sp macro="" textlink="">
          <xdr:nvSpPr>
            <xdr:cNvPr id="41" name="AutoShape 24">
              <a:extLst>
                <a:ext uri="{FF2B5EF4-FFF2-40B4-BE49-F238E27FC236}">
                  <a16:creationId xmlns:a16="http://schemas.microsoft.com/office/drawing/2014/main" id="{00000000-0008-0000-1400-00002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a:extLst>
                <a:ext uri="{FF2B5EF4-FFF2-40B4-BE49-F238E27FC236}">
                  <a16:creationId xmlns:a16="http://schemas.microsoft.com/office/drawing/2014/main" id="{00000000-0008-0000-1400-00002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a:extLst>
                <a:ext uri="{FF2B5EF4-FFF2-40B4-BE49-F238E27FC236}">
                  <a16:creationId xmlns:a16="http://schemas.microsoft.com/office/drawing/2014/main" id="{00000000-0008-0000-1400-00002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a:extLst>
                <a:ext uri="{FF2B5EF4-FFF2-40B4-BE49-F238E27FC236}">
                  <a16:creationId xmlns:a16="http://schemas.microsoft.com/office/drawing/2014/main" id="{00000000-0008-0000-1400-00002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a:extLst>
                <a:ext uri="{FF2B5EF4-FFF2-40B4-BE49-F238E27FC236}">
                  <a16:creationId xmlns:a16="http://schemas.microsoft.com/office/drawing/2014/main" id="{00000000-0008-0000-14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a:extLst>
                <a:ext uri="{FF2B5EF4-FFF2-40B4-BE49-F238E27FC236}">
                  <a16:creationId xmlns:a16="http://schemas.microsoft.com/office/drawing/2014/main" id="{00000000-0008-0000-14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a:extLst>
                <a:ext uri="{FF2B5EF4-FFF2-40B4-BE49-F238E27FC236}">
                  <a16:creationId xmlns:a16="http://schemas.microsoft.com/office/drawing/2014/main" id="{00000000-0008-0000-14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a:extLst>
                <a:ext uri="{FF2B5EF4-FFF2-40B4-BE49-F238E27FC236}">
                  <a16:creationId xmlns:a16="http://schemas.microsoft.com/office/drawing/2014/main" id="{00000000-0008-0000-14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a:extLst>
                <a:ext uri="{FF2B5EF4-FFF2-40B4-BE49-F238E27FC236}">
                  <a16:creationId xmlns:a16="http://schemas.microsoft.com/office/drawing/2014/main" id="{00000000-0008-0000-14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a:extLst>
              <a:ext uri="{FF2B5EF4-FFF2-40B4-BE49-F238E27FC236}">
                <a16:creationId xmlns:a16="http://schemas.microsoft.com/office/drawing/2014/main" id="{00000000-0008-0000-14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a:extLst>
            <a:ext uri="{FF2B5EF4-FFF2-40B4-BE49-F238E27FC236}">
              <a16:creationId xmlns:a16="http://schemas.microsoft.com/office/drawing/2014/main" id="{00000000-0008-0000-1400-000032000000}"/>
            </a:ext>
          </a:extLst>
        </xdr:cNvPr>
        <xdr:cNvGrpSpPr>
          <a:grpSpLocks/>
        </xdr:cNvGrpSpPr>
      </xdr:nvGrpSpPr>
      <xdr:grpSpPr bwMode="auto">
        <a:xfrm>
          <a:off x="1024890" y="2369820"/>
          <a:ext cx="1693545" cy="1181100"/>
          <a:chOff x="46" y="40"/>
          <a:chExt cx="550" cy="318"/>
        </a:xfrm>
      </xdr:grpSpPr>
      <xdr:grpSp>
        <xdr:nvGrpSpPr>
          <xdr:cNvPr id="51" name="Group 3">
            <a:extLst>
              <a:ext uri="{FF2B5EF4-FFF2-40B4-BE49-F238E27FC236}">
                <a16:creationId xmlns:a16="http://schemas.microsoft.com/office/drawing/2014/main" id="{00000000-0008-0000-1400-000033000000}"/>
              </a:ext>
            </a:extLst>
          </xdr:cNvPr>
          <xdr:cNvGrpSpPr>
            <a:grpSpLocks/>
          </xdr:cNvGrpSpPr>
        </xdr:nvGrpSpPr>
        <xdr:grpSpPr bwMode="auto">
          <a:xfrm>
            <a:off x="46" y="40"/>
            <a:ext cx="550" cy="318"/>
            <a:chOff x="46" y="40"/>
            <a:chExt cx="550" cy="318"/>
          </a:xfrm>
        </xdr:grpSpPr>
        <xdr:sp macro="" textlink="">
          <xdr:nvSpPr>
            <xdr:cNvPr id="53" name="AutoShape 4">
              <a:extLst>
                <a:ext uri="{FF2B5EF4-FFF2-40B4-BE49-F238E27FC236}">
                  <a16:creationId xmlns:a16="http://schemas.microsoft.com/office/drawing/2014/main" id="{00000000-0008-0000-1400-00003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a:extLst>
                <a:ext uri="{FF2B5EF4-FFF2-40B4-BE49-F238E27FC236}">
                  <a16:creationId xmlns:a16="http://schemas.microsoft.com/office/drawing/2014/main" id="{00000000-0008-0000-1400-00003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a:extLst>
                <a:ext uri="{FF2B5EF4-FFF2-40B4-BE49-F238E27FC236}">
                  <a16:creationId xmlns:a16="http://schemas.microsoft.com/office/drawing/2014/main" id="{00000000-0008-0000-1400-00003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a:extLst>
                <a:ext uri="{FF2B5EF4-FFF2-40B4-BE49-F238E27FC236}">
                  <a16:creationId xmlns:a16="http://schemas.microsoft.com/office/drawing/2014/main" id="{00000000-0008-0000-1400-00003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a:extLst>
                <a:ext uri="{FF2B5EF4-FFF2-40B4-BE49-F238E27FC236}">
                  <a16:creationId xmlns:a16="http://schemas.microsoft.com/office/drawing/2014/main" id="{00000000-0008-0000-1400-00003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a:extLst>
                <a:ext uri="{FF2B5EF4-FFF2-40B4-BE49-F238E27FC236}">
                  <a16:creationId xmlns:a16="http://schemas.microsoft.com/office/drawing/2014/main" id="{00000000-0008-0000-1400-00003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a:extLst>
                <a:ext uri="{FF2B5EF4-FFF2-40B4-BE49-F238E27FC236}">
                  <a16:creationId xmlns:a16="http://schemas.microsoft.com/office/drawing/2014/main" id="{00000000-0008-0000-1400-00003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a:extLst>
                <a:ext uri="{FF2B5EF4-FFF2-40B4-BE49-F238E27FC236}">
                  <a16:creationId xmlns:a16="http://schemas.microsoft.com/office/drawing/2014/main" id="{00000000-0008-0000-1400-00003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a:extLst>
                <a:ext uri="{FF2B5EF4-FFF2-40B4-BE49-F238E27FC236}">
                  <a16:creationId xmlns:a16="http://schemas.microsoft.com/office/drawing/2014/main" id="{00000000-0008-0000-1400-00003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a:extLst>
              <a:ext uri="{FF2B5EF4-FFF2-40B4-BE49-F238E27FC236}">
                <a16:creationId xmlns:a16="http://schemas.microsoft.com/office/drawing/2014/main" id="{00000000-0008-0000-1400-00003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a:extLst>
            <a:ext uri="{FF2B5EF4-FFF2-40B4-BE49-F238E27FC236}">
              <a16:creationId xmlns:a16="http://schemas.microsoft.com/office/drawing/2014/main" id="{00000000-0008-0000-1400-00003E000000}"/>
            </a:ext>
          </a:extLst>
        </xdr:cNvPr>
        <xdr:cNvGrpSpPr>
          <a:grpSpLocks/>
        </xdr:cNvGrpSpPr>
      </xdr:nvGrpSpPr>
      <xdr:grpSpPr bwMode="auto">
        <a:xfrm>
          <a:off x="2777490" y="2350770"/>
          <a:ext cx="1695450" cy="1188720"/>
          <a:chOff x="46" y="40"/>
          <a:chExt cx="550" cy="318"/>
        </a:xfrm>
      </xdr:grpSpPr>
      <xdr:grpSp>
        <xdr:nvGrpSpPr>
          <xdr:cNvPr id="63" name="Group 3">
            <a:extLst>
              <a:ext uri="{FF2B5EF4-FFF2-40B4-BE49-F238E27FC236}">
                <a16:creationId xmlns:a16="http://schemas.microsoft.com/office/drawing/2014/main" id="{00000000-0008-0000-1400-00003F000000}"/>
              </a:ext>
            </a:extLst>
          </xdr:cNvPr>
          <xdr:cNvGrpSpPr>
            <a:grpSpLocks/>
          </xdr:cNvGrpSpPr>
        </xdr:nvGrpSpPr>
        <xdr:grpSpPr bwMode="auto">
          <a:xfrm>
            <a:off x="46" y="40"/>
            <a:ext cx="550" cy="318"/>
            <a:chOff x="46" y="40"/>
            <a:chExt cx="550" cy="318"/>
          </a:xfrm>
        </xdr:grpSpPr>
        <xdr:sp macro="" textlink="">
          <xdr:nvSpPr>
            <xdr:cNvPr id="65" name="AutoShape 4">
              <a:extLst>
                <a:ext uri="{FF2B5EF4-FFF2-40B4-BE49-F238E27FC236}">
                  <a16:creationId xmlns:a16="http://schemas.microsoft.com/office/drawing/2014/main" id="{00000000-0008-0000-1400-00004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a:extLst>
                <a:ext uri="{FF2B5EF4-FFF2-40B4-BE49-F238E27FC236}">
                  <a16:creationId xmlns:a16="http://schemas.microsoft.com/office/drawing/2014/main" id="{00000000-0008-0000-1400-000042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a:extLst>
                <a:ext uri="{FF2B5EF4-FFF2-40B4-BE49-F238E27FC236}">
                  <a16:creationId xmlns:a16="http://schemas.microsoft.com/office/drawing/2014/main" id="{00000000-0008-0000-1400-00004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a:extLst>
                <a:ext uri="{FF2B5EF4-FFF2-40B4-BE49-F238E27FC236}">
                  <a16:creationId xmlns:a16="http://schemas.microsoft.com/office/drawing/2014/main" id="{00000000-0008-0000-1400-000044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a:extLst>
                <a:ext uri="{FF2B5EF4-FFF2-40B4-BE49-F238E27FC236}">
                  <a16:creationId xmlns:a16="http://schemas.microsoft.com/office/drawing/2014/main" id="{00000000-0008-0000-1400-00004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a:extLst>
                <a:ext uri="{FF2B5EF4-FFF2-40B4-BE49-F238E27FC236}">
                  <a16:creationId xmlns:a16="http://schemas.microsoft.com/office/drawing/2014/main" id="{00000000-0008-0000-1400-00004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a:extLst>
                <a:ext uri="{FF2B5EF4-FFF2-40B4-BE49-F238E27FC236}">
                  <a16:creationId xmlns:a16="http://schemas.microsoft.com/office/drawing/2014/main" id="{00000000-0008-0000-1400-00004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a:extLst>
                <a:ext uri="{FF2B5EF4-FFF2-40B4-BE49-F238E27FC236}">
                  <a16:creationId xmlns:a16="http://schemas.microsoft.com/office/drawing/2014/main" id="{00000000-0008-0000-1400-00004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a:extLst>
                <a:ext uri="{FF2B5EF4-FFF2-40B4-BE49-F238E27FC236}">
                  <a16:creationId xmlns:a16="http://schemas.microsoft.com/office/drawing/2014/main" id="{00000000-0008-0000-1400-00004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a:extLst>
              <a:ext uri="{FF2B5EF4-FFF2-40B4-BE49-F238E27FC236}">
                <a16:creationId xmlns:a16="http://schemas.microsoft.com/office/drawing/2014/main" id="{00000000-0008-0000-1400-00004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16</xdr:row>
      <xdr:rowOff>91440</xdr:rowOff>
    </xdr:from>
    <xdr:to>
      <xdr:col>2</xdr:col>
      <xdr:colOff>1691640</xdr:colOff>
      <xdr:row>19</xdr:row>
      <xdr:rowOff>129540</xdr:rowOff>
    </xdr:to>
    <xdr:grpSp>
      <xdr:nvGrpSpPr>
        <xdr:cNvPr id="74" name="Group 1">
          <a:extLst>
            <a:ext uri="{FF2B5EF4-FFF2-40B4-BE49-F238E27FC236}">
              <a16:creationId xmlns:a16="http://schemas.microsoft.com/office/drawing/2014/main" id="{00000000-0008-0000-1400-00004A000000}"/>
            </a:ext>
          </a:extLst>
        </xdr:cNvPr>
        <xdr:cNvGrpSpPr>
          <a:grpSpLocks/>
        </xdr:cNvGrpSpPr>
      </xdr:nvGrpSpPr>
      <xdr:grpSpPr bwMode="auto">
        <a:xfrm>
          <a:off x="1036320" y="5093970"/>
          <a:ext cx="1657350" cy="1219200"/>
          <a:chOff x="46" y="40"/>
          <a:chExt cx="550" cy="318"/>
        </a:xfrm>
      </xdr:grpSpPr>
      <xdr:grpSp>
        <xdr:nvGrpSpPr>
          <xdr:cNvPr id="75" name="Group 2">
            <a:extLst>
              <a:ext uri="{FF2B5EF4-FFF2-40B4-BE49-F238E27FC236}">
                <a16:creationId xmlns:a16="http://schemas.microsoft.com/office/drawing/2014/main" id="{00000000-0008-0000-1400-00004B000000}"/>
              </a:ext>
            </a:extLst>
          </xdr:cNvPr>
          <xdr:cNvGrpSpPr>
            <a:grpSpLocks/>
          </xdr:cNvGrpSpPr>
        </xdr:nvGrpSpPr>
        <xdr:grpSpPr bwMode="auto">
          <a:xfrm>
            <a:off x="46" y="40"/>
            <a:ext cx="550" cy="318"/>
            <a:chOff x="46" y="40"/>
            <a:chExt cx="550" cy="318"/>
          </a:xfrm>
        </xdr:grpSpPr>
        <xdr:sp macro="" textlink="">
          <xdr:nvSpPr>
            <xdr:cNvPr id="77" name="AutoShape 3">
              <a:extLst>
                <a:ext uri="{FF2B5EF4-FFF2-40B4-BE49-F238E27FC236}">
                  <a16:creationId xmlns:a16="http://schemas.microsoft.com/office/drawing/2014/main" id="{00000000-0008-0000-1400-00004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a:extLst>
                <a:ext uri="{FF2B5EF4-FFF2-40B4-BE49-F238E27FC236}">
                  <a16:creationId xmlns:a16="http://schemas.microsoft.com/office/drawing/2014/main" id="{00000000-0008-0000-1400-00004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a:extLst>
                <a:ext uri="{FF2B5EF4-FFF2-40B4-BE49-F238E27FC236}">
                  <a16:creationId xmlns:a16="http://schemas.microsoft.com/office/drawing/2014/main" id="{00000000-0008-0000-1400-00004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a:extLst>
                <a:ext uri="{FF2B5EF4-FFF2-40B4-BE49-F238E27FC236}">
                  <a16:creationId xmlns:a16="http://schemas.microsoft.com/office/drawing/2014/main" id="{00000000-0008-0000-1400-00005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a:extLst>
                <a:ext uri="{FF2B5EF4-FFF2-40B4-BE49-F238E27FC236}">
                  <a16:creationId xmlns:a16="http://schemas.microsoft.com/office/drawing/2014/main" id="{00000000-0008-0000-1400-00005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a:extLst>
                <a:ext uri="{FF2B5EF4-FFF2-40B4-BE49-F238E27FC236}">
                  <a16:creationId xmlns:a16="http://schemas.microsoft.com/office/drawing/2014/main" id="{00000000-0008-0000-1400-00005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a:extLst>
                <a:ext uri="{FF2B5EF4-FFF2-40B4-BE49-F238E27FC236}">
                  <a16:creationId xmlns:a16="http://schemas.microsoft.com/office/drawing/2014/main" id="{00000000-0008-0000-1400-00005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a:extLst>
                <a:ext uri="{FF2B5EF4-FFF2-40B4-BE49-F238E27FC236}">
                  <a16:creationId xmlns:a16="http://schemas.microsoft.com/office/drawing/2014/main" id="{00000000-0008-0000-1400-00005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a:extLst>
                <a:ext uri="{FF2B5EF4-FFF2-40B4-BE49-F238E27FC236}">
                  <a16:creationId xmlns:a16="http://schemas.microsoft.com/office/drawing/2014/main" id="{00000000-0008-0000-1400-00005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a:extLst>
              <a:ext uri="{FF2B5EF4-FFF2-40B4-BE49-F238E27FC236}">
                <a16:creationId xmlns:a16="http://schemas.microsoft.com/office/drawing/2014/main" id="{00000000-0008-0000-1400-00004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86" name="Group 1">
          <a:extLst>
            <a:ext uri="{FF2B5EF4-FFF2-40B4-BE49-F238E27FC236}">
              <a16:creationId xmlns:a16="http://schemas.microsoft.com/office/drawing/2014/main" id="{00000000-0008-0000-1400-000056000000}"/>
            </a:ext>
          </a:extLst>
        </xdr:cNvPr>
        <xdr:cNvGrpSpPr>
          <a:grpSpLocks/>
        </xdr:cNvGrpSpPr>
      </xdr:nvGrpSpPr>
      <xdr:grpSpPr bwMode="auto">
        <a:xfrm>
          <a:off x="2815590" y="5107305"/>
          <a:ext cx="1651635" cy="1219200"/>
          <a:chOff x="46" y="40"/>
          <a:chExt cx="550" cy="318"/>
        </a:xfrm>
      </xdr:grpSpPr>
      <xdr:grpSp>
        <xdr:nvGrpSpPr>
          <xdr:cNvPr id="87" name="Group 2">
            <a:extLst>
              <a:ext uri="{FF2B5EF4-FFF2-40B4-BE49-F238E27FC236}">
                <a16:creationId xmlns:a16="http://schemas.microsoft.com/office/drawing/2014/main" id="{00000000-0008-0000-1400-000057000000}"/>
              </a:ext>
            </a:extLst>
          </xdr:cNvPr>
          <xdr:cNvGrpSpPr>
            <a:grpSpLocks/>
          </xdr:cNvGrpSpPr>
        </xdr:nvGrpSpPr>
        <xdr:grpSpPr bwMode="auto">
          <a:xfrm>
            <a:off x="46" y="40"/>
            <a:ext cx="550" cy="318"/>
            <a:chOff x="46" y="40"/>
            <a:chExt cx="550" cy="318"/>
          </a:xfrm>
        </xdr:grpSpPr>
        <xdr:sp macro="" textlink="">
          <xdr:nvSpPr>
            <xdr:cNvPr id="89" name="AutoShape 3">
              <a:extLst>
                <a:ext uri="{FF2B5EF4-FFF2-40B4-BE49-F238E27FC236}">
                  <a16:creationId xmlns:a16="http://schemas.microsoft.com/office/drawing/2014/main" id="{00000000-0008-0000-1400-00005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a:extLst>
                <a:ext uri="{FF2B5EF4-FFF2-40B4-BE49-F238E27FC236}">
                  <a16:creationId xmlns:a16="http://schemas.microsoft.com/office/drawing/2014/main" id="{00000000-0008-0000-1400-00005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a:extLst>
                <a:ext uri="{FF2B5EF4-FFF2-40B4-BE49-F238E27FC236}">
                  <a16:creationId xmlns:a16="http://schemas.microsoft.com/office/drawing/2014/main" id="{00000000-0008-0000-1400-00005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a:extLst>
                <a:ext uri="{FF2B5EF4-FFF2-40B4-BE49-F238E27FC236}">
                  <a16:creationId xmlns:a16="http://schemas.microsoft.com/office/drawing/2014/main" id="{00000000-0008-0000-1400-00005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a:extLst>
                <a:ext uri="{FF2B5EF4-FFF2-40B4-BE49-F238E27FC236}">
                  <a16:creationId xmlns:a16="http://schemas.microsoft.com/office/drawing/2014/main" id="{00000000-0008-0000-1400-00005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a:extLst>
                <a:ext uri="{FF2B5EF4-FFF2-40B4-BE49-F238E27FC236}">
                  <a16:creationId xmlns:a16="http://schemas.microsoft.com/office/drawing/2014/main" id="{00000000-0008-0000-1400-00005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a:extLst>
                <a:ext uri="{FF2B5EF4-FFF2-40B4-BE49-F238E27FC236}">
                  <a16:creationId xmlns:a16="http://schemas.microsoft.com/office/drawing/2014/main" id="{00000000-0008-0000-1400-00005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a:extLst>
                <a:ext uri="{FF2B5EF4-FFF2-40B4-BE49-F238E27FC236}">
                  <a16:creationId xmlns:a16="http://schemas.microsoft.com/office/drawing/2014/main" id="{00000000-0008-0000-1400-00006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a:extLst>
                <a:ext uri="{FF2B5EF4-FFF2-40B4-BE49-F238E27FC236}">
                  <a16:creationId xmlns:a16="http://schemas.microsoft.com/office/drawing/2014/main" id="{00000000-0008-0000-1400-00006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a:extLst>
              <a:ext uri="{FF2B5EF4-FFF2-40B4-BE49-F238E27FC236}">
                <a16:creationId xmlns:a16="http://schemas.microsoft.com/office/drawing/2014/main" id="{00000000-0008-0000-1400-00005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98" name="Group 1">
          <a:extLst>
            <a:ext uri="{FF2B5EF4-FFF2-40B4-BE49-F238E27FC236}">
              <a16:creationId xmlns:a16="http://schemas.microsoft.com/office/drawing/2014/main" id="{00000000-0008-0000-1400-000062000000}"/>
            </a:ext>
          </a:extLst>
        </xdr:cNvPr>
        <xdr:cNvGrpSpPr>
          <a:grpSpLocks/>
        </xdr:cNvGrpSpPr>
      </xdr:nvGrpSpPr>
      <xdr:grpSpPr bwMode="auto">
        <a:xfrm>
          <a:off x="1036320" y="6465570"/>
          <a:ext cx="1657350" cy="1219200"/>
          <a:chOff x="46" y="40"/>
          <a:chExt cx="550" cy="318"/>
        </a:xfrm>
      </xdr:grpSpPr>
      <xdr:grpSp>
        <xdr:nvGrpSpPr>
          <xdr:cNvPr id="99" name="Group 2">
            <a:extLst>
              <a:ext uri="{FF2B5EF4-FFF2-40B4-BE49-F238E27FC236}">
                <a16:creationId xmlns:a16="http://schemas.microsoft.com/office/drawing/2014/main" id="{00000000-0008-0000-1400-000063000000}"/>
              </a:ext>
            </a:extLst>
          </xdr:cNvPr>
          <xdr:cNvGrpSpPr>
            <a:grpSpLocks/>
          </xdr:cNvGrpSpPr>
        </xdr:nvGrpSpPr>
        <xdr:grpSpPr bwMode="auto">
          <a:xfrm>
            <a:off x="46" y="40"/>
            <a:ext cx="550" cy="318"/>
            <a:chOff x="46" y="40"/>
            <a:chExt cx="550" cy="318"/>
          </a:xfrm>
        </xdr:grpSpPr>
        <xdr:sp macro="" textlink="">
          <xdr:nvSpPr>
            <xdr:cNvPr id="101" name="AutoShape 3">
              <a:extLst>
                <a:ext uri="{FF2B5EF4-FFF2-40B4-BE49-F238E27FC236}">
                  <a16:creationId xmlns:a16="http://schemas.microsoft.com/office/drawing/2014/main" id="{00000000-0008-0000-1400-00006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a:extLst>
                <a:ext uri="{FF2B5EF4-FFF2-40B4-BE49-F238E27FC236}">
                  <a16:creationId xmlns:a16="http://schemas.microsoft.com/office/drawing/2014/main" id="{00000000-0008-0000-1400-00006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a:extLst>
                <a:ext uri="{FF2B5EF4-FFF2-40B4-BE49-F238E27FC236}">
                  <a16:creationId xmlns:a16="http://schemas.microsoft.com/office/drawing/2014/main" id="{00000000-0008-0000-1400-00006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a:extLst>
                <a:ext uri="{FF2B5EF4-FFF2-40B4-BE49-F238E27FC236}">
                  <a16:creationId xmlns:a16="http://schemas.microsoft.com/office/drawing/2014/main" id="{00000000-0008-0000-1400-00006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a:extLst>
                <a:ext uri="{FF2B5EF4-FFF2-40B4-BE49-F238E27FC236}">
                  <a16:creationId xmlns:a16="http://schemas.microsoft.com/office/drawing/2014/main" id="{00000000-0008-0000-1400-00006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a:extLst>
                <a:ext uri="{FF2B5EF4-FFF2-40B4-BE49-F238E27FC236}">
                  <a16:creationId xmlns:a16="http://schemas.microsoft.com/office/drawing/2014/main" id="{00000000-0008-0000-1400-00006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a:extLst>
                <a:ext uri="{FF2B5EF4-FFF2-40B4-BE49-F238E27FC236}">
                  <a16:creationId xmlns:a16="http://schemas.microsoft.com/office/drawing/2014/main" id="{00000000-0008-0000-1400-00006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a:extLst>
                <a:ext uri="{FF2B5EF4-FFF2-40B4-BE49-F238E27FC236}">
                  <a16:creationId xmlns:a16="http://schemas.microsoft.com/office/drawing/2014/main" id="{00000000-0008-0000-1400-00006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a:extLst>
                <a:ext uri="{FF2B5EF4-FFF2-40B4-BE49-F238E27FC236}">
                  <a16:creationId xmlns:a16="http://schemas.microsoft.com/office/drawing/2014/main" id="{00000000-0008-0000-1400-00006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a:extLst>
              <a:ext uri="{FF2B5EF4-FFF2-40B4-BE49-F238E27FC236}">
                <a16:creationId xmlns:a16="http://schemas.microsoft.com/office/drawing/2014/main" id="{00000000-0008-0000-1400-00006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10" name="Group 1">
          <a:extLst>
            <a:ext uri="{FF2B5EF4-FFF2-40B4-BE49-F238E27FC236}">
              <a16:creationId xmlns:a16="http://schemas.microsoft.com/office/drawing/2014/main" id="{00000000-0008-0000-1400-00006E000000}"/>
            </a:ext>
          </a:extLst>
        </xdr:cNvPr>
        <xdr:cNvGrpSpPr>
          <a:grpSpLocks/>
        </xdr:cNvGrpSpPr>
      </xdr:nvGrpSpPr>
      <xdr:grpSpPr bwMode="auto">
        <a:xfrm>
          <a:off x="2815590" y="6478905"/>
          <a:ext cx="1651635" cy="1219200"/>
          <a:chOff x="46" y="40"/>
          <a:chExt cx="550" cy="318"/>
        </a:xfrm>
      </xdr:grpSpPr>
      <xdr:grpSp>
        <xdr:nvGrpSpPr>
          <xdr:cNvPr id="111" name="Group 2">
            <a:extLst>
              <a:ext uri="{FF2B5EF4-FFF2-40B4-BE49-F238E27FC236}">
                <a16:creationId xmlns:a16="http://schemas.microsoft.com/office/drawing/2014/main" id="{00000000-0008-0000-1400-00006F000000}"/>
              </a:ext>
            </a:extLst>
          </xdr:cNvPr>
          <xdr:cNvGrpSpPr>
            <a:grpSpLocks/>
          </xdr:cNvGrpSpPr>
        </xdr:nvGrpSpPr>
        <xdr:grpSpPr bwMode="auto">
          <a:xfrm>
            <a:off x="46" y="40"/>
            <a:ext cx="550" cy="318"/>
            <a:chOff x="46" y="40"/>
            <a:chExt cx="550" cy="318"/>
          </a:xfrm>
        </xdr:grpSpPr>
        <xdr:sp macro="" textlink="">
          <xdr:nvSpPr>
            <xdr:cNvPr id="113" name="AutoShape 3">
              <a:extLst>
                <a:ext uri="{FF2B5EF4-FFF2-40B4-BE49-F238E27FC236}">
                  <a16:creationId xmlns:a16="http://schemas.microsoft.com/office/drawing/2014/main" id="{00000000-0008-0000-1400-00007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a:extLst>
                <a:ext uri="{FF2B5EF4-FFF2-40B4-BE49-F238E27FC236}">
                  <a16:creationId xmlns:a16="http://schemas.microsoft.com/office/drawing/2014/main" id="{00000000-0008-0000-1400-00007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a:extLst>
                <a:ext uri="{FF2B5EF4-FFF2-40B4-BE49-F238E27FC236}">
                  <a16:creationId xmlns:a16="http://schemas.microsoft.com/office/drawing/2014/main" id="{00000000-0008-0000-1400-00007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a:extLst>
                <a:ext uri="{FF2B5EF4-FFF2-40B4-BE49-F238E27FC236}">
                  <a16:creationId xmlns:a16="http://schemas.microsoft.com/office/drawing/2014/main" id="{00000000-0008-0000-1400-00007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a:extLst>
                <a:ext uri="{FF2B5EF4-FFF2-40B4-BE49-F238E27FC236}">
                  <a16:creationId xmlns:a16="http://schemas.microsoft.com/office/drawing/2014/main" id="{00000000-0008-0000-1400-00007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a:extLst>
                <a:ext uri="{FF2B5EF4-FFF2-40B4-BE49-F238E27FC236}">
                  <a16:creationId xmlns:a16="http://schemas.microsoft.com/office/drawing/2014/main" id="{00000000-0008-0000-1400-00007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a:extLst>
                <a:ext uri="{FF2B5EF4-FFF2-40B4-BE49-F238E27FC236}">
                  <a16:creationId xmlns:a16="http://schemas.microsoft.com/office/drawing/2014/main" id="{00000000-0008-0000-1400-00007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a:extLst>
                <a:ext uri="{FF2B5EF4-FFF2-40B4-BE49-F238E27FC236}">
                  <a16:creationId xmlns:a16="http://schemas.microsoft.com/office/drawing/2014/main" id="{00000000-0008-0000-1400-00007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a:extLst>
                <a:ext uri="{FF2B5EF4-FFF2-40B4-BE49-F238E27FC236}">
                  <a16:creationId xmlns:a16="http://schemas.microsoft.com/office/drawing/2014/main" id="{00000000-0008-0000-1400-00007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a:extLst>
              <a:ext uri="{FF2B5EF4-FFF2-40B4-BE49-F238E27FC236}">
                <a16:creationId xmlns:a16="http://schemas.microsoft.com/office/drawing/2014/main" id="{00000000-0008-0000-1400-00007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36</xdr:row>
      <xdr:rowOff>91440</xdr:rowOff>
    </xdr:from>
    <xdr:to>
      <xdr:col>2</xdr:col>
      <xdr:colOff>1691640</xdr:colOff>
      <xdr:row>39</xdr:row>
      <xdr:rowOff>129540</xdr:rowOff>
    </xdr:to>
    <xdr:grpSp>
      <xdr:nvGrpSpPr>
        <xdr:cNvPr id="122" name="Group 1">
          <a:extLst>
            <a:ext uri="{FF2B5EF4-FFF2-40B4-BE49-F238E27FC236}">
              <a16:creationId xmlns:a16="http://schemas.microsoft.com/office/drawing/2014/main" id="{00000000-0008-0000-1400-00007A000000}"/>
            </a:ext>
          </a:extLst>
        </xdr:cNvPr>
        <xdr:cNvGrpSpPr>
          <a:grpSpLocks/>
        </xdr:cNvGrpSpPr>
      </xdr:nvGrpSpPr>
      <xdr:grpSpPr bwMode="auto">
        <a:xfrm>
          <a:off x="1036320" y="11951970"/>
          <a:ext cx="1657350" cy="1219200"/>
          <a:chOff x="46" y="40"/>
          <a:chExt cx="550" cy="318"/>
        </a:xfrm>
      </xdr:grpSpPr>
      <xdr:grpSp>
        <xdr:nvGrpSpPr>
          <xdr:cNvPr id="123" name="Group 2">
            <a:extLst>
              <a:ext uri="{FF2B5EF4-FFF2-40B4-BE49-F238E27FC236}">
                <a16:creationId xmlns:a16="http://schemas.microsoft.com/office/drawing/2014/main" id="{00000000-0008-0000-1400-00007B000000}"/>
              </a:ext>
            </a:extLst>
          </xdr:cNvPr>
          <xdr:cNvGrpSpPr>
            <a:grpSpLocks/>
          </xdr:cNvGrpSpPr>
        </xdr:nvGrpSpPr>
        <xdr:grpSpPr bwMode="auto">
          <a:xfrm>
            <a:off x="46" y="40"/>
            <a:ext cx="550" cy="318"/>
            <a:chOff x="46" y="40"/>
            <a:chExt cx="550" cy="318"/>
          </a:xfrm>
        </xdr:grpSpPr>
        <xdr:sp macro="" textlink="">
          <xdr:nvSpPr>
            <xdr:cNvPr id="125" name="AutoShape 3">
              <a:extLst>
                <a:ext uri="{FF2B5EF4-FFF2-40B4-BE49-F238E27FC236}">
                  <a16:creationId xmlns:a16="http://schemas.microsoft.com/office/drawing/2014/main" id="{00000000-0008-0000-1400-00007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6" name="AutoShape 4">
              <a:extLst>
                <a:ext uri="{FF2B5EF4-FFF2-40B4-BE49-F238E27FC236}">
                  <a16:creationId xmlns:a16="http://schemas.microsoft.com/office/drawing/2014/main" id="{00000000-0008-0000-1400-00007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7" name="AutoShape 5">
              <a:extLst>
                <a:ext uri="{FF2B5EF4-FFF2-40B4-BE49-F238E27FC236}">
                  <a16:creationId xmlns:a16="http://schemas.microsoft.com/office/drawing/2014/main" id="{00000000-0008-0000-1400-00007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8" name="AutoShape 6">
              <a:extLst>
                <a:ext uri="{FF2B5EF4-FFF2-40B4-BE49-F238E27FC236}">
                  <a16:creationId xmlns:a16="http://schemas.microsoft.com/office/drawing/2014/main" id="{00000000-0008-0000-1400-00008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9" name="AutoShape 7">
              <a:extLst>
                <a:ext uri="{FF2B5EF4-FFF2-40B4-BE49-F238E27FC236}">
                  <a16:creationId xmlns:a16="http://schemas.microsoft.com/office/drawing/2014/main" id="{00000000-0008-0000-1400-00008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0" name="AutoShape 8">
              <a:extLst>
                <a:ext uri="{FF2B5EF4-FFF2-40B4-BE49-F238E27FC236}">
                  <a16:creationId xmlns:a16="http://schemas.microsoft.com/office/drawing/2014/main" id="{00000000-0008-0000-1400-00008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1" name="AutoShape 9">
              <a:extLst>
                <a:ext uri="{FF2B5EF4-FFF2-40B4-BE49-F238E27FC236}">
                  <a16:creationId xmlns:a16="http://schemas.microsoft.com/office/drawing/2014/main" id="{00000000-0008-0000-1400-00008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2" name="Line 10">
              <a:extLst>
                <a:ext uri="{FF2B5EF4-FFF2-40B4-BE49-F238E27FC236}">
                  <a16:creationId xmlns:a16="http://schemas.microsoft.com/office/drawing/2014/main" id="{00000000-0008-0000-1400-00008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3" name="Line 11">
              <a:extLst>
                <a:ext uri="{FF2B5EF4-FFF2-40B4-BE49-F238E27FC236}">
                  <a16:creationId xmlns:a16="http://schemas.microsoft.com/office/drawing/2014/main" id="{00000000-0008-0000-1400-00008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4" name="AutoShape 12">
            <a:extLst>
              <a:ext uri="{FF2B5EF4-FFF2-40B4-BE49-F238E27FC236}">
                <a16:creationId xmlns:a16="http://schemas.microsoft.com/office/drawing/2014/main" id="{00000000-0008-0000-1400-00007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36</xdr:row>
      <xdr:rowOff>106680</xdr:rowOff>
    </xdr:from>
    <xdr:to>
      <xdr:col>3</xdr:col>
      <xdr:colOff>1706880</xdr:colOff>
      <xdr:row>39</xdr:row>
      <xdr:rowOff>144780</xdr:rowOff>
    </xdr:to>
    <xdr:grpSp>
      <xdr:nvGrpSpPr>
        <xdr:cNvPr id="134" name="Group 1">
          <a:extLst>
            <a:ext uri="{FF2B5EF4-FFF2-40B4-BE49-F238E27FC236}">
              <a16:creationId xmlns:a16="http://schemas.microsoft.com/office/drawing/2014/main" id="{00000000-0008-0000-1400-000086000000}"/>
            </a:ext>
          </a:extLst>
        </xdr:cNvPr>
        <xdr:cNvGrpSpPr>
          <a:grpSpLocks/>
        </xdr:cNvGrpSpPr>
      </xdr:nvGrpSpPr>
      <xdr:grpSpPr bwMode="auto">
        <a:xfrm>
          <a:off x="2815590" y="11965305"/>
          <a:ext cx="1651635" cy="1219200"/>
          <a:chOff x="46" y="40"/>
          <a:chExt cx="550" cy="318"/>
        </a:xfrm>
      </xdr:grpSpPr>
      <xdr:grpSp>
        <xdr:nvGrpSpPr>
          <xdr:cNvPr id="135" name="Group 2">
            <a:extLst>
              <a:ext uri="{FF2B5EF4-FFF2-40B4-BE49-F238E27FC236}">
                <a16:creationId xmlns:a16="http://schemas.microsoft.com/office/drawing/2014/main" id="{00000000-0008-0000-1400-000087000000}"/>
              </a:ext>
            </a:extLst>
          </xdr:cNvPr>
          <xdr:cNvGrpSpPr>
            <a:grpSpLocks/>
          </xdr:cNvGrpSpPr>
        </xdr:nvGrpSpPr>
        <xdr:grpSpPr bwMode="auto">
          <a:xfrm>
            <a:off x="46" y="40"/>
            <a:ext cx="550" cy="318"/>
            <a:chOff x="46" y="40"/>
            <a:chExt cx="550" cy="318"/>
          </a:xfrm>
        </xdr:grpSpPr>
        <xdr:sp macro="" textlink="">
          <xdr:nvSpPr>
            <xdr:cNvPr id="137" name="AutoShape 3">
              <a:extLst>
                <a:ext uri="{FF2B5EF4-FFF2-40B4-BE49-F238E27FC236}">
                  <a16:creationId xmlns:a16="http://schemas.microsoft.com/office/drawing/2014/main" id="{00000000-0008-0000-1400-00008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8" name="AutoShape 4">
              <a:extLst>
                <a:ext uri="{FF2B5EF4-FFF2-40B4-BE49-F238E27FC236}">
                  <a16:creationId xmlns:a16="http://schemas.microsoft.com/office/drawing/2014/main" id="{00000000-0008-0000-1400-00008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9" name="AutoShape 5">
              <a:extLst>
                <a:ext uri="{FF2B5EF4-FFF2-40B4-BE49-F238E27FC236}">
                  <a16:creationId xmlns:a16="http://schemas.microsoft.com/office/drawing/2014/main" id="{00000000-0008-0000-1400-00008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0" name="AutoShape 6">
              <a:extLst>
                <a:ext uri="{FF2B5EF4-FFF2-40B4-BE49-F238E27FC236}">
                  <a16:creationId xmlns:a16="http://schemas.microsoft.com/office/drawing/2014/main" id="{00000000-0008-0000-1400-00008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1" name="AutoShape 7">
              <a:extLst>
                <a:ext uri="{FF2B5EF4-FFF2-40B4-BE49-F238E27FC236}">
                  <a16:creationId xmlns:a16="http://schemas.microsoft.com/office/drawing/2014/main" id="{00000000-0008-0000-1400-00008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2" name="AutoShape 8">
              <a:extLst>
                <a:ext uri="{FF2B5EF4-FFF2-40B4-BE49-F238E27FC236}">
                  <a16:creationId xmlns:a16="http://schemas.microsoft.com/office/drawing/2014/main" id="{00000000-0008-0000-1400-00008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3" name="AutoShape 9">
              <a:extLst>
                <a:ext uri="{FF2B5EF4-FFF2-40B4-BE49-F238E27FC236}">
                  <a16:creationId xmlns:a16="http://schemas.microsoft.com/office/drawing/2014/main" id="{00000000-0008-0000-1400-00008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4" name="Line 10">
              <a:extLst>
                <a:ext uri="{FF2B5EF4-FFF2-40B4-BE49-F238E27FC236}">
                  <a16:creationId xmlns:a16="http://schemas.microsoft.com/office/drawing/2014/main" id="{00000000-0008-0000-1400-00009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5" name="Line 11">
              <a:extLst>
                <a:ext uri="{FF2B5EF4-FFF2-40B4-BE49-F238E27FC236}">
                  <a16:creationId xmlns:a16="http://schemas.microsoft.com/office/drawing/2014/main" id="{00000000-0008-0000-1400-00009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6" name="AutoShape 12">
            <a:extLst>
              <a:ext uri="{FF2B5EF4-FFF2-40B4-BE49-F238E27FC236}">
                <a16:creationId xmlns:a16="http://schemas.microsoft.com/office/drawing/2014/main" id="{00000000-0008-0000-1400-00008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146" name="Group 1">
          <a:extLst>
            <a:ext uri="{FF2B5EF4-FFF2-40B4-BE49-F238E27FC236}">
              <a16:creationId xmlns:a16="http://schemas.microsoft.com/office/drawing/2014/main" id="{00000000-0008-0000-1400-000092000000}"/>
            </a:ext>
          </a:extLst>
        </xdr:cNvPr>
        <xdr:cNvGrpSpPr>
          <a:grpSpLocks/>
        </xdr:cNvGrpSpPr>
      </xdr:nvGrpSpPr>
      <xdr:grpSpPr bwMode="auto">
        <a:xfrm>
          <a:off x="1036320" y="18809970"/>
          <a:ext cx="1657350" cy="1219200"/>
          <a:chOff x="46" y="40"/>
          <a:chExt cx="550" cy="318"/>
        </a:xfrm>
      </xdr:grpSpPr>
      <xdr:grpSp>
        <xdr:nvGrpSpPr>
          <xdr:cNvPr id="147" name="Group 2">
            <a:extLst>
              <a:ext uri="{FF2B5EF4-FFF2-40B4-BE49-F238E27FC236}">
                <a16:creationId xmlns:a16="http://schemas.microsoft.com/office/drawing/2014/main" id="{00000000-0008-0000-1400-000093000000}"/>
              </a:ext>
            </a:extLst>
          </xdr:cNvPr>
          <xdr:cNvGrpSpPr>
            <a:grpSpLocks/>
          </xdr:cNvGrpSpPr>
        </xdr:nvGrpSpPr>
        <xdr:grpSpPr bwMode="auto">
          <a:xfrm>
            <a:off x="46" y="40"/>
            <a:ext cx="550" cy="318"/>
            <a:chOff x="46" y="40"/>
            <a:chExt cx="550" cy="318"/>
          </a:xfrm>
        </xdr:grpSpPr>
        <xdr:sp macro="" textlink="">
          <xdr:nvSpPr>
            <xdr:cNvPr id="149" name="AutoShape 3">
              <a:extLst>
                <a:ext uri="{FF2B5EF4-FFF2-40B4-BE49-F238E27FC236}">
                  <a16:creationId xmlns:a16="http://schemas.microsoft.com/office/drawing/2014/main" id="{00000000-0008-0000-1400-00009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50" name="AutoShape 4">
              <a:extLst>
                <a:ext uri="{FF2B5EF4-FFF2-40B4-BE49-F238E27FC236}">
                  <a16:creationId xmlns:a16="http://schemas.microsoft.com/office/drawing/2014/main" id="{00000000-0008-0000-1400-00009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1" name="AutoShape 5">
              <a:extLst>
                <a:ext uri="{FF2B5EF4-FFF2-40B4-BE49-F238E27FC236}">
                  <a16:creationId xmlns:a16="http://schemas.microsoft.com/office/drawing/2014/main" id="{00000000-0008-0000-1400-00009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52" name="AutoShape 6">
              <a:extLst>
                <a:ext uri="{FF2B5EF4-FFF2-40B4-BE49-F238E27FC236}">
                  <a16:creationId xmlns:a16="http://schemas.microsoft.com/office/drawing/2014/main" id="{00000000-0008-0000-1400-00009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53" name="AutoShape 7">
              <a:extLst>
                <a:ext uri="{FF2B5EF4-FFF2-40B4-BE49-F238E27FC236}">
                  <a16:creationId xmlns:a16="http://schemas.microsoft.com/office/drawing/2014/main" id="{00000000-0008-0000-1400-00009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4" name="AutoShape 8">
              <a:extLst>
                <a:ext uri="{FF2B5EF4-FFF2-40B4-BE49-F238E27FC236}">
                  <a16:creationId xmlns:a16="http://schemas.microsoft.com/office/drawing/2014/main" id="{00000000-0008-0000-1400-00009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5" name="AutoShape 9">
              <a:extLst>
                <a:ext uri="{FF2B5EF4-FFF2-40B4-BE49-F238E27FC236}">
                  <a16:creationId xmlns:a16="http://schemas.microsoft.com/office/drawing/2014/main" id="{00000000-0008-0000-1400-00009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6" name="Line 10">
              <a:extLst>
                <a:ext uri="{FF2B5EF4-FFF2-40B4-BE49-F238E27FC236}">
                  <a16:creationId xmlns:a16="http://schemas.microsoft.com/office/drawing/2014/main" id="{00000000-0008-0000-1400-00009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7" name="Line 11">
              <a:extLst>
                <a:ext uri="{FF2B5EF4-FFF2-40B4-BE49-F238E27FC236}">
                  <a16:creationId xmlns:a16="http://schemas.microsoft.com/office/drawing/2014/main" id="{00000000-0008-0000-1400-00009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8" name="AutoShape 12">
            <a:extLst>
              <a:ext uri="{FF2B5EF4-FFF2-40B4-BE49-F238E27FC236}">
                <a16:creationId xmlns:a16="http://schemas.microsoft.com/office/drawing/2014/main" id="{00000000-0008-0000-1400-00009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158" name="Group 1">
          <a:extLst>
            <a:ext uri="{FF2B5EF4-FFF2-40B4-BE49-F238E27FC236}">
              <a16:creationId xmlns:a16="http://schemas.microsoft.com/office/drawing/2014/main" id="{00000000-0008-0000-1400-00009E000000}"/>
            </a:ext>
          </a:extLst>
        </xdr:cNvPr>
        <xdr:cNvGrpSpPr>
          <a:grpSpLocks/>
        </xdr:cNvGrpSpPr>
      </xdr:nvGrpSpPr>
      <xdr:grpSpPr bwMode="auto">
        <a:xfrm>
          <a:off x="2815590" y="18823305"/>
          <a:ext cx="1651635" cy="1219200"/>
          <a:chOff x="46" y="40"/>
          <a:chExt cx="550" cy="318"/>
        </a:xfrm>
      </xdr:grpSpPr>
      <xdr:grpSp>
        <xdr:nvGrpSpPr>
          <xdr:cNvPr id="159" name="Group 2">
            <a:extLst>
              <a:ext uri="{FF2B5EF4-FFF2-40B4-BE49-F238E27FC236}">
                <a16:creationId xmlns:a16="http://schemas.microsoft.com/office/drawing/2014/main" id="{00000000-0008-0000-1400-00009F000000}"/>
              </a:ext>
            </a:extLst>
          </xdr:cNvPr>
          <xdr:cNvGrpSpPr>
            <a:grpSpLocks/>
          </xdr:cNvGrpSpPr>
        </xdr:nvGrpSpPr>
        <xdr:grpSpPr bwMode="auto">
          <a:xfrm>
            <a:off x="46" y="40"/>
            <a:ext cx="550" cy="318"/>
            <a:chOff x="46" y="40"/>
            <a:chExt cx="550" cy="318"/>
          </a:xfrm>
        </xdr:grpSpPr>
        <xdr:sp macro="" textlink="">
          <xdr:nvSpPr>
            <xdr:cNvPr id="161" name="AutoShape 3">
              <a:extLst>
                <a:ext uri="{FF2B5EF4-FFF2-40B4-BE49-F238E27FC236}">
                  <a16:creationId xmlns:a16="http://schemas.microsoft.com/office/drawing/2014/main" id="{00000000-0008-0000-1400-0000A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62" name="AutoShape 4">
              <a:extLst>
                <a:ext uri="{FF2B5EF4-FFF2-40B4-BE49-F238E27FC236}">
                  <a16:creationId xmlns:a16="http://schemas.microsoft.com/office/drawing/2014/main" id="{00000000-0008-0000-1400-0000A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5">
              <a:extLst>
                <a:ext uri="{FF2B5EF4-FFF2-40B4-BE49-F238E27FC236}">
                  <a16:creationId xmlns:a16="http://schemas.microsoft.com/office/drawing/2014/main" id="{00000000-0008-0000-1400-0000A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6">
              <a:extLst>
                <a:ext uri="{FF2B5EF4-FFF2-40B4-BE49-F238E27FC236}">
                  <a16:creationId xmlns:a16="http://schemas.microsoft.com/office/drawing/2014/main" id="{00000000-0008-0000-1400-0000A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7">
              <a:extLst>
                <a:ext uri="{FF2B5EF4-FFF2-40B4-BE49-F238E27FC236}">
                  <a16:creationId xmlns:a16="http://schemas.microsoft.com/office/drawing/2014/main" id="{00000000-0008-0000-1400-0000A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8">
              <a:extLst>
                <a:ext uri="{FF2B5EF4-FFF2-40B4-BE49-F238E27FC236}">
                  <a16:creationId xmlns:a16="http://schemas.microsoft.com/office/drawing/2014/main" id="{00000000-0008-0000-1400-0000A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9">
              <a:extLst>
                <a:ext uri="{FF2B5EF4-FFF2-40B4-BE49-F238E27FC236}">
                  <a16:creationId xmlns:a16="http://schemas.microsoft.com/office/drawing/2014/main" id="{00000000-0008-0000-1400-0000A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
              <a:extLst>
                <a:ext uri="{FF2B5EF4-FFF2-40B4-BE49-F238E27FC236}">
                  <a16:creationId xmlns:a16="http://schemas.microsoft.com/office/drawing/2014/main" id="{00000000-0008-0000-1400-0000A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1">
              <a:extLst>
                <a:ext uri="{FF2B5EF4-FFF2-40B4-BE49-F238E27FC236}">
                  <a16:creationId xmlns:a16="http://schemas.microsoft.com/office/drawing/2014/main" id="{00000000-0008-0000-1400-0000A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0" name="AutoShape 12">
            <a:extLst>
              <a:ext uri="{FF2B5EF4-FFF2-40B4-BE49-F238E27FC236}">
                <a16:creationId xmlns:a16="http://schemas.microsoft.com/office/drawing/2014/main" id="{00000000-0008-0000-1400-0000A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76200</xdr:rowOff>
    </xdr:from>
    <xdr:to>
      <xdr:col>2</xdr:col>
      <xdr:colOff>1737360</xdr:colOff>
      <xdr:row>43</xdr:row>
      <xdr:rowOff>76200</xdr:rowOff>
    </xdr:to>
    <xdr:grpSp>
      <xdr:nvGrpSpPr>
        <xdr:cNvPr id="170" name="Group 2">
          <a:extLst>
            <a:ext uri="{FF2B5EF4-FFF2-40B4-BE49-F238E27FC236}">
              <a16:creationId xmlns:a16="http://schemas.microsoft.com/office/drawing/2014/main" id="{00000000-0008-0000-1400-0000AA000000}"/>
            </a:ext>
          </a:extLst>
        </xdr:cNvPr>
        <xdr:cNvGrpSpPr>
          <a:grpSpLocks/>
        </xdr:cNvGrpSpPr>
      </xdr:nvGrpSpPr>
      <xdr:grpSpPr bwMode="auto">
        <a:xfrm>
          <a:off x="1036320" y="13304520"/>
          <a:ext cx="1703070" cy="1181100"/>
          <a:chOff x="46" y="40"/>
          <a:chExt cx="550" cy="318"/>
        </a:xfrm>
      </xdr:grpSpPr>
      <xdr:grpSp>
        <xdr:nvGrpSpPr>
          <xdr:cNvPr id="171" name="Group 3">
            <a:extLst>
              <a:ext uri="{FF2B5EF4-FFF2-40B4-BE49-F238E27FC236}">
                <a16:creationId xmlns:a16="http://schemas.microsoft.com/office/drawing/2014/main" id="{00000000-0008-0000-1400-0000AB000000}"/>
              </a:ext>
            </a:extLst>
          </xdr:cNvPr>
          <xdr:cNvGrpSpPr>
            <a:grpSpLocks/>
          </xdr:cNvGrpSpPr>
        </xdr:nvGrpSpPr>
        <xdr:grpSpPr bwMode="auto">
          <a:xfrm>
            <a:off x="46" y="40"/>
            <a:ext cx="550" cy="318"/>
            <a:chOff x="46" y="40"/>
            <a:chExt cx="550" cy="318"/>
          </a:xfrm>
        </xdr:grpSpPr>
        <xdr:sp macro="" textlink="">
          <xdr:nvSpPr>
            <xdr:cNvPr id="173" name="AutoShape 4">
              <a:extLst>
                <a:ext uri="{FF2B5EF4-FFF2-40B4-BE49-F238E27FC236}">
                  <a16:creationId xmlns:a16="http://schemas.microsoft.com/office/drawing/2014/main" id="{00000000-0008-0000-1400-0000A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4" name="AutoShape 5">
              <a:extLst>
                <a:ext uri="{FF2B5EF4-FFF2-40B4-BE49-F238E27FC236}">
                  <a16:creationId xmlns:a16="http://schemas.microsoft.com/office/drawing/2014/main" id="{00000000-0008-0000-1400-0000A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5" name="AutoShape 6">
              <a:extLst>
                <a:ext uri="{FF2B5EF4-FFF2-40B4-BE49-F238E27FC236}">
                  <a16:creationId xmlns:a16="http://schemas.microsoft.com/office/drawing/2014/main" id="{00000000-0008-0000-1400-0000A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6" name="AutoShape 7">
              <a:extLst>
                <a:ext uri="{FF2B5EF4-FFF2-40B4-BE49-F238E27FC236}">
                  <a16:creationId xmlns:a16="http://schemas.microsoft.com/office/drawing/2014/main" id="{00000000-0008-0000-1400-0000B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7" name="AutoShape 8">
              <a:extLst>
                <a:ext uri="{FF2B5EF4-FFF2-40B4-BE49-F238E27FC236}">
                  <a16:creationId xmlns:a16="http://schemas.microsoft.com/office/drawing/2014/main" id="{00000000-0008-0000-1400-0000B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8" name="AutoShape 9">
              <a:extLst>
                <a:ext uri="{FF2B5EF4-FFF2-40B4-BE49-F238E27FC236}">
                  <a16:creationId xmlns:a16="http://schemas.microsoft.com/office/drawing/2014/main" id="{00000000-0008-0000-1400-0000B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9" name="AutoShape 10">
              <a:extLst>
                <a:ext uri="{FF2B5EF4-FFF2-40B4-BE49-F238E27FC236}">
                  <a16:creationId xmlns:a16="http://schemas.microsoft.com/office/drawing/2014/main" id="{00000000-0008-0000-1400-0000B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0" name="Line 11">
              <a:extLst>
                <a:ext uri="{FF2B5EF4-FFF2-40B4-BE49-F238E27FC236}">
                  <a16:creationId xmlns:a16="http://schemas.microsoft.com/office/drawing/2014/main" id="{00000000-0008-0000-1400-0000B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1" name="Line 12">
              <a:extLst>
                <a:ext uri="{FF2B5EF4-FFF2-40B4-BE49-F238E27FC236}">
                  <a16:creationId xmlns:a16="http://schemas.microsoft.com/office/drawing/2014/main" id="{00000000-0008-0000-1400-0000B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72" name="AutoShape 13">
            <a:extLst>
              <a:ext uri="{FF2B5EF4-FFF2-40B4-BE49-F238E27FC236}">
                <a16:creationId xmlns:a16="http://schemas.microsoft.com/office/drawing/2014/main" id="{00000000-0008-0000-1400-0000A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40</xdr:row>
      <xdr:rowOff>76200</xdr:rowOff>
    </xdr:from>
    <xdr:to>
      <xdr:col>3</xdr:col>
      <xdr:colOff>1737360</xdr:colOff>
      <xdr:row>43</xdr:row>
      <xdr:rowOff>76200</xdr:rowOff>
    </xdr:to>
    <xdr:grpSp>
      <xdr:nvGrpSpPr>
        <xdr:cNvPr id="182" name="Group 2">
          <a:extLst>
            <a:ext uri="{FF2B5EF4-FFF2-40B4-BE49-F238E27FC236}">
              <a16:creationId xmlns:a16="http://schemas.microsoft.com/office/drawing/2014/main" id="{00000000-0008-0000-1400-0000B6000000}"/>
            </a:ext>
          </a:extLst>
        </xdr:cNvPr>
        <xdr:cNvGrpSpPr>
          <a:grpSpLocks/>
        </xdr:cNvGrpSpPr>
      </xdr:nvGrpSpPr>
      <xdr:grpSpPr bwMode="auto">
        <a:xfrm>
          <a:off x="2796540" y="13304520"/>
          <a:ext cx="1703070" cy="1181100"/>
          <a:chOff x="46" y="40"/>
          <a:chExt cx="550" cy="318"/>
        </a:xfrm>
      </xdr:grpSpPr>
      <xdr:grpSp>
        <xdr:nvGrpSpPr>
          <xdr:cNvPr id="183" name="Group 3">
            <a:extLst>
              <a:ext uri="{FF2B5EF4-FFF2-40B4-BE49-F238E27FC236}">
                <a16:creationId xmlns:a16="http://schemas.microsoft.com/office/drawing/2014/main" id="{00000000-0008-0000-1400-0000B7000000}"/>
              </a:ext>
            </a:extLst>
          </xdr:cNvPr>
          <xdr:cNvGrpSpPr>
            <a:grpSpLocks/>
          </xdr:cNvGrpSpPr>
        </xdr:nvGrpSpPr>
        <xdr:grpSpPr bwMode="auto">
          <a:xfrm>
            <a:off x="46" y="40"/>
            <a:ext cx="550" cy="318"/>
            <a:chOff x="46" y="40"/>
            <a:chExt cx="550" cy="318"/>
          </a:xfrm>
        </xdr:grpSpPr>
        <xdr:sp macro="" textlink="">
          <xdr:nvSpPr>
            <xdr:cNvPr id="185" name="AutoShape 4">
              <a:extLst>
                <a:ext uri="{FF2B5EF4-FFF2-40B4-BE49-F238E27FC236}">
                  <a16:creationId xmlns:a16="http://schemas.microsoft.com/office/drawing/2014/main" id="{00000000-0008-0000-1400-0000B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86" name="AutoShape 5">
              <a:extLst>
                <a:ext uri="{FF2B5EF4-FFF2-40B4-BE49-F238E27FC236}">
                  <a16:creationId xmlns:a16="http://schemas.microsoft.com/office/drawing/2014/main" id="{00000000-0008-0000-1400-0000BA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7" name="AutoShape 6">
              <a:extLst>
                <a:ext uri="{FF2B5EF4-FFF2-40B4-BE49-F238E27FC236}">
                  <a16:creationId xmlns:a16="http://schemas.microsoft.com/office/drawing/2014/main" id="{00000000-0008-0000-1400-0000B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8" name="AutoShape 7">
              <a:extLst>
                <a:ext uri="{FF2B5EF4-FFF2-40B4-BE49-F238E27FC236}">
                  <a16:creationId xmlns:a16="http://schemas.microsoft.com/office/drawing/2014/main" id="{00000000-0008-0000-1400-0000BC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9" name="AutoShape 8">
              <a:extLst>
                <a:ext uri="{FF2B5EF4-FFF2-40B4-BE49-F238E27FC236}">
                  <a16:creationId xmlns:a16="http://schemas.microsoft.com/office/drawing/2014/main" id="{00000000-0008-0000-1400-0000B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0" name="AutoShape 9">
              <a:extLst>
                <a:ext uri="{FF2B5EF4-FFF2-40B4-BE49-F238E27FC236}">
                  <a16:creationId xmlns:a16="http://schemas.microsoft.com/office/drawing/2014/main" id="{00000000-0008-0000-1400-0000B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1" name="AutoShape 10">
              <a:extLst>
                <a:ext uri="{FF2B5EF4-FFF2-40B4-BE49-F238E27FC236}">
                  <a16:creationId xmlns:a16="http://schemas.microsoft.com/office/drawing/2014/main" id="{00000000-0008-0000-1400-0000B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2" name="Line 11">
              <a:extLst>
                <a:ext uri="{FF2B5EF4-FFF2-40B4-BE49-F238E27FC236}">
                  <a16:creationId xmlns:a16="http://schemas.microsoft.com/office/drawing/2014/main" id="{00000000-0008-0000-1400-0000C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93" name="Line 12">
              <a:extLst>
                <a:ext uri="{FF2B5EF4-FFF2-40B4-BE49-F238E27FC236}">
                  <a16:creationId xmlns:a16="http://schemas.microsoft.com/office/drawing/2014/main" id="{00000000-0008-0000-1400-0000C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4" name="AutoShape 13">
            <a:extLst>
              <a:ext uri="{FF2B5EF4-FFF2-40B4-BE49-F238E27FC236}">
                <a16:creationId xmlns:a16="http://schemas.microsoft.com/office/drawing/2014/main" id="{00000000-0008-0000-1400-0000B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194" name="Group 1">
          <a:extLst>
            <a:ext uri="{FF2B5EF4-FFF2-40B4-BE49-F238E27FC236}">
              <a16:creationId xmlns:a16="http://schemas.microsoft.com/office/drawing/2014/main" id="{00000000-0008-0000-1400-0000C2000000}"/>
            </a:ext>
          </a:extLst>
        </xdr:cNvPr>
        <xdr:cNvGrpSpPr>
          <a:grpSpLocks/>
        </xdr:cNvGrpSpPr>
      </xdr:nvGrpSpPr>
      <xdr:grpSpPr bwMode="auto">
        <a:xfrm>
          <a:off x="1062990" y="16015335"/>
          <a:ext cx="1649730" cy="1219200"/>
          <a:chOff x="46" y="40"/>
          <a:chExt cx="550" cy="318"/>
        </a:xfrm>
      </xdr:grpSpPr>
      <xdr:grpSp>
        <xdr:nvGrpSpPr>
          <xdr:cNvPr id="195" name="Group 2">
            <a:extLst>
              <a:ext uri="{FF2B5EF4-FFF2-40B4-BE49-F238E27FC236}">
                <a16:creationId xmlns:a16="http://schemas.microsoft.com/office/drawing/2014/main" id="{00000000-0008-0000-1400-0000C3000000}"/>
              </a:ext>
            </a:extLst>
          </xdr:cNvPr>
          <xdr:cNvGrpSpPr>
            <a:grpSpLocks/>
          </xdr:cNvGrpSpPr>
        </xdr:nvGrpSpPr>
        <xdr:grpSpPr bwMode="auto">
          <a:xfrm>
            <a:off x="46" y="40"/>
            <a:ext cx="550" cy="318"/>
            <a:chOff x="46" y="40"/>
            <a:chExt cx="550" cy="318"/>
          </a:xfrm>
        </xdr:grpSpPr>
        <xdr:sp macro="" textlink="">
          <xdr:nvSpPr>
            <xdr:cNvPr id="197" name="AutoShape 3">
              <a:extLst>
                <a:ext uri="{FF2B5EF4-FFF2-40B4-BE49-F238E27FC236}">
                  <a16:creationId xmlns:a16="http://schemas.microsoft.com/office/drawing/2014/main" id="{00000000-0008-0000-1400-0000C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8" name="AutoShape 4">
              <a:extLst>
                <a:ext uri="{FF2B5EF4-FFF2-40B4-BE49-F238E27FC236}">
                  <a16:creationId xmlns:a16="http://schemas.microsoft.com/office/drawing/2014/main" id="{00000000-0008-0000-1400-0000C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9" name="AutoShape 5">
              <a:extLst>
                <a:ext uri="{FF2B5EF4-FFF2-40B4-BE49-F238E27FC236}">
                  <a16:creationId xmlns:a16="http://schemas.microsoft.com/office/drawing/2014/main" id="{00000000-0008-0000-1400-0000C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0" name="AutoShape 6">
              <a:extLst>
                <a:ext uri="{FF2B5EF4-FFF2-40B4-BE49-F238E27FC236}">
                  <a16:creationId xmlns:a16="http://schemas.microsoft.com/office/drawing/2014/main" id="{00000000-0008-0000-1400-0000C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1" name="AutoShape 7">
              <a:extLst>
                <a:ext uri="{FF2B5EF4-FFF2-40B4-BE49-F238E27FC236}">
                  <a16:creationId xmlns:a16="http://schemas.microsoft.com/office/drawing/2014/main" id="{00000000-0008-0000-1400-0000C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2" name="AutoShape 8">
              <a:extLst>
                <a:ext uri="{FF2B5EF4-FFF2-40B4-BE49-F238E27FC236}">
                  <a16:creationId xmlns:a16="http://schemas.microsoft.com/office/drawing/2014/main" id="{00000000-0008-0000-1400-0000C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3" name="AutoShape 9">
              <a:extLst>
                <a:ext uri="{FF2B5EF4-FFF2-40B4-BE49-F238E27FC236}">
                  <a16:creationId xmlns:a16="http://schemas.microsoft.com/office/drawing/2014/main" id="{00000000-0008-0000-1400-0000C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4" name="Line 10">
              <a:extLst>
                <a:ext uri="{FF2B5EF4-FFF2-40B4-BE49-F238E27FC236}">
                  <a16:creationId xmlns:a16="http://schemas.microsoft.com/office/drawing/2014/main" id="{00000000-0008-0000-1400-0000C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5" name="Line 11">
              <a:extLst>
                <a:ext uri="{FF2B5EF4-FFF2-40B4-BE49-F238E27FC236}">
                  <a16:creationId xmlns:a16="http://schemas.microsoft.com/office/drawing/2014/main" id="{00000000-0008-0000-1400-0000C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6" name="AutoShape 12">
            <a:extLst>
              <a:ext uri="{FF2B5EF4-FFF2-40B4-BE49-F238E27FC236}">
                <a16:creationId xmlns:a16="http://schemas.microsoft.com/office/drawing/2014/main" id="{00000000-0008-0000-1400-0000C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206" name="Group 1">
          <a:extLst>
            <a:ext uri="{FF2B5EF4-FFF2-40B4-BE49-F238E27FC236}">
              <a16:creationId xmlns:a16="http://schemas.microsoft.com/office/drawing/2014/main" id="{00000000-0008-0000-1400-0000CE000000}"/>
            </a:ext>
          </a:extLst>
        </xdr:cNvPr>
        <xdr:cNvGrpSpPr>
          <a:grpSpLocks/>
        </xdr:cNvGrpSpPr>
      </xdr:nvGrpSpPr>
      <xdr:grpSpPr bwMode="auto">
        <a:xfrm>
          <a:off x="2823210" y="16009620"/>
          <a:ext cx="1649730" cy="1219200"/>
          <a:chOff x="46" y="40"/>
          <a:chExt cx="550" cy="318"/>
        </a:xfrm>
      </xdr:grpSpPr>
      <xdr:grpSp>
        <xdr:nvGrpSpPr>
          <xdr:cNvPr id="207" name="Group 2">
            <a:extLst>
              <a:ext uri="{FF2B5EF4-FFF2-40B4-BE49-F238E27FC236}">
                <a16:creationId xmlns:a16="http://schemas.microsoft.com/office/drawing/2014/main" id="{00000000-0008-0000-1400-0000CF000000}"/>
              </a:ext>
            </a:extLst>
          </xdr:cNvPr>
          <xdr:cNvGrpSpPr>
            <a:grpSpLocks/>
          </xdr:cNvGrpSpPr>
        </xdr:nvGrpSpPr>
        <xdr:grpSpPr bwMode="auto">
          <a:xfrm>
            <a:off x="46" y="40"/>
            <a:ext cx="550" cy="318"/>
            <a:chOff x="46" y="40"/>
            <a:chExt cx="550" cy="318"/>
          </a:xfrm>
        </xdr:grpSpPr>
        <xdr:sp macro="" textlink="">
          <xdr:nvSpPr>
            <xdr:cNvPr id="209" name="AutoShape 3">
              <a:extLst>
                <a:ext uri="{FF2B5EF4-FFF2-40B4-BE49-F238E27FC236}">
                  <a16:creationId xmlns:a16="http://schemas.microsoft.com/office/drawing/2014/main" id="{00000000-0008-0000-1400-0000D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0" name="AutoShape 4">
              <a:extLst>
                <a:ext uri="{FF2B5EF4-FFF2-40B4-BE49-F238E27FC236}">
                  <a16:creationId xmlns:a16="http://schemas.microsoft.com/office/drawing/2014/main" id="{00000000-0008-0000-1400-0000D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1" name="AutoShape 5">
              <a:extLst>
                <a:ext uri="{FF2B5EF4-FFF2-40B4-BE49-F238E27FC236}">
                  <a16:creationId xmlns:a16="http://schemas.microsoft.com/office/drawing/2014/main" id="{00000000-0008-0000-1400-0000D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12" name="AutoShape 6">
              <a:extLst>
                <a:ext uri="{FF2B5EF4-FFF2-40B4-BE49-F238E27FC236}">
                  <a16:creationId xmlns:a16="http://schemas.microsoft.com/office/drawing/2014/main" id="{00000000-0008-0000-1400-0000D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3" name="AutoShape 7">
              <a:extLst>
                <a:ext uri="{FF2B5EF4-FFF2-40B4-BE49-F238E27FC236}">
                  <a16:creationId xmlns:a16="http://schemas.microsoft.com/office/drawing/2014/main" id="{00000000-0008-0000-1400-0000D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4" name="AutoShape 8">
              <a:extLst>
                <a:ext uri="{FF2B5EF4-FFF2-40B4-BE49-F238E27FC236}">
                  <a16:creationId xmlns:a16="http://schemas.microsoft.com/office/drawing/2014/main" id="{00000000-0008-0000-1400-0000D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5" name="AutoShape 9">
              <a:extLst>
                <a:ext uri="{FF2B5EF4-FFF2-40B4-BE49-F238E27FC236}">
                  <a16:creationId xmlns:a16="http://schemas.microsoft.com/office/drawing/2014/main" id="{00000000-0008-0000-1400-0000D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6" name="Line 10">
              <a:extLst>
                <a:ext uri="{FF2B5EF4-FFF2-40B4-BE49-F238E27FC236}">
                  <a16:creationId xmlns:a16="http://schemas.microsoft.com/office/drawing/2014/main" id="{00000000-0008-0000-1400-0000D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7" name="Line 11">
              <a:extLst>
                <a:ext uri="{FF2B5EF4-FFF2-40B4-BE49-F238E27FC236}">
                  <a16:creationId xmlns:a16="http://schemas.microsoft.com/office/drawing/2014/main" id="{00000000-0008-0000-1400-0000D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8" name="AutoShape 12">
            <a:extLst>
              <a:ext uri="{FF2B5EF4-FFF2-40B4-BE49-F238E27FC236}">
                <a16:creationId xmlns:a16="http://schemas.microsoft.com/office/drawing/2014/main" id="{00000000-0008-0000-1400-0000D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218" name="Group 132">
          <a:extLst>
            <a:ext uri="{FF2B5EF4-FFF2-40B4-BE49-F238E27FC236}">
              <a16:creationId xmlns:a16="http://schemas.microsoft.com/office/drawing/2014/main" id="{00000000-0008-0000-1400-0000DA000000}"/>
            </a:ext>
          </a:extLst>
        </xdr:cNvPr>
        <xdr:cNvGrpSpPr>
          <a:grpSpLocks/>
        </xdr:cNvGrpSpPr>
      </xdr:nvGrpSpPr>
      <xdr:grpSpPr bwMode="auto">
        <a:xfrm>
          <a:off x="1042035" y="20156805"/>
          <a:ext cx="1626870" cy="1219200"/>
          <a:chOff x="46" y="40"/>
          <a:chExt cx="550" cy="318"/>
        </a:xfrm>
      </xdr:grpSpPr>
      <xdr:sp macro="" textlink="">
        <xdr:nvSpPr>
          <xdr:cNvPr id="219" name="AutoShape 133">
            <a:extLst>
              <a:ext uri="{FF2B5EF4-FFF2-40B4-BE49-F238E27FC236}">
                <a16:creationId xmlns:a16="http://schemas.microsoft.com/office/drawing/2014/main" id="{00000000-0008-0000-1400-0000DB00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20" name="AutoShape 134">
            <a:extLst>
              <a:ext uri="{FF2B5EF4-FFF2-40B4-BE49-F238E27FC236}">
                <a16:creationId xmlns:a16="http://schemas.microsoft.com/office/drawing/2014/main" id="{00000000-0008-0000-1400-0000DC00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221" name="AutoShape 135">
            <a:extLst>
              <a:ext uri="{FF2B5EF4-FFF2-40B4-BE49-F238E27FC236}">
                <a16:creationId xmlns:a16="http://schemas.microsoft.com/office/drawing/2014/main" id="{00000000-0008-0000-1400-0000DD00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2" name="AutoShape 136">
            <a:extLst>
              <a:ext uri="{FF2B5EF4-FFF2-40B4-BE49-F238E27FC236}">
                <a16:creationId xmlns:a16="http://schemas.microsoft.com/office/drawing/2014/main" id="{00000000-0008-0000-1400-0000DE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223" name="AutoShape 137">
            <a:extLst>
              <a:ext uri="{FF2B5EF4-FFF2-40B4-BE49-F238E27FC236}">
                <a16:creationId xmlns:a16="http://schemas.microsoft.com/office/drawing/2014/main" id="{00000000-0008-0000-1400-0000DF000000}"/>
              </a:ext>
            </a:extLst>
          </xdr:cNvPr>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AutoShape 138">
            <a:extLst>
              <a:ext uri="{FF2B5EF4-FFF2-40B4-BE49-F238E27FC236}">
                <a16:creationId xmlns:a16="http://schemas.microsoft.com/office/drawing/2014/main" id="{00000000-0008-0000-1400-0000E0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5" name="AutoShape 139">
            <a:extLst>
              <a:ext uri="{FF2B5EF4-FFF2-40B4-BE49-F238E27FC236}">
                <a16:creationId xmlns:a16="http://schemas.microsoft.com/office/drawing/2014/main" id="{00000000-0008-0000-1400-0000E1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6" name="Line 140">
            <a:extLst>
              <a:ext uri="{FF2B5EF4-FFF2-40B4-BE49-F238E27FC236}">
                <a16:creationId xmlns:a16="http://schemas.microsoft.com/office/drawing/2014/main" id="{00000000-0008-0000-1400-0000E2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7" name="Line 141">
            <a:extLst>
              <a:ext uri="{FF2B5EF4-FFF2-40B4-BE49-F238E27FC236}">
                <a16:creationId xmlns:a16="http://schemas.microsoft.com/office/drawing/2014/main" id="{00000000-0008-0000-1400-0000E3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83820</xdr:colOff>
      <xdr:row>60</xdr:row>
      <xdr:rowOff>76200</xdr:rowOff>
    </xdr:from>
    <xdr:to>
      <xdr:col>3</xdr:col>
      <xdr:colOff>1706880</xdr:colOff>
      <xdr:row>63</xdr:row>
      <xdr:rowOff>114300</xdr:rowOff>
    </xdr:to>
    <xdr:grpSp>
      <xdr:nvGrpSpPr>
        <xdr:cNvPr id="228" name="Group 132">
          <a:extLst>
            <a:ext uri="{FF2B5EF4-FFF2-40B4-BE49-F238E27FC236}">
              <a16:creationId xmlns:a16="http://schemas.microsoft.com/office/drawing/2014/main" id="{00000000-0008-0000-1400-0000E4000000}"/>
            </a:ext>
          </a:extLst>
        </xdr:cNvPr>
        <xdr:cNvGrpSpPr>
          <a:grpSpLocks/>
        </xdr:cNvGrpSpPr>
      </xdr:nvGrpSpPr>
      <xdr:grpSpPr bwMode="auto">
        <a:xfrm>
          <a:off x="2840355" y="20162520"/>
          <a:ext cx="1626870" cy="1219200"/>
          <a:chOff x="46" y="40"/>
          <a:chExt cx="550" cy="318"/>
        </a:xfrm>
      </xdr:grpSpPr>
      <xdr:sp macro="" textlink="">
        <xdr:nvSpPr>
          <xdr:cNvPr id="229" name="AutoShape 133">
            <a:extLst>
              <a:ext uri="{FF2B5EF4-FFF2-40B4-BE49-F238E27FC236}">
                <a16:creationId xmlns:a16="http://schemas.microsoft.com/office/drawing/2014/main" id="{00000000-0008-0000-1400-0000E500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30" name="AutoShape 134">
            <a:extLst>
              <a:ext uri="{FF2B5EF4-FFF2-40B4-BE49-F238E27FC236}">
                <a16:creationId xmlns:a16="http://schemas.microsoft.com/office/drawing/2014/main" id="{00000000-0008-0000-1400-0000E600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231" name="AutoShape 135">
            <a:extLst>
              <a:ext uri="{FF2B5EF4-FFF2-40B4-BE49-F238E27FC236}">
                <a16:creationId xmlns:a16="http://schemas.microsoft.com/office/drawing/2014/main" id="{00000000-0008-0000-1400-0000E700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2" name="AutoShape 136">
            <a:extLst>
              <a:ext uri="{FF2B5EF4-FFF2-40B4-BE49-F238E27FC236}">
                <a16:creationId xmlns:a16="http://schemas.microsoft.com/office/drawing/2014/main" id="{00000000-0008-0000-1400-0000E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233" name="AutoShape 137">
            <a:extLst>
              <a:ext uri="{FF2B5EF4-FFF2-40B4-BE49-F238E27FC236}">
                <a16:creationId xmlns:a16="http://schemas.microsoft.com/office/drawing/2014/main" id="{00000000-0008-0000-1400-0000E9000000}"/>
              </a:ext>
            </a:extLst>
          </xdr:cNvPr>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4" name="AutoShape 138">
            <a:extLst>
              <a:ext uri="{FF2B5EF4-FFF2-40B4-BE49-F238E27FC236}">
                <a16:creationId xmlns:a16="http://schemas.microsoft.com/office/drawing/2014/main" id="{00000000-0008-0000-1400-0000E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5" name="AutoShape 139">
            <a:extLst>
              <a:ext uri="{FF2B5EF4-FFF2-40B4-BE49-F238E27FC236}">
                <a16:creationId xmlns:a16="http://schemas.microsoft.com/office/drawing/2014/main" id="{00000000-0008-0000-1400-0000E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Line 140">
            <a:extLst>
              <a:ext uri="{FF2B5EF4-FFF2-40B4-BE49-F238E27FC236}">
                <a16:creationId xmlns:a16="http://schemas.microsoft.com/office/drawing/2014/main" id="{00000000-0008-0000-1400-0000E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7" name="Line 141">
            <a:extLst>
              <a:ext uri="{FF2B5EF4-FFF2-40B4-BE49-F238E27FC236}">
                <a16:creationId xmlns:a16="http://schemas.microsoft.com/office/drawing/2014/main" id="{00000000-0008-0000-1400-0000E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861060</xdr:colOff>
      <xdr:row>8</xdr:row>
      <xdr:rowOff>426720</xdr:rowOff>
    </xdr:from>
    <xdr:to>
      <xdr:col>2</xdr:col>
      <xdr:colOff>1280160</xdr:colOff>
      <xdr:row>10</xdr:row>
      <xdr:rowOff>38100</xdr:rowOff>
    </xdr:to>
    <xdr:sp macro="" textlink="">
      <xdr:nvSpPr>
        <xdr:cNvPr id="238" name="Line 16">
          <a:extLst>
            <a:ext uri="{FF2B5EF4-FFF2-40B4-BE49-F238E27FC236}">
              <a16:creationId xmlns:a16="http://schemas.microsoft.com/office/drawing/2014/main" id="{00000000-0008-0000-1400-0000EE000000}"/>
            </a:ext>
          </a:extLst>
        </xdr:cNvPr>
        <xdr:cNvSpPr>
          <a:spLocks noChangeShapeType="1"/>
        </xdr:cNvSpPr>
      </xdr:nvSpPr>
      <xdr:spPr bwMode="auto">
        <a:xfrm flipH="1" flipV="1">
          <a:off x="1859280" y="282702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8</xdr:row>
      <xdr:rowOff>426720</xdr:rowOff>
    </xdr:from>
    <xdr:to>
      <xdr:col>2</xdr:col>
      <xdr:colOff>861060</xdr:colOff>
      <xdr:row>10</xdr:row>
      <xdr:rowOff>30480</xdr:rowOff>
    </xdr:to>
    <xdr:sp macro="" textlink="">
      <xdr:nvSpPr>
        <xdr:cNvPr id="239" name="Line 17">
          <a:extLst>
            <a:ext uri="{FF2B5EF4-FFF2-40B4-BE49-F238E27FC236}">
              <a16:creationId xmlns:a16="http://schemas.microsoft.com/office/drawing/2014/main" id="{00000000-0008-0000-1400-0000EF000000}"/>
            </a:ext>
          </a:extLst>
        </xdr:cNvPr>
        <xdr:cNvSpPr>
          <a:spLocks noChangeShapeType="1"/>
        </xdr:cNvSpPr>
      </xdr:nvSpPr>
      <xdr:spPr bwMode="auto">
        <a:xfrm flipH="1">
          <a:off x="1447800" y="2827020"/>
          <a:ext cx="41148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10</xdr:row>
      <xdr:rowOff>30480</xdr:rowOff>
    </xdr:from>
    <xdr:to>
      <xdr:col>2</xdr:col>
      <xdr:colOff>861060</xdr:colOff>
      <xdr:row>10</xdr:row>
      <xdr:rowOff>480060</xdr:rowOff>
    </xdr:to>
    <xdr:sp macro="" textlink="">
      <xdr:nvSpPr>
        <xdr:cNvPr id="240" name="Line 19">
          <a:extLst>
            <a:ext uri="{FF2B5EF4-FFF2-40B4-BE49-F238E27FC236}">
              <a16:creationId xmlns:a16="http://schemas.microsoft.com/office/drawing/2014/main" id="{00000000-0008-0000-1400-0000F0000000}"/>
            </a:ext>
          </a:extLst>
        </xdr:cNvPr>
        <xdr:cNvSpPr>
          <a:spLocks noChangeShapeType="1"/>
        </xdr:cNvSpPr>
      </xdr:nvSpPr>
      <xdr:spPr bwMode="auto">
        <a:xfrm rot="10800000" flipH="1" flipV="1">
          <a:off x="1447800" y="31165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10</xdr:row>
      <xdr:rowOff>38100</xdr:rowOff>
    </xdr:from>
    <xdr:to>
      <xdr:col>2</xdr:col>
      <xdr:colOff>1280160</xdr:colOff>
      <xdr:row>10</xdr:row>
      <xdr:rowOff>472440</xdr:rowOff>
    </xdr:to>
    <xdr:sp macro="" textlink="">
      <xdr:nvSpPr>
        <xdr:cNvPr id="241" name="Line 20">
          <a:extLst>
            <a:ext uri="{FF2B5EF4-FFF2-40B4-BE49-F238E27FC236}">
              <a16:creationId xmlns:a16="http://schemas.microsoft.com/office/drawing/2014/main" id="{00000000-0008-0000-1400-0000F1000000}"/>
            </a:ext>
          </a:extLst>
        </xdr:cNvPr>
        <xdr:cNvSpPr>
          <a:spLocks noChangeShapeType="1"/>
        </xdr:cNvSpPr>
      </xdr:nvSpPr>
      <xdr:spPr bwMode="auto">
        <a:xfrm rot="10800000" flipH="1">
          <a:off x="1859280" y="312420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8</xdr:row>
      <xdr:rowOff>403860</xdr:rowOff>
    </xdr:from>
    <xdr:to>
      <xdr:col>3</xdr:col>
      <xdr:colOff>1264920</xdr:colOff>
      <xdr:row>10</xdr:row>
      <xdr:rowOff>7620</xdr:rowOff>
    </xdr:to>
    <xdr:sp macro="" textlink="">
      <xdr:nvSpPr>
        <xdr:cNvPr id="242" name="Line 16">
          <a:extLst>
            <a:ext uri="{FF2B5EF4-FFF2-40B4-BE49-F238E27FC236}">
              <a16:creationId xmlns:a16="http://schemas.microsoft.com/office/drawing/2014/main" id="{00000000-0008-0000-1400-0000F2000000}"/>
            </a:ext>
          </a:extLst>
        </xdr:cNvPr>
        <xdr:cNvSpPr>
          <a:spLocks noChangeShapeType="1"/>
        </xdr:cNvSpPr>
      </xdr:nvSpPr>
      <xdr:spPr bwMode="auto">
        <a:xfrm flipH="1" flipV="1">
          <a:off x="3604260" y="280416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8</xdr:row>
      <xdr:rowOff>403860</xdr:rowOff>
    </xdr:from>
    <xdr:to>
      <xdr:col>3</xdr:col>
      <xdr:colOff>845820</xdr:colOff>
      <xdr:row>9</xdr:row>
      <xdr:rowOff>190500</xdr:rowOff>
    </xdr:to>
    <xdr:sp macro="" textlink="">
      <xdr:nvSpPr>
        <xdr:cNvPr id="243" name="Line 17">
          <a:extLst>
            <a:ext uri="{FF2B5EF4-FFF2-40B4-BE49-F238E27FC236}">
              <a16:creationId xmlns:a16="http://schemas.microsoft.com/office/drawing/2014/main" id="{00000000-0008-0000-1400-0000F3000000}"/>
            </a:ext>
          </a:extLst>
        </xdr:cNvPr>
        <xdr:cNvSpPr>
          <a:spLocks noChangeShapeType="1"/>
        </xdr:cNvSpPr>
      </xdr:nvSpPr>
      <xdr:spPr bwMode="auto">
        <a:xfrm flipH="1">
          <a:off x="3185160" y="2804160"/>
          <a:ext cx="41910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426720</xdr:colOff>
      <xdr:row>9</xdr:row>
      <xdr:rowOff>190500</xdr:rowOff>
    </xdr:from>
    <xdr:to>
      <xdr:col>3</xdr:col>
      <xdr:colOff>845820</xdr:colOff>
      <xdr:row>10</xdr:row>
      <xdr:rowOff>449580</xdr:rowOff>
    </xdr:to>
    <xdr:sp macro="" textlink="">
      <xdr:nvSpPr>
        <xdr:cNvPr id="244" name="Line 19">
          <a:extLst>
            <a:ext uri="{FF2B5EF4-FFF2-40B4-BE49-F238E27FC236}">
              <a16:creationId xmlns:a16="http://schemas.microsoft.com/office/drawing/2014/main" id="{00000000-0008-0000-1400-0000F4000000}"/>
            </a:ext>
          </a:extLst>
        </xdr:cNvPr>
        <xdr:cNvSpPr>
          <a:spLocks noChangeShapeType="1"/>
        </xdr:cNvSpPr>
      </xdr:nvSpPr>
      <xdr:spPr bwMode="auto">
        <a:xfrm rot="10800000" flipH="1" flipV="1">
          <a:off x="3185160" y="30861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845820</xdr:colOff>
      <xdr:row>10</xdr:row>
      <xdr:rowOff>7620</xdr:rowOff>
    </xdr:from>
    <xdr:to>
      <xdr:col>3</xdr:col>
      <xdr:colOff>1264920</xdr:colOff>
      <xdr:row>10</xdr:row>
      <xdr:rowOff>441960</xdr:rowOff>
    </xdr:to>
    <xdr:sp macro="" textlink="">
      <xdr:nvSpPr>
        <xdr:cNvPr id="245" name="Line 20">
          <a:extLst>
            <a:ext uri="{FF2B5EF4-FFF2-40B4-BE49-F238E27FC236}">
              <a16:creationId xmlns:a16="http://schemas.microsoft.com/office/drawing/2014/main" id="{00000000-0008-0000-1400-0000F5000000}"/>
            </a:ext>
          </a:extLst>
        </xdr:cNvPr>
        <xdr:cNvSpPr>
          <a:spLocks noChangeShapeType="1"/>
        </xdr:cNvSpPr>
      </xdr:nvSpPr>
      <xdr:spPr bwMode="auto">
        <a:xfrm rot="10800000" flipH="1">
          <a:off x="3604260" y="309372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64</xdr:row>
      <xdr:rowOff>76200</xdr:rowOff>
    </xdr:from>
    <xdr:to>
      <xdr:col>2</xdr:col>
      <xdr:colOff>1737360</xdr:colOff>
      <xdr:row>67</xdr:row>
      <xdr:rowOff>76200</xdr:rowOff>
    </xdr:to>
    <xdr:grpSp>
      <xdr:nvGrpSpPr>
        <xdr:cNvPr id="246" name="Group 2">
          <a:extLst>
            <a:ext uri="{FF2B5EF4-FFF2-40B4-BE49-F238E27FC236}">
              <a16:creationId xmlns:a16="http://schemas.microsoft.com/office/drawing/2014/main" id="{00000000-0008-0000-1400-0000F6000000}"/>
            </a:ext>
          </a:extLst>
        </xdr:cNvPr>
        <xdr:cNvGrpSpPr>
          <a:grpSpLocks/>
        </xdr:cNvGrpSpPr>
      </xdr:nvGrpSpPr>
      <xdr:grpSpPr bwMode="auto">
        <a:xfrm>
          <a:off x="1036320" y="21534120"/>
          <a:ext cx="1703070" cy="1181100"/>
          <a:chOff x="46" y="40"/>
          <a:chExt cx="550" cy="318"/>
        </a:xfrm>
      </xdr:grpSpPr>
      <xdr:grpSp>
        <xdr:nvGrpSpPr>
          <xdr:cNvPr id="247" name="Group 3">
            <a:extLst>
              <a:ext uri="{FF2B5EF4-FFF2-40B4-BE49-F238E27FC236}">
                <a16:creationId xmlns:a16="http://schemas.microsoft.com/office/drawing/2014/main" id="{00000000-0008-0000-1400-0000F7000000}"/>
              </a:ext>
            </a:extLst>
          </xdr:cNvPr>
          <xdr:cNvGrpSpPr>
            <a:grpSpLocks/>
          </xdr:cNvGrpSpPr>
        </xdr:nvGrpSpPr>
        <xdr:grpSpPr bwMode="auto">
          <a:xfrm>
            <a:off x="46" y="40"/>
            <a:ext cx="550" cy="318"/>
            <a:chOff x="46" y="40"/>
            <a:chExt cx="550" cy="318"/>
          </a:xfrm>
        </xdr:grpSpPr>
        <xdr:sp macro="" textlink="">
          <xdr:nvSpPr>
            <xdr:cNvPr id="249" name="AutoShape 4">
              <a:extLst>
                <a:ext uri="{FF2B5EF4-FFF2-40B4-BE49-F238E27FC236}">
                  <a16:creationId xmlns:a16="http://schemas.microsoft.com/office/drawing/2014/main" id="{00000000-0008-0000-1400-0000F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50" name="AutoShape 5">
              <a:extLst>
                <a:ext uri="{FF2B5EF4-FFF2-40B4-BE49-F238E27FC236}">
                  <a16:creationId xmlns:a16="http://schemas.microsoft.com/office/drawing/2014/main" id="{00000000-0008-0000-1400-0000FA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1" name="AutoShape 6">
              <a:extLst>
                <a:ext uri="{FF2B5EF4-FFF2-40B4-BE49-F238E27FC236}">
                  <a16:creationId xmlns:a16="http://schemas.microsoft.com/office/drawing/2014/main" id="{00000000-0008-0000-1400-0000F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2" name="AutoShape 7">
              <a:extLst>
                <a:ext uri="{FF2B5EF4-FFF2-40B4-BE49-F238E27FC236}">
                  <a16:creationId xmlns:a16="http://schemas.microsoft.com/office/drawing/2014/main" id="{00000000-0008-0000-1400-0000FC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3" name="AutoShape 8">
              <a:extLst>
                <a:ext uri="{FF2B5EF4-FFF2-40B4-BE49-F238E27FC236}">
                  <a16:creationId xmlns:a16="http://schemas.microsoft.com/office/drawing/2014/main" id="{00000000-0008-0000-1400-0000F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4" name="AutoShape 9">
              <a:extLst>
                <a:ext uri="{FF2B5EF4-FFF2-40B4-BE49-F238E27FC236}">
                  <a16:creationId xmlns:a16="http://schemas.microsoft.com/office/drawing/2014/main" id="{00000000-0008-0000-1400-0000F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5" name="AutoShape 10">
              <a:extLst>
                <a:ext uri="{FF2B5EF4-FFF2-40B4-BE49-F238E27FC236}">
                  <a16:creationId xmlns:a16="http://schemas.microsoft.com/office/drawing/2014/main" id="{00000000-0008-0000-1400-0000F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6" name="Line 11">
              <a:extLst>
                <a:ext uri="{FF2B5EF4-FFF2-40B4-BE49-F238E27FC236}">
                  <a16:creationId xmlns:a16="http://schemas.microsoft.com/office/drawing/2014/main" id="{00000000-0008-0000-1400-00000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7" name="Line 12">
              <a:extLst>
                <a:ext uri="{FF2B5EF4-FFF2-40B4-BE49-F238E27FC236}">
                  <a16:creationId xmlns:a16="http://schemas.microsoft.com/office/drawing/2014/main" id="{00000000-0008-0000-1400-00000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8" name="AutoShape 13">
            <a:extLst>
              <a:ext uri="{FF2B5EF4-FFF2-40B4-BE49-F238E27FC236}">
                <a16:creationId xmlns:a16="http://schemas.microsoft.com/office/drawing/2014/main" id="{00000000-0008-0000-1400-0000F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64</xdr:row>
      <xdr:rowOff>76200</xdr:rowOff>
    </xdr:from>
    <xdr:to>
      <xdr:col>3</xdr:col>
      <xdr:colOff>1737360</xdr:colOff>
      <xdr:row>67</xdr:row>
      <xdr:rowOff>76200</xdr:rowOff>
    </xdr:to>
    <xdr:grpSp>
      <xdr:nvGrpSpPr>
        <xdr:cNvPr id="258" name="Group 2">
          <a:extLst>
            <a:ext uri="{FF2B5EF4-FFF2-40B4-BE49-F238E27FC236}">
              <a16:creationId xmlns:a16="http://schemas.microsoft.com/office/drawing/2014/main" id="{00000000-0008-0000-1400-000002010000}"/>
            </a:ext>
          </a:extLst>
        </xdr:cNvPr>
        <xdr:cNvGrpSpPr>
          <a:grpSpLocks/>
        </xdr:cNvGrpSpPr>
      </xdr:nvGrpSpPr>
      <xdr:grpSpPr bwMode="auto">
        <a:xfrm>
          <a:off x="2796540" y="21534120"/>
          <a:ext cx="1703070" cy="1181100"/>
          <a:chOff x="46" y="40"/>
          <a:chExt cx="550" cy="318"/>
        </a:xfrm>
      </xdr:grpSpPr>
      <xdr:grpSp>
        <xdr:nvGrpSpPr>
          <xdr:cNvPr id="259" name="Group 3">
            <a:extLst>
              <a:ext uri="{FF2B5EF4-FFF2-40B4-BE49-F238E27FC236}">
                <a16:creationId xmlns:a16="http://schemas.microsoft.com/office/drawing/2014/main" id="{00000000-0008-0000-1400-000003010000}"/>
              </a:ext>
            </a:extLst>
          </xdr:cNvPr>
          <xdr:cNvGrpSpPr>
            <a:grpSpLocks/>
          </xdr:cNvGrpSpPr>
        </xdr:nvGrpSpPr>
        <xdr:grpSpPr bwMode="auto">
          <a:xfrm>
            <a:off x="46" y="40"/>
            <a:ext cx="550" cy="318"/>
            <a:chOff x="46" y="40"/>
            <a:chExt cx="550" cy="318"/>
          </a:xfrm>
        </xdr:grpSpPr>
        <xdr:sp macro="" textlink="">
          <xdr:nvSpPr>
            <xdr:cNvPr id="261" name="AutoShape 4">
              <a:extLst>
                <a:ext uri="{FF2B5EF4-FFF2-40B4-BE49-F238E27FC236}">
                  <a16:creationId xmlns:a16="http://schemas.microsoft.com/office/drawing/2014/main" id="{00000000-0008-0000-1400-000005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62" name="AutoShape 5">
              <a:extLst>
                <a:ext uri="{FF2B5EF4-FFF2-40B4-BE49-F238E27FC236}">
                  <a16:creationId xmlns:a16="http://schemas.microsoft.com/office/drawing/2014/main" id="{00000000-0008-0000-1400-00000601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3" name="AutoShape 6">
              <a:extLst>
                <a:ext uri="{FF2B5EF4-FFF2-40B4-BE49-F238E27FC236}">
                  <a16:creationId xmlns:a16="http://schemas.microsoft.com/office/drawing/2014/main" id="{00000000-0008-0000-1400-000007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4" name="AutoShape 7">
              <a:extLst>
                <a:ext uri="{FF2B5EF4-FFF2-40B4-BE49-F238E27FC236}">
                  <a16:creationId xmlns:a16="http://schemas.microsoft.com/office/drawing/2014/main" id="{00000000-0008-0000-1400-00000801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5" name="AutoShape 8">
              <a:extLst>
                <a:ext uri="{FF2B5EF4-FFF2-40B4-BE49-F238E27FC236}">
                  <a16:creationId xmlns:a16="http://schemas.microsoft.com/office/drawing/2014/main" id="{00000000-0008-0000-1400-00000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6" name="AutoShape 9">
              <a:extLst>
                <a:ext uri="{FF2B5EF4-FFF2-40B4-BE49-F238E27FC236}">
                  <a16:creationId xmlns:a16="http://schemas.microsoft.com/office/drawing/2014/main" id="{00000000-0008-0000-1400-00000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7" name="AutoShape 10">
              <a:extLst>
                <a:ext uri="{FF2B5EF4-FFF2-40B4-BE49-F238E27FC236}">
                  <a16:creationId xmlns:a16="http://schemas.microsoft.com/office/drawing/2014/main" id="{00000000-0008-0000-1400-00000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8" name="Line 11">
              <a:extLst>
                <a:ext uri="{FF2B5EF4-FFF2-40B4-BE49-F238E27FC236}">
                  <a16:creationId xmlns:a16="http://schemas.microsoft.com/office/drawing/2014/main" id="{00000000-0008-0000-1400-00000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9" name="Line 12">
              <a:extLst>
                <a:ext uri="{FF2B5EF4-FFF2-40B4-BE49-F238E27FC236}">
                  <a16:creationId xmlns:a16="http://schemas.microsoft.com/office/drawing/2014/main" id="{00000000-0008-0000-1400-00000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0" name="AutoShape 13">
            <a:extLst>
              <a:ext uri="{FF2B5EF4-FFF2-40B4-BE49-F238E27FC236}">
                <a16:creationId xmlns:a16="http://schemas.microsoft.com/office/drawing/2014/main" id="{00000000-0008-0000-1400-00000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68</xdr:row>
      <xdr:rowOff>45720</xdr:rowOff>
    </xdr:from>
    <xdr:to>
      <xdr:col>2</xdr:col>
      <xdr:colOff>1714500</xdr:colOff>
      <xdr:row>71</xdr:row>
      <xdr:rowOff>83820</xdr:rowOff>
    </xdr:to>
    <xdr:grpSp>
      <xdr:nvGrpSpPr>
        <xdr:cNvPr id="270" name="Group 1">
          <a:extLst>
            <a:ext uri="{FF2B5EF4-FFF2-40B4-BE49-F238E27FC236}">
              <a16:creationId xmlns:a16="http://schemas.microsoft.com/office/drawing/2014/main" id="{00000000-0008-0000-1400-00000E010000}"/>
            </a:ext>
          </a:extLst>
        </xdr:cNvPr>
        <xdr:cNvGrpSpPr>
          <a:grpSpLocks/>
        </xdr:cNvGrpSpPr>
      </xdr:nvGrpSpPr>
      <xdr:grpSpPr bwMode="auto">
        <a:xfrm>
          <a:off x="1062990" y="22873335"/>
          <a:ext cx="1649730" cy="1219200"/>
          <a:chOff x="46" y="40"/>
          <a:chExt cx="550" cy="318"/>
        </a:xfrm>
      </xdr:grpSpPr>
      <xdr:grpSp>
        <xdr:nvGrpSpPr>
          <xdr:cNvPr id="271" name="Group 2">
            <a:extLst>
              <a:ext uri="{FF2B5EF4-FFF2-40B4-BE49-F238E27FC236}">
                <a16:creationId xmlns:a16="http://schemas.microsoft.com/office/drawing/2014/main" id="{00000000-0008-0000-1400-00000F010000}"/>
              </a:ext>
            </a:extLst>
          </xdr:cNvPr>
          <xdr:cNvGrpSpPr>
            <a:grpSpLocks/>
          </xdr:cNvGrpSpPr>
        </xdr:nvGrpSpPr>
        <xdr:grpSpPr bwMode="auto">
          <a:xfrm>
            <a:off x="46" y="40"/>
            <a:ext cx="550" cy="318"/>
            <a:chOff x="46" y="40"/>
            <a:chExt cx="550" cy="318"/>
          </a:xfrm>
        </xdr:grpSpPr>
        <xdr:sp macro="" textlink="">
          <xdr:nvSpPr>
            <xdr:cNvPr id="273" name="AutoShape 3">
              <a:extLst>
                <a:ext uri="{FF2B5EF4-FFF2-40B4-BE49-F238E27FC236}">
                  <a16:creationId xmlns:a16="http://schemas.microsoft.com/office/drawing/2014/main" id="{00000000-0008-0000-1400-00001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4" name="AutoShape 4">
              <a:extLst>
                <a:ext uri="{FF2B5EF4-FFF2-40B4-BE49-F238E27FC236}">
                  <a16:creationId xmlns:a16="http://schemas.microsoft.com/office/drawing/2014/main" id="{00000000-0008-0000-1400-00001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5" name="AutoShape 5">
              <a:extLst>
                <a:ext uri="{FF2B5EF4-FFF2-40B4-BE49-F238E27FC236}">
                  <a16:creationId xmlns:a16="http://schemas.microsoft.com/office/drawing/2014/main" id="{00000000-0008-0000-1400-00001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6" name="AutoShape 6">
              <a:extLst>
                <a:ext uri="{FF2B5EF4-FFF2-40B4-BE49-F238E27FC236}">
                  <a16:creationId xmlns:a16="http://schemas.microsoft.com/office/drawing/2014/main" id="{00000000-0008-0000-1400-00001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7" name="AutoShape 7">
              <a:extLst>
                <a:ext uri="{FF2B5EF4-FFF2-40B4-BE49-F238E27FC236}">
                  <a16:creationId xmlns:a16="http://schemas.microsoft.com/office/drawing/2014/main" id="{00000000-0008-0000-1400-00001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8" name="AutoShape 8">
              <a:extLst>
                <a:ext uri="{FF2B5EF4-FFF2-40B4-BE49-F238E27FC236}">
                  <a16:creationId xmlns:a16="http://schemas.microsoft.com/office/drawing/2014/main" id="{00000000-0008-0000-1400-00001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9" name="AutoShape 9">
              <a:extLst>
                <a:ext uri="{FF2B5EF4-FFF2-40B4-BE49-F238E27FC236}">
                  <a16:creationId xmlns:a16="http://schemas.microsoft.com/office/drawing/2014/main" id="{00000000-0008-0000-1400-00001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0" name="Line 10">
              <a:extLst>
                <a:ext uri="{FF2B5EF4-FFF2-40B4-BE49-F238E27FC236}">
                  <a16:creationId xmlns:a16="http://schemas.microsoft.com/office/drawing/2014/main" id="{00000000-0008-0000-1400-00001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1" name="Line 11">
              <a:extLst>
                <a:ext uri="{FF2B5EF4-FFF2-40B4-BE49-F238E27FC236}">
                  <a16:creationId xmlns:a16="http://schemas.microsoft.com/office/drawing/2014/main" id="{00000000-0008-0000-1400-00001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2" name="AutoShape 12">
            <a:extLst>
              <a:ext uri="{FF2B5EF4-FFF2-40B4-BE49-F238E27FC236}">
                <a16:creationId xmlns:a16="http://schemas.microsoft.com/office/drawing/2014/main" id="{00000000-0008-0000-1400-00001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68</xdr:row>
      <xdr:rowOff>38100</xdr:rowOff>
    </xdr:from>
    <xdr:to>
      <xdr:col>3</xdr:col>
      <xdr:colOff>1714500</xdr:colOff>
      <xdr:row>71</xdr:row>
      <xdr:rowOff>76200</xdr:rowOff>
    </xdr:to>
    <xdr:grpSp>
      <xdr:nvGrpSpPr>
        <xdr:cNvPr id="282" name="Group 1">
          <a:extLst>
            <a:ext uri="{FF2B5EF4-FFF2-40B4-BE49-F238E27FC236}">
              <a16:creationId xmlns:a16="http://schemas.microsoft.com/office/drawing/2014/main" id="{00000000-0008-0000-1400-00001A010000}"/>
            </a:ext>
          </a:extLst>
        </xdr:cNvPr>
        <xdr:cNvGrpSpPr>
          <a:grpSpLocks/>
        </xdr:cNvGrpSpPr>
      </xdr:nvGrpSpPr>
      <xdr:grpSpPr bwMode="auto">
        <a:xfrm>
          <a:off x="2823210" y="22867620"/>
          <a:ext cx="1649730" cy="1219200"/>
          <a:chOff x="46" y="40"/>
          <a:chExt cx="550" cy="318"/>
        </a:xfrm>
      </xdr:grpSpPr>
      <xdr:grpSp>
        <xdr:nvGrpSpPr>
          <xdr:cNvPr id="283" name="Group 2">
            <a:extLst>
              <a:ext uri="{FF2B5EF4-FFF2-40B4-BE49-F238E27FC236}">
                <a16:creationId xmlns:a16="http://schemas.microsoft.com/office/drawing/2014/main" id="{00000000-0008-0000-1400-00001B010000}"/>
              </a:ext>
            </a:extLst>
          </xdr:cNvPr>
          <xdr:cNvGrpSpPr>
            <a:grpSpLocks/>
          </xdr:cNvGrpSpPr>
        </xdr:nvGrpSpPr>
        <xdr:grpSpPr bwMode="auto">
          <a:xfrm>
            <a:off x="46" y="40"/>
            <a:ext cx="550" cy="318"/>
            <a:chOff x="46" y="40"/>
            <a:chExt cx="550" cy="318"/>
          </a:xfrm>
        </xdr:grpSpPr>
        <xdr:sp macro="" textlink="">
          <xdr:nvSpPr>
            <xdr:cNvPr id="285" name="AutoShape 3">
              <a:extLst>
                <a:ext uri="{FF2B5EF4-FFF2-40B4-BE49-F238E27FC236}">
                  <a16:creationId xmlns:a16="http://schemas.microsoft.com/office/drawing/2014/main" id="{00000000-0008-0000-1400-00001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6" name="AutoShape 4">
              <a:extLst>
                <a:ext uri="{FF2B5EF4-FFF2-40B4-BE49-F238E27FC236}">
                  <a16:creationId xmlns:a16="http://schemas.microsoft.com/office/drawing/2014/main" id="{00000000-0008-0000-1400-00001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7" name="AutoShape 5">
              <a:extLst>
                <a:ext uri="{FF2B5EF4-FFF2-40B4-BE49-F238E27FC236}">
                  <a16:creationId xmlns:a16="http://schemas.microsoft.com/office/drawing/2014/main" id="{00000000-0008-0000-1400-00001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8" name="AutoShape 6">
              <a:extLst>
                <a:ext uri="{FF2B5EF4-FFF2-40B4-BE49-F238E27FC236}">
                  <a16:creationId xmlns:a16="http://schemas.microsoft.com/office/drawing/2014/main" id="{00000000-0008-0000-1400-00002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9" name="AutoShape 7">
              <a:extLst>
                <a:ext uri="{FF2B5EF4-FFF2-40B4-BE49-F238E27FC236}">
                  <a16:creationId xmlns:a16="http://schemas.microsoft.com/office/drawing/2014/main" id="{00000000-0008-0000-1400-00002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0" name="AutoShape 8">
              <a:extLst>
                <a:ext uri="{FF2B5EF4-FFF2-40B4-BE49-F238E27FC236}">
                  <a16:creationId xmlns:a16="http://schemas.microsoft.com/office/drawing/2014/main" id="{00000000-0008-0000-1400-00002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1" name="AutoShape 9">
              <a:extLst>
                <a:ext uri="{FF2B5EF4-FFF2-40B4-BE49-F238E27FC236}">
                  <a16:creationId xmlns:a16="http://schemas.microsoft.com/office/drawing/2014/main" id="{00000000-0008-0000-1400-00002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2" name="Line 10">
              <a:extLst>
                <a:ext uri="{FF2B5EF4-FFF2-40B4-BE49-F238E27FC236}">
                  <a16:creationId xmlns:a16="http://schemas.microsoft.com/office/drawing/2014/main" id="{00000000-0008-0000-1400-00002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3" name="Line 11">
              <a:extLst>
                <a:ext uri="{FF2B5EF4-FFF2-40B4-BE49-F238E27FC236}">
                  <a16:creationId xmlns:a16="http://schemas.microsoft.com/office/drawing/2014/main" id="{00000000-0008-0000-1400-00002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4" name="AutoShape 12">
            <a:extLst>
              <a:ext uri="{FF2B5EF4-FFF2-40B4-BE49-F238E27FC236}">
                <a16:creationId xmlns:a16="http://schemas.microsoft.com/office/drawing/2014/main" id="{00000000-0008-0000-1400-00001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28</xdr:row>
      <xdr:rowOff>45720</xdr:rowOff>
    </xdr:from>
    <xdr:to>
      <xdr:col>2</xdr:col>
      <xdr:colOff>1714500</xdr:colOff>
      <xdr:row>31</xdr:row>
      <xdr:rowOff>83820</xdr:rowOff>
    </xdr:to>
    <xdr:grpSp>
      <xdr:nvGrpSpPr>
        <xdr:cNvPr id="294" name="Group 1">
          <a:extLst>
            <a:ext uri="{FF2B5EF4-FFF2-40B4-BE49-F238E27FC236}">
              <a16:creationId xmlns:a16="http://schemas.microsoft.com/office/drawing/2014/main" id="{00000000-0008-0000-1400-000026010000}"/>
            </a:ext>
          </a:extLst>
        </xdr:cNvPr>
        <xdr:cNvGrpSpPr>
          <a:grpSpLocks/>
        </xdr:cNvGrpSpPr>
      </xdr:nvGrpSpPr>
      <xdr:grpSpPr bwMode="auto">
        <a:xfrm>
          <a:off x="1062990" y="9157335"/>
          <a:ext cx="1649730" cy="1219200"/>
          <a:chOff x="46" y="40"/>
          <a:chExt cx="550" cy="318"/>
        </a:xfrm>
      </xdr:grpSpPr>
      <xdr:grpSp>
        <xdr:nvGrpSpPr>
          <xdr:cNvPr id="295" name="Group 2">
            <a:extLst>
              <a:ext uri="{FF2B5EF4-FFF2-40B4-BE49-F238E27FC236}">
                <a16:creationId xmlns:a16="http://schemas.microsoft.com/office/drawing/2014/main" id="{00000000-0008-0000-1400-000027010000}"/>
              </a:ext>
            </a:extLst>
          </xdr:cNvPr>
          <xdr:cNvGrpSpPr>
            <a:grpSpLocks/>
          </xdr:cNvGrpSpPr>
        </xdr:nvGrpSpPr>
        <xdr:grpSpPr bwMode="auto">
          <a:xfrm>
            <a:off x="46" y="40"/>
            <a:ext cx="550" cy="318"/>
            <a:chOff x="46" y="40"/>
            <a:chExt cx="550" cy="318"/>
          </a:xfrm>
        </xdr:grpSpPr>
        <xdr:sp macro="" textlink="">
          <xdr:nvSpPr>
            <xdr:cNvPr id="297" name="AutoShape 3">
              <a:extLst>
                <a:ext uri="{FF2B5EF4-FFF2-40B4-BE49-F238E27FC236}">
                  <a16:creationId xmlns:a16="http://schemas.microsoft.com/office/drawing/2014/main" id="{00000000-0008-0000-1400-00002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8" name="AutoShape 4">
              <a:extLst>
                <a:ext uri="{FF2B5EF4-FFF2-40B4-BE49-F238E27FC236}">
                  <a16:creationId xmlns:a16="http://schemas.microsoft.com/office/drawing/2014/main" id="{00000000-0008-0000-1400-00002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9" name="AutoShape 5">
              <a:extLst>
                <a:ext uri="{FF2B5EF4-FFF2-40B4-BE49-F238E27FC236}">
                  <a16:creationId xmlns:a16="http://schemas.microsoft.com/office/drawing/2014/main" id="{00000000-0008-0000-1400-00002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0" name="AutoShape 6">
              <a:extLst>
                <a:ext uri="{FF2B5EF4-FFF2-40B4-BE49-F238E27FC236}">
                  <a16:creationId xmlns:a16="http://schemas.microsoft.com/office/drawing/2014/main" id="{00000000-0008-0000-1400-00002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1" name="AutoShape 7">
              <a:extLst>
                <a:ext uri="{FF2B5EF4-FFF2-40B4-BE49-F238E27FC236}">
                  <a16:creationId xmlns:a16="http://schemas.microsoft.com/office/drawing/2014/main" id="{00000000-0008-0000-1400-00002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2" name="AutoShape 8">
              <a:extLst>
                <a:ext uri="{FF2B5EF4-FFF2-40B4-BE49-F238E27FC236}">
                  <a16:creationId xmlns:a16="http://schemas.microsoft.com/office/drawing/2014/main" id="{00000000-0008-0000-1400-00002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3" name="AutoShape 9">
              <a:extLst>
                <a:ext uri="{FF2B5EF4-FFF2-40B4-BE49-F238E27FC236}">
                  <a16:creationId xmlns:a16="http://schemas.microsoft.com/office/drawing/2014/main" id="{00000000-0008-0000-1400-00002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4" name="Line 10">
              <a:extLst>
                <a:ext uri="{FF2B5EF4-FFF2-40B4-BE49-F238E27FC236}">
                  <a16:creationId xmlns:a16="http://schemas.microsoft.com/office/drawing/2014/main" id="{00000000-0008-0000-1400-00003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5" name="Line 11">
              <a:extLst>
                <a:ext uri="{FF2B5EF4-FFF2-40B4-BE49-F238E27FC236}">
                  <a16:creationId xmlns:a16="http://schemas.microsoft.com/office/drawing/2014/main" id="{00000000-0008-0000-1400-00003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6" name="AutoShape 12">
            <a:extLst>
              <a:ext uri="{FF2B5EF4-FFF2-40B4-BE49-F238E27FC236}">
                <a16:creationId xmlns:a16="http://schemas.microsoft.com/office/drawing/2014/main" id="{00000000-0008-0000-1400-00002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28</xdr:row>
      <xdr:rowOff>38100</xdr:rowOff>
    </xdr:from>
    <xdr:to>
      <xdr:col>3</xdr:col>
      <xdr:colOff>1714500</xdr:colOff>
      <xdr:row>31</xdr:row>
      <xdr:rowOff>76200</xdr:rowOff>
    </xdr:to>
    <xdr:grpSp>
      <xdr:nvGrpSpPr>
        <xdr:cNvPr id="306" name="Group 1">
          <a:extLst>
            <a:ext uri="{FF2B5EF4-FFF2-40B4-BE49-F238E27FC236}">
              <a16:creationId xmlns:a16="http://schemas.microsoft.com/office/drawing/2014/main" id="{00000000-0008-0000-1400-000032010000}"/>
            </a:ext>
          </a:extLst>
        </xdr:cNvPr>
        <xdr:cNvGrpSpPr>
          <a:grpSpLocks/>
        </xdr:cNvGrpSpPr>
      </xdr:nvGrpSpPr>
      <xdr:grpSpPr bwMode="auto">
        <a:xfrm>
          <a:off x="2823210" y="9151620"/>
          <a:ext cx="1649730" cy="1219200"/>
          <a:chOff x="46" y="40"/>
          <a:chExt cx="550" cy="318"/>
        </a:xfrm>
      </xdr:grpSpPr>
      <xdr:grpSp>
        <xdr:nvGrpSpPr>
          <xdr:cNvPr id="307" name="Group 2">
            <a:extLst>
              <a:ext uri="{FF2B5EF4-FFF2-40B4-BE49-F238E27FC236}">
                <a16:creationId xmlns:a16="http://schemas.microsoft.com/office/drawing/2014/main" id="{00000000-0008-0000-1400-000033010000}"/>
              </a:ext>
            </a:extLst>
          </xdr:cNvPr>
          <xdr:cNvGrpSpPr>
            <a:grpSpLocks/>
          </xdr:cNvGrpSpPr>
        </xdr:nvGrpSpPr>
        <xdr:grpSpPr bwMode="auto">
          <a:xfrm>
            <a:off x="46" y="40"/>
            <a:ext cx="550" cy="318"/>
            <a:chOff x="46" y="40"/>
            <a:chExt cx="550" cy="318"/>
          </a:xfrm>
        </xdr:grpSpPr>
        <xdr:sp macro="" textlink="">
          <xdr:nvSpPr>
            <xdr:cNvPr id="309" name="AutoShape 3">
              <a:extLst>
                <a:ext uri="{FF2B5EF4-FFF2-40B4-BE49-F238E27FC236}">
                  <a16:creationId xmlns:a16="http://schemas.microsoft.com/office/drawing/2014/main" id="{00000000-0008-0000-1400-00003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0" name="AutoShape 4">
              <a:extLst>
                <a:ext uri="{FF2B5EF4-FFF2-40B4-BE49-F238E27FC236}">
                  <a16:creationId xmlns:a16="http://schemas.microsoft.com/office/drawing/2014/main" id="{00000000-0008-0000-1400-00003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1" name="AutoShape 5">
              <a:extLst>
                <a:ext uri="{FF2B5EF4-FFF2-40B4-BE49-F238E27FC236}">
                  <a16:creationId xmlns:a16="http://schemas.microsoft.com/office/drawing/2014/main" id="{00000000-0008-0000-1400-00003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2" name="AutoShape 6">
              <a:extLst>
                <a:ext uri="{FF2B5EF4-FFF2-40B4-BE49-F238E27FC236}">
                  <a16:creationId xmlns:a16="http://schemas.microsoft.com/office/drawing/2014/main" id="{00000000-0008-0000-1400-00003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3" name="AutoShape 7">
              <a:extLst>
                <a:ext uri="{FF2B5EF4-FFF2-40B4-BE49-F238E27FC236}">
                  <a16:creationId xmlns:a16="http://schemas.microsoft.com/office/drawing/2014/main" id="{00000000-0008-0000-1400-00003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4" name="AutoShape 8">
              <a:extLst>
                <a:ext uri="{FF2B5EF4-FFF2-40B4-BE49-F238E27FC236}">
                  <a16:creationId xmlns:a16="http://schemas.microsoft.com/office/drawing/2014/main" id="{00000000-0008-0000-1400-00003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5" name="AutoShape 9">
              <a:extLst>
                <a:ext uri="{FF2B5EF4-FFF2-40B4-BE49-F238E27FC236}">
                  <a16:creationId xmlns:a16="http://schemas.microsoft.com/office/drawing/2014/main" id="{00000000-0008-0000-1400-00003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6" name="Line 10">
              <a:extLst>
                <a:ext uri="{FF2B5EF4-FFF2-40B4-BE49-F238E27FC236}">
                  <a16:creationId xmlns:a16="http://schemas.microsoft.com/office/drawing/2014/main" id="{00000000-0008-0000-1400-00003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17" name="Line 11">
              <a:extLst>
                <a:ext uri="{FF2B5EF4-FFF2-40B4-BE49-F238E27FC236}">
                  <a16:creationId xmlns:a16="http://schemas.microsoft.com/office/drawing/2014/main" id="{00000000-0008-0000-1400-00003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8" name="AutoShape 12">
            <a:extLst>
              <a:ext uri="{FF2B5EF4-FFF2-40B4-BE49-F238E27FC236}">
                <a16:creationId xmlns:a16="http://schemas.microsoft.com/office/drawing/2014/main" id="{00000000-0008-0000-1400-00003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59055</xdr:colOff>
      <xdr:row>32</xdr:row>
      <xdr:rowOff>85725</xdr:rowOff>
    </xdr:from>
    <xdr:to>
      <xdr:col>3</xdr:col>
      <xdr:colOff>458771</xdr:colOff>
      <xdr:row>32</xdr:row>
      <xdr:rowOff>266700</xdr:rowOff>
    </xdr:to>
    <xdr:sp macro="" textlink="">
      <xdr:nvSpPr>
        <xdr:cNvPr id="318" name="Rectangle 322">
          <a:extLst>
            <a:ext uri="{FF2B5EF4-FFF2-40B4-BE49-F238E27FC236}">
              <a16:creationId xmlns:a16="http://schemas.microsoft.com/office/drawing/2014/main" id="{00000000-0008-0000-1400-00003E010000}"/>
            </a:ext>
          </a:extLst>
        </xdr:cNvPr>
        <xdr:cNvSpPr>
          <a:spLocks noChangeArrowheads="1"/>
        </xdr:cNvSpPr>
      </xdr:nvSpPr>
      <xdr:spPr bwMode="auto">
        <a:xfrm>
          <a:off x="281749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32</xdr:row>
      <xdr:rowOff>85725</xdr:rowOff>
    </xdr:from>
    <xdr:to>
      <xdr:col>2</xdr:col>
      <xdr:colOff>458771</xdr:colOff>
      <xdr:row>32</xdr:row>
      <xdr:rowOff>266700</xdr:rowOff>
    </xdr:to>
    <xdr:sp macro="" textlink="">
      <xdr:nvSpPr>
        <xdr:cNvPr id="319" name="Rectangle 324">
          <a:extLst>
            <a:ext uri="{FF2B5EF4-FFF2-40B4-BE49-F238E27FC236}">
              <a16:creationId xmlns:a16="http://schemas.microsoft.com/office/drawing/2014/main" id="{00000000-0008-0000-1400-00003F010000}"/>
            </a:ext>
          </a:extLst>
        </xdr:cNvPr>
        <xdr:cNvSpPr>
          <a:spLocks noChangeArrowheads="1"/>
        </xdr:cNvSpPr>
      </xdr:nvSpPr>
      <xdr:spPr bwMode="auto">
        <a:xfrm>
          <a:off x="105727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32</xdr:row>
      <xdr:rowOff>91440</xdr:rowOff>
    </xdr:from>
    <xdr:to>
      <xdr:col>2</xdr:col>
      <xdr:colOff>1722120</xdr:colOff>
      <xdr:row>35</xdr:row>
      <xdr:rowOff>99060</xdr:rowOff>
    </xdr:to>
    <xdr:grpSp>
      <xdr:nvGrpSpPr>
        <xdr:cNvPr id="320" name="Group 433">
          <a:extLst>
            <a:ext uri="{FF2B5EF4-FFF2-40B4-BE49-F238E27FC236}">
              <a16:creationId xmlns:a16="http://schemas.microsoft.com/office/drawing/2014/main" id="{00000000-0008-0000-1400-000040010000}"/>
            </a:ext>
          </a:extLst>
        </xdr:cNvPr>
        <xdr:cNvGrpSpPr>
          <a:grpSpLocks/>
        </xdr:cNvGrpSpPr>
      </xdr:nvGrpSpPr>
      <xdr:grpSpPr bwMode="auto">
        <a:xfrm>
          <a:off x="1036320" y="10580370"/>
          <a:ext cx="1682115" cy="1188720"/>
          <a:chOff x="46" y="40"/>
          <a:chExt cx="550" cy="318"/>
        </a:xfrm>
      </xdr:grpSpPr>
      <xdr:grpSp>
        <xdr:nvGrpSpPr>
          <xdr:cNvPr id="321" name="Group 434">
            <a:extLst>
              <a:ext uri="{FF2B5EF4-FFF2-40B4-BE49-F238E27FC236}">
                <a16:creationId xmlns:a16="http://schemas.microsoft.com/office/drawing/2014/main" id="{00000000-0008-0000-1400-000041010000}"/>
              </a:ext>
            </a:extLst>
          </xdr:cNvPr>
          <xdr:cNvGrpSpPr>
            <a:grpSpLocks/>
          </xdr:cNvGrpSpPr>
        </xdr:nvGrpSpPr>
        <xdr:grpSpPr bwMode="auto">
          <a:xfrm>
            <a:off x="46" y="40"/>
            <a:ext cx="550" cy="318"/>
            <a:chOff x="46" y="40"/>
            <a:chExt cx="550" cy="318"/>
          </a:xfrm>
        </xdr:grpSpPr>
        <xdr:sp macro="" textlink="">
          <xdr:nvSpPr>
            <xdr:cNvPr id="323" name="AutoShape 435">
              <a:extLst>
                <a:ext uri="{FF2B5EF4-FFF2-40B4-BE49-F238E27FC236}">
                  <a16:creationId xmlns:a16="http://schemas.microsoft.com/office/drawing/2014/main" id="{00000000-0008-0000-1400-00004301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24" name="AutoShape 436">
              <a:extLst>
                <a:ext uri="{FF2B5EF4-FFF2-40B4-BE49-F238E27FC236}">
                  <a16:creationId xmlns:a16="http://schemas.microsoft.com/office/drawing/2014/main" id="{00000000-0008-0000-1400-00004401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25" name="AutoShape 437">
              <a:extLst>
                <a:ext uri="{FF2B5EF4-FFF2-40B4-BE49-F238E27FC236}">
                  <a16:creationId xmlns:a16="http://schemas.microsoft.com/office/drawing/2014/main" id="{00000000-0008-0000-1400-00004501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438">
              <a:extLst>
                <a:ext uri="{FF2B5EF4-FFF2-40B4-BE49-F238E27FC236}">
                  <a16:creationId xmlns:a16="http://schemas.microsoft.com/office/drawing/2014/main" id="{00000000-0008-0000-1400-00004601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27" name="AutoShape 439">
              <a:extLst>
                <a:ext uri="{FF2B5EF4-FFF2-40B4-BE49-F238E27FC236}">
                  <a16:creationId xmlns:a16="http://schemas.microsoft.com/office/drawing/2014/main" id="{00000000-0008-0000-1400-00004701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28" name="AutoShape 440">
              <a:extLst>
                <a:ext uri="{FF2B5EF4-FFF2-40B4-BE49-F238E27FC236}">
                  <a16:creationId xmlns:a16="http://schemas.microsoft.com/office/drawing/2014/main" id="{00000000-0008-0000-1400-00004801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29" name="AutoShape 441">
              <a:extLst>
                <a:ext uri="{FF2B5EF4-FFF2-40B4-BE49-F238E27FC236}">
                  <a16:creationId xmlns:a16="http://schemas.microsoft.com/office/drawing/2014/main" id="{00000000-0008-0000-1400-00004901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30" name="Line 442">
              <a:extLst>
                <a:ext uri="{FF2B5EF4-FFF2-40B4-BE49-F238E27FC236}">
                  <a16:creationId xmlns:a16="http://schemas.microsoft.com/office/drawing/2014/main" id="{00000000-0008-0000-1400-00004A01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31" name="Line 443">
              <a:extLst>
                <a:ext uri="{FF2B5EF4-FFF2-40B4-BE49-F238E27FC236}">
                  <a16:creationId xmlns:a16="http://schemas.microsoft.com/office/drawing/2014/main" id="{00000000-0008-0000-1400-00004B01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22" name="AutoShape 444">
            <a:extLst>
              <a:ext uri="{FF2B5EF4-FFF2-40B4-BE49-F238E27FC236}">
                <a16:creationId xmlns:a16="http://schemas.microsoft.com/office/drawing/2014/main" id="{00000000-0008-0000-1400-00004201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32</xdr:row>
      <xdr:rowOff>91440</xdr:rowOff>
    </xdr:from>
    <xdr:to>
      <xdr:col>3</xdr:col>
      <xdr:colOff>1722120</xdr:colOff>
      <xdr:row>35</xdr:row>
      <xdr:rowOff>99060</xdr:rowOff>
    </xdr:to>
    <xdr:grpSp>
      <xdr:nvGrpSpPr>
        <xdr:cNvPr id="332" name="Group 445">
          <a:extLst>
            <a:ext uri="{FF2B5EF4-FFF2-40B4-BE49-F238E27FC236}">
              <a16:creationId xmlns:a16="http://schemas.microsoft.com/office/drawing/2014/main" id="{00000000-0008-0000-1400-00004C010000}"/>
            </a:ext>
          </a:extLst>
        </xdr:cNvPr>
        <xdr:cNvGrpSpPr>
          <a:grpSpLocks/>
        </xdr:cNvGrpSpPr>
      </xdr:nvGrpSpPr>
      <xdr:grpSpPr bwMode="auto">
        <a:xfrm>
          <a:off x="2796540" y="10580370"/>
          <a:ext cx="1682115" cy="1188720"/>
          <a:chOff x="46" y="40"/>
          <a:chExt cx="550" cy="318"/>
        </a:xfrm>
      </xdr:grpSpPr>
      <xdr:grpSp>
        <xdr:nvGrpSpPr>
          <xdr:cNvPr id="333" name="Group 446">
            <a:extLst>
              <a:ext uri="{FF2B5EF4-FFF2-40B4-BE49-F238E27FC236}">
                <a16:creationId xmlns:a16="http://schemas.microsoft.com/office/drawing/2014/main" id="{00000000-0008-0000-1400-00004D010000}"/>
              </a:ext>
            </a:extLst>
          </xdr:cNvPr>
          <xdr:cNvGrpSpPr>
            <a:grpSpLocks/>
          </xdr:cNvGrpSpPr>
        </xdr:nvGrpSpPr>
        <xdr:grpSpPr bwMode="auto">
          <a:xfrm>
            <a:off x="46" y="40"/>
            <a:ext cx="550" cy="318"/>
            <a:chOff x="46" y="40"/>
            <a:chExt cx="550" cy="318"/>
          </a:xfrm>
        </xdr:grpSpPr>
        <xdr:sp macro="" textlink="">
          <xdr:nvSpPr>
            <xdr:cNvPr id="335" name="AutoShape 447">
              <a:extLst>
                <a:ext uri="{FF2B5EF4-FFF2-40B4-BE49-F238E27FC236}">
                  <a16:creationId xmlns:a16="http://schemas.microsoft.com/office/drawing/2014/main" id="{00000000-0008-0000-1400-00004F01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6" name="AutoShape 448">
              <a:extLst>
                <a:ext uri="{FF2B5EF4-FFF2-40B4-BE49-F238E27FC236}">
                  <a16:creationId xmlns:a16="http://schemas.microsoft.com/office/drawing/2014/main" id="{00000000-0008-0000-1400-00005001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7" name="AutoShape 449">
              <a:extLst>
                <a:ext uri="{FF2B5EF4-FFF2-40B4-BE49-F238E27FC236}">
                  <a16:creationId xmlns:a16="http://schemas.microsoft.com/office/drawing/2014/main" id="{00000000-0008-0000-1400-00005101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8" name="AutoShape 450">
              <a:extLst>
                <a:ext uri="{FF2B5EF4-FFF2-40B4-BE49-F238E27FC236}">
                  <a16:creationId xmlns:a16="http://schemas.microsoft.com/office/drawing/2014/main" id="{00000000-0008-0000-1400-00005201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9" name="AutoShape 451">
              <a:extLst>
                <a:ext uri="{FF2B5EF4-FFF2-40B4-BE49-F238E27FC236}">
                  <a16:creationId xmlns:a16="http://schemas.microsoft.com/office/drawing/2014/main" id="{00000000-0008-0000-1400-00005301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0" name="AutoShape 452">
              <a:extLst>
                <a:ext uri="{FF2B5EF4-FFF2-40B4-BE49-F238E27FC236}">
                  <a16:creationId xmlns:a16="http://schemas.microsoft.com/office/drawing/2014/main" id="{00000000-0008-0000-1400-00005401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1" name="AutoShape 453">
              <a:extLst>
                <a:ext uri="{FF2B5EF4-FFF2-40B4-BE49-F238E27FC236}">
                  <a16:creationId xmlns:a16="http://schemas.microsoft.com/office/drawing/2014/main" id="{00000000-0008-0000-1400-00005501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42" name="Line 454">
              <a:extLst>
                <a:ext uri="{FF2B5EF4-FFF2-40B4-BE49-F238E27FC236}">
                  <a16:creationId xmlns:a16="http://schemas.microsoft.com/office/drawing/2014/main" id="{00000000-0008-0000-1400-00005601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43" name="Line 455">
              <a:extLst>
                <a:ext uri="{FF2B5EF4-FFF2-40B4-BE49-F238E27FC236}">
                  <a16:creationId xmlns:a16="http://schemas.microsoft.com/office/drawing/2014/main" id="{00000000-0008-0000-1400-00005701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34" name="AutoShape 456">
            <a:extLst>
              <a:ext uri="{FF2B5EF4-FFF2-40B4-BE49-F238E27FC236}">
                <a16:creationId xmlns:a16="http://schemas.microsoft.com/office/drawing/2014/main" id="{00000000-0008-0000-1400-00004E01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868680</xdr:colOff>
      <xdr:row>28</xdr:row>
      <xdr:rowOff>198120</xdr:rowOff>
    </xdr:from>
    <xdr:to>
      <xdr:col>2</xdr:col>
      <xdr:colOff>1287780</xdr:colOff>
      <xdr:row>29</xdr:row>
      <xdr:rowOff>182880</xdr:rowOff>
    </xdr:to>
    <xdr:sp macro="" textlink="">
      <xdr:nvSpPr>
        <xdr:cNvPr id="344" name="Line 16">
          <a:extLst>
            <a:ext uri="{FF2B5EF4-FFF2-40B4-BE49-F238E27FC236}">
              <a16:creationId xmlns:a16="http://schemas.microsoft.com/office/drawing/2014/main" id="{00000000-0008-0000-1400-000058010000}"/>
            </a:ext>
          </a:extLst>
        </xdr:cNvPr>
        <xdr:cNvSpPr>
          <a:spLocks noChangeShapeType="1"/>
        </xdr:cNvSpPr>
      </xdr:nvSpPr>
      <xdr:spPr bwMode="auto">
        <a:xfrm flipH="1" flipV="1">
          <a:off x="1866900" y="945642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28</xdr:row>
      <xdr:rowOff>198120</xdr:rowOff>
    </xdr:from>
    <xdr:to>
      <xdr:col>2</xdr:col>
      <xdr:colOff>868680</xdr:colOff>
      <xdr:row>29</xdr:row>
      <xdr:rowOff>167640</xdr:rowOff>
    </xdr:to>
    <xdr:sp macro="" textlink="">
      <xdr:nvSpPr>
        <xdr:cNvPr id="345" name="Line 17">
          <a:extLst>
            <a:ext uri="{FF2B5EF4-FFF2-40B4-BE49-F238E27FC236}">
              <a16:creationId xmlns:a16="http://schemas.microsoft.com/office/drawing/2014/main" id="{00000000-0008-0000-1400-000059010000}"/>
            </a:ext>
          </a:extLst>
        </xdr:cNvPr>
        <xdr:cNvSpPr>
          <a:spLocks noChangeShapeType="1"/>
        </xdr:cNvSpPr>
      </xdr:nvSpPr>
      <xdr:spPr bwMode="auto">
        <a:xfrm flipH="1">
          <a:off x="1455420" y="945642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29</xdr:row>
      <xdr:rowOff>167640</xdr:rowOff>
    </xdr:from>
    <xdr:to>
      <xdr:col>2</xdr:col>
      <xdr:colOff>868680</xdr:colOff>
      <xdr:row>30</xdr:row>
      <xdr:rowOff>426720</xdr:rowOff>
    </xdr:to>
    <xdr:sp macro="" textlink="">
      <xdr:nvSpPr>
        <xdr:cNvPr id="346" name="Line 19">
          <a:extLst>
            <a:ext uri="{FF2B5EF4-FFF2-40B4-BE49-F238E27FC236}">
              <a16:creationId xmlns:a16="http://schemas.microsoft.com/office/drawing/2014/main" id="{00000000-0008-0000-1400-00005A010000}"/>
            </a:ext>
          </a:extLst>
        </xdr:cNvPr>
        <xdr:cNvSpPr>
          <a:spLocks noChangeShapeType="1"/>
        </xdr:cNvSpPr>
      </xdr:nvSpPr>
      <xdr:spPr bwMode="auto">
        <a:xfrm rot="10800000" flipH="1" flipV="1">
          <a:off x="1470660" y="992124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29</xdr:row>
      <xdr:rowOff>167640</xdr:rowOff>
    </xdr:from>
    <xdr:to>
      <xdr:col>2</xdr:col>
      <xdr:colOff>1287780</xdr:colOff>
      <xdr:row>30</xdr:row>
      <xdr:rowOff>426720</xdr:rowOff>
    </xdr:to>
    <xdr:sp macro="" textlink="">
      <xdr:nvSpPr>
        <xdr:cNvPr id="347" name="Line 20">
          <a:extLst>
            <a:ext uri="{FF2B5EF4-FFF2-40B4-BE49-F238E27FC236}">
              <a16:creationId xmlns:a16="http://schemas.microsoft.com/office/drawing/2014/main" id="{00000000-0008-0000-1400-00005B010000}"/>
            </a:ext>
          </a:extLst>
        </xdr:cNvPr>
        <xdr:cNvSpPr>
          <a:spLocks noChangeShapeType="1"/>
        </xdr:cNvSpPr>
      </xdr:nvSpPr>
      <xdr:spPr bwMode="auto">
        <a:xfrm rot="10800000" flipH="1">
          <a:off x="1866900" y="992124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60416</xdr:colOff>
      <xdr:row>28</xdr:row>
      <xdr:rowOff>89574</xdr:rowOff>
    </xdr:from>
    <xdr:to>
      <xdr:col>3</xdr:col>
      <xdr:colOff>460132</xdr:colOff>
      <xdr:row>28</xdr:row>
      <xdr:rowOff>278417</xdr:rowOff>
    </xdr:to>
    <xdr:sp macro="" textlink="">
      <xdr:nvSpPr>
        <xdr:cNvPr id="348" name="Rectangle 322">
          <a:extLst>
            <a:ext uri="{FF2B5EF4-FFF2-40B4-BE49-F238E27FC236}">
              <a16:creationId xmlns:a16="http://schemas.microsoft.com/office/drawing/2014/main" id="{00000000-0008-0000-1400-00005C010000}"/>
            </a:ext>
          </a:extLst>
        </xdr:cNvPr>
        <xdr:cNvSpPr>
          <a:spLocks noChangeArrowheads="1"/>
        </xdr:cNvSpPr>
      </xdr:nvSpPr>
      <xdr:spPr bwMode="auto">
        <a:xfrm>
          <a:off x="2818856" y="93478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28</xdr:row>
      <xdr:rowOff>89574</xdr:rowOff>
    </xdr:from>
    <xdr:to>
      <xdr:col>2</xdr:col>
      <xdr:colOff>460132</xdr:colOff>
      <xdr:row>28</xdr:row>
      <xdr:rowOff>278417</xdr:rowOff>
    </xdr:to>
    <xdr:sp macro="" textlink="">
      <xdr:nvSpPr>
        <xdr:cNvPr id="349" name="Rectangle 324">
          <a:extLst>
            <a:ext uri="{FF2B5EF4-FFF2-40B4-BE49-F238E27FC236}">
              <a16:creationId xmlns:a16="http://schemas.microsoft.com/office/drawing/2014/main" id="{00000000-0008-0000-1400-00005D010000}"/>
            </a:ext>
          </a:extLst>
        </xdr:cNvPr>
        <xdr:cNvSpPr>
          <a:spLocks noChangeArrowheads="1"/>
        </xdr:cNvSpPr>
      </xdr:nvSpPr>
      <xdr:spPr bwMode="auto">
        <a:xfrm>
          <a:off x="1058636" y="934787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868680</xdr:colOff>
      <xdr:row>28</xdr:row>
      <xdr:rowOff>190500</xdr:rowOff>
    </xdr:from>
    <xdr:to>
      <xdr:col>3</xdr:col>
      <xdr:colOff>1287780</xdr:colOff>
      <xdr:row>29</xdr:row>
      <xdr:rowOff>167640</xdr:rowOff>
    </xdr:to>
    <xdr:sp macro="" textlink="">
      <xdr:nvSpPr>
        <xdr:cNvPr id="350" name="Line 16">
          <a:extLst>
            <a:ext uri="{FF2B5EF4-FFF2-40B4-BE49-F238E27FC236}">
              <a16:creationId xmlns:a16="http://schemas.microsoft.com/office/drawing/2014/main" id="{00000000-0008-0000-1400-00005E010000}"/>
            </a:ext>
          </a:extLst>
        </xdr:cNvPr>
        <xdr:cNvSpPr>
          <a:spLocks noChangeShapeType="1"/>
        </xdr:cNvSpPr>
      </xdr:nvSpPr>
      <xdr:spPr bwMode="auto">
        <a:xfrm flipH="1" flipV="1">
          <a:off x="3627120" y="944880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28</xdr:row>
      <xdr:rowOff>190500</xdr:rowOff>
    </xdr:from>
    <xdr:to>
      <xdr:col>3</xdr:col>
      <xdr:colOff>868680</xdr:colOff>
      <xdr:row>29</xdr:row>
      <xdr:rowOff>160020</xdr:rowOff>
    </xdr:to>
    <xdr:sp macro="" textlink="">
      <xdr:nvSpPr>
        <xdr:cNvPr id="351" name="Line 17">
          <a:extLst>
            <a:ext uri="{FF2B5EF4-FFF2-40B4-BE49-F238E27FC236}">
              <a16:creationId xmlns:a16="http://schemas.microsoft.com/office/drawing/2014/main" id="{00000000-0008-0000-1400-00005F010000}"/>
            </a:ext>
          </a:extLst>
        </xdr:cNvPr>
        <xdr:cNvSpPr>
          <a:spLocks noChangeShapeType="1"/>
        </xdr:cNvSpPr>
      </xdr:nvSpPr>
      <xdr:spPr bwMode="auto">
        <a:xfrm flipH="1">
          <a:off x="3215640" y="944880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472440</xdr:colOff>
      <xdr:row>29</xdr:row>
      <xdr:rowOff>160020</xdr:rowOff>
    </xdr:from>
    <xdr:to>
      <xdr:col>3</xdr:col>
      <xdr:colOff>868680</xdr:colOff>
      <xdr:row>30</xdr:row>
      <xdr:rowOff>419100</xdr:rowOff>
    </xdr:to>
    <xdr:sp macro="" textlink="">
      <xdr:nvSpPr>
        <xdr:cNvPr id="352" name="Line 19">
          <a:extLst>
            <a:ext uri="{FF2B5EF4-FFF2-40B4-BE49-F238E27FC236}">
              <a16:creationId xmlns:a16="http://schemas.microsoft.com/office/drawing/2014/main" id="{00000000-0008-0000-1400-000060010000}"/>
            </a:ext>
          </a:extLst>
        </xdr:cNvPr>
        <xdr:cNvSpPr>
          <a:spLocks noChangeShapeType="1"/>
        </xdr:cNvSpPr>
      </xdr:nvSpPr>
      <xdr:spPr bwMode="auto">
        <a:xfrm rot="10800000" flipH="1" flipV="1">
          <a:off x="3230880" y="991362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29</xdr:row>
      <xdr:rowOff>160020</xdr:rowOff>
    </xdr:from>
    <xdr:to>
      <xdr:col>3</xdr:col>
      <xdr:colOff>1287780</xdr:colOff>
      <xdr:row>30</xdr:row>
      <xdr:rowOff>419100</xdr:rowOff>
    </xdr:to>
    <xdr:sp macro="" textlink="">
      <xdr:nvSpPr>
        <xdr:cNvPr id="353" name="Line 20">
          <a:extLst>
            <a:ext uri="{FF2B5EF4-FFF2-40B4-BE49-F238E27FC236}">
              <a16:creationId xmlns:a16="http://schemas.microsoft.com/office/drawing/2014/main" id="{00000000-0008-0000-1400-000061010000}"/>
            </a:ext>
          </a:extLst>
        </xdr:cNvPr>
        <xdr:cNvSpPr>
          <a:spLocks noChangeShapeType="1"/>
        </xdr:cNvSpPr>
      </xdr:nvSpPr>
      <xdr:spPr bwMode="auto">
        <a:xfrm rot="10800000" flipH="1">
          <a:off x="3627120" y="991362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44</xdr:row>
      <xdr:rowOff>91440</xdr:rowOff>
    </xdr:from>
    <xdr:to>
      <xdr:col>2</xdr:col>
      <xdr:colOff>1737360</xdr:colOff>
      <xdr:row>47</xdr:row>
      <xdr:rowOff>99060</xdr:rowOff>
    </xdr:to>
    <xdr:grpSp>
      <xdr:nvGrpSpPr>
        <xdr:cNvPr id="354" name="Group 2">
          <a:extLst>
            <a:ext uri="{FF2B5EF4-FFF2-40B4-BE49-F238E27FC236}">
              <a16:creationId xmlns:a16="http://schemas.microsoft.com/office/drawing/2014/main" id="{00000000-0008-0000-1400-000062010000}"/>
            </a:ext>
          </a:extLst>
        </xdr:cNvPr>
        <xdr:cNvGrpSpPr>
          <a:grpSpLocks/>
        </xdr:cNvGrpSpPr>
      </xdr:nvGrpSpPr>
      <xdr:grpSpPr bwMode="auto">
        <a:xfrm>
          <a:off x="1036320" y="14695170"/>
          <a:ext cx="1703070" cy="1188720"/>
          <a:chOff x="46" y="40"/>
          <a:chExt cx="550" cy="318"/>
        </a:xfrm>
      </xdr:grpSpPr>
      <xdr:grpSp>
        <xdr:nvGrpSpPr>
          <xdr:cNvPr id="355" name="Group 3">
            <a:extLst>
              <a:ext uri="{FF2B5EF4-FFF2-40B4-BE49-F238E27FC236}">
                <a16:creationId xmlns:a16="http://schemas.microsoft.com/office/drawing/2014/main" id="{00000000-0008-0000-1400-000063010000}"/>
              </a:ext>
            </a:extLst>
          </xdr:cNvPr>
          <xdr:cNvGrpSpPr>
            <a:grpSpLocks/>
          </xdr:cNvGrpSpPr>
        </xdr:nvGrpSpPr>
        <xdr:grpSpPr bwMode="auto">
          <a:xfrm>
            <a:off x="46" y="40"/>
            <a:ext cx="550" cy="318"/>
            <a:chOff x="46" y="40"/>
            <a:chExt cx="550" cy="318"/>
          </a:xfrm>
        </xdr:grpSpPr>
        <xdr:sp macro="" textlink="">
          <xdr:nvSpPr>
            <xdr:cNvPr id="357" name="AutoShape 4">
              <a:extLst>
                <a:ext uri="{FF2B5EF4-FFF2-40B4-BE49-F238E27FC236}">
                  <a16:creationId xmlns:a16="http://schemas.microsoft.com/office/drawing/2014/main" id="{00000000-0008-0000-1400-000065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58" name="AutoShape 5">
              <a:extLst>
                <a:ext uri="{FF2B5EF4-FFF2-40B4-BE49-F238E27FC236}">
                  <a16:creationId xmlns:a16="http://schemas.microsoft.com/office/drawing/2014/main" id="{00000000-0008-0000-1400-000066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9" name="AutoShape 6">
              <a:extLst>
                <a:ext uri="{FF2B5EF4-FFF2-40B4-BE49-F238E27FC236}">
                  <a16:creationId xmlns:a16="http://schemas.microsoft.com/office/drawing/2014/main" id="{00000000-0008-0000-1400-000067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0" name="AutoShape 7">
              <a:extLst>
                <a:ext uri="{FF2B5EF4-FFF2-40B4-BE49-F238E27FC236}">
                  <a16:creationId xmlns:a16="http://schemas.microsoft.com/office/drawing/2014/main" id="{00000000-0008-0000-1400-000068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1" name="AutoShape 8">
              <a:extLst>
                <a:ext uri="{FF2B5EF4-FFF2-40B4-BE49-F238E27FC236}">
                  <a16:creationId xmlns:a16="http://schemas.microsoft.com/office/drawing/2014/main" id="{00000000-0008-0000-1400-00006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2" name="AutoShape 9">
              <a:extLst>
                <a:ext uri="{FF2B5EF4-FFF2-40B4-BE49-F238E27FC236}">
                  <a16:creationId xmlns:a16="http://schemas.microsoft.com/office/drawing/2014/main" id="{00000000-0008-0000-1400-00006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3" name="AutoShape 10">
              <a:extLst>
                <a:ext uri="{FF2B5EF4-FFF2-40B4-BE49-F238E27FC236}">
                  <a16:creationId xmlns:a16="http://schemas.microsoft.com/office/drawing/2014/main" id="{00000000-0008-0000-1400-00006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Line 11">
              <a:extLst>
                <a:ext uri="{FF2B5EF4-FFF2-40B4-BE49-F238E27FC236}">
                  <a16:creationId xmlns:a16="http://schemas.microsoft.com/office/drawing/2014/main" id="{00000000-0008-0000-1400-00006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5" name="Line 12">
              <a:extLst>
                <a:ext uri="{FF2B5EF4-FFF2-40B4-BE49-F238E27FC236}">
                  <a16:creationId xmlns:a16="http://schemas.microsoft.com/office/drawing/2014/main" id="{00000000-0008-0000-1400-00006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6" name="AutoShape 13">
            <a:extLst>
              <a:ext uri="{FF2B5EF4-FFF2-40B4-BE49-F238E27FC236}">
                <a16:creationId xmlns:a16="http://schemas.microsoft.com/office/drawing/2014/main" id="{00000000-0008-0000-1400-00006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22860</xdr:colOff>
      <xdr:row>44</xdr:row>
      <xdr:rowOff>91440</xdr:rowOff>
    </xdr:from>
    <xdr:to>
      <xdr:col>3</xdr:col>
      <xdr:colOff>1722120</xdr:colOff>
      <xdr:row>47</xdr:row>
      <xdr:rowOff>99060</xdr:rowOff>
    </xdr:to>
    <xdr:grpSp>
      <xdr:nvGrpSpPr>
        <xdr:cNvPr id="366" name="Group 2">
          <a:extLst>
            <a:ext uri="{FF2B5EF4-FFF2-40B4-BE49-F238E27FC236}">
              <a16:creationId xmlns:a16="http://schemas.microsoft.com/office/drawing/2014/main" id="{00000000-0008-0000-1400-00006E010000}"/>
            </a:ext>
          </a:extLst>
        </xdr:cNvPr>
        <xdr:cNvGrpSpPr>
          <a:grpSpLocks/>
        </xdr:cNvGrpSpPr>
      </xdr:nvGrpSpPr>
      <xdr:grpSpPr bwMode="auto">
        <a:xfrm>
          <a:off x="2785110" y="14695170"/>
          <a:ext cx="1693545" cy="1188720"/>
          <a:chOff x="46" y="40"/>
          <a:chExt cx="550" cy="318"/>
        </a:xfrm>
      </xdr:grpSpPr>
      <xdr:grpSp>
        <xdr:nvGrpSpPr>
          <xdr:cNvPr id="367" name="Group 3">
            <a:extLst>
              <a:ext uri="{FF2B5EF4-FFF2-40B4-BE49-F238E27FC236}">
                <a16:creationId xmlns:a16="http://schemas.microsoft.com/office/drawing/2014/main" id="{00000000-0008-0000-1400-00006F010000}"/>
              </a:ext>
            </a:extLst>
          </xdr:cNvPr>
          <xdr:cNvGrpSpPr>
            <a:grpSpLocks/>
          </xdr:cNvGrpSpPr>
        </xdr:nvGrpSpPr>
        <xdr:grpSpPr bwMode="auto">
          <a:xfrm>
            <a:off x="46" y="40"/>
            <a:ext cx="550" cy="318"/>
            <a:chOff x="46" y="40"/>
            <a:chExt cx="550" cy="318"/>
          </a:xfrm>
        </xdr:grpSpPr>
        <xdr:sp macro="" textlink="">
          <xdr:nvSpPr>
            <xdr:cNvPr id="369" name="AutoShape 4">
              <a:extLst>
                <a:ext uri="{FF2B5EF4-FFF2-40B4-BE49-F238E27FC236}">
                  <a16:creationId xmlns:a16="http://schemas.microsoft.com/office/drawing/2014/main" id="{00000000-0008-0000-1400-000071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70" name="AutoShape 5">
              <a:extLst>
                <a:ext uri="{FF2B5EF4-FFF2-40B4-BE49-F238E27FC236}">
                  <a16:creationId xmlns:a16="http://schemas.microsoft.com/office/drawing/2014/main" id="{00000000-0008-0000-1400-00007201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1" name="AutoShape 6">
              <a:extLst>
                <a:ext uri="{FF2B5EF4-FFF2-40B4-BE49-F238E27FC236}">
                  <a16:creationId xmlns:a16="http://schemas.microsoft.com/office/drawing/2014/main" id="{00000000-0008-0000-1400-000073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2" name="AutoShape 7">
              <a:extLst>
                <a:ext uri="{FF2B5EF4-FFF2-40B4-BE49-F238E27FC236}">
                  <a16:creationId xmlns:a16="http://schemas.microsoft.com/office/drawing/2014/main" id="{00000000-0008-0000-1400-00007401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3" name="AutoShape 8">
              <a:extLst>
                <a:ext uri="{FF2B5EF4-FFF2-40B4-BE49-F238E27FC236}">
                  <a16:creationId xmlns:a16="http://schemas.microsoft.com/office/drawing/2014/main" id="{00000000-0008-0000-1400-00007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4" name="AutoShape 9">
              <a:extLst>
                <a:ext uri="{FF2B5EF4-FFF2-40B4-BE49-F238E27FC236}">
                  <a16:creationId xmlns:a16="http://schemas.microsoft.com/office/drawing/2014/main" id="{00000000-0008-0000-1400-00007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5" name="AutoShape 10">
              <a:extLst>
                <a:ext uri="{FF2B5EF4-FFF2-40B4-BE49-F238E27FC236}">
                  <a16:creationId xmlns:a16="http://schemas.microsoft.com/office/drawing/2014/main" id="{00000000-0008-0000-1400-00007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6" name="Line 11">
              <a:extLst>
                <a:ext uri="{FF2B5EF4-FFF2-40B4-BE49-F238E27FC236}">
                  <a16:creationId xmlns:a16="http://schemas.microsoft.com/office/drawing/2014/main" id="{00000000-0008-0000-1400-00007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7" name="Line 12">
              <a:extLst>
                <a:ext uri="{FF2B5EF4-FFF2-40B4-BE49-F238E27FC236}">
                  <a16:creationId xmlns:a16="http://schemas.microsoft.com/office/drawing/2014/main" id="{00000000-0008-0000-1400-00007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8" name="AutoShape 13">
            <a:extLst>
              <a:ext uri="{FF2B5EF4-FFF2-40B4-BE49-F238E27FC236}">
                <a16:creationId xmlns:a16="http://schemas.microsoft.com/office/drawing/2014/main" id="{00000000-0008-0000-1400-00007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52</xdr:row>
      <xdr:rowOff>76200</xdr:rowOff>
    </xdr:from>
    <xdr:to>
      <xdr:col>2</xdr:col>
      <xdr:colOff>1699260</xdr:colOff>
      <xdr:row>55</xdr:row>
      <xdr:rowOff>114300</xdr:rowOff>
    </xdr:to>
    <xdr:grpSp>
      <xdr:nvGrpSpPr>
        <xdr:cNvPr id="378" name="Group 1">
          <a:extLst>
            <a:ext uri="{FF2B5EF4-FFF2-40B4-BE49-F238E27FC236}">
              <a16:creationId xmlns:a16="http://schemas.microsoft.com/office/drawing/2014/main" id="{00000000-0008-0000-1400-00007A010000}"/>
            </a:ext>
          </a:extLst>
        </xdr:cNvPr>
        <xdr:cNvGrpSpPr>
          <a:grpSpLocks/>
        </xdr:cNvGrpSpPr>
      </xdr:nvGrpSpPr>
      <xdr:grpSpPr bwMode="auto">
        <a:xfrm>
          <a:off x="1042035" y="17419320"/>
          <a:ext cx="1659255" cy="1219200"/>
          <a:chOff x="46" y="40"/>
          <a:chExt cx="550" cy="318"/>
        </a:xfrm>
      </xdr:grpSpPr>
      <xdr:grpSp>
        <xdr:nvGrpSpPr>
          <xdr:cNvPr id="379" name="Group 2">
            <a:extLst>
              <a:ext uri="{FF2B5EF4-FFF2-40B4-BE49-F238E27FC236}">
                <a16:creationId xmlns:a16="http://schemas.microsoft.com/office/drawing/2014/main" id="{00000000-0008-0000-1400-00007B010000}"/>
              </a:ext>
            </a:extLst>
          </xdr:cNvPr>
          <xdr:cNvGrpSpPr>
            <a:grpSpLocks/>
          </xdr:cNvGrpSpPr>
        </xdr:nvGrpSpPr>
        <xdr:grpSpPr bwMode="auto">
          <a:xfrm>
            <a:off x="46" y="40"/>
            <a:ext cx="550" cy="318"/>
            <a:chOff x="46" y="40"/>
            <a:chExt cx="550" cy="318"/>
          </a:xfrm>
        </xdr:grpSpPr>
        <xdr:sp macro="" textlink="">
          <xdr:nvSpPr>
            <xdr:cNvPr id="381" name="AutoShape 3">
              <a:extLst>
                <a:ext uri="{FF2B5EF4-FFF2-40B4-BE49-F238E27FC236}">
                  <a16:creationId xmlns:a16="http://schemas.microsoft.com/office/drawing/2014/main" id="{00000000-0008-0000-1400-00007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2" name="AutoShape 4">
              <a:extLst>
                <a:ext uri="{FF2B5EF4-FFF2-40B4-BE49-F238E27FC236}">
                  <a16:creationId xmlns:a16="http://schemas.microsoft.com/office/drawing/2014/main" id="{00000000-0008-0000-1400-00007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3" name="AutoShape 5">
              <a:extLst>
                <a:ext uri="{FF2B5EF4-FFF2-40B4-BE49-F238E27FC236}">
                  <a16:creationId xmlns:a16="http://schemas.microsoft.com/office/drawing/2014/main" id="{00000000-0008-0000-1400-00007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4" name="AutoShape 6">
              <a:extLst>
                <a:ext uri="{FF2B5EF4-FFF2-40B4-BE49-F238E27FC236}">
                  <a16:creationId xmlns:a16="http://schemas.microsoft.com/office/drawing/2014/main" id="{00000000-0008-0000-1400-00008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5" name="AutoShape 7">
              <a:extLst>
                <a:ext uri="{FF2B5EF4-FFF2-40B4-BE49-F238E27FC236}">
                  <a16:creationId xmlns:a16="http://schemas.microsoft.com/office/drawing/2014/main" id="{00000000-0008-0000-1400-00008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6" name="AutoShape 8">
              <a:extLst>
                <a:ext uri="{FF2B5EF4-FFF2-40B4-BE49-F238E27FC236}">
                  <a16:creationId xmlns:a16="http://schemas.microsoft.com/office/drawing/2014/main" id="{00000000-0008-0000-1400-00008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7" name="AutoShape 9">
              <a:extLst>
                <a:ext uri="{FF2B5EF4-FFF2-40B4-BE49-F238E27FC236}">
                  <a16:creationId xmlns:a16="http://schemas.microsoft.com/office/drawing/2014/main" id="{00000000-0008-0000-1400-00008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Line 10">
              <a:extLst>
                <a:ext uri="{FF2B5EF4-FFF2-40B4-BE49-F238E27FC236}">
                  <a16:creationId xmlns:a16="http://schemas.microsoft.com/office/drawing/2014/main" id="{00000000-0008-0000-1400-00008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9" name="Line 11">
              <a:extLst>
                <a:ext uri="{FF2B5EF4-FFF2-40B4-BE49-F238E27FC236}">
                  <a16:creationId xmlns:a16="http://schemas.microsoft.com/office/drawing/2014/main" id="{00000000-0008-0000-1400-00008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0" name="AutoShape 12">
            <a:extLst>
              <a:ext uri="{FF2B5EF4-FFF2-40B4-BE49-F238E27FC236}">
                <a16:creationId xmlns:a16="http://schemas.microsoft.com/office/drawing/2014/main" id="{00000000-0008-0000-1400-00007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52</xdr:row>
      <xdr:rowOff>76200</xdr:rowOff>
    </xdr:from>
    <xdr:to>
      <xdr:col>3</xdr:col>
      <xdr:colOff>1706880</xdr:colOff>
      <xdr:row>55</xdr:row>
      <xdr:rowOff>114300</xdr:rowOff>
    </xdr:to>
    <xdr:grpSp>
      <xdr:nvGrpSpPr>
        <xdr:cNvPr id="390" name="Group 1">
          <a:extLst>
            <a:ext uri="{FF2B5EF4-FFF2-40B4-BE49-F238E27FC236}">
              <a16:creationId xmlns:a16="http://schemas.microsoft.com/office/drawing/2014/main" id="{00000000-0008-0000-1400-000086010000}"/>
            </a:ext>
          </a:extLst>
        </xdr:cNvPr>
        <xdr:cNvGrpSpPr>
          <a:grpSpLocks/>
        </xdr:cNvGrpSpPr>
      </xdr:nvGrpSpPr>
      <xdr:grpSpPr bwMode="auto">
        <a:xfrm>
          <a:off x="2815590" y="17419320"/>
          <a:ext cx="1651635" cy="1219200"/>
          <a:chOff x="46" y="40"/>
          <a:chExt cx="550" cy="318"/>
        </a:xfrm>
      </xdr:grpSpPr>
      <xdr:grpSp>
        <xdr:nvGrpSpPr>
          <xdr:cNvPr id="391" name="Group 2">
            <a:extLst>
              <a:ext uri="{FF2B5EF4-FFF2-40B4-BE49-F238E27FC236}">
                <a16:creationId xmlns:a16="http://schemas.microsoft.com/office/drawing/2014/main" id="{00000000-0008-0000-1400-000087010000}"/>
              </a:ext>
            </a:extLst>
          </xdr:cNvPr>
          <xdr:cNvGrpSpPr>
            <a:grpSpLocks/>
          </xdr:cNvGrpSpPr>
        </xdr:nvGrpSpPr>
        <xdr:grpSpPr bwMode="auto">
          <a:xfrm>
            <a:off x="46" y="40"/>
            <a:ext cx="550" cy="318"/>
            <a:chOff x="46" y="40"/>
            <a:chExt cx="550" cy="318"/>
          </a:xfrm>
        </xdr:grpSpPr>
        <xdr:sp macro="" textlink="">
          <xdr:nvSpPr>
            <xdr:cNvPr id="393" name="AutoShape 3">
              <a:extLst>
                <a:ext uri="{FF2B5EF4-FFF2-40B4-BE49-F238E27FC236}">
                  <a16:creationId xmlns:a16="http://schemas.microsoft.com/office/drawing/2014/main" id="{00000000-0008-0000-1400-00008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4" name="AutoShape 4">
              <a:extLst>
                <a:ext uri="{FF2B5EF4-FFF2-40B4-BE49-F238E27FC236}">
                  <a16:creationId xmlns:a16="http://schemas.microsoft.com/office/drawing/2014/main" id="{00000000-0008-0000-1400-00008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5" name="AutoShape 5">
              <a:extLst>
                <a:ext uri="{FF2B5EF4-FFF2-40B4-BE49-F238E27FC236}">
                  <a16:creationId xmlns:a16="http://schemas.microsoft.com/office/drawing/2014/main" id="{00000000-0008-0000-1400-00008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6" name="AutoShape 6">
              <a:extLst>
                <a:ext uri="{FF2B5EF4-FFF2-40B4-BE49-F238E27FC236}">
                  <a16:creationId xmlns:a16="http://schemas.microsoft.com/office/drawing/2014/main" id="{00000000-0008-0000-1400-00008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7" name="AutoShape 7">
              <a:extLst>
                <a:ext uri="{FF2B5EF4-FFF2-40B4-BE49-F238E27FC236}">
                  <a16:creationId xmlns:a16="http://schemas.microsoft.com/office/drawing/2014/main" id="{00000000-0008-0000-1400-00008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AutoShape 8">
              <a:extLst>
                <a:ext uri="{FF2B5EF4-FFF2-40B4-BE49-F238E27FC236}">
                  <a16:creationId xmlns:a16="http://schemas.microsoft.com/office/drawing/2014/main" id="{00000000-0008-0000-1400-00008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9" name="AutoShape 9">
              <a:extLst>
                <a:ext uri="{FF2B5EF4-FFF2-40B4-BE49-F238E27FC236}">
                  <a16:creationId xmlns:a16="http://schemas.microsoft.com/office/drawing/2014/main" id="{00000000-0008-0000-1400-00008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Line 10">
              <a:extLst>
                <a:ext uri="{FF2B5EF4-FFF2-40B4-BE49-F238E27FC236}">
                  <a16:creationId xmlns:a16="http://schemas.microsoft.com/office/drawing/2014/main" id="{00000000-0008-0000-1400-00009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1" name="Line 11">
              <a:extLst>
                <a:ext uri="{FF2B5EF4-FFF2-40B4-BE49-F238E27FC236}">
                  <a16:creationId xmlns:a16="http://schemas.microsoft.com/office/drawing/2014/main" id="{00000000-0008-0000-1400-00009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2" name="AutoShape 12">
            <a:extLst>
              <a:ext uri="{FF2B5EF4-FFF2-40B4-BE49-F238E27FC236}">
                <a16:creationId xmlns:a16="http://schemas.microsoft.com/office/drawing/2014/main" id="{00000000-0008-0000-1400-00008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68580</xdr:colOff>
      <xdr:row>24</xdr:row>
      <xdr:rowOff>45720</xdr:rowOff>
    </xdr:from>
    <xdr:to>
      <xdr:col>2</xdr:col>
      <xdr:colOff>1752600</xdr:colOff>
      <xdr:row>27</xdr:row>
      <xdr:rowOff>121920</xdr:rowOff>
    </xdr:to>
    <xdr:grpSp>
      <xdr:nvGrpSpPr>
        <xdr:cNvPr id="402" name="Group 115">
          <a:extLst>
            <a:ext uri="{FF2B5EF4-FFF2-40B4-BE49-F238E27FC236}">
              <a16:creationId xmlns:a16="http://schemas.microsoft.com/office/drawing/2014/main" id="{00000000-0008-0000-1400-000092010000}"/>
            </a:ext>
          </a:extLst>
        </xdr:cNvPr>
        <xdr:cNvGrpSpPr>
          <a:grpSpLocks noChangeAspect="1"/>
        </xdr:cNvGrpSpPr>
      </xdr:nvGrpSpPr>
      <xdr:grpSpPr bwMode="auto">
        <a:xfrm>
          <a:off x="1068705" y="7785735"/>
          <a:ext cx="1682115" cy="1257300"/>
          <a:chOff x="91" y="40"/>
          <a:chExt cx="550" cy="318"/>
        </a:xfrm>
      </xdr:grpSpPr>
      <xdr:grpSp>
        <xdr:nvGrpSpPr>
          <xdr:cNvPr id="403" name="Group 116">
            <a:extLst>
              <a:ext uri="{FF2B5EF4-FFF2-40B4-BE49-F238E27FC236}">
                <a16:creationId xmlns:a16="http://schemas.microsoft.com/office/drawing/2014/main" id="{00000000-0008-0000-1400-000093010000}"/>
              </a:ext>
            </a:extLst>
          </xdr:cNvPr>
          <xdr:cNvGrpSpPr>
            <a:grpSpLocks/>
          </xdr:cNvGrpSpPr>
        </xdr:nvGrpSpPr>
        <xdr:grpSpPr bwMode="auto">
          <a:xfrm>
            <a:off x="91" y="40"/>
            <a:ext cx="550" cy="318"/>
            <a:chOff x="46" y="40"/>
            <a:chExt cx="550" cy="318"/>
          </a:xfrm>
        </xdr:grpSpPr>
        <xdr:sp macro="" textlink="">
          <xdr:nvSpPr>
            <xdr:cNvPr id="409" name="AutoShape 117">
              <a:extLst>
                <a:ext uri="{FF2B5EF4-FFF2-40B4-BE49-F238E27FC236}">
                  <a16:creationId xmlns:a16="http://schemas.microsoft.com/office/drawing/2014/main" id="{00000000-0008-0000-1400-000099010000}"/>
                </a:ext>
              </a:extLst>
            </xdr:cNvPr>
            <xdr:cNvSpPr>
              <a:spLocks noChangeArrowheads="1"/>
            </xdr:cNvSpPr>
          </xdr:nvSpPr>
          <xdr:spPr bwMode="auto">
            <a:xfrm>
              <a:off x="248" y="40"/>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10" name="AutoShape 118">
              <a:extLst>
                <a:ext uri="{FF2B5EF4-FFF2-40B4-BE49-F238E27FC236}">
                  <a16:creationId xmlns:a16="http://schemas.microsoft.com/office/drawing/2014/main" id="{00000000-0008-0000-1400-00009A010000}"/>
                </a:ext>
              </a:extLst>
            </xdr:cNvPr>
            <xdr:cNvSpPr>
              <a:spLocks noChangeArrowheads="1"/>
            </xdr:cNvSpPr>
          </xdr:nvSpPr>
          <xdr:spPr bwMode="auto">
            <a:xfrm>
              <a:off x="449" y="181"/>
              <a:ext cx="147"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11" name="AutoShape 119">
              <a:extLst>
                <a:ext uri="{FF2B5EF4-FFF2-40B4-BE49-F238E27FC236}">
                  <a16:creationId xmlns:a16="http://schemas.microsoft.com/office/drawing/2014/main" id="{00000000-0008-0000-1400-00009B010000}"/>
                </a:ext>
              </a:extLst>
            </xdr:cNvPr>
            <xdr:cNvSpPr>
              <a:spLocks noChangeArrowheads="1"/>
            </xdr:cNvSpPr>
          </xdr:nvSpPr>
          <xdr:spPr bwMode="auto">
            <a:xfrm>
              <a:off x="243"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12" name="AutoShape 120">
              <a:extLst>
                <a:ext uri="{FF2B5EF4-FFF2-40B4-BE49-F238E27FC236}">
                  <a16:creationId xmlns:a16="http://schemas.microsoft.com/office/drawing/2014/main" id="{00000000-0008-0000-1400-00009C010000}"/>
                </a:ext>
              </a:extLst>
            </xdr:cNvPr>
            <xdr:cNvSpPr>
              <a:spLocks noChangeArrowheads="1"/>
            </xdr:cNvSpPr>
          </xdr:nvSpPr>
          <xdr:spPr bwMode="auto">
            <a:xfrm>
              <a:off x="46" y="183"/>
              <a:ext cx="132"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3" name="AutoShape 121">
              <a:extLst>
                <a:ext uri="{FF2B5EF4-FFF2-40B4-BE49-F238E27FC236}">
                  <a16:creationId xmlns:a16="http://schemas.microsoft.com/office/drawing/2014/main" id="{00000000-0008-0000-1400-00009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4" name="AutoShape 122">
              <a:extLst>
                <a:ext uri="{FF2B5EF4-FFF2-40B4-BE49-F238E27FC236}">
                  <a16:creationId xmlns:a16="http://schemas.microsoft.com/office/drawing/2014/main" id="{00000000-0008-0000-1400-00009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5" name="AutoShape 123">
              <a:extLst>
                <a:ext uri="{FF2B5EF4-FFF2-40B4-BE49-F238E27FC236}">
                  <a16:creationId xmlns:a16="http://schemas.microsoft.com/office/drawing/2014/main" id="{00000000-0008-0000-1400-00009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6" name="Line 124">
              <a:extLst>
                <a:ext uri="{FF2B5EF4-FFF2-40B4-BE49-F238E27FC236}">
                  <a16:creationId xmlns:a16="http://schemas.microsoft.com/office/drawing/2014/main" id="{00000000-0008-0000-1400-0000A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7" name="Line 125">
              <a:extLst>
                <a:ext uri="{FF2B5EF4-FFF2-40B4-BE49-F238E27FC236}">
                  <a16:creationId xmlns:a16="http://schemas.microsoft.com/office/drawing/2014/main" id="{00000000-0008-0000-1400-0000A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04" name="Group 126">
            <a:extLst>
              <a:ext uri="{FF2B5EF4-FFF2-40B4-BE49-F238E27FC236}">
                <a16:creationId xmlns:a16="http://schemas.microsoft.com/office/drawing/2014/main" id="{00000000-0008-0000-1400-000094010000}"/>
              </a:ext>
            </a:extLst>
          </xdr:cNvPr>
          <xdr:cNvGrpSpPr>
            <a:grpSpLocks/>
          </xdr:cNvGrpSpPr>
        </xdr:nvGrpSpPr>
        <xdr:grpSpPr bwMode="auto">
          <a:xfrm rot="10800000">
            <a:off x="225" y="80"/>
            <a:ext cx="271" cy="200"/>
            <a:chOff x="190" y="130"/>
            <a:chExt cx="271" cy="200"/>
          </a:xfrm>
        </xdr:grpSpPr>
        <xdr:sp macro="" textlink="">
          <xdr:nvSpPr>
            <xdr:cNvPr id="405" name="Line 127">
              <a:extLst>
                <a:ext uri="{FF2B5EF4-FFF2-40B4-BE49-F238E27FC236}">
                  <a16:creationId xmlns:a16="http://schemas.microsoft.com/office/drawing/2014/main" id="{00000000-0008-0000-1400-000095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6" name="Line 128">
              <a:extLst>
                <a:ext uri="{FF2B5EF4-FFF2-40B4-BE49-F238E27FC236}">
                  <a16:creationId xmlns:a16="http://schemas.microsoft.com/office/drawing/2014/main" id="{00000000-0008-0000-1400-000096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7" name="Line 129">
              <a:extLst>
                <a:ext uri="{FF2B5EF4-FFF2-40B4-BE49-F238E27FC236}">
                  <a16:creationId xmlns:a16="http://schemas.microsoft.com/office/drawing/2014/main" id="{00000000-0008-0000-1400-000097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08" name="Line 130">
              <a:extLst>
                <a:ext uri="{FF2B5EF4-FFF2-40B4-BE49-F238E27FC236}">
                  <a16:creationId xmlns:a16="http://schemas.microsoft.com/office/drawing/2014/main" id="{00000000-0008-0000-1400-000098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38100</xdr:colOff>
      <xdr:row>24</xdr:row>
      <xdr:rowOff>45720</xdr:rowOff>
    </xdr:from>
    <xdr:to>
      <xdr:col>3</xdr:col>
      <xdr:colOff>1706880</xdr:colOff>
      <xdr:row>27</xdr:row>
      <xdr:rowOff>121920</xdr:rowOff>
    </xdr:to>
    <xdr:grpSp>
      <xdr:nvGrpSpPr>
        <xdr:cNvPr id="418" name="Group 115">
          <a:extLst>
            <a:ext uri="{FF2B5EF4-FFF2-40B4-BE49-F238E27FC236}">
              <a16:creationId xmlns:a16="http://schemas.microsoft.com/office/drawing/2014/main" id="{00000000-0008-0000-1400-0000A2010000}"/>
            </a:ext>
          </a:extLst>
        </xdr:cNvPr>
        <xdr:cNvGrpSpPr>
          <a:grpSpLocks noChangeAspect="1"/>
        </xdr:cNvGrpSpPr>
      </xdr:nvGrpSpPr>
      <xdr:grpSpPr bwMode="auto">
        <a:xfrm>
          <a:off x="2796540" y="7785735"/>
          <a:ext cx="1670685" cy="1257300"/>
          <a:chOff x="91" y="40"/>
          <a:chExt cx="550" cy="318"/>
        </a:xfrm>
      </xdr:grpSpPr>
      <xdr:grpSp>
        <xdr:nvGrpSpPr>
          <xdr:cNvPr id="419" name="Group 116">
            <a:extLst>
              <a:ext uri="{FF2B5EF4-FFF2-40B4-BE49-F238E27FC236}">
                <a16:creationId xmlns:a16="http://schemas.microsoft.com/office/drawing/2014/main" id="{00000000-0008-0000-1400-0000A3010000}"/>
              </a:ext>
            </a:extLst>
          </xdr:cNvPr>
          <xdr:cNvGrpSpPr>
            <a:grpSpLocks/>
          </xdr:cNvGrpSpPr>
        </xdr:nvGrpSpPr>
        <xdr:grpSpPr bwMode="auto">
          <a:xfrm>
            <a:off x="91" y="40"/>
            <a:ext cx="550" cy="318"/>
            <a:chOff x="46" y="40"/>
            <a:chExt cx="550" cy="318"/>
          </a:xfrm>
        </xdr:grpSpPr>
        <xdr:sp macro="" textlink="">
          <xdr:nvSpPr>
            <xdr:cNvPr id="425" name="AutoShape 117">
              <a:extLst>
                <a:ext uri="{FF2B5EF4-FFF2-40B4-BE49-F238E27FC236}">
                  <a16:creationId xmlns:a16="http://schemas.microsoft.com/office/drawing/2014/main" id="{00000000-0008-0000-1400-0000A9010000}"/>
                </a:ext>
              </a:extLst>
            </xdr:cNvPr>
            <xdr:cNvSpPr>
              <a:spLocks noChangeArrowheads="1"/>
            </xdr:cNvSpPr>
          </xdr:nvSpPr>
          <xdr:spPr bwMode="auto">
            <a:xfrm>
              <a:off x="249" y="40"/>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6" name="AutoShape 118">
              <a:extLst>
                <a:ext uri="{FF2B5EF4-FFF2-40B4-BE49-F238E27FC236}">
                  <a16:creationId xmlns:a16="http://schemas.microsoft.com/office/drawing/2014/main" id="{00000000-0008-0000-1400-0000AA010000}"/>
                </a:ext>
              </a:extLst>
            </xdr:cNvPr>
            <xdr:cNvSpPr>
              <a:spLocks noChangeArrowheads="1"/>
            </xdr:cNvSpPr>
          </xdr:nvSpPr>
          <xdr:spPr bwMode="auto">
            <a:xfrm>
              <a:off x="453" y="181"/>
              <a:ext cx="143"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27" name="AutoShape 119">
              <a:extLst>
                <a:ext uri="{FF2B5EF4-FFF2-40B4-BE49-F238E27FC236}">
                  <a16:creationId xmlns:a16="http://schemas.microsoft.com/office/drawing/2014/main" id="{00000000-0008-0000-1400-0000AB010000}"/>
                </a:ext>
              </a:extLst>
            </xdr:cNvPr>
            <xdr:cNvSpPr>
              <a:spLocks noChangeArrowheads="1"/>
            </xdr:cNvSpPr>
          </xdr:nvSpPr>
          <xdr:spPr bwMode="auto">
            <a:xfrm>
              <a:off x="242" y="321"/>
              <a:ext cx="146"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8" name="AutoShape 120">
              <a:extLst>
                <a:ext uri="{FF2B5EF4-FFF2-40B4-BE49-F238E27FC236}">
                  <a16:creationId xmlns:a16="http://schemas.microsoft.com/office/drawing/2014/main" id="{00000000-0008-0000-1400-0000AC010000}"/>
                </a:ext>
              </a:extLst>
            </xdr:cNvPr>
            <xdr:cNvSpPr>
              <a:spLocks noChangeArrowheads="1"/>
            </xdr:cNvSpPr>
          </xdr:nvSpPr>
          <xdr:spPr bwMode="auto">
            <a:xfrm>
              <a:off x="46" y="183"/>
              <a:ext cx="133"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29" name="AutoShape 121">
              <a:extLst>
                <a:ext uri="{FF2B5EF4-FFF2-40B4-BE49-F238E27FC236}">
                  <a16:creationId xmlns:a16="http://schemas.microsoft.com/office/drawing/2014/main" id="{00000000-0008-0000-1400-0000A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 name="AutoShape 122">
              <a:extLst>
                <a:ext uri="{FF2B5EF4-FFF2-40B4-BE49-F238E27FC236}">
                  <a16:creationId xmlns:a16="http://schemas.microsoft.com/office/drawing/2014/main" id="{00000000-0008-0000-1400-0000A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1" name="AutoShape 123">
              <a:extLst>
                <a:ext uri="{FF2B5EF4-FFF2-40B4-BE49-F238E27FC236}">
                  <a16:creationId xmlns:a16="http://schemas.microsoft.com/office/drawing/2014/main" id="{00000000-0008-0000-1400-0000A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2" name="Line 124">
              <a:extLst>
                <a:ext uri="{FF2B5EF4-FFF2-40B4-BE49-F238E27FC236}">
                  <a16:creationId xmlns:a16="http://schemas.microsoft.com/office/drawing/2014/main" id="{00000000-0008-0000-1400-0000B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33" name="Line 125">
              <a:extLst>
                <a:ext uri="{FF2B5EF4-FFF2-40B4-BE49-F238E27FC236}">
                  <a16:creationId xmlns:a16="http://schemas.microsoft.com/office/drawing/2014/main" id="{00000000-0008-0000-1400-0000B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20" name="Group 126">
            <a:extLst>
              <a:ext uri="{FF2B5EF4-FFF2-40B4-BE49-F238E27FC236}">
                <a16:creationId xmlns:a16="http://schemas.microsoft.com/office/drawing/2014/main" id="{00000000-0008-0000-1400-0000A4010000}"/>
              </a:ext>
            </a:extLst>
          </xdr:cNvPr>
          <xdr:cNvGrpSpPr>
            <a:grpSpLocks/>
          </xdr:cNvGrpSpPr>
        </xdr:nvGrpSpPr>
        <xdr:grpSpPr bwMode="auto">
          <a:xfrm rot="10800000">
            <a:off x="225" y="80"/>
            <a:ext cx="271" cy="200"/>
            <a:chOff x="190" y="130"/>
            <a:chExt cx="271" cy="200"/>
          </a:xfrm>
        </xdr:grpSpPr>
        <xdr:sp macro="" textlink="">
          <xdr:nvSpPr>
            <xdr:cNvPr id="421" name="Line 127">
              <a:extLst>
                <a:ext uri="{FF2B5EF4-FFF2-40B4-BE49-F238E27FC236}">
                  <a16:creationId xmlns:a16="http://schemas.microsoft.com/office/drawing/2014/main" id="{00000000-0008-0000-1400-0000A501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2" name="Line 128">
              <a:extLst>
                <a:ext uri="{FF2B5EF4-FFF2-40B4-BE49-F238E27FC236}">
                  <a16:creationId xmlns:a16="http://schemas.microsoft.com/office/drawing/2014/main" id="{00000000-0008-0000-1400-0000A601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3" name="Line 129">
              <a:extLst>
                <a:ext uri="{FF2B5EF4-FFF2-40B4-BE49-F238E27FC236}">
                  <a16:creationId xmlns:a16="http://schemas.microsoft.com/office/drawing/2014/main" id="{00000000-0008-0000-1400-0000A701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4" name="Line 130">
              <a:extLst>
                <a:ext uri="{FF2B5EF4-FFF2-40B4-BE49-F238E27FC236}">
                  <a16:creationId xmlns:a16="http://schemas.microsoft.com/office/drawing/2014/main" id="{00000000-0008-0000-1400-0000A801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891540</xdr:colOff>
      <xdr:row>24</xdr:row>
      <xdr:rowOff>381000</xdr:rowOff>
    </xdr:from>
    <xdr:to>
      <xdr:col>2</xdr:col>
      <xdr:colOff>1303020</xdr:colOff>
      <xdr:row>25</xdr:row>
      <xdr:rowOff>182880</xdr:rowOff>
    </xdr:to>
    <xdr:sp macro="" textlink="">
      <xdr:nvSpPr>
        <xdr:cNvPr id="434" name="Line 16">
          <a:extLst>
            <a:ext uri="{FF2B5EF4-FFF2-40B4-BE49-F238E27FC236}">
              <a16:creationId xmlns:a16="http://schemas.microsoft.com/office/drawing/2014/main" id="{00000000-0008-0000-1400-0000B2010000}"/>
            </a:ext>
          </a:extLst>
        </xdr:cNvPr>
        <xdr:cNvSpPr>
          <a:spLocks noChangeShapeType="1"/>
        </xdr:cNvSpPr>
      </xdr:nvSpPr>
      <xdr:spPr bwMode="auto">
        <a:xfrm flipH="1" flipV="1">
          <a:off x="1889760" y="826770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487680</xdr:colOff>
      <xdr:row>24</xdr:row>
      <xdr:rowOff>373380</xdr:rowOff>
    </xdr:from>
    <xdr:to>
      <xdr:col>2</xdr:col>
      <xdr:colOff>891540</xdr:colOff>
      <xdr:row>25</xdr:row>
      <xdr:rowOff>182880</xdr:rowOff>
    </xdr:to>
    <xdr:sp macro="" textlink="">
      <xdr:nvSpPr>
        <xdr:cNvPr id="435" name="Line 17">
          <a:extLst>
            <a:ext uri="{FF2B5EF4-FFF2-40B4-BE49-F238E27FC236}">
              <a16:creationId xmlns:a16="http://schemas.microsoft.com/office/drawing/2014/main" id="{00000000-0008-0000-1400-0000B3010000}"/>
            </a:ext>
          </a:extLst>
        </xdr:cNvPr>
        <xdr:cNvSpPr>
          <a:spLocks noChangeShapeType="1"/>
        </xdr:cNvSpPr>
      </xdr:nvSpPr>
      <xdr:spPr bwMode="auto">
        <a:xfrm flipH="1">
          <a:off x="1485900" y="826008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25</xdr:row>
      <xdr:rowOff>167640</xdr:rowOff>
    </xdr:from>
    <xdr:to>
      <xdr:col>2</xdr:col>
      <xdr:colOff>891540</xdr:colOff>
      <xdr:row>26</xdr:row>
      <xdr:rowOff>312420</xdr:rowOff>
    </xdr:to>
    <xdr:sp macro="" textlink="">
      <xdr:nvSpPr>
        <xdr:cNvPr id="436" name="Line 19">
          <a:extLst>
            <a:ext uri="{FF2B5EF4-FFF2-40B4-BE49-F238E27FC236}">
              <a16:creationId xmlns:a16="http://schemas.microsoft.com/office/drawing/2014/main" id="{00000000-0008-0000-1400-0000B4010000}"/>
            </a:ext>
          </a:extLst>
        </xdr:cNvPr>
        <xdr:cNvSpPr>
          <a:spLocks noChangeShapeType="1"/>
        </xdr:cNvSpPr>
      </xdr:nvSpPr>
      <xdr:spPr bwMode="auto">
        <a:xfrm rot="10800000" flipH="1" flipV="1">
          <a:off x="1470660" y="8549640"/>
          <a:ext cx="419100" cy="3352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891540</xdr:colOff>
      <xdr:row>26</xdr:row>
      <xdr:rowOff>0</xdr:rowOff>
    </xdr:from>
    <xdr:to>
      <xdr:col>2</xdr:col>
      <xdr:colOff>1303020</xdr:colOff>
      <xdr:row>26</xdr:row>
      <xdr:rowOff>312420</xdr:rowOff>
    </xdr:to>
    <xdr:sp macro="" textlink="">
      <xdr:nvSpPr>
        <xdr:cNvPr id="437" name="Line 20">
          <a:extLst>
            <a:ext uri="{FF2B5EF4-FFF2-40B4-BE49-F238E27FC236}">
              <a16:creationId xmlns:a16="http://schemas.microsoft.com/office/drawing/2014/main" id="{00000000-0008-0000-1400-0000B5010000}"/>
            </a:ext>
          </a:extLst>
        </xdr:cNvPr>
        <xdr:cNvSpPr>
          <a:spLocks noChangeShapeType="1"/>
        </xdr:cNvSpPr>
      </xdr:nvSpPr>
      <xdr:spPr bwMode="auto">
        <a:xfrm rot="10800000" flipH="1">
          <a:off x="1889760" y="8572500"/>
          <a:ext cx="411480" cy="3124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24</xdr:row>
      <xdr:rowOff>381000</xdr:rowOff>
    </xdr:from>
    <xdr:to>
      <xdr:col>3</xdr:col>
      <xdr:colOff>1272540</xdr:colOff>
      <xdr:row>25</xdr:row>
      <xdr:rowOff>182880</xdr:rowOff>
    </xdr:to>
    <xdr:sp macro="" textlink="">
      <xdr:nvSpPr>
        <xdr:cNvPr id="438" name="Line 16">
          <a:extLst>
            <a:ext uri="{FF2B5EF4-FFF2-40B4-BE49-F238E27FC236}">
              <a16:creationId xmlns:a16="http://schemas.microsoft.com/office/drawing/2014/main" id="{00000000-0008-0000-1400-0000B6010000}"/>
            </a:ext>
          </a:extLst>
        </xdr:cNvPr>
        <xdr:cNvSpPr>
          <a:spLocks noChangeShapeType="1"/>
        </xdr:cNvSpPr>
      </xdr:nvSpPr>
      <xdr:spPr bwMode="auto">
        <a:xfrm flipH="1" flipV="1">
          <a:off x="3619500" y="826770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24</xdr:row>
      <xdr:rowOff>373380</xdr:rowOff>
    </xdr:from>
    <xdr:to>
      <xdr:col>3</xdr:col>
      <xdr:colOff>861060</xdr:colOff>
      <xdr:row>25</xdr:row>
      <xdr:rowOff>182880</xdr:rowOff>
    </xdr:to>
    <xdr:sp macro="" textlink="">
      <xdr:nvSpPr>
        <xdr:cNvPr id="439" name="Line 17">
          <a:extLst>
            <a:ext uri="{FF2B5EF4-FFF2-40B4-BE49-F238E27FC236}">
              <a16:creationId xmlns:a16="http://schemas.microsoft.com/office/drawing/2014/main" id="{00000000-0008-0000-1400-0000B7010000}"/>
            </a:ext>
          </a:extLst>
        </xdr:cNvPr>
        <xdr:cNvSpPr>
          <a:spLocks noChangeShapeType="1"/>
        </xdr:cNvSpPr>
      </xdr:nvSpPr>
      <xdr:spPr bwMode="auto">
        <a:xfrm flipH="1">
          <a:off x="3215640" y="826008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441960</xdr:colOff>
      <xdr:row>25</xdr:row>
      <xdr:rowOff>182880</xdr:rowOff>
    </xdr:from>
    <xdr:to>
      <xdr:col>3</xdr:col>
      <xdr:colOff>861060</xdr:colOff>
      <xdr:row>26</xdr:row>
      <xdr:rowOff>312420</xdr:rowOff>
    </xdr:to>
    <xdr:sp macro="" textlink="">
      <xdr:nvSpPr>
        <xdr:cNvPr id="440" name="Line 19">
          <a:extLst>
            <a:ext uri="{FF2B5EF4-FFF2-40B4-BE49-F238E27FC236}">
              <a16:creationId xmlns:a16="http://schemas.microsoft.com/office/drawing/2014/main" id="{00000000-0008-0000-1400-0000B8010000}"/>
            </a:ext>
          </a:extLst>
        </xdr:cNvPr>
        <xdr:cNvSpPr>
          <a:spLocks noChangeShapeType="1"/>
        </xdr:cNvSpPr>
      </xdr:nvSpPr>
      <xdr:spPr bwMode="auto">
        <a:xfrm rot="10800000" flipH="1" flipV="1">
          <a:off x="3200400" y="8564880"/>
          <a:ext cx="419100" cy="3200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26</xdr:row>
      <xdr:rowOff>7620</xdr:rowOff>
    </xdr:from>
    <xdr:to>
      <xdr:col>3</xdr:col>
      <xdr:colOff>1272540</xdr:colOff>
      <xdr:row>26</xdr:row>
      <xdr:rowOff>312420</xdr:rowOff>
    </xdr:to>
    <xdr:sp macro="" textlink="">
      <xdr:nvSpPr>
        <xdr:cNvPr id="441" name="Line 20">
          <a:extLst>
            <a:ext uri="{FF2B5EF4-FFF2-40B4-BE49-F238E27FC236}">
              <a16:creationId xmlns:a16="http://schemas.microsoft.com/office/drawing/2014/main" id="{00000000-0008-0000-1400-0000B9010000}"/>
            </a:ext>
          </a:extLst>
        </xdr:cNvPr>
        <xdr:cNvSpPr>
          <a:spLocks noChangeShapeType="1"/>
        </xdr:cNvSpPr>
      </xdr:nvSpPr>
      <xdr:spPr bwMode="auto">
        <a:xfrm rot="10800000" flipH="1">
          <a:off x="3619500" y="8580120"/>
          <a:ext cx="411480" cy="30480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876300</xdr:colOff>
      <xdr:row>48</xdr:row>
      <xdr:rowOff>381000</xdr:rowOff>
    </xdr:from>
    <xdr:to>
      <xdr:col>2</xdr:col>
      <xdr:colOff>1295400</xdr:colOff>
      <xdr:row>49</xdr:row>
      <xdr:rowOff>182880</xdr:rowOff>
    </xdr:to>
    <xdr:sp macro="" textlink="">
      <xdr:nvSpPr>
        <xdr:cNvPr id="442" name="Line 16">
          <a:extLst>
            <a:ext uri="{FF2B5EF4-FFF2-40B4-BE49-F238E27FC236}">
              <a16:creationId xmlns:a16="http://schemas.microsoft.com/office/drawing/2014/main" id="{00000000-0008-0000-1400-0000BA010000}"/>
            </a:ext>
          </a:extLst>
        </xdr:cNvPr>
        <xdr:cNvSpPr>
          <a:spLocks noChangeShapeType="1"/>
        </xdr:cNvSpPr>
      </xdr:nvSpPr>
      <xdr:spPr bwMode="auto">
        <a:xfrm flipH="1" flipV="1">
          <a:off x="1874520" y="198729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48</xdr:row>
      <xdr:rowOff>381000</xdr:rowOff>
    </xdr:from>
    <xdr:to>
      <xdr:col>2</xdr:col>
      <xdr:colOff>876300</xdr:colOff>
      <xdr:row>49</xdr:row>
      <xdr:rowOff>167640</xdr:rowOff>
    </xdr:to>
    <xdr:sp macro="" textlink="">
      <xdr:nvSpPr>
        <xdr:cNvPr id="443" name="Line 17">
          <a:extLst>
            <a:ext uri="{FF2B5EF4-FFF2-40B4-BE49-F238E27FC236}">
              <a16:creationId xmlns:a16="http://schemas.microsoft.com/office/drawing/2014/main" id="{00000000-0008-0000-1400-0000BB010000}"/>
            </a:ext>
          </a:extLst>
        </xdr:cNvPr>
        <xdr:cNvSpPr>
          <a:spLocks noChangeShapeType="1"/>
        </xdr:cNvSpPr>
      </xdr:nvSpPr>
      <xdr:spPr bwMode="auto">
        <a:xfrm flipH="1">
          <a:off x="1463040" y="198729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464820</xdr:colOff>
      <xdr:row>49</xdr:row>
      <xdr:rowOff>167640</xdr:rowOff>
    </xdr:from>
    <xdr:to>
      <xdr:col>2</xdr:col>
      <xdr:colOff>876300</xdr:colOff>
      <xdr:row>50</xdr:row>
      <xdr:rowOff>426720</xdr:rowOff>
    </xdr:to>
    <xdr:sp macro="" textlink="">
      <xdr:nvSpPr>
        <xdr:cNvPr id="444" name="Line 19">
          <a:extLst>
            <a:ext uri="{FF2B5EF4-FFF2-40B4-BE49-F238E27FC236}">
              <a16:creationId xmlns:a16="http://schemas.microsoft.com/office/drawing/2014/main" id="{00000000-0008-0000-1400-0000BC010000}"/>
            </a:ext>
          </a:extLst>
        </xdr:cNvPr>
        <xdr:cNvSpPr>
          <a:spLocks noChangeShapeType="1"/>
        </xdr:cNvSpPr>
      </xdr:nvSpPr>
      <xdr:spPr bwMode="auto">
        <a:xfrm rot="10800000" flipH="1" flipV="1">
          <a:off x="1463040" y="201549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876300</xdr:colOff>
      <xdr:row>49</xdr:row>
      <xdr:rowOff>182880</xdr:rowOff>
    </xdr:from>
    <xdr:to>
      <xdr:col>2</xdr:col>
      <xdr:colOff>1295400</xdr:colOff>
      <xdr:row>50</xdr:row>
      <xdr:rowOff>426720</xdr:rowOff>
    </xdr:to>
    <xdr:sp macro="" textlink="">
      <xdr:nvSpPr>
        <xdr:cNvPr id="445" name="Line 20">
          <a:extLst>
            <a:ext uri="{FF2B5EF4-FFF2-40B4-BE49-F238E27FC236}">
              <a16:creationId xmlns:a16="http://schemas.microsoft.com/office/drawing/2014/main" id="{00000000-0008-0000-1400-0000BD010000}"/>
            </a:ext>
          </a:extLst>
        </xdr:cNvPr>
        <xdr:cNvSpPr>
          <a:spLocks noChangeShapeType="1"/>
        </xdr:cNvSpPr>
      </xdr:nvSpPr>
      <xdr:spPr bwMode="auto">
        <a:xfrm rot="10800000" flipH="1">
          <a:off x="1874520" y="201701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48</xdr:row>
      <xdr:rowOff>373380</xdr:rowOff>
    </xdr:from>
    <xdr:to>
      <xdr:col>3</xdr:col>
      <xdr:colOff>1287780</xdr:colOff>
      <xdr:row>49</xdr:row>
      <xdr:rowOff>167640</xdr:rowOff>
    </xdr:to>
    <xdr:sp macro="" textlink="">
      <xdr:nvSpPr>
        <xdr:cNvPr id="446" name="Line 16">
          <a:extLst>
            <a:ext uri="{FF2B5EF4-FFF2-40B4-BE49-F238E27FC236}">
              <a16:creationId xmlns:a16="http://schemas.microsoft.com/office/drawing/2014/main" id="{00000000-0008-0000-1400-0000BE010000}"/>
            </a:ext>
          </a:extLst>
        </xdr:cNvPr>
        <xdr:cNvSpPr>
          <a:spLocks noChangeShapeType="1"/>
        </xdr:cNvSpPr>
      </xdr:nvSpPr>
      <xdr:spPr bwMode="auto">
        <a:xfrm flipH="1" flipV="1">
          <a:off x="3627120" y="198653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48</xdr:row>
      <xdr:rowOff>373380</xdr:rowOff>
    </xdr:from>
    <xdr:to>
      <xdr:col>3</xdr:col>
      <xdr:colOff>868680</xdr:colOff>
      <xdr:row>49</xdr:row>
      <xdr:rowOff>160020</xdr:rowOff>
    </xdr:to>
    <xdr:sp macro="" textlink="">
      <xdr:nvSpPr>
        <xdr:cNvPr id="447" name="Line 17">
          <a:extLst>
            <a:ext uri="{FF2B5EF4-FFF2-40B4-BE49-F238E27FC236}">
              <a16:creationId xmlns:a16="http://schemas.microsoft.com/office/drawing/2014/main" id="{00000000-0008-0000-1400-0000BF010000}"/>
            </a:ext>
          </a:extLst>
        </xdr:cNvPr>
        <xdr:cNvSpPr>
          <a:spLocks noChangeShapeType="1"/>
        </xdr:cNvSpPr>
      </xdr:nvSpPr>
      <xdr:spPr bwMode="auto">
        <a:xfrm flipH="1">
          <a:off x="3215640" y="198653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49</xdr:row>
      <xdr:rowOff>160020</xdr:rowOff>
    </xdr:from>
    <xdr:to>
      <xdr:col>3</xdr:col>
      <xdr:colOff>868680</xdr:colOff>
      <xdr:row>50</xdr:row>
      <xdr:rowOff>419100</xdr:rowOff>
    </xdr:to>
    <xdr:sp macro="" textlink="">
      <xdr:nvSpPr>
        <xdr:cNvPr id="448" name="Line 19">
          <a:extLst>
            <a:ext uri="{FF2B5EF4-FFF2-40B4-BE49-F238E27FC236}">
              <a16:creationId xmlns:a16="http://schemas.microsoft.com/office/drawing/2014/main" id="{00000000-0008-0000-1400-0000C0010000}"/>
            </a:ext>
          </a:extLst>
        </xdr:cNvPr>
        <xdr:cNvSpPr>
          <a:spLocks noChangeShapeType="1"/>
        </xdr:cNvSpPr>
      </xdr:nvSpPr>
      <xdr:spPr bwMode="auto">
        <a:xfrm rot="10800000" flipH="1" flipV="1">
          <a:off x="3215640" y="201472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167640</xdr:rowOff>
    </xdr:from>
    <xdr:to>
      <xdr:col>3</xdr:col>
      <xdr:colOff>1287780</xdr:colOff>
      <xdr:row>50</xdr:row>
      <xdr:rowOff>419100</xdr:rowOff>
    </xdr:to>
    <xdr:sp macro="" textlink="">
      <xdr:nvSpPr>
        <xdr:cNvPr id="449" name="Line 20">
          <a:extLst>
            <a:ext uri="{FF2B5EF4-FFF2-40B4-BE49-F238E27FC236}">
              <a16:creationId xmlns:a16="http://schemas.microsoft.com/office/drawing/2014/main" id="{00000000-0008-0000-1400-0000C1010000}"/>
            </a:ext>
          </a:extLst>
        </xdr:cNvPr>
        <xdr:cNvSpPr>
          <a:spLocks noChangeShapeType="1"/>
        </xdr:cNvSpPr>
      </xdr:nvSpPr>
      <xdr:spPr bwMode="auto">
        <a:xfrm rot="10800000" flipH="1">
          <a:off x="3627120" y="201549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64</xdr:row>
      <xdr:rowOff>381000</xdr:rowOff>
    </xdr:from>
    <xdr:to>
      <xdr:col>2</xdr:col>
      <xdr:colOff>1280160</xdr:colOff>
      <xdr:row>65</xdr:row>
      <xdr:rowOff>182880</xdr:rowOff>
    </xdr:to>
    <xdr:sp macro="" textlink="">
      <xdr:nvSpPr>
        <xdr:cNvPr id="450" name="Line 16">
          <a:extLst>
            <a:ext uri="{FF2B5EF4-FFF2-40B4-BE49-F238E27FC236}">
              <a16:creationId xmlns:a16="http://schemas.microsoft.com/office/drawing/2014/main" id="{00000000-0008-0000-1400-0000C2010000}"/>
            </a:ext>
          </a:extLst>
        </xdr:cNvPr>
        <xdr:cNvSpPr>
          <a:spLocks noChangeShapeType="1"/>
        </xdr:cNvSpPr>
      </xdr:nvSpPr>
      <xdr:spPr bwMode="auto">
        <a:xfrm flipH="1" flipV="1">
          <a:off x="1859280" y="253593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64</xdr:row>
      <xdr:rowOff>381000</xdr:rowOff>
    </xdr:from>
    <xdr:to>
      <xdr:col>2</xdr:col>
      <xdr:colOff>861060</xdr:colOff>
      <xdr:row>65</xdr:row>
      <xdr:rowOff>167640</xdr:rowOff>
    </xdr:to>
    <xdr:sp macro="" textlink="">
      <xdr:nvSpPr>
        <xdr:cNvPr id="451" name="Line 17">
          <a:extLst>
            <a:ext uri="{FF2B5EF4-FFF2-40B4-BE49-F238E27FC236}">
              <a16:creationId xmlns:a16="http://schemas.microsoft.com/office/drawing/2014/main" id="{00000000-0008-0000-1400-0000C3010000}"/>
            </a:ext>
          </a:extLst>
        </xdr:cNvPr>
        <xdr:cNvSpPr>
          <a:spLocks noChangeShapeType="1"/>
        </xdr:cNvSpPr>
      </xdr:nvSpPr>
      <xdr:spPr bwMode="auto">
        <a:xfrm flipH="1">
          <a:off x="1447800" y="253593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449580</xdr:colOff>
      <xdr:row>65</xdr:row>
      <xdr:rowOff>167640</xdr:rowOff>
    </xdr:from>
    <xdr:to>
      <xdr:col>2</xdr:col>
      <xdr:colOff>861060</xdr:colOff>
      <xdr:row>66</xdr:row>
      <xdr:rowOff>426720</xdr:rowOff>
    </xdr:to>
    <xdr:sp macro="" textlink="">
      <xdr:nvSpPr>
        <xdr:cNvPr id="452" name="Line 19">
          <a:extLst>
            <a:ext uri="{FF2B5EF4-FFF2-40B4-BE49-F238E27FC236}">
              <a16:creationId xmlns:a16="http://schemas.microsoft.com/office/drawing/2014/main" id="{00000000-0008-0000-1400-0000C4010000}"/>
            </a:ext>
          </a:extLst>
        </xdr:cNvPr>
        <xdr:cNvSpPr>
          <a:spLocks noChangeShapeType="1"/>
        </xdr:cNvSpPr>
      </xdr:nvSpPr>
      <xdr:spPr bwMode="auto">
        <a:xfrm rot="10800000" flipH="1" flipV="1">
          <a:off x="1447800" y="256413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861060</xdr:colOff>
      <xdr:row>65</xdr:row>
      <xdr:rowOff>182880</xdr:rowOff>
    </xdr:from>
    <xdr:to>
      <xdr:col>2</xdr:col>
      <xdr:colOff>1280160</xdr:colOff>
      <xdr:row>66</xdr:row>
      <xdr:rowOff>426720</xdr:rowOff>
    </xdr:to>
    <xdr:sp macro="" textlink="">
      <xdr:nvSpPr>
        <xdr:cNvPr id="453" name="Line 20">
          <a:extLst>
            <a:ext uri="{FF2B5EF4-FFF2-40B4-BE49-F238E27FC236}">
              <a16:creationId xmlns:a16="http://schemas.microsoft.com/office/drawing/2014/main" id="{00000000-0008-0000-1400-0000C5010000}"/>
            </a:ext>
          </a:extLst>
        </xdr:cNvPr>
        <xdr:cNvSpPr>
          <a:spLocks noChangeShapeType="1"/>
        </xdr:cNvSpPr>
      </xdr:nvSpPr>
      <xdr:spPr bwMode="auto">
        <a:xfrm rot="10800000" flipH="1">
          <a:off x="1859280" y="256565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64</xdr:row>
      <xdr:rowOff>381000</xdr:rowOff>
    </xdr:from>
    <xdr:to>
      <xdr:col>3</xdr:col>
      <xdr:colOff>1280160</xdr:colOff>
      <xdr:row>65</xdr:row>
      <xdr:rowOff>182880</xdr:rowOff>
    </xdr:to>
    <xdr:sp macro="" textlink="">
      <xdr:nvSpPr>
        <xdr:cNvPr id="454" name="Line 16">
          <a:extLst>
            <a:ext uri="{FF2B5EF4-FFF2-40B4-BE49-F238E27FC236}">
              <a16:creationId xmlns:a16="http://schemas.microsoft.com/office/drawing/2014/main" id="{00000000-0008-0000-1400-0000C6010000}"/>
            </a:ext>
          </a:extLst>
        </xdr:cNvPr>
        <xdr:cNvSpPr>
          <a:spLocks noChangeShapeType="1"/>
        </xdr:cNvSpPr>
      </xdr:nvSpPr>
      <xdr:spPr bwMode="auto">
        <a:xfrm flipH="1" flipV="1">
          <a:off x="3619500" y="25359360"/>
          <a:ext cx="41910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64</xdr:row>
      <xdr:rowOff>381000</xdr:rowOff>
    </xdr:from>
    <xdr:to>
      <xdr:col>3</xdr:col>
      <xdr:colOff>861060</xdr:colOff>
      <xdr:row>65</xdr:row>
      <xdr:rowOff>167640</xdr:rowOff>
    </xdr:to>
    <xdr:sp macro="" textlink="">
      <xdr:nvSpPr>
        <xdr:cNvPr id="455" name="Line 17">
          <a:extLst>
            <a:ext uri="{FF2B5EF4-FFF2-40B4-BE49-F238E27FC236}">
              <a16:creationId xmlns:a16="http://schemas.microsoft.com/office/drawing/2014/main" id="{00000000-0008-0000-1400-0000C7010000}"/>
            </a:ext>
          </a:extLst>
        </xdr:cNvPr>
        <xdr:cNvSpPr>
          <a:spLocks noChangeShapeType="1"/>
        </xdr:cNvSpPr>
      </xdr:nvSpPr>
      <xdr:spPr bwMode="auto">
        <a:xfrm flipH="1">
          <a:off x="3208020" y="2535936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449580</xdr:colOff>
      <xdr:row>65</xdr:row>
      <xdr:rowOff>167640</xdr:rowOff>
    </xdr:from>
    <xdr:to>
      <xdr:col>3</xdr:col>
      <xdr:colOff>861060</xdr:colOff>
      <xdr:row>66</xdr:row>
      <xdr:rowOff>426720</xdr:rowOff>
    </xdr:to>
    <xdr:sp macro="" textlink="">
      <xdr:nvSpPr>
        <xdr:cNvPr id="456" name="Line 19">
          <a:extLst>
            <a:ext uri="{FF2B5EF4-FFF2-40B4-BE49-F238E27FC236}">
              <a16:creationId xmlns:a16="http://schemas.microsoft.com/office/drawing/2014/main" id="{00000000-0008-0000-1400-0000C8010000}"/>
            </a:ext>
          </a:extLst>
        </xdr:cNvPr>
        <xdr:cNvSpPr>
          <a:spLocks noChangeShapeType="1"/>
        </xdr:cNvSpPr>
      </xdr:nvSpPr>
      <xdr:spPr bwMode="auto">
        <a:xfrm rot="10800000" flipH="1" flipV="1">
          <a:off x="3208020" y="2564130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861060</xdr:colOff>
      <xdr:row>65</xdr:row>
      <xdr:rowOff>182880</xdr:rowOff>
    </xdr:from>
    <xdr:to>
      <xdr:col>3</xdr:col>
      <xdr:colOff>1280160</xdr:colOff>
      <xdr:row>66</xdr:row>
      <xdr:rowOff>426720</xdr:rowOff>
    </xdr:to>
    <xdr:sp macro="" textlink="">
      <xdr:nvSpPr>
        <xdr:cNvPr id="457" name="Line 20">
          <a:extLst>
            <a:ext uri="{FF2B5EF4-FFF2-40B4-BE49-F238E27FC236}">
              <a16:creationId xmlns:a16="http://schemas.microsoft.com/office/drawing/2014/main" id="{00000000-0008-0000-1400-0000C9010000}"/>
            </a:ext>
          </a:extLst>
        </xdr:cNvPr>
        <xdr:cNvSpPr>
          <a:spLocks noChangeShapeType="1"/>
        </xdr:cNvSpPr>
      </xdr:nvSpPr>
      <xdr:spPr bwMode="auto">
        <a:xfrm rot="10800000" flipH="1">
          <a:off x="3619500" y="25656540"/>
          <a:ext cx="419100" cy="4343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60</xdr:row>
      <xdr:rowOff>373380</xdr:rowOff>
    </xdr:from>
    <xdr:to>
      <xdr:col>2</xdr:col>
      <xdr:colOff>1249680</xdr:colOff>
      <xdr:row>61</xdr:row>
      <xdr:rowOff>167640</xdr:rowOff>
    </xdr:to>
    <xdr:sp macro="" textlink="">
      <xdr:nvSpPr>
        <xdr:cNvPr id="458" name="Line 16">
          <a:extLst>
            <a:ext uri="{FF2B5EF4-FFF2-40B4-BE49-F238E27FC236}">
              <a16:creationId xmlns:a16="http://schemas.microsoft.com/office/drawing/2014/main" id="{00000000-0008-0000-1400-0000CA010000}"/>
            </a:ext>
          </a:extLst>
        </xdr:cNvPr>
        <xdr:cNvSpPr>
          <a:spLocks noChangeShapeType="1"/>
        </xdr:cNvSpPr>
      </xdr:nvSpPr>
      <xdr:spPr bwMode="auto">
        <a:xfrm flipH="1" flipV="1">
          <a:off x="1844040" y="23980140"/>
          <a:ext cx="40386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60</xdr:row>
      <xdr:rowOff>358140</xdr:rowOff>
    </xdr:from>
    <xdr:to>
      <xdr:col>2</xdr:col>
      <xdr:colOff>845820</xdr:colOff>
      <xdr:row>61</xdr:row>
      <xdr:rowOff>167640</xdr:rowOff>
    </xdr:to>
    <xdr:sp macro="" textlink="">
      <xdr:nvSpPr>
        <xdr:cNvPr id="459" name="Line 17">
          <a:extLst>
            <a:ext uri="{FF2B5EF4-FFF2-40B4-BE49-F238E27FC236}">
              <a16:creationId xmlns:a16="http://schemas.microsoft.com/office/drawing/2014/main" id="{00000000-0008-0000-1400-0000CB010000}"/>
            </a:ext>
          </a:extLst>
        </xdr:cNvPr>
        <xdr:cNvSpPr>
          <a:spLocks noChangeShapeType="1"/>
        </xdr:cNvSpPr>
      </xdr:nvSpPr>
      <xdr:spPr bwMode="auto">
        <a:xfrm flipH="1">
          <a:off x="1440180" y="2396490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419100</xdr:colOff>
      <xdr:row>61</xdr:row>
      <xdr:rowOff>167640</xdr:rowOff>
    </xdr:from>
    <xdr:to>
      <xdr:col>2</xdr:col>
      <xdr:colOff>845820</xdr:colOff>
      <xdr:row>62</xdr:row>
      <xdr:rowOff>304800</xdr:rowOff>
    </xdr:to>
    <xdr:sp macro="" textlink="">
      <xdr:nvSpPr>
        <xdr:cNvPr id="460" name="Line 19">
          <a:extLst>
            <a:ext uri="{FF2B5EF4-FFF2-40B4-BE49-F238E27FC236}">
              <a16:creationId xmlns:a16="http://schemas.microsoft.com/office/drawing/2014/main" id="{00000000-0008-0000-1400-0000CC010000}"/>
            </a:ext>
          </a:extLst>
        </xdr:cNvPr>
        <xdr:cNvSpPr>
          <a:spLocks noChangeShapeType="1"/>
        </xdr:cNvSpPr>
      </xdr:nvSpPr>
      <xdr:spPr bwMode="auto">
        <a:xfrm rot="10800000" flipH="1" flipV="1">
          <a:off x="1417320" y="24269700"/>
          <a:ext cx="426720" cy="3276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845820</xdr:colOff>
      <xdr:row>61</xdr:row>
      <xdr:rowOff>190500</xdr:rowOff>
    </xdr:from>
    <xdr:to>
      <xdr:col>2</xdr:col>
      <xdr:colOff>1249680</xdr:colOff>
      <xdr:row>62</xdr:row>
      <xdr:rowOff>304800</xdr:rowOff>
    </xdr:to>
    <xdr:sp macro="" textlink="">
      <xdr:nvSpPr>
        <xdr:cNvPr id="461" name="Line 20">
          <a:extLst>
            <a:ext uri="{FF2B5EF4-FFF2-40B4-BE49-F238E27FC236}">
              <a16:creationId xmlns:a16="http://schemas.microsoft.com/office/drawing/2014/main" id="{00000000-0008-0000-1400-0000CD010000}"/>
            </a:ext>
          </a:extLst>
        </xdr:cNvPr>
        <xdr:cNvSpPr>
          <a:spLocks noChangeShapeType="1"/>
        </xdr:cNvSpPr>
      </xdr:nvSpPr>
      <xdr:spPr bwMode="auto">
        <a:xfrm rot="10800000" flipH="1">
          <a:off x="1844040" y="2429256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883920</xdr:colOff>
      <xdr:row>60</xdr:row>
      <xdr:rowOff>381000</xdr:rowOff>
    </xdr:from>
    <xdr:to>
      <xdr:col>3</xdr:col>
      <xdr:colOff>1295400</xdr:colOff>
      <xdr:row>61</xdr:row>
      <xdr:rowOff>182880</xdr:rowOff>
    </xdr:to>
    <xdr:sp macro="" textlink="">
      <xdr:nvSpPr>
        <xdr:cNvPr id="462" name="Line 16">
          <a:extLst>
            <a:ext uri="{FF2B5EF4-FFF2-40B4-BE49-F238E27FC236}">
              <a16:creationId xmlns:a16="http://schemas.microsoft.com/office/drawing/2014/main" id="{00000000-0008-0000-1400-0000CE010000}"/>
            </a:ext>
          </a:extLst>
        </xdr:cNvPr>
        <xdr:cNvSpPr>
          <a:spLocks noChangeShapeType="1"/>
        </xdr:cNvSpPr>
      </xdr:nvSpPr>
      <xdr:spPr bwMode="auto">
        <a:xfrm flipH="1" flipV="1">
          <a:off x="3642360" y="23987760"/>
          <a:ext cx="411480" cy="2971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480060</xdr:colOff>
      <xdr:row>60</xdr:row>
      <xdr:rowOff>373380</xdr:rowOff>
    </xdr:from>
    <xdr:to>
      <xdr:col>3</xdr:col>
      <xdr:colOff>883920</xdr:colOff>
      <xdr:row>61</xdr:row>
      <xdr:rowOff>182880</xdr:rowOff>
    </xdr:to>
    <xdr:sp macro="" textlink="">
      <xdr:nvSpPr>
        <xdr:cNvPr id="463" name="Line 17">
          <a:extLst>
            <a:ext uri="{FF2B5EF4-FFF2-40B4-BE49-F238E27FC236}">
              <a16:creationId xmlns:a16="http://schemas.microsoft.com/office/drawing/2014/main" id="{00000000-0008-0000-1400-0000CF010000}"/>
            </a:ext>
          </a:extLst>
        </xdr:cNvPr>
        <xdr:cNvSpPr>
          <a:spLocks noChangeShapeType="1"/>
        </xdr:cNvSpPr>
      </xdr:nvSpPr>
      <xdr:spPr bwMode="auto">
        <a:xfrm flipH="1">
          <a:off x="3238500" y="23980140"/>
          <a:ext cx="40386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464820</xdr:colOff>
      <xdr:row>61</xdr:row>
      <xdr:rowOff>182880</xdr:rowOff>
    </xdr:from>
    <xdr:to>
      <xdr:col>3</xdr:col>
      <xdr:colOff>883920</xdr:colOff>
      <xdr:row>62</xdr:row>
      <xdr:rowOff>312420</xdr:rowOff>
    </xdr:to>
    <xdr:sp macro="" textlink="">
      <xdr:nvSpPr>
        <xdr:cNvPr id="464" name="Line 19">
          <a:extLst>
            <a:ext uri="{FF2B5EF4-FFF2-40B4-BE49-F238E27FC236}">
              <a16:creationId xmlns:a16="http://schemas.microsoft.com/office/drawing/2014/main" id="{00000000-0008-0000-1400-0000D0010000}"/>
            </a:ext>
          </a:extLst>
        </xdr:cNvPr>
        <xdr:cNvSpPr>
          <a:spLocks noChangeShapeType="1"/>
        </xdr:cNvSpPr>
      </xdr:nvSpPr>
      <xdr:spPr bwMode="auto">
        <a:xfrm rot="10800000" flipH="1" flipV="1">
          <a:off x="3223260" y="24284940"/>
          <a:ext cx="419100" cy="3200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883920</xdr:colOff>
      <xdr:row>62</xdr:row>
      <xdr:rowOff>7620</xdr:rowOff>
    </xdr:from>
    <xdr:to>
      <xdr:col>3</xdr:col>
      <xdr:colOff>1295400</xdr:colOff>
      <xdr:row>62</xdr:row>
      <xdr:rowOff>312420</xdr:rowOff>
    </xdr:to>
    <xdr:sp macro="" textlink="">
      <xdr:nvSpPr>
        <xdr:cNvPr id="465" name="Line 20">
          <a:extLst>
            <a:ext uri="{FF2B5EF4-FFF2-40B4-BE49-F238E27FC236}">
              <a16:creationId xmlns:a16="http://schemas.microsoft.com/office/drawing/2014/main" id="{00000000-0008-0000-1400-0000D1010000}"/>
            </a:ext>
          </a:extLst>
        </xdr:cNvPr>
        <xdr:cNvSpPr>
          <a:spLocks noChangeShapeType="1"/>
        </xdr:cNvSpPr>
      </xdr:nvSpPr>
      <xdr:spPr bwMode="auto">
        <a:xfrm rot="10800000" flipH="1">
          <a:off x="3642360" y="24300180"/>
          <a:ext cx="411480" cy="30480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a:extLst>
            <a:ext uri="{FF2B5EF4-FFF2-40B4-BE49-F238E27FC236}">
              <a16:creationId xmlns:a16="http://schemas.microsoft.com/office/drawing/2014/main" id="{00000000-0008-0000-1200-000002000000}"/>
            </a:ext>
          </a:extLst>
        </xdr:cNvPr>
        <xdr:cNvGrpSpPr>
          <a:grpSpLocks/>
        </xdr:cNvGrpSpPr>
      </xdr:nvGrpSpPr>
      <xdr:grpSpPr bwMode="auto">
        <a:xfrm>
          <a:off x="1036320" y="3722370"/>
          <a:ext cx="1657350" cy="1219200"/>
          <a:chOff x="46" y="40"/>
          <a:chExt cx="550" cy="318"/>
        </a:xfrm>
      </xdr:grpSpPr>
      <xdr:grpSp>
        <xdr:nvGrpSpPr>
          <xdr:cNvPr id="3" name="Group 2">
            <a:extLst>
              <a:ext uri="{FF2B5EF4-FFF2-40B4-BE49-F238E27FC236}">
                <a16:creationId xmlns:a16="http://schemas.microsoft.com/office/drawing/2014/main" id="{00000000-0008-0000-12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2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2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2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2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2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2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2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2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2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2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a:extLst>
            <a:ext uri="{FF2B5EF4-FFF2-40B4-BE49-F238E27FC236}">
              <a16:creationId xmlns:a16="http://schemas.microsoft.com/office/drawing/2014/main" id="{00000000-0008-0000-1200-00000E000000}"/>
            </a:ext>
          </a:extLst>
        </xdr:cNvPr>
        <xdr:cNvGrpSpPr>
          <a:grpSpLocks/>
        </xdr:cNvGrpSpPr>
      </xdr:nvGrpSpPr>
      <xdr:grpSpPr bwMode="auto">
        <a:xfrm>
          <a:off x="2815590" y="3735705"/>
          <a:ext cx="1651635" cy="1219200"/>
          <a:chOff x="46" y="40"/>
          <a:chExt cx="550" cy="318"/>
        </a:xfrm>
      </xdr:grpSpPr>
      <xdr:grpSp>
        <xdr:nvGrpSpPr>
          <xdr:cNvPr id="15" name="Group 2">
            <a:extLst>
              <a:ext uri="{FF2B5EF4-FFF2-40B4-BE49-F238E27FC236}">
                <a16:creationId xmlns:a16="http://schemas.microsoft.com/office/drawing/2014/main" id="{00000000-0008-0000-12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2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2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2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2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2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2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2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2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2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2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2">
          <a:extLst>
            <a:ext uri="{FF2B5EF4-FFF2-40B4-BE49-F238E27FC236}">
              <a16:creationId xmlns:a16="http://schemas.microsoft.com/office/drawing/2014/main" id="{00000000-0008-0000-1200-00001A000000}"/>
            </a:ext>
          </a:extLst>
        </xdr:cNvPr>
        <xdr:cNvGrpSpPr>
          <a:grpSpLocks/>
        </xdr:cNvGrpSpPr>
      </xdr:nvGrpSpPr>
      <xdr:grpSpPr bwMode="auto">
        <a:xfrm>
          <a:off x="1024890" y="992505"/>
          <a:ext cx="1693545" cy="1181100"/>
          <a:chOff x="46" y="40"/>
          <a:chExt cx="550" cy="318"/>
        </a:xfrm>
      </xdr:grpSpPr>
      <xdr:grpSp>
        <xdr:nvGrpSpPr>
          <xdr:cNvPr id="27" name="Group 3">
            <a:extLst>
              <a:ext uri="{FF2B5EF4-FFF2-40B4-BE49-F238E27FC236}">
                <a16:creationId xmlns:a16="http://schemas.microsoft.com/office/drawing/2014/main" id="{00000000-0008-0000-1200-00001B000000}"/>
              </a:ext>
            </a:extLst>
          </xdr:cNvPr>
          <xdr:cNvGrpSpPr>
            <a:grpSpLocks/>
          </xdr:cNvGrpSpPr>
        </xdr:nvGrpSpPr>
        <xdr:grpSpPr bwMode="auto">
          <a:xfrm>
            <a:off x="46" y="40"/>
            <a:ext cx="550" cy="318"/>
            <a:chOff x="46" y="40"/>
            <a:chExt cx="550" cy="318"/>
          </a:xfrm>
        </xdr:grpSpPr>
        <xdr:sp macro="" textlink="">
          <xdr:nvSpPr>
            <xdr:cNvPr id="29" name="AutoShape 4">
              <a:extLst>
                <a:ext uri="{FF2B5EF4-FFF2-40B4-BE49-F238E27FC236}">
                  <a16:creationId xmlns:a16="http://schemas.microsoft.com/office/drawing/2014/main" id="{00000000-0008-0000-1200-00001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0" name="AutoShape 5">
              <a:extLst>
                <a:ext uri="{FF2B5EF4-FFF2-40B4-BE49-F238E27FC236}">
                  <a16:creationId xmlns:a16="http://schemas.microsoft.com/office/drawing/2014/main" id="{00000000-0008-0000-1200-00001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 name="AutoShape 6">
              <a:extLst>
                <a:ext uri="{FF2B5EF4-FFF2-40B4-BE49-F238E27FC236}">
                  <a16:creationId xmlns:a16="http://schemas.microsoft.com/office/drawing/2014/main" id="{00000000-0008-0000-1200-00001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 name="AutoShape 7">
              <a:extLst>
                <a:ext uri="{FF2B5EF4-FFF2-40B4-BE49-F238E27FC236}">
                  <a16:creationId xmlns:a16="http://schemas.microsoft.com/office/drawing/2014/main" id="{00000000-0008-0000-1200-00002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 name="AutoShape 8">
              <a:extLst>
                <a:ext uri="{FF2B5EF4-FFF2-40B4-BE49-F238E27FC236}">
                  <a16:creationId xmlns:a16="http://schemas.microsoft.com/office/drawing/2014/main" id="{00000000-0008-0000-1200-00002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9">
              <a:extLst>
                <a:ext uri="{FF2B5EF4-FFF2-40B4-BE49-F238E27FC236}">
                  <a16:creationId xmlns:a16="http://schemas.microsoft.com/office/drawing/2014/main" id="{00000000-0008-0000-1200-00002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AutoShape 10">
              <a:extLst>
                <a:ext uri="{FF2B5EF4-FFF2-40B4-BE49-F238E27FC236}">
                  <a16:creationId xmlns:a16="http://schemas.microsoft.com/office/drawing/2014/main" id="{00000000-0008-0000-1200-00002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 name="Line 11">
              <a:extLst>
                <a:ext uri="{FF2B5EF4-FFF2-40B4-BE49-F238E27FC236}">
                  <a16:creationId xmlns:a16="http://schemas.microsoft.com/office/drawing/2014/main" id="{00000000-0008-0000-1200-00002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 name="Line 12">
              <a:extLst>
                <a:ext uri="{FF2B5EF4-FFF2-40B4-BE49-F238E27FC236}">
                  <a16:creationId xmlns:a16="http://schemas.microsoft.com/office/drawing/2014/main" id="{00000000-0008-0000-1200-00002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 name="AutoShape 13">
            <a:extLst>
              <a:ext uri="{FF2B5EF4-FFF2-40B4-BE49-F238E27FC236}">
                <a16:creationId xmlns:a16="http://schemas.microsoft.com/office/drawing/2014/main" id="{00000000-0008-0000-1200-00001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4</xdr:row>
      <xdr:rowOff>91440</xdr:rowOff>
    </xdr:from>
    <xdr:to>
      <xdr:col>3</xdr:col>
      <xdr:colOff>1737360</xdr:colOff>
      <xdr:row>7</xdr:row>
      <xdr:rowOff>99060</xdr:rowOff>
    </xdr:to>
    <xdr:grpSp>
      <xdr:nvGrpSpPr>
        <xdr:cNvPr id="38" name="Group 22">
          <a:extLst>
            <a:ext uri="{FF2B5EF4-FFF2-40B4-BE49-F238E27FC236}">
              <a16:creationId xmlns:a16="http://schemas.microsoft.com/office/drawing/2014/main" id="{00000000-0008-0000-1200-000026000000}"/>
            </a:ext>
          </a:extLst>
        </xdr:cNvPr>
        <xdr:cNvGrpSpPr>
          <a:grpSpLocks/>
        </xdr:cNvGrpSpPr>
      </xdr:nvGrpSpPr>
      <xdr:grpSpPr bwMode="auto">
        <a:xfrm>
          <a:off x="2796540" y="979170"/>
          <a:ext cx="1703070" cy="1188720"/>
          <a:chOff x="46" y="40"/>
          <a:chExt cx="550" cy="318"/>
        </a:xfrm>
      </xdr:grpSpPr>
      <xdr:grpSp>
        <xdr:nvGrpSpPr>
          <xdr:cNvPr id="39" name="Group 23">
            <a:extLst>
              <a:ext uri="{FF2B5EF4-FFF2-40B4-BE49-F238E27FC236}">
                <a16:creationId xmlns:a16="http://schemas.microsoft.com/office/drawing/2014/main" id="{00000000-0008-0000-1200-000027000000}"/>
              </a:ext>
            </a:extLst>
          </xdr:cNvPr>
          <xdr:cNvGrpSpPr>
            <a:grpSpLocks/>
          </xdr:cNvGrpSpPr>
        </xdr:nvGrpSpPr>
        <xdr:grpSpPr bwMode="auto">
          <a:xfrm>
            <a:off x="46" y="40"/>
            <a:ext cx="550" cy="318"/>
            <a:chOff x="46" y="40"/>
            <a:chExt cx="550" cy="318"/>
          </a:xfrm>
        </xdr:grpSpPr>
        <xdr:sp macro="" textlink="">
          <xdr:nvSpPr>
            <xdr:cNvPr id="41" name="AutoShape 24">
              <a:extLst>
                <a:ext uri="{FF2B5EF4-FFF2-40B4-BE49-F238E27FC236}">
                  <a16:creationId xmlns:a16="http://schemas.microsoft.com/office/drawing/2014/main" id="{00000000-0008-0000-1200-00002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42" name="AutoShape 25">
              <a:extLst>
                <a:ext uri="{FF2B5EF4-FFF2-40B4-BE49-F238E27FC236}">
                  <a16:creationId xmlns:a16="http://schemas.microsoft.com/office/drawing/2014/main" id="{00000000-0008-0000-1200-00002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3" name="AutoShape 26">
              <a:extLst>
                <a:ext uri="{FF2B5EF4-FFF2-40B4-BE49-F238E27FC236}">
                  <a16:creationId xmlns:a16="http://schemas.microsoft.com/office/drawing/2014/main" id="{00000000-0008-0000-1200-00002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 name="AutoShape 27">
              <a:extLst>
                <a:ext uri="{FF2B5EF4-FFF2-40B4-BE49-F238E27FC236}">
                  <a16:creationId xmlns:a16="http://schemas.microsoft.com/office/drawing/2014/main" id="{00000000-0008-0000-1200-00002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5" name="AutoShape 28">
              <a:extLst>
                <a:ext uri="{FF2B5EF4-FFF2-40B4-BE49-F238E27FC236}">
                  <a16:creationId xmlns:a16="http://schemas.microsoft.com/office/drawing/2014/main" id="{00000000-0008-0000-1200-00002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6" name="AutoShape 29">
              <a:extLst>
                <a:ext uri="{FF2B5EF4-FFF2-40B4-BE49-F238E27FC236}">
                  <a16:creationId xmlns:a16="http://schemas.microsoft.com/office/drawing/2014/main" id="{00000000-0008-0000-1200-00002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 name="AutoShape 30">
              <a:extLst>
                <a:ext uri="{FF2B5EF4-FFF2-40B4-BE49-F238E27FC236}">
                  <a16:creationId xmlns:a16="http://schemas.microsoft.com/office/drawing/2014/main" id="{00000000-0008-0000-1200-00002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8" name="Line 31">
              <a:extLst>
                <a:ext uri="{FF2B5EF4-FFF2-40B4-BE49-F238E27FC236}">
                  <a16:creationId xmlns:a16="http://schemas.microsoft.com/office/drawing/2014/main" id="{00000000-0008-0000-1200-00003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9" name="Line 32">
              <a:extLst>
                <a:ext uri="{FF2B5EF4-FFF2-40B4-BE49-F238E27FC236}">
                  <a16:creationId xmlns:a16="http://schemas.microsoft.com/office/drawing/2014/main" id="{00000000-0008-0000-1200-00003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 name="AutoShape 33">
            <a:extLst>
              <a:ext uri="{FF2B5EF4-FFF2-40B4-BE49-F238E27FC236}">
                <a16:creationId xmlns:a16="http://schemas.microsoft.com/office/drawing/2014/main" id="{00000000-0008-0000-1200-00002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8</xdr:row>
      <xdr:rowOff>114300</xdr:rowOff>
    </xdr:from>
    <xdr:to>
      <xdr:col>2</xdr:col>
      <xdr:colOff>1722120</xdr:colOff>
      <xdr:row>11</xdr:row>
      <xdr:rowOff>114300</xdr:rowOff>
    </xdr:to>
    <xdr:grpSp>
      <xdr:nvGrpSpPr>
        <xdr:cNvPr id="50" name="Group 2">
          <a:extLst>
            <a:ext uri="{FF2B5EF4-FFF2-40B4-BE49-F238E27FC236}">
              <a16:creationId xmlns:a16="http://schemas.microsoft.com/office/drawing/2014/main" id="{00000000-0008-0000-1200-000032000000}"/>
            </a:ext>
          </a:extLst>
        </xdr:cNvPr>
        <xdr:cNvGrpSpPr>
          <a:grpSpLocks/>
        </xdr:cNvGrpSpPr>
      </xdr:nvGrpSpPr>
      <xdr:grpSpPr bwMode="auto">
        <a:xfrm>
          <a:off x="1024890" y="2369820"/>
          <a:ext cx="1693545" cy="1181100"/>
          <a:chOff x="46" y="40"/>
          <a:chExt cx="550" cy="318"/>
        </a:xfrm>
      </xdr:grpSpPr>
      <xdr:grpSp>
        <xdr:nvGrpSpPr>
          <xdr:cNvPr id="51" name="Group 3">
            <a:extLst>
              <a:ext uri="{FF2B5EF4-FFF2-40B4-BE49-F238E27FC236}">
                <a16:creationId xmlns:a16="http://schemas.microsoft.com/office/drawing/2014/main" id="{00000000-0008-0000-1200-000033000000}"/>
              </a:ext>
            </a:extLst>
          </xdr:cNvPr>
          <xdr:cNvGrpSpPr>
            <a:grpSpLocks/>
          </xdr:cNvGrpSpPr>
        </xdr:nvGrpSpPr>
        <xdr:grpSpPr bwMode="auto">
          <a:xfrm>
            <a:off x="46" y="40"/>
            <a:ext cx="550" cy="318"/>
            <a:chOff x="46" y="40"/>
            <a:chExt cx="550" cy="318"/>
          </a:xfrm>
        </xdr:grpSpPr>
        <xdr:sp macro="" textlink="">
          <xdr:nvSpPr>
            <xdr:cNvPr id="53" name="AutoShape 4">
              <a:extLst>
                <a:ext uri="{FF2B5EF4-FFF2-40B4-BE49-F238E27FC236}">
                  <a16:creationId xmlns:a16="http://schemas.microsoft.com/office/drawing/2014/main" id="{00000000-0008-0000-1200-00003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4" name="AutoShape 5">
              <a:extLst>
                <a:ext uri="{FF2B5EF4-FFF2-40B4-BE49-F238E27FC236}">
                  <a16:creationId xmlns:a16="http://schemas.microsoft.com/office/drawing/2014/main" id="{00000000-0008-0000-1200-00003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5" name="AutoShape 6">
              <a:extLst>
                <a:ext uri="{FF2B5EF4-FFF2-40B4-BE49-F238E27FC236}">
                  <a16:creationId xmlns:a16="http://schemas.microsoft.com/office/drawing/2014/main" id="{00000000-0008-0000-1200-00003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56" name="AutoShape 7">
              <a:extLst>
                <a:ext uri="{FF2B5EF4-FFF2-40B4-BE49-F238E27FC236}">
                  <a16:creationId xmlns:a16="http://schemas.microsoft.com/office/drawing/2014/main" id="{00000000-0008-0000-1200-00003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57" name="AutoShape 8">
              <a:extLst>
                <a:ext uri="{FF2B5EF4-FFF2-40B4-BE49-F238E27FC236}">
                  <a16:creationId xmlns:a16="http://schemas.microsoft.com/office/drawing/2014/main" id="{00000000-0008-0000-1200-00003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8" name="AutoShape 9">
              <a:extLst>
                <a:ext uri="{FF2B5EF4-FFF2-40B4-BE49-F238E27FC236}">
                  <a16:creationId xmlns:a16="http://schemas.microsoft.com/office/drawing/2014/main" id="{00000000-0008-0000-1200-00003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9" name="AutoShape 10">
              <a:extLst>
                <a:ext uri="{FF2B5EF4-FFF2-40B4-BE49-F238E27FC236}">
                  <a16:creationId xmlns:a16="http://schemas.microsoft.com/office/drawing/2014/main" id="{00000000-0008-0000-1200-00003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0" name="Line 11">
              <a:extLst>
                <a:ext uri="{FF2B5EF4-FFF2-40B4-BE49-F238E27FC236}">
                  <a16:creationId xmlns:a16="http://schemas.microsoft.com/office/drawing/2014/main" id="{00000000-0008-0000-1200-00003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1" name="Line 12">
              <a:extLst>
                <a:ext uri="{FF2B5EF4-FFF2-40B4-BE49-F238E27FC236}">
                  <a16:creationId xmlns:a16="http://schemas.microsoft.com/office/drawing/2014/main" id="{00000000-0008-0000-1200-00003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2" name="AutoShape 13">
            <a:extLst>
              <a:ext uri="{FF2B5EF4-FFF2-40B4-BE49-F238E27FC236}">
                <a16:creationId xmlns:a16="http://schemas.microsoft.com/office/drawing/2014/main" id="{00000000-0008-0000-1200-00003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15240</xdr:colOff>
      <xdr:row>8</xdr:row>
      <xdr:rowOff>91440</xdr:rowOff>
    </xdr:from>
    <xdr:to>
      <xdr:col>3</xdr:col>
      <xdr:colOff>1714500</xdr:colOff>
      <xdr:row>11</xdr:row>
      <xdr:rowOff>99060</xdr:rowOff>
    </xdr:to>
    <xdr:grpSp>
      <xdr:nvGrpSpPr>
        <xdr:cNvPr id="62" name="Group 2">
          <a:extLst>
            <a:ext uri="{FF2B5EF4-FFF2-40B4-BE49-F238E27FC236}">
              <a16:creationId xmlns:a16="http://schemas.microsoft.com/office/drawing/2014/main" id="{00000000-0008-0000-1200-00003E000000}"/>
            </a:ext>
          </a:extLst>
        </xdr:cNvPr>
        <xdr:cNvGrpSpPr>
          <a:grpSpLocks/>
        </xdr:cNvGrpSpPr>
      </xdr:nvGrpSpPr>
      <xdr:grpSpPr bwMode="auto">
        <a:xfrm>
          <a:off x="2777490" y="2350770"/>
          <a:ext cx="1695450" cy="1188720"/>
          <a:chOff x="46" y="40"/>
          <a:chExt cx="550" cy="318"/>
        </a:xfrm>
      </xdr:grpSpPr>
      <xdr:grpSp>
        <xdr:nvGrpSpPr>
          <xdr:cNvPr id="63" name="Group 3">
            <a:extLst>
              <a:ext uri="{FF2B5EF4-FFF2-40B4-BE49-F238E27FC236}">
                <a16:creationId xmlns:a16="http://schemas.microsoft.com/office/drawing/2014/main" id="{00000000-0008-0000-1200-00003F000000}"/>
              </a:ext>
            </a:extLst>
          </xdr:cNvPr>
          <xdr:cNvGrpSpPr>
            <a:grpSpLocks/>
          </xdr:cNvGrpSpPr>
        </xdr:nvGrpSpPr>
        <xdr:grpSpPr bwMode="auto">
          <a:xfrm>
            <a:off x="46" y="40"/>
            <a:ext cx="550" cy="318"/>
            <a:chOff x="46" y="40"/>
            <a:chExt cx="550" cy="318"/>
          </a:xfrm>
        </xdr:grpSpPr>
        <xdr:sp macro="" textlink="">
          <xdr:nvSpPr>
            <xdr:cNvPr id="65" name="AutoShape 4">
              <a:extLst>
                <a:ext uri="{FF2B5EF4-FFF2-40B4-BE49-F238E27FC236}">
                  <a16:creationId xmlns:a16="http://schemas.microsoft.com/office/drawing/2014/main" id="{00000000-0008-0000-1200-00004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66" name="AutoShape 5">
              <a:extLst>
                <a:ext uri="{FF2B5EF4-FFF2-40B4-BE49-F238E27FC236}">
                  <a16:creationId xmlns:a16="http://schemas.microsoft.com/office/drawing/2014/main" id="{00000000-0008-0000-1200-000042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67" name="AutoShape 6">
              <a:extLst>
                <a:ext uri="{FF2B5EF4-FFF2-40B4-BE49-F238E27FC236}">
                  <a16:creationId xmlns:a16="http://schemas.microsoft.com/office/drawing/2014/main" id="{00000000-0008-0000-1200-00004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8" name="AutoShape 7">
              <a:extLst>
                <a:ext uri="{FF2B5EF4-FFF2-40B4-BE49-F238E27FC236}">
                  <a16:creationId xmlns:a16="http://schemas.microsoft.com/office/drawing/2014/main" id="{00000000-0008-0000-1200-000044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9" name="AutoShape 8">
              <a:extLst>
                <a:ext uri="{FF2B5EF4-FFF2-40B4-BE49-F238E27FC236}">
                  <a16:creationId xmlns:a16="http://schemas.microsoft.com/office/drawing/2014/main" id="{00000000-0008-0000-1200-00004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0" name="AutoShape 9">
              <a:extLst>
                <a:ext uri="{FF2B5EF4-FFF2-40B4-BE49-F238E27FC236}">
                  <a16:creationId xmlns:a16="http://schemas.microsoft.com/office/drawing/2014/main" id="{00000000-0008-0000-1200-00004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1" name="AutoShape 10">
              <a:extLst>
                <a:ext uri="{FF2B5EF4-FFF2-40B4-BE49-F238E27FC236}">
                  <a16:creationId xmlns:a16="http://schemas.microsoft.com/office/drawing/2014/main" id="{00000000-0008-0000-1200-00004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2" name="Line 11">
              <a:extLst>
                <a:ext uri="{FF2B5EF4-FFF2-40B4-BE49-F238E27FC236}">
                  <a16:creationId xmlns:a16="http://schemas.microsoft.com/office/drawing/2014/main" id="{00000000-0008-0000-1200-00004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73" name="Line 12">
              <a:extLst>
                <a:ext uri="{FF2B5EF4-FFF2-40B4-BE49-F238E27FC236}">
                  <a16:creationId xmlns:a16="http://schemas.microsoft.com/office/drawing/2014/main" id="{00000000-0008-0000-1200-00004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64" name="AutoShape 13">
            <a:extLst>
              <a:ext uri="{FF2B5EF4-FFF2-40B4-BE49-F238E27FC236}">
                <a16:creationId xmlns:a16="http://schemas.microsoft.com/office/drawing/2014/main" id="{00000000-0008-0000-1200-00004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16</xdr:row>
      <xdr:rowOff>91440</xdr:rowOff>
    </xdr:from>
    <xdr:to>
      <xdr:col>2</xdr:col>
      <xdr:colOff>1691640</xdr:colOff>
      <xdr:row>19</xdr:row>
      <xdr:rowOff>129540</xdr:rowOff>
    </xdr:to>
    <xdr:grpSp>
      <xdr:nvGrpSpPr>
        <xdr:cNvPr id="74" name="Group 1">
          <a:extLst>
            <a:ext uri="{FF2B5EF4-FFF2-40B4-BE49-F238E27FC236}">
              <a16:creationId xmlns:a16="http://schemas.microsoft.com/office/drawing/2014/main" id="{00000000-0008-0000-1200-00004A000000}"/>
            </a:ext>
          </a:extLst>
        </xdr:cNvPr>
        <xdr:cNvGrpSpPr>
          <a:grpSpLocks/>
        </xdr:cNvGrpSpPr>
      </xdr:nvGrpSpPr>
      <xdr:grpSpPr bwMode="auto">
        <a:xfrm>
          <a:off x="1036320" y="5093970"/>
          <a:ext cx="1657350" cy="1219200"/>
          <a:chOff x="46" y="40"/>
          <a:chExt cx="550" cy="318"/>
        </a:xfrm>
      </xdr:grpSpPr>
      <xdr:grpSp>
        <xdr:nvGrpSpPr>
          <xdr:cNvPr id="75" name="Group 2">
            <a:extLst>
              <a:ext uri="{FF2B5EF4-FFF2-40B4-BE49-F238E27FC236}">
                <a16:creationId xmlns:a16="http://schemas.microsoft.com/office/drawing/2014/main" id="{00000000-0008-0000-1200-00004B000000}"/>
              </a:ext>
            </a:extLst>
          </xdr:cNvPr>
          <xdr:cNvGrpSpPr>
            <a:grpSpLocks/>
          </xdr:cNvGrpSpPr>
        </xdr:nvGrpSpPr>
        <xdr:grpSpPr bwMode="auto">
          <a:xfrm>
            <a:off x="46" y="40"/>
            <a:ext cx="550" cy="318"/>
            <a:chOff x="46" y="40"/>
            <a:chExt cx="550" cy="318"/>
          </a:xfrm>
        </xdr:grpSpPr>
        <xdr:sp macro="" textlink="">
          <xdr:nvSpPr>
            <xdr:cNvPr id="77" name="AutoShape 3">
              <a:extLst>
                <a:ext uri="{FF2B5EF4-FFF2-40B4-BE49-F238E27FC236}">
                  <a16:creationId xmlns:a16="http://schemas.microsoft.com/office/drawing/2014/main" id="{00000000-0008-0000-1200-00004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78" name="AutoShape 4">
              <a:extLst>
                <a:ext uri="{FF2B5EF4-FFF2-40B4-BE49-F238E27FC236}">
                  <a16:creationId xmlns:a16="http://schemas.microsoft.com/office/drawing/2014/main" id="{00000000-0008-0000-1200-00004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5">
              <a:extLst>
                <a:ext uri="{FF2B5EF4-FFF2-40B4-BE49-F238E27FC236}">
                  <a16:creationId xmlns:a16="http://schemas.microsoft.com/office/drawing/2014/main" id="{00000000-0008-0000-1200-00004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6">
              <a:extLst>
                <a:ext uri="{FF2B5EF4-FFF2-40B4-BE49-F238E27FC236}">
                  <a16:creationId xmlns:a16="http://schemas.microsoft.com/office/drawing/2014/main" id="{00000000-0008-0000-1200-00005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7">
              <a:extLst>
                <a:ext uri="{FF2B5EF4-FFF2-40B4-BE49-F238E27FC236}">
                  <a16:creationId xmlns:a16="http://schemas.microsoft.com/office/drawing/2014/main" id="{00000000-0008-0000-1200-00005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8">
              <a:extLst>
                <a:ext uri="{FF2B5EF4-FFF2-40B4-BE49-F238E27FC236}">
                  <a16:creationId xmlns:a16="http://schemas.microsoft.com/office/drawing/2014/main" id="{00000000-0008-0000-1200-00005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9">
              <a:extLst>
                <a:ext uri="{FF2B5EF4-FFF2-40B4-BE49-F238E27FC236}">
                  <a16:creationId xmlns:a16="http://schemas.microsoft.com/office/drawing/2014/main" id="{00000000-0008-0000-1200-00005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0">
              <a:extLst>
                <a:ext uri="{FF2B5EF4-FFF2-40B4-BE49-F238E27FC236}">
                  <a16:creationId xmlns:a16="http://schemas.microsoft.com/office/drawing/2014/main" id="{00000000-0008-0000-1200-00005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1">
              <a:extLst>
                <a:ext uri="{FF2B5EF4-FFF2-40B4-BE49-F238E27FC236}">
                  <a16:creationId xmlns:a16="http://schemas.microsoft.com/office/drawing/2014/main" id="{00000000-0008-0000-1200-00005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2">
            <a:extLst>
              <a:ext uri="{FF2B5EF4-FFF2-40B4-BE49-F238E27FC236}">
                <a16:creationId xmlns:a16="http://schemas.microsoft.com/office/drawing/2014/main" id="{00000000-0008-0000-1200-00004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86" name="Group 1">
          <a:extLst>
            <a:ext uri="{FF2B5EF4-FFF2-40B4-BE49-F238E27FC236}">
              <a16:creationId xmlns:a16="http://schemas.microsoft.com/office/drawing/2014/main" id="{00000000-0008-0000-1200-000056000000}"/>
            </a:ext>
          </a:extLst>
        </xdr:cNvPr>
        <xdr:cNvGrpSpPr>
          <a:grpSpLocks/>
        </xdr:cNvGrpSpPr>
      </xdr:nvGrpSpPr>
      <xdr:grpSpPr bwMode="auto">
        <a:xfrm>
          <a:off x="2815590" y="5107305"/>
          <a:ext cx="1651635" cy="1219200"/>
          <a:chOff x="46" y="40"/>
          <a:chExt cx="550" cy="318"/>
        </a:xfrm>
      </xdr:grpSpPr>
      <xdr:grpSp>
        <xdr:nvGrpSpPr>
          <xdr:cNvPr id="87" name="Group 2">
            <a:extLst>
              <a:ext uri="{FF2B5EF4-FFF2-40B4-BE49-F238E27FC236}">
                <a16:creationId xmlns:a16="http://schemas.microsoft.com/office/drawing/2014/main" id="{00000000-0008-0000-1200-000057000000}"/>
              </a:ext>
            </a:extLst>
          </xdr:cNvPr>
          <xdr:cNvGrpSpPr>
            <a:grpSpLocks/>
          </xdr:cNvGrpSpPr>
        </xdr:nvGrpSpPr>
        <xdr:grpSpPr bwMode="auto">
          <a:xfrm>
            <a:off x="46" y="40"/>
            <a:ext cx="550" cy="318"/>
            <a:chOff x="46" y="40"/>
            <a:chExt cx="550" cy="318"/>
          </a:xfrm>
        </xdr:grpSpPr>
        <xdr:sp macro="" textlink="">
          <xdr:nvSpPr>
            <xdr:cNvPr id="89" name="AutoShape 3">
              <a:extLst>
                <a:ext uri="{FF2B5EF4-FFF2-40B4-BE49-F238E27FC236}">
                  <a16:creationId xmlns:a16="http://schemas.microsoft.com/office/drawing/2014/main" id="{00000000-0008-0000-1200-00005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90" name="AutoShape 4">
              <a:extLst>
                <a:ext uri="{FF2B5EF4-FFF2-40B4-BE49-F238E27FC236}">
                  <a16:creationId xmlns:a16="http://schemas.microsoft.com/office/drawing/2014/main" id="{00000000-0008-0000-1200-00005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1" name="AutoShape 5">
              <a:extLst>
                <a:ext uri="{FF2B5EF4-FFF2-40B4-BE49-F238E27FC236}">
                  <a16:creationId xmlns:a16="http://schemas.microsoft.com/office/drawing/2014/main" id="{00000000-0008-0000-1200-00005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92" name="AutoShape 6">
              <a:extLst>
                <a:ext uri="{FF2B5EF4-FFF2-40B4-BE49-F238E27FC236}">
                  <a16:creationId xmlns:a16="http://schemas.microsoft.com/office/drawing/2014/main" id="{00000000-0008-0000-1200-00005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3" name="AutoShape 7">
              <a:extLst>
                <a:ext uri="{FF2B5EF4-FFF2-40B4-BE49-F238E27FC236}">
                  <a16:creationId xmlns:a16="http://schemas.microsoft.com/office/drawing/2014/main" id="{00000000-0008-0000-1200-00005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4" name="AutoShape 8">
              <a:extLst>
                <a:ext uri="{FF2B5EF4-FFF2-40B4-BE49-F238E27FC236}">
                  <a16:creationId xmlns:a16="http://schemas.microsoft.com/office/drawing/2014/main" id="{00000000-0008-0000-1200-00005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5" name="AutoShape 9">
              <a:extLst>
                <a:ext uri="{FF2B5EF4-FFF2-40B4-BE49-F238E27FC236}">
                  <a16:creationId xmlns:a16="http://schemas.microsoft.com/office/drawing/2014/main" id="{00000000-0008-0000-1200-00005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96" name="Line 10">
              <a:extLst>
                <a:ext uri="{FF2B5EF4-FFF2-40B4-BE49-F238E27FC236}">
                  <a16:creationId xmlns:a16="http://schemas.microsoft.com/office/drawing/2014/main" id="{00000000-0008-0000-1200-00006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97" name="Line 11">
              <a:extLst>
                <a:ext uri="{FF2B5EF4-FFF2-40B4-BE49-F238E27FC236}">
                  <a16:creationId xmlns:a16="http://schemas.microsoft.com/office/drawing/2014/main" id="{00000000-0008-0000-1200-00006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88" name="AutoShape 12">
            <a:extLst>
              <a:ext uri="{FF2B5EF4-FFF2-40B4-BE49-F238E27FC236}">
                <a16:creationId xmlns:a16="http://schemas.microsoft.com/office/drawing/2014/main" id="{00000000-0008-0000-1200-00005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98" name="Group 1">
          <a:extLst>
            <a:ext uri="{FF2B5EF4-FFF2-40B4-BE49-F238E27FC236}">
              <a16:creationId xmlns:a16="http://schemas.microsoft.com/office/drawing/2014/main" id="{00000000-0008-0000-1200-000062000000}"/>
            </a:ext>
          </a:extLst>
        </xdr:cNvPr>
        <xdr:cNvGrpSpPr>
          <a:grpSpLocks/>
        </xdr:cNvGrpSpPr>
      </xdr:nvGrpSpPr>
      <xdr:grpSpPr bwMode="auto">
        <a:xfrm>
          <a:off x="1036320" y="6465570"/>
          <a:ext cx="1657350" cy="1219200"/>
          <a:chOff x="46" y="40"/>
          <a:chExt cx="550" cy="318"/>
        </a:xfrm>
      </xdr:grpSpPr>
      <xdr:grpSp>
        <xdr:nvGrpSpPr>
          <xdr:cNvPr id="99" name="Group 2">
            <a:extLst>
              <a:ext uri="{FF2B5EF4-FFF2-40B4-BE49-F238E27FC236}">
                <a16:creationId xmlns:a16="http://schemas.microsoft.com/office/drawing/2014/main" id="{00000000-0008-0000-1200-000063000000}"/>
              </a:ext>
            </a:extLst>
          </xdr:cNvPr>
          <xdr:cNvGrpSpPr>
            <a:grpSpLocks/>
          </xdr:cNvGrpSpPr>
        </xdr:nvGrpSpPr>
        <xdr:grpSpPr bwMode="auto">
          <a:xfrm>
            <a:off x="46" y="40"/>
            <a:ext cx="550" cy="318"/>
            <a:chOff x="46" y="40"/>
            <a:chExt cx="550" cy="318"/>
          </a:xfrm>
        </xdr:grpSpPr>
        <xdr:sp macro="" textlink="">
          <xdr:nvSpPr>
            <xdr:cNvPr id="101" name="AutoShape 3">
              <a:extLst>
                <a:ext uri="{FF2B5EF4-FFF2-40B4-BE49-F238E27FC236}">
                  <a16:creationId xmlns:a16="http://schemas.microsoft.com/office/drawing/2014/main" id="{00000000-0008-0000-1200-00006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02" name="AutoShape 4">
              <a:extLst>
                <a:ext uri="{FF2B5EF4-FFF2-40B4-BE49-F238E27FC236}">
                  <a16:creationId xmlns:a16="http://schemas.microsoft.com/office/drawing/2014/main" id="{00000000-0008-0000-1200-00006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03" name="AutoShape 5">
              <a:extLst>
                <a:ext uri="{FF2B5EF4-FFF2-40B4-BE49-F238E27FC236}">
                  <a16:creationId xmlns:a16="http://schemas.microsoft.com/office/drawing/2014/main" id="{00000000-0008-0000-1200-00006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4" name="AutoShape 6">
              <a:extLst>
                <a:ext uri="{FF2B5EF4-FFF2-40B4-BE49-F238E27FC236}">
                  <a16:creationId xmlns:a16="http://schemas.microsoft.com/office/drawing/2014/main" id="{00000000-0008-0000-1200-00006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5" name="AutoShape 7">
              <a:extLst>
                <a:ext uri="{FF2B5EF4-FFF2-40B4-BE49-F238E27FC236}">
                  <a16:creationId xmlns:a16="http://schemas.microsoft.com/office/drawing/2014/main" id="{00000000-0008-0000-1200-00006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6" name="AutoShape 8">
              <a:extLst>
                <a:ext uri="{FF2B5EF4-FFF2-40B4-BE49-F238E27FC236}">
                  <a16:creationId xmlns:a16="http://schemas.microsoft.com/office/drawing/2014/main" id="{00000000-0008-0000-1200-00006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7" name="AutoShape 9">
              <a:extLst>
                <a:ext uri="{FF2B5EF4-FFF2-40B4-BE49-F238E27FC236}">
                  <a16:creationId xmlns:a16="http://schemas.microsoft.com/office/drawing/2014/main" id="{00000000-0008-0000-1200-00006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8" name="Line 10">
              <a:extLst>
                <a:ext uri="{FF2B5EF4-FFF2-40B4-BE49-F238E27FC236}">
                  <a16:creationId xmlns:a16="http://schemas.microsoft.com/office/drawing/2014/main" id="{00000000-0008-0000-1200-00006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9" name="Line 11">
              <a:extLst>
                <a:ext uri="{FF2B5EF4-FFF2-40B4-BE49-F238E27FC236}">
                  <a16:creationId xmlns:a16="http://schemas.microsoft.com/office/drawing/2014/main" id="{00000000-0008-0000-1200-00006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0" name="AutoShape 12">
            <a:extLst>
              <a:ext uri="{FF2B5EF4-FFF2-40B4-BE49-F238E27FC236}">
                <a16:creationId xmlns:a16="http://schemas.microsoft.com/office/drawing/2014/main" id="{00000000-0008-0000-1200-00006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10" name="Group 1">
          <a:extLst>
            <a:ext uri="{FF2B5EF4-FFF2-40B4-BE49-F238E27FC236}">
              <a16:creationId xmlns:a16="http://schemas.microsoft.com/office/drawing/2014/main" id="{00000000-0008-0000-1200-00006E000000}"/>
            </a:ext>
          </a:extLst>
        </xdr:cNvPr>
        <xdr:cNvGrpSpPr>
          <a:grpSpLocks/>
        </xdr:cNvGrpSpPr>
      </xdr:nvGrpSpPr>
      <xdr:grpSpPr bwMode="auto">
        <a:xfrm>
          <a:off x="2815590" y="6478905"/>
          <a:ext cx="1651635" cy="1219200"/>
          <a:chOff x="46" y="40"/>
          <a:chExt cx="550" cy="318"/>
        </a:xfrm>
      </xdr:grpSpPr>
      <xdr:grpSp>
        <xdr:nvGrpSpPr>
          <xdr:cNvPr id="111" name="Group 2">
            <a:extLst>
              <a:ext uri="{FF2B5EF4-FFF2-40B4-BE49-F238E27FC236}">
                <a16:creationId xmlns:a16="http://schemas.microsoft.com/office/drawing/2014/main" id="{00000000-0008-0000-1200-00006F000000}"/>
              </a:ext>
            </a:extLst>
          </xdr:cNvPr>
          <xdr:cNvGrpSpPr>
            <a:grpSpLocks/>
          </xdr:cNvGrpSpPr>
        </xdr:nvGrpSpPr>
        <xdr:grpSpPr bwMode="auto">
          <a:xfrm>
            <a:off x="46" y="40"/>
            <a:ext cx="550" cy="318"/>
            <a:chOff x="46" y="40"/>
            <a:chExt cx="550" cy="318"/>
          </a:xfrm>
        </xdr:grpSpPr>
        <xdr:sp macro="" textlink="">
          <xdr:nvSpPr>
            <xdr:cNvPr id="113" name="AutoShape 3">
              <a:extLst>
                <a:ext uri="{FF2B5EF4-FFF2-40B4-BE49-F238E27FC236}">
                  <a16:creationId xmlns:a16="http://schemas.microsoft.com/office/drawing/2014/main" id="{00000000-0008-0000-1200-00007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4" name="AutoShape 4">
              <a:extLst>
                <a:ext uri="{FF2B5EF4-FFF2-40B4-BE49-F238E27FC236}">
                  <a16:creationId xmlns:a16="http://schemas.microsoft.com/office/drawing/2014/main" id="{00000000-0008-0000-1200-00007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5" name="AutoShape 5">
              <a:extLst>
                <a:ext uri="{FF2B5EF4-FFF2-40B4-BE49-F238E27FC236}">
                  <a16:creationId xmlns:a16="http://schemas.microsoft.com/office/drawing/2014/main" id="{00000000-0008-0000-1200-00007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6" name="AutoShape 6">
              <a:extLst>
                <a:ext uri="{FF2B5EF4-FFF2-40B4-BE49-F238E27FC236}">
                  <a16:creationId xmlns:a16="http://schemas.microsoft.com/office/drawing/2014/main" id="{00000000-0008-0000-1200-00007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7" name="AutoShape 7">
              <a:extLst>
                <a:ext uri="{FF2B5EF4-FFF2-40B4-BE49-F238E27FC236}">
                  <a16:creationId xmlns:a16="http://schemas.microsoft.com/office/drawing/2014/main" id="{00000000-0008-0000-1200-00007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8" name="AutoShape 8">
              <a:extLst>
                <a:ext uri="{FF2B5EF4-FFF2-40B4-BE49-F238E27FC236}">
                  <a16:creationId xmlns:a16="http://schemas.microsoft.com/office/drawing/2014/main" id="{00000000-0008-0000-1200-00007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9" name="AutoShape 9">
              <a:extLst>
                <a:ext uri="{FF2B5EF4-FFF2-40B4-BE49-F238E27FC236}">
                  <a16:creationId xmlns:a16="http://schemas.microsoft.com/office/drawing/2014/main" id="{00000000-0008-0000-1200-00007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0" name="Line 10">
              <a:extLst>
                <a:ext uri="{FF2B5EF4-FFF2-40B4-BE49-F238E27FC236}">
                  <a16:creationId xmlns:a16="http://schemas.microsoft.com/office/drawing/2014/main" id="{00000000-0008-0000-1200-00007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1" name="Line 11">
              <a:extLst>
                <a:ext uri="{FF2B5EF4-FFF2-40B4-BE49-F238E27FC236}">
                  <a16:creationId xmlns:a16="http://schemas.microsoft.com/office/drawing/2014/main" id="{00000000-0008-0000-1200-00007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12" name="AutoShape 12">
            <a:extLst>
              <a:ext uri="{FF2B5EF4-FFF2-40B4-BE49-F238E27FC236}">
                <a16:creationId xmlns:a16="http://schemas.microsoft.com/office/drawing/2014/main" id="{00000000-0008-0000-1200-00007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24</xdr:row>
      <xdr:rowOff>76200</xdr:rowOff>
    </xdr:from>
    <xdr:to>
      <xdr:col>2</xdr:col>
      <xdr:colOff>1699260</xdr:colOff>
      <xdr:row>27</xdr:row>
      <xdr:rowOff>83820</xdr:rowOff>
    </xdr:to>
    <xdr:grpSp>
      <xdr:nvGrpSpPr>
        <xdr:cNvPr id="122" name="Group 99">
          <a:extLst>
            <a:ext uri="{FF2B5EF4-FFF2-40B4-BE49-F238E27FC236}">
              <a16:creationId xmlns:a16="http://schemas.microsoft.com/office/drawing/2014/main" id="{00000000-0008-0000-1200-00007A000000}"/>
            </a:ext>
          </a:extLst>
        </xdr:cNvPr>
        <xdr:cNvGrpSpPr>
          <a:grpSpLocks/>
        </xdr:cNvGrpSpPr>
      </xdr:nvGrpSpPr>
      <xdr:grpSpPr bwMode="auto">
        <a:xfrm>
          <a:off x="1042035" y="7818120"/>
          <a:ext cx="1659255" cy="1186815"/>
          <a:chOff x="91" y="40"/>
          <a:chExt cx="550" cy="318"/>
        </a:xfrm>
      </xdr:grpSpPr>
      <xdr:grpSp>
        <xdr:nvGrpSpPr>
          <xdr:cNvPr id="123" name="Group 100">
            <a:extLst>
              <a:ext uri="{FF2B5EF4-FFF2-40B4-BE49-F238E27FC236}">
                <a16:creationId xmlns:a16="http://schemas.microsoft.com/office/drawing/2014/main" id="{00000000-0008-0000-1200-00007B000000}"/>
              </a:ext>
            </a:extLst>
          </xdr:cNvPr>
          <xdr:cNvGrpSpPr>
            <a:grpSpLocks/>
          </xdr:cNvGrpSpPr>
        </xdr:nvGrpSpPr>
        <xdr:grpSpPr bwMode="auto">
          <a:xfrm>
            <a:off x="91" y="40"/>
            <a:ext cx="550" cy="318"/>
            <a:chOff x="46" y="40"/>
            <a:chExt cx="550" cy="318"/>
          </a:xfrm>
        </xdr:grpSpPr>
        <xdr:sp macro="" textlink="">
          <xdr:nvSpPr>
            <xdr:cNvPr id="129" name="AutoShape 101">
              <a:extLst>
                <a:ext uri="{FF2B5EF4-FFF2-40B4-BE49-F238E27FC236}">
                  <a16:creationId xmlns:a16="http://schemas.microsoft.com/office/drawing/2014/main" id="{00000000-0008-0000-1200-000081000000}"/>
                </a:ext>
              </a:extLst>
            </xdr:cNvPr>
            <xdr:cNvSpPr>
              <a:spLocks noChangeArrowheads="1"/>
            </xdr:cNvSpPr>
          </xdr:nvSpPr>
          <xdr:spPr bwMode="auto">
            <a:xfrm>
              <a:off x="249" y="40"/>
              <a:ext cx="134"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30" name="AutoShape 102">
              <a:extLst>
                <a:ext uri="{FF2B5EF4-FFF2-40B4-BE49-F238E27FC236}">
                  <a16:creationId xmlns:a16="http://schemas.microsoft.com/office/drawing/2014/main" id="{00000000-0008-0000-1200-000082000000}"/>
                </a:ext>
              </a:extLst>
            </xdr:cNvPr>
            <xdr:cNvSpPr>
              <a:spLocks noChangeArrowheads="1"/>
            </xdr:cNvSpPr>
          </xdr:nvSpPr>
          <xdr:spPr bwMode="auto">
            <a:xfrm>
              <a:off x="452" y="181"/>
              <a:ext cx="144"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1" name="AutoShape 103">
              <a:extLst>
                <a:ext uri="{FF2B5EF4-FFF2-40B4-BE49-F238E27FC236}">
                  <a16:creationId xmlns:a16="http://schemas.microsoft.com/office/drawing/2014/main" id="{00000000-0008-0000-1200-000083000000}"/>
                </a:ext>
              </a:extLst>
            </xdr:cNvPr>
            <xdr:cNvSpPr>
              <a:spLocks noChangeArrowheads="1"/>
            </xdr:cNvSpPr>
          </xdr:nvSpPr>
          <xdr:spPr bwMode="auto">
            <a:xfrm>
              <a:off x="244"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32" name="AutoShape 104">
              <a:extLst>
                <a:ext uri="{FF2B5EF4-FFF2-40B4-BE49-F238E27FC236}">
                  <a16:creationId xmlns:a16="http://schemas.microsoft.com/office/drawing/2014/main" id="{00000000-0008-0000-1200-000084000000}"/>
                </a:ext>
              </a:extLst>
            </xdr:cNvPr>
            <xdr:cNvSpPr>
              <a:spLocks noChangeArrowheads="1"/>
            </xdr:cNvSpPr>
          </xdr:nvSpPr>
          <xdr:spPr bwMode="auto">
            <a:xfrm>
              <a:off x="46" y="181"/>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3" name="AutoShape 105">
              <a:extLst>
                <a:ext uri="{FF2B5EF4-FFF2-40B4-BE49-F238E27FC236}">
                  <a16:creationId xmlns:a16="http://schemas.microsoft.com/office/drawing/2014/main" id="{00000000-0008-0000-1200-00008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4" name="AutoShape 106">
              <a:extLst>
                <a:ext uri="{FF2B5EF4-FFF2-40B4-BE49-F238E27FC236}">
                  <a16:creationId xmlns:a16="http://schemas.microsoft.com/office/drawing/2014/main" id="{00000000-0008-0000-1200-00008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5" name="AutoShape 107">
              <a:extLst>
                <a:ext uri="{FF2B5EF4-FFF2-40B4-BE49-F238E27FC236}">
                  <a16:creationId xmlns:a16="http://schemas.microsoft.com/office/drawing/2014/main" id="{00000000-0008-0000-1200-00008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6" name="Line 108">
              <a:extLst>
                <a:ext uri="{FF2B5EF4-FFF2-40B4-BE49-F238E27FC236}">
                  <a16:creationId xmlns:a16="http://schemas.microsoft.com/office/drawing/2014/main" id="{00000000-0008-0000-1200-00008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7" name="Line 109">
              <a:extLst>
                <a:ext uri="{FF2B5EF4-FFF2-40B4-BE49-F238E27FC236}">
                  <a16:creationId xmlns:a16="http://schemas.microsoft.com/office/drawing/2014/main" id="{00000000-0008-0000-1200-00008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24" name="Group 110">
            <a:extLst>
              <a:ext uri="{FF2B5EF4-FFF2-40B4-BE49-F238E27FC236}">
                <a16:creationId xmlns:a16="http://schemas.microsoft.com/office/drawing/2014/main" id="{00000000-0008-0000-1200-00007C000000}"/>
              </a:ext>
            </a:extLst>
          </xdr:cNvPr>
          <xdr:cNvGrpSpPr>
            <a:grpSpLocks/>
          </xdr:cNvGrpSpPr>
        </xdr:nvGrpSpPr>
        <xdr:grpSpPr bwMode="auto">
          <a:xfrm>
            <a:off x="224" y="78"/>
            <a:ext cx="271" cy="243"/>
            <a:chOff x="190" y="87"/>
            <a:chExt cx="271" cy="243"/>
          </a:xfrm>
        </xdr:grpSpPr>
        <xdr:sp macro="" textlink="">
          <xdr:nvSpPr>
            <xdr:cNvPr id="125" name="Line 111">
              <a:extLst>
                <a:ext uri="{FF2B5EF4-FFF2-40B4-BE49-F238E27FC236}">
                  <a16:creationId xmlns:a16="http://schemas.microsoft.com/office/drawing/2014/main" id="{00000000-0008-0000-1200-00007D00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6" name="Line 112">
              <a:extLst>
                <a:ext uri="{FF2B5EF4-FFF2-40B4-BE49-F238E27FC236}">
                  <a16:creationId xmlns:a16="http://schemas.microsoft.com/office/drawing/2014/main" id="{00000000-0008-0000-1200-00007E00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7" name="Line 113">
              <a:extLst>
                <a:ext uri="{FF2B5EF4-FFF2-40B4-BE49-F238E27FC236}">
                  <a16:creationId xmlns:a16="http://schemas.microsoft.com/office/drawing/2014/main" id="{00000000-0008-0000-1200-00007F000000}"/>
                </a:ext>
              </a:extLst>
            </xdr:cNvPr>
            <xdr:cNvSpPr>
              <a:spLocks noChangeShapeType="1"/>
            </xdr:cNvSpPr>
          </xdr:nvSpPr>
          <xdr:spPr bwMode="auto">
            <a:xfrm flipH="1" flipV="1">
              <a:off x="328" y="91"/>
              <a:ext cx="132" cy="119"/>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28" name="Line 114">
              <a:extLst>
                <a:ext uri="{FF2B5EF4-FFF2-40B4-BE49-F238E27FC236}">
                  <a16:creationId xmlns:a16="http://schemas.microsoft.com/office/drawing/2014/main" id="{00000000-0008-0000-1200-000080000000}"/>
                </a:ext>
              </a:extLst>
            </xdr:cNvPr>
            <xdr:cNvSpPr>
              <a:spLocks noChangeShapeType="1"/>
            </xdr:cNvSpPr>
          </xdr:nvSpPr>
          <xdr:spPr bwMode="auto">
            <a:xfrm flipH="1">
              <a:off x="192" y="87"/>
              <a:ext cx="136" cy="12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45720</xdr:colOff>
      <xdr:row>24</xdr:row>
      <xdr:rowOff>91440</xdr:rowOff>
    </xdr:from>
    <xdr:to>
      <xdr:col>3</xdr:col>
      <xdr:colOff>1699260</xdr:colOff>
      <xdr:row>27</xdr:row>
      <xdr:rowOff>106680</xdr:rowOff>
    </xdr:to>
    <xdr:grpSp>
      <xdr:nvGrpSpPr>
        <xdr:cNvPr id="138" name="Group 99">
          <a:extLst>
            <a:ext uri="{FF2B5EF4-FFF2-40B4-BE49-F238E27FC236}">
              <a16:creationId xmlns:a16="http://schemas.microsoft.com/office/drawing/2014/main" id="{00000000-0008-0000-1200-00008A000000}"/>
            </a:ext>
          </a:extLst>
        </xdr:cNvPr>
        <xdr:cNvGrpSpPr>
          <a:grpSpLocks/>
        </xdr:cNvGrpSpPr>
      </xdr:nvGrpSpPr>
      <xdr:grpSpPr bwMode="auto">
        <a:xfrm>
          <a:off x="2802255" y="7837170"/>
          <a:ext cx="1659255" cy="1194435"/>
          <a:chOff x="91" y="40"/>
          <a:chExt cx="550" cy="318"/>
        </a:xfrm>
      </xdr:grpSpPr>
      <xdr:grpSp>
        <xdr:nvGrpSpPr>
          <xdr:cNvPr id="139" name="Group 100">
            <a:extLst>
              <a:ext uri="{FF2B5EF4-FFF2-40B4-BE49-F238E27FC236}">
                <a16:creationId xmlns:a16="http://schemas.microsoft.com/office/drawing/2014/main" id="{00000000-0008-0000-1200-00008B000000}"/>
              </a:ext>
            </a:extLst>
          </xdr:cNvPr>
          <xdr:cNvGrpSpPr>
            <a:grpSpLocks/>
          </xdr:cNvGrpSpPr>
        </xdr:nvGrpSpPr>
        <xdr:grpSpPr bwMode="auto">
          <a:xfrm>
            <a:off x="91" y="40"/>
            <a:ext cx="550" cy="318"/>
            <a:chOff x="46" y="40"/>
            <a:chExt cx="550" cy="318"/>
          </a:xfrm>
        </xdr:grpSpPr>
        <xdr:sp macro="" textlink="">
          <xdr:nvSpPr>
            <xdr:cNvPr id="145" name="AutoShape 101">
              <a:extLst>
                <a:ext uri="{FF2B5EF4-FFF2-40B4-BE49-F238E27FC236}">
                  <a16:creationId xmlns:a16="http://schemas.microsoft.com/office/drawing/2014/main" id="{00000000-0008-0000-1200-000091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46" name="AutoShape 102">
              <a:extLst>
                <a:ext uri="{FF2B5EF4-FFF2-40B4-BE49-F238E27FC236}">
                  <a16:creationId xmlns:a16="http://schemas.microsoft.com/office/drawing/2014/main" id="{00000000-0008-0000-1200-00009200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7" name="AutoShape 103">
              <a:extLst>
                <a:ext uri="{FF2B5EF4-FFF2-40B4-BE49-F238E27FC236}">
                  <a16:creationId xmlns:a16="http://schemas.microsoft.com/office/drawing/2014/main" id="{00000000-0008-0000-1200-00009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8" name="AutoShape 104">
              <a:extLst>
                <a:ext uri="{FF2B5EF4-FFF2-40B4-BE49-F238E27FC236}">
                  <a16:creationId xmlns:a16="http://schemas.microsoft.com/office/drawing/2014/main" id="{00000000-0008-0000-1200-000094000000}"/>
                </a:ext>
              </a:extLst>
            </xdr:cNvPr>
            <xdr:cNvSpPr>
              <a:spLocks noChangeArrowheads="1"/>
            </xdr:cNvSpPr>
          </xdr:nvSpPr>
          <xdr:spPr bwMode="auto">
            <a:xfrm>
              <a:off x="46" y="180"/>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9" name="AutoShape 105">
              <a:extLst>
                <a:ext uri="{FF2B5EF4-FFF2-40B4-BE49-F238E27FC236}">
                  <a16:creationId xmlns:a16="http://schemas.microsoft.com/office/drawing/2014/main" id="{00000000-0008-0000-1200-00009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0" name="AutoShape 106">
              <a:extLst>
                <a:ext uri="{FF2B5EF4-FFF2-40B4-BE49-F238E27FC236}">
                  <a16:creationId xmlns:a16="http://schemas.microsoft.com/office/drawing/2014/main" id="{00000000-0008-0000-1200-00009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1" name="AutoShape 107">
              <a:extLst>
                <a:ext uri="{FF2B5EF4-FFF2-40B4-BE49-F238E27FC236}">
                  <a16:creationId xmlns:a16="http://schemas.microsoft.com/office/drawing/2014/main" id="{00000000-0008-0000-1200-00009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2" name="Line 108">
              <a:extLst>
                <a:ext uri="{FF2B5EF4-FFF2-40B4-BE49-F238E27FC236}">
                  <a16:creationId xmlns:a16="http://schemas.microsoft.com/office/drawing/2014/main" id="{00000000-0008-0000-1200-00009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3" name="Line 109">
              <a:extLst>
                <a:ext uri="{FF2B5EF4-FFF2-40B4-BE49-F238E27FC236}">
                  <a16:creationId xmlns:a16="http://schemas.microsoft.com/office/drawing/2014/main" id="{00000000-0008-0000-1200-00009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40" name="Group 110">
            <a:extLst>
              <a:ext uri="{FF2B5EF4-FFF2-40B4-BE49-F238E27FC236}">
                <a16:creationId xmlns:a16="http://schemas.microsoft.com/office/drawing/2014/main" id="{00000000-0008-0000-1200-00008C000000}"/>
              </a:ext>
            </a:extLst>
          </xdr:cNvPr>
          <xdr:cNvGrpSpPr>
            <a:grpSpLocks/>
          </xdr:cNvGrpSpPr>
        </xdr:nvGrpSpPr>
        <xdr:grpSpPr bwMode="auto">
          <a:xfrm>
            <a:off x="224" y="77"/>
            <a:ext cx="271" cy="244"/>
            <a:chOff x="190" y="86"/>
            <a:chExt cx="271" cy="244"/>
          </a:xfrm>
        </xdr:grpSpPr>
        <xdr:sp macro="" textlink="">
          <xdr:nvSpPr>
            <xdr:cNvPr id="141" name="Line 111">
              <a:extLst>
                <a:ext uri="{FF2B5EF4-FFF2-40B4-BE49-F238E27FC236}">
                  <a16:creationId xmlns:a16="http://schemas.microsoft.com/office/drawing/2014/main" id="{00000000-0008-0000-1200-00008D00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2" name="Line 112">
              <a:extLst>
                <a:ext uri="{FF2B5EF4-FFF2-40B4-BE49-F238E27FC236}">
                  <a16:creationId xmlns:a16="http://schemas.microsoft.com/office/drawing/2014/main" id="{00000000-0008-0000-1200-00008E00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3" name="Line 113">
              <a:extLst>
                <a:ext uri="{FF2B5EF4-FFF2-40B4-BE49-F238E27FC236}">
                  <a16:creationId xmlns:a16="http://schemas.microsoft.com/office/drawing/2014/main" id="{00000000-0008-0000-1200-00008F000000}"/>
                </a:ext>
              </a:extLst>
            </xdr:cNvPr>
            <xdr:cNvSpPr>
              <a:spLocks noChangeShapeType="1"/>
            </xdr:cNvSpPr>
          </xdr:nvSpPr>
          <xdr:spPr bwMode="auto">
            <a:xfrm flipH="1" flipV="1">
              <a:off x="326" y="86"/>
              <a:ext cx="134" cy="124"/>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44" name="Line 114">
              <a:extLst>
                <a:ext uri="{FF2B5EF4-FFF2-40B4-BE49-F238E27FC236}">
                  <a16:creationId xmlns:a16="http://schemas.microsoft.com/office/drawing/2014/main" id="{00000000-0008-0000-1200-000090000000}"/>
                </a:ext>
              </a:extLst>
            </xdr:cNvPr>
            <xdr:cNvSpPr>
              <a:spLocks noChangeShapeType="1"/>
            </xdr:cNvSpPr>
          </xdr:nvSpPr>
          <xdr:spPr bwMode="auto">
            <a:xfrm flipH="1">
              <a:off x="192" y="87"/>
              <a:ext cx="134" cy="12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15240</xdr:colOff>
      <xdr:row>28</xdr:row>
      <xdr:rowOff>76200</xdr:rowOff>
    </xdr:from>
    <xdr:to>
      <xdr:col>2</xdr:col>
      <xdr:colOff>1714500</xdr:colOff>
      <xdr:row>31</xdr:row>
      <xdr:rowOff>76200</xdr:rowOff>
    </xdr:to>
    <xdr:grpSp>
      <xdr:nvGrpSpPr>
        <xdr:cNvPr id="154" name="Group 2">
          <a:extLst>
            <a:ext uri="{FF2B5EF4-FFF2-40B4-BE49-F238E27FC236}">
              <a16:creationId xmlns:a16="http://schemas.microsoft.com/office/drawing/2014/main" id="{00000000-0008-0000-1200-00009A000000}"/>
            </a:ext>
          </a:extLst>
        </xdr:cNvPr>
        <xdr:cNvGrpSpPr>
          <a:grpSpLocks/>
        </xdr:cNvGrpSpPr>
      </xdr:nvGrpSpPr>
      <xdr:grpSpPr bwMode="auto">
        <a:xfrm>
          <a:off x="1017270" y="9189720"/>
          <a:ext cx="1695450" cy="1181100"/>
          <a:chOff x="46" y="40"/>
          <a:chExt cx="550" cy="318"/>
        </a:xfrm>
      </xdr:grpSpPr>
      <xdr:grpSp>
        <xdr:nvGrpSpPr>
          <xdr:cNvPr id="155" name="Group 3">
            <a:extLst>
              <a:ext uri="{FF2B5EF4-FFF2-40B4-BE49-F238E27FC236}">
                <a16:creationId xmlns:a16="http://schemas.microsoft.com/office/drawing/2014/main" id="{00000000-0008-0000-1200-00009B000000}"/>
              </a:ext>
            </a:extLst>
          </xdr:cNvPr>
          <xdr:cNvGrpSpPr>
            <a:grpSpLocks/>
          </xdr:cNvGrpSpPr>
        </xdr:nvGrpSpPr>
        <xdr:grpSpPr bwMode="auto">
          <a:xfrm>
            <a:off x="46" y="40"/>
            <a:ext cx="550" cy="318"/>
            <a:chOff x="46" y="40"/>
            <a:chExt cx="550" cy="318"/>
          </a:xfrm>
        </xdr:grpSpPr>
        <xdr:sp macro="" textlink="">
          <xdr:nvSpPr>
            <xdr:cNvPr id="157" name="AutoShape 4">
              <a:extLst>
                <a:ext uri="{FF2B5EF4-FFF2-40B4-BE49-F238E27FC236}">
                  <a16:creationId xmlns:a16="http://schemas.microsoft.com/office/drawing/2014/main" id="{00000000-0008-0000-1200-00009D000000}"/>
                </a:ext>
              </a:extLst>
            </xdr:cNvPr>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58" name="AutoShape 5">
              <a:extLst>
                <a:ext uri="{FF2B5EF4-FFF2-40B4-BE49-F238E27FC236}">
                  <a16:creationId xmlns:a16="http://schemas.microsoft.com/office/drawing/2014/main" id="{00000000-0008-0000-1200-00009E000000}"/>
                </a:ext>
              </a:extLst>
            </xdr:cNvPr>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59" name="AutoShape 6">
              <a:extLst>
                <a:ext uri="{FF2B5EF4-FFF2-40B4-BE49-F238E27FC236}">
                  <a16:creationId xmlns:a16="http://schemas.microsoft.com/office/drawing/2014/main" id="{00000000-0008-0000-1200-00009F000000}"/>
                </a:ext>
              </a:extLst>
            </xdr:cNvPr>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0" name="AutoShape 7">
              <a:extLst>
                <a:ext uri="{FF2B5EF4-FFF2-40B4-BE49-F238E27FC236}">
                  <a16:creationId xmlns:a16="http://schemas.microsoft.com/office/drawing/2014/main" id="{00000000-0008-0000-1200-0000A0000000}"/>
                </a:ext>
              </a:extLst>
            </xdr:cNvPr>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1" name="AutoShape 8">
              <a:extLst>
                <a:ext uri="{FF2B5EF4-FFF2-40B4-BE49-F238E27FC236}">
                  <a16:creationId xmlns:a16="http://schemas.microsoft.com/office/drawing/2014/main" id="{00000000-0008-0000-1200-0000A1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2" name="AutoShape 9">
              <a:extLst>
                <a:ext uri="{FF2B5EF4-FFF2-40B4-BE49-F238E27FC236}">
                  <a16:creationId xmlns:a16="http://schemas.microsoft.com/office/drawing/2014/main" id="{00000000-0008-0000-1200-0000A2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3" name="AutoShape 10">
              <a:extLst>
                <a:ext uri="{FF2B5EF4-FFF2-40B4-BE49-F238E27FC236}">
                  <a16:creationId xmlns:a16="http://schemas.microsoft.com/office/drawing/2014/main" id="{00000000-0008-0000-1200-0000A3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64" name="Line 11">
              <a:extLst>
                <a:ext uri="{FF2B5EF4-FFF2-40B4-BE49-F238E27FC236}">
                  <a16:creationId xmlns:a16="http://schemas.microsoft.com/office/drawing/2014/main" id="{00000000-0008-0000-1200-0000A4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165" name="Line 12">
              <a:extLst>
                <a:ext uri="{FF2B5EF4-FFF2-40B4-BE49-F238E27FC236}">
                  <a16:creationId xmlns:a16="http://schemas.microsoft.com/office/drawing/2014/main" id="{00000000-0008-0000-1200-0000A5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156" name="AutoShape 13">
            <a:extLst>
              <a:ext uri="{FF2B5EF4-FFF2-40B4-BE49-F238E27FC236}">
                <a16:creationId xmlns:a16="http://schemas.microsoft.com/office/drawing/2014/main" id="{00000000-0008-0000-1200-00009C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15240</xdr:colOff>
      <xdr:row>28</xdr:row>
      <xdr:rowOff>76200</xdr:rowOff>
    </xdr:from>
    <xdr:to>
      <xdr:col>3</xdr:col>
      <xdr:colOff>1714500</xdr:colOff>
      <xdr:row>31</xdr:row>
      <xdr:rowOff>76200</xdr:rowOff>
    </xdr:to>
    <xdr:grpSp>
      <xdr:nvGrpSpPr>
        <xdr:cNvPr id="166" name="Group 22">
          <a:extLst>
            <a:ext uri="{FF2B5EF4-FFF2-40B4-BE49-F238E27FC236}">
              <a16:creationId xmlns:a16="http://schemas.microsoft.com/office/drawing/2014/main" id="{00000000-0008-0000-1200-0000A6000000}"/>
            </a:ext>
          </a:extLst>
        </xdr:cNvPr>
        <xdr:cNvGrpSpPr>
          <a:grpSpLocks/>
        </xdr:cNvGrpSpPr>
      </xdr:nvGrpSpPr>
      <xdr:grpSpPr bwMode="auto">
        <a:xfrm>
          <a:off x="2777490" y="9189720"/>
          <a:ext cx="1695450" cy="1181100"/>
          <a:chOff x="46" y="40"/>
          <a:chExt cx="550" cy="318"/>
        </a:xfrm>
      </xdr:grpSpPr>
      <xdr:grpSp>
        <xdr:nvGrpSpPr>
          <xdr:cNvPr id="167" name="Group 23">
            <a:extLst>
              <a:ext uri="{FF2B5EF4-FFF2-40B4-BE49-F238E27FC236}">
                <a16:creationId xmlns:a16="http://schemas.microsoft.com/office/drawing/2014/main" id="{00000000-0008-0000-1200-0000A7000000}"/>
              </a:ext>
            </a:extLst>
          </xdr:cNvPr>
          <xdr:cNvGrpSpPr>
            <a:grpSpLocks/>
          </xdr:cNvGrpSpPr>
        </xdr:nvGrpSpPr>
        <xdr:grpSpPr bwMode="auto">
          <a:xfrm>
            <a:off x="46" y="40"/>
            <a:ext cx="550" cy="318"/>
            <a:chOff x="46" y="40"/>
            <a:chExt cx="550" cy="318"/>
          </a:xfrm>
        </xdr:grpSpPr>
        <xdr:sp macro="" textlink="">
          <xdr:nvSpPr>
            <xdr:cNvPr id="169" name="AutoShape 24">
              <a:extLst>
                <a:ext uri="{FF2B5EF4-FFF2-40B4-BE49-F238E27FC236}">
                  <a16:creationId xmlns:a16="http://schemas.microsoft.com/office/drawing/2014/main" id="{00000000-0008-0000-1200-0000A9000000}"/>
                </a:ext>
              </a:extLst>
            </xdr:cNvPr>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0" name="AutoShape 25">
              <a:extLst>
                <a:ext uri="{FF2B5EF4-FFF2-40B4-BE49-F238E27FC236}">
                  <a16:creationId xmlns:a16="http://schemas.microsoft.com/office/drawing/2014/main" id="{00000000-0008-0000-1200-0000AA000000}"/>
                </a:ext>
              </a:extLst>
            </xdr:cNvPr>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1" name="AutoShape 26">
              <a:extLst>
                <a:ext uri="{FF2B5EF4-FFF2-40B4-BE49-F238E27FC236}">
                  <a16:creationId xmlns:a16="http://schemas.microsoft.com/office/drawing/2014/main" id="{00000000-0008-0000-1200-0000AB000000}"/>
                </a:ext>
              </a:extLst>
            </xdr:cNvPr>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72" name="AutoShape 27">
              <a:extLst>
                <a:ext uri="{FF2B5EF4-FFF2-40B4-BE49-F238E27FC236}">
                  <a16:creationId xmlns:a16="http://schemas.microsoft.com/office/drawing/2014/main" id="{00000000-0008-0000-1200-0000AC000000}"/>
                </a:ext>
              </a:extLst>
            </xdr:cNvPr>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73" name="AutoShape 28">
              <a:extLst>
                <a:ext uri="{FF2B5EF4-FFF2-40B4-BE49-F238E27FC236}">
                  <a16:creationId xmlns:a16="http://schemas.microsoft.com/office/drawing/2014/main" id="{00000000-0008-0000-1200-0000AD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4" name="AutoShape 29">
              <a:extLst>
                <a:ext uri="{FF2B5EF4-FFF2-40B4-BE49-F238E27FC236}">
                  <a16:creationId xmlns:a16="http://schemas.microsoft.com/office/drawing/2014/main" id="{00000000-0008-0000-1200-0000AE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5" name="AutoShape 30">
              <a:extLst>
                <a:ext uri="{FF2B5EF4-FFF2-40B4-BE49-F238E27FC236}">
                  <a16:creationId xmlns:a16="http://schemas.microsoft.com/office/drawing/2014/main" id="{00000000-0008-0000-1200-0000AF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76" name="Line 31">
              <a:extLst>
                <a:ext uri="{FF2B5EF4-FFF2-40B4-BE49-F238E27FC236}">
                  <a16:creationId xmlns:a16="http://schemas.microsoft.com/office/drawing/2014/main" id="{00000000-0008-0000-1200-0000B0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177" name="Line 32">
              <a:extLst>
                <a:ext uri="{FF2B5EF4-FFF2-40B4-BE49-F238E27FC236}">
                  <a16:creationId xmlns:a16="http://schemas.microsoft.com/office/drawing/2014/main" id="{00000000-0008-0000-1200-0000B1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168" name="AutoShape 33">
            <a:extLst>
              <a:ext uri="{FF2B5EF4-FFF2-40B4-BE49-F238E27FC236}">
                <a16:creationId xmlns:a16="http://schemas.microsoft.com/office/drawing/2014/main" id="{00000000-0008-0000-1200-0000A8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38100</xdr:colOff>
      <xdr:row>32</xdr:row>
      <xdr:rowOff>91440</xdr:rowOff>
    </xdr:from>
    <xdr:to>
      <xdr:col>2</xdr:col>
      <xdr:colOff>1691640</xdr:colOff>
      <xdr:row>35</xdr:row>
      <xdr:rowOff>129540</xdr:rowOff>
    </xdr:to>
    <xdr:grpSp>
      <xdr:nvGrpSpPr>
        <xdr:cNvPr id="178" name="Group 1">
          <a:extLst>
            <a:ext uri="{FF2B5EF4-FFF2-40B4-BE49-F238E27FC236}">
              <a16:creationId xmlns:a16="http://schemas.microsoft.com/office/drawing/2014/main" id="{00000000-0008-0000-1200-0000B2000000}"/>
            </a:ext>
          </a:extLst>
        </xdr:cNvPr>
        <xdr:cNvGrpSpPr>
          <a:grpSpLocks/>
        </xdr:cNvGrpSpPr>
      </xdr:nvGrpSpPr>
      <xdr:grpSpPr bwMode="auto">
        <a:xfrm>
          <a:off x="1036320" y="10580370"/>
          <a:ext cx="1657350" cy="1219200"/>
          <a:chOff x="46" y="40"/>
          <a:chExt cx="550" cy="318"/>
        </a:xfrm>
      </xdr:grpSpPr>
      <xdr:grpSp>
        <xdr:nvGrpSpPr>
          <xdr:cNvPr id="179" name="Group 2">
            <a:extLst>
              <a:ext uri="{FF2B5EF4-FFF2-40B4-BE49-F238E27FC236}">
                <a16:creationId xmlns:a16="http://schemas.microsoft.com/office/drawing/2014/main" id="{00000000-0008-0000-1200-0000B3000000}"/>
              </a:ext>
            </a:extLst>
          </xdr:cNvPr>
          <xdr:cNvGrpSpPr>
            <a:grpSpLocks/>
          </xdr:cNvGrpSpPr>
        </xdr:nvGrpSpPr>
        <xdr:grpSpPr bwMode="auto">
          <a:xfrm>
            <a:off x="46" y="40"/>
            <a:ext cx="550" cy="318"/>
            <a:chOff x="46" y="40"/>
            <a:chExt cx="550" cy="318"/>
          </a:xfrm>
        </xdr:grpSpPr>
        <xdr:sp macro="" textlink="">
          <xdr:nvSpPr>
            <xdr:cNvPr id="181" name="AutoShape 3">
              <a:extLst>
                <a:ext uri="{FF2B5EF4-FFF2-40B4-BE49-F238E27FC236}">
                  <a16:creationId xmlns:a16="http://schemas.microsoft.com/office/drawing/2014/main" id="{00000000-0008-0000-1200-0000B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2" name="AutoShape 4">
              <a:extLst>
                <a:ext uri="{FF2B5EF4-FFF2-40B4-BE49-F238E27FC236}">
                  <a16:creationId xmlns:a16="http://schemas.microsoft.com/office/drawing/2014/main" id="{00000000-0008-0000-1200-0000B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83" name="AutoShape 5">
              <a:extLst>
                <a:ext uri="{FF2B5EF4-FFF2-40B4-BE49-F238E27FC236}">
                  <a16:creationId xmlns:a16="http://schemas.microsoft.com/office/drawing/2014/main" id="{00000000-0008-0000-1200-0000B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4" name="AutoShape 6">
              <a:extLst>
                <a:ext uri="{FF2B5EF4-FFF2-40B4-BE49-F238E27FC236}">
                  <a16:creationId xmlns:a16="http://schemas.microsoft.com/office/drawing/2014/main" id="{00000000-0008-0000-1200-0000B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5" name="AutoShape 7">
              <a:extLst>
                <a:ext uri="{FF2B5EF4-FFF2-40B4-BE49-F238E27FC236}">
                  <a16:creationId xmlns:a16="http://schemas.microsoft.com/office/drawing/2014/main" id="{00000000-0008-0000-1200-0000B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6" name="AutoShape 8">
              <a:extLst>
                <a:ext uri="{FF2B5EF4-FFF2-40B4-BE49-F238E27FC236}">
                  <a16:creationId xmlns:a16="http://schemas.microsoft.com/office/drawing/2014/main" id="{00000000-0008-0000-1200-0000B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7" name="AutoShape 9">
              <a:extLst>
                <a:ext uri="{FF2B5EF4-FFF2-40B4-BE49-F238E27FC236}">
                  <a16:creationId xmlns:a16="http://schemas.microsoft.com/office/drawing/2014/main" id="{00000000-0008-0000-1200-0000B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8" name="Line 10">
              <a:extLst>
                <a:ext uri="{FF2B5EF4-FFF2-40B4-BE49-F238E27FC236}">
                  <a16:creationId xmlns:a16="http://schemas.microsoft.com/office/drawing/2014/main" id="{00000000-0008-0000-1200-0000B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9" name="Line 11">
              <a:extLst>
                <a:ext uri="{FF2B5EF4-FFF2-40B4-BE49-F238E27FC236}">
                  <a16:creationId xmlns:a16="http://schemas.microsoft.com/office/drawing/2014/main" id="{00000000-0008-0000-1200-0000B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80" name="AutoShape 12">
            <a:extLst>
              <a:ext uri="{FF2B5EF4-FFF2-40B4-BE49-F238E27FC236}">
                <a16:creationId xmlns:a16="http://schemas.microsoft.com/office/drawing/2014/main" id="{00000000-0008-0000-1200-0000B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32</xdr:row>
      <xdr:rowOff>106680</xdr:rowOff>
    </xdr:from>
    <xdr:to>
      <xdr:col>3</xdr:col>
      <xdr:colOff>1706880</xdr:colOff>
      <xdr:row>35</xdr:row>
      <xdr:rowOff>144780</xdr:rowOff>
    </xdr:to>
    <xdr:grpSp>
      <xdr:nvGrpSpPr>
        <xdr:cNvPr id="190" name="Group 1">
          <a:extLst>
            <a:ext uri="{FF2B5EF4-FFF2-40B4-BE49-F238E27FC236}">
              <a16:creationId xmlns:a16="http://schemas.microsoft.com/office/drawing/2014/main" id="{00000000-0008-0000-1200-0000BE000000}"/>
            </a:ext>
          </a:extLst>
        </xdr:cNvPr>
        <xdr:cNvGrpSpPr>
          <a:grpSpLocks/>
        </xdr:cNvGrpSpPr>
      </xdr:nvGrpSpPr>
      <xdr:grpSpPr bwMode="auto">
        <a:xfrm>
          <a:off x="2815590" y="10593705"/>
          <a:ext cx="1651635" cy="1219200"/>
          <a:chOff x="46" y="40"/>
          <a:chExt cx="550" cy="318"/>
        </a:xfrm>
      </xdr:grpSpPr>
      <xdr:grpSp>
        <xdr:nvGrpSpPr>
          <xdr:cNvPr id="191" name="Group 2">
            <a:extLst>
              <a:ext uri="{FF2B5EF4-FFF2-40B4-BE49-F238E27FC236}">
                <a16:creationId xmlns:a16="http://schemas.microsoft.com/office/drawing/2014/main" id="{00000000-0008-0000-1200-0000BF000000}"/>
              </a:ext>
            </a:extLst>
          </xdr:cNvPr>
          <xdr:cNvGrpSpPr>
            <a:grpSpLocks/>
          </xdr:cNvGrpSpPr>
        </xdr:nvGrpSpPr>
        <xdr:grpSpPr bwMode="auto">
          <a:xfrm>
            <a:off x="46" y="40"/>
            <a:ext cx="550" cy="318"/>
            <a:chOff x="46" y="40"/>
            <a:chExt cx="550" cy="318"/>
          </a:xfrm>
        </xdr:grpSpPr>
        <xdr:sp macro="" textlink="">
          <xdr:nvSpPr>
            <xdr:cNvPr id="193" name="AutoShape 3">
              <a:extLst>
                <a:ext uri="{FF2B5EF4-FFF2-40B4-BE49-F238E27FC236}">
                  <a16:creationId xmlns:a16="http://schemas.microsoft.com/office/drawing/2014/main" id="{00000000-0008-0000-1200-0000C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94" name="AutoShape 4">
              <a:extLst>
                <a:ext uri="{FF2B5EF4-FFF2-40B4-BE49-F238E27FC236}">
                  <a16:creationId xmlns:a16="http://schemas.microsoft.com/office/drawing/2014/main" id="{00000000-0008-0000-1200-0000C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5" name="AutoShape 5">
              <a:extLst>
                <a:ext uri="{FF2B5EF4-FFF2-40B4-BE49-F238E27FC236}">
                  <a16:creationId xmlns:a16="http://schemas.microsoft.com/office/drawing/2014/main" id="{00000000-0008-0000-1200-0000C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96" name="AutoShape 6">
              <a:extLst>
                <a:ext uri="{FF2B5EF4-FFF2-40B4-BE49-F238E27FC236}">
                  <a16:creationId xmlns:a16="http://schemas.microsoft.com/office/drawing/2014/main" id="{00000000-0008-0000-1200-0000C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97" name="AutoShape 7">
              <a:extLst>
                <a:ext uri="{FF2B5EF4-FFF2-40B4-BE49-F238E27FC236}">
                  <a16:creationId xmlns:a16="http://schemas.microsoft.com/office/drawing/2014/main" id="{00000000-0008-0000-1200-0000C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8" name="AutoShape 8">
              <a:extLst>
                <a:ext uri="{FF2B5EF4-FFF2-40B4-BE49-F238E27FC236}">
                  <a16:creationId xmlns:a16="http://schemas.microsoft.com/office/drawing/2014/main" id="{00000000-0008-0000-1200-0000C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9" name="AutoShape 9">
              <a:extLst>
                <a:ext uri="{FF2B5EF4-FFF2-40B4-BE49-F238E27FC236}">
                  <a16:creationId xmlns:a16="http://schemas.microsoft.com/office/drawing/2014/main" id="{00000000-0008-0000-1200-0000C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0" name="Line 10">
              <a:extLst>
                <a:ext uri="{FF2B5EF4-FFF2-40B4-BE49-F238E27FC236}">
                  <a16:creationId xmlns:a16="http://schemas.microsoft.com/office/drawing/2014/main" id="{00000000-0008-0000-1200-0000C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01" name="Line 11">
              <a:extLst>
                <a:ext uri="{FF2B5EF4-FFF2-40B4-BE49-F238E27FC236}">
                  <a16:creationId xmlns:a16="http://schemas.microsoft.com/office/drawing/2014/main" id="{00000000-0008-0000-1200-0000C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92" name="AutoShape 12">
            <a:extLst>
              <a:ext uri="{FF2B5EF4-FFF2-40B4-BE49-F238E27FC236}">
                <a16:creationId xmlns:a16="http://schemas.microsoft.com/office/drawing/2014/main" id="{00000000-0008-0000-1200-0000C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202" name="Group 1">
          <a:extLst>
            <a:ext uri="{FF2B5EF4-FFF2-40B4-BE49-F238E27FC236}">
              <a16:creationId xmlns:a16="http://schemas.microsoft.com/office/drawing/2014/main" id="{00000000-0008-0000-1200-0000CA000000}"/>
            </a:ext>
          </a:extLst>
        </xdr:cNvPr>
        <xdr:cNvGrpSpPr>
          <a:grpSpLocks/>
        </xdr:cNvGrpSpPr>
      </xdr:nvGrpSpPr>
      <xdr:grpSpPr bwMode="auto">
        <a:xfrm>
          <a:off x="1036320" y="18809970"/>
          <a:ext cx="1657350" cy="1219200"/>
          <a:chOff x="46" y="40"/>
          <a:chExt cx="550" cy="318"/>
        </a:xfrm>
      </xdr:grpSpPr>
      <xdr:grpSp>
        <xdr:nvGrpSpPr>
          <xdr:cNvPr id="203" name="Group 2">
            <a:extLst>
              <a:ext uri="{FF2B5EF4-FFF2-40B4-BE49-F238E27FC236}">
                <a16:creationId xmlns:a16="http://schemas.microsoft.com/office/drawing/2014/main" id="{00000000-0008-0000-1200-0000CB000000}"/>
              </a:ext>
            </a:extLst>
          </xdr:cNvPr>
          <xdr:cNvGrpSpPr>
            <a:grpSpLocks/>
          </xdr:cNvGrpSpPr>
        </xdr:nvGrpSpPr>
        <xdr:grpSpPr bwMode="auto">
          <a:xfrm>
            <a:off x="46" y="40"/>
            <a:ext cx="550" cy="318"/>
            <a:chOff x="46" y="40"/>
            <a:chExt cx="550" cy="318"/>
          </a:xfrm>
        </xdr:grpSpPr>
        <xdr:sp macro="" textlink="">
          <xdr:nvSpPr>
            <xdr:cNvPr id="205" name="AutoShape 3">
              <a:extLst>
                <a:ext uri="{FF2B5EF4-FFF2-40B4-BE49-F238E27FC236}">
                  <a16:creationId xmlns:a16="http://schemas.microsoft.com/office/drawing/2014/main" id="{00000000-0008-0000-1200-0000C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06" name="AutoShape 4">
              <a:extLst>
                <a:ext uri="{FF2B5EF4-FFF2-40B4-BE49-F238E27FC236}">
                  <a16:creationId xmlns:a16="http://schemas.microsoft.com/office/drawing/2014/main" id="{00000000-0008-0000-1200-0000C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7" name="AutoShape 5">
              <a:extLst>
                <a:ext uri="{FF2B5EF4-FFF2-40B4-BE49-F238E27FC236}">
                  <a16:creationId xmlns:a16="http://schemas.microsoft.com/office/drawing/2014/main" id="{00000000-0008-0000-1200-0000C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8" name="AutoShape 6">
              <a:extLst>
                <a:ext uri="{FF2B5EF4-FFF2-40B4-BE49-F238E27FC236}">
                  <a16:creationId xmlns:a16="http://schemas.microsoft.com/office/drawing/2014/main" id="{00000000-0008-0000-1200-0000D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9" name="AutoShape 7">
              <a:extLst>
                <a:ext uri="{FF2B5EF4-FFF2-40B4-BE49-F238E27FC236}">
                  <a16:creationId xmlns:a16="http://schemas.microsoft.com/office/drawing/2014/main" id="{00000000-0008-0000-1200-0000D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0" name="AutoShape 8">
              <a:extLst>
                <a:ext uri="{FF2B5EF4-FFF2-40B4-BE49-F238E27FC236}">
                  <a16:creationId xmlns:a16="http://schemas.microsoft.com/office/drawing/2014/main" id="{00000000-0008-0000-1200-0000D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1" name="AutoShape 9">
              <a:extLst>
                <a:ext uri="{FF2B5EF4-FFF2-40B4-BE49-F238E27FC236}">
                  <a16:creationId xmlns:a16="http://schemas.microsoft.com/office/drawing/2014/main" id="{00000000-0008-0000-1200-0000D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Line 10">
              <a:extLst>
                <a:ext uri="{FF2B5EF4-FFF2-40B4-BE49-F238E27FC236}">
                  <a16:creationId xmlns:a16="http://schemas.microsoft.com/office/drawing/2014/main" id="{00000000-0008-0000-1200-0000D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13" name="Line 11">
              <a:extLst>
                <a:ext uri="{FF2B5EF4-FFF2-40B4-BE49-F238E27FC236}">
                  <a16:creationId xmlns:a16="http://schemas.microsoft.com/office/drawing/2014/main" id="{00000000-0008-0000-1200-0000D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04" name="AutoShape 12">
            <a:extLst>
              <a:ext uri="{FF2B5EF4-FFF2-40B4-BE49-F238E27FC236}">
                <a16:creationId xmlns:a16="http://schemas.microsoft.com/office/drawing/2014/main" id="{00000000-0008-0000-1200-0000C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214" name="Group 1">
          <a:extLst>
            <a:ext uri="{FF2B5EF4-FFF2-40B4-BE49-F238E27FC236}">
              <a16:creationId xmlns:a16="http://schemas.microsoft.com/office/drawing/2014/main" id="{00000000-0008-0000-1200-0000D6000000}"/>
            </a:ext>
          </a:extLst>
        </xdr:cNvPr>
        <xdr:cNvGrpSpPr>
          <a:grpSpLocks/>
        </xdr:cNvGrpSpPr>
      </xdr:nvGrpSpPr>
      <xdr:grpSpPr bwMode="auto">
        <a:xfrm>
          <a:off x="2815590" y="18823305"/>
          <a:ext cx="1651635" cy="1219200"/>
          <a:chOff x="46" y="40"/>
          <a:chExt cx="550" cy="318"/>
        </a:xfrm>
      </xdr:grpSpPr>
      <xdr:grpSp>
        <xdr:nvGrpSpPr>
          <xdr:cNvPr id="215" name="Group 2">
            <a:extLst>
              <a:ext uri="{FF2B5EF4-FFF2-40B4-BE49-F238E27FC236}">
                <a16:creationId xmlns:a16="http://schemas.microsoft.com/office/drawing/2014/main" id="{00000000-0008-0000-1200-0000D7000000}"/>
              </a:ext>
            </a:extLst>
          </xdr:cNvPr>
          <xdr:cNvGrpSpPr>
            <a:grpSpLocks/>
          </xdr:cNvGrpSpPr>
        </xdr:nvGrpSpPr>
        <xdr:grpSpPr bwMode="auto">
          <a:xfrm>
            <a:off x="46" y="40"/>
            <a:ext cx="550" cy="318"/>
            <a:chOff x="46" y="40"/>
            <a:chExt cx="550" cy="318"/>
          </a:xfrm>
        </xdr:grpSpPr>
        <xdr:sp macro="" textlink="">
          <xdr:nvSpPr>
            <xdr:cNvPr id="217" name="AutoShape 3">
              <a:extLst>
                <a:ext uri="{FF2B5EF4-FFF2-40B4-BE49-F238E27FC236}">
                  <a16:creationId xmlns:a16="http://schemas.microsoft.com/office/drawing/2014/main" id="{00000000-0008-0000-1200-0000D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18" name="AutoShape 4">
              <a:extLst>
                <a:ext uri="{FF2B5EF4-FFF2-40B4-BE49-F238E27FC236}">
                  <a16:creationId xmlns:a16="http://schemas.microsoft.com/office/drawing/2014/main" id="{00000000-0008-0000-1200-0000D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19" name="AutoShape 5">
              <a:extLst>
                <a:ext uri="{FF2B5EF4-FFF2-40B4-BE49-F238E27FC236}">
                  <a16:creationId xmlns:a16="http://schemas.microsoft.com/office/drawing/2014/main" id="{00000000-0008-0000-1200-0000D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0" name="AutoShape 6">
              <a:extLst>
                <a:ext uri="{FF2B5EF4-FFF2-40B4-BE49-F238E27FC236}">
                  <a16:creationId xmlns:a16="http://schemas.microsoft.com/office/drawing/2014/main" id="{00000000-0008-0000-1200-0000D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1" name="AutoShape 7">
              <a:extLst>
                <a:ext uri="{FF2B5EF4-FFF2-40B4-BE49-F238E27FC236}">
                  <a16:creationId xmlns:a16="http://schemas.microsoft.com/office/drawing/2014/main" id="{00000000-0008-0000-1200-0000D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2" name="AutoShape 8">
              <a:extLst>
                <a:ext uri="{FF2B5EF4-FFF2-40B4-BE49-F238E27FC236}">
                  <a16:creationId xmlns:a16="http://schemas.microsoft.com/office/drawing/2014/main" id="{00000000-0008-0000-1200-0000D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3" name="AutoShape 9">
              <a:extLst>
                <a:ext uri="{FF2B5EF4-FFF2-40B4-BE49-F238E27FC236}">
                  <a16:creationId xmlns:a16="http://schemas.microsoft.com/office/drawing/2014/main" id="{00000000-0008-0000-1200-0000D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4" name="Line 10">
              <a:extLst>
                <a:ext uri="{FF2B5EF4-FFF2-40B4-BE49-F238E27FC236}">
                  <a16:creationId xmlns:a16="http://schemas.microsoft.com/office/drawing/2014/main" id="{00000000-0008-0000-1200-0000E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25" name="Line 11">
              <a:extLst>
                <a:ext uri="{FF2B5EF4-FFF2-40B4-BE49-F238E27FC236}">
                  <a16:creationId xmlns:a16="http://schemas.microsoft.com/office/drawing/2014/main" id="{00000000-0008-0000-1200-0000E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16" name="AutoShape 12">
            <a:extLst>
              <a:ext uri="{FF2B5EF4-FFF2-40B4-BE49-F238E27FC236}">
                <a16:creationId xmlns:a16="http://schemas.microsoft.com/office/drawing/2014/main" id="{00000000-0008-0000-1200-0000D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36</xdr:row>
      <xdr:rowOff>76200</xdr:rowOff>
    </xdr:from>
    <xdr:to>
      <xdr:col>2</xdr:col>
      <xdr:colOff>1737360</xdr:colOff>
      <xdr:row>39</xdr:row>
      <xdr:rowOff>76200</xdr:rowOff>
    </xdr:to>
    <xdr:grpSp>
      <xdr:nvGrpSpPr>
        <xdr:cNvPr id="226" name="Group 2">
          <a:extLst>
            <a:ext uri="{FF2B5EF4-FFF2-40B4-BE49-F238E27FC236}">
              <a16:creationId xmlns:a16="http://schemas.microsoft.com/office/drawing/2014/main" id="{00000000-0008-0000-1200-0000E2000000}"/>
            </a:ext>
          </a:extLst>
        </xdr:cNvPr>
        <xdr:cNvGrpSpPr>
          <a:grpSpLocks/>
        </xdr:cNvGrpSpPr>
      </xdr:nvGrpSpPr>
      <xdr:grpSpPr bwMode="auto">
        <a:xfrm>
          <a:off x="1036320" y="11932920"/>
          <a:ext cx="1703070" cy="1181100"/>
          <a:chOff x="46" y="40"/>
          <a:chExt cx="550" cy="318"/>
        </a:xfrm>
      </xdr:grpSpPr>
      <xdr:grpSp>
        <xdr:nvGrpSpPr>
          <xdr:cNvPr id="227" name="Group 3">
            <a:extLst>
              <a:ext uri="{FF2B5EF4-FFF2-40B4-BE49-F238E27FC236}">
                <a16:creationId xmlns:a16="http://schemas.microsoft.com/office/drawing/2014/main" id="{00000000-0008-0000-1200-0000E3000000}"/>
              </a:ext>
            </a:extLst>
          </xdr:cNvPr>
          <xdr:cNvGrpSpPr>
            <a:grpSpLocks/>
          </xdr:cNvGrpSpPr>
        </xdr:nvGrpSpPr>
        <xdr:grpSpPr bwMode="auto">
          <a:xfrm>
            <a:off x="46" y="40"/>
            <a:ext cx="550" cy="318"/>
            <a:chOff x="46" y="40"/>
            <a:chExt cx="550" cy="318"/>
          </a:xfrm>
        </xdr:grpSpPr>
        <xdr:sp macro="" textlink="">
          <xdr:nvSpPr>
            <xdr:cNvPr id="229" name="AutoShape 4">
              <a:extLst>
                <a:ext uri="{FF2B5EF4-FFF2-40B4-BE49-F238E27FC236}">
                  <a16:creationId xmlns:a16="http://schemas.microsoft.com/office/drawing/2014/main" id="{00000000-0008-0000-1200-0000E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30" name="AutoShape 5">
              <a:extLst>
                <a:ext uri="{FF2B5EF4-FFF2-40B4-BE49-F238E27FC236}">
                  <a16:creationId xmlns:a16="http://schemas.microsoft.com/office/drawing/2014/main" id="{00000000-0008-0000-1200-0000E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1" name="AutoShape 6">
              <a:extLst>
                <a:ext uri="{FF2B5EF4-FFF2-40B4-BE49-F238E27FC236}">
                  <a16:creationId xmlns:a16="http://schemas.microsoft.com/office/drawing/2014/main" id="{00000000-0008-0000-1200-0000E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2" name="AutoShape 7">
              <a:extLst>
                <a:ext uri="{FF2B5EF4-FFF2-40B4-BE49-F238E27FC236}">
                  <a16:creationId xmlns:a16="http://schemas.microsoft.com/office/drawing/2014/main" id="{00000000-0008-0000-1200-0000E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3" name="AutoShape 8">
              <a:extLst>
                <a:ext uri="{FF2B5EF4-FFF2-40B4-BE49-F238E27FC236}">
                  <a16:creationId xmlns:a16="http://schemas.microsoft.com/office/drawing/2014/main" id="{00000000-0008-0000-1200-0000E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4" name="AutoShape 9">
              <a:extLst>
                <a:ext uri="{FF2B5EF4-FFF2-40B4-BE49-F238E27FC236}">
                  <a16:creationId xmlns:a16="http://schemas.microsoft.com/office/drawing/2014/main" id="{00000000-0008-0000-1200-0000E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5" name="AutoShape 10">
              <a:extLst>
                <a:ext uri="{FF2B5EF4-FFF2-40B4-BE49-F238E27FC236}">
                  <a16:creationId xmlns:a16="http://schemas.microsoft.com/office/drawing/2014/main" id="{00000000-0008-0000-1200-0000E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6" name="Line 11">
              <a:extLst>
                <a:ext uri="{FF2B5EF4-FFF2-40B4-BE49-F238E27FC236}">
                  <a16:creationId xmlns:a16="http://schemas.microsoft.com/office/drawing/2014/main" id="{00000000-0008-0000-1200-0000E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37" name="Line 12">
              <a:extLst>
                <a:ext uri="{FF2B5EF4-FFF2-40B4-BE49-F238E27FC236}">
                  <a16:creationId xmlns:a16="http://schemas.microsoft.com/office/drawing/2014/main" id="{00000000-0008-0000-1200-0000E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28" name="AutoShape 13">
            <a:extLst>
              <a:ext uri="{FF2B5EF4-FFF2-40B4-BE49-F238E27FC236}">
                <a16:creationId xmlns:a16="http://schemas.microsoft.com/office/drawing/2014/main" id="{00000000-0008-0000-1200-0000E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38100</xdr:colOff>
      <xdr:row>36</xdr:row>
      <xdr:rowOff>76200</xdr:rowOff>
    </xdr:from>
    <xdr:to>
      <xdr:col>3</xdr:col>
      <xdr:colOff>1737360</xdr:colOff>
      <xdr:row>39</xdr:row>
      <xdr:rowOff>76200</xdr:rowOff>
    </xdr:to>
    <xdr:grpSp>
      <xdr:nvGrpSpPr>
        <xdr:cNvPr id="238" name="Group 2">
          <a:extLst>
            <a:ext uri="{FF2B5EF4-FFF2-40B4-BE49-F238E27FC236}">
              <a16:creationId xmlns:a16="http://schemas.microsoft.com/office/drawing/2014/main" id="{00000000-0008-0000-1200-0000EE000000}"/>
            </a:ext>
          </a:extLst>
        </xdr:cNvPr>
        <xdr:cNvGrpSpPr>
          <a:grpSpLocks/>
        </xdr:cNvGrpSpPr>
      </xdr:nvGrpSpPr>
      <xdr:grpSpPr bwMode="auto">
        <a:xfrm>
          <a:off x="2796540" y="11932920"/>
          <a:ext cx="1703070" cy="1181100"/>
          <a:chOff x="46" y="40"/>
          <a:chExt cx="550" cy="318"/>
        </a:xfrm>
      </xdr:grpSpPr>
      <xdr:grpSp>
        <xdr:nvGrpSpPr>
          <xdr:cNvPr id="239" name="Group 3">
            <a:extLst>
              <a:ext uri="{FF2B5EF4-FFF2-40B4-BE49-F238E27FC236}">
                <a16:creationId xmlns:a16="http://schemas.microsoft.com/office/drawing/2014/main" id="{00000000-0008-0000-1200-0000EF000000}"/>
              </a:ext>
            </a:extLst>
          </xdr:cNvPr>
          <xdr:cNvGrpSpPr>
            <a:grpSpLocks/>
          </xdr:cNvGrpSpPr>
        </xdr:nvGrpSpPr>
        <xdr:grpSpPr bwMode="auto">
          <a:xfrm>
            <a:off x="46" y="40"/>
            <a:ext cx="550" cy="318"/>
            <a:chOff x="46" y="40"/>
            <a:chExt cx="550" cy="318"/>
          </a:xfrm>
        </xdr:grpSpPr>
        <xdr:sp macro="" textlink="">
          <xdr:nvSpPr>
            <xdr:cNvPr id="241" name="AutoShape 4">
              <a:extLst>
                <a:ext uri="{FF2B5EF4-FFF2-40B4-BE49-F238E27FC236}">
                  <a16:creationId xmlns:a16="http://schemas.microsoft.com/office/drawing/2014/main" id="{00000000-0008-0000-1200-0000F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42" name="AutoShape 5">
              <a:extLst>
                <a:ext uri="{FF2B5EF4-FFF2-40B4-BE49-F238E27FC236}">
                  <a16:creationId xmlns:a16="http://schemas.microsoft.com/office/drawing/2014/main" id="{00000000-0008-0000-1200-0000F2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3" name="AutoShape 6">
              <a:extLst>
                <a:ext uri="{FF2B5EF4-FFF2-40B4-BE49-F238E27FC236}">
                  <a16:creationId xmlns:a16="http://schemas.microsoft.com/office/drawing/2014/main" id="{00000000-0008-0000-1200-0000F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4" name="AutoShape 7">
              <a:extLst>
                <a:ext uri="{FF2B5EF4-FFF2-40B4-BE49-F238E27FC236}">
                  <a16:creationId xmlns:a16="http://schemas.microsoft.com/office/drawing/2014/main" id="{00000000-0008-0000-1200-0000F4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5" name="AutoShape 8">
              <a:extLst>
                <a:ext uri="{FF2B5EF4-FFF2-40B4-BE49-F238E27FC236}">
                  <a16:creationId xmlns:a16="http://schemas.microsoft.com/office/drawing/2014/main" id="{00000000-0008-0000-1200-0000F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6" name="AutoShape 9">
              <a:extLst>
                <a:ext uri="{FF2B5EF4-FFF2-40B4-BE49-F238E27FC236}">
                  <a16:creationId xmlns:a16="http://schemas.microsoft.com/office/drawing/2014/main" id="{00000000-0008-0000-1200-0000F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7" name="AutoShape 10">
              <a:extLst>
                <a:ext uri="{FF2B5EF4-FFF2-40B4-BE49-F238E27FC236}">
                  <a16:creationId xmlns:a16="http://schemas.microsoft.com/office/drawing/2014/main" id="{00000000-0008-0000-1200-0000F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8" name="Line 11">
              <a:extLst>
                <a:ext uri="{FF2B5EF4-FFF2-40B4-BE49-F238E27FC236}">
                  <a16:creationId xmlns:a16="http://schemas.microsoft.com/office/drawing/2014/main" id="{00000000-0008-0000-1200-0000F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49" name="Line 12">
              <a:extLst>
                <a:ext uri="{FF2B5EF4-FFF2-40B4-BE49-F238E27FC236}">
                  <a16:creationId xmlns:a16="http://schemas.microsoft.com/office/drawing/2014/main" id="{00000000-0008-0000-1200-0000F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40" name="AutoShape 13">
            <a:extLst>
              <a:ext uri="{FF2B5EF4-FFF2-40B4-BE49-F238E27FC236}">
                <a16:creationId xmlns:a16="http://schemas.microsoft.com/office/drawing/2014/main" id="{00000000-0008-0000-1200-0000F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40</xdr:row>
      <xdr:rowOff>45720</xdr:rowOff>
    </xdr:from>
    <xdr:to>
      <xdr:col>2</xdr:col>
      <xdr:colOff>1714500</xdr:colOff>
      <xdr:row>43</xdr:row>
      <xdr:rowOff>83820</xdr:rowOff>
    </xdr:to>
    <xdr:grpSp>
      <xdr:nvGrpSpPr>
        <xdr:cNvPr id="250" name="Group 1">
          <a:extLst>
            <a:ext uri="{FF2B5EF4-FFF2-40B4-BE49-F238E27FC236}">
              <a16:creationId xmlns:a16="http://schemas.microsoft.com/office/drawing/2014/main" id="{00000000-0008-0000-1200-0000FA000000}"/>
            </a:ext>
          </a:extLst>
        </xdr:cNvPr>
        <xdr:cNvGrpSpPr>
          <a:grpSpLocks/>
        </xdr:cNvGrpSpPr>
      </xdr:nvGrpSpPr>
      <xdr:grpSpPr bwMode="auto">
        <a:xfrm>
          <a:off x="1062990" y="13272135"/>
          <a:ext cx="1649730" cy="1219200"/>
          <a:chOff x="46" y="40"/>
          <a:chExt cx="550" cy="318"/>
        </a:xfrm>
      </xdr:grpSpPr>
      <xdr:grpSp>
        <xdr:nvGrpSpPr>
          <xdr:cNvPr id="251" name="Group 2">
            <a:extLst>
              <a:ext uri="{FF2B5EF4-FFF2-40B4-BE49-F238E27FC236}">
                <a16:creationId xmlns:a16="http://schemas.microsoft.com/office/drawing/2014/main" id="{00000000-0008-0000-1200-0000FB000000}"/>
              </a:ext>
            </a:extLst>
          </xdr:cNvPr>
          <xdr:cNvGrpSpPr>
            <a:grpSpLocks/>
          </xdr:cNvGrpSpPr>
        </xdr:nvGrpSpPr>
        <xdr:grpSpPr bwMode="auto">
          <a:xfrm>
            <a:off x="46" y="40"/>
            <a:ext cx="550" cy="318"/>
            <a:chOff x="46" y="40"/>
            <a:chExt cx="550" cy="318"/>
          </a:xfrm>
        </xdr:grpSpPr>
        <xdr:sp macro="" textlink="">
          <xdr:nvSpPr>
            <xdr:cNvPr id="253" name="AutoShape 3">
              <a:extLst>
                <a:ext uri="{FF2B5EF4-FFF2-40B4-BE49-F238E27FC236}">
                  <a16:creationId xmlns:a16="http://schemas.microsoft.com/office/drawing/2014/main" id="{00000000-0008-0000-1200-0000F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4" name="AutoShape 4">
              <a:extLst>
                <a:ext uri="{FF2B5EF4-FFF2-40B4-BE49-F238E27FC236}">
                  <a16:creationId xmlns:a16="http://schemas.microsoft.com/office/drawing/2014/main" id="{00000000-0008-0000-1200-0000F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5" name="AutoShape 5">
              <a:extLst>
                <a:ext uri="{FF2B5EF4-FFF2-40B4-BE49-F238E27FC236}">
                  <a16:creationId xmlns:a16="http://schemas.microsoft.com/office/drawing/2014/main" id="{00000000-0008-0000-1200-0000F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56" name="AutoShape 6">
              <a:extLst>
                <a:ext uri="{FF2B5EF4-FFF2-40B4-BE49-F238E27FC236}">
                  <a16:creationId xmlns:a16="http://schemas.microsoft.com/office/drawing/2014/main" id="{00000000-0008-0000-1200-00000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57" name="AutoShape 7">
              <a:extLst>
                <a:ext uri="{FF2B5EF4-FFF2-40B4-BE49-F238E27FC236}">
                  <a16:creationId xmlns:a16="http://schemas.microsoft.com/office/drawing/2014/main" id="{00000000-0008-0000-1200-00000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8" name="AutoShape 8">
              <a:extLst>
                <a:ext uri="{FF2B5EF4-FFF2-40B4-BE49-F238E27FC236}">
                  <a16:creationId xmlns:a16="http://schemas.microsoft.com/office/drawing/2014/main" id="{00000000-0008-0000-1200-00000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59" name="AutoShape 9">
              <a:extLst>
                <a:ext uri="{FF2B5EF4-FFF2-40B4-BE49-F238E27FC236}">
                  <a16:creationId xmlns:a16="http://schemas.microsoft.com/office/drawing/2014/main" id="{00000000-0008-0000-1200-00000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0" name="Line 10">
              <a:extLst>
                <a:ext uri="{FF2B5EF4-FFF2-40B4-BE49-F238E27FC236}">
                  <a16:creationId xmlns:a16="http://schemas.microsoft.com/office/drawing/2014/main" id="{00000000-0008-0000-1200-00000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1" name="Line 11">
              <a:extLst>
                <a:ext uri="{FF2B5EF4-FFF2-40B4-BE49-F238E27FC236}">
                  <a16:creationId xmlns:a16="http://schemas.microsoft.com/office/drawing/2014/main" id="{00000000-0008-0000-1200-00000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2" name="AutoShape 12">
            <a:extLst>
              <a:ext uri="{FF2B5EF4-FFF2-40B4-BE49-F238E27FC236}">
                <a16:creationId xmlns:a16="http://schemas.microsoft.com/office/drawing/2014/main" id="{00000000-0008-0000-1200-0000F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40</xdr:row>
      <xdr:rowOff>38100</xdr:rowOff>
    </xdr:from>
    <xdr:to>
      <xdr:col>3</xdr:col>
      <xdr:colOff>1714500</xdr:colOff>
      <xdr:row>43</xdr:row>
      <xdr:rowOff>76200</xdr:rowOff>
    </xdr:to>
    <xdr:grpSp>
      <xdr:nvGrpSpPr>
        <xdr:cNvPr id="262" name="Group 1">
          <a:extLst>
            <a:ext uri="{FF2B5EF4-FFF2-40B4-BE49-F238E27FC236}">
              <a16:creationId xmlns:a16="http://schemas.microsoft.com/office/drawing/2014/main" id="{00000000-0008-0000-1200-000006010000}"/>
            </a:ext>
          </a:extLst>
        </xdr:cNvPr>
        <xdr:cNvGrpSpPr>
          <a:grpSpLocks/>
        </xdr:cNvGrpSpPr>
      </xdr:nvGrpSpPr>
      <xdr:grpSpPr bwMode="auto">
        <a:xfrm>
          <a:off x="2823210" y="13266420"/>
          <a:ext cx="1649730" cy="1219200"/>
          <a:chOff x="46" y="40"/>
          <a:chExt cx="550" cy="318"/>
        </a:xfrm>
      </xdr:grpSpPr>
      <xdr:grpSp>
        <xdr:nvGrpSpPr>
          <xdr:cNvPr id="263" name="Group 2">
            <a:extLst>
              <a:ext uri="{FF2B5EF4-FFF2-40B4-BE49-F238E27FC236}">
                <a16:creationId xmlns:a16="http://schemas.microsoft.com/office/drawing/2014/main" id="{00000000-0008-0000-1200-000007010000}"/>
              </a:ext>
            </a:extLst>
          </xdr:cNvPr>
          <xdr:cNvGrpSpPr>
            <a:grpSpLocks/>
          </xdr:cNvGrpSpPr>
        </xdr:nvGrpSpPr>
        <xdr:grpSpPr bwMode="auto">
          <a:xfrm>
            <a:off x="46" y="40"/>
            <a:ext cx="550" cy="318"/>
            <a:chOff x="46" y="40"/>
            <a:chExt cx="550" cy="318"/>
          </a:xfrm>
        </xdr:grpSpPr>
        <xdr:sp macro="" textlink="">
          <xdr:nvSpPr>
            <xdr:cNvPr id="265" name="AutoShape 3">
              <a:extLst>
                <a:ext uri="{FF2B5EF4-FFF2-40B4-BE49-F238E27FC236}">
                  <a16:creationId xmlns:a16="http://schemas.microsoft.com/office/drawing/2014/main" id="{00000000-0008-0000-1200-00000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66" name="AutoShape 4">
              <a:extLst>
                <a:ext uri="{FF2B5EF4-FFF2-40B4-BE49-F238E27FC236}">
                  <a16:creationId xmlns:a16="http://schemas.microsoft.com/office/drawing/2014/main" id="{00000000-0008-0000-1200-00000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67" name="AutoShape 5">
              <a:extLst>
                <a:ext uri="{FF2B5EF4-FFF2-40B4-BE49-F238E27FC236}">
                  <a16:creationId xmlns:a16="http://schemas.microsoft.com/office/drawing/2014/main" id="{00000000-0008-0000-1200-00000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8" name="AutoShape 6">
              <a:extLst>
                <a:ext uri="{FF2B5EF4-FFF2-40B4-BE49-F238E27FC236}">
                  <a16:creationId xmlns:a16="http://schemas.microsoft.com/office/drawing/2014/main" id="{00000000-0008-0000-1200-00000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9" name="AutoShape 7">
              <a:extLst>
                <a:ext uri="{FF2B5EF4-FFF2-40B4-BE49-F238E27FC236}">
                  <a16:creationId xmlns:a16="http://schemas.microsoft.com/office/drawing/2014/main" id="{00000000-0008-0000-1200-00000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0" name="AutoShape 8">
              <a:extLst>
                <a:ext uri="{FF2B5EF4-FFF2-40B4-BE49-F238E27FC236}">
                  <a16:creationId xmlns:a16="http://schemas.microsoft.com/office/drawing/2014/main" id="{00000000-0008-0000-1200-00000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1" name="AutoShape 9">
              <a:extLst>
                <a:ext uri="{FF2B5EF4-FFF2-40B4-BE49-F238E27FC236}">
                  <a16:creationId xmlns:a16="http://schemas.microsoft.com/office/drawing/2014/main" id="{00000000-0008-0000-1200-00000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2" name="Line 10">
              <a:extLst>
                <a:ext uri="{FF2B5EF4-FFF2-40B4-BE49-F238E27FC236}">
                  <a16:creationId xmlns:a16="http://schemas.microsoft.com/office/drawing/2014/main" id="{00000000-0008-0000-1200-00001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3" name="Line 11">
              <a:extLst>
                <a:ext uri="{FF2B5EF4-FFF2-40B4-BE49-F238E27FC236}">
                  <a16:creationId xmlns:a16="http://schemas.microsoft.com/office/drawing/2014/main" id="{00000000-0008-0000-1200-00001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4" name="AutoShape 12">
            <a:extLst>
              <a:ext uri="{FF2B5EF4-FFF2-40B4-BE49-F238E27FC236}">
                <a16:creationId xmlns:a16="http://schemas.microsoft.com/office/drawing/2014/main" id="{00000000-0008-0000-1200-00000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44</xdr:row>
      <xdr:rowOff>45720</xdr:rowOff>
    </xdr:from>
    <xdr:to>
      <xdr:col>2</xdr:col>
      <xdr:colOff>1714500</xdr:colOff>
      <xdr:row>47</xdr:row>
      <xdr:rowOff>83820</xdr:rowOff>
    </xdr:to>
    <xdr:grpSp>
      <xdr:nvGrpSpPr>
        <xdr:cNvPr id="274" name="Group 1">
          <a:extLst>
            <a:ext uri="{FF2B5EF4-FFF2-40B4-BE49-F238E27FC236}">
              <a16:creationId xmlns:a16="http://schemas.microsoft.com/office/drawing/2014/main" id="{00000000-0008-0000-1200-000012010000}"/>
            </a:ext>
          </a:extLst>
        </xdr:cNvPr>
        <xdr:cNvGrpSpPr>
          <a:grpSpLocks/>
        </xdr:cNvGrpSpPr>
      </xdr:nvGrpSpPr>
      <xdr:grpSpPr bwMode="auto">
        <a:xfrm>
          <a:off x="1062990" y="14643735"/>
          <a:ext cx="1649730" cy="1219200"/>
          <a:chOff x="46" y="40"/>
          <a:chExt cx="550" cy="318"/>
        </a:xfrm>
      </xdr:grpSpPr>
      <xdr:grpSp>
        <xdr:nvGrpSpPr>
          <xdr:cNvPr id="275" name="Group 2">
            <a:extLst>
              <a:ext uri="{FF2B5EF4-FFF2-40B4-BE49-F238E27FC236}">
                <a16:creationId xmlns:a16="http://schemas.microsoft.com/office/drawing/2014/main" id="{00000000-0008-0000-1200-000013010000}"/>
              </a:ext>
            </a:extLst>
          </xdr:cNvPr>
          <xdr:cNvGrpSpPr>
            <a:grpSpLocks/>
          </xdr:cNvGrpSpPr>
        </xdr:nvGrpSpPr>
        <xdr:grpSpPr bwMode="auto">
          <a:xfrm>
            <a:off x="46" y="40"/>
            <a:ext cx="550" cy="318"/>
            <a:chOff x="46" y="40"/>
            <a:chExt cx="550" cy="318"/>
          </a:xfrm>
        </xdr:grpSpPr>
        <xdr:sp macro="" textlink="">
          <xdr:nvSpPr>
            <xdr:cNvPr id="277" name="AutoShape 3">
              <a:extLst>
                <a:ext uri="{FF2B5EF4-FFF2-40B4-BE49-F238E27FC236}">
                  <a16:creationId xmlns:a16="http://schemas.microsoft.com/office/drawing/2014/main" id="{00000000-0008-0000-1200-00001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8" name="AutoShape 4">
              <a:extLst>
                <a:ext uri="{FF2B5EF4-FFF2-40B4-BE49-F238E27FC236}">
                  <a16:creationId xmlns:a16="http://schemas.microsoft.com/office/drawing/2014/main" id="{00000000-0008-0000-1200-00001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9" name="AutoShape 5">
              <a:extLst>
                <a:ext uri="{FF2B5EF4-FFF2-40B4-BE49-F238E27FC236}">
                  <a16:creationId xmlns:a16="http://schemas.microsoft.com/office/drawing/2014/main" id="{00000000-0008-0000-1200-00001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0" name="AutoShape 6">
              <a:extLst>
                <a:ext uri="{FF2B5EF4-FFF2-40B4-BE49-F238E27FC236}">
                  <a16:creationId xmlns:a16="http://schemas.microsoft.com/office/drawing/2014/main" id="{00000000-0008-0000-1200-00001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1" name="AutoShape 7">
              <a:extLst>
                <a:ext uri="{FF2B5EF4-FFF2-40B4-BE49-F238E27FC236}">
                  <a16:creationId xmlns:a16="http://schemas.microsoft.com/office/drawing/2014/main" id="{00000000-0008-0000-1200-00001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2" name="AutoShape 8">
              <a:extLst>
                <a:ext uri="{FF2B5EF4-FFF2-40B4-BE49-F238E27FC236}">
                  <a16:creationId xmlns:a16="http://schemas.microsoft.com/office/drawing/2014/main" id="{00000000-0008-0000-1200-00001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3" name="AutoShape 9">
              <a:extLst>
                <a:ext uri="{FF2B5EF4-FFF2-40B4-BE49-F238E27FC236}">
                  <a16:creationId xmlns:a16="http://schemas.microsoft.com/office/drawing/2014/main" id="{00000000-0008-0000-1200-00001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4" name="Line 10">
              <a:extLst>
                <a:ext uri="{FF2B5EF4-FFF2-40B4-BE49-F238E27FC236}">
                  <a16:creationId xmlns:a16="http://schemas.microsoft.com/office/drawing/2014/main" id="{00000000-0008-0000-1200-00001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5" name="Line 11">
              <a:extLst>
                <a:ext uri="{FF2B5EF4-FFF2-40B4-BE49-F238E27FC236}">
                  <a16:creationId xmlns:a16="http://schemas.microsoft.com/office/drawing/2014/main" id="{00000000-0008-0000-1200-00001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76" name="AutoShape 12">
            <a:extLst>
              <a:ext uri="{FF2B5EF4-FFF2-40B4-BE49-F238E27FC236}">
                <a16:creationId xmlns:a16="http://schemas.microsoft.com/office/drawing/2014/main" id="{00000000-0008-0000-1200-00001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44</xdr:row>
      <xdr:rowOff>38100</xdr:rowOff>
    </xdr:from>
    <xdr:to>
      <xdr:col>3</xdr:col>
      <xdr:colOff>1714500</xdr:colOff>
      <xdr:row>47</xdr:row>
      <xdr:rowOff>76200</xdr:rowOff>
    </xdr:to>
    <xdr:grpSp>
      <xdr:nvGrpSpPr>
        <xdr:cNvPr id="286" name="Group 1">
          <a:extLst>
            <a:ext uri="{FF2B5EF4-FFF2-40B4-BE49-F238E27FC236}">
              <a16:creationId xmlns:a16="http://schemas.microsoft.com/office/drawing/2014/main" id="{00000000-0008-0000-1200-00001E010000}"/>
            </a:ext>
          </a:extLst>
        </xdr:cNvPr>
        <xdr:cNvGrpSpPr>
          <a:grpSpLocks/>
        </xdr:cNvGrpSpPr>
      </xdr:nvGrpSpPr>
      <xdr:grpSpPr bwMode="auto">
        <a:xfrm>
          <a:off x="2823210" y="14638020"/>
          <a:ext cx="1649730" cy="1219200"/>
          <a:chOff x="46" y="40"/>
          <a:chExt cx="550" cy="318"/>
        </a:xfrm>
      </xdr:grpSpPr>
      <xdr:grpSp>
        <xdr:nvGrpSpPr>
          <xdr:cNvPr id="287" name="Group 2">
            <a:extLst>
              <a:ext uri="{FF2B5EF4-FFF2-40B4-BE49-F238E27FC236}">
                <a16:creationId xmlns:a16="http://schemas.microsoft.com/office/drawing/2014/main" id="{00000000-0008-0000-1200-00001F010000}"/>
              </a:ext>
            </a:extLst>
          </xdr:cNvPr>
          <xdr:cNvGrpSpPr>
            <a:grpSpLocks/>
          </xdr:cNvGrpSpPr>
        </xdr:nvGrpSpPr>
        <xdr:grpSpPr bwMode="auto">
          <a:xfrm>
            <a:off x="46" y="40"/>
            <a:ext cx="550" cy="318"/>
            <a:chOff x="46" y="40"/>
            <a:chExt cx="550" cy="318"/>
          </a:xfrm>
        </xdr:grpSpPr>
        <xdr:sp macro="" textlink="">
          <xdr:nvSpPr>
            <xdr:cNvPr id="289" name="AutoShape 3">
              <a:extLst>
                <a:ext uri="{FF2B5EF4-FFF2-40B4-BE49-F238E27FC236}">
                  <a16:creationId xmlns:a16="http://schemas.microsoft.com/office/drawing/2014/main" id="{00000000-0008-0000-1200-00002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0" name="AutoShape 4">
              <a:extLst>
                <a:ext uri="{FF2B5EF4-FFF2-40B4-BE49-F238E27FC236}">
                  <a16:creationId xmlns:a16="http://schemas.microsoft.com/office/drawing/2014/main" id="{00000000-0008-0000-1200-00002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1" name="AutoShape 5">
              <a:extLst>
                <a:ext uri="{FF2B5EF4-FFF2-40B4-BE49-F238E27FC236}">
                  <a16:creationId xmlns:a16="http://schemas.microsoft.com/office/drawing/2014/main" id="{00000000-0008-0000-1200-00002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2" name="AutoShape 6">
              <a:extLst>
                <a:ext uri="{FF2B5EF4-FFF2-40B4-BE49-F238E27FC236}">
                  <a16:creationId xmlns:a16="http://schemas.microsoft.com/office/drawing/2014/main" id="{00000000-0008-0000-1200-00002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3" name="AutoShape 7">
              <a:extLst>
                <a:ext uri="{FF2B5EF4-FFF2-40B4-BE49-F238E27FC236}">
                  <a16:creationId xmlns:a16="http://schemas.microsoft.com/office/drawing/2014/main" id="{00000000-0008-0000-1200-00002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4" name="AutoShape 8">
              <a:extLst>
                <a:ext uri="{FF2B5EF4-FFF2-40B4-BE49-F238E27FC236}">
                  <a16:creationId xmlns:a16="http://schemas.microsoft.com/office/drawing/2014/main" id="{00000000-0008-0000-1200-00002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5" name="AutoShape 9">
              <a:extLst>
                <a:ext uri="{FF2B5EF4-FFF2-40B4-BE49-F238E27FC236}">
                  <a16:creationId xmlns:a16="http://schemas.microsoft.com/office/drawing/2014/main" id="{00000000-0008-0000-1200-00002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6" name="Line 10">
              <a:extLst>
                <a:ext uri="{FF2B5EF4-FFF2-40B4-BE49-F238E27FC236}">
                  <a16:creationId xmlns:a16="http://schemas.microsoft.com/office/drawing/2014/main" id="{00000000-0008-0000-1200-00002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97" name="Line 11">
              <a:extLst>
                <a:ext uri="{FF2B5EF4-FFF2-40B4-BE49-F238E27FC236}">
                  <a16:creationId xmlns:a16="http://schemas.microsoft.com/office/drawing/2014/main" id="{00000000-0008-0000-1200-00002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8" name="AutoShape 12">
            <a:extLst>
              <a:ext uri="{FF2B5EF4-FFF2-40B4-BE49-F238E27FC236}">
                <a16:creationId xmlns:a16="http://schemas.microsoft.com/office/drawing/2014/main" id="{00000000-0008-0000-1200-00002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298" name="Group 1">
          <a:extLst>
            <a:ext uri="{FF2B5EF4-FFF2-40B4-BE49-F238E27FC236}">
              <a16:creationId xmlns:a16="http://schemas.microsoft.com/office/drawing/2014/main" id="{00000000-0008-0000-1200-00002A010000}"/>
            </a:ext>
          </a:extLst>
        </xdr:cNvPr>
        <xdr:cNvGrpSpPr>
          <a:grpSpLocks/>
        </xdr:cNvGrpSpPr>
      </xdr:nvGrpSpPr>
      <xdr:grpSpPr bwMode="auto">
        <a:xfrm>
          <a:off x="1062990" y="16015335"/>
          <a:ext cx="1649730" cy="1219200"/>
          <a:chOff x="46" y="40"/>
          <a:chExt cx="550" cy="318"/>
        </a:xfrm>
      </xdr:grpSpPr>
      <xdr:grpSp>
        <xdr:nvGrpSpPr>
          <xdr:cNvPr id="299" name="Group 2">
            <a:extLst>
              <a:ext uri="{FF2B5EF4-FFF2-40B4-BE49-F238E27FC236}">
                <a16:creationId xmlns:a16="http://schemas.microsoft.com/office/drawing/2014/main" id="{00000000-0008-0000-1200-00002B010000}"/>
              </a:ext>
            </a:extLst>
          </xdr:cNvPr>
          <xdr:cNvGrpSpPr>
            <a:grpSpLocks/>
          </xdr:cNvGrpSpPr>
        </xdr:nvGrpSpPr>
        <xdr:grpSpPr bwMode="auto">
          <a:xfrm>
            <a:off x="46" y="40"/>
            <a:ext cx="550" cy="318"/>
            <a:chOff x="46" y="40"/>
            <a:chExt cx="550" cy="318"/>
          </a:xfrm>
        </xdr:grpSpPr>
        <xdr:sp macro="" textlink="">
          <xdr:nvSpPr>
            <xdr:cNvPr id="301" name="AutoShape 3">
              <a:extLst>
                <a:ext uri="{FF2B5EF4-FFF2-40B4-BE49-F238E27FC236}">
                  <a16:creationId xmlns:a16="http://schemas.microsoft.com/office/drawing/2014/main" id="{00000000-0008-0000-1200-00002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02" name="AutoShape 4">
              <a:extLst>
                <a:ext uri="{FF2B5EF4-FFF2-40B4-BE49-F238E27FC236}">
                  <a16:creationId xmlns:a16="http://schemas.microsoft.com/office/drawing/2014/main" id="{00000000-0008-0000-1200-00002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03" name="AutoShape 5">
              <a:extLst>
                <a:ext uri="{FF2B5EF4-FFF2-40B4-BE49-F238E27FC236}">
                  <a16:creationId xmlns:a16="http://schemas.microsoft.com/office/drawing/2014/main" id="{00000000-0008-0000-1200-00002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04" name="AutoShape 6">
              <a:extLst>
                <a:ext uri="{FF2B5EF4-FFF2-40B4-BE49-F238E27FC236}">
                  <a16:creationId xmlns:a16="http://schemas.microsoft.com/office/drawing/2014/main" id="{00000000-0008-0000-1200-00003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05" name="AutoShape 7">
              <a:extLst>
                <a:ext uri="{FF2B5EF4-FFF2-40B4-BE49-F238E27FC236}">
                  <a16:creationId xmlns:a16="http://schemas.microsoft.com/office/drawing/2014/main" id="{00000000-0008-0000-1200-00003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6" name="AutoShape 8">
              <a:extLst>
                <a:ext uri="{FF2B5EF4-FFF2-40B4-BE49-F238E27FC236}">
                  <a16:creationId xmlns:a16="http://schemas.microsoft.com/office/drawing/2014/main" id="{00000000-0008-0000-1200-00003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7" name="AutoShape 9">
              <a:extLst>
                <a:ext uri="{FF2B5EF4-FFF2-40B4-BE49-F238E27FC236}">
                  <a16:creationId xmlns:a16="http://schemas.microsoft.com/office/drawing/2014/main" id="{00000000-0008-0000-1200-00003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8" name="Line 10">
              <a:extLst>
                <a:ext uri="{FF2B5EF4-FFF2-40B4-BE49-F238E27FC236}">
                  <a16:creationId xmlns:a16="http://schemas.microsoft.com/office/drawing/2014/main" id="{00000000-0008-0000-1200-00003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9" name="Line 11">
              <a:extLst>
                <a:ext uri="{FF2B5EF4-FFF2-40B4-BE49-F238E27FC236}">
                  <a16:creationId xmlns:a16="http://schemas.microsoft.com/office/drawing/2014/main" id="{00000000-0008-0000-1200-00003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00" name="AutoShape 12">
            <a:extLst>
              <a:ext uri="{FF2B5EF4-FFF2-40B4-BE49-F238E27FC236}">
                <a16:creationId xmlns:a16="http://schemas.microsoft.com/office/drawing/2014/main" id="{00000000-0008-0000-1200-00002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310" name="Group 1">
          <a:extLst>
            <a:ext uri="{FF2B5EF4-FFF2-40B4-BE49-F238E27FC236}">
              <a16:creationId xmlns:a16="http://schemas.microsoft.com/office/drawing/2014/main" id="{00000000-0008-0000-1200-000036010000}"/>
            </a:ext>
          </a:extLst>
        </xdr:cNvPr>
        <xdr:cNvGrpSpPr>
          <a:grpSpLocks/>
        </xdr:cNvGrpSpPr>
      </xdr:nvGrpSpPr>
      <xdr:grpSpPr bwMode="auto">
        <a:xfrm>
          <a:off x="2823210" y="16009620"/>
          <a:ext cx="1649730" cy="1219200"/>
          <a:chOff x="46" y="40"/>
          <a:chExt cx="550" cy="318"/>
        </a:xfrm>
      </xdr:grpSpPr>
      <xdr:grpSp>
        <xdr:nvGrpSpPr>
          <xdr:cNvPr id="311" name="Group 2">
            <a:extLst>
              <a:ext uri="{FF2B5EF4-FFF2-40B4-BE49-F238E27FC236}">
                <a16:creationId xmlns:a16="http://schemas.microsoft.com/office/drawing/2014/main" id="{00000000-0008-0000-1200-000037010000}"/>
              </a:ext>
            </a:extLst>
          </xdr:cNvPr>
          <xdr:cNvGrpSpPr>
            <a:grpSpLocks/>
          </xdr:cNvGrpSpPr>
        </xdr:nvGrpSpPr>
        <xdr:grpSpPr bwMode="auto">
          <a:xfrm>
            <a:off x="46" y="40"/>
            <a:ext cx="550" cy="318"/>
            <a:chOff x="46" y="40"/>
            <a:chExt cx="550" cy="318"/>
          </a:xfrm>
        </xdr:grpSpPr>
        <xdr:sp macro="" textlink="">
          <xdr:nvSpPr>
            <xdr:cNvPr id="313" name="AutoShape 3">
              <a:extLst>
                <a:ext uri="{FF2B5EF4-FFF2-40B4-BE49-F238E27FC236}">
                  <a16:creationId xmlns:a16="http://schemas.microsoft.com/office/drawing/2014/main" id="{00000000-0008-0000-1200-00003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14" name="AutoShape 4">
              <a:extLst>
                <a:ext uri="{FF2B5EF4-FFF2-40B4-BE49-F238E27FC236}">
                  <a16:creationId xmlns:a16="http://schemas.microsoft.com/office/drawing/2014/main" id="{00000000-0008-0000-1200-00003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5" name="AutoShape 5">
              <a:extLst>
                <a:ext uri="{FF2B5EF4-FFF2-40B4-BE49-F238E27FC236}">
                  <a16:creationId xmlns:a16="http://schemas.microsoft.com/office/drawing/2014/main" id="{00000000-0008-0000-1200-00003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6" name="AutoShape 6">
              <a:extLst>
                <a:ext uri="{FF2B5EF4-FFF2-40B4-BE49-F238E27FC236}">
                  <a16:creationId xmlns:a16="http://schemas.microsoft.com/office/drawing/2014/main" id="{00000000-0008-0000-1200-00003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7" name="AutoShape 7">
              <a:extLst>
                <a:ext uri="{FF2B5EF4-FFF2-40B4-BE49-F238E27FC236}">
                  <a16:creationId xmlns:a16="http://schemas.microsoft.com/office/drawing/2014/main" id="{00000000-0008-0000-1200-00003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8" name="AutoShape 8">
              <a:extLst>
                <a:ext uri="{FF2B5EF4-FFF2-40B4-BE49-F238E27FC236}">
                  <a16:creationId xmlns:a16="http://schemas.microsoft.com/office/drawing/2014/main" id="{00000000-0008-0000-1200-00003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9">
              <a:extLst>
                <a:ext uri="{FF2B5EF4-FFF2-40B4-BE49-F238E27FC236}">
                  <a16:creationId xmlns:a16="http://schemas.microsoft.com/office/drawing/2014/main" id="{00000000-0008-0000-1200-00003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Line 10">
              <a:extLst>
                <a:ext uri="{FF2B5EF4-FFF2-40B4-BE49-F238E27FC236}">
                  <a16:creationId xmlns:a16="http://schemas.microsoft.com/office/drawing/2014/main" id="{00000000-0008-0000-1200-00004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1" name="Line 11">
              <a:extLst>
                <a:ext uri="{FF2B5EF4-FFF2-40B4-BE49-F238E27FC236}">
                  <a16:creationId xmlns:a16="http://schemas.microsoft.com/office/drawing/2014/main" id="{00000000-0008-0000-1200-00004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2" name="AutoShape 12">
            <a:extLst>
              <a:ext uri="{FF2B5EF4-FFF2-40B4-BE49-F238E27FC236}">
                <a16:creationId xmlns:a16="http://schemas.microsoft.com/office/drawing/2014/main" id="{00000000-0008-0000-1200-00003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322" name="Group 132">
          <a:extLst>
            <a:ext uri="{FF2B5EF4-FFF2-40B4-BE49-F238E27FC236}">
              <a16:creationId xmlns:a16="http://schemas.microsoft.com/office/drawing/2014/main" id="{00000000-0008-0000-1200-000042010000}"/>
            </a:ext>
          </a:extLst>
        </xdr:cNvPr>
        <xdr:cNvGrpSpPr>
          <a:grpSpLocks/>
        </xdr:cNvGrpSpPr>
      </xdr:nvGrpSpPr>
      <xdr:grpSpPr bwMode="auto">
        <a:xfrm>
          <a:off x="1042035" y="20156805"/>
          <a:ext cx="1626870" cy="1219200"/>
          <a:chOff x="46" y="40"/>
          <a:chExt cx="550" cy="318"/>
        </a:xfrm>
      </xdr:grpSpPr>
      <xdr:sp macro="" textlink="">
        <xdr:nvSpPr>
          <xdr:cNvPr id="323" name="AutoShape 133">
            <a:extLst>
              <a:ext uri="{FF2B5EF4-FFF2-40B4-BE49-F238E27FC236}">
                <a16:creationId xmlns:a16="http://schemas.microsoft.com/office/drawing/2014/main" id="{00000000-0008-0000-1200-00004301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24" name="AutoShape 134">
            <a:extLst>
              <a:ext uri="{FF2B5EF4-FFF2-40B4-BE49-F238E27FC236}">
                <a16:creationId xmlns:a16="http://schemas.microsoft.com/office/drawing/2014/main" id="{00000000-0008-0000-1200-00004401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325" name="AutoShape 135">
            <a:extLst>
              <a:ext uri="{FF2B5EF4-FFF2-40B4-BE49-F238E27FC236}">
                <a16:creationId xmlns:a16="http://schemas.microsoft.com/office/drawing/2014/main" id="{00000000-0008-0000-1200-00004501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26" name="AutoShape 136">
            <a:extLst>
              <a:ext uri="{FF2B5EF4-FFF2-40B4-BE49-F238E27FC236}">
                <a16:creationId xmlns:a16="http://schemas.microsoft.com/office/drawing/2014/main" id="{00000000-0008-0000-1200-000046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327" name="AutoShape 137">
            <a:extLst>
              <a:ext uri="{FF2B5EF4-FFF2-40B4-BE49-F238E27FC236}">
                <a16:creationId xmlns:a16="http://schemas.microsoft.com/office/drawing/2014/main" id="{00000000-0008-0000-1200-000047010000}"/>
              </a:ext>
            </a:extLst>
          </xdr:cNvPr>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8" name="AutoShape 138">
            <a:extLst>
              <a:ext uri="{FF2B5EF4-FFF2-40B4-BE49-F238E27FC236}">
                <a16:creationId xmlns:a16="http://schemas.microsoft.com/office/drawing/2014/main" id="{00000000-0008-0000-1200-000048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9" name="AutoShape 139">
            <a:extLst>
              <a:ext uri="{FF2B5EF4-FFF2-40B4-BE49-F238E27FC236}">
                <a16:creationId xmlns:a16="http://schemas.microsoft.com/office/drawing/2014/main" id="{00000000-0008-0000-1200-000049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0" name="Line 140">
            <a:extLst>
              <a:ext uri="{FF2B5EF4-FFF2-40B4-BE49-F238E27FC236}">
                <a16:creationId xmlns:a16="http://schemas.microsoft.com/office/drawing/2014/main" id="{00000000-0008-0000-1200-00004A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31" name="Line 141">
            <a:extLst>
              <a:ext uri="{FF2B5EF4-FFF2-40B4-BE49-F238E27FC236}">
                <a16:creationId xmlns:a16="http://schemas.microsoft.com/office/drawing/2014/main" id="{00000000-0008-0000-1200-00004B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83820</xdr:colOff>
      <xdr:row>60</xdr:row>
      <xdr:rowOff>76200</xdr:rowOff>
    </xdr:from>
    <xdr:to>
      <xdr:col>3</xdr:col>
      <xdr:colOff>1706880</xdr:colOff>
      <xdr:row>63</xdr:row>
      <xdr:rowOff>114300</xdr:rowOff>
    </xdr:to>
    <xdr:grpSp>
      <xdr:nvGrpSpPr>
        <xdr:cNvPr id="332" name="Group 132">
          <a:extLst>
            <a:ext uri="{FF2B5EF4-FFF2-40B4-BE49-F238E27FC236}">
              <a16:creationId xmlns:a16="http://schemas.microsoft.com/office/drawing/2014/main" id="{00000000-0008-0000-1200-00004C010000}"/>
            </a:ext>
          </a:extLst>
        </xdr:cNvPr>
        <xdr:cNvGrpSpPr>
          <a:grpSpLocks/>
        </xdr:cNvGrpSpPr>
      </xdr:nvGrpSpPr>
      <xdr:grpSpPr bwMode="auto">
        <a:xfrm>
          <a:off x="2840355" y="20162520"/>
          <a:ext cx="1626870" cy="1219200"/>
          <a:chOff x="46" y="40"/>
          <a:chExt cx="550" cy="318"/>
        </a:xfrm>
      </xdr:grpSpPr>
      <xdr:sp macro="" textlink="">
        <xdr:nvSpPr>
          <xdr:cNvPr id="333" name="AutoShape 133">
            <a:extLst>
              <a:ext uri="{FF2B5EF4-FFF2-40B4-BE49-F238E27FC236}">
                <a16:creationId xmlns:a16="http://schemas.microsoft.com/office/drawing/2014/main" id="{00000000-0008-0000-1200-00004D01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34" name="AutoShape 134">
            <a:extLst>
              <a:ext uri="{FF2B5EF4-FFF2-40B4-BE49-F238E27FC236}">
                <a16:creationId xmlns:a16="http://schemas.microsoft.com/office/drawing/2014/main" id="{00000000-0008-0000-1200-00004E01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335" name="AutoShape 135">
            <a:extLst>
              <a:ext uri="{FF2B5EF4-FFF2-40B4-BE49-F238E27FC236}">
                <a16:creationId xmlns:a16="http://schemas.microsoft.com/office/drawing/2014/main" id="{00000000-0008-0000-1200-00004F01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136">
            <a:extLst>
              <a:ext uri="{FF2B5EF4-FFF2-40B4-BE49-F238E27FC236}">
                <a16:creationId xmlns:a16="http://schemas.microsoft.com/office/drawing/2014/main" id="{00000000-0008-0000-1200-00005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337" name="AutoShape 137">
            <a:extLst>
              <a:ext uri="{FF2B5EF4-FFF2-40B4-BE49-F238E27FC236}">
                <a16:creationId xmlns:a16="http://schemas.microsoft.com/office/drawing/2014/main" id="{00000000-0008-0000-1200-000051010000}"/>
              </a:ext>
            </a:extLst>
          </xdr:cNvPr>
          <xdr:cNvSpPr>
            <a:spLocks noChangeArrowheads="1"/>
          </xdr:cNvSpPr>
        </xdr:nvSpPr>
        <xdr:spPr bwMode="auto">
          <a:xfrm>
            <a:off x="180" y="80"/>
            <a:ext cx="270" cy="239"/>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138">
            <a:extLst>
              <a:ext uri="{FF2B5EF4-FFF2-40B4-BE49-F238E27FC236}">
                <a16:creationId xmlns:a16="http://schemas.microsoft.com/office/drawing/2014/main" id="{00000000-0008-0000-1200-00005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39">
            <a:extLst>
              <a:ext uri="{FF2B5EF4-FFF2-40B4-BE49-F238E27FC236}">
                <a16:creationId xmlns:a16="http://schemas.microsoft.com/office/drawing/2014/main" id="{00000000-0008-0000-1200-00005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40">
            <a:extLst>
              <a:ext uri="{FF2B5EF4-FFF2-40B4-BE49-F238E27FC236}">
                <a16:creationId xmlns:a16="http://schemas.microsoft.com/office/drawing/2014/main" id="{00000000-0008-0000-1200-00005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41">
            <a:extLst>
              <a:ext uri="{FF2B5EF4-FFF2-40B4-BE49-F238E27FC236}">
                <a16:creationId xmlns:a16="http://schemas.microsoft.com/office/drawing/2014/main" id="{00000000-0008-0000-1200-00005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59055</xdr:colOff>
      <xdr:row>52</xdr:row>
      <xdr:rowOff>85725</xdr:rowOff>
    </xdr:from>
    <xdr:to>
      <xdr:col>3</xdr:col>
      <xdr:colOff>458771</xdr:colOff>
      <xdr:row>52</xdr:row>
      <xdr:rowOff>266700</xdr:rowOff>
    </xdr:to>
    <xdr:sp macro="" textlink="">
      <xdr:nvSpPr>
        <xdr:cNvPr id="342" name="Rectangle 322">
          <a:extLst>
            <a:ext uri="{FF2B5EF4-FFF2-40B4-BE49-F238E27FC236}">
              <a16:creationId xmlns:a16="http://schemas.microsoft.com/office/drawing/2014/main" id="{00000000-0008-0000-1200-000056010000}"/>
            </a:ext>
          </a:extLst>
        </xdr:cNvPr>
        <xdr:cNvSpPr>
          <a:spLocks noChangeArrowheads="1"/>
        </xdr:cNvSpPr>
      </xdr:nvSpPr>
      <xdr:spPr bwMode="auto">
        <a:xfrm>
          <a:off x="2817495" y="2094928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52</xdr:row>
      <xdr:rowOff>85725</xdr:rowOff>
    </xdr:from>
    <xdr:to>
      <xdr:col>2</xdr:col>
      <xdr:colOff>458771</xdr:colOff>
      <xdr:row>52</xdr:row>
      <xdr:rowOff>266700</xdr:rowOff>
    </xdr:to>
    <xdr:sp macro="" textlink="">
      <xdr:nvSpPr>
        <xdr:cNvPr id="343" name="Rectangle 324">
          <a:extLst>
            <a:ext uri="{FF2B5EF4-FFF2-40B4-BE49-F238E27FC236}">
              <a16:creationId xmlns:a16="http://schemas.microsoft.com/office/drawing/2014/main" id="{00000000-0008-0000-1200-000057010000}"/>
            </a:ext>
          </a:extLst>
        </xdr:cNvPr>
        <xdr:cNvSpPr>
          <a:spLocks noChangeArrowheads="1"/>
        </xdr:cNvSpPr>
      </xdr:nvSpPr>
      <xdr:spPr bwMode="auto">
        <a:xfrm>
          <a:off x="1057275" y="2094928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38100</xdr:colOff>
      <xdr:row>52</xdr:row>
      <xdr:rowOff>91440</xdr:rowOff>
    </xdr:from>
    <xdr:to>
      <xdr:col>2</xdr:col>
      <xdr:colOff>1722120</xdr:colOff>
      <xdr:row>55</xdr:row>
      <xdr:rowOff>99060</xdr:rowOff>
    </xdr:to>
    <xdr:grpSp>
      <xdr:nvGrpSpPr>
        <xdr:cNvPr id="344" name="Group 433">
          <a:extLst>
            <a:ext uri="{FF2B5EF4-FFF2-40B4-BE49-F238E27FC236}">
              <a16:creationId xmlns:a16="http://schemas.microsoft.com/office/drawing/2014/main" id="{00000000-0008-0000-1200-000058010000}"/>
            </a:ext>
          </a:extLst>
        </xdr:cNvPr>
        <xdr:cNvGrpSpPr>
          <a:grpSpLocks/>
        </xdr:cNvGrpSpPr>
      </xdr:nvGrpSpPr>
      <xdr:grpSpPr bwMode="auto">
        <a:xfrm>
          <a:off x="1036320" y="17438370"/>
          <a:ext cx="1682115" cy="1188720"/>
          <a:chOff x="46" y="40"/>
          <a:chExt cx="550" cy="318"/>
        </a:xfrm>
      </xdr:grpSpPr>
      <xdr:grpSp>
        <xdr:nvGrpSpPr>
          <xdr:cNvPr id="345" name="Group 434">
            <a:extLst>
              <a:ext uri="{FF2B5EF4-FFF2-40B4-BE49-F238E27FC236}">
                <a16:creationId xmlns:a16="http://schemas.microsoft.com/office/drawing/2014/main" id="{00000000-0008-0000-1200-000059010000}"/>
              </a:ext>
            </a:extLst>
          </xdr:cNvPr>
          <xdr:cNvGrpSpPr>
            <a:grpSpLocks/>
          </xdr:cNvGrpSpPr>
        </xdr:nvGrpSpPr>
        <xdr:grpSpPr bwMode="auto">
          <a:xfrm>
            <a:off x="46" y="40"/>
            <a:ext cx="550" cy="318"/>
            <a:chOff x="46" y="40"/>
            <a:chExt cx="550" cy="318"/>
          </a:xfrm>
        </xdr:grpSpPr>
        <xdr:sp macro="" textlink="">
          <xdr:nvSpPr>
            <xdr:cNvPr id="347" name="AutoShape 435">
              <a:extLst>
                <a:ext uri="{FF2B5EF4-FFF2-40B4-BE49-F238E27FC236}">
                  <a16:creationId xmlns:a16="http://schemas.microsoft.com/office/drawing/2014/main" id="{00000000-0008-0000-1200-00005B01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48" name="AutoShape 436">
              <a:extLst>
                <a:ext uri="{FF2B5EF4-FFF2-40B4-BE49-F238E27FC236}">
                  <a16:creationId xmlns:a16="http://schemas.microsoft.com/office/drawing/2014/main" id="{00000000-0008-0000-1200-00005C01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9" name="AutoShape 437">
              <a:extLst>
                <a:ext uri="{FF2B5EF4-FFF2-40B4-BE49-F238E27FC236}">
                  <a16:creationId xmlns:a16="http://schemas.microsoft.com/office/drawing/2014/main" id="{00000000-0008-0000-1200-00005D01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50" name="AutoShape 438">
              <a:extLst>
                <a:ext uri="{FF2B5EF4-FFF2-40B4-BE49-F238E27FC236}">
                  <a16:creationId xmlns:a16="http://schemas.microsoft.com/office/drawing/2014/main" id="{00000000-0008-0000-1200-00005E01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51" name="AutoShape 439">
              <a:extLst>
                <a:ext uri="{FF2B5EF4-FFF2-40B4-BE49-F238E27FC236}">
                  <a16:creationId xmlns:a16="http://schemas.microsoft.com/office/drawing/2014/main" id="{00000000-0008-0000-1200-00005F01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2" name="AutoShape 440">
              <a:extLst>
                <a:ext uri="{FF2B5EF4-FFF2-40B4-BE49-F238E27FC236}">
                  <a16:creationId xmlns:a16="http://schemas.microsoft.com/office/drawing/2014/main" id="{00000000-0008-0000-1200-00006001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3" name="AutoShape 441">
              <a:extLst>
                <a:ext uri="{FF2B5EF4-FFF2-40B4-BE49-F238E27FC236}">
                  <a16:creationId xmlns:a16="http://schemas.microsoft.com/office/drawing/2014/main" id="{00000000-0008-0000-1200-00006101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54" name="Line 442">
              <a:extLst>
                <a:ext uri="{FF2B5EF4-FFF2-40B4-BE49-F238E27FC236}">
                  <a16:creationId xmlns:a16="http://schemas.microsoft.com/office/drawing/2014/main" id="{00000000-0008-0000-1200-00006201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55" name="Line 443">
              <a:extLst>
                <a:ext uri="{FF2B5EF4-FFF2-40B4-BE49-F238E27FC236}">
                  <a16:creationId xmlns:a16="http://schemas.microsoft.com/office/drawing/2014/main" id="{00000000-0008-0000-1200-00006301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46" name="AutoShape 444">
            <a:extLst>
              <a:ext uri="{FF2B5EF4-FFF2-40B4-BE49-F238E27FC236}">
                <a16:creationId xmlns:a16="http://schemas.microsoft.com/office/drawing/2014/main" id="{00000000-0008-0000-1200-00005A01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52</xdr:row>
      <xdr:rowOff>91440</xdr:rowOff>
    </xdr:from>
    <xdr:to>
      <xdr:col>3</xdr:col>
      <xdr:colOff>1722120</xdr:colOff>
      <xdr:row>55</xdr:row>
      <xdr:rowOff>99060</xdr:rowOff>
    </xdr:to>
    <xdr:grpSp>
      <xdr:nvGrpSpPr>
        <xdr:cNvPr id="356" name="Group 445">
          <a:extLst>
            <a:ext uri="{FF2B5EF4-FFF2-40B4-BE49-F238E27FC236}">
              <a16:creationId xmlns:a16="http://schemas.microsoft.com/office/drawing/2014/main" id="{00000000-0008-0000-1200-000064010000}"/>
            </a:ext>
          </a:extLst>
        </xdr:cNvPr>
        <xdr:cNvGrpSpPr>
          <a:grpSpLocks/>
        </xdr:cNvGrpSpPr>
      </xdr:nvGrpSpPr>
      <xdr:grpSpPr bwMode="auto">
        <a:xfrm>
          <a:off x="2796540" y="17438370"/>
          <a:ext cx="1682115" cy="1188720"/>
          <a:chOff x="46" y="40"/>
          <a:chExt cx="550" cy="318"/>
        </a:xfrm>
      </xdr:grpSpPr>
      <xdr:grpSp>
        <xdr:nvGrpSpPr>
          <xdr:cNvPr id="357" name="Group 446">
            <a:extLst>
              <a:ext uri="{FF2B5EF4-FFF2-40B4-BE49-F238E27FC236}">
                <a16:creationId xmlns:a16="http://schemas.microsoft.com/office/drawing/2014/main" id="{00000000-0008-0000-1200-000065010000}"/>
              </a:ext>
            </a:extLst>
          </xdr:cNvPr>
          <xdr:cNvGrpSpPr>
            <a:grpSpLocks/>
          </xdr:cNvGrpSpPr>
        </xdr:nvGrpSpPr>
        <xdr:grpSpPr bwMode="auto">
          <a:xfrm>
            <a:off x="46" y="40"/>
            <a:ext cx="550" cy="318"/>
            <a:chOff x="46" y="40"/>
            <a:chExt cx="550" cy="318"/>
          </a:xfrm>
        </xdr:grpSpPr>
        <xdr:sp macro="" textlink="">
          <xdr:nvSpPr>
            <xdr:cNvPr id="359" name="AutoShape 447">
              <a:extLst>
                <a:ext uri="{FF2B5EF4-FFF2-40B4-BE49-F238E27FC236}">
                  <a16:creationId xmlns:a16="http://schemas.microsoft.com/office/drawing/2014/main" id="{00000000-0008-0000-1200-00006701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60" name="AutoShape 448">
              <a:extLst>
                <a:ext uri="{FF2B5EF4-FFF2-40B4-BE49-F238E27FC236}">
                  <a16:creationId xmlns:a16="http://schemas.microsoft.com/office/drawing/2014/main" id="{00000000-0008-0000-1200-00006801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61" name="AutoShape 449">
              <a:extLst>
                <a:ext uri="{FF2B5EF4-FFF2-40B4-BE49-F238E27FC236}">
                  <a16:creationId xmlns:a16="http://schemas.microsoft.com/office/drawing/2014/main" id="{00000000-0008-0000-1200-00006901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2" name="AutoShape 450">
              <a:extLst>
                <a:ext uri="{FF2B5EF4-FFF2-40B4-BE49-F238E27FC236}">
                  <a16:creationId xmlns:a16="http://schemas.microsoft.com/office/drawing/2014/main" id="{00000000-0008-0000-1200-00006A01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3" name="AutoShape 451">
              <a:extLst>
                <a:ext uri="{FF2B5EF4-FFF2-40B4-BE49-F238E27FC236}">
                  <a16:creationId xmlns:a16="http://schemas.microsoft.com/office/drawing/2014/main" id="{00000000-0008-0000-1200-00006B01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4" name="AutoShape 452">
              <a:extLst>
                <a:ext uri="{FF2B5EF4-FFF2-40B4-BE49-F238E27FC236}">
                  <a16:creationId xmlns:a16="http://schemas.microsoft.com/office/drawing/2014/main" id="{00000000-0008-0000-1200-00006C01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5" name="AutoShape 453">
              <a:extLst>
                <a:ext uri="{FF2B5EF4-FFF2-40B4-BE49-F238E27FC236}">
                  <a16:creationId xmlns:a16="http://schemas.microsoft.com/office/drawing/2014/main" id="{00000000-0008-0000-1200-00006D01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366" name="Line 454">
              <a:extLst>
                <a:ext uri="{FF2B5EF4-FFF2-40B4-BE49-F238E27FC236}">
                  <a16:creationId xmlns:a16="http://schemas.microsoft.com/office/drawing/2014/main" id="{00000000-0008-0000-1200-00006E01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367" name="Line 455">
              <a:extLst>
                <a:ext uri="{FF2B5EF4-FFF2-40B4-BE49-F238E27FC236}">
                  <a16:creationId xmlns:a16="http://schemas.microsoft.com/office/drawing/2014/main" id="{00000000-0008-0000-1200-00006F01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358" name="AutoShape 456">
            <a:extLst>
              <a:ext uri="{FF2B5EF4-FFF2-40B4-BE49-F238E27FC236}">
                <a16:creationId xmlns:a16="http://schemas.microsoft.com/office/drawing/2014/main" id="{00000000-0008-0000-1200-00006601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868680</xdr:colOff>
      <xdr:row>48</xdr:row>
      <xdr:rowOff>198120</xdr:rowOff>
    </xdr:from>
    <xdr:to>
      <xdr:col>2</xdr:col>
      <xdr:colOff>1287780</xdr:colOff>
      <xdr:row>49</xdr:row>
      <xdr:rowOff>182880</xdr:rowOff>
    </xdr:to>
    <xdr:sp macro="" textlink="">
      <xdr:nvSpPr>
        <xdr:cNvPr id="368" name="Line 16">
          <a:extLst>
            <a:ext uri="{FF2B5EF4-FFF2-40B4-BE49-F238E27FC236}">
              <a16:creationId xmlns:a16="http://schemas.microsoft.com/office/drawing/2014/main" id="{00000000-0008-0000-1200-000070010000}"/>
            </a:ext>
          </a:extLst>
        </xdr:cNvPr>
        <xdr:cNvSpPr>
          <a:spLocks noChangeShapeType="1"/>
        </xdr:cNvSpPr>
      </xdr:nvSpPr>
      <xdr:spPr bwMode="auto">
        <a:xfrm flipH="1" flipV="1">
          <a:off x="1866900" y="19690080"/>
          <a:ext cx="419100" cy="4800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48</xdr:row>
      <xdr:rowOff>198120</xdr:rowOff>
    </xdr:from>
    <xdr:to>
      <xdr:col>2</xdr:col>
      <xdr:colOff>868680</xdr:colOff>
      <xdr:row>49</xdr:row>
      <xdr:rowOff>167640</xdr:rowOff>
    </xdr:to>
    <xdr:sp macro="" textlink="">
      <xdr:nvSpPr>
        <xdr:cNvPr id="369" name="Line 17">
          <a:extLst>
            <a:ext uri="{FF2B5EF4-FFF2-40B4-BE49-F238E27FC236}">
              <a16:creationId xmlns:a16="http://schemas.microsoft.com/office/drawing/2014/main" id="{00000000-0008-0000-1200-000071010000}"/>
            </a:ext>
          </a:extLst>
        </xdr:cNvPr>
        <xdr:cNvSpPr>
          <a:spLocks noChangeShapeType="1"/>
        </xdr:cNvSpPr>
      </xdr:nvSpPr>
      <xdr:spPr bwMode="auto">
        <a:xfrm flipH="1">
          <a:off x="1455420" y="1969008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472440</xdr:colOff>
      <xdr:row>49</xdr:row>
      <xdr:rowOff>167640</xdr:rowOff>
    </xdr:from>
    <xdr:to>
      <xdr:col>2</xdr:col>
      <xdr:colOff>868680</xdr:colOff>
      <xdr:row>50</xdr:row>
      <xdr:rowOff>426720</xdr:rowOff>
    </xdr:to>
    <xdr:sp macro="" textlink="">
      <xdr:nvSpPr>
        <xdr:cNvPr id="370" name="Line 19">
          <a:extLst>
            <a:ext uri="{FF2B5EF4-FFF2-40B4-BE49-F238E27FC236}">
              <a16:creationId xmlns:a16="http://schemas.microsoft.com/office/drawing/2014/main" id="{00000000-0008-0000-1200-000072010000}"/>
            </a:ext>
          </a:extLst>
        </xdr:cNvPr>
        <xdr:cNvSpPr>
          <a:spLocks noChangeShapeType="1"/>
        </xdr:cNvSpPr>
      </xdr:nvSpPr>
      <xdr:spPr bwMode="auto">
        <a:xfrm rot="10800000" flipH="1" flipV="1">
          <a:off x="1470660" y="2015490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49</xdr:row>
      <xdr:rowOff>167640</xdr:rowOff>
    </xdr:from>
    <xdr:to>
      <xdr:col>2</xdr:col>
      <xdr:colOff>1287780</xdr:colOff>
      <xdr:row>50</xdr:row>
      <xdr:rowOff>426720</xdr:rowOff>
    </xdr:to>
    <xdr:sp macro="" textlink="">
      <xdr:nvSpPr>
        <xdr:cNvPr id="371" name="Line 20">
          <a:extLst>
            <a:ext uri="{FF2B5EF4-FFF2-40B4-BE49-F238E27FC236}">
              <a16:creationId xmlns:a16="http://schemas.microsoft.com/office/drawing/2014/main" id="{00000000-0008-0000-1200-000073010000}"/>
            </a:ext>
          </a:extLst>
        </xdr:cNvPr>
        <xdr:cNvSpPr>
          <a:spLocks noChangeShapeType="1"/>
        </xdr:cNvSpPr>
      </xdr:nvSpPr>
      <xdr:spPr bwMode="auto">
        <a:xfrm rot="10800000" flipH="1">
          <a:off x="1866900" y="2015490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40</xdr:row>
      <xdr:rowOff>373380</xdr:rowOff>
    </xdr:from>
    <xdr:to>
      <xdr:col>2</xdr:col>
      <xdr:colOff>1287780</xdr:colOff>
      <xdr:row>41</xdr:row>
      <xdr:rowOff>167640</xdr:rowOff>
    </xdr:to>
    <xdr:sp macro="" textlink="">
      <xdr:nvSpPr>
        <xdr:cNvPr id="372" name="Line 16">
          <a:extLst>
            <a:ext uri="{FF2B5EF4-FFF2-40B4-BE49-F238E27FC236}">
              <a16:creationId xmlns:a16="http://schemas.microsoft.com/office/drawing/2014/main" id="{00000000-0008-0000-1200-000074010000}"/>
            </a:ext>
          </a:extLst>
        </xdr:cNvPr>
        <xdr:cNvSpPr>
          <a:spLocks noChangeShapeType="1"/>
        </xdr:cNvSpPr>
      </xdr:nvSpPr>
      <xdr:spPr bwMode="auto">
        <a:xfrm flipH="1" flipV="1">
          <a:off x="1866900" y="171221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40</xdr:row>
      <xdr:rowOff>373380</xdr:rowOff>
    </xdr:from>
    <xdr:to>
      <xdr:col>2</xdr:col>
      <xdr:colOff>868680</xdr:colOff>
      <xdr:row>41</xdr:row>
      <xdr:rowOff>160020</xdr:rowOff>
    </xdr:to>
    <xdr:sp macro="" textlink="">
      <xdr:nvSpPr>
        <xdr:cNvPr id="373" name="Line 17">
          <a:extLst>
            <a:ext uri="{FF2B5EF4-FFF2-40B4-BE49-F238E27FC236}">
              <a16:creationId xmlns:a16="http://schemas.microsoft.com/office/drawing/2014/main" id="{00000000-0008-0000-1200-000075010000}"/>
            </a:ext>
          </a:extLst>
        </xdr:cNvPr>
        <xdr:cNvSpPr>
          <a:spLocks noChangeShapeType="1"/>
        </xdr:cNvSpPr>
      </xdr:nvSpPr>
      <xdr:spPr bwMode="auto">
        <a:xfrm flipH="1">
          <a:off x="1455420" y="171221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41</xdr:row>
      <xdr:rowOff>160020</xdr:rowOff>
    </xdr:from>
    <xdr:to>
      <xdr:col>2</xdr:col>
      <xdr:colOff>868680</xdr:colOff>
      <xdr:row>42</xdr:row>
      <xdr:rowOff>419100</xdr:rowOff>
    </xdr:to>
    <xdr:sp macro="" textlink="">
      <xdr:nvSpPr>
        <xdr:cNvPr id="374" name="Line 19">
          <a:extLst>
            <a:ext uri="{FF2B5EF4-FFF2-40B4-BE49-F238E27FC236}">
              <a16:creationId xmlns:a16="http://schemas.microsoft.com/office/drawing/2014/main" id="{00000000-0008-0000-1200-000076010000}"/>
            </a:ext>
          </a:extLst>
        </xdr:cNvPr>
        <xdr:cNvSpPr>
          <a:spLocks noChangeShapeType="1"/>
        </xdr:cNvSpPr>
      </xdr:nvSpPr>
      <xdr:spPr bwMode="auto">
        <a:xfrm rot="10800000" flipH="1" flipV="1">
          <a:off x="1455420" y="174040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868680</xdr:colOff>
      <xdr:row>41</xdr:row>
      <xdr:rowOff>167640</xdr:rowOff>
    </xdr:from>
    <xdr:to>
      <xdr:col>2</xdr:col>
      <xdr:colOff>1287780</xdr:colOff>
      <xdr:row>42</xdr:row>
      <xdr:rowOff>419100</xdr:rowOff>
    </xdr:to>
    <xdr:sp macro="" textlink="">
      <xdr:nvSpPr>
        <xdr:cNvPr id="375" name="Line 20">
          <a:extLst>
            <a:ext uri="{FF2B5EF4-FFF2-40B4-BE49-F238E27FC236}">
              <a16:creationId xmlns:a16="http://schemas.microsoft.com/office/drawing/2014/main" id="{00000000-0008-0000-1200-000077010000}"/>
            </a:ext>
          </a:extLst>
        </xdr:cNvPr>
        <xdr:cNvSpPr>
          <a:spLocks noChangeShapeType="1"/>
        </xdr:cNvSpPr>
      </xdr:nvSpPr>
      <xdr:spPr bwMode="auto">
        <a:xfrm rot="10800000" flipH="1">
          <a:off x="1866900" y="174117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40</xdr:row>
      <xdr:rowOff>373380</xdr:rowOff>
    </xdr:from>
    <xdr:to>
      <xdr:col>3</xdr:col>
      <xdr:colOff>1287780</xdr:colOff>
      <xdr:row>41</xdr:row>
      <xdr:rowOff>167640</xdr:rowOff>
    </xdr:to>
    <xdr:sp macro="" textlink="">
      <xdr:nvSpPr>
        <xdr:cNvPr id="376" name="Line 16">
          <a:extLst>
            <a:ext uri="{FF2B5EF4-FFF2-40B4-BE49-F238E27FC236}">
              <a16:creationId xmlns:a16="http://schemas.microsoft.com/office/drawing/2014/main" id="{00000000-0008-0000-1200-000078010000}"/>
            </a:ext>
          </a:extLst>
        </xdr:cNvPr>
        <xdr:cNvSpPr>
          <a:spLocks noChangeShapeType="1"/>
        </xdr:cNvSpPr>
      </xdr:nvSpPr>
      <xdr:spPr bwMode="auto">
        <a:xfrm flipH="1" flipV="1">
          <a:off x="3627120" y="17122140"/>
          <a:ext cx="419100" cy="28956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40</xdr:row>
      <xdr:rowOff>373380</xdr:rowOff>
    </xdr:from>
    <xdr:to>
      <xdr:col>3</xdr:col>
      <xdr:colOff>868680</xdr:colOff>
      <xdr:row>41</xdr:row>
      <xdr:rowOff>160020</xdr:rowOff>
    </xdr:to>
    <xdr:sp macro="" textlink="">
      <xdr:nvSpPr>
        <xdr:cNvPr id="377" name="Line 17">
          <a:extLst>
            <a:ext uri="{FF2B5EF4-FFF2-40B4-BE49-F238E27FC236}">
              <a16:creationId xmlns:a16="http://schemas.microsoft.com/office/drawing/2014/main" id="{00000000-0008-0000-1200-000079010000}"/>
            </a:ext>
          </a:extLst>
        </xdr:cNvPr>
        <xdr:cNvSpPr>
          <a:spLocks noChangeShapeType="1"/>
        </xdr:cNvSpPr>
      </xdr:nvSpPr>
      <xdr:spPr bwMode="auto">
        <a:xfrm flipH="1">
          <a:off x="3215640" y="17122140"/>
          <a:ext cx="411480" cy="28194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41</xdr:row>
      <xdr:rowOff>160020</xdr:rowOff>
    </xdr:from>
    <xdr:to>
      <xdr:col>3</xdr:col>
      <xdr:colOff>868680</xdr:colOff>
      <xdr:row>42</xdr:row>
      <xdr:rowOff>419100</xdr:rowOff>
    </xdr:to>
    <xdr:sp macro="" textlink="">
      <xdr:nvSpPr>
        <xdr:cNvPr id="378" name="Line 19">
          <a:extLst>
            <a:ext uri="{FF2B5EF4-FFF2-40B4-BE49-F238E27FC236}">
              <a16:creationId xmlns:a16="http://schemas.microsoft.com/office/drawing/2014/main" id="{00000000-0008-0000-1200-00007A010000}"/>
            </a:ext>
          </a:extLst>
        </xdr:cNvPr>
        <xdr:cNvSpPr>
          <a:spLocks noChangeShapeType="1"/>
        </xdr:cNvSpPr>
      </xdr:nvSpPr>
      <xdr:spPr bwMode="auto">
        <a:xfrm rot="10800000" flipH="1" flipV="1">
          <a:off x="3215640" y="17404080"/>
          <a:ext cx="41148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41</xdr:row>
      <xdr:rowOff>167640</xdr:rowOff>
    </xdr:from>
    <xdr:to>
      <xdr:col>3</xdr:col>
      <xdr:colOff>1287780</xdr:colOff>
      <xdr:row>42</xdr:row>
      <xdr:rowOff>419100</xdr:rowOff>
    </xdr:to>
    <xdr:sp macro="" textlink="">
      <xdr:nvSpPr>
        <xdr:cNvPr id="379" name="Line 20">
          <a:extLst>
            <a:ext uri="{FF2B5EF4-FFF2-40B4-BE49-F238E27FC236}">
              <a16:creationId xmlns:a16="http://schemas.microsoft.com/office/drawing/2014/main" id="{00000000-0008-0000-1200-00007B010000}"/>
            </a:ext>
          </a:extLst>
        </xdr:cNvPr>
        <xdr:cNvSpPr>
          <a:spLocks noChangeShapeType="1"/>
        </xdr:cNvSpPr>
      </xdr:nvSpPr>
      <xdr:spPr bwMode="auto">
        <a:xfrm rot="10800000" flipH="1">
          <a:off x="3627120" y="17411700"/>
          <a:ext cx="419100" cy="44196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60416</xdr:colOff>
      <xdr:row>48</xdr:row>
      <xdr:rowOff>89574</xdr:rowOff>
    </xdr:from>
    <xdr:to>
      <xdr:col>3</xdr:col>
      <xdr:colOff>460132</xdr:colOff>
      <xdr:row>48</xdr:row>
      <xdr:rowOff>278417</xdr:rowOff>
    </xdr:to>
    <xdr:sp macro="" textlink="">
      <xdr:nvSpPr>
        <xdr:cNvPr id="380" name="Rectangle 322">
          <a:extLst>
            <a:ext uri="{FF2B5EF4-FFF2-40B4-BE49-F238E27FC236}">
              <a16:creationId xmlns:a16="http://schemas.microsoft.com/office/drawing/2014/main" id="{00000000-0008-0000-1200-00007C010000}"/>
            </a:ext>
          </a:extLst>
        </xdr:cNvPr>
        <xdr:cNvSpPr>
          <a:spLocks noChangeArrowheads="1"/>
        </xdr:cNvSpPr>
      </xdr:nvSpPr>
      <xdr:spPr bwMode="auto">
        <a:xfrm>
          <a:off x="2818856" y="1958153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60416</xdr:colOff>
      <xdr:row>48</xdr:row>
      <xdr:rowOff>89574</xdr:rowOff>
    </xdr:from>
    <xdr:to>
      <xdr:col>2</xdr:col>
      <xdr:colOff>460132</xdr:colOff>
      <xdr:row>48</xdr:row>
      <xdr:rowOff>278417</xdr:rowOff>
    </xdr:to>
    <xdr:sp macro="" textlink="">
      <xdr:nvSpPr>
        <xdr:cNvPr id="381" name="Rectangle 324">
          <a:extLst>
            <a:ext uri="{FF2B5EF4-FFF2-40B4-BE49-F238E27FC236}">
              <a16:creationId xmlns:a16="http://schemas.microsoft.com/office/drawing/2014/main" id="{00000000-0008-0000-1200-00007D010000}"/>
            </a:ext>
          </a:extLst>
        </xdr:cNvPr>
        <xdr:cNvSpPr>
          <a:spLocks noChangeArrowheads="1"/>
        </xdr:cNvSpPr>
      </xdr:nvSpPr>
      <xdr:spPr bwMode="auto">
        <a:xfrm>
          <a:off x="1058636" y="19581534"/>
          <a:ext cx="399716" cy="18884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868680</xdr:colOff>
      <xdr:row>48</xdr:row>
      <xdr:rowOff>190500</xdr:rowOff>
    </xdr:from>
    <xdr:to>
      <xdr:col>3</xdr:col>
      <xdr:colOff>1287780</xdr:colOff>
      <xdr:row>49</xdr:row>
      <xdr:rowOff>167640</xdr:rowOff>
    </xdr:to>
    <xdr:sp macro="" textlink="">
      <xdr:nvSpPr>
        <xdr:cNvPr id="382" name="Line 16">
          <a:extLst>
            <a:ext uri="{FF2B5EF4-FFF2-40B4-BE49-F238E27FC236}">
              <a16:creationId xmlns:a16="http://schemas.microsoft.com/office/drawing/2014/main" id="{00000000-0008-0000-1200-00007E010000}"/>
            </a:ext>
          </a:extLst>
        </xdr:cNvPr>
        <xdr:cNvSpPr>
          <a:spLocks noChangeShapeType="1"/>
        </xdr:cNvSpPr>
      </xdr:nvSpPr>
      <xdr:spPr bwMode="auto">
        <a:xfrm flipH="1" flipV="1">
          <a:off x="3627120" y="19682460"/>
          <a:ext cx="419100" cy="47244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457200</xdr:colOff>
      <xdr:row>48</xdr:row>
      <xdr:rowOff>190500</xdr:rowOff>
    </xdr:from>
    <xdr:to>
      <xdr:col>3</xdr:col>
      <xdr:colOff>868680</xdr:colOff>
      <xdr:row>49</xdr:row>
      <xdr:rowOff>160020</xdr:rowOff>
    </xdr:to>
    <xdr:sp macro="" textlink="">
      <xdr:nvSpPr>
        <xdr:cNvPr id="383" name="Line 17">
          <a:extLst>
            <a:ext uri="{FF2B5EF4-FFF2-40B4-BE49-F238E27FC236}">
              <a16:creationId xmlns:a16="http://schemas.microsoft.com/office/drawing/2014/main" id="{00000000-0008-0000-1200-00007F010000}"/>
            </a:ext>
          </a:extLst>
        </xdr:cNvPr>
        <xdr:cNvSpPr>
          <a:spLocks noChangeShapeType="1"/>
        </xdr:cNvSpPr>
      </xdr:nvSpPr>
      <xdr:spPr bwMode="auto">
        <a:xfrm flipH="1">
          <a:off x="3215640" y="19682460"/>
          <a:ext cx="411480" cy="46482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472440</xdr:colOff>
      <xdr:row>49</xdr:row>
      <xdr:rowOff>160020</xdr:rowOff>
    </xdr:from>
    <xdr:to>
      <xdr:col>3</xdr:col>
      <xdr:colOff>868680</xdr:colOff>
      <xdr:row>50</xdr:row>
      <xdr:rowOff>419100</xdr:rowOff>
    </xdr:to>
    <xdr:sp macro="" textlink="">
      <xdr:nvSpPr>
        <xdr:cNvPr id="384" name="Line 19">
          <a:extLst>
            <a:ext uri="{FF2B5EF4-FFF2-40B4-BE49-F238E27FC236}">
              <a16:creationId xmlns:a16="http://schemas.microsoft.com/office/drawing/2014/main" id="{00000000-0008-0000-1200-000080010000}"/>
            </a:ext>
          </a:extLst>
        </xdr:cNvPr>
        <xdr:cNvSpPr>
          <a:spLocks noChangeShapeType="1"/>
        </xdr:cNvSpPr>
      </xdr:nvSpPr>
      <xdr:spPr bwMode="auto">
        <a:xfrm rot="10800000" flipH="1" flipV="1">
          <a:off x="3230880" y="20147280"/>
          <a:ext cx="39624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xdr:col>
      <xdr:colOff>868680</xdr:colOff>
      <xdr:row>49</xdr:row>
      <xdr:rowOff>160020</xdr:rowOff>
    </xdr:from>
    <xdr:to>
      <xdr:col>3</xdr:col>
      <xdr:colOff>1287780</xdr:colOff>
      <xdr:row>50</xdr:row>
      <xdr:rowOff>419100</xdr:rowOff>
    </xdr:to>
    <xdr:sp macro="" textlink="">
      <xdr:nvSpPr>
        <xdr:cNvPr id="385" name="Line 20">
          <a:extLst>
            <a:ext uri="{FF2B5EF4-FFF2-40B4-BE49-F238E27FC236}">
              <a16:creationId xmlns:a16="http://schemas.microsoft.com/office/drawing/2014/main" id="{00000000-0008-0000-1200-000081010000}"/>
            </a:ext>
          </a:extLst>
        </xdr:cNvPr>
        <xdr:cNvSpPr>
          <a:spLocks noChangeShapeType="1"/>
        </xdr:cNvSpPr>
      </xdr:nvSpPr>
      <xdr:spPr bwMode="auto">
        <a:xfrm rot="10800000" flipH="1">
          <a:off x="3627120" y="20147280"/>
          <a:ext cx="419100" cy="449580"/>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159</xdr:col>
      <xdr:colOff>15240</xdr:colOff>
      <xdr:row>8</xdr:row>
      <xdr:rowOff>68580</xdr:rowOff>
    </xdr:from>
    <xdr:to>
      <xdr:col>160</xdr:col>
      <xdr:colOff>0</xdr:colOff>
      <xdr:row>8</xdr:row>
      <xdr:rowOff>243840</xdr:rowOff>
    </xdr:to>
    <xdr:pic>
      <xdr:nvPicPr>
        <xdr:cNvPr id="2" name="Picture 25">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19126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12</xdr:row>
      <xdr:rowOff>60960</xdr:rowOff>
    </xdr:from>
    <xdr:to>
      <xdr:col>159</xdr:col>
      <xdr:colOff>381000</xdr:colOff>
      <xdr:row>12</xdr:row>
      <xdr:rowOff>220980</xdr:rowOff>
    </xdr:to>
    <xdr:pic>
      <xdr:nvPicPr>
        <xdr:cNvPr id="3" name="Picture 11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3124200"/>
          <a:ext cx="36576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9</xdr:row>
      <xdr:rowOff>83820</xdr:rowOff>
    </xdr:from>
    <xdr:to>
      <xdr:col>159</xdr:col>
      <xdr:colOff>381000</xdr:colOff>
      <xdr:row>9</xdr:row>
      <xdr:rowOff>236220</xdr:rowOff>
    </xdr:to>
    <xdr:pic>
      <xdr:nvPicPr>
        <xdr:cNvPr id="4" name="Picture 112">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2232660"/>
          <a:ext cx="36576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7</xdr:row>
      <xdr:rowOff>83820</xdr:rowOff>
    </xdr:from>
    <xdr:to>
      <xdr:col>159</xdr:col>
      <xdr:colOff>381000</xdr:colOff>
      <xdr:row>7</xdr:row>
      <xdr:rowOff>243840</xdr:rowOff>
    </xdr:to>
    <xdr:pic>
      <xdr:nvPicPr>
        <xdr:cNvPr id="5" name="Picture 112">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2380" y="1623060"/>
          <a:ext cx="36576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10</xdr:row>
      <xdr:rowOff>83820</xdr:rowOff>
    </xdr:from>
    <xdr:to>
      <xdr:col>160</xdr:col>
      <xdr:colOff>0</xdr:colOff>
      <xdr:row>10</xdr:row>
      <xdr:rowOff>259080</xdr:rowOff>
    </xdr:to>
    <xdr:pic>
      <xdr:nvPicPr>
        <xdr:cNvPr id="6" name="Picture 2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253746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11</xdr:row>
      <xdr:rowOff>76200</xdr:rowOff>
    </xdr:from>
    <xdr:to>
      <xdr:col>160</xdr:col>
      <xdr:colOff>0</xdr:colOff>
      <xdr:row>11</xdr:row>
      <xdr:rowOff>251460</xdr:rowOff>
    </xdr:to>
    <xdr:pic>
      <xdr:nvPicPr>
        <xdr:cNvPr id="7" name="Picture 25">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28346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7620</xdr:colOff>
      <xdr:row>5</xdr:row>
      <xdr:rowOff>68580</xdr:rowOff>
    </xdr:from>
    <xdr:to>
      <xdr:col>160</xdr:col>
      <xdr:colOff>0</xdr:colOff>
      <xdr:row>5</xdr:row>
      <xdr:rowOff>243840</xdr:rowOff>
    </xdr:to>
    <xdr:pic>
      <xdr:nvPicPr>
        <xdr:cNvPr id="8" name="Picture 35">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614760" y="99822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0</xdr:colOff>
      <xdr:row>6</xdr:row>
      <xdr:rowOff>99060</xdr:rowOff>
    </xdr:from>
    <xdr:to>
      <xdr:col>159</xdr:col>
      <xdr:colOff>388620</xdr:colOff>
      <xdr:row>6</xdr:row>
      <xdr:rowOff>259080</xdr:rowOff>
    </xdr:to>
    <xdr:pic>
      <xdr:nvPicPr>
        <xdr:cNvPr id="9" name="Picture 35">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607140" y="1333500"/>
          <a:ext cx="3886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8</xdr:row>
      <xdr:rowOff>76200</xdr:rowOff>
    </xdr:from>
    <xdr:to>
      <xdr:col>171</xdr:col>
      <xdr:colOff>388620</xdr:colOff>
      <xdr:row>8</xdr:row>
      <xdr:rowOff>251460</xdr:rowOff>
    </xdr:to>
    <xdr:pic>
      <xdr:nvPicPr>
        <xdr:cNvPr id="10" name="Picture 25">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046040" y="19202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5</xdr:row>
      <xdr:rowOff>83820</xdr:rowOff>
    </xdr:from>
    <xdr:to>
      <xdr:col>172</xdr:col>
      <xdr:colOff>0</xdr:colOff>
      <xdr:row>5</xdr:row>
      <xdr:rowOff>243840</xdr:rowOff>
    </xdr:to>
    <xdr:pic>
      <xdr:nvPicPr>
        <xdr:cNvPr id="11" name="Picture 35">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1013460"/>
          <a:ext cx="3886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171</xdr:col>
      <xdr:colOff>7620</xdr:colOff>
      <xdr:row>6</xdr:row>
      <xdr:rowOff>76200</xdr:rowOff>
    </xdr:from>
    <xdr:to>
      <xdr:col>172</xdr:col>
      <xdr:colOff>0</xdr:colOff>
      <xdr:row>6</xdr:row>
      <xdr:rowOff>251460</xdr:rowOff>
    </xdr:to>
    <xdr:pic>
      <xdr:nvPicPr>
        <xdr:cNvPr id="12" name="Picture 35">
          <a:extLst>
            <a:ext uri="{FF2B5EF4-FFF2-40B4-BE49-F238E27FC236}">
              <a16:creationId xmlns:a16="http://schemas.microsoft.com/office/drawing/2014/main" id="{00000000-0008-0000-0F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131064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13</xdr:row>
      <xdr:rowOff>76200</xdr:rowOff>
    </xdr:from>
    <xdr:to>
      <xdr:col>160</xdr:col>
      <xdr:colOff>0</xdr:colOff>
      <xdr:row>13</xdr:row>
      <xdr:rowOff>251460</xdr:rowOff>
    </xdr:to>
    <xdr:pic>
      <xdr:nvPicPr>
        <xdr:cNvPr id="13" name="Picture 25">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22380" y="34442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15</xdr:row>
      <xdr:rowOff>76200</xdr:rowOff>
    </xdr:from>
    <xdr:to>
      <xdr:col>160</xdr:col>
      <xdr:colOff>0</xdr:colOff>
      <xdr:row>15</xdr:row>
      <xdr:rowOff>251460</xdr:rowOff>
    </xdr:to>
    <xdr:pic>
      <xdr:nvPicPr>
        <xdr:cNvPr id="14" name="図 2">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22380" y="40538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171</xdr:col>
      <xdr:colOff>7620</xdr:colOff>
      <xdr:row>18</xdr:row>
      <xdr:rowOff>76200</xdr:rowOff>
    </xdr:from>
    <xdr:to>
      <xdr:col>172</xdr:col>
      <xdr:colOff>0</xdr:colOff>
      <xdr:row>18</xdr:row>
      <xdr:rowOff>251460</xdr:rowOff>
    </xdr:to>
    <xdr:pic>
      <xdr:nvPicPr>
        <xdr:cNvPr id="15" name="Picture 35">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46040" y="4968240"/>
          <a:ext cx="3886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14</xdr:row>
      <xdr:rowOff>68580</xdr:rowOff>
    </xdr:from>
    <xdr:to>
      <xdr:col>160</xdr:col>
      <xdr:colOff>0</xdr:colOff>
      <xdr:row>14</xdr:row>
      <xdr:rowOff>243840</xdr:rowOff>
    </xdr:to>
    <xdr:pic>
      <xdr:nvPicPr>
        <xdr:cNvPr id="16" name="Picture 25">
          <a:extLst>
            <a:ext uri="{FF2B5EF4-FFF2-40B4-BE49-F238E27FC236}">
              <a16:creationId xmlns:a16="http://schemas.microsoft.com/office/drawing/2014/main" id="{00000000-0008-0000-0F00-000010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37414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16</xdr:row>
      <xdr:rowOff>76200</xdr:rowOff>
    </xdr:from>
    <xdr:to>
      <xdr:col>160</xdr:col>
      <xdr:colOff>0</xdr:colOff>
      <xdr:row>16</xdr:row>
      <xdr:rowOff>251460</xdr:rowOff>
    </xdr:to>
    <xdr:pic>
      <xdr:nvPicPr>
        <xdr:cNvPr id="17" name="Picture 25">
          <a:extLst>
            <a:ext uri="{FF2B5EF4-FFF2-40B4-BE49-F238E27FC236}">
              <a16:creationId xmlns:a16="http://schemas.microsoft.com/office/drawing/2014/main" id="{00000000-0008-0000-0F00-000011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435864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159</xdr:col>
      <xdr:colOff>15240</xdr:colOff>
      <xdr:row>17</xdr:row>
      <xdr:rowOff>68580</xdr:rowOff>
    </xdr:from>
    <xdr:to>
      <xdr:col>160</xdr:col>
      <xdr:colOff>0</xdr:colOff>
      <xdr:row>17</xdr:row>
      <xdr:rowOff>243840</xdr:rowOff>
    </xdr:to>
    <xdr:pic>
      <xdr:nvPicPr>
        <xdr:cNvPr id="18" name="Picture 25">
          <a:extLst>
            <a:ext uri="{FF2B5EF4-FFF2-40B4-BE49-F238E27FC236}">
              <a16:creationId xmlns:a16="http://schemas.microsoft.com/office/drawing/2014/main" id="{00000000-0008-0000-0F00-000012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22380" y="4655820"/>
          <a:ext cx="3810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38100</xdr:colOff>
      <xdr:row>12</xdr:row>
      <xdr:rowOff>91440</xdr:rowOff>
    </xdr:from>
    <xdr:to>
      <xdr:col>2</xdr:col>
      <xdr:colOff>1691640</xdr:colOff>
      <xdr:row>15</xdr:row>
      <xdr:rowOff>129540</xdr:rowOff>
    </xdr:to>
    <xdr:grpSp>
      <xdr:nvGrpSpPr>
        <xdr:cNvPr id="2" name="Group 1">
          <a:extLst>
            <a:ext uri="{FF2B5EF4-FFF2-40B4-BE49-F238E27FC236}">
              <a16:creationId xmlns:a16="http://schemas.microsoft.com/office/drawing/2014/main" id="{00000000-0008-0000-1000-000002000000}"/>
            </a:ext>
          </a:extLst>
        </xdr:cNvPr>
        <xdr:cNvGrpSpPr>
          <a:grpSpLocks/>
        </xdr:cNvGrpSpPr>
      </xdr:nvGrpSpPr>
      <xdr:grpSpPr bwMode="auto">
        <a:xfrm>
          <a:off x="1036320" y="3966210"/>
          <a:ext cx="1657350" cy="1219200"/>
          <a:chOff x="46" y="40"/>
          <a:chExt cx="550" cy="318"/>
        </a:xfrm>
      </xdr:grpSpPr>
      <xdr:grpSp>
        <xdr:nvGrpSpPr>
          <xdr:cNvPr id="3" name="Group 2">
            <a:extLst>
              <a:ext uri="{FF2B5EF4-FFF2-40B4-BE49-F238E27FC236}">
                <a16:creationId xmlns:a16="http://schemas.microsoft.com/office/drawing/2014/main" id="{00000000-0008-0000-1000-000003000000}"/>
              </a:ext>
            </a:extLst>
          </xdr:cNvPr>
          <xdr:cNvGrpSpPr>
            <a:grpSpLocks/>
          </xdr:cNvGrpSpPr>
        </xdr:nvGrpSpPr>
        <xdr:grpSpPr bwMode="auto">
          <a:xfrm>
            <a:off x="46" y="40"/>
            <a:ext cx="550" cy="318"/>
            <a:chOff x="46" y="40"/>
            <a:chExt cx="550" cy="318"/>
          </a:xfrm>
        </xdr:grpSpPr>
        <xdr:sp macro="" textlink="">
          <xdr:nvSpPr>
            <xdr:cNvPr id="5" name="AutoShape 3">
              <a:extLst>
                <a:ext uri="{FF2B5EF4-FFF2-40B4-BE49-F238E27FC236}">
                  <a16:creationId xmlns:a16="http://schemas.microsoft.com/office/drawing/2014/main" id="{00000000-0008-0000-1000-00000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6" name="AutoShape 4">
              <a:extLst>
                <a:ext uri="{FF2B5EF4-FFF2-40B4-BE49-F238E27FC236}">
                  <a16:creationId xmlns:a16="http://schemas.microsoft.com/office/drawing/2014/main" id="{00000000-0008-0000-1000-00000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 name="AutoShape 5">
              <a:extLst>
                <a:ext uri="{FF2B5EF4-FFF2-40B4-BE49-F238E27FC236}">
                  <a16:creationId xmlns:a16="http://schemas.microsoft.com/office/drawing/2014/main" id="{00000000-0008-0000-1000-00000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 name="AutoShape 6">
              <a:extLst>
                <a:ext uri="{FF2B5EF4-FFF2-40B4-BE49-F238E27FC236}">
                  <a16:creationId xmlns:a16="http://schemas.microsoft.com/office/drawing/2014/main" id="{00000000-0008-0000-1000-00000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9" name="AutoShape 7">
              <a:extLst>
                <a:ext uri="{FF2B5EF4-FFF2-40B4-BE49-F238E27FC236}">
                  <a16:creationId xmlns:a16="http://schemas.microsoft.com/office/drawing/2014/main" id="{00000000-0008-0000-1000-00000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00000000-0008-0000-1000-00000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 name="AutoShape 9">
              <a:extLst>
                <a:ext uri="{FF2B5EF4-FFF2-40B4-BE49-F238E27FC236}">
                  <a16:creationId xmlns:a16="http://schemas.microsoft.com/office/drawing/2014/main" id="{00000000-0008-0000-1000-00000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 name="Line 10">
              <a:extLst>
                <a:ext uri="{FF2B5EF4-FFF2-40B4-BE49-F238E27FC236}">
                  <a16:creationId xmlns:a16="http://schemas.microsoft.com/office/drawing/2014/main" id="{00000000-0008-0000-1000-00000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3" name="Line 11">
              <a:extLst>
                <a:ext uri="{FF2B5EF4-FFF2-40B4-BE49-F238E27FC236}">
                  <a16:creationId xmlns:a16="http://schemas.microsoft.com/office/drawing/2014/main" id="{00000000-0008-0000-1000-00000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 name="AutoShape 12">
            <a:extLst>
              <a:ext uri="{FF2B5EF4-FFF2-40B4-BE49-F238E27FC236}">
                <a16:creationId xmlns:a16="http://schemas.microsoft.com/office/drawing/2014/main" id="{00000000-0008-0000-1000-00000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12</xdr:row>
      <xdr:rowOff>106680</xdr:rowOff>
    </xdr:from>
    <xdr:to>
      <xdr:col>3</xdr:col>
      <xdr:colOff>1706880</xdr:colOff>
      <xdr:row>15</xdr:row>
      <xdr:rowOff>144780</xdr:rowOff>
    </xdr:to>
    <xdr:grpSp>
      <xdr:nvGrpSpPr>
        <xdr:cNvPr id="14" name="Group 1">
          <a:extLst>
            <a:ext uri="{FF2B5EF4-FFF2-40B4-BE49-F238E27FC236}">
              <a16:creationId xmlns:a16="http://schemas.microsoft.com/office/drawing/2014/main" id="{00000000-0008-0000-1000-00000E000000}"/>
            </a:ext>
          </a:extLst>
        </xdr:cNvPr>
        <xdr:cNvGrpSpPr>
          <a:grpSpLocks/>
        </xdr:cNvGrpSpPr>
      </xdr:nvGrpSpPr>
      <xdr:grpSpPr bwMode="auto">
        <a:xfrm>
          <a:off x="2815590" y="3979545"/>
          <a:ext cx="1651635" cy="1219200"/>
          <a:chOff x="46" y="40"/>
          <a:chExt cx="550" cy="318"/>
        </a:xfrm>
      </xdr:grpSpPr>
      <xdr:grpSp>
        <xdr:nvGrpSpPr>
          <xdr:cNvPr id="15" name="Group 2">
            <a:extLst>
              <a:ext uri="{FF2B5EF4-FFF2-40B4-BE49-F238E27FC236}">
                <a16:creationId xmlns:a16="http://schemas.microsoft.com/office/drawing/2014/main" id="{00000000-0008-0000-1000-00000F000000}"/>
              </a:ext>
            </a:extLst>
          </xdr:cNvPr>
          <xdr:cNvGrpSpPr>
            <a:grpSpLocks/>
          </xdr:cNvGrpSpPr>
        </xdr:nvGrpSpPr>
        <xdr:grpSpPr bwMode="auto">
          <a:xfrm>
            <a:off x="46" y="40"/>
            <a:ext cx="550" cy="318"/>
            <a:chOff x="46" y="40"/>
            <a:chExt cx="550" cy="318"/>
          </a:xfrm>
        </xdr:grpSpPr>
        <xdr:sp macro="" textlink="">
          <xdr:nvSpPr>
            <xdr:cNvPr id="17" name="AutoShape 3">
              <a:extLst>
                <a:ext uri="{FF2B5EF4-FFF2-40B4-BE49-F238E27FC236}">
                  <a16:creationId xmlns:a16="http://schemas.microsoft.com/office/drawing/2014/main" id="{00000000-0008-0000-1000-00001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8" name="AutoShape 4">
              <a:extLst>
                <a:ext uri="{FF2B5EF4-FFF2-40B4-BE49-F238E27FC236}">
                  <a16:creationId xmlns:a16="http://schemas.microsoft.com/office/drawing/2014/main" id="{00000000-0008-0000-1000-00001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9" name="AutoShape 5">
              <a:extLst>
                <a:ext uri="{FF2B5EF4-FFF2-40B4-BE49-F238E27FC236}">
                  <a16:creationId xmlns:a16="http://schemas.microsoft.com/office/drawing/2014/main" id="{00000000-0008-0000-1000-00001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 name="AutoShape 6">
              <a:extLst>
                <a:ext uri="{FF2B5EF4-FFF2-40B4-BE49-F238E27FC236}">
                  <a16:creationId xmlns:a16="http://schemas.microsoft.com/office/drawing/2014/main" id="{00000000-0008-0000-1000-00001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1" name="AutoShape 7">
              <a:extLst>
                <a:ext uri="{FF2B5EF4-FFF2-40B4-BE49-F238E27FC236}">
                  <a16:creationId xmlns:a16="http://schemas.microsoft.com/office/drawing/2014/main" id="{00000000-0008-0000-1000-00001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00000000-0008-0000-1000-00001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AutoShape 9">
              <a:extLst>
                <a:ext uri="{FF2B5EF4-FFF2-40B4-BE49-F238E27FC236}">
                  <a16:creationId xmlns:a16="http://schemas.microsoft.com/office/drawing/2014/main" id="{00000000-0008-0000-1000-00001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4" name="Line 10">
              <a:extLst>
                <a:ext uri="{FF2B5EF4-FFF2-40B4-BE49-F238E27FC236}">
                  <a16:creationId xmlns:a16="http://schemas.microsoft.com/office/drawing/2014/main" id="{00000000-0008-0000-1000-00001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5" name="Line 11">
              <a:extLst>
                <a:ext uri="{FF2B5EF4-FFF2-40B4-BE49-F238E27FC236}">
                  <a16:creationId xmlns:a16="http://schemas.microsoft.com/office/drawing/2014/main" id="{00000000-0008-0000-1000-00001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6" name="AutoShape 12">
            <a:extLst>
              <a:ext uri="{FF2B5EF4-FFF2-40B4-BE49-F238E27FC236}">
                <a16:creationId xmlns:a16="http://schemas.microsoft.com/office/drawing/2014/main" id="{00000000-0008-0000-1000-00001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22860</xdr:colOff>
      <xdr:row>4</xdr:row>
      <xdr:rowOff>106680</xdr:rowOff>
    </xdr:from>
    <xdr:to>
      <xdr:col>2</xdr:col>
      <xdr:colOff>1722120</xdr:colOff>
      <xdr:row>7</xdr:row>
      <xdr:rowOff>106680</xdr:rowOff>
    </xdr:to>
    <xdr:grpSp>
      <xdr:nvGrpSpPr>
        <xdr:cNvPr id="26" name="Group 1">
          <a:extLst>
            <a:ext uri="{FF2B5EF4-FFF2-40B4-BE49-F238E27FC236}">
              <a16:creationId xmlns:a16="http://schemas.microsoft.com/office/drawing/2014/main" id="{00000000-0008-0000-1000-00001A000000}"/>
            </a:ext>
          </a:extLst>
        </xdr:cNvPr>
        <xdr:cNvGrpSpPr>
          <a:grpSpLocks/>
        </xdr:cNvGrpSpPr>
      </xdr:nvGrpSpPr>
      <xdr:grpSpPr bwMode="auto">
        <a:xfrm>
          <a:off x="1024890" y="1236345"/>
          <a:ext cx="1693545" cy="1181100"/>
          <a:chOff x="1191" y="747"/>
          <a:chExt cx="550" cy="318"/>
        </a:xfrm>
      </xdr:grpSpPr>
      <xdr:grpSp>
        <xdr:nvGrpSpPr>
          <xdr:cNvPr id="27" name="Group 2">
            <a:extLst>
              <a:ext uri="{FF2B5EF4-FFF2-40B4-BE49-F238E27FC236}">
                <a16:creationId xmlns:a16="http://schemas.microsoft.com/office/drawing/2014/main" id="{00000000-0008-0000-1000-00001B000000}"/>
              </a:ext>
            </a:extLst>
          </xdr:cNvPr>
          <xdr:cNvGrpSpPr>
            <a:grpSpLocks/>
          </xdr:cNvGrpSpPr>
        </xdr:nvGrpSpPr>
        <xdr:grpSpPr bwMode="auto">
          <a:xfrm>
            <a:off x="1191" y="747"/>
            <a:ext cx="550" cy="318"/>
            <a:chOff x="46" y="40"/>
            <a:chExt cx="550" cy="318"/>
          </a:xfrm>
        </xdr:grpSpPr>
        <xdr:grpSp>
          <xdr:nvGrpSpPr>
            <xdr:cNvPr id="35" name="Group 3">
              <a:extLst>
                <a:ext uri="{FF2B5EF4-FFF2-40B4-BE49-F238E27FC236}">
                  <a16:creationId xmlns:a16="http://schemas.microsoft.com/office/drawing/2014/main" id="{00000000-0008-0000-1000-000023000000}"/>
                </a:ext>
              </a:extLst>
            </xdr:cNvPr>
            <xdr:cNvGrpSpPr>
              <a:grpSpLocks/>
            </xdr:cNvGrpSpPr>
          </xdr:nvGrpSpPr>
          <xdr:grpSpPr bwMode="auto">
            <a:xfrm>
              <a:off x="46" y="40"/>
              <a:ext cx="550" cy="318"/>
              <a:chOff x="46" y="40"/>
              <a:chExt cx="550" cy="318"/>
            </a:xfrm>
          </xdr:grpSpPr>
          <xdr:sp macro="" textlink="">
            <xdr:nvSpPr>
              <xdr:cNvPr id="37" name="AutoShape 4">
                <a:extLst>
                  <a:ext uri="{FF2B5EF4-FFF2-40B4-BE49-F238E27FC236}">
                    <a16:creationId xmlns:a16="http://schemas.microsoft.com/office/drawing/2014/main" id="{00000000-0008-0000-1000-000025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8" name="AutoShape 5">
                <a:extLst>
                  <a:ext uri="{FF2B5EF4-FFF2-40B4-BE49-F238E27FC236}">
                    <a16:creationId xmlns:a16="http://schemas.microsoft.com/office/drawing/2014/main" id="{00000000-0008-0000-1000-000026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 name="AutoShape 6">
                <a:extLst>
                  <a:ext uri="{FF2B5EF4-FFF2-40B4-BE49-F238E27FC236}">
                    <a16:creationId xmlns:a16="http://schemas.microsoft.com/office/drawing/2014/main" id="{00000000-0008-0000-1000-000027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 name="AutoShape 7">
                <a:extLst>
                  <a:ext uri="{FF2B5EF4-FFF2-40B4-BE49-F238E27FC236}">
                    <a16:creationId xmlns:a16="http://schemas.microsoft.com/office/drawing/2014/main" id="{00000000-0008-0000-1000-000028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1" name="AutoShape 8">
                <a:extLst>
                  <a:ext uri="{FF2B5EF4-FFF2-40B4-BE49-F238E27FC236}">
                    <a16:creationId xmlns:a16="http://schemas.microsoft.com/office/drawing/2014/main" id="{00000000-0008-0000-1000-00002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 name="AutoShape 9">
                <a:extLst>
                  <a:ext uri="{FF2B5EF4-FFF2-40B4-BE49-F238E27FC236}">
                    <a16:creationId xmlns:a16="http://schemas.microsoft.com/office/drawing/2014/main" id="{00000000-0008-0000-1000-00002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AutoShape 10">
                <a:extLst>
                  <a:ext uri="{FF2B5EF4-FFF2-40B4-BE49-F238E27FC236}">
                    <a16:creationId xmlns:a16="http://schemas.microsoft.com/office/drawing/2014/main" id="{00000000-0008-0000-1000-00002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 name="Line 11">
                <a:extLst>
                  <a:ext uri="{FF2B5EF4-FFF2-40B4-BE49-F238E27FC236}">
                    <a16:creationId xmlns:a16="http://schemas.microsoft.com/office/drawing/2014/main" id="{00000000-0008-0000-1000-00002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5" name="Line 12">
                <a:extLst>
                  <a:ext uri="{FF2B5EF4-FFF2-40B4-BE49-F238E27FC236}">
                    <a16:creationId xmlns:a16="http://schemas.microsoft.com/office/drawing/2014/main" id="{00000000-0008-0000-1000-00002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 name="AutoShape 13">
              <a:extLst>
                <a:ext uri="{FF2B5EF4-FFF2-40B4-BE49-F238E27FC236}">
                  <a16:creationId xmlns:a16="http://schemas.microsoft.com/office/drawing/2014/main" id="{00000000-0008-0000-1000-00002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28" name="Group 14">
            <a:extLst>
              <a:ext uri="{FF2B5EF4-FFF2-40B4-BE49-F238E27FC236}">
                <a16:creationId xmlns:a16="http://schemas.microsoft.com/office/drawing/2014/main" id="{00000000-0008-0000-1000-00001C000000}"/>
              </a:ext>
            </a:extLst>
          </xdr:cNvPr>
          <xdr:cNvGrpSpPr>
            <a:grpSpLocks/>
          </xdr:cNvGrpSpPr>
        </xdr:nvGrpSpPr>
        <xdr:grpSpPr bwMode="auto">
          <a:xfrm>
            <a:off x="1326" y="828"/>
            <a:ext cx="269" cy="158"/>
            <a:chOff x="1326" y="828"/>
            <a:chExt cx="269" cy="158"/>
          </a:xfrm>
        </xdr:grpSpPr>
        <xdr:grpSp>
          <xdr:nvGrpSpPr>
            <xdr:cNvPr id="29" name="Group 15">
              <a:extLst>
                <a:ext uri="{FF2B5EF4-FFF2-40B4-BE49-F238E27FC236}">
                  <a16:creationId xmlns:a16="http://schemas.microsoft.com/office/drawing/2014/main" id="{00000000-0008-0000-1000-00001D000000}"/>
                </a:ext>
              </a:extLst>
            </xdr:cNvPr>
            <xdr:cNvGrpSpPr>
              <a:grpSpLocks/>
            </xdr:cNvGrpSpPr>
          </xdr:nvGrpSpPr>
          <xdr:grpSpPr bwMode="auto">
            <a:xfrm>
              <a:off x="1326" y="828"/>
              <a:ext cx="268" cy="80"/>
              <a:chOff x="1326" y="828"/>
              <a:chExt cx="268" cy="80"/>
            </a:xfrm>
          </xdr:grpSpPr>
          <xdr:sp macro="" textlink="">
            <xdr:nvSpPr>
              <xdr:cNvPr id="33" name="Line 16">
                <a:extLst>
                  <a:ext uri="{FF2B5EF4-FFF2-40B4-BE49-F238E27FC236}">
                    <a16:creationId xmlns:a16="http://schemas.microsoft.com/office/drawing/2014/main" id="{00000000-0008-0000-1000-000021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4" name="Line 17">
                <a:extLst>
                  <a:ext uri="{FF2B5EF4-FFF2-40B4-BE49-F238E27FC236}">
                    <a16:creationId xmlns:a16="http://schemas.microsoft.com/office/drawing/2014/main" id="{00000000-0008-0000-1000-000022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0" name="Group 18">
              <a:extLst>
                <a:ext uri="{FF2B5EF4-FFF2-40B4-BE49-F238E27FC236}">
                  <a16:creationId xmlns:a16="http://schemas.microsoft.com/office/drawing/2014/main" id="{00000000-0008-0000-1000-00001E000000}"/>
                </a:ext>
              </a:extLst>
            </xdr:cNvPr>
            <xdr:cNvGrpSpPr>
              <a:grpSpLocks/>
            </xdr:cNvGrpSpPr>
          </xdr:nvGrpSpPr>
          <xdr:grpSpPr bwMode="auto">
            <a:xfrm rot="10800000">
              <a:off x="1327" y="906"/>
              <a:ext cx="268" cy="80"/>
              <a:chOff x="1326" y="828"/>
              <a:chExt cx="268" cy="80"/>
            </a:xfrm>
          </xdr:grpSpPr>
          <xdr:sp macro="" textlink="">
            <xdr:nvSpPr>
              <xdr:cNvPr id="31" name="Line 19">
                <a:extLst>
                  <a:ext uri="{FF2B5EF4-FFF2-40B4-BE49-F238E27FC236}">
                    <a16:creationId xmlns:a16="http://schemas.microsoft.com/office/drawing/2014/main" id="{00000000-0008-0000-1000-00001F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2" name="Line 20">
                <a:extLst>
                  <a:ext uri="{FF2B5EF4-FFF2-40B4-BE49-F238E27FC236}">
                    <a16:creationId xmlns:a16="http://schemas.microsoft.com/office/drawing/2014/main" id="{00000000-0008-0000-1000-000020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38100</xdr:colOff>
      <xdr:row>4</xdr:row>
      <xdr:rowOff>91440</xdr:rowOff>
    </xdr:from>
    <xdr:to>
      <xdr:col>3</xdr:col>
      <xdr:colOff>1737360</xdr:colOff>
      <xdr:row>7</xdr:row>
      <xdr:rowOff>99060</xdr:rowOff>
    </xdr:to>
    <xdr:grpSp>
      <xdr:nvGrpSpPr>
        <xdr:cNvPr id="46" name="Group 21">
          <a:extLst>
            <a:ext uri="{FF2B5EF4-FFF2-40B4-BE49-F238E27FC236}">
              <a16:creationId xmlns:a16="http://schemas.microsoft.com/office/drawing/2014/main" id="{00000000-0008-0000-1000-00002E000000}"/>
            </a:ext>
          </a:extLst>
        </xdr:cNvPr>
        <xdr:cNvGrpSpPr>
          <a:grpSpLocks/>
        </xdr:cNvGrpSpPr>
      </xdr:nvGrpSpPr>
      <xdr:grpSpPr bwMode="auto">
        <a:xfrm>
          <a:off x="2796540" y="1223010"/>
          <a:ext cx="1703070" cy="1188720"/>
          <a:chOff x="1191" y="747"/>
          <a:chExt cx="550" cy="318"/>
        </a:xfrm>
      </xdr:grpSpPr>
      <xdr:grpSp>
        <xdr:nvGrpSpPr>
          <xdr:cNvPr id="47" name="Group 22">
            <a:extLst>
              <a:ext uri="{FF2B5EF4-FFF2-40B4-BE49-F238E27FC236}">
                <a16:creationId xmlns:a16="http://schemas.microsoft.com/office/drawing/2014/main" id="{00000000-0008-0000-1000-00002F000000}"/>
              </a:ext>
            </a:extLst>
          </xdr:cNvPr>
          <xdr:cNvGrpSpPr>
            <a:grpSpLocks/>
          </xdr:cNvGrpSpPr>
        </xdr:nvGrpSpPr>
        <xdr:grpSpPr bwMode="auto">
          <a:xfrm>
            <a:off x="1191" y="747"/>
            <a:ext cx="550" cy="318"/>
            <a:chOff x="46" y="40"/>
            <a:chExt cx="550" cy="318"/>
          </a:xfrm>
        </xdr:grpSpPr>
        <xdr:grpSp>
          <xdr:nvGrpSpPr>
            <xdr:cNvPr id="55" name="Group 23">
              <a:extLst>
                <a:ext uri="{FF2B5EF4-FFF2-40B4-BE49-F238E27FC236}">
                  <a16:creationId xmlns:a16="http://schemas.microsoft.com/office/drawing/2014/main" id="{00000000-0008-0000-1000-000037000000}"/>
                </a:ext>
              </a:extLst>
            </xdr:cNvPr>
            <xdr:cNvGrpSpPr>
              <a:grpSpLocks/>
            </xdr:cNvGrpSpPr>
          </xdr:nvGrpSpPr>
          <xdr:grpSpPr bwMode="auto">
            <a:xfrm>
              <a:off x="46" y="40"/>
              <a:ext cx="550" cy="318"/>
              <a:chOff x="46" y="40"/>
              <a:chExt cx="550" cy="318"/>
            </a:xfrm>
          </xdr:grpSpPr>
          <xdr:sp macro="" textlink="">
            <xdr:nvSpPr>
              <xdr:cNvPr id="57" name="AutoShape 24">
                <a:extLst>
                  <a:ext uri="{FF2B5EF4-FFF2-40B4-BE49-F238E27FC236}">
                    <a16:creationId xmlns:a16="http://schemas.microsoft.com/office/drawing/2014/main" id="{00000000-0008-0000-1000-000039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58" name="AutoShape 25">
                <a:extLst>
                  <a:ext uri="{FF2B5EF4-FFF2-40B4-BE49-F238E27FC236}">
                    <a16:creationId xmlns:a16="http://schemas.microsoft.com/office/drawing/2014/main" id="{00000000-0008-0000-1000-00003A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59" name="AutoShape 26">
                <a:extLst>
                  <a:ext uri="{FF2B5EF4-FFF2-40B4-BE49-F238E27FC236}">
                    <a16:creationId xmlns:a16="http://schemas.microsoft.com/office/drawing/2014/main" id="{00000000-0008-0000-1000-00003B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60" name="AutoShape 27">
                <a:extLst>
                  <a:ext uri="{FF2B5EF4-FFF2-40B4-BE49-F238E27FC236}">
                    <a16:creationId xmlns:a16="http://schemas.microsoft.com/office/drawing/2014/main" id="{00000000-0008-0000-1000-00003C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61" name="AutoShape 28">
                <a:extLst>
                  <a:ext uri="{FF2B5EF4-FFF2-40B4-BE49-F238E27FC236}">
                    <a16:creationId xmlns:a16="http://schemas.microsoft.com/office/drawing/2014/main" id="{00000000-0008-0000-1000-00003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2" name="AutoShape 29">
                <a:extLst>
                  <a:ext uri="{FF2B5EF4-FFF2-40B4-BE49-F238E27FC236}">
                    <a16:creationId xmlns:a16="http://schemas.microsoft.com/office/drawing/2014/main" id="{00000000-0008-0000-1000-00003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3" name="AutoShape 30">
                <a:extLst>
                  <a:ext uri="{FF2B5EF4-FFF2-40B4-BE49-F238E27FC236}">
                    <a16:creationId xmlns:a16="http://schemas.microsoft.com/office/drawing/2014/main" id="{00000000-0008-0000-1000-00003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4" name="Line 31">
                <a:extLst>
                  <a:ext uri="{FF2B5EF4-FFF2-40B4-BE49-F238E27FC236}">
                    <a16:creationId xmlns:a16="http://schemas.microsoft.com/office/drawing/2014/main" id="{00000000-0008-0000-1000-00004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5" name="Line 32">
                <a:extLst>
                  <a:ext uri="{FF2B5EF4-FFF2-40B4-BE49-F238E27FC236}">
                    <a16:creationId xmlns:a16="http://schemas.microsoft.com/office/drawing/2014/main" id="{00000000-0008-0000-1000-00004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56" name="AutoShape 33">
              <a:extLst>
                <a:ext uri="{FF2B5EF4-FFF2-40B4-BE49-F238E27FC236}">
                  <a16:creationId xmlns:a16="http://schemas.microsoft.com/office/drawing/2014/main" id="{00000000-0008-0000-1000-00003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48" name="Group 34">
            <a:extLst>
              <a:ext uri="{FF2B5EF4-FFF2-40B4-BE49-F238E27FC236}">
                <a16:creationId xmlns:a16="http://schemas.microsoft.com/office/drawing/2014/main" id="{00000000-0008-0000-1000-000030000000}"/>
              </a:ext>
            </a:extLst>
          </xdr:cNvPr>
          <xdr:cNvGrpSpPr>
            <a:grpSpLocks/>
          </xdr:cNvGrpSpPr>
        </xdr:nvGrpSpPr>
        <xdr:grpSpPr bwMode="auto">
          <a:xfrm>
            <a:off x="1326" y="828"/>
            <a:ext cx="269" cy="158"/>
            <a:chOff x="1326" y="828"/>
            <a:chExt cx="269" cy="158"/>
          </a:xfrm>
        </xdr:grpSpPr>
        <xdr:grpSp>
          <xdr:nvGrpSpPr>
            <xdr:cNvPr id="49" name="Group 35">
              <a:extLst>
                <a:ext uri="{FF2B5EF4-FFF2-40B4-BE49-F238E27FC236}">
                  <a16:creationId xmlns:a16="http://schemas.microsoft.com/office/drawing/2014/main" id="{00000000-0008-0000-1000-000031000000}"/>
                </a:ext>
              </a:extLst>
            </xdr:cNvPr>
            <xdr:cNvGrpSpPr>
              <a:grpSpLocks/>
            </xdr:cNvGrpSpPr>
          </xdr:nvGrpSpPr>
          <xdr:grpSpPr bwMode="auto">
            <a:xfrm>
              <a:off x="1326" y="828"/>
              <a:ext cx="268" cy="80"/>
              <a:chOff x="1326" y="828"/>
              <a:chExt cx="268" cy="80"/>
            </a:xfrm>
          </xdr:grpSpPr>
          <xdr:sp macro="" textlink="">
            <xdr:nvSpPr>
              <xdr:cNvPr id="53" name="Line 36">
                <a:extLst>
                  <a:ext uri="{FF2B5EF4-FFF2-40B4-BE49-F238E27FC236}">
                    <a16:creationId xmlns:a16="http://schemas.microsoft.com/office/drawing/2014/main" id="{00000000-0008-0000-1000-000035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54" name="Line 37">
                <a:extLst>
                  <a:ext uri="{FF2B5EF4-FFF2-40B4-BE49-F238E27FC236}">
                    <a16:creationId xmlns:a16="http://schemas.microsoft.com/office/drawing/2014/main" id="{00000000-0008-0000-1000-000036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50" name="Group 38">
              <a:extLst>
                <a:ext uri="{FF2B5EF4-FFF2-40B4-BE49-F238E27FC236}">
                  <a16:creationId xmlns:a16="http://schemas.microsoft.com/office/drawing/2014/main" id="{00000000-0008-0000-1000-000032000000}"/>
                </a:ext>
              </a:extLst>
            </xdr:cNvPr>
            <xdr:cNvGrpSpPr>
              <a:grpSpLocks/>
            </xdr:cNvGrpSpPr>
          </xdr:nvGrpSpPr>
          <xdr:grpSpPr bwMode="auto">
            <a:xfrm rot="10800000">
              <a:off x="1327" y="906"/>
              <a:ext cx="268" cy="80"/>
              <a:chOff x="1326" y="828"/>
              <a:chExt cx="268" cy="80"/>
            </a:xfrm>
          </xdr:grpSpPr>
          <xdr:sp macro="" textlink="">
            <xdr:nvSpPr>
              <xdr:cNvPr id="51" name="Line 39">
                <a:extLst>
                  <a:ext uri="{FF2B5EF4-FFF2-40B4-BE49-F238E27FC236}">
                    <a16:creationId xmlns:a16="http://schemas.microsoft.com/office/drawing/2014/main" id="{00000000-0008-0000-1000-000033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52" name="Line 40">
                <a:extLst>
                  <a:ext uri="{FF2B5EF4-FFF2-40B4-BE49-F238E27FC236}">
                    <a16:creationId xmlns:a16="http://schemas.microsoft.com/office/drawing/2014/main" id="{00000000-0008-0000-1000-000034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22860</xdr:colOff>
      <xdr:row>8</xdr:row>
      <xdr:rowOff>114300</xdr:rowOff>
    </xdr:from>
    <xdr:to>
      <xdr:col>2</xdr:col>
      <xdr:colOff>1722120</xdr:colOff>
      <xdr:row>11</xdr:row>
      <xdr:rowOff>114300</xdr:rowOff>
    </xdr:to>
    <xdr:grpSp>
      <xdr:nvGrpSpPr>
        <xdr:cNvPr id="66" name="Group 1">
          <a:extLst>
            <a:ext uri="{FF2B5EF4-FFF2-40B4-BE49-F238E27FC236}">
              <a16:creationId xmlns:a16="http://schemas.microsoft.com/office/drawing/2014/main" id="{00000000-0008-0000-1000-000042000000}"/>
            </a:ext>
          </a:extLst>
        </xdr:cNvPr>
        <xdr:cNvGrpSpPr>
          <a:grpSpLocks/>
        </xdr:cNvGrpSpPr>
      </xdr:nvGrpSpPr>
      <xdr:grpSpPr bwMode="auto">
        <a:xfrm>
          <a:off x="1024890" y="2613660"/>
          <a:ext cx="1693545" cy="1181100"/>
          <a:chOff x="1191" y="747"/>
          <a:chExt cx="550" cy="318"/>
        </a:xfrm>
      </xdr:grpSpPr>
      <xdr:grpSp>
        <xdr:nvGrpSpPr>
          <xdr:cNvPr id="67" name="Group 2">
            <a:extLst>
              <a:ext uri="{FF2B5EF4-FFF2-40B4-BE49-F238E27FC236}">
                <a16:creationId xmlns:a16="http://schemas.microsoft.com/office/drawing/2014/main" id="{00000000-0008-0000-1000-000043000000}"/>
              </a:ext>
            </a:extLst>
          </xdr:cNvPr>
          <xdr:cNvGrpSpPr>
            <a:grpSpLocks/>
          </xdr:cNvGrpSpPr>
        </xdr:nvGrpSpPr>
        <xdr:grpSpPr bwMode="auto">
          <a:xfrm>
            <a:off x="1191" y="747"/>
            <a:ext cx="550" cy="318"/>
            <a:chOff x="46" y="40"/>
            <a:chExt cx="550" cy="318"/>
          </a:xfrm>
        </xdr:grpSpPr>
        <xdr:grpSp>
          <xdr:nvGrpSpPr>
            <xdr:cNvPr id="75" name="Group 3">
              <a:extLst>
                <a:ext uri="{FF2B5EF4-FFF2-40B4-BE49-F238E27FC236}">
                  <a16:creationId xmlns:a16="http://schemas.microsoft.com/office/drawing/2014/main" id="{00000000-0008-0000-1000-00004B000000}"/>
                </a:ext>
              </a:extLst>
            </xdr:cNvPr>
            <xdr:cNvGrpSpPr>
              <a:grpSpLocks/>
            </xdr:cNvGrpSpPr>
          </xdr:nvGrpSpPr>
          <xdr:grpSpPr bwMode="auto">
            <a:xfrm>
              <a:off x="46" y="40"/>
              <a:ext cx="550" cy="318"/>
              <a:chOff x="46" y="40"/>
              <a:chExt cx="550" cy="318"/>
            </a:xfrm>
          </xdr:grpSpPr>
          <xdr:sp macro="" textlink="">
            <xdr:nvSpPr>
              <xdr:cNvPr id="77" name="AutoShape 4">
                <a:extLst>
                  <a:ext uri="{FF2B5EF4-FFF2-40B4-BE49-F238E27FC236}">
                    <a16:creationId xmlns:a16="http://schemas.microsoft.com/office/drawing/2014/main" id="{00000000-0008-0000-1000-00004D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78" name="AutoShape 5">
                <a:extLst>
                  <a:ext uri="{FF2B5EF4-FFF2-40B4-BE49-F238E27FC236}">
                    <a16:creationId xmlns:a16="http://schemas.microsoft.com/office/drawing/2014/main" id="{00000000-0008-0000-1000-00004E00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79" name="AutoShape 6">
                <a:extLst>
                  <a:ext uri="{FF2B5EF4-FFF2-40B4-BE49-F238E27FC236}">
                    <a16:creationId xmlns:a16="http://schemas.microsoft.com/office/drawing/2014/main" id="{00000000-0008-0000-1000-00004F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80" name="AutoShape 7">
                <a:extLst>
                  <a:ext uri="{FF2B5EF4-FFF2-40B4-BE49-F238E27FC236}">
                    <a16:creationId xmlns:a16="http://schemas.microsoft.com/office/drawing/2014/main" id="{00000000-0008-0000-1000-00005000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81" name="AutoShape 8">
                <a:extLst>
                  <a:ext uri="{FF2B5EF4-FFF2-40B4-BE49-F238E27FC236}">
                    <a16:creationId xmlns:a16="http://schemas.microsoft.com/office/drawing/2014/main" id="{00000000-0008-0000-1000-00005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2" name="AutoShape 9">
                <a:extLst>
                  <a:ext uri="{FF2B5EF4-FFF2-40B4-BE49-F238E27FC236}">
                    <a16:creationId xmlns:a16="http://schemas.microsoft.com/office/drawing/2014/main" id="{00000000-0008-0000-1000-00005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3" name="AutoShape 10">
                <a:extLst>
                  <a:ext uri="{FF2B5EF4-FFF2-40B4-BE49-F238E27FC236}">
                    <a16:creationId xmlns:a16="http://schemas.microsoft.com/office/drawing/2014/main" id="{00000000-0008-0000-1000-00005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4" name="Line 11">
                <a:extLst>
                  <a:ext uri="{FF2B5EF4-FFF2-40B4-BE49-F238E27FC236}">
                    <a16:creationId xmlns:a16="http://schemas.microsoft.com/office/drawing/2014/main" id="{00000000-0008-0000-1000-00005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85" name="Line 12">
                <a:extLst>
                  <a:ext uri="{FF2B5EF4-FFF2-40B4-BE49-F238E27FC236}">
                    <a16:creationId xmlns:a16="http://schemas.microsoft.com/office/drawing/2014/main" id="{00000000-0008-0000-1000-00005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76" name="AutoShape 13">
              <a:extLst>
                <a:ext uri="{FF2B5EF4-FFF2-40B4-BE49-F238E27FC236}">
                  <a16:creationId xmlns:a16="http://schemas.microsoft.com/office/drawing/2014/main" id="{00000000-0008-0000-1000-00004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68" name="Group 14">
            <a:extLst>
              <a:ext uri="{FF2B5EF4-FFF2-40B4-BE49-F238E27FC236}">
                <a16:creationId xmlns:a16="http://schemas.microsoft.com/office/drawing/2014/main" id="{00000000-0008-0000-1000-000044000000}"/>
              </a:ext>
            </a:extLst>
          </xdr:cNvPr>
          <xdr:cNvGrpSpPr>
            <a:grpSpLocks/>
          </xdr:cNvGrpSpPr>
        </xdr:nvGrpSpPr>
        <xdr:grpSpPr bwMode="auto">
          <a:xfrm>
            <a:off x="1326" y="828"/>
            <a:ext cx="269" cy="199"/>
            <a:chOff x="1326" y="828"/>
            <a:chExt cx="269" cy="199"/>
          </a:xfrm>
        </xdr:grpSpPr>
        <xdr:grpSp>
          <xdr:nvGrpSpPr>
            <xdr:cNvPr id="69" name="Group 15">
              <a:extLst>
                <a:ext uri="{FF2B5EF4-FFF2-40B4-BE49-F238E27FC236}">
                  <a16:creationId xmlns:a16="http://schemas.microsoft.com/office/drawing/2014/main" id="{00000000-0008-0000-1000-000045000000}"/>
                </a:ext>
              </a:extLst>
            </xdr:cNvPr>
            <xdr:cNvGrpSpPr>
              <a:grpSpLocks/>
            </xdr:cNvGrpSpPr>
          </xdr:nvGrpSpPr>
          <xdr:grpSpPr bwMode="auto">
            <a:xfrm>
              <a:off x="1326" y="828"/>
              <a:ext cx="268" cy="80"/>
              <a:chOff x="1326" y="828"/>
              <a:chExt cx="268" cy="80"/>
            </a:xfrm>
          </xdr:grpSpPr>
          <xdr:sp macro="" textlink="">
            <xdr:nvSpPr>
              <xdr:cNvPr id="73" name="Line 16">
                <a:extLst>
                  <a:ext uri="{FF2B5EF4-FFF2-40B4-BE49-F238E27FC236}">
                    <a16:creationId xmlns:a16="http://schemas.microsoft.com/office/drawing/2014/main" id="{00000000-0008-0000-1000-000049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74" name="Line 17">
                <a:extLst>
                  <a:ext uri="{FF2B5EF4-FFF2-40B4-BE49-F238E27FC236}">
                    <a16:creationId xmlns:a16="http://schemas.microsoft.com/office/drawing/2014/main" id="{00000000-0008-0000-1000-00004A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70" name="Group 18">
              <a:extLst>
                <a:ext uri="{FF2B5EF4-FFF2-40B4-BE49-F238E27FC236}">
                  <a16:creationId xmlns:a16="http://schemas.microsoft.com/office/drawing/2014/main" id="{00000000-0008-0000-1000-000046000000}"/>
                </a:ext>
              </a:extLst>
            </xdr:cNvPr>
            <xdr:cNvGrpSpPr>
              <a:grpSpLocks/>
            </xdr:cNvGrpSpPr>
          </xdr:nvGrpSpPr>
          <xdr:grpSpPr bwMode="auto">
            <a:xfrm rot="10800000">
              <a:off x="1327" y="906"/>
              <a:ext cx="268" cy="121"/>
              <a:chOff x="1326" y="787"/>
              <a:chExt cx="268" cy="121"/>
            </a:xfrm>
          </xdr:grpSpPr>
          <xdr:sp macro="" textlink="">
            <xdr:nvSpPr>
              <xdr:cNvPr id="71" name="Line 19">
                <a:extLst>
                  <a:ext uri="{FF2B5EF4-FFF2-40B4-BE49-F238E27FC236}">
                    <a16:creationId xmlns:a16="http://schemas.microsoft.com/office/drawing/2014/main" id="{00000000-0008-0000-1000-000047000000}"/>
                  </a:ext>
                </a:extLst>
              </xdr:cNvPr>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72" name="Line 20">
                <a:extLst>
                  <a:ext uri="{FF2B5EF4-FFF2-40B4-BE49-F238E27FC236}">
                    <a16:creationId xmlns:a16="http://schemas.microsoft.com/office/drawing/2014/main" id="{00000000-0008-0000-1000-000048000000}"/>
                  </a:ext>
                </a:extLst>
              </xdr:cNvPr>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15240</xdr:colOff>
      <xdr:row>8</xdr:row>
      <xdr:rowOff>91440</xdr:rowOff>
    </xdr:from>
    <xdr:to>
      <xdr:col>3</xdr:col>
      <xdr:colOff>1714500</xdr:colOff>
      <xdr:row>11</xdr:row>
      <xdr:rowOff>99060</xdr:rowOff>
    </xdr:to>
    <xdr:grpSp>
      <xdr:nvGrpSpPr>
        <xdr:cNvPr id="86" name="Group 1">
          <a:extLst>
            <a:ext uri="{FF2B5EF4-FFF2-40B4-BE49-F238E27FC236}">
              <a16:creationId xmlns:a16="http://schemas.microsoft.com/office/drawing/2014/main" id="{00000000-0008-0000-1000-000056000000}"/>
            </a:ext>
          </a:extLst>
        </xdr:cNvPr>
        <xdr:cNvGrpSpPr>
          <a:grpSpLocks/>
        </xdr:cNvGrpSpPr>
      </xdr:nvGrpSpPr>
      <xdr:grpSpPr bwMode="auto">
        <a:xfrm>
          <a:off x="2777490" y="2594610"/>
          <a:ext cx="1695450" cy="1188720"/>
          <a:chOff x="1191" y="747"/>
          <a:chExt cx="550" cy="318"/>
        </a:xfrm>
      </xdr:grpSpPr>
      <xdr:grpSp>
        <xdr:nvGrpSpPr>
          <xdr:cNvPr id="87" name="Group 2">
            <a:extLst>
              <a:ext uri="{FF2B5EF4-FFF2-40B4-BE49-F238E27FC236}">
                <a16:creationId xmlns:a16="http://schemas.microsoft.com/office/drawing/2014/main" id="{00000000-0008-0000-1000-000057000000}"/>
              </a:ext>
            </a:extLst>
          </xdr:cNvPr>
          <xdr:cNvGrpSpPr>
            <a:grpSpLocks/>
          </xdr:cNvGrpSpPr>
        </xdr:nvGrpSpPr>
        <xdr:grpSpPr bwMode="auto">
          <a:xfrm>
            <a:off x="1191" y="747"/>
            <a:ext cx="550" cy="318"/>
            <a:chOff x="46" y="40"/>
            <a:chExt cx="550" cy="318"/>
          </a:xfrm>
        </xdr:grpSpPr>
        <xdr:grpSp>
          <xdr:nvGrpSpPr>
            <xdr:cNvPr id="95" name="Group 3">
              <a:extLst>
                <a:ext uri="{FF2B5EF4-FFF2-40B4-BE49-F238E27FC236}">
                  <a16:creationId xmlns:a16="http://schemas.microsoft.com/office/drawing/2014/main" id="{00000000-0008-0000-1000-00005F000000}"/>
                </a:ext>
              </a:extLst>
            </xdr:cNvPr>
            <xdr:cNvGrpSpPr>
              <a:grpSpLocks/>
            </xdr:cNvGrpSpPr>
          </xdr:nvGrpSpPr>
          <xdr:grpSpPr bwMode="auto">
            <a:xfrm>
              <a:off x="46" y="40"/>
              <a:ext cx="550" cy="318"/>
              <a:chOff x="46" y="40"/>
              <a:chExt cx="550" cy="318"/>
            </a:xfrm>
          </xdr:grpSpPr>
          <xdr:sp macro="" textlink="">
            <xdr:nvSpPr>
              <xdr:cNvPr id="97" name="AutoShape 4">
                <a:extLst>
                  <a:ext uri="{FF2B5EF4-FFF2-40B4-BE49-F238E27FC236}">
                    <a16:creationId xmlns:a16="http://schemas.microsoft.com/office/drawing/2014/main" id="{00000000-0008-0000-1000-00006100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98" name="AutoShape 5">
                <a:extLst>
                  <a:ext uri="{FF2B5EF4-FFF2-40B4-BE49-F238E27FC236}">
                    <a16:creationId xmlns:a16="http://schemas.microsoft.com/office/drawing/2014/main" id="{00000000-0008-0000-1000-000062000000}"/>
                  </a:ext>
                </a:extLst>
              </xdr:cNvPr>
              <xdr:cNvSpPr>
                <a:spLocks noChangeArrowheads="1"/>
              </xdr:cNvSpPr>
            </xdr:nvSpPr>
            <xdr:spPr bwMode="auto">
              <a:xfrm>
                <a:off x="453" y="18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99" name="AutoShape 6">
                <a:extLst>
                  <a:ext uri="{FF2B5EF4-FFF2-40B4-BE49-F238E27FC236}">
                    <a16:creationId xmlns:a16="http://schemas.microsoft.com/office/drawing/2014/main" id="{00000000-0008-0000-1000-00006300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00" name="AutoShape 7">
                <a:extLst>
                  <a:ext uri="{FF2B5EF4-FFF2-40B4-BE49-F238E27FC236}">
                    <a16:creationId xmlns:a16="http://schemas.microsoft.com/office/drawing/2014/main" id="{00000000-0008-0000-1000-000064000000}"/>
                  </a:ext>
                </a:extLst>
              </xdr:cNvPr>
              <xdr:cNvSpPr>
                <a:spLocks noChangeArrowheads="1"/>
              </xdr:cNvSpPr>
            </xdr:nvSpPr>
            <xdr:spPr bwMode="auto">
              <a:xfrm>
                <a:off x="46" y="181"/>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01" name="AutoShape 8">
                <a:extLst>
                  <a:ext uri="{FF2B5EF4-FFF2-40B4-BE49-F238E27FC236}">
                    <a16:creationId xmlns:a16="http://schemas.microsoft.com/office/drawing/2014/main" id="{00000000-0008-0000-1000-00006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2" name="AutoShape 9">
                <a:extLst>
                  <a:ext uri="{FF2B5EF4-FFF2-40B4-BE49-F238E27FC236}">
                    <a16:creationId xmlns:a16="http://schemas.microsoft.com/office/drawing/2014/main" id="{00000000-0008-0000-1000-00006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3" name="AutoShape 10">
                <a:extLst>
                  <a:ext uri="{FF2B5EF4-FFF2-40B4-BE49-F238E27FC236}">
                    <a16:creationId xmlns:a16="http://schemas.microsoft.com/office/drawing/2014/main" id="{00000000-0008-0000-1000-00006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4" name="Line 11">
                <a:extLst>
                  <a:ext uri="{FF2B5EF4-FFF2-40B4-BE49-F238E27FC236}">
                    <a16:creationId xmlns:a16="http://schemas.microsoft.com/office/drawing/2014/main" id="{00000000-0008-0000-1000-00006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05" name="Line 12">
                <a:extLst>
                  <a:ext uri="{FF2B5EF4-FFF2-40B4-BE49-F238E27FC236}">
                    <a16:creationId xmlns:a16="http://schemas.microsoft.com/office/drawing/2014/main" id="{00000000-0008-0000-1000-00006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96" name="AutoShape 13">
              <a:extLst>
                <a:ext uri="{FF2B5EF4-FFF2-40B4-BE49-F238E27FC236}">
                  <a16:creationId xmlns:a16="http://schemas.microsoft.com/office/drawing/2014/main" id="{00000000-0008-0000-1000-00006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88" name="Group 14">
            <a:extLst>
              <a:ext uri="{FF2B5EF4-FFF2-40B4-BE49-F238E27FC236}">
                <a16:creationId xmlns:a16="http://schemas.microsoft.com/office/drawing/2014/main" id="{00000000-0008-0000-1000-000058000000}"/>
              </a:ext>
            </a:extLst>
          </xdr:cNvPr>
          <xdr:cNvGrpSpPr>
            <a:grpSpLocks/>
          </xdr:cNvGrpSpPr>
        </xdr:nvGrpSpPr>
        <xdr:grpSpPr bwMode="auto">
          <a:xfrm>
            <a:off x="1326" y="828"/>
            <a:ext cx="269" cy="199"/>
            <a:chOff x="1326" y="828"/>
            <a:chExt cx="269" cy="199"/>
          </a:xfrm>
        </xdr:grpSpPr>
        <xdr:grpSp>
          <xdr:nvGrpSpPr>
            <xdr:cNvPr id="89" name="Group 15">
              <a:extLst>
                <a:ext uri="{FF2B5EF4-FFF2-40B4-BE49-F238E27FC236}">
                  <a16:creationId xmlns:a16="http://schemas.microsoft.com/office/drawing/2014/main" id="{00000000-0008-0000-1000-000059000000}"/>
                </a:ext>
              </a:extLst>
            </xdr:cNvPr>
            <xdr:cNvGrpSpPr>
              <a:grpSpLocks/>
            </xdr:cNvGrpSpPr>
          </xdr:nvGrpSpPr>
          <xdr:grpSpPr bwMode="auto">
            <a:xfrm>
              <a:off x="1326" y="828"/>
              <a:ext cx="268" cy="80"/>
              <a:chOff x="1326" y="828"/>
              <a:chExt cx="268" cy="80"/>
            </a:xfrm>
          </xdr:grpSpPr>
          <xdr:sp macro="" textlink="">
            <xdr:nvSpPr>
              <xdr:cNvPr id="93" name="Line 16">
                <a:extLst>
                  <a:ext uri="{FF2B5EF4-FFF2-40B4-BE49-F238E27FC236}">
                    <a16:creationId xmlns:a16="http://schemas.microsoft.com/office/drawing/2014/main" id="{00000000-0008-0000-1000-00005D00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94" name="Line 17">
                <a:extLst>
                  <a:ext uri="{FF2B5EF4-FFF2-40B4-BE49-F238E27FC236}">
                    <a16:creationId xmlns:a16="http://schemas.microsoft.com/office/drawing/2014/main" id="{00000000-0008-0000-1000-00005E00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90" name="Group 18">
              <a:extLst>
                <a:ext uri="{FF2B5EF4-FFF2-40B4-BE49-F238E27FC236}">
                  <a16:creationId xmlns:a16="http://schemas.microsoft.com/office/drawing/2014/main" id="{00000000-0008-0000-1000-00005A000000}"/>
                </a:ext>
              </a:extLst>
            </xdr:cNvPr>
            <xdr:cNvGrpSpPr>
              <a:grpSpLocks/>
            </xdr:cNvGrpSpPr>
          </xdr:nvGrpSpPr>
          <xdr:grpSpPr bwMode="auto">
            <a:xfrm rot="10800000">
              <a:off x="1327" y="906"/>
              <a:ext cx="268" cy="121"/>
              <a:chOff x="1326" y="787"/>
              <a:chExt cx="268" cy="121"/>
            </a:xfrm>
          </xdr:grpSpPr>
          <xdr:sp macro="" textlink="">
            <xdr:nvSpPr>
              <xdr:cNvPr id="91" name="Line 19">
                <a:extLst>
                  <a:ext uri="{FF2B5EF4-FFF2-40B4-BE49-F238E27FC236}">
                    <a16:creationId xmlns:a16="http://schemas.microsoft.com/office/drawing/2014/main" id="{00000000-0008-0000-1000-00005B000000}"/>
                  </a:ext>
                </a:extLst>
              </xdr:cNvPr>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92" name="Line 20">
                <a:extLst>
                  <a:ext uri="{FF2B5EF4-FFF2-40B4-BE49-F238E27FC236}">
                    <a16:creationId xmlns:a16="http://schemas.microsoft.com/office/drawing/2014/main" id="{00000000-0008-0000-1000-00005C000000}"/>
                  </a:ext>
                </a:extLst>
              </xdr:cNvPr>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38100</xdr:colOff>
      <xdr:row>16</xdr:row>
      <xdr:rowOff>91440</xdr:rowOff>
    </xdr:from>
    <xdr:to>
      <xdr:col>2</xdr:col>
      <xdr:colOff>1691640</xdr:colOff>
      <xdr:row>19</xdr:row>
      <xdr:rowOff>129540</xdr:rowOff>
    </xdr:to>
    <xdr:grpSp>
      <xdr:nvGrpSpPr>
        <xdr:cNvPr id="106" name="Group 1">
          <a:extLst>
            <a:ext uri="{FF2B5EF4-FFF2-40B4-BE49-F238E27FC236}">
              <a16:creationId xmlns:a16="http://schemas.microsoft.com/office/drawing/2014/main" id="{00000000-0008-0000-1000-00006A000000}"/>
            </a:ext>
          </a:extLst>
        </xdr:cNvPr>
        <xdr:cNvGrpSpPr>
          <a:grpSpLocks/>
        </xdr:cNvGrpSpPr>
      </xdr:nvGrpSpPr>
      <xdr:grpSpPr bwMode="auto">
        <a:xfrm>
          <a:off x="1036320" y="5337810"/>
          <a:ext cx="1657350" cy="1219200"/>
          <a:chOff x="46" y="40"/>
          <a:chExt cx="550" cy="318"/>
        </a:xfrm>
      </xdr:grpSpPr>
      <xdr:grpSp>
        <xdr:nvGrpSpPr>
          <xdr:cNvPr id="107" name="Group 2">
            <a:extLst>
              <a:ext uri="{FF2B5EF4-FFF2-40B4-BE49-F238E27FC236}">
                <a16:creationId xmlns:a16="http://schemas.microsoft.com/office/drawing/2014/main" id="{00000000-0008-0000-1000-00006B000000}"/>
              </a:ext>
            </a:extLst>
          </xdr:cNvPr>
          <xdr:cNvGrpSpPr>
            <a:grpSpLocks/>
          </xdr:cNvGrpSpPr>
        </xdr:nvGrpSpPr>
        <xdr:grpSpPr bwMode="auto">
          <a:xfrm>
            <a:off x="46" y="40"/>
            <a:ext cx="550" cy="318"/>
            <a:chOff x="46" y="40"/>
            <a:chExt cx="550" cy="318"/>
          </a:xfrm>
        </xdr:grpSpPr>
        <xdr:sp macro="" textlink="">
          <xdr:nvSpPr>
            <xdr:cNvPr id="109" name="AutoShape 3">
              <a:extLst>
                <a:ext uri="{FF2B5EF4-FFF2-40B4-BE49-F238E27FC236}">
                  <a16:creationId xmlns:a16="http://schemas.microsoft.com/office/drawing/2014/main" id="{00000000-0008-0000-1000-00006D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10" name="AutoShape 4">
              <a:extLst>
                <a:ext uri="{FF2B5EF4-FFF2-40B4-BE49-F238E27FC236}">
                  <a16:creationId xmlns:a16="http://schemas.microsoft.com/office/drawing/2014/main" id="{00000000-0008-0000-1000-00006E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11" name="AutoShape 5">
              <a:extLst>
                <a:ext uri="{FF2B5EF4-FFF2-40B4-BE49-F238E27FC236}">
                  <a16:creationId xmlns:a16="http://schemas.microsoft.com/office/drawing/2014/main" id="{00000000-0008-0000-1000-00006F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12" name="AutoShape 6">
              <a:extLst>
                <a:ext uri="{FF2B5EF4-FFF2-40B4-BE49-F238E27FC236}">
                  <a16:creationId xmlns:a16="http://schemas.microsoft.com/office/drawing/2014/main" id="{00000000-0008-0000-1000-000070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13" name="AutoShape 7">
              <a:extLst>
                <a:ext uri="{FF2B5EF4-FFF2-40B4-BE49-F238E27FC236}">
                  <a16:creationId xmlns:a16="http://schemas.microsoft.com/office/drawing/2014/main" id="{00000000-0008-0000-1000-000071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4" name="AutoShape 8">
              <a:extLst>
                <a:ext uri="{FF2B5EF4-FFF2-40B4-BE49-F238E27FC236}">
                  <a16:creationId xmlns:a16="http://schemas.microsoft.com/office/drawing/2014/main" id="{00000000-0008-0000-1000-000072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5" name="AutoShape 9">
              <a:extLst>
                <a:ext uri="{FF2B5EF4-FFF2-40B4-BE49-F238E27FC236}">
                  <a16:creationId xmlns:a16="http://schemas.microsoft.com/office/drawing/2014/main" id="{00000000-0008-0000-1000-000073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16" name="Line 10">
              <a:extLst>
                <a:ext uri="{FF2B5EF4-FFF2-40B4-BE49-F238E27FC236}">
                  <a16:creationId xmlns:a16="http://schemas.microsoft.com/office/drawing/2014/main" id="{00000000-0008-0000-1000-000074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17" name="Line 11">
              <a:extLst>
                <a:ext uri="{FF2B5EF4-FFF2-40B4-BE49-F238E27FC236}">
                  <a16:creationId xmlns:a16="http://schemas.microsoft.com/office/drawing/2014/main" id="{00000000-0008-0000-1000-000075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08" name="AutoShape 12">
            <a:extLst>
              <a:ext uri="{FF2B5EF4-FFF2-40B4-BE49-F238E27FC236}">
                <a16:creationId xmlns:a16="http://schemas.microsoft.com/office/drawing/2014/main" id="{00000000-0008-0000-1000-00006C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16</xdr:row>
      <xdr:rowOff>106680</xdr:rowOff>
    </xdr:from>
    <xdr:to>
      <xdr:col>3</xdr:col>
      <xdr:colOff>1706880</xdr:colOff>
      <xdr:row>19</xdr:row>
      <xdr:rowOff>144780</xdr:rowOff>
    </xdr:to>
    <xdr:grpSp>
      <xdr:nvGrpSpPr>
        <xdr:cNvPr id="118" name="Group 1">
          <a:extLst>
            <a:ext uri="{FF2B5EF4-FFF2-40B4-BE49-F238E27FC236}">
              <a16:creationId xmlns:a16="http://schemas.microsoft.com/office/drawing/2014/main" id="{00000000-0008-0000-1000-000076000000}"/>
            </a:ext>
          </a:extLst>
        </xdr:cNvPr>
        <xdr:cNvGrpSpPr>
          <a:grpSpLocks/>
        </xdr:cNvGrpSpPr>
      </xdr:nvGrpSpPr>
      <xdr:grpSpPr bwMode="auto">
        <a:xfrm>
          <a:off x="2815590" y="5351145"/>
          <a:ext cx="1651635" cy="1219200"/>
          <a:chOff x="46" y="40"/>
          <a:chExt cx="550" cy="318"/>
        </a:xfrm>
      </xdr:grpSpPr>
      <xdr:grpSp>
        <xdr:nvGrpSpPr>
          <xdr:cNvPr id="119" name="Group 2">
            <a:extLst>
              <a:ext uri="{FF2B5EF4-FFF2-40B4-BE49-F238E27FC236}">
                <a16:creationId xmlns:a16="http://schemas.microsoft.com/office/drawing/2014/main" id="{00000000-0008-0000-1000-000077000000}"/>
              </a:ext>
            </a:extLst>
          </xdr:cNvPr>
          <xdr:cNvGrpSpPr>
            <a:grpSpLocks/>
          </xdr:cNvGrpSpPr>
        </xdr:nvGrpSpPr>
        <xdr:grpSpPr bwMode="auto">
          <a:xfrm>
            <a:off x="46" y="40"/>
            <a:ext cx="550" cy="318"/>
            <a:chOff x="46" y="40"/>
            <a:chExt cx="550" cy="318"/>
          </a:xfrm>
        </xdr:grpSpPr>
        <xdr:sp macro="" textlink="">
          <xdr:nvSpPr>
            <xdr:cNvPr id="121" name="AutoShape 3">
              <a:extLst>
                <a:ext uri="{FF2B5EF4-FFF2-40B4-BE49-F238E27FC236}">
                  <a16:creationId xmlns:a16="http://schemas.microsoft.com/office/drawing/2014/main" id="{00000000-0008-0000-1000-000079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22" name="AutoShape 4">
              <a:extLst>
                <a:ext uri="{FF2B5EF4-FFF2-40B4-BE49-F238E27FC236}">
                  <a16:creationId xmlns:a16="http://schemas.microsoft.com/office/drawing/2014/main" id="{00000000-0008-0000-1000-00007A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23" name="AutoShape 5">
              <a:extLst>
                <a:ext uri="{FF2B5EF4-FFF2-40B4-BE49-F238E27FC236}">
                  <a16:creationId xmlns:a16="http://schemas.microsoft.com/office/drawing/2014/main" id="{00000000-0008-0000-1000-00007B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24" name="AutoShape 6">
              <a:extLst>
                <a:ext uri="{FF2B5EF4-FFF2-40B4-BE49-F238E27FC236}">
                  <a16:creationId xmlns:a16="http://schemas.microsoft.com/office/drawing/2014/main" id="{00000000-0008-0000-1000-00007C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25" name="AutoShape 7">
              <a:extLst>
                <a:ext uri="{FF2B5EF4-FFF2-40B4-BE49-F238E27FC236}">
                  <a16:creationId xmlns:a16="http://schemas.microsoft.com/office/drawing/2014/main" id="{00000000-0008-0000-1000-00007D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6" name="AutoShape 8">
              <a:extLst>
                <a:ext uri="{FF2B5EF4-FFF2-40B4-BE49-F238E27FC236}">
                  <a16:creationId xmlns:a16="http://schemas.microsoft.com/office/drawing/2014/main" id="{00000000-0008-0000-1000-00007E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7" name="AutoShape 9">
              <a:extLst>
                <a:ext uri="{FF2B5EF4-FFF2-40B4-BE49-F238E27FC236}">
                  <a16:creationId xmlns:a16="http://schemas.microsoft.com/office/drawing/2014/main" id="{00000000-0008-0000-1000-00007F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8" name="Line 10">
              <a:extLst>
                <a:ext uri="{FF2B5EF4-FFF2-40B4-BE49-F238E27FC236}">
                  <a16:creationId xmlns:a16="http://schemas.microsoft.com/office/drawing/2014/main" id="{00000000-0008-0000-1000-000080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29" name="Line 11">
              <a:extLst>
                <a:ext uri="{FF2B5EF4-FFF2-40B4-BE49-F238E27FC236}">
                  <a16:creationId xmlns:a16="http://schemas.microsoft.com/office/drawing/2014/main" id="{00000000-0008-0000-1000-000081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20" name="AutoShape 12">
            <a:extLst>
              <a:ext uri="{FF2B5EF4-FFF2-40B4-BE49-F238E27FC236}">
                <a16:creationId xmlns:a16="http://schemas.microsoft.com/office/drawing/2014/main" id="{00000000-0008-0000-1000-000078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20</xdr:row>
      <xdr:rowOff>91440</xdr:rowOff>
    </xdr:from>
    <xdr:to>
      <xdr:col>2</xdr:col>
      <xdr:colOff>1691640</xdr:colOff>
      <xdr:row>23</xdr:row>
      <xdr:rowOff>129540</xdr:rowOff>
    </xdr:to>
    <xdr:grpSp>
      <xdr:nvGrpSpPr>
        <xdr:cNvPr id="130" name="Group 1">
          <a:extLst>
            <a:ext uri="{FF2B5EF4-FFF2-40B4-BE49-F238E27FC236}">
              <a16:creationId xmlns:a16="http://schemas.microsoft.com/office/drawing/2014/main" id="{00000000-0008-0000-1000-000082000000}"/>
            </a:ext>
          </a:extLst>
        </xdr:cNvPr>
        <xdr:cNvGrpSpPr>
          <a:grpSpLocks/>
        </xdr:cNvGrpSpPr>
      </xdr:nvGrpSpPr>
      <xdr:grpSpPr bwMode="auto">
        <a:xfrm>
          <a:off x="1036320" y="6709410"/>
          <a:ext cx="1657350" cy="1219200"/>
          <a:chOff x="46" y="40"/>
          <a:chExt cx="550" cy="318"/>
        </a:xfrm>
      </xdr:grpSpPr>
      <xdr:grpSp>
        <xdr:nvGrpSpPr>
          <xdr:cNvPr id="131" name="Group 2">
            <a:extLst>
              <a:ext uri="{FF2B5EF4-FFF2-40B4-BE49-F238E27FC236}">
                <a16:creationId xmlns:a16="http://schemas.microsoft.com/office/drawing/2014/main" id="{00000000-0008-0000-1000-000083000000}"/>
              </a:ext>
            </a:extLst>
          </xdr:cNvPr>
          <xdr:cNvGrpSpPr>
            <a:grpSpLocks/>
          </xdr:cNvGrpSpPr>
        </xdr:nvGrpSpPr>
        <xdr:grpSpPr bwMode="auto">
          <a:xfrm>
            <a:off x="46" y="40"/>
            <a:ext cx="550" cy="318"/>
            <a:chOff x="46" y="40"/>
            <a:chExt cx="550" cy="318"/>
          </a:xfrm>
        </xdr:grpSpPr>
        <xdr:sp macro="" textlink="">
          <xdr:nvSpPr>
            <xdr:cNvPr id="133" name="AutoShape 3">
              <a:extLst>
                <a:ext uri="{FF2B5EF4-FFF2-40B4-BE49-F238E27FC236}">
                  <a16:creationId xmlns:a16="http://schemas.microsoft.com/office/drawing/2014/main" id="{00000000-0008-0000-1000-000085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34" name="AutoShape 4">
              <a:extLst>
                <a:ext uri="{FF2B5EF4-FFF2-40B4-BE49-F238E27FC236}">
                  <a16:creationId xmlns:a16="http://schemas.microsoft.com/office/drawing/2014/main" id="{00000000-0008-0000-1000-000086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35" name="AutoShape 5">
              <a:extLst>
                <a:ext uri="{FF2B5EF4-FFF2-40B4-BE49-F238E27FC236}">
                  <a16:creationId xmlns:a16="http://schemas.microsoft.com/office/drawing/2014/main" id="{00000000-0008-0000-1000-000087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36" name="AutoShape 6">
              <a:extLst>
                <a:ext uri="{FF2B5EF4-FFF2-40B4-BE49-F238E27FC236}">
                  <a16:creationId xmlns:a16="http://schemas.microsoft.com/office/drawing/2014/main" id="{00000000-0008-0000-1000-000088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37" name="AutoShape 7">
              <a:extLst>
                <a:ext uri="{FF2B5EF4-FFF2-40B4-BE49-F238E27FC236}">
                  <a16:creationId xmlns:a16="http://schemas.microsoft.com/office/drawing/2014/main" id="{00000000-0008-0000-1000-000089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8" name="AutoShape 8">
              <a:extLst>
                <a:ext uri="{FF2B5EF4-FFF2-40B4-BE49-F238E27FC236}">
                  <a16:creationId xmlns:a16="http://schemas.microsoft.com/office/drawing/2014/main" id="{00000000-0008-0000-1000-00008A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39" name="AutoShape 9">
              <a:extLst>
                <a:ext uri="{FF2B5EF4-FFF2-40B4-BE49-F238E27FC236}">
                  <a16:creationId xmlns:a16="http://schemas.microsoft.com/office/drawing/2014/main" id="{00000000-0008-0000-1000-00008B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40" name="Line 10">
              <a:extLst>
                <a:ext uri="{FF2B5EF4-FFF2-40B4-BE49-F238E27FC236}">
                  <a16:creationId xmlns:a16="http://schemas.microsoft.com/office/drawing/2014/main" id="{00000000-0008-0000-1000-00008C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41" name="Line 11">
              <a:extLst>
                <a:ext uri="{FF2B5EF4-FFF2-40B4-BE49-F238E27FC236}">
                  <a16:creationId xmlns:a16="http://schemas.microsoft.com/office/drawing/2014/main" id="{00000000-0008-0000-1000-00008D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32" name="AutoShape 12">
            <a:extLst>
              <a:ext uri="{FF2B5EF4-FFF2-40B4-BE49-F238E27FC236}">
                <a16:creationId xmlns:a16="http://schemas.microsoft.com/office/drawing/2014/main" id="{00000000-0008-0000-1000-000084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20</xdr:row>
      <xdr:rowOff>106680</xdr:rowOff>
    </xdr:from>
    <xdr:to>
      <xdr:col>3</xdr:col>
      <xdr:colOff>1706880</xdr:colOff>
      <xdr:row>23</xdr:row>
      <xdr:rowOff>144780</xdr:rowOff>
    </xdr:to>
    <xdr:grpSp>
      <xdr:nvGrpSpPr>
        <xdr:cNvPr id="142" name="Group 1">
          <a:extLst>
            <a:ext uri="{FF2B5EF4-FFF2-40B4-BE49-F238E27FC236}">
              <a16:creationId xmlns:a16="http://schemas.microsoft.com/office/drawing/2014/main" id="{00000000-0008-0000-1000-00008E000000}"/>
            </a:ext>
          </a:extLst>
        </xdr:cNvPr>
        <xdr:cNvGrpSpPr>
          <a:grpSpLocks/>
        </xdr:cNvGrpSpPr>
      </xdr:nvGrpSpPr>
      <xdr:grpSpPr bwMode="auto">
        <a:xfrm>
          <a:off x="2815590" y="6722745"/>
          <a:ext cx="1651635" cy="1219200"/>
          <a:chOff x="46" y="40"/>
          <a:chExt cx="550" cy="318"/>
        </a:xfrm>
      </xdr:grpSpPr>
      <xdr:grpSp>
        <xdr:nvGrpSpPr>
          <xdr:cNvPr id="143" name="Group 2">
            <a:extLst>
              <a:ext uri="{FF2B5EF4-FFF2-40B4-BE49-F238E27FC236}">
                <a16:creationId xmlns:a16="http://schemas.microsoft.com/office/drawing/2014/main" id="{00000000-0008-0000-1000-00008F000000}"/>
              </a:ext>
            </a:extLst>
          </xdr:cNvPr>
          <xdr:cNvGrpSpPr>
            <a:grpSpLocks/>
          </xdr:cNvGrpSpPr>
        </xdr:nvGrpSpPr>
        <xdr:grpSpPr bwMode="auto">
          <a:xfrm>
            <a:off x="46" y="40"/>
            <a:ext cx="550" cy="318"/>
            <a:chOff x="46" y="40"/>
            <a:chExt cx="550" cy="318"/>
          </a:xfrm>
        </xdr:grpSpPr>
        <xdr:sp macro="" textlink="">
          <xdr:nvSpPr>
            <xdr:cNvPr id="145" name="AutoShape 3">
              <a:extLst>
                <a:ext uri="{FF2B5EF4-FFF2-40B4-BE49-F238E27FC236}">
                  <a16:creationId xmlns:a16="http://schemas.microsoft.com/office/drawing/2014/main" id="{00000000-0008-0000-1000-00009100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146" name="AutoShape 4">
              <a:extLst>
                <a:ext uri="{FF2B5EF4-FFF2-40B4-BE49-F238E27FC236}">
                  <a16:creationId xmlns:a16="http://schemas.microsoft.com/office/drawing/2014/main" id="{00000000-0008-0000-1000-00009200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47" name="AutoShape 5">
              <a:extLst>
                <a:ext uri="{FF2B5EF4-FFF2-40B4-BE49-F238E27FC236}">
                  <a16:creationId xmlns:a16="http://schemas.microsoft.com/office/drawing/2014/main" id="{00000000-0008-0000-1000-00009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48" name="AutoShape 6">
              <a:extLst>
                <a:ext uri="{FF2B5EF4-FFF2-40B4-BE49-F238E27FC236}">
                  <a16:creationId xmlns:a16="http://schemas.microsoft.com/office/drawing/2014/main" id="{00000000-0008-0000-1000-00009400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49" name="AutoShape 7">
              <a:extLst>
                <a:ext uri="{FF2B5EF4-FFF2-40B4-BE49-F238E27FC236}">
                  <a16:creationId xmlns:a16="http://schemas.microsoft.com/office/drawing/2014/main" id="{00000000-0008-0000-1000-00009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0" name="AutoShape 8">
              <a:extLst>
                <a:ext uri="{FF2B5EF4-FFF2-40B4-BE49-F238E27FC236}">
                  <a16:creationId xmlns:a16="http://schemas.microsoft.com/office/drawing/2014/main" id="{00000000-0008-0000-1000-00009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1" name="AutoShape 9">
              <a:extLst>
                <a:ext uri="{FF2B5EF4-FFF2-40B4-BE49-F238E27FC236}">
                  <a16:creationId xmlns:a16="http://schemas.microsoft.com/office/drawing/2014/main" id="{00000000-0008-0000-1000-00009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52" name="Line 10">
              <a:extLst>
                <a:ext uri="{FF2B5EF4-FFF2-40B4-BE49-F238E27FC236}">
                  <a16:creationId xmlns:a16="http://schemas.microsoft.com/office/drawing/2014/main" id="{00000000-0008-0000-1000-00009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3" name="Line 11">
              <a:extLst>
                <a:ext uri="{FF2B5EF4-FFF2-40B4-BE49-F238E27FC236}">
                  <a16:creationId xmlns:a16="http://schemas.microsoft.com/office/drawing/2014/main" id="{00000000-0008-0000-1000-00009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144" name="AutoShape 12">
            <a:extLst>
              <a:ext uri="{FF2B5EF4-FFF2-40B4-BE49-F238E27FC236}">
                <a16:creationId xmlns:a16="http://schemas.microsoft.com/office/drawing/2014/main" id="{00000000-0008-0000-1000-00009000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24</xdr:row>
      <xdr:rowOff>76200</xdr:rowOff>
    </xdr:from>
    <xdr:to>
      <xdr:col>2</xdr:col>
      <xdr:colOff>1699260</xdr:colOff>
      <xdr:row>27</xdr:row>
      <xdr:rowOff>83820</xdr:rowOff>
    </xdr:to>
    <xdr:grpSp>
      <xdr:nvGrpSpPr>
        <xdr:cNvPr id="154" name="Group 99">
          <a:extLst>
            <a:ext uri="{FF2B5EF4-FFF2-40B4-BE49-F238E27FC236}">
              <a16:creationId xmlns:a16="http://schemas.microsoft.com/office/drawing/2014/main" id="{00000000-0008-0000-1000-00009A000000}"/>
            </a:ext>
          </a:extLst>
        </xdr:cNvPr>
        <xdr:cNvGrpSpPr>
          <a:grpSpLocks/>
        </xdr:cNvGrpSpPr>
      </xdr:nvGrpSpPr>
      <xdr:grpSpPr bwMode="auto">
        <a:xfrm>
          <a:off x="1042035" y="8061960"/>
          <a:ext cx="1659255" cy="1186815"/>
          <a:chOff x="91" y="40"/>
          <a:chExt cx="550" cy="318"/>
        </a:xfrm>
      </xdr:grpSpPr>
      <xdr:grpSp>
        <xdr:nvGrpSpPr>
          <xdr:cNvPr id="155" name="Group 100">
            <a:extLst>
              <a:ext uri="{FF2B5EF4-FFF2-40B4-BE49-F238E27FC236}">
                <a16:creationId xmlns:a16="http://schemas.microsoft.com/office/drawing/2014/main" id="{00000000-0008-0000-1000-00009B000000}"/>
              </a:ext>
            </a:extLst>
          </xdr:cNvPr>
          <xdr:cNvGrpSpPr>
            <a:grpSpLocks/>
          </xdr:cNvGrpSpPr>
        </xdr:nvGrpSpPr>
        <xdr:grpSpPr bwMode="auto">
          <a:xfrm>
            <a:off x="91" y="40"/>
            <a:ext cx="550" cy="318"/>
            <a:chOff x="46" y="40"/>
            <a:chExt cx="550" cy="318"/>
          </a:xfrm>
        </xdr:grpSpPr>
        <xdr:sp macro="" textlink="">
          <xdr:nvSpPr>
            <xdr:cNvPr id="161" name="AutoShape 101">
              <a:extLst>
                <a:ext uri="{FF2B5EF4-FFF2-40B4-BE49-F238E27FC236}">
                  <a16:creationId xmlns:a16="http://schemas.microsoft.com/office/drawing/2014/main" id="{00000000-0008-0000-1000-0000A1000000}"/>
                </a:ext>
              </a:extLst>
            </xdr:cNvPr>
            <xdr:cNvSpPr>
              <a:spLocks noChangeArrowheads="1"/>
            </xdr:cNvSpPr>
          </xdr:nvSpPr>
          <xdr:spPr bwMode="auto">
            <a:xfrm>
              <a:off x="249" y="40"/>
              <a:ext cx="134" cy="39"/>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62" name="AutoShape 102">
              <a:extLst>
                <a:ext uri="{FF2B5EF4-FFF2-40B4-BE49-F238E27FC236}">
                  <a16:creationId xmlns:a16="http://schemas.microsoft.com/office/drawing/2014/main" id="{00000000-0008-0000-1000-0000A2000000}"/>
                </a:ext>
              </a:extLst>
            </xdr:cNvPr>
            <xdr:cNvSpPr>
              <a:spLocks noChangeArrowheads="1"/>
            </xdr:cNvSpPr>
          </xdr:nvSpPr>
          <xdr:spPr bwMode="auto">
            <a:xfrm>
              <a:off x="452" y="181"/>
              <a:ext cx="144" cy="35"/>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63" name="AutoShape 103">
              <a:extLst>
                <a:ext uri="{FF2B5EF4-FFF2-40B4-BE49-F238E27FC236}">
                  <a16:creationId xmlns:a16="http://schemas.microsoft.com/office/drawing/2014/main" id="{00000000-0008-0000-1000-0000A3000000}"/>
                </a:ext>
              </a:extLst>
            </xdr:cNvPr>
            <xdr:cNvSpPr>
              <a:spLocks noChangeArrowheads="1"/>
            </xdr:cNvSpPr>
          </xdr:nvSpPr>
          <xdr:spPr bwMode="auto">
            <a:xfrm>
              <a:off x="244" y="321"/>
              <a:ext cx="144" cy="37"/>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64" name="AutoShape 104">
              <a:extLst>
                <a:ext uri="{FF2B5EF4-FFF2-40B4-BE49-F238E27FC236}">
                  <a16:creationId xmlns:a16="http://schemas.microsoft.com/office/drawing/2014/main" id="{00000000-0008-0000-1000-0000A4000000}"/>
                </a:ext>
              </a:extLst>
            </xdr:cNvPr>
            <xdr:cNvSpPr>
              <a:spLocks noChangeArrowheads="1"/>
            </xdr:cNvSpPr>
          </xdr:nvSpPr>
          <xdr:spPr bwMode="auto">
            <a:xfrm>
              <a:off x="46" y="181"/>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65" name="AutoShape 105">
              <a:extLst>
                <a:ext uri="{FF2B5EF4-FFF2-40B4-BE49-F238E27FC236}">
                  <a16:creationId xmlns:a16="http://schemas.microsoft.com/office/drawing/2014/main" id="{00000000-0008-0000-1000-0000A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6" name="AutoShape 106">
              <a:extLst>
                <a:ext uri="{FF2B5EF4-FFF2-40B4-BE49-F238E27FC236}">
                  <a16:creationId xmlns:a16="http://schemas.microsoft.com/office/drawing/2014/main" id="{00000000-0008-0000-1000-0000A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7" name="AutoShape 107">
              <a:extLst>
                <a:ext uri="{FF2B5EF4-FFF2-40B4-BE49-F238E27FC236}">
                  <a16:creationId xmlns:a16="http://schemas.microsoft.com/office/drawing/2014/main" id="{00000000-0008-0000-1000-0000A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68" name="Line 108">
              <a:extLst>
                <a:ext uri="{FF2B5EF4-FFF2-40B4-BE49-F238E27FC236}">
                  <a16:creationId xmlns:a16="http://schemas.microsoft.com/office/drawing/2014/main" id="{00000000-0008-0000-1000-0000A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9" name="Line 109">
              <a:extLst>
                <a:ext uri="{FF2B5EF4-FFF2-40B4-BE49-F238E27FC236}">
                  <a16:creationId xmlns:a16="http://schemas.microsoft.com/office/drawing/2014/main" id="{00000000-0008-0000-1000-0000A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56" name="Group 110">
            <a:extLst>
              <a:ext uri="{FF2B5EF4-FFF2-40B4-BE49-F238E27FC236}">
                <a16:creationId xmlns:a16="http://schemas.microsoft.com/office/drawing/2014/main" id="{00000000-0008-0000-1000-00009C000000}"/>
              </a:ext>
            </a:extLst>
          </xdr:cNvPr>
          <xdr:cNvGrpSpPr>
            <a:grpSpLocks/>
          </xdr:cNvGrpSpPr>
        </xdr:nvGrpSpPr>
        <xdr:grpSpPr bwMode="auto">
          <a:xfrm>
            <a:off x="224" y="121"/>
            <a:ext cx="271" cy="200"/>
            <a:chOff x="190" y="130"/>
            <a:chExt cx="271" cy="200"/>
          </a:xfrm>
        </xdr:grpSpPr>
        <xdr:sp macro="" textlink="">
          <xdr:nvSpPr>
            <xdr:cNvPr id="157" name="Line 111">
              <a:extLst>
                <a:ext uri="{FF2B5EF4-FFF2-40B4-BE49-F238E27FC236}">
                  <a16:creationId xmlns:a16="http://schemas.microsoft.com/office/drawing/2014/main" id="{00000000-0008-0000-1000-00009D00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8" name="Line 112">
              <a:extLst>
                <a:ext uri="{FF2B5EF4-FFF2-40B4-BE49-F238E27FC236}">
                  <a16:creationId xmlns:a16="http://schemas.microsoft.com/office/drawing/2014/main" id="{00000000-0008-0000-1000-00009E00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9" name="Line 113">
              <a:extLst>
                <a:ext uri="{FF2B5EF4-FFF2-40B4-BE49-F238E27FC236}">
                  <a16:creationId xmlns:a16="http://schemas.microsoft.com/office/drawing/2014/main" id="{00000000-0008-0000-1000-00009F00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60" name="Line 114">
              <a:extLst>
                <a:ext uri="{FF2B5EF4-FFF2-40B4-BE49-F238E27FC236}">
                  <a16:creationId xmlns:a16="http://schemas.microsoft.com/office/drawing/2014/main" id="{00000000-0008-0000-1000-0000A000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45720</xdr:colOff>
      <xdr:row>24</xdr:row>
      <xdr:rowOff>91440</xdr:rowOff>
    </xdr:from>
    <xdr:to>
      <xdr:col>3</xdr:col>
      <xdr:colOff>1699260</xdr:colOff>
      <xdr:row>27</xdr:row>
      <xdr:rowOff>106680</xdr:rowOff>
    </xdr:to>
    <xdr:grpSp>
      <xdr:nvGrpSpPr>
        <xdr:cNvPr id="170" name="Group 99">
          <a:extLst>
            <a:ext uri="{FF2B5EF4-FFF2-40B4-BE49-F238E27FC236}">
              <a16:creationId xmlns:a16="http://schemas.microsoft.com/office/drawing/2014/main" id="{00000000-0008-0000-1000-0000AA000000}"/>
            </a:ext>
          </a:extLst>
        </xdr:cNvPr>
        <xdr:cNvGrpSpPr>
          <a:grpSpLocks/>
        </xdr:cNvGrpSpPr>
      </xdr:nvGrpSpPr>
      <xdr:grpSpPr bwMode="auto">
        <a:xfrm>
          <a:off x="2802255" y="8081010"/>
          <a:ext cx="1659255" cy="1194435"/>
          <a:chOff x="91" y="40"/>
          <a:chExt cx="550" cy="318"/>
        </a:xfrm>
      </xdr:grpSpPr>
      <xdr:grpSp>
        <xdr:nvGrpSpPr>
          <xdr:cNvPr id="171" name="Group 100">
            <a:extLst>
              <a:ext uri="{FF2B5EF4-FFF2-40B4-BE49-F238E27FC236}">
                <a16:creationId xmlns:a16="http://schemas.microsoft.com/office/drawing/2014/main" id="{00000000-0008-0000-1000-0000AB000000}"/>
              </a:ext>
            </a:extLst>
          </xdr:cNvPr>
          <xdr:cNvGrpSpPr>
            <a:grpSpLocks/>
          </xdr:cNvGrpSpPr>
        </xdr:nvGrpSpPr>
        <xdr:grpSpPr bwMode="auto">
          <a:xfrm>
            <a:off x="91" y="40"/>
            <a:ext cx="550" cy="318"/>
            <a:chOff x="46" y="40"/>
            <a:chExt cx="550" cy="318"/>
          </a:xfrm>
        </xdr:grpSpPr>
        <xdr:sp macro="" textlink="">
          <xdr:nvSpPr>
            <xdr:cNvPr id="177" name="AutoShape 101">
              <a:extLst>
                <a:ext uri="{FF2B5EF4-FFF2-40B4-BE49-F238E27FC236}">
                  <a16:creationId xmlns:a16="http://schemas.microsoft.com/office/drawing/2014/main" id="{00000000-0008-0000-1000-0000B1000000}"/>
                </a:ext>
              </a:extLst>
            </xdr:cNvPr>
            <xdr:cNvSpPr>
              <a:spLocks noChangeArrowheads="1"/>
            </xdr:cNvSpPr>
          </xdr:nvSpPr>
          <xdr:spPr bwMode="auto">
            <a:xfrm>
              <a:off x="249" y="40"/>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178" name="AutoShape 102">
              <a:extLst>
                <a:ext uri="{FF2B5EF4-FFF2-40B4-BE49-F238E27FC236}">
                  <a16:creationId xmlns:a16="http://schemas.microsoft.com/office/drawing/2014/main" id="{00000000-0008-0000-1000-0000B2000000}"/>
                </a:ext>
              </a:extLst>
            </xdr:cNvPr>
            <xdr:cNvSpPr>
              <a:spLocks noChangeArrowheads="1"/>
            </xdr:cNvSpPr>
          </xdr:nvSpPr>
          <xdr:spPr bwMode="auto">
            <a:xfrm>
              <a:off x="452" y="180"/>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179" name="AutoShape 103">
              <a:extLst>
                <a:ext uri="{FF2B5EF4-FFF2-40B4-BE49-F238E27FC236}">
                  <a16:creationId xmlns:a16="http://schemas.microsoft.com/office/drawing/2014/main" id="{00000000-0008-0000-1000-0000B300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180" name="AutoShape 104">
              <a:extLst>
                <a:ext uri="{FF2B5EF4-FFF2-40B4-BE49-F238E27FC236}">
                  <a16:creationId xmlns:a16="http://schemas.microsoft.com/office/drawing/2014/main" id="{00000000-0008-0000-1000-0000B4000000}"/>
                </a:ext>
              </a:extLst>
            </xdr:cNvPr>
            <xdr:cNvSpPr>
              <a:spLocks noChangeArrowheads="1"/>
            </xdr:cNvSpPr>
          </xdr:nvSpPr>
          <xdr:spPr bwMode="auto">
            <a:xfrm>
              <a:off x="46" y="180"/>
              <a:ext cx="134" cy="41"/>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181" name="AutoShape 105">
              <a:extLst>
                <a:ext uri="{FF2B5EF4-FFF2-40B4-BE49-F238E27FC236}">
                  <a16:creationId xmlns:a16="http://schemas.microsoft.com/office/drawing/2014/main" id="{00000000-0008-0000-1000-0000B500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2" name="AutoShape 106">
              <a:extLst>
                <a:ext uri="{FF2B5EF4-FFF2-40B4-BE49-F238E27FC236}">
                  <a16:creationId xmlns:a16="http://schemas.microsoft.com/office/drawing/2014/main" id="{00000000-0008-0000-1000-0000B600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3" name="AutoShape 107">
              <a:extLst>
                <a:ext uri="{FF2B5EF4-FFF2-40B4-BE49-F238E27FC236}">
                  <a16:creationId xmlns:a16="http://schemas.microsoft.com/office/drawing/2014/main" id="{00000000-0008-0000-1000-0000B700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4" name="Line 108">
              <a:extLst>
                <a:ext uri="{FF2B5EF4-FFF2-40B4-BE49-F238E27FC236}">
                  <a16:creationId xmlns:a16="http://schemas.microsoft.com/office/drawing/2014/main" id="{00000000-0008-0000-1000-0000B800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85" name="Line 109">
              <a:extLst>
                <a:ext uri="{FF2B5EF4-FFF2-40B4-BE49-F238E27FC236}">
                  <a16:creationId xmlns:a16="http://schemas.microsoft.com/office/drawing/2014/main" id="{00000000-0008-0000-1000-0000B900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172" name="Group 110">
            <a:extLst>
              <a:ext uri="{FF2B5EF4-FFF2-40B4-BE49-F238E27FC236}">
                <a16:creationId xmlns:a16="http://schemas.microsoft.com/office/drawing/2014/main" id="{00000000-0008-0000-1000-0000AC000000}"/>
              </a:ext>
            </a:extLst>
          </xdr:cNvPr>
          <xdr:cNvGrpSpPr>
            <a:grpSpLocks/>
          </xdr:cNvGrpSpPr>
        </xdr:nvGrpSpPr>
        <xdr:grpSpPr bwMode="auto">
          <a:xfrm>
            <a:off x="224" y="121"/>
            <a:ext cx="271" cy="200"/>
            <a:chOff x="190" y="130"/>
            <a:chExt cx="271" cy="200"/>
          </a:xfrm>
        </xdr:grpSpPr>
        <xdr:sp macro="" textlink="">
          <xdr:nvSpPr>
            <xdr:cNvPr id="173" name="Line 111">
              <a:extLst>
                <a:ext uri="{FF2B5EF4-FFF2-40B4-BE49-F238E27FC236}">
                  <a16:creationId xmlns:a16="http://schemas.microsoft.com/office/drawing/2014/main" id="{00000000-0008-0000-1000-0000AD000000}"/>
                </a:ext>
              </a:extLst>
            </xdr:cNvPr>
            <xdr:cNvSpPr>
              <a:spLocks noChangeShapeType="1"/>
            </xdr:cNvSpPr>
          </xdr:nvSpPr>
          <xdr:spPr bwMode="auto">
            <a:xfrm>
              <a:off x="190" y="208"/>
              <a:ext cx="135"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4" name="Line 112">
              <a:extLst>
                <a:ext uri="{FF2B5EF4-FFF2-40B4-BE49-F238E27FC236}">
                  <a16:creationId xmlns:a16="http://schemas.microsoft.com/office/drawing/2014/main" id="{00000000-0008-0000-1000-0000AE000000}"/>
                </a:ext>
              </a:extLst>
            </xdr:cNvPr>
            <xdr:cNvSpPr>
              <a:spLocks noChangeShapeType="1"/>
            </xdr:cNvSpPr>
          </xdr:nvSpPr>
          <xdr:spPr bwMode="auto">
            <a:xfrm flipV="1">
              <a:off x="324" y="209"/>
              <a:ext cx="137" cy="121"/>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5" name="Line 113">
              <a:extLst>
                <a:ext uri="{FF2B5EF4-FFF2-40B4-BE49-F238E27FC236}">
                  <a16:creationId xmlns:a16="http://schemas.microsoft.com/office/drawing/2014/main" id="{00000000-0008-0000-1000-0000AF000000}"/>
                </a:ext>
              </a:extLst>
            </xdr:cNvPr>
            <xdr:cNvSpPr>
              <a:spLocks noChangeShapeType="1"/>
            </xdr:cNvSpPr>
          </xdr:nvSpPr>
          <xdr:spPr bwMode="auto">
            <a:xfrm flipH="1" flipV="1">
              <a:off x="325" y="130"/>
              <a:ext cx="135" cy="80"/>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6" name="Line 114">
              <a:extLst>
                <a:ext uri="{FF2B5EF4-FFF2-40B4-BE49-F238E27FC236}">
                  <a16:creationId xmlns:a16="http://schemas.microsoft.com/office/drawing/2014/main" id="{00000000-0008-0000-1000-0000B0000000}"/>
                </a:ext>
              </a:extLst>
            </xdr:cNvPr>
            <xdr:cNvSpPr>
              <a:spLocks noChangeShapeType="1"/>
            </xdr:cNvSpPr>
          </xdr:nvSpPr>
          <xdr:spPr bwMode="auto">
            <a:xfrm flipH="1">
              <a:off x="192" y="130"/>
              <a:ext cx="134" cy="77"/>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59055</xdr:colOff>
      <xdr:row>28</xdr:row>
      <xdr:rowOff>85725</xdr:rowOff>
    </xdr:from>
    <xdr:to>
      <xdr:col>3</xdr:col>
      <xdr:colOff>458771</xdr:colOff>
      <xdr:row>28</xdr:row>
      <xdr:rowOff>266700</xdr:rowOff>
    </xdr:to>
    <xdr:sp macro="" textlink="">
      <xdr:nvSpPr>
        <xdr:cNvPr id="186" name="Rectangle 321">
          <a:extLst>
            <a:ext uri="{FF2B5EF4-FFF2-40B4-BE49-F238E27FC236}">
              <a16:creationId xmlns:a16="http://schemas.microsoft.com/office/drawing/2014/main" id="{00000000-0008-0000-1000-0000BA000000}"/>
            </a:ext>
          </a:extLst>
        </xdr:cNvPr>
        <xdr:cNvSpPr>
          <a:spLocks noChangeArrowheads="1"/>
        </xdr:cNvSpPr>
      </xdr:nvSpPr>
      <xdr:spPr bwMode="auto">
        <a:xfrm>
          <a:off x="2817495" y="93440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3</xdr:col>
      <xdr:colOff>59055</xdr:colOff>
      <xdr:row>32</xdr:row>
      <xdr:rowOff>85725</xdr:rowOff>
    </xdr:from>
    <xdr:to>
      <xdr:col>3</xdr:col>
      <xdr:colOff>458771</xdr:colOff>
      <xdr:row>32</xdr:row>
      <xdr:rowOff>266700</xdr:rowOff>
    </xdr:to>
    <xdr:sp macro="" textlink="">
      <xdr:nvSpPr>
        <xdr:cNvPr id="187" name="Rectangle 322">
          <a:extLst>
            <a:ext uri="{FF2B5EF4-FFF2-40B4-BE49-F238E27FC236}">
              <a16:creationId xmlns:a16="http://schemas.microsoft.com/office/drawing/2014/main" id="{00000000-0008-0000-1000-0000BB000000}"/>
            </a:ext>
          </a:extLst>
        </xdr:cNvPr>
        <xdr:cNvSpPr>
          <a:spLocks noChangeArrowheads="1"/>
        </xdr:cNvSpPr>
      </xdr:nvSpPr>
      <xdr:spPr bwMode="auto">
        <a:xfrm>
          <a:off x="281749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28</xdr:row>
      <xdr:rowOff>85725</xdr:rowOff>
    </xdr:from>
    <xdr:to>
      <xdr:col>2</xdr:col>
      <xdr:colOff>458771</xdr:colOff>
      <xdr:row>28</xdr:row>
      <xdr:rowOff>266700</xdr:rowOff>
    </xdr:to>
    <xdr:sp macro="" textlink="">
      <xdr:nvSpPr>
        <xdr:cNvPr id="188" name="Rectangle 323">
          <a:extLst>
            <a:ext uri="{FF2B5EF4-FFF2-40B4-BE49-F238E27FC236}">
              <a16:creationId xmlns:a16="http://schemas.microsoft.com/office/drawing/2014/main" id="{00000000-0008-0000-1000-0000BC000000}"/>
            </a:ext>
          </a:extLst>
        </xdr:cNvPr>
        <xdr:cNvSpPr>
          <a:spLocks noChangeArrowheads="1"/>
        </xdr:cNvSpPr>
      </xdr:nvSpPr>
      <xdr:spPr bwMode="auto">
        <a:xfrm>
          <a:off x="1057275" y="93440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59055</xdr:colOff>
      <xdr:row>32</xdr:row>
      <xdr:rowOff>85725</xdr:rowOff>
    </xdr:from>
    <xdr:to>
      <xdr:col>2</xdr:col>
      <xdr:colOff>458771</xdr:colOff>
      <xdr:row>32</xdr:row>
      <xdr:rowOff>266700</xdr:rowOff>
    </xdr:to>
    <xdr:sp macro="" textlink="">
      <xdr:nvSpPr>
        <xdr:cNvPr id="189" name="Rectangle 324">
          <a:extLst>
            <a:ext uri="{FF2B5EF4-FFF2-40B4-BE49-F238E27FC236}">
              <a16:creationId xmlns:a16="http://schemas.microsoft.com/office/drawing/2014/main" id="{00000000-0008-0000-1000-0000BD000000}"/>
            </a:ext>
          </a:extLst>
        </xdr:cNvPr>
        <xdr:cNvSpPr>
          <a:spLocks noChangeArrowheads="1"/>
        </xdr:cNvSpPr>
      </xdr:nvSpPr>
      <xdr:spPr bwMode="auto">
        <a:xfrm>
          <a:off x="1057275" y="10715625"/>
          <a:ext cx="399716"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列目</a:t>
          </a:r>
        </a:p>
      </xdr:txBody>
    </xdr:sp>
    <xdr:clientData/>
  </xdr:twoCellAnchor>
  <xdr:twoCellAnchor>
    <xdr:from>
      <xdr:col>2</xdr:col>
      <xdr:colOff>15240</xdr:colOff>
      <xdr:row>28</xdr:row>
      <xdr:rowOff>76200</xdr:rowOff>
    </xdr:from>
    <xdr:to>
      <xdr:col>2</xdr:col>
      <xdr:colOff>1714500</xdr:colOff>
      <xdr:row>31</xdr:row>
      <xdr:rowOff>76200</xdr:rowOff>
    </xdr:to>
    <xdr:grpSp>
      <xdr:nvGrpSpPr>
        <xdr:cNvPr id="190" name="Group 1">
          <a:extLst>
            <a:ext uri="{FF2B5EF4-FFF2-40B4-BE49-F238E27FC236}">
              <a16:creationId xmlns:a16="http://schemas.microsoft.com/office/drawing/2014/main" id="{00000000-0008-0000-1000-0000BE000000}"/>
            </a:ext>
          </a:extLst>
        </xdr:cNvPr>
        <xdr:cNvGrpSpPr>
          <a:grpSpLocks/>
        </xdr:cNvGrpSpPr>
      </xdr:nvGrpSpPr>
      <xdr:grpSpPr bwMode="auto">
        <a:xfrm>
          <a:off x="1017270" y="9433560"/>
          <a:ext cx="1695450" cy="1181100"/>
          <a:chOff x="1191" y="747"/>
          <a:chExt cx="550" cy="318"/>
        </a:xfrm>
      </xdr:grpSpPr>
      <xdr:grpSp>
        <xdr:nvGrpSpPr>
          <xdr:cNvPr id="191" name="Group 2">
            <a:extLst>
              <a:ext uri="{FF2B5EF4-FFF2-40B4-BE49-F238E27FC236}">
                <a16:creationId xmlns:a16="http://schemas.microsoft.com/office/drawing/2014/main" id="{00000000-0008-0000-1000-0000BF000000}"/>
              </a:ext>
            </a:extLst>
          </xdr:cNvPr>
          <xdr:cNvGrpSpPr>
            <a:grpSpLocks/>
          </xdr:cNvGrpSpPr>
        </xdr:nvGrpSpPr>
        <xdr:grpSpPr bwMode="auto">
          <a:xfrm>
            <a:off x="1191" y="747"/>
            <a:ext cx="550" cy="318"/>
            <a:chOff x="46" y="40"/>
            <a:chExt cx="550" cy="318"/>
          </a:xfrm>
        </xdr:grpSpPr>
        <xdr:grpSp>
          <xdr:nvGrpSpPr>
            <xdr:cNvPr id="199" name="Group 3">
              <a:extLst>
                <a:ext uri="{FF2B5EF4-FFF2-40B4-BE49-F238E27FC236}">
                  <a16:creationId xmlns:a16="http://schemas.microsoft.com/office/drawing/2014/main" id="{00000000-0008-0000-1000-0000C7000000}"/>
                </a:ext>
              </a:extLst>
            </xdr:cNvPr>
            <xdr:cNvGrpSpPr>
              <a:grpSpLocks/>
            </xdr:cNvGrpSpPr>
          </xdr:nvGrpSpPr>
          <xdr:grpSpPr bwMode="auto">
            <a:xfrm>
              <a:off x="46" y="40"/>
              <a:ext cx="550" cy="318"/>
              <a:chOff x="46" y="40"/>
              <a:chExt cx="550" cy="318"/>
            </a:xfrm>
          </xdr:grpSpPr>
          <xdr:sp macro="" textlink="">
            <xdr:nvSpPr>
              <xdr:cNvPr id="201" name="AutoShape 4">
                <a:extLst>
                  <a:ext uri="{FF2B5EF4-FFF2-40B4-BE49-F238E27FC236}">
                    <a16:creationId xmlns:a16="http://schemas.microsoft.com/office/drawing/2014/main" id="{00000000-0008-0000-1000-0000C9000000}"/>
                  </a:ext>
                </a:extLst>
              </xdr:cNvPr>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02" name="AutoShape 5">
                <a:extLst>
                  <a:ext uri="{FF2B5EF4-FFF2-40B4-BE49-F238E27FC236}">
                    <a16:creationId xmlns:a16="http://schemas.microsoft.com/office/drawing/2014/main" id="{00000000-0008-0000-1000-0000CA000000}"/>
                  </a:ext>
                </a:extLst>
              </xdr:cNvPr>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03" name="AutoShape 6">
                <a:extLst>
                  <a:ext uri="{FF2B5EF4-FFF2-40B4-BE49-F238E27FC236}">
                    <a16:creationId xmlns:a16="http://schemas.microsoft.com/office/drawing/2014/main" id="{00000000-0008-0000-1000-0000CB000000}"/>
                  </a:ext>
                </a:extLst>
              </xdr:cNvPr>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04" name="AutoShape 7">
                <a:extLst>
                  <a:ext uri="{FF2B5EF4-FFF2-40B4-BE49-F238E27FC236}">
                    <a16:creationId xmlns:a16="http://schemas.microsoft.com/office/drawing/2014/main" id="{00000000-0008-0000-1000-0000CC000000}"/>
                  </a:ext>
                </a:extLst>
              </xdr:cNvPr>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05" name="AutoShape 8">
                <a:extLst>
                  <a:ext uri="{FF2B5EF4-FFF2-40B4-BE49-F238E27FC236}">
                    <a16:creationId xmlns:a16="http://schemas.microsoft.com/office/drawing/2014/main" id="{00000000-0008-0000-1000-0000CD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6" name="AutoShape 9">
                <a:extLst>
                  <a:ext uri="{FF2B5EF4-FFF2-40B4-BE49-F238E27FC236}">
                    <a16:creationId xmlns:a16="http://schemas.microsoft.com/office/drawing/2014/main" id="{00000000-0008-0000-1000-0000CE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7" name="AutoShape 10">
                <a:extLst>
                  <a:ext uri="{FF2B5EF4-FFF2-40B4-BE49-F238E27FC236}">
                    <a16:creationId xmlns:a16="http://schemas.microsoft.com/office/drawing/2014/main" id="{00000000-0008-0000-1000-0000CF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08" name="Line 11">
                <a:extLst>
                  <a:ext uri="{FF2B5EF4-FFF2-40B4-BE49-F238E27FC236}">
                    <a16:creationId xmlns:a16="http://schemas.microsoft.com/office/drawing/2014/main" id="{00000000-0008-0000-1000-0000D0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09" name="Line 12">
                <a:extLst>
                  <a:ext uri="{FF2B5EF4-FFF2-40B4-BE49-F238E27FC236}">
                    <a16:creationId xmlns:a16="http://schemas.microsoft.com/office/drawing/2014/main" id="{00000000-0008-0000-1000-0000D1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00" name="AutoShape 13">
              <a:extLst>
                <a:ext uri="{FF2B5EF4-FFF2-40B4-BE49-F238E27FC236}">
                  <a16:creationId xmlns:a16="http://schemas.microsoft.com/office/drawing/2014/main" id="{00000000-0008-0000-1000-0000C8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nvGrpSpPr>
          <xdr:cNvPr id="192" name="Group 14">
            <a:extLst>
              <a:ext uri="{FF2B5EF4-FFF2-40B4-BE49-F238E27FC236}">
                <a16:creationId xmlns:a16="http://schemas.microsoft.com/office/drawing/2014/main" id="{00000000-0008-0000-1000-0000C0000000}"/>
              </a:ext>
            </a:extLst>
          </xdr:cNvPr>
          <xdr:cNvGrpSpPr>
            <a:grpSpLocks/>
          </xdr:cNvGrpSpPr>
        </xdr:nvGrpSpPr>
        <xdr:grpSpPr bwMode="auto">
          <a:xfrm>
            <a:off x="1326" y="828"/>
            <a:ext cx="269" cy="158"/>
            <a:chOff x="1326" y="828"/>
            <a:chExt cx="269" cy="158"/>
          </a:xfrm>
        </xdr:grpSpPr>
        <xdr:grpSp>
          <xdr:nvGrpSpPr>
            <xdr:cNvPr id="193" name="Group 15">
              <a:extLst>
                <a:ext uri="{FF2B5EF4-FFF2-40B4-BE49-F238E27FC236}">
                  <a16:creationId xmlns:a16="http://schemas.microsoft.com/office/drawing/2014/main" id="{00000000-0008-0000-1000-0000C1000000}"/>
                </a:ext>
              </a:extLst>
            </xdr:cNvPr>
            <xdr:cNvGrpSpPr>
              <a:grpSpLocks/>
            </xdr:cNvGrpSpPr>
          </xdr:nvGrpSpPr>
          <xdr:grpSpPr bwMode="auto">
            <a:xfrm>
              <a:off x="1326" y="828"/>
              <a:ext cx="268" cy="80"/>
              <a:chOff x="1326" y="828"/>
              <a:chExt cx="268" cy="80"/>
            </a:xfrm>
          </xdr:grpSpPr>
          <xdr:sp macro="" textlink="">
            <xdr:nvSpPr>
              <xdr:cNvPr id="197" name="Line 16">
                <a:extLst>
                  <a:ext uri="{FF2B5EF4-FFF2-40B4-BE49-F238E27FC236}">
                    <a16:creationId xmlns:a16="http://schemas.microsoft.com/office/drawing/2014/main" id="{00000000-0008-0000-1000-0000C5000000}"/>
                  </a:ext>
                </a:extLst>
              </xdr:cNvPr>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198" name="Line 17">
                <a:extLst>
                  <a:ext uri="{FF2B5EF4-FFF2-40B4-BE49-F238E27FC236}">
                    <a16:creationId xmlns:a16="http://schemas.microsoft.com/office/drawing/2014/main" id="{00000000-0008-0000-1000-0000C6000000}"/>
                  </a:ext>
                </a:extLst>
              </xdr:cNvPr>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nvGrpSpPr>
            <xdr:cNvPr id="194" name="Group 18">
              <a:extLst>
                <a:ext uri="{FF2B5EF4-FFF2-40B4-BE49-F238E27FC236}">
                  <a16:creationId xmlns:a16="http://schemas.microsoft.com/office/drawing/2014/main" id="{00000000-0008-0000-1000-0000C2000000}"/>
                </a:ext>
              </a:extLst>
            </xdr:cNvPr>
            <xdr:cNvGrpSpPr>
              <a:grpSpLocks/>
            </xdr:cNvGrpSpPr>
          </xdr:nvGrpSpPr>
          <xdr:grpSpPr bwMode="auto">
            <a:xfrm rot="10800000">
              <a:off x="1327" y="906"/>
              <a:ext cx="268" cy="80"/>
              <a:chOff x="1326" y="828"/>
              <a:chExt cx="268" cy="80"/>
            </a:xfrm>
          </xdr:grpSpPr>
          <xdr:sp macro="" textlink="">
            <xdr:nvSpPr>
              <xdr:cNvPr id="195" name="Line 19">
                <a:extLst>
                  <a:ext uri="{FF2B5EF4-FFF2-40B4-BE49-F238E27FC236}">
                    <a16:creationId xmlns:a16="http://schemas.microsoft.com/office/drawing/2014/main" id="{00000000-0008-0000-1000-0000C3000000}"/>
                  </a:ext>
                </a:extLst>
              </xdr:cNvPr>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196" name="Line 20">
                <a:extLst>
                  <a:ext uri="{FF2B5EF4-FFF2-40B4-BE49-F238E27FC236}">
                    <a16:creationId xmlns:a16="http://schemas.microsoft.com/office/drawing/2014/main" id="{00000000-0008-0000-1000-0000C4000000}"/>
                  </a:ext>
                </a:extLst>
              </xdr:cNvPr>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15240</xdr:colOff>
      <xdr:row>28</xdr:row>
      <xdr:rowOff>76200</xdr:rowOff>
    </xdr:from>
    <xdr:to>
      <xdr:col>3</xdr:col>
      <xdr:colOff>1714500</xdr:colOff>
      <xdr:row>31</xdr:row>
      <xdr:rowOff>76200</xdr:rowOff>
    </xdr:to>
    <xdr:grpSp>
      <xdr:nvGrpSpPr>
        <xdr:cNvPr id="210" name="Group 21">
          <a:extLst>
            <a:ext uri="{FF2B5EF4-FFF2-40B4-BE49-F238E27FC236}">
              <a16:creationId xmlns:a16="http://schemas.microsoft.com/office/drawing/2014/main" id="{00000000-0008-0000-1000-0000D2000000}"/>
            </a:ext>
          </a:extLst>
        </xdr:cNvPr>
        <xdr:cNvGrpSpPr>
          <a:grpSpLocks/>
        </xdr:cNvGrpSpPr>
      </xdr:nvGrpSpPr>
      <xdr:grpSpPr bwMode="auto">
        <a:xfrm>
          <a:off x="2777490" y="9433560"/>
          <a:ext cx="1695450" cy="1181100"/>
          <a:chOff x="1191" y="747"/>
          <a:chExt cx="550" cy="318"/>
        </a:xfrm>
      </xdr:grpSpPr>
      <xdr:grpSp>
        <xdr:nvGrpSpPr>
          <xdr:cNvPr id="211" name="Group 22">
            <a:extLst>
              <a:ext uri="{FF2B5EF4-FFF2-40B4-BE49-F238E27FC236}">
                <a16:creationId xmlns:a16="http://schemas.microsoft.com/office/drawing/2014/main" id="{00000000-0008-0000-1000-0000D3000000}"/>
              </a:ext>
            </a:extLst>
          </xdr:cNvPr>
          <xdr:cNvGrpSpPr>
            <a:grpSpLocks/>
          </xdr:cNvGrpSpPr>
        </xdr:nvGrpSpPr>
        <xdr:grpSpPr bwMode="auto">
          <a:xfrm>
            <a:off x="1191" y="747"/>
            <a:ext cx="550" cy="318"/>
            <a:chOff x="46" y="40"/>
            <a:chExt cx="550" cy="318"/>
          </a:xfrm>
        </xdr:grpSpPr>
        <xdr:grpSp>
          <xdr:nvGrpSpPr>
            <xdr:cNvPr id="219" name="Group 23">
              <a:extLst>
                <a:ext uri="{FF2B5EF4-FFF2-40B4-BE49-F238E27FC236}">
                  <a16:creationId xmlns:a16="http://schemas.microsoft.com/office/drawing/2014/main" id="{00000000-0008-0000-1000-0000DB000000}"/>
                </a:ext>
              </a:extLst>
            </xdr:cNvPr>
            <xdr:cNvGrpSpPr>
              <a:grpSpLocks/>
            </xdr:cNvGrpSpPr>
          </xdr:nvGrpSpPr>
          <xdr:grpSpPr bwMode="auto">
            <a:xfrm>
              <a:off x="46" y="40"/>
              <a:ext cx="550" cy="318"/>
              <a:chOff x="46" y="40"/>
              <a:chExt cx="550" cy="318"/>
            </a:xfrm>
          </xdr:grpSpPr>
          <xdr:sp macro="" textlink="">
            <xdr:nvSpPr>
              <xdr:cNvPr id="221" name="AutoShape 24">
                <a:extLst>
                  <a:ext uri="{FF2B5EF4-FFF2-40B4-BE49-F238E27FC236}">
                    <a16:creationId xmlns:a16="http://schemas.microsoft.com/office/drawing/2014/main" id="{00000000-0008-0000-1000-0000DD000000}"/>
                  </a:ext>
                </a:extLst>
              </xdr:cNvPr>
              <xdr:cNvSpPr>
                <a:spLocks noChangeArrowheads="1"/>
              </xdr:cNvSpPr>
            </xdr:nvSpPr>
            <xdr:spPr bwMode="auto">
              <a:xfrm>
                <a:off x="248" y="40"/>
                <a:ext cx="133"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22" name="AutoShape 25">
                <a:extLst>
                  <a:ext uri="{FF2B5EF4-FFF2-40B4-BE49-F238E27FC236}">
                    <a16:creationId xmlns:a16="http://schemas.microsoft.com/office/drawing/2014/main" id="{00000000-0008-0000-1000-0000DE000000}"/>
                  </a:ext>
                </a:extLst>
              </xdr:cNvPr>
              <xdr:cNvSpPr>
                <a:spLocks noChangeArrowheads="1"/>
              </xdr:cNvSpPr>
            </xdr:nvSpPr>
            <xdr:spPr bwMode="auto">
              <a:xfrm>
                <a:off x="453" y="182"/>
                <a:ext cx="143" cy="35"/>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23" name="AutoShape 26">
                <a:extLst>
                  <a:ext uri="{FF2B5EF4-FFF2-40B4-BE49-F238E27FC236}">
                    <a16:creationId xmlns:a16="http://schemas.microsoft.com/office/drawing/2014/main" id="{00000000-0008-0000-1000-0000DF000000}"/>
                  </a:ext>
                </a:extLst>
              </xdr:cNvPr>
              <xdr:cNvSpPr>
                <a:spLocks noChangeArrowheads="1"/>
              </xdr:cNvSpPr>
            </xdr:nvSpPr>
            <xdr:spPr bwMode="auto">
              <a:xfrm>
                <a:off x="243" y="321"/>
                <a:ext cx="14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24" name="AutoShape 27">
                <a:extLst>
                  <a:ext uri="{FF2B5EF4-FFF2-40B4-BE49-F238E27FC236}">
                    <a16:creationId xmlns:a16="http://schemas.microsoft.com/office/drawing/2014/main" id="{00000000-0008-0000-1000-0000E0000000}"/>
                  </a:ext>
                </a:extLst>
              </xdr:cNvPr>
              <xdr:cNvSpPr>
                <a:spLocks noChangeArrowheads="1"/>
              </xdr:cNvSpPr>
            </xdr:nvSpPr>
            <xdr:spPr bwMode="auto">
              <a:xfrm>
                <a:off x="46" y="182"/>
                <a:ext cx="133"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25" name="AutoShape 28">
                <a:extLst>
                  <a:ext uri="{FF2B5EF4-FFF2-40B4-BE49-F238E27FC236}">
                    <a16:creationId xmlns:a16="http://schemas.microsoft.com/office/drawing/2014/main" id="{00000000-0008-0000-1000-0000E1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6" name="AutoShape 29">
                <a:extLst>
                  <a:ext uri="{FF2B5EF4-FFF2-40B4-BE49-F238E27FC236}">
                    <a16:creationId xmlns:a16="http://schemas.microsoft.com/office/drawing/2014/main" id="{00000000-0008-0000-1000-0000E2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7" name="AutoShape 30">
                <a:extLst>
                  <a:ext uri="{FF2B5EF4-FFF2-40B4-BE49-F238E27FC236}">
                    <a16:creationId xmlns:a16="http://schemas.microsoft.com/office/drawing/2014/main" id="{00000000-0008-0000-1000-0000E3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28" name="Line 31">
                <a:extLst>
                  <a:ext uri="{FF2B5EF4-FFF2-40B4-BE49-F238E27FC236}">
                    <a16:creationId xmlns:a16="http://schemas.microsoft.com/office/drawing/2014/main" id="{00000000-0008-0000-1000-0000E4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29" name="Line 32">
                <a:extLst>
                  <a:ext uri="{FF2B5EF4-FFF2-40B4-BE49-F238E27FC236}">
                    <a16:creationId xmlns:a16="http://schemas.microsoft.com/office/drawing/2014/main" id="{00000000-0008-0000-1000-0000E5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20" name="AutoShape 33">
              <a:extLst>
                <a:ext uri="{FF2B5EF4-FFF2-40B4-BE49-F238E27FC236}">
                  <a16:creationId xmlns:a16="http://schemas.microsoft.com/office/drawing/2014/main" id="{00000000-0008-0000-1000-0000DC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grpSp>
        <xdr:nvGrpSpPr>
          <xdr:cNvPr id="212" name="Group 34">
            <a:extLst>
              <a:ext uri="{FF2B5EF4-FFF2-40B4-BE49-F238E27FC236}">
                <a16:creationId xmlns:a16="http://schemas.microsoft.com/office/drawing/2014/main" id="{00000000-0008-0000-1000-0000D4000000}"/>
              </a:ext>
            </a:extLst>
          </xdr:cNvPr>
          <xdr:cNvGrpSpPr>
            <a:grpSpLocks/>
          </xdr:cNvGrpSpPr>
        </xdr:nvGrpSpPr>
        <xdr:grpSpPr bwMode="auto">
          <a:xfrm>
            <a:off x="1326" y="828"/>
            <a:ext cx="269" cy="158"/>
            <a:chOff x="1326" y="828"/>
            <a:chExt cx="269" cy="158"/>
          </a:xfrm>
        </xdr:grpSpPr>
        <xdr:grpSp>
          <xdr:nvGrpSpPr>
            <xdr:cNvPr id="213" name="Group 35">
              <a:extLst>
                <a:ext uri="{FF2B5EF4-FFF2-40B4-BE49-F238E27FC236}">
                  <a16:creationId xmlns:a16="http://schemas.microsoft.com/office/drawing/2014/main" id="{00000000-0008-0000-1000-0000D5000000}"/>
                </a:ext>
              </a:extLst>
            </xdr:cNvPr>
            <xdr:cNvGrpSpPr>
              <a:grpSpLocks/>
            </xdr:cNvGrpSpPr>
          </xdr:nvGrpSpPr>
          <xdr:grpSpPr bwMode="auto">
            <a:xfrm>
              <a:off x="1326" y="828"/>
              <a:ext cx="268" cy="80"/>
              <a:chOff x="1326" y="828"/>
              <a:chExt cx="268" cy="80"/>
            </a:xfrm>
          </xdr:grpSpPr>
          <xdr:sp macro="" textlink="">
            <xdr:nvSpPr>
              <xdr:cNvPr id="217" name="Line 36">
                <a:extLst>
                  <a:ext uri="{FF2B5EF4-FFF2-40B4-BE49-F238E27FC236}">
                    <a16:creationId xmlns:a16="http://schemas.microsoft.com/office/drawing/2014/main" id="{00000000-0008-0000-1000-0000D9000000}"/>
                  </a:ext>
                </a:extLst>
              </xdr:cNvPr>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218" name="Line 37">
                <a:extLst>
                  <a:ext uri="{FF2B5EF4-FFF2-40B4-BE49-F238E27FC236}">
                    <a16:creationId xmlns:a16="http://schemas.microsoft.com/office/drawing/2014/main" id="{00000000-0008-0000-1000-0000DA000000}"/>
                  </a:ext>
                </a:extLst>
              </xdr:cNvPr>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nvGrpSpPr>
            <xdr:cNvPr id="214" name="Group 38">
              <a:extLst>
                <a:ext uri="{FF2B5EF4-FFF2-40B4-BE49-F238E27FC236}">
                  <a16:creationId xmlns:a16="http://schemas.microsoft.com/office/drawing/2014/main" id="{00000000-0008-0000-1000-0000D6000000}"/>
                </a:ext>
              </a:extLst>
            </xdr:cNvPr>
            <xdr:cNvGrpSpPr>
              <a:grpSpLocks/>
            </xdr:cNvGrpSpPr>
          </xdr:nvGrpSpPr>
          <xdr:grpSpPr bwMode="auto">
            <a:xfrm rot="10800000">
              <a:off x="1327" y="906"/>
              <a:ext cx="268" cy="80"/>
              <a:chOff x="1326" y="828"/>
              <a:chExt cx="268" cy="80"/>
            </a:xfrm>
          </xdr:grpSpPr>
          <xdr:sp macro="" textlink="">
            <xdr:nvSpPr>
              <xdr:cNvPr id="215" name="Line 39">
                <a:extLst>
                  <a:ext uri="{FF2B5EF4-FFF2-40B4-BE49-F238E27FC236}">
                    <a16:creationId xmlns:a16="http://schemas.microsoft.com/office/drawing/2014/main" id="{00000000-0008-0000-1000-0000D7000000}"/>
                  </a:ext>
                </a:extLst>
              </xdr:cNvPr>
              <xdr:cNvSpPr>
                <a:spLocks noChangeShapeType="1"/>
              </xdr:cNvSpPr>
            </xdr:nvSpPr>
            <xdr:spPr bwMode="auto">
              <a:xfrm flipH="1" flipV="1">
                <a:off x="1459" y="828"/>
                <a:ext cx="135" cy="80"/>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sp macro="" textlink="">
            <xdr:nvSpPr>
              <xdr:cNvPr id="216" name="Line 40">
                <a:extLst>
                  <a:ext uri="{FF2B5EF4-FFF2-40B4-BE49-F238E27FC236}">
                    <a16:creationId xmlns:a16="http://schemas.microsoft.com/office/drawing/2014/main" id="{00000000-0008-0000-1000-0000D8000000}"/>
                  </a:ext>
                </a:extLst>
              </xdr:cNvPr>
              <xdr:cNvSpPr>
                <a:spLocks noChangeShapeType="1"/>
              </xdr:cNvSpPr>
            </xdr:nvSpPr>
            <xdr:spPr bwMode="auto">
              <a:xfrm flipH="1">
                <a:off x="1326" y="828"/>
                <a:ext cx="134" cy="77"/>
              </a:xfrm>
              <a:prstGeom prst="line">
                <a:avLst/>
              </a:prstGeom>
              <a:noFill/>
              <a:ln w="25400">
                <a:solidFill>
                  <a:srgbClr xmlns:mc="http://schemas.openxmlformats.org/markup-compatibility/2006" xmlns:a14="http://schemas.microsoft.com/office/drawing/2010/main" val="0000FF" mc:Ignorable="a14" a14:legacySpreadsheetColorIndex="12"/>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38100</xdr:colOff>
      <xdr:row>32</xdr:row>
      <xdr:rowOff>91440</xdr:rowOff>
    </xdr:from>
    <xdr:to>
      <xdr:col>2</xdr:col>
      <xdr:colOff>1722120</xdr:colOff>
      <xdr:row>35</xdr:row>
      <xdr:rowOff>99060</xdr:rowOff>
    </xdr:to>
    <xdr:grpSp>
      <xdr:nvGrpSpPr>
        <xdr:cNvPr id="230" name="Group 433">
          <a:extLst>
            <a:ext uri="{FF2B5EF4-FFF2-40B4-BE49-F238E27FC236}">
              <a16:creationId xmlns:a16="http://schemas.microsoft.com/office/drawing/2014/main" id="{00000000-0008-0000-1000-0000E6000000}"/>
            </a:ext>
          </a:extLst>
        </xdr:cNvPr>
        <xdr:cNvGrpSpPr>
          <a:grpSpLocks/>
        </xdr:cNvGrpSpPr>
      </xdr:nvGrpSpPr>
      <xdr:grpSpPr bwMode="auto">
        <a:xfrm>
          <a:off x="1036320" y="10824210"/>
          <a:ext cx="1682115" cy="1188720"/>
          <a:chOff x="46" y="40"/>
          <a:chExt cx="550" cy="318"/>
        </a:xfrm>
      </xdr:grpSpPr>
      <xdr:grpSp>
        <xdr:nvGrpSpPr>
          <xdr:cNvPr id="231" name="Group 434">
            <a:extLst>
              <a:ext uri="{FF2B5EF4-FFF2-40B4-BE49-F238E27FC236}">
                <a16:creationId xmlns:a16="http://schemas.microsoft.com/office/drawing/2014/main" id="{00000000-0008-0000-1000-0000E7000000}"/>
              </a:ext>
            </a:extLst>
          </xdr:cNvPr>
          <xdr:cNvGrpSpPr>
            <a:grpSpLocks/>
          </xdr:cNvGrpSpPr>
        </xdr:nvGrpSpPr>
        <xdr:grpSpPr bwMode="auto">
          <a:xfrm>
            <a:off x="46" y="40"/>
            <a:ext cx="550" cy="318"/>
            <a:chOff x="46" y="40"/>
            <a:chExt cx="550" cy="318"/>
          </a:xfrm>
        </xdr:grpSpPr>
        <xdr:sp macro="" textlink="">
          <xdr:nvSpPr>
            <xdr:cNvPr id="233" name="AutoShape 435">
              <a:extLst>
                <a:ext uri="{FF2B5EF4-FFF2-40B4-BE49-F238E27FC236}">
                  <a16:creationId xmlns:a16="http://schemas.microsoft.com/office/drawing/2014/main" id="{00000000-0008-0000-1000-0000E900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34" name="AutoShape 436">
              <a:extLst>
                <a:ext uri="{FF2B5EF4-FFF2-40B4-BE49-F238E27FC236}">
                  <a16:creationId xmlns:a16="http://schemas.microsoft.com/office/drawing/2014/main" id="{00000000-0008-0000-1000-0000EA00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35" name="AutoShape 437">
              <a:extLst>
                <a:ext uri="{FF2B5EF4-FFF2-40B4-BE49-F238E27FC236}">
                  <a16:creationId xmlns:a16="http://schemas.microsoft.com/office/drawing/2014/main" id="{00000000-0008-0000-1000-0000EB00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36" name="AutoShape 438">
              <a:extLst>
                <a:ext uri="{FF2B5EF4-FFF2-40B4-BE49-F238E27FC236}">
                  <a16:creationId xmlns:a16="http://schemas.microsoft.com/office/drawing/2014/main" id="{00000000-0008-0000-1000-0000EC00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37" name="AutoShape 439">
              <a:extLst>
                <a:ext uri="{FF2B5EF4-FFF2-40B4-BE49-F238E27FC236}">
                  <a16:creationId xmlns:a16="http://schemas.microsoft.com/office/drawing/2014/main" id="{00000000-0008-0000-1000-0000ED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38" name="AutoShape 440">
              <a:extLst>
                <a:ext uri="{FF2B5EF4-FFF2-40B4-BE49-F238E27FC236}">
                  <a16:creationId xmlns:a16="http://schemas.microsoft.com/office/drawing/2014/main" id="{00000000-0008-0000-1000-0000EE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39" name="AutoShape 441">
              <a:extLst>
                <a:ext uri="{FF2B5EF4-FFF2-40B4-BE49-F238E27FC236}">
                  <a16:creationId xmlns:a16="http://schemas.microsoft.com/office/drawing/2014/main" id="{00000000-0008-0000-1000-0000EF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40" name="Line 442">
              <a:extLst>
                <a:ext uri="{FF2B5EF4-FFF2-40B4-BE49-F238E27FC236}">
                  <a16:creationId xmlns:a16="http://schemas.microsoft.com/office/drawing/2014/main" id="{00000000-0008-0000-1000-0000F0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41" name="Line 443">
              <a:extLst>
                <a:ext uri="{FF2B5EF4-FFF2-40B4-BE49-F238E27FC236}">
                  <a16:creationId xmlns:a16="http://schemas.microsoft.com/office/drawing/2014/main" id="{00000000-0008-0000-1000-0000F1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32" name="AutoShape 444">
            <a:extLst>
              <a:ext uri="{FF2B5EF4-FFF2-40B4-BE49-F238E27FC236}">
                <a16:creationId xmlns:a16="http://schemas.microsoft.com/office/drawing/2014/main" id="{00000000-0008-0000-1000-0000E8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3</xdr:col>
      <xdr:colOff>38100</xdr:colOff>
      <xdr:row>32</xdr:row>
      <xdr:rowOff>91440</xdr:rowOff>
    </xdr:from>
    <xdr:to>
      <xdr:col>3</xdr:col>
      <xdr:colOff>1722120</xdr:colOff>
      <xdr:row>35</xdr:row>
      <xdr:rowOff>99060</xdr:rowOff>
    </xdr:to>
    <xdr:grpSp>
      <xdr:nvGrpSpPr>
        <xdr:cNvPr id="242" name="Group 445">
          <a:extLst>
            <a:ext uri="{FF2B5EF4-FFF2-40B4-BE49-F238E27FC236}">
              <a16:creationId xmlns:a16="http://schemas.microsoft.com/office/drawing/2014/main" id="{00000000-0008-0000-1000-0000F2000000}"/>
            </a:ext>
          </a:extLst>
        </xdr:cNvPr>
        <xdr:cNvGrpSpPr>
          <a:grpSpLocks/>
        </xdr:cNvGrpSpPr>
      </xdr:nvGrpSpPr>
      <xdr:grpSpPr bwMode="auto">
        <a:xfrm>
          <a:off x="2796540" y="10824210"/>
          <a:ext cx="1682115" cy="1188720"/>
          <a:chOff x="46" y="40"/>
          <a:chExt cx="550" cy="318"/>
        </a:xfrm>
      </xdr:grpSpPr>
      <xdr:grpSp>
        <xdr:nvGrpSpPr>
          <xdr:cNvPr id="243" name="Group 446">
            <a:extLst>
              <a:ext uri="{FF2B5EF4-FFF2-40B4-BE49-F238E27FC236}">
                <a16:creationId xmlns:a16="http://schemas.microsoft.com/office/drawing/2014/main" id="{00000000-0008-0000-1000-0000F3000000}"/>
              </a:ext>
            </a:extLst>
          </xdr:cNvPr>
          <xdr:cNvGrpSpPr>
            <a:grpSpLocks/>
          </xdr:cNvGrpSpPr>
        </xdr:nvGrpSpPr>
        <xdr:grpSpPr bwMode="auto">
          <a:xfrm>
            <a:off x="46" y="40"/>
            <a:ext cx="550" cy="318"/>
            <a:chOff x="46" y="40"/>
            <a:chExt cx="550" cy="318"/>
          </a:xfrm>
        </xdr:grpSpPr>
        <xdr:sp macro="" textlink="">
          <xdr:nvSpPr>
            <xdr:cNvPr id="245" name="AutoShape 447">
              <a:extLst>
                <a:ext uri="{FF2B5EF4-FFF2-40B4-BE49-F238E27FC236}">
                  <a16:creationId xmlns:a16="http://schemas.microsoft.com/office/drawing/2014/main" id="{00000000-0008-0000-1000-0000F5000000}"/>
                </a:ext>
              </a:extLst>
            </xdr:cNvPr>
            <xdr:cNvSpPr>
              <a:spLocks noChangeArrowheads="1"/>
            </xdr:cNvSpPr>
          </xdr:nvSpPr>
          <xdr:spPr bwMode="auto">
            <a:xfrm>
              <a:off x="248" y="40"/>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246" name="AutoShape 448">
              <a:extLst>
                <a:ext uri="{FF2B5EF4-FFF2-40B4-BE49-F238E27FC236}">
                  <a16:creationId xmlns:a16="http://schemas.microsoft.com/office/drawing/2014/main" id="{00000000-0008-0000-1000-0000F6000000}"/>
                </a:ext>
              </a:extLst>
            </xdr:cNvPr>
            <xdr:cNvSpPr>
              <a:spLocks noChangeArrowheads="1"/>
            </xdr:cNvSpPr>
          </xdr:nvSpPr>
          <xdr:spPr bwMode="auto">
            <a:xfrm>
              <a:off x="452" y="181"/>
              <a:ext cx="144"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47" name="AutoShape 449">
              <a:extLst>
                <a:ext uri="{FF2B5EF4-FFF2-40B4-BE49-F238E27FC236}">
                  <a16:creationId xmlns:a16="http://schemas.microsoft.com/office/drawing/2014/main" id="{00000000-0008-0000-1000-0000F7000000}"/>
                </a:ext>
              </a:extLst>
            </xdr:cNvPr>
            <xdr:cNvSpPr>
              <a:spLocks noChangeArrowheads="1"/>
            </xdr:cNvSpPr>
          </xdr:nvSpPr>
          <xdr:spPr bwMode="auto">
            <a:xfrm>
              <a:off x="245" y="321"/>
              <a:ext cx="142" cy="37"/>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48" name="AutoShape 450">
              <a:extLst>
                <a:ext uri="{FF2B5EF4-FFF2-40B4-BE49-F238E27FC236}">
                  <a16:creationId xmlns:a16="http://schemas.microsoft.com/office/drawing/2014/main" id="{00000000-0008-0000-1000-0000F8000000}"/>
                </a:ext>
              </a:extLst>
            </xdr:cNvPr>
            <xdr:cNvSpPr>
              <a:spLocks noChangeArrowheads="1"/>
            </xdr:cNvSpPr>
          </xdr:nvSpPr>
          <xdr:spPr bwMode="auto">
            <a:xfrm>
              <a:off x="46" y="181"/>
              <a:ext cx="134" cy="39"/>
            </a:xfrm>
            <a:prstGeom prst="flowChartTerminator">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49" name="AutoShape 451">
              <a:extLst>
                <a:ext uri="{FF2B5EF4-FFF2-40B4-BE49-F238E27FC236}">
                  <a16:creationId xmlns:a16="http://schemas.microsoft.com/office/drawing/2014/main" id="{00000000-0008-0000-1000-0000F9000000}"/>
                </a:ext>
              </a:extLst>
            </xdr:cNvPr>
            <xdr:cNvSpPr>
              <a:spLocks noChangeArrowheads="1"/>
            </xdr:cNvSpPr>
          </xdr:nvSpPr>
          <xdr:spPr bwMode="auto">
            <a:xfrm>
              <a:off x="180" y="80"/>
              <a:ext cx="270" cy="23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0" name="AutoShape 452">
              <a:extLst>
                <a:ext uri="{FF2B5EF4-FFF2-40B4-BE49-F238E27FC236}">
                  <a16:creationId xmlns:a16="http://schemas.microsoft.com/office/drawing/2014/main" id="{00000000-0008-0000-1000-0000FA000000}"/>
                </a:ext>
              </a:extLst>
            </xdr:cNvPr>
            <xdr:cNvSpPr>
              <a:spLocks noChangeArrowheads="1"/>
            </xdr:cNvSpPr>
          </xdr:nvSpPr>
          <xdr:spPr bwMode="auto">
            <a:xfrm>
              <a:off x="226" y="121"/>
              <a:ext cx="179" cy="159"/>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1" name="AutoShape 453">
              <a:extLst>
                <a:ext uri="{FF2B5EF4-FFF2-40B4-BE49-F238E27FC236}">
                  <a16:creationId xmlns:a16="http://schemas.microsoft.com/office/drawing/2014/main" id="{00000000-0008-0000-1000-0000FB000000}"/>
                </a:ext>
              </a:extLst>
            </xdr:cNvPr>
            <xdr:cNvSpPr>
              <a:spLocks noChangeArrowheads="1"/>
            </xdr:cNvSpPr>
          </xdr:nvSpPr>
          <xdr:spPr bwMode="auto">
            <a:xfrm>
              <a:off x="270" y="160"/>
              <a:ext cx="90" cy="80"/>
            </a:xfrm>
            <a:prstGeom prst="diamond">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252" name="Line 454">
              <a:extLst>
                <a:ext uri="{FF2B5EF4-FFF2-40B4-BE49-F238E27FC236}">
                  <a16:creationId xmlns:a16="http://schemas.microsoft.com/office/drawing/2014/main" id="{00000000-0008-0000-1000-0000FC000000}"/>
                </a:ext>
              </a:extLst>
            </xdr:cNvPr>
            <xdr:cNvSpPr>
              <a:spLocks noChangeShapeType="1"/>
            </xdr:cNvSpPr>
          </xdr:nvSpPr>
          <xdr:spPr bwMode="auto">
            <a:xfrm>
              <a:off x="180" y="200"/>
              <a:ext cx="27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253" name="Line 455">
              <a:extLst>
                <a:ext uri="{FF2B5EF4-FFF2-40B4-BE49-F238E27FC236}">
                  <a16:creationId xmlns:a16="http://schemas.microsoft.com/office/drawing/2014/main" id="{00000000-0008-0000-1000-0000FD000000}"/>
                </a:ext>
              </a:extLst>
            </xdr:cNvPr>
            <xdr:cNvSpPr>
              <a:spLocks noChangeShapeType="1"/>
            </xdr:cNvSpPr>
          </xdr:nvSpPr>
          <xdr:spPr bwMode="auto">
            <a:xfrm flipH="1">
              <a:off x="315" y="80"/>
              <a:ext cx="0" cy="239"/>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grpSp>
      <xdr:sp macro="" textlink="">
        <xdr:nvSpPr>
          <xdr:cNvPr id="244" name="AutoShape 456">
            <a:extLst>
              <a:ext uri="{FF2B5EF4-FFF2-40B4-BE49-F238E27FC236}">
                <a16:creationId xmlns:a16="http://schemas.microsoft.com/office/drawing/2014/main" id="{00000000-0008-0000-1000-0000F4000000}"/>
              </a:ext>
            </a:extLst>
          </xdr:cNvPr>
          <xdr:cNvSpPr>
            <a:spLocks noChangeArrowheads="1"/>
          </xdr:cNvSpPr>
        </xdr:nvSpPr>
        <xdr:spPr bwMode="auto">
          <a:xfrm>
            <a:off x="180" y="80"/>
            <a:ext cx="270" cy="240"/>
          </a:xfrm>
          <a:prstGeom prst="diamond">
            <a:avLst/>
          </a:prstGeom>
          <a:noFill/>
          <a:ln w="254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2</xdr:col>
      <xdr:colOff>38100</xdr:colOff>
      <xdr:row>36</xdr:row>
      <xdr:rowOff>91440</xdr:rowOff>
    </xdr:from>
    <xdr:to>
      <xdr:col>2</xdr:col>
      <xdr:colOff>1691640</xdr:colOff>
      <xdr:row>39</xdr:row>
      <xdr:rowOff>129540</xdr:rowOff>
    </xdr:to>
    <xdr:grpSp>
      <xdr:nvGrpSpPr>
        <xdr:cNvPr id="254" name="Group 1">
          <a:extLst>
            <a:ext uri="{FF2B5EF4-FFF2-40B4-BE49-F238E27FC236}">
              <a16:creationId xmlns:a16="http://schemas.microsoft.com/office/drawing/2014/main" id="{00000000-0008-0000-1000-0000FE000000}"/>
            </a:ext>
          </a:extLst>
        </xdr:cNvPr>
        <xdr:cNvGrpSpPr>
          <a:grpSpLocks/>
        </xdr:cNvGrpSpPr>
      </xdr:nvGrpSpPr>
      <xdr:grpSpPr bwMode="auto">
        <a:xfrm>
          <a:off x="1036320" y="12195810"/>
          <a:ext cx="1657350" cy="1219200"/>
          <a:chOff x="46" y="40"/>
          <a:chExt cx="550" cy="318"/>
        </a:xfrm>
      </xdr:grpSpPr>
      <xdr:grpSp>
        <xdr:nvGrpSpPr>
          <xdr:cNvPr id="255" name="Group 2">
            <a:extLst>
              <a:ext uri="{FF2B5EF4-FFF2-40B4-BE49-F238E27FC236}">
                <a16:creationId xmlns:a16="http://schemas.microsoft.com/office/drawing/2014/main" id="{00000000-0008-0000-1000-0000FF000000}"/>
              </a:ext>
            </a:extLst>
          </xdr:cNvPr>
          <xdr:cNvGrpSpPr>
            <a:grpSpLocks/>
          </xdr:cNvGrpSpPr>
        </xdr:nvGrpSpPr>
        <xdr:grpSpPr bwMode="auto">
          <a:xfrm>
            <a:off x="46" y="40"/>
            <a:ext cx="550" cy="318"/>
            <a:chOff x="46" y="40"/>
            <a:chExt cx="550" cy="318"/>
          </a:xfrm>
        </xdr:grpSpPr>
        <xdr:sp macro="" textlink="">
          <xdr:nvSpPr>
            <xdr:cNvPr id="257" name="AutoShape 3">
              <a:extLst>
                <a:ext uri="{FF2B5EF4-FFF2-40B4-BE49-F238E27FC236}">
                  <a16:creationId xmlns:a16="http://schemas.microsoft.com/office/drawing/2014/main" id="{00000000-0008-0000-1000-00000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58" name="AutoShape 4">
              <a:extLst>
                <a:ext uri="{FF2B5EF4-FFF2-40B4-BE49-F238E27FC236}">
                  <a16:creationId xmlns:a16="http://schemas.microsoft.com/office/drawing/2014/main" id="{00000000-0008-0000-1000-00000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59" name="AutoShape 5">
              <a:extLst>
                <a:ext uri="{FF2B5EF4-FFF2-40B4-BE49-F238E27FC236}">
                  <a16:creationId xmlns:a16="http://schemas.microsoft.com/office/drawing/2014/main" id="{00000000-0008-0000-1000-00000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60" name="AutoShape 6">
              <a:extLst>
                <a:ext uri="{FF2B5EF4-FFF2-40B4-BE49-F238E27FC236}">
                  <a16:creationId xmlns:a16="http://schemas.microsoft.com/office/drawing/2014/main" id="{00000000-0008-0000-1000-00000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61" name="AutoShape 7">
              <a:extLst>
                <a:ext uri="{FF2B5EF4-FFF2-40B4-BE49-F238E27FC236}">
                  <a16:creationId xmlns:a16="http://schemas.microsoft.com/office/drawing/2014/main" id="{00000000-0008-0000-1000-00000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2" name="AutoShape 8">
              <a:extLst>
                <a:ext uri="{FF2B5EF4-FFF2-40B4-BE49-F238E27FC236}">
                  <a16:creationId xmlns:a16="http://schemas.microsoft.com/office/drawing/2014/main" id="{00000000-0008-0000-1000-00000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3" name="AutoShape 9">
              <a:extLst>
                <a:ext uri="{FF2B5EF4-FFF2-40B4-BE49-F238E27FC236}">
                  <a16:creationId xmlns:a16="http://schemas.microsoft.com/office/drawing/2014/main" id="{00000000-0008-0000-1000-00000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64" name="Line 10">
              <a:extLst>
                <a:ext uri="{FF2B5EF4-FFF2-40B4-BE49-F238E27FC236}">
                  <a16:creationId xmlns:a16="http://schemas.microsoft.com/office/drawing/2014/main" id="{00000000-0008-0000-1000-00000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65" name="Line 11">
              <a:extLst>
                <a:ext uri="{FF2B5EF4-FFF2-40B4-BE49-F238E27FC236}">
                  <a16:creationId xmlns:a16="http://schemas.microsoft.com/office/drawing/2014/main" id="{00000000-0008-0000-1000-00000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56" name="AutoShape 12">
            <a:extLst>
              <a:ext uri="{FF2B5EF4-FFF2-40B4-BE49-F238E27FC236}">
                <a16:creationId xmlns:a16="http://schemas.microsoft.com/office/drawing/2014/main" id="{00000000-0008-0000-1000-00000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36</xdr:row>
      <xdr:rowOff>106680</xdr:rowOff>
    </xdr:from>
    <xdr:to>
      <xdr:col>3</xdr:col>
      <xdr:colOff>1706880</xdr:colOff>
      <xdr:row>39</xdr:row>
      <xdr:rowOff>144780</xdr:rowOff>
    </xdr:to>
    <xdr:grpSp>
      <xdr:nvGrpSpPr>
        <xdr:cNvPr id="266" name="Group 1">
          <a:extLst>
            <a:ext uri="{FF2B5EF4-FFF2-40B4-BE49-F238E27FC236}">
              <a16:creationId xmlns:a16="http://schemas.microsoft.com/office/drawing/2014/main" id="{00000000-0008-0000-1000-00000A010000}"/>
            </a:ext>
          </a:extLst>
        </xdr:cNvPr>
        <xdr:cNvGrpSpPr>
          <a:grpSpLocks/>
        </xdr:cNvGrpSpPr>
      </xdr:nvGrpSpPr>
      <xdr:grpSpPr bwMode="auto">
        <a:xfrm>
          <a:off x="2815590" y="12209145"/>
          <a:ext cx="1651635" cy="1219200"/>
          <a:chOff x="46" y="40"/>
          <a:chExt cx="550" cy="318"/>
        </a:xfrm>
      </xdr:grpSpPr>
      <xdr:grpSp>
        <xdr:nvGrpSpPr>
          <xdr:cNvPr id="267" name="Group 2">
            <a:extLst>
              <a:ext uri="{FF2B5EF4-FFF2-40B4-BE49-F238E27FC236}">
                <a16:creationId xmlns:a16="http://schemas.microsoft.com/office/drawing/2014/main" id="{00000000-0008-0000-1000-00000B010000}"/>
              </a:ext>
            </a:extLst>
          </xdr:cNvPr>
          <xdr:cNvGrpSpPr>
            <a:grpSpLocks/>
          </xdr:cNvGrpSpPr>
        </xdr:nvGrpSpPr>
        <xdr:grpSpPr bwMode="auto">
          <a:xfrm>
            <a:off x="46" y="40"/>
            <a:ext cx="550" cy="318"/>
            <a:chOff x="46" y="40"/>
            <a:chExt cx="550" cy="318"/>
          </a:xfrm>
        </xdr:grpSpPr>
        <xdr:sp macro="" textlink="">
          <xdr:nvSpPr>
            <xdr:cNvPr id="269" name="AutoShape 3">
              <a:extLst>
                <a:ext uri="{FF2B5EF4-FFF2-40B4-BE49-F238E27FC236}">
                  <a16:creationId xmlns:a16="http://schemas.microsoft.com/office/drawing/2014/main" id="{00000000-0008-0000-1000-00000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70" name="AutoShape 4">
              <a:extLst>
                <a:ext uri="{FF2B5EF4-FFF2-40B4-BE49-F238E27FC236}">
                  <a16:creationId xmlns:a16="http://schemas.microsoft.com/office/drawing/2014/main" id="{00000000-0008-0000-1000-00000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71" name="AutoShape 5">
              <a:extLst>
                <a:ext uri="{FF2B5EF4-FFF2-40B4-BE49-F238E27FC236}">
                  <a16:creationId xmlns:a16="http://schemas.microsoft.com/office/drawing/2014/main" id="{00000000-0008-0000-1000-00000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72" name="AutoShape 6">
              <a:extLst>
                <a:ext uri="{FF2B5EF4-FFF2-40B4-BE49-F238E27FC236}">
                  <a16:creationId xmlns:a16="http://schemas.microsoft.com/office/drawing/2014/main" id="{00000000-0008-0000-1000-00001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73" name="AutoShape 7">
              <a:extLst>
                <a:ext uri="{FF2B5EF4-FFF2-40B4-BE49-F238E27FC236}">
                  <a16:creationId xmlns:a16="http://schemas.microsoft.com/office/drawing/2014/main" id="{00000000-0008-0000-1000-00001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4" name="AutoShape 8">
              <a:extLst>
                <a:ext uri="{FF2B5EF4-FFF2-40B4-BE49-F238E27FC236}">
                  <a16:creationId xmlns:a16="http://schemas.microsoft.com/office/drawing/2014/main" id="{00000000-0008-0000-1000-00001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5" name="AutoShape 9">
              <a:extLst>
                <a:ext uri="{FF2B5EF4-FFF2-40B4-BE49-F238E27FC236}">
                  <a16:creationId xmlns:a16="http://schemas.microsoft.com/office/drawing/2014/main" id="{00000000-0008-0000-1000-00001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76" name="Line 10">
              <a:extLst>
                <a:ext uri="{FF2B5EF4-FFF2-40B4-BE49-F238E27FC236}">
                  <a16:creationId xmlns:a16="http://schemas.microsoft.com/office/drawing/2014/main" id="{00000000-0008-0000-1000-00001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77" name="Line 11">
              <a:extLst>
                <a:ext uri="{FF2B5EF4-FFF2-40B4-BE49-F238E27FC236}">
                  <a16:creationId xmlns:a16="http://schemas.microsoft.com/office/drawing/2014/main" id="{00000000-0008-0000-1000-00001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68" name="AutoShape 12">
            <a:extLst>
              <a:ext uri="{FF2B5EF4-FFF2-40B4-BE49-F238E27FC236}">
                <a16:creationId xmlns:a16="http://schemas.microsoft.com/office/drawing/2014/main" id="{00000000-0008-0000-1000-00000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56</xdr:row>
      <xdr:rowOff>91440</xdr:rowOff>
    </xdr:from>
    <xdr:to>
      <xdr:col>2</xdr:col>
      <xdr:colOff>1691640</xdr:colOff>
      <xdr:row>59</xdr:row>
      <xdr:rowOff>129540</xdr:rowOff>
    </xdr:to>
    <xdr:grpSp>
      <xdr:nvGrpSpPr>
        <xdr:cNvPr id="278" name="Group 1">
          <a:extLst>
            <a:ext uri="{FF2B5EF4-FFF2-40B4-BE49-F238E27FC236}">
              <a16:creationId xmlns:a16="http://schemas.microsoft.com/office/drawing/2014/main" id="{00000000-0008-0000-1000-000016010000}"/>
            </a:ext>
          </a:extLst>
        </xdr:cNvPr>
        <xdr:cNvGrpSpPr>
          <a:grpSpLocks/>
        </xdr:cNvGrpSpPr>
      </xdr:nvGrpSpPr>
      <xdr:grpSpPr bwMode="auto">
        <a:xfrm>
          <a:off x="1036320" y="19053810"/>
          <a:ext cx="1657350" cy="1219200"/>
          <a:chOff x="46" y="40"/>
          <a:chExt cx="550" cy="318"/>
        </a:xfrm>
      </xdr:grpSpPr>
      <xdr:grpSp>
        <xdr:nvGrpSpPr>
          <xdr:cNvPr id="279" name="Group 2">
            <a:extLst>
              <a:ext uri="{FF2B5EF4-FFF2-40B4-BE49-F238E27FC236}">
                <a16:creationId xmlns:a16="http://schemas.microsoft.com/office/drawing/2014/main" id="{00000000-0008-0000-1000-000017010000}"/>
              </a:ext>
            </a:extLst>
          </xdr:cNvPr>
          <xdr:cNvGrpSpPr>
            <a:grpSpLocks/>
          </xdr:cNvGrpSpPr>
        </xdr:nvGrpSpPr>
        <xdr:grpSpPr bwMode="auto">
          <a:xfrm>
            <a:off x="46" y="40"/>
            <a:ext cx="550" cy="318"/>
            <a:chOff x="46" y="40"/>
            <a:chExt cx="550" cy="318"/>
          </a:xfrm>
        </xdr:grpSpPr>
        <xdr:sp macro="" textlink="">
          <xdr:nvSpPr>
            <xdr:cNvPr id="281" name="AutoShape 3">
              <a:extLst>
                <a:ext uri="{FF2B5EF4-FFF2-40B4-BE49-F238E27FC236}">
                  <a16:creationId xmlns:a16="http://schemas.microsoft.com/office/drawing/2014/main" id="{00000000-0008-0000-1000-00001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82" name="AutoShape 4">
              <a:extLst>
                <a:ext uri="{FF2B5EF4-FFF2-40B4-BE49-F238E27FC236}">
                  <a16:creationId xmlns:a16="http://schemas.microsoft.com/office/drawing/2014/main" id="{00000000-0008-0000-1000-00001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83" name="AutoShape 5">
              <a:extLst>
                <a:ext uri="{FF2B5EF4-FFF2-40B4-BE49-F238E27FC236}">
                  <a16:creationId xmlns:a16="http://schemas.microsoft.com/office/drawing/2014/main" id="{00000000-0008-0000-1000-00001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84" name="AutoShape 6">
              <a:extLst>
                <a:ext uri="{FF2B5EF4-FFF2-40B4-BE49-F238E27FC236}">
                  <a16:creationId xmlns:a16="http://schemas.microsoft.com/office/drawing/2014/main" id="{00000000-0008-0000-1000-00001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85" name="AutoShape 7">
              <a:extLst>
                <a:ext uri="{FF2B5EF4-FFF2-40B4-BE49-F238E27FC236}">
                  <a16:creationId xmlns:a16="http://schemas.microsoft.com/office/drawing/2014/main" id="{00000000-0008-0000-1000-00001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6" name="AutoShape 8">
              <a:extLst>
                <a:ext uri="{FF2B5EF4-FFF2-40B4-BE49-F238E27FC236}">
                  <a16:creationId xmlns:a16="http://schemas.microsoft.com/office/drawing/2014/main" id="{00000000-0008-0000-1000-00001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7" name="AutoShape 9">
              <a:extLst>
                <a:ext uri="{FF2B5EF4-FFF2-40B4-BE49-F238E27FC236}">
                  <a16:creationId xmlns:a16="http://schemas.microsoft.com/office/drawing/2014/main" id="{00000000-0008-0000-1000-00001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88" name="Line 10">
              <a:extLst>
                <a:ext uri="{FF2B5EF4-FFF2-40B4-BE49-F238E27FC236}">
                  <a16:creationId xmlns:a16="http://schemas.microsoft.com/office/drawing/2014/main" id="{00000000-0008-0000-1000-00002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289" name="Line 11">
              <a:extLst>
                <a:ext uri="{FF2B5EF4-FFF2-40B4-BE49-F238E27FC236}">
                  <a16:creationId xmlns:a16="http://schemas.microsoft.com/office/drawing/2014/main" id="{00000000-0008-0000-1000-00002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80" name="AutoShape 12">
            <a:extLst>
              <a:ext uri="{FF2B5EF4-FFF2-40B4-BE49-F238E27FC236}">
                <a16:creationId xmlns:a16="http://schemas.microsoft.com/office/drawing/2014/main" id="{00000000-0008-0000-1000-00001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53340</xdr:colOff>
      <xdr:row>56</xdr:row>
      <xdr:rowOff>106680</xdr:rowOff>
    </xdr:from>
    <xdr:to>
      <xdr:col>3</xdr:col>
      <xdr:colOff>1706880</xdr:colOff>
      <xdr:row>59</xdr:row>
      <xdr:rowOff>144780</xdr:rowOff>
    </xdr:to>
    <xdr:grpSp>
      <xdr:nvGrpSpPr>
        <xdr:cNvPr id="290" name="Group 1">
          <a:extLst>
            <a:ext uri="{FF2B5EF4-FFF2-40B4-BE49-F238E27FC236}">
              <a16:creationId xmlns:a16="http://schemas.microsoft.com/office/drawing/2014/main" id="{00000000-0008-0000-1000-000022010000}"/>
            </a:ext>
          </a:extLst>
        </xdr:cNvPr>
        <xdr:cNvGrpSpPr>
          <a:grpSpLocks/>
        </xdr:cNvGrpSpPr>
      </xdr:nvGrpSpPr>
      <xdr:grpSpPr bwMode="auto">
        <a:xfrm>
          <a:off x="2815590" y="19067145"/>
          <a:ext cx="1651635" cy="1219200"/>
          <a:chOff x="46" y="40"/>
          <a:chExt cx="550" cy="318"/>
        </a:xfrm>
      </xdr:grpSpPr>
      <xdr:grpSp>
        <xdr:nvGrpSpPr>
          <xdr:cNvPr id="291" name="Group 2">
            <a:extLst>
              <a:ext uri="{FF2B5EF4-FFF2-40B4-BE49-F238E27FC236}">
                <a16:creationId xmlns:a16="http://schemas.microsoft.com/office/drawing/2014/main" id="{00000000-0008-0000-1000-000023010000}"/>
              </a:ext>
            </a:extLst>
          </xdr:cNvPr>
          <xdr:cNvGrpSpPr>
            <a:grpSpLocks/>
          </xdr:cNvGrpSpPr>
        </xdr:nvGrpSpPr>
        <xdr:grpSpPr bwMode="auto">
          <a:xfrm>
            <a:off x="46" y="40"/>
            <a:ext cx="550" cy="318"/>
            <a:chOff x="46" y="40"/>
            <a:chExt cx="550" cy="318"/>
          </a:xfrm>
        </xdr:grpSpPr>
        <xdr:sp macro="" textlink="">
          <xdr:nvSpPr>
            <xdr:cNvPr id="293" name="AutoShape 3">
              <a:extLst>
                <a:ext uri="{FF2B5EF4-FFF2-40B4-BE49-F238E27FC236}">
                  <a16:creationId xmlns:a16="http://schemas.microsoft.com/office/drawing/2014/main" id="{00000000-0008-0000-1000-00002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294" name="AutoShape 4">
              <a:extLst>
                <a:ext uri="{FF2B5EF4-FFF2-40B4-BE49-F238E27FC236}">
                  <a16:creationId xmlns:a16="http://schemas.microsoft.com/office/drawing/2014/main" id="{00000000-0008-0000-1000-00002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295" name="AutoShape 5">
              <a:extLst>
                <a:ext uri="{FF2B5EF4-FFF2-40B4-BE49-F238E27FC236}">
                  <a16:creationId xmlns:a16="http://schemas.microsoft.com/office/drawing/2014/main" id="{00000000-0008-0000-1000-00002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296" name="AutoShape 6">
              <a:extLst>
                <a:ext uri="{FF2B5EF4-FFF2-40B4-BE49-F238E27FC236}">
                  <a16:creationId xmlns:a16="http://schemas.microsoft.com/office/drawing/2014/main" id="{00000000-0008-0000-1000-00002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297" name="AutoShape 7">
              <a:extLst>
                <a:ext uri="{FF2B5EF4-FFF2-40B4-BE49-F238E27FC236}">
                  <a16:creationId xmlns:a16="http://schemas.microsoft.com/office/drawing/2014/main" id="{00000000-0008-0000-1000-00002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8" name="AutoShape 8">
              <a:extLst>
                <a:ext uri="{FF2B5EF4-FFF2-40B4-BE49-F238E27FC236}">
                  <a16:creationId xmlns:a16="http://schemas.microsoft.com/office/drawing/2014/main" id="{00000000-0008-0000-1000-00002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99" name="AutoShape 9">
              <a:extLst>
                <a:ext uri="{FF2B5EF4-FFF2-40B4-BE49-F238E27FC236}">
                  <a16:creationId xmlns:a16="http://schemas.microsoft.com/office/drawing/2014/main" id="{00000000-0008-0000-1000-00002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0" name="Line 10">
              <a:extLst>
                <a:ext uri="{FF2B5EF4-FFF2-40B4-BE49-F238E27FC236}">
                  <a16:creationId xmlns:a16="http://schemas.microsoft.com/office/drawing/2014/main" id="{00000000-0008-0000-1000-00002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1" name="Line 11">
              <a:extLst>
                <a:ext uri="{FF2B5EF4-FFF2-40B4-BE49-F238E27FC236}">
                  <a16:creationId xmlns:a16="http://schemas.microsoft.com/office/drawing/2014/main" id="{00000000-0008-0000-1000-00002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292" name="AutoShape 12">
            <a:extLst>
              <a:ext uri="{FF2B5EF4-FFF2-40B4-BE49-F238E27FC236}">
                <a16:creationId xmlns:a16="http://schemas.microsoft.com/office/drawing/2014/main" id="{00000000-0008-0000-1000-00002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38100</xdr:colOff>
      <xdr:row>40</xdr:row>
      <xdr:rowOff>76200</xdr:rowOff>
    </xdr:from>
    <xdr:to>
      <xdr:col>2</xdr:col>
      <xdr:colOff>1737360</xdr:colOff>
      <xdr:row>43</xdr:row>
      <xdr:rowOff>76200</xdr:rowOff>
    </xdr:to>
    <xdr:grpSp>
      <xdr:nvGrpSpPr>
        <xdr:cNvPr id="302" name="Group 1">
          <a:extLst>
            <a:ext uri="{FF2B5EF4-FFF2-40B4-BE49-F238E27FC236}">
              <a16:creationId xmlns:a16="http://schemas.microsoft.com/office/drawing/2014/main" id="{00000000-0008-0000-1000-00002E010000}"/>
            </a:ext>
          </a:extLst>
        </xdr:cNvPr>
        <xdr:cNvGrpSpPr>
          <a:grpSpLocks/>
        </xdr:cNvGrpSpPr>
      </xdr:nvGrpSpPr>
      <xdr:grpSpPr bwMode="auto">
        <a:xfrm>
          <a:off x="1036320" y="13548360"/>
          <a:ext cx="1703070" cy="1181100"/>
          <a:chOff x="1191" y="747"/>
          <a:chExt cx="550" cy="318"/>
        </a:xfrm>
      </xdr:grpSpPr>
      <xdr:grpSp>
        <xdr:nvGrpSpPr>
          <xdr:cNvPr id="303" name="Group 2">
            <a:extLst>
              <a:ext uri="{FF2B5EF4-FFF2-40B4-BE49-F238E27FC236}">
                <a16:creationId xmlns:a16="http://schemas.microsoft.com/office/drawing/2014/main" id="{00000000-0008-0000-1000-00002F010000}"/>
              </a:ext>
            </a:extLst>
          </xdr:cNvPr>
          <xdr:cNvGrpSpPr>
            <a:grpSpLocks/>
          </xdr:cNvGrpSpPr>
        </xdr:nvGrpSpPr>
        <xdr:grpSpPr bwMode="auto">
          <a:xfrm>
            <a:off x="1191" y="747"/>
            <a:ext cx="550" cy="318"/>
            <a:chOff x="46" y="40"/>
            <a:chExt cx="550" cy="318"/>
          </a:xfrm>
        </xdr:grpSpPr>
        <xdr:grpSp>
          <xdr:nvGrpSpPr>
            <xdr:cNvPr id="311" name="Group 3">
              <a:extLst>
                <a:ext uri="{FF2B5EF4-FFF2-40B4-BE49-F238E27FC236}">
                  <a16:creationId xmlns:a16="http://schemas.microsoft.com/office/drawing/2014/main" id="{00000000-0008-0000-1000-000037010000}"/>
                </a:ext>
              </a:extLst>
            </xdr:cNvPr>
            <xdr:cNvGrpSpPr>
              <a:grpSpLocks/>
            </xdr:cNvGrpSpPr>
          </xdr:nvGrpSpPr>
          <xdr:grpSpPr bwMode="auto">
            <a:xfrm>
              <a:off x="46" y="40"/>
              <a:ext cx="550" cy="318"/>
              <a:chOff x="46" y="40"/>
              <a:chExt cx="550" cy="318"/>
            </a:xfrm>
          </xdr:grpSpPr>
          <xdr:sp macro="" textlink="">
            <xdr:nvSpPr>
              <xdr:cNvPr id="313" name="AutoShape 4">
                <a:extLst>
                  <a:ext uri="{FF2B5EF4-FFF2-40B4-BE49-F238E27FC236}">
                    <a16:creationId xmlns:a16="http://schemas.microsoft.com/office/drawing/2014/main" id="{00000000-0008-0000-1000-000039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14" name="AutoShape 5">
                <a:extLst>
                  <a:ext uri="{FF2B5EF4-FFF2-40B4-BE49-F238E27FC236}">
                    <a16:creationId xmlns:a16="http://schemas.microsoft.com/office/drawing/2014/main" id="{00000000-0008-0000-1000-00003A01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15" name="AutoShape 6">
                <a:extLst>
                  <a:ext uri="{FF2B5EF4-FFF2-40B4-BE49-F238E27FC236}">
                    <a16:creationId xmlns:a16="http://schemas.microsoft.com/office/drawing/2014/main" id="{00000000-0008-0000-1000-00003B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16" name="AutoShape 7">
                <a:extLst>
                  <a:ext uri="{FF2B5EF4-FFF2-40B4-BE49-F238E27FC236}">
                    <a16:creationId xmlns:a16="http://schemas.microsoft.com/office/drawing/2014/main" id="{00000000-0008-0000-1000-00003C01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17" name="AutoShape 8">
                <a:extLst>
                  <a:ext uri="{FF2B5EF4-FFF2-40B4-BE49-F238E27FC236}">
                    <a16:creationId xmlns:a16="http://schemas.microsoft.com/office/drawing/2014/main" id="{00000000-0008-0000-1000-00003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8" name="AutoShape 9">
                <a:extLst>
                  <a:ext uri="{FF2B5EF4-FFF2-40B4-BE49-F238E27FC236}">
                    <a16:creationId xmlns:a16="http://schemas.microsoft.com/office/drawing/2014/main" id="{00000000-0008-0000-1000-00003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9" name="AutoShape 10">
                <a:extLst>
                  <a:ext uri="{FF2B5EF4-FFF2-40B4-BE49-F238E27FC236}">
                    <a16:creationId xmlns:a16="http://schemas.microsoft.com/office/drawing/2014/main" id="{00000000-0008-0000-1000-00003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0" name="Line 11">
                <a:extLst>
                  <a:ext uri="{FF2B5EF4-FFF2-40B4-BE49-F238E27FC236}">
                    <a16:creationId xmlns:a16="http://schemas.microsoft.com/office/drawing/2014/main" id="{00000000-0008-0000-1000-00004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21" name="Line 12">
                <a:extLst>
                  <a:ext uri="{FF2B5EF4-FFF2-40B4-BE49-F238E27FC236}">
                    <a16:creationId xmlns:a16="http://schemas.microsoft.com/office/drawing/2014/main" id="{00000000-0008-0000-1000-00004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12" name="AutoShape 13">
              <a:extLst>
                <a:ext uri="{FF2B5EF4-FFF2-40B4-BE49-F238E27FC236}">
                  <a16:creationId xmlns:a16="http://schemas.microsoft.com/office/drawing/2014/main" id="{00000000-0008-0000-1000-00003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304" name="Group 14">
            <a:extLst>
              <a:ext uri="{FF2B5EF4-FFF2-40B4-BE49-F238E27FC236}">
                <a16:creationId xmlns:a16="http://schemas.microsoft.com/office/drawing/2014/main" id="{00000000-0008-0000-1000-000030010000}"/>
              </a:ext>
            </a:extLst>
          </xdr:cNvPr>
          <xdr:cNvGrpSpPr>
            <a:grpSpLocks/>
          </xdr:cNvGrpSpPr>
        </xdr:nvGrpSpPr>
        <xdr:grpSpPr bwMode="auto">
          <a:xfrm>
            <a:off x="1326" y="828"/>
            <a:ext cx="269" cy="199"/>
            <a:chOff x="1326" y="828"/>
            <a:chExt cx="269" cy="199"/>
          </a:xfrm>
        </xdr:grpSpPr>
        <xdr:grpSp>
          <xdr:nvGrpSpPr>
            <xdr:cNvPr id="305" name="Group 15">
              <a:extLst>
                <a:ext uri="{FF2B5EF4-FFF2-40B4-BE49-F238E27FC236}">
                  <a16:creationId xmlns:a16="http://schemas.microsoft.com/office/drawing/2014/main" id="{00000000-0008-0000-1000-000031010000}"/>
                </a:ext>
              </a:extLst>
            </xdr:cNvPr>
            <xdr:cNvGrpSpPr>
              <a:grpSpLocks/>
            </xdr:cNvGrpSpPr>
          </xdr:nvGrpSpPr>
          <xdr:grpSpPr bwMode="auto">
            <a:xfrm>
              <a:off x="1326" y="828"/>
              <a:ext cx="268" cy="80"/>
              <a:chOff x="1326" y="828"/>
              <a:chExt cx="268" cy="80"/>
            </a:xfrm>
          </xdr:grpSpPr>
          <xdr:sp macro="" textlink="">
            <xdr:nvSpPr>
              <xdr:cNvPr id="309" name="Line 16">
                <a:extLst>
                  <a:ext uri="{FF2B5EF4-FFF2-40B4-BE49-F238E27FC236}">
                    <a16:creationId xmlns:a16="http://schemas.microsoft.com/office/drawing/2014/main" id="{00000000-0008-0000-1000-00003501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10" name="Line 17">
                <a:extLst>
                  <a:ext uri="{FF2B5EF4-FFF2-40B4-BE49-F238E27FC236}">
                    <a16:creationId xmlns:a16="http://schemas.microsoft.com/office/drawing/2014/main" id="{00000000-0008-0000-1000-00003601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06" name="Group 18">
              <a:extLst>
                <a:ext uri="{FF2B5EF4-FFF2-40B4-BE49-F238E27FC236}">
                  <a16:creationId xmlns:a16="http://schemas.microsoft.com/office/drawing/2014/main" id="{00000000-0008-0000-1000-000032010000}"/>
                </a:ext>
              </a:extLst>
            </xdr:cNvPr>
            <xdr:cNvGrpSpPr>
              <a:grpSpLocks/>
            </xdr:cNvGrpSpPr>
          </xdr:nvGrpSpPr>
          <xdr:grpSpPr bwMode="auto">
            <a:xfrm rot="10800000">
              <a:off x="1327" y="906"/>
              <a:ext cx="268" cy="121"/>
              <a:chOff x="1326" y="787"/>
              <a:chExt cx="268" cy="121"/>
            </a:xfrm>
          </xdr:grpSpPr>
          <xdr:sp macro="" textlink="">
            <xdr:nvSpPr>
              <xdr:cNvPr id="307" name="Line 19">
                <a:extLst>
                  <a:ext uri="{FF2B5EF4-FFF2-40B4-BE49-F238E27FC236}">
                    <a16:creationId xmlns:a16="http://schemas.microsoft.com/office/drawing/2014/main" id="{00000000-0008-0000-1000-000033010000}"/>
                  </a:ext>
                </a:extLst>
              </xdr:cNvPr>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08" name="Line 20">
                <a:extLst>
                  <a:ext uri="{FF2B5EF4-FFF2-40B4-BE49-F238E27FC236}">
                    <a16:creationId xmlns:a16="http://schemas.microsoft.com/office/drawing/2014/main" id="{00000000-0008-0000-1000-000034010000}"/>
                  </a:ext>
                </a:extLst>
              </xdr:cNvPr>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xdr:col>
      <xdr:colOff>38100</xdr:colOff>
      <xdr:row>40</xdr:row>
      <xdr:rowOff>76200</xdr:rowOff>
    </xdr:from>
    <xdr:to>
      <xdr:col>3</xdr:col>
      <xdr:colOff>1737360</xdr:colOff>
      <xdr:row>43</xdr:row>
      <xdr:rowOff>76200</xdr:rowOff>
    </xdr:to>
    <xdr:grpSp>
      <xdr:nvGrpSpPr>
        <xdr:cNvPr id="322" name="Group 1">
          <a:extLst>
            <a:ext uri="{FF2B5EF4-FFF2-40B4-BE49-F238E27FC236}">
              <a16:creationId xmlns:a16="http://schemas.microsoft.com/office/drawing/2014/main" id="{00000000-0008-0000-1000-000042010000}"/>
            </a:ext>
          </a:extLst>
        </xdr:cNvPr>
        <xdr:cNvGrpSpPr>
          <a:grpSpLocks/>
        </xdr:cNvGrpSpPr>
      </xdr:nvGrpSpPr>
      <xdr:grpSpPr bwMode="auto">
        <a:xfrm>
          <a:off x="2796540" y="13548360"/>
          <a:ext cx="1703070" cy="1181100"/>
          <a:chOff x="1191" y="747"/>
          <a:chExt cx="550" cy="318"/>
        </a:xfrm>
      </xdr:grpSpPr>
      <xdr:grpSp>
        <xdr:nvGrpSpPr>
          <xdr:cNvPr id="323" name="Group 2">
            <a:extLst>
              <a:ext uri="{FF2B5EF4-FFF2-40B4-BE49-F238E27FC236}">
                <a16:creationId xmlns:a16="http://schemas.microsoft.com/office/drawing/2014/main" id="{00000000-0008-0000-1000-000043010000}"/>
              </a:ext>
            </a:extLst>
          </xdr:cNvPr>
          <xdr:cNvGrpSpPr>
            <a:grpSpLocks/>
          </xdr:cNvGrpSpPr>
        </xdr:nvGrpSpPr>
        <xdr:grpSpPr bwMode="auto">
          <a:xfrm>
            <a:off x="1191" y="747"/>
            <a:ext cx="550" cy="318"/>
            <a:chOff x="46" y="40"/>
            <a:chExt cx="550" cy="318"/>
          </a:xfrm>
        </xdr:grpSpPr>
        <xdr:grpSp>
          <xdr:nvGrpSpPr>
            <xdr:cNvPr id="331" name="Group 3">
              <a:extLst>
                <a:ext uri="{FF2B5EF4-FFF2-40B4-BE49-F238E27FC236}">
                  <a16:creationId xmlns:a16="http://schemas.microsoft.com/office/drawing/2014/main" id="{00000000-0008-0000-1000-00004B010000}"/>
                </a:ext>
              </a:extLst>
            </xdr:cNvPr>
            <xdr:cNvGrpSpPr>
              <a:grpSpLocks/>
            </xdr:cNvGrpSpPr>
          </xdr:nvGrpSpPr>
          <xdr:grpSpPr bwMode="auto">
            <a:xfrm>
              <a:off x="46" y="40"/>
              <a:ext cx="550" cy="318"/>
              <a:chOff x="46" y="40"/>
              <a:chExt cx="550" cy="318"/>
            </a:xfrm>
          </xdr:grpSpPr>
          <xdr:sp macro="" textlink="">
            <xdr:nvSpPr>
              <xdr:cNvPr id="333" name="AutoShape 4">
                <a:extLst>
                  <a:ext uri="{FF2B5EF4-FFF2-40B4-BE49-F238E27FC236}">
                    <a16:creationId xmlns:a16="http://schemas.microsoft.com/office/drawing/2014/main" id="{00000000-0008-0000-1000-00004D010000}"/>
                  </a:ext>
                </a:extLst>
              </xdr:cNvPr>
              <xdr:cNvSpPr>
                <a:spLocks noChangeArrowheads="1"/>
              </xdr:cNvSpPr>
            </xdr:nvSpPr>
            <xdr:spPr bwMode="auto">
              <a:xfrm>
                <a:off x="248" y="40"/>
                <a:ext cx="133" cy="39"/>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アクセス性</a:t>
                </a:r>
              </a:p>
            </xdr:txBody>
          </xdr:sp>
          <xdr:sp macro="" textlink="">
            <xdr:nvSpPr>
              <xdr:cNvPr id="334" name="AutoShape 5">
                <a:extLst>
                  <a:ext uri="{FF2B5EF4-FFF2-40B4-BE49-F238E27FC236}">
                    <a16:creationId xmlns:a16="http://schemas.microsoft.com/office/drawing/2014/main" id="{00000000-0008-0000-1000-00004E010000}"/>
                  </a:ext>
                </a:extLst>
              </xdr:cNvPr>
              <xdr:cNvSpPr>
                <a:spLocks noChangeArrowheads="1"/>
              </xdr:cNvSpPr>
            </xdr:nvSpPr>
            <xdr:spPr bwMode="auto">
              <a:xfrm>
                <a:off x="453" y="182"/>
                <a:ext cx="143" cy="35"/>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35" name="AutoShape 6">
                <a:extLst>
                  <a:ext uri="{FF2B5EF4-FFF2-40B4-BE49-F238E27FC236}">
                    <a16:creationId xmlns:a16="http://schemas.microsoft.com/office/drawing/2014/main" id="{00000000-0008-0000-1000-00004F010000}"/>
                  </a:ext>
                </a:extLst>
              </xdr:cNvPr>
              <xdr:cNvSpPr>
                <a:spLocks noChangeArrowheads="1"/>
              </xdr:cNvSpPr>
            </xdr:nvSpPr>
            <xdr:spPr bwMode="auto">
              <a:xfrm>
                <a:off x="243" y="321"/>
                <a:ext cx="14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36" name="AutoShape 7">
                <a:extLst>
                  <a:ext uri="{FF2B5EF4-FFF2-40B4-BE49-F238E27FC236}">
                    <a16:creationId xmlns:a16="http://schemas.microsoft.com/office/drawing/2014/main" id="{00000000-0008-0000-1000-000050010000}"/>
                  </a:ext>
                </a:extLst>
              </xdr:cNvPr>
              <xdr:cNvSpPr>
                <a:spLocks noChangeArrowheads="1"/>
              </xdr:cNvSpPr>
            </xdr:nvSpPr>
            <xdr:spPr bwMode="auto">
              <a:xfrm>
                <a:off x="46" y="182"/>
                <a:ext cx="133" cy="37"/>
              </a:xfrm>
              <a:prstGeom prst="flowChartTerminator">
                <a:avLst/>
              </a:prstGeom>
              <a:solidFill>
                <a:srgbClr val="CCFFCC"/>
              </a:solidFill>
              <a:ln w="9525">
                <a:solidFill>
                  <a:srgbClr val="000000"/>
                </a:solidFill>
                <a:miter lim="800000"/>
                <a:headEnd/>
                <a:tailEnd/>
              </a:ln>
            </xdr:spPr>
            <xdr:txBody>
              <a:bodyPr vertOverflow="clip" wrap="square" lIns="18288" tIns="18288" rIns="18288"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37" name="AutoShape 8">
                <a:extLst>
                  <a:ext uri="{FF2B5EF4-FFF2-40B4-BE49-F238E27FC236}">
                    <a16:creationId xmlns:a16="http://schemas.microsoft.com/office/drawing/2014/main" id="{00000000-0008-0000-1000-00005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8" name="AutoShape 9">
                <a:extLst>
                  <a:ext uri="{FF2B5EF4-FFF2-40B4-BE49-F238E27FC236}">
                    <a16:creationId xmlns:a16="http://schemas.microsoft.com/office/drawing/2014/main" id="{00000000-0008-0000-1000-00005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9" name="AutoShape 10">
                <a:extLst>
                  <a:ext uri="{FF2B5EF4-FFF2-40B4-BE49-F238E27FC236}">
                    <a16:creationId xmlns:a16="http://schemas.microsoft.com/office/drawing/2014/main" id="{00000000-0008-0000-1000-00005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0" name="Line 11">
                <a:extLst>
                  <a:ext uri="{FF2B5EF4-FFF2-40B4-BE49-F238E27FC236}">
                    <a16:creationId xmlns:a16="http://schemas.microsoft.com/office/drawing/2014/main" id="{00000000-0008-0000-1000-00005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41" name="Line 12">
                <a:extLst>
                  <a:ext uri="{FF2B5EF4-FFF2-40B4-BE49-F238E27FC236}">
                    <a16:creationId xmlns:a16="http://schemas.microsoft.com/office/drawing/2014/main" id="{00000000-0008-0000-1000-00005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32" name="AutoShape 13">
              <a:extLst>
                <a:ext uri="{FF2B5EF4-FFF2-40B4-BE49-F238E27FC236}">
                  <a16:creationId xmlns:a16="http://schemas.microsoft.com/office/drawing/2014/main" id="{00000000-0008-0000-1000-00004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grpSp>
        <xdr:nvGrpSpPr>
          <xdr:cNvPr id="324" name="Group 14">
            <a:extLst>
              <a:ext uri="{FF2B5EF4-FFF2-40B4-BE49-F238E27FC236}">
                <a16:creationId xmlns:a16="http://schemas.microsoft.com/office/drawing/2014/main" id="{00000000-0008-0000-1000-000044010000}"/>
              </a:ext>
            </a:extLst>
          </xdr:cNvPr>
          <xdr:cNvGrpSpPr>
            <a:grpSpLocks/>
          </xdr:cNvGrpSpPr>
        </xdr:nvGrpSpPr>
        <xdr:grpSpPr bwMode="auto">
          <a:xfrm>
            <a:off x="1326" y="828"/>
            <a:ext cx="269" cy="199"/>
            <a:chOff x="1326" y="828"/>
            <a:chExt cx="269" cy="199"/>
          </a:xfrm>
        </xdr:grpSpPr>
        <xdr:grpSp>
          <xdr:nvGrpSpPr>
            <xdr:cNvPr id="325" name="Group 15">
              <a:extLst>
                <a:ext uri="{FF2B5EF4-FFF2-40B4-BE49-F238E27FC236}">
                  <a16:creationId xmlns:a16="http://schemas.microsoft.com/office/drawing/2014/main" id="{00000000-0008-0000-1000-000045010000}"/>
                </a:ext>
              </a:extLst>
            </xdr:cNvPr>
            <xdr:cNvGrpSpPr>
              <a:grpSpLocks/>
            </xdr:cNvGrpSpPr>
          </xdr:nvGrpSpPr>
          <xdr:grpSpPr bwMode="auto">
            <a:xfrm>
              <a:off x="1326" y="828"/>
              <a:ext cx="268" cy="80"/>
              <a:chOff x="1326" y="828"/>
              <a:chExt cx="268" cy="80"/>
            </a:xfrm>
          </xdr:grpSpPr>
          <xdr:sp macro="" textlink="">
            <xdr:nvSpPr>
              <xdr:cNvPr id="329" name="Line 16">
                <a:extLst>
                  <a:ext uri="{FF2B5EF4-FFF2-40B4-BE49-F238E27FC236}">
                    <a16:creationId xmlns:a16="http://schemas.microsoft.com/office/drawing/2014/main" id="{00000000-0008-0000-1000-000049010000}"/>
                  </a:ext>
                </a:extLst>
              </xdr:cNvPr>
              <xdr:cNvSpPr>
                <a:spLocks noChangeShapeType="1"/>
              </xdr:cNvSpPr>
            </xdr:nvSpPr>
            <xdr:spPr bwMode="auto">
              <a:xfrm flipH="1" flipV="1">
                <a:off x="1459" y="828"/>
                <a:ext cx="135" cy="80"/>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sp macro="" textlink="">
            <xdr:nvSpPr>
              <xdr:cNvPr id="330" name="Line 17">
                <a:extLst>
                  <a:ext uri="{FF2B5EF4-FFF2-40B4-BE49-F238E27FC236}">
                    <a16:creationId xmlns:a16="http://schemas.microsoft.com/office/drawing/2014/main" id="{00000000-0008-0000-1000-00004A010000}"/>
                  </a:ext>
                </a:extLst>
              </xdr:cNvPr>
              <xdr:cNvSpPr>
                <a:spLocks noChangeShapeType="1"/>
              </xdr:cNvSpPr>
            </xdr:nvSpPr>
            <xdr:spPr bwMode="auto">
              <a:xfrm flipH="1">
                <a:off x="1326" y="828"/>
                <a:ext cx="134" cy="77"/>
              </a:xfrm>
              <a:prstGeom prst="line">
                <a:avLst/>
              </a:prstGeom>
              <a:noFill/>
              <a:ln w="25400">
                <a:solidFill>
                  <a:srgbClr val="0000FF"/>
                </a:solidFill>
                <a:round/>
                <a:headEnd/>
                <a:tailEnd/>
              </a:ln>
              <a:extLst>
                <a:ext uri="{909E8E84-426E-40DD-AFC4-6F175D3DCCD1}">
                  <a14:hiddenFill xmlns:a14="http://schemas.microsoft.com/office/drawing/2010/main">
                    <a:noFill/>
                  </a14:hiddenFill>
                </a:ext>
              </a:extLst>
            </xdr:spPr>
          </xdr:sp>
        </xdr:grpSp>
        <xdr:grpSp>
          <xdr:nvGrpSpPr>
            <xdr:cNvPr id="326" name="Group 18">
              <a:extLst>
                <a:ext uri="{FF2B5EF4-FFF2-40B4-BE49-F238E27FC236}">
                  <a16:creationId xmlns:a16="http://schemas.microsoft.com/office/drawing/2014/main" id="{00000000-0008-0000-1000-000046010000}"/>
                </a:ext>
              </a:extLst>
            </xdr:cNvPr>
            <xdr:cNvGrpSpPr>
              <a:grpSpLocks/>
            </xdr:cNvGrpSpPr>
          </xdr:nvGrpSpPr>
          <xdr:grpSpPr bwMode="auto">
            <a:xfrm rot="10800000">
              <a:off x="1327" y="906"/>
              <a:ext cx="268" cy="121"/>
              <a:chOff x="1326" y="787"/>
              <a:chExt cx="268" cy="121"/>
            </a:xfrm>
          </xdr:grpSpPr>
          <xdr:sp macro="" textlink="">
            <xdr:nvSpPr>
              <xdr:cNvPr id="327" name="Line 19">
                <a:extLst>
                  <a:ext uri="{FF2B5EF4-FFF2-40B4-BE49-F238E27FC236}">
                    <a16:creationId xmlns:a16="http://schemas.microsoft.com/office/drawing/2014/main" id="{00000000-0008-0000-1000-000047010000}"/>
                  </a:ext>
                </a:extLst>
              </xdr:cNvPr>
              <xdr:cNvSpPr>
                <a:spLocks noChangeShapeType="1"/>
              </xdr:cNvSpPr>
            </xdr:nvSpPr>
            <xdr:spPr bwMode="auto">
              <a:xfrm flipH="1" flipV="1">
                <a:off x="1461" y="787"/>
                <a:ext cx="133" cy="121"/>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sp macro="" textlink="">
            <xdr:nvSpPr>
              <xdr:cNvPr id="328" name="Line 20">
                <a:extLst>
                  <a:ext uri="{FF2B5EF4-FFF2-40B4-BE49-F238E27FC236}">
                    <a16:creationId xmlns:a16="http://schemas.microsoft.com/office/drawing/2014/main" id="{00000000-0008-0000-1000-000048010000}"/>
                  </a:ext>
                </a:extLst>
              </xdr:cNvPr>
              <xdr:cNvSpPr>
                <a:spLocks noChangeShapeType="1"/>
              </xdr:cNvSpPr>
            </xdr:nvSpPr>
            <xdr:spPr bwMode="auto">
              <a:xfrm flipH="1">
                <a:off x="1326" y="787"/>
                <a:ext cx="135" cy="118"/>
              </a:xfrm>
              <a:prstGeom prst="line">
                <a:avLst/>
              </a:prstGeom>
              <a:noFill/>
              <a:ln w="25400">
                <a:solidFill>
                  <a:srgbClr val="0000FF"/>
                </a:solidFill>
                <a:prstDash val="dash"/>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xdr:col>
      <xdr:colOff>60960</xdr:colOff>
      <xdr:row>44</xdr:row>
      <xdr:rowOff>45720</xdr:rowOff>
    </xdr:from>
    <xdr:to>
      <xdr:col>2</xdr:col>
      <xdr:colOff>1714500</xdr:colOff>
      <xdr:row>47</xdr:row>
      <xdr:rowOff>83820</xdr:rowOff>
    </xdr:to>
    <xdr:grpSp>
      <xdr:nvGrpSpPr>
        <xdr:cNvPr id="342" name="Group 1">
          <a:extLst>
            <a:ext uri="{FF2B5EF4-FFF2-40B4-BE49-F238E27FC236}">
              <a16:creationId xmlns:a16="http://schemas.microsoft.com/office/drawing/2014/main" id="{00000000-0008-0000-1000-000056010000}"/>
            </a:ext>
          </a:extLst>
        </xdr:cNvPr>
        <xdr:cNvGrpSpPr>
          <a:grpSpLocks/>
        </xdr:cNvGrpSpPr>
      </xdr:nvGrpSpPr>
      <xdr:grpSpPr bwMode="auto">
        <a:xfrm>
          <a:off x="1062990" y="14887575"/>
          <a:ext cx="1649730" cy="1219200"/>
          <a:chOff x="46" y="40"/>
          <a:chExt cx="550" cy="318"/>
        </a:xfrm>
      </xdr:grpSpPr>
      <xdr:grpSp>
        <xdr:nvGrpSpPr>
          <xdr:cNvPr id="343" name="Group 2">
            <a:extLst>
              <a:ext uri="{FF2B5EF4-FFF2-40B4-BE49-F238E27FC236}">
                <a16:creationId xmlns:a16="http://schemas.microsoft.com/office/drawing/2014/main" id="{00000000-0008-0000-1000-000057010000}"/>
              </a:ext>
            </a:extLst>
          </xdr:cNvPr>
          <xdr:cNvGrpSpPr>
            <a:grpSpLocks/>
          </xdr:cNvGrpSpPr>
        </xdr:nvGrpSpPr>
        <xdr:grpSpPr bwMode="auto">
          <a:xfrm>
            <a:off x="46" y="40"/>
            <a:ext cx="550" cy="318"/>
            <a:chOff x="46" y="40"/>
            <a:chExt cx="550" cy="318"/>
          </a:xfrm>
        </xdr:grpSpPr>
        <xdr:sp macro="" textlink="">
          <xdr:nvSpPr>
            <xdr:cNvPr id="345" name="AutoShape 3">
              <a:extLst>
                <a:ext uri="{FF2B5EF4-FFF2-40B4-BE49-F238E27FC236}">
                  <a16:creationId xmlns:a16="http://schemas.microsoft.com/office/drawing/2014/main" id="{00000000-0008-0000-1000-00005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46" name="AutoShape 4">
              <a:extLst>
                <a:ext uri="{FF2B5EF4-FFF2-40B4-BE49-F238E27FC236}">
                  <a16:creationId xmlns:a16="http://schemas.microsoft.com/office/drawing/2014/main" id="{00000000-0008-0000-1000-00005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47" name="AutoShape 5">
              <a:extLst>
                <a:ext uri="{FF2B5EF4-FFF2-40B4-BE49-F238E27FC236}">
                  <a16:creationId xmlns:a16="http://schemas.microsoft.com/office/drawing/2014/main" id="{00000000-0008-0000-1000-00005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48" name="AutoShape 6">
              <a:extLst>
                <a:ext uri="{FF2B5EF4-FFF2-40B4-BE49-F238E27FC236}">
                  <a16:creationId xmlns:a16="http://schemas.microsoft.com/office/drawing/2014/main" id="{00000000-0008-0000-1000-00005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49" name="AutoShape 7">
              <a:extLst>
                <a:ext uri="{FF2B5EF4-FFF2-40B4-BE49-F238E27FC236}">
                  <a16:creationId xmlns:a16="http://schemas.microsoft.com/office/drawing/2014/main" id="{00000000-0008-0000-1000-00005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0" name="AutoShape 8">
              <a:extLst>
                <a:ext uri="{FF2B5EF4-FFF2-40B4-BE49-F238E27FC236}">
                  <a16:creationId xmlns:a16="http://schemas.microsoft.com/office/drawing/2014/main" id="{00000000-0008-0000-1000-00005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1" name="AutoShape 9">
              <a:extLst>
                <a:ext uri="{FF2B5EF4-FFF2-40B4-BE49-F238E27FC236}">
                  <a16:creationId xmlns:a16="http://schemas.microsoft.com/office/drawing/2014/main" id="{00000000-0008-0000-1000-00005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2" name="Line 10">
              <a:extLst>
                <a:ext uri="{FF2B5EF4-FFF2-40B4-BE49-F238E27FC236}">
                  <a16:creationId xmlns:a16="http://schemas.microsoft.com/office/drawing/2014/main" id="{00000000-0008-0000-1000-00006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53" name="Line 11">
              <a:extLst>
                <a:ext uri="{FF2B5EF4-FFF2-40B4-BE49-F238E27FC236}">
                  <a16:creationId xmlns:a16="http://schemas.microsoft.com/office/drawing/2014/main" id="{00000000-0008-0000-1000-00006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44" name="AutoShape 12">
            <a:extLst>
              <a:ext uri="{FF2B5EF4-FFF2-40B4-BE49-F238E27FC236}">
                <a16:creationId xmlns:a16="http://schemas.microsoft.com/office/drawing/2014/main" id="{00000000-0008-0000-1000-00005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44</xdr:row>
      <xdr:rowOff>38100</xdr:rowOff>
    </xdr:from>
    <xdr:to>
      <xdr:col>3</xdr:col>
      <xdr:colOff>1714500</xdr:colOff>
      <xdr:row>47</xdr:row>
      <xdr:rowOff>76200</xdr:rowOff>
    </xdr:to>
    <xdr:grpSp>
      <xdr:nvGrpSpPr>
        <xdr:cNvPr id="354" name="Group 1">
          <a:extLst>
            <a:ext uri="{FF2B5EF4-FFF2-40B4-BE49-F238E27FC236}">
              <a16:creationId xmlns:a16="http://schemas.microsoft.com/office/drawing/2014/main" id="{00000000-0008-0000-1000-000062010000}"/>
            </a:ext>
          </a:extLst>
        </xdr:cNvPr>
        <xdr:cNvGrpSpPr>
          <a:grpSpLocks/>
        </xdr:cNvGrpSpPr>
      </xdr:nvGrpSpPr>
      <xdr:grpSpPr bwMode="auto">
        <a:xfrm>
          <a:off x="2823210" y="14881860"/>
          <a:ext cx="1649730" cy="1219200"/>
          <a:chOff x="46" y="40"/>
          <a:chExt cx="550" cy="318"/>
        </a:xfrm>
      </xdr:grpSpPr>
      <xdr:grpSp>
        <xdr:nvGrpSpPr>
          <xdr:cNvPr id="355" name="Group 2">
            <a:extLst>
              <a:ext uri="{FF2B5EF4-FFF2-40B4-BE49-F238E27FC236}">
                <a16:creationId xmlns:a16="http://schemas.microsoft.com/office/drawing/2014/main" id="{00000000-0008-0000-1000-000063010000}"/>
              </a:ext>
            </a:extLst>
          </xdr:cNvPr>
          <xdr:cNvGrpSpPr>
            <a:grpSpLocks/>
          </xdr:cNvGrpSpPr>
        </xdr:nvGrpSpPr>
        <xdr:grpSpPr bwMode="auto">
          <a:xfrm>
            <a:off x="46" y="40"/>
            <a:ext cx="550" cy="318"/>
            <a:chOff x="46" y="40"/>
            <a:chExt cx="550" cy="318"/>
          </a:xfrm>
        </xdr:grpSpPr>
        <xdr:sp macro="" textlink="">
          <xdr:nvSpPr>
            <xdr:cNvPr id="357" name="AutoShape 3">
              <a:extLst>
                <a:ext uri="{FF2B5EF4-FFF2-40B4-BE49-F238E27FC236}">
                  <a16:creationId xmlns:a16="http://schemas.microsoft.com/office/drawing/2014/main" id="{00000000-0008-0000-1000-00006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58" name="AutoShape 4">
              <a:extLst>
                <a:ext uri="{FF2B5EF4-FFF2-40B4-BE49-F238E27FC236}">
                  <a16:creationId xmlns:a16="http://schemas.microsoft.com/office/drawing/2014/main" id="{00000000-0008-0000-1000-00006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59" name="AutoShape 5">
              <a:extLst>
                <a:ext uri="{FF2B5EF4-FFF2-40B4-BE49-F238E27FC236}">
                  <a16:creationId xmlns:a16="http://schemas.microsoft.com/office/drawing/2014/main" id="{00000000-0008-0000-1000-00006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60" name="AutoShape 6">
              <a:extLst>
                <a:ext uri="{FF2B5EF4-FFF2-40B4-BE49-F238E27FC236}">
                  <a16:creationId xmlns:a16="http://schemas.microsoft.com/office/drawing/2014/main" id="{00000000-0008-0000-1000-00006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61" name="AutoShape 7">
              <a:extLst>
                <a:ext uri="{FF2B5EF4-FFF2-40B4-BE49-F238E27FC236}">
                  <a16:creationId xmlns:a16="http://schemas.microsoft.com/office/drawing/2014/main" id="{00000000-0008-0000-1000-00006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2" name="AutoShape 8">
              <a:extLst>
                <a:ext uri="{FF2B5EF4-FFF2-40B4-BE49-F238E27FC236}">
                  <a16:creationId xmlns:a16="http://schemas.microsoft.com/office/drawing/2014/main" id="{00000000-0008-0000-1000-00006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3" name="AutoShape 9">
              <a:extLst>
                <a:ext uri="{FF2B5EF4-FFF2-40B4-BE49-F238E27FC236}">
                  <a16:creationId xmlns:a16="http://schemas.microsoft.com/office/drawing/2014/main" id="{00000000-0008-0000-1000-00006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64" name="Line 10">
              <a:extLst>
                <a:ext uri="{FF2B5EF4-FFF2-40B4-BE49-F238E27FC236}">
                  <a16:creationId xmlns:a16="http://schemas.microsoft.com/office/drawing/2014/main" id="{00000000-0008-0000-1000-00006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65" name="Line 11">
              <a:extLst>
                <a:ext uri="{FF2B5EF4-FFF2-40B4-BE49-F238E27FC236}">
                  <a16:creationId xmlns:a16="http://schemas.microsoft.com/office/drawing/2014/main" id="{00000000-0008-0000-1000-00006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56" name="AutoShape 12">
            <a:extLst>
              <a:ext uri="{FF2B5EF4-FFF2-40B4-BE49-F238E27FC236}">
                <a16:creationId xmlns:a16="http://schemas.microsoft.com/office/drawing/2014/main" id="{00000000-0008-0000-1000-00006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48</xdr:row>
      <xdr:rowOff>45720</xdr:rowOff>
    </xdr:from>
    <xdr:to>
      <xdr:col>2</xdr:col>
      <xdr:colOff>1714500</xdr:colOff>
      <xdr:row>51</xdr:row>
      <xdr:rowOff>83820</xdr:rowOff>
    </xdr:to>
    <xdr:grpSp>
      <xdr:nvGrpSpPr>
        <xdr:cNvPr id="366" name="Group 1">
          <a:extLst>
            <a:ext uri="{FF2B5EF4-FFF2-40B4-BE49-F238E27FC236}">
              <a16:creationId xmlns:a16="http://schemas.microsoft.com/office/drawing/2014/main" id="{00000000-0008-0000-1000-00006E010000}"/>
            </a:ext>
          </a:extLst>
        </xdr:cNvPr>
        <xdr:cNvGrpSpPr>
          <a:grpSpLocks/>
        </xdr:cNvGrpSpPr>
      </xdr:nvGrpSpPr>
      <xdr:grpSpPr bwMode="auto">
        <a:xfrm>
          <a:off x="1062990" y="16259175"/>
          <a:ext cx="1649730" cy="1219200"/>
          <a:chOff x="46" y="40"/>
          <a:chExt cx="550" cy="318"/>
        </a:xfrm>
      </xdr:grpSpPr>
      <xdr:grpSp>
        <xdr:nvGrpSpPr>
          <xdr:cNvPr id="367" name="Group 2">
            <a:extLst>
              <a:ext uri="{FF2B5EF4-FFF2-40B4-BE49-F238E27FC236}">
                <a16:creationId xmlns:a16="http://schemas.microsoft.com/office/drawing/2014/main" id="{00000000-0008-0000-1000-00006F010000}"/>
              </a:ext>
            </a:extLst>
          </xdr:cNvPr>
          <xdr:cNvGrpSpPr>
            <a:grpSpLocks/>
          </xdr:cNvGrpSpPr>
        </xdr:nvGrpSpPr>
        <xdr:grpSpPr bwMode="auto">
          <a:xfrm>
            <a:off x="46" y="40"/>
            <a:ext cx="550" cy="318"/>
            <a:chOff x="46" y="40"/>
            <a:chExt cx="550" cy="318"/>
          </a:xfrm>
        </xdr:grpSpPr>
        <xdr:sp macro="" textlink="">
          <xdr:nvSpPr>
            <xdr:cNvPr id="369" name="AutoShape 3">
              <a:extLst>
                <a:ext uri="{FF2B5EF4-FFF2-40B4-BE49-F238E27FC236}">
                  <a16:creationId xmlns:a16="http://schemas.microsoft.com/office/drawing/2014/main" id="{00000000-0008-0000-1000-000071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70" name="AutoShape 4">
              <a:extLst>
                <a:ext uri="{FF2B5EF4-FFF2-40B4-BE49-F238E27FC236}">
                  <a16:creationId xmlns:a16="http://schemas.microsoft.com/office/drawing/2014/main" id="{00000000-0008-0000-1000-000072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71" name="AutoShape 5">
              <a:extLst>
                <a:ext uri="{FF2B5EF4-FFF2-40B4-BE49-F238E27FC236}">
                  <a16:creationId xmlns:a16="http://schemas.microsoft.com/office/drawing/2014/main" id="{00000000-0008-0000-1000-000073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72" name="AutoShape 6">
              <a:extLst>
                <a:ext uri="{FF2B5EF4-FFF2-40B4-BE49-F238E27FC236}">
                  <a16:creationId xmlns:a16="http://schemas.microsoft.com/office/drawing/2014/main" id="{00000000-0008-0000-1000-000074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73" name="AutoShape 7">
              <a:extLst>
                <a:ext uri="{FF2B5EF4-FFF2-40B4-BE49-F238E27FC236}">
                  <a16:creationId xmlns:a16="http://schemas.microsoft.com/office/drawing/2014/main" id="{00000000-0008-0000-1000-000075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4" name="AutoShape 8">
              <a:extLst>
                <a:ext uri="{FF2B5EF4-FFF2-40B4-BE49-F238E27FC236}">
                  <a16:creationId xmlns:a16="http://schemas.microsoft.com/office/drawing/2014/main" id="{00000000-0008-0000-1000-000076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5" name="AutoShape 9">
              <a:extLst>
                <a:ext uri="{FF2B5EF4-FFF2-40B4-BE49-F238E27FC236}">
                  <a16:creationId xmlns:a16="http://schemas.microsoft.com/office/drawing/2014/main" id="{00000000-0008-0000-1000-000077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76" name="Line 10">
              <a:extLst>
                <a:ext uri="{FF2B5EF4-FFF2-40B4-BE49-F238E27FC236}">
                  <a16:creationId xmlns:a16="http://schemas.microsoft.com/office/drawing/2014/main" id="{00000000-0008-0000-1000-000078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77" name="Line 11">
              <a:extLst>
                <a:ext uri="{FF2B5EF4-FFF2-40B4-BE49-F238E27FC236}">
                  <a16:creationId xmlns:a16="http://schemas.microsoft.com/office/drawing/2014/main" id="{00000000-0008-0000-1000-000079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68" name="AutoShape 12">
            <a:extLst>
              <a:ext uri="{FF2B5EF4-FFF2-40B4-BE49-F238E27FC236}">
                <a16:creationId xmlns:a16="http://schemas.microsoft.com/office/drawing/2014/main" id="{00000000-0008-0000-1000-000070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48</xdr:row>
      <xdr:rowOff>38100</xdr:rowOff>
    </xdr:from>
    <xdr:to>
      <xdr:col>3</xdr:col>
      <xdr:colOff>1714500</xdr:colOff>
      <xdr:row>51</xdr:row>
      <xdr:rowOff>76200</xdr:rowOff>
    </xdr:to>
    <xdr:grpSp>
      <xdr:nvGrpSpPr>
        <xdr:cNvPr id="378" name="Group 1">
          <a:extLst>
            <a:ext uri="{FF2B5EF4-FFF2-40B4-BE49-F238E27FC236}">
              <a16:creationId xmlns:a16="http://schemas.microsoft.com/office/drawing/2014/main" id="{00000000-0008-0000-1000-00007A010000}"/>
            </a:ext>
          </a:extLst>
        </xdr:cNvPr>
        <xdr:cNvGrpSpPr>
          <a:grpSpLocks/>
        </xdr:cNvGrpSpPr>
      </xdr:nvGrpSpPr>
      <xdr:grpSpPr bwMode="auto">
        <a:xfrm>
          <a:off x="2823210" y="16253460"/>
          <a:ext cx="1649730" cy="1219200"/>
          <a:chOff x="46" y="40"/>
          <a:chExt cx="550" cy="318"/>
        </a:xfrm>
      </xdr:grpSpPr>
      <xdr:grpSp>
        <xdr:nvGrpSpPr>
          <xdr:cNvPr id="379" name="Group 2">
            <a:extLst>
              <a:ext uri="{FF2B5EF4-FFF2-40B4-BE49-F238E27FC236}">
                <a16:creationId xmlns:a16="http://schemas.microsoft.com/office/drawing/2014/main" id="{00000000-0008-0000-1000-00007B010000}"/>
              </a:ext>
            </a:extLst>
          </xdr:cNvPr>
          <xdr:cNvGrpSpPr>
            <a:grpSpLocks/>
          </xdr:cNvGrpSpPr>
        </xdr:nvGrpSpPr>
        <xdr:grpSpPr bwMode="auto">
          <a:xfrm>
            <a:off x="46" y="40"/>
            <a:ext cx="550" cy="318"/>
            <a:chOff x="46" y="40"/>
            <a:chExt cx="550" cy="318"/>
          </a:xfrm>
        </xdr:grpSpPr>
        <xdr:sp macro="" textlink="">
          <xdr:nvSpPr>
            <xdr:cNvPr id="381" name="AutoShape 3">
              <a:extLst>
                <a:ext uri="{FF2B5EF4-FFF2-40B4-BE49-F238E27FC236}">
                  <a16:creationId xmlns:a16="http://schemas.microsoft.com/office/drawing/2014/main" id="{00000000-0008-0000-1000-00007D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82" name="AutoShape 4">
              <a:extLst>
                <a:ext uri="{FF2B5EF4-FFF2-40B4-BE49-F238E27FC236}">
                  <a16:creationId xmlns:a16="http://schemas.microsoft.com/office/drawing/2014/main" id="{00000000-0008-0000-1000-00007E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83" name="AutoShape 5">
              <a:extLst>
                <a:ext uri="{FF2B5EF4-FFF2-40B4-BE49-F238E27FC236}">
                  <a16:creationId xmlns:a16="http://schemas.microsoft.com/office/drawing/2014/main" id="{00000000-0008-0000-1000-00007F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84" name="AutoShape 6">
              <a:extLst>
                <a:ext uri="{FF2B5EF4-FFF2-40B4-BE49-F238E27FC236}">
                  <a16:creationId xmlns:a16="http://schemas.microsoft.com/office/drawing/2014/main" id="{00000000-0008-0000-1000-000080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85" name="AutoShape 7">
              <a:extLst>
                <a:ext uri="{FF2B5EF4-FFF2-40B4-BE49-F238E27FC236}">
                  <a16:creationId xmlns:a16="http://schemas.microsoft.com/office/drawing/2014/main" id="{00000000-0008-0000-1000-000081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6" name="AutoShape 8">
              <a:extLst>
                <a:ext uri="{FF2B5EF4-FFF2-40B4-BE49-F238E27FC236}">
                  <a16:creationId xmlns:a16="http://schemas.microsoft.com/office/drawing/2014/main" id="{00000000-0008-0000-1000-000082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7" name="AutoShape 9">
              <a:extLst>
                <a:ext uri="{FF2B5EF4-FFF2-40B4-BE49-F238E27FC236}">
                  <a16:creationId xmlns:a16="http://schemas.microsoft.com/office/drawing/2014/main" id="{00000000-0008-0000-1000-000083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88" name="Line 10">
              <a:extLst>
                <a:ext uri="{FF2B5EF4-FFF2-40B4-BE49-F238E27FC236}">
                  <a16:creationId xmlns:a16="http://schemas.microsoft.com/office/drawing/2014/main" id="{00000000-0008-0000-1000-000084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89" name="Line 11">
              <a:extLst>
                <a:ext uri="{FF2B5EF4-FFF2-40B4-BE49-F238E27FC236}">
                  <a16:creationId xmlns:a16="http://schemas.microsoft.com/office/drawing/2014/main" id="{00000000-0008-0000-1000-000085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80" name="AutoShape 12">
            <a:extLst>
              <a:ext uri="{FF2B5EF4-FFF2-40B4-BE49-F238E27FC236}">
                <a16:creationId xmlns:a16="http://schemas.microsoft.com/office/drawing/2014/main" id="{00000000-0008-0000-1000-00007C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60960</xdr:colOff>
      <xdr:row>52</xdr:row>
      <xdr:rowOff>45720</xdr:rowOff>
    </xdr:from>
    <xdr:to>
      <xdr:col>2</xdr:col>
      <xdr:colOff>1714500</xdr:colOff>
      <xdr:row>55</xdr:row>
      <xdr:rowOff>83820</xdr:rowOff>
    </xdr:to>
    <xdr:grpSp>
      <xdr:nvGrpSpPr>
        <xdr:cNvPr id="390" name="Group 1">
          <a:extLst>
            <a:ext uri="{FF2B5EF4-FFF2-40B4-BE49-F238E27FC236}">
              <a16:creationId xmlns:a16="http://schemas.microsoft.com/office/drawing/2014/main" id="{00000000-0008-0000-1000-000086010000}"/>
            </a:ext>
          </a:extLst>
        </xdr:cNvPr>
        <xdr:cNvGrpSpPr>
          <a:grpSpLocks/>
        </xdr:cNvGrpSpPr>
      </xdr:nvGrpSpPr>
      <xdr:grpSpPr bwMode="auto">
        <a:xfrm>
          <a:off x="1062990" y="17630775"/>
          <a:ext cx="1649730" cy="1219200"/>
          <a:chOff x="46" y="40"/>
          <a:chExt cx="550" cy="318"/>
        </a:xfrm>
      </xdr:grpSpPr>
      <xdr:grpSp>
        <xdr:nvGrpSpPr>
          <xdr:cNvPr id="391" name="Group 2">
            <a:extLst>
              <a:ext uri="{FF2B5EF4-FFF2-40B4-BE49-F238E27FC236}">
                <a16:creationId xmlns:a16="http://schemas.microsoft.com/office/drawing/2014/main" id="{00000000-0008-0000-1000-000087010000}"/>
              </a:ext>
            </a:extLst>
          </xdr:cNvPr>
          <xdr:cNvGrpSpPr>
            <a:grpSpLocks/>
          </xdr:cNvGrpSpPr>
        </xdr:nvGrpSpPr>
        <xdr:grpSpPr bwMode="auto">
          <a:xfrm>
            <a:off x="46" y="40"/>
            <a:ext cx="550" cy="318"/>
            <a:chOff x="46" y="40"/>
            <a:chExt cx="550" cy="318"/>
          </a:xfrm>
        </xdr:grpSpPr>
        <xdr:sp macro="" textlink="">
          <xdr:nvSpPr>
            <xdr:cNvPr id="393" name="AutoShape 3">
              <a:extLst>
                <a:ext uri="{FF2B5EF4-FFF2-40B4-BE49-F238E27FC236}">
                  <a16:creationId xmlns:a16="http://schemas.microsoft.com/office/drawing/2014/main" id="{00000000-0008-0000-1000-000089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394" name="AutoShape 4">
              <a:extLst>
                <a:ext uri="{FF2B5EF4-FFF2-40B4-BE49-F238E27FC236}">
                  <a16:creationId xmlns:a16="http://schemas.microsoft.com/office/drawing/2014/main" id="{00000000-0008-0000-1000-00008A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395" name="AutoShape 5">
              <a:extLst>
                <a:ext uri="{FF2B5EF4-FFF2-40B4-BE49-F238E27FC236}">
                  <a16:creationId xmlns:a16="http://schemas.microsoft.com/office/drawing/2014/main" id="{00000000-0008-0000-1000-00008B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396" name="AutoShape 6">
              <a:extLst>
                <a:ext uri="{FF2B5EF4-FFF2-40B4-BE49-F238E27FC236}">
                  <a16:creationId xmlns:a16="http://schemas.microsoft.com/office/drawing/2014/main" id="{00000000-0008-0000-1000-00008C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397" name="AutoShape 7">
              <a:extLst>
                <a:ext uri="{FF2B5EF4-FFF2-40B4-BE49-F238E27FC236}">
                  <a16:creationId xmlns:a16="http://schemas.microsoft.com/office/drawing/2014/main" id="{00000000-0008-0000-1000-00008D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8" name="AutoShape 8">
              <a:extLst>
                <a:ext uri="{FF2B5EF4-FFF2-40B4-BE49-F238E27FC236}">
                  <a16:creationId xmlns:a16="http://schemas.microsoft.com/office/drawing/2014/main" id="{00000000-0008-0000-1000-00008E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99" name="AutoShape 9">
              <a:extLst>
                <a:ext uri="{FF2B5EF4-FFF2-40B4-BE49-F238E27FC236}">
                  <a16:creationId xmlns:a16="http://schemas.microsoft.com/office/drawing/2014/main" id="{00000000-0008-0000-1000-00008F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0" name="Line 10">
              <a:extLst>
                <a:ext uri="{FF2B5EF4-FFF2-40B4-BE49-F238E27FC236}">
                  <a16:creationId xmlns:a16="http://schemas.microsoft.com/office/drawing/2014/main" id="{00000000-0008-0000-1000-000090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01" name="Line 11">
              <a:extLst>
                <a:ext uri="{FF2B5EF4-FFF2-40B4-BE49-F238E27FC236}">
                  <a16:creationId xmlns:a16="http://schemas.microsoft.com/office/drawing/2014/main" id="{00000000-0008-0000-1000-000091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392" name="AutoShape 12">
            <a:extLst>
              <a:ext uri="{FF2B5EF4-FFF2-40B4-BE49-F238E27FC236}">
                <a16:creationId xmlns:a16="http://schemas.microsoft.com/office/drawing/2014/main" id="{00000000-0008-0000-1000-000088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xdr:col>
      <xdr:colOff>60960</xdr:colOff>
      <xdr:row>52</xdr:row>
      <xdr:rowOff>38100</xdr:rowOff>
    </xdr:from>
    <xdr:to>
      <xdr:col>3</xdr:col>
      <xdr:colOff>1714500</xdr:colOff>
      <xdr:row>55</xdr:row>
      <xdr:rowOff>76200</xdr:rowOff>
    </xdr:to>
    <xdr:grpSp>
      <xdr:nvGrpSpPr>
        <xdr:cNvPr id="402" name="Group 1">
          <a:extLst>
            <a:ext uri="{FF2B5EF4-FFF2-40B4-BE49-F238E27FC236}">
              <a16:creationId xmlns:a16="http://schemas.microsoft.com/office/drawing/2014/main" id="{00000000-0008-0000-1000-000092010000}"/>
            </a:ext>
          </a:extLst>
        </xdr:cNvPr>
        <xdr:cNvGrpSpPr>
          <a:grpSpLocks/>
        </xdr:cNvGrpSpPr>
      </xdr:nvGrpSpPr>
      <xdr:grpSpPr bwMode="auto">
        <a:xfrm>
          <a:off x="2823210" y="17625060"/>
          <a:ext cx="1649730" cy="1219200"/>
          <a:chOff x="46" y="40"/>
          <a:chExt cx="550" cy="318"/>
        </a:xfrm>
      </xdr:grpSpPr>
      <xdr:grpSp>
        <xdr:nvGrpSpPr>
          <xdr:cNvPr id="403" name="Group 2">
            <a:extLst>
              <a:ext uri="{FF2B5EF4-FFF2-40B4-BE49-F238E27FC236}">
                <a16:creationId xmlns:a16="http://schemas.microsoft.com/office/drawing/2014/main" id="{00000000-0008-0000-1000-000093010000}"/>
              </a:ext>
            </a:extLst>
          </xdr:cNvPr>
          <xdr:cNvGrpSpPr>
            <a:grpSpLocks/>
          </xdr:cNvGrpSpPr>
        </xdr:nvGrpSpPr>
        <xdr:grpSpPr bwMode="auto">
          <a:xfrm>
            <a:off x="46" y="40"/>
            <a:ext cx="550" cy="318"/>
            <a:chOff x="46" y="40"/>
            <a:chExt cx="550" cy="318"/>
          </a:xfrm>
        </xdr:grpSpPr>
        <xdr:sp macro="" textlink="">
          <xdr:nvSpPr>
            <xdr:cNvPr id="405" name="AutoShape 3">
              <a:extLst>
                <a:ext uri="{FF2B5EF4-FFF2-40B4-BE49-F238E27FC236}">
                  <a16:creationId xmlns:a16="http://schemas.microsoft.com/office/drawing/2014/main" id="{00000000-0008-0000-1000-000095010000}"/>
                </a:ext>
              </a:extLst>
            </xdr:cNvPr>
            <xdr:cNvSpPr>
              <a:spLocks noChangeArrowheads="1"/>
            </xdr:cNvSpPr>
          </xdr:nvSpPr>
          <xdr:spPr bwMode="auto">
            <a:xfrm>
              <a:off x="249"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06" name="AutoShape 4">
              <a:extLst>
                <a:ext uri="{FF2B5EF4-FFF2-40B4-BE49-F238E27FC236}">
                  <a16:creationId xmlns:a16="http://schemas.microsoft.com/office/drawing/2014/main" id="{00000000-0008-0000-1000-000096010000}"/>
                </a:ext>
              </a:extLst>
            </xdr:cNvPr>
            <xdr:cNvSpPr>
              <a:spLocks noChangeArrowheads="1"/>
            </xdr:cNvSpPr>
          </xdr:nvSpPr>
          <xdr:spPr bwMode="auto">
            <a:xfrm>
              <a:off x="452" y="179"/>
              <a:ext cx="14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p>
          </xdr:txBody>
        </xdr:sp>
        <xdr:sp macro="" textlink="">
          <xdr:nvSpPr>
            <xdr:cNvPr id="407" name="AutoShape 5">
              <a:extLst>
                <a:ext uri="{FF2B5EF4-FFF2-40B4-BE49-F238E27FC236}">
                  <a16:creationId xmlns:a16="http://schemas.microsoft.com/office/drawing/2014/main" id="{00000000-0008-0000-1000-000097010000}"/>
                </a:ext>
              </a:extLst>
            </xdr:cNvPr>
            <xdr:cNvSpPr>
              <a:spLocks noChangeArrowheads="1"/>
            </xdr:cNvSpPr>
          </xdr:nvSpPr>
          <xdr:spPr bwMode="auto">
            <a:xfrm>
              <a:off x="244" y="322"/>
              <a:ext cx="144"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08" name="AutoShape 6">
              <a:extLst>
                <a:ext uri="{FF2B5EF4-FFF2-40B4-BE49-F238E27FC236}">
                  <a16:creationId xmlns:a16="http://schemas.microsoft.com/office/drawing/2014/main" id="{00000000-0008-0000-1000-00009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挿入性</a:t>
              </a:r>
            </a:p>
          </xdr:txBody>
        </xdr:sp>
        <xdr:sp macro="" textlink="">
          <xdr:nvSpPr>
            <xdr:cNvPr id="409" name="AutoShape 7">
              <a:extLst>
                <a:ext uri="{FF2B5EF4-FFF2-40B4-BE49-F238E27FC236}">
                  <a16:creationId xmlns:a16="http://schemas.microsoft.com/office/drawing/2014/main" id="{00000000-0008-0000-1000-00009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0" name="AutoShape 8">
              <a:extLst>
                <a:ext uri="{FF2B5EF4-FFF2-40B4-BE49-F238E27FC236}">
                  <a16:creationId xmlns:a16="http://schemas.microsoft.com/office/drawing/2014/main" id="{00000000-0008-0000-1000-00009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1" name="AutoShape 9">
              <a:extLst>
                <a:ext uri="{FF2B5EF4-FFF2-40B4-BE49-F238E27FC236}">
                  <a16:creationId xmlns:a16="http://schemas.microsoft.com/office/drawing/2014/main" id="{00000000-0008-0000-1000-00009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2" name="Line 10">
              <a:extLst>
                <a:ext uri="{FF2B5EF4-FFF2-40B4-BE49-F238E27FC236}">
                  <a16:creationId xmlns:a16="http://schemas.microsoft.com/office/drawing/2014/main" id="{00000000-0008-0000-1000-00009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13" name="Line 11">
              <a:extLst>
                <a:ext uri="{FF2B5EF4-FFF2-40B4-BE49-F238E27FC236}">
                  <a16:creationId xmlns:a16="http://schemas.microsoft.com/office/drawing/2014/main" id="{00000000-0008-0000-1000-00009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sp macro="" textlink="">
        <xdr:nvSpPr>
          <xdr:cNvPr id="404" name="AutoShape 12">
            <a:extLst>
              <a:ext uri="{FF2B5EF4-FFF2-40B4-BE49-F238E27FC236}">
                <a16:creationId xmlns:a16="http://schemas.microsoft.com/office/drawing/2014/main" id="{00000000-0008-0000-1000-000094010000}"/>
              </a:ext>
            </a:extLst>
          </xdr:cNvPr>
          <xdr:cNvSpPr>
            <a:spLocks noChangeArrowheads="1"/>
          </xdr:cNvSpPr>
        </xdr:nvSpPr>
        <xdr:spPr bwMode="auto">
          <a:xfrm>
            <a:off x="180" y="80"/>
            <a:ext cx="270" cy="240"/>
          </a:xfrm>
          <a:prstGeom prst="diamond">
            <a:avLst/>
          </a:prstGeom>
          <a:noFill/>
          <a:ln w="2540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45720</xdr:colOff>
      <xdr:row>60</xdr:row>
      <xdr:rowOff>68580</xdr:rowOff>
    </xdr:from>
    <xdr:to>
      <xdr:col>2</xdr:col>
      <xdr:colOff>1668780</xdr:colOff>
      <xdr:row>63</xdr:row>
      <xdr:rowOff>106680</xdr:rowOff>
    </xdr:to>
    <xdr:grpSp>
      <xdr:nvGrpSpPr>
        <xdr:cNvPr id="414" name="グループ化 445">
          <a:extLst>
            <a:ext uri="{FF2B5EF4-FFF2-40B4-BE49-F238E27FC236}">
              <a16:creationId xmlns:a16="http://schemas.microsoft.com/office/drawing/2014/main" id="{00000000-0008-0000-1000-00009E010000}"/>
            </a:ext>
          </a:extLst>
        </xdr:cNvPr>
        <xdr:cNvGrpSpPr>
          <a:grpSpLocks/>
        </xdr:cNvGrpSpPr>
      </xdr:nvGrpSpPr>
      <xdr:grpSpPr bwMode="auto">
        <a:xfrm>
          <a:off x="1042035" y="20400645"/>
          <a:ext cx="1626870" cy="1219200"/>
          <a:chOff x="5934075" y="20145375"/>
          <a:chExt cx="5238750" cy="3028950"/>
        </a:xfrm>
      </xdr:grpSpPr>
      <xdr:grpSp>
        <xdr:nvGrpSpPr>
          <xdr:cNvPr id="415" name="Group 132">
            <a:extLst>
              <a:ext uri="{FF2B5EF4-FFF2-40B4-BE49-F238E27FC236}">
                <a16:creationId xmlns:a16="http://schemas.microsoft.com/office/drawing/2014/main" id="{00000000-0008-0000-1000-00009F010000}"/>
              </a:ext>
            </a:extLst>
          </xdr:cNvPr>
          <xdr:cNvGrpSpPr>
            <a:grpSpLocks/>
          </xdr:cNvGrpSpPr>
        </xdr:nvGrpSpPr>
        <xdr:grpSpPr bwMode="auto">
          <a:xfrm>
            <a:off x="5934075" y="20145375"/>
            <a:ext cx="5238750" cy="3028950"/>
            <a:chOff x="46" y="40"/>
            <a:chExt cx="550" cy="318"/>
          </a:xfrm>
        </xdr:grpSpPr>
        <xdr:sp macro="" textlink="">
          <xdr:nvSpPr>
            <xdr:cNvPr id="421" name="AutoShape 133">
              <a:extLst>
                <a:ext uri="{FF2B5EF4-FFF2-40B4-BE49-F238E27FC236}">
                  <a16:creationId xmlns:a16="http://schemas.microsoft.com/office/drawing/2014/main" id="{00000000-0008-0000-1000-0000A501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22" name="AutoShape 134">
              <a:extLst>
                <a:ext uri="{FF2B5EF4-FFF2-40B4-BE49-F238E27FC236}">
                  <a16:creationId xmlns:a16="http://schemas.microsoft.com/office/drawing/2014/main" id="{00000000-0008-0000-1000-0000A601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423" name="AutoShape 135">
              <a:extLst>
                <a:ext uri="{FF2B5EF4-FFF2-40B4-BE49-F238E27FC236}">
                  <a16:creationId xmlns:a16="http://schemas.microsoft.com/office/drawing/2014/main" id="{00000000-0008-0000-1000-0000A701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24" name="AutoShape 136">
              <a:extLst>
                <a:ext uri="{FF2B5EF4-FFF2-40B4-BE49-F238E27FC236}">
                  <a16:creationId xmlns:a16="http://schemas.microsoft.com/office/drawing/2014/main" id="{00000000-0008-0000-1000-0000A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425" name="AutoShape 137">
              <a:extLst>
                <a:ext uri="{FF2B5EF4-FFF2-40B4-BE49-F238E27FC236}">
                  <a16:creationId xmlns:a16="http://schemas.microsoft.com/office/drawing/2014/main" id="{00000000-0008-0000-1000-0000A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6" name="AutoShape 138">
              <a:extLst>
                <a:ext uri="{FF2B5EF4-FFF2-40B4-BE49-F238E27FC236}">
                  <a16:creationId xmlns:a16="http://schemas.microsoft.com/office/drawing/2014/main" id="{00000000-0008-0000-1000-0000A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7" name="AutoShape 139">
              <a:extLst>
                <a:ext uri="{FF2B5EF4-FFF2-40B4-BE49-F238E27FC236}">
                  <a16:creationId xmlns:a16="http://schemas.microsoft.com/office/drawing/2014/main" id="{00000000-0008-0000-1000-0000A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28" name="Line 140">
              <a:extLst>
                <a:ext uri="{FF2B5EF4-FFF2-40B4-BE49-F238E27FC236}">
                  <a16:creationId xmlns:a16="http://schemas.microsoft.com/office/drawing/2014/main" id="{00000000-0008-0000-1000-0000A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29" name="Line 141">
              <a:extLst>
                <a:ext uri="{FF2B5EF4-FFF2-40B4-BE49-F238E27FC236}">
                  <a16:creationId xmlns:a16="http://schemas.microsoft.com/office/drawing/2014/main" id="{00000000-0008-0000-1000-0000A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16" name="グループ化 447">
            <a:extLst>
              <a:ext uri="{FF2B5EF4-FFF2-40B4-BE49-F238E27FC236}">
                <a16:creationId xmlns:a16="http://schemas.microsoft.com/office/drawing/2014/main" id="{00000000-0008-0000-1000-0000A0010000}"/>
              </a:ext>
            </a:extLst>
          </xdr:cNvPr>
          <xdr:cNvGrpSpPr>
            <a:grpSpLocks/>
          </xdr:cNvGrpSpPr>
        </xdr:nvGrpSpPr>
        <xdr:grpSpPr bwMode="auto">
          <a:xfrm>
            <a:off x="8067674" y="20535899"/>
            <a:ext cx="866777" cy="1905004"/>
            <a:chOff x="8067674" y="20535899"/>
            <a:chExt cx="866777" cy="1905004"/>
          </a:xfrm>
        </xdr:grpSpPr>
        <xdr:sp macro="" textlink="">
          <xdr:nvSpPr>
            <xdr:cNvPr id="417" name="Line 143">
              <a:extLst>
                <a:ext uri="{FF2B5EF4-FFF2-40B4-BE49-F238E27FC236}">
                  <a16:creationId xmlns:a16="http://schemas.microsoft.com/office/drawing/2014/main" id="{00000000-0008-0000-1000-0000A1010000}"/>
                </a:ext>
              </a:extLst>
            </xdr:cNvPr>
            <xdr:cNvSpPr>
              <a:spLocks noChangeShapeType="1"/>
            </xdr:cNvSpPr>
          </xdr:nvSpPr>
          <xdr:spPr bwMode="auto">
            <a:xfrm rot="-5400000">
              <a:off x="8339138" y="21836065"/>
              <a:ext cx="762003" cy="428623"/>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18" name="Line 144">
              <a:extLst>
                <a:ext uri="{FF2B5EF4-FFF2-40B4-BE49-F238E27FC236}">
                  <a16:creationId xmlns:a16="http://schemas.microsoft.com/office/drawing/2014/main" id="{00000000-0008-0000-1000-0000A2010000}"/>
                </a:ext>
              </a:extLst>
            </xdr:cNvPr>
            <xdr:cNvSpPr>
              <a:spLocks noChangeShapeType="1"/>
            </xdr:cNvSpPr>
          </xdr:nvSpPr>
          <xdr:spPr bwMode="auto">
            <a:xfrm rot="16200000" flipV="1">
              <a:off x="8140398" y="20884848"/>
              <a:ext cx="1133475" cy="435578"/>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19" name="Line 145">
              <a:extLst>
                <a:ext uri="{FF2B5EF4-FFF2-40B4-BE49-F238E27FC236}">
                  <a16:creationId xmlns:a16="http://schemas.microsoft.com/office/drawing/2014/main" id="{00000000-0008-0000-1000-0000A3010000}"/>
                </a:ext>
              </a:extLst>
            </xdr:cNvPr>
            <xdr:cNvSpPr>
              <a:spLocks noChangeShapeType="1"/>
            </xdr:cNvSpPr>
          </xdr:nvSpPr>
          <xdr:spPr bwMode="auto">
            <a:xfrm rot="-5400000" flipH="1" flipV="1">
              <a:off x="7716610" y="20895400"/>
              <a:ext cx="1134564" cy="43243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20" name="Line 146">
              <a:extLst>
                <a:ext uri="{FF2B5EF4-FFF2-40B4-BE49-F238E27FC236}">
                  <a16:creationId xmlns:a16="http://schemas.microsoft.com/office/drawing/2014/main" id="{00000000-0008-0000-1000-0000A4010000}"/>
                </a:ext>
              </a:extLst>
            </xdr:cNvPr>
            <xdr:cNvSpPr>
              <a:spLocks noChangeShapeType="1"/>
            </xdr:cNvSpPr>
          </xdr:nvSpPr>
          <xdr:spPr bwMode="auto">
            <a:xfrm rot="16200000" flipH="1">
              <a:off x="7910515" y="21845591"/>
              <a:ext cx="761999" cy="42862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3</xdr:col>
      <xdr:colOff>83820</xdr:colOff>
      <xdr:row>60</xdr:row>
      <xdr:rowOff>76200</xdr:rowOff>
    </xdr:from>
    <xdr:to>
      <xdr:col>3</xdr:col>
      <xdr:colOff>1706880</xdr:colOff>
      <xdr:row>63</xdr:row>
      <xdr:rowOff>114300</xdr:rowOff>
    </xdr:to>
    <xdr:grpSp>
      <xdr:nvGrpSpPr>
        <xdr:cNvPr id="430" name="グループ化 465">
          <a:extLst>
            <a:ext uri="{FF2B5EF4-FFF2-40B4-BE49-F238E27FC236}">
              <a16:creationId xmlns:a16="http://schemas.microsoft.com/office/drawing/2014/main" id="{00000000-0008-0000-1000-0000AE010000}"/>
            </a:ext>
          </a:extLst>
        </xdr:cNvPr>
        <xdr:cNvGrpSpPr>
          <a:grpSpLocks/>
        </xdr:cNvGrpSpPr>
      </xdr:nvGrpSpPr>
      <xdr:grpSpPr bwMode="auto">
        <a:xfrm>
          <a:off x="2840355" y="20406360"/>
          <a:ext cx="1626870" cy="1219200"/>
          <a:chOff x="5934075" y="20145375"/>
          <a:chExt cx="5238750" cy="3028950"/>
        </a:xfrm>
      </xdr:grpSpPr>
      <xdr:grpSp>
        <xdr:nvGrpSpPr>
          <xdr:cNvPr id="431" name="Group 132">
            <a:extLst>
              <a:ext uri="{FF2B5EF4-FFF2-40B4-BE49-F238E27FC236}">
                <a16:creationId xmlns:a16="http://schemas.microsoft.com/office/drawing/2014/main" id="{00000000-0008-0000-1000-0000AF010000}"/>
              </a:ext>
            </a:extLst>
          </xdr:cNvPr>
          <xdr:cNvGrpSpPr>
            <a:grpSpLocks/>
          </xdr:cNvGrpSpPr>
        </xdr:nvGrpSpPr>
        <xdr:grpSpPr bwMode="auto">
          <a:xfrm>
            <a:off x="5934075" y="20145375"/>
            <a:ext cx="5238750" cy="3028950"/>
            <a:chOff x="46" y="40"/>
            <a:chExt cx="550" cy="318"/>
          </a:xfrm>
        </xdr:grpSpPr>
        <xdr:sp macro="" textlink="">
          <xdr:nvSpPr>
            <xdr:cNvPr id="437" name="AutoShape 133">
              <a:extLst>
                <a:ext uri="{FF2B5EF4-FFF2-40B4-BE49-F238E27FC236}">
                  <a16:creationId xmlns:a16="http://schemas.microsoft.com/office/drawing/2014/main" id="{00000000-0008-0000-1000-0000B5010000}"/>
                </a:ext>
              </a:extLst>
            </xdr:cNvPr>
            <xdr:cNvSpPr>
              <a:spLocks noChangeArrowheads="1"/>
            </xdr:cNvSpPr>
          </xdr:nvSpPr>
          <xdr:spPr bwMode="auto">
            <a:xfrm>
              <a:off x="247" y="40"/>
              <a:ext cx="134" cy="40"/>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500" b="0" i="0" u="none" strike="noStrike" baseline="0">
                  <a:solidFill>
                    <a:srgbClr val="000000"/>
                  </a:solidFill>
                  <a:latin typeface="ＭＳ Ｐゴシック"/>
                  <a:ea typeface="ＭＳ Ｐゴシック"/>
                </a:rPr>
                <a:t>アクセス性</a:t>
              </a:r>
            </a:p>
          </xdr:txBody>
        </xdr:sp>
        <xdr:sp macro="" textlink="">
          <xdr:nvSpPr>
            <xdr:cNvPr id="438" name="AutoShape 134">
              <a:extLst>
                <a:ext uri="{FF2B5EF4-FFF2-40B4-BE49-F238E27FC236}">
                  <a16:creationId xmlns:a16="http://schemas.microsoft.com/office/drawing/2014/main" id="{00000000-0008-0000-1000-0000B6010000}"/>
                </a:ext>
              </a:extLst>
            </xdr:cNvPr>
            <xdr:cNvSpPr>
              <a:spLocks noChangeArrowheads="1"/>
            </xdr:cNvSpPr>
          </xdr:nvSpPr>
          <xdr:spPr bwMode="auto">
            <a:xfrm>
              <a:off x="449" y="179"/>
              <a:ext cx="147"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識別性</a:t>
              </a:r>
              <a:endParaRPr lang="ja-JP" altLang="en-US" sz="1600" b="0" i="0" u="none" strike="noStrike" baseline="0">
                <a:solidFill>
                  <a:srgbClr val="000000"/>
                </a:solidFill>
                <a:latin typeface="ＭＳ Ｐゴシック"/>
                <a:ea typeface="ＭＳ Ｐゴシック"/>
              </a:endParaRPr>
            </a:p>
          </xdr:txBody>
        </xdr:sp>
        <xdr:sp macro="" textlink="">
          <xdr:nvSpPr>
            <xdr:cNvPr id="439" name="AutoShape 135">
              <a:extLst>
                <a:ext uri="{FF2B5EF4-FFF2-40B4-BE49-F238E27FC236}">
                  <a16:creationId xmlns:a16="http://schemas.microsoft.com/office/drawing/2014/main" id="{00000000-0008-0000-1000-0000B7010000}"/>
                </a:ext>
              </a:extLst>
            </xdr:cNvPr>
            <xdr:cNvSpPr>
              <a:spLocks noChangeArrowheads="1"/>
            </xdr:cNvSpPr>
          </xdr:nvSpPr>
          <xdr:spPr bwMode="auto">
            <a:xfrm>
              <a:off x="245" y="322"/>
              <a:ext cx="145" cy="36"/>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600" b="0" i="0" u="none" strike="noStrike" baseline="0">
                  <a:solidFill>
                    <a:srgbClr val="000000"/>
                  </a:solidFill>
                  <a:latin typeface="ＭＳ Ｐゴシック"/>
                  <a:ea typeface="ＭＳ Ｐゴシック"/>
                </a:rPr>
                <a:t>快適性</a:t>
              </a:r>
            </a:p>
          </xdr:txBody>
        </xdr:sp>
        <xdr:sp macro="" textlink="">
          <xdr:nvSpPr>
            <xdr:cNvPr id="440" name="AutoShape 136">
              <a:extLst>
                <a:ext uri="{FF2B5EF4-FFF2-40B4-BE49-F238E27FC236}">
                  <a16:creationId xmlns:a16="http://schemas.microsoft.com/office/drawing/2014/main" id="{00000000-0008-0000-1000-0000B8010000}"/>
                </a:ext>
              </a:extLst>
            </xdr:cNvPr>
            <xdr:cNvSpPr>
              <a:spLocks noChangeArrowheads="1"/>
            </xdr:cNvSpPr>
          </xdr:nvSpPr>
          <xdr:spPr bwMode="auto">
            <a:xfrm>
              <a:off x="46" y="181"/>
              <a:ext cx="134" cy="38"/>
            </a:xfrm>
            <a:prstGeom prst="flowChartTerminator">
              <a:avLst/>
            </a:prstGeom>
            <a:solidFill>
              <a:srgbClr val="CCFFCC"/>
            </a:solidFill>
            <a:ln w="9525">
              <a:solidFill>
                <a:srgbClr val="000000"/>
              </a:solidFill>
              <a:miter lim="800000"/>
              <a:headEnd/>
              <a:tailEnd/>
            </a:ln>
          </xdr:spPr>
          <xdr:txBody>
            <a:bodyPr vertOverflow="clip" wrap="square" lIns="36576" tIns="22860" rIns="36576" bIns="0" anchor="t" upright="1"/>
            <a:lstStyle/>
            <a:p>
              <a:pPr rtl="0"/>
              <a:r>
                <a:rPr lang="ja-JP" altLang="ja-JP" sz="600" b="0" i="0" baseline="0">
                  <a:effectLst/>
                  <a:latin typeface="+mn-lt"/>
                  <a:ea typeface="+mn-ea"/>
                  <a:cs typeface="+mn-cs"/>
                </a:rPr>
                <a:t>挿入性</a:t>
              </a:r>
              <a:endParaRPr lang="ja-JP" altLang="ja-JP" sz="900">
                <a:effectLst/>
              </a:endParaRPr>
            </a:p>
          </xdr:txBody>
        </xdr:sp>
        <xdr:sp macro="" textlink="">
          <xdr:nvSpPr>
            <xdr:cNvPr id="441" name="AutoShape 137">
              <a:extLst>
                <a:ext uri="{FF2B5EF4-FFF2-40B4-BE49-F238E27FC236}">
                  <a16:creationId xmlns:a16="http://schemas.microsoft.com/office/drawing/2014/main" id="{00000000-0008-0000-1000-0000B9010000}"/>
                </a:ext>
              </a:extLst>
            </xdr:cNvPr>
            <xdr:cNvSpPr>
              <a:spLocks noChangeArrowheads="1"/>
            </xdr:cNvSpPr>
          </xdr:nvSpPr>
          <xdr:spPr bwMode="auto">
            <a:xfrm>
              <a:off x="180" y="80"/>
              <a:ext cx="270" cy="23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2" name="AutoShape 138">
              <a:extLst>
                <a:ext uri="{FF2B5EF4-FFF2-40B4-BE49-F238E27FC236}">
                  <a16:creationId xmlns:a16="http://schemas.microsoft.com/office/drawing/2014/main" id="{00000000-0008-0000-1000-0000BA010000}"/>
                </a:ext>
              </a:extLst>
            </xdr:cNvPr>
            <xdr:cNvSpPr>
              <a:spLocks noChangeArrowheads="1"/>
            </xdr:cNvSpPr>
          </xdr:nvSpPr>
          <xdr:spPr bwMode="auto">
            <a:xfrm>
              <a:off x="226" y="121"/>
              <a:ext cx="179" cy="159"/>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3" name="AutoShape 139">
              <a:extLst>
                <a:ext uri="{FF2B5EF4-FFF2-40B4-BE49-F238E27FC236}">
                  <a16:creationId xmlns:a16="http://schemas.microsoft.com/office/drawing/2014/main" id="{00000000-0008-0000-1000-0000BB010000}"/>
                </a:ext>
              </a:extLst>
            </xdr:cNvPr>
            <xdr:cNvSpPr>
              <a:spLocks noChangeArrowheads="1"/>
            </xdr:cNvSpPr>
          </xdr:nvSpPr>
          <xdr:spPr bwMode="auto">
            <a:xfrm>
              <a:off x="270" y="160"/>
              <a:ext cx="90" cy="80"/>
            </a:xfrm>
            <a:prstGeom prst="diamond">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4" name="Line 140">
              <a:extLst>
                <a:ext uri="{FF2B5EF4-FFF2-40B4-BE49-F238E27FC236}">
                  <a16:creationId xmlns:a16="http://schemas.microsoft.com/office/drawing/2014/main" id="{00000000-0008-0000-1000-0000BC010000}"/>
                </a:ext>
              </a:extLst>
            </xdr:cNvPr>
            <xdr:cNvSpPr>
              <a:spLocks noChangeShapeType="1"/>
            </xdr:cNvSpPr>
          </xdr:nvSpPr>
          <xdr:spPr bwMode="auto">
            <a:xfrm>
              <a:off x="180" y="200"/>
              <a:ext cx="27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445" name="Line 141">
              <a:extLst>
                <a:ext uri="{FF2B5EF4-FFF2-40B4-BE49-F238E27FC236}">
                  <a16:creationId xmlns:a16="http://schemas.microsoft.com/office/drawing/2014/main" id="{00000000-0008-0000-1000-0000BD010000}"/>
                </a:ext>
              </a:extLst>
            </xdr:cNvPr>
            <xdr:cNvSpPr>
              <a:spLocks noChangeShapeType="1"/>
            </xdr:cNvSpPr>
          </xdr:nvSpPr>
          <xdr:spPr bwMode="auto">
            <a:xfrm flipH="1">
              <a:off x="315" y="80"/>
              <a:ext cx="0" cy="23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grpSp>
      <xdr:grpSp>
        <xdr:nvGrpSpPr>
          <xdr:cNvPr id="432" name="グループ化 467">
            <a:extLst>
              <a:ext uri="{FF2B5EF4-FFF2-40B4-BE49-F238E27FC236}">
                <a16:creationId xmlns:a16="http://schemas.microsoft.com/office/drawing/2014/main" id="{00000000-0008-0000-1000-0000B0010000}"/>
              </a:ext>
            </a:extLst>
          </xdr:cNvPr>
          <xdr:cNvGrpSpPr>
            <a:grpSpLocks/>
          </xdr:cNvGrpSpPr>
        </xdr:nvGrpSpPr>
        <xdr:grpSpPr bwMode="auto">
          <a:xfrm>
            <a:off x="8067674" y="20535899"/>
            <a:ext cx="866777" cy="1905004"/>
            <a:chOff x="8067674" y="20535899"/>
            <a:chExt cx="866777" cy="1905004"/>
          </a:xfrm>
        </xdr:grpSpPr>
        <xdr:sp macro="" textlink="">
          <xdr:nvSpPr>
            <xdr:cNvPr id="433" name="Line 143">
              <a:extLst>
                <a:ext uri="{FF2B5EF4-FFF2-40B4-BE49-F238E27FC236}">
                  <a16:creationId xmlns:a16="http://schemas.microsoft.com/office/drawing/2014/main" id="{00000000-0008-0000-1000-0000B1010000}"/>
                </a:ext>
              </a:extLst>
            </xdr:cNvPr>
            <xdr:cNvSpPr>
              <a:spLocks noChangeShapeType="1"/>
            </xdr:cNvSpPr>
          </xdr:nvSpPr>
          <xdr:spPr bwMode="auto">
            <a:xfrm rot="-5400000">
              <a:off x="8339138" y="21836065"/>
              <a:ext cx="762003" cy="428623"/>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4" name="Line 144">
              <a:extLst>
                <a:ext uri="{FF2B5EF4-FFF2-40B4-BE49-F238E27FC236}">
                  <a16:creationId xmlns:a16="http://schemas.microsoft.com/office/drawing/2014/main" id="{00000000-0008-0000-1000-0000B2010000}"/>
                </a:ext>
              </a:extLst>
            </xdr:cNvPr>
            <xdr:cNvSpPr>
              <a:spLocks noChangeShapeType="1"/>
            </xdr:cNvSpPr>
          </xdr:nvSpPr>
          <xdr:spPr bwMode="auto">
            <a:xfrm rot="16200000" flipV="1">
              <a:off x="8140398" y="20884848"/>
              <a:ext cx="1133475" cy="435578"/>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5" name="Line 145">
              <a:extLst>
                <a:ext uri="{FF2B5EF4-FFF2-40B4-BE49-F238E27FC236}">
                  <a16:creationId xmlns:a16="http://schemas.microsoft.com/office/drawing/2014/main" id="{00000000-0008-0000-1000-0000B3010000}"/>
                </a:ext>
              </a:extLst>
            </xdr:cNvPr>
            <xdr:cNvSpPr>
              <a:spLocks noChangeShapeType="1"/>
            </xdr:cNvSpPr>
          </xdr:nvSpPr>
          <xdr:spPr bwMode="auto">
            <a:xfrm rot="-5400000" flipH="1" flipV="1">
              <a:off x="7716610" y="20895400"/>
              <a:ext cx="1134564" cy="43243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sp macro="" textlink="">
          <xdr:nvSpPr>
            <xdr:cNvPr id="436" name="Line 146">
              <a:extLst>
                <a:ext uri="{FF2B5EF4-FFF2-40B4-BE49-F238E27FC236}">
                  <a16:creationId xmlns:a16="http://schemas.microsoft.com/office/drawing/2014/main" id="{00000000-0008-0000-1000-0000B4010000}"/>
                </a:ext>
              </a:extLst>
            </xdr:cNvPr>
            <xdr:cNvSpPr>
              <a:spLocks noChangeShapeType="1"/>
            </xdr:cNvSpPr>
          </xdr:nvSpPr>
          <xdr:spPr bwMode="auto">
            <a:xfrm rot="16200000" flipH="1">
              <a:off x="7910515" y="21845591"/>
              <a:ext cx="761999" cy="428625"/>
            </a:xfrm>
            <a:prstGeom prst="line">
              <a:avLst/>
            </a:prstGeom>
            <a:noFill/>
            <a:ln w="25400">
              <a:solidFill>
                <a:srgbClr val="FF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83820</xdr:colOff>
      <xdr:row>0</xdr:row>
      <xdr:rowOff>0</xdr:rowOff>
    </xdr:from>
    <xdr:to>
      <xdr:col>23</xdr:col>
      <xdr:colOff>0</xdr:colOff>
      <xdr:row>0</xdr:row>
      <xdr:rowOff>0</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21046440" y="0"/>
          <a:ext cx="403860" cy="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変更あり</a:t>
          </a:r>
        </a:p>
      </xdr:txBody>
    </xdr:sp>
    <xdr:clientData/>
  </xdr:twoCellAnchor>
  <xdr:twoCellAnchor>
    <xdr:from>
      <xdr:col>24</xdr:col>
      <xdr:colOff>60960</xdr:colOff>
      <xdr:row>0</xdr:row>
      <xdr:rowOff>0</xdr:rowOff>
    </xdr:from>
    <xdr:to>
      <xdr:col>26</xdr:col>
      <xdr:colOff>53340</xdr:colOff>
      <xdr:row>0</xdr:row>
      <xdr:rowOff>0</xdr:rowOff>
    </xdr:to>
    <xdr:sp macro="" textlink="">
      <xdr:nvSpPr>
        <xdr:cNvPr id="3" name="Text Box 2">
          <a:extLst>
            <a:ext uri="{FF2B5EF4-FFF2-40B4-BE49-F238E27FC236}">
              <a16:creationId xmlns:a16="http://schemas.microsoft.com/office/drawing/2014/main" id="{00000000-0008-0000-0300-000003000000}"/>
            </a:ext>
          </a:extLst>
        </xdr:cNvPr>
        <xdr:cNvSpPr txBox="1">
          <a:spLocks noChangeArrowheads="1"/>
        </xdr:cNvSpPr>
      </xdr:nvSpPr>
      <xdr:spPr bwMode="auto">
        <a:xfrm>
          <a:off x="22197060" y="0"/>
          <a:ext cx="1021080" cy="0"/>
        </a:xfrm>
        <a:prstGeom prst="rect">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100" b="1" i="0" u="none" strike="noStrike" baseline="0">
              <a:solidFill>
                <a:srgbClr val="FF0000"/>
              </a:solidFill>
              <a:latin typeface="ＭＳ Ｐゴシック"/>
              <a:ea typeface="ＭＳ Ｐゴシック"/>
            </a:rPr>
            <a:t>空欄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894"/>
  <sheetViews>
    <sheetView showGridLines="0" tabSelected="1" zoomScaleNormal="100" workbookViewId="0">
      <pane ySplit="9" topLeftCell="A10" activePane="bottomLeft" state="frozen"/>
      <selection pane="bottomLeft" activeCell="B1" sqref="B1:E1"/>
    </sheetView>
  </sheetViews>
  <sheetFormatPr defaultColWidth="0" defaultRowHeight="18.75" zeroHeight="1"/>
  <cols>
    <col min="1" max="1" width="1" style="1029" customWidth="1"/>
    <col min="2" max="2" width="13.5" style="1121" customWidth="1"/>
    <col min="3" max="3" width="18" style="1030" customWidth="1"/>
    <col min="4" max="4" width="9" style="1030" customWidth="1"/>
    <col min="5" max="5" width="12.625" style="1030" bestFit="1" customWidth="1"/>
    <col min="6" max="6" width="1.125" style="1029" customWidth="1"/>
    <col min="7" max="16384" width="8.625" style="1029" hidden="1"/>
  </cols>
  <sheetData>
    <row r="1" spans="2:6" ht="15" customHeight="1">
      <c r="B1" s="2177" t="s">
        <v>6891</v>
      </c>
      <c r="C1" s="2177"/>
      <c r="D1" s="2177"/>
      <c r="E1" s="2177"/>
    </row>
    <row r="2" spans="2:6" ht="27.6" customHeight="1">
      <c r="B2" s="2031" t="str">
        <f>HYPERLINK("#B"&amp;(9+(MATCH("スズキ(SUZUKI)",B10:B894,0))),"スズキ(SUZUKI)")</f>
        <v>スズキ(SUZUKI)</v>
      </c>
      <c r="C2" s="2031" t="str">
        <f>HYPERLINK("#B"&amp;(9+(MATCH("スバル(SUBARU)",B10:B894,0))),"スバル(SUBARU)")</f>
        <v>スバル(SUBARU)</v>
      </c>
      <c r="D2" s="2031" t="str">
        <f>HYPERLINK("#B"&amp;(9+(MATCH("ダイハツ(Daihatsu)",B10:B894,0))),"ダイハツ(Daihatsu)")</f>
        <v>ダイハツ(Daihatsu)</v>
      </c>
      <c r="E2" s="2031" t="str">
        <f>HYPERLINK("#B"&amp;(9+(MATCH("トヨタ(TOYOTA)",B10:B894,0))),"トヨタ(TOYOTA)")</f>
        <v>トヨタ(TOYOTA)</v>
      </c>
    </row>
    <row r="3" spans="2:6" ht="27.6" customHeight="1">
      <c r="B3" s="2032" t="str">
        <f>HYPERLINK("#B"&amp;(9+(MATCH("日産(Nissan)",B10:B894,0))),"日産(Nissan)")</f>
        <v>日産(Nissan)</v>
      </c>
      <c r="C3" s="2031" t="str">
        <f>HYPERLINK("#B"&amp;(9+(MATCH("ホンダ(Honda)",B10:B894,0))),"ホンダ(Honda)")</f>
        <v>ホンダ(Honda)</v>
      </c>
      <c r="D3" s="2031" t="str">
        <f>HYPERLINK("#B"&amp;(9+(MATCH("マツダ(MAZDA)",B10:B894,0))),"マツダ(MAZDA)")</f>
        <v>マツダ(MAZDA)</v>
      </c>
      <c r="E3" s="2031" t="str">
        <f>HYPERLINK("#B"&amp;(9+(MATCH("三菱(Mitsubishi)",B10:B894,0))),"三菱(Mitsubishi)")</f>
        <v>三菱(Mitsubishi)</v>
      </c>
    </row>
    <row r="4" spans="2:6" ht="27.6" customHeight="1">
      <c r="B4" s="2033" t="str">
        <f>HYPERLINK("#B"&amp;(9+(MATCH("レクサス(LEXUS)",B10:B894,0))),"レクサス(LEXUS)")</f>
        <v>レクサス(LEXUS)</v>
      </c>
      <c r="C4" s="1122" t="str">
        <f>HYPERLINK("#B"&amp;(9+(MATCH("アウディ(Audi)",B10:B894,0))),"アウディ(Audi)")</f>
        <v>アウディ(Audi)</v>
      </c>
      <c r="D4" s="2031" t="str">
        <f>HYPERLINK("#B"&amp;(9+(MATCH("アバルト(Abarth)",B10:B894,0))),"アバルト(Abarth)")</f>
        <v>アバルト(Abarth)</v>
      </c>
      <c r="E4" s="2031" t="str">
        <f>HYPERLINK("#B"&amp;(9+(MATCH("フィアット(FIAT)",B10:B894,0))),"フィアット(FIAT)")</f>
        <v>フィアット(FIAT)</v>
      </c>
      <c r="F4" s="1032"/>
    </row>
    <row r="5" spans="2:6" ht="27.6" customHeight="1">
      <c r="B5" s="2034" t="str">
        <f>HYPERLINK("#B"&amp;(9+(MATCH("フォルクスワーゲン(Volkswagen)",B10:B894,0))),"フォルクスワーゲン(Volkswagen)")</f>
        <v>フォルクスワーゲン(Volkswagen)</v>
      </c>
      <c r="C5" s="2031" t="str">
        <f>HYPERLINK("#B"&amp;(9+(MATCH("メルセデス・ベンツ(Mercedes-Benz)",B10:B894,0))),"メルセデス・ベンツ(Mercedes-Benz)")</f>
        <v>メルセデス・ベンツ(Mercedes-Benz)</v>
      </c>
      <c r="D5" s="1032" t="str">
        <f>HYPERLINK("#B"&amp;(9+(MATCH("BMW",B10:B894,0))),"BMW")</f>
        <v>BMW</v>
      </c>
      <c r="E5" s="1032" t="str">
        <f>HYPERLINK("#B"&amp;(9+(MATCH("MINI",B10:B894,0))),"MINI")</f>
        <v>MINI</v>
      </c>
    </row>
    <row r="6" spans="2:6" ht="3" customHeight="1"/>
    <row r="7" spans="2:6" ht="14.45" customHeight="1">
      <c r="B7" s="2175" t="s">
        <v>5730</v>
      </c>
      <c r="C7" s="2176"/>
      <c r="D7" s="1704" t="s">
        <v>5693</v>
      </c>
      <c r="E7" s="1705" t="s">
        <v>5694</v>
      </c>
    </row>
    <row r="8" spans="2:6" ht="2.4500000000000002" customHeight="1"/>
    <row r="9" spans="2:6" ht="14.45" customHeight="1">
      <c r="B9" s="2036" t="s">
        <v>6914</v>
      </c>
      <c r="C9" s="1031" t="s">
        <v>6915</v>
      </c>
      <c r="D9" s="1031" t="s">
        <v>6916</v>
      </c>
      <c r="E9" s="1031" t="s">
        <v>6917</v>
      </c>
    </row>
    <row r="10" spans="2:6" ht="17.45" customHeight="1">
      <c r="B10" s="1121" t="s">
        <v>4064</v>
      </c>
      <c r="C10" s="1028" t="s">
        <v>3744</v>
      </c>
      <c r="D10" s="1030">
        <v>2015</v>
      </c>
      <c r="E10" s="1030" t="s">
        <v>6919</v>
      </c>
    </row>
    <row r="11" spans="2:6" ht="17.45" customHeight="1">
      <c r="B11" s="1121" t="s">
        <v>2375</v>
      </c>
      <c r="C11" s="1028" t="s">
        <v>5938</v>
      </c>
      <c r="D11" s="1030">
        <v>2011</v>
      </c>
      <c r="E11" s="1030" t="s">
        <v>6918</v>
      </c>
    </row>
    <row r="12" spans="2:6" ht="17.45" customHeight="1">
      <c r="B12" s="1121" t="s">
        <v>4999</v>
      </c>
      <c r="C12" s="1028" t="s">
        <v>4368</v>
      </c>
      <c r="D12" s="1030">
        <v>2019</v>
      </c>
      <c r="E12" s="1030" t="s">
        <v>6918</v>
      </c>
    </row>
    <row r="13" spans="2:6" ht="17.45" customHeight="1">
      <c r="B13" s="1121" t="s">
        <v>4065</v>
      </c>
      <c r="C13" s="1028" t="s">
        <v>4368</v>
      </c>
      <c r="D13" s="1030">
        <v>2019</v>
      </c>
      <c r="E13" s="1030" t="s">
        <v>6919</v>
      </c>
    </row>
    <row r="14" spans="2:6" ht="17.45" customHeight="1">
      <c r="B14" s="1121" t="s">
        <v>4065</v>
      </c>
      <c r="C14" s="1028" t="s">
        <v>5939</v>
      </c>
      <c r="D14" s="1030">
        <v>2015</v>
      </c>
      <c r="E14" s="1030" t="s">
        <v>6919</v>
      </c>
    </row>
    <row r="15" spans="2:6" ht="17.45" customHeight="1">
      <c r="B15" s="1121" t="s">
        <v>4066</v>
      </c>
      <c r="C15" s="1028" t="s">
        <v>5940</v>
      </c>
      <c r="D15" s="1030">
        <v>2009</v>
      </c>
      <c r="E15" s="1030" t="s">
        <v>6918</v>
      </c>
    </row>
    <row r="16" spans="2:6" ht="17.45" customHeight="1">
      <c r="B16" s="1121" t="s">
        <v>6878</v>
      </c>
      <c r="C16" s="1028" t="s">
        <v>2353</v>
      </c>
      <c r="D16" s="1030">
        <v>2011</v>
      </c>
      <c r="E16" s="1030" t="s">
        <v>6918</v>
      </c>
    </row>
    <row r="17" spans="2:5" ht="17.45" customHeight="1">
      <c r="B17" s="1121" t="s">
        <v>6879</v>
      </c>
      <c r="C17" s="1028" t="s">
        <v>6066</v>
      </c>
      <c r="D17" s="1030">
        <v>2011</v>
      </c>
      <c r="E17" s="1030" t="s">
        <v>6918</v>
      </c>
    </row>
    <row r="18" spans="2:5" ht="17.45" customHeight="1">
      <c r="B18" s="1121" t="s">
        <v>6879</v>
      </c>
      <c r="C18" s="1028" t="s">
        <v>6067</v>
      </c>
      <c r="D18" s="1030">
        <v>2011</v>
      </c>
      <c r="E18" s="1030" t="s">
        <v>6918</v>
      </c>
    </row>
    <row r="19" spans="2:5" ht="17.45" customHeight="1">
      <c r="B19" s="1121" t="s">
        <v>6880</v>
      </c>
      <c r="C19" s="1028" t="s">
        <v>5988</v>
      </c>
      <c r="D19" s="1030">
        <v>2001</v>
      </c>
      <c r="E19" s="1030" t="s">
        <v>6918</v>
      </c>
    </row>
    <row r="20" spans="2:5" ht="17.45" customHeight="1">
      <c r="B20" s="1121" t="s">
        <v>6880</v>
      </c>
      <c r="C20" s="1028" t="s">
        <v>6002</v>
      </c>
      <c r="D20" s="1030">
        <v>2002</v>
      </c>
      <c r="E20" s="1030" t="s">
        <v>6918</v>
      </c>
    </row>
    <row r="21" spans="2:5" ht="17.45" customHeight="1">
      <c r="B21" s="1121" t="s">
        <v>6880</v>
      </c>
      <c r="C21" s="1028" t="s">
        <v>6021</v>
      </c>
      <c r="D21" s="1030">
        <v>2006</v>
      </c>
      <c r="E21" s="1030" t="s">
        <v>6918</v>
      </c>
    </row>
    <row r="22" spans="2:5" ht="17.45" customHeight="1">
      <c r="B22" s="1121" t="s">
        <v>6880</v>
      </c>
      <c r="C22" s="1028" t="s">
        <v>6021</v>
      </c>
      <c r="D22" s="1030">
        <v>2011</v>
      </c>
      <c r="E22" s="1030" t="s">
        <v>6918</v>
      </c>
    </row>
    <row r="23" spans="2:5" ht="17.45" customHeight="1">
      <c r="B23" s="1121" t="s">
        <v>6880</v>
      </c>
      <c r="C23" s="1028" t="s">
        <v>6022</v>
      </c>
      <c r="D23" s="1030">
        <v>2006</v>
      </c>
      <c r="E23" s="1030" t="s">
        <v>6918</v>
      </c>
    </row>
    <row r="24" spans="2:5" ht="17.45" customHeight="1">
      <c r="B24" s="1121" t="s">
        <v>6880</v>
      </c>
      <c r="C24" s="1028" t="s">
        <v>1233</v>
      </c>
      <c r="D24" s="1030">
        <v>1999</v>
      </c>
      <c r="E24" s="1030" t="s">
        <v>6918</v>
      </c>
    </row>
    <row r="25" spans="2:5" ht="17.45" customHeight="1">
      <c r="B25" s="1121" t="s">
        <v>6880</v>
      </c>
      <c r="C25" s="1028" t="s">
        <v>1233</v>
      </c>
      <c r="D25" s="1030">
        <v>2000</v>
      </c>
      <c r="E25" s="1030" t="s">
        <v>6918</v>
      </c>
    </row>
    <row r="26" spans="2:5" ht="17.45" customHeight="1">
      <c r="B26" s="1121" t="s">
        <v>6880</v>
      </c>
      <c r="C26" s="1028" t="s">
        <v>1233</v>
      </c>
      <c r="D26" s="1030">
        <v>2004</v>
      </c>
      <c r="E26" s="1030" t="s">
        <v>6918</v>
      </c>
    </row>
    <row r="27" spans="2:5" ht="17.45" customHeight="1">
      <c r="B27" s="1121" t="s">
        <v>6880</v>
      </c>
      <c r="C27" s="1028" t="s">
        <v>1233</v>
      </c>
      <c r="D27" s="1030">
        <v>2010</v>
      </c>
      <c r="E27" s="1030" t="s">
        <v>6918</v>
      </c>
    </row>
    <row r="28" spans="2:5" ht="17.45" customHeight="1">
      <c r="B28" s="1121" t="s">
        <v>6880</v>
      </c>
      <c r="C28" s="1028" t="s">
        <v>1233</v>
      </c>
      <c r="D28" s="1030">
        <v>2014</v>
      </c>
      <c r="E28" s="1030" t="s">
        <v>6919</v>
      </c>
    </row>
    <row r="29" spans="2:5" ht="17.45" customHeight="1">
      <c r="B29" s="1121" t="s">
        <v>6880</v>
      </c>
      <c r="C29" s="1028" t="s">
        <v>1233</v>
      </c>
      <c r="D29" s="1030">
        <v>2015</v>
      </c>
      <c r="E29" s="1030" t="s">
        <v>6918</v>
      </c>
    </row>
    <row r="30" spans="2:5" ht="17.45" customHeight="1">
      <c r="B30" s="1121" t="s">
        <v>6880</v>
      </c>
      <c r="C30" s="1028" t="s">
        <v>1233</v>
      </c>
      <c r="D30" s="1030">
        <v>2022</v>
      </c>
      <c r="E30" s="2037" t="s">
        <v>6920</v>
      </c>
    </row>
    <row r="31" spans="2:5" ht="17.45" customHeight="1">
      <c r="B31" s="1121" t="s">
        <v>6880</v>
      </c>
      <c r="C31" s="1028" t="s">
        <v>6004</v>
      </c>
      <c r="D31" s="1030">
        <v>2003</v>
      </c>
      <c r="E31" s="1030" t="s">
        <v>6918</v>
      </c>
    </row>
    <row r="32" spans="2:5" ht="17.45" customHeight="1">
      <c r="B32" s="1121" t="s">
        <v>6880</v>
      </c>
      <c r="C32" s="1028" t="s">
        <v>6004</v>
      </c>
      <c r="D32" s="1030">
        <v>2008</v>
      </c>
      <c r="E32" s="1030" t="s">
        <v>6918</v>
      </c>
    </row>
    <row r="33" spans="2:5" ht="17.45" customHeight="1">
      <c r="B33" s="1121" t="s">
        <v>6880</v>
      </c>
      <c r="C33" s="1028" t="s">
        <v>6004</v>
      </c>
      <c r="D33" s="1030">
        <v>2015</v>
      </c>
      <c r="E33" s="1030" t="s">
        <v>6918</v>
      </c>
    </row>
    <row r="34" spans="2:5" ht="17.45" customHeight="1">
      <c r="B34" s="1121" t="s">
        <v>6880</v>
      </c>
      <c r="C34" s="1028" t="s">
        <v>6004</v>
      </c>
      <c r="D34" s="1030">
        <v>2015</v>
      </c>
      <c r="E34" s="1030" t="s">
        <v>6919</v>
      </c>
    </row>
    <row r="35" spans="2:5" ht="17.45" customHeight="1">
      <c r="B35" s="1121" t="s">
        <v>6880</v>
      </c>
      <c r="C35" s="1028" t="s">
        <v>3059</v>
      </c>
      <c r="D35" s="1030">
        <v>2016</v>
      </c>
      <c r="E35" s="1030" t="s">
        <v>6918</v>
      </c>
    </row>
    <row r="36" spans="2:5" ht="17.45" customHeight="1">
      <c r="B36" s="1121" t="s">
        <v>6880</v>
      </c>
      <c r="C36" s="1028" t="s">
        <v>3059</v>
      </c>
      <c r="D36" s="1030">
        <v>2016</v>
      </c>
      <c r="E36" s="1030" t="s">
        <v>6919</v>
      </c>
    </row>
    <row r="37" spans="2:5" ht="17.45" customHeight="1">
      <c r="B37" s="1121" t="s">
        <v>6880</v>
      </c>
      <c r="C37" s="1028" t="s">
        <v>1458</v>
      </c>
      <c r="D37" s="1030">
        <v>2005</v>
      </c>
      <c r="E37" s="1030" t="s">
        <v>6918</v>
      </c>
    </row>
    <row r="38" spans="2:5" ht="17.45" customHeight="1">
      <c r="B38" s="1121" t="s">
        <v>6880</v>
      </c>
      <c r="C38" s="1028" t="s">
        <v>1403</v>
      </c>
      <c r="D38" s="1030">
        <v>2005</v>
      </c>
      <c r="E38" s="1030" t="s">
        <v>6918</v>
      </c>
    </row>
    <row r="39" spans="2:5" ht="17.45" customHeight="1">
      <c r="B39" s="1121" t="s">
        <v>6880</v>
      </c>
      <c r="C39" s="1028" t="s">
        <v>1403</v>
      </c>
      <c r="D39" s="1030">
        <v>2014</v>
      </c>
      <c r="E39" s="1030" t="s">
        <v>6919</v>
      </c>
    </row>
    <row r="40" spans="2:5" ht="17.45" customHeight="1">
      <c r="B40" s="1121" t="s">
        <v>6880</v>
      </c>
      <c r="C40" s="1028" t="s">
        <v>1403</v>
      </c>
      <c r="D40" s="1030">
        <v>2015</v>
      </c>
      <c r="E40" s="1030" t="s">
        <v>6918</v>
      </c>
    </row>
    <row r="41" spans="2:5" ht="17.45" customHeight="1">
      <c r="B41" s="1121" t="s">
        <v>6880</v>
      </c>
      <c r="C41" s="1028" t="s">
        <v>5941</v>
      </c>
      <c r="D41" s="1030">
        <v>1995</v>
      </c>
      <c r="E41" s="1030" t="s">
        <v>6918</v>
      </c>
    </row>
    <row r="42" spans="2:5" ht="17.45" customHeight="1">
      <c r="B42" s="1121" t="s">
        <v>6880</v>
      </c>
      <c r="C42" s="1028" t="s">
        <v>3344</v>
      </c>
      <c r="D42" s="1030">
        <v>2017</v>
      </c>
      <c r="E42" s="1030" t="s">
        <v>6919</v>
      </c>
    </row>
    <row r="43" spans="2:5" ht="17.45" customHeight="1">
      <c r="B43" s="1121" t="s">
        <v>6880</v>
      </c>
      <c r="C43" s="1028" t="s">
        <v>3344</v>
      </c>
      <c r="D43" s="1030">
        <v>2018</v>
      </c>
      <c r="E43" s="1030" t="s">
        <v>6918</v>
      </c>
    </row>
    <row r="44" spans="2:5" ht="17.45" customHeight="1">
      <c r="B44" s="1121" t="s">
        <v>6880</v>
      </c>
      <c r="C44" s="1028" t="s">
        <v>3344</v>
      </c>
      <c r="D44" s="1030">
        <v>2018</v>
      </c>
      <c r="E44" s="1030" t="s">
        <v>6919</v>
      </c>
    </row>
    <row r="45" spans="2:5" ht="17.45" customHeight="1">
      <c r="B45" s="1121" t="s">
        <v>6880</v>
      </c>
      <c r="C45" s="1028" t="s">
        <v>1416</v>
      </c>
      <c r="D45" s="1030">
        <v>2005</v>
      </c>
      <c r="E45" s="1030" t="s">
        <v>6918</v>
      </c>
    </row>
    <row r="46" spans="2:5" ht="17.45" customHeight="1">
      <c r="B46" s="1121" t="s">
        <v>6880</v>
      </c>
      <c r="C46" s="1028" t="s">
        <v>1416</v>
      </c>
      <c r="D46" s="1030">
        <v>2018</v>
      </c>
      <c r="E46" s="1030" t="s">
        <v>6918</v>
      </c>
    </row>
    <row r="47" spans="2:5" ht="17.45" customHeight="1">
      <c r="B47" s="1121" t="s">
        <v>6880</v>
      </c>
      <c r="C47" s="1028" t="s">
        <v>1416</v>
      </c>
      <c r="D47" s="1030">
        <v>2018</v>
      </c>
      <c r="E47" s="1030" t="s">
        <v>6919</v>
      </c>
    </row>
    <row r="48" spans="2:5" ht="17.45" customHeight="1">
      <c r="B48" s="1121" t="s">
        <v>6880</v>
      </c>
      <c r="C48" s="1028" t="s">
        <v>1283</v>
      </c>
      <c r="D48" s="1030">
        <v>2004</v>
      </c>
      <c r="E48" s="1030" t="s">
        <v>6918</v>
      </c>
    </row>
    <row r="49" spans="2:5" ht="17.45" customHeight="1">
      <c r="B49" s="1121" t="s">
        <v>6880</v>
      </c>
      <c r="C49" s="1028" t="s">
        <v>1283</v>
      </c>
      <c r="D49" s="1030">
        <v>2010</v>
      </c>
      <c r="E49" s="1030" t="s">
        <v>6918</v>
      </c>
    </row>
    <row r="50" spans="2:5" ht="17.45" customHeight="1">
      <c r="B50" s="1121" t="s">
        <v>6880</v>
      </c>
      <c r="C50" s="1028" t="s">
        <v>1283</v>
      </c>
      <c r="D50" s="1030">
        <v>2016</v>
      </c>
      <c r="E50" s="1030" t="s">
        <v>6919</v>
      </c>
    </row>
    <row r="51" spans="2:5" ht="17.45" customHeight="1">
      <c r="B51" s="1121" t="s">
        <v>6880</v>
      </c>
      <c r="C51" s="1028" t="s">
        <v>1283</v>
      </c>
      <c r="D51" s="1030">
        <v>2017</v>
      </c>
      <c r="E51" s="1030" t="s">
        <v>6918</v>
      </c>
    </row>
    <row r="52" spans="2:5" ht="17.45" customHeight="1">
      <c r="B52" s="1121" t="s">
        <v>6880</v>
      </c>
      <c r="C52" s="1028" t="s">
        <v>1283</v>
      </c>
      <c r="D52" s="1030">
        <v>2017</v>
      </c>
      <c r="E52" s="1030" t="s">
        <v>6919</v>
      </c>
    </row>
    <row r="53" spans="2:5" ht="17.45" customHeight="1">
      <c r="B53" s="1121" t="s">
        <v>6880</v>
      </c>
      <c r="C53" s="1028" t="s">
        <v>1283</v>
      </c>
      <c r="D53" s="1030">
        <v>2023</v>
      </c>
      <c r="E53" s="2037" t="s">
        <v>6920</v>
      </c>
    </row>
    <row r="54" spans="2:5" ht="17.45" customHeight="1">
      <c r="B54" s="1121" t="s">
        <v>6880</v>
      </c>
      <c r="C54" s="1028" t="s">
        <v>2386</v>
      </c>
      <c r="D54" s="1030">
        <v>2011</v>
      </c>
      <c r="E54" s="1030" t="s">
        <v>6918</v>
      </c>
    </row>
    <row r="55" spans="2:5" ht="17.45" customHeight="1">
      <c r="B55" s="1121" t="s">
        <v>6880</v>
      </c>
      <c r="C55" s="1028" t="s">
        <v>2626</v>
      </c>
      <c r="D55" s="1030">
        <v>2013</v>
      </c>
      <c r="E55" s="1030" t="s">
        <v>6918</v>
      </c>
    </row>
    <row r="56" spans="2:5" ht="17.45" customHeight="1">
      <c r="B56" s="1121" t="s">
        <v>6880</v>
      </c>
      <c r="C56" s="1028" t="s">
        <v>2626</v>
      </c>
      <c r="D56" s="1030">
        <v>2013</v>
      </c>
      <c r="E56" s="1030" t="s">
        <v>6918</v>
      </c>
    </row>
    <row r="57" spans="2:5" ht="17.45" customHeight="1">
      <c r="B57" s="1121" t="s">
        <v>6880</v>
      </c>
      <c r="C57" s="1028" t="s">
        <v>2626</v>
      </c>
      <c r="D57" s="1030">
        <v>2014</v>
      </c>
      <c r="E57" s="1030" t="s">
        <v>6919</v>
      </c>
    </row>
    <row r="58" spans="2:5" ht="17.45" customHeight="1">
      <c r="B58" s="1121" t="s">
        <v>6880</v>
      </c>
      <c r="C58" s="1028" t="s">
        <v>2626</v>
      </c>
      <c r="D58" s="1030">
        <v>2015</v>
      </c>
      <c r="E58" s="1030" t="s">
        <v>6919</v>
      </c>
    </row>
    <row r="59" spans="2:5" ht="17.45" customHeight="1">
      <c r="B59" s="1121" t="s">
        <v>6880</v>
      </c>
      <c r="C59" s="1028" t="s">
        <v>2626</v>
      </c>
      <c r="D59" s="1030">
        <v>2016</v>
      </c>
      <c r="E59" s="1030" t="s">
        <v>6919</v>
      </c>
    </row>
    <row r="60" spans="2:5" ht="17.45" customHeight="1">
      <c r="B60" s="1121" t="s">
        <v>6880</v>
      </c>
      <c r="C60" s="1028" t="s">
        <v>2626</v>
      </c>
      <c r="D60" s="1030">
        <v>2017</v>
      </c>
      <c r="E60" s="1030" t="s">
        <v>6918</v>
      </c>
    </row>
    <row r="61" spans="2:5" ht="17.45" customHeight="1">
      <c r="B61" s="1121" t="s">
        <v>6880</v>
      </c>
      <c r="C61" s="1028" t="s">
        <v>2626</v>
      </c>
      <c r="D61" s="1030">
        <v>2017</v>
      </c>
      <c r="E61" s="1030" t="s">
        <v>6919</v>
      </c>
    </row>
    <row r="62" spans="2:5" ht="17.45" customHeight="1">
      <c r="B62" s="1121" t="s">
        <v>6880</v>
      </c>
      <c r="C62" s="1028" t="s">
        <v>2626</v>
      </c>
      <c r="D62" s="1030">
        <v>2023</v>
      </c>
      <c r="E62" s="2037" t="s">
        <v>6920</v>
      </c>
    </row>
    <row r="63" spans="2:5" ht="17.45" customHeight="1">
      <c r="B63" s="1121" t="s">
        <v>6880</v>
      </c>
      <c r="C63" s="1028" t="s">
        <v>6091</v>
      </c>
      <c r="D63" s="1030">
        <v>2014</v>
      </c>
      <c r="E63" s="1030" t="s">
        <v>6919</v>
      </c>
    </row>
    <row r="64" spans="2:5" ht="17.45" customHeight="1">
      <c r="B64" s="1121" t="s">
        <v>6880</v>
      </c>
      <c r="C64" s="1028" t="s">
        <v>6091</v>
      </c>
      <c r="D64" s="1030">
        <v>2015</v>
      </c>
      <c r="E64" s="1030" t="s">
        <v>6919</v>
      </c>
    </row>
    <row r="65" spans="2:5" ht="17.45" customHeight="1">
      <c r="B65" s="1121" t="s">
        <v>6880</v>
      </c>
      <c r="C65" s="1028" t="s">
        <v>6091</v>
      </c>
      <c r="D65" s="1030">
        <v>2016</v>
      </c>
      <c r="E65" s="1030" t="s">
        <v>6919</v>
      </c>
    </row>
    <row r="66" spans="2:5" ht="17.45" customHeight="1">
      <c r="B66" s="1121" t="s">
        <v>6880</v>
      </c>
      <c r="C66" s="1028" t="s">
        <v>6091</v>
      </c>
      <c r="D66" s="1030">
        <v>2017</v>
      </c>
      <c r="E66" s="1030" t="s">
        <v>6918</v>
      </c>
    </row>
    <row r="67" spans="2:5" ht="17.45" customHeight="1">
      <c r="B67" s="1121" t="s">
        <v>6880</v>
      </c>
      <c r="C67" s="1028" t="s">
        <v>6091</v>
      </c>
      <c r="D67" s="1030">
        <v>2017</v>
      </c>
      <c r="E67" s="1030" t="s">
        <v>6919</v>
      </c>
    </row>
    <row r="68" spans="2:5" ht="17.45" customHeight="1">
      <c r="B68" s="1121" t="s">
        <v>6880</v>
      </c>
      <c r="C68" s="1028" t="s">
        <v>6091</v>
      </c>
      <c r="D68" s="1030">
        <v>2023</v>
      </c>
      <c r="E68" s="2037" t="s">
        <v>6920</v>
      </c>
    </row>
    <row r="69" spans="2:5" ht="17.45" customHeight="1">
      <c r="B69" s="1121" t="s">
        <v>6880</v>
      </c>
      <c r="C69" s="1028" t="s">
        <v>6182</v>
      </c>
      <c r="D69" s="1030">
        <v>2016</v>
      </c>
      <c r="E69" s="1030" t="s">
        <v>6919</v>
      </c>
    </row>
    <row r="70" spans="2:5" ht="17.45" customHeight="1">
      <c r="B70" s="1121" t="s">
        <v>6880</v>
      </c>
      <c r="C70" s="1028" t="s">
        <v>1507</v>
      </c>
      <c r="D70" s="1030">
        <v>2006</v>
      </c>
      <c r="E70" s="1030" t="s">
        <v>6918</v>
      </c>
    </row>
    <row r="71" spans="2:5" ht="17.45" customHeight="1">
      <c r="B71" s="1121" t="s">
        <v>6880</v>
      </c>
      <c r="C71" s="1028" t="s">
        <v>2244</v>
      </c>
      <c r="D71" s="1030">
        <v>2011</v>
      </c>
      <c r="E71" s="1030" t="s">
        <v>6918</v>
      </c>
    </row>
    <row r="72" spans="2:5" ht="17.45" customHeight="1">
      <c r="B72" s="1121" t="s">
        <v>6880</v>
      </c>
      <c r="C72" s="1028" t="s">
        <v>2244</v>
      </c>
      <c r="D72" s="1030">
        <v>2015</v>
      </c>
      <c r="E72" s="1030" t="s">
        <v>6918</v>
      </c>
    </row>
    <row r="73" spans="2:5" ht="17.45" customHeight="1">
      <c r="B73" s="1121" t="s">
        <v>6880</v>
      </c>
      <c r="C73" s="1028" t="s">
        <v>2244</v>
      </c>
      <c r="D73" s="1030">
        <v>2015</v>
      </c>
      <c r="E73" s="1030" t="s">
        <v>6919</v>
      </c>
    </row>
    <row r="74" spans="2:5" ht="17.45" customHeight="1">
      <c r="B74" s="1121" t="s">
        <v>6880</v>
      </c>
      <c r="C74" s="1028" t="s">
        <v>2244</v>
      </c>
      <c r="D74" s="1030">
        <v>2016</v>
      </c>
      <c r="E74" s="1030" t="s">
        <v>6919</v>
      </c>
    </row>
    <row r="75" spans="2:5" ht="17.45" customHeight="1">
      <c r="B75" s="1121" t="s">
        <v>6880</v>
      </c>
      <c r="C75" s="1028" t="s">
        <v>2244</v>
      </c>
      <c r="D75" s="1030">
        <v>2018</v>
      </c>
      <c r="E75" s="1030" t="s">
        <v>6919</v>
      </c>
    </row>
    <row r="76" spans="2:5" ht="17.45" customHeight="1">
      <c r="B76" s="1121" t="s">
        <v>6880</v>
      </c>
      <c r="C76" s="1028" t="s">
        <v>6092</v>
      </c>
      <c r="D76" s="1030">
        <v>2014</v>
      </c>
      <c r="E76" s="1030" t="s">
        <v>6919</v>
      </c>
    </row>
    <row r="77" spans="2:5" ht="17.45" customHeight="1">
      <c r="B77" s="1121" t="s">
        <v>6880</v>
      </c>
      <c r="C77" s="1028" t="s">
        <v>6331</v>
      </c>
      <c r="D77" s="1030">
        <v>2021</v>
      </c>
      <c r="E77" s="2037" t="s">
        <v>6920</v>
      </c>
    </row>
    <row r="78" spans="2:5" ht="17.45" customHeight="1">
      <c r="B78" s="1121" t="s">
        <v>6880</v>
      </c>
      <c r="C78" s="1028" t="s">
        <v>6125</v>
      </c>
      <c r="D78" s="1030">
        <v>2015</v>
      </c>
      <c r="E78" s="1030" t="s">
        <v>6918</v>
      </c>
    </row>
    <row r="79" spans="2:5" ht="17.45" customHeight="1">
      <c r="B79" s="1121" t="s">
        <v>6880</v>
      </c>
      <c r="C79" s="1028" t="s">
        <v>6125</v>
      </c>
      <c r="D79" s="1030">
        <v>2015</v>
      </c>
      <c r="E79" s="1030" t="s">
        <v>6919</v>
      </c>
    </row>
    <row r="80" spans="2:5" ht="17.45" customHeight="1">
      <c r="B80" s="1121" t="s">
        <v>6880</v>
      </c>
      <c r="C80" s="1028" t="s">
        <v>6125</v>
      </c>
      <c r="D80" s="1030">
        <v>2016</v>
      </c>
      <c r="E80" s="1030" t="s">
        <v>6919</v>
      </c>
    </row>
    <row r="81" spans="2:5" ht="17.45" customHeight="1">
      <c r="B81" s="1121" t="s">
        <v>6880</v>
      </c>
      <c r="C81" s="1028" t="s">
        <v>6125</v>
      </c>
      <c r="D81" s="1030">
        <v>2018</v>
      </c>
      <c r="E81" s="1030" t="s">
        <v>6919</v>
      </c>
    </row>
    <row r="82" spans="2:5" ht="17.45" customHeight="1">
      <c r="B82" s="1121" t="s">
        <v>6880</v>
      </c>
      <c r="C82" s="1028" t="s">
        <v>6093</v>
      </c>
      <c r="D82" s="1030">
        <v>2014</v>
      </c>
      <c r="E82" s="1030" t="s">
        <v>6919</v>
      </c>
    </row>
    <row r="83" spans="2:5" ht="17.45" customHeight="1">
      <c r="B83" s="1121" t="s">
        <v>6880</v>
      </c>
      <c r="C83" s="1028" t="s">
        <v>6093</v>
      </c>
      <c r="D83" s="1030">
        <v>2021</v>
      </c>
      <c r="E83" s="2037" t="s">
        <v>6920</v>
      </c>
    </row>
    <row r="84" spans="2:5" ht="17.45" customHeight="1">
      <c r="B84" s="1121" t="s">
        <v>6880</v>
      </c>
      <c r="C84" s="1028" t="s">
        <v>2767</v>
      </c>
      <c r="D84" s="1030">
        <v>2014</v>
      </c>
      <c r="E84" s="1030" t="s">
        <v>6918</v>
      </c>
    </row>
    <row r="85" spans="2:5" ht="17.45" customHeight="1">
      <c r="B85" s="1121" t="s">
        <v>6880</v>
      </c>
      <c r="C85" s="1028" t="s">
        <v>2767</v>
      </c>
      <c r="D85" s="1030">
        <v>2014</v>
      </c>
      <c r="E85" s="1030" t="s">
        <v>6919</v>
      </c>
    </row>
    <row r="86" spans="2:5" ht="17.45" customHeight="1">
      <c r="B86" s="1121" t="s">
        <v>6880</v>
      </c>
      <c r="C86" s="1028" t="s">
        <v>2767</v>
      </c>
      <c r="D86" s="1030">
        <v>2015</v>
      </c>
      <c r="E86" s="1030" t="s">
        <v>6919</v>
      </c>
    </row>
    <row r="87" spans="2:5" ht="17.45" customHeight="1">
      <c r="B87" s="1121" t="s">
        <v>6880</v>
      </c>
      <c r="C87" s="1028" t="s">
        <v>2767</v>
      </c>
      <c r="D87" s="1030">
        <v>2016</v>
      </c>
      <c r="E87" s="1030" t="s">
        <v>6919</v>
      </c>
    </row>
    <row r="88" spans="2:5" ht="17.45" customHeight="1">
      <c r="B88" s="1121" t="s">
        <v>6880</v>
      </c>
      <c r="C88" s="1028" t="s">
        <v>5140</v>
      </c>
      <c r="D88" s="1030">
        <v>2020</v>
      </c>
      <c r="E88" s="2037" t="s">
        <v>6920</v>
      </c>
    </row>
    <row r="89" spans="2:5" ht="17.45" customHeight="1">
      <c r="B89" s="1121" t="s">
        <v>6880</v>
      </c>
      <c r="C89" s="1028" t="s">
        <v>3396</v>
      </c>
      <c r="D89" s="1030">
        <v>2008</v>
      </c>
      <c r="E89" s="1030" t="s">
        <v>6918</v>
      </c>
    </row>
    <row r="90" spans="2:5" ht="17.45" customHeight="1">
      <c r="B90" s="1121" t="s">
        <v>6880</v>
      </c>
      <c r="C90" s="1028" t="s">
        <v>6050</v>
      </c>
      <c r="D90" s="1030">
        <v>2010</v>
      </c>
      <c r="E90" s="1030" t="s">
        <v>6918</v>
      </c>
    </row>
    <row r="91" spans="2:5" ht="17.45" customHeight="1">
      <c r="B91" s="1121" t="s">
        <v>6880</v>
      </c>
      <c r="C91" s="1028" t="s">
        <v>6130</v>
      </c>
      <c r="D91" s="1030">
        <v>2015</v>
      </c>
      <c r="E91" s="1030" t="s">
        <v>6919</v>
      </c>
    </row>
    <row r="92" spans="2:5" ht="17.45" customHeight="1">
      <c r="B92" s="1121" t="s">
        <v>6880</v>
      </c>
      <c r="C92" s="1028" t="s">
        <v>6130</v>
      </c>
      <c r="D92" s="1030">
        <v>2016</v>
      </c>
      <c r="E92" s="1030" t="s">
        <v>6918</v>
      </c>
    </row>
    <row r="93" spans="2:5" ht="17.45" customHeight="1">
      <c r="B93" s="1121" t="s">
        <v>6880</v>
      </c>
      <c r="C93" s="1028" t="s">
        <v>6130</v>
      </c>
      <c r="D93" s="1030">
        <v>2016</v>
      </c>
      <c r="E93" s="1030" t="s">
        <v>6919</v>
      </c>
    </row>
    <row r="94" spans="2:5" ht="17.45" customHeight="1">
      <c r="B94" s="1121" t="s">
        <v>6880</v>
      </c>
      <c r="C94" s="1028" t="s">
        <v>6130</v>
      </c>
      <c r="D94" s="1030">
        <v>2019</v>
      </c>
      <c r="E94" s="1030" t="s">
        <v>6919</v>
      </c>
    </row>
    <row r="95" spans="2:5" ht="17.45" customHeight="1">
      <c r="B95" s="1121" t="s">
        <v>6880</v>
      </c>
      <c r="C95" s="1028" t="s">
        <v>2551</v>
      </c>
      <c r="D95" s="1030">
        <v>1999</v>
      </c>
      <c r="E95" s="1030" t="s">
        <v>6918</v>
      </c>
    </row>
    <row r="96" spans="2:5" ht="17.45" customHeight="1">
      <c r="B96" s="1121" t="s">
        <v>6880</v>
      </c>
      <c r="C96" s="1028" t="s">
        <v>2551</v>
      </c>
      <c r="D96" s="1030">
        <v>2000</v>
      </c>
      <c r="E96" s="1030" t="s">
        <v>6918</v>
      </c>
    </row>
    <row r="97" spans="2:5" ht="17.45" customHeight="1">
      <c r="B97" s="1121" t="s">
        <v>6880</v>
      </c>
      <c r="C97" s="1028" t="s">
        <v>2551</v>
      </c>
      <c r="D97" s="1030">
        <v>2003</v>
      </c>
      <c r="E97" s="1030" t="s">
        <v>6918</v>
      </c>
    </row>
    <row r="98" spans="2:5" ht="17.45" customHeight="1">
      <c r="B98" s="1121" t="s">
        <v>6880</v>
      </c>
      <c r="C98" s="1028" t="s">
        <v>2551</v>
      </c>
      <c r="D98" s="1030">
        <v>2008</v>
      </c>
      <c r="E98" s="1030" t="s">
        <v>6918</v>
      </c>
    </row>
    <row r="99" spans="2:5" ht="17.45" customHeight="1">
      <c r="B99" s="1121" t="s">
        <v>6880</v>
      </c>
      <c r="C99" s="1028" t="s">
        <v>2551</v>
      </c>
      <c r="D99" s="1030">
        <v>2012</v>
      </c>
      <c r="E99" s="1030" t="s">
        <v>6918</v>
      </c>
    </row>
    <row r="100" spans="2:5" ht="17.45" customHeight="1">
      <c r="B100" s="1121" t="s">
        <v>6880</v>
      </c>
      <c r="C100" s="1028" t="s">
        <v>2551</v>
      </c>
      <c r="D100" s="1030">
        <v>2014</v>
      </c>
      <c r="E100" s="1030" t="s">
        <v>6919</v>
      </c>
    </row>
    <row r="101" spans="2:5" ht="17.45" customHeight="1">
      <c r="B101" s="1121" t="s">
        <v>6880</v>
      </c>
      <c r="C101" s="1028" t="s">
        <v>2551</v>
      </c>
      <c r="D101" s="1030">
        <v>2016</v>
      </c>
      <c r="E101" s="1030" t="s">
        <v>6919</v>
      </c>
    </row>
    <row r="102" spans="2:5" ht="17.45" customHeight="1">
      <c r="B102" s="1121" t="s">
        <v>6880</v>
      </c>
      <c r="C102" s="1028" t="s">
        <v>2551</v>
      </c>
      <c r="D102" s="1030">
        <v>2017</v>
      </c>
      <c r="E102" s="1030" t="s">
        <v>6918</v>
      </c>
    </row>
    <row r="103" spans="2:5" ht="17.45" customHeight="1">
      <c r="B103" s="1121" t="s">
        <v>6880</v>
      </c>
      <c r="C103" s="1028" t="s">
        <v>2551</v>
      </c>
      <c r="D103" s="1030">
        <v>2017</v>
      </c>
      <c r="E103" s="1030" t="s">
        <v>6919</v>
      </c>
    </row>
    <row r="104" spans="2:5" ht="17.45" customHeight="1">
      <c r="B104" s="1121" t="s">
        <v>6880</v>
      </c>
      <c r="C104" s="1028" t="s">
        <v>6034</v>
      </c>
      <c r="D104" s="1030">
        <v>2008</v>
      </c>
      <c r="E104" s="1030" t="s">
        <v>6918</v>
      </c>
    </row>
    <row r="105" spans="2:5" ht="17.45" customHeight="1">
      <c r="B105" s="1121" t="s">
        <v>6880</v>
      </c>
      <c r="C105" s="1028" t="s">
        <v>6034</v>
      </c>
      <c r="D105" s="1030">
        <v>2012</v>
      </c>
      <c r="E105" s="1030" t="s">
        <v>6918</v>
      </c>
    </row>
    <row r="106" spans="2:5" ht="17.45" customHeight="1">
      <c r="B106" s="1121" t="s">
        <v>6880</v>
      </c>
      <c r="C106" s="1028" t="s">
        <v>6034</v>
      </c>
      <c r="D106" s="1030">
        <v>2014</v>
      </c>
      <c r="E106" s="1030" t="s">
        <v>6919</v>
      </c>
    </row>
    <row r="107" spans="2:5" ht="17.45" customHeight="1">
      <c r="B107" s="1121" t="s">
        <v>6880</v>
      </c>
      <c r="C107" s="1028" t="s">
        <v>6034</v>
      </c>
      <c r="D107" s="1030">
        <v>2016</v>
      </c>
      <c r="E107" s="1030" t="s">
        <v>6919</v>
      </c>
    </row>
    <row r="108" spans="2:5" ht="17.45" customHeight="1">
      <c r="B108" s="1121" t="s">
        <v>6880</v>
      </c>
      <c r="C108" s="1028" t="s">
        <v>6034</v>
      </c>
      <c r="D108" s="1030">
        <v>2017</v>
      </c>
      <c r="E108" s="1030" t="s">
        <v>6918</v>
      </c>
    </row>
    <row r="109" spans="2:5" ht="17.45" customHeight="1">
      <c r="B109" s="1121" t="s">
        <v>6880</v>
      </c>
      <c r="C109" s="1028" t="s">
        <v>6034</v>
      </c>
      <c r="D109" s="1030">
        <v>2017</v>
      </c>
      <c r="E109" s="1030" t="s">
        <v>6919</v>
      </c>
    </row>
    <row r="110" spans="2:5" ht="17.45" customHeight="1">
      <c r="B110" s="1121" t="s">
        <v>6880</v>
      </c>
      <c r="C110" s="1028" t="s">
        <v>6705</v>
      </c>
      <c r="D110" s="1030">
        <v>2022</v>
      </c>
      <c r="E110" s="2037" t="s">
        <v>6920</v>
      </c>
    </row>
    <row r="111" spans="2:5" ht="17.45" customHeight="1">
      <c r="B111" s="1121" t="s">
        <v>6881</v>
      </c>
      <c r="C111" s="1028" t="s">
        <v>6460</v>
      </c>
      <c r="D111" s="1030">
        <v>2021</v>
      </c>
      <c r="E111" s="2037" t="s">
        <v>6920</v>
      </c>
    </row>
    <row r="112" spans="2:5" ht="17.45" customHeight="1">
      <c r="B112" s="1121" t="s">
        <v>6881</v>
      </c>
      <c r="C112" s="1028" t="s">
        <v>6072</v>
      </c>
      <c r="D112" s="1030">
        <v>2012</v>
      </c>
      <c r="E112" s="1030" t="s">
        <v>6918</v>
      </c>
    </row>
    <row r="113" spans="2:5" ht="17.45" customHeight="1">
      <c r="B113" s="1121" t="s">
        <v>6881</v>
      </c>
      <c r="C113" s="1028" t="s">
        <v>6012</v>
      </c>
      <c r="D113" s="1030">
        <v>2004</v>
      </c>
      <c r="E113" s="1030" t="s">
        <v>6918</v>
      </c>
    </row>
    <row r="114" spans="2:5" ht="17.45" customHeight="1">
      <c r="B114" s="1121" t="s">
        <v>6881</v>
      </c>
      <c r="C114" s="1028" t="s">
        <v>6012</v>
      </c>
      <c r="D114" s="1030">
        <v>2005</v>
      </c>
      <c r="E114" s="1030" t="s">
        <v>6918</v>
      </c>
    </row>
    <row r="115" spans="2:5" ht="17.45" customHeight="1">
      <c r="B115" s="1121" t="s">
        <v>6881</v>
      </c>
      <c r="C115" s="1028" t="s">
        <v>6094</v>
      </c>
      <c r="D115" s="1030">
        <v>2014</v>
      </c>
      <c r="E115" s="1030" t="s">
        <v>6918</v>
      </c>
    </row>
    <row r="116" spans="2:5" ht="17.45" customHeight="1">
      <c r="B116" s="1121" t="s">
        <v>6881</v>
      </c>
      <c r="C116" s="1028" t="s">
        <v>6094</v>
      </c>
      <c r="D116" s="1030">
        <v>2014</v>
      </c>
      <c r="E116" s="1030" t="s">
        <v>6919</v>
      </c>
    </row>
    <row r="117" spans="2:5" ht="17.45" customHeight="1">
      <c r="B117" s="1121" t="s">
        <v>6881</v>
      </c>
      <c r="C117" s="1028" t="s">
        <v>6094</v>
      </c>
      <c r="D117" s="1030">
        <v>2016</v>
      </c>
      <c r="E117" s="1030" t="s">
        <v>6919</v>
      </c>
    </row>
    <row r="118" spans="2:5" ht="17.45" customHeight="1">
      <c r="B118" s="1121" t="s">
        <v>6881</v>
      </c>
      <c r="C118" s="1028" t="s">
        <v>6094</v>
      </c>
      <c r="D118" s="1030">
        <v>2017</v>
      </c>
      <c r="E118" s="1030" t="s">
        <v>6919</v>
      </c>
    </row>
    <row r="119" spans="2:5" ht="17.45" customHeight="1">
      <c r="B119" s="1121" t="s">
        <v>6881</v>
      </c>
      <c r="C119" s="1028" t="s">
        <v>6131</v>
      </c>
      <c r="D119" s="1030">
        <v>2016</v>
      </c>
      <c r="E119" s="1030" t="s">
        <v>6918</v>
      </c>
    </row>
    <row r="120" spans="2:5" ht="17.45" customHeight="1">
      <c r="B120" s="1121" t="s">
        <v>6881</v>
      </c>
      <c r="C120" s="1028" t="s">
        <v>6131</v>
      </c>
      <c r="D120" s="1030">
        <v>2016</v>
      </c>
      <c r="E120" s="1030" t="s">
        <v>6919</v>
      </c>
    </row>
    <row r="121" spans="2:5" ht="17.45" customHeight="1">
      <c r="B121" s="1121" t="s">
        <v>6881</v>
      </c>
      <c r="C121" s="1028" t="s">
        <v>6984</v>
      </c>
      <c r="D121" s="1030">
        <v>2018</v>
      </c>
      <c r="E121" s="1030" t="s">
        <v>6919</v>
      </c>
    </row>
    <row r="122" spans="2:5" ht="17.45" customHeight="1">
      <c r="B122" s="1121" t="s">
        <v>6881</v>
      </c>
      <c r="C122" s="1028" t="s">
        <v>1644</v>
      </c>
      <c r="D122" s="1030">
        <v>1995</v>
      </c>
      <c r="E122" s="1030" t="s">
        <v>6918</v>
      </c>
    </row>
    <row r="123" spans="2:5" ht="17.45" customHeight="1">
      <c r="B123" s="1121" t="s">
        <v>6881</v>
      </c>
      <c r="C123" s="1028" t="s">
        <v>1644</v>
      </c>
      <c r="D123" s="1030">
        <v>2007</v>
      </c>
      <c r="E123" s="1030" t="s">
        <v>6918</v>
      </c>
    </row>
    <row r="124" spans="2:5" ht="17.45" customHeight="1">
      <c r="B124" s="1121" t="s">
        <v>6881</v>
      </c>
      <c r="C124" s="1028" t="s">
        <v>1644</v>
      </c>
      <c r="D124" s="1030">
        <v>2012</v>
      </c>
      <c r="E124" s="1030" t="s">
        <v>6918</v>
      </c>
    </row>
    <row r="125" spans="2:5" ht="17.45" customHeight="1">
      <c r="B125" s="1121" t="s">
        <v>6881</v>
      </c>
      <c r="C125" s="1028" t="s">
        <v>1644</v>
      </c>
      <c r="D125" s="1030">
        <v>2014</v>
      </c>
      <c r="E125" s="1030" t="s">
        <v>6919</v>
      </c>
    </row>
    <row r="126" spans="2:5" ht="17.45" customHeight="1">
      <c r="B126" s="1121" t="s">
        <v>6881</v>
      </c>
      <c r="C126" s="1028" t="s">
        <v>1644</v>
      </c>
      <c r="D126" s="1030">
        <v>2014</v>
      </c>
      <c r="E126" s="1030" t="s">
        <v>6919</v>
      </c>
    </row>
    <row r="127" spans="2:5" ht="17.45" customHeight="1">
      <c r="B127" s="1121" t="s">
        <v>6881</v>
      </c>
      <c r="C127" s="1028" t="s">
        <v>1644</v>
      </c>
      <c r="D127" s="1030">
        <v>2015</v>
      </c>
      <c r="E127" s="1030" t="s">
        <v>6919</v>
      </c>
    </row>
    <row r="128" spans="2:5" ht="17.45" customHeight="1">
      <c r="B128" s="1121" t="s">
        <v>6881</v>
      </c>
      <c r="C128" s="1028" t="s">
        <v>1644</v>
      </c>
      <c r="D128" s="1030">
        <v>2015</v>
      </c>
      <c r="E128" s="1030" t="s">
        <v>6919</v>
      </c>
    </row>
    <row r="129" spans="2:5" ht="17.45" customHeight="1">
      <c r="B129" s="1121" t="s">
        <v>6881</v>
      </c>
      <c r="C129" s="1028" t="s">
        <v>1644</v>
      </c>
      <c r="D129" s="1030">
        <v>2016</v>
      </c>
      <c r="E129" s="1030" t="s">
        <v>6918</v>
      </c>
    </row>
    <row r="130" spans="2:5" ht="17.45" customHeight="1">
      <c r="B130" s="1121" t="s">
        <v>6881</v>
      </c>
      <c r="C130" s="1028" t="s">
        <v>1644</v>
      </c>
      <c r="D130" s="1030">
        <v>2016</v>
      </c>
      <c r="E130" s="1030" t="s">
        <v>6919</v>
      </c>
    </row>
    <row r="131" spans="2:5" ht="17.45" customHeight="1">
      <c r="B131" s="1121" t="s">
        <v>6881</v>
      </c>
      <c r="C131" s="1028" t="s">
        <v>1644</v>
      </c>
      <c r="D131" s="1030">
        <v>2018</v>
      </c>
      <c r="E131" s="1030" t="s">
        <v>6919</v>
      </c>
    </row>
    <row r="132" spans="2:5" ht="17.45" customHeight="1">
      <c r="B132" s="1121" t="s">
        <v>6881</v>
      </c>
      <c r="C132" s="1028" t="s">
        <v>6985</v>
      </c>
      <c r="D132" s="1030">
        <v>2023</v>
      </c>
      <c r="E132" s="2037" t="s">
        <v>6920</v>
      </c>
    </row>
    <row r="133" spans="2:5" ht="17.45" customHeight="1">
      <c r="B133" s="1121" t="s">
        <v>6881</v>
      </c>
      <c r="C133" s="1028" t="s">
        <v>6073</v>
      </c>
      <c r="D133" s="1030">
        <v>2012</v>
      </c>
      <c r="E133" s="1030" t="s">
        <v>6918</v>
      </c>
    </row>
    <row r="134" spans="2:5" ht="17.45" customHeight="1">
      <c r="B134" s="1121" t="s">
        <v>6881</v>
      </c>
      <c r="C134" s="1028" t="s">
        <v>5989</v>
      </c>
      <c r="D134" s="1030">
        <v>2001</v>
      </c>
      <c r="E134" s="1030" t="s">
        <v>6918</v>
      </c>
    </row>
    <row r="135" spans="2:5" ht="17.45" customHeight="1">
      <c r="B135" s="1121" t="s">
        <v>6881</v>
      </c>
      <c r="C135" s="1028" t="s">
        <v>3444</v>
      </c>
      <c r="D135" s="1030">
        <v>2008</v>
      </c>
      <c r="E135" s="1030" t="s">
        <v>6918</v>
      </c>
    </row>
    <row r="136" spans="2:5" ht="17.45" customHeight="1">
      <c r="B136" s="1121" t="s">
        <v>6881</v>
      </c>
      <c r="C136" s="1028" t="s">
        <v>6157</v>
      </c>
      <c r="D136" s="1030">
        <v>2015</v>
      </c>
      <c r="E136" s="1030" t="s">
        <v>6919</v>
      </c>
    </row>
    <row r="137" spans="2:5" ht="17.45" customHeight="1">
      <c r="B137" s="1121" t="s">
        <v>6881</v>
      </c>
      <c r="C137" s="1028" t="s">
        <v>6983</v>
      </c>
      <c r="D137" s="1030">
        <v>2023</v>
      </c>
      <c r="E137" s="2037" t="s">
        <v>6920</v>
      </c>
    </row>
    <row r="138" spans="2:5" ht="17.45" customHeight="1">
      <c r="B138" s="1121" t="s">
        <v>6881</v>
      </c>
      <c r="C138" s="1028" t="s">
        <v>1392</v>
      </c>
      <c r="D138" s="1030">
        <v>2005</v>
      </c>
      <c r="E138" s="1030" t="s">
        <v>6918</v>
      </c>
    </row>
    <row r="139" spans="2:5" ht="17.45" customHeight="1">
      <c r="B139" s="1121" t="s">
        <v>6881</v>
      </c>
      <c r="C139" s="1028" t="s">
        <v>6758</v>
      </c>
      <c r="D139" s="1030">
        <v>2022</v>
      </c>
      <c r="E139" s="2037" t="s">
        <v>6920</v>
      </c>
    </row>
    <row r="140" spans="2:5" ht="17.45" customHeight="1">
      <c r="B140" s="1121" t="s">
        <v>6881</v>
      </c>
      <c r="C140" s="1028" t="s">
        <v>6015</v>
      </c>
      <c r="D140" s="1030">
        <v>2005</v>
      </c>
      <c r="E140" s="1030" t="s">
        <v>6918</v>
      </c>
    </row>
    <row r="141" spans="2:5" ht="17.45" customHeight="1">
      <c r="B141" s="1121" t="s">
        <v>6881</v>
      </c>
      <c r="C141" s="1028" t="s">
        <v>6079</v>
      </c>
      <c r="D141" s="1030">
        <v>2013</v>
      </c>
      <c r="E141" s="1030" t="s">
        <v>6918</v>
      </c>
    </row>
    <row r="142" spans="2:5" ht="17.45" customHeight="1">
      <c r="B142" s="1121" t="s">
        <v>6881</v>
      </c>
      <c r="C142" s="1028" t="s">
        <v>6079</v>
      </c>
      <c r="D142" s="1030">
        <v>2016</v>
      </c>
      <c r="E142" s="1030" t="s">
        <v>6919</v>
      </c>
    </row>
    <row r="143" spans="2:5" ht="17.45" customHeight="1">
      <c r="B143" s="1121" t="s">
        <v>6881</v>
      </c>
      <c r="C143" s="1028" t="s">
        <v>6149</v>
      </c>
      <c r="D143" s="1030">
        <v>2019</v>
      </c>
      <c r="E143" s="1030" t="s">
        <v>6918</v>
      </c>
    </row>
    <row r="144" spans="2:5" ht="17.45" customHeight="1">
      <c r="B144" s="1121" t="s">
        <v>6881</v>
      </c>
      <c r="C144" s="1028" t="s">
        <v>6192</v>
      </c>
      <c r="D144" s="1030">
        <v>2019</v>
      </c>
      <c r="E144" s="1030" t="s">
        <v>6919</v>
      </c>
    </row>
    <row r="145" spans="2:5" ht="17.45" customHeight="1">
      <c r="B145" s="1121" t="s">
        <v>6881</v>
      </c>
      <c r="C145" s="1028" t="s">
        <v>6080</v>
      </c>
      <c r="D145" s="1030">
        <v>2013</v>
      </c>
      <c r="E145" s="1030" t="s">
        <v>6918</v>
      </c>
    </row>
    <row r="146" spans="2:5" ht="17.45" customHeight="1">
      <c r="B146" s="1121" t="s">
        <v>6881</v>
      </c>
      <c r="C146" s="1028" t="s">
        <v>6080</v>
      </c>
      <c r="D146" s="1030">
        <v>2016</v>
      </c>
      <c r="E146" s="1030" t="s">
        <v>6919</v>
      </c>
    </row>
    <row r="147" spans="2:5" ht="17.45" customHeight="1">
      <c r="B147" s="1121" t="s">
        <v>6881</v>
      </c>
      <c r="C147" s="1028" t="s">
        <v>6150</v>
      </c>
      <c r="D147" s="1030">
        <v>2019</v>
      </c>
      <c r="E147" s="1030" t="s">
        <v>6918</v>
      </c>
    </row>
    <row r="148" spans="2:5" ht="17.45" customHeight="1">
      <c r="B148" s="1121" t="s">
        <v>6881</v>
      </c>
      <c r="C148" s="1028" t="s">
        <v>6193</v>
      </c>
      <c r="D148" s="1030">
        <v>2019</v>
      </c>
      <c r="E148" s="1030" t="s">
        <v>6919</v>
      </c>
    </row>
    <row r="149" spans="2:5" ht="17.45" customHeight="1">
      <c r="B149" s="1121" t="s">
        <v>6881</v>
      </c>
      <c r="C149" s="1028" t="s">
        <v>7101</v>
      </c>
      <c r="D149" s="1030">
        <v>2023</v>
      </c>
      <c r="E149" s="2037" t="s">
        <v>6920</v>
      </c>
    </row>
    <row r="150" spans="2:5" ht="17.45" customHeight="1">
      <c r="B150" s="1121" t="s">
        <v>6881</v>
      </c>
      <c r="C150" s="1028" t="s">
        <v>6145</v>
      </c>
      <c r="D150" s="1030">
        <v>2017</v>
      </c>
      <c r="E150" s="1030" t="s">
        <v>6918</v>
      </c>
    </row>
    <row r="151" spans="2:5" ht="17.45" customHeight="1">
      <c r="B151" s="1121" t="s">
        <v>6881</v>
      </c>
      <c r="C151" s="1028" t="s">
        <v>6136</v>
      </c>
      <c r="D151" s="1030">
        <v>2017</v>
      </c>
      <c r="E151" s="1030" t="s">
        <v>6918</v>
      </c>
    </row>
    <row r="152" spans="2:5" ht="17.45" customHeight="1">
      <c r="B152" s="1121" t="s">
        <v>6881</v>
      </c>
      <c r="C152" s="1028" t="s">
        <v>6136</v>
      </c>
      <c r="D152" s="1030">
        <v>2017</v>
      </c>
      <c r="E152" s="1030" t="s">
        <v>6919</v>
      </c>
    </row>
    <row r="153" spans="2:5" ht="17.45" customHeight="1">
      <c r="B153" s="1121" t="s">
        <v>6881</v>
      </c>
      <c r="C153" s="1028" t="s">
        <v>1540</v>
      </c>
      <c r="D153" s="1030">
        <v>2006</v>
      </c>
      <c r="E153" s="1030" t="s">
        <v>6918</v>
      </c>
    </row>
    <row r="154" spans="2:5" ht="17.45" customHeight="1">
      <c r="B154" s="1121" t="s">
        <v>6881</v>
      </c>
      <c r="C154" s="1028" t="s">
        <v>6186</v>
      </c>
      <c r="D154" s="1030">
        <v>2017</v>
      </c>
      <c r="E154" s="1030" t="s">
        <v>6919</v>
      </c>
    </row>
    <row r="155" spans="2:5" ht="17.45" customHeight="1">
      <c r="B155" s="1121" t="s">
        <v>6881</v>
      </c>
      <c r="C155" s="1028" t="s">
        <v>6126</v>
      </c>
      <c r="D155" s="1030">
        <v>2015</v>
      </c>
      <c r="E155" s="1030" t="s">
        <v>6918</v>
      </c>
    </row>
    <row r="156" spans="2:5" ht="17.45" customHeight="1">
      <c r="B156" s="1121" t="s">
        <v>6881</v>
      </c>
      <c r="C156" s="1028" t="s">
        <v>6187</v>
      </c>
      <c r="D156" s="1030">
        <v>2017</v>
      </c>
      <c r="E156" s="1030" t="s">
        <v>6919</v>
      </c>
    </row>
    <row r="157" spans="2:5" ht="17.45" customHeight="1">
      <c r="B157" s="1121" t="s">
        <v>6881</v>
      </c>
      <c r="C157" s="1028" t="s">
        <v>6095</v>
      </c>
      <c r="D157" s="1030">
        <v>2014</v>
      </c>
      <c r="E157" s="1030" t="s">
        <v>6919</v>
      </c>
    </row>
    <row r="158" spans="2:5" ht="17.45" customHeight="1">
      <c r="B158" s="1121" t="s">
        <v>6881</v>
      </c>
      <c r="C158" s="1028" t="s">
        <v>6095</v>
      </c>
      <c r="D158" s="1030">
        <v>2015</v>
      </c>
      <c r="E158" s="1030" t="s">
        <v>6918</v>
      </c>
    </row>
    <row r="159" spans="2:5" ht="17.45" customHeight="1">
      <c r="B159" s="1121" t="s">
        <v>6881</v>
      </c>
      <c r="C159" s="1028" t="s">
        <v>6164</v>
      </c>
      <c r="D159" s="1030">
        <v>2015</v>
      </c>
      <c r="E159" s="1030" t="s">
        <v>6919</v>
      </c>
    </row>
    <row r="160" spans="2:5" ht="17.45" customHeight="1">
      <c r="B160" s="1121" t="s">
        <v>6881</v>
      </c>
      <c r="C160" s="1028" t="s">
        <v>6096</v>
      </c>
      <c r="D160" s="1030">
        <v>2014</v>
      </c>
      <c r="E160" s="1030" t="s">
        <v>6919</v>
      </c>
    </row>
    <row r="161" spans="2:5" ht="17.45" customHeight="1">
      <c r="B161" s="1121" t="s">
        <v>6881</v>
      </c>
      <c r="C161" s="1028" t="s">
        <v>6163</v>
      </c>
      <c r="D161" s="1030">
        <v>2015</v>
      </c>
      <c r="E161" s="1030" t="s">
        <v>6919</v>
      </c>
    </row>
    <row r="162" spans="2:5" ht="17.45" customHeight="1">
      <c r="B162" s="1121" t="s">
        <v>6881</v>
      </c>
      <c r="C162" s="1028" t="s">
        <v>6688</v>
      </c>
      <c r="D162" s="1030">
        <v>2022</v>
      </c>
      <c r="E162" s="2037" t="s">
        <v>6920</v>
      </c>
    </row>
    <row r="163" spans="2:5" ht="17.45" customHeight="1">
      <c r="B163" s="1121" t="s">
        <v>6881</v>
      </c>
      <c r="C163" s="1028" t="s">
        <v>6016</v>
      </c>
      <c r="D163" s="1030">
        <v>2005</v>
      </c>
      <c r="E163" s="1030" t="s">
        <v>6918</v>
      </c>
    </row>
    <row r="164" spans="2:5" ht="17.45" customHeight="1">
      <c r="B164" s="1121" t="s">
        <v>6881</v>
      </c>
      <c r="C164" s="1028" t="s">
        <v>6068</v>
      </c>
      <c r="D164" s="1030">
        <v>2011</v>
      </c>
      <c r="E164" s="1030" t="s">
        <v>6918</v>
      </c>
    </row>
    <row r="165" spans="2:5" ht="17.45" customHeight="1">
      <c r="B165" s="1121" t="s">
        <v>6881</v>
      </c>
      <c r="C165" s="1028" t="s">
        <v>1026</v>
      </c>
      <c r="D165" s="1030">
        <v>1998</v>
      </c>
      <c r="E165" s="1030" t="s">
        <v>6918</v>
      </c>
    </row>
    <row r="166" spans="2:5" ht="17.45" customHeight="1">
      <c r="B166" s="1121" t="s">
        <v>6881</v>
      </c>
      <c r="C166" s="1028" t="s">
        <v>1026</v>
      </c>
      <c r="D166" s="1030">
        <v>2002</v>
      </c>
      <c r="E166" s="1030" t="s">
        <v>6918</v>
      </c>
    </row>
    <row r="167" spans="2:5" ht="17.45" customHeight="1">
      <c r="B167" s="1121" t="s">
        <v>6881</v>
      </c>
      <c r="C167" s="1028" t="s">
        <v>1026</v>
      </c>
      <c r="D167" s="1030">
        <v>2008</v>
      </c>
      <c r="E167" s="1030" t="s">
        <v>6918</v>
      </c>
    </row>
    <row r="168" spans="2:5" ht="17.45" customHeight="1">
      <c r="B168" s="1121" t="s">
        <v>6881</v>
      </c>
      <c r="C168" s="1028" t="s">
        <v>1026</v>
      </c>
      <c r="D168" s="1030">
        <v>2013</v>
      </c>
      <c r="E168" s="1030" t="s">
        <v>6918</v>
      </c>
    </row>
    <row r="169" spans="2:5" ht="17.45" customHeight="1">
      <c r="B169" s="1121" t="s">
        <v>6881</v>
      </c>
      <c r="C169" s="1028" t="s">
        <v>1026</v>
      </c>
      <c r="D169" s="1030">
        <v>2014</v>
      </c>
      <c r="E169" s="1030" t="s">
        <v>6919</v>
      </c>
    </row>
    <row r="170" spans="2:5" ht="17.45" customHeight="1">
      <c r="B170" s="1121" t="s">
        <v>6881</v>
      </c>
      <c r="C170" s="1028" t="s">
        <v>1026</v>
      </c>
      <c r="D170" s="1030">
        <v>2015</v>
      </c>
      <c r="E170" s="1030" t="s">
        <v>6919</v>
      </c>
    </row>
    <row r="171" spans="2:5" ht="17.45" customHeight="1">
      <c r="B171" s="1121" t="s">
        <v>6881</v>
      </c>
      <c r="C171" s="1028" t="s">
        <v>1026</v>
      </c>
      <c r="D171" s="1030">
        <v>2016</v>
      </c>
      <c r="E171" s="1030" t="s">
        <v>6919</v>
      </c>
    </row>
    <row r="172" spans="2:5" ht="17.45" customHeight="1">
      <c r="B172" s="1121" t="s">
        <v>6881</v>
      </c>
      <c r="C172" s="1028" t="s">
        <v>1026</v>
      </c>
      <c r="D172" s="1030">
        <v>2018</v>
      </c>
      <c r="E172" s="1030" t="s">
        <v>6918</v>
      </c>
    </row>
    <row r="173" spans="2:5" ht="17.45" customHeight="1">
      <c r="B173" s="1121" t="s">
        <v>6881</v>
      </c>
      <c r="C173" s="1028" t="s">
        <v>1026</v>
      </c>
      <c r="D173" s="1030">
        <v>2018</v>
      </c>
      <c r="E173" s="1030" t="s">
        <v>6919</v>
      </c>
    </row>
    <row r="174" spans="2:5" ht="17.45" customHeight="1">
      <c r="B174" s="1121" t="s">
        <v>6881</v>
      </c>
      <c r="C174" s="1028" t="s">
        <v>1026</v>
      </c>
      <c r="D174" s="1030">
        <v>2019</v>
      </c>
      <c r="E174" s="1030" t="s">
        <v>6919</v>
      </c>
    </row>
    <row r="175" spans="2:5" ht="17.45" customHeight="1">
      <c r="B175" s="1121" t="s">
        <v>6881</v>
      </c>
      <c r="C175" s="1028" t="s">
        <v>2690</v>
      </c>
      <c r="D175" s="1030">
        <v>2013</v>
      </c>
      <c r="E175" s="1030" t="s">
        <v>6918</v>
      </c>
    </row>
    <row r="176" spans="2:5" ht="17.45" customHeight="1">
      <c r="B176" s="1121" t="s">
        <v>6881</v>
      </c>
      <c r="C176" s="1028" t="s">
        <v>5975</v>
      </c>
      <c r="D176" s="1030">
        <v>1999</v>
      </c>
      <c r="E176" s="1030" t="s">
        <v>6918</v>
      </c>
    </row>
    <row r="177" spans="2:5" ht="17.45" customHeight="1">
      <c r="B177" s="1121" t="s">
        <v>6881</v>
      </c>
      <c r="C177" s="1028" t="s">
        <v>5975</v>
      </c>
      <c r="D177" s="1030">
        <v>2000</v>
      </c>
      <c r="E177" s="1030" t="s">
        <v>6918</v>
      </c>
    </row>
    <row r="178" spans="2:5" ht="17.45" customHeight="1">
      <c r="B178" s="1121" t="s">
        <v>6881</v>
      </c>
      <c r="C178" s="1028" t="s">
        <v>5975</v>
      </c>
      <c r="D178" s="1030">
        <v>2001</v>
      </c>
      <c r="E178" s="1030" t="s">
        <v>6918</v>
      </c>
    </row>
    <row r="179" spans="2:5" ht="17.45" customHeight="1">
      <c r="B179" s="1121" t="s">
        <v>6881</v>
      </c>
      <c r="C179" s="1028" t="s">
        <v>6137</v>
      </c>
      <c r="D179" s="1030">
        <v>2017</v>
      </c>
      <c r="E179" s="1030" t="s">
        <v>6918</v>
      </c>
    </row>
    <row r="180" spans="2:5" ht="17.45" customHeight="1">
      <c r="B180" s="1121" t="s">
        <v>6881</v>
      </c>
      <c r="C180" s="1028" t="s">
        <v>6188</v>
      </c>
      <c r="D180" s="1030">
        <v>2017</v>
      </c>
      <c r="E180" s="1030" t="s">
        <v>6919</v>
      </c>
    </row>
    <row r="181" spans="2:5" ht="17.45" customHeight="1">
      <c r="B181" s="1121" t="s">
        <v>6881</v>
      </c>
      <c r="C181" s="1028" t="s">
        <v>6097</v>
      </c>
      <c r="D181" s="1030">
        <v>2014</v>
      </c>
      <c r="E181" s="1030" t="s">
        <v>6919</v>
      </c>
    </row>
    <row r="182" spans="2:5" ht="17.45" customHeight="1">
      <c r="B182" s="1121" t="s">
        <v>6881</v>
      </c>
      <c r="C182" s="1028" t="s">
        <v>6064</v>
      </c>
      <c r="D182" s="1030">
        <v>2010</v>
      </c>
      <c r="E182" s="1030" t="s">
        <v>6918</v>
      </c>
    </row>
    <row r="183" spans="2:5" ht="17.45" customHeight="1">
      <c r="B183" s="1121" t="s">
        <v>6881</v>
      </c>
      <c r="C183" s="1028" t="s">
        <v>6065</v>
      </c>
      <c r="D183" s="1030">
        <v>2010</v>
      </c>
      <c r="E183" s="1030" t="s">
        <v>6918</v>
      </c>
    </row>
    <row r="184" spans="2:5" ht="17.45" customHeight="1">
      <c r="B184" s="1121" t="s">
        <v>6881</v>
      </c>
      <c r="C184" s="1028" t="s">
        <v>2809</v>
      </c>
      <c r="D184" s="1030">
        <v>2014</v>
      </c>
      <c r="E184" s="1030" t="s">
        <v>6918</v>
      </c>
    </row>
    <row r="185" spans="2:5" ht="17.45" customHeight="1">
      <c r="B185" s="1121" t="s">
        <v>6881</v>
      </c>
      <c r="C185" s="1028" t="s">
        <v>2809</v>
      </c>
      <c r="D185" s="1030">
        <v>2014</v>
      </c>
      <c r="E185" s="1030" t="s">
        <v>6919</v>
      </c>
    </row>
    <row r="186" spans="2:5" ht="17.45" customHeight="1">
      <c r="B186" s="1121" t="s">
        <v>6881</v>
      </c>
      <c r="C186" s="1028" t="s">
        <v>2809</v>
      </c>
      <c r="D186" s="1030">
        <v>2015</v>
      </c>
      <c r="E186" s="1030" t="s">
        <v>6919</v>
      </c>
    </row>
    <row r="187" spans="2:5" ht="17.45" customHeight="1">
      <c r="B187" s="1121" t="s">
        <v>6881</v>
      </c>
      <c r="C187" s="1028" t="s">
        <v>2809</v>
      </c>
      <c r="D187" s="1030">
        <v>2016</v>
      </c>
      <c r="E187" s="1030" t="s">
        <v>6919</v>
      </c>
    </row>
    <row r="188" spans="2:5" ht="17.45" customHeight="1">
      <c r="B188" s="1121" t="s">
        <v>6881</v>
      </c>
      <c r="C188" s="1028" t="s">
        <v>2809</v>
      </c>
      <c r="D188" s="1030">
        <v>2017</v>
      </c>
      <c r="E188" s="1030" t="s">
        <v>6919</v>
      </c>
    </row>
    <row r="189" spans="2:5" ht="17.45" customHeight="1">
      <c r="B189" s="1121" t="s">
        <v>6881</v>
      </c>
      <c r="C189" s="1028" t="s">
        <v>5141</v>
      </c>
      <c r="D189" s="1030">
        <v>2020</v>
      </c>
      <c r="E189" s="2037" t="s">
        <v>6920</v>
      </c>
    </row>
    <row r="190" spans="2:5" ht="17.45" customHeight="1">
      <c r="B190" s="1121" t="s">
        <v>6881</v>
      </c>
      <c r="C190" s="1028" t="s">
        <v>2324</v>
      </c>
      <c r="D190" s="1030">
        <v>2000</v>
      </c>
      <c r="E190" s="1030" t="s">
        <v>6918</v>
      </c>
    </row>
    <row r="191" spans="2:5" ht="17.45" customHeight="1">
      <c r="B191" s="1121" t="s">
        <v>6881</v>
      </c>
      <c r="C191" s="1028" t="s">
        <v>2324</v>
      </c>
      <c r="D191" s="1030">
        <v>2009</v>
      </c>
      <c r="E191" s="1030" t="s">
        <v>6918</v>
      </c>
    </row>
    <row r="192" spans="2:5" ht="17.45" customHeight="1">
      <c r="B192" s="1121" t="s">
        <v>6881</v>
      </c>
      <c r="C192" s="1028" t="s">
        <v>2324</v>
      </c>
      <c r="D192" s="1030">
        <v>2011</v>
      </c>
      <c r="E192" s="1030" t="s">
        <v>6918</v>
      </c>
    </row>
    <row r="193" spans="2:5" ht="17.45" customHeight="1">
      <c r="B193" s="1121" t="s">
        <v>6881</v>
      </c>
      <c r="C193" s="1028" t="s">
        <v>2324</v>
      </c>
      <c r="D193" s="1030">
        <v>2012</v>
      </c>
      <c r="E193" s="1030" t="s">
        <v>6918</v>
      </c>
    </row>
    <row r="194" spans="2:5" ht="17.45" customHeight="1">
      <c r="B194" s="1121" t="s">
        <v>6881</v>
      </c>
      <c r="C194" s="1028" t="s">
        <v>2324</v>
      </c>
      <c r="D194" s="1030">
        <v>2014</v>
      </c>
      <c r="E194" s="1030" t="s">
        <v>6918</v>
      </c>
    </row>
    <row r="195" spans="2:5" ht="17.45" customHeight="1">
      <c r="B195" s="1121" t="s">
        <v>6881</v>
      </c>
      <c r="C195" s="1028" t="s">
        <v>2324</v>
      </c>
      <c r="D195" s="1030">
        <v>2014</v>
      </c>
      <c r="E195" s="1030" t="s">
        <v>6919</v>
      </c>
    </row>
    <row r="196" spans="2:5" ht="17.45" customHeight="1">
      <c r="B196" s="1121" t="s">
        <v>6881</v>
      </c>
      <c r="C196" s="1028" t="s">
        <v>2324</v>
      </c>
      <c r="D196" s="1030">
        <v>2015</v>
      </c>
      <c r="E196" s="1030" t="s">
        <v>6919</v>
      </c>
    </row>
    <row r="197" spans="2:5" ht="17.45" customHeight="1">
      <c r="B197" s="1121" t="s">
        <v>6881</v>
      </c>
      <c r="C197" s="1028" t="s">
        <v>2324</v>
      </c>
      <c r="D197" s="1030">
        <v>2016</v>
      </c>
      <c r="E197" s="1030" t="s">
        <v>6919</v>
      </c>
    </row>
    <row r="198" spans="2:5" ht="17.45" customHeight="1">
      <c r="B198" s="1121" t="s">
        <v>6881</v>
      </c>
      <c r="C198" s="1028" t="s">
        <v>6472</v>
      </c>
      <c r="D198" s="1030">
        <v>2021</v>
      </c>
      <c r="E198" s="2037" t="s">
        <v>6920</v>
      </c>
    </row>
    <row r="199" spans="2:5" ht="17.45" customHeight="1">
      <c r="B199" s="1121" t="s">
        <v>6881</v>
      </c>
      <c r="C199" s="1028" t="s">
        <v>353</v>
      </c>
      <c r="D199" s="1030">
        <v>1996</v>
      </c>
      <c r="E199" s="1030" t="s">
        <v>6918</v>
      </c>
    </row>
    <row r="200" spans="2:5" ht="17.45" customHeight="1">
      <c r="B200" s="1121" t="s">
        <v>6881</v>
      </c>
      <c r="C200" s="1028" t="s">
        <v>353</v>
      </c>
      <c r="D200" s="1030">
        <v>1998</v>
      </c>
      <c r="E200" s="1030" t="s">
        <v>6918</v>
      </c>
    </row>
    <row r="201" spans="2:5" ht="17.45" customHeight="1">
      <c r="B201" s="1121" t="s">
        <v>6881</v>
      </c>
      <c r="C201" s="1028" t="s">
        <v>353</v>
      </c>
      <c r="D201" s="1030">
        <v>2003</v>
      </c>
      <c r="E201" s="1030" t="s">
        <v>6918</v>
      </c>
    </row>
    <row r="202" spans="2:5" ht="17.45" customHeight="1">
      <c r="B202" s="1121" t="s">
        <v>6881</v>
      </c>
      <c r="C202" s="1028" t="s">
        <v>5990</v>
      </c>
      <c r="D202" s="1030">
        <v>2001</v>
      </c>
      <c r="E202" s="1030" t="s">
        <v>6918</v>
      </c>
    </row>
    <row r="203" spans="2:5" ht="17.45" customHeight="1">
      <c r="B203" s="1121" t="s">
        <v>6881</v>
      </c>
      <c r="C203" s="1028" t="s">
        <v>7156</v>
      </c>
      <c r="D203" s="1030">
        <v>2019</v>
      </c>
      <c r="E203" s="1030" t="s">
        <v>6918</v>
      </c>
    </row>
    <row r="204" spans="2:5" ht="17.45" customHeight="1">
      <c r="B204" s="1121" t="s">
        <v>6881</v>
      </c>
      <c r="C204" s="1028" t="s">
        <v>7156</v>
      </c>
      <c r="D204" s="1030">
        <v>2019</v>
      </c>
      <c r="E204" s="1030" t="s">
        <v>6919</v>
      </c>
    </row>
    <row r="205" spans="2:5" ht="17.45" customHeight="1">
      <c r="B205" s="1121" t="s">
        <v>6882</v>
      </c>
      <c r="C205" s="1028" t="s">
        <v>6760</v>
      </c>
      <c r="D205" s="1030">
        <v>2022</v>
      </c>
      <c r="E205" s="2037" t="s">
        <v>6920</v>
      </c>
    </row>
    <row r="206" spans="2:5" ht="17.45" customHeight="1">
      <c r="B206" s="1121" t="s">
        <v>6882</v>
      </c>
      <c r="C206" s="1028" t="s">
        <v>5991</v>
      </c>
      <c r="D206" s="1030">
        <v>2001</v>
      </c>
      <c r="E206" s="1030" t="s">
        <v>6918</v>
      </c>
    </row>
    <row r="207" spans="2:5" ht="17.45" customHeight="1">
      <c r="B207" s="1121" t="s">
        <v>6882</v>
      </c>
      <c r="C207" s="1028" t="s">
        <v>6759</v>
      </c>
      <c r="D207" s="1030">
        <v>2005</v>
      </c>
      <c r="E207" s="1030" t="s">
        <v>6918</v>
      </c>
    </row>
    <row r="208" spans="2:5" ht="17.45" customHeight="1">
      <c r="B208" s="1121" t="s">
        <v>6882</v>
      </c>
      <c r="C208" s="1028" t="s">
        <v>6147</v>
      </c>
      <c r="D208" s="1030">
        <v>2018</v>
      </c>
      <c r="E208" s="1030" t="s">
        <v>6918</v>
      </c>
    </row>
    <row r="209" spans="2:5" ht="17.45" customHeight="1">
      <c r="B209" s="1121" t="s">
        <v>6882</v>
      </c>
      <c r="C209" s="1028" t="s">
        <v>6147</v>
      </c>
      <c r="D209" s="1030">
        <v>2018</v>
      </c>
      <c r="E209" s="1030" t="s">
        <v>6919</v>
      </c>
    </row>
    <row r="210" spans="2:5" ht="17.45" customHeight="1">
      <c r="B210" s="1121" t="s">
        <v>6882</v>
      </c>
      <c r="C210" s="1028" t="s">
        <v>3082</v>
      </c>
      <c r="D210" s="1030">
        <v>2014</v>
      </c>
      <c r="E210" s="1030" t="s">
        <v>6919</v>
      </c>
    </row>
    <row r="211" spans="2:5" ht="17.45" customHeight="1">
      <c r="B211" s="1121" t="s">
        <v>6882</v>
      </c>
      <c r="C211" s="1028" t="s">
        <v>3082</v>
      </c>
      <c r="D211" s="1030">
        <v>2016</v>
      </c>
      <c r="E211" s="1030" t="s">
        <v>6918</v>
      </c>
    </row>
    <row r="212" spans="2:5" ht="17.45" customHeight="1">
      <c r="B212" s="1121" t="s">
        <v>6882</v>
      </c>
      <c r="C212" s="1028" t="s">
        <v>3082</v>
      </c>
      <c r="D212" s="1030">
        <v>2016</v>
      </c>
      <c r="E212" s="1030" t="s">
        <v>6919</v>
      </c>
    </row>
    <row r="213" spans="2:5" ht="17.45" customHeight="1">
      <c r="B213" s="1121" t="s">
        <v>6882</v>
      </c>
      <c r="C213" s="1028" t="s">
        <v>1494</v>
      </c>
      <c r="D213" s="1030">
        <v>2006</v>
      </c>
      <c r="E213" s="1030" t="s">
        <v>6918</v>
      </c>
    </row>
    <row r="214" spans="2:5" ht="17.45" customHeight="1">
      <c r="B214" s="1121" t="s">
        <v>6882</v>
      </c>
      <c r="C214" s="1028" t="s">
        <v>3052</v>
      </c>
      <c r="D214" s="1030">
        <v>2016</v>
      </c>
      <c r="E214" s="1030" t="s">
        <v>6918</v>
      </c>
    </row>
    <row r="215" spans="2:5" ht="17.45" customHeight="1">
      <c r="B215" s="1121" t="s">
        <v>6882</v>
      </c>
      <c r="C215" s="1028" t="s">
        <v>6158</v>
      </c>
      <c r="D215" s="1030">
        <v>2015</v>
      </c>
      <c r="E215" s="1030" t="s">
        <v>6919</v>
      </c>
    </row>
    <row r="216" spans="2:5" ht="17.45" customHeight="1">
      <c r="B216" s="1121" t="s">
        <v>6882</v>
      </c>
      <c r="C216" s="1028" t="s">
        <v>6159</v>
      </c>
      <c r="D216" s="1030">
        <v>2015</v>
      </c>
      <c r="E216" s="1030" t="s">
        <v>6919</v>
      </c>
    </row>
    <row r="217" spans="2:5" ht="17.45" customHeight="1">
      <c r="B217" s="1121" t="s">
        <v>6882</v>
      </c>
      <c r="C217" s="1028" t="s">
        <v>6160</v>
      </c>
      <c r="D217" s="1030">
        <v>2015</v>
      </c>
      <c r="E217" s="1030" t="s">
        <v>6919</v>
      </c>
    </row>
    <row r="218" spans="2:5" ht="17.45" customHeight="1">
      <c r="B218" s="1121" t="s">
        <v>6882</v>
      </c>
      <c r="C218" s="1028" t="s">
        <v>6023</v>
      </c>
      <c r="D218" s="1030">
        <v>2006</v>
      </c>
      <c r="E218" s="1030" t="s">
        <v>6918</v>
      </c>
    </row>
    <row r="219" spans="2:5" ht="17.45" customHeight="1">
      <c r="B219" s="1121" t="s">
        <v>6882</v>
      </c>
      <c r="C219" s="1028" t="s">
        <v>5942</v>
      </c>
      <c r="D219" s="1030">
        <v>1995</v>
      </c>
      <c r="E219" s="1030" t="s">
        <v>6918</v>
      </c>
    </row>
    <row r="220" spans="2:5" ht="17.45" customHeight="1">
      <c r="B220" s="1121" t="s">
        <v>6882</v>
      </c>
      <c r="C220" s="1028" t="s">
        <v>1520</v>
      </c>
      <c r="D220" s="1030">
        <v>2006</v>
      </c>
      <c r="E220" s="1030" t="s">
        <v>6918</v>
      </c>
    </row>
    <row r="221" spans="2:5" ht="17.45" customHeight="1">
      <c r="B221" s="1121" t="s">
        <v>6882</v>
      </c>
      <c r="C221" s="1028" t="s">
        <v>5142</v>
      </c>
      <c r="D221" s="1030">
        <v>2020</v>
      </c>
      <c r="E221" s="2037" t="s">
        <v>6920</v>
      </c>
    </row>
    <row r="222" spans="2:5" ht="17.45" customHeight="1">
      <c r="B222" s="1121" t="s">
        <v>6882</v>
      </c>
      <c r="C222" s="1028" t="s">
        <v>1251</v>
      </c>
      <c r="D222" s="1030">
        <v>2004</v>
      </c>
      <c r="E222" s="1030" t="s">
        <v>6918</v>
      </c>
    </row>
    <row r="223" spans="2:5" ht="17.45" customHeight="1">
      <c r="B223" s="1121" t="s">
        <v>6882</v>
      </c>
      <c r="C223" s="1028" t="s">
        <v>1251</v>
      </c>
      <c r="D223" s="1030">
        <v>2019</v>
      </c>
      <c r="E223" s="1030" t="s">
        <v>6918</v>
      </c>
    </row>
    <row r="224" spans="2:5" ht="17.45" customHeight="1">
      <c r="B224" s="1121" t="s">
        <v>6882</v>
      </c>
      <c r="C224" s="1028" t="s">
        <v>1251</v>
      </c>
      <c r="D224" s="1030">
        <v>2023</v>
      </c>
      <c r="E224" s="2037" t="s">
        <v>6920</v>
      </c>
    </row>
    <row r="225" spans="2:5" ht="17.45" customHeight="1">
      <c r="B225" s="1121" t="s">
        <v>6882</v>
      </c>
      <c r="C225" s="1028" t="s">
        <v>6035</v>
      </c>
      <c r="D225" s="1030">
        <v>2008</v>
      </c>
      <c r="E225" s="1030" t="s">
        <v>6918</v>
      </c>
    </row>
    <row r="226" spans="2:5" ht="17.45" customHeight="1">
      <c r="B226" s="1121" t="s">
        <v>6882</v>
      </c>
      <c r="C226" s="1028" t="s">
        <v>6035</v>
      </c>
      <c r="D226" s="1030">
        <v>2013</v>
      </c>
      <c r="E226" s="1030" t="s">
        <v>6918</v>
      </c>
    </row>
    <row r="227" spans="2:5" ht="17.45" customHeight="1">
      <c r="B227" s="1121" t="s">
        <v>6882</v>
      </c>
      <c r="C227" s="1028" t="s">
        <v>6051</v>
      </c>
      <c r="D227" s="1030">
        <v>2010</v>
      </c>
      <c r="E227" s="1030" t="s">
        <v>6918</v>
      </c>
    </row>
    <row r="228" spans="2:5" ht="17.45" customHeight="1">
      <c r="B228" s="1121" t="s">
        <v>6882</v>
      </c>
      <c r="C228" s="1028" t="s">
        <v>6052</v>
      </c>
      <c r="D228" s="1030">
        <v>2010</v>
      </c>
      <c r="E228" s="1030" t="s">
        <v>6918</v>
      </c>
    </row>
    <row r="229" spans="2:5" ht="17.45" customHeight="1">
      <c r="B229" s="1121" t="s">
        <v>6882</v>
      </c>
      <c r="C229" s="1028" t="s">
        <v>2693</v>
      </c>
      <c r="D229" s="1030">
        <v>2008</v>
      </c>
      <c r="E229" s="1030" t="s">
        <v>6918</v>
      </c>
    </row>
    <row r="230" spans="2:5" ht="17.45" customHeight="1">
      <c r="B230" s="1121" t="s">
        <v>6882</v>
      </c>
      <c r="C230" s="1028" t="s">
        <v>2693</v>
      </c>
      <c r="D230" s="1030">
        <v>2013</v>
      </c>
      <c r="E230" s="1030" t="s">
        <v>6918</v>
      </c>
    </row>
    <row r="231" spans="2:5" ht="17.45" customHeight="1">
      <c r="B231" s="1121" t="s">
        <v>6882</v>
      </c>
      <c r="C231" s="1028" t="s">
        <v>2693</v>
      </c>
      <c r="D231" s="1030">
        <v>2014</v>
      </c>
      <c r="E231" s="1030" t="s">
        <v>6919</v>
      </c>
    </row>
    <row r="232" spans="2:5" ht="17.45" customHeight="1">
      <c r="B232" s="1121" t="s">
        <v>6882</v>
      </c>
      <c r="C232" s="1028" t="s">
        <v>2693</v>
      </c>
      <c r="D232" s="1030">
        <v>2015</v>
      </c>
      <c r="E232" s="1030" t="s">
        <v>6919</v>
      </c>
    </row>
    <row r="233" spans="2:5" ht="17.45" customHeight="1">
      <c r="B233" s="1121" t="s">
        <v>6882</v>
      </c>
      <c r="C233" s="1028" t="s">
        <v>2693</v>
      </c>
      <c r="D233" s="1030">
        <v>2016</v>
      </c>
      <c r="E233" s="1030" t="s">
        <v>6919</v>
      </c>
    </row>
    <row r="234" spans="2:5" ht="17.45" customHeight="1">
      <c r="B234" s="1121" t="s">
        <v>6882</v>
      </c>
      <c r="C234" s="1028" t="s">
        <v>2693</v>
      </c>
      <c r="D234" s="1030">
        <v>2019</v>
      </c>
      <c r="E234" s="1030" t="s">
        <v>6919</v>
      </c>
    </row>
    <row r="235" spans="2:5" ht="17.45" customHeight="1">
      <c r="B235" s="1121" t="s">
        <v>6882</v>
      </c>
      <c r="C235" s="1028" t="s">
        <v>6151</v>
      </c>
      <c r="D235" s="1030">
        <v>2019</v>
      </c>
      <c r="E235" s="1030" t="s">
        <v>6918</v>
      </c>
    </row>
    <row r="236" spans="2:5" ht="17.45" customHeight="1">
      <c r="B236" s="1121" t="s">
        <v>6882</v>
      </c>
      <c r="C236" s="1028" t="s">
        <v>6098</v>
      </c>
      <c r="D236" s="1030">
        <v>2014</v>
      </c>
      <c r="E236" s="1030" t="s">
        <v>6919</v>
      </c>
    </row>
    <row r="237" spans="2:5" ht="17.45" customHeight="1">
      <c r="B237" s="1121" t="s">
        <v>6882</v>
      </c>
      <c r="C237" s="1028" t="s">
        <v>6098</v>
      </c>
      <c r="D237" s="1030">
        <v>2016</v>
      </c>
      <c r="E237" s="1030" t="s">
        <v>6919</v>
      </c>
    </row>
    <row r="238" spans="2:5" ht="17.45" customHeight="1">
      <c r="B238" s="1121" t="s">
        <v>6882</v>
      </c>
      <c r="C238" s="1028" t="s">
        <v>6162</v>
      </c>
      <c r="D238" s="1030">
        <v>2015</v>
      </c>
      <c r="E238" s="1030" t="s">
        <v>6919</v>
      </c>
    </row>
    <row r="239" spans="2:5" ht="17.45" customHeight="1">
      <c r="B239" s="1121" t="s">
        <v>6882</v>
      </c>
      <c r="C239" s="1028" t="s">
        <v>6194</v>
      </c>
      <c r="D239" s="1030">
        <v>2019</v>
      </c>
      <c r="E239" s="1030" t="s">
        <v>6919</v>
      </c>
    </row>
    <row r="240" spans="2:5" ht="17.45" customHeight="1">
      <c r="B240" s="1121" t="s">
        <v>6882</v>
      </c>
      <c r="C240" s="1028" t="s">
        <v>983</v>
      </c>
      <c r="D240" s="1030">
        <v>2002</v>
      </c>
      <c r="E240" s="1030" t="s">
        <v>6918</v>
      </c>
    </row>
    <row r="241" spans="2:5" ht="17.45" customHeight="1">
      <c r="B241" s="1121" t="s">
        <v>6882</v>
      </c>
      <c r="C241" s="1028" t="s">
        <v>6146</v>
      </c>
      <c r="D241" s="1030">
        <v>2017</v>
      </c>
      <c r="E241" s="1030" t="s">
        <v>6918</v>
      </c>
    </row>
    <row r="242" spans="2:5" ht="17.45" customHeight="1">
      <c r="B242" s="1121" t="s">
        <v>6882</v>
      </c>
      <c r="C242" s="1028" t="s">
        <v>6138</v>
      </c>
      <c r="D242" s="1030">
        <v>2017</v>
      </c>
      <c r="E242" s="1030" t="s">
        <v>6918</v>
      </c>
    </row>
    <row r="243" spans="2:5" ht="17.45" customHeight="1">
      <c r="B243" s="1121" t="s">
        <v>6882</v>
      </c>
      <c r="C243" s="1028" t="s">
        <v>6138</v>
      </c>
      <c r="D243" s="1030">
        <v>2017</v>
      </c>
      <c r="E243" s="1030" t="s">
        <v>6919</v>
      </c>
    </row>
    <row r="244" spans="2:5" ht="17.45" customHeight="1">
      <c r="B244" s="1121" t="s">
        <v>6882</v>
      </c>
      <c r="C244" s="1028" t="s">
        <v>963</v>
      </c>
      <c r="D244" s="1030">
        <v>2002</v>
      </c>
      <c r="E244" s="1030" t="s">
        <v>6918</v>
      </c>
    </row>
    <row r="245" spans="2:5" ht="17.45" customHeight="1">
      <c r="B245" s="1121" t="s">
        <v>6882</v>
      </c>
      <c r="C245" s="1028" t="s">
        <v>6017</v>
      </c>
      <c r="D245" s="1030">
        <v>2005</v>
      </c>
      <c r="E245" s="1030" t="s">
        <v>6918</v>
      </c>
    </row>
    <row r="246" spans="2:5" ht="17.45" customHeight="1">
      <c r="B246" s="1121" t="s">
        <v>6882</v>
      </c>
      <c r="C246" s="1028" t="s">
        <v>6017</v>
      </c>
      <c r="D246" s="1030">
        <v>2022</v>
      </c>
      <c r="E246" s="2037" t="s">
        <v>6920</v>
      </c>
    </row>
    <row r="247" spans="2:5" ht="17.45" customHeight="1">
      <c r="B247" s="1121" t="s">
        <v>6882</v>
      </c>
      <c r="C247" s="1028" t="s">
        <v>6028</v>
      </c>
      <c r="D247" s="1030">
        <v>2007</v>
      </c>
      <c r="E247" s="1030" t="s">
        <v>6918</v>
      </c>
    </row>
    <row r="248" spans="2:5" ht="17.45" customHeight="1">
      <c r="B248" s="1121" t="s">
        <v>6882</v>
      </c>
      <c r="C248" s="1028" t="s">
        <v>6053</v>
      </c>
      <c r="D248" s="1030">
        <v>2010</v>
      </c>
      <c r="E248" s="1030" t="s">
        <v>6918</v>
      </c>
    </row>
    <row r="249" spans="2:5" ht="17.45" customHeight="1">
      <c r="B249" s="1121" t="s">
        <v>6882</v>
      </c>
      <c r="C249" s="1028" t="s">
        <v>6053</v>
      </c>
      <c r="D249" s="1030">
        <v>2016</v>
      </c>
      <c r="E249" s="1030" t="s">
        <v>6918</v>
      </c>
    </row>
    <row r="250" spans="2:5" ht="17.45" customHeight="1">
      <c r="B250" s="1121" t="s">
        <v>6882</v>
      </c>
      <c r="C250" s="1028" t="s">
        <v>6013</v>
      </c>
      <c r="D250" s="1030">
        <v>2004</v>
      </c>
      <c r="E250" s="1030" t="s">
        <v>6918</v>
      </c>
    </row>
    <row r="251" spans="2:5" ht="17.45" customHeight="1">
      <c r="B251" s="1121" t="s">
        <v>6882</v>
      </c>
      <c r="C251" s="1028" t="s">
        <v>6013</v>
      </c>
      <c r="D251" s="1030">
        <v>2010</v>
      </c>
      <c r="E251" s="1030" t="s">
        <v>6918</v>
      </c>
    </row>
    <row r="252" spans="2:5" ht="17.45" customHeight="1">
      <c r="B252" s="1121" t="s">
        <v>6882</v>
      </c>
      <c r="C252" s="1028" t="s">
        <v>6013</v>
      </c>
      <c r="D252" s="1030">
        <v>2016</v>
      </c>
      <c r="E252" s="1030" t="s">
        <v>6918</v>
      </c>
    </row>
    <row r="253" spans="2:5" ht="17.45" customHeight="1">
      <c r="B253" s="1121" t="s">
        <v>6882</v>
      </c>
      <c r="C253" s="1028" t="s">
        <v>6013</v>
      </c>
      <c r="D253" s="1030">
        <v>2016</v>
      </c>
      <c r="E253" s="1030" t="s">
        <v>6919</v>
      </c>
    </row>
    <row r="254" spans="2:5" ht="17.45" customHeight="1">
      <c r="B254" s="1121" t="s">
        <v>6882</v>
      </c>
      <c r="C254" s="1028" t="s">
        <v>5992</v>
      </c>
      <c r="D254" s="1030">
        <v>2001</v>
      </c>
      <c r="E254" s="1030" t="s">
        <v>6918</v>
      </c>
    </row>
    <row r="255" spans="2:5" ht="17.45" customHeight="1">
      <c r="B255" s="1121" t="s">
        <v>6882</v>
      </c>
      <c r="C255" s="1028" t="s">
        <v>1069</v>
      </c>
      <c r="D255" s="1030">
        <v>1999</v>
      </c>
      <c r="E255" s="1030" t="s">
        <v>6918</v>
      </c>
    </row>
    <row r="256" spans="2:5" ht="17.45" customHeight="1">
      <c r="B256" s="1121" t="s">
        <v>6882</v>
      </c>
      <c r="C256" s="1028" t="s">
        <v>1069</v>
      </c>
      <c r="D256" s="1030">
        <v>2000</v>
      </c>
      <c r="E256" s="1030" t="s">
        <v>6918</v>
      </c>
    </row>
    <row r="257" spans="2:5" ht="17.45" customHeight="1">
      <c r="B257" s="1121" t="s">
        <v>6882</v>
      </c>
      <c r="C257" s="1028" t="s">
        <v>1069</v>
      </c>
      <c r="D257" s="1030">
        <v>2003</v>
      </c>
      <c r="E257" s="1030" t="s">
        <v>6918</v>
      </c>
    </row>
    <row r="258" spans="2:5" ht="17.45" customHeight="1">
      <c r="B258" s="1121" t="s">
        <v>6882</v>
      </c>
      <c r="C258" s="1028" t="s">
        <v>1069</v>
      </c>
      <c r="D258" s="1030">
        <v>2004</v>
      </c>
      <c r="E258" s="1030" t="s">
        <v>6918</v>
      </c>
    </row>
    <row r="259" spans="2:5" ht="17.45" customHeight="1">
      <c r="B259" s="1121" t="s">
        <v>6882</v>
      </c>
      <c r="C259" s="1028" t="s">
        <v>1069</v>
      </c>
      <c r="D259" s="1030">
        <v>2006</v>
      </c>
      <c r="E259" s="1030" t="s">
        <v>6918</v>
      </c>
    </row>
    <row r="260" spans="2:5" ht="17.45" customHeight="1">
      <c r="B260" s="1121" t="s">
        <v>6882</v>
      </c>
      <c r="C260" s="1028" t="s">
        <v>2344</v>
      </c>
      <c r="D260" s="1030">
        <v>2011</v>
      </c>
      <c r="E260" s="1030" t="s">
        <v>6918</v>
      </c>
    </row>
    <row r="261" spans="2:5" ht="17.45" customHeight="1">
      <c r="B261" s="1121" t="s">
        <v>6882</v>
      </c>
      <c r="C261" s="1028" t="s">
        <v>2344</v>
      </c>
      <c r="D261" s="1030">
        <v>2014</v>
      </c>
      <c r="E261" s="1030" t="s">
        <v>6919</v>
      </c>
    </row>
    <row r="262" spans="2:5" ht="17.45" customHeight="1">
      <c r="B262" s="1121" t="s">
        <v>6882</v>
      </c>
      <c r="C262" s="1028" t="s">
        <v>2344</v>
      </c>
      <c r="D262" s="1030">
        <v>2017</v>
      </c>
      <c r="E262" s="1030" t="s">
        <v>6918</v>
      </c>
    </row>
    <row r="263" spans="2:5" ht="17.45" customHeight="1">
      <c r="B263" s="1121" t="s">
        <v>6882</v>
      </c>
      <c r="C263" s="1028" t="s">
        <v>2344</v>
      </c>
      <c r="D263" s="1030">
        <v>2017</v>
      </c>
      <c r="E263" s="1030" t="s">
        <v>6919</v>
      </c>
    </row>
    <row r="264" spans="2:5" ht="17.45" customHeight="1">
      <c r="B264" s="1121" t="s">
        <v>6882</v>
      </c>
      <c r="C264" s="1028" t="s">
        <v>6041</v>
      </c>
      <c r="D264" s="1030">
        <v>2009</v>
      </c>
      <c r="E264" s="1030" t="s">
        <v>6918</v>
      </c>
    </row>
    <row r="265" spans="2:5" ht="17.45" customHeight="1">
      <c r="B265" s="1121" t="s">
        <v>6882</v>
      </c>
      <c r="C265" s="1028" t="s">
        <v>3383</v>
      </c>
      <c r="D265" s="1030">
        <v>2018</v>
      </c>
      <c r="E265" s="1030" t="s">
        <v>6918</v>
      </c>
    </row>
    <row r="266" spans="2:5" ht="17.45" customHeight="1">
      <c r="B266" s="1121" t="s">
        <v>6882</v>
      </c>
      <c r="C266" s="1028" t="s">
        <v>3383</v>
      </c>
      <c r="D266" s="1030">
        <v>2018</v>
      </c>
      <c r="E266" s="1030" t="s">
        <v>6919</v>
      </c>
    </row>
    <row r="267" spans="2:5" ht="17.45" customHeight="1">
      <c r="B267" s="1121" t="s">
        <v>6882</v>
      </c>
      <c r="C267" s="1028" t="s">
        <v>1267</v>
      </c>
      <c r="D267" s="1030">
        <v>2004</v>
      </c>
      <c r="E267" s="1030" t="s">
        <v>6918</v>
      </c>
    </row>
    <row r="268" spans="2:5" ht="17.45" customHeight="1">
      <c r="B268" s="1121" t="s">
        <v>6882</v>
      </c>
      <c r="C268" s="1028" t="s">
        <v>978</v>
      </c>
      <c r="D268" s="1030">
        <v>1999</v>
      </c>
      <c r="E268" s="1030" t="s">
        <v>6918</v>
      </c>
    </row>
    <row r="269" spans="2:5" ht="17.45" customHeight="1">
      <c r="B269" s="1121" t="s">
        <v>6882</v>
      </c>
      <c r="C269" s="1028" t="s">
        <v>978</v>
      </c>
      <c r="D269" s="1030">
        <v>2000</v>
      </c>
      <c r="E269" s="1030" t="s">
        <v>6918</v>
      </c>
    </row>
    <row r="270" spans="2:5" ht="17.45" customHeight="1">
      <c r="B270" s="1121" t="s">
        <v>6882</v>
      </c>
      <c r="C270" s="1028" t="s">
        <v>978</v>
      </c>
      <c r="D270" s="1030">
        <v>2001</v>
      </c>
      <c r="E270" s="1030" t="s">
        <v>6918</v>
      </c>
    </row>
    <row r="271" spans="2:5" ht="17.45" customHeight="1">
      <c r="B271" s="1121" t="s">
        <v>6882</v>
      </c>
      <c r="C271" s="1028" t="s">
        <v>978</v>
      </c>
      <c r="D271" s="1030">
        <v>2002</v>
      </c>
      <c r="E271" s="1030" t="s">
        <v>6918</v>
      </c>
    </row>
    <row r="272" spans="2:5" ht="17.45" customHeight="1">
      <c r="B272" s="1121" t="s">
        <v>6882</v>
      </c>
      <c r="C272" s="1028" t="s">
        <v>978</v>
      </c>
      <c r="D272" s="1030">
        <v>2006</v>
      </c>
      <c r="E272" s="1030" t="s">
        <v>6918</v>
      </c>
    </row>
    <row r="273" spans="2:5" ht="17.45" customHeight="1">
      <c r="B273" s="1121" t="s">
        <v>6882</v>
      </c>
      <c r="C273" s="1028" t="s">
        <v>978</v>
      </c>
      <c r="D273" s="1030">
        <v>2010</v>
      </c>
      <c r="E273" s="1030" t="s">
        <v>6918</v>
      </c>
    </row>
    <row r="274" spans="2:5" ht="17.45" customHeight="1">
      <c r="B274" s="1121" t="s">
        <v>6882</v>
      </c>
      <c r="C274" s="1028" t="s">
        <v>978</v>
      </c>
      <c r="D274" s="1030">
        <v>2017</v>
      </c>
      <c r="E274" s="1030" t="s">
        <v>6919</v>
      </c>
    </row>
    <row r="275" spans="2:5" ht="17.45" customHeight="1">
      <c r="B275" s="1121" t="s">
        <v>6882</v>
      </c>
      <c r="C275" s="1028" t="s">
        <v>6099</v>
      </c>
      <c r="D275" s="1030">
        <v>2014</v>
      </c>
      <c r="E275" s="1030" t="s">
        <v>6919</v>
      </c>
    </row>
    <row r="276" spans="2:5" ht="17.45" customHeight="1">
      <c r="B276" s="1121" t="s">
        <v>6882</v>
      </c>
      <c r="C276" s="1028" t="s">
        <v>6099</v>
      </c>
      <c r="D276" s="1030">
        <v>2015</v>
      </c>
      <c r="E276" s="1030" t="s">
        <v>6918</v>
      </c>
    </row>
    <row r="277" spans="2:5" ht="17.45" customHeight="1">
      <c r="B277" s="1121" t="s">
        <v>6882</v>
      </c>
      <c r="C277" s="1028" t="s">
        <v>6161</v>
      </c>
      <c r="D277" s="1030">
        <v>2015</v>
      </c>
      <c r="E277" s="1030" t="s">
        <v>6919</v>
      </c>
    </row>
    <row r="278" spans="2:5" ht="17.45" customHeight="1">
      <c r="B278" s="1121" t="s">
        <v>6882</v>
      </c>
      <c r="C278" s="1028" t="s">
        <v>2912</v>
      </c>
      <c r="D278" s="1030">
        <v>2014</v>
      </c>
      <c r="E278" s="1030" t="s">
        <v>6919</v>
      </c>
    </row>
    <row r="279" spans="2:5" ht="17.45" customHeight="1">
      <c r="B279" s="1121" t="s">
        <v>6882</v>
      </c>
      <c r="C279" s="1028" t="s">
        <v>2912</v>
      </c>
      <c r="D279" s="1030">
        <v>2014</v>
      </c>
      <c r="E279" s="1030" t="s">
        <v>6919</v>
      </c>
    </row>
    <row r="280" spans="2:5" ht="17.45" customHeight="1">
      <c r="B280" s="1121" t="s">
        <v>6882</v>
      </c>
      <c r="C280" s="1028" t="s">
        <v>2912</v>
      </c>
      <c r="D280" s="1030">
        <v>2015</v>
      </c>
      <c r="E280" s="1030" t="s">
        <v>6918</v>
      </c>
    </row>
    <row r="281" spans="2:5" ht="17.45" customHeight="1">
      <c r="B281" s="1121" t="s">
        <v>6882</v>
      </c>
      <c r="C281" s="1028" t="s">
        <v>2912</v>
      </c>
      <c r="D281" s="1030">
        <v>2015</v>
      </c>
      <c r="E281" s="1030" t="s">
        <v>6919</v>
      </c>
    </row>
    <row r="282" spans="2:5" ht="17.45" customHeight="1">
      <c r="B282" s="1121" t="s">
        <v>6882</v>
      </c>
      <c r="C282" s="1028" t="s">
        <v>6054</v>
      </c>
      <c r="D282" s="1030">
        <v>2010</v>
      </c>
      <c r="E282" s="1030" t="s">
        <v>6918</v>
      </c>
    </row>
    <row r="283" spans="2:5" ht="17.45" customHeight="1">
      <c r="B283" s="1121" t="s">
        <v>6882</v>
      </c>
      <c r="C283" s="1028" t="s">
        <v>6054</v>
      </c>
      <c r="D283" s="1030">
        <v>2017</v>
      </c>
      <c r="E283" s="1030" t="s">
        <v>6919</v>
      </c>
    </row>
    <row r="284" spans="2:5" ht="17.45" customHeight="1">
      <c r="B284" s="1121" t="s">
        <v>6882</v>
      </c>
      <c r="C284" s="1028" t="s">
        <v>6139</v>
      </c>
      <c r="D284" s="1030">
        <v>2017</v>
      </c>
      <c r="E284" s="1030" t="s">
        <v>6918</v>
      </c>
    </row>
    <row r="285" spans="2:5" ht="17.45" customHeight="1">
      <c r="B285" s="1121" t="s">
        <v>6882</v>
      </c>
      <c r="C285" s="1028" t="s">
        <v>6139</v>
      </c>
      <c r="D285" s="1030">
        <v>2017</v>
      </c>
      <c r="E285" s="1030" t="s">
        <v>6919</v>
      </c>
    </row>
    <row r="286" spans="2:5" ht="17.45" customHeight="1">
      <c r="B286" s="1121" t="s">
        <v>6882</v>
      </c>
      <c r="C286" s="1028" t="s">
        <v>6139</v>
      </c>
      <c r="D286" s="1030">
        <v>2022</v>
      </c>
      <c r="E286" s="2037" t="s">
        <v>6920</v>
      </c>
    </row>
    <row r="287" spans="2:5" ht="17.45" customHeight="1">
      <c r="B287" s="1121" t="s">
        <v>6882</v>
      </c>
      <c r="C287" s="1028" t="s">
        <v>3437</v>
      </c>
      <c r="D287" s="1030">
        <v>2008</v>
      </c>
      <c r="E287" s="1030" t="s">
        <v>6918</v>
      </c>
    </row>
    <row r="288" spans="2:5" ht="17.45" customHeight="1">
      <c r="B288" s="1121" t="s">
        <v>6882</v>
      </c>
      <c r="C288" s="1028" t="s">
        <v>6036</v>
      </c>
      <c r="D288" s="1030">
        <v>2008</v>
      </c>
      <c r="E288" s="1030" t="s">
        <v>6918</v>
      </c>
    </row>
    <row r="289" spans="2:5" ht="17.45" customHeight="1">
      <c r="B289" s="1121" t="s">
        <v>6882</v>
      </c>
      <c r="C289" s="1028" t="s">
        <v>6069</v>
      </c>
      <c r="D289" s="1030">
        <v>2011</v>
      </c>
      <c r="E289" s="1030" t="s">
        <v>6918</v>
      </c>
    </row>
    <row r="290" spans="2:5" ht="17.45" customHeight="1">
      <c r="B290" s="1121" t="s">
        <v>6882</v>
      </c>
      <c r="C290" s="1028" t="s">
        <v>6152</v>
      </c>
      <c r="D290" s="1030">
        <v>2019</v>
      </c>
      <c r="E290" s="1030" t="s">
        <v>6918</v>
      </c>
    </row>
    <row r="291" spans="2:5" ht="17.45" customHeight="1">
      <c r="B291" s="1121" t="s">
        <v>6882</v>
      </c>
      <c r="C291" s="1028" t="s">
        <v>6152</v>
      </c>
      <c r="D291" s="1030">
        <v>2019</v>
      </c>
      <c r="E291" s="1030" t="s">
        <v>6919</v>
      </c>
    </row>
    <row r="292" spans="2:5" ht="17.45" customHeight="1">
      <c r="B292" s="1121" t="s">
        <v>6883</v>
      </c>
      <c r="C292" s="1028">
        <v>86</v>
      </c>
      <c r="D292" s="1030">
        <v>2012</v>
      </c>
      <c r="E292" s="1030" t="s">
        <v>6918</v>
      </c>
    </row>
    <row r="293" spans="2:5" ht="17.45" customHeight="1">
      <c r="B293" s="1121" t="s">
        <v>6883</v>
      </c>
      <c r="C293" s="1028" t="s">
        <v>5993</v>
      </c>
      <c r="D293" s="1030">
        <v>2001</v>
      </c>
      <c r="E293" s="1030" t="s">
        <v>6918</v>
      </c>
    </row>
    <row r="294" spans="2:5" ht="17.45" customHeight="1">
      <c r="B294" s="1121" t="s">
        <v>6883</v>
      </c>
      <c r="C294" s="1028" t="s">
        <v>5993</v>
      </c>
      <c r="D294" s="1030">
        <v>2006</v>
      </c>
      <c r="E294" s="1030" t="s">
        <v>6918</v>
      </c>
    </row>
    <row r="295" spans="2:5" ht="17.45" customHeight="1">
      <c r="B295" s="1121" t="s">
        <v>6883</v>
      </c>
      <c r="C295" s="1028" t="s">
        <v>6689</v>
      </c>
      <c r="D295" s="1030">
        <v>2022</v>
      </c>
      <c r="E295" s="2037" t="s">
        <v>6920</v>
      </c>
    </row>
    <row r="296" spans="2:5" ht="17.45" customHeight="1">
      <c r="B296" s="1121" t="s">
        <v>6883</v>
      </c>
      <c r="C296" s="1028" t="s">
        <v>3179</v>
      </c>
      <c r="D296" s="1030">
        <v>2017</v>
      </c>
      <c r="E296" s="1030" t="s">
        <v>6918</v>
      </c>
    </row>
    <row r="297" spans="2:5" ht="17.45" customHeight="1">
      <c r="B297" s="1121" t="s">
        <v>6883</v>
      </c>
      <c r="C297" s="1028" t="s">
        <v>3179</v>
      </c>
      <c r="D297" s="1030">
        <v>2017</v>
      </c>
      <c r="E297" s="1030" t="s">
        <v>6919</v>
      </c>
    </row>
    <row r="298" spans="2:5" ht="17.45" customHeight="1">
      <c r="B298" s="1121" t="s">
        <v>6883</v>
      </c>
      <c r="C298" s="1028" t="s">
        <v>6473</v>
      </c>
      <c r="D298" s="1030">
        <v>2021</v>
      </c>
      <c r="E298" s="2037" t="s">
        <v>6920</v>
      </c>
    </row>
    <row r="299" spans="2:5" ht="17.45" customHeight="1">
      <c r="B299" s="1121" t="s">
        <v>6883</v>
      </c>
      <c r="C299" s="1028" t="s">
        <v>3210</v>
      </c>
      <c r="D299" s="1030">
        <v>2017</v>
      </c>
      <c r="E299" s="1030" t="s">
        <v>6918</v>
      </c>
    </row>
    <row r="300" spans="2:5" ht="17.45" customHeight="1">
      <c r="B300" s="1121" t="s">
        <v>6883</v>
      </c>
      <c r="C300" s="1028" t="s">
        <v>4385</v>
      </c>
      <c r="D300" s="1030">
        <v>2001</v>
      </c>
      <c r="E300" s="1030" t="s">
        <v>6918</v>
      </c>
    </row>
    <row r="301" spans="2:5" ht="17.45" customHeight="1">
      <c r="B301" s="1121" t="s">
        <v>6883</v>
      </c>
      <c r="C301" s="1028" t="s">
        <v>4385</v>
      </c>
      <c r="D301" s="1030">
        <v>2002</v>
      </c>
      <c r="E301" s="1030" t="s">
        <v>6918</v>
      </c>
    </row>
    <row r="302" spans="2:5" ht="17.45" customHeight="1">
      <c r="B302" s="1121" t="s">
        <v>6883</v>
      </c>
      <c r="C302" s="1028" t="s">
        <v>4385</v>
      </c>
      <c r="D302" s="1030">
        <v>2005</v>
      </c>
      <c r="E302" s="1030" t="s">
        <v>6918</v>
      </c>
    </row>
    <row r="303" spans="2:5" ht="17.45" customHeight="1">
      <c r="B303" s="1121" t="s">
        <v>6883</v>
      </c>
      <c r="C303" s="1028" t="s">
        <v>4385</v>
      </c>
      <c r="D303" s="1030">
        <v>2019</v>
      </c>
      <c r="E303" s="1030" t="s">
        <v>6918</v>
      </c>
    </row>
    <row r="304" spans="2:5" ht="17.45" customHeight="1">
      <c r="B304" s="1121" t="s">
        <v>6883</v>
      </c>
      <c r="C304" s="1028" t="s">
        <v>4385</v>
      </c>
      <c r="D304" s="1030">
        <v>2019</v>
      </c>
      <c r="E304" s="1030" t="s">
        <v>6919</v>
      </c>
    </row>
    <row r="305" spans="2:5" ht="17.45" customHeight="1">
      <c r="B305" s="1121" t="s">
        <v>6883</v>
      </c>
      <c r="C305" s="1028" t="s">
        <v>6055</v>
      </c>
      <c r="D305" s="1030">
        <v>2010</v>
      </c>
      <c r="E305" s="1030" t="s">
        <v>6918</v>
      </c>
    </row>
    <row r="306" spans="2:5" ht="17.45" customHeight="1">
      <c r="B306" s="1121" t="s">
        <v>6883</v>
      </c>
      <c r="C306" s="1028" t="s">
        <v>6005</v>
      </c>
      <c r="D306" s="1030">
        <v>2003</v>
      </c>
      <c r="E306" s="1030" t="s">
        <v>6918</v>
      </c>
    </row>
    <row r="307" spans="2:5" ht="17.45" customHeight="1">
      <c r="B307" s="1121" t="s">
        <v>6883</v>
      </c>
      <c r="C307" s="1028" t="s">
        <v>6006</v>
      </c>
      <c r="D307" s="1030">
        <v>2003</v>
      </c>
      <c r="E307" s="1030" t="s">
        <v>6918</v>
      </c>
    </row>
    <row r="308" spans="2:5" ht="17.45" customHeight="1">
      <c r="B308" s="1121" t="s">
        <v>6883</v>
      </c>
      <c r="C308" s="1028" t="s">
        <v>1479</v>
      </c>
      <c r="D308" s="1030">
        <v>2005</v>
      </c>
      <c r="E308" s="1030" t="s">
        <v>6918</v>
      </c>
    </row>
    <row r="309" spans="2:5" ht="17.45" customHeight="1">
      <c r="B309" s="1121" t="s">
        <v>6883</v>
      </c>
      <c r="C309" s="1717" t="s">
        <v>2503</v>
      </c>
      <c r="D309" s="1030">
        <v>2012</v>
      </c>
      <c r="E309" s="1030" t="s">
        <v>6918</v>
      </c>
    </row>
    <row r="310" spans="2:5" ht="17.45" customHeight="1">
      <c r="B310" s="1121" t="s">
        <v>6883</v>
      </c>
      <c r="C310" s="1028" t="s">
        <v>2503</v>
      </c>
      <c r="D310" s="1030">
        <v>2015</v>
      </c>
      <c r="E310" s="1030" t="s">
        <v>6919</v>
      </c>
    </row>
    <row r="311" spans="2:5" ht="17.45" customHeight="1">
      <c r="B311" s="1121" t="s">
        <v>6883</v>
      </c>
      <c r="C311" s="1028" t="s">
        <v>6418</v>
      </c>
      <c r="D311" s="1030">
        <v>2021</v>
      </c>
      <c r="E311" s="2037" t="s">
        <v>6920</v>
      </c>
    </row>
    <row r="312" spans="2:5" ht="17.45" customHeight="1">
      <c r="B312" s="1121" t="s">
        <v>6883</v>
      </c>
      <c r="C312" s="1028" t="s">
        <v>6165</v>
      </c>
      <c r="D312" s="1030">
        <v>2015</v>
      </c>
      <c r="E312" s="1030" t="s">
        <v>6919</v>
      </c>
    </row>
    <row r="313" spans="2:5" ht="17.45" customHeight="1">
      <c r="B313" s="1121" t="s">
        <v>6883</v>
      </c>
      <c r="C313" s="1028" t="s">
        <v>6029</v>
      </c>
      <c r="D313" s="1030">
        <v>2007</v>
      </c>
      <c r="E313" s="1030" t="s">
        <v>6918</v>
      </c>
    </row>
    <row r="314" spans="2:5" ht="17.45" customHeight="1">
      <c r="B314" s="1121" t="s">
        <v>6883</v>
      </c>
      <c r="C314" s="1028" t="s">
        <v>5976</v>
      </c>
      <c r="D314" s="1030">
        <v>1999</v>
      </c>
      <c r="E314" s="1030" t="s">
        <v>6918</v>
      </c>
    </row>
    <row r="315" spans="2:5" ht="17.45" customHeight="1">
      <c r="B315" s="1121" t="s">
        <v>6883</v>
      </c>
      <c r="C315" s="1028" t="s">
        <v>1058</v>
      </c>
      <c r="D315" s="1030">
        <v>2002</v>
      </c>
      <c r="E315" s="1030" t="s">
        <v>6918</v>
      </c>
    </row>
    <row r="316" spans="2:5" ht="17.45" customHeight="1">
      <c r="B316" s="1121" t="s">
        <v>6883</v>
      </c>
      <c r="C316" s="1028" t="s">
        <v>1058</v>
      </c>
      <c r="D316" s="1030">
        <v>2018</v>
      </c>
      <c r="E316" s="1030" t="s">
        <v>6919</v>
      </c>
    </row>
    <row r="317" spans="2:5" ht="17.45" customHeight="1">
      <c r="B317" s="1121" t="s">
        <v>6883</v>
      </c>
      <c r="C317" s="1028" t="s">
        <v>1058</v>
      </c>
      <c r="D317" s="1030">
        <v>2019</v>
      </c>
      <c r="E317" s="1030" t="s">
        <v>6919</v>
      </c>
    </row>
    <row r="318" spans="2:5" ht="17.45" customHeight="1">
      <c r="B318" s="1121" t="s">
        <v>6883</v>
      </c>
      <c r="C318" s="1028" t="s">
        <v>1058</v>
      </c>
      <c r="D318" s="1030">
        <v>2023</v>
      </c>
      <c r="E318" s="2037" t="s">
        <v>6920</v>
      </c>
    </row>
    <row r="319" spans="2:5" ht="17.45" customHeight="1">
      <c r="B319" s="1121" t="s">
        <v>6883</v>
      </c>
      <c r="C319" s="1028" t="s">
        <v>6037</v>
      </c>
      <c r="D319" s="1030">
        <v>2008</v>
      </c>
      <c r="E319" s="1030" t="s">
        <v>6918</v>
      </c>
    </row>
    <row r="320" spans="2:5" ht="17.45" customHeight="1">
      <c r="B320" s="1121" t="s">
        <v>6883</v>
      </c>
      <c r="C320" s="1028" t="s">
        <v>6037</v>
      </c>
      <c r="D320" s="1030">
        <v>2015</v>
      </c>
      <c r="E320" s="1030" t="s">
        <v>6918</v>
      </c>
    </row>
    <row r="321" spans="2:5" ht="17.45" customHeight="1">
      <c r="B321" s="1121" t="s">
        <v>6883</v>
      </c>
      <c r="C321" s="1028" t="s">
        <v>6037</v>
      </c>
      <c r="D321" s="1030">
        <v>2016</v>
      </c>
      <c r="E321" s="1030" t="s">
        <v>6918</v>
      </c>
    </row>
    <row r="322" spans="2:5" ht="17.45" customHeight="1">
      <c r="B322" s="1121" t="s">
        <v>6883</v>
      </c>
      <c r="C322" s="1028" t="s">
        <v>999</v>
      </c>
      <c r="D322" s="1030">
        <v>2002</v>
      </c>
      <c r="E322" s="1030" t="s">
        <v>6918</v>
      </c>
    </row>
    <row r="323" spans="2:5" ht="17.45" customHeight="1">
      <c r="B323" s="1121" t="s">
        <v>6883</v>
      </c>
      <c r="C323" s="1028" t="s">
        <v>999</v>
      </c>
      <c r="D323" s="1030">
        <v>2007</v>
      </c>
      <c r="E323" s="1030" t="s">
        <v>6918</v>
      </c>
    </row>
    <row r="324" spans="2:5" ht="17.45" customHeight="1">
      <c r="B324" s="1121" t="s">
        <v>6883</v>
      </c>
      <c r="C324" s="1028" t="s">
        <v>5962</v>
      </c>
      <c r="D324" s="1030">
        <v>1998</v>
      </c>
      <c r="E324" s="1030" t="s">
        <v>6918</v>
      </c>
    </row>
    <row r="325" spans="2:5" ht="17.45" customHeight="1">
      <c r="B325" s="1121" t="s">
        <v>6883</v>
      </c>
      <c r="C325" s="1028" t="s">
        <v>5962</v>
      </c>
      <c r="D325" s="1030">
        <v>2001</v>
      </c>
      <c r="E325" s="1030" t="s">
        <v>6918</v>
      </c>
    </row>
    <row r="326" spans="2:5" ht="17.45" customHeight="1">
      <c r="B326" s="1121" t="s">
        <v>6883</v>
      </c>
      <c r="C326" s="1028" t="s">
        <v>3448</v>
      </c>
      <c r="D326" s="1030">
        <v>2008</v>
      </c>
      <c r="E326" s="1030" t="s">
        <v>6918</v>
      </c>
    </row>
    <row r="327" spans="2:5" ht="17.45" customHeight="1">
      <c r="B327" s="1121" t="s">
        <v>6883</v>
      </c>
      <c r="C327" s="1028" t="s">
        <v>6042</v>
      </c>
      <c r="D327" s="1030">
        <v>2009</v>
      </c>
      <c r="E327" s="1030" t="s">
        <v>6918</v>
      </c>
    </row>
    <row r="328" spans="2:5" ht="17.45" customHeight="1">
      <c r="B328" s="1121" t="s">
        <v>6883</v>
      </c>
      <c r="C328" s="1028" t="s">
        <v>989</v>
      </c>
      <c r="D328" s="1030">
        <v>1999</v>
      </c>
      <c r="E328" s="1030" t="s">
        <v>6918</v>
      </c>
    </row>
    <row r="329" spans="2:5" ht="17.45" customHeight="1">
      <c r="B329" s="1121" t="s">
        <v>6883</v>
      </c>
      <c r="C329" s="1028" t="s">
        <v>989</v>
      </c>
      <c r="D329" s="1030">
        <v>2002</v>
      </c>
      <c r="E329" s="1030" t="s">
        <v>6918</v>
      </c>
    </row>
    <row r="330" spans="2:5" ht="17.45" customHeight="1">
      <c r="B330" s="1121" t="s">
        <v>6883</v>
      </c>
      <c r="C330" s="1028" t="s">
        <v>989</v>
      </c>
      <c r="D330" s="1030">
        <v>2005</v>
      </c>
      <c r="E330" s="1030" t="s">
        <v>6918</v>
      </c>
    </row>
    <row r="331" spans="2:5" ht="17.45" customHeight="1">
      <c r="B331" s="1121" t="s">
        <v>6883</v>
      </c>
      <c r="C331" s="1028" t="s">
        <v>989</v>
      </c>
      <c r="D331" s="1030">
        <v>2011</v>
      </c>
      <c r="E331" s="1030" t="s">
        <v>6918</v>
      </c>
    </row>
    <row r="332" spans="2:5" ht="17.45" customHeight="1">
      <c r="B332" s="1121" t="s">
        <v>6883</v>
      </c>
      <c r="C332" s="1028" t="s">
        <v>989</v>
      </c>
      <c r="D332" s="1030">
        <v>2015</v>
      </c>
      <c r="E332" s="1030" t="s">
        <v>6919</v>
      </c>
    </row>
    <row r="333" spans="2:5" ht="17.45" customHeight="1">
      <c r="B333" s="1121" t="s">
        <v>6883</v>
      </c>
      <c r="C333" s="1028" t="s">
        <v>5982</v>
      </c>
      <c r="D333" s="1030">
        <v>2000</v>
      </c>
      <c r="E333" s="1030" t="s">
        <v>6918</v>
      </c>
    </row>
    <row r="334" spans="2:5" ht="17.45" customHeight="1">
      <c r="B334" s="1121" t="s">
        <v>6883</v>
      </c>
      <c r="C334" s="1028" t="s">
        <v>5983</v>
      </c>
      <c r="D334" s="1030">
        <v>2000</v>
      </c>
      <c r="E334" s="1030" t="s">
        <v>6918</v>
      </c>
    </row>
    <row r="335" spans="2:5" ht="17.45" customHeight="1">
      <c r="B335" s="1121" t="s">
        <v>6883</v>
      </c>
      <c r="C335" s="1028" t="s">
        <v>5994</v>
      </c>
      <c r="D335" s="1030">
        <v>2001</v>
      </c>
      <c r="E335" s="1030" t="s">
        <v>6918</v>
      </c>
    </row>
    <row r="336" spans="2:5" ht="17.45" customHeight="1">
      <c r="B336" s="1121" t="s">
        <v>6883</v>
      </c>
      <c r="C336" s="1028" t="s">
        <v>2988</v>
      </c>
      <c r="D336" s="1030">
        <v>2008</v>
      </c>
      <c r="E336" s="1030" t="s">
        <v>6918</v>
      </c>
    </row>
    <row r="337" spans="2:5" ht="17.45" customHeight="1">
      <c r="B337" s="1121" t="s">
        <v>6883</v>
      </c>
      <c r="C337" s="1028" t="s">
        <v>2988</v>
      </c>
      <c r="D337" s="1030">
        <v>2015</v>
      </c>
      <c r="E337" s="1030" t="s">
        <v>6918</v>
      </c>
    </row>
    <row r="338" spans="2:5" ht="17.45" customHeight="1">
      <c r="B338" s="1121" t="s">
        <v>6883</v>
      </c>
      <c r="C338" s="1028" t="s">
        <v>2988</v>
      </c>
      <c r="D338" s="1030">
        <v>2016</v>
      </c>
      <c r="E338" s="1030" t="s">
        <v>6918</v>
      </c>
    </row>
    <row r="339" spans="2:5" ht="17.45" customHeight="1">
      <c r="B339" s="1121" t="s">
        <v>6883</v>
      </c>
      <c r="C339" s="1028" t="s">
        <v>6190</v>
      </c>
      <c r="D339" s="1030">
        <v>2018</v>
      </c>
      <c r="E339" s="1030" t="s">
        <v>6919</v>
      </c>
    </row>
    <row r="340" spans="2:5" ht="17.45" customHeight="1">
      <c r="B340" s="1121" t="s">
        <v>6883</v>
      </c>
      <c r="C340" s="1028" t="s">
        <v>6190</v>
      </c>
      <c r="D340" s="1030">
        <v>2019</v>
      </c>
      <c r="E340" s="1030" t="s">
        <v>6919</v>
      </c>
    </row>
    <row r="341" spans="2:5" ht="17.45" customHeight="1">
      <c r="B341" s="1121" t="s">
        <v>6883</v>
      </c>
      <c r="C341" s="1028" t="s">
        <v>6190</v>
      </c>
      <c r="D341" s="1030">
        <v>2023</v>
      </c>
      <c r="E341" s="2037" t="s">
        <v>6920</v>
      </c>
    </row>
    <row r="342" spans="2:5" ht="17.45" customHeight="1">
      <c r="B342" s="1121" t="s">
        <v>6883</v>
      </c>
      <c r="C342" s="1028" t="s">
        <v>1714</v>
      </c>
      <c r="D342" s="1030">
        <v>2007</v>
      </c>
      <c r="E342" s="1030" t="s">
        <v>6918</v>
      </c>
    </row>
    <row r="343" spans="2:5" ht="17.45" customHeight="1">
      <c r="B343" s="1121" t="s">
        <v>6883</v>
      </c>
      <c r="C343" s="1028" t="s">
        <v>1714</v>
      </c>
      <c r="D343" s="1030">
        <v>2014</v>
      </c>
      <c r="E343" s="1030" t="s">
        <v>6918</v>
      </c>
    </row>
    <row r="344" spans="2:5" ht="17.45" customHeight="1">
      <c r="B344" s="1121" t="s">
        <v>6883</v>
      </c>
      <c r="C344" s="1028" t="s">
        <v>6672</v>
      </c>
      <c r="D344" s="1030">
        <v>2022</v>
      </c>
      <c r="E344" s="2037" t="s">
        <v>6920</v>
      </c>
    </row>
    <row r="345" spans="2:5" ht="17.45" customHeight="1">
      <c r="B345" s="1121" t="s">
        <v>6883</v>
      </c>
      <c r="C345" s="1028" t="s">
        <v>2796</v>
      </c>
      <c r="D345" s="1030">
        <v>2014</v>
      </c>
      <c r="E345" s="1030" t="s">
        <v>6918</v>
      </c>
    </row>
    <row r="346" spans="2:5" ht="17.45" customHeight="1">
      <c r="B346" s="1121" t="s">
        <v>6883</v>
      </c>
      <c r="C346" s="1028" t="s">
        <v>6166</v>
      </c>
      <c r="D346" s="1030">
        <v>2015</v>
      </c>
      <c r="E346" s="1030" t="s">
        <v>6919</v>
      </c>
    </row>
    <row r="347" spans="2:5" ht="17.45" customHeight="1">
      <c r="B347" s="1121" t="s">
        <v>6883</v>
      </c>
      <c r="C347" s="1028" t="s">
        <v>6100</v>
      </c>
      <c r="D347" s="1030">
        <v>2014</v>
      </c>
      <c r="E347" s="1030" t="s">
        <v>6918</v>
      </c>
    </row>
    <row r="348" spans="2:5" ht="17.45" customHeight="1">
      <c r="B348" s="1121" t="s">
        <v>6883</v>
      </c>
      <c r="C348" s="1028" t="s">
        <v>6101</v>
      </c>
      <c r="D348" s="1030">
        <v>2014</v>
      </c>
      <c r="E348" s="1030" t="s">
        <v>6918</v>
      </c>
    </row>
    <row r="349" spans="2:5" ht="17.45" customHeight="1">
      <c r="B349" s="1121" t="s">
        <v>6883</v>
      </c>
      <c r="C349" s="1028" t="s">
        <v>6167</v>
      </c>
      <c r="D349" s="1030">
        <v>2015</v>
      </c>
      <c r="E349" s="1030" t="s">
        <v>6919</v>
      </c>
    </row>
    <row r="350" spans="2:5" ht="17.45" customHeight="1">
      <c r="B350" s="1121" t="s">
        <v>6883</v>
      </c>
      <c r="C350" s="1028" t="s">
        <v>1625</v>
      </c>
      <c r="D350" s="1030">
        <v>2000</v>
      </c>
      <c r="E350" s="1030" t="s">
        <v>6918</v>
      </c>
    </row>
    <row r="351" spans="2:5" ht="17.45" customHeight="1">
      <c r="B351" s="1121" t="s">
        <v>6883</v>
      </c>
      <c r="C351" s="1028" t="s">
        <v>1625</v>
      </c>
      <c r="D351" s="1030">
        <v>2006</v>
      </c>
      <c r="E351" s="1030" t="s">
        <v>6918</v>
      </c>
    </row>
    <row r="352" spans="2:5" ht="17.45" customHeight="1">
      <c r="B352" s="1121" t="s">
        <v>6883</v>
      </c>
      <c r="C352" s="1028" t="s">
        <v>5963</v>
      </c>
      <c r="D352" s="1030">
        <v>1998</v>
      </c>
      <c r="E352" s="1030" t="s">
        <v>6918</v>
      </c>
    </row>
    <row r="353" spans="2:5" ht="17.45" customHeight="1">
      <c r="B353" s="1121" t="s">
        <v>6883</v>
      </c>
      <c r="C353" s="1028" t="s">
        <v>1588</v>
      </c>
      <c r="D353" s="1030">
        <v>2006</v>
      </c>
      <c r="E353" s="1030" t="s">
        <v>6918</v>
      </c>
    </row>
    <row r="354" spans="2:5" ht="17.45" customHeight="1">
      <c r="B354" s="1121" t="s">
        <v>6883</v>
      </c>
      <c r="C354" s="1028" t="s">
        <v>1588</v>
      </c>
      <c r="D354" s="1030">
        <v>2015</v>
      </c>
      <c r="E354" s="1030" t="s">
        <v>6919</v>
      </c>
    </row>
    <row r="355" spans="2:5" ht="17.45" customHeight="1">
      <c r="B355" s="1121" t="s">
        <v>6883</v>
      </c>
      <c r="C355" s="1028" t="s">
        <v>3328</v>
      </c>
      <c r="D355" s="1030">
        <v>2014</v>
      </c>
      <c r="E355" s="1030" t="s">
        <v>6919</v>
      </c>
    </row>
    <row r="356" spans="2:5" ht="17.45" customHeight="1">
      <c r="B356" s="1121" t="s">
        <v>6883</v>
      </c>
      <c r="C356" s="1028" t="s">
        <v>3328</v>
      </c>
      <c r="D356" s="1030">
        <v>2018</v>
      </c>
      <c r="E356" s="1030" t="s">
        <v>6918</v>
      </c>
    </row>
    <row r="357" spans="2:5" ht="17.45" customHeight="1">
      <c r="B357" s="1121" t="s">
        <v>6883</v>
      </c>
      <c r="C357" s="1028" t="s">
        <v>3328</v>
      </c>
      <c r="D357" s="1030">
        <v>2018</v>
      </c>
      <c r="E357" s="1030" t="s">
        <v>6919</v>
      </c>
    </row>
    <row r="358" spans="2:5" ht="17.45" customHeight="1">
      <c r="B358" s="1121" t="s">
        <v>6883</v>
      </c>
      <c r="C358" s="1028" t="s">
        <v>1017</v>
      </c>
      <c r="D358" s="1030">
        <v>2002</v>
      </c>
      <c r="E358" s="1030" t="s">
        <v>6918</v>
      </c>
    </row>
    <row r="359" spans="2:5" ht="17.45" customHeight="1">
      <c r="B359" s="1121" t="s">
        <v>6883</v>
      </c>
      <c r="C359" s="1028" t="s">
        <v>5943</v>
      </c>
      <c r="D359" s="1030">
        <v>1995</v>
      </c>
      <c r="E359" s="1030" t="s">
        <v>6918</v>
      </c>
    </row>
    <row r="360" spans="2:5" ht="17.45" customHeight="1">
      <c r="B360" s="1121" t="s">
        <v>6883</v>
      </c>
      <c r="C360" s="1028" t="s">
        <v>5943</v>
      </c>
      <c r="D360" s="1030">
        <v>2000</v>
      </c>
      <c r="E360" s="1030" t="s">
        <v>6918</v>
      </c>
    </row>
    <row r="361" spans="2:5" ht="17.45" customHeight="1">
      <c r="B361" s="1121" t="s">
        <v>6883</v>
      </c>
      <c r="C361" s="1028" t="s">
        <v>5943</v>
      </c>
      <c r="D361" s="1030">
        <v>2001</v>
      </c>
      <c r="E361" s="1030" t="s">
        <v>6918</v>
      </c>
    </row>
    <row r="362" spans="2:5" ht="17.45" customHeight="1">
      <c r="B362" s="1121" t="s">
        <v>6883</v>
      </c>
      <c r="C362" s="1028" t="s">
        <v>6733</v>
      </c>
      <c r="D362" s="1030">
        <v>2022</v>
      </c>
      <c r="E362" s="2037" t="s">
        <v>6920</v>
      </c>
    </row>
    <row r="363" spans="2:5" ht="17.45" customHeight="1">
      <c r="B363" s="1121" t="s">
        <v>6883</v>
      </c>
      <c r="C363" s="1028" t="s">
        <v>3369</v>
      </c>
      <c r="D363" s="1030">
        <v>2018</v>
      </c>
      <c r="E363" s="1030" t="s">
        <v>6918</v>
      </c>
    </row>
    <row r="364" spans="2:5" ht="17.45" customHeight="1">
      <c r="B364" s="1121" t="s">
        <v>6883</v>
      </c>
      <c r="C364" s="1028" t="s">
        <v>3369</v>
      </c>
      <c r="D364" s="1030">
        <v>2018</v>
      </c>
      <c r="E364" s="1030" t="s">
        <v>6919</v>
      </c>
    </row>
    <row r="365" spans="2:5" ht="17.45" customHeight="1">
      <c r="B365" s="1121" t="s">
        <v>6883</v>
      </c>
      <c r="C365" s="1028" t="s">
        <v>6335</v>
      </c>
      <c r="D365" s="1030">
        <v>2021</v>
      </c>
      <c r="E365" s="2037" t="s">
        <v>6920</v>
      </c>
    </row>
    <row r="366" spans="2:5" ht="17.45" customHeight="1">
      <c r="B366" s="1121" t="s">
        <v>6883</v>
      </c>
      <c r="C366" s="1028" t="s">
        <v>6168</v>
      </c>
      <c r="D366" s="1030">
        <v>2015</v>
      </c>
      <c r="E366" s="1030" t="s">
        <v>6919</v>
      </c>
    </row>
    <row r="367" spans="2:5" ht="17.45" customHeight="1">
      <c r="B367" s="1121" t="s">
        <v>6883</v>
      </c>
      <c r="C367" s="1028" t="s">
        <v>6336</v>
      </c>
      <c r="D367" s="1030">
        <v>2021</v>
      </c>
      <c r="E367" s="2037" t="s">
        <v>6920</v>
      </c>
    </row>
    <row r="368" spans="2:5" ht="17.45" customHeight="1">
      <c r="B368" s="1121" t="s">
        <v>6883</v>
      </c>
      <c r="C368" s="1028" t="s">
        <v>1573</v>
      </c>
      <c r="D368" s="1030">
        <v>2006</v>
      </c>
      <c r="E368" s="1030" t="s">
        <v>6918</v>
      </c>
    </row>
    <row r="369" spans="2:5" ht="17.45" customHeight="1">
      <c r="B369" s="1121" t="s">
        <v>6883</v>
      </c>
      <c r="C369" s="1028" t="s">
        <v>1573</v>
      </c>
      <c r="D369" s="1030">
        <v>2014</v>
      </c>
      <c r="E369" s="1030" t="s">
        <v>6919</v>
      </c>
    </row>
    <row r="370" spans="2:5" ht="17.45" customHeight="1">
      <c r="B370" s="1121" t="s">
        <v>6883</v>
      </c>
      <c r="C370" s="1028" t="s">
        <v>1573</v>
      </c>
      <c r="D370" s="1030">
        <v>2015</v>
      </c>
      <c r="E370" s="1030" t="s">
        <v>6919</v>
      </c>
    </row>
    <row r="371" spans="2:5" ht="17.45" customHeight="1">
      <c r="B371" s="1121" t="s">
        <v>6883</v>
      </c>
      <c r="C371" s="1028" t="s">
        <v>6074</v>
      </c>
      <c r="D371" s="1030">
        <v>2012</v>
      </c>
      <c r="E371" s="1030" t="s">
        <v>6918</v>
      </c>
    </row>
    <row r="372" spans="2:5" ht="17.45" customHeight="1">
      <c r="B372" s="1121" t="s">
        <v>6883</v>
      </c>
      <c r="C372" s="1028" t="s">
        <v>5995</v>
      </c>
      <c r="D372" s="1030">
        <v>2001</v>
      </c>
      <c r="E372" s="1030" t="s">
        <v>6918</v>
      </c>
    </row>
    <row r="373" spans="2:5" ht="17.45" customHeight="1">
      <c r="B373" s="1121" t="s">
        <v>6883</v>
      </c>
      <c r="C373" s="1028" t="s">
        <v>6075</v>
      </c>
      <c r="D373" s="1030">
        <v>2012</v>
      </c>
      <c r="E373" s="1030" t="s">
        <v>6918</v>
      </c>
    </row>
    <row r="374" spans="2:5" ht="17.45" customHeight="1">
      <c r="B374" s="1121" t="s">
        <v>6883</v>
      </c>
      <c r="C374" s="1028" t="s">
        <v>6024</v>
      </c>
      <c r="D374" s="1030">
        <v>2006</v>
      </c>
      <c r="E374" s="1030" t="s">
        <v>6918</v>
      </c>
    </row>
    <row r="375" spans="2:5" ht="17.45" customHeight="1">
      <c r="B375" s="1121" t="s">
        <v>6883</v>
      </c>
      <c r="C375" s="1028" t="s">
        <v>6024</v>
      </c>
      <c r="D375" s="1030">
        <v>2014</v>
      </c>
      <c r="E375" s="1030" t="s">
        <v>6919</v>
      </c>
    </row>
    <row r="376" spans="2:5" ht="17.45" customHeight="1">
      <c r="B376" s="1121" t="s">
        <v>6883</v>
      </c>
      <c r="C376" s="1028" t="s">
        <v>3403</v>
      </c>
      <c r="D376" s="1030">
        <v>2008</v>
      </c>
      <c r="E376" s="1030" t="s">
        <v>6918</v>
      </c>
    </row>
    <row r="377" spans="2:5" ht="17.45" customHeight="1">
      <c r="B377" s="1121" t="s">
        <v>6883</v>
      </c>
      <c r="C377" s="1028" t="s">
        <v>1348</v>
      </c>
      <c r="D377" s="1030">
        <v>1997</v>
      </c>
      <c r="E377" s="1030" t="s">
        <v>6918</v>
      </c>
    </row>
    <row r="378" spans="2:5" ht="17.45" customHeight="1">
      <c r="B378" s="1121" t="s">
        <v>6883</v>
      </c>
      <c r="C378" s="1028" t="s">
        <v>1348</v>
      </c>
      <c r="D378" s="1030">
        <v>1999</v>
      </c>
      <c r="E378" s="1030" t="s">
        <v>6918</v>
      </c>
    </row>
    <row r="379" spans="2:5" ht="17.45" customHeight="1">
      <c r="B379" s="1121" t="s">
        <v>6883</v>
      </c>
      <c r="C379" s="1028" t="s">
        <v>1348</v>
      </c>
      <c r="D379" s="1030">
        <v>2000</v>
      </c>
      <c r="E379" s="1030" t="s">
        <v>6918</v>
      </c>
    </row>
    <row r="380" spans="2:5" ht="17.45" customHeight="1">
      <c r="B380" s="1121" t="s">
        <v>6883</v>
      </c>
      <c r="C380" s="1028" t="s">
        <v>1348</v>
      </c>
      <c r="D380" s="1030">
        <v>2004</v>
      </c>
      <c r="E380" s="1030" t="s">
        <v>6918</v>
      </c>
    </row>
    <row r="381" spans="2:5" ht="17.45" customHeight="1">
      <c r="B381" s="1121" t="s">
        <v>6883</v>
      </c>
      <c r="C381" s="1028" t="s">
        <v>1348</v>
      </c>
      <c r="D381" s="1030">
        <v>2018</v>
      </c>
      <c r="E381" s="1030" t="s">
        <v>6918</v>
      </c>
    </row>
    <row r="382" spans="2:5" ht="17.45" customHeight="1">
      <c r="B382" s="1121" t="s">
        <v>6883</v>
      </c>
      <c r="C382" s="1028" t="s">
        <v>1348</v>
      </c>
      <c r="D382" s="1030">
        <v>2018</v>
      </c>
      <c r="E382" s="1030" t="s">
        <v>6919</v>
      </c>
    </row>
    <row r="383" spans="2:5" ht="17.45" customHeight="1">
      <c r="B383" s="1121" t="s">
        <v>6883</v>
      </c>
      <c r="C383" s="1028" t="s">
        <v>6081</v>
      </c>
      <c r="D383" s="1030">
        <v>2013</v>
      </c>
      <c r="E383" s="1030" t="s">
        <v>6918</v>
      </c>
    </row>
    <row r="384" spans="2:5" ht="17.45" customHeight="1">
      <c r="B384" s="1121" t="s">
        <v>6883</v>
      </c>
      <c r="C384" s="1028" t="s">
        <v>6081</v>
      </c>
      <c r="D384" s="1030">
        <v>2016</v>
      </c>
      <c r="E384" s="1030" t="s">
        <v>6919</v>
      </c>
    </row>
    <row r="385" spans="2:5" ht="17.45" customHeight="1">
      <c r="B385" s="1121" t="s">
        <v>6883</v>
      </c>
      <c r="C385" s="1028" t="s">
        <v>6957</v>
      </c>
      <c r="D385" s="1030">
        <v>2023</v>
      </c>
      <c r="E385" s="2037" t="s">
        <v>6920</v>
      </c>
    </row>
    <row r="386" spans="2:5" ht="17.45" customHeight="1">
      <c r="B386" s="1121" t="s">
        <v>6883</v>
      </c>
      <c r="C386" s="1028" t="s">
        <v>6959</v>
      </c>
      <c r="D386" s="1030">
        <v>2023</v>
      </c>
      <c r="E386" s="2037" t="s">
        <v>6920</v>
      </c>
    </row>
    <row r="387" spans="2:5" ht="17.45" customHeight="1">
      <c r="B387" s="1121" t="s">
        <v>6883</v>
      </c>
      <c r="C387" s="1028" t="s">
        <v>7565</v>
      </c>
      <c r="D387" s="1030">
        <v>2024</v>
      </c>
      <c r="E387" s="2037" t="s">
        <v>6920</v>
      </c>
    </row>
    <row r="388" spans="2:5" ht="17.45" customHeight="1">
      <c r="B388" s="1121" t="s">
        <v>6883</v>
      </c>
      <c r="C388" s="1028" t="s">
        <v>6958</v>
      </c>
      <c r="D388" s="1030">
        <v>2016</v>
      </c>
      <c r="E388" s="1030" t="s">
        <v>6919</v>
      </c>
    </row>
    <row r="389" spans="2:5" ht="17.45" customHeight="1">
      <c r="B389" s="1121" t="s">
        <v>6883</v>
      </c>
      <c r="C389" s="1028" t="s">
        <v>6082</v>
      </c>
      <c r="D389" s="1030">
        <v>2013</v>
      </c>
      <c r="E389" s="1030" t="s">
        <v>6918</v>
      </c>
    </row>
    <row r="390" spans="2:5" ht="17.45" customHeight="1">
      <c r="B390" s="1121" t="s">
        <v>6883</v>
      </c>
      <c r="C390" s="1028" t="s">
        <v>6183</v>
      </c>
      <c r="D390" s="1030">
        <v>2016</v>
      </c>
      <c r="E390" s="1030" t="s">
        <v>6919</v>
      </c>
    </row>
    <row r="391" spans="2:5" ht="17.45" customHeight="1">
      <c r="B391" s="1121" t="s">
        <v>6883</v>
      </c>
      <c r="C391" s="1028" t="s">
        <v>5946</v>
      </c>
      <c r="D391" s="1030">
        <v>1996</v>
      </c>
      <c r="E391" s="1030" t="s">
        <v>6918</v>
      </c>
    </row>
    <row r="392" spans="2:5" ht="17.45" customHeight="1">
      <c r="B392" s="1121" t="s">
        <v>6883</v>
      </c>
      <c r="C392" s="1028" t="s">
        <v>5947</v>
      </c>
      <c r="D392" s="1030">
        <v>1996</v>
      </c>
      <c r="E392" s="1030" t="s">
        <v>6918</v>
      </c>
    </row>
    <row r="393" spans="2:5" ht="17.45" customHeight="1">
      <c r="B393" s="1121" t="s">
        <v>6883</v>
      </c>
      <c r="C393" s="1028" t="s">
        <v>6007</v>
      </c>
      <c r="D393" s="1030">
        <v>2003</v>
      </c>
      <c r="E393" s="1030" t="s">
        <v>6918</v>
      </c>
    </row>
    <row r="394" spans="2:5" ht="17.45" customHeight="1">
      <c r="B394" s="1121" t="s">
        <v>6883</v>
      </c>
      <c r="C394" s="1028" t="s">
        <v>1363</v>
      </c>
      <c r="D394" s="1030">
        <v>2004</v>
      </c>
      <c r="E394" s="1030" t="s">
        <v>6918</v>
      </c>
    </row>
    <row r="395" spans="2:5" ht="17.45" customHeight="1">
      <c r="B395" s="1121" t="s">
        <v>6883</v>
      </c>
      <c r="C395" s="1028" t="s">
        <v>1363</v>
      </c>
      <c r="D395" s="1030">
        <v>2015</v>
      </c>
      <c r="E395" s="1030" t="s">
        <v>6918</v>
      </c>
    </row>
    <row r="396" spans="2:5" ht="17.45" customHeight="1">
      <c r="B396" s="1121" t="s">
        <v>6883</v>
      </c>
      <c r="C396" s="1028" t="s">
        <v>1363</v>
      </c>
      <c r="D396" s="1030">
        <v>2015</v>
      </c>
      <c r="E396" s="1030" t="s">
        <v>6919</v>
      </c>
    </row>
    <row r="397" spans="2:5" ht="17.45" customHeight="1">
      <c r="B397" s="1121" t="s">
        <v>6883</v>
      </c>
      <c r="C397" s="1028" t="s">
        <v>1363</v>
      </c>
      <c r="D397" s="1030">
        <v>2022</v>
      </c>
      <c r="E397" s="2037" t="s">
        <v>6920</v>
      </c>
    </row>
    <row r="398" spans="2:5" ht="17.45" customHeight="1">
      <c r="B398" s="1121" t="s">
        <v>6883</v>
      </c>
      <c r="C398" s="1028" t="s">
        <v>6127</v>
      </c>
      <c r="D398" s="1030">
        <v>2015</v>
      </c>
      <c r="E398" s="1030" t="s">
        <v>6918</v>
      </c>
    </row>
    <row r="399" spans="2:5" ht="17.45" customHeight="1">
      <c r="B399" s="1121" t="s">
        <v>6883</v>
      </c>
      <c r="C399" s="1028" t="s">
        <v>5955</v>
      </c>
      <c r="D399" s="1030">
        <v>1997</v>
      </c>
      <c r="E399" s="1030" t="s">
        <v>6918</v>
      </c>
    </row>
    <row r="400" spans="2:5" ht="17.45" customHeight="1">
      <c r="B400" s="1121" t="s">
        <v>6883</v>
      </c>
      <c r="C400" s="1028" t="s">
        <v>5954</v>
      </c>
      <c r="D400" s="1030">
        <v>1997</v>
      </c>
      <c r="E400" s="1030" t="s">
        <v>6918</v>
      </c>
    </row>
    <row r="401" spans="2:5" ht="17.45" customHeight="1">
      <c r="B401" s="1121" t="s">
        <v>6883</v>
      </c>
      <c r="C401" s="1028" t="s">
        <v>2546</v>
      </c>
      <c r="D401" s="1030">
        <v>2012</v>
      </c>
      <c r="E401" s="1030" t="s">
        <v>6918</v>
      </c>
    </row>
    <row r="402" spans="2:5" ht="17.45" customHeight="1">
      <c r="B402" s="1121" t="s">
        <v>6883</v>
      </c>
      <c r="C402" s="1028" t="s">
        <v>5964</v>
      </c>
      <c r="D402" s="1030">
        <v>1998</v>
      </c>
      <c r="E402" s="1030" t="s">
        <v>6918</v>
      </c>
    </row>
    <row r="403" spans="2:5" ht="17.45" customHeight="1">
      <c r="B403" s="1121" t="s">
        <v>6883</v>
      </c>
      <c r="C403" s="1028" t="s">
        <v>5977</v>
      </c>
      <c r="D403" s="1030">
        <v>1999</v>
      </c>
      <c r="E403" s="1030" t="s">
        <v>6918</v>
      </c>
    </row>
    <row r="404" spans="2:5" ht="17.45" customHeight="1">
      <c r="B404" s="1121" t="s">
        <v>6883</v>
      </c>
      <c r="C404" s="1028" t="s">
        <v>6140</v>
      </c>
      <c r="D404" s="1030">
        <v>2017</v>
      </c>
      <c r="E404" s="1030" t="s">
        <v>6918</v>
      </c>
    </row>
    <row r="405" spans="2:5" ht="17.45" customHeight="1">
      <c r="B405" s="1121" t="s">
        <v>6883</v>
      </c>
      <c r="C405" s="1028" t="s">
        <v>6141</v>
      </c>
      <c r="D405" s="1030">
        <v>2017</v>
      </c>
      <c r="E405" s="1030" t="s">
        <v>6918</v>
      </c>
    </row>
    <row r="406" spans="2:5" ht="17.45" customHeight="1">
      <c r="B406" s="1121" t="s">
        <v>6883</v>
      </c>
      <c r="C406" s="1028" t="s">
        <v>6189</v>
      </c>
      <c r="D406" s="1030">
        <v>2017</v>
      </c>
      <c r="E406" s="1030" t="s">
        <v>6919</v>
      </c>
    </row>
    <row r="407" spans="2:5" ht="17.45" customHeight="1">
      <c r="B407" s="1121" t="s">
        <v>6883</v>
      </c>
      <c r="C407" s="1028" t="s">
        <v>1046</v>
      </c>
      <c r="D407" s="1030">
        <v>2002</v>
      </c>
      <c r="E407" s="1030" t="s">
        <v>6918</v>
      </c>
    </row>
    <row r="408" spans="2:5" ht="17.45" customHeight="1">
      <c r="B408" s="1121" t="s">
        <v>6883</v>
      </c>
      <c r="C408" s="1028" t="s">
        <v>1046</v>
      </c>
      <c r="D408" s="1030">
        <v>2015</v>
      </c>
      <c r="E408" s="1030" t="s">
        <v>6919</v>
      </c>
    </row>
    <row r="409" spans="2:5" ht="17.45" customHeight="1">
      <c r="B409" s="1121" t="s">
        <v>6883</v>
      </c>
      <c r="C409" s="1028" t="s">
        <v>6030</v>
      </c>
      <c r="D409" s="1030">
        <v>2007</v>
      </c>
      <c r="E409" s="1030" t="s">
        <v>6918</v>
      </c>
    </row>
    <row r="410" spans="2:5" ht="17.45" customHeight="1">
      <c r="B410" s="1121" t="s">
        <v>6883</v>
      </c>
      <c r="C410" s="1028" t="s">
        <v>6030</v>
      </c>
      <c r="D410" s="1030">
        <v>2014</v>
      </c>
      <c r="E410" s="1030" t="s">
        <v>6918</v>
      </c>
    </row>
    <row r="411" spans="2:5" ht="17.45" customHeight="1">
      <c r="B411" s="1121" t="s">
        <v>6883</v>
      </c>
      <c r="C411" s="1028" t="s">
        <v>6673</v>
      </c>
      <c r="D411" s="1030">
        <v>2022</v>
      </c>
      <c r="E411" s="2037" t="s">
        <v>6920</v>
      </c>
    </row>
    <row r="412" spans="2:5" ht="17.45" customHeight="1">
      <c r="B412" s="1121" t="s">
        <v>6883</v>
      </c>
      <c r="C412" s="1028" t="s">
        <v>6102</v>
      </c>
      <c r="D412" s="1030">
        <v>2014</v>
      </c>
      <c r="E412" s="1030" t="s">
        <v>6918</v>
      </c>
    </row>
    <row r="413" spans="2:5" ht="17.45" customHeight="1">
      <c r="B413" s="1121" t="s">
        <v>6883</v>
      </c>
      <c r="C413" s="1028" t="s">
        <v>1276</v>
      </c>
      <c r="D413" s="1030">
        <v>2004</v>
      </c>
      <c r="E413" s="1030" t="s">
        <v>6918</v>
      </c>
    </row>
    <row r="414" spans="2:5" ht="17.45" customHeight="1">
      <c r="B414" s="1121" t="s">
        <v>6883</v>
      </c>
      <c r="C414" s="1028" t="s">
        <v>1276</v>
      </c>
      <c r="D414" s="1030">
        <v>2010</v>
      </c>
      <c r="E414" s="1030" t="s">
        <v>6918</v>
      </c>
    </row>
    <row r="415" spans="2:5" ht="17.45" customHeight="1">
      <c r="B415" s="1121" t="s">
        <v>6883</v>
      </c>
      <c r="C415" s="1028" t="s">
        <v>1276</v>
      </c>
      <c r="D415" s="1030">
        <v>2016</v>
      </c>
      <c r="E415" s="1030" t="s">
        <v>6918</v>
      </c>
    </row>
    <row r="416" spans="2:5" ht="17.45" customHeight="1">
      <c r="B416" s="1121" t="s">
        <v>6883</v>
      </c>
      <c r="C416" s="1028" t="s">
        <v>1276</v>
      </c>
      <c r="D416" s="1030">
        <v>2016</v>
      </c>
      <c r="E416" s="1030" t="s">
        <v>6919</v>
      </c>
    </row>
    <row r="417" spans="2:5" ht="17.45" customHeight="1">
      <c r="B417" s="1121" t="s">
        <v>6883</v>
      </c>
      <c r="C417" s="1028" t="s">
        <v>6056</v>
      </c>
      <c r="D417" s="1030">
        <v>2010</v>
      </c>
      <c r="E417" s="1030" t="s">
        <v>6918</v>
      </c>
    </row>
    <row r="418" spans="2:5" ht="17.45" customHeight="1">
      <c r="B418" s="1121" t="s">
        <v>6883</v>
      </c>
      <c r="C418" s="1028" t="s">
        <v>6056</v>
      </c>
      <c r="D418" s="1030">
        <v>2016</v>
      </c>
      <c r="E418" s="1030" t="s">
        <v>6918</v>
      </c>
    </row>
    <row r="419" spans="2:5" ht="17.45" customHeight="1">
      <c r="B419" s="1121" t="s">
        <v>6883</v>
      </c>
      <c r="C419" s="1028" t="s">
        <v>1168</v>
      </c>
      <c r="D419" s="1030">
        <v>2003</v>
      </c>
      <c r="E419" s="1030" t="s">
        <v>6918</v>
      </c>
    </row>
    <row r="420" spans="2:5" ht="17.45" customHeight="1">
      <c r="B420" s="1121" t="s">
        <v>6883</v>
      </c>
      <c r="C420" s="1028" t="s">
        <v>1168</v>
      </c>
      <c r="D420" s="1030">
        <v>2014</v>
      </c>
      <c r="E420" s="1030" t="s">
        <v>6918</v>
      </c>
    </row>
    <row r="421" spans="2:5" ht="17.45" customHeight="1">
      <c r="B421" s="1121" t="s">
        <v>6883</v>
      </c>
      <c r="C421" s="1028" t="s">
        <v>1168</v>
      </c>
      <c r="D421" s="1030">
        <v>2014</v>
      </c>
      <c r="E421" s="1030" t="s">
        <v>6919</v>
      </c>
    </row>
    <row r="422" spans="2:5" ht="17.45" customHeight="1">
      <c r="B422" s="1121" t="s">
        <v>6883</v>
      </c>
      <c r="C422" s="1028" t="s">
        <v>1168</v>
      </c>
      <c r="D422" s="1030">
        <v>2017</v>
      </c>
      <c r="E422" s="1030" t="s">
        <v>6919</v>
      </c>
    </row>
    <row r="423" spans="2:5" ht="17.45" customHeight="1">
      <c r="B423" s="1121" t="s">
        <v>6883</v>
      </c>
      <c r="C423" s="1028" t="s">
        <v>5143</v>
      </c>
      <c r="D423" s="1030">
        <v>2020</v>
      </c>
      <c r="E423" s="2037" t="s">
        <v>6920</v>
      </c>
    </row>
    <row r="424" spans="2:5" ht="17.45" customHeight="1">
      <c r="B424" s="1121" t="s">
        <v>6883</v>
      </c>
      <c r="C424" s="1028" t="s">
        <v>6142</v>
      </c>
      <c r="D424" s="1030">
        <v>2017</v>
      </c>
      <c r="E424" s="1030" t="s">
        <v>6918</v>
      </c>
    </row>
    <row r="425" spans="2:5" ht="17.45" customHeight="1">
      <c r="B425" s="1121" t="s">
        <v>6883</v>
      </c>
      <c r="C425" s="1028" t="s">
        <v>6103</v>
      </c>
      <c r="D425" s="1030">
        <v>2014</v>
      </c>
      <c r="E425" s="1030" t="s">
        <v>6919</v>
      </c>
    </row>
    <row r="426" spans="2:5" ht="17.45" customHeight="1">
      <c r="B426" s="1121" t="s">
        <v>6883</v>
      </c>
      <c r="C426" s="1028" t="s">
        <v>6103</v>
      </c>
      <c r="D426" s="1030">
        <v>2017</v>
      </c>
      <c r="E426" s="1030" t="s">
        <v>6919</v>
      </c>
    </row>
    <row r="427" spans="2:5" ht="17.45" customHeight="1">
      <c r="B427" s="1121" t="s">
        <v>6883</v>
      </c>
      <c r="C427" s="1028" t="s">
        <v>6132</v>
      </c>
      <c r="D427" s="1030">
        <v>2016</v>
      </c>
      <c r="E427" s="1030" t="s">
        <v>6918</v>
      </c>
    </row>
    <row r="428" spans="2:5" ht="17.45" customHeight="1">
      <c r="B428" s="1121" t="s">
        <v>6883</v>
      </c>
      <c r="C428" s="1028" t="s">
        <v>6761</v>
      </c>
      <c r="D428" s="1030">
        <v>2022</v>
      </c>
      <c r="E428" s="2037" t="s">
        <v>6920</v>
      </c>
    </row>
    <row r="429" spans="2:5" ht="17.45" customHeight="1">
      <c r="B429" s="1121" t="s">
        <v>6883</v>
      </c>
      <c r="C429" s="1028" t="s">
        <v>6018</v>
      </c>
      <c r="D429" s="1030">
        <v>2005</v>
      </c>
      <c r="E429" s="1030" t="s">
        <v>6918</v>
      </c>
    </row>
    <row r="430" spans="2:5" ht="17.45" customHeight="1">
      <c r="B430" s="1121" t="s">
        <v>6883</v>
      </c>
      <c r="C430" s="1028" t="s">
        <v>6133</v>
      </c>
      <c r="D430" s="1030">
        <v>2016</v>
      </c>
      <c r="E430" s="1030" t="s">
        <v>6918</v>
      </c>
    </row>
    <row r="431" spans="2:5" ht="17.45" customHeight="1">
      <c r="B431" s="1121" t="s">
        <v>6883</v>
      </c>
      <c r="C431" s="1028" t="s">
        <v>6184</v>
      </c>
      <c r="D431" s="1030">
        <v>2016</v>
      </c>
      <c r="E431" s="1030" t="s">
        <v>6919</v>
      </c>
    </row>
    <row r="432" spans="2:5" ht="17.45" customHeight="1">
      <c r="B432" s="1121" t="s">
        <v>6883</v>
      </c>
      <c r="C432" s="1028" t="s">
        <v>5978</v>
      </c>
      <c r="D432" s="1030">
        <v>1999</v>
      </c>
      <c r="E432" s="1030" t="s">
        <v>6918</v>
      </c>
    </row>
    <row r="433" spans="2:5" ht="17.45" customHeight="1">
      <c r="B433" s="1121" t="s">
        <v>6883</v>
      </c>
      <c r="C433" s="1028" t="s">
        <v>5985</v>
      </c>
      <c r="D433" s="1030">
        <v>2000</v>
      </c>
      <c r="E433" s="1030" t="s">
        <v>6918</v>
      </c>
    </row>
    <row r="434" spans="2:5" ht="17.45" customHeight="1">
      <c r="B434" s="1121" t="s">
        <v>6883</v>
      </c>
      <c r="C434" s="1028" t="s">
        <v>5984</v>
      </c>
      <c r="D434" s="1030">
        <v>2000</v>
      </c>
      <c r="E434" s="1030" t="s">
        <v>6918</v>
      </c>
    </row>
    <row r="435" spans="2:5" ht="17.45" customHeight="1">
      <c r="B435" s="1121" t="s">
        <v>6883</v>
      </c>
      <c r="C435" s="1028" t="s">
        <v>1318</v>
      </c>
      <c r="D435" s="1030">
        <v>1999</v>
      </c>
      <c r="E435" s="1030" t="s">
        <v>6918</v>
      </c>
    </row>
    <row r="436" spans="2:5" ht="17.45" customHeight="1">
      <c r="B436" s="1121" t="s">
        <v>6883</v>
      </c>
      <c r="C436" s="1028" t="s">
        <v>1318</v>
      </c>
      <c r="D436" s="1030">
        <v>2000</v>
      </c>
      <c r="E436" s="1030" t="s">
        <v>6918</v>
      </c>
    </row>
    <row r="437" spans="2:5" ht="17.45" customHeight="1">
      <c r="B437" s="1121" t="s">
        <v>6883</v>
      </c>
      <c r="C437" s="1028" t="s">
        <v>1318</v>
      </c>
      <c r="D437" s="1030">
        <v>2004</v>
      </c>
      <c r="E437" s="1030" t="s">
        <v>6918</v>
      </c>
    </row>
    <row r="438" spans="2:5" ht="17.45" customHeight="1">
      <c r="B438" s="1121" t="s">
        <v>6883</v>
      </c>
      <c r="C438" s="1028" t="s">
        <v>1318</v>
      </c>
      <c r="D438" s="1030">
        <v>2009</v>
      </c>
      <c r="E438" s="1030" t="s">
        <v>6918</v>
      </c>
    </row>
    <row r="439" spans="2:5" ht="17.45" customHeight="1">
      <c r="B439" s="1121" t="s">
        <v>6883</v>
      </c>
      <c r="C439" s="1028" t="s">
        <v>1318</v>
      </c>
      <c r="D439" s="1030">
        <v>2015</v>
      </c>
      <c r="E439" s="1030" t="s">
        <v>6919</v>
      </c>
    </row>
    <row r="440" spans="2:5" ht="17.45" customHeight="1">
      <c r="B440" s="1121" t="s">
        <v>6883</v>
      </c>
      <c r="C440" s="1028" t="s">
        <v>1318</v>
      </c>
      <c r="D440" s="1030">
        <v>2016</v>
      </c>
      <c r="E440" s="1030" t="s">
        <v>6918</v>
      </c>
    </row>
    <row r="441" spans="2:5" ht="17.45" customHeight="1">
      <c r="B441" s="1121" t="s">
        <v>6883</v>
      </c>
      <c r="C441" s="1028" t="s">
        <v>1318</v>
      </c>
      <c r="D441" s="1030">
        <v>2016</v>
      </c>
      <c r="E441" s="1030" t="s">
        <v>6918</v>
      </c>
    </row>
    <row r="442" spans="2:5" ht="17.45" customHeight="1">
      <c r="B442" s="1121" t="s">
        <v>6883</v>
      </c>
      <c r="C442" s="1028" t="s">
        <v>1318</v>
      </c>
      <c r="D442" s="1030">
        <v>2016</v>
      </c>
      <c r="E442" s="1030" t="s">
        <v>6919</v>
      </c>
    </row>
    <row r="443" spans="2:5" ht="17.45" customHeight="1">
      <c r="B443" s="1121" t="s">
        <v>6883</v>
      </c>
      <c r="C443" s="1028" t="s">
        <v>1318</v>
      </c>
      <c r="D443" s="1030">
        <v>2023</v>
      </c>
      <c r="E443" s="2037" t="s">
        <v>6920</v>
      </c>
    </row>
    <row r="444" spans="2:5" ht="17.45" customHeight="1">
      <c r="B444" s="1121" t="s">
        <v>6883</v>
      </c>
      <c r="C444" s="1028" t="s">
        <v>6134</v>
      </c>
      <c r="D444" s="1030">
        <v>2016</v>
      </c>
      <c r="E444" s="1030" t="s">
        <v>6918</v>
      </c>
    </row>
    <row r="445" spans="2:5" ht="17.45" customHeight="1">
      <c r="B445" s="1121" t="s">
        <v>6883</v>
      </c>
      <c r="C445" s="1028" t="s">
        <v>6134</v>
      </c>
      <c r="D445" s="1030">
        <v>2016</v>
      </c>
      <c r="E445" s="1030" t="s">
        <v>6919</v>
      </c>
    </row>
    <row r="446" spans="2:5" ht="17.45" customHeight="1">
      <c r="B446" s="1121" t="s">
        <v>6883</v>
      </c>
      <c r="C446" s="1028" t="s">
        <v>2332</v>
      </c>
      <c r="D446" s="1030">
        <v>2011</v>
      </c>
      <c r="E446" s="1030" t="s">
        <v>6918</v>
      </c>
    </row>
    <row r="447" spans="2:5" ht="17.45" customHeight="1">
      <c r="B447" s="1121" t="s">
        <v>6883</v>
      </c>
      <c r="C447" s="1028" t="s">
        <v>2332</v>
      </c>
      <c r="D447" s="1030">
        <v>2014</v>
      </c>
      <c r="E447" s="1030" t="s">
        <v>6919</v>
      </c>
    </row>
    <row r="448" spans="2:5" ht="17.45" customHeight="1">
      <c r="B448" s="1121" t="s">
        <v>6883</v>
      </c>
      <c r="C448" s="1028" t="s">
        <v>1699</v>
      </c>
      <c r="D448" s="1030">
        <v>2007</v>
      </c>
      <c r="E448" s="1030" t="s">
        <v>6918</v>
      </c>
    </row>
    <row r="449" spans="2:5" ht="17.45" customHeight="1">
      <c r="B449" s="1121" t="s">
        <v>6883</v>
      </c>
      <c r="C449" s="1028" t="s">
        <v>5996</v>
      </c>
      <c r="D449" s="1030">
        <v>2001</v>
      </c>
      <c r="E449" s="1030" t="s">
        <v>6918</v>
      </c>
    </row>
    <row r="450" spans="2:5" ht="17.45" customHeight="1">
      <c r="B450" s="1121" t="s">
        <v>6883</v>
      </c>
      <c r="C450" s="1028" t="s">
        <v>1013</v>
      </c>
      <c r="D450" s="1030">
        <v>2002</v>
      </c>
      <c r="E450" s="1030" t="s">
        <v>6918</v>
      </c>
    </row>
    <row r="451" spans="2:5" ht="17.45" customHeight="1">
      <c r="B451" s="1121" t="s">
        <v>6883</v>
      </c>
      <c r="C451" s="1028" t="s">
        <v>1013</v>
      </c>
      <c r="D451" s="1030">
        <v>2007</v>
      </c>
      <c r="E451" s="1030" t="s">
        <v>6918</v>
      </c>
    </row>
    <row r="452" spans="2:5" ht="17.45" customHeight="1">
      <c r="B452" s="1121" t="s">
        <v>6883</v>
      </c>
      <c r="C452" s="1028" t="s">
        <v>6008</v>
      </c>
      <c r="D452" s="1030">
        <v>2003</v>
      </c>
      <c r="E452" s="1030" t="s">
        <v>6918</v>
      </c>
    </row>
    <row r="453" spans="2:5" ht="17.45" customHeight="1">
      <c r="B453" s="1121" t="s">
        <v>6883</v>
      </c>
      <c r="C453" s="1028" t="s">
        <v>1428</v>
      </c>
      <c r="D453" s="1030">
        <v>2005</v>
      </c>
      <c r="E453" s="1030" t="s">
        <v>6918</v>
      </c>
    </row>
    <row r="454" spans="2:5" ht="17.45" customHeight="1">
      <c r="B454" s="1121" t="s">
        <v>6883</v>
      </c>
      <c r="C454" s="1028" t="s">
        <v>1292</v>
      </c>
      <c r="D454" s="1030">
        <v>2004</v>
      </c>
      <c r="E454" s="1030" t="s">
        <v>6918</v>
      </c>
    </row>
    <row r="455" spans="2:5" ht="17.45" customHeight="1">
      <c r="B455" s="1121" t="s">
        <v>6883</v>
      </c>
      <c r="C455" s="1028" t="s">
        <v>6076</v>
      </c>
      <c r="D455" s="1030">
        <v>2012</v>
      </c>
      <c r="E455" s="1030" t="s">
        <v>6918</v>
      </c>
    </row>
    <row r="456" spans="2:5" ht="17.45" customHeight="1">
      <c r="B456" s="1121" t="s">
        <v>6883</v>
      </c>
      <c r="C456" s="1028" t="s">
        <v>5952</v>
      </c>
      <c r="D456" s="1030">
        <v>1997</v>
      </c>
      <c r="E456" s="1030" t="s">
        <v>6918</v>
      </c>
    </row>
    <row r="457" spans="2:5" ht="17.45" customHeight="1">
      <c r="B457" s="1121" t="s">
        <v>6883</v>
      </c>
      <c r="C457" s="1028" t="s">
        <v>5952</v>
      </c>
      <c r="D457" s="1030">
        <v>2000</v>
      </c>
      <c r="E457" s="1030" t="s">
        <v>6918</v>
      </c>
    </row>
    <row r="458" spans="2:5" ht="17.45" customHeight="1">
      <c r="B458" s="1121" t="s">
        <v>6883</v>
      </c>
      <c r="C458" s="1028" t="s">
        <v>5965</v>
      </c>
      <c r="D458" s="1030">
        <v>1998</v>
      </c>
      <c r="E458" s="1030" t="s">
        <v>6918</v>
      </c>
    </row>
    <row r="459" spans="2:5" ht="17.45" customHeight="1">
      <c r="B459" s="1121" t="s">
        <v>6883</v>
      </c>
      <c r="C459" s="1028" t="s">
        <v>1342</v>
      </c>
      <c r="D459" s="1030">
        <v>2004</v>
      </c>
      <c r="E459" s="1030" t="s">
        <v>6918</v>
      </c>
    </row>
    <row r="460" spans="2:5" ht="17.45" customHeight="1">
      <c r="B460" s="1121" t="s">
        <v>6883</v>
      </c>
      <c r="C460" s="1028" t="s">
        <v>1342</v>
      </c>
      <c r="D460" s="1030">
        <v>2009</v>
      </c>
      <c r="E460" s="1030" t="s">
        <v>6918</v>
      </c>
    </row>
    <row r="461" spans="2:5" ht="17.45" customHeight="1">
      <c r="B461" s="1121" t="s">
        <v>6883</v>
      </c>
      <c r="C461" s="1028" t="s">
        <v>5144</v>
      </c>
      <c r="D461" s="1030">
        <v>2020</v>
      </c>
      <c r="E461" s="2037" t="s">
        <v>6920</v>
      </c>
    </row>
    <row r="462" spans="2:5" ht="17.45" customHeight="1">
      <c r="B462" s="1121" t="s">
        <v>6883</v>
      </c>
      <c r="C462" s="1028" t="s">
        <v>5578</v>
      </c>
      <c r="D462" s="1030">
        <v>2020</v>
      </c>
      <c r="E462" s="2037" t="s">
        <v>6920</v>
      </c>
    </row>
    <row r="463" spans="2:5" ht="17.45" customHeight="1">
      <c r="B463" s="1121" t="s">
        <v>6883</v>
      </c>
      <c r="C463" s="1028" t="s">
        <v>7155</v>
      </c>
      <c r="D463" s="1030">
        <v>2019</v>
      </c>
      <c r="E463" s="1030" t="s">
        <v>6918</v>
      </c>
    </row>
    <row r="464" spans="2:5" ht="17.45" customHeight="1">
      <c r="B464" s="1121" t="s">
        <v>6883</v>
      </c>
      <c r="C464" s="1028" t="s">
        <v>7155</v>
      </c>
      <c r="D464" s="1030">
        <v>2019</v>
      </c>
      <c r="E464" s="1030" t="s">
        <v>6919</v>
      </c>
    </row>
    <row r="465" spans="2:5" ht="17.45" customHeight="1">
      <c r="B465" s="1121" t="s">
        <v>6883</v>
      </c>
      <c r="C465" s="1028" t="s">
        <v>1117</v>
      </c>
      <c r="D465" s="1030">
        <v>2003</v>
      </c>
      <c r="E465" s="1030" t="s">
        <v>6918</v>
      </c>
    </row>
    <row r="466" spans="2:5" ht="17.45" customHeight="1">
      <c r="B466" s="1121" t="s">
        <v>6883</v>
      </c>
      <c r="C466" s="1028" t="s">
        <v>1117</v>
      </c>
      <c r="D466" s="1030">
        <v>2003</v>
      </c>
      <c r="E466" s="1030" t="s">
        <v>6918</v>
      </c>
    </row>
    <row r="467" spans="2:5" ht="17.45" customHeight="1">
      <c r="B467" s="1121" t="s">
        <v>6883</v>
      </c>
      <c r="C467" s="1028" t="s">
        <v>1435</v>
      </c>
      <c r="D467" s="1030">
        <v>2005</v>
      </c>
      <c r="E467" s="1030" t="s">
        <v>6918</v>
      </c>
    </row>
    <row r="468" spans="2:5" ht="17.45" customHeight="1">
      <c r="B468" s="1121" t="s">
        <v>6883</v>
      </c>
      <c r="C468" s="1028" t="s">
        <v>1435</v>
      </c>
      <c r="D468" s="1030">
        <v>2011</v>
      </c>
      <c r="E468" s="1030" t="s">
        <v>6918</v>
      </c>
    </row>
    <row r="469" spans="2:5" ht="17.45" customHeight="1">
      <c r="B469" s="1121" t="s">
        <v>6883</v>
      </c>
      <c r="C469" s="1028" t="s">
        <v>1661</v>
      </c>
      <c r="D469" s="1030">
        <v>2007</v>
      </c>
      <c r="E469" s="1030" t="s">
        <v>6918</v>
      </c>
    </row>
    <row r="470" spans="2:5" ht="17.45" customHeight="1">
      <c r="B470" s="1121" t="s">
        <v>6883</v>
      </c>
      <c r="C470" s="1028" t="s">
        <v>6043</v>
      </c>
      <c r="D470" s="1030">
        <v>2009</v>
      </c>
      <c r="E470" s="1030" t="s">
        <v>6918</v>
      </c>
    </row>
    <row r="471" spans="2:5" ht="17.45" customHeight="1">
      <c r="B471" s="1121" t="s">
        <v>6883</v>
      </c>
      <c r="C471" s="1028" t="s">
        <v>6043</v>
      </c>
      <c r="D471" s="1030">
        <v>2015</v>
      </c>
      <c r="E471" s="1030" t="s">
        <v>6919</v>
      </c>
    </row>
    <row r="472" spans="2:5" ht="17.45" customHeight="1">
      <c r="B472" s="1121" t="s">
        <v>6883</v>
      </c>
      <c r="C472" s="1028" t="s">
        <v>6057</v>
      </c>
      <c r="D472" s="1030">
        <v>2010</v>
      </c>
      <c r="E472" s="1030" t="s">
        <v>6918</v>
      </c>
    </row>
    <row r="473" spans="2:5" ht="17.45" customHeight="1">
      <c r="B473" s="1121" t="s">
        <v>6883</v>
      </c>
      <c r="C473" s="1028" t="s">
        <v>3168</v>
      </c>
      <c r="D473" s="1030">
        <v>2017</v>
      </c>
      <c r="E473" s="1030" t="s">
        <v>6918</v>
      </c>
    </row>
    <row r="474" spans="2:5" ht="17.45" customHeight="1">
      <c r="B474" s="1121" t="s">
        <v>6883</v>
      </c>
      <c r="C474" s="1028" t="s">
        <v>3168</v>
      </c>
      <c r="D474" s="1030">
        <v>2017</v>
      </c>
      <c r="E474" s="1030" t="s">
        <v>6919</v>
      </c>
    </row>
    <row r="475" spans="2:5" ht="17.45" customHeight="1">
      <c r="B475" s="1121" t="s">
        <v>6883</v>
      </c>
      <c r="C475" s="1028" t="s">
        <v>6143</v>
      </c>
      <c r="D475" s="1030">
        <v>2017</v>
      </c>
      <c r="E475" s="1030" t="s">
        <v>6918</v>
      </c>
    </row>
    <row r="476" spans="2:5" ht="17.45" customHeight="1">
      <c r="B476" s="1121" t="s">
        <v>6884</v>
      </c>
      <c r="C476" s="1028" t="s">
        <v>1750</v>
      </c>
      <c r="D476" s="1030">
        <v>2007</v>
      </c>
      <c r="E476" s="1030" t="s">
        <v>6918</v>
      </c>
    </row>
    <row r="477" spans="2:5" ht="17.45" customHeight="1">
      <c r="B477" s="1121" t="s">
        <v>6884</v>
      </c>
      <c r="C477" s="1028" t="s">
        <v>6031</v>
      </c>
      <c r="D477" s="1030">
        <v>2007</v>
      </c>
      <c r="E477" s="1030" t="s">
        <v>6918</v>
      </c>
    </row>
    <row r="478" spans="2:5" ht="17.45" customHeight="1">
      <c r="B478" s="1121" t="s">
        <v>6884</v>
      </c>
      <c r="C478" s="1028" t="s">
        <v>5979</v>
      </c>
      <c r="D478" s="1030">
        <v>1999</v>
      </c>
      <c r="E478" s="1030" t="s">
        <v>6918</v>
      </c>
    </row>
    <row r="479" spans="2:5" ht="17.45" customHeight="1">
      <c r="B479" s="1121" t="s">
        <v>6884</v>
      </c>
      <c r="C479" s="1028" t="s">
        <v>5979</v>
      </c>
      <c r="D479" s="1030">
        <v>2003</v>
      </c>
      <c r="E479" s="1030" t="s">
        <v>6918</v>
      </c>
    </row>
    <row r="480" spans="2:5" ht="17.45" customHeight="1">
      <c r="B480" s="1121" t="s">
        <v>6884</v>
      </c>
      <c r="C480" s="1028" t="s">
        <v>6104</v>
      </c>
      <c r="D480" s="1030">
        <v>2014</v>
      </c>
      <c r="E480" s="1030" t="s">
        <v>6919</v>
      </c>
    </row>
    <row r="481" spans="2:5" ht="17.45" customHeight="1">
      <c r="B481" s="1121" t="s">
        <v>6884</v>
      </c>
      <c r="C481" s="1028" t="s">
        <v>6104</v>
      </c>
      <c r="D481" s="1030">
        <v>2015</v>
      </c>
      <c r="E481" s="1030" t="s">
        <v>6918</v>
      </c>
    </row>
    <row r="482" spans="2:5" ht="17.45" customHeight="1">
      <c r="B482" s="1121" t="s">
        <v>6884</v>
      </c>
      <c r="C482" s="1028" t="s">
        <v>6105</v>
      </c>
      <c r="D482" s="1030">
        <v>2014</v>
      </c>
      <c r="E482" s="1030" t="s">
        <v>6919</v>
      </c>
    </row>
    <row r="483" spans="2:5" ht="17.45" customHeight="1">
      <c r="B483" s="1121" t="s">
        <v>6884</v>
      </c>
      <c r="C483" s="1028" t="s">
        <v>6105</v>
      </c>
      <c r="D483" s="1030">
        <v>2015</v>
      </c>
      <c r="E483" s="1030" t="s">
        <v>6918</v>
      </c>
    </row>
    <row r="484" spans="2:5" ht="17.45" customHeight="1">
      <c r="B484" s="1121" t="s">
        <v>6884</v>
      </c>
      <c r="C484" s="1028" t="s">
        <v>6032</v>
      </c>
      <c r="D484" s="1030">
        <v>2007</v>
      </c>
      <c r="E484" s="1030" t="s">
        <v>6918</v>
      </c>
    </row>
    <row r="485" spans="2:5" ht="17.45" customHeight="1">
      <c r="B485" s="1121" t="s">
        <v>6884</v>
      </c>
      <c r="C485" s="1028" t="s">
        <v>6044</v>
      </c>
      <c r="D485" s="1030">
        <v>2009</v>
      </c>
      <c r="E485" s="1030" t="s">
        <v>6918</v>
      </c>
    </row>
    <row r="486" spans="2:5" ht="17.45" customHeight="1">
      <c r="B486" s="1121" t="s">
        <v>6884</v>
      </c>
      <c r="C486" s="1028" t="s">
        <v>5966</v>
      </c>
      <c r="D486" s="1030">
        <v>1998</v>
      </c>
      <c r="E486" s="1030" t="s">
        <v>6918</v>
      </c>
    </row>
    <row r="487" spans="2:5" ht="17.45" customHeight="1">
      <c r="B487" s="1121" t="s">
        <v>6884</v>
      </c>
      <c r="C487" s="1028" t="s">
        <v>5986</v>
      </c>
      <c r="D487" s="1030">
        <v>2000</v>
      </c>
      <c r="E487" s="1030" t="s">
        <v>6918</v>
      </c>
    </row>
    <row r="488" spans="2:5" ht="17.45" customHeight="1">
      <c r="B488" s="1121" t="s">
        <v>6884</v>
      </c>
      <c r="C488" s="1028" t="s">
        <v>1444</v>
      </c>
      <c r="D488" s="1030">
        <v>2005</v>
      </c>
      <c r="E488" s="1030" t="s">
        <v>6918</v>
      </c>
    </row>
    <row r="489" spans="2:5" ht="17.45" customHeight="1">
      <c r="B489" s="1121" t="s">
        <v>6884</v>
      </c>
      <c r="C489" s="1028" t="s">
        <v>1683</v>
      </c>
      <c r="D489" s="1030">
        <v>2001</v>
      </c>
      <c r="E489" s="1030" t="s">
        <v>6918</v>
      </c>
    </row>
    <row r="490" spans="2:5" ht="17.45" customHeight="1">
      <c r="B490" s="1121" t="s">
        <v>6884</v>
      </c>
      <c r="C490" s="1028" t="s">
        <v>1683</v>
      </c>
      <c r="D490" s="1030">
        <v>2007</v>
      </c>
      <c r="E490" s="1030" t="s">
        <v>6918</v>
      </c>
    </row>
    <row r="491" spans="2:5" ht="17.45" customHeight="1">
      <c r="B491" s="1121" t="s">
        <v>6884</v>
      </c>
      <c r="C491" s="1028" t="s">
        <v>1683</v>
      </c>
      <c r="D491" s="1030">
        <v>2014</v>
      </c>
      <c r="E491" s="1030" t="s">
        <v>6918</v>
      </c>
    </row>
    <row r="492" spans="2:5" ht="17.45" customHeight="1">
      <c r="B492" s="1121" t="s">
        <v>6884</v>
      </c>
      <c r="C492" s="1028" t="s">
        <v>1683</v>
      </c>
      <c r="D492" s="1030">
        <v>2014</v>
      </c>
      <c r="E492" s="1030" t="s">
        <v>6919</v>
      </c>
    </row>
    <row r="493" spans="2:5" ht="17.45" customHeight="1">
      <c r="B493" s="1121" t="s">
        <v>6884</v>
      </c>
      <c r="C493" s="1028" t="s">
        <v>1683</v>
      </c>
      <c r="D493" s="1030">
        <v>2023</v>
      </c>
      <c r="E493" s="2037" t="s">
        <v>6920</v>
      </c>
    </row>
    <row r="494" spans="2:5" ht="17.45" customHeight="1">
      <c r="B494" s="1121" t="s">
        <v>6884</v>
      </c>
      <c r="C494" s="1028" t="s">
        <v>1062</v>
      </c>
      <c r="D494" s="1030">
        <v>1998</v>
      </c>
      <c r="E494" s="1030" t="s">
        <v>6918</v>
      </c>
    </row>
    <row r="495" spans="2:5" ht="17.45" customHeight="1">
      <c r="B495" s="1121" t="s">
        <v>6884</v>
      </c>
      <c r="C495" s="1028" t="s">
        <v>1062</v>
      </c>
      <c r="D495" s="1030">
        <v>2002</v>
      </c>
      <c r="E495" s="1030" t="s">
        <v>6918</v>
      </c>
    </row>
    <row r="496" spans="2:5" ht="17.45" customHeight="1">
      <c r="B496" s="1121" t="s">
        <v>6884</v>
      </c>
      <c r="C496" s="1028" t="s">
        <v>1062</v>
      </c>
      <c r="D496" s="1030">
        <v>2010</v>
      </c>
      <c r="E496" s="1030" t="s">
        <v>6918</v>
      </c>
    </row>
    <row r="497" spans="2:5" ht="17.45" customHeight="1">
      <c r="B497" s="1121" t="s">
        <v>6884</v>
      </c>
      <c r="C497" s="1028" t="s">
        <v>1062</v>
      </c>
      <c r="D497" s="1030">
        <v>2011</v>
      </c>
      <c r="E497" s="1030" t="s">
        <v>6918</v>
      </c>
    </row>
    <row r="498" spans="2:5" ht="17.45" customHeight="1">
      <c r="B498" s="1121" t="s">
        <v>6884</v>
      </c>
      <c r="C498" s="1028" t="s">
        <v>6025</v>
      </c>
      <c r="D498" s="1030">
        <v>2006</v>
      </c>
      <c r="E498" s="1030" t="s">
        <v>6918</v>
      </c>
    </row>
    <row r="499" spans="2:5" ht="17.45" customHeight="1">
      <c r="B499" s="1121" t="s">
        <v>6884</v>
      </c>
      <c r="C499" s="1028" t="s">
        <v>5146</v>
      </c>
      <c r="D499" s="1030">
        <v>2020</v>
      </c>
      <c r="E499" s="2037" t="s">
        <v>6920</v>
      </c>
    </row>
    <row r="500" spans="2:5" ht="17.45" customHeight="1">
      <c r="B500" s="1121" t="s">
        <v>6884</v>
      </c>
      <c r="C500" s="1028" t="s">
        <v>6431</v>
      </c>
      <c r="D500" s="1030">
        <v>2021</v>
      </c>
      <c r="E500" s="2037" t="s">
        <v>6920</v>
      </c>
    </row>
    <row r="501" spans="2:5" ht="17.45" customHeight="1">
      <c r="B501" s="1121" t="s">
        <v>6884</v>
      </c>
      <c r="C501" s="1028" t="s">
        <v>1004</v>
      </c>
      <c r="D501" s="1030">
        <v>1999</v>
      </c>
      <c r="E501" s="1030" t="s">
        <v>6918</v>
      </c>
    </row>
    <row r="502" spans="2:5" ht="17.45" customHeight="1">
      <c r="B502" s="1121" t="s">
        <v>6884</v>
      </c>
      <c r="C502" s="1028" t="s">
        <v>1004</v>
      </c>
      <c r="D502" s="1030">
        <v>2000</v>
      </c>
      <c r="E502" s="1030" t="s">
        <v>6918</v>
      </c>
    </row>
    <row r="503" spans="2:5" ht="17.45" customHeight="1">
      <c r="B503" s="1121" t="s">
        <v>6884</v>
      </c>
      <c r="C503" s="1028" t="s">
        <v>1004</v>
      </c>
      <c r="D503" s="1030">
        <v>2002</v>
      </c>
      <c r="E503" s="1030" t="s">
        <v>6918</v>
      </c>
    </row>
    <row r="504" spans="2:5" ht="17.45" customHeight="1">
      <c r="B504" s="1121" t="s">
        <v>6884</v>
      </c>
      <c r="C504" s="1028" t="s">
        <v>6049</v>
      </c>
      <c r="D504" s="1030">
        <v>2009</v>
      </c>
      <c r="E504" s="1030" t="s">
        <v>6918</v>
      </c>
    </row>
    <row r="505" spans="2:5" ht="17.45" customHeight="1">
      <c r="B505" s="1121" t="s">
        <v>6884</v>
      </c>
      <c r="C505" s="1028" t="s">
        <v>6048</v>
      </c>
      <c r="D505" s="1030">
        <v>2009</v>
      </c>
      <c r="E505" s="1030" t="s">
        <v>6918</v>
      </c>
    </row>
    <row r="506" spans="2:5" ht="17.45" customHeight="1">
      <c r="B506" s="1121" t="s">
        <v>6884</v>
      </c>
      <c r="C506" s="1028" t="s">
        <v>6788</v>
      </c>
      <c r="D506" s="1030">
        <v>2022</v>
      </c>
      <c r="E506" s="2037" t="s">
        <v>6920</v>
      </c>
    </row>
    <row r="507" spans="2:5" ht="17.45" customHeight="1">
      <c r="B507" s="1121" t="s">
        <v>6884</v>
      </c>
      <c r="C507" s="1028" t="s">
        <v>5944</v>
      </c>
      <c r="D507" s="1030">
        <v>1995</v>
      </c>
      <c r="E507" s="1030" t="s">
        <v>6918</v>
      </c>
    </row>
    <row r="508" spans="2:5" ht="17.45" customHeight="1">
      <c r="B508" s="1121" t="s">
        <v>6884</v>
      </c>
      <c r="C508" s="1028" t="s">
        <v>5944</v>
      </c>
      <c r="D508" s="1030">
        <v>1997</v>
      </c>
      <c r="E508" s="1030" t="s">
        <v>6918</v>
      </c>
    </row>
    <row r="509" spans="2:5" ht="17.45" customHeight="1">
      <c r="B509" s="1121" t="s">
        <v>6884</v>
      </c>
      <c r="C509" s="1028" t="s">
        <v>5944</v>
      </c>
      <c r="D509" s="1030">
        <v>1998</v>
      </c>
      <c r="E509" s="1030" t="s">
        <v>6918</v>
      </c>
    </row>
    <row r="510" spans="2:5" ht="17.45" customHeight="1">
      <c r="B510" s="1121" t="s">
        <v>6884</v>
      </c>
      <c r="C510" s="1028" t="s">
        <v>5944</v>
      </c>
      <c r="D510" s="1030">
        <v>2000</v>
      </c>
      <c r="E510" s="1030" t="s">
        <v>6918</v>
      </c>
    </row>
    <row r="511" spans="2:5" ht="17.45" customHeight="1">
      <c r="B511" s="1121" t="s">
        <v>6884</v>
      </c>
      <c r="C511" s="1028" t="s">
        <v>6058</v>
      </c>
      <c r="D511" s="1030">
        <v>2010</v>
      </c>
      <c r="E511" s="1030" t="s">
        <v>6918</v>
      </c>
    </row>
    <row r="512" spans="2:5" ht="17.45" customHeight="1">
      <c r="B512" s="1121" t="s">
        <v>6884</v>
      </c>
      <c r="C512" s="1028" t="s">
        <v>2644</v>
      </c>
      <c r="D512" s="1030">
        <v>2013</v>
      </c>
      <c r="E512" s="1030" t="s">
        <v>6918</v>
      </c>
    </row>
    <row r="513" spans="2:5" ht="17.45" customHeight="1">
      <c r="B513" s="1121" t="s">
        <v>6884</v>
      </c>
      <c r="C513" s="1028" t="s">
        <v>1706</v>
      </c>
      <c r="D513" s="1030">
        <v>2001</v>
      </c>
      <c r="E513" s="1030" t="s">
        <v>6918</v>
      </c>
    </row>
    <row r="514" spans="2:5" ht="17.45" customHeight="1">
      <c r="B514" s="1121" t="s">
        <v>6884</v>
      </c>
      <c r="C514" s="1028" t="s">
        <v>1706</v>
      </c>
      <c r="D514" s="1030">
        <v>2007</v>
      </c>
      <c r="E514" s="1030" t="s">
        <v>6918</v>
      </c>
    </row>
    <row r="515" spans="2:5" ht="17.45" customHeight="1">
      <c r="B515" s="1121" t="s">
        <v>6884</v>
      </c>
      <c r="C515" s="1028" t="s">
        <v>1706</v>
      </c>
      <c r="D515" s="1030">
        <v>2014</v>
      </c>
      <c r="E515" s="1030" t="s">
        <v>6919</v>
      </c>
    </row>
    <row r="516" spans="2:5" ht="17.45" customHeight="1">
      <c r="B516" s="1121" t="s">
        <v>6884</v>
      </c>
      <c r="C516" s="1028" t="s">
        <v>5967</v>
      </c>
      <c r="D516" s="1030">
        <v>1998</v>
      </c>
      <c r="E516" s="1030" t="s">
        <v>6918</v>
      </c>
    </row>
    <row r="517" spans="2:5" ht="17.45" customHeight="1">
      <c r="B517" s="1121" t="s">
        <v>6884</v>
      </c>
      <c r="C517" s="1028" t="s">
        <v>5967</v>
      </c>
      <c r="D517" s="1030">
        <v>2001</v>
      </c>
      <c r="E517" s="1030" t="s">
        <v>6918</v>
      </c>
    </row>
    <row r="518" spans="2:5" ht="17.45" customHeight="1">
      <c r="B518" s="1121" t="s">
        <v>6884</v>
      </c>
      <c r="C518" s="1028" t="s">
        <v>5953</v>
      </c>
      <c r="D518" s="1030">
        <v>1997</v>
      </c>
      <c r="E518" s="1030" t="s">
        <v>6918</v>
      </c>
    </row>
    <row r="519" spans="2:5" ht="17.45" customHeight="1">
      <c r="B519" s="1121" t="s">
        <v>6884</v>
      </c>
      <c r="C519" s="1028" t="s">
        <v>5953</v>
      </c>
      <c r="D519" s="1030">
        <v>1999</v>
      </c>
      <c r="E519" s="1030" t="s">
        <v>6918</v>
      </c>
    </row>
    <row r="520" spans="2:5" ht="17.45" customHeight="1">
      <c r="B520" s="1121" t="s">
        <v>6884</v>
      </c>
      <c r="C520" s="1028" t="s">
        <v>5953</v>
      </c>
      <c r="D520" s="1030">
        <v>2000</v>
      </c>
      <c r="E520" s="1030" t="s">
        <v>6918</v>
      </c>
    </row>
    <row r="521" spans="2:5" ht="17.45" customHeight="1">
      <c r="B521" s="1121" t="s">
        <v>6884</v>
      </c>
      <c r="C521" s="1028" t="s">
        <v>5948</v>
      </c>
      <c r="D521" s="1030">
        <v>1996</v>
      </c>
      <c r="E521" s="1030" t="s">
        <v>6918</v>
      </c>
    </row>
    <row r="522" spans="2:5" ht="17.45" customHeight="1">
      <c r="B522" s="1121" t="s">
        <v>6884</v>
      </c>
      <c r="C522" s="1028" t="s">
        <v>1486</v>
      </c>
      <c r="D522" s="1030">
        <v>2000</v>
      </c>
      <c r="E522" s="1030" t="s">
        <v>6918</v>
      </c>
    </row>
    <row r="523" spans="2:5" ht="17.45" customHeight="1">
      <c r="B523" s="1121" t="s">
        <v>6884</v>
      </c>
      <c r="C523" s="1028" t="s">
        <v>1486</v>
      </c>
      <c r="D523" s="1030">
        <v>2005</v>
      </c>
      <c r="E523" s="1030" t="s">
        <v>6918</v>
      </c>
    </row>
    <row r="524" spans="2:5" ht="17.45" customHeight="1">
      <c r="B524" s="1121" t="s">
        <v>6884</v>
      </c>
      <c r="C524" s="1028" t="s">
        <v>1486</v>
      </c>
      <c r="D524" s="1030">
        <v>2010</v>
      </c>
      <c r="E524" s="1030" t="s">
        <v>6918</v>
      </c>
    </row>
    <row r="525" spans="2:5" ht="17.45" customHeight="1">
      <c r="B525" s="1121" t="s">
        <v>6884</v>
      </c>
      <c r="C525" s="1028" t="s">
        <v>1486</v>
      </c>
      <c r="D525" s="1030">
        <v>2015</v>
      </c>
      <c r="E525" s="1030" t="s">
        <v>6919</v>
      </c>
    </row>
    <row r="526" spans="2:5" ht="17.45" customHeight="1">
      <c r="B526" s="1121" t="s">
        <v>6884</v>
      </c>
      <c r="C526" s="1028" t="s">
        <v>1486</v>
      </c>
      <c r="D526" s="1030">
        <v>2016</v>
      </c>
      <c r="E526" s="1030" t="s">
        <v>6918</v>
      </c>
    </row>
    <row r="527" spans="2:5" ht="17.45" customHeight="1">
      <c r="B527" s="1121" t="s">
        <v>6884</v>
      </c>
      <c r="C527" s="1028" t="s">
        <v>1486</v>
      </c>
      <c r="D527" s="1030">
        <v>2016</v>
      </c>
      <c r="E527" s="1030" t="s">
        <v>6919</v>
      </c>
    </row>
    <row r="528" spans="2:5" ht="17.45" customHeight="1">
      <c r="B528" s="1121" t="s">
        <v>6884</v>
      </c>
      <c r="C528" s="1028" t="s">
        <v>1486</v>
      </c>
      <c r="D528" s="1030">
        <v>2019</v>
      </c>
      <c r="E528" s="1030" t="s">
        <v>6919</v>
      </c>
    </row>
    <row r="529" spans="2:5" ht="17.45" customHeight="1">
      <c r="B529" s="1121" t="s">
        <v>6884</v>
      </c>
      <c r="C529" s="1028" t="s">
        <v>1486</v>
      </c>
      <c r="D529" s="1030">
        <v>2023</v>
      </c>
      <c r="E529" s="2037" t="s">
        <v>6920</v>
      </c>
    </row>
    <row r="530" spans="2:5" ht="17.45" customHeight="1">
      <c r="B530" s="1121" t="s">
        <v>6884</v>
      </c>
      <c r="C530" s="1028" t="s">
        <v>1153</v>
      </c>
      <c r="D530" s="1030">
        <v>2003</v>
      </c>
      <c r="E530" s="1030" t="s">
        <v>6918</v>
      </c>
    </row>
    <row r="531" spans="2:5" ht="17.45" customHeight="1">
      <c r="B531" s="1121" t="s">
        <v>6884</v>
      </c>
      <c r="C531" s="1028" t="s">
        <v>1153</v>
      </c>
      <c r="D531" s="1030">
        <v>2008</v>
      </c>
      <c r="E531" s="1030" t="s">
        <v>6918</v>
      </c>
    </row>
    <row r="532" spans="2:5" ht="17.45" customHeight="1">
      <c r="B532" s="1121" t="s">
        <v>6884</v>
      </c>
      <c r="C532" s="1028" t="s">
        <v>1153</v>
      </c>
      <c r="D532" s="1030">
        <v>2009</v>
      </c>
      <c r="E532" s="1030" t="s">
        <v>6918</v>
      </c>
    </row>
    <row r="533" spans="2:5" ht="17.45" customHeight="1">
      <c r="B533" s="1121" t="s">
        <v>6884</v>
      </c>
      <c r="C533" s="1028" t="s">
        <v>1153</v>
      </c>
      <c r="D533" s="1030">
        <v>2014</v>
      </c>
      <c r="E533" s="1030" t="s">
        <v>6918</v>
      </c>
    </row>
    <row r="534" spans="2:5" ht="17.45" customHeight="1">
      <c r="B534" s="1121" t="s">
        <v>6884</v>
      </c>
      <c r="C534" s="1028" t="s">
        <v>1311</v>
      </c>
      <c r="D534" s="1030">
        <v>2004</v>
      </c>
      <c r="E534" s="1030" t="s">
        <v>6918</v>
      </c>
    </row>
    <row r="535" spans="2:5" ht="17.45" customHeight="1">
      <c r="B535" s="1121" t="s">
        <v>6884</v>
      </c>
      <c r="C535" s="1028" t="s">
        <v>2658</v>
      </c>
      <c r="D535" s="1030">
        <v>2019</v>
      </c>
      <c r="E535" s="1030" t="s">
        <v>6918</v>
      </c>
    </row>
    <row r="536" spans="2:5" ht="17.45" customHeight="1">
      <c r="B536" s="1121" t="s">
        <v>6884</v>
      </c>
      <c r="C536" s="1028" t="s">
        <v>2658</v>
      </c>
      <c r="D536" s="1030">
        <v>2019</v>
      </c>
      <c r="E536" s="1030" t="s">
        <v>6919</v>
      </c>
    </row>
    <row r="537" spans="2:5" ht="17.45" customHeight="1">
      <c r="B537" s="1121" t="s">
        <v>6884</v>
      </c>
      <c r="C537" s="1028" t="s">
        <v>5732</v>
      </c>
      <c r="D537" s="1030">
        <v>2020</v>
      </c>
      <c r="E537" s="2037" t="s">
        <v>6920</v>
      </c>
    </row>
    <row r="538" spans="2:5" ht="17.45" customHeight="1">
      <c r="B538" s="1121" t="s">
        <v>6884</v>
      </c>
      <c r="C538" s="1028" t="s">
        <v>6083</v>
      </c>
      <c r="D538" s="1030">
        <v>2013</v>
      </c>
      <c r="E538" s="1030" t="s">
        <v>6918</v>
      </c>
    </row>
    <row r="539" spans="2:5" ht="17.45" customHeight="1">
      <c r="B539" s="1121" t="s">
        <v>6884</v>
      </c>
      <c r="C539" s="1028" t="s">
        <v>6084</v>
      </c>
      <c r="D539" s="1030">
        <v>2013</v>
      </c>
      <c r="E539" s="1030" t="s">
        <v>6918</v>
      </c>
    </row>
    <row r="540" spans="2:5" ht="17.45" customHeight="1">
      <c r="B540" s="1121" t="s">
        <v>6884</v>
      </c>
      <c r="C540" s="1028" t="s">
        <v>5147</v>
      </c>
      <c r="D540" s="1030">
        <v>2020</v>
      </c>
      <c r="E540" s="2037" t="s">
        <v>6920</v>
      </c>
    </row>
    <row r="541" spans="2:5" ht="17.45" customHeight="1">
      <c r="B541" s="1121" t="s">
        <v>6884</v>
      </c>
      <c r="C541" s="1028" t="s">
        <v>6169</v>
      </c>
      <c r="D541" s="1030">
        <v>2015</v>
      </c>
      <c r="E541" s="1030" t="s">
        <v>6919</v>
      </c>
    </row>
    <row r="542" spans="2:5" ht="17.45" customHeight="1">
      <c r="B542" s="1121" t="s">
        <v>6884</v>
      </c>
      <c r="C542" s="1028" t="s">
        <v>6106</v>
      </c>
      <c r="D542" s="1030">
        <v>2014</v>
      </c>
      <c r="E542" s="1030" t="s">
        <v>6919</v>
      </c>
    </row>
    <row r="543" spans="2:5" ht="17.45" customHeight="1">
      <c r="B543" s="1121" t="s">
        <v>6884</v>
      </c>
      <c r="C543" s="1028" t="s">
        <v>6153</v>
      </c>
      <c r="D543" s="1030">
        <v>2019</v>
      </c>
      <c r="E543" s="1030" t="s">
        <v>6918</v>
      </c>
    </row>
    <row r="544" spans="2:5" ht="17.45" customHeight="1">
      <c r="B544" s="1121" t="s">
        <v>6884</v>
      </c>
      <c r="C544" s="1028" t="s">
        <v>6153</v>
      </c>
      <c r="D544" s="1030">
        <v>2019</v>
      </c>
      <c r="E544" s="1030" t="s">
        <v>6919</v>
      </c>
    </row>
    <row r="545" spans="2:5" ht="17.45" customHeight="1">
      <c r="B545" s="1121" t="s">
        <v>6884</v>
      </c>
      <c r="C545" s="1028" t="s">
        <v>6107</v>
      </c>
      <c r="D545" s="1030">
        <v>2014</v>
      </c>
      <c r="E545" s="1030" t="s">
        <v>6918</v>
      </c>
    </row>
    <row r="546" spans="2:5" ht="17.45" customHeight="1">
      <c r="B546" s="1121" t="s">
        <v>6884</v>
      </c>
      <c r="C546" s="1028" t="s">
        <v>6108</v>
      </c>
      <c r="D546" s="1030">
        <v>2014</v>
      </c>
      <c r="E546" s="1030" t="s">
        <v>6918</v>
      </c>
    </row>
    <row r="547" spans="2:5" ht="17.45" customHeight="1">
      <c r="B547" s="1121" t="s">
        <v>6884</v>
      </c>
      <c r="C547" s="1028" t="s">
        <v>6109</v>
      </c>
      <c r="D547" s="1030">
        <v>2014</v>
      </c>
      <c r="E547" s="1030" t="s">
        <v>6919</v>
      </c>
    </row>
    <row r="548" spans="2:5">
      <c r="B548" s="1121" t="s">
        <v>6884</v>
      </c>
      <c r="C548" s="1028" t="s">
        <v>6170</v>
      </c>
      <c r="D548" s="1030">
        <v>2015</v>
      </c>
      <c r="E548" s="1030" t="s">
        <v>6919</v>
      </c>
    </row>
    <row r="549" spans="2:5">
      <c r="B549" s="1121" t="s">
        <v>6884</v>
      </c>
      <c r="C549" s="1028" t="s">
        <v>6191</v>
      </c>
      <c r="D549" s="1030">
        <v>2018</v>
      </c>
      <c r="E549" s="1030" t="s">
        <v>6919</v>
      </c>
    </row>
    <row r="550" spans="2:5">
      <c r="B550" s="1121" t="s">
        <v>6884</v>
      </c>
      <c r="C550" s="1028" t="s">
        <v>6110</v>
      </c>
      <c r="D550" s="1030">
        <v>2014</v>
      </c>
      <c r="E550" s="1030" t="s">
        <v>6919</v>
      </c>
    </row>
    <row r="551" spans="2:5">
      <c r="B551" s="1121" t="s">
        <v>6884</v>
      </c>
      <c r="C551" s="1028" t="s">
        <v>6171</v>
      </c>
      <c r="D551" s="1030">
        <v>2015</v>
      </c>
      <c r="E551" s="1030" t="s">
        <v>6919</v>
      </c>
    </row>
    <row r="552" spans="2:5">
      <c r="B552" s="1121" t="s">
        <v>6884</v>
      </c>
      <c r="C552" s="1028" t="s">
        <v>6171</v>
      </c>
      <c r="D552" s="1030">
        <v>2018</v>
      </c>
      <c r="E552" s="1030" t="s">
        <v>6919</v>
      </c>
    </row>
    <row r="553" spans="2:5">
      <c r="B553" s="1121" t="s">
        <v>6884</v>
      </c>
      <c r="C553" s="1028" t="s">
        <v>6172</v>
      </c>
      <c r="D553" s="1030">
        <v>2015</v>
      </c>
      <c r="E553" s="1030" t="s">
        <v>6919</v>
      </c>
    </row>
    <row r="554" spans="2:5">
      <c r="B554" s="1121" t="s">
        <v>6884</v>
      </c>
      <c r="C554" s="1028" t="s">
        <v>6111</v>
      </c>
      <c r="D554" s="1030">
        <v>2014</v>
      </c>
      <c r="E554" s="1030" t="s">
        <v>6919</v>
      </c>
    </row>
    <row r="555" spans="2:5">
      <c r="B555" s="1121" t="s">
        <v>6884</v>
      </c>
      <c r="C555" s="1028" t="s">
        <v>3419</v>
      </c>
      <c r="D555" s="1030">
        <v>2008</v>
      </c>
      <c r="E555" s="1030" t="s">
        <v>6918</v>
      </c>
    </row>
    <row r="556" spans="2:5">
      <c r="B556" s="1121" t="s">
        <v>6884</v>
      </c>
      <c r="C556" s="1028" t="s">
        <v>1431</v>
      </c>
      <c r="D556" s="1030">
        <v>2005</v>
      </c>
      <c r="E556" s="1030" t="s">
        <v>6918</v>
      </c>
    </row>
    <row r="557" spans="2:5">
      <c r="B557" s="1121" t="s">
        <v>6884</v>
      </c>
      <c r="C557" s="1028" t="s">
        <v>1431</v>
      </c>
      <c r="D557" s="1030">
        <v>2012</v>
      </c>
      <c r="E557" s="1030" t="s">
        <v>6918</v>
      </c>
    </row>
    <row r="558" spans="2:5">
      <c r="B558" s="1121" t="s">
        <v>6884</v>
      </c>
      <c r="C558" s="1028" t="s">
        <v>1431</v>
      </c>
      <c r="D558" s="1030">
        <v>2014</v>
      </c>
      <c r="E558" s="1030" t="s">
        <v>6919</v>
      </c>
    </row>
    <row r="559" spans="2:5">
      <c r="B559" s="1121" t="s">
        <v>6884</v>
      </c>
      <c r="C559" s="1028" t="s">
        <v>1431</v>
      </c>
      <c r="D559" s="1030">
        <v>2017</v>
      </c>
      <c r="E559" s="1030" t="s">
        <v>6919</v>
      </c>
    </row>
    <row r="560" spans="2:5">
      <c r="B560" s="1121" t="s">
        <v>6884</v>
      </c>
      <c r="C560" s="1028" t="s">
        <v>1431</v>
      </c>
      <c r="D560" s="1030">
        <v>2018</v>
      </c>
      <c r="E560" s="1030" t="s">
        <v>6919</v>
      </c>
    </row>
    <row r="561" spans="2:5">
      <c r="B561" s="1121" t="s">
        <v>6884</v>
      </c>
      <c r="C561" s="1032" t="s">
        <v>1431</v>
      </c>
      <c r="D561" s="1030">
        <v>2021</v>
      </c>
      <c r="E561" s="2037" t="s">
        <v>6920</v>
      </c>
    </row>
    <row r="562" spans="2:5">
      <c r="B562" s="1121" t="s">
        <v>6884</v>
      </c>
      <c r="C562" s="1028" t="s">
        <v>6334</v>
      </c>
      <c r="D562" s="1030">
        <v>2021</v>
      </c>
      <c r="E562" s="2037" t="s">
        <v>6920</v>
      </c>
    </row>
    <row r="563" spans="2:5">
      <c r="B563" s="1121" t="s">
        <v>6884</v>
      </c>
      <c r="C563" s="1028" t="s">
        <v>1379</v>
      </c>
      <c r="D563" s="1030">
        <v>2004</v>
      </c>
      <c r="E563" s="1030" t="s">
        <v>6918</v>
      </c>
    </row>
    <row r="564" spans="2:5">
      <c r="B564" s="1121" t="s">
        <v>6884</v>
      </c>
      <c r="C564" s="1028" t="s">
        <v>5949</v>
      </c>
      <c r="D564" s="1030">
        <v>1996</v>
      </c>
      <c r="E564" s="1030" t="s">
        <v>6918</v>
      </c>
    </row>
    <row r="565" spans="2:5">
      <c r="B565" s="1121" t="s">
        <v>6884</v>
      </c>
      <c r="C565" s="1028" t="s">
        <v>1355</v>
      </c>
      <c r="D565" s="1030">
        <v>2004</v>
      </c>
      <c r="E565" s="1030" t="s">
        <v>6918</v>
      </c>
    </row>
    <row r="566" spans="2:5">
      <c r="B566" s="1121" t="s">
        <v>6884</v>
      </c>
      <c r="C566" s="1028" t="s">
        <v>5968</v>
      </c>
      <c r="D566" s="1030">
        <v>1998</v>
      </c>
      <c r="E566" s="1030" t="s">
        <v>6918</v>
      </c>
    </row>
    <row r="567" spans="2:5">
      <c r="B567" s="1121" t="s">
        <v>6884</v>
      </c>
      <c r="C567" s="1028" t="s">
        <v>5997</v>
      </c>
      <c r="D567" s="1030">
        <v>2001</v>
      </c>
      <c r="E567" s="1030" t="s">
        <v>6918</v>
      </c>
    </row>
    <row r="568" spans="2:5">
      <c r="B568" s="1121" t="s">
        <v>6884</v>
      </c>
      <c r="C568" s="1028" t="s">
        <v>5956</v>
      </c>
      <c r="D568" s="1030">
        <v>1997</v>
      </c>
      <c r="E568" s="1030" t="s">
        <v>6918</v>
      </c>
    </row>
    <row r="569" spans="2:5">
      <c r="B569" s="1121" t="s">
        <v>6884</v>
      </c>
      <c r="C569" s="1028" t="s">
        <v>5998</v>
      </c>
      <c r="D569" s="1030">
        <v>2001</v>
      </c>
      <c r="E569" s="1030" t="s">
        <v>6918</v>
      </c>
    </row>
    <row r="570" spans="2:5">
      <c r="B570" s="1121" t="s">
        <v>6884</v>
      </c>
      <c r="C570" s="1028" t="s">
        <v>6026</v>
      </c>
      <c r="D570" s="1030">
        <v>2006</v>
      </c>
      <c r="E570" s="1030" t="s">
        <v>6918</v>
      </c>
    </row>
    <row r="571" spans="2:5">
      <c r="B571" s="1121" t="s">
        <v>6884</v>
      </c>
      <c r="C571" s="1028" t="s">
        <v>6027</v>
      </c>
      <c r="D571" s="1030">
        <v>2006</v>
      </c>
      <c r="E571" s="1030" t="s">
        <v>6918</v>
      </c>
    </row>
    <row r="572" spans="2:5">
      <c r="B572" s="1121" t="s">
        <v>6884</v>
      </c>
      <c r="C572" s="1028" t="s">
        <v>1195</v>
      </c>
      <c r="D572" s="1030">
        <v>2003</v>
      </c>
      <c r="E572" s="1030" t="s">
        <v>6918</v>
      </c>
    </row>
    <row r="573" spans="2:5">
      <c r="B573" s="1121" t="s">
        <v>6884</v>
      </c>
      <c r="C573" s="1028" t="s">
        <v>994</v>
      </c>
      <c r="D573" s="1030">
        <v>1997</v>
      </c>
      <c r="E573" s="1030" t="s">
        <v>6918</v>
      </c>
    </row>
    <row r="574" spans="2:5">
      <c r="B574" s="1121" t="s">
        <v>6884</v>
      </c>
      <c r="C574" s="1028" t="s">
        <v>994</v>
      </c>
      <c r="D574" s="1030">
        <v>2002</v>
      </c>
      <c r="E574" s="1030" t="s">
        <v>6918</v>
      </c>
    </row>
    <row r="575" spans="2:5">
      <c r="B575" s="1121" t="s">
        <v>6884</v>
      </c>
      <c r="C575" s="1028" t="s">
        <v>994</v>
      </c>
      <c r="D575" s="1030">
        <v>2010</v>
      </c>
      <c r="E575" s="1030" t="s">
        <v>6918</v>
      </c>
    </row>
    <row r="576" spans="2:5">
      <c r="B576" s="1121" t="s">
        <v>6884</v>
      </c>
      <c r="C576" s="1028" t="s">
        <v>1513</v>
      </c>
      <c r="D576" s="1030">
        <v>2006</v>
      </c>
      <c r="E576" s="1030" t="s">
        <v>6918</v>
      </c>
    </row>
    <row r="577" spans="2:5">
      <c r="B577" s="1121" t="s">
        <v>6884</v>
      </c>
      <c r="C577" s="1028" t="s">
        <v>1513</v>
      </c>
      <c r="D577" s="1030">
        <v>2011</v>
      </c>
      <c r="E577" s="1030" t="s">
        <v>6918</v>
      </c>
    </row>
    <row r="578" spans="2:5">
      <c r="B578" s="1121" t="s">
        <v>6884</v>
      </c>
      <c r="C578" s="1028" t="s">
        <v>2559</v>
      </c>
      <c r="D578" s="1030">
        <v>2012</v>
      </c>
      <c r="E578" s="1030" t="s">
        <v>6918</v>
      </c>
    </row>
    <row r="579" spans="2:5">
      <c r="B579" s="1121" t="s">
        <v>6884</v>
      </c>
      <c r="C579" s="1028" t="s">
        <v>1366</v>
      </c>
      <c r="D579" s="1030">
        <v>2004</v>
      </c>
      <c r="E579" s="1030" t="s">
        <v>6918</v>
      </c>
    </row>
    <row r="580" spans="2:5">
      <c r="B580" s="1121" t="s">
        <v>6884</v>
      </c>
      <c r="C580" s="1028" t="s">
        <v>2290</v>
      </c>
      <c r="D580" s="1030">
        <v>2011</v>
      </c>
      <c r="E580" s="1030" t="s">
        <v>6918</v>
      </c>
    </row>
    <row r="581" spans="2:5">
      <c r="B581" s="1121" t="s">
        <v>6884</v>
      </c>
      <c r="C581" s="1028" t="s">
        <v>2290</v>
      </c>
      <c r="D581" s="1030">
        <v>2016</v>
      </c>
      <c r="E581" s="1030" t="s">
        <v>6919</v>
      </c>
    </row>
    <row r="582" spans="2:5">
      <c r="B582" s="1121" t="s">
        <v>6884</v>
      </c>
      <c r="C582" s="1028" t="s">
        <v>2290</v>
      </c>
      <c r="D582" s="1030">
        <v>2017</v>
      </c>
      <c r="E582" s="1030" t="s">
        <v>6918</v>
      </c>
    </row>
    <row r="583" spans="2:5">
      <c r="B583" s="1121" t="s">
        <v>6884</v>
      </c>
      <c r="C583" s="1028" t="s">
        <v>1050</v>
      </c>
      <c r="D583" s="1030">
        <v>2002</v>
      </c>
      <c r="E583" s="1030" t="s">
        <v>6918</v>
      </c>
    </row>
    <row r="584" spans="2:5">
      <c r="B584" s="1121" t="s">
        <v>6884</v>
      </c>
      <c r="C584" s="1032" t="s">
        <v>6327</v>
      </c>
      <c r="D584" s="1030">
        <v>2021</v>
      </c>
      <c r="E584" s="2037" t="s">
        <v>6920</v>
      </c>
    </row>
    <row r="585" spans="2:5">
      <c r="B585" s="1121" t="s">
        <v>6884</v>
      </c>
      <c r="C585" s="1028" t="s">
        <v>6328</v>
      </c>
      <c r="D585" s="1030">
        <v>2021</v>
      </c>
      <c r="E585" s="2037" t="s">
        <v>6920</v>
      </c>
    </row>
    <row r="586" spans="2:5">
      <c r="B586" s="1121" t="s">
        <v>6884</v>
      </c>
      <c r="C586" s="1028" t="s">
        <v>5957</v>
      </c>
      <c r="D586" s="1030">
        <v>1997</v>
      </c>
      <c r="E586" s="1030" t="s">
        <v>6918</v>
      </c>
    </row>
    <row r="587" spans="2:5">
      <c r="B587" s="1121" t="s">
        <v>6885</v>
      </c>
      <c r="C587" s="1028" t="s">
        <v>6070</v>
      </c>
      <c r="D587" s="1030">
        <v>2011</v>
      </c>
      <c r="E587" s="1030" t="s">
        <v>6918</v>
      </c>
    </row>
    <row r="588" spans="2:5">
      <c r="B588" s="1121" t="s">
        <v>6886</v>
      </c>
      <c r="C588" s="1028" t="s">
        <v>1332</v>
      </c>
      <c r="D588" s="1030">
        <v>1996</v>
      </c>
      <c r="E588" s="1030" t="s">
        <v>6918</v>
      </c>
    </row>
    <row r="589" spans="2:5">
      <c r="B589" s="1121" t="s">
        <v>6886</v>
      </c>
      <c r="C589" s="1028" t="s">
        <v>1332</v>
      </c>
      <c r="D589" s="1030">
        <v>2004</v>
      </c>
      <c r="E589" s="1030" t="s">
        <v>6918</v>
      </c>
    </row>
    <row r="590" spans="2:5">
      <c r="B590" s="1121" t="s">
        <v>6886</v>
      </c>
      <c r="C590" s="1028" t="s">
        <v>1332</v>
      </c>
      <c r="D590" s="1030">
        <v>2013</v>
      </c>
      <c r="E590" s="1030" t="s">
        <v>6918</v>
      </c>
    </row>
    <row r="591" spans="2:5">
      <c r="B591" s="1121" t="s">
        <v>6886</v>
      </c>
      <c r="C591" s="1028" t="s">
        <v>1332</v>
      </c>
      <c r="D591" s="1030">
        <v>2015</v>
      </c>
      <c r="E591" s="1030" t="s">
        <v>6919</v>
      </c>
    </row>
    <row r="592" spans="2:5">
      <c r="B592" s="1121" t="s">
        <v>6886</v>
      </c>
      <c r="C592" s="1028" t="s">
        <v>1332</v>
      </c>
      <c r="D592" s="1030">
        <v>2022</v>
      </c>
      <c r="E592" s="2037" t="s">
        <v>6920</v>
      </c>
    </row>
    <row r="593" spans="2:5">
      <c r="B593" s="1121" t="s">
        <v>6886</v>
      </c>
      <c r="C593" s="1028" t="s">
        <v>6059</v>
      </c>
      <c r="D593" s="1030">
        <v>2010</v>
      </c>
      <c r="E593" s="1030" t="s">
        <v>6918</v>
      </c>
    </row>
    <row r="594" spans="2:5">
      <c r="B594" s="1121" t="s">
        <v>6886</v>
      </c>
      <c r="C594" s="1028" t="s">
        <v>6059</v>
      </c>
      <c r="D594" s="1030">
        <v>2019</v>
      </c>
      <c r="E594" s="1030" t="s">
        <v>6918</v>
      </c>
    </row>
    <row r="595" spans="2:5" ht="17.45" customHeight="1">
      <c r="B595" s="1121" t="s">
        <v>6886</v>
      </c>
      <c r="C595" s="1028" t="s">
        <v>6059</v>
      </c>
      <c r="D595" s="1030">
        <v>2019</v>
      </c>
      <c r="E595" s="1030" t="s">
        <v>6919</v>
      </c>
    </row>
    <row r="596" spans="2:5" ht="17.45" customHeight="1">
      <c r="B596" s="1121" t="s">
        <v>6887</v>
      </c>
      <c r="C596" s="1028" t="s">
        <v>7579</v>
      </c>
      <c r="D596" s="1030">
        <v>2024</v>
      </c>
      <c r="E596" s="2037" t="s">
        <v>6920</v>
      </c>
    </row>
    <row r="597" spans="2:5" ht="17.45" customHeight="1">
      <c r="B597" s="1121" t="s">
        <v>6887</v>
      </c>
      <c r="C597" s="1028" t="s">
        <v>1603</v>
      </c>
      <c r="D597" s="1030">
        <v>1996</v>
      </c>
      <c r="E597" s="1030" t="s">
        <v>6918</v>
      </c>
    </row>
    <row r="598" spans="2:5" ht="17.45" customHeight="1">
      <c r="B598" s="1121" t="s">
        <v>6887</v>
      </c>
      <c r="C598" s="1028" t="s">
        <v>1603</v>
      </c>
      <c r="D598" s="1030">
        <v>2001</v>
      </c>
      <c r="E598" s="1030" t="s">
        <v>6918</v>
      </c>
    </row>
    <row r="599" spans="2:5" ht="17.45" customHeight="1">
      <c r="B599" s="1121" t="s">
        <v>6887</v>
      </c>
      <c r="C599" s="1028" t="s">
        <v>1603</v>
      </c>
      <c r="D599" s="1030">
        <v>2006</v>
      </c>
      <c r="E599" s="1030" t="s">
        <v>6918</v>
      </c>
    </row>
    <row r="600" spans="2:5" ht="17.45" customHeight="1">
      <c r="B600" s="1121" t="s">
        <v>6887</v>
      </c>
      <c r="C600" s="1028" t="s">
        <v>1603</v>
      </c>
      <c r="D600" s="1030">
        <v>2012</v>
      </c>
      <c r="E600" s="1030" t="s">
        <v>6918</v>
      </c>
    </row>
    <row r="601" spans="2:5" ht="17.45" customHeight="1">
      <c r="B601" s="1121" t="s">
        <v>6887</v>
      </c>
      <c r="C601" s="1028" t="s">
        <v>1603</v>
      </c>
      <c r="D601" s="1030">
        <v>2018</v>
      </c>
      <c r="E601" s="1030" t="s">
        <v>6918</v>
      </c>
    </row>
    <row r="602" spans="2:5" ht="17.45" customHeight="1">
      <c r="B602" s="1121" t="s">
        <v>6887</v>
      </c>
      <c r="C602" s="1028" t="s">
        <v>1603</v>
      </c>
      <c r="D602" s="1030">
        <v>2018</v>
      </c>
      <c r="E602" s="1030" t="s">
        <v>6919</v>
      </c>
    </row>
    <row r="603" spans="2:5" ht="17.45" customHeight="1">
      <c r="B603" s="1121" t="s">
        <v>6887</v>
      </c>
      <c r="C603" s="1028" t="s">
        <v>6060</v>
      </c>
      <c r="D603" s="1030">
        <v>2010</v>
      </c>
      <c r="E603" s="1030" t="s">
        <v>6918</v>
      </c>
    </row>
    <row r="604" spans="2:5" ht="17.45" customHeight="1">
      <c r="B604" s="1121" t="s">
        <v>6887</v>
      </c>
      <c r="C604" s="1028" t="s">
        <v>6061</v>
      </c>
      <c r="D604" s="1030">
        <v>2010</v>
      </c>
      <c r="E604" s="1030" t="s">
        <v>6918</v>
      </c>
    </row>
    <row r="605" spans="2:5" ht="17.45" customHeight="1">
      <c r="B605" s="1121" t="s">
        <v>6887</v>
      </c>
      <c r="C605" s="1028" t="s">
        <v>7632</v>
      </c>
      <c r="D605" s="1030">
        <v>2024</v>
      </c>
      <c r="E605" s="2037" t="s">
        <v>6920</v>
      </c>
    </row>
    <row r="606" spans="2:5" ht="17.45" customHeight="1">
      <c r="B606" s="1121" t="s">
        <v>6887</v>
      </c>
      <c r="C606" s="1028" t="s">
        <v>3186</v>
      </c>
      <c r="D606" s="1030">
        <v>2012</v>
      </c>
      <c r="E606" s="1030" t="s">
        <v>6918</v>
      </c>
    </row>
    <row r="607" spans="2:5" ht="17.45" customHeight="1">
      <c r="B607" s="1121" t="s">
        <v>6887</v>
      </c>
      <c r="C607" s="1028" t="s">
        <v>3186</v>
      </c>
      <c r="D607" s="1030">
        <v>2015</v>
      </c>
      <c r="E607" s="1030" t="s">
        <v>6919</v>
      </c>
    </row>
    <row r="608" spans="2:5" ht="17.45" customHeight="1">
      <c r="B608" s="1121" t="s">
        <v>6887</v>
      </c>
      <c r="C608" s="1028" t="s">
        <v>3186</v>
      </c>
      <c r="D608" s="1030">
        <v>2017</v>
      </c>
      <c r="E608" s="1030" t="s">
        <v>6918</v>
      </c>
    </row>
    <row r="609" spans="2:5" ht="17.45" customHeight="1">
      <c r="B609" s="1121" t="s">
        <v>6887</v>
      </c>
      <c r="C609" s="1028" t="s">
        <v>3186</v>
      </c>
      <c r="D609" s="1030">
        <v>2017</v>
      </c>
      <c r="E609" s="1030" t="s">
        <v>6919</v>
      </c>
    </row>
    <row r="610" spans="2:5" ht="17.45" customHeight="1">
      <c r="B610" s="1121" t="s">
        <v>6887</v>
      </c>
      <c r="C610" s="1028" t="s">
        <v>3186</v>
      </c>
      <c r="D610" s="1030">
        <v>2019</v>
      </c>
      <c r="E610" s="1030" t="s">
        <v>6919</v>
      </c>
    </row>
    <row r="611" spans="2:5" ht="17.45" customHeight="1">
      <c r="B611" s="1121" t="s">
        <v>6887</v>
      </c>
      <c r="C611" s="1028" t="s">
        <v>3186</v>
      </c>
      <c r="D611" s="1030">
        <v>2023</v>
      </c>
      <c r="E611" s="2037" t="s">
        <v>6920</v>
      </c>
    </row>
    <row r="612" spans="2:5" ht="17.45" customHeight="1">
      <c r="B612" s="1121" t="s">
        <v>6887</v>
      </c>
      <c r="C612" s="1028" t="s">
        <v>7125</v>
      </c>
      <c r="D612" s="1030">
        <v>2014</v>
      </c>
      <c r="E612" s="1030" t="s">
        <v>6919</v>
      </c>
    </row>
    <row r="613" spans="2:5" ht="17.45" customHeight="1">
      <c r="B613" s="1121" t="s">
        <v>6887</v>
      </c>
      <c r="C613" s="1028" t="s">
        <v>7124</v>
      </c>
      <c r="D613" s="1030">
        <v>2014</v>
      </c>
      <c r="E613" s="1030" t="s">
        <v>6919</v>
      </c>
    </row>
    <row r="614" spans="2:5" ht="17.45" customHeight="1">
      <c r="B614" s="1121" t="s">
        <v>6887</v>
      </c>
      <c r="C614" s="1028" t="s">
        <v>6195</v>
      </c>
      <c r="D614" s="1030">
        <v>2019</v>
      </c>
      <c r="E614" s="1030" t="s">
        <v>6919</v>
      </c>
    </row>
    <row r="615" spans="2:5" ht="17.45" customHeight="1">
      <c r="B615" s="1121" t="s">
        <v>6887</v>
      </c>
      <c r="C615" s="1028" t="s">
        <v>6173</v>
      </c>
      <c r="D615" s="1030">
        <v>2015</v>
      </c>
      <c r="E615" s="1030" t="s">
        <v>6919</v>
      </c>
    </row>
    <row r="616" spans="2:5" ht="17.45" customHeight="1">
      <c r="B616" s="1121" t="s">
        <v>6887</v>
      </c>
      <c r="C616" s="1028" t="s">
        <v>7126</v>
      </c>
      <c r="D616" s="1030">
        <v>2014</v>
      </c>
      <c r="E616" s="1030" t="s">
        <v>6919</v>
      </c>
    </row>
    <row r="617" spans="2:5" ht="17.45" customHeight="1">
      <c r="B617" s="1121" t="s">
        <v>6887</v>
      </c>
      <c r="C617" s="1028" t="s">
        <v>6174</v>
      </c>
      <c r="D617" s="1030">
        <v>2015</v>
      </c>
      <c r="E617" s="1030" t="s">
        <v>6919</v>
      </c>
    </row>
    <row r="618" spans="2:5" ht="17.45" customHeight="1">
      <c r="B618" s="1121" t="s">
        <v>6887</v>
      </c>
      <c r="C618" s="1028" t="s">
        <v>7127</v>
      </c>
      <c r="D618" s="1030">
        <v>2014</v>
      </c>
      <c r="E618" s="1030" t="s">
        <v>6919</v>
      </c>
    </row>
    <row r="619" spans="2:5" ht="17.45" customHeight="1">
      <c r="B619" s="1121" t="s">
        <v>6887</v>
      </c>
      <c r="C619" s="1028" t="s">
        <v>7123</v>
      </c>
      <c r="D619" s="1030">
        <v>2015</v>
      </c>
      <c r="E619" s="1030" t="s">
        <v>6919</v>
      </c>
    </row>
    <row r="620" spans="2:5" ht="17.45" customHeight="1">
      <c r="B620" s="1121" t="s">
        <v>6887</v>
      </c>
      <c r="C620" s="1028" t="s">
        <v>7123</v>
      </c>
      <c r="D620" s="1030">
        <v>2017</v>
      </c>
      <c r="E620" s="1030" t="s">
        <v>6918</v>
      </c>
    </row>
    <row r="621" spans="2:5" ht="17.45" customHeight="1">
      <c r="B621" s="1121" t="s">
        <v>6887</v>
      </c>
      <c r="C621" s="1028" t="s">
        <v>7123</v>
      </c>
      <c r="D621" s="1030">
        <v>2017</v>
      </c>
      <c r="E621" s="1030" t="s">
        <v>6919</v>
      </c>
    </row>
    <row r="622" spans="2:5" ht="17.45" customHeight="1">
      <c r="B622" s="1121" t="s">
        <v>6887</v>
      </c>
      <c r="C622" s="1028" t="s">
        <v>7123</v>
      </c>
      <c r="D622" s="1030">
        <v>2023</v>
      </c>
      <c r="E622" s="2037" t="s">
        <v>6920</v>
      </c>
    </row>
    <row r="623" spans="2:5" ht="17.45" customHeight="1">
      <c r="B623" s="1121" t="s">
        <v>6887</v>
      </c>
      <c r="C623" s="1028" t="s">
        <v>7157</v>
      </c>
      <c r="D623" s="1030">
        <v>2023</v>
      </c>
      <c r="E623" s="2037" t="s">
        <v>6920</v>
      </c>
    </row>
    <row r="624" spans="2:5" ht="17.45" customHeight="1">
      <c r="B624" s="1121" t="s">
        <v>6887</v>
      </c>
      <c r="C624" s="1028" t="s">
        <v>2616</v>
      </c>
      <c r="D624" s="1030">
        <v>2013</v>
      </c>
      <c r="E624" s="1030" t="s">
        <v>6918</v>
      </c>
    </row>
    <row r="625" spans="2:5" ht="17.45" customHeight="1">
      <c r="B625" s="1121" t="s">
        <v>6887</v>
      </c>
      <c r="C625" s="1028" t="s">
        <v>2616</v>
      </c>
      <c r="D625" s="1030">
        <v>2015</v>
      </c>
      <c r="E625" s="1030" t="s">
        <v>6919</v>
      </c>
    </row>
    <row r="626" spans="2:5" ht="17.45" customHeight="1">
      <c r="B626" s="1121" t="s">
        <v>6887</v>
      </c>
      <c r="C626" s="1032" t="s">
        <v>2616</v>
      </c>
      <c r="D626" s="1030">
        <v>2021</v>
      </c>
      <c r="E626" s="2037" t="s">
        <v>6920</v>
      </c>
    </row>
    <row r="627" spans="2:5" ht="17.45" customHeight="1">
      <c r="B627" s="1121" t="s">
        <v>6887</v>
      </c>
      <c r="C627" s="1028" t="s">
        <v>4025</v>
      </c>
      <c r="D627" s="1030">
        <v>2018</v>
      </c>
      <c r="E627" s="1030" t="s">
        <v>6918</v>
      </c>
    </row>
    <row r="628" spans="2:5" ht="17.45" customHeight="1">
      <c r="B628" s="1121" t="s">
        <v>6887</v>
      </c>
      <c r="C628" s="1028" t="s">
        <v>4025</v>
      </c>
      <c r="D628" s="1030">
        <v>2018</v>
      </c>
      <c r="E628" s="1030" t="s">
        <v>6919</v>
      </c>
    </row>
    <row r="629" spans="2:5" ht="17.45" customHeight="1">
      <c r="B629" s="1121" t="s">
        <v>6887</v>
      </c>
      <c r="C629" s="1028" t="s">
        <v>4025</v>
      </c>
      <c r="D629" s="1030">
        <v>2018</v>
      </c>
      <c r="E629" s="1030" t="s">
        <v>6919</v>
      </c>
    </row>
    <row r="630" spans="2:5" ht="17.45" customHeight="1">
      <c r="B630" s="1121" t="s">
        <v>6887</v>
      </c>
      <c r="C630" s="1028" t="s">
        <v>2714</v>
      </c>
      <c r="D630" s="1030">
        <v>2013</v>
      </c>
      <c r="E630" s="1030" t="s">
        <v>6918</v>
      </c>
    </row>
    <row r="631" spans="2:5" ht="17.45" customHeight="1">
      <c r="B631" s="1121" t="s">
        <v>6887</v>
      </c>
      <c r="C631" s="1028" t="s">
        <v>2714</v>
      </c>
      <c r="D631" s="1030">
        <v>2014</v>
      </c>
      <c r="E631" s="1030" t="s">
        <v>6919</v>
      </c>
    </row>
    <row r="632" spans="2:5" ht="17.45" customHeight="1">
      <c r="B632" s="1121" t="s">
        <v>6887</v>
      </c>
      <c r="C632" s="1028" t="s">
        <v>2714</v>
      </c>
      <c r="D632" s="1030">
        <v>2015</v>
      </c>
      <c r="E632" s="1030" t="s">
        <v>6919</v>
      </c>
    </row>
    <row r="633" spans="2:5" ht="17.45" customHeight="1">
      <c r="B633" s="1121" t="s">
        <v>6887</v>
      </c>
      <c r="C633" s="1028" t="s">
        <v>2714</v>
      </c>
      <c r="D633" s="1030">
        <v>2019</v>
      </c>
      <c r="E633" s="1030" t="s">
        <v>6918</v>
      </c>
    </row>
    <row r="634" spans="2:5" ht="17.45" customHeight="1">
      <c r="B634" s="1121" t="s">
        <v>6887</v>
      </c>
      <c r="C634" s="1028" t="s">
        <v>2714</v>
      </c>
      <c r="D634" s="1030">
        <v>2019</v>
      </c>
      <c r="E634" s="1030" t="s">
        <v>6919</v>
      </c>
    </row>
    <row r="635" spans="2:5" ht="17.45" customHeight="1">
      <c r="B635" s="1121" t="s">
        <v>6887</v>
      </c>
      <c r="C635" s="1028" t="s">
        <v>6154</v>
      </c>
      <c r="D635" s="1030">
        <v>2019</v>
      </c>
      <c r="E635" s="1030" t="s">
        <v>6918</v>
      </c>
    </row>
    <row r="636" spans="2:5" ht="17.45" customHeight="1">
      <c r="B636" s="1121" t="s">
        <v>6887</v>
      </c>
      <c r="C636" s="1028" t="s">
        <v>6154</v>
      </c>
      <c r="D636" s="1030">
        <v>2019</v>
      </c>
      <c r="E636" s="1030" t="s">
        <v>6919</v>
      </c>
    </row>
    <row r="637" spans="2:5" ht="17.45" customHeight="1">
      <c r="B637" s="1121" t="s">
        <v>6887</v>
      </c>
      <c r="C637" s="1028" t="s">
        <v>6085</v>
      </c>
      <c r="D637" s="1030">
        <v>2013</v>
      </c>
      <c r="E637" s="1030" t="s">
        <v>6918</v>
      </c>
    </row>
    <row r="638" spans="2:5" ht="17.45" customHeight="1">
      <c r="B638" s="1121" t="s">
        <v>6887</v>
      </c>
      <c r="C638" s="1028" t="s">
        <v>6085</v>
      </c>
      <c r="D638" s="1030">
        <v>2014</v>
      </c>
      <c r="E638" s="1030" t="s">
        <v>6919</v>
      </c>
    </row>
    <row r="639" spans="2:5" ht="17.45" customHeight="1">
      <c r="B639" s="1121" t="s">
        <v>6887</v>
      </c>
      <c r="C639" s="1028" t="s">
        <v>6085</v>
      </c>
      <c r="D639" s="1030">
        <v>2015</v>
      </c>
      <c r="E639" s="1030" t="s">
        <v>6919</v>
      </c>
    </row>
    <row r="640" spans="2:5" ht="17.45" customHeight="1">
      <c r="B640" s="1121" t="s">
        <v>6887</v>
      </c>
      <c r="C640" s="1028" t="s">
        <v>5969</v>
      </c>
      <c r="D640" s="1030">
        <v>1998</v>
      </c>
      <c r="E640" s="1030" t="s">
        <v>6918</v>
      </c>
    </row>
    <row r="641" spans="2:5" ht="17.45" customHeight="1">
      <c r="B641" s="1121" t="s">
        <v>6887</v>
      </c>
      <c r="C641" s="1028" t="s">
        <v>7620</v>
      </c>
      <c r="D641" s="1030">
        <v>2024</v>
      </c>
      <c r="E641" s="2037" t="s">
        <v>6920</v>
      </c>
    </row>
    <row r="642" spans="2:5" ht="17.45" customHeight="1">
      <c r="B642" s="1121" t="s">
        <v>6887</v>
      </c>
      <c r="C642" s="1028" t="s">
        <v>7138</v>
      </c>
      <c r="D642" s="1030">
        <v>2023</v>
      </c>
      <c r="E642" s="2037" t="s">
        <v>6920</v>
      </c>
    </row>
    <row r="643" spans="2:5" ht="17.45" customHeight="1">
      <c r="B643" s="1121" t="s">
        <v>6887</v>
      </c>
      <c r="C643" s="1028" t="s">
        <v>1036</v>
      </c>
      <c r="D643" s="1030">
        <v>1998</v>
      </c>
      <c r="E643" s="1030" t="s">
        <v>6918</v>
      </c>
    </row>
    <row r="644" spans="2:5" ht="17.45" customHeight="1">
      <c r="B644" s="1121" t="s">
        <v>6887</v>
      </c>
      <c r="C644" s="1028" t="s">
        <v>1036</v>
      </c>
      <c r="D644" s="1030">
        <v>2002</v>
      </c>
      <c r="E644" s="1030" t="s">
        <v>6918</v>
      </c>
    </row>
    <row r="645" spans="2:5" ht="17.45" customHeight="1">
      <c r="B645" s="1121" t="s">
        <v>6887</v>
      </c>
      <c r="C645" s="1028" t="s">
        <v>1036</v>
      </c>
      <c r="D645" s="1030">
        <v>2019</v>
      </c>
      <c r="E645" s="1030" t="s">
        <v>6918</v>
      </c>
    </row>
    <row r="646" spans="2:5">
      <c r="B646" s="1121" t="s">
        <v>6887</v>
      </c>
      <c r="C646" s="1028" t="s">
        <v>1036</v>
      </c>
      <c r="D646" s="1030">
        <v>2019</v>
      </c>
      <c r="E646" s="1030" t="s">
        <v>6919</v>
      </c>
    </row>
    <row r="647" spans="2:5">
      <c r="B647" s="1121" t="s">
        <v>6887</v>
      </c>
      <c r="C647" s="1028" t="s">
        <v>6086</v>
      </c>
      <c r="D647" s="1030">
        <v>2013</v>
      </c>
      <c r="E647" s="1030" t="s">
        <v>6918</v>
      </c>
    </row>
    <row r="648" spans="2:5">
      <c r="B648" s="1121" t="s">
        <v>6887</v>
      </c>
      <c r="C648" s="1028" t="s">
        <v>5970</v>
      </c>
      <c r="D648" s="1030">
        <v>1998</v>
      </c>
      <c r="E648" s="1030" t="s">
        <v>6918</v>
      </c>
    </row>
    <row r="649" spans="2:5">
      <c r="B649" s="1121" t="s">
        <v>6887</v>
      </c>
      <c r="C649" s="1028" t="s">
        <v>4030</v>
      </c>
      <c r="D649" s="1030">
        <v>2009</v>
      </c>
      <c r="E649" s="1030" t="s">
        <v>6918</v>
      </c>
    </row>
    <row r="650" spans="2:5">
      <c r="B650" s="1121" t="s">
        <v>6887</v>
      </c>
      <c r="C650" s="1028" t="s">
        <v>4030</v>
      </c>
      <c r="D650" s="1030">
        <v>2018</v>
      </c>
      <c r="E650" s="1030" t="s">
        <v>6919</v>
      </c>
    </row>
    <row r="651" spans="2:5">
      <c r="B651" s="1121" t="s">
        <v>6887</v>
      </c>
      <c r="C651" s="1028" t="s">
        <v>4030</v>
      </c>
      <c r="D651" s="1030">
        <v>2019</v>
      </c>
      <c r="E651" s="1030" t="s">
        <v>6918</v>
      </c>
    </row>
    <row r="652" spans="2:5">
      <c r="B652" s="1121" t="s">
        <v>6887</v>
      </c>
      <c r="C652" s="1028" t="s">
        <v>6045</v>
      </c>
      <c r="D652" s="1030">
        <v>2009</v>
      </c>
      <c r="E652" s="1030" t="s">
        <v>6918</v>
      </c>
    </row>
    <row r="653" spans="2:5">
      <c r="B653" s="1121" t="s">
        <v>6887</v>
      </c>
      <c r="C653" s="1028" t="s">
        <v>1160</v>
      </c>
      <c r="D653" s="1030">
        <v>2003</v>
      </c>
      <c r="E653" s="1030" t="s">
        <v>6918</v>
      </c>
    </row>
    <row r="654" spans="2:5">
      <c r="B654" s="1121" t="s">
        <v>6887</v>
      </c>
      <c r="C654" s="1028" t="s">
        <v>3460</v>
      </c>
      <c r="D654" s="1030">
        <v>2014</v>
      </c>
      <c r="E654" s="1030" t="s">
        <v>6918</v>
      </c>
    </row>
    <row r="655" spans="2:5">
      <c r="B655" s="1121" t="s">
        <v>6887</v>
      </c>
      <c r="C655" s="1028" t="s">
        <v>3460</v>
      </c>
      <c r="D655" s="1030">
        <v>2014</v>
      </c>
      <c r="E655" s="1030" t="s">
        <v>6919</v>
      </c>
    </row>
    <row r="656" spans="2:5">
      <c r="B656" s="1121" t="s">
        <v>6887</v>
      </c>
      <c r="C656" s="1028" t="s">
        <v>3460</v>
      </c>
      <c r="D656" s="1030">
        <v>2015</v>
      </c>
      <c r="E656" s="1030" t="s">
        <v>6919</v>
      </c>
    </row>
    <row r="657" spans="2:5">
      <c r="B657" s="1121" t="s">
        <v>6887</v>
      </c>
      <c r="C657" s="1028" t="s">
        <v>3460</v>
      </c>
      <c r="D657" s="1030">
        <v>2016</v>
      </c>
      <c r="E657" s="1030" t="s">
        <v>6919</v>
      </c>
    </row>
    <row r="658" spans="2:5">
      <c r="B658" s="1121" t="s">
        <v>6887</v>
      </c>
      <c r="C658" s="1028" t="s">
        <v>3460</v>
      </c>
      <c r="D658" s="1030">
        <v>2017</v>
      </c>
      <c r="E658" s="1030" t="s">
        <v>6919</v>
      </c>
    </row>
    <row r="659" spans="2:5">
      <c r="B659" s="1121" t="s">
        <v>6887</v>
      </c>
      <c r="C659" s="1028" t="s">
        <v>6429</v>
      </c>
      <c r="D659" s="1030">
        <v>2021</v>
      </c>
      <c r="E659" s="2037" t="s">
        <v>6920</v>
      </c>
    </row>
    <row r="660" spans="2:5">
      <c r="B660" s="1121" t="s">
        <v>6887</v>
      </c>
      <c r="C660" s="1028" t="s">
        <v>1439</v>
      </c>
      <c r="D660" s="1030">
        <v>2005</v>
      </c>
      <c r="E660" s="1030" t="s">
        <v>6918</v>
      </c>
    </row>
    <row r="661" spans="2:5">
      <c r="B661" s="1121" t="s">
        <v>6887</v>
      </c>
      <c r="C661" s="1028" t="s">
        <v>1324</v>
      </c>
      <c r="D661" s="1030">
        <v>2004</v>
      </c>
      <c r="E661" s="1030" t="s">
        <v>6918</v>
      </c>
    </row>
    <row r="662" spans="2:5">
      <c r="B662" s="1121" t="s">
        <v>6887</v>
      </c>
      <c r="C662" s="1028" t="s">
        <v>1324</v>
      </c>
      <c r="D662" s="1030">
        <v>2005</v>
      </c>
      <c r="E662" s="1030" t="s">
        <v>6918</v>
      </c>
    </row>
    <row r="663" spans="2:5">
      <c r="B663" s="1121" t="s">
        <v>6887</v>
      </c>
      <c r="C663" s="1028" t="s">
        <v>1374</v>
      </c>
      <c r="D663" s="1030">
        <v>2004</v>
      </c>
      <c r="E663" s="1030" t="s">
        <v>6918</v>
      </c>
    </row>
    <row r="664" spans="2:5">
      <c r="B664" s="1121" t="s">
        <v>6887</v>
      </c>
      <c r="C664" s="1028" t="s">
        <v>1191</v>
      </c>
      <c r="D664" s="1030">
        <v>1996</v>
      </c>
      <c r="E664" s="1030" t="s">
        <v>6918</v>
      </c>
    </row>
    <row r="665" spans="2:5">
      <c r="B665" s="1121" t="s">
        <v>6887</v>
      </c>
      <c r="C665" s="1028" t="s">
        <v>1191</v>
      </c>
      <c r="D665" s="1030">
        <v>2000</v>
      </c>
      <c r="E665" s="1030" t="s">
        <v>6918</v>
      </c>
    </row>
    <row r="666" spans="2:5">
      <c r="B666" s="1121" t="s">
        <v>6887</v>
      </c>
      <c r="C666" s="1028" t="s">
        <v>1191</v>
      </c>
      <c r="D666" s="1030">
        <v>2003</v>
      </c>
      <c r="E666" s="1030" t="s">
        <v>6918</v>
      </c>
    </row>
    <row r="667" spans="2:5">
      <c r="B667" s="1121" t="s">
        <v>6887</v>
      </c>
      <c r="C667" s="1028" t="s">
        <v>1191</v>
      </c>
      <c r="D667" s="1030">
        <v>2014</v>
      </c>
      <c r="E667" s="1030" t="s">
        <v>6919</v>
      </c>
    </row>
    <row r="668" spans="2:5">
      <c r="B668" s="1121" t="s">
        <v>6887</v>
      </c>
      <c r="C668" s="1028" t="s">
        <v>1191</v>
      </c>
      <c r="D668" s="1030">
        <v>2015</v>
      </c>
      <c r="E668" s="1030" t="s">
        <v>6919</v>
      </c>
    </row>
    <row r="669" spans="2:5">
      <c r="B669" s="1121" t="s">
        <v>6887</v>
      </c>
      <c r="C669" s="1028" t="s">
        <v>1191</v>
      </c>
      <c r="D669" s="1030">
        <v>2018</v>
      </c>
      <c r="E669" s="1030" t="s">
        <v>6918</v>
      </c>
    </row>
    <row r="670" spans="2:5">
      <c r="B670" s="1121" t="s">
        <v>6887</v>
      </c>
      <c r="C670" s="1028" t="s">
        <v>1191</v>
      </c>
      <c r="D670" s="1030">
        <v>2018</v>
      </c>
      <c r="E670" s="1030" t="s">
        <v>6919</v>
      </c>
    </row>
    <row r="671" spans="2:5">
      <c r="B671" s="1121" t="s">
        <v>6887</v>
      </c>
      <c r="C671" s="1028" t="s">
        <v>6039</v>
      </c>
      <c r="D671" s="1030">
        <v>2008</v>
      </c>
      <c r="E671" s="1030" t="s">
        <v>6918</v>
      </c>
    </row>
    <row r="672" spans="2:5">
      <c r="B672" s="1121" t="s">
        <v>6887</v>
      </c>
      <c r="C672" s="1028" t="s">
        <v>6040</v>
      </c>
      <c r="D672" s="1030">
        <v>2008</v>
      </c>
      <c r="E672" s="1030" t="s">
        <v>6918</v>
      </c>
    </row>
    <row r="673" spans="2:5">
      <c r="B673" s="1121" t="s">
        <v>6887</v>
      </c>
      <c r="C673" s="1028" t="s">
        <v>5958</v>
      </c>
      <c r="D673" s="1030">
        <v>1997</v>
      </c>
      <c r="E673" s="1030" t="s">
        <v>6918</v>
      </c>
    </row>
    <row r="674" spans="2:5">
      <c r="B674" s="1121" t="s">
        <v>6887</v>
      </c>
      <c r="C674" s="1028" t="s">
        <v>2845</v>
      </c>
      <c r="D674" s="1030">
        <v>2014</v>
      </c>
      <c r="E674" s="1030" t="s">
        <v>6918</v>
      </c>
    </row>
    <row r="675" spans="2:5">
      <c r="B675" s="1121" t="s">
        <v>6887</v>
      </c>
      <c r="C675" s="1028" t="s">
        <v>1723</v>
      </c>
      <c r="D675" s="1030">
        <v>2007</v>
      </c>
      <c r="E675" s="1030" t="s">
        <v>6918</v>
      </c>
    </row>
    <row r="676" spans="2:5">
      <c r="B676" s="1121" t="s">
        <v>6887</v>
      </c>
      <c r="C676" s="1028" t="s">
        <v>969</v>
      </c>
      <c r="D676" s="1030">
        <v>2002</v>
      </c>
      <c r="E676" s="1030" t="s">
        <v>6918</v>
      </c>
    </row>
    <row r="677" spans="2:5">
      <c r="B677" s="1121" t="s">
        <v>6887</v>
      </c>
      <c r="C677" s="1028" t="s">
        <v>2948</v>
      </c>
      <c r="D677" s="1030">
        <v>2015</v>
      </c>
      <c r="E677" s="1030" t="s">
        <v>6918</v>
      </c>
    </row>
    <row r="678" spans="2:5">
      <c r="B678" s="1121" t="s">
        <v>6887</v>
      </c>
      <c r="C678" s="1028" t="s">
        <v>2948</v>
      </c>
      <c r="D678" s="1030">
        <v>2015</v>
      </c>
      <c r="E678" s="1030" t="s">
        <v>6919</v>
      </c>
    </row>
    <row r="679" spans="2:5">
      <c r="B679" s="1121" t="s">
        <v>6887</v>
      </c>
      <c r="C679" s="1028" t="s">
        <v>2948</v>
      </c>
      <c r="D679" s="1030">
        <v>2015</v>
      </c>
      <c r="E679" s="1030" t="s">
        <v>6919</v>
      </c>
    </row>
    <row r="680" spans="2:5">
      <c r="B680" s="1121" t="s">
        <v>6887</v>
      </c>
      <c r="C680" s="1028" t="s">
        <v>1449</v>
      </c>
      <c r="D680" s="1030">
        <v>1995</v>
      </c>
      <c r="E680" s="1030" t="s">
        <v>6918</v>
      </c>
    </row>
    <row r="681" spans="2:5">
      <c r="B681" s="1121" t="s">
        <v>6887</v>
      </c>
      <c r="C681" s="1028" t="s">
        <v>1449</v>
      </c>
      <c r="D681" s="1030">
        <v>2000</v>
      </c>
      <c r="E681" s="1030" t="s">
        <v>6918</v>
      </c>
    </row>
    <row r="682" spans="2:5">
      <c r="B682" s="1121" t="s">
        <v>6887</v>
      </c>
      <c r="C682" s="1028" t="s">
        <v>1449</v>
      </c>
      <c r="D682" s="1030">
        <v>2001</v>
      </c>
      <c r="E682" s="1030" t="s">
        <v>6918</v>
      </c>
    </row>
    <row r="683" spans="2:5">
      <c r="B683" s="1121" t="s">
        <v>6887</v>
      </c>
      <c r="C683" s="1028" t="s">
        <v>1449</v>
      </c>
      <c r="D683" s="1030">
        <v>2005</v>
      </c>
      <c r="E683" s="1030" t="s">
        <v>6918</v>
      </c>
    </row>
    <row r="684" spans="2:5">
      <c r="B684" s="1121" t="s">
        <v>6887</v>
      </c>
      <c r="C684" s="1028" t="s">
        <v>1449</v>
      </c>
      <c r="D684" s="1030">
        <v>2017</v>
      </c>
      <c r="E684" s="1030" t="s">
        <v>6918</v>
      </c>
    </row>
    <row r="685" spans="2:5">
      <c r="B685" s="1121" t="s">
        <v>6887</v>
      </c>
      <c r="C685" s="1028" t="s">
        <v>1449</v>
      </c>
      <c r="D685" s="1030">
        <v>2017</v>
      </c>
      <c r="E685" s="1030" t="s">
        <v>6919</v>
      </c>
    </row>
    <row r="686" spans="2:5">
      <c r="B686" s="1121" t="s">
        <v>6887</v>
      </c>
      <c r="C686" s="1028" t="s">
        <v>2973</v>
      </c>
      <c r="D686" s="1030">
        <v>2015</v>
      </c>
      <c r="E686" s="1030" t="s">
        <v>6918</v>
      </c>
    </row>
    <row r="687" spans="2:5">
      <c r="B687" s="1121" t="s">
        <v>6887</v>
      </c>
      <c r="C687" s="1028" t="s">
        <v>2973</v>
      </c>
      <c r="D687" s="1030">
        <v>2015</v>
      </c>
      <c r="E687" s="1030" t="s">
        <v>6919</v>
      </c>
    </row>
    <row r="688" spans="2:5">
      <c r="B688" s="1121" t="s">
        <v>6887</v>
      </c>
      <c r="C688" s="1028" t="s">
        <v>1054</v>
      </c>
      <c r="D688" s="1030">
        <v>1997</v>
      </c>
      <c r="E688" s="1030" t="s">
        <v>6918</v>
      </c>
    </row>
    <row r="689" spans="2:5">
      <c r="B689" s="1121" t="s">
        <v>6887</v>
      </c>
      <c r="C689" s="1028" t="s">
        <v>1054</v>
      </c>
      <c r="D689" s="1030">
        <v>2001</v>
      </c>
      <c r="E689" s="1030" t="s">
        <v>6918</v>
      </c>
    </row>
    <row r="690" spans="2:5">
      <c r="B690" s="1121" t="s">
        <v>6887</v>
      </c>
      <c r="C690" s="1028" t="s">
        <v>1054</v>
      </c>
      <c r="D690" s="1030">
        <v>2002</v>
      </c>
      <c r="E690" s="1030" t="s">
        <v>6918</v>
      </c>
    </row>
    <row r="691" spans="2:5">
      <c r="B691" s="1121" t="s">
        <v>6887</v>
      </c>
      <c r="C691" s="1028" t="s">
        <v>1054</v>
      </c>
      <c r="D691" s="1030">
        <v>2005</v>
      </c>
      <c r="E691" s="1030" t="s">
        <v>6918</v>
      </c>
    </row>
    <row r="692" spans="2:5">
      <c r="B692" s="1121" t="s">
        <v>6887</v>
      </c>
      <c r="C692" s="1028" t="s">
        <v>1054</v>
      </c>
      <c r="D692" s="1030">
        <v>2009</v>
      </c>
      <c r="E692" s="1030" t="s">
        <v>6918</v>
      </c>
    </row>
    <row r="693" spans="2:5">
      <c r="B693" s="1121" t="s">
        <v>6887</v>
      </c>
      <c r="C693" s="1028" t="s">
        <v>1054</v>
      </c>
      <c r="D693" s="1030">
        <v>2015</v>
      </c>
      <c r="E693" s="1030" t="s">
        <v>6918</v>
      </c>
    </row>
    <row r="694" spans="2:5">
      <c r="B694" s="1121" t="s">
        <v>6887</v>
      </c>
      <c r="C694" s="1028" t="s">
        <v>1054</v>
      </c>
      <c r="D694" s="1030">
        <v>2015</v>
      </c>
      <c r="E694" s="1030" t="s">
        <v>6919</v>
      </c>
    </row>
    <row r="695" spans="2:5">
      <c r="B695" s="1121" t="s">
        <v>6887</v>
      </c>
      <c r="C695" s="1028" t="s">
        <v>1054</v>
      </c>
      <c r="D695" s="1030">
        <v>2017</v>
      </c>
      <c r="E695" s="1030" t="s">
        <v>6918</v>
      </c>
    </row>
    <row r="696" spans="2:5">
      <c r="B696" s="1121" t="s">
        <v>6887</v>
      </c>
      <c r="C696" s="1028" t="s">
        <v>1054</v>
      </c>
      <c r="D696" s="1030">
        <v>2017</v>
      </c>
      <c r="E696" s="1030" t="s">
        <v>6919</v>
      </c>
    </row>
    <row r="697" spans="2:5">
      <c r="B697" s="1121" t="s">
        <v>6887</v>
      </c>
      <c r="C697" s="1028" t="s">
        <v>1054</v>
      </c>
      <c r="D697" s="1030">
        <v>2022</v>
      </c>
      <c r="E697" s="2037" t="s">
        <v>6920</v>
      </c>
    </row>
    <row r="698" spans="2:5">
      <c r="B698" s="1121" t="s">
        <v>6887</v>
      </c>
      <c r="C698" s="1028" t="s">
        <v>6046</v>
      </c>
      <c r="D698" s="1030">
        <v>2009</v>
      </c>
      <c r="E698" s="1030" t="s">
        <v>6918</v>
      </c>
    </row>
    <row r="699" spans="2:5">
      <c r="B699" s="1121" t="s">
        <v>6887</v>
      </c>
      <c r="C699" s="1028" t="s">
        <v>1612</v>
      </c>
      <c r="D699" s="1030">
        <v>2001</v>
      </c>
      <c r="E699" s="1030" t="s">
        <v>6918</v>
      </c>
    </row>
    <row r="700" spans="2:5">
      <c r="B700" s="1121" t="s">
        <v>6887</v>
      </c>
      <c r="C700" s="1028" t="s">
        <v>1612</v>
      </c>
      <c r="D700" s="1030">
        <v>2006</v>
      </c>
      <c r="E700" s="1030" t="s">
        <v>6918</v>
      </c>
    </row>
    <row r="701" spans="2:5">
      <c r="B701" s="1121" t="s">
        <v>6887</v>
      </c>
      <c r="C701" s="1028" t="s">
        <v>1545</v>
      </c>
      <c r="D701" s="1030">
        <v>2006</v>
      </c>
      <c r="E701" s="1030" t="s">
        <v>6918</v>
      </c>
    </row>
    <row r="702" spans="2:5">
      <c r="B702" s="1121" t="s">
        <v>6887</v>
      </c>
      <c r="C702" s="1028" t="s">
        <v>5999</v>
      </c>
      <c r="D702" s="1030">
        <v>2001</v>
      </c>
      <c r="E702" s="1030" t="s">
        <v>6918</v>
      </c>
    </row>
    <row r="703" spans="2:5">
      <c r="B703" s="1121" t="s">
        <v>6887</v>
      </c>
      <c r="C703" s="1028" t="s">
        <v>1668</v>
      </c>
      <c r="D703" s="1030">
        <v>2001</v>
      </c>
      <c r="E703" s="1030" t="s">
        <v>6918</v>
      </c>
    </row>
    <row r="704" spans="2:5">
      <c r="B704" s="1121" t="s">
        <v>6887</v>
      </c>
      <c r="C704" s="1028" t="s">
        <v>1668</v>
      </c>
      <c r="D704" s="1030">
        <v>2007</v>
      </c>
      <c r="E704" s="1030" t="s">
        <v>6918</v>
      </c>
    </row>
    <row r="705" spans="2:5">
      <c r="B705" s="1121" t="s">
        <v>6887</v>
      </c>
      <c r="C705" s="1028" t="s">
        <v>1668</v>
      </c>
      <c r="D705" s="1030">
        <v>2013</v>
      </c>
      <c r="E705" s="1030" t="s">
        <v>6918</v>
      </c>
    </row>
    <row r="706" spans="2:5">
      <c r="B706" s="1121" t="s">
        <v>6887</v>
      </c>
      <c r="C706" s="1028" t="s">
        <v>1668</v>
      </c>
      <c r="D706" s="1030">
        <v>2014</v>
      </c>
      <c r="E706" s="1030" t="s">
        <v>6919</v>
      </c>
    </row>
    <row r="707" spans="2:5">
      <c r="B707" s="1121" t="s">
        <v>6887</v>
      </c>
      <c r="C707" s="1028" t="s">
        <v>1668</v>
      </c>
      <c r="D707" s="1030">
        <v>2015</v>
      </c>
      <c r="E707" s="1030" t="s">
        <v>6919</v>
      </c>
    </row>
    <row r="708" spans="2:5">
      <c r="B708" s="1121" t="s">
        <v>6887</v>
      </c>
      <c r="C708" s="1028" t="s">
        <v>1668</v>
      </c>
      <c r="D708" s="1030">
        <v>2017</v>
      </c>
      <c r="E708" s="1030" t="s">
        <v>6919</v>
      </c>
    </row>
    <row r="709" spans="2:5">
      <c r="B709" s="1121" t="s">
        <v>6887</v>
      </c>
      <c r="C709" s="1028" t="s">
        <v>5145</v>
      </c>
      <c r="D709" s="1030">
        <v>2020</v>
      </c>
      <c r="E709" s="2037" t="s">
        <v>6920</v>
      </c>
    </row>
    <row r="710" spans="2:5">
      <c r="B710" s="1121" t="s">
        <v>6887</v>
      </c>
      <c r="C710" s="1028" t="s">
        <v>3066</v>
      </c>
      <c r="D710" s="1030">
        <v>2008</v>
      </c>
      <c r="E710" s="1030" t="s">
        <v>6918</v>
      </c>
    </row>
    <row r="711" spans="2:5">
      <c r="B711" s="1121" t="s">
        <v>6887</v>
      </c>
      <c r="C711" s="1028" t="s">
        <v>6135</v>
      </c>
      <c r="D711" s="1030">
        <v>2016</v>
      </c>
      <c r="E711" s="1030" t="s">
        <v>6918</v>
      </c>
    </row>
    <row r="712" spans="2:5">
      <c r="B712" s="1121" t="s">
        <v>6887</v>
      </c>
      <c r="C712" s="1028" t="s">
        <v>6135</v>
      </c>
      <c r="D712" s="1030">
        <v>2016</v>
      </c>
      <c r="E712" s="1030" t="s">
        <v>6919</v>
      </c>
    </row>
    <row r="713" spans="2:5">
      <c r="B713" s="1121" t="s">
        <v>6887</v>
      </c>
      <c r="C713" s="1028" t="s">
        <v>6003</v>
      </c>
      <c r="D713" s="1030">
        <v>2002</v>
      </c>
      <c r="E713" s="1030" t="s">
        <v>6918</v>
      </c>
    </row>
    <row r="714" spans="2:5">
      <c r="B714" s="1121" t="s">
        <v>6887</v>
      </c>
      <c r="C714" s="1028" t="s">
        <v>1101</v>
      </c>
      <c r="D714" s="1030">
        <v>1999</v>
      </c>
      <c r="E714" s="1030" t="s">
        <v>6918</v>
      </c>
    </row>
    <row r="715" spans="2:5">
      <c r="B715" s="1121" t="s">
        <v>6887</v>
      </c>
      <c r="C715" s="1028" t="s">
        <v>1101</v>
      </c>
      <c r="D715" s="1030">
        <v>2000</v>
      </c>
      <c r="E715" s="1030" t="s">
        <v>6918</v>
      </c>
    </row>
    <row r="716" spans="2:5">
      <c r="B716" s="1121" t="s">
        <v>6887</v>
      </c>
      <c r="C716" s="1028" t="s">
        <v>1101</v>
      </c>
      <c r="D716" s="1030">
        <v>2003</v>
      </c>
      <c r="E716" s="1030" t="s">
        <v>6918</v>
      </c>
    </row>
    <row r="717" spans="2:5">
      <c r="B717" s="1121" t="s">
        <v>6887</v>
      </c>
      <c r="C717" s="1028" t="s">
        <v>1101</v>
      </c>
      <c r="D717" s="1030">
        <v>2004</v>
      </c>
      <c r="E717" s="1030" t="s">
        <v>6918</v>
      </c>
    </row>
    <row r="718" spans="2:5">
      <c r="B718" s="1121" t="s">
        <v>6887</v>
      </c>
      <c r="C718" s="1028" t="s">
        <v>1101</v>
      </c>
      <c r="D718" s="1030">
        <v>2008</v>
      </c>
      <c r="E718" s="1030" t="s">
        <v>6918</v>
      </c>
    </row>
    <row r="719" spans="2:5">
      <c r="B719" s="1121" t="s">
        <v>6887</v>
      </c>
      <c r="C719" s="1028" t="s">
        <v>5959</v>
      </c>
      <c r="D719" s="1030">
        <v>1997</v>
      </c>
      <c r="E719" s="1030" t="s">
        <v>6918</v>
      </c>
    </row>
    <row r="720" spans="2:5">
      <c r="B720" s="1121" t="s">
        <v>6888</v>
      </c>
      <c r="C720" s="1028" t="s">
        <v>6019</v>
      </c>
      <c r="D720" s="1030">
        <v>2005</v>
      </c>
      <c r="E720" s="1030" t="s">
        <v>6918</v>
      </c>
    </row>
    <row r="721" spans="2:5">
      <c r="B721" s="1121" t="s">
        <v>6888</v>
      </c>
      <c r="C721" s="1028" t="s">
        <v>6038</v>
      </c>
      <c r="D721" s="1030">
        <v>2008</v>
      </c>
      <c r="E721" s="1030" t="s">
        <v>6918</v>
      </c>
    </row>
    <row r="722" spans="2:5">
      <c r="B722" s="1121" t="s">
        <v>6888</v>
      </c>
      <c r="C722" s="1028" t="s">
        <v>2997</v>
      </c>
      <c r="D722" s="1030">
        <v>2015</v>
      </c>
      <c r="E722" s="1030" t="s">
        <v>6918</v>
      </c>
    </row>
    <row r="723" spans="2:5">
      <c r="B723" s="1121" t="s">
        <v>6888</v>
      </c>
      <c r="C723" s="1028" t="s">
        <v>2997</v>
      </c>
      <c r="D723" s="1030">
        <v>2015</v>
      </c>
      <c r="E723" s="1030" t="s">
        <v>6919</v>
      </c>
    </row>
    <row r="724" spans="2:5">
      <c r="B724" s="1121" t="s">
        <v>6888</v>
      </c>
      <c r="C724" s="1028" t="s">
        <v>2997</v>
      </c>
      <c r="D724" s="1030">
        <v>2018</v>
      </c>
      <c r="E724" s="1030" t="s">
        <v>6919</v>
      </c>
    </row>
    <row r="725" spans="2:5">
      <c r="B725" s="1121" t="s">
        <v>6888</v>
      </c>
      <c r="C725" s="1032" t="s">
        <v>6390</v>
      </c>
      <c r="D725" s="1030">
        <v>2021</v>
      </c>
      <c r="E725" s="2037" t="s">
        <v>6920</v>
      </c>
    </row>
    <row r="726" spans="2:5">
      <c r="B726" s="1121" t="s">
        <v>6888</v>
      </c>
      <c r="C726" s="1028" t="s">
        <v>2532</v>
      </c>
      <c r="D726" s="1030">
        <v>2012</v>
      </c>
      <c r="E726" s="1030" t="s">
        <v>6918</v>
      </c>
    </row>
    <row r="727" spans="2:5">
      <c r="B727" s="1121" t="s">
        <v>6888</v>
      </c>
      <c r="C727" s="1028" t="s">
        <v>2532</v>
      </c>
      <c r="D727" s="1030">
        <v>2015</v>
      </c>
      <c r="E727" s="1030" t="s">
        <v>6919</v>
      </c>
    </row>
    <row r="728" spans="2:5">
      <c r="B728" s="1121" t="s">
        <v>6888</v>
      </c>
      <c r="C728" s="1028" t="s">
        <v>2532</v>
      </c>
      <c r="D728" s="1030">
        <v>2017</v>
      </c>
      <c r="E728" s="1030" t="s">
        <v>6918</v>
      </c>
    </row>
    <row r="729" spans="2:5">
      <c r="B729" s="1121" t="s">
        <v>6888</v>
      </c>
      <c r="C729" s="1028" t="s">
        <v>2532</v>
      </c>
      <c r="D729" s="1030">
        <v>2017</v>
      </c>
      <c r="E729" s="1030" t="s">
        <v>6919</v>
      </c>
    </row>
    <row r="730" spans="2:5">
      <c r="B730" s="1121" t="s">
        <v>6888</v>
      </c>
      <c r="C730" s="1028" t="s">
        <v>2532</v>
      </c>
      <c r="D730" s="1030">
        <v>2018</v>
      </c>
      <c r="E730" s="1030" t="s">
        <v>6919</v>
      </c>
    </row>
    <row r="731" spans="2:5">
      <c r="B731" s="1121" t="s">
        <v>6888</v>
      </c>
      <c r="C731" s="1028" t="s">
        <v>6838</v>
      </c>
      <c r="D731" s="1030">
        <v>2022</v>
      </c>
      <c r="E731" s="2037" t="s">
        <v>6920</v>
      </c>
    </row>
    <row r="732" spans="2:5">
      <c r="B732" s="1121" t="s">
        <v>6888</v>
      </c>
      <c r="C732" s="1028" t="s">
        <v>6838</v>
      </c>
      <c r="D732" s="1030">
        <v>2023</v>
      </c>
      <c r="E732" s="2037" t="s">
        <v>6920</v>
      </c>
    </row>
    <row r="733" spans="2:5">
      <c r="B733" s="1121" t="s">
        <v>6888</v>
      </c>
      <c r="C733" s="1028" t="s">
        <v>3216</v>
      </c>
      <c r="D733" s="1030">
        <v>2017</v>
      </c>
      <c r="E733" s="1030" t="s">
        <v>6918</v>
      </c>
    </row>
    <row r="734" spans="2:5">
      <c r="B734" s="1121" t="s">
        <v>6888</v>
      </c>
      <c r="C734" s="1028" t="s">
        <v>3216</v>
      </c>
      <c r="D734" s="1030">
        <v>2017</v>
      </c>
      <c r="E734" s="1030" t="s">
        <v>6919</v>
      </c>
    </row>
    <row r="735" spans="2:5">
      <c r="B735" s="1121" t="s">
        <v>6888</v>
      </c>
      <c r="C735" s="1028" t="s">
        <v>3216</v>
      </c>
      <c r="D735" s="1030">
        <v>2018</v>
      </c>
      <c r="E735" s="1030" t="s">
        <v>6919</v>
      </c>
    </row>
    <row r="736" spans="2:5">
      <c r="B736" s="1121" t="s">
        <v>6888</v>
      </c>
      <c r="C736" s="1028" t="s">
        <v>7581</v>
      </c>
      <c r="D736" s="1030">
        <v>2024</v>
      </c>
      <c r="E736" s="2037" t="s">
        <v>6920</v>
      </c>
    </row>
    <row r="737" spans="2:5">
      <c r="B737" s="1121" t="s">
        <v>6888</v>
      </c>
      <c r="C737" s="1028" t="s">
        <v>1618</v>
      </c>
      <c r="D737" s="1030">
        <v>2000</v>
      </c>
      <c r="E737" s="1030" t="s">
        <v>6918</v>
      </c>
    </row>
    <row r="738" spans="2:5">
      <c r="B738" s="1121" t="s">
        <v>6888</v>
      </c>
      <c r="C738" s="1028" t="s">
        <v>1618</v>
      </c>
      <c r="D738" s="1030">
        <v>2006</v>
      </c>
      <c r="E738" s="1030" t="s">
        <v>6918</v>
      </c>
    </row>
    <row r="739" spans="2:5">
      <c r="B739" s="1121" t="s">
        <v>6888</v>
      </c>
      <c r="C739" s="1028" t="s">
        <v>6009</v>
      </c>
      <c r="D739" s="1030">
        <v>2003</v>
      </c>
      <c r="E739" s="1030" t="s">
        <v>6918</v>
      </c>
    </row>
    <row r="740" spans="2:5">
      <c r="B740" s="1121" t="s">
        <v>6888</v>
      </c>
      <c r="C740" s="1028" t="s">
        <v>1126</v>
      </c>
      <c r="D740" s="1030">
        <v>2003</v>
      </c>
      <c r="E740" s="1030" t="s">
        <v>6918</v>
      </c>
    </row>
    <row r="741" spans="2:5">
      <c r="B741" s="1121" t="s">
        <v>6888</v>
      </c>
      <c r="C741" s="1028" t="s">
        <v>1126</v>
      </c>
      <c r="D741" s="1030">
        <v>2009</v>
      </c>
      <c r="E741" s="1030" t="s">
        <v>6918</v>
      </c>
    </row>
    <row r="742" spans="2:5">
      <c r="B742" s="1121" t="s">
        <v>6888</v>
      </c>
      <c r="C742" s="1028" t="s">
        <v>1126</v>
      </c>
      <c r="D742" s="1030">
        <v>2014</v>
      </c>
      <c r="E742" s="1030" t="s">
        <v>6918</v>
      </c>
    </row>
    <row r="743" spans="2:5">
      <c r="B743" s="1121" t="s">
        <v>6888</v>
      </c>
      <c r="C743" s="1028" t="s">
        <v>1126</v>
      </c>
      <c r="D743" s="1030">
        <v>2014</v>
      </c>
      <c r="E743" s="1030" t="s">
        <v>6919</v>
      </c>
    </row>
    <row r="744" spans="2:5">
      <c r="B744" s="1121" t="s">
        <v>6888</v>
      </c>
      <c r="C744" s="1028" t="s">
        <v>1126</v>
      </c>
      <c r="D744" s="1030">
        <v>2016</v>
      </c>
      <c r="E744" s="1030" t="s">
        <v>6919</v>
      </c>
    </row>
    <row r="745" spans="2:5">
      <c r="B745" s="1121" t="s">
        <v>6888</v>
      </c>
      <c r="C745" s="1028" t="s">
        <v>6047</v>
      </c>
      <c r="D745" s="1030">
        <v>2009</v>
      </c>
      <c r="E745" s="1030" t="s">
        <v>6918</v>
      </c>
    </row>
    <row r="746" spans="2:5">
      <c r="B746" s="1121" t="s">
        <v>6888</v>
      </c>
      <c r="C746" s="1028" t="s">
        <v>1031</v>
      </c>
      <c r="D746" s="1030">
        <v>2002</v>
      </c>
      <c r="E746" s="1030" t="s">
        <v>6918</v>
      </c>
    </row>
    <row r="747" spans="2:5">
      <c r="B747" s="1121" t="s">
        <v>6888</v>
      </c>
      <c r="C747" s="1028" t="s">
        <v>1031</v>
      </c>
      <c r="D747" s="1030">
        <v>2008</v>
      </c>
      <c r="E747" s="1030" t="s">
        <v>6918</v>
      </c>
    </row>
    <row r="748" spans="2:5">
      <c r="B748" s="1121" t="s">
        <v>6888</v>
      </c>
      <c r="C748" s="1028" t="s">
        <v>1031</v>
      </c>
      <c r="D748" s="1030">
        <v>2013</v>
      </c>
      <c r="E748" s="1030" t="s">
        <v>6918</v>
      </c>
    </row>
    <row r="749" spans="2:5">
      <c r="B749" s="1121" t="s">
        <v>6888</v>
      </c>
      <c r="C749" s="1028" t="s">
        <v>1031</v>
      </c>
      <c r="D749" s="1030">
        <v>2014</v>
      </c>
      <c r="E749" s="1030" t="s">
        <v>6919</v>
      </c>
    </row>
    <row r="750" spans="2:5">
      <c r="B750" s="1121" t="s">
        <v>6888</v>
      </c>
      <c r="C750" s="1028" t="s">
        <v>1031</v>
      </c>
      <c r="D750" s="1030">
        <v>2018</v>
      </c>
      <c r="E750" s="1030" t="s">
        <v>6919</v>
      </c>
    </row>
    <row r="751" spans="2:5">
      <c r="B751" s="1121" t="s">
        <v>6888</v>
      </c>
      <c r="C751" s="1028" t="s">
        <v>5971</v>
      </c>
      <c r="D751" s="1030">
        <v>1998</v>
      </c>
      <c r="E751" s="1030" t="s">
        <v>6918</v>
      </c>
    </row>
    <row r="752" spans="2:5">
      <c r="B752" s="1121" t="s">
        <v>6888</v>
      </c>
      <c r="C752" s="1028" t="s">
        <v>6062</v>
      </c>
      <c r="D752" s="1030">
        <v>2010</v>
      </c>
      <c r="E752" s="1030" t="s">
        <v>6918</v>
      </c>
    </row>
    <row r="753" spans="2:5">
      <c r="B753" s="1121" t="s">
        <v>6888</v>
      </c>
      <c r="C753" s="1028" t="s">
        <v>6062</v>
      </c>
      <c r="D753" s="1030">
        <v>2014</v>
      </c>
      <c r="E753" s="1030" t="s">
        <v>6919</v>
      </c>
    </row>
    <row r="754" spans="2:5">
      <c r="B754" s="1121" t="s">
        <v>6888</v>
      </c>
      <c r="C754" s="1028" t="s">
        <v>6062</v>
      </c>
      <c r="D754" s="1030">
        <v>2015</v>
      </c>
      <c r="E754" s="1030" t="s">
        <v>6918</v>
      </c>
    </row>
    <row r="755" spans="2:5">
      <c r="B755" s="1121" t="s">
        <v>6888</v>
      </c>
      <c r="C755" s="1028" t="s">
        <v>6062</v>
      </c>
      <c r="D755" s="1030">
        <v>2022</v>
      </c>
      <c r="E755" s="2037" t="s">
        <v>6920</v>
      </c>
    </row>
    <row r="756" spans="2:5">
      <c r="B756" s="1121" t="s">
        <v>6888</v>
      </c>
      <c r="C756" s="1028" t="s">
        <v>6020</v>
      </c>
      <c r="D756" s="1030">
        <v>2005</v>
      </c>
      <c r="E756" s="1030" t="s">
        <v>6918</v>
      </c>
    </row>
    <row r="757" spans="2:5">
      <c r="B757" s="1121" t="s">
        <v>6888</v>
      </c>
      <c r="C757" s="1028" t="s">
        <v>6020</v>
      </c>
      <c r="D757" s="1030">
        <v>2014</v>
      </c>
      <c r="E757" s="1030" t="s">
        <v>6919</v>
      </c>
    </row>
    <row r="758" spans="2:5">
      <c r="B758" s="1121" t="s">
        <v>6888</v>
      </c>
      <c r="C758" s="1028" t="s">
        <v>6020</v>
      </c>
      <c r="D758" s="1030">
        <v>2015</v>
      </c>
      <c r="E758" s="1030" t="s">
        <v>6918</v>
      </c>
    </row>
    <row r="759" spans="2:5">
      <c r="B759" s="1121" t="s">
        <v>6888</v>
      </c>
      <c r="C759" s="1028" t="s">
        <v>1008</v>
      </c>
      <c r="D759" s="1030">
        <v>1997</v>
      </c>
      <c r="E759" s="1030" t="s">
        <v>6918</v>
      </c>
    </row>
    <row r="760" spans="2:5">
      <c r="B760" s="1121" t="s">
        <v>6888</v>
      </c>
      <c r="C760" s="1028" t="s">
        <v>1008</v>
      </c>
      <c r="D760" s="1030">
        <v>2002</v>
      </c>
      <c r="E760" s="1030" t="s">
        <v>6918</v>
      </c>
    </row>
    <row r="761" spans="2:5">
      <c r="B761" s="1121" t="s">
        <v>6888</v>
      </c>
      <c r="C761" s="1028" t="s">
        <v>1008</v>
      </c>
      <c r="D761" s="1030">
        <v>2007</v>
      </c>
      <c r="E761" s="1030" t="s">
        <v>6918</v>
      </c>
    </row>
    <row r="762" spans="2:5">
      <c r="B762" s="1121" t="s">
        <v>6888</v>
      </c>
      <c r="C762" s="1028" t="s">
        <v>1008</v>
      </c>
      <c r="D762" s="1030">
        <v>2014</v>
      </c>
      <c r="E762" s="1030" t="s">
        <v>6918</v>
      </c>
    </row>
    <row r="763" spans="2:5">
      <c r="B763" s="1121" t="s">
        <v>6888</v>
      </c>
      <c r="C763" s="1028" t="s">
        <v>1008</v>
      </c>
      <c r="D763" s="1030">
        <v>2014</v>
      </c>
      <c r="E763" s="1030" t="s">
        <v>6919</v>
      </c>
    </row>
    <row r="764" spans="2:5">
      <c r="B764" s="1121" t="s">
        <v>6888</v>
      </c>
      <c r="C764" s="1028" t="s">
        <v>1008</v>
      </c>
      <c r="D764" s="1030">
        <v>2014</v>
      </c>
      <c r="E764" s="1030" t="s">
        <v>6919</v>
      </c>
    </row>
    <row r="765" spans="2:5">
      <c r="B765" s="1121" t="s">
        <v>6888</v>
      </c>
      <c r="C765" s="1028" t="s">
        <v>3440</v>
      </c>
      <c r="D765" s="1030">
        <v>2008</v>
      </c>
      <c r="E765" s="1030" t="s">
        <v>6918</v>
      </c>
    </row>
    <row r="766" spans="2:5">
      <c r="B766" s="1121" t="s">
        <v>6888</v>
      </c>
      <c r="C766" s="1028" t="s">
        <v>5945</v>
      </c>
      <c r="D766" s="1030">
        <v>1995</v>
      </c>
      <c r="E766" s="1030" t="s">
        <v>6918</v>
      </c>
    </row>
    <row r="767" spans="2:5">
      <c r="B767" s="1121" t="s">
        <v>6888</v>
      </c>
      <c r="C767" s="1028" t="s">
        <v>6033</v>
      </c>
      <c r="D767" s="1030">
        <v>2007</v>
      </c>
      <c r="E767" s="1030" t="s">
        <v>6918</v>
      </c>
    </row>
    <row r="768" spans="2:5">
      <c r="B768" s="1121" t="s">
        <v>6888</v>
      </c>
      <c r="C768" s="1028" t="s">
        <v>6010</v>
      </c>
      <c r="D768" s="1030">
        <v>2003</v>
      </c>
      <c r="E768" s="1030" t="s">
        <v>6918</v>
      </c>
    </row>
    <row r="769" spans="2:5">
      <c r="B769" s="1121" t="s">
        <v>6888</v>
      </c>
      <c r="C769" s="1028" t="s">
        <v>5972</v>
      </c>
      <c r="D769" s="1030">
        <v>1998</v>
      </c>
      <c r="E769" s="1030" t="s">
        <v>6918</v>
      </c>
    </row>
    <row r="770" spans="2:5">
      <c r="B770" s="1121" t="s">
        <v>6888</v>
      </c>
      <c r="C770" s="1028" t="s">
        <v>6077</v>
      </c>
      <c r="D770" s="1030">
        <v>2012</v>
      </c>
      <c r="E770" s="1030" t="s">
        <v>6918</v>
      </c>
    </row>
    <row r="771" spans="2:5">
      <c r="B771" s="1121" t="s">
        <v>6888</v>
      </c>
      <c r="C771" s="1028" t="s">
        <v>6077</v>
      </c>
      <c r="D771" s="1030">
        <v>2017</v>
      </c>
      <c r="E771" s="1030" t="s">
        <v>6918</v>
      </c>
    </row>
    <row r="772" spans="2:5">
      <c r="B772" s="1121" t="s">
        <v>6888</v>
      </c>
      <c r="C772" s="1028" t="s">
        <v>5755</v>
      </c>
      <c r="D772" s="1030">
        <v>2020</v>
      </c>
      <c r="E772" s="2037" t="s">
        <v>6920</v>
      </c>
    </row>
    <row r="773" spans="2:5">
      <c r="B773" s="1121" t="s">
        <v>6888</v>
      </c>
      <c r="C773" s="1028" t="s">
        <v>6112</v>
      </c>
      <c r="D773" s="1030">
        <v>2014</v>
      </c>
      <c r="E773" s="1030" t="s">
        <v>6919</v>
      </c>
    </row>
    <row r="774" spans="2:5">
      <c r="B774" s="1121" t="s">
        <v>6888</v>
      </c>
      <c r="C774" s="1028" t="s">
        <v>6112</v>
      </c>
      <c r="D774" s="1030">
        <v>2016</v>
      </c>
      <c r="E774" s="1030" t="s">
        <v>6919</v>
      </c>
    </row>
    <row r="775" spans="2:5">
      <c r="B775" s="1121" t="s">
        <v>6888</v>
      </c>
      <c r="C775" s="1028" t="s">
        <v>6112</v>
      </c>
      <c r="D775" s="1030">
        <v>2017</v>
      </c>
      <c r="E775" s="1030" t="s">
        <v>6919</v>
      </c>
    </row>
    <row r="776" spans="2:5">
      <c r="B776" s="1121" t="s">
        <v>6888</v>
      </c>
      <c r="C776" s="1028" t="s">
        <v>6078</v>
      </c>
      <c r="D776" s="1030">
        <v>2012</v>
      </c>
      <c r="E776" s="1030" t="s">
        <v>6918</v>
      </c>
    </row>
    <row r="777" spans="2:5">
      <c r="B777" s="1121" t="s">
        <v>6888</v>
      </c>
      <c r="C777" s="1028" t="s">
        <v>6113</v>
      </c>
      <c r="D777" s="1030">
        <v>2014</v>
      </c>
      <c r="E777" s="1030" t="s">
        <v>6919</v>
      </c>
    </row>
    <row r="778" spans="2:5">
      <c r="B778" s="1121" t="s">
        <v>6888</v>
      </c>
      <c r="C778" s="1028" t="s">
        <v>6114</v>
      </c>
      <c r="D778" s="1030">
        <v>2014</v>
      </c>
      <c r="E778" s="1030" t="s">
        <v>6918</v>
      </c>
    </row>
    <row r="779" spans="2:5">
      <c r="B779" s="1121" t="s">
        <v>6888</v>
      </c>
      <c r="C779" s="1028" t="s">
        <v>6114</v>
      </c>
      <c r="D779" s="1030">
        <v>2014</v>
      </c>
      <c r="E779" s="1030" t="s">
        <v>6919</v>
      </c>
    </row>
    <row r="780" spans="2:5">
      <c r="B780" s="1121" t="s">
        <v>6888</v>
      </c>
      <c r="C780" s="1028" t="s">
        <v>6181</v>
      </c>
      <c r="D780" s="1030">
        <v>2015</v>
      </c>
      <c r="E780" s="1030" t="s">
        <v>6919</v>
      </c>
    </row>
    <row r="781" spans="2:5">
      <c r="B781" s="1121" t="s">
        <v>6888</v>
      </c>
      <c r="C781" s="1028" t="s">
        <v>6114</v>
      </c>
      <c r="D781" s="1030">
        <v>2016</v>
      </c>
      <c r="E781" s="1030" t="s">
        <v>6919</v>
      </c>
    </row>
    <row r="782" spans="2:5">
      <c r="B782" s="1121" t="s">
        <v>6888</v>
      </c>
      <c r="C782" s="1028" t="s">
        <v>6144</v>
      </c>
      <c r="D782" s="1030">
        <v>2017</v>
      </c>
      <c r="E782" s="1030" t="s">
        <v>6918</v>
      </c>
    </row>
    <row r="783" spans="2:5">
      <c r="B783" s="1121" t="s">
        <v>6888</v>
      </c>
      <c r="C783" s="1028" t="s">
        <v>6115</v>
      </c>
      <c r="D783" s="1030">
        <v>2014</v>
      </c>
      <c r="E783" s="1030" t="s">
        <v>6919</v>
      </c>
    </row>
    <row r="784" spans="2:5">
      <c r="B784" s="1121" t="s">
        <v>6888</v>
      </c>
      <c r="C784" s="1028" t="s">
        <v>6115</v>
      </c>
      <c r="D784" s="1030">
        <v>2015</v>
      </c>
      <c r="E784" s="1030" t="s">
        <v>6919</v>
      </c>
    </row>
    <row r="785" spans="2:5">
      <c r="B785" s="1121" t="s">
        <v>6888</v>
      </c>
      <c r="C785" s="1028" t="s">
        <v>6115</v>
      </c>
      <c r="D785" s="1030">
        <v>2016</v>
      </c>
      <c r="E785" s="1030" t="s">
        <v>6919</v>
      </c>
    </row>
    <row r="786" spans="2:5">
      <c r="B786" s="1121" t="s">
        <v>6888</v>
      </c>
      <c r="C786" s="1028" t="s">
        <v>6115</v>
      </c>
      <c r="D786" s="1030">
        <v>2017</v>
      </c>
      <c r="E786" s="1030" t="s">
        <v>6919</v>
      </c>
    </row>
    <row r="787" spans="2:5">
      <c r="B787" s="1121" t="s">
        <v>6888</v>
      </c>
      <c r="C787" s="1028" t="s">
        <v>7154</v>
      </c>
      <c r="D787" s="1030">
        <v>2023</v>
      </c>
      <c r="E787" s="2037" t="s">
        <v>6920</v>
      </c>
    </row>
    <row r="788" spans="2:5">
      <c r="B788" s="1121" t="s">
        <v>6888</v>
      </c>
      <c r="C788" s="1028" t="s">
        <v>6087</v>
      </c>
      <c r="D788" s="1030">
        <v>2013</v>
      </c>
      <c r="E788" s="1030" t="s">
        <v>6918</v>
      </c>
    </row>
    <row r="789" spans="2:5">
      <c r="B789" s="1121" t="s">
        <v>6888</v>
      </c>
      <c r="C789" s="1028" t="s">
        <v>6087</v>
      </c>
      <c r="D789" s="1030">
        <v>2013</v>
      </c>
      <c r="E789" s="1030" t="s">
        <v>6918</v>
      </c>
    </row>
    <row r="790" spans="2:5">
      <c r="B790" s="1121" t="s">
        <v>6888</v>
      </c>
      <c r="C790" s="1028" t="s">
        <v>6087</v>
      </c>
      <c r="D790" s="1030">
        <v>2014</v>
      </c>
      <c r="E790" s="1030" t="s">
        <v>6919</v>
      </c>
    </row>
    <row r="791" spans="2:5">
      <c r="B791" s="1121" t="s">
        <v>6888</v>
      </c>
      <c r="C791" s="1028" t="s">
        <v>6087</v>
      </c>
      <c r="D791" s="1030">
        <v>2015</v>
      </c>
      <c r="E791" s="1030" t="s">
        <v>6919</v>
      </c>
    </row>
    <row r="792" spans="2:5">
      <c r="B792" s="1121" t="s">
        <v>6888</v>
      </c>
      <c r="C792" s="1028" t="s">
        <v>6087</v>
      </c>
      <c r="D792" s="1030">
        <v>2016</v>
      </c>
      <c r="E792" s="1030" t="s">
        <v>6919</v>
      </c>
    </row>
    <row r="793" spans="2:5">
      <c r="B793" s="1121" t="s">
        <v>6888</v>
      </c>
      <c r="C793" s="1028" t="s">
        <v>6087</v>
      </c>
      <c r="D793" s="1030">
        <v>2017</v>
      </c>
      <c r="E793" s="1030" t="s">
        <v>6918</v>
      </c>
    </row>
    <row r="794" spans="2:5">
      <c r="B794" s="1121" t="s">
        <v>6888</v>
      </c>
      <c r="C794" s="1028" t="s">
        <v>6087</v>
      </c>
      <c r="D794" s="1030">
        <v>2017</v>
      </c>
      <c r="E794" s="1030" t="s">
        <v>6919</v>
      </c>
    </row>
    <row r="795" spans="2:5">
      <c r="B795" s="1121" t="s">
        <v>6888</v>
      </c>
      <c r="C795" s="1028" t="s">
        <v>7153</v>
      </c>
      <c r="D795" s="1030">
        <v>2023</v>
      </c>
      <c r="E795" s="2037" t="s">
        <v>6920</v>
      </c>
    </row>
    <row r="796" spans="2:5">
      <c r="B796" s="1121" t="s">
        <v>6888</v>
      </c>
      <c r="C796" s="1028" t="s">
        <v>1476</v>
      </c>
      <c r="D796" s="1030">
        <v>1999</v>
      </c>
      <c r="E796" s="1030" t="s">
        <v>6918</v>
      </c>
    </row>
    <row r="797" spans="2:5">
      <c r="B797" s="1121" t="s">
        <v>6888</v>
      </c>
      <c r="C797" s="1028" t="s">
        <v>1476</v>
      </c>
      <c r="D797" s="1030">
        <v>2005</v>
      </c>
      <c r="E797" s="1030" t="s">
        <v>6918</v>
      </c>
    </row>
    <row r="798" spans="2:5">
      <c r="B798" s="1121" t="s">
        <v>6888</v>
      </c>
      <c r="C798" s="1028" t="s">
        <v>1476</v>
      </c>
      <c r="D798" s="1030">
        <v>2010</v>
      </c>
      <c r="E798" s="1030" t="s">
        <v>6918</v>
      </c>
    </row>
    <row r="799" spans="2:5">
      <c r="B799" s="1121" t="s">
        <v>6888</v>
      </c>
      <c r="C799" s="1028" t="s">
        <v>1302</v>
      </c>
      <c r="D799" s="1030">
        <v>2004</v>
      </c>
      <c r="E799" s="1030" t="s">
        <v>6918</v>
      </c>
    </row>
    <row r="800" spans="2:5">
      <c r="B800" s="1121" t="s">
        <v>6888</v>
      </c>
      <c r="C800" s="1028" t="s">
        <v>6014</v>
      </c>
      <c r="D800" s="1030">
        <v>2004</v>
      </c>
      <c r="E800" s="1030" t="s">
        <v>6918</v>
      </c>
    </row>
    <row r="801" spans="2:5">
      <c r="B801" s="1121" t="s">
        <v>6888</v>
      </c>
      <c r="C801" s="1028" t="s">
        <v>5973</v>
      </c>
      <c r="D801" s="1030">
        <v>1998</v>
      </c>
      <c r="E801" s="1030" t="s">
        <v>6918</v>
      </c>
    </row>
    <row r="802" spans="2:5">
      <c r="B802" s="1121" t="s">
        <v>6889</v>
      </c>
      <c r="C802" s="1028" t="s">
        <v>6175</v>
      </c>
      <c r="D802" s="1030">
        <v>2015</v>
      </c>
      <c r="E802" s="1030" t="s">
        <v>6919</v>
      </c>
    </row>
    <row r="803" spans="2:5">
      <c r="B803" s="1121" t="s">
        <v>6889</v>
      </c>
      <c r="C803" s="1028" t="s">
        <v>6116</v>
      </c>
      <c r="D803" s="1030">
        <v>2014</v>
      </c>
      <c r="E803" s="1030" t="s">
        <v>6919</v>
      </c>
    </row>
    <row r="804" spans="2:5">
      <c r="B804" s="1121" t="s">
        <v>6889</v>
      </c>
      <c r="C804" s="1028" t="s">
        <v>6088</v>
      </c>
      <c r="D804" s="1030">
        <v>2013</v>
      </c>
      <c r="E804" s="1030" t="s">
        <v>6918</v>
      </c>
    </row>
    <row r="805" spans="2:5">
      <c r="B805" s="1121" t="s">
        <v>6889</v>
      </c>
      <c r="C805" s="1028" t="s">
        <v>5579</v>
      </c>
      <c r="D805" s="1030">
        <v>2020</v>
      </c>
      <c r="E805" s="2037" t="s">
        <v>6920</v>
      </c>
    </row>
    <row r="806" spans="2:5">
      <c r="B806" s="1121" t="s">
        <v>6889</v>
      </c>
      <c r="C806" s="1028" t="s">
        <v>6824</v>
      </c>
      <c r="D806" s="1030">
        <v>2022</v>
      </c>
      <c r="E806" s="2037" t="s">
        <v>6920</v>
      </c>
    </row>
    <row r="807" spans="2:5">
      <c r="B807" s="1121" t="s">
        <v>6889</v>
      </c>
      <c r="C807" s="1028" t="s">
        <v>6330</v>
      </c>
      <c r="D807" s="1030">
        <v>2021</v>
      </c>
      <c r="E807" s="2037" t="s">
        <v>6920</v>
      </c>
    </row>
    <row r="808" spans="2:5">
      <c r="B808" s="1121" t="s">
        <v>6889</v>
      </c>
      <c r="C808" s="1028" t="s">
        <v>6155</v>
      </c>
      <c r="D808" s="1030">
        <v>2019</v>
      </c>
      <c r="E808" s="1030" t="s">
        <v>6918</v>
      </c>
    </row>
    <row r="809" spans="2:5">
      <c r="B809" s="1121" t="s">
        <v>6889</v>
      </c>
      <c r="C809" s="1028" t="s">
        <v>6155</v>
      </c>
      <c r="D809" s="1030">
        <v>2019</v>
      </c>
      <c r="E809" s="1030" t="s">
        <v>6919</v>
      </c>
    </row>
    <row r="810" spans="2:5">
      <c r="B810" s="1121" t="s">
        <v>6889</v>
      </c>
      <c r="C810" s="1028" t="s">
        <v>6117</v>
      </c>
      <c r="D810" s="1030">
        <v>2014</v>
      </c>
      <c r="E810" s="1030" t="s">
        <v>6919</v>
      </c>
    </row>
    <row r="811" spans="2:5">
      <c r="B811" s="1121" t="s">
        <v>6889</v>
      </c>
      <c r="C811" s="1028" t="s">
        <v>6176</v>
      </c>
      <c r="D811" s="1030">
        <v>2015</v>
      </c>
      <c r="E811" s="1030" t="s">
        <v>6919</v>
      </c>
    </row>
    <row r="812" spans="2:5">
      <c r="B812" s="1121" t="s">
        <v>6889</v>
      </c>
      <c r="C812" s="1028" t="s">
        <v>6176</v>
      </c>
      <c r="D812" s="1030">
        <v>2018</v>
      </c>
      <c r="E812" s="1030" t="s">
        <v>6919</v>
      </c>
    </row>
    <row r="813" spans="2:5">
      <c r="B813" s="1121" t="s">
        <v>6889</v>
      </c>
      <c r="C813" s="1028" t="s">
        <v>6118</v>
      </c>
      <c r="D813" s="1030">
        <v>2014</v>
      </c>
      <c r="E813" s="1030" t="s">
        <v>6919</v>
      </c>
    </row>
    <row r="814" spans="2:5">
      <c r="B814" s="1121" t="s">
        <v>6889</v>
      </c>
      <c r="C814" s="1028" t="s">
        <v>6119</v>
      </c>
      <c r="D814" s="1030">
        <v>2014</v>
      </c>
      <c r="E814" s="1030" t="s">
        <v>6918</v>
      </c>
    </row>
    <row r="815" spans="2:5">
      <c r="B815" s="1121" t="s">
        <v>6889</v>
      </c>
      <c r="C815" s="1028" t="s">
        <v>6329</v>
      </c>
      <c r="D815" s="1030">
        <v>2021</v>
      </c>
      <c r="E815" s="2037" t="s">
        <v>6920</v>
      </c>
    </row>
    <row r="816" spans="2:5">
      <c r="B816" s="1121" t="s">
        <v>6889</v>
      </c>
      <c r="C816" s="1028" t="s">
        <v>6177</v>
      </c>
      <c r="D816" s="1030">
        <v>2015</v>
      </c>
      <c r="E816" s="1030" t="s">
        <v>6919</v>
      </c>
    </row>
    <row r="817" spans="2:5">
      <c r="B817" s="1121" t="s">
        <v>6889</v>
      </c>
      <c r="C817" s="1028" t="s">
        <v>6177</v>
      </c>
      <c r="D817" s="1030">
        <v>2018</v>
      </c>
      <c r="E817" s="1030" t="s">
        <v>6919</v>
      </c>
    </row>
    <row r="818" spans="2:5">
      <c r="B818" s="1121" t="s">
        <v>6889</v>
      </c>
      <c r="C818" s="1028" t="s">
        <v>6120</v>
      </c>
      <c r="D818" s="1030">
        <v>2014</v>
      </c>
      <c r="E818" s="1030" t="s">
        <v>6918</v>
      </c>
    </row>
    <row r="819" spans="2:5">
      <c r="B819" s="1121" t="s">
        <v>6889</v>
      </c>
      <c r="C819" s="1028" t="s">
        <v>1529</v>
      </c>
      <c r="D819" s="1030">
        <v>2002</v>
      </c>
      <c r="E819" s="1030" t="s">
        <v>6918</v>
      </c>
    </row>
    <row r="820" spans="2:5">
      <c r="B820" s="1121" t="s">
        <v>6889</v>
      </c>
      <c r="C820" s="1028" t="s">
        <v>1529</v>
      </c>
      <c r="D820" s="1030">
        <v>2006</v>
      </c>
      <c r="E820" s="1030" t="s">
        <v>6918</v>
      </c>
    </row>
    <row r="821" spans="2:5">
      <c r="B821" s="1121" t="s">
        <v>6889</v>
      </c>
      <c r="C821" s="1028" t="s">
        <v>1529</v>
      </c>
      <c r="D821" s="1030">
        <v>2014</v>
      </c>
      <c r="E821" s="1030" t="s">
        <v>6919</v>
      </c>
    </row>
    <row r="822" spans="2:5">
      <c r="B822" s="1121" t="s">
        <v>6889</v>
      </c>
      <c r="C822" s="1028" t="s">
        <v>5756</v>
      </c>
      <c r="D822" s="1030">
        <v>2020</v>
      </c>
      <c r="E822" s="2037" t="s">
        <v>6920</v>
      </c>
    </row>
    <row r="823" spans="2:5">
      <c r="B823" s="1121" t="s">
        <v>6889</v>
      </c>
      <c r="C823" s="1028" t="s">
        <v>6178</v>
      </c>
      <c r="D823" s="1030">
        <v>2015</v>
      </c>
      <c r="E823" s="1030" t="s">
        <v>6919</v>
      </c>
    </row>
    <row r="824" spans="2:5">
      <c r="B824" s="1121" t="s">
        <v>6889</v>
      </c>
      <c r="C824" s="1028" t="s">
        <v>6156</v>
      </c>
      <c r="D824" s="1030">
        <v>2019</v>
      </c>
      <c r="E824" s="1030" t="s">
        <v>6918</v>
      </c>
    </row>
    <row r="825" spans="2:5">
      <c r="B825" s="1121" t="s">
        <v>6889</v>
      </c>
      <c r="C825" s="1028" t="s">
        <v>6156</v>
      </c>
      <c r="D825" s="1030">
        <v>2019</v>
      </c>
      <c r="E825" s="1030" t="s">
        <v>6919</v>
      </c>
    </row>
    <row r="826" spans="2:5">
      <c r="B826" s="1121" t="s">
        <v>6889</v>
      </c>
      <c r="C826" s="1028" t="s">
        <v>6089</v>
      </c>
      <c r="D826" s="1030">
        <v>2013</v>
      </c>
      <c r="E826" s="1030" t="s">
        <v>6918</v>
      </c>
    </row>
    <row r="827" spans="2:5">
      <c r="B827" s="1121" t="s">
        <v>6889</v>
      </c>
      <c r="C827" s="1028" t="s">
        <v>6063</v>
      </c>
      <c r="D827" s="1030">
        <v>2010</v>
      </c>
      <c r="E827" s="1030" t="s">
        <v>6918</v>
      </c>
    </row>
    <row r="828" spans="2:5">
      <c r="B828" s="1121" t="s">
        <v>6889</v>
      </c>
      <c r="C828" s="1028" t="s">
        <v>1549</v>
      </c>
      <c r="D828" s="1030">
        <v>2006</v>
      </c>
      <c r="E828" s="1030" t="s">
        <v>6918</v>
      </c>
    </row>
    <row r="829" spans="2:5">
      <c r="B829" s="1121" t="s">
        <v>6889</v>
      </c>
      <c r="C829" s="1028" t="s">
        <v>1732</v>
      </c>
      <c r="D829" s="1030">
        <v>2007</v>
      </c>
      <c r="E829" s="1030" t="s">
        <v>6918</v>
      </c>
    </row>
    <row r="830" spans="2:5">
      <c r="B830" s="1121" t="s">
        <v>6889</v>
      </c>
      <c r="C830" s="1028" t="s">
        <v>1732</v>
      </c>
      <c r="D830" s="1030">
        <v>2012</v>
      </c>
      <c r="E830" s="1030" t="s">
        <v>6918</v>
      </c>
    </row>
    <row r="831" spans="2:5">
      <c r="B831" s="1121" t="s">
        <v>6889</v>
      </c>
      <c r="C831" s="1028" t="s">
        <v>6121</v>
      </c>
      <c r="D831" s="1030">
        <v>2014</v>
      </c>
      <c r="E831" s="1030" t="s">
        <v>6919</v>
      </c>
    </row>
    <row r="832" spans="2:5">
      <c r="B832" s="1121" t="s">
        <v>6889</v>
      </c>
      <c r="C832" s="1028" t="s">
        <v>6121</v>
      </c>
      <c r="D832" s="1030">
        <v>2017</v>
      </c>
      <c r="E832" s="1030" t="s">
        <v>6919</v>
      </c>
    </row>
    <row r="833" spans="2:5">
      <c r="B833" s="1121" t="s">
        <v>6889</v>
      </c>
      <c r="C833" s="1028" t="s">
        <v>2663</v>
      </c>
      <c r="D833" s="1030">
        <v>2013</v>
      </c>
      <c r="E833" s="1030" t="s">
        <v>6918</v>
      </c>
    </row>
    <row r="834" spans="2:5">
      <c r="B834" s="1121" t="s">
        <v>6889</v>
      </c>
      <c r="C834" s="1028" t="s">
        <v>2663</v>
      </c>
      <c r="D834" s="1030">
        <v>2014</v>
      </c>
      <c r="E834" s="1030" t="s">
        <v>6919</v>
      </c>
    </row>
    <row r="835" spans="2:5">
      <c r="B835" s="1121" t="s">
        <v>6889</v>
      </c>
      <c r="C835" s="1028" t="s">
        <v>2663</v>
      </c>
      <c r="D835" s="1030">
        <v>2017</v>
      </c>
      <c r="E835" s="1030" t="s">
        <v>6919</v>
      </c>
    </row>
    <row r="836" spans="2:5">
      <c r="B836" s="1121" t="s">
        <v>6889</v>
      </c>
      <c r="C836" s="1028" t="s">
        <v>6446</v>
      </c>
      <c r="D836" s="1030">
        <v>2021</v>
      </c>
      <c r="E836" s="2037" t="s">
        <v>6920</v>
      </c>
    </row>
    <row r="837" spans="2:5">
      <c r="B837" s="1121" t="s">
        <v>6889</v>
      </c>
      <c r="C837" s="1028" t="s">
        <v>3338</v>
      </c>
      <c r="D837" s="1030">
        <v>2018</v>
      </c>
      <c r="E837" s="1030" t="s">
        <v>6919</v>
      </c>
    </row>
    <row r="838" spans="2:5">
      <c r="B838" s="1121" t="s">
        <v>6889</v>
      </c>
      <c r="C838" s="1028" t="s">
        <v>6148</v>
      </c>
      <c r="D838" s="1030">
        <v>2018</v>
      </c>
      <c r="E838" s="1030" t="s">
        <v>6918</v>
      </c>
    </row>
    <row r="839" spans="2:5">
      <c r="B839" s="1121" t="s">
        <v>6889</v>
      </c>
      <c r="C839" s="1028" t="s">
        <v>1692</v>
      </c>
      <c r="D839" s="1030">
        <v>2007</v>
      </c>
      <c r="E839" s="1030" t="s">
        <v>6918</v>
      </c>
    </row>
    <row r="840" spans="2:5">
      <c r="B840" s="1121" t="s">
        <v>6889</v>
      </c>
      <c r="C840" s="1028" t="s">
        <v>1184</v>
      </c>
      <c r="D840" s="1030">
        <v>2003</v>
      </c>
      <c r="E840" s="1030" t="s">
        <v>6918</v>
      </c>
    </row>
    <row r="841" spans="2:5">
      <c r="B841" s="1121" t="s">
        <v>6889</v>
      </c>
      <c r="C841" s="1028" t="s">
        <v>6011</v>
      </c>
      <c r="D841" s="1030">
        <v>2003</v>
      </c>
      <c r="E841" s="1030" t="s">
        <v>6918</v>
      </c>
    </row>
    <row r="842" spans="2:5">
      <c r="B842" s="1121" t="s">
        <v>6889</v>
      </c>
      <c r="C842" s="1028" t="s">
        <v>5974</v>
      </c>
      <c r="D842" s="1030">
        <v>1998</v>
      </c>
      <c r="E842" s="1030" t="s">
        <v>6918</v>
      </c>
    </row>
    <row r="843" spans="2:5">
      <c r="B843" s="1121" t="s">
        <v>6889</v>
      </c>
      <c r="C843" s="1028" t="s">
        <v>6122</v>
      </c>
      <c r="D843" s="1030">
        <v>2014</v>
      </c>
      <c r="E843" s="1030" t="s">
        <v>6919</v>
      </c>
    </row>
    <row r="844" spans="2:5">
      <c r="B844" s="1121" t="s">
        <v>6889</v>
      </c>
      <c r="C844" s="1028" t="s">
        <v>6122</v>
      </c>
      <c r="D844" s="1030">
        <v>2015</v>
      </c>
      <c r="E844" s="1030" t="s">
        <v>6918</v>
      </c>
    </row>
    <row r="845" spans="2:5">
      <c r="B845" s="1121" t="s">
        <v>6889</v>
      </c>
      <c r="C845" s="1028" t="s">
        <v>5950</v>
      </c>
      <c r="D845" s="1030">
        <v>1996</v>
      </c>
      <c r="E845" s="1030" t="s">
        <v>6918</v>
      </c>
    </row>
    <row r="846" spans="2:5">
      <c r="B846" s="1121" t="s">
        <v>6889</v>
      </c>
      <c r="C846" s="1028" t="s">
        <v>5987</v>
      </c>
      <c r="D846" s="1030">
        <v>2000</v>
      </c>
      <c r="E846" s="1030" t="s">
        <v>6918</v>
      </c>
    </row>
    <row r="847" spans="2:5">
      <c r="B847" s="1121" t="s">
        <v>6889</v>
      </c>
      <c r="C847" s="1028" t="s">
        <v>1741</v>
      </c>
      <c r="D847" s="1030">
        <v>2007</v>
      </c>
      <c r="E847" s="1030" t="s">
        <v>6918</v>
      </c>
    </row>
    <row r="848" spans="2:5">
      <c r="B848" s="1121" t="s">
        <v>6889</v>
      </c>
      <c r="C848" s="1028" t="s">
        <v>6332</v>
      </c>
      <c r="D848" s="1030">
        <v>2021</v>
      </c>
      <c r="E848" s="2037" t="s">
        <v>6920</v>
      </c>
    </row>
    <row r="849" spans="2:5">
      <c r="B849" s="1121" t="s">
        <v>6889</v>
      </c>
      <c r="C849" s="1028" t="s">
        <v>6333</v>
      </c>
      <c r="D849" s="1030">
        <v>2021</v>
      </c>
      <c r="E849" s="2037" t="s">
        <v>6920</v>
      </c>
    </row>
    <row r="850" spans="2:5">
      <c r="B850" s="1121" t="s">
        <v>6889</v>
      </c>
      <c r="C850" s="1028" t="s">
        <v>6071</v>
      </c>
      <c r="D850" s="1030">
        <v>2011</v>
      </c>
      <c r="E850" s="1030" t="s">
        <v>6918</v>
      </c>
    </row>
    <row r="851" spans="2:5">
      <c r="B851" s="1121" t="s">
        <v>6889</v>
      </c>
      <c r="C851" s="1028" t="s">
        <v>6071</v>
      </c>
      <c r="D851" s="1030">
        <v>2014</v>
      </c>
      <c r="E851" s="1030" t="s">
        <v>6919</v>
      </c>
    </row>
    <row r="852" spans="2:5">
      <c r="B852" s="1121" t="s">
        <v>6889</v>
      </c>
      <c r="C852" s="1028" t="s">
        <v>6071</v>
      </c>
      <c r="D852" s="1030">
        <v>2015</v>
      </c>
      <c r="E852" s="1030" t="s">
        <v>6918</v>
      </c>
    </row>
    <row r="853" spans="2:5">
      <c r="B853" s="1121" t="s">
        <v>6889</v>
      </c>
      <c r="C853" s="1028" t="s">
        <v>6071</v>
      </c>
      <c r="D853" s="1030">
        <v>2015</v>
      </c>
      <c r="E853" s="1030" t="s">
        <v>6919</v>
      </c>
    </row>
    <row r="854" spans="2:5">
      <c r="B854" s="1121" t="s">
        <v>6889</v>
      </c>
      <c r="C854" s="1028" t="s">
        <v>6071</v>
      </c>
      <c r="D854" s="1030">
        <v>2016</v>
      </c>
      <c r="E854" s="1030" t="s">
        <v>6919</v>
      </c>
    </row>
    <row r="855" spans="2:5">
      <c r="B855" s="1121" t="s">
        <v>6889</v>
      </c>
      <c r="C855" s="1028" t="s">
        <v>6071</v>
      </c>
      <c r="D855" s="1030">
        <v>2018</v>
      </c>
      <c r="E855" s="1030" t="s">
        <v>6919</v>
      </c>
    </row>
    <row r="856" spans="2:5">
      <c r="B856" s="1121" t="s">
        <v>6889</v>
      </c>
      <c r="C856" s="1028" t="s">
        <v>6128</v>
      </c>
      <c r="D856" s="1030">
        <v>2015</v>
      </c>
      <c r="E856" s="1030" t="s">
        <v>6918</v>
      </c>
    </row>
    <row r="857" spans="2:5">
      <c r="B857" s="1121" t="s">
        <v>6889</v>
      </c>
      <c r="C857" s="1028" t="s">
        <v>6128</v>
      </c>
      <c r="D857" s="1030">
        <v>2015</v>
      </c>
      <c r="E857" s="1030" t="s">
        <v>6919</v>
      </c>
    </row>
    <row r="858" spans="2:5">
      <c r="B858" s="1121" t="s">
        <v>6889</v>
      </c>
      <c r="C858" s="1028" t="s">
        <v>6128</v>
      </c>
      <c r="D858" s="1030">
        <v>2016</v>
      </c>
      <c r="E858" s="1030" t="s">
        <v>6919</v>
      </c>
    </row>
    <row r="859" spans="2:5">
      <c r="B859" s="1121" t="s">
        <v>6889</v>
      </c>
      <c r="C859" s="1028" t="s">
        <v>6128</v>
      </c>
      <c r="D859" s="1030">
        <v>2018</v>
      </c>
      <c r="E859" s="1030" t="s">
        <v>6919</v>
      </c>
    </row>
    <row r="860" spans="2:5">
      <c r="B860" s="1121" t="s">
        <v>6889</v>
      </c>
      <c r="C860" s="1028" t="s">
        <v>5951</v>
      </c>
      <c r="D860" s="1030">
        <v>1996</v>
      </c>
      <c r="E860" s="1030" t="s">
        <v>6918</v>
      </c>
    </row>
    <row r="861" spans="2:5">
      <c r="B861" s="1121" t="s">
        <v>6889</v>
      </c>
      <c r="C861" s="1028" t="s">
        <v>3423</v>
      </c>
      <c r="D861" s="1030">
        <v>2008</v>
      </c>
      <c r="E861" s="1030" t="s">
        <v>6918</v>
      </c>
    </row>
    <row r="862" spans="2:5">
      <c r="B862" s="1121" t="s">
        <v>6889</v>
      </c>
      <c r="C862" s="1028" t="s">
        <v>5980</v>
      </c>
      <c r="D862" s="1030">
        <v>1999</v>
      </c>
      <c r="E862" s="1030" t="s">
        <v>6918</v>
      </c>
    </row>
    <row r="863" spans="2:5">
      <c r="B863" s="1121" t="s">
        <v>6889</v>
      </c>
      <c r="C863" s="1028" t="s">
        <v>5980</v>
      </c>
      <c r="D863" s="1030">
        <v>2000</v>
      </c>
      <c r="E863" s="1030" t="s">
        <v>6918</v>
      </c>
    </row>
    <row r="864" spans="2:5">
      <c r="B864" s="1121" t="s">
        <v>6889</v>
      </c>
      <c r="C864" s="1028" t="s">
        <v>5981</v>
      </c>
      <c r="D864" s="1030">
        <v>1999</v>
      </c>
      <c r="E864" s="1030" t="s">
        <v>6918</v>
      </c>
    </row>
    <row r="865" spans="2:5">
      <c r="B865" s="1121" t="s">
        <v>6889</v>
      </c>
      <c r="C865" s="1028" t="s">
        <v>6000</v>
      </c>
      <c r="D865" s="1030">
        <v>2001</v>
      </c>
      <c r="E865" s="1030" t="s">
        <v>6918</v>
      </c>
    </row>
    <row r="866" spans="2:5">
      <c r="B866" s="1121" t="s">
        <v>6889</v>
      </c>
      <c r="C866" s="1028" t="s">
        <v>1557</v>
      </c>
      <c r="D866" s="1030">
        <v>2006</v>
      </c>
      <c r="E866" s="1030" t="s">
        <v>6918</v>
      </c>
    </row>
    <row r="867" spans="2:5">
      <c r="B867" s="1121" t="s">
        <v>6889</v>
      </c>
      <c r="C867" s="1028" t="s">
        <v>6123</v>
      </c>
      <c r="D867" s="1030">
        <v>2014</v>
      </c>
      <c r="E867" s="1030" t="s">
        <v>6919</v>
      </c>
    </row>
    <row r="868" spans="2:5">
      <c r="B868" s="1121" t="s">
        <v>6889</v>
      </c>
      <c r="C868" s="1028" t="s">
        <v>6129</v>
      </c>
      <c r="D868" s="1030">
        <v>2015</v>
      </c>
      <c r="E868" s="1030" t="s">
        <v>6918</v>
      </c>
    </row>
    <row r="869" spans="2:5">
      <c r="B869" s="1121" t="s">
        <v>6889</v>
      </c>
      <c r="C869" s="1028" t="s">
        <v>2672</v>
      </c>
      <c r="D869" s="1030">
        <v>1995</v>
      </c>
      <c r="E869" s="1030" t="s">
        <v>6918</v>
      </c>
    </row>
    <row r="870" spans="2:5">
      <c r="B870" s="1121" t="s">
        <v>6889</v>
      </c>
      <c r="C870" s="1028" t="s">
        <v>2672</v>
      </c>
      <c r="D870" s="1030">
        <v>2013</v>
      </c>
      <c r="E870" s="1030" t="s">
        <v>6918</v>
      </c>
    </row>
    <row r="871" spans="2:5">
      <c r="B871" s="1121" t="s">
        <v>6889</v>
      </c>
      <c r="C871" s="1028" t="s">
        <v>6001</v>
      </c>
      <c r="D871" s="1030">
        <v>2001</v>
      </c>
      <c r="E871" s="1030" t="s">
        <v>6918</v>
      </c>
    </row>
    <row r="872" spans="2:5">
      <c r="B872" s="1121" t="s">
        <v>6889</v>
      </c>
      <c r="C872" s="1028" t="s">
        <v>5960</v>
      </c>
      <c r="D872" s="1030">
        <v>1997</v>
      </c>
      <c r="E872" s="1030" t="s">
        <v>6918</v>
      </c>
    </row>
    <row r="873" spans="2:5">
      <c r="B873" s="1121" t="s">
        <v>6890</v>
      </c>
      <c r="C873" s="1028" t="s">
        <v>5961</v>
      </c>
      <c r="D873" s="1030">
        <v>1997</v>
      </c>
      <c r="E873" s="1030" t="s">
        <v>6918</v>
      </c>
    </row>
    <row r="874" spans="2:5">
      <c r="B874" s="1121" t="s">
        <v>6890</v>
      </c>
      <c r="C874" s="1028" t="s">
        <v>3742</v>
      </c>
      <c r="D874" s="1030">
        <v>2015</v>
      </c>
      <c r="E874" s="1030" t="s">
        <v>6919</v>
      </c>
    </row>
    <row r="875" spans="2:5">
      <c r="B875" s="1121" t="s">
        <v>6890</v>
      </c>
      <c r="C875" s="1028" t="s">
        <v>3742</v>
      </c>
      <c r="D875" s="1030">
        <v>2019</v>
      </c>
      <c r="E875" s="1030" t="s">
        <v>6918</v>
      </c>
    </row>
    <row r="876" spans="2:5">
      <c r="B876" s="1121" t="s">
        <v>6890</v>
      </c>
      <c r="C876" s="1028" t="s">
        <v>3742</v>
      </c>
      <c r="D876" s="1030">
        <v>2019</v>
      </c>
      <c r="E876" s="1030" t="s">
        <v>6919</v>
      </c>
    </row>
    <row r="877" spans="2:5">
      <c r="B877" s="1121" t="s">
        <v>7074</v>
      </c>
      <c r="C877" s="1028" t="s">
        <v>2274</v>
      </c>
      <c r="D877" s="1030">
        <v>2011</v>
      </c>
      <c r="E877" s="1030" t="s">
        <v>6918</v>
      </c>
    </row>
    <row r="878" spans="2:5">
      <c r="B878" s="1121" t="s">
        <v>7074</v>
      </c>
      <c r="C878" s="1028" t="s">
        <v>4901</v>
      </c>
      <c r="D878" s="1030">
        <v>2019</v>
      </c>
      <c r="E878" s="1030" t="s">
        <v>6919</v>
      </c>
    </row>
    <row r="879" spans="2:5">
      <c r="B879" s="1121" t="s">
        <v>7074</v>
      </c>
      <c r="C879" s="1028" t="s">
        <v>6179</v>
      </c>
      <c r="D879" s="1030">
        <v>2015</v>
      </c>
      <c r="E879" s="1030" t="s">
        <v>6919</v>
      </c>
    </row>
    <row r="880" spans="2:5">
      <c r="B880" s="1121" t="s">
        <v>7074</v>
      </c>
      <c r="C880" s="1028" t="s">
        <v>6185</v>
      </c>
      <c r="D880" s="1030">
        <v>2016</v>
      </c>
      <c r="E880" s="1030" t="s">
        <v>6919</v>
      </c>
    </row>
    <row r="881" spans="2:5">
      <c r="B881" s="1121" t="s">
        <v>7074</v>
      </c>
      <c r="C881" s="1028" t="s">
        <v>3641</v>
      </c>
      <c r="D881" s="1030">
        <v>2005</v>
      </c>
      <c r="E881" s="1030" t="s">
        <v>6918</v>
      </c>
    </row>
    <row r="882" spans="2:5">
      <c r="B882" s="1121" t="s">
        <v>7074</v>
      </c>
      <c r="C882" s="1028" t="s">
        <v>3641</v>
      </c>
      <c r="D882" s="1030">
        <v>2014</v>
      </c>
      <c r="E882" s="1030" t="s">
        <v>6919</v>
      </c>
    </row>
    <row r="883" spans="2:5">
      <c r="B883" s="1121" t="s">
        <v>7074</v>
      </c>
      <c r="C883" s="1028" t="s">
        <v>7113</v>
      </c>
      <c r="D883" s="1030">
        <v>2023</v>
      </c>
      <c r="E883" s="2037" t="s">
        <v>6920</v>
      </c>
    </row>
    <row r="884" spans="2:5">
      <c r="B884" s="1121" t="s">
        <v>7074</v>
      </c>
      <c r="C884" s="1028" t="s">
        <v>6124</v>
      </c>
      <c r="D884" s="1030">
        <v>2014</v>
      </c>
      <c r="E884" s="1030" t="s">
        <v>6919</v>
      </c>
    </row>
    <row r="885" spans="2:5">
      <c r="B885" s="1121" t="s">
        <v>7074</v>
      </c>
      <c r="C885" s="1028" t="s">
        <v>2708</v>
      </c>
      <c r="D885" s="1030">
        <v>2015</v>
      </c>
      <c r="E885" s="1030" t="s">
        <v>6919</v>
      </c>
    </row>
    <row r="886" spans="2:5">
      <c r="B886" s="1121" t="s">
        <v>7074</v>
      </c>
      <c r="C886" s="1028" t="s">
        <v>3646</v>
      </c>
      <c r="D886" s="1030">
        <v>2014</v>
      </c>
      <c r="E886" s="1030" t="s">
        <v>6919</v>
      </c>
    </row>
    <row r="887" spans="2:5">
      <c r="B887" s="1121" t="s">
        <v>7074</v>
      </c>
      <c r="C887" s="1028" t="s">
        <v>3646</v>
      </c>
      <c r="D887" s="1030">
        <v>2019</v>
      </c>
      <c r="E887" s="1030" t="s">
        <v>6918</v>
      </c>
    </row>
    <row r="888" spans="2:5">
      <c r="B888" s="1121" t="s">
        <v>7074</v>
      </c>
      <c r="C888" s="1028" t="s">
        <v>3646</v>
      </c>
      <c r="D888" s="1030">
        <v>2019</v>
      </c>
      <c r="E888" s="1030" t="s">
        <v>6919</v>
      </c>
    </row>
    <row r="889" spans="2:5">
      <c r="B889" s="1121" t="s">
        <v>7074</v>
      </c>
      <c r="C889" s="1028" t="s">
        <v>3646</v>
      </c>
      <c r="D889" s="1030">
        <v>2023</v>
      </c>
      <c r="E889" s="2037" t="s">
        <v>6920</v>
      </c>
    </row>
    <row r="890" spans="2:5">
      <c r="B890" s="1121" t="s">
        <v>7074</v>
      </c>
      <c r="C890" s="1028" t="s">
        <v>6180</v>
      </c>
      <c r="D890" s="1030">
        <v>2015</v>
      </c>
      <c r="E890" s="1030" t="s">
        <v>6919</v>
      </c>
    </row>
    <row r="891" spans="2:5">
      <c r="B891" s="1121" t="s">
        <v>7074</v>
      </c>
      <c r="C891" s="1028" t="s">
        <v>6180</v>
      </c>
      <c r="D891" s="1030">
        <v>2016</v>
      </c>
      <c r="E891" s="1030" t="s">
        <v>6919</v>
      </c>
    </row>
    <row r="892" spans="2:5">
      <c r="B892" s="1121" t="s">
        <v>7074</v>
      </c>
      <c r="C892" s="1028" t="s">
        <v>6180</v>
      </c>
      <c r="D892" s="1030">
        <v>2023</v>
      </c>
      <c r="E892" s="2037" t="s">
        <v>6920</v>
      </c>
    </row>
    <row r="893" spans="2:5">
      <c r="B893" s="1121" t="s">
        <v>7074</v>
      </c>
      <c r="C893" s="1028" t="s">
        <v>4390</v>
      </c>
      <c r="D893" s="1030">
        <v>2019</v>
      </c>
      <c r="E893" s="1030" t="s">
        <v>6918</v>
      </c>
    </row>
    <row r="894" spans="2:5">
      <c r="B894" s="1121" t="s">
        <v>7074</v>
      </c>
      <c r="C894" s="1028" t="s">
        <v>4390</v>
      </c>
      <c r="D894" s="1030">
        <v>2019</v>
      </c>
      <c r="E894" s="1030" t="s">
        <v>6919</v>
      </c>
    </row>
  </sheetData>
  <autoFilter ref="B9:E894" xr:uid="{00000000-0009-0000-0000-000000000000}">
    <sortState xmlns:xlrd2="http://schemas.microsoft.com/office/spreadsheetml/2017/richdata2" ref="B10:E885">
      <sortCondition ref="B9:B885"/>
    </sortState>
  </autoFilter>
  <mergeCells count="2">
    <mergeCell ref="B7:C7"/>
    <mergeCell ref="B1:E1"/>
  </mergeCells>
  <phoneticPr fontId="1"/>
  <hyperlinks>
    <hyperlink ref="C88" location="'2020'!M4" display="ハスラー" xr:uid="{00000000-0004-0000-0000-000000000000}"/>
    <hyperlink ref="C189" location="'2020'!P4" display="レヴォーグ" xr:uid="{00000000-0004-0000-0000-000001000000}"/>
    <hyperlink ref="C221" location="'2020'!J4" display="タフト" xr:uid="{00000000-0004-0000-0000-000002000000}"/>
    <hyperlink ref="C423" location="'2020'!S4" display="ハリアー" xr:uid="{00000000-0004-0000-0000-000003000000}"/>
    <hyperlink ref="C461" location="'2020'!AB4" display="ヤリス" xr:uid="{00000000-0004-0000-0000-000004000000}"/>
    <hyperlink ref="C462" location="'2020'!V4" display="ヤリスクロス" xr:uid="{00000000-0004-0000-0000-000005000000}"/>
    <hyperlink ref="C709" location="'2020'!Y4" display="フィット" xr:uid="{00000000-0004-0000-0000-000006000000}"/>
    <hyperlink ref="C805" location="'2020'!G4" display="ekクロス" xr:uid="{00000000-0004-0000-0000-000007000000}"/>
    <hyperlink ref="C499" location="'2020'!AE4" display="キックス" xr:uid="{00000000-0004-0000-0000-000008000000}"/>
    <hyperlink ref="C540" location="'2020'!D4" display="デイズ ハイウェイスター[試験車:デイズ]" xr:uid="{00000000-0004-0000-0000-000009000000}"/>
    <hyperlink ref="C822" location="'2020'!G4" display="ekワゴン" xr:uid="{00000000-0004-0000-0000-00000A000000}"/>
    <hyperlink ref="D7" location="'2018(ACN)'!A1" display="2018年度" xr:uid="{00000000-0004-0000-0000-00000B000000}"/>
    <hyperlink ref="E7" location="'2019(ACN)'!A1" display="2019年度" xr:uid="{00000000-0004-0000-0000-00000C000000}"/>
    <hyperlink ref="C537" location="'2020'!D4" display="デイズ" xr:uid="{00000000-0004-0000-0000-00000D000000}"/>
    <hyperlink ref="C772" location="'2020'!M4" display="フレアクロスオーバー[試験車:ﾊｽﾗｰ]" xr:uid="{00000000-0004-0000-0000-00000E000000}"/>
    <hyperlink ref="C10" location="'2015（予防）'!C45" display="3シリーズ セダン" xr:uid="{00000000-0004-0000-0000-00000F000000}"/>
    <hyperlink ref="C11" location="'2011'!C18" display="Ｘ1" xr:uid="{00000000-0004-0000-0000-000010000000}"/>
    <hyperlink ref="C12" location="'2019'!Y4" display="MINI" xr:uid="{00000000-0004-0000-0000-000011000000}"/>
    <hyperlink ref="C13" location="'2019（予防）'!Y4" display="MINI" xr:uid="{00000000-0004-0000-0000-000012000000}"/>
    <hyperlink ref="C14" location="'2015（予防）'!C46" display="MINI 3DOOR/5DOOR" xr:uid="{00000000-0004-0000-0000-000013000000}"/>
    <hyperlink ref="C15" location="'2009'!C13" display="MINI COOPER" xr:uid="{00000000-0004-0000-0000-000014000000}"/>
    <hyperlink ref="C41" location="'1999以前'!B21" display="カルタス" xr:uid="{00000000-0004-0000-0000-000015000000}"/>
    <hyperlink ref="C122" location="'1999以前'!B31" display="インプレッサ" xr:uid="{00000000-0004-0000-0000-000016000000}"/>
    <hyperlink ref="C219" location="'1999以前'!B16" display="シャレード" xr:uid="{00000000-0004-0000-0000-000017000000}"/>
    <hyperlink ref="C359" location="'1999以前'!B22" display="カローラ" xr:uid="{00000000-0004-0000-0000-000018000000}"/>
    <hyperlink ref="C507" location="'1999以前'!B26" display="サニー" xr:uid="{00000000-0004-0000-0000-000019000000}"/>
    <hyperlink ref="C680" location="'1999以前'!B27" display="シビック" xr:uid="{00000000-0004-0000-0000-00001A000000}"/>
    <hyperlink ref="C766" location="'1999以前'!B29" display="ファミリア" xr:uid="{00000000-0004-0000-0000-00001B000000}"/>
    <hyperlink ref="C869" location="'1999以前'!B23" display="ミラージュ" xr:uid="{00000000-0004-0000-0000-00001C000000}"/>
    <hyperlink ref="C199" location="'1999以前'!B43" display="レガシィツーリングワゴン" xr:uid="{00000000-0004-0000-0000-00001D000000}"/>
    <hyperlink ref="C391" location="'1999以前'!B18" display="コルサ" xr:uid="{00000000-0004-0000-0000-00001E000000}"/>
    <hyperlink ref="C392" location="'1999以前'!B33" display="コロナ" xr:uid="{00000000-0004-0000-0000-00001F000000}"/>
    <hyperlink ref="C521" location="'1999以前'!B44" display="セフィーロ" xr:uid="{00000000-0004-0000-0000-000020000000}"/>
    <hyperlink ref="C564" location="'1999以前'!B24" display="パルサー" xr:uid="{00000000-0004-0000-0000-000021000000}"/>
    <hyperlink ref="C588" location="'1999以前'!B34" display="ゴルフ" xr:uid="{00000000-0004-0000-0000-000022000000}"/>
    <hyperlink ref="C597" location="'1999以前'!B49" display="CR-V" xr:uid="{00000000-0004-0000-0000-000023000000}"/>
    <hyperlink ref="C664" location="'1999以前'!B66" display="オデッセイ" xr:uid="{00000000-0004-0000-0000-000024000000}"/>
    <hyperlink ref="C845" location="'1999以前'!B56" display="ディアマンテ" xr:uid="{00000000-0004-0000-0000-000025000000}"/>
    <hyperlink ref="C860" location="'1999以前'!B71" display="デリカスペースギア" xr:uid="{00000000-0004-0000-0000-000026000000}"/>
    <hyperlink ref="C377" location="'1999以前'!B55" display="クラウン" xr:uid="{00000000-0004-0000-0000-000027000000}"/>
    <hyperlink ref="C399" location="'1999以前'!B15" display="スターレット (~97/12)" xr:uid="{00000000-0004-0000-0000-000028000000}"/>
    <hyperlink ref="C400" location="'1999以前'!B17" display="スターレット (97/12~)" xr:uid="{00000000-0004-0000-0000-000029000000}"/>
    <hyperlink ref="C456" location="'1999以前'!B41" display="マークⅡ" xr:uid="{00000000-0004-0000-0000-00002A000000}"/>
    <hyperlink ref="C508" location="'1999以前'!B25" display="サニー" xr:uid="{00000000-0004-0000-0000-00002B000000}"/>
    <hyperlink ref="C518" location="'1999以前'!B60" display="セドリック" xr:uid="{00000000-0004-0000-0000-00002C000000}"/>
    <hyperlink ref="C568" location="'1999以前'!B35" display="ブルーバード" xr:uid="{00000000-0004-0000-0000-00002D000000}"/>
    <hyperlink ref="C573" location="'1999以前'!B13" display="マーチ" xr:uid="{00000000-0004-0000-0000-00002E000000}"/>
    <hyperlink ref="C586" location="'1999以前'!B51" display="ローレル" xr:uid="{00000000-0004-0000-0000-00002F000000}"/>
    <hyperlink ref="C673" location="'1999以前'!B37" display="オルティア" xr:uid="{00000000-0004-0000-0000-000030000000}"/>
    <hyperlink ref="C688" location="'1999以前'!B65" display="ステップワゴン" xr:uid="{00000000-0004-0000-0000-000031000000}"/>
    <hyperlink ref="C719" location="'1999以前'!B12" display="ロゴ" xr:uid="{00000000-0004-0000-0000-000032000000}"/>
    <hyperlink ref="C759" location="'1999以前'!B19" display="デミオ" xr:uid="{00000000-0004-0000-0000-000033000000}"/>
    <hyperlink ref="C872" location="'1999以前'!B46" display="レグナム" xr:uid="{00000000-0004-0000-0000-000034000000}"/>
    <hyperlink ref="C873" location="'1999以前'!C45" display="C200" xr:uid="{00000000-0004-0000-0000-000035000000}"/>
    <hyperlink ref="C165" location="'1999以前'!B52" display="フォレスター" xr:uid="{00000000-0004-0000-0000-000036000000}"/>
    <hyperlink ref="C200" location="'1999以前'!B53" display="レガシィツーリングワゴン" xr:uid="{00000000-0004-0000-0000-000037000000}"/>
    <hyperlink ref="C324" location="'1999以前'!B63" display="イプサム" xr:uid="{00000000-0004-0000-0000-000038000000}"/>
    <hyperlink ref="C352" location="'1999以前'!B68" display="エスティマルシーダ" xr:uid="{00000000-0004-0000-0000-000039000000}"/>
    <hyperlink ref="C402" location="'1999以前'!B64" display="タウンエースノア" xr:uid="{00000000-0004-0000-0000-00003A000000}"/>
    <hyperlink ref="C458" location="'1999以前'!B58" display="マークⅡワゴン" xr:uid="{00000000-0004-0000-0000-00003B000000}"/>
    <hyperlink ref="C486" location="'1999以前'!B40" display="アベニール" xr:uid="{00000000-0004-0000-0000-00003C000000}"/>
    <hyperlink ref="C494" location="'1999以前'!B70" display="エルグランド" xr:uid="{00000000-0004-0000-0000-00003D000000}"/>
    <hyperlink ref="C509" location="'1999以前'!B30" display="サニー" xr:uid="{00000000-0004-0000-0000-00003E000000}"/>
    <hyperlink ref="C516" location="'1999以前'!B57" display="ステージア" xr:uid="{00000000-0004-0000-0000-00003F000000}"/>
    <hyperlink ref="C566" location="'1999以前'!B36" display="プリメーラ" xr:uid="{00000000-0004-0000-0000-000040000000}"/>
    <hyperlink ref="C642" location="'2023'!AQ4" display="ZR-V" xr:uid="{00000000-0004-0000-0000-000041000000}"/>
    <hyperlink ref="C643" location="'1999以前'!B39" display="アコード" xr:uid="{00000000-0004-0000-0000-000042000000}"/>
    <hyperlink ref="C648" location="'1999以前'!B54" display="アコードワゴン" xr:uid="{00000000-0004-0000-0000-000043000000}"/>
    <hyperlink ref="C751" location="'1999以前'!B38" display="カペラワゴン" xr:uid="{00000000-0004-0000-0000-000044000000}"/>
    <hyperlink ref="C769" location="'1999以前'!B28" display="ファミリアＳワゴン" xr:uid="{00000000-0004-0000-0000-000045000000}"/>
    <hyperlink ref="C801" location="'1999以前'!B69" display="ボンゴフレンディ" xr:uid="{00000000-0004-0000-0000-000046000000}"/>
    <hyperlink ref="C842" location="'1999以前'!B67" display="シャリオグランディス" xr:uid="{00000000-0004-0000-0000-000047000000}"/>
    <hyperlink ref="C24" location="'1999以前'!B5" display="アルト" xr:uid="{00000000-0004-0000-0000-000048000000}"/>
    <hyperlink ref="C95" location="'1999以前'!B7" display="ワゴンR" xr:uid="{00000000-0004-0000-0000-000049000000}"/>
    <hyperlink ref="C176" location="'1999以前'!B11" display="プレオ" xr:uid="{00000000-0004-0000-0000-00004A000000}"/>
    <hyperlink ref="C255" location="'1999以前'!B6" display="ミラ" xr:uid="{00000000-0004-0000-0000-00004B000000}"/>
    <hyperlink ref="C268" location="'1999以前'!B10" display="ムーヴ" xr:uid="{00000000-0004-0000-0000-00004C000000}"/>
    <hyperlink ref="C314" location="'1999以前'!B50" display="アルテッツア" xr:uid="{00000000-0004-0000-0000-00004D000000}"/>
    <hyperlink ref="C328" location="'1999以前'!B14" display="ヴィッツ" xr:uid="{00000000-0004-0000-0000-00004E000000}"/>
    <hyperlink ref="C378" location="'1999以前'!B59" display="クラウン" xr:uid="{00000000-0004-0000-0000-00004F000000}"/>
    <hyperlink ref="C403" location="'1999以前'!B73" display="タウンエースバン" xr:uid="{00000000-0004-0000-0000-000050000000}"/>
    <hyperlink ref="C432" location="'1999以前'!B47" display="ビスタワゴン" xr:uid="{00000000-0004-0000-0000-000051000000}"/>
    <hyperlink ref="C435" location="'1999以前'!B32" display="プリウス" xr:uid="{00000000-0004-0000-0000-000052000000}"/>
    <hyperlink ref="C478" location="'1999以前'!B72" display="ADバン" xr:uid="{00000000-0004-0000-0000-000053000000}"/>
    <hyperlink ref="C501" location="'1999以前'!B20" display="キューブ" xr:uid="{00000000-0004-0000-0000-000054000000}"/>
    <hyperlink ref="C519" location="'1999以前'!B61" display="セドリック" xr:uid="{00000000-0004-0000-0000-000055000000}"/>
    <hyperlink ref="C714" location="'1999以前'!B8" display="ライフ" xr:uid="{00000000-0004-0000-0000-000056000000}"/>
    <hyperlink ref="C796" location="'1999以前'!B62" display="プレマシー" xr:uid="{00000000-0004-0000-0000-000057000000}"/>
    <hyperlink ref="C862" location="'1999以前'!B9" display="トッポBJ" xr:uid="{00000000-0004-0000-0000-000058000000}"/>
    <hyperlink ref="C864" location="'1999以前'!B48" display="パジェロイオ" xr:uid="{00000000-0004-0000-0000-000059000000}"/>
    <hyperlink ref="C25" location="'2000'!B7" display="アルト" xr:uid="{00000000-0004-0000-0000-00005A000000}"/>
    <hyperlink ref="C96" location="'2000'!B10" display="ワゴンR" xr:uid="{00000000-0004-0000-0000-00005B000000}"/>
    <hyperlink ref="C177" location="'2000'!B13" display="プレオ" xr:uid="{00000000-0004-0000-0000-00005C000000}"/>
    <hyperlink ref="C190" location="'2000'!B25" display="レガシィ" xr:uid="{00000000-0004-0000-0000-00005D000000}"/>
    <hyperlink ref="C256" location="'2000'!B8" display="ミラ" xr:uid="{00000000-0004-0000-0000-00005E000000}"/>
    <hyperlink ref="C269" location="'2000'!B12" display="ムーヴ" xr:uid="{00000000-0004-0000-0000-00005F000000}"/>
    <hyperlink ref="C334" location="'2000'!B15" display="ヴィッツ" xr:uid="{00000000-0004-0000-0000-000060000000}"/>
    <hyperlink ref="C333" location="'2000'!B14" display="ヴィッツ" xr:uid="{00000000-0004-0000-0000-000061000000}"/>
    <hyperlink ref="C350" location="'2000'!B31" display="エスティマ" xr:uid="{00000000-0004-0000-0000-000062000000}"/>
    <hyperlink ref="C360" location="'2000'!B19" display="カローラ" xr:uid="{00000000-0004-0000-0000-000063000000}"/>
    <hyperlink ref="C379" location="'2000'!B26" display="クラウン" xr:uid="{00000000-0004-0000-0000-000064000000}"/>
    <hyperlink ref="C434" location="'2000'!B18" display="ファンカーゴ" xr:uid="{00000000-0004-0000-0000-000065000000}"/>
    <hyperlink ref="C433" location="'2000'!B17" display="ファンカーゴ" xr:uid="{00000000-0004-0000-0000-000066000000}"/>
    <hyperlink ref="C436" location="'2000'!B23" display="プリウス" xr:uid="{00000000-0004-0000-0000-000067000000}"/>
    <hyperlink ref="C457" location="'2000'!B24" display="マークⅡ" xr:uid="{00000000-0004-0000-0000-000068000000}"/>
    <hyperlink ref="C487" location="'2000'!B22" display="ウィングロード" xr:uid="{00000000-0004-0000-0000-000069000000}"/>
    <hyperlink ref="C502" location="'2000'!B16" display="キューブ" xr:uid="{00000000-0004-0000-0000-00006A000000}"/>
    <hyperlink ref="C510" location="'2000'!B20" display="サニー" xr:uid="{00000000-0004-0000-0000-00006B000000}"/>
    <hyperlink ref="C520" location="'2000'!B27" display="セドリック" xr:uid="{00000000-0004-0000-0000-00006C000000}"/>
    <hyperlink ref="C522" location="'2000'!B29" display="セレナ" xr:uid="{00000000-0004-0000-0000-00006D000000}"/>
    <hyperlink ref="C665" location="'2000'!B30" display="オデッセイ" xr:uid="{00000000-0004-0000-0000-00006E000000}"/>
    <hyperlink ref="C681" location="'2000'!B21" display="シビック" xr:uid="{00000000-0004-0000-0000-00006F000000}"/>
    <hyperlink ref="C715" location="'2000'!B9" display="ライフ" xr:uid="{00000000-0004-0000-0000-000070000000}"/>
    <hyperlink ref="C737" location="'2000'!B32" display="MPV" xr:uid="{00000000-0004-0000-0000-000071000000}"/>
    <hyperlink ref="C846" location="'2000'!B28" display="ディオン" xr:uid="{00000000-0004-0000-0000-000072000000}"/>
    <hyperlink ref="C863" location="'2000'!B11" display="トッポBJ" xr:uid="{00000000-0004-0000-0000-000073000000}"/>
    <hyperlink ref="C19" location="'2001'!B7" display="Kei" xr:uid="{00000000-0004-0000-0000-000074000000}"/>
    <hyperlink ref="C134" location="'2001'!B18" display="インプレッサスポーツワゴン" xr:uid="{00000000-0004-0000-0000-000075000000}"/>
    <hyperlink ref="C178" location="'2001'!B8" display="プレオ" xr:uid="{00000000-0004-0000-0000-000076000000}"/>
    <hyperlink ref="C204" location="'2019（予防）'!V4" display="レックス[試験車:ﾛｯｷｰ]" xr:uid="{00000000-0004-0000-0000-000077000000}"/>
    <hyperlink ref="C206" location="'2001'!B12" display="アトレーワゴン" xr:uid="{00000000-0004-0000-0000-000078000000}"/>
    <hyperlink ref="C254" location="'2001'!B13" display="マックス" xr:uid="{00000000-0004-0000-0000-000079000000}"/>
    <hyperlink ref="C270" location="'2001'!B9" display="ムーヴ" xr:uid="{00000000-0004-0000-0000-00007A000000}"/>
    <hyperlink ref="C293" location="'2001'!B15" display="bB" xr:uid="{00000000-0004-0000-0000-00007B000000}"/>
    <hyperlink ref="C300" location="'2001'!B21" display="RAV4" xr:uid="{00000000-0004-0000-0000-00007C000000}"/>
    <hyperlink ref="C325" location="'2001'!B32" display="イプサム" xr:uid="{00000000-0004-0000-0000-00007D000000}"/>
    <hyperlink ref="C335" location="'2001'!B28" display="ウィンダム" xr:uid="{00000000-0004-0000-0000-00007E000000}"/>
    <hyperlink ref="C362" location="'2022'!M4" display="カローラ クロス" xr:uid="{00000000-0004-0000-0000-00007F000000}"/>
    <hyperlink ref="C372" location="'2001'!B30" display="カローラスパシオ" xr:uid="{00000000-0004-0000-0000-000080000000}"/>
    <hyperlink ref="C449" location="'2001'!B29" display="ブレピス" xr:uid="{00000000-0004-0000-0000-000081000000}"/>
    <hyperlink ref="C489" location="'2001'!B23" display="エクストレイル" xr:uid="{00000000-0004-0000-0000-000082000000}"/>
    <hyperlink ref="C513" location="'2001'!B26" display="スカイライン" xr:uid="{00000000-0004-0000-0000-000083000000}"/>
    <hyperlink ref="C517" location="'2001'!B27" display="ステージア" xr:uid="{00000000-0004-0000-0000-000084000000}"/>
    <hyperlink ref="C567" location="'2001'!B22" display="プリメーラワゴン" xr:uid="{00000000-0004-0000-0000-000085000000}"/>
    <hyperlink ref="C569" location="'2001'!B19" display="ブルーバードシルフィ" xr:uid="{00000000-0004-0000-0000-000086000000}"/>
    <hyperlink ref="C598" location="'2001'!B24" display="CR-V" xr:uid="{00000000-0004-0000-0000-000087000000}"/>
    <hyperlink ref="C682" location="'2001'!B17" display="シビック" xr:uid="{00000000-0004-0000-0000-000088000000}"/>
    <hyperlink ref="C689" location="'2001'!B33" display="ステップワゴン" xr:uid="{00000000-0004-0000-0000-000089000000}"/>
    <hyperlink ref="C699" location="'2001'!B31" display="ストリーム" xr:uid="{00000000-0004-0000-0000-00008A000000}"/>
    <hyperlink ref="C702" location="'2001'!B11" display="バモス" xr:uid="{00000000-0004-0000-0000-00008B000000}"/>
    <hyperlink ref="C703" location="'2001'!B14" display="フィット" xr:uid="{00000000-0004-0000-0000-00008C000000}"/>
    <hyperlink ref="C865" location="'2001'!B10" display="パジェロミニ" xr:uid="{00000000-0004-0000-0000-00008D000000}"/>
    <hyperlink ref="C871" location="'2001'!B20" display="ランサーセディアワゴン" xr:uid="{00000000-0004-0000-0000-00008E000000}"/>
    <hyperlink ref="C20" location="'2002'!B9" display="MRワゴン" xr:uid="{00000000-0004-0000-0000-00008F000000}"/>
    <hyperlink ref="C166" location="'2002'!B20" display="フォレスター" xr:uid="{00000000-0004-0000-0000-000090000000}"/>
    <hyperlink ref="C240" location="'2002'!B11" display="テリオスキッド" xr:uid="{00000000-0004-0000-0000-000091000000}"/>
    <hyperlink ref="C244" location="'2002'!B7" display="ネイキッド" xr:uid="{00000000-0004-0000-0000-000092000000}"/>
    <hyperlink ref="C271" location="'2002'!B10" display="ムーヴ" xr:uid="{00000000-0004-0000-0000-000093000000}"/>
    <hyperlink ref="C301" location="'2002'!B19" display="RAV4" xr:uid="{00000000-0004-0000-0000-000094000000}"/>
    <hyperlink ref="C315" location="'2002'!B27" display="アルファード" xr:uid="{00000000-0004-0000-0000-000095000000}"/>
    <hyperlink ref="C322" location="'2002'!B14" display="イスト" xr:uid="{00000000-0004-0000-0000-000096000000}"/>
    <hyperlink ref="C329" location="'2002'!B12" display="ヴィッツ" xr:uid="{00000000-0004-0000-0000-000097000000}"/>
    <hyperlink ref="C358" location="'2002'!B18" display="カルディナ" xr:uid="{00000000-0004-0000-0000-000098000000}"/>
    <hyperlink ref="C407" location="'2002'!B24" display="ノア" xr:uid="{00000000-0004-0000-0000-000099000000}"/>
    <hyperlink ref="C450" location="'2002'!B27" display="プレミオ" xr:uid="{00000000-0004-0000-0000-00009A000000}"/>
    <hyperlink ref="C495" location="'2002'!B28" display="エルグランド" xr:uid="{00000000-0004-0000-0000-00009B000000}"/>
    <hyperlink ref="C503" location="'2002'!B15" display="キューブ" xr:uid="{00000000-0004-0000-0000-00009C000000}"/>
    <hyperlink ref="C574" location="'2002'!B13" display="マーチ" xr:uid="{00000000-0004-0000-0000-00009D000000}"/>
    <hyperlink ref="C583" location="'2002'!B25" display="リバティ" xr:uid="{00000000-0004-0000-0000-00009E000000}"/>
    <hyperlink ref="C644" location="'2002'!B22" display="アコード" xr:uid="{00000000-0004-0000-0000-00009F000000}"/>
    <hyperlink ref="C676" location="'2002'!B8" display="ザッツ" xr:uid="{00000000-0004-0000-0000-0000A0000000}"/>
    <hyperlink ref="C690" location="'2002'!B26" display="ステップワゴン" xr:uid="{00000000-0004-0000-0000-0000A1000000}"/>
    <hyperlink ref="C713" location="'2002'!B23" display="モピリオ" xr:uid="{00000000-0004-0000-0000-0000A2000000}"/>
    <hyperlink ref="C746" location="'2002'!B21" display="アテンザ" xr:uid="{00000000-0004-0000-0000-0000A3000000}"/>
    <hyperlink ref="C760" location="'2002'!B16" display="デミオ" xr:uid="{00000000-0004-0000-0000-0000A4000000}"/>
    <hyperlink ref="C819" location="'2002'!B6" display="eKワゴン" xr:uid="{00000000-0004-0000-0000-0000A5000000}"/>
    <hyperlink ref="C31" location="'2003'!B7" display="アルト ラパン" xr:uid="{00000000-0004-0000-0000-0000A6000000}"/>
    <hyperlink ref="C97" location="'2002'!B8" display="ワゴンR" xr:uid="{00000000-0004-0000-0000-0000A7000000}"/>
    <hyperlink ref="C201" location="'2002'!B16" display="レガシィツーリングワゴン" xr:uid="{00000000-0004-0000-0000-0000A8000000}"/>
    <hyperlink ref="C257" location="'2002'!B6" display="ミラ" xr:uid="{00000000-0004-0000-0000-0000A9000000}"/>
    <hyperlink ref="C306" location="'2003'!B10" display="WiLL CYPHA" xr:uid="{00000000-0004-0000-0000-0000AA000000}"/>
    <hyperlink ref="C307" location="'2003'!B20" display="WISH" xr:uid="{00000000-0004-0000-0000-0000AB000000}"/>
    <hyperlink ref="C393" location="'2003'!B24" display="サクシート[試験車:ﾌﾟﾛﾎﾞｯｸｽ]" xr:uid="{00000000-0004-0000-0000-0000AC000000}"/>
    <hyperlink ref="C419" location="'2003'!B19" display="ハリアー" xr:uid="{00000000-0004-0000-0000-0000AD000000}"/>
    <hyperlink ref="C452" location="'2003'!B24" display="プロボックス" xr:uid="{00000000-0004-0000-0000-0000AE000000}"/>
    <hyperlink ref="C465" location="'2003'!B12" display="ラウム" xr:uid="{00000000-0004-0000-0000-0000AF000000}"/>
    <hyperlink ref="C466" location="'2003'!B13" display="ラウム" xr:uid="{00000000-0004-0000-0000-0000B0000000}"/>
    <hyperlink ref="C479" location="'2003'!B25" display="ADバン" xr:uid="{00000000-0004-0000-0000-0000B1000000}"/>
    <hyperlink ref="C530" location="'2003'!B17" display="ティアナ" xr:uid="{00000000-0004-0000-0000-0000B2000000}"/>
    <hyperlink ref="C572" location="'2003'!B23" display="プレサージュ" xr:uid="{00000000-0004-0000-0000-0000B3000000}"/>
    <hyperlink ref="C653" location="'2003'!B18" display="インスパイア" xr:uid="{00000000-0004-0000-0000-0000B4000000}"/>
    <hyperlink ref="C666" location="'2003'!B22" display="オデッセイ" xr:uid="{00000000-0004-0000-0000-0000B5000000}"/>
    <hyperlink ref="C716" location="'2003'!B9" display="ライフ" xr:uid="{00000000-0004-0000-0000-0000B6000000}"/>
    <hyperlink ref="C739" location="'2003'!B15" display="RX-8" xr:uid="{00000000-0004-0000-0000-0000B7000000}"/>
    <hyperlink ref="C740" location="'2003'!B14" display="アクセラ" xr:uid="{00000000-0004-0000-0000-0000B8000000}"/>
    <hyperlink ref="C768" location="'2003'!B24" display="ファミリア バン[試験車:ﾌﾟﾛﾎﾞｯｸｽ]" xr:uid="{00000000-0004-0000-0000-0000B9000000}"/>
    <hyperlink ref="C840" location="'2003'!B21" display="グランディス" xr:uid="{00000000-0004-0000-0000-0000BA000000}"/>
    <hyperlink ref="C841" location="'2003'!B11" display="コルト" xr:uid="{00000000-0004-0000-0000-0000BB000000}"/>
    <hyperlink ref="C26" location="'2004'!C6" display="アルト" xr:uid="{00000000-0004-0000-0000-0000BC000000}"/>
    <hyperlink ref="C48" location="'2004'!C13" display="スイフト" xr:uid="{00000000-0004-0000-0000-0000BD000000}"/>
    <hyperlink ref="C113" location="'2004'!C7" display="R2" xr:uid="{00000000-0004-0000-0000-0000BE000000}"/>
    <hyperlink ref="C222" location="'2004'!C8" display="タント" xr:uid="{00000000-0004-0000-0000-0000BF000000}"/>
    <hyperlink ref="C250" location="'2004'!C12" display="ブーン[試験車:ﾊﾟｯｿ]" xr:uid="{00000000-0004-0000-0000-0000C0000000}"/>
    <hyperlink ref="C258" location="'2004'!C9" display="ミラ" xr:uid="{00000000-0004-0000-0000-0000C1000000}"/>
    <hyperlink ref="C267" location="'2004'!C11" display="ミラジーノ" xr:uid="{00000000-0004-0000-0000-0000C2000000}"/>
    <hyperlink ref="C380" location="'2004'!C21" display="クラウン" xr:uid="{00000000-0004-0000-0000-0000C3000000}"/>
    <hyperlink ref="C394" location="'2004'!C23" display="シエンタ" xr:uid="{00000000-0004-0000-0000-0000C4000000}"/>
    <hyperlink ref="C413" location="'2004'!C12" display="パッソ" xr:uid="{00000000-0004-0000-0000-0000C5000000}"/>
    <hyperlink ref="C437" location="'2004'!C17" display="プリウス" xr:uid="{00000000-0004-0000-0000-0000C6000000}"/>
    <hyperlink ref="C454" location="'2004'!C14" display="ポルテ" xr:uid="{00000000-0004-0000-0000-0000C7000000}"/>
    <hyperlink ref="C459" location="'2004'!C20" display="マークX" xr:uid="{00000000-0004-0000-0000-0000C8000000}"/>
    <hyperlink ref="C534" location="'2004'!C16" display="ティーダ" xr:uid="{00000000-0004-0000-0000-0000C9000000}"/>
    <hyperlink ref="C563" location="'2004'!C26" display="バネットバン" xr:uid="{00000000-0004-0000-0000-0000CA000000}"/>
    <hyperlink ref="C565" location="'2004'!C22" display="フーガ" xr:uid="{00000000-0004-0000-0000-0000CB000000}"/>
    <hyperlink ref="C579" location="'2004'!C24" display="ラフェスタ" xr:uid="{00000000-0004-0000-0000-0000CC000000}"/>
    <hyperlink ref="C589" location="'2004'!C19" display="ゴルフ" xr:uid="{00000000-0004-0000-0000-0000CD000000}"/>
    <hyperlink ref="C661" location="'2004'!C18" display="エディックス" xr:uid="{00000000-0004-0000-0000-0000CE000000}"/>
    <hyperlink ref="C663" location="'2004'!C25" display="エリシオン" xr:uid="{00000000-0004-0000-0000-0000CF000000}"/>
    <hyperlink ref="C717" location="'2004'!C10" display="ライフ" xr:uid="{00000000-0004-0000-0000-0000D0000000}"/>
    <hyperlink ref="C799" location="'2004'!C15" display="ベリーサ" xr:uid="{00000000-0004-0000-0000-0000D1000000}"/>
    <hyperlink ref="C800" location="'2004'!C26" display="ボンゴバン[試験車:ﾊﾞﾈｯﾄﾊﾞﾝ]" xr:uid="{00000000-0004-0000-0000-0000D2000000}"/>
    <hyperlink ref="C37" location="'2005'!C19" display="エスクード" xr:uid="{00000000-0004-0000-0000-0000D3000000}"/>
    <hyperlink ref="C38" location="'2005'!C8" display="エブリイ" xr:uid="{00000000-0004-0000-0000-0000D4000000}"/>
    <hyperlink ref="C45" location="'2005'!C10" display="ジムニー" xr:uid="{00000000-0004-0000-0000-0000D5000000}"/>
    <hyperlink ref="C114" location="'2005'!C9" display="R2" xr:uid="{00000000-0004-0000-0000-0000D6000000}"/>
    <hyperlink ref="C138" location="'2005'!C6" display="サンバー" xr:uid="{00000000-0004-0000-0000-0000D7000000}"/>
    <hyperlink ref="C139" location="'2022'!S4" display="サンバーバン[試験車:ﾊｲｾﾞｯﾄ ｶｰｺﾞ]" xr:uid="{00000000-0004-0000-0000-0000D8000000}"/>
    <hyperlink ref="C163" location="'2005'!C7" display="ディアス ワゴン[試験車:ﾊｲｾﾞｯﾄ]" xr:uid="{00000000-0004-0000-0000-0000D9000000}"/>
    <hyperlink ref="C207" location="'2005'!C7" display="アトレーワゴン[試験車:ﾊｲｾﾞｯﾄ]" xr:uid="{00000000-0004-0000-0000-0000DA000000}"/>
    <hyperlink ref="C246" location="'2022'!S4" display="ハイゼット カーゴ" xr:uid="{00000000-0004-0000-0000-0000DB000000}"/>
    <hyperlink ref="C302" location="'2005'!C20" display="RAV4" xr:uid="{00000000-0004-0000-0000-0000DC000000}"/>
    <hyperlink ref="C308" location="'2005'!C23" display="アイシス" xr:uid="{00000000-0004-0000-0000-0000DD000000}"/>
    <hyperlink ref="C330" location="'2005'!C11" display="ヴィッツ" xr:uid="{00000000-0004-0000-0000-0000DE000000}"/>
    <hyperlink ref="C428" location="'2022'!S4" display="ピクシス バン[試験車:ﾊｲｾﾞｯﾄ ｶｰｺﾞ]" xr:uid="{00000000-0004-0000-0000-0000DF000000}"/>
    <hyperlink ref="C453" location="'2005'!C12" display="ベルタ" xr:uid="{00000000-0004-0000-0000-0000E0000000}"/>
    <hyperlink ref="C467" location="'2005'!C14" display="ラクティス" xr:uid="{00000000-0004-0000-0000-0000E1000000}"/>
    <hyperlink ref="C488" location="'2005'!C16" display="ウイングロード" xr:uid="{00000000-0004-0000-0000-0000E2000000}"/>
    <hyperlink ref="C523" location="'2005'!C25" display="セレナ" xr:uid="{00000000-0004-0000-0000-0000E3000000}"/>
    <hyperlink ref="C556" location="'2005'!C13" display="ノート" xr:uid="{00000000-0004-0000-0000-0000E4000000}"/>
    <hyperlink ref="C660" location="'2005'!C15" display="エアウェイブ" xr:uid="{00000000-0004-0000-0000-0000E5000000}"/>
    <hyperlink ref="C662" location="'2005'!C18" display="エディックス" xr:uid="{00000000-0004-0000-0000-0000E6000000}"/>
    <hyperlink ref="C683" location="'2005'!C17" display="シビック" xr:uid="{00000000-0004-0000-0000-0000E7000000}"/>
    <hyperlink ref="C691" location="'2005'!C24" display="ステップワゴン" xr:uid="{00000000-0004-0000-0000-0000E8000000}"/>
    <hyperlink ref="C720" location="'2005'!C10" display="AZ-オフロード[試験車:ｼﾞﾑﾆｰ]" xr:uid="{00000000-0004-0000-0000-0000E9000000}"/>
    <hyperlink ref="C756" location="'2005'!C8" display="スクラム[試験車:ｴﾌﾞﾘｲ]" xr:uid="{00000000-0004-0000-0000-0000EA000000}"/>
    <hyperlink ref="C797" location="'2005'!C22" display="プレマシー" xr:uid="{00000000-0004-0000-0000-0000EB000000}"/>
    <hyperlink ref="C881" location="'2005'!C21" display="IS" xr:uid="{00000000-0004-0000-0000-0000EC000000}"/>
    <hyperlink ref="C21" location="'2006'!C9" display="MRワゴン[試験車:ﾓｺ]" xr:uid="{00000000-0004-0000-0000-0000ED000000}"/>
    <hyperlink ref="C23" location="'2006'!C19" display="SX4" xr:uid="{00000000-0004-0000-0000-0000EE000000}"/>
    <hyperlink ref="C70" location="'2006'!C8" display="セルボ" xr:uid="{00000000-0004-0000-0000-0000EF000000}"/>
    <hyperlink ref="C153" location="'2006'!C13" display="ステラ" xr:uid="{00000000-0004-0000-0000-0000F0000000}"/>
    <hyperlink ref="C213" location="'2006'!C6" display="エッセ" xr:uid="{00000000-0004-0000-0000-0000F1000000}"/>
    <hyperlink ref="C218" location="'2006'!C17" display="クー [試験車:bB]" xr:uid="{00000000-0004-0000-0000-0000F2000000}"/>
    <hyperlink ref="C220" location="'2006'!C10" display="ソニカ" xr:uid="{00000000-0004-0000-0000-0000F3000000}"/>
    <hyperlink ref="C259" location="'2006'!C7" display="ミラ" xr:uid="{00000000-0004-0000-0000-0000F4000000}"/>
    <hyperlink ref="C272" location="'2006'!C12" display="ムーヴ" xr:uid="{00000000-0004-0000-0000-0000F5000000}"/>
    <hyperlink ref="C295" location="'2022'!G4" display="bZ4X[試験車:ｿﾙﾃﾗ]" xr:uid="{00000000-0004-0000-0000-0000F6000000}"/>
    <hyperlink ref="C351" location="'2006'!C26" display="エスティマ" xr:uid="{00000000-0004-0000-0000-0000F7000000}"/>
    <hyperlink ref="C353" location="'2006'!C20" display="オーリス" xr:uid="{00000000-0004-0000-0000-0000F8000000}"/>
    <hyperlink ref="C368" location="'2006'!C18" display="カローラアクシオ" xr:uid="{00000000-0004-0000-0000-0000F9000000}"/>
    <hyperlink ref="C374" location="'2006'!C18" display="カローラフィールダー[試験車:ｶﾛｰﾗｱｸｼｵ]" xr:uid="{00000000-0004-0000-0000-0000FA000000}"/>
    <hyperlink ref="C498" location="'2006'!C11" display="オッティ[試験車:eKﾜｺﾞﾝ]" xr:uid="{00000000-0004-0000-0000-0000FB000000}"/>
    <hyperlink ref="C571" location="'2006'!C22" display="ブルーバードシルフィ(06/12~)" xr:uid="{00000000-0004-0000-0000-0000FC000000}"/>
    <hyperlink ref="C570" location="'2006'!C21" display="ブルーバードシルフィ(05/12~)" xr:uid="{00000000-0004-0000-0000-0000FD000000}"/>
    <hyperlink ref="C576" location="'2006'!C9" display="モコ" xr:uid="{00000000-0004-0000-0000-0000FE000000}"/>
    <hyperlink ref="C599" location="'2006'!C23" display="CR-V" xr:uid="{00000000-0004-0000-0000-0000FF000000}"/>
    <hyperlink ref="C700" location="'2006'!C24" display="ストリーム" xr:uid="{00000000-0004-0000-0000-000000010000}"/>
    <hyperlink ref="C701" location="'2006'!C14" display="ゼスト" xr:uid="{00000000-0004-0000-0000-000001010000}"/>
    <hyperlink ref="C738" location="'2006'!C25" display="MPV" xr:uid="{00000000-0004-0000-0000-000002010000}"/>
    <hyperlink ref="C820" location="'2006'!C11" display="eKワゴン" xr:uid="{00000000-0004-0000-0000-000003010000}"/>
    <hyperlink ref="C828" location="'2006'!C15" display="アイ" xr:uid="{00000000-0004-0000-0000-000004010000}"/>
    <hyperlink ref="C866" location="'2006'!C16" display="ミニキャブ" xr:uid="{00000000-0004-0000-0000-000005010000}"/>
    <hyperlink ref="C123" location="'2007'!C6" display="インプレッサ" xr:uid="{00000000-0004-0000-0000-000006010000}"/>
    <hyperlink ref="C247" location="'2007'!C8" display="ビーゴ[試験車:ﾗｯｼｭ]" xr:uid="{00000000-0004-0000-0000-000007010000}"/>
    <hyperlink ref="C313" location="'2007'!C11" display="アリオン[試験車:ﾌﾟﾚﾐｵ]" xr:uid="{00000000-0004-0000-0000-000008010000}"/>
    <hyperlink ref="C323" location="'2007'!C7" display="イスト" xr:uid="{00000000-0004-0000-0000-000009010000}"/>
    <hyperlink ref="C342" location="'2007'!C16" display="ヴォクシー" xr:uid="{00000000-0004-0000-0000-00000A010000}"/>
    <hyperlink ref="C409" location="'2007'!C16" display="ノア [試験車:ｳﾞｫｸｼｰ]" xr:uid="{00000000-0004-0000-0000-00000B010000}"/>
    <hyperlink ref="C448" location="'2007'!C14" display="ブレイド" xr:uid="{00000000-0004-0000-0000-00000C010000}"/>
    <hyperlink ref="C451" location="'2007'!C11" display="プレミオ" xr:uid="{00000000-0004-0000-0000-00000D010000}"/>
    <hyperlink ref="C469" location="'2007'!C8" display="ラッシュ" xr:uid="{00000000-0004-0000-0000-00000E010000}"/>
    <hyperlink ref="C476" location="'2007'!C20" display="AD" xr:uid="{00000000-0004-0000-0000-00000F010000}"/>
    <hyperlink ref="C477" location="'2007'!C20" display="ADエキスパート[試験車:AD]" xr:uid="{00000000-0004-0000-0000-000010010000}"/>
    <hyperlink ref="C484" location="'2007'!C20" display="NV150 AD[試験車:AD]" xr:uid="{00000000-0004-0000-0000-000011010000}"/>
    <hyperlink ref="C490" location="'2007'!C12" display="エクストレイル" xr:uid="{00000000-0004-0000-0000-000012010000}"/>
    <hyperlink ref="C514" location="'2007'!C15" display="スカイライン" xr:uid="{00000000-0004-0000-0000-000013010000}"/>
    <hyperlink ref="C675" location="'2007'!C17" display="クロスロード" xr:uid="{00000000-0004-0000-0000-000014010000}"/>
    <hyperlink ref="C704" location="'2007'!C9" display="フィット" xr:uid="{00000000-0004-0000-0000-000015010000}"/>
    <hyperlink ref="C761" location="'2007'!C10" display="デミオ" xr:uid="{00000000-0004-0000-0000-000016010000}"/>
    <hyperlink ref="C767" location="'2007'!C20" display="ファミリア バン[試験車:AD]" xr:uid="{00000000-0004-0000-0000-000017010000}"/>
    <hyperlink ref="C829" location="'2007'!C18" display="アウトランダー" xr:uid="{00000000-0004-0000-0000-000018010000}"/>
    <hyperlink ref="C839" location="'2007'!C13" display="ギャラン" xr:uid="{00000000-0004-0000-0000-000019010000}"/>
    <hyperlink ref="C847" location="'2007'!C19" display="デリカ" xr:uid="{00000000-0004-0000-0000-00001A010000}"/>
    <hyperlink ref="C32" location="'2008'!C21" display="アルト ラパン" xr:uid="{00000000-0004-0000-0000-00001B010000}"/>
    <hyperlink ref="C89" location="'2008'!C6" display="パレット" xr:uid="{00000000-0004-0000-0000-00001C010000}"/>
    <hyperlink ref="C98" location="'2008'!C14" display="ワゴンR" xr:uid="{00000000-0004-0000-0000-00001D010000}"/>
    <hyperlink ref="C104" location="'2008'!C14" display="ワゴンRスティングレー[試験車:ﾜｺﾞﾝR]" xr:uid="{00000000-0004-0000-0000-00001E010000}"/>
    <hyperlink ref="C135" location="'2008'!C19" display="エクシーガ" xr:uid="{00000000-0004-0000-0000-00001F010000}"/>
    <hyperlink ref="C167" location="'2008'!C9" display="フォレスター" xr:uid="{00000000-0004-0000-0000-000020010000}"/>
    <hyperlink ref="C225" location="'2008'!C7" display="タント [試験車:ﾀﾝﾄ ｶｽﾀﾑ]" xr:uid="{00000000-0004-0000-0000-000021010000}"/>
    <hyperlink ref="C229" location="'2008'!C7" display="タント カスタム" xr:uid="{00000000-0004-0000-0000-000022010000}"/>
    <hyperlink ref="C287" location="'2008'!C17" display="ムーヴコンテ" xr:uid="{00000000-0004-0000-0000-000023010000}"/>
    <hyperlink ref="C288" location="'2008'!C17" display="ムーヴコンテカスタム[試験車:ﾑｰｳﾞｺﾝﾃ]" xr:uid="{00000000-0004-0000-0000-000024010000}"/>
    <hyperlink ref="C319" location="'2008'!C11" display="アルファード[試験車:ｳﾞｪﾙﾌｧｲｱ]" xr:uid="{00000000-0004-0000-0000-000025010000}"/>
    <hyperlink ref="C326" location="'2008'!C20" display="ヴァンガード" xr:uid="{00000000-0004-0000-0000-000026010000}"/>
    <hyperlink ref="C336" location="'2008'!C11" display="ヴェルファイア" xr:uid="{00000000-0004-0000-0000-000027010000}"/>
    <hyperlink ref="C376" location="'2008'!C8" display="カローラルミオン" xr:uid="{00000000-0004-0000-0000-000028010000}"/>
    <hyperlink ref="C531" location="'2008'!C24" display="ティアナ" xr:uid="{00000000-0004-0000-0000-000029010000}"/>
    <hyperlink ref="C555" location="'2008'!C12" display="デュアリス" xr:uid="{00000000-0004-0000-0000-00002A010000}"/>
    <hyperlink ref="C672" location="'2008'!C15" display="オデッセイ" xr:uid="{00000000-0004-0000-0000-00002B010000}"/>
    <hyperlink ref="C671" location="'2008'!C23" display="オデッセイ [M]" xr:uid="{00000000-0004-0000-0000-00002C010000}"/>
    <hyperlink ref="C710" location="'2008'!C10" display="フリード" xr:uid="{00000000-0004-0000-0000-00002D010000}"/>
    <hyperlink ref="C718" location="'2008'!C22" display="ライフ" xr:uid="{00000000-0004-0000-0000-00002E010000}"/>
    <hyperlink ref="C721" location="'2008'!C14" display="AZ-ワゴン[試験車:ﾜｺﾞﾝR]" xr:uid="{00000000-0004-0000-0000-00002F010000}"/>
    <hyperlink ref="C747" location="'2008'!C16" display="アテンザ" xr:uid="{00000000-0004-0000-0000-000030010000}"/>
    <hyperlink ref="C765" location="'2008'!C18" display="ビアンテ" xr:uid="{00000000-0004-0000-0000-000031010000}"/>
    <hyperlink ref="C861" location="'2008'!C13" display="トッポ" xr:uid="{00000000-0004-0000-0000-000032010000}"/>
    <hyperlink ref="C191" location="'2009'!C15" display="レガシィ" xr:uid="{00000000-0004-0000-0000-000033010000}"/>
    <hyperlink ref="C264" location="'2009'!C6" display="ミラ ココア" xr:uid="{00000000-0004-0000-0000-000034010000}"/>
    <hyperlink ref="C327" location="'2009'!C18" display="ウィッシュ" xr:uid="{00000000-0004-0000-0000-000035010000}"/>
    <hyperlink ref="C438" location="'2009'!C14" display="プリウス" xr:uid="{00000000-0004-0000-0000-000036010000}"/>
    <hyperlink ref="C460" location="'2009'!C17" display="マークX" xr:uid="{00000000-0004-0000-0000-000037010000}"/>
    <hyperlink ref="C470" location="'2009'!C21" display="ランドクルーザー" xr:uid="{00000000-0004-0000-0000-000038010000}"/>
    <hyperlink ref="C485" location="'2009'!C22" display="NV200 バネット" xr:uid="{00000000-0004-0000-0000-000039010000}"/>
    <hyperlink ref="C506" location="'2022'!Y4" display="サクラ" xr:uid="{00000000-0004-0000-0000-00003A010000}"/>
    <hyperlink ref="C504" location="'2009'!C7" display="キューブ" xr:uid="{00000000-0004-0000-0000-00003B010000}"/>
    <hyperlink ref="C532" location="'2009'!C16" display="ティアナ" xr:uid="{00000000-0004-0000-0000-00003C010000}"/>
    <hyperlink ref="C649" location="'2009'!C9" display="インサイト" xr:uid="{00000000-0004-0000-0000-00003D010000}"/>
    <hyperlink ref="C652" location="'2009'!C10" display="インサイト（SCA付）" xr:uid="{00000000-0004-0000-0000-00003E010000}"/>
    <hyperlink ref="C692" location="'2009'!C19" display="ステップワゴン" xr:uid="{00000000-0004-0000-0000-00003F010000}"/>
    <hyperlink ref="C698" location="'2009'!C20" display="ステップワゴン（SCA付）" xr:uid="{00000000-0004-0000-0000-000040010000}"/>
    <hyperlink ref="C741" location="'2009'!C11" display="アクセラ" xr:uid="{00000000-0004-0000-0000-000041010000}"/>
    <hyperlink ref="C745" location="'2009'!C12" display="アクセラ（SCA付）" xr:uid="{00000000-0004-0000-0000-000042010000}"/>
    <hyperlink ref="C27" location="'2010'!C7" display="アルト" xr:uid="{00000000-0004-0000-0000-000043010000}"/>
    <hyperlink ref="C49" location="'2010'!C16" display="スイフト" xr:uid="{00000000-0004-0000-0000-000044010000}"/>
    <hyperlink ref="C90" location="'2010'!C19" display="ランティ[試験車:ｾﾚﾅ]" xr:uid="{00000000-0004-0000-0000-000045010000}"/>
    <hyperlink ref="C182" location="'2010'!C6" display="ルクラ [試験車:ﾀﾝﾄ]" xr:uid="{00000000-0004-0000-0000-000046010000}"/>
    <hyperlink ref="C183" location="'2010'!C6" display="ルクラ カスタム [試験車:ﾀﾝﾄ]" xr:uid="{00000000-0004-0000-0000-000047010000}"/>
    <hyperlink ref="C227" location="'2010'!C6" display="タント エグゼ" xr:uid="{00000000-0004-0000-0000-000048010000}"/>
    <hyperlink ref="C228" location="'2010'!C6" display="タント エグゼ カスタム[試験車:ﾀﾝﾄ ｴｸﾞｾﾞ]" xr:uid="{00000000-0004-0000-0000-000049010000}"/>
    <hyperlink ref="C248" location="'2010'!C21" display="ブーン(SCA付)[試験車:ﾊﾟｯｿ(SCA付)]" xr:uid="{00000000-0004-0000-0000-00004A010000}"/>
    <hyperlink ref="C251" location="'2010'!C8" display="ブーン[試験車:ﾊﾟｯｿ]" xr:uid="{00000000-0004-0000-0000-00004B010000}"/>
    <hyperlink ref="C273" location="'2010'!C20" display="ムーヴ" xr:uid="{00000000-0004-0000-0000-00004C010000}"/>
    <hyperlink ref="C282" location="'2010'!C20" display="ムーヴ カスタム [試験車:ﾑｰｳﾞ]" xr:uid="{00000000-0004-0000-0000-00004D010000}"/>
    <hyperlink ref="C305" location="'2010'!C10" display="SAI" xr:uid="{00000000-0004-0000-0000-00004E010000}"/>
    <hyperlink ref="C414" location="'2010'!C8" display="パッソ" xr:uid="{00000000-0004-0000-0000-00004F010000}"/>
    <hyperlink ref="C417" location="'2010'!C21" display="パッソ(SCA付)" xr:uid="{00000000-0004-0000-0000-000050010000}"/>
    <hyperlink ref="C472" location="'2010'!C22" display="ランドクルーザープラド" xr:uid="{00000000-0004-0000-0000-000051010000}"/>
    <hyperlink ref="C496" location="'2010'!C15" display="エルグランド" xr:uid="{00000000-0004-0000-0000-000052010000}"/>
    <hyperlink ref="C511" location="'2010'!C12" display="ジューク" xr:uid="{00000000-0004-0000-0000-000053010000}"/>
    <hyperlink ref="C524" location="'2010'!C19" display="セレナ" xr:uid="{00000000-0004-0000-0000-000054010000}"/>
    <hyperlink ref="C575" location="'2010'!C14" display="マーチ" xr:uid="{00000000-0004-0000-0000-000055010000}"/>
    <hyperlink ref="C593" location="'2010'!C17" display="ポロ" xr:uid="{00000000-0004-0000-0000-000056010000}"/>
    <hyperlink ref="C603" location="'2010'!C9" display="CR-Z" xr:uid="{00000000-0004-0000-0000-000057010000}"/>
    <hyperlink ref="C604" location="'2010'!C11" display="CR-Z（SCA付）" xr:uid="{00000000-0004-0000-0000-000058010000}"/>
    <hyperlink ref="C752" location="'2010'!C7" display="キャロル[試験車:ｱﾙﾄ]" xr:uid="{00000000-0004-0000-0000-000059010000}"/>
    <hyperlink ref="C798" location="'2010'!C13" display="プレマシー" xr:uid="{00000000-0004-0000-0000-00005A010000}"/>
    <hyperlink ref="C827" location="'2010'!C18" display="RVR" xr:uid="{00000000-0004-0000-0000-00005B010000}"/>
    <hyperlink ref="C16" location="'2011'!C16" display="A1" xr:uid="{00000000-0004-0000-0000-00005C010000}"/>
    <hyperlink ref="C17" location="'2011'!C17" display="500 / 500C[試験車:ﾌｨｱｯﾄ500]" xr:uid="{00000000-0004-0000-0000-00005D010000}"/>
    <hyperlink ref="C18" location="'2011'!C17" display="595 / 595C[試験車:ﾌｨｱｯﾄ500]" xr:uid="{00000000-0004-0000-0000-00005E010000}"/>
    <hyperlink ref="C22" location="'2011'!C7" display="MRワゴン[試験車:ﾓｺ]" xr:uid="{00000000-0004-0000-0000-00005F010000}"/>
    <hyperlink ref="C54" location="'2011'!C19" display="スプラッシュ" xr:uid="{00000000-0004-0000-0000-000060010000}"/>
    <hyperlink ref="C71" location="'2011'!C6" display="ソリオ" xr:uid="{00000000-0004-0000-0000-000061010000}"/>
    <hyperlink ref="C164" location="'2011'!C11" display="トレジア[試験車:ﾗｸﾃｨｽ]" xr:uid="{00000000-0004-0000-0000-000062010000}"/>
    <hyperlink ref="C192" location="'2011'!C13" display="レガシィ" xr:uid="{00000000-0004-0000-0000-000063010000}"/>
    <hyperlink ref="C260" location="'2011'!C15" display="ミラ イース" xr:uid="{00000000-0004-0000-0000-000064010000}"/>
    <hyperlink ref="C289" location="'2011'!C14" display="メビウス[試験車:ﾌﾟﾘｳｽα]" xr:uid="{00000000-0004-0000-0000-000065010000}"/>
    <hyperlink ref="C331" location="'2011'!C10" display="ヴィッツ" xr:uid="{00000000-0004-0000-0000-000066010000}"/>
    <hyperlink ref="C446" location="'2011'!C14" display="プリウスα" xr:uid="{00000000-0004-0000-0000-000067010000}"/>
    <hyperlink ref="C468" location="'2011'!C11" display="ラクティス" xr:uid="{00000000-0004-0000-0000-000068010000}"/>
    <hyperlink ref="C497" location="'2011'!C12" display="エルグランド" xr:uid="{00000000-0004-0000-0000-000069010000}"/>
    <hyperlink ref="C577" location="'2011'!C7" display="モコ" xr:uid="{00000000-0004-0000-0000-00006A010000}"/>
    <hyperlink ref="C580" location="'2011'!C9" display="リーフ" xr:uid="{00000000-0004-0000-0000-00006B010000}"/>
    <hyperlink ref="C587" location="'2011'!C17" display="500 / 500C" xr:uid="{00000000-0004-0000-0000-00006C010000}"/>
    <hyperlink ref="C850" location="'2011'!C6" display="デリカD:2 [試験車:ｿﾘｵ]" xr:uid="{00000000-0004-0000-0000-00006D010000}"/>
    <hyperlink ref="C877" location="'2011'!C8" display="CT200h" xr:uid="{00000000-0004-0000-0000-00006E010000}"/>
    <hyperlink ref="C99" location="'2012'!C15" display="ワゴンR" xr:uid="{00000000-0004-0000-0000-00006F010000}"/>
    <hyperlink ref="C105" location="'2012'!C15" display="ワゴンRスティングレー[試験車:ﾜｺﾞﾝR]" xr:uid="{00000000-0004-0000-0000-000070010000}"/>
    <hyperlink ref="C112" location="'2012'!C9" display="BRZ [試験車:86]" xr:uid="{00000000-0004-0000-0000-000071010000}"/>
    <hyperlink ref="C124" location="'2012'!C8" display="インプレッサ" xr:uid="{00000000-0004-0000-0000-000072010000}"/>
    <hyperlink ref="C133" location="'2012'!C11" display="インプレッサ（SCA付）" xr:uid="{00000000-0004-0000-0000-000073010000}"/>
    <hyperlink ref="C193" location="'2012'!C19" display="レガシィ" xr:uid="{00000000-0004-0000-0000-000074010000}"/>
    <hyperlink ref="C292" location="'2012'!C9" display="'2012'!C9" xr:uid="{00000000-0004-0000-0000-000075010000}"/>
    <hyperlink ref="C309" location="'2012'!C7" display="アクア" xr:uid="{00000000-0004-0000-0000-000076010000}"/>
    <hyperlink ref="C371" location="'2012'!C10" display="カローラアクシオ[試験車:ｶﾛｰﾗﾌｨｰﾙﾀﾞｰ]" xr:uid="{00000000-0004-0000-0000-000077010000}"/>
    <hyperlink ref="C373" location="'2012'!C10" display="カローラフィールダー" xr:uid="{00000000-0004-0000-0000-000078010000}"/>
    <hyperlink ref="C401" location="'2012'!C14" display="スペイド" xr:uid="{00000000-0004-0000-0000-000079010000}"/>
    <hyperlink ref="C455" location="'2012'!C14" display="ポルテ [試験車:スペイド]" xr:uid="{00000000-0004-0000-0000-00007A010000}"/>
    <hyperlink ref="C557" location="'2012'!C13" display="ノート" xr:uid="{00000000-0004-0000-0000-00007B010000}"/>
    <hyperlink ref="C578" location="'2012'!C16" display="ラティオ" xr:uid="{00000000-0004-0000-0000-00007C010000}"/>
    <hyperlink ref="C600" location="'2012'!C18" display="CR-V" xr:uid="{00000000-0004-0000-0000-00007D010000}"/>
    <hyperlink ref="C606" location="'2012'!C6" display="N-BOX" xr:uid="{00000000-0004-0000-0000-00007E010000}"/>
    <hyperlink ref="C726" location="'2012'!C12" display="CX-5" xr:uid="{00000000-0004-0000-0000-00007F010000}"/>
    <hyperlink ref="C770" location="'2012'!C15" display="フレア [試験車:ﾜｺﾞﾝR]" xr:uid="{00000000-0004-0000-0000-000080010000}"/>
    <hyperlink ref="C776" location="'2012'!C15" display="フレアカスタムスタイル [試験車:ﾜｺﾞﾝR]" xr:uid="{00000000-0004-0000-0000-000081010000}"/>
    <hyperlink ref="C830" location="'2012'!C17" display="アウトランダー" xr:uid="{00000000-0004-0000-0000-000082010000}"/>
    <hyperlink ref="C55" location="'2013'!C7" display="スペーシア" xr:uid="{00000000-0004-0000-0000-000083010000}"/>
    <hyperlink ref="C56" location="'2013'!C20" display="スペーシア" xr:uid="{00000000-0004-0000-0000-000084010000}"/>
    <hyperlink ref="C141" location="'2013'!C16" display="シフォン カスタム[試験車:ﾀﾝﾄ ｶｽﾀﾑ]" xr:uid="{00000000-0004-0000-0000-000085010000}"/>
    <hyperlink ref="C145" location="'2013'!C16" display="シフォン[試験車:ﾀﾝﾄ ｶｽﾀﾑ]" xr:uid="{00000000-0004-0000-0000-000086010000}"/>
    <hyperlink ref="C168" location="'2013'!C14" display="フォレスター" xr:uid="{00000000-0004-0000-0000-000087010000}"/>
    <hyperlink ref="C175" location="'2013'!C15" display="フォレスター(SCA付)" xr:uid="{00000000-0004-0000-0000-000088010000}"/>
    <hyperlink ref="C226" location="'2013'!C16" display="タント [試験車:ﾀﾝﾄ ｶｽﾀﾑ]" xr:uid="{00000000-0004-0000-0000-000089010000}"/>
    <hyperlink ref="C230" location="'2013'!C16" display="タント カスタム" xr:uid="{00000000-0004-0000-0000-00008A010000}"/>
    <hyperlink ref="C383" location="'2013'!C8" display="クラウン アスリート" xr:uid="{00000000-0004-0000-0000-00008B010000}"/>
    <hyperlink ref="C389" location="'2013'!C8" display="クラウン ロイヤル[試験車:ｶﾛｰﾗ ｱｽﾘｰﾄ]" xr:uid="{00000000-0004-0000-0000-00008C010000}"/>
    <hyperlink ref="C512" location="'2013'!C9" display="シルフィ" xr:uid="{00000000-0004-0000-0000-00008D010000}"/>
    <hyperlink ref="C538" location="'2013'!C11" display="デイズ [試験車:ﾃﾞｲｽﾞﾊｲｳｪｲｽﾀｰ]" xr:uid="{00000000-0004-0000-0000-00008E010000}"/>
    <hyperlink ref="C539" location="'2013'!C11" display="デイズ ハイウェイスター" xr:uid="{00000000-0004-0000-0000-00008F010000}"/>
    <hyperlink ref="C590" location="'2013'!C21" display="ゴルフ" xr:uid="{00000000-0004-0000-0000-000090010000}"/>
    <hyperlink ref="C624" location="'2013'!C6" display="N-ONE" xr:uid="{00000000-0004-0000-0000-000091010000}"/>
    <hyperlink ref="C630" location="'2013'!C19" display="N-WGN" xr:uid="{00000000-0004-0000-0000-000092010000}"/>
    <hyperlink ref="C637" location="'2013'!C19" display="N-WGNカスタム[試験車:N-WGN]" xr:uid="{00000000-0004-0000-0000-000093010000}"/>
    <hyperlink ref="C647" location="'2013'!C18" display="アコード ハイブリッド" xr:uid="{00000000-0004-0000-0000-000094010000}"/>
    <hyperlink ref="C705" location="'2013'!C17" display="フィット" xr:uid="{00000000-0004-0000-0000-000095010000}"/>
    <hyperlink ref="C748" location="'2013'!C10" display="アテンザ" xr:uid="{00000000-0004-0000-0000-000096010000}"/>
    <hyperlink ref="C788" location="'2013'!C7" display="フレアワゴン[試験車:ｽﾍﾟｰｼｱ]" xr:uid="{00000000-0004-0000-0000-000097010000}"/>
    <hyperlink ref="C789" location="'2013'!C20" display="フレアワゴン[試験車:ｽﾍﾟｰｼｱ]" xr:uid="{00000000-0004-0000-0000-000098010000}"/>
    <hyperlink ref="C804" location="'2013'!C11" display="eKカスタム[試験車:ﾃﾞｲｽﾞﾊｲｳｪｲｽﾀｰ]" xr:uid="{00000000-0004-0000-0000-000099010000}"/>
    <hyperlink ref="C826" location="'2013'!C11" display="eKワゴン[試験車:ﾃﾞｲｽﾞﾊｲｳｪｲｽﾀｰ]" xr:uid="{00000000-0004-0000-0000-00009A010000}"/>
    <hyperlink ref="C833" location="'2013'!C12" display="アウトランダーPHEV" xr:uid="{00000000-0004-0000-0000-00009B010000}"/>
    <hyperlink ref="C870" location="'2013'!C13" display="ミラージュ" xr:uid="{00000000-0004-0000-0000-00009C010000}"/>
    <hyperlink ref="C28" location="'2014（予防）'!C3" display="アルト" xr:uid="{00000000-0004-0000-0000-00009D010000}"/>
    <hyperlink ref="C39" location="'2014（予防）'!C4" display="エブリイ" xr:uid="{00000000-0004-0000-0000-00009E010000}"/>
    <hyperlink ref="C57" location="'2014（予防）'!C5" display="スペーシア" xr:uid="{00000000-0004-0000-0000-00009F010000}"/>
    <hyperlink ref="C63" location="'2014（予防）'!C5" display="スペーシア カスタム[試験車:ｽﾍﾟｰｼｱ]" xr:uid="{00000000-0004-0000-0000-0000A0010000}"/>
    <hyperlink ref="C76" location="'2014（予防）'!C6" display="ソリオ バンティッド" xr:uid="{00000000-0004-0000-0000-0000A1010000}"/>
    <hyperlink ref="C82" location="'2014（予防）'!C6" display="ソリオ[試験車:ｿﾘｵ ﾊﾞﾝﾃﾞｨｯﾄ]" xr:uid="{00000000-0004-0000-0000-0000A2010000}"/>
    <hyperlink ref="C84" location="'2014'!C6" display="ハスラー" xr:uid="{00000000-0004-0000-0000-0000A3010000}"/>
    <hyperlink ref="C85" location="'2014（予防）'!C7" display="ハスラー" xr:uid="{00000000-0004-0000-0000-0000A4010000}"/>
    <hyperlink ref="C100" location="'2014（予防）'!C8" display="ワゴンR" xr:uid="{00000000-0004-0000-0000-0000A5010000}"/>
    <hyperlink ref="C106" location="'2014（予防）'!C8" display="ワゴンRスティングレー[試験車:ﾜｺﾞﾝR]" xr:uid="{00000000-0004-0000-0000-0000A6010000}"/>
    <hyperlink ref="C115" location="'2014'!C11" display="WRX [試験車:ﾚｳﾞｫｰｸﾞ]" xr:uid="{00000000-0004-0000-0000-0000A7010000}"/>
    <hyperlink ref="C116" location="'2014（予防）'!C12" display="WRX [試験車:ﾚｳﾞｫｰｸﾞ]" xr:uid="{00000000-0004-0000-0000-0000A8010000}"/>
    <hyperlink ref="C125" location="'2014（予防）'!C9" display="インプレッサ" xr:uid="{00000000-0004-0000-0000-0000A9010000}"/>
    <hyperlink ref="C126" location="'2014（予防）'!C10" display="インプレッサ" xr:uid="{00000000-0004-0000-0000-0000AA010000}"/>
    <hyperlink ref="C157" location="'2014（予防）'!C17" display="ステラ カスタム[試験車:ﾑｰｳﾞｶｽﾀﾑ]" xr:uid="{00000000-0004-0000-0000-0000AB010000}"/>
    <hyperlink ref="C160" location="'2014（予防）'!C17" display="ステラ[試験車:ﾑｰｳﾞｶｽﾀﾑ]" xr:uid="{00000000-0004-0000-0000-0000AC010000}"/>
    <hyperlink ref="C169" location="'2014（予防）'!C11" display="フォレスター" xr:uid="{00000000-0004-0000-0000-0000AD010000}"/>
    <hyperlink ref="C181" location="'2014（予防）'!C16" display="プレオプラス[試験車:ﾐﾗｲｰｽ]" xr:uid="{00000000-0004-0000-0000-0000AE010000}"/>
    <hyperlink ref="C184" location="'2014'!C11" display="レヴォーグ" xr:uid="{00000000-0004-0000-0000-0000AF010000}"/>
    <hyperlink ref="C185" location="'2014（予防）'!C12" display="レヴォーグ" xr:uid="{00000000-0004-0000-0000-0000B0010000}"/>
    <hyperlink ref="C194" location="'2014'!C15" display="レガシィ" xr:uid="{00000000-0004-0000-0000-0000B1010000}"/>
    <hyperlink ref="C195" location="'2014（予防）'!C13" display="レガシィ" xr:uid="{00000000-0004-0000-0000-0000B2010000}"/>
    <hyperlink ref="C210" location="'2014（予防）'!C14" display="ウェイク" xr:uid="{00000000-0004-0000-0000-0000B3010000}"/>
    <hyperlink ref="C231" location="'2014（予防）'!C15" display="タント カスタム" xr:uid="{00000000-0004-0000-0000-0000B4010000}"/>
    <hyperlink ref="C236" location="'2014（予防）'!C15" display="タント[試験車:ﾀﾝﾄ ｶｽﾀﾑ]" xr:uid="{00000000-0004-0000-0000-0000B5010000}"/>
    <hyperlink ref="C261" location="'2014（予防）'!C16" display="ミラ イース" xr:uid="{00000000-0004-0000-0000-0000B6010000}"/>
    <hyperlink ref="C275" location="'2014（予防）'!C17" display="ムーヴ [試験車:ﾑｰｳﾞｶｽﾀﾑ]" xr:uid="{00000000-0004-0000-0000-0000B7010000}"/>
    <hyperlink ref="C278" location="'2014（予防）'!C17" display="ムーヴ カスタム" xr:uid="{00000000-0004-0000-0000-0000B8010000}"/>
    <hyperlink ref="C279" location="'2014（予防）'!C18" display="ムーヴ カスタム" xr:uid="{00000000-0004-0000-0000-0000B9010000}"/>
    <hyperlink ref="C343" location="'2014'!C8" display="ヴォクシー" xr:uid="{00000000-0004-0000-0000-0000BA010000}"/>
    <hyperlink ref="C345" location="'2014'!C9" display="ヴォクシー(SCA付)" xr:uid="{00000000-0004-0000-0000-0000BB010000}"/>
    <hyperlink ref="C347" location="'2014'!C8" display="エスクァイア [試験車:ｳﾞｫｸｼｰ]" xr:uid="{00000000-0004-0000-0000-0000BC010000}"/>
    <hyperlink ref="C348" location="'2014'!C9" display="エスクァイア(SCA付) [試験車:ｳﾞｫｸｼｰ(SCA付)]" xr:uid="{00000000-0004-0000-0000-0000BD010000}"/>
    <hyperlink ref="C355" location="'2014（予防）'!C19" display="カムリ" xr:uid="{00000000-0004-0000-0000-0000BE010000}"/>
    <hyperlink ref="C369" location="'2014（予防）'!C20" display="カローラアクシオ" xr:uid="{00000000-0004-0000-0000-0000BF010000}"/>
    <hyperlink ref="C375" location="'2014（予防）'!C20" display="カローラフィールダー[試験車:ｶﾛｰﾗｱｸｼｵ]" xr:uid="{00000000-0004-0000-0000-0000C0010000}"/>
    <hyperlink ref="C410" location="'2014'!C8" display="ノア [試験車:ｳﾞｫｸｼｰ]" xr:uid="{00000000-0004-0000-0000-0000C1010000}"/>
    <hyperlink ref="C412" location="'2014'!C9" display="ノア(SCA付) [試験車:ｳﾞｫｸｼｰ(SCA付)]" xr:uid="{00000000-0004-0000-0000-0000C2010000}"/>
    <hyperlink ref="C420" location="'2014'!C12" display="ハリアー" xr:uid="{00000000-0004-0000-0000-0000C3010000}"/>
    <hyperlink ref="C421" location="'2014（予防）'!C21" display="ハリアー" xr:uid="{00000000-0004-0000-0000-0000C4010000}"/>
    <hyperlink ref="C425" location="'2014（予防）'!C16" display="ピクシス エポック[試験車:ﾐﾗｲｰｽ]" xr:uid="{00000000-0004-0000-0000-0000C5010000}"/>
    <hyperlink ref="C447" location="'2014（予防）'!C22" display="プリウスα" xr:uid="{00000000-0004-0000-0000-0000C6010000}"/>
    <hyperlink ref="C480" location="'2014（予防）'!C4" display="NV100クリッパー[試験車:ｴﾌﾞﾘｲ]" xr:uid="{00000000-0004-0000-0000-0000C7010000}"/>
    <hyperlink ref="C482" location="'2014（予防）'!C4" display="NV100クリッパーリオ[試験車:ｴﾌﾞﾘｲ]" xr:uid="{00000000-0004-0000-0000-0000C8010000}"/>
    <hyperlink ref="C491" location="'2014'!C18" display="エクストレイル" xr:uid="{00000000-0004-0000-0000-0000C9010000}"/>
    <hyperlink ref="C493" location="'2023'!P4" display="エクストレイル" xr:uid="{00000000-0004-0000-0000-0000CA010000}"/>
    <hyperlink ref="C515" location="'2014（予防）'!C27" display="スカイライン" xr:uid="{00000000-0004-0000-0000-0000CB010000}"/>
    <hyperlink ref="C533" location="'2014'!C14" display="ティアナ" xr:uid="{00000000-0004-0000-0000-0000CC010000}"/>
    <hyperlink ref="C542" location="'2014（予防）'!C40" display="デイズ ハイウェイスター[試験車:eKﾜｺﾞﾝ]" xr:uid="{00000000-0004-0000-0000-0000CD010000}"/>
    <hyperlink ref="C545" location="'2014'!C7" display="デイズ ルークス [試験車:ﾃﾞｲｽﾞﾙｰｸｽﾊｲｳｪｲｽﾀｰ]" xr:uid="{00000000-0004-0000-0000-0000CE010000}"/>
    <hyperlink ref="C546" location="'2014'!C7" display="デイズ ルークス ハイウェイスター" xr:uid="{00000000-0004-0000-0000-0000CF010000}"/>
    <hyperlink ref="C547" location="'2014（予防）'!C39" display="デイズ ルークス ハイウェイスター[試験車:ekｽﾍﾟｰｽ]" xr:uid="{00000000-0004-0000-0000-0000D0010000}"/>
    <hyperlink ref="C550" location="'2014（予防）'!C39" display="デイズ ルークス[試験車:eKｽﾍﾟｰｽ]" xr:uid="{00000000-0004-0000-0000-0000D1010000}"/>
    <hyperlink ref="C554" location="'2014（予防）'!C40" display="デイズ[試験車:eKﾜｺﾞﾝ]" xr:uid="{00000000-0004-0000-0000-0000D2010000}"/>
    <hyperlink ref="C558" location="'2014（予防）'!C28" display="ノート" xr:uid="{00000000-0004-0000-0000-0000D3010000}"/>
    <hyperlink ref="C612" location="'2014（予防）'!C32" display="N-BOX [試験車:N-BOXｶｽﾀﾑ]" xr:uid="{00000000-0004-0000-0000-0000D4010000}"/>
    <hyperlink ref="C613" location="'2014（予防）'!C32" display="N-BOX カスタム" xr:uid="{00000000-0004-0000-0000-0000D5010000}"/>
    <hyperlink ref="C616" location="'2014（予防）'!C32" display="N-BOX+[試験車:N-BOXｶｽﾀﾑ]" xr:uid="{00000000-0004-0000-0000-0000D6010000}"/>
    <hyperlink ref="C618" location="'2014（予防）'!C32" display="N-BOX+カスタム[試験車:N-BOXｶｽﾀﾑ]" xr:uid="{00000000-0004-0000-0000-0000D7010000}"/>
    <hyperlink ref="C631" location="'2014（予防）'!C33" display="N-WGN" xr:uid="{00000000-0004-0000-0000-0000D8010000}"/>
    <hyperlink ref="C638" location="'2014（予防）'!C33" display="N-WGNカスタム[試験車:N-WGN]" xr:uid="{00000000-0004-0000-0000-0000D9010000}"/>
    <hyperlink ref="C654" location="'2014'!C10" display="ヴェゼル" xr:uid="{00000000-0004-0000-0000-0000DA010000}"/>
    <hyperlink ref="C655" location="'2014（予防）'!C31" display="ヴェゼル" xr:uid="{00000000-0004-0000-0000-0000DB010000}"/>
    <hyperlink ref="C667" location="'2014（予防）'!C29" display="オデッセイ" xr:uid="{00000000-0004-0000-0000-0000DC010000}"/>
    <hyperlink ref="C674" location="'2014'!C16" display="グレイス" xr:uid="{00000000-0004-0000-0000-0000DD010000}"/>
    <hyperlink ref="C706" location="'2014（予防）'!C30" display="フィット" xr:uid="{00000000-0004-0000-0000-0000DE010000}"/>
    <hyperlink ref="C742" location="'2014'!C17" display="アクセラ" xr:uid="{00000000-0004-0000-0000-0000DF010000}"/>
    <hyperlink ref="C743" location="'2014（予防）'!C34" display="アクセラ" xr:uid="{00000000-0004-0000-0000-0000E0010000}"/>
    <hyperlink ref="C749" location="'2014（予防）'!C35" display="アテンザ" xr:uid="{00000000-0004-0000-0000-0000E1010000}"/>
    <hyperlink ref="C753" location="'2014（予防）'!C3" display="キャロル[試験車:ｱﾙﾄ]" xr:uid="{00000000-0004-0000-0000-0000E2010000}"/>
    <hyperlink ref="C757" location="'2014（予防）'!C4" display="スクラム[試験車:ｴﾌﾞﾘｲ]" xr:uid="{00000000-0004-0000-0000-0000E3010000}"/>
    <hyperlink ref="C762" location="'2014'!C13" display="デミオ" xr:uid="{00000000-0004-0000-0000-0000E4010000}"/>
    <hyperlink ref="C763" location="'2014（予防）'!C36" display="デミオ" xr:uid="{00000000-0004-0000-0000-0000E5010000}"/>
    <hyperlink ref="C764" location="'2014（予防）'!C37" display="デミオ" xr:uid="{00000000-0004-0000-0000-0000E6010000}"/>
    <hyperlink ref="C773" location="'2014（予防）'!C8" display="フレア[試験車:ﾜｺﾞﾝR]" xr:uid="{00000000-0004-0000-0000-0000E7010000}"/>
    <hyperlink ref="C777" location="'2014（予防）'!C8" display="フレアカスタムスタイル[試験車:ﾜｺﾞﾝR]" xr:uid="{00000000-0004-0000-0000-0000E8010000}"/>
    <hyperlink ref="C778" location="'2014'!C6" display="フレアクロスオーバー[試験車:ﾊｽﾗｰ]" xr:uid="{00000000-0004-0000-0000-0000E9010000}"/>
    <hyperlink ref="C779" location="'2014（予防）'!C7" display="フレアクロスオーバー[試験車:ﾊｽﾗｰ]" xr:uid="{00000000-0004-0000-0000-0000EA010000}"/>
    <hyperlink ref="C783" location="'2014（予防）'!C5" display="フレアワゴン カスタムスタイル[試験車:ｽﾍﾟｰｼｱ]" xr:uid="{00000000-0004-0000-0000-0000EB010000}"/>
    <hyperlink ref="C790" location="'2014（予防）'!C5" display="フレアワゴン[試験車:ｽﾍﾟｰｼｱ]" xr:uid="{00000000-0004-0000-0000-0000EC010000}"/>
    <hyperlink ref="C803" location="'2014（予防）'!C40" display="eKカスタム[試験車:eKﾜｺﾞﾝ]" xr:uid="{00000000-0004-0000-0000-0000ED010000}"/>
    <hyperlink ref="C810" location="'2014（予防）'!C39" display="eKスペース" xr:uid="{00000000-0004-0000-0000-0000EE010000}"/>
    <hyperlink ref="C813" location="'2014（予防）'!C39" display="eKスペース カスタム[試験車:eKｽﾍﾟｰｽ]" xr:uid="{00000000-0004-0000-0000-0000EF010000}"/>
    <hyperlink ref="C814" location="'2014'!C7" display="eKスペース カスタム[試験車:ﾃﾞｲｽﾞﾙｰｸｽ ﾊｲｳｪｲｽﾀｰ]" xr:uid="{00000000-0004-0000-0000-0000F0010000}"/>
    <hyperlink ref="C818" location="'2014'!C7" display="eKスペース[試験車:ﾃﾞｲｽﾞﾙｰｸｽ ﾊｲｳｪｲｽﾀｰ]" xr:uid="{00000000-0004-0000-0000-0000F1010000}"/>
    <hyperlink ref="C821" location="'2014（予防）'!C40" display="eKワゴン" xr:uid="{00000000-0004-0000-0000-0000F2010000}"/>
    <hyperlink ref="C831" location="'2014（予防）'!C38" display="アウトランダー[試験車:ｱｳﾄﾗﾝﾀﾞｰPHEV]" xr:uid="{00000000-0004-0000-0000-0000F3010000}"/>
    <hyperlink ref="C834" location="'2014（予防）'!C38" display="アウトランダーPHEV" xr:uid="{00000000-0004-0000-0000-0000F4010000}"/>
    <hyperlink ref="C843" location="'2014（予防）'!C4" display="タウンボックス[試験車:ｴﾌﾞﾘｲ]" xr:uid="{00000000-0004-0000-0000-0000F5010000}"/>
    <hyperlink ref="C851" location="'2014（予防）'!C6" display="デリカD:2 [試験車:ｿﾘｵ]" xr:uid="{00000000-0004-0000-0000-0000F6010000}"/>
    <hyperlink ref="C867" location="'2014（予防）'!C4" display="ミニキャブ[試験車:ｴﾌﾞﾘｲ]" xr:uid="{00000000-0004-0000-0000-0000F7010000}"/>
    <hyperlink ref="C882" location="'2014（予防）'!C23" display="IS" xr:uid="{00000000-0004-0000-0000-0000F8010000}"/>
    <hyperlink ref="C884" location="'2014（予防）'!C24" display="LS3" xr:uid="{00000000-0004-0000-0000-0000F9010000}"/>
    <hyperlink ref="C886" location="'2014（予防）'!C25" display="NX" xr:uid="{00000000-0004-0000-0000-0000FA010000}"/>
    <hyperlink ref="C30" location="'2022'!P4" display="アルト" xr:uid="{00000000-0004-0000-0000-0000FB010000}"/>
    <hyperlink ref="C33" location="'2015'!C9" display="アルト ラパン" xr:uid="{00000000-0004-0000-0000-0000FC010000}"/>
    <hyperlink ref="C40" location="'2015'!C8" display="エブリイ" xr:uid="{00000000-0004-0000-0000-0000FD010000}"/>
    <hyperlink ref="C72" location="'2015'!C14" display="ソリオ" xr:uid="{00000000-0004-0000-0000-0000FE010000}"/>
    <hyperlink ref="C78" location="'2015'!C14" display="ソリオ バンディット[試験車:ｿﾘｵ]" xr:uid="{00000000-0004-0000-0000-0000FF010000}"/>
    <hyperlink ref="C155" location="'2015'!C6" display="ステラ [試験車:ﾑｰｳﾞｶｽﾀﾑ]" xr:uid="{00000000-0004-0000-0000-000000020000}"/>
    <hyperlink ref="C158" location="'2015'!C6" display="ステラ カスタム[試験車:ﾑｰｳﾞｶｽﾀﾑ]" xr:uid="{00000000-0004-0000-0000-000001020000}"/>
    <hyperlink ref="C276" location="'2015'!C6" display="ムーヴ [試験車:ﾑｰｳﾞｶｽﾀﾑ]" xr:uid="{00000000-0004-0000-0000-000002020000}"/>
    <hyperlink ref="C280" location="'2015'!C6" display="ムーヴ カスタム" xr:uid="{00000000-0004-0000-0000-000003020000}"/>
    <hyperlink ref="C320" location="'2015'!C15" display="アルファード[試験車:ｳﾞｪﾙﾌｧｲｱ]" xr:uid="{00000000-0004-0000-0000-000004020000}"/>
    <hyperlink ref="C337" location="'2015'!C15" display="ヴェルファイア" xr:uid="{00000000-0004-0000-0000-000005020000}"/>
    <hyperlink ref="C395" location="'2015'!C17" display="シエンタ" xr:uid="{00000000-0004-0000-0000-000006020000}"/>
    <hyperlink ref="C398" location="'2015'!C12" display="シエンタ(SCA付)" xr:uid="{00000000-0004-0000-0000-000007020000}"/>
    <hyperlink ref="C481" location="'2015'!C8" display="NV100クリッパー[試験車:ｴﾌﾞﾘｲ]" xr:uid="{00000000-0004-0000-0000-000008020000}"/>
    <hyperlink ref="C483" location="'2015'!C8" display="NV100クリッパーリオ[試験車:ｴﾌﾞﾘｲ]" xr:uid="{00000000-0004-0000-0000-000009020000}"/>
    <hyperlink ref="C677" location="'2015'!C10" display="ジェイド" xr:uid="{00000000-0004-0000-0000-00000A020000}"/>
    <hyperlink ref="C686" location="'2015'!C13" display="シャトル" xr:uid="{00000000-0004-0000-0000-00000B020000}"/>
    <hyperlink ref="C693" location="'2015'!C11" display="ステップワゴン" xr:uid="{00000000-0004-0000-0000-00000C020000}"/>
    <hyperlink ref="C722" location="'2015'!C16" display="CX-3" xr:uid="{00000000-0004-0000-0000-00000D020000}"/>
    <hyperlink ref="C755" location="'2022'!P4" display="キャロル[試験車:ｱﾙﾄ]" xr:uid="{00000000-0004-0000-0000-00000E020000}"/>
    <hyperlink ref="C758" location="'2015'!C8" display="スクラム[試験車:ｴﾌﾞﾘｲ]" xr:uid="{00000000-0004-0000-0000-00000F020000}"/>
    <hyperlink ref="C844" location="'2015'!C8" display="タウンボックス[試験車:ｴﾌﾞﾘｲ]" xr:uid="{00000000-0004-0000-0000-000010020000}"/>
    <hyperlink ref="C852" location="'2015'!C14" display="デリカD:2 [試験車:ｿﾘｵ]" xr:uid="{00000000-0004-0000-0000-000011020000}"/>
    <hyperlink ref="C856" location="'2015'!C14" display="デリカD:2 カスタム[試験車:ｿﾘｵ]" xr:uid="{00000000-0004-0000-0000-000012020000}"/>
    <hyperlink ref="C868" location="'2015'!C8" display="ミニキャブバン[試験車:ｴﾌﾞﾘｲ]" xr:uid="{00000000-0004-0000-0000-000013020000}"/>
    <hyperlink ref="C35" location="'2016'!C9" display="イグニス" xr:uid="{00000000-0004-0000-0000-000014020000}"/>
    <hyperlink ref="C92" location="'2016'!C15" display="ランディ[試験車:ｾﾚﾅ]" xr:uid="{00000000-0004-0000-0000-000015020000}"/>
    <hyperlink ref="C119" location="'2016'!C16" display="XV [試験車:ｲﾝﾌﾟﾚｯｻ]" xr:uid="{00000000-0004-0000-0000-000016020000}"/>
    <hyperlink ref="C129" location="'2016'!C16" display="インプレッサ" xr:uid="{00000000-0004-0000-0000-000017020000}"/>
    <hyperlink ref="C211" location="'2016'!C14" display="ウェイク" xr:uid="{00000000-0004-0000-0000-000018020000}"/>
    <hyperlink ref="C214" location="'2016'!C8" display="キャスト" xr:uid="{00000000-0004-0000-0000-000019020000}"/>
    <hyperlink ref="C249" location="'2016'!C13" display="ブーン(SCA付)[試験車:ﾊﾟｯｿ(SCA付)]" xr:uid="{00000000-0004-0000-0000-00001A020000}"/>
    <hyperlink ref="C252" location="'2016'!C12" display="ブーン[試験車:ﾊﾟｯｿ]" xr:uid="{00000000-0004-0000-0000-00001B020000}"/>
    <hyperlink ref="C321" location="'2016'!C6" display="アルファード[試験車:ｳﾞｪﾙﾌｧｲｱ]" xr:uid="{00000000-0004-0000-0000-00001C020000}"/>
    <hyperlink ref="C338" location="'2016'!C6" display="ヴェルファイア" xr:uid="{00000000-0004-0000-0000-00001D020000}"/>
    <hyperlink ref="C415" location="'2016'!C12" display="パッソ" xr:uid="{00000000-0004-0000-0000-00001E020000}"/>
    <hyperlink ref="C418" location="'2016'!C13" display="パッソ(SCA付)" xr:uid="{00000000-0004-0000-0000-00001F020000}"/>
    <hyperlink ref="C427" location="'2016'!C8" display="ピクシス ジョイ[試験車:ｷｬｽﾄ]" xr:uid="{00000000-0004-0000-0000-000020020000}"/>
    <hyperlink ref="C430" location="'2016'!C14" display="ピクシス メガ[試験車:ｳｪｲｸ]" xr:uid="{00000000-0004-0000-0000-000021020000}"/>
    <hyperlink ref="C440" location="'2016'!C7" display="プリウス" xr:uid="{00000000-0004-0000-0000-000022020000}"/>
    <hyperlink ref="C441" location="'2016'!C10" display="プリウス" xr:uid="{00000000-0004-0000-0000-000023020000}"/>
    <hyperlink ref="C444" location="'2016'!C10" display="プリウスPHV [試験車:ﾌﾟﾘｳｽ]" xr:uid="{00000000-0004-0000-0000-000024020000}"/>
    <hyperlink ref="C526" location="'2016'!C15" display="セレナ" xr:uid="{00000000-0004-0000-0000-000025020000}"/>
    <hyperlink ref="C711" location="'2016'!C11" display="フリード / フリード+" xr:uid="{00000000-0004-0000-0000-000026020000}"/>
    <hyperlink ref="C51" location="'2017'!C19" display="スイフト" xr:uid="{00000000-0004-0000-0000-000027020000}"/>
    <hyperlink ref="C60" location="'2017'!C20" display="スペーシア" xr:uid="{00000000-0004-0000-0000-000028020000}"/>
    <hyperlink ref="C66" location="'2017'!C20" display="スペーシア カスタム[試験車:ｽﾍﾟｰｼｱ]" xr:uid="{00000000-0004-0000-0000-000029020000}"/>
    <hyperlink ref="C102" location="'2017'!C7" display="ワゴンR" xr:uid="{00000000-0004-0000-0000-00002A020000}"/>
    <hyperlink ref="C108" location="'2017'!C7" display="ワゴンRスティングレー[試験車:ﾜｺﾞﾝR]" xr:uid="{00000000-0004-0000-0000-00002B020000}"/>
    <hyperlink ref="C150" location="'2017'!C9" display="ジャスティ(SCA付)[試験車:ﾙｰﾐｰ]" xr:uid="{00000000-0004-0000-0000-00002C020000}"/>
    <hyperlink ref="C151" location="'2017'!C8" display="ジャスティ[試験車:ﾙｰﾐｰ]" xr:uid="{00000000-0004-0000-0000-00002D020000}"/>
    <hyperlink ref="C179" location="'2017'!C18" display="プレオ プラス[試験車:ﾐﾗ ｲｰｽ]" xr:uid="{00000000-0004-0000-0000-00002E020000}"/>
    <hyperlink ref="C241" location="'2017'!C9" display="トール(SCA付)[試験車:ﾙｰﾐｰ]" xr:uid="{00000000-0004-0000-0000-00002F020000}"/>
    <hyperlink ref="C242" location="'2017'!C8" display="トール[試験車:ﾙｰﾐｰ]" xr:uid="{00000000-0004-0000-0000-000030020000}"/>
    <hyperlink ref="C262" location="'2017'!C18" display="ミラ イース" xr:uid="{00000000-0004-0000-0000-000031020000}"/>
    <hyperlink ref="C284" location="'2017'!C17" display="ムーヴ キャンバス" xr:uid="{00000000-0004-0000-0000-000032020000}"/>
    <hyperlink ref="C296" location="'2017'!C10" display="C-HR" xr:uid="{00000000-0004-0000-0000-000033020000}"/>
    <hyperlink ref="C299" location="'2017'!C15" display="JPN TAXI" xr:uid="{00000000-0004-0000-0000-000034020000}"/>
    <hyperlink ref="C404" location="'2017'!C8" display="タンク [試験車:ﾙｰﾐｰ]" xr:uid="{00000000-0004-0000-0000-000035020000}"/>
    <hyperlink ref="C405" location="'2017'!C9" display="タンク(SCA付) [試験車:ﾙｰﾐｰ(SCA付)]" xr:uid="{00000000-0004-0000-0000-000036020000}"/>
    <hyperlink ref="C424" location="'2017'!C18" display="ピクシス エポック[試験車:ﾐﾗ ｲｰｽ]" xr:uid="{00000000-0004-0000-0000-000037020000}"/>
    <hyperlink ref="C473" location="'2017'!C8" display="ルーミー" xr:uid="{00000000-0004-0000-0000-000038020000}"/>
    <hyperlink ref="C475" location="'2017'!C9" display="ルーミー(SCA付)" xr:uid="{00000000-0004-0000-0000-000039020000}"/>
    <hyperlink ref="C582" location="'2017'!C14" display="リーフ" xr:uid="{00000000-0004-0000-0000-00003A020000}"/>
    <hyperlink ref="C608" location="'2017'!C11" display="N-BOX" xr:uid="{00000000-0004-0000-0000-00003B020000}"/>
    <hyperlink ref="C620" location="'2017'!C11" display="N-BOXカスタム[試験車:N-BOX]" xr:uid="{00000000-0004-0000-0000-00003C020000}"/>
    <hyperlink ref="C684" location="'2017'!C13" display="シビック" xr:uid="{00000000-0004-0000-0000-00003D020000}"/>
    <hyperlink ref="C695" location="'2017'!C12" display="ステップワゴン" xr:uid="{00000000-0004-0000-0000-00003E020000}"/>
    <hyperlink ref="C728" location="'2017'!C6" display="CX-5" xr:uid="{00000000-0004-0000-0000-00003F020000}"/>
    <hyperlink ref="C733" location="'2017'!C16" display="CX-8" xr:uid="{00000000-0004-0000-0000-000040020000}"/>
    <hyperlink ref="C771" location="'2017'!C7" display="フレア [試験車:ﾜｺﾞﾝR]" xr:uid="{00000000-0004-0000-0000-000041020000}"/>
    <hyperlink ref="C782" location="'2017'!C20" display="フレアワゴン カスタムスタイル [試験車:ｽﾍﾟｰｼｱ]" xr:uid="{00000000-0004-0000-0000-000042020000}"/>
    <hyperlink ref="C793" location="'2017'!C20" display="フレアワゴン[試験車:ｽﾍﾟｰｼｱ]" xr:uid="{00000000-0004-0000-0000-000043020000}"/>
    <hyperlink ref="C43" location="'2018'!C8" display="クロスビー" xr:uid="{00000000-0004-0000-0000-000044020000}"/>
    <hyperlink ref="C46" location="'2018'!C14" display="ジムニー" xr:uid="{00000000-0004-0000-0000-000045020000}"/>
    <hyperlink ref="C172" location="'2018'!C10" display="フォレスター" xr:uid="{00000000-0004-0000-0000-000046020000}"/>
    <hyperlink ref="C208" location="'2018'!C6" display="アルティス[試験車:ｶﾑﾘ]" xr:uid="{00000000-0004-0000-0000-000047020000}"/>
    <hyperlink ref="C265" location="'2018'!C15" display="ミラ トコット" xr:uid="{00000000-0004-0000-0000-000048020000}"/>
    <hyperlink ref="C356" location="'2018'!C6" display="カムリ" xr:uid="{00000000-0004-0000-0000-000049020000}"/>
    <hyperlink ref="C363" location="'2018'!C12" display="カローラ スポーツ" xr:uid="{00000000-0004-0000-0000-00004A020000}"/>
    <hyperlink ref="C381" location="'2018'!C11" display="クラウン" xr:uid="{00000000-0004-0000-0000-00004B020000}"/>
    <hyperlink ref="C601" location="'2018'!C13" display="CR-V" xr:uid="{00000000-0004-0000-0000-00004C020000}"/>
    <hyperlink ref="C627" location="'2018'!C16" display="N-VAN" xr:uid="{00000000-0004-0000-0000-00004D020000}"/>
    <hyperlink ref="C669" location="'2018'!C9" display="オデッセイ" xr:uid="{00000000-0004-0000-0000-00004E020000}"/>
    <hyperlink ref="C838" location="'2018'!C7" display="エクリプスクロス" xr:uid="{00000000-0004-0000-0000-00004F020000}"/>
    <hyperlink ref="C143" location="'2019'!J4" display="シフォン カスタム[試験車:ﾀﾝﾄ]" xr:uid="{00000000-0004-0000-0000-000050020000}"/>
    <hyperlink ref="C147" location="'2019'!J4" display="シフォン[試験車:ﾀﾝﾄ]" xr:uid="{00000000-0004-0000-0000-000051020000}"/>
    <hyperlink ref="C224" location="'2023'!AH4" display="タント" xr:uid="{00000000-0004-0000-0000-000052020000}"/>
    <hyperlink ref="C235" location="'2019'!J4" display="タント カスタム[試験車:ﾀﾝﾄ]" xr:uid="{00000000-0004-0000-0000-000053020000}"/>
    <hyperlink ref="C290" location="'2019'!P4" display="ロッキー" xr:uid="{00000000-0004-0000-0000-000054020000}"/>
    <hyperlink ref="C303" location="'2019'!AH4" display="RAV4" xr:uid="{00000000-0004-0000-0000-000055020000}"/>
    <hyperlink ref="C463" location="'2019'!P4" display="ライズ[試験車:ﾛｯｷｰ]" xr:uid="{00000000-0004-0000-0000-000056020000}"/>
    <hyperlink ref="C535" location="'2019'!G4" display="デイズ" xr:uid="{00000000-0004-0000-0000-000057020000}"/>
    <hyperlink ref="C543" location="'2019'!G4" display="デイズ ハイウェイスター[試験車:デイズ]" xr:uid="{00000000-0004-0000-0000-000058020000}"/>
    <hyperlink ref="C594" location="'2019'!S4" display="ポロ" xr:uid="{00000000-0004-0000-0000-000059020000}"/>
    <hyperlink ref="C633" location="'2019'!D4" display="N-WGN" xr:uid="{00000000-0004-0000-0000-00005A020000}"/>
    <hyperlink ref="C635" location="'2019'!D4" display="N-WGNカスタム [試験車:N-WGN]" xr:uid="{00000000-0004-0000-0000-00005B020000}"/>
    <hyperlink ref="C645" location="'2019'!AB4" display="アコード" xr:uid="{00000000-0004-0000-0000-00005C020000}"/>
    <hyperlink ref="C651" location="'2019'!M4" display="インサイト" xr:uid="{00000000-0004-0000-0000-00005D020000}"/>
    <hyperlink ref="C807" location="'2021'!G4" display="eK クロス スペース" xr:uid="{00000000-0004-0000-0000-00005E020000}"/>
    <hyperlink ref="C824" location="'2019'!G4" display="eKワゴン[試験車:デイズ]" xr:uid="{00000000-0004-0000-0000-00005F020000}"/>
    <hyperlink ref="C875" location="'2019'!V4" display="Cクラス" xr:uid="{00000000-0004-0000-0000-000060020000}"/>
    <hyperlink ref="C887" location="'2019'!AK4" display="NX" xr:uid="{00000000-0004-0000-0000-000061020000}"/>
    <hyperlink ref="C893" location="'2019'!AE4" display="UX" xr:uid="{00000000-0004-0000-0000-000062020000}"/>
    <hyperlink ref="C34" location="'2015（予防）'!C3" display="アルト ラパン" xr:uid="{00000000-0004-0000-0000-000063020000}"/>
    <hyperlink ref="C58" location="'2015（予防）'!C4" display="スペーシア" xr:uid="{00000000-0004-0000-0000-000064020000}"/>
    <hyperlink ref="C64" location="'2015（予防）'!C4" display="スペーシア カスタム[試験車:ｽﾍﾟｰｼｱ]" xr:uid="{00000000-0004-0000-0000-000065020000}"/>
    <hyperlink ref="C73" location="'2015（予防）'!C5" display="ソリオ" xr:uid="{00000000-0004-0000-0000-000066020000}"/>
    <hyperlink ref="C79" location="'2015（予防）'!C5" display="ソリオ バンディット[試験車:ｿﾘｵ]" xr:uid="{00000000-0004-0000-0000-000067020000}"/>
    <hyperlink ref="C86" location="'2015（予防）'!C6" display="ハスラー" xr:uid="{00000000-0004-0000-0000-000068020000}"/>
    <hyperlink ref="C91" location="'2015（予防）'!C28" display="ランディ[試験車:ｾﾚﾅ]" xr:uid="{00000000-0004-0000-0000-000069020000}"/>
    <hyperlink ref="C127" location="'2015（予防）'!C7" display="インプレッサ" xr:uid="{00000000-0004-0000-0000-00006A020000}"/>
    <hyperlink ref="C128" location="'2015（予防）'!C8" display="インプレッサ" xr:uid="{00000000-0004-0000-0000-00006B020000}"/>
    <hyperlink ref="C137" location="'2023'!M4" display="クロストレック" xr:uid="{00000000-0004-0000-0000-00006C020000}"/>
    <hyperlink ref="C159" location="'2015（予防）'!C15" display="ステラ カスタム[試験車:ﾑｰｳﾞ]" xr:uid="{00000000-0004-0000-0000-00006D020000}"/>
    <hyperlink ref="C162" location="'2022'!G4" display="ソルテラ" xr:uid="{00000000-0004-0000-0000-00006E020000}"/>
    <hyperlink ref="C170" location="'2015（予防）'!C10" display="フォレスター" xr:uid="{00000000-0004-0000-0000-00006F020000}"/>
    <hyperlink ref="C186" location="'2015（予防）'!C11" display="レヴォーグ" xr:uid="{00000000-0004-0000-0000-000070020000}"/>
    <hyperlink ref="C196" location="'2015（予防）'!C12" display="レガシィ" xr:uid="{00000000-0004-0000-0000-000071020000}"/>
    <hyperlink ref="C215" location="'2015（予防）'!C13" display="キャスト アクティバ" xr:uid="{00000000-0004-0000-0000-000072020000}"/>
    <hyperlink ref="C216" location="'2015（予防）'!C13" display="キャスト スタイル[試験車:ｷｬｽﾄｱｸﾃｨﾊﾞ]" xr:uid="{00000000-0004-0000-0000-000073020000}"/>
    <hyperlink ref="C217" location="'2015（予防）'!C13" display="キャスト スポーツ[試験車:ｷｬｽﾄｱｸﾃｨﾊﾞ]" xr:uid="{00000000-0004-0000-0000-000074020000}"/>
    <hyperlink ref="C232" location="'2015（予防）'!C14" display="タント カスタム" xr:uid="{00000000-0004-0000-0000-000075020000}"/>
    <hyperlink ref="C238" location="'2015（予防）'!C14" display="タント カスタム[試験車:ﾀﾝﾄ]" xr:uid="{00000000-0004-0000-0000-000076020000}"/>
    <hyperlink ref="C277" location="'2015（予防）'!C15" display="ムーヴ [試験車:ﾑｰｳﾞ]" xr:uid="{00000000-0004-0000-0000-000077020000}"/>
    <hyperlink ref="C281" location="'2015（予防）'!C15" display="ムーヴ カスタム" xr:uid="{00000000-0004-0000-0000-000078020000}"/>
    <hyperlink ref="C310" location="'2015（予防）'!C19" display="アクア" xr:uid="{00000000-0004-0000-0000-000079020000}"/>
    <hyperlink ref="C312" location="'2015（予防）'!C20" display="アベンシス" xr:uid="{00000000-0004-0000-0000-00007A020000}"/>
    <hyperlink ref="C332" location="'2015（予防）'!C21" display="ヴィッツ" xr:uid="{00000000-0004-0000-0000-00007B020000}"/>
    <hyperlink ref="C346" location="'2015（予防）'!C25" display="ヴォクシー[試験車:ﾉｱ]" xr:uid="{00000000-0004-0000-0000-00007C020000}"/>
    <hyperlink ref="C349" location="'2015（予防）'!C25" display="エスクァイア[試験車:ﾉｱ]" xr:uid="{00000000-0004-0000-0000-00007D020000}"/>
    <hyperlink ref="C354" location="'2015（予防）'!C22" display="オーリス" xr:uid="{00000000-0004-0000-0000-00007E020000}"/>
    <hyperlink ref="C366" location="'2015（予防）'!C23" display="カローラ フィールダー[試験車:ｶﾛｰﾗｱｸｼｵ]" xr:uid="{00000000-0004-0000-0000-00007F020000}"/>
    <hyperlink ref="C370" location="'2015（予防）'!C23" display="カローラアクシオ" xr:uid="{00000000-0004-0000-0000-000080020000}"/>
    <hyperlink ref="C397" location="'2022'!AH4" display="シエンタ" xr:uid="{00000000-0004-0000-0000-000081020000}"/>
    <hyperlink ref="C408" location="'2015（予防）'!C25" display="ノア" xr:uid="{00000000-0004-0000-0000-000082020000}"/>
    <hyperlink ref="C439" location="'2015（予防）'!C26" display="プリウス" xr:uid="{00000000-0004-0000-0000-000083020000}"/>
    <hyperlink ref="C471" location="'2015（予防）'!C27" display="ランドクルーザー" xr:uid="{00000000-0004-0000-0000-000084020000}"/>
    <hyperlink ref="C525" location="'2015（予防）'!C28" display="セレナ" xr:uid="{00000000-0004-0000-0000-000085020000}"/>
    <hyperlink ref="C541" location="'2015（予防）'!C42" display="デイズ ハイウェイスター[試験車:eKｶｽﾀﾑ]" xr:uid="{00000000-0004-0000-0000-000086020000}"/>
    <hyperlink ref="C548" location="'2015（予防）'!C41" display="デイズ ルークス ハイウェイスター[試験車:ekｽﾍﾟｰｽｶｽﾀﾑ]" xr:uid="{00000000-0004-0000-0000-000087020000}"/>
    <hyperlink ref="C551" location="'2015（予防）'!C41" display="デイズ ルークス[試験車:eKｽﾍﾟｰｽｶｽﾀﾑ]" xr:uid="{00000000-0004-0000-0000-000088020000}"/>
    <hyperlink ref="C553" location="'2015（予防）'!C42" display="デイズ[試験車:eKｶｽﾀﾑ]" xr:uid="{00000000-0004-0000-0000-000089020000}"/>
    <hyperlink ref="C592" location="'2022'!V4" display="ゴルフ" xr:uid="{00000000-0004-0000-0000-00008A020000}"/>
    <hyperlink ref="C607" location="'2015（予防）'!C36" display="N-BOX" xr:uid="{00000000-0004-0000-0000-00008B020000}"/>
    <hyperlink ref="C615" location="'2015（予防）'!C36" display="N-BOX+[試験車:N-BOX]" xr:uid="{00000000-0004-0000-0000-00008C020000}"/>
    <hyperlink ref="C617" location="'2015（予防）'!C36" display="N-BOX+カスタム[試験車:N-BOX]" xr:uid="{00000000-0004-0000-0000-00008D020000}"/>
    <hyperlink ref="C619" location="'2015（予防）'!C36" display="N-BOXカスタム[試験車:N-BOX]" xr:uid="{00000000-0004-0000-0000-00008E020000}"/>
    <hyperlink ref="C625" location="'2015（予防）'!C37" display="N-ONE" xr:uid="{00000000-0004-0000-0000-00008F020000}"/>
    <hyperlink ref="C632" location="'2015（予防）'!C38" display="N-WGN" xr:uid="{00000000-0004-0000-0000-000090020000}"/>
    <hyperlink ref="C639" location="'2015（予防）'!C38" display="N-WGNカスタム[試験車:N-WGN]" xr:uid="{00000000-0004-0000-0000-000091020000}"/>
    <hyperlink ref="C656" location="'2015（予防）'!C35" display="ヴェゼル" xr:uid="{00000000-0004-0000-0000-000092020000}"/>
    <hyperlink ref="C668" location="'2015（予防）'!C29" display="オデッセイ" xr:uid="{00000000-0004-0000-0000-000093020000}"/>
    <hyperlink ref="C678" location="'2015（予防）'!C31" display="ジェイド" xr:uid="{00000000-0004-0000-0000-000094020000}"/>
    <hyperlink ref="C679" location="'2015（予防）'!C32" display="ジェイド" xr:uid="{00000000-0004-0000-0000-000095020000}"/>
    <hyperlink ref="C687" location="'2015（予防）'!C30" display="シャトル" xr:uid="{00000000-0004-0000-0000-000096020000}"/>
    <hyperlink ref="C694" location="'2015（予防）'!C33" display="ステップワゴン" xr:uid="{00000000-0004-0000-0000-000097020000}"/>
    <hyperlink ref="C707" location="'2015（予防）'!C34" display="フィット" xr:uid="{00000000-0004-0000-0000-000098020000}"/>
    <hyperlink ref="C723" location="'2015（予防）'!C39" display="CX-3" xr:uid="{00000000-0004-0000-0000-000099020000}"/>
    <hyperlink ref="C727" location="'2015（予防）'!C40" display="CX-5" xr:uid="{00000000-0004-0000-0000-00009A020000}"/>
    <hyperlink ref="C780" location="'2015（予防）'!C6" display="フレアクロスオーバー" xr:uid="{00000000-0004-0000-0000-00009B020000}"/>
    <hyperlink ref="C784" location="'2015（予防）'!C4" display="フレアワゴン カスタムスタイル[試験車:ｽﾍﾟｰｼｱ]" xr:uid="{00000000-0004-0000-0000-00009C020000}"/>
    <hyperlink ref="C791" location="'2015（予防）'!C4" display="フレアワゴン[試験車:ｽﾍﾟｰｼｱ]" xr:uid="{00000000-0004-0000-0000-00009D020000}"/>
    <hyperlink ref="C802" location="'2015（予防）'!C42" display="eKカスタム" xr:uid="{00000000-0004-0000-0000-00009E020000}"/>
    <hyperlink ref="C811" location="'2015（予防）'!C41" display="eKスペース カスタム" xr:uid="{00000000-0004-0000-0000-00009F020000}"/>
    <hyperlink ref="C816" location="'2015（予防）'!C41" display="eKスペース[試験車:eKｽﾍﾟｰｽｶｽﾀﾑ]" xr:uid="{00000000-0004-0000-0000-0000A0020000}"/>
    <hyperlink ref="C823" location="'2015（予防）'!C42" display="eKワゴン[試験車:eKｶｽﾀﾑ]" xr:uid="{00000000-0004-0000-0000-0000A1020000}"/>
    <hyperlink ref="C853" location="'2015（予防）'!C5" display="デリカD:2 [試験車:ｿﾘｵ]" xr:uid="{00000000-0004-0000-0000-0000A2020000}"/>
    <hyperlink ref="C857" location="'2015（予防）'!C5" display="デリカD:2 カスタム[試験車:ｿﾘｵ]" xr:uid="{00000000-0004-0000-0000-0000A3020000}"/>
    <hyperlink ref="C874" location="'2015（予防）'!C44" display="Cクラス" xr:uid="{00000000-0004-0000-0000-0000A4020000}"/>
    <hyperlink ref="C879" location="'2015（予防）'!C16" display="GS" xr:uid="{00000000-0004-0000-0000-0000A5020000}"/>
    <hyperlink ref="C885" location="'2015（予防）'!C17" display="LX" xr:uid="{00000000-0004-0000-0000-0000A6020000}"/>
    <hyperlink ref="C890" location="'2015（予防）'!C18" display="RX" xr:uid="{00000000-0004-0000-0000-0000A7020000}"/>
    <hyperlink ref="C36" location="'2016（予防）'!C3" display="イグニス" xr:uid="{00000000-0004-0000-0000-0000A8020000}"/>
    <hyperlink ref="C50" location="'2016（予防）'!C4" display="スイフト" xr:uid="{00000000-0004-0000-0000-0000A9020000}"/>
    <hyperlink ref="C59" location="'2016（予防）'!C5" display="スペーシア" xr:uid="{00000000-0004-0000-0000-0000AA020000}"/>
    <hyperlink ref="C65" location="'2016（予防）'!C5" display="スペーシア カスタム[試験車:ｽﾍﾟｰｼｱ]" xr:uid="{00000000-0004-0000-0000-0000AB020000}"/>
    <hyperlink ref="C69" location="'2016（予防）'!C5" display="スペーシア カスタムZ [試験車:ｽﾍﾟｰｼｱ]" xr:uid="{00000000-0004-0000-0000-0000AC020000}"/>
    <hyperlink ref="C74" location="'2016（予防）'!C6" display="ソリオ" xr:uid="{00000000-0004-0000-0000-0000AD020000}"/>
    <hyperlink ref="C80" location="'2016（予防）'!C6" display="ソリオ バンディット[試験車:ｿﾘｵ]" xr:uid="{00000000-0004-0000-0000-0000AE020000}"/>
    <hyperlink ref="C87" location="'2016（予防）'!C7" display="ハスラー" xr:uid="{00000000-0004-0000-0000-0000AF020000}"/>
    <hyperlink ref="C93" location="'2016（予防）'!C20" display="ランディ[試験車:ｾﾚﾅ]" xr:uid="{00000000-0004-0000-0000-0000B0020000}"/>
    <hyperlink ref="C101" location="'2016（予防）'!C8" display="ワゴンR" xr:uid="{00000000-0004-0000-0000-0000B1020000}"/>
    <hyperlink ref="C107" location="'2016（予防）'!C8" display="ワゴンRスティングレー[試験車:ﾜｺﾞﾝR]" xr:uid="{00000000-0004-0000-0000-0000B2020000}"/>
    <hyperlink ref="C117" location="'2016（予防）'!C11" display="WRX [試験車:ﾚｳﾞｫｰｸﾞ]" xr:uid="{00000000-0004-0000-0000-0000B3020000}"/>
    <hyperlink ref="C120" location="'2016（予防）'!C9" display="XV [試験車:ｲﾝﾌﾟﾚｯｻ]" xr:uid="{00000000-0004-0000-0000-0000B4020000}"/>
    <hyperlink ref="C130" location="'2016（予防）'!C9" display="インプレッサ" xr:uid="{00000000-0004-0000-0000-0000B5020000}"/>
    <hyperlink ref="C142" location="'2016（予防）'!C14" display="シフォン カスタム[試験車:ﾀﾝﾄ ｶｽﾀﾑ]" xr:uid="{00000000-0004-0000-0000-0000B6020000}"/>
    <hyperlink ref="C146" location="'2016（予防）'!C14" display="シフォン[試験車:ﾀﾝﾄ ｶｽﾀﾑ]" xr:uid="{00000000-0004-0000-0000-0000B7020000}"/>
    <hyperlink ref="C171" location="'2016（予防）'!C10" display="フォレスター" xr:uid="{00000000-0004-0000-0000-0000B8020000}"/>
    <hyperlink ref="C187" location="'2016（予防）'!C11" display="レヴォーグ" xr:uid="{00000000-0004-0000-0000-0000B9020000}"/>
    <hyperlink ref="C197" location="'2016（予防）'!C12" display="レガシィ" xr:uid="{00000000-0004-0000-0000-0000BA020000}"/>
    <hyperlink ref="C212" location="'2016（予防）'!C13" display="ウェイク" xr:uid="{00000000-0004-0000-0000-0000BB020000}"/>
    <hyperlink ref="C233" location="'2016（予防）'!C14" display="タント カスタム" xr:uid="{00000000-0004-0000-0000-0000BC020000}"/>
    <hyperlink ref="C237" location="'2016（予防）'!C14" display="タント[試験車:ﾀﾝﾄ ｶｽﾀﾑ]" xr:uid="{00000000-0004-0000-0000-0000BD020000}"/>
    <hyperlink ref="C253" location="'2016（予防）'!C18" display="ブーン[試験車:ﾊﾟｯｿ]" xr:uid="{00000000-0004-0000-0000-0000BE020000}"/>
    <hyperlink ref="C387" location="'2024'!D4" display="クラウン セダン" xr:uid="{00000000-0004-0000-0000-0000BF020000}"/>
    <hyperlink ref="C388" location="'2016（予防）'!C17" display="クラウン マジェスタ[試験車:ｸﾗｳﾝ ｱｽﾘｰﾄ]" xr:uid="{00000000-0004-0000-0000-0000C0020000}"/>
    <hyperlink ref="C390" location="'2016（予防）'!C17" display="クラウン ロイヤル[試験車:ｸﾗｳﾝ ｱｽﾘｰﾄ]" xr:uid="{00000000-0004-0000-0000-0000C1020000}"/>
    <hyperlink ref="C416" location="'2016（予防）'!C18" display="パッソ" xr:uid="{00000000-0004-0000-0000-0000C2020000}"/>
    <hyperlink ref="C431" location="'2016（予防）'!C13" display="ピクシス メガ[試験車:ウェイク]" xr:uid="{00000000-0004-0000-0000-0000C3020000}"/>
    <hyperlink ref="C443" location="'2023'!D4" display="プリウス" xr:uid="{00000000-0004-0000-0000-0000C4020000}"/>
    <hyperlink ref="C445" location="'2016（予防）'!C19" display="プリウスPHV [試験車:ﾌﾟﾘｳｽ]" xr:uid="{00000000-0004-0000-0000-0000C5020000}"/>
    <hyperlink ref="C527" location="'2016（予防）'!C20" display="セレナ" xr:uid="{00000000-0004-0000-0000-0000C6020000}"/>
    <hyperlink ref="C581" location="'2016（予防）'!C21" display="リーフ" xr:uid="{00000000-0004-0000-0000-0000C7020000}"/>
    <hyperlink ref="C657" location="'2016（予防）'!C23" display="ヴェゼル" xr:uid="{00000000-0004-0000-0000-0000C8020000}"/>
    <hyperlink ref="C712" location="'2016（予防）'!C22" display="フリード / フリード+" xr:uid="{00000000-0004-0000-0000-0000C9020000}"/>
    <hyperlink ref="C744" location="'2016（予防）'!C24" display="アクセラ" xr:uid="{00000000-0004-0000-0000-0000CA020000}"/>
    <hyperlink ref="C774" location="'2016（予防）'!C8" display="フレア[試験車:ﾜｺﾞﾝR]" xr:uid="{00000000-0004-0000-0000-0000CB020000}"/>
    <hyperlink ref="C781" location="'2016（予防）'!C7" display="フレアクロスオーバー[試験車:ﾊｽﾗｰ]" xr:uid="{00000000-0004-0000-0000-0000CC020000}"/>
    <hyperlink ref="C785" location="'2016（予防）'!C5" display="フレアワゴン カスタムスタイル[試験車:ｽﾍﾟｰｼｱ]" xr:uid="{00000000-0004-0000-0000-0000CD020000}"/>
    <hyperlink ref="C792" location="'2016（予防）'!C5" display="フレアワゴン[試験車:ｽﾍﾟｰｼｱ]" xr:uid="{00000000-0004-0000-0000-0000CE020000}"/>
    <hyperlink ref="C854" location="'2016（予防）'!C6" display="デリカD:2 [試験車:ｿﾘｵ]" xr:uid="{00000000-0004-0000-0000-0000CF020000}"/>
    <hyperlink ref="C858" location="'2016（予防）'!C6" display="デリカD:2 カスタム[試験車:ｿﾘｵ]" xr:uid="{00000000-0004-0000-0000-0000D0020000}"/>
    <hyperlink ref="C880" location="'2016（予防）'!C15" display="GS / GS F" xr:uid="{00000000-0004-0000-0000-0000D1020000}"/>
    <hyperlink ref="C892" location="'2023'!AE4" display="RX" xr:uid="{00000000-0004-0000-0000-0000D2020000}"/>
    <hyperlink ref="C42" location="'2017（予防）'!C3" display="クロスビー" xr:uid="{00000000-0004-0000-0000-0000D3020000}"/>
    <hyperlink ref="C53" location="'2023'!AB4" display="スイフト" xr:uid="{00000000-0004-0000-0000-0000D4020000}"/>
    <hyperlink ref="C62" location="'2023'!AT4" display="スペーシア" xr:uid="{00000000-0004-0000-0000-0000D5020000}"/>
    <hyperlink ref="C68" location="'2023'!AT4" display="スペーシア カスタム[試験車:ｽﾍﾟｰｼｱ]" xr:uid="{00000000-0004-0000-0000-0000D6020000}"/>
    <hyperlink ref="C103" location="'2017（予防）'!C6" display="ワゴンR" xr:uid="{00000000-0004-0000-0000-0000D7020000}"/>
    <hyperlink ref="C110" location="'2022'!J4" display="ワゴンRスマイル" xr:uid="{00000000-0004-0000-0000-0000D8020000}"/>
    <hyperlink ref="C118" location="'2017（予防）'!C7" display="WRX [試験車:ﾚｳﾞｫｰｸﾞ]" xr:uid="{00000000-0004-0000-0000-0000D9020000}"/>
    <hyperlink ref="C152" location="'2017（予防）'!C12" display="ジャスティ[試験車:ﾙｰﾐｰ]" xr:uid="{00000000-0004-0000-0000-0000DA020000}"/>
    <hyperlink ref="C154" location="'2017（予防）'!C9" display="ステラ [試験車:ﾑｰｳﾞ]" xr:uid="{00000000-0004-0000-0000-0000DB020000}"/>
    <hyperlink ref="C156" location="'2017（予防）'!C9" display="ステラ カスタム[試験車:ﾑｰｳﾞ]" xr:uid="{00000000-0004-0000-0000-0000DC020000}"/>
    <hyperlink ref="C180" location="'2017（予防）'!C8" display="プレオ プラス[試験車:ﾐﾗｲｰｽ]" xr:uid="{00000000-0004-0000-0000-0000DD020000}"/>
    <hyperlink ref="C188" location="'2017（予防）'!C7" display="レヴォーグ" xr:uid="{00000000-0004-0000-0000-0000DE020000}"/>
    <hyperlink ref="C243" location="'2017（予防）'!C12" display="トール[試験車:ﾙｰﾐｰ]" xr:uid="{00000000-0004-0000-0000-0000DF020000}"/>
    <hyperlink ref="C263" location="'2017（予防）'!C8" display="ミラ イース" xr:uid="{00000000-0004-0000-0000-0000E0020000}"/>
    <hyperlink ref="C274" location="'2017（予防）'!C9" display="ムーヴ" xr:uid="{00000000-0004-0000-0000-0000E1020000}"/>
    <hyperlink ref="C283" location="'2017（予防）'!C9" display="ムーヴ カスタム [試験車:ﾑｰｳﾞ]" xr:uid="{00000000-0004-0000-0000-0000E2020000}"/>
    <hyperlink ref="C286" location="'2022'!AK4" display="ムーヴ キャンバス" xr:uid="{00000000-0004-0000-0000-0000E3020000}"/>
    <hyperlink ref="C297" location="'2017（予防）'!C13" display="C-HR" xr:uid="{00000000-0004-0000-0000-0000E4020000}"/>
    <hyperlink ref="C406" location="'2017（予防）'!C12" display="タンク[試験車:ﾙｰﾐｰ]" xr:uid="{00000000-0004-0000-0000-0000E5020000}"/>
    <hyperlink ref="C422" location="'2017（予防）'!C11" display="ハリアー" xr:uid="{00000000-0004-0000-0000-0000E6020000}"/>
    <hyperlink ref="C426" location="'2017（予防）'!C8" display="ピクシス エポック[試験車:ﾐﾗｲｰｽ]" xr:uid="{00000000-0004-0000-0000-0000E7020000}"/>
    <hyperlink ref="C474" location="'2017（予防）'!C12" display="ルーミー" xr:uid="{00000000-0004-0000-0000-0000E8020000}"/>
    <hyperlink ref="C559" location="'2017（予防）'!C14" display="ノート" xr:uid="{00000000-0004-0000-0000-0000E9020000}"/>
    <hyperlink ref="C609" location="'2017（予防）'!C19" display="N-BOX" xr:uid="{00000000-0004-0000-0000-0000EA020000}"/>
    <hyperlink ref="C623" location="'2023'!AN4" display="N-BOX カスタム[試験車:N-BOX]" xr:uid="{00000000-0004-0000-0000-0000EB020000}"/>
    <hyperlink ref="C658" location="'2017（予防）'!C18" display="ヴェゼル" xr:uid="{00000000-0004-0000-0000-0000EC020000}"/>
    <hyperlink ref="C685" location="'2017（予防）'!C15" display="シビック" xr:uid="{00000000-0004-0000-0000-0000ED020000}"/>
    <hyperlink ref="C697" location="'2022'!AN4" display="ステップワゴン" xr:uid="{00000000-0004-0000-0000-0000EE020000}"/>
    <hyperlink ref="C708" location="'2017（予防）'!C17" display="フィット" xr:uid="{00000000-0004-0000-0000-0000EF020000}"/>
    <hyperlink ref="C729" location="'2017（予防）'!C20" display="CX-5" xr:uid="{00000000-0004-0000-0000-0000F0020000}"/>
    <hyperlink ref="C734" location="'2017（予防）'!C21" display="CX-8" xr:uid="{00000000-0004-0000-0000-0000F1020000}"/>
    <hyperlink ref="C775" location="'2017（予防）'!C6" display="フレア[試験車:ﾜｺﾞﾝR]" xr:uid="{00000000-0004-0000-0000-0000F2020000}"/>
    <hyperlink ref="C787" location="'2023'!AW4" display="フレアワゴン カスタムスタイル[試験車:ﾌﾚｱﾜｺﾞﾝ]" xr:uid="{00000000-0004-0000-0000-0000F3020000}"/>
    <hyperlink ref="C795" location="'2023'!AW4" display="フレアワゴン" xr:uid="{00000000-0004-0000-0000-0000F4020000}"/>
    <hyperlink ref="C832" location="'2017（予防）'!C22" display="アウトランダー[試験車:ｱｳﾄﾗﾝﾀﾞｰPHEV]" xr:uid="{00000000-0004-0000-0000-0000F5020000}"/>
    <hyperlink ref="C835" location="'2017（予防）'!C22" display="アウトランダーPHEV" xr:uid="{00000000-0004-0000-0000-0000F6020000}"/>
    <hyperlink ref="C44" location="'2018（予防）'!C3" display="クロスビー" xr:uid="{00000000-0004-0000-0000-0000F7020000}"/>
    <hyperlink ref="C47" location="'2018（予防）'!C4" display="ジムニー" xr:uid="{00000000-0004-0000-0000-0000F8020000}"/>
    <hyperlink ref="C75" location="'2018（予防）'!C5" display="ソリオ" xr:uid="{00000000-0004-0000-0000-0000F9020000}"/>
    <hyperlink ref="C81" location="'2018（予防）'!C5" display="ソリオ バンディット[試験車:ｿﾘｵ]" xr:uid="{00000000-0004-0000-0000-0000FA020000}"/>
    <hyperlink ref="C121" location="'2018（予防）'!C6" display="XV [試験車:ｲﾝﾌﾟﾚｯｻ]" xr:uid="{00000000-0004-0000-0000-0000FB020000}"/>
    <hyperlink ref="C132" location="'2023'!M4" display="インプレッサ [試験車:ｸﾛｽﾄﾚｯｸ]" xr:uid="{00000000-0004-0000-0000-0000FC020000}"/>
    <hyperlink ref="C173" location="'2018（予防）'!C7" display="フォレスター" xr:uid="{00000000-0004-0000-0000-0000FD020000}"/>
    <hyperlink ref="C209" location="'2018（予防）'!C10" display="アルティス[試験車:ｶﾑﾘ]" xr:uid="{00000000-0004-0000-0000-0000FE020000}"/>
    <hyperlink ref="C266" location="'2018（予防）'!C8" display="ミラ トコット" xr:uid="{00000000-0004-0000-0000-0000FF020000}"/>
    <hyperlink ref="C316" location="'2018（予防）'!C9" display="アルファード" xr:uid="{00000000-0004-0000-0000-000000030000}"/>
    <hyperlink ref="C339" location="'2018（予防）'!C9" display="ヴェルファイア[試験車:ｱﾙﾌｧｰﾄﾞ]" xr:uid="{00000000-0004-0000-0000-000001030000}"/>
    <hyperlink ref="C357" location="'2018（予防）'!C10" display="カムリ" xr:uid="{00000000-0004-0000-0000-000002030000}"/>
    <hyperlink ref="C364" location="'2018（予防）'!C11" display="カローラ スポーツ" xr:uid="{00000000-0004-0000-0000-000003030000}"/>
    <hyperlink ref="C382" location="'2018（予防）'!C12" display="クラウン" xr:uid="{00000000-0004-0000-0000-000004030000}"/>
    <hyperlink ref="C549" location="'2018（予防）'!C24" display="デイズ ルークス ハイウェイスター[試験車:eKｽﾍﾟｰｽｶｽﾀﾑ]" xr:uid="{00000000-0004-0000-0000-000005030000}"/>
    <hyperlink ref="C552" location="'2018（予防）'!C24" display="デイズ ルークス[試験車:eKｽﾍﾟｰｽｶｽﾀﾑ]" xr:uid="{00000000-0004-0000-0000-000006030000}"/>
    <hyperlink ref="C560" location="'2018（予防）'!C13" display="ノート" xr:uid="{00000000-0004-0000-0000-000007030000}"/>
    <hyperlink ref="C602" location="'2018（予防）'!C16" display="CR-V" xr:uid="{00000000-0004-0000-0000-000008030000}"/>
    <hyperlink ref="C628" location="'2018（予防）'!C17" display="N-VAN" xr:uid="{00000000-0004-0000-0000-000009030000}"/>
    <hyperlink ref="C629" location="'2018（予防）'!C18" display="N-VAN" xr:uid="{00000000-0004-0000-0000-00000A030000}"/>
    <hyperlink ref="C650" location="'2018（予防）'!C14" display="インサイト" xr:uid="{00000000-0004-0000-0000-00000B030000}"/>
    <hyperlink ref="C670" location="'2018（予防）'!C15" display="オデッセイ" xr:uid="{00000000-0004-0000-0000-00000C030000}"/>
    <hyperlink ref="C724" location="'2018（予防）'!C20" display="CX-3" xr:uid="{00000000-0004-0000-0000-00000D030000}"/>
    <hyperlink ref="C732" location="'2023'!V4" display="CX-60" xr:uid="{00000000-0004-0000-0000-00000E030000}"/>
    <hyperlink ref="C735" location="'2018（予防）'!C22" display="CX-8" xr:uid="{00000000-0004-0000-0000-00000F030000}"/>
    <hyperlink ref="C750" location="'2018（予防）'!C19" display="アテンザ" xr:uid="{00000000-0004-0000-0000-000010030000}"/>
    <hyperlink ref="C812" location="'2018（予防）'!C24" display="eKスペース カスタム" xr:uid="{00000000-0004-0000-0000-000011030000}"/>
    <hyperlink ref="C817" location="'2018（予防）'!C24" display="eKスペース[試験車:eKｽﾍﾟｰｽｶｽﾀﾑ]" xr:uid="{00000000-0004-0000-0000-000012030000}"/>
    <hyperlink ref="C837" location="'2018（予防）'!C23" display="エクリプス クロス" xr:uid="{00000000-0004-0000-0000-000013030000}"/>
    <hyperlink ref="C855" location="'2018（予防）'!C5" display="デリカD:2 [試験車:ｿﾘｵ]" xr:uid="{00000000-0004-0000-0000-000014030000}"/>
    <hyperlink ref="C859" location="'2018（予防）'!C5" display="デリカD:2 カスタム[試験車:ｿﾘｵ]" xr:uid="{00000000-0004-0000-0000-000015030000}"/>
    <hyperlink ref="C94" location="'2019（予防）'!AW4" display="ランディ[試験車:ｾﾚﾅ]" xr:uid="{00000000-0004-0000-0000-000016030000}"/>
    <hyperlink ref="C144" location="'2019（予防）'!M4" display="シフォン カスタム[試験車:ﾀﾝﾄｶｽﾀﾑ]" xr:uid="{00000000-0004-0000-0000-000017030000}"/>
    <hyperlink ref="C149" location="'2023'!AH4" display="シフォン[試験車:ﾀﾝﾄ]" xr:uid="{00000000-0004-0000-0000-000018030000}"/>
    <hyperlink ref="C174" location="'2019（予防）'!AQ4" display="フォレスター" xr:uid="{00000000-0004-0000-0000-000019030000}"/>
    <hyperlink ref="C234" location="'2019（予防）'!M4" display="タント カスタム" xr:uid="{00000000-0004-0000-0000-00001A030000}"/>
    <hyperlink ref="C239" location="'2019（予防）'!M4" display="タント[試験車:ﾀﾝﾄｶｽﾀﾑ]" xr:uid="{00000000-0004-0000-0000-00001B030000}"/>
    <hyperlink ref="C291" location="'2019（予防）'!V4" display="ロッキー" xr:uid="{00000000-0004-0000-0000-00001C030000}"/>
    <hyperlink ref="C304" location="'2019（予防）'!AN4" display="RAV4" xr:uid="{00000000-0004-0000-0000-00001D030000}"/>
    <hyperlink ref="C318" location="'2023'!Y4" display="アルファード" xr:uid="{00000000-0004-0000-0000-00001E030000}"/>
    <hyperlink ref="C341" location="'2023'!Y4" display="ヴェルファイア[試験車:ｱﾙﾌｧｰﾄﾞ]" xr:uid="{00000000-0004-0000-0000-00001F030000}"/>
    <hyperlink ref="C464" location="'2019（予防）'!V4" display="ライズ[試験車:ﾛｯｷｰ]" xr:uid="{00000000-0004-0000-0000-000020030000}"/>
    <hyperlink ref="C529" location="'2023'!J4" display="セレナ" xr:uid="{00000000-0004-0000-0000-000021030000}"/>
    <hyperlink ref="C536" location="'2019（予防）'!D4" display="デイズ" xr:uid="{00000000-0004-0000-0000-000022030000}"/>
    <hyperlink ref="C544" location="'2019（予防）'!D4" display="デイズ ハイウェイスター[試験車:デイズ]" xr:uid="{00000000-0004-0000-0000-000023030000}"/>
    <hyperlink ref="C595" location="'2019（予防）'!S4" display="ポロ" xr:uid="{00000000-0004-0000-0000-000024030000}"/>
    <hyperlink ref="C611" location="'2023'!AN4" display="N-BOX" xr:uid="{00000000-0004-0000-0000-000025030000}"/>
    <hyperlink ref="C614" location="'2019（予防）'!G4" display="N-BOX カスタム[試験車:N-BOX]" xr:uid="{00000000-0004-0000-0000-000026030000}"/>
    <hyperlink ref="C634" location="'2019（予防）'!J4" display="N-WGN" xr:uid="{00000000-0004-0000-0000-000027030000}"/>
    <hyperlink ref="C636" location="'2019（予防）'!J4" display="N-WGNカスタム [試験車:N-WGN]" xr:uid="{00000000-0004-0000-0000-000028030000}"/>
    <hyperlink ref="C646" location="'2019（予防）'!AE4" display="アコード" xr:uid="{00000000-0004-0000-0000-000029030000}"/>
    <hyperlink ref="C825" location="'2019（予防）'!D4" display="eKワゴン[試験車:デイズ]" xr:uid="{00000000-0004-0000-0000-00002A030000}"/>
    <hyperlink ref="C876" location="'2019（予防）'!P4" display="Cクラス" xr:uid="{00000000-0004-0000-0000-00002B030000}"/>
    <hyperlink ref="C878" location="'2019（予防）'!AK4" display="ES" xr:uid="{00000000-0004-0000-0000-00002C030000}"/>
    <hyperlink ref="C889" location="'2023'!S4" display="NX" xr:uid="{00000000-0004-0000-0000-00002D030000}"/>
    <hyperlink ref="C894" location="'2019（予防）'!AB4" display="UX" xr:uid="{00000000-0004-0000-0000-00002E030000}"/>
    <hyperlink ref="C584" location="'2021'!D4" display="ルークス" xr:uid="{00000000-0004-0000-0000-00002F030000}"/>
    <hyperlink ref="C585" location="'2021'!D4" display="ルークス ハイウェイスター[試験車:ﾙｰｸｽ]" xr:uid="{00000000-0004-0000-0000-000030030000}"/>
    <hyperlink ref="C815" location="'2021'!G4" display="eK スペース[試験車:eK ｸﾛｽ ｽﾍﾟｰｽ]" xr:uid="{00000000-0004-0000-0000-000031030000}"/>
    <hyperlink ref="C298" location="'2021'!AN4" display="GR86[試験車:BRZ]" xr:uid="{00000000-0004-0000-0000-000032030000}"/>
    <hyperlink ref="C198" location="'2021'!M4" display="レガシィ" xr:uid="{00000000-0004-0000-0000-000033030000}"/>
    <hyperlink ref="C848" location="'2021'!AK4" display="デリカ D:2 カスタム[試験車:ｿﾘｵ ﾊﾞﾝﾃﾞｨｯﾄ]" xr:uid="{00000000-0004-0000-0000-000034030000}"/>
    <hyperlink ref="C849" location="'2021'!AK4" display="デリカ D:2[試験車:ｿﾘｵ ﾊﾞﾝﾃﾞｨｯﾄ]" xr:uid="{00000000-0004-0000-0000-000035030000}"/>
    <hyperlink ref="C561" location="'2021'!V4" display="ノート" xr:uid="{00000000-0004-0000-0000-000036030000}"/>
    <hyperlink ref="C562" location="'2021'!V4" display="ノート オーラ[試験車:ﾉｰﾄ]" xr:uid="{00000000-0004-0000-0000-000037030000}"/>
    <hyperlink ref="C626" location="'2021'!J4" display="N-ONE" xr:uid="{00000000-0004-0000-0000-000038030000}"/>
    <hyperlink ref="C365" location="'2021'!Y4" display="カローラ ツーリング" xr:uid="{00000000-0004-0000-0000-000039030000}"/>
    <hyperlink ref="C367" location="'2021'!Y4" display="カローラ[試験車:ｶﾛｰﾗ ﾂｰﾘﾝｸﾞ]" xr:uid="{00000000-0004-0000-0000-00003A030000}"/>
    <hyperlink ref="C725" location="'2021'!AH4" display="CX-30" xr:uid="{00000000-0004-0000-0000-00003B030000}"/>
    <hyperlink ref="C111" location="'2021'!AN4" display="BRZ " xr:uid="{00000000-0004-0000-0000-00003C030000}"/>
    <hyperlink ref="C659" location="'2021'!P4" display="ヴェゼル" xr:uid="{00000000-0004-0000-0000-00003D030000}"/>
    <hyperlink ref="C500" location="'2021'!AE4" display="キックス" xr:uid="{00000000-0004-0000-0000-00003E030000}"/>
    <hyperlink ref="C836" location="'2021'!S4" display="アウトランダーPHEV" xr:uid="{00000000-0004-0000-0000-00003F030000}"/>
    <hyperlink ref="C311" location="'2021'!AB4" display="アクア" xr:uid="{00000000-0004-0000-0000-000040030000}"/>
    <hyperlink ref="C77" location="'2021'!AK4" display="ソリオ バンディット" xr:uid="{00000000-0004-0000-0000-000041030000}"/>
    <hyperlink ref="C83" location="'2021'!AK4" display="ソリオ[試験車:ｿﾘｵ ﾊﾞﾝﾃﾞｨｯﾄ]" xr:uid="{00000000-0004-0000-0000-000042030000}"/>
    <hyperlink ref="C344" location="'2022'!D4" display="ヴォクシー" xr:uid="{00000000-0004-0000-0000-000043030000}"/>
    <hyperlink ref="C411" location="'2022'!D4" display="ノア [試験車:ｳﾞｫｸｼｰ]" xr:uid="{00000000-0004-0000-0000-000044030000}"/>
    <hyperlink ref="C294" location="'2006'!C17" display="bB" xr:uid="{00000000-0004-0000-0000-000045030000}"/>
    <hyperlink ref="C161" location="'2015（予防）'!C15" display="ステラ[試験車:ﾑｰｳﾞ]" xr:uid="{00000000-0004-0000-0000-000046030000}"/>
    <hyperlink ref="C109" location="'2017（予防）'!C6" display="ワゴンRスティングレー[試験車:ﾜｺﾞﾝR]" xr:uid="{00000000-0004-0000-0000-000047030000}"/>
    <hyperlink ref="C361" location="'2001'!B16" display="カローラ" xr:uid="{00000000-0004-0000-0000-000048030000}"/>
    <hyperlink ref="C29" location="'2015'!C7" display="アルト" xr:uid="{00000000-0004-0000-0000-000049030000}"/>
    <hyperlink ref="C754" location="'2015'!C7" display="キャロル[試験車:ｱﾙﾄ]" xr:uid="{00000000-0004-0000-0000-00004A030000}"/>
    <hyperlink ref="C140" location="'2005'!C7" display="サンバーバン[試験車:ﾊｲｾﾞｯﾄ]" xr:uid="{00000000-0004-0000-0000-00004B030000}"/>
    <hyperlink ref="C205" location="'2022'!S4" display="アトレー[試験車:ﾊｲｾﾞｯﾄ ｶｰｺﾞ]" xr:uid="{00000000-0004-0000-0000-00004C030000}"/>
    <hyperlink ref="C245" location="'2005'!C7" display="ハイゼット カーゴ" xr:uid="{00000000-0004-0000-0000-00004D030000}"/>
    <hyperlink ref="C429" location="'2005'!C7" display="ピクシス バン[試験車:ﾊｲｾﾞｯﾄ]" xr:uid="{00000000-0004-0000-0000-00004E030000}"/>
    <hyperlink ref="C591" location="'2015（予防）'!C43" display="ゴルフ" xr:uid="{00000000-0004-0000-0000-00004F030000}"/>
    <hyperlink ref="C505" location="'2009'!C8" display="キューブ" xr:uid="{00000000-0004-0000-0000-000050030000}"/>
    <hyperlink ref="C809" location="'2019（予防）'!D4" display="eKクロス[試験車:デイズ]" xr:uid="{00000000-0004-0000-0000-000051030000}"/>
    <hyperlink ref="C806" location="'2022'!AB4" display="eKクロス EV" xr:uid="{00000000-0004-0000-0000-000052030000}"/>
    <hyperlink ref="C730" location="'2018（予防）'!C21" display="CX-5" xr:uid="{00000000-0004-0000-0000-000053030000}"/>
    <hyperlink ref="C396" location="'2015（予防）'!C24" display="シエンタ" xr:uid="{00000000-0004-0000-0000-000054030000}"/>
    <hyperlink ref="C285" location="'2017（予防）'!C10" display="ムーヴ キャンバス" xr:uid="{00000000-0004-0000-0000-000055030000}"/>
    <hyperlink ref="C696" location="'2017（予防）'!C16" display="ステップワゴン" xr:uid="{00000000-0004-0000-0000-000056030000}"/>
    <hyperlink ref="C442" location="'2016（予防）'!C19" display="プリウス" xr:uid="{00000000-0004-0000-0000-000057030000}"/>
    <hyperlink ref="C384" location="'2016（予防）'!C17" display="クラウン アスリート" xr:uid="{00000000-0004-0000-0000-000058030000}"/>
    <hyperlink ref="C385" location="'2023'!G4" display="クラウン クロスオーバー" xr:uid="{00000000-0004-0000-0000-000059030000}"/>
    <hyperlink ref="C528" location="'2019（予防）'!AW4" display="セレナ" xr:uid="{00000000-0004-0000-0000-00005A030000}"/>
    <hyperlink ref="C136" location="'2015（予防）'!C9" display="エクシーガ クロスオーバー7" xr:uid="{00000000-0004-0000-0000-00005B030000}"/>
    <hyperlink ref="C131" location="'2018（予防）'!C6" display="インプレッサ" xr:uid="{00000000-0004-0000-0000-00005C030000}"/>
    <hyperlink ref="C492" location="'2014（予防）'!C26" display="エクストレイル" xr:uid="{00000000-0004-0000-0000-00005D030000}"/>
    <hyperlink ref="C888" location="'2019（予防）'!AH4" display="NX" xr:uid="{00000000-0004-0000-0000-00005E030000}"/>
    <hyperlink ref="C731" location="'2022'!AE4" display="CX-60" xr:uid="{96E0A276-8B3B-4F48-B8F5-53B968AADBC7}"/>
    <hyperlink ref="C317" location="'2019（予防）'!AT4" display="アルファード" xr:uid="{31B108A9-593A-4E43-A09D-2BE32361D28B}"/>
    <hyperlink ref="C340" location="'2019（予防）'!AT4" display="ヴェルファイア[試験車:ｱﾙﾌｧｰﾄﾞ]" xr:uid="{8E42872C-48D1-4057-884B-7830BED8850C}"/>
    <hyperlink ref="C52" location="'2017（予防）'!C4" display="スイフト" xr:uid="{8BEDDC1B-FFA4-44D1-81FE-37A63E2683C1}"/>
    <hyperlink ref="C891" location="'2016（予防）'!C16" display="RX" xr:uid="{44A4ACE8-0488-4374-8410-D1DE8726E4FB}"/>
    <hyperlink ref="C223" location="'2019'!J4" display="タント" xr:uid="{28BB694F-AEEC-4C7E-B8C3-96D82C68441C}"/>
    <hyperlink ref="C148" location="'2019（予防）'!M4" display="シフォン[試験車:ﾀﾝﾄｶｽﾀﾑ]" xr:uid="{283F88B4-A74D-459F-992C-32E122E888F7}"/>
    <hyperlink ref="C883" location="'2023'!AK4" display="LBX" xr:uid="{1E473B9A-3DD4-40A1-81DC-6669F26A6842}"/>
    <hyperlink ref="C610" location="'2019（予防）'!G4" display="N-BOX" xr:uid="{B04C1273-2149-4AF4-9693-99CAC5D68610}"/>
    <hyperlink ref="C621" location="'2017（予防）'!C19" display="N-BOXカスタム[試験車:N-BOX]" xr:uid="{3B7313D1-C94E-4F13-867B-C3E42802AA88}"/>
    <hyperlink ref="C640" location="'1999以前'!B42" display="S-MX" xr:uid="{DD7C2C53-F69C-4648-BBE4-F1BBDEF24F4D}"/>
    <hyperlink ref="C61" location="'2017（予防）'!C5" display="スペーシア" xr:uid="{C136384A-3434-4654-953E-116D8032100D}"/>
    <hyperlink ref="C67" location="'2017（予防）'!C5" display="スペーシア カスタム[試験車:ｽﾍﾟｰｼｱ]" xr:uid="{6C4AFC56-F14F-40DA-A487-0AADD46C77F6}"/>
    <hyperlink ref="C794" location="'2017（予防）'!C5" display="フレアワゴン[試験車:ｽﾍﾟｰｼｱ]" xr:uid="{B1FC2A1B-D821-4402-BEFE-AEA0D1CE288D}"/>
    <hyperlink ref="C786" location="'2017（予防）'!C5" display="フレアワゴン カスタムスタイル[試験車:ｽﾍﾟｰｼｱ]" xr:uid="{CC188865-F2EC-4B15-BC79-F415443F01EB}"/>
    <hyperlink ref="C202" location="'2001'!B25" display="レガシイツーリングワゴン" xr:uid="{1FA30119-166C-4046-A033-ACB382EB64A1}"/>
    <hyperlink ref="C203" location="'2019'!P4" display="レックス[試験車:ﾛｯｷｰ]" xr:uid="{9A5A6BA6-CC43-405E-BB2E-32BBB3662A35}"/>
    <hyperlink ref="C622" location="'2023'!AN4" display="N-BOX カスタム[試験車:N-BOX]" xr:uid="{4DD22A73-023B-4E04-BBD9-88E72E809DB4}"/>
    <hyperlink ref="C386" location="'2023'!G4" display="クラウン クロスオーバー" xr:uid="{67E53F66-820D-4F67-AFC2-6AC006ED0026}"/>
    <hyperlink ref="C596" location="'2024'!G4" display="CIVIC" xr:uid="{F62DD4B9-FFA8-476C-BA9E-D769B5E52ADA}"/>
    <hyperlink ref="C736" location="'2024'!J4" display="CX-80" xr:uid="{EFBE9172-044F-41B5-9AEF-CA4A7B67141F}"/>
    <hyperlink ref="C641" location="'2024'!M4" display="WR-V" xr:uid="{251D0C23-D353-4652-A4AA-6919CC0B354B}"/>
    <hyperlink ref="C605" location="'2024'!P4" display="FREED" xr:uid="{B9350A84-19CD-4600-801E-B386DCB10125}"/>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C18"/>
  <sheetViews>
    <sheetView showGridLines="0" showRowColHeaders="0" zoomScaleNormal="100" zoomScaleSheetLayoutView="100" workbookViewId="0">
      <pane xSplit="3" ySplit="5" topLeftCell="D6" activePane="bottomRight" state="frozen"/>
      <selection pane="topRight"/>
      <selection pane="bottomLeft"/>
      <selection pane="bottomRight" sqref="A1:A3"/>
    </sheetView>
  </sheetViews>
  <sheetFormatPr defaultColWidth="0" defaultRowHeight="18.75" zeroHeight="1"/>
  <cols>
    <col min="1" max="1" width="9" customWidth="1"/>
    <col min="2" max="2" width="6.625" bestFit="1" customWidth="1"/>
    <col min="3" max="3" width="14.125" bestFit="1" customWidth="1"/>
    <col min="4" max="4" width="24.125" customWidth="1"/>
    <col min="5" max="5" width="21" bestFit="1" customWidth="1"/>
    <col min="6" max="6" width="10.625" bestFit="1" customWidth="1"/>
    <col min="7" max="7" width="12.625" bestFit="1" customWidth="1"/>
    <col min="8" max="8" width="6.625" customWidth="1"/>
    <col min="9" max="9" width="16.625" bestFit="1" customWidth="1"/>
    <col min="10" max="12" width="5.625" customWidth="1"/>
    <col min="13" max="19" width="4.625" customWidth="1"/>
    <col min="20" max="20" width="5.125" customWidth="1"/>
    <col min="21" max="21" width="4.625" customWidth="1"/>
    <col min="22" max="23" width="5.875" customWidth="1"/>
    <col min="24" max="25" width="5.125" customWidth="1"/>
    <col min="26" max="26" width="5.875" customWidth="1"/>
    <col min="27" max="28" width="5.125" customWidth="1"/>
    <col min="29" max="31" width="5.875" customWidth="1"/>
    <col min="32" max="33" width="5.125" customWidth="1"/>
    <col min="34" max="34" width="5.875" customWidth="1"/>
    <col min="35" max="36" width="5.125" customWidth="1"/>
    <col min="37" max="37" width="5.875" customWidth="1"/>
    <col min="38" max="38" width="4.625" customWidth="1"/>
    <col min="39" max="39" width="7.125" customWidth="1"/>
    <col min="40" max="40" width="8.125" bestFit="1" customWidth="1"/>
    <col min="41" max="41" width="9" customWidth="1"/>
    <col min="42" max="42" width="6.5" bestFit="1" customWidth="1"/>
    <col min="43" max="43" width="5.125" customWidth="1"/>
    <col min="44" max="44" width="5.625" bestFit="1" customWidth="1"/>
    <col min="45" max="45" width="5.625" customWidth="1"/>
    <col min="46" max="46" width="3.625" customWidth="1"/>
    <col min="47" max="47" width="5.625" customWidth="1"/>
    <col min="48" max="49" width="4.625" customWidth="1"/>
    <col min="50" max="50" width="5.375" customWidth="1"/>
    <col min="51" max="51" width="3.625" customWidth="1"/>
    <col min="52" max="52" width="5" customWidth="1"/>
    <col min="53" max="53" width="5.125" customWidth="1"/>
    <col min="54" max="57" width="4.875" bestFit="1" customWidth="1"/>
    <col min="58" max="61" width="4.5" customWidth="1"/>
    <col min="62" max="65" width="3.625" customWidth="1"/>
    <col min="66" max="66" width="5.625" bestFit="1" customWidth="1"/>
    <col min="67" max="67" width="5" customWidth="1"/>
    <col min="68" max="68" width="6.125" customWidth="1"/>
    <col min="69" max="69" width="4.5" customWidth="1"/>
    <col min="70" max="70" width="6.5" bestFit="1" customWidth="1"/>
    <col min="71" max="72" width="5" customWidth="1"/>
    <col min="73" max="73" width="5.625" bestFit="1" customWidth="1"/>
    <col min="74" max="74" width="5" customWidth="1"/>
    <col min="75" max="75" width="5.625" bestFit="1" customWidth="1"/>
    <col min="76" max="78" width="5" customWidth="1"/>
    <col min="79" max="82" width="4.125" customWidth="1"/>
    <col min="83" max="84" width="4.625" bestFit="1" customWidth="1"/>
    <col min="85" max="86" width="3.125" bestFit="1" customWidth="1"/>
    <col min="87" max="88" width="4.625" bestFit="1" customWidth="1"/>
    <col min="89" max="90" width="3.125" bestFit="1" customWidth="1"/>
    <col min="91" max="91" width="3.125" customWidth="1"/>
    <col min="92" max="92" width="4.5" customWidth="1"/>
    <col min="93" max="94" width="5" customWidth="1"/>
    <col min="95" max="96" width="5.625" bestFit="1" customWidth="1"/>
    <col min="97" max="97" width="6.5" bestFit="1" customWidth="1"/>
    <col min="98" max="98" width="5.625" customWidth="1"/>
    <col min="99" max="99" width="6.5" bestFit="1" customWidth="1"/>
    <col min="100" max="100" width="5.875" customWidth="1"/>
    <col min="101" max="101" width="5.125" bestFit="1" customWidth="1"/>
    <col min="102" max="102" width="6.125" bestFit="1" customWidth="1"/>
    <col min="103" max="103" width="4.625" customWidth="1"/>
    <col min="104" max="104" width="5.125" customWidth="1"/>
    <col min="105" max="105" width="5.625" bestFit="1" customWidth="1"/>
    <col min="106" max="109" width="4.875" bestFit="1" customWidth="1"/>
    <col min="110" max="117" width="4.875" customWidth="1"/>
    <col min="118" max="119" width="5.625" bestFit="1" customWidth="1"/>
    <col min="120" max="120" width="6.5" bestFit="1" customWidth="1"/>
    <col min="121" max="121" width="5.125" customWidth="1"/>
    <col min="122" max="122" width="4.125" customWidth="1"/>
    <col min="123" max="123" width="5.625" customWidth="1"/>
    <col min="124" max="124" width="4.625" customWidth="1"/>
    <col min="125" max="125" width="5.125" bestFit="1" customWidth="1"/>
    <col min="126" max="126" width="6.125" bestFit="1" customWidth="1"/>
    <col min="127" max="127" width="5.625" customWidth="1"/>
    <col min="128" max="128" width="5.625" bestFit="1" customWidth="1"/>
    <col min="129" max="129" width="4.875" customWidth="1"/>
    <col min="130" max="131" width="4.875" bestFit="1" customWidth="1"/>
    <col min="132" max="135" width="4.875" customWidth="1"/>
    <col min="136" max="136" width="6.5" bestFit="1" customWidth="1"/>
    <col min="137" max="137" width="4.625" bestFit="1" customWidth="1"/>
    <col min="138" max="139" width="3.125" bestFit="1" customWidth="1"/>
    <col min="140" max="141" width="4.625" bestFit="1" customWidth="1"/>
    <col min="142" max="143" width="3.125" bestFit="1" customWidth="1"/>
    <col min="144" max="144" width="4.125" customWidth="1"/>
    <col min="145" max="145" width="6.5" bestFit="1" customWidth="1"/>
    <col min="146" max="146" width="4.625" bestFit="1" customWidth="1"/>
    <col min="147" max="147" width="47.5" customWidth="1"/>
    <col min="148" max="149" width="5.625" bestFit="1" customWidth="1"/>
    <col min="150" max="150" width="6.5" bestFit="1" customWidth="1"/>
    <col min="151" max="151" width="4.375" customWidth="1"/>
    <col min="152" max="152" width="6.5" bestFit="1" customWidth="1"/>
    <col min="153" max="153" width="5.125" bestFit="1" customWidth="1"/>
    <col min="154" max="155" width="5.625" bestFit="1" customWidth="1"/>
    <col min="156" max="156" width="5.125" bestFit="1" customWidth="1"/>
    <col min="157" max="158" width="4.625" bestFit="1" customWidth="1"/>
    <col min="159" max="160" width="3.125" bestFit="1" customWidth="1"/>
    <col min="161" max="161" width="3.625" customWidth="1"/>
    <col min="162" max="162" width="5.375" customWidth="1"/>
    <col min="163" max="163" width="41" customWidth="1"/>
    <col min="164" max="164" width="5.625" bestFit="1" customWidth="1"/>
    <col min="165" max="165" width="6.5" customWidth="1"/>
    <col min="166" max="166" width="5.125" customWidth="1"/>
    <col min="167" max="169" width="5.625" customWidth="1"/>
    <col min="170" max="171" width="6.125" customWidth="1"/>
    <col min="172" max="172" width="6.125" bestFit="1" customWidth="1"/>
    <col min="173" max="173" width="5.625" bestFit="1" customWidth="1"/>
    <col min="174" max="175" width="6.125" customWidth="1"/>
    <col min="176" max="176" width="4.875" bestFit="1" customWidth="1"/>
    <col min="177" max="177" width="6.5" customWidth="1"/>
    <col min="178" max="178" width="5.125" customWidth="1"/>
    <col min="179" max="181" width="5.625" customWidth="1"/>
    <col min="182" max="183" width="6.125" customWidth="1"/>
    <col min="184" max="184" width="7.625" bestFit="1" customWidth="1"/>
    <col min="185" max="185" width="6.375" bestFit="1" customWidth="1"/>
    <col min="186" max="187" width="6.125" customWidth="1"/>
    <col min="188" max="188" width="4.875" customWidth="1"/>
    <col min="189" max="189" width="4.625" bestFit="1" customWidth="1"/>
    <col min="190" max="190" width="7" bestFit="1" customWidth="1"/>
    <col min="191" max="191" width="4.875" bestFit="1" customWidth="1"/>
    <col min="192" max="192" width="7" bestFit="1" customWidth="1"/>
    <col min="193" max="193" width="4.125" customWidth="1"/>
    <col min="194" max="194" width="7.875" bestFit="1" customWidth="1"/>
    <col min="195" max="195" width="5.625" bestFit="1" customWidth="1"/>
    <col min="196" max="196" width="6.5" bestFit="1" customWidth="1"/>
    <col min="197" max="197" width="4.625" bestFit="1" customWidth="1"/>
    <col min="198" max="198" width="4.375" customWidth="1"/>
    <col min="199" max="199" width="4.625" customWidth="1"/>
    <col min="200" max="202" width="4.625" bestFit="1" customWidth="1"/>
    <col min="203" max="203" width="4.625" customWidth="1"/>
    <col min="204" max="204" width="4.625" bestFit="1" customWidth="1"/>
    <col min="205" max="205" width="3.125" bestFit="1" customWidth="1"/>
    <col min="206" max="206" width="4.625" customWidth="1"/>
    <col min="207" max="209" width="4.625" bestFit="1" customWidth="1"/>
    <col min="210" max="210" width="4.625" customWidth="1"/>
    <col min="211" max="211" width="5.875" bestFit="1" customWidth="1"/>
    <col min="212" max="16384" width="8.625" hidden="1"/>
  </cols>
  <sheetData>
    <row r="1" spans="1:211" s="667" customFormat="1" ht="21.75" customHeight="1" thickTop="1">
      <c r="A1" s="2294" t="s">
        <v>6910</v>
      </c>
      <c r="B1" s="2328"/>
      <c r="C1" s="2326" t="s">
        <v>494</v>
      </c>
      <c r="D1" s="2326" t="s">
        <v>495</v>
      </c>
      <c r="E1" s="2326" t="s">
        <v>893</v>
      </c>
      <c r="F1" s="2326" t="s">
        <v>497</v>
      </c>
      <c r="G1" s="2326" t="s">
        <v>498</v>
      </c>
      <c r="H1" s="2327" t="s">
        <v>894</v>
      </c>
      <c r="I1" s="2300" t="s">
        <v>3302</v>
      </c>
      <c r="J1" s="2315" t="s">
        <v>896</v>
      </c>
      <c r="K1" s="2316"/>
      <c r="L1" s="2317"/>
      <c r="M1" s="2324" t="s">
        <v>502</v>
      </c>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299" t="s">
        <v>897</v>
      </c>
      <c r="AM1" s="2300" t="s">
        <v>531</v>
      </c>
      <c r="AN1" s="2301" t="s">
        <v>898</v>
      </c>
      <c r="AO1" s="2302"/>
      <c r="AP1" s="2303"/>
      <c r="AQ1" s="2288" t="s">
        <v>504</v>
      </c>
      <c r="AR1" s="2289"/>
      <c r="AS1" s="2289"/>
      <c r="AT1" s="2289"/>
      <c r="AU1" s="2289"/>
      <c r="AV1" s="2289"/>
      <c r="AW1" s="2289"/>
      <c r="AX1" s="2289"/>
      <c r="AY1" s="2289"/>
      <c r="AZ1" s="2289"/>
      <c r="BA1" s="2289"/>
      <c r="BB1" s="2289"/>
      <c r="BC1" s="2289"/>
      <c r="BD1" s="2289"/>
      <c r="BE1" s="2289"/>
      <c r="BF1" s="2289"/>
      <c r="BG1" s="2289"/>
      <c r="BH1" s="2289"/>
      <c r="BI1" s="2289"/>
      <c r="BJ1" s="2289"/>
      <c r="BK1" s="2289"/>
      <c r="BL1" s="2289"/>
      <c r="BM1" s="2289"/>
      <c r="BN1" s="2289"/>
      <c r="BO1" s="2289"/>
      <c r="BP1" s="2289"/>
      <c r="BQ1" s="2289"/>
      <c r="BR1" s="2289"/>
      <c r="BS1" s="2289"/>
      <c r="BT1" s="2289"/>
      <c r="BU1" s="2289"/>
      <c r="BV1" s="2289"/>
      <c r="BW1" s="2289"/>
      <c r="BX1" s="2289"/>
      <c r="BY1" s="2289"/>
      <c r="BZ1" s="2289"/>
      <c r="CA1" s="2289"/>
      <c r="CB1" s="2289"/>
      <c r="CC1" s="2289"/>
      <c r="CD1" s="2289"/>
      <c r="CE1" s="2289"/>
      <c r="CF1" s="2289"/>
      <c r="CG1" s="2289"/>
      <c r="CH1" s="2289"/>
      <c r="CI1" s="2289"/>
      <c r="CJ1" s="2289"/>
      <c r="CK1" s="2289"/>
      <c r="CL1" s="2289"/>
      <c r="CM1" s="2289"/>
      <c r="CN1" s="2289"/>
      <c r="CO1" s="2289"/>
      <c r="CP1" s="2290"/>
      <c r="CQ1" s="2224" t="s">
        <v>505</v>
      </c>
      <c r="CR1" s="2225"/>
      <c r="CS1" s="2225"/>
      <c r="CT1" s="2225"/>
      <c r="CU1" s="2225"/>
      <c r="CV1" s="2225"/>
      <c r="CW1" s="2225"/>
      <c r="CX1" s="2225"/>
      <c r="CY1" s="2225"/>
      <c r="CZ1" s="2225"/>
      <c r="DA1" s="2225"/>
      <c r="DB1" s="2225"/>
      <c r="DC1" s="2225"/>
      <c r="DD1" s="2225"/>
      <c r="DE1" s="2225"/>
      <c r="DF1" s="2225"/>
      <c r="DG1" s="2225"/>
      <c r="DH1" s="2225"/>
      <c r="DI1" s="2225"/>
      <c r="DJ1" s="2225"/>
      <c r="DK1" s="2225"/>
      <c r="DL1" s="2225"/>
      <c r="DM1" s="2225"/>
      <c r="DN1" s="2225"/>
      <c r="DO1" s="2225"/>
      <c r="DP1" s="2225"/>
      <c r="DQ1" s="2225"/>
      <c r="DR1" s="2225"/>
      <c r="DS1" s="2225"/>
      <c r="DT1" s="2225"/>
      <c r="DU1" s="2225"/>
      <c r="DV1" s="2225"/>
      <c r="DW1" s="2225"/>
      <c r="DX1" s="2225"/>
      <c r="DY1" s="2225"/>
      <c r="DZ1" s="2225"/>
      <c r="EA1" s="2225"/>
      <c r="EB1" s="2225"/>
      <c r="EC1" s="2225"/>
      <c r="ED1" s="2225"/>
      <c r="EE1" s="2225"/>
      <c r="EF1" s="2225"/>
      <c r="EG1" s="2225"/>
      <c r="EH1" s="2225"/>
      <c r="EI1" s="2225"/>
      <c r="EJ1" s="2225"/>
      <c r="EK1" s="2225"/>
      <c r="EL1" s="2225"/>
      <c r="EM1" s="2225"/>
      <c r="EN1" s="2225"/>
      <c r="EO1" s="2225"/>
      <c r="EP1" s="2225"/>
      <c r="EQ1" s="2226"/>
      <c r="ER1" s="2310" t="s">
        <v>506</v>
      </c>
      <c r="ES1" s="2311"/>
      <c r="ET1" s="2311"/>
      <c r="EU1" s="2311"/>
      <c r="EV1" s="2311"/>
      <c r="EW1" s="2311"/>
      <c r="EX1" s="2311"/>
      <c r="EY1" s="2311"/>
      <c r="EZ1" s="2311"/>
      <c r="FA1" s="2311"/>
      <c r="FB1" s="2311"/>
      <c r="FC1" s="2311"/>
      <c r="FD1" s="2311"/>
      <c r="FE1" s="2311"/>
      <c r="FF1" s="2311"/>
      <c r="FG1" s="2312"/>
      <c r="FH1" s="2243" t="s">
        <v>1821</v>
      </c>
      <c r="FI1" s="2244"/>
      <c r="FJ1" s="2244"/>
      <c r="FK1" s="2244"/>
      <c r="FL1" s="2244"/>
      <c r="FM1" s="2244"/>
      <c r="FN1" s="2244"/>
      <c r="FO1" s="2244"/>
      <c r="FP1" s="2244"/>
      <c r="FQ1" s="2244"/>
      <c r="FR1" s="2244"/>
      <c r="FS1" s="2244"/>
      <c r="FT1" s="2244"/>
      <c r="FU1" s="2244"/>
      <c r="FV1" s="2244"/>
      <c r="FW1" s="2244"/>
      <c r="FX1" s="2244"/>
      <c r="FY1" s="2244"/>
      <c r="FZ1" s="2244"/>
      <c r="GA1" s="2244"/>
      <c r="GB1" s="2244"/>
      <c r="GC1" s="2244"/>
      <c r="GD1" s="2244"/>
      <c r="GE1" s="2244"/>
      <c r="GF1" s="2245"/>
      <c r="GG1" s="2287" t="s">
        <v>3303</v>
      </c>
      <c r="GH1" s="2287"/>
      <c r="GI1" s="2287"/>
      <c r="GJ1" s="2287"/>
      <c r="GK1" s="2287"/>
      <c r="GL1" s="2180" t="s">
        <v>1823</v>
      </c>
      <c r="GM1" s="2180"/>
      <c r="GN1" s="2180"/>
      <c r="GO1" s="2180"/>
      <c r="GP1" s="2180"/>
      <c r="GQ1" s="2180"/>
      <c r="GR1" s="2180"/>
      <c r="GS1" s="2180"/>
      <c r="GT1" s="2180"/>
      <c r="GU1" s="2180"/>
      <c r="GV1" s="2180"/>
      <c r="GW1" s="2180"/>
      <c r="GX1" s="2180"/>
      <c r="GY1" s="2180"/>
      <c r="GZ1" s="2180"/>
      <c r="HA1" s="2180"/>
      <c r="HB1" s="2180"/>
      <c r="HC1" s="2180"/>
    </row>
    <row r="2" spans="1:211" s="667" customFormat="1" ht="21.75" customHeight="1">
      <c r="A2" s="2295"/>
      <c r="B2" s="2328"/>
      <c r="C2" s="2326"/>
      <c r="D2" s="2326"/>
      <c r="E2" s="2326"/>
      <c r="F2" s="2326"/>
      <c r="G2" s="2326"/>
      <c r="H2" s="2327"/>
      <c r="I2" s="2300"/>
      <c r="J2" s="2318"/>
      <c r="K2" s="2319"/>
      <c r="L2" s="2320"/>
      <c r="M2" s="2265"/>
      <c r="N2" s="2202"/>
      <c r="O2" s="2202"/>
      <c r="P2" s="2202"/>
      <c r="Q2" s="2202"/>
      <c r="R2" s="2202"/>
      <c r="S2" s="2202"/>
      <c r="T2" s="2202"/>
      <c r="U2" s="2202"/>
      <c r="V2" s="2202"/>
      <c r="W2" s="2202"/>
      <c r="X2" s="2202"/>
      <c r="Y2" s="2202"/>
      <c r="Z2" s="2202"/>
      <c r="AA2" s="2202"/>
      <c r="AB2" s="2202"/>
      <c r="AC2" s="2202"/>
      <c r="AD2" s="2202"/>
      <c r="AE2" s="2202"/>
      <c r="AF2" s="2202"/>
      <c r="AG2" s="2202"/>
      <c r="AH2" s="2202"/>
      <c r="AI2" s="2202"/>
      <c r="AJ2" s="2202"/>
      <c r="AK2" s="2202"/>
      <c r="AL2" s="2259"/>
      <c r="AM2" s="2300"/>
      <c r="AN2" s="2304"/>
      <c r="AO2" s="2305"/>
      <c r="AP2" s="2306"/>
      <c r="AQ2" s="2211" t="s">
        <v>509</v>
      </c>
      <c r="AR2" s="2211"/>
      <c r="AS2" s="2211"/>
      <c r="AT2" s="2211"/>
      <c r="AU2" s="852" t="s">
        <v>899</v>
      </c>
      <c r="AV2" s="2204" t="s">
        <v>3139</v>
      </c>
      <c r="AW2" s="2204"/>
      <c r="AX2" s="2204"/>
      <c r="AY2" s="2288" t="s">
        <v>901</v>
      </c>
      <c r="AZ2" s="2289"/>
      <c r="BA2" s="2290"/>
      <c r="BB2" s="2204" t="s">
        <v>902</v>
      </c>
      <c r="BC2" s="2204"/>
      <c r="BD2" s="2204"/>
      <c r="BE2" s="2204"/>
      <c r="BF2" s="2204"/>
      <c r="BG2" s="2204"/>
      <c r="BH2" s="2204"/>
      <c r="BI2" s="2204"/>
      <c r="BJ2" s="2204" t="s">
        <v>903</v>
      </c>
      <c r="BK2" s="2204"/>
      <c r="BL2" s="2204"/>
      <c r="BM2" s="2204"/>
      <c r="BN2" s="2211" t="s">
        <v>509</v>
      </c>
      <c r="BO2" s="2211"/>
      <c r="BP2" s="2211"/>
      <c r="BQ2" s="2211"/>
      <c r="BR2" s="852" t="s">
        <v>899</v>
      </c>
      <c r="BS2" s="2288" t="s">
        <v>3139</v>
      </c>
      <c r="BT2" s="2289"/>
      <c r="BU2" s="2290"/>
      <c r="BV2" s="2288" t="s">
        <v>901</v>
      </c>
      <c r="BW2" s="2289"/>
      <c r="BX2" s="2204" t="s">
        <v>902</v>
      </c>
      <c r="BY2" s="2204"/>
      <c r="BZ2" s="2204"/>
      <c r="CA2" s="2204"/>
      <c r="CB2" s="2204"/>
      <c r="CC2" s="2204"/>
      <c r="CD2" s="2204"/>
      <c r="CE2" s="2239" t="s">
        <v>515</v>
      </c>
      <c r="CF2" s="2239"/>
      <c r="CG2" s="2239"/>
      <c r="CH2" s="2239"/>
      <c r="CI2" s="2239"/>
      <c r="CJ2" s="2239"/>
      <c r="CK2" s="2239"/>
      <c r="CL2" s="2239"/>
      <c r="CM2" s="2251" t="s">
        <v>516</v>
      </c>
      <c r="CN2" s="2204" t="s">
        <v>517</v>
      </c>
      <c r="CO2" s="2204"/>
      <c r="CP2" s="2251" t="s">
        <v>518</v>
      </c>
      <c r="CQ2" s="2240" t="s">
        <v>509</v>
      </c>
      <c r="CR2" s="2240"/>
      <c r="CS2" s="2240"/>
      <c r="CT2" s="2240"/>
      <c r="CU2" s="853" t="s">
        <v>899</v>
      </c>
      <c r="CV2" s="2187" t="s">
        <v>3139</v>
      </c>
      <c r="CW2" s="2187"/>
      <c r="CX2" s="2187"/>
      <c r="CY2" s="2224" t="s">
        <v>901</v>
      </c>
      <c r="CZ2" s="2225"/>
      <c r="DA2" s="2226"/>
      <c r="DB2" s="2187" t="s">
        <v>902</v>
      </c>
      <c r="DC2" s="2187"/>
      <c r="DD2" s="2187"/>
      <c r="DE2" s="2187"/>
      <c r="DF2" s="2187"/>
      <c r="DG2" s="2187"/>
      <c r="DH2" s="2187"/>
      <c r="DI2" s="2187"/>
      <c r="DJ2" s="2187" t="s">
        <v>903</v>
      </c>
      <c r="DK2" s="2187"/>
      <c r="DL2" s="2187"/>
      <c r="DM2" s="2187"/>
      <c r="DN2" s="2240" t="s">
        <v>509</v>
      </c>
      <c r="DO2" s="2240"/>
      <c r="DP2" s="2240"/>
      <c r="DQ2" s="2240"/>
      <c r="DR2" s="2224" t="s">
        <v>899</v>
      </c>
      <c r="DS2" s="2226"/>
      <c r="DT2" s="2187" t="s">
        <v>3139</v>
      </c>
      <c r="DU2" s="2187"/>
      <c r="DV2" s="2187"/>
      <c r="DW2" s="2257" t="s">
        <v>1635</v>
      </c>
      <c r="DX2" s="2258"/>
      <c r="DY2" s="2224" t="s">
        <v>902</v>
      </c>
      <c r="DZ2" s="2225"/>
      <c r="EA2" s="2225"/>
      <c r="EB2" s="2225"/>
      <c r="EC2" s="2225"/>
      <c r="ED2" s="2225"/>
      <c r="EE2" s="2226"/>
      <c r="EF2" s="2205" t="s">
        <v>515</v>
      </c>
      <c r="EG2" s="2205"/>
      <c r="EH2" s="2205"/>
      <c r="EI2" s="2205"/>
      <c r="EJ2" s="2205"/>
      <c r="EK2" s="2205"/>
      <c r="EL2" s="2205"/>
      <c r="EM2" s="2205"/>
      <c r="EN2" s="2188" t="s">
        <v>516</v>
      </c>
      <c r="EO2" s="2187" t="s">
        <v>517</v>
      </c>
      <c r="EP2" s="2187"/>
      <c r="EQ2" s="2291" t="s">
        <v>518</v>
      </c>
      <c r="ER2" s="2206" t="s">
        <v>509</v>
      </c>
      <c r="ES2" s="2206"/>
      <c r="ET2" s="2206"/>
      <c r="EU2" s="2206"/>
      <c r="EV2" s="2292" t="s">
        <v>1634</v>
      </c>
      <c r="EW2" s="2293" t="s">
        <v>3304</v>
      </c>
      <c r="EX2" s="2292" t="s">
        <v>1635</v>
      </c>
      <c r="EY2" s="2292" t="s">
        <v>3305</v>
      </c>
      <c r="EZ2" s="2292" t="s">
        <v>3306</v>
      </c>
      <c r="FA2" s="2207" t="s">
        <v>515</v>
      </c>
      <c r="FB2" s="2207"/>
      <c r="FC2" s="2207"/>
      <c r="FD2" s="2207"/>
      <c r="FE2" s="2292" t="s">
        <v>516</v>
      </c>
      <c r="FF2" s="2283" t="s">
        <v>517</v>
      </c>
      <c r="FG2" s="2284" t="s">
        <v>518</v>
      </c>
      <c r="FH2" s="2208" t="s">
        <v>1824</v>
      </c>
      <c r="FI2" s="2209"/>
      <c r="FJ2" s="2209"/>
      <c r="FK2" s="2243" t="s">
        <v>532</v>
      </c>
      <c r="FL2" s="2244"/>
      <c r="FM2" s="2244"/>
      <c r="FN2" s="2244"/>
      <c r="FO2" s="2244"/>
      <c r="FP2" s="2244"/>
      <c r="FQ2" s="2244"/>
      <c r="FR2" s="2244"/>
      <c r="FS2" s="2245"/>
      <c r="FT2" s="2208" t="s">
        <v>1824</v>
      </c>
      <c r="FU2" s="2209"/>
      <c r="FV2" s="2209"/>
      <c r="FW2" s="2243" t="s">
        <v>51</v>
      </c>
      <c r="FX2" s="2244"/>
      <c r="FY2" s="2244"/>
      <c r="FZ2" s="2244"/>
      <c r="GA2" s="2244"/>
      <c r="GB2" s="2244"/>
      <c r="GC2" s="2244"/>
      <c r="GD2" s="2244"/>
      <c r="GE2" s="2245"/>
      <c r="GF2" s="2272" t="s">
        <v>518</v>
      </c>
      <c r="GG2" s="2275" t="s">
        <v>3307</v>
      </c>
      <c r="GH2" s="2276"/>
      <c r="GI2" s="2275" t="s">
        <v>3308</v>
      </c>
      <c r="GJ2" s="2276"/>
      <c r="GK2" s="2279" t="s">
        <v>3309</v>
      </c>
      <c r="GL2" s="2282" t="s">
        <v>564</v>
      </c>
      <c r="GM2" s="2282" t="s">
        <v>562</v>
      </c>
      <c r="GN2" s="2180" t="s">
        <v>1825</v>
      </c>
      <c r="GO2" s="2180"/>
      <c r="GP2" s="2180" t="s">
        <v>1826</v>
      </c>
      <c r="GQ2" s="2180"/>
      <c r="GR2" s="2180"/>
      <c r="GS2" s="2180"/>
      <c r="GT2" s="2180"/>
      <c r="GU2" s="2180"/>
      <c r="GV2" s="2180"/>
      <c r="GW2" s="2180"/>
      <c r="GX2" s="2180"/>
      <c r="GY2" s="2180"/>
      <c r="GZ2" s="2180"/>
      <c r="HA2" s="2180"/>
      <c r="HB2" s="2180"/>
      <c r="HC2" s="2180"/>
    </row>
    <row r="3" spans="1:211" s="667" customFormat="1" ht="21.75" customHeight="1" thickBot="1">
      <c r="A3" s="2296"/>
      <c r="B3" s="2328"/>
      <c r="C3" s="2326"/>
      <c r="D3" s="2326"/>
      <c r="E3" s="2326"/>
      <c r="F3" s="2326"/>
      <c r="G3" s="2326"/>
      <c r="H3" s="2327"/>
      <c r="I3" s="2300"/>
      <c r="J3" s="2318"/>
      <c r="K3" s="2319"/>
      <c r="L3" s="2320"/>
      <c r="M3" s="2259" t="s">
        <v>3310</v>
      </c>
      <c r="N3" s="2261" t="s">
        <v>1827</v>
      </c>
      <c r="O3" s="2261" t="s">
        <v>1828</v>
      </c>
      <c r="P3" s="2263" t="s">
        <v>3311</v>
      </c>
      <c r="Q3" s="2264"/>
      <c r="R3" s="2266" t="s">
        <v>3312</v>
      </c>
      <c r="S3" s="2266" t="s">
        <v>3313</v>
      </c>
      <c r="T3" s="2268" t="s">
        <v>3314</v>
      </c>
      <c r="U3" s="2269"/>
      <c r="V3" s="2265" t="s">
        <v>3315</v>
      </c>
      <c r="W3" s="2202"/>
      <c r="X3" s="2202"/>
      <c r="Y3" s="2202"/>
      <c r="Z3" s="2202"/>
      <c r="AA3" s="2202"/>
      <c r="AB3" s="2202"/>
      <c r="AC3" s="2203"/>
      <c r="AD3" s="2265" t="s">
        <v>3316</v>
      </c>
      <c r="AE3" s="2202"/>
      <c r="AF3" s="2202"/>
      <c r="AG3" s="2202"/>
      <c r="AH3" s="2202"/>
      <c r="AI3" s="2202"/>
      <c r="AJ3" s="2202"/>
      <c r="AK3" s="2203"/>
      <c r="AL3" s="2259"/>
      <c r="AM3" s="2300"/>
      <c r="AN3" s="2304"/>
      <c r="AO3" s="2305"/>
      <c r="AP3" s="2306"/>
      <c r="AQ3" s="2211" t="s">
        <v>532</v>
      </c>
      <c r="AR3" s="2211"/>
      <c r="AS3" s="2211"/>
      <c r="AT3" s="2211"/>
      <c r="AU3" s="2212" t="s">
        <v>912</v>
      </c>
      <c r="AV3" s="2214" t="s">
        <v>913</v>
      </c>
      <c r="AW3" s="2216" t="s">
        <v>1638</v>
      </c>
      <c r="AX3" s="2216" t="s">
        <v>1833</v>
      </c>
      <c r="AY3" s="2217" t="s">
        <v>3317</v>
      </c>
      <c r="AZ3" s="2216" t="s">
        <v>1493</v>
      </c>
      <c r="BA3" s="2216" t="s">
        <v>1635</v>
      </c>
      <c r="BB3" s="2246" t="s">
        <v>1640</v>
      </c>
      <c r="BC3" s="2246"/>
      <c r="BD3" s="2220" t="s">
        <v>3318</v>
      </c>
      <c r="BE3" s="2221"/>
      <c r="BF3" s="2204" t="s">
        <v>539</v>
      </c>
      <c r="BG3" s="2204"/>
      <c r="BH3" s="2204" t="s">
        <v>540</v>
      </c>
      <c r="BI3" s="2204"/>
      <c r="BJ3" s="2246" t="s">
        <v>1834</v>
      </c>
      <c r="BK3" s="2246"/>
      <c r="BL3" s="2247" t="s">
        <v>1835</v>
      </c>
      <c r="BM3" s="2248"/>
      <c r="BN3" s="2211" t="s">
        <v>911</v>
      </c>
      <c r="BO3" s="2211"/>
      <c r="BP3" s="2211"/>
      <c r="BQ3" s="2211"/>
      <c r="BR3" s="2249" t="s">
        <v>912</v>
      </c>
      <c r="BS3" s="2216" t="s">
        <v>913</v>
      </c>
      <c r="BT3" s="2216" t="s">
        <v>1638</v>
      </c>
      <c r="BU3" s="2216" t="s">
        <v>1833</v>
      </c>
      <c r="BV3" s="2216" t="s">
        <v>1493</v>
      </c>
      <c r="BW3" s="2216" t="s">
        <v>1635</v>
      </c>
      <c r="BX3" s="2214" t="s">
        <v>3319</v>
      </c>
      <c r="BY3" s="2220" t="s">
        <v>1640</v>
      </c>
      <c r="BZ3" s="2221"/>
      <c r="CA3" s="2231" t="s">
        <v>539</v>
      </c>
      <c r="CB3" s="2232"/>
      <c r="CC3" s="2235" t="s">
        <v>540</v>
      </c>
      <c r="CD3" s="2236"/>
      <c r="CE3" s="2239" t="s">
        <v>544</v>
      </c>
      <c r="CF3" s="2239"/>
      <c r="CG3" s="2239"/>
      <c r="CH3" s="2239"/>
      <c r="CI3" s="2239" t="s">
        <v>545</v>
      </c>
      <c r="CJ3" s="2239"/>
      <c r="CK3" s="2239"/>
      <c r="CL3" s="2239"/>
      <c r="CM3" s="2252"/>
      <c r="CN3" s="2204"/>
      <c r="CO3" s="2204"/>
      <c r="CP3" s="2252"/>
      <c r="CQ3" s="2240" t="s">
        <v>532</v>
      </c>
      <c r="CR3" s="2240"/>
      <c r="CS3" s="2240"/>
      <c r="CT3" s="2240"/>
      <c r="CU3" s="2187" t="s">
        <v>912</v>
      </c>
      <c r="CV3" s="2188" t="s">
        <v>913</v>
      </c>
      <c r="CW3" s="2188" t="s">
        <v>1638</v>
      </c>
      <c r="CX3" s="2188" t="s">
        <v>1833</v>
      </c>
      <c r="CY3" s="2227" t="s">
        <v>3320</v>
      </c>
      <c r="CZ3" s="2188" t="s">
        <v>1493</v>
      </c>
      <c r="DA3" s="2188" t="s">
        <v>1635</v>
      </c>
      <c r="DB3" s="2188" t="s">
        <v>1640</v>
      </c>
      <c r="DC3" s="2188"/>
      <c r="DD3" s="2192" t="s">
        <v>3321</v>
      </c>
      <c r="DE3" s="2193"/>
      <c r="DF3" s="2187" t="s">
        <v>539</v>
      </c>
      <c r="DG3" s="2187"/>
      <c r="DH3" s="2187" t="s">
        <v>540</v>
      </c>
      <c r="DI3" s="2187"/>
      <c r="DJ3" s="2188" t="s">
        <v>1834</v>
      </c>
      <c r="DK3" s="2188"/>
      <c r="DL3" s="2188" t="s">
        <v>1836</v>
      </c>
      <c r="DM3" s="2188"/>
      <c r="DN3" s="2240" t="s">
        <v>1837</v>
      </c>
      <c r="DO3" s="2240"/>
      <c r="DP3" s="2240"/>
      <c r="DQ3" s="2240"/>
      <c r="DR3" s="2254" t="s">
        <v>3549</v>
      </c>
      <c r="DS3" s="2187" t="s">
        <v>912</v>
      </c>
      <c r="DT3" s="2188" t="s">
        <v>913</v>
      </c>
      <c r="DU3" s="2188" t="s">
        <v>1638</v>
      </c>
      <c r="DV3" s="2188" t="s">
        <v>1833</v>
      </c>
      <c r="DW3" s="2188" t="s">
        <v>1493</v>
      </c>
      <c r="DX3" s="2188" t="s">
        <v>1635</v>
      </c>
      <c r="DY3" s="2189" t="s">
        <v>1839</v>
      </c>
      <c r="DZ3" s="2188" t="s">
        <v>1640</v>
      </c>
      <c r="EA3" s="2188"/>
      <c r="EB3" s="2187" t="s">
        <v>539</v>
      </c>
      <c r="EC3" s="2187"/>
      <c r="ED3" s="2187" t="s">
        <v>540</v>
      </c>
      <c r="EE3" s="2187"/>
      <c r="EF3" s="2205" t="s">
        <v>544</v>
      </c>
      <c r="EG3" s="2205"/>
      <c r="EH3" s="2205"/>
      <c r="EI3" s="2205"/>
      <c r="EJ3" s="2205" t="s">
        <v>545</v>
      </c>
      <c r="EK3" s="2205"/>
      <c r="EL3" s="2205"/>
      <c r="EM3" s="2205"/>
      <c r="EN3" s="2188"/>
      <c r="EO3" s="2187"/>
      <c r="EP3" s="2187"/>
      <c r="EQ3" s="2291"/>
      <c r="ER3" s="2206" t="s">
        <v>532</v>
      </c>
      <c r="ES3" s="2206"/>
      <c r="ET3" s="2206"/>
      <c r="EU3" s="2206"/>
      <c r="EV3" s="2292"/>
      <c r="EW3" s="2313"/>
      <c r="EX3" s="2292"/>
      <c r="EY3" s="2292"/>
      <c r="EZ3" s="2292"/>
      <c r="FA3" s="2207" t="s">
        <v>921</v>
      </c>
      <c r="FB3" s="2207"/>
      <c r="FC3" s="2207"/>
      <c r="FD3" s="2207"/>
      <c r="FE3" s="2292"/>
      <c r="FF3" s="2283"/>
      <c r="FG3" s="2285"/>
      <c r="FH3" s="2208" t="s">
        <v>1840</v>
      </c>
      <c r="FI3" s="2209"/>
      <c r="FJ3" s="2210"/>
      <c r="FK3" s="854"/>
      <c r="FL3" s="2196" t="s">
        <v>1841</v>
      </c>
      <c r="FM3" s="2197"/>
      <c r="FN3" s="2197"/>
      <c r="FO3" s="2198"/>
      <c r="FP3" s="2196" t="s">
        <v>1842</v>
      </c>
      <c r="FQ3" s="2197"/>
      <c r="FR3" s="2197"/>
      <c r="FS3" s="2198"/>
      <c r="FT3" s="2208" t="s">
        <v>1843</v>
      </c>
      <c r="FU3" s="2209"/>
      <c r="FV3" s="2210"/>
      <c r="FW3" s="854"/>
      <c r="FX3" s="2196" t="s">
        <v>1841</v>
      </c>
      <c r="FY3" s="2197"/>
      <c r="FZ3" s="2197"/>
      <c r="GA3" s="2198"/>
      <c r="GB3" s="2196" t="s">
        <v>1842</v>
      </c>
      <c r="GC3" s="2197"/>
      <c r="GD3" s="2197"/>
      <c r="GE3" s="2198"/>
      <c r="GF3" s="2273"/>
      <c r="GG3" s="2277"/>
      <c r="GH3" s="2278"/>
      <c r="GI3" s="2277"/>
      <c r="GJ3" s="2278"/>
      <c r="GK3" s="2280"/>
      <c r="GL3" s="2282"/>
      <c r="GM3" s="2282"/>
      <c r="GN3" s="2180"/>
      <c r="GO3" s="2180"/>
      <c r="GP3" s="2180" t="s">
        <v>51</v>
      </c>
      <c r="GQ3" s="2180"/>
      <c r="GR3" s="2180"/>
      <c r="GS3" s="2180"/>
      <c r="GT3" s="2180"/>
      <c r="GU3" s="2180"/>
      <c r="GV3" s="2180"/>
      <c r="GW3" s="2180" t="s">
        <v>1844</v>
      </c>
      <c r="GX3" s="2180"/>
      <c r="GY3" s="2180"/>
      <c r="GZ3" s="2180"/>
      <c r="HA3" s="2180"/>
      <c r="HB3" s="2180"/>
      <c r="HC3" s="2180"/>
    </row>
    <row r="4" spans="1:211" s="667" customFormat="1" ht="21.75" customHeight="1" thickTop="1">
      <c r="A4" s="2297" t="s">
        <v>1490</v>
      </c>
      <c r="B4" s="2328"/>
      <c r="C4" s="2326"/>
      <c r="D4" s="2326"/>
      <c r="E4" s="2326"/>
      <c r="F4" s="2326"/>
      <c r="G4" s="2326"/>
      <c r="H4" s="2327"/>
      <c r="I4" s="2300"/>
      <c r="J4" s="2321"/>
      <c r="K4" s="2322"/>
      <c r="L4" s="2323"/>
      <c r="M4" s="2259"/>
      <c r="N4" s="2261"/>
      <c r="O4" s="2261"/>
      <c r="P4" s="2265"/>
      <c r="Q4" s="2203"/>
      <c r="R4" s="2266"/>
      <c r="S4" s="2266"/>
      <c r="T4" s="2270"/>
      <c r="U4" s="2271"/>
      <c r="V4" s="2199" t="s">
        <v>1845</v>
      </c>
      <c r="W4" s="2200"/>
      <c r="X4" s="2199" t="s">
        <v>1846</v>
      </c>
      <c r="Y4" s="2201"/>
      <c r="Z4" s="2200"/>
      <c r="AA4" s="2202" t="s">
        <v>1847</v>
      </c>
      <c r="AB4" s="2202"/>
      <c r="AC4" s="2203"/>
      <c r="AD4" s="2199" t="s">
        <v>1845</v>
      </c>
      <c r="AE4" s="2200"/>
      <c r="AF4" s="2199" t="s">
        <v>1846</v>
      </c>
      <c r="AG4" s="2201"/>
      <c r="AH4" s="2200"/>
      <c r="AI4" s="2199" t="s">
        <v>1847</v>
      </c>
      <c r="AJ4" s="2201"/>
      <c r="AK4" s="2200"/>
      <c r="AL4" s="2259"/>
      <c r="AM4" s="2300"/>
      <c r="AN4" s="2307"/>
      <c r="AO4" s="2308"/>
      <c r="AP4" s="2309"/>
      <c r="AQ4" s="2211"/>
      <c r="AR4" s="2211"/>
      <c r="AS4" s="2211"/>
      <c r="AT4" s="2211"/>
      <c r="AU4" s="2213"/>
      <c r="AV4" s="2215"/>
      <c r="AW4" s="2214"/>
      <c r="AX4" s="2214"/>
      <c r="AY4" s="2218"/>
      <c r="AZ4" s="2214"/>
      <c r="BA4" s="2214"/>
      <c r="BB4" s="2246"/>
      <c r="BC4" s="2246"/>
      <c r="BD4" s="2222"/>
      <c r="BE4" s="2223"/>
      <c r="BF4" s="2204"/>
      <c r="BG4" s="2204"/>
      <c r="BH4" s="2204"/>
      <c r="BI4" s="2204"/>
      <c r="BJ4" s="2246"/>
      <c r="BK4" s="2246"/>
      <c r="BL4" s="2248"/>
      <c r="BM4" s="2248"/>
      <c r="BN4" s="2211"/>
      <c r="BO4" s="2211"/>
      <c r="BP4" s="2211"/>
      <c r="BQ4" s="2211"/>
      <c r="BR4" s="2250"/>
      <c r="BS4" s="2214"/>
      <c r="BT4" s="2214"/>
      <c r="BU4" s="2214"/>
      <c r="BV4" s="2214"/>
      <c r="BW4" s="2214"/>
      <c r="BX4" s="2215"/>
      <c r="BY4" s="2222"/>
      <c r="BZ4" s="2223"/>
      <c r="CA4" s="2233"/>
      <c r="CB4" s="2234"/>
      <c r="CC4" s="2237"/>
      <c r="CD4" s="2238"/>
      <c r="CE4" s="2204" t="s">
        <v>556</v>
      </c>
      <c r="CF4" s="2204"/>
      <c r="CG4" s="2242" t="s">
        <v>1848</v>
      </c>
      <c r="CH4" s="2242"/>
      <c r="CI4" s="2204" t="s">
        <v>556</v>
      </c>
      <c r="CJ4" s="2204"/>
      <c r="CK4" s="2242" t="s">
        <v>1848</v>
      </c>
      <c r="CL4" s="2242"/>
      <c r="CM4" s="2252"/>
      <c r="CN4" s="2204"/>
      <c r="CO4" s="2204"/>
      <c r="CP4" s="2252"/>
      <c r="CQ4" s="2240"/>
      <c r="CR4" s="2240"/>
      <c r="CS4" s="2240"/>
      <c r="CT4" s="2240"/>
      <c r="CU4" s="2241"/>
      <c r="CV4" s="2189"/>
      <c r="CW4" s="2189"/>
      <c r="CX4" s="2189"/>
      <c r="CY4" s="2228"/>
      <c r="CZ4" s="2189"/>
      <c r="DA4" s="2189"/>
      <c r="DB4" s="2188"/>
      <c r="DC4" s="2188"/>
      <c r="DD4" s="2194"/>
      <c r="DE4" s="2195"/>
      <c r="DF4" s="2187"/>
      <c r="DG4" s="2187"/>
      <c r="DH4" s="2187"/>
      <c r="DI4" s="2187"/>
      <c r="DJ4" s="2188"/>
      <c r="DK4" s="2188"/>
      <c r="DL4" s="2188"/>
      <c r="DM4" s="2188"/>
      <c r="DN4" s="2240"/>
      <c r="DO4" s="2240"/>
      <c r="DP4" s="2240"/>
      <c r="DQ4" s="2240"/>
      <c r="DR4" s="2255"/>
      <c r="DS4" s="2241"/>
      <c r="DT4" s="2189"/>
      <c r="DU4" s="2189"/>
      <c r="DV4" s="2189"/>
      <c r="DW4" s="2189"/>
      <c r="DX4" s="2189"/>
      <c r="DY4" s="2190"/>
      <c r="DZ4" s="2188"/>
      <c r="EA4" s="2188"/>
      <c r="EB4" s="2187"/>
      <c r="EC4" s="2187"/>
      <c r="ED4" s="2187"/>
      <c r="EE4" s="2187"/>
      <c r="EF4" s="2187" t="s">
        <v>556</v>
      </c>
      <c r="EG4" s="2187"/>
      <c r="EH4" s="2187" t="s">
        <v>1848</v>
      </c>
      <c r="EI4" s="2187"/>
      <c r="EJ4" s="2187" t="s">
        <v>556</v>
      </c>
      <c r="EK4" s="2187"/>
      <c r="EL4" s="2187" t="s">
        <v>1848</v>
      </c>
      <c r="EM4" s="2187"/>
      <c r="EN4" s="2188"/>
      <c r="EO4" s="2187"/>
      <c r="EP4" s="2187"/>
      <c r="EQ4" s="2291"/>
      <c r="ER4" s="2206"/>
      <c r="ES4" s="2206"/>
      <c r="ET4" s="2206"/>
      <c r="EU4" s="2206"/>
      <c r="EV4" s="2293"/>
      <c r="EW4" s="2313"/>
      <c r="EX4" s="2293"/>
      <c r="EY4" s="2293"/>
      <c r="EZ4" s="2293"/>
      <c r="FA4" s="2283" t="s">
        <v>556</v>
      </c>
      <c r="FB4" s="2283"/>
      <c r="FC4" s="2283" t="s">
        <v>1848</v>
      </c>
      <c r="FD4" s="2283"/>
      <c r="FE4" s="2292"/>
      <c r="FF4" s="2283"/>
      <c r="FG4" s="2285"/>
      <c r="FH4" s="2185" t="s">
        <v>1849</v>
      </c>
      <c r="FI4" s="2185" t="s">
        <v>3322</v>
      </c>
      <c r="FJ4" s="2185" t="s">
        <v>1850</v>
      </c>
      <c r="FK4" s="854" t="s">
        <v>1851</v>
      </c>
      <c r="FL4" s="1026" t="s">
        <v>913</v>
      </c>
      <c r="FM4" s="1026" t="s">
        <v>1852</v>
      </c>
      <c r="FN4" s="2181" t="s">
        <v>1853</v>
      </c>
      <c r="FO4" s="2181" t="s">
        <v>1854</v>
      </c>
      <c r="FP4" s="1026" t="s">
        <v>913</v>
      </c>
      <c r="FQ4" s="1026" t="s">
        <v>1852</v>
      </c>
      <c r="FR4" s="2181" t="s">
        <v>1853</v>
      </c>
      <c r="FS4" s="2181" t="s">
        <v>1854</v>
      </c>
      <c r="FT4" s="2185" t="s">
        <v>1849</v>
      </c>
      <c r="FU4" s="2185" t="s">
        <v>3322</v>
      </c>
      <c r="FV4" s="2185" t="s">
        <v>1850</v>
      </c>
      <c r="FW4" s="854" t="s">
        <v>1851</v>
      </c>
      <c r="FX4" s="1026" t="s">
        <v>913</v>
      </c>
      <c r="FY4" s="1026" t="s">
        <v>1852</v>
      </c>
      <c r="FZ4" s="2181" t="s">
        <v>1853</v>
      </c>
      <c r="GA4" s="2181" t="s">
        <v>1854</v>
      </c>
      <c r="GB4" s="1026" t="s">
        <v>913</v>
      </c>
      <c r="GC4" s="1026" t="s">
        <v>1852</v>
      </c>
      <c r="GD4" s="2181" t="s">
        <v>1853</v>
      </c>
      <c r="GE4" s="2181" t="s">
        <v>1854</v>
      </c>
      <c r="GF4" s="2273"/>
      <c r="GG4" s="2183" t="s">
        <v>3323</v>
      </c>
      <c r="GH4" s="2183" t="s">
        <v>3322</v>
      </c>
      <c r="GI4" s="2183" t="s">
        <v>3323</v>
      </c>
      <c r="GJ4" s="2183" t="s">
        <v>3322</v>
      </c>
      <c r="GK4" s="2280"/>
      <c r="GL4" s="2282"/>
      <c r="GM4" s="2282"/>
      <c r="GN4" s="2180" t="s">
        <v>51</v>
      </c>
      <c r="GO4" s="2180" t="s">
        <v>1844</v>
      </c>
      <c r="GP4" s="2180" t="s">
        <v>1855</v>
      </c>
      <c r="GQ4" s="2180"/>
      <c r="GR4" s="2180"/>
      <c r="GS4" s="2180" t="s">
        <v>1856</v>
      </c>
      <c r="GT4" s="2180"/>
      <c r="GU4" s="2180"/>
      <c r="GV4" s="2180"/>
      <c r="GW4" s="2180" t="s">
        <v>1855</v>
      </c>
      <c r="GX4" s="2180"/>
      <c r="GY4" s="2180"/>
      <c r="GZ4" s="2180" t="s">
        <v>1856</v>
      </c>
      <c r="HA4" s="2180"/>
      <c r="HB4" s="2180"/>
      <c r="HC4" s="2180"/>
    </row>
    <row r="5" spans="1:211" s="667" customFormat="1" ht="40.5" customHeight="1">
      <c r="A5" s="2298"/>
      <c r="B5" s="2329"/>
      <c r="C5" s="2326"/>
      <c r="D5" s="2326"/>
      <c r="E5" s="2326"/>
      <c r="F5" s="2326"/>
      <c r="G5" s="2326"/>
      <c r="H5" s="2327"/>
      <c r="I5" s="2300"/>
      <c r="J5" s="855" t="s">
        <v>1858</v>
      </c>
      <c r="K5" s="855" t="s">
        <v>1859</v>
      </c>
      <c r="L5" s="855" t="s">
        <v>525</v>
      </c>
      <c r="M5" s="2260"/>
      <c r="N5" s="2262"/>
      <c r="O5" s="2262"/>
      <c r="P5" s="671" t="s">
        <v>532</v>
      </c>
      <c r="Q5" s="671" t="s">
        <v>51</v>
      </c>
      <c r="R5" s="2267"/>
      <c r="S5" s="2267"/>
      <c r="T5" s="672" t="s">
        <v>51</v>
      </c>
      <c r="U5" s="672" t="s">
        <v>1844</v>
      </c>
      <c r="V5" s="673" t="s">
        <v>532</v>
      </c>
      <c r="W5" s="673" t="s">
        <v>51</v>
      </c>
      <c r="X5" s="674" t="s">
        <v>1861</v>
      </c>
      <c r="Y5" s="674" t="s">
        <v>545</v>
      </c>
      <c r="Z5" s="671" t="s">
        <v>1862</v>
      </c>
      <c r="AA5" s="674" t="s">
        <v>1861</v>
      </c>
      <c r="AB5" s="674" t="s">
        <v>545</v>
      </c>
      <c r="AC5" s="671" t="s">
        <v>1862</v>
      </c>
      <c r="AD5" s="673" t="s">
        <v>532</v>
      </c>
      <c r="AE5" s="673" t="s">
        <v>51</v>
      </c>
      <c r="AF5" s="674" t="s">
        <v>1861</v>
      </c>
      <c r="AG5" s="674" t="s">
        <v>545</v>
      </c>
      <c r="AH5" s="671" t="s">
        <v>1862</v>
      </c>
      <c r="AI5" s="674" t="s">
        <v>1861</v>
      </c>
      <c r="AJ5" s="674" t="s">
        <v>545</v>
      </c>
      <c r="AK5" s="671" t="s">
        <v>1862</v>
      </c>
      <c r="AL5" s="2260"/>
      <c r="AM5" s="2300"/>
      <c r="AN5" s="856" t="s">
        <v>561</v>
      </c>
      <c r="AO5" s="856" t="s">
        <v>562</v>
      </c>
      <c r="AP5" s="857" t="s">
        <v>563</v>
      </c>
      <c r="AQ5" s="858" t="s">
        <v>564</v>
      </c>
      <c r="AR5" s="858" t="s">
        <v>562</v>
      </c>
      <c r="AS5" s="858" t="s">
        <v>563</v>
      </c>
      <c r="AT5" s="1016" t="s">
        <v>928</v>
      </c>
      <c r="AU5" s="859" t="s">
        <v>1864</v>
      </c>
      <c r="AV5" s="859" t="s">
        <v>1865</v>
      </c>
      <c r="AW5" s="859" t="s">
        <v>1865</v>
      </c>
      <c r="AX5" s="859" t="s">
        <v>1866</v>
      </c>
      <c r="AY5" s="2219"/>
      <c r="AZ5" s="1017" t="s">
        <v>1867</v>
      </c>
      <c r="BA5" s="859" t="s">
        <v>1868</v>
      </c>
      <c r="BB5" s="852" t="s">
        <v>935</v>
      </c>
      <c r="BC5" s="852" t="s">
        <v>936</v>
      </c>
      <c r="BD5" s="852" t="s">
        <v>3324</v>
      </c>
      <c r="BE5" s="852" t="s">
        <v>3325</v>
      </c>
      <c r="BF5" s="984" t="s">
        <v>937</v>
      </c>
      <c r="BG5" s="984" t="s">
        <v>938</v>
      </c>
      <c r="BH5" s="984" t="s">
        <v>937</v>
      </c>
      <c r="BI5" s="984" t="s">
        <v>938</v>
      </c>
      <c r="BJ5" s="1018" t="s">
        <v>1642</v>
      </c>
      <c r="BK5" s="1018" t="s">
        <v>1643</v>
      </c>
      <c r="BL5" s="1018" t="s">
        <v>1642</v>
      </c>
      <c r="BM5" s="1018" t="s">
        <v>1643</v>
      </c>
      <c r="BN5" s="858" t="s">
        <v>564</v>
      </c>
      <c r="BO5" s="858" t="s">
        <v>562</v>
      </c>
      <c r="BP5" s="858" t="s">
        <v>563</v>
      </c>
      <c r="BQ5" s="1016" t="s">
        <v>928</v>
      </c>
      <c r="BR5" s="859" t="s">
        <v>1864</v>
      </c>
      <c r="BS5" s="859" t="s">
        <v>1865</v>
      </c>
      <c r="BT5" s="859" t="s">
        <v>1865</v>
      </c>
      <c r="BU5" s="859" t="s">
        <v>1866</v>
      </c>
      <c r="BV5" s="1017" t="s">
        <v>1867</v>
      </c>
      <c r="BW5" s="859" t="s">
        <v>1868</v>
      </c>
      <c r="BX5" s="2230"/>
      <c r="BY5" s="852" t="s">
        <v>935</v>
      </c>
      <c r="BZ5" s="852" t="s">
        <v>936</v>
      </c>
      <c r="CA5" s="984" t="s">
        <v>937</v>
      </c>
      <c r="CB5" s="984" t="s">
        <v>938</v>
      </c>
      <c r="CC5" s="984" t="s">
        <v>937</v>
      </c>
      <c r="CD5" s="984" t="s">
        <v>938</v>
      </c>
      <c r="CE5" s="852" t="s">
        <v>565</v>
      </c>
      <c r="CF5" s="852" t="s">
        <v>566</v>
      </c>
      <c r="CG5" s="852" t="s">
        <v>565</v>
      </c>
      <c r="CH5" s="852" t="s">
        <v>566</v>
      </c>
      <c r="CI5" s="852" t="s">
        <v>565</v>
      </c>
      <c r="CJ5" s="852" t="s">
        <v>566</v>
      </c>
      <c r="CK5" s="852" t="s">
        <v>565</v>
      </c>
      <c r="CL5" s="852" t="s">
        <v>566</v>
      </c>
      <c r="CM5" s="2253"/>
      <c r="CN5" s="984" t="s">
        <v>558</v>
      </c>
      <c r="CO5" s="984" t="s">
        <v>51</v>
      </c>
      <c r="CP5" s="2253"/>
      <c r="CQ5" s="860" t="s">
        <v>564</v>
      </c>
      <c r="CR5" s="860" t="s">
        <v>562</v>
      </c>
      <c r="CS5" s="860" t="s">
        <v>563</v>
      </c>
      <c r="CT5" s="1019" t="s">
        <v>928</v>
      </c>
      <c r="CU5" s="861" t="s">
        <v>944</v>
      </c>
      <c r="CV5" s="861" t="s">
        <v>945</v>
      </c>
      <c r="CW5" s="861" t="s">
        <v>945</v>
      </c>
      <c r="CX5" s="861" t="s">
        <v>946</v>
      </c>
      <c r="CY5" s="2229"/>
      <c r="CZ5" s="1020" t="s">
        <v>1867</v>
      </c>
      <c r="DA5" s="861" t="s">
        <v>947</v>
      </c>
      <c r="DB5" s="853" t="s">
        <v>935</v>
      </c>
      <c r="DC5" s="853" t="s">
        <v>936</v>
      </c>
      <c r="DD5" s="853" t="s">
        <v>3326</v>
      </c>
      <c r="DE5" s="853" t="s">
        <v>3327</v>
      </c>
      <c r="DF5" s="983" t="s">
        <v>937</v>
      </c>
      <c r="DG5" s="983" t="s">
        <v>938</v>
      </c>
      <c r="DH5" s="983" t="s">
        <v>937</v>
      </c>
      <c r="DI5" s="983" t="s">
        <v>938</v>
      </c>
      <c r="DJ5" s="1021" t="s">
        <v>1642</v>
      </c>
      <c r="DK5" s="1021" t="s">
        <v>1643</v>
      </c>
      <c r="DL5" s="1021" t="s">
        <v>1642</v>
      </c>
      <c r="DM5" s="1021" t="s">
        <v>1643</v>
      </c>
      <c r="DN5" s="860" t="s">
        <v>564</v>
      </c>
      <c r="DO5" s="860" t="s">
        <v>562</v>
      </c>
      <c r="DP5" s="860" t="s">
        <v>563</v>
      </c>
      <c r="DQ5" s="1019" t="s">
        <v>928</v>
      </c>
      <c r="DR5" s="2256"/>
      <c r="DS5" s="861" t="s">
        <v>944</v>
      </c>
      <c r="DT5" s="861" t="s">
        <v>945</v>
      </c>
      <c r="DU5" s="861" t="s">
        <v>945</v>
      </c>
      <c r="DV5" s="861" t="s">
        <v>946</v>
      </c>
      <c r="DW5" s="1020" t="s">
        <v>1867</v>
      </c>
      <c r="DX5" s="861" t="s">
        <v>947</v>
      </c>
      <c r="DY5" s="2191"/>
      <c r="DZ5" s="853" t="s">
        <v>935</v>
      </c>
      <c r="EA5" s="853" t="s">
        <v>936</v>
      </c>
      <c r="EB5" s="983" t="s">
        <v>937</v>
      </c>
      <c r="EC5" s="983" t="s">
        <v>938</v>
      </c>
      <c r="ED5" s="983" t="s">
        <v>937</v>
      </c>
      <c r="EE5" s="983" t="s">
        <v>938</v>
      </c>
      <c r="EF5" s="853" t="s">
        <v>565</v>
      </c>
      <c r="EG5" s="853" t="s">
        <v>566</v>
      </c>
      <c r="EH5" s="853" t="s">
        <v>565</v>
      </c>
      <c r="EI5" s="853" t="s">
        <v>566</v>
      </c>
      <c r="EJ5" s="853" t="s">
        <v>565</v>
      </c>
      <c r="EK5" s="853" t="s">
        <v>566</v>
      </c>
      <c r="EL5" s="853" t="s">
        <v>565</v>
      </c>
      <c r="EM5" s="853" t="s">
        <v>566</v>
      </c>
      <c r="EN5" s="2188"/>
      <c r="EO5" s="853" t="s">
        <v>558</v>
      </c>
      <c r="EP5" s="853" t="s">
        <v>1844</v>
      </c>
      <c r="EQ5" s="2291"/>
      <c r="ER5" s="862" t="s">
        <v>564</v>
      </c>
      <c r="ES5" s="862" t="s">
        <v>562</v>
      </c>
      <c r="ET5" s="862" t="s">
        <v>563</v>
      </c>
      <c r="EU5" s="1025" t="s">
        <v>928</v>
      </c>
      <c r="EV5" s="863" t="s">
        <v>948</v>
      </c>
      <c r="EW5" s="2314"/>
      <c r="EX5" s="863" t="s">
        <v>947</v>
      </c>
      <c r="EY5" s="863" t="s">
        <v>947</v>
      </c>
      <c r="EZ5" s="863" t="s">
        <v>945</v>
      </c>
      <c r="FA5" s="864" t="s">
        <v>565</v>
      </c>
      <c r="FB5" s="864" t="s">
        <v>566</v>
      </c>
      <c r="FC5" s="864" t="s">
        <v>565</v>
      </c>
      <c r="FD5" s="864" t="s">
        <v>566</v>
      </c>
      <c r="FE5" s="2292"/>
      <c r="FF5" s="864" t="s">
        <v>51</v>
      </c>
      <c r="FG5" s="2286"/>
      <c r="FH5" s="2186"/>
      <c r="FI5" s="2186"/>
      <c r="FJ5" s="2186"/>
      <c r="FK5" s="865" t="s">
        <v>1869</v>
      </c>
      <c r="FL5" s="865" t="s">
        <v>1870</v>
      </c>
      <c r="FM5" s="865" t="s">
        <v>1870</v>
      </c>
      <c r="FN5" s="2182"/>
      <c r="FO5" s="2182"/>
      <c r="FP5" s="865" t="s">
        <v>1870</v>
      </c>
      <c r="FQ5" s="865" t="s">
        <v>1870</v>
      </c>
      <c r="FR5" s="2182"/>
      <c r="FS5" s="2182"/>
      <c r="FT5" s="2186"/>
      <c r="FU5" s="2186"/>
      <c r="FV5" s="2186"/>
      <c r="FW5" s="865" t="s">
        <v>1869</v>
      </c>
      <c r="FX5" s="865" t="s">
        <v>1870</v>
      </c>
      <c r="FY5" s="865" t="s">
        <v>1870</v>
      </c>
      <c r="FZ5" s="2182"/>
      <c r="GA5" s="2182"/>
      <c r="GB5" s="865" t="s">
        <v>1870</v>
      </c>
      <c r="GC5" s="865" t="s">
        <v>1870</v>
      </c>
      <c r="GD5" s="2182"/>
      <c r="GE5" s="2182"/>
      <c r="GF5" s="2274"/>
      <c r="GG5" s="2184"/>
      <c r="GH5" s="2184"/>
      <c r="GI5" s="2184"/>
      <c r="GJ5" s="2184"/>
      <c r="GK5" s="2281"/>
      <c r="GL5" s="2282"/>
      <c r="GM5" s="2282"/>
      <c r="GN5" s="2180"/>
      <c r="GO5" s="2180"/>
      <c r="GP5" s="982" t="s">
        <v>1871</v>
      </c>
      <c r="GQ5" s="866" t="s">
        <v>1872</v>
      </c>
      <c r="GR5" s="866" t="s">
        <v>3323</v>
      </c>
      <c r="GS5" s="982" t="s">
        <v>1873</v>
      </c>
      <c r="GT5" s="982" t="s">
        <v>1874</v>
      </c>
      <c r="GU5" s="866" t="s">
        <v>1872</v>
      </c>
      <c r="GV5" s="982" t="s">
        <v>3323</v>
      </c>
      <c r="GW5" s="982" t="s">
        <v>1871</v>
      </c>
      <c r="GX5" s="866" t="s">
        <v>1872</v>
      </c>
      <c r="GY5" s="982" t="s">
        <v>3323</v>
      </c>
      <c r="GZ5" s="982" t="s">
        <v>1873</v>
      </c>
      <c r="HA5" s="982" t="s">
        <v>1874</v>
      </c>
      <c r="HB5" s="866" t="s">
        <v>1872</v>
      </c>
      <c r="HC5" s="982" t="s">
        <v>3323</v>
      </c>
    </row>
    <row r="6" spans="1:211" s="750" customFormat="1" ht="24" customHeight="1">
      <c r="A6" s="694" t="s">
        <v>2323</v>
      </c>
      <c r="B6" s="695" t="s">
        <v>1275</v>
      </c>
      <c r="C6" s="867" t="s">
        <v>3328</v>
      </c>
      <c r="D6" s="696" t="s">
        <v>1700</v>
      </c>
      <c r="E6" s="697" t="s">
        <v>3170</v>
      </c>
      <c r="F6" s="698" t="s">
        <v>3329</v>
      </c>
      <c r="G6" s="837" t="s">
        <v>3330</v>
      </c>
      <c r="H6" s="847">
        <v>1570</v>
      </c>
      <c r="I6" s="697" t="s">
        <v>3331</v>
      </c>
      <c r="J6" s="868">
        <v>1769</v>
      </c>
      <c r="K6" s="868">
        <v>1766</v>
      </c>
      <c r="L6" s="869">
        <v>1657</v>
      </c>
      <c r="M6" s="700" t="s">
        <v>3332</v>
      </c>
      <c r="N6" s="700" t="s">
        <v>3332</v>
      </c>
      <c r="O6" s="700" t="s">
        <v>3332</v>
      </c>
      <c r="P6" s="700" t="s">
        <v>3332</v>
      </c>
      <c r="Q6" s="700" t="s">
        <v>3333</v>
      </c>
      <c r="R6" s="700" t="s">
        <v>3332</v>
      </c>
      <c r="S6" s="700" t="s">
        <v>3332</v>
      </c>
      <c r="T6" s="700" t="s">
        <v>3332</v>
      </c>
      <c r="U6" s="700" t="s">
        <v>3334</v>
      </c>
      <c r="V6" s="700" t="s">
        <v>3333</v>
      </c>
      <c r="W6" s="700" t="s">
        <v>3333</v>
      </c>
      <c r="X6" s="700" t="s">
        <v>3332</v>
      </c>
      <c r="Y6" s="700" t="s">
        <v>3332</v>
      </c>
      <c r="Z6" s="700" t="s">
        <v>3335</v>
      </c>
      <c r="AA6" s="701"/>
      <c r="AB6" s="701"/>
      <c r="AC6" s="701"/>
      <c r="AD6" s="700" t="s">
        <v>3333</v>
      </c>
      <c r="AE6" s="700" t="s">
        <v>3336</v>
      </c>
      <c r="AF6" s="700" t="s">
        <v>3332</v>
      </c>
      <c r="AG6" s="700" t="s">
        <v>3332</v>
      </c>
      <c r="AH6" s="700" t="s">
        <v>3335</v>
      </c>
      <c r="AI6" s="701"/>
      <c r="AJ6" s="701"/>
      <c r="AK6" s="701"/>
      <c r="AL6" s="702"/>
      <c r="AM6" s="700"/>
      <c r="AN6" s="870">
        <v>85.5</v>
      </c>
      <c r="AO6" s="871" t="s">
        <v>2283</v>
      </c>
      <c r="AP6" s="872">
        <v>0.85499999999999998</v>
      </c>
      <c r="AQ6" s="873">
        <v>10.84</v>
      </c>
      <c r="AR6" s="874" t="s">
        <v>962</v>
      </c>
      <c r="AS6" s="875">
        <v>90.385416666666671</v>
      </c>
      <c r="AT6" s="876"/>
      <c r="AU6" s="877">
        <v>496.4</v>
      </c>
      <c r="AV6" s="878">
        <v>0.69</v>
      </c>
      <c r="AW6" s="878">
        <v>2.0699999999999998</v>
      </c>
      <c r="AX6" s="878">
        <v>7.15</v>
      </c>
      <c r="AY6" s="878" t="s">
        <v>1079</v>
      </c>
      <c r="AZ6" s="879" t="s">
        <v>3046</v>
      </c>
      <c r="BA6" s="878">
        <v>27.88</v>
      </c>
      <c r="BB6" s="878">
        <v>2.2400000000000002</v>
      </c>
      <c r="BC6" s="878">
        <v>2.38</v>
      </c>
      <c r="BD6" s="878">
        <v>3.05</v>
      </c>
      <c r="BE6" s="878">
        <v>2.82</v>
      </c>
      <c r="BF6" s="878">
        <v>0.43</v>
      </c>
      <c r="BG6" s="878">
        <v>0.37</v>
      </c>
      <c r="BH6" s="878">
        <v>0.35</v>
      </c>
      <c r="BI6" s="878">
        <v>0.35</v>
      </c>
      <c r="BJ6" s="880" t="s">
        <v>2634</v>
      </c>
      <c r="BK6" s="880" t="s">
        <v>2634</v>
      </c>
      <c r="BL6" s="880" t="s">
        <v>2634</v>
      </c>
      <c r="BM6" s="880" t="s">
        <v>2634</v>
      </c>
      <c r="BN6" s="881">
        <v>12</v>
      </c>
      <c r="BO6" s="882" t="s">
        <v>962</v>
      </c>
      <c r="BP6" s="883">
        <v>100</v>
      </c>
      <c r="BQ6" s="884"/>
      <c r="BR6" s="885">
        <v>422.6</v>
      </c>
      <c r="BS6" s="886">
        <v>0.59</v>
      </c>
      <c r="BT6" s="886">
        <v>0.85</v>
      </c>
      <c r="BU6" s="886">
        <v>20.14</v>
      </c>
      <c r="BV6" s="887"/>
      <c r="BW6" s="886">
        <v>17.600000000000001</v>
      </c>
      <c r="BX6" s="886" t="s">
        <v>1079</v>
      </c>
      <c r="BY6" s="886">
        <v>0.96</v>
      </c>
      <c r="BZ6" s="886">
        <v>0.87</v>
      </c>
      <c r="CA6" s="887"/>
      <c r="CB6" s="887"/>
      <c r="CC6" s="887"/>
      <c r="CD6" s="887"/>
      <c r="CE6" s="852" t="s">
        <v>1077</v>
      </c>
      <c r="CF6" s="852" t="s">
        <v>1077</v>
      </c>
      <c r="CG6" s="852" t="s">
        <v>1079</v>
      </c>
      <c r="CH6" s="852" t="s">
        <v>1079</v>
      </c>
      <c r="CI6" s="852" t="s">
        <v>1077</v>
      </c>
      <c r="CJ6" s="852" t="s">
        <v>1077</v>
      </c>
      <c r="CK6" s="852" t="s">
        <v>1079</v>
      </c>
      <c r="CL6" s="852" t="s">
        <v>1079</v>
      </c>
      <c r="CM6" s="852" t="s">
        <v>1079</v>
      </c>
      <c r="CN6" s="852" t="s">
        <v>3337</v>
      </c>
      <c r="CO6" s="852" t="s">
        <v>3337</v>
      </c>
      <c r="CP6" s="888"/>
      <c r="CQ6" s="873">
        <v>11.4</v>
      </c>
      <c r="CR6" s="874" t="s">
        <v>962</v>
      </c>
      <c r="CS6" s="875">
        <v>95.000416666666666</v>
      </c>
      <c r="CT6" s="876"/>
      <c r="CU6" s="877">
        <v>258.60000000000002</v>
      </c>
      <c r="CV6" s="878">
        <v>0.38</v>
      </c>
      <c r="CW6" s="878">
        <v>1.1200000000000001</v>
      </c>
      <c r="CX6" s="878">
        <v>7.49</v>
      </c>
      <c r="CY6" s="878" t="s">
        <v>1079</v>
      </c>
      <c r="CZ6" s="879" t="s">
        <v>3046</v>
      </c>
      <c r="DA6" s="878">
        <v>25.26</v>
      </c>
      <c r="DB6" s="878">
        <v>1.1599999999999999</v>
      </c>
      <c r="DC6" s="878">
        <v>1.66</v>
      </c>
      <c r="DD6" s="878">
        <v>3.12</v>
      </c>
      <c r="DE6" s="878">
        <v>2.15</v>
      </c>
      <c r="DF6" s="878">
        <v>0.38</v>
      </c>
      <c r="DG6" s="878">
        <v>0.32</v>
      </c>
      <c r="DH6" s="878">
        <v>0.32</v>
      </c>
      <c r="DI6" s="878">
        <v>0.19</v>
      </c>
      <c r="DJ6" s="880" t="s">
        <v>2634</v>
      </c>
      <c r="DK6" s="880" t="s">
        <v>2634</v>
      </c>
      <c r="DL6" s="880" t="s">
        <v>2634</v>
      </c>
      <c r="DM6" s="880" t="s">
        <v>2634</v>
      </c>
      <c r="DN6" s="881">
        <v>12</v>
      </c>
      <c r="DO6" s="882" t="s">
        <v>962</v>
      </c>
      <c r="DP6" s="883">
        <v>100</v>
      </c>
      <c r="DQ6" s="884"/>
      <c r="DR6" s="889" t="s">
        <v>1079</v>
      </c>
      <c r="DS6" s="890" t="s">
        <v>2257</v>
      </c>
      <c r="DT6" s="887" t="s">
        <v>2257</v>
      </c>
      <c r="DU6" s="886">
        <v>1.44</v>
      </c>
      <c r="DV6" s="887" t="s">
        <v>2257</v>
      </c>
      <c r="DW6" s="887"/>
      <c r="DX6" s="886">
        <v>22.48</v>
      </c>
      <c r="DY6" s="886" t="s">
        <v>1079</v>
      </c>
      <c r="DZ6" s="886">
        <v>0.12</v>
      </c>
      <c r="EA6" s="886">
        <v>0.08</v>
      </c>
      <c r="EB6" s="887"/>
      <c r="EC6" s="887"/>
      <c r="ED6" s="887"/>
      <c r="EE6" s="887"/>
      <c r="EF6" s="853" t="s">
        <v>1077</v>
      </c>
      <c r="EG6" s="853" t="s">
        <v>1077</v>
      </c>
      <c r="EH6" s="853" t="s">
        <v>1079</v>
      </c>
      <c r="EI6" s="853" t="s">
        <v>1079</v>
      </c>
      <c r="EJ6" s="853" t="s">
        <v>1077</v>
      </c>
      <c r="EK6" s="853" t="s">
        <v>1077</v>
      </c>
      <c r="EL6" s="853" t="s">
        <v>1079</v>
      </c>
      <c r="EM6" s="853" t="s">
        <v>1079</v>
      </c>
      <c r="EN6" s="853" t="s">
        <v>1079</v>
      </c>
      <c r="EO6" s="853" t="s">
        <v>3337</v>
      </c>
      <c r="EP6" s="853" t="s">
        <v>3337</v>
      </c>
      <c r="EQ6" s="1022"/>
      <c r="ER6" s="891">
        <v>12</v>
      </c>
      <c r="ES6" s="892" t="s">
        <v>962</v>
      </c>
      <c r="ET6" s="893">
        <v>100</v>
      </c>
      <c r="EU6" s="894"/>
      <c r="EV6" s="895">
        <v>61.6</v>
      </c>
      <c r="EW6" s="896">
        <v>1.29</v>
      </c>
      <c r="EX6" s="896">
        <v>13.05</v>
      </c>
      <c r="EY6" s="896">
        <v>14.58</v>
      </c>
      <c r="EZ6" s="896">
        <v>0.59</v>
      </c>
      <c r="FA6" s="864" t="s">
        <v>1077</v>
      </c>
      <c r="FB6" s="864" t="s">
        <v>1077</v>
      </c>
      <c r="FC6" s="864" t="s">
        <v>1079</v>
      </c>
      <c r="FD6" s="864" t="s">
        <v>1079</v>
      </c>
      <c r="FE6" s="864" t="s">
        <v>1079</v>
      </c>
      <c r="FF6" s="864" t="s">
        <v>3337</v>
      </c>
      <c r="FG6" s="897"/>
      <c r="FH6" s="898">
        <v>10.49</v>
      </c>
      <c r="FI6" s="898" t="s">
        <v>2935</v>
      </c>
      <c r="FJ6" s="899">
        <v>87.416666666666671</v>
      </c>
      <c r="FK6" s="900">
        <v>12.2</v>
      </c>
      <c r="FL6" s="900">
        <v>29.1</v>
      </c>
      <c r="FM6" s="900">
        <v>106.5</v>
      </c>
      <c r="FN6" s="900">
        <v>7.1</v>
      </c>
      <c r="FO6" s="900">
        <v>14.6</v>
      </c>
      <c r="FP6" s="900">
        <v>127.4</v>
      </c>
      <c r="FQ6" s="900">
        <v>29</v>
      </c>
      <c r="FR6" s="900">
        <v>3.9</v>
      </c>
      <c r="FS6" s="900">
        <v>1.1000000000000001</v>
      </c>
      <c r="FT6" s="901" t="s">
        <v>1887</v>
      </c>
      <c r="FU6" s="901" t="s">
        <v>1887</v>
      </c>
      <c r="FV6" s="901" t="s">
        <v>1887</v>
      </c>
      <c r="FW6" s="901" t="s">
        <v>1887</v>
      </c>
      <c r="FX6" s="901" t="s">
        <v>1887</v>
      </c>
      <c r="FY6" s="901" t="s">
        <v>1887</v>
      </c>
      <c r="FZ6" s="901" t="s">
        <v>1887</v>
      </c>
      <c r="GA6" s="901" t="s">
        <v>1887</v>
      </c>
      <c r="GB6" s="901" t="s">
        <v>1887</v>
      </c>
      <c r="GC6" s="901" t="s">
        <v>1887</v>
      </c>
      <c r="GD6" s="901" t="s">
        <v>1887</v>
      </c>
      <c r="GE6" s="901" t="s">
        <v>1887</v>
      </c>
      <c r="GF6" s="902"/>
      <c r="GG6" s="903">
        <v>2.66</v>
      </c>
      <c r="GH6" s="671" t="s">
        <v>2935</v>
      </c>
      <c r="GI6" s="904">
        <v>4</v>
      </c>
      <c r="GJ6" s="671" t="s">
        <v>2920</v>
      </c>
      <c r="GK6" s="671"/>
      <c r="GL6" s="740">
        <v>50</v>
      </c>
      <c r="GM6" s="741" t="s">
        <v>961</v>
      </c>
      <c r="GN6" s="742" t="s">
        <v>2284</v>
      </c>
      <c r="GO6" s="742" t="s">
        <v>2261</v>
      </c>
      <c r="GP6" s="905" t="s">
        <v>2284</v>
      </c>
      <c r="GQ6" s="905" t="s">
        <v>2288</v>
      </c>
      <c r="GR6" s="905" t="s">
        <v>2286</v>
      </c>
      <c r="GS6" s="905" t="s">
        <v>2284</v>
      </c>
      <c r="GT6" s="905" t="s">
        <v>2288</v>
      </c>
      <c r="GU6" s="905" t="s">
        <v>2285</v>
      </c>
      <c r="GV6" s="905">
        <v>10</v>
      </c>
      <c r="GW6" s="906" t="s">
        <v>2261</v>
      </c>
      <c r="GX6" s="906" t="s">
        <v>2261</v>
      </c>
      <c r="GY6" s="906">
        <v>0</v>
      </c>
      <c r="GZ6" s="906" t="s">
        <v>2261</v>
      </c>
      <c r="HA6" s="906" t="s">
        <v>2261</v>
      </c>
      <c r="HB6" s="906" t="s">
        <v>2261</v>
      </c>
      <c r="HC6" s="906">
        <v>0</v>
      </c>
    </row>
    <row r="7" spans="1:211" s="750" customFormat="1" ht="24" customHeight="1">
      <c r="A7" s="694" t="s">
        <v>2243</v>
      </c>
      <c r="B7" s="695" t="s">
        <v>1528</v>
      </c>
      <c r="C7" s="696" t="s">
        <v>3338</v>
      </c>
      <c r="D7" s="696" t="s">
        <v>1700</v>
      </c>
      <c r="E7" s="697" t="s">
        <v>3339</v>
      </c>
      <c r="F7" s="698" t="s">
        <v>3340</v>
      </c>
      <c r="G7" s="837" t="s">
        <v>3341</v>
      </c>
      <c r="H7" s="847">
        <v>1550</v>
      </c>
      <c r="I7" s="697" t="s">
        <v>3342</v>
      </c>
      <c r="J7" s="868">
        <v>1746</v>
      </c>
      <c r="K7" s="868">
        <v>1733</v>
      </c>
      <c r="L7" s="869">
        <v>1631</v>
      </c>
      <c r="M7" s="700" t="s">
        <v>1083</v>
      </c>
      <c r="N7" s="700" t="s">
        <v>3332</v>
      </c>
      <c r="O7" s="700" t="s">
        <v>3332</v>
      </c>
      <c r="P7" s="700" t="s">
        <v>3343</v>
      </c>
      <c r="Q7" s="700" t="s">
        <v>3333</v>
      </c>
      <c r="R7" s="700" t="s">
        <v>3332</v>
      </c>
      <c r="S7" s="700" t="s">
        <v>3332</v>
      </c>
      <c r="T7" s="700" t="s">
        <v>3332</v>
      </c>
      <c r="U7" s="700" t="s">
        <v>3332</v>
      </c>
      <c r="V7" s="700" t="s">
        <v>3333</v>
      </c>
      <c r="W7" s="700" t="s">
        <v>3333</v>
      </c>
      <c r="X7" s="700" t="s">
        <v>3332</v>
      </c>
      <c r="Y7" s="700" t="s">
        <v>3332</v>
      </c>
      <c r="Z7" s="700" t="s">
        <v>3334</v>
      </c>
      <c r="AA7" s="701"/>
      <c r="AB7" s="701"/>
      <c r="AC7" s="701"/>
      <c r="AD7" s="700" t="s">
        <v>3333</v>
      </c>
      <c r="AE7" s="700" t="s">
        <v>3333</v>
      </c>
      <c r="AF7" s="700" t="s">
        <v>3332</v>
      </c>
      <c r="AG7" s="700" t="s">
        <v>3332</v>
      </c>
      <c r="AH7" s="700" t="s">
        <v>3334</v>
      </c>
      <c r="AI7" s="701"/>
      <c r="AJ7" s="701"/>
      <c r="AK7" s="701"/>
      <c r="AL7" s="702"/>
      <c r="AM7" s="798"/>
      <c r="AN7" s="870">
        <v>89.7</v>
      </c>
      <c r="AO7" s="871" t="s">
        <v>2283</v>
      </c>
      <c r="AP7" s="872">
        <v>0.89700000000000002</v>
      </c>
      <c r="AQ7" s="873">
        <v>10.83</v>
      </c>
      <c r="AR7" s="874" t="s">
        <v>962</v>
      </c>
      <c r="AS7" s="875">
        <v>90.308500000000009</v>
      </c>
      <c r="AT7" s="876"/>
      <c r="AU7" s="877">
        <v>347.8</v>
      </c>
      <c r="AV7" s="878">
        <v>0.48</v>
      </c>
      <c r="AW7" s="878">
        <v>1.82</v>
      </c>
      <c r="AX7" s="878">
        <v>17.11</v>
      </c>
      <c r="AY7" s="878" t="s">
        <v>1079</v>
      </c>
      <c r="AZ7" s="879" t="s">
        <v>3046</v>
      </c>
      <c r="BA7" s="878">
        <v>27.08</v>
      </c>
      <c r="BB7" s="878">
        <v>1.68</v>
      </c>
      <c r="BC7" s="878">
        <v>1.83</v>
      </c>
      <c r="BD7" s="878">
        <v>2.48</v>
      </c>
      <c r="BE7" s="878">
        <v>2.85</v>
      </c>
      <c r="BF7" s="878">
        <v>0.51</v>
      </c>
      <c r="BG7" s="878">
        <v>0.31</v>
      </c>
      <c r="BH7" s="878">
        <v>0.45</v>
      </c>
      <c r="BI7" s="878">
        <v>0.44</v>
      </c>
      <c r="BJ7" s="880" t="s">
        <v>2634</v>
      </c>
      <c r="BK7" s="880" t="s">
        <v>2634</v>
      </c>
      <c r="BL7" s="880">
        <v>39</v>
      </c>
      <c r="BM7" s="880">
        <v>21</v>
      </c>
      <c r="BN7" s="881">
        <v>11.69</v>
      </c>
      <c r="BO7" s="882" t="s">
        <v>962</v>
      </c>
      <c r="BP7" s="883">
        <v>97.433333333333337</v>
      </c>
      <c r="BQ7" s="884"/>
      <c r="BR7" s="885">
        <v>315</v>
      </c>
      <c r="BS7" s="886">
        <v>0.41</v>
      </c>
      <c r="BT7" s="886">
        <v>0.87</v>
      </c>
      <c r="BU7" s="886">
        <v>11.56</v>
      </c>
      <c r="BV7" s="887"/>
      <c r="BW7" s="886">
        <v>20.309999999999999</v>
      </c>
      <c r="BX7" s="886" t="s">
        <v>1079</v>
      </c>
      <c r="BY7" s="886">
        <v>0.2</v>
      </c>
      <c r="BZ7" s="886">
        <v>0.4</v>
      </c>
      <c r="CA7" s="887"/>
      <c r="CB7" s="887"/>
      <c r="CC7" s="887"/>
      <c r="CD7" s="887"/>
      <c r="CE7" s="852" t="s">
        <v>1077</v>
      </c>
      <c r="CF7" s="852" t="s">
        <v>1077</v>
      </c>
      <c r="CG7" s="852" t="s">
        <v>1079</v>
      </c>
      <c r="CH7" s="852" t="s">
        <v>1079</v>
      </c>
      <c r="CI7" s="852" t="s">
        <v>1077</v>
      </c>
      <c r="CJ7" s="852" t="s">
        <v>1077</v>
      </c>
      <c r="CK7" s="852" t="s">
        <v>1079</v>
      </c>
      <c r="CL7" s="852" t="s">
        <v>1079</v>
      </c>
      <c r="CM7" s="852" t="s">
        <v>1079</v>
      </c>
      <c r="CN7" s="852" t="s">
        <v>3337</v>
      </c>
      <c r="CO7" s="852" t="s">
        <v>3337</v>
      </c>
      <c r="CP7" s="888"/>
      <c r="CQ7" s="873">
        <v>11.68</v>
      </c>
      <c r="CR7" s="874" t="s">
        <v>962</v>
      </c>
      <c r="CS7" s="875">
        <v>97.384833333333333</v>
      </c>
      <c r="CT7" s="876"/>
      <c r="CU7" s="877">
        <v>235.9</v>
      </c>
      <c r="CV7" s="878">
        <v>0.35</v>
      </c>
      <c r="CW7" s="878">
        <v>1.29</v>
      </c>
      <c r="CX7" s="878">
        <v>12.14</v>
      </c>
      <c r="CY7" s="878" t="s">
        <v>1079</v>
      </c>
      <c r="CZ7" s="879" t="s">
        <v>3046</v>
      </c>
      <c r="DA7" s="878">
        <v>23.69</v>
      </c>
      <c r="DB7" s="878">
        <v>1.1200000000000001</v>
      </c>
      <c r="DC7" s="878">
        <v>1.08</v>
      </c>
      <c r="DD7" s="878">
        <v>1.75</v>
      </c>
      <c r="DE7" s="878">
        <v>1.66</v>
      </c>
      <c r="DF7" s="878">
        <v>0.3</v>
      </c>
      <c r="DG7" s="878">
        <v>0.36</v>
      </c>
      <c r="DH7" s="878">
        <v>0.28999999999999998</v>
      </c>
      <c r="DI7" s="878">
        <v>0.14000000000000001</v>
      </c>
      <c r="DJ7" s="880" t="s">
        <v>2634</v>
      </c>
      <c r="DK7" s="880" t="s">
        <v>2634</v>
      </c>
      <c r="DL7" s="880">
        <v>41</v>
      </c>
      <c r="DM7" s="880" t="s">
        <v>2634</v>
      </c>
      <c r="DN7" s="881">
        <v>11.7</v>
      </c>
      <c r="DO7" s="882" t="s">
        <v>962</v>
      </c>
      <c r="DP7" s="883">
        <v>97.553275362318828</v>
      </c>
      <c r="DQ7" s="884"/>
      <c r="DR7" s="889" t="s">
        <v>1079</v>
      </c>
      <c r="DS7" s="890" t="s">
        <v>2257</v>
      </c>
      <c r="DT7" s="887" t="s">
        <v>2257</v>
      </c>
      <c r="DU7" s="886">
        <v>1.73</v>
      </c>
      <c r="DV7" s="887" t="s">
        <v>2257</v>
      </c>
      <c r="DW7" s="887"/>
      <c r="DX7" s="886">
        <v>25.09</v>
      </c>
      <c r="DY7" s="886" t="s">
        <v>1079</v>
      </c>
      <c r="DZ7" s="886">
        <v>0.19</v>
      </c>
      <c r="EA7" s="886">
        <v>0.14000000000000001</v>
      </c>
      <c r="EB7" s="887"/>
      <c r="EC7" s="887"/>
      <c r="ED7" s="887"/>
      <c r="EE7" s="887"/>
      <c r="EF7" s="853" t="s">
        <v>1077</v>
      </c>
      <c r="EG7" s="853" t="s">
        <v>1077</v>
      </c>
      <c r="EH7" s="853" t="s">
        <v>1079</v>
      </c>
      <c r="EI7" s="853" t="s">
        <v>1079</v>
      </c>
      <c r="EJ7" s="853" t="s">
        <v>1077</v>
      </c>
      <c r="EK7" s="853" t="s">
        <v>1077</v>
      </c>
      <c r="EL7" s="853" t="s">
        <v>1079</v>
      </c>
      <c r="EM7" s="853" t="s">
        <v>1079</v>
      </c>
      <c r="EN7" s="853" t="s">
        <v>1079</v>
      </c>
      <c r="EO7" s="853" t="s">
        <v>3337</v>
      </c>
      <c r="EP7" s="853" t="s">
        <v>3337</v>
      </c>
      <c r="EQ7" s="1022"/>
      <c r="ER7" s="891">
        <v>12</v>
      </c>
      <c r="ES7" s="892" t="s">
        <v>962</v>
      </c>
      <c r="ET7" s="893">
        <v>100</v>
      </c>
      <c r="EU7" s="894"/>
      <c r="EV7" s="895">
        <v>51.6</v>
      </c>
      <c r="EW7" s="896">
        <v>1.06</v>
      </c>
      <c r="EX7" s="896">
        <v>14.53</v>
      </c>
      <c r="EY7" s="896">
        <v>17.47</v>
      </c>
      <c r="EZ7" s="896">
        <v>0.97</v>
      </c>
      <c r="FA7" s="864" t="s">
        <v>1077</v>
      </c>
      <c r="FB7" s="864" t="s">
        <v>1077</v>
      </c>
      <c r="FC7" s="864" t="s">
        <v>1079</v>
      </c>
      <c r="FD7" s="864" t="s">
        <v>1079</v>
      </c>
      <c r="FE7" s="864" t="s">
        <v>1079</v>
      </c>
      <c r="FF7" s="864" t="s">
        <v>3337</v>
      </c>
      <c r="FG7" s="897"/>
      <c r="FH7" s="898">
        <v>10.65</v>
      </c>
      <c r="FI7" s="898" t="s">
        <v>2920</v>
      </c>
      <c r="FJ7" s="899">
        <v>88.75</v>
      </c>
      <c r="FK7" s="900">
        <v>15.4</v>
      </c>
      <c r="FL7" s="900">
        <v>7.1</v>
      </c>
      <c r="FM7" s="900">
        <v>371</v>
      </c>
      <c r="FN7" s="900">
        <v>7.2</v>
      </c>
      <c r="FO7" s="900">
        <v>10.3</v>
      </c>
      <c r="FP7" s="900">
        <v>231.4</v>
      </c>
      <c r="FQ7" s="900">
        <v>97.6</v>
      </c>
      <c r="FR7" s="900">
        <v>1.5</v>
      </c>
      <c r="FS7" s="900">
        <v>4.7</v>
      </c>
      <c r="FT7" s="901" t="s">
        <v>1887</v>
      </c>
      <c r="FU7" s="901" t="s">
        <v>1887</v>
      </c>
      <c r="FV7" s="901" t="s">
        <v>1887</v>
      </c>
      <c r="FW7" s="901" t="s">
        <v>1887</v>
      </c>
      <c r="FX7" s="901" t="s">
        <v>1887</v>
      </c>
      <c r="FY7" s="901" t="s">
        <v>1887</v>
      </c>
      <c r="FZ7" s="901" t="s">
        <v>1887</v>
      </c>
      <c r="GA7" s="901" t="s">
        <v>1887</v>
      </c>
      <c r="GB7" s="901" t="s">
        <v>1887</v>
      </c>
      <c r="GC7" s="901" t="s">
        <v>1887</v>
      </c>
      <c r="GD7" s="901" t="s">
        <v>1887</v>
      </c>
      <c r="GE7" s="901" t="s">
        <v>1887</v>
      </c>
      <c r="GF7" s="902"/>
      <c r="GG7" s="903">
        <v>3.12</v>
      </c>
      <c r="GH7" s="671" t="s">
        <v>2935</v>
      </c>
      <c r="GI7" s="904">
        <v>4</v>
      </c>
      <c r="GJ7" s="671" t="s">
        <v>2920</v>
      </c>
      <c r="GK7" s="671"/>
      <c r="GL7" s="740">
        <v>70.83</v>
      </c>
      <c r="GM7" s="741" t="s">
        <v>968</v>
      </c>
      <c r="GN7" s="742" t="s">
        <v>2284</v>
      </c>
      <c r="GO7" s="742" t="s">
        <v>2284</v>
      </c>
      <c r="GP7" s="905" t="s">
        <v>2284</v>
      </c>
      <c r="GQ7" s="905" t="s">
        <v>2288</v>
      </c>
      <c r="GR7" s="905" t="s">
        <v>2286</v>
      </c>
      <c r="GS7" s="905" t="s">
        <v>2284</v>
      </c>
      <c r="GT7" s="905" t="s">
        <v>2287</v>
      </c>
      <c r="GU7" s="905" t="s">
        <v>2288</v>
      </c>
      <c r="GV7" s="905">
        <v>10</v>
      </c>
      <c r="GW7" s="906" t="s">
        <v>2261</v>
      </c>
      <c r="GX7" s="906" t="s">
        <v>2261</v>
      </c>
      <c r="GY7" s="906">
        <v>0</v>
      </c>
      <c r="GZ7" s="906" t="s">
        <v>2284</v>
      </c>
      <c r="HA7" s="906" t="s">
        <v>2287</v>
      </c>
      <c r="HB7" s="906" t="s">
        <v>4096</v>
      </c>
      <c r="HC7" s="907">
        <v>20.833333333333336</v>
      </c>
    </row>
    <row r="8" spans="1:211" s="750" customFormat="1" ht="24" customHeight="1">
      <c r="A8" s="694" t="s">
        <v>2243</v>
      </c>
      <c r="B8" s="695" t="s">
        <v>1232</v>
      </c>
      <c r="C8" s="696" t="s">
        <v>3344</v>
      </c>
      <c r="D8" s="696" t="s">
        <v>3345</v>
      </c>
      <c r="E8" s="697" t="s">
        <v>3346</v>
      </c>
      <c r="F8" s="698" t="s">
        <v>3347</v>
      </c>
      <c r="G8" s="837" t="s">
        <v>3348</v>
      </c>
      <c r="H8" s="847">
        <v>960</v>
      </c>
      <c r="I8" s="697" t="s">
        <v>3349</v>
      </c>
      <c r="J8" s="868">
        <v>1163</v>
      </c>
      <c r="K8" s="868">
        <v>1163</v>
      </c>
      <c r="L8" s="869">
        <v>1055</v>
      </c>
      <c r="M8" s="700" t="s">
        <v>1083</v>
      </c>
      <c r="N8" s="700" t="s">
        <v>3332</v>
      </c>
      <c r="O8" s="700" t="s">
        <v>3332</v>
      </c>
      <c r="P8" s="700" t="s">
        <v>3333</v>
      </c>
      <c r="Q8" s="700" t="s">
        <v>3333</v>
      </c>
      <c r="R8" s="700" t="s">
        <v>3332</v>
      </c>
      <c r="S8" s="700" t="s">
        <v>3332</v>
      </c>
      <c r="T8" s="700" t="s">
        <v>3332</v>
      </c>
      <c r="U8" s="700" t="s">
        <v>3350</v>
      </c>
      <c r="V8" s="700" t="s">
        <v>3333</v>
      </c>
      <c r="W8" s="700" t="s">
        <v>3333</v>
      </c>
      <c r="X8" s="700" t="s">
        <v>3332</v>
      </c>
      <c r="Y8" s="700" t="s">
        <v>3332</v>
      </c>
      <c r="Z8" s="700" t="s">
        <v>3335</v>
      </c>
      <c r="AA8" s="701"/>
      <c r="AB8" s="701"/>
      <c r="AC8" s="701"/>
      <c r="AD8" s="700" t="s">
        <v>3333</v>
      </c>
      <c r="AE8" s="700" t="s">
        <v>3333</v>
      </c>
      <c r="AF8" s="700" t="s">
        <v>3332</v>
      </c>
      <c r="AG8" s="700" t="s">
        <v>3332</v>
      </c>
      <c r="AH8" s="700" t="s">
        <v>3335</v>
      </c>
      <c r="AI8" s="701"/>
      <c r="AJ8" s="701"/>
      <c r="AK8" s="701"/>
      <c r="AL8" s="702"/>
      <c r="AM8" s="700"/>
      <c r="AN8" s="870">
        <v>85.2</v>
      </c>
      <c r="AO8" s="871" t="s">
        <v>2283</v>
      </c>
      <c r="AP8" s="872">
        <v>0.85199999999999998</v>
      </c>
      <c r="AQ8" s="873">
        <v>9.3800000000000008</v>
      </c>
      <c r="AR8" s="874" t="s">
        <v>960</v>
      </c>
      <c r="AS8" s="875">
        <v>78.232583333333352</v>
      </c>
      <c r="AT8" s="876"/>
      <c r="AU8" s="877">
        <v>390.1</v>
      </c>
      <c r="AV8" s="878">
        <v>0.48</v>
      </c>
      <c r="AW8" s="878">
        <v>1.72</v>
      </c>
      <c r="AX8" s="878">
        <v>22.56</v>
      </c>
      <c r="AY8" s="878" t="s">
        <v>1079</v>
      </c>
      <c r="AZ8" s="879" t="s">
        <v>3046</v>
      </c>
      <c r="BA8" s="878">
        <v>32.49</v>
      </c>
      <c r="BB8" s="878">
        <v>0.78</v>
      </c>
      <c r="BC8" s="878">
        <v>1.54</v>
      </c>
      <c r="BD8" s="878">
        <v>2.57</v>
      </c>
      <c r="BE8" s="878">
        <v>2</v>
      </c>
      <c r="BF8" s="878">
        <v>0.73</v>
      </c>
      <c r="BG8" s="878">
        <v>0.4</v>
      </c>
      <c r="BH8" s="878">
        <v>0.67</v>
      </c>
      <c r="BI8" s="878">
        <v>0.46</v>
      </c>
      <c r="BJ8" s="880" t="s">
        <v>2634</v>
      </c>
      <c r="BK8" s="880" t="s">
        <v>2634</v>
      </c>
      <c r="BL8" s="880" t="s">
        <v>2634</v>
      </c>
      <c r="BM8" s="880">
        <v>25</v>
      </c>
      <c r="BN8" s="881">
        <v>11.47</v>
      </c>
      <c r="BO8" s="882" t="s">
        <v>962</v>
      </c>
      <c r="BP8" s="883">
        <v>95.655555555555566</v>
      </c>
      <c r="BQ8" s="884"/>
      <c r="BR8" s="885">
        <v>257</v>
      </c>
      <c r="BS8" s="886">
        <v>0.68</v>
      </c>
      <c r="BT8" s="886">
        <v>0.77</v>
      </c>
      <c r="BU8" s="886">
        <v>17.940000000000001</v>
      </c>
      <c r="BV8" s="887"/>
      <c r="BW8" s="886">
        <v>21.91</v>
      </c>
      <c r="BX8" s="886" t="s">
        <v>1079</v>
      </c>
      <c r="BY8" s="886">
        <v>0.12</v>
      </c>
      <c r="BZ8" s="886">
        <v>0.14000000000000001</v>
      </c>
      <c r="CA8" s="887"/>
      <c r="CB8" s="887"/>
      <c r="CC8" s="887"/>
      <c r="CD8" s="887"/>
      <c r="CE8" s="852" t="s">
        <v>1077</v>
      </c>
      <c r="CF8" s="852" t="s">
        <v>1077</v>
      </c>
      <c r="CG8" s="852" t="s">
        <v>1079</v>
      </c>
      <c r="CH8" s="852" t="s">
        <v>1079</v>
      </c>
      <c r="CI8" s="852" t="s">
        <v>1077</v>
      </c>
      <c r="CJ8" s="852" t="s">
        <v>1077</v>
      </c>
      <c r="CK8" s="852" t="s">
        <v>1079</v>
      </c>
      <c r="CL8" s="852" t="s">
        <v>1079</v>
      </c>
      <c r="CM8" s="852" t="s">
        <v>1079</v>
      </c>
      <c r="CN8" s="852" t="s">
        <v>3337</v>
      </c>
      <c r="CO8" s="852" t="s">
        <v>3337</v>
      </c>
      <c r="CP8" s="888"/>
      <c r="CQ8" s="873">
        <v>10.56</v>
      </c>
      <c r="CR8" s="874" t="s">
        <v>962</v>
      </c>
      <c r="CS8" s="875">
        <v>88.077916666666667</v>
      </c>
      <c r="CT8" s="876"/>
      <c r="CU8" s="877">
        <v>438</v>
      </c>
      <c r="CV8" s="878">
        <v>0.37</v>
      </c>
      <c r="CW8" s="878">
        <v>1.8</v>
      </c>
      <c r="CX8" s="878">
        <v>12.71</v>
      </c>
      <c r="CY8" s="878" t="s">
        <v>1079</v>
      </c>
      <c r="CZ8" s="879" t="s">
        <v>3046</v>
      </c>
      <c r="DA8" s="878">
        <v>28.22</v>
      </c>
      <c r="DB8" s="878">
        <v>0.43</v>
      </c>
      <c r="DC8" s="878">
        <v>1.72</v>
      </c>
      <c r="DD8" s="878">
        <v>2.2599999999999998</v>
      </c>
      <c r="DE8" s="878">
        <v>2.04</v>
      </c>
      <c r="DF8" s="878">
        <v>0.4</v>
      </c>
      <c r="DG8" s="878">
        <v>0.28000000000000003</v>
      </c>
      <c r="DH8" s="878">
        <v>0.54</v>
      </c>
      <c r="DI8" s="878">
        <v>0.33</v>
      </c>
      <c r="DJ8" s="880" t="s">
        <v>2634</v>
      </c>
      <c r="DK8" s="880">
        <v>1</v>
      </c>
      <c r="DL8" s="880" t="s">
        <v>2634</v>
      </c>
      <c r="DM8" s="880">
        <v>4</v>
      </c>
      <c r="DN8" s="881">
        <v>11</v>
      </c>
      <c r="DO8" s="882" t="s">
        <v>962</v>
      </c>
      <c r="DP8" s="883">
        <v>91.675942028985517</v>
      </c>
      <c r="DQ8" s="884"/>
      <c r="DR8" s="889" t="s">
        <v>1079</v>
      </c>
      <c r="DS8" s="890" t="s">
        <v>2257</v>
      </c>
      <c r="DT8" s="887" t="s">
        <v>2257</v>
      </c>
      <c r="DU8" s="886">
        <v>1.73</v>
      </c>
      <c r="DV8" s="887" t="s">
        <v>2257</v>
      </c>
      <c r="DW8" s="887"/>
      <c r="DX8" s="886">
        <v>30.6</v>
      </c>
      <c r="DY8" s="886" t="s">
        <v>1079</v>
      </c>
      <c r="DZ8" s="886">
        <v>0.46</v>
      </c>
      <c r="EA8" s="886">
        <v>0.03</v>
      </c>
      <c r="EB8" s="887"/>
      <c r="EC8" s="887"/>
      <c r="ED8" s="887"/>
      <c r="EE8" s="887"/>
      <c r="EF8" s="853" t="s">
        <v>1077</v>
      </c>
      <c r="EG8" s="853" t="s">
        <v>1077</v>
      </c>
      <c r="EH8" s="853" t="s">
        <v>1079</v>
      </c>
      <c r="EI8" s="853" t="s">
        <v>1079</v>
      </c>
      <c r="EJ8" s="853" t="s">
        <v>1077</v>
      </c>
      <c r="EK8" s="853" t="s">
        <v>1077</v>
      </c>
      <c r="EL8" s="853" t="s">
        <v>1079</v>
      </c>
      <c r="EM8" s="853" t="s">
        <v>1079</v>
      </c>
      <c r="EN8" s="853" t="s">
        <v>1079</v>
      </c>
      <c r="EO8" s="853" t="s">
        <v>3337</v>
      </c>
      <c r="EP8" s="853" t="s">
        <v>3337</v>
      </c>
      <c r="EQ8" s="1022"/>
      <c r="ER8" s="891">
        <v>12</v>
      </c>
      <c r="ES8" s="892" t="s">
        <v>962</v>
      </c>
      <c r="ET8" s="893">
        <v>100</v>
      </c>
      <c r="EU8" s="894"/>
      <c r="EV8" s="895">
        <v>124.4</v>
      </c>
      <c r="EW8" s="896">
        <v>1.444</v>
      </c>
      <c r="EX8" s="896">
        <v>14.95</v>
      </c>
      <c r="EY8" s="896">
        <v>24.7</v>
      </c>
      <c r="EZ8" s="896">
        <v>1.31</v>
      </c>
      <c r="FA8" s="864" t="s">
        <v>1077</v>
      </c>
      <c r="FB8" s="864" t="s">
        <v>1077</v>
      </c>
      <c r="FC8" s="864" t="s">
        <v>1079</v>
      </c>
      <c r="FD8" s="864" t="s">
        <v>1079</v>
      </c>
      <c r="FE8" s="864" t="s">
        <v>1079</v>
      </c>
      <c r="FF8" s="864" t="s">
        <v>3337</v>
      </c>
      <c r="FG8" s="897"/>
      <c r="FH8" s="898">
        <v>11.3</v>
      </c>
      <c r="FI8" s="898" t="s">
        <v>2920</v>
      </c>
      <c r="FJ8" s="899">
        <v>94.166666666666671</v>
      </c>
      <c r="FK8" s="900">
        <v>11.8</v>
      </c>
      <c r="FL8" s="900">
        <v>3.4</v>
      </c>
      <c r="FM8" s="900">
        <v>391.8</v>
      </c>
      <c r="FN8" s="900">
        <v>11</v>
      </c>
      <c r="FO8" s="900">
        <v>8.6</v>
      </c>
      <c r="FP8" s="900">
        <v>243.5</v>
      </c>
      <c r="FQ8" s="900">
        <v>63.3</v>
      </c>
      <c r="FR8" s="900">
        <v>1.7</v>
      </c>
      <c r="FS8" s="900">
        <v>5.3</v>
      </c>
      <c r="FT8" s="901" t="s">
        <v>1887</v>
      </c>
      <c r="FU8" s="901" t="s">
        <v>1887</v>
      </c>
      <c r="FV8" s="901" t="s">
        <v>1887</v>
      </c>
      <c r="FW8" s="901" t="s">
        <v>1887</v>
      </c>
      <c r="FX8" s="901" t="s">
        <v>1887</v>
      </c>
      <c r="FY8" s="901" t="s">
        <v>1887</v>
      </c>
      <c r="FZ8" s="901" t="s">
        <v>1887</v>
      </c>
      <c r="GA8" s="901" t="s">
        <v>1887</v>
      </c>
      <c r="GB8" s="901" t="s">
        <v>1887</v>
      </c>
      <c r="GC8" s="901" t="s">
        <v>1887</v>
      </c>
      <c r="GD8" s="901" t="s">
        <v>1887</v>
      </c>
      <c r="GE8" s="901" t="s">
        <v>1887</v>
      </c>
      <c r="GF8" s="902"/>
      <c r="GG8" s="903">
        <v>3.03</v>
      </c>
      <c r="GH8" s="671" t="s">
        <v>2935</v>
      </c>
      <c r="GI8" s="904">
        <v>4</v>
      </c>
      <c r="GJ8" s="671" t="s">
        <v>2920</v>
      </c>
      <c r="GK8" s="671"/>
      <c r="GL8" s="740">
        <v>50</v>
      </c>
      <c r="GM8" s="741" t="s">
        <v>961</v>
      </c>
      <c r="GN8" s="742" t="s">
        <v>2284</v>
      </c>
      <c r="GO8" s="742" t="s">
        <v>2261</v>
      </c>
      <c r="GP8" s="905" t="s">
        <v>2284</v>
      </c>
      <c r="GQ8" s="905" t="s">
        <v>2288</v>
      </c>
      <c r="GR8" s="905" t="s">
        <v>2286</v>
      </c>
      <c r="GS8" s="905" t="s">
        <v>2284</v>
      </c>
      <c r="GT8" s="905" t="s">
        <v>2288</v>
      </c>
      <c r="GU8" s="905" t="s">
        <v>2285</v>
      </c>
      <c r="GV8" s="905">
        <v>10</v>
      </c>
      <c r="GW8" s="906" t="s">
        <v>2261</v>
      </c>
      <c r="GX8" s="906" t="s">
        <v>2261</v>
      </c>
      <c r="GY8" s="906">
        <v>0</v>
      </c>
      <c r="GZ8" s="906" t="s">
        <v>2261</v>
      </c>
      <c r="HA8" s="906" t="s">
        <v>2261</v>
      </c>
      <c r="HB8" s="906" t="s">
        <v>2261</v>
      </c>
      <c r="HC8" s="906">
        <v>0</v>
      </c>
    </row>
    <row r="9" spans="1:211" s="750" customFormat="1" ht="24" customHeight="1">
      <c r="A9" s="671" t="s">
        <v>2313</v>
      </c>
      <c r="B9" s="695" t="s">
        <v>1260</v>
      </c>
      <c r="C9" s="867" t="s">
        <v>1191</v>
      </c>
      <c r="D9" s="696" t="s">
        <v>3351</v>
      </c>
      <c r="E9" s="697" t="s">
        <v>3352</v>
      </c>
      <c r="F9" s="698" t="s">
        <v>3353</v>
      </c>
      <c r="G9" s="837" t="s">
        <v>3354</v>
      </c>
      <c r="H9" s="847">
        <v>1890</v>
      </c>
      <c r="I9" s="698" t="s">
        <v>3355</v>
      </c>
      <c r="J9" s="868">
        <v>2092</v>
      </c>
      <c r="K9" s="868">
        <v>2091</v>
      </c>
      <c r="L9" s="869">
        <v>1979</v>
      </c>
      <c r="M9" s="700" t="s">
        <v>1083</v>
      </c>
      <c r="N9" s="700" t="s">
        <v>3356</v>
      </c>
      <c r="O9" s="700" t="s">
        <v>753</v>
      </c>
      <c r="P9" s="700" t="s">
        <v>3356</v>
      </c>
      <c r="Q9" s="700" t="s">
        <v>63</v>
      </c>
      <c r="R9" s="700" t="s">
        <v>753</v>
      </c>
      <c r="S9" s="700" t="s">
        <v>753</v>
      </c>
      <c r="T9" s="700" t="s">
        <v>753</v>
      </c>
      <c r="U9" s="700" t="s">
        <v>66</v>
      </c>
      <c r="V9" s="700" t="s">
        <v>63</v>
      </c>
      <c r="W9" s="700" t="s">
        <v>63</v>
      </c>
      <c r="X9" s="700" t="s">
        <v>66</v>
      </c>
      <c r="Y9" s="700" t="s">
        <v>66</v>
      </c>
      <c r="Z9" s="701"/>
      <c r="AA9" s="700" t="s">
        <v>3221</v>
      </c>
      <c r="AB9" s="700" t="s">
        <v>3221</v>
      </c>
      <c r="AC9" s="700" t="s">
        <v>3221</v>
      </c>
      <c r="AD9" s="700" t="s">
        <v>63</v>
      </c>
      <c r="AE9" s="700" t="s">
        <v>63</v>
      </c>
      <c r="AF9" s="700" t="s">
        <v>66</v>
      </c>
      <c r="AG9" s="700" t="s">
        <v>66</v>
      </c>
      <c r="AH9" s="701"/>
      <c r="AI9" s="700" t="s">
        <v>3221</v>
      </c>
      <c r="AJ9" s="700" t="s">
        <v>3221</v>
      </c>
      <c r="AK9" s="700" t="s">
        <v>3221</v>
      </c>
      <c r="AL9" s="702"/>
      <c r="AM9" s="700"/>
      <c r="AN9" s="870">
        <v>83.9</v>
      </c>
      <c r="AO9" s="871" t="s">
        <v>2283</v>
      </c>
      <c r="AP9" s="872">
        <v>0.83900000000000008</v>
      </c>
      <c r="AQ9" s="873">
        <v>10.59</v>
      </c>
      <c r="AR9" s="874" t="s">
        <v>962</v>
      </c>
      <c r="AS9" s="875">
        <v>88.308666666666682</v>
      </c>
      <c r="AT9" s="876"/>
      <c r="AU9" s="877">
        <v>307.10000000000002</v>
      </c>
      <c r="AV9" s="878">
        <v>0.69</v>
      </c>
      <c r="AW9" s="878">
        <v>1.01</v>
      </c>
      <c r="AX9" s="878">
        <v>22.91</v>
      </c>
      <c r="AY9" s="878" t="s">
        <v>1079</v>
      </c>
      <c r="AZ9" s="879" t="s">
        <v>3046</v>
      </c>
      <c r="BA9" s="878">
        <v>26.48</v>
      </c>
      <c r="BB9" s="878">
        <v>1</v>
      </c>
      <c r="BC9" s="878">
        <v>2.21</v>
      </c>
      <c r="BD9" s="878">
        <v>3.32</v>
      </c>
      <c r="BE9" s="878">
        <v>2.85</v>
      </c>
      <c r="BF9" s="878">
        <v>0.68</v>
      </c>
      <c r="BG9" s="878">
        <v>0.27</v>
      </c>
      <c r="BH9" s="878">
        <v>0.46</v>
      </c>
      <c r="BI9" s="878">
        <v>0.39</v>
      </c>
      <c r="BJ9" s="880" t="s">
        <v>2634</v>
      </c>
      <c r="BK9" s="880">
        <v>15</v>
      </c>
      <c r="BL9" s="880">
        <v>15</v>
      </c>
      <c r="BM9" s="880">
        <v>6</v>
      </c>
      <c r="BN9" s="881">
        <v>12</v>
      </c>
      <c r="BO9" s="882" t="s">
        <v>962</v>
      </c>
      <c r="BP9" s="883">
        <v>100</v>
      </c>
      <c r="BQ9" s="884"/>
      <c r="BR9" s="885">
        <v>266.10000000000002</v>
      </c>
      <c r="BS9" s="886">
        <v>0.48</v>
      </c>
      <c r="BT9" s="886">
        <v>1</v>
      </c>
      <c r="BU9" s="886">
        <v>8.1199999999999992</v>
      </c>
      <c r="BV9" s="887"/>
      <c r="BW9" s="886">
        <v>17.55</v>
      </c>
      <c r="BX9" s="886" t="s">
        <v>1079</v>
      </c>
      <c r="BY9" s="886">
        <v>0.95</v>
      </c>
      <c r="BZ9" s="886">
        <v>0.61</v>
      </c>
      <c r="CA9" s="887"/>
      <c r="CB9" s="887"/>
      <c r="CC9" s="887"/>
      <c r="CD9" s="887"/>
      <c r="CE9" s="852" t="s">
        <v>1077</v>
      </c>
      <c r="CF9" s="852" t="s">
        <v>1077</v>
      </c>
      <c r="CG9" s="852" t="s">
        <v>1079</v>
      </c>
      <c r="CH9" s="852" t="s">
        <v>1079</v>
      </c>
      <c r="CI9" s="852" t="s">
        <v>1077</v>
      </c>
      <c r="CJ9" s="852" t="s">
        <v>1077</v>
      </c>
      <c r="CK9" s="852" t="s">
        <v>1079</v>
      </c>
      <c r="CL9" s="852" t="s">
        <v>1079</v>
      </c>
      <c r="CM9" s="852" t="s">
        <v>1079</v>
      </c>
      <c r="CN9" s="852" t="s">
        <v>3337</v>
      </c>
      <c r="CO9" s="852" t="s">
        <v>3337</v>
      </c>
      <c r="CP9" s="888"/>
      <c r="CQ9" s="873">
        <v>11.09</v>
      </c>
      <c r="CR9" s="874" t="s">
        <v>962</v>
      </c>
      <c r="CS9" s="875">
        <v>92.46216666666669</v>
      </c>
      <c r="CT9" s="876"/>
      <c r="CU9" s="877">
        <v>236.2</v>
      </c>
      <c r="CV9" s="878">
        <v>0.5</v>
      </c>
      <c r="CW9" s="878">
        <v>1.1499999999999999</v>
      </c>
      <c r="CX9" s="878">
        <v>20.91</v>
      </c>
      <c r="CY9" s="878" t="s">
        <v>1079</v>
      </c>
      <c r="CZ9" s="879" t="s">
        <v>3046</v>
      </c>
      <c r="DA9" s="878">
        <v>25.8</v>
      </c>
      <c r="DB9" s="878">
        <v>0.86</v>
      </c>
      <c r="DC9" s="878">
        <v>0.37</v>
      </c>
      <c r="DD9" s="878">
        <v>1.37</v>
      </c>
      <c r="DE9" s="878">
        <v>2.2400000000000002</v>
      </c>
      <c r="DF9" s="878">
        <v>0.34</v>
      </c>
      <c r="DG9" s="878">
        <v>0.38</v>
      </c>
      <c r="DH9" s="878">
        <v>0.5</v>
      </c>
      <c r="DI9" s="878">
        <v>0.37</v>
      </c>
      <c r="DJ9" s="880" t="s">
        <v>2634</v>
      </c>
      <c r="DK9" s="880">
        <v>31</v>
      </c>
      <c r="DL9" s="880">
        <v>57</v>
      </c>
      <c r="DM9" s="880">
        <v>31</v>
      </c>
      <c r="DN9" s="881">
        <v>10.14</v>
      </c>
      <c r="DO9" s="882" t="s">
        <v>960</v>
      </c>
      <c r="DP9" s="883">
        <v>84.545855072463766</v>
      </c>
      <c r="DQ9" s="884"/>
      <c r="DR9" s="889" t="s">
        <v>1079</v>
      </c>
      <c r="DS9" s="890" t="s">
        <v>2257</v>
      </c>
      <c r="DT9" s="887" t="s">
        <v>2257</v>
      </c>
      <c r="DU9" s="886">
        <v>2.58</v>
      </c>
      <c r="DV9" s="887" t="s">
        <v>2257</v>
      </c>
      <c r="DW9" s="887"/>
      <c r="DX9" s="886">
        <v>31.51</v>
      </c>
      <c r="DY9" s="886" t="s">
        <v>1079</v>
      </c>
      <c r="DZ9" s="886">
        <v>7.0000000000000007E-2</v>
      </c>
      <c r="EA9" s="886">
        <v>7.0000000000000007E-2</v>
      </c>
      <c r="EB9" s="887"/>
      <c r="EC9" s="887"/>
      <c r="ED9" s="887"/>
      <c r="EE9" s="887"/>
      <c r="EF9" s="853" t="s">
        <v>3357</v>
      </c>
      <c r="EG9" s="853" t="s">
        <v>1077</v>
      </c>
      <c r="EH9" s="853" t="s">
        <v>1079</v>
      </c>
      <c r="EI9" s="853" t="s">
        <v>1079</v>
      </c>
      <c r="EJ9" s="853" t="s">
        <v>1077</v>
      </c>
      <c r="EK9" s="853" t="s">
        <v>1077</v>
      </c>
      <c r="EL9" s="853" t="s">
        <v>1079</v>
      </c>
      <c r="EM9" s="853" t="s">
        <v>1079</v>
      </c>
      <c r="EN9" s="853" t="s">
        <v>1079</v>
      </c>
      <c r="EO9" s="853" t="s">
        <v>3337</v>
      </c>
      <c r="EP9" s="853" t="s">
        <v>3337</v>
      </c>
      <c r="EQ9" s="908" t="s">
        <v>3358</v>
      </c>
      <c r="ER9" s="891">
        <v>12</v>
      </c>
      <c r="ES9" s="892" t="s">
        <v>962</v>
      </c>
      <c r="ET9" s="893">
        <v>100</v>
      </c>
      <c r="EU9" s="894"/>
      <c r="EV9" s="895">
        <v>36.299999999999997</v>
      </c>
      <c r="EW9" s="896">
        <v>1.84</v>
      </c>
      <c r="EX9" s="896">
        <v>15.22</v>
      </c>
      <c r="EY9" s="896">
        <v>19.03</v>
      </c>
      <c r="EZ9" s="896">
        <v>0.83</v>
      </c>
      <c r="FA9" s="864" t="s">
        <v>1077</v>
      </c>
      <c r="FB9" s="864" t="s">
        <v>1077</v>
      </c>
      <c r="FC9" s="864" t="s">
        <v>1079</v>
      </c>
      <c r="FD9" s="864" t="s">
        <v>1079</v>
      </c>
      <c r="FE9" s="864" t="s">
        <v>1079</v>
      </c>
      <c r="FF9" s="864" t="s">
        <v>3337</v>
      </c>
      <c r="FG9" s="897"/>
      <c r="FH9" s="898">
        <v>11.65</v>
      </c>
      <c r="FI9" s="898" t="s">
        <v>2920</v>
      </c>
      <c r="FJ9" s="909">
        <v>0.97083333333333333</v>
      </c>
      <c r="FK9" s="900">
        <v>9.9</v>
      </c>
      <c r="FL9" s="900">
        <v>0.2</v>
      </c>
      <c r="FM9" s="900">
        <v>228.9</v>
      </c>
      <c r="FN9" s="900">
        <v>8.6999999999999993</v>
      </c>
      <c r="FO9" s="900">
        <v>5.8</v>
      </c>
      <c r="FP9" s="900">
        <v>104.7</v>
      </c>
      <c r="FQ9" s="900">
        <v>11.7</v>
      </c>
      <c r="FR9" s="900">
        <v>5.4</v>
      </c>
      <c r="FS9" s="900">
        <v>0.2</v>
      </c>
      <c r="FT9" s="910" t="s">
        <v>1887</v>
      </c>
      <c r="FU9" s="910" t="s">
        <v>1887</v>
      </c>
      <c r="FV9" s="911" t="s">
        <v>1887</v>
      </c>
      <c r="FW9" s="901" t="s">
        <v>1887</v>
      </c>
      <c r="FX9" s="901" t="s">
        <v>1887</v>
      </c>
      <c r="FY9" s="901" t="s">
        <v>1887</v>
      </c>
      <c r="FZ9" s="901" t="s">
        <v>1887</v>
      </c>
      <c r="GA9" s="901" t="s">
        <v>1887</v>
      </c>
      <c r="GB9" s="901" t="s">
        <v>1887</v>
      </c>
      <c r="GC9" s="901" t="s">
        <v>1887</v>
      </c>
      <c r="GD9" s="901" t="s">
        <v>1887</v>
      </c>
      <c r="GE9" s="901" t="s">
        <v>1887</v>
      </c>
      <c r="GF9" s="902"/>
      <c r="GG9" s="903">
        <v>2.7</v>
      </c>
      <c r="GH9" s="671" t="s">
        <v>2935</v>
      </c>
      <c r="GI9" s="904">
        <v>4</v>
      </c>
      <c r="GJ9" s="671" t="s">
        <v>2920</v>
      </c>
      <c r="GK9" s="671"/>
      <c r="GL9" s="740">
        <v>50</v>
      </c>
      <c r="GM9" s="741" t="s">
        <v>961</v>
      </c>
      <c r="GN9" s="742" t="s">
        <v>2284</v>
      </c>
      <c r="GO9" s="742" t="s">
        <v>2261</v>
      </c>
      <c r="GP9" s="905" t="s">
        <v>2284</v>
      </c>
      <c r="GQ9" s="905" t="s">
        <v>2288</v>
      </c>
      <c r="GR9" s="905" t="s">
        <v>2286</v>
      </c>
      <c r="GS9" s="905" t="s">
        <v>2284</v>
      </c>
      <c r="GT9" s="905" t="s">
        <v>2288</v>
      </c>
      <c r="GU9" s="905" t="s">
        <v>2285</v>
      </c>
      <c r="GV9" s="905">
        <v>10</v>
      </c>
      <c r="GW9" s="906" t="s">
        <v>2261</v>
      </c>
      <c r="GX9" s="906" t="s">
        <v>2261</v>
      </c>
      <c r="GY9" s="906">
        <v>0</v>
      </c>
      <c r="GZ9" s="906" t="s">
        <v>2261</v>
      </c>
      <c r="HA9" s="906" t="s">
        <v>2261</v>
      </c>
      <c r="HB9" s="906" t="s">
        <v>2261</v>
      </c>
      <c r="HC9" s="906">
        <v>0</v>
      </c>
    </row>
    <row r="10" spans="1:211" s="750" customFormat="1" ht="24" customHeight="1">
      <c r="A10" s="671" t="s">
        <v>2272</v>
      </c>
      <c r="B10" s="790" t="s">
        <v>1241</v>
      </c>
      <c r="C10" s="912" t="s">
        <v>1026</v>
      </c>
      <c r="D10" s="696" t="s">
        <v>3359</v>
      </c>
      <c r="E10" s="697" t="s">
        <v>3360</v>
      </c>
      <c r="F10" s="698" t="s">
        <v>3361</v>
      </c>
      <c r="G10" s="837" t="s">
        <v>3362</v>
      </c>
      <c r="H10" s="847">
        <v>1640</v>
      </c>
      <c r="I10" s="697" t="s">
        <v>3342</v>
      </c>
      <c r="J10" s="868">
        <v>1828</v>
      </c>
      <c r="K10" s="868">
        <v>1831</v>
      </c>
      <c r="L10" s="869">
        <v>1722</v>
      </c>
      <c r="M10" s="700" t="s">
        <v>1083</v>
      </c>
      <c r="N10" s="700" t="s">
        <v>3152</v>
      </c>
      <c r="O10" s="700" t="s">
        <v>3152</v>
      </c>
      <c r="P10" s="700" t="s">
        <v>3363</v>
      </c>
      <c r="Q10" s="700" t="s">
        <v>3153</v>
      </c>
      <c r="R10" s="700" t="s">
        <v>3152</v>
      </c>
      <c r="S10" s="700" t="s">
        <v>3152</v>
      </c>
      <c r="T10" s="700" t="s">
        <v>3152</v>
      </c>
      <c r="U10" s="700" t="s">
        <v>3152</v>
      </c>
      <c r="V10" s="700" t="s">
        <v>3153</v>
      </c>
      <c r="W10" s="700" t="s">
        <v>3153</v>
      </c>
      <c r="X10" s="700" t="s">
        <v>3153</v>
      </c>
      <c r="Y10" s="700" t="s">
        <v>3153</v>
      </c>
      <c r="Z10" s="700" t="s">
        <v>3156</v>
      </c>
      <c r="AA10" s="701"/>
      <c r="AB10" s="701"/>
      <c r="AC10" s="701"/>
      <c r="AD10" s="700" t="s">
        <v>3153</v>
      </c>
      <c r="AE10" s="700" t="s">
        <v>3153</v>
      </c>
      <c r="AF10" s="700" t="s">
        <v>3153</v>
      </c>
      <c r="AG10" s="700" t="s">
        <v>3153</v>
      </c>
      <c r="AH10" s="700" t="s">
        <v>3156</v>
      </c>
      <c r="AI10" s="701"/>
      <c r="AJ10" s="701"/>
      <c r="AK10" s="701"/>
      <c r="AL10" s="702"/>
      <c r="AM10" s="700"/>
      <c r="AN10" s="870">
        <v>96.5</v>
      </c>
      <c r="AO10" s="871" t="s">
        <v>2283</v>
      </c>
      <c r="AP10" s="872">
        <v>0.96499999999999997</v>
      </c>
      <c r="AQ10" s="873">
        <v>12</v>
      </c>
      <c r="AR10" s="874" t="s">
        <v>962</v>
      </c>
      <c r="AS10" s="875">
        <v>100</v>
      </c>
      <c r="AT10" s="876"/>
      <c r="AU10" s="877">
        <v>599</v>
      </c>
      <c r="AV10" s="878">
        <v>0.96</v>
      </c>
      <c r="AW10" s="878">
        <v>1.6</v>
      </c>
      <c r="AX10" s="878">
        <v>13.99</v>
      </c>
      <c r="AY10" s="878" t="s">
        <v>1079</v>
      </c>
      <c r="AZ10" s="879" t="s">
        <v>3046</v>
      </c>
      <c r="BA10" s="878">
        <v>18.010000000000002</v>
      </c>
      <c r="BB10" s="878">
        <v>1.06</v>
      </c>
      <c r="BC10" s="878">
        <v>1.31</v>
      </c>
      <c r="BD10" s="878">
        <v>2.77</v>
      </c>
      <c r="BE10" s="878">
        <v>1.81</v>
      </c>
      <c r="BF10" s="878">
        <v>0.35</v>
      </c>
      <c r="BG10" s="878">
        <v>0.19</v>
      </c>
      <c r="BH10" s="878">
        <v>0.2</v>
      </c>
      <c r="BI10" s="878">
        <v>0.37</v>
      </c>
      <c r="BJ10" s="880" t="s">
        <v>2634</v>
      </c>
      <c r="BK10" s="880" t="s">
        <v>2634</v>
      </c>
      <c r="BL10" s="880">
        <v>7</v>
      </c>
      <c r="BM10" s="880">
        <v>3</v>
      </c>
      <c r="BN10" s="881">
        <v>12</v>
      </c>
      <c r="BO10" s="882" t="s">
        <v>962</v>
      </c>
      <c r="BP10" s="883">
        <v>100</v>
      </c>
      <c r="BQ10" s="884"/>
      <c r="BR10" s="885">
        <v>312.60000000000002</v>
      </c>
      <c r="BS10" s="886">
        <v>0.4</v>
      </c>
      <c r="BT10" s="886">
        <v>0.78</v>
      </c>
      <c r="BU10" s="886">
        <v>13.52</v>
      </c>
      <c r="BV10" s="887"/>
      <c r="BW10" s="886">
        <v>14.79</v>
      </c>
      <c r="BX10" s="886" t="s">
        <v>1079</v>
      </c>
      <c r="BY10" s="886">
        <v>0.26</v>
      </c>
      <c r="BZ10" s="886">
        <v>0.08</v>
      </c>
      <c r="CA10" s="887"/>
      <c r="CB10" s="887"/>
      <c r="CC10" s="887"/>
      <c r="CD10" s="887"/>
      <c r="CE10" s="852" t="s">
        <v>1077</v>
      </c>
      <c r="CF10" s="852" t="s">
        <v>1077</v>
      </c>
      <c r="CG10" s="852" t="s">
        <v>1079</v>
      </c>
      <c r="CH10" s="852" t="s">
        <v>1079</v>
      </c>
      <c r="CI10" s="852" t="s">
        <v>1077</v>
      </c>
      <c r="CJ10" s="852" t="s">
        <v>1077</v>
      </c>
      <c r="CK10" s="852" t="s">
        <v>1079</v>
      </c>
      <c r="CL10" s="852" t="s">
        <v>1079</v>
      </c>
      <c r="CM10" s="852" t="s">
        <v>1079</v>
      </c>
      <c r="CN10" s="852" t="s">
        <v>3337</v>
      </c>
      <c r="CO10" s="852" t="s">
        <v>3337</v>
      </c>
      <c r="CP10" s="888"/>
      <c r="CQ10" s="873">
        <v>11.59</v>
      </c>
      <c r="CR10" s="874" t="s">
        <v>962</v>
      </c>
      <c r="CS10" s="875">
        <v>96.615666666666684</v>
      </c>
      <c r="CT10" s="876"/>
      <c r="CU10" s="877">
        <v>388.8</v>
      </c>
      <c r="CV10" s="878">
        <v>0.53</v>
      </c>
      <c r="CW10" s="878">
        <v>1.21</v>
      </c>
      <c r="CX10" s="878">
        <v>18.239999999999998</v>
      </c>
      <c r="CY10" s="878" t="s">
        <v>1079</v>
      </c>
      <c r="CZ10" s="879" t="s">
        <v>3046</v>
      </c>
      <c r="DA10" s="878">
        <v>22.42</v>
      </c>
      <c r="DB10" s="878">
        <v>0.91</v>
      </c>
      <c r="DC10" s="878">
        <v>0.88</v>
      </c>
      <c r="DD10" s="878">
        <v>2.34</v>
      </c>
      <c r="DE10" s="878">
        <v>1.99</v>
      </c>
      <c r="DF10" s="878">
        <v>0.33</v>
      </c>
      <c r="DG10" s="878">
        <v>0.56000000000000005</v>
      </c>
      <c r="DH10" s="878">
        <v>0.3</v>
      </c>
      <c r="DI10" s="878">
        <v>0.5</v>
      </c>
      <c r="DJ10" s="880" t="s">
        <v>2634</v>
      </c>
      <c r="DK10" s="880" t="s">
        <v>2634</v>
      </c>
      <c r="DL10" s="880">
        <v>15</v>
      </c>
      <c r="DM10" s="880" t="s">
        <v>2634</v>
      </c>
      <c r="DN10" s="881">
        <v>11.98</v>
      </c>
      <c r="DO10" s="882" t="s">
        <v>962</v>
      </c>
      <c r="DP10" s="883">
        <v>99.895536231884037</v>
      </c>
      <c r="DQ10" s="884"/>
      <c r="DR10" s="889" t="s">
        <v>1079</v>
      </c>
      <c r="DS10" s="890" t="s">
        <v>2257</v>
      </c>
      <c r="DT10" s="887" t="s">
        <v>2257</v>
      </c>
      <c r="DU10" s="886">
        <v>1.71</v>
      </c>
      <c r="DV10" s="887" t="s">
        <v>2257</v>
      </c>
      <c r="DW10" s="887"/>
      <c r="DX10" s="886">
        <v>23.03</v>
      </c>
      <c r="DY10" s="886" t="s">
        <v>1079</v>
      </c>
      <c r="DZ10" s="886">
        <v>7.0000000000000007E-2</v>
      </c>
      <c r="EA10" s="886">
        <v>0.18</v>
      </c>
      <c r="EB10" s="887"/>
      <c r="EC10" s="887"/>
      <c r="ED10" s="887"/>
      <c r="EE10" s="887"/>
      <c r="EF10" s="853" t="s">
        <v>1077</v>
      </c>
      <c r="EG10" s="853" t="s">
        <v>1077</v>
      </c>
      <c r="EH10" s="853" t="s">
        <v>1079</v>
      </c>
      <c r="EI10" s="853" t="s">
        <v>1079</v>
      </c>
      <c r="EJ10" s="853" t="s">
        <v>1077</v>
      </c>
      <c r="EK10" s="853" t="s">
        <v>1077</v>
      </c>
      <c r="EL10" s="853" t="s">
        <v>1079</v>
      </c>
      <c r="EM10" s="853" t="s">
        <v>1079</v>
      </c>
      <c r="EN10" s="853" t="s">
        <v>1079</v>
      </c>
      <c r="EO10" s="853" t="s">
        <v>3337</v>
      </c>
      <c r="EP10" s="853" t="s">
        <v>3337</v>
      </c>
      <c r="EQ10" s="1022"/>
      <c r="ER10" s="891">
        <v>12</v>
      </c>
      <c r="ES10" s="892" t="s">
        <v>962</v>
      </c>
      <c r="ET10" s="893">
        <v>100</v>
      </c>
      <c r="EU10" s="894"/>
      <c r="EV10" s="895">
        <v>21.8</v>
      </c>
      <c r="EW10" s="896">
        <v>0.97</v>
      </c>
      <c r="EX10" s="896">
        <v>7.78</v>
      </c>
      <c r="EY10" s="896">
        <v>8.4499999999999993</v>
      </c>
      <c r="EZ10" s="896">
        <v>0.37</v>
      </c>
      <c r="FA10" s="864" t="s">
        <v>1077</v>
      </c>
      <c r="FB10" s="864" t="s">
        <v>1077</v>
      </c>
      <c r="FC10" s="864" t="s">
        <v>1079</v>
      </c>
      <c r="FD10" s="864" t="s">
        <v>1079</v>
      </c>
      <c r="FE10" s="864" t="s">
        <v>1079</v>
      </c>
      <c r="FF10" s="864" t="s">
        <v>3337</v>
      </c>
      <c r="FG10" s="897"/>
      <c r="FH10" s="898">
        <v>10.96</v>
      </c>
      <c r="FI10" s="898" t="s">
        <v>2920</v>
      </c>
      <c r="FJ10" s="899">
        <v>91.333333333333343</v>
      </c>
      <c r="FK10" s="900">
        <v>13.2</v>
      </c>
      <c r="FL10" s="900">
        <v>0.2</v>
      </c>
      <c r="FM10" s="900">
        <v>358.6</v>
      </c>
      <c r="FN10" s="900">
        <v>12.3</v>
      </c>
      <c r="FO10" s="900">
        <v>3.9</v>
      </c>
      <c r="FP10" s="900">
        <v>160.69999999999999</v>
      </c>
      <c r="FQ10" s="900">
        <v>74</v>
      </c>
      <c r="FR10" s="900">
        <v>4.2</v>
      </c>
      <c r="FS10" s="900">
        <v>2.6</v>
      </c>
      <c r="FT10" s="901" t="s">
        <v>1887</v>
      </c>
      <c r="FU10" s="901" t="s">
        <v>1887</v>
      </c>
      <c r="FV10" s="901" t="s">
        <v>1887</v>
      </c>
      <c r="FW10" s="901" t="s">
        <v>1887</v>
      </c>
      <c r="FX10" s="901" t="s">
        <v>1887</v>
      </c>
      <c r="FY10" s="901" t="s">
        <v>1887</v>
      </c>
      <c r="FZ10" s="901" t="s">
        <v>1887</v>
      </c>
      <c r="GA10" s="901" t="s">
        <v>1887</v>
      </c>
      <c r="GB10" s="901" t="s">
        <v>1887</v>
      </c>
      <c r="GC10" s="901" t="s">
        <v>1887</v>
      </c>
      <c r="GD10" s="901" t="s">
        <v>1887</v>
      </c>
      <c r="GE10" s="901" t="s">
        <v>1887</v>
      </c>
      <c r="GF10" s="902"/>
      <c r="GG10" s="903">
        <v>3.63</v>
      </c>
      <c r="GH10" s="671" t="s">
        <v>2920</v>
      </c>
      <c r="GI10" s="904">
        <v>4</v>
      </c>
      <c r="GJ10" s="671" t="s">
        <v>2920</v>
      </c>
      <c r="GK10" s="671"/>
      <c r="GL10" s="740">
        <v>100</v>
      </c>
      <c r="GM10" s="741" t="s">
        <v>962</v>
      </c>
      <c r="GN10" s="742" t="s">
        <v>2284</v>
      </c>
      <c r="GO10" s="742" t="s">
        <v>2284</v>
      </c>
      <c r="GP10" s="905" t="s">
        <v>2284</v>
      </c>
      <c r="GQ10" s="905" t="s">
        <v>2288</v>
      </c>
      <c r="GR10" s="905" t="s">
        <v>2286</v>
      </c>
      <c r="GS10" s="905" t="s">
        <v>2284</v>
      </c>
      <c r="GT10" s="905" t="s">
        <v>1700</v>
      </c>
      <c r="GU10" s="905" t="s">
        <v>2288</v>
      </c>
      <c r="GV10" s="905">
        <v>10</v>
      </c>
      <c r="GW10" s="906" t="s">
        <v>2284</v>
      </c>
      <c r="GX10" s="906" t="s">
        <v>2288</v>
      </c>
      <c r="GY10" s="906">
        <v>25</v>
      </c>
      <c r="GZ10" s="906" t="s">
        <v>2284</v>
      </c>
      <c r="HA10" s="906" t="s">
        <v>1700</v>
      </c>
      <c r="HB10" s="906" t="s">
        <v>2288</v>
      </c>
      <c r="HC10" s="906">
        <v>25</v>
      </c>
    </row>
    <row r="11" spans="1:211" s="913" customFormat="1" ht="24" customHeight="1">
      <c r="A11" s="694" t="s">
        <v>2323</v>
      </c>
      <c r="B11" s="695" t="s">
        <v>1275</v>
      </c>
      <c r="C11" s="867" t="s">
        <v>1348</v>
      </c>
      <c r="D11" s="696" t="s">
        <v>3364</v>
      </c>
      <c r="E11" s="697" t="s">
        <v>3365</v>
      </c>
      <c r="F11" s="698" t="s">
        <v>3366</v>
      </c>
      <c r="G11" s="837" t="s">
        <v>3367</v>
      </c>
      <c r="H11" s="847">
        <v>1770</v>
      </c>
      <c r="I11" s="697" t="s">
        <v>3368</v>
      </c>
      <c r="J11" s="868">
        <v>1943</v>
      </c>
      <c r="K11" s="868">
        <v>1947</v>
      </c>
      <c r="L11" s="869">
        <v>1842</v>
      </c>
      <c r="M11" s="700" t="s">
        <v>3333</v>
      </c>
      <c r="N11" s="700" t="s">
        <v>3332</v>
      </c>
      <c r="O11" s="700" t="s">
        <v>3332</v>
      </c>
      <c r="P11" s="700" t="s">
        <v>3343</v>
      </c>
      <c r="Q11" s="700" t="s">
        <v>3333</v>
      </c>
      <c r="R11" s="700" t="s">
        <v>3332</v>
      </c>
      <c r="S11" s="700" t="s">
        <v>3332</v>
      </c>
      <c r="T11" s="700" t="s">
        <v>3333</v>
      </c>
      <c r="U11" s="700" t="s">
        <v>3332</v>
      </c>
      <c r="V11" s="700" t="s">
        <v>3333</v>
      </c>
      <c r="W11" s="700" t="s">
        <v>3333</v>
      </c>
      <c r="X11" s="700" t="s">
        <v>3332</v>
      </c>
      <c r="Y11" s="700" t="s">
        <v>3332</v>
      </c>
      <c r="Z11" s="700" t="s">
        <v>3334</v>
      </c>
      <c r="AA11" s="701"/>
      <c r="AB11" s="701"/>
      <c r="AC11" s="701"/>
      <c r="AD11" s="700" t="s">
        <v>3333</v>
      </c>
      <c r="AE11" s="700" t="s">
        <v>3333</v>
      </c>
      <c r="AF11" s="700" t="s">
        <v>3332</v>
      </c>
      <c r="AG11" s="700" t="s">
        <v>3332</v>
      </c>
      <c r="AH11" s="700" t="s">
        <v>3334</v>
      </c>
      <c r="AI11" s="701"/>
      <c r="AJ11" s="701"/>
      <c r="AK11" s="701"/>
      <c r="AL11" s="702"/>
      <c r="AM11" s="700"/>
      <c r="AN11" s="870">
        <v>96.5</v>
      </c>
      <c r="AO11" s="871" t="s">
        <v>2283</v>
      </c>
      <c r="AP11" s="872">
        <v>0.96499999999999997</v>
      </c>
      <c r="AQ11" s="873">
        <v>10.94</v>
      </c>
      <c r="AR11" s="874" t="s">
        <v>962</v>
      </c>
      <c r="AS11" s="875">
        <v>91.231500000000011</v>
      </c>
      <c r="AT11" s="876"/>
      <c r="AU11" s="877">
        <v>323.5</v>
      </c>
      <c r="AV11" s="878">
        <v>0.37</v>
      </c>
      <c r="AW11" s="878">
        <v>1.41</v>
      </c>
      <c r="AX11" s="878">
        <v>14.12</v>
      </c>
      <c r="AY11" s="878" t="s">
        <v>1079</v>
      </c>
      <c r="AZ11" s="879" t="s">
        <v>3046</v>
      </c>
      <c r="BA11" s="878">
        <v>27.69</v>
      </c>
      <c r="BB11" s="878">
        <v>2.96</v>
      </c>
      <c r="BC11" s="878">
        <v>2.59</v>
      </c>
      <c r="BD11" s="878">
        <v>3.23</v>
      </c>
      <c r="BE11" s="878">
        <v>2.5499999999999998</v>
      </c>
      <c r="BF11" s="878">
        <v>0.27</v>
      </c>
      <c r="BG11" s="878">
        <v>0.21</v>
      </c>
      <c r="BH11" s="878">
        <v>0.22</v>
      </c>
      <c r="BI11" s="878">
        <v>0.22</v>
      </c>
      <c r="BJ11" s="880" t="s">
        <v>2634</v>
      </c>
      <c r="BK11" s="880" t="s">
        <v>2634</v>
      </c>
      <c r="BL11" s="880">
        <v>5</v>
      </c>
      <c r="BM11" s="880" t="s">
        <v>2634</v>
      </c>
      <c r="BN11" s="881">
        <v>12</v>
      </c>
      <c r="BO11" s="882" t="s">
        <v>962</v>
      </c>
      <c r="BP11" s="883">
        <v>100</v>
      </c>
      <c r="BQ11" s="884"/>
      <c r="BR11" s="885">
        <v>244.6</v>
      </c>
      <c r="BS11" s="886">
        <v>0.45</v>
      </c>
      <c r="BT11" s="886">
        <v>0.65</v>
      </c>
      <c r="BU11" s="886">
        <v>18.440000000000001</v>
      </c>
      <c r="BV11" s="887"/>
      <c r="BW11" s="886">
        <v>12.3</v>
      </c>
      <c r="BX11" s="886" t="s">
        <v>1079</v>
      </c>
      <c r="BY11" s="886">
        <v>1.84</v>
      </c>
      <c r="BZ11" s="886">
        <v>1.52</v>
      </c>
      <c r="CA11" s="887"/>
      <c r="CB11" s="887"/>
      <c r="CC11" s="887"/>
      <c r="CD11" s="887"/>
      <c r="CE11" s="852" t="s">
        <v>1077</v>
      </c>
      <c r="CF11" s="852" t="s">
        <v>1077</v>
      </c>
      <c r="CG11" s="852" t="s">
        <v>1079</v>
      </c>
      <c r="CH11" s="852" t="s">
        <v>1079</v>
      </c>
      <c r="CI11" s="852" t="s">
        <v>1077</v>
      </c>
      <c r="CJ11" s="852" t="s">
        <v>1077</v>
      </c>
      <c r="CK11" s="852" t="s">
        <v>1079</v>
      </c>
      <c r="CL11" s="852" t="s">
        <v>1079</v>
      </c>
      <c r="CM11" s="852" t="s">
        <v>1079</v>
      </c>
      <c r="CN11" s="852" t="s">
        <v>3337</v>
      </c>
      <c r="CO11" s="852" t="s">
        <v>3337</v>
      </c>
      <c r="CP11" s="888"/>
      <c r="CQ11" s="873">
        <v>11.04</v>
      </c>
      <c r="CR11" s="874" t="s">
        <v>962</v>
      </c>
      <c r="CS11" s="875">
        <v>92.077583333333337</v>
      </c>
      <c r="CT11" s="876"/>
      <c r="CU11" s="877">
        <v>333.9</v>
      </c>
      <c r="CV11" s="878">
        <v>0.24</v>
      </c>
      <c r="CW11" s="878">
        <v>1.4</v>
      </c>
      <c r="CX11" s="878">
        <v>20.29</v>
      </c>
      <c r="CY11" s="878" t="s">
        <v>1079</v>
      </c>
      <c r="CZ11" s="879" t="s">
        <v>3046</v>
      </c>
      <c r="DA11" s="878">
        <v>24.71</v>
      </c>
      <c r="DB11" s="878">
        <v>1.84</v>
      </c>
      <c r="DC11" s="878">
        <v>2.08</v>
      </c>
      <c r="DD11" s="878">
        <v>2.2400000000000002</v>
      </c>
      <c r="DE11" s="878">
        <v>2.62</v>
      </c>
      <c r="DF11" s="878">
        <v>0.35</v>
      </c>
      <c r="DG11" s="878">
        <v>0.62</v>
      </c>
      <c r="DH11" s="878">
        <v>0.36</v>
      </c>
      <c r="DI11" s="878">
        <v>0.45</v>
      </c>
      <c r="DJ11" s="880" t="s">
        <v>2634</v>
      </c>
      <c r="DK11" s="880" t="s">
        <v>2634</v>
      </c>
      <c r="DL11" s="880">
        <v>65</v>
      </c>
      <c r="DM11" s="880" t="s">
        <v>2634</v>
      </c>
      <c r="DN11" s="881">
        <v>12</v>
      </c>
      <c r="DO11" s="882" t="s">
        <v>962</v>
      </c>
      <c r="DP11" s="883">
        <v>100</v>
      </c>
      <c r="DQ11" s="884"/>
      <c r="DR11" s="889" t="s">
        <v>1079</v>
      </c>
      <c r="DS11" s="890" t="s">
        <v>2257</v>
      </c>
      <c r="DT11" s="887" t="s">
        <v>2257</v>
      </c>
      <c r="DU11" s="886">
        <v>1.31</v>
      </c>
      <c r="DV11" s="887" t="s">
        <v>2257</v>
      </c>
      <c r="DW11" s="887"/>
      <c r="DX11" s="886">
        <v>21.49</v>
      </c>
      <c r="DY11" s="886" t="s">
        <v>1079</v>
      </c>
      <c r="DZ11" s="886">
        <v>0.09</v>
      </c>
      <c r="EA11" s="886">
        <v>0.1</v>
      </c>
      <c r="EB11" s="887"/>
      <c r="EC11" s="887"/>
      <c r="ED11" s="887"/>
      <c r="EE11" s="887"/>
      <c r="EF11" s="853" t="s">
        <v>1077</v>
      </c>
      <c r="EG11" s="853" t="s">
        <v>1077</v>
      </c>
      <c r="EH11" s="853" t="s">
        <v>1079</v>
      </c>
      <c r="EI11" s="853" t="s">
        <v>1079</v>
      </c>
      <c r="EJ11" s="853" t="s">
        <v>1077</v>
      </c>
      <c r="EK11" s="853" t="s">
        <v>1077</v>
      </c>
      <c r="EL11" s="853" t="s">
        <v>1079</v>
      </c>
      <c r="EM11" s="853" t="s">
        <v>1079</v>
      </c>
      <c r="EN11" s="853" t="s">
        <v>1079</v>
      </c>
      <c r="EO11" s="853" t="s">
        <v>3337</v>
      </c>
      <c r="EP11" s="853" t="s">
        <v>3337</v>
      </c>
      <c r="EQ11" s="1022"/>
      <c r="ER11" s="891">
        <v>12</v>
      </c>
      <c r="ES11" s="892" t="s">
        <v>962</v>
      </c>
      <c r="ET11" s="893">
        <v>100</v>
      </c>
      <c r="EU11" s="894"/>
      <c r="EV11" s="895">
        <v>14.8</v>
      </c>
      <c r="EW11" s="896">
        <v>1</v>
      </c>
      <c r="EX11" s="896">
        <v>15.48</v>
      </c>
      <c r="EY11" s="896">
        <v>15.51</v>
      </c>
      <c r="EZ11" s="896">
        <v>0.54</v>
      </c>
      <c r="FA11" s="864" t="s">
        <v>1077</v>
      </c>
      <c r="FB11" s="864" t="s">
        <v>1077</v>
      </c>
      <c r="FC11" s="864" t="s">
        <v>1079</v>
      </c>
      <c r="FD11" s="864" t="s">
        <v>1079</v>
      </c>
      <c r="FE11" s="864" t="s">
        <v>1079</v>
      </c>
      <c r="FF11" s="864" t="s">
        <v>3337</v>
      </c>
      <c r="FG11" s="897"/>
      <c r="FH11" s="898">
        <v>11.16</v>
      </c>
      <c r="FI11" s="898" t="s">
        <v>2920</v>
      </c>
      <c r="FJ11" s="899">
        <v>93</v>
      </c>
      <c r="FK11" s="900">
        <v>12.6</v>
      </c>
      <c r="FL11" s="900">
        <v>15.2</v>
      </c>
      <c r="FM11" s="900">
        <v>250.6</v>
      </c>
      <c r="FN11" s="900">
        <v>10.8</v>
      </c>
      <c r="FO11" s="900">
        <v>0.9</v>
      </c>
      <c r="FP11" s="900">
        <v>176.7</v>
      </c>
      <c r="FQ11" s="900">
        <v>65.099999999999994</v>
      </c>
      <c r="FR11" s="900">
        <v>1.9</v>
      </c>
      <c r="FS11" s="900">
        <v>2.2999999999999998</v>
      </c>
      <c r="FT11" s="901" t="s">
        <v>1887</v>
      </c>
      <c r="FU11" s="901" t="s">
        <v>1887</v>
      </c>
      <c r="FV11" s="901" t="s">
        <v>1887</v>
      </c>
      <c r="FW11" s="901" t="s">
        <v>1887</v>
      </c>
      <c r="FX11" s="901" t="s">
        <v>1887</v>
      </c>
      <c r="FY11" s="901" t="s">
        <v>1887</v>
      </c>
      <c r="FZ11" s="901" t="s">
        <v>1887</v>
      </c>
      <c r="GA11" s="901" t="s">
        <v>1887</v>
      </c>
      <c r="GB11" s="901" t="s">
        <v>1887</v>
      </c>
      <c r="GC11" s="901" t="s">
        <v>1887</v>
      </c>
      <c r="GD11" s="901" t="s">
        <v>1887</v>
      </c>
      <c r="GE11" s="901" t="s">
        <v>1887</v>
      </c>
      <c r="GF11" s="902"/>
      <c r="GG11" s="903">
        <v>4</v>
      </c>
      <c r="GH11" s="671" t="s">
        <v>2920</v>
      </c>
      <c r="GI11" s="904">
        <v>3.61</v>
      </c>
      <c r="GJ11" s="671" t="s">
        <v>2920</v>
      </c>
      <c r="GK11" s="671"/>
      <c r="GL11" s="740">
        <v>72.91</v>
      </c>
      <c r="GM11" s="741" t="s">
        <v>968</v>
      </c>
      <c r="GN11" s="742" t="s">
        <v>2284</v>
      </c>
      <c r="GO11" s="742" t="s">
        <v>2284</v>
      </c>
      <c r="GP11" s="905" t="s">
        <v>2284</v>
      </c>
      <c r="GQ11" s="905" t="s">
        <v>2288</v>
      </c>
      <c r="GR11" s="905" t="s">
        <v>2286</v>
      </c>
      <c r="GS11" s="905" t="s">
        <v>2284</v>
      </c>
      <c r="GT11" s="905" t="s">
        <v>2288</v>
      </c>
      <c r="GU11" s="905" t="s">
        <v>2285</v>
      </c>
      <c r="GV11" s="905">
        <v>10</v>
      </c>
      <c r="GW11" s="906" t="s">
        <v>2261</v>
      </c>
      <c r="GX11" s="906" t="s">
        <v>2261</v>
      </c>
      <c r="GY11" s="906">
        <v>0</v>
      </c>
      <c r="GZ11" s="906" t="s">
        <v>2284</v>
      </c>
      <c r="HA11" s="906" t="s">
        <v>2287</v>
      </c>
      <c r="HB11" s="906" t="s">
        <v>2288</v>
      </c>
      <c r="HC11" s="906">
        <v>22.917000000000002</v>
      </c>
    </row>
    <row r="12" spans="1:211" s="750" customFormat="1" ht="24" customHeight="1">
      <c r="A12" s="671" t="s">
        <v>2272</v>
      </c>
      <c r="B12" s="695" t="s">
        <v>1275</v>
      </c>
      <c r="C12" s="696" t="s">
        <v>3369</v>
      </c>
      <c r="D12" s="696" t="s">
        <v>2964</v>
      </c>
      <c r="E12" s="697" t="s">
        <v>3370</v>
      </c>
      <c r="F12" s="698" t="s">
        <v>3366</v>
      </c>
      <c r="G12" s="837" t="s">
        <v>3371</v>
      </c>
      <c r="H12" s="847">
        <v>1370</v>
      </c>
      <c r="I12" s="697" t="s">
        <v>3372</v>
      </c>
      <c r="J12" s="868">
        <v>1553</v>
      </c>
      <c r="K12" s="868">
        <v>1552</v>
      </c>
      <c r="L12" s="869">
        <v>1448</v>
      </c>
      <c r="M12" s="700" t="s">
        <v>3333</v>
      </c>
      <c r="N12" s="700" t="s">
        <v>3332</v>
      </c>
      <c r="O12" s="700" t="s">
        <v>3332</v>
      </c>
      <c r="P12" s="700" t="s">
        <v>3343</v>
      </c>
      <c r="Q12" s="700" t="s">
        <v>3333</v>
      </c>
      <c r="R12" s="700" t="s">
        <v>3332</v>
      </c>
      <c r="S12" s="700" t="s">
        <v>3332</v>
      </c>
      <c r="T12" s="700" t="s">
        <v>3332</v>
      </c>
      <c r="U12" s="700" t="s">
        <v>3332</v>
      </c>
      <c r="V12" s="700" t="s">
        <v>3333</v>
      </c>
      <c r="W12" s="700" t="s">
        <v>3333</v>
      </c>
      <c r="X12" s="700" t="s">
        <v>3332</v>
      </c>
      <c r="Y12" s="700" t="s">
        <v>3332</v>
      </c>
      <c r="Z12" s="700" t="s">
        <v>3334</v>
      </c>
      <c r="AA12" s="914"/>
      <c r="AB12" s="914"/>
      <c r="AC12" s="762"/>
      <c r="AD12" s="700" t="s">
        <v>3333</v>
      </c>
      <c r="AE12" s="700" t="s">
        <v>3333</v>
      </c>
      <c r="AF12" s="700" t="s">
        <v>3332</v>
      </c>
      <c r="AG12" s="700" t="s">
        <v>3332</v>
      </c>
      <c r="AH12" s="700" t="s">
        <v>3334</v>
      </c>
      <c r="AI12" s="914"/>
      <c r="AJ12" s="914"/>
      <c r="AK12" s="762"/>
      <c r="AL12" s="702"/>
      <c r="AM12" s="700"/>
      <c r="AN12" s="870">
        <v>87.8</v>
      </c>
      <c r="AO12" s="871" t="s">
        <v>2283</v>
      </c>
      <c r="AP12" s="872">
        <v>0.878</v>
      </c>
      <c r="AQ12" s="873">
        <v>11.9</v>
      </c>
      <c r="AR12" s="874" t="s">
        <v>962</v>
      </c>
      <c r="AS12" s="875">
        <v>99.230833333333337</v>
      </c>
      <c r="AT12" s="876"/>
      <c r="AU12" s="877">
        <v>384.1</v>
      </c>
      <c r="AV12" s="878">
        <v>0.75</v>
      </c>
      <c r="AW12" s="878">
        <v>1.42</v>
      </c>
      <c r="AX12" s="878">
        <v>8.0500000000000007</v>
      </c>
      <c r="AY12" s="878" t="s">
        <v>1079</v>
      </c>
      <c r="AZ12" s="879" t="s">
        <v>3046</v>
      </c>
      <c r="BA12" s="878">
        <v>22.51</v>
      </c>
      <c r="BB12" s="878">
        <v>1.2</v>
      </c>
      <c r="BC12" s="878">
        <v>1.31</v>
      </c>
      <c r="BD12" s="878">
        <v>2.2799999999999998</v>
      </c>
      <c r="BE12" s="878">
        <v>2.0499999999999998</v>
      </c>
      <c r="BF12" s="878">
        <v>0.34</v>
      </c>
      <c r="BG12" s="878">
        <v>0.15</v>
      </c>
      <c r="BH12" s="878">
        <v>0.24</v>
      </c>
      <c r="BI12" s="878">
        <v>0.2</v>
      </c>
      <c r="BJ12" s="880" t="s">
        <v>2634</v>
      </c>
      <c r="BK12" s="880" t="s">
        <v>2634</v>
      </c>
      <c r="BL12" s="880" t="s">
        <v>2634</v>
      </c>
      <c r="BM12" s="880" t="s">
        <v>2634</v>
      </c>
      <c r="BN12" s="881">
        <v>12</v>
      </c>
      <c r="BO12" s="882" t="s">
        <v>962</v>
      </c>
      <c r="BP12" s="883">
        <v>100</v>
      </c>
      <c r="BQ12" s="884"/>
      <c r="BR12" s="885">
        <v>285.60000000000002</v>
      </c>
      <c r="BS12" s="886">
        <v>0.59</v>
      </c>
      <c r="BT12" s="886">
        <v>1.08</v>
      </c>
      <c r="BU12" s="886">
        <v>19.43</v>
      </c>
      <c r="BV12" s="887"/>
      <c r="BW12" s="886">
        <v>17.11</v>
      </c>
      <c r="BX12" s="886" t="s">
        <v>1079</v>
      </c>
      <c r="BY12" s="886">
        <v>2.1</v>
      </c>
      <c r="BZ12" s="886">
        <v>0.42</v>
      </c>
      <c r="CA12" s="887"/>
      <c r="CB12" s="887"/>
      <c r="CC12" s="887"/>
      <c r="CD12" s="887"/>
      <c r="CE12" s="852" t="s">
        <v>1077</v>
      </c>
      <c r="CF12" s="852" t="s">
        <v>1077</v>
      </c>
      <c r="CG12" s="852" t="s">
        <v>1079</v>
      </c>
      <c r="CH12" s="852" t="s">
        <v>1079</v>
      </c>
      <c r="CI12" s="852" t="s">
        <v>1077</v>
      </c>
      <c r="CJ12" s="852" t="s">
        <v>1077</v>
      </c>
      <c r="CK12" s="852" t="s">
        <v>1079</v>
      </c>
      <c r="CL12" s="852" t="s">
        <v>1079</v>
      </c>
      <c r="CM12" s="852" t="s">
        <v>1079</v>
      </c>
      <c r="CN12" s="852" t="s">
        <v>3337</v>
      </c>
      <c r="CO12" s="852" t="s">
        <v>3337</v>
      </c>
      <c r="CP12" s="888"/>
      <c r="CQ12" s="873">
        <v>11.22</v>
      </c>
      <c r="CR12" s="874" t="s">
        <v>962</v>
      </c>
      <c r="CS12" s="875">
        <v>93.539000000000001</v>
      </c>
      <c r="CT12" s="876"/>
      <c r="CU12" s="877">
        <v>272.8</v>
      </c>
      <c r="CV12" s="878">
        <v>0.35</v>
      </c>
      <c r="CW12" s="878">
        <v>1.33</v>
      </c>
      <c r="CX12" s="878">
        <v>7.51</v>
      </c>
      <c r="CY12" s="878" t="s">
        <v>1079</v>
      </c>
      <c r="CZ12" s="879" t="s">
        <v>3046</v>
      </c>
      <c r="DA12" s="878">
        <v>25.12</v>
      </c>
      <c r="DB12" s="878">
        <v>1.1100000000000001</v>
      </c>
      <c r="DC12" s="878">
        <v>1.74</v>
      </c>
      <c r="DD12" s="878">
        <v>2.52</v>
      </c>
      <c r="DE12" s="878">
        <v>1.97</v>
      </c>
      <c r="DF12" s="878">
        <v>0.5</v>
      </c>
      <c r="DG12" s="878">
        <v>0.26</v>
      </c>
      <c r="DH12" s="878">
        <v>0.31</v>
      </c>
      <c r="DI12" s="878">
        <v>0.39</v>
      </c>
      <c r="DJ12" s="880" t="s">
        <v>2634</v>
      </c>
      <c r="DK12" s="880" t="s">
        <v>2634</v>
      </c>
      <c r="DL12" s="880" t="s">
        <v>2634</v>
      </c>
      <c r="DM12" s="880" t="s">
        <v>2634</v>
      </c>
      <c r="DN12" s="881">
        <v>11.66</v>
      </c>
      <c r="DO12" s="882" t="s">
        <v>962</v>
      </c>
      <c r="DP12" s="883">
        <v>97.194666666666663</v>
      </c>
      <c r="DQ12" s="884"/>
      <c r="DR12" s="889" t="s">
        <v>1079</v>
      </c>
      <c r="DS12" s="890" t="s">
        <v>2257</v>
      </c>
      <c r="DT12" s="887" t="s">
        <v>2257</v>
      </c>
      <c r="DU12" s="886">
        <v>1.47</v>
      </c>
      <c r="DV12" s="887" t="s">
        <v>2257</v>
      </c>
      <c r="DW12" s="887"/>
      <c r="DX12" s="886">
        <v>25.63</v>
      </c>
      <c r="DY12" s="886" t="s">
        <v>1079</v>
      </c>
      <c r="DZ12" s="886">
        <v>0.06</v>
      </c>
      <c r="EA12" s="886">
        <v>0.03</v>
      </c>
      <c r="EB12" s="887"/>
      <c r="EC12" s="887"/>
      <c r="ED12" s="887"/>
      <c r="EE12" s="887"/>
      <c r="EF12" s="853" t="s">
        <v>1077</v>
      </c>
      <c r="EG12" s="853" t="s">
        <v>1077</v>
      </c>
      <c r="EH12" s="853" t="s">
        <v>1079</v>
      </c>
      <c r="EI12" s="853" t="s">
        <v>1079</v>
      </c>
      <c r="EJ12" s="853" t="s">
        <v>1077</v>
      </c>
      <c r="EK12" s="853" t="s">
        <v>1077</v>
      </c>
      <c r="EL12" s="853" t="s">
        <v>1079</v>
      </c>
      <c r="EM12" s="853" t="s">
        <v>1079</v>
      </c>
      <c r="EN12" s="853" t="s">
        <v>1079</v>
      </c>
      <c r="EO12" s="853" t="s">
        <v>3337</v>
      </c>
      <c r="EP12" s="853" t="s">
        <v>3337</v>
      </c>
      <c r="EQ12" s="1022"/>
      <c r="ER12" s="891">
        <v>12</v>
      </c>
      <c r="ES12" s="892" t="s">
        <v>962</v>
      </c>
      <c r="ET12" s="893">
        <v>100</v>
      </c>
      <c r="EU12" s="894"/>
      <c r="EV12" s="895">
        <v>57</v>
      </c>
      <c r="EW12" s="896">
        <v>1.23</v>
      </c>
      <c r="EX12" s="896">
        <v>9.9499999999999993</v>
      </c>
      <c r="EY12" s="896">
        <v>15.67</v>
      </c>
      <c r="EZ12" s="896">
        <v>0.81</v>
      </c>
      <c r="FA12" s="864" t="s">
        <v>1077</v>
      </c>
      <c r="FB12" s="864" t="s">
        <v>1077</v>
      </c>
      <c r="FC12" s="864" t="s">
        <v>1079</v>
      </c>
      <c r="FD12" s="864" t="s">
        <v>1079</v>
      </c>
      <c r="FE12" s="864" t="s">
        <v>1079</v>
      </c>
      <c r="FF12" s="864" t="s">
        <v>3337</v>
      </c>
      <c r="FG12" s="897"/>
      <c r="FH12" s="898">
        <v>11.4</v>
      </c>
      <c r="FI12" s="898" t="s">
        <v>2920</v>
      </c>
      <c r="FJ12" s="899">
        <v>95</v>
      </c>
      <c r="FK12" s="900">
        <v>11.3</v>
      </c>
      <c r="FL12" s="900">
        <v>28.6</v>
      </c>
      <c r="FM12" s="900">
        <v>101.9</v>
      </c>
      <c r="FN12" s="900">
        <v>10</v>
      </c>
      <c r="FO12" s="900">
        <v>9.4</v>
      </c>
      <c r="FP12" s="900">
        <v>124</v>
      </c>
      <c r="FQ12" s="900">
        <v>29.7</v>
      </c>
      <c r="FR12" s="900">
        <v>1.7</v>
      </c>
      <c r="FS12" s="900">
        <v>0.8</v>
      </c>
      <c r="FT12" s="901" t="s">
        <v>1887</v>
      </c>
      <c r="FU12" s="901" t="s">
        <v>1887</v>
      </c>
      <c r="FV12" s="901" t="s">
        <v>1887</v>
      </c>
      <c r="FW12" s="901" t="s">
        <v>1887</v>
      </c>
      <c r="FX12" s="901" t="s">
        <v>1887</v>
      </c>
      <c r="FY12" s="901" t="s">
        <v>1887</v>
      </c>
      <c r="FZ12" s="901" t="s">
        <v>1887</v>
      </c>
      <c r="GA12" s="901" t="s">
        <v>1887</v>
      </c>
      <c r="GB12" s="901" t="s">
        <v>1887</v>
      </c>
      <c r="GC12" s="901" t="s">
        <v>1887</v>
      </c>
      <c r="GD12" s="901" t="s">
        <v>1887</v>
      </c>
      <c r="GE12" s="901" t="s">
        <v>1887</v>
      </c>
      <c r="GF12" s="902"/>
      <c r="GG12" s="903">
        <v>2.86</v>
      </c>
      <c r="GH12" s="671" t="s">
        <v>2935</v>
      </c>
      <c r="GI12" s="904">
        <v>3.67</v>
      </c>
      <c r="GJ12" s="671" t="s">
        <v>2920</v>
      </c>
      <c r="GK12" s="671"/>
      <c r="GL12" s="740">
        <v>62.5</v>
      </c>
      <c r="GM12" s="741" t="s">
        <v>968</v>
      </c>
      <c r="GN12" s="742" t="s">
        <v>2284</v>
      </c>
      <c r="GO12" s="742" t="s">
        <v>2284</v>
      </c>
      <c r="GP12" s="905" t="s">
        <v>2284</v>
      </c>
      <c r="GQ12" s="905" t="s">
        <v>2288</v>
      </c>
      <c r="GR12" s="905" t="s">
        <v>2286</v>
      </c>
      <c r="GS12" s="905" t="s">
        <v>2284</v>
      </c>
      <c r="GT12" s="905" t="s">
        <v>2288</v>
      </c>
      <c r="GU12" s="905" t="s">
        <v>2285</v>
      </c>
      <c r="GV12" s="905">
        <v>10</v>
      </c>
      <c r="GW12" s="906" t="s">
        <v>2261</v>
      </c>
      <c r="GX12" s="906" t="s">
        <v>2261</v>
      </c>
      <c r="GY12" s="906">
        <v>0</v>
      </c>
      <c r="GZ12" s="906" t="s">
        <v>2284</v>
      </c>
      <c r="HA12" s="906" t="s">
        <v>2288</v>
      </c>
      <c r="HB12" s="906" t="s">
        <v>2285</v>
      </c>
      <c r="HC12" s="907">
        <v>12.5</v>
      </c>
    </row>
    <row r="13" spans="1:211" s="750" customFormat="1" ht="24" customHeight="1">
      <c r="A13" s="671" t="s">
        <v>2272</v>
      </c>
      <c r="B13" s="695" t="s">
        <v>1260</v>
      </c>
      <c r="C13" s="867" t="s">
        <v>1603</v>
      </c>
      <c r="D13" s="696" t="s">
        <v>3373</v>
      </c>
      <c r="E13" s="697" t="s">
        <v>3374</v>
      </c>
      <c r="F13" s="698" t="s">
        <v>3375</v>
      </c>
      <c r="G13" s="837" t="s">
        <v>3376</v>
      </c>
      <c r="H13" s="847">
        <v>1630</v>
      </c>
      <c r="I13" s="698" t="s">
        <v>3377</v>
      </c>
      <c r="J13" s="868">
        <v>1802</v>
      </c>
      <c r="K13" s="868">
        <v>1805</v>
      </c>
      <c r="L13" s="869">
        <v>1704</v>
      </c>
      <c r="M13" s="700" t="s">
        <v>63</v>
      </c>
      <c r="N13" s="700" t="s">
        <v>753</v>
      </c>
      <c r="O13" s="700" t="s">
        <v>753</v>
      </c>
      <c r="P13" s="700" t="s">
        <v>3356</v>
      </c>
      <c r="Q13" s="700" t="s">
        <v>63</v>
      </c>
      <c r="R13" s="700" t="s">
        <v>753</v>
      </c>
      <c r="S13" s="700" t="s">
        <v>753</v>
      </c>
      <c r="T13" s="700" t="s">
        <v>63</v>
      </c>
      <c r="U13" s="700" t="s">
        <v>753</v>
      </c>
      <c r="V13" s="700" t="s">
        <v>63</v>
      </c>
      <c r="W13" s="700" t="s">
        <v>63</v>
      </c>
      <c r="X13" s="700" t="s">
        <v>63</v>
      </c>
      <c r="Y13" s="700" t="s">
        <v>63</v>
      </c>
      <c r="Z13" s="700" t="s">
        <v>754</v>
      </c>
      <c r="AA13" s="700" t="s">
        <v>3335</v>
      </c>
      <c r="AB13" s="700" t="s">
        <v>3335</v>
      </c>
      <c r="AC13" s="701"/>
      <c r="AD13" s="700" t="s">
        <v>63</v>
      </c>
      <c r="AE13" s="700" t="s">
        <v>63</v>
      </c>
      <c r="AF13" s="700" t="s">
        <v>63</v>
      </c>
      <c r="AG13" s="700" t="s">
        <v>63</v>
      </c>
      <c r="AH13" s="700" t="s">
        <v>754</v>
      </c>
      <c r="AI13" s="700" t="s">
        <v>3335</v>
      </c>
      <c r="AJ13" s="700" t="s">
        <v>3335</v>
      </c>
      <c r="AK13" s="701"/>
      <c r="AL13" s="702"/>
      <c r="AM13" s="700"/>
      <c r="AN13" s="870">
        <v>85.9</v>
      </c>
      <c r="AO13" s="871" t="s">
        <v>2283</v>
      </c>
      <c r="AP13" s="872">
        <v>0.8590000000000001</v>
      </c>
      <c r="AQ13" s="873">
        <v>11.81</v>
      </c>
      <c r="AR13" s="874" t="s">
        <v>962</v>
      </c>
      <c r="AS13" s="875">
        <v>98.461666666666673</v>
      </c>
      <c r="AT13" s="876"/>
      <c r="AU13" s="877">
        <v>435.4</v>
      </c>
      <c r="AV13" s="878">
        <v>0.49</v>
      </c>
      <c r="AW13" s="878">
        <v>0.68</v>
      </c>
      <c r="AX13" s="878">
        <v>14.39</v>
      </c>
      <c r="AY13" s="878" t="s">
        <v>1079</v>
      </c>
      <c r="AZ13" s="879" t="s">
        <v>3046</v>
      </c>
      <c r="BA13" s="878">
        <v>21.55</v>
      </c>
      <c r="BB13" s="878">
        <v>0.33</v>
      </c>
      <c r="BC13" s="878">
        <v>0.91</v>
      </c>
      <c r="BD13" s="878">
        <v>3.05</v>
      </c>
      <c r="BE13" s="878">
        <v>3.38</v>
      </c>
      <c r="BF13" s="878">
        <v>0.49</v>
      </c>
      <c r="BG13" s="878">
        <v>0.19</v>
      </c>
      <c r="BH13" s="878">
        <v>0.44</v>
      </c>
      <c r="BI13" s="878">
        <v>0.25</v>
      </c>
      <c r="BJ13" s="880" t="s">
        <v>2634</v>
      </c>
      <c r="BK13" s="880" t="s">
        <v>2634</v>
      </c>
      <c r="BL13" s="880">
        <v>7</v>
      </c>
      <c r="BM13" s="880" t="s">
        <v>2634</v>
      </c>
      <c r="BN13" s="881">
        <v>12</v>
      </c>
      <c r="BO13" s="882" t="s">
        <v>962</v>
      </c>
      <c r="BP13" s="883">
        <v>100</v>
      </c>
      <c r="BQ13" s="884"/>
      <c r="BR13" s="885">
        <v>414.9</v>
      </c>
      <c r="BS13" s="886">
        <v>0.39</v>
      </c>
      <c r="BT13" s="886">
        <v>0.72</v>
      </c>
      <c r="BU13" s="886">
        <v>13.17</v>
      </c>
      <c r="BV13" s="887"/>
      <c r="BW13" s="886">
        <v>17.149999999999999</v>
      </c>
      <c r="BX13" s="886" t="s">
        <v>1079</v>
      </c>
      <c r="BY13" s="886">
        <v>0.28000000000000003</v>
      </c>
      <c r="BZ13" s="886">
        <v>0.11</v>
      </c>
      <c r="CA13" s="887"/>
      <c r="CB13" s="887"/>
      <c r="CC13" s="887"/>
      <c r="CD13" s="887"/>
      <c r="CE13" s="852" t="s">
        <v>1077</v>
      </c>
      <c r="CF13" s="852" t="s">
        <v>1077</v>
      </c>
      <c r="CG13" s="852" t="s">
        <v>1079</v>
      </c>
      <c r="CH13" s="852" t="s">
        <v>1079</v>
      </c>
      <c r="CI13" s="852" t="s">
        <v>1077</v>
      </c>
      <c r="CJ13" s="852" t="s">
        <v>1077</v>
      </c>
      <c r="CK13" s="852" t="s">
        <v>1079</v>
      </c>
      <c r="CL13" s="852" t="s">
        <v>1079</v>
      </c>
      <c r="CM13" s="852" t="s">
        <v>1079</v>
      </c>
      <c r="CN13" s="852" t="s">
        <v>3337</v>
      </c>
      <c r="CO13" s="852" t="s">
        <v>3337</v>
      </c>
      <c r="CP13" s="888"/>
      <c r="CQ13" s="873">
        <v>11.16</v>
      </c>
      <c r="CR13" s="874" t="s">
        <v>962</v>
      </c>
      <c r="CS13" s="875">
        <v>93.000583333333338</v>
      </c>
      <c r="CT13" s="876"/>
      <c r="CU13" s="877">
        <v>359.3</v>
      </c>
      <c r="CV13" s="878">
        <v>0.28999999999999998</v>
      </c>
      <c r="CW13" s="878">
        <v>0.96</v>
      </c>
      <c r="CX13" s="878">
        <v>15.85</v>
      </c>
      <c r="CY13" s="878" t="s">
        <v>1079</v>
      </c>
      <c r="CZ13" s="879" t="s">
        <v>3046</v>
      </c>
      <c r="DA13" s="878">
        <v>19.62</v>
      </c>
      <c r="DB13" s="878">
        <v>0.01</v>
      </c>
      <c r="DC13" s="878">
        <v>0.2</v>
      </c>
      <c r="DD13" s="878">
        <v>1.4</v>
      </c>
      <c r="DE13" s="878">
        <v>1.55</v>
      </c>
      <c r="DF13" s="878">
        <v>0.43</v>
      </c>
      <c r="DG13" s="878">
        <v>0.35</v>
      </c>
      <c r="DH13" s="878">
        <v>0.77</v>
      </c>
      <c r="DI13" s="878">
        <v>0.81</v>
      </c>
      <c r="DJ13" s="880" t="s">
        <v>2634</v>
      </c>
      <c r="DK13" s="880" t="s">
        <v>2634</v>
      </c>
      <c r="DL13" s="880">
        <v>8</v>
      </c>
      <c r="DM13" s="880" t="s">
        <v>2634</v>
      </c>
      <c r="DN13" s="881">
        <v>11.44</v>
      </c>
      <c r="DO13" s="882" t="s">
        <v>962</v>
      </c>
      <c r="DP13" s="883">
        <v>95.402666666666676</v>
      </c>
      <c r="DQ13" s="884"/>
      <c r="DR13" s="889" t="s">
        <v>1079</v>
      </c>
      <c r="DS13" s="890" t="s">
        <v>2257</v>
      </c>
      <c r="DT13" s="887" t="s">
        <v>2257</v>
      </c>
      <c r="DU13" s="886">
        <v>1.48</v>
      </c>
      <c r="DV13" s="887" t="s">
        <v>2257</v>
      </c>
      <c r="DW13" s="887"/>
      <c r="DX13" s="886">
        <v>27.31</v>
      </c>
      <c r="DY13" s="886" t="s">
        <v>1079</v>
      </c>
      <c r="DZ13" s="886">
        <v>0.19</v>
      </c>
      <c r="EA13" s="886">
        <v>0.15</v>
      </c>
      <c r="EB13" s="887"/>
      <c r="EC13" s="887"/>
      <c r="ED13" s="887"/>
      <c r="EE13" s="887"/>
      <c r="EF13" s="853" t="s">
        <v>1077</v>
      </c>
      <c r="EG13" s="853" t="s">
        <v>1077</v>
      </c>
      <c r="EH13" s="853" t="s">
        <v>1079</v>
      </c>
      <c r="EI13" s="853" t="s">
        <v>1079</v>
      </c>
      <c r="EJ13" s="853" t="s">
        <v>1077</v>
      </c>
      <c r="EK13" s="853" t="s">
        <v>1077</v>
      </c>
      <c r="EL13" s="853" t="s">
        <v>1079</v>
      </c>
      <c r="EM13" s="853" t="s">
        <v>1079</v>
      </c>
      <c r="EN13" s="853" t="s">
        <v>1079</v>
      </c>
      <c r="EO13" s="853" t="s">
        <v>3337</v>
      </c>
      <c r="EP13" s="853" t="s">
        <v>3337</v>
      </c>
      <c r="EQ13" s="1023"/>
      <c r="ER13" s="891">
        <v>12</v>
      </c>
      <c r="ES13" s="892" t="s">
        <v>962</v>
      </c>
      <c r="ET13" s="893">
        <v>100</v>
      </c>
      <c r="EU13" s="894"/>
      <c r="EV13" s="895">
        <v>54.9</v>
      </c>
      <c r="EW13" s="896">
        <v>1.1499999999999999</v>
      </c>
      <c r="EX13" s="896">
        <v>7.59</v>
      </c>
      <c r="EY13" s="896">
        <v>9.48</v>
      </c>
      <c r="EZ13" s="896">
        <v>0.5</v>
      </c>
      <c r="FA13" s="864" t="s">
        <v>1077</v>
      </c>
      <c r="FB13" s="864" t="s">
        <v>1077</v>
      </c>
      <c r="FC13" s="864" t="s">
        <v>1079</v>
      </c>
      <c r="FD13" s="864" t="s">
        <v>1079</v>
      </c>
      <c r="FE13" s="864" t="s">
        <v>1079</v>
      </c>
      <c r="FF13" s="864" t="s">
        <v>3337</v>
      </c>
      <c r="FG13" s="897"/>
      <c r="FH13" s="898">
        <v>10.83</v>
      </c>
      <c r="FI13" s="898" t="s">
        <v>2920</v>
      </c>
      <c r="FJ13" s="909">
        <v>0.90249999999999997</v>
      </c>
      <c r="FK13" s="900">
        <v>14.4</v>
      </c>
      <c r="FL13" s="900">
        <v>13.9</v>
      </c>
      <c r="FM13" s="900">
        <v>258.89999999999998</v>
      </c>
      <c r="FN13" s="900">
        <v>6.1</v>
      </c>
      <c r="FO13" s="900">
        <v>9.6999999999999993</v>
      </c>
      <c r="FP13" s="900">
        <v>108.7</v>
      </c>
      <c r="FQ13" s="900">
        <v>72.8</v>
      </c>
      <c r="FR13" s="900">
        <v>1.5</v>
      </c>
      <c r="FS13" s="900">
        <v>0.8</v>
      </c>
      <c r="FT13" s="910" t="s">
        <v>1887</v>
      </c>
      <c r="FU13" s="910" t="s">
        <v>1887</v>
      </c>
      <c r="FV13" s="911" t="s">
        <v>1887</v>
      </c>
      <c r="FW13" s="901" t="s">
        <v>1887</v>
      </c>
      <c r="FX13" s="901" t="s">
        <v>1887</v>
      </c>
      <c r="FY13" s="901" t="s">
        <v>1887</v>
      </c>
      <c r="FZ13" s="901" t="s">
        <v>1887</v>
      </c>
      <c r="GA13" s="901" t="s">
        <v>1887</v>
      </c>
      <c r="GB13" s="901" t="s">
        <v>1887</v>
      </c>
      <c r="GC13" s="901" t="s">
        <v>1887</v>
      </c>
      <c r="GD13" s="901" t="s">
        <v>1887</v>
      </c>
      <c r="GE13" s="901" t="s">
        <v>1887</v>
      </c>
      <c r="GF13" s="902"/>
      <c r="GG13" s="903">
        <v>2.68</v>
      </c>
      <c r="GH13" s="671" t="s">
        <v>2935</v>
      </c>
      <c r="GI13" s="904">
        <v>3.62</v>
      </c>
      <c r="GJ13" s="671" t="s">
        <v>2920</v>
      </c>
      <c r="GK13" s="671"/>
      <c r="GL13" s="740">
        <v>62.5</v>
      </c>
      <c r="GM13" s="741" t="s">
        <v>968</v>
      </c>
      <c r="GN13" s="742" t="s">
        <v>2284</v>
      </c>
      <c r="GO13" s="742" t="s">
        <v>2284</v>
      </c>
      <c r="GP13" s="905" t="s">
        <v>2284</v>
      </c>
      <c r="GQ13" s="905" t="s">
        <v>2288</v>
      </c>
      <c r="GR13" s="905" t="s">
        <v>2286</v>
      </c>
      <c r="GS13" s="905" t="s">
        <v>2284</v>
      </c>
      <c r="GT13" s="905" t="s">
        <v>2288</v>
      </c>
      <c r="GU13" s="905" t="s">
        <v>2285</v>
      </c>
      <c r="GV13" s="905">
        <v>10</v>
      </c>
      <c r="GW13" s="906" t="s">
        <v>2261</v>
      </c>
      <c r="GX13" s="906" t="s">
        <v>2261</v>
      </c>
      <c r="GY13" s="906">
        <v>0</v>
      </c>
      <c r="GZ13" s="906" t="s">
        <v>2284</v>
      </c>
      <c r="HA13" s="906" t="s">
        <v>2288</v>
      </c>
      <c r="HB13" s="906" t="s">
        <v>2285</v>
      </c>
      <c r="HC13" s="906">
        <v>12.5</v>
      </c>
    </row>
    <row r="14" spans="1:211" s="750" customFormat="1" ht="24" customHeight="1">
      <c r="A14" s="671" t="s">
        <v>2262</v>
      </c>
      <c r="B14" s="695" t="s">
        <v>1232</v>
      </c>
      <c r="C14" s="696" t="s">
        <v>1416</v>
      </c>
      <c r="D14" s="696" t="s">
        <v>3378</v>
      </c>
      <c r="E14" s="697" t="s">
        <v>3379</v>
      </c>
      <c r="F14" s="698" t="s">
        <v>3380</v>
      </c>
      <c r="G14" s="837" t="s">
        <v>3381</v>
      </c>
      <c r="H14" s="847">
        <v>1040</v>
      </c>
      <c r="I14" s="697" t="s">
        <v>3382</v>
      </c>
      <c r="J14" s="868">
        <v>1251</v>
      </c>
      <c r="K14" s="868">
        <v>1248</v>
      </c>
      <c r="L14" s="869">
        <v>1147</v>
      </c>
      <c r="M14" s="700" t="s">
        <v>3153</v>
      </c>
      <c r="N14" s="700" t="s">
        <v>3152</v>
      </c>
      <c r="O14" s="700" t="s">
        <v>3152</v>
      </c>
      <c r="P14" s="700" t="s">
        <v>3363</v>
      </c>
      <c r="Q14" s="700" t="s">
        <v>3153</v>
      </c>
      <c r="R14" s="700" t="s">
        <v>3152</v>
      </c>
      <c r="S14" s="700" t="s">
        <v>3152</v>
      </c>
      <c r="T14" s="700" t="s">
        <v>3152</v>
      </c>
      <c r="U14" s="700" t="s">
        <v>3152</v>
      </c>
      <c r="V14" s="700" t="s">
        <v>3153</v>
      </c>
      <c r="W14" s="700" t="s">
        <v>3153</v>
      </c>
      <c r="X14" s="700" t="s">
        <v>3155</v>
      </c>
      <c r="Y14" s="700" t="s">
        <v>3155</v>
      </c>
      <c r="Z14" s="914"/>
      <c r="AA14" s="701"/>
      <c r="AB14" s="701"/>
      <c r="AC14" s="701"/>
      <c r="AD14" s="700" t="s">
        <v>3153</v>
      </c>
      <c r="AE14" s="700" t="s">
        <v>3153</v>
      </c>
      <c r="AF14" s="700" t="s">
        <v>3232</v>
      </c>
      <c r="AG14" s="700" t="s">
        <v>3232</v>
      </c>
      <c r="AH14" s="914"/>
      <c r="AI14" s="701"/>
      <c r="AJ14" s="701"/>
      <c r="AK14" s="701"/>
      <c r="AL14" s="702"/>
      <c r="AM14" s="700"/>
      <c r="AN14" s="870">
        <v>81.400000000000006</v>
      </c>
      <c r="AO14" s="871" t="s">
        <v>2296</v>
      </c>
      <c r="AP14" s="872">
        <v>0.81400000000000006</v>
      </c>
      <c r="AQ14" s="873">
        <v>10.39</v>
      </c>
      <c r="AR14" s="874" t="s">
        <v>960</v>
      </c>
      <c r="AS14" s="875">
        <v>86.616500000000002</v>
      </c>
      <c r="AT14" s="876"/>
      <c r="AU14" s="877">
        <v>320.3</v>
      </c>
      <c r="AV14" s="878">
        <v>0.48</v>
      </c>
      <c r="AW14" s="878">
        <v>1.68</v>
      </c>
      <c r="AX14" s="878">
        <v>28.24</v>
      </c>
      <c r="AY14" s="878" t="s">
        <v>1079</v>
      </c>
      <c r="AZ14" s="879" t="s">
        <v>3046</v>
      </c>
      <c r="BA14" s="878">
        <v>26.88</v>
      </c>
      <c r="BB14" s="878">
        <v>0.6</v>
      </c>
      <c r="BC14" s="878">
        <v>3.75</v>
      </c>
      <c r="BD14" s="878">
        <v>2.2000000000000002</v>
      </c>
      <c r="BE14" s="878">
        <v>2.62</v>
      </c>
      <c r="BF14" s="878">
        <v>0.46</v>
      </c>
      <c r="BG14" s="878">
        <v>0.74</v>
      </c>
      <c r="BH14" s="878">
        <v>0.73</v>
      </c>
      <c r="BI14" s="878">
        <v>0.34</v>
      </c>
      <c r="BJ14" s="880" t="s">
        <v>2634</v>
      </c>
      <c r="BK14" s="880">
        <v>32</v>
      </c>
      <c r="BL14" s="880" t="s">
        <v>2634</v>
      </c>
      <c r="BM14" s="880" t="s">
        <v>2634</v>
      </c>
      <c r="BN14" s="881">
        <v>11.66</v>
      </c>
      <c r="BO14" s="882" t="s">
        <v>962</v>
      </c>
      <c r="BP14" s="883">
        <v>97.24444444444444</v>
      </c>
      <c r="BQ14" s="884"/>
      <c r="BR14" s="885">
        <v>431</v>
      </c>
      <c r="BS14" s="886">
        <v>0.44</v>
      </c>
      <c r="BT14" s="886">
        <v>0.87</v>
      </c>
      <c r="BU14" s="886">
        <v>31.48</v>
      </c>
      <c r="BV14" s="887"/>
      <c r="BW14" s="886">
        <v>20.48</v>
      </c>
      <c r="BX14" s="886" t="s">
        <v>1079</v>
      </c>
      <c r="BY14" s="886">
        <v>1.06</v>
      </c>
      <c r="BZ14" s="886">
        <v>0.57999999999999996</v>
      </c>
      <c r="CA14" s="887"/>
      <c r="CB14" s="887"/>
      <c r="CC14" s="887"/>
      <c r="CD14" s="887"/>
      <c r="CE14" s="852" t="s">
        <v>1077</v>
      </c>
      <c r="CF14" s="915"/>
      <c r="CG14" s="852" t="s">
        <v>1079</v>
      </c>
      <c r="CH14" s="915"/>
      <c r="CI14" s="852" t="s">
        <v>1077</v>
      </c>
      <c r="CJ14" s="915"/>
      <c r="CK14" s="852" t="s">
        <v>1079</v>
      </c>
      <c r="CL14" s="915"/>
      <c r="CM14" s="852" t="s">
        <v>1079</v>
      </c>
      <c r="CN14" s="852" t="s">
        <v>3337</v>
      </c>
      <c r="CO14" s="852" t="s">
        <v>3337</v>
      </c>
      <c r="CP14" s="888"/>
      <c r="CQ14" s="873">
        <v>10.07</v>
      </c>
      <c r="CR14" s="874" t="s">
        <v>960</v>
      </c>
      <c r="CS14" s="875">
        <v>83.924416666666673</v>
      </c>
      <c r="CT14" s="876"/>
      <c r="CU14" s="877">
        <v>371.9</v>
      </c>
      <c r="CV14" s="878">
        <v>0.42</v>
      </c>
      <c r="CW14" s="878">
        <v>1.89</v>
      </c>
      <c r="CX14" s="878">
        <v>19.079999999999998</v>
      </c>
      <c r="CY14" s="878" t="s">
        <v>1079</v>
      </c>
      <c r="CZ14" s="879" t="s">
        <v>3046</v>
      </c>
      <c r="DA14" s="878">
        <v>31.53</v>
      </c>
      <c r="DB14" s="878">
        <v>0.89</v>
      </c>
      <c r="DC14" s="878">
        <v>1.22</v>
      </c>
      <c r="DD14" s="878">
        <v>1.9</v>
      </c>
      <c r="DE14" s="878">
        <v>1.28</v>
      </c>
      <c r="DF14" s="878">
        <v>0.48</v>
      </c>
      <c r="DG14" s="878">
        <v>0.22</v>
      </c>
      <c r="DH14" s="878">
        <v>0.43</v>
      </c>
      <c r="DI14" s="878">
        <v>0.24</v>
      </c>
      <c r="DJ14" s="880">
        <v>1</v>
      </c>
      <c r="DK14" s="880">
        <v>35</v>
      </c>
      <c r="DL14" s="880">
        <v>70</v>
      </c>
      <c r="DM14" s="880" t="s">
        <v>2634</v>
      </c>
      <c r="DN14" s="881">
        <v>10.02</v>
      </c>
      <c r="DO14" s="882" t="s">
        <v>960</v>
      </c>
      <c r="DP14" s="883">
        <v>83.539014492753623</v>
      </c>
      <c r="DQ14" s="884"/>
      <c r="DR14" s="889" t="s">
        <v>1079</v>
      </c>
      <c r="DS14" s="890" t="s">
        <v>2257</v>
      </c>
      <c r="DT14" s="887" t="s">
        <v>2257</v>
      </c>
      <c r="DU14" s="886">
        <v>1.98</v>
      </c>
      <c r="DV14" s="887" t="s">
        <v>2257</v>
      </c>
      <c r="DW14" s="887"/>
      <c r="DX14" s="886">
        <v>36.53</v>
      </c>
      <c r="DY14" s="886" t="s">
        <v>1079</v>
      </c>
      <c r="DZ14" s="886">
        <v>0.12</v>
      </c>
      <c r="EA14" s="886">
        <v>0.01</v>
      </c>
      <c r="EB14" s="887"/>
      <c r="EC14" s="887"/>
      <c r="ED14" s="887"/>
      <c r="EE14" s="887"/>
      <c r="EF14" s="916" t="s">
        <v>3357</v>
      </c>
      <c r="EG14" s="917"/>
      <c r="EH14" s="853" t="s">
        <v>1079</v>
      </c>
      <c r="EI14" s="917"/>
      <c r="EJ14" s="853" t="s">
        <v>1077</v>
      </c>
      <c r="EK14" s="917"/>
      <c r="EL14" s="853" t="s">
        <v>1079</v>
      </c>
      <c r="EM14" s="917"/>
      <c r="EN14" s="853" t="s">
        <v>1079</v>
      </c>
      <c r="EO14" s="853" t="s">
        <v>3337</v>
      </c>
      <c r="EP14" s="853" t="s">
        <v>3337</v>
      </c>
      <c r="EQ14" s="1022" t="s">
        <v>3358</v>
      </c>
      <c r="ER14" s="891">
        <v>12</v>
      </c>
      <c r="ES14" s="892" t="s">
        <v>962</v>
      </c>
      <c r="ET14" s="893">
        <v>100</v>
      </c>
      <c r="EU14" s="894"/>
      <c r="EV14" s="895">
        <v>121.5</v>
      </c>
      <c r="EW14" s="896">
        <v>0.63</v>
      </c>
      <c r="EX14" s="896">
        <v>7.3</v>
      </c>
      <c r="EY14" s="896">
        <v>32.71</v>
      </c>
      <c r="EZ14" s="896">
        <v>1.1599999999999999</v>
      </c>
      <c r="FA14" s="864" t="s">
        <v>1077</v>
      </c>
      <c r="FB14" s="918"/>
      <c r="FC14" s="864" t="s">
        <v>1079</v>
      </c>
      <c r="FD14" s="918"/>
      <c r="FE14" s="864" t="s">
        <v>1079</v>
      </c>
      <c r="FF14" s="864" t="s">
        <v>3337</v>
      </c>
      <c r="FG14" s="897"/>
      <c r="FH14" s="898">
        <v>10.9</v>
      </c>
      <c r="FI14" s="898" t="s">
        <v>2920</v>
      </c>
      <c r="FJ14" s="899">
        <v>90.833333333333329</v>
      </c>
      <c r="FK14" s="900">
        <v>14</v>
      </c>
      <c r="FL14" s="900">
        <v>4.7</v>
      </c>
      <c r="FM14" s="900">
        <v>381.3</v>
      </c>
      <c r="FN14" s="900">
        <v>11.6</v>
      </c>
      <c r="FO14" s="900">
        <v>7.8</v>
      </c>
      <c r="FP14" s="900">
        <v>239.1</v>
      </c>
      <c r="FQ14" s="900">
        <v>100.3</v>
      </c>
      <c r="FR14" s="900">
        <v>1.8</v>
      </c>
      <c r="FS14" s="900">
        <v>6.2</v>
      </c>
      <c r="FT14" s="901" t="s">
        <v>1887</v>
      </c>
      <c r="FU14" s="901" t="s">
        <v>1887</v>
      </c>
      <c r="FV14" s="901" t="s">
        <v>1887</v>
      </c>
      <c r="FW14" s="901" t="s">
        <v>1887</v>
      </c>
      <c r="FX14" s="901" t="s">
        <v>1887</v>
      </c>
      <c r="FY14" s="901" t="s">
        <v>1887</v>
      </c>
      <c r="FZ14" s="901" t="s">
        <v>1887</v>
      </c>
      <c r="GA14" s="901" t="s">
        <v>1887</v>
      </c>
      <c r="GB14" s="901" t="s">
        <v>1887</v>
      </c>
      <c r="GC14" s="901" t="s">
        <v>1887</v>
      </c>
      <c r="GD14" s="901" t="s">
        <v>1887</v>
      </c>
      <c r="GE14" s="901" t="s">
        <v>1887</v>
      </c>
      <c r="GF14" s="902"/>
      <c r="GG14" s="903">
        <v>2.4700000000000002</v>
      </c>
      <c r="GH14" s="671" t="s">
        <v>2934</v>
      </c>
      <c r="GI14" s="904">
        <v>3.14</v>
      </c>
      <c r="GJ14" s="671" t="s">
        <v>2935</v>
      </c>
      <c r="GK14" s="671"/>
      <c r="GL14" s="740">
        <v>100</v>
      </c>
      <c r="GM14" s="741" t="s">
        <v>962</v>
      </c>
      <c r="GN14" s="742" t="s">
        <v>2284</v>
      </c>
      <c r="GO14" s="742" t="s">
        <v>2284</v>
      </c>
      <c r="GP14" s="905" t="s">
        <v>2284</v>
      </c>
      <c r="GQ14" s="905" t="s">
        <v>2288</v>
      </c>
      <c r="GR14" s="905" t="s">
        <v>2286</v>
      </c>
      <c r="GS14" s="905" t="s">
        <v>2284</v>
      </c>
      <c r="GT14" s="905" t="s">
        <v>2288</v>
      </c>
      <c r="GU14" s="905" t="s">
        <v>2285</v>
      </c>
      <c r="GV14" s="905">
        <v>10</v>
      </c>
      <c r="GW14" s="906" t="s">
        <v>2284</v>
      </c>
      <c r="GX14" s="906" t="s">
        <v>2288</v>
      </c>
      <c r="GY14" s="906">
        <v>25</v>
      </c>
      <c r="GZ14" s="906" t="s">
        <v>2284</v>
      </c>
      <c r="HA14" s="906" t="s">
        <v>1700</v>
      </c>
      <c r="HB14" s="906" t="s">
        <v>2288</v>
      </c>
      <c r="HC14" s="906">
        <v>25</v>
      </c>
    </row>
    <row r="15" spans="1:211" s="750" customFormat="1" ht="24" customHeight="1">
      <c r="A15" s="671" t="s">
        <v>2262</v>
      </c>
      <c r="B15" s="695" t="s">
        <v>1250</v>
      </c>
      <c r="C15" s="696" t="s">
        <v>3383</v>
      </c>
      <c r="D15" s="696" t="s">
        <v>3384</v>
      </c>
      <c r="E15" s="697" t="s">
        <v>3226</v>
      </c>
      <c r="F15" s="698" t="s">
        <v>3385</v>
      </c>
      <c r="G15" s="837" t="s">
        <v>3386</v>
      </c>
      <c r="H15" s="847">
        <v>720</v>
      </c>
      <c r="I15" s="697" t="s">
        <v>3164</v>
      </c>
      <c r="J15" s="868">
        <v>909</v>
      </c>
      <c r="K15" s="868">
        <v>912</v>
      </c>
      <c r="L15" s="869">
        <v>801</v>
      </c>
      <c r="M15" s="700" t="s">
        <v>3153</v>
      </c>
      <c r="N15" s="700" t="s">
        <v>3152</v>
      </c>
      <c r="O15" s="700" t="s">
        <v>3152</v>
      </c>
      <c r="P15" s="700" t="s">
        <v>3363</v>
      </c>
      <c r="Q15" s="700" t="s">
        <v>3153</v>
      </c>
      <c r="R15" s="700" t="s">
        <v>3152</v>
      </c>
      <c r="S15" s="700" t="s">
        <v>3152</v>
      </c>
      <c r="T15" s="700" t="s">
        <v>3153</v>
      </c>
      <c r="U15" s="700" t="s">
        <v>3152</v>
      </c>
      <c r="V15" s="700" t="s">
        <v>3153</v>
      </c>
      <c r="W15" s="700" t="s">
        <v>3153</v>
      </c>
      <c r="X15" s="700" t="s">
        <v>3152</v>
      </c>
      <c r="Y15" s="700" t="s">
        <v>3152</v>
      </c>
      <c r="Z15" s="701"/>
      <c r="AA15" s="701"/>
      <c r="AB15" s="701"/>
      <c r="AC15" s="701"/>
      <c r="AD15" s="700" t="s">
        <v>3153</v>
      </c>
      <c r="AE15" s="700" t="s">
        <v>3153</v>
      </c>
      <c r="AF15" s="700" t="s">
        <v>3152</v>
      </c>
      <c r="AG15" s="700" t="s">
        <v>3232</v>
      </c>
      <c r="AH15" s="701"/>
      <c r="AI15" s="701"/>
      <c r="AJ15" s="701"/>
      <c r="AK15" s="701"/>
      <c r="AL15" s="702"/>
      <c r="AM15" s="700"/>
      <c r="AN15" s="870">
        <v>81.5</v>
      </c>
      <c r="AO15" s="871" t="s">
        <v>2296</v>
      </c>
      <c r="AP15" s="872">
        <v>0.81499999999999995</v>
      </c>
      <c r="AQ15" s="873">
        <v>8.2799999999999994</v>
      </c>
      <c r="AR15" s="874" t="s">
        <v>968</v>
      </c>
      <c r="AS15" s="875">
        <v>69.07950000000001</v>
      </c>
      <c r="AT15" s="876"/>
      <c r="AU15" s="877">
        <v>577.29999999999995</v>
      </c>
      <c r="AV15" s="878">
        <v>0.65</v>
      </c>
      <c r="AW15" s="878">
        <v>1.64</v>
      </c>
      <c r="AX15" s="878">
        <v>27.32</v>
      </c>
      <c r="AY15" s="878" t="s">
        <v>1079</v>
      </c>
      <c r="AZ15" s="879" t="s">
        <v>3046</v>
      </c>
      <c r="BA15" s="878">
        <v>37.909999999999997</v>
      </c>
      <c r="BB15" s="878">
        <v>0.81</v>
      </c>
      <c r="BC15" s="878">
        <v>0.23</v>
      </c>
      <c r="BD15" s="878">
        <v>2.69</v>
      </c>
      <c r="BE15" s="878">
        <v>2.29</v>
      </c>
      <c r="BF15" s="878">
        <v>0.71</v>
      </c>
      <c r="BG15" s="878">
        <v>0.36</v>
      </c>
      <c r="BH15" s="878">
        <v>0.78</v>
      </c>
      <c r="BI15" s="878">
        <v>0.5</v>
      </c>
      <c r="BJ15" s="880" t="s">
        <v>2634</v>
      </c>
      <c r="BK15" s="880">
        <v>2</v>
      </c>
      <c r="BL15" s="880">
        <v>63</v>
      </c>
      <c r="BM15" s="880">
        <v>4</v>
      </c>
      <c r="BN15" s="881">
        <v>10.68</v>
      </c>
      <c r="BO15" s="882" t="s">
        <v>962</v>
      </c>
      <c r="BP15" s="883">
        <v>89.061196581196583</v>
      </c>
      <c r="BQ15" s="884"/>
      <c r="BR15" s="885">
        <v>503.4</v>
      </c>
      <c r="BS15" s="886">
        <v>0.86</v>
      </c>
      <c r="BT15" s="886">
        <v>1.1100000000000001</v>
      </c>
      <c r="BU15" s="886">
        <v>47.91</v>
      </c>
      <c r="BV15" s="887"/>
      <c r="BW15" s="886">
        <v>21.94</v>
      </c>
      <c r="BX15" s="886" t="s">
        <v>1079</v>
      </c>
      <c r="BY15" s="886">
        <v>0.39</v>
      </c>
      <c r="BZ15" s="886">
        <v>7.0000000000000007E-2</v>
      </c>
      <c r="CA15" s="887"/>
      <c r="CB15" s="887"/>
      <c r="CC15" s="887"/>
      <c r="CD15" s="887"/>
      <c r="CE15" s="852" t="s">
        <v>1077</v>
      </c>
      <c r="CF15" s="852" t="s">
        <v>1077</v>
      </c>
      <c r="CG15" s="852" t="s">
        <v>1079</v>
      </c>
      <c r="CH15" s="852" t="s">
        <v>1079</v>
      </c>
      <c r="CI15" s="852" t="s">
        <v>1077</v>
      </c>
      <c r="CJ15" s="852" t="s">
        <v>1077</v>
      </c>
      <c r="CK15" s="852" t="s">
        <v>1079</v>
      </c>
      <c r="CL15" s="852" t="s">
        <v>1079</v>
      </c>
      <c r="CM15" s="852" t="s">
        <v>1079</v>
      </c>
      <c r="CN15" s="852" t="s">
        <v>3337</v>
      </c>
      <c r="CO15" s="852" t="s">
        <v>3337</v>
      </c>
      <c r="CP15" s="888"/>
      <c r="CQ15" s="873">
        <v>8.99</v>
      </c>
      <c r="CR15" s="874" t="s">
        <v>968</v>
      </c>
      <c r="CS15" s="875">
        <v>74.925166666666669</v>
      </c>
      <c r="CT15" s="876"/>
      <c r="CU15" s="877">
        <v>417.7</v>
      </c>
      <c r="CV15" s="878">
        <v>0.7</v>
      </c>
      <c r="CW15" s="878">
        <v>1.84</v>
      </c>
      <c r="CX15" s="878">
        <v>16.600000000000001</v>
      </c>
      <c r="CY15" s="878" t="s">
        <v>1079</v>
      </c>
      <c r="CZ15" s="879" t="s">
        <v>3046</v>
      </c>
      <c r="DA15" s="878">
        <v>34.31</v>
      </c>
      <c r="DB15" s="878">
        <v>1.45</v>
      </c>
      <c r="DC15" s="878">
        <v>0.75</v>
      </c>
      <c r="DD15" s="878">
        <v>1.87</v>
      </c>
      <c r="DE15" s="878">
        <v>2.42</v>
      </c>
      <c r="DF15" s="878">
        <v>0.64</v>
      </c>
      <c r="DG15" s="878">
        <v>0.76</v>
      </c>
      <c r="DH15" s="878">
        <v>0.6</v>
      </c>
      <c r="DI15" s="878">
        <v>0.6</v>
      </c>
      <c r="DJ15" s="880" t="s">
        <v>2634</v>
      </c>
      <c r="DK15" s="880" t="s">
        <v>2634</v>
      </c>
      <c r="DL15" s="880">
        <v>73</v>
      </c>
      <c r="DM15" s="880" t="s">
        <v>2634</v>
      </c>
      <c r="DN15" s="881">
        <v>10.56</v>
      </c>
      <c r="DO15" s="882" t="s">
        <v>962</v>
      </c>
      <c r="DP15" s="883">
        <v>88.053333333333327</v>
      </c>
      <c r="DQ15" s="884"/>
      <c r="DR15" s="889" t="s">
        <v>1079</v>
      </c>
      <c r="DS15" s="890" t="s">
        <v>2257</v>
      </c>
      <c r="DT15" s="887" t="s">
        <v>2257</v>
      </c>
      <c r="DU15" s="886">
        <v>1.67</v>
      </c>
      <c r="DV15" s="887" t="s">
        <v>2257</v>
      </c>
      <c r="DW15" s="887"/>
      <c r="DX15" s="886">
        <v>34.200000000000003</v>
      </c>
      <c r="DY15" s="886" t="s">
        <v>1079</v>
      </c>
      <c r="DZ15" s="886">
        <v>0.38</v>
      </c>
      <c r="EA15" s="886">
        <v>0.13</v>
      </c>
      <c r="EB15" s="887"/>
      <c r="EC15" s="887"/>
      <c r="ED15" s="887"/>
      <c r="EE15" s="887"/>
      <c r="EF15" s="853" t="s">
        <v>1077</v>
      </c>
      <c r="EG15" s="853" t="s">
        <v>1077</v>
      </c>
      <c r="EH15" s="853" t="s">
        <v>1079</v>
      </c>
      <c r="EI15" s="853" t="s">
        <v>1079</v>
      </c>
      <c r="EJ15" s="853" t="s">
        <v>1077</v>
      </c>
      <c r="EK15" s="853" t="s">
        <v>1077</v>
      </c>
      <c r="EL15" s="853" t="s">
        <v>1079</v>
      </c>
      <c r="EM15" s="853" t="s">
        <v>1079</v>
      </c>
      <c r="EN15" s="853" t="s">
        <v>1079</v>
      </c>
      <c r="EO15" s="853" t="s">
        <v>3337</v>
      </c>
      <c r="EP15" s="853" t="s">
        <v>3337</v>
      </c>
      <c r="EQ15" s="1022"/>
      <c r="ER15" s="891">
        <v>11.91</v>
      </c>
      <c r="ES15" s="892" t="s">
        <v>962</v>
      </c>
      <c r="ET15" s="893">
        <v>99.25</v>
      </c>
      <c r="EU15" s="894"/>
      <c r="EV15" s="895">
        <v>121.2</v>
      </c>
      <c r="EW15" s="896">
        <v>0.77</v>
      </c>
      <c r="EX15" s="896">
        <v>26.34</v>
      </c>
      <c r="EY15" s="896">
        <v>33.520000000000003</v>
      </c>
      <c r="EZ15" s="896">
        <v>1.75</v>
      </c>
      <c r="FA15" s="864" t="s">
        <v>1077</v>
      </c>
      <c r="FB15" s="864" t="s">
        <v>1077</v>
      </c>
      <c r="FC15" s="864" t="s">
        <v>1079</v>
      </c>
      <c r="FD15" s="864" t="s">
        <v>1079</v>
      </c>
      <c r="FE15" s="864" t="s">
        <v>1079</v>
      </c>
      <c r="FF15" s="864" t="s">
        <v>3337</v>
      </c>
      <c r="FG15" s="897"/>
      <c r="FH15" s="898">
        <v>10.42</v>
      </c>
      <c r="FI15" s="898" t="s">
        <v>2935</v>
      </c>
      <c r="FJ15" s="899">
        <v>86.833333333333329</v>
      </c>
      <c r="FK15" s="900">
        <v>15.1</v>
      </c>
      <c r="FL15" s="900">
        <v>30.5</v>
      </c>
      <c r="FM15" s="900">
        <v>219.5</v>
      </c>
      <c r="FN15" s="900">
        <v>6.8</v>
      </c>
      <c r="FO15" s="900">
        <v>13</v>
      </c>
      <c r="FP15" s="900">
        <v>156.4</v>
      </c>
      <c r="FQ15" s="900">
        <v>63.3</v>
      </c>
      <c r="FR15" s="900">
        <v>0.7</v>
      </c>
      <c r="FS15" s="900">
        <v>5.0999999999999996</v>
      </c>
      <c r="FT15" s="901" t="s">
        <v>1887</v>
      </c>
      <c r="FU15" s="901" t="s">
        <v>1887</v>
      </c>
      <c r="FV15" s="901" t="s">
        <v>1887</v>
      </c>
      <c r="FW15" s="901" t="s">
        <v>1887</v>
      </c>
      <c r="FX15" s="901" t="s">
        <v>1887</v>
      </c>
      <c r="FY15" s="901" t="s">
        <v>1887</v>
      </c>
      <c r="FZ15" s="901" t="s">
        <v>1887</v>
      </c>
      <c r="GA15" s="901" t="s">
        <v>1887</v>
      </c>
      <c r="GB15" s="901" t="s">
        <v>1887</v>
      </c>
      <c r="GC15" s="901" t="s">
        <v>1887</v>
      </c>
      <c r="GD15" s="901" t="s">
        <v>1887</v>
      </c>
      <c r="GE15" s="901" t="s">
        <v>1887</v>
      </c>
      <c r="GF15" s="902"/>
      <c r="GG15" s="903">
        <v>2.9</v>
      </c>
      <c r="GH15" s="671" t="s">
        <v>2935</v>
      </c>
      <c r="GI15" s="904">
        <v>4</v>
      </c>
      <c r="GJ15" s="671" t="s">
        <v>2920</v>
      </c>
      <c r="GK15" s="671"/>
      <c r="GL15" s="740">
        <v>75</v>
      </c>
      <c r="GM15" s="741" t="s">
        <v>960</v>
      </c>
      <c r="GN15" s="742" t="s">
        <v>2284</v>
      </c>
      <c r="GO15" s="742" t="s">
        <v>2284</v>
      </c>
      <c r="GP15" s="905" t="s">
        <v>2284</v>
      </c>
      <c r="GQ15" s="905" t="s">
        <v>2288</v>
      </c>
      <c r="GR15" s="905" t="s">
        <v>2286</v>
      </c>
      <c r="GS15" s="905" t="s">
        <v>2284</v>
      </c>
      <c r="GT15" s="905" t="s">
        <v>2288</v>
      </c>
      <c r="GU15" s="905" t="s">
        <v>2285</v>
      </c>
      <c r="GV15" s="905">
        <v>10</v>
      </c>
      <c r="GW15" s="906" t="s">
        <v>2261</v>
      </c>
      <c r="GX15" s="906" t="s">
        <v>2261</v>
      </c>
      <c r="GY15" s="906">
        <v>0</v>
      </c>
      <c r="GZ15" s="906" t="s">
        <v>2284</v>
      </c>
      <c r="HA15" s="906" t="s">
        <v>1700</v>
      </c>
      <c r="HB15" s="906" t="s">
        <v>2288</v>
      </c>
      <c r="HC15" s="906">
        <v>25</v>
      </c>
    </row>
    <row r="16" spans="1:211" s="750" customFormat="1" ht="24" customHeight="1">
      <c r="A16" s="671" t="s">
        <v>2925</v>
      </c>
      <c r="B16" s="695" t="s">
        <v>1260</v>
      </c>
      <c r="C16" s="867" t="s">
        <v>3387</v>
      </c>
      <c r="D16" s="696" t="s">
        <v>3388</v>
      </c>
      <c r="E16" s="697" t="s">
        <v>3374</v>
      </c>
      <c r="F16" s="698" t="s">
        <v>3389</v>
      </c>
      <c r="G16" s="837" t="s">
        <v>3390</v>
      </c>
      <c r="H16" s="847">
        <v>950</v>
      </c>
      <c r="I16" s="698" t="s">
        <v>3391</v>
      </c>
      <c r="J16" s="868">
        <v>1132</v>
      </c>
      <c r="K16" s="868">
        <v>1135</v>
      </c>
      <c r="L16" s="869">
        <v>1033</v>
      </c>
      <c r="M16" s="700" t="s">
        <v>3333</v>
      </c>
      <c r="N16" s="700" t="s">
        <v>3332</v>
      </c>
      <c r="O16" s="700" t="s">
        <v>3332</v>
      </c>
      <c r="P16" s="700" t="s">
        <v>3343</v>
      </c>
      <c r="Q16" s="700" t="s">
        <v>3333</v>
      </c>
      <c r="R16" s="700" t="s">
        <v>3334</v>
      </c>
      <c r="S16" s="700" t="s">
        <v>3334</v>
      </c>
      <c r="T16" s="700" t="s">
        <v>3332</v>
      </c>
      <c r="U16" s="700" t="s">
        <v>3334</v>
      </c>
      <c r="V16" s="700" t="s">
        <v>3333</v>
      </c>
      <c r="W16" s="700" t="s">
        <v>3333</v>
      </c>
      <c r="X16" s="700" t="s">
        <v>3334</v>
      </c>
      <c r="Y16" s="700" t="s">
        <v>3334</v>
      </c>
      <c r="Z16" s="701"/>
      <c r="AA16" s="701"/>
      <c r="AB16" s="701"/>
      <c r="AC16" s="701"/>
      <c r="AD16" s="700" t="s">
        <v>3333</v>
      </c>
      <c r="AE16" s="700" t="s">
        <v>3333</v>
      </c>
      <c r="AF16" s="700" t="s">
        <v>3334</v>
      </c>
      <c r="AG16" s="700" t="s">
        <v>3335</v>
      </c>
      <c r="AH16" s="701"/>
      <c r="AI16" s="701"/>
      <c r="AJ16" s="701"/>
      <c r="AK16" s="701"/>
      <c r="AL16" s="702"/>
      <c r="AM16" s="700"/>
      <c r="AN16" s="870">
        <v>78.5</v>
      </c>
      <c r="AO16" s="871" t="s">
        <v>2296</v>
      </c>
      <c r="AP16" s="872">
        <v>0.78500000000000003</v>
      </c>
      <c r="AQ16" s="873">
        <v>9.25</v>
      </c>
      <c r="AR16" s="874" t="s">
        <v>960</v>
      </c>
      <c r="AS16" s="875">
        <v>77.155750000000012</v>
      </c>
      <c r="AT16" s="876"/>
      <c r="AU16" s="877">
        <v>388.6</v>
      </c>
      <c r="AV16" s="878">
        <v>0.57999999999999996</v>
      </c>
      <c r="AW16" s="878">
        <v>2.02</v>
      </c>
      <c r="AX16" s="878">
        <v>27.4</v>
      </c>
      <c r="AY16" s="878" t="s">
        <v>1079</v>
      </c>
      <c r="AZ16" s="879" t="s">
        <v>3046</v>
      </c>
      <c r="BA16" s="878">
        <v>34.32</v>
      </c>
      <c r="BB16" s="878">
        <v>5.92</v>
      </c>
      <c r="BC16" s="878">
        <v>5.35</v>
      </c>
      <c r="BD16" s="878">
        <v>1.64</v>
      </c>
      <c r="BE16" s="878">
        <v>2.38</v>
      </c>
      <c r="BF16" s="878">
        <v>0.63</v>
      </c>
      <c r="BG16" s="878">
        <v>0.48</v>
      </c>
      <c r="BH16" s="878">
        <v>0.57999999999999996</v>
      </c>
      <c r="BI16" s="878">
        <v>0.54</v>
      </c>
      <c r="BJ16" s="880" t="s">
        <v>2634</v>
      </c>
      <c r="BK16" s="880">
        <v>3</v>
      </c>
      <c r="BL16" s="880">
        <v>67</v>
      </c>
      <c r="BM16" s="880" t="s">
        <v>2634</v>
      </c>
      <c r="BN16" s="881">
        <v>10.37</v>
      </c>
      <c r="BO16" s="882" t="s">
        <v>960</v>
      </c>
      <c r="BP16" s="883">
        <v>86.466666666666654</v>
      </c>
      <c r="BQ16" s="884"/>
      <c r="BR16" s="885">
        <v>389.9</v>
      </c>
      <c r="BS16" s="886">
        <v>0.9</v>
      </c>
      <c r="BT16" s="886">
        <v>0.86</v>
      </c>
      <c r="BU16" s="886">
        <v>14.85</v>
      </c>
      <c r="BV16" s="887"/>
      <c r="BW16" s="886">
        <v>30.18</v>
      </c>
      <c r="BX16" s="886" t="s">
        <v>1079</v>
      </c>
      <c r="BY16" s="886">
        <v>0.06</v>
      </c>
      <c r="BZ16" s="886">
        <v>0.18</v>
      </c>
      <c r="CA16" s="887"/>
      <c r="CB16" s="887"/>
      <c r="CC16" s="887"/>
      <c r="CD16" s="887"/>
      <c r="CE16" s="852" t="s">
        <v>1077</v>
      </c>
      <c r="CF16" s="852" t="s">
        <v>1077</v>
      </c>
      <c r="CG16" s="852" t="s">
        <v>1079</v>
      </c>
      <c r="CH16" s="852" t="s">
        <v>1079</v>
      </c>
      <c r="CI16" s="852" t="s">
        <v>1077</v>
      </c>
      <c r="CJ16" s="852" t="s">
        <v>1077</v>
      </c>
      <c r="CK16" s="852" t="s">
        <v>1079</v>
      </c>
      <c r="CL16" s="852" t="s">
        <v>1079</v>
      </c>
      <c r="CM16" s="852" t="s">
        <v>1079</v>
      </c>
      <c r="CN16" s="852" t="s">
        <v>3337</v>
      </c>
      <c r="CO16" s="852" t="s">
        <v>3337</v>
      </c>
      <c r="CP16" s="888"/>
      <c r="CQ16" s="873">
        <v>10.78</v>
      </c>
      <c r="CR16" s="874" t="s">
        <v>962</v>
      </c>
      <c r="CS16" s="875">
        <v>89.847000000000008</v>
      </c>
      <c r="CT16" s="876"/>
      <c r="CU16" s="877">
        <v>621.29999999999995</v>
      </c>
      <c r="CV16" s="878">
        <v>0.31</v>
      </c>
      <c r="CW16" s="878">
        <v>2.4</v>
      </c>
      <c r="CX16" s="878">
        <v>18.010000000000002</v>
      </c>
      <c r="CY16" s="878" t="s">
        <v>1079</v>
      </c>
      <c r="CZ16" s="879" t="s">
        <v>3046</v>
      </c>
      <c r="DA16" s="878">
        <v>28.6</v>
      </c>
      <c r="DB16" s="878">
        <v>5.17</v>
      </c>
      <c r="DC16" s="878">
        <v>1.87</v>
      </c>
      <c r="DD16" s="878">
        <v>1.08</v>
      </c>
      <c r="DE16" s="878">
        <v>1.08</v>
      </c>
      <c r="DF16" s="878">
        <v>0.24</v>
      </c>
      <c r="DG16" s="878">
        <v>0.24</v>
      </c>
      <c r="DH16" s="878">
        <v>0.32</v>
      </c>
      <c r="DI16" s="878">
        <v>0.22</v>
      </c>
      <c r="DJ16" s="880">
        <v>7</v>
      </c>
      <c r="DK16" s="880">
        <v>3</v>
      </c>
      <c r="DL16" s="880">
        <v>42</v>
      </c>
      <c r="DM16" s="880" t="s">
        <v>2634</v>
      </c>
      <c r="DN16" s="881">
        <v>8.16</v>
      </c>
      <c r="DO16" s="882" t="s">
        <v>968</v>
      </c>
      <c r="DP16" s="883">
        <v>68.043478260869563</v>
      </c>
      <c r="DQ16" s="884"/>
      <c r="DR16" s="889" t="s">
        <v>1079</v>
      </c>
      <c r="DS16" s="890" t="s">
        <v>2257</v>
      </c>
      <c r="DT16" s="887" t="s">
        <v>2257</v>
      </c>
      <c r="DU16" s="886">
        <v>2.4300000000000002</v>
      </c>
      <c r="DV16" s="887" t="s">
        <v>2257</v>
      </c>
      <c r="DW16" s="887"/>
      <c r="DX16" s="886">
        <v>51.43</v>
      </c>
      <c r="DY16" s="886" t="s">
        <v>1079</v>
      </c>
      <c r="DZ16" s="886">
        <v>1.81</v>
      </c>
      <c r="EA16" s="886">
        <v>2.17</v>
      </c>
      <c r="EB16" s="887"/>
      <c r="EC16" s="887"/>
      <c r="ED16" s="887"/>
      <c r="EE16" s="887"/>
      <c r="EF16" s="853" t="s">
        <v>1077</v>
      </c>
      <c r="EG16" s="853" t="s">
        <v>1077</v>
      </c>
      <c r="EH16" s="853" t="s">
        <v>1079</v>
      </c>
      <c r="EI16" s="853" t="s">
        <v>1079</v>
      </c>
      <c r="EJ16" s="853" t="s">
        <v>1077</v>
      </c>
      <c r="EK16" s="853" t="s">
        <v>1077</v>
      </c>
      <c r="EL16" s="853" t="s">
        <v>1079</v>
      </c>
      <c r="EM16" s="853" t="s">
        <v>1079</v>
      </c>
      <c r="EN16" s="853" t="s">
        <v>1079</v>
      </c>
      <c r="EO16" s="853" t="s">
        <v>3337</v>
      </c>
      <c r="EP16" s="853" t="s">
        <v>3337</v>
      </c>
      <c r="EQ16" s="1024" t="s">
        <v>3392</v>
      </c>
      <c r="ER16" s="891">
        <v>12</v>
      </c>
      <c r="ES16" s="892" t="s">
        <v>962</v>
      </c>
      <c r="ET16" s="893">
        <v>100</v>
      </c>
      <c r="EU16" s="894"/>
      <c r="EV16" s="895">
        <v>153.9</v>
      </c>
      <c r="EW16" s="896">
        <v>1.71</v>
      </c>
      <c r="EX16" s="896">
        <v>16.09</v>
      </c>
      <c r="EY16" s="896">
        <v>37.01</v>
      </c>
      <c r="EZ16" s="896">
        <v>1.44</v>
      </c>
      <c r="FA16" s="864" t="s">
        <v>1077</v>
      </c>
      <c r="FB16" s="864" t="s">
        <v>1077</v>
      </c>
      <c r="FC16" s="864" t="s">
        <v>1079</v>
      </c>
      <c r="FD16" s="864" t="s">
        <v>1079</v>
      </c>
      <c r="FE16" s="864" t="s">
        <v>1079</v>
      </c>
      <c r="FF16" s="864" t="s">
        <v>3337</v>
      </c>
      <c r="FG16" s="919" t="s">
        <v>3550</v>
      </c>
      <c r="FH16" s="898">
        <v>11.09</v>
      </c>
      <c r="FI16" s="898" t="s">
        <v>2920</v>
      </c>
      <c r="FJ16" s="909">
        <v>0.92416666666666669</v>
      </c>
      <c r="FK16" s="900">
        <v>13</v>
      </c>
      <c r="FL16" s="900">
        <v>3</v>
      </c>
      <c r="FM16" s="900">
        <v>378.8</v>
      </c>
      <c r="FN16" s="900">
        <v>6.2</v>
      </c>
      <c r="FO16" s="900">
        <v>5.2</v>
      </c>
      <c r="FP16" s="900">
        <v>301.2</v>
      </c>
      <c r="FQ16" s="900">
        <v>143.9</v>
      </c>
      <c r="FR16" s="900">
        <v>2.7</v>
      </c>
      <c r="FS16" s="900">
        <v>3.3</v>
      </c>
      <c r="FT16" s="910">
        <v>8.42</v>
      </c>
      <c r="FU16" s="910" t="s">
        <v>2934</v>
      </c>
      <c r="FV16" s="911">
        <v>0.70199629886652792</v>
      </c>
      <c r="FW16" s="901">
        <v>16.899999999999999</v>
      </c>
      <c r="FX16" s="901">
        <v>57.8</v>
      </c>
      <c r="FY16" s="901">
        <v>635.29999999999995</v>
      </c>
      <c r="FZ16" s="901">
        <v>12.9</v>
      </c>
      <c r="GA16" s="901">
        <v>13.6</v>
      </c>
      <c r="GB16" s="901">
        <v>388.6</v>
      </c>
      <c r="GC16" s="901">
        <v>389.5</v>
      </c>
      <c r="GD16" s="901">
        <v>1.3</v>
      </c>
      <c r="GE16" s="901">
        <v>12.8</v>
      </c>
      <c r="GF16" s="902"/>
      <c r="GG16" s="903">
        <v>2.64</v>
      </c>
      <c r="GH16" s="671" t="s">
        <v>2935</v>
      </c>
      <c r="GI16" s="904">
        <v>4</v>
      </c>
      <c r="GJ16" s="671" t="s">
        <v>2920</v>
      </c>
      <c r="GK16" s="671"/>
      <c r="GL16" s="740">
        <v>50</v>
      </c>
      <c r="GM16" s="741" t="s">
        <v>961</v>
      </c>
      <c r="GN16" s="742" t="s">
        <v>2284</v>
      </c>
      <c r="GO16" s="742" t="s">
        <v>2261</v>
      </c>
      <c r="GP16" s="905" t="s">
        <v>2284</v>
      </c>
      <c r="GQ16" s="905" t="s">
        <v>2288</v>
      </c>
      <c r="GR16" s="905" t="s">
        <v>2286</v>
      </c>
      <c r="GS16" s="905" t="s">
        <v>2284</v>
      </c>
      <c r="GT16" s="905" t="s">
        <v>2288</v>
      </c>
      <c r="GU16" s="905" t="s">
        <v>2285</v>
      </c>
      <c r="GV16" s="905">
        <v>10</v>
      </c>
      <c r="GW16" s="906" t="s">
        <v>2261</v>
      </c>
      <c r="GX16" s="906" t="s">
        <v>2261</v>
      </c>
      <c r="GY16" s="906">
        <v>0</v>
      </c>
      <c r="GZ16" s="906" t="s">
        <v>2261</v>
      </c>
      <c r="HA16" s="906" t="s">
        <v>2261</v>
      </c>
      <c r="HB16" s="906" t="s">
        <v>2261</v>
      </c>
      <c r="HC16" s="906">
        <v>0</v>
      </c>
    </row>
    <row r="17" spans="1:211">
      <c r="A17" s="831"/>
      <c r="B17" s="921"/>
      <c r="C17" s="922"/>
      <c r="GN17" s="2178" t="s">
        <v>4094</v>
      </c>
      <c r="GO17" s="2178"/>
      <c r="GP17" s="2178"/>
      <c r="GQ17" s="2178"/>
      <c r="GR17" s="2178"/>
      <c r="GS17" s="2178"/>
      <c r="GT17" s="2178"/>
      <c r="GU17" s="2178"/>
      <c r="GV17" s="2178"/>
      <c r="GW17" s="2178"/>
      <c r="GX17" s="2178"/>
      <c r="GY17" s="2178"/>
      <c r="GZ17" s="2178"/>
      <c r="HA17" s="2178"/>
      <c r="HB17" s="2178"/>
      <c r="HC17" s="2178"/>
    </row>
    <row r="18" spans="1:211" ht="18" customHeight="1">
      <c r="A18" s="831"/>
      <c r="B18" s="1124" t="s">
        <v>3562</v>
      </c>
      <c r="C18" s="1124"/>
      <c r="GN18" s="2179" t="s">
        <v>3250</v>
      </c>
      <c r="GO18" s="2179"/>
      <c r="GP18" s="2179"/>
      <c r="GQ18" s="2179"/>
      <c r="GR18" s="2179"/>
      <c r="GS18" s="2179"/>
      <c r="GT18" s="2179"/>
      <c r="GU18" s="2179"/>
      <c r="GV18" s="2179"/>
      <c r="GW18" s="2179"/>
      <c r="GX18" s="2179"/>
      <c r="GY18" s="2179"/>
      <c r="GZ18" s="2179"/>
      <c r="HA18" s="2179"/>
      <c r="HB18" s="2179"/>
      <c r="HC18" s="2179"/>
    </row>
  </sheetData>
  <mergeCells count="186">
    <mergeCell ref="I1:I5"/>
    <mergeCell ref="J1:L4"/>
    <mergeCell ref="M1:AK2"/>
    <mergeCell ref="AD3:AK3"/>
    <mergeCell ref="G1:G5"/>
    <mergeCell ref="H1:H5"/>
    <mergeCell ref="B1:B5"/>
    <mergeCell ref="C1:C5"/>
    <mergeCell ref="D1:D5"/>
    <mergeCell ref="E1:E5"/>
    <mergeCell ref="F1:F5"/>
    <mergeCell ref="A1:A3"/>
    <mergeCell ref="A4:A5"/>
    <mergeCell ref="FT3:FV3"/>
    <mergeCell ref="FX3:GA3"/>
    <mergeCell ref="AL1:AL5"/>
    <mergeCell ref="AM1:AM5"/>
    <mergeCell ref="AN1:AP4"/>
    <mergeCell ref="AQ1:CP1"/>
    <mergeCell ref="CQ1:EQ1"/>
    <mergeCell ref="ER1:FG1"/>
    <mergeCell ref="BV2:BW2"/>
    <mergeCell ref="BX2:CD2"/>
    <mergeCell ref="CE2:CL2"/>
    <mergeCell ref="CM2:CM5"/>
    <mergeCell ref="CZ3:CZ4"/>
    <mergeCell ref="EW2:EW5"/>
    <mergeCell ref="EX2:EX4"/>
    <mergeCell ref="EY2:EY4"/>
    <mergeCell ref="EZ2:EZ4"/>
    <mergeCell ref="FA2:FD2"/>
    <mergeCell ref="FE2:FE5"/>
    <mergeCell ref="FA4:FB4"/>
    <mergeCell ref="FC4:FD4"/>
    <mergeCell ref="AZ3:AZ4"/>
    <mergeCell ref="BA3:BA4"/>
    <mergeCell ref="BB3:BC4"/>
    <mergeCell ref="FL3:FO3"/>
    <mergeCell ref="FP3:FS3"/>
    <mergeCell ref="FH1:GF1"/>
    <mergeCell ref="GG1:GK1"/>
    <mergeCell ref="GL1:HC1"/>
    <mergeCell ref="AQ2:AT2"/>
    <mergeCell ref="AV2:AX2"/>
    <mergeCell ref="AY2:BA2"/>
    <mergeCell ref="BB2:BI2"/>
    <mergeCell ref="BJ2:BM2"/>
    <mergeCell ref="BN2:BQ2"/>
    <mergeCell ref="BS2:BU2"/>
    <mergeCell ref="EF2:EM2"/>
    <mergeCell ref="EN2:EN5"/>
    <mergeCell ref="EO2:EP4"/>
    <mergeCell ref="EQ2:EQ5"/>
    <mergeCell ref="ER2:EU2"/>
    <mergeCell ref="EV2:EV4"/>
    <mergeCell ref="DJ2:DM2"/>
    <mergeCell ref="DN2:DQ2"/>
    <mergeCell ref="DR2:DS2"/>
    <mergeCell ref="DT2:DV2"/>
    <mergeCell ref="DW2:DX2"/>
    <mergeCell ref="DY2:EE2"/>
    <mergeCell ref="BU3:BU4"/>
    <mergeCell ref="BV3:BV4"/>
    <mergeCell ref="GN2:GO3"/>
    <mergeCell ref="GP2:HC2"/>
    <mergeCell ref="M3:M5"/>
    <mergeCell ref="N3:N5"/>
    <mergeCell ref="O3:O5"/>
    <mergeCell ref="P3:Q4"/>
    <mergeCell ref="R3:R5"/>
    <mergeCell ref="S3:S5"/>
    <mergeCell ref="T3:U4"/>
    <mergeCell ref="V3:AC3"/>
    <mergeCell ref="GF2:GF5"/>
    <mergeCell ref="GG2:GH3"/>
    <mergeCell ref="GI2:GJ3"/>
    <mergeCell ref="GK2:GK5"/>
    <mergeCell ref="GL2:GL5"/>
    <mergeCell ref="GM2:GM5"/>
    <mergeCell ref="FF2:FF4"/>
    <mergeCell ref="FG2:FG5"/>
    <mergeCell ref="FH2:FJ2"/>
    <mergeCell ref="FK2:FS2"/>
    <mergeCell ref="FT2:FV2"/>
    <mergeCell ref="FW2:GE2"/>
    <mergeCell ref="BJ3:BK4"/>
    <mergeCell ref="BL3:BM4"/>
    <mergeCell ref="BN3:BQ4"/>
    <mergeCell ref="BR3:BR4"/>
    <mergeCell ref="BS3:BS4"/>
    <mergeCell ref="BT3:BT4"/>
    <mergeCell ref="BH3:BI4"/>
    <mergeCell ref="DB2:DI2"/>
    <mergeCell ref="CK4:CL4"/>
    <mergeCell ref="CN2:CO4"/>
    <mergeCell ref="CP2:CP5"/>
    <mergeCell ref="CQ2:CT2"/>
    <mergeCell ref="CV2:CX2"/>
    <mergeCell ref="DZ3:EA4"/>
    <mergeCell ref="EB3:EC4"/>
    <mergeCell ref="DL3:DM4"/>
    <mergeCell ref="DN3:DQ4"/>
    <mergeCell ref="DR3:DR5"/>
    <mergeCell ref="DS3:DS4"/>
    <mergeCell ref="DT3:DT4"/>
    <mergeCell ref="DU3:DU4"/>
    <mergeCell ref="DA3:DA4"/>
    <mergeCell ref="AQ3:AT4"/>
    <mergeCell ref="AU3:AU4"/>
    <mergeCell ref="AV3:AV4"/>
    <mergeCell ref="AW3:AW4"/>
    <mergeCell ref="AX3:AX4"/>
    <mergeCell ref="AY3:AY5"/>
    <mergeCell ref="BD3:BE4"/>
    <mergeCell ref="BF3:BG4"/>
    <mergeCell ref="CY2:DA2"/>
    <mergeCell ref="CW3:CW4"/>
    <mergeCell ref="CX3:CX4"/>
    <mergeCell ref="CY3:CY5"/>
    <mergeCell ref="BW3:BW4"/>
    <mergeCell ref="BX3:BX5"/>
    <mergeCell ref="BY3:BZ4"/>
    <mergeCell ref="CA3:CB4"/>
    <mergeCell ref="CC3:CD4"/>
    <mergeCell ref="CE3:CH3"/>
    <mergeCell ref="CI3:CL3"/>
    <mergeCell ref="CQ3:CT4"/>
    <mergeCell ref="CU3:CU4"/>
    <mergeCell ref="CV3:CV4"/>
    <mergeCell ref="CG4:CH4"/>
    <mergeCell ref="CI4:CJ4"/>
    <mergeCell ref="DB3:DC4"/>
    <mergeCell ref="DD3:DE4"/>
    <mergeCell ref="DF3:DG4"/>
    <mergeCell ref="DH3:DI4"/>
    <mergeCell ref="DJ3:DK4"/>
    <mergeCell ref="GB3:GE3"/>
    <mergeCell ref="GP3:GV3"/>
    <mergeCell ref="GW3:HC3"/>
    <mergeCell ref="V4:W4"/>
    <mergeCell ref="X4:Z4"/>
    <mergeCell ref="AA4:AC4"/>
    <mergeCell ref="AD4:AE4"/>
    <mergeCell ref="AF4:AH4"/>
    <mergeCell ref="AI4:AK4"/>
    <mergeCell ref="CE4:CF4"/>
    <mergeCell ref="ED3:EE4"/>
    <mergeCell ref="EF3:EI3"/>
    <mergeCell ref="EJ3:EM3"/>
    <mergeCell ref="ER3:EU4"/>
    <mergeCell ref="FA3:FD3"/>
    <mergeCell ref="FH3:FJ3"/>
    <mergeCell ref="EF4:EG4"/>
    <mergeCell ref="EH4:EI4"/>
    <mergeCell ref="EJ4:EK4"/>
    <mergeCell ref="EL4:EM4"/>
    <mergeCell ref="DV3:DV4"/>
    <mergeCell ref="DW3:DW4"/>
    <mergeCell ref="DX3:DX4"/>
    <mergeCell ref="DY3:DY5"/>
    <mergeCell ref="FS4:FS5"/>
    <mergeCell ref="FT4:FT5"/>
    <mergeCell ref="FU4:FU5"/>
    <mergeCell ref="FV4:FV5"/>
    <mergeCell ref="FZ4:FZ5"/>
    <mergeCell ref="GA4:GA5"/>
    <mergeCell ref="FH4:FH5"/>
    <mergeCell ref="FI4:FI5"/>
    <mergeCell ref="FJ4:FJ5"/>
    <mergeCell ref="FN4:FN5"/>
    <mergeCell ref="FO4:FO5"/>
    <mergeCell ref="FR4:FR5"/>
    <mergeCell ref="GN4:GN5"/>
    <mergeCell ref="GN17:HC17"/>
    <mergeCell ref="GN18:HC18"/>
    <mergeCell ref="GO4:GO5"/>
    <mergeCell ref="GP4:GR4"/>
    <mergeCell ref="GS4:GV4"/>
    <mergeCell ref="GW4:GY4"/>
    <mergeCell ref="GZ4:HC4"/>
    <mergeCell ref="GD4:GD5"/>
    <mergeCell ref="GE4:GE5"/>
    <mergeCell ref="GG4:GG5"/>
    <mergeCell ref="GH4:GH5"/>
    <mergeCell ref="GI4:GI5"/>
    <mergeCell ref="GJ4:GJ5"/>
  </mergeCells>
  <phoneticPr fontId="1"/>
  <hyperlinks>
    <hyperlink ref="A1:A3" location="目次・索引!B1" display="索引へ戻る" xr:uid="{00000000-0004-0000-2100-000000000000}"/>
  </hyperlinks>
  <pageMargins left="0.23622047244094491" right="0.23622047244094491" top="0.74803149606299213" bottom="0.74803149606299213" header="0.31496062992125984" footer="0.31496062992125984"/>
  <pageSetup paperSize="9" scale="95" orientation="landscape" r:id="rId1"/>
  <colBreaks count="10" manualBreakCount="10">
    <brk id="9" max="17" man="1"/>
    <brk id="29" max="17" man="1"/>
    <brk id="47" max="17" man="1"/>
    <brk id="69" max="17" man="1"/>
    <brk id="94" max="17" man="1"/>
    <brk id="117" max="17" man="1"/>
    <brk id="139" max="17" man="1"/>
    <brk id="154" max="17" man="1"/>
    <brk id="171" max="17" man="1"/>
    <brk id="188" max="1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C26"/>
  <sheetViews>
    <sheetView showGridLines="0" showRowColHeaders="0" showWhiteSpace="0" zoomScaleNormal="100" zoomScaleSheetLayoutView="100" zoomScalePageLayoutView="125" workbookViewId="0">
      <pane xSplit="3" ySplit="2" topLeftCell="D3" activePane="bottomRight" state="frozen"/>
      <selection sqref="A1:A3"/>
      <selection pane="topRight" sqref="A1:A3"/>
      <selection pane="bottomLeft" sqref="A1:A3"/>
      <selection pane="bottomRight" activeCell="C22" sqref="C22"/>
    </sheetView>
  </sheetViews>
  <sheetFormatPr defaultColWidth="0" defaultRowHeight="13.5" zeroHeight="1"/>
  <cols>
    <col min="1" max="1" width="3.125" style="1093" bestFit="1" customWidth="1"/>
    <col min="2" max="2" width="6" style="1093" customWidth="1"/>
    <col min="3" max="3" width="12" style="1093" customWidth="1"/>
    <col min="4" max="4" width="16" style="1093" customWidth="1"/>
    <col min="5" max="5" width="9" style="1093" bestFit="1" customWidth="1"/>
    <col min="6" max="6" width="13" style="1096" customWidth="1"/>
    <col min="7" max="7" width="7.5" style="1096" customWidth="1"/>
    <col min="8" max="8" width="5" style="1094" customWidth="1"/>
    <col min="9" max="9" width="9.625" style="1093" bestFit="1" customWidth="1"/>
    <col min="10" max="10" width="12.875" style="1096" bestFit="1" customWidth="1"/>
    <col min="11" max="11" width="7.5" style="1096" customWidth="1"/>
    <col min="12" max="12" width="5" style="1094" customWidth="1"/>
    <col min="13" max="13" width="9.625" style="1093" bestFit="1" customWidth="1"/>
    <col min="14" max="14" width="12.875" style="1096" bestFit="1" customWidth="1"/>
    <col min="15" max="15" width="7.5" style="1096" customWidth="1"/>
    <col min="16" max="16" width="5" style="1094" customWidth="1"/>
    <col min="17" max="17" width="9" style="1093" customWidth="1"/>
    <col min="18" max="18" width="9.125" style="1093" bestFit="1" customWidth="1"/>
    <col min="19" max="19" width="5" style="1095" bestFit="1" customWidth="1"/>
    <col min="20" max="20" width="9" style="1095" customWidth="1"/>
    <col min="21" max="21" width="5" style="1095" customWidth="1"/>
    <col min="22" max="22" width="9" style="1095" customWidth="1"/>
    <col min="23" max="23" width="5" style="1095" customWidth="1"/>
    <col min="24" max="24" width="9" style="1095" customWidth="1"/>
    <col min="25" max="25" width="5" style="1095" customWidth="1"/>
    <col min="26" max="26" width="6" style="1094" customWidth="1"/>
    <col min="27" max="27" width="11.625" style="1094" bestFit="1" customWidth="1"/>
    <col min="28" max="28" width="5" style="1093" bestFit="1" customWidth="1"/>
    <col min="29" max="29" width="3" style="1093" customWidth="1"/>
    <col min="30" max="16384" width="11.625" style="1093" hidden="1"/>
  </cols>
  <sheetData>
    <row r="1" spans="1:28" s="1040" customFormat="1" ht="13.35" customHeight="1" thickTop="1" thickBot="1">
      <c r="A1" s="2330" t="s">
        <v>6909</v>
      </c>
      <c r="B1" s="2331"/>
      <c r="C1" s="2347" t="s">
        <v>3572</v>
      </c>
      <c r="D1" s="2347" t="s">
        <v>10</v>
      </c>
      <c r="E1" s="2340" t="s">
        <v>3678</v>
      </c>
      <c r="F1" s="2341"/>
      <c r="G1" s="2341"/>
      <c r="H1" s="2342"/>
      <c r="I1" s="2340" t="s">
        <v>3928</v>
      </c>
      <c r="J1" s="2341"/>
      <c r="K1" s="2341"/>
      <c r="L1" s="2342"/>
      <c r="M1" s="2340" t="s">
        <v>4062</v>
      </c>
      <c r="N1" s="2341"/>
      <c r="O1" s="2341"/>
      <c r="P1" s="2342"/>
      <c r="Q1" s="2333" t="s">
        <v>4003</v>
      </c>
      <c r="R1" s="2334"/>
      <c r="S1" s="2335"/>
      <c r="T1" s="2336" t="s">
        <v>3680</v>
      </c>
      <c r="U1" s="2337"/>
      <c r="V1" s="2343" t="s">
        <v>4061</v>
      </c>
      <c r="W1" s="2344"/>
      <c r="X1" s="2345" t="s">
        <v>4060</v>
      </c>
      <c r="Y1" s="2346"/>
      <c r="Z1" s="2338" t="s">
        <v>3681</v>
      </c>
      <c r="AA1" s="2338" t="s">
        <v>3576</v>
      </c>
      <c r="AB1" s="2332" t="s">
        <v>3577</v>
      </c>
    </row>
    <row r="2" spans="1:28" s="1040" customFormat="1" ht="41.25" thickTop="1">
      <c r="A2" s="1128" t="s">
        <v>3844</v>
      </c>
      <c r="B2" s="1127" t="s">
        <v>893</v>
      </c>
      <c r="C2" s="2348"/>
      <c r="D2" s="2348"/>
      <c r="E2" s="1041" t="s">
        <v>3682</v>
      </c>
      <c r="F2" s="1042" t="s">
        <v>4058</v>
      </c>
      <c r="G2" s="1062" t="s">
        <v>3683</v>
      </c>
      <c r="H2" s="1043" t="s">
        <v>4059</v>
      </c>
      <c r="I2" s="1041" t="s">
        <v>3682</v>
      </c>
      <c r="J2" s="1042" t="s">
        <v>4058</v>
      </c>
      <c r="K2" s="1062" t="s">
        <v>3683</v>
      </c>
      <c r="L2" s="1043" t="s">
        <v>3685</v>
      </c>
      <c r="M2" s="1041" t="s">
        <v>3682</v>
      </c>
      <c r="N2" s="1042" t="s">
        <v>4057</v>
      </c>
      <c r="O2" s="1062" t="s">
        <v>3683</v>
      </c>
      <c r="P2" s="1043" t="s">
        <v>4056</v>
      </c>
      <c r="Q2" s="1104" t="s">
        <v>3682</v>
      </c>
      <c r="R2" s="1103" t="s">
        <v>4001</v>
      </c>
      <c r="S2" s="1102" t="s">
        <v>4000</v>
      </c>
      <c r="T2" s="1109" t="s">
        <v>3682</v>
      </c>
      <c r="U2" s="1110" t="s">
        <v>564</v>
      </c>
      <c r="V2" s="1107" t="s">
        <v>3682</v>
      </c>
      <c r="W2" s="1105" t="s">
        <v>564</v>
      </c>
      <c r="X2" s="1112" t="s">
        <v>3682</v>
      </c>
      <c r="Y2" s="1113" t="s">
        <v>564</v>
      </c>
      <c r="Z2" s="2339"/>
      <c r="AA2" s="2339"/>
      <c r="AB2" s="2332"/>
    </row>
    <row r="3" spans="1:28" ht="19.350000000000001" customHeight="1">
      <c r="A3" s="1046">
        <v>1</v>
      </c>
      <c r="B3" s="742" t="s">
        <v>1232</v>
      </c>
      <c r="C3" s="1049" t="s">
        <v>3344</v>
      </c>
      <c r="D3" s="1049" t="s">
        <v>3345</v>
      </c>
      <c r="E3" s="1050" t="s">
        <v>3686</v>
      </c>
      <c r="F3" s="1050" t="s">
        <v>4053</v>
      </c>
      <c r="G3" s="1050" t="s">
        <v>3718</v>
      </c>
      <c r="H3" s="1051">
        <v>32</v>
      </c>
      <c r="I3" s="1050" t="s">
        <v>3686</v>
      </c>
      <c r="J3" s="1050" t="s">
        <v>3873</v>
      </c>
      <c r="K3" s="1050" t="s">
        <v>4055</v>
      </c>
      <c r="L3" s="1051">
        <v>14.9</v>
      </c>
      <c r="M3" s="1050" t="s">
        <v>3736</v>
      </c>
      <c r="N3" s="1050" t="s">
        <v>3871</v>
      </c>
      <c r="O3" s="1050" t="s">
        <v>3895</v>
      </c>
      <c r="P3" s="1085" t="s">
        <v>3895</v>
      </c>
      <c r="Q3" s="1099" t="s">
        <v>3686</v>
      </c>
      <c r="R3" s="1099" t="s">
        <v>3930</v>
      </c>
      <c r="S3" s="1098">
        <v>8</v>
      </c>
      <c r="T3" s="1108" t="s">
        <v>4041</v>
      </c>
      <c r="U3" s="1108">
        <v>6</v>
      </c>
      <c r="V3" s="1105" t="s">
        <v>3686</v>
      </c>
      <c r="W3" s="1105">
        <v>1.4</v>
      </c>
      <c r="X3" s="1114" t="s">
        <v>3686</v>
      </c>
      <c r="Y3" s="1114">
        <v>1.6</v>
      </c>
      <c r="Z3" s="1066">
        <v>63.9</v>
      </c>
      <c r="AA3" s="1080" t="s">
        <v>4054</v>
      </c>
      <c r="AB3" s="1097"/>
    </row>
    <row r="4" spans="1:28" ht="19.350000000000001" customHeight="1">
      <c r="A4" s="1046">
        <v>2</v>
      </c>
      <c r="B4" s="742" t="s">
        <v>1232</v>
      </c>
      <c r="C4" s="1049" t="s">
        <v>1416</v>
      </c>
      <c r="D4" s="1049" t="s">
        <v>3378</v>
      </c>
      <c r="E4" s="1050" t="s">
        <v>3686</v>
      </c>
      <c r="F4" s="1050" t="s">
        <v>4053</v>
      </c>
      <c r="G4" s="1050" t="s">
        <v>3691</v>
      </c>
      <c r="H4" s="1051">
        <v>32</v>
      </c>
      <c r="I4" s="1050" t="s">
        <v>3686</v>
      </c>
      <c r="J4" s="1050" t="s">
        <v>4052</v>
      </c>
      <c r="K4" s="1050" t="s">
        <v>4051</v>
      </c>
      <c r="L4" s="1051">
        <v>13.3</v>
      </c>
      <c r="M4" s="1050" t="s">
        <v>3737</v>
      </c>
      <c r="N4" s="1050" t="s">
        <v>4050</v>
      </c>
      <c r="O4" s="1050" t="s">
        <v>4050</v>
      </c>
      <c r="P4" s="1085" t="s">
        <v>4050</v>
      </c>
      <c r="Q4" s="1099" t="s">
        <v>3686</v>
      </c>
      <c r="R4" s="1099" t="s">
        <v>3930</v>
      </c>
      <c r="S4" s="1098">
        <v>8</v>
      </c>
      <c r="T4" s="1108" t="s">
        <v>3689</v>
      </c>
      <c r="U4" s="1111">
        <v>6</v>
      </c>
      <c r="V4" s="1105" t="s">
        <v>3686</v>
      </c>
      <c r="W4" s="1106">
        <v>1.4</v>
      </c>
      <c r="X4" s="1114" t="s">
        <v>3686</v>
      </c>
      <c r="Y4" s="1115">
        <v>0.6</v>
      </c>
      <c r="Z4" s="1066">
        <v>61.3</v>
      </c>
      <c r="AA4" s="1080" t="s">
        <v>4049</v>
      </c>
      <c r="AB4" s="1097"/>
    </row>
    <row r="5" spans="1:28" ht="19.350000000000001" customHeight="1">
      <c r="A5" s="1046">
        <v>3</v>
      </c>
      <c r="B5" s="1047" t="s">
        <v>1232</v>
      </c>
      <c r="C5" s="1048" t="s">
        <v>2244</v>
      </c>
      <c r="D5" s="1049" t="s">
        <v>2980</v>
      </c>
      <c r="E5" s="1050" t="s">
        <v>4041</v>
      </c>
      <c r="F5" s="1050" t="s">
        <v>4044</v>
      </c>
      <c r="G5" s="1050" t="s">
        <v>4046</v>
      </c>
      <c r="H5" s="1051">
        <v>32</v>
      </c>
      <c r="I5" s="1050" t="s">
        <v>4041</v>
      </c>
      <c r="J5" s="1050" t="s">
        <v>4044</v>
      </c>
      <c r="K5" s="1050" t="s">
        <v>4046</v>
      </c>
      <c r="L5" s="1051">
        <v>22.5</v>
      </c>
      <c r="M5" s="1050" t="s">
        <v>4041</v>
      </c>
      <c r="N5" s="1050" t="s">
        <v>4044</v>
      </c>
      <c r="O5" s="1050" t="s">
        <v>4043</v>
      </c>
      <c r="P5" s="1051">
        <v>39.6</v>
      </c>
      <c r="Q5" s="1099" t="s">
        <v>4041</v>
      </c>
      <c r="R5" s="1099" t="s">
        <v>4048</v>
      </c>
      <c r="S5" s="1098">
        <v>8</v>
      </c>
      <c r="T5" s="1108" t="s">
        <v>4041</v>
      </c>
      <c r="U5" s="1108">
        <v>6</v>
      </c>
      <c r="V5" s="1105" t="s">
        <v>4041</v>
      </c>
      <c r="W5" s="1105">
        <v>1.4</v>
      </c>
      <c r="X5" s="1114" t="s">
        <v>4041</v>
      </c>
      <c r="Y5" s="1114">
        <v>1.6</v>
      </c>
      <c r="Z5" s="1066">
        <v>111.1</v>
      </c>
      <c r="AA5" s="1080" t="s">
        <v>4018</v>
      </c>
      <c r="AB5" s="1097"/>
    </row>
    <row r="6" spans="1:28" ht="19.350000000000001" customHeight="1">
      <c r="A6" s="1046">
        <v>4</v>
      </c>
      <c r="B6" s="1049" t="s">
        <v>1241</v>
      </c>
      <c r="C6" s="1049" t="s">
        <v>3697</v>
      </c>
      <c r="D6" s="1049" t="s">
        <v>3694</v>
      </c>
      <c r="E6" s="1050" t="s">
        <v>3686</v>
      </c>
      <c r="F6" s="1050" t="s">
        <v>4044</v>
      </c>
      <c r="G6" s="1050" t="s">
        <v>3691</v>
      </c>
      <c r="H6" s="1051">
        <v>32</v>
      </c>
      <c r="I6" s="1050" t="s">
        <v>3686</v>
      </c>
      <c r="J6" s="1050" t="s">
        <v>3692</v>
      </c>
      <c r="K6" s="1050" t="s">
        <v>4045</v>
      </c>
      <c r="L6" s="1051">
        <v>23.7</v>
      </c>
      <c r="M6" s="1050" t="s">
        <v>3686</v>
      </c>
      <c r="N6" s="1050" t="s">
        <v>3692</v>
      </c>
      <c r="O6" s="1050" t="s">
        <v>4043</v>
      </c>
      <c r="P6" s="1051">
        <v>38.1</v>
      </c>
      <c r="Q6" s="1099" t="s">
        <v>3686</v>
      </c>
      <c r="R6" s="1099" t="s">
        <v>3946</v>
      </c>
      <c r="S6" s="1098">
        <v>16</v>
      </c>
      <c r="T6" s="1108" t="s">
        <v>3689</v>
      </c>
      <c r="U6" s="1111">
        <v>6</v>
      </c>
      <c r="V6" s="1105" t="s">
        <v>3689</v>
      </c>
      <c r="W6" s="1106">
        <v>1.4</v>
      </c>
      <c r="X6" s="1114" t="s">
        <v>3686</v>
      </c>
      <c r="Y6" s="1115">
        <v>1.6</v>
      </c>
      <c r="Z6" s="1066">
        <v>118.8</v>
      </c>
      <c r="AA6" s="1080" t="s">
        <v>4018</v>
      </c>
      <c r="AB6" s="1097"/>
    </row>
    <row r="7" spans="1:28" ht="19.350000000000001" customHeight="1">
      <c r="A7" s="1046">
        <v>5</v>
      </c>
      <c r="B7" s="1047" t="s">
        <v>1241</v>
      </c>
      <c r="C7" s="1048" t="s">
        <v>1026</v>
      </c>
      <c r="D7" s="1049" t="s">
        <v>4047</v>
      </c>
      <c r="E7" s="1050" t="s">
        <v>3686</v>
      </c>
      <c r="F7" s="1050" t="s">
        <v>4044</v>
      </c>
      <c r="G7" s="1050" t="s">
        <v>4046</v>
      </c>
      <c r="H7" s="1051">
        <v>32</v>
      </c>
      <c r="I7" s="1050" t="s">
        <v>3686</v>
      </c>
      <c r="J7" s="1050" t="s">
        <v>4044</v>
      </c>
      <c r="K7" s="1050" t="s">
        <v>4045</v>
      </c>
      <c r="L7" s="1051">
        <v>23.5</v>
      </c>
      <c r="M7" s="1050" t="s">
        <v>3686</v>
      </c>
      <c r="N7" s="1050" t="s">
        <v>4044</v>
      </c>
      <c r="O7" s="1050" t="s">
        <v>4043</v>
      </c>
      <c r="P7" s="1051">
        <v>37.799999999999997</v>
      </c>
      <c r="Q7" s="1099" t="s">
        <v>3686</v>
      </c>
      <c r="R7" s="1099" t="s">
        <v>4042</v>
      </c>
      <c r="S7" s="1098">
        <v>16</v>
      </c>
      <c r="T7" s="1108" t="s">
        <v>4041</v>
      </c>
      <c r="U7" s="1108">
        <v>6</v>
      </c>
      <c r="V7" s="1105" t="s">
        <v>3762</v>
      </c>
      <c r="W7" s="1105">
        <v>5</v>
      </c>
      <c r="X7" s="1114" t="s">
        <v>3686</v>
      </c>
      <c r="Y7" s="1114">
        <v>2</v>
      </c>
      <c r="Z7" s="1066">
        <v>122.3</v>
      </c>
      <c r="AA7" s="1080" t="s">
        <v>4018</v>
      </c>
      <c r="AB7" s="1097"/>
    </row>
    <row r="8" spans="1:28" ht="19.350000000000001" customHeight="1">
      <c r="A8" s="1046">
        <v>6</v>
      </c>
      <c r="B8" s="742" t="s">
        <v>1250</v>
      </c>
      <c r="C8" s="1049" t="s">
        <v>3383</v>
      </c>
      <c r="D8" s="1049" t="s">
        <v>4040</v>
      </c>
      <c r="E8" s="1050" t="s">
        <v>3686</v>
      </c>
      <c r="F8" s="1050" t="s">
        <v>3692</v>
      </c>
      <c r="G8" s="1050" t="s">
        <v>3691</v>
      </c>
      <c r="H8" s="1051">
        <v>32</v>
      </c>
      <c r="I8" s="1050" t="s">
        <v>3686</v>
      </c>
      <c r="J8" s="1050" t="s">
        <v>3692</v>
      </c>
      <c r="K8" s="1050" t="s">
        <v>4039</v>
      </c>
      <c r="L8" s="1051">
        <v>12</v>
      </c>
      <c r="M8" s="1050" t="s">
        <v>3737</v>
      </c>
      <c r="N8" s="1050" t="s">
        <v>3871</v>
      </c>
      <c r="O8" s="1050" t="s">
        <v>3895</v>
      </c>
      <c r="P8" s="1085" t="s">
        <v>3895</v>
      </c>
      <c r="Q8" s="1099" t="s">
        <v>3686</v>
      </c>
      <c r="R8" s="1099" t="s">
        <v>3930</v>
      </c>
      <c r="S8" s="1098">
        <v>8</v>
      </c>
      <c r="T8" s="1108" t="s">
        <v>3831</v>
      </c>
      <c r="U8" s="1111">
        <v>6</v>
      </c>
      <c r="V8" s="1105" t="s">
        <v>3686</v>
      </c>
      <c r="W8" s="1106">
        <v>1.4</v>
      </c>
      <c r="X8" s="1114" t="s">
        <v>3686</v>
      </c>
      <c r="Y8" s="1115">
        <v>1.2</v>
      </c>
      <c r="Z8" s="1066">
        <v>60.6</v>
      </c>
      <c r="AA8" s="1080" t="s">
        <v>4035</v>
      </c>
      <c r="AB8" s="1097"/>
    </row>
    <row r="9" spans="1:28" ht="19.350000000000001" customHeight="1">
      <c r="A9" s="1046">
        <v>7</v>
      </c>
      <c r="B9" s="742" t="s">
        <v>1275</v>
      </c>
      <c r="C9" s="1049" t="s">
        <v>1058</v>
      </c>
      <c r="D9" s="1049" t="s">
        <v>4038</v>
      </c>
      <c r="E9" s="1050" t="s">
        <v>3686</v>
      </c>
      <c r="F9" s="1050" t="s">
        <v>3877</v>
      </c>
      <c r="G9" s="1050" t="s">
        <v>3613</v>
      </c>
      <c r="H9" s="1051">
        <v>32</v>
      </c>
      <c r="I9" s="1050" t="s">
        <v>3686</v>
      </c>
      <c r="J9" s="1050" t="s">
        <v>3877</v>
      </c>
      <c r="K9" s="1050" t="s">
        <v>3613</v>
      </c>
      <c r="L9" s="1051">
        <v>25</v>
      </c>
      <c r="M9" s="1050" t="s">
        <v>3686</v>
      </c>
      <c r="N9" s="1050" t="s">
        <v>3877</v>
      </c>
      <c r="O9" s="1050" t="s">
        <v>4023</v>
      </c>
      <c r="P9" s="1051">
        <v>40</v>
      </c>
      <c r="Q9" s="1099" t="s">
        <v>3686</v>
      </c>
      <c r="R9" s="1099" t="s">
        <v>4037</v>
      </c>
      <c r="S9" s="1098">
        <v>16</v>
      </c>
      <c r="T9" s="1108" t="s">
        <v>4036</v>
      </c>
      <c r="U9" s="1111">
        <v>6</v>
      </c>
      <c r="V9" s="1105" t="s">
        <v>3689</v>
      </c>
      <c r="W9" s="1106">
        <v>5</v>
      </c>
      <c r="X9" s="1114" t="s">
        <v>3686</v>
      </c>
      <c r="Y9" s="1115">
        <v>2</v>
      </c>
      <c r="Z9" s="1066">
        <v>126</v>
      </c>
      <c r="AA9" s="1080" t="s">
        <v>4018</v>
      </c>
      <c r="AB9" s="1097"/>
    </row>
    <row r="10" spans="1:28" ht="19.350000000000001" customHeight="1">
      <c r="A10" s="1046">
        <v>8</v>
      </c>
      <c r="B10" s="742" t="s">
        <v>1275</v>
      </c>
      <c r="C10" s="1049" t="s">
        <v>3328</v>
      </c>
      <c r="D10" s="1049" t="s">
        <v>1700</v>
      </c>
      <c r="E10" s="1050" t="s">
        <v>3686</v>
      </c>
      <c r="F10" s="1050" t="s">
        <v>3877</v>
      </c>
      <c r="G10" s="1050" t="s">
        <v>3718</v>
      </c>
      <c r="H10" s="1051">
        <v>32</v>
      </c>
      <c r="I10" s="1050" t="s">
        <v>3686</v>
      </c>
      <c r="J10" s="1050" t="s">
        <v>3877</v>
      </c>
      <c r="K10" s="1050" t="s">
        <v>3691</v>
      </c>
      <c r="L10" s="1051">
        <v>18.2</v>
      </c>
      <c r="M10" s="1050" t="s">
        <v>3736</v>
      </c>
      <c r="N10" s="1050" t="s">
        <v>3871</v>
      </c>
      <c r="O10" s="1050" t="s">
        <v>3971</v>
      </c>
      <c r="P10" s="1085" t="s">
        <v>3895</v>
      </c>
      <c r="Q10" s="1099" t="s">
        <v>3686</v>
      </c>
      <c r="R10" s="1099" t="s">
        <v>3946</v>
      </c>
      <c r="S10" s="1098">
        <v>16</v>
      </c>
      <c r="T10" s="1108" t="s">
        <v>3831</v>
      </c>
      <c r="U10" s="1108">
        <v>6</v>
      </c>
      <c r="V10" s="1105" t="s">
        <v>3686</v>
      </c>
      <c r="W10" s="1105">
        <v>1.4</v>
      </c>
      <c r="X10" s="1114" t="s">
        <v>3831</v>
      </c>
      <c r="Y10" s="1114">
        <v>2</v>
      </c>
      <c r="Z10" s="1066">
        <v>75.599999999999994</v>
      </c>
      <c r="AA10" s="1080" t="s">
        <v>4035</v>
      </c>
      <c r="AB10" s="1101"/>
    </row>
    <row r="11" spans="1:28" ht="19.350000000000001" customHeight="1">
      <c r="A11" s="1046">
        <v>9</v>
      </c>
      <c r="B11" s="1047" t="s">
        <v>1275</v>
      </c>
      <c r="C11" s="1048" t="s">
        <v>3369</v>
      </c>
      <c r="D11" s="1049" t="s">
        <v>4034</v>
      </c>
      <c r="E11" s="1050" t="s">
        <v>3686</v>
      </c>
      <c r="F11" s="1050" t="s">
        <v>3877</v>
      </c>
      <c r="G11" s="1050" t="s">
        <v>3862</v>
      </c>
      <c r="H11" s="1051">
        <v>32</v>
      </c>
      <c r="I11" s="1050" t="s">
        <v>3686</v>
      </c>
      <c r="J11" s="1050" t="s">
        <v>3877</v>
      </c>
      <c r="K11" s="1050" t="s">
        <v>3827</v>
      </c>
      <c r="L11" s="1051">
        <v>25</v>
      </c>
      <c r="M11" s="1050" t="s">
        <v>3686</v>
      </c>
      <c r="N11" s="1050" t="s">
        <v>3877</v>
      </c>
      <c r="O11" s="1050" t="s">
        <v>4033</v>
      </c>
      <c r="P11" s="1051">
        <v>40</v>
      </c>
      <c r="Q11" s="1099" t="s">
        <v>3686</v>
      </c>
      <c r="R11" s="1099" t="s">
        <v>3962</v>
      </c>
      <c r="S11" s="1098">
        <v>16</v>
      </c>
      <c r="T11" s="1108" t="s">
        <v>3831</v>
      </c>
      <c r="U11" s="1108">
        <v>6</v>
      </c>
      <c r="V11" s="1105" t="s">
        <v>3686</v>
      </c>
      <c r="W11" s="1105">
        <v>1.4</v>
      </c>
      <c r="X11" s="1114" t="s">
        <v>3831</v>
      </c>
      <c r="Y11" s="1114">
        <v>2</v>
      </c>
      <c r="Z11" s="1066">
        <v>122.4</v>
      </c>
      <c r="AA11" s="1080" t="s">
        <v>4018</v>
      </c>
      <c r="AB11" s="1097"/>
    </row>
    <row r="12" spans="1:28" ht="19.350000000000001" customHeight="1">
      <c r="A12" s="1046">
        <v>10</v>
      </c>
      <c r="B12" s="742" t="s">
        <v>1275</v>
      </c>
      <c r="C12" s="1049" t="s">
        <v>1348</v>
      </c>
      <c r="D12" s="1049" t="s">
        <v>4032</v>
      </c>
      <c r="E12" s="1050" t="s">
        <v>3686</v>
      </c>
      <c r="F12" s="1050" t="s">
        <v>3877</v>
      </c>
      <c r="G12" s="1050" t="s">
        <v>3691</v>
      </c>
      <c r="H12" s="1051">
        <v>32</v>
      </c>
      <c r="I12" s="1050" t="s">
        <v>3686</v>
      </c>
      <c r="J12" s="1050" t="s">
        <v>3877</v>
      </c>
      <c r="K12" s="1050" t="s">
        <v>3691</v>
      </c>
      <c r="L12" s="1051">
        <v>25</v>
      </c>
      <c r="M12" s="1050" t="s">
        <v>3686</v>
      </c>
      <c r="N12" s="1050" t="s">
        <v>3877</v>
      </c>
      <c r="O12" s="1050" t="s">
        <v>4023</v>
      </c>
      <c r="P12" s="1051">
        <v>38.5</v>
      </c>
      <c r="Q12" s="1099" t="s">
        <v>3686</v>
      </c>
      <c r="R12" s="1099" t="s">
        <v>3946</v>
      </c>
      <c r="S12" s="1098">
        <v>16</v>
      </c>
      <c r="T12" s="1108" t="s">
        <v>3686</v>
      </c>
      <c r="U12" s="1108">
        <v>6</v>
      </c>
      <c r="V12" s="1105" t="s">
        <v>3686</v>
      </c>
      <c r="W12" s="1105">
        <v>5</v>
      </c>
      <c r="X12" s="1114" t="s">
        <v>3686</v>
      </c>
      <c r="Y12" s="1114">
        <v>2</v>
      </c>
      <c r="Z12" s="1066">
        <v>124.5</v>
      </c>
      <c r="AA12" s="1080" t="s">
        <v>4018</v>
      </c>
      <c r="AB12" s="1097"/>
    </row>
    <row r="13" spans="1:28" ht="19.350000000000001" customHeight="1">
      <c r="A13" s="1046">
        <v>11</v>
      </c>
      <c r="B13" s="1049" t="s">
        <v>1310</v>
      </c>
      <c r="C13" s="1049" t="s">
        <v>1431</v>
      </c>
      <c r="D13" s="1049" t="s">
        <v>4031</v>
      </c>
      <c r="E13" s="1050" t="s">
        <v>3686</v>
      </c>
      <c r="F13" s="1050" t="s">
        <v>3692</v>
      </c>
      <c r="G13" s="1050" t="s">
        <v>4017</v>
      </c>
      <c r="H13" s="1051">
        <v>32</v>
      </c>
      <c r="I13" s="1050" t="s">
        <v>3686</v>
      </c>
      <c r="J13" s="1050" t="s">
        <v>4008</v>
      </c>
      <c r="K13" s="1050" t="s">
        <v>4017</v>
      </c>
      <c r="L13" s="1051">
        <v>25</v>
      </c>
      <c r="M13" s="1050" t="s">
        <v>3686</v>
      </c>
      <c r="N13" s="1050" t="s">
        <v>4008</v>
      </c>
      <c r="O13" s="1050" t="s">
        <v>4007</v>
      </c>
      <c r="P13" s="1051">
        <v>39.9</v>
      </c>
      <c r="Q13" s="1099" t="s">
        <v>4005</v>
      </c>
      <c r="R13" s="1099" t="s">
        <v>4019</v>
      </c>
      <c r="S13" s="1098">
        <v>16</v>
      </c>
      <c r="T13" s="1111" t="s">
        <v>4005</v>
      </c>
      <c r="U13" s="1111">
        <v>6</v>
      </c>
      <c r="V13" s="1106" t="s">
        <v>3686</v>
      </c>
      <c r="W13" s="1106">
        <v>1.4</v>
      </c>
      <c r="X13" s="1115" t="s">
        <v>3686</v>
      </c>
      <c r="Y13" s="1115">
        <v>2</v>
      </c>
      <c r="Z13" s="1066">
        <v>122.3</v>
      </c>
      <c r="AA13" s="1080" t="s">
        <v>4018</v>
      </c>
      <c r="AB13" s="1097"/>
    </row>
    <row r="14" spans="1:28" ht="19.350000000000001" customHeight="1">
      <c r="A14" s="1046">
        <v>12</v>
      </c>
      <c r="B14" s="1047" t="s">
        <v>1260</v>
      </c>
      <c r="C14" s="1048" t="s">
        <v>4030</v>
      </c>
      <c r="D14" s="1049" t="s">
        <v>4026</v>
      </c>
      <c r="E14" s="1050" t="s">
        <v>3686</v>
      </c>
      <c r="F14" s="1050" t="s">
        <v>3877</v>
      </c>
      <c r="G14" s="1050" t="s">
        <v>3613</v>
      </c>
      <c r="H14" s="1051">
        <v>32</v>
      </c>
      <c r="I14" s="1050" t="s">
        <v>3686</v>
      </c>
      <c r="J14" s="1050" t="s">
        <v>3877</v>
      </c>
      <c r="K14" s="1050" t="s">
        <v>3691</v>
      </c>
      <c r="L14" s="1051">
        <v>24.8</v>
      </c>
      <c r="M14" s="1050" t="s">
        <v>3686</v>
      </c>
      <c r="N14" s="1050" t="s">
        <v>3877</v>
      </c>
      <c r="O14" s="1050" t="s">
        <v>4023</v>
      </c>
      <c r="P14" s="1051">
        <v>40</v>
      </c>
      <c r="Q14" s="1099" t="s">
        <v>3686</v>
      </c>
      <c r="R14" s="1099" t="s">
        <v>3946</v>
      </c>
      <c r="S14" s="1098">
        <v>16</v>
      </c>
      <c r="T14" s="1108" t="s">
        <v>3686</v>
      </c>
      <c r="U14" s="1108">
        <v>6</v>
      </c>
      <c r="V14" s="1105" t="s">
        <v>3686</v>
      </c>
      <c r="W14" s="1105">
        <v>1.4</v>
      </c>
      <c r="X14" s="1114" t="s">
        <v>3686</v>
      </c>
      <c r="Y14" s="1114">
        <v>1.2</v>
      </c>
      <c r="Z14" s="1066">
        <v>121.4</v>
      </c>
      <c r="AA14" s="1080" t="s">
        <v>4018</v>
      </c>
      <c r="AB14" s="1097"/>
    </row>
    <row r="15" spans="1:28" ht="19.350000000000001" customHeight="1">
      <c r="A15" s="1046">
        <v>13</v>
      </c>
      <c r="B15" s="742" t="s">
        <v>1260</v>
      </c>
      <c r="C15" s="1049" t="s">
        <v>1191</v>
      </c>
      <c r="D15" s="1049" t="s">
        <v>4029</v>
      </c>
      <c r="E15" s="1050" t="s">
        <v>3686</v>
      </c>
      <c r="F15" s="1050" t="s">
        <v>3877</v>
      </c>
      <c r="G15" s="1050" t="s">
        <v>3691</v>
      </c>
      <c r="H15" s="1051">
        <v>31.6</v>
      </c>
      <c r="I15" s="1050" t="s">
        <v>3686</v>
      </c>
      <c r="J15" s="1050" t="s">
        <v>3877</v>
      </c>
      <c r="K15" s="1050" t="s">
        <v>4028</v>
      </c>
      <c r="L15" s="1051">
        <v>8.5</v>
      </c>
      <c r="M15" s="1050" t="s">
        <v>4014</v>
      </c>
      <c r="N15" s="1050" t="s">
        <v>4013</v>
      </c>
      <c r="O15" s="1050" t="s">
        <v>3871</v>
      </c>
      <c r="P15" s="1085" t="s">
        <v>3895</v>
      </c>
      <c r="Q15" s="1099" t="s">
        <v>3686</v>
      </c>
      <c r="R15" s="1099" t="s">
        <v>4019</v>
      </c>
      <c r="S15" s="1098">
        <v>16</v>
      </c>
      <c r="T15" s="1108" t="s">
        <v>4005</v>
      </c>
      <c r="U15" s="1108">
        <v>6</v>
      </c>
      <c r="V15" s="1105" t="s">
        <v>4014</v>
      </c>
      <c r="W15" s="1105" t="s">
        <v>4013</v>
      </c>
      <c r="X15" s="1114" t="s">
        <v>3686</v>
      </c>
      <c r="Y15" s="1114">
        <v>0.6</v>
      </c>
      <c r="Z15" s="1066">
        <v>62.7</v>
      </c>
      <c r="AA15" s="1080" t="s">
        <v>4027</v>
      </c>
      <c r="AB15" s="1100"/>
    </row>
    <row r="16" spans="1:28" ht="19.350000000000001" customHeight="1">
      <c r="A16" s="1046">
        <v>14</v>
      </c>
      <c r="B16" s="1047" t="s">
        <v>1260</v>
      </c>
      <c r="C16" s="1048" t="s">
        <v>1603</v>
      </c>
      <c r="D16" s="1049" t="s">
        <v>4026</v>
      </c>
      <c r="E16" s="1050" t="s">
        <v>3686</v>
      </c>
      <c r="F16" s="1050" t="s">
        <v>3877</v>
      </c>
      <c r="G16" s="1050" t="s">
        <v>3613</v>
      </c>
      <c r="H16" s="1051">
        <v>32</v>
      </c>
      <c r="I16" s="1050" t="s">
        <v>3686</v>
      </c>
      <c r="J16" s="1050" t="s">
        <v>3877</v>
      </c>
      <c r="K16" s="1050" t="s">
        <v>3613</v>
      </c>
      <c r="L16" s="1051">
        <v>23.9</v>
      </c>
      <c r="M16" s="1050" t="s">
        <v>3686</v>
      </c>
      <c r="N16" s="1050" t="s">
        <v>3877</v>
      </c>
      <c r="O16" s="1050" t="s">
        <v>4007</v>
      </c>
      <c r="P16" s="1051">
        <v>39.1</v>
      </c>
      <c r="Q16" s="1099" t="s">
        <v>3686</v>
      </c>
      <c r="R16" s="1099" t="s">
        <v>4019</v>
      </c>
      <c r="S16" s="1098">
        <v>16</v>
      </c>
      <c r="T16" s="1108" t="s">
        <v>3686</v>
      </c>
      <c r="U16" s="1108">
        <v>6</v>
      </c>
      <c r="V16" s="1105" t="s">
        <v>3686</v>
      </c>
      <c r="W16" s="1105">
        <v>1.4</v>
      </c>
      <c r="X16" s="1114" t="s">
        <v>3686</v>
      </c>
      <c r="Y16" s="1114">
        <v>0.6</v>
      </c>
      <c r="Z16" s="1066">
        <v>119</v>
      </c>
      <c r="AA16" s="1080" t="s">
        <v>4018</v>
      </c>
      <c r="AB16" s="1097"/>
    </row>
    <row r="17" spans="1:28" ht="19.350000000000001" customHeight="1">
      <c r="A17" s="1046">
        <v>15</v>
      </c>
      <c r="B17" s="742" t="s">
        <v>1260</v>
      </c>
      <c r="C17" s="1049" t="s">
        <v>4025</v>
      </c>
      <c r="D17" s="1049" t="s">
        <v>3388</v>
      </c>
      <c r="E17" s="1050" t="s">
        <v>3686</v>
      </c>
      <c r="F17" s="1050" t="s">
        <v>3877</v>
      </c>
      <c r="G17" s="1050" t="s">
        <v>3691</v>
      </c>
      <c r="H17" s="1051">
        <v>32</v>
      </c>
      <c r="I17" s="1050" t="s">
        <v>3686</v>
      </c>
      <c r="J17" s="1050" t="s">
        <v>3877</v>
      </c>
      <c r="K17" s="1050" t="s">
        <v>3613</v>
      </c>
      <c r="L17" s="1051">
        <v>24</v>
      </c>
      <c r="M17" s="1050" t="s">
        <v>3686</v>
      </c>
      <c r="N17" s="1050" t="s">
        <v>3877</v>
      </c>
      <c r="O17" s="1050" t="s">
        <v>4007</v>
      </c>
      <c r="P17" s="1051">
        <v>40</v>
      </c>
      <c r="Q17" s="1099" t="s">
        <v>3686</v>
      </c>
      <c r="R17" s="1099" t="s">
        <v>4019</v>
      </c>
      <c r="S17" s="1098">
        <v>16</v>
      </c>
      <c r="T17" s="1108" t="s">
        <v>3689</v>
      </c>
      <c r="U17" s="1108">
        <v>6</v>
      </c>
      <c r="V17" s="1105" t="s">
        <v>3736</v>
      </c>
      <c r="W17" s="1105" t="s">
        <v>4013</v>
      </c>
      <c r="X17" s="1114" t="s">
        <v>3686</v>
      </c>
      <c r="Y17" s="1114">
        <v>1.2</v>
      </c>
      <c r="Z17" s="1066">
        <v>119.2</v>
      </c>
      <c r="AA17" s="1080" t="s">
        <v>4004</v>
      </c>
      <c r="AB17" s="1097"/>
    </row>
    <row r="18" spans="1:28" ht="19.350000000000001" customHeight="1">
      <c r="A18" s="1046">
        <v>16</v>
      </c>
      <c r="B18" s="1047" t="s">
        <v>1260</v>
      </c>
      <c r="C18" s="1048" t="s">
        <v>4025</v>
      </c>
      <c r="D18" s="1049" t="s">
        <v>4024</v>
      </c>
      <c r="E18" s="1050" t="s">
        <v>3686</v>
      </c>
      <c r="F18" s="1050" t="s">
        <v>3877</v>
      </c>
      <c r="G18" s="1050" t="s">
        <v>4017</v>
      </c>
      <c r="H18" s="1051">
        <v>32</v>
      </c>
      <c r="I18" s="1050" t="s">
        <v>3686</v>
      </c>
      <c r="J18" s="1050" t="s">
        <v>3877</v>
      </c>
      <c r="K18" s="1050" t="s">
        <v>3691</v>
      </c>
      <c r="L18" s="1051">
        <v>24</v>
      </c>
      <c r="M18" s="1050" t="s">
        <v>3686</v>
      </c>
      <c r="N18" s="1050" t="s">
        <v>3877</v>
      </c>
      <c r="O18" s="1050" t="s">
        <v>4023</v>
      </c>
      <c r="P18" s="1051">
        <v>40</v>
      </c>
      <c r="Q18" s="1099" t="s">
        <v>3686</v>
      </c>
      <c r="R18" s="1099" t="s">
        <v>4019</v>
      </c>
      <c r="S18" s="1098">
        <v>16</v>
      </c>
      <c r="T18" s="1108" t="s">
        <v>4005</v>
      </c>
      <c r="U18" s="1108">
        <v>6</v>
      </c>
      <c r="V18" s="1105" t="s">
        <v>3686</v>
      </c>
      <c r="W18" s="1105">
        <v>1.4</v>
      </c>
      <c r="X18" s="1114" t="s">
        <v>3686</v>
      </c>
      <c r="Y18" s="1114">
        <v>1.2</v>
      </c>
      <c r="Z18" s="1066">
        <v>120.6</v>
      </c>
      <c r="AA18" s="1080" t="s">
        <v>4018</v>
      </c>
      <c r="AB18" s="1097"/>
    </row>
    <row r="19" spans="1:28" ht="19.350000000000001" customHeight="1">
      <c r="A19" s="1046">
        <v>17</v>
      </c>
      <c r="B19" s="1047" t="s">
        <v>1301</v>
      </c>
      <c r="C19" s="1048" t="s">
        <v>1031</v>
      </c>
      <c r="D19" s="1049" t="s">
        <v>4022</v>
      </c>
      <c r="E19" s="1050" t="s">
        <v>3686</v>
      </c>
      <c r="F19" s="1050" t="s">
        <v>3877</v>
      </c>
      <c r="G19" s="1050" t="s">
        <v>3691</v>
      </c>
      <c r="H19" s="1051">
        <v>32</v>
      </c>
      <c r="I19" s="1050" t="s">
        <v>3686</v>
      </c>
      <c r="J19" s="1050" t="s">
        <v>3692</v>
      </c>
      <c r="K19" s="1050" t="s">
        <v>4017</v>
      </c>
      <c r="L19" s="1051">
        <v>24.4</v>
      </c>
      <c r="M19" s="1050" t="s">
        <v>3686</v>
      </c>
      <c r="N19" s="1050" t="s">
        <v>3692</v>
      </c>
      <c r="O19" s="1050" t="s">
        <v>4021</v>
      </c>
      <c r="P19" s="1051">
        <v>28.3</v>
      </c>
      <c r="Q19" s="1099" t="s">
        <v>3686</v>
      </c>
      <c r="R19" s="1099" t="s">
        <v>3946</v>
      </c>
      <c r="S19" s="1098">
        <v>16</v>
      </c>
      <c r="T19" s="1108" t="s">
        <v>3686</v>
      </c>
      <c r="U19" s="1108">
        <v>6</v>
      </c>
      <c r="V19" s="1105" t="s">
        <v>3686</v>
      </c>
      <c r="W19" s="1105">
        <v>5</v>
      </c>
      <c r="X19" s="1114" t="s">
        <v>3686</v>
      </c>
      <c r="Y19" s="1114">
        <v>1.6</v>
      </c>
      <c r="Z19" s="1066">
        <v>113.3</v>
      </c>
      <c r="AA19" s="1080" t="s">
        <v>4004</v>
      </c>
      <c r="AB19" s="1097"/>
    </row>
    <row r="20" spans="1:28" ht="19.350000000000001" customHeight="1">
      <c r="A20" s="1046">
        <v>18</v>
      </c>
      <c r="B20" s="1047" t="s">
        <v>1301</v>
      </c>
      <c r="C20" s="1048" t="s">
        <v>2997</v>
      </c>
      <c r="D20" s="1049" t="s">
        <v>4020</v>
      </c>
      <c r="E20" s="1050" t="s">
        <v>3686</v>
      </c>
      <c r="F20" s="1050" t="s">
        <v>3877</v>
      </c>
      <c r="G20" s="1050" t="s">
        <v>4017</v>
      </c>
      <c r="H20" s="1051">
        <v>32</v>
      </c>
      <c r="I20" s="1050" t="s">
        <v>3686</v>
      </c>
      <c r="J20" s="1050" t="s">
        <v>3692</v>
      </c>
      <c r="K20" s="1050" t="s">
        <v>3691</v>
      </c>
      <c r="L20" s="1051">
        <v>24.8</v>
      </c>
      <c r="M20" s="1050" t="s">
        <v>3686</v>
      </c>
      <c r="N20" s="1050" t="s">
        <v>3692</v>
      </c>
      <c r="O20" s="1050" t="s">
        <v>4007</v>
      </c>
      <c r="P20" s="1051">
        <v>22.4</v>
      </c>
      <c r="Q20" s="1099" t="s">
        <v>3686</v>
      </c>
      <c r="R20" s="1099" t="s">
        <v>4006</v>
      </c>
      <c r="S20" s="1098">
        <v>8</v>
      </c>
      <c r="T20" s="1108" t="s">
        <v>3686</v>
      </c>
      <c r="U20" s="1108">
        <v>6</v>
      </c>
      <c r="V20" s="1105" t="s">
        <v>3686</v>
      </c>
      <c r="W20" s="1105">
        <v>5</v>
      </c>
      <c r="X20" s="1114" t="s">
        <v>3686</v>
      </c>
      <c r="Y20" s="1114">
        <v>1.6</v>
      </c>
      <c r="Z20" s="1066">
        <v>99.8</v>
      </c>
      <c r="AA20" s="1080" t="s">
        <v>4018</v>
      </c>
      <c r="AB20" s="1097"/>
    </row>
    <row r="21" spans="1:28" ht="19.350000000000001" customHeight="1">
      <c r="A21" s="1046">
        <v>19</v>
      </c>
      <c r="B21" s="1047" t="s">
        <v>1301</v>
      </c>
      <c r="C21" s="1048" t="s">
        <v>2532</v>
      </c>
      <c r="D21" s="1049" t="s">
        <v>3145</v>
      </c>
      <c r="E21" s="1050" t="s">
        <v>3686</v>
      </c>
      <c r="F21" s="1050" t="s">
        <v>3877</v>
      </c>
      <c r="G21" s="1050" t="s">
        <v>3691</v>
      </c>
      <c r="H21" s="1051">
        <v>32</v>
      </c>
      <c r="I21" s="1050" t="s">
        <v>3686</v>
      </c>
      <c r="J21" s="1050" t="s">
        <v>4008</v>
      </c>
      <c r="K21" s="1050" t="s">
        <v>4017</v>
      </c>
      <c r="L21" s="1051">
        <v>24.5</v>
      </c>
      <c r="M21" s="1050" t="s">
        <v>3686</v>
      </c>
      <c r="N21" s="1050" t="s">
        <v>3692</v>
      </c>
      <c r="O21" s="1050" t="s">
        <v>4007</v>
      </c>
      <c r="P21" s="1051">
        <v>30.3</v>
      </c>
      <c r="Q21" s="1099" t="s">
        <v>3686</v>
      </c>
      <c r="R21" s="1099" t="s">
        <v>3946</v>
      </c>
      <c r="S21" s="1098">
        <v>16</v>
      </c>
      <c r="T21" s="1108" t="s">
        <v>3686</v>
      </c>
      <c r="U21" s="1108">
        <v>6</v>
      </c>
      <c r="V21" s="1105" t="s">
        <v>3686</v>
      </c>
      <c r="W21" s="1105">
        <v>5</v>
      </c>
      <c r="X21" s="1114" t="s">
        <v>3686</v>
      </c>
      <c r="Y21" s="1114">
        <v>1.6</v>
      </c>
      <c r="Z21" s="1066">
        <v>115.4</v>
      </c>
      <c r="AA21" s="1080" t="s">
        <v>4018</v>
      </c>
      <c r="AB21" s="1097"/>
    </row>
    <row r="22" spans="1:28" ht="19.350000000000001" customHeight="1">
      <c r="A22" s="1046">
        <v>20</v>
      </c>
      <c r="B22" s="1047" t="s">
        <v>1301</v>
      </c>
      <c r="C22" s="1048" t="s">
        <v>3216</v>
      </c>
      <c r="D22" s="1049" t="s">
        <v>3145</v>
      </c>
      <c r="E22" s="1050" t="s">
        <v>3686</v>
      </c>
      <c r="F22" s="1050" t="s">
        <v>3877</v>
      </c>
      <c r="G22" s="1050" t="s">
        <v>3718</v>
      </c>
      <c r="H22" s="1051">
        <v>32</v>
      </c>
      <c r="I22" s="1050" t="s">
        <v>3686</v>
      </c>
      <c r="J22" s="1050" t="s">
        <v>3692</v>
      </c>
      <c r="K22" s="1050" t="s">
        <v>3691</v>
      </c>
      <c r="L22" s="1051">
        <v>25</v>
      </c>
      <c r="M22" s="1050" t="s">
        <v>3686</v>
      </c>
      <c r="N22" s="1050" t="s">
        <v>4008</v>
      </c>
      <c r="O22" s="1050" t="s">
        <v>4007</v>
      </c>
      <c r="P22" s="1051">
        <v>29.4</v>
      </c>
      <c r="Q22" s="1099" t="s">
        <v>3686</v>
      </c>
      <c r="R22" s="1099" t="s">
        <v>4019</v>
      </c>
      <c r="S22" s="1098">
        <v>16</v>
      </c>
      <c r="T22" s="1108" t="s">
        <v>3686</v>
      </c>
      <c r="U22" s="1108">
        <v>6</v>
      </c>
      <c r="V22" s="1105" t="s">
        <v>3686</v>
      </c>
      <c r="W22" s="1105">
        <v>5</v>
      </c>
      <c r="X22" s="1114" t="s">
        <v>3686</v>
      </c>
      <c r="Y22" s="1114">
        <v>1.6</v>
      </c>
      <c r="Z22" s="1066">
        <v>115</v>
      </c>
      <c r="AA22" s="1080" t="s">
        <v>4018</v>
      </c>
      <c r="AB22" s="1097"/>
    </row>
    <row r="23" spans="1:28" ht="19.350000000000001" customHeight="1">
      <c r="A23" s="1046">
        <v>21</v>
      </c>
      <c r="B23" s="742" t="s">
        <v>1528</v>
      </c>
      <c r="C23" s="1049" t="s">
        <v>3338</v>
      </c>
      <c r="D23" s="1049" t="s">
        <v>1700</v>
      </c>
      <c r="E23" s="1050" t="s">
        <v>3686</v>
      </c>
      <c r="F23" s="1050" t="s">
        <v>4016</v>
      </c>
      <c r="G23" s="1050" t="s">
        <v>4017</v>
      </c>
      <c r="H23" s="1051">
        <v>32</v>
      </c>
      <c r="I23" s="1050" t="s">
        <v>3686</v>
      </c>
      <c r="J23" s="1050" t="s">
        <v>4016</v>
      </c>
      <c r="K23" s="1050" t="s">
        <v>4015</v>
      </c>
      <c r="L23" s="1051">
        <v>14.9</v>
      </c>
      <c r="M23" s="1050" t="s">
        <v>4014</v>
      </c>
      <c r="N23" s="1050" t="s">
        <v>4013</v>
      </c>
      <c r="O23" s="1050" t="s">
        <v>3895</v>
      </c>
      <c r="P23" s="1085" t="s">
        <v>4013</v>
      </c>
      <c r="Q23" s="1099" t="s">
        <v>3686</v>
      </c>
      <c r="R23" s="1099" t="s">
        <v>4006</v>
      </c>
      <c r="S23" s="1098">
        <v>8</v>
      </c>
      <c r="T23" s="1108" t="s">
        <v>4005</v>
      </c>
      <c r="U23" s="1108">
        <v>6</v>
      </c>
      <c r="V23" s="1105" t="s">
        <v>3686</v>
      </c>
      <c r="W23" s="1105">
        <v>1.4</v>
      </c>
      <c r="X23" s="1114" t="s">
        <v>3686</v>
      </c>
      <c r="Y23" s="1114">
        <v>1.2</v>
      </c>
      <c r="Z23" s="1066">
        <v>63.5</v>
      </c>
      <c r="AA23" s="1080" t="s">
        <v>4012</v>
      </c>
      <c r="AB23" s="1097"/>
    </row>
    <row r="24" spans="1:28" ht="19.350000000000001" customHeight="1">
      <c r="A24" s="1046">
        <v>22</v>
      </c>
      <c r="B24" s="1047" t="s">
        <v>1528</v>
      </c>
      <c r="C24" s="1048" t="s">
        <v>4011</v>
      </c>
      <c r="D24" s="1049" t="s">
        <v>4010</v>
      </c>
      <c r="E24" s="1050" t="s">
        <v>3686</v>
      </c>
      <c r="F24" s="1050" t="s">
        <v>4008</v>
      </c>
      <c r="G24" s="1050" t="s">
        <v>3691</v>
      </c>
      <c r="H24" s="1051">
        <v>32</v>
      </c>
      <c r="I24" s="1050" t="s">
        <v>3686</v>
      </c>
      <c r="J24" s="1050" t="s">
        <v>3692</v>
      </c>
      <c r="K24" s="1050" t="s">
        <v>4009</v>
      </c>
      <c r="L24" s="1051">
        <v>24.9</v>
      </c>
      <c r="M24" s="1050" t="s">
        <v>3686</v>
      </c>
      <c r="N24" s="1050" t="s">
        <v>4008</v>
      </c>
      <c r="O24" s="1050" t="s">
        <v>4007</v>
      </c>
      <c r="P24" s="1051">
        <v>19.3</v>
      </c>
      <c r="Q24" s="1099" t="s">
        <v>3686</v>
      </c>
      <c r="R24" s="1099" t="s">
        <v>4006</v>
      </c>
      <c r="S24" s="1098">
        <v>8</v>
      </c>
      <c r="T24" s="1108" t="s">
        <v>4005</v>
      </c>
      <c r="U24" s="1108">
        <v>6</v>
      </c>
      <c r="V24" s="1105" t="s">
        <v>3686</v>
      </c>
      <c r="W24" s="1105">
        <v>1.4</v>
      </c>
      <c r="X24" s="1114" t="s">
        <v>3686</v>
      </c>
      <c r="Y24" s="1114">
        <v>1.6</v>
      </c>
      <c r="Z24" s="1066">
        <v>93.2</v>
      </c>
      <c r="AA24" s="1080" t="s">
        <v>4004</v>
      </c>
      <c r="AB24" s="1097"/>
    </row>
    <row r="25" spans="1:28">
      <c r="B25" s="1079" t="s">
        <v>3675</v>
      </c>
      <c r="C25" s="1058"/>
    </row>
    <row r="26" spans="1:28">
      <c r="F26" s="1093"/>
      <c r="G26" s="1093"/>
      <c r="H26" s="1093"/>
      <c r="J26" s="1093"/>
      <c r="K26" s="1093"/>
      <c r="L26" s="1093"/>
      <c r="N26" s="1093"/>
      <c r="O26" s="1093"/>
      <c r="P26" s="1093"/>
      <c r="S26" s="1093"/>
      <c r="T26" s="1093"/>
      <c r="U26" s="1093"/>
      <c r="V26" s="1093"/>
      <c r="W26" s="1093"/>
      <c r="X26" s="1093"/>
      <c r="Y26" s="1093"/>
      <c r="Z26" s="1093"/>
      <c r="AA26" s="1093"/>
    </row>
  </sheetData>
  <mergeCells count="13">
    <mergeCell ref="A1:B1"/>
    <mergeCell ref="AB1:AB2"/>
    <mergeCell ref="Q1:S1"/>
    <mergeCell ref="T1:U1"/>
    <mergeCell ref="Z1:Z2"/>
    <mergeCell ref="AA1:AA2"/>
    <mergeCell ref="M1:P1"/>
    <mergeCell ref="V1:W1"/>
    <mergeCell ref="X1:Y1"/>
    <mergeCell ref="C1:C2"/>
    <mergeCell ref="D1:D2"/>
    <mergeCell ref="E1:H1"/>
    <mergeCell ref="I1:L1"/>
  </mergeCells>
  <phoneticPr fontId="1"/>
  <hyperlinks>
    <hyperlink ref="A1:B1" location="目次・索引!B1" display="索引へ戻る" xr:uid="{00000000-0004-0000-2200-000000000000}"/>
  </hyperlinks>
  <pageMargins left="0.39370078740157483" right="0.39370078740157483" top="0.78740157480314965" bottom="0.19685039370078741" header="0.51181102362204722" footer="0.51181102362204722"/>
  <pageSetup paperSize="9" scale="55"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109"/>
  <sheetViews>
    <sheetView showGridLines="0" showRowColHeaders="0" zoomScaleNormal="100" workbookViewId="0">
      <pane ySplit="2" topLeftCell="A3" activePane="bottomLeft" state="frozen"/>
      <selection sqref="A1:A3"/>
      <selection pane="bottomLeft" sqref="A1:A3"/>
    </sheetView>
  </sheetViews>
  <sheetFormatPr defaultColWidth="0" defaultRowHeight="18.75" zeroHeight="1"/>
  <cols>
    <col min="1" max="1" width="18.125" style="1696" bestFit="1" customWidth="1"/>
    <col min="2" max="2" width="28.125" bestFit="1" customWidth="1"/>
    <col min="3" max="3" width="32.125" bestFit="1" customWidth="1"/>
    <col min="4" max="4" width="14.375" bestFit="1" customWidth="1"/>
    <col min="5" max="5" width="2" customWidth="1"/>
    <col min="6" max="16384" width="8.625" hidden="1"/>
  </cols>
  <sheetData>
    <row r="1" spans="1:4" ht="32.25" thickTop="1" thickBot="1">
      <c r="A1" s="2035" t="s">
        <v>6900</v>
      </c>
    </row>
    <row r="2" spans="1:4" ht="19.5" thickTop="1">
      <c r="A2" s="1699" t="s">
        <v>0</v>
      </c>
      <c r="B2" s="1701" t="s">
        <v>1</v>
      </c>
      <c r="C2" s="1701" t="s">
        <v>5583</v>
      </c>
      <c r="D2" s="1697" t="s">
        <v>5582</v>
      </c>
    </row>
    <row r="3" spans="1:4">
      <c r="A3" s="1700" t="s">
        <v>3394</v>
      </c>
      <c r="B3" s="1702" t="s">
        <v>5580</v>
      </c>
      <c r="C3" s="1703" t="s">
        <v>5585</v>
      </c>
      <c r="D3" s="1698" t="s">
        <v>5584</v>
      </c>
    </row>
    <row r="4" spans="1:4">
      <c r="A4" s="1700" t="s">
        <v>3394</v>
      </c>
      <c r="B4" s="1702" t="s">
        <v>5581</v>
      </c>
      <c r="C4" s="1703" t="s">
        <v>5585</v>
      </c>
      <c r="D4" s="1698" t="s">
        <v>5584</v>
      </c>
    </row>
    <row r="5" spans="1:4">
      <c r="A5" s="1700" t="s">
        <v>3394</v>
      </c>
      <c r="B5" s="1702" t="s">
        <v>5586</v>
      </c>
      <c r="C5" s="1703" t="s">
        <v>5585</v>
      </c>
      <c r="D5" s="1698" t="s">
        <v>5584</v>
      </c>
    </row>
    <row r="6" spans="1:4">
      <c r="A6" s="1700" t="s">
        <v>3394</v>
      </c>
      <c r="B6" s="1702" t="s">
        <v>5587</v>
      </c>
      <c r="C6" s="1703" t="s">
        <v>5585</v>
      </c>
      <c r="D6" s="1698" t="s">
        <v>5584</v>
      </c>
    </row>
    <row r="7" spans="1:4">
      <c r="A7" s="1700" t="s">
        <v>3394</v>
      </c>
      <c r="B7" s="1702" t="s">
        <v>5588</v>
      </c>
      <c r="C7" s="1703" t="s">
        <v>5585</v>
      </c>
      <c r="D7" s="1698" t="s">
        <v>5584</v>
      </c>
    </row>
    <row r="8" spans="1:4">
      <c r="A8" s="1700" t="s">
        <v>3394</v>
      </c>
      <c r="B8" s="1702" t="s">
        <v>5589</v>
      </c>
      <c r="C8" s="1703" t="s">
        <v>5585</v>
      </c>
      <c r="D8" s="1698" t="s">
        <v>5584</v>
      </c>
    </row>
    <row r="9" spans="1:4">
      <c r="A9" s="1700" t="s">
        <v>3394</v>
      </c>
      <c r="B9" s="1702" t="s">
        <v>5590</v>
      </c>
      <c r="C9" s="1703" t="s">
        <v>5585</v>
      </c>
      <c r="D9" s="1698" t="s">
        <v>5584</v>
      </c>
    </row>
    <row r="10" spans="1:4">
      <c r="A10" s="1700" t="s">
        <v>4063</v>
      </c>
      <c r="B10" s="1702" t="s">
        <v>5591</v>
      </c>
      <c r="C10" s="1703" t="s">
        <v>5585</v>
      </c>
      <c r="D10" s="1698" t="s">
        <v>5584</v>
      </c>
    </row>
    <row r="11" spans="1:4">
      <c r="A11" s="1700" t="s">
        <v>4063</v>
      </c>
      <c r="B11" s="1702" t="s">
        <v>5592</v>
      </c>
      <c r="C11" s="1703" t="s">
        <v>5585</v>
      </c>
      <c r="D11" s="1698" t="s">
        <v>5584</v>
      </c>
    </row>
    <row r="12" spans="1:4">
      <c r="A12" s="1700" t="s">
        <v>4063</v>
      </c>
      <c r="B12" s="1702" t="s">
        <v>5593</v>
      </c>
      <c r="C12" s="1703" t="s">
        <v>5585</v>
      </c>
      <c r="D12" s="1698" t="s">
        <v>5584</v>
      </c>
    </row>
    <row r="13" spans="1:4">
      <c r="A13" s="1700" t="s">
        <v>4063</v>
      </c>
      <c r="B13" s="1702" t="s">
        <v>5594</v>
      </c>
      <c r="C13" s="1703" t="s">
        <v>5585</v>
      </c>
      <c r="D13" s="1698" t="s">
        <v>5584</v>
      </c>
    </row>
    <row r="14" spans="1:4">
      <c r="A14" s="1700" t="s">
        <v>4063</v>
      </c>
      <c r="B14" s="1702" t="s">
        <v>5595</v>
      </c>
      <c r="C14" s="1703" t="s">
        <v>5585</v>
      </c>
      <c r="D14" s="1698" t="s">
        <v>5584</v>
      </c>
    </row>
    <row r="15" spans="1:4">
      <c r="A15" s="1700" t="s">
        <v>4063</v>
      </c>
      <c r="B15" s="1702" t="s">
        <v>5596</v>
      </c>
      <c r="C15" s="1703" t="s">
        <v>5585</v>
      </c>
      <c r="D15" s="1698" t="s">
        <v>5584</v>
      </c>
    </row>
    <row r="16" spans="1:4">
      <c r="A16" s="1700" t="s">
        <v>4063</v>
      </c>
      <c r="B16" s="1702" t="s">
        <v>5597</v>
      </c>
      <c r="C16" s="1703" t="s">
        <v>5585</v>
      </c>
      <c r="D16" s="1698" t="s">
        <v>5584</v>
      </c>
    </row>
    <row r="17" spans="1:4">
      <c r="A17" s="1700" t="s">
        <v>4063</v>
      </c>
      <c r="B17" s="1702" t="s">
        <v>5598</v>
      </c>
      <c r="C17" s="1703" t="s">
        <v>5585</v>
      </c>
      <c r="D17" s="1698" t="s">
        <v>5584</v>
      </c>
    </row>
    <row r="18" spans="1:4">
      <c r="A18" s="1700" t="s">
        <v>4063</v>
      </c>
      <c r="B18" s="1702" t="s">
        <v>5599</v>
      </c>
      <c r="C18" s="1703" t="s">
        <v>5585</v>
      </c>
      <c r="D18" s="1698" t="s">
        <v>5584</v>
      </c>
    </row>
    <row r="19" spans="1:4">
      <c r="A19" s="1700" t="s">
        <v>4063</v>
      </c>
      <c r="B19" s="1702" t="s">
        <v>5600</v>
      </c>
      <c r="C19" s="1703" t="s">
        <v>5585</v>
      </c>
      <c r="D19" s="1698" t="s">
        <v>5584</v>
      </c>
    </row>
    <row r="20" spans="1:4">
      <c r="A20" s="1700" t="s">
        <v>4063</v>
      </c>
      <c r="B20" s="1702" t="s">
        <v>5601</v>
      </c>
      <c r="C20" s="1703" t="s">
        <v>5585</v>
      </c>
      <c r="D20" s="1698" t="s">
        <v>5584</v>
      </c>
    </row>
    <row r="21" spans="1:4">
      <c r="A21" s="1700" t="s">
        <v>4063</v>
      </c>
      <c r="B21" s="1702" t="s">
        <v>5602</v>
      </c>
      <c r="C21" s="1703" t="s">
        <v>5585</v>
      </c>
      <c r="D21" s="1698" t="s">
        <v>5584</v>
      </c>
    </row>
    <row r="22" spans="1:4">
      <c r="A22" s="1700" t="s">
        <v>4063</v>
      </c>
      <c r="B22" s="1702" t="s">
        <v>5603</v>
      </c>
      <c r="C22" s="1703" t="s">
        <v>5585</v>
      </c>
      <c r="D22" s="1698" t="s">
        <v>5584</v>
      </c>
    </row>
    <row r="23" spans="1:4">
      <c r="A23" s="1700" t="s">
        <v>3393</v>
      </c>
      <c r="B23" s="1702" t="s">
        <v>5604</v>
      </c>
      <c r="C23" s="1703" t="s">
        <v>5585</v>
      </c>
      <c r="D23" s="1698" t="s">
        <v>5584</v>
      </c>
    </row>
    <row r="24" spans="1:4">
      <c r="A24" s="1700" t="s">
        <v>3551</v>
      </c>
      <c r="B24" s="1702" t="s">
        <v>5605</v>
      </c>
      <c r="C24" s="1703" t="s">
        <v>5585</v>
      </c>
      <c r="D24" s="1698" t="s">
        <v>5615</v>
      </c>
    </row>
    <row r="25" spans="1:4">
      <c r="A25" s="1700" t="s">
        <v>3551</v>
      </c>
      <c r="B25" s="1702" t="s">
        <v>5606</v>
      </c>
      <c r="C25" s="1703" t="s">
        <v>5585</v>
      </c>
      <c r="D25" s="1698" t="s">
        <v>5615</v>
      </c>
    </row>
    <row r="26" spans="1:4">
      <c r="A26" s="1700" t="s">
        <v>3551</v>
      </c>
      <c r="B26" s="1702" t="s">
        <v>5607</v>
      </c>
      <c r="C26" s="1703" t="s">
        <v>5585</v>
      </c>
      <c r="D26" s="1698" t="s">
        <v>5615</v>
      </c>
    </row>
    <row r="27" spans="1:4">
      <c r="A27" s="1700" t="s">
        <v>3551</v>
      </c>
      <c r="B27" s="1702" t="s">
        <v>5608</v>
      </c>
      <c r="C27" s="1703" t="s">
        <v>5585</v>
      </c>
      <c r="D27" s="1698" t="s">
        <v>5615</v>
      </c>
    </row>
    <row r="28" spans="1:4">
      <c r="A28" s="1700" t="s">
        <v>3551</v>
      </c>
      <c r="B28" s="1702" t="s">
        <v>5609</v>
      </c>
      <c r="C28" s="1703" t="s">
        <v>5585</v>
      </c>
      <c r="D28" s="1698" t="s">
        <v>5615</v>
      </c>
    </row>
    <row r="29" spans="1:4">
      <c r="A29" s="1700" t="s">
        <v>3551</v>
      </c>
      <c r="B29" s="1702" t="s">
        <v>5610</v>
      </c>
      <c r="C29" s="1703" t="s">
        <v>5585</v>
      </c>
      <c r="D29" s="1698" t="s">
        <v>5615</v>
      </c>
    </row>
    <row r="30" spans="1:4">
      <c r="A30" s="1700" t="s">
        <v>3551</v>
      </c>
      <c r="B30" s="1702" t="s">
        <v>5611</v>
      </c>
      <c r="C30" s="1703" t="s">
        <v>5585</v>
      </c>
      <c r="D30" s="1698" t="s">
        <v>5615</v>
      </c>
    </row>
    <row r="31" spans="1:4">
      <c r="A31" s="1700" t="s">
        <v>3551</v>
      </c>
      <c r="B31" s="1702" t="s">
        <v>5612</v>
      </c>
      <c r="C31" s="1703" t="s">
        <v>5585</v>
      </c>
      <c r="D31" s="1698" t="s">
        <v>5615</v>
      </c>
    </row>
    <row r="32" spans="1:4">
      <c r="A32" s="1700" t="s">
        <v>3551</v>
      </c>
      <c r="B32" s="1702" t="s">
        <v>5145</v>
      </c>
      <c r="C32" s="1703" t="s">
        <v>5585</v>
      </c>
      <c r="D32" s="1698" t="s">
        <v>5615</v>
      </c>
    </row>
    <row r="33" spans="1:4">
      <c r="A33" s="1700" t="s">
        <v>3551</v>
      </c>
      <c r="B33" s="1702" t="s">
        <v>5613</v>
      </c>
      <c r="C33" s="1703" t="s">
        <v>5585</v>
      </c>
      <c r="D33" s="1698" t="s">
        <v>5615</v>
      </c>
    </row>
    <row r="34" spans="1:4">
      <c r="A34" s="1700" t="s">
        <v>3551</v>
      </c>
      <c r="B34" s="1702" t="s">
        <v>5614</v>
      </c>
      <c r="C34" s="1703" t="s">
        <v>5585</v>
      </c>
      <c r="D34" s="1698" t="s">
        <v>5615</v>
      </c>
    </row>
    <row r="35" spans="1:4">
      <c r="A35" s="1700" t="s">
        <v>5616</v>
      </c>
      <c r="B35" s="1702" t="s">
        <v>5617</v>
      </c>
      <c r="C35" s="1703" t="s">
        <v>5585</v>
      </c>
      <c r="D35" s="1698" t="s">
        <v>5615</v>
      </c>
    </row>
    <row r="36" spans="1:4">
      <c r="A36" s="1700" t="s">
        <v>5618</v>
      </c>
      <c r="B36" s="1702" t="s">
        <v>5619</v>
      </c>
      <c r="C36" s="1703" t="s">
        <v>5585</v>
      </c>
      <c r="D36" s="1698" t="s">
        <v>5584</v>
      </c>
    </row>
    <row r="37" spans="1:4">
      <c r="A37" s="1700" t="s">
        <v>5618</v>
      </c>
      <c r="B37" s="1702" t="s">
        <v>5620</v>
      </c>
      <c r="C37" s="1703" t="s">
        <v>5585</v>
      </c>
      <c r="D37" s="1698" t="s">
        <v>5584</v>
      </c>
    </row>
    <row r="38" spans="1:4">
      <c r="A38" s="1700" t="s">
        <v>5618</v>
      </c>
      <c r="B38" s="1702" t="s">
        <v>5621</v>
      </c>
      <c r="C38" s="1703" t="s">
        <v>5585</v>
      </c>
      <c r="D38" s="1698" t="s">
        <v>5584</v>
      </c>
    </row>
    <row r="39" spans="1:4">
      <c r="A39" s="1700" t="s">
        <v>5618</v>
      </c>
      <c r="B39" s="1702" t="s">
        <v>5622</v>
      </c>
      <c r="C39" s="1703" t="s">
        <v>5585</v>
      </c>
      <c r="D39" s="1698" t="s">
        <v>5584</v>
      </c>
    </row>
    <row r="40" spans="1:4">
      <c r="A40" s="1700" t="s">
        <v>5618</v>
      </c>
      <c r="B40" s="1702" t="s">
        <v>5931</v>
      </c>
      <c r="C40" s="1703" t="s">
        <v>5585</v>
      </c>
      <c r="D40" s="1698" t="s">
        <v>5584</v>
      </c>
    </row>
    <row r="41" spans="1:4">
      <c r="A41" s="1700" t="s">
        <v>5618</v>
      </c>
      <c r="B41" s="1702" t="s">
        <v>5623</v>
      </c>
      <c r="C41" s="1703" t="s">
        <v>5585</v>
      </c>
      <c r="D41" s="1698" t="s">
        <v>5584</v>
      </c>
    </row>
    <row r="42" spans="1:4">
      <c r="A42" s="1700" t="s">
        <v>5618</v>
      </c>
      <c r="B42" s="1702" t="s">
        <v>5624</v>
      </c>
      <c r="C42" s="1703" t="s">
        <v>5585</v>
      </c>
      <c r="D42" s="1698" t="s">
        <v>5584</v>
      </c>
    </row>
    <row r="43" spans="1:4">
      <c r="A43" s="1700" t="s">
        <v>5618</v>
      </c>
      <c r="B43" s="1702" t="s">
        <v>5625</v>
      </c>
      <c r="C43" s="1703" t="s">
        <v>5585</v>
      </c>
      <c r="D43" s="1698" t="s">
        <v>5584</v>
      </c>
    </row>
    <row r="44" spans="1:4">
      <c r="A44" s="1700" t="s">
        <v>5618</v>
      </c>
      <c r="B44" s="1702" t="s">
        <v>5626</v>
      </c>
      <c r="C44" s="1703" t="s">
        <v>5585</v>
      </c>
      <c r="D44" s="1698" t="s">
        <v>5584</v>
      </c>
    </row>
    <row r="45" spans="1:4">
      <c r="A45" s="1700" t="s">
        <v>4064</v>
      </c>
      <c r="B45" s="1702" t="s">
        <v>5627</v>
      </c>
      <c r="C45" s="1703" t="s">
        <v>5585</v>
      </c>
      <c r="D45" s="1698" t="s">
        <v>5584</v>
      </c>
    </row>
    <row r="46" spans="1:4">
      <c r="A46" s="1700" t="s">
        <v>4064</v>
      </c>
      <c r="B46" s="1702" t="s">
        <v>5628</v>
      </c>
      <c r="C46" s="1703" t="s">
        <v>5585</v>
      </c>
      <c r="D46" s="1698" t="s">
        <v>5584</v>
      </c>
    </row>
    <row r="47" spans="1:4">
      <c r="A47" s="1700" t="s">
        <v>4064</v>
      </c>
      <c r="B47" s="1702" t="s">
        <v>5629</v>
      </c>
      <c r="C47" s="1703" t="s">
        <v>5585</v>
      </c>
      <c r="D47" s="1698" t="s">
        <v>5584</v>
      </c>
    </row>
    <row r="48" spans="1:4">
      <c r="A48" s="1700" t="s">
        <v>4064</v>
      </c>
      <c r="B48" s="1702" t="s">
        <v>5630</v>
      </c>
      <c r="C48" s="1703" t="s">
        <v>5585</v>
      </c>
      <c r="D48" s="1698" t="s">
        <v>5584</v>
      </c>
    </row>
    <row r="49" spans="1:4">
      <c r="A49" s="1700" t="s">
        <v>4064</v>
      </c>
      <c r="B49" s="1702" t="s">
        <v>5631</v>
      </c>
      <c r="C49" s="1703" t="s">
        <v>5585</v>
      </c>
      <c r="D49" s="1698" t="s">
        <v>5584</v>
      </c>
    </row>
    <row r="50" spans="1:4">
      <c r="A50" s="1700" t="s">
        <v>4064</v>
      </c>
      <c r="B50" s="1702" t="s">
        <v>5632</v>
      </c>
      <c r="C50" s="1703" t="s">
        <v>5585</v>
      </c>
      <c r="D50" s="1698" t="s">
        <v>5584</v>
      </c>
    </row>
    <row r="51" spans="1:4">
      <c r="A51" s="1700" t="s">
        <v>4064</v>
      </c>
      <c r="B51" s="1702" t="s">
        <v>5633</v>
      </c>
      <c r="C51" s="1703" t="s">
        <v>5585</v>
      </c>
      <c r="D51" s="1698" t="s">
        <v>5584</v>
      </c>
    </row>
    <row r="52" spans="1:4">
      <c r="A52" s="1700" t="s">
        <v>4064</v>
      </c>
      <c r="B52" s="1702" t="s">
        <v>5634</v>
      </c>
      <c r="C52" s="1703" t="s">
        <v>5585</v>
      </c>
      <c r="D52" s="1698" t="s">
        <v>5584</v>
      </c>
    </row>
    <row r="53" spans="1:4">
      <c r="A53" s="1700" t="s">
        <v>4064</v>
      </c>
      <c r="B53" s="1702" t="s">
        <v>5635</v>
      </c>
      <c r="C53" s="1703" t="s">
        <v>5585</v>
      </c>
      <c r="D53" s="1698" t="s">
        <v>5584</v>
      </c>
    </row>
    <row r="54" spans="1:4">
      <c r="A54" s="1700" t="s">
        <v>4064</v>
      </c>
      <c r="B54" s="1702" t="s">
        <v>5636</v>
      </c>
      <c r="C54" s="1703" t="s">
        <v>5585</v>
      </c>
      <c r="D54" s="1698" t="s">
        <v>5584</v>
      </c>
    </row>
    <row r="55" spans="1:4">
      <c r="A55" s="1700" t="s">
        <v>4064</v>
      </c>
      <c r="B55" s="1702" t="s">
        <v>5637</v>
      </c>
      <c r="C55" s="1703" t="s">
        <v>5585</v>
      </c>
      <c r="D55" s="1698" t="s">
        <v>5584</v>
      </c>
    </row>
    <row r="56" spans="1:4">
      <c r="A56" s="1700" t="s">
        <v>4064</v>
      </c>
      <c r="B56" s="1702" t="s">
        <v>5638</v>
      </c>
      <c r="C56" s="1703" t="s">
        <v>5585</v>
      </c>
      <c r="D56" s="1698" t="s">
        <v>5584</v>
      </c>
    </row>
    <row r="57" spans="1:4">
      <c r="A57" s="1700" t="s">
        <v>4064</v>
      </c>
      <c r="B57" s="1702" t="s">
        <v>5639</v>
      </c>
      <c r="C57" s="1703" t="s">
        <v>5585</v>
      </c>
      <c r="D57" s="1698" t="s">
        <v>5584</v>
      </c>
    </row>
    <row r="58" spans="1:4">
      <c r="A58" s="1700" t="s">
        <v>4064</v>
      </c>
      <c r="B58" s="1702" t="s">
        <v>5642</v>
      </c>
      <c r="C58" s="1703" t="s">
        <v>5585</v>
      </c>
      <c r="D58" s="1698" t="s">
        <v>5584</v>
      </c>
    </row>
    <row r="59" spans="1:4">
      <c r="A59" s="1700" t="s">
        <v>4064</v>
      </c>
      <c r="B59" s="1702" t="s">
        <v>5643</v>
      </c>
      <c r="C59" s="1703" t="s">
        <v>5585</v>
      </c>
      <c r="D59" s="1698" t="s">
        <v>5584</v>
      </c>
    </row>
    <row r="60" spans="1:4">
      <c r="A60" s="1700" t="s">
        <v>4064</v>
      </c>
      <c r="B60" s="1702" t="s">
        <v>5640</v>
      </c>
      <c r="C60" s="1703" t="s">
        <v>5585</v>
      </c>
      <c r="D60" s="1698" t="s">
        <v>5584</v>
      </c>
    </row>
    <row r="61" spans="1:4">
      <c r="A61" s="1700" t="s">
        <v>4064</v>
      </c>
      <c r="B61" s="1702" t="s">
        <v>5641</v>
      </c>
      <c r="C61" s="1703" t="s">
        <v>5585</v>
      </c>
      <c r="D61" s="1698" t="s">
        <v>5584</v>
      </c>
    </row>
    <row r="62" spans="1:4">
      <c r="A62" s="1700" t="s">
        <v>4064</v>
      </c>
      <c r="B62" s="1702" t="s">
        <v>5644</v>
      </c>
      <c r="C62" s="1703" t="s">
        <v>5585</v>
      </c>
      <c r="D62" s="1698" t="s">
        <v>5584</v>
      </c>
    </row>
    <row r="63" spans="1:4">
      <c r="A63" s="1700" t="s">
        <v>4064</v>
      </c>
      <c r="B63" s="1702" t="s">
        <v>5688</v>
      </c>
      <c r="C63" s="1703" t="s">
        <v>5585</v>
      </c>
      <c r="D63" s="1698" t="s">
        <v>5584</v>
      </c>
    </row>
    <row r="64" spans="1:4">
      <c r="A64" s="1700" t="s">
        <v>4064</v>
      </c>
      <c r="B64" s="1702" t="s">
        <v>5689</v>
      </c>
      <c r="C64" s="1703" t="s">
        <v>5585</v>
      </c>
      <c r="D64" s="1698" t="s">
        <v>5584</v>
      </c>
    </row>
    <row r="65" spans="1:4">
      <c r="A65" s="1700" t="s">
        <v>4064</v>
      </c>
      <c r="B65" s="1702" t="s">
        <v>5690</v>
      </c>
      <c r="C65" s="1703" t="s">
        <v>5585</v>
      </c>
      <c r="D65" s="1698" t="s">
        <v>5584</v>
      </c>
    </row>
    <row r="66" spans="1:4">
      <c r="A66" s="1700" t="s">
        <v>4064</v>
      </c>
      <c r="B66" s="1702" t="s">
        <v>5691</v>
      </c>
      <c r="C66" s="1703" t="s">
        <v>5585</v>
      </c>
      <c r="D66" s="1698" t="s">
        <v>5584</v>
      </c>
    </row>
    <row r="67" spans="1:4">
      <c r="A67" s="1700" t="s">
        <v>4064</v>
      </c>
      <c r="B67" s="1702" t="s">
        <v>5692</v>
      </c>
      <c r="C67" s="1703" t="s">
        <v>5585</v>
      </c>
      <c r="D67" s="1698" t="s">
        <v>5584</v>
      </c>
    </row>
    <row r="68" spans="1:4">
      <c r="A68" s="1700" t="s">
        <v>4064</v>
      </c>
      <c r="B68" s="1702" t="s">
        <v>5645</v>
      </c>
      <c r="C68" s="1703" t="s">
        <v>5585</v>
      </c>
      <c r="D68" s="1698" t="s">
        <v>5584</v>
      </c>
    </row>
    <row r="69" spans="1:4">
      <c r="A69" s="1700" t="s">
        <v>4064</v>
      </c>
      <c r="B69" s="1702" t="s">
        <v>5646</v>
      </c>
      <c r="C69" s="1703" t="s">
        <v>5585</v>
      </c>
      <c r="D69" s="1698" t="s">
        <v>5584</v>
      </c>
    </row>
    <row r="70" spans="1:4">
      <c r="A70" s="1700" t="s">
        <v>4064</v>
      </c>
      <c r="B70" s="1702" t="s">
        <v>5647</v>
      </c>
      <c r="C70" s="1703" t="s">
        <v>5585</v>
      </c>
      <c r="D70" s="1698" t="s">
        <v>5584</v>
      </c>
    </row>
    <row r="71" spans="1:4">
      <c r="A71" s="1700" t="s">
        <v>4064</v>
      </c>
      <c r="B71" s="1702" t="s">
        <v>5648</v>
      </c>
      <c r="C71" s="1703" t="s">
        <v>5585</v>
      </c>
      <c r="D71" s="1698" t="s">
        <v>5584</v>
      </c>
    </row>
    <row r="72" spans="1:4">
      <c r="A72" s="1700" t="s">
        <v>4064</v>
      </c>
      <c r="B72" s="1702" t="s">
        <v>5649</v>
      </c>
      <c r="C72" s="1703" t="s">
        <v>5585</v>
      </c>
      <c r="D72" s="1698" t="s">
        <v>5584</v>
      </c>
    </row>
    <row r="73" spans="1:4">
      <c r="A73" s="1700" t="s">
        <v>4064</v>
      </c>
      <c r="B73" s="1702" t="s">
        <v>5650</v>
      </c>
      <c r="C73" s="1703" t="s">
        <v>5585</v>
      </c>
      <c r="D73" s="1698" t="s">
        <v>5584</v>
      </c>
    </row>
    <row r="74" spans="1:4">
      <c r="A74" s="1700" t="s">
        <v>4064</v>
      </c>
      <c r="B74" s="1702" t="s">
        <v>5651</v>
      </c>
      <c r="C74" s="1703" t="s">
        <v>5585</v>
      </c>
      <c r="D74" s="1698" t="s">
        <v>5584</v>
      </c>
    </row>
    <row r="75" spans="1:4">
      <c r="A75" s="1700" t="s">
        <v>4064</v>
      </c>
      <c r="B75" s="1702" t="s">
        <v>5652</v>
      </c>
      <c r="C75" s="1703" t="s">
        <v>5585</v>
      </c>
      <c r="D75" s="1698" t="s">
        <v>5584</v>
      </c>
    </row>
    <row r="76" spans="1:4">
      <c r="A76" s="1700" t="s">
        <v>4064</v>
      </c>
      <c r="B76" s="1702" t="s">
        <v>5653</v>
      </c>
      <c r="C76" s="1703" t="s">
        <v>5585</v>
      </c>
      <c r="D76" s="1698" t="s">
        <v>5584</v>
      </c>
    </row>
    <row r="77" spans="1:4">
      <c r="A77" s="1700" t="s">
        <v>4064</v>
      </c>
      <c r="B77" s="1702" t="s">
        <v>5654</v>
      </c>
      <c r="C77" s="1703" t="s">
        <v>5585</v>
      </c>
      <c r="D77" s="1698" t="s">
        <v>5584</v>
      </c>
    </row>
    <row r="78" spans="1:4">
      <c r="A78" s="1700" t="s">
        <v>4064</v>
      </c>
      <c r="B78" s="1702" t="s">
        <v>5655</v>
      </c>
      <c r="C78" s="1703" t="s">
        <v>5585</v>
      </c>
      <c r="D78" s="1698" t="s">
        <v>5584</v>
      </c>
    </row>
    <row r="79" spans="1:4">
      <c r="A79" s="1700" t="s">
        <v>4064</v>
      </c>
      <c r="B79" s="1702" t="s">
        <v>5656</v>
      </c>
      <c r="C79" s="1703" t="s">
        <v>5585</v>
      </c>
      <c r="D79" s="1698" t="s">
        <v>5584</v>
      </c>
    </row>
    <row r="80" spans="1:4">
      <c r="A80" s="1700" t="s">
        <v>4064</v>
      </c>
      <c r="B80" s="1702" t="s">
        <v>5657</v>
      </c>
      <c r="C80" s="1703" t="s">
        <v>5585</v>
      </c>
      <c r="D80" s="1698" t="s">
        <v>5584</v>
      </c>
    </row>
    <row r="81" spans="1:4">
      <c r="A81" s="1700" t="s">
        <v>4065</v>
      </c>
      <c r="B81" s="1702" t="s">
        <v>5658</v>
      </c>
      <c r="C81" s="1703" t="s">
        <v>5585</v>
      </c>
      <c r="D81" s="1698" t="s">
        <v>5584</v>
      </c>
    </row>
    <row r="82" spans="1:4">
      <c r="A82" s="1700" t="s">
        <v>4065</v>
      </c>
      <c r="B82" s="1702" t="s">
        <v>5659</v>
      </c>
      <c r="C82" s="1703" t="s">
        <v>5585</v>
      </c>
      <c r="D82" s="1698" t="s">
        <v>5584</v>
      </c>
    </row>
    <row r="83" spans="1:4">
      <c r="A83" s="1700" t="s">
        <v>4065</v>
      </c>
      <c r="B83" s="1702" t="s">
        <v>5660</v>
      </c>
      <c r="C83" s="1703" t="s">
        <v>5585</v>
      </c>
      <c r="D83" s="1698" t="s">
        <v>5584</v>
      </c>
    </row>
    <row r="84" spans="1:4">
      <c r="A84" s="1700" t="s">
        <v>4065</v>
      </c>
      <c r="B84" s="1702" t="s">
        <v>5661</v>
      </c>
      <c r="C84" s="1703" t="s">
        <v>5585</v>
      </c>
      <c r="D84" s="1698" t="s">
        <v>5584</v>
      </c>
    </row>
    <row r="85" spans="1:4">
      <c r="A85" s="1700" t="s">
        <v>4065</v>
      </c>
      <c r="B85" s="1702" t="s">
        <v>5662</v>
      </c>
      <c r="C85" s="1703" t="s">
        <v>5585</v>
      </c>
      <c r="D85" s="1698" t="s">
        <v>5584</v>
      </c>
    </row>
    <row r="86" spans="1:4">
      <c r="A86" s="1700" t="s">
        <v>3552</v>
      </c>
      <c r="B86" s="1702" t="s">
        <v>5663</v>
      </c>
      <c r="C86" s="1703" t="s">
        <v>5687</v>
      </c>
      <c r="D86" s="1698" t="s">
        <v>5584</v>
      </c>
    </row>
    <row r="87" spans="1:4">
      <c r="A87" s="1700" t="s">
        <v>3552</v>
      </c>
      <c r="B87" s="1702" t="s">
        <v>5664</v>
      </c>
      <c r="C87" s="1703" t="s">
        <v>5687</v>
      </c>
      <c r="D87" s="1698" t="s">
        <v>5584</v>
      </c>
    </row>
    <row r="88" spans="1:4">
      <c r="A88" s="1700" t="s">
        <v>3552</v>
      </c>
      <c r="B88" s="1702" t="s">
        <v>5665</v>
      </c>
      <c r="C88" s="1703" t="s">
        <v>5687</v>
      </c>
      <c r="D88" s="1698" t="s">
        <v>5584</v>
      </c>
    </row>
    <row r="89" spans="1:4">
      <c r="A89" s="1700" t="s">
        <v>3552</v>
      </c>
      <c r="B89" s="1702" t="s">
        <v>5666</v>
      </c>
      <c r="C89" s="1703" t="s">
        <v>5687</v>
      </c>
      <c r="D89" s="1698" t="s">
        <v>5584</v>
      </c>
    </row>
    <row r="90" spans="1:4">
      <c r="A90" s="1700" t="s">
        <v>3552</v>
      </c>
      <c r="B90" s="1702" t="s">
        <v>5667</v>
      </c>
      <c r="C90" s="1703" t="s">
        <v>5687</v>
      </c>
      <c r="D90" s="1698" t="s">
        <v>5584</v>
      </c>
    </row>
    <row r="91" spans="1:4">
      <c r="A91" s="1700" t="s">
        <v>3552</v>
      </c>
      <c r="B91" s="1702" t="s">
        <v>5668</v>
      </c>
      <c r="C91" s="1703" t="s">
        <v>5687</v>
      </c>
      <c r="D91" s="1698" t="s">
        <v>5584</v>
      </c>
    </row>
    <row r="92" spans="1:4">
      <c r="A92" s="1700" t="s">
        <v>3552</v>
      </c>
      <c r="B92" s="1702" t="s">
        <v>5669</v>
      </c>
      <c r="C92" s="1703" t="s">
        <v>5687</v>
      </c>
      <c r="D92" s="1698" t="s">
        <v>5584</v>
      </c>
    </row>
    <row r="93" spans="1:4">
      <c r="A93" s="1700" t="s">
        <v>3552</v>
      </c>
      <c r="B93" s="1702" t="s">
        <v>5670</v>
      </c>
      <c r="C93" s="1703" t="s">
        <v>5687</v>
      </c>
      <c r="D93" s="1698" t="s">
        <v>5584</v>
      </c>
    </row>
    <row r="94" spans="1:4">
      <c r="A94" s="1700" t="s">
        <v>3552</v>
      </c>
      <c r="B94" s="1702" t="s">
        <v>5671</v>
      </c>
      <c r="C94" s="1703" t="s">
        <v>5687</v>
      </c>
      <c r="D94" s="1698" t="s">
        <v>5584</v>
      </c>
    </row>
    <row r="95" spans="1:4">
      <c r="A95" s="1700" t="s">
        <v>3552</v>
      </c>
      <c r="B95" s="1702" t="s">
        <v>5672</v>
      </c>
      <c r="C95" s="1703" t="s">
        <v>5687</v>
      </c>
      <c r="D95" s="1698" t="s">
        <v>5584</v>
      </c>
    </row>
    <row r="96" spans="1:4">
      <c r="A96" s="1700" t="s">
        <v>3552</v>
      </c>
      <c r="B96" s="1702" t="s">
        <v>5673</v>
      </c>
      <c r="C96" s="1703" t="s">
        <v>5687</v>
      </c>
      <c r="D96" s="1698" t="s">
        <v>5584</v>
      </c>
    </row>
    <row r="97" spans="1:4">
      <c r="A97" s="1700" t="s">
        <v>3552</v>
      </c>
      <c r="B97" s="1702" t="s">
        <v>5674</v>
      </c>
      <c r="C97" s="1703" t="s">
        <v>5687</v>
      </c>
      <c r="D97" s="1698" t="s">
        <v>5584</v>
      </c>
    </row>
    <row r="98" spans="1:4">
      <c r="A98" s="1700" t="s">
        <v>3552</v>
      </c>
      <c r="B98" s="1702" t="s">
        <v>5675</v>
      </c>
      <c r="C98" s="1703" t="s">
        <v>5687</v>
      </c>
      <c r="D98" s="1698" t="s">
        <v>5584</v>
      </c>
    </row>
    <row r="99" spans="1:4">
      <c r="A99" s="1700" t="s">
        <v>3552</v>
      </c>
      <c r="B99" s="1702" t="s">
        <v>5676</v>
      </c>
      <c r="C99" s="1703" t="s">
        <v>5687</v>
      </c>
      <c r="D99" s="1698" t="s">
        <v>5584</v>
      </c>
    </row>
    <row r="100" spans="1:4">
      <c r="A100" s="1700" t="s">
        <v>3552</v>
      </c>
      <c r="B100" s="1702" t="s">
        <v>5677</v>
      </c>
      <c r="C100" s="1703" t="s">
        <v>5687</v>
      </c>
      <c r="D100" s="1698" t="s">
        <v>5584</v>
      </c>
    </row>
    <row r="101" spans="1:4">
      <c r="A101" s="1700" t="s">
        <v>3552</v>
      </c>
      <c r="B101" s="1702" t="s">
        <v>5678</v>
      </c>
      <c r="C101" s="1703" t="s">
        <v>5687</v>
      </c>
      <c r="D101" s="1698" t="s">
        <v>5584</v>
      </c>
    </row>
    <row r="102" spans="1:4">
      <c r="A102" s="1700" t="s">
        <v>3552</v>
      </c>
      <c r="B102" s="1702" t="s">
        <v>5679</v>
      </c>
      <c r="C102" s="1703" t="s">
        <v>5687</v>
      </c>
      <c r="D102" s="1698" t="s">
        <v>5584</v>
      </c>
    </row>
    <row r="103" spans="1:4">
      <c r="A103" s="1700" t="s">
        <v>3552</v>
      </c>
      <c r="B103" s="1702" t="s">
        <v>5680</v>
      </c>
      <c r="C103" s="1703" t="s">
        <v>5687</v>
      </c>
      <c r="D103" s="1698" t="s">
        <v>5584</v>
      </c>
    </row>
    <row r="104" spans="1:4">
      <c r="A104" s="1700" t="s">
        <v>5681</v>
      </c>
      <c r="B104" s="1702" t="s">
        <v>5682</v>
      </c>
      <c r="C104" s="1703" t="s">
        <v>5585</v>
      </c>
      <c r="D104" s="1698" t="s">
        <v>5584</v>
      </c>
    </row>
    <row r="105" spans="1:4">
      <c r="A105" s="1700" t="s">
        <v>5681</v>
      </c>
      <c r="B105" s="1702" t="s">
        <v>5683</v>
      </c>
      <c r="C105" s="1703" t="s">
        <v>5585</v>
      </c>
      <c r="D105" s="1698" t="s">
        <v>5584</v>
      </c>
    </row>
    <row r="106" spans="1:4">
      <c r="A106" s="1700" t="s">
        <v>5681</v>
      </c>
      <c r="B106" s="1702" t="s">
        <v>5684</v>
      </c>
      <c r="C106" s="1703" t="s">
        <v>5585</v>
      </c>
      <c r="D106" s="1698" t="s">
        <v>5584</v>
      </c>
    </row>
    <row r="107" spans="1:4">
      <c r="A107" s="1700" t="s">
        <v>5681</v>
      </c>
      <c r="B107" s="1702" t="s">
        <v>5685</v>
      </c>
      <c r="C107" s="1703" t="s">
        <v>5585</v>
      </c>
      <c r="D107" s="1698" t="s">
        <v>5584</v>
      </c>
    </row>
    <row r="108" spans="1:4">
      <c r="A108" s="1700" t="s">
        <v>5681</v>
      </c>
      <c r="B108" s="1702" t="s">
        <v>5686</v>
      </c>
      <c r="C108" s="1703" t="s">
        <v>5585</v>
      </c>
      <c r="D108" s="1698" t="s">
        <v>5584</v>
      </c>
    </row>
    <row r="109" spans="1:4"/>
  </sheetData>
  <autoFilter ref="A2:D2" xr:uid="{00000000-0009-0000-0000-000023000000}"/>
  <phoneticPr fontId="1"/>
  <hyperlinks>
    <hyperlink ref="A1" location="目次・索引!B1" display="索引へ戻る" xr:uid="{00000000-0004-0000-2300-000000000000}"/>
  </hyperlinks>
  <pageMargins left="0.7" right="0.7" top="0.75" bottom="0.75" header="0.3" footer="0.3"/>
  <pageSetup paperSize="9" scale="8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Z23"/>
  <sheetViews>
    <sheetView showGridLines="0" showRowColHeaders="0" zoomScaleNormal="100" zoomScaleSheetLayoutView="100" workbookViewId="0">
      <pane xSplit="3" ySplit="5" topLeftCell="D6" activePane="bottomRight" state="frozen"/>
      <selection sqref="A1:B1"/>
      <selection pane="topRight" sqref="A1:B1"/>
      <selection pane="bottomLeft" sqref="A1:B1"/>
      <selection pane="bottomRight" sqref="A1:B5"/>
    </sheetView>
  </sheetViews>
  <sheetFormatPr defaultColWidth="0" defaultRowHeight="12" zeroHeight="1"/>
  <cols>
    <col min="1" max="1" width="9.875" style="667" customWidth="1"/>
    <col min="2" max="2" width="5.125" style="783" bestFit="1" customWidth="1"/>
    <col min="3" max="3" width="16" style="783" bestFit="1" customWidth="1"/>
    <col min="4" max="4" width="11.625" style="783" customWidth="1"/>
    <col min="5" max="5" width="14.125" style="667" customWidth="1"/>
    <col min="6" max="6" width="12.125" style="667" bestFit="1" customWidth="1"/>
    <col min="7" max="7" width="11.375" style="783" bestFit="1" customWidth="1"/>
    <col min="8" max="8" width="5.5" style="458" customWidth="1"/>
    <col min="9" max="9" width="13.375" style="667" bestFit="1" customWidth="1"/>
    <col min="10" max="12" width="5.625" style="459" customWidth="1"/>
    <col min="13" max="13" width="4" style="667" customWidth="1"/>
    <col min="14" max="14" width="7" style="667" customWidth="1"/>
    <col min="15" max="15" width="9.125" style="667" customWidth="1"/>
    <col min="16" max="18" width="5.125" style="667" customWidth="1"/>
    <col min="19" max="19" width="4.875" style="667" customWidth="1"/>
    <col min="20" max="21" width="10.625" style="667" customWidth="1"/>
    <col min="22" max="23" width="5.125" style="667" customWidth="1"/>
    <col min="24" max="25" width="6.125" style="667" customWidth="1"/>
    <col min="26" max="27" width="5.125" style="667" customWidth="1"/>
    <col min="28" max="28" width="6.125" style="667" customWidth="1"/>
    <col min="29" max="30" width="5.125" style="667" customWidth="1"/>
    <col min="31" max="33" width="6.125" style="667" customWidth="1"/>
    <col min="34" max="35" width="5.125" style="667" customWidth="1"/>
    <col min="36" max="36" width="6.125" style="667" customWidth="1"/>
    <col min="37" max="38" width="5.125" style="667" customWidth="1"/>
    <col min="39" max="39" width="6.125" style="667" customWidth="1"/>
    <col min="40" max="40" width="4.625" style="784" bestFit="1" customWidth="1"/>
    <col min="41" max="41" width="6.375" style="783" customWidth="1"/>
    <col min="42" max="42" width="10.875" style="667" customWidth="1"/>
    <col min="43" max="43" width="5.125" style="783" customWidth="1"/>
    <col min="44" max="44" width="5.5" style="783" customWidth="1"/>
    <col min="45" max="45" width="5.125" style="667" customWidth="1"/>
    <col min="46" max="46" width="5.625" style="667" customWidth="1"/>
    <col min="47" max="47" width="4.5" style="667" customWidth="1"/>
    <col min="48" max="48" width="5.125" style="667" customWidth="1"/>
    <col min="49" max="49" width="5.625" style="667" customWidth="1"/>
    <col min="50" max="50" width="5.125" style="667" customWidth="1"/>
    <col min="51" max="53" width="5.375" style="667" customWidth="1"/>
    <col min="54" max="60" width="5.125" style="667" customWidth="1"/>
    <col min="61" max="62" width="5.625" style="667" customWidth="1"/>
    <col min="63" max="64" width="6" style="667" customWidth="1"/>
    <col min="65" max="65" width="5.5" style="667" customWidth="1"/>
    <col min="66" max="66" width="5.125" style="667" customWidth="1"/>
    <col min="67" max="68" width="5.625" style="667" customWidth="1"/>
    <col min="69" max="69" width="5.125" style="667" customWidth="1"/>
    <col min="70" max="70" width="5.625" style="667" customWidth="1"/>
    <col min="71" max="71" width="5.125" style="667" customWidth="1"/>
    <col min="72" max="72" width="5.375" style="667" customWidth="1"/>
    <col min="73" max="73" width="6.625" style="667" customWidth="1"/>
    <col min="74" max="80" width="5.125" style="667" customWidth="1"/>
    <col min="81" max="81" width="4.125" style="783" bestFit="1" customWidth="1"/>
    <col min="82" max="82" width="4.125" style="783" customWidth="1"/>
    <col min="83" max="84" width="3.125" style="783" bestFit="1" customWidth="1"/>
    <col min="85" max="86" width="4.125" style="783" customWidth="1"/>
    <col min="87" max="88" width="3.125" style="783" bestFit="1" customWidth="1"/>
    <col min="89" max="89" width="4.125" style="667" customWidth="1"/>
    <col min="90" max="90" width="6.375" style="667" customWidth="1"/>
    <col min="91" max="91" width="6.5" style="667" customWidth="1"/>
    <col min="92" max="92" width="4" style="667" customWidth="1"/>
    <col min="93" max="93" width="5.5" style="667" customWidth="1"/>
    <col min="94" max="94" width="5.125" style="667" customWidth="1"/>
    <col min="95" max="95" width="5.625" style="667" customWidth="1"/>
    <col min="96" max="96" width="4.5" style="667" customWidth="1"/>
    <col min="97" max="97" width="5.125" style="667" customWidth="1"/>
    <col min="98" max="98" width="5.625" style="667" customWidth="1"/>
    <col min="99" max="99" width="5.125" style="667" customWidth="1"/>
    <col min="100" max="101" width="5.375" style="667" customWidth="1"/>
    <col min="102" max="102" width="6.625" style="667" customWidth="1"/>
    <col min="103" max="105" width="5.125" style="667" customWidth="1"/>
    <col min="106" max="109" width="4.875" style="667" bestFit="1" customWidth="1"/>
    <col min="110" max="113" width="5.625" style="667" customWidth="1"/>
    <col min="114" max="114" width="5.5" style="667" customWidth="1"/>
    <col min="115" max="115" width="5.125" style="667" customWidth="1"/>
    <col min="116" max="116" width="5.625" style="667" customWidth="1"/>
    <col min="117" max="117" width="4.5" style="667" customWidth="1"/>
    <col min="118" max="118" width="4.125" style="667" customWidth="1"/>
    <col min="119" max="119" width="5.125" style="667" customWidth="1"/>
    <col min="120" max="120" width="5.625" style="667" customWidth="1"/>
    <col min="121" max="121" width="5.125" style="667" customWidth="1"/>
    <col min="122" max="122" width="5.375" style="667" customWidth="1"/>
    <col min="123" max="123" width="6.625" style="667" customWidth="1"/>
    <col min="124" max="127" width="5.125" style="667" customWidth="1"/>
    <col min="128" max="131" width="4.625" style="667" bestFit="1" customWidth="1"/>
    <col min="132" max="133" width="4.125" style="667" customWidth="1"/>
    <col min="134" max="135" width="3.125" style="667" bestFit="1" customWidth="1"/>
    <col min="136" max="137" width="4.125" style="667" customWidth="1"/>
    <col min="138" max="139" width="3.125" style="667" bestFit="1" customWidth="1"/>
    <col min="140" max="140" width="3.125" style="667" customWidth="1"/>
    <col min="141" max="142" width="5.125" style="667" customWidth="1"/>
    <col min="143" max="143" width="33.5" style="667" customWidth="1"/>
    <col min="144" max="144" width="5.5" style="667" customWidth="1"/>
    <col min="145" max="145" width="5.125" style="667" customWidth="1"/>
    <col min="146" max="146" width="5.625" style="667" customWidth="1"/>
    <col min="147" max="147" width="4.375" style="667" customWidth="1"/>
    <col min="148" max="148" width="5.625" style="667" customWidth="1"/>
    <col min="149" max="149" width="5.125" style="667" customWidth="1"/>
    <col min="150" max="151" width="4.625" style="667" customWidth="1"/>
    <col min="152" max="153" width="4.125" style="667" customWidth="1"/>
    <col min="154" max="155" width="3.125" style="667" bestFit="1" customWidth="1"/>
    <col min="156" max="156" width="3" style="667" customWidth="1"/>
    <col min="157" max="157" width="5.125" style="667" customWidth="1"/>
    <col min="158" max="158" width="3.625" style="667" customWidth="1"/>
    <col min="159" max="162" width="5.125" style="667" customWidth="1"/>
    <col min="163" max="163" width="5.625" style="667" customWidth="1"/>
    <col min="164" max="164" width="5.625" style="667" bestFit="1" customWidth="1"/>
    <col min="165" max="166" width="6.125" style="667" customWidth="1"/>
    <col min="167" max="167" width="6.125" style="667" bestFit="1" customWidth="1"/>
    <col min="168" max="168" width="5.625" style="667" bestFit="1" customWidth="1"/>
    <col min="169" max="170" width="6.625" style="667" bestFit="1" customWidth="1"/>
    <col min="171" max="174" width="5.125" style="667" customWidth="1"/>
    <col min="175" max="175" width="6.125" style="667" bestFit="1" customWidth="1"/>
    <col min="176" max="176" width="5.625" style="667" bestFit="1" customWidth="1"/>
    <col min="177" max="178" width="6.625" style="667" bestFit="1" customWidth="1"/>
    <col min="179" max="179" width="7.625" style="667" customWidth="1"/>
    <col min="180" max="180" width="6" style="667" customWidth="1"/>
    <col min="181" max="182" width="6.625" style="667" bestFit="1" customWidth="1"/>
    <col min="183" max="183" width="10" style="667" bestFit="1" customWidth="1"/>
    <col min="184" max="184" width="4.875" style="667" bestFit="1" customWidth="1"/>
    <col min="185" max="185" width="7" style="667" bestFit="1" customWidth="1"/>
    <col min="186" max="186" width="8.125" style="667" customWidth="1"/>
    <col min="187" max="187" width="4.875" style="667" bestFit="1" customWidth="1"/>
    <col min="188" max="188" width="7" style="667" bestFit="1" customWidth="1"/>
    <col min="189" max="189" width="8.125" style="667" customWidth="1"/>
    <col min="190" max="190" width="17.125" style="667" bestFit="1" customWidth="1"/>
    <col min="191" max="191" width="6.5" style="667" bestFit="1" customWidth="1"/>
    <col min="192" max="192" width="5.125" style="667" customWidth="1"/>
    <col min="193" max="193" width="6" style="667" customWidth="1"/>
    <col min="194" max="194" width="4.625" style="667" bestFit="1" customWidth="1"/>
    <col min="195" max="195" width="3.125" style="667" bestFit="1" customWidth="1"/>
    <col min="196" max="196" width="4.625" style="667" customWidth="1"/>
    <col min="197" max="199" width="4.625" style="667" bestFit="1" customWidth="1"/>
    <col min="200" max="200" width="4.625" style="667" customWidth="1"/>
    <col min="201" max="201" width="4.625" style="667" bestFit="1" customWidth="1"/>
    <col min="202" max="208" width="6" style="667" customWidth="1"/>
    <col min="209" max="16384" width="41.125" style="667" hidden="1"/>
  </cols>
  <sheetData>
    <row r="1" spans="1:208" ht="12" customHeight="1" thickTop="1">
      <c r="A1" s="2432" t="s">
        <v>6907</v>
      </c>
      <c r="B1" s="2451"/>
      <c r="C1" s="2326" t="s">
        <v>494</v>
      </c>
      <c r="D1" s="2326" t="s">
        <v>495</v>
      </c>
      <c r="E1" s="2326" t="s">
        <v>893</v>
      </c>
      <c r="F1" s="2326" t="s">
        <v>497</v>
      </c>
      <c r="G1" s="2326" t="s">
        <v>498</v>
      </c>
      <c r="H1" s="2463" t="s">
        <v>894</v>
      </c>
      <c r="I1" s="2300" t="s">
        <v>3137</v>
      </c>
      <c r="J1" s="2454" t="s">
        <v>896</v>
      </c>
      <c r="K1" s="2455"/>
      <c r="L1" s="2456"/>
      <c r="M1" s="2324" t="s">
        <v>502</v>
      </c>
      <c r="N1" s="2325"/>
      <c r="O1" s="2325"/>
      <c r="P1" s="2325"/>
      <c r="Q1" s="2325"/>
      <c r="R1" s="2325"/>
      <c r="S1" s="2325"/>
      <c r="T1" s="2325"/>
      <c r="U1" s="2325"/>
      <c r="V1" s="2325"/>
      <c r="W1" s="2325"/>
      <c r="X1" s="2324" t="s">
        <v>502</v>
      </c>
      <c r="Y1" s="2325"/>
      <c r="Z1" s="2325"/>
      <c r="AA1" s="2325"/>
      <c r="AB1" s="2325"/>
      <c r="AC1" s="2325"/>
      <c r="AD1" s="2325"/>
      <c r="AE1" s="2325"/>
      <c r="AF1" s="2325"/>
      <c r="AG1" s="2325"/>
      <c r="AH1" s="2325"/>
      <c r="AI1" s="2325"/>
      <c r="AJ1" s="2325"/>
      <c r="AK1" s="2325"/>
      <c r="AL1" s="2325"/>
      <c r="AM1" s="2437"/>
      <c r="AN1" s="2299" t="s">
        <v>897</v>
      </c>
      <c r="AO1" s="2438" t="s">
        <v>898</v>
      </c>
      <c r="AP1" s="2439"/>
      <c r="AQ1" s="2440"/>
      <c r="AR1" s="2447" t="s">
        <v>504</v>
      </c>
      <c r="AS1" s="2448"/>
      <c r="AT1" s="2448"/>
      <c r="AU1" s="2448"/>
      <c r="AV1" s="2448"/>
      <c r="AW1" s="2448"/>
      <c r="AX1" s="2448"/>
      <c r="AY1" s="2448"/>
      <c r="AZ1" s="2448"/>
      <c r="BA1" s="2448"/>
      <c r="BB1" s="2448"/>
      <c r="BC1" s="2448"/>
      <c r="BD1" s="2448"/>
      <c r="BE1" s="2448"/>
      <c r="BF1" s="2448"/>
      <c r="BG1" s="2448"/>
      <c r="BH1" s="2448"/>
      <c r="BI1" s="2448"/>
      <c r="BJ1" s="2448"/>
      <c r="BK1" s="2448"/>
      <c r="BL1" s="2449"/>
      <c r="BM1" s="2447" t="s">
        <v>504</v>
      </c>
      <c r="BN1" s="2448"/>
      <c r="BO1" s="2448"/>
      <c r="BP1" s="2448"/>
      <c r="BQ1" s="2448"/>
      <c r="BR1" s="2448"/>
      <c r="BS1" s="2448"/>
      <c r="BT1" s="2448"/>
      <c r="BU1" s="2448"/>
      <c r="BV1" s="2448"/>
      <c r="BW1" s="2448"/>
      <c r="BX1" s="2448"/>
      <c r="BY1" s="2448"/>
      <c r="BZ1" s="2448"/>
      <c r="CA1" s="2448"/>
      <c r="CB1" s="2448"/>
      <c r="CC1" s="2448"/>
      <c r="CD1" s="2448"/>
      <c r="CE1" s="2448"/>
      <c r="CF1" s="2448"/>
      <c r="CG1" s="2448"/>
      <c r="CH1" s="2448"/>
      <c r="CI1" s="2448"/>
      <c r="CJ1" s="2448"/>
      <c r="CK1" s="2448"/>
      <c r="CL1" s="2448"/>
      <c r="CM1" s="2448"/>
      <c r="CN1" s="2449"/>
      <c r="CO1" s="2374" t="s">
        <v>505</v>
      </c>
      <c r="CP1" s="2375"/>
      <c r="CQ1" s="2375"/>
      <c r="CR1" s="2375"/>
      <c r="CS1" s="2375"/>
      <c r="CT1" s="2375"/>
      <c r="CU1" s="2375"/>
      <c r="CV1" s="2375"/>
      <c r="CW1" s="2375"/>
      <c r="CX1" s="2375"/>
      <c r="CY1" s="2375"/>
      <c r="CZ1" s="2375"/>
      <c r="DA1" s="2375"/>
      <c r="DB1" s="2375"/>
      <c r="DC1" s="2375"/>
      <c r="DD1" s="2375"/>
      <c r="DE1" s="2375"/>
      <c r="DF1" s="2375"/>
      <c r="DG1" s="2375"/>
      <c r="DH1" s="2375"/>
      <c r="DI1" s="2376"/>
      <c r="DJ1" s="2374" t="s">
        <v>505</v>
      </c>
      <c r="DK1" s="2375"/>
      <c r="DL1" s="2375"/>
      <c r="DM1" s="2375"/>
      <c r="DN1" s="2375"/>
      <c r="DO1" s="2375"/>
      <c r="DP1" s="2375"/>
      <c r="DQ1" s="2375"/>
      <c r="DR1" s="2375"/>
      <c r="DS1" s="2375"/>
      <c r="DT1" s="2375"/>
      <c r="DU1" s="2375"/>
      <c r="DV1" s="2375"/>
      <c r="DW1" s="2375"/>
      <c r="DX1" s="2375"/>
      <c r="DY1" s="2375"/>
      <c r="DZ1" s="2375"/>
      <c r="EA1" s="2375"/>
      <c r="EB1" s="2375"/>
      <c r="EC1" s="2375"/>
      <c r="ED1" s="2375"/>
      <c r="EE1" s="2375"/>
      <c r="EF1" s="2375"/>
      <c r="EG1" s="2375"/>
      <c r="EH1" s="2375"/>
      <c r="EI1" s="2375"/>
      <c r="EJ1" s="2375"/>
      <c r="EK1" s="2375"/>
      <c r="EL1" s="2375"/>
      <c r="EM1" s="2376"/>
      <c r="EN1" s="2422" t="s">
        <v>506</v>
      </c>
      <c r="EO1" s="2423"/>
      <c r="EP1" s="2423"/>
      <c r="EQ1" s="2423"/>
      <c r="ER1" s="2423"/>
      <c r="ES1" s="2423"/>
      <c r="ET1" s="2423"/>
      <c r="EU1" s="2423"/>
      <c r="EV1" s="2423"/>
      <c r="EW1" s="2423"/>
      <c r="EX1" s="2423"/>
      <c r="EY1" s="2423"/>
      <c r="EZ1" s="2423"/>
      <c r="FA1" s="2423"/>
      <c r="FB1" s="2424"/>
      <c r="FC1" s="2406" t="s">
        <v>1821</v>
      </c>
      <c r="FD1" s="2407"/>
      <c r="FE1" s="2407"/>
      <c r="FF1" s="2407"/>
      <c r="FG1" s="2407"/>
      <c r="FH1" s="2407"/>
      <c r="FI1" s="2407"/>
      <c r="FJ1" s="2407"/>
      <c r="FK1" s="2407"/>
      <c r="FL1" s="2407"/>
      <c r="FM1" s="2407"/>
      <c r="FN1" s="2407"/>
      <c r="FO1" s="2407"/>
      <c r="FP1" s="2407"/>
      <c r="FQ1" s="2407"/>
      <c r="FR1" s="2407"/>
      <c r="FS1" s="2407"/>
      <c r="FT1" s="2407"/>
      <c r="FU1" s="2407"/>
      <c r="FV1" s="2407"/>
      <c r="FW1" s="2407"/>
      <c r="FX1" s="2407"/>
      <c r="FY1" s="2407"/>
      <c r="FZ1" s="2407"/>
      <c r="GA1" s="2408"/>
      <c r="GB1" s="2358" t="s">
        <v>3138</v>
      </c>
      <c r="GC1" s="2358"/>
      <c r="GD1" s="2358"/>
      <c r="GE1" s="2358"/>
      <c r="GF1" s="2358"/>
      <c r="GG1" s="2358"/>
      <c r="GH1" s="2435" t="s">
        <v>3301</v>
      </c>
      <c r="GI1" s="2349" t="s">
        <v>1823</v>
      </c>
      <c r="GJ1" s="2349"/>
      <c r="GK1" s="2349"/>
      <c r="GL1" s="2349"/>
      <c r="GM1" s="2349"/>
      <c r="GN1" s="2349"/>
      <c r="GO1" s="2349"/>
      <c r="GP1" s="2349"/>
      <c r="GQ1" s="2349"/>
      <c r="GR1" s="2349"/>
      <c r="GS1" s="2349"/>
      <c r="GT1" s="2349"/>
      <c r="GU1" s="2349"/>
      <c r="GV1" s="2349"/>
      <c r="GW1" s="2349"/>
      <c r="GX1" s="2349"/>
      <c r="GY1" s="2349"/>
      <c r="GZ1" s="2349"/>
    </row>
    <row r="2" spans="1:208" ht="12" customHeight="1">
      <c r="A2" s="2433"/>
      <c r="B2" s="2452"/>
      <c r="C2" s="2326"/>
      <c r="D2" s="2326"/>
      <c r="E2" s="2326"/>
      <c r="F2" s="2326"/>
      <c r="G2" s="2326"/>
      <c r="H2" s="2463"/>
      <c r="I2" s="2300"/>
      <c r="J2" s="2457"/>
      <c r="K2" s="2458"/>
      <c r="L2" s="2459"/>
      <c r="M2" s="2265"/>
      <c r="N2" s="2202"/>
      <c r="O2" s="2202"/>
      <c r="P2" s="2202"/>
      <c r="Q2" s="2202"/>
      <c r="R2" s="2202"/>
      <c r="S2" s="2202"/>
      <c r="T2" s="2202"/>
      <c r="U2" s="2202"/>
      <c r="V2" s="2202"/>
      <c r="W2" s="2202"/>
      <c r="X2" s="2265"/>
      <c r="Y2" s="2202"/>
      <c r="Z2" s="2202"/>
      <c r="AA2" s="2202"/>
      <c r="AB2" s="2202"/>
      <c r="AC2" s="2202"/>
      <c r="AD2" s="2202"/>
      <c r="AE2" s="2202"/>
      <c r="AF2" s="2202"/>
      <c r="AG2" s="2202"/>
      <c r="AH2" s="2202"/>
      <c r="AI2" s="2202"/>
      <c r="AJ2" s="2202"/>
      <c r="AK2" s="2202"/>
      <c r="AL2" s="2202"/>
      <c r="AM2" s="2203"/>
      <c r="AN2" s="2259"/>
      <c r="AO2" s="2441"/>
      <c r="AP2" s="2442"/>
      <c r="AQ2" s="2443"/>
      <c r="AR2" s="2396" t="s">
        <v>509</v>
      </c>
      <c r="AS2" s="2396"/>
      <c r="AT2" s="2396"/>
      <c r="AU2" s="2396"/>
      <c r="AV2" s="668" t="s">
        <v>899</v>
      </c>
      <c r="AW2" s="2361" t="s">
        <v>3139</v>
      </c>
      <c r="AX2" s="2361"/>
      <c r="AY2" s="2361"/>
      <c r="AZ2" s="2447" t="s">
        <v>901</v>
      </c>
      <c r="BA2" s="2448"/>
      <c r="BB2" s="2449"/>
      <c r="BC2" s="2361" t="s">
        <v>902</v>
      </c>
      <c r="BD2" s="2361"/>
      <c r="BE2" s="2361"/>
      <c r="BF2" s="2361"/>
      <c r="BG2" s="2361"/>
      <c r="BH2" s="2361"/>
      <c r="BI2" s="2361" t="s">
        <v>903</v>
      </c>
      <c r="BJ2" s="2361"/>
      <c r="BK2" s="2361"/>
      <c r="BL2" s="2361"/>
      <c r="BM2" s="2450" t="s">
        <v>509</v>
      </c>
      <c r="BN2" s="2450"/>
      <c r="BO2" s="2450"/>
      <c r="BP2" s="2450"/>
      <c r="BQ2" s="668" t="s">
        <v>899</v>
      </c>
      <c r="BR2" s="2361" t="s">
        <v>3139</v>
      </c>
      <c r="BS2" s="2361"/>
      <c r="BT2" s="2361"/>
      <c r="BU2" s="2447" t="s">
        <v>901</v>
      </c>
      <c r="BV2" s="2448"/>
      <c r="BW2" s="2447" t="s">
        <v>902</v>
      </c>
      <c r="BX2" s="2448"/>
      <c r="BY2" s="2448"/>
      <c r="BZ2" s="2448"/>
      <c r="CA2" s="2448"/>
      <c r="CB2" s="2449"/>
      <c r="CC2" s="2395" t="s">
        <v>515</v>
      </c>
      <c r="CD2" s="2395"/>
      <c r="CE2" s="2395"/>
      <c r="CF2" s="2395"/>
      <c r="CG2" s="2395"/>
      <c r="CH2" s="2395"/>
      <c r="CI2" s="2395"/>
      <c r="CJ2" s="2395"/>
      <c r="CK2" s="2389" t="s">
        <v>516</v>
      </c>
      <c r="CL2" s="2361" t="s">
        <v>517</v>
      </c>
      <c r="CM2" s="2361"/>
      <c r="CN2" s="2392" t="s">
        <v>518</v>
      </c>
      <c r="CO2" s="2384" t="s">
        <v>509</v>
      </c>
      <c r="CP2" s="2384"/>
      <c r="CQ2" s="2384"/>
      <c r="CR2" s="2384"/>
      <c r="CS2" s="669" t="s">
        <v>899</v>
      </c>
      <c r="CT2" s="2372" t="s">
        <v>3139</v>
      </c>
      <c r="CU2" s="2372"/>
      <c r="CV2" s="2372"/>
      <c r="CW2" s="2374" t="s">
        <v>901</v>
      </c>
      <c r="CX2" s="2375"/>
      <c r="CY2" s="2376"/>
      <c r="CZ2" s="2372" t="s">
        <v>902</v>
      </c>
      <c r="DA2" s="2372"/>
      <c r="DB2" s="2372"/>
      <c r="DC2" s="2372"/>
      <c r="DD2" s="2372"/>
      <c r="DE2" s="2372"/>
      <c r="DF2" s="2372" t="s">
        <v>903</v>
      </c>
      <c r="DG2" s="2372"/>
      <c r="DH2" s="2372"/>
      <c r="DI2" s="2372"/>
      <c r="DJ2" s="2384" t="s">
        <v>509</v>
      </c>
      <c r="DK2" s="2384"/>
      <c r="DL2" s="2384"/>
      <c r="DM2" s="2384"/>
      <c r="DN2" s="2374" t="s">
        <v>899</v>
      </c>
      <c r="DO2" s="2376"/>
      <c r="DP2" s="2372" t="s">
        <v>900</v>
      </c>
      <c r="DQ2" s="2372"/>
      <c r="DR2" s="2372"/>
      <c r="DS2" s="2427" t="s">
        <v>1635</v>
      </c>
      <c r="DT2" s="2428"/>
      <c r="DU2" s="2374" t="s">
        <v>902</v>
      </c>
      <c r="DV2" s="2375"/>
      <c r="DW2" s="2375"/>
      <c r="DX2" s="2375"/>
      <c r="DY2" s="2375"/>
      <c r="DZ2" s="2375"/>
      <c r="EA2" s="2376"/>
      <c r="EB2" s="2363" t="s">
        <v>515</v>
      </c>
      <c r="EC2" s="2363"/>
      <c r="ED2" s="2363"/>
      <c r="EE2" s="2363"/>
      <c r="EF2" s="2363"/>
      <c r="EG2" s="2363"/>
      <c r="EH2" s="2363"/>
      <c r="EI2" s="2363"/>
      <c r="EJ2" s="2377" t="s">
        <v>516</v>
      </c>
      <c r="EK2" s="2372" t="s">
        <v>517</v>
      </c>
      <c r="EL2" s="2372"/>
      <c r="EM2" s="2372" t="s">
        <v>518</v>
      </c>
      <c r="EN2" s="2364" t="s">
        <v>509</v>
      </c>
      <c r="EO2" s="2364"/>
      <c r="EP2" s="2364"/>
      <c r="EQ2" s="2364"/>
      <c r="ER2" s="2425" t="s">
        <v>1634</v>
      </c>
      <c r="ES2" s="2425" t="s">
        <v>1635</v>
      </c>
      <c r="ET2" s="2425" t="s">
        <v>1636</v>
      </c>
      <c r="EU2" s="2425" t="s">
        <v>1637</v>
      </c>
      <c r="EV2" s="2365" t="s">
        <v>515</v>
      </c>
      <c r="EW2" s="2365"/>
      <c r="EX2" s="2365"/>
      <c r="EY2" s="2365"/>
      <c r="EZ2" s="2425" t="s">
        <v>516</v>
      </c>
      <c r="FA2" s="2410" t="s">
        <v>517</v>
      </c>
      <c r="FB2" s="2429" t="s">
        <v>518</v>
      </c>
      <c r="FC2" s="2366" t="s">
        <v>1824</v>
      </c>
      <c r="FD2" s="2367"/>
      <c r="FE2" s="2367"/>
      <c r="FF2" s="2406" t="s">
        <v>532</v>
      </c>
      <c r="FG2" s="2407"/>
      <c r="FH2" s="2407"/>
      <c r="FI2" s="2407"/>
      <c r="FJ2" s="2407"/>
      <c r="FK2" s="2407"/>
      <c r="FL2" s="2407"/>
      <c r="FM2" s="2407"/>
      <c r="FN2" s="2408"/>
      <c r="FO2" s="2366" t="s">
        <v>1824</v>
      </c>
      <c r="FP2" s="2367"/>
      <c r="FQ2" s="2367"/>
      <c r="FR2" s="2406" t="s">
        <v>51</v>
      </c>
      <c r="FS2" s="2407"/>
      <c r="FT2" s="2407"/>
      <c r="FU2" s="2407"/>
      <c r="FV2" s="2407"/>
      <c r="FW2" s="2407"/>
      <c r="FX2" s="2407"/>
      <c r="FY2" s="2407"/>
      <c r="FZ2" s="2408"/>
      <c r="GA2" s="2355" t="s">
        <v>518</v>
      </c>
      <c r="GB2" s="2358" t="s">
        <v>3140</v>
      </c>
      <c r="GC2" s="2358"/>
      <c r="GD2" s="2358"/>
      <c r="GE2" s="2358" t="s">
        <v>3141</v>
      </c>
      <c r="GF2" s="2358"/>
      <c r="GG2" s="2358"/>
      <c r="GH2" s="2436"/>
      <c r="GI2" s="2354" t="s">
        <v>564</v>
      </c>
      <c r="GJ2" s="2354" t="s">
        <v>562</v>
      </c>
      <c r="GK2" s="2349" t="s">
        <v>1825</v>
      </c>
      <c r="GL2" s="2349"/>
      <c r="GM2" s="2349" t="s">
        <v>1826</v>
      </c>
      <c r="GN2" s="2349"/>
      <c r="GO2" s="2349"/>
      <c r="GP2" s="2349"/>
      <c r="GQ2" s="2349"/>
      <c r="GR2" s="2349"/>
      <c r="GS2" s="2349"/>
      <c r="GT2" s="2349"/>
      <c r="GU2" s="2349"/>
      <c r="GV2" s="2349"/>
      <c r="GW2" s="2349"/>
      <c r="GX2" s="2349"/>
      <c r="GY2" s="2349"/>
      <c r="GZ2" s="2349"/>
    </row>
    <row r="3" spans="1:208" ht="12" customHeight="1" thickBot="1">
      <c r="A3" s="2434"/>
      <c r="B3" s="2452"/>
      <c r="C3" s="2326"/>
      <c r="D3" s="2326"/>
      <c r="E3" s="2326"/>
      <c r="F3" s="2326"/>
      <c r="G3" s="2326"/>
      <c r="H3" s="2463"/>
      <c r="I3" s="2300"/>
      <c r="J3" s="2457"/>
      <c r="K3" s="2458"/>
      <c r="L3" s="2459"/>
      <c r="M3" s="2259" t="s">
        <v>2483</v>
      </c>
      <c r="N3" s="2259" t="s">
        <v>1827</v>
      </c>
      <c r="O3" s="2259" t="s">
        <v>1828</v>
      </c>
      <c r="P3" s="2263" t="s">
        <v>2484</v>
      </c>
      <c r="Q3" s="2264"/>
      <c r="R3" s="2266" t="s">
        <v>2485</v>
      </c>
      <c r="S3" s="2266" t="s">
        <v>2486</v>
      </c>
      <c r="T3" s="2464" t="s">
        <v>2487</v>
      </c>
      <c r="U3" s="2465"/>
      <c r="V3" s="2268" t="s">
        <v>2488</v>
      </c>
      <c r="W3" s="2269"/>
      <c r="X3" s="2265" t="s">
        <v>2489</v>
      </c>
      <c r="Y3" s="2202"/>
      <c r="Z3" s="2202"/>
      <c r="AA3" s="2202"/>
      <c r="AB3" s="2202"/>
      <c r="AC3" s="2202"/>
      <c r="AD3" s="2202"/>
      <c r="AE3" s="2203"/>
      <c r="AF3" s="2265" t="s">
        <v>2490</v>
      </c>
      <c r="AG3" s="2202"/>
      <c r="AH3" s="2202"/>
      <c r="AI3" s="2202"/>
      <c r="AJ3" s="2202"/>
      <c r="AK3" s="2202"/>
      <c r="AL3" s="2202"/>
      <c r="AM3" s="2203"/>
      <c r="AN3" s="2259"/>
      <c r="AO3" s="2441"/>
      <c r="AP3" s="2442"/>
      <c r="AQ3" s="2443"/>
      <c r="AR3" s="2396" t="s">
        <v>532</v>
      </c>
      <c r="AS3" s="2396"/>
      <c r="AT3" s="2396"/>
      <c r="AU3" s="2396"/>
      <c r="AV3" s="2397" t="s">
        <v>912</v>
      </c>
      <c r="AW3" s="2399" t="s">
        <v>913</v>
      </c>
      <c r="AX3" s="2401" t="s">
        <v>1638</v>
      </c>
      <c r="AY3" s="2401" t="s">
        <v>1833</v>
      </c>
      <c r="AZ3" s="2411" t="s">
        <v>3042</v>
      </c>
      <c r="BA3" s="2414" t="s">
        <v>1493</v>
      </c>
      <c r="BB3" s="2401" t="s">
        <v>1635</v>
      </c>
      <c r="BC3" s="2415" t="s">
        <v>1640</v>
      </c>
      <c r="BD3" s="2415"/>
      <c r="BE3" s="2361" t="s">
        <v>539</v>
      </c>
      <c r="BF3" s="2361"/>
      <c r="BG3" s="2361" t="s">
        <v>540</v>
      </c>
      <c r="BH3" s="2361"/>
      <c r="BI3" s="2402" t="s">
        <v>1834</v>
      </c>
      <c r="BJ3" s="2402"/>
      <c r="BK3" s="2403" t="s">
        <v>1835</v>
      </c>
      <c r="BL3" s="2403"/>
      <c r="BM3" s="2396" t="s">
        <v>911</v>
      </c>
      <c r="BN3" s="2396"/>
      <c r="BO3" s="2396"/>
      <c r="BP3" s="2396"/>
      <c r="BQ3" s="2404" t="s">
        <v>912</v>
      </c>
      <c r="BR3" s="2401" t="s">
        <v>913</v>
      </c>
      <c r="BS3" s="2401" t="s">
        <v>1638</v>
      </c>
      <c r="BT3" s="2401" t="s">
        <v>1833</v>
      </c>
      <c r="BU3" s="2401" t="s">
        <v>1493</v>
      </c>
      <c r="BV3" s="2401" t="s">
        <v>1635</v>
      </c>
      <c r="BW3" s="2416" t="s">
        <v>1640</v>
      </c>
      <c r="BX3" s="2417"/>
      <c r="BY3" s="2420" t="s">
        <v>539</v>
      </c>
      <c r="BZ3" s="2420"/>
      <c r="CA3" s="2361" t="s">
        <v>540</v>
      </c>
      <c r="CB3" s="2361"/>
      <c r="CC3" s="2395" t="s">
        <v>544</v>
      </c>
      <c r="CD3" s="2395"/>
      <c r="CE3" s="2395"/>
      <c r="CF3" s="2395"/>
      <c r="CG3" s="2395" t="s">
        <v>545</v>
      </c>
      <c r="CH3" s="2395"/>
      <c r="CI3" s="2395"/>
      <c r="CJ3" s="2395"/>
      <c r="CK3" s="2390"/>
      <c r="CL3" s="2361"/>
      <c r="CM3" s="2361"/>
      <c r="CN3" s="2393"/>
      <c r="CO3" s="2384" t="s">
        <v>532</v>
      </c>
      <c r="CP3" s="2384"/>
      <c r="CQ3" s="2384"/>
      <c r="CR3" s="2384"/>
      <c r="CS3" s="2372" t="s">
        <v>912</v>
      </c>
      <c r="CT3" s="2377" t="s">
        <v>913</v>
      </c>
      <c r="CU3" s="2377" t="s">
        <v>1638</v>
      </c>
      <c r="CV3" s="2377" t="s">
        <v>1833</v>
      </c>
      <c r="CW3" s="2379" t="s">
        <v>3043</v>
      </c>
      <c r="CX3" s="2377" t="s">
        <v>1493</v>
      </c>
      <c r="CY3" s="2377" t="s">
        <v>1635</v>
      </c>
      <c r="CZ3" s="2377" t="s">
        <v>1640</v>
      </c>
      <c r="DA3" s="2377"/>
      <c r="DB3" s="2372" t="s">
        <v>539</v>
      </c>
      <c r="DC3" s="2372"/>
      <c r="DD3" s="2372" t="s">
        <v>540</v>
      </c>
      <c r="DE3" s="2372"/>
      <c r="DF3" s="2421" t="s">
        <v>1834</v>
      </c>
      <c r="DG3" s="2421"/>
      <c r="DH3" s="2377" t="s">
        <v>1836</v>
      </c>
      <c r="DI3" s="2377"/>
      <c r="DJ3" s="2384" t="s">
        <v>1837</v>
      </c>
      <c r="DK3" s="2384"/>
      <c r="DL3" s="2384"/>
      <c r="DM3" s="2384"/>
      <c r="DN3" s="2385" t="s">
        <v>3549</v>
      </c>
      <c r="DO3" s="2372" t="s">
        <v>912</v>
      </c>
      <c r="DP3" s="2377" t="s">
        <v>913</v>
      </c>
      <c r="DQ3" s="2377" t="s">
        <v>1638</v>
      </c>
      <c r="DR3" s="2377" t="s">
        <v>1833</v>
      </c>
      <c r="DS3" s="2377" t="s">
        <v>1493</v>
      </c>
      <c r="DT3" s="2377" t="s">
        <v>1635</v>
      </c>
      <c r="DU3" s="2378" t="s">
        <v>1839</v>
      </c>
      <c r="DV3" s="2377" t="s">
        <v>1640</v>
      </c>
      <c r="DW3" s="2377"/>
      <c r="DX3" s="2372" t="s">
        <v>539</v>
      </c>
      <c r="DY3" s="2372"/>
      <c r="DZ3" s="2372" t="s">
        <v>540</v>
      </c>
      <c r="EA3" s="2372"/>
      <c r="EB3" s="2363" t="s">
        <v>544</v>
      </c>
      <c r="EC3" s="2363"/>
      <c r="ED3" s="2363"/>
      <c r="EE3" s="2363"/>
      <c r="EF3" s="2363" t="s">
        <v>545</v>
      </c>
      <c r="EG3" s="2363"/>
      <c r="EH3" s="2363"/>
      <c r="EI3" s="2363"/>
      <c r="EJ3" s="2377"/>
      <c r="EK3" s="2372"/>
      <c r="EL3" s="2372"/>
      <c r="EM3" s="2372"/>
      <c r="EN3" s="2364" t="s">
        <v>532</v>
      </c>
      <c r="EO3" s="2364"/>
      <c r="EP3" s="2364"/>
      <c r="EQ3" s="2364"/>
      <c r="ER3" s="2425"/>
      <c r="ES3" s="2425"/>
      <c r="ET3" s="2425"/>
      <c r="EU3" s="2425"/>
      <c r="EV3" s="2365" t="s">
        <v>921</v>
      </c>
      <c r="EW3" s="2365"/>
      <c r="EX3" s="2365"/>
      <c r="EY3" s="2365"/>
      <c r="EZ3" s="2425"/>
      <c r="FA3" s="2410"/>
      <c r="FB3" s="2430"/>
      <c r="FC3" s="2366" t="s">
        <v>1840</v>
      </c>
      <c r="FD3" s="2367"/>
      <c r="FE3" s="2368"/>
      <c r="FF3" s="670"/>
      <c r="FG3" s="2369" t="s">
        <v>1841</v>
      </c>
      <c r="FH3" s="2370"/>
      <c r="FI3" s="2370"/>
      <c r="FJ3" s="2371"/>
      <c r="FK3" s="2369" t="s">
        <v>1842</v>
      </c>
      <c r="FL3" s="2370"/>
      <c r="FM3" s="2370"/>
      <c r="FN3" s="2371"/>
      <c r="FO3" s="2366" t="s">
        <v>1843</v>
      </c>
      <c r="FP3" s="2367"/>
      <c r="FQ3" s="2368"/>
      <c r="FR3" s="670"/>
      <c r="FS3" s="2369" t="s">
        <v>1841</v>
      </c>
      <c r="FT3" s="2370"/>
      <c r="FU3" s="2370"/>
      <c r="FV3" s="2371"/>
      <c r="FW3" s="2369" t="s">
        <v>1842</v>
      </c>
      <c r="FX3" s="2370"/>
      <c r="FY3" s="2370"/>
      <c r="FZ3" s="2371"/>
      <c r="GA3" s="2356"/>
      <c r="GB3" s="2358"/>
      <c r="GC3" s="2358"/>
      <c r="GD3" s="2358"/>
      <c r="GE3" s="2358"/>
      <c r="GF3" s="2358"/>
      <c r="GG3" s="2358"/>
      <c r="GH3" s="2436"/>
      <c r="GI3" s="2354"/>
      <c r="GJ3" s="2354"/>
      <c r="GK3" s="2349"/>
      <c r="GL3" s="2349"/>
      <c r="GM3" s="2349" t="s">
        <v>51</v>
      </c>
      <c r="GN3" s="2349"/>
      <c r="GO3" s="2349"/>
      <c r="GP3" s="2349"/>
      <c r="GQ3" s="2349"/>
      <c r="GR3" s="2349"/>
      <c r="GS3" s="2349"/>
      <c r="GT3" s="2349" t="s">
        <v>1844</v>
      </c>
      <c r="GU3" s="2349"/>
      <c r="GV3" s="2349"/>
      <c r="GW3" s="2349"/>
      <c r="GX3" s="2349"/>
      <c r="GY3" s="2349"/>
      <c r="GZ3" s="2349"/>
    </row>
    <row r="4" spans="1:208" ht="13.5" customHeight="1" thickTop="1">
      <c r="A4" s="2297" t="s">
        <v>1490</v>
      </c>
      <c r="B4" s="2452"/>
      <c r="C4" s="2326"/>
      <c r="D4" s="2326"/>
      <c r="E4" s="2326"/>
      <c r="F4" s="2326"/>
      <c r="G4" s="2326"/>
      <c r="H4" s="2463"/>
      <c r="I4" s="2300"/>
      <c r="J4" s="2460"/>
      <c r="K4" s="2461"/>
      <c r="L4" s="2462"/>
      <c r="M4" s="2259"/>
      <c r="N4" s="2259"/>
      <c r="O4" s="2259"/>
      <c r="P4" s="2265"/>
      <c r="Q4" s="2203"/>
      <c r="R4" s="2266"/>
      <c r="S4" s="2266"/>
      <c r="T4" s="2466"/>
      <c r="U4" s="2467"/>
      <c r="V4" s="2270"/>
      <c r="W4" s="2271"/>
      <c r="X4" s="2199" t="s">
        <v>1845</v>
      </c>
      <c r="Y4" s="2200"/>
      <c r="Z4" s="2199" t="s">
        <v>1846</v>
      </c>
      <c r="AA4" s="2201"/>
      <c r="AB4" s="2200"/>
      <c r="AC4" s="2202" t="s">
        <v>1847</v>
      </c>
      <c r="AD4" s="2202"/>
      <c r="AE4" s="2203"/>
      <c r="AF4" s="2199" t="s">
        <v>1845</v>
      </c>
      <c r="AG4" s="2200"/>
      <c r="AH4" s="2199" t="s">
        <v>1846</v>
      </c>
      <c r="AI4" s="2201"/>
      <c r="AJ4" s="2200"/>
      <c r="AK4" s="2199" t="s">
        <v>1847</v>
      </c>
      <c r="AL4" s="2201"/>
      <c r="AM4" s="2200"/>
      <c r="AN4" s="2259"/>
      <c r="AO4" s="2444"/>
      <c r="AP4" s="2445"/>
      <c r="AQ4" s="2446"/>
      <c r="AR4" s="2396"/>
      <c r="AS4" s="2396"/>
      <c r="AT4" s="2396"/>
      <c r="AU4" s="2396"/>
      <c r="AV4" s="2398"/>
      <c r="AW4" s="2400"/>
      <c r="AX4" s="2399"/>
      <c r="AY4" s="2399"/>
      <c r="AZ4" s="2412"/>
      <c r="BA4" s="2411"/>
      <c r="BB4" s="2399"/>
      <c r="BC4" s="2415"/>
      <c r="BD4" s="2415"/>
      <c r="BE4" s="2361"/>
      <c r="BF4" s="2361"/>
      <c r="BG4" s="2361"/>
      <c r="BH4" s="2361"/>
      <c r="BI4" s="2402"/>
      <c r="BJ4" s="2402"/>
      <c r="BK4" s="2403"/>
      <c r="BL4" s="2403"/>
      <c r="BM4" s="2396"/>
      <c r="BN4" s="2396"/>
      <c r="BO4" s="2396"/>
      <c r="BP4" s="2396"/>
      <c r="BQ4" s="2405"/>
      <c r="BR4" s="2399"/>
      <c r="BS4" s="2399"/>
      <c r="BT4" s="2399"/>
      <c r="BU4" s="2399"/>
      <c r="BV4" s="2399"/>
      <c r="BW4" s="2418"/>
      <c r="BX4" s="2419"/>
      <c r="BY4" s="2420"/>
      <c r="BZ4" s="2420"/>
      <c r="CA4" s="2361"/>
      <c r="CB4" s="2361"/>
      <c r="CC4" s="2361" t="s">
        <v>556</v>
      </c>
      <c r="CD4" s="2361"/>
      <c r="CE4" s="2362" t="s">
        <v>1848</v>
      </c>
      <c r="CF4" s="2362"/>
      <c r="CG4" s="2361" t="s">
        <v>556</v>
      </c>
      <c r="CH4" s="2361"/>
      <c r="CI4" s="2362" t="s">
        <v>1848</v>
      </c>
      <c r="CJ4" s="2362"/>
      <c r="CK4" s="2390"/>
      <c r="CL4" s="2361"/>
      <c r="CM4" s="2361"/>
      <c r="CN4" s="2393"/>
      <c r="CO4" s="2384"/>
      <c r="CP4" s="2384"/>
      <c r="CQ4" s="2384"/>
      <c r="CR4" s="2384"/>
      <c r="CS4" s="2388"/>
      <c r="CT4" s="2378"/>
      <c r="CU4" s="2378"/>
      <c r="CV4" s="2378"/>
      <c r="CW4" s="2380"/>
      <c r="CX4" s="2378"/>
      <c r="CY4" s="2378"/>
      <c r="CZ4" s="2377"/>
      <c r="DA4" s="2377"/>
      <c r="DB4" s="2372"/>
      <c r="DC4" s="2372"/>
      <c r="DD4" s="2372"/>
      <c r="DE4" s="2372"/>
      <c r="DF4" s="2421"/>
      <c r="DG4" s="2421"/>
      <c r="DH4" s="2377"/>
      <c r="DI4" s="2377"/>
      <c r="DJ4" s="2384"/>
      <c r="DK4" s="2384"/>
      <c r="DL4" s="2384"/>
      <c r="DM4" s="2384"/>
      <c r="DN4" s="2386"/>
      <c r="DO4" s="2388"/>
      <c r="DP4" s="2378"/>
      <c r="DQ4" s="2378"/>
      <c r="DR4" s="2378"/>
      <c r="DS4" s="2378"/>
      <c r="DT4" s="2378"/>
      <c r="DU4" s="2382"/>
      <c r="DV4" s="2377"/>
      <c r="DW4" s="2377"/>
      <c r="DX4" s="2372"/>
      <c r="DY4" s="2372"/>
      <c r="DZ4" s="2372"/>
      <c r="EA4" s="2372"/>
      <c r="EB4" s="2372" t="s">
        <v>556</v>
      </c>
      <c r="EC4" s="2372"/>
      <c r="ED4" s="2373" t="s">
        <v>1848</v>
      </c>
      <c r="EE4" s="2373"/>
      <c r="EF4" s="2372" t="s">
        <v>556</v>
      </c>
      <c r="EG4" s="2372"/>
      <c r="EH4" s="2373" t="s">
        <v>1848</v>
      </c>
      <c r="EI4" s="2373"/>
      <c r="EJ4" s="2377"/>
      <c r="EK4" s="2372"/>
      <c r="EL4" s="2372"/>
      <c r="EM4" s="2372"/>
      <c r="EN4" s="2364"/>
      <c r="EO4" s="2364"/>
      <c r="EP4" s="2364"/>
      <c r="EQ4" s="2364"/>
      <c r="ER4" s="2426"/>
      <c r="ES4" s="2426"/>
      <c r="ET4" s="2426"/>
      <c r="EU4" s="2426"/>
      <c r="EV4" s="2409" t="s">
        <v>556</v>
      </c>
      <c r="EW4" s="2409"/>
      <c r="EX4" s="2410" t="s">
        <v>1848</v>
      </c>
      <c r="EY4" s="2410"/>
      <c r="EZ4" s="2425"/>
      <c r="FA4" s="2410"/>
      <c r="FB4" s="2430"/>
      <c r="FC4" s="2350" t="s">
        <v>1849</v>
      </c>
      <c r="FD4" s="2350" t="s">
        <v>2240</v>
      </c>
      <c r="FE4" s="2350" t="s">
        <v>1850</v>
      </c>
      <c r="FF4" s="670" t="s">
        <v>1851</v>
      </c>
      <c r="FG4" s="999" t="s">
        <v>913</v>
      </c>
      <c r="FH4" s="999" t="s">
        <v>1852</v>
      </c>
      <c r="FI4" s="2352" t="s">
        <v>1853</v>
      </c>
      <c r="FJ4" s="2352" t="s">
        <v>1854</v>
      </c>
      <c r="FK4" s="999" t="s">
        <v>913</v>
      </c>
      <c r="FL4" s="999" t="s">
        <v>1852</v>
      </c>
      <c r="FM4" s="2352" t="s">
        <v>1853</v>
      </c>
      <c r="FN4" s="2352" t="s">
        <v>1854</v>
      </c>
      <c r="FO4" s="2350" t="s">
        <v>1849</v>
      </c>
      <c r="FP4" s="2350" t="s">
        <v>2240</v>
      </c>
      <c r="FQ4" s="2350" t="s">
        <v>1850</v>
      </c>
      <c r="FR4" s="670" t="s">
        <v>1851</v>
      </c>
      <c r="FS4" s="999" t="s">
        <v>913</v>
      </c>
      <c r="FT4" s="999" t="s">
        <v>1852</v>
      </c>
      <c r="FU4" s="2352" t="s">
        <v>1853</v>
      </c>
      <c r="FV4" s="2352" t="s">
        <v>1854</v>
      </c>
      <c r="FW4" s="999" t="s">
        <v>913</v>
      </c>
      <c r="FX4" s="999" t="s">
        <v>1852</v>
      </c>
      <c r="FY4" s="2352" t="s">
        <v>1853</v>
      </c>
      <c r="FZ4" s="2352" t="s">
        <v>1854</v>
      </c>
      <c r="GA4" s="2356"/>
      <c r="GB4" s="2358"/>
      <c r="GC4" s="2358"/>
      <c r="GD4" s="2358"/>
      <c r="GE4" s="2358"/>
      <c r="GF4" s="2358"/>
      <c r="GG4" s="2358"/>
      <c r="GH4" s="2436"/>
      <c r="GI4" s="2354"/>
      <c r="GJ4" s="2354"/>
      <c r="GK4" s="2349" t="s">
        <v>51</v>
      </c>
      <c r="GL4" s="2349" t="s">
        <v>1844</v>
      </c>
      <c r="GM4" s="2349" t="s">
        <v>1855</v>
      </c>
      <c r="GN4" s="2349"/>
      <c r="GO4" s="2349"/>
      <c r="GP4" s="2349" t="s">
        <v>1856</v>
      </c>
      <c r="GQ4" s="2349"/>
      <c r="GR4" s="2349"/>
      <c r="GS4" s="2349"/>
      <c r="GT4" s="2349" t="s">
        <v>1855</v>
      </c>
      <c r="GU4" s="2349"/>
      <c r="GV4" s="2349"/>
      <c r="GW4" s="2349" t="s">
        <v>1856</v>
      </c>
      <c r="GX4" s="2349"/>
      <c r="GY4" s="2349"/>
      <c r="GZ4" s="2349"/>
    </row>
    <row r="5" spans="1:208" ht="24" customHeight="1">
      <c r="A5" s="2298"/>
      <c r="B5" s="2453"/>
      <c r="C5" s="2326"/>
      <c r="D5" s="2326"/>
      <c r="E5" s="2326"/>
      <c r="F5" s="2326"/>
      <c r="G5" s="2326"/>
      <c r="H5" s="2463"/>
      <c r="I5" s="2300"/>
      <c r="J5" s="398" t="s">
        <v>1858</v>
      </c>
      <c r="K5" s="398" t="s">
        <v>1859</v>
      </c>
      <c r="L5" s="398" t="s">
        <v>525</v>
      </c>
      <c r="M5" s="2260"/>
      <c r="N5" s="2260"/>
      <c r="O5" s="2260"/>
      <c r="P5" s="671" t="s">
        <v>532</v>
      </c>
      <c r="Q5" s="671" t="s">
        <v>51</v>
      </c>
      <c r="R5" s="2267"/>
      <c r="S5" s="2267"/>
      <c r="T5" s="672" t="s">
        <v>1860</v>
      </c>
      <c r="U5" s="672" t="s">
        <v>51</v>
      </c>
      <c r="V5" s="672" t="s">
        <v>51</v>
      </c>
      <c r="W5" s="672" t="s">
        <v>1844</v>
      </c>
      <c r="X5" s="673" t="s">
        <v>532</v>
      </c>
      <c r="Y5" s="673" t="s">
        <v>51</v>
      </c>
      <c r="Z5" s="674" t="s">
        <v>1861</v>
      </c>
      <c r="AA5" s="674" t="s">
        <v>545</v>
      </c>
      <c r="AB5" s="671" t="s">
        <v>1862</v>
      </c>
      <c r="AC5" s="674" t="s">
        <v>1861</v>
      </c>
      <c r="AD5" s="674" t="s">
        <v>545</v>
      </c>
      <c r="AE5" s="671" t="s">
        <v>1862</v>
      </c>
      <c r="AF5" s="673" t="s">
        <v>532</v>
      </c>
      <c r="AG5" s="673" t="s">
        <v>51</v>
      </c>
      <c r="AH5" s="674" t="s">
        <v>1861</v>
      </c>
      <c r="AI5" s="674" t="s">
        <v>545</v>
      </c>
      <c r="AJ5" s="671" t="s">
        <v>1862</v>
      </c>
      <c r="AK5" s="674" t="s">
        <v>1861</v>
      </c>
      <c r="AL5" s="674" t="s">
        <v>545</v>
      </c>
      <c r="AM5" s="671" t="s">
        <v>1862</v>
      </c>
      <c r="AN5" s="2260"/>
      <c r="AO5" s="675" t="s">
        <v>561</v>
      </c>
      <c r="AP5" s="675" t="s">
        <v>562</v>
      </c>
      <c r="AQ5" s="676" t="s">
        <v>563</v>
      </c>
      <c r="AR5" s="677" t="s">
        <v>564</v>
      </c>
      <c r="AS5" s="677" t="s">
        <v>562</v>
      </c>
      <c r="AT5" s="677" t="s">
        <v>563</v>
      </c>
      <c r="AU5" s="1011" t="s">
        <v>928</v>
      </c>
      <c r="AV5" s="678" t="s">
        <v>1864</v>
      </c>
      <c r="AW5" s="678" t="s">
        <v>1865</v>
      </c>
      <c r="AX5" s="678" t="s">
        <v>1865</v>
      </c>
      <c r="AY5" s="678" t="s">
        <v>1866</v>
      </c>
      <c r="AZ5" s="2413"/>
      <c r="BA5" s="833" t="s">
        <v>1867</v>
      </c>
      <c r="BB5" s="678" t="s">
        <v>1868</v>
      </c>
      <c r="BC5" s="668" t="s">
        <v>935</v>
      </c>
      <c r="BD5" s="668" t="s">
        <v>936</v>
      </c>
      <c r="BE5" s="668" t="s">
        <v>937</v>
      </c>
      <c r="BF5" s="668" t="s">
        <v>938</v>
      </c>
      <c r="BG5" s="668" t="s">
        <v>937</v>
      </c>
      <c r="BH5" s="668" t="s">
        <v>938</v>
      </c>
      <c r="BI5" s="680" t="s">
        <v>1642</v>
      </c>
      <c r="BJ5" s="680" t="s">
        <v>1643</v>
      </c>
      <c r="BK5" s="680" t="s">
        <v>1642</v>
      </c>
      <c r="BL5" s="680" t="s">
        <v>1643</v>
      </c>
      <c r="BM5" s="677" t="s">
        <v>564</v>
      </c>
      <c r="BN5" s="677" t="s">
        <v>562</v>
      </c>
      <c r="BO5" s="677" t="s">
        <v>563</v>
      </c>
      <c r="BP5" s="832" t="s">
        <v>928</v>
      </c>
      <c r="BQ5" s="678" t="s">
        <v>1864</v>
      </c>
      <c r="BR5" s="678" t="s">
        <v>1865</v>
      </c>
      <c r="BS5" s="678" t="s">
        <v>1865</v>
      </c>
      <c r="BT5" s="678" t="s">
        <v>1866</v>
      </c>
      <c r="BU5" s="679" t="s">
        <v>1867</v>
      </c>
      <c r="BV5" s="678" t="s">
        <v>1868</v>
      </c>
      <c r="BW5" s="668" t="s">
        <v>935</v>
      </c>
      <c r="BX5" s="668" t="s">
        <v>936</v>
      </c>
      <c r="BY5" s="668" t="s">
        <v>937</v>
      </c>
      <c r="BZ5" s="668" t="s">
        <v>938</v>
      </c>
      <c r="CA5" s="668" t="s">
        <v>937</v>
      </c>
      <c r="CB5" s="668" t="s">
        <v>938</v>
      </c>
      <c r="CC5" s="668" t="s">
        <v>565</v>
      </c>
      <c r="CD5" s="668" t="s">
        <v>566</v>
      </c>
      <c r="CE5" s="668" t="s">
        <v>565</v>
      </c>
      <c r="CF5" s="668" t="s">
        <v>566</v>
      </c>
      <c r="CG5" s="668" t="s">
        <v>565</v>
      </c>
      <c r="CH5" s="668" t="s">
        <v>566</v>
      </c>
      <c r="CI5" s="668" t="s">
        <v>565</v>
      </c>
      <c r="CJ5" s="668" t="s">
        <v>566</v>
      </c>
      <c r="CK5" s="2391"/>
      <c r="CL5" s="668" t="s">
        <v>558</v>
      </c>
      <c r="CM5" s="668" t="s">
        <v>51</v>
      </c>
      <c r="CN5" s="2394"/>
      <c r="CO5" s="681" t="s">
        <v>564</v>
      </c>
      <c r="CP5" s="681" t="s">
        <v>562</v>
      </c>
      <c r="CQ5" s="681" t="s">
        <v>563</v>
      </c>
      <c r="CR5" s="1012" t="s">
        <v>928</v>
      </c>
      <c r="CS5" s="683" t="s">
        <v>944</v>
      </c>
      <c r="CT5" s="683" t="s">
        <v>945</v>
      </c>
      <c r="CU5" s="683" t="s">
        <v>945</v>
      </c>
      <c r="CV5" s="683" t="s">
        <v>946</v>
      </c>
      <c r="CW5" s="2381"/>
      <c r="CX5" s="684" t="s">
        <v>1867</v>
      </c>
      <c r="CY5" s="683" t="s">
        <v>947</v>
      </c>
      <c r="CZ5" s="669" t="s">
        <v>935</v>
      </c>
      <c r="DA5" s="669" t="s">
        <v>936</v>
      </c>
      <c r="DB5" s="682" t="s">
        <v>937</v>
      </c>
      <c r="DC5" s="682" t="s">
        <v>938</v>
      </c>
      <c r="DD5" s="682" t="s">
        <v>937</v>
      </c>
      <c r="DE5" s="682" t="s">
        <v>938</v>
      </c>
      <c r="DF5" s="682" t="s">
        <v>1642</v>
      </c>
      <c r="DG5" s="682" t="s">
        <v>1643</v>
      </c>
      <c r="DH5" s="682" t="s">
        <v>1642</v>
      </c>
      <c r="DI5" s="682" t="s">
        <v>1643</v>
      </c>
      <c r="DJ5" s="681" t="s">
        <v>564</v>
      </c>
      <c r="DK5" s="681" t="s">
        <v>562</v>
      </c>
      <c r="DL5" s="681" t="s">
        <v>563</v>
      </c>
      <c r="DM5" s="1012" t="s">
        <v>928</v>
      </c>
      <c r="DN5" s="2387"/>
      <c r="DO5" s="683" t="s">
        <v>944</v>
      </c>
      <c r="DP5" s="683" t="s">
        <v>945</v>
      </c>
      <c r="DQ5" s="683" t="s">
        <v>945</v>
      </c>
      <c r="DR5" s="683" t="s">
        <v>946</v>
      </c>
      <c r="DS5" s="684" t="s">
        <v>1867</v>
      </c>
      <c r="DT5" s="683" t="s">
        <v>947</v>
      </c>
      <c r="DU5" s="2383"/>
      <c r="DV5" s="669" t="s">
        <v>935</v>
      </c>
      <c r="DW5" s="669" t="s">
        <v>936</v>
      </c>
      <c r="DX5" s="682" t="s">
        <v>937</v>
      </c>
      <c r="DY5" s="682" t="s">
        <v>938</v>
      </c>
      <c r="DZ5" s="682" t="s">
        <v>937</v>
      </c>
      <c r="EA5" s="682" t="s">
        <v>938</v>
      </c>
      <c r="EB5" s="669" t="s">
        <v>565</v>
      </c>
      <c r="EC5" s="669" t="s">
        <v>566</v>
      </c>
      <c r="ED5" s="669" t="s">
        <v>565</v>
      </c>
      <c r="EE5" s="669" t="s">
        <v>566</v>
      </c>
      <c r="EF5" s="669" t="s">
        <v>565</v>
      </c>
      <c r="EG5" s="669" t="s">
        <v>566</v>
      </c>
      <c r="EH5" s="669" t="s">
        <v>565</v>
      </c>
      <c r="EI5" s="669" t="s">
        <v>566</v>
      </c>
      <c r="EJ5" s="2377"/>
      <c r="EK5" s="669" t="s">
        <v>558</v>
      </c>
      <c r="EL5" s="669" t="s">
        <v>51</v>
      </c>
      <c r="EM5" s="2372"/>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25"/>
      <c r="FA5" s="840" t="s">
        <v>51</v>
      </c>
      <c r="FB5" s="2431"/>
      <c r="FC5" s="2351"/>
      <c r="FD5" s="2351"/>
      <c r="FE5" s="2351"/>
      <c r="FF5" s="688" t="s">
        <v>1869</v>
      </c>
      <c r="FG5" s="688" t="s">
        <v>1870</v>
      </c>
      <c r="FH5" s="688" t="s">
        <v>1870</v>
      </c>
      <c r="FI5" s="2353"/>
      <c r="FJ5" s="2353"/>
      <c r="FK5" s="688" t="s">
        <v>1870</v>
      </c>
      <c r="FL5" s="688" t="s">
        <v>1870</v>
      </c>
      <c r="FM5" s="2353"/>
      <c r="FN5" s="2353"/>
      <c r="FO5" s="2351"/>
      <c r="FP5" s="2351"/>
      <c r="FQ5" s="2351"/>
      <c r="FR5" s="688" t="s">
        <v>1869</v>
      </c>
      <c r="FS5" s="688" t="s">
        <v>1870</v>
      </c>
      <c r="FT5" s="688" t="s">
        <v>1870</v>
      </c>
      <c r="FU5" s="2353"/>
      <c r="FV5" s="2353"/>
      <c r="FW5" s="688" t="s">
        <v>1870</v>
      </c>
      <c r="FX5" s="688" t="s">
        <v>1870</v>
      </c>
      <c r="FY5" s="2353"/>
      <c r="FZ5" s="2353"/>
      <c r="GA5" s="2357"/>
      <c r="GB5" s="689" t="s">
        <v>3142</v>
      </c>
      <c r="GC5" s="689" t="s">
        <v>3143</v>
      </c>
      <c r="GD5" s="1013" t="s">
        <v>3144</v>
      </c>
      <c r="GE5" s="689" t="s">
        <v>3142</v>
      </c>
      <c r="GF5" s="689" t="s">
        <v>3143</v>
      </c>
      <c r="GG5" s="1013" t="s">
        <v>3144</v>
      </c>
      <c r="GH5" s="2436"/>
      <c r="GI5" s="2354"/>
      <c r="GJ5" s="2354"/>
      <c r="GK5" s="2349"/>
      <c r="GL5" s="2349"/>
      <c r="GM5" s="1014" t="s">
        <v>1871</v>
      </c>
      <c r="GN5" s="1015" t="s">
        <v>1872</v>
      </c>
      <c r="GO5" s="1015" t="s">
        <v>2241</v>
      </c>
      <c r="GP5" s="1014" t="s">
        <v>1873</v>
      </c>
      <c r="GQ5" s="1014" t="s">
        <v>1874</v>
      </c>
      <c r="GR5" s="1015" t="s">
        <v>1872</v>
      </c>
      <c r="GS5" s="1014" t="s">
        <v>2241</v>
      </c>
      <c r="GT5" s="1014" t="s">
        <v>1871</v>
      </c>
      <c r="GU5" s="1015" t="s">
        <v>1872</v>
      </c>
      <c r="GV5" s="1014" t="s">
        <v>2241</v>
      </c>
      <c r="GW5" s="1014" t="s">
        <v>1873</v>
      </c>
      <c r="GX5" s="1014" t="s">
        <v>1874</v>
      </c>
      <c r="GY5" s="1015" t="s">
        <v>1872</v>
      </c>
      <c r="GZ5" s="1014" t="s">
        <v>2241</v>
      </c>
    </row>
    <row r="6" spans="1:208" s="750" customFormat="1" ht="24" customHeight="1">
      <c r="A6" s="836" t="s">
        <v>2323</v>
      </c>
      <c r="B6" s="791" t="s">
        <v>1301</v>
      </c>
      <c r="C6" s="757" t="s">
        <v>2532</v>
      </c>
      <c r="D6" s="696" t="s">
        <v>3145</v>
      </c>
      <c r="E6" s="697" t="s">
        <v>3146</v>
      </c>
      <c r="F6" s="697" t="s">
        <v>3147</v>
      </c>
      <c r="G6" s="837" t="s">
        <v>3148</v>
      </c>
      <c r="H6" s="638">
        <v>1620</v>
      </c>
      <c r="I6" s="697" t="s">
        <v>3149</v>
      </c>
      <c r="J6" s="699" t="s">
        <v>3150</v>
      </c>
      <c r="K6" s="699" t="s">
        <v>3150</v>
      </c>
      <c r="L6" s="699" t="s">
        <v>3151</v>
      </c>
      <c r="M6" s="700" t="s">
        <v>3152</v>
      </c>
      <c r="N6" s="700" t="s">
        <v>3152</v>
      </c>
      <c r="O6" s="700" t="s">
        <v>3152</v>
      </c>
      <c r="P6" s="700" t="s">
        <v>3152</v>
      </c>
      <c r="Q6" s="700" t="s">
        <v>3153</v>
      </c>
      <c r="R6" s="700" t="s">
        <v>3152</v>
      </c>
      <c r="S6" s="700" t="s">
        <v>3152</v>
      </c>
      <c r="T6" s="700" t="s">
        <v>3154</v>
      </c>
      <c r="U6" s="700" t="s">
        <v>3154</v>
      </c>
      <c r="V6" s="700" t="s">
        <v>3152</v>
      </c>
      <c r="W6" s="700" t="s">
        <v>3155</v>
      </c>
      <c r="X6" s="700" t="s">
        <v>3153</v>
      </c>
      <c r="Y6" s="700" t="s">
        <v>3153</v>
      </c>
      <c r="Z6" s="700" t="s">
        <v>3152</v>
      </c>
      <c r="AA6" s="700" t="s">
        <v>3152</v>
      </c>
      <c r="AB6" s="700" t="s">
        <v>3156</v>
      </c>
      <c r="AC6" s="701"/>
      <c r="AD6" s="701"/>
      <c r="AE6" s="701"/>
      <c r="AF6" s="700" t="s">
        <v>3153</v>
      </c>
      <c r="AG6" s="700" t="s">
        <v>3157</v>
      </c>
      <c r="AH6" s="700" t="s">
        <v>3152</v>
      </c>
      <c r="AI6" s="700" t="s">
        <v>3152</v>
      </c>
      <c r="AJ6" s="700" t="s">
        <v>3156</v>
      </c>
      <c r="AK6" s="701"/>
      <c r="AL6" s="701"/>
      <c r="AM6" s="701"/>
      <c r="AN6" s="702"/>
      <c r="AO6" s="703">
        <v>187.3</v>
      </c>
      <c r="AP6" s="704" t="s">
        <v>2283</v>
      </c>
      <c r="AQ6" s="705">
        <v>0.90048076923076925</v>
      </c>
      <c r="AR6" s="706">
        <v>11.4</v>
      </c>
      <c r="AS6" s="707" t="s">
        <v>962</v>
      </c>
      <c r="AT6" s="708">
        <v>95.077333333333328</v>
      </c>
      <c r="AU6" s="709"/>
      <c r="AV6" s="710">
        <v>271.7</v>
      </c>
      <c r="AW6" s="711">
        <v>0.55000000000000004</v>
      </c>
      <c r="AX6" s="711">
        <v>1.1100000000000001</v>
      </c>
      <c r="AY6" s="711">
        <v>14.36</v>
      </c>
      <c r="AZ6" s="711" t="s">
        <v>1079</v>
      </c>
      <c r="BA6" s="810" t="s">
        <v>3046</v>
      </c>
      <c r="BB6" s="711">
        <v>21.49</v>
      </c>
      <c r="BC6" s="711">
        <v>0.44</v>
      </c>
      <c r="BD6" s="711">
        <v>0.5</v>
      </c>
      <c r="BE6" s="711">
        <v>0.69</v>
      </c>
      <c r="BF6" s="711">
        <v>0.54</v>
      </c>
      <c r="BG6" s="711">
        <v>0.45</v>
      </c>
      <c r="BH6" s="711">
        <v>0.6</v>
      </c>
      <c r="BI6" s="712">
        <v>0</v>
      </c>
      <c r="BJ6" s="712">
        <v>0</v>
      </c>
      <c r="BK6" s="712">
        <v>0</v>
      </c>
      <c r="BL6" s="712">
        <v>0</v>
      </c>
      <c r="BM6" s="713">
        <v>11.52</v>
      </c>
      <c r="BN6" s="714" t="s">
        <v>962</v>
      </c>
      <c r="BO6" s="715">
        <v>96.077250000000006</v>
      </c>
      <c r="BP6" s="716"/>
      <c r="BQ6" s="717">
        <v>485.2</v>
      </c>
      <c r="BR6" s="718">
        <v>0.36</v>
      </c>
      <c r="BS6" s="718">
        <v>0.81</v>
      </c>
      <c r="BT6" s="718">
        <v>23.55</v>
      </c>
      <c r="BU6" s="722" t="s">
        <v>3046</v>
      </c>
      <c r="BV6" s="718">
        <v>21.73</v>
      </c>
      <c r="BW6" s="718">
        <v>1.76</v>
      </c>
      <c r="BX6" s="718">
        <v>0.83</v>
      </c>
      <c r="BY6" s="718">
        <v>0.63</v>
      </c>
      <c r="BZ6" s="718">
        <v>0.28000000000000003</v>
      </c>
      <c r="CA6" s="718">
        <v>0.52</v>
      </c>
      <c r="CB6" s="718">
        <v>0.27</v>
      </c>
      <c r="CC6" s="668" t="s">
        <v>1077</v>
      </c>
      <c r="CD6" s="668" t="s">
        <v>1077</v>
      </c>
      <c r="CE6" s="668" t="s">
        <v>1079</v>
      </c>
      <c r="CF6" s="668" t="s">
        <v>1079</v>
      </c>
      <c r="CG6" s="668" t="s">
        <v>1077</v>
      </c>
      <c r="CH6" s="668" t="s">
        <v>1077</v>
      </c>
      <c r="CI6" s="668" t="s">
        <v>1079</v>
      </c>
      <c r="CJ6" s="668" t="s">
        <v>1079</v>
      </c>
      <c r="CK6" s="668" t="s">
        <v>1079</v>
      </c>
      <c r="CL6" s="838" t="s">
        <v>3158</v>
      </c>
      <c r="CM6" s="838" t="s">
        <v>3158</v>
      </c>
      <c r="CN6" s="719"/>
      <c r="CO6" s="706">
        <v>11.62</v>
      </c>
      <c r="CP6" s="707" t="s">
        <v>962</v>
      </c>
      <c r="CQ6" s="708">
        <v>96.846416666666684</v>
      </c>
      <c r="CR6" s="709"/>
      <c r="CS6" s="710">
        <v>158.19999999999999</v>
      </c>
      <c r="CT6" s="711">
        <v>0.48</v>
      </c>
      <c r="CU6" s="711">
        <v>1.25</v>
      </c>
      <c r="CV6" s="711">
        <v>15.32</v>
      </c>
      <c r="CW6" s="711" t="s">
        <v>1079</v>
      </c>
      <c r="CX6" s="810" t="s">
        <v>3046</v>
      </c>
      <c r="CY6" s="711">
        <v>22.05</v>
      </c>
      <c r="CZ6" s="711">
        <v>0.16</v>
      </c>
      <c r="DA6" s="711">
        <v>0.23</v>
      </c>
      <c r="DB6" s="711">
        <v>0.54</v>
      </c>
      <c r="DC6" s="711">
        <v>0.34</v>
      </c>
      <c r="DD6" s="711">
        <v>0.47</v>
      </c>
      <c r="DE6" s="711">
        <v>0.57999999999999996</v>
      </c>
      <c r="DF6" s="712">
        <v>0</v>
      </c>
      <c r="DG6" s="712">
        <v>0</v>
      </c>
      <c r="DH6" s="712">
        <v>0</v>
      </c>
      <c r="DI6" s="712">
        <v>0</v>
      </c>
      <c r="DJ6" s="713">
        <v>10.64</v>
      </c>
      <c r="DK6" s="714" t="s">
        <v>962</v>
      </c>
      <c r="DL6" s="715">
        <v>88.703999999999994</v>
      </c>
      <c r="DM6" s="716"/>
      <c r="DN6" s="720" t="s">
        <v>1079</v>
      </c>
      <c r="DO6" s="721" t="s">
        <v>2257</v>
      </c>
      <c r="DP6" s="722" t="s">
        <v>2257</v>
      </c>
      <c r="DQ6" s="718">
        <v>1.45</v>
      </c>
      <c r="DR6" s="722" t="s">
        <v>2257</v>
      </c>
      <c r="DS6" s="722"/>
      <c r="DT6" s="718">
        <v>33.590000000000003</v>
      </c>
      <c r="DU6" s="718" t="s">
        <v>1079</v>
      </c>
      <c r="DV6" s="718">
        <v>7.0000000000000007E-2</v>
      </c>
      <c r="DW6" s="718">
        <v>0.08</v>
      </c>
      <c r="DX6" s="722"/>
      <c r="DY6" s="722"/>
      <c r="DZ6" s="722"/>
      <c r="EA6" s="722"/>
      <c r="EB6" s="669" t="s">
        <v>1077</v>
      </c>
      <c r="EC6" s="669" t="s">
        <v>1077</v>
      </c>
      <c r="ED6" s="669" t="s">
        <v>1079</v>
      </c>
      <c r="EE6" s="669" t="s">
        <v>1079</v>
      </c>
      <c r="EF6" s="669" t="s">
        <v>1077</v>
      </c>
      <c r="EG6" s="669" t="s">
        <v>1077</v>
      </c>
      <c r="EH6" s="669" t="s">
        <v>1079</v>
      </c>
      <c r="EI6" s="669" t="s">
        <v>1079</v>
      </c>
      <c r="EJ6" s="669" t="s">
        <v>1079</v>
      </c>
      <c r="EK6" s="839" t="s">
        <v>3158</v>
      </c>
      <c r="EL6" s="839" t="s">
        <v>3158</v>
      </c>
      <c r="EM6" s="723"/>
      <c r="EN6" s="724">
        <v>12</v>
      </c>
      <c r="EO6" s="725" t="s">
        <v>962</v>
      </c>
      <c r="EP6" s="726">
        <v>100</v>
      </c>
      <c r="EQ6" s="727"/>
      <c r="ER6" s="728">
        <v>38.9</v>
      </c>
      <c r="ES6" s="729">
        <v>6.17</v>
      </c>
      <c r="ET6" s="729">
        <v>0.35</v>
      </c>
      <c r="EU6" s="729">
        <v>0.59</v>
      </c>
      <c r="EV6" s="687" t="s">
        <v>1077</v>
      </c>
      <c r="EW6" s="687" t="s">
        <v>1077</v>
      </c>
      <c r="EX6" s="687" t="s">
        <v>1079</v>
      </c>
      <c r="EY6" s="687" t="s">
        <v>1079</v>
      </c>
      <c r="EZ6" s="687" t="s">
        <v>1079</v>
      </c>
      <c r="FA6" s="840" t="s">
        <v>3158</v>
      </c>
      <c r="FB6" s="730"/>
      <c r="FC6" s="731">
        <v>11.14</v>
      </c>
      <c r="FD6" s="731" t="s">
        <v>2920</v>
      </c>
      <c r="FE6" s="642">
        <v>0.92878787878787872</v>
      </c>
      <c r="FF6" s="732">
        <v>12.7</v>
      </c>
      <c r="FG6" s="732">
        <v>3.7</v>
      </c>
      <c r="FH6" s="732">
        <v>284.89999999999998</v>
      </c>
      <c r="FI6" s="732">
        <v>8.8000000000000007</v>
      </c>
      <c r="FJ6" s="732">
        <v>2.8</v>
      </c>
      <c r="FK6" s="732">
        <v>128.30000000000001</v>
      </c>
      <c r="FL6" s="732">
        <v>72.099999999999994</v>
      </c>
      <c r="FM6" s="732">
        <v>2.8</v>
      </c>
      <c r="FN6" s="732">
        <v>1.7</v>
      </c>
      <c r="FO6" s="733" t="s">
        <v>1887</v>
      </c>
      <c r="FP6" s="735" t="s">
        <v>1887</v>
      </c>
      <c r="FQ6" s="782" t="s">
        <v>1887</v>
      </c>
      <c r="FR6" s="735" t="s">
        <v>1887</v>
      </c>
      <c r="FS6" s="735" t="s">
        <v>1887</v>
      </c>
      <c r="FT6" s="735" t="s">
        <v>1887</v>
      </c>
      <c r="FU6" s="735" t="s">
        <v>1887</v>
      </c>
      <c r="FV6" s="735" t="s">
        <v>1887</v>
      </c>
      <c r="FW6" s="735" t="s">
        <v>1887</v>
      </c>
      <c r="FX6" s="735" t="s">
        <v>1887</v>
      </c>
      <c r="FY6" s="735" t="s">
        <v>1887</v>
      </c>
      <c r="FZ6" s="735" t="s">
        <v>1887</v>
      </c>
      <c r="GA6" s="736"/>
      <c r="GB6" s="841">
        <v>3.06</v>
      </c>
      <c r="GC6" s="842" t="s">
        <v>3159</v>
      </c>
      <c r="GD6" s="842"/>
      <c r="GE6" s="841">
        <v>3.98</v>
      </c>
      <c r="GF6" s="842" t="s">
        <v>3160</v>
      </c>
      <c r="GG6" s="842"/>
      <c r="GH6" s="2359" t="s">
        <v>6358</v>
      </c>
      <c r="GI6" s="740">
        <v>50</v>
      </c>
      <c r="GJ6" s="741">
        <v>2</v>
      </c>
      <c r="GK6" s="742" t="s">
        <v>2284</v>
      </c>
      <c r="GL6" s="742" t="s">
        <v>2261</v>
      </c>
      <c r="GM6" s="743" t="s">
        <v>2284</v>
      </c>
      <c r="GN6" s="743" t="s">
        <v>2285</v>
      </c>
      <c r="GO6" s="743" t="s">
        <v>2286</v>
      </c>
      <c r="GP6" s="743" t="s">
        <v>2284</v>
      </c>
      <c r="GQ6" s="743" t="s">
        <v>2287</v>
      </c>
      <c r="GR6" s="743" t="s">
        <v>2285</v>
      </c>
      <c r="GS6" s="743">
        <v>10</v>
      </c>
      <c r="GT6" s="744" t="s">
        <v>2261</v>
      </c>
      <c r="GU6" s="744" t="s">
        <v>2261</v>
      </c>
      <c r="GV6" s="744">
        <v>0</v>
      </c>
      <c r="GW6" s="744" t="s">
        <v>2261</v>
      </c>
      <c r="GX6" s="744" t="s">
        <v>2261</v>
      </c>
      <c r="GY6" s="744" t="s">
        <v>2261</v>
      </c>
      <c r="GZ6" s="744">
        <v>0</v>
      </c>
    </row>
    <row r="7" spans="1:208" s="750" customFormat="1" ht="24" customHeight="1">
      <c r="A7" s="836" t="s">
        <v>2262</v>
      </c>
      <c r="B7" s="696" t="s">
        <v>1232</v>
      </c>
      <c r="C7" s="696" t="s">
        <v>2551</v>
      </c>
      <c r="D7" s="696" t="s">
        <v>3161</v>
      </c>
      <c r="E7" s="697" t="s">
        <v>3162</v>
      </c>
      <c r="F7" s="697" t="s">
        <v>3147</v>
      </c>
      <c r="G7" s="837" t="s">
        <v>3163</v>
      </c>
      <c r="H7" s="638">
        <v>770</v>
      </c>
      <c r="I7" s="697" t="s">
        <v>3164</v>
      </c>
      <c r="J7" s="699" t="s">
        <v>3165</v>
      </c>
      <c r="K7" s="699" t="s">
        <v>3166</v>
      </c>
      <c r="L7" s="699" t="s">
        <v>1506</v>
      </c>
      <c r="M7" s="700" t="s">
        <v>1083</v>
      </c>
      <c r="N7" s="700" t="s">
        <v>3152</v>
      </c>
      <c r="O7" s="700" t="s">
        <v>3155</v>
      </c>
      <c r="P7" s="700" t="s">
        <v>3167</v>
      </c>
      <c r="Q7" s="700" t="s">
        <v>3153</v>
      </c>
      <c r="R7" s="700" t="s">
        <v>3156</v>
      </c>
      <c r="S7" s="700" t="s">
        <v>3156</v>
      </c>
      <c r="T7" s="700" t="s">
        <v>3154</v>
      </c>
      <c r="U7" s="700" t="s">
        <v>3154</v>
      </c>
      <c r="V7" s="700" t="s">
        <v>3152</v>
      </c>
      <c r="W7" s="700" t="s">
        <v>3155</v>
      </c>
      <c r="X7" s="700" t="s">
        <v>3153</v>
      </c>
      <c r="Y7" s="700" t="s">
        <v>3153</v>
      </c>
      <c r="Z7" s="700" t="s">
        <v>3155</v>
      </c>
      <c r="AA7" s="700" t="s">
        <v>3155</v>
      </c>
      <c r="AB7" s="701"/>
      <c r="AC7" s="701"/>
      <c r="AD7" s="701"/>
      <c r="AE7" s="701"/>
      <c r="AF7" s="700" t="s">
        <v>3153</v>
      </c>
      <c r="AG7" s="700" t="s">
        <v>3153</v>
      </c>
      <c r="AH7" s="700" t="s">
        <v>3156</v>
      </c>
      <c r="AI7" s="700" t="s">
        <v>3156</v>
      </c>
      <c r="AJ7" s="701"/>
      <c r="AK7" s="701"/>
      <c r="AL7" s="701"/>
      <c r="AM7" s="701"/>
      <c r="AN7" s="702"/>
      <c r="AO7" s="703">
        <v>163</v>
      </c>
      <c r="AP7" s="704" t="s">
        <v>2296</v>
      </c>
      <c r="AQ7" s="705">
        <v>0.78365384615384615</v>
      </c>
      <c r="AR7" s="706">
        <v>9.0399999999999991</v>
      </c>
      <c r="AS7" s="707" t="s">
        <v>960</v>
      </c>
      <c r="AT7" s="708">
        <v>75.38666666666667</v>
      </c>
      <c r="AU7" s="709"/>
      <c r="AV7" s="710">
        <v>555.29999999999995</v>
      </c>
      <c r="AW7" s="711">
        <v>0.51</v>
      </c>
      <c r="AX7" s="711">
        <v>1.78</v>
      </c>
      <c r="AY7" s="711">
        <v>22.96</v>
      </c>
      <c r="AZ7" s="711" t="s">
        <v>1079</v>
      </c>
      <c r="BA7" s="810" t="s">
        <v>3046</v>
      </c>
      <c r="BB7" s="711">
        <v>32.54</v>
      </c>
      <c r="BC7" s="711">
        <v>3.6</v>
      </c>
      <c r="BD7" s="711">
        <v>4.54</v>
      </c>
      <c r="BE7" s="711">
        <v>0.76</v>
      </c>
      <c r="BF7" s="711">
        <v>0.5</v>
      </c>
      <c r="BG7" s="711">
        <v>0.89</v>
      </c>
      <c r="BH7" s="711">
        <v>0.6</v>
      </c>
      <c r="BI7" s="712">
        <v>0</v>
      </c>
      <c r="BJ7" s="712">
        <v>0</v>
      </c>
      <c r="BK7" s="712">
        <v>8</v>
      </c>
      <c r="BL7" s="712">
        <v>39</v>
      </c>
      <c r="BM7" s="713">
        <v>9.6</v>
      </c>
      <c r="BN7" s="714" t="s">
        <v>960</v>
      </c>
      <c r="BO7" s="715">
        <v>80.078583333333327</v>
      </c>
      <c r="BP7" s="716"/>
      <c r="BQ7" s="717">
        <v>487.1</v>
      </c>
      <c r="BR7" s="718">
        <v>0.34</v>
      </c>
      <c r="BS7" s="718">
        <v>0.84</v>
      </c>
      <c r="BT7" s="718">
        <v>13.05</v>
      </c>
      <c r="BU7" s="722" t="s">
        <v>3046</v>
      </c>
      <c r="BV7" s="718">
        <v>29.84</v>
      </c>
      <c r="BW7" s="718">
        <v>0.99</v>
      </c>
      <c r="BX7" s="718">
        <v>1.26</v>
      </c>
      <c r="BY7" s="718">
        <v>0.86</v>
      </c>
      <c r="BZ7" s="718">
        <v>0.69</v>
      </c>
      <c r="CA7" s="718">
        <v>0.65</v>
      </c>
      <c r="CB7" s="718">
        <v>0.54</v>
      </c>
      <c r="CC7" s="668" t="s">
        <v>1077</v>
      </c>
      <c r="CD7" s="668" t="s">
        <v>1077</v>
      </c>
      <c r="CE7" s="668" t="s">
        <v>1079</v>
      </c>
      <c r="CF7" s="668" t="s">
        <v>1079</v>
      </c>
      <c r="CG7" s="668" t="s">
        <v>1077</v>
      </c>
      <c r="CH7" s="668" t="s">
        <v>1077</v>
      </c>
      <c r="CI7" s="668" t="s">
        <v>1079</v>
      </c>
      <c r="CJ7" s="668" t="s">
        <v>1079</v>
      </c>
      <c r="CK7" s="668" t="s">
        <v>1079</v>
      </c>
      <c r="CL7" s="838" t="s">
        <v>3158</v>
      </c>
      <c r="CM7" s="838" t="s">
        <v>3158</v>
      </c>
      <c r="CN7" s="719"/>
      <c r="CO7" s="706">
        <v>10.07</v>
      </c>
      <c r="CP7" s="707" t="s">
        <v>960</v>
      </c>
      <c r="CQ7" s="708">
        <v>83.924416666666673</v>
      </c>
      <c r="CR7" s="709"/>
      <c r="CS7" s="710">
        <v>380.1</v>
      </c>
      <c r="CT7" s="711">
        <v>0.36</v>
      </c>
      <c r="CU7" s="711">
        <v>1.52</v>
      </c>
      <c r="CV7" s="711">
        <v>15.95</v>
      </c>
      <c r="CW7" s="711" t="s">
        <v>1079</v>
      </c>
      <c r="CX7" s="810" t="s">
        <v>3046</v>
      </c>
      <c r="CY7" s="711">
        <v>29.81</v>
      </c>
      <c r="CZ7" s="711">
        <v>4.67</v>
      </c>
      <c r="DA7" s="711">
        <v>3.47</v>
      </c>
      <c r="DB7" s="711">
        <v>0.56000000000000005</v>
      </c>
      <c r="DC7" s="711">
        <v>0.3</v>
      </c>
      <c r="DD7" s="711">
        <v>0.64</v>
      </c>
      <c r="DE7" s="711">
        <v>0.44</v>
      </c>
      <c r="DF7" s="712">
        <v>0</v>
      </c>
      <c r="DG7" s="712">
        <v>0</v>
      </c>
      <c r="DH7" s="712">
        <v>0</v>
      </c>
      <c r="DI7" s="712">
        <v>0</v>
      </c>
      <c r="DJ7" s="713">
        <v>8</v>
      </c>
      <c r="DK7" s="714" t="s">
        <v>968</v>
      </c>
      <c r="DL7" s="715">
        <v>66.666666666666657</v>
      </c>
      <c r="DM7" s="716"/>
      <c r="DN7" s="720" t="s">
        <v>1079</v>
      </c>
      <c r="DO7" s="721" t="s">
        <v>2257</v>
      </c>
      <c r="DP7" s="722" t="s">
        <v>2257</v>
      </c>
      <c r="DQ7" s="718">
        <v>3.32</v>
      </c>
      <c r="DR7" s="722" t="s">
        <v>2257</v>
      </c>
      <c r="DS7" s="722"/>
      <c r="DT7" s="718">
        <v>48.23</v>
      </c>
      <c r="DU7" s="718" t="s">
        <v>1079</v>
      </c>
      <c r="DV7" s="718">
        <v>0.6</v>
      </c>
      <c r="DW7" s="718">
        <v>0.73</v>
      </c>
      <c r="DX7" s="722"/>
      <c r="DY7" s="722"/>
      <c r="DZ7" s="722"/>
      <c r="EA7" s="722"/>
      <c r="EB7" s="669" t="s">
        <v>1077</v>
      </c>
      <c r="EC7" s="669" t="s">
        <v>1077</v>
      </c>
      <c r="ED7" s="669" t="s">
        <v>1079</v>
      </c>
      <c r="EE7" s="669" t="s">
        <v>1079</v>
      </c>
      <c r="EF7" s="669" t="s">
        <v>1077</v>
      </c>
      <c r="EG7" s="669" t="s">
        <v>1077</v>
      </c>
      <c r="EH7" s="669" t="s">
        <v>1079</v>
      </c>
      <c r="EI7" s="669" t="s">
        <v>1079</v>
      </c>
      <c r="EJ7" s="669" t="s">
        <v>1079</v>
      </c>
      <c r="EK7" s="839" t="s">
        <v>3158</v>
      </c>
      <c r="EL7" s="839" t="s">
        <v>3158</v>
      </c>
      <c r="EM7" s="1129" t="s">
        <v>2785</v>
      </c>
      <c r="EN7" s="724">
        <v>11.53</v>
      </c>
      <c r="EO7" s="725" t="s">
        <v>962</v>
      </c>
      <c r="EP7" s="726">
        <v>96.125</v>
      </c>
      <c r="EQ7" s="727"/>
      <c r="ER7" s="728">
        <v>247.1</v>
      </c>
      <c r="ES7" s="729">
        <v>9.7200000000000006</v>
      </c>
      <c r="ET7" s="729">
        <v>1.3</v>
      </c>
      <c r="EU7" s="729">
        <v>3.1</v>
      </c>
      <c r="EV7" s="687" t="s">
        <v>1077</v>
      </c>
      <c r="EW7" s="687" t="s">
        <v>1077</v>
      </c>
      <c r="EX7" s="687" t="s">
        <v>1079</v>
      </c>
      <c r="EY7" s="687" t="s">
        <v>1079</v>
      </c>
      <c r="EZ7" s="687" t="s">
        <v>1079</v>
      </c>
      <c r="FA7" s="840" t="s">
        <v>3158</v>
      </c>
      <c r="FB7" s="752"/>
      <c r="FC7" s="731">
        <v>10.83</v>
      </c>
      <c r="FD7" s="731" t="s">
        <v>2920</v>
      </c>
      <c r="FE7" s="642">
        <v>0.90303030303030296</v>
      </c>
      <c r="FF7" s="732">
        <v>14.4</v>
      </c>
      <c r="FG7" s="732">
        <v>5.5</v>
      </c>
      <c r="FH7" s="732">
        <v>234.7</v>
      </c>
      <c r="FI7" s="732">
        <v>6.9</v>
      </c>
      <c r="FJ7" s="732">
        <v>9.8000000000000007</v>
      </c>
      <c r="FK7" s="732">
        <v>224.9</v>
      </c>
      <c r="FL7" s="732">
        <v>51.8</v>
      </c>
      <c r="FM7" s="732">
        <v>2.7</v>
      </c>
      <c r="FN7" s="732">
        <v>3.9</v>
      </c>
      <c r="FO7" s="733">
        <v>10.119999999999999</v>
      </c>
      <c r="FP7" s="735" t="s">
        <v>2935</v>
      </c>
      <c r="FQ7" s="782">
        <v>0.84393939393939388</v>
      </c>
      <c r="FR7" s="735">
        <v>18.3</v>
      </c>
      <c r="FS7" s="735">
        <v>18.8</v>
      </c>
      <c r="FT7" s="735">
        <v>310.7</v>
      </c>
      <c r="FU7" s="735">
        <v>5.9</v>
      </c>
      <c r="FV7" s="735">
        <v>9.9</v>
      </c>
      <c r="FW7" s="735">
        <v>242.8</v>
      </c>
      <c r="FX7" s="735">
        <v>79.5</v>
      </c>
      <c r="FY7" s="735">
        <v>1.8</v>
      </c>
      <c r="FZ7" s="735">
        <v>6.9</v>
      </c>
      <c r="GA7" s="753"/>
      <c r="GB7" s="737">
        <v>2.67</v>
      </c>
      <c r="GC7" s="738" t="s">
        <v>3159</v>
      </c>
      <c r="GD7" s="844"/>
      <c r="GE7" s="737">
        <v>4</v>
      </c>
      <c r="GF7" s="738" t="s">
        <v>3160</v>
      </c>
      <c r="GG7" s="844"/>
      <c r="GH7" s="2359"/>
      <c r="GI7" s="740">
        <v>50</v>
      </c>
      <c r="GJ7" s="741">
        <v>2</v>
      </c>
      <c r="GK7" s="742" t="s">
        <v>2284</v>
      </c>
      <c r="GL7" s="742" t="s">
        <v>2261</v>
      </c>
      <c r="GM7" s="743" t="s">
        <v>2284</v>
      </c>
      <c r="GN7" s="743" t="s">
        <v>2285</v>
      </c>
      <c r="GO7" s="743" t="s">
        <v>2286</v>
      </c>
      <c r="GP7" s="743" t="s">
        <v>2284</v>
      </c>
      <c r="GQ7" s="743" t="s">
        <v>2987</v>
      </c>
      <c r="GR7" s="743" t="s">
        <v>2285</v>
      </c>
      <c r="GS7" s="743">
        <v>10</v>
      </c>
      <c r="GT7" s="744" t="s">
        <v>2261</v>
      </c>
      <c r="GU7" s="744" t="s">
        <v>2261</v>
      </c>
      <c r="GV7" s="744">
        <v>0</v>
      </c>
      <c r="GW7" s="744" t="s">
        <v>2261</v>
      </c>
      <c r="GX7" s="744" t="s">
        <v>2261</v>
      </c>
      <c r="GY7" s="744" t="s">
        <v>2261</v>
      </c>
      <c r="GZ7" s="744">
        <v>0</v>
      </c>
    </row>
    <row r="8" spans="1:208" s="750" customFormat="1" ht="24" customHeight="1">
      <c r="A8" s="836" t="s">
        <v>2243</v>
      </c>
      <c r="B8" s="696" t="s">
        <v>1275</v>
      </c>
      <c r="C8" s="696" t="s">
        <v>3168</v>
      </c>
      <c r="D8" s="696" t="s">
        <v>3169</v>
      </c>
      <c r="E8" s="697" t="s">
        <v>3170</v>
      </c>
      <c r="F8" s="697" t="s">
        <v>3171</v>
      </c>
      <c r="G8" s="837" t="s">
        <v>3172</v>
      </c>
      <c r="H8" s="638">
        <v>1080</v>
      </c>
      <c r="I8" s="697" t="s">
        <v>3173</v>
      </c>
      <c r="J8" s="699" t="s">
        <v>3174</v>
      </c>
      <c r="K8" s="699" t="s">
        <v>3175</v>
      </c>
      <c r="L8" s="699" t="s">
        <v>3176</v>
      </c>
      <c r="M8" s="700" t="s">
        <v>1083</v>
      </c>
      <c r="N8" s="700" t="s">
        <v>3152</v>
      </c>
      <c r="O8" s="700" t="s">
        <v>3152</v>
      </c>
      <c r="P8" s="700" t="s">
        <v>3153</v>
      </c>
      <c r="Q8" s="700" t="s">
        <v>3153</v>
      </c>
      <c r="R8" s="700" t="s">
        <v>3156</v>
      </c>
      <c r="S8" s="700" t="s">
        <v>3156</v>
      </c>
      <c r="T8" s="700" t="s">
        <v>3154</v>
      </c>
      <c r="U8" s="700" t="s">
        <v>3154</v>
      </c>
      <c r="V8" s="700" t="s">
        <v>3152</v>
      </c>
      <c r="W8" s="700" t="s">
        <v>3152</v>
      </c>
      <c r="X8" s="700" t="s">
        <v>3153</v>
      </c>
      <c r="Y8" s="700" t="s">
        <v>3153</v>
      </c>
      <c r="Z8" s="700" t="s">
        <v>3155</v>
      </c>
      <c r="AA8" s="700" t="s">
        <v>3155</v>
      </c>
      <c r="AB8" s="700" t="s">
        <v>3156</v>
      </c>
      <c r="AC8" s="701"/>
      <c r="AD8" s="701"/>
      <c r="AE8" s="701"/>
      <c r="AF8" s="700" t="s">
        <v>3153</v>
      </c>
      <c r="AG8" s="700" t="s">
        <v>3153</v>
      </c>
      <c r="AH8" s="700" t="s">
        <v>3156</v>
      </c>
      <c r="AI8" s="700" t="s">
        <v>3156</v>
      </c>
      <c r="AJ8" s="700" t="s">
        <v>3156</v>
      </c>
      <c r="AK8" s="701"/>
      <c r="AL8" s="701"/>
      <c r="AM8" s="701"/>
      <c r="AN8" s="702"/>
      <c r="AO8" s="703">
        <v>169.6</v>
      </c>
      <c r="AP8" s="704" t="s">
        <v>2296</v>
      </c>
      <c r="AQ8" s="705">
        <v>0.81538461538461537</v>
      </c>
      <c r="AR8" s="706">
        <v>8.81</v>
      </c>
      <c r="AS8" s="707" t="s">
        <v>968</v>
      </c>
      <c r="AT8" s="708">
        <v>73.463750000000019</v>
      </c>
      <c r="AU8" s="709"/>
      <c r="AV8" s="710">
        <v>394</v>
      </c>
      <c r="AW8" s="711">
        <v>0.44</v>
      </c>
      <c r="AX8" s="711">
        <v>2.13</v>
      </c>
      <c r="AY8" s="711">
        <v>21.33</v>
      </c>
      <c r="AZ8" s="711" t="s">
        <v>1079</v>
      </c>
      <c r="BA8" s="810" t="s">
        <v>3046</v>
      </c>
      <c r="BB8" s="711">
        <v>34.15</v>
      </c>
      <c r="BC8" s="711">
        <v>4.1100000000000003</v>
      </c>
      <c r="BD8" s="711">
        <v>4.42</v>
      </c>
      <c r="BE8" s="711">
        <v>0.8</v>
      </c>
      <c r="BF8" s="711">
        <v>0.6</v>
      </c>
      <c r="BG8" s="711">
        <v>0.57999999999999996</v>
      </c>
      <c r="BH8" s="711">
        <v>0.86</v>
      </c>
      <c r="BI8" s="712">
        <v>0</v>
      </c>
      <c r="BJ8" s="712">
        <v>11</v>
      </c>
      <c r="BK8" s="712">
        <v>59</v>
      </c>
      <c r="BL8" s="712">
        <v>6</v>
      </c>
      <c r="BM8" s="713">
        <v>10</v>
      </c>
      <c r="BN8" s="714" t="s">
        <v>960</v>
      </c>
      <c r="BO8" s="715">
        <v>83.38600000000001</v>
      </c>
      <c r="BP8" s="716"/>
      <c r="BQ8" s="717">
        <v>577.79999999999995</v>
      </c>
      <c r="BR8" s="718">
        <v>0.74</v>
      </c>
      <c r="BS8" s="718">
        <v>1.51</v>
      </c>
      <c r="BT8" s="718">
        <v>41.07</v>
      </c>
      <c r="BU8" s="722" t="s">
        <v>3046</v>
      </c>
      <c r="BV8" s="718">
        <v>29.14</v>
      </c>
      <c r="BW8" s="718">
        <v>4.49</v>
      </c>
      <c r="BX8" s="718">
        <v>0.56999999999999995</v>
      </c>
      <c r="BY8" s="718">
        <v>0.6</v>
      </c>
      <c r="BZ8" s="718">
        <v>0.71</v>
      </c>
      <c r="CA8" s="718">
        <v>0.73</v>
      </c>
      <c r="CB8" s="718">
        <v>0.7</v>
      </c>
      <c r="CC8" s="668" t="s">
        <v>1077</v>
      </c>
      <c r="CD8" s="668" t="s">
        <v>1077</v>
      </c>
      <c r="CE8" s="668" t="s">
        <v>1079</v>
      </c>
      <c r="CF8" s="668" t="s">
        <v>1079</v>
      </c>
      <c r="CG8" s="668" t="s">
        <v>1077</v>
      </c>
      <c r="CH8" s="668" t="s">
        <v>1077</v>
      </c>
      <c r="CI8" s="668" t="s">
        <v>1079</v>
      </c>
      <c r="CJ8" s="668" t="s">
        <v>1079</v>
      </c>
      <c r="CK8" s="668" t="s">
        <v>1079</v>
      </c>
      <c r="CL8" s="838" t="s">
        <v>3158</v>
      </c>
      <c r="CM8" s="838" t="s">
        <v>3158</v>
      </c>
      <c r="CN8" s="719"/>
      <c r="CO8" s="706">
        <v>10.32</v>
      </c>
      <c r="CP8" s="707" t="s">
        <v>960</v>
      </c>
      <c r="CQ8" s="708">
        <v>86.078083333333339</v>
      </c>
      <c r="CR8" s="709"/>
      <c r="CS8" s="710">
        <v>383.3</v>
      </c>
      <c r="CT8" s="711">
        <v>0.37</v>
      </c>
      <c r="CU8" s="711">
        <v>2.12</v>
      </c>
      <c r="CV8" s="711">
        <v>12.53</v>
      </c>
      <c r="CW8" s="711" t="s">
        <v>1079</v>
      </c>
      <c r="CX8" s="810" t="s">
        <v>3046</v>
      </c>
      <c r="CY8" s="711">
        <v>30.68</v>
      </c>
      <c r="CZ8" s="711">
        <v>3.04</v>
      </c>
      <c r="DA8" s="711">
        <v>3.18</v>
      </c>
      <c r="DB8" s="711">
        <v>0.43</v>
      </c>
      <c r="DC8" s="711">
        <v>0.24</v>
      </c>
      <c r="DD8" s="711">
        <v>0.38</v>
      </c>
      <c r="DE8" s="711">
        <v>0.32</v>
      </c>
      <c r="DF8" s="712">
        <v>0</v>
      </c>
      <c r="DG8" s="712">
        <v>5</v>
      </c>
      <c r="DH8" s="712">
        <v>43</v>
      </c>
      <c r="DI8" s="712">
        <v>10</v>
      </c>
      <c r="DJ8" s="713">
        <v>8.3000000000000007</v>
      </c>
      <c r="DK8" s="714" t="s">
        <v>968</v>
      </c>
      <c r="DL8" s="715">
        <v>69.20289855072464</v>
      </c>
      <c r="DM8" s="716"/>
      <c r="DN8" s="720" t="s">
        <v>1079</v>
      </c>
      <c r="DO8" s="721" t="s">
        <v>2257</v>
      </c>
      <c r="DP8" s="722" t="s">
        <v>2257</v>
      </c>
      <c r="DQ8" s="718">
        <v>2.27</v>
      </c>
      <c r="DR8" s="722" t="s">
        <v>2257</v>
      </c>
      <c r="DS8" s="722"/>
      <c r="DT8" s="718">
        <v>51.64</v>
      </c>
      <c r="DU8" s="718" t="s">
        <v>1079</v>
      </c>
      <c r="DV8" s="718">
        <v>0.46</v>
      </c>
      <c r="DW8" s="718">
        <v>0.14000000000000001</v>
      </c>
      <c r="DX8" s="722"/>
      <c r="DY8" s="722"/>
      <c r="DZ8" s="722"/>
      <c r="EA8" s="722"/>
      <c r="EB8" s="669" t="s">
        <v>1077</v>
      </c>
      <c r="EC8" s="669" t="s">
        <v>1077</v>
      </c>
      <c r="ED8" s="669" t="s">
        <v>1079</v>
      </c>
      <c r="EE8" s="669" t="s">
        <v>1079</v>
      </c>
      <c r="EF8" s="669" t="s">
        <v>1077</v>
      </c>
      <c r="EG8" s="669" t="s">
        <v>1077</v>
      </c>
      <c r="EH8" s="669" t="s">
        <v>1079</v>
      </c>
      <c r="EI8" s="669" t="s">
        <v>1079</v>
      </c>
      <c r="EJ8" s="669" t="s">
        <v>1079</v>
      </c>
      <c r="EK8" s="839" t="s">
        <v>3158</v>
      </c>
      <c r="EL8" s="839" t="s">
        <v>3158</v>
      </c>
      <c r="EM8" s="1129" t="s">
        <v>2785</v>
      </c>
      <c r="EN8" s="724">
        <v>11.42</v>
      </c>
      <c r="EO8" s="725" t="s">
        <v>962</v>
      </c>
      <c r="EP8" s="726">
        <v>95.166666666666671</v>
      </c>
      <c r="EQ8" s="727"/>
      <c r="ER8" s="728">
        <v>133.19999999999999</v>
      </c>
      <c r="ES8" s="729">
        <v>24.88</v>
      </c>
      <c r="ET8" s="729">
        <v>0.79</v>
      </c>
      <c r="EU8" s="729">
        <v>2.12</v>
      </c>
      <c r="EV8" s="687" t="s">
        <v>1077</v>
      </c>
      <c r="EW8" s="687" t="s">
        <v>1077</v>
      </c>
      <c r="EX8" s="687" t="s">
        <v>1079</v>
      </c>
      <c r="EY8" s="687" t="s">
        <v>1079</v>
      </c>
      <c r="EZ8" s="687" t="s">
        <v>1079</v>
      </c>
      <c r="FA8" s="840" t="s">
        <v>3158</v>
      </c>
      <c r="FB8" s="754"/>
      <c r="FC8" s="731">
        <v>11.12</v>
      </c>
      <c r="FD8" s="731" t="s">
        <v>2920</v>
      </c>
      <c r="FE8" s="642">
        <v>0.92727272727272725</v>
      </c>
      <c r="FF8" s="732">
        <v>12.8</v>
      </c>
      <c r="FG8" s="732">
        <v>4.2</v>
      </c>
      <c r="FH8" s="732">
        <v>327.39999999999998</v>
      </c>
      <c r="FI8" s="732">
        <v>10.3</v>
      </c>
      <c r="FJ8" s="732">
        <v>1</v>
      </c>
      <c r="FK8" s="732">
        <v>208.9</v>
      </c>
      <c r="FL8" s="732">
        <v>96.2</v>
      </c>
      <c r="FM8" s="732">
        <v>2.2000000000000002</v>
      </c>
      <c r="FN8" s="732">
        <v>5.8</v>
      </c>
      <c r="FO8" s="733" t="s">
        <v>1887</v>
      </c>
      <c r="FP8" s="735" t="s">
        <v>1887</v>
      </c>
      <c r="FQ8" s="782" t="s">
        <v>1887</v>
      </c>
      <c r="FR8" s="735" t="s">
        <v>1887</v>
      </c>
      <c r="FS8" s="735" t="s">
        <v>1887</v>
      </c>
      <c r="FT8" s="735" t="s">
        <v>1887</v>
      </c>
      <c r="FU8" s="735" t="s">
        <v>1887</v>
      </c>
      <c r="FV8" s="735" t="s">
        <v>1887</v>
      </c>
      <c r="FW8" s="735" t="s">
        <v>1887</v>
      </c>
      <c r="FX8" s="735" t="s">
        <v>1887</v>
      </c>
      <c r="FY8" s="735" t="s">
        <v>1887</v>
      </c>
      <c r="FZ8" s="735" t="s">
        <v>1887</v>
      </c>
      <c r="GA8" s="755"/>
      <c r="GB8" s="845">
        <v>2.93</v>
      </c>
      <c r="GC8" s="690" t="s">
        <v>3159</v>
      </c>
      <c r="GD8" s="690"/>
      <c r="GE8" s="845">
        <v>4</v>
      </c>
      <c r="GF8" s="690" t="s">
        <v>3160</v>
      </c>
      <c r="GG8" s="690"/>
      <c r="GH8" s="2359"/>
      <c r="GI8" s="740">
        <v>75</v>
      </c>
      <c r="GJ8" s="741">
        <v>4</v>
      </c>
      <c r="GK8" s="742" t="s">
        <v>2284</v>
      </c>
      <c r="GL8" s="742" t="s">
        <v>2284</v>
      </c>
      <c r="GM8" s="743" t="s">
        <v>2284</v>
      </c>
      <c r="GN8" s="743" t="s">
        <v>2285</v>
      </c>
      <c r="GO8" s="743" t="s">
        <v>2286</v>
      </c>
      <c r="GP8" s="743" t="s">
        <v>2284</v>
      </c>
      <c r="GQ8" s="743" t="s">
        <v>2287</v>
      </c>
      <c r="GR8" s="743" t="s">
        <v>2285</v>
      </c>
      <c r="GS8" s="743">
        <v>10</v>
      </c>
      <c r="GT8" s="744" t="s">
        <v>2261</v>
      </c>
      <c r="GU8" s="744" t="s">
        <v>2261</v>
      </c>
      <c r="GV8" s="744">
        <v>0</v>
      </c>
      <c r="GW8" s="744" t="s">
        <v>2284</v>
      </c>
      <c r="GX8" s="744" t="s">
        <v>2287</v>
      </c>
      <c r="GY8" s="744" t="s">
        <v>2285</v>
      </c>
      <c r="GZ8" s="744">
        <v>25</v>
      </c>
    </row>
    <row r="9" spans="1:208" s="750" customFormat="1" ht="24" customHeight="1">
      <c r="A9" s="836" t="s">
        <v>2243</v>
      </c>
      <c r="B9" s="791" t="s">
        <v>1275</v>
      </c>
      <c r="C9" s="791" t="s">
        <v>3564</v>
      </c>
      <c r="D9" s="696" t="s">
        <v>3169</v>
      </c>
      <c r="E9" s="697" t="s">
        <v>3170</v>
      </c>
      <c r="F9" s="697" t="s">
        <v>3171</v>
      </c>
      <c r="G9" s="837" t="s">
        <v>3172</v>
      </c>
      <c r="H9" s="638">
        <v>1080</v>
      </c>
      <c r="I9" s="697" t="s">
        <v>3173</v>
      </c>
      <c r="J9" s="699" t="s">
        <v>3174</v>
      </c>
      <c r="K9" s="699" t="s">
        <v>2360</v>
      </c>
      <c r="L9" s="699" t="s">
        <v>3178</v>
      </c>
      <c r="M9" s="700" t="s">
        <v>1083</v>
      </c>
      <c r="N9" s="700" t="s">
        <v>3167</v>
      </c>
      <c r="O9" s="700" t="s">
        <v>3152</v>
      </c>
      <c r="P9" s="700" t="s">
        <v>3167</v>
      </c>
      <c r="Q9" s="700" t="s">
        <v>3153</v>
      </c>
      <c r="R9" s="700" t="s">
        <v>3152</v>
      </c>
      <c r="S9" s="700" t="s">
        <v>3152</v>
      </c>
      <c r="T9" s="700" t="s">
        <v>3154</v>
      </c>
      <c r="U9" s="700" t="s">
        <v>3154</v>
      </c>
      <c r="V9" s="700" t="s">
        <v>3152</v>
      </c>
      <c r="W9" s="700" t="s">
        <v>3152</v>
      </c>
      <c r="X9" s="700" t="s">
        <v>3153</v>
      </c>
      <c r="Y9" s="700" t="s">
        <v>3153</v>
      </c>
      <c r="Z9" s="700" t="s">
        <v>3153</v>
      </c>
      <c r="AA9" s="700" t="s">
        <v>3153</v>
      </c>
      <c r="AB9" s="700" t="s">
        <v>3156</v>
      </c>
      <c r="AC9" s="701"/>
      <c r="AD9" s="701"/>
      <c r="AE9" s="701"/>
      <c r="AF9" s="700" t="s">
        <v>3153</v>
      </c>
      <c r="AG9" s="700" t="s">
        <v>3153</v>
      </c>
      <c r="AH9" s="700" t="s">
        <v>3153</v>
      </c>
      <c r="AI9" s="700" t="s">
        <v>3153</v>
      </c>
      <c r="AJ9" s="700" t="s">
        <v>3156</v>
      </c>
      <c r="AK9" s="701"/>
      <c r="AL9" s="701"/>
      <c r="AM9" s="701"/>
      <c r="AN9" s="702"/>
      <c r="AO9" s="703">
        <v>180.3</v>
      </c>
      <c r="AP9" s="704" t="s">
        <v>2296</v>
      </c>
      <c r="AQ9" s="705">
        <v>0.86682692307692311</v>
      </c>
      <c r="AR9" s="706">
        <v>8.81</v>
      </c>
      <c r="AS9" s="707" t="s">
        <v>968</v>
      </c>
      <c r="AT9" s="708">
        <v>73.463750000000019</v>
      </c>
      <c r="AU9" s="709"/>
      <c r="AV9" s="710">
        <v>394</v>
      </c>
      <c r="AW9" s="711">
        <v>0.44</v>
      </c>
      <c r="AX9" s="711">
        <v>2.13</v>
      </c>
      <c r="AY9" s="711">
        <v>21.33</v>
      </c>
      <c r="AZ9" s="711" t="s">
        <v>1079</v>
      </c>
      <c r="BA9" s="810" t="s">
        <v>3046</v>
      </c>
      <c r="BB9" s="711">
        <v>34.15</v>
      </c>
      <c r="BC9" s="711">
        <v>4.1100000000000003</v>
      </c>
      <c r="BD9" s="711">
        <v>4.42</v>
      </c>
      <c r="BE9" s="711">
        <v>0.8</v>
      </c>
      <c r="BF9" s="711">
        <v>0.6</v>
      </c>
      <c r="BG9" s="711">
        <v>0.57999999999999996</v>
      </c>
      <c r="BH9" s="711">
        <v>0.86</v>
      </c>
      <c r="BI9" s="712">
        <v>0</v>
      </c>
      <c r="BJ9" s="712">
        <v>11</v>
      </c>
      <c r="BK9" s="712">
        <v>59</v>
      </c>
      <c r="BL9" s="712">
        <v>6</v>
      </c>
      <c r="BM9" s="713">
        <v>10</v>
      </c>
      <c r="BN9" s="714" t="s">
        <v>960</v>
      </c>
      <c r="BO9" s="715">
        <v>83.38600000000001</v>
      </c>
      <c r="BP9" s="716"/>
      <c r="BQ9" s="717">
        <v>577.79999999999995</v>
      </c>
      <c r="BR9" s="718">
        <v>0.74</v>
      </c>
      <c r="BS9" s="718">
        <v>1.51</v>
      </c>
      <c r="BT9" s="718">
        <v>41.07</v>
      </c>
      <c r="BU9" s="722" t="s">
        <v>3046</v>
      </c>
      <c r="BV9" s="718">
        <v>29.14</v>
      </c>
      <c r="BW9" s="718">
        <v>4.49</v>
      </c>
      <c r="BX9" s="718">
        <v>0.56999999999999995</v>
      </c>
      <c r="BY9" s="718">
        <v>0.6</v>
      </c>
      <c r="BZ9" s="718">
        <v>0.71</v>
      </c>
      <c r="CA9" s="718">
        <v>0.73</v>
      </c>
      <c r="CB9" s="718">
        <v>0.7</v>
      </c>
      <c r="CC9" s="668" t="s">
        <v>1077</v>
      </c>
      <c r="CD9" s="668" t="s">
        <v>1077</v>
      </c>
      <c r="CE9" s="668" t="s">
        <v>1079</v>
      </c>
      <c r="CF9" s="668" t="s">
        <v>1079</v>
      </c>
      <c r="CG9" s="668" t="s">
        <v>1077</v>
      </c>
      <c r="CH9" s="668" t="s">
        <v>1077</v>
      </c>
      <c r="CI9" s="668" t="s">
        <v>1079</v>
      </c>
      <c r="CJ9" s="668" t="s">
        <v>1079</v>
      </c>
      <c r="CK9" s="668" t="s">
        <v>1079</v>
      </c>
      <c r="CL9" s="838" t="s">
        <v>3158</v>
      </c>
      <c r="CM9" s="838" t="s">
        <v>3158</v>
      </c>
      <c r="CN9" s="719"/>
      <c r="CO9" s="706">
        <v>9.7200000000000006</v>
      </c>
      <c r="CP9" s="707" t="s">
        <v>960</v>
      </c>
      <c r="CQ9" s="708">
        <v>81.078500000000005</v>
      </c>
      <c r="CR9" s="709"/>
      <c r="CS9" s="710">
        <v>399.6</v>
      </c>
      <c r="CT9" s="711">
        <v>0.37</v>
      </c>
      <c r="CU9" s="711">
        <v>1.94</v>
      </c>
      <c r="CV9" s="711">
        <v>10.44</v>
      </c>
      <c r="CW9" s="711" t="s">
        <v>1079</v>
      </c>
      <c r="CX9" s="810" t="s">
        <v>3046</v>
      </c>
      <c r="CY9" s="711">
        <v>33.299999999999997</v>
      </c>
      <c r="CZ9" s="711">
        <v>3.69</v>
      </c>
      <c r="DA9" s="711">
        <v>3.41</v>
      </c>
      <c r="DB9" s="711">
        <v>0.49</v>
      </c>
      <c r="DC9" s="711">
        <v>0.27</v>
      </c>
      <c r="DD9" s="711">
        <v>0.46</v>
      </c>
      <c r="DE9" s="711">
        <v>0.31</v>
      </c>
      <c r="DF9" s="712">
        <v>0</v>
      </c>
      <c r="DG9" s="712">
        <v>0</v>
      </c>
      <c r="DH9" s="712">
        <v>40</v>
      </c>
      <c r="DI9" s="712">
        <v>2</v>
      </c>
      <c r="DJ9" s="713">
        <v>10.63</v>
      </c>
      <c r="DK9" s="714" t="s">
        <v>962</v>
      </c>
      <c r="DL9" s="715">
        <v>88.629333333333349</v>
      </c>
      <c r="DM9" s="716"/>
      <c r="DN9" s="720" t="s">
        <v>1079</v>
      </c>
      <c r="DO9" s="721" t="s">
        <v>2257</v>
      </c>
      <c r="DP9" s="722" t="s">
        <v>2257</v>
      </c>
      <c r="DQ9" s="718">
        <v>1.6</v>
      </c>
      <c r="DR9" s="722" t="s">
        <v>2257</v>
      </c>
      <c r="DS9" s="722"/>
      <c r="DT9" s="718">
        <v>33.659999999999997</v>
      </c>
      <c r="DU9" s="718" t="s">
        <v>1079</v>
      </c>
      <c r="DV9" s="718">
        <v>0.36</v>
      </c>
      <c r="DW9" s="718">
        <v>0.03</v>
      </c>
      <c r="DX9" s="722"/>
      <c r="DY9" s="722"/>
      <c r="DZ9" s="722"/>
      <c r="EA9" s="722"/>
      <c r="EB9" s="669" t="s">
        <v>1077</v>
      </c>
      <c r="EC9" s="669" t="s">
        <v>1077</v>
      </c>
      <c r="ED9" s="669" t="s">
        <v>1079</v>
      </c>
      <c r="EE9" s="669" t="s">
        <v>1079</v>
      </c>
      <c r="EF9" s="669" t="s">
        <v>1077</v>
      </c>
      <c r="EG9" s="669" t="s">
        <v>1077</v>
      </c>
      <c r="EH9" s="669" t="s">
        <v>1079</v>
      </c>
      <c r="EI9" s="669" t="s">
        <v>1079</v>
      </c>
      <c r="EJ9" s="669" t="s">
        <v>1079</v>
      </c>
      <c r="EK9" s="839" t="s">
        <v>3158</v>
      </c>
      <c r="EL9" s="839" t="s">
        <v>3158</v>
      </c>
      <c r="EM9" s="1129"/>
      <c r="EN9" s="724">
        <v>12</v>
      </c>
      <c r="EO9" s="725" t="s">
        <v>962</v>
      </c>
      <c r="EP9" s="726">
        <v>100</v>
      </c>
      <c r="EQ9" s="727"/>
      <c r="ER9" s="728">
        <v>119.3</v>
      </c>
      <c r="ES9" s="729">
        <v>17.100000000000001</v>
      </c>
      <c r="ET9" s="729">
        <v>0.98</v>
      </c>
      <c r="EU9" s="729">
        <v>2.31</v>
      </c>
      <c r="EV9" s="687" t="s">
        <v>1077</v>
      </c>
      <c r="EW9" s="687" t="s">
        <v>1077</v>
      </c>
      <c r="EX9" s="687" t="s">
        <v>1079</v>
      </c>
      <c r="EY9" s="687" t="s">
        <v>1079</v>
      </c>
      <c r="EZ9" s="687" t="s">
        <v>1079</v>
      </c>
      <c r="FA9" s="840" t="s">
        <v>3158</v>
      </c>
      <c r="FB9" s="754"/>
      <c r="FC9" s="731">
        <v>11.12</v>
      </c>
      <c r="FD9" s="731" t="s">
        <v>2920</v>
      </c>
      <c r="FE9" s="642">
        <v>0.92727272727272725</v>
      </c>
      <c r="FF9" s="732">
        <v>12.8</v>
      </c>
      <c r="FG9" s="732">
        <v>4.2</v>
      </c>
      <c r="FH9" s="732">
        <v>327.39999999999998</v>
      </c>
      <c r="FI9" s="732">
        <v>10.3</v>
      </c>
      <c r="FJ9" s="732">
        <v>1</v>
      </c>
      <c r="FK9" s="732">
        <v>208.9</v>
      </c>
      <c r="FL9" s="732">
        <v>96.2</v>
      </c>
      <c r="FM9" s="732">
        <v>2.2000000000000002</v>
      </c>
      <c r="FN9" s="732">
        <v>5.8</v>
      </c>
      <c r="FO9" s="733" t="s">
        <v>1887</v>
      </c>
      <c r="FP9" s="735" t="s">
        <v>1887</v>
      </c>
      <c r="FQ9" s="782" t="s">
        <v>1887</v>
      </c>
      <c r="FR9" s="735" t="s">
        <v>1887</v>
      </c>
      <c r="FS9" s="735" t="s">
        <v>1887</v>
      </c>
      <c r="FT9" s="735" t="s">
        <v>1887</v>
      </c>
      <c r="FU9" s="735" t="s">
        <v>1887</v>
      </c>
      <c r="FV9" s="735" t="s">
        <v>1887</v>
      </c>
      <c r="FW9" s="735" t="s">
        <v>1887</v>
      </c>
      <c r="FX9" s="735" t="s">
        <v>1887</v>
      </c>
      <c r="FY9" s="735" t="s">
        <v>1887</v>
      </c>
      <c r="FZ9" s="735" t="s">
        <v>1887</v>
      </c>
      <c r="GA9" s="755"/>
      <c r="GB9" s="845">
        <v>2.93</v>
      </c>
      <c r="GC9" s="690" t="s">
        <v>3159</v>
      </c>
      <c r="GD9" s="690"/>
      <c r="GE9" s="845">
        <v>4</v>
      </c>
      <c r="GF9" s="690" t="s">
        <v>3160</v>
      </c>
      <c r="GG9" s="690"/>
      <c r="GH9" s="2359"/>
      <c r="GI9" s="740">
        <v>75</v>
      </c>
      <c r="GJ9" s="741">
        <v>4</v>
      </c>
      <c r="GK9" s="742" t="s">
        <v>2284</v>
      </c>
      <c r="GL9" s="742" t="s">
        <v>2284</v>
      </c>
      <c r="GM9" s="743" t="s">
        <v>2284</v>
      </c>
      <c r="GN9" s="743" t="s">
        <v>2285</v>
      </c>
      <c r="GO9" s="743" t="s">
        <v>2286</v>
      </c>
      <c r="GP9" s="743" t="s">
        <v>2284</v>
      </c>
      <c r="GQ9" s="743" t="s">
        <v>2287</v>
      </c>
      <c r="GR9" s="743" t="s">
        <v>2285</v>
      </c>
      <c r="GS9" s="743">
        <v>10</v>
      </c>
      <c r="GT9" s="744" t="s">
        <v>2261</v>
      </c>
      <c r="GU9" s="744" t="s">
        <v>2261</v>
      </c>
      <c r="GV9" s="744">
        <v>0</v>
      </c>
      <c r="GW9" s="744" t="s">
        <v>2284</v>
      </c>
      <c r="GX9" s="744" t="s">
        <v>2287</v>
      </c>
      <c r="GY9" s="744" t="s">
        <v>2285</v>
      </c>
      <c r="GZ9" s="744">
        <v>25</v>
      </c>
    </row>
    <row r="10" spans="1:208" s="750" customFormat="1" ht="24" customHeight="1">
      <c r="A10" s="836" t="s">
        <v>2272</v>
      </c>
      <c r="B10" s="696" t="s">
        <v>1275</v>
      </c>
      <c r="C10" s="696" t="s">
        <v>3179</v>
      </c>
      <c r="D10" s="696" t="s">
        <v>1700</v>
      </c>
      <c r="E10" s="697" t="s">
        <v>3170</v>
      </c>
      <c r="F10" s="697" t="s">
        <v>3180</v>
      </c>
      <c r="G10" s="837" t="s">
        <v>3181</v>
      </c>
      <c r="H10" s="638">
        <v>1440</v>
      </c>
      <c r="I10" s="697" t="s">
        <v>3182</v>
      </c>
      <c r="J10" s="699" t="s">
        <v>3183</v>
      </c>
      <c r="K10" s="699" t="s">
        <v>3184</v>
      </c>
      <c r="L10" s="699" t="s">
        <v>3185</v>
      </c>
      <c r="M10" s="700" t="s">
        <v>1083</v>
      </c>
      <c r="N10" s="700" t="s">
        <v>3152</v>
      </c>
      <c r="O10" s="700" t="s">
        <v>3152</v>
      </c>
      <c r="P10" s="700" t="s">
        <v>3167</v>
      </c>
      <c r="Q10" s="700" t="s">
        <v>3153</v>
      </c>
      <c r="R10" s="700" t="s">
        <v>3152</v>
      </c>
      <c r="S10" s="700" t="s">
        <v>3152</v>
      </c>
      <c r="T10" s="700" t="s">
        <v>3154</v>
      </c>
      <c r="U10" s="700" t="s">
        <v>3154</v>
      </c>
      <c r="V10" s="700" t="s">
        <v>3152</v>
      </c>
      <c r="W10" s="700" t="s">
        <v>3152</v>
      </c>
      <c r="X10" s="700" t="s">
        <v>3153</v>
      </c>
      <c r="Y10" s="700" t="s">
        <v>3153</v>
      </c>
      <c r="Z10" s="700" t="s">
        <v>3153</v>
      </c>
      <c r="AA10" s="700" t="s">
        <v>3153</v>
      </c>
      <c r="AB10" s="700" t="s">
        <v>3156</v>
      </c>
      <c r="AC10" s="701"/>
      <c r="AD10" s="701"/>
      <c r="AE10" s="701"/>
      <c r="AF10" s="700" t="s">
        <v>3153</v>
      </c>
      <c r="AG10" s="700" t="s">
        <v>3153</v>
      </c>
      <c r="AH10" s="700" t="s">
        <v>3153</v>
      </c>
      <c r="AI10" s="700" t="s">
        <v>3153</v>
      </c>
      <c r="AJ10" s="700" t="s">
        <v>3156</v>
      </c>
      <c r="AK10" s="701"/>
      <c r="AL10" s="701"/>
      <c r="AM10" s="701"/>
      <c r="AN10" s="702"/>
      <c r="AO10" s="703">
        <v>185.8</v>
      </c>
      <c r="AP10" s="704" t="s">
        <v>2283</v>
      </c>
      <c r="AQ10" s="705">
        <v>0.89326923076923082</v>
      </c>
      <c r="AR10" s="706">
        <v>9.86</v>
      </c>
      <c r="AS10" s="707" t="s">
        <v>960</v>
      </c>
      <c r="AT10" s="708">
        <v>82.232249999999993</v>
      </c>
      <c r="AU10" s="709"/>
      <c r="AV10" s="710">
        <v>309.60000000000002</v>
      </c>
      <c r="AW10" s="711">
        <v>0.52</v>
      </c>
      <c r="AX10" s="711">
        <v>1.52</v>
      </c>
      <c r="AY10" s="711">
        <v>13.05</v>
      </c>
      <c r="AZ10" s="711" t="s">
        <v>1079</v>
      </c>
      <c r="BA10" s="810" t="s">
        <v>3046</v>
      </c>
      <c r="BB10" s="711">
        <v>31.77</v>
      </c>
      <c r="BC10" s="711">
        <v>1.47</v>
      </c>
      <c r="BD10" s="711">
        <v>4.33</v>
      </c>
      <c r="BE10" s="711">
        <v>0.56000000000000005</v>
      </c>
      <c r="BF10" s="711">
        <v>0.44</v>
      </c>
      <c r="BG10" s="711">
        <v>0.33</v>
      </c>
      <c r="BH10" s="711">
        <v>0.25</v>
      </c>
      <c r="BI10" s="712">
        <v>0</v>
      </c>
      <c r="BJ10" s="712">
        <v>0</v>
      </c>
      <c r="BK10" s="712">
        <v>0</v>
      </c>
      <c r="BL10" s="712">
        <v>0</v>
      </c>
      <c r="BM10" s="713">
        <v>10.44</v>
      </c>
      <c r="BN10" s="714" t="s">
        <v>960</v>
      </c>
      <c r="BO10" s="715">
        <v>87.078000000000003</v>
      </c>
      <c r="BP10" s="716"/>
      <c r="BQ10" s="717">
        <v>349.1</v>
      </c>
      <c r="BR10" s="718">
        <v>0.55000000000000004</v>
      </c>
      <c r="BS10" s="718">
        <v>0.98</v>
      </c>
      <c r="BT10" s="718">
        <v>23.87</v>
      </c>
      <c r="BU10" s="722" t="s">
        <v>3046</v>
      </c>
      <c r="BV10" s="718">
        <v>26.74</v>
      </c>
      <c r="BW10" s="718">
        <v>2.17</v>
      </c>
      <c r="BX10" s="718">
        <v>2.0099999999999998</v>
      </c>
      <c r="BY10" s="718">
        <v>0.42</v>
      </c>
      <c r="BZ10" s="718">
        <v>0.34</v>
      </c>
      <c r="CA10" s="718">
        <v>0.73</v>
      </c>
      <c r="CB10" s="718">
        <v>0.31</v>
      </c>
      <c r="CC10" s="668" t="s">
        <v>1077</v>
      </c>
      <c r="CD10" s="668" t="s">
        <v>1077</v>
      </c>
      <c r="CE10" s="668" t="s">
        <v>1079</v>
      </c>
      <c r="CF10" s="668" t="s">
        <v>1079</v>
      </c>
      <c r="CG10" s="668" t="s">
        <v>1077</v>
      </c>
      <c r="CH10" s="668" t="s">
        <v>1077</v>
      </c>
      <c r="CI10" s="668" t="s">
        <v>1079</v>
      </c>
      <c r="CJ10" s="668" t="s">
        <v>1079</v>
      </c>
      <c r="CK10" s="668" t="s">
        <v>1079</v>
      </c>
      <c r="CL10" s="838" t="s">
        <v>3158</v>
      </c>
      <c r="CM10" s="838" t="s">
        <v>3158</v>
      </c>
      <c r="CN10" s="719"/>
      <c r="CO10" s="706">
        <v>10.31</v>
      </c>
      <c r="CP10" s="707" t="s">
        <v>960</v>
      </c>
      <c r="CQ10" s="708">
        <v>85.924250000000015</v>
      </c>
      <c r="CR10" s="709"/>
      <c r="CS10" s="710">
        <v>321.5</v>
      </c>
      <c r="CT10" s="711">
        <v>0.47</v>
      </c>
      <c r="CU10" s="711">
        <v>1.44</v>
      </c>
      <c r="CV10" s="711">
        <v>8.1999999999999993</v>
      </c>
      <c r="CW10" s="711" t="s">
        <v>1079</v>
      </c>
      <c r="CX10" s="810" t="s">
        <v>3046</v>
      </c>
      <c r="CY10" s="711">
        <v>26.71</v>
      </c>
      <c r="CZ10" s="711">
        <v>2.65</v>
      </c>
      <c r="DA10" s="711">
        <v>0.02</v>
      </c>
      <c r="DB10" s="711">
        <v>0.45</v>
      </c>
      <c r="DC10" s="711">
        <v>0.8</v>
      </c>
      <c r="DD10" s="711">
        <v>0.38</v>
      </c>
      <c r="DE10" s="711">
        <v>0.24</v>
      </c>
      <c r="DF10" s="712">
        <v>0</v>
      </c>
      <c r="DG10" s="712">
        <v>0</v>
      </c>
      <c r="DH10" s="712">
        <v>58</v>
      </c>
      <c r="DI10" s="712">
        <v>15</v>
      </c>
      <c r="DJ10" s="713">
        <v>11.32</v>
      </c>
      <c r="DK10" s="714" t="s">
        <v>962</v>
      </c>
      <c r="DL10" s="715">
        <v>94.38933333333334</v>
      </c>
      <c r="DM10" s="716"/>
      <c r="DN10" s="720" t="s">
        <v>1079</v>
      </c>
      <c r="DO10" s="721" t="s">
        <v>2257</v>
      </c>
      <c r="DP10" s="722" t="s">
        <v>2257</v>
      </c>
      <c r="DQ10" s="718">
        <v>1.43</v>
      </c>
      <c r="DR10" s="722" t="s">
        <v>2257</v>
      </c>
      <c r="DS10" s="722"/>
      <c r="DT10" s="718">
        <v>28.26</v>
      </c>
      <c r="DU10" s="718" t="s">
        <v>1079</v>
      </c>
      <c r="DV10" s="718">
        <v>0.1</v>
      </c>
      <c r="DW10" s="718">
        <v>0.08</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839" t="s">
        <v>3158</v>
      </c>
      <c r="EL10" s="839" t="s">
        <v>3158</v>
      </c>
      <c r="EM10" s="1129"/>
      <c r="EN10" s="724">
        <v>12</v>
      </c>
      <c r="EO10" s="725" t="s">
        <v>962</v>
      </c>
      <c r="EP10" s="726">
        <v>100</v>
      </c>
      <c r="EQ10" s="727"/>
      <c r="ER10" s="728">
        <v>55.4</v>
      </c>
      <c r="ES10" s="729">
        <v>9.82</v>
      </c>
      <c r="ET10" s="729">
        <v>0.46</v>
      </c>
      <c r="EU10" s="729">
        <v>1.19</v>
      </c>
      <c r="EV10" s="687" t="s">
        <v>1077</v>
      </c>
      <c r="EW10" s="687" t="s">
        <v>1077</v>
      </c>
      <c r="EX10" s="687" t="s">
        <v>1079</v>
      </c>
      <c r="EY10" s="687" t="s">
        <v>1079</v>
      </c>
      <c r="EZ10" s="687" t="s">
        <v>1079</v>
      </c>
      <c r="FA10" s="840" t="s">
        <v>3158</v>
      </c>
      <c r="FB10" s="730"/>
      <c r="FC10" s="731">
        <v>11.12</v>
      </c>
      <c r="FD10" s="731" t="s">
        <v>2920</v>
      </c>
      <c r="FE10" s="642">
        <v>0.92727272727272736</v>
      </c>
      <c r="FF10" s="732">
        <v>9.5</v>
      </c>
      <c r="FG10" s="732">
        <v>29.3</v>
      </c>
      <c r="FH10" s="732">
        <v>180.2</v>
      </c>
      <c r="FI10" s="732">
        <v>14.1</v>
      </c>
      <c r="FJ10" s="732">
        <v>10.199999999999999</v>
      </c>
      <c r="FK10" s="732">
        <v>166.8</v>
      </c>
      <c r="FL10" s="732">
        <v>37</v>
      </c>
      <c r="FM10" s="732">
        <v>1.8</v>
      </c>
      <c r="FN10" s="732">
        <v>2.4</v>
      </c>
      <c r="FO10" s="733" t="s">
        <v>1887</v>
      </c>
      <c r="FP10" s="735" t="s">
        <v>1887</v>
      </c>
      <c r="FQ10" s="782" t="s">
        <v>1887</v>
      </c>
      <c r="FR10" s="735" t="s">
        <v>1887</v>
      </c>
      <c r="FS10" s="735" t="s">
        <v>1887</v>
      </c>
      <c r="FT10" s="735" t="s">
        <v>1887</v>
      </c>
      <c r="FU10" s="735" t="s">
        <v>1887</v>
      </c>
      <c r="FV10" s="735" t="s">
        <v>1887</v>
      </c>
      <c r="FW10" s="735" t="s">
        <v>1887</v>
      </c>
      <c r="FX10" s="735" t="s">
        <v>1887</v>
      </c>
      <c r="FY10" s="735" t="s">
        <v>1887</v>
      </c>
      <c r="FZ10" s="735" t="s">
        <v>1887</v>
      </c>
      <c r="GA10" s="755"/>
      <c r="GB10" s="845">
        <v>3.13</v>
      </c>
      <c r="GC10" s="690" t="s">
        <v>3159</v>
      </c>
      <c r="GD10" s="690"/>
      <c r="GE10" s="845">
        <v>4</v>
      </c>
      <c r="GF10" s="690" t="s">
        <v>3160</v>
      </c>
      <c r="GG10" s="690"/>
      <c r="GH10" s="2359"/>
      <c r="GI10" s="740">
        <v>70.83</v>
      </c>
      <c r="GJ10" s="741">
        <v>3</v>
      </c>
      <c r="GK10" s="742" t="s">
        <v>2284</v>
      </c>
      <c r="GL10" s="742" t="s">
        <v>2284</v>
      </c>
      <c r="GM10" s="743" t="s">
        <v>2284</v>
      </c>
      <c r="GN10" s="743" t="s">
        <v>2285</v>
      </c>
      <c r="GO10" s="743" t="s">
        <v>2286</v>
      </c>
      <c r="GP10" s="743" t="s">
        <v>2284</v>
      </c>
      <c r="GQ10" s="743" t="s">
        <v>2288</v>
      </c>
      <c r="GR10" s="743" t="s">
        <v>2288</v>
      </c>
      <c r="GS10" s="743">
        <v>10</v>
      </c>
      <c r="GT10" s="744" t="s">
        <v>2261</v>
      </c>
      <c r="GU10" s="744" t="s">
        <v>2261</v>
      </c>
      <c r="GV10" s="744">
        <v>0</v>
      </c>
      <c r="GW10" s="744" t="s">
        <v>2284</v>
      </c>
      <c r="GX10" s="744" t="s">
        <v>2287</v>
      </c>
      <c r="GY10" s="744" t="s">
        <v>2285</v>
      </c>
      <c r="GZ10" s="846">
        <v>20.833333333333336</v>
      </c>
    </row>
    <row r="11" spans="1:208" s="750" customFormat="1" ht="24" customHeight="1">
      <c r="A11" s="836" t="s">
        <v>2262</v>
      </c>
      <c r="B11" s="791" t="s">
        <v>1260</v>
      </c>
      <c r="C11" s="791" t="s">
        <v>3186</v>
      </c>
      <c r="D11" s="696" t="s">
        <v>3187</v>
      </c>
      <c r="E11" s="697" t="s">
        <v>3188</v>
      </c>
      <c r="F11" s="697" t="s">
        <v>3189</v>
      </c>
      <c r="G11" s="837" t="s">
        <v>3190</v>
      </c>
      <c r="H11" s="847">
        <v>890</v>
      </c>
      <c r="I11" s="697" t="s">
        <v>3164</v>
      </c>
      <c r="J11" s="699" t="s">
        <v>3191</v>
      </c>
      <c r="K11" s="699" t="s">
        <v>3192</v>
      </c>
      <c r="L11" s="699" t="s">
        <v>3065</v>
      </c>
      <c r="M11" s="700" t="s">
        <v>3153</v>
      </c>
      <c r="N11" s="700" t="s">
        <v>3152</v>
      </c>
      <c r="O11" s="700" t="s">
        <v>3152</v>
      </c>
      <c r="P11" s="700" t="s">
        <v>3167</v>
      </c>
      <c r="Q11" s="700" t="s">
        <v>3153</v>
      </c>
      <c r="R11" s="700" t="s">
        <v>3152</v>
      </c>
      <c r="S11" s="700" t="s">
        <v>3152</v>
      </c>
      <c r="T11" s="700" t="s">
        <v>3154</v>
      </c>
      <c r="U11" s="700" t="s">
        <v>3154</v>
      </c>
      <c r="V11" s="700" t="s">
        <v>3153</v>
      </c>
      <c r="W11" s="700" t="s">
        <v>3152</v>
      </c>
      <c r="X11" s="700" t="s">
        <v>3153</v>
      </c>
      <c r="Y11" s="700" t="s">
        <v>3153</v>
      </c>
      <c r="Z11" s="700" t="s">
        <v>3155</v>
      </c>
      <c r="AA11" s="700" t="s">
        <v>3155</v>
      </c>
      <c r="AB11" s="701"/>
      <c r="AC11" s="701"/>
      <c r="AD11" s="701"/>
      <c r="AE11" s="701"/>
      <c r="AF11" s="700" t="s">
        <v>3153</v>
      </c>
      <c r="AG11" s="700" t="s">
        <v>3153</v>
      </c>
      <c r="AH11" s="700" t="s">
        <v>3152</v>
      </c>
      <c r="AI11" s="700" t="s">
        <v>3152</v>
      </c>
      <c r="AJ11" s="773"/>
      <c r="AK11" s="701"/>
      <c r="AL11" s="701"/>
      <c r="AM11" s="701"/>
      <c r="AN11" s="702"/>
      <c r="AO11" s="703">
        <v>184.1</v>
      </c>
      <c r="AP11" s="704" t="s">
        <v>2283</v>
      </c>
      <c r="AQ11" s="705">
        <v>0.88509615384615381</v>
      </c>
      <c r="AR11" s="706">
        <v>9.61</v>
      </c>
      <c r="AS11" s="707" t="s">
        <v>960</v>
      </c>
      <c r="AT11" s="708">
        <v>80.155500000000018</v>
      </c>
      <c r="AU11" s="709"/>
      <c r="AV11" s="710">
        <v>391.4</v>
      </c>
      <c r="AW11" s="711">
        <v>0.64</v>
      </c>
      <c r="AX11" s="711">
        <v>1.63</v>
      </c>
      <c r="AY11" s="711">
        <v>14.67</v>
      </c>
      <c r="AZ11" s="711" t="s">
        <v>1079</v>
      </c>
      <c r="BA11" s="810" t="s">
        <v>3046</v>
      </c>
      <c r="BB11" s="711">
        <v>31.91</v>
      </c>
      <c r="BC11" s="711">
        <v>4.6500000000000004</v>
      </c>
      <c r="BD11" s="711">
        <v>3.33</v>
      </c>
      <c r="BE11" s="711">
        <v>0.5</v>
      </c>
      <c r="BF11" s="711">
        <v>0.55000000000000004</v>
      </c>
      <c r="BG11" s="711">
        <v>0.67</v>
      </c>
      <c r="BH11" s="711">
        <v>0.41</v>
      </c>
      <c r="BI11" s="712">
        <v>0</v>
      </c>
      <c r="BJ11" s="712">
        <v>17</v>
      </c>
      <c r="BK11" s="712">
        <v>37</v>
      </c>
      <c r="BL11" s="712">
        <v>0</v>
      </c>
      <c r="BM11" s="713">
        <v>10.57</v>
      </c>
      <c r="BN11" s="714" t="s">
        <v>962</v>
      </c>
      <c r="BO11" s="715">
        <v>88.154833333333343</v>
      </c>
      <c r="BP11" s="716"/>
      <c r="BQ11" s="717">
        <v>479.1</v>
      </c>
      <c r="BR11" s="718">
        <v>0.94</v>
      </c>
      <c r="BS11" s="718">
        <v>1.43</v>
      </c>
      <c r="BT11" s="718">
        <v>24.41</v>
      </c>
      <c r="BU11" s="722" t="s">
        <v>3046</v>
      </c>
      <c r="BV11" s="718">
        <v>29.26</v>
      </c>
      <c r="BW11" s="718">
        <v>3.24</v>
      </c>
      <c r="BX11" s="718">
        <v>2.36</v>
      </c>
      <c r="BY11" s="718">
        <v>0.38</v>
      </c>
      <c r="BZ11" s="718">
        <v>0.31</v>
      </c>
      <c r="CA11" s="718">
        <v>0.44</v>
      </c>
      <c r="CB11" s="718">
        <v>0.28000000000000003</v>
      </c>
      <c r="CC11" s="668" t="s">
        <v>1077</v>
      </c>
      <c r="CD11" s="668" t="s">
        <v>1077</v>
      </c>
      <c r="CE11" s="668" t="s">
        <v>1079</v>
      </c>
      <c r="CF11" s="668" t="s">
        <v>1079</v>
      </c>
      <c r="CG11" s="668" t="s">
        <v>1077</v>
      </c>
      <c r="CH11" s="668" t="s">
        <v>1077</v>
      </c>
      <c r="CI11" s="668" t="s">
        <v>1079</v>
      </c>
      <c r="CJ11" s="668" t="s">
        <v>1079</v>
      </c>
      <c r="CK11" s="668" t="s">
        <v>1079</v>
      </c>
      <c r="CL11" s="838" t="s">
        <v>3158</v>
      </c>
      <c r="CM11" s="838" t="s">
        <v>3158</v>
      </c>
      <c r="CN11" s="719"/>
      <c r="CO11" s="706">
        <v>10.58</v>
      </c>
      <c r="CP11" s="707" t="s">
        <v>962</v>
      </c>
      <c r="CQ11" s="708">
        <v>88.231750000000005</v>
      </c>
      <c r="CR11" s="709"/>
      <c r="CS11" s="710">
        <v>625.20000000000005</v>
      </c>
      <c r="CT11" s="711">
        <v>0.77</v>
      </c>
      <c r="CU11" s="711">
        <v>1.5</v>
      </c>
      <c r="CV11" s="711">
        <v>11.93</v>
      </c>
      <c r="CW11" s="711" t="s">
        <v>1079</v>
      </c>
      <c r="CX11" s="810" t="s">
        <v>3046</v>
      </c>
      <c r="CY11" s="711">
        <v>29.65</v>
      </c>
      <c r="CZ11" s="711">
        <v>5.35</v>
      </c>
      <c r="DA11" s="711">
        <v>2.38</v>
      </c>
      <c r="DB11" s="711">
        <v>0.4</v>
      </c>
      <c r="DC11" s="711">
        <v>0.3</v>
      </c>
      <c r="DD11" s="711">
        <v>0.27</v>
      </c>
      <c r="DE11" s="711">
        <v>0.18</v>
      </c>
      <c r="DF11" s="712">
        <v>3</v>
      </c>
      <c r="DG11" s="712">
        <v>10</v>
      </c>
      <c r="DH11" s="712">
        <v>31</v>
      </c>
      <c r="DI11" s="712">
        <v>0</v>
      </c>
      <c r="DJ11" s="713">
        <v>9.23</v>
      </c>
      <c r="DK11" s="714" t="s">
        <v>960</v>
      </c>
      <c r="DL11" s="715">
        <v>76.992000000000004</v>
      </c>
      <c r="DM11" s="716"/>
      <c r="DN11" s="720" t="s">
        <v>1079</v>
      </c>
      <c r="DO11" s="721" t="s">
        <v>2257</v>
      </c>
      <c r="DP11" s="722" t="s">
        <v>2257</v>
      </c>
      <c r="DQ11" s="718">
        <v>3.01</v>
      </c>
      <c r="DR11" s="722" t="s">
        <v>2257</v>
      </c>
      <c r="DS11" s="722"/>
      <c r="DT11" s="718">
        <v>38.32</v>
      </c>
      <c r="DU11" s="718" t="s">
        <v>1079</v>
      </c>
      <c r="DV11" s="718">
        <v>0.15</v>
      </c>
      <c r="DW11" s="718">
        <v>0.16</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839" t="s">
        <v>3158</v>
      </c>
      <c r="EL11" s="839" t="s">
        <v>3158</v>
      </c>
      <c r="EM11" s="1129"/>
      <c r="EN11" s="724">
        <v>11.81</v>
      </c>
      <c r="EO11" s="725" t="s">
        <v>962</v>
      </c>
      <c r="EP11" s="726">
        <v>98.416666666666671</v>
      </c>
      <c r="EQ11" s="727"/>
      <c r="ER11" s="728">
        <v>86.8</v>
      </c>
      <c r="ES11" s="729">
        <v>22.95</v>
      </c>
      <c r="ET11" s="729">
        <v>0.87</v>
      </c>
      <c r="EU11" s="729">
        <v>2.92</v>
      </c>
      <c r="EV11" s="687" t="s">
        <v>1077</v>
      </c>
      <c r="EW11" s="687" t="s">
        <v>1077</v>
      </c>
      <c r="EX11" s="687" t="s">
        <v>1079</v>
      </c>
      <c r="EY11" s="687" t="s">
        <v>1079</v>
      </c>
      <c r="EZ11" s="687" t="s">
        <v>1079</v>
      </c>
      <c r="FA11" s="840" t="s">
        <v>3158</v>
      </c>
      <c r="FB11" s="730"/>
      <c r="FC11" s="731">
        <v>11.32</v>
      </c>
      <c r="FD11" s="731" t="s">
        <v>2920</v>
      </c>
      <c r="FE11" s="642">
        <v>0.94372294372294385</v>
      </c>
      <c r="FF11" s="732">
        <v>11.4</v>
      </c>
      <c r="FG11" s="732">
        <v>32.1</v>
      </c>
      <c r="FH11" s="732">
        <v>416.1</v>
      </c>
      <c r="FI11" s="732">
        <v>12.2</v>
      </c>
      <c r="FJ11" s="732">
        <v>2.1</v>
      </c>
      <c r="FK11" s="732">
        <v>304.89999999999998</v>
      </c>
      <c r="FL11" s="732">
        <v>200.1</v>
      </c>
      <c r="FM11" s="732">
        <v>1.7</v>
      </c>
      <c r="FN11" s="732">
        <v>5</v>
      </c>
      <c r="FO11" s="733" t="s">
        <v>1887</v>
      </c>
      <c r="FP11" s="735" t="s">
        <v>1887</v>
      </c>
      <c r="FQ11" s="782" t="s">
        <v>1887</v>
      </c>
      <c r="FR11" s="735" t="s">
        <v>1887</v>
      </c>
      <c r="FS11" s="735" t="s">
        <v>1887</v>
      </c>
      <c r="FT11" s="735" t="s">
        <v>1887</v>
      </c>
      <c r="FU11" s="735" t="s">
        <v>1887</v>
      </c>
      <c r="FV11" s="735" t="s">
        <v>1887</v>
      </c>
      <c r="FW11" s="735" t="s">
        <v>1887</v>
      </c>
      <c r="FX11" s="735" t="s">
        <v>1887</v>
      </c>
      <c r="FY11" s="735" t="s">
        <v>1887</v>
      </c>
      <c r="FZ11" s="735" t="s">
        <v>1887</v>
      </c>
      <c r="GA11" s="755"/>
      <c r="GB11" s="845">
        <v>3.18</v>
      </c>
      <c r="GC11" s="690" t="s">
        <v>3160</v>
      </c>
      <c r="GD11" s="690"/>
      <c r="GE11" s="845">
        <v>4</v>
      </c>
      <c r="GF11" s="690" t="s">
        <v>3160</v>
      </c>
      <c r="GG11" s="690"/>
      <c r="GH11" s="2359"/>
      <c r="GI11" s="740">
        <v>75</v>
      </c>
      <c r="GJ11" s="741">
        <v>4</v>
      </c>
      <c r="GK11" s="742" t="s">
        <v>2284</v>
      </c>
      <c r="GL11" s="742" t="s">
        <v>2284</v>
      </c>
      <c r="GM11" s="743" t="s">
        <v>2284</v>
      </c>
      <c r="GN11" s="743" t="s">
        <v>2285</v>
      </c>
      <c r="GO11" s="743" t="s">
        <v>2286</v>
      </c>
      <c r="GP11" s="743" t="s">
        <v>2284</v>
      </c>
      <c r="GQ11" s="743" t="s">
        <v>2288</v>
      </c>
      <c r="GR11" s="743" t="s">
        <v>2288</v>
      </c>
      <c r="GS11" s="743">
        <v>10</v>
      </c>
      <c r="GT11" s="744" t="s">
        <v>2261</v>
      </c>
      <c r="GU11" s="744" t="s">
        <v>2261</v>
      </c>
      <c r="GV11" s="744">
        <v>0</v>
      </c>
      <c r="GW11" s="744" t="s">
        <v>2284</v>
      </c>
      <c r="GX11" s="744" t="s">
        <v>1700</v>
      </c>
      <c r="GY11" s="744" t="s">
        <v>2285</v>
      </c>
      <c r="GZ11" s="846">
        <v>25</v>
      </c>
    </row>
    <row r="12" spans="1:208" s="750" customFormat="1" ht="24" customHeight="1">
      <c r="A12" s="836" t="s">
        <v>2313</v>
      </c>
      <c r="B12" s="791" t="s">
        <v>1260</v>
      </c>
      <c r="C12" s="791" t="s">
        <v>1054</v>
      </c>
      <c r="D12" s="696" t="s">
        <v>3193</v>
      </c>
      <c r="E12" s="697" t="s">
        <v>3188</v>
      </c>
      <c r="F12" s="697" t="s">
        <v>3189</v>
      </c>
      <c r="G12" s="837" t="s">
        <v>3194</v>
      </c>
      <c r="H12" s="638">
        <v>1790</v>
      </c>
      <c r="I12" s="697" t="s">
        <v>3195</v>
      </c>
      <c r="J12" s="699" t="s">
        <v>2961</v>
      </c>
      <c r="K12" s="699" t="s">
        <v>2962</v>
      </c>
      <c r="L12" s="699" t="s">
        <v>1712</v>
      </c>
      <c r="M12" s="700" t="s">
        <v>3153</v>
      </c>
      <c r="N12" s="700" t="s">
        <v>3152</v>
      </c>
      <c r="O12" s="700" t="s">
        <v>3152</v>
      </c>
      <c r="P12" s="700" t="s">
        <v>3167</v>
      </c>
      <c r="Q12" s="700" t="s">
        <v>3153</v>
      </c>
      <c r="R12" s="700" t="s">
        <v>3152</v>
      </c>
      <c r="S12" s="700" t="s">
        <v>3152</v>
      </c>
      <c r="T12" s="700" t="s">
        <v>3154</v>
      </c>
      <c r="U12" s="700" t="s">
        <v>3154</v>
      </c>
      <c r="V12" s="700" t="s">
        <v>3152</v>
      </c>
      <c r="W12" s="700" t="s">
        <v>3156</v>
      </c>
      <c r="X12" s="700" t="s">
        <v>3153</v>
      </c>
      <c r="Y12" s="700" t="s">
        <v>3153</v>
      </c>
      <c r="Z12" s="700" t="s">
        <v>3155</v>
      </c>
      <c r="AA12" s="700" t="s">
        <v>3155</v>
      </c>
      <c r="AB12" s="701"/>
      <c r="AC12" s="700" t="s">
        <v>3155</v>
      </c>
      <c r="AD12" s="700" t="s">
        <v>3155</v>
      </c>
      <c r="AE12" s="700" t="s">
        <v>3156</v>
      </c>
      <c r="AF12" s="700" t="s">
        <v>3153</v>
      </c>
      <c r="AG12" s="700" t="s">
        <v>3153</v>
      </c>
      <c r="AH12" s="700" t="s">
        <v>3152</v>
      </c>
      <c r="AI12" s="700" t="s">
        <v>3152</v>
      </c>
      <c r="AJ12" s="773"/>
      <c r="AK12" s="700" t="s">
        <v>3152</v>
      </c>
      <c r="AL12" s="700" t="s">
        <v>3152</v>
      </c>
      <c r="AM12" s="700" t="s">
        <v>3156</v>
      </c>
      <c r="AN12" s="702"/>
      <c r="AO12" s="703">
        <v>180.9</v>
      </c>
      <c r="AP12" s="704" t="s">
        <v>2283</v>
      </c>
      <c r="AQ12" s="705">
        <v>0.86971153846153848</v>
      </c>
      <c r="AR12" s="706">
        <v>10.99</v>
      </c>
      <c r="AS12" s="707" t="s">
        <v>962</v>
      </c>
      <c r="AT12" s="708">
        <v>91.616083333333336</v>
      </c>
      <c r="AU12" s="709"/>
      <c r="AV12" s="710">
        <v>341.5</v>
      </c>
      <c r="AW12" s="711">
        <v>0.69</v>
      </c>
      <c r="AX12" s="711">
        <v>0.81</v>
      </c>
      <c r="AY12" s="711">
        <v>28.1</v>
      </c>
      <c r="AZ12" s="711" t="s">
        <v>1079</v>
      </c>
      <c r="BA12" s="810" t="s">
        <v>3046</v>
      </c>
      <c r="BB12" s="711">
        <v>25.43</v>
      </c>
      <c r="BC12" s="711">
        <v>0.22</v>
      </c>
      <c r="BD12" s="711">
        <v>0.32</v>
      </c>
      <c r="BE12" s="711">
        <v>0.51</v>
      </c>
      <c r="BF12" s="711">
        <v>0.33</v>
      </c>
      <c r="BG12" s="711">
        <v>0.57999999999999996</v>
      </c>
      <c r="BH12" s="711">
        <v>0.21</v>
      </c>
      <c r="BI12" s="712">
        <v>0</v>
      </c>
      <c r="BJ12" s="712">
        <v>0</v>
      </c>
      <c r="BK12" s="712">
        <v>6</v>
      </c>
      <c r="BL12" s="712">
        <v>10</v>
      </c>
      <c r="BM12" s="713">
        <v>11.16</v>
      </c>
      <c r="BN12" s="714" t="s">
        <v>962</v>
      </c>
      <c r="BO12" s="715">
        <v>93.077500000000015</v>
      </c>
      <c r="BP12" s="716"/>
      <c r="BQ12" s="717">
        <v>457.4</v>
      </c>
      <c r="BR12" s="718">
        <v>0.36</v>
      </c>
      <c r="BS12" s="718">
        <v>1.1100000000000001</v>
      </c>
      <c r="BT12" s="718">
        <v>10.77</v>
      </c>
      <c r="BU12" s="722" t="s">
        <v>3046</v>
      </c>
      <c r="BV12" s="718">
        <v>26.49</v>
      </c>
      <c r="BW12" s="718">
        <v>1.24</v>
      </c>
      <c r="BX12" s="718">
        <v>1.44</v>
      </c>
      <c r="BY12" s="718">
        <v>0.39</v>
      </c>
      <c r="BZ12" s="718">
        <v>0.21</v>
      </c>
      <c r="CA12" s="718">
        <v>0.34</v>
      </c>
      <c r="CB12" s="718">
        <v>0.14000000000000001</v>
      </c>
      <c r="CC12" s="668" t="s">
        <v>1077</v>
      </c>
      <c r="CD12" s="668" t="s">
        <v>1077</v>
      </c>
      <c r="CE12" s="668" t="s">
        <v>1079</v>
      </c>
      <c r="CF12" s="668" t="s">
        <v>1079</v>
      </c>
      <c r="CG12" s="668" t="s">
        <v>1077</v>
      </c>
      <c r="CH12" s="668" t="s">
        <v>1077</v>
      </c>
      <c r="CI12" s="668" t="s">
        <v>1079</v>
      </c>
      <c r="CJ12" s="668" t="s">
        <v>1079</v>
      </c>
      <c r="CK12" s="668" t="s">
        <v>1079</v>
      </c>
      <c r="CL12" s="838" t="s">
        <v>3158</v>
      </c>
      <c r="CM12" s="838" t="s">
        <v>3158</v>
      </c>
      <c r="CN12" s="719"/>
      <c r="CO12" s="706">
        <v>9.6999999999999993</v>
      </c>
      <c r="CP12" s="707" t="s">
        <v>960</v>
      </c>
      <c r="CQ12" s="708">
        <v>80.847750000000005</v>
      </c>
      <c r="CR12" s="709"/>
      <c r="CS12" s="710">
        <v>252.3</v>
      </c>
      <c r="CT12" s="711">
        <v>0.43</v>
      </c>
      <c r="CU12" s="711">
        <v>1.03</v>
      </c>
      <c r="CV12" s="711">
        <v>14.69</v>
      </c>
      <c r="CW12" s="711" t="s">
        <v>1079</v>
      </c>
      <c r="CX12" s="810" t="s">
        <v>3046</v>
      </c>
      <c r="CY12" s="711">
        <v>28</v>
      </c>
      <c r="CZ12" s="711">
        <v>0.04</v>
      </c>
      <c r="DA12" s="711">
        <v>0.27</v>
      </c>
      <c r="DB12" s="711">
        <v>0.53</v>
      </c>
      <c r="DC12" s="711">
        <v>0.62</v>
      </c>
      <c r="DD12" s="711">
        <v>0.48</v>
      </c>
      <c r="DE12" s="711">
        <v>0.98</v>
      </c>
      <c r="DF12" s="712">
        <v>0</v>
      </c>
      <c r="DG12" s="712">
        <v>0</v>
      </c>
      <c r="DH12" s="712">
        <v>68</v>
      </c>
      <c r="DI12" s="712">
        <v>37</v>
      </c>
      <c r="DJ12" s="713">
        <v>10.34</v>
      </c>
      <c r="DK12" s="714" t="s">
        <v>960</v>
      </c>
      <c r="DL12" s="715">
        <v>86.240695652173912</v>
      </c>
      <c r="DM12" s="716"/>
      <c r="DN12" s="720" t="s">
        <v>1079</v>
      </c>
      <c r="DO12" s="721" t="s">
        <v>2257</v>
      </c>
      <c r="DP12" s="722" t="s">
        <v>2257</v>
      </c>
      <c r="DQ12" s="718">
        <v>1.8</v>
      </c>
      <c r="DR12" s="722" t="s">
        <v>2257</v>
      </c>
      <c r="DS12" s="722"/>
      <c r="DT12" s="718">
        <v>35.22</v>
      </c>
      <c r="DU12" s="718" t="s">
        <v>1079</v>
      </c>
      <c r="DV12" s="718">
        <v>0.11</v>
      </c>
      <c r="DW12" s="718">
        <v>0.09</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839" t="s">
        <v>3158</v>
      </c>
      <c r="EL12" s="839" t="s">
        <v>3158</v>
      </c>
      <c r="EM12" s="1129"/>
      <c r="EN12" s="724">
        <v>12</v>
      </c>
      <c r="EO12" s="725" t="s">
        <v>962</v>
      </c>
      <c r="EP12" s="726">
        <v>100</v>
      </c>
      <c r="EQ12" s="727"/>
      <c r="ER12" s="728">
        <v>44</v>
      </c>
      <c r="ES12" s="729">
        <v>14.16</v>
      </c>
      <c r="ET12" s="729">
        <v>0.45</v>
      </c>
      <c r="EU12" s="729">
        <v>1.25</v>
      </c>
      <c r="EV12" s="687" t="s">
        <v>1077</v>
      </c>
      <c r="EW12" s="687" t="s">
        <v>1077</v>
      </c>
      <c r="EX12" s="687" t="s">
        <v>1079</v>
      </c>
      <c r="EY12" s="687" t="s">
        <v>1079</v>
      </c>
      <c r="EZ12" s="687" t="s">
        <v>1079</v>
      </c>
      <c r="FA12" s="840" t="s">
        <v>3158</v>
      </c>
      <c r="FB12" s="754" t="s">
        <v>3569</v>
      </c>
      <c r="FC12" s="731">
        <v>10.84</v>
      </c>
      <c r="FD12" s="731" t="s">
        <v>2920</v>
      </c>
      <c r="FE12" s="642">
        <v>0.90389610389610386</v>
      </c>
      <c r="FF12" s="732">
        <v>11.2</v>
      </c>
      <c r="FG12" s="732">
        <v>0</v>
      </c>
      <c r="FH12" s="732">
        <v>234.9</v>
      </c>
      <c r="FI12" s="732">
        <v>7.4</v>
      </c>
      <c r="FJ12" s="732">
        <v>14</v>
      </c>
      <c r="FK12" s="732">
        <v>86.5</v>
      </c>
      <c r="FL12" s="732">
        <v>43.2</v>
      </c>
      <c r="FM12" s="732">
        <v>3.3</v>
      </c>
      <c r="FN12" s="732">
        <v>0.3</v>
      </c>
      <c r="FO12" s="733" t="s">
        <v>1887</v>
      </c>
      <c r="FP12" s="735" t="s">
        <v>1887</v>
      </c>
      <c r="FQ12" s="782" t="s">
        <v>1887</v>
      </c>
      <c r="FR12" s="735" t="s">
        <v>1887</v>
      </c>
      <c r="FS12" s="735" t="s">
        <v>1887</v>
      </c>
      <c r="FT12" s="735" t="s">
        <v>1887</v>
      </c>
      <c r="FU12" s="735" t="s">
        <v>1887</v>
      </c>
      <c r="FV12" s="735" t="s">
        <v>1887</v>
      </c>
      <c r="FW12" s="735" t="s">
        <v>1887</v>
      </c>
      <c r="FX12" s="735" t="s">
        <v>1887</v>
      </c>
      <c r="FY12" s="735" t="s">
        <v>1887</v>
      </c>
      <c r="FZ12" s="735" t="s">
        <v>1887</v>
      </c>
      <c r="GA12" s="763"/>
      <c r="GB12" s="737">
        <v>2.86</v>
      </c>
      <c r="GC12" s="738" t="s">
        <v>3159</v>
      </c>
      <c r="GD12" s="738"/>
      <c r="GE12" s="737">
        <v>4</v>
      </c>
      <c r="GF12" s="738" t="s">
        <v>3160</v>
      </c>
      <c r="GG12" s="738"/>
      <c r="GH12" s="2359"/>
      <c r="GI12" s="740">
        <v>50</v>
      </c>
      <c r="GJ12" s="741">
        <v>2</v>
      </c>
      <c r="GK12" s="742" t="s">
        <v>2284</v>
      </c>
      <c r="GL12" s="742" t="s">
        <v>2261</v>
      </c>
      <c r="GM12" s="743" t="s">
        <v>2284</v>
      </c>
      <c r="GN12" s="743" t="s">
        <v>2285</v>
      </c>
      <c r="GO12" s="743" t="s">
        <v>2286</v>
      </c>
      <c r="GP12" s="743" t="s">
        <v>2284</v>
      </c>
      <c r="GQ12" s="743" t="s">
        <v>2288</v>
      </c>
      <c r="GR12" s="743" t="s">
        <v>2288</v>
      </c>
      <c r="GS12" s="743">
        <v>10</v>
      </c>
      <c r="GT12" s="744" t="s">
        <v>2261</v>
      </c>
      <c r="GU12" s="744" t="s">
        <v>2261</v>
      </c>
      <c r="GV12" s="744">
        <v>0</v>
      </c>
      <c r="GW12" s="744" t="s">
        <v>2261</v>
      </c>
      <c r="GX12" s="744" t="s">
        <v>2261</v>
      </c>
      <c r="GY12" s="744" t="s">
        <v>2261</v>
      </c>
      <c r="GZ12" s="744">
        <v>0</v>
      </c>
    </row>
    <row r="13" spans="1:208" s="750" customFormat="1" ht="24" customHeight="1">
      <c r="A13" s="836" t="s">
        <v>2243</v>
      </c>
      <c r="B13" s="791" t="s">
        <v>1260</v>
      </c>
      <c r="C13" s="791" t="s">
        <v>1449</v>
      </c>
      <c r="D13" s="696" t="s">
        <v>3196</v>
      </c>
      <c r="E13" s="697" t="s">
        <v>3188</v>
      </c>
      <c r="F13" s="697" t="s">
        <v>3189</v>
      </c>
      <c r="G13" s="837" t="s">
        <v>3197</v>
      </c>
      <c r="H13" s="638">
        <v>1300</v>
      </c>
      <c r="I13" s="769" t="s">
        <v>3198</v>
      </c>
      <c r="J13" s="699" t="s">
        <v>3199</v>
      </c>
      <c r="K13" s="699" t="s">
        <v>3200</v>
      </c>
      <c r="L13" s="699" t="s">
        <v>3201</v>
      </c>
      <c r="M13" s="700" t="s">
        <v>3153</v>
      </c>
      <c r="N13" s="700" t="s">
        <v>3152</v>
      </c>
      <c r="O13" s="700" t="s">
        <v>3152</v>
      </c>
      <c r="P13" s="700" t="s">
        <v>3167</v>
      </c>
      <c r="Q13" s="700" t="s">
        <v>3153</v>
      </c>
      <c r="R13" s="700" t="s">
        <v>3152</v>
      </c>
      <c r="S13" s="700" t="s">
        <v>3152</v>
      </c>
      <c r="T13" s="700" t="s">
        <v>3154</v>
      </c>
      <c r="U13" s="700" t="s">
        <v>3154</v>
      </c>
      <c r="V13" s="700" t="s">
        <v>3153</v>
      </c>
      <c r="W13" s="700" t="s">
        <v>3152</v>
      </c>
      <c r="X13" s="700" t="s">
        <v>3153</v>
      </c>
      <c r="Y13" s="700" t="s">
        <v>3153</v>
      </c>
      <c r="Z13" s="700" t="s">
        <v>3153</v>
      </c>
      <c r="AA13" s="700" t="s">
        <v>3153</v>
      </c>
      <c r="AB13" s="700" t="s">
        <v>3156</v>
      </c>
      <c r="AC13" s="773"/>
      <c r="AD13" s="773"/>
      <c r="AE13" s="773"/>
      <c r="AF13" s="700" t="s">
        <v>3153</v>
      </c>
      <c r="AG13" s="700" t="s">
        <v>3153</v>
      </c>
      <c r="AH13" s="700" t="s">
        <v>3153</v>
      </c>
      <c r="AI13" s="700" t="s">
        <v>3153</v>
      </c>
      <c r="AJ13" s="700" t="s">
        <v>3156</v>
      </c>
      <c r="AK13" s="773"/>
      <c r="AL13" s="773"/>
      <c r="AM13" s="773"/>
      <c r="AN13" s="702"/>
      <c r="AO13" s="703">
        <v>180.8</v>
      </c>
      <c r="AP13" s="704" t="s">
        <v>2283</v>
      </c>
      <c r="AQ13" s="705">
        <v>0.86923076923076925</v>
      </c>
      <c r="AR13" s="706">
        <v>11.07</v>
      </c>
      <c r="AS13" s="707" t="s">
        <v>962</v>
      </c>
      <c r="AT13" s="708">
        <v>92.308333333333351</v>
      </c>
      <c r="AU13" s="709"/>
      <c r="AV13" s="710">
        <v>300.5</v>
      </c>
      <c r="AW13" s="711">
        <v>0.84</v>
      </c>
      <c r="AX13" s="711">
        <v>0.93</v>
      </c>
      <c r="AY13" s="711">
        <v>12.3</v>
      </c>
      <c r="AZ13" s="711" t="s">
        <v>1079</v>
      </c>
      <c r="BA13" s="810" t="s">
        <v>3046</v>
      </c>
      <c r="BB13" s="711">
        <v>22.8</v>
      </c>
      <c r="BC13" s="711">
        <v>1.28</v>
      </c>
      <c r="BD13" s="711">
        <v>1.24</v>
      </c>
      <c r="BE13" s="711">
        <v>0.78</v>
      </c>
      <c r="BF13" s="711">
        <v>0.43</v>
      </c>
      <c r="BG13" s="711">
        <v>0.48</v>
      </c>
      <c r="BH13" s="711">
        <v>0.27</v>
      </c>
      <c r="BI13" s="712">
        <v>0</v>
      </c>
      <c r="BJ13" s="712">
        <v>5</v>
      </c>
      <c r="BK13" s="712">
        <v>28</v>
      </c>
      <c r="BL13" s="712">
        <v>2</v>
      </c>
      <c r="BM13" s="713">
        <v>10.86</v>
      </c>
      <c r="BN13" s="714" t="s">
        <v>962</v>
      </c>
      <c r="BO13" s="715">
        <v>90.53925000000001</v>
      </c>
      <c r="BP13" s="716"/>
      <c r="BQ13" s="717">
        <v>362.4</v>
      </c>
      <c r="BR13" s="718">
        <v>0.79</v>
      </c>
      <c r="BS13" s="718">
        <v>1.03</v>
      </c>
      <c r="BT13" s="718">
        <v>21.99</v>
      </c>
      <c r="BU13" s="722" t="s">
        <v>3046</v>
      </c>
      <c r="BV13" s="718">
        <v>26.59</v>
      </c>
      <c r="BW13" s="718">
        <v>1.56</v>
      </c>
      <c r="BX13" s="718">
        <v>1.51</v>
      </c>
      <c r="BY13" s="718">
        <v>0.54</v>
      </c>
      <c r="BZ13" s="718">
        <v>0.23</v>
      </c>
      <c r="CA13" s="718">
        <v>0.51</v>
      </c>
      <c r="CB13" s="718">
        <v>0.24</v>
      </c>
      <c r="CC13" s="668" t="s">
        <v>1077</v>
      </c>
      <c r="CD13" s="668" t="s">
        <v>1077</v>
      </c>
      <c r="CE13" s="668" t="s">
        <v>1079</v>
      </c>
      <c r="CF13" s="668" t="s">
        <v>1079</v>
      </c>
      <c r="CG13" s="668" t="s">
        <v>1077</v>
      </c>
      <c r="CH13" s="668" t="s">
        <v>1077</v>
      </c>
      <c r="CI13" s="668" t="s">
        <v>1079</v>
      </c>
      <c r="CJ13" s="668" t="s">
        <v>1079</v>
      </c>
      <c r="CK13" s="668" t="s">
        <v>1079</v>
      </c>
      <c r="CL13" s="838" t="s">
        <v>3158</v>
      </c>
      <c r="CM13" s="838" t="s">
        <v>3158</v>
      </c>
      <c r="CN13" s="719"/>
      <c r="CO13" s="706">
        <v>10.9</v>
      </c>
      <c r="CP13" s="707" t="s">
        <v>962</v>
      </c>
      <c r="CQ13" s="708">
        <v>90.846916666666672</v>
      </c>
      <c r="CR13" s="709"/>
      <c r="CS13" s="710">
        <v>405</v>
      </c>
      <c r="CT13" s="711">
        <v>0.89</v>
      </c>
      <c r="CU13" s="711">
        <v>1.02</v>
      </c>
      <c r="CV13" s="711">
        <v>6.99</v>
      </c>
      <c r="CW13" s="711" t="s">
        <v>1079</v>
      </c>
      <c r="CX13" s="810" t="s">
        <v>3046</v>
      </c>
      <c r="CY13" s="711">
        <v>25.97</v>
      </c>
      <c r="CZ13" s="711">
        <v>0.3</v>
      </c>
      <c r="DA13" s="711">
        <v>0.61</v>
      </c>
      <c r="DB13" s="711">
        <v>0.57999999999999996</v>
      </c>
      <c r="DC13" s="711">
        <v>0.25</v>
      </c>
      <c r="DD13" s="711">
        <v>0.57999999999999996</v>
      </c>
      <c r="DE13" s="711">
        <v>0.3</v>
      </c>
      <c r="DF13" s="712">
        <v>0</v>
      </c>
      <c r="DG13" s="712">
        <v>0</v>
      </c>
      <c r="DH13" s="712">
        <v>29</v>
      </c>
      <c r="DI13" s="712">
        <v>0</v>
      </c>
      <c r="DJ13" s="713">
        <v>10.66</v>
      </c>
      <c r="DK13" s="714" t="s">
        <v>962</v>
      </c>
      <c r="DL13" s="715">
        <v>88.835942028985514</v>
      </c>
      <c r="DM13" s="716"/>
      <c r="DN13" s="720" t="s">
        <v>1079</v>
      </c>
      <c r="DO13" s="721" t="s">
        <v>2257</v>
      </c>
      <c r="DP13" s="722" t="s">
        <v>2257</v>
      </c>
      <c r="DQ13" s="718">
        <v>1.96</v>
      </c>
      <c r="DR13" s="722" t="s">
        <v>2257</v>
      </c>
      <c r="DS13" s="722"/>
      <c r="DT13" s="718">
        <v>31.7</v>
      </c>
      <c r="DU13" s="718" t="s">
        <v>1079</v>
      </c>
      <c r="DV13" s="718">
        <v>0.06</v>
      </c>
      <c r="DW13" s="718">
        <v>0.17</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839" t="s">
        <v>3158</v>
      </c>
      <c r="EL13" s="839" t="s">
        <v>3158</v>
      </c>
      <c r="EM13" s="1129"/>
      <c r="EN13" s="724">
        <v>12</v>
      </c>
      <c r="EO13" s="725" t="s">
        <v>962</v>
      </c>
      <c r="EP13" s="726">
        <v>100</v>
      </c>
      <c r="EQ13" s="727"/>
      <c r="ER13" s="728">
        <v>63.6</v>
      </c>
      <c r="ES13" s="729">
        <v>20.8</v>
      </c>
      <c r="ET13" s="729">
        <v>0.93</v>
      </c>
      <c r="EU13" s="729">
        <v>1.9</v>
      </c>
      <c r="EV13" s="687" t="s">
        <v>1077</v>
      </c>
      <c r="EW13" s="687" t="s">
        <v>1077</v>
      </c>
      <c r="EX13" s="687" t="s">
        <v>1079</v>
      </c>
      <c r="EY13" s="687" t="s">
        <v>1079</v>
      </c>
      <c r="EZ13" s="687" t="s">
        <v>1079</v>
      </c>
      <c r="FA13" s="840" t="s">
        <v>3158</v>
      </c>
      <c r="FB13" s="754"/>
      <c r="FC13" s="731">
        <v>11.54</v>
      </c>
      <c r="FD13" s="731" t="s">
        <v>2920</v>
      </c>
      <c r="FE13" s="642">
        <v>0.96212121212121204</v>
      </c>
      <c r="FF13" s="732">
        <v>10.5</v>
      </c>
      <c r="FG13" s="732">
        <v>1.2</v>
      </c>
      <c r="FH13" s="732">
        <v>148.1</v>
      </c>
      <c r="FI13" s="732">
        <v>6.4</v>
      </c>
      <c r="FJ13" s="732">
        <v>11.5</v>
      </c>
      <c r="FK13" s="732">
        <v>92.3</v>
      </c>
      <c r="FL13" s="732">
        <v>57.5</v>
      </c>
      <c r="FM13" s="732">
        <v>4.3</v>
      </c>
      <c r="FN13" s="732">
        <v>1.2</v>
      </c>
      <c r="FO13" s="733" t="s">
        <v>1887</v>
      </c>
      <c r="FP13" s="735" t="s">
        <v>1887</v>
      </c>
      <c r="FQ13" s="782" t="s">
        <v>1887</v>
      </c>
      <c r="FR13" s="735" t="s">
        <v>1887</v>
      </c>
      <c r="FS13" s="735" t="s">
        <v>1887</v>
      </c>
      <c r="FT13" s="735" t="s">
        <v>1887</v>
      </c>
      <c r="FU13" s="735" t="s">
        <v>1887</v>
      </c>
      <c r="FV13" s="735" t="s">
        <v>1887</v>
      </c>
      <c r="FW13" s="735" t="s">
        <v>1887</v>
      </c>
      <c r="FX13" s="735" t="s">
        <v>1887</v>
      </c>
      <c r="FY13" s="735" t="s">
        <v>1887</v>
      </c>
      <c r="FZ13" s="735" t="s">
        <v>1887</v>
      </c>
      <c r="GA13" s="755"/>
      <c r="GB13" s="845">
        <v>2.73</v>
      </c>
      <c r="GC13" s="690" t="s">
        <v>3159</v>
      </c>
      <c r="GD13" s="690"/>
      <c r="GE13" s="845">
        <v>2.95</v>
      </c>
      <c r="GF13" s="690" t="s">
        <v>3202</v>
      </c>
      <c r="GG13" s="690"/>
      <c r="GH13" s="2359"/>
      <c r="GI13" s="740">
        <v>62.5</v>
      </c>
      <c r="GJ13" s="741">
        <v>3</v>
      </c>
      <c r="GK13" s="742" t="s">
        <v>2284</v>
      </c>
      <c r="GL13" s="742" t="s">
        <v>2284</v>
      </c>
      <c r="GM13" s="743" t="s">
        <v>2284</v>
      </c>
      <c r="GN13" s="743" t="s">
        <v>2285</v>
      </c>
      <c r="GO13" s="743" t="s">
        <v>2286</v>
      </c>
      <c r="GP13" s="743" t="s">
        <v>2284</v>
      </c>
      <c r="GQ13" s="743" t="s">
        <v>2288</v>
      </c>
      <c r="GR13" s="743" t="s">
        <v>2288</v>
      </c>
      <c r="GS13" s="743">
        <v>10</v>
      </c>
      <c r="GT13" s="744" t="s">
        <v>2261</v>
      </c>
      <c r="GU13" s="744" t="s">
        <v>2261</v>
      </c>
      <c r="GV13" s="744">
        <v>0</v>
      </c>
      <c r="GW13" s="744" t="s">
        <v>2284</v>
      </c>
      <c r="GX13" s="744" t="s">
        <v>2288</v>
      </c>
      <c r="GY13" s="744" t="s">
        <v>2288</v>
      </c>
      <c r="GZ13" s="744">
        <v>12.5</v>
      </c>
    </row>
    <row r="14" spans="1:208" s="750" customFormat="1" ht="24" customHeight="1">
      <c r="A14" s="836" t="s">
        <v>2289</v>
      </c>
      <c r="B14" s="791" t="s">
        <v>1310</v>
      </c>
      <c r="C14" s="791" t="s">
        <v>2290</v>
      </c>
      <c r="D14" s="696" t="s">
        <v>1268</v>
      </c>
      <c r="E14" s="697" t="s">
        <v>3203</v>
      </c>
      <c r="F14" s="697" t="s">
        <v>3204</v>
      </c>
      <c r="G14" s="837" t="s">
        <v>3205</v>
      </c>
      <c r="H14" s="638">
        <v>1510</v>
      </c>
      <c r="I14" s="697" t="s">
        <v>3206</v>
      </c>
      <c r="J14" s="699" t="s">
        <v>3207</v>
      </c>
      <c r="K14" s="699" t="s">
        <v>3208</v>
      </c>
      <c r="L14" s="699" t="s">
        <v>3209</v>
      </c>
      <c r="M14" s="700" t="s">
        <v>3153</v>
      </c>
      <c r="N14" s="700" t="s">
        <v>3152</v>
      </c>
      <c r="O14" s="700" t="s">
        <v>3152</v>
      </c>
      <c r="P14" s="700" t="s">
        <v>3167</v>
      </c>
      <c r="Q14" s="700" t="s">
        <v>3153</v>
      </c>
      <c r="R14" s="700" t="s">
        <v>3152</v>
      </c>
      <c r="S14" s="700" t="s">
        <v>3152</v>
      </c>
      <c r="T14" s="700" t="s">
        <v>3154</v>
      </c>
      <c r="U14" s="700" t="s">
        <v>3154</v>
      </c>
      <c r="V14" s="700" t="s">
        <v>3152</v>
      </c>
      <c r="W14" s="700" t="s">
        <v>3156</v>
      </c>
      <c r="X14" s="700" t="s">
        <v>3153</v>
      </c>
      <c r="Y14" s="700" t="s">
        <v>3153</v>
      </c>
      <c r="Z14" s="700" t="s">
        <v>3153</v>
      </c>
      <c r="AA14" s="700" t="s">
        <v>3153</v>
      </c>
      <c r="AB14" s="700" t="s">
        <v>3156</v>
      </c>
      <c r="AC14" s="701"/>
      <c r="AD14" s="701"/>
      <c r="AE14" s="701"/>
      <c r="AF14" s="700" t="s">
        <v>3153</v>
      </c>
      <c r="AG14" s="700" t="s">
        <v>3153</v>
      </c>
      <c r="AH14" s="700" t="s">
        <v>3153</v>
      </c>
      <c r="AI14" s="700" t="s">
        <v>3153</v>
      </c>
      <c r="AJ14" s="700" t="s">
        <v>3156</v>
      </c>
      <c r="AK14" s="701"/>
      <c r="AL14" s="701"/>
      <c r="AM14" s="701"/>
      <c r="AN14" s="702"/>
      <c r="AO14" s="703">
        <v>179.4</v>
      </c>
      <c r="AP14" s="704" t="s">
        <v>2283</v>
      </c>
      <c r="AQ14" s="705">
        <v>0.86250000000000004</v>
      </c>
      <c r="AR14" s="706">
        <v>11.08</v>
      </c>
      <c r="AS14" s="707" t="s">
        <v>962</v>
      </c>
      <c r="AT14" s="708">
        <v>92.385250000000013</v>
      </c>
      <c r="AU14" s="709"/>
      <c r="AV14" s="710">
        <v>418.8</v>
      </c>
      <c r="AW14" s="711">
        <v>0.67</v>
      </c>
      <c r="AX14" s="711">
        <v>1.34</v>
      </c>
      <c r="AY14" s="711">
        <v>7.93</v>
      </c>
      <c r="AZ14" s="711" t="s">
        <v>1079</v>
      </c>
      <c r="BA14" s="810" t="s">
        <v>3046</v>
      </c>
      <c r="BB14" s="711">
        <v>25.94</v>
      </c>
      <c r="BC14" s="711">
        <v>0.18</v>
      </c>
      <c r="BD14" s="711">
        <v>0.46</v>
      </c>
      <c r="BE14" s="711">
        <v>0.49</v>
      </c>
      <c r="BF14" s="711">
        <v>0.23</v>
      </c>
      <c r="BG14" s="711">
        <v>0.28999999999999998</v>
      </c>
      <c r="BH14" s="711">
        <v>0.22</v>
      </c>
      <c r="BI14" s="712">
        <v>0</v>
      </c>
      <c r="BJ14" s="712">
        <v>0</v>
      </c>
      <c r="BK14" s="712">
        <v>0</v>
      </c>
      <c r="BL14" s="712">
        <v>0</v>
      </c>
      <c r="BM14" s="713">
        <v>12</v>
      </c>
      <c r="BN14" s="714" t="s">
        <v>962</v>
      </c>
      <c r="BO14" s="715">
        <v>100</v>
      </c>
      <c r="BP14" s="716"/>
      <c r="BQ14" s="717">
        <v>340</v>
      </c>
      <c r="BR14" s="718">
        <v>0.52</v>
      </c>
      <c r="BS14" s="718">
        <v>0.61</v>
      </c>
      <c r="BT14" s="718">
        <v>8.4</v>
      </c>
      <c r="BU14" s="722" t="s">
        <v>3046</v>
      </c>
      <c r="BV14" s="718">
        <v>20.21</v>
      </c>
      <c r="BW14" s="718">
        <v>0.47</v>
      </c>
      <c r="BX14" s="718">
        <v>1.48</v>
      </c>
      <c r="BY14" s="718">
        <v>0.31</v>
      </c>
      <c r="BZ14" s="718">
        <v>0.1</v>
      </c>
      <c r="CA14" s="718">
        <v>0.28000000000000003</v>
      </c>
      <c r="CB14" s="718">
        <v>0.17</v>
      </c>
      <c r="CC14" s="668" t="s">
        <v>1077</v>
      </c>
      <c r="CD14" s="668" t="s">
        <v>1077</v>
      </c>
      <c r="CE14" s="668" t="s">
        <v>1079</v>
      </c>
      <c r="CF14" s="668" t="s">
        <v>1079</v>
      </c>
      <c r="CG14" s="668" t="s">
        <v>1077</v>
      </c>
      <c r="CH14" s="668" t="s">
        <v>1077</v>
      </c>
      <c r="CI14" s="668" t="s">
        <v>1079</v>
      </c>
      <c r="CJ14" s="668" t="s">
        <v>1079</v>
      </c>
      <c r="CK14" s="668" t="s">
        <v>1079</v>
      </c>
      <c r="CL14" s="838" t="s">
        <v>3158</v>
      </c>
      <c r="CM14" s="838" t="s">
        <v>3158</v>
      </c>
      <c r="CN14" s="719"/>
      <c r="CO14" s="706">
        <v>11.07</v>
      </c>
      <c r="CP14" s="707" t="s">
        <v>962</v>
      </c>
      <c r="CQ14" s="708">
        <v>92.308333333333351</v>
      </c>
      <c r="CR14" s="709"/>
      <c r="CS14" s="710">
        <v>358.6</v>
      </c>
      <c r="CT14" s="711">
        <v>0.6</v>
      </c>
      <c r="CU14" s="711">
        <v>1.4</v>
      </c>
      <c r="CV14" s="711">
        <v>20.87</v>
      </c>
      <c r="CW14" s="711" t="s">
        <v>1079</v>
      </c>
      <c r="CX14" s="810" t="s">
        <v>3046</v>
      </c>
      <c r="CY14" s="711">
        <v>25.88</v>
      </c>
      <c r="CZ14" s="711">
        <v>0.3</v>
      </c>
      <c r="DA14" s="711">
        <v>0.92</v>
      </c>
      <c r="DB14" s="711">
        <v>0.5</v>
      </c>
      <c r="DC14" s="711">
        <v>0.33</v>
      </c>
      <c r="DD14" s="711">
        <v>0.44</v>
      </c>
      <c r="DE14" s="711">
        <v>0.38</v>
      </c>
      <c r="DF14" s="712">
        <v>7</v>
      </c>
      <c r="DG14" s="712">
        <v>39</v>
      </c>
      <c r="DH14" s="712">
        <v>25</v>
      </c>
      <c r="DI14" s="712">
        <v>8</v>
      </c>
      <c r="DJ14" s="713">
        <v>11.1</v>
      </c>
      <c r="DK14" s="714" t="s">
        <v>962</v>
      </c>
      <c r="DL14" s="715">
        <v>92.533333333333346</v>
      </c>
      <c r="DM14" s="716"/>
      <c r="DN14" s="720" t="s">
        <v>1079</v>
      </c>
      <c r="DO14" s="721" t="s">
        <v>2257</v>
      </c>
      <c r="DP14" s="722" t="s">
        <v>2257</v>
      </c>
      <c r="DQ14" s="718">
        <v>1.59</v>
      </c>
      <c r="DR14" s="722" t="s">
        <v>2257</v>
      </c>
      <c r="DS14" s="722"/>
      <c r="DT14" s="718">
        <v>30</v>
      </c>
      <c r="DU14" s="718" t="s">
        <v>1079</v>
      </c>
      <c r="DV14" s="718">
        <v>0.02</v>
      </c>
      <c r="DW14" s="718">
        <v>0.01</v>
      </c>
      <c r="DX14" s="722"/>
      <c r="DY14" s="722"/>
      <c r="DZ14" s="722"/>
      <c r="EA14" s="722"/>
      <c r="EB14" s="669" t="s">
        <v>1077</v>
      </c>
      <c r="EC14" s="669" t="s">
        <v>1077</v>
      </c>
      <c r="ED14" s="669" t="s">
        <v>1079</v>
      </c>
      <c r="EE14" s="669" t="s">
        <v>1079</v>
      </c>
      <c r="EF14" s="669" t="s">
        <v>1077</v>
      </c>
      <c r="EG14" s="669" t="s">
        <v>1077</v>
      </c>
      <c r="EH14" s="669" t="s">
        <v>1079</v>
      </c>
      <c r="EI14" s="669" t="s">
        <v>1079</v>
      </c>
      <c r="EJ14" s="669" t="s">
        <v>1079</v>
      </c>
      <c r="EK14" s="839" t="s">
        <v>3158</v>
      </c>
      <c r="EL14" s="839" t="s">
        <v>3158</v>
      </c>
      <c r="EM14" s="1129"/>
      <c r="EN14" s="724">
        <v>12</v>
      </c>
      <c r="EO14" s="725" t="s">
        <v>962</v>
      </c>
      <c r="EP14" s="726">
        <v>100</v>
      </c>
      <c r="EQ14" s="727"/>
      <c r="ER14" s="728">
        <v>34.6</v>
      </c>
      <c r="ES14" s="729">
        <v>10.38</v>
      </c>
      <c r="ET14" s="729">
        <v>0.47</v>
      </c>
      <c r="EU14" s="729">
        <v>1.99</v>
      </c>
      <c r="EV14" s="687" t="s">
        <v>1077</v>
      </c>
      <c r="EW14" s="687" t="s">
        <v>1077</v>
      </c>
      <c r="EX14" s="687" t="s">
        <v>1079</v>
      </c>
      <c r="EY14" s="687" t="s">
        <v>1079</v>
      </c>
      <c r="EZ14" s="687" t="s">
        <v>1079</v>
      </c>
      <c r="FA14" s="840" t="s">
        <v>3158</v>
      </c>
      <c r="FB14" s="754"/>
      <c r="FC14" s="731">
        <v>9.64</v>
      </c>
      <c r="FD14" s="731" t="s">
        <v>2935</v>
      </c>
      <c r="FE14" s="642">
        <v>0.80389610389610378</v>
      </c>
      <c r="FF14" s="732">
        <v>10.1</v>
      </c>
      <c r="FG14" s="732">
        <v>1</v>
      </c>
      <c r="FH14" s="732">
        <v>196.9</v>
      </c>
      <c r="FI14" s="732">
        <v>18.899999999999999</v>
      </c>
      <c r="FJ14" s="732">
        <v>6</v>
      </c>
      <c r="FK14" s="732">
        <v>144.80000000000001</v>
      </c>
      <c r="FL14" s="732">
        <v>74</v>
      </c>
      <c r="FM14" s="732">
        <v>4.7</v>
      </c>
      <c r="FN14" s="732">
        <v>3.7</v>
      </c>
      <c r="FO14" s="733">
        <v>11.45</v>
      </c>
      <c r="FP14" s="735" t="s">
        <v>2920</v>
      </c>
      <c r="FQ14" s="782">
        <v>0.95476190476190481</v>
      </c>
      <c r="FR14" s="735">
        <v>6.8</v>
      </c>
      <c r="FS14" s="735">
        <v>1</v>
      </c>
      <c r="FT14" s="735">
        <v>180.4</v>
      </c>
      <c r="FU14" s="735">
        <v>13.9</v>
      </c>
      <c r="FV14" s="735">
        <v>7.2</v>
      </c>
      <c r="FW14" s="735">
        <v>172.2</v>
      </c>
      <c r="FX14" s="735">
        <v>14.1</v>
      </c>
      <c r="FY14" s="735">
        <v>4.2</v>
      </c>
      <c r="FZ14" s="735">
        <v>3</v>
      </c>
      <c r="GA14" s="763"/>
      <c r="GB14" s="737">
        <v>2.44</v>
      </c>
      <c r="GC14" s="738" t="s">
        <v>3202</v>
      </c>
      <c r="GD14" s="738"/>
      <c r="GE14" s="737">
        <v>3.78</v>
      </c>
      <c r="GF14" s="738" t="s">
        <v>3160</v>
      </c>
      <c r="GG14" s="738"/>
      <c r="GH14" s="2359"/>
      <c r="GI14" s="740">
        <v>50</v>
      </c>
      <c r="GJ14" s="741">
        <v>2</v>
      </c>
      <c r="GK14" s="742" t="s">
        <v>2284</v>
      </c>
      <c r="GL14" s="742" t="s">
        <v>2261</v>
      </c>
      <c r="GM14" s="743" t="s">
        <v>2284</v>
      </c>
      <c r="GN14" s="743" t="s">
        <v>2285</v>
      </c>
      <c r="GO14" s="743" t="s">
        <v>2286</v>
      </c>
      <c r="GP14" s="743" t="s">
        <v>2284</v>
      </c>
      <c r="GQ14" s="743" t="s">
        <v>2288</v>
      </c>
      <c r="GR14" s="743" t="s">
        <v>2288</v>
      </c>
      <c r="GS14" s="743">
        <v>10</v>
      </c>
      <c r="GT14" s="744" t="s">
        <v>2261</v>
      </c>
      <c r="GU14" s="744" t="s">
        <v>2261</v>
      </c>
      <c r="GV14" s="744">
        <v>0</v>
      </c>
      <c r="GW14" s="744" t="s">
        <v>2261</v>
      </c>
      <c r="GX14" s="744" t="s">
        <v>2261</v>
      </c>
      <c r="GY14" s="744" t="s">
        <v>2261</v>
      </c>
      <c r="GZ14" s="744">
        <v>0</v>
      </c>
    </row>
    <row r="15" spans="1:208" s="750" customFormat="1" ht="24" customHeight="1">
      <c r="A15" s="836" t="s">
        <v>2289</v>
      </c>
      <c r="B15" s="791" t="s">
        <v>1275</v>
      </c>
      <c r="C15" s="791" t="s">
        <v>3210</v>
      </c>
      <c r="D15" s="696" t="s">
        <v>3211</v>
      </c>
      <c r="E15" s="697" t="s">
        <v>3170</v>
      </c>
      <c r="F15" s="697" t="s">
        <v>3204</v>
      </c>
      <c r="G15" s="837" t="s">
        <v>3212</v>
      </c>
      <c r="H15" s="638">
        <v>1410</v>
      </c>
      <c r="I15" s="697" t="s">
        <v>3213</v>
      </c>
      <c r="J15" s="699" t="s">
        <v>1704</v>
      </c>
      <c r="K15" s="699" t="s">
        <v>3214</v>
      </c>
      <c r="L15" s="699" t="s">
        <v>3215</v>
      </c>
      <c r="M15" s="700" t="s">
        <v>3153</v>
      </c>
      <c r="N15" s="700" t="s">
        <v>3152</v>
      </c>
      <c r="O15" s="700" t="s">
        <v>3152</v>
      </c>
      <c r="P15" s="700" t="s">
        <v>3167</v>
      </c>
      <c r="Q15" s="700" t="s">
        <v>3153</v>
      </c>
      <c r="R15" s="700" t="s">
        <v>3152</v>
      </c>
      <c r="S15" s="700" t="s">
        <v>3152</v>
      </c>
      <c r="T15" s="700" t="s">
        <v>3154</v>
      </c>
      <c r="U15" s="700" t="s">
        <v>3154</v>
      </c>
      <c r="V15" s="700" t="s">
        <v>3153</v>
      </c>
      <c r="W15" s="700" t="s">
        <v>3152</v>
      </c>
      <c r="X15" s="700" t="s">
        <v>3153</v>
      </c>
      <c r="Y15" s="700" t="s">
        <v>3153</v>
      </c>
      <c r="Z15" s="700" t="s">
        <v>3153</v>
      </c>
      <c r="AA15" s="700" t="s">
        <v>3153</v>
      </c>
      <c r="AB15" s="700" t="s">
        <v>3156</v>
      </c>
      <c r="AC15" s="701"/>
      <c r="AD15" s="701"/>
      <c r="AE15" s="701"/>
      <c r="AF15" s="700" t="s">
        <v>3153</v>
      </c>
      <c r="AG15" s="700" t="s">
        <v>3153</v>
      </c>
      <c r="AH15" s="700" t="s">
        <v>3152</v>
      </c>
      <c r="AI15" s="700" t="s">
        <v>3152</v>
      </c>
      <c r="AJ15" s="700" t="s">
        <v>3156</v>
      </c>
      <c r="AK15" s="701"/>
      <c r="AL15" s="701"/>
      <c r="AM15" s="701"/>
      <c r="AN15" s="702"/>
      <c r="AO15" s="703">
        <v>182.9</v>
      </c>
      <c r="AP15" s="704" t="s">
        <v>2283</v>
      </c>
      <c r="AQ15" s="705">
        <v>0.87932692307692306</v>
      </c>
      <c r="AR15" s="706">
        <v>10.37</v>
      </c>
      <c r="AS15" s="707" t="s">
        <v>960</v>
      </c>
      <c r="AT15" s="708">
        <v>86.462666666666678</v>
      </c>
      <c r="AU15" s="709"/>
      <c r="AV15" s="710">
        <v>470.9</v>
      </c>
      <c r="AW15" s="711">
        <v>0.35</v>
      </c>
      <c r="AX15" s="711">
        <v>1.82</v>
      </c>
      <c r="AY15" s="711">
        <v>12.25</v>
      </c>
      <c r="AZ15" s="711" t="s">
        <v>1079</v>
      </c>
      <c r="BA15" s="810" t="s">
        <v>3046</v>
      </c>
      <c r="BB15" s="711">
        <v>30.78</v>
      </c>
      <c r="BC15" s="711">
        <v>3.72</v>
      </c>
      <c r="BD15" s="711">
        <v>3.06</v>
      </c>
      <c r="BE15" s="711">
        <v>0.38</v>
      </c>
      <c r="BF15" s="711">
        <v>0.38</v>
      </c>
      <c r="BG15" s="711">
        <v>0.33</v>
      </c>
      <c r="BH15" s="711">
        <v>0.36</v>
      </c>
      <c r="BI15" s="712">
        <v>0</v>
      </c>
      <c r="BJ15" s="712">
        <v>0</v>
      </c>
      <c r="BK15" s="712">
        <v>0</v>
      </c>
      <c r="BL15" s="712">
        <v>0</v>
      </c>
      <c r="BM15" s="713">
        <v>10.76</v>
      </c>
      <c r="BN15" s="714" t="s">
        <v>962</v>
      </c>
      <c r="BO15" s="715">
        <v>89.693166666666684</v>
      </c>
      <c r="BP15" s="716"/>
      <c r="BQ15" s="717">
        <v>413.9</v>
      </c>
      <c r="BR15" s="718">
        <v>0.72</v>
      </c>
      <c r="BS15" s="718">
        <v>1.27</v>
      </c>
      <c r="BT15" s="718">
        <v>32.17</v>
      </c>
      <c r="BU15" s="722" t="s">
        <v>3046</v>
      </c>
      <c r="BV15" s="718">
        <v>28.72</v>
      </c>
      <c r="BW15" s="718">
        <v>1.34</v>
      </c>
      <c r="BX15" s="718">
        <v>1.96</v>
      </c>
      <c r="BY15" s="718">
        <v>0.25</v>
      </c>
      <c r="BZ15" s="718">
        <v>0.3</v>
      </c>
      <c r="CA15" s="718">
        <v>0.28000000000000003</v>
      </c>
      <c r="CB15" s="718">
        <v>0.21</v>
      </c>
      <c r="CC15" s="668" t="s">
        <v>1077</v>
      </c>
      <c r="CD15" s="668" t="s">
        <v>1077</v>
      </c>
      <c r="CE15" s="668" t="s">
        <v>1079</v>
      </c>
      <c r="CF15" s="668" t="s">
        <v>1079</v>
      </c>
      <c r="CG15" s="668" t="s">
        <v>1077</v>
      </c>
      <c r="CH15" s="668" t="s">
        <v>1077</v>
      </c>
      <c r="CI15" s="668" t="s">
        <v>1079</v>
      </c>
      <c r="CJ15" s="668" t="s">
        <v>1079</v>
      </c>
      <c r="CK15" s="668" t="s">
        <v>1079</v>
      </c>
      <c r="CL15" s="838" t="s">
        <v>3158</v>
      </c>
      <c r="CM15" s="838" t="s">
        <v>3158</v>
      </c>
      <c r="CN15" s="780"/>
      <c r="CO15" s="706">
        <v>9.8699999999999992</v>
      </c>
      <c r="CP15" s="707" t="s">
        <v>960</v>
      </c>
      <c r="CQ15" s="708">
        <v>82.30916666666667</v>
      </c>
      <c r="CR15" s="709"/>
      <c r="CS15" s="710">
        <v>377.7</v>
      </c>
      <c r="CT15" s="711">
        <v>0.38</v>
      </c>
      <c r="CU15" s="711">
        <v>1.59</v>
      </c>
      <c r="CV15" s="711">
        <v>8.44</v>
      </c>
      <c r="CW15" s="711" t="s">
        <v>1079</v>
      </c>
      <c r="CX15" s="810" t="s">
        <v>3046</v>
      </c>
      <c r="CY15" s="711">
        <v>32.61</v>
      </c>
      <c r="CZ15" s="711">
        <v>3.96</v>
      </c>
      <c r="DA15" s="711">
        <v>2.56</v>
      </c>
      <c r="DB15" s="711">
        <v>0.28000000000000003</v>
      </c>
      <c r="DC15" s="711">
        <v>0.48</v>
      </c>
      <c r="DD15" s="711">
        <v>0.28000000000000003</v>
      </c>
      <c r="DE15" s="711">
        <v>0.19</v>
      </c>
      <c r="DF15" s="712">
        <v>0</v>
      </c>
      <c r="DG15" s="712">
        <v>39</v>
      </c>
      <c r="DH15" s="712">
        <v>9</v>
      </c>
      <c r="DI15" s="712">
        <v>0</v>
      </c>
      <c r="DJ15" s="713">
        <v>10.82</v>
      </c>
      <c r="DK15" s="714" t="s">
        <v>962</v>
      </c>
      <c r="DL15" s="715">
        <v>90.24</v>
      </c>
      <c r="DM15" s="716"/>
      <c r="DN15" s="720" t="s">
        <v>1079</v>
      </c>
      <c r="DO15" s="721" t="s">
        <v>2257</v>
      </c>
      <c r="DP15" s="722" t="s">
        <v>2257</v>
      </c>
      <c r="DQ15" s="718">
        <v>1.61</v>
      </c>
      <c r="DR15" s="722" t="s">
        <v>2257</v>
      </c>
      <c r="DS15" s="722"/>
      <c r="DT15" s="718">
        <v>32.15</v>
      </c>
      <c r="DU15" s="718" t="s">
        <v>1079</v>
      </c>
      <c r="DV15" s="718">
        <v>0.26</v>
      </c>
      <c r="DW15" s="718">
        <v>0.12</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839" t="s">
        <v>3158</v>
      </c>
      <c r="EL15" s="839" t="s">
        <v>3158</v>
      </c>
      <c r="EM15" s="1129"/>
      <c r="EN15" s="724">
        <v>12</v>
      </c>
      <c r="EO15" s="725" t="s">
        <v>962</v>
      </c>
      <c r="EP15" s="726">
        <v>100</v>
      </c>
      <c r="EQ15" s="727"/>
      <c r="ER15" s="728">
        <v>42.9</v>
      </c>
      <c r="ES15" s="729">
        <v>18.55</v>
      </c>
      <c r="ET15" s="729">
        <v>0.68</v>
      </c>
      <c r="EU15" s="729">
        <v>2.25</v>
      </c>
      <c r="EV15" s="687" t="s">
        <v>1077</v>
      </c>
      <c r="EW15" s="687" t="s">
        <v>1077</v>
      </c>
      <c r="EX15" s="687" t="s">
        <v>1079</v>
      </c>
      <c r="EY15" s="687" t="s">
        <v>1079</v>
      </c>
      <c r="EZ15" s="687" t="s">
        <v>1079</v>
      </c>
      <c r="FA15" s="840" t="s">
        <v>3158</v>
      </c>
      <c r="FB15" s="730"/>
      <c r="FC15" s="731">
        <v>10.029999999999999</v>
      </c>
      <c r="FD15" s="731" t="s">
        <v>2935</v>
      </c>
      <c r="FE15" s="642">
        <v>0.83599999999999997</v>
      </c>
      <c r="FF15" s="732">
        <v>15.2</v>
      </c>
      <c r="FG15" s="732">
        <v>15.5</v>
      </c>
      <c r="FH15" s="732">
        <v>254.3</v>
      </c>
      <c r="FI15" s="732">
        <v>7.5</v>
      </c>
      <c r="FJ15" s="732">
        <v>14.3</v>
      </c>
      <c r="FK15" s="732">
        <v>146.69999999999999</v>
      </c>
      <c r="FL15" s="732">
        <v>74.5</v>
      </c>
      <c r="FM15" s="732">
        <v>3.6</v>
      </c>
      <c r="FN15" s="732">
        <v>2</v>
      </c>
      <c r="FO15" s="733">
        <v>11.1</v>
      </c>
      <c r="FP15" s="735" t="s">
        <v>2920</v>
      </c>
      <c r="FQ15" s="782">
        <v>0.92575757575757578</v>
      </c>
      <c r="FR15" s="735">
        <v>12.9</v>
      </c>
      <c r="FS15" s="735">
        <v>6.1</v>
      </c>
      <c r="FT15" s="735">
        <v>464.4</v>
      </c>
      <c r="FU15" s="735">
        <v>9.4</v>
      </c>
      <c r="FV15" s="735">
        <v>9.5</v>
      </c>
      <c r="FW15" s="735">
        <v>256.3</v>
      </c>
      <c r="FX15" s="735">
        <v>92.7</v>
      </c>
      <c r="FY15" s="735">
        <v>8.3000000000000007</v>
      </c>
      <c r="FZ15" s="735">
        <v>3.9</v>
      </c>
      <c r="GA15" s="763"/>
      <c r="GB15" s="737">
        <v>2.92</v>
      </c>
      <c r="GC15" s="738" t="s">
        <v>3159</v>
      </c>
      <c r="GD15" s="738"/>
      <c r="GE15" s="737">
        <v>4</v>
      </c>
      <c r="GF15" s="738" t="s">
        <v>3160</v>
      </c>
      <c r="GG15" s="738"/>
      <c r="GH15" s="2359"/>
      <c r="GI15" s="740">
        <v>75</v>
      </c>
      <c r="GJ15" s="741">
        <v>4</v>
      </c>
      <c r="GK15" s="742" t="s">
        <v>2284</v>
      </c>
      <c r="GL15" s="742" t="s">
        <v>2284</v>
      </c>
      <c r="GM15" s="743" t="s">
        <v>2284</v>
      </c>
      <c r="GN15" s="743" t="s">
        <v>2285</v>
      </c>
      <c r="GO15" s="743" t="s">
        <v>2286</v>
      </c>
      <c r="GP15" s="743" t="s">
        <v>2284</v>
      </c>
      <c r="GQ15" s="743" t="s">
        <v>2288</v>
      </c>
      <c r="GR15" s="743" t="s">
        <v>2288</v>
      </c>
      <c r="GS15" s="743">
        <v>10</v>
      </c>
      <c r="GT15" s="744" t="s">
        <v>2261</v>
      </c>
      <c r="GU15" s="744" t="s">
        <v>2261</v>
      </c>
      <c r="GV15" s="744">
        <v>0</v>
      </c>
      <c r="GW15" s="744" t="s">
        <v>2284</v>
      </c>
      <c r="GX15" s="744" t="s">
        <v>1700</v>
      </c>
      <c r="GY15" s="744" t="s">
        <v>2285</v>
      </c>
      <c r="GZ15" s="744">
        <v>25</v>
      </c>
    </row>
    <row r="16" spans="1:208" s="750" customFormat="1" ht="24" customHeight="1">
      <c r="A16" s="836" t="s">
        <v>2323</v>
      </c>
      <c r="B16" s="791" t="s">
        <v>1301</v>
      </c>
      <c r="C16" s="757" t="s">
        <v>3216</v>
      </c>
      <c r="D16" s="696" t="s">
        <v>3145</v>
      </c>
      <c r="E16" s="697" t="s">
        <v>3146</v>
      </c>
      <c r="F16" s="697" t="s">
        <v>3217</v>
      </c>
      <c r="G16" s="837" t="s">
        <v>3218</v>
      </c>
      <c r="H16" s="638">
        <v>1810</v>
      </c>
      <c r="I16" s="697" t="s">
        <v>3149</v>
      </c>
      <c r="J16" s="699" t="s">
        <v>3219</v>
      </c>
      <c r="K16" s="699" t="s">
        <v>3220</v>
      </c>
      <c r="L16" s="699" t="s">
        <v>2961</v>
      </c>
      <c r="M16" s="700" t="s">
        <v>3153</v>
      </c>
      <c r="N16" s="700" t="s">
        <v>3152</v>
      </c>
      <c r="O16" s="700" t="s">
        <v>3152</v>
      </c>
      <c r="P16" s="700" t="s">
        <v>3167</v>
      </c>
      <c r="Q16" s="700" t="s">
        <v>3153</v>
      </c>
      <c r="R16" s="700" t="s">
        <v>3152</v>
      </c>
      <c r="S16" s="700" t="s">
        <v>3152</v>
      </c>
      <c r="T16" s="700" t="s">
        <v>3154</v>
      </c>
      <c r="U16" s="700" t="s">
        <v>3154</v>
      </c>
      <c r="V16" s="700" t="s">
        <v>3152</v>
      </c>
      <c r="W16" s="770" t="s">
        <v>3222</v>
      </c>
      <c r="X16" s="700" t="s">
        <v>3153</v>
      </c>
      <c r="Y16" s="700" t="s">
        <v>3153</v>
      </c>
      <c r="Z16" s="700" t="s">
        <v>3153</v>
      </c>
      <c r="AA16" s="700" t="s">
        <v>3153</v>
      </c>
      <c r="AB16" s="762"/>
      <c r="AC16" s="700" t="s">
        <v>3155</v>
      </c>
      <c r="AD16" s="700" t="s">
        <v>3155</v>
      </c>
      <c r="AE16" s="701"/>
      <c r="AF16" s="700" t="s">
        <v>3153</v>
      </c>
      <c r="AG16" s="700" t="s">
        <v>3153</v>
      </c>
      <c r="AH16" s="700" t="s">
        <v>3153</v>
      </c>
      <c r="AI16" s="700" t="s">
        <v>3153</v>
      </c>
      <c r="AJ16" s="762"/>
      <c r="AK16" s="700" t="s">
        <v>3155</v>
      </c>
      <c r="AL16" s="700" t="s">
        <v>3155</v>
      </c>
      <c r="AM16" s="701"/>
      <c r="AN16" s="702"/>
      <c r="AO16" s="703">
        <v>193.9</v>
      </c>
      <c r="AP16" s="704" t="s">
        <v>2283</v>
      </c>
      <c r="AQ16" s="705">
        <v>0.93221153846153848</v>
      </c>
      <c r="AR16" s="706">
        <v>11.46</v>
      </c>
      <c r="AS16" s="707" t="s">
        <v>962</v>
      </c>
      <c r="AT16" s="708">
        <v>95.538833333333343</v>
      </c>
      <c r="AU16" s="709"/>
      <c r="AV16" s="710">
        <v>345.7</v>
      </c>
      <c r="AW16" s="711">
        <v>0.72</v>
      </c>
      <c r="AX16" s="711">
        <v>1.18</v>
      </c>
      <c r="AY16" s="711">
        <v>12.89</v>
      </c>
      <c r="AZ16" s="711" t="s">
        <v>1079</v>
      </c>
      <c r="BA16" s="810" t="s">
        <v>3046</v>
      </c>
      <c r="BB16" s="711">
        <v>20.59</v>
      </c>
      <c r="BC16" s="711">
        <v>0.44</v>
      </c>
      <c r="BD16" s="711">
        <v>0.23</v>
      </c>
      <c r="BE16" s="711">
        <v>0.66</v>
      </c>
      <c r="BF16" s="711">
        <v>0.44</v>
      </c>
      <c r="BG16" s="711">
        <v>0.48</v>
      </c>
      <c r="BH16" s="711">
        <v>0.53</v>
      </c>
      <c r="BI16" s="712">
        <v>0</v>
      </c>
      <c r="BJ16" s="712">
        <v>0</v>
      </c>
      <c r="BK16" s="712">
        <v>0</v>
      </c>
      <c r="BL16" s="712">
        <v>0</v>
      </c>
      <c r="BM16" s="713">
        <v>11.99</v>
      </c>
      <c r="BN16" s="714" t="s">
        <v>962</v>
      </c>
      <c r="BO16" s="715">
        <v>99.923083333333338</v>
      </c>
      <c r="BP16" s="716"/>
      <c r="BQ16" s="717">
        <v>496.2</v>
      </c>
      <c r="BR16" s="718">
        <v>0.51</v>
      </c>
      <c r="BS16" s="718">
        <v>0.8</v>
      </c>
      <c r="BT16" s="718">
        <v>22.09</v>
      </c>
      <c r="BU16" s="722" t="s">
        <v>3046</v>
      </c>
      <c r="BV16" s="718">
        <v>22.06</v>
      </c>
      <c r="BW16" s="718">
        <v>1.35</v>
      </c>
      <c r="BX16" s="718">
        <v>1.02</v>
      </c>
      <c r="BY16" s="718">
        <v>0.35</v>
      </c>
      <c r="BZ16" s="718">
        <v>0.18</v>
      </c>
      <c r="CA16" s="718">
        <v>0.4</v>
      </c>
      <c r="CB16" s="718">
        <v>0.18</v>
      </c>
      <c r="CC16" s="668" t="s">
        <v>1077</v>
      </c>
      <c r="CD16" s="668" t="s">
        <v>1077</v>
      </c>
      <c r="CE16" s="668" t="s">
        <v>1079</v>
      </c>
      <c r="CF16" s="668" t="s">
        <v>1079</v>
      </c>
      <c r="CG16" s="668" t="s">
        <v>1077</v>
      </c>
      <c r="CH16" s="668" t="s">
        <v>1077</v>
      </c>
      <c r="CI16" s="668" t="s">
        <v>1079</v>
      </c>
      <c r="CJ16" s="668" t="s">
        <v>1079</v>
      </c>
      <c r="CK16" s="668" t="s">
        <v>1079</v>
      </c>
      <c r="CL16" s="838" t="s">
        <v>3158</v>
      </c>
      <c r="CM16" s="838" t="s">
        <v>3158</v>
      </c>
      <c r="CN16" s="719"/>
      <c r="CO16" s="706">
        <v>11.14</v>
      </c>
      <c r="CP16" s="707" t="s">
        <v>962</v>
      </c>
      <c r="CQ16" s="708">
        <v>92.84675</v>
      </c>
      <c r="CR16" s="709"/>
      <c r="CS16" s="710">
        <v>163</v>
      </c>
      <c r="CT16" s="711">
        <v>0.55000000000000004</v>
      </c>
      <c r="CU16" s="711">
        <v>1.1299999999999999</v>
      </c>
      <c r="CV16" s="711">
        <v>11.81</v>
      </c>
      <c r="CW16" s="711" t="s">
        <v>1079</v>
      </c>
      <c r="CX16" s="810" t="s">
        <v>3046</v>
      </c>
      <c r="CY16" s="711">
        <v>21.55</v>
      </c>
      <c r="CZ16" s="711">
        <v>0.16</v>
      </c>
      <c r="DA16" s="711">
        <v>1.21</v>
      </c>
      <c r="DB16" s="711">
        <v>0.61</v>
      </c>
      <c r="DC16" s="711">
        <v>0.35</v>
      </c>
      <c r="DD16" s="711">
        <v>0.41</v>
      </c>
      <c r="DE16" s="711">
        <v>0.82</v>
      </c>
      <c r="DF16" s="712">
        <v>0</v>
      </c>
      <c r="DG16" s="712">
        <v>0</v>
      </c>
      <c r="DH16" s="712">
        <v>0</v>
      </c>
      <c r="DI16" s="712">
        <v>0</v>
      </c>
      <c r="DJ16" s="713">
        <v>10.91</v>
      </c>
      <c r="DK16" s="714" t="s">
        <v>962</v>
      </c>
      <c r="DL16" s="715">
        <v>90.944000000000003</v>
      </c>
      <c r="DM16" s="716"/>
      <c r="DN16" s="720" t="s">
        <v>1079</v>
      </c>
      <c r="DO16" s="721" t="s">
        <v>2257</v>
      </c>
      <c r="DP16" s="722" t="s">
        <v>2257</v>
      </c>
      <c r="DQ16" s="718">
        <v>1.63</v>
      </c>
      <c r="DR16" s="722" t="s">
        <v>2257</v>
      </c>
      <c r="DS16" s="722"/>
      <c r="DT16" s="718">
        <v>31.49</v>
      </c>
      <c r="DU16" s="718" t="s">
        <v>1079</v>
      </c>
      <c r="DV16" s="718">
        <v>0.37</v>
      </c>
      <c r="DW16" s="718">
        <v>0.23</v>
      </c>
      <c r="DX16" s="722"/>
      <c r="DY16" s="722"/>
      <c r="DZ16" s="722"/>
      <c r="EA16" s="722"/>
      <c r="EB16" s="669" t="s">
        <v>1077</v>
      </c>
      <c r="EC16" s="669" t="s">
        <v>1077</v>
      </c>
      <c r="ED16" s="669" t="s">
        <v>1079</v>
      </c>
      <c r="EE16" s="669" t="s">
        <v>1079</v>
      </c>
      <c r="EF16" s="669" t="s">
        <v>1077</v>
      </c>
      <c r="EG16" s="669" t="s">
        <v>1077</v>
      </c>
      <c r="EH16" s="669" t="s">
        <v>1079</v>
      </c>
      <c r="EI16" s="669" t="s">
        <v>1079</v>
      </c>
      <c r="EJ16" s="669" t="s">
        <v>1079</v>
      </c>
      <c r="EK16" s="839" t="s">
        <v>3158</v>
      </c>
      <c r="EL16" s="839" t="s">
        <v>3158</v>
      </c>
      <c r="EM16" s="1129"/>
      <c r="EN16" s="724">
        <v>12</v>
      </c>
      <c r="EO16" s="725" t="s">
        <v>962</v>
      </c>
      <c r="EP16" s="726">
        <v>100</v>
      </c>
      <c r="EQ16" s="727"/>
      <c r="ER16" s="728">
        <v>27.4</v>
      </c>
      <c r="ES16" s="729">
        <v>6.43</v>
      </c>
      <c r="ET16" s="729">
        <v>0.48</v>
      </c>
      <c r="EU16" s="729">
        <v>0.49</v>
      </c>
      <c r="EV16" s="687" t="s">
        <v>1077</v>
      </c>
      <c r="EW16" s="687" t="s">
        <v>1077</v>
      </c>
      <c r="EX16" s="687" t="s">
        <v>1079</v>
      </c>
      <c r="EY16" s="687" t="s">
        <v>1079</v>
      </c>
      <c r="EZ16" s="687" t="s">
        <v>1079</v>
      </c>
      <c r="FA16" s="840" t="s">
        <v>3158</v>
      </c>
      <c r="FB16" s="754"/>
      <c r="FC16" s="731">
        <v>11.81</v>
      </c>
      <c r="FD16" s="731" t="s">
        <v>2920</v>
      </c>
      <c r="FE16" s="642">
        <v>0.98484848484848486</v>
      </c>
      <c r="FF16" s="732">
        <v>9</v>
      </c>
      <c r="FG16" s="732">
        <v>0.8</v>
      </c>
      <c r="FH16" s="732">
        <v>320.5</v>
      </c>
      <c r="FI16" s="732">
        <v>5.0999999999999996</v>
      </c>
      <c r="FJ16" s="732">
        <v>5.2</v>
      </c>
      <c r="FK16" s="732">
        <v>111.2</v>
      </c>
      <c r="FL16" s="732">
        <v>95.2</v>
      </c>
      <c r="FM16" s="732">
        <v>2.2999999999999998</v>
      </c>
      <c r="FN16" s="732">
        <v>0.1</v>
      </c>
      <c r="FO16" s="733" t="s">
        <v>1887</v>
      </c>
      <c r="FP16" s="735" t="s">
        <v>1887</v>
      </c>
      <c r="FQ16" s="782" t="s">
        <v>1887</v>
      </c>
      <c r="FR16" s="735" t="s">
        <v>1887</v>
      </c>
      <c r="FS16" s="735" t="s">
        <v>1887</v>
      </c>
      <c r="FT16" s="735" t="s">
        <v>1887</v>
      </c>
      <c r="FU16" s="735" t="s">
        <v>1887</v>
      </c>
      <c r="FV16" s="735" t="s">
        <v>1887</v>
      </c>
      <c r="FW16" s="735" t="s">
        <v>1887</v>
      </c>
      <c r="FX16" s="735" t="s">
        <v>1887</v>
      </c>
      <c r="FY16" s="735" t="s">
        <v>1887</v>
      </c>
      <c r="FZ16" s="735" t="s">
        <v>1887</v>
      </c>
      <c r="GA16" s="763"/>
      <c r="GB16" s="737">
        <v>3.51</v>
      </c>
      <c r="GC16" s="738" t="s">
        <v>3223</v>
      </c>
      <c r="GD16" s="738"/>
      <c r="GE16" s="737">
        <v>4</v>
      </c>
      <c r="GF16" s="738" t="s">
        <v>3223</v>
      </c>
      <c r="GG16" s="738"/>
      <c r="GH16" s="2359"/>
      <c r="GI16" s="740">
        <v>50</v>
      </c>
      <c r="GJ16" s="741">
        <v>2</v>
      </c>
      <c r="GK16" s="742" t="s">
        <v>2284</v>
      </c>
      <c r="GL16" s="742" t="s">
        <v>2261</v>
      </c>
      <c r="GM16" s="743" t="s">
        <v>2284</v>
      </c>
      <c r="GN16" s="743" t="s">
        <v>2285</v>
      </c>
      <c r="GO16" s="743" t="s">
        <v>2286</v>
      </c>
      <c r="GP16" s="743" t="s">
        <v>2284</v>
      </c>
      <c r="GQ16" s="743" t="s">
        <v>2287</v>
      </c>
      <c r="GR16" s="743" t="s">
        <v>2285</v>
      </c>
      <c r="GS16" s="743">
        <v>10</v>
      </c>
      <c r="GT16" s="744" t="s">
        <v>2261</v>
      </c>
      <c r="GU16" s="744" t="s">
        <v>2261</v>
      </c>
      <c r="GV16" s="744">
        <v>0</v>
      </c>
      <c r="GW16" s="744" t="s">
        <v>2261</v>
      </c>
      <c r="GX16" s="744" t="s">
        <v>2261</v>
      </c>
      <c r="GY16" s="744" t="s">
        <v>2261</v>
      </c>
      <c r="GZ16" s="744">
        <v>0</v>
      </c>
    </row>
    <row r="17" spans="1:208" s="750" customFormat="1" ht="24" customHeight="1">
      <c r="A17" s="836" t="s">
        <v>2262</v>
      </c>
      <c r="B17" s="696" t="s">
        <v>1250</v>
      </c>
      <c r="C17" s="696" t="s">
        <v>3224</v>
      </c>
      <c r="D17" s="696" t="s">
        <v>3225</v>
      </c>
      <c r="E17" s="697" t="s">
        <v>3227</v>
      </c>
      <c r="F17" s="697" t="s">
        <v>3228</v>
      </c>
      <c r="G17" s="837" t="s">
        <v>3229</v>
      </c>
      <c r="H17" s="638">
        <v>920</v>
      </c>
      <c r="I17" s="697" t="s">
        <v>3164</v>
      </c>
      <c r="J17" s="699" t="s">
        <v>1561</v>
      </c>
      <c r="K17" s="699" t="s">
        <v>3230</v>
      </c>
      <c r="L17" s="699" t="s">
        <v>3231</v>
      </c>
      <c r="M17" s="770" t="s">
        <v>3233</v>
      </c>
      <c r="N17" s="770" t="s">
        <v>3233</v>
      </c>
      <c r="O17" s="770" t="s">
        <v>3233</v>
      </c>
      <c r="P17" s="761" t="s">
        <v>3233</v>
      </c>
      <c r="Q17" s="770" t="s">
        <v>3233</v>
      </c>
      <c r="R17" s="770" t="s">
        <v>3233</v>
      </c>
      <c r="S17" s="770" t="s">
        <v>3222</v>
      </c>
      <c r="T17" s="700" t="s">
        <v>3154</v>
      </c>
      <c r="U17" s="700" t="s">
        <v>3154</v>
      </c>
      <c r="V17" s="700" t="s">
        <v>3233</v>
      </c>
      <c r="W17" s="770" t="s">
        <v>3222</v>
      </c>
      <c r="X17" s="700" t="s">
        <v>3153</v>
      </c>
      <c r="Y17" s="700" t="s">
        <v>3153</v>
      </c>
      <c r="Z17" s="700" t="s">
        <v>3155</v>
      </c>
      <c r="AA17" s="700" t="s">
        <v>3155</v>
      </c>
      <c r="AB17" s="762"/>
      <c r="AC17" s="701"/>
      <c r="AD17" s="701"/>
      <c r="AE17" s="701"/>
      <c r="AF17" s="700" t="s">
        <v>3153</v>
      </c>
      <c r="AG17" s="700" t="s">
        <v>3153</v>
      </c>
      <c r="AH17" s="700" t="s">
        <v>3155</v>
      </c>
      <c r="AI17" s="700" t="s">
        <v>3155</v>
      </c>
      <c r="AJ17" s="762"/>
      <c r="AK17" s="701"/>
      <c r="AL17" s="701"/>
      <c r="AM17" s="701"/>
      <c r="AN17" s="702"/>
      <c r="AO17" s="703">
        <v>160.5</v>
      </c>
      <c r="AP17" s="704" t="s">
        <v>2296</v>
      </c>
      <c r="AQ17" s="705">
        <v>0.77163461538461542</v>
      </c>
      <c r="AR17" s="706">
        <v>8.0399999999999991</v>
      </c>
      <c r="AS17" s="707" t="s">
        <v>968</v>
      </c>
      <c r="AT17" s="708">
        <v>67.002750000000006</v>
      </c>
      <c r="AU17" s="709"/>
      <c r="AV17" s="710">
        <v>580.6</v>
      </c>
      <c r="AW17" s="711">
        <v>0.42</v>
      </c>
      <c r="AX17" s="711">
        <v>2.02</v>
      </c>
      <c r="AY17" s="711">
        <v>18.760000000000002</v>
      </c>
      <c r="AZ17" s="711" t="s">
        <v>1079</v>
      </c>
      <c r="BA17" s="810" t="s">
        <v>3046</v>
      </c>
      <c r="BB17" s="711">
        <v>38.53</v>
      </c>
      <c r="BC17" s="711">
        <v>0.7</v>
      </c>
      <c r="BD17" s="711">
        <v>2.15</v>
      </c>
      <c r="BE17" s="711">
        <v>0.38</v>
      </c>
      <c r="BF17" s="711">
        <v>0.59</v>
      </c>
      <c r="BG17" s="711">
        <v>0.84</v>
      </c>
      <c r="BH17" s="711">
        <v>0.57999999999999996</v>
      </c>
      <c r="BI17" s="712">
        <v>0</v>
      </c>
      <c r="BJ17" s="712">
        <v>54</v>
      </c>
      <c r="BK17" s="712">
        <v>70</v>
      </c>
      <c r="BL17" s="712">
        <v>30</v>
      </c>
      <c r="BM17" s="713">
        <v>9.48</v>
      </c>
      <c r="BN17" s="714" t="s">
        <v>960</v>
      </c>
      <c r="BO17" s="715">
        <v>79.078666666666692</v>
      </c>
      <c r="BP17" s="716"/>
      <c r="BQ17" s="717">
        <v>589</v>
      </c>
      <c r="BR17" s="718">
        <v>0.6</v>
      </c>
      <c r="BS17" s="718">
        <v>1.61</v>
      </c>
      <c r="BT17" s="718">
        <v>39.450000000000003</v>
      </c>
      <c r="BU17" s="722" t="s">
        <v>3046</v>
      </c>
      <c r="BV17" s="718">
        <v>34.07</v>
      </c>
      <c r="BW17" s="718">
        <v>0.76</v>
      </c>
      <c r="BX17" s="718">
        <v>0.8</v>
      </c>
      <c r="BY17" s="718">
        <v>0.52</v>
      </c>
      <c r="BZ17" s="718">
        <v>0.31</v>
      </c>
      <c r="CA17" s="718">
        <v>0.54</v>
      </c>
      <c r="CB17" s="718">
        <v>0.48</v>
      </c>
      <c r="CC17" s="668" t="s">
        <v>1077</v>
      </c>
      <c r="CD17" s="668" t="s">
        <v>1077</v>
      </c>
      <c r="CE17" s="668" t="s">
        <v>1079</v>
      </c>
      <c r="CF17" s="668" t="s">
        <v>1079</v>
      </c>
      <c r="CG17" s="668" t="s">
        <v>1077</v>
      </c>
      <c r="CH17" s="668" t="s">
        <v>1077</v>
      </c>
      <c r="CI17" s="668" t="s">
        <v>1079</v>
      </c>
      <c r="CJ17" s="668" t="s">
        <v>1079</v>
      </c>
      <c r="CK17" s="668" t="s">
        <v>1079</v>
      </c>
      <c r="CL17" s="838" t="s">
        <v>3158</v>
      </c>
      <c r="CM17" s="838" t="s">
        <v>3158</v>
      </c>
      <c r="CN17" s="719"/>
      <c r="CO17" s="706">
        <v>9.5299999999999994</v>
      </c>
      <c r="CP17" s="707" t="s">
        <v>960</v>
      </c>
      <c r="CQ17" s="708">
        <v>79.463250000000002</v>
      </c>
      <c r="CR17" s="709"/>
      <c r="CS17" s="710">
        <v>493.5</v>
      </c>
      <c r="CT17" s="711">
        <v>0.54</v>
      </c>
      <c r="CU17" s="711">
        <v>1.99</v>
      </c>
      <c r="CV17" s="711">
        <v>13.08</v>
      </c>
      <c r="CW17" s="711" t="s">
        <v>1079</v>
      </c>
      <c r="CX17" s="810" t="s">
        <v>3046</v>
      </c>
      <c r="CY17" s="711">
        <v>33.159999999999997</v>
      </c>
      <c r="CZ17" s="711">
        <v>0.37</v>
      </c>
      <c r="DA17" s="711">
        <v>0.57999999999999996</v>
      </c>
      <c r="DB17" s="711">
        <v>0.27</v>
      </c>
      <c r="DC17" s="711">
        <v>0.2</v>
      </c>
      <c r="DD17" s="711">
        <v>0.42</v>
      </c>
      <c r="DE17" s="711">
        <v>0.6</v>
      </c>
      <c r="DF17" s="712">
        <v>8</v>
      </c>
      <c r="DG17" s="712">
        <v>32</v>
      </c>
      <c r="DH17" s="712">
        <v>78</v>
      </c>
      <c r="DI17" s="712">
        <v>0</v>
      </c>
      <c r="DJ17" s="713">
        <v>8</v>
      </c>
      <c r="DK17" s="714" t="s">
        <v>968</v>
      </c>
      <c r="DL17" s="715">
        <v>66.666666666666657</v>
      </c>
      <c r="DM17" s="716"/>
      <c r="DN17" s="720" t="s">
        <v>1079</v>
      </c>
      <c r="DO17" s="721" t="s">
        <v>2257</v>
      </c>
      <c r="DP17" s="722" t="s">
        <v>2257</v>
      </c>
      <c r="DQ17" s="718">
        <v>2.79</v>
      </c>
      <c r="DR17" s="722" t="s">
        <v>2257</v>
      </c>
      <c r="DS17" s="722"/>
      <c r="DT17" s="718">
        <v>56.53</v>
      </c>
      <c r="DU17" s="718" t="s">
        <v>1079</v>
      </c>
      <c r="DV17" s="718">
        <v>0.36</v>
      </c>
      <c r="DW17" s="718">
        <v>0.28999999999999998</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839" t="s">
        <v>3158</v>
      </c>
      <c r="EL17" s="839" t="s">
        <v>3158</v>
      </c>
      <c r="EM17" s="1129" t="s">
        <v>2785</v>
      </c>
      <c r="EN17" s="724">
        <v>11.87</v>
      </c>
      <c r="EO17" s="725" t="s">
        <v>962</v>
      </c>
      <c r="EP17" s="726">
        <v>98.958333333333343</v>
      </c>
      <c r="EQ17" s="727"/>
      <c r="ER17" s="728">
        <v>190</v>
      </c>
      <c r="ES17" s="729">
        <v>18.88</v>
      </c>
      <c r="ET17" s="729">
        <v>0.77</v>
      </c>
      <c r="EU17" s="729">
        <v>3.19</v>
      </c>
      <c r="EV17" s="687" t="s">
        <v>1077</v>
      </c>
      <c r="EW17" s="687" t="s">
        <v>1077</v>
      </c>
      <c r="EX17" s="687" t="s">
        <v>1079</v>
      </c>
      <c r="EY17" s="687" t="s">
        <v>1079</v>
      </c>
      <c r="EZ17" s="687" t="s">
        <v>1079</v>
      </c>
      <c r="FA17" s="840" t="s">
        <v>3158</v>
      </c>
      <c r="FB17" s="754" t="s">
        <v>3569</v>
      </c>
      <c r="FC17" s="731">
        <v>9.4499999999999993</v>
      </c>
      <c r="FD17" s="731" t="s">
        <v>2935</v>
      </c>
      <c r="FE17" s="642">
        <v>0.78749999999999998</v>
      </c>
      <c r="FF17" s="732">
        <v>15.9</v>
      </c>
      <c r="FG17" s="732">
        <v>45.6</v>
      </c>
      <c r="FH17" s="732">
        <v>565.70000000000005</v>
      </c>
      <c r="FI17" s="732">
        <v>8.6</v>
      </c>
      <c r="FJ17" s="732">
        <v>1.6</v>
      </c>
      <c r="FK17" s="732">
        <v>289.2</v>
      </c>
      <c r="FL17" s="732">
        <v>357.3</v>
      </c>
      <c r="FM17" s="732">
        <v>2.9</v>
      </c>
      <c r="FN17" s="732">
        <v>6.3</v>
      </c>
      <c r="FO17" s="733" t="s">
        <v>1887</v>
      </c>
      <c r="FP17" s="735" t="s">
        <v>1887</v>
      </c>
      <c r="FQ17" s="782" t="s">
        <v>1887</v>
      </c>
      <c r="FR17" s="735" t="s">
        <v>1887</v>
      </c>
      <c r="FS17" s="735" t="s">
        <v>1887</v>
      </c>
      <c r="FT17" s="735" t="s">
        <v>1887</v>
      </c>
      <c r="FU17" s="735" t="s">
        <v>1887</v>
      </c>
      <c r="FV17" s="735" t="s">
        <v>1887</v>
      </c>
      <c r="FW17" s="735" t="s">
        <v>1887</v>
      </c>
      <c r="FX17" s="735" t="s">
        <v>1887</v>
      </c>
      <c r="FY17" s="735" t="s">
        <v>1887</v>
      </c>
      <c r="FZ17" s="735" t="s">
        <v>1887</v>
      </c>
      <c r="GA17" s="763"/>
      <c r="GB17" s="737">
        <v>2.67</v>
      </c>
      <c r="GC17" s="738" t="s">
        <v>3234</v>
      </c>
      <c r="GD17" s="738"/>
      <c r="GE17" s="737">
        <v>4</v>
      </c>
      <c r="GF17" s="738" t="s">
        <v>3223</v>
      </c>
      <c r="GG17" s="738"/>
      <c r="GH17" s="2359"/>
      <c r="GI17" s="740">
        <v>50</v>
      </c>
      <c r="GJ17" s="741">
        <v>2</v>
      </c>
      <c r="GK17" s="742" t="s">
        <v>2284</v>
      </c>
      <c r="GL17" s="742" t="s">
        <v>2261</v>
      </c>
      <c r="GM17" s="743" t="s">
        <v>2284</v>
      </c>
      <c r="GN17" s="743" t="s">
        <v>2285</v>
      </c>
      <c r="GO17" s="743" t="s">
        <v>2286</v>
      </c>
      <c r="GP17" s="743" t="s">
        <v>2284</v>
      </c>
      <c r="GQ17" s="743" t="s">
        <v>2987</v>
      </c>
      <c r="GR17" s="743" t="s">
        <v>2288</v>
      </c>
      <c r="GS17" s="743">
        <v>10</v>
      </c>
      <c r="GT17" s="744" t="s">
        <v>2261</v>
      </c>
      <c r="GU17" s="744" t="s">
        <v>2261</v>
      </c>
      <c r="GV17" s="744">
        <v>0</v>
      </c>
      <c r="GW17" s="744" t="s">
        <v>2261</v>
      </c>
      <c r="GX17" s="744" t="s">
        <v>2261</v>
      </c>
      <c r="GY17" s="744" t="s">
        <v>2261</v>
      </c>
      <c r="GZ17" s="744">
        <v>0</v>
      </c>
    </row>
    <row r="18" spans="1:208" s="750" customFormat="1" ht="24" customHeight="1">
      <c r="A18" s="836" t="s">
        <v>2262</v>
      </c>
      <c r="B18" s="696" t="s">
        <v>1250</v>
      </c>
      <c r="C18" s="696" t="s">
        <v>3235</v>
      </c>
      <c r="D18" s="696" t="s">
        <v>3236</v>
      </c>
      <c r="E18" s="697" t="s">
        <v>3227</v>
      </c>
      <c r="F18" s="697" t="s">
        <v>3237</v>
      </c>
      <c r="G18" s="837" t="s">
        <v>3238</v>
      </c>
      <c r="H18" s="638">
        <v>670</v>
      </c>
      <c r="I18" s="697" t="s">
        <v>3164</v>
      </c>
      <c r="J18" s="699" t="s">
        <v>3239</v>
      </c>
      <c r="K18" s="699" t="s">
        <v>3240</v>
      </c>
      <c r="L18" s="699" t="s">
        <v>3241</v>
      </c>
      <c r="M18" s="770" t="s">
        <v>3233</v>
      </c>
      <c r="N18" s="770" t="s">
        <v>3233</v>
      </c>
      <c r="O18" s="770" t="s">
        <v>3233</v>
      </c>
      <c r="P18" s="761" t="s">
        <v>3233</v>
      </c>
      <c r="Q18" s="770" t="s">
        <v>3233</v>
      </c>
      <c r="R18" s="770" t="s">
        <v>3222</v>
      </c>
      <c r="S18" s="770" t="s">
        <v>3222</v>
      </c>
      <c r="T18" s="700" t="s">
        <v>3154</v>
      </c>
      <c r="U18" s="700" t="s">
        <v>3154</v>
      </c>
      <c r="V18" s="700" t="s">
        <v>3233</v>
      </c>
      <c r="W18" s="770" t="s">
        <v>3222</v>
      </c>
      <c r="X18" s="700" t="s">
        <v>3153</v>
      </c>
      <c r="Y18" s="700" t="s">
        <v>3153</v>
      </c>
      <c r="Z18" s="700" t="s">
        <v>3155</v>
      </c>
      <c r="AA18" s="700" t="s">
        <v>3155</v>
      </c>
      <c r="AB18" s="762"/>
      <c r="AC18" s="701"/>
      <c r="AD18" s="701"/>
      <c r="AE18" s="701"/>
      <c r="AF18" s="700" t="s">
        <v>3153</v>
      </c>
      <c r="AG18" s="700" t="s">
        <v>3153</v>
      </c>
      <c r="AH18" s="700" t="s">
        <v>3155</v>
      </c>
      <c r="AI18" s="700" t="s">
        <v>3155</v>
      </c>
      <c r="AJ18" s="762"/>
      <c r="AK18" s="701"/>
      <c r="AL18" s="701"/>
      <c r="AM18" s="701"/>
      <c r="AN18" s="702"/>
      <c r="AO18" s="703">
        <v>165.7</v>
      </c>
      <c r="AP18" s="704" t="s">
        <v>2296</v>
      </c>
      <c r="AQ18" s="705">
        <v>0.79663461538461533</v>
      </c>
      <c r="AR18" s="706">
        <v>9.48</v>
      </c>
      <c r="AS18" s="707" t="s">
        <v>960</v>
      </c>
      <c r="AT18" s="708">
        <v>79.078666666666692</v>
      </c>
      <c r="AU18" s="709"/>
      <c r="AV18" s="710">
        <v>566.29999999999995</v>
      </c>
      <c r="AW18" s="711">
        <v>0.48</v>
      </c>
      <c r="AX18" s="711">
        <v>1.72</v>
      </c>
      <c r="AY18" s="711">
        <v>39.17</v>
      </c>
      <c r="AZ18" s="711" t="s">
        <v>1079</v>
      </c>
      <c r="BA18" s="810" t="s">
        <v>3046</v>
      </c>
      <c r="BB18" s="711">
        <v>30.8</v>
      </c>
      <c r="BC18" s="711">
        <v>0.37</v>
      </c>
      <c r="BD18" s="711">
        <v>0.74</v>
      </c>
      <c r="BE18" s="711">
        <v>0.56000000000000005</v>
      </c>
      <c r="BF18" s="711">
        <v>0.49</v>
      </c>
      <c r="BG18" s="711">
        <v>0.83</v>
      </c>
      <c r="BH18" s="711">
        <v>0.51</v>
      </c>
      <c r="BI18" s="712">
        <v>0</v>
      </c>
      <c r="BJ18" s="712">
        <v>0</v>
      </c>
      <c r="BK18" s="712">
        <v>73</v>
      </c>
      <c r="BL18" s="712">
        <v>0</v>
      </c>
      <c r="BM18" s="713">
        <v>9.6199999999999992</v>
      </c>
      <c r="BN18" s="714" t="s">
        <v>960</v>
      </c>
      <c r="BO18" s="715">
        <v>80.232416666666666</v>
      </c>
      <c r="BP18" s="716"/>
      <c r="BQ18" s="717">
        <v>503.1</v>
      </c>
      <c r="BR18" s="718">
        <v>0.64</v>
      </c>
      <c r="BS18" s="718">
        <v>1.24</v>
      </c>
      <c r="BT18" s="718">
        <v>15.87</v>
      </c>
      <c r="BU18" s="722" t="s">
        <v>3046</v>
      </c>
      <c r="BV18" s="718">
        <v>29.94</v>
      </c>
      <c r="BW18" s="718">
        <v>0.24</v>
      </c>
      <c r="BX18" s="718">
        <v>0.09</v>
      </c>
      <c r="BY18" s="718">
        <v>0.84</v>
      </c>
      <c r="BZ18" s="718">
        <v>0.56999999999999995</v>
      </c>
      <c r="CA18" s="718">
        <v>0.65</v>
      </c>
      <c r="CB18" s="718">
        <v>0.31</v>
      </c>
      <c r="CC18" s="668" t="s">
        <v>1077</v>
      </c>
      <c r="CD18" s="668" t="s">
        <v>1077</v>
      </c>
      <c r="CE18" s="668" t="s">
        <v>1079</v>
      </c>
      <c r="CF18" s="668" t="s">
        <v>1079</v>
      </c>
      <c r="CG18" s="668" t="s">
        <v>1077</v>
      </c>
      <c r="CH18" s="668" t="s">
        <v>1077</v>
      </c>
      <c r="CI18" s="668" t="s">
        <v>1079</v>
      </c>
      <c r="CJ18" s="668" t="s">
        <v>1079</v>
      </c>
      <c r="CK18" s="668" t="s">
        <v>1079</v>
      </c>
      <c r="CL18" s="838" t="s">
        <v>3158</v>
      </c>
      <c r="CM18" s="838" t="s">
        <v>3158</v>
      </c>
      <c r="CN18" s="719"/>
      <c r="CO18" s="706">
        <v>7.9</v>
      </c>
      <c r="CP18" s="707" t="s">
        <v>968</v>
      </c>
      <c r="CQ18" s="708">
        <v>65.849000000000004</v>
      </c>
      <c r="CR18" s="709"/>
      <c r="CS18" s="710">
        <v>453.9</v>
      </c>
      <c r="CT18" s="711">
        <v>0.56000000000000005</v>
      </c>
      <c r="CU18" s="711">
        <v>1.82</v>
      </c>
      <c r="CV18" s="711">
        <v>19.25</v>
      </c>
      <c r="CW18" s="711" t="s">
        <v>1079</v>
      </c>
      <c r="CX18" s="810" t="s">
        <v>3046</v>
      </c>
      <c r="CY18" s="711">
        <v>35.409999999999997</v>
      </c>
      <c r="CZ18" s="711">
        <v>0.31</v>
      </c>
      <c r="DA18" s="711">
        <v>0.36</v>
      </c>
      <c r="DB18" s="711">
        <v>0.52</v>
      </c>
      <c r="DC18" s="711">
        <v>0.28999999999999998</v>
      </c>
      <c r="DD18" s="711">
        <v>0.4</v>
      </c>
      <c r="DE18" s="711">
        <v>0.36</v>
      </c>
      <c r="DF18" s="712">
        <v>0</v>
      </c>
      <c r="DG18" s="712">
        <v>86</v>
      </c>
      <c r="DH18" s="712">
        <v>161</v>
      </c>
      <c r="DI18" s="712">
        <v>0</v>
      </c>
      <c r="DJ18" s="713">
        <v>8.67</v>
      </c>
      <c r="DK18" s="714" t="s">
        <v>968</v>
      </c>
      <c r="DL18" s="715">
        <v>72.318840579710155</v>
      </c>
      <c r="DM18" s="716"/>
      <c r="DN18" s="720" t="s">
        <v>1079</v>
      </c>
      <c r="DO18" s="721" t="s">
        <v>2257</v>
      </c>
      <c r="DP18" s="722" t="s">
        <v>2257</v>
      </c>
      <c r="DQ18" s="718">
        <v>1.84</v>
      </c>
      <c r="DR18" s="722" t="s">
        <v>2257</v>
      </c>
      <c r="DS18" s="722"/>
      <c r="DT18" s="718">
        <v>48.67</v>
      </c>
      <c r="DU18" s="718" t="s">
        <v>1079</v>
      </c>
      <c r="DV18" s="718">
        <v>0.21</v>
      </c>
      <c r="DW18" s="718">
        <v>0.19</v>
      </c>
      <c r="DX18" s="722"/>
      <c r="DY18" s="722"/>
      <c r="DZ18" s="722"/>
      <c r="EA18" s="722"/>
      <c r="EB18" s="669" t="s">
        <v>4072</v>
      </c>
      <c r="EC18" s="669" t="s">
        <v>1077</v>
      </c>
      <c r="ED18" s="669" t="s">
        <v>1079</v>
      </c>
      <c r="EE18" s="669" t="s">
        <v>1079</v>
      </c>
      <c r="EF18" s="669" t="s">
        <v>1077</v>
      </c>
      <c r="EG18" s="669" t="s">
        <v>1077</v>
      </c>
      <c r="EH18" s="669" t="s">
        <v>1079</v>
      </c>
      <c r="EI18" s="669" t="s">
        <v>1079</v>
      </c>
      <c r="EJ18" s="669" t="s">
        <v>1079</v>
      </c>
      <c r="EK18" s="839" t="s">
        <v>3158</v>
      </c>
      <c r="EL18" s="839" t="s">
        <v>3158</v>
      </c>
      <c r="EM18" s="1129" t="s">
        <v>4073</v>
      </c>
      <c r="EN18" s="724">
        <v>10.46</v>
      </c>
      <c r="EO18" s="725" t="s">
        <v>960</v>
      </c>
      <c r="EP18" s="726">
        <v>87.208333333333329</v>
      </c>
      <c r="EQ18" s="727"/>
      <c r="ER18" s="728">
        <v>573.29999999999995</v>
      </c>
      <c r="ES18" s="729">
        <v>21.55</v>
      </c>
      <c r="ET18" s="729">
        <v>1.79</v>
      </c>
      <c r="EU18" s="729">
        <v>3.72</v>
      </c>
      <c r="EV18" s="687" t="s">
        <v>1077</v>
      </c>
      <c r="EW18" s="687" t="s">
        <v>1077</v>
      </c>
      <c r="EX18" s="687" t="s">
        <v>1079</v>
      </c>
      <c r="EY18" s="687" t="s">
        <v>1079</v>
      </c>
      <c r="EZ18" s="687" t="s">
        <v>1079</v>
      </c>
      <c r="FA18" s="840" t="s">
        <v>3158</v>
      </c>
      <c r="FB18" s="754"/>
      <c r="FC18" s="731">
        <v>9.42</v>
      </c>
      <c r="FD18" s="731" t="s">
        <v>2935</v>
      </c>
      <c r="FE18" s="642">
        <v>0.7857142857142857</v>
      </c>
      <c r="FF18" s="732">
        <v>17.899999999999999</v>
      </c>
      <c r="FG18" s="732">
        <v>9.4</v>
      </c>
      <c r="FH18" s="732">
        <v>200.4</v>
      </c>
      <c r="FI18" s="732">
        <v>8.6999999999999993</v>
      </c>
      <c r="FJ18" s="732">
        <v>14.7</v>
      </c>
      <c r="FK18" s="732">
        <v>112.4</v>
      </c>
      <c r="FL18" s="732">
        <v>118.4</v>
      </c>
      <c r="FM18" s="732">
        <v>1.4</v>
      </c>
      <c r="FN18" s="732">
        <v>3.7</v>
      </c>
      <c r="FO18" s="733" t="s">
        <v>1887</v>
      </c>
      <c r="FP18" s="735" t="s">
        <v>1887</v>
      </c>
      <c r="FQ18" s="782" t="s">
        <v>1887</v>
      </c>
      <c r="FR18" s="735" t="s">
        <v>1887</v>
      </c>
      <c r="FS18" s="735" t="s">
        <v>1887</v>
      </c>
      <c r="FT18" s="735" t="s">
        <v>1887</v>
      </c>
      <c r="FU18" s="735" t="s">
        <v>1887</v>
      </c>
      <c r="FV18" s="735" t="s">
        <v>1887</v>
      </c>
      <c r="FW18" s="735" t="s">
        <v>1887</v>
      </c>
      <c r="FX18" s="735" t="s">
        <v>1887</v>
      </c>
      <c r="FY18" s="735" t="s">
        <v>1887</v>
      </c>
      <c r="FZ18" s="735" t="s">
        <v>1887</v>
      </c>
      <c r="GA18" s="763"/>
      <c r="GB18" s="737">
        <v>3.3</v>
      </c>
      <c r="GC18" s="738" t="s">
        <v>3223</v>
      </c>
      <c r="GD18" s="738"/>
      <c r="GE18" s="737">
        <v>3.97</v>
      </c>
      <c r="GF18" s="738" t="s">
        <v>3223</v>
      </c>
      <c r="GG18" s="738"/>
      <c r="GH18" s="2359"/>
      <c r="GI18" s="740">
        <v>50</v>
      </c>
      <c r="GJ18" s="741">
        <v>2</v>
      </c>
      <c r="GK18" s="742" t="s">
        <v>2284</v>
      </c>
      <c r="GL18" s="742" t="s">
        <v>2261</v>
      </c>
      <c r="GM18" s="743" t="s">
        <v>2284</v>
      </c>
      <c r="GN18" s="743" t="s">
        <v>2285</v>
      </c>
      <c r="GO18" s="743" t="s">
        <v>2286</v>
      </c>
      <c r="GP18" s="743" t="s">
        <v>2284</v>
      </c>
      <c r="GQ18" s="743" t="s">
        <v>2288</v>
      </c>
      <c r="GR18" s="743" t="s">
        <v>2288</v>
      </c>
      <c r="GS18" s="743">
        <v>10</v>
      </c>
      <c r="GT18" s="744" t="s">
        <v>2261</v>
      </c>
      <c r="GU18" s="744" t="s">
        <v>2261</v>
      </c>
      <c r="GV18" s="744">
        <v>0</v>
      </c>
      <c r="GW18" s="744" t="s">
        <v>2261</v>
      </c>
      <c r="GX18" s="744" t="s">
        <v>2261</v>
      </c>
      <c r="GY18" s="744" t="s">
        <v>2261</v>
      </c>
      <c r="GZ18" s="744">
        <v>0</v>
      </c>
    </row>
    <row r="19" spans="1:208" s="750" customFormat="1" ht="24" customHeight="1">
      <c r="A19" s="836" t="s">
        <v>2243</v>
      </c>
      <c r="B19" s="696" t="s">
        <v>1232</v>
      </c>
      <c r="C19" s="696" t="s">
        <v>1283</v>
      </c>
      <c r="D19" s="696" t="s">
        <v>3242</v>
      </c>
      <c r="E19" s="697" t="s">
        <v>3162</v>
      </c>
      <c r="F19" s="697" t="s">
        <v>3243</v>
      </c>
      <c r="G19" s="837" t="s">
        <v>3244</v>
      </c>
      <c r="H19" s="638">
        <v>910</v>
      </c>
      <c r="I19" s="697" t="s">
        <v>3245</v>
      </c>
      <c r="J19" s="699" t="s">
        <v>3077</v>
      </c>
      <c r="K19" s="699" t="s">
        <v>3080</v>
      </c>
      <c r="L19" s="699" t="s">
        <v>2772</v>
      </c>
      <c r="M19" s="770" t="s">
        <v>3233</v>
      </c>
      <c r="N19" s="770" t="s">
        <v>3233</v>
      </c>
      <c r="O19" s="770" t="s">
        <v>3233</v>
      </c>
      <c r="P19" s="761" t="s">
        <v>3233</v>
      </c>
      <c r="Q19" s="770" t="s">
        <v>3233</v>
      </c>
      <c r="R19" s="770" t="s">
        <v>3233</v>
      </c>
      <c r="S19" s="770" t="s">
        <v>3233</v>
      </c>
      <c r="T19" s="700" t="s">
        <v>3154</v>
      </c>
      <c r="U19" s="700" t="s">
        <v>3154</v>
      </c>
      <c r="V19" s="700" t="s">
        <v>3233</v>
      </c>
      <c r="W19" s="770" t="s">
        <v>3222</v>
      </c>
      <c r="X19" s="700" t="s">
        <v>3153</v>
      </c>
      <c r="Y19" s="700" t="s">
        <v>3153</v>
      </c>
      <c r="Z19" s="700" t="s">
        <v>3153</v>
      </c>
      <c r="AA19" s="700" t="s">
        <v>3153</v>
      </c>
      <c r="AB19" s="761" t="s">
        <v>3222</v>
      </c>
      <c r="AC19" s="701"/>
      <c r="AD19" s="701"/>
      <c r="AE19" s="701"/>
      <c r="AF19" s="700" t="s">
        <v>3153</v>
      </c>
      <c r="AG19" s="700" t="s">
        <v>3153</v>
      </c>
      <c r="AH19" s="700" t="s">
        <v>3153</v>
      </c>
      <c r="AI19" s="700" t="s">
        <v>3153</v>
      </c>
      <c r="AJ19" s="761" t="s">
        <v>3222</v>
      </c>
      <c r="AK19" s="701"/>
      <c r="AL19" s="701"/>
      <c r="AM19" s="701"/>
      <c r="AN19" s="702"/>
      <c r="AO19" s="703">
        <v>178.3</v>
      </c>
      <c r="AP19" s="704" t="s">
        <v>2283</v>
      </c>
      <c r="AQ19" s="705">
        <v>0.85721153846153852</v>
      </c>
      <c r="AR19" s="706">
        <v>9.99</v>
      </c>
      <c r="AS19" s="707" t="s">
        <v>960</v>
      </c>
      <c r="AT19" s="708">
        <v>83.309083333333334</v>
      </c>
      <c r="AU19" s="709"/>
      <c r="AV19" s="710">
        <v>475</v>
      </c>
      <c r="AW19" s="711">
        <v>0.65</v>
      </c>
      <c r="AX19" s="711">
        <v>1.25</v>
      </c>
      <c r="AY19" s="711">
        <v>15.32</v>
      </c>
      <c r="AZ19" s="711" t="s">
        <v>1079</v>
      </c>
      <c r="BA19" s="810" t="s">
        <v>3046</v>
      </c>
      <c r="BB19" s="711">
        <v>30.32</v>
      </c>
      <c r="BC19" s="711">
        <v>0.48</v>
      </c>
      <c r="BD19" s="711">
        <v>0.87</v>
      </c>
      <c r="BE19" s="711">
        <v>0.55000000000000004</v>
      </c>
      <c r="BF19" s="711">
        <v>0.26</v>
      </c>
      <c r="BG19" s="711">
        <v>0.63</v>
      </c>
      <c r="BH19" s="711">
        <v>0.27</v>
      </c>
      <c r="BI19" s="712">
        <v>0</v>
      </c>
      <c r="BJ19" s="712">
        <v>0</v>
      </c>
      <c r="BK19" s="712">
        <v>0</v>
      </c>
      <c r="BL19" s="712">
        <v>35</v>
      </c>
      <c r="BM19" s="713">
        <v>10.15</v>
      </c>
      <c r="BN19" s="714" t="s">
        <v>960</v>
      </c>
      <c r="BO19" s="715">
        <v>84.616666666666688</v>
      </c>
      <c r="BP19" s="716"/>
      <c r="BQ19" s="717">
        <v>348.3</v>
      </c>
      <c r="BR19" s="718">
        <v>0.39</v>
      </c>
      <c r="BS19" s="718">
        <v>0.81</v>
      </c>
      <c r="BT19" s="718">
        <v>20.96</v>
      </c>
      <c r="BU19" s="722" t="s">
        <v>3046</v>
      </c>
      <c r="BV19" s="718">
        <v>29.57</v>
      </c>
      <c r="BW19" s="718">
        <v>1.42</v>
      </c>
      <c r="BX19" s="718">
        <v>1.05</v>
      </c>
      <c r="BY19" s="718">
        <v>0.62</v>
      </c>
      <c r="BZ19" s="718">
        <v>0.44</v>
      </c>
      <c r="CA19" s="718">
        <v>0.57999999999999996</v>
      </c>
      <c r="CB19" s="718">
        <v>0.36</v>
      </c>
      <c r="CC19" s="668" t="s">
        <v>1077</v>
      </c>
      <c r="CD19" s="668" t="s">
        <v>1077</v>
      </c>
      <c r="CE19" s="668" t="s">
        <v>1079</v>
      </c>
      <c r="CF19" s="668" t="s">
        <v>1079</v>
      </c>
      <c r="CG19" s="668" t="s">
        <v>1077</v>
      </c>
      <c r="CH19" s="668" t="s">
        <v>1077</v>
      </c>
      <c r="CI19" s="668" t="s">
        <v>1079</v>
      </c>
      <c r="CJ19" s="668" t="s">
        <v>1079</v>
      </c>
      <c r="CK19" s="668" t="s">
        <v>1079</v>
      </c>
      <c r="CL19" s="838" t="s">
        <v>3158</v>
      </c>
      <c r="CM19" s="838" t="s">
        <v>3158</v>
      </c>
      <c r="CN19" s="719"/>
      <c r="CO19" s="706">
        <v>9.82</v>
      </c>
      <c r="CP19" s="707" t="s">
        <v>960</v>
      </c>
      <c r="CQ19" s="708">
        <v>81.847666666666669</v>
      </c>
      <c r="CR19" s="709"/>
      <c r="CS19" s="710">
        <v>301.60000000000002</v>
      </c>
      <c r="CT19" s="711">
        <v>0.51</v>
      </c>
      <c r="CU19" s="711">
        <v>1.1000000000000001</v>
      </c>
      <c r="CV19" s="711">
        <v>16.260000000000002</v>
      </c>
      <c r="CW19" s="711" t="s">
        <v>1079</v>
      </c>
      <c r="CX19" s="810" t="s">
        <v>3046</v>
      </c>
      <c r="CY19" s="711">
        <v>29.82</v>
      </c>
      <c r="CZ19" s="711">
        <v>0.24</v>
      </c>
      <c r="DA19" s="711">
        <v>0.85</v>
      </c>
      <c r="DB19" s="711">
        <v>0.59</v>
      </c>
      <c r="DC19" s="711">
        <v>0.32</v>
      </c>
      <c r="DD19" s="711">
        <v>0.7</v>
      </c>
      <c r="DE19" s="711">
        <v>0.76</v>
      </c>
      <c r="DF19" s="712">
        <v>0</v>
      </c>
      <c r="DG19" s="712">
        <v>0</v>
      </c>
      <c r="DH19" s="712">
        <v>0</v>
      </c>
      <c r="DI19" s="712">
        <v>4</v>
      </c>
      <c r="DJ19" s="713">
        <v>10.71</v>
      </c>
      <c r="DK19" s="714" t="s">
        <v>962</v>
      </c>
      <c r="DL19" s="715">
        <v>89.314898550724635</v>
      </c>
      <c r="DM19" s="716"/>
      <c r="DN19" s="720" t="s">
        <v>1079</v>
      </c>
      <c r="DO19" s="721" t="s">
        <v>2257</v>
      </c>
      <c r="DP19" s="722" t="s">
        <v>2257</v>
      </c>
      <c r="DQ19" s="718">
        <v>1.81</v>
      </c>
      <c r="DR19" s="722" t="s">
        <v>2257</v>
      </c>
      <c r="DS19" s="722"/>
      <c r="DT19" s="718">
        <v>32.270000000000003</v>
      </c>
      <c r="DU19" s="718" t="s">
        <v>1079</v>
      </c>
      <c r="DV19" s="718">
        <v>0.41</v>
      </c>
      <c r="DW19" s="718">
        <v>0.28000000000000003</v>
      </c>
      <c r="DX19" s="722"/>
      <c r="DY19" s="722"/>
      <c r="DZ19" s="722"/>
      <c r="EA19" s="722"/>
      <c r="EB19" s="669" t="s">
        <v>1077</v>
      </c>
      <c r="EC19" s="669" t="s">
        <v>1077</v>
      </c>
      <c r="ED19" s="669" t="s">
        <v>1079</v>
      </c>
      <c r="EE19" s="669" t="s">
        <v>1079</v>
      </c>
      <c r="EF19" s="669" t="s">
        <v>1077</v>
      </c>
      <c r="EG19" s="669" t="s">
        <v>1077</v>
      </c>
      <c r="EH19" s="669" t="s">
        <v>1079</v>
      </c>
      <c r="EI19" s="669" t="s">
        <v>1079</v>
      </c>
      <c r="EJ19" s="669" t="s">
        <v>1079</v>
      </c>
      <c r="EK19" s="839" t="s">
        <v>3158</v>
      </c>
      <c r="EL19" s="839" t="s">
        <v>3158</v>
      </c>
      <c r="EM19" s="1129"/>
      <c r="EN19" s="724">
        <v>11.07</v>
      </c>
      <c r="EO19" s="725" t="s">
        <v>962</v>
      </c>
      <c r="EP19" s="726">
        <v>92.25</v>
      </c>
      <c r="EQ19" s="727"/>
      <c r="ER19" s="728">
        <v>106.6</v>
      </c>
      <c r="ES19" s="729">
        <v>26.65</v>
      </c>
      <c r="ET19" s="729">
        <v>0.83</v>
      </c>
      <c r="EU19" s="729">
        <v>2.79</v>
      </c>
      <c r="EV19" s="687" t="s">
        <v>1077</v>
      </c>
      <c r="EW19" s="687" t="s">
        <v>1077</v>
      </c>
      <c r="EX19" s="687" t="s">
        <v>1079</v>
      </c>
      <c r="EY19" s="687" t="s">
        <v>1079</v>
      </c>
      <c r="EZ19" s="687" t="s">
        <v>1079</v>
      </c>
      <c r="FA19" s="840" t="s">
        <v>3158</v>
      </c>
      <c r="FB19" s="754"/>
      <c r="FC19" s="731">
        <v>11.09</v>
      </c>
      <c r="FD19" s="731" t="s">
        <v>2920</v>
      </c>
      <c r="FE19" s="642">
        <v>0.9242424242424242</v>
      </c>
      <c r="FF19" s="732">
        <v>13</v>
      </c>
      <c r="FG19" s="732">
        <v>4.4000000000000004</v>
      </c>
      <c r="FH19" s="732">
        <v>271.10000000000002</v>
      </c>
      <c r="FI19" s="732">
        <v>6.2</v>
      </c>
      <c r="FJ19" s="732">
        <v>10.4</v>
      </c>
      <c r="FK19" s="732">
        <v>198.3</v>
      </c>
      <c r="FL19" s="732">
        <v>169.5</v>
      </c>
      <c r="FM19" s="732">
        <v>1.2</v>
      </c>
      <c r="FN19" s="732">
        <v>4.8</v>
      </c>
      <c r="FO19" s="733" t="s">
        <v>1887</v>
      </c>
      <c r="FP19" s="735" t="s">
        <v>1887</v>
      </c>
      <c r="FQ19" s="782" t="s">
        <v>1887</v>
      </c>
      <c r="FR19" s="735" t="s">
        <v>1887</v>
      </c>
      <c r="FS19" s="735" t="s">
        <v>1887</v>
      </c>
      <c r="FT19" s="735" t="s">
        <v>1887</v>
      </c>
      <c r="FU19" s="735" t="s">
        <v>1887</v>
      </c>
      <c r="FV19" s="735" t="s">
        <v>1887</v>
      </c>
      <c r="FW19" s="735" t="s">
        <v>1887</v>
      </c>
      <c r="FX19" s="735" t="s">
        <v>1887</v>
      </c>
      <c r="FY19" s="735" t="s">
        <v>1887</v>
      </c>
      <c r="FZ19" s="735" t="s">
        <v>1887</v>
      </c>
      <c r="GA19" s="763"/>
      <c r="GB19" s="737">
        <v>2.94</v>
      </c>
      <c r="GC19" s="738" t="s">
        <v>3246</v>
      </c>
      <c r="GD19" s="738"/>
      <c r="GE19" s="737">
        <v>4</v>
      </c>
      <c r="GF19" s="738" t="s">
        <v>3247</v>
      </c>
      <c r="GG19" s="738"/>
      <c r="GH19" s="2359"/>
      <c r="GI19" s="740">
        <v>50</v>
      </c>
      <c r="GJ19" s="741">
        <v>2</v>
      </c>
      <c r="GK19" s="742" t="s">
        <v>2284</v>
      </c>
      <c r="GL19" s="742" t="s">
        <v>2261</v>
      </c>
      <c r="GM19" s="743" t="s">
        <v>2284</v>
      </c>
      <c r="GN19" s="743" t="s">
        <v>2285</v>
      </c>
      <c r="GO19" s="743" t="s">
        <v>2286</v>
      </c>
      <c r="GP19" s="743" t="s">
        <v>2284</v>
      </c>
      <c r="GQ19" s="743" t="s">
        <v>2288</v>
      </c>
      <c r="GR19" s="743" t="s">
        <v>2288</v>
      </c>
      <c r="GS19" s="743">
        <v>10</v>
      </c>
      <c r="GT19" s="744" t="s">
        <v>2261</v>
      </c>
      <c r="GU19" s="744" t="s">
        <v>2261</v>
      </c>
      <c r="GV19" s="744">
        <v>0</v>
      </c>
      <c r="GW19" s="744" t="s">
        <v>2261</v>
      </c>
      <c r="GX19" s="744" t="s">
        <v>2261</v>
      </c>
      <c r="GY19" s="744" t="s">
        <v>2261</v>
      </c>
      <c r="GZ19" s="744">
        <v>0</v>
      </c>
    </row>
    <row r="20" spans="1:208" s="750" customFormat="1" ht="24" customHeight="1">
      <c r="A20" s="696" t="s">
        <v>2262</v>
      </c>
      <c r="B20" s="791" t="s">
        <v>1232</v>
      </c>
      <c r="C20" s="791" t="s">
        <v>2626</v>
      </c>
      <c r="D20" s="696" t="s">
        <v>2974</v>
      </c>
      <c r="E20" s="697" t="s">
        <v>3162</v>
      </c>
      <c r="F20" s="697" t="s">
        <v>3217</v>
      </c>
      <c r="G20" s="837" t="s">
        <v>3248</v>
      </c>
      <c r="H20" s="638">
        <v>870</v>
      </c>
      <c r="I20" s="697" t="s">
        <v>3164</v>
      </c>
      <c r="J20" s="699" t="s">
        <v>1253</v>
      </c>
      <c r="K20" s="699" t="s">
        <v>2679</v>
      </c>
      <c r="L20" s="699" t="s">
        <v>1075</v>
      </c>
      <c r="M20" s="770" t="s">
        <v>3233</v>
      </c>
      <c r="N20" s="770" t="s">
        <v>3233</v>
      </c>
      <c r="O20" s="770" t="s">
        <v>3222</v>
      </c>
      <c r="P20" s="761" t="s">
        <v>3233</v>
      </c>
      <c r="Q20" s="770" t="s">
        <v>3233</v>
      </c>
      <c r="R20" s="770" t="s">
        <v>3233</v>
      </c>
      <c r="S20" s="770" t="s">
        <v>3222</v>
      </c>
      <c r="T20" s="700" t="s">
        <v>3154</v>
      </c>
      <c r="U20" s="700" t="s">
        <v>3154</v>
      </c>
      <c r="V20" s="700" t="s">
        <v>3233</v>
      </c>
      <c r="W20" s="770" t="s">
        <v>3222</v>
      </c>
      <c r="X20" s="700" t="s">
        <v>3153</v>
      </c>
      <c r="Y20" s="700" t="s">
        <v>3153</v>
      </c>
      <c r="Z20" s="700" t="s">
        <v>3155</v>
      </c>
      <c r="AA20" s="700" t="s">
        <v>3155</v>
      </c>
      <c r="AB20" s="762"/>
      <c r="AC20" s="701"/>
      <c r="AD20" s="701"/>
      <c r="AE20" s="701"/>
      <c r="AF20" s="700" t="s">
        <v>3153</v>
      </c>
      <c r="AG20" s="700" t="s">
        <v>3153</v>
      </c>
      <c r="AH20" s="700" t="s">
        <v>3155</v>
      </c>
      <c r="AI20" s="700" t="s">
        <v>3155</v>
      </c>
      <c r="AJ20" s="762"/>
      <c r="AK20" s="701"/>
      <c r="AL20" s="701"/>
      <c r="AM20" s="701"/>
      <c r="AN20" s="702"/>
      <c r="AO20" s="703">
        <v>157.6</v>
      </c>
      <c r="AP20" s="704" t="s">
        <v>2296</v>
      </c>
      <c r="AQ20" s="705">
        <v>0.75769230769230766</v>
      </c>
      <c r="AR20" s="706">
        <v>9.09</v>
      </c>
      <c r="AS20" s="707" t="s">
        <v>960</v>
      </c>
      <c r="AT20" s="708">
        <v>75.771250000000009</v>
      </c>
      <c r="AU20" s="709"/>
      <c r="AV20" s="710">
        <v>589.29999999999995</v>
      </c>
      <c r="AW20" s="711">
        <v>0.43</v>
      </c>
      <c r="AX20" s="711">
        <v>1.94</v>
      </c>
      <c r="AY20" s="711">
        <v>31.44</v>
      </c>
      <c r="AZ20" s="711" t="s">
        <v>1079</v>
      </c>
      <c r="BA20" s="810" t="s">
        <v>3046</v>
      </c>
      <c r="BB20" s="711">
        <v>35.56</v>
      </c>
      <c r="BC20" s="711">
        <v>4.08</v>
      </c>
      <c r="BD20" s="711">
        <v>3.21</v>
      </c>
      <c r="BE20" s="711">
        <v>0.6</v>
      </c>
      <c r="BF20" s="711">
        <v>0.51</v>
      </c>
      <c r="BG20" s="711">
        <v>0.57999999999999996</v>
      </c>
      <c r="BH20" s="711">
        <v>0.46</v>
      </c>
      <c r="BI20" s="712">
        <v>0</v>
      </c>
      <c r="BJ20" s="712">
        <v>50</v>
      </c>
      <c r="BK20" s="712">
        <v>44</v>
      </c>
      <c r="BL20" s="712">
        <v>57</v>
      </c>
      <c r="BM20" s="713">
        <v>8.3000000000000007</v>
      </c>
      <c r="BN20" s="714" t="s">
        <v>968</v>
      </c>
      <c r="BO20" s="715">
        <v>69.233333333333334</v>
      </c>
      <c r="BP20" s="716"/>
      <c r="BQ20" s="717">
        <v>555.5</v>
      </c>
      <c r="BR20" s="718">
        <v>0.61</v>
      </c>
      <c r="BS20" s="718">
        <v>1.19</v>
      </c>
      <c r="BT20" s="718">
        <v>41.12</v>
      </c>
      <c r="BU20" s="722" t="s">
        <v>3046</v>
      </c>
      <c r="BV20" s="718">
        <v>39.11</v>
      </c>
      <c r="BW20" s="718">
        <v>2.23</v>
      </c>
      <c r="BX20" s="718">
        <v>4.72</v>
      </c>
      <c r="BY20" s="718">
        <v>0.6</v>
      </c>
      <c r="BZ20" s="718">
        <v>0.49</v>
      </c>
      <c r="CA20" s="718">
        <v>0.66</v>
      </c>
      <c r="CB20" s="718">
        <v>0.55000000000000004</v>
      </c>
      <c r="CC20" s="668" t="s">
        <v>1077</v>
      </c>
      <c r="CD20" s="668" t="s">
        <v>1077</v>
      </c>
      <c r="CE20" s="668" t="s">
        <v>1079</v>
      </c>
      <c r="CF20" s="668" t="s">
        <v>1079</v>
      </c>
      <c r="CG20" s="668" t="s">
        <v>1077</v>
      </c>
      <c r="CH20" s="668" t="s">
        <v>1077</v>
      </c>
      <c r="CI20" s="668" t="s">
        <v>1079</v>
      </c>
      <c r="CJ20" s="668" t="s">
        <v>1079</v>
      </c>
      <c r="CK20" s="668" t="s">
        <v>1079</v>
      </c>
      <c r="CL20" s="838" t="s">
        <v>3158</v>
      </c>
      <c r="CM20" s="838" t="s">
        <v>3158</v>
      </c>
      <c r="CN20" s="719"/>
      <c r="CO20" s="706">
        <v>9.02</v>
      </c>
      <c r="CP20" s="707" t="s">
        <v>960</v>
      </c>
      <c r="CQ20" s="708">
        <v>75.232833333333332</v>
      </c>
      <c r="CR20" s="709"/>
      <c r="CS20" s="710">
        <v>459.9</v>
      </c>
      <c r="CT20" s="711">
        <v>0.28000000000000003</v>
      </c>
      <c r="CU20" s="711">
        <v>2.02</v>
      </c>
      <c r="CV20" s="711">
        <v>27.12</v>
      </c>
      <c r="CW20" s="711" t="s">
        <v>1079</v>
      </c>
      <c r="CX20" s="810" t="s">
        <v>3046</v>
      </c>
      <c r="CY20" s="711">
        <v>36.29</v>
      </c>
      <c r="CZ20" s="711">
        <v>3.72</v>
      </c>
      <c r="DA20" s="711">
        <v>2.69</v>
      </c>
      <c r="DB20" s="711">
        <v>0.56000000000000005</v>
      </c>
      <c r="DC20" s="711">
        <v>0.28999999999999998</v>
      </c>
      <c r="DD20" s="711">
        <v>0.43</v>
      </c>
      <c r="DE20" s="711">
        <v>0.24</v>
      </c>
      <c r="DF20" s="712">
        <v>0</v>
      </c>
      <c r="DG20" s="712">
        <v>2</v>
      </c>
      <c r="DH20" s="712">
        <v>42</v>
      </c>
      <c r="DI20" s="712">
        <v>18</v>
      </c>
      <c r="DJ20" s="713">
        <v>8</v>
      </c>
      <c r="DK20" s="714" t="s">
        <v>968</v>
      </c>
      <c r="DL20" s="715">
        <v>66.666666666666657</v>
      </c>
      <c r="DM20" s="716"/>
      <c r="DN20" s="720" t="s">
        <v>1079</v>
      </c>
      <c r="DO20" s="721" t="s">
        <v>2257</v>
      </c>
      <c r="DP20" s="722" t="s">
        <v>2257</v>
      </c>
      <c r="DQ20" s="718">
        <v>2.79</v>
      </c>
      <c r="DR20" s="722" t="s">
        <v>2257</v>
      </c>
      <c r="DS20" s="722"/>
      <c r="DT20" s="718">
        <v>53.76</v>
      </c>
      <c r="DU20" s="718" t="s">
        <v>1079</v>
      </c>
      <c r="DV20" s="718">
        <v>0.7</v>
      </c>
      <c r="DW20" s="718">
        <v>0.46</v>
      </c>
      <c r="DX20" s="722"/>
      <c r="DY20" s="722"/>
      <c r="DZ20" s="722"/>
      <c r="EA20" s="722"/>
      <c r="EB20" s="669" t="s">
        <v>1077</v>
      </c>
      <c r="EC20" s="669" t="s">
        <v>1077</v>
      </c>
      <c r="ED20" s="669" t="s">
        <v>1079</v>
      </c>
      <c r="EE20" s="669" t="s">
        <v>1079</v>
      </c>
      <c r="EF20" s="669" t="s">
        <v>1077</v>
      </c>
      <c r="EG20" s="669" t="s">
        <v>1077</v>
      </c>
      <c r="EH20" s="669" t="s">
        <v>1079</v>
      </c>
      <c r="EI20" s="669" t="s">
        <v>1079</v>
      </c>
      <c r="EJ20" s="669" t="s">
        <v>1079</v>
      </c>
      <c r="EK20" s="839" t="s">
        <v>3158</v>
      </c>
      <c r="EL20" s="839" t="s">
        <v>3158</v>
      </c>
      <c r="EM20" s="1129" t="s">
        <v>2785</v>
      </c>
      <c r="EN20" s="724">
        <v>11.88</v>
      </c>
      <c r="EO20" s="725" t="s">
        <v>962</v>
      </c>
      <c r="EP20" s="726">
        <v>99.041666666666657</v>
      </c>
      <c r="EQ20" s="727"/>
      <c r="ER20" s="728">
        <v>117.4</v>
      </c>
      <c r="ES20" s="729">
        <v>21.17</v>
      </c>
      <c r="ET20" s="729">
        <v>0.8</v>
      </c>
      <c r="EU20" s="729">
        <v>3.17</v>
      </c>
      <c r="EV20" s="687" t="s">
        <v>1077</v>
      </c>
      <c r="EW20" s="687" t="s">
        <v>1077</v>
      </c>
      <c r="EX20" s="687" t="s">
        <v>1079</v>
      </c>
      <c r="EY20" s="687" t="s">
        <v>1079</v>
      </c>
      <c r="EZ20" s="687" t="s">
        <v>1079</v>
      </c>
      <c r="FA20" s="840" t="s">
        <v>3158</v>
      </c>
      <c r="FB20" s="754" t="s">
        <v>3569</v>
      </c>
      <c r="FC20" s="731">
        <v>9.35</v>
      </c>
      <c r="FD20" s="731" t="s">
        <v>2935</v>
      </c>
      <c r="FE20" s="642">
        <v>0.77943722943722948</v>
      </c>
      <c r="FF20" s="732">
        <v>13.6</v>
      </c>
      <c r="FG20" s="732">
        <v>0</v>
      </c>
      <c r="FH20" s="732">
        <v>351.6</v>
      </c>
      <c r="FI20" s="732">
        <v>17.7</v>
      </c>
      <c r="FJ20" s="732">
        <v>4.9000000000000004</v>
      </c>
      <c r="FK20" s="732">
        <v>237.8</v>
      </c>
      <c r="FL20" s="732">
        <v>82</v>
      </c>
      <c r="FM20" s="732">
        <v>2.2000000000000002</v>
      </c>
      <c r="FN20" s="732">
        <v>5.8</v>
      </c>
      <c r="FO20" s="733">
        <v>11.03</v>
      </c>
      <c r="FP20" s="735" t="s">
        <v>2920</v>
      </c>
      <c r="FQ20" s="782">
        <v>0.91969696969696957</v>
      </c>
      <c r="FR20" s="735">
        <v>13.3</v>
      </c>
      <c r="FS20" s="735">
        <v>4.7</v>
      </c>
      <c r="FT20" s="735">
        <v>321.3</v>
      </c>
      <c r="FU20" s="735">
        <v>9.6</v>
      </c>
      <c r="FV20" s="735">
        <v>5.5</v>
      </c>
      <c r="FW20" s="735">
        <v>278.89999999999998</v>
      </c>
      <c r="FX20" s="735">
        <v>100.8</v>
      </c>
      <c r="FY20" s="735">
        <v>1.8</v>
      </c>
      <c r="FZ20" s="735">
        <v>5.8</v>
      </c>
      <c r="GA20" s="763"/>
      <c r="GB20" s="737">
        <v>2.42</v>
      </c>
      <c r="GC20" s="738" t="s">
        <v>3249</v>
      </c>
      <c r="GD20" s="738"/>
      <c r="GE20" s="737">
        <v>4</v>
      </c>
      <c r="GF20" s="738" t="s">
        <v>3223</v>
      </c>
      <c r="GG20" s="738"/>
      <c r="GH20" s="2360"/>
      <c r="GI20" s="740">
        <v>50</v>
      </c>
      <c r="GJ20" s="741">
        <v>2</v>
      </c>
      <c r="GK20" s="742" t="s">
        <v>2284</v>
      </c>
      <c r="GL20" s="742" t="s">
        <v>2261</v>
      </c>
      <c r="GM20" s="743" t="s">
        <v>2284</v>
      </c>
      <c r="GN20" s="743" t="s">
        <v>2285</v>
      </c>
      <c r="GO20" s="743">
        <v>40</v>
      </c>
      <c r="GP20" s="743" t="s">
        <v>2284</v>
      </c>
      <c r="GQ20" s="743" t="s">
        <v>2288</v>
      </c>
      <c r="GR20" s="743" t="s">
        <v>2288</v>
      </c>
      <c r="GS20" s="743">
        <v>10</v>
      </c>
      <c r="GT20" s="744" t="s">
        <v>2261</v>
      </c>
      <c r="GU20" s="744" t="s">
        <v>2261</v>
      </c>
      <c r="GV20" s="744">
        <v>0</v>
      </c>
      <c r="GW20" s="744" t="s">
        <v>2261</v>
      </c>
      <c r="GX20" s="744" t="s">
        <v>2261</v>
      </c>
      <c r="GY20" s="744" t="s">
        <v>2261</v>
      </c>
      <c r="GZ20" s="744">
        <v>0</v>
      </c>
    </row>
    <row r="21" spans="1:208" s="750" customFormat="1">
      <c r="A21" s="831"/>
      <c r="B21" s="921"/>
      <c r="C21" s="922"/>
      <c r="D21" s="922"/>
      <c r="E21" s="923"/>
      <c r="F21" s="924"/>
      <c r="G21" s="925"/>
      <c r="H21" s="610"/>
      <c r="I21" s="667"/>
      <c r="J21" s="461"/>
      <c r="K21" s="461"/>
      <c r="L21" s="461"/>
      <c r="M21" s="667"/>
      <c r="N21" s="667"/>
      <c r="O21" s="667"/>
      <c r="P21" s="667"/>
      <c r="Q21" s="667"/>
      <c r="R21" s="667"/>
      <c r="S21" s="667"/>
      <c r="T21" s="667"/>
      <c r="U21" s="667"/>
      <c r="V21" s="667"/>
      <c r="W21" s="667"/>
      <c r="X21" s="667"/>
      <c r="Y21" s="667"/>
      <c r="Z21" s="667"/>
      <c r="AA21" s="667"/>
      <c r="AB21" s="667"/>
      <c r="AC21" s="667"/>
      <c r="AD21" s="667"/>
      <c r="AE21" s="667"/>
      <c r="AF21" s="667"/>
      <c r="AG21" s="667"/>
      <c r="AH21" s="667"/>
      <c r="AI21" s="667"/>
      <c r="AJ21" s="667"/>
      <c r="AK21" s="667"/>
      <c r="AL21" s="667"/>
      <c r="AM21" s="667"/>
      <c r="AN21" s="784"/>
      <c r="AO21" s="783"/>
      <c r="AP21" s="667"/>
      <c r="AQ21" s="783"/>
      <c r="AR21" s="783"/>
      <c r="AS21" s="667"/>
      <c r="AT21" s="667"/>
      <c r="AU21" s="667"/>
      <c r="AV21" s="667"/>
      <c r="AW21" s="667"/>
      <c r="AX21" s="667"/>
      <c r="AY21" s="667"/>
      <c r="AZ21" s="667"/>
      <c r="BA21" s="667"/>
      <c r="BB21" s="667"/>
      <c r="BC21" s="667"/>
      <c r="BD21" s="667"/>
      <c r="BE21" s="667"/>
      <c r="BF21" s="667"/>
      <c r="BG21" s="667"/>
      <c r="BH21" s="667"/>
      <c r="BI21" s="667"/>
      <c r="BJ21" s="667"/>
      <c r="BK21" s="667"/>
      <c r="BL21" s="667"/>
      <c r="BM21" s="667"/>
      <c r="BN21" s="667"/>
      <c r="BO21" s="667"/>
      <c r="BP21" s="667"/>
      <c r="BQ21" s="667"/>
      <c r="BR21" s="667"/>
      <c r="BS21" s="667"/>
      <c r="BT21" s="667"/>
      <c r="BU21" s="667"/>
      <c r="BV21" s="667"/>
      <c r="BW21" s="667"/>
      <c r="BX21" s="667"/>
      <c r="BY21" s="667"/>
      <c r="BZ21" s="667"/>
      <c r="CA21" s="667"/>
      <c r="CB21" s="667"/>
      <c r="CC21" s="783"/>
      <c r="CD21" s="783"/>
      <c r="CE21" s="783"/>
      <c r="CF21" s="783"/>
      <c r="CG21" s="783"/>
      <c r="CH21" s="783"/>
      <c r="CI21" s="783"/>
      <c r="CJ21" s="783"/>
      <c r="CK21" s="667"/>
      <c r="CL21" s="667"/>
      <c r="CM21" s="667"/>
      <c r="CN21" s="667"/>
      <c r="CO21" s="667"/>
      <c r="CP21" s="667"/>
      <c r="CQ21" s="667"/>
      <c r="CR21" s="667"/>
      <c r="CS21" s="667"/>
      <c r="CT21" s="667"/>
      <c r="CU21" s="667"/>
      <c r="CV21" s="667"/>
      <c r="CW21" s="667"/>
      <c r="CX21" s="667"/>
      <c r="CY21" s="667"/>
      <c r="CZ21" s="667"/>
      <c r="DA21" s="667"/>
      <c r="DB21" s="667"/>
      <c r="DC21" s="667"/>
      <c r="DD21" s="667"/>
      <c r="DE21" s="667"/>
      <c r="DF21" s="667"/>
      <c r="DG21" s="667"/>
      <c r="DH21" s="667"/>
      <c r="DI21" s="667"/>
      <c r="DJ21" s="667"/>
      <c r="DK21" s="667"/>
      <c r="DL21" s="667"/>
      <c r="DM21" s="667"/>
      <c r="DN21" s="667"/>
      <c r="DO21" s="667"/>
      <c r="DP21" s="667"/>
      <c r="DQ21" s="667"/>
      <c r="DR21" s="667"/>
      <c r="DS21" s="667"/>
      <c r="DT21" s="667"/>
      <c r="DU21" s="667"/>
      <c r="DV21" s="667"/>
      <c r="DW21" s="667"/>
      <c r="DX21" s="667"/>
      <c r="DY21" s="667"/>
      <c r="DZ21" s="667"/>
      <c r="EA21" s="667"/>
      <c r="EB21" s="667"/>
      <c r="EC21" s="667"/>
      <c r="ED21" s="667"/>
      <c r="EE21" s="667"/>
      <c r="EF21" s="667"/>
      <c r="EG21" s="667"/>
      <c r="EH21" s="667"/>
      <c r="EI21" s="667"/>
      <c r="EJ21" s="667"/>
      <c r="EK21" s="667"/>
      <c r="EL21" s="667"/>
      <c r="EM21" s="667"/>
      <c r="EN21" s="667"/>
      <c r="EO21" s="667"/>
      <c r="EP21" s="667"/>
      <c r="EQ21" s="667"/>
      <c r="ER21" s="667"/>
      <c r="ES21" s="667"/>
      <c r="ET21" s="667"/>
      <c r="EU21" s="667"/>
      <c r="EV21" s="667"/>
      <c r="EW21" s="667"/>
      <c r="EX21" s="667"/>
      <c r="EY21" s="667"/>
      <c r="EZ21" s="667"/>
      <c r="FA21" s="667"/>
      <c r="FB21" s="667"/>
      <c r="FC21" s="667"/>
      <c r="FD21" s="667"/>
      <c r="FE21" s="667"/>
      <c r="FF21" s="667"/>
      <c r="FG21" s="667"/>
      <c r="FH21" s="667"/>
      <c r="FI21" s="667"/>
      <c r="FJ21" s="667"/>
      <c r="FK21" s="667"/>
      <c r="FL21" s="667"/>
      <c r="FM21" s="667"/>
      <c r="FN21" s="667"/>
      <c r="FO21" s="667"/>
      <c r="FP21" s="667"/>
      <c r="FQ21" s="667"/>
      <c r="FR21" s="667"/>
      <c r="FS21" s="667"/>
      <c r="FT21" s="667"/>
      <c r="FU21" s="667"/>
      <c r="FV21" s="667"/>
      <c r="FW21" s="667"/>
      <c r="FX21" s="667"/>
      <c r="FY21" s="667"/>
      <c r="FZ21" s="667"/>
      <c r="GA21" s="667"/>
      <c r="GB21" s="667"/>
      <c r="GC21" s="667"/>
      <c r="GD21" s="667"/>
      <c r="GE21" s="667"/>
      <c r="GF21" s="667"/>
      <c r="GG21" s="667"/>
      <c r="GH21" s="667"/>
      <c r="GI21" s="667"/>
      <c r="GJ21" s="667"/>
      <c r="GK21" s="2178" t="s">
        <v>4094</v>
      </c>
      <c r="GL21" s="2178"/>
      <c r="GM21" s="2178"/>
      <c r="GN21" s="2178"/>
      <c r="GO21" s="2178"/>
      <c r="GP21" s="2178"/>
      <c r="GQ21" s="2178"/>
      <c r="GR21" s="2178"/>
      <c r="GS21" s="2178"/>
      <c r="GT21" s="2178"/>
      <c r="GU21" s="2178"/>
      <c r="GV21" s="2178"/>
      <c r="GW21" s="2178"/>
      <c r="GX21" s="2178"/>
      <c r="GY21" s="2178"/>
      <c r="GZ21" s="2178"/>
    </row>
    <row r="22" spans="1:208" s="750" customFormat="1" ht="12" customHeight="1">
      <c r="A22" s="831"/>
      <c r="B22" s="1124" t="s">
        <v>3562</v>
      </c>
      <c r="C22" s="1124"/>
      <c r="D22" s="922"/>
      <c r="E22" s="923"/>
      <c r="F22" s="924"/>
      <c r="G22" s="925"/>
      <c r="H22" s="610"/>
      <c r="I22" s="667"/>
      <c r="J22" s="459"/>
      <c r="K22" s="459"/>
      <c r="L22" s="459"/>
      <c r="M22" s="667"/>
      <c r="N22" s="667"/>
      <c r="O22" s="667"/>
      <c r="P22" s="667"/>
      <c r="Q22" s="667"/>
      <c r="R22" s="667"/>
      <c r="S22" s="667"/>
      <c r="T22" s="667"/>
      <c r="U22" s="667"/>
      <c r="V22" s="667"/>
      <c r="W22" s="667"/>
      <c r="X22" s="667"/>
      <c r="Y22" s="667"/>
      <c r="Z22" s="667"/>
      <c r="AA22" s="667"/>
      <c r="AB22" s="667"/>
      <c r="AC22" s="667"/>
      <c r="AD22" s="667"/>
      <c r="AE22" s="667"/>
      <c r="AF22" s="667"/>
      <c r="AG22" s="667"/>
      <c r="AH22" s="667"/>
      <c r="AI22" s="667"/>
      <c r="AJ22" s="667"/>
      <c r="AK22" s="667"/>
      <c r="AL22" s="667"/>
      <c r="AM22" s="667"/>
      <c r="AN22" s="784"/>
      <c r="AO22" s="783"/>
      <c r="AP22" s="667"/>
      <c r="AQ22" s="783"/>
      <c r="AR22" s="783"/>
      <c r="AS22" s="667"/>
      <c r="AT22" s="667"/>
      <c r="AU22" s="667"/>
      <c r="AV22" s="667"/>
      <c r="AW22" s="667"/>
      <c r="AX22" s="667"/>
      <c r="AY22" s="667"/>
      <c r="AZ22" s="667"/>
      <c r="BA22" s="667"/>
      <c r="BB22" s="667"/>
      <c r="BC22" s="667"/>
      <c r="BD22" s="667"/>
      <c r="BE22" s="667"/>
      <c r="BF22" s="667"/>
      <c r="BG22" s="667"/>
      <c r="BH22" s="667"/>
      <c r="BI22" s="667"/>
      <c r="BJ22" s="667"/>
      <c r="BK22" s="667"/>
      <c r="BL22" s="667"/>
      <c r="BM22" s="667"/>
      <c r="BN22" s="667"/>
      <c r="BO22" s="667"/>
      <c r="BP22" s="667"/>
      <c r="BQ22" s="667"/>
      <c r="BR22" s="667"/>
      <c r="BS22" s="667"/>
      <c r="BT22" s="667"/>
      <c r="BU22" s="667"/>
      <c r="BV22" s="667"/>
      <c r="BW22" s="667"/>
      <c r="BX22" s="667"/>
      <c r="BY22" s="667"/>
      <c r="BZ22" s="667"/>
      <c r="CA22" s="667"/>
      <c r="CB22" s="667"/>
      <c r="CC22" s="783"/>
      <c r="CD22" s="783"/>
      <c r="CE22" s="783"/>
      <c r="CF22" s="783"/>
      <c r="CG22" s="783"/>
      <c r="CH22" s="783"/>
      <c r="CI22" s="783"/>
      <c r="CJ22" s="783"/>
      <c r="CK22" s="667"/>
      <c r="CL22" s="667"/>
      <c r="CM22" s="667"/>
      <c r="CN22" s="667"/>
      <c r="CO22" s="667"/>
      <c r="CP22" s="667"/>
      <c r="CQ22" s="667"/>
      <c r="CR22" s="667"/>
      <c r="CS22" s="667"/>
      <c r="CT22" s="667"/>
      <c r="CU22" s="667"/>
      <c r="CV22" s="667"/>
      <c r="CW22" s="667"/>
      <c r="CX22" s="667"/>
      <c r="CY22" s="667"/>
      <c r="CZ22" s="667"/>
      <c r="DA22" s="667"/>
      <c r="DB22" s="667"/>
      <c r="DC22" s="667"/>
      <c r="DD22" s="667"/>
      <c r="DE22" s="667"/>
      <c r="DF22" s="667"/>
      <c r="DG22" s="667"/>
      <c r="DH22" s="667"/>
      <c r="DI22" s="667"/>
      <c r="DJ22" s="667"/>
      <c r="DK22" s="667"/>
      <c r="DL22" s="667"/>
      <c r="DM22" s="667"/>
      <c r="DN22" s="667"/>
      <c r="DO22" s="667"/>
      <c r="DP22" s="667"/>
      <c r="DQ22" s="667"/>
      <c r="DR22" s="667"/>
      <c r="DS22" s="667"/>
      <c r="DT22" s="667"/>
      <c r="DU22" s="667"/>
      <c r="DV22" s="667"/>
      <c r="DW22" s="667"/>
      <c r="DX22" s="667"/>
      <c r="DY22" s="667"/>
      <c r="DZ22" s="667"/>
      <c r="EA22" s="667"/>
      <c r="EB22" s="667"/>
      <c r="EC22" s="667"/>
      <c r="ED22" s="667"/>
      <c r="EE22" s="667"/>
      <c r="EF22" s="667"/>
      <c r="EG22" s="667"/>
      <c r="EH22" s="667"/>
      <c r="EI22" s="667"/>
      <c r="EJ22" s="667"/>
      <c r="EK22" s="667"/>
      <c r="EL22" s="667"/>
      <c r="EM22" s="667"/>
      <c r="EN22" s="667"/>
      <c r="EO22" s="667"/>
      <c r="EP22" s="667"/>
      <c r="EQ22" s="667"/>
      <c r="ER22" s="667"/>
      <c r="ES22" s="667"/>
      <c r="ET22" s="667"/>
      <c r="EU22" s="667"/>
      <c r="EV22" s="667"/>
      <c r="EW22" s="667"/>
      <c r="EX22" s="667"/>
      <c r="EY22" s="667"/>
      <c r="EZ22" s="667"/>
      <c r="FA22" s="667"/>
      <c r="FB22" s="667"/>
      <c r="FC22" s="667"/>
      <c r="FD22" s="667"/>
      <c r="FE22" s="667"/>
      <c r="FF22" s="667"/>
      <c r="FG22" s="667"/>
      <c r="FH22" s="667"/>
      <c r="FI22" s="667"/>
      <c r="FJ22" s="667"/>
      <c r="FK22" s="667"/>
      <c r="FL22" s="667"/>
      <c r="FM22" s="667"/>
      <c r="FN22" s="667"/>
      <c r="FO22" s="667"/>
      <c r="FP22" s="667"/>
      <c r="FQ22" s="667"/>
      <c r="FR22" s="667"/>
      <c r="FS22" s="667"/>
      <c r="FT22" s="667"/>
      <c r="FU22" s="667"/>
      <c r="FV22" s="667"/>
      <c r="FW22" s="667"/>
      <c r="FX22" s="667"/>
      <c r="FY22" s="667"/>
      <c r="FZ22" s="667"/>
      <c r="GA22" s="667"/>
      <c r="GB22" s="667"/>
      <c r="GC22" s="667"/>
      <c r="GD22" s="667"/>
      <c r="GE22" s="667"/>
      <c r="GF22" s="667"/>
      <c r="GG22" s="667"/>
      <c r="GH22" s="667"/>
      <c r="GI22" s="667"/>
      <c r="GJ22" s="667"/>
      <c r="GK22" s="2179" t="s">
        <v>4095</v>
      </c>
      <c r="GL22" s="2179"/>
      <c r="GM22" s="2179"/>
      <c r="GN22" s="2179"/>
      <c r="GO22" s="2179"/>
      <c r="GP22" s="2179"/>
      <c r="GQ22" s="2179"/>
      <c r="GR22" s="2179"/>
      <c r="GS22" s="2179"/>
      <c r="GT22" s="2179"/>
      <c r="GU22" s="2179"/>
      <c r="GV22" s="2179"/>
      <c r="GW22" s="2179"/>
      <c r="GX22" s="2179"/>
      <c r="GY22" s="2179"/>
      <c r="GZ22" s="926"/>
    </row>
    <row r="23" spans="1:208" ht="12" customHeight="1">
      <c r="GK23" s="2179"/>
      <c r="GL23" s="2179"/>
      <c r="GM23" s="2179"/>
      <c r="GN23" s="2179"/>
      <c r="GO23" s="2179"/>
      <c r="GP23" s="2179"/>
      <c r="GQ23" s="2179"/>
      <c r="GR23" s="2179"/>
      <c r="GS23" s="2179"/>
      <c r="GT23" s="2179"/>
      <c r="GU23" s="2179"/>
      <c r="GV23" s="2179"/>
      <c r="GW23" s="2179"/>
      <c r="GX23" s="2179"/>
      <c r="GY23" s="2179"/>
    </row>
  </sheetData>
  <mergeCells count="182">
    <mergeCell ref="B1:B5"/>
    <mergeCell ref="C1:C5"/>
    <mergeCell ref="D1:D5"/>
    <mergeCell ref="E1:E5"/>
    <mergeCell ref="F1:F5"/>
    <mergeCell ref="I1:I5"/>
    <mergeCell ref="J1:L4"/>
    <mergeCell ref="M1:W2"/>
    <mergeCell ref="V3:W4"/>
    <mergeCell ref="G1:G5"/>
    <mergeCell ref="H1:H5"/>
    <mergeCell ref="M3:M5"/>
    <mergeCell ref="N3:N5"/>
    <mergeCell ref="O3:O5"/>
    <mergeCell ref="P3:Q4"/>
    <mergeCell ref="R3:R5"/>
    <mergeCell ref="S3:S5"/>
    <mergeCell ref="T3:U4"/>
    <mergeCell ref="A1:A3"/>
    <mergeCell ref="A4:A5"/>
    <mergeCell ref="GB1:GG1"/>
    <mergeCell ref="GH1:GH5"/>
    <mergeCell ref="GI1:GZ1"/>
    <mergeCell ref="DU2:EA2"/>
    <mergeCell ref="EB2:EI2"/>
    <mergeCell ref="EJ2:EJ5"/>
    <mergeCell ref="EK2:EL4"/>
    <mergeCell ref="X1:AM2"/>
    <mergeCell ref="AN1:AN5"/>
    <mergeCell ref="AO1:AQ4"/>
    <mergeCell ref="AR1:BL1"/>
    <mergeCell ref="BM1:CN1"/>
    <mergeCell ref="CO1:DI1"/>
    <mergeCell ref="AR2:AU2"/>
    <mergeCell ref="AW2:AY2"/>
    <mergeCell ref="AZ2:BB2"/>
    <mergeCell ref="BC2:BH2"/>
    <mergeCell ref="BI2:BL2"/>
    <mergeCell ref="BM2:BP2"/>
    <mergeCell ref="BR2:BT2"/>
    <mergeCell ref="BU2:BV2"/>
    <mergeCell ref="BW2:CB2"/>
    <mergeCell ref="DJ1:EM1"/>
    <mergeCell ref="EN1:FB1"/>
    <mergeCell ref="FC1:GA1"/>
    <mergeCell ref="EN2:EQ2"/>
    <mergeCell ref="ER2:ER4"/>
    <mergeCell ref="ES2:ES4"/>
    <mergeCell ref="ET2:ET4"/>
    <mergeCell ref="EU2:EU4"/>
    <mergeCell ref="CZ2:DE2"/>
    <mergeCell ref="DF2:DI2"/>
    <mergeCell ref="DJ2:DM2"/>
    <mergeCell ref="DN2:DO2"/>
    <mergeCell ref="DP2:DR2"/>
    <mergeCell ref="DS2:DT2"/>
    <mergeCell ref="FO2:FQ2"/>
    <mergeCell ref="FR2:FZ2"/>
    <mergeCell ref="FO3:FQ3"/>
    <mergeCell ref="FS3:FV3"/>
    <mergeCell ref="FW3:FZ3"/>
    <mergeCell ref="FO4:FO5"/>
    <mergeCell ref="EV2:EY2"/>
    <mergeCell ref="EZ2:EZ5"/>
    <mergeCell ref="FA2:FA4"/>
    <mergeCell ref="FB2:FB5"/>
    <mergeCell ref="FC2:FE2"/>
    <mergeCell ref="FF2:FN2"/>
    <mergeCell ref="FK3:FN3"/>
    <mergeCell ref="EV4:EW4"/>
    <mergeCell ref="EX4:EY4"/>
    <mergeCell ref="FC4:FC5"/>
    <mergeCell ref="EM2:EM5"/>
    <mergeCell ref="AY3:AY4"/>
    <mergeCell ref="AZ3:AZ5"/>
    <mergeCell ref="BA3:BA4"/>
    <mergeCell ref="BB3:BB4"/>
    <mergeCell ref="BC3:BD4"/>
    <mergeCell ref="BE3:BF4"/>
    <mergeCell ref="BV3:BV4"/>
    <mergeCell ref="BW3:BX4"/>
    <mergeCell ref="BY3:BZ4"/>
    <mergeCell ref="CY3:CY4"/>
    <mergeCell ref="CZ3:DA4"/>
    <mergeCell ref="DB3:DC4"/>
    <mergeCell ref="DD3:DE4"/>
    <mergeCell ref="DF3:DG4"/>
    <mergeCell ref="DH3:DI4"/>
    <mergeCell ref="CA3:CB4"/>
    <mergeCell ref="CC3:CF3"/>
    <mergeCell ref="X3:AE3"/>
    <mergeCell ref="AF3:AM3"/>
    <mergeCell ref="AR3:AU4"/>
    <mergeCell ref="AV3:AV4"/>
    <mergeCell ref="AW3:AW4"/>
    <mergeCell ref="AX3:AX4"/>
    <mergeCell ref="BS3:BS4"/>
    <mergeCell ref="BT3:BT4"/>
    <mergeCell ref="BU3:BU4"/>
    <mergeCell ref="BG3:BH4"/>
    <mergeCell ref="BI3:BJ4"/>
    <mergeCell ref="BK3:BL4"/>
    <mergeCell ref="BM3:BP4"/>
    <mergeCell ref="BQ3:BQ4"/>
    <mergeCell ref="BR3:BR4"/>
    <mergeCell ref="CO3:CR4"/>
    <mergeCell ref="CS3:CS4"/>
    <mergeCell ref="CT3:CT4"/>
    <mergeCell ref="CG4:CH4"/>
    <mergeCell ref="CI4:CJ4"/>
    <mergeCell ref="CK2:CK5"/>
    <mergeCell ref="CL2:CM4"/>
    <mergeCell ref="CN2:CN5"/>
    <mergeCell ref="CO2:CR2"/>
    <mergeCell ref="CT2:CV2"/>
    <mergeCell ref="CC2:CJ2"/>
    <mergeCell ref="CG3:CJ3"/>
    <mergeCell ref="CW2:CY2"/>
    <mergeCell ref="CU3:CU4"/>
    <mergeCell ref="CV3:CV4"/>
    <mergeCell ref="CW3:CW5"/>
    <mergeCell ref="CX3:CX4"/>
    <mergeCell ref="EF4:EG4"/>
    <mergeCell ref="EH4:EI4"/>
    <mergeCell ref="DS3:DS4"/>
    <mergeCell ref="DT3:DT4"/>
    <mergeCell ref="DU3:DU5"/>
    <mergeCell ref="DV3:DW4"/>
    <mergeCell ref="DX3:DY4"/>
    <mergeCell ref="DZ3:EA4"/>
    <mergeCell ref="DJ3:DM4"/>
    <mergeCell ref="DN3:DN5"/>
    <mergeCell ref="DO3:DO4"/>
    <mergeCell ref="DP3:DP4"/>
    <mergeCell ref="DQ3:DQ4"/>
    <mergeCell ref="DR3:DR4"/>
    <mergeCell ref="FD4:FD5"/>
    <mergeCell ref="FE4:FE5"/>
    <mergeCell ref="FI4:FI5"/>
    <mergeCell ref="FJ4:FJ5"/>
    <mergeCell ref="FM4:FM5"/>
    <mergeCell ref="FN4:FN5"/>
    <mergeCell ref="GM3:GS3"/>
    <mergeCell ref="GT3:GZ3"/>
    <mergeCell ref="X4:Y4"/>
    <mergeCell ref="Z4:AB4"/>
    <mergeCell ref="AC4:AE4"/>
    <mergeCell ref="AF4:AG4"/>
    <mergeCell ref="AH4:AJ4"/>
    <mergeCell ref="AK4:AM4"/>
    <mergeCell ref="CC4:CD4"/>
    <mergeCell ref="CE4:CF4"/>
    <mergeCell ref="EB3:EE3"/>
    <mergeCell ref="EF3:EI3"/>
    <mergeCell ref="EN3:EQ4"/>
    <mergeCell ref="EV3:EY3"/>
    <mergeCell ref="FC3:FE3"/>
    <mergeCell ref="FG3:FJ3"/>
    <mergeCell ref="EB4:EC4"/>
    <mergeCell ref="ED4:EE4"/>
    <mergeCell ref="GK22:GY23"/>
    <mergeCell ref="GK4:GK5"/>
    <mergeCell ref="GL4:GL5"/>
    <mergeCell ref="GM4:GO4"/>
    <mergeCell ref="GP4:GS4"/>
    <mergeCell ref="GT4:GV4"/>
    <mergeCell ref="GW4:GZ4"/>
    <mergeCell ref="FP4:FP5"/>
    <mergeCell ref="FQ4:FQ5"/>
    <mergeCell ref="FU4:FU5"/>
    <mergeCell ref="FV4:FV5"/>
    <mergeCell ref="FY4:FY5"/>
    <mergeCell ref="FZ4:FZ5"/>
    <mergeCell ref="GJ2:GJ5"/>
    <mergeCell ref="GK2:GL3"/>
    <mergeCell ref="GM2:GZ2"/>
    <mergeCell ref="GA2:GA5"/>
    <mergeCell ref="GB2:GD4"/>
    <mergeCell ref="GE2:GG4"/>
    <mergeCell ref="GI2:GI5"/>
    <mergeCell ref="GH6:GH20"/>
    <mergeCell ref="GK21:GZ21"/>
  </mergeCells>
  <phoneticPr fontId="1"/>
  <hyperlinks>
    <hyperlink ref="A1:A3" location="目次・索引!B1" display="索引へ戻る" xr:uid="{00000000-0004-0000-1E00-000000000000}"/>
    <hyperlink ref="GH6:GH20" location="'2017(ｼｰﾄﾍﾞﾙﾄ使用性)'!B5" display="試験結果は「2017（シートベルト使用性）」をご参照下さい。" xr:uid="{00000000-0004-0000-1E00-000001000000}"/>
  </hyperlinks>
  <printOptions horizontalCentered="1"/>
  <pageMargins left="0.39370078740157483" right="0.39370078740157483" top="0.39370078740157483" bottom="0.39370078740157483" header="0.51181102362204722" footer="0.51181102362204722"/>
  <pageSetup paperSize="9" scale="98" fitToWidth="0" orientation="landscape" r:id="rId1"/>
  <headerFooter alignWithMargins="0"/>
  <colBreaks count="1" manualBreakCount="1">
    <brk id="189" max="22"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105"/>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5" zeroHeight="1"/>
  <cols>
    <col min="1" max="1" width="2.625" style="785" bestFit="1" customWidth="1"/>
    <col min="2" max="2" width="10.5" style="785" bestFit="1" customWidth="1"/>
    <col min="3" max="4" width="23.125" style="785" customWidth="1"/>
    <col min="5" max="5" width="4" style="786" customWidth="1"/>
    <col min="6" max="6" width="11.625" style="785" bestFit="1" customWidth="1"/>
    <col min="7" max="8" width="8.625" style="785" customWidth="1"/>
    <col min="9" max="10" width="11.625" style="785" bestFit="1" customWidth="1"/>
    <col min="11" max="11" width="5.625" style="785" bestFit="1" customWidth="1"/>
    <col min="12" max="12" width="12.125" style="785" customWidth="1"/>
    <col min="13" max="16384" width="8.625" style="785" hidden="1"/>
  </cols>
  <sheetData>
    <row r="1" spans="1:12" ht="13.5" customHeight="1" thickTop="1">
      <c r="A1" s="2565" t="s">
        <v>6908</v>
      </c>
      <c r="B1" s="2566"/>
      <c r="C1" s="2488" t="s">
        <v>3251</v>
      </c>
      <c r="D1" s="2472"/>
      <c r="E1" s="2561"/>
      <c r="F1" s="2564" t="s">
        <v>2397</v>
      </c>
      <c r="G1" s="2472" t="s">
        <v>2398</v>
      </c>
      <c r="H1" s="2472" t="s">
        <v>2399</v>
      </c>
      <c r="I1" s="2472" t="s">
        <v>2400</v>
      </c>
      <c r="J1" s="2472"/>
      <c r="K1" s="2555" t="s">
        <v>1997</v>
      </c>
      <c r="L1" s="2541"/>
    </row>
    <row r="2" spans="1:12" ht="27" customHeight="1" thickBot="1">
      <c r="A2" s="2567"/>
      <c r="B2" s="2568"/>
      <c r="C2" s="2489"/>
      <c r="D2" s="2473"/>
      <c r="E2" s="2562"/>
      <c r="F2" s="2473"/>
      <c r="G2" s="2473"/>
      <c r="H2" s="2473"/>
      <c r="I2" s="787" t="s">
        <v>2002</v>
      </c>
      <c r="J2" s="787" t="s">
        <v>2003</v>
      </c>
      <c r="K2" s="2556" t="s">
        <v>2401</v>
      </c>
      <c r="L2" s="2559" t="s">
        <v>897</v>
      </c>
    </row>
    <row r="3" spans="1:12" ht="14.25" thickTop="1">
      <c r="A3" s="2569" t="s">
        <v>2394</v>
      </c>
      <c r="B3" s="2571" t="s">
        <v>2395</v>
      </c>
      <c r="C3" s="2489" t="s">
        <v>545</v>
      </c>
      <c r="D3" s="2473" t="s">
        <v>1861</v>
      </c>
      <c r="E3" s="2562"/>
      <c r="F3" s="787" t="s">
        <v>1998</v>
      </c>
      <c r="G3" s="2473"/>
      <c r="H3" s="2473"/>
      <c r="I3" s="787" t="s">
        <v>1998</v>
      </c>
      <c r="J3" s="787" t="s">
        <v>1998</v>
      </c>
      <c r="K3" s="2556"/>
      <c r="L3" s="2559"/>
    </row>
    <row r="4" spans="1:12" ht="14.25" thickBot="1">
      <c r="A4" s="2570"/>
      <c r="B4" s="2572"/>
      <c r="C4" s="2490"/>
      <c r="D4" s="2474"/>
      <c r="E4" s="2563"/>
      <c r="F4" s="788" t="s">
        <v>1999</v>
      </c>
      <c r="G4" s="2474"/>
      <c r="H4" s="2474"/>
      <c r="I4" s="788" t="s">
        <v>1999</v>
      </c>
      <c r="J4" s="788" t="s">
        <v>1999</v>
      </c>
      <c r="K4" s="2557"/>
      <c r="L4" s="2560"/>
    </row>
    <row r="5" spans="1:12" ht="39" customHeight="1">
      <c r="A5" s="2503" t="s">
        <v>2272</v>
      </c>
      <c r="B5" s="848"/>
      <c r="C5" s="2500"/>
      <c r="D5" s="2500"/>
      <c r="E5" s="2523" t="s">
        <v>2403</v>
      </c>
      <c r="F5" s="2470" t="s">
        <v>3252</v>
      </c>
      <c r="G5" s="2470" t="s">
        <v>2454</v>
      </c>
      <c r="H5" s="2470" t="s">
        <v>2052</v>
      </c>
      <c r="I5" s="2470" t="s">
        <v>3253</v>
      </c>
      <c r="J5" s="2470" t="s">
        <v>3254</v>
      </c>
      <c r="K5" s="2500" t="s">
        <v>2406</v>
      </c>
      <c r="L5" s="2530"/>
    </row>
    <row r="6" spans="1:12" ht="15" customHeight="1">
      <c r="A6" s="2504"/>
      <c r="B6" s="849" t="s">
        <v>1301</v>
      </c>
      <c r="C6" s="2501"/>
      <c r="D6" s="2501"/>
      <c r="E6" s="2524"/>
      <c r="F6" s="2471"/>
      <c r="G6" s="2471"/>
      <c r="H6" s="2471"/>
      <c r="I6" s="2471"/>
      <c r="J6" s="2471"/>
      <c r="K6" s="2501"/>
      <c r="L6" s="2531"/>
    </row>
    <row r="7" spans="1:12" ht="39" customHeight="1">
      <c r="A7" s="2504"/>
      <c r="B7" s="850" t="s">
        <v>2532</v>
      </c>
      <c r="C7" s="2501"/>
      <c r="D7" s="2501"/>
      <c r="E7" s="2519" t="s">
        <v>2409</v>
      </c>
      <c r="F7" s="2482" t="s">
        <v>2883</v>
      </c>
      <c r="G7" s="2478" t="s">
        <v>2475</v>
      </c>
      <c r="H7" s="2478" t="s">
        <v>2475</v>
      </c>
      <c r="I7" s="2533" t="s">
        <v>2883</v>
      </c>
      <c r="J7" s="2482" t="s">
        <v>2883</v>
      </c>
      <c r="K7" s="2501"/>
      <c r="L7" s="2531"/>
    </row>
    <row r="8" spans="1:12" ht="15" customHeight="1" thickBot="1">
      <c r="A8" s="2505"/>
      <c r="B8" s="851"/>
      <c r="C8" s="2502"/>
      <c r="D8" s="2502"/>
      <c r="E8" s="2520"/>
      <c r="F8" s="2521"/>
      <c r="G8" s="2479"/>
      <c r="H8" s="2479"/>
      <c r="I8" s="2558"/>
      <c r="J8" s="2521"/>
      <c r="K8" s="2502"/>
      <c r="L8" s="2532"/>
    </row>
    <row r="9" spans="1:12" ht="39" customHeight="1">
      <c r="A9" s="2483" t="s">
        <v>2262</v>
      </c>
      <c r="B9" s="2486" t="s">
        <v>1232</v>
      </c>
      <c r="C9" s="2488"/>
      <c r="D9" s="2472"/>
      <c r="E9" s="2491" t="s">
        <v>2403</v>
      </c>
      <c r="F9" s="2470" t="s">
        <v>2458</v>
      </c>
      <c r="G9" s="2470" t="s">
        <v>2458</v>
      </c>
      <c r="H9" s="2470" t="s">
        <v>2458</v>
      </c>
      <c r="I9" s="2498" t="s">
        <v>2405</v>
      </c>
      <c r="J9" s="2498" t="s">
        <v>2405</v>
      </c>
      <c r="K9" s="2500" t="s">
        <v>2460</v>
      </c>
      <c r="L9" s="2530"/>
    </row>
    <row r="10" spans="1:12" ht="15" customHeight="1">
      <c r="A10" s="2484"/>
      <c r="B10" s="2487"/>
      <c r="C10" s="2489"/>
      <c r="D10" s="2473"/>
      <c r="E10" s="2492"/>
      <c r="F10" s="2471"/>
      <c r="G10" s="2471"/>
      <c r="H10" s="2471"/>
      <c r="I10" s="2499"/>
      <c r="J10" s="2499"/>
      <c r="K10" s="2501"/>
      <c r="L10" s="2531"/>
    </row>
    <row r="11" spans="1:12" ht="39" customHeight="1">
      <c r="A11" s="2484"/>
      <c r="B11" s="2509" t="s">
        <v>2551</v>
      </c>
      <c r="C11" s="2489"/>
      <c r="D11" s="2473"/>
      <c r="E11" s="2492" t="s">
        <v>2409</v>
      </c>
      <c r="F11" s="2482" t="s">
        <v>3255</v>
      </c>
      <c r="G11" s="2478" t="s">
        <v>3256</v>
      </c>
      <c r="H11" s="2478" t="s">
        <v>3257</v>
      </c>
      <c r="I11" s="2480" t="s">
        <v>3258</v>
      </c>
      <c r="J11" s="2482" t="s">
        <v>3259</v>
      </c>
      <c r="K11" s="2501"/>
      <c r="L11" s="2531"/>
    </row>
    <row r="12" spans="1:12" ht="15" customHeight="1" thickBot="1">
      <c r="A12" s="2485"/>
      <c r="B12" s="2510"/>
      <c r="C12" s="2490"/>
      <c r="D12" s="2474"/>
      <c r="E12" s="2495"/>
      <c r="F12" s="2479"/>
      <c r="G12" s="2479"/>
      <c r="H12" s="2479"/>
      <c r="I12" s="2481"/>
      <c r="J12" s="2479"/>
      <c r="K12" s="2502"/>
      <c r="L12" s="2532"/>
    </row>
    <row r="13" spans="1:12" ht="39" customHeight="1">
      <c r="A13" s="2483" t="s">
        <v>2243</v>
      </c>
      <c r="B13" s="2486" t="s">
        <v>1275</v>
      </c>
      <c r="C13" s="2488"/>
      <c r="D13" s="2472"/>
      <c r="E13" s="2491" t="s">
        <v>2403</v>
      </c>
      <c r="F13" s="2470" t="s">
        <v>2458</v>
      </c>
      <c r="G13" s="2470" t="s">
        <v>2458</v>
      </c>
      <c r="H13" s="2470" t="s">
        <v>2458</v>
      </c>
      <c r="I13" s="2498" t="s">
        <v>2405</v>
      </c>
      <c r="J13" s="2498" t="s">
        <v>2405</v>
      </c>
      <c r="K13" s="2500" t="s">
        <v>2406</v>
      </c>
      <c r="L13" s="2475" t="s">
        <v>3260</v>
      </c>
    </row>
    <row r="14" spans="1:12" ht="15" customHeight="1">
      <c r="A14" s="2484"/>
      <c r="B14" s="2487"/>
      <c r="C14" s="2489"/>
      <c r="D14" s="2473"/>
      <c r="E14" s="2492"/>
      <c r="F14" s="2471"/>
      <c r="G14" s="2471"/>
      <c r="H14" s="2471"/>
      <c r="I14" s="2499"/>
      <c r="J14" s="2499"/>
      <c r="K14" s="2501"/>
      <c r="L14" s="2476"/>
    </row>
    <row r="15" spans="1:12" ht="39" customHeight="1">
      <c r="A15" s="2484"/>
      <c r="B15" s="2509" t="s">
        <v>3168</v>
      </c>
      <c r="C15" s="2489"/>
      <c r="D15" s="2473"/>
      <c r="E15" s="2492" t="s">
        <v>2409</v>
      </c>
      <c r="F15" s="2482" t="s">
        <v>3261</v>
      </c>
      <c r="G15" s="2478" t="s">
        <v>2454</v>
      </c>
      <c r="H15" s="2478" t="s">
        <v>2868</v>
      </c>
      <c r="I15" s="2480" t="s">
        <v>3262</v>
      </c>
      <c r="J15" s="2482" t="s">
        <v>3263</v>
      </c>
      <c r="K15" s="2501"/>
      <c r="L15" s="2476"/>
    </row>
    <row r="16" spans="1:12" ht="15" customHeight="1" thickBot="1">
      <c r="A16" s="2485"/>
      <c r="B16" s="2510"/>
      <c r="C16" s="2490"/>
      <c r="D16" s="2474"/>
      <c r="E16" s="2495"/>
      <c r="F16" s="2479"/>
      <c r="G16" s="2479"/>
      <c r="H16" s="2479"/>
      <c r="I16" s="2481"/>
      <c r="J16" s="2479"/>
      <c r="K16" s="2502"/>
      <c r="L16" s="2477"/>
    </row>
    <row r="17" spans="1:12" ht="39" customHeight="1">
      <c r="A17" s="2483" t="s">
        <v>2243</v>
      </c>
      <c r="B17" s="2486" t="s">
        <v>1275</v>
      </c>
      <c r="C17" s="2488"/>
      <c r="D17" s="2472"/>
      <c r="E17" s="2491" t="s">
        <v>2403</v>
      </c>
      <c r="F17" s="2470" t="s">
        <v>3009</v>
      </c>
      <c r="G17" s="2470" t="s">
        <v>3009</v>
      </c>
      <c r="H17" s="2470" t="s">
        <v>3009</v>
      </c>
      <c r="I17" s="2498" t="s">
        <v>2405</v>
      </c>
      <c r="J17" s="2498" t="s">
        <v>2405</v>
      </c>
      <c r="K17" s="2500" t="s">
        <v>2406</v>
      </c>
      <c r="L17" s="2475" t="s">
        <v>3260</v>
      </c>
    </row>
    <row r="18" spans="1:12" ht="15" customHeight="1">
      <c r="A18" s="2484"/>
      <c r="B18" s="2487"/>
      <c r="C18" s="2489"/>
      <c r="D18" s="2473"/>
      <c r="E18" s="2492"/>
      <c r="F18" s="2471"/>
      <c r="G18" s="2471"/>
      <c r="H18" s="2471"/>
      <c r="I18" s="2499"/>
      <c r="J18" s="2499"/>
      <c r="K18" s="2501"/>
      <c r="L18" s="2476"/>
    </row>
    <row r="19" spans="1:12" ht="39" customHeight="1">
      <c r="A19" s="2484"/>
      <c r="B19" s="2509" t="s">
        <v>3177</v>
      </c>
      <c r="C19" s="2489"/>
      <c r="D19" s="2473"/>
      <c r="E19" s="2492" t="s">
        <v>2409</v>
      </c>
      <c r="F19" s="2482" t="s">
        <v>3264</v>
      </c>
      <c r="G19" s="2478" t="s">
        <v>2902</v>
      </c>
      <c r="H19" s="2478" t="s">
        <v>3039</v>
      </c>
      <c r="I19" s="2480" t="s">
        <v>3265</v>
      </c>
      <c r="J19" s="2482" t="s">
        <v>3266</v>
      </c>
      <c r="K19" s="2501"/>
      <c r="L19" s="2476"/>
    </row>
    <row r="20" spans="1:12" ht="15" customHeight="1" thickBot="1">
      <c r="A20" s="2485"/>
      <c r="B20" s="2510"/>
      <c r="C20" s="2490"/>
      <c r="D20" s="2474"/>
      <c r="E20" s="2495"/>
      <c r="F20" s="2479"/>
      <c r="G20" s="2479"/>
      <c r="H20" s="2479"/>
      <c r="I20" s="2481"/>
      <c r="J20" s="2479"/>
      <c r="K20" s="2502"/>
      <c r="L20" s="2477"/>
    </row>
    <row r="21" spans="1:12" ht="39" customHeight="1">
      <c r="A21" s="2503" t="s">
        <v>2272</v>
      </c>
      <c r="B21" s="2486" t="s">
        <v>1275</v>
      </c>
      <c r="C21" s="2500"/>
      <c r="D21" s="2500"/>
      <c r="E21" s="2491" t="s">
        <v>2403</v>
      </c>
      <c r="F21" s="2468" t="s">
        <v>2459</v>
      </c>
      <c r="G21" s="2468" t="s">
        <v>2459</v>
      </c>
      <c r="H21" s="2468" t="s">
        <v>2459</v>
      </c>
      <c r="I21" s="2539" t="s">
        <v>2459</v>
      </c>
      <c r="J21" s="2540" t="s">
        <v>2459</v>
      </c>
      <c r="K21" s="2472" t="s">
        <v>2406</v>
      </c>
      <c r="L21" s="2541"/>
    </row>
    <row r="22" spans="1:12" ht="15" customHeight="1">
      <c r="A22" s="2504"/>
      <c r="B22" s="2487"/>
      <c r="C22" s="2501"/>
      <c r="D22" s="2501"/>
      <c r="E22" s="2492"/>
      <c r="F22" s="2469"/>
      <c r="G22" s="2469"/>
      <c r="H22" s="2469"/>
      <c r="I22" s="2471"/>
      <c r="J22" s="2499"/>
      <c r="K22" s="2473"/>
      <c r="L22" s="2542"/>
    </row>
    <row r="23" spans="1:12" ht="39" customHeight="1">
      <c r="A23" s="2504"/>
      <c r="B23" s="2537" t="s">
        <v>3179</v>
      </c>
      <c r="C23" s="2501"/>
      <c r="D23" s="2501"/>
      <c r="E23" s="2492" t="s">
        <v>2409</v>
      </c>
      <c r="F23" s="2482">
        <v>205</v>
      </c>
      <c r="G23" s="2478" t="s">
        <v>3256</v>
      </c>
      <c r="H23" s="2478" t="s">
        <v>3257</v>
      </c>
      <c r="I23" s="2482">
        <v>6.6</v>
      </c>
      <c r="J23" s="2482">
        <v>1.1000000000000001</v>
      </c>
      <c r="K23" s="2473"/>
      <c r="L23" s="2542"/>
    </row>
    <row r="24" spans="1:12" ht="15" customHeight="1" thickBot="1">
      <c r="A24" s="2505"/>
      <c r="B24" s="2538"/>
      <c r="C24" s="2502"/>
      <c r="D24" s="2502"/>
      <c r="E24" s="2495"/>
      <c r="F24" s="2479"/>
      <c r="G24" s="2479"/>
      <c r="H24" s="2479"/>
      <c r="I24" s="2479"/>
      <c r="J24" s="2479"/>
      <c r="K24" s="2474"/>
      <c r="L24" s="2543"/>
    </row>
    <row r="25" spans="1:12" ht="39" customHeight="1">
      <c r="A25" s="2503" t="s">
        <v>2289</v>
      </c>
      <c r="B25" s="2486" t="s">
        <v>1260</v>
      </c>
      <c r="C25" s="2488"/>
      <c r="D25" s="2472"/>
      <c r="E25" s="2524" t="s">
        <v>2441</v>
      </c>
      <c r="F25" s="2550" t="s">
        <v>2459</v>
      </c>
      <c r="G25" s="2550" t="s">
        <v>2459</v>
      </c>
      <c r="H25" s="2550" t="s">
        <v>2459</v>
      </c>
      <c r="I25" s="2551" t="s">
        <v>2459</v>
      </c>
      <c r="J25" s="2552" t="s">
        <v>2459</v>
      </c>
      <c r="K25" s="2553" t="s">
        <v>2460</v>
      </c>
      <c r="L25" s="2554"/>
    </row>
    <row r="26" spans="1:12" ht="15" customHeight="1">
      <c r="A26" s="2504"/>
      <c r="B26" s="2487"/>
      <c r="C26" s="2489"/>
      <c r="D26" s="2473"/>
      <c r="E26" s="2492"/>
      <c r="F26" s="2469"/>
      <c r="G26" s="2469"/>
      <c r="H26" s="2469"/>
      <c r="I26" s="2471"/>
      <c r="J26" s="2499"/>
      <c r="K26" s="2473"/>
      <c r="L26" s="2542"/>
    </row>
    <row r="27" spans="1:12" ht="39" customHeight="1">
      <c r="A27" s="2504"/>
      <c r="B27" s="2537" t="s">
        <v>3186</v>
      </c>
      <c r="C27" s="2489"/>
      <c r="D27" s="2473"/>
      <c r="E27" s="2492" t="s">
        <v>2442</v>
      </c>
      <c r="F27" s="2482" t="s">
        <v>3267</v>
      </c>
      <c r="G27" s="2478" t="s">
        <v>3256</v>
      </c>
      <c r="H27" s="2478" t="s">
        <v>3257</v>
      </c>
      <c r="I27" s="2482" t="s">
        <v>3268</v>
      </c>
      <c r="J27" s="2482" t="s">
        <v>3259</v>
      </c>
      <c r="K27" s="2473"/>
      <c r="L27" s="2542"/>
    </row>
    <row r="28" spans="1:12" ht="15" customHeight="1" thickBot="1">
      <c r="A28" s="2505"/>
      <c r="B28" s="2538"/>
      <c r="C28" s="2490"/>
      <c r="D28" s="2474"/>
      <c r="E28" s="2495"/>
      <c r="F28" s="2479"/>
      <c r="G28" s="2479"/>
      <c r="H28" s="2479"/>
      <c r="I28" s="2479"/>
      <c r="J28" s="2479"/>
      <c r="K28" s="2474"/>
      <c r="L28" s="2543"/>
    </row>
    <row r="29" spans="1:12" ht="39" customHeight="1">
      <c r="A29" s="2503" t="s">
        <v>2313</v>
      </c>
      <c r="B29" s="2546"/>
      <c r="C29" s="2488"/>
      <c r="D29" s="2472"/>
      <c r="E29" s="2491" t="s">
        <v>2403</v>
      </c>
      <c r="F29" s="2468" t="s">
        <v>3269</v>
      </c>
      <c r="G29" s="2468" t="s">
        <v>3269</v>
      </c>
      <c r="H29" s="2468" t="s">
        <v>3269</v>
      </c>
      <c r="I29" s="2539" t="s">
        <v>3269</v>
      </c>
      <c r="J29" s="2540" t="s">
        <v>3269</v>
      </c>
      <c r="K29" s="2472" t="s">
        <v>2406</v>
      </c>
      <c r="L29" s="2541"/>
    </row>
    <row r="30" spans="1:12" ht="15" customHeight="1">
      <c r="A30" s="2504"/>
      <c r="B30" s="2487"/>
      <c r="C30" s="2489"/>
      <c r="D30" s="2473"/>
      <c r="E30" s="2492"/>
      <c r="F30" s="2469"/>
      <c r="G30" s="2469"/>
      <c r="H30" s="2469"/>
      <c r="I30" s="2471"/>
      <c r="J30" s="2499"/>
      <c r="K30" s="2473"/>
      <c r="L30" s="2542"/>
    </row>
    <row r="31" spans="1:12" ht="39" customHeight="1">
      <c r="A31" s="2504"/>
      <c r="B31" s="2547" t="s">
        <v>1260</v>
      </c>
      <c r="C31" s="2489"/>
      <c r="D31" s="2473"/>
      <c r="E31" s="2492" t="s">
        <v>2409</v>
      </c>
      <c r="F31" s="2482" t="s">
        <v>3016</v>
      </c>
      <c r="G31" s="2478" t="s">
        <v>2454</v>
      </c>
      <c r="H31" s="2478" t="s">
        <v>2868</v>
      </c>
      <c r="I31" s="2482" t="s">
        <v>3017</v>
      </c>
      <c r="J31" s="2482" t="s">
        <v>3018</v>
      </c>
      <c r="K31" s="2473"/>
      <c r="L31" s="2542"/>
    </row>
    <row r="32" spans="1:12" ht="15" customHeight="1" thickBot="1">
      <c r="A32" s="2504"/>
      <c r="B32" s="2547"/>
      <c r="C32" s="2490"/>
      <c r="D32" s="2474"/>
      <c r="E32" s="2495"/>
      <c r="F32" s="2479"/>
      <c r="G32" s="2479"/>
      <c r="H32" s="2479"/>
      <c r="I32" s="2479"/>
      <c r="J32" s="2479"/>
      <c r="K32" s="2474"/>
      <c r="L32" s="2543"/>
    </row>
    <row r="33" spans="1:12" ht="39" customHeight="1">
      <c r="A33" s="2544"/>
      <c r="B33" s="2509" t="s">
        <v>1054</v>
      </c>
      <c r="C33" s="2525"/>
      <c r="D33" s="2472"/>
      <c r="E33" s="2491" t="s">
        <v>2403</v>
      </c>
      <c r="F33" s="2468" t="s">
        <v>2459</v>
      </c>
      <c r="G33" s="2468" t="s">
        <v>2459</v>
      </c>
      <c r="H33" s="2468" t="s">
        <v>2459</v>
      </c>
      <c r="I33" s="2539" t="s">
        <v>2459</v>
      </c>
      <c r="J33" s="2540" t="s">
        <v>2459</v>
      </c>
      <c r="K33" s="2472" t="s">
        <v>2406</v>
      </c>
      <c r="L33" s="2541"/>
    </row>
    <row r="34" spans="1:12" ht="15" customHeight="1">
      <c r="A34" s="2544"/>
      <c r="B34" s="2509"/>
      <c r="C34" s="2526"/>
      <c r="D34" s="2473"/>
      <c r="E34" s="2492"/>
      <c r="F34" s="2469"/>
      <c r="G34" s="2469"/>
      <c r="H34" s="2469"/>
      <c r="I34" s="2471"/>
      <c r="J34" s="2499"/>
      <c r="K34" s="2473"/>
      <c r="L34" s="2542"/>
    </row>
    <row r="35" spans="1:12" ht="39" customHeight="1">
      <c r="A35" s="2544"/>
      <c r="B35" s="2548"/>
      <c r="C35" s="2526"/>
      <c r="D35" s="2473"/>
      <c r="E35" s="2492" t="s">
        <v>2409</v>
      </c>
      <c r="F35" s="2482">
        <v>231</v>
      </c>
      <c r="G35" s="2478" t="s">
        <v>2454</v>
      </c>
      <c r="H35" s="2478" t="s">
        <v>2868</v>
      </c>
      <c r="I35" s="2482">
        <v>6.7</v>
      </c>
      <c r="J35" s="2482">
        <v>1.2</v>
      </c>
      <c r="K35" s="2473"/>
      <c r="L35" s="2542"/>
    </row>
    <row r="36" spans="1:12" ht="15" customHeight="1" thickBot="1">
      <c r="A36" s="2545"/>
      <c r="B36" s="2549"/>
      <c r="C36" s="2527"/>
      <c r="D36" s="2474"/>
      <c r="E36" s="2495"/>
      <c r="F36" s="2479"/>
      <c r="G36" s="2479"/>
      <c r="H36" s="2479"/>
      <c r="I36" s="2479"/>
      <c r="J36" s="2479"/>
      <c r="K36" s="2474"/>
      <c r="L36" s="2543"/>
    </row>
    <row r="37" spans="1:12" ht="39" customHeight="1">
      <c r="A37" s="2503" t="s">
        <v>2243</v>
      </c>
      <c r="B37" s="2536" t="s">
        <v>1260</v>
      </c>
      <c r="C37" s="2500"/>
      <c r="D37" s="2500"/>
      <c r="E37" s="2523" t="s">
        <v>2403</v>
      </c>
      <c r="F37" s="2470" t="s">
        <v>3270</v>
      </c>
      <c r="G37" s="2470" t="s">
        <v>2454</v>
      </c>
      <c r="H37" s="2470" t="s">
        <v>3126</v>
      </c>
      <c r="I37" s="2470" t="s">
        <v>2881</v>
      </c>
      <c r="J37" s="2470" t="s">
        <v>3128</v>
      </c>
      <c r="K37" s="2500" t="s">
        <v>2761</v>
      </c>
      <c r="L37" s="2530"/>
    </row>
    <row r="38" spans="1:12" ht="15" customHeight="1">
      <c r="A38" s="2504"/>
      <c r="B38" s="2535"/>
      <c r="C38" s="2501"/>
      <c r="D38" s="2501"/>
      <c r="E38" s="2524"/>
      <c r="F38" s="2471"/>
      <c r="G38" s="2471"/>
      <c r="H38" s="2471"/>
      <c r="I38" s="2471"/>
      <c r="J38" s="2471"/>
      <c r="K38" s="2501"/>
      <c r="L38" s="2531"/>
    </row>
    <row r="39" spans="1:12" ht="39" customHeight="1">
      <c r="A39" s="2504"/>
      <c r="B39" s="2537" t="s">
        <v>1449</v>
      </c>
      <c r="C39" s="2501"/>
      <c r="D39" s="2501"/>
      <c r="E39" s="2519" t="s">
        <v>2409</v>
      </c>
      <c r="F39" s="2482" t="s">
        <v>2883</v>
      </c>
      <c r="G39" s="2478" t="s">
        <v>2475</v>
      </c>
      <c r="H39" s="2478" t="s">
        <v>2475</v>
      </c>
      <c r="I39" s="2480" t="s">
        <v>2883</v>
      </c>
      <c r="J39" s="2480" t="s">
        <v>2883</v>
      </c>
      <c r="K39" s="2501"/>
      <c r="L39" s="2531"/>
    </row>
    <row r="40" spans="1:12" ht="15" customHeight="1" thickBot="1">
      <c r="A40" s="2505"/>
      <c r="B40" s="2538"/>
      <c r="C40" s="2502"/>
      <c r="D40" s="2502"/>
      <c r="E40" s="2520"/>
      <c r="F40" s="2521"/>
      <c r="G40" s="2479"/>
      <c r="H40" s="2479"/>
      <c r="I40" s="2522"/>
      <c r="J40" s="2522"/>
      <c r="K40" s="2502"/>
      <c r="L40" s="2532"/>
    </row>
    <row r="41" spans="1:12" ht="39" customHeight="1">
      <c r="A41" s="2503" t="s">
        <v>2289</v>
      </c>
      <c r="B41" s="2536" t="s">
        <v>1310</v>
      </c>
      <c r="C41" s="2500"/>
      <c r="D41" s="2500"/>
      <c r="E41" s="2523" t="s">
        <v>2403</v>
      </c>
      <c r="F41" s="2470" t="s">
        <v>3271</v>
      </c>
      <c r="G41" s="2470" t="s">
        <v>2454</v>
      </c>
      <c r="H41" s="2496" t="s">
        <v>2052</v>
      </c>
      <c r="I41" s="2498" t="s">
        <v>3272</v>
      </c>
      <c r="J41" s="2498" t="s">
        <v>3254</v>
      </c>
      <c r="K41" s="2472" t="s">
        <v>2406</v>
      </c>
      <c r="L41" s="2530"/>
    </row>
    <row r="42" spans="1:12" ht="15" customHeight="1">
      <c r="A42" s="2504"/>
      <c r="B42" s="2535"/>
      <c r="C42" s="2501"/>
      <c r="D42" s="2501"/>
      <c r="E42" s="2524"/>
      <c r="F42" s="2471"/>
      <c r="G42" s="2471"/>
      <c r="H42" s="2497"/>
      <c r="I42" s="2499"/>
      <c r="J42" s="2499"/>
      <c r="K42" s="2473"/>
      <c r="L42" s="2531"/>
    </row>
    <row r="43" spans="1:12" ht="39" customHeight="1">
      <c r="A43" s="2504"/>
      <c r="B43" s="2509" t="s">
        <v>2290</v>
      </c>
      <c r="C43" s="2501"/>
      <c r="D43" s="2501"/>
      <c r="E43" s="2519" t="s">
        <v>2409</v>
      </c>
      <c r="F43" s="2482" t="s">
        <v>3273</v>
      </c>
      <c r="G43" s="2478" t="s">
        <v>3274</v>
      </c>
      <c r="H43" s="2515" t="s">
        <v>3274</v>
      </c>
      <c r="I43" s="2533" t="s">
        <v>3273</v>
      </c>
      <c r="J43" s="2482" t="s">
        <v>3273</v>
      </c>
      <c r="K43" s="2473"/>
      <c r="L43" s="2531"/>
    </row>
    <row r="44" spans="1:12" ht="15" customHeight="1" thickBot="1">
      <c r="A44" s="2505"/>
      <c r="B44" s="2510"/>
      <c r="C44" s="2502"/>
      <c r="D44" s="2502"/>
      <c r="E44" s="2520"/>
      <c r="F44" s="2479"/>
      <c r="G44" s="2479"/>
      <c r="H44" s="2479"/>
      <c r="I44" s="2534"/>
      <c r="J44" s="2479"/>
      <c r="K44" s="2474"/>
      <c r="L44" s="2532"/>
    </row>
    <row r="45" spans="1:12" ht="39" customHeight="1">
      <c r="A45" s="2503" t="s">
        <v>2243</v>
      </c>
      <c r="B45" s="2535" t="s">
        <v>1275</v>
      </c>
      <c r="C45" s="2500"/>
      <c r="D45" s="2500"/>
      <c r="E45" s="2491" t="s">
        <v>2403</v>
      </c>
      <c r="F45" s="2470" t="s">
        <v>3275</v>
      </c>
      <c r="G45" s="2470" t="s">
        <v>2458</v>
      </c>
      <c r="H45" s="2496" t="s">
        <v>2052</v>
      </c>
      <c r="I45" s="2498" t="s">
        <v>3276</v>
      </c>
      <c r="J45" s="2498" t="s">
        <v>3277</v>
      </c>
      <c r="K45" s="2472" t="s">
        <v>2406</v>
      </c>
      <c r="L45" s="2530"/>
    </row>
    <row r="46" spans="1:12" ht="15" customHeight="1">
      <c r="A46" s="2504"/>
      <c r="B46" s="2535"/>
      <c r="C46" s="2501"/>
      <c r="D46" s="2501"/>
      <c r="E46" s="2492"/>
      <c r="F46" s="2471"/>
      <c r="G46" s="2471"/>
      <c r="H46" s="2497"/>
      <c r="I46" s="2499"/>
      <c r="J46" s="2499"/>
      <c r="K46" s="2473"/>
      <c r="L46" s="2531"/>
    </row>
    <row r="47" spans="1:12" ht="39" customHeight="1">
      <c r="A47" s="2504"/>
      <c r="B47" s="2509" t="s">
        <v>3210</v>
      </c>
      <c r="C47" s="2501"/>
      <c r="D47" s="2501"/>
      <c r="E47" s="2492" t="s">
        <v>2409</v>
      </c>
      <c r="F47" s="2482">
        <v>153</v>
      </c>
      <c r="G47" s="2478" t="s">
        <v>2454</v>
      </c>
      <c r="H47" s="2515" t="s">
        <v>2052</v>
      </c>
      <c r="I47" s="2533">
        <v>8.1999999999999993</v>
      </c>
      <c r="J47" s="2482">
        <v>1.7</v>
      </c>
      <c r="K47" s="2473"/>
      <c r="L47" s="2531"/>
    </row>
    <row r="48" spans="1:12" ht="15" customHeight="1" thickBot="1">
      <c r="A48" s="2505"/>
      <c r="B48" s="2510"/>
      <c r="C48" s="2502"/>
      <c r="D48" s="2502"/>
      <c r="E48" s="2495"/>
      <c r="F48" s="2479"/>
      <c r="G48" s="2479"/>
      <c r="H48" s="2479"/>
      <c r="I48" s="2534"/>
      <c r="J48" s="2479"/>
      <c r="K48" s="2474"/>
      <c r="L48" s="2532"/>
    </row>
    <row r="49" spans="1:12" ht="39" customHeight="1">
      <c r="A49" s="2503" t="s">
        <v>2272</v>
      </c>
      <c r="B49" s="2486"/>
      <c r="C49" s="2525"/>
      <c r="D49" s="2525"/>
      <c r="E49" s="2491" t="s">
        <v>2403</v>
      </c>
      <c r="F49" s="2470" t="s">
        <v>2458</v>
      </c>
      <c r="G49" s="2470" t="s">
        <v>2458</v>
      </c>
      <c r="H49" s="2470" t="s">
        <v>2458</v>
      </c>
      <c r="I49" s="2498" t="s">
        <v>2405</v>
      </c>
      <c r="J49" s="2498" t="s">
        <v>2459</v>
      </c>
      <c r="K49" s="2472" t="s">
        <v>2460</v>
      </c>
      <c r="L49" s="2475"/>
    </row>
    <row r="50" spans="1:12" ht="15" customHeight="1">
      <c r="A50" s="2504"/>
      <c r="B50" s="2487"/>
      <c r="C50" s="2526"/>
      <c r="D50" s="2526"/>
      <c r="E50" s="2492"/>
      <c r="F50" s="2471"/>
      <c r="G50" s="2471"/>
      <c r="H50" s="2471"/>
      <c r="I50" s="2499"/>
      <c r="J50" s="2499"/>
      <c r="K50" s="2473"/>
      <c r="L50" s="2476"/>
    </row>
    <row r="51" spans="1:12" ht="39" customHeight="1">
      <c r="A51" s="2504"/>
      <c r="B51" s="2528" t="s">
        <v>1301</v>
      </c>
      <c r="C51" s="2526"/>
      <c r="D51" s="2526"/>
      <c r="E51" s="2492" t="s">
        <v>2409</v>
      </c>
      <c r="F51" s="2482" t="s">
        <v>3278</v>
      </c>
      <c r="G51" s="2478" t="s">
        <v>2902</v>
      </c>
      <c r="H51" s="2478" t="s">
        <v>3039</v>
      </c>
      <c r="I51" s="2480" t="s">
        <v>3279</v>
      </c>
      <c r="J51" s="2482" t="s">
        <v>3280</v>
      </c>
      <c r="K51" s="2473"/>
      <c r="L51" s="2476"/>
    </row>
    <row r="52" spans="1:12" ht="15" customHeight="1" thickBot="1">
      <c r="A52" s="2504"/>
      <c r="B52" s="2529"/>
      <c r="C52" s="2527"/>
      <c r="D52" s="2527"/>
      <c r="E52" s="2495"/>
      <c r="F52" s="2479"/>
      <c r="G52" s="2479"/>
      <c r="H52" s="2479"/>
      <c r="I52" s="2481"/>
      <c r="J52" s="2479"/>
      <c r="K52" s="2474"/>
      <c r="L52" s="2477"/>
    </row>
    <row r="53" spans="1:12" ht="39" customHeight="1">
      <c r="A53" s="2504"/>
      <c r="B53" s="808" t="s">
        <v>3216</v>
      </c>
      <c r="C53" s="2500"/>
      <c r="D53" s="2500"/>
      <c r="E53" s="2523" t="s">
        <v>2403</v>
      </c>
      <c r="F53" s="2470" t="s">
        <v>2458</v>
      </c>
      <c r="G53" s="2470" t="s">
        <v>2458</v>
      </c>
      <c r="H53" s="2470" t="s">
        <v>2458</v>
      </c>
      <c r="I53" s="2470" t="s">
        <v>2405</v>
      </c>
      <c r="J53" s="2470" t="s">
        <v>2459</v>
      </c>
      <c r="K53" s="2500" t="s">
        <v>2460</v>
      </c>
      <c r="L53" s="2516"/>
    </row>
    <row r="54" spans="1:12" ht="15" customHeight="1">
      <c r="A54" s="2504"/>
      <c r="B54" s="807"/>
      <c r="C54" s="2501"/>
      <c r="D54" s="2501"/>
      <c r="E54" s="2524"/>
      <c r="F54" s="2471"/>
      <c r="G54" s="2471"/>
      <c r="H54" s="2471"/>
      <c r="I54" s="2471"/>
      <c r="J54" s="2471"/>
      <c r="K54" s="2501"/>
      <c r="L54" s="2517"/>
    </row>
    <row r="55" spans="1:12" ht="39" customHeight="1">
      <c r="A55" s="2504"/>
      <c r="B55" s="807"/>
      <c r="C55" s="2501"/>
      <c r="D55" s="2501"/>
      <c r="E55" s="2519" t="s">
        <v>2409</v>
      </c>
      <c r="F55" s="2482">
        <v>160</v>
      </c>
      <c r="G55" s="2478" t="s">
        <v>2454</v>
      </c>
      <c r="H55" s="2478" t="s">
        <v>2052</v>
      </c>
      <c r="I55" s="2480">
        <v>5.2</v>
      </c>
      <c r="J55" s="2480">
        <v>1</v>
      </c>
      <c r="K55" s="2501"/>
      <c r="L55" s="2517"/>
    </row>
    <row r="56" spans="1:12" ht="15" customHeight="1" thickBot="1">
      <c r="A56" s="2505"/>
      <c r="B56" s="809"/>
      <c r="C56" s="2502"/>
      <c r="D56" s="2502"/>
      <c r="E56" s="2520"/>
      <c r="F56" s="2521"/>
      <c r="G56" s="2479"/>
      <c r="H56" s="2479"/>
      <c r="I56" s="2522"/>
      <c r="J56" s="2522"/>
      <c r="K56" s="2502"/>
      <c r="L56" s="2518"/>
    </row>
    <row r="57" spans="1:12" ht="39" customHeight="1">
      <c r="A57" s="2503" t="s">
        <v>2262</v>
      </c>
      <c r="B57" s="808"/>
      <c r="C57" s="2488"/>
      <c r="D57" s="2472"/>
      <c r="E57" s="2523" t="s">
        <v>2403</v>
      </c>
      <c r="F57" s="2470" t="s">
        <v>3281</v>
      </c>
      <c r="G57" s="2470" t="s">
        <v>3281</v>
      </c>
      <c r="H57" s="2470" t="s">
        <v>3281</v>
      </c>
      <c r="I57" s="2470" t="s">
        <v>2405</v>
      </c>
      <c r="J57" s="2470" t="s">
        <v>3282</v>
      </c>
      <c r="K57" s="2500" t="s">
        <v>3283</v>
      </c>
      <c r="L57" s="2516"/>
    </row>
    <row r="58" spans="1:12" ht="15" customHeight="1">
      <c r="A58" s="2504"/>
      <c r="B58" s="807" t="s">
        <v>1250</v>
      </c>
      <c r="C58" s="2489"/>
      <c r="D58" s="2473"/>
      <c r="E58" s="2524"/>
      <c r="F58" s="2471"/>
      <c r="G58" s="2471"/>
      <c r="H58" s="2471"/>
      <c r="I58" s="2471"/>
      <c r="J58" s="2471"/>
      <c r="K58" s="2501"/>
      <c r="L58" s="2517"/>
    </row>
    <row r="59" spans="1:12" ht="39" customHeight="1">
      <c r="A59" s="2504"/>
      <c r="B59" s="850" t="s">
        <v>3461</v>
      </c>
      <c r="C59" s="2489"/>
      <c r="D59" s="2473"/>
      <c r="E59" s="2519" t="s">
        <v>2409</v>
      </c>
      <c r="F59" s="2482" t="s">
        <v>3284</v>
      </c>
      <c r="G59" s="2478" t="s">
        <v>2454</v>
      </c>
      <c r="H59" s="2478" t="s">
        <v>2052</v>
      </c>
      <c r="I59" s="2480" t="s">
        <v>3285</v>
      </c>
      <c r="J59" s="2480" t="s">
        <v>3286</v>
      </c>
      <c r="K59" s="2501"/>
      <c r="L59" s="2517"/>
    </row>
    <row r="60" spans="1:12" ht="15" customHeight="1" thickBot="1">
      <c r="A60" s="2505"/>
      <c r="B60" s="809"/>
      <c r="C60" s="2490"/>
      <c r="D60" s="2474"/>
      <c r="E60" s="2520"/>
      <c r="F60" s="2521"/>
      <c r="G60" s="2479"/>
      <c r="H60" s="2479"/>
      <c r="I60" s="2522"/>
      <c r="J60" s="2522"/>
      <c r="K60" s="2502"/>
      <c r="L60" s="2518"/>
    </row>
    <row r="61" spans="1:12" ht="39" customHeight="1">
      <c r="A61" s="2483" t="s">
        <v>2262</v>
      </c>
      <c r="B61" s="2486" t="s">
        <v>1250</v>
      </c>
      <c r="C61" s="2500"/>
      <c r="D61" s="2500"/>
      <c r="E61" s="2491" t="s">
        <v>2403</v>
      </c>
      <c r="F61" s="2468" t="s">
        <v>2459</v>
      </c>
      <c r="G61" s="2496" t="s">
        <v>2458</v>
      </c>
      <c r="H61" s="2496" t="s">
        <v>2458</v>
      </c>
      <c r="I61" s="2498" t="s">
        <v>2459</v>
      </c>
      <c r="J61" s="2498" t="s">
        <v>2459</v>
      </c>
      <c r="K61" s="2472" t="s">
        <v>2460</v>
      </c>
      <c r="L61" s="2506"/>
    </row>
    <row r="62" spans="1:12" ht="15" customHeight="1">
      <c r="A62" s="2484"/>
      <c r="B62" s="2487"/>
      <c r="C62" s="2501"/>
      <c r="D62" s="2501"/>
      <c r="E62" s="2492"/>
      <c r="F62" s="2469"/>
      <c r="G62" s="2497"/>
      <c r="H62" s="2515"/>
      <c r="I62" s="2499"/>
      <c r="J62" s="2499"/>
      <c r="K62" s="2473"/>
      <c r="L62" s="2507"/>
    </row>
    <row r="63" spans="1:12" ht="39" customHeight="1">
      <c r="A63" s="2484"/>
      <c r="B63" s="2509" t="s">
        <v>3462</v>
      </c>
      <c r="C63" s="2501"/>
      <c r="D63" s="2501"/>
      <c r="E63" s="2492" t="s">
        <v>2409</v>
      </c>
      <c r="F63" s="2511" t="s">
        <v>3287</v>
      </c>
      <c r="G63" s="2511" t="s">
        <v>2902</v>
      </c>
      <c r="H63" s="2478" t="s">
        <v>2903</v>
      </c>
      <c r="I63" s="2513" t="s">
        <v>3288</v>
      </c>
      <c r="J63" s="2513" t="s">
        <v>3289</v>
      </c>
      <c r="K63" s="2473"/>
      <c r="L63" s="2507"/>
    </row>
    <row r="64" spans="1:12" ht="15" customHeight="1" thickBot="1">
      <c r="A64" s="2485"/>
      <c r="B64" s="2510"/>
      <c r="C64" s="2502"/>
      <c r="D64" s="2502"/>
      <c r="E64" s="2495"/>
      <c r="F64" s="2512"/>
      <c r="G64" s="2512"/>
      <c r="H64" s="2479"/>
      <c r="I64" s="2514"/>
      <c r="J64" s="2514"/>
      <c r="K64" s="2474"/>
      <c r="L64" s="2508"/>
    </row>
    <row r="65" spans="1:12" ht="39" customHeight="1">
      <c r="A65" s="2483" t="s">
        <v>2243</v>
      </c>
      <c r="B65" s="2486" t="s">
        <v>1232</v>
      </c>
      <c r="C65" s="2500"/>
      <c r="D65" s="2500"/>
      <c r="E65" s="2491" t="s">
        <v>2403</v>
      </c>
      <c r="F65" s="2468" t="s">
        <v>3290</v>
      </c>
      <c r="G65" s="2496" t="s">
        <v>3291</v>
      </c>
      <c r="H65" s="2496" t="s">
        <v>3292</v>
      </c>
      <c r="I65" s="2498" t="s">
        <v>3293</v>
      </c>
      <c r="J65" s="2498" t="s">
        <v>3294</v>
      </c>
      <c r="K65" s="2472" t="s">
        <v>2406</v>
      </c>
      <c r="L65" s="2475"/>
    </row>
    <row r="66" spans="1:12" ht="15" customHeight="1">
      <c r="A66" s="2484"/>
      <c r="B66" s="2487"/>
      <c r="C66" s="2501"/>
      <c r="D66" s="2501"/>
      <c r="E66" s="2492"/>
      <c r="F66" s="2469"/>
      <c r="G66" s="2497"/>
      <c r="H66" s="2497"/>
      <c r="I66" s="2499"/>
      <c r="J66" s="2499"/>
      <c r="K66" s="2473"/>
      <c r="L66" s="2476"/>
    </row>
    <row r="67" spans="1:12" ht="39" customHeight="1">
      <c r="A67" s="2484"/>
      <c r="B67" s="2493" t="s">
        <v>1283</v>
      </c>
      <c r="C67" s="2501"/>
      <c r="D67" s="2501"/>
      <c r="E67" s="2492" t="s">
        <v>2409</v>
      </c>
      <c r="F67" s="2482" t="s">
        <v>2883</v>
      </c>
      <c r="G67" s="2478" t="s">
        <v>2475</v>
      </c>
      <c r="H67" s="2478" t="s">
        <v>2475</v>
      </c>
      <c r="I67" s="2480" t="s">
        <v>2883</v>
      </c>
      <c r="J67" s="2482" t="s">
        <v>2883</v>
      </c>
      <c r="K67" s="2473"/>
      <c r="L67" s="2476"/>
    </row>
    <row r="68" spans="1:12" ht="15" customHeight="1" thickBot="1">
      <c r="A68" s="2485"/>
      <c r="B68" s="2494"/>
      <c r="C68" s="2502"/>
      <c r="D68" s="2502"/>
      <c r="E68" s="2495"/>
      <c r="F68" s="2479"/>
      <c r="G68" s="2479"/>
      <c r="H68" s="2479"/>
      <c r="I68" s="2481"/>
      <c r="J68" s="2479"/>
      <c r="K68" s="2474"/>
      <c r="L68" s="2477"/>
    </row>
    <row r="69" spans="1:12" ht="39" customHeight="1">
      <c r="A69" s="2483" t="s">
        <v>2262</v>
      </c>
      <c r="B69" s="2486" t="s">
        <v>1232</v>
      </c>
      <c r="C69" s="2488"/>
      <c r="D69" s="2472"/>
      <c r="E69" s="2491" t="s">
        <v>2403</v>
      </c>
      <c r="F69" s="2468" t="s">
        <v>3282</v>
      </c>
      <c r="G69" s="2468" t="s">
        <v>3282</v>
      </c>
      <c r="H69" s="2468" t="s">
        <v>3282</v>
      </c>
      <c r="I69" s="2470" t="s">
        <v>2405</v>
      </c>
      <c r="J69" s="2470" t="s">
        <v>2405</v>
      </c>
      <c r="K69" s="2472" t="s">
        <v>3295</v>
      </c>
      <c r="L69" s="2475"/>
    </row>
    <row r="70" spans="1:12" ht="15" customHeight="1">
      <c r="A70" s="2484"/>
      <c r="B70" s="2487"/>
      <c r="C70" s="2489"/>
      <c r="D70" s="2473"/>
      <c r="E70" s="2492"/>
      <c r="F70" s="2469"/>
      <c r="G70" s="2469"/>
      <c r="H70" s="2469"/>
      <c r="I70" s="2471"/>
      <c r="J70" s="2471"/>
      <c r="K70" s="2473"/>
      <c r="L70" s="2476"/>
    </row>
    <row r="71" spans="1:12" ht="39" customHeight="1">
      <c r="A71" s="2484"/>
      <c r="B71" s="2493" t="s">
        <v>2626</v>
      </c>
      <c r="C71" s="2489"/>
      <c r="D71" s="2473"/>
      <c r="E71" s="2492" t="s">
        <v>2409</v>
      </c>
      <c r="F71" s="2482" t="s">
        <v>3296</v>
      </c>
      <c r="G71" s="2478" t="s">
        <v>3297</v>
      </c>
      <c r="H71" s="2478" t="s">
        <v>3298</v>
      </c>
      <c r="I71" s="2480" t="s">
        <v>3299</v>
      </c>
      <c r="J71" s="2482" t="s">
        <v>3300</v>
      </c>
      <c r="K71" s="2473"/>
      <c r="L71" s="2476"/>
    </row>
    <row r="72" spans="1:12" ht="15" customHeight="1" thickBot="1">
      <c r="A72" s="2485"/>
      <c r="B72" s="2494"/>
      <c r="C72" s="2490"/>
      <c r="D72" s="2474"/>
      <c r="E72" s="2495"/>
      <c r="F72" s="2479"/>
      <c r="G72" s="2479"/>
      <c r="H72" s="2479"/>
      <c r="I72" s="2481"/>
      <c r="J72" s="2479"/>
      <c r="K72" s="2474"/>
      <c r="L72" s="2477"/>
    </row>
    <row r="73" spans="1:12"/>
    <row r="74" spans="1:12">
      <c r="A74" s="785" t="s">
        <v>2447</v>
      </c>
    </row>
    <row r="75" spans="1:12"/>
    <row r="76" spans="1:12">
      <c r="A76" s="785" t="s">
        <v>2448</v>
      </c>
    </row>
    <row r="77" spans="1:12">
      <c r="A77" s="785" t="s">
        <v>2449</v>
      </c>
    </row>
    <row r="78" spans="1:12">
      <c r="A78" s="785" t="s">
        <v>2481</v>
      </c>
    </row>
    <row r="79" spans="1:12">
      <c r="A79" s="785" t="s">
        <v>2482</v>
      </c>
    </row>
    <row r="80" spans="1:12"/>
    <row r="81" spans="1:5">
      <c r="A81" s="789" t="s">
        <v>2057</v>
      </c>
      <c r="E81" s="789" t="s">
        <v>2058</v>
      </c>
    </row>
    <row r="82" spans="1:5">
      <c r="A82" s="789" t="s">
        <v>2059</v>
      </c>
      <c r="E82" s="789" t="s">
        <v>2060</v>
      </c>
    </row>
    <row r="83" spans="1:5">
      <c r="A83" s="789" t="s">
        <v>2061</v>
      </c>
      <c r="E83" s="789" t="s">
        <v>2062</v>
      </c>
    </row>
    <row r="84" spans="1:5">
      <c r="A84" s="789" t="s">
        <v>2063</v>
      </c>
      <c r="E84" s="789" t="s">
        <v>2064</v>
      </c>
    </row>
    <row r="85" spans="1:5">
      <c r="A85" s="789" t="s">
        <v>2065</v>
      </c>
      <c r="E85" s="789" t="s">
        <v>2066</v>
      </c>
    </row>
    <row r="86" spans="1:5">
      <c r="A86" s="789" t="s">
        <v>2067</v>
      </c>
      <c r="E86" s="789" t="s">
        <v>2068</v>
      </c>
    </row>
    <row r="87" spans="1:5">
      <c r="E87" s="785"/>
    </row>
    <row r="88" spans="1:5">
      <c r="E88" s="785"/>
    </row>
    <row r="89" spans="1:5">
      <c r="E89" s="785"/>
    </row>
    <row r="90" spans="1:5">
      <c r="E90" s="785"/>
    </row>
    <row r="91" spans="1:5">
      <c r="E91" s="785"/>
    </row>
    <row r="92" spans="1:5">
      <c r="E92" s="785"/>
    </row>
    <row r="93" spans="1:5">
      <c r="E93" s="785"/>
    </row>
    <row r="94" spans="1:5">
      <c r="E94" s="785"/>
    </row>
    <row r="95" spans="1:5">
      <c r="E95" s="785"/>
    </row>
    <row r="96" spans="1:5">
      <c r="E96" s="785"/>
    </row>
    <row r="97" spans="5:5">
      <c r="E97" s="785"/>
    </row>
    <row r="98" spans="5:5">
      <c r="E98" s="785"/>
    </row>
    <row r="99" spans="5:5">
      <c r="E99" s="785"/>
    </row>
    <row r="100" spans="5:5">
      <c r="E100" s="785"/>
    </row>
    <row r="101" spans="5:5">
      <c r="E101" s="785"/>
    </row>
    <row r="102" spans="5:5">
      <c r="E102" s="785"/>
    </row>
    <row r="103" spans="5:5">
      <c r="E103" s="785"/>
    </row>
    <row r="104" spans="5:5">
      <c r="E104" s="785"/>
    </row>
    <row r="105" spans="5:5">
      <c r="E105" s="785"/>
    </row>
  </sheetData>
  <mergeCells count="328">
    <mergeCell ref="C1:D2"/>
    <mergeCell ref="E1:E4"/>
    <mergeCell ref="F1:F2"/>
    <mergeCell ref="G1:G4"/>
    <mergeCell ref="A1:B2"/>
    <mergeCell ref="A3:A4"/>
    <mergeCell ref="B3:B4"/>
    <mergeCell ref="A5:A8"/>
    <mergeCell ref="C5:C8"/>
    <mergeCell ref="D5:D8"/>
    <mergeCell ref="E7:E8"/>
    <mergeCell ref="F7:F8"/>
    <mergeCell ref="G7:G8"/>
    <mergeCell ref="E5:E6"/>
    <mergeCell ref="F5:F6"/>
    <mergeCell ref="G5:G6"/>
    <mergeCell ref="C3:C4"/>
    <mergeCell ref="D3:D4"/>
    <mergeCell ref="H5:H6"/>
    <mergeCell ref="I5:I6"/>
    <mergeCell ref="H1:H4"/>
    <mergeCell ref="I1:J1"/>
    <mergeCell ref="K1:L1"/>
    <mergeCell ref="K2:K4"/>
    <mergeCell ref="J5:J6"/>
    <mergeCell ref="K5:K8"/>
    <mergeCell ref="L5:L8"/>
    <mergeCell ref="H7:H8"/>
    <mergeCell ref="I7:I8"/>
    <mergeCell ref="J7:J8"/>
    <mergeCell ref="L2:L4"/>
    <mergeCell ref="J9:J10"/>
    <mergeCell ref="K9:K12"/>
    <mergeCell ref="L9:L12"/>
    <mergeCell ref="B11:B12"/>
    <mergeCell ref="E11:E12"/>
    <mergeCell ref="F11:F12"/>
    <mergeCell ref="G11:G12"/>
    <mergeCell ref="H11:H12"/>
    <mergeCell ref="I11:I12"/>
    <mergeCell ref="J11:J12"/>
    <mergeCell ref="A9:A12"/>
    <mergeCell ref="B9:B10"/>
    <mergeCell ref="C9:C12"/>
    <mergeCell ref="D9:D12"/>
    <mergeCell ref="E9:E10"/>
    <mergeCell ref="F9:F10"/>
    <mergeCell ref="G9:G10"/>
    <mergeCell ref="H9:H10"/>
    <mergeCell ref="I9:I10"/>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4"/>
    <mergeCell ref="B21:B22"/>
    <mergeCell ref="C21:C24"/>
    <mergeCell ref="D21:D24"/>
    <mergeCell ref="E21:E22"/>
    <mergeCell ref="F21:F22"/>
    <mergeCell ref="B23:B24"/>
    <mergeCell ref="E23:E24"/>
    <mergeCell ref="F23:F24"/>
    <mergeCell ref="G21:G22"/>
    <mergeCell ref="H21:H22"/>
    <mergeCell ref="I21:I22"/>
    <mergeCell ref="J21:J22"/>
    <mergeCell ref="K21:K24"/>
    <mergeCell ref="L21:L24"/>
    <mergeCell ref="G23:G24"/>
    <mergeCell ref="H23:H24"/>
    <mergeCell ref="I23:I24"/>
    <mergeCell ref="J23:J24"/>
    <mergeCell ref="A25:A28"/>
    <mergeCell ref="B25:B26"/>
    <mergeCell ref="C25:C28"/>
    <mergeCell ref="D25:D28"/>
    <mergeCell ref="E25:E26"/>
    <mergeCell ref="F25:F26"/>
    <mergeCell ref="B27:B28"/>
    <mergeCell ref="E27:E28"/>
    <mergeCell ref="F27:F28"/>
    <mergeCell ref="G25:G26"/>
    <mergeCell ref="H25:H26"/>
    <mergeCell ref="I25:I26"/>
    <mergeCell ref="J25:J26"/>
    <mergeCell ref="K25:K28"/>
    <mergeCell ref="L25:L28"/>
    <mergeCell ref="G27:G28"/>
    <mergeCell ref="H27:H28"/>
    <mergeCell ref="I27:I28"/>
    <mergeCell ref="J27:J28"/>
    <mergeCell ref="A29:A36"/>
    <mergeCell ref="B29:B30"/>
    <mergeCell ref="C29:C32"/>
    <mergeCell ref="D29:D32"/>
    <mergeCell ref="E29:E30"/>
    <mergeCell ref="F29:F30"/>
    <mergeCell ref="B31:B32"/>
    <mergeCell ref="E31:E32"/>
    <mergeCell ref="F31:F32"/>
    <mergeCell ref="B33:B36"/>
    <mergeCell ref="C33:C36"/>
    <mergeCell ref="D33:D36"/>
    <mergeCell ref="E33:E34"/>
    <mergeCell ref="F33:F34"/>
    <mergeCell ref="H29:H30"/>
    <mergeCell ref="I29:I30"/>
    <mergeCell ref="I33:I34"/>
    <mergeCell ref="J33:J34"/>
    <mergeCell ref="K33:K36"/>
    <mergeCell ref="L33:L36"/>
    <mergeCell ref="E35:E36"/>
    <mergeCell ref="F35:F36"/>
    <mergeCell ref="G35:G36"/>
    <mergeCell ref="H35:H36"/>
    <mergeCell ref="I35:I36"/>
    <mergeCell ref="J35:J36"/>
    <mergeCell ref="J29:J30"/>
    <mergeCell ref="K29:K32"/>
    <mergeCell ref="L29:L32"/>
    <mergeCell ref="G31:G32"/>
    <mergeCell ref="H31:H32"/>
    <mergeCell ref="I31:I32"/>
    <mergeCell ref="J31:J32"/>
    <mergeCell ref="G33:G34"/>
    <mergeCell ref="H33:H34"/>
    <mergeCell ref="G29:G30"/>
    <mergeCell ref="A37:A40"/>
    <mergeCell ref="B37:B38"/>
    <mergeCell ref="C37:C40"/>
    <mergeCell ref="D37:D40"/>
    <mergeCell ref="E37:E38"/>
    <mergeCell ref="F37:F38"/>
    <mergeCell ref="B39:B40"/>
    <mergeCell ref="E39:E40"/>
    <mergeCell ref="F39:F40"/>
    <mergeCell ref="G37:G38"/>
    <mergeCell ref="H37:H38"/>
    <mergeCell ref="I37:I38"/>
    <mergeCell ref="J37:J38"/>
    <mergeCell ref="K37:K40"/>
    <mergeCell ref="L37:L40"/>
    <mergeCell ref="G39:G40"/>
    <mergeCell ref="H39:H40"/>
    <mergeCell ref="I39:I40"/>
    <mergeCell ref="J39:J40"/>
    <mergeCell ref="A41:A44"/>
    <mergeCell ref="B41:B42"/>
    <mergeCell ref="C41:C44"/>
    <mergeCell ref="D41:D44"/>
    <mergeCell ref="E41:E42"/>
    <mergeCell ref="F41:F42"/>
    <mergeCell ref="B43:B44"/>
    <mergeCell ref="E43:E44"/>
    <mergeCell ref="F43:F44"/>
    <mergeCell ref="G41:G42"/>
    <mergeCell ref="H41:H42"/>
    <mergeCell ref="I41:I42"/>
    <mergeCell ref="J41:J42"/>
    <mergeCell ref="K41:K44"/>
    <mergeCell ref="L41:L44"/>
    <mergeCell ref="G43:G44"/>
    <mergeCell ref="H43:H44"/>
    <mergeCell ref="I43:I44"/>
    <mergeCell ref="J43:J44"/>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6"/>
    <mergeCell ref="B49:B50"/>
    <mergeCell ref="C49:C52"/>
    <mergeCell ref="D49:D52"/>
    <mergeCell ref="E49:E50"/>
    <mergeCell ref="F49:F50"/>
    <mergeCell ref="B51:B52"/>
    <mergeCell ref="E51:E52"/>
    <mergeCell ref="F51:F52"/>
    <mergeCell ref="C53:C56"/>
    <mergeCell ref="D53:D56"/>
    <mergeCell ref="E53:E54"/>
    <mergeCell ref="F53:F54"/>
    <mergeCell ref="H49:H50"/>
    <mergeCell ref="I49:I50"/>
    <mergeCell ref="J53:J54"/>
    <mergeCell ref="K53:K56"/>
    <mergeCell ref="L53:L56"/>
    <mergeCell ref="E55:E56"/>
    <mergeCell ref="F55:F56"/>
    <mergeCell ref="G55:G56"/>
    <mergeCell ref="H55:H56"/>
    <mergeCell ref="I55:I56"/>
    <mergeCell ref="J55:J56"/>
    <mergeCell ref="J49:J50"/>
    <mergeCell ref="K49:K52"/>
    <mergeCell ref="L49:L52"/>
    <mergeCell ref="G51:G52"/>
    <mergeCell ref="H51:H52"/>
    <mergeCell ref="I51:I52"/>
    <mergeCell ref="J51:J52"/>
    <mergeCell ref="G53:G54"/>
    <mergeCell ref="H53:H54"/>
    <mergeCell ref="I53:I54"/>
    <mergeCell ref="G49:G50"/>
    <mergeCell ref="J57:J58"/>
    <mergeCell ref="K57:K60"/>
    <mergeCell ref="L57:L60"/>
    <mergeCell ref="E59:E60"/>
    <mergeCell ref="F59:F60"/>
    <mergeCell ref="G59:G60"/>
    <mergeCell ref="H59:H60"/>
    <mergeCell ref="I59:I60"/>
    <mergeCell ref="E57:E58"/>
    <mergeCell ref="F57:F58"/>
    <mergeCell ref="G57:G58"/>
    <mergeCell ref="J59:J60"/>
    <mergeCell ref="A57:A60"/>
    <mergeCell ref="C57:C60"/>
    <mergeCell ref="D57:D60"/>
    <mergeCell ref="J61:J62"/>
    <mergeCell ref="K61:K64"/>
    <mergeCell ref="L61:L64"/>
    <mergeCell ref="B63:B64"/>
    <mergeCell ref="E63:E64"/>
    <mergeCell ref="F63:F64"/>
    <mergeCell ref="G63:G64"/>
    <mergeCell ref="H63:H64"/>
    <mergeCell ref="I63:I64"/>
    <mergeCell ref="J63:J64"/>
    <mergeCell ref="A61:A64"/>
    <mergeCell ref="B61:B62"/>
    <mergeCell ref="C61:C64"/>
    <mergeCell ref="D61:D64"/>
    <mergeCell ref="E61:E62"/>
    <mergeCell ref="F61:F62"/>
    <mergeCell ref="G61:G62"/>
    <mergeCell ref="H61:H62"/>
    <mergeCell ref="I61:I62"/>
    <mergeCell ref="H57:H58"/>
    <mergeCell ref="I57:I58"/>
    <mergeCell ref="A65:A68"/>
    <mergeCell ref="B65:B66"/>
    <mergeCell ref="C65:C68"/>
    <mergeCell ref="D65:D68"/>
    <mergeCell ref="E65:E66"/>
    <mergeCell ref="F65:F66"/>
    <mergeCell ref="B67:B68"/>
    <mergeCell ref="E67:E68"/>
    <mergeCell ref="F67:F68"/>
    <mergeCell ref="G65:G66"/>
    <mergeCell ref="H65:H66"/>
    <mergeCell ref="I65:I66"/>
    <mergeCell ref="J65:J66"/>
    <mergeCell ref="K65:K68"/>
    <mergeCell ref="L65:L68"/>
    <mergeCell ref="G67:G68"/>
    <mergeCell ref="H67:H68"/>
    <mergeCell ref="I67:I68"/>
    <mergeCell ref="J67:J68"/>
    <mergeCell ref="A69:A72"/>
    <mergeCell ref="B69:B70"/>
    <mergeCell ref="C69:C72"/>
    <mergeCell ref="D69:D72"/>
    <mergeCell ref="E69:E70"/>
    <mergeCell ref="F69:F70"/>
    <mergeCell ref="B71:B72"/>
    <mergeCell ref="E71:E72"/>
    <mergeCell ref="F71:F72"/>
    <mergeCell ref="G69:G70"/>
    <mergeCell ref="H69:H70"/>
    <mergeCell ref="I69:I70"/>
    <mergeCell ref="J69:J70"/>
    <mergeCell ref="K69:K72"/>
    <mergeCell ref="L69:L72"/>
    <mergeCell ref="G71:G72"/>
    <mergeCell ref="H71:H72"/>
    <mergeCell ref="I71:I72"/>
    <mergeCell ref="J71:J72"/>
  </mergeCells>
  <phoneticPr fontId="1"/>
  <hyperlinks>
    <hyperlink ref="A1:B2" location="目次・索引!B1" display="索引へ戻る" xr:uid="{00000000-0004-0000-1F00-000000000000}"/>
  </hyperlinks>
  <pageMargins left="0.39370078740157483" right="0.27559055118110237" top="0.78740157480314965" bottom="0.51181102362204722" header="0.51181102362204722" footer="0.51181102362204722"/>
  <pageSetup paperSize="9" scale="65" orientation="portrait" r:id="rId1"/>
  <headerFooter alignWithMargins="0"/>
  <rowBreaks count="1" manualBreakCount="1">
    <brk id="4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U24"/>
  <sheetViews>
    <sheetView showGridLines="0" showRowColHeaders="0" showWhiteSpace="0" zoomScaleNormal="100" zoomScaleSheetLayoutView="100" zoomScalePageLayoutView="125" workbookViewId="0">
      <pane xSplit="3" ySplit="2" topLeftCell="D3" activePane="bottomRight" state="frozen"/>
      <selection sqref="A1:B5"/>
      <selection pane="topRight" sqref="A1:B5"/>
      <selection pane="bottomLeft" sqref="A1:B5"/>
      <selection pane="bottomRight" activeCell="C5" sqref="C5"/>
    </sheetView>
  </sheetViews>
  <sheetFormatPr defaultColWidth="0" defaultRowHeight="13.5" zeroHeight="1"/>
  <cols>
    <col min="1" max="1" width="3.125" style="1093" bestFit="1" customWidth="1"/>
    <col min="2" max="2" width="6" style="1093" customWidth="1"/>
    <col min="3" max="3" width="12" style="1093" customWidth="1"/>
    <col min="4" max="4" width="16" style="1093" customWidth="1"/>
    <col min="5" max="5" width="9" style="1093" bestFit="1" customWidth="1"/>
    <col min="6" max="6" width="13" style="1096" customWidth="1"/>
    <col min="7" max="7" width="7.5" style="1096" customWidth="1"/>
    <col min="8" max="8" width="5" style="1094" customWidth="1"/>
    <col min="9" max="9" width="9.625" style="1093" bestFit="1" customWidth="1"/>
    <col min="10" max="10" width="12.875" style="1096" bestFit="1" customWidth="1"/>
    <col min="11" max="11" width="7.5" style="1096" customWidth="1"/>
    <col min="12" max="12" width="5" style="1094" customWidth="1"/>
    <col min="13" max="13" width="9" style="1093" customWidth="1"/>
    <col min="14" max="14" width="9.125" style="1093" bestFit="1" customWidth="1"/>
    <col min="15" max="15" width="5" style="1095" bestFit="1" customWidth="1"/>
    <col min="16" max="16" width="9" style="1095" customWidth="1"/>
    <col min="17" max="17" width="5" style="1095" customWidth="1"/>
    <col min="18" max="18" width="6" style="1094" customWidth="1"/>
    <col min="19" max="19" width="10.125" style="1094" bestFit="1" customWidth="1"/>
    <col min="20" max="20" width="67.375" style="1093" bestFit="1" customWidth="1"/>
    <col min="21" max="21" width="3" style="1093" customWidth="1"/>
    <col min="22" max="16384" width="11.625" style="1093" hidden="1"/>
  </cols>
  <sheetData>
    <row r="1" spans="1:20" s="1040" customFormat="1" ht="13.35" customHeight="1" thickTop="1" thickBot="1">
      <c r="A1" s="2330" t="s">
        <v>6909</v>
      </c>
      <c r="B1" s="2331"/>
      <c r="C1" s="2347" t="s">
        <v>3572</v>
      </c>
      <c r="D1" s="2347" t="s">
        <v>10</v>
      </c>
      <c r="E1" s="2340" t="s">
        <v>3678</v>
      </c>
      <c r="F1" s="2341"/>
      <c r="G1" s="2341"/>
      <c r="H1" s="2342"/>
      <c r="I1" s="2340" t="s">
        <v>3928</v>
      </c>
      <c r="J1" s="2341"/>
      <c r="K1" s="2341"/>
      <c r="L1" s="2342"/>
      <c r="M1" s="2333" t="s">
        <v>4003</v>
      </c>
      <c r="N1" s="2334"/>
      <c r="O1" s="2335"/>
      <c r="P1" s="2336" t="s">
        <v>3680</v>
      </c>
      <c r="Q1" s="2337"/>
      <c r="R1" s="2338" t="s">
        <v>3681</v>
      </c>
      <c r="S1" s="2338" t="s">
        <v>3576</v>
      </c>
      <c r="T1" s="2332" t="s">
        <v>3577</v>
      </c>
    </row>
    <row r="2" spans="1:20" s="1040" customFormat="1" ht="41.25" thickTop="1">
      <c r="A2" s="1128" t="s">
        <v>3844</v>
      </c>
      <c r="B2" s="1127" t="s">
        <v>893</v>
      </c>
      <c r="C2" s="2348"/>
      <c r="D2" s="2348"/>
      <c r="E2" s="1041" t="s">
        <v>3682</v>
      </c>
      <c r="F2" s="1042" t="s">
        <v>4002</v>
      </c>
      <c r="G2" s="1062" t="s">
        <v>3683</v>
      </c>
      <c r="H2" s="1043" t="s">
        <v>3842</v>
      </c>
      <c r="I2" s="1041" t="s">
        <v>3682</v>
      </c>
      <c r="J2" s="1042" t="s">
        <v>4002</v>
      </c>
      <c r="K2" s="1062" t="s">
        <v>3683</v>
      </c>
      <c r="L2" s="1043" t="s">
        <v>3842</v>
      </c>
      <c r="M2" s="1104" t="s">
        <v>3682</v>
      </c>
      <c r="N2" s="1103" t="s">
        <v>4001</v>
      </c>
      <c r="O2" s="1102" t="s">
        <v>4000</v>
      </c>
      <c r="P2" s="1109" t="s">
        <v>3682</v>
      </c>
      <c r="Q2" s="1110" t="s">
        <v>564</v>
      </c>
      <c r="R2" s="2339"/>
      <c r="S2" s="2339"/>
      <c r="T2" s="2332"/>
    </row>
    <row r="3" spans="1:20" ht="19.350000000000001" customHeight="1">
      <c r="A3" s="1046">
        <v>1</v>
      </c>
      <c r="B3" s="1047" t="s">
        <v>3841</v>
      </c>
      <c r="C3" s="1048" t="s">
        <v>3999</v>
      </c>
      <c r="D3" s="1049" t="s">
        <v>3998</v>
      </c>
      <c r="E3" s="1050" t="s">
        <v>3586</v>
      </c>
      <c r="F3" s="1050" t="s">
        <v>3972</v>
      </c>
      <c r="G3" s="1050" t="s">
        <v>3827</v>
      </c>
      <c r="H3" s="1051">
        <v>32</v>
      </c>
      <c r="I3" s="1050" t="s">
        <v>3586</v>
      </c>
      <c r="J3" s="1050" t="s">
        <v>3972</v>
      </c>
      <c r="K3" s="1050" t="s">
        <v>3978</v>
      </c>
      <c r="L3" s="1051">
        <v>14.9</v>
      </c>
      <c r="M3" s="1099" t="s">
        <v>3831</v>
      </c>
      <c r="N3" s="1099" t="s">
        <v>3970</v>
      </c>
      <c r="O3" s="1098">
        <v>8</v>
      </c>
      <c r="P3" s="1108" t="s">
        <v>3831</v>
      </c>
      <c r="Q3" s="1108">
        <v>6</v>
      </c>
      <c r="R3" s="1066">
        <v>60.9</v>
      </c>
      <c r="S3" s="1080" t="s">
        <v>3994</v>
      </c>
      <c r="T3" s="1097"/>
    </row>
    <row r="4" spans="1:20" ht="19.350000000000001" customHeight="1">
      <c r="A4" s="1046">
        <v>2</v>
      </c>
      <c r="B4" s="742" t="s">
        <v>3841</v>
      </c>
      <c r="C4" s="1049" t="s">
        <v>3997</v>
      </c>
      <c r="D4" s="1049" t="s">
        <v>3996</v>
      </c>
      <c r="E4" s="1050" t="s">
        <v>3586</v>
      </c>
      <c r="F4" s="1050" t="s">
        <v>3972</v>
      </c>
      <c r="G4" s="1050" t="s">
        <v>3827</v>
      </c>
      <c r="H4" s="1051">
        <v>32</v>
      </c>
      <c r="I4" s="1050" t="s">
        <v>3586</v>
      </c>
      <c r="J4" s="1050" t="s">
        <v>3972</v>
      </c>
      <c r="K4" s="1050" t="s">
        <v>3995</v>
      </c>
      <c r="L4" s="1051">
        <v>17.2</v>
      </c>
      <c r="M4" s="1099" t="s">
        <v>3831</v>
      </c>
      <c r="N4" s="1099" t="s">
        <v>3970</v>
      </c>
      <c r="O4" s="1098">
        <v>8</v>
      </c>
      <c r="P4" s="1108" t="s">
        <v>3831</v>
      </c>
      <c r="Q4" s="1108">
        <v>6</v>
      </c>
      <c r="R4" s="1066">
        <v>63.2</v>
      </c>
      <c r="S4" s="1080" t="s">
        <v>3994</v>
      </c>
      <c r="T4" s="1097"/>
    </row>
    <row r="5" spans="1:20" ht="19.350000000000001" customHeight="1">
      <c r="A5" s="1046">
        <v>3</v>
      </c>
      <c r="B5" s="1047" t="s">
        <v>3841</v>
      </c>
      <c r="C5" s="1048" t="s">
        <v>3688</v>
      </c>
      <c r="D5" s="1049" t="s">
        <v>3724</v>
      </c>
      <c r="E5" s="1050" t="s">
        <v>3686</v>
      </c>
      <c r="F5" s="1050" t="s">
        <v>3972</v>
      </c>
      <c r="G5" s="1050" t="s">
        <v>3691</v>
      </c>
      <c r="H5" s="1051">
        <v>31.5</v>
      </c>
      <c r="I5" s="1050" t="s">
        <v>3686</v>
      </c>
      <c r="J5" s="1050" t="s">
        <v>3972</v>
      </c>
      <c r="K5" s="1050" t="s">
        <v>3978</v>
      </c>
      <c r="L5" s="1051">
        <v>11.2</v>
      </c>
      <c r="M5" s="1099" t="s">
        <v>3686</v>
      </c>
      <c r="N5" s="1099" t="s">
        <v>3970</v>
      </c>
      <c r="O5" s="1098">
        <v>8</v>
      </c>
      <c r="P5" s="1108" t="s">
        <v>3831</v>
      </c>
      <c r="Q5" s="1108">
        <v>6</v>
      </c>
      <c r="R5" s="1066">
        <v>56.7</v>
      </c>
      <c r="S5" s="1080" t="s">
        <v>3929</v>
      </c>
      <c r="T5" s="1097"/>
    </row>
    <row r="6" spans="1:20" ht="19.350000000000001" customHeight="1">
      <c r="A6" s="1046">
        <v>4</v>
      </c>
      <c r="B6" s="1047" t="s">
        <v>3841</v>
      </c>
      <c r="C6" s="1048" t="s">
        <v>77</v>
      </c>
      <c r="D6" s="1049" t="s">
        <v>3993</v>
      </c>
      <c r="E6" s="1050" t="s">
        <v>3586</v>
      </c>
      <c r="F6" s="1050" t="s">
        <v>3992</v>
      </c>
      <c r="G6" s="1050" t="s">
        <v>3827</v>
      </c>
      <c r="H6" s="1051">
        <v>32</v>
      </c>
      <c r="I6" s="1050" t="s">
        <v>3586</v>
      </c>
      <c r="J6" s="1050" t="s">
        <v>3972</v>
      </c>
      <c r="K6" s="1050" t="s">
        <v>3978</v>
      </c>
      <c r="L6" s="1051">
        <v>12.9</v>
      </c>
      <c r="M6" s="1099" t="s">
        <v>3831</v>
      </c>
      <c r="N6" s="1099" t="s">
        <v>3970</v>
      </c>
      <c r="O6" s="1098">
        <v>8</v>
      </c>
      <c r="P6" s="1108" t="s">
        <v>3831</v>
      </c>
      <c r="Q6" s="1108">
        <v>6</v>
      </c>
      <c r="R6" s="1066">
        <v>58.9</v>
      </c>
      <c r="S6" s="1080" t="s">
        <v>3929</v>
      </c>
      <c r="T6" s="1101" t="s">
        <v>3991</v>
      </c>
    </row>
    <row r="7" spans="1:20" ht="19.350000000000001" customHeight="1">
      <c r="A7" s="1046">
        <v>5</v>
      </c>
      <c r="B7" s="1047" t="s">
        <v>3990</v>
      </c>
      <c r="C7" s="1048" t="s">
        <v>3815</v>
      </c>
      <c r="D7" s="1049" t="s">
        <v>3989</v>
      </c>
      <c r="E7" s="1050" t="s">
        <v>3686</v>
      </c>
      <c r="F7" s="1050" t="s">
        <v>3834</v>
      </c>
      <c r="G7" s="1050" t="s">
        <v>3827</v>
      </c>
      <c r="H7" s="1051">
        <v>32</v>
      </c>
      <c r="I7" s="1050" t="s">
        <v>3686</v>
      </c>
      <c r="J7" s="1050" t="s">
        <v>3834</v>
      </c>
      <c r="K7" s="1050" t="s">
        <v>3988</v>
      </c>
      <c r="L7" s="1051">
        <v>22.5</v>
      </c>
      <c r="M7" s="1099" t="s">
        <v>3686</v>
      </c>
      <c r="N7" s="1099" t="s">
        <v>3962</v>
      </c>
      <c r="O7" s="1098">
        <v>16</v>
      </c>
      <c r="P7" s="1108" t="s">
        <v>3689</v>
      </c>
      <c r="Q7" s="1108">
        <v>6</v>
      </c>
      <c r="R7" s="1066">
        <v>76.5</v>
      </c>
      <c r="S7" s="1080" t="s">
        <v>3929</v>
      </c>
      <c r="T7" s="1100" t="s">
        <v>3987</v>
      </c>
    </row>
    <row r="8" spans="1:20" ht="19.350000000000001" customHeight="1">
      <c r="A8" s="1046">
        <v>6</v>
      </c>
      <c r="B8" s="1047" t="s">
        <v>3981</v>
      </c>
      <c r="C8" s="1048" t="s">
        <v>3986</v>
      </c>
      <c r="D8" s="1049" t="s">
        <v>3985</v>
      </c>
      <c r="E8" s="1050" t="s">
        <v>3686</v>
      </c>
      <c r="F8" s="1050" t="s">
        <v>3834</v>
      </c>
      <c r="G8" s="1050" t="s">
        <v>3691</v>
      </c>
      <c r="H8" s="1051">
        <v>31</v>
      </c>
      <c r="I8" s="1050" t="s">
        <v>3686</v>
      </c>
      <c r="J8" s="1050" t="s">
        <v>3834</v>
      </c>
      <c r="K8" s="1050" t="s">
        <v>3978</v>
      </c>
      <c r="L8" s="1051">
        <v>12.2</v>
      </c>
      <c r="M8" s="1099" t="s">
        <v>3831</v>
      </c>
      <c r="N8" s="1099" t="s">
        <v>3970</v>
      </c>
      <c r="O8" s="1098">
        <v>8</v>
      </c>
      <c r="P8" s="1108" t="s">
        <v>3831</v>
      </c>
      <c r="Q8" s="1108">
        <v>6</v>
      </c>
      <c r="R8" s="1066">
        <v>57.2</v>
      </c>
      <c r="S8" s="1080" t="s">
        <v>3929</v>
      </c>
      <c r="T8" s="1097"/>
    </row>
    <row r="9" spans="1:20" ht="19.350000000000001" customHeight="1">
      <c r="A9" s="1046">
        <v>7</v>
      </c>
      <c r="B9" s="742" t="s">
        <v>3984</v>
      </c>
      <c r="C9" s="1049" t="s">
        <v>3983</v>
      </c>
      <c r="D9" s="1049" t="s">
        <v>3982</v>
      </c>
      <c r="E9" s="1050" t="s">
        <v>3686</v>
      </c>
      <c r="F9" s="1050" t="s">
        <v>3692</v>
      </c>
      <c r="G9" s="1050" t="s">
        <v>3827</v>
      </c>
      <c r="H9" s="1051">
        <v>31.1</v>
      </c>
      <c r="I9" s="1050" t="s">
        <v>3686</v>
      </c>
      <c r="J9" s="1050" t="s">
        <v>3834</v>
      </c>
      <c r="K9" s="1050" t="s">
        <v>3978</v>
      </c>
      <c r="L9" s="1051">
        <v>12.1</v>
      </c>
      <c r="M9" s="1099" t="s">
        <v>3653</v>
      </c>
      <c r="N9" s="1099" t="s">
        <v>3970</v>
      </c>
      <c r="O9" s="1098">
        <v>8</v>
      </c>
      <c r="P9" s="1108" t="s">
        <v>3831</v>
      </c>
      <c r="Q9" s="1108">
        <v>6</v>
      </c>
      <c r="R9" s="1066">
        <v>57.2</v>
      </c>
      <c r="S9" s="1080" t="s">
        <v>3929</v>
      </c>
      <c r="T9" s="1097"/>
    </row>
    <row r="10" spans="1:20" ht="19.350000000000001" customHeight="1">
      <c r="A10" s="1046">
        <v>8</v>
      </c>
      <c r="B10" s="742" t="s">
        <v>3981</v>
      </c>
      <c r="C10" s="1049" t="s">
        <v>3980</v>
      </c>
      <c r="D10" s="1049" t="s">
        <v>3979</v>
      </c>
      <c r="E10" s="1050" t="s">
        <v>3686</v>
      </c>
      <c r="F10" s="1050" t="s">
        <v>3834</v>
      </c>
      <c r="G10" s="1050" t="s">
        <v>3691</v>
      </c>
      <c r="H10" s="1051">
        <v>31.3</v>
      </c>
      <c r="I10" s="1050" t="s">
        <v>3686</v>
      </c>
      <c r="J10" s="1050" t="s">
        <v>3834</v>
      </c>
      <c r="K10" s="1050" t="s">
        <v>3978</v>
      </c>
      <c r="L10" s="1051">
        <v>11.3</v>
      </c>
      <c r="M10" s="1099" t="s">
        <v>3831</v>
      </c>
      <c r="N10" s="1099" t="s">
        <v>3970</v>
      </c>
      <c r="O10" s="1098">
        <v>8</v>
      </c>
      <c r="P10" s="1108" t="s">
        <v>3831</v>
      </c>
      <c r="Q10" s="1108">
        <v>6</v>
      </c>
      <c r="R10" s="1066">
        <v>56.6</v>
      </c>
      <c r="S10" s="1080" t="s">
        <v>3929</v>
      </c>
      <c r="T10" s="1097"/>
    </row>
    <row r="11" spans="1:20" ht="19.350000000000001" customHeight="1">
      <c r="A11" s="1046">
        <v>9</v>
      </c>
      <c r="B11" s="742" t="s">
        <v>3977</v>
      </c>
      <c r="C11" s="1049" t="s">
        <v>3976</v>
      </c>
      <c r="D11" s="1049" t="s">
        <v>3975</v>
      </c>
      <c r="E11" s="1050" t="s">
        <v>3686</v>
      </c>
      <c r="F11" s="1050" t="s">
        <v>3877</v>
      </c>
      <c r="G11" s="1050" t="s">
        <v>3613</v>
      </c>
      <c r="H11" s="1051">
        <v>32</v>
      </c>
      <c r="I11" s="1050" t="s">
        <v>3686</v>
      </c>
      <c r="J11" s="1050" t="s">
        <v>3877</v>
      </c>
      <c r="K11" s="1050" t="s">
        <v>3827</v>
      </c>
      <c r="L11" s="1051">
        <v>21.9</v>
      </c>
      <c r="M11" s="1099" t="s">
        <v>3686</v>
      </c>
      <c r="N11" s="1099" t="s">
        <v>3962</v>
      </c>
      <c r="O11" s="1098">
        <v>16</v>
      </c>
      <c r="P11" s="1108" t="s">
        <v>3831</v>
      </c>
      <c r="Q11" s="1108">
        <v>6</v>
      </c>
      <c r="R11" s="1066">
        <v>75.900000000000006</v>
      </c>
      <c r="S11" s="1080" t="s">
        <v>3929</v>
      </c>
      <c r="T11" s="1097"/>
    </row>
    <row r="12" spans="1:20" ht="19.350000000000001" customHeight="1">
      <c r="A12" s="1046">
        <v>10</v>
      </c>
      <c r="B12" s="742" t="s">
        <v>3719</v>
      </c>
      <c r="C12" s="1049" t="s">
        <v>3974</v>
      </c>
      <c r="D12" s="1049" t="s">
        <v>3973</v>
      </c>
      <c r="E12" s="1050" t="s">
        <v>3831</v>
      </c>
      <c r="F12" s="1050" t="s">
        <v>3972</v>
      </c>
      <c r="G12" s="1050" t="s">
        <v>3827</v>
      </c>
      <c r="H12" s="1051">
        <v>18.600000000000001</v>
      </c>
      <c r="I12" s="1050" t="s">
        <v>3837</v>
      </c>
      <c r="J12" s="1050" t="s">
        <v>3971</v>
      </c>
      <c r="K12" s="1050" t="s">
        <v>3971</v>
      </c>
      <c r="L12" s="1085" t="s">
        <v>3971</v>
      </c>
      <c r="M12" s="1099" t="s">
        <v>3831</v>
      </c>
      <c r="N12" s="1099" t="s">
        <v>3970</v>
      </c>
      <c r="O12" s="1098">
        <v>6</v>
      </c>
      <c r="P12" s="1108" t="s">
        <v>3831</v>
      </c>
      <c r="Q12" s="1108">
        <v>6</v>
      </c>
      <c r="R12" s="1066">
        <v>30.6</v>
      </c>
      <c r="S12" s="1080" t="s">
        <v>3969</v>
      </c>
      <c r="T12" s="1097"/>
    </row>
    <row r="13" spans="1:20" ht="19.350000000000001" customHeight="1">
      <c r="A13" s="1046">
        <v>11</v>
      </c>
      <c r="B13" s="742" t="s">
        <v>3794</v>
      </c>
      <c r="C13" s="1049" t="s">
        <v>3968</v>
      </c>
      <c r="D13" s="1049" t="s">
        <v>3967</v>
      </c>
      <c r="E13" s="1050" t="s">
        <v>3686</v>
      </c>
      <c r="F13" s="1050" t="s">
        <v>3877</v>
      </c>
      <c r="G13" s="1050" t="s">
        <v>3827</v>
      </c>
      <c r="H13" s="1051">
        <v>32</v>
      </c>
      <c r="I13" s="1050" t="s">
        <v>3686</v>
      </c>
      <c r="J13" s="1050" t="s">
        <v>3877</v>
      </c>
      <c r="K13" s="1050" t="s">
        <v>3827</v>
      </c>
      <c r="L13" s="1051">
        <v>20.399999999999999</v>
      </c>
      <c r="M13" s="1099" t="s">
        <v>3686</v>
      </c>
      <c r="N13" s="1099" t="s">
        <v>3962</v>
      </c>
      <c r="O13" s="1098">
        <v>16</v>
      </c>
      <c r="P13" s="1108" t="s">
        <v>3831</v>
      </c>
      <c r="Q13" s="1108">
        <v>6</v>
      </c>
      <c r="R13" s="1066">
        <v>74.400000000000006</v>
      </c>
      <c r="S13" s="1080" t="s">
        <v>3929</v>
      </c>
      <c r="T13" s="1097"/>
    </row>
    <row r="14" spans="1:20" ht="19.350000000000001" customHeight="1">
      <c r="A14" s="1046">
        <v>12</v>
      </c>
      <c r="B14" s="1047" t="s">
        <v>126</v>
      </c>
      <c r="C14" s="1048" t="s">
        <v>3966</v>
      </c>
      <c r="D14" s="1049" t="s">
        <v>3965</v>
      </c>
      <c r="E14" s="1050" t="s">
        <v>3686</v>
      </c>
      <c r="F14" s="1050" t="s">
        <v>3834</v>
      </c>
      <c r="G14" s="1050" t="s">
        <v>3827</v>
      </c>
      <c r="H14" s="1051">
        <v>32</v>
      </c>
      <c r="I14" s="1050" t="s">
        <v>3686</v>
      </c>
      <c r="J14" s="1050" t="s">
        <v>3834</v>
      </c>
      <c r="K14" s="1050" t="s">
        <v>3827</v>
      </c>
      <c r="L14" s="1051">
        <v>25</v>
      </c>
      <c r="M14" s="1099" t="s">
        <v>3831</v>
      </c>
      <c r="N14" s="1099" t="s">
        <v>3962</v>
      </c>
      <c r="O14" s="1098">
        <v>16</v>
      </c>
      <c r="P14" s="1108" t="s">
        <v>3831</v>
      </c>
      <c r="Q14" s="1108">
        <v>6</v>
      </c>
      <c r="R14" s="1066">
        <v>79</v>
      </c>
      <c r="S14" s="1080" t="s">
        <v>3929</v>
      </c>
      <c r="T14" s="1097"/>
    </row>
    <row r="15" spans="1:20" ht="19.350000000000001" customHeight="1">
      <c r="A15" s="1046">
        <v>13</v>
      </c>
      <c r="B15" s="1047" t="s">
        <v>3731</v>
      </c>
      <c r="C15" s="1048" t="s">
        <v>3964</v>
      </c>
      <c r="D15" s="1049" t="s">
        <v>3963</v>
      </c>
      <c r="E15" s="1050" t="s">
        <v>3686</v>
      </c>
      <c r="F15" s="1050" t="s">
        <v>3877</v>
      </c>
      <c r="G15" s="1050" t="s">
        <v>3827</v>
      </c>
      <c r="H15" s="1051">
        <v>32</v>
      </c>
      <c r="I15" s="1050" t="s">
        <v>3686</v>
      </c>
      <c r="J15" s="1050" t="s">
        <v>3877</v>
      </c>
      <c r="K15" s="1050" t="s">
        <v>3691</v>
      </c>
      <c r="L15" s="1051">
        <v>24.4</v>
      </c>
      <c r="M15" s="1099" t="s">
        <v>3686</v>
      </c>
      <c r="N15" s="1099" t="s">
        <v>3962</v>
      </c>
      <c r="O15" s="1098">
        <v>16</v>
      </c>
      <c r="P15" s="1108" t="s">
        <v>3689</v>
      </c>
      <c r="Q15" s="1108">
        <v>6</v>
      </c>
      <c r="R15" s="1066">
        <v>78.400000000000006</v>
      </c>
      <c r="S15" s="1080" t="s">
        <v>3929</v>
      </c>
      <c r="T15" s="1097"/>
    </row>
    <row r="16" spans="1:20" ht="19.350000000000001" customHeight="1">
      <c r="A16" s="1046">
        <v>14</v>
      </c>
      <c r="B16" s="1047" t="s">
        <v>3961</v>
      </c>
      <c r="C16" s="1048" t="s">
        <v>3960</v>
      </c>
      <c r="D16" s="1049" t="s">
        <v>3959</v>
      </c>
      <c r="E16" s="1050" t="s">
        <v>3686</v>
      </c>
      <c r="F16" s="1050" t="s">
        <v>3877</v>
      </c>
      <c r="G16" s="1050" t="s">
        <v>3691</v>
      </c>
      <c r="H16" s="1051">
        <v>32</v>
      </c>
      <c r="I16" s="1050" t="s">
        <v>3686</v>
      </c>
      <c r="J16" s="1050" t="s">
        <v>3877</v>
      </c>
      <c r="K16" s="1050" t="s">
        <v>3958</v>
      </c>
      <c r="L16" s="1051">
        <v>10.6</v>
      </c>
      <c r="M16" s="1099" t="s">
        <v>3686</v>
      </c>
      <c r="N16" s="1099" t="s">
        <v>3957</v>
      </c>
      <c r="O16" s="1098">
        <v>16</v>
      </c>
      <c r="P16" s="1108" t="s">
        <v>3861</v>
      </c>
      <c r="Q16" s="1108">
        <v>6</v>
      </c>
      <c r="R16" s="1066">
        <v>64.599999999999994</v>
      </c>
      <c r="S16" s="1080" t="s">
        <v>3929</v>
      </c>
      <c r="T16" s="1097"/>
    </row>
    <row r="17" spans="1:20" ht="19.350000000000001" customHeight="1">
      <c r="A17" s="1046">
        <v>15</v>
      </c>
      <c r="B17" s="1047" t="s">
        <v>1900</v>
      </c>
      <c r="C17" s="1048" t="s">
        <v>3956</v>
      </c>
      <c r="D17" s="1049" t="s">
        <v>3955</v>
      </c>
      <c r="E17" s="1050" t="s">
        <v>3686</v>
      </c>
      <c r="F17" s="1050" t="s">
        <v>3877</v>
      </c>
      <c r="G17" s="1050" t="s">
        <v>3933</v>
      </c>
      <c r="H17" s="1051">
        <v>32</v>
      </c>
      <c r="I17" s="1050" t="s">
        <v>3686</v>
      </c>
      <c r="J17" s="1050" t="s">
        <v>3877</v>
      </c>
      <c r="K17" s="1050" t="s">
        <v>3954</v>
      </c>
      <c r="L17" s="1051">
        <v>11.5</v>
      </c>
      <c r="M17" s="1099" t="s">
        <v>3686</v>
      </c>
      <c r="N17" s="1099" t="s">
        <v>3937</v>
      </c>
      <c r="O17" s="1098">
        <v>16</v>
      </c>
      <c r="P17" s="1108" t="s">
        <v>3945</v>
      </c>
      <c r="Q17" s="1108">
        <v>6</v>
      </c>
      <c r="R17" s="1066">
        <v>65.5</v>
      </c>
      <c r="S17" s="1080" t="s">
        <v>3929</v>
      </c>
      <c r="T17" s="1097" t="s">
        <v>3953</v>
      </c>
    </row>
    <row r="18" spans="1:20" ht="19.350000000000001" customHeight="1">
      <c r="A18" s="1046">
        <v>16</v>
      </c>
      <c r="B18" s="1047" t="s">
        <v>3949</v>
      </c>
      <c r="C18" s="1048" t="s">
        <v>3855</v>
      </c>
      <c r="D18" s="1049" t="s">
        <v>3952</v>
      </c>
      <c r="E18" s="1050" t="s">
        <v>3686</v>
      </c>
      <c r="F18" s="1050" t="s">
        <v>3877</v>
      </c>
      <c r="G18" s="1050" t="s">
        <v>3691</v>
      </c>
      <c r="H18" s="1051">
        <v>32</v>
      </c>
      <c r="I18" s="1050" t="s">
        <v>3686</v>
      </c>
      <c r="J18" s="1050" t="s">
        <v>3877</v>
      </c>
      <c r="K18" s="1050" t="s">
        <v>3951</v>
      </c>
      <c r="L18" s="1051">
        <v>6.8</v>
      </c>
      <c r="M18" s="1099" t="s">
        <v>3686</v>
      </c>
      <c r="N18" s="1099" t="s">
        <v>3937</v>
      </c>
      <c r="O18" s="1098">
        <v>16</v>
      </c>
      <c r="P18" s="1108" t="s">
        <v>3945</v>
      </c>
      <c r="Q18" s="1108">
        <v>6</v>
      </c>
      <c r="R18" s="1066">
        <v>60.8</v>
      </c>
      <c r="S18" s="1080" t="s">
        <v>3929</v>
      </c>
      <c r="T18" s="1097" t="s">
        <v>3950</v>
      </c>
    </row>
    <row r="19" spans="1:20" ht="19.350000000000001" customHeight="1">
      <c r="A19" s="1046">
        <v>17</v>
      </c>
      <c r="B19" s="1047" t="s">
        <v>3949</v>
      </c>
      <c r="C19" s="1048" t="s">
        <v>3948</v>
      </c>
      <c r="D19" s="1049" t="s">
        <v>3947</v>
      </c>
      <c r="E19" s="1050" t="s">
        <v>3686</v>
      </c>
      <c r="F19" s="1050" t="s">
        <v>3877</v>
      </c>
      <c r="G19" s="1050" t="s">
        <v>3691</v>
      </c>
      <c r="H19" s="1051">
        <v>32</v>
      </c>
      <c r="I19" s="1050" t="s">
        <v>3686</v>
      </c>
      <c r="J19" s="1050" t="s">
        <v>3877</v>
      </c>
      <c r="K19" s="1050" t="s">
        <v>3613</v>
      </c>
      <c r="L19" s="1051">
        <v>22.6</v>
      </c>
      <c r="M19" s="1099" t="s">
        <v>3686</v>
      </c>
      <c r="N19" s="1099" t="s">
        <v>3946</v>
      </c>
      <c r="O19" s="1098">
        <v>16</v>
      </c>
      <c r="P19" s="1108" t="s">
        <v>3945</v>
      </c>
      <c r="Q19" s="1108">
        <v>6</v>
      </c>
      <c r="R19" s="1066">
        <v>76.599999999999994</v>
      </c>
      <c r="S19" s="1080" t="s">
        <v>3929</v>
      </c>
      <c r="T19" s="1097" t="s">
        <v>3944</v>
      </c>
    </row>
    <row r="20" spans="1:20" ht="19.350000000000001" customHeight="1">
      <c r="A20" s="1046">
        <v>18</v>
      </c>
      <c r="B20" s="1047" t="s">
        <v>3940</v>
      </c>
      <c r="C20" s="1048" t="s">
        <v>3943</v>
      </c>
      <c r="D20" s="1049" t="s">
        <v>3942</v>
      </c>
      <c r="E20" s="1050" t="s">
        <v>3686</v>
      </c>
      <c r="F20" s="1050" t="s">
        <v>3877</v>
      </c>
      <c r="G20" s="1050" t="s">
        <v>3691</v>
      </c>
      <c r="H20" s="1051">
        <v>32</v>
      </c>
      <c r="I20" s="1050" t="s">
        <v>3686</v>
      </c>
      <c r="J20" s="1050" t="s">
        <v>3941</v>
      </c>
      <c r="K20" s="1050" t="s">
        <v>3933</v>
      </c>
      <c r="L20" s="1051">
        <v>24.5</v>
      </c>
      <c r="M20" s="1099" t="s">
        <v>3686</v>
      </c>
      <c r="N20" s="1099" t="s">
        <v>3937</v>
      </c>
      <c r="O20" s="1098">
        <v>16</v>
      </c>
      <c r="P20" s="1111" t="s">
        <v>3686</v>
      </c>
      <c r="Q20" s="1111">
        <v>6</v>
      </c>
      <c r="R20" s="1066">
        <v>78.5</v>
      </c>
      <c r="S20" s="1080" t="s">
        <v>3929</v>
      </c>
      <c r="T20" s="1097"/>
    </row>
    <row r="21" spans="1:20" ht="19.350000000000001" customHeight="1">
      <c r="A21" s="1046">
        <v>19</v>
      </c>
      <c r="B21" s="1047" t="s">
        <v>3940</v>
      </c>
      <c r="C21" s="1048" t="s">
        <v>3939</v>
      </c>
      <c r="D21" s="1049" t="s">
        <v>3938</v>
      </c>
      <c r="E21" s="1050" t="s">
        <v>3686</v>
      </c>
      <c r="F21" s="1050" t="s">
        <v>3877</v>
      </c>
      <c r="G21" s="1050" t="s">
        <v>3691</v>
      </c>
      <c r="H21" s="1051">
        <v>32</v>
      </c>
      <c r="I21" s="1050" t="s">
        <v>3686</v>
      </c>
      <c r="J21" s="1050" t="s">
        <v>3821</v>
      </c>
      <c r="K21" s="1050" t="s">
        <v>3933</v>
      </c>
      <c r="L21" s="1051">
        <v>25</v>
      </c>
      <c r="M21" s="1099" t="s">
        <v>3686</v>
      </c>
      <c r="N21" s="1099" t="s">
        <v>3937</v>
      </c>
      <c r="O21" s="1098">
        <v>16</v>
      </c>
      <c r="P21" s="1111" t="s">
        <v>3686</v>
      </c>
      <c r="Q21" s="1111">
        <v>6</v>
      </c>
      <c r="R21" s="1066">
        <v>79</v>
      </c>
      <c r="S21" s="1080" t="s">
        <v>3929</v>
      </c>
      <c r="T21" s="1097"/>
    </row>
    <row r="22" spans="1:20" ht="19.350000000000001" customHeight="1">
      <c r="A22" s="1046">
        <v>20</v>
      </c>
      <c r="B22" s="1048" t="s">
        <v>93</v>
      </c>
      <c r="C22" s="1048" t="s">
        <v>3936</v>
      </c>
      <c r="D22" s="1049" t="s">
        <v>3935</v>
      </c>
      <c r="E22" s="1050" t="s">
        <v>3686</v>
      </c>
      <c r="F22" s="1050" t="s">
        <v>3934</v>
      </c>
      <c r="G22" s="1050" t="s">
        <v>3933</v>
      </c>
      <c r="H22" s="1051">
        <v>32</v>
      </c>
      <c r="I22" s="1050" t="s">
        <v>3686</v>
      </c>
      <c r="J22" s="1050" t="s">
        <v>3932</v>
      </c>
      <c r="K22" s="1050" t="s">
        <v>3931</v>
      </c>
      <c r="L22" s="1051">
        <v>17.2</v>
      </c>
      <c r="M22" s="1099" t="s">
        <v>3686</v>
      </c>
      <c r="N22" s="1099" t="s">
        <v>3930</v>
      </c>
      <c r="O22" s="1098">
        <v>8</v>
      </c>
      <c r="P22" s="1108" t="s">
        <v>3686</v>
      </c>
      <c r="Q22" s="1108">
        <v>6</v>
      </c>
      <c r="R22" s="1066">
        <v>63.2</v>
      </c>
      <c r="S22" s="1080" t="s">
        <v>3929</v>
      </c>
      <c r="T22" s="1097"/>
    </row>
    <row r="23" spans="1:20">
      <c r="B23" s="1079" t="s">
        <v>3675</v>
      </c>
      <c r="C23" s="1058"/>
    </row>
    <row r="24" spans="1:20">
      <c r="F24" s="1093"/>
      <c r="G24" s="1093"/>
      <c r="H24" s="1093"/>
      <c r="J24" s="1093"/>
      <c r="K24" s="1093"/>
      <c r="L24" s="1093"/>
      <c r="O24" s="1093"/>
      <c r="P24" s="1093"/>
      <c r="Q24" s="1093"/>
      <c r="R24" s="1093"/>
      <c r="S24" s="1093"/>
    </row>
  </sheetData>
  <mergeCells count="10">
    <mergeCell ref="A1:B1"/>
    <mergeCell ref="C1:C2"/>
    <mergeCell ref="D1:D2"/>
    <mergeCell ref="T1:T2"/>
    <mergeCell ref="M1:O1"/>
    <mergeCell ref="P1:Q1"/>
    <mergeCell ref="R1:R2"/>
    <mergeCell ref="S1:S2"/>
    <mergeCell ref="E1:H1"/>
    <mergeCell ref="I1:L1"/>
  </mergeCells>
  <phoneticPr fontId="1"/>
  <hyperlinks>
    <hyperlink ref="A1:B1" location="目次・索引!B1" display="索引へ戻る" xr:uid="{00000000-0004-0000-2000-000000000000}"/>
  </hyperlinks>
  <pageMargins left="0.39370078740157483" right="0.39370078740157483" top="0.78740157480314965" bottom="0.19685039370078741" header="0.51181102362204722" footer="0.51181102362204722"/>
  <pageSetup paperSize="9" scale="5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A19"/>
  <sheetViews>
    <sheetView showGridLines="0" showRowColHeaders="0" zoomScaleNormal="100" zoomScaleSheetLayoutView="96" workbookViewId="0">
      <pane xSplit="3" ySplit="5" topLeftCell="D6" activePane="bottomRight" state="frozen"/>
      <selection sqref="A1:B1"/>
      <selection pane="topRight" sqref="A1:B1"/>
      <selection pane="bottomLeft" sqref="A1:B1"/>
      <selection pane="bottomRight" sqref="A1:B5"/>
    </sheetView>
  </sheetViews>
  <sheetFormatPr defaultColWidth="0" defaultRowHeight="12" zeroHeight="1"/>
  <cols>
    <col min="1" max="1" width="8.625" style="667" bestFit="1" customWidth="1"/>
    <col min="2" max="2" width="5.125" style="783" bestFit="1" customWidth="1"/>
    <col min="3" max="3" width="14.125" style="783" bestFit="1" customWidth="1"/>
    <col min="4" max="4" width="11.625" style="783" customWidth="1"/>
    <col min="5" max="5" width="16.125" style="667" customWidth="1"/>
    <col min="6" max="6" width="10.625" style="667" bestFit="1" customWidth="1"/>
    <col min="7" max="7" width="12.125" style="783" bestFit="1" customWidth="1"/>
    <col min="8" max="8" width="5.5" style="458" customWidth="1"/>
    <col min="9" max="9" width="13.625" style="667" customWidth="1"/>
    <col min="10" max="12" width="5.625" style="459" customWidth="1"/>
    <col min="13" max="13" width="4" style="667" customWidth="1"/>
    <col min="14" max="14" width="7" style="667" customWidth="1"/>
    <col min="15" max="15" width="9.125" style="667" customWidth="1"/>
    <col min="16" max="18" width="5.125" style="667" customWidth="1"/>
    <col min="19" max="19" width="4.875" style="667" customWidth="1"/>
    <col min="20" max="21" width="12.375" style="667" bestFit="1" customWidth="1"/>
    <col min="22" max="25" width="5.125" style="667" customWidth="1"/>
    <col min="26" max="27" width="6.125" style="667" customWidth="1"/>
    <col min="28" max="28" width="5.125" style="667" customWidth="1"/>
    <col min="29" max="30" width="6.125" style="667" customWidth="1"/>
    <col min="31" max="33" width="5.125" style="667" customWidth="1"/>
    <col min="34" max="35" width="6.125" style="667" customWidth="1"/>
    <col min="36" max="36" width="5.125" style="667" customWidth="1"/>
    <col min="37" max="38" width="6.125" style="667" customWidth="1"/>
    <col min="39" max="39" width="5.125" style="667" customWidth="1"/>
    <col min="40" max="40" width="4.625" style="784" bestFit="1" customWidth="1"/>
    <col min="41" max="41" width="6.125" style="667" customWidth="1"/>
    <col min="42" max="42" width="6.375" style="783" customWidth="1"/>
    <col min="43" max="43" width="10.875" style="667" customWidth="1"/>
    <col min="44" max="44" width="5.125" style="783" customWidth="1"/>
    <col min="45" max="45" width="5.5" style="783" customWidth="1"/>
    <col min="46" max="46" width="5.125" style="667" customWidth="1"/>
    <col min="47" max="47" width="5.625" style="667" customWidth="1"/>
    <col min="48" max="48" width="5.5" style="667" customWidth="1"/>
    <col min="49" max="49" width="5.125" style="667" customWidth="1"/>
    <col min="50" max="50" width="5.625" style="667" customWidth="1"/>
    <col min="51" max="51" width="5.125" style="667" customWidth="1"/>
    <col min="52" max="53" width="5.375" style="667" customWidth="1"/>
    <col min="54" max="54" width="6.625" style="667" customWidth="1"/>
    <col min="55" max="57" width="5.125" style="667" customWidth="1"/>
    <col min="58" max="61" width="4.875" style="667" bestFit="1" customWidth="1"/>
    <col min="62" max="63" width="5.625" style="667" customWidth="1"/>
    <col min="64" max="65" width="6" style="667" customWidth="1"/>
    <col min="66" max="66" width="5.5" style="667" customWidth="1"/>
    <col min="67" max="67" width="5.125" style="667" customWidth="1"/>
    <col min="68" max="68" width="5.625" style="667" customWidth="1"/>
    <col min="69" max="69" width="9.625" style="667" customWidth="1"/>
    <col min="70" max="70" width="5.125" style="667" customWidth="1"/>
    <col min="71" max="71" width="5.625" style="667" customWidth="1"/>
    <col min="72" max="72" width="5.125" style="667" customWidth="1"/>
    <col min="73" max="73" width="5.375" style="667" customWidth="1"/>
    <col min="74" max="74" width="6.625" style="667" customWidth="1"/>
    <col min="75" max="81" width="5.125" style="667" customWidth="1"/>
    <col min="82" max="82" width="4.125" style="783" bestFit="1" customWidth="1"/>
    <col min="83" max="83" width="4.125" style="783" customWidth="1"/>
    <col min="84" max="85" width="3.125" style="783" bestFit="1" customWidth="1"/>
    <col min="86" max="87" width="4.125" style="783" customWidth="1"/>
    <col min="88" max="89" width="3.125" style="783" bestFit="1" customWidth="1"/>
    <col min="90" max="90" width="4.125" style="667" customWidth="1"/>
    <col min="91" max="91" width="6.375" style="667" customWidth="1"/>
    <col min="92" max="92" width="6.5" style="667" customWidth="1"/>
    <col min="93" max="93" width="4" style="667" customWidth="1"/>
    <col min="94" max="94" width="5.5" style="667" customWidth="1"/>
    <col min="95" max="95" width="5.125" style="667" customWidth="1"/>
    <col min="96" max="97" width="5.625" style="667" customWidth="1"/>
    <col min="98" max="98" width="5.125" style="667" customWidth="1"/>
    <col min="99" max="99" width="5.625" style="667" customWidth="1"/>
    <col min="100" max="100" width="5.125" style="667" customWidth="1"/>
    <col min="101" max="102" width="5.375" style="667" customWidth="1"/>
    <col min="103" max="103" width="6.625" style="667" customWidth="1"/>
    <col min="104" max="106" width="5.125" style="667" customWidth="1"/>
    <col min="107" max="110" width="4.875" style="667" bestFit="1" customWidth="1"/>
    <col min="111" max="114" width="5.625" style="667" customWidth="1"/>
    <col min="115" max="115" width="5.5" style="667" customWidth="1"/>
    <col min="116" max="116" width="5.125" style="667" customWidth="1"/>
    <col min="117" max="118" width="5.625" style="667" customWidth="1"/>
    <col min="119" max="120" width="5.125" style="667" customWidth="1"/>
    <col min="121" max="121" width="5.625" style="667" customWidth="1"/>
    <col min="122" max="122" width="5.125" style="667" customWidth="1"/>
    <col min="123" max="123" width="5.375" style="667" customWidth="1"/>
    <col min="124" max="124" width="6.625" style="667" customWidth="1"/>
    <col min="125" max="128" width="5.125" style="667" customWidth="1"/>
    <col min="129" max="132" width="4.625" style="667" bestFit="1" customWidth="1"/>
    <col min="133" max="134" width="4.125" style="667" customWidth="1"/>
    <col min="135" max="136" width="3.125" style="667" bestFit="1" customWidth="1"/>
    <col min="137" max="138" width="4.125" style="667" customWidth="1"/>
    <col min="139" max="140" width="3.125" style="667" bestFit="1" customWidth="1"/>
    <col min="141" max="141" width="4.125" style="667" customWidth="1"/>
    <col min="142" max="143" width="6.375" style="667" customWidth="1"/>
    <col min="144" max="144" width="7.125" style="667" customWidth="1"/>
    <col min="145" max="145" width="5.5" style="667" customWidth="1"/>
    <col min="146" max="146" width="5.125" style="667" customWidth="1"/>
    <col min="147" max="147" width="5.625" style="667" customWidth="1"/>
    <col min="148" max="148" width="4.625" style="667" customWidth="1"/>
    <col min="149" max="149" width="5.625" style="667" customWidth="1"/>
    <col min="150" max="152" width="4.625" style="667" customWidth="1"/>
    <col min="153" max="154" width="4.125" style="667" customWidth="1"/>
    <col min="155" max="156" width="3.125" style="667" bestFit="1" customWidth="1"/>
    <col min="157" max="157" width="2.875" style="667" customWidth="1"/>
    <col min="158" max="158" width="5.125" style="667" customWidth="1"/>
    <col min="159" max="159" width="3.375" style="667" customWidth="1"/>
    <col min="160" max="163" width="5.125" style="667" customWidth="1"/>
    <col min="164" max="164" width="5.625" style="667" customWidth="1"/>
    <col min="165" max="165" width="5.625" style="667" bestFit="1" customWidth="1"/>
    <col min="166" max="167" width="6.125" style="667" customWidth="1"/>
    <col min="168" max="168" width="5.5" style="667" customWidth="1"/>
    <col min="169" max="169" width="5.625" style="667" bestFit="1" customWidth="1"/>
    <col min="170" max="171" width="6.125" style="667" customWidth="1"/>
    <col min="172" max="175" width="5.125" style="667" customWidth="1"/>
    <col min="176" max="176" width="6.5" style="667" bestFit="1" customWidth="1"/>
    <col min="177" max="177" width="5.625" style="667" bestFit="1" customWidth="1"/>
    <col min="178" max="179" width="6.125" style="667" customWidth="1"/>
    <col min="180" max="180" width="6.5" style="667" bestFit="1" customWidth="1"/>
    <col min="181" max="181" width="5.625" style="667" bestFit="1" customWidth="1"/>
    <col min="182" max="183" width="6.125" style="667" customWidth="1"/>
    <col min="184" max="184" width="4.125" style="667" customWidth="1"/>
    <col min="185" max="185" width="4.875" style="667" bestFit="1" customWidth="1"/>
    <col min="186" max="186" width="7" style="667" bestFit="1" customWidth="1"/>
    <col min="187" max="187" width="5.125" style="667" customWidth="1"/>
    <col min="188" max="188" width="4.875" style="667" bestFit="1" customWidth="1"/>
    <col min="189" max="189" width="7" style="667" bestFit="1" customWidth="1"/>
    <col min="190" max="190" width="5.125" style="667" customWidth="1"/>
    <col min="191" max="191" width="13.625" style="667" bestFit="1" customWidth="1"/>
    <col min="192" max="192" width="7.875" style="667" bestFit="1" customWidth="1"/>
    <col min="193" max="193" width="5.125" style="667" customWidth="1"/>
    <col min="194" max="194" width="6" style="667" customWidth="1"/>
    <col min="195" max="195" width="4.625" style="667" bestFit="1" customWidth="1"/>
    <col min="196" max="196" width="3.125" style="667" bestFit="1" customWidth="1"/>
    <col min="197" max="198" width="6" style="667" customWidth="1"/>
    <col min="199" max="200" width="4.625" style="667" bestFit="1" customWidth="1"/>
    <col min="201" max="202" width="6" style="667" customWidth="1"/>
    <col min="203" max="203" width="3.125" style="667" bestFit="1" customWidth="1"/>
    <col min="204" max="204" width="5.125" style="667" customWidth="1"/>
    <col min="205" max="207" width="4.625" style="667" bestFit="1" customWidth="1"/>
    <col min="208" max="208" width="5.125" style="667" customWidth="1"/>
    <col min="209" max="209" width="6" style="667" customWidth="1"/>
    <col min="210" max="16384" width="41.125" style="667" hidden="1"/>
  </cols>
  <sheetData>
    <row r="1" spans="1:209" ht="12" customHeight="1" thickTop="1">
      <c r="A1" s="2432" t="s">
        <v>6906</v>
      </c>
      <c r="B1" s="2451"/>
      <c r="C1" s="2326" t="s">
        <v>494</v>
      </c>
      <c r="D1" s="2326" t="s">
        <v>495</v>
      </c>
      <c r="E1" s="2326" t="s">
        <v>893</v>
      </c>
      <c r="F1" s="2326" t="s">
        <v>497</v>
      </c>
      <c r="G1" s="2326" t="s">
        <v>498</v>
      </c>
      <c r="H1" s="2463" t="s">
        <v>894</v>
      </c>
      <c r="I1" s="2300" t="s">
        <v>3548</v>
      </c>
      <c r="J1" s="2454" t="s">
        <v>896</v>
      </c>
      <c r="K1" s="2455"/>
      <c r="L1" s="2456"/>
      <c r="M1" s="2324" t="s">
        <v>502</v>
      </c>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299" t="s">
        <v>897</v>
      </c>
      <c r="AO1" s="2300" t="s">
        <v>531</v>
      </c>
      <c r="AP1" s="2438" t="s">
        <v>898</v>
      </c>
      <c r="AQ1" s="2439"/>
      <c r="AR1" s="2440"/>
      <c r="AS1" s="2447" t="s">
        <v>504</v>
      </c>
      <c r="AT1" s="2448"/>
      <c r="AU1" s="2448"/>
      <c r="AV1" s="2448"/>
      <c r="AW1" s="2448"/>
      <c r="AX1" s="2448"/>
      <c r="AY1" s="2448"/>
      <c r="AZ1" s="2448"/>
      <c r="BA1" s="2448"/>
      <c r="BB1" s="2448"/>
      <c r="BC1" s="2448"/>
      <c r="BD1" s="2448"/>
      <c r="BE1" s="2448"/>
      <c r="BF1" s="2448"/>
      <c r="BG1" s="2448"/>
      <c r="BH1" s="2448"/>
      <c r="BI1" s="2448"/>
      <c r="BJ1" s="2448"/>
      <c r="BK1" s="2448"/>
      <c r="BL1" s="2448"/>
      <c r="BM1" s="2448"/>
      <c r="BN1" s="2448"/>
      <c r="BO1" s="2448"/>
      <c r="BP1" s="2448"/>
      <c r="BQ1" s="2448"/>
      <c r="BR1" s="2448"/>
      <c r="BS1" s="2448"/>
      <c r="BT1" s="2448"/>
      <c r="BU1" s="2448"/>
      <c r="BV1" s="2448"/>
      <c r="BW1" s="2448"/>
      <c r="BX1" s="2448"/>
      <c r="BY1" s="2448"/>
      <c r="BZ1" s="2448"/>
      <c r="CA1" s="2448"/>
      <c r="CB1" s="2448"/>
      <c r="CC1" s="2448"/>
      <c r="CD1" s="2448"/>
      <c r="CE1" s="2448"/>
      <c r="CF1" s="2448"/>
      <c r="CG1" s="2448"/>
      <c r="CH1" s="2448"/>
      <c r="CI1" s="2448"/>
      <c r="CJ1" s="2448"/>
      <c r="CK1" s="2448"/>
      <c r="CL1" s="2448"/>
      <c r="CM1" s="2448"/>
      <c r="CN1" s="2448"/>
      <c r="CO1" s="2449"/>
      <c r="CP1" s="2374" t="s">
        <v>505</v>
      </c>
      <c r="CQ1" s="2375"/>
      <c r="CR1" s="2375"/>
      <c r="CS1" s="2375"/>
      <c r="CT1" s="2375"/>
      <c r="CU1" s="2375"/>
      <c r="CV1" s="2375"/>
      <c r="CW1" s="2375"/>
      <c r="CX1" s="2375"/>
      <c r="CY1" s="2375"/>
      <c r="CZ1" s="2375"/>
      <c r="DA1" s="2375"/>
      <c r="DB1" s="2375"/>
      <c r="DC1" s="2375"/>
      <c r="DD1" s="2375"/>
      <c r="DE1" s="2375"/>
      <c r="DF1" s="2375"/>
      <c r="DG1" s="2375"/>
      <c r="DH1" s="2375"/>
      <c r="DI1" s="2375"/>
      <c r="DJ1" s="2375"/>
      <c r="DK1" s="2375"/>
      <c r="DL1" s="2375"/>
      <c r="DM1" s="2375"/>
      <c r="DN1" s="2375"/>
      <c r="DO1" s="2375"/>
      <c r="DP1" s="2375"/>
      <c r="DQ1" s="2375"/>
      <c r="DR1" s="2375"/>
      <c r="DS1" s="2375"/>
      <c r="DT1" s="2375"/>
      <c r="DU1" s="2375"/>
      <c r="DV1" s="2375"/>
      <c r="DW1" s="2375"/>
      <c r="DX1" s="2375"/>
      <c r="DY1" s="2375"/>
      <c r="DZ1" s="2375"/>
      <c r="EA1" s="2375"/>
      <c r="EB1" s="2375"/>
      <c r="EC1" s="2375"/>
      <c r="ED1" s="2375"/>
      <c r="EE1" s="2375"/>
      <c r="EF1" s="2375"/>
      <c r="EG1" s="2375"/>
      <c r="EH1" s="2375"/>
      <c r="EI1" s="2375"/>
      <c r="EJ1" s="2375"/>
      <c r="EK1" s="2375"/>
      <c r="EL1" s="2375"/>
      <c r="EM1" s="2375"/>
      <c r="EN1" s="2376"/>
      <c r="EO1" s="2422" t="s">
        <v>506</v>
      </c>
      <c r="EP1" s="2423"/>
      <c r="EQ1" s="2423"/>
      <c r="ER1" s="2423"/>
      <c r="ES1" s="2423"/>
      <c r="ET1" s="2423"/>
      <c r="EU1" s="2423"/>
      <c r="EV1" s="2423"/>
      <c r="EW1" s="2423"/>
      <c r="EX1" s="2423"/>
      <c r="EY1" s="2423"/>
      <c r="EZ1" s="2423"/>
      <c r="FA1" s="2423"/>
      <c r="FB1" s="2423"/>
      <c r="FC1" s="2424"/>
      <c r="FD1" s="2406" t="s">
        <v>1821</v>
      </c>
      <c r="FE1" s="2407"/>
      <c r="FF1" s="2407"/>
      <c r="FG1" s="2407"/>
      <c r="FH1" s="2407"/>
      <c r="FI1" s="2407"/>
      <c r="FJ1" s="2407"/>
      <c r="FK1" s="2407"/>
      <c r="FL1" s="2407"/>
      <c r="FM1" s="2407"/>
      <c r="FN1" s="2407"/>
      <c r="FO1" s="2407"/>
      <c r="FP1" s="2407"/>
      <c r="FQ1" s="2407"/>
      <c r="FR1" s="2407"/>
      <c r="FS1" s="2407"/>
      <c r="FT1" s="2407"/>
      <c r="FU1" s="2407"/>
      <c r="FV1" s="2407"/>
      <c r="FW1" s="2407"/>
      <c r="FX1" s="2407"/>
      <c r="FY1" s="2407"/>
      <c r="FZ1" s="2407"/>
      <c r="GA1" s="2407"/>
      <c r="GB1" s="2408"/>
      <c r="GC1" s="2358" t="s">
        <v>3040</v>
      </c>
      <c r="GD1" s="2358"/>
      <c r="GE1" s="2358"/>
      <c r="GF1" s="2358"/>
      <c r="GG1" s="2358"/>
      <c r="GH1" s="2358"/>
      <c r="GI1" s="2576" t="s">
        <v>2069</v>
      </c>
      <c r="GJ1" s="2349" t="s">
        <v>1823</v>
      </c>
      <c r="GK1" s="2349"/>
      <c r="GL1" s="2349"/>
      <c r="GM1" s="2349"/>
      <c r="GN1" s="2349"/>
      <c r="GO1" s="2349"/>
      <c r="GP1" s="2349"/>
      <c r="GQ1" s="2349"/>
      <c r="GR1" s="2349"/>
      <c r="GS1" s="2349"/>
      <c r="GT1" s="2349"/>
      <c r="GU1" s="2349"/>
      <c r="GV1" s="2349"/>
      <c r="GW1" s="2349"/>
      <c r="GX1" s="2349"/>
      <c r="GY1" s="2349"/>
      <c r="GZ1" s="2349"/>
      <c r="HA1" s="2349"/>
    </row>
    <row r="2" spans="1:209" ht="12" customHeight="1">
      <c r="A2" s="2433"/>
      <c r="B2" s="2452"/>
      <c r="C2" s="2326"/>
      <c r="D2" s="2326"/>
      <c r="E2" s="2326"/>
      <c r="F2" s="2326"/>
      <c r="G2" s="2326"/>
      <c r="H2" s="2463"/>
      <c r="I2" s="2300"/>
      <c r="J2" s="2457"/>
      <c r="K2" s="2458"/>
      <c r="L2" s="2459"/>
      <c r="M2" s="2265"/>
      <c r="N2" s="2202"/>
      <c r="O2" s="2202"/>
      <c r="P2" s="2202"/>
      <c r="Q2" s="2202"/>
      <c r="R2" s="2202"/>
      <c r="S2" s="2202"/>
      <c r="T2" s="2202"/>
      <c r="U2" s="2202"/>
      <c r="V2" s="2202"/>
      <c r="W2" s="2202"/>
      <c r="X2" s="2202"/>
      <c r="Y2" s="2202"/>
      <c r="Z2" s="2202"/>
      <c r="AA2" s="2202"/>
      <c r="AB2" s="2202"/>
      <c r="AC2" s="2202"/>
      <c r="AD2" s="2202"/>
      <c r="AE2" s="2202"/>
      <c r="AF2" s="2202"/>
      <c r="AG2" s="2202"/>
      <c r="AH2" s="2202"/>
      <c r="AI2" s="2202"/>
      <c r="AJ2" s="2202"/>
      <c r="AK2" s="2202"/>
      <c r="AL2" s="2202"/>
      <c r="AM2" s="2202"/>
      <c r="AN2" s="2259"/>
      <c r="AO2" s="2300"/>
      <c r="AP2" s="2441"/>
      <c r="AQ2" s="2442"/>
      <c r="AR2" s="2443"/>
      <c r="AS2" s="2396" t="s">
        <v>509</v>
      </c>
      <c r="AT2" s="2396"/>
      <c r="AU2" s="2396"/>
      <c r="AV2" s="2396"/>
      <c r="AW2" s="668" t="s">
        <v>899</v>
      </c>
      <c r="AX2" s="2361" t="s">
        <v>900</v>
      </c>
      <c r="AY2" s="2361"/>
      <c r="AZ2" s="2361"/>
      <c r="BA2" s="2447" t="s">
        <v>901</v>
      </c>
      <c r="BB2" s="2448"/>
      <c r="BC2" s="2449"/>
      <c r="BD2" s="2361" t="s">
        <v>902</v>
      </c>
      <c r="BE2" s="2361"/>
      <c r="BF2" s="2361"/>
      <c r="BG2" s="2361"/>
      <c r="BH2" s="2361"/>
      <c r="BI2" s="2361"/>
      <c r="BJ2" s="2361" t="s">
        <v>903</v>
      </c>
      <c r="BK2" s="2361"/>
      <c r="BL2" s="2361"/>
      <c r="BM2" s="2361"/>
      <c r="BN2" s="2450" t="s">
        <v>509</v>
      </c>
      <c r="BO2" s="2450"/>
      <c r="BP2" s="2450"/>
      <c r="BQ2" s="2450"/>
      <c r="BR2" s="668" t="s">
        <v>899</v>
      </c>
      <c r="BS2" s="2447" t="s">
        <v>900</v>
      </c>
      <c r="BT2" s="2448"/>
      <c r="BU2" s="2449"/>
      <c r="BV2" s="2447" t="s">
        <v>901</v>
      </c>
      <c r="BW2" s="2448"/>
      <c r="BX2" s="2447" t="s">
        <v>902</v>
      </c>
      <c r="BY2" s="2448"/>
      <c r="BZ2" s="2448"/>
      <c r="CA2" s="2448"/>
      <c r="CB2" s="2448"/>
      <c r="CC2" s="2449"/>
      <c r="CD2" s="2395" t="s">
        <v>515</v>
      </c>
      <c r="CE2" s="2395"/>
      <c r="CF2" s="2395"/>
      <c r="CG2" s="2395"/>
      <c r="CH2" s="2395"/>
      <c r="CI2" s="2395"/>
      <c r="CJ2" s="2395"/>
      <c r="CK2" s="2395"/>
      <c r="CL2" s="2389" t="s">
        <v>516</v>
      </c>
      <c r="CM2" s="2361" t="s">
        <v>517</v>
      </c>
      <c r="CN2" s="2361"/>
      <c r="CO2" s="2389" t="s">
        <v>518</v>
      </c>
      <c r="CP2" s="2384" t="s">
        <v>509</v>
      </c>
      <c r="CQ2" s="2384"/>
      <c r="CR2" s="2384"/>
      <c r="CS2" s="2384"/>
      <c r="CT2" s="669" t="s">
        <v>899</v>
      </c>
      <c r="CU2" s="2372" t="s">
        <v>900</v>
      </c>
      <c r="CV2" s="2372"/>
      <c r="CW2" s="2372"/>
      <c r="CX2" s="2374" t="s">
        <v>901</v>
      </c>
      <c r="CY2" s="2375"/>
      <c r="CZ2" s="2376"/>
      <c r="DA2" s="2372" t="s">
        <v>902</v>
      </c>
      <c r="DB2" s="2372"/>
      <c r="DC2" s="2372"/>
      <c r="DD2" s="2372"/>
      <c r="DE2" s="2372"/>
      <c r="DF2" s="2372"/>
      <c r="DG2" s="2372" t="s">
        <v>903</v>
      </c>
      <c r="DH2" s="2372"/>
      <c r="DI2" s="2372"/>
      <c r="DJ2" s="2372"/>
      <c r="DK2" s="2384" t="s">
        <v>509</v>
      </c>
      <c r="DL2" s="2384"/>
      <c r="DM2" s="2384"/>
      <c r="DN2" s="2384"/>
      <c r="DO2" s="2374" t="s">
        <v>899</v>
      </c>
      <c r="DP2" s="2376"/>
      <c r="DQ2" s="2372" t="s">
        <v>900</v>
      </c>
      <c r="DR2" s="2372"/>
      <c r="DS2" s="2372"/>
      <c r="DT2" s="2427" t="s">
        <v>1635</v>
      </c>
      <c r="DU2" s="2428"/>
      <c r="DV2" s="2374" t="s">
        <v>902</v>
      </c>
      <c r="DW2" s="2375"/>
      <c r="DX2" s="2375"/>
      <c r="DY2" s="2375"/>
      <c r="DZ2" s="2375"/>
      <c r="EA2" s="2375"/>
      <c r="EB2" s="2376"/>
      <c r="EC2" s="2363" t="s">
        <v>515</v>
      </c>
      <c r="ED2" s="2363"/>
      <c r="EE2" s="2363"/>
      <c r="EF2" s="2363"/>
      <c r="EG2" s="2363"/>
      <c r="EH2" s="2363"/>
      <c r="EI2" s="2363"/>
      <c r="EJ2" s="2363"/>
      <c r="EK2" s="2377" t="s">
        <v>516</v>
      </c>
      <c r="EL2" s="2372" t="s">
        <v>517</v>
      </c>
      <c r="EM2" s="2372"/>
      <c r="EN2" s="2586" t="s">
        <v>518</v>
      </c>
      <c r="EO2" s="2364" t="s">
        <v>509</v>
      </c>
      <c r="EP2" s="2364"/>
      <c r="EQ2" s="2364"/>
      <c r="ER2" s="2364"/>
      <c r="ES2" s="2425" t="s">
        <v>1634</v>
      </c>
      <c r="ET2" s="2425" t="s">
        <v>1635</v>
      </c>
      <c r="EU2" s="2425" t="s">
        <v>1636</v>
      </c>
      <c r="EV2" s="2425" t="s">
        <v>1637</v>
      </c>
      <c r="EW2" s="2365" t="s">
        <v>515</v>
      </c>
      <c r="EX2" s="2365"/>
      <c r="EY2" s="2365"/>
      <c r="EZ2" s="2365"/>
      <c r="FA2" s="2425" t="s">
        <v>516</v>
      </c>
      <c r="FB2" s="2409" t="s">
        <v>517</v>
      </c>
      <c r="FC2" s="2582" t="s">
        <v>518</v>
      </c>
      <c r="FD2" s="2366" t="s">
        <v>1824</v>
      </c>
      <c r="FE2" s="2367"/>
      <c r="FF2" s="2367"/>
      <c r="FG2" s="2406" t="s">
        <v>532</v>
      </c>
      <c r="FH2" s="2407"/>
      <c r="FI2" s="2407"/>
      <c r="FJ2" s="2407"/>
      <c r="FK2" s="2407"/>
      <c r="FL2" s="2407"/>
      <c r="FM2" s="2407"/>
      <c r="FN2" s="2407"/>
      <c r="FO2" s="2408"/>
      <c r="FP2" s="2366" t="s">
        <v>1824</v>
      </c>
      <c r="FQ2" s="2367"/>
      <c r="FR2" s="2367"/>
      <c r="FS2" s="2406" t="s">
        <v>51</v>
      </c>
      <c r="FT2" s="2407"/>
      <c r="FU2" s="2407"/>
      <c r="FV2" s="2407"/>
      <c r="FW2" s="2407"/>
      <c r="FX2" s="2407"/>
      <c r="FY2" s="2407"/>
      <c r="FZ2" s="2407"/>
      <c r="GA2" s="2408"/>
      <c r="GB2" s="2579" t="s">
        <v>518</v>
      </c>
      <c r="GC2" s="2358" t="s">
        <v>510</v>
      </c>
      <c r="GD2" s="2358"/>
      <c r="GE2" s="2358"/>
      <c r="GF2" s="2358" t="s">
        <v>3041</v>
      </c>
      <c r="GG2" s="2358"/>
      <c r="GH2" s="2358"/>
      <c r="GI2" s="2577"/>
      <c r="GJ2" s="2354" t="s">
        <v>564</v>
      </c>
      <c r="GK2" s="2354" t="s">
        <v>562</v>
      </c>
      <c r="GL2" s="2573" t="s">
        <v>1825</v>
      </c>
      <c r="GM2" s="2573"/>
      <c r="GN2" s="2573" t="s">
        <v>1826</v>
      </c>
      <c r="GO2" s="2573"/>
      <c r="GP2" s="2573"/>
      <c r="GQ2" s="2573"/>
      <c r="GR2" s="2573"/>
      <c r="GS2" s="2573"/>
      <c r="GT2" s="2573"/>
      <c r="GU2" s="2573"/>
      <c r="GV2" s="2573"/>
      <c r="GW2" s="2573"/>
      <c r="GX2" s="2573"/>
      <c r="GY2" s="2573"/>
      <c r="GZ2" s="2573"/>
      <c r="HA2" s="2573"/>
    </row>
    <row r="3" spans="1:209" ht="12" customHeight="1" thickBot="1">
      <c r="A3" s="2434"/>
      <c r="B3" s="2452"/>
      <c r="C3" s="2326"/>
      <c r="D3" s="2326"/>
      <c r="E3" s="2326"/>
      <c r="F3" s="2326"/>
      <c r="G3" s="2326"/>
      <c r="H3" s="2463"/>
      <c r="I3" s="2300"/>
      <c r="J3" s="2457"/>
      <c r="K3" s="2458"/>
      <c r="L3" s="2459"/>
      <c r="M3" s="2259" t="s">
        <v>2483</v>
      </c>
      <c r="N3" s="2259" t="s">
        <v>1827</v>
      </c>
      <c r="O3" s="2259" t="s">
        <v>1828</v>
      </c>
      <c r="P3" s="2263" t="s">
        <v>2484</v>
      </c>
      <c r="Q3" s="2264"/>
      <c r="R3" s="2266" t="s">
        <v>2485</v>
      </c>
      <c r="S3" s="2266" t="s">
        <v>2486</v>
      </c>
      <c r="T3" s="2464" t="s">
        <v>2487</v>
      </c>
      <c r="U3" s="2465"/>
      <c r="V3" s="2268" t="s">
        <v>2488</v>
      </c>
      <c r="W3" s="2269"/>
      <c r="X3" s="2265" t="s">
        <v>2489</v>
      </c>
      <c r="Y3" s="2202"/>
      <c r="Z3" s="2202"/>
      <c r="AA3" s="2202"/>
      <c r="AB3" s="2202"/>
      <c r="AC3" s="2202"/>
      <c r="AD3" s="2202"/>
      <c r="AE3" s="2203"/>
      <c r="AF3" s="2265" t="s">
        <v>2490</v>
      </c>
      <c r="AG3" s="2202"/>
      <c r="AH3" s="2202"/>
      <c r="AI3" s="2202"/>
      <c r="AJ3" s="2202"/>
      <c r="AK3" s="2202"/>
      <c r="AL3" s="2202"/>
      <c r="AM3" s="2203"/>
      <c r="AN3" s="2259"/>
      <c r="AO3" s="2300"/>
      <c r="AP3" s="2441"/>
      <c r="AQ3" s="2442"/>
      <c r="AR3" s="2443"/>
      <c r="AS3" s="2396" t="s">
        <v>532</v>
      </c>
      <c r="AT3" s="2396"/>
      <c r="AU3" s="2396"/>
      <c r="AV3" s="2396"/>
      <c r="AW3" s="2397" t="s">
        <v>912</v>
      </c>
      <c r="AX3" s="2399" t="s">
        <v>913</v>
      </c>
      <c r="AY3" s="2401" t="s">
        <v>1638</v>
      </c>
      <c r="AZ3" s="2401" t="s">
        <v>1833</v>
      </c>
      <c r="BA3" s="2399" t="s">
        <v>3042</v>
      </c>
      <c r="BB3" s="2401" t="s">
        <v>1493</v>
      </c>
      <c r="BC3" s="2401" t="s">
        <v>1635</v>
      </c>
      <c r="BD3" s="2415" t="s">
        <v>1640</v>
      </c>
      <c r="BE3" s="2415"/>
      <c r="BF3" s="2361" t="s">
        <v>539</v>
      </c>
      <c r="BG3" s="2361"/>
      <c r="BH3" s="2361" t="s">
        <v>540</v>
      </c>
      <c r="BI3" s="2361"/>
      <c r="BJ3" s="2403" t="s">
        <v>1834</v>
      </c>
      <c r="BK3" s="2403"/>
      <c r="BL3" s="2403" t="s">
        <v>1835</v>
      </c>
      <c r="BM3" s="2403"/>
      <c r="BN3" s="2450" t="s">
        <v>911</v>
      </c>
      <c r="BO3" s="2450"/>
      <c r="BP3" s="2450"/>
      <c r="BQ3" s="2450"/>
      <c r="BR3" s="2404" t="s">
        <v>912</v>
      </c>
      <c r="BS3" s="2401" t="s">
        <v>913</v>
      </c>
      <c r="BT3" s="2401" t="s">
        <v>1638</v>
      </c>
      <c r="BU3" s="2401" t="s">
        <v>1833</v>
      </c>
      <c r="BV3" s="2401" t="s">
        <v>1493</v>
      </c>
      <c r="BW3" s="2401" t="s">
        <v>1635</v>
      </c>
      <c r="BX3" s="2416" t="s">
        <v>1640</v>
      </c>
      <c r="BY3" s="2417"/>
      <c r="BZ3" s="2420" t="s">
        <v>539</v>
      </c>
      <c r="CA3" s="2420"/>
      <c r="CB3" s="2361" t="s">
        <v>540</v>
      </c>
      <c r="CC3" s="2361"/>
      <c r="CD3" s="2395" t="s">
        <v>544</v>
      </c>
      <c r="CE3" s="2395"/>
      <c r="CF3" s="2395"/>
      <c r="CG3" s="2395"/>
      <c r="CH3" s="2395" t="s">
        <v>545</v>
      </c>
      <c r="CI3" s="2395"/>
      <c r="CJ3" s="2395"/>
      <c r="CK3" s="2395"/>
      <c r="CL3" s="2390"/>
      <c r="CM3" s="2361"/>
      <c r="CN3" s="2361"/>
      <c r="CO3" s="2390"/>
      <c r="CP3" s="2384" t="s">
        <v>532</v>
      </c>
      <c r="CQ3" s="2384"/>
      <c r="CR3" s="2384"/>
      <c r="CS3" s="2384"/>
      <c r="CT3" s="2372" t="s">
        <v>912</v>
      </c>
      <c r="CU3" s="2377" t="s">
        <v>913</v>
      </c>
      <c r="CV3" s="2377" t="s">
        <v>1638</v>
      </c>
      <c r="CW3" s="2377" t="s">
        <v>1833</v>
      </c>
      <c r="CX3" s="2378" t="s">
        <v>3043</v>
      </c>
      <c r="CY3" s="2377" t="s">
        <v>1493</v>
      </c>
      <c r="CZ3" s="2377" t="s">
        <v>1635</v>
      </c>
      <c r="DA3" s="2377" t="s">
        <v>1640</v>
      </c>
      <c r="DB3" s="2377"/>
      <c r="DC3" s="2372" t="s">
        <v>539</v>
      </c>
      <c r="DD3" s="2372"/>
      <c r="DE3" s="2372" t="s">
        <v>540</v>
      </c>
      <c r="DF3" s="2372"/>
      <c r="DG3" s="2421" t="s">
        <v>1834</v>
      </c>
      <c r="DH3" s="2421"/>
      <c r="DI3" s="2421" t="s">
        <v>1836</v>
      </c>
      <c r="DJ3" s="2421"/>
      <c r="DK3" s="2384" t="s">
        <v>1837</v>
      </c>
      <c r="DL3" s="2384"/>
      <c r="DM3" s="2384"/>
      <c r="DN3" s="2384"/>
      <c r="DO3" s="2385" t="s">
        <v>1838</v>
      </c>
      <c r="DP3" s="2372" t="s">
        <v>912</v>
      </c>
      <c r="DQ3" s="2377" t="s">
        <v>913</v>
      </c>
      <c r="DR3" s="2377" t="s">
        <v>1638</v>
      </c>
      <c r="DS3" s="2377" t="s">
        <v>1833</v>
      </c>
      <c r="DT3" s="2377" t="s">
        <v>1493</v>
      </c>
      <c r="DU3" s="2377" t="s">
        <v>1635</v>
      </c>
      <c r="DV3" s="2378" t="s">
        <v>1839</v>
      </c>
      <c r="DW3" s="2377" t="s">
        <v>1640</v>
      </c>
      <c r="DX3" s="2377"/>
      <c r="DY3" s="2372" t="s">
        <v>539</v>
      </c>
      <c r="DZ3" s="2372"/>
      <c r="EA3" s="2372" t="s">
        <v>540</v>
      </c>
      <c r="EB3" s="2372"/>
      <c r="EC3" s="2363" t="s">
        <v>544</v>
      </c>
      <c r="ED3" s="2363"/>
      <c r="EE3" s="2363"/>
      <c r="EF3" s="2363"/>
      <c r="EG3" s="2363" t="s">
        <v>545</v>
      </c>
      <c r="EH3" s="2363"/>
      <c r="EI3" s="2363"/>
      <c r="EJ3" s="2363"/>
      <c r="EK3" s="2377"/>
      <c r="EL3" s="2372"/>
      <c r="EM3" s="2372"/>
      <c r="EN3" s="2586"/>
      <c r="EO3" s="2364" t="s">
        <v>532</v>
      </c>
      <c r="EP3" s="2364"/>
      <c r="EQ3" s="2364"/>
      <c r="ER3" s="2364"/>
      <c r="ES3" s="2425"/>
      <c r="ET3" s="2425"/>
      <c r="EU3" s="2425"/>
      <c r="EV3" s="2425"/>
      <c r="EW3" s="2365" t="s">
        <v>921</v>
      </c>
      <c r="EX3" s="2365"/>
      <c r="EY3" s="2365"/>
      <c r="EZ3" s="2365"/>
      <c r="FA3" s="2425"/>
      <c r="FB3" s="2409"/>
      <c r="FC3" s="2583"/>
      <c r="FD3" s="2366" t="s">
        <v>1840</v>
      </c>
      <c r="FE3" s="2367"/>
      <c r="FF3" s="2368"/>
      <c r="FG3" s="670"/>
      <c r="FH3" s="2369" t="s">
        <v>1841</v>
      </c>
      <c r="FI3" s="2370"/>
      <c r="FJ3" s="2370"/>
      <c r="FK3" s="2371"/>
      <c r="FL3" s="2369" t="s">
        <v>1842</v>
      </c>
      <c r="FM3" s="2370"/>
      <c r="FN3" s="2370"/>
      <c r="FO3" s="2371"/>
      <c r="FP3" s="2366" t="s">
        <v>1843</v>
      </c>
      <c r="FQ3" s="2367"/>
      <c r="FR3" s="2368"/>
      <c r="FS3" s="670"/>
      <c r="FT3" s="2369" t="s">
        <v>1841</v>
      </c>
      <c r="FU3" s="2370"/>
      <c r="FV3" s="2370"/>
      <c r="FW3" s="2371"/>
      <c r="FX3" s="2369" t="s">
        <v>1842</v>
      </c>
      <c r="FY3" s="2370"/>
      <c r="FZ3" s="2370"/>
      <c r="GA3" s="2371"/>
      <c r="GB3" s="2580"/>
      <c r="GC3" s="2358"/>
      <c r="GD3" s="2358"/>
      <c r="GE3" s="2358"/>
      <c r="GF3" s="2358"/>
      <c r="GG3" s="2358"/>
      <c r="GH3" s="2358"/>
      <c r="GI3" s="2577"/>
      <c r="GJ3" s="2354"/>
      <c r="GK3" s="2354"/>
      <c r="GL3" s="2573"/>
      <c r="GM3" s="2573"/>
      <c r="GN3" s="2573" t="s">
        <v>51</v>
      </c>
      <c r="GO3" s="2573"/>
      <c r="GP3" s="2573"/>
      <c r="GQ3" s="2573"/>
      <c r="GR3" s="2573"/>
      <c r="GS3" s="2573"/>
      <c r="GT3" s="2573"/>
      <c r="GU3" s="2573" t="s">
        <v>1844</v>
      </c>
      <c r="GV3" s="2573"/>
      <c r="GW3" s="2573"/>
      <c r="GX3" s="2573"/>
      <c r="GY3" s="2573"/>
      <c r="GZ3" s="2573"/>
      <c r="HA3" s="2573"/>
    </row>
    <row r="4" spans="1:209" ht="13.5" customHeight="1" thickTop="1">
      <c r="A4" s="2297" t="s">
        <v>1490</v>
      </c>
      <c r="B4" s="2452"/>
      <c r="C4" s="2326"/>
      <c r="D4" s="2326"/>
      <c r="E4" s="2326"/>
      <c r="F4" s="2326"/>
      <c r="G4" s="2326"/>
      <c r="H4" s="2463"/>
      <c r="I4" s="2300"/>
      <c r="J4" s="2460"/>
      <c r="K4" s="2461"/>
      <c r="L4" s="2462"/>
      <c r="M4" s="2259"/>
      <c r="N4" s="2259"/>
      <c r="O4" s="2259"/>
      <c r="P4" s="2265"/>
      <c r="Q4" s="2203"/>
      <c r="R4" s="2266"/>
      <c r="S4" s="2266"/>
      <c r="T4" s="2466"/>
      <c r="U4" s="2467"/>
      <c r="V4" s="2270"/>
      <c r="W4" s="2271"/>
      <c r="X4" s="2199" t="s">
        <v>1845</v>
      </c>
      <c r="Y4" s="2200"/>
      <c r="Z4" s="2199" t="s">
        <v>1846</v>
      </c>
      <c r="AA4" s="2201"/>
      <c r="AB4" s="2200"/>
      <c r="AC4" s="2202" t="s">
        <v>1847</v>
      </c>
      <c r="AD4" s="2202"/>
      <c r="AE4" s="2203"/>
      <c r="AF4" s="2199" t="s">
        <v>1845</v>
      </c>
      <c r="AG4" s="2200"/>
      <c r="AH4" s="2199" t="s">
        <v>1846</v>
      </c>
      <c r="AI4" s="2201"/>
      <c r="AJ4" s="2200"/>
      <c r="AK4" s="2199" t="s">
        <v>1847</v>
      </c>
      <c r="AL4" s="2201"/>
      <c r="AM4" s="2200"/>
      <c r="AN4" s="2259"/>
      <c r="AO4" s="2300"/>
      <c r="AP4" s="2444"/>
      <c r="AQ4" s="2445"/>
      <c r="AR4" s="2446"/>
      <c r="AS4" s="2396"/>
      <c r="AT4" s="2396"/>
      <c r="AU4" s="2396"/>
      <c r="AV4" s="2396"/>
      <c r="AW4" s="2398"/>
      <c r="AX4" s="2400"/>
      <c r="AY4" s="2399"/>
      <c r="AZ4" s="2399"/>
      <c r="BA4" s="2400"/>
      <c r="BB4" s="2399"/>
      <c r="BC4" s="2399"/>
      <c r="BD4" s="2415"/>
      <c r="BE4" s="2415"/>
      <c r="BF4" s="2361"/>
      <c r="BG4" s="2361"/>
      <c r="BH4" s="2361"/>
      <c r="BI4" s="2361"/>
      <c r="BJ4" s="2403"/>
      <c r="BK4" s="2403"/>
      <c r="BL4" s="2403"/>
      <c r="BM4" s="2403"/>
      <c r="BN4" s="2450"/>
      <c r="BO4" s="2450"/>
      <c r="BP4" s="2450"/>
      <c r="BQ4" s="2450"/>
      <c r="BR4" s="2405"/>
      <c r="BS4" s="2399"/>
      <c r="BT4" s="2399"/>
      <c r="BU4" s="2399"/>
      <c r="BV4" s="2399"/>
      <c r="BW4" s="2399"/>
      <c r="BX4" s="2418"/>
      <c r="BY4" s="2419"/>
      <c r="BZ4" s="2420"/>
      <c r="CA4" s="2420"/>
      <c r="CB4" s="2361"/>
      <c r="CC4" s="2361"/>
      <c r="CD4" s="2361" t="s">
        <v>556</v>
      </c>
      <c r="CE4" s="2361"/>
      <c r="CF4" s="2362" t="s">
        <v>1848</v>
      </c>
      <c r="CG4" s="2362"/>
      <c r="CH4" s="2361" t="s">
        <v>556</v>
      </c>
      <c r="CI4" s="2361"/>
      <c r="CJ4" s="2362" t="s">
        <v>1848</v>
      </c>
      <c r="CK4" s="2362"/>
      <c r="CL4" s="2390"/>
      <c r="CM4" s="2361"/>
      <c r="CN4" s="2361"/>
      <c r="CO4" s="2390"/>
      <c r="CP4" s="2384"/>
      <c r="CQ4" s="2384"/>
      <c r="CR4" s="2384"/>
      <c r="CS4" s="2384"/>
      <c r="CT4" s="2388"/>
      <c r="CU4" s="2378"/>
      <c r="CV4" s="2378"/>
      <c r="CW4" s="2378"/>
      <c r="CX4" s="2382"/>
      <c r="CY4" s="2378"/>
      <c r="CZ4" s="2378"/>
      <c r="DA4" s="2377"/>
      <c r="DB4" s="2377"/>
      <c r="DC4" s="2372"/>
      <c r="DD4" s="2372"/>
      <c r="DE4" s="2372"/>
      <c r="DF4" s="2372"/>
      <c r="DG4" s="2421"/>
      <c r="DH4" s="2421"/>
      <c r="DI4" s="2421"/>
      <c r="DJ4" s="2421"/>
      <c r="DK4" s="2384"/>
      <c r="DL4" s="2384"/>
      <c r="DM4" s="2384"/>
      <c r="DN4" s="2384"/>
      <c r="DO4" s="2386"/>
      <c r="DP4" s="2388"/>
      <c r="DQ4" s="2378"/>
      <c r="DR4" s="2378"/>
      <c r="DS4" s="2378"/>
      <c r="DT4" s="2378"/>
      <c r="DU4" s="2378"/>
      <c r="DV4" s="2382"/>
      <c r="DW4" s="2377"/>
      <c r="DX4" s="2377"/>
      <c r="DY4" s="2372"/>
      <c r="DZ4" s="2372"/>
      <c r="EA4" s="2372"/>
      <c r="EB4" s="2372"/>
      <c r="EC4" s="2372" t="s">
        <v>556</v>
      </c>
      <c r="ED4" s="2372"/>
      <c r="EE4" s="2373" t="s">
        <v>1848</v>
      </c>
      <c r="EF4" s="2373"/>
      <c r="EG4" s="2372" t="s">
        <v>556</v>
      </c>
      <c r="EH4" s="2372"/>
      <c r="EI4" s="2373" t="s">
        <v>1848</v>
      </c>
      <c r="EJ4" s="2373"/>
      <c r="EK4" s="2377"/>
      <c r="EL4" s="2372"/>
      <c r="EM4" s="2372"/>
      <c r="EN4" s="2586"/>
      <c r="EO4" s="2364"/>
      <c r="EP4" s="2364"/>
      <c r="EQ4" s="2364"/>
      <c r="ER4" s="2364"/>
      <c r="ES4" s="2426"/>
      <c r="ET4" s="2426"/>
      <c r="EU4" s="2426"/>
      <c r="EV4" s="2426"/>
      <c r="EW4" s="2409" t="s">
        <v>556</v>
      </c>
      <c r="EX4" s="2409"/>
      <c r="EY4" s="2410" t="s">
        <v>1848</v>
      </c>
      <c r="EZ4" s="2410"/>
      <c r="FA4" s="2425"/>
      <c r="FB4" s="2409"/>
      <c r="FC4" s="2583"/>
      <c r="FD4" s="2350" t="s">
        <v>1849</v>
      </c>
      <c r="FE4" s="2350" t="s">
        <v>2240</v>
      </c>
      <c r="FF4" s="2350" t="s">
        <v>1850</v>
      </c>
      <c r="FG4" s="670" t="s">
        <v>1851</v>
      </c>
      <c r="FH4" s="999" t="s">
        <v>913</v>
      </c>
      <c r="FI4" s="999" t="s">
        <v>1852</v>
      </c>
      <c r="FJ4" s="2352" t="s">
        <v>1853</v>
      </c>
      <c r="FK4" s="2352" t="s">
        <v>1854</v>
      </c>
      <c r="FL4" s="999" t="s">
        <v>913</v>
      </c>
      <c r="FM4" s="999" t="s">
        <v>1852</v>
      </c>
      <c r="FN4" s="2352" t="s">
        <v>1853</v>
      </c>
      <c r="FO4" s="2352" t="s">
        <v>1854</v>
      </c>
      <c r="FP4" s="2350" t="s">
        <v>1849</v>
      </c>
      <c r="FQ4" s="2350" t="s">
        <v>2240</v>
      </c>
      <c r="FR4" s="2350" t="s">
        <v>1850</v>
      </c>
      <c r="FS4" s="670" t="s">
        <v>1851</v>
      </c>
      <c r="FT4" s="999" t="s">
        <v>913</v>
      </c>
      <c r="FU4" s="999" t="s">
        <v>1852</v>
      </c>
      <c r="FV4" s="2352" t="s">
        <v>1853</v>
      </c>
      <c r="FW4" s="2352" t="s">
        <v>1854</v>
      </c>
      <c r="FX4" s="999" t="s">
        <v>913</v>
      </c>
      <c r="FY4" s="999" t="s">
        <v>1852</v>
      </c>
      <c r="FZ4" s="2352" t="s">
        <v>1853</v>
      </c>
      <c r="GA4" s="2352" t="s">
        <v>1854</v>
      </c>
      <c r="GB4" s="2580"/>
      <c r="GC4" s="2358"/>
      <c r="GD4" s="2358"/>
      <c r="GE4" s="2358"/>
      <c r="GF4" s="2358"/>
      <c r="GG4" s="2358"/>
      <c r="GH4" s="2358"/>
      <c r="GI4" s="2577"/>
      <c r="GJ4" s="2354"/>
      <c r="GK4" s="2354"/>
      <c r="GL4" s="2573" t="s">
        <v>51</v>
      </c>
      <c r="GM4" s="2573" t="s">
        <v>1844</v>
      </c>
      <c r="GN4" s="2573" t="s">
        <v>1855</v>
      </c>
      <c r="GO4" s="2573"/>
      <c r="GP4" s="2573"/>
      <c r="GQ4" s="2573" t="s">
        <v>1856</v>
      </c>
      <c r="GR4" s="2573"/>
      <c r="GS4" s="2573"/>
      <c r="GT4" s="2573"/>
      <c r="GU4" s="2573" t="s">
        <v>1855</v>
      </c>
      <c r="GV4" s="2573"/>
      <c r="GW4" s="2573"/>
      <c r="GX4" s="2573" t="s">
        <v>1856</v>
      </c>
      <c r="GY4" s="2573"/>
      <c r="GZ4" s="2573"/>
      <c r="HA4" s="2573"/>
    </row>
    <row r="5" spans="1:209" ht="24" customHeight="1">
      <c r="A5" s="2298"/>
      <c r="B5" s="2453"/>
      <c r="C5" s="2326"/>
      <c r="D5" s="2326"/>
      <c r="E5" s="2326"/>
      <c r="F5" s="2326"/>
      <c r="G5" s="2326"/>
      <c r="H5" s="2463"/>
      <c r="I5" s="2300"/>
      <c r="J5" s="398" t="s">
        <v>1858</v>
      </c>
      <c r="K5" s="398" t="s">
        <v>1859</v>
      </c>
      <c r="L5" s="398" t="s">
        <v>525</v>
      </c>
      <c r="M5" s="2260"/>
      <c r="N5" s="2260"/>
      <c r="O5" s="2260"/>
      <c r="P5" s="671" t="s">
        <v>532</v>
      </c>
      <c r="Q5" s="671" t="s">
        <v>51</v>
      </c>
      <c r="R5" s="2267"/>
      <c r="S5" s="2267"/>
      <c r="T5" s="672" t="s">
        <v>1860</v>
      </c>
      <c r="U5" s="672" t="s">
        <v>51</v>
      </c>
      <c r="V5" s="672" t="s">
        <v>51</v>
      </c>
      <c r="W5" s="672" t="s">
        <v>1844</v>
      </c>
      <c r="X5" s="673" t="s">
        <v>532</v>
      </c>
      <c r="Y5" s="673" t="s">
        <v>51</v>
      </c>
      <c r="Z5" s="674" t="s">
        <v>1861</v>
      </c>
      <c r="AA5" s="674" t="s">
        <v>545</v>
      </c>
      <c r="AB5" s="671" t="s">
        <v>1862</v>
      </c>
      <c r="AC5" s="674" t="s">
        <v>1861</v>
      </c>
      <c r="AD5" s="674" t="s">
        <v>545</v>
      </c>
      <c r="AE5" s="671" t="s">
        <v>1862</v>
      </c>
      <c r="AF5" s="673" t="s">
        <v>532</v>
      </c>
      <c r="AG5" s="673" t="s">
        <v>51</v>
      </c>
      <c r="AH5" s="674" t="s">
        <v>1861</v>
      </c>
      <c r="AI5" s="674" t="s">
        <v>545</v>
      </c>
      <c r="AJ5" s="671" t="s">
        <v>1862</v>
      </c>
      <c r="AK5" s="674" t="s">
        <v>1861</v>
      </c>
      <c r="AL5" s="674" t="s">
        <v>545</v>
      </c>
      <c r="AM5" s="671" t="s">
        <v>1862</v>
      </c>
      <c r="AN5" s="2260"/>
      <c r="AO5" s="2300"/>
      <c r="AP5" s="675" t="s">
        <v>561</v>
      </c>
      <c r="AQ5" s="675" t="s">
        <v>562</v>
      </c>
      <c r="AR5" s="676" t="s">
        <v>563</v>
      </c>
      <c r="AS5" s="677" t="s">
        <v>564</v>
      </c>
      <c r="AT5" s="677" t="s">
        <v>562</v>
      </c>
      <c r="AU5" s="677" t="s">
        <v>563</v>
      </c>
      <c r="AV5" s="832" t="s">
        <v>928</v>
      </c>
      <c r="AW5" s="678" t="s">
        <v>1864</v>
      </c>
      <c r="AX5" s="678" t="s">
        <v>1865</v>
      </c>
      <c r="AY5" s="678" t="s">
        <v>1865</v>
      </c>
      <c r="AZ5" s="678" t="s">
        <v>1866</v>
      </c>
      <c r="BA5" s="2585"/>
      <c r="BB5" s="679" t="s">
        <v>1867</v>
      </c>
      <c r="BC5" s="678" t="s">
        <v>1868</v>
      </c>
      <c r="BD5" s="668" t="s">
        <v>935</v>
      </c>
      <c r="BE5" s="668" t="s">
        <v>936</v>
      </c>
      <c r="BF5" s="680" t="s">
        <v>937</v>
      </c>
      <c r="BG5" s="680" t="s">
        <v>938</v>
      </c>
      <c r="BH5" s="680" t="s">
        <v>937</v>
      </c>
      <c r="BI5" s="680" t="s">
        <v>938</v>
      </c>
      <c r="BJ5" s="680" t="s">
        <v>1642</v>
      </c>
      <c r="BK5" s="680" t="s">
        <v>1643</v>
      </c>
      <c r="BL5" s="680" t="s">
        <v>1642</v>
      </c>
      <c r="BM5" s="680" t="s">
        <v>1643</v>
      </c>
      <c r="BN5" s="677" t="s">
        <v>564</v>
      </c>
      <c r="BO5" s="677" t="s">
        <v>562</v>
      </c>
      <c r="BP5" s="677" t="s">
        <v>563</v>
      </c>
      <c r="BQ5" s="677"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91"/>
      <c r="CM5" s="668" t="s">
        <v>558</v>
      </c>
      <c r="CN5" s="668" t="s">
        <v>51</v>
      </c>
      <c r="CO5" s="2391"/>
      <c r="CP5" s="681" t="s">
        <v>564</v>
      </c>
      <c r="CQ5" s="681" t="s">
        <v>562</v>
      </c>
      <c r="CR5" s="681" t="s">
        <v>563</v>
      </c>
      <c r="CS5" s="834" t="s">
        <v>928</v>
      </c>
      <c r="CT5" s="683" t="s">
        <v>944</v>
      </c>
      <c r="CU5" s="683" t="s">
        <v>945</v>
      </c>
      <c r="CV5" s="683" t="s">
        <v>945</v>
      </c>
      <c r="CW5" s="683" t="s">
        <v>946</v>
      </c>
      <c r="CX5" s="2383"/>
      <c r="CY5" s="684" t="s">
        <v>1867</v>
      </c>
      <c r="CZ5" s="683" t="s">
        <v>947</v>
      </c>
      <c r="DA5" s="669" t="s">
        <v>935</v>
      </c>
      <c r="DB5" s="669" t="s">
        <v>936</v>
      </c>
      <c r="DC5" s="682" t="s">
        <v>937</v>
      </c>
      <c r="DD5" s="682" t="s">
        <v>938</v>
      </c>
      <c r="DE5" s="682" t="s">
        <v>937</v>
      </c>
      <c r="DF5" s="682" t="s">
        <v>938</v>
      </c>
      <c r="DG5" s="682" t="s">
        <v>1642</v>
      </c>
      <c r="DH5" s="682" t="s">
        <v>1643</v>
      </c>
      <c r="DI5" s="682" t="s">
        <v>1642</v>
      </c>
      <c r="DJ5" s="682" t="s">
        <v>1643</v>
      </c>
      <c r="DK5" s="681" t="s">
        <v>564</v>
      </c>
      <c r="DL5" s="681" t="s">
        <v>562</v>
      </c>
      <c r="DM5" s="681" t="s">
        <v>563</v>
      </c>
      <c r="DN5" s="834" t="s">
        <v>928</v>
      </c>
      <c r="DO5" s="2387"/>
      <c r="DP5" s="683" t="s">
        <v>944</v>
      </c>
      <c r="DQ5" s="683" t="s">
        <v>945</v>
      </c>
      <c r="DR5" s="683" t="s">
        <v>945</v>
      </c>
      <c r="DS5" s="683" t="s">
        <v>946</v>
      </c>
      <c r="DT5" s="684" t="s">
        <v>1867</v>
      </c>
      <c r="DU5" s="683" t="s">
        <v>947</v>
      </c>
      <c r="DV5" s="2383"/>
      <c r="DW5" s="669" t="s">
        <v>935</v>
      </c>
      <c r="DX5" s="669" t="s">
        <v>936</v>
      </c>
      <c r="DY5" s="682" t="s">
        <v>937</v>
      </c>
      <c r="DZ5" s="682" t="s">
        <v>938</v>
      </c>
      <c r="EA5" s="682" t="s">
        <v>937</v>
      </c>
      <c r="EB5" s="682" t="s">
        <v>938</v>
      </c>
      <c r="EC5" s="669" t="s">
        <v>565</v>
      </c>
      <c r="ED5" s="669" t="s">
        <v>566</v>
      </c>
      <c r="EE5" s="669" t="s">
        <v>565</v>
      </c>
      <c r="EF5" s="669" t="s">
        <v>566</v>
      </c>
      <c r="EG5" s="669" t="s">
        <v>565</v>
      </c>
      <c r="EH5" s="669" t="s">
        <v>566</v>
      </c>
      <c r="EI5" s="669" t="s">
        <v>565</v>
      </c>
      <c r="EJ5" s="669" t="s">
        <v>566</v>
      </c>
      <c r="EK5" s="2377"/>
      <c r="EL5" s="669" t="s">
        <v>558</v>
      </c>
      <c r="EM5" s="669" t="s">
        <v>51</v>
      </c>
      <c r="EN5" s="2586"/>
      <c r="EO5" s="685" t="s">
        <v>564</v>
      </c>
      <c r="EP5" s="685" t="s">
        <v>562</v>
      </c>
      <c r="EQ5" s="685" t="s">
        <v>563</v>
      </c>
      <c r="ER5" s="996" t="s">
        <v>928</v>
      </c>
      <c r="ES5" s="686" t="s">
        <v>948</v>
      </c>
      <c r="ET5" s="686" t="s">
        <v>947</v>
      </c>
      <c r="EU5" s="686" t="s">
        <v>945</v>
      </c>
      <c r="EV5" s="686" t="s">
        <v>945</v>
      </c>
      <c r="EW5" s="687" t="s">
        <v>565</v>
      </c>
      <c r="EX5" s="687" t="s">
        <v>566</v>
      </c>
      <c r="EY5" s="687" t="s">
        <v>565</v>
      </c>
      <c r="EZ5" s="687" t="s">
        <v>566</v>
      </c>
      <c r="FA5" s="2425"/>
      <c r="FB5" s="687" t="s">
        <v>51</v>
      </c>
      <c r="FC5" s="2584"/>
      <c r="FD5" s="2351"/>
      <c r="FE5" s="2351"/>
      <c r="FF5" s="2351"/>
      <c r="FG5" s="688" t="s">
        <v>1869</v>
      </c>
      <c r="FH5" s="688" t="s">
        <v>1870</v>
      </c>
      <c r="FI5" s="688" t="s">
        <v>1870</v>
      </c>
      <c r="FJ5" s="2353"/>
      <c r="FK5" s="2353"/>
      <c r="FL5" s="688" t="s">
        <v>1870</v>
      </c>
      <c r="FM5" s="688" t="s">
        <v>1870</v>
      </c>
      <c r="FN5" s="2353"/>
      <c r="FO5" s="2353"/>
      <c r="FP5" s="2351"/>
      <c r="FQ5" s="2351"/>
      <c r="FR5" s="2351"/>
      <c r="FS5" s="688" t="s">
        <v>1869</v>
      </c>
      <c r="FT5" s="688" t="s">
        <v>1870</v>
      </c>
      <c r="FU5" s="688" t="s">
        <v>1870</v>
      </c>
      <c r="FV5" s="2353"/>
      <c r="FW5" s="2353"/>
      <c r="FX5" s="688" t="s">
        <v>1870</v>
      </c>
      <c r="FY5" s="688" t="s">
        <v>1870</v>
      </c>
      <c r="FZ5" s="2353"/>
      <c r="GA5" s="2353"/>
      <c r="GB5" s="2581"/>
      <c r="GC5" s="689" t="s">
        <v>564</v>
      </c>
      <c r="GD5" s="689" t="s">
        <v>562</v>
      </c>
      <c r="GE5" s="1004" t="s">
        <v>518</v>
      </c>
      <c r="GF5" s="689" t="s">
        <v>564</v>
      </c>
      <c r="GG5" s="689" t="s">
        <v>562</v>
      </c>
      <c r="GH5" s="1004" t="s">
        <v>518</v>
      </c>
      <c r="GI5" s="2578"/>
      <c r="GJ5" s="2354"/>
      <c r="GK5" s="2354"/>
      <c r="GL5" s="2573"/>
      <c r="GM5" s="2573"/>
      <c r="GN5" s="691" t="s">
        <v>1871</v>
      </c>
      <c r="GO5" s="692" t="s">
        <v>1872</v>
      </c>
      <c r="GP5" s="692" t="s">
        <v>2241</v>
      </c>
      <c r="GQ5" s="691" t="s">
        <v>1873</v>
      </c>
      <c r="GR5" s="691" t="s">
        <v>1874</v>
      </c>
      <c r="GS5" s="692" t="s">
        <v>1872</v>
      </c>
      <c r="GT5" s="691" t="s">
        <v>2241</v>
      </c>
      <c r="GU5" s="691" t="s">
        <v>1871</v>
      </c>
      <c r="GV5" s="692" t="s">
        <v>1872</v>
      </c>
      <c r="GW5" s="691" t="s">
        <v>2241</v>
      </c>
      <c r="GX5" s="691" t="s">
        <v>1873</v>
      </c>
      <c r="GY5" s="691" t="s">
        <v>1874</v>
      </c>
      <c r="GZ5" s="692" t="s">
        <v>1872</v>
      </c>
      <c r="HA5" s="691" t="s">
        <v>2241</v>
      </c>
    </row>
    <row r="6" spans="1:209" s="750" customFormat="1" ht="24" customHeight="1">
      <c r="A6" s="694" t="s">
        <v>2313</v>
      </c>
      <c r="B6" s="790" t="s">
        <v>1275</v>
      </c>
      <c r="C6" s="757" t="s">
        <v>2988</v>
      </c>
      <c r="D6" s="696" t="s">
        <v>2989</v>
      </c>
      <c r="E6" s="697" t="s">
        <v>3044</v>
      </c>
      <c r="F6" s="698" t="s">
        <v>2990</v>
      </c>
      <c r="G6" s="699" t="s">
        <v>2991</v>
      </c>
      <c r="H6" s="466">
        <v>2010</v>
      </c>
      <c r="I6" s="700" t="s">
        <v>3045</v>
      </c>
      <c r="J6" s="699" t="s">
        <v>2994</v>
      </c>
      <c r="K6" s="699" t="s">
        <v>2995</v>
      </c>
      <c r="L6" s="699" t="s">
        <v>2996</v>
      </c>
      <c r="M6" s="700" t="s">
        <v>2252</v>
      </c>
      <c r="N6" s="700" t="s">
        <v>2252</v>
      </c>
      <c r="O6" s="700" t="s">
        <v>2253</v>
      </c>
      <c r="P6" s="700" t="s">
        <v>2252</v>
      </c>
      <c r="Q6" s="700" t="s">
        <v>2254</v>
      </c>
      <c r="R6" s="700" t="s">
        <v>2252</v>
      </c>
      <c r="S6" s="700" t="s">
        <v>2252</v>
      </c>
      <c r="T6" s="700" t="s">
        <v>1954</v>
      </c>
      <c r="U6" s="700" t="s">
        <v>1954</v>
      </c>
      <c r="V6" s="700" t="s">
        <v>2252</v>
      </c>
      <c r="W6" s="700" t="s">
        <v>2253</v>
      </c>
      <c r="X6" s="700" t="s">
        <v>2254</v>
      </c>
      <c r="Y6" s="700" t="s">
        <v>2254</v>
      </c>
      <c r="Z6" s="700" t="s">
        <v>2776</v>
      </c>
      <c r="AA6" s="700" t="s">
        <v>2776</v>
      </c>
      <c r="AB6" s="701"/>
      <c r="AC6" s="700" t="s">
        <v>2501</v>
      </c>
      <c r="AD6" s="700" t="s">
        <v>2501</v>
      </c>
      <c r="AE6" s="700" t="s">
        <v>2501</v>
      </c>
      <c r="AF6" s="700" t="s">
        <v>2254</v>
      </c>
      <c r="AG6" s="700" t="s">
        <v>753</v>
      </c>
      <c r="AH6" s="700" t="s">
        <v>2253</v>
      </c>
      <c r="AI6" s="700" t="s">
        <v>2253</v>
      </c>
      <c r="AJ6" s="701"/>
      <c r="AK6" s="700" t="s">
        <v>2501</v>
      </c>
      <c r="AL6" s="700" t="s">
        <v>2501</v>
      </c>
      <c r="AM6" s="700" t="s">
        <v>2501</v>
      </c>
      <c r="AN6" s="702"/>
      <c r="AO6" s="700"/>
      <c r="AP6" s="703">
        <v>178.4</v>
      </c>
      <c r="AQ6" s="704" t="s">
        <v>2283</v>
      </c>
      <c r="AR6" s="705">
        <v>0.85769230769230775</v>
      </c>
      <c r="AS6" s="706">
        <v>10.220000000000001</v>
      </c>
      <c r="AT6" s="707" t="s">
        <v>960</v>
      </c>
      <c r="AU6" s="708">
        <v>85.232000000000014</v>
      </c>
      <c r="AV6" s="709"/>
      <c r="AW6" s="710">
        <v>573</v>
      </c>
      <c r="AX6" s="711">
        <v>0.75</v>
      </c>
      <c r="AY6" s="711">
        <v>2</v>
      </c>
      <c r="AZ6" s="711">
        <v>12.51</v>
      </c>
      <c r="BA6" s="711" t="s">
        <v>1079</v>
      </c>
      <c r="BB6" s="810" t="s">
        <v>3046</v>
      </c>
      <c r="BC6" s="711">
        <v>31.59</v>
      </c>
      <c r="BD6" s="711">
        <v>2.38</v>
      </c>
      <c r="BE6" s="711">
        <v>2.5299999999999998</v>
      </c>
      <c r="BF6" s="711">
        <v>0.32</v>
      </c>
      <c r="BG6" s="711">
        <v>0.24</v>
      </c>
      <c r="BH6" s="711">
        <v>0.28999999999999998</v>
      </c>
      <c r="BI6" s="711">
        <v>0.4</v>
      </c>
      <c r="BJ6" s="712">
        <v>0</v>
      </c>
      <c r="BK6" s="712">
        <v>0</v>
      </c>
      <c r="BL6" s="712">
        <v>0</v>
      </c>
      <c r="BM6" s="712">
        <v>16</v>
      </c>
      <c r="BN6" s="713">
        <v>10.74</v>
      </c>
      <c r="BO6" s="714" t="s">
        <v>962</v>
      </c>
      <c r="BP6" s="715">
        <v>89.539333333333332</v>
      </c>
      <c r="BQ6" s="716"/>
      <c r="BR6" s="717">
        <v>269.60000000000002</v>
      </c>
      <c r="BS6" s="718">
        <v>0.59</v>
      </c>
      <c r="BT6" s="718">
        <v>1.29</v>
      </c>
      <c r="BU6" s="718">
        <v>41.34</v>
      </c>
      <c r="BV6" s="722" t="s">
        <v>3046</v>
      </c>
      <c r="BW6" s="718">
        <v>27.47</v>
      </c>
      <c r="BX6" s="718">
        <v>2.41</v>
      </c>
      <c r="BY6" s="718">
        <v>1.61</v>
      </c>
      <c r="BZ6" s="718">
        <v>0.52</v>
      </c>
      <c r="CA6" s="718">
        <v>0.32</v>
      </c>
      <c r="CB6" s="718">
        <v>0.49</v>
      </c>
      <c r="CC6" s="718">
        <v>0.35</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9.99</v>
      </c>
      <c r="CQ6" s="707" t="s">
        <v>960</v>
      </c>
      <c r="CR6" s="708">
        <v>83.309083333333334</v>
      </c>
      <c r="CS6" s="709"/>
      <c r="CT6" s="710">
        <v>327.3</v>
      </c>
      <c r="CU6" s="711">
        <v>0.55000000000000004</v>
      </c>
      <c r="CV6" s="711">
        <v>1.69</v>
      </c>
      <c r="CW6" s="711">
        <v>29.79</v>
      </c>
      <c r="CX6" s="711" t="s">
        <v>1079</v>
      </c>
      <c r="CY6" s="810" t="s">
        <v>3046</v>
      </c>
      <c r="CZ6" s="711">
        <v>30.52</v>
      </c>
      <c r="DA6" s="711">
        <v>3.02</v>
      </c>
      <c r="DB6" s="711">
        <v>2.1</v>
      </c>
      <c r="DC6" s="711">
        <v>0.45</v>
      </c>
      <c r="DD6" s="711">
        <v>0.61</v>
      </c>
      <c r="DE6" s="711">
        <v>0.39</v>
      </c>
      <c r="DF6" s="711">
        <v>0.27</v>
      </c>
      <c r="DG6" s="712">
        <v>0</v>
      </c>
      <c r="DH6" s="712">
        <v>8</v>
      </c>
      <c r="DI6" s="712">
        <v>62</v>
      </c>
      <c r="DJ6" s="712">
        <v>26</v>
      </c>
      <c r="DK6" s="713">
        <v>10.51</v>
      </c>
      <c r="DL6" s="714" t="s">
        <v>962</v>
      </c>
      <c r="DM6" s="715">
        <v>87.594666666666683</v>
      </c>
      <c r="DN6" s="716"/>
      <c r="DO6" s="720" t="s">
        <v>1079</v>
      </c>
      <c r="DP6" s="721" t="s">
        <v>2257</v>
      </c>
      <c r="DQ6" s="722" t="s">
        <v>2257</v>
      </c>
      <c r="DR6" s="718">
        <v>2.73</v>
      </c>
      <c r="DS6" s="722" t="s">
        <v>2257</v>
      </c>
      <c r="DT6" s="722"/>
      <c r="DU6" s="718">
        <v>28.38</v>
      </c>
      <c r="DV6" s="718" t="s">
        <v>1079</v>
      </c>
      <c r="DW6" s="718">
        <v>0.12</v>
      </c>
      <c r="DX6" s="718">
        <v>0.14000000000000001</v>
      </c>
      <c r="DY6" s="722"/>
      <c r="DZ6" s="722"/>
      <c r="EA6" s="722"/>
      <c r="EB6" s="722"/>
      <c r="EC6" s="669" t="s">
        <v>1077</v>
      </c>
      <c r="ED6" s="669" t="s">
        <v>1077</v>
      </c>
      <c r="EE6" s="669" t="s">
        <v>1079</v>
      </c>
      <c r="EF6" s="669" t="s">
        <v>1079</v>
      </c>
      <c r="EG6" s="669" t="s">
        <v>1077</v>
      </c>
      <c r="EH6" s="669" t="s">
        <v>1077</v>
      </c>
      <c r="EI6" s="669" t="s">
        <v>1079</v>
      </c>
      <c r="EJ6" s="669" t="s">
        <v>1079</v>
      </c>
      <c r="EK6" s="669" t="s">
        <v>1079</v>
      </c>
      <c r="EL6" s="669" t="s">
        <v>581</v>
      </c>
      <c r="EM6" s="669" t="s">
        <v>581</v>
      </c>
      <c r="EN6" s="723"/>
      <c r="EO6" s="724">
        <v>12</v>
      </c>
      <c r="EP6" s="725" t="s">
        <v>962</v>
      </c>
      <c r="EQ6" s="726">
        <v>100</v>
      </c>
      <c r="ER6" s="727"/>
      <c r="ES6" s="728">
        <v>19.100000000000001</v>
      </c>
      <c r="ET6" s="729">
        <v>9.91</v>
      </c>
      <c r="EU6" s="729">
        <v>0.44</v>
      </c>
      <c r="EV6" s="729">
        <v>1.2</v>
      </c>
      <c r="EW6" s="687" t="s">
        <v>1077</v>
      </c>
      <c r="EX6" s="687" t="s">
        <v>1077</v>
      </c>
      <c r="EY6" s="687" t="s">
        <v>1079</v>
      </c>
      <c r="EZ6" s="687" t="s">
        <v>1079</v>
      </c>
      <c r="FA6" s="687" t="s">
        <v>1079</v>
      </c>
      <c r="FB6" s="840" t="s">
        <v>581</v>
      </c>
      <c r="FC6" s="730"/>
      <c r="FD6" s="731">
        <v>11.17</v>
      </c>
      <c r="FE6" s="731" t="s">
        <v>2920</v>
      </c>
      <c r="FF6" s="642">
        <v>0.93095238095238086</v>
      </c>
      <c r="FG6" s="732">
        <v>7.6</v>
      </c>
      <c r="FH6" s="732">
        <v>12.1</v>
      </c>
      <c r="FI6" s="732">
        <v>309.60000000000002</v>
      </c>
      <c r="FJ6" s="732">
        <v>14.9</v>
      </c>
      <c r="FK6" s="732">
        <v>10.7</v>
      </c>
      <c r="FL6" s="732">
        <v>96.8</v>
      </c>
      <c r="FM6" s="732">
        <v>93.9</v>
      </c>
      <c r="FN6" s="732">
        <v>2.2000000000000002</v>
      </c>
      <c r="FO6" s="732">
        <v>1.1000000000000001</v>
      </c>
      <c r="FP6" s="735" t="s">
        <v>1914</v>
      </c>
      <c r="FQ6" s="735" t="s">
        <v>1914</v>
      </c>
      <c r="FR6" s="735" t="s">
        <v>1887</v>
      </c>
      <c r="FS6" s="735" t="s">
        <v>1887</v>
      </c>
      <c r="FT6" s="735" t="s">
        <v>1887</v>
      </c>
      <c r="FU6" s="735" t="s">
        <v>1887</v>
      </c>
      <c r="FV6" s="735" t="s">
        <v>1887</v>
      </c>
      <c r="FW6" s="735" t="s">
        <v>1887</v>
      </c>
      <c r="FX6" s="735" t="s">
        <v>1887</v>
      </c>
      <c r="FY6" s="735" t="s">
        <v>1887</v>
      </c>
      <c r="FZ6" s="735" t="s">
        <v>1887</v>
      </c>
      <c r="GA6" s="735" t="s">
        <v>1914</v>
      </c>
      <c r="GB6" s="736"/>
      <c r="GC6" s="737">
        <v>2.69</v>
      </c>
      <c r="GD6" s="738" t="s">
        <v>1888</v>
      </c>
      <c r="GE6" s="738"/>
      <c r="GF6" s="737">
        <v>4</v>
      </c>
      <c r="GG6" s="738" t="s">
        <v>1949</v>
      </c>
      <c r="GH6" s="738"/>
      <c r="GI6" s="2574" t="s">
        <v>6357</v>
      </c>
      <c r="GJ6" s="740">
        <v>50</v>
      </c>
      <c r="GK6" s="741">
        <v>2</v>
      </c>
      <c r="GL6" s="742" t="s">
        <v>2284</v>
      </c>
      <c r="GM6" s="742" t="s">
        <v>2261</v>
      </c>
      <c r="GN6" s="743" t="s">
        <v>2284</v>
      </c>
      <c r="GO6" s="743" t="s">
        <v>2285</v>
      </c>
      <c r="GP6" s="743" t="s">
        <v>2286</v>
      </c>
      <c r="GQ6" s="743" t="s">
        <v>2284</v>
      </c>
      <c r="GR6" s="743" t="s">
        <v>2288</v>
      </c>
      <c r="GS6" s="743" t="s">
        <v>2288</v>
      </c>
      <c r="GT6" s="743">
        <v>10</v>
      </c>
      <c r="GU6" s="744" t="s">
        <v>2261</v>
      </c>
      <c r="GV6" s="744" t="s">
        <v>2261</v>
      </c>
      <c r="GW6" s="744">
        <v>0</v>
      </c>
      <c r="GX6" s="744" t="s">
        <v>2261</v>
      </c>
      <c r="GY6" s="744" t="s">
        <v>2261</v>
      </c>
      <c r="GZ6" s="744" t="s">
        <v>2261</v>
      </c>
      <c r="HA6" s="744">
        <v>0</v>
      </c>
    </row>
    <row r="7" spans="1:209" s="750" customFormat="1" ht="24" customHeight="1">
      <c r="A7" s="694" t="s">
        <v>2272</v>
      </c>
      <c r="B7" s="695" t="s">
        <v>1275</v>
      </c>
      <c r="C7" s="696" t="s">
        <v>1318</v>
      </c>
      <c r="D7" s="696" t="s">
        <v>2333</v>
      </c>
      <c r="E7" s="697" t="s">
        <v>3047</v>
      </c>
      <c r="F7" s="751" t="s">
        <v>3048</v>
      </c>
      <c r="G7" s="699" t="s">
        <v>3546</v>
      </c>
      <c r="H7" s="638">
        <v>1360</v>
      </c>
      <c r="I7" s="700" t="s">
        <v>3049</v>
      </c>
      <c r="J7" s="699" t="s">
        <v>3050</v>
      </c>
      <c r="K7" s="699" t="s">
        <v>3051</v>
      </c>
      <c r="L7" s="699" t="s">
        <v>1341</v>
      </c>
      <c r="M7" s="700" t="s">
        <v>2947</v>
      </c>
      <c r="N7" s="700" t="s">
        <v>2252</v>
      </c>
      <c r="O7" s="700" t="s">
        <v>2253</v>
      </c>
      <c r="P7" s="700" t="s">
        <v>63</v>
      </c>
      <c r="Q7" s="700" t="s">
        <v>2254</v>
      </c>
      <c r="R7" s="700" t="s">
        <v>2252</v>
      </c>
      <c r="S7" s="700" t="s">
        <v>2252</v>
      </c>
      <c r="T7" s="700" t="s">
        <v>1954</v>
      </c>
      <c r="U7" s="700" t="s">
        <v>1954</v>
      </c>
      <c r="V7" s="700" t="s">
        <v>2252</v>
      </c>
      <c r="W7" s="700" t="s">
        <v>2253</v>
      </c>
      <c r="X7" s="700" t="s">
        <v>2254</v>
      </c>
      <c r="Y7" s="700" t="s">
        <v>2254</v>
      </c>
      <c r="Z7" s="700" t="s">
        <v>2252</v>
      </c>
      <c r="AA7" s="700" t="s">
        <v>2252</v>
      </c>
      <c r="AB7" s="700" t="s">
        <v>2501</v>
      </c>
      <c r="AC7" s="701"/>
      <c r="AD7" s="701"/>
      <c r="AE7" s="701"/>
      <c r="AF7" s="700" t="s">
        <v>2254</v>
      </c>
      <c r="AG7" s="700" t="s">
        <v>2254</v>
      </c>
      <c r="AH7" s="700" t="s">
        <v>2252</v>
      </c>
      <c r="AI7" s="700" t="s">
        <v>2252</v>
      </c>
      <c r="AJ7" s="700" t="s">
        <v>2501</v>
      </c>
      <c r="AK7" s="701"/>
      <c r="AL7" s="701"/>
      <c r="AM7" s="701"/>
      <c r="AN7" s="702"/>
      <c r="AO7" s="798"/>
      <c r="AP7" s="703">
        <v>181.2</v>
      </c>
      <c r="AQ7" s="704" t="s">
        <v>2296</v>
      </c>
      <c r="AR7" s="705">
        <v>0.87115384615384606</v>
      </c>
      <c r="AS7" s="706">
        <v>9.8699999999999992</v>
      </c>
      <c r="AT7" s="707" t="s">
        <v>960</v>
      </c>
      <c r="AU7" s="708">
        <v>82.309166666666684</v>
      </c>
      <c r="AV7" s="709"/>
      <c r="AW7" s="710">
        <v>449.9</v>
      </c>
      <c r="AX7" s="711">
        <v>0.76</v>
      </c>
      <c r="AY7" s="711">
        <v>1.49</v>
      </c>
      <c r="AZ7" s="711">
        <v>8.56</v>
      </c>
      <c r="BA7" s="711" t="s">
        <v>1079</v>
      </c>
      <c r="BB7" s="810" t="s">
        <v>3046</v>
      </c>
      <c r="BC7" s="711">
        <v>32.14</v>
      </c>
      <c r="BD7" s="711">
        <v>0.55000000000000004</v>
      </c>
      <c r="BE7" s="711">
        <v>0.57999999999999996</v>
      </c>
      <c r="BF7" s="711">
        <v>0.52</v>
      </c>
      <c r="BG7" s="711">
        <v>0.23</v>
      </c>
      <c r="BH7" s="711">
        <v>0.49</v>
      </c>
      <c r="BI7" s="711">
        <v>0.17</v>
      </c>
      <c r="BJ7" s="712">
        <v>0</v>
      </c>
      <c r="BK7" s="712">
        <v>0</v>
      </c>
      <c r="BL7" s="712">
        <v>7</v>
      </c>
      <c r="BM7" s="712">
        <v>2</v>
      </c>
      <c r="BN7" s="713">
        <v>10.62</v>
      </c>
      <c r="BO7" s="714" t="s">
        <v>962</v>
      </c>
      <c r="BP7" s="715">
        <v>88.539416666666654</v>
      </c>
      <c r="BQ7" s="716"/>
      <c r="BR7" s="717">
        <v>651.79999999999995</v>
      </c>
      <c r="BS7" s="718">
        <v>0.28999999999999998</v>
      </c>
      <c r="BT7" s="718">
        <v>0.92</v>
      </c>
      <c r="BU7" s="718">
        <v>25.55</v>
      </c>
      <c r="BV7" s="722" t="s">
        <v>3046</v>
      </c>
      <c r="BW7" s="718">
        <v>27</v>
      </c>
      <c r="BX7" s="718">
        <v>0.79</v>
      </c>
      <c r="BY7" s="718">
        <v>0.5</v>
      </c>
      <c r="BZ7" s="718">
        <v>0.32</v>
      </c>
      <c r="CA7" s="718">
        <v>0.28000000000000003</v>
      </c>
      <c r="CB7" s="718">
        <v>0.61</v>
      </c>
      <c r="CC7" s="718">
        <v>0.19</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10.85</v>
      </c>
      <c r="CQ7" s="707" t="s">
        <v>962</v>
      </c>
      <c r="CR7" s="708">
        <v>90.462333333333333</v>
      </c>
      <c r="CS7" s="709"/>
      <c r="CT7" s="710">
        <v>324.7</v>
      </c>
      <c r="CU7" s="711">
        <v>0.4</v>
      </c>
      <c r="CV7" s="711">
        <v>1.27</v>
      </c>
      <c r="CW7" s="711">
        <v>7.3</v>
      </c>
      <c r="CX7" s="711" t="s">
        <v>1079</v>
      </c>
      <c r="CY7" s="810" t="s">
        <v>3046</v>
      </c>
      <c r="CZ7" s="711">
        <v>28.02</v>
      </c>
      <c r="DA7" s="711">
        <v>0.11</v>
      </c>
      <c r="DB7" s="711">
        <v>0.32</v>
      </c>
      <c r="DC7" s="711">
        <v>0.38</v>
      </c>
      <c r="DD7" s="711">
        <v>0.26</v>
      </c>
      <c r="DE7" s="711">
        <v>0.26</v>
      </c>
      <c r="DF7" s="711">
        <v>0.42</v>
      </c>
      <c r="DG7" s="712">
        <v>0</v>
      </c>
      <c r="DH7" s="712">
        <v>0</v>
      </c>
      <c r="DI7" s="712">
        <v>37</v>
      </c>
      <c r="DJ7" s="712">
        <v>0</v>
      </c>
      <c r="DK7" s="713">
        <v>11.51</v>
      </c>
      <c r="DL7" s="714" t="s">
        <v>962</v>
      </c>
      <c r="DM7" s="715">
        <v>95.968000000000004</v>
      </c>
      <c r="DN7" s="716"/>
      <c r="DO7" s="720" t="s">
        <v>1079</v>
      </c>
      <c r="DP7" s="721" t="s">
        <v>2257</v>
      </c>
      <c r="DQ7" s="722" t="s">
        <v>2257</v>
      </c>
      <c r="DR7" s="718">
        <v>1.34</v>
      </c>
      <c r="DS7" s="722" t="s">
        <v>2257</v>
      </c>
      <c r="DT7" s="722"/>
      <c r="DU7" s="718">
        <v>26.78</v>
      </c>
      <c r="DV7" s="718" t="s">
        <v>1079</v>
      </c>
      <c r="DW7" s="718">
        <v>0.08</v>
      </c>
      <c r="DX7" s="718">
        <v>0.17</v>
      </c>
      <c r="DY7" s="722"/>
      <c r="DZ7" s="722"/>
      <c r="EA7" s="722"/>
      <c r="EB7" s="722"/>
      <c r="EC7" s="669" t="s">
        <v>1077</v>
      </c>
      <c r="ED7" s="669" t="s">
        <v>1077</v>
      </c>
      <c r="EE7" s="669" t="s">
        <v>1079</v>
      </c>
      <c r="EF7" s="669" t="s">
        <v>1079</v>
      </c>
      <c r="EG7" s="669" t="s">
        <v>1077</v>
      </c>
      <c r="EH7" s="669" t="s">
        <v>1077</v>
      </c>
      <c r="EI7" s="669" t="s">
        <v>1079</v>
      </c>
      <c r="EJ7" s="669" t="s">
        <v>1079</v>
      </c>
      <c r="EK7" s="669" t="s">
        <v>1079</v>
      </c>
      <c r="EL7" s="669" t="s">
        <v>581</v>
      </c>
      <c r="EM7" s="669" t="s">
        <v>581</v>
      </c>
      <c r="EN7" s="723"/>
      <c r="EO7" s="724">
        <v>12</v>
      </c>
      <c r="EP7" s="725" t="s">
        <v>962</v>
      </c>
      <c r="EQ7" s="726">
        <v>100</v>
      </c>
      <c r="ER7" s="727"/>
      <c r="ES7" s="728">
        <v>88.8</v>
      </c>
      <c r="ET7" s="729">
        <v>16.940000000000001</v>
      </c>
      <c r="EU7" s="729">
        <v>0.77</v>
      </c>
      <c r="EV7" s="729">
        <v>2.2799999999999998</v>
      </c>
      <c r="EW7" s="687" t="s">
        <v>1077</v>
      </c>
      <c r="EX7" s="687" t="s">
        <v>1077</v>
      </c>
      <c r="EY7" s="687" t="s">
        <v>1079</v>
      </c>
      <c r="EZ7" s="687" t="s">
        <v>1079</v>
      </c>
      <c r="FA7" s="687" t="s">
        <v>1079</v>
      </c>
      <c r="FB7" s="840" t="s">
        <v>581</v>
      </c>
      <c r="FC7" s="752"/>
      <c r="FD7" s="731">
        <v>8.83</v>
      </c>
      <c r="FE7" s="731" t="s">
        <v>4079</v>
      </c>
      <c r="FF7" s="642">
        <v>0.73658008658008656</v>
      </c>
      <c r="FG7" s="732">
        <v>11.4</v>
      </c>
      <c r="FH7" s="732">
        <v>9.9</v>
      </c>
      <c r="FI7" s="732">
        <v>183.9</v>
      </c>
      <c r="FJ7" s="732">
        <v>20.9</v>
      </c>
      <c r="FK7" s="732">
        <v>1.2</v>
      </c>
      <c r="FL7" s="732">
        <v>184.2</v>
      </c>
      <c r="FM7" s="732">
        <v>97.9</v>
      </c>
      <c r="FN7" s="732">
        <v>1.1000000000000001</v>
      </c>
      <c r="FO7" s="732">
        <v>5.9</v>
      </c>
      <c r="FP7" s="735" t="s">
        <v>1914</v>
      </c>
      <c r="FQ7" s="735" t="s">
        <v>1914</v>
      </c>
      <c r="FR7" s="735" t="s">
        <v>1887</v>
      </c>
      <c r="FS7" s="735" t="s">
        <v>1887</v>
      </c>
      <c r="FT7" s="735" t="s">
        <v>1887</v>
      </c>
      <c r="FU7" s="735" t="s">
        <v>1887</v>
      </c>
      <c r="FV7" s="735" t="s">
        <v>1887</v>
      </c>
      <c r="FW7" s="735" t="s">
        <v>1887</v>
      </c>
      <c r="FX7" s="735" t="s">
        <v>1887</v>
      </c>
      <c r="FY7" s="735" t="s">
        <v>1887</v>
      </c>
      <c r="FZ7" s="735" t="s">
        <v>1887</v>
      </c>
      <c r="GA7" s="735" t="s">
        <v>1914</v>
      </c>
      <c r="GB7" s="753"/>
      <c r="GC7" s="737">
        <v>3.02</v>
      </c>
      <c r="GD7" s="738" t="s">
        <v>1888</v>
      </c>
      <c r="GE7" s="738"/>
      <c r="GF7" s="737">
        <v>4</v>
      </c>
      <c r="GG7" s="738" t="s">
        <v>1949</v>
      </c>
      <c r="GH7" s="738"/>
      <c r="GI7" s="2575"/>
      <c r="GJ7" s="740">
        <v>50</v>
      </c>
      <c r="GK7" s="741">
        <v>2</v>
      </c>
      <c r="GL7" s="742" t="s">
        <v>2284</v>
      </c>
      <c r="GM7" s="742" t="s">
        <v>2261</v>
      </c>
      <c r="GN7" s="743" t="s">
        <v>2284</v>
      </c>
      <c r="GO7" s="743" t="s">
        <v>2285</v>
      </c>
      <c r="GP7" s="743" t="s">
        <v>2286</v>
      </c>
      <c r="GQ7" s="743" t="s">
        <v>2284</v>
      </c>
      <c r="GR7" s="743" t="s">
        <v>2987</v>
      </c>
      <c r="GS7" s="743" t="s">
        <v>2285</v>
      </c>
      <c r="GT7" s="743">
        <v>10</v>
      </c>
      <c r="GU7" s="744" t="s">
        <v>2261</v>
      </c>
      <c r="GV7" s="744" t="s">
        <v>2261</v>
      </c>
      <c r="GW7" s="744">
        <v>0</v>
      </c>
      <c r="GX7" s="744" t="s">
        <v>2261</v>
      </c>
      <c r="GY7" s="744" t="s">
        <v>2261</v>
      </c>
      <c r="GZ7" s="744" t="s">
        <v>2261</v>
      </c>
      <c r="HA7" s="744">
        <v>0</v>
      </c>
    </row>
    <row r="8" spans="1:209" s="750" customFormat="1" ht="24" customHeight="1">
      <c r="A8" s="694" t="s">
        <v>2262</v>
      </c>
      <c r="B8" s="695" t="s">
        <v>1250</v>
      </c>
      <c r="C8" s="696" t="s">
        <v>3052</v>
      </c>
      <c r="D8" s="696" t="s">
        <v>3053</v>
      </c>
      <c r="E8" s="697" t="s">
        <v>3054</v>
      </c>
      <c r="F8" s="751" t="s">
        <v>3055</v>
      </c>
      <c r="G8" s="699" t="s">
        <v>3547</v>
      </c>
      <c r="H8" s="466">
        <v>840</v>
      </c>
      <c r="I8" s="697" t="s">
        <v>3056</v>
      </c>
      <c r="J8" s="699" t="s">
        <v>1519</v>
      </c>
      <c r="K8" s="699" t="s">
        <v>3057</v>
      </c>
      <c r="L8" s="699" t="s">
        <v>3058</v>
      </c>
      <c r="M8" s="700" t="s">
        <v>2947</v>
      </c>
      <c r="N8" s="700" t="s">
        <v>2252</v>
      </c>
      <c r="O8" s="700" t="s">
        <v>2252</v>
      </c>
      <c r="P8" s="700" t="s">
        <v>2254</v>
      </c>
      <c r="Q8" s="700" t="s">
        <v>2254</v>
      </c>
      <c r="R8" s="700" t="s">
        <v>2501</v>
      </c>
      <c r="S8" s="700" t="s">
        <v>2501</v>
      </c>
      <c r="T8" s="700" t="s">
        <v>1882</v>
      </c>
      <c r="U8" s="700" t="s">
        <v>1882</v>
      </c>
      <c r="V8" s="700" t="s">
        <v>2252</v>
      </c>
      <c r="W8" s="700" t="s">
        <v>2253</v>
      </c>
      <c r="X8" s="700" t="s">
        <v>2254</v>
      </c>
      <c r="Y8" s="700" t="s">
        <v>2254</v>
      </c>
      <c r="Z8" s="700" t="s">
        <v>2253</v>
      </c>
      <c r="AA8" s="700" t="s">
        <v>2253</v>
      </c>
      <c r="AB8" s="701"/>
      <c r="AC8" s="701"/>
      <c r="AD8" s="701"/>
      <c r="AE8" s="701"/>
      <c r="AF8" s="700" t="s">
        <v>2254</v>
      </c>
      <c r="AG8" s="700" t="s">
        <v>2254</v>
      </c>
      <c r="AH8" s="700" t="s">
        <v>2501</v>
      </c>
      <c r="AI8" s="700" t="s">
        <v>2501</v>
      </c>
      <c r="AJ8" s="701"/>
      <c r="AK8" s="701"/>
      <c r="AL8" s="701"/>
      <c r="AM8" s="701"/>
      <c r="AN8" s="702"/>
      <c r="AO8" s="700"/>
      <c r="AP8" s="703">
        <v>166</v>
      </c>
      <c r="AQ8" s="704" t="s">
        <v>2296</v>
      </c>
      <c r="AR8" s="705">
        <v>0.79807692307692313</v>
      </c>
      <c r="AS8" s="706">
        <v>9.3800000000000008</v>
      </c>
      <c r="AT8" s="707" t="s">
        <v>960</v>
      </c>
      <c r="AU8" s="708">
        <v>78.232583333333352</v>
      </c>
      <c r="AV8" s="709"/>
      <c r="AW8" s="710">
        <v>508.9</v>
      </c>
      <c r="AX8" s="711">
        <v>0.54</v>
      </c>
      <c r="AY8" s="711">
        <v>1.58</v>
      </c>
      <c r="AZ8" s="711">
        <v>30.14</v>
      </c>
      <c r="BA8" s="711" t="s">
        <v>1079</v>
      </c>
      <c r="BB8" s="810" t="s">
        <v>3046</v>
      </c>
      <c r="BC8" s="711">
        <v>32.35</v>
      </c>
      <c r="BD8" s="711">
        <v>2.1800000000000002</v>
      </c>
      <c r="BE8" s="711">
        <v>1.67</v>
      </c>
      <c r="BF8" s="711">
        <v>0.74</v>
      </c>
      <c r="BG8" s="711">
        <v>0.5</v>
      </c>
      <c r="BH8" s="711">
        <v>0.64</v>
      </c>
      <c r="BI8" s="711">
        <v>0.42</v>
      </c>
      <c r="BJ8" s="712">
        <v>0</v>
      </c>
      <c r="BK8" s="712">
        <v>0</v>
      </c>
      <c r="BL8" s="712">
        <v>92</v>
      </c>
      <c r="BM8" s="712">
        <v>10</v>
      </c>
      <c r="BN8" s="713">
        <v>10.02</v>
      </c>
      <c r="BO8" s="714" t="s">
        <v>960</v>
      </c>
      <c r="BP8" s="715">
        <v>83.539833333333334</v>
      </c>
      <c r="BQ8" s="716"/>
      <c r="BR8" s="717">
        <v>510.2</v>
      </c>
      <c r="BS8" s="718">
        <v>0.73</v>
      </c>
      <c r="BT8" s="718">
        <v>1.34</v>
      </c>
      <c r="BU8" s="718">
        <v>31.47</v>
      </c>
      <c r="BV8" s="722" t="s">
        <v>3046</v>
      </c>
      <c r="BW8" s="718">
        <v>29.9</v>
      </c>
      <c r="BX8" s="718">
        <v>1.94</v>
      </c>
      <c r="BY8" s="718">
        <v>0.75</v>
      </c>
      <c r="BZ8" s="718">
        <v>0.6</v>
      </c>
      <c r="CA8" s="718">
        <v>0.41</v>
      </c>
      <c r="CB8" s="718">
        <v>0.65</v>
      </c>
      <c r="CC8" s="718">
        <v>0.45</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9.9600000000000009</v>
      </c>
      <c r="CQ8" s="707" t="s">
        <v>960</v>
      </c>
      <c r="CR8" s="708">
        <v>83.001416666666685</v>
      </c>
      <c r="CS8" s="709"/>
      <c r="CT8" s="710">
        <v>459.3</v>
      </c>
      <c r="CU8" s="711">
        <v>0.51</v>
      </c>
      <c r="CV8" s="711">
        <v>1.95</v>
      </c>
      <c r="CW8" s="711">
        <v>13.06</v>
      </c>
      <c r="CX8" s="711" t="s">
        <v>1079</v>
      </c>
      <c r="CY8" s="810" t="s">
        <v>3046</v>
      </c>
      <c r="CZ8" s="711">
        <v>25.86</v>
      </c>
      <c r="DA8" s="711">
        <v>2.13</v>
      </c>
      <c r="DB8" s="711">
        <v>1.55</v>
      </c>
      <c r="DC8" s="711">
        <v>0.44</v>
      </c>
      <c r="DD8" s="711">
        <v>0.43</v>
      </c>
      <c r="DE8" s="711">
        <v>0.44</v>
      </c>
      <c r="DF8" s="711">
        <v>1.05</v>
      </c>
      <c r="DG8" s="712">
        <v>0</v>
      </c>
      <c r="DH8" s="712">
        <v>9</v>
      </c>
      <c r="DI8" s="712">
        <v>76</v>
      </c>
      <c r="DJ8" s="712">
        <v>0</v>
      </c>
      <c r="DK8" s="713">
        <v>8</v>
      </c>
      <c r="DL8" s="714" t="s">
        <v>968</v>
      </c>
      <c r="DM8" s="715">
        <v>66.666666666666657</v>
      </c>
      <c r="DN8" s="716"/>
      <c r="DO8" s="720" t="s">
        <v>1079</v>
      </c>
      <c r="DP8" s="721" t="s">
        <v>2257</v>
      </c>
      <c r="DQ8" s="722" t="s">
        <v>2257</v>
      </c>
      <c r="DR8" s="718">
        <v>3.34</v>
      </c>
      <c r="DS8" s="722" t="s">
        <v>2257</v>
      </c>
      <c r="DT8" s="722"/>
      <c r="DU8" s="718">
        <v>54.46</v>
      </c>
      <c r="DV8" s="718" t="s">
        <v>1079</v>
      </c>
      <c r="DW8" s="718">
        <v>0.36</v>
      </c>
      <c r="DX8" s="718">
        <v>0.22</v>
      </c>
      <c r="DY8" s="722"/>
      <c r="DZ8" s="722"/>
      <c r="EA8" s="722"/>
      <c r="EB8" s="722"/>
      <c r="EC8" s="669" t="s">
        <v>1077</v>
      </c>
      <c r="ED8" s="669" t="s">
        <v>1077</v>
      </c>
      <c r="EE8" s="669" t="s">
        <v>1079</v>
      </c>
      <c r="EF8" s="669" t="s">
        <v>1079</v>
      </c>
      <c r="EG8" s="669" t="s">
        <v>1077</v>
      </c>
      <c r="EH8" s="669" t="s">
        <v>1077</v>
      </c>
      <c r="EI8" s="669" t="s">
        <v>1079</v>
      </c>
      <c r="EJ8" s="669" t="s">
        <v>1079</v>
      </c>
      <c r="EK8" s="669" t="s">
        <v>1079</v>
      </c>
      <c r="EL8" s="669" t="s">
        <v>581</v>
      </c>
      <c r="EM8" s="669" t="s">
        <v>581</v>
      </c>
      <c r="EN8" s="723" t="s">
        <v>4091</v>
      </c>
      <c r="EO8" s="724">
        <v>10.84</v>
      </c>
      <c r="EP8" s="725" t="s">
        <v>962</v>
      </c>
      <c r="EQ8" s="726">
        <v>90.333333333333329</v>
      </c>
      <c r="ER8" s="727"/>
      <c r="ES8" s="728">
        <v>358</v>
      </c>
      <c r="ET8" s="729">
        <v>7.17</v>
      </c>
      <c r="EU8" s="729">
        <v>1.85</v>
      </c>
      <c r="EV8" s="729">
        <v>3.04</v>
      </c>
      <c r="EW8" s="687" t="s">
        <v>1077</v>
      </c>
      <c r="EX8" s="687" t="s">
        <v>1077</v>
      </c>
      <c r="EY8" s="687" t="s">
        <v>1079</v>
      </c>
      <c r="EZ8" s="687" t="s">
        <v>1079</v>
      </c>
      <c r="FA8" s="687" t="s">
        <v>1079</v>
      </c>
      <c r="FB8" s="840" t="s">
        <v>581</v>
      </c>
      <c r="FC8" s="1133" t="s">
        <v>4093</v>
      </c>
      <c r="FD8" s="731">
        <v>10.92</v>
      </c>
      <c r="FE8" s="731" t="s">
        <v>2920</v>
      </c>
      <c r="FF8" s="642">
        <v>0.91060606060606064</v>
      </c>
      <c r="FG8" s="732">
        <v>13.9</v>
      </c>
      <c r="FH8" s="732">
        <v>32</v>
      </c>
      <c r="FI8" s="732">
        <v>407.7</v>
      </c>
      <c r="FJ8" s="732">
        <v>6.1</v>
      </c>
      <c r="FK8" s="732">
        <v>5.4</v>
      </c>
      <c r="FL8" s="732">
        <v>227.8</v>
      </c>
      <c r="FM8" s="732">
        <v>143.4</v>
      </c>
      <c r="FN8" s="732">
        <v>3</v>
      </c>
      <c r="FO8" s="732">
        <v>4.9000000000000004</v>
      </c>
      <c r="FP8" s="735" t="s">
        <v>1914</v>
      </c>
      <c r="FQ8" s="735" t="s">
        <v>1914</v>
      </c>
      <c r="FR8" s="735" t="s">
        <v>1887</v>
      </c>
      <c r="FS8" s="735" t="s">
        <v>1887</v>
      </c>
      <c r="FT8" s="735" t="s">
        <v>1887</v>
      </c>
      <c r="FU8" s="735" t="s">
        <v>1887</v>
      </c>
      <c r="FV8" s="735" t="s">
        <v>1887</v>
      </c>
      <c r="FW8" s="735" t="s">
        <v>1887</v>
      </c>
      <c r="FX8" s="735" t="s">
        <v>1887</v>
      </c>
      <c r="FY8" s="735" t="s">
        <v>1887</v>
      </c>
      <c r="FZ8" s="735" t="s">
        <v>1887</v>
      </c>
      <c r="GA8" s="735" t="s">
        <v>1914</v>
      </c>
      <c r="GB8" s="755"/>
      <c r="GC8" s="737">
        <v>2.94</v>
      </c>
      <c r="GD8" s="738" t="s">
        <v>1888</v>
      </c>
      <c r="GE8" s="738"/>
      <c r="GF8" s="737">
        <v>3.37</v>
      </c>
      <c r="GG8" s="738" t="s">
        <v>1888</v>
      </c>
      <c r="GH8" s="738"/>
      <c r="GI8" s="2575"/>
      <c r="GJ8" s="740">
        <v>50</v>
      </c>
      <c r="GK8" s="741">
        <v>2</v>
      </c>
      <c r="GL8" s="742" t="s">
        <v>2284</v>
      </c>
      <c r="GM8" s="742" t="s">
        <v>2261</v>
      </c>
      <c r="GN8" s="743" t="s">
        <v>2284</v>
      </c>
      <c r="GO8" s="743" t="s">
        <v>2285</v>
      </c>
      <c r="GP8" s="743" t="s">
        <v>2286</v>
      </c>
      <c r="GQ8" s="743" t="s">
        <v>2284</v>
      </c>
      <c r="GR8" s="743" t="s">
        <v>2288</v>
      </c>
      <c r="GS8" s="743" t="s">
        <v>2288</v>
      </c>
      <c r="GT8" s="743">
        <v>10</v>
      </c>
      <c r="GU8" s="744" t="s">
        <v>2261</v>
      </c>
      <c r="GV8" s="744" t="s">
        <v>2261</v>
      </c>
      <c r="GW8" s="744">
        <v>0</v>
      </c>
      <c r="GX8" s="744" t="s">
        <v>2261</v>
      </c>
      <c r="GY8" s="744" t="s">
        <v>2261</v>
      </c>
      <c r="GZ8" s="744" t="s">
        <v>2261</v>
      </c>
      <c r="HA8" s="744">
        <v>0</v>
      </c>
    </row>
    <row r="9" spans="1:209" s="750" customFormat="1" ht="24" customHeight="1">
      <c r="A9" s="694" t="s">
        <v>2243</v>
      </c>
      <c r="B9" s="695" t="s">
        <v>1232</v>
      </c>
      <c r="C9" s="696" t="s">
        <v>3059</v>
      </c>
      <c r="D9" s="696" t="s">
        <v>2980</v>
      </c>
      <c r="E9" s="697" t="s">
        <v>2939</v>
      </c>
      <c r="F9" s="751" t="s">
        <v>3060</v>
      </c>
      <c r="G9" s="699" t="s">
        <v>3061</v>
      </c>
      <c r="H9" s="466">
        <v>880</v>
      </c>
      <c r="I9" s="700" t="s">
        <v>3062</v>
      </c>
      <c r="J9" s="699" t="s">
        <v>3063</v>
      </c>
      <c r="K9" s="699" t="s">
        <v>3064</v>
      </c>
      <c r="L9" s="699" t="s">
        <v>3065</v>
      </c>
      <c r="M9" s="700" t="s">
        <v>2947</v>
      </c>
      <c r="N9" s="700" t="s">
        <v>63</v>
      </c>
      <c r="O9" s="700" t="s">
        <v>2501</v>
      </c>
      <c r="P9" s="700" t="s">
        <v>63</v>
      </c>
      <c r="Q9" s="700" t="s">
        <v>2254</v>
      </c>
      <c r="R9" s="700" t="s">
        <v>2501</v>
      </c>
      <c r="S9" s="700" t="s">
        <v>2501</v>
      </c>
      <c r="T9" s="700" t="s">
        <v>2094</v>
      </c>
      <c r="U9" s="700" t="s">
        <v>2094</v>
      </c>
      <c r="V9" s="700" t="s">
        <v>2252</v>
      </c>
      <c r="W9" s="700" t="s">
        <v>2253</v>
      </c>
      <c r="X9" s="700" t="s">
        <v>2254</v>
      </c>
      <c r="Y9" s="700" t="s">
        <v>2254</v>
      </c>
      <c r="Z9" s="700" t="s">
        <v>2253</v>
      </c>
      <c r="AA9" s="700" t="s">
        <v>2253</v>
      </c>
      <c r="AB9" s="700" t="s">
        <v>2501</v>
      </c>
      <c r="AC9" s="701"/>
      <c r="AD9" s="701"/>
      <c r="AE9" s="701"/>
      <c r="AF9" s="700" t="s">
        <v>2254</v>
      </c>
      <c r="AG9" s="700" t="s">
        <v>2254</v>
      </c>
      <c r="AH9" s="700" t="s">
        <v>2253</v>
      </c>
      <c r="AI9" s="700" t="s">
        <v>2253</v>
      </c>
      <c r="AJ9" s="700" t="s">
        <v>2501</v>
      </c>
      <c r="AK9" s="701"/>
      <c r="AL9" s="701"/>
      <c r="AM9" s="701"/>
      <c r="AN9" s="702"/>
      <c r="AO9" s="700"/>
      <c r="AP9" s="703">
        <v>164.6</v>
      </c>
      <c r="AQ9" s="704" t="s">
        <v>2296</v>
      </c>
      <c r="AR9" s="705">
        <v>0.79134615384615381</v>
      </c>
      <c r="AS9" s="706">
        <v>9.0399999999999991</v>
      </c>
      <c r="AT9" s="707" t="s">
        <v>960</v>
      </c>
      <c r="AU9" s="708">
        <v>75.386666666666684</v>
      </c>
      <c r="AV9" s="709"/>
      <c r="AW9" s="710">
        <v>446.8</v>
      </c>
      <c r="AX9" s="711">
        <v>0.53</v>
      </c>
      <c r="AY9" s="711">
        <v>1.77</v>
      </c>
      <c r="AZ9" s="711">
        <v>17.600000000000001</v>
      </c>
      <c r="BA9" s="711" t="s">
        <v>1079</v>
      </c>
      <c r="BB9" s="810" t="s">
        <v>3046</v>
      </c>
      <c r="BC9" s="711">
        <v>33.22</v>
      </c>
      <c r="BD9" s="711">
        <v>0.51</v>
      </c>
      <c r="BE9" s="711">
        <v>0.63</v>
      </c>
      <c r="BF9" s="711">
        <v>0.6</v>
      </c>
      <c r="BG9" s="711">
        <v>0.61</v>
      </c>
      <c r="BH9" s="711">
        <v>0.74</v>
      </c>
      <c r="BI9" s="711">
        <v>0.83</v>
      </c>
      <c r="BJ9" s="712">
        <v>0</v>
      </c>
      <c r="BK9" s="712">
        <v>0</v>
      </c>
      <c r="BL9" s="712">
        <v>34</v>
      </c>
      <c r="BM9" s="712">
        <v>43</v>
      </c>
      <c r="BN9" s="713">
        <v>8.99</v>
      </c>
      <c r="BO9" s="714" t="s">
        <v>968</v>
      </c>
      <c r="BP9" s="715">
        <v>74.925166666666669</v>
      </c>
      <c r="BQ9" s="716"/>
      <c r="BR9" s="717">
        <v>424.4</v>
      </c>
      <c r="BS9" s="718">
        <v>0.47</v>
      </c>
      <c r="BT9" s="718">
        <v>1.1499999999999999</v>
      </c>
      <c r="BU9" s="718">
        <v>18.260000000000002</v>
      </c>
      <c r="BV9" s="722" t="s">
        <v>3046</v>
      </c>
      <c r="BW9" s="718">
        <v>30.49</v>
      </c>
      <c r="BX9" s="718">
        <v>2.82</v>
      </c>
      <c r="BY9" s="718">
        <v>0.44</v>
      </c>
      <c r="BZ9" s="718">
        <v>1.1000000000000001</v>
      </c>
      <c r="CA9" s="718">
        <v>0.81</v>
      </c>
      <c r="CB9" s="718">
        <v>0.76</v>
      </c>
      <c r="CC9" s="718">
        <v>0.49</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9.7200000000000006</v>
      </c>
      <c r="CQ9" s="707" t="s">
        <v>960</v>
      </c>
      <c r="CR9" s="708">
        <v>81.001583333333343</v>
      </c>
      <c r="CS9" s="709"/>
      <c r="CT9" s="710">
        <v>382.1</v>
      </c>
      <c r="CU9" s="711">
        <v>0.5</v>
      </c>
      <c r="CV9" s="711">
        <v>1.65</v>
      </c>
      <c r="CW9" s="711">
        <v>12.05</v>
      </c>
      <c r="CX9" s="711" t="s">
        <v>1079</v>
      </c>
      <c r="CY9" s="810" t="s">
        <v>3046</v>
      </c>
      <c r="CZ9" s="711">
        <v>31.88</v>
      </c>
      <c r="DA9" s="711">
        <v>0.22</v>
      </c>
      <c r="DB9" s="711">
        <v>0.24</v>
      </c>
      <c r="DC9" s="711">
        <v>0.51</v>
      </c>
      <c r="DD9" s="711">
        <v>0.62</v>
      </c>
      <c r="DE9" s="711">
        <v>0.62</v>
      </c>
      <c r="DF9" s="711">
        <v>0.55000000000000004</v>
      </c>
      <c r="DG9" s="712">
        <v>0</v>
      </c>
      <c r="DH9" s="712">
        <v>0</v>
      </c>
      <c r="DI9" s="712">
        <v>0</v>
      </c>
      <c r="DJ9" s="712">
        <v>0</v>
      </c>
      <c r="DK9" s="713">
        <v>8</v>
      </c>
      <c r="DL9" s="714" t="s">
        <v>968</v>
      </c>
      <c r="DM9" s="715">
        <v>66.666666666666657</v>
      </c>
      <c r="DN9" s="716"/>
      <c r="DO9" s="720" t="s">
        <v>1079</v>
      </c>
      <c r="DP9" s="721" t="s">
        <v>2257</v>
      </c>
      <c r="DQ9" s="722" t="s">
        <v>2257</v>
      </c>
      <c r="DR9" s="718">
        <v>3.07</v>
      </c>
      <c r="DS9" s="722" t="s">
        <v>2257</v>
      </c>
      <c r="DT9" s="722"/>
      <c r="DU9" s="718">
        <v>55.36</v>
      </c>
      <c r="DV9" s="718" t="s">
        <v>1079</v>
      </c>
      <c r="DW9" s="718">
        <v>0.13</v>
      </c>
      <c r="DX9" s="718">
        <v>0.28999999999999998</v>
      </c>
      <c r="DY9" s="722"/>
      <c r="DZ9" s="722"/>
      <c r="EA9" s="722"/>
      <c r="EB9" s="722"/>
      <c r="EC9" s="669" t="s">
        <v>1077</v>
      </c>
      <c r="ED9" s="669" t="s">
        <v>1077</v>
      </c>
      <c r="EE9" s="669" t="s">
        <v>1079</v>
      </c>
      <c r="EF9" s="669" t="s">
        <v>1079</v>
      </c>
      <c r="EG9" s="669" t="s">
        <v>1077</v>
      </c>
      <c r="EH9" s="669" t="s">
        <v>1077</v>
      </c>
      <c r="EI9" s="669" t="s">
        <v>1079</v>
      </c>
      <c r="EJ9" s="669" t="s">
        <v>1079</v>
      </c>
      <c r="EK9" s="669" t="s">
        <v>1079</v>
      </c>
      <c r="EL9" s="669" t="s">
        <v>581</v>
      </c>
      <c r="EM9" s="669" t="s">
        <v>581</v>
      </c>
      <c r="EN9" s="723" t="s">
        <v>4091</v>
      </c>
      <c r="EO9" s="724">
        <v>11.72</v>
      </c>
      <c r="EP9" s="725" t="s">
        <v>962</v>
      </c>
      <c r="EQ9" s="726">
        <v>97.666666666666671</v>
      </c>
      <c r="ER9" s="727"/>
      <c r="ES9" s="728">
        <v>391.5</v>
      </c>
      <c r="ET9" s="729">
        <v>17.260000000000002</v>
      </c>
      <c r="EU9" s="729">
        <v>1.21</v>
      </c>
      <c r="EV9" s="729">
        <v>2.97</v>
      </c>
      <c r="EW9" s="687" t="s">
        <v>1077</v>
      </c>
      <c r="EX9" s="687" t="s">
        <v>1077</v>
      </c>
      <c r="EY9" s="687" t="s">
        <v>1079</v>
      </c>
      <c r="EZ9" s="687" t="s">
        <v>1079</v>
      </c>
      <c r="FA9" s="687" t="s">
        <v>1079</v>
      </c>
      <c r="FB9" s="840" t="s">
        <v>581</v>
      </c>
      <c r="FC9" s="754"/>
      <c r="FD9" s="731">
        <v>10.69</v>
      </c>
      <c r="FE9" s="731" t="s">
        <v>2920</v>
      </c>
      <c r="FF9" s="642">
        <v>0.89090909090909098</v>
      </c>
      <c r="FG9" s="732">
        <v>15.2</v>
      </c>
      <c r="FH9" s="732">
        <v>1.3</v>
      </c>
      <c r="FI9" s="732">
        <v>292.8</v>
      </c>
      <c r="FJ9" s="732">
        <v>5.3</v>
      </c>
      <c r="FK9" s="732">
        <v>9.3000000000000007</v>
      </c>
      <c r="FL9" s="732">
        <v>211.9</v>
      </c>
      <c r="FM9" s="732">
        <v>110.4</v>
      </c>
      <c r="FN9" s="732">
        <v>1.5</v>
      </c>
      <c r="FO9" s="732">
        <v>3.4</v>
      </c>
      <c r="FP9" s="735" t="s">
        <v>1914</v>
      </c>
      <c r="FQ9" s="735" t="s">
        <v>1914</v>
      </c>
      <c r="FR9" s="735" t="s">
        <v>1887</v>
      </c>
      <c r="FS9" s="735" t="s">
        <v>1887</v>
      </c>
      <c r="FT9" s="735" t="s">
        <v>1887</v>
      </c>
      <c r="FU9" s="735" t="s">
        <v>1887</v>
      </c>
      <c r="FV9" s="735" t="s">
        <v>1887</v>
      </c>
      <c r="FW9" s="735" t="s">
        <v>1887</v>
      </c>
      <c r="FX9" s="735" t="s">
        <v>1887</v>
      </c>
      <c r="FY9" s="735" t="s">
        <v>1887</v>
      </c>
      <c r="FZ9" s="735" t="s">
        <v>1887</v>
      </c>
      <c r="GA9" s="735" t="s">
        <v>1914</v>
      </c>
      <c r="GB9" s="755"/>
      <c r="GC9" s="737">
        <v>2.84</v>
      </c>
      <c r="GD9" s="738" t="s">
        <v>1888</v>
      </c>
      <c r="GE9" s="738"/>
      <c r="GF9" s="737">
        <v>4</v>
      </c>
      <c r="GG9" s="738" t="s">
        <v>1949</v>
      </c>
      <c r="GH9" s="738"/>
      <c r="GI9" s="2575"/>
      <c r="GJ9" s="740">
        <v>50</v>
      </c>
      <c r="GK9" s="741">
        <v>2</v>
      </c>
      <c r="GL9" s="742" t="s">
        <v>2284</v>
      </c>
      <c r="GM9" s="742" t="s">
        <v>2261</v>
      </c>
      <c r="GN9" s="743" t="s">
        <v>2284</v>
      </c>
      <c r="GO9" s="743" t="s">
        <v>2285</v>
      </c>
      <c r="GP9" s="743" t="s">
        <v>2286</v>
      </c>
      <c r="GQ9" s="743" t="s">
        <v>2284</v>
      </c>
      <c r="GR9" s="743" t="s">
        <v>2288</v>
      </c>
      <c r="GS9" s="743" t="s">
        <v>2288</v>
      </c>
      <c r="GT9" s="743">
        <v>10</v>
      </c>
      <c r="GU9" s="744" t="s">
        <v>2261</v>
      </c>
      <c r="GV9" s="744" t="s">
        <v>2261</v>
      </c>
      <c r="GW9" s="744">
        <v>0</v>
      </c>
      <c r="GX9" s="744" t="s">
        <v>2261</v>
      </c>
      <c r="GY9" s="744" t="s">
        <v>2261</v>
      </c>
      <c r="GZ9" s="744" t="s">
        <v>2261</v>
      </c>
      <c r="HA9" s="744">
        <v>0</v>
      </c>
    </row>
    <row r="10" spans="1:209" s="750" customFormat="1" ht="24" customHeight="1">
      <c r="A10" s="694" t="s">
        <v>2272</v>
      </c>
      <c r="B10" s="790" t="s">
        <v>1275</v>
      </c>
      <c r="C10" s="791" t="s">
        <v>1318</v>
      </c>
      <c r="D10" s="696" t="s">
        <v>2333</v>
      </c>
      <c r="E10" s="697" t="s">
        <v>3047</v>
      </c>
      <c r="F10" s="751" t="s">
        <v>3048</v>
      </c>
      <c r="G10" s="699" t="s">
        <v>3546</v>
      </c>
      <c r="H10" s="466">
        <v>1360</v>
      </c>
      <c r="I10" s="700" t="s">
        <v>3049</v>
      </c>
      <c r="J10" s="699" t="s">
        <v>3050</v>
      </c>
      <c r="K10" s="699" t="s">
        <v>3051</v>
      </c>
      <c r="L10" s="699" t="s">
        <v>1341</v>
      </c>
      <c r="M10" s="700" t="s">
        <v>2947</v>
      </c>
      <c r="N10" s="700" t="s">
        <v>2252</v>
      </c>
      <c r="O10" s="700" t="s">
        <v>2253</v>
      </c>
      <c r="P10" s="700" t="s">
        <v>63</v>
      </c>
      <c r="Q10" s="700" t="s">
        <v>2254</v>
      </c>
      <c r="R10" s="700" t="s">
        <v>2252</v>
      </c>
      <c r="S10" s="700" t="s">
        <v>2252</v>
      </c>
      <c r="T10" s="700" t="s">
        <v>1954</v>
      </c>
      <c r="U10" s="700" t="s">
        <v>1954</v>
      </c>
      <c r="V10" s="700" t="s">
        <v>2252</v>
      </c>
      <c r="W10" s="700" t="s">
        <v>2253</v>
      </c>
      <c r="X10" s="700" t="s">
        <v>2254</v>
      </c>
      <c r="Y10" s="700" t="s">
        <v>2254</v>
      </c>
      <c r="Z10" s="700" t="s">
        <v>2254</v>
      </c>
      <c r="AA10" s="700" t="s">
        <v>2254</v>
      </c>
      <c r="AB10" s="700" t="s">
        <v>2501</v>
      </c>
      <c r="AC10" s="701"/>
      <c r="AD10" s="701"/>
      <c r="AE10" s="701"/>
      <c r="AF10" s="700" t="s">
        <v>2254</v>
      </c>
      <c r="AG10" s="700" t="s">
        <v>2254</v>
      </c>
      <c r="AH10" s="700" t="s">
        <v>2254</v>
      </c>
      <c r="AI10" s="700" t="s">
        <v>2254</v>
      </c>
      <c r="AJ10" s="700" t="s">
        <v>2501</v>
      </c>
      <c r="AK10" s="701"/>
      <c r="AL10" s="701"/>
      <c r="AM10" s="701"/>
      <c r="AN10" s="702" t="s">
        <v>4089</v>
      </c>
      <c r="AO10" s="700"/>
      <c r="AP10" s="703">
        <v>183.6</v>
      </c>
      <c r="AQ10" s="704" t="s">
        <v>2283</v>
      </c>
      <c r="AR10" s="705">
        <v>0.88269230769230766</v>
      </c>
      <c r="AS10" s="706">
        <v>9.8699999999999992</v>
      </c>
      <c r="AT10" s="707" t="s">
        <v>960</v>
      </c>
      <c r="AU10" s="708">
        <v>82.309166666666684</v>
      </c>
      <c r="AV10" s="709"/>
      <c r="AW10" s="710">
        <v>449.9</v>
      </c>
      <c r="AX10" s="711">
        <v>0.76</v>
      </c>
      <c r="AY10" s="711">
        <v>1.49</v>
      </c>
      <c r="AZ10" s="711">
        <v>8.56</v>
      </c>
      <c r="BA10" s="711" t="s">
        <v>1079</v>
      </c>
      <c r="BB10" s="810" t="s">
        <v>3046</v>
      </c>
      <c r="BC10" s="711">
        <v>32.14</v>
      </c>
      <c r="BD10" s="711">
        <v>0.55000000000000004</v>
      </c>
      <c r="BE10" s="711">
        <v>0.57999999999999996</v>
      </c>
      <c r="BF10" s="711">
        <v>0.52</v>
      </c>
      <c r="BG10" s="711">
        <v>0.23</v>
      </c>
      <c r="BH10" s="711">
        <v>0.49</v>
      </c>
      <c r="BI10" s="711">
        <v>0.17</v>
      </c>
      <c r="BJ10" s="712">
        <v>0</v>
      </c>
      <c r="BK10" s="712">
        <v>0</v>
      </c>
      <c r="BL10" s="712">
        <v>7</v>
      </c>
      <c r="BM10" s="712">
        <v>2</v>
      </c>
      <c r="BN10" s="713">
        <v>10.62</v>
      </c>
      <c r="BO10" s="714" t="s">
        <v>962</v>
      </c>
      <c r="BP10" s="715">
        <v>88.539416666666654</v>
      </c>
      <c r="BQ10" s="716"/>
      <c r="BR10" s="717">
        <v>651.79999999999995</v>
      </c>
      <c r="BS10" s="718">
        <v>0.28999999999999998</v>
      </c>
      <c r="BT10" s="718">
        <v>0.92</v>
      </c>
      <c r="BU10" s="718">
        <v>25.55</v>
      </c>
      <c r="BV10" s="722" t="s">
        <v>3046</v>
      </c>
      <c r="BW10" s="718">
        <v>27</v>
      </c>
      <c r="BX10" s="718">
        <v>0.79</v>
      </c>
      <c r="BY10" s="718">
        <v>0.5</v>
      </c>
      <c r="BZ10" s="718">
        <v>0.32</v>
      </c>
      <c r="CA10" s="718">
        <v>0.28000000000000003</v>
      </c>
      <c r="CB10" s="718">
        <v>0.61</v>
      </c>
      <c r="CC10" s="718">
        <v>0.19</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10.85</v>
      </c>
      <c r="CQ10" s="707" t="s">
        <v>962</v>
      </c>
      <c r="CR10" s="708">
        <v>90.462333333333333</v>
      </c>
      <c r="CS10" s="709"/>
      <c r="CT10" s="710">
        <v>324.7</v>
      </c>
      <c r="CU10" s="711">
        <v>0.4</v>
      </c>
      <c r="CV10" s="711">
        <v>1.27</v>
      </c>
      <c r="CW10" s="711">
        <v>7.3</v>
      </c>
      <c r="CX10" s="711" t="s">
        <v>1079</v>
      </c>
      <c r="CY10" s="810" t="s">
        <v>3046</v>
      </c>
      <c r="CZ10" s="711">
        <v>28.02</v>
      </c>
      <c r="DA10" s="711">
        <v>0.11</v>
      </c>
      <c r="DB10" s="711">
        <v>0.32</v>
      </c>
      <c r="DC10" s="711">
        <v>0.38</v>
      </c>
      <c r="DD10" s="711">
        <v>0.26</v>
      </c>
      <c r="DE10" s="711">
        <v>0.26</v>
      </c>
      <c r="DF10" s="711">
        <v>0.42</v>
      </c>
      <c r="DG10" s="712">
        <v>0</v>
      </c>
      <c r="DH10" s="712">
        <v>0</v>
      </c>
      <c r="DI10" s="712">
        <v>37</v>
      </c>
      <c r="DJ10" s="712">
        <v>0</v>
      </c>
      <c r="DK10" s="713">
        <v>11.51</v>
      </c>
      <c r="DL10" s="714" t="s">
        <v>962</v>
      </c>
      <c r="DM10" s="715">
        <v>95.968000000000004</v>
      </c>
      <c r="DN10" s="716"/>
      <c r="DO10" s="720" t="s">
        <v>1079</v>
      </c>
      <c r="DP10" s="721" t="s">
        <v>2257</v>
      </c>
      <c r="DQ10" s="722" t="s">
        <v>2257</v>
      </c>
      <c r="DR10" s="718">
        <v>1.34</v>
      </c>
      <c r="DS10" s="722" t="s">
        <v>2257</v>
      </c>
      <c r="DT10" s="722"/>
      <c r="DU10" s="718">
        <v>26.78</v>
      </c>
      <c r="DV10" s="718" t="s">
        <v>1079</v>
      </c>
      <c r="DW10" s="718">
        <v>0.08</v>
      </c>
      <c r="DX10" s="718">
        <v>0.17</v>
      </c>
      <c r="DY10" s="722"/>
      <c r="DZ10" s="722"/>
      <c r="EA10" s="722"/>
      <c r="EB10" s="722"/>
      <c r="EC10" s="669" t="s">
        <v>1077</v>
      </c>
      <c r="ED10" s="669" t="s">
        <v>1077</v>
      </c>
      <c r="EE10" s="669" t="s">
        <v>1079</v>
      </c>
      <c r="EF10" s="669" t="s">
        <v>1079</v>
      </c>
      <c r="EG10" s="669" t="s">
        <v>1077</v>
      </c>
      <c r="EH10" s="669" t="s">
        <v>1077</v>
      </c>
      <c r="EI10" s="669" t="s">
        <v>1079</v>
      </c>
      <c r="EJ10" s="669" t="s">
        <v>1079</v>
      </c>
      <c r="EK10" s="669" t="s">
        <v>1079</v>
      </c>
      <c r="EL10" s="669" t="s">
        <v>581</v>
      </c>
      <c r="EM10" s="669" t="s">
        <v>581</v>
      </c>
      <c r="EN10" s="723"/>
      <c r="EO10" s="724">
        <v>12</v>
      </c>
      <c r="EP10" s="725" t="s">
        <v>962</v>
      </c>
      <c r="EQ10" s="726">
        <v>100</v>
      </c>
      <c r="ER10" s="727"/>
      <c r="ES10" s="728">
        <v>88.8</v>
      </c>
      <c r="ET10" s="729">
        <v>16.940000000000001</v>
      </c>
      <c r="EU10" s="729">
        <v>0.77</v>
      </c>
      <c r="EV10" s="729">
        <v>2.2799999999999998</v>
      </c>
      <c r="EW10" s="687" t="s">
        <v>1077</v>
      </c>
      <c r="EX10" s="687" t="s">
        <v>1077</v>
      </c>
      <c r="EY10" s="687" t="s">
        <v>1079</v>
      </c>
      <c r="EZ10" s="687" t="s">
        <v>1079</v>
      </c>
      <c r="FA10" s="687" t="s">
        <v>1079</v>
      </c>
      <c r="FB10" s="840" t="s">
        <v>581</v>
      </c>
      <c r="FC10" s="730"/>
      <c r="FD10" s="731">
        <v>10.78</v>
      </c>
      <c r="FE10" s="731" t="s">
        <v>2920</v>
      </c>
      <c r="FF10" s="642">
        <v>0.898917748917749</v>
      </c>
      <c r="FG10" s="732">
        <v>9.8000000000000007</v>
      </c>
      <c r="FH10" s="732">
        <v>25</v>
      </c>
      <c r="FI10" s="732">
        <v>158.30000000000001</v>
      </c>
      <c r="FJ10" s="732">
        <v>15.1</v>
      </c>
      <c r="FK10" s="732">
        <v>5.8</v>
      </c>
      <c r="FL10" s="732">
        <v>130</v>
      </c>
      <c r="FM10" s="732">
        <v>46</v>
      </c>
      <c r="FN10" s="732">
        <v>1.6</v>
      </c>
      <c r="FO10" s="732">
        <v>1.8</v>
      </c>
      <c r="FP10" s="735" t="s">
        <v>1914</v>
      </c>
      <c r="FQ10" s="735" t="s">
        <v>1914</v>
      </c>
      <c r="FR10" s="735" t="s">
        <v>1887</v>
      </c>
      <c r="FS10" s="735" t="s">
        <v>1887</v>
      </c>
      <c r="FT10" s="735" t="s">
        <v>1887</v>
      </c>
      <c r="FU10" s="735" t="s">
        <v>1887</v>
      </c>
      <c r="FV10" s="735" t="s">
        <v>1887</v>
      </c>
      <c r="FW10" s="735" t="s">
        <v>1887</v>
      </c>
      <c r="FX10" s="735" t="s">
        <v>1887</v>
      </c>
      <c r="FY10" s="735" t="s">
        <v>2688</v>
      </c>
      <c r="FZ10" s="735" t="s">
        <v>1887</v>
      </c>
      <c r="GA10" s="735" t="s">
        <v>1914</v>
      </c>
      <c r="GB10" s="755"/>
      <c r="GC10" s="737">
        <v>3.02</v>
      </c>
      <c r="GD10" s="738" t="s">
        <v>1888</v>
      </c>
      <c r="GE10" s="738"/>
      <c r="GF10" s="737">
        <v>4</v>
      </c>
      <c r="GG10" s="738" t="s">
        <v>1949</v>
      </c>
      <c r="GH10" s="738"/>
      <c r="GI10" s="2575"/>
      <c r="GJ10" s="740">
        <v>50</v>
      </c>
      <c r="GK10" s="741">
        <v>2</v>
      </c>
      <c r="GL10" s="742" t="s">
        <v>2284</v>
      </c>
      <c r="GM10" s="742" t="s">
        <v>2261</v>
      </c>
      <c r="GN10" s="743" t="s">
        <v>2284</v>
      </c>
      <c r="GO10" s="743" t="s">
        <v>2285</v>
      </c>
      <c r="GP10" s="743" t="s">
        <v>2286</v>
      </c>
      <c r="GQ10" s="743" t="s">
        <v>2284</v>
      </c>
      <c r="GR10" s="743" t="s">
        <v>2987</v>
      </c>
      <c r="GS10" s="743" t="s">
        <v>2285</v>
      </c>
      <c r="GT10" s="743">
        <v>10</v>
      </c>
      <c r="GU10" s="744" t="s">
        <v>2261</v>
      </c>
      <c r="GV10" s="744" t="s">
        <v>2261</v>
      </c>
      <c r="GW10" s="744">
        <v>0</v>
      </c>
      <c r="GX10" s="744" t="s">
        <v>2261</v>
      </c>
      <c r="GY10" s="744" t="s">
        <v>2261</v>
      </c>
      <c r="GZ10" s="744" t="s">
        <v>2261</v>
      </c>
      <c r="HA10" s="744">
        <v>0</v>
      </c>
    </row>
    <row r="11" spans="1:209" s="750" customFormat="1" ht="24" customHeight="1">
      <c r="A11" s="694" t="s">
        <v>2243</v>
      </c>
      <c r="B11" s="790" t="s">
        <v>1260</v>
      </c>
      <c r="C11" s="791" t="s">
        <v>3066</v>
      </c>
      <c r="D11" s="696" t="s">
        <v>3067</v>
      </c>
      <c r="E11" s="697" t="s">
        <v>602</v>
      </c>
      <c r="F11" s="751" t="s">
        <v>3068</v>
      </c>
      <c r="G11" s="699" t="s">
        <v>3069</v>
      </c>
      <c r="H11" s="481">
        <v>1430</v>
      </c>
      <c r="I11" s="700" t="s">
        <v>3070</v>
      </c>
      <c r="J11" s="699" t="s">
        <v>3071</v>
      </c>
      <c r="K11" s="699" t="s">
        <v>1729</v>
      </c>
      <c r="L11" s="699" t="s">
        <v>3072</v>
      </c>
      <c r="M11" s="700" t="s">
        <v>2254</v>
      </c>
      <c r="N11" s="700" t="s">
        <v>2252</v>
      </c>
      <c r="O11" s="700" t="s">
        <v>2252</v>
      </c>
      <c r="P11" s="700" t="s">
        <v>63</v>
      </c>
      <c r="Q11" s="700" t="s">
        <v>2254</v>
      </c>
      <c r="R11" s="700" t="s">
        <v>2252</v>
      </c>
      <c r="S11" s="700" t="s">
        <v>2252</v>
      </c>
      <c r="T11" s="700" t="s">
        <v>1954</v>
      </c>
      <c r="U11" s="700" t="s">
        <v>1954</v>
      </c>
      <c r="V11" s="700" t="s">
        <v>2254</v>
      </c>
      <c r="W11" s="700" t="s">
        <v>2501</v>
      </c>
      <c r="X11" s="700" t="s">
        <v>2254</v>
      </c>
      <c r="Y11" s="700" t="s">
        <v>2254</v>
      </c>
      <c r="Z11" s="700" t="s">
        <v>2253</v>
      </c>
      <c r="AA11" s="700" t="s">
        <v>2253</v>
      </c>
      <c r="AB11" s="700" t="s">
        <v>2501</v>
      </c>
      <c r="AC11" s="700" t="s">
        <v>2501</v>
      </c>
      <c r="AD11" s="700" t="s">
        <v>2501</v>
      </c>
      <c r="AE11" s="701"/>
      <c r="AF11" s="700" t="s">
        <v>2254</v>
      </c>
      <c r="AG11" s="700" t="s">
        <v>2254</v>
      </c>
      <c r="AH11" s="700" t="s">
        <v>2252</v>
      </c>
      <c r="AI11" s="700" t="s">
        <v>2252</v>
      </c>
      <c r="AJ11" s="700" t="s">
        <v>2501</v>
      </c>
      <c r="AK11" s="700" t="s">
        <v>2501</v>
      </c>
      <c r="AL11" s="700" t="s">
        <v>2501</v>
      </c>
      <c r="AM11" s="701"/>
      <c r="AN11" s="702"/>
      <c r="AO11" s="700"/>
      <c r="AP11" s="703">
        <v>177.2</v>
      </c>
      <c r="AQ11" s="704" t="s">
        <v>2283</v>
      </c>
      <c r="AR11" s="705">
        <v>0.85192307692307689</v>
      </c>
      <c r="AS11" s="706">
        <v>9.7899999999999991</v>
      </c>
      <c r="AT11" s="707" t="s">
        <v>960</v>
      </c>
      <c r="AU11" s="708">
        <v>81.634749999999997</v>
      </c>
      <c r="AV11" s="709"/>
      <c r="AW11" s="710">
        <v>471.9</v>
      </c>
      <c r="AX11" s="711">
        <v>0.72</v>
      </c>
      <c r="AY11" s="711">
        <v>1.29</v>
      </c>
      <c r="AZ11" s="711">
        <v>44.5</v>
      </c>
      <c r="BA11" s="711" t="s">
        <v>1079</v>
      </c>
      <c r="BB11" s="810" t="s">
        <v>3046</v>
      </c>
      <c r="BC11" s="711">
        <v>26.3</v>
      </c>
      <c r="BD11" s="711">
        <v>5.63</v>
      </c>
      <c r="BE11" s="711">
        <v>4.58</v>
      </c>
      <c r="BF11" s="711">
        <v>1.01</v>
      </c>
      <c r="BG11" s="711">
        <v>0.56000000000000005</v>
      </c>
      <c r="BH11" s="711">
        <v>0.37</v>
      </c>
      <c r="BI11" s="711">
        <v>0.21</v>
      </c>
      <c r="BJ11" s="712">
        <v>0</v>
      </c>
      <c r="BK11" s="712">
        <v>0</v>
      </c>
      <c r="BL11" s="712">
        <v>43</v>
      </c>
      <c r="BM11" s="712">
        <v>42</v>
      </c>
      <c r="BN11" s="713">
        <v>10.52</v>
      </c>
      <c r="BO11" s="714" t="s">
        <v>962</v>
      </c>
      <c r="BP11" s="715">
        <v>87.693333333333328</v>
      </c>
      <c r="BQ11" s="716"/>
      <c r="BR11" s="717">
        <v>533.20000000000005</v>
      </c>
      <c r="BS11" s="718">
        <v>0.49</v>
      </c>
      <c r="BT11" s="718">
        <v>1.49</v>
      </c>
      <c r="BU11" s="718">
        <v>11.32</v>
      </c>
      <c r="BV11" s="722" t="s">
        <v>3046</v>
      </c>
      <c r="BW11" s="718">
        <v>28.2</v>
      </c>
      <c r="BX11" s="718">
        <v>1.46</v>
      </c>
      <c r="BY11" s="718">
        <v>2.17</v>
      </c>
      <c r="BZ11" s="718">
        <v>0.55000000000000004</v>
      </c>
      <c r="CA11" s="718">
        <v>0.23</v>
      </c>
      <c r="CB11" s="718">
        <v>0.56000000000000005</v>
      </c>
      <c r="CC11" s="718">
        <v>0.27</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11.1</v>
      </c>
      <c r="CQ11" s="707" t="s">
        <v>962</v>
      </c>
      <c r="CR11" s="708">
        <v>92.539083333333352</v>
      </c>
      <c r="CS11" s="709"/>
      <c r="CT11" s="710">
        <v>364.3</v>
      </c>
      <c r="CU11" s="711">
        <v>0.51</v>
      </c>
      <c r="CV11" s="711">
        <v>1.46</v>
      </c>
      <c r="CW11" s="711">
        <v>22.82</v>
      </c>
      <c r="CX11" s="711" t="s">
        <v>1079</v>
      </c>
      <c r="CY11" s="810" t="s">
        <v>3046</v>
      </c>
      <c r="CZ11" s="711">
        <v>26.84</v>
      </c>
      <c r="DA11" s="711">
        <v>4.9000000000000004</v>
      </c>
      <c r="DB11" s="711">
        <v>2.2599999999999998</v>
      </c>
      <c r="DC11" s="711">
        <v>0.4</v>
      </c>
      <c r="DD11" s="711">
        <v>0.23</v>
      </c>
      <c r="DE11" s="711">
        <v>0.36</v>
      </c>
      <c r="DF11" s="711">
        <v>0.34</v>
      </c>
      <c r="DG11" s="712">
        <v>0</v>
      </c>
      <c r="DH11" s="712">
        <v>0</v>
      </c>
      <c r="DI11" s="712">
        <v>71</v>
      </c>
      <c r="DJ11" s="712">
        <v>43</v>
      </c>
      <c r="DK11" s="713">
        <v>9.59</v>
      </c>
      <c r="DL11" s="714" t="s">
        <v>960</v>
      </c>
      <c r="DM11" s="715">
        <v>79.954666666666668</v>
      </c>
      <c r="DN11" s="716"/>
      <c r="DO11" s="720" t="s">
        <v>1079</v>
      </c>
      <c r="DP11" s="721" t="s">
        <v>2257</v>
      </c>
      <c r="DQ11" s="722" t="s">
        <v>2257</v>
      </c>
      <c r="DR11" s="718">
        <v>1.93</v>
      </c>
      <c r="DS11" s="722" t="s">
        <v>2257</v>
      </c>
      <c r="DT11" s="722"/>
      <c r="DU11" s="718">
        <v>40.229999999999997</v>
      </c>
      <c r="DV11" s="718" t="s">
        <v>1079</v>
      </c>
      <c r="DW11" s="718">
        <v>0.13</v>
      </c>
      <c r="DX11" s="718">
        <v>0.11</v>
      </c>
      <c r="DY11" s="722"/>
      <c r="DZ11" s="722"/>
      <c r="EA11" s="722"/>
      <c r="EB11" s="722"/>
      <c r="EC11" s="669" t="s">
        <v>4087</v>
      </c>
      <c r="ED11" s="669" t="s">
        <v>1077</v>
      </c>
      <c r="EE11" s="669" t="s">
        <v>1079</v>
      </c>
      <c r="EF11" s="669" t="s">
        <v>1079</v>
      </c>
      <c r="EG11" s="669" t="s">
        <v>1077</v>
      </c>
      <c r="EH11" s="669" t="s">
        <v>1077</v>
      </c>
      <c r="EI11" s="669" t="s">
        <v>1079</v>
      </c>
      <c r="EJ11" s="669" t="s">
        <v>1079</v>
      </c>
      <c r="EK11" s="669" t="s">
        <v>1079</v>
      </c>
      <c r="EL11" s="669" t="s">
        <v>581</v>
      </c>
      <c r="EM11" s="669" t="s">
        <v>581</v>
      </c>
      <c r="EN11" s="723" t="s">
        <v>4090</v>
      </c>
      <c r="EO11" s="724">
        <v>12</v>
      </c>
      <c r="EP11" s="725" t="s">
        <v>962</v>
      </c>
      <c r="EQ11" s="726">
        <v>100</v>
      </c>
      <c r="ER11" s="727"/>
      <c r="ES11" s="728">
        <v>117.7</v>
      </c>
      <c r="ET11" s="729">
        <v>14.97</v>
      </c>
      <c r="EU11" s="729">
        <v>0.75</v>
      </c>
      <c r="EV11" s="729">
        <v>1.66</v>
      </c>
      <c r="EW11" s="687" t="s">
        <v>1077</v>
      </c>
      <c r="EX11" s="687" t="s">
        <v>1077</v>
      </c>
      <c r="EY11" s="687" t="s">
        <v>1079</v>
      </c>
      <c r="EZ11" s="687" t="s">
        <v>1079</v>
      </c>
      <c r="FA11" s="687" t="s">
        <v>1079</v>
      </c>
      <c r="FB11" s="840" t="s">
        <v>581</v>
      </c>
      <c r="FC11" s="730"/>
      <c r="FD11" s="731">
        <v>11.07</v>
      </c>
      <c r="FE11" s="731" t="s">
        <v>2920</v>
      </c>
      <c r="FF11" s="642">
        <v>0.92272727272727273</v>
      </c>
      <c r="FG11" s="732">
        <v>13.1</v>
      </c>
      <c r="FH11" s="732">
        <v>0</v>
      </c>
      <c r="FI11" s="732">
        <v>280.39999999999998</v>
      </c>
      <c r="FJ11" s="732">
        <v>9.1999999999999993</v>
      </c>
      <c r="FK11" s="732">
        <v>8.9</v>
      </c>
      <c r="FL11" s="732">
        <v>89.2</v>
      </c>
      <c r="FM11" s="732">
        <v>86.9</v>
      </c>
      <c r="FN11" s="732">
        <v>2.9</v>
      </c>
      <c r="FO11" s="732">
        <v>0.2</v>
      </c>
      <c r="FP11" s="735" t="s">
        <v>1914</v>
      </c>
      <c r="FQ11" s="735" t="s">
        <v>1914</v>
      </c>
      <c r="FR11" s="735" t="s">
        <v>1887</v>
      </c>
      <c r="FS11" s="735" t="s">
        <v>1887</v>
      </c>
      <c r="FT11" s="735" t="s">
        <v>1887</v>
      </c>
      <c r="FU11" s="735" t="s">
        <v>1887</v>
      </c>
      <c r="FV11" s="735" t="s">
        <v>1887</v>
      </c>
      <c r="FW11" s="735" t="s">
        <v>1887</v>
      </c>
      <c r="FX11" s="735" t="s">
        <v>1887</v>
      </c>
      <c r="FY11" s="735" t="s">
        <v>2529</v>
      </c>
      <c r="FZ11" s="735" t="s">
        <v>1887</v>
      </c>
      <c r="GA11" s="735" t="s">
        <v>1914</v>
      </c>
      <c r="GB11" s="755"/>
      <c r="GC11" s="737">
        <v>2.65</v>
      </c>
      <c r="GD11" s="738" t="s">
        <v>1273</v>
      </c>
      <c r="GE11" s="738"/>
      <c r="GF11" s="737">
        <v>3.92</v>
      </c>
      <c r="GG11" s="738" t="s">
        <v>1463</v>
      </c>
      <c r="GH11" s="738"/>
      <c r="GI11" s="2575"/>
      <c r="GJ11" s="740">
        <v>50</v>
      </c>
      <c r="GK11" s="741">
        <v>2</v>
      </c>
      <c r="GL11" s="742" t="s">
        <v>2284</v>
      </c>
      <c r="GM11" s="742" t="s">
        <v>2261</v>
      </c>
      <c r="GN11" s="743" t="s">
        <v>2284</v>
      </c>
      <c r="GO11" s="743" t="s">
        <v>2285</v>
      </c>
      <c r="GP11" s="743" t="s">
        <v>2286</v>
      </c>
      <c r="GQ11" s="743" t="s">
        <v>2284</v>
      </c>
      <c r="GR11" s="743" t="s">
        <v>2288</v>
      </c>
      <c r="GS11" s="743" t="s">
        <v>2285</v>
      </c>
      <c r="GT11" s="743">
        <v>10</v>
      </c>
      <c r="GU11" s="744" t="s">
        <v>2261</v>
      </c>
      <c r="GV11" s="744" t="s">
        <v>2261</v>
      </c>
      <c r="GW11" s="744">
        <v>0</v>
      </c>
      <c r="GX11" s="744" t="s">
        <v>2261</v>
      </c>
      <c r="GY11" s="744" t="s">
        <v>2261</v>
      </c>
      <c r="GZ11" s="744" t="s">
        <v>2261</v>
      </c>
      <c r="HA11" s="744">
        <v>0</v>
      </c>
    </row>
    <row r="12" spans="1:209" s="750" customFormat="1" ht="24" customHeight="1">
      <c r="A12" s="694" t="s">
        <v>2243</v>
      </c>
      <c r="B12" s="695" t="s">
        <v>1275</v>
      </c>
      <c r="C12" s="696" t="s">
        <v>1276</v>
      </c>
      <c r="D12" s="696" t="s">
        <v>3073</v>
      </c>
      <c r="E12" s="697" t="s">
        <v>2334</v>
      </c>
      <c r="F12" s="751" t="s">
        <v>3074</v>
      </c>
      <c r="G12" s="699" t="s">
        <v>3075</v>
      </c>
      <c r="H12" s="466">
        <v>910</v>
      </c>
      <c r="I12" s="700" t="s">
        <v>3076</v>
      </c>
      <c r="J12" s="699" t="s">
        <v>3077</v>
      </c>
      <c r="K12" s="699" t="s">
        <v>3078</v>
      </c>
      <c r="L12" s="699" t="s">
        <v>2557</v>
      </c>
      <c r="M12" s="700" t="s">
        <v>2254</v>
      </c>
      <c r="N12" s="700" t="s">
        <v>2252</v>
      </c>
      <c r="O12" s="700" t="s">
        <v>2252</v>
      </c>
      <c r="P12" s="700" t="s">
        <v>63</v>
      </c>
      <c r="Q12" s="700" t="s">
        <v>2254</v>
      </c>
      <c r="R12" s="700" t="s">
        <v>2501</v>
      </c>
      <c r="S12" s="700" t="s">
        <v>2501</v>
      </c>
      <c r="T12" s="700" t="s">
        <v>2094</v>
      </c>
      <c r="U12" s="700" t="s">
        <v>2094</v>
      </c>
      <c r="V12" s="700" t="s">
        <v>2252</v>
      </c>
      <c r="W12" s="700" t="s">
        <v>2252</v>
      </c>
      <c r="X12" s="700" t="s">
        <v>2254</v>
      </c>
      <c r="Y12" s="700" t="s">
        <v>2254</v>
      </c>
      <c r="Z12" s="700" t="s">
        <v>2253</v>
      </c>
      <c r="AA12" s="700" t="s">
        <v>2253</v>
      </c>
      <c r="AB12" s="700" t="s">
        <v>2501</v>
      </c>
      <c r="AC12" s="773"/>
      <c r="AD12" s="773"/>
      <c r="AE12" s="762"/>
      <c r="AF12" s="700" t="s">
        <v>2254</v>
      </c>
      <c r="AG12" s="700" t="s">
        <v>2254</v>
      </c>
      <c r="AH12" s="700" t="s">
        <v>2253</v>
      </c>
      <c r="AI12" s="700" t="s">
        <v>2253</v>
      </c>
      <c r="AJ12" s="700" t="s">
        <v>2501</v>
      </c>
      <c r="AK12" s="773"/>
      <c r="AL12" s="773"/>
      <c r="AM12" s="762"/>
      <c r="AN12" s="702"/>
      <c r="AO12" s="700"/>
      <c r="AP12" s="703">
        <v>168.5</v>
      </c>
      <c r="AQ12" s="704" t="s">
        <v>2296</v>
      </c>
      <c r="AR12" s="705">
        <v>0.81009615384615385</v>
      </c>
      <c r="AS12" s="706">
        <v>9</v>
      </c>
      <c r="AT12" s="707" t="s">
        <v>960</v>
      </c>
      <c r="AU12" s="708">
        <v>75.002083333333346</v>
      </c>
      <c r="AV12" s="709"/>
      <c r="AW12" s="710">
        <v>371.1</v>
      </c>
      <c r="AX12" s="711">
        <v>0.49</v>
      </c>
      <c r="AY12" s="711">
        <v>1.35</v>
      </c>
      <c r="AZ12" s="711">
        <v>17.420000000000002</v>
      </c>
      <c r="BA12" s="711" t="s">
        <v>1079</v>
      </c>
      <c r="BB12" s="810" t="s">
        <v>3046</v>
      </c>
      <c r="BC12" s="711">
        <v>33.14</v>
      </c>
      <c r="BD12" s="711">
        <v>3.57</v>
      </c>
      <c r="BE12" s="711">
        <v>2.85</v>
      </c>
      <c r="BF12" s="711">
        <v>0.86</v>
      </c>
      <c r="BG12" s="711">
        <v>0.51</v>
      </c>
      <c r="BH12" s="711">
        <v>0.39</v>
      </c>
      <c r="BI12" s="711">
        <v>0.27</v>
      </c>
      <c r="BJ12" s="712">
        <v>0</v>
      </c>
      <c r="BK12" s="712">
        <v>0</v>
      </c>
      <c r="BL12" s="712">
        <v>28</v>
      </c>
      <c r="BM12" s="712">
        <v>0</v>
      </c>
      <c r="BN12" s="713">
        <v>9.74</v>
      </c>
      <c r="BO12" s="714" t="s">
        <v>960</v>
      </c>
      <c r="BP12" s="715">
        <v>81.232333333333344</v>
      </c>
      <c r="BQ12" s="716"/>
      <c r="BR12" s="717">
        <v>521.4</v>
      </c>
      <c r="BS12" s="718">
        <v>0.82</v>
      </c>
      <c r="BT12" s="718">
        <v>1.24</v>
      </c>
      <c r="BU12" s="718">
        <v>18.71</v>
      </c>
      <c r="BV12" s="722" t="s">
        <v>3046</v>
      </c>
      <c r="BW12" s="718">
        <v>32.869999999999997</v>
      </c>
      <c r="BX12" s="718">
        <v>2.85</v>
      </c>
      <c r="BY12" s="718">
        <v>1.99</v>
      </c>
      <c r="BZ12" s="718">
        <v>0.52</v>
      </c>
      <c r="CA12" s="718">
        <v>0.25</v>
      </c>
      <c r="CB12" s="718">
        <v>0.51</v>
      </c>
      <c r="CC12" s="718">
        <v>0.23</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10.43</v>
      </c>
      <c r="CQ12" s="707" t="s">
        <v>960</v>
      </c>
      <c r="CR12" s="708">
        <v>86.924166666666679</v>
      </c>
      <c r="CS12" s="709"/>
      <c r="CT12" s="710">
        <v>289.5</v>
      </c>
      <c r="CU12" s="711">
        <v>0.5</v>
      </c>
      <c r="CV12" s="711">
        <v>1.22</v>
      </c>
      <c r="CW12" s="711">
        <v>11.45</v>
      </c>
      <c r="CX12" s="711" t="s">
        <v>1079</v>
      </c>
      <c r="CY12" s="810" t="s">
        <v>3046</v>
      </c>
      <c r="CZ12" s="711">
        <v>30.51</v>
      </c>
      <c r="DA12" s="711">
        <v>3.09</v>
      </c>
      <c r="DB12" s="711">
        <v>1.47</v>
      </c>
      <c r="DC12" s="711">
        <v>0.38</v>
      </c>
      <c r="DD12" s="711">
        <v>0.24</v>
      </c>
      <c r="DE12" s="711">
        <v>0.31</v>
      </c>
      <c r="DF12" s="711">
        <v>0.34</v>
      </c>
      <c r="DG12" s="712">
        <v>0</v>
      </c>
      <c r="DH12" s="712">
        <v>8</v>
      </c>
      <c r="DI12" s="712">
        <v>17</v>
      </c>
      <c r="DJ12" s="712">
        <v>0</v>
      </c>
      <c r="DK12" s="713">
        <v>8.67</v>
      </c>
      <c r="DL12" s="714" t="s">
        <v>968</v>
      </c>
      <c r="DM12" s="715">
        <v>72.307594202898557</v>
      </c>
      <c r="DN12" s="716"/>
      <c r="DO12" s="720" t="s">
        <v>1079</v>
      </c>
      <c r="DP12" s="721" t="s">
        <v>2257</v>
      </c>
      <c r="DQ12" s="722" t="s">
        <v>2257</v>
      </c>
      <c r="DR12" s="718">
        <v>2.37</v>
      </c>
      <c r="DS12" s="722" t="s">
        <v>2257</v>
      </c>
      <c r="DT12" s="722"/>
      <c r="DU12" s="718">
        <v>44.41</v>
      </c>
      <c r="DV12" s="718" t="s">
        <v>1079</v>
      </c>
      <c r="DW12" s="718">
        <v>0.19</v>
      </c>
      <c r="DX12" s="718">
        <v>0.14000000000000001</v>
      </c>
      <c r="DY12" s="722"/>
      <c r="DZ12" s="722"/>
      <c r="EA12" s="722"/>
      <c r="EB12" s="722"/>
      <c r="EC12" s="669" t="s">
        <v>1077</v>
      </c>
      <c r="ED12" s="669" t="s">
        <v>1077</v>
      </c>
      <c r="EE12" s="669" t="s">
        <v>1079</v>
      </c>
      <c r="EF12" s="669" t="s">
        <v>1079</v>
      </c>
      <c r="EG12" s="669" t="s">
        <v>1077</v>
      </c>
      <c r="EH12" s="669" t="s">
        <v>1077</v>
      </c>
      <c r="EI12" s="669" t="s">
        <v>1079</v>
      </c>
      <c r="EJ12" s="669" t="s">
        <v>1079</v>
      </c>
      <c r="EK12" s="669" t="s">
        <v>1079</v>
      </c>
      <c r="EL12" s="669" t="s">
        <v>581</v>
      </c>
      <c r="EM12" s="669" t="s">
        <v>581</v>
      </c>
      <c r="EN12" s="723"/>
      <c r="EO12" s="724">
        <v>12</v>
      </c>
      <c r="EP12" s="725" t="s">
        <v>962</v>
      </c>
      <c r="EQ12" s="726">
        <v>100</v>
      </c>
      <c r="ER12" s="727"/>
      <c r="ES12" s="728">
        <v>262.3</v>
      </c>
      <c r="ET12" s="729">
        <v>12.5</v>
      </c>
      <c r="EU12" s="729">
        <v>0.97</v>
      </c>
      <c r="EV12" s="729">
        <v>2.09</v>
      </c>
      <c r="EW12" s="687" t="s">
        <v>1077</v>
      </c>
      <c r="EX12" s="687" t="s">
        <v>1077</v>
      </c>
      <c r="EY12" s="687" t="s">
        <v>1079</v>
      </c>
      <c r="EZ12" s="687" t="s">
        <v>1079</v>
      </c>
      <c r="FA12" s="687" t="s">
        <v>1079</v>
      </c>
      <c r="FB12" s="840" t="s">
        <v>581</v>
      </c>
      <c r="FC12" s="754" t="s">
        <v>4092</v>
      </c>
      <c r="FD12" s="731">
        <v>11</v>
      </c>
      <c r="FE12" s="731" t="s">
        <v>2920</v>
      </c>
      <c r="FF12" s="642">
        <v>0.91666666666666663</v>
      </c>
      <c r="FG12" s="732">
        <v>13.5</v>
      </c>
      <c r="FH12" s="732">
        <v>4.0999999999999996</v>
      </c>
      <c r="FI12" s="732">
        <v>267.8</v>
      </c>
      <c r="FJ12" s="732">
        <v>4.3</v>
      </c>
      <c r="FK12" s="732">
        <v>5.9</v>
      </c>
      <c r="FL12" s="732">
        <v>193.1</v>
      </c>
      <c r="FM12" s="732">
        <v>108.4</v>
      </c>
      <c r="FN12" s="732">
        <v>2</v>
      </c>
      <c r="FO12" s="732">
        <v>4</v>
      </c>
      <c r="FP12" s="735" t="s">
        <v>1914</v>
      </c>
      <c r="FQ12" s="735" t="s">
        <v>1914</v>
      </c>
      <c r="FR12" s="735" t="s">
        <v>1887</v>
      </c>
      <c r="FS12" s="735" t="s">
        <v>1887</v>
      </c>
      <c r="FT12" s="735" t="s">
        <v>1887</v>
      </c>
      <c r="FU12" s="735" t="s">
        <v>1887</v>
      </c>
      <c r="FV12" s="735" t="s">
        <v>1887</v>
      </c>
      <c r="FW12" s="735" t="s">
        <v>1887</v>
      </c>
      <c r="FX12" s="735" t="s">
        <v>2688</v>
      </c>
      <c r="FY12" s="735" t="s">
        <v>1887</v>
      </c>
      <c r="FZ12" s="735" t="s">
        <v>1887</v>
      </c>
      <c r="GA12" s="735" t="s">
        <v>1914</v>
      </c>
      <c r="GB12" s="763"/>
      <c r="GC12" s="737">
        <v>2.85</v>
      </c>
      <c r="GD12" s="738" t="s">
        <v>1888</v>
      </c>
      <c r="GE12" s="738"/>
      <c r="GF12" s="737">
        <v>2.92</v>
      </c>
      <c r="GG12" s="738" t="s">
        <v>1899</v>
      </c>
      <c r="GH12" s="738"/>
      <c r="GI12" s="2575"/>
      <c r="GJ12" s="740">
        <v>75</v>
      </c>
      <c r="GK12" s="741">
        <v>4</v>
      </c>
      <c r="GL12" s="742" t="s">
        <v>2284</v>
      </c>
      <c r="GM12" s="742" t="s">
        <v>2284</v>
      </c>
      <c r="GN12" s="743" t="s">
        <v>2284</v>
      </c>
      <c r="GO12" s="743" t="s">
        <v>2285</v>
      </c>
      <c r="GP12" s="743" t="s">
        <v>2286</v>
      </c>
      <c r="GQ12" s="743" t="s">
        <v>2284</v>
      </c>
      <c r="GR12" s="743" t="s">
        <v>2288</v>
      </c>
      <c r="GS12" s="743" t="s">
        <v>2288</v>
      </c>
      <c r="GT12" s="743">
        <v>10</v>
      </c>
      <c r="GU12" s="744" t="s">
        <v>2261</v>
      </c>
      <c r="GV12" s="744" t="s">
        <v>2261</v>
      </c>
      <c r="GW12" s="744">
        <v>0</v>
      </c>
      <c r="GX12" s="744" t="s">
        <v>2284</v>
      </c>
      <c r="GY12" s="744" t="s">
        <v>1700</v>
      </c>
      <c r="GZ12" s="744" t="s">
        <v>2285</v>
      </c>
      <c r="HA12" s="744">
        <v>25</v>
      </c>
    </row>
    <row r="13" spans="1:209" s="750" customFormat="1" ht="24" customHeight="1">
      <c r="A13" s="694" t="s">
        <v>2243</v>
      </c>
      <c r="B13" s="790" t="s">
        <v>1275</v>
      </c>
      <c r="C13" s="791" t="s">
        <v>3560</v>
      </c>
      <c r="D13" s="696" t="s">
        <v>3073</v>
      </c>
      <c r="E13" s="697" t="s">
        <v>2334</v>
      </c>
      <c r="F13" s="751" t="s">
        <v>3074</v>
      </c>
      <c r="G13" s="699" t="s">
        <v>3075</v>
      </c>
      <c r="H13" s="466">
        <v>910</v>
      </c>
      <c r="I13" s="771" t="s">
        <v>3076</v>
      </c>
      <c r="J13" s="699" t="s">
        <v>3077</v>
      </c>
      <c r="K13" s="699" t="s">
        <v>3080</v>
      </c>
      <c r="L13" s="699" t="s">
        <v>3081</v>
      </c>
      <c r="M13" s="700" t="s">
        <v>2254</v>
      </c>
      <c r="N13" s="700" t="s">
        <v>2252</v>
      </c>
      <c r="O13" s="700" t="s">
        <v>2252</v>
      </c>
      <c r="P13" s="700" t="s">
        <v>63</v>
      </c>
      <c r="Q13" s="700" t="s">
        <v>2254</v>
      </c>
      <c r="R13" s="700" t="s">
        <v>2252</v>
      </c>
      <c r="S13" s="700" t="s">
        <v>2252</v>
      </c>
      <c r="T13" s="700" t="s">
        <v>1954</v>
      </c>
      <c r="U13" s="700" t="s">
        <v>1954</v>
      </c>
      <c r="V13" s="700" t="s">
        <v>2254</v>
      </c>
      <c r="W13" s="700" t="s">
        <v>2252</v>
      </c>
      <c r="X13" s="700" t="s">
        <v>2254</v>
      </c>
      <c r="Y13" s="700" t="s">
        <v>2254</v>
      </c>
      <c r="Z13" s="700" t="s">
        <v>2254</v>
      </c>
      <c r="AA13" s="700" t="s">
        <v>2254</v>
      </c>
      <c r="AB13" s="700" t="s">
        <v>2501</v>
      </c>
      <c r="AC13" s="773"/>
      <c r="AD13" s="773"/>
      <c r="AE13" s="773"/>
      <c r="AF13" s="700" t="s">
        <v>2254</v>
      </c>
      <c r="AG13" s="700" t="s">
        <v>2254</v>
      </c>
      <c r="AH13" s="700" t="s">
        <v>2254</v>
      </c>
      <c r="AI13" s="700" t="s">
        <v>2254</v>
      </c>
      <c r="AJ13" s="700" t="s">
        <v>2501</v>
      </c>
      <c r="AK13" s="773"/>
      <c r="AL13" s="773"/>
      <c r="AM13" s="773"/>
      <c r="AN13" s="702"/>
      <c r="AO13" s="700"/>
      <c r="AP13" s="703">
        <v>179.2</v>
      </c>
      <c r="AQ13" s="704" t="s">
        <v>2283</v>
      </c>
      <c r="AR13" s="705">
        <v>0.86153846153846148</v>
      </c>
      <c r="AS13" s="706">
        <v>9</v>
      </c>
      <c r="AT13" s="707" t="s">
        <v>960</v>
      </c>
      <c r="AU13" s="708">
        <v>75.002083333333346</v>
      </c>
      <c r="AV13" s="709"/>
      <c r="AW13" s="710">
        <v>371.1</v>
      </c>
      <c r="AX13" s="711">
        <v>0.49</v>
      </c>
      <c r="AY13" s="711">
        <v>1.35</v>
      </c>
      <c r="AZ13" s="711">
        <v>17.420000000000002</v>
      </c>
      <c r="BA13" s="711" t="s">
        <v>1079</v>
      </c>
      <c r="BB13" s="810" t="s">
        <v>3046</v>
      </c>
      <c r="BC13" s="711">
        <v>33.14</v>
      </c>
      <c r="BD13" s="711">
        <v>3.57</v>
      </c>
      <c r="BE13" s="711">
        <v>2.85</v>
      </c>
      <c r="BF13" s="711">
        <v>0.86</v>
      </c>
      <c r="BG13" s="711">
        <v>0.51</v>
      </c>
      <c r="BH13" s="711">
        <v>0.39</v>
      </c>
      <c r="BI13" s="711">
        <v>0.27</v>
      </c>
      <c r="BJ13" s="712">
        <v>0</v>
      </c>
      <c r="BK13" s="712">
        <v>0</v>
      </c>
      <c r="BL13" s="712">
        <v>28</v>
      </c>
      <c r="BM13" s="712">
        <v>0</v>
      </c>
      <c r="BN13" s="713">
        <v>9.74</v>
      </c>
      <c r="BO13" s="714" t="s">
        <v>960</v>
      </c>
      <c r="BP13" s="715">
        <v>81.232333333333344</v>
      </c>
      <c r="BQ13" s="716"/>
      <c r="BR13" s="717">
        <v>521.4</v>
      </c>
      <c r="BS13" s="718">
        <v>0.82</v>
      </c>
      <c r="BT13" s="718">
        <v>1.24</v>
      </c>
      <c r="BU13" s="718">
        <v>18.71</v>
      </c>
      <c r="BV13" s="722" t="s">
        <v>3046</v>
      </c>
      <c r="BW13" s="718">
        <v>32.869999999999997</v>
      </c>
      <c r="BX13" s="718">
        <v>2.85</v>
      </c>
      <c r="BY13" s="718">
        <v>1.99</v>
      </c>
      <c r="BZ13" s="718">
        <v>0.52</v>
      </c>
      <c r="CA13" s="718">
        <v>0.25</v>
      </c>
      <c r="CB13" s="718">
        <v>0.51</v>
      </c>
      <c r="CC13" s="718">
        <v>0.23</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10.56</v>
      </c>
      <c r="CQ13" s="707" t="s">
        <v>962</v>
      </c>
      <c r="CR13" s="708">
        <v>88.077916666666667</v>
      </c>
      <c r="CS13" s="709"/>
      <c r="CT13" s="710">
        <v>270.2</v>
      </c>
      <c r="CU13" s="711">
        <v>0.54</v>
      </c>
      <c r="CV13" s="711">
        <v>1.18</v>
      </c>
      <c r="CW13" s="711">
        <v>11.31</v>
      </c>
      <c r="CX13" s="711" t="s">
        <v>1079</v>
      </c>
      <c r="CY13" s="810" t="s">
        <v>3046</v>
      </c>
      <c r="CZ13" s="711">
        <v>29.76</v>
      </c>
      <c r="DA13" s="711">
        <v>2.7</v>
      </c>
      <c r="DB13" s="711">
        <v>0.53</v>
      </c>
      <c r="DC13" s="711">
        <v>0.31</v>
      </c>
      <c r="DD13" s="711">
        <v>0.21</v>
      </c>
      <c r="DE13" s="711">
        <v>0.3</v>
      </c>
      <c r="DF13" s="711">
        <v>0.18</v>
      </c>
      <c r="DG13" s="712">
        <v>0</v>
      </c>
      <c r="DH13" s="712">
        <v>15</v>
      </c>
      <c r="DI13" s="712">
        <v>10</v>
      </c>
      <c r="DJ13" s="712">
        <v>0</v>
      </c>
      <c r="DK13" s="713">
        <v>11.32</v>
      </c>
      <c r="DL13" s="714" t="s">
        <v>962</v>
      </c>
      <c r="DM13" s="715">
        <v>94.37866666666666</v>
      </c>
      <c r="DN13" s="716"/>
      <c r="DO13" s="720" t="s">
        <v>1079</v>
      </c>
      <c r="DP13" s="721" t="s">
        <v>2257</v>
      </c>
      <c r="DQ13" s="722" t="s">
        <v>2257</v>
      </c>
      <c r="DR13" s="718">
        <v>1.42</v>
      </c>
      <c r="DS13" s="722" t="s">
        <v>2257</v>
      </c>
      <c r="DT13" s="722"/>
      <c r="DU13" s="718">
        <v>28.27</v>
      </c>
      <c r="DV13" s="718" t="s">
        <v>1079</v>
      </c>
      <c r="DW13" s="718">
        <v>0.25</v>
      </c>
      <c r="DX13" s="718">
        <v>0.16</v>
      </c>
      <c r="DY13" s="722"/>
      <c r="DZ13" s="722"/>
      <c r="EA13" s="722"/>
      <c r="EB13" s="722"/>
      <c r="EC13" s="669" t="s">
        <v>1077</v>
      </c>
      <c r="ED13" s="669" t="s">
        <v>1077</v>
      </c>
      <c r="EE13" s="669" t="s">
        <v>1079</v>
      </c>
      <c r="EF13" s="669" t="s">
        <v>1079</v>
      </c>
      <c r="EG13" s="669" t="s">
        <v>1077</v>
      </c>
      <c r="EH13" s="669" t="s">
        <v>1077</v>
      </c>
      <c r="EI13" s="669" t="s">
        <v>1079</v>
      </c>
      <c r="EJ13" s="669" t="s">
        <v>1079</v>
      </c>
      <c r="EK13" s="669" t="s">
        <v>1079</v>
      </c>
      <c r="EL13" s="669" t="s">
        <v>581</v>
      </c>
      <c r="EM13" s="669" t="s">
        <v>581</v>
      </c>
      <c r="EN13" s="723"/>
      <c r="EO13" s="724">
        <v>12</v>
      </c>
      <c r="EP13" s="725" t="s">
        <v>962</v>
      </c>
      <c r="EQ13" s="726">
        <v>100</v>
      </c>
      <c r="ER13" s="727"/>
      <c r="ES13" s="728">
        <v>237.3</v>
      </c>
      <c r="ET13" s="729">
        <v>10.3</v>
      </c>
      <c r="EU13" s="729">
        <v>0.79</v>
      </c>
      <c r="EV13" s="729">
        <v>2.0699999999999998</v>
      </c>
      <c r="EW13" s="687" t="s">
        <v>1077</v>
      </c>
      <c r="EX13" s="687" t="s">
        <v>1077</v>
      </c>
      <c r="EY13" s="687" t="s">
        <v>1079</v>
      </c>
      <c r="EZ13" s="687" t="s">
        <v>1079</v>
      </c>
      <c r="FA13" s="687" t="s">
        <v>1079</v>
      </c>
      <c r="FB13" s="840" t="s">
        <v>581</v>
      </c>
      <c r="FC13" s="754"/>
      <c r="FD13" s="731">
        <v>11</v>
      </c>
      <c r="FE13" s="731" t="s">
        <v>2920</v>
      </c>
      <c r="FF13" s="642">
        <v>0.91666666666666663</v>
      </c>
      <c r="FG13" s="732">
        <v>13.5</v>
      </c>
      <c r="FH13" s="732">
        <v>4.0999999999999996</v>
      </c>
      <c r="FI13" s="732">
        <v>267.8</v>
      </c>
      <c r="FJ13" s="732">
        <v>4.3</v>
      </c>
      <c r="FK13" s="732">
        <v>5.9</v>
      </c>
      <c r="FL13" s="732">
        <v>193.1</v>
      </c>
      <c r="FM13" s="732">
        <v>108.4</v>
      </c>
      <c r="FN13" s="732">
        <v>2</v>
      </c>
      <c r="FO13" s="732">
        <v>4</v>
      </c>
      <c r="FP13" s="735" t="s">
        <v>1914</v>
      </c>
      <c r="FQ13" s="735" t="s">
        <v>1914</v>
      </c>
      <c r="FR13" s="735" t="s">
        <v>1887</v>
      </c>
      <c r="FS13" s="735" t="s">
        <v>1887</v>
      </c>
      <c r="FT13" s="735" t="s">
        <v>1887</v>
      </c>
      <c r="FU13" s="735" t="s">
        <v>1887</v>
      </c>
      <c r="FV13" s="735" t="s">
        <v>1887</v>
      </c>
      <c r="FW13" s="735" t="s">
        <v>1887</v>
      </c>
      <c r="FX13" s="735" t="s">
        <v>1887</v>
      </c>
      <c r="FY13" s="735" t="s">
        <v>1887</v>
      </c>
      <c r="FZ13" s="735" t="s">
        <v>1887</v>
      </c>
      <c r="GA13" s="735" t="s">
        <v>1914</v>
      </c>
      <c r="GB13" s="755"/>
      <c r="GC13" s="737">
        <v>2.85</v>
      </c>
      <c r="GD13" s="738" t="s">
        <v>1888</v>
      </c>
      <c r="GE13" s="738"/>
      <c r="GF13" s="737">
        <v>2.92</v>
      </c>
      <c r="GG13" s="738" t="s">
        <v>1899</v>
      </c>
      <c r="GH13" s="738"/>
      <c r="GI13" s="2575"/>
      <c r="GJ13" s="740">
        <v>75</v>
      </c>
      <c r="GK13" s="741">
        <v>4</v>
      </c>
      <c r="GL13" s="742" t="s">
        <v>2284</v>
      </c>
      <c r="GM13" s="742" t="s">
        <v>2284</v>
      </c>
      <c r="GN13" s="743" t="s">
        <v>2284</v>
      </c>
      <c r="GO13" s="743" t="s">
        <v>2285</v>
      </c>
      <c r="GP13" s="743" t="s">
        <v>2286</v>
      </c>
      <c r="GQ13" s="743" t="s">
        <v>2284</v>
      </c>
      <c r="GR13" s="743" t="s">
        <v>2288</v>
      </c>
      <c r="GS13" s="743" t="s">
        <v>2288</v>
      </c>
      <c r="GT13" s="743">
        <v>10</v>
      </c>
      <c r="GU13" s="744" t="s">
        <v>2261</v>
      </c>
      <c r="GV13" s="744" t="s">
        <v>2261</v>
      </c>
      <c r="GW13" s="744">
        <v>0</v>
      </c>
      <c r="GX13" s="744" t="s">
        <v>2284</v>
      </c>
      <c r="GY13" s="744" t="s">
        <v>1700</v>
      </c>
      <c r="GZ13" s="744" t="s">
        <v>2285</v>
      </c>
      <c r="HA13" s="744">
        <v>25</v>
      </c>
    </row>
    <row r="14" spans="1:209" s="750" customFormat="1" ht="24" customHeight="1">
      <c r="A14" s="694" t="s">
        <v>2262</v>
      </c>
      <c r="B14" s="695" t="s">
        <v>1250</v>
      </c>
      <c r="C14" s="696" t="s">
        <v>3082</v>
      </c>
      <c r="D14" s="696" t="s">
        <v>3083</v>
      </c>
      <c r="E14" s="697" t="s">
        <v>3054</v>
      </c>
      <c r="F14" s="751" t="s">
        <v>3084</v>
      </c>
      <c r="G14" s="699" t="s">
        <v>3085</v>
      </c>
      <c r="H14" s="466">
        <v>1020</v>
      </c>
      <c r="I14" s="700" t="s">
        <v>2942</v>
      </c>
      <c r="J14" s="699" t="s">
        <v>3086</v>
      </c>
      <c r="K14" s="699" t="s">
        <v>3086</v>
      </c>
      <c r="L14" s="699" t="s">
        <v>3087</v>
      </c>
      <c r="M14" s="700" t="s">
        <v>2254</v>
      </c>
      <c r="N14" s="700" t="s">
        <v>2252</v>
      </c>
      <c r="O14" s="700" t="s">
        <v>2252</v>
      </c>
      <c r="P14" s="700" t="s">
        <v>63</v>
      </c>
      <c r="Q14" s="700" t="s">
        <v>2254</v>
      </c>
      <c r="R14" s="700" t="s">
        <v>2252</v>
      </c>
      <c r="S14" s="700" t="s">
        <v>2501</v>
      </c>
      <c r="T14" s="700" t="s">
        <v>1882</v>
      </c>
      <c r="U14" s="700" t="s">
        <v>1882</v>
      </c>
      <c r="V14" s="700" t="s">
        <v>2252</v>
      </c>
      <c r="W14" s="700" t="s">
        <v>2252</v>
      </c>
      <c r="X14" s="700" t="s">
        <v>2254</v>
      </c>
      <c r="Y14" s="700" t="s">
        <v>2254</v>
      </c>
      <c r="Z14" s="700" t="s">
        <v>2253</v>
      </c>
      <c r="AA14" s="700" t="s">
        <v>2253</v>
      </c>
      <c r="AB14" s="773"/>
      <c r="AC14" s="701"/>
      <c r="AD14" s="701"/>
      <c r="AE14" s="701"/>
      <c r="AF14" s="700" t="s">
        <v>2254</v>
      </c>
      <c r="AG14" s="700" t="s">
        <v>2254</v>
      </c>
      <c r="AH14" s="700" t="s">
        <v>2253</v>
      </c>
      <c r="AI14" s="700" t="s">
        <v>2253</v>
      </c>
      <c r="AJ14" s="773"/>
      <c r="AK14" s="701"/>
      <c r="AL14" s="701"/>
      <c r="AM14" s="701"/>
      <c r="AN14" s="702"/>
      <c r="AO14" s="700"/>
      <c r="AP14" s="703">
        <v>159.19999999999999</v>
      </c>
      <c r="AQ14" s="704" t="s">
        <v>2296</v>
      </c>
      <c r="AR14" s="705">
        <v>0.76538461538461533</v>
      </c>
      <c r="AS14" s="706">
        <v>7.08</v>
      </c>
      <c r="AT14" s="707" t="s">
        <v>961</v>
      </c>
      <c r="AU14" s="708">
        <v>59.003416666666674</v>
      </c>
      <c r="AV14" s="709"/>
      <c r="AW14" s="710">
        <v>406.1</v>
      </c>
      <c r="AX14" s="711">
        <v>0.46</v>
      </c>
      <c r="AY14" s="711">
        <v>1.77</v>
      </c>
      <c r="AZ14" s="711">
        <v>17.37</v>
      </c>
      <c r="BA14" s="711" t="s">
        <v>1079</v>
      </c>
      <c r="BB14" s="810" t="s">
        <v>3046</v>
      </c>
      <c r="BC14" s="711">
        <v>39.31</v>
      </c>
      <c r="BD14" s="711">
        <v>1.84</v>
      </c>
      <c r="BE14" s="711">
        <v>3.54</v>
      </c>
      <c r="BF14" s="711">
        <v>0.48</v>
      </c>
      <c r="BG14" s="711">
        <v>1.24</v>
      </c>
      <c r="BH14" s="711">
        <v>0.76</v>
      </c>
      <c r="BI14" s="711">
        <v>0.32</v>
      </c>
      <c r="BJ14" s="712">
        <v>0</v>
      </c>
      <c r="BK14" s="712">
        <v>55</v>
      </c>
      <c r="BL14" s="712">
        <v>81</v>
      </c>
      <c r="BM14" s="712">
        <v>49</v>
      </c>
      <c r="BN14" s="713">
        <v>9.44</v>
      </c>
      <c r="BO14" s="714" t="s">
        <v>960</v>
      </c>
      <c r="BP14" s="715">
        <v>78.694083333333339</v>
      </c>
      <c r="BQ14" s="716"/>
      <c r="BR14" s="717">
        <v>534.79999999999995</v>
      </c>
      <c r="BS14" s="718">
        <v>0.57999999999999996</v>
      </c>
      <c r="BT14" s="718">
        <v>1.06</v>
      </c>
      <c r="BU14" s="718">
        <v>28.75</v>
      </c>
      <c r="BV14" s="722" t="s">
        <v>3046</v>
      </c>
      <c r="BW14" s="718">
        <v>33.06</v>
      </c>
      <c r="BX14" s="718">
        <v>1.56</v>
      </c>
      <c r="BY14" s="718">
        <v>0.64</v>
      </c>
      <c r="BZ14" s="718">
        <v>0.38</v>
      </c>
      <c r="CA14" s="718">
        <v>0.47</v>
      </c>
      <c r="CB14" s="718">
        <v>0.65</v>
      </c>
      <c r="CC14" s="718">
        <v>0.45</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8.42</v>
      </c>
      <c r="CQ14" s="707" t="s">
        <v>968</v>
      </c>
      <c r="CR14" s="708">
        <v>70.233250000000012</v>
      </c>
      <c r="CS14" s="709"/>
      <c r="CT14" s="710">
        <v>446.2</v>
      </c>
      <c r="CU14" s="711">
        <v>0.53</v>
      </c>
      <c r="CV14" s="711">
        <v>1.89</v>
      </c>
      <c r="CW14" s="711">
        <v>13.94</v>
      </c>
      <c r="CX14" s="711" t="s">
        <v>1079</v>
      </c>
      <c r="CY14" s="810" t="s">
        <v>3046</v>
      </c>
      <c r="CZ14" s="711">
        <v>31.37</v>
      </c>
      <c r="DA14" s="711">
        <v>1.36</v>
      </c>
      <c r="DB14" s="711">
        <v>1.94</v>
      </c>
      <c r="DC14" s="711">
        <v>0.34</v>
      </c>
      <c r="DD14" s="711">
        <v>1.45</v>
      </c>
      <c r="DE14" s="711">
        <v>0.46</v>
      </c>
      <c r="DF14" s="711">
        <v>0.52</v>
      </c>
      <c r="DG14" s="712">
        <v>11</v>
      </c>
      <c r="DH14" s="712">
        <v>25</v>
      </c>
      <c r="DI14" s="712">
        <v>74</v>
      </c>
      <c r="DJ14" s="712">
        <v>0</v>
      </c>
      <c r="DK14" s="713">
        <v>8.06</v>
      </c>
      <c r="DL14" s="714" t="s">
        <v>968</v>
      </c>
      <c r="DM14" s="715">
        <v>67.173913043478265</v>
      </c>
      <c r="DN14" s="716"/>
      <c r="DO14" s="720" t="s">
        <v>1079</v>
      </c>
      <c r="DP14" s="721" t="s">
        <v>2257</v>
      </c>
      <c r="DQ14" s="722" t="s">
        <v>2257</v>
      </c>
      <c r="DR14" s="718">
        <v>2.5499999999999998</v>
      </c>
      <c r="DS14" s="722" t="s">
        <v>2257</v>
      </c>
      <c r="DT14" s="722"/>
      <c r="DU14" s="718">
        <v>49.92</v>
      </c>
      <c r="DV14" s="718" t="s">
        <v>1079</v>
      </c>
      <c r="DW14" s="718">
        <v>1</v>
      </c>
      <c r="DX14" s="718">
        <v>0.18</v>
      </c>
      <c r="DY14" s="722"/>
      <c r="DZ14" s="722"/>
      <c r="EA14" s="722"/>
      <c r="EB14" s="722"/>
      <c r="EC14" s="669" t="s">
        <v>4087</v>
      </c>
      <c r="ED14" s="669" t="s">
        <v>1077</v>
      </c>
      <c r="EE14" s="669" t="s">
        <v>1079</v>
      </c>
      <c r="EF14" s="669" t="s">
        <v>1079</v>
      </c>
      <c r="EG14" s="669" t="s">
        <v>1077</v>
      </c>
      <c r="EH14" s="669" t="s">
        <v>1077</v>
      </c>
      <c r="EI14" s="669" t="s">
        <v>1079</v>
      </c>
      <c r="EJ14" s="669" t="s">
        <v>1079</v>
      </c>
      <c r="EK14" s="669" t="s">
        <v>1079</v>
      </c>
      <c r="EL14" s="669" t="s">
        <v>581</v>
      </c>
      <c r="EM14" s="669" t="s">
        <v>581</v>
      </c>
      <c r="EN14" s="723" t="s">
        <v>4088</v>
      </c>
      <c r="EO14" s="724">
        <v>12</v>
      </c>
      <c r="EP14" s="725" t="s">
        <v>962</v>
      </c>
      <c r="EQ14" s="726">
        <v>100</v>
      </c>
      <c r="ER14" s="727"/>
      <c r="ES14" s="728">
        <v>216.1</v>
      </c>
      <c r="ET14" s="729">
        <v>19.920000000000002</v>
      </c>
      <c r="EU14" s="729">
        <v>0.77</v>
      </c>
      <c r="EV14" s="729">
        <v>2.44</v>
      </c>
      <c r="EW14" s="687" t="s">
        <v>1077</v>
      </c>
      <c r="EX14" s="687" t="s">
        <v>1077</v>
      </c>
      <c r="EY14" s="687" t="s">
        <v>1079</v>
      </c>
      <c r="EZ14" s="687" t="s">
        <v>1079</v>
      </c>
      <c r="FA14" s="687" t="s">
        <v>1079</v>
      </c>
      <c r="FB14" s="840" t="s">
        <v>581</v>
      </c>
      <c r="FC14" s="754" t="s">
        <v>3567</v>
      </c>
      <c r="FD14" s="731">
        <v>10.81</v>
      </c>
      <c r="FE14" s="731" t="s">
        <v>2920</v>
      </c>
      <c r="FF14" s="642">
        <v>0.90129870129870138</v>
      </c>
      <c r="FG14" s="732">
        <v>13.1</v>
      </c>
      <c r="FH14" s="732">
        <v>1.2</v>
      </c>
      <c r="FI14" s="732">
        <v>443.7</v>
      </c>
      <c r="FJ14" s="732">
        <v>12.9</v>
      </c>
      <c r="FK14" s="732">
        <v>2.8</v>
      </c>
      <c r="FL14" s="732">
        <v>239.7</v>
      </c>
      <c r="FM14" s="732">
        <v>234.4</v>
      </c>
      <c r="FN14" s="732">
        <v>5</v>
      </c>
      <c r="FO14" s="732">
        <v>4.2</v>
      </c>
      <c r="FP14" s="733">
        <v>10.78</v>
      </c>
      <c r="FQ14" s="735" t="s">
        <v>4080</v>
      </c>
      <c r="FR14" s="1132">
        <v>0.89891774891774878</v>
      </c>
      <c r="FS14" s="735">
        <v>10.9</v>
      </c>
      <c r="FT14" s="735">
        <v>0.5</v>
      </c>
      <c r="FU14" s="735">
        <v>488.5</v>
      </c>
      <c r="FV14" s="735">
        <v>14.4</v>
      </c>
      <c r="FW14" s="735">
        <v>1.2</v>
      </c>
      <c r="FX14" s="735">
        <v>206.6</v>
      </c>
      <c r="FY14" s="735">
        <v>260.39999999999998</v>
      </c>
      <c r="FZ14" s="735">
        <v>0.9</v>
      </c>
      <c r="GA14" s="735">
        <v>6.3</v>
      </c>
      <c r="GB14" s="763"/>
      <c r="GC14" s="737">
        <v>2.4500000000000002</v>
      </c>
      <c r="GD14" s="738" t="s">
        <v>3088</v>
      </c>
      <c r="GE14" s="738"/>
      <c r="GF14" s="737">
        <v>4</v>
      </c>
      <c r="GG14" s="738" t="s">
        <v>3089</v>
      </c>
      <c r="GH14" s="738"/>
      <c r="GI14" s="2575"/>
      <c r="GJ14" s="740">
        <v>75</v>
      </c>
      <c r="GK14" s="741">
        <v>4</v>
      </c>
      <c r="GL14" s="742" t="s">
        <v>2284</v>
      </c>
      <c r="GM14" s="742" t="s">
        <v>2284</v>
      </c>
      <c r="GN14" s="743" t="s">
        <v>2284</v>
      </c>
      <c r="GO14" s="743" t="s">
        <v>2285</v>
      </c>
      <c r="GP14" s="743" t="s">
        <v>2286</v>
      </c>
      <c r="GQ14" s="743" t="s">
        <v>2284</v>
      </c>
      <c r="GR14" s="743" t="s">
        <v>2987</v>
      </c>
      <c r="GS14" s="743" t="s">
        <v>2285</v>
      </c>
      <c r="GT14" s="743">
        <v>10</v>
      </c>
      <c r="GU14" s="744" t="s">
        <v>2261</v>
      </c>
      <c r="GV14" s="744" t="s">
        <v>2261</v>
      </c>
      <c r="GW14" s="744">
        <v>0</v>
      </c>
      <c r="GX14" s="744" t="s">
        <v>2284</v>
      </c>
      <c r="GY14" s="744" t="s">
        <v>1700</v>
      </c>
      <c r="GZ14" s="744" t="s">
        <v>2285</v>
      </c>
      <c r="HA14" s="744">
        <v>25</v>
      </c>
    </row>
    <row r="15" spans="1:209" s="750" customFormat="1" ht="24" customHeight="1">
      <c r="A15" s="694" t="s">
        <v>2313</v>
      </c>
      <c r="B15" s="695" t="s">
        <v>1310</v>
      </c>
      <c r="C15" s="696" t="s">
        <v>1486</v>
      </c>
      <c r="D15" s="696" t="s">
        <v>3090</v>
      </c>
      <c r="E15" s="697" t="s">
        <v>2862</v>
      </c>
      <c r="F15" s="751" t="s">
        <v>3091</v>
      </c>
      <c r="G15" s="699" t="s">
        <v>3092</v>
      </c>
      <c r="H15" s="466">
        <v>1650</v>
      </c>
      <c r="I15" s="700" t="s">
        <v>3093</v>
      </c>
      <c r="J15" s="699" t="s">
        <v>3094</v>
      </c>
      <c r="K15" s="699" t="s">
        <v>3094</v>
      </c>
      <c r="L15" s="699" t="s">
        <v>3095</v>
      </c>
      <c r="M15" s="700" t="s">
        <v>2254</v>
      </c>
      <c r="N15" s="700" t="s">
        <v>2252</v>
      </c>
      <c r="O15" s="700" t="s">
        <v>2252</v>
      </c>
      <c r="P15" s="700" t="s">
        <v>63</v>
      </c>
      <c r="Q15" s="700" t="s">
        <v>2254</v>
      </c>
      <c r="R15" s="700" t="s">
        <v>2252</v>
      </c>
      <c r="S15" s="700" t="s">
        <v>2252</v>
      </c>
      <c r="T15" s="700" t="s">
        <v>1954</v>
      </c>
      <c r="U15" s="700" t="s">
        <v>1954</v>
      </c>
      <c r="V15" s="700" t="s">
        <v>2254</v>
      </c>
      <c r="W15" s="700" t="s">
        <v>2501</v>
      </c>
      <c r="X15" s="700" t="s">
        <v>2254</v>
      </c>
      <c r="Y15" s="700" t="s">
        <v>2254</v>
      </c>
      <c r="Z15" s="700" t="s">
        <v>2253</v>
      </c>
      <c r="AA15" s="700" t="s">
        <v>2253</v>
      </c>
      <c r="AB15" s="700" t="s">
        <v>2501</v>
      </c>
      <c r="AC15" s="700" t="s">
        <v>2501</v>
      </c>
      <c r="AD15" s="700" t="s">
        <v>2501</v>
      </c>
      <c r="AE15" s="701"/>
      <c r="AF15" s="700" t="s">
        <v>2254</v>
      </c>
      <c r="AG15" s="700" t="s">
        <v>2254</v>
      </c>
      <c r="AH15" s="700" t="s">
        <v>2252</v>
      </c>
      <c r="AI15" s="700" t="s">
        <v>2252</v>
      </c>
      <c r="AJ15" s="700" t="s">
        <v>2501</v>
      </c>
      <c r="AK15" s="700" t="s">
        <v>2501</v>
      </c>
      <c r="AL15" s="700" t="s">
        <v>2501</v>
      </c>
      <c r="AM15" s="701"/>
      <c r="AN15" s="702"/>
      <c r="AO15" s="700"/>
      <c r="AP15" s="703">
        <v>175.8</v>
      </c>
      <c r="AQ15" s="704" t="s">
        <v>2283</v>
      </c>
      <c r="AR15" s="705">
        <v>0.8451923076923078</v>
      </c>
      <c r="AS15" s="706">
        <v>9.57</v>
      </c>
      <c r="AT15" s="707" t="s">
        <v>960</v>
      </c>
      <c r="AU15" s="708">
        <v>79.770916666666679</v>
      </c>
      <c r="AV15" s="709"/>
      <c r="AW15" s="710">
        <v>659.9</v>
      </c>
      <c r="AX15" s="711">
        <v>0.4</v>
      </c>
      <c r="AY15" s="711">
        <v>1.73</v>
      </c>
      <c r="AZ15" s="711">
        <v>16.62</v>
      </c>
      <c r="BA15" s="711" t="s">
        <v>1079</v>
      </c>
      <c r="BB15" s="810" t="s">
        <v>3046</v>
      </c>
      <c r="BC15" s="711">
        <v>27.58</v>
      </c>
      <c r="BD15" s="711">
        <v>0.27</v>
      </c>
      <c r="BE15" s="711">
        <v>0.61</v>
      </c>
      <c r="BF15" s="711">
        <v>0.5</v>
      </c>
      <c r="BG15" s="711">
        <v>0.2</v>
      </c>
      <c r="BH15" s="711">
        <v>0.93</v>
      </c>
      <c r="BI15" s="711">
        <v>1.03</v>
      </c>
      <c r="BJ15" s="712">
        <v>0</v>
      </c>
      <c r="BK15" s="712">
        <v>33</v>
      </c>
      <c r="BL15" s="712">
        <v>51</v>
      </c>
      <c r="BM15" s="712">
        <v>46</v>
      </c>
      <c r="BN15" s="713">
        <v>11.57</v>
      </c>
      <c r="BO15" s="714" t="s">
        <v>962</v>
      </c>
      <c r="BP15" s="715">
        <v>96.461833333333345</v>
      </c>
      <c r="BQ15" s="716"/>
      <c r="BR15" s="717">
        <v>548.29999999999995</v>
      </c>
      <c r="BS15" s="718">
        <v>0.5</v>
      </c>
      <c r="BT15" s="718">
        <v>1.23</v>
      </c>
      <c r="BU15" s="718">
        <v>18.62</v>
      </c>
      <c r="BV15" s="722" t="s">
        <v>3046</v>
      </c>
      <c r="BW15" s="718">
        <v>23.64</v>
      </c>
      <c r="BX15" s="718">
        <v>2.13</v>
      </c>
      <c r="BY15" s="718">
        <v>1.03</v>
      </c>
      <c r="BZ15" s="718">
        <v>0.43</v>
      </c>
      <c r="CA15" s="718">
        <v>0.17</v>
      </c>
      <c r="CB15" s="718">
        <v>0.44</v>
      </c>
      <c r="CC15" s="718">
        <v>0.46</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9.94</v>
      </c>
      <c r="CQ15" s="707" t="s">
        <v>960</v>
      </c>
      <c r="CR15" s="708">
        <v>82.847583333333347</v>
      </c>
      <c r="CS15" s="709"/>
      <c r="CT15" s="710">
        <v>292.5</v>
      </c>
      <c r="CU15" s="711">
        <v>0.41</v>
      </c>
      <c r="CV15" s="711">
        <v>1.74</v>
      </c>
      <c r="CW15" s="711">
        <v>19.54</v>
      </c>
      <c r="CX15" s="711" t="s">
        <v>1079</v>
      </c>
      <c r="CY15" s="810" t="s">
        <v>3046</v>
      </c>
      <c r="CZ15" s="711">
        <v>25.84</v>
      </c>
      <c r="DA15" s="711">
        <v>2.0499999999999998</v>
      </c>
      <c r="DB15" s="711">
        <v>1.66</v>
      </c>
      <c r="DC15" s="711">
        <v>0.43</v>
      </c>
      <c r="DD15" s="711">
        <v>0.49</v>
      </c>
      <c r="DE15" s="711">
        <v>0.66</v>
      </c>
      <c r="DF15" s="711">
        <v>0.85</v>
      </c>
      <c r="DG15" s="712">
        <v>26</v>
      </c>
      <c r="DH15" s="712">
        <v>25</v>
      </c>
      <c r="DI15" s="712">
        <v>146</v>
      </c>
      <c r="DJ15" s="712">
        <v>47</v>
      </c>
      <c r="DK15" s="713">
        <v>10.48</v>
      </c>
      <c r="DL15" s="714" t="s">
        <v>960</v>
      </c>
      <c r="DM15" s="715">
        <v>87.36</v>
      </c>
      <c r="DN15" s="716"/>
      <c r="DO15" s="720" t="s">
        <v>1079</v>
      </c>
      <c r="DP15" s="721" t="s">
        <v>2257</v>
      </c>
      <c r="DQ15" s="722" t="s">
        <v>2257</v>
      </c>
      <c r="DR15" s="718">
        <v>2.66</v>
      </c>
      <c r="DS15" s="722" t="s">
        <v>2257</v>
      </c>
      <c r="DT15" s="722"/>
      <c r="DU15" s="718">
        <v>28.6</v>
      </c>
      <c r="DV15" s="718" t="s">
        <v>1079</v>
      </c>
      <c r="DW15" s="718">
        <v>0.17</v>
      </c>
      <c r="DX15" s="718">
        <v>0.11</v>
      </c>
      <c r="DY15" s="722"/>
      <c r="DZ15" s="722"/>
      <c r="EA15" s="722"/>
      <c r="EB15" s="722"/>
      <c r="EC15" s="669" t="s">
        <v>1077</v>
      </c>
      <c r="ED15" s="669" t="s">
        <v>1077</v>
      </c>
      <c r="EE15" s="669" t="s">
        <v>1079</v>
      </c>
      <c r="EF15" s="669" t="s">
        <v>1079</v>
      </c>
      <c r="EG15" s="669" t="s">
        <v>1077</v>
      </c>
      <c r="EH15" s="669" t="s">
        <v>1077</v>
      </c>
      <c r="EI15" s="669" t="s">
        <v>1079</v>
      </c>
      <c r="EJ15" s="669" t="s">
        <v>1079</v>
      </c>
      <c r="EK15" s="669" t="s">
        <v>1079</v>
      </c>
      <c r="EL15" s="669" t="s">
        <v>581</v>
      </c>
      <c r="EM15" s="669" t="s">
        <v>581</v>
      </c>
      <c r="EN15" s="723"/>
      <c r="EO15" s="724">
        <v>12</v>
      </c>
      <c r="EP15" s="725" t="s">
        <v>962</v>
      </c>
      <c r="EQ15" s="726">
        <v>100</v>
      </c>
      <c r="ER15" s="727"/>
      <c r="ES15" s="728">
        <v>39.4</v>
      </c>
      <c r="ET15" s="729">
        <v>7.02</v>
      </c>
      <c r="EU15" s="729">
        <v>0.5</v>
      </c>
      <c r="EV15" s="729">
        <v>1.48</v>
      </c>
      <c r="EW15" s="687" t="s">
        <v>1077</v>
      </c>
      <c r="EX15" s="687" t="s">
        <v>1077</v>
      </c>
      <c r="EY15" s="687" t="s">
        <v>1079</v>
      </c>
      <c r="EZ15" s="687" t="s">
        <v>1079</v>
      </c>
      <c r="FA15" s="687" t="s">
        <v>1079</v>
      </c>
      <c r="FB15" s="840" t="s">
        <v>581</v>
      </c>
      <c r="FC15" s="754" t="s">
        <v>3567</v>
      </c>
      <c r="FD15" s="731">
        <v>10.98</v>
      </c>
      <c r="FE15" s="731" t="s">
        <v>2920</v>
      </c>
      <c r="FF15" s="642">
        <v>0.91515151515151516</v>
      </c>
      <c r="FG15" s="732">
        <v>13.6</v>
      </c>
      <c r="FH15" s="732">
        <v>12.2</v>
      </c>
      <c r="FI15" s="732">
        <v>258.60000000000002</v>
      </c>
      <c r="FJ15" s="732">
        <v>7.1</v>
      </c>
      <c r="FK15" s="732">
        <v>7.4</v>
      </c>
      <c r="FL15" s="732">
        <v>137.4</v>
      </c>
      <c r="FM15" s="732">
        <v>87.3</v>
      </c>
      <c r="FN15" s="732">
        <v>1</v>
      </c>
      <c r="FO15" s="732">
        <v>3</v>
      </c>
      <c r="FP15" s="735" t="s">
        <v>1914</v>
      </c>
      <c r="FQ15" s="735" t="s">
        <v>1914</v>
      </c>
      <c r="FR15" s="735" t="s">
        <v>1887</v>
      </c>
      <c r="FS15" s="735" t="s">
        <v>1887</v>
      </c>
      <c r="FT15" s="735" t="s">
        <v>1887</v>
      </c>
      <c r="FU15" s="735" t="s">
        <v>1887</v>
      </c>
      <c r="FV15" s="735" t="s">
        <v>1887</v>
      </c>
      <c r="FW15" s="735" t="s">
        <v>1887</v>
      </c>
      <c r="FX15" s="735" t="s">
        <v>1887</v>
      </c>
      <c r="FY15" s="735" t="s">
        <v>1887</v>
      </c>
      <c r="FZ15" s="735" t="s">
        <v>1887</v>
      </c>
      <c r="GA15" s="735" t="s">
        <v>1914</v>
      </c>
      <c r="GB15" s="763"/>
      <c r="GC15" s="737">
        <v>2.75</v>
      </c>
      <c r="GD15" s="738" t="s">
        <v>1888</v>
      </c>
      <c r="GE15" s="738"/>
      <c r="GF15" s="737">
        <v>4</v>
      </c>
      <c r="GG15" s="738" t="s">
        <v>1949</v>
      </c>
      <c r="GH15" s="738"/>
      <c r="GI15" s="2575"/>
      <c r="GJ15" s="740">
        <v>10</v>
      </c>
      <c r="GK15" s="741">
        <v>1</v>
      </c>
      <c r="GL15" s="742" t="s">
        <v>2284</v>
      </c>
      <c r="GM15" s="742" t="s">
        <v>2261</v>
      </c>
      <c r="GN15" s="743" t="s">
        <v>2261</v>
      </c>
      <c r="GO15" s="743" t="s">
        <v>2261</v>
      </c>
      <c r="GP15" s="743" t="s">
        <v>2634</v>
      </c>
      <c r="GQ15" s="743" t="s">
        <v>2284</v>
      </c>
      <c r="GR15" s="743" t="s">
        <v>2288</v>
      </c>
      <c r="GS15" s="743" t="s">
        <v>2285</v>
      </c>
      <c r="GT15" s="743">
        <v>10</v>
      </c>
      <c r="GU15" s="744" t="s">
        <v>2261</v>
      </c>
      <c r="GV15" s="744" t="s">
        <v>2261</v>
      </c>
      <c r="GW15" s="744">
        <v>0</v>
      </c>
      <c r="GX15" s="744" t="s">
        <v>2261</v>
      </c>
      <c r="GY15" s="744" t="s">
        <v>2261</v>
      </c>
      <c r="GZ15" s="744" t="s">
        <v>2261</v>
      </c>
      <c r="HA15" s="744">
        <v>0</v>
      </c>
    </row>
    <row r="16" spans="1:209" s="750" customFormat="1" ht="24" customHeight="1">
      <c r="A16" s="671" t="s">
        <v>2272</v>
      </c>
      <c r="B16" s="790" t="s">
        <v>1241</v>
      </c>
      <c r="C16" s="791" t="s">
        <v>1644</v>
      </c>
      <c r="D16" s="696" t="s">
        <v>3096</v>
      </c>
      <c r="E16" s="769" t="s">
        <v>2682</v>
      </c>
      <c r="F16" s="751" t="s">
        <v>3097</v>
      </c>
      <c r="G16" s="699" t="s">
        <v>3098</v>
      </c>
      <c r="H16" s="466">
        <v>1370</v>
      </c>
      <c r="I16" s="700" t="s">
        <v>3099</v>
      </c>
      <c r="J16" s="699" t="s">
        <v>3100</v>
      </c>
      <c r="K16" s="699" t="s">
        <v>2970</v>
      </c>
      <c r="L16" s="699" t="s">
        <v>3101</v>
      </c>
      <c r="M16" s="700" t="s">
        <v>2254</v>
      </c>
      <c r="N16" s="700" t="s">
        <v>2252</v>
      </c>
      <c r="O16" s="700" t="s">
        <v>2252</v>
      </c>
      <c r="P16" s="700" t="s">
        <v>63</v>
      </c>
      <c r="Q16" s="700" t="s">
        <v>2254</v>
      </c>
      <c r="R16" s="700" t="s">
        <v>2252</v>
      </c>
      <c r="S16" s="700" t="s">
        <v>2252</v>
      </c>
      <c r="T16" s="700" t="s">
        <v>1954</v>
      </c>
      <c r="U16" s="700" t="s">
        <v>1954</v>
      </c>
      <c r="V16" s="700" t="s">
        <v>2252</v>
      </c>
      <c r="W16" s="700" t="s">
        <v>2252</v>
      </c>
      <c r="X16" s="700" t="s">
        <v>2254</v>
      </c>
      <c r="Y16" s="700" t="s">
        <v>2254</v>
      </c>
      <c r="Z16" s="700" t="s">
        <v>2254</v>
      </c>
      <c r="AA16" s="700" t="s">
        <v>2254</v>
      </c>
      <c r="AB16" s="700" t="s">
        <v>2501</v>
      </c>
      <c r="AC16" s="701"/>
      <c r="AD16" s="701"/>
      <c r="AE16" s="701"/>
      <c r="AF16" s="700" t="s">
        <v>2254</v>
      </c>
      <c r="AG16" s="700" t="s">
        <v>2254</v>
      </c>
      <c r="AH16" s="700" t="s">
        <v>2254</v>
      </c>
      <c r="AI16" s="700" t="s">
        <v>2254</v>
      </c>
      <c r="AJ16" s="700" t="s">
        <v>2501</v>
      </c>
      <c r="AK16" s="701"/>
      <c r="AL16" s="701"/>
      <c r="AM16" s="701"/>
      <c r="AN16" s="702"/>
      <c r="AO16" s="700"/>
      <c r="AP16" s="703">
        <v>199.7</v>
      </c>
      <c r="AQ16" s="704" t="s">
        <v>2283</v>
      </c>
      <c r="AR16" s="705">
        <v>0.96009615384615377</v>
      </c>
      <c r="AS16" s="706">
        <v>11.76</v>
      </c>
      <c r="AT16" s="707" t="s">
        <v>962</v>
      </c>
      <c r="AU16" s="708">
        <v>98.077083333333348</v>
      </c>
      <c r="AV16" s="709"/>
      <c r="AW16" s="710">
        <v>323.2</v>
      </c>
      <c r="AX16" s="711">
        <v>0.56000000000000005</v>
      </c>
      <c r="AY16" s="711">
        <v>0.91</v>
      </c>
      <c r="AZ16" s="711">
        <v>16.579999999999998</v>
      </c>
      <c r="BA16" s="711" t="s">
        <v>1079</v>
      </c>
      <c r="BB16" s="810" t="s">
        <v>3046</v>
      </c>
      <c r="BC16" s="711">
        <v>23.25</v>
      </c>
      <c r="BD16" s="711">
        <v>1.6</v>
      </c>
      <c r="BE16" s="711">
        <v>1.49</v>
      </c>
      <c r="BF16" s="711">
        <v>0.28999999999999998</v>
      </c>
      <c r="BG16" s="711">
        <v>0.22</v>
      </c>
      <c r="BH16" s="711">
        <v>0.28999999999999998</v>
      </c>
      <c r="BI16" s="711">
        <v>0.32</v>
      </c>
      <c r="BJ16" s="712">
        <v>0</v>
      </c>
      <c r="BK16" s="712">
        <v>0</v>
      </c>
      <c r="BL16" s="712">
        <v>1</v>
      </c>
      <c r="BM16" s="712">
        <v>4</v>
      </c>
      <c r="BN16" s="713">
        <v>11.24</v>
      </c>
      <c r="BO16" s="714" t="s">
        <v>962</v>
      </c>
      <c r="BP16" s="715">
        <v>93.69283333333334</v>
      </c>
      <c r="BQ16" s="716"/>
      <c r="BR16" s="717">
        <v>486.6</v>
      </c>
      <c r="BS16" s="718">
        <v>0.39</v>
      </c>
      <c r="BT16" s="718">
        <v>1.06</v>
      </c>
      <c r="BU16" s="718">
        <v>23.11</v>
      </c>
      <c r="BV16" s="722" t="s">
        <v>3046</v>
      </c>
      <c r="BW16" s="718">
        <v>25.1</v>
      </c>
      <c r="BX16" s="718">
        <v>0.33</v>
      </c>
      <c r="BY16" s="718">
        <v>0.27</v>
      </c>
      <c r="BZ16" s="718">
        <v>0.47</v>
      </c>
      <c r="CA16" s="718">
        <v>0.22</v>
      </c>
      <c r="CB16" s="718">
        <v>0.49</v>
      </c>
      <c r="CC16" s="718">
        <v>0.16</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10.57</v>
      </c>
      <c r="CQ16" s="707" t="s">
        <v>962</v>
      </c>
      <c r="CR16" s="708">
        <v>88.154833333333343</v>
      </c>
      <c r="CS16" s="709"/>
      <c r="CT16" s="710">
        <v>301.39999999999998</v>
      </c>
      <c r="CU16" s="711">
        <v>0.46</v>
      </c>
      <c r="CV16" s="711">
        <v>1.53</v>
      </c>
      <c r="CW16" s="711">
        <v>14.55</v>
      </c>
      <c r="CX16" s="711" t="s">
        <v>1079</v>
      </c>
      <c r="CY16" s="810" t="s">
        <v>3046</v>
      </c>
      <c r="CZ16" s="711">
        <v>27.78</v>
      </c>
      <c r="DA16" s="711">
        <v>1.21</v>
      </c>
      <c r="DB16" s="711">
        <v>1.27</v>
      </c>
      <c r="DC16" s="711">
        <v>0.41</v>
      </c>
      <c r="DD16" s="711">
        <v>0.47</v>
      </c>
      <c r="DE16" s="711">
        <v>0.38</v>
      </c>
      <c r="DF16" s="711">
        <v>0.56999999999999995</v>
      </c>
      <c r="DG16" s="712">
        <v>0</v>
      </c>
      <c r="DH16" s="712">
        <v>0</v>
      </c>
      <c r="DI16" s="712">
        <v>0</v>
      </c>
      <c r="DJ16" s="712">
        <v>0</v>
      </c>
      <c r="DK16" s="713">
        <v>11.14</v>
      </c>
      <c r="DL16" s="714" t="s">
        <v>962</v>
      </c>
      <c r="DM16" s="715">
        <v>92.864000000000004</v>
      </c>
      <c r="DN16" s="716"/>
      <c r="DO16" s="720" t="s">
        <v>1079</v>
      </c>
      <c r="DP16" s="721" t="s">
        <v>2257</v>
      </c>
      <c r="DQ16" s="722" t="s">
        <v>2257</v>
      </c>
      <c r="DR16" s="718">
        <v>1.41</v>
      </c>
      <c r="DS16" s="722" t="s">
        <v>2257</v>
      </c>
      <c r="DT16" s="722"/>
      <c r="DU16" s="718">
        <v>29.69</v>
      </c>
      <c r="DV16" s="718" t="s">
        <v>1079</v>
      </c>
      <c r="DW16" s="718">
        <v>0.01</v>
      </c>
      <c r="DX16" s="718">
        <v>0.11</v>
      </c>
      <c r="DY16" s="722"/>
      <c r="DZ16" s="722"/>
      <c r="EA16" s="722"/>
      <c r="EB16" s="722"/>
      <c r="EC16" s="669" t="s">
        <v>1077</v>
      </c>
      <c r="ED16" s="669" t="s">
        <v>1077</v>
      </c>
      <c r="EE16" s="669" t="s">
        <v>1079</v>
      </c>
      <c r="EF16" s="669" t="s">
        <v>1079</v>
      </c>
      <c r="EG16" s="669" t="s">
        <v>1077</v>
      </c>
      <c r="EH16" s="669" t="s">
        <v>1077</v>
      </c>
      <c r="EI16" s="669" t="s">
        <v>1079</v>
      </c>
      <c r="EJ16" s="669" t="s">
        <v>1079</v>
      </c>
      <c r="EK16" s="669" t="s">
        <v>1079</v>
      </c>
      <c r="EL16" s="669" t="s">
        <v>581</v>
      </c>
      <c r="EM16" s="669" t="s">
        <v>581</v>
      </c>
      <c r="EN16" s="723"/>
      <c r="EO16" s="724">
        <v>12</v>
      </c>
      <c r="EP16" s="725" t="s">
        <v>962</v>
      </c>
      <c r="EQ16" s="726">
        <v>100</v>
      </c>
      <c r="ER16" s="727"/>
      <c r="ES16" s="728">
        <v>88.9</v>
      </c>
      <c r="ET16" s="729">
        <v>16.16</v>
      </c>
      <c r="EU16" s="729">
        <v>0.51</v>
      </c>
      <c r="EV16" s="729">
        <v>2.0099999999999998</v>
      </c>
      <c r="EW16" s="687" t="s">
        <v>1077</v>
      </c>
      <c r="EX16" s="687" t="s">
        <v>1077</v>
      </c>
      <c r="EY16" s="687" t="s">
        <v>1079</v>
      </c>
      <c r="EZ16" s="687" t="s">
        <v>1079</v>
      </c>
      <c r="FA16" s="687" t="s">
        <v>1079</v>
      </c>
      <c r="FB16" s="840" t="s">
        <v>581</v>
      </c>
      <c r="FC16" s="754"/>
      <c r="FD16" s="731" t="s">
        <v>2688</v>
      </c>
      <c r="FE16" s="731" t="s">
        <v>1887</v>
      </c>
      <c r="FF16" s="642" t="s">
        <v>1887</v>
      </c>
      <c r="FG16" s="642" t="s">
        <v>1887</v>
      </c>
      <c r="FH16" s="732" t="s">
        <v>1887</v>
      </c>
      <c r="FI16" s="732" t="s">
        <v>1887</v>
      </c>
      <c r="FJ16" s="732" t="s">
        <v>1887</v>
      </c>
      <c r="FK16" s="732" t="s">
        <v>1887</v>
      </c>
      <c r="FL16" s="732" t="s">
        <v>1887</v>
      </c>
      <c r="FM16" s="732" t="s">
        <v>1887</v>
      </c>
      <c r="FN16" s="732" t="s">
        <v>2688</v>
      </c>
      <c r="FO16" s="732" t="s">
        <v>1887</v>
      </c>
      <c r="FP16" s="733">
        <v>11.27</v>
      </c>
      <c r="FQ16" s="735" t="s">
        <v>4080</v>
      </c>
      <c r="FR16" s="1132">
        <v>0.93939393939393945</v>
      </c>
      <c r="FS16" s="735">
        <v>12</v>
      </c>
      <c r="FT16" s="735">
        <v>0.7</v>
      </c>
      <c r="FU16" s="735">
        <v>290.3</v>
      </c>
      <c r="FV16" s="735">
        <v>8.3000000000000007</v>
      </c>
      <c r="FW16" s="735">
        <v>2.5</v>
      </c>
      <c r="FX16" s="735">
        <v>175.7</v>
      </c>
      <c r="FY16" s="735">
        <v>55.7</v>
      </c>
      <c r="FZ16" s="735">
        <v>4.7</v>
      </c>
      <c r="GA16" s="735">
        <v>0.2</v>
      </c>
      <c r="GB16" s="763"/>
      <c r="GC16" s="737">
        <v>3.8</v>
      </c>
      <c r="GD16" s="738" t="s">
        <v>1949</v>
      </c>
      <c r="GE16" s="738"/>
      <c r="GF16" s="737">
        <v>4</v>
      </c>
      <c r="GG16" s="738" t="s">
        <v>1949</v>
      </c>
      <c r="GH16" s="738"/>
      <c r="GI16" s="2575"/>
      <c r="GJ16" s="740">
        <v>100</v>
      </c>
      <c r="GK16" s="741">
        <v>5</v>
      </c>
      <c r="GL16" s="742" t="s">
        <v>2284</v>
      </c>
      <c r="GM16" s="742" t="s">
        <v>2284</v>
      </c>
      <c r="GN16" s="743" t="s">
        <v>2284</v>
      </c>
      <c r="GO16" s="743" t="s">
        <v>2285</v>
      </c>
      <c r="GP16" s="743" t="s">
        <v>2286</v>
      </c>
      <c r="GQ16" s="743" t="s">
        <v>2284</v>
      </c>
      <c r="GR16" s="743" t="s">
        <v>1700</v>
      </c>
      <c r="GS16" s="743" t="s">
        <v>2285</v>
      </c>
      <c r="GT16" s="743">
        <v>10</v>
      </c>
      <c r="GU16" s="744" t="s">
        <v>2284</v>
      </c>
      <c r="GV16" s="744" t="s">
        <v>2285</v>
      </c>
      <c r="GW16" s="744">
        <v>25</v>
      </c>
      <c r="GX16" s="744" t="s">
        <v>2284</v>
      </c>
      <c r="GY16" s="744" t="s">
        <v>1700</v>
      </c>
      <c r="GZ16" s="744" t="s">
        <v>2285</v>
      </c>
      <c r="HA16" s="744">
        <v>25</v>
      </c>
    </row>
    <row r="17" spans="1:209" s="750" customFormat="1">
      <c r="A17" s="831"/>
      <c r="B17" s="1124" t="s">
        <v>3562</v>
      </c>
      <c r="C17" s="1124"/>
      <c r="D17" s="811"/>
      <c r="E17" s="812"/>
      <c r="F17" s="813"/>
      <c r="G17" s="814"/>
      <c r="H17" s="815"/>
      <c r="I17" s="816"/>
      <c r="J17" s="817"/>
      <c r="K17" s="817"/>
      <c r="L17" s="817"/>
      <c r="M17" s="816"/>
      <c r="N17" s="816"/>
      <c r="O17" s="816"/>
      <c r="P17" s="816"/>
      <c r="Q17" s="816"/>
      <c r="R17" s="816"/>
      <c r="S17" s="816"/>
      <c r="T17" s="816"/>
      <c r="U17" s="816"/>
      <c r="V17" s="816"/>
      <c r="W17" s="816"/>
      <c r="X17" s="816"/>
      <c r="Y17" s="816"/>
      <c r="Z17" s="816"/>
      <c r="AA17" s="816"/>
      <c r="AB17" s="816"/>
      <c r="AC17" s="816"/>
      <c r="AD17" s="816"/>
      <c r="AE17" s="816"/>
      <c r="AF17" s="816"/>
      <c r="AG17" s="816"/>
      <c r="AH17" s="816"/>
      <c r="AI17" s="816"/>
      <c r="AJ17" s="816"/>
      <c r="AK17" s="816"/>
      <c r="AL17" s="816"/>
      <c r="AM17" s="816"/>
      <c r="AN17" s="818"/>
      <c r="AO17" s="816"/>
      <c r="AP17" s="819"/>
      <c r="AQ17" s="820"/>
      <c r="AR17" s="821"/>
      <c r="AS17" s="822"/>
      <c r="AT17" s="816"/>
      <c r="AU17" s="823"/>
      <c r="AV17" s="824"/>
      <c r="AW17" s="819"/>
      <c r="AX17" s="825"/>
      <c r="AY17" s="825"/>
      <c r="AZ17" s="819"/>
      <c r="BA17" s="819"/>
      <c r="BB17" s="819"/>
      <c r="BC17" s="819"/>
      <c r="BD17" s="819"/>
      <c r="BE17" s="819"/>
      <c r="BF17" s="819"/>
      <c r="BG17" s="819"/>
      <c r="BH17" s="819"/>
      <c r="BI17" s="819"/>
      <c r="BJ17" s="819"/>
      <c r="BK17" s="819"/>
      <c r="BL17" s="819"/>
      <c r="BM17" s="819"/>
      <c r="BN17" s="826"/>
      <c r="BO17" s="816"/>
      <c r="BP17" s="827"/>
      <c r="BQ17" s="824"/>
      <c r="BR17" s="819"/>
      <c r="BS17" s="825"/>
      <c r="BT17" s="825"/>
      <c r="BU17" s="819"/>
      <c r="BV17" s="819"/>
      <c r="BW17" s="819"/>
      <c r="BX17" s="819"/>
      <c r="BY17" s="819"/>
      <c r="BZ17" s="819"/>
      <c r="CA17" s="819"/>
      <c r="CB17" s="819"/>
      <c r="CC17" s="819"/>
      <c r="CD17" s="828"/>
      <c r="CE17" s="828"/>
      <c r="CF17" s="828"/>
      <c r="CG17" s="828"/>
      <c r="CH17" s="828"/>
      <c r="CI17" s="828"/>
      <c r="CJ17" s="828"/>
      <c r="CK17" s="828"/>
      <c r="CL17" s="828"/>
      <c r="CM17" s="828"/>
      <c r="CN17" s="828"/>
      <c r="CO17" s="824"/>
      <c r="CP17" s="822"/>
      <c r="CQ17" s="816"/>
      <c r="CR17" s="827"/>
      <c r="CS17" s="824"/>
      <c r="CT17" s="819"/>
      <c r="CU17" s="825"/>
      <c r="CV17" s="825"/>
      <c r="CW17" s="819"/>
      <c r="CX17" s="819"/>
      <c r="CY17" s="819"/>
      <c r="CZ17" s="819"/>
      <c r="DA17" s="819"/>
      <c r="DB17" s="819"/>
      <c r="DC17" s="819"/>
      <c r="DD17" s="819"/>
      <c r="DE17" s="819"/>
      <c r="DF17" s="819"/>
      <c r="DG17" s="819"/>
      <c r="DH17" s="819"/>
      <c r="DI17" s="819"/>
      <c r="DJ17" s="819"/>
      <c r="DK17" s="826"/>
      <c r="DL17" s="816"/>
      <c r="DM17" s="827"/>
      <c r="DN17" s="824"/>
      <c r="DO17" s="824"/>
      <c r="DP17" s="819"/>
      <c r="DQ17" s="825"/>
      <c r="DR17" s="825"/>
      <c r="DS17" s="819"/>
      <c r="DT17" s="819"/>
      <c r="DU17" s="819"/>
      <c r="DV17" s="819"/>
      <c r="DW17" s="819"/>
      <c r="DX17" s="819"/>
      <c r="DY17" s="819"/>
      <c r="DZ17" s="819"/>
      <c r="EA17" s="819"/>
      <c r="EB17" s="819"/>
      <c r="EC17" s="828"/>
      <c r="ED17" s="828"/>
      <c r="EE17" s="828"/>
      <c r="EF17" s="828"/>
      <c r="EG17" s="828"/>
      <c r="EH17" s="828"/>
      <c r="EI17" s="828"/>
      <c r="EJ17" s="828"/>
      <c r="EK17" s="828"/>
      <c r="EL17" s="828"/>
      <c r="EM17" s="828"/>
      <c r="EN17" s="824"/>
      <c r="EO17" s="822"/>
      <c r="EP17" s="816"/>
      <c r="EQ17" s="827"/>
      <c r="ER17" s="824"/>
      <c r="ES17" s="829"/>
      <c r="ET17" s="829"/>
      <c r="EU17" s="829"/>
      <c r="EV17" s="829"/>
      <c r="EW17" s="828"/>
      <c r="EX17" s="828"/>
      <c r="EY17" s="828"/>
      <c r="EZ17" s="828"/>
      <c r="FA17" s="828"/>
      <c r="FB17" s="828"/>
      <c r="FC17" s="830"/>
      <c r="FD17" s="822"/>
      <c r="FE17" s="822"/>
      <c r="FF17" s="827"/>
      <c r="FG17" s="830"/>
      <c r="FH17" s="830"/>
      <c r="FI17" s="830"/>
      <c r="FJ17" s="830"/>
      <c r="FK17" s="830"/>
      <c r="FL17" s="830"/>
      <c r="FM17" s="830"/>
      <c r="FN17" s="830"/>
      <c r="FO17" s="830"/>
      <c r="FP17" s="830"/>
      <c r="FQ17" s="830"/>
      <c r="FR17" s="830"/>
      <c r="FS17" s="830"/>
      <c r="FT17" s="830"/>
      <c r="FU17" s="830"/>
      <c r="FV17" s="830"/>
      <c r="FW17" s="830"/>
      <c r="FX17" s="830"/>
      <c r="FY17" s="830"/>
      <c r="FZ17" s="830"/>
      <c r="GA17" s="830"/>
      <c r="GB17" s="830"/>
      <c r="GC17" s="831"/>
      <c r="GD17" s="831"/>
      <c r="GE17" s="831"/>
      <c r="GF17" s="831"/>
      <c r="GG17" s="831"/>
      <c r="GH17" s="831"/>
      <c r="GI17" s="830"/>
      <c r="GJ17" s="822"/>
      <c r="GK17" s="816"/>
      <c r="GL17" s="1034" t="s">
        <v>4094</v>
      </c>
      <c r="GM17" s="1035"/>
      <c r="GN17" s="1035"/>
      <c r="GO17" s="1035"/>
      <c r="GP17" s="1035"/>
      <c r="GQ17" s="1035"/>
      <c r="GR17" s="1035"/>
      <c r="GS17" s="1035"/>
      <c r="GT17" s="1035"/>
      <c r="GU17" s="1035"/>
      <c r="GV17" s="1035"/>
      <c r="GW17" s="1035"/>
      <c r="GX17" s="1035"/>
      <c r="GY17" s="1035"/>
      <c r="GZ17" s="1035"/>
      <c r="HA17" s="1134"/>
    </row>
    <row r="18" spans="1:209" ht="12" customHeight="1">
      <c r="A18" s="831"/>
      <c r="GL18" s="2179" t="s">
        <v>4095</v>
      </c>
      <c r="GM18" s="2179"/>
      <c r="GN18" s="2179"/>
      <c r="GO18" s="2179"/>
      <c r="GP18" s="2179"/>
      <c r="GQ18" s="2179"/>
      <c r="GR18" s="2179"/>
      <c r="GS18" s="2179"/>
      <c r="GT18" s="2179"/>
      <c r="GU18" s="2179"/>
      <c r="GV18" s="2179"/>
      <c r="GW18" s="2179"/>
      <c r="GX18" s="2179"/>
      <c r="GY18" s="2179"/>
      <c r="GZ18" s="2179"/>
      <c r="HA18" s="2179"/>
    </row>
    <row r="19" spans="1:209">
      <c r="GL19" s="2179"/>
      <c r="GM19" s="2179"/>
      <c r="GN19" s="2179"/>
      <c r="GO19" s="2179"/>
      <c r="GP19" s="2179"/>
      <c r="GQ19" s="2179"/>
      <c r="GR19" s="2179"/>
      <c r="GS19" s="2179"/>
      <c r="GT19" s="2179"/>
      <c r="GU19" s="2179"/>
      <c r="GV19" s="2179"/>
      <c r="GW19" s="2179"/>
      <c r="GX19" s="2179"/>
      <c r="GY19" s="2179"/>
      <c r="GZ19" s="2179"/>
      <c r="HA19" s="2179"/>
    </row>
  </sheetData>
  <mergeCells count="179">
    <mergeCell ref="I1:I5"/>
    <mergeCell ref="J1:L4"/>
    <mergeCell ref="M1:AM2"/>
    <mergeCell ref="AF3:AM3"/>
    <mergeCell ref="G1:G5"/>
    <mergeCell ref="H1:H5"/>
    <mergeCell ref="B1:B5"/>
    <mergeCell ref="C1:C5"/>
    <mergeCell ref="D1:D5"/>
    <mergeCell ref="E1:E5"/>
    <mergeCell ref="F1:F5"/>
    <mergeCell ref="X4:Y4"/>
    <mergeCell ref="Z4:AB4"/>
    <mergeCell ref="AC4:AE4"/>
    <mergeCell ref="AF4:AG4"/>
    <mergeCell ref="AH4:AJ4"/>
    <mergeCell ref="AK4:AM4"/>
    <mergeCell ref="M3:M5"/>
    <mergeCell ref="N3:N5"/>
    <mergeCell ref="O3:O5"/>
    <mergeCell ref="P3:Q4"/>
    <mergeCell ref="R3:R5"/>
    <mergeCell ref="S3:S5"/>
    <mergeCell ref="T3:U4"/>
    <mergeCell ref="A1:A3"/>
    <mergeCell ref="A4:A5"/>
    <mergeCell ref="AN1:AN5"/>
    <mergeCell ref="AO1:AO5"/>
    <mergeCell ref="AP1:AR4"/>
    <mergeCell ref="AS1:CO1"/>
    <mergeCell ref="CP1:EN1"/>
    <mergeCell ref="EO1:FC1"/>
    <mergeCell ref="BS2:BU2"/>
    <mergeCell ref="BV2:BW2"/>
    <mergeCell ref="BX2:CC2"/>
    <mergeCell ref="CD2:CK2"/>
    <mergeCell ref="CZ3:CZ4"/>
    <mergeCell ref="DV2:EB2"/>
    <mergeCell ref="EC2:EJ2"/>
    <mergeCell ref="EK2:EK5"/>
    <mergeCell ref="EL2:EM4"/>
    <mergeCell ref="EN2:EN5"/>
    <mergeCell ref="EO2:ER2"/>
    <mergeCell ref="EG3:EJ3"/>
    <mergeCell ref="EO3:ER4"/>
    <mergeCell ref="EG4:EH4"/>
    <mergeCell ref="EI4:EJ4"/>
    <mergeCell ref="BB3:BB4"/>
    <mergeCell ref="AS2:AV2"/>
    <mergeCell ref="AX2:AZ2"/>
    <mergeCell ref="BA2:BC2"/>
    <mergeCell ref="BD2:BI2"/>
    <mergeCell ref="BJ2:BM2"/>
    <mergeCell ref="BN2:BQ2"/>
    <mergeCell ref="DA2:DF2"/>
    <mergeCell ref="DG2:DJ2"/>
    <mergeCell ref="DK2:DN2"/>
    <mergeCell ref="CL2:CL5"/>
    <mergeCell ref="CM2:CN4"/>
    <mergeCell ref="CO2:CO5"/>
    <mergeCell ref="CP2:CS2"/>
    <mergeCell ref="CU2:CW2"/>
    <mergeCell ref="CX2:CZ2"/>
    <mergeCell ref="DA3:DB4"/>
    <mergeCell ref="DC3:DD4"/>
    <mergeCell ref="DE3:DF4"/>
    <mergeCell ref="BZ3:CA4"/>
    <mergeCell ref="CB3:CC4"/>
    <mergeCell ref="CD3:CG3"/>
    <mergeCell ref="CD4:CE4"/>
    <mergeCell ref="CF4:CG4"/>
    <mergeCell ref="CH3:CK3"/>
    <mergeCell ref="FS2:GA2"/>
    <mergeCell ref="FD3:FF3"/>
    <mergeCell ref="FH3:FK3"/>
    <mergeCell ref="CP3:CS4"/>
    <mergeCell ref="CT3:CT4"/>
    <mergeCell ref="DO2:DP2"/>
    <mergeCell ref="DQ2:DS2"/>
    <mergeCell ref="DT2:DU2"/>
    <mergeCell ref="EW2:EZ2"/>
    <mergeCell ref="FA2:FA5"/>
    <mergeCell ref="EW3:EZ3"/>
    <mergeCell ref="EW4:EX4"/>
    <mergeCell ref="EY4:EZ4"/>
    <mergeCell ref="FO4:FO5"/>
    <mergeCell ref="FP4:FP5"/>
    <mergeCell ref="FQ4:FQ5"/>
    <mergeCell ref="FR4:FR5"/>
    <mergeCell ref="CU3:CU4"/>
    <mergeCell ref="CV3:CV4"/>
    <mergeCell ref="CW3:CW4"/>
    <mergeCell ref="DK3:DN4"/>
    <mergeCell ref="FG2:FO2"/>
    <mergeCell ref="DY3:DZ4"/>
    <mergeCell ref="EA3:EB4"/>
    <mergeCell ref="V3:W4"/>
    <mergeCell ref="X3:AE3"/>
    <mergeCell ref="FV4:FV5"/>
    <mergeCell ref="GU4:GW4"/>
    <mergeCell ref="CH4:CI4"/>
    <mergeCell ref="CJ4:CK4"/>
    <mergeCell ref="FT3:FW3"/>
    <mergeCell ref="FW4:FW5"/>
    <mergeCell ref="FD4:FD5"/>
    <mergeCell ref="FE4:FE5"/>
    <mergeCell ref="FF4:FF5"/>
    <mergeCell ref="FJ4:FJ5"/>
    <mergeCell ref="FK4:FK5"/>
    <mergeCell ref="FN4:FN5"/>
    <mergeCell ref="CX3:CX5"/>
    <mergeCell ref="CY3:CY4"/>
    <mergeCell ref="FL3:FO3"/>
    <mergeCell ref="FP3:FR3"/>
    <mergeCell ref="ES2:ES4"/>
    <mergeCell ref="ET2:ET4"/>
    <mergeCell ref="EU2:EU4"/>
    <mergeCell ref="EV2:EV4"/>
    <mergeCell ref="DG3:DH4"/>
    <mergeCell ref="DI3:DJ4"/>
    <mergeCell ref="EC4:ED4"/>
    <mergeCell ref="EE4:EF4"/>
    <mergeCell ref="DO3:DO5"/>
    <mergeCell ref="DP3:DP4"/>
    <mergeCell ref="DQ3:DQ4"/>
    <mergeCell ref="DR3:DR4"/>
    <mergeCell ref="DS3:DS4"/>
    <mergeCell ref="DT3:DT4"/>
    <mergeCell ref="DU3:DU4"/>
    <mergeCell ref="DV3:DV5"/>
    <mergeCell ref="DW3:DX4"/>
    <mergeCell ref="FB2:FB4"/>
    <mergeCell ref="FC2:FC5"/>
    <mergeCell ref="FD2:FF2"/>
    <mergeCell ref="AS3:AV4"/>
    <mergeCell ref="AW3:AW4"/>
    <mergeCell ref="AX3:AX4"/>
    <mergeCell ref="AY3:AY4"/>
    <mergeCell ref="AZ3:AZ4"/>
    <mergeCell ref="BA3:BA5"/>
    <mergeCell ref="BV3:BV4"/>
    <mergeCell ref="BW3:BW4"/>
    <mergeCell ref="BX3:BY4"/>
    <mergeCell ref="BL3:BM4"/>
    <mergeCell ref="BN3:BQ4"/>
    <mergeCell ref="BR3:BR4"/>
    <mergeCell ref="BS3:BS4"/>
    <mergeCell ref="BT3:BT4"/>
    <mergeCell ref="BU3:BU4"/>
    <mergeCell ref="BC3:BC4"/>
    <mergeCell ref="BD3:BE4"/>
    <mergeCell ref="BF3:BG4"/>
    <mergeCell ref="BH3:BI4"/>
    <mergeCell ref="BJ3:BK4"/>
    <mergeCell ref="EC3:EF3"/>
    <mergeCell ref="GL18:HA19"/>
    <mergeCell ref="GX4:HA4"/>
    <mergeCell ref="GI6:GI16"/>
    <mergeCell ref="FZ4:FZ5"/>
    <mergeCell ref="GA4:GA5"/>
    <mergeCell ref="GL4:GL5"/>
    <mergeCell ref="GM4:GM5"/>
    <mergeCell ref="GN4:GP4"/>
    <mergeCell ref="GQ4:GT4"/>
    <mergeCell ref="GI1:GI5"/>
    <mergeCell ref="GJ1:HA1"/>
    <mergeCell ref="GN3:GT3"/>
    <mergeCell ref="GU3:HA3"/>
    <mergeCell ref="GN2:HA2"/>
    <mergeCell ref="GB2:GB5"/>
    <mergeCell ref="GC2:GE4"/>
    <mergeCell ref="GF2:GH4"/>
    <mergeCell ref="GJ2:GJ5"/>
    <mergeCell ref="GK2:GK5"/>
    <mergeCell ref="GL2:GM3"/>
    <mergeCell ref="GC1:GH1"/>
    <mergeCell ref="FD1:GB1"/>
    <mergeCell ref="FX3:GA3"/>
    <mergeCell ref="FP2:FR2"/>
  </mergeCells>
  <phoneticPr fontId="1"/>
  <hyperlinks>
    <hyperlink ref="A1:A3" location="目次・索引!B1" display="索引へ戻る" xr:uid="{00000000-0004-0000-1B00-000000000000}"/>
    <hyperlink ref="GI6:GI16" location="'2016(ｼｰﾄﾍﾞﾙﾄ使用性)'!B5" display="試験結果は「2016（シートベルト使用性）」をご参照下さい。" xr:uid="{00000000-0004-0000-1B00-000001000000}"/>
  </hyperlinks>
  <printOptions horizontalCentered="1"/>
  <pageMargins left="0.39370078740157483" right="0.39370078740157483" top="0.39370078740157483" bottom="0.39370078740157483" header="0.51181102362204722" footer="0.51181102362204722"/>
  <pageSetup paperSize="9" fitToWidth="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71"/>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5" zeroHeight="1"/>
  <cols>
    <col min="1" max="1" width="2.625" style="785" bestFit="1" customWidth="1"/>
    <col min="2" max="2" width="10.5" style="785" bestFit="1" customWidth="1"/>
    <col min="3" max="4" width="23.125" style="785" customWidth="1"/>
    <col min="5" max="5" width="4" style="786" customWidth="1"/>
    <col min="6" max="6" width="11.625" style="785" bestFit="1" customWidth="1"/>
    <col min="7" max="8" width="8.125" style="785" customWidth="1"/>
    <col min="9" max="10" width="11.625" style="785" bestFit="1" customWidth="1"/>
    <col min="11" max="11" width="5.625" style="785" bestFit="1" customWidth="1"/>
    <col min="12" max="12" width="12.125" style="785" customWidth="1"/>
    <col min="13" max="16384" width="8.125" style="785" hidden="1"/>
  </cols>
  <sheetData>
    <row r="1" spans="1:12" ht="13.5" customHeight="1" thickTop="1">
      <c r="A1" s="2565" t="s">
        <v>6895</v>
      </c>
      <c r="B1" s="2566"/>
      <c r="C1" s="2488" t="s">
        <v>2866</v>
      </c>
      <c r="D1" s="2472"/>
      <c r="E1" s="2561"/>
      <c r="F1" s="2564" t="s">
        <v>2397</v>
      </c>
      <c r="G1" s="2472" t="s">
        <v>2398</v>
      </c>
      <c r="H1" s="2472" t="s">
        <v>2399</v>
      </c>
      <c r="I1" s="2472" t="s">
        <v>2400</v>
      </c>
      <c r="J1" s="2472"/>
      <c r="K1" s="2555" t="s">
        <v>1997</v>
      </c>
      <c r="L1" s="2541"/>
    </row>
    <row r="2" spans="1:12" ht="27" customHeight="1" thickBot="1">
      <c r="A2" s="2567"/>
      <c r="B2" s="2568"/>
      <c r="C2" s="2489"/>
      <c r="D2" s="2473"/>
      <c r="E2" s="2562"/>
      <c r="F2" s="2473"/>
      <c r="G2" s="2473"/>
      <c r="H2" s="2473"/>
      <c r="I2" s="787" t="s">
        <v>2002</v>
      </c>
      <c r="J2" s="787" t="s">
        <v>2003</v>
      </c>
      <c r="K2" s="2556" t="s">
        <v>2401</v>
      </c>
      <c r="L2" s="2559" t="s">
        <v>897</v>
      </c>
    </row>
    <row r="3" spans="1:12" ht="14.25" thickTop="1">
      <c r="A3" s="2569" t="s">
        <v>2394</v>
      </c>
      <c r="B3" s="2571" t="s">
        <v>2395</v>
      </c>
      <c r="C3" s="2489" t="s">
        <v>545</v>
      </c>
      <c r="D3" s="2473" t="s">
        <v>1861</v>
      </c>
      <c r="E3" s="2562"/>
      <c r="F3" s="787" t="s">
        <v>1998</v>
      </c>
      <c r="G3" s="2473"/>
      <c r="H3" s="2473"/>
      <c r="I3" s="787" t="s">
        <v>1998</v>
      </c>
      <c r="J3" s="787" t="s">
        <v>1998</v>
      </c>
      <c r="K3" s="2556"/>
      <c r="L3" s="2559"/>
    </row>
    <row r="4" spans="1:12" ht="14.25" thickBot="1">
      <c r="A4" s="2570"/>
      <c r="B4" s="2572"/>
      <c r="C4" s="2490"/>
      <c r="D4" s="2474"/>
      <c r="E4" s="2563"/>
      <c r="F4" s="788" t="s">
        <v>1999</v>
      </c>
      <c r="G4" s="2474"/>
      <c r="H4" s="2474"/>
      <c r="I4" s="788" t="s">
        <v>1999</v>
      </c>
      <c r="J4" s="788" t="s">
        <v>1999</v>
      </c>
      <c r="K4" s="2557"/>
      <c r="L4" s="2560"/>
    </row>
    <row r="5" spans="1:12" ht="39" customHeight="1">
      <c r="A5" s="2503" t="s">
        <v>2313</v>
      </c>
      <c r="B5" s="2536" t="s">
        <v>1275</v>
      </c>
      <c r="C5" s="2525"/>
      <c r="D5" s="2525"/>
      <c r="E5" s="2523" t="s">
        <v>2403</v>
      </c>
      <c r="F5" s="2470" t="s">
        <v>3009</v>
      </c>
      <c r="G5" s="2470" t="s">
        <v>3009</v>
      </c>
      <c r="H5" s="2470" t="s">
        <v>3009</v>
      </c>
      <c r="I5" s="2470" t="s">
        <v>2405</v>
      </c>
      <c r="J5" s="2470" t="s">
        <v>2892</v>
      </c>
      <c r="K5" s="2500" t="s">
        <v>3010</v>
      </c>
      <c r="L5" s="2530"/>
    </row>
    <row r="6" spans="1:12" ht="15" customHeight="1">
      <c r="A6" s="2504"/>
      <c r="B6" s="2535"/>
      <c r="C6" s="2526"/>
      <c r="D6" s="2526"/>
      <c r="E6" s="2524"/>
      <c r="F6" s="2471"/>
      <c r="G6" s="2471"/>
      <c r="H6" s="2471"/>
      <c r="I6" s="2471"/>
      <c r="J6" s="2471"/>
      <c r="K6" s="2501"/>
      <c r="L6" s="2531"/>
    </row>
    <row r="7" spans="1:12" ht="39" customHeight="1">
      <c r="A7" s="2504"/>
      <c r="B7" s="2535"/>
      <c r="C7" s="2526"/>
      <c r="D7" s="2526"/>
      <c r="E7" s="2519" t="s">
        <v>2409</v>
      </c>
      <c r="F7" s="2482" t="s">
        <v>3102</v>
      </c>
      <c r="G7" s="2478" t="s">
        <v>2454</v>
      </c>
      <c r="H7" s="2478" t="s">
        <v>2052</v>
      </c>
      <c r="I7" s="2533" t="s">
        <v>3103</v>
      </c>
      <c r="J7" s="2482" t="s">
        <v>3104</v>
      </c>
      <c r="K7" s="2501"/>
      <c r="L7" s="2531"/>
    </row>
    <row r="8" spans="1:12" ht="15" customHeight="1" thickBot="1">
      <c r="A8" s="2504"/>
      <c r="B8" s="2535"/>
      <c r="C8" s="2527"/>
      <c r="D8" s="2527"/>
      <c r="E8" s="2520"/>
      <c r="F8" s="2521"/>
      <c r="G8" s="2479"/>
      <c r="H8" s="2479"/>
      <c r="I8" s="2558"/>
      <c r="J8" s="2521"/>
      <c r="K8" s="2502"/>
      <c r="L8" s="2532"/>
    </row>
    <row r="9" spans="1:12" ht="39" customHeight="1">
      <c r="A9" s="2504"/>
      <c r="B9" s="2509" t="s">
        <v>2988</v>
      </c>
      <c r="C9" s="2525"/>
      <c r="D9" s="2525"/>
      <c r="E9" s="2523" t="s">
        <v>2403</v>
      </c>
      <c r="F9" s="2470" t="s">
        <v>2458</v>
      </c>
      <c r="G9" s="2470" t="s">
        <v>2458</v>
      </c>
      <c r="H9" s="2470" t="s">
        <v>2458</v>
      </c>
      <c r="I9" s="2470" t="s">
        <v>2405</v>
      </c>
      <c r="J9" s="2470" t="s">
        <v>2459</v>
      </c>
      <c r="K9" s="2500" t="s">
        <v>2406</v>
      </c>
      <c r="L9" s="2530"/>
    </row>
    <row r="10" spans="1:12" ht="15" customHeight="1">
      <c r="A10" s="2504"/>
      <c r="B10" s="2509"/>
      <c r="C10" s="2526"/>
      <c r="D10" s="2526"/>
      <c r="E10" s="2524"/>
      <c r="F10" s="2471"/>
      <c r="G10" s="2471"/>
      <c r="H10" s="2471"/>
      <c r="I10" s="2471"/>
      <c r="J10" s="2471"/>
      <c r="K10" s="2501"/>
      <c r="L10" s="2531"/>
    </row>
    <row r="11" spans="1:12" ht="39" customHeight="1">
      <c r="A11" s="2504"/>
      <c r="B11" s="2509"/>
      <c r="C11" s="2526"/>
      <c r="D11" s="2526"/>
      <c r="E11" s="2519" t="s">
        <v>2409</v>
      </c>
      <c r="F11" s="2482" t="s">
        <v>3105</v>
      </c>
      <c r="G11" s="2478" t="s">
        <v>2454</v>
      </c>
      <c r="H11" s="2478" t="s">
        <v>2052</v>
      </c>
      <c r="I11" s="2482" t="s">
        <v>3106</v>
      </c>
      <c r="J11" s="2482" t="s">
        <v>3107</v>
      </c>
      <c r="K11" s="2501"/>
      <c r="L11" s="2531"/>
    </row>
    <row r="12" spans="1:12" ht="15" customHeight="1" thickBot="1">
      <c r="A12" s="2505"/>
      <c r="B12" s="2510"/>
      <c r="C12" s="2527"/>
      <c r="D12" s="2527"/>
      <c r="E12" s="2520"/>
      <c r="F12" s="2521"/>
      <c r="G12" s="2479"/>
      <c r="H12" s="2479"/>
      <c r="I12" s="2521"/>
      <c r="J12" s="2521"/>
      <c r="K12" s="2502"/>
      <c r="L12" s="2532"/>
    </row>
    <row r="13" spans="1:12" ht="39" customHeight="1">
      <c r="A13" s="2483" t="s">
        <v>2272</v>
      </c>
      <c r="B13" s="2486" t="s">
        <v>1275</v>
      </c>
      <c r="C13" s="2488"/>
      <c r="D13" s="2472"/>
      <c r="E13" s="2491" t="s">
        <v>2403</v>
      </c>
      <c r="F13" s="2470" t="s">
        <v>2458</v>
      </c>
      <c r="G13" s="2470" t="s">
        <v>2458</v>
      </c>
      <c r="H13" s="2470" t="s">
        <v>2458</v>
      </c>
      <c r="I13" s="2498" t="s">
        <v>2405</v>
      </c>
      <c r="J13" s="2498" t="s">
        <v>2405</v>
      </c>
      <c r="K13" s="2500" t="s">
        <v>2406</v>
      </c>
      <c r="L13" s="2530"/>
    </row>
    <row r="14" spans="1:12" ht="15" customHeight="1">
      <c r="A14" s="2484"/>
      <c r="B14" s="2487"/>
      <c r="C14" s="2489"/>
      <c r="D14" s="2473"/>
      <c r="E14" s="2492"/>
      <c r="F14" s="2471"/>
      <c r="G14" s="2471"/>
      <c r="H14" s="2471"/>
      <c r="I14" s="2499"/>
      <c r="J14" s="2499"/>
      <c r="K14" s="2501"/>
      <c r="L14" s="2531"/>
    </row>
    <row r="15" spans="1:12" ht="39" customHeight="1">
      <c r="A15" s="2484"/>
      <c r="B15" s="2509" t="s">
        <v>1318</v>
      </c>
      <c r="C15" s="2489"/>
      <c r="D15" s="2473"/>
      <c r="E15" s="2492" t="s">
        <v>2409</v>
      </c>
      <c r="F15" s="2482">
        <v>216</v>
      </c>
      <c r="G15" s="2478" t="s">
        <v>2454</v>
      </c>
      <c r="H15" s="2478" t="s">
        <v>2868</v>
      </c>
      <c r="I15" s="2480">
        <v>3.8</v>
      </c>
      <c r="J15" s="2482">
        <v>1.2</v>
      </c>
      <c r="K15" s="2501"/>
      <c r="L15" s="2531"/>
    </row>
    <row r="16" spans="1:12" ht="15" customHeight="1" thickBot="1">
      <c r="A16" s="2485"/>
      <c r="B16" s="2510"/>
      <c r="C16" s="2490"/>
      <c r="D16" s="2474"/>
      <c r="E16" s="2495"/>
      <c r="F16" s="2479"/>
      <c r="G16" s="2479"/>
      <c r="H16" s="2479"/>
      <c r="I16" s="2481"/>
      <c r="J16" s="2479"/>
      <c r="K16" s="2502"/>
      <c r="L16" s="2532"/>
    </row>
    <row r="17" spans="1:12" ht="39" customHeight="1">
      <c r="A17" s="2483" t="s">
        <v>2262</v>
      </c>
      <c r="B17" s="2486" t="s">
        <v>1250</v>
      </c>
      <c r="C17" s="2525"/>
      <c r="D17" s="2525"/>
      <c r="E17" s="2491" t="s">
        <v>2403</v>
      </c>
      <c r="F17" s="2470" t="s">
        <v>2458</v>
      </c>
      <c r="G17" s="2470" t="s">
        <v>2458</v>
      </c>
      <c r="H17" s="2470" t="s">
        <v>2458</v>
      </c>
      <c r="I17" s="2498" t="s">
        <v>2405</v>
      </c>
      <c r="J17" s="2498" t="s">
        <v>2405</v>
      </c>
      <c r="K17" s="2472" t="s">
        <v>2460</v>
      </c>
      <c r="L17" s="2530"/>
    </row>
    <row r="18" spans="1:12" ht="15" customHeight="1">
      <c r="A18" s="2484"/>
      <c r="B18" s="2487"/>
      <c r="C18" s="2526"/>
      <c r="D18" s="2526"/>
      <c r="E18" s="2492"/>
      <c r="F18" s="2471"/>
      <c r="G18" s="2471"/>
      <c r="H18" s="2471"/>
      <c r="I18" s="2499"/>
      <c r="J18" s="2499"/>
      <c r="K18" s="2473"/>
      <c r="L18" s="2531"/>
    </row>
    <row r="19" spans="1:12" ht="39" customHeight="1">
      <c r="A19" s="2484"/>
      <c r="B19" s="2509" t="s">
        <v>3052</v>
      </c>
      <c r="C19" s="2526"/>
      <c r="D19" s="2526"/>
      <c r="E19" s="2492" t="s">
        <v>2409</v>
      </c>
      <c r="F19" s="2482" t="s">
        <v>3108</v>
      </c>
      <c r="G19" s="2478" t="s">
        <v>3109</v>
      </c>
      <c r="H19" s="2478" t="s">
        <v>3110</v>
      </c>
      <c r="I19" s="2480" t="s">
        <v>3111</v>
      </c>
      <c r="J19" s="2482" t="s">
        <v>3112</v>
      </c>
      <c r="K19" s="2473"/>
      <c r="L19" s="2531"/>
    </row>
    <row r="20" spans="1:12" ht="15" customHeight="1" thickBot="1">
      <c r="A20" s="2485"/>
      <c r="B20" s="2510"/>
      <c r="C20" s="2527"/>
      <c r="D20" s="2527"/>
      <c r="E20" s="2495"/>
      <c r="F20" s="2479"/>
      <c r="G20" s="2479"/>
      <c r="H20" s="2479"/>
      <c r="I20" s="2481"/>
      <c r="J20" s="2479"/>
      <c r="K20" s="2474"/>
      <c r="L20" s="2532"/>
    </row>
    <row r="21" spans="1:12" ht="39" customHeight="1">
      <c r="A21" s="2483" t="s">
        <v>2243</v>
      </c>
      <c r="B21" s="2486" t="s">
        <v>1232</v>
      </c>
      <c r="C21" s="2488"/>
      <c r="D21" s="2472"/>
      <c r="E21" s="2491" t="s">
        <v>2403</v>
      </c>
      <c r="F21" s="2470" t="s">
        <v>2458</v>
      </c>
      <c r="G21" s="2470" t="s">
        <v>2458</v>
      </c>
      <c r="H21" s="2470" t="s">
        <v>2458</v>
      </c>
      <c r="I21" s="2498" t="s">
        <v>2405</v>
      </c>
      <c r="J21" s="2498" t="s">
        <v>2405</v>
      </c>
      <c r="K21" s="2500" t="s">
        <v>2406</v>
      </c>
      <c r="L21" s="2530" t="s">
        <v>2897</v>
      </c>
    </row>
    <row r="22" spans="1:12" ht="15" customHeight="1">
      <c r="A22" s="2484"/>
      <c r="B22" s="2487"/>
      <c r="C22" s="2489"/>
      <c r="D22" s="2473"/>
      <c r="E22" s="2492"/>
      <c r="F22" s="2471"/>
      <c r="G22" s="2471"/>
      <c r="H22" s="2471"/>
      <c r="I22" s="2499"/>
      <c r="J22" s="2499"/>
      <c r="K22" s="2501"/>
      <c r="L22" s="2531"/>
    </row>
    <row r="23" spans="1:12" ht="39" customHeight="1">
      <c r="A23" s="2484"/>
      <c r="B23" s="2509" t="s">
        <v>3059</v>
      </c>
      <c r="C23" s="2489"/>
      <c r="D23" s="2473"/>
      <c r="E23" s="2492" t="s">
        <v>2409</v>
      </c>
      <c r="F23" s="2482" t="s">
        <v>3113</v>
      </c>
      <c r="G23" s="2478" t="s">
        <v>2454</v>
      </c>
      <c r="H23" s="2478" t="s">
        <v>2868</v>
      </c>
      <c r="I23" s="2480" t="s">
        <v>3114</v>
      </c>
      <c r="J23" s="2482" t="s">
        <v>3115</v>
      </c>
      <c r="K23" s="2501"/>
      <c r="L23" s="2531"/>
    </row>
    <row r="24" spans="1:12" ht="15" customHeight="1" thickBot="1">
      <c r="A24" s="2485"/>
      <c r="B24" s="2510"/>
      <c r="C24" s="2490"/>
      <c r="D24" s="2474"/>
      <c r="E24" s="2495"/>
      <c r="F24" s="2479"/>
      <c r="G24" s="2479"/>
      <c r="H24" s="2479"/>
      <c r="I24" s="2481"/>
      <c r="J24" s="2479"/>
      <c r="K24" s="2502"/>
      <c r="L24" s="2532"/>
    </row>
    <row r="25" spans="1:12" ht="39" customHeight="1">
      <c r="A25" s="2503" t="s">
        <v>2243</v>
      </c>
      <c r="B25" s="2546"/>
      <c r="C25" s="2488"/>
      <c r="D25" s="2472"/>
      <c r="E25" s="2491" t="s">
        <v>2403</v>
      </c>
      <c r="F25" s="2468" t="s">
        <v>2459</v>
      </c>
      <c r="G25" s="2468" t="s">
        <v>2459</v>
      </c>
      <c r="H25" s="2468" t="s">
        <v>2459</v>
      </c>
      <c r="I25" s="2539" t="s">
        <v>2459</v>
      </c>
      <c r="J25" s="2540" t="s">
        <v>2459</v>
      </c>
      <c r="K25" s="2472" t="s">
        <v>2406</v>
      </c>
      <c r="L25" s="2541"/>
    </row>
    <row r="26" spans="1:12" ht="15" customHeight="1">
      <c r="A26" s="2504"/>
      <c r="B26" s="2487"/>
      <c r="C26" s="2489"/>
      <c r="D26" s="2473"/>
      <c r="E26" s="2492"/>
      <c r="F26" s="2469"/>
      <c r="G26" s="2469"/>
      <c r="H26" s="2469"/>
      <c r="I26" s="2471"/>
      <c r="J26" s="2499"/>
      <c r="K26" s="2473"/>
      <c r="L26" s="2542"/>
    </row>
    <row r="27" spans="1:12" ht="39" customHeight="1">
      <c r="A27" s="2504"/>
      <c r="B27" s="2547" t="s">
        <v>1260</v>
      </c>
      <c r="C27" s="2489"/>
      <c r="D27" s="2473"/>
      <c r="E27" s="2492" t="s">
        <v>2409</v>
      </c>
      <c r="F27" s="2482" t="s">
        <v>3116</v>
      </c>
      <c r="G27" s="2478" t="s">
        <v>2454</v>
      </c>
      <c r="H27" s="2478" t="s">
        <v>2868</v>
      </c>
      <c r="I27" s="2482" t="s">
        <v>3117</v>
      </c>
      <c r="J27" s="2482" t="s">
        <v>3118</v>
      </c>
      <c r="K27" s="2473"/>
      <c r="L27" s="2542"/>
    </row>
    <row r="28" spans="1:12" ht="15" customHeight="1" thickBot="1">
      <c r="A28" s="2504"/>
      <c r="B28" s="2547"/>
      <c r="C28" s="2490"/>
      <c r="D28" s="2474"/>
      <c r="E28" s="2495"/>
      <c r="F28" s="2479"/>
      <c r="G28" s="2479"/>
      <c r="H28" s="2479"/>
      <c r="I28" s="2479"/>
      <c r="J28" s="2479"/>
      <c r="K28" s="2474"/>
      <c r="L28" s="2543"/>
    </row>
    <row r="29" spans="1:12" ht="39" customHeight="1">
      <c r="A29" s="2544"/>
      <c r="B29" s="2509" t="s">
        <v>3066</v>
      </c>
      <c r="C29" s="2525"/>
      <c r="D29" s="2472"/>
      <c r="E29" s="2491" t="s">
        <v>2441</v>
      </c>
      <c r="F29" s="2468" t="s">
        <v>2459</v>
      </c>
      <c r="G29" s="2468" t="s">
        <v>2459</v>
      </c>
      <c r="H29" s="2468" t="s">
        <v>2459</v>
      </c>
      <c r="I29" s="2539" t="s">
        <v>2459</v>
      </c>
      <c r="J29" s="2540" t="s">
        <v>2459</v>
      </c>
      <c r="K29" s="2472" t="s">
        <v>2460</v>
      </c>
      <c r="L29" s="2541"/>
    </row>
    <row r="30" spans="1:12" ht="15" customHeight="1">
      <c r="A30" s="2544"/>
      <c r="B30" s="2509"/>
      <c r="C30" s="2526"/>
      <c r="D30" s="2473"/>
      <c r="E30" s="2492"/>
      <c r="F30" s="2469"/>
      <c r="G30" s="2469"/>
      <c r="H30" s="2469"/>
      <c r="I30" s="2471"/>
      <c r="J30" s="2499"/>
      <c r="K30" s="2473"/>
      <c r="L30" s="2542"/>
    </row>
    <row r="31" spans="1:12" ht="39" customHeight="1">
      <c r="A31" s="2544"/>
      <c r="B31" s="2548"/>
      <c r="C31" s="2526"/>
      <c r="D31" s="2473"/>
      <c r="E31" s="2492" t="s">
        <v>2442</v>
      </c>
      <c r="F31" s="2482">
        <v>164</v>
      </c>
      <c r="G31" s="2478" t="s">
        <v>2454</v>
      </c>
      <c r="H31" s="2478" t="s">
        <v>2868</v>
      </c>
      <c r="I31" s="2482">
        <v>7.8</v>
      </c>
      <c r="J31" s="2482">
        <v>1.5</v>
      </c>
      <c r="K31" s="2473"/>
      <c r="L31" s="2542"/>
    </row>
    <row r="32" spans="1:12" ht="15" customHeight="1" thickBot="1">
      <c r="A32" s="2545"/>
      <c r="B32" s="2549"/>
      <c r="C32" s="2527"/>
      <c r="D32" s="2474"/>
      <c r="E32" s="2495"/>
      <c r="F32" s="2479"/>
      <c r="G32" s="2479"/>
      <c r="H32" s="2479"/>
      <c r="I32" s="2479"/>
      <c r="J32" s="2479"/>
      <c r="K32" s="2474"/>
      <c r="L32" s="2543"/>
    </row>
    <row r="33" spans="1:12" ht="39" customHeight="1">
      <c r="A33" s="2503" t="s">
        <v>2243</v>
      </c>
      <c r="B33" s="806"/>
      <c r="C33" s="2500"/>
      <c r="D33" s="2500"/>
      <c r="E33" s="2523" t="s">
        <v>2403</v>
      </c>
      <c r="F33" s="2470" t="s">
        <v>3119</v>
      </c>
      <c r="G33" s="2470" t="s">
        <v>3120</v>
      </c>
      <c r="H33" s="2470" t="s">
        <v>3121</v>
      </c>
      <c r="I33" s="2470" t="s">
        <v>3122</v>
      </c>
      <c r="J33" s="2470" t="s">
        <v>3123</v>
      </c>
      <c r="K33" s="2500" t="s">
        <v>3124</v>
      </c>
      <c r="L33" s="2530" t="s">
        <v>2897</v>
      </c>
    </row>
    <row r="34" spans="1:12" ht="15" customHeight="1">
      <c r="A34" s="2504"/>
      <c r="B34" s="807" t="s">
        <v>1275</v>
      </c>
      <c r="C34" s="2501"/>
      <c r="D34" s="2501"/>
      <c r="E34" s="2524"/>
      <c r="F34" s="2471"/>
      <c r="G34" s="2471"/>
      <c r="H34" s="2471"/>
      <c r="I34" s="2471"/>
      <c r="J34" s="2471"/>
      <c r="K34" s="2501"/>
      <c r="L34" s="2531"/>
    </row>
    <row r="35" spans="1:12" ht="39" customHeight="1">
      <c r="A35" s="2504"/>
      <c r="B35" s="808" t="s">
        <v>1276</v>
      </c>
      <c r="C35" s="2501"/>
      <c r="D35" s="2501"/>
      <c r="E35" s="2519" t="s">
        <v>2409</v>
      </c>
      <c r="F35" s="2482">
        <v>217</v>
      </c>
      <c r="G35" s="2478" t="s">
        <v>2454</v>
      </c>
      <c r="H35" s="2478" t="s">
        <v>2052</v>
      </c>
      <c r="I35" s="2480">
        <v>7.1</v>
      </c>
      <c r="J35" s="2480">
        <v>1.4</v>
      </c>
      <c r="K35" s="2501"/>
      <c r="L35" s="2531"/>
    </row>
    <row r="36" spans="1:12" ht="15" customHeight="1" thickBot="1">
      <c r="A36" s="2505"/>
      <c r="B36" s="809"/>
      <c r="C36" s="2502"/>
      <c r="D36" s="2502"/>
      <c r="E36" s="2520"/>
      <c r="F36" s="2521"/>
      <c r="G36" s="2479"/>
      <c r="H36" s="2479"/>
      <c r="I36" s="2522"/>
      <c r="J36" s="2522"/>
      <c r="K36" s="2502"/>
      <c r="L36" s="2532"/>
    </row>
    <row r="37" spans="1:12" ht="39" customHeight="1">
      <c r="A37" s="2503" t="s">
        <v>2243</v>
      </c>
      <c r="B37" s="808"/>
      <c r="C37" s="2587"/>
      <c r="D37" s="2500"/>
      <c r="E37" s="2523" t="s">
        <v>2403</v>
      </c>
      <c r="F37" s="2470" t="s">
        <v>3125</v>
      </c>
      <c r="G37" s="2470" t="s">
        <v>117</v>
      </c>
      <c r="H37" s="2470" t="s">
        <v>3126</v>
      </c>
      <c r="I37" s="2470" t="s">
        <v>3127</v>
      </c>
      <c r="J37" s="2470" t="s">
        <v>3128</v>
      </c>
      <c r="K37" s="2500" t="s">
        <v>2761</v>
      </c>
      <c r="L37" s="2530" t="s">
        <v>2897</v>
      </c>
    </row>
    <row r="38" spans="1:12" ht="15" customHeight="1">
      <c r="A38" s="2504"/>
      <c r="B38" s="807" t="s">
        <v>1275</v>
      </c>
      <c r="C38" s="2588"/>
      <c r="D38" s="2501"/>
      <c r="E38" s="2524"/>
      <c r="F38" s="2471"/>
      <c r="G38" s="2471"/>
      <c r="H38" s="2471"/>
      <c r="I38" s="2471"/>
      <c r="J38" s="2471"/>
      <c r="K38" s="2501"/>
      <c r="L38" s="2531"/>
    </row>
    <row r="39" spans="1:12" ht="39" customHeight="1">
      <c r="A39" s="2504"/>
      <c r="B39" s="1010" t="s">
        <v>3079</v>
      </c>
      <c r="C39" s="2588"/>
      <c r="D39" s="2501"/>
      <c r="E39" s="2519" t="s">
        <v>2409</v>
      </c>
      <c r="F39" s="2482">
        <v>217</v>
      </c>
      <c r="G39" s="2478" t="s">
        <v>2454</v>
      </c>
      <c r="H39" s="2478" t="s">
        <v>2052</v>
      </c>
      <c r="I39" s="2480">
        <v>7.1</v>
      </c>
      <c r="J39" s="2480">
        <v>1.4</v>
      </c>
      <c r="K39" s="2501"/>
      <c r="L39" s="2531"/>
    </row>
    <row r="40" spans="1:12" ht="15" customHeight="1" thickBot="1">
      <c r="A40" s="2505"/>
      <c r="B40" s="807"/>
      <c r="C40" s="2589"/>
      <c r="D40" s="2502"/>
      <c r="E40" s="2520"/>
      <c r="F40" s="2521"/>
      <c r="G40" s="2479"/>
      <c r="H40" s="2479"/>
      <c r="I40" s="2522"/>
      <c r="J40" s="2522"/>
      <c r="K40" s="2502"/>
      <c r="L40" s="2532"/>
    </row>
    <row r="41" spans="1:12" ht="39" customHeight="1">
      <c r="A41" s="2503" t="s">
        <v>2262</v>
      </c>
      <c r="B41" s="2536" t="s">
        <v>1250</v>
      </c>
      <c r="C41" s="2488"/>
      <c r="D41" s="2472"/>
      <c r="E41" s="2523" t="s">
        <v>2403</v>
      </c>
      <c r="F41" s="2496" t="s">
        <v>2892</v>
      </c>
      <c r="G41" s="2470" t="s">
        <v>3009</v>
      </c>
      <c r="H41" s="2496" t="s">
        <v>3009</v>
      </c>
      <c r="I41" s="2496" t="s">
        <v>2892</v>
      </c>
      <c r="J41" s="2496" t="s">
        <v>2892</v>
      </c>
      <c r="K41" s="2500" t="s">
        <v>3010</v>
      </c>
      <c r="L41" s="2530"/>
    </row>
    <row r="42" spans="1:12" ht="15" customHeight="1">
      <c r="A42" s="2504"/>
      <c r="B42" s="2535"/>
      <c r="C42" s="2489"/>
      <c r="D42" s="2473"/>
      <c r="E42" s="2524"/>
      <c r="F42" s="2497"/>
      <c r="G42" s="2471"/>
      <c r="H42" s="2497"/>
      <c r="I42" s="2497"/>
      <c r="J42" s="2497"/>
      <c r="K42" s="2501"/>
      <c r="L42" s="2531"/>
    </row>
    <row r="43" spans="1:12" ht="39" customHeight="1">
      <c r="A43" s="2504"/>
      <c r="B43" s="2537" t="s">
        <v>3082</v>
      </c>
      <c r="C43" s="2489"/>
      <c r="D43" s="2473"/>
      <c r="E43" s="2519" t="s">
        <v>2409</v>
      </c>
      <c r="F43" s="2482" t="s">
        <v>3129</v>
      </c>
      <c r="G43" s="2478" t="s">
        <v>2454</v>
      </c>
      <c r="H43" s="2478" t="s">
        <v>2868</v>
      </c>
      <c r="I43" s="2480" t="s">
        <v>3130</v>
      </c>
      <c r="J43" s="2482" t="s">
        <v>3131</v>
      </c>
      <c r="K43" s="2501"/>
      <c r="L43" s="2531"/>
    </row>
    <row r="44" spans="1:12" ht="15" customHeight="1" thickBot="1">
      <c r="A44" s="2505"/>
      <c r="B44" s="2538"/>
      <c r="C44" s="2490"/>
      <c r="D44" s="2474"/>
      <c r="E44" s="2520"/>
      <c r="F44" s="2479"/>
      <c r="G44" s="2479"/>
      <c r="H44" s="2479"/>
      <c r="I44" s="2481"/>
      <c r="J44" s="2479"/>
      <c r="K44" s="2502"/>
      <c r="L44" s="2532"/>
    </row>
    <row r="45" spans="1:12" ht="39" customHeight="1">
      <c r="A45" s="2503" t="s">
        <v>2313</v>
      </c>
      <c r="B45" s="2486"/>
      <c r="C45" s="2525"/>
      <c r="D45" s="2525"/>
      <c r="E45" s="2523" t="s">
        <v>2403</v>
      </c>
      <c r="F45" s="2470" t="s">
        <v>2458</v>
      </c>
      <c r="G45" s="2470" t="s">
        <v>2458</v>
      </c>
      <c r="H45" s="2470" t="s">
        <v>2458</v>
      </c>
      <c r="I45" s="2498" t="s">
        <v>2405</v>
      </c>
      <c r="J45" s="2498" t="s">
        <v>2459</v>
      </c>
      <c r="K45" s="2472" t="s">
        <v>2406</v>
      </c>
      <c r="L45" s="2530"/>
    </row>
    <row r="46" spans="1:12" ht="15" customHeight="1">
      <c r="A46" s="2504"/>
      <c r="B46" s="2487"/>
      <c r="C46" s="2526"/>
      <c r="D46" s="2526"/>
      <c r="E46" s="2524"/>
      <c r="F46" s="2471"/>
      <c r="G46" s="2471"/>
      <c r="H46" s="2471"/>
      <c r="I46" s="2499"/>
      <c r="J46" s="2499"/>
      <c r="K46" s="2473"/>
      <c r="L46" s="2531"/>
    </row>
    <row r="47" spans="1:12" ht="39" customHeight="1">
      <c r="A47" s="2504"/>
      <c r="B47" s="2535" t="s">
        <v>1310</v>
      </c>
      <c r="C47" s="2526"/>
      <c r="D47" s="2526"/>
      <c r="E47" s="2519" t="s">
        <v>2409</v>
      </c>
      <c r="F47" s="2482" t="s">
        <v>3132</v>
      </c>
      <c r="G47" s="2478" t="s">
        <v>2454</v>
      </c>
      <c r="H47" s="2478" t="s">
        <v>2052</v>
      </c>
      <c r="I47" s="2533" t="s">
        <v>3133</v>
      </c>
      <c r="J47" s="2482" t="s">
        <v>3134</v>
      </c>
      <c r="K47" s="2473"/>
      <c r="L47" s="2531"/>
    </row>
    <row r="48" spans="1:12" ht="15" customHeight="1" thickBot="1">
      <c r="A48" s="2504"/>
      <c r="B48" s="2535"/>
      <c r="C48" s="2527"/>
      <c r="D48" s="2527"/>
      <c r="E48" s="2520"/>
      <c r="F48" s="2479"/>
      <c r="G48" s="2479"/>
      <c r="H48" s="2479"/>
      <c r="I48" s="2534"/>
      <c r="J48" s="2479"/>
      <c r="K48" s="2474"/>
      <c r="L48" s="2532"/>
    </row>
    <row r="49" spans="1:12" ht="39" customHeight="1">
      <c r="A49" s="2504"/>
      <c r="B49" s="2509" t="s">
        <v>1486</v>
      </c>
      <c r="C49" s="2500"/>
      <c r="D49" s="2500"/>
      <c r="E49" s="2491" t="s">
        <v>2403</v>
      </c>
      <c r="F49" s="2470" t="s">
        <v>2458</v>
      </c>
      <c r="G49" s="2470" t="s">
        <v>2458</v>
      </c>
      <c r="H49" s="2470" t="s">
        <v>2458</v>
      </c>
      <c r="I49" s="2498" t="s">
        <v>2405</v>
      </c>
      <c r="J49" s="2498" t="s">
        <v>2459</v>
      </c>
      <c r="K49" s="2472" t="s">
        <v>2406</v>
      </c>
      <c r="L49" s="2530"/>
    </row>
    <row r="50" spans="1:12" ht="15" customHeight="1">
      <c r="A50" s="2504"/>
      <c r="B50" s="2509"/>
      <c r="C50" s="2501"/>
      <c r="D50" s="2501"/>
      <c r="E50" s="2492"/>
      <c r="F50" s="2471"/>
      <c r="G50" s="2471"/>
      <c r="H50" s="2471"/>
      <c r="I50" s="2499"/>
      <c r="J50" s="2499"/>
      <c r="K50" s="2473"/>
      <c r="L50" s="2531"/>
    </row>
    <row r="51" spans="1:12" ht="39" customHeight="1">
      <c r="A51" s="2504"/>
      <c r="B51" s="2509"/>
      <c r="C51" s="2501"/>
      <c r="D51" s="2501"/>
      <c r="E51" s="2492" t="s">
        <v>2409</v>
      </c>
      <c r="F51" s="2482">
        <v>264</v>
      </c>
      <c r="G51" s="2478" t="s">
        <v>2454</v>
      </c>
      <c r="H51" s="2478" t="s">
        <v>2052</v>
      </c>
      <c r="I51" s="2482">
        <v>8.1999999999999993</v>
      </c>
      <c r="J51" s="2482">
        <v>1.3</v>
      </c>
      <c r="K51" s="2473"/>
      <c r="L51" s="2531"/>
    </row>
    <row r="52" spans="1:12" ht="15" customHeight="1" thickBot="1">
      <c r="A52" s="2505"/>
      <c r="B52" s="2510"/>
      <c r="C52" s="2502"/>
      <c r="D52" s="2502"/>
      <c r="E52" s="2495"/>
      <c r="F52" s="2479"/>
      <c r="G52" s="2479"/>
      <c r="H52" s="2479"/>
      <c r="I52" s="2479"/>
      <c r="J52" s="2479"/>
      <c r="K52" s="2474"/>
      <c r="L52" s="2532"/>
    </row>
    <row r="53" spans="1:12" ht="39" customHeight="1">
      <c r="A53" s="2483" t="s">
        <v>2272</v>
      </c>
      <c r="B53" s="2486" t="s">
        <v>1241</v>
      </c>
      <c r="C53" s="2488"/>
      <c r="D53" s="2472"/>
      <c r="E53" s="2491" t="s">
        <v>2403</v>
      </c>
      <c r="F53" s="2470" t="s">
        <v>2458</v>
      </c>
      <c r="G53" s="2470" t="s">
        <v>2458</v>
      </c>
      <c r="H53" s="2470" t="s">
        <v>2458</v>
      </c>
      <c r="I53" s="2498" t="s">
        <v>2405</v>
      </c>
      <c r="J53" s="2498" t="s">
        <v>2459</v>
      </c>
      <c r="K53" s="2472" t="s">
        <v>2406</v>
      </c>
      <c r="L53" s="2475"/>
    </row>
    <row r="54" spans="1:12" ht="15" customHeight="1">
      <c r="A54" s="2484"/>
      <c r="B54" s="2487"/>
      <c r="C54" s="2489"/>
      <c r="D54" s="2473"/>
      <c r="E54" s="2492"/>
      <c r="F54" s="2471"/>
      <c r="G54" s="2471"/>
      <c r="H54" s="2471"/>
      <c r="I54" s="2499"/>
      <c r="J54" s="2499"/>
      <c r="K54" s="2473"/>
      <c r="L54" s="2476"/>
    </row>
    <row r="55" spans="1:12" ht="39" customHeight="1">
      <c r="A55" s="2484"/>
      <c r="B55" s="2493" t="s">
        <v>1644</v>
      </c>
      <c r="C55" s="2489"/>
      <c r="D55" s="2473"/>
      <c r="E55" s="2492" t="s">
        <v>2409</v>
      </c>
      <c r="F55" s="2482">
        <v>203</v>
      </c>
      <c r="G55" s="2478" t="s">
        <v>2454</v>
      </c>
      <c r="H55" s="2478" t="s">
        <v>2868</v>
      </c>
      <c r="I55" s="2480">
        <v>4.5999999999999996</v>
      </c>
      <c r="J55" s="2482">
        <v>1.6</v>
      </c>
      <c r="K55" s="2473"/>
      <c r="L55" s="2476"/>
    </row>
    <row r="56" spans="1:12" ht="15" customHeight="1" thickBot="1">
      <c r="A56" s="2485"/>
      <c r="B56" s="2494"/>
      <c r="C56" s="2490"/>
      <c r="D56" s="2474"/>
      <c r="E56" s="2495"/>
      <c r="F56" s="2479"/>
      <c r="G56" s="2479"/>
      <c r="H56" s="2479"/>
      <c r="I56" s="2481"/>
      <c r="J56" s="2479"/>
      <c r="K56" s="2474"/>
      <c r="L56" s="2477"/>
    </row>
    <row r="57" spans="1:12"/>
    <row r="58" spans="1:12">
      <c r="A58" s="785" t="s">
        <v>2447</v>
      </c>
    </row>
    <row r="59" spans="1:12"/>
    <row r="60" spans="1:12">
      <c r="A60" s="785" t="s">
        <v>2448</v>
      </c>
    </row>
    <row r="61" spans="1:12">
      <c r="A61" s="785" t="s">
        <v>2449</v>
      </c>
    </row>
    <row r="62" spans="1:12">
      <c r="A62" s="785" t="s">
        <v>3135</v>
      </c>
    </row>
    <row r="63" spans="1:12">
      <c r="A63" s="785" t="s">
        <v>3136</v>
      </c>
    </row>
    <row r="64" spans="1:12"/>
    <row r="65" spans="1:5">
      <c r="A65" s="789" t="s">
        <v>2057</v>
      </c>
      <c r="E65" s="789" t="s">
        <v>2058</v>
      </c>
    </row>
    <row r="66" spans="1:5">
      <c r="A66" s="789" t="s">
        <v>2059</v>
      </c>
      <c r="E66" s="789" t="s">
        <v>2060</v>
      </c>
    </row>
    <row r="67" spans="1:5">
      <c r="A67" s="789" t="s">
        <v>2061</v>
      </c>
      <c r="E67" s="789" t="s">
        <v>2062</v>
      </c>
    </row>
    <row r="68" spans="1:5">
      <c r="A68" s="789" t="s">
        <v>2063</v>
      </c>
      <c r="E68" s="789" t="s">
        <v>2064</v>
      </c>
    </row>
    <row r="69" spans="1:5">
      <c r="A69" s="789" t="s">
        <v>2065</v>
      </c>
      <c r="E69" s="789" t="s">
        <v>2066</v>
      </c>
    </row>
    <row r="70" spans="1:5">
      <c r="A70" s="789" t="s">
        <v>2067</v>
      </c>
      <c r="E70" s="789" t="s">
        <v>2068</v>
      </c>
    </row>
    <row r="71" spans="1:5">
      <c r="E71" s="785"/>
    </row>
  </sheetData>
  <mergeCells count="251">
    <mergeCell ref="H1:H4"/>
    <mergeCell ref="I1:J1"/>
    <mergeCell ref="K1:L1"/>
    <mergeCell ref="K2:K4"/>
    <mergeCell ref="L2:L4"/>
    <mergeCell ref="C3:C4"/>
    <mergeCell ref="D3:D4"/>
    <mergeCell ref="C1:D2"/>
    <mergeCell ref="E1:E4"/>
    <mergeCell ref="F1:F2"/>
    <mergeCell ref="G1:G4"/>
    <mergeCell ref="A1:B2"/>
    <mergeCell ref="A3:A4"/>
    <mergeCell ref="B3:B4"/>
    <mergeCell ref="A5:A12"/>
    <mergeCell ref="B5:B8"/>
    <mergeCell ref="C5:C8"/>
    <mergeCell ref="D5:D8"/>
    <mergeCell ref="E5:E6"/>
    <mergeCell ref="F5:F6"/>
    <mergeCell ref="E7:E8"/>
    <mergeCell ref="F7:F8"/>
    <mergeCell ref="B9:B12"/>
    <mergeCell ref="C9:C12"/>
    <mergeCell ref="D9:D12"/>
    <mergeCell ref="E9:E10"/>
    <mergeCell ref="F9:F10"/>
    <mergeCell ref="H5:H6"/>
    <mergeCell ref="I5:I6"/>
    <mergeCell ref="J9:J10"/>
    <mergeCell ref="K9:K12"/>
    <mergeCell ref="L9:L12"/>
    <mergeCell ref="E11:E12"/>
    <mergeCell ref="F11:F12"/>
    <mergeCell ref="G11:G12"/>
    <mergeCell ref="H11:H12"/>
    <mergeCell ref="I11:I12"/>
    <mergeCell ref="J11:J12"/>
    <mergeCell ref="J5:J6"/>
    <mergeCell ref="K5:K8"/>
    <mergeCell ref="L5:L8"/>
    <mergeCell ref="G7:G8"/>
    <mergeCell ref="H7:H8"/>
    <mergeCell ref="I7:I8"/>
    <mergeCell ref="J7:J8"/>
    <mergeCell ref="G9:G10"/>
    <mergeCell ref="H9:H10"/>
    <mergeCell ref="I9:I10"/>
    <mergeCell ref="G5:G6"/>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4"/>
    <mergeCell ref="B21:B22"/>
    <mergeCell ref="C21:C24"/>
    <mergeCell ref="D21:D24"/>
    <mergeCell ref="E21:E22"/>
    <mergeCell ref="F21:F22"/>
    <mergeCell ref="B23:B24"/>
    <mergeCell ref="E23:E24"/>
    <mergeCell ref="F23:F24"/>
    <mergeCell ref="G21:G22"/>
    <mergeCell ref="H21:H22"/>
    <mergeCell ref="I21:I22"/>
    <mergeCell ref="J21:J22"/>
    <mergeCell ref="K21:K24"/>
    <mergeCell ref="L21:L24"/>
    <mergeCell ref="G23:G24"/>
    <mergeCell ref="H23:H24"/>
    <mergeCell ref="I23:I24"/>
    <mergeCell ref="J23:J24"/>
    <mergeCell ref="H25:H26"/>
    <mergeCell ref="I25:I26"/>
    <mergeCell ref="J25:J26"/>
    <mergeCell ref="K25:K28"/>
    <mergeCell ref="L25:L28"/>
    <mergeCell ref="G27:G28"/>
    <mergeCell ref="H27:H28"/>
    <mergeCell ref="I27:I28"/>
    <mergeCell ref="J27:J28"/>
    <mergeCell ref="L29:L32"/>
    <mergeCell ref="E31:E32"/>
    <mergeCell ref="F31:F32"/>
    <mergeCell ref="G31:G32"/>
    <mergeCell ref="H31:H32"/>
    <mergeCell ref="I31:I32"/>
    <mergeCell ref="J31:J32"/>
    <mergeCell ref="C29:C32"/>
    <mergeCell ref="D29:D32"/>
    <mergeCell ref="E29:E30"/>
    <mergeCell ref="F29:F30"/>
    <mergeCell ref="G29:G30"/>
    <mergeCell ref="H29:H30"/>
    <mergeCell ref="A33:A36"/>
    <mergeCell ref="C33:C36"/>
    <mergeCell ref="D33:D36"/>
    <mergeCell ref="E33:E34"/>
    <mergeCell ref="F33:F34"/>
    <mergeCell ref="G33:G34"/>
    <mergeCell ref="I29:I30"/>
    <mergeCell ref="J29:J30"/>
    <mergeCell ref="K29:K32"/>
    <mergeCell ref="A25:A32"/>
    <mergeCell ref="B25:B26"/>
    <mergeCell ref="C25:C28"/>
    <mergeCell ref="D25:D28"/>
    <mergeCell ref="E25:E26"/>
    <mergeCell ref="F25:F26"/>
    <mergeCell ref="B27:B28"/>
    <mergeCell ref="E27:E28"/>
    <mergeCell ref="F27:F28"/>
    <mergeCell ref="B29:B32"/>
    <mergeCell ref="H33:H34"/>
    <mergeCell ref="I33:I34"/>
    <mergeCell ref="J33:J34"/>
    <mergeCell ref="K33:K36"/>
    <mergeCell ref="G25:G26"/>
    <mergeCell ref="L33:L36"/>
    <mergeCell ref="E35:E36"/>
    <mergeCell ref="F35:F36"/>
    <mergeCell ref="G35:G36"/>
    <mergeCell ref="H35:H36"/>
    <mergeCell ref="I35:I36"/>
    <mergeCell ref="A37:A40"/>
    <mergeCell ref="C37:C40"/>
    <mergeCell ref="D37:D40"/>
    <mergeCell ref="E37:E38"/>
    <mergeCell ref="F37:F38"/>
    <mergeCell ref="G37:G38"/>
    <mergeCell ref="H37:H38"/>
    <mergeCell ref="I37:I38"/>
    <mergeCell ref="J37:J38"/>
    <mergeCell ref="K37:K40"/>
    <mergeCell ref="L37:L40"/>
    <mergeCell ref="E39:E40"/>
    <mergeCell ref="F39:F40"/>
    <mergeCell ref="G39:G40"/>
    <mergeCell ref="H39:H40"/>
    <mergeCell ref="I39:I40"/>
    <mergeCell ref="J39:J40"/>
    <mergeCell ref="J35:J36"/>
    <mergeCell ref="A41:A44"/>
    <mergeCell ref="B41:B42"/>
    <mergeCell ref="C41:C44"/>
    <mergeCell ref="D41:D44"/>
    <mergeCell ref="E41:E42"/>
    <mergeCell ref="F41:F42"/>
    <mergeCell ref="B43:B44"/>
    <mergeCell ref="E43:E44"/>
    <mergeCell ref="F43:F44"/>
    <mergeCell ref="G41:G42"/>
    <mergeCell ref="H41:H42"/>
    <mergeCell ref="I41:I42"/>
    <mergeCell ref="J41:J42"/>
    <mergeCell ref="K41:K44"/>
    <mergeCell ref="L41:L44"/>
    <mergeCell ref="G43:G44"/>
    <mergeCell ref="H43:H44"/>
    <mergeCell ref="I43:I44"/>
    <mergeCell ref="J43:J44"/>
    <mergeCell ref="G45:G46"/>
    <mergeCell ref="H45:H46"/>
    <mergeCell ref="I45:I46"/>
    <mergeCell ref="J45:J46"/>
    <mergeCell ref="K45:K48"/>
    <mergeCell ref="L45:L48"/>
    <mergeCell ref="G47:G48"/>
    <mergeCell ref="H47:H48"/>
    <mergeCell ref="I47:I48"/>
    <mergeCell ref="J47:J48"/>
    <mergeCell ref="I49:I50"/>
    <mergeCell ref="J49:J50"/>
    <mergeCell ref="K49:K52"/>
    <mergeCell ref="L49:L52"/>
    <mergeCell ref="B51:B52"/>
    <mergeCell ref="E51:E52"/>
    <mergeCell ref="F51:F52"/>
    <mergeCell ref="G51:G52"/>
    <mergeCell ref="H51:H52"/>
    <mergeCell ref="I51:I52"/>
    <mergeCell ref="C49:C52"/>
    <mergeCell ref="D49:D52"/>
    <mergeCell ref="E49:E50"/>
    <mergeCell ref="F49:F50"/>
    <mergeCell ref="G49:G50"/>
    <mergeCell ref="H49:H50"/>
    <mergeCell ref="B49:B50"/>
    <mergeCell ref="J51:J52"/>
    <mergeCell ref="A53:A56"/>
    <mergeCell ref="B53:B54"/>
    <mergeCell ref="C53:C56"/>
    <mergeCell ref="D53:D56"/>
    <mergeCell ref="E53:E54"/>
    <mergeCell ref="F53:F54"/>
    <mergeCell ref="G53:G54"/>
    <mergeCell ref="H53:H54"/>
    <mergeCell ref="I53:I54"/>
    <mergeCell ref="A45:A52"/>
    <mergeCell ref="B45:B46"/>
    <mergeCell ref="C45:C48"/>
    <mergeCell ref="D45:D48"/>
    <mergeCell ref="E45:E46"/>
    <mergeCell ref="F45:F46"/>
    <mergeCell ref="B47:B48"/>
    <mergeCell ref="E47:E48"/>
    <mergeCell ref="F47:F48"/>
    <mergeCell ref="J53:J54"/>
    <mergeCell ref="K53:K56"/>
    <mergeCell ref="L53:L56"/>
    <mergeCell ref="B55:B56"/>
    <mergeCell ref="E55:E56"/>
    <mergeCell ref="F55:F56"/>
    <mergeCell ref="G55:G56"/>
    <mergeCell ref="H55:H56"/>
    <mergeCell ref="I55:I56"/>
    <mergeCell ref="J55:J56"/>
  </mergeCells>
  <phoneticPr fontId="1"/>
  <hyperlinks>
    <hyperlink ref="A1:B2" location="目次・索引!B1" display="索引へ戻る" xr:uid="{00000000-0004-0000-1C00-000000000000}"/>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U26"/>
  <sheetViews>
    <sheetView showGridLines="0" showRowColHeaders="0" showWhiteSpace="0" zoomScaleNormal="100" zoomScaleSheetLayoutView="100" zoomScalePageLayoutView="125" workbookViewId="0">
      <pane xSplit="3" ySplit="2" topLeftCell="D6" activePane="bottomRight" state="frozen"/>
      <selection sqref="A1:B5"/>
      <selection pane="topRight" sqref="A1:B5"/>
      <selection pane="bottomLeft" sqref="A1:B5"/>
      <selection pane="bottomRight" sqref="A1:B5"/>
    </sheetView>
  </sheetViews>
  <sheetFormatPr defaultColWidth="0" defaultRowHeight="13.5" zeroHeight="1"/>
  <cols>
    <col min="1" max="1" width="3.125" style="1076" bestFit="1" customWidth="1"/>
    <col min="2" max="2" width="6" style="1076" customWidth="1"/>
    <col min="3" max="3" width="12" style="1069" customWidth="1"/>
    <col min="4" max="4" width="16" style="1069" customWidth="1"/>
    <col min="5" max="5" width="9" style="1069" customWidth="1"/>
    <col min="6" max="6" width="13" style="1076" customWidth="1"/>
    <col min="7" max="7" width="7.5" style="1076" customWidth="1"/>
    <col min="8" max="8" width="5" style="1077" customWidth="1"/>
    <col min="9" max="9" width="9" style="1069" customWidth="1"/>
    <col min="10" max="10" width="13" style="1076" customWidth="1"/>
    <col min="11" max="11" width="7.5" style="1076" customWidth="1"/>
    <col min="12" max="12" width="5" style="1077" customWidth="1"/>
    <col min="13" max="14" width="9" style="1069" customWidth="1"/>
    <col min="15" max="15" width="5" style="1078" customWidth="1"/>
    <col min="16" max="16" width="9" style="1078" customWidth="1"/>
    <col min="17" max="17" width="5" style="1078" customWidth="1"/>
    <col min="18" max="18" width="4.875" style="1077" bestFit="1" customWidth="1"/>
    <col min="19" max="19" width="10.875" style="1077" bestFit="1" customWidth="1"/>
    <col min="20" max="20" width="58" style="1069" customWidth="1"/>
    <col min="21" max="21" width="3" style="1069" customWidth="1"/>
    <col min="22" max="16384" width="11.625" style="1069" hidden="1"/>
  </cols>
  <sheetData>
    <row r="1" spans="1:20" s="1086" customFormat="1" ht="13.35" customHeight="1" thickTop="1" thickBot="1">
      <c r="A1" s="2330" t="s">
        <v>6904</v>
      </c>
      <c r="B1" s="2331"/>
      <c r="C1" s="2593" t="s">
        <v>3572</v>
      </c>
      <c r="D1" s="2593" t="s">
        <v>10</v>
      </c>
      <c r="E1" s="2590" t="s">
        <v>3678</v>
      </c>
      <c r="F1" s="2591"/>
      <c r="G1" s="2591"/>
      <c r="H1" s="2592"/>
      <c r="I1" s="2590" t="s">
        <v>3928</v>
      </c>
      <c r="J1" s="2591"/>
      <c r="K1" s="2591"/>
      <c r="L1" s="2592"/>
      <c r="M1" s="2595" t="s">
        <v>3927</v>
      </c>
      <c r="N1" s="2596"/>
      <c r="O1" s="2597"/>
      <c r="P1" s="2598" t="s">
        <v>3680</v>
      </c>
      <c r="Q1" s="2599"/>
      <c r="R1" s="2338" t="s">
        <v>3681</v>
      </c>
      <c r="S1" s="2338" t="s">
        <v>3576</v>
      </c>
      <c r="T1" s="2332" t="s">
        <v>3577</v>
      </c>
    </row>
    <row r="2" spans="1:20" s="1086" customFormat="1" ht="41.25" thickTop="1">
      <c r="A2" s="1128" t="s">
        <v>3844</v>
      </c>
      <c r="B2" s="1127" t="s">
        <v>893</v>
      </c>
      <c r="C2" s="2594"/>
      <c r="D2" s="2594"/>
      <c r="E2" s="1092" t="s">
        <v>3923</v>
      </c>
      <c r="F2" s="1091" t="s">
        <v>3926</v>
      </c>
      <c r="G2" s="1090" t="s">
        <v>3683</v>
      </c>
      <c r="H2" s="1089" t="s">
        <v>3924</v>
      </c>
      <c r="I2" s="1092" t="s">
        <v>3923</v>
      </c>
      <c r="J2" s="1091" t="s">
        <v>3925</v>
      </c>
      <c r="K2" s="1090" t="s">
        <v>3683</v>
      </c>
      <c r="L2" s="1089" t="s">
        <v>3924</v>
      </c>
      <c r="M2" s="1088" t="s">
        <v>3923</v>
      </c>
      <c r="N2" s="1064" t="s">
        <v>3684</v>
      </c>
      <c r="O2" s="1087" t="s">
        <v>3924</v>
      </c>
      <c r="P2" s="1116" t="s">
        <v>3923</v>
      </c>
      <c r="Q2" s="1117" t="s">
        <v>564</v>
      </c>
      <c r="R2" s="2339"/>
      <c r="S2" s="2339"/>
      <c r="T2" s="2332"/>
    </row>
    <row r="3" spans="1:20" ht="18" customHeight="1">
      <c r="A3" s="1083">
        <v>1</v>
      </c>
      <c r="B3" s="1047" t="s">
        <v>3910</v>
      </c>
      <c r="C3" s="1082" t="s">
        <v>3922</v>
      </c>
      <c r="D3" s="1081" t="s">
        <v>2980</v>
      </c>
      <c r="E3" s="1050" t="s">
        <v>3864</v>
      </c>
      <c r="F3" s="1050" t="s">
        <v>3692</v>
      </c>
      <c r="G3" s="1050" t="s">
        <v>3865</v>
      </c>
      <c r="H3" s="1051">
        <v>32</v>
      </c>
      <c r="I3" s="1050" t="s">
        <v>3586</v>
      </c>
      <c r="J3" s="1050" t="s">
        <v>3890</v>
      </c>
      <c r="K3" s="1050" t="s">
        <v>3676</v>
      </c>
      <c r="L3" s="1051">
        <v>20.3</v>
      </c>
      <c r="M3" s="743" t="s">
        <v>3586</v>
      </c>
      <c r="N3" s="743" t="s">
        <v>3693</v>
      </c>
      <c r="O3" s="1052">
        <v>8</v>
      </c>
      <c r="P3" s="1108" t="s">
        <v>3864</v>
      </c>
      <c r="Q3" s="1108">
        <v>6</v>
      </c>
      <c r="R3" s="1080">
        <v>66.3</v>
      </c>
      <c r="S3" s="1080" t="s">
        <v>3888</v>
      </c>
      <c r="T3" s="1071"/>
    </row>
    <row r="4" spans="1:20" ht="18" customHeight="1">
      <c r="A4" s="1083">
        <v>2</v>
      </c>
      <c r="B4" s="1047" t="s">
        <v>3918</v>
      </c>
      <c r="C4" s="1082" t="s">
        <v>3921</v>
      </c>
      <c r="D4" s="1081" t="s">
        <v>3242</v>
      </c>
      <c r="E4" s="1050" t="s">
        <v>3864</v>
      </c>
      <c r="F4" s="1050" t="s">
        <v>3896</v>
      </c>
      <c r="G4" s="1050" t="s">
        <v>3676</v>
      </c>
      <c r="H4" s="1051">
        <v>32</v>
      </c>
      <c r="I4" s="1050" t="s">
        <v>3586</v>
      </c>
      <c r="J4" s="1050" t="s">
        <v>3896</v>
      </c>
      <c r="K4" s="1050" t="s">
        <v>3920</v>
      </c>
      <c r="L4" s="1051">
        <v>17.2</v>
      </c>
      <c r="M4" s="743" t="s">
        <v>3586</v>
      </c>
      <c r="N4" s="743" t="s">
        <v>3919</v>
      </c>
      <c r="O4" s="1052">
        <v>8</v>
      </c>
      <c r="P4" s="1108" t="s">
        <v>3864</v>
      </c>
      <c r="Q4" s="1108">
        <v>6</v>
      </c>
      <c r="R4" s="1080">
        <v>63.2</v>
      </c>
      <c r="S4" s="1080" t="s">
        <v>3888</v>
      </c>
      <c r="T4" s="1071"/>
    </row>
    <row r="5" spans="1:20" ht="18" customHeight="1">
      <c r="A5" s="1083">
        <v>3</v>
      </c>
      <c r="B5" s="1047" t="s">
        <v>3918</v>
      </c>
      <c r="C5" s="1082" t="s">
        <v>3688</v>
      </c>
      <c r="D5" s="1081" t="s">
        <v>3917</v>
      </c>
      <c r="E5" s="1050" t="s">
        <v>3864</v>
      </c>
      <c r="F5" s="1050" t="s">
        <v>3890</v>
      </c>
      <c r="G5" s="1050" t="s">
        <v>3676</v>
      </c>
      <c r="H5" s="1051">
        <v>31.8</v>
      </c>
      <c r="I5" s="1050" t="s">
        <v>3586</v>
      </c>
      <c r="J5" s="1050" t="s">
        <v>3890</v>
      </c>
      <c r="K5" s="1050" t="s">
        <v>3905</v>
      </c>
      <c r="L5" s="1051">
        <v>20.9</v>
      </c>
      <c r="M5" s="743" t="s">
        <v>3586</v>
      </c>
      <c r="N5" s="743" t="s">
        <v>3700</v>
      </c>
      <c r="O5" s="1052">
        <v>8</v>
      </c>
      <c r="P5" s="1108" t="s">
        <v>3864</v>
      </c>
      <c r="Q5" s="1108">
        <v>6</v>
      </c>
      <c r="R5" s="1080">
        <v>66.7</v>
      </c>
      <c r="S5" s="1080" t="s">
        <v>3846</v>
      </c>
      <c r="T5" s="1071" t="s">
        <v>3916</v>
      </c>
    </row>
    <row r="6" spans="1:20" ht="18" customHeight="1">
      <c r="A6" s="1083">
        <v>4</v>
      </c>
      <c r="B6" s="1047" t="s">
        <v>3910</v>
      </c>
      <c r="C6" s="1082" t="s">
        <v>3915</v>
      </c>
      <c r="D6" s="1081" t="s">
        <v>2980</v>
      </c>
      <c r="E6" s="1050" t="s">
        <v>3864</v>
      </c>
      <c r="F6" s="1050" t="s">
        <v>3890</v>
      </c>
      <c r="G6" s="1050" t="s">
        <v>3865</v>
      </c>
      <c r="H6" s="1051">
        <v>31.8</v>
      </c>
      <c r="I6" s="1050" t="s">
        <v>3586</v>
      </c>
      <c r="J6" s="1050" t="s">
        <v>3890</v>
      </c>
      <c r="K6" s="1050" t="s">
        <v>3905</v>
      </c>
      <c r="L6" s="1051">
        <v>22.3</v>
      </c>
      <c r="M6" s="743" t="s">
        <v>3586</v>
      </c>
      <c r="N6" s="743" t="s">
        <v>3700</v>
      </c>
      <c r="O6" s="1052">
        <v>8</v>
      </c>
      <c r="P6" s="1108" t="s">
        <v>3864</v>
      </c>
      <c r="Q6" s="1108">
        <v>6</v>
      </c>
      <c r="R6" s="1080">
        <v>68.099999999999994</v>
      </c>
      <c r="S6" s="1080" t="s">
        <v>3846</v>
      </c>
      <c r="T6" s="1071" t="s">
        <v>3914</v>
      </c>
    </row>
    <row r="7" spans="1:20" ht="18" customHeight="1">
      <c r="A7" s="1083">
        <v>5</v>
      </c>
      <c r="B7" s="1047" t="s">
        <v>3910</v>
      </c>
      <c r="C7" s="1082" t="s">
        <v>3913</v>
      </c>
      <c r="D7" s="1081" t="s">
        <v>3912</v>
      </c>
      <c r="E7" s="1050" t="s">
        <v>3686</v>
      </c>
      <c r="F7" s="1050" t="s">
        <v>3890</v>
      </c>
      <c r="G7" s="1050" t="s">
        <v>3865</v>
      </c>
      <c r="H7" s="1051">
        <v>32</v>
      </c>
      <c r="I7" s="1050" t="s">
        <v>3686</v>
      </c>
      <c r="J7" s="1050" t="s">
        <v>3890</v>
      </c>
      <c r="K7" s="1050" t="s">
        <v>3905</v>
      </c>
      <c r="L7" s="1051">
        <v>20.8</v>
      </c>
      <c r="M7" s="743" t="s">
        <v>3686</v>
      </c>
      <c r="N7" s="743" t="s">
        <v>3700</v>
      </c>
      <c r="O7" s="1052">
        <v>8</v>
      </c>
      <c r="P7" s="1108" t="s">
        <v>3864</v>
      </c>
      <c r="Q7" s="1108">
        <v>6</v>
      </c>
      <c r="R7" s="1080">
        <v>66.8</v>
      </c>
      <c r="S7" s="1080" t="s">
        <v>3846</v>
      </c>
      <c r="T7" s="1071" t="s">
        <v>3911</v>
      </c>
    </row>
    <row r="8" spans="1:20" ht="18" customHeight="1">
      <c r="A8" s="1083">
        <v>6</v>
      </c>
      <c r="B8" s="1047" t="s">
        <v>3910</v>
      </c>
      <c r="C8" s="1082" t="s">
        <v>3909</v>
      </c>
      <c r="D8" s="1081" t="s">
        <v>3908</v>
      </c>
      <c r="E8" s="1050" t="s">
        <v>3586</v>
      </c>
      <c r="F8" s="1050" t="s">
        <v>3896</v>
      </c>
      <c r="G8" s="1050" t="s">
        <v>3865</v>
      </c>
      <c r="H8" s="1051">
        <v>32</v>
      </c>
      <c r="I8" s="1050" t="s">
        <v>3586</v>
      </c>
      <c r="J8" s="1050" t="s">
        <v>3896</v>
      </c>
      <c r="K8" s="1050" t="s">
        <v>3907</v>
      </c>
      <c r="L8" s="1051">
        <v>12.9</v>
      </c>
      <c r="M8" s="743" t="s">
        <v>3586</v>
      </c>
      <c r="N8" s="743" t="s">
        <v>3700</v>
      </c>
      <c r="O8" s="1052">
        <v>0</v>
      </c>
      <c r="P8" s="1108" t="s">
        <v>3864</v>
      </c>
      <c r="Q8" s="1108">
        <v>6</v>
      </c>
      <c r="R8" s="1080">
        <v>50.9</v>
      </c>
      <c r="S8" s="1080" t="s">
        <v>3846</v>
      </c>
      <c r="T8" s="1071" t="s">
        <v>3906</v>
      </c>
    </row>
    <row r="9" spans="1:20" ht="18" customHeight="1">
      <c r="A9" s="1083">
        <v>7</v>
      </c>
      <c r="B9" s="1047" t="s">
        <v>3902</v>
      </c>
      <c r="C9" s="1082" t="s">
        <v>3697</v>
      </c>
      <c r="D9" s="1081" t="s">
        <v>2681</v>
      </c>
      <c r="E9" s="1050" t="s">
        <v>3686</v>
      </c>
      <c r="F9" s="1050" t="s">
        <v>3890</v>
      </c>
      <c r="G9" s="1050" t="s">
        <v>3865</v>
      </c>
      <c r="H9" s="1051">
        <v>32</v>
      </c>
      <c r="I9" s="1050" t="s">
        <v>3686</v>
      </c>
      <c r="J9" s="1050" t="s">
        <v>3890</v>
      </c>
      <c r="K9" s="1050" t="s">
        <v>3905</v>
      </c>
      <c r="L9" s="1051">
        <v>22.9</v>
      </c>
      <c r="M9" s="743" t="s">
        <v>3686</v>
      </c>
      <c r="N9" s="743" t="s">
        <v>3700</v>
      </c>
      <c r="O9" s="1052">
        <v>8</v>
      </c>
      <c r="P9" s="1108" t="s">
        <v>3864</v>
      </c>
      <c r="Q9" s="1108">
        <v>6</v>
      </c>
      <c r="R9" s="1080">
        <v>68.900000000000006</v>
      </c>
      <c r="S9" s="1080" t="s">
        <v>3846</v>
      </c>
      <c r="T9" s="1071" t="s">
        <v>3904</v>
      </c>
    </row>
    <row r="10" spans="1:20" ht="18" customHeight="1">
      <c r="A10" s="1083">
        <v>8</v>
      </c>
      <c r="B10" s="1047" t="s">
        <v>3902</v>
      </c>
      <c r="C10" s="1082" t="s">
        <v>3701</v>
      </c>
      <c r="D10" s="1081" t="s">
        <v>2681</v>
      </c>
      <c r="E10" s="1050" t="s">
        <v>3686</v>
      </c>
      <c r="F10" s="1050" t="s">
        <v>3692</v>
      </c>
      <c r="G10" s="1050" t="s">
        <v>3865</v>
      </c>
      <c r="H10" s="1051">
        <v>32</v>
      </c>
      <c r="I10" s="1050" t="s">
        <v>3686</v>
      </c>
      <c r="J10" s="1050" t="s">
        <v>3890</v>
      </c>
      <c r="K10" s="1050" t="s">
        <v>3899</v>
      </c>
      <c r="L10" s="1051">
        <v>23.5</v>
      </c>
      <c r="M10" s="743" t="s">
        <v>3686</v>
      </c>
      <c r="N10" s="743" t="s">
        <v>3700</v>
      </c>
      <c r="O10" s="1052">
        <v>8</v>
      </c>
      <c r="P10" s="1108" t="s">
        <v>3864</v>
      </c>
      <c r="Q10" s="1108">
        <v>6</v>
      </c>
      <c r="R10" s="1080">
        <v>69.5</v>
      </c>
      <c r="S10" s="1080" t="s">
        <v>3846</v>
      </c>
      <c r="T10" s="1071" t="s">
        <v>3903</v>
      </c>
    </row>
    <row r="11" spans="1:20" ht="18" customHeight="1">
      <c r="A11" s="1083">
        <v>9</v>
      </c>
      <c r="B11" s="1047" t="s">
        <v>3902</v>
      </c>
      <c r="C11" s="1082" t="s">
        <v>3901</v>
      </c>
      <c r="D11" s="1081" t="s">
        <v>2810</v>
      </c>
      <c r="E11" s="1050" t="s">
        <v>3686</v>
      </c>
      <c r="F11" s="1050" t="s">
        <v>3692</v>
      </c>
      <c r="G11" s="1050" t="s">
        <v>3865</v>
      </c>
      <c r="H11" s="1051">
        <v>32</v>
      </c>
      <c r="I11" s="1050" t="s">
        <v>3686</v>
      </c>
      <c r="J11" s="1050" t="s">
        <v>3890</v>
      </c>
      <c r="K11" s="1050" t="s">
        <v>3899</v>
      </c>
      <c r="L11" s="1051">
        <v>22.5</v>
      </c>
      <c r="M11" s="743" t="s">
        <v>3686</v>
      </c>
      <c r="N11" s="743" t="s">
        <v>3700</v>
      </c>
      <c r="O11" s="1052">
        <v>8</v>
      </c>
      <c r="P11" s="1108" t="s">
        <v>3689</v>
      </c>
      <c r="Q11" s="1108">
        <v>6</v>
      </c>
      <c r="R11" s="1080">
        <v>68.5</v>
      </c>
      <c r="S11" s="1080" t="s">
        <v>3846</v>
      </c>
      <c r="T11" s="1071"/>
    </row>
    <row r="12" spans="1:20" ht="18" customHeight="1">
      <c r="A12" s="1083">
        <v>10</v>
      </c>
      <c r="B12" s="1047" t="s">
        <v>3696</v>
      </c>
      <c r="C12" s="1082" t="s">
        <v>3703</v>
      </c>
      <c r="D12" s="1081" t="s">
        <v>3900</v>
      </c>
      <c r="E12" s="1050" t="s">
        <v>3686</v>
      </c>
      <c r="F12" s="1050" t="s">
        <v>3890</v>
      </c>
      <c r="G12" s="1050" t="s">
        <v>3691</v>
      </c>
      <c r="H12" s="1051">
        <v>32</v>
      </c>
      <c r="I12" s="1050" t="s">
        <v>3686</v>
      </c>
      <c r="J12" s="1050" t="s">
        <v>3890</v>
      </c>
      <c r="K12" s="1050" t="s">
        <v>3899</v>
      </c>
      <c r="L12" s="1051">
        <v>22</v>
      </c>
      <c r="M12" s="743" t="s">
        <v>3686</v>
      </c>
      <c r="N12" s="743" t="s">
        <v>3700</v>
      </c>
      <c r="O12" s="1052">
        <v>8</v>
      </c>
      <c r="P12" s="1108" t="s">
        <v>3864</v>
      </c>
      <c r="Q12" s="1108">
        <v>6</v>
      </c>
      <c r="R12" s="1080">
        <v>68</v>
      </c>
      <c r="S12" s="1080" t="s">
        <v>3846</v>
      </c>
      <c r="T12" s="1071"/>
    </row>
    <row r="13" spans="1:20" ht="18" customHeight="1">
      <c r="A13" s="1083">
        <v>11</v>
      </c>
      <c r="B13" s="742" t="s">
        <v>3705</v>
      </c>
      <c r="C13" s="1084" t="s">
        <v>3898</v>
      </c>
      <c r="D13" s="1081" t="s">
        <v>3897</v>
      </c>
      <c r="E13" s="1050" t="s">
        <v>3686</v>
      </c>
      <c r="F13" s="1050" t="s">
        <v>3896</v>
      </c>
      <c r="G13" s="1050" t="s">
        <v>3865</v>
      </c>
      <c r="H13" s="1051">
        <v>16.5</v>
      </c>
      <c r="I13" s="1050" t="s">
        <v>3736</v>
      </c>
      <c r="J13" s="1050" t="s">
        <v>3870</v>
      </c>
      <c r="K13" s="1050" t="s">
        <v>3895</v>
      </c>
      <c r="L13" s="1085" t="s">
        <v>3895</v>
      </c>
      <c r="M13" s="743" t="s">
        <v>3686</v>
      </c>
      <c r="N13" s="743" t="s">
        <v>3700</v>
      </c>
      <c r="O13" s="1052">
        <v>8</v>
      </c>
      <c r="P13" s="1108" t="s">
        <v>3864</v>
      </c>
      <c r="Q13" s="1108">
        <v>6</v>
      </c>
      <c r="R13" s="1080">
        <v>30.5</v>
      </c>
      <c r="S13" s="1080" t="s">
        <v>3894</v>
      </c>
      <c r="T13" s="1071" t="s">
        <v>3893</v>
      </c>
    </row>
    <row r="14" spans="1:20" ht="18" customHeight="1">
      <c r="A14" s="1083">
        <v>12</v>
      </c>
      <c r="B14" s="1047" t="s">
        <v>3705</v>
      </c>
      <c r="C14" s="1082" t="s">
        <v>3892</v>
      </c>
      <c r="D14" s="1081" t="s">
        <v>3891</v>
      </c>
      <c r="E14" s="1050" t="s">
        <v>3686</v>
      </c>
      <c r="F14" s="1050" t="s">
        <v>3890</v>
      </c>
      <c r="G14" s="1050" t="s">
        <v>3865</v>
      </c>
      <c r="H14" s="1051">
        <v>30.7</v>
      </c>
      <c r="I14" s="1050" t="s">
        <v>3686</v>
      </c>
      <c r="J14" s="1050" t="s">
        <v>3890</v>
      </c>
      <c r="K14" s="1050" t="s">
        <v>3889</v>
      </c>
      <c r="L14" s="1051">
        <v>11.5</v>
      </c>
      <c r="M14" s="743" t="s">
        <v>3686</v>
      </c>
      <c r="N14" s="743" t="s">
        <v>3700</v>
      </c>
      <c r="O14" s="1052">
        <v>8</v>
      </c>
      <c r="P14" s="1108" t="s">
        <v>3864</v>
      </c>
      <c r="Q14" s="1108">
        <v>6</v>
      </c>
      <c r="R14" s="1080">
        <v>56.2</v>
      </c>
      <c r="S14" s="1080" t="s">
        <v>3888</v>
      </c>
      <c r="T14" s="1071" t="s">
        <v>3887</v>
      </c>
    </row>
    <row r="15" spans="1:20" ht="18" customHeight="1">
      <c r="A15" s="1083">
        <v>13</v>
      </c>
      <c r="B15" s="1047" t="s">
        <v>3886</v>
      </c>
      <c r="C15" s="1082" t="s">
        <v>3885</v>
      </c>
      <c r="D15" s="1081" t="s">
        <v>3884</v>
      </c>
      <c r="E15" s="1050" t="s">
        <v>3686</v>
      </c>
      <c r="F15" s="1050" t="s">
        <v>3877</v>
      </c>
      <c r="G15" s="1050" t="s">
        <v>3691</v>
      </c>
      <c r="H15" s="1055">
        <v>32</v>
      </c>
      <c r="I15" s="1050" t="s">
        <v>3686</v>
      </c>
      <c r="J15" s="1050" t="s">
        <v>3847</v>
      </c>
      <c r="K15" s="1050" t="s">
        <v>3865</v>
      </c>
      <c r="L15" s="1055">
        <v>21.9</v>
      </c>
      <c r="M15" s="743" t="s">
        <v>3686</v>
      </c>
      <c r="N15" s="743" t="s">
        <v>3700</v>
      </c>
      <c r="O15" s="1052">
        <v>8</v>
      </c>
      <c r="P15" s="1108" t="s">
        <v>3686</v>
      </c>
      <c r="Q15" s="1108">
        <v>6</v>
      </c>
      <c r="R15" s="1080">
        <v>67.900000000000006</v>
      </c>
      <c r="S15" s="1080" t="s">
        <v>3883</v>
      </c>
      <c r="T15" s="1071"/>
    </row>
    <row r="16" spans="1:20" ht="18" customHeight="1">
      <c r="A16" s="1083">
        <v>14</v>
      </c>
      <c r="B16" s="1047" t="s">
        <v>3882</v>
      </c>
      <c r="C16" s="1082" t="s">
        <v>3881</v>
      </c>
      <c r="D16" s="1081" t="s">
        <v>3880</v>
      </c>
      <c r="E16" s="1050" t="s">
        <v>3686</v>
      </c>
      <c r="F16" s="1050" t="s">
        <v>3877</v>
      </c>
      <c r="G16" s="1050" t="s">
        <v>3865</v>
      </c>
      <c r="H16" s="1055">
        <v>32</v>
      </c>
      <c r="I16" s="1050" t="s">
        <v>3686</v>
      </c>
      <c r="J16" s="1050" t="s">
        <v>3847</v>
      </c>
      <c r="K16" s="1050" t="s">
        <v>3865</v>
      </c>
      <c r="L16" s="1055">
        <v>22</v>
      </c>
      <c r="M16" s="743" t="s">
        <v>3686</v>
      </c>
      <c r="N16" s="743" t="s">
        <v>3700</v>
      </c>
      <c r="O16" s="1052">
        <v>8</v>
      </c>
      <c r="P16" s="1108" t="s">
        <v>3686</v>
      </c>
      <c r="Q16" s="1108">
        <v>6</v>
      </c>
      <c r="R16" s="1080">
        <v>68</v>
      </c>
      <c r="S16" s="1080" t="s">
        <v>3846</v>
      </c>
      <c r="T16" s="1071"/>
    </row>
    <row r="17" spans="1:20" ht="18" customHeight="1">
      <c r="A17" s="1083">
        <v>15</v>
      </c>
      <c r="B17" s="1047" t="s">
        <v>3717</v>
      </c>
      <c r="C17" s="1082" t="s">
        <v>3879</v>
      </c>
      <c r="D17" s="1081" t="s">
        <v>3878</v>
      </c>
      <c r="E17" s="1050" t="s">
        <v>3686</v>
      </c>
      <c r="F17" s="1050" t="s">
        <v>3877</v>
      </c>
      <c r="G17" s="1050" t="s">
        <v>3691</v>
      </c>
      <c r="H17" s="1055">
        <v>32</v>
      </c>
      <c r="I17" s="1050" t="s">
        <v>3686</v>
      </c>
      <c r="J17" s="1050" t="s">
        <v>3876</v>
      </c>
      <c r="K17" s="1050" t="s">
        <v>3757</v>
      </c>
      <c r="L17" s="1055">
        <v>21.3</v>
      </c>
      <c r="M17" s="743" t="s">
        <v>3686</v>
      </c>
      <c r="N17" s="743" t="s">
        <v>3700</v>
      </c>
      <c r="O17" s="1052">
        <v>8</v>
      </c>
      <c r="P17" s="1108" t="s">
        <v>3686</v>
      </c>
      <c r="Q17" s="1108">
        <v>6</v>
      </c>
      <c r="R17" s="1080">
        <v>67.3</v>
      </c>
      <c r="S17" s="1080" t="s">
        <v>3846</v>
      </c>
      <c r="T17" s="1071"/>
    </row>
    <row r="18" spans="1:20" ht="18" customHeight="1">
      <c r="A18" s="1083">
        <v>16</v>
      </c>
      <c r="B18" s="742" t="s">
        <v>3869</v>
      </c>
      <c r="C18" s="1084" t="s">
        <v>3875</v>
      </c>
      <c r="D18" s="1081" t="s">
        <v>3874</v>
      </c>
      <c r="E18" s="1050" t="s">
        <v>3686</v>
      </c>
      <c r="F18" s="1050" t="s">
        <v>3873</v>
      </c>
      <c r="G18" s="1050" t="s">
        <v>3676</v>
      </c>
      <c r="H18" s="1051">
        <v>15.9</v>
      </c>
      <c r="I18" s="1050" t="s">
        <v>3872</v>
      </c>
      <c r="J18" s="1050" t="s">
        <v>3871</v>
      </c>
      <c r="K18" s="1050" t="s">
        <v>3870</v>
      </c>
      <c r="L18" s="1085" t="s">
        <v>3870</v>
      </c>
      <c r="M18" s="743" t="s">
        <v>3686</v>
      </c>
      <c r="N18" s="743" t="s">
        <v>3700</v>
      </c>
      <c r="O18" s="1052">
        <v>8</v>
      </c>
      <c r="P18" s="1108" t="s">
        <v>3864</v>
      </c>
      <c r="Q18" s="1108">
        <v>6</v>
      </c>
      <c r="R18" s="1080">
        <v>29.9</v>
      </c>
      <c r="S18" s="1080" t="s">
        <v>3852</v>
      </c>
      <c r="T18" s="1071"/>
    </row>
    <row r="19" spans="1:20" ht="18" customHeight="1">
      <c r="A19" s="1083">
        <v>17</v>
      </c>
      <c r="B19" s="1047" t="s">
        <v>3869</v>
      </c>
      <c r="C19" s="1082" t="s">
        <v>3868</v>
      </c>
      <c r="D19" s="1081" t="s">
        <v>3867</v>
      </c>
      <c r="E19" s="1050" t="s">
        <v>3686</v>
      </c>
      <c r="F19" s="1050" t="s">
        <v>3847</v>
      </c>
      <c r="G19" s="1050" t="s">
        <v>3691</v>
      </c>
      <c r="H19" s="1051">
        <v>32</v>
      </c>
      <c r="I19" s="1050" t="s">
        <v>3686</v>
      </c>
      <c r="J19" s="1050" t="s">
        <v>3866</v>
      </c>
      <c r="K19" s="1050" t="s">
        <v>3865</v>
      </c>
      <c r="L19" s="1051">
        <v>22.1</v>
      </c>
      <c r="M19" s="743" t="s">
        <v>3686</v>
      </c>
      <c r="N19" s="743" t="s">
        <v>3700</v>
      </c>
      <c r="O19" s="1052">
        <v>8</v>
      </c>
      <c r="P19" s="1108" t="s">
        <v>3864</v>
      </c>
      <c r="Q19" s="1108">
        <v>6</v>
      </c>
      <c r="R19" s="1080">
        <v>68.099999999999994</v>
      </c>
      <c r="S19" s="1080" t="s">
        <v>3846</v>
      </c>
      <c r="T19" s="1071"/>
    </row>
    <row r="20" spans="1:20" ht="18" customHeight="1">
      <c r="A20" s="1083">
        <v>18</v>
      </c>
      <c r="B20" s="742" t="s">
        <v>126</v>
      </c>
      <c r="C20" s="1084" t="s">
        <v>3789</v>
      </c>
      <c r="D20" s="1081" t="s">
        <v>3863</v>
      </c>
      <c r="E20" s="1050" t="s">
        <v>3686</v>
      </c>
      <c r="F20" s="1050" t="s">
        <v>3692</v>
      </c>
      <c r="G20" s="1050" t="s">
        <v>3862</v>
      </c>
      <c r="H20" s="1051">
        <v>32</v>
      </c>
      <c r="I20" s="1050" t="s">
        <v>3686</v>
      </c>
      <c r="J20" s="1050" t="s">
        <v>3692</v>
      </c>
      <c r="K20" s="1050" t="s">
        <v>3691</v>
      </c>
      <c r="L20" s="1051">
        <v>25</v>
      </c>
      <c r="M20" s="743" t="s">
        <v>3686</v>
      </c>
      <c r="N20" s="743" t="s">
        <v>3700</v>
      </c>
      <c r="O20" s="1052">
        <v>8</v>
      </c>
      <c r="P20" s="1111" t="s">
        <v>3861</v>
      </c>
      <c r="Q20" s="1111">
        <v>6</v>
      </c>
      <c r="R20" s="1080">
        <v>71</v>
      </c>
      <c r="S20" s="1080" t="s">
        <v>3846</v>
      </c>
      <c r="T20" s="1071"/>
    </row>
    <row r="21" spans="1:20" ht="18" customHeight="1">
      <c r="A21" s="1083">
        <v>19</v>
      </c>
      <c r="B21" s="1047" t="s">
        <v>126</v>
      </c>
      <c r="C21" s="1082" t="s">
        <v>3860</v>
      </c>
      <c r="D21" s="1081" t="s">
        <v>3859</v>
      </c>
      <c r="E21" s="1050" t="s">
        <v>3686</v>
      </c>
      <c r="F21" s="1050" t="s">
        <v>3821</v>
      </c>
      <c r="G21" s="1050" t="s">
        <v>3757</v>
      </c>
      <c r="H21" s="1051">
        <v>31.6</v>
      </c>
      <c r="I21" s="1050" t="s">
        <v>3686</v>
      </c>
      <c r="J21" s="1050" t="s">
        <v>3821</v>
      </c>
      <c r="K21" s="1050" t="s">
        <v>3757</v>
      </c>
      <c r="L21" s="1051">
        <v>22</v>
      </c>
      <c r="M21" s="743" t="s">
        <v>3686</v>
      </c>
      <c r="N21" s="743" t="s">
        <v>3700</v>
      </c>
      <c r="O21" s="1052">
        <v>8</v>
      </c>
      <c r="P21" s="1111" t="s">
        <v>3686</v>
      </c>
      <c r="Q21" s="1118">
        <v>6</v>
      </c>
      <c r="R21" s="1080">
        <v>67.599999999999994</v>
      </c>
      <c r="S21" s="1080" t="s">
        <v>3846</v>
      </c>
      <c r="T21" s="1071"/>
    </row>
    <row r="22" spans="1:20" ht="18" customHeight="1">
      <c r="A22" s="1083">
        <v>20</v>
      </c>
      <c r="B22" s="1047" t="s">
        <v>1900</v>
      </c>
      <c r="C22" s="1082" t="s">
        <v>3858</v>
      </c>
      <c r="D22" s="1081" t="s">
        <v>3857</v>
      </c>
      <c r="E22" s="1050" t="s">
        <v>3686</v>
      </c>
      <c r="F22" s="1050" t="s">
        <v>3692</v>
      </c>
      <c r="G22" s="1050" t="s">
        <v>3691</v>
      </c>
      <c r="H22" s="1051">
        <v>31.9</v>
      </c>
      <c r="I22" s="1050" t="s">
        <v>3686</v>
      </c>
      <c r="J22" s="1050" t="s">
        <v>3847</v>
      </c>
      <c r="K22" s="1050" t="s">
        <v>3856</v>
      </c>
      <c r="L22" s="1051">
        <v>12.5</v>
      </c>
      <c r="M22" s="743" t="s">
        <v>3686</v>
      </c>
      <c r="N22" s="743" t="s">
        <v>3700</v>
      </c>
      <c r="O22" s="1052">
        <v>8</v>
      </c>
      <c r="P22" s="1108" t="s">
        <v>3762</v>
      </c>
      <c r="Q22" s="1108">
        <v>6</v>
      </c>
      <c r="R22" s="1080">
        <v>58.4</v>
      </c>
      <c r="S22" s="1080" t="s">
        <v>3846</v>
      </c>
      <c r="T22" s="1071"/>
    </row>
    <row r="23" spans="1:20" ht="18" customHeight="1">
      <c r="A23" s="1083">
        <v>21</v>
      </c>
      <c r="B23" s="742" t="s">
        <v>3729</v>
      </c>
      <c r="C23" s="1084" t="s">
        <v>3855</v>
      </c>
      <c r="D23" s="1081" t="s">
        <v>3735</v>
      </c>
      <c r="E23" s="1050" t="s">
        <v>3686</v>
      </c>
      <c r="F23" s="1050" t="s">
        <v>3692</v>
      </c>
      <c r="G23" s="1050" t="s">
        <v>3854</v>
      </c>
      <c r="H23" s="1051">
        <v>31.9</v>
      </c>
      <c r="I23" s="1050" t="s">
        <v>3686</v>
      </c>
      <c r="J23" s="1050" t="s">
        <v>3847</v>
      </c>
      <c r="K23" s="1050" t="s">
        <v>3853</v>
      </c>
      <c r="L23" s="1051">
        <v>0.2</v>
      </c>
      <c r="M23" s="743" t="s">
        <v>3686</v>
      </c>
      <c r="N23" s="743" t="s">
        <v>3700</v>
      </c>
      <c r="O23" s="1052">
        <v>8</v>
      </c>
      <c r="P23" s="1119" t="s">
        <v>3586</v>
      </c>
      <c r="Q23" s="1108">
        <v>6</v>
      </c>
      <c r="R23" s="1080">
        <v>38.1</v>
      </c>
      <c r="S23" s="1080" t="s">
        <v>3852</v>
      </c>
      <c r="T23" s="1071"/>
    </row>
    <row r="24" spans="1:20" ht="18" customHeight="1">
      <c r="A24" s="1083">
        <v>22</v>
      </c>
      <c r="B24" s="1047" t="s">
        <v>3851</v>
      </c>
      <c r="C24" s="1082" t="s">
        <v>3850</v>
      </c>
      <c r="D24" s="1081" t="s">
        <v>3849</v>
      </c>
      <c r="E24" s="1050" t="s">
        <v>3686</v>
      </c>
      <c r="F24" s="1050" t="s">
        <v>3848</v>
      </c>
      <c r="G24" s="1050" t="s">
        <v>3676</v>
      </c>
      <c r="H24" s="1051">
        <v>32</v>
      </c>
      <c r="I24" s="1050" t="s">
        <v>3686</v>
      </c>
      <c r="J24" s="1050" t="s">
        <v>3847</v>
      </c>
      <c r="K24" s="1050" t="s">
        <v>3676</v>
      </c>
      <c r="L24" s="1051">
        <v>24.5</v>
      </c>
      <c r="M24" s="743" t="s">
        <v>3686</v>
      </c>
      <c r="N24" s="743" t="s">
        <v>3700</v>
      </c>
      <c r="O24" s="1052">
        <v>8</v>
      </c>
      <c r="P24" s="1108" t="s">
        <v>3586</v>
      </c>
      <c r="Q24" s="1108">
        <v>6</v>
      </c>
      <c r="R24" s="1080">
        <v>70.5</v>
      </c>
      <c r="S24" s="1080" t="s">
        <v>3846</v>
      </c>
      <c r="T24" s="1071" t="s">
        <v>3845</v>
      </c>
    </row>
    <row r="25" spans="1:20">
      <c r="B25" s="1079" t="s">
        <v>3675</v>
      </c>
      <c r="C25" s="1058"/>
    </row>
    <row r="26" spans="1:20">
      <c r="A26" s="1069"/>
      <c r="B26" s="1069"/>
      <c r="F26" s="1069"/>
      <c r="G26" s="1069"/>
      <c r="H26" s="1069"/>
      <c r="J26" s="1069"/>
      <c r="K26" s="1069"/>
      <c r="L26" s="1069"/>
      <c r="O26" s="1069"/>
      <c r="P26" s="1069"/>
      <c r="Q26" s="1069"/>
      <c r="R26" s="1069"/>
      <c r="S26" s="1069"/>
    </row>
  </sheetData>
  <mergeCells count="10">
    <mergeCell ref="T1:T2"/>
    <mergeCell ref="M1:O1"/>
    <mergeCell ref="P1:Q1"/>
    <mergeCell ref="R1:R2"/>
    <mergeCell ref="S1:S2"/>
    <mergeCell ref="E1:H1"/>
    <mergeCell ref="I1:L1"/>
    <mergeCell ref="C1:C2"/>
    <mergeCell ref="D1:D2"/>
    <mergeCell ref="A1:B1"/>
  </mergeCells>
  <phoneticPr fontId="1"/>
  <hyperlinks>
    <hyperlink ref="A1:B1" location="目次・索引!B1" display="索引へ戻る" xr:uid="{00000000-0004-0000-1D00-000000000000}"/>
  </hyperlinks>
  <pageMargins left="0.39370078740157483" right="0.39370078740157483" top="0.78740157480314965" bottom="0.19685039370078741" header="0.51181102362204722" footer="0.51181102362204722"/>
  <pageSetup paperSize="9" scale="5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I19"/>
  <sheetViews>
    <sheetView showGridLines="0" showRowColHeaders="0" zoomScaleNormal="100" zoomScaleSheetLayoutView="100" workbookViewId="0">
      <pane xSplit="3" ySplit="5" topLeftCell="D6" activePane="bottomRight" state="frozen"/>
      <selection sqref="A1:B1"/>
      <selection pane="topRight" sqref="A1:B1"/>
      <selection pane="bottomLeft" sqref="A1:B1"/>
      <selection pane="bottomRight" sqref="A1:B5"/>
    </sheetView>
  </sheetViews>
  <sheetFormatPr defaultColWidth="0" defaultRowHeight="12" zeroHeight="1"/>
  <cols>
    <col min="1" max="1" width="8.625" style="667" bestFit="1" customWidth="1"/>
    <col min="2" max="2" width="5.125" style="783" bestFit="1" customWidth="1"/>
    <col min="3" max="3" width="15.625" style="783" bestFit="1" customWidth="1"/>
    <col min="4" max="4" width="9.125" style="783" customWidth="1"/>
    <col min="5" max="5" width="13.5" style="667" customWidth="1"/>
    <col min="6" max="6" width="10.625" style="667" bestFit="1" customWidth="1"/>
    <col min="7" max="7" width="11.5" style="783" customWidth="1"/>
    <col min="8" max="8" width="5.5" style="458" customWidth="1"/>
    <col min="9" max="9" width="18.875" style="667" bestFit="1" customWidth="1"/>
    <col min="10" max="10" width="22.625" style="667" customWidth="1"/>
    <col min="11" max="13" width="5.625" style="459" customWidth="1"/>
    <col min="14" max="14" width="4" style="667" customWidth="1"/>
    <col min="15" max="15" width="7" style="667" customWidth="1"/>
    <col min="16" max="16" width="9.125" style="667" customWidth="1"/>
    <col min="17" max="19" width="5.125" style="667" customWidth="1"/>
    <col min="20" max="20" width="4.875" style="667" customWidth="1"/>
    <col min="21" max="22" width="9.125" style="667" customWidth="1"/>
    <col min="23" max="40" width="4.625" style="667" customWidth="1"/>
    <col min="41" max="41" width="3.125" style="784" customWidth="1"/>
    <col min="42" max="42" width="4.125" style="667" customWidth="1"/>
    <col min="43" max="43" width="6.375" style="783" customWidth="1"/>
    <col min="44" max="44" width="10.875" style="667" customWidth="1"/>
    <col min="45" max="45" width="5.125" style="783" customWidth="1"/>
    <col min="46" max="46" width="5.5" style="783" customWidth="1"/>
    <col min="47" max="47" width="5.125" style="667" customWidth="1"/>
    <col min="48" max="48" width="5.625" style="667" customWidth="1"/>
    <col min="49" max="49" width="6.125" style="667" customWidth="1"/>
    <col min="50" max="50" width="5.125" style="667" customWidth="1"/>
    <col min="51" max="51" width="5.625" style="667" customWidth="1"/>
    <col min="52" max="52" width="5.125" style="667" customWidth="1"/>
    <col min="53" max="53" width="5.375" style="667" customWidth="1"/>
    <col min="54" max="54" width="6.625" style="667" customWidth="1"/>
    <col min="55" max="61" width="5.125" style="667" customWidth="1"/>
    <col min="62" max="63" width="5.625" style="667" customWidth="1"/>
    <col min="64" max="65" width="6" style="667" customWidth="1"/>
    <col min="66" max="66" width="5.5" style="667" customWidth="1"/>
    <col min="67" max="67" width="5.125" style="667" customWidth="1"/>
    <col min="68" max="68" width="5.625" style="667" customWidth="1"/>
    <col min="69" max="69" width="6.375" style="667" customWidth="1"/>
    <col min="70" max="70" width="5.125" style="667" customWidth="1"/>
    <col min="71" max="71" width="5.625" style="667" customWidth="1"/>
    <col min="72" max="72" width="5.125" style="667" customWidth="1"/>
    <col min="73" max="73" width="5.375" style="667" customWidth="1"/>
    <col min="74" max="74" width="6.625" style="667" customWidth="1"/>
    <col min="75" max="81" width="5.125" style="667" customWidth="1"/>
    <col min="82" max="82" width="4.125" style="783" bestFit="1" customWidth="1"/>
    <col min="83" max="89" width="4.125" style="783" customWidth="1"/>
    <col min="90" max="90" width="4.125" style="667" customWidth="1"/>
    <col min="91" max="91" width="6.375" style="667" customWidth="1"/>
    <col min="92" max="92" width="6.5" style="667" customWidth="1"/>
    <col min="93" max="93" width="4.625" style="667" customWidth="1"/>
    <col min="94" max="94" width="5.5" style="667" customWidth="1"/>
    <col min="95" max="95" width="5.125" style="667" customWidth="1"/>
    <col min="96" max="96" width="5.625" style="667" customWidth="1"/>
    <col min="97" max="97" width="6.5" style="667" customWidth="1"/>
    <col min="98" max="98" width="5.125" style="667" customWidth="1"/>
    <col min="99" max="99" width="5.625" style="667" customWidth="1"/>
    <col min="100" max="100" width="5.125" style="667" customWidth="1"/>
    <col min="101" max="101" width="5.375" style="667" customWidth="1"/>
    <col min="102" max="102" width="6.625" style="667" customWidth="1"/>
    <col min="103" max="109" width="5.125" style="667" customWidth="1"/>
    <col min="110" max="113" width="5.625" style="667" customWidth="1"/>
    <col min="114" max="114" width="5.5" style="667" customWidth="1"/>
    <col min="115" max="115" width="5.125" style="667" customWidth="1"/>
    <col min="116" max="116" width="5.625" style="667" customWidth="1"/>
    <col min="117" max="117" width="9.625" style="667" customWidth="1"/>
    <col min="118" max="119" width="5.125" style="667" customWidth="1"/>
    <col min="120" max="120" width="5.625" style="667" customWidth="1"/>
    <col min="121" max="121" width="5.125" style="667" customWidth="1"/>
    <col min="122" max="122" width="5.375" style="667" customWidth="1"/>
    <col min="123" max="123" width="6.625" style="667" customWidth="1"/>
    <col min="124" max="124" width="5.125" style="667" customWidth="1"/>
    <col min="125" max="125" width="4.625" style="667" customWidth="1"/>
    <col min="126" max="127" width="4.875" style="667" bestFit="1" customWidth="1"/>
    <col min="128" max="133" width="4.125" style="667" customWidth="1"/>
    <col min="134" max="135" width="3.125" style="667" bestFit="1" customWidth="1"/>
    <col min="136" max="137" width="4.125" style="667" customWidth="1"/>
    <col min="138" max="139" width="3.125" style="667" bestFit="1" customWidth="1"/>
    <col min="140" max="140" width="3.625" style="667" customWidth="1"/>
    <col min="141" max="142" width="5.625" style="667" customWidth="1"/>
    <col min="143" max="143" width="24.625" style="667" customWidth="1"/>
    <col min="144" max="144" width="5.5" style="667" customWidth="1"/>
    <col min="145" max="145" width="5.125" style="667" customWidth="1"/>
    <col min="146" max="146" width="5.625" style="667" customWidth="1"/>
    <col min="147" max="147" width="4.375" style="667" customWidth="1"/>
    <col min="148" max="148" width="5.625" style="667" customWidth="1"/>
    <col min="149" max="149" width="5.125" style="667" customWidth="1"/>
    <col min="150" max="151" width="4.5" style="667" customWidth="1"/>
    <col min="152" max="153" width="4.125" style="667" customWidth="1"/>
    <col min="154" max="155" width="3.125" style="667" bestFit="1" customWidth="1"/>
    <col min="156" max="156" width="3.375" style="667" customWidth="1"/>
    <col min="157" max="157" width="5.375" style="667" customWidth="1"/>
    <col min="158" max="158" width="3.125" style="667" customWidth="1"/>
    <col min="159" max="162" width="5.125" style="667" customWidth="1"/>
    <col min="163" max="163" width="6.125" style="667" bestFit="1" customWidth="1"/>
    <col min="164" max="164" width="5.625" style="667" bestFit="1" customWidth="1"/>
    <col min="165" max="166" width="6.125" style="667" customWidth="1"/>
    <col min="167" max="167" width="7.625" style="667" customWidth="1"/>
    <col min="168" max="168" width="6" style="667" customWidth="1"/>
    <col min="169" max="170" width="6.625" style="667" bestFit="1" customWidth="1"/>
    <col min="171" max="174" width="5.125" style="667" customWidth="1"/>
    <col min="175" max="175" width="7.625" style="667" customWidth="1"/>
    <col min="176" max="176" width="6" style="667" customWidth="1"/>
    <col min="177" max="178" width="6.625" style="667" bestFit="1" customWidth="1"/>
    <col min="179" max="179" width="7.625" style="667" customWidth="1"/>
    <col min="180" max="180" width="6" style="667" customWidth="1"/>
    <col min="181" max="182" width="6.625" style="667" bestFit="1" customWidth="1"/>
    <col min="183" max="183" width="10" style="667" bestFit="1" customWidth="1"/>
    <col min="184" max="184" width="4.875" style="667" bestFit="1" customWidth="1"/>
    <col min="185" max="185" width="7" style="667" bestFit="1" customWidth="1"/>
    <col min="186" max="186" width="5.375" style="667" customWidth="1"/>
    <col min="187" max="187" width="4.875" style="667" bestFit="1" customWidth="1"/>
    <col min="188" max="188" width="7" style="667" bestFit="1" customWidth="1"/>
    <col min="189" max="189" width="5.375" style="667" customWidth="1"/>
    <col min="190" max="190" width="13.625" style="667" bestFit="1" customWidth="1"/>
    <col min="191" max="191" width="6.5" style="667" bestFit="1" customWidth="1"/>
    <col min="192" max="192" width="5.125" style="667" customWidth="1"/>
    <col min="193" max="193" width="6" style="667" customWidth="1"/>
    <col min="194" max="194" width="4.625" style="667" bestFit="1" customWidth="1"/>
    <col min="195" max="197" width="6" style="667" customWidth="1"/>
    <col min="198" max="199" width="4.625" style="667" bestFit="1" customWidth="1"/>
    <col min="200" max="201" width="6" style="667" customWidth="1"/>
    <col min="202" max="202" width="3.125" style="667" bestFit="1" customWidth="1"/>
    <col min="203" max="203" width="5" style="667" customWidth="1"/>
    <col min="204" max="206" width="4.625" style="667" bestFit="1" customWidth="1"/>
    <col min="207" max="207" width="5" style="667" customWidth="1"/>
    <col min="208" max="208" width="6" style="667" customWidth="1"/>
    <col min="209" max="209" width="5.125" style="667" customWidth="1"/>
    <col min="210" max="210" width="5.375" style="667" customWidth="1"/>
    <col min="211" max="211" width="2.125" style="667" customWidth="1"/>
    <col min="212" max="212" width="5.125" style="667" customWidth="1"/>
    <col min="213" max="213" width="5.375" style="667" customWidth="1"/>
    <col min="214" max="214" width="2.125" style="667" customWidth="1"/>
    <col min="215" max="215" width="5.125" style="667" customWidth="1"/>
    <col min="216" max="216" width="46.5" style="667" customWidth="1"/>
    <col min="217" max="217" width="8" style="667" customWidth="1"/>
    <col min="218" max="16384" width="41.125" style="667" hidden="1"/>
  </cols>
  <sheetData>
    <row r="1" spans="1:216" ht="12" customHeight="1" thickTop="1">
      <c r="A1" s="2432" t="s">
        <v>6901</v>
      </c>
      <c r="B1" s="2451"/>
      <c r="C1" s="2326" t="s">
        <v>494</v>
      </c>
      <c r="D1" s="2326" t="s">
        <v>495</v>
      </c>
      <c r="E1" s="2326" t="s">
        <v>893</v>
      </c>
      <c r="F1" s="2326" t="s">
        <v>497</v>
      </c>
      <c r="G1" s="2326" t="s">
        <v>498</v>
      </c>
      <c r="H1" s="2463" t="s">
        <v>894</v>
      </c>
      <c r="I1" s="2300" t="s">
        <v>895</v>
      </c>
      <c r="J1" s="2300"/>
      <c r="K1" s="2454" t="s">
        <v>896</v>
      </c>
      <c r="L1" s="2455"/>
      <c r="M1" s="2456"/>
      <c r="N1" s="2324" t="s">
        <v>502</v>
      </c>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299" t="s">
        <v>897</v>
      </c>
      <c r="AP1" s="2300" t="s">
        <v>531</v>
      </c>
      <c r="AQ1" s="2438" t="s">
        <v>2230</v>
      </c>
      <c r="AR1" s="2439"/>
      <c r="AS1" s="2440"/>
      <c r="AT1" s="2447" t="s">
        <v>504</v>
      </c>
      <c r="AU1" s="2448"/>
      <c r="AV1" s="2448"/>
      <c r="AW1" s="2448"/>
      <c r="AX1" s="2448"/>
      <c r="AY1" s="2448"/>
      <c r="AZ1" s="2448"/>
      <c r="BA1" s="2448"/>
      <c r="BB1" s="2448"/>
      <c r="BC1" s="2448"/>
      <c r="BD1" s="2448"/>
      <c r="BE1" s="2448"/>
      <c r="BF1" s="2448"/>
      <c r="BG1" s="2448"/>
      <c r="BH1" s="2448"/>
      <c r="BI1" s="2448"/>
      <c r="BJ1" s="2448"/>
      <c r="BK1" s="2448"/>
      <c r="BL1" s="2448"/>
      <c r="BM1" s="2448"/>
      <c r="BN1" s="2448"/>
      <c r="BO1" s="2448"/>
      <c r="BP1" s="2448"/>
      <c r="BQ1" s="2448"/>
      <c r="BR1" s="2448"/>
      <c r="BS1" s="2448"/>
      <c r="BT1" s="2448"/>
      <c r="BU1" s="2448"/>
      <c r="BV1" s="2448"/>
      <c r="BW1" s="2448"/>
      <c r="BX1" s="2448"/>
      <c r="BY1" s="2448"/>
      <c r="BZ1" s="2448"/>
      <c r="CA1" s="2448"/>
      <c r="CB1" s="2448"/>
      <c r="CC1" s="2448"/>
      <c r="CD1" s="2448"/>
      <c r="CE1" s="2448"/>
      <c r="CF1" s="2448"/>
      <c r="CG1" s="2448"/>
      <c r="CH1" s="2448"/>
      <c r="CI1" s="2448"/>
      <c r="CJ1" s="2448"/>
      <c r="CK1" s="2448"/>
      <c r="CL1" s="2448"/>
      <c r="CM1" s="2448"/>
      <c r="CN1" s="2448"/>
      <c r="CO1" s="2449"/>
      <c r="CP1" s="2374" t="s">
        <v>505</v>
      </c>
      <c r="CQ1" s="2375"/>
      <c r="CR1" s="2375"/>
      <c r="CS1" s="2375"/>
      <c r="CT1" s="2375"/>
      <c r="CU1" s="2375"/>
      <c r="CV1" s="2375"/>
      <c r="CW1" s="2375"/>
      <c r="CX1" s="2375"/>
      <c r="CY1" s="2375"/>
      <c r="CZ1" s="2375"/>
      <c r="DA1" s="2375"/>
      <c r="DB1" s="2375"/>
      <c r="DC1" s="2375"/>
      <c r="DD1" s="2375"/>
      <c r="DE1" s="2375"/>
      <c r="DF1" s="2375"/>
      <c r="DG1" s="2375"/>
      <c r="DH1" s="2375"/>
      <c r="DI1" s="2375"/>
      <c r="DJ1" s="2375"/>
      <c r="DK1" s="2375"/>
      <c r="DL1" s="2375"/>
      <c r="DM1" s="2375"/>
      <c r="DN1" s="2375"/>
      <c r="DO1" s="2375"/>
      <c r="DP1" s="2375"/>
      <c r="DQ1" s="2375"/>
      <c r="DR1" s="2375"/>
      <c r="DS1" s="2375"/>
      <c r="DT1" s="2375"/>
      <c r="DU1" s="2375"/>
      <c r="DV1" s="2375"/>
      <c r="DW1" s="2375"/>
      <c r="DX1" s="2375"/>
      <c r="DY1" s="2375"/>
      <c r="DZ1" s="2375"/>
      <c r="EA1" s="2375"/>
      <c r="EB1" s="2375"/>
      <c r="EC1" s="2375"/>
      <c r="ED1" s="2375"/>
      <c r="EE1" s="2375"/>
      <c r="EF1" s="2375"/>
      <c r="EG1" s="2375"/>
      <c r="EH1" s="2375"/>
      <c r="EI1" s="2375"/>
      <c r="EJ1" s="2375"/>
      <c r="EK1" s="2375"/>
      <c r="EL1" s="2375"/>
      <c r="EM1" s="2376"/>
      <c r="EN1" s="2422" t="s">
        <v>506</v>
      </c>
      <c r="EO1" s="2423"/>
      <c r="EP1" s="2423"/>
      <c r="EQ1" s="2423"/>
      <c r="ER1" s="2423"/>
      <c r="ES1" s="2423"/>
      <c r="ET1" s="2423"/>
      <c r="EU1" s="2423"/>
      <c r="EV1" s="2423"/>
      <c r="EW1" s="2423"/>
      <c r="EX1" s="2423"/>
      <c r="EY1" s="2423"/>
      <c r="EZ1" s="2423"/>
      <c r="FA1" s="2423"/>
      <c r="FB1" s="2424"/>
      <c r="FC1" s="2614" t="s">
        <v>1821</v>
      </c>
      <c r="FD1" s="2615"/>
      <c r="FE1" s="2615"/>
      <c r="FF1" s="2615"/>
      <c r="FG1" s="2615"/>
      <c r="FH1" s="2615"/>
      <c r="FI1" s="2615"/>
      <c r="FJ1" s="2615"/>
      <c r="FK1" s="2615"/>
      <c r="FL1" s="2615"/>
      <c r="FM1" s="2615"/>
      <c r="FN1" s="2615"/>
      <c r="FO1" s="2615"/>
      <c r="FP1" s="2615"/>
      <c r="FQ1" s="2615"/>
      <c r="FR1" s="2615"/>
      <c r="FS1" s="2615"/>
      <c r="FT1" s="2615"/>
      <c r="FU1" s="2615"/>
      <c r="FV1" s="2615"/>
      <c r="FW1" s="2615"/>
      <c r="FX1" s="2615"/>
      <c r="FY1" s="2615"/>
      <c r="FZ1" s="2615"/>
      <c r="GA1" s="2616"/>
      <c r="GB1" s="2636" t="s">
        <v>2762</v>
      </c>
      <c r="GC1" s="2637"/>
      <c r="GD1" s="2637"/>
      <c r="GE1" s="2637"/>
      <c r="GF1" s="2637"/>
      <c r="GG1" s="2638"/>
      <c r="GH1" s="2576" t="s">
        <v>2069</v>
      </c>
      <c r="GI1" s="2573" t="s">
        <v>1823</v>
      </c>
      <c r="GJ1" s="2573"/>
      <c r="GK1" s="2573"/>
      <c r="GL1" s="2573"/>
      <c r="GM1" s="2573"/>
      <c r="GN1" s="2573"/>
      <c r="GO1" s="2573"/>
      <c r="GP1" s="2573"/>
      <c r="GQ1" s="2573"/>
      <c r="GR1" s="2573"/>
      <c r="GS1" s="2573"/>
      <c r="GT1" s="2573"/>
      <c r="GU1" s="2573"/>
      <c r="GV1" s="2573"/>
      <c r="GW1" s="2573"/>
      <c r="GX1" s="2573"/>
      <c r="GY1" s="2573"/>
      <c r="GZ1" s="2573"/>
      <c r="HA1" s="2639" t="s">
        <v>507</v>
      </c>
      <c r="HB1" s="2640"/>
      <c r="HC1" s="2640"/>
      <c r="HD1" s="2640"/>
      <c r="HE1" s="2640"/>
      <c r="HF1" s="2640"/>
      <c r="HG1" s="2640"/>
      <c r="HH1" s="2641"/>
    </row>
    <row r="2" spans="1:216" ht="12" customHeight="1">
      <c r="A2" s="2433"/>
      <c r="B2" s="2452"/>
      <c r="C2" s="2326"/>
      <c r="D2" s="2326"/>
      <c r="E2" s="2326"/>
      <c r="F2" s="2326"/>
      <c r="G2" s="2326"/>
      <c r="H2" s="2463"/>
      <c r="I2" s="2300"/>
      <c r="J2" s="2300"/>
      <c r="K2" s="2457"/>
      <c r="L2" s="2458"/>
      <c r="M2" s="2459"/>
      <c r="N2" s="2265"/>
      <c r="O2" s="2202"/>
      <c r="P2" s="2202"/>
      <c r="Q2" s="2202"/>
      <c r="R2" s="2202"/>
      <c r="S2" s="2202"/>
      <c r="T2" s="2202"/>
      <c r="U2" s="2202"/>
      <c r="V2" s="2202"/>
      <c r="W2" s="2202"/>
      <c r="X2" s="2202"/>
      <c r="Y2" s="2202"/>
      <c r="Z2" s="2202"/>
      <c r="AA2" s="2202"/>
      <c r="AB2" s="2202"/>
      <c r="AC2" s="2202"/>
      <c r="AD2" s="2202"/>
      <c r="AE2" s="2202"/>
      <c r="AF2" s="2202"/>
      <c r="AG2" s="2202"/>
      <c r="AH2" s="2202"/>
      <c r="AI2" s="2202"/>
      <c r="AJ2" s="2202"/>
      <c r="AK2" s="2202"/>
      <c r="AL2" s="2202"/>
      <c r="AM2" s="2202"/>
      <c r="AN2" s="2202"/>
      <c r="AO2" s="2259"/>
      <c r="AP2" s="2300"/>
      <c r="AQ2" s="2441"/>
      <c r="AR2" s="2442"/>
      <c r="AS2" s="2443"/>
      <c r="AT2" s="2396" t="s">
        <v>509</v>
      </c>
      <c r="AU2" s="2396"/>
      <c r="AV2" s="2396"/>
      <c r="AW2" s="2396"/>
      <c r="AX2" s="668" t="s">
        <v>899</v>
      </c>
      <c r="AY2" s="2361" t="s">
        <v>900</v>
      </c>
      <c r="AZ2" s="2361"/>
      <c r="BA2" s="2361"/>
      <c r="BB2" s="2361" t="s">
        <v>901</v>
      </c>
      <c r="BC2" s="2361"/>
      <c r="BD2" s="2361" t="s">
        <v>902</v>
      </c>
      <c r="BE2" s="2361"/>
      <c r="BF2" s="2361"/>
      <c r="BG2" s="2361"/>
      <c r="BH2" s="2361"/>
      <c r="BI2" s="2361"/>
      <c r="BJ2" s="2361" t="s">
        <v>903</v>
      </c>
      <c r="BK2" s="2361"/>
      <c r="BL2" s="2361"/>
      <c r="BM2" s="2361"/>
      <c r="BN2" s="2450" t="s">
        <v>509</v>
      </c>
      <c r="BO2" s="2450"/>
      <c r="BP2" s="2450"/>
      <c r="BQ2" s="2450"/>
      <c r="BR2" s="668" t="s">
        <v>899</v>
      </c>
      <c r="BS2" s="2447" t="s">
        <v>900</v>
      </c>
      <c r="BT2" s="2448"/>
      <c r="BU2" s="2449"/>
      <c r="BV2" s="2447" t="s">
        <v>901</v>
      </c>
      <c r="BW2" s="2448"/>
      <c r="BX2" s="2447" t="s">
        <v>902</v>
      </c>
      <c r="BY2" s="2448"/>
      <c r="BZ2" s="2448"/>
      <c r="CA2" s="2448"/>
      <c r="CB2" s="2448"/>
      <c r="CC2" s="2449"/>
      <c r="CD2" s="2395" t="s">
        <v>515</v>
      </c>
      <c r="CE2" s="2395"/>
      <c r="CF2" s="2395"/>
      <c r="CG2" s="2395"/>
      <c r="CH2" s="2395"/>
      <c r="CI2" s="2395"/>
      <c r="CJ2" s="2395"/>
      <c r="CK2" s="2395"/>
      <c r="CL2" s="2389" t="s">
        <v>516</v>
      </c>
      <c r="CM2" s="2361" t="s">
        <v>517</v>
      </c>
      <c r="CN2" s="2361"/>
      <c r="CO2" s="2389" t="s">
        <v>518</v>
      </c>
      <c r="CP2" s="2384" t="s">
        <v>509</v>
      </c>
      <c r="CQ2" s="2384"/>
      <c r="CR2" s="2384"/>
      <c r="CS2" s="2384"/>
      <c r="CT2" s="669" t="s">
        <v>899</v>
      </c>
      <c r="CU2" s="2372" t="s">
        <v>900</v>
      </c>
      <c r="CV2" s="2372"/>
      <c r="CW2" s="2372"/>
      <c r="CX2" s="2372" t="s">
        <v>901</v>
      </c>
      <c r="CY2" s="2372"/>
      <c r="CZ2" s="2372" t="s">
        <v>902</v>
      </c>
      <c r="DA2" s="2372"/>
      <c r="DB2" s="2372"/>
      <c r="DC2" s="2372"/>
      <c r="DD2" s="2372"/>
      <c r="DE2" s="2372"/>
      <c r="DF2" s="2372" t="s">
        <v>903</v>
      </c>
      <c r="DG2" s="2372"/>
      <c r="DH2" s="2372"/>
      <c r="DI2" s="2372"/>
      <c r="DJ2" s="2384" t="s">
        <v>509</v>
      </c>
      <c r="DK2" s="2384"/>
      <c r="DL2" s="2384"/>
      <c r="DM2" s="2384"/>
      <c r="DN2" s="2374" t="s">
        <v>899</v>
      </c>
      <c r="DO2" s="2376"/>
      <c r="DP2" s="2372" t="s">
        <v>900</v>
      </c>
      <c r="DQ2" s="2372"/>
      <c r="DR2" s="2372"/>
      <c r="DS2" s="2427" t="s">
        <v>1635</v>
      </c>
      <c r="DT2" s="2428"/>
      <c r="DU2" s="2374" t="s">
        <v>902</v>
      </c>
      <c r="DV2" s="2375"/>
      <c r="DW2" s="2375"/>
      <c r="DX2" s="2375"/>
      <c r="DY2" s="2375"/>
      <c r="DZ2" s="2375"/>
      <c r="EA2" s="2376"/>
      <c r="EB2" s="2363" t="s">
        <v>515</v>
      </c>
      <c r="EC2" s="2363"/>
      <c r="ED2" s="2363"/>
      <c r="EE2" s="2363"/>
      <c r="EF2" s="2363"/>
      <c r="EG2" s="2363"/>
      <c r="EH2" s="2363"/>
      <c r="EI2" s="2363"/>
      <c r="EJ2" s="2377" t="s">
        <v>516</v>
      </c>
      <c r="EK2" s="2372" t="s">
        <v>517</v>
      </c>
      <c r="EL2" s="2372"/>
      <c r="EM2" s="2648" t="s">
        <v>518</v>
      </c>
      <c r="EN2" s="2364" t="s">
        <v>509</v>
      </c>
      <c r="EO2" s="2364"/>
      <c r="EP2" s="2364"/>
      <c r="EQ2" s="2364"/>
      <c r="ER2" s="2425" t="s">
        <v>1634</v>
      </c>
      <c r="ES2" s="2425" t="s">
        <v>1635</v>
      </c>
      <c r="ET2" s="2425" t="s">
        <v>1636</v>
      </c>
      <c r="EU2" s="2425" t="s">
        <v>1637</v>
      </c>
      <c r="EV2" s="2365" t="s">
        <v>515</v>
      </c>
      <c r="EW2" s="2365"/>
      <c r="EX2" s="2365"/>
      <c r="EY2" s="2365"/>
      <c r="EZ2" s="2425" t="s">
        <v>516</v>
      </c>
      <c r="FA2" s="2409" t="s">
        <v>517</v>
      </c>
      <c r="FB2" s="2429" t="s">
        <v>518</v>
      </c>
      <c r="FC2" s="2633" t="s">
        <v>1824</v>
      </c>
      <c r="FD2" s="2634"/>
      <c r="FE2" s="2634"/>
      <c r="FF2" s="2614" t="s">
        <v>532</v>
      </c>
      <c r="FG2" s="2615"/>
      <c r="FH2" s="2615"/>
      <c r="FI2" s="2615"/>
      <c r="FJ2" s="2615"/>
      <c r="FK2" s="2615"/>
      <c r="FL2" s="2615"/>
      <c r="FM2" s="2615"/>
      <c r="FN2" s="2616"/>
      <c r="FO2" s="2633" t="s">
        <v>1824</v>
      </c>
      <c r="FP2" s="2634"/>
      <c r="FQ2" s="2634"/>
      <c r="FR2" s="2614" t="s">
        <v>51</v>
      </c>
      <c r="FS2" s="2615"/>
      <c r="FT2" s="2615"/>
      <c r="FU2" s="2615"/>
      <c r="FV2" s="2615"/>
      <c r="FW2" s="2615"/>
      <c r="FX2" s="2615"/>
      <c r="FY2" s="2615"/>
      <c r="FZ2" s="2616"/>
      <c r="GA2" s="2617" t="s">
        <v>518</v>
      </c>
      <c r="GB2" s="2620" t="s">
        <v>2763</v>
      </c>
      <c r="GC2" s="2621"/>
      <c r="GD2" s="2622"/>
      <c r="GE2" s="2620" t="s">
        <v>2764</v>
      </c>
      <c r="GF2" s="2621"/>
      <c r="GG2" s="2622"/>
      <c r="GH2" s="2577"/>
      <c r="GI2" s="2629" t="s">
        <v>564</v>
      </c>
      <c r="GJ2" s="2629" t="s">
        <v>562</v>
      </c>
      <c r="GK2" s="2573" t="s">
        <v>1825</v>
      </c>
      <c r="GL2" s="2573"/>
      <c r="GM2" s="2573" t="s">
        <v>1826</v>
      </c>
      <c r="GN2" s="2573"/>
      <c r="GO2" s="2573"/>
      <c r="GP2" s="2573"/>
      <c r="GQ2" s="2573"/>
      <c r="GR2" s="2573"/>
      <c r="GS2" s="2573"/>
      <c r="GT2" s="2573"/>
      <c r="GU2" s="2573"/>
      <c r="GV2" s="2573"/>
      <c r="GW2" s="2573"/>
      <c r="GX2" s="2573"/>
      <c r="GY2" s="2573"/>
      <c r="GZ2" s="2573"/>
      <c r="HA2" s="2642"/>
      <c r="HB2" s="2643"/>
      <c r="HC2" s="2643"/>
      <c r="HD2" s="2643"/>
      <c r="HE2" s="2643"/>
      <c r="HF2" s="2643"/>
      <c r="HG2" s="2643"/>
      <c r="HH2" s="2644"/>
    </row>
    <row r="3" spans="1:216" ht="12" customHeight="1" thickBot="1">
      <c r="A3" s="2434"/>
      <c r="B3" s="2452"/>
      <c r="C3" s="2326"/>
      <c r="D3" s="2326"/>
      <c r="E3" s="2326"/>
      <c r="F3" s="2326"/>
      <c r="G3" s="2326"/>
      <c r="H3" s="2463"/>
      <c r="I3" s="2300"/>
      <c r="J3" s="2300"/>
      <c r="K3" s="2457"/>
      <c r="L3" s="2458"/>
      <c r="M3" s="2459"/>
      <c r="N3" s="2259" t="s">
        <v>2483</v>
      </c>
      <c r="O3" s="2259" t="s">
        <v>1827</v>
      </c>
      <c r="P3" s="2259" t="s">
        <v>1828</v>
      </c>
      <c r="Q3" s="2263" t="s">
        <v>2484</v>
      </c>
      <c r="R3" s="2264"/>
      <c r="S3" s="2266" t="s">
        <v>2485</v>
      </c>
      <c r="T3" s="2266" t="s">
        <v>2486</v>
      </c>
      <c r="U3" s="2464" t="s">
        <v>2487</v>
      </c>
      <c r="V3" s="2465"/>
      <c r="W3" s="2268" t="s">
        <v>2488</v>
      </c>
      <c r="X3" s="2269"/>
      <c r="Y3" s="2265" t="s">
        <v>2489</v>
      </c>
      <c r="Z3" s="2202"/>
      <c r="AA3" s="2202"/>
      <c r="AB3" s="2202"/>
      <c r="AC3" s="2202"/>
      <c r="AD3" s="2202"/>
      <c r="AE3" s="2202"/>
      <c r="AF3" s="2203"/>
      <c r="AG3" s="2265" t="s">
        <v>2490</v>
      </c>
      <c r="AH3" s="2202"/>
      <c r="AI3" s="2202"/>
      <c r="AJ3" s="2202"/>
      <c r="AK3" s="2202"/>
      <c r="AL3" s="2202"/>
      <c r="AM3" s="2202"/>
      <c r="AN3" s="2203"/>
      <c r="AO3" s="2259"/>
      <c r="AP3" s="2300"/>
      <c r="AQ3" s="2441"/>
      <c r="AR3" s="2442"/>
      <c r="AS3" s="2443"/>
      <c r="AT3" s="2396" t="s">
        <v>532</v>
      </c>
      <c r="AU3" s="2396"/>
      <c r="AV3" s="2396"/>
      <c r="AW3" s="2396"/>
      <c r="AX3" s="2397" t="s">
        <v>912</v>
      </c>
      <c r="AY3" s="2399" t="s">
        <v>913</v>
      </c>
      <c r="AZ3" s="2401" t="s">
        <v>1638</v>
      </c>
      <c r="BA3" s="2401" t="s">
        <v>1833</v>
      </c>
      <c r="BB3" s="2401" t="s">
        <v>916</v>
      </c>
      <c r="BC3" s="2401" t="s">
        <v>1635</v>
      </c>
      <c r="BD3" s="2415" t="s">
        <v>1640</v>
      </c>
      <c r="BE3" s="2415"/>
      <c r="BF3" s="2361" t="s">
        <v>539</v>
      </c>
      <c r="BG3" s="2361"/>
      <c r="BH3" s="2361" t="s">
        <v>540</v>
      </c>
      <c r="BI3" s="2361"/>
      <c r="BJ3" s="2402" t="s">
        <v>1834</v>
      </c>
      <c r="BK3" s="2402"/>
      <c r="BL3" s="2403" t="s">
        <v>1835</v>
      </c>
      <c r="BM3" s="2403"/>
      <c r="BN3" s="2450" t="s">
        <v>911</v>
      </c>
      <c r="BO3" s="2450"/>
      <c r="BP3" s="2450"/>
      <c r="BQ3" s="2450"/>
      <c r="BR3" s="2404" t="s">
        <v>912</v>
      </c>
      <c r="BS3" s="2401" t="s">
        <v>913</v>
      </c>
      <c r="BT3" s="2401" t="s">
        <v>1638</v>
      </c>
      <c r="BU3" s="2401" t="s">
        <v>1833</v>
      </c>
      <c r="BV3" s="2401" t="s">
        <v>1493</v>
      </c>
      <c r="BW3" s="2401" t="s">
        <v>1635</v>
      </c>
      <c r="BX3" s="2416" t="s">
        <v>1640</v>
      </c>
      <c r="BY3" s="2417"/>
      <c r="BZ3" s="2420" t="s">
        <v>539</v>
      </c>
      <c r="CA3" s="2420"/>
      <c r="CB3" s="2361" t="s">
        <v>540</v>
      </c>
      <c r="CC3" s="2361"/>
      <c r="CD3" s="2395" t="s">
        <v>544</v>
      </c>
      <c r="CE3" s="2395"/>
      <c r="CF3" s="2395"/>
      <c r="CG3" s="2395"/>
      <c r="CH3" s="2395" t="s">
        <v>545</v>
      </c>
      <c r="CI3" s="2395"/>
      <c r="CJ3" s="2395"/>
      <c r="CK3" s="2395"/>
      <c r="CL3" s="2390"/>
      <c r="CM3" s="2361"/>
      <c r="CN3" s="2361"/>
      <c r="CO3" s="2390"/>
      <c r="CP3" s="2384" t="s">
        <v>532</v>
      </c>
      <c r="CQ3" s="2384"/>
      <c r="CR3" s="2384"/>
      <c r="CS3" s="2384"/>
      <c r="CT3" s="2372" t="s">
        <v>912</v>
      </c>
      <c r="CU3" s="2377" t="s">
        <v>913</v>
      </c>
      <c r="CV3" s="2377" t="s">
        <v>1638</v>
      </c>
      <c r="CW3" s="2377" t="s">
        <v>1833</v>
      </c>
      <c r="CX3" s="2377" t="s">
        <v>1493</v>
      </c>
      <c r="CY3" s="2377" t="s">
        <v>1635</v>
      </c>
      <c r="CZ3" s="2377" t="s">
        <v>1640</v>
      </c>
      <c r="DA3" s="2377"/>
      <c r="DB3" s="2372" t="s">
        <v>539</v>
      </c>
      <c r="DC3" s="2372"/>
      <c r="DD3" s="2372" t="s">
        <v>540</v>
      </c>
      <c r="DE3" s="2372"/>
      <c r="DF3" s="2421" t="s">
        <v>1834</v>
      </c>
      <c r="DG3" s="2421"/>
      <c r="DH3" s="2421" t="s">
        <v>1836</v>
      </c>
      <c r="DI3" s="2421"/>
      <c r="DJ3" s="2384" t="s">
        <v>1837</v>
      </c>
      <c r="DK3" s="2384"/>
      <c r="DL3" s="2384"/>
      <c r="DM3" s="2384"/>
      <c r="DN3" s="2385" t="s">
        <v>1838</v>
      </c>
      <c r="DO3" s="2372" t="s">
        <v>912</v>
      </c>
      <c r="DP3" s="2377" t="s">
        <v>913</v>
      </c>
      <c r="DQ3" s="2377" t="s">
        <v>1638</v>
      </c>
      <c r="DR3" s="2377" t="s">
        <v>1833</v>
      </c>
      <c r="DS3" s="2377" t="s">
        <v>1493</v>
      </c>
      <c r="DT3" s="2377" t="s">
        <v>1635</v>
      </c>
      <c r="DU3" s="2378" t="s">
        <v>1839</v>
      </c>
      <c r="DV3" s="2377" t="s">
        <v>1640</v>
      </c>
      <c r="DW3" s="2377"/>
      <c r="DX3" s="2372" t="s">
        <v>539</v>
      </c>
      <c r="DY3" s="2372"/>
      <c r="DZ3" s="2372" t="s">
        <v>540</v>
      </c>
      <c r="EA3" s="2372"/>
      <c r="EB3" s="2363" t="s">
        <v>544</v>
      </c>
      <c r="EC3" s="2363"/>
      <c r="ED3" s="2363"/>
      <c r="EE3" s="2363"/>
      <c r="EF3" s="2363" t="s">
        <v>545</v>
      </c>
      <c r="EG3" s="2363"/>
      <c r="EH3" s="2363"/>
      <c r="EI3" s="2363"/>
      <c r="EJ3" s="2377"/>
      <c r="EK3" s="2372"/>
      <c r="EL3" s="2372"/>
      <c r="EM3" s="2648"/>
      <c r="EN3" s="2364" t="s">
        <v>532</v>
      </c>
      <c r="EO3" s="2364"/>
      <c r="EP3" s="2364"/>
      <c r="EQ3" s="2364"/>
      <c r="ER3" s="2425"/>
      <c r="ES3" s="2425"/>
      <c r="ET3" s="2425"/>
      <c r="EU3" s="2425"/>
      <c r="EV3" s="2365" t="s">
        <v>921</v>
      </c>
      <c r="EW3" s="2365"/>
      <c r="EX3" s="2365"/>
      <c r="EY3" s="2365"/>
      <c r="EZ3" s="2425"/>
      <c r="FA3" s="2409"/>
      <c r="FB3" s="2430"/>
      <c r="FC3" s="2633" t="s">
        <v>1840</v>
      </c>
      <c r="FD3" s="2634"/>
      <c r="FE3" s="2635"/>
      <c r="FF3" s="1005"/>
      <c r="FG3" s="2630" t="s">
        <v>1841</v>
      </c>
      <c r="FH3" s="2631"/>
      <c r="FI3" s="2631"/>
      <c r="FJ3" s="2632"/>
      <c r="FK3" s="2630" t="s">
        <v>1842</v>
      </c>
      <c r="FL3" s="2631"/>
      <c r="FM3" s="2631"/>
      <c r="FN3" s="2632"/>
      <c r="FO3" s="2633" t="s">
        <v>1843</v>
      </c>
      <c r="FP3" s="2634"/>
      <c r="FQ3" s="2635"/>
      <c r="FR3" s="1005"/>
      <c r="FS3" s="2630" t="s">
        <v>1841</v>
      </c>
      <c r="FT3" s="2631"/>
      <c r="FU3" s="2631"/>
      <c r="FV3" s="2632"/>
      <c r="FW3" s="2630" t="s">
        <v>1842</v>
      </c>
      <c r="FX3" s="2631"/>
      <c r="FY3" s="2631"/>
      <c r="FZ3" s="2632"/>
      <c r="GA3" s="2618"/>
      <c r="GB3" s="2623"/>
      <c r="GC3" s="2624"/>
      <c r="GD3" s="2625"/>
      <c r="GE3" s="2623"/>
      <c r="GF3" s="2624"/>
      <c r="GG3" s="2625"/>
      <c r="GH3" s="2577"/>
      <c r="GI3" s="2629"/>
      <c r="GJ3" s="2629"/>
      <c r="GK3" s="2573"/>
      <c r="GL3" s="2573"/>
      <c r="GM3" s="2573" t="s">
        <v>51</v>
      </c>
      <c r="GN3" s="2573"/>
      <c r="GO3" s="2573"/>
      <c r="GP3" s="2573"/>
      <c r="GQ3" s="2573"/>
      <c r="GR3" s="2573"/>
      <c r="GS3" s="2573"/>
      <c r="GT3" s="2573" t="s">
        <v>1844</v>
      </c>
      <c r="GU3" s="2573"/>
      <c r="GV3" s="2573"/>
      <c r="GW3" s="2573"/>
      <c r="GX3" s="2573"/>
      <c r="GY3" s="2573"/>
      <c r="GZ3" s="2573"/>
      <c r="HA3" s="2645"/>
      <c r="HB3" s="2646"/>
      <c r="HC3" s="2646"/>
      <c r="HD3" s="2646"/>
      <c r="HE3" s="2646"/>
      <c r="HF3" s="2646"/>
      <c r="HG3" s="2646"/>
      <c r="HH3" s="2647"/>
    </row>
    <row r="4" spans="1:216" ht="13.5" customHeight="1" thickTop="1">
      <c r="A4" s="2297" t="s">
        <v>1490</v>
      </c>
      <c r="B4" s="2452"/>
      <c r="C4" s="2326"/>
      <c r="D4" s="2326"/>
      <c r="E4" s="2326"/>
      <c r="F4" s="2326"/>
      <c r="G4" s="2326"/>
      <c r="H4" s="2463"/>
      <c r="I4" s="2300"/>
      <c r="J4" s="2300"/>
      <c r="K4" s="2460"/>
      <c r="L4" s="2461"/>
      <c r="M4" s="2462"/>
      <c r="N4" s="2259"/>
      <c r="O4" s="2259"/>
      <c r="P4" s="2259"/>
      <c r="Q4" s="2265"/>
      <c r="R4" s="2203"/>
      <c r="S4" s="2266"/>
      <c r="T4" s="2266"/>
      <c r="U4" s="2466"/>
      <c r="V4" s="2467"/>
      <c r="W4" s="2270"/>
      <c r="X4" s="2271"/>
      <c r="Y4" s="2199" t="s">
        <v>1845</v>
      </c>
      <c r="Z4" s="2200"/>
      <c r="AA4" s="2199" t="s">
        <v>1846</v>
      </c>
      <c r="AB4" s="2201"/>
      <c r="AC4" s="2200"/>
      <c r="AD4" s="2202" t="s">
        <v>1847</v>
      </c>
      <c r="AE4" s="2202"/>
      <c r="AF4" s="2203"/>
      <c r="AG4" s="2199" t="s">
        <v>1845</v>
      </c>
      <c r="AH4" s="2200"/>
      <c r="AI4" s="2199" t="s">
        <v>1846</v>
      </c>
      <c r="AJ4" s="2201"/>
      <c r="AK4" s="2200"/>
      <c r="AL4" s="2199" t="s">
        <v>1847</v>
      </c>
      <c r="AM4" s="2201"/>
      <c r="AN4" s="2200"/>
      <c r="AO4" s="2259"/>
      <c r="AP4" s="2300"/>
      <c r="AQ4" s="2444"/>
      <c r="AR4" s="2445"/>
      <c r="AS4" s="2446"/>
      <c r="AT4" s="2396"/>
      <c r="AU4" s="2396"/>
      <c r="AV4" s="2396"/>
      <c r="AW4" s="2396"/>
      <c r="AX4" s="2398"/>
      <c r="AY4" s="2400"/>
      <c r="AZ4" s="2399"/>
      <c r="BA4" s="2399"/>
      <c r="BB4" s="2399"/>
      <c r="BC4" s="2399"/>
      <c r="BD4" s="2415"/>
      <c r="BE4" s="2415"/>
      <c r="BF4" s="2361"/>
      <c r="BG4" s="2361"/>
      <c r="BH4" s="2361"/>
      <c r="BI4" s="2361"/>
      <c r="BJ4" s="2402"/>
      <c r="BK4" s="2402"/>
      <c r="BL4" s="2403"/>
      <c r="BM4" s="2403"/>
      <c r="BN4" s="2450"/>
      <c r="BO4" s="2450"/>
      <c r="BP4" s="2450"/>
      <c r="BQ4" s="2450"/>
      <c r="BR4" s="2405"/>
      <c r="BS4" s="2399"/>
      <c r="BT4" s="2399"/>
      <c r="BU4" s="2399"/>
      <c r="BV4" s="2399"/>
      <c r="BW4" s="2399"/>
      <c r="BX4" s="2418"/>
      <c r="BY4" s="2419"/>
      <c r="BZ4" s="2420"/>
      <c r="CA4" s="2420"/>
      <c r="CB4" s="2361"/>
      <c r="CC4" s="2361"/>
      <c r="CD4" s="2361" t="s">
        <v>556</v>
      </c>
      <c r="CE4" s="2361"/>
      <c r="CF4" s="2361" t="s">
        <v>1848</v>
      </c>
      <c r="CG4" s="2361"/>
      <c r="CH4" s="2361" t="s">
        <v>556</v>
      </c>
      <c r="CI4" s="2361"/>
      <c r="CJ4" s="2361" t="s">
        <v>1848</v>
      </c>
      <c r="CK4" s="2361"/>
      <c r="CL4" s="2390"/>
      <c r="CM4" s="2361"/>
      <c r="CN4" s="2361"/>
      <c r="CO4" s="2390"/>
      <c r="CP4" s="2384"/>
      <c r="CQ4" s="2384"/>
      <c r="CR4" s="2384"/>
      <c r="CS4" s="2384"/>
      <c r="CT4" s="2372"/>
      <c r="CU4" s="2377"/>
      <c r="CV4" s="2377"/>
      <c r="CW4" s="2377"/>
      <c r="CX4" s="2377"/>
      <c r="CY4" s="2377"/>
      <c r="CZ4" s="2377"/>
      <c r="DA4" s="2377"/>
      <c r="DB4" s="2372"/>
      <c r="DC4" s="2372"/>
      <c r="DD4" s="2372"/>
      <c r="DE4" s="2372"/>
      <c r="DF4" s="2421"/>
      <c r="DG4" s="2421"/>
      <c r="DH4" s="2421"/>
      <c r="DI4" s="2421"/>
      <c r="DJ4" s="2384"/>
      <c r="DK4" s="2384"/>
      <c r="DL4" s="2384"/>
      <c r="DM4" s="2384"/>
      <c r="DN4" s="2386"/>
      <c r="DO4" s="2388"/>
      <c r="DP4" s="2378"/>
      <c r="DQ4" s="2378"/>
      <c r="DR4" s="2378"/>
      <c r="DS4" s="2378"/>
      <c r="DT4" s="2378"/>
      <c r="DU4" s="2382"/>
      <c r="DV4" s="2377"/>
      <c r="DW4" s="2377"/>
      <c r="DX4" s="2372"/>
      <c r="DY4" s="2372"/>
      <c r="DZ4" s="2372"/>
      <c r="EA4" s="2372"/>
      <c r="EB4" s="2372" t="s">
        <v>556</v>
      </c>
      <c r="EC4" s="2372"/>
      <c r="ED4" s="2373" t="s">
        <v>1848</v>
      </c>
      <c r="EE4" s="2373"/>
      <c r="EF4" s="2372" t="s">
        <v>556</v>
      </c>
      <c r="EG4" s="2372"/>
      <c r="EH4" s="2373" t="s">
        <v>1848</v>
      </c>
      <c r="EI4" s="2373"/>
      <c r="EJ4" s="2377"/>
      <c r="EK4" s="2372"/>
      <c r="EL4" s="2372"/>
      <c r="EM4" s="2648"/>
      <c r="EN4" s="2364"/>
      <c r="EO4" s="2364"/>
      <c r="EP4" s="2364"/>
      <c r="EQ4" s="2364"/>
      <c r="ER4" s="2426"/>
      <c r="ES4" s="2426"/>
      <c r="ET4" s="2426"/>
      <c r="EU4" s="2426"/>
      <c r="EV4" s="2409" t="s">
        <v>556</v>
      </c>
      <c r="EW4" s="2409"/>
      <c r="EX4" s="2410" t="s">
        <v>1848</v>
      </c>
      <c r="EY4" s="2410"/>
      <c r="EZ4" s="2425"/>
      <c r="FA4" s="2409"/>
      <c r="FB4" s="2430"/>
      <c r="FC4" s="2612" t="s">
        <v>1849</v>
      </c>
      <c r="FD4" s="2612" t="s">
        <v>2240</v>
      </c>
      <c r="FE4" s="2612" t="s">
        <v>1850</v>
      </c>
      <c r="FF4" s="1005" t="s">
        <v>1851</v>
      </c>
      <c r="FG4" s="1008" t="s">
        <v>913</v>
      </c>
      <c r="FH4" s="1008" t="s">
        <v>1852</v>
      </c>
      <c r="FI4" s="2610" t="s">
        <v>1853</v>
      </c>
      <c r="FJ4" s="2610" t="s">
        <v>1854</v>
      </c>
      <c r="FK4" s="1007" t="s">
        <v>913</v>
      </c>
      <c r="FL4" s="1007" t="s">
        <v>1852</v>
      </c>
      <c r="FM4" s="2610" t="s">
        <v>1853</v>
      </c>
      <c r="FN4" s="2610" t="s">
        <v>1854</v>
      </c>
      <c r="FO4" s="2612" t="s">
        <v>1849</v>
      </c>
      <c r="FP4" s="2612" t="s">
        <v>2240</v>
      </c>
      <c r="FQ4" s="2612" t="s">
        <v>1850</v>
      </c>
      <c r="FR4" s="1005" t="s">
        <v>1851</v>
      </c>
      <c r="FS4" s="1007" t="s">
        <v>913</v>
      </c>
      <c r="FT4" s="1007" t="s">
        <v>1852</v>
      </c>
      <c r="FU4" s="2610" t="s">
        <v>1853</v>
      </c>
      <c r="FV4" s="2610" t="s">
        <v>1854</v>
      </c>
      <c r="FW4" s="1007" t="s">
        <v>913</v>
      </c>
      <c r="FX4" s="1007" t="s">
        <v>1852</v>
      </c>
      <c r="FY4" s="2610" t="s">
        <v>1853</v>
      </c>
      <c r="FZ4" s="2610" t="s">
        <v>1854</v>
      </c>
      <c r="GA4" s="2618"/>
      <c r="GB4" s="2626"/>
      <c r="GC4" s="2627"/>
      <c r="GD4" s="2628"/>
      <c r="GE4" s="2626"/>
      <c r="GF4" s="2627"/>
      <c r="GG4" s="2628"/>
      <c r="GH4" s="2577"/>
      <c r="GI4" s="2629"/>
      <c r="GJ4" s="2629"/>
      <c r="GK4" s="2573" t="s">
        <v>51</v>
      </c>
      <c r="GL4" s="2573" t="s">
        <v>1844</v>
      </c>
      <c r="GM4" s="2573" t="s">
        <v>1855</v>
      </c>
      <c r="GN4" s="2573"/>
      <c r="GO4" s="2573"/>
      <c r="GP4" s="2573" t="s">
        <v>1856</v>
      </c>
      <c r="GQ4" s="2573"/>
      <c r="GR4" s="2573"/>
      <c r="GS4" s="2573"/>
      <c r="GT4" s="2573" t="s">
        <v>1855</v>
      </c>
      <c r="GU4" s="2573"/>
      <c r="GV4" s="2573"/>
      <c r="GW4" s="2573" t="s">
        <v>1856</v>
      </c>
      <c r="GX4" s="2573"/>
      <c r="GY4" s="2573"/>
      <c r="GZ4" s="2573"/>
      <c r="HA4" s="2602" t="s">
        <v>1857</v>
      </c>
      <c r="HB4" s="2605" t="s">
        <v>922</v>
      </c>
      <c r="HC4" s="2606"/>
      <c r="HD4" s="2607"/>
      <c r="HE4" s="2605" t="s">
        <v>923</v>
      </c>
      <c r="HF4" s="2606"/>
      <c r="HG4" s="2607"/>
      <c r="HH4" s="2602" t="s">
        <v>518</v>
      </c>
    </row>
    <row r="5" spans="1:216" ht="24" customHeight="1">
      <c r="A5" s="2298"/>
      <c r="B5" s="2453"/>
      <c r="C5" s="2326"/>
      <c r="D5" s="2326"/>
      <c r="E5" s="2326"/>
      <c r="F5" s="2326"/>
      <c r="G5" s="2326"/>
      <c r="H5" s="2463"/>
      <c r="I5" s="2300"/>
      <c r="J5" s="2300"/>
      <c r="K5" s="398" t="s">
        <v>1858</v>
      </c>
      <c r="L5" s="398" t="s">
        <v>1859</v>
      </c>
      <c r="M5" s="398" t="s">
        <v>525</v>
      </c>
      <c r="N5" s="2260"/>
      <c r="O5" s="2260"/>
      <c r="P5" s="2260"/>
      <c r="Q5" s="671" t="s">
        <v>532</v>
      </c>
      <c r="R5" s="671" t="s">
        <v>51</v>
      </c>
      <c r="S5" s="2267"/>
      <c r="T5" s="2267"/>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60"/>
      <c r="AP5" s="2300"/>
      <c r="AQ5" s="675" t="s">
        <v>561</v>
      </c>
      <c r="AR5" s="675" t="s">
        <v>562</v>
      </c>
      <c r="AS5" s="676" t="s">
        <v>563</v>
      </c>
      <c r="AT5" s="677" t="s">
        <v>564</v>
      </c>
      <c r="AU5" s="677" t="s">
        <v>562</v>
      </c>
      <c r="AV5" s="677" t="s">
        <v>563</v>
      </c>
      <c r="AW5" s="832"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832"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91"/>
      <c r="CM5" s="668" t="s">
        <v>558</v>
      </c>
      <c r="CN5" s="668" t="s">
        <v>51</v>
      </c>
      <c r="CO5" s="2391"/>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69" t="s">
        <v>937</v>
      </c>
      <c r="DC5" s="669" t="s">
        <v>938</v>
      </c>
      <c r="DD5" s="669" t="s">
        <v>937</v>
      </c>
      <c r="DE5" s="669" t="s">
        <v>938</v>
      </c>
      <c r="DF5" s="682" t="s">
        <v>1642</v>
      </c>
      <c r="DG5" s="682" t="s">
        <v>1643</v>
      </c>
      <c r="DH5" s="682" t="s">
        <v>1642</v>
      </c>
      <c r="DI5" s="682" t="s">
        <v>1643</v>
      </c>
      <c r="DJ5" s="681" t="s">
        <v>564</v>
      </c>
      <c r="DK5" s="681" t="s">
        <v>562</v>
      </c>
      <c r="DL5" s="681" t="s">
        <v>563</v>
      </c>
      <c r="DM5" s="681" t="s">
        <v>928</v>
      </c>
      <c r="DN5" s="2387"/>
      <c r="DO5" s="683" t="s">
        <v>944</v>
      </c>
      <c r="DP5" s="683" t="s">
        <v>945</v>
      </c>
      <c r="DQ5" s="683" t="s">
        <v>945</v>
      </c>
      <c r="DR5" s="683" t="s">
        <v>946</v>
      </c>
      <c r="DS5" s="684" t="s">
        <v>1867</v>
      </c>
      <c r="DT5" s="683" t="s">
        <v>947</v>
      </c>
      <c r="DU5" s="2383"/>
      <c r="DV5" s="669" t="s">
        <v>935</v>
      </c>
      <c r="DW5" s="669" t="s">
        <v>936</v>
      </c>
      <c r="DX5" s="682" t="s">
        <v>937</v>
      </c>
      <c r="DY5" s="682" t="s">
        <v>938</v>
      </c>
      <c r="DZ5" s="682" t="s">
        <v>937</v>
      </c>
      <c r="EA5" s="682" t="s">
        <v>938</v>
      </c>
      <c r="EB5" s="669" t="s">
        <v>565</v>
      </c>
      <c r="EC5" s="669" t="s">
        <v>566</v>
      </c>
      <c r="ED5" s="669" t="s">
        <v>565</v>
      </c>
      <c r="EE5" s="669" t="s">
        <v>566</v>
      </c>
      <c r="EF5" s="669" t="s">
        <v>565</v>
      </c>
      <c r="EG5" s="669" t="s">
        <v>566</v>
      </c>
      <c r="EH5" s="669" t="s">
        <v>565</v>
      </c>
      <c r="EI5" s="669" t="s">
        <v>566</v>
      </c>
      <c r="EJ5" s="2377"/>
      <c r="EK5" s="669" t="s">
        <v>558</v>
      </c>
      <c r="EL5" s="669" t="s">
        <v>51</v>
      </c>
      <c r="EM5" s="2648"/>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25"/>
      <c r="FA5" s="687" t="s">
        <v>51</v>
      </c>
      <c r="FB5" s="2431"/>
      <c r="FC5" s="2613"/>
      <c r="FD5" s="2613"/>
      <c r="FE5" s="2613"/>
      <c r="FF5" s="1006" t="s">
        <v>1869</v>
      </c>
      <c r="FG5" s="1006" t="s">
        <v>1870</v>
      </c>
      <c r="FH5" s="1006" t="s">
        <v>1870</v>
      </c>
      <c r="FI5" s="2611"/>
      <c r="FJ5" s="2611"/>
      <c r="FK5" s="1006" t="s">
        <v>1870</v>
      </c>
      <c r="FL5" s="1006" t="s">
        <v>1870</v>
      </c>
      <c r="FM5" s="2611"/>
      <c r="FN5" s="2611"/>
      <c r="FO5" s="2613"/>
      <c r="FP5" s="2613"/>
      <c r="FQ5" s="2613"/>
      <c r="FR5" s="1006" t="s">
        <v>1869</v>
      </c>
      <c r="FS5" s="1006" t="s">
        <v>1870</v>
      </c>
      <c r="FT5" s="1006" t="s">
        <v>1870</v>
      </c>
      <c r="FU5" s="2611"/>
      <c r="FV5" s="2611"/>
      <c r="FW5" s="1006" t="s">
        <v>1870</v>
      </c>
      <c r="FX5" s="1006" t="s">
        <v>1870</v>
      </c>
      <c r="FY5" s="2611"/>
      <c r="FZ5" s="2611"/>
      <c r="GA5" s="2619"/>
      <c r="GB5" s="689" t="s">
        <v>2765</v>
      </c>
      <c r="GC5" s="689" t="s">
        <v>2766</v>
      </c>
      <c r="GD5" s="1004" t="s">
        <v>2911</v>
      </c>
      <c r="GE5" s="689" t="s">
        <v>2765</v>
      </c>
      <c r="GF5" s="689" t="s">
        <v>2766</v>
      </c>
      <c r="GG5" s="1004" t="s">
        <v>2911</v>
      </c>
      <c r="GH5" s="2578"/>
      <c r="GI5" s="2629"/>
      <c r="GJ5" s="2629"/>
      <c r="GK5" s="2573"/>
      <c r="GL5" s="2573"/>
      <c r="GM5" s="691" t="s">
        <v>1871</v>
      </c>
      <c r="GN5" s="692" t="s">
        <v>1872</v>
      </c>
      <c r="GO5" s="692" t="s">
        <v>2241</v>
      </c>
      <c r="GP5" s="691" t="s">
        <v>1873</v>
      </c>
      <c r="GQ5" s="691" t="s">
        <v>1874</v>
      </c>
      <c r="GR5" s="691" t="s">
        <v>1872</v>
      </c>
      <c r="GS5" s="691" t="s">
        <v>2241</v>
      </c>
      <c r="GT5" s="691" t="s">
        <v>1871</v>
      </c>
      <c r="GU5" s="692" t="s">
        <v>1872</v>
      </c>
      <c r="GV5" s="691" t="s">
        <v>2241</v>
      </c>
      <c r="GW5" s="691" t="s">
        <v>1873</v>
      </c>
      <c r="GX5" s="691" t="s">
        <v>1874</v>
      </c>
      <c r="GY5" s="692" t="s">
        <v>1872</v>
      </c>
      <c r="GZ5" s="691" t="s">
        <v>2241</v>
      </c>
      <c r="HA5" s="2603"/>
      <c r="HB5" s="2608" t="s">
        <v>1389</v>
      </c>
      <c r="HC5" s="2609"/>
      <c r="HD5" s="693" t="s">
        <v>1390</v>
      </c>
      <c r="HE5" s="2608" t="s">
        <v>1389</v>
      </c>
      <c r="HF5" s="2609"/>
      <c r="HG5" s="693" t="s">
        <v>1390</v>
      </c>
      <c r="HH5" s="2603"/>
    </row>
    <row r="6" spans="1:216" s="750" customFormat="1" ht="24" customHeight="1">
      <c r="A6" s="694" t="s">
        <v>2262</v>
      </c>
      <c r="B6" s="695" t="s">
        <v>1250</v>
      </c>
      <c r="C6" s="696" t="s">
        <v>2912</v>
      </c>
      <c r="D6" s="696" t="s">
        <v>2913</v>
      </c>
      <c r="E6" s="697" t="s">
        <v>2914</v>
      </c>
      <c r="F6" s="698" t="s">
        <v>2848</v>
      </c>
      <c r="G6" s="837" t="s">
        <v>2915</v>
      </c>
      <c r="H6" s="638">
        <v>830</v>
      </c>
      <c r="I6" s="700" t="s">
        <v>2619</v>
      </c>
      <c r="J6" s="700" t="s">
        <v>2916</v>
      </c>
      <c r="K6" s="699" t="s">
        <v>2917</v>
      </c>
      <c r="L6" s="699" t="s">
        <v>2918</v>
      </c>
      <c r="M6" s="699" t="s">
        <v>2919</v>
      </c>
      <c r="N6" s="700" t="s">
        <v>2252</v>
      </c>
      <c r="O6" s="700" t="s">
        <v>2252</v>
      </c>
      <c r="P6" s="700" t="s">
        <v>2774</v>
      </c>
      <c r="Q6" s="700" t="s">
        <v>2252</v>
      </c>
      <c r="R6" s="700" t="s">
        <v>2254</v>
      </c>
      <c r="S6" s="700" t="s">
        <v>2501</v>
      </c>
      <c r="T6" s="700" t="s">
        <v>2775</v>
      </c>
      <c r="U6" s="697" t="s">
        <v>1882</v>
      </c>
      <c r="V6" s="697" t="s">
        <v>1882</v>
      </c>
      <c r="W6" s="700" t="s">
        <v>2252</v>
      </c>
      <c r="X6" s="700" t="s">
        <v>2253</v>
      </c>
      <c r="Y6" s="700" t="s">
        <v>2254</v>
      </c>
      <c r="Z6" s="700" t="s">
        <v>2254</v>
      </c>
      <c r="AA6" s="700" t="s">
        <v>2776</v>
      </c>
      <c r="AB6" s="700" t="s">
        <v>2776</v>
      </c>
      <c r="AC6" s="701"/>
      <c r="AD6" s="701"/>
      <c r="AE6" s="701"/>
      <c r="AF6" s="701"/>
      <c r="AG6" s="700" t="s">
        <v>2254</v>
      </c>
      <c r="AH6" s="700" t="s">
        <v>753</v>
      </c>
      <c r="AI6" s="700" t="s">
        <v>2253</v>
      </c>
      <c r="AJ6" s="700" t="s">
        <v>2253</v>
      </c>
      <c r="AK6" s="701"/>
      <c r="AL6" s="701"/>
      <c r="AM6" s="701"/>
      <c r="AN6" s="701"/>
      <c r="AO6" s="702"/>
      <c r="AP6" s="700"/>
      <c r="AQ6" s="703">
        <v>165.5</v>
      </c>
      <c r="AR6" s="704" t="s">
        <v>2296</v>
      </c>
      <c r="AS6" s="705">
        <v>0.79567307692307687</v>
      </c>
      <c r="AT6" s="706">
        <v>10.1</v>
      </c>
      <c r="AU6" s="707" t="s">
        <v>960</v>
      </c>
      <c r="AV6" s="708">
        <v>84.232083333333335</v>
      </c>
      <c r="AW6" s="709"/>
      <c r="AX6" s="710">
        <v>559.4</v>
      </c>
      <c r="AY6" s="711">
        <v>0.43</v>
      </c>
      <c r="AZ6" s="711">
        <v>1.54</v>
      </c>
      <c r="BA6" s="711">
        <v>16.649999999999999</v>
      </c>
      <c r="BB6" s="711">
        <v>437.07</v>
      </c>
      <c r="BC6" s="711">
        <v>32.46</v>
      </c>
      <c r="BD6" s="711">
        <v>1.23</v>
      </c>
      <c r="BE6" s="711">
        <v>1.1599999999999999</v>
      </c>
      <c r="BF6" s="711">
        <v>0.6</v>
      </c>
      <c r="BG6" s="711">
        <v>0.34</v>
      </c>
      <c r="BH6" s="711">
        <v>0.65</v>
      </c>
      <c r="BI6" s="711">
        <v>0.55000000000000004</v>
      </c>
      <c r="BJ6" s="712">
        <v>0</v>
      </c>
      <c r="BK6" s="712">
        <v>10</v>
      </c>
      <c r="BL6" s="712">
        <v>100</v>
      </c>
      <c r="BM6" s="712">
        <v>8</v>
      </c>
      <c r="BN6" s="713">
        <v>9.9499999999999993</v>
      </c>
      <c r="BO6" s="714" t="s">
        <v>960</v>
      </c>
      <c r="BP6" s="715">
        <v>82.924499999999995</v>
      </c>
      <c r="BQ6" s="716"/>
      <c r="BR6" s="717">
        <v>500.9</v>
      </c>
      <c r="BS6" s="718">
        <v>0.7</v>
      </c>
      <c r="BT6" s="718">
        <v>1.38</v>
      </c>
      <c r="BU6" s="718">
        <v>26.61</v>
      </c>
      <c r="BV6" s="718">
        <v>426.6</v>
      </c>
      <c r="BW6" s="718">
        <v>30.41</v>
      </c>
      <c r="BX6" s="718">
        <v>0.88</v>
      </c>
      <c r="BY6" s="718">
        <v>0.39</v>
      </c>
      <c r="BZ6" s="718">
        <v>0.75</v>
      </c>
      <c r="CA6" s="718">
        <v>0.41</v>
      </c>
      <c r="CB6" s="718">
        <v>0.86</v>
      </c>
      <c r="CC6" s="718">
        <v>0.42</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11</v>
      </c>
      <c r="CQ6" s="707" t="s">
        <v>962</v>
      </c>
      <c r="CR6" s="708">
        <v>91.693000000000012</v>
      </c>
      <c r="CS6" s="709"/>
      <c r="CT6" s="710">
        <v>432.3</v>
      </c>
      <c r="CU6" s="711">
        <v>0.4</v>
      </c>
      <c r="CV6" s="711">
        <v>1.77</v>
      </c>
      <c r="CW6" s="711">
        <v>13.5</v>
      </c>
      <c r="CX6" s="711">
        <v>403.61</v>
      </c>
      <c r="CY6" s="711">
        <v>26.37</v>
      </c>
      <c r="CZ6" s="711">
        <v>0.9</v>
      </c>
      <c r="DA6" s="711">
        <v>0.68</v>
      </c>
      <c r="DB6" s="711">
        <v>0.36</v>
      </c>
      <c r="DC6" s="711">
        <v>0.27</v>
      </c>
      <c r="DD6" s="711">
        <v>0.57999999999999996</v>
      </c>
      <c r="DE6" s="711">
        <v>0.53</v>
      </c>
      <c r="DF6" s="712">
        <v>7</v>
      </c>
      <c r="DG6" s="712">
        <v>25</v>
      </c>
      <c r="DH6" s="712">
        <v>106</v>
      </c>
      <c r="DI6" s="712">
        <v>6</v>
      </c>
      <c r="DJ6" s="713">
        <v>8</v>
      </c>
      <c r="DK6" s="714" t="s">
        <v>968</v>
      </c>
      <c r="DL6" s="715">
        <v>66.666666666666657</v>
      </c>
      <c r="DM6" s="716"/>
      <c r="DN6" s="720" t="s">
        <v>1079</v>
      </c>
      <c r="DO6" s="721" t="s">
        <v>2257</v>
      </c>
      <c r="DP6" s="722" t="s">
        <v>2257</v>
      </c>
      <c r="DQ6" s="718">
        <v>2.98</v>
      </c>
      <c r="DR6" s="722" t="s">
        <v>2257</v>
      </c>
      <c r="DS6" s="722"/>
      <c r="DT6" s="718">
        <v>54.57</v>
      </c>
      <c r="DU6" s="718" t="s">
        <v>1079</v>
      </c>
      <c r="DV6" s="718">
        <v>0.46</v>
      </c>
      <c r="DW6" s="718">
        <v>0.31</v>
      </c>
      <c r="DX6" s="722"/>
      <c r="DY6" s="722"/>
      <c r="DZ6" s="722"/>
      <c r="EA6" s="722"/>
      <c r="EB6" s="669" t="s">
        <v>1387</v>
      </c>
      <c r="EC6" s="669" t="s">
        <v>1077</v>
      </c>
      <c r="ED6" s="669" t="s">
        <v>1079</v>
      </c>
      <c r="EE6" s="669" t="s">
        <v>1079</v>
      </c>
      <c r="EF6" s="669" t="s">
        <v>1077</v>
      </c>
      <c r="EG6" s="669" t="s">
        <v>1077</v>
      </c>
      <c r="EH6" s="669" t="s">
        <v>1079</v>
      </c>
      <c r="EI6" s="669" t="s">
        <v>1079</v>
      </c>
      <c r="EJ6" s="669" t="s">
        <v>1079</v>
      </c>
      <c r="EK6" s="839" t="s">
        <v>581</v>
      </c>
      <c r="EL6" s="839" t="s">
        <v>581</v>
      </c>
      <c r="EM6" s="843" t="s">
        <v>2785</v>
      </c>
      <c r="EN6" s="724">
        <v>11.8</v>
      </c>
      <c r="EO6" s="725" t="s">
        <v>962</v>
      </c>
      <c r="EP6" s="726">
        <v>98.333333333333343</v>
      </c>
      <c r="EQ6" s="727"/>
      <c r="ER6" s="728">
        <v>364.6</v>
      </c>
      <c r="ES6" s="729">
        <v>12.28</v>
      </c>
      <c r="ET6" s="729">
        <v>1.03</v>
      </c>
      <c r="EU6" s="729">
        <v>3.24</v>
      </c>
      <c r="EV6" s="687" t="s">
        <v>1077</v>
      </c>
      <c r="EW6" s="687" t="s">
        <v>1077</v>
      </c>
      <c r="EX6" s="687" t="s">
        <v>1079</v>
      </c>
      <c r="EY6" s="687" t="s">
        <v>1079</v>
      </c>
      <c r="EZ6" s="687" t="s">
        <v>1079</v>
      </c>
      <c r="FA6" s="840" t="s">
        <v>581</v>
      </c>
      <c r="FB6" s="730"/>
      <c r="FC6" s="731">
        <v>10.85</v>
      </c>
      <c r="FD6" s="731" t="s">
        <v>2920</v>
      </c>
      <c r="FE6" s="642">
        <v>0.90454545454545465</v>
      </c>
      <c r="FF6" s="732">
        <v>14.3</v>
      </c>
      <c r="FG6" s="732">
        <v>31.9</v>
      </c>
      <c r="FH6" s="732">
        <v>407</v>
      </c>
      <c r="FI6" s="732">
        <v>6</v>
      </c>
      <c r="FJ6" s="732">
        <v>2.6</v>
      </c>
      <c r="FK6" s="732">
        <v>225.2</v>
      </c>
      <c r="FL6" s="732">
        <v>167.4</v>
      </c>
      <c r="FM6" s="732">
        <v>3.7</v>
      </c>
      <c r="FN6" s="732">
        <v>4.2</v>
      </c>
      <c r="FO6" s="735" t="s">
        <v>2142</v>
      </c>
      <c r="FP6" s="735" t="s">
        <v>2142</v>
      </c>
      <c r="FQ6" s="735" t="s">
        <v>1887</v>
      </c>
      <c r="FR6" s="735" t="s">
        <v>1887</v>
      </c>
      <c r="FS6" s="735" t="s">
        <v>1887</v>
      </c>
      <c r="FT6" s="735" t="s">
        <v>1887</v>
      </c>
      <c r="FU6" s="735" t="s">
        <v>1887</v>
      </c>
      <c r="FV6" s="735" t="s">
        <v>1887</v>
      </c>
      <c r="FW6" s="735" t="s">
        <v>1887</v>
      </c>
      <c r="FX6" s="735" t="s">
        <v>1887</v>
      </c>
      <c r="FY6" s="735" t="s">
        <v>1887</v>
      </c>
      <c r="FZ6" s="735" t="s">
        <v>2142</v>
      </c>
      <c r="GA6" s="736"/>
      <c r="GB6" s="737">
        <v>3.09</v>
      </c>
      <c r="GC6" s="738" t="s">
        <v>2777</v>
      </c>
      <c r="GD6" s="738"/>
      <c r="GE6" s="737">
        <v>4</v>
      </c>
      <c r="GF6" s="738" t="s">
        <v>2777</v>
      </c>
      <c r="GG6" s="738"/>
      <c r="GH6" s="2574" t="s">
        <v>6356</v>
      </c>
      <c r="GI6" s="740">
        <v>50</v>
      </c>
      <c r="GJ6" s="741">
        <v>2</v>
      </c>
      <c r="GK6" s="742" t="s">
        <v>2284</v>
      </c>
      <c r="GL6" s="742" t="s">
        <v>2261</v>
      </c>
      <c r="GM6" s="743" t="s">
        <v>2284</v>
      </c>
      <c r="GN6" s="743" t="s">
        <v>2285</v>
      </c>
      <c r="GO6" s="743" t="s">
        <v>2286</v>
      </c>
      <c r="GP6" s="743" t="s">
        <v>2284</v>
      </c>
      <c r="GQ6" s="743" t="s">
        <v>2288</v>
      </c>
      <c r="GR6" s="743" t="s">
        <v>2288</v>
      </c>
      <c r="GS6" s="743">
        <v>10</v>
      </c>
      <c r="GT6" s="744" t="s">
        <v>2261</v>
      </c>
      <c r="GU6" s="744" t="s">
        <v>2261</v>
      </c>
      <c r="GV6" s="744">
        <v>0</v>
      </c>
      <c r="GW6" s="744" t="s">
        <v>2261</v>
      </c>
      <c r="GX6" s="744" t="s">
        <v>2261</v>
      </c>
      <c r="GY6" s="744" t="s">
        <v>2261</v>
      </c>
      <c r="GZ6" s="744">
        <v>0</v>
      </c>
      <c r="HA6" s="745" t="s">
        <v>753</v>
      </c>
      <c r="HB6" s="746">
        <v>43.8</v>
      </c>
      <c r="HC6" s="747"/>
      <c r="HD6" s="748" t="s">
        <v>66</v>
      </c>
      <c r="HE6" s="746">
        <v>48.2</v>
      </c>
      <c r="HF6" s="747"/>
      <c r="HG6" s="748" t="s">
        <v>66</v>
      </c>
      <c r="HH6" s="749"/>
    </row>
    <row r="7" spans="1:216" s="750" customFormat="1" ht="24" customHeight="1">
      <c r="A7" s="694" t="s">
        <v>2262</v>
      </c>
      <c r="B7" s="695" t="s">
        <v>1232</v>
      </c>
      <c r="C7" s="696" t="s">
        <v>1233</v>
      </c>
      <c r="D7" s="696" t="s">
        <v>1255</v>
      </c>
      <c r="E7" s="697" t="s">
        <v>2387</v>
      </c>
      <c r="F7" s="698" t="s">
        <v>2848</v>
      </c>
      <c r="G7" s="837" t="s">
        <v>2921</v>
      </c>
      <c r="H7" s="638">
        <v>650</v>
      </c>
      <c r="I7" s="700" t="s">
        <v>2265</v>
      </c>
      <c r="J7" s="697" t="s">
        <v>2556</v>
      </c>
      <c r="K7" s="699" t="s">
        <v>2922</v>
      </c>
      <c r="L7" s="699" t="s">
        <v>2923</v>
      </c>
      <c r="M7" s="699" t="s">
        <v>2924</v>
      </c>
      <c r="N7" s="700" t="s">
        <v>2784</v>
      </c>
      <c r="O7" s="700" t="s">
        <v>2252</v>
      </c>
      <c r="P7" s="700" t="s">
        <v>2253</v>
      </c>
      <c r="Q7" s="700" t="s">
        <v>63</v>
      </c>
      <c r="R7" s="700" t="s">
        <v>2254</v>
      </c>
      <c r="S7" s="700" t="s">
        <v>2501</v>
      </c>
      <c r="T7" s="700" t="s">
        <v>2253</v>
      </c>
      <c r="U7" s="697" t="s">
        <v>2306</v>
      </c>
      <c r="V7" s="697" t="s">
        <v>2306</v>
      </c>
      <c r="W7" s="700" t="s">
        <v>2252</v>
      </c>
      <c r="X7" s="700" t="s">
        <v>2253</v>
      </c>
      <c r="Y7" s="700" t="s">
        <v>2254</v>
      </c>
      <c r="Z7" s="700" t="s">
        <v>2254</v>
      </c>
      <c r="AA7" s="700" t="s">
        <v>2253</v>
      </c>
      <c r="AB7" s="700" t="s">
        <v>2253</v>
      </c>
      <c r="AC7" s="701"/>
      <c r="AD7" s="701"/>
      <c r="AE7" s="701"/>
      <c r="AF7" s="701"/>
      <c r="AG7" s="700" t="s">
        <v>2254</v>
      </c>
      <c r="AH7" s="700" t="s">
        <v>2254</v>
      </c>
      <c r="AI7" s="700" t="s">
        <v>2253</v>
      </c>
      <c r="AJ7" s="700" t="s">
        <v>2253</v>
      </c>
      <c r="AK7" s="701"/>
      <c r="AL7" s="701"/>
      <c r="AM7" s="701"/>
      <c r="AN7" s="701"/>
      <c r="AO7" s="702"/>
      <c r="AP7" s="798"/>
      <c r="AQ7" s="703">
        <v>158.19999999999999</v>
      </c>
      <c r="AR7" s="704" t="s">
        <v>2296</v>
      </c>
      <c r="AS7" s="705">
        <v>0.76057692307692304</v>
      </c>
      <c r="AT7" s="706">
        <v>9.1300000000000008</v>
      </c>
      <c r="AU7" s="707" t="s">
        <v>960</v>
      </c>
      <c r="AV7" s="708">
        <v>76.155833333333334</v>
      </c>
      <c r="AW7" s="709"/>
      <c r="AX7" s="710">
        <v>468.7</v>
      </c>
      <c r="AY7" s="711">
        <v>0.72</v>
      </c>
      <c r="AZ7" s="711">
        <v>1.36</v>
      </c>
      <c r="BA7" s="711">
        <v>20.170000000000002</v>
      </c>
      <c r="BB7" s="711">
        <v>481.3</v>
      </c>
      <c r="BC7" s="711">
        <v>31.6</v>
      </c>
      <c r="BD7" s="711">
        <v>0.39</v>
      </c>
      <c r="BE7" s="711">
        <v>1.1200000000000001</v>
      </c>
      <c r="BF7" s="711">
        <v>0.61</v>
      </c>
      <c r="BG7" s="711">
        <v>0.5</v>
      </c>
      <c r="BH7" s="711">
        <v>0.89</v>
      </c>
      <c r="BI7" s="711">
        <v>0.49</v>
      </c>
      <c r="BJ7" s="712">
        <v>0</v>
      </c>
      <c r="BK7" s="712">
        <v>0</v>
      </c>
      <c r="BL7" s="712">
        <v>0</v>
      </c>
      <c r="BM7" s="712">
        <v>22</v>
      </c>
      <c r="BN7" s="713">
        <v>9.44</v>
      </c>
      <c r="BO7" s="714" t="s">
        <v>960</v>
      </c>
      <c r="BP7" s="715">
        <v>78.694083333333339</v>
      </c>
      <c r="BQ7" s="716"/>
      <c r="BR7" s="717">
        <v>462.5</v>
      </c>
      <c r="BS7" s="718">
        <v>0.6</v>
      </c>
      <c r="BT7" s="718">
        <v>1.1100000000000001</v>
      </c>
      <c r="BU7" s="718">
        <v>18.93</v>
      </c>
      <c r="BV7" s="718">
        <v>466.82</v>
      </c>
      <c r="BW7" s="718">
        <v>32.03</v>
      </c>
      <c r="BX7" s="718">
        <v>0.52</v>
      </c>
      <c r="BY7" s="718">
        <v>0.16</v>
      </c>
      <c r="BZ7" s="718">
        <v>0.86</v>
      </c>
      <c r="CA7" s="718">
        <v>0.56999999999999995</v>
      </c>
      <c r="CB7" s="718">
        <v>0.62</v>
      </c>
      <c r="CC7" s="718">
        <v>0.42</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10.63</v>
      </c>
      <c r="CQ7" s="707" t="s">
        <v>962</v>
      </c>
      <c r="CR7" s="708">
        <v>88.616333333333358</v>
      </c>
      <c r="CS7" s="709"/>
      <c r="CT7" s="710">
        <v>338.9</v>
      </c>
      <c r="CU7" s="711">
        <v>0.53</v>
      </c>
      <c r="CV7" s="711">
        <v>2.29</v>
      </c>
      <c r="CW7" s="711">
        <v>12</v>
      </c>
      <c r="CX7" s="711">
        <v>379.66</v>
      </c>
      <c r="CY7" s="711">
        <v>30.48</v>
      </c>
      <c r="CZ7" s="711">
        <v>0.04</v>
      </c>
      <c r="DA7" s="711">
        <v>0.84</v>
      </c>
      <c r="DB7" s="711">
        <v>0.52</v>
      </c>
      <c r="DC7" s="711">
        <v>0.37</v>
      </c>
      <c r="DD7" s="711">
        <v>0.36</v>
      </c>
      <c r="DE7" s="711">
        <v>0.32</v>
      </c>
      <c r="DF7" s="712">
        <v>0</v>
      </c>
      <c r="DG7" s="712">
        <v>0</v>
      </c>
      <c r="DH7" s="712">
        <v>0</v>
      </c>
      <c r="DI7" s="712">
        <v>0</v>
      </c>
      <c r="DJ7" s="713">
        <v>8.0500000000000007</v>
      </c>
      <c r="DK7" s="714" t="s">
        <v>968</v>
      </c>
      <c r="DL7" s="715">
        <v>67.101449275362327</v>
      </c>
      <c r="DM7" s="716"/>
      <c r="DN7" s="720" t="s">
        <v>1079</v>
      </c>
      <c r="DO7" s="721" t="s">
        <v>2257</v>
      </c>
      <c r="DP7" s="722" t="s">
        <v>2257</v>
      </c>
      <c r="DQ7" s="718">
        <v>2.56</v>
      </c>
      <c r="DR7" s="722" t="s">
        <v>2257</v>
      </c>
      <c r="DS7" s="722"/>
      <c r="DT7" s="718">
        <v>54.67</v>
      </c>
      <c r="DU7" s="718" t="s">
        <v>1079</v>
      </c>
      <c r="DV7" s="718">
        <v>0.13</v>
      </c>
      <c r="DW7" s="718">
        <v>0.48</v>
      </c>
      <c r="DX7" s="722"/>
      <c r="DY7" s="722"/>
      <c r="DZ7" s="722"/>
      <c r="EA7" s="722"/>
      <c r="EB7" s="669" t="s">
        <v>1077</v>
      </c>
      <c r="EC7" s="669" t="s">
        <v>1077</v>
      </c>
      <c r="ED7" s="669" t="s">
        <v>1079</v>
      </c>
      <c r="EE7" s="669" t="s">
        <v>1079</v>
      </c>
      <c r="EF7" s="669" t="s">
        <v>1077</v>
      </c>
      <c r="EG7" s="669" t="s">
        <v>1077</v>
      </c>
      <c r="EH7" s="669" t="s">
        <v>1079</v>
      </c>
      <c r="EI7" s="669" t="s">
        <v>1079</v>
      </c>
      <c r="EJ7" s="669" t="s">
        <v>1079</v>
      </c>
      <c r="EK7" s="839" t="s">
        <v>581</v>
      </c>
      <c r="EL7" s="839" t="s">
        <v>581</v>
      </c>
      <c r="EM7" s="843" t="s">
        <v>2785</v>
      </c>
      <c r="EN7" s="724">
        <v>7.85</v>
      </c>
      <c r="EO7" s="725" t="s">
        <v>968</v>
      </c>
      <c r="EP7" s="726">
        <v>65.416666666666671</v>
      </c>
      <c r="EQ7" s="727"/>
      <c r="ER7" s="728">
        <v>849.6</v>
      </c>
      <c r="ES7" s="729">
        <v>20.43</v>
      </c>
      <c r="ET7" s="729">
        <v>1.86</v>
      </c>
      <c r="EU7" s="729">
        <v>4.09</v>
      </c>
      <c r="EV7" s="687" t="s">
        <v>1077</v>
      </c>
      <c r="EW7" s="687" t="s">
        <v>1077</v>
      </c>
      <c r="EX7" s="687" t="s">
        <v>1079</v>
      </c>
      <c r="EY7" s="687" t="s">
        <v>1079</v>
      </c>
      <c r="EZ7" s="687" t="s">
        <v>1079</v>
      </c>
      <c r="FA7" s="840" t="s">
        <v>581</v>
      </c>
      <c r="FB7" s="752"/>
      <c r="FC7" s="731" t="s">
        <v>1887</v>
      </c>
      <c r="FD7" s="731" t="s">
        <v>1887</v>
      </c>
      <c r="FE7" s="642" t="s">
        <v>1887</v>
      </c>
      <c r="FF7" s="732" t="s">
        <v>1887</v>
      </c>
      <c r="FG7" s="732" t="s">
        <v>1887</v>
      </c>
      <c r="FH7" s="732" t="s">
        <v>1887</v>
      </c>
      <c r="FI7" s="732" t="s">
        <v>1887</v>
      </c>
      <c r="FJ7" s="732" t="s">
        <v>1887</v>
      </c>
      <c r="FK7" s="732" t="s">
        <v>1887</v>
      </c>
      <c r="FL7" s="732" t="s">
        <v>1887</v>
      </c>
      <c r="FM7" s="732" t="s">
        <v>1887</v>
      </c>
      <c r="FN7" s="732" t="s">
        <v>1887</v>
      </c>
      <c r="FO7" s="733">
        <v>11.58</v>
      </c>
      <c r="FP7" s="733" t="s">
        <v>2920</v>
      </c>
      <c r="FQ7" s="734">
        <v>0.9651515151515152</v>
      </c>
      <c r="FR7" s="735">
        <v>10.3</v>
      </c>
      <c r="FS7" s="735">
        <v>2.2000000000000002</v>
      </c>
      <c r="FT7" s="735">
        <v>55.5</v>
      </c>
      <c r="FU7" s="735">
        <v>5.0999999999999996</v>
      </c>
      <c r="FV7" s="735">
        <v>11.2</v>
      </c>
      <c r="FW7" s="735">
        <v>24.2</v>
      </c>
      <c r="FX7" s="735">
        <v>17.3</v>
      </c>
      <c r="FY7" s="735">
        <v>3.8</v>
      </c>
      <c r="FZ7" s="735">
        <v>0.1</v>
      </c>
      <c r="GA7" s="753"/>
      <c r="GB7" s="737">
        <v>3.22</v>
      </c>
      <c r="GC7" s="738" t="s">
        <v>2777</v>
      </c>
      <c r="GD7" s="738"/>
      <c r="GE7" s="737">
        <v>4</v>
      </c>
      <c r="GF7" s="738" t="s">
        <v>2777</v>
      </c>
      <c r="GG7" s="738"/>
      <c r="GH7" s="2575"/>
      <c r="GI7" s="740">
        <v>50</v>
      </c>
      <c r="GJ7" s="741">
        <v>2</v>
      </c>
      <c r="GK7" s="742" t="s">
        <v>2284</v>
      </c>
      <c r="GL7" s="742" t="s">
        <v>2261</v>
      </c>
      <c r="GM7" s="743" t="s">
        <v>2284</v>
      </c>
      <c r="GN7" s="743" t="s">
        <v>2285</v>
      </c>
      <c r="GO7" s="743" t="s">
        <v>2286</v>
      </c>
      <c r="GP7" s="743" t="s">
        <v>2284</v>
      </c>
      <c r="GQ7" s="743" t="s">
        <v>2288</v>
      </c>
      <c r="GR7" s="743" t="s">
        <v>2288</v>
      </c>
      <c r="GS7" s="743">
        <v>10</v>
      </c>
      <c r="GT7" s="744" t="s">
        <v>2261</v>
      </c>
      <c r="GU7" s="744" t="s">
        <v>2261</v>
      </c>
      <c r="GV7" s="744">
        <v>0</v>
      </c>
      <c r="GW7" s="744" t="s">
        <v>2261</v>
      </c>
      <c r="GX7" s="744" t="s">
        <v>2261</v>
      </c>
      <c r="GY7" s="744" t="s">
        <v>2261</v>
      </c>
      <c r="GZ7" s="744">
        <v>0</v>
      </c>
      <c r="HA7" s="745" t="s">
        <v>753</v>
      </c>
      <c r="HB7" s="746">
        <v>42.4</v>
      </c>
      <c r="HC7" s="747"/>
      <c r="HD7" s="748" t="s">
        <v>66</v>
      </c>
      <c r="HE7" s="746">
        <v>43.4</v>
      </c>
      <c r="HF7" s="747"/>
      <c r="HG7" s="748" t="s">
        <v>66</v>
      </c>
      <c r="HH7" s="749"/>
    </row>
    <row r="8" spans="1:216" s="750" customFormat="1" ht="24" customHeight="1">
      <c r="A8" s="694" t="s">
        <v>2925</v>
      </c>
      <c r="B8" s="695" t="s">
        <v>1232</v>
      </c>
      <c r="C8" s="696" t="s">
        <v>1403</v>
      </c>
      <c r="D8" s="696" t="s">
        <v>2926</v>
      </c>
      <c r="E8" s="697" t="s">
        <v>2387</v>
      </c>
      <c r="F8" s="698" t="s">
        <v>2927</v>
      </c>
      <c r="G8" s="837" t="s">
        <v>2928</v>
      </c>
      <c r="H8" s="638">
        <v>850</v>
      </c>
      <c r="I8" s="697" t="s">
        <v>2929</v>
      </c>
      <c r="J8" s="697" t="s">
        <v>2930</v>
      </c>
      <c r="K8" s="699" t="s">
        <v>2931</v>
      </c>
      <c r="L8" s="699" t="s">
        <v>2932</v>
      </c>
      <c r="M8" s="699" t="s">
        <v>2933</v>
      </c>
      <c r="N8" s="700" t="s">
        <v>2501</v>
      </c>
      <c r="O8" s="700" t="s">
        <v>754</v>
      </c>
      <c r="P8" s="700" t="s">
        <v>2253</v>
      </c>
      <c r="Q8" s="700" t="s">
        <v>2254</v>
      </c>
      <c r="R8" s="700" t="s">
        <v>2254</v>
      </c>
      <c r="S8" s="700" t="s">
        <v>2501</v>
      </c>
      <c r="T8" s="700" t="s">
        <v>2501</v>
      </c>
      <c r="U8" s="697" t="s">
        <v>2094</v>
      </c>
      <c r="V8" s="697" t="s">
        <v>2094</v>
      </c>
      <c r="W8" s="700" t="s">
        <v>2501</v>
      </c>
      <c r="X8" s="700" t="s">
        <v>2253</v>
      </c>
      <c r="Y8" s="700" t="s">
        <v>2254</v>
      </c>
      <c r="Z8" s="700" t="s">
        <v>2254</v>
      </c>
      <c r="AA8" s="700" t="s">
        <v>2253</v>
      </c>
      <c r="AB8" s="700" t="s">
        <v>2253</v>
      </c>
      <c r="AC8" s="701"/>
      <c r="AD8" s="701"/>
      <c r="AE8" s="701"/>
      <c r="AF8" s="701"/>
      <c r="AG8" s="700" t="s">
        <v>2254</v>
      </c>
      <c r="AH8" s="700" t="s">
        <v>2254</v>
      </c>
      <c r="AI8" s="700" t="s">
        <v>2501</v>
      </c>
      <c r="AJ8" s="700" t="s">
        <v>2501</v>
      </c>
      <c r="AK8" s="701"/>
      <c r="AL8" s="701"/>
      <c r="AM8" s="701"/>
      <c r="AN8" s="701"/>
      <c r="AO8" s="702"/>
      <c r="AP8" s="700"/>
      <c r="AQ8" s="703">
        <v>148</v>
      </c>
      <c r="AR8" s="704" t="s">
        <v>2256</v>
      </c>
      <c r="AS8" s="705">
        <v>0.71153846153846156</v>
      </c>
      <c r="AT8" s="706">
        <v>7.61</v>
      </c>
      <c r="AU8" s="707" t="s">
        <v>968</v>
      </c>
      <c r="AV8" s="708">
        <v>63.464583333333337</v>
      </c>
      <c r="AW8" s="709"/>
      <c r="AX8" s="710">
        <v>564.9</v>
      </c>
      <c r="AY8" s="711">
        <v>0.42</v>
      </c>
      <c r="AZ8" s="711">
        <v>1.82</v>
      </c>
      <c r="BA8" s="711">
        <v>24.17</v>
      </c>
      <c r="BB8" s="711">
        <v>524.55999999999995</v>
      </c>
      <c r="BC8" s="711">
        <v>33.549999999999997</v>
      </c>
      <c r="BD8" s="711">
        <v>1.65</v>
      </c>
      <c r="BE8" s="711">
        <v>1.41</v>
      </c>
      <c r="BF8" s="711">
        <v>1.27</v>
      </c>
      <c r="BG8" s="711">
        <v>0.8</v>
      </c>
      <c r="BH8" s="711">
        <v>1.1200000000000001</v>
      </c>
      <c r="BI8" s="711">
        <v>0.65</v>
      </c>
      <c r="BJ8" s="712">
        <v>0</v>
      </c>
      <c r="BK8" s="712">
        <v>0</v>
      </c>
      <c r="BL8" s="712">
        <v>38</v>
      </c>
      <c r="BM8" s="712">
        <v>0</v>
      </c>
      <c r="BN8" s="713">
        <v>8.94</v>
      </c>
      <c r="BO8" s="714" t="s">
        <v>968</v>
      </c>
      <c r="BP8" s="715">
        <v>74.540583333333331</v>
      </c>
      <c r="BQ8" s="716"/>
      <c r="BR8" s="717">
        <v>516.1</v>
      </c>
      <c r="BS8" s="718">
        <v>0.61</v>
      </c>
      <c r="BT8" s="718">
        <v>1.52</v>
      </c>
      <c r="BU8" s="718">
        <v>17.489999999999998</v>
      </c>
      <c r="BV8" s="718">
        <v>457.81</v>
      </c>
      <c r="BW8" s="718">
        <v>34.47</v>
      </c>
      <c r="BX8" s="718">
        <v>1.26</v>
      </c>
      <c r="BY8" s="718">
        <v>0.18</v>
      </c>
      <c r="BZ8" s="718">
        <v>1.0900000000000001</v>
      </c>
      <c r="CA8" s="718">
        <v>0.56000000000000005</v>
      </c>
      <c r="CB8" s="718">
        <v>1.03</v>
      </c>
      <c r="CC8" s="718">
        <v>0.81</v>
      </c>
      <c r="CD8" s="668" t="s">
        <v>1077</v>
      </c>
      <c r="CE8" s="668" t="s">
        <v>1116</v>
      </c>
      <c r="CF8" s="668" t="s">
        <v>1079</v>
      </c>
      <c r="CG8" s="668" t="s">
        <v>1079</v>
      </c>
      <c r="CH8" s="668" t="s">
        <v>1077</v>
      </c>
      <c r="CI8" s="668" t="s">
        <v>1116</v>
      </c>
      <c r="CJ8" s="668" t="s">
        <v>1079</v>
      </c>
      <c r="CK8" s="668" t="s">
        <v>1079</v>
      </c>
      <c r="CL8" s="668" t="s">
        <v>1079</v>
      </c>
      <c r="CM8" s="668" t="s">
        <v>581</v>
      </c>
      <c r="CN8" s="668" t="s">
        <v>581</v>
      </c>
      <c r="CO8" s="719"/>
      <c r="CP8" s="706">
        <v>8.64</v>
      </c>
      <c r="CQ8" s="707" t="s">
        <v>968</v>
      </c>
      <c r="CR8" s="708">
        <v>72.079250000000002</v>
      </c>
      <c r="CS8" s="709"/>
      <c r="CT8" s="710">
        <v>551.5</v>
      </c>
      <c r="CU8" s="711">
        <v>0.67</v>
      </c>
      <c r="CV8" s="711">
        <v>2.21</v>
      </c>
      <c r="CW8" s="711">
        <v>16.8</v>
      </c>
      <c r="CX8" s="711">
        <v>445.13</v>
      </c>
      <c r="CY8" s="711">
        <v>29.45</v>
      </c>
      <c r="CZ8" s="711">
        <v>2.2400000000000002</v>
      </c>
      <c r="DA8" s="711">
        <v>0.02</v>
      </c>
      <c r="DB8" s="711">
        <v>0.44</v>
      </c>
      <c r="DC8" s="711">
        <v>2.2799999999999998</v>
      </c>
      <c r="DD8" s="711">
        <v>0.56999999999999995</v>
      </c>
      <c r="DE8" s="711">
        <v>0.36</v>
      </c>
      <c r="DF8" s="712">
        <v>13</v>
      </c>
      <c r="DG8" s="712">
        <v>27</v>
      </c>
      <c r="DH8" s="712">
        <v>129</v>
      </c>
      <c r="DI8" s="712">
        <v>0</v>
      </c>
      <c r="DJ8" s="713">
        <v>8.48</v>
      </c>
      <c r="DK8" s="714" t="s">
        <v>968</v>
      </c>
      <c r="DL8" s="715">
        <v>70.704579710144927</v>
      </c>
      <c r="DM8" s="716"/>
      <c r="DN8" s="720" t="s">
        <v>1079</v>
      </c>
      <c r="DO8" s="721" t="s">
        <v>2257</v>
      </c>
      <c r="DP8" s="722" t="s">
        <v>2257</v>
      </c>
      <c r="DQ8" s="718">
        <v>2.5499999999999998</v>
      </c>
      <c r="DR8" s="722" t="s">
        <v>2257</v>
      </c>
      <c r="DS8" s="722"/>
      <c r="DT8" s="718">
        <v>44.69</v>
      </c>
      <c r="DU8" s="718" t="s">
        <v>1079</v>
      </c>
      <c r="DV8" s="718">
        <v>0.26</v>
      </c>
      <c r="DW8" s="718">
        <v>0.18</v>
      </c>
      <c r="DX8" s="722"/>
      <c r="DY8" s="722"/>
      <c r="DZ8" s="722"/>
      <c r="EA8" s="722"/>
      <c r="EB8" s="669" t="s">
        <v>1077</v>
      </c>
      <c r="EC8" s="669" t="s">
        <v>1077</v>
      </c>
      <c r="ED8" s="669" t="s">
        <v>1079</v>
      </c>
      <c r="EE8" s="669" t="s">
        <v>1079</v>
      </c>
      <c r="EF8" s="669" t="s">
        <v>1077</v>
      </c>
      <c r="EG8" s="669" t="s">
        <v>1077</v>
      </c>
      <c r="EH8" s="669" t="s">
        <v>1079</v>
      </c>
      <c r="EI8" s="669" t="s">
        <v>1079</v>
      </c>
      <c r="EJ8" s="669" t="s">
        <v>1079</v>
      </c>
      <c r="EK8" s="839" t="s">
        <v>581</v>
      </c>
      <c r="EL8" s="839" t="s">
        <v>581</v>
      </c>
      <c r="EM8" s="723"/>
      <c r="EN8" s="724">
        <v>10.220000000000001</v>
      </c>
      <c r="EO8" s="725" t="s">
        <v>960</v>
      </c>
      <c r="EP8" s="726">
        <v>85.166666666666671</v>
      </c>
      <c r="EQ8" s="727"/>
      <c r="ER8" s="728">
        <v>661.7</v>
      </c>
      <c r="ES8" s="729">
        <v>30.25</v>
      </c>
      <c r="ET8" s="729">
        <v>0.39</v>
      </c>
      <c r="EU8" s="729">
        <v>1.45</v>
      </c>
      <c r="EV8" s="687" t="s">
        <v>1077</v>
      </c>
      <c r="EW8" s="687" t="s">
        <v>1077</v>
      </c>
      <c r="EX8" s="687" t="s">
        <v>1079</v>
      </c>
      <c r="EY8" s="687" t="s">
        <v>1079</v>
      </c>
      <c r="EZ8" s="687" t="s">
        <v>1079</v>
      </c>
      <c r="FA8" s="840" t="s">
        <v>581</v>
      </c>
      <c r="FB8" s="1131" t="s">
        <v>3550</v>
      </c>
      <c r="FC8" s="731">
        <v>8.91</v>
      </c>
      <c r="FD8" s="731" t="s">
        <v>2934</v>
      </c>
      <c r="FE8" s="642">
        <v>0.74279204256303499</v>
      </c>
      <c r="FF8" s="732">
        <v>22.9</v>
      </c>
      <c r="FG8" s="732">
        <v>18.7</v>
      </c>
      <c r="FH8" s="732">
        <v>505.9</v>
      </c>
      <c r="FI8" s="732">
        <v>12.3</v>
      </c>
      <c r="FJ8" s="732">
        <v>5.4</v>
      </c>
      <c r="FK8" s="732">
        <v>273.3</v>
      </c>
      <c r="FL8" s="732">
        <v>214</v>
      </c>
      <c r="FM8" s="732">
        <v>1.6</v>
      </c>
      <c r="FN8" s="732">
        <v>4.0999999999999996</v>
      </c>
      <c r="FO8" s="733">
        <v>10.24</v>
      </c>
      <c r="FP8" s="733" t="s">
        <v>2935</v>
      </c>
      <c r="FQ8" s="734">
        <v>0.8536796536796537</v>
      </c>
      <c r="FR8" s="735">
        <v>16.399999999999999</v>
      </c>
      <c r="FS8" s="735">
        <v>20.2</v>
      </c>
      <c r="FT8" s="735">
        <v>331.7</v>
      </c>
      <c r="FU8" s="735">
        <v>12.8</v>
      </c>
      <c r="FV8" s="735">
        <v>10.7</v>
      </c>
      <c r="FW8" s="735">
        <v>150.5</v>
      </c>
      <c r="FX8" s="735">
        <v>123.2</v>
      </c>
      <c r="FY8" s="735">
        <v>0</v>
      </c>
      <c r="FZ8" s="735">
        <v>3.8</v>
      </c>
      <c r="GA8" s="755"/>
      <c r="GB8" s="737">
        <v>2.99</v>
      </c>
      <c r="GC8" s="738" t="s">
        <v>2794</v>
      </c>
      <c r="GD8" s="738"/>
      <c r="GE8" s="737">
        <v>4</v>
      </c>
      <c r="GF8" s="738" t="s">
        <v>2794</v>
      </c>
      <c r="GG8" s="738"/>
      <c r="GH8" s="2575"/>
      <c r="GI8" s="740">
        <v>0</v>
      </c>
      <c r="GJ8" s="741" t="s">
        <v>2261</v>
      </c>
      <c r="GK8" s="742" t="s">
        <v>2261</v>
      </c>
      <c r="GL8" s="742" t="s">
        <v>2261</v>
      </c>
      <c r="GM8" s="743" t="s">
        <v>2261</v>
      </c>
      <c r="GN8" s="743" t="s">
        <v>2261</v>
      </c>
      <c r="GO8" s="743" t="s">
        <v>2634</v>
      </c>
      <c r="GP8" s="743" t="s">
        <v>2261</v>
      </c>
      <c r="GQ8" s="743" t="s">
        <v>2261</v>
      </c>
      <c r="GR8" s="743" t="s">
        <v>2261</v>
      </c>
      <c r="GS8" s="743">
        <v>0</v>
      </c>
      <c r="GT8" s="744" t="s">
        <v>2261</v>
      </c>
      <c r="GU8" s="744" t="s">
        <v>2261</v>
      </c>
      <c r="GV8" s="744">
        <v>0</v>
      </c>
      <c r="GW8" s="744" t="s">
        <v>1889</v>
      </c>
      <c r="GX8" s="744" t="s">
        <v>1889</v>
      </c>
      <c r="GY8" s="744" t="s">
        <v>1889</v>
      </c>
      <c r="GZ8" s="744">
        <v>0</v>
      </c>
      <c r="HA8" s="745" t="s">
        <v>754</v>
      </c>
      <c r="HB8" s="746" t="s">
        <v>2936</v>
      </c>
      <c r="HC8" s="747"/>
      <c r="HD8" s="748" t="s">
        <v>1889</v>
      </c>
      <c r="HE8" s="746" t="s">
        <v>2936</v>
      </c>
      <c r="HF8" s="747"/>
      <c r="HG8" s="748" t="s">
        <v>1889</v>
      </c>
      <c r="HH8" s="1009" t="s">
        <v>2937</v>
      </c>
    </row>
    <row r="9" spans="1:216" s="750" customFormat="1" ht="24" customHeight="1">
      <c r="A9" s="694" t="s">
        <v>2262</v>
      </c>
      <c r="B9" s="790" t="s">
        <v>1232</v>
      </c>
      <c r="C9" s="757" t="s">
        <v>1084</v>
      </c>
      <c r="D9" s="696" t="s">
        <v>2938</v>
      </c>
      <c r="E9" s="697" t="s">
        <v>2939</v>
      </c>
      <c r="F9" s="698" t="s">
        <v>2940</v>
      </c>
      <c r="G9" s="837" t="s">
        <v>2941</v>
      </c>
      <c r="H9" s="638">
        <v>680</v>
      </c>
      <c r="I9" s="700" t="s">
        <v>2942</v>
      </c>
      <c r="J9" s="697" t="s">
        <v>2943</v>
      </c>
      <c r="K9" s="699" t="s">
        <v>2944</v>
      </c>
      <c r="L9" s="699" t="s">
        <v>2945</v>
      </c>
      <c r="M9" s="699" t="s">
        <v>2946</v>
      </c>
      <c r="N9" s="700" t="s">
        <v>2947</v>
      </c>
      <c r="O9" s="700" t="s">
        <v>63</v>
      </c>
      <c r="P9" s="700" t="s">
        <v>2252</v>
      </c>
      <c r="Q9" s="700" t="s">
        <v>63</v>
      </c>
      <c r="R9" s="700" t="s">
        <v>2254</v>
      </c>
      <c r="S9" s="700" t="s">
        <v>2501</v>
      </c>
      <c r="T9" s="700" t="s">
        <v>2501</v>
      </c>
      <c r="U9" s="697" t="s">
        <v>2094</v>
      </c>
      <c r="V9" s="697" t="s">
        <v>2094</v>
      </c>
      <c r="W9" s="700" t="s">
        <v>2252</v>
      </c>
      <c r="X9" s="700" t="s">
        <v>2253</v>
      </c>
      <c r="Y9" s="700" t="s">
        <v>2254</v>
      </c>
      <c r="Z9" s="700" t="s">
        <v>2254</v>
      </c>
      <c r="AA9" s="700" t="s">
        <v>2253</v>
      </c>
      <c r="AB9" s="700" t="s">
        <v>2253</v>
      </c>
      <c r="AC9" s="701"/>
      <c r="AD9" s="701"/>
      <c r="AE9" s="701"/>
      <c r="AF9" s="701"/>
      <c r="AG9" s="700" t="s">
        <v>2254</v>
      </c>
      <c r="AH9" s="700" t="s">
        <v>2254</v>
      </c>
      <c r="AI9" s="700" t="s">
        <v>2253</v>
      </c>
      <c r="AJ9" s="700" t="s">
        <v>2253</v>
      </c>
      <c r="AK9" s="701"/>
      <c r="AL9" s="701"/>
      <c r="AM9" s="701"/>
      <c r="AN9" s="701"/>
      <c r="AO9" s="702"/>
      <c r="AP9" s="700"/>
      <c r="AQ9" s="703">
        <v>158.4</v>
      </c>
      <c r="AR9" s="704" t="s">
        <v>2296</v>
      </c>
      <c r="AS9" s="705">
        <v>0.76153846153846161</v>
      </c>
      <c r="AT9" s="706">
        <v>8.93</v>
      </c>
      <c r="AU9" s="707" t="s">
        <v>968</v>
      </c>
      <c r="AV9" s="708">
        <v>74.463666666666654</v>
      </c>
      <c r="AW9" s="709"/>
      <c r="AX9" s="710">
        <v>547.1</v>
      </c>
      <c r="AY9" s="711">
        <v>0.78</v>
      </c>
      <c r="AZ9" s="711">
        <v>1.67</v>
      </c>
      <c r="BA9" s="711">
        <v>15.9</v>
      </c>
      <c r="BB9" s="711">
        <v>512.32000000000005</v>
      </c>
      <c r="BC9" s="711">
        <v>33.04</v>
      </c>
      <c r="BD9" s="711">
        <v>0.65</v>
      </c>
      <c r="BE9" s="711">
        <v>0.86</v>
      </c>
      <c r="BF9" s="711">
        <v>0.71</v>
      </c>
      <c r="BG9" s="711">
        <v>0.41</v>
      </c>
      <c r="BH9" s="711">
        <v>0.73</v>
      </c>
      <c r="BI9" s="711">
        <v>0.36</v>
      </c>
      <c r="BJ9" s="712">
        <v>0</v>
      </c>
      <c r="BK9" s="712">
        <v>16</v>
      </c>
      <c r="BL9" s="712">
        <v>0</v>
      </c>
      <c r="BM9" s="712">
        <v>31</v>
      </c>
      <c r="BN9" s="713">
        <v>9.6300000000000008</v>
      </c>
      <c r="BO9" s="714" t="s">
        <v>960</v>
      </c>
      <c r="BP9" s="715">
        <v>80.309333333333328</v>
      </c>
      <c r="BQ9" s="716"/>
      <c r="BR9" s="717">
        <v>383.7</v>
      </c>
      <c r="BS9" s="718">
        <v>0.8</v>
      </c>
      <c r="BT9" s="718">
        <v>0.91</v>
      </c>
      <c r="BU9" s="718">
        <v>21.41</v>
      </c>
      <c r="BV9" s="718">
        <v>458</v>
      </c>
      <c r="BW9" s="718">
        <v>29.85</v>
      </c>
      <c r="BX9" s="718">
        <v>0.96</v>
      </c>
      <c r="BY9" s="718">
        <v>3.28</v>
      </c>
      <c r="BZ9" s="718">
        <v>0.84</v>
      </c>
      <c r="CA9" s="718">
        <v>0.64</v>
      </c>
      <c r="CB9" s="718">
        <v>0.54</v>
      </c>
      <c r="CC9" s="718">
        <v>0.35</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9.84</v>
      </c>
      <c r="CQ9" s="707" t="s">
        <v>960</v>
      </c>
      <c r="CR9" s="708">
        <v>82.078416666666669</v>
      </c>
      <c r="CS9" s="709"/>
      <c r="CT9" s="710">
        <v>321.39999999999998</v>
      </c>
      <c r="CU9" s="711">
        <v>0.54</v>
      </c>
      <c r="CV9" s="711">
        <v>1.57</v>
      </c>
      <c r="CW9" s="711">
        <v>18.86</v>
      </c>
      <c r="CX9" s="711">
        <v>396.43</v>
      </c>
      <c r="CY9" s="711">
        <v>34.24</v>
      </c>
      <c r="CZ9" s="711">
        <v>1.85</v>
      </c>
      <c r="DA9" s="711">
        <v>1.08</v>
      </c>
      <c r="DB9" s="711">
        <v>0.49</v>
      </c>
      <c r="DC9" s="711">
        <v>0.66</v>
      </c>
      <c r="DD9" s="711">
        <v>0.45</v>
      </c>
      <c r="DE9" s="711">
        <v>0.25</v>
      </c>
      <c r="DF9" s="712">
        <v>0</v>
      </c>
      <c r="DG9" s="712">
        <v>0</v>
      </c>
      <c r="DH9" s="712">
        <v>0</v>
      </c>
      <c r="DI9" s="712">
        <v>0</v>
      </c>
      <c r="DJ9" s="713">
        <v>8</v>
      </c>
      <c r="DK9" s="714" t="s">
        <v>968</v>
      </c>
      <c r="DL9" s="715">
        <v>66.666666666666657</v>
      </c>
      <c r="DM9" s="716"/>
      <c r="DN9" s="720" t="s">
        <v>1079</v>
      </c>
      <c r="DO9" s="721" t="s">
        <v>2257</v>
      </c>
      <c r="DP9" s="722" t="s">
        <v>2257</v>
      </c>
      <c r="DQ9" s="718">
        <v>2.62</v>
      </c>
      <c r="DR9" s="722" t="s">
        <v>2257</v>
      </c>
      <c r="DS9" s="722"/>
      <c r="DT9" s="718">
        <v>52.8</v>
      </c>
      <c r="DU9" s="718" t="s">
        <v>1079</v>
      </c>
      <c r="DV9" s="718">
        <v>0.13</v>
      </c>
      <c r="DW9" s="718">
        <v>0.52</v>
      </c>
      <c r="DX9" s="722"/>
      <c r="DY9" s="722"/>
      <c r="DZ9" s="722"/>
      <c r="EA9" s="722"/>
      <c r="EB9" s="669" t="s">
        <v>1077</v>
      </c>
      <c r="EC9" s="669" t="s">
        <v>1077</v>
      </c>
      <c r="ED9" s="669" t="s">
        <v>1079</v>
      </c>
      <c r="EE9" s="669" t="s">
        <v>1079</v>
      </c>
      <c r="EF9" s="669" t="s">
        <v>1077</v>
      </c>
      <c r="EG9" s="669" t="s">
        <v>1077</v>
      </c>
      <c r="EH9" s="669" t="s">
        <v>1079</v>
      </c>
      <c r="EI9" s="669" t="s">
        <v>1079</v>
      </c>
      <c r="EJ9" s="669" t="s">
        <v>1079</v>
      </c>
      <c r="EK9" s="839" t="s">
        <v>581</v>
      </c>
      <c r="EL9" s="839" t="s">
        <v>581</v>
      </c>
      <c r="EM9" s="843" t="s">
        <v>2785</v>
      </c>
      <c r="EN9" s="724">
        <v>10.26</v>
      </c>
      <c r="EO9" s="725" t="s">
        <v>960</v>
      </c>
      <c r="EP9" s="726">
        <v>85.541666666666671</v>
      </c>
      <c r="EQ9" s="727"/>
      <c r="ER9" s="728">
        <v>635.9</v>
      </c>
      <c r="ES9" s="729">
        <v>21</v>
      </c>
      <c r="ET9" s="729">
        <v>1.93</v>
      </c>
      <c r="EU9" s="729">
        <v>3.74</v>
      </c>
      <c r="EV9" s="687" t="s">
        <v>1077</v>
      </c>
      <c r="EW9" s="687" t="s">
        <v>1077</v>
      </c>
      <c r="EX9" s="687" t="s">
        <v>1079</v>
      </c>
      <c r="EY9" s="687" t="s">
        <v>1079</v>
      </c>
      <c r="EZ9" s="687" t="s">
        <v>1079</v>
      </c>
      <c r="FA9" s="840" t="s">
        <v>581</v>
      </c>
      <c r="FB9" s="754"/>
      <c r="FC9" s="731">
        <v>9.0299999999999994</v>
      </c>
      <c r="FD9" s="731" t="s">
        <v>2935</v>
      </c>
      <c r="FE9" s="642">
        <v>0.75281385281385271</v>
      </c>
      <c r="FF9" s="732">
        <v>14.1</v>
      </c>
      <c r="FG9" s="732">
        <v>12.5</v>
      </c>
      <c r="FH9" s="732">
        <v>324.7</v>
      </c>
      <c r="FI9" s="732">
        <v>18.5</v>
      </c>
      <c r="FJ9" s="732">
        <v>8.1999999999999993</v>
      </c>
      <c r="FK9" s="732">
        <v>209.2</v>
      </c>
      <c r="FL9" s="732">
        <v>130.5</v>
      </c>
      <c r="FM9" s="732">
        <v>1.7</v>
      </c>
      <c r="FN9" s="732">
        <v>5.8</v>
      </c>
      <c r="FO9" s="735" t="s">
        <v>2142</v>
      </c>
      <c r="FP9" s="735" t="s">
        <v>2142</v>
      </c>
      <c r="FQ9" s="735" t="s">
        <v>1887</v>
      </c>
      <c r="FR9" s="735" t="s">
        <v>1887</v>
      </c>
      <c r="FS9" s="735" t="s">
        <v>1887</v>
      </c>
      <c r="FT9" s="735" t="s">
        <v>1887</v>
      </c>
      <c r="FU9" s="735" t="s">
        <v>1887</v>
      </c>
      <c r="FV9" s="735" t="s">
        <v>1887</v>
      </c>
      <c r="FW9" s="735" t="s">
        <v>1887</v>
      </c>
      <c r="FX9" s="735" t="s">
        <v>1887</v>
      </c>
      <c r="FY9" s="735" t="s">
        <v>1887</v>
      </c>
      <c r="FZ9" s="735" t="s">
        <v>2142</v>
      </c>
      <c r="GA9" s="755"/>
      <c r="GB9" s="737">
        <v>3.18</v>
      </c>
      <c r="GC9" s="738" t="s">
        <v>2777</v>
      </c>
      <c r="GD9" s="738"/>
      <c r="GE9" s="737">
        <v>4</v>
      </c>
      <c r="GF9" s="738" t="s">
        <v>2777</v>
      </c>
      <c r="GG9" s="738"/>
      <c r="GH9" s="2575"/>
      <c r="GI9" s="740">
        <v>50</v>
      </c>
      <c r="GJ9" s="741">
        <v>2</v>
      </c>
      <c r="GK9" s="742" t="s">
        <v>2284</v>
      </c>
      <c r="GL9" s="742" t="s">
        <v>2261</v>
      </c>
      <c r="GM9" s="743" t="s">
        <v>2284</v>
      </c>
      <c r="GN9" s="743" t="s">
        <v>2285</v>
      </c>
      <c r="GO9" s="743" t="s">
        <v>2286</v>
      </c>
      <c r="GP9" s="743" t="s">
        <v>2284</v>
      </c>
      <c r="GQ9" s="743" t="s">
        <v>2288</v>
      </c>
      <c r="GR9" s="743" t="s">
        <v>2288</v>
      </c>
      <c r="GS9" s="743">
        <v>10</v>
      </c>
      <c r="GT9" s="744" t="s">
        <v>2261</v>
      </c>
      <c r="GU9" s="744" t="s">
        <v>2261</v>
      </c>
      <c r="GV9" s="744">
        <v>0</v>
      </c>
      <c r="GW9" s="744" t="s">
        <v>2261</v>
      </c>
      <c r="GX9" s="744" t="s">
        <v>2261</v>
      </c>
      <c r="GY9" s="744" t="s">
        <v>2261</v>
      </c>
      <c r="GZ9" s="744">
        <v>0</v>
      </c>
      <c r="HA9" s="745" t="s">
        <v>753</v>
      </c>
      <c r="HB9" s="746">
        <v>43.2</v>
      </c>
      <c r="HC9" s="747"/>
      <c r="HD9" s="748" t="s">
        <v>66</v>
      </c>
      <c r="HE9" s="746">
        <v>44.9</v>
      </c>
      <c r="HF9" s="747"/>
      <c r="HG9" s="748" t="s">
        <v>66</v>
      </c>
      <c r="HH9" s="1009"/>
    </row>
    <row r="10" spans="1:216" s="750" customFormat="1" ht="24" customHeight="1">
      <c r="A10" s="694" t="s">
        <v>2313</v>
      </c>
      <c r="B10" s="790" t="s">
        <v>1260</v>
      </c>
      <c r="C10" s="757" t="s">
        <v>2948</v>
      </c>
      <c r="D10" s="696" t="s">
        <v>2949</v>
      </c>
      <c r="E10" s="697" t="s">
        <v>602</v>
      </c>
      <c r="F10" s="698" t="s">
        <v>2950</v>
      </c>
      <c r="G10" s="837" t="s">
        <v>2951</v>
      </c>
      <c r="H10" s="638">
        <v>1510</v>
      </c>
      <c r="I10" s="700" t="s">
        <v>2952</v>
      </c>
      <c r="J10" s="700" t="s">
        <v>2953</v>
      </c>
      <c r="K10" s="699" t="s">
        <v>2954</v>
      </c>
      <c r="L10" s="699" t="s">
        <v>2955</v>
      </c>
      <c r="M10" s="699" t="s">
        <v>2956</v>
      </c>
      <c r="N10" s="700" t="s">
        <v>2254</v>
      </c>
      <c r="O10" s="700" t="s">
        <v>2252</v>
      </c>
      <c r="P10" s="700" t="s">
        <v>2774</v>
      </c>
      <c r="Q10" s="700" t="s">
        <v>63</v>
      </c>
      <c r="R10" s="700" t="s">
        <v>2254</v>
      </c>
      <c r="S10" s="700" t="s">
        <v>2252</v>
      </c>
      <c r="T10" s="700" t="s">
        <v>2252</v>
      </c>
      <c r="U10" s="697" t="s">
        <v>1954</v>
      </c>
      <c r="V10" s="697" t="s">
        <v>1954</v>
      </c>
      <c r="W10" s="700" t="s">
        <v>2254</v>
      </c>
      <c r="X10" s="700" t="s">
        <v>2253</v>
      </c>
      <c r="Y10" s="700" t="s">
        <v>2254</v>
      </c>
      <c r="Z10" s="700" t="s">
        <v>2254</v>
      </c>
      <c r="AA10" s="700" t="s">
        <v>2501</v>
      </c>
      <c r="AB10" s="700" t="s">
        <v>2501</v>
      </c>
      <c r="AC10" s="701"/>
      <c r="AD10" s="700" t="s">
        <v>2501</v>
      </c>
      <c r="AE10" s="700" t="s">
        <v>2501</v>
      </c>
      <c r="AF10" s="701"/>
      <c r="AG10" s="700" t="s">
        <v>2254</v>
      </c>
      <c r="AH10" s="700" t="s">
        <v>2254</v>
      </c>
      <c r="AI10" s="700" t="s">
        <v>2252</v>
      </c>
      <c r="AJ10" s="700" t="s">
        <v>2252</v>
      </c>
      <c r="AK10" s="701"/>
      <c r="AL10" s="700" t="s">
        <v>2501</v>
      </c>
      <c r="AM10" s="700" t="s">
        <v>2501</v>
      </c>
      <c r="AN10" s="701"/>
      <c r="AO10" s="702"/>
      <c r="AP10" s="700"/>
      <c r="AQ10" s="703">
        <v>178.2</v>
      </c>
      <c r="AR10" s="704" t="s">
        <v>2283</v>
      </c>
      <c r="AS10" s="705">
        <v>0.85673076923076918</v>
      </c>
      <c r="AT10" s="706">
        <v>10.87</v>
      </c>
      <c r="AU10" s="707" t="s">
        <v>962</v>
      </c>
      <c r="AV10" s="708">
        <v>90.616166666666672</v>
      </c>
      <c r="AW10" s="709"/>
      <c r="AX10" s="710">
        <v>267.7</v>
      </c>
      <c r="AY10" s="711">
        <v>0.49</v>
      </c>
      <c r="AZ10" s="711">
        <v>0.92</v>
      </c>
      <c r="BA10" s="711">
        <v>28</v>
      </c>
      <c r="BB10" s="711">
        <v>398.46</v>
      </c>
      <c r="BC10" s="711">
        <v>28.51</v>
      </c>
      <c r="BD10" s="711">
        <v>1.31</v>
      </c>
      <c r="BE10" s="711">
        <v>2.4</v>
      </c>
      <c r="BF10" s="711">
        <v>0.48</v>
      </c>
      <c r="BG10" s="711">
        <v>0.47</v>
      </c>
      <c r="BH10" s="711">
        <v>0.53</v>
      </c>
      <c r="BI10" s="711">
        <v>0.23</v>
      </c>
      <c r="BJ10" s="712">
        <v>0</v>
      </c>
      <c r="BK10" s="712">
        <v>0</v>
      </c>
      <c r="BL10" s="712">
        <v>25</v>
      </c>
      <c r="BM10" s="712">
        <v>9</v>
      </c>
      <c r="BN10" s="713">
        <v>10.37</v>
      </c>
      <c r="BO10" s="714" t="s">
        <v>960</v>
      </c>
      <c r="BP10" s="715">
        <v>86.462666666666678</v>
      </c>
      <c r="BQ10" s="716"/>
      <c r="BR10" s="717">
        <v>505.9</v>
      </c>
      <c r="BS10" s="718">
        <v>0.43</v>
      </c>
      <c r="BT10" s="718">
        <v>0.89</v>
      </c>
      <c r="BU10" s="718">
        <v>22.7</v>
      </c>
      <c r="BV10" s="718">
        <v>448.02</v>
      </c>
      <c r="BW10" s="718">
        <v>29.59</v>
      </c>
      <c r="BX10" s="718">
        <v>1.04</v>
      </c>
      <c r="BY10" s="718">
        <v>1.25</v>
      </c>
      <c r="BZ10" s="718">
        <v>0.56000000000000005</v>
      </c>
      <c r="CA10" s="718">
        <v>0.18</v>
      </c>
      <c r="CB10" s="718">
        <v>0.42</v>
      </c>
      <c r="CC10" s="718">
        <v>0.22</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10.77</v>
      </c>
      <c r="CQ10" s="707" t="s">
        <v>962</v>
      </c>
      <c r="CR10" s="708">
        <v>89.770083333333332</v>
      </c>
      <c r="CS10" s="709"/>
      <c r="CT10" s="710">
        <v>209.4</v>
      </c>
      <c r="CU10" s="711">
        <v>0.39</v>
      </c>
      <c r="CV10" s="711">
        <v>1.03</v>
      </c>
      <c r="CW10" s="711">
        <v>12.95</v>
      </c>
      <c r="CX10" s="711">
        <v>395.39</v>
      </c>
      <c r="CY10" s="711">
        <v>25.25</v>
      </c>
      <c r="CZ10" s="711">
        <v>2.64</v>
      </c>
      <c r="DA10" s="711">
        <v>0.08</v>
      </c>
      <c r="DB10" s="711">
        <v>0.43</v>
      </c>
      <c r="DC10" s="711">
        <v>0.79</v>
      </c>
      <c r="DD10" s="711">
        <v>0.6</v>
      </c>
      <c r="DE10" s="711">
        <v>0.36</v>
      </c>
      <c r="DF10" s="712">
        <v>0</v>
      </c>
      <c r="DG10" s="712">
        <v>0</v>
      </c>
      <c r="DH10" s="712">
        <v>62</v>
      </c>
      <c r="DI10" s="712">
        <v>4</v>
      </c>
      <c r="DJ10" s="713">
        <v>10.29</v>
      </c>
      <c r="DK10" s="714" t="s">
        <v>960</v>
      </c>
      <c r="DL10" s="715">
        <v>85.813217391304349</v>
      </c>
      <c r="DM10" s="716"/>
      <c r="DN10" s="720" t="s">
        <v>1079</v>
      </c>
      <c r="DO10" s="721" t="s">
        <v>2257</v>
      </c>
      <c r="DP10" s="722" t="s">
        <v>2257</v>
      </c>
      <c r="DQ10" s="718">
        <v>1.99</v>
      </c>
      <c r="DR10" s="722" t="s">
        <v>2257</v>
      </c>
      <c r="DS10" s="722"/>
      <c r="DT10" s="718">
        <v>34.33</v>
      </c>
      <c r="DU10" s="718" t="s">
        <v>1079</v>
      </c>
      <c r="DV10" s="718">
        <v>0.05</v>
      </c>
      <c r="DW10" s="718">
        <v>0.12</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839" t="s">
        <v>581</v>
      </c>
      <c r="EL10" s="839" t="s">
        <v>581</v>
      </c>
      <c r="EM10" s="723"/>
      <c r="EN10" s="724">
        <v>12</v>
      </c>
      <c r="EO10" s="725" t="s">
        <v>962</v>
      </c>
      <c r="EP10" s="726">
        <v>100</v>
      </c>
      <c r="EQ10" s="727"/>
      <c r="ER10" s="728">
        <v>74</v>
      </c>
      <c r="ES10" s="729">
        <v>14.07</v>
      </c>
      <c r="ET10" s="729">
        <v>0.71</v>
      </c>
      <c r="EU10" s="729">
        <v>1.7</v>
      </c>
      <c r="EV10" s="687" t="s">
        <v>1077</v>
      </c>
      <c r="EW10" s="687" t="s">
        <v>1077</v>
      </c>
      <c r="EX10" s="687" t="s">
        <v>1079</v>
      </c>
      <c r="EY10" s="687" t="s">
        <v>1079</v>
      </c>
      <c r="EZ10" s="687" t="s">
        <v>1079</v>
      </c>
      <c r="FA10" s="840" t="s">
        <v>581</v>
      </c>
      <c r="FB10" s="730"/>
      <c r="FC10" s="731">
        <v>11.03</v>
      </c>
      <c r="FD10" s="731" t="s">
        <v>2920</v>
      </c>
      <c r="FE10" s="642">
        <v>0.91969696969696957</v>
      </c>
      <c r="FF10" s="732">
        <v>13.3</v>
      </c>
      <c r="FG10" s="732">
        <v>9.6999999999999993</v>
      </c>
      <c r="FH10" s="732">
        <v>258</v>
      </c>
      <c r="FI10" s="732">
        <v>7.2</v>
      </c>
      <c r="FJ10" s="732">
        <v>8.4</v>
      </c>
      <c r="FK10" s="732">
        <v>118.6</v>
      </c>
      <c r="FL10" s="732">
        <v>84.3</v>
      </c>
      <c r="FM10" s="732">
        <v>2.2999999999999998</v>
      </c>
      <c r="FN10" s="732">
        <v>1.1000000000000001</v>
      </c>
      <c r="FO10" s="735" t="s">
        <v>1914</v>
      </c>
      <c r="FP10" s="735" t="s">
        <v>1914</v>
      </c>
      <c r="FQ10" s="735" t="s">
        <v>1887</v>
      </c>
      <c r="FR10" s="735" t="s">
        <v>1887</v>
      </c>
      <c r="FS10" s="735" t="s">
        <v>1887</v>
      </c>
      <c r="FT10" s="735" t="s">
        <v>1887</v>
      </c>
      <c r="FU10" s="735" t="s">
        <v>1887</v>
      </c>
      <c r="FV10" s="735" t="s">
        <v>1887</v>
      </c>
      <c r="FW10" s="735" t="s">
        <v>1887</v>
      </c>
      <c r="FX10" s="735" t="s">
        <v>2688</v>
      </c>
      <c r="FY10" s="735" t="s">
        <v>1887</v>
      </c>
      <c r="FZ10" s="735" t="s">
        <v>1914</v>
      </c>
      <c r="GA10" s="755"/>
      <c r="GB10" s="737">
        <v>3.13</v>
      </c>
      <c r="GC10" s="738" t="s">
        <v>2794</v>
      </c>
      <c r="GD10" s="738"/>
      <c r="GE10" s="737">
        <v>4</v>
      </c>
      <c r="GF10" s="738" t="s">
        <v>2794</v>
      </c>
      <c r="GG10" s="738"/>
      <c r="GH10" s="2575"/>
      <c r="GI10" s="740">
        <v>50</v>
      </c>
      <c r="GJ10" s="741">
        <v>2</v>
      </c>
      <c r="GK10" s="742" t="s">
        <v>2284</v>
      </c>
      <c r="GL10" s="742" t="s">
        <v>2261</v>
      </c>
      <c r="GM10" s="743" t="s">
        <v>2284</v>
      </c>
      <c r="GN10" s="743" t="s">
        <v>2285</v>
      </c>
      <c r="GO10" s="743" t="s">
        <v>2286</v>
      </c>
      <c r="GP10" s="743" t="s">
        <v>2284</v>
      </c>
      <c r="GQ10" s="743" t="s">
        <v>2288</v>
      </c>
      <c r="GR10" s="743" t="s">
        <v>2288</v>
      </c>
      <c r="GS10" s="743">
        <v>10</v>
      </c>
      <c r="GT10" s="744" t="s">
        <v>2261</v>
      </c>
      <c r="GU10" s="744" t="s">
        <v>2261</v>
      </c>
      <c r="GV10" s="744">
        <v>0</v>
      </c>
      <c r="GW10" s="744" t="s">
        <v>2261</v>
      </c>
      <c r="GX10" s="744" t="s">
        <v>2261</v>
      </c>
      <c r="GY10" s="744" t="s">
        <v>2261</v>
      </c>
      <c r="GZ10" s="744">
        <v>0</v>
      </c>
      <c r="HA10" s="745" t="s">
        <v>753</v>
      </c>
      <c r="HB10" s="746">
        <v>41.9</v>
      </c>
      <c r="HC10" s="747"/>
      <c r="HD10" s="748" t="s">
        <v>66</v>
      </c>
      <c r="HE10" s="746">
        <v>42.9</v>
      </c>
      <c r="HF10" s="747"/>
      <c r="HG10" s="748" t="s">
        <v>66</v>
      </c>
      <c r="HH10" s="1009"/>
    </row>
    <row r="11" spans="1:216" s="750" customFormat="1" ht="24" customHeight="1">
      <c r="A11" s="694" t="s">
        <v>2313</v>
      </c>
      <c r="B11" s="790" t="s">
        <v>1260</v>
      </c>
      <c r="C11" s="791" t="s">
        <v>1054</v>
      </c>
      <c r="D11" s="696" t="s">
        <v>2957</v>
      </c>
      <c r="E11" s="697" t="s">
        <v>602</v>
      </c>
      <c r="F11" s="698" t="s">
        <v>2958</v>
      </c>
      <c r="G11" s="837" t="s">
        <v>2959</v>
      </c>
      <c r="H11" s="847">
        <v>1690</v>
      </c>
      <c r="I11" s="700" t="s">
        <v>2788</v>
      </c>
      <c r="J11" s="769" t="s">
        <v>2960</v>
      </c>
      <c r="K11" s="699" t="s">
        <v>2961</v>
      </c>
      <c r="L11" s="699" t="s">
        <v>2962</v>
      </c>
      <c r="M11" s="699" t="s">
        <v>1712</v>
      </c>
      <c r="N11" s="700" t="s">
        <v>2254</v>
      </c>
      <c r="O11" s="700" t="s">
        <v>2252</v>
      </c>
      <c r="P11" s="700" t="s">
        <v>2501</v>
      </c>
      <c r="Q11" s="700" t="s">
        <v>63</v>
      </c>
      <c r="R11" s="700" t="s">
        <v>2254</v>
      </c>
      <c r="S11" s="700" t="s">
        <v>2252</v>
      </c>
      <c r="T11" s="700" t="s">
        <v>2252</v>
      </c>
      <c r="U11" s="697" t="s">
        <v>1954</v>
      </c>
      <c r="V11" s="697" t="s">
        <v>1954</v>
      </c>
      <c r="W11" s="700" t="s">
        <v>2254</v>
      </c>
      <c r="X11" s="700" t="s">
        <v>2501</v>
      </c>
      <c r="Y11" s="700" t="s">
        <v>2254</v>
      </c>
      <c r="Z11" s="700" t="s">
        <v>2254</v>
      </c>
      <c r="AA11" s="700" t="s">
        <v>2253</v>
      </c>
      <c r="AB11" s="700" t="s">
        <v>2253</v>
      </c>
      <c r="AC11" s="700" t="s">
        <v>2501</v>
      </c>
      <c r="AD11" s="700" t="s">
        <v>2501</v>
      </c>
      <c r="AE11" s="700" t="s">
        <v>2501</v>
      </c>
      <c r="AF11" s="700" t="s">
        <v>2501</v>
      </c>
      <c r="AG11" s="700" t="s">
        <v>2254</v>
      </c>
      <c r="AH11" s="700" t="s">
        <v>2254</v>
      </c>
      <c r="AI11" s="700" t="s">
        <v>2252</v>
      </c>
      <c r="AJ11" s="700" t="s">
        <v>2252</v>
      </c>
      <c r="AK11" s="700" t="s">
        <v>2501</v>
      </c>
      <c r="AL11" s="700" t="s">
        <v>2501</v>
      </c>
      <c r="AM11" s="700" t="s">
        <v>2501</v>
      </c>
      <c r="AN11" s="700" t="s">
        <v>2501</v>
      </c>
      <c r="AO11" s="702"/>
      <c r="AP11" s="700"/>
      <c r="AQ11" s="703">
        <v>182.1</v>
      </c>
      <c r="AR11" s="704" t="s">
        <v>2283</v>
      </c>
      <c r="AS11" s="705">
        <v>0.87548076923076923</v>
      </c>
      <c r="AT11" s="706">
        <v>11.17</v>
      </c>
      <c r="AU11" s="707" t="s">
        <v>962</v>
      </c>
      <c r="AV11" s="708">
        <v>93.154416666666677</v>
      </c>
      <c r="AW11" s="709"/>
      <c r="AX11" s="710">
        <v>341.5</v>
      </c>
      <c r="AY11" s="711">
        <v>0.69</v>
      </c>
      <c r="AZ11" s="711">
        <v>0.81</v>
      </c>
      <c r="BA11" s="711">
        <v>28.1</v>
      </c>
      <c r="BB11" s="711">
        <v>368.57</v>
      </c>
      <c r="BC11" s="711">
        <v>25.43</v>
      </c>
      <c r="BD11" s="711">
        <v>0.22</v>
      </c>
      <c r="BE11" s="711">
        <v>0.32</v>
      </c>
      <c r="BF11" s="711">
        <v>0.51</v>
      </c>
      <c r="BG11" s="711">
        <v>0.33</v>
      </c>
      <c r="BH11" s="711">
        <v>0.57999999999999996</v>
      </c>
      <c r="BI11" s="711">
        <v>0.21</v>
      </c>
      <c r="BJ11" s="712">
        <v>0</v>
      </c>
      <c r="BK11" s="712">
        <v>0</v>
      </c>
      <c r="BL11" s="712">
        <v>6</v>
      </c>
      <c r="BM11" s="712">
        <v>10</v>
      </c>
      <c r="BN11" s="713">
        <v>11.4</v>
      </c>
      <c r="BO11" s="714" t="s">
        <v>962</v>
      </c>
      <c r="BP11" s="715">
        <v>95.077333333333343</v>
      </c>
      <c r="BQ11" s="716"/>
      <c r="BR11" s="717">
        <v>457.4</v>
      </c>
      <c r="BS11" s="718">
        <v>0.36</v>
      </c>
      <c r="BT11" s="718">
        <v>1.1100000000000001</v>
      </c>
      <c r="BU11" s="718">
        <v>10.77</v>
      </c>
      <c r="BV11" s="718">
        <v>401.8</v>
      </c>
      <c r="BW11" s="718">
        <v>26.49</v>
      </c>
      <c r="BX11" s="718">
        <v>1.24</v>
      </c>
      <c r="BY11" s="718">
        <v>1.44</v>
      </c>
      <c r="BZ11" s="718">
        <v>0.39</v>
      </c>
      <c r="CA11" s="718">
        <v>0.21</v>
      </c>
      <c r="CB11" s="718">
        <v>0.34</v>
      </c>
      <c r="CC11" s="718">
        <v>0.14000000000000001</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10.01</v>
      </c>
      <c r="CQ11" s="707" t="s">
        <v>960</v>
      </c>
      <c r="CR11" s="708">
        <v>83.462916666666672</v>
      </c>
      <c r="CS11" s="709"/>
      <c r="CT11" s="710">
        <v>252.3</v>
      </c>
      <c r="CU11" s="711">
        <v>0.43</v>
      </c>
      <c r="CV11" s="711">
        <v>1.03</v>
      </c>
      <c r="CW11" s="711">
        <v>14.69</v>
      </c>
      <c r="CX11" s="711">
        <v>339.68</v>
      </c>
      <c r="CY11" s="711">
        <v>28</v>
      </c>
      <c r="CZ11" s="711">
        <v>0.04</v>
      </c>
      <c r="DA11" s="711">
        <v>0.27</v>
      </c>
      <c r="DB11" s="711">
        <v>0.53</v>
      </c>
      <c r="DC11" s="711">
        <v>0.62</v>
      </c>
      <c r="DD11" s="711">
        <v>0.48</v>
      </c>
      <c r="DE11" s="711">
        <v>0.98</v>
      </c>
      <c r="DF11" s="712">
        <v>0</v>
      </c>
      <c r="DG11" s="712">
        <v>0</v>
      </c>
      <c r="DH11" s="712">
        <v>68</v>
      </c>
      <c r="DI11" s="712">
        <v>37</v>
      </c>
      <c r="DJ11" s="713">
        <v>10.34</v>
      </c>
      <c r="DK11" s="714" t="s">
        <v>960</v>
      </c>
      <c r="DL11" s="715">
        <v>86.240695652173912</v>
      </c>
      <c r="DM11" s="716"/>
      <c r="DN11" s="720" t="s">
        <v>1079</v>
      </c>
      <c r="DO11" s="721" t="s">
        <v>2257</v>
      </c>
      <c r="DP11" s="722" t="s">
        <v>2257</v>
      </c>
      <c r="DQ11" s="718">
        <v>1.8</v>
      </c>
      <c r="DR11" s="722" t="s">
        <v>2257</v>
      </c>
      <c r="DS11" s="722"/>
      <c r="DT11" s="718">
        <v>35.22</v>
      </c>
      <c r="DU11" s="718" t="s">
        <v>1079</v>
      </c>
      <c r="DV11" s="718">
        <v>0.11</v>
      </c>
      <c r="DW11" s="718">
        <v>0.09</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839" t="s">
        <v>581</v>
      </c>
      <c r="EL11" s="839" t="s">
        <v>581</v>
      </c>
      <c r="EM11" s="723"/>
      <c r="EN11" s="724">
        <v>12</v>
      </c>
      <c r="EO11" s="725" t="s">
        <v>962</v>
      </c>
      <c r="EP11" s="726">
        <v>100</v>
      </c>
      <c r="EQ11" s="727"/>
      <c r="ER11" s="728">
        <v>44</v>
      </c>
      <c r="ES11" s="729">
        <v>14.16</v>
      </c>
      <c r="ET11" s="729">
        <v>0.45</v>
      </c>
      <c r="EU11" s="729">
        <v>1.25</v>
      </c>
      <c r="EV11" s="687" t="s">
        <v>1077</v>
      </c>
      <c r="EW11" s="687" t="s">
        <v>1077</v>
      </c>
      <c r="EX11" s="687" t="s">
        <v>1079</v>
      </c>
      <c r="EY11" s="687" t="s">
        <v>1079</v>
      </c>
      <c r="EZ11" s="687" t="s">
        <v>1079</v>
      </c>
      <c r="FA11" s="840" t="s">
        <v>581</v>
      </c>
      <c r="FB11" s="781" t="s">
        <v>4071</v>
      </c>
      <c r="FC11" s="731">
        <v>10.84</v>
      </c>
      <c r="FD11" s="731" t="s">
        <v>2920</v>
      </c>
      <c r="FE11" s="642">
        <v>0.90389610389610386</v>
      </c>
      <c r="FF11" s="732">
        <v>11.2</v>
      </c>
      <c r="FG11" s="732">
        <v>0</v>
      </c>
      <c r="FH11" s="732">
        <v>234.9</v>
      </c>
      <c r="FI11" s="732">
        <v>7.4</v>
      </c>
      <c r="FJ11" s="732">
        <v>14</v>
      </c>
      <c r="FK11" s="732">
        <v>86.5</v>
      </c>
      <c r="FL11" s="732">
        <v>43.2</v>
      </c>
      <c r="FM11" s="732">
        <v>3.3</v>
      </c>
      <c r="FN11" s="732">
        <v>0.3</v>
      </c>
      <c r="FO11" s="735" t="s">
        <v>1914</v>
      </c>
      <c r="FP11" s="735" t="s">
        <v>1914</v>
      </c>
      <c r="FQ11" s="735" t="s">
        <v>1887</v>
      </c>
      <c r="FR11" s="735" t="s">
        <v>1887</v>
      </c>
      <c r="FS11" s="735" t="s">
        <v>1887</v>
      </c>
      <c r="FT11" s="735" t="s">
        <v>1887</v>
      </c>
      <c r="FU11" s="735" t="s">
        <v>1887</v>
      </c>
      <c r="FV11" s="735" t="s">
        <v>1887</v>
      </c>
      <c r="FW11" s="735" t="s">
        <v>1887</v>
      </c>
      <c r="FX11" s="735" t="s">
        <v>2529</v>
      </c>
      <c r="FY11" s="735" t="s">
        <v>1887</v>
      </c>
      <c r="FZ11" s="735" t="s">
        <v>1914</v>
      </c>
      <c r="GA11" s="755"/>
      <c r="GB11" s="737">
        <v>3.31</v>
      </c>
      <c r="GC11" s="738" t="s">
        <v>1273</v>
      </c>
      <c r="GD11" s="738"/>
      <c r="GE11" s="737">
        <v>4</v>
      </c>
      <c r="GF11" s="738" t="s">
        <v>1273</v>
      </c>
      <c r="GG11" s="738"/>
      <c r="GH11" s="2575"/>
      <c r="GI11" s="740">
        <v>50</v>
      </c>
      <c r="GJ11" s="741">
        <v>2</v>
      </c>
      <c r="GK11" s="742" t="s">
        <v>2284</v>
      </c>
      <c r="GL11" s="742" t="s">
        <v>2261</v>
      </c>
      <c r="GM11" s="743" t="s">
        <v>2284</v>
      </c>
      <c r="GN11" s="743" t="s">
        <v>2285</v>
      </c>
      <c r="GO11" s="743" t="s">
        <v>2286</v>
      </c>
      <c r="GP11" s="743" t="s">
        <v>2284</v>
      </c>
      <c r="GQ11" s="743" t="s">
        <v>2288</v>
      </c>
      <c r="GR11" s="743" t="s">
        <v>2288</v>
      </c>
      <c r="GS11" s="743">
        <v>10</v>
      </c>
      <c r="GT11" s="744" t="s">
        <v>2261</v>
      </c>
      <c r="GU11" s="744" t="s">
        <v>2261</v>
      </c>
      <c r="GV11" s="744">
        <v>0</v>
      </c>
      <c r="GW11" s="744" t="s">
        <v>2261</v>
      </c>
      <c r="GX11" s="744" t="s">
        <v>2261</v>
      </c>
      <c r="GY11" s="744" t="s">
        <v>2261</v>
      </c>
      <c r="GZ11" s="744">
        <v>0</v>
      </c>
      <c r="HA11" s="745" t="s">
        <v>753</v>
      </c>
      <c r="HB11" s="746">
        <v>41.8</v>
      </c>
      <c r="HC11" s="747"/>
      <c r="HD11" s="748" t="s">
        <v>66</v>
      </c>
      <c r="HE11" s="746">
        <v>41.4</v>
      </c>
      <c r="HF11" s="747"/>
      <c r="HG11" s="748" t="s">
        <v>66</v>
      </c>
      <c r="HH11" s="1009"/>
    </row>
    <row r="12" spans="1:216" s="750" customFormat="1" ht="24" customHeight="1">
      <c r="A12" s="694" t="s">
        <v>2313</v>
      </c>
      <c r="B12" s="790" t="s">
        <v>1275</v>
      </c>
      <c r="C12" s="757" t="s">
        <v>3561</v>
      </c>
      <c r="D12" s="696" t="s">
        <v>2964</v>
      </c>
      <c r="E12" s="697" t="s">
        <v>2334</v>
      </c>
      <c r="F12" s="698" t="s">
        <v>2965</v>
      </c>
      <c r="G12" s="837" t="s">
        <v>2966</v>
      </c>
      <c r="H12" s="638">
        <v>1380</v>
      </c>
      <c r="I12" s="700" t="s">
        <v>2967</v>
      </c>
      <c r="J12" s="697" t="s">
        <v>2968</v>
      </c>
      <c r="K12" s="699" t="s">
        <v>2969</v>
      </c>
      <c r="L12" s="699" t="s">
        <v>2970</v>
      </c>
      <c r="M12" s="699" t="s">
        <v>2971</v>
      </c>
      <c r="N12" s="761" t="s">
        <v>753</v>
      </c>
      <c r="O12" s="761" t="s">
        <v>63</v>
      </c>
      <c r="P12" s="700" t="s">
        <v>754</v>
      </c>
      <c r="Q12" s="761" t="s">
        <v>753</v>
      </c>
      <c r="R12" s="761" t="s">
        <v>753</v>
      </c>
      <c r="S12" s="761" t="s">
        <v>753</v>
      </c>
      <c r="T12" s="761" t="s">
        <v>753</v>
      </c>
      <c r="U12" s="990" t="s">
        <v>1954</v>
      </c>
      <c r="V12" s="990" t="s">
        <v>1954</v>
      </c>
      <c r="W12" s="761" t="s">
        <v>753</v>
      </c>
      <c r="X12" s="761" t="s">
        <v>2501</v>
      </c>
      <c r="Y12" s="761" t="s">
        <v>753</v>
      </c>
      <c r="Z12" s="761" t="s">
        <v>753</v>
      </c>
      <c r="AA12" s="761" t="s">
        <v>753</v>
      </c>
      <c r="AB12" s="761" t="s">
        <v>753</v>
      </c>
      <c r="AC12" s="761" t="s">
        <v>2501</v>
      </c>
      <c r="AD12" s="700" t="s">
        <v>2501</v>
      </c>
      <c r="AE12" s="700" t="s">
        <v>2501</v>
      </c>
      <c r="AF12" s="762"/>
      <c r="AG12" s="761" t="s">
        <v>753</v>
      </c>
      <c r="AH12" s="761" t="s">
        <v>753</v>
      </c>
      <c r="AI12" s="761" t="s">
        <v>753</v>
      </c>
      <c r="AJ12" s="761" t="s">
        <v>753</v>
      </c>
      <c r="AK12" s="761" t="s">
        <v>2501</v>
      </c>
      <c r="AL12" s="700" t="s">
        <v>2501</v>
      </c>
      <c r="AM12" s="700" t="s">
        <v>2501</v>
      </c>
      <c r="AN12" s="762"/>
      <c r="AO12" s="702"/>
      <c r="AP12" s="700"/>
      <c r="AQ12" s="703">
        <v>175.8</v>
      </c>
      <c r="AR12" s="704" t="s">
        <v>2283</v>
      </c>
      <c r="AS12" s="705">
        <v>0.8451923076923078</v>
      </c>
      <c r="AT12" s="706">
        <v>10.49</v>
      </c>
      <c r="AU12" s="707" t="s">
        <v>960</v>
      </c>
      <c r="AV12" s="708">
        <v>87.462583333333342</v>
      </c>
      <c r="AW12" s="709"/>
      <c r="AX12" s="710">
        <v>390.6</v>
      </c>
      <c r="AY12" s="711">
        <v>0.44</v>
      </c>
      <c r="AZ12" s="711">
        <v>1.27</v>
      </c>
      <c r="BA12" s="711">
        <v>12.34</v>
      </c>
      <c r="BB12" s="711">
        <v>443.95</v>
      </c>
      <c r="BC12" s="711">
        <v>29.16</v>
      </c>
      <c r="BD12" s="711">
        <v>3.54</v>
      </c>
      <c r="BE12" s="711">
        <v>3.68</v>
      </c>
      <c r="BF12" s="711">
        <v>0.54</v>
      </c>
      <c r="BG12" s="711">
        <v>0.28999999999999998</v>
      </c>
      <c r="BH12" s="711">
        <v>0.31</v>
      </c>
      <c r="BI12" s="711">
        <v>0.38</v>
      </c>
      <c r="BJ12" s="712">
        <v>0</v>
      </c>
      <c r="BK12" s="712">
        <v>0</v>
      </c>
      <c r="BL12" s="712">
        <v>0</v>
      </c>
      <c r="BM12" s="712">
        <v>0</v>
      </c>
      <c r="BN12" s="713">
        <v>11.32</v>
      </c>
      <c r="BO12" s="714" t="s">
        <v>962</v>
      </c>
      <c r="BP12" s="715">
        <v>94.385083333333341</v>
      </c>
      <c r="BQ12" s="716"/>
      <c r="BR12" s="717">
        <v>557.5</v>
      </c>
      <c r="BS12" s="718">
        <v>0.38</v>
      </c>
      <c r="BT12" s="718">
        <v>1.28</v>
      </c>
      <c r="BU12" s="718">
        <v>21.37</v>
      </c>
      <c r="BV12" s="718">
        <v>400.33</v>
      </c>
      <c r="BW12" s="718">
        <v>23.38</v>
      </c>
      <c r="BX12" s="718">
        <v>4.04</v>
      </c>
      <c r="BY12" s="718">
        <v>3.96</v>
      </c>
      <c r="BZ12" s="718">
        <v>0.5</v>
      </c>
      <c r="CA12" s="718">
        <v>0.28999999999999998</v>
      </c>
      <c r="CB12" s="718">
        <v>0.25</v>
      </c>
      <c r="CC12" s="718">
        <v>0.13</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10.32</v>
      </c>
      <c r="CQ12" s="707" t="s">
        <v>960</v>
      </c>
      <c r="CR12" s="708">
        <v>86.001166666666677</v>
      </c>
      <c r="CS12" s="709"/>
      <c r="CT12" s="710">
        <v>440.4</v>
      </c>
      <c r="CU12" s="711">
        <v>0.46</v>
      </c>
      <c r="CV12" s="711">
        <v>1.65</v>
      </c>
      <c r="CW12" s="711">
        <v>10.24</v>
      </c>
      <c r="CX12" s="711">
        <v>456.4</v>
      </c>
      <c r="CY12" s="711">
        <v>30.55</v>
      </c>
      <c r="CZ12" s="711">
        <v>3.92</v>
      </c>
      <c r="DA12" s="711">
        <v>2.5</v>
      </c>
      <c r="DB12" s="711">
        <v>0.32</v>
      </c>
      <c r="DC12" s="711">
        <v>0.52</v>
      </c>
      <c r="DD12" s="711">
        <v>0.24</v>
      </c>
      <c r="DE12" s="711">
        <v>0.43</v>
      </c>
      <c r="DF12" s="712">
        <v>0</v>
      </c>
      <c r="DG12" s="712">
        <v>32</v>
      </c>
      <c r="DH12" s="712">
        <v>0</v>
      </c>
      <c r="DI12" s="712">
        <v>0</v>
      </c>
      <c r="DJ12" s="713">
        <v>10.97</v>
      </c>
      <c r="DK12" s="714" t="s">
        <v>962</v>
      </c>
      <c r="DL12" s="715">
        <v>91.424695652173909</v>
      </c>
      <c r="DM12" s="716"/>
      <c r="DN12" s="720" t="s">
        <v>1079</v>
      </c>
      <c r="DO12" s="721" t="s">
        <v>2257</v>
      </c>
      <c r="DP12" s="722" t="s">
        <v>2257</v>
      </c>
      <c r="DQ12" s="718">
        <v>1.8</v>
      </c>
      <c r="DR12" s="722" t="s">
        <v>2257</v>
      </c>
      <c r="DS12" s="722"/>
      <c r="DT12" s="718">
        <v>30.36</v>
      </c>
      <c r="DU12" s="718" t="s">
        <v>1079</v>
      </c>
      <c r="DV12" s="718">
        <v>0.22</v>
      </c>
      <c r="DW12" s="718">
        <v>0.21</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839" t="s">
        <v>581</v>
      </c>
      <c r="EL12" s="839" t="s">
        <v>581</v>
      </c>
      <c r="EM12" s="723"/>
      <c r="EN12" s="724">
        <v>11.9</v>
      </c>
      <c r="EO12" s="725" t="s">
        <v>962</v>
      </c>
      <c r="EP12" s="726">
        <v>99.208333333333329</v>
      </c>
      <c r="EQ12" s="727"/>
      <c r="ER12" s="728">
        <v>82.4</v>
      </c>
      <c r="ES12" s="729">
        <v>12.24</v>
      </c>
      <c r="ET12" s="729">
        <v>1.07</v>
      </c>
      <c r="EU12" s="729">
        <v>1.78</v>
      </c>
      <c r="EV12" s="687" t="s">
        <v>1077</v>
      </c>
      <c r="EW12" s="687" t="s">
        <v>1077</v>
      </c>
      <c r="EX12" s="687" t="s">
        <v>1079</v>
      </c>
      <c r="EY12" s="687" t="s">
        <v>1079</v>
      </c>
      <c r="EZ12" s="687" t="s">
        <v>1079</v>
      </c>
      <c r="FA12" s="840" t="s">
        <v>581</v>
      </c>
      <c r="FB12" s="754"/>
      <c r="FC12" s="731">
        <v>10.58</v>
      </c>
      <c r="FD12" s="731" t="s">
        <v>2920</v>
      </c>
      <c r="FE12" s="642">
        <v>0.88225108225108217</v>
      </c>
      <c r="FF12" s="732">
        <v>12</v>
      </c>
      <c r="FG12" s="732">
        <v>2.5</v>
      </c>
      <c r="FH12" s="732">
        <v>288.7</v>
      </c>
      <c r="FI12" s="732">
        <v>14.4</v>
      </c>
      <c r="FJ12" s="732">
        <v>0.5</v>
      </c>
      <c r="FK12" s="732">
        <v>152.5</v>
      </c>
      <c r="FL12" s="732">
        <v>127.6</v>
      </c>
      <c r="FM12" s="732">
        <v>2</v>
      </c>
      <c r="FN12" s="732">
        <v>2</v>
      </c>
      <c r="FO12" s="735" t="s">
        <v>1914</v>
      </c>
      <c r="FP12" s="735" t="s">
        <v>1914</v>
      </c>
      <c r="FQ12" s="735" t="s">
        <v>1887</v>
      </c>
      <c r="FR12" s="735" t="s">
        <v>1887</v>
      </c>
      <c r="FS12" s="735" t="s">
        <v>1887</v>
      </c>
      <c r="FT12" s="735" t="s">
        <v>1887</v>
      </c>
      <c r="FU12" s="735" t="s">
        <v>1887</v>
      </c>
      <c r="FV12" s="735" t="s">
        <v>1887</v>
      </c>
      <c r="FW12" s="735" t="s">
        <v>2688</v>
      </c>
      <c r="FX12" s="735" t="s">
        <v>1887</v>
      </c>
      <c r="FY12" s="735" t="s">
        <v>1887</v>
      </c>
      <c r="FZ12" s="735" t="s">
        <v>1914</v>
      </c>
      <c r="GA12" s="763"/>
      <c r="GB12" s="737">
        <v>2.99</v>
      </c>
      <c r="GC12" s="738" t="s">
        <v>2794</v>
      </c>
      <c r="GD12" s="738"/>
      <c r="GE12" s="737">
        <v>4</v>
      </c>
      <c r="GF12" s="738" t="s">
        <v>2794</v>
      </c>
      <c r="GG12" s="738"/>
      <c r="GH12" s="2575"/>
      <c r="GI12" s="740">
        <v>50</v>
      </c>
      <c r="GJ12" s="741">
        <v>2</v>
      </c>
      <c r="GK12" s="742" t="s">
        <v>2284</v>
      </c>
      <c r="GL12" s="742" t="s">
        <v>2261</v>
      </c>
      <c r="GM12" s="743" t="s">
        <v>2284</v>
      </c>
      <c r="GN12" s="743" t="s">
        <v>2285</v>
      </c>
      <c r="GO12" s="743">
        <v>40</v>
      </c>
      <c r="GP12" s="743" t="s">
        <v>2284</v>
      </c>
      <c r="GQ12" s="743" t="s">
        <v>2288</v>
      </c>
      <c r="GR12" s="743" t="s">
        <v>2288</v>
      </c>
      <c r="GS12" s="743">
        <v>10</v>
      </c>
      <c r="GT12" s="744" t="s">
        <v>2261</v>
      </c>
      <c r="GU12" s="744" t="s">
        <v>2261</v>
      </c>
      <c r="GV12" s="744">
        <v>0</v>
      </c>
      <c r="GW12" s="744" t="s">
        <v>2261</v>
      </c>
      <c r="GX12" s="744" t="s">
        <v>2261</v>
      </c>
      <c r="GY12" s="744" t="s">
        <v>2261</v>
      </c>
      <c r="GZ12" s="744">
        <v>0</v>
      </c>
      <c r="HA12" s="764" t="s">
        <v>63</v>
      </c>
      <c r="HB12" s="765">
        <v>42</v>
      </c>
      <c r="HC12" s="766" t="s">
        <v>2671</v>
      </c>
      <c r="HD12" s="767" t="s">
        <v>66</v>
      </c>
      <c r="HE12" s="765">
        <v>43.6</v>
      </c>
      <c r="HF12" s="766" t="s">
        <v>2671</v>
      </c>
      <c r="HG12" s="767" t="s">
        <v>66</v>
      </c>
      <c r="HH12" s="1000" t="s">
        <v>2972</v>
      </c>
    </row>
    <row r="13" spans="1:216" s="750" customFormat="1" ht="24" customHeight="1">
      <c r="A13" s="694" t="s">
        <v>2243</v>
      </c>
      <c r="B13" s="695" t="s">
        <v>1260</v>
      </c>
      <c r="C13" s="696" t="s">
        <v>2973</v>
      </c>
      <c r="D13" s="696" t="s">
        <v>2974</v>
      </c>
      <c r="E13" s="769" t="s">
        <v>2847</v>
      </c>
      <c r="F13" s="698" t="s">
        <v>2975</v>
      </c>
      <c r="G13" s="837" t="s">
        <v>2976</v>
      </c>
      <c r="H13" s="638">
        <v>1220</v>
      </c>
      <c r="I13" s="771" t="s">
        <v>2390</v>
      </c>
      <c r="J13" s="769" t="s">
        <v>2977</v>
      </c>
      <c r="K13" s="699" t="s">
        <v>2978</v>
      </c>
      <c r="L13" s="699" t="s">
        <v>2520</v>
      </c>
      <c r="M13" s="699" t="s">
        <v>2979</v>
      </c>
      <c r="N13" s="770" t="s">
        <v>753</v>
      </c>
      <c r="O13" s="770" t="s">
        <v>753</v>
      </c>
      <c r="P13" s="770" t="s">
        <v>753</v>
      </c>
      <c r="Q13" s="761" t="s">
        <v>753</v>
      </c>
      <c r="R13" s="770" t="s">
        <v>753</v>
      </c>
      <c r="S13" s="770" t="s">
        <v>2252</v>
      </c>
      <c r="T13" s="770" t="s">
        <v>2252</v>
      </c>
      <c r="U13" s="769" t="s">
        <v>1954</v>
      </c>
      <c r="V13" s="769" t="s">
        <v>1954</v>
      </c>
      <c r="W13" s="770" t="s">
        <v>753</v>
      </c>
      <c r="X13" s="770" t="s">
        <v>754</v>
      </c>
      <c r="Y13" s="770" t="s">
        <v>753</v>
      </c>
      <c r="Z13" s="770" t="s">
        <v>753</v>
      </c>
      <c r="AA13" s="770" t="s">
        <v>754</v>
      </c>
      <c r="AB13" s="770" t="s">
        <v>754</v>
      </c>
      <c r="AC13" s="770" t="s">
        <v>754</v>
      </c>
      <c r="AD13" s="773"/>
      <c r="AE13" s="773"/>
      <c r="AF13" s="773"/>
      <c r="AG13" s="770" t="s">
        <v>753</v>
      </c>
      <c r="AH13" s="770" t="s">
        <v>753</v>
      </c>
      <c r="AI13" s="770" t="s">
        <v>753</v>
      </c>
      <c r="AJ13" s="770" t="s">
        <v>753</v>
      </c>
      <c r="AK13" s="770" t="s">
        <v>754</v>
      </c>
      <c r="AL13" s="773"/>
      <c r="AM13" s="773"/>
      <c r="AN13" s="773"/>
      <c r="AO13" s="702"/>
      <c r="AP13" s="700"/>
      <c r="AQ13" s="703">
        <v>180.1</v>
      </c>
      <c r="AR13" s="704" t="s">
        <v>2283</v>
      </c>
      <c r="AS13" s="705">
        <v>0.86586538461538454</v>
      </c>
      <c r="AT13" s="706">
        <v>9.85</v>
      </c>
      <c r="AU13" s="707" t="s">
        <v>960</v>
      </c>
      <c r="AV13" s="708">
        <v>82.155333333333346</v>
      </c>
      <c r="AW13" s="709"/>
      <c r="AX13" s="710">
        <v>326</v>
      </c>
      <c r="AY13" s="711">
        <v>0.62</v>
      </c>
      <c r="AZ13" s="711">
        <v>1.08</v>
      </c>
      <c r="BA13" s="711">
        <v>35.22</v>
      </c>
      <c r="BB13" s="711">
        <v>453.47</v>
      </c>
      <c r="BC13" s="711">
        <v>27.24</v>
      </c>
      <c r="BD13" s="711">
        <v>2.37</v>
      </c>
      <c r="BE13" s="711">
        <v>1.68</v>
      </c>
      <c r="BF13" s="711">
        <v>0.77</v>
      </c>
      <c r="BG13" s="711">
        <v>0.27</v>
      </c>
      <c r="BH13" s="711">
        <v>0.69</v>
      </c>
      <c r="BI13" s="711">
        <v>0.48</v>
      </c>
      <c r="BJ13" s="712">
        <v>0</v>
      </c>
      <c r="BK13" s="712">
        <v>0</v>
      </c>
      <c r="BL13" s="712">
        <v>0</v>
      </c>
      <c r="BM13" s="712">
        <v>0</v>
      </c>
      <c r="BN13" s="713">
        <v>10.8</v>
      </c>
      <c r="BO13" s="714" t="s">
        <v>962</v>
      </c>
      <c r="BP13" s="715">
        <v>90.077750000000009</v>
      </c>
      <c r="BQ13" s="716"/>
      <c r="BR13" s="717">
        <v>299</v>
      </c>
      <c r="BS13" s="718">
        <v>0.55000000000000004</v>
      </c>
      <c r="BT13" s="718">
        <v>1.01</v>
      </c>
      <c r="BU13" s="718">
        <v>37.619999999999997</v>
      </c>
      <c r="BV13" s="718">
        <v>362.82</v>
      </c>
      <c r="BW13" s="718">
        <v>26.95</v>
      </c>
      <c r="BX13" s="718">
        <v>1.25</v>
      </c>
      <c r="BY13" s="718">
        <v>0.96</v>
      </c>
      <c r="BZ13" s="718">
        <v>0.66</v>
      </c>
      <c r="CA13" s="718">
        <v>0.25</v>
      </c>
      <c r="CB13" s="718">
        <v>0.62</v>
      </c>
      <c r="CC13" s="718">
        <v>0.24</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11.15</v>
      </c>
      <c r="CQ13" s="707" t="s">
        <v>962</v>
      </c>
      <c r="CR13" s="708">
        <v>92.923666666666676</v>
      </c>
      <c r="CS13" s="709"/>
      <c r="CT13" s="710">
        <v>266</v>
      </c>
      <c r="CU13" s="711">
        <v>0.45</v>
      </c>
      <c r="CV13" s="711">
        <v>1.05</v>
      </c>
      <c r="CW13" s="711">
        <v>24.71</v>
      </c>
      <c r="CX13" s="711">
        <v>391.86</v>
      </c>
      <c r="CY13" s="711">
        <v>26.29</v>
      </c>
      <c r="CZ13" s="711">
        <v>1.6</v>
      </c>
      <c r="DA13" s="711">
        <v>0.46</v>
      </c>
      <c r="DB13" s="711">
        <v>0.5</v>
      </c>
      <c r="DC13" s="711">
        <v>0.21</v>
      </c>
      <c r="DD13" s="711">
        <v>0.54</v>
      </c>
      <c r="DE13" s="711">
        <v>0.35</v>
      </c>
      <c r="DF13" s="712">
        <v>0</v>
      </c>
      <c r="DG13" s="712">
        <v>0</v>
      </c>
      <c r="DH13" s="712">
        <v>8</v>
      </c>
      <c r="DI13" s="712">
        <v>0</v>
      </c>
      <c r="DJ13" s="713">
        <v>11.2</v>
      </c>
      <c r="DK13" s="714" t="s">
        <v>962</v>
      </c>
      <c r="DL13" s="715">
        <v>93.387942028985506</v>
      </c>
      <c r="DM13" s="716"/>
      <c r="DN13" s="720" t="s">
        <v>1079</v>
      </c>
      <c r="DO13" s="721" t="s">
        <v>2257</v>
      </c>
      <c r="DP13" s="722" t="s">
        <v>2257</v>
      </c>
      <c r="DQ13" s="718">
        <v>2.19</v>
      </c>
      <c r="DR13" s="722" t="s">
        <v>2257</v>
      </c>
      <c r="DS13" s="722"/>
      <c r="DT13" s="718">
        <v>25.87</v>
      </c>
      <c r="DU13" s="718" t="s">
        <v>1079</v>
      </c>
      <c r="DV13" s="718">
        <v>0.12</v>
      </c>
      <c r="DW13" s="718">
        <v>0.08</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839" t="s">
        <v>581</v>
      </c>
      <c r="EL13" s="839" t="s">
        <v>581</v>
      </c>
      <c r="EM13" s="723"/>
      <c r="EN13" s="724">
        <v>12</v>
      </c>
      <c r="EO13" s="725" t="s">
        <v>962</v>
      </c>
      <c r="EP13" s="726">
        <v>100</v>
      </c>
      <c r="EQ13" s="727"/>
      <c r="ER13" s="728">
        <v>41.8</v>
      </c>
      <c r="ES13" s="729">
        <v>19.2</v>
      </c>
      <c r="ET13" s="729">
        <v>0.63</v>
      </c>
      <c r="EU13" s="729">
        <v>2.15</v>
      </c>
      <c r="EV13" s="687" t="s">
        <v>1077</v>
      </c>
      <c r="EW13" s="687" t="s">
        <v>1077</v>
      </c>
      <c r="EX13" s="687" t="s">
        <v>1079</v>
      </c>
      <c r="EY13" s="687" t="s">
        <v>1079</v>
      </c>
      <c r="EZ13" s="687" t="s">
        <v>1079</v>
      </c>
      <c r="FA13" s="840" t="s">
        <v>581</v>
      </c>
      <c r="FB13" s="754"/>
      <c r="FC13" s="731">
        <v>11.7</v>
      </c>
      <c r="FD13" s="731" t="s">
        <v>2920</v>
      </c>
      <c r="FE13" s="642">
        <v>0.9755411255411256</v>
      </c>
      <c r="FF13" s="732">
        <v>9.3000000000000007</v>
      </c>
      <c r="FG13" s="732">
        <v>0.3</v>
      </c>
      <c r="FH13" s="732">
        <v>250.3</v>
      </c>
      <c r="FI13" s="732">
        <v>7.6</v>
      </c>
      <c r="FJ13" s="732">
        <v>12.2</v>
      </c>
      <c r="FK13" s="732">
        <v>89.4</v>
      </c>
      <c r="FL13" s="732">
        <v>94.1</v>
      </c>
      <c r="FM13" s="732">
        <v>3</v>
      </c>
      <c r="FN13" s="732">
        <v>0.2</v>
      </c>
      <c r="FO13" s="735" t="s">
        <v>1914</v>
      </c>
      <c r="FP13" s="735" t="s">
        <v>1914</v>
      </c>
      <c r="FQ13" s="735" t="s">
        <v>1887</v>
      </c>
      <c r="FR13" s="735" t="s">
        <v>1887</v>
      </c>
      <c r="FS13" s="735" t="s">
        <v>1887</v>
      </c>
      <c r="FT13" s="735" t="s">
        <v>1887</v>
      </c>
      <c r="FU13" s="735" t="s">
        <v>1887</v>
      </c>
      <c r="FV13" s="735" t="s">
        <v>1887</v>
      </c>
      <c r="FW13" s="735" t="s">
        <v>1887</v>
      </c>
      <c r="FX13" s="735" t="s">
        <v>1887</v>
      </c>
      <c r="FY13" s="735" t="s">
        <v>1887</v>
      </c>
      <c r="FZ13" s="735" t="s">
        <v>1914</v>
      </c>
      <c r="GA13" s="755"/>
      <c r="GB13" s="737">
        <v>3.21</v>
      </c>
      <c r="GC13" s="738" t="s">
        <v>2794</v>
      </c>
      <c r="GD13" s="738"/>
      <c r="GE13" s="737">
        <v>3.78</v>
      </c>
      <c r="GF13" s="738" t="s">
        <v>2794</v>
      </c>
      <c r="GG13" s="738"/>
      <c r="GH13" s="2575"/>
      <c r="GI13" s="740">
        <v>50</v>
      </c>
      <c r="GJ13" s="741">
        <v>2</v>
      </c>
      <c r="GK13" s="742" t="s">
        <v>2284</v>
      </c>
      <c r="GL13" s="742" t="s">
        <v>2261</v>
      </c>
      <c r="GM13" s="743" t="s">
        <v>2284</v>
      </c>
      <c r="GN13" s="743" t="s">
        <v>2285</v>
      </c>
      <c r="GO13" s="743" t="s">
        <v>2286</v>
      </c>
      <c r="GP13" s="743" t="s">
        <v>2284</v>
      </c>
      <c r="GQ13" s="743" t="s">
        <v>2288</v>
      </c>
      <c r="GR13" s="743" t="s">
        <v>2288</v>
      </c>
      <c r="GS13" s="743">
        <v>10</v>
      </c>
      <c r="GT13" s="744" t="s">
        <v>2261</v>
      </c>
      <c r="GU13" s="744" t="s">
        <v>2261</v>
      </c>
      <c r="GV13" s="744">
        <v>0</v>
      </c>
      <c r="GW13" s="744" t="s">
        <v>2261</v>
      </c>
      <c r="GX13" s="744" t="s">
        <v>2261</v>
      </c>
      <c r="GY13" s="744" t="s">
        <v>2261</v>
      </c>
      <c r="GZ13" s="744">
        <v>0</v>
      </c>
      <c r="HA13" s="775" t="s">
        <v>753</v>
      </c>
      <c r="HB13" s="776">
        <v>41.5</v>
      </c>
      <c r="HC13" s="777" t="s">
        <v>2671</v>
      </c>
      <c r="HD13" s="778" t="s">
        <v>66</v>
      </c>
      <c r="HE13" s="776">
        <v>41.4</v>
      </c>
      <c r="HF13" s="777" t="s">
        <v>2671</v>
      </c>
      <c r="HG13" s="778" t="s">
        <v>66</v>
      </c>
      <c r="HH13" s="1000" t="s">
        <v>1135</v>
      </c>
    </row>
    <row r="14" spans="1:216" s="750" customFormat="1" ht="24" customHeight="1">
      <c r="A14" s="694" t="s">
        <v>2243</v>
      </c>
      <c r="B14" s="790" t="s">
        <v>1232</v>
      </c>
      <c r="C14" s="791" t="s">
        <v>2244</v>
      </c>
      <c r="D14" s="696" t="s">
        <v>2980</v>
      </c>
      <c r="E14" s="697" t="s">
        <v>570</v>
      </c>
      <c r="F14" s="698" t="s">
        <v>2981</v>
      </c>
      <c r="G14" s="837" t="s">
        <v>2982</v>
      </c>
      <c r="H14" s="638">
        <v>950</v>
      </c>
      <c r="I14" s="700" t="s">
        <v>2983</v>
      </c>
      <c r="J14" s="769" t="s">
        <v>2984</v>
      </c>
      <c r="K14" s="699" t="s">
        <v>2985</v>
      </c>
      <c r="L14" s="699" t="s">
        <v>2986</v>
      </c>
      <c r="M14" s="699" t="s">
        <v>1264</v>
      </c>
      <c r="N14" s="770" t="s">
        <v>753</v>
      </c>
      <c r="O14" s="770" t="s">
        <v>63</v>
      </c>
      <c r="P14" s="770" t="s">
        <v>754</v>
      </c>
      <c r="Q14" s="761" t="s">
        <v>753</v>
      </c>
      <c r="R14" s="761" t="s">
        <v>753</v>
      </c>
      <c r="S14" s="761" t="s">
        <v>753</v>
      </c>
      <c r="T14" s="761" t="s">
        <v>2501</v>
      </c>
      <c r="U14" s="769" t="s">
        <v>2094</v>
      </c>
      <c r="V14" s="769" t="s">
        <v>2094</v>
      </c>
      <c r="W14" s="700" t="s">
        <v>2254</v>
      </c>
      <c r="X14" s="770" t="s">
        <v>754</v>
      </c>
      <c r="Y14" s="770" t="s">
        <v>753</v>
      </c>
      <c r="Z14" s="770" t="s">
        <v>753</v>
      </c>
      <c r="AA14" s="770" t="s">
        <v>754</v>
      </c>
      <c r="AB14" s="770" t="s">
        <v>754</v>
      </c>
      <c r="AC14" s="770" t="s">
        <v>754</v>
      </c>
      <c r="AD14" s="701"/>
      <c r="AE14" s="701"/>
      <c r="AF14" s="701"/>
      <c r="AG14" s="770" t="s">
        <v>753</v>
      </c>
      <c r="AH14" s="770" t="s">
        <v>753</v>
      </c>
      <c r="AI14" s="770" t="s">
        <v>754</v>
      </c>
      <c r="AJ14" s="770" t="s">
        <v>754</v>
      </c>
      <c r="AK14" s="770" t="s">
        <v>754</v>
      </c>
      <c r="AL14" s="701"/>
      <c r="AM14" s="701"/>
      <c r="AN14" s="701"/>
      <c r="AO14" s="702"/>
      <c r="AP14" s="700"/>
      <c r="AQ14" s="703">
        <v>159.4</v>
      </c>
      <c r="AR14" s="704" t="s">
        <v>2296</v>
      </c>
      <c r="AS14" s="705">
        <v>0.7663461538461539</v>
      </c>
      <c r="AT14" s="706">
        <v>9.34</v>
      </c>
      <c r="AU14" s="707" t="s">
        <v>960</v>
      </c>
      <c r="AV14" s="708">
        <v>77.848000000000013</v>
      </c>
      <c r="AW14" s="709"/>
      <c r="AX14" s="710">
        <v>461.5</v>
      </c>
      <c r="AY14" s="711">
        <v>0.45</v>
      </c>
      <c r="AZ14" s="711">
        <v>1.79</v>
      </c>
      <c r="BA14" s="711">
        <v>24.49</v>
      </c>
      <c r="BB14" s="711">
        <v>451.18</v>
      </c>
      <c r="BC14" s="711">
        <v>35.18</v>
      </c>
      <c r="BD14" s="711">
        <v>0.57999999999999996</v>
      </c>
      <c r="BE14" s="711">
        <v>0.46</v>
      </c>
      <c r="BF14" s="711">
        <v>0.43</v>
      </c>
      <c r="BG14" s="711">
        <v>0.85</v>
      </c>
      <c r="BH14" s="711">
        <v>0.81</v>
      </c>
      <c r="BI14" s="711">
        <v>0.48</v>
      </c>
      <c r="BJ14" s="712">
        <v>0</v>
      </c>
      <c r="BK14" s="712">
        <v>6</v>
      </c>
      <c r="BL14" s="712">
        <v>0</v>
      </c>
      <c r="BM14" s="712">
        <v>45</v>
      </c>
      <c r="BN14" s="713">
        <v>9.02</v>
      </c>
      <c r="BO14" s="714" t="s">
        <v>960</v>
      </c>
      <c r="BP14" s="715">
        <v>75.232833333333332</v>
      </c>
      <c r="BQ14" s="716"/>
      <c r="BR14" s="717">
        <v>568.5</v>
      </c>
      <c r="BS14" s="718">
        <v>0.54</v>
      </c>
      <c r="BT14" s="718">
        <v>1.45</v>
      </c>
      <c r="BU14" s="718">
        <v>34.4</v>
      </c>
      <c r="BV14" s="718">
        <v>515.1</v>
      </c>
      <c r="BW14" s="718">
        <v>32.75</v>
      </c>
      <c r="BX14" s="718">
        <v>0.42</v>
      </c>
      <c r="BY14" s="718">
        <v>0.14000000000000001</v>
      </c>
      <c r="BZ14" s="718">
        <v>0.66</v>
      </c>
      <c r="CA14" s="718">
        <v>0.43</v>
      </c>
      <c r="CB14" s="718">
        <v>0.39</v>
      </c>
      <c r="CC14" s="718">
        <v>0.22</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7.24</v>
      </c>
      <c r="CQ14" s="707" t="s">
        <v>961</v>
      </c>
      <c r="CR14" s="708">
        <v>60.387916666666662</v>
      </c>
      <c r="CS14" s="709"/>
      <c r="CT14" s="710">
        <v>479.9</v>
      </c>
      <c r="CU14" s="711">
        <v>0.69</v>
      </c>
      <c r="CV14" s="711">
        <v>1.91</v>
      </c>
      <c r="CW14" s="711">
        <v>20.6</v>
      </c>
      <c r="CX14" s="711">
        <v>587.34</v>
      </c>
      <c r="CY14" s="711">
        <v>34.19</v>
      </c>
      <c r="CZ14" s="711">
        <v>0.65</v>
      </c>
      <c r="DA14" s="711">
        <v>0.39</v>
      </c>
      <c r="DB14" s="711">
        <v>0.4</v>
      </c>
      <c r="DC14" s="711">
        <v>0.92</v>
      </c>
      <c r="DD14" s="711">
        <v>0.39</v>
      </c>
      <c r="DE14" s="711">
        <v>0.39</v>
      </c>
      <c r="DF14" s="712">
        <v>0</v>
      </c>
      <c r="DG14" s="712">
        <v>0</v>
      </c>
      <c r="DH14" s="712">
        <v>0</v>
      </c>
      <c r="DI14" s="712">
        <v>0</v>
      </c>
      <c r="DJ14" s="713">
        <v>8</v>
      </c>
      <c r="DK14" s="714" t="s">
        <v>968</v>
      </c>
      <c r="DL14" s="715">
        <v>66.666666666666657</v>
      </c>
      <c r="DM14" s="716"/>
      <c r="DN14" s="720" t="s">
        <v>1079</v>
      </c>
      <c r="DO14" s="721" t="s">
        <v>2257</v>
      </c>
      <c r="DP14" s="722" t="s">
        <v>2257</v>
      </c>
      <c r="DQ14" s="718">
        <v>2.67</v>
      </c>
      <c r="DR14" s="722" t="s">
        <v>2257</v>
      </c>
      <c r="DS14" s="722"/>
      <c r="DT14" s="718">
        <v>48.91</v>
      </c>
      <c r="DU14" s="718" t="s">
        <v>1079</v>
      </c>
      <c r="DV14" s="718">
        <v>0.53</v>
      </c>
      <c r="DW14" s="718">
        <v>0.24</v>
      </c>
      <c r="DX14" s="722"/>
      <c r="DY14" s="722"/>
      <c r="DZ14" s="722"/>
      <c r="EA14" s="722"/>
      <c r="EB14" s="669" t="s">
        <v>1077</v>
      </c>
      <c r="EC14" s="669" t="s">
        <v>1077</v>
      </c>
      <c r="ED14" s="669" t="s">
        <v>1079</v>
      </c>
      <c r="EE14" s="669" t="s">
        <v>1079</v>
      </c>
      <c r="EF14" s="669" t="s">
        <v>1077</v>
      </c>
      <c r="EG14" s="669" t="s">
        <v>1077</v>
      </c>
      <c r="EH14" s="669" t="s">
        <v>1079</v>
      </c>
      <c r="EI14" s="669" t="s">
        <v>1079</v>
      </c>
      <c r="EJ14" s="669" t="s">
        <v>1079</v>
      </c>
      <c r="EK14" s="839" t="s">
        <v>581</v>
      </c>
      <c r="EL14" s="839" t="s">
        <v>581</v>
      </c>
      <c r="EM14" s="723"/>
      <c r="EN14" s="724">
        <v>11.47</v>
      </c>
      <c r="EO14" s="725" t="s">
        <v>962</v>
      </c>
      <c r="EP14" s="726">
        <v>95.583333333333343</v>
      </c>
      <c r="EQ14" s="727"/>
      <c r="ER14" s="728">
        <v>200</v>
      </c>
      <c r="ES14" s="729">
        <v>24.65</v>
      </c>
      <c r="ET14" s="729">
        <v>0.96</v>
      </c>
      <c r="EU14" s="729">
        <v>2.42</v>
      </c>
      <c r="EV14" s="687" t="s">
        <v>1077</v>
      </c>
      <c r="EW14" s="687" t="s">
        <v>1077</v>
      </c>
      <c r="EX14" s="687" t="s">
        <v>1079</v>
      </c>
      <c r="EY14" s="687" t="s">
        <v>1079</v>
      </c>
      <c r="EZ14" s="687" t="s">
        <v>1079</v>
      </c>
      <c r="FA14" s="840" t="s">
        <v>581</v>
      </c>
      <c r="FB14" s="754"/>
      <c r="FC14" s="731">
        <v>10.119999999999999</v>
      </c>
      <c r="FD14" s="731" t="s">
        <v>2935</v>
      </c>
      <c r="FE14" s="642">
        <v>0.84350649350649343</v>
      </c>
      <c r="FF14" s="732">
        <v>11.1</v>
      </c>
      <c r="FG14" s="732">
        <v>11</v>
      </c>
      <c r="FH14" s="732">
        <v>311.3</v>
      </c>
      <c r="FI14" s="732">
        <v>8.4</v>
      </c>
      <c r="FJ14" s="732">
        <v>16.600000000000001</v>
      </c>
      <c r="FK14" s="732">
        <v>189.1</v>
      </c>
      <c r="FL14" s="732">
        <v>57.4</v>
      </c>
      <c r="FM14" s="732">
        <v>1.2</v>
      </c>
      <c r="FN14" s="732">
        <v>3.3</v>
      </c>
      <c r="FO14" s="733">
        <v>11.5</v>
      </c>
      <c r="FP14" s="733" t="s">
        <v>2920</v>
      </c>
      <c r="FQ14" s="734">
        <v>0.95909090909090911</v>
      </c>
      <c r="FR14" s="735">
        <v>10.7</v>
      </c>
      <c r="FS14" s="735">
        <v>6.1</v>
      </c>
      <c r="FT14" s="735">
        <v>300.89999999999998</v>
      </c>
      <c r="FU14" s="735">
        <v>9.1999999999999993</v>
      </c>
      <c r="FV14" s="735">
        <v>6.6</v>
      </c>
      <c r="FW14" s="735">
        <v>270.8</v>
      </c>
      <c r="FX14" s="735">
        <v>107.2</v>
      </c>
      <c r="FY14" s="735">
        <v>2.2000000000000002</v>
      </c>
      <c r="FZ14" s="735">
        <v>4.5999999999999996</v>
      </c>
      <c r="GA14" s="763"/>
      <c r="GB14" s="737">
        <v>3.17</v>
      </c>
      <c r="GC14" s="738" t="s">
        <v>2794</v>
      </c>
      <c r="GD14" s="738"/>
      <c r="GE14" s="737">
        <v>4</v>
      </c>
      <c r="GF14" s="738" t="s">
        <v>2794</v>
      </c>
      <c r="GG14" s="738"/>
      <c r="GH14" s="2575"/>
      <c r="GI14" s="740">
        <v>50</v>
      </c>
      <c r="GJ14" s="741">
        <v>2</v>
      </c>
      <c r="GK14" s="742" t="s">
        <v>2284</v>
      </c>
      <c r="GL14" s="742" t="s">
        <v>2261</v>
      </c>
      <c r="GM14" s="743" t="s">
        <v>2284</v>
      </c>
      <c r="GN14" s="743" t="s">
        <v>2285</v>
      </c>
      <c r="GO14" s="743">
        <v>40</v>
      </c>
      <c r="GP14" s="743" t="s">
        <v>2284</v>
      </c>
      <c r="GQ14" s="743" t="s">
        <v>2987</v>
      </c>
      <c r="GR14" s="743" t="s">
        <v>2285</v>
      </c>
      <c r="GS14" s="743">
        <v>10</v>
      </c>
      <c r="GT14" s="744" t="s">
        <v>2261</v>
      </c>
      <c r="GU14" s="744" t="s">
        <v>2261</v>
      </c>
      <c r="GV14" s="744">
        <v>0</v>
      </c>
      <c r="GW14" s="744" t="s">
        <v>2261</v>
      </c>
      <c r="GX14" s="744" t="s">
        <v>2261</v>
      </c>
      <c r="GY14" s="744" t="s">
        <v>2261</v>
      </c>
      <c r="GZ14" s="744">
        <v>0</v>
      </c>
      <c r="HA14" s="775" t="s">
        <v>753</v>
      </c>
      <c r="HB14" s="746">
        <v>40.799999999999997</v>
      </c>
      <c r="HC14" s="766" t="s">
        <v>588</v>
      </c>
      <c r="HD14" s="778" t="s">
        <v>66</v>
      </c>
      <c r="HE14" s="746">
        <v>41.3</v>
      </c>
      <c r="HF14" s="766" t="s">
        <v>588</v>
      </c>
      <c r="HG14" s="778" t="s">
        <v>66</v>
      </c>
      <c r="HH14" s="1000" t="s">
        <v>1135</v>
      </c>
    </row>
    <row r="15" spans="1:216" s="750" customFormat="1" ht="24" customHeight="1">
      <c r="A15" s="694" t="s">
        <v>2313</v>
      </c>
      <c r="B15" s="695" t="s">
        <v>1275</v>
      </c>
      <c r="C15" s="696" t="s">
        <v>2988</v>
      </c>
      <c r="D15" s="696" t="s">
        <v>2989</v>
      </c>
      <c r="E15" s="697" t="s">
        <v>2334</v>
      </c>
      <c r="F15" s="698" t="s">
        <v>2990</v>
      </c>
      <c r="G15" s="837" t="s">
        <v>2991</v>
      </c>
      <c r="H15" s="638">
        <v>2010</v>
      </c>
      <c r="I15" s="700" t="s">
        <v>2992</v>
      </c>
      <c r="J15" s="769" t="s">
        <v>2993</v>
      </c>
      <c r="K15" s="699" t="s">
        <v>2994</v>
      </c>
      <c r="L15" s="699" t="s">
        <v>2995</v>
      </c>
      <c r="M15" s="699" t="s">
        <v>2996</v>
      </c>
      <c r="N15" s="770" t="s">
        <v>753</v>
      </c>
      <c r="O15" s="700" t="s">
        <v>2252</v>
      </c>
      <c r="P15" s="770" t="s">
        <v>754</v>
      </c>
      <c r="Q15" s="761" t="s">
        <v>753</v>
      </c>
      <c r="R15" s="770" t="s">
        <v>753</v>
      </c>
      <c r="S15" s="770" t="s">
        <v>2252</v>
      </c>
      <c r="T15" s="770" t="s">
        <v>2252</v>
      </c>
      <c r="U15" s="769" t="s">
        <v>1954</v>
      </c>
      <c r="V15" s="769" t="s">
        <v>1954</v>
      </c>
      <c r="W15" s="770" t="s">
        <v>753</v>
      </c>
      <c r="X15" s="770" t="s">
        <v>754</v>
      </c>
      <c r="Y15" s="770" t="s">
        <v>753</v>
      </c>
      <c r="Z15" s="770" t="s">
        <v>753</v>
      </c>
      <c r="AA15" s="770" t="s">
        <v>754</v>
      </c>
      <c r="AB15" s="770" t="s">
        <v>754</v>
      </c>
      <c r="AC15" s="773"/>
      <c r="AD15" s="761" t="s">
        <v>2501</v>
      </c>
      <c r="AE15" s="761" t="s">
        <v>2501</v>
      </c>
      <c r="AF15" s="761" t="s">
        <v>2501</v>
      </c>
      <c r="AG15" s="770" t="s">
        <v>753</v>
      </c>
      <c r="AH15" s="770" t="s">
        <v>753</v>
      </c>
      <c r="AI15" s="770" t="s">
        <v>754</v>
      </c>
      <c r="AJ15" s="770" t="s">
        <v>754</v>
      </c>
      <c r="AK15" s="773"/>
      <c r="AL15" s="700" t="s">
        <v>2501</v>
      </c>
      <c r="AM15" s="700" t="s">
        <v>2501</v>
      </c>
      <c r="AN15" s="700" t="s">
        <v>2501</v>
      </c>
      <c r="AO15" s="702"/>
      <c r="AP15" s="700"/>
      <c r="AQ15" s="703">
        <v>182.9</v>
      </c>
      <c r="AR15" s="704" t="s">
        <v>2296</v>
      </c>
      <c r="AS15" s="705">
        <v>0.87932692307692306</v>
      </c>
      <c r="AT15" s="706">
        <v>10.73</v>
      </c>
      <c r="AU15" s="707" t="s">
        <v>962</v>
      </c>
      <c r="AV15" s="708">
        <v>89.46241666666667</v>
      </c>
      <c r="AW15" s="709"/>
      <c r="AX15" s="710">
        <v>573</v>
      </c>
      <c r="AY15" s="711">
        <v>0.75</v>
      </c>
      <c r="AZ15" s="711">
        <v>2</v>
      </c>
      <c r="BA15" s="711">
        <v>12.51</v>
      </c>
      <c r="BB15" s="711">
        <v>428.72</v>
      </c>
      <c r="BC15" s="711">
        <v>31.59</v>
      </c>
      <c r="BD15" s="711">
        <v>2.38</v>
      </c>
      <c r="BE15" s="711">
        <v>2.5299999999999998</v>
      </c>
      <c r="BF15" s="711">
        <v>0.32</v>
      </c>
      <c r="BG15" s="711">
        <v>0.24</v>
      </c>
      <c r="BH15" s="711">
        <v>0.28999999999999998</v>
      </c>
      <c r="BI15" s="711">
        <v>0.4</v>
      </c>
      <c r="BJ15" s="712">
        <v>0</v>
      </c>
      <c r="BK15" s="712">
        <v>0</v>
      </c>
      <c r="BL15" s="712">
        <v>0</v>
      </c>
      <c r="BM15" s="712">
        <v>16</v>
      </c>
      <c r="BN15" s="713">
        <v>10.76</v>
      </c>
      <c r="BO15" s="714" t="s">
        <v>962</v>
      </c>
      <c r="BP15" s="715">
        <v>89.693166666666684</v>
      </c>
      <c r="BQ15" s="716"/>
      <c r="BR15" s="717">
        <v>269.60000000000002</v>
      </c>
      <c r="BS15" s="718">
        <v>0.59</v>
      </c>
      <c r="BT15" s="718">
        <v>1.29</v>
      </c>
      <c r="BU15" s="718">
        <v>41.34</v>
      </c>
      <c r="BV15" s="718">
        <v>430.71</v>
      </c>
      <c r="BW15" s="718">
        <v>27.47</v>
      </c>
      <c r="BX15" s="718">
        <v>2.41</v>
      </c>
      <c r="BY15" s="718">
        <v>1.61</v>
      </c>
      <c r="BZ15" s="718">
        <v>0.52</v>
      </c>
      <c r="CA15" s="718">
        <v>0.32</v>
      </c>
      <c r="CB15" s="718">
        <v>0.49</v>
      </c>
      <c r="CC15" s="718">
        <v>0.35</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10.44</v>
      </c>
      <c r="CQ15" s="707" t="s">
        <v>960</v>
      </c>
      <c r="CR15" s="708">
        <v>87.001083333333327</v>
      </c>
      <c r="CS15" s="709"/>
      <c r="CT15" s="710">
        <v>327.3</v>
      </c>
      <c r="CU15" s="711">
        <v>0.55000000000000004</v>
      </c>
      <c r="CV15" s="711">
        <v>1.69</v>
      </c>
      <c r="CW15" s="711">
        <v>29.79</v>
      </c>
      <c r="CX15" s="711">
        <v>374.31</v>
      </c>
      <c r="CY15" s="711">
        <v>30.52</v>
      </c>
      <c r="CZ15" s="711">
        <v>3.02</v>
      </c>
      <c r="DA15" s="711">
        <v>2.1</v>
      </c>
      <c r="DB15" s="711">
        <v>0.45</v>
      </c>
      <c r="DC15" s="711">
        <v>0.61</v>
      </c>
      <c r="DD15" s="711">
        <v>0.39</v>
      </c>
      <c r="DE15" s="711">
        <v>0.27</v>
      </c>
      <c r="DF15" s="712">
        <v>0</v>
      </c>
      <c r="DG15" s="712">
        <v>8</v>
      </c>
      <c r="DH15" s="712">
        <v>62</v>
      </c>
      <c r="DI15" s="712">
        <v>26</v>
      </c>
      <c r="DJ15" s="713">
        <v>10.51</v>
      </c>
      <c r="DK15" s="714" t="s">
        <v>962</v>
      </c>
      <c r="DL15" s="715">
        <v>87.594666666666683</v>
      </c>
      <c r="DM15" s="716"/>
      <c r="DN15" s="720" t="s">
        <v>1079</v>
      </c>
      <c r="DO15" s="721" t="s">
        <v>2257</v>
      </c>
      <c r="DP15" s="722" t="s">
        <v>2257</v>
      </c>
      <c r="DQ15" s="718">
        <v>2.73</v>
      </c>
      <c r="DR15" s="722" t="s">
        <v>2257</v>
      </c>
      <c r="DS15" s="722"/>
      <c r="DT15" s="718">
        <v>28.38</v>
      </c>
      <c r="DU15" s="718" t="s">
        <v>1079</v>
      </c>
      <c r="DV15" s="718">
        <v>0.12</v>
      </c>
      <c r="DW15" s="718">
        <v>0.14000000000000001</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839" t="s">
        <v>581</v>
      </c>
      <c r="EL15" s="839" t="s">
        <v>581</v>
      </c>
      <c r="EM15" s="723"/>
      <c r="EN15" s="724">
        <v>12</v>
      </c>
      <c r="EO15" s="725" t="s">
        <v>962</v>
      </c>
      <c r="EP15" s="726">
        <v>100</v>
      </c>
      <c r="EQ15" s="727"/>
      <c r="ER15" s="728">
        <v>19.100000000000001</v>
      </c>
      <c r="ES15" s="729">
        <v>9.91</v>
      </c>
      <c r="ET15" s="729">
        <v>0.44</v>
      </c>
      <c r="EU15" s="729">
        <v>1.2</v>
      </c>
      <c r="EV15" s="687" t="s">
        <v>1077</v>
      </c>
      <c r="EW15" s="687" t="s">
        <v>1077</v>
      </c>
      <c r="EX15" s="687" t="s">
        <v>1079</v>
      </c>
      <c r="EY15" s="687" t="s">
        <v>1079</v>
      </c>
      <c r="EZ15" s="687" t="s">
        <v>1079</v>
      </c>
      <c r="FA15" s="840" t="s">
        <v>581</v>
      </c>
      <c r="FB15" s="730"/>
      <c r="FC15" s="731">
        <v>8.56</v>
      </c>
      <c r="FD15" s="731" t="s">
        <v>2934</v>
      </c>
      <c r="FE15" s="642">
        <v>0.7134199134199134</v>
      </c>
      <c r="FF15" s="732">
        <v>13.4</v>
      </c>
      <c r="FG15" s="732">
        <v>15</v>
      </c>
      <c r="FH15" s="732">
        <v>460.7</v>
      </c>
      <c r="FI15" s="732">
        <v>20.6</v>
      </c>
      <c r="FJ15" s="732">
        <v>8</v>
      </c>
      <c r="FK15" s="732">
        <v>201</v>
      </c>
      <c r="FL15" s="732">
        <v>201.4</v>
      </c>
      <c r="FM15" s="732">
        <v>1.1000000000000001</v>
      </c>
      <c r="FN15" s="732">
        <v>5.9</v>
      </c>
      <c r="FO15" s="735" t="s">
        <v>1914</v>
      </c>
      <c r="FP15" s="735" t="s">
        <v>1914</v>
      </c>
      <c r="FQ15" s="735" t="s">
        <v>1887</v>
      </c>
      <c r="FR15" s="735" t="s">
        <v>1887</v>
      </c>
      <c r="FS15" s="735" t="s">
        <v>1887</v>
      </c>
      <c r="FT15" s="735" t="s">
        <v>1887</v>
      </c>
      <c r="FU15" s="735" t="s">
        <v>1887</v>
      </c>
      <c r="FV15" s="735" t="s">
        <v>1887</v>
      </c>
      <c r="FW15" s="735" t="s">
        <v>1887</v>
      </c>
      <c r="FX15" s="735" t="s">
        <v>1887</v>
      </c>
      <c r="FY15" s="735" t="s">
        <v>1887</v>
      </c>
      <c r="FZ15" s="735" t="s">
        <v>1914</v>
      </c>
      <c r="GA15" s="763"/>
      <c r="GB15" s="737">
        <v>3.54</v>
      </c>
      <c r="GC15" s="738" t="s">
        <v>2793</v>
      </c>
      <c r="GD15" s="738"/>
      <c r="GE15" s="737">
        <v>4</v>
      </c>
      <c r="GF15" s="738" t="s">
        <v>2794</v>
      </c>
      <c r="GG15" s="738"/>
      <c r="GH15" s="2575"/>
      <c r="GI15" s="740">
        <v>50</v>
      </c>
      <c r="GJ15" s="741">
        <v>2</v>
      </c>
      <c r="GK15" s="742" t="s">
        <v>2284</v>
      </c>
      <c r="GL15" s="742" t="s">
        <v>2261</v>
      </c>
      <c r="GM15" s="743" t="s">
        <v>2284</v>
      </c>
      <c r="GN15" s="743" t="s">
        <v>2285</v>
      </c>
      <c r="GO15" s="743" t="s">
        <v>2286</v>
      </c>
      <c r="GP15" s="743" t="s">
        <v>2284</v>
      </c>
      <c r="GQ15" s="743" t="s">
        <v>2288</v>
      </c>
      <c r="GR15" s="743" t="s">
        <v>2288</v>
      </c>
      <c r="GS15" s="743">
        <v>10</v>
      </c>
      <c r="GT15" s="744" t="s">
        <v>2261</v>
      </c>
      <c r="GU15" s="744" t="s">
        <v>2261</v>
      </c>
      <c r="GV15" s="744">
        <v>0</v>
      </c>
      <c r="GW15" s="744" t="s">
        <v>2261</v>
      </c>
      <c r="GX15" s="744" t="s">
        <v>2261</v>
      </c>
      <c r="GY15" s="744" t="s">
        <v>2261</v>
      </c>
      <c r="GZ15" s="744">
        <v>0</v>
      </c>
      <c r="HA15" s="775" t="s">
        <v>753</v>
      </c>
      <c r="HB15" s="746">
        <v>41.9</v>
      </c>
      <c r="HC15" s="766" t="s">
        <v>588</v>
      </c>
      <c r="HD15" s="778" t="s">
        <v>66</v>
      </c>
      <c r="HE15" s="746">
        <v>42.6</v>
      </c>
      <c r="HF15" s="766" t="s">
        <v>588</v>
      </c>
      <c r="HG15" s="778" t="s">
        <v>66</v>
      </c>
      <c r="HH15" s="1000" t="s">
        <v>1135</v>
      </c>
    </row>
    <row r="16" spans="1:216" s="750" customFormat="1" ht="24" customHeight="1">
      <c r="A16" s="694" t="s">
        <v>2243</v>
      </c>
      <c r="B16" s="790" t="s">
        <v>1301</v>
      </c>
      <c r="C16" s="791" t="s">
        <v>2997</v>
      </c>
      <c r="D16" s="696" t="s">
        <v>2998</v>
      </c>
      <c r="E16" s="769" t="s">
        <v>2855</v>
      </c>
      <c r="F16" s="698" t="s">
        <v>2927</v>
      </c>
      <c r="G16" s="837" t="s">
        <v>2999</v>
      </c>
      <c r="H16" s="638">
        <v>1260</v>
      </c>
      <c r="I16" s="700" t="s">
        <v>3000</v>
      </c>
      <c r="J16" s="769" t="s">
        <v>3001</v>
      </c>
      <c r="K16" s="699" t="s">
        <v>3002</v>
      </c>
      <c r="L16" s="699" t="s">
        <v>3003</v>
      </c>
      <c r="M16" s="699" t="s">
        <v>3004</v>
      </c>
      <c r="N16" s="770" t="s">
        <v>753</v>
      </c>
      <c r="O16" s="770" t="s">
        <v>753</v>
      </c>
      <c r="P16" s="770" t="s">
        <v>753</v>
      </c>
      <c r="Q16" s="761" t="s">
        <v>753</v>
      </c>
      <c r="R16" s="770" t="s">
        <v>753</v>
      </c>
      <c r="S16" s="770" t="s">
        <v>2252</v>
      </c>
      <c r="T16" s="770" t="s">
        <v>2252</v>
      </c>
      <c r="U16" s="769" t="s">
        <v>1954</v>
      </c>
      <c r="V16" s="769" t="s">
        <v>1954</v>
      </c>
      <c r="W16" s="700" t="s">
        <v>2252</v>
      </c>
      <c r="X16" s="700" t="s">
        <v>2253</v>
      </c>
      <c r="Y16" s="770" t="s">
        <v>753</v>
      </c>
      <c r="Z16" s="770" t="s">
        <v>753</v>
      </c>
      <c r="AA16" s="770" t="s">
        <v>753</v>
      </c>
      <c r="AB16" s="770" t="s">
        <v>753</v>
      </c>
      <c r="AC16" s="700" t="s">
        <v>2501</v>
      </c>
      <c r="AD16" s="701"/>
      <c r="AE16" s="701"/>
      <c r="AF16" s="701"/>
      <c r="AG16" s="770" t="s">
        <v>753</v>
      </c>
      <c r="AH16" s="770" t="s">
        <v>753</v>
      </c>
      <c r="AI16" s="770" t="s">
        <v>753</v>
      </c>
      <c r="AJ16" s="770" t="s">
        <v>753</v>
      </c>
      <c r="AK16" s="700" t="s">
        <v>2501</v>
      </c>
      <c r="AL16" s="701"/>
      <c r="AM16" s="701"/>
      <c r="AN16" s="701"/>
      <c r="AO16" s="702"/>
      <c r="AP16" s="700"/>
      <c r="AQ16" s="703">
        <v>188.2</v>
      </c>
      <c r="AR16" s="704" t="s">
        <v>2283</v>
      </c>
      <c r="AS16" s="705">
        <v>0.9048076923076922</v>
      </c>
      <c r="AT16" s="706">
        <v>10.34</v>
      </c>
      <c r="AU16" s="707" t="s">
        <v>960</v>
      </c>
      <c r="AV16" s="708">
        <v>86.231916666666663</v>
      </c>
      <c r="AW16" s="709"/>
      <c r="AX16" s="710">
        <v>420.9</v>
      </c>
      <c r="AY16" s="711">
        <v>0.67</v>
      </c>
      <c r="AZ16" s="711">
        <v>1.58</v>
      </c>
      <c r="BA16" s="711">
        <v>25.81</v>
      </c>
      <c r="BB16" s="711">
        <v>446.62</v>
      </c>
      <c r="BC16" s="711">
        <v>21.91</v>
      </c>
      <c r="BD16" s="711">
        <v>0.42</v>
      </c>
      <c r="BE16" s="711">
        <v>0.48</v>
      </c>
      <c r="BF16" s="711">
        <v>0.59</v>
      </c>
      <c r="BG16" s="711">
        <v>0.28999999999999998</v>
      </c>
      <c r="BH16" s="711">
        <v>0.54</v>
      </c>
      <c r="BI16" s="711">
        <v>0.41</v>
      </c>
      <c r="BJ16" s="712">
        <v>0</v>
      </c>
      <c r="BK16" s="712">
        <v>0</v>
      </c>
      <c r="BL16" s="712">
        <v>0</v>
      </c>
      <c r="BM16" s="712">
        <v>0</v>
      </c>
      <c r="BN16" s="713">
        <v>11.28</v>
      </c>
      <c r="BO16" s="714" t="s">
        <v>962</v>
      </c>
      <c r="BP16" s="715">
        <v>94.000500000000002</v>
      </c>
      <c r="BQ16" s="716"/>
      <c r="BR16" s="717">
        <v>513.29999999999995</v>
      </c>
      <c r="BS16" s="718">
        <v>0.47</v>
      </c>
      <c r="BT16" s="718">
        <v>0.87</v>
      </c>
      <c r="BU16" s="718">
        <v>11.28</v>
      </c>
      <c r="BV16" s="718">
        <v>397.79</v>
      </c>
      <c r="BW16" s="718">
        <v>25.78</v>
      </c>
      <c r="BX16" s="718">
        <v>0.57999999999999996</v>
      </c>
      <c r="BY16" s="718">
        <v>0.72</v>
      </c>
      <c r="BZ16" s="718">
        <v>0.51</v>
      </c>
      <c r="CA16" s="718">
        <v>0.39</v>
      </c>
      <c r="CB16" s="718">
        <v>0.42</v>
      </c>
      <c r="CC16" s="718">
        <v>0.2</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11.49</v>
      </c>
      <c r="CQ16" s="707" t="s">
        <v>962</v>
      </c>
      <c r="CR16" s="708">
        <v>95.769583333333358</v>
      </c>
      <c r="CS16" s="709"/>
      <c r="CT16" s="710">
        <v>266</v>
      </c>
      <c r="CU16" s="711">
        <v>0.61</v>
      </c>
      <c r="CV16" s="711">
        <v>1.1200000000000001</v>
      </c>
      <c r="CW16" s="711">
        <v>13.08</v>
      </c>
      <c r="CX16" s="711">
        <v>386.8</v>
      </c>
      <c r="CY16" s="711">
        <v>19.71</v>
      </c>
      <c r="CZ16" s="711">
        <v>0.18</v>
      </c>
      <c r="DA16" s="711">
        <v>0.14000000000000001</v>
      </c>
      <c r="DB16" s="711">
        <v>0.53</v>
      </c>
      <c r="DC16" s="711">
        <v>0.43</v>
      </c>
      <c r="DD16" s="711">
        <v>0.48</v>
      </c>
      <c r="DE16" s="711">
        <v>0.4</v>
      </c>
      <c r="DF16" s="712">
        <v>0</v>
      </c>
      <c r="DG16" s="712">
        <v>0</v>
      </c>
      <c r="DH16" s="712">
        <v>0</v>
      </c>
      <c r="DI16" s="712">
        <v>0</v>
      </c>
      <c r="DJ16" s="713">
        <v>10.25</v>
      </c>
      <c r="DK16" s="714" t="s">
        <v>960</v>
      </c>
      <c r="DL16" s="715">
        <v>85.446608695652188</v>
      </c>
      <c r="DM16" s="716"/>
      <c r="DN16" s="720" t="s">
        <v>1079</v>
      </c>
      <c r="DO16" s="721" t="s">
        <v>2257</v>
      </c>
      <c r="DP16" s="722" t="s">
        <v>2257</v>
      </c>
      <c r="DQ16" s="718">
        <v>1.73</v>
      </c>
      <c r="DR16" s="722" t="s">
        <v>2257</v>
      </c>
      <c r="DS16" s="722"/>
      <c r="DT16" s="718">
        <v>36.44</v>
      </c>
      <c r="DU16" s="718" t="s">
        <v>1079</v>
      </c>
      <c r="DV16" s="718">
        <v>0.08</v>
      </c>
      <c r="DW16" s="718">
        <v>0.12</v>
      </c>
      <c r="DX16" s="722"/>
      <c r="DY16" s="722"/>
      <c r="DZ16" s="722"/>
      <c r="EA16" s="722"/>
      <c r="EB16" s="669" t="s">
        <v>1077</v>
      </c>
      <c r="EC16" s="669" t="s">
        <v>1077</v>
      </c>
      <c r="ED16" s="669" t="s">
        <v>1079</v>
      </c>
      <c r="EE16" s="669" t="s">
        <v>1079</v>
      </c>
      <c r="EF16" s="669" t="s">
        <v>1077</v>
      </c>
      <c r="EG16" s="669" t="s">
        <v>1077</v>
      </c>
      <c r="EH16" s="669" t="s">
        <v>1079</v>
      </c>
      <c r="EI16" s="669" t="s">
        <v>1079</v>
      </c>
      <c r="EJ16" s="669" t="s">
        <v>1079</v>
      </c>
      <c r="EK16" s="839" t="s">
        <v>581</v>
      </c>
      <c r="EL16" s="839" t="s">
        <v>581</v>
      </c>
      <c r="EM16" s="723"/>
      <c r="EN16" s="724">
        <v>12</v>
      </c>
      <c r="EO16" s="725" t="s">
        <v>962</v>
      </c>
      <c r="EP16" s="726">
        <v>100</v>
      </c>
      <c r="EQ16" s="727"/>
      <c r="ER16" s="728">
        <v>45.8</v>
      </c>
      <c r="ES16" s="729">
        <v>10.83</v>
      </c>
      <c r="ET16" s="729">
        <v>0.52</v>
      </c>
      <c r="EU16" s="729">
        <v>1.26</v>
      </c>
      <c r="EV16" s="687" t="s">
        <v>1077</v>
      </c>
      <c r="EW16" s="687" t="s">
        <v>1077</v>
      </c>
      <c r="EX16" s="687" t="s">
        <v>1079</v>
      </c>
      <c r="EY16" s="687" t="s">
        <v>1079</v>
      </c>
      <c r="EZ16" s="687" t="s">
        <v>1079</v>
      </c>
      <c r="FA16" s="840" t="s">
        <v>581</v>
      </c>
      <c r="FB16" s="754"/>
      <c r="FC16" s="731">
        <v>10.73</v>
      </c>
      <c r="FD16" s="731" t="s">
        <v>2920</v>
      </c>
      <c r="FE16" s="642">
        <v>0.8945887445887446</v>
      </c>
      <c r="FF16" s="732">
        <v>11.5</v>
      </c>
      <c r="FG16" s="732">
        <v>7.5</v>
      </c>
      <c r="FH16" s="732">
        <v>372.9</v>
      </c>
      <c r="FI16" s="732">
        <v>14.2</v>
      </c>
      <c r="FJ16" s="732">
        <v>4.2</v>
      </c>
      <c r="FK16" s="732">
        <v>109.3</v>
      </c>
      <c r="FL16" s="732">
        <v>147.5</v>
      </c>
      <c r="FM16" s="732">
        <v>3.3</v>
      </c>
      <c r="FN16" s="732">
        <v>0.9</v>
      </c>
      <c r="FO16" s="735" t="s">
        <v>1914</v>
      </c>
      <c r="FP16" s="735" t="s">
        <v>1914</v>
      </c>
      <c r="FQ16" s="735" t="s">
        <v>1887</v>
      </c>
      <c r="FR16" s="735" t="s">
        <v>1887</v>
      </c>
      <c r="FS16" s="735" t="s">
        <v>1887</v>
      </c>
      <c r="FT16" s="735" t="s">
        <v>1887</v>
      </c>
      <c r="FU16" s="735" t="s">
        <v>1887</v>
      </c>
      <c r="FV16" s="735" t="s">
        <v>1887</v>
      </c>
      <c r="FW16" s="735" t="s">
        <v>1887</v>
      </c>
      <c r="FX16" s="735" t="s">
        <v>1887</v>
      </c>
      <c r="FY16" s="735" t="s">
        <v>1887</v>
      </c>
      <c r="FZ16" s="735" t="s">
        <v>1914</v>
      </c>
      <c r="GA16" s="763"/>
      <c r="GB16" s="737">
        <v>3.61</v>
      </c>
      <c r="GC16" s="738" t="s">
        <v>2794</v>
      </c>
      <c r="GD16" s="738"/>
      <c r="GE16" s="737">
        <v>4</v>
      </c>
      <c r="GF16" s="738" t="s">
        <v>2794</v>
      </c>
      <c r="GG16" s="738"/>
      <c r="GH16" s="2575"/>
      <c r="GI16" s="740">
        <v>50</v>
      </c>
      <c r="GJ16" s="741">
        <v>2</v>
      </c>
      <c r="GK16" s="742" t="s">
        <v>2284</v>
      </c>
      <c r="GL16" s="742" t="s">
        <v>2261</v>
      </c>
      <c r="GM16" s="743" t="s">
        <v>2284</v>
      </c>
      <c r="GN16" s="743" t="s">
        <v>2285</v>
      </c>
      <c r="GO16" s="743">
        <v>40</v>
      </c>
      <c r="GP16" s="743" t="s">
        <v>2284</v>
      </c>
      <c r="GQ16" s="743" t="s">
        <v>2287</v>
      </c>
      <c r="GR16" s="743" t="s">
        <v>2285</v>
      </c>
      <c r="GS16" s="743">
        <v>10</v>
      </c>
      <c r="GT16" s="744" t="s">
        <v>2261</v>
      </c>
      <c r="GU16" s="744" t="s">
        <v>2261</v>
      </c>
      <c r="GV16" s="744">
        <v>0</v>
      </c>
      <c r="GW16" s="744" t="s">
        <v>2261</v>
      </c>
      <c r="GX16" s="744" t="s">
        <v>2261</v>
      </c>
      <c r="GY16" s="744" t="s">
        <v>2261</v>
      </c>
      <c r="GZ16" s="744">
        <v>0</v>
      </c>
      <c r="HA16" s="775" t="s">
        <v>753</v>
      </c>
      <c r="HB16" s="746">
        <v>40.5</v>
      </c>
      <c r="HC16" s="766" t="s">
        <v>588</v>
      </c>
      <c r="HD16" s="778" t="s">
        <v>66</v>
      </c>
      <c r="HE16" s="746">
        <v>39.6</v>
      </c>
      <c r="HF16" s="766" t="s">
        <v>588</v>
      </c>
      <c r="HG16" s="778" t="s">
        <v>66</v>
      </c>
      <c r="HH16" s="1000" t="s">
        <v>1135</v>
      </c>
    </row>
    <row r="17" spans="1:216" s="750" customFormat="1" ht="24" customHeight="1">
      <c r="A17" s="671" t="s">
        <v>2313</v>
      </c>
      <c r="B17" s="695" t="s">
        <v>1275</v>
      </c>
      <c r="C17" s="696" t="s">
        <v>1363</v>
      </c>
      <c r="D17" s="696" t="s">
        <v>2964</v>
      </c>
      <c r="E17" s="697" t="s">
        <v>2334</v>
      </c>
      <c r="F17" s="698" t="s">
        <v>2965</v>
      </c>
      <c r="G17" s="837" t="s">
        <v>3005</v>
      </c>
      <c r="H17" s="638">
        <v>1380</v>
      </c>
      <c r="I17" s="700" t="s">
        <v>2390</v>
      </c>
      <c r="J17" s="697" t="s">
        <v>2629</v>
      </c>
      <c r="K17" s="699" t="s">
        <v>2969</v>
      </c>
      <c r="L17" s="699" t="s">
        <v>2969</v>
      </c>
      <c r="M17" s="699" t="s">
        <v>3006</v>
      </c>
      <c r="N17" s="770" t="s">
        <v>753</v>
      </c>
      <c r="O17" s="770" t="s">
        <v>753</v>
      </c>
      <c r="P17" s="770" t="s">
        <v>754</v>
      </c>
      <c r="Q17" s="761" t="s">
        <v>753</v>
      </c>
      <c r="R17" s="770" t="s">
        <v>753</v>
      </c>
      <c r="S17" s="770" t="s">
        <v>754</v>
      </c>
      <c r="T17" s="770" t="s">
        <v>754</v>
      </c>
      <c r="U17" s="769" t="s">
        <v>2094</v>
      </c>
      <c r="V17" s="769" t="s">
        <v>2094</v>
      </c>
      <c r="W17" s="700" t="s">
        <v>2254</v>
      </c>
      <c r="X17" s="770" t="s">
        <v>754</v>
      </c>
      <c r="Y17" s="770" t="s">
        <v>753</v>
      </c>
      <c r="Z17" s="770" t="s">
        <v>753</v>
      </c>
      <c r="AA17" s="770" t="s">
        <v>2501</v>
      </c>
      <c r="AB17" s="770" t="s">
        <v>2501</v>
      </c>
      <c r="AC17" s="761" t="s">
        <v>2501</v>
      </c>
      <c r="AD17" s="700" t="s">
        <v>2501</v>
      </c>
      <c r="AE17" s="700" t="s">
        <v>2501</v>
      </c>
      <c r="AF17" s="701"/>
      <c r="AG17" s="770" t="s">
        <v>753</v>
      </c>
      <c r="AH17" s="770" t="s">
        <v>753</v>
      </c>
      <c r="AI17" s="770" t="s">
        <v>754</v>
      </c>
      <c r="AJ17" s="770" t="s">
        <v>754</v>
      </c>
      <c r="AK17" s="761" t="s">
        <v>2501</v>
      </c>
      <c r="AL17" s="700" t="s">
        <v>2501</v>
      </c>
      <c r="AM17" s="700" t="s">
        <v>2501</v>
      </c>
      <c r="AN17" s="701"/>
      <c r="AO17" s="702"/>
      <c r="AP17" s="700"/>
      <c r="AQ17" s="703">
        <v>166.8</v>
      </c>
      <c r="AR17" s="704" t="s">
        <v>2296</v>
      </c>
      <c r="AS17" s="705">
        <v>0.80192307692307696</v>
      </c>
      <c r="AT17" s="706">
        <v>10.49</v>
      </c>
      <c r="AU17" s="707" t="s">
        <v>960</v>
      </c>
      <c r="AV17" s="708">
        <v>87.462583333333342</v>
      </c>
      <c r="AW17" s="709"/>
      <c r="AX17" s="710">
        <v>390.6</v>
      </c>
      <c r="AY17" s="711">
        <v>0.44</v>
      </c>
      <c r="AZ17" s="711">
        <v>1.27</v>
      </c>
      <c r="BA17" s="711">
        <v>12.34</v>
      </c>
      <c r="BB17" s="711">
        <v>443.95</v>
      </c>
      <c r="BC17" s="711">
        <v>29.16</v>
      </c>
      <c r="BD17" s="711">
        <v>3.54</v>
      </c>
      <c r="BE17" s="711">
        <v>3.68</v>
      </c>
      <c r="BF17" s="711">
        <v>0.54</v>
      </c>
      <c r="BG17" s="711">
        <v>0.28999999999999998</v>
      </c>
      <c r="BH17" s="711">
        <v>0.31</v>
      </c>
      <c r="BI17" s="711">
        <v>0.38</v>
      </c>
      <c r="BJ17" s="712">
        <v>0</v>
      </c>
      <c r="BK17" s="712">
        <v>0</v>
      </c>
      <c r="BL17" s="712">
        <v>0</v>
      </c>
      <c r="BM17" s="712">
        <v>0</v>
      </c>
      <c r="BN17" s="713">
        <v>11.32</v>
      </c>
      <c r="BO17" s="714" t="s">
        <v>962</v>
      </c>
      <c r="BP17" s="715">
        <v>94.385083333333341</v>
      </c>
      <c r="BQ17" s="716"/>
      <c r="BR17" s="717">
        <v>557.5</v>
      </c>
      <c r="BS17" s="718">
        <v>0.38</v>
      </c>
      <c r="BT17" s="718">
        <v>1.28</v>
      </c>
      <c r="BU17" s="718">
        <v>21.37</v>
      </c>
      <c r="BV17" s="718">
        <v>400.33</v>
      </c>
      <c r="BW17" s="718">
        <v>23.38</v>
      </c>
      <c r="BX17" s="718">
        <v>4.04</v>
      </c>
      <c r="BY17" s="718">
        <v>3.96</v>
      </c>
      <c r="BZ17" s="718">
        <v>0.5</v>
      </c>
      <c r="CA17" s="718">
        <v>0.28999999999999998</v>
      </c>
      <c r="CB17" s="718">
        <v>0.25</v>
      </c>
      <c r="CC17" s="718">
        <v>0.13</v>
      </c>
      <c r="CD17" s="668" t="s">
        <v>1077</v>
      </c>
      <c r="CE17" s="668" t="s">
        <v>1077</v>
      </c>
      <c r="CF17" s="668" t="s">
        <v>1079</v>
      </c>
      <c r="CG17" s="668" t="s">
        <v>1079</v>
      </c>
      <c r="CH17" s="668" t="s">
        <v>1077</v>
      </c>
      <c r="CI17" s="668" t="s">
        <v>1077</v>
      </c>
      <c r="CJ17" s="668" t="s">
        <v>1079</v>
      </c>
      <c r="CK17" s="668" t="s">
        <v>1079</v>
      </c>
      <c r="CL17" s="668" t="s">
        <v>1079</v>
      </c>
      <c r="CM17" s="668" t="s">
        <v>581</v>
      </c>
      <c r="CN17" s="668" t="s">
        <v>581</v>
      </c>
      <c r="CO17" s="719"/>
      <c r="CP17" s="706">
        <v>10.47</v>
      </c>
      <c r="CQ17" s="707" t="s">
        <v>960</v>
      </c>
      <c r="CR17" s="708">
        <v>87.308750000000003</v>
      </c>
      <c r="CS17" s="709"/>
      <c r="CT17" s="710">
        <v>333.3</v>
      </c>
      <c r="CU17" s="711">
        <v>0.36</v>
      </c>
      <c r="CV17" s="711">
        <v>1.56</v>
      </c>
      <c r="CW17" s="711">
        <v>12.91</v>
      </c>
      <c r="CX17" s="711">
        <v>430.73</v>
      </c>
      <c r="CY17" s="711">
        <v>26.18</v>
      </c>
      <c r="CZ17" s="711">
        <v>3.97</v>
      </c>
      <c r="DA17" s="711">
        <v>2.17</v>
      </c>
      <c r="DB17" s="711">
        <v>0.31</v>
      </c>
      <c r="DC17" s="711">
        <v>0.66</v>
      </c>
      <c r="DD17" s="711">
        <v>0.38</v>
      </c>
      <c r="DE17" s="711">
        <v>0.34</v>
      </c>
      <c r="DF17" s="712">
        <v>0</v>
      </c>
      <c r="DG17" s="712">
        <v>24</v>
      </c>
      <c r="DH17" s="712">
        <v>10</v>
      </c>
      <c r="DI17" s="712">
        <v>0</v>
      </c>
      <c r="DJ17" s="713">
        <v>9.31</v>
      </c>
      <c r="DK17" s="714" t="s">
        <v>960</v>
      </c>
      <c r="DL17" s="715">
        <v>77.653797101449271</v>
      </c>
      <c r="DM17" s="716"/>
      <c r="DN17" s="720" t="s">
        <v>1079</v>
      </c>
      <c r="DO17" s="721" t="s">
        <v>2257</v>
      </c>
      <c r="DP17" s="722" t="s">
        <v>2257</v>
      </c>
      <c r="DQ17" s="718">
        <v>2.38</v>
      </c>
      <c r="DR17" s="722" t="s">
        <v>2257</v>
      </c>
      <c r="DS17" s="722"/>
      <c r="DT17" s="718">
        <v>39.33</v>
      </c>
      <c r="DU17" s="718" t="s">
        <v>1079</v>
      </c>
      <c r="DV17" s="718">
        <v>0.14000000000000001</v>
      </c>
      <c r="DW17" s="718">
        <v>0.12</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839" t="s">
        <v>581</v>
      </c>
      <c r="EL17" s="839" t="s">
        <v>581</v>
      </c>
      <c r="EM17" s="723"/>
      <c r="EN17" s="724">
        <v>11.98</v>
      </c>
      <c r="EO17" s="725" t="s">
        <v>962</v>
      </c>
      <c r="EP17" s="726">
        <v>99.874999999999986</v>
      </c>
      <c r="EQ17" s="727"/>
      <c r="ER17" s="728">
        <v>115.9</v>
      </c>
      <c r="ES17" s="729">
        <v>10.84</v>
      </c>
      <c r="ET17" s="729">
        <v>1.01</v>
      </c>
      <c r="EU17" s="729">
        <v>2.14</v>
      </c>
      <c r="EV17" s="687" t="s">
        <v>1077</v>
      </c>
      <c r="EW17" s="687" t="s">
        <v>1077</v>
      </c>
      <c r="EX17" s="687" t="s">
        <v>1079</v>
      </c>
      <c r="EY17" s="687" t="s">
        <v>1079</v>
      </c>
      <c r="EZ17" s="687" t="s">
        <v>1079</v>
      </c>
      <c r="FA17" s="840" t="s">
        <v>581</v>
      </c>
      <c r="FB17" s="754"/>
      <c r="FC17" s="731">
        <v>10.58</v>
      </c>
      <c r="FD17" s="731" t="s">
        <v>2920</v>
      </c>
      <c r="FE17" s="642">
        <v>0.88225108225108217</v>
      </c>
      <c r="FF17" s="732">
        <v>12</v>
      </c>
      <c r="FG17" s="732">
        <v>2.5</v>
      </c>
      <c r="FH17" s="732">
        <v>288.7</v>
      </c>
      <c r="FI17" s="732">
        <v>14.4</v>
      </c>
      <c r="FJ17" s="732">
        <v>0.5</v>
      </c>
      <c r="FK17" s="732">
        <v>152.5</v>
      </c>
      <c r="FL17" s="732">
        <v>127.6</v>
      </c>
      <c r="FM17" s="732">
        <v>2</v>
      </c>
      <c r="FN17" s="732">
        <v>2</v>
      </c>
      <c r="FO17" s="735" t="s">
        <v>1914</v>
      </c>
      <c r="FP17" s="735" t="s">
        <v>1914</v>
      </c>
      <c r="FQ17" s="735" t="s">
        <v>1887</v>
      </c>
      <c r="FR17" s="735" t="s">
        <v>1887</v>
      </c>
      <c r="FS17" s="735" t="s">
        <v>2688</v>
      </c>
      <c r="FT17" s="735" t="s">
        <v>1887</v>
      </c>
      <c r="FU17" s="735" t="s">
        <v>1887</v>
      </c>
      <c r="FV17" s="735" t="s">
        <v>1887</v>
      </c>
      <c r="FW17" s="735" t="s">
        <v>1887</v>
      </c>
      <c r="FX17" s="735" t="s">
        <v>1887</v>
      </c>
      <c r="FY17" s="735" t="s">
        <v>1887</v>
      </c>
      <c r="FZ17" s="735" t="s">
        <v>1914</v>
      </c>
      <c r="GA17" s="763"/>
      <c r="GB17" s="737">
        <v>2.99</v>
      </c>
      <c r="GC17" s="738" t="s">
        <v>2794</v>
      </c>
      <c r="GD17" s="738"/>
      <c r="GE17" s="737">
        <v>4</v>
      </c>
      <c r="GF17" s="738" t="s">
        <v>2794</v>
      </c>
      <c r="GG17" s="738"/>
      <c r="GH17" s="2600"/>
      <c r="GI17" s="740">
        <v>50</v>
      </c>
      <c r="GJ17" s="741">
        <v>2</v>
      </c>
      <c r="GK17" s="742" t="s">
        <v>2284</v>
      </c>
      <c r="GL17" s="742" t="s">
        <v>2261</v>
      </c>
      <c r="GM17" s="743" t="s">
        <v>2284</v>
      </c>
      <c r="GN17" s="743" t="s">
        <v>2285</v>
      </c>
      <c r="GO17" s="743" t="s">
        <v>2286</v>
      </c>
      <c r="GP17" s="743" t="s">
        <v>2284</v>
      </c>
      <c r="GQ17" s="743" t="s">
        <v>2288</v>
      </c>
      <c r="GR17" s="743" t="s">
        <v>2288</v>
      </c>
      <c r="GS17" s="743">
        <v>10</v>
      </c>
      <c r="GT17" s="744" t="s">
        <v>2261</v>
      </c>
      <c r="GU17" s="744" t="s">
        <v>2261</v>
      </c>
      <c r="GV17" s="744">
        <v>0</v>
      </c>
      <c r="GW17" s="744" t="s">
        <v>2261</v>
      </c>
      <c r="GX17" s="744" t="s">
        <v>2261</v>
      </c>
      <c r="GY17" s="744" t="s">
        <v>2261</v>
      </c>
      <c r="GZ17" s="744">
        <v>0</v>
      </c>
      <c r="HA17" s="775" t="s">
        <v>753</v>
      </c>
      <c r="HB17" s="746">
        <v>42</v>
      </c>
      <c r="HC17" s="766" t="s">
        <v>588</v>
      </c>
      <c r="HD17" s="778" t="s">
        <v>66</v>
      </c>
      <c r="HE17" s="746">
        <v>43.6</v>
      </c>
      <c r="HF17" s="766" t="s">
        <v>588</v>
      </c>
      <c r="HG17" s="778" t="s">
        <v>66</v>
      </c>
      <c r="HH17" s="1000" t="s">
        <v>1135</v>
      </c>
    </row>
    <row r="18" spans="1:216" s="750" customFormat="1">
      <c r="A18" s="831"/>
      <c r="B18" s="921"/>
      <c r="C18" s="922"/>
      <c r="D18" s="922"/>
      <c r="E18" s="923"/>
      <c r="F18" s="924"/>
      <c r="G18" s="925"/>
      <c r="H18" s="929"/>
      <c r="I18" s="927"/>
      <c r="J18" s="927"/>
      <c r="K18" s="930"/>
      <c r="L18" s="930"/>
      <c r="M18" s="930"/>
      <c r="N18" s="927"/>
      <c r="O18" s="927"/>
      <c r="P18" s="927"/>
      <c r="Q18" s="927"/>
      <c r="R18" s="927"/>
      <c r="S18" s="927"/>
      <c r="T18" s="927"/>
      <c r="U18" s="927"/>
      <c r="V18" s="927"/>
      <c r="W18" s="927"/>
      <c r="X18" s="927"/>
      <c r="Y18" s="927"/>
      <c r="Z18" s="927"/>
      <c r="AA18" s="927"/>
      <c r="AB18" s="927"/>
      <c r="AC18" s="927"/>
      <c r="AD18" s="927"/>
      <c r="AE18" s="927"/>
      <c r="AF18" s="927"/>
      <c r="AG18" s="927"/>
      <c r="AH18" s="927"/>
      <c r="AI18" s="927"/>
      <c r="AJ18" s="927"/>
      <c r="AK18" s="927"/>
      <c r="AL18" s="927"/>
      <c r="AM18" s="927"/>
      <c r="AN18" s="927"/>
      <c r="AO18" s="931"/>
      <c r="AP18" s="927"/>
      <c r="AQ18" s="932"/>
      <c r="AR18" s="933"/>
      <c r="AS18" s="934"/>
      <c r="AT18" s="935"/>
      <c r="AU18" s="927"/>
      <c r="AV18" s="936"/>
      <c r="AW18" s="937"/>
      <c r="AX18" s="932"/>
      <c r="AY18" s="938"/>
      <c r="AZ18" s="938"/>
      <c r="BA18" s="932"/>
      <c r="BB18" s="932"/>
      <c r="BC18" s="932"/>
      <c r="BD18" s="932"/>
      <c r="BE18" s="932"/>
      <c r="BF18" s="932"/>
      <c r="BG18" s="932"/>
      <c r="BH18" s="932"/>
      <c r="BI18" s="932"/>
      <c r="BJ18" s="932"/>
      <c r="BK18" s="932"/>
      <c r="BL18" s="932"/>
      <c r="BM18" s="932"/>
      <c r="BN18" s="939"/>
      <c r="BO18" s="927"/>
      <c r="BP18" s="940"/>
      <c r="BQ18" s="937"/>
      <c r="BR18" s="932"/>
      <c r="BS18" s="938"/>
      <c r="BT18" s="938"/>
      <c r="BU18" s="932"/>
      <c r="BV18" s="932"/>
      <c r="BW18" s="932"/>
      <c r="BX18" s="932"/>
      <c r="BY18" s="932"/>
      <c r="BZ18" s="932"/>
      <c r="CA18" s="932"/>
      <c r="CB18" s="932"/>
      <c r="CC18" s="932"/>
      <c r="CO18" s="937"/>
      <c r="CP18" s="935"/>
      <c r="CQ18" s="927"/>
      <c r="CR18" s="940"/>
      <c r="CS18" s="937"/>
      <c r="CT18" s="932"/>
      <c r="CU18" s="938"/>
      <c r="CV18" s="938"/>
      <c r="CW18" s="932"/>
      <c r="CX18" s="932"/>
      <c r="CY18" s="932"/>
      <c r="CZ18" s="932"/>
      <c r="DA18" s="932"/>
      <c r="DB18" s="932"/>
      <c r="DC18" s="932"/>
      <c r="DD18" s="932"/>
      <c r="DE18" s="932"/>
      <c r="DF18" s="932"/>
      <c r="DG18" s="932"/>
      <c r="DH18" s="932"/>
      <c r="DI18" s="932"/>
      <c r="DJ18" s="939"/>
      <c r="DK18" s="927"/>
      <c r="DL18" s="940"/>
      <c r="DM18" s="937"/>
      <c r="DN18" s="937"/>
      <c r="DO18" s="932"/>
      <c r="DP18" s="938"/>
      <c r="DQ18" s="938"/>
      <c r="DR18" s="932"/>
      <c r="DS18" s="932"/>
      <c r="DT18" s="932"/>
      <c r="DU18" s="932"/>
      <c r="DV18" s="932"/>
      <c r="DW18" s="932"/>
      <c r="DX18" s="932"/>
      <c r="DY18" s="932"/>
      <c r="DZ18" s="932"/>
      <c r="EA18" s="932"/>
      <c r="EM18" s="937"/>
      <c r="EN18" s="935"/>
      <c r="EO18" s="927"/>
      <c r="EP18" s="940"/>
      <c r="EQ18" s="937"/>
      <c r="ER18" s="941"/>
      <c r="ES18" s="941"/>
      <c r="ET18" s="941"/>
      <c r="EU18" s="941"/>
      <c r="FB18" s="920"/>
      <c r="FC18" s="935"/>
      <c r="FD18" s="935"/>
      <c r="FE18" s="940"/>
      <c r="FF18" s="920"/>
      <c r="FG18" s="920"/>
      <c r="FH18" s="920"/>
      <c r="FI18" s="920"/>
      <c r="FJ18" s="920"/>
      <c r="FK18" s="920"/>
      <c r="FL18" s="920"/>
      <c r="FM18" s="920"/>
      <c r="FN18" s="920"/>
      <c r="FO18" s="920"/>
      <c r="FP18" s="920"/>
      <c r="FQ18" s="920"/>
      <c r="FR18" s="920"/>
      <c r="FS18" s="920"/>
      <c r="FT18" s="920"/>
      <c r="FU18" s="920"/>
      <c r="FV18" s="920"/>
      <c r="FW18" s="920"/>
      <c r="FX18" s="920"/>
      <c r="FY18" s="920"/>
      <c r="FZ18" s="920"/>
      <c r="GA18" s="920"/>
      <c r="GB18" s="942" t="s">
        <v>1078</v>
      </c>
      <c r="GC18" s="831"/>
      <c r="GD18" s="831"/>
      <c r="GE18" s="942"/>
      <c r="GF18" s="831"/>
      <c r="GG18" s="831"/>
      <c r="GH18" s="920"/>
      <c r="GI18" s="935"/>
      <c r="GJ18" s="927"/>
      <c r="GK18" s="2604" t="s">
        <v>2586</v>
      </c>
      <c r="GL18" s="2604"/>
      <c r="GM18" s="2604"/>
      <c r="GN18" s="2604"/>
      <c r="GO18" s="2604"/>
      <c r="GP18" s="2604"/>
      <c r="GQ18" s="2604"/>
      <c r="GR18" s="2604"/>
      <c r="GS18" s="2604"/>
      <c r="GT18" s="2604"/>
      <c r="GU18" s="2604"/>
      <c r="GV18" s="2604"/>
      <c r="GW18" s="2604"/>
      <c r="GX18" s="2604"/>
      <c r="GY18" s="2604"/>
      <c r="GZ18" s="2604"/>
      <c r="HB18" s="943"/>
      <c r="HC18" s="944"/>
      <c r="HD18" s="927"/>
      <c r="HE18" s="943"/>
      <c r="HF18" s="944"/>
      <c r="HG18" s="927"/>
      <c r="HH18" s="945"/>
    </row>
    <row r="19" spans="1:216" s="750" customFormat="1" ht="24" customHeight="1">
      <c r="A19" s="831"/>
      <c r="B19" s="1126" t="s">
        <v>3562</v>
      </c>
      <c r="C19" s="1125"/>
      <c r="D19" s="922"/>
      <c r="E19" s="923"/>
      <c r="F19" s="924"/>
      <c r="G19" s="925"/>
      <c r="H19" s="929"/>
      <c r="I19" s="927"/>
      <c r="J19" s="927"/>
      <c r="K19" s="930"/>
      <c r="L19" s="930"/>
      <c r="M19" s="930"/>
      <c r="N19" s="927"/>
      <c r="O19" s="927"/>
      <c r="P19" s="927"/>
      <c r="Q19" s="927"/>
      <c r="R19" s="927"/>
      <c r="S19" s="927"/>
      <c r="T19" s="927"/>
      <c r="U19" s="927"/>
      <c r="V19" s="927"/>
      <c r="W19" s="927"/>
      <c r="X19" s="927"/>
      <c r="Y19" s="927"/>
      <c r="Z19" s="927"/>
      <c r="AA19" s="927"/>
      <c r="AB19" s="927"/>
      <c r="AC19" s="927"/>
      <c r="AD19" s="927"/>
      <c r="AE19" s="927"/>
      <c r="AF19" s="927"/>
      <c r="AG19" s="927"/>
      <c r="AH19" s="927"/>
      <c r="AI19" s="927"/>
      <c r="AJ19" s="927"/>
      <c r="AK19" s="927"/>
      <c r="AL19" s="927"/>
      <c r="AM19" s="927"/>
      <c r="AN19" s="927"/>
      <c r="AO19" s="931"/>
      <c r="AP19" s="927"/>
      <c r="AQ19" s="932"/>
      <c r="AR19" s="933"/>
      <c r="AS19" s="934"/>
      <c r="AT19" s="935"/>
      <c r="AU19" s="927"/>
      <c r="AV19" s="936"/>
      <c r="AW19" s="937"/>
      <c r="AX19" s="932"/>
      <c r="AY19" s="938"/>
      <c r="AZ19" s="938"/>
      <c r="BA19" s="932"/>
      <c r="BB19" s="932"/>
      <c r="BC19" s="932"/>
      <c r="BD19" s="932"/>
      <c r="BE19" s="932"/>
      <c r="BF19" s="932"/>
      <c r="BG19" s="932"/>
      <c r="BH19" s="932"/>
      <c r="BI19" s="932"/>
      <c r="BJ19" s="932"/>
      <c r="BK19" s="932"/>
      <c r="BL19" s="932"/>
      <c r="BM19" s="932"/>
      <c r="BN19" s="939"/>
      <c r="BO19" s="927"/>
      <c r="BP19" s="940"/>
      <c r="BQ19" s="937"/>
      <c r="BR19" s="932"/>
      <c r="BS19" s="938"/>
      <c r="BT19" s="938"/>
      <c r="BU19" s="932"/>
      <c r="BV19" s="932"/>
      <c r="BW19" s="932"/>
      <c r="BX19" s="932"/>
      <c r="BY19" s="932"/>
      <c r="BZ19" s="932"/>
      <c r="CA19" s="932"/>
      <c r="CB19" s="932"/>
      <c r="CC19" s="932"/>
      <c r="CO19" s="937"/>
      <c r="CP19" s="935"/>
      <c r="CQ19" s="927"/>
      <c r="CR19" s="940"/>
      <c r="CS19" s="937"/>
      <c r="CT19" s="932"/>
      <c r="CU19" s="938"/>
      <c r="CV19" s="938"/>
      <c r="CW19" s="932"/>
      <c r="CX19" s="932"/>
      <c r="CY19" s="932"/>
      <c r="CZ19" s="932"/>
      <c r="DA19" s="932"/>
      <c r="DB19" s="932"/>
      <c r="DC19" s="932"/>
      <c r="DD19" s="932"/>
      <c r="DE19" s="932"/>
      <c r="DF19" s="932"/>
      <c r="DG19" s="932"/>
      <c r="DH19" s="932"/>
      <c r="DI19" s="932"/>
      <c r="DJ19" s="939"/>
      <c r="DK19" s="927"/>
      <c r="DL19" s="940"/>
      <c r="DM19" s="937"/>
      <c r="DN19" s="937"/>
      <c r="DO19" s="932"/>
      <c r="DP19" s="938"/>
      <c r="DQ19" s="938"/>
      <c r="DR19" s="932"/>
      <c r="DS19" s="932"/>
      <c r="DT19" s="932"/>
      <c r="DU19" s="932"/>
      <c r="DV19" s="932"/>
      <c r="DW19" s="932"/>
      <c r="DX19" s="932"/>
      <c r="DY19" s="932"/>
      <c r="DZ19" s="932"/>
      <c r="EA19" s="932"/>
      <c r="EM19" s="937"/>
      <c r="EN19" s="935"/>
      <c r="EO19" s="927"/>
      <c r="EP19" s="940"/>
      <c r="EQ19" s="937"/>
      <c r="ER19" s="941"/>
      <c r="ES19" s="941"/>
      <c r="ET19" s="941"/>
      <c r="EU19" s="941"/>
      <c r="FB19" s="920"/>
      <c r="FC19" s="935"/>
      <c r="FD19" s="935"/>
      <c r="FE19" s="94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42" t="s">
        <v>1078</v>
      </c>
      <c r="GC19" s="831"/>
      <c r="GD19" s="831"/>
      <c r="GE19" s="942"/>
      <c r="GF19" s="831"/>
      <c r="GG19" s="831"/>
      <c r="GH19" s="920"/>
      <c r="GI19" s="935"/>
      <c r="GJ19" s="927"/>
      <c r="GK19" s="2601" t="s">
        <v>2729</v>
      </c>
      <c r="GL19" s="2601"/>
      <c r="GM19" s="2601"/>
      <c r="GN19" s="2601"/>
      <c r="GO19" s="2601"/>
      <c r="GP19" s="2601"/>
      <c r="GQ19" s="2601"/>
      <c r="GR19" s="2601"/>
      <c r="GS19" s="2601"/>
      <c r="GT19" s="2601"/>
      <c r="GU19" s="2601"/>
      <c r="GV19" s="2601"/>
      <c r="GW19" s="2601"/>
      <c r="GX19" s="2601"/>
      <c r="GY19" s="2601"/>
      <c r="GZ19" s="926"/>
      <c r="HB19" s="943"/>
      <c r="HC19" s="944"/>
      <c r="HD19" s="927"/>
      <c r="HE19" s="943"/>
      <c r="HF19" s="944"/>
      <c r="HG19" s="927"/>
      <c r="HH19" s="945"/>
    </row>
  </sheetData>
  <mergeCells count="185">
    <mergeCell ref="I1:J5"/>
    <mergeCell ref="K1:M4"/>
    <mergeCell ref="N1:AN2"/>
    <mergeCell ref="Y3:AF3"/>
    <mergeCell ref="AG3:AN3"/>
    <mergeCell ref="G1:G5"/>
    <mergeCell ref="H1:H5"/>
    <mergeCell ref="B1:B5"/>
    <mergeCell ref="C1:C5"/>
    <mergeCell ref="D1:D5"/>
    <mergeCell ref="E1:E5"/>
    <mergeCell ref="F1:F5"/>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BF3:BG4"/>
    <mergeCell ref="BH3:BI4"/>
    <mergeCell ref="BJ3:BK4"/>
    <mergeCell ref="BL3:BM4"/>
    <mergeCell ref="AT3:AW4"/>
    <mergeCell ref="AX3:AX4"/>
    <mergeCell ref="AY3:AY4"/>
    <mergeCell ref="AZ3:AZ4"/>
    <mergeCell ref="BA3:BA4"/>
    <mergeCell ref="BB3:BB4"/>
    <mergeCell ref="BC3:BC4"/>
    <mergeCell ref="BD3:BE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CW3:CW4"/>
    <mergeCell ref="CX3:CX4"/>
    <mergeCell ref="CY3:CY4"/>
    <mergeCell ref="CZ3:DA4"/>
    <mergeCell ref="DB3:DC4"/>
    <mergeCell ref="DD3:DE4"/>
    <mergeCell ref="EB4:EC4"/>
    <mergeCell ref="ED4:EE4"/>
    <mergeCell ref="EF4:EG4"/>
    <mergeCell ref="DJ3:DM4"/>
    <mergeCell ref="DN3:DN5"/>
    <mergeCell ref="DO3:DO4"/>
    <mergeCell ref="DP3:DP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GH6:GH17"/>
    <mergeCell ref="GK19:GY19"/>
    <mergeCell ref="HA4:HA5"/>
    <mergeCell ref="GK18:GZ18"/>
    <mergeCell ref="HB4:HD4"/>
    <mergeCell ref="HE4:HG4"/>
    <mergeCell ref="HH4:HH5"/>
    <mergeCell ref="HB5:HC5"/>
    <mergeCell ref="HE5:HF5"/>
    <mergeCell ref="GK4:GK5"/>
    <mergeCell ref="GL4:GL5"/>
    <mergeCell ref="GM4:GO4"/>
    <mergeCell ref="GP4:GS4"/>
    <mergeCell ref="GT4:GV4"/>
    <mergeCell ref="GW4:GZ4"/>
  </mergeCells>
  <phoneticPr fontId="1"/>
  <hyperlinks>
    <hyperlink ref="A1:A3" location="目次・索引!B1" display="索引へ戻る" xr:uid="{00000000-0004-0000-1800-000000000000}"/>
    <hyperlink ref="GH6:GH17" location="'2015(ｼｰﾄﾍﾞﾙﾄ使用性)'!B5" display="試験結果は「2015（シートベルト使用性）」をご参照下さい。" xr:uid="{00000000-0004-0000-1800-000001000000}"/>
  </hyperlinks>
  <printOptions horizontalCentered="1"/>
  <pageMargins left="0.39370078740157483" right="0.39370078740157483" top="0.39370078740157483" bottom="0.39370078740157483" header="0.51181102362204722" footer="0.51181102362204722"/>
  <pageSetup paperSize="9" fitToWidth="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DEA60-FAA6-4FD0-B4E9-233B34D8AD2F}">
  <dimension ref="A1:Q1179"/>
  <sheetViews>
    <sheetView showGridLines="0" showRowColHeaders="0" zoomScaleNormal="100" workbookViewId="0">
      <pane xSplit="2" ySplit="4" topLeftCell="C5" activePane="bottomRight" state="frozen"/>
      <selection pane="topRight" activeCell="C1" sqref="C1"/>
      <selection pane="bottomLeft" activeCell="A5" sqref="A5"/>
      <selection pane="bottomRight" activeCell="P4" sqref="P4"/>
    </sheetView>
  </sheetViews>
  <sheetFormatPr defaultRowHeight="18.75"/>
  <cols>
    <col min="1" max="1" width="31.5" style="928" customWidth="1"/>
    <col min="2" max="2" width="3" style="1135" customWidth="1"/>
    <col min="3" max="5" width="11.125" style="1203" customWidth="1"/>
    <col min="6" max="17" width="11.125" customWidth="1"/>
  </cols>
  <sheetData>
    <row r="1" spans="1:17" ht="20.25" thickTop="1" thickBot="1">
      <c r="A1" s="1201" t="s">
        <v>6904</v>
      </c>
      <c r="C1" s="1124" t="s">
        <v>3562</v>
      </c>
    </row>
    <row r="2" spans="1:17" ht="19.5" thickTop="1">
      <c r="A2" s="1136" t="s">
        <v>5006</v>
      </c>
      <c r="B2" s="1137" t="s">
        <v>5007</v>
      </c>
      <c r="C2" s="1204"/>
      <c r="D2" s="1420" t="s">
        <v>5027</v>
      </c>
      <c r="E2" s="1206"/>
      <c r="F2" s="1204"/>
      <c r="G2" s="1420" t="s">
        <v>5027</v>
      </c>
      <c r="H2" s="1206"/>
      <c r="I2" s="2007"/>
      <c r="J2" s="2008" t="s">
        <v>5027</v>
      </c>
      <c r="K2" s="2009"/>
      <c r="L2" s="1204"/>
      <c r="M2" s="1420" t="s">
        <v>5027</v>
      </c>
      <c r="N2" s="1206"/>
      <c r="O2" s="1204"/>
      <c r="P2" s="1420" t="s">
        <v>5027</v>
      </c>
      <c r="Q2" s="1206"/>
    </row>
    <row r="3" spans="1:17">
      <c r="A3" s="1138" t="s">
        <v>7158</v>
      </c>
      <c r="B3" s="1139" t="s">
        <v>5008</v>
      </c>
      <c r="C3" s="1207"/>
      <c r="D3" s="1208" t="s">
        <v>4384</v>
      </c>
      <c r="E3" s="1209"/>
      <c r="F3" s="1207"/>
      <c r="G3" s="1208" t="s">
        <v>4375</v>
      </c>
      <c r="H3" s="1209"/>
      <c r="I3" s="1224"/>
      <c r="J3" s="1706" t="s">
        <v>6361</v>
      </c>
      <c r="K3" s="1226"/>
      <c r="L3" s="1207"/>
      <c r="M3" s="1208" t="s">
        <v>4375</v>
      </c>
      <c r="N3" s="1209"/>
      <c r="O3" s="1207"/>
      <c r="P3" s="1208" t="s">
        <v>4375</v>
      </c>
      <c r="Q3" s="1209"/>
    </row>
    <row r="4" spans="1:17" ht="19.5" thickBot="1">
      <c r="A4" s="1140" t="s">
        <v>7159</v>
      </c>
      <c r="B4" s="1141" t="s">
        <v>5009</v>
      </c>
      <c r="C4" s="1210"/>
      <c r="D4" s="1211" t="s">
        <v>7334</v>
      </c>
      <c r="E4" s="1212"/>
      <c r="F4" s="1210"/>
      <c r="G4" s="1211" t="s">
        <v>7579</v>
      </c>
      <c r="H4" s="1212"/>
      <c r="I4" s="1227"/>
      <c r="J4" s="1707" t="s">
        <v>7580</v>
      </c>
      <c r="K4" s="1229"/>
      <c r="L4" s="1210"/>
      <c r="M4" s="1211" t="s">
        <v>7602</v>
      </c>
      <c r="N4" s="1212"/>
      <c r="O4" s="1210"/>
      <c r="P4" s="1211" t="s">
        <v>7621</v>
      </c>
      <c r="Q4" s="1212"/>
    </row>
    <row r="5" spans="1:17" ht="19.5" thickTop="1">
      <c r="A5" s="1142" t="s">
        <v>7160</v>
      </c>
      <c r="B5" s="1143" t="s">
        <v>5773</v>
      </c>
      <c r="C5" s="1213"/>
      <c r="D5" s="1214" t="s">
        <v>6392</v>
      </c>
      <c r="E5" s="1215"/>
      <c r="F5" s="1213"/>
      <c r="G5" s="1214" t="s">
        <v>7566</v>
      </c>
      <c r="H5" s="1215"/>
      <c r="I5" s="1213"/>
      <c r="J5" s="1214" t="s">
        <v>7582</v>
      </c>
      <c r="K5" s="1215"/>
      <c r="L5" s="1213"/>
      <c r="M5" s="1214" t="s">
        <v>7593</v>
      </c>
      <c r="N5" s="1215"/>
      <c r="O5" s="1213"/>
      <c r="P5" s="1214" t="s">
        <v>7622</v>
      </c>
      <c r="Q5" s="1215"/>
    </row>
    <row r="6" spans="1:17">
      <c r="A6" s="1138" t="s">
        <v>7161</v>
      </c>
      <c r="B6" s="1139" t="s">
        <v>5384</v>
      </c>
      <c r="C6" s="1207"/>
      <c r="D6" s="1779">
        <v>45243</v>
      </c>
      <c r="E6" s="1209"/>
      <c r="F6" s="1207"/>
      <c r="G6" s="1779">
        <v>44442</v>
      </c>
      <c r="H6" s="1209"/>
      <c r="I6" s="1207"/>
      <c r="J6" s="1779">
        <v>45575</v>
      </c>
      <c r="K6" s="1209"/>
      <c r="L6" s="1207"/>
      <c r="M6" s="1779">
        <v>45373</v>
      </c>
      <c r="N6" s="1209"/>
      <c r="O6" s="1207"/>
      <c r="P6" s="1779">
        <v>45471</v>
      </c>
      <c r="Q6" s="1209"/>
    </row>
    <row r="7" spans="1:17">
      <c r="A7" s="1138" t="s">
        <v>7162</v>
      </c>
      <c r="B7" s="1139" t="s">
        <v>5007</v>
      </c>
      <c r="C7" s="1207"/>
      <c r="D7" s="1208" t="s">
        <v>7335</v>
      </c>
      <c r="E7" s="1209"/>
      <c r="F7" s="1207"/>
      <c r="G7" s="1208" t="s">
        <v>7567</v>
      </c>
      <c r="H7" s="1209"/>
      <c r="I7" s="1207"/>
      <c r="J7" s="1208" t="s">
        <v>7583</v>
      </c>
      <c r="K7" s="1209"/>
      <c r="L7" s="1207"/>
      <c r="M7" s="1208" t="s">
        <v>7594</v>
      </c>
      <c r="N7" s="1209"/>
      <c r="O7" s="1207"/>
      <c r="P7" s="1208" t="s">
        <v>7623</v>
      </c>
      <c r="Q7" s="1209"/>
    </row>
    <row r="8" spans="1:17">
      <c r="A8" s="1138" t="s">
        <v>7163</v>
      </c>
      <c r="B8" s="1139" t="s">
        <v>5385</v>
      </c>
      <c r="C8" s="1207"/>
      <c r="D8" s="1236">
        <v>2020</v>
      </c>
      <c r="E8" s="1209"/>
      <c r="F8" s="1207"/>
      <c r="G8" s="1236">
        <v>1460</v>
      </c>
      <c r="H8" s="1209"/>
      <c r="I8" s="1207"/>
      <c r="J8" s="1236">
        <v>2210</v>
      </c>
      <c r="K8" s="1209"/>
      <c r="L8" s="1207"/>
      <c r="M8" s="1236">
        <v>1230</v>
      </c>
      <c r="N8" s="1209"/>
      <c r="O8" s="1207"/>
      <c r="P8" s="1236">
        <v>1480</v>
      </c>
      <c r="Q8" s="1209"/>
    </row>
    <row r="9" spans="1:17">
      <c r="A9" s="1138" t="s">
        <v>5297</v>
      </c>
      <c r="B9" s="1139" t="s">
        <v>5386</v>
      </c>
      <c r="C9" s="1207"/>
      <c r="D9" s="1208" t="s">
        <v>7336</v>
      </c>
      <c r="E9" s="1209"/>
      <c r="F9" s="1207"/>
      <c r="G9" s="1208" t="s">
        <v>7568</v>
      </c>
      <c r="H9" s="1209"/>
      <c r="I9" s="1207"/>
      <c r="J9" s="1208" t="s">
        <v>7584</v>
      </c>
      <c r="K9" s="1209"/>
      <c r="L9" s="1207"/>
      <c r="M9" s="1208" t="s">
        <v>3331</v>
      </c>
      <c r="N9" s="1209"/>
      <c r="O9" s="1207"/>
      <c r="P9" s="1208" t="s">
        <v>3213</v>
      </c>
      <c r="Q9" s="1209"/>
    </row>
    <row r="10" spans="1:17" ht="19.5" thickBot="1">
      <c r="A10" s="2038" t="s">
        <v>7164</v>
      </c>
      <c r="B10" s="2039" t="s">
        <v>5387</v>
      </c>
      <c r="C10" s="2040"/>
      <c r="D10" s="2041">
        <v>5</v>
      </c>
      <c r="E10" s="1975"/>
      <c r="F10" s="2040"/>
      <c r="G10" s="2041">
        <v>5</v>
      </c>
      <c r="H10" s="1975"/>
      <c r="I10" s="2040"/>
      <c r="J10" s="2041">
        <v>6</v>
      </c>
      <c r="K10" s="1975"/>
      <c r="L10" s="2040"/>
      <c r="M10" s="2041">
        <v>5</v>
      </c>
      <c r="N10" s="1975"/>
      <c r="O10" s="2040"/>
      <c r="P10" s="2041">
        <v>6</v>
      </c>
      <c r="Q10" s="1975"/>
    </row>
    <row r="11" spans="1:17" ht="19.5" thickTop="1">
      <c r="A11" s="2042" t="s">
        <v>7165</v>
      </c>
      <c r="B11" s="2043" t="s">
        <v>5406</v>
      </c>
      <c r="C11" s="2150"/>
      <c r="D11" s="2045"/>
      <c r="E11" s="2151"/>
      <c r="F11" s="2150"/>
      <c r="G11" s="2045"/>
      <c r="H11" s="2151"/>
      <c r="I11" s="2150"/>
      <c r="J11" s="2045"/>
      <c r="K11" s="2151"/>
      <c r="L11" s="2150"/>
      <c r="M11" s="2045"/>
      <c r="N11" s="2151"/>
      <c r="O11" s="2150"/>
      <c r="P11" s="2045"/>
      <c r="Q11" s="2151"/>
    </row>
    <row r="12" spans="1:17">
      <c r="A12" s="1148" t="s">
        <v>7166</v>
      </c>
      <c r="B12" s="1149" t="s">
        <v>5407</v>
      </c>
      <c r="C12" s="2047"/>
      <c r="D12" s="1721" t="s">
        <v>2283</v>
      </c>
      <c r="E12" s="2048"/>
      <c r="F12" s="2047"/>
      <c r="G12" s="1721" t="s">
        <v>2283</v>
      </c>
      <c r="H12" s="2048"/>
      <c r="I12" s="2047"/>
      <c r="J12" s="1721" t="s">
        <v>2283</v>
      </c>
      <c r="K12" s="2048"/>
      <c r="L12" s="2047"/>
      <c r="M12" s="1721" t="s">
        <v>2283</v>
      </c>
      <c r="N12" s="2048"/>
      <c r="O12" s="2047"/>
      <c r="P12" s="1721" t="s">
        <v>2296</v>
      </c>
      <c r="Q12" s="2048"/>
    </row>
    <row r="13" spans="1:17">
      <c r="A13" s="1722" t="s">
        <v>7167</v>
      </c>
      <c r="B13" s="1723" t="s">
        <v>5408</v>
      </c>
      <c r="C13" s="2049"/>
      <c r="D13" s="1725">
        <v>0.95</v>
      </c>
      <c r="E13" s="2050"/>
      <c r="F13" s="2049"/>
      <c r="G13" s="1725">
        <v>0.94</v>
      </c>
      <c r="H13" s="2050"/>
      <c r="I13" s="2049"/>
      <c r="J13" s="1725">
        <v>0.94</v>
      </c>
      <c r="K13" s="2050"/>
      <c r="L13" s="2049"/>
      <c r="M13" s="1725">
        <v>0.9</v>
      </c>
      <c r="N13" s="2050"/>
      <c r="O13" s="2049"/>
      <c r="P13" s="1725">
        <v>0.9</v>
      </c>
      <c r="Q13" s="2050"/>
    </row>
    <row r="14" spans="1:17" ht="19.5" thickBot="1">
      <c r="A14" s="1150" t="s">
        <v>7168</v>
      </c>
      <c r="B14" s="1151" t="s">
        <v>5409</v>
      </c>
      <c r="C14" s="2172"/>
      <c r="D14" s="2173">
        <v>184.3</v>
      </c>
      <c r="E14" s="2174"/>
      <c r="F14" s="2172"/>
      <c r="G14" s="2173">
        <v>182.44</v>
      </c>
      <c r="H14" s="2174"/>
      <c r="I14" s="2172"/>
      <c r="J14" s="2173">
        <v>183</v>
      </c>
      <c r="K14" s="2174"/>
      <c r="L14" s="2172"/>
      <c r="M14" s="2173">
        <v>176.23</v>
      </c>
      <c r="N14" s="2174"/>
      <c r="O14" s="2172"/>
      <c r="P14" s="2173">
        <v>175.07</v>
      </c>
      <c r="Q14" s="2174"/>
    </row>
    <row r="15" spans="1:17" ht="19.5" thickTop="1">
      <c r="A15" s="2054" t="s">
        <v>5236</v>
      </c>
      <c r="B15" s="2055" t="s">
        <v>5486</v>
      </c>
      <c r="C15" s="2056"/>
      <c r="D15" s="2057"/>
      <c r="E15" s="2058"/>
      <c r="F15" s="2056"/>
      <c r="G15" s="2057"/>
      <c r="H15" s="2058"/>
      <c r="I15" s="2056"/>
      <c r="J15" s="2057"/>
      <c r="K15" s="2058"/>
      <c r="L15" s="2056"/>
      <c r="M15" s="2057"/>
      <c r="N15" s="2058"/>
      <c r="O15" s="2056"/>
      <c r="P15" s="2057"/>
      <c r="Q15" s="2058"/>
    </row>
    <row r="16" spans="1:17">
      <c r="A16" s="1287" t="s">
        <v>5301</v>
      </c>
      <c r="B16" s="1288" t="s">
        <v>5487</v>
      </c>
      <c r="C16" s="1278"/>
      <c r="D16" s="1729" t="s">
        <v>2288</v>
      </c>
      <c r="E16" s="1280"/>
      <c r="F16" s="1278"/>
      <c r="G16" s="1729" t="s">
        <v>2288</v>
      </c>
      <c r="H16" s="1280"/>
      <c r="I16" s="1278"/>
      <c r="J16" s="1729" t="s">
        <v>2288</v>
      </c>
      <c r="K16" s="1280"/>
      <c r="L16" s="1278"/>
      <c r="M16" s="1729" t="s">
        <v>2288</v>
      </c>
      <c r="N16" s="1280"/>
      <c r="O16" s="1278"/>
      <c r="P16" s="1729" t="s">
        <v>2288</v>
      </c>
      <c r="Q16" s="1280"/>
    </row>
    <row r="17" spans="1:17">
      <c r="A17" s="1730" t="s">
        <v>7167</v>
      </c>
      <c r="B17" s="1731" t="s">
        <v>5408</v>
      </c>
      <c r="C17" s="1732"/>
      <c r="D17" s="1733">
        <v>0.97</v>
      </c>
      <c r="E17" s="1734"/>
      <c r="F17" s="1732"/>
      <c r="G17" s="1733">
        <v>0.98</v>
      </c>
      <c r="H17" s="1734"/>
      <c r="I17" s="1732"/>
      <c r="J17" s="1733">
        <v>0.96</v>
      </c>
      <c r="K17" s="1734"/>
      <c r="L17" s="1732"/>
      <c r="M17" s="1733">
        <v>0.95</v>
      </c>
      <c r="N17" s="1734"/>
      <c r="O17" s="1732"/>
      <c r="P17" s="1733">
        <v>0.98</v>
      </c>
      <c r="Q17" s="1734"/>
    </row>
    <row r="18" spans="1:17" ht="19.5" thickBot="1">
      <c r="A18" s="1289" t="s">
        <v>7169</v>
      </c>
      <c r="B18" s="1290" t="s">
        <v>5488</v>
      </c>
      <c r="C18" s="1281"/>
      <c r="D18" s="2152">
        <v>83.78</v>
      </c>
      <c r="E18" s="1283"/>
      <c r="F18" s="1281"/>
      <c r="G18" s="2152">
        <v>84.8</v>
      </c>
      <c r="H18" s="1283"/>
      <c r="I18" s="1281"/>
      <c r="J18" s="2152">
        <v>82.99</v>
      </c>
      <c r="K18" s="1283"/>
      <c r="L18" s="1281"/>
      <c r="M18" s="2152">
        <v>82.22</v>
      </c>
      <c r="N18" s="1283"/>
      <c r="O18" s="1281"/>
      <c r="P18" s="2152">
        <v>84.52</v>
      </c>
      <c r="Q18" s="1283"/>
    </row>
    <row r="19" spans="1:17" ht="19.5" thickTop="1">
      <c r="A19" s="2065" t="s">
        <v>7170</v>
      </c>
      <c r="B19" s="2061" t="s">
        <v>5790</v>
      </c>
      <c r="C19" s="2066"/>
      <c r="D19" s="2063"/>
      <c r="E19" s="2067"/>
      <c r="F19" s="2066"/>
      <c r="G19" s="2063"/>
      <c r="H19" s="2067"/>
      <c r="I19" s="2066"/>
      <c r="J19" s="2063"/>
      <c r="K19" s="2067"/>
      <c r="L19" s="2066"/>
      <c r="M19" s="2063"/>
      <c r="N19" s="2067"/>
      <c r="O19" s="2066"/>
      <c r="P19" s="2063"/>
      <c r="Q19" s="2067"/>
    </row>
    <row r="20" spans="1:17">
      <c r="A20" s="1296" t="s">
        <v>7166</v>
      </c>
      <c r="B20" s="1160" t="s">
        <v>5416</v>
      </c>
      <c r="C20" s="1328"/>
      <c r="D20" s="1477">
        <v>5</v>
      </c>
      <c r="E20" s="1209"/>
      <c r="F20" s="1328"/>
      <c r="G20" s="1477">
        <v>5</v>
      </c>
      <c r="H20" s="1209"/>
      <c r="I20" s="1328"/>
      <c r="J20" s="1477">
        <v>5</v>
      </c>
      <c r="K20" s="1209"/>
      <c r="L20" s="1328"/>
      <c r="M20" s="1477">
        <v>5</v>
      </c>
      <c r="N20" s="1209"/>
      <c r="O20" s="1328"/>
      <c r="P20" s="1477">
        <v>5</v>
      </c>
      <c r="Q20" s="1209"/>
    </row>
    <row r="21" spans="1:17">
      <c r="A21" s="1296" t="s">
        <v>7171</v>
      </c>
      <c r="B21" s="1160" t="s">
        <v>5409</v>
      </c>
      <c r="C21" s="1328"/>
      <c r="D21" s="1329">
        <v>25</v>
      </c>
      <c r="E21" s="1209"/>
      <c r="F21" s="1328"/>
      <c r="G21" s="1329">
        <v>25</v>
      </c>
      <c r="H21" s="1209"/>
      <c r="I21" s="1328"/>
      <c r="J21" s="1329">
        <v>25</v>
      </c>
      <c r="K21" s="1209"/>
      <c r="L21" s="1328"/>
      <c r="M21" s="1329">
        <v>25</v>
      </c>
      <c r="N21" s="1209"/>
      <c r="O21" s="1328"/>
      <c r="P21" s="1329">
        <v>25</v>
      </c>
      <c r="Q21" s="1209"/>
    </row>
    <row r="22" spans="1:17">
      <c r="A22" s="1298" t="s">
        <v>5005</v>
      </c>
      <c r="B22" s="1139" t="s">
        <v>5007</v>
      </c>
      <c r="C22" s="1328"/>
      <c r="D22" s="1330" t="s">
        <v>7335</v>
      </c>
      <c r="E22" s="1209"/>
      <c r="F22" s="1328"/>
      <c r="G22" s="1330" t="s">
        <v>7567</v>
      </c>
      <c r="H22" s="1209"/>
      <c r="I22" s="1328"/>
      <c r="J22" s="1330" t="s">
        <v>7583</v>
      </c>
      <c r="K22" s="1209"/>
      <c r="L22" s="1328"/>
      <c r="M22" s="1330" t="s">
        <v>7594</v>
      </c>
      <c r="N22" s="1209"/>
      <c r="O22" s="1328"/>
      <c r="P22" s="1330" t="s">
        <v>7623</v>
      </c>
      <c r="Q22" s="1209"/>
    </row>
    <row r="23" spans="1:17">
      <c r="A23" s="1298" t="s">
        <v>5315</v>
      </c>
      <c r="B23" s="1139" t="s">
        <v>7044</v>
      </c>
      <c r="C23" s="1328"/>
      <c r="D23" s="1330" t="s">
        <v>7337</v>
      </c>
      <c r="E23" s="1209"/>
      <c r="F23" s="1328"/>
      <c r="G23" s="1330" t="s">
        <v>7569</v>
      </c>
      <c r="H23" s="1209"/>
      <c r="I23" s="1328"/>
      <c r="J23" s="1330" t="s">
        <v>7585</v>
      </c>
      <c r="K23" s="1209"/>
      <c r="L23" s="1328"/>
      <c r="M23" s="1330" t="s">
        <v>7595</v>
      </c>
      <c r="N23" s="1209"/>
      <c r="O23" s="1328"/>
      <c r="P23" s="1330" t="s">
        <v>7624</v>
      </c>
      <c r="Q23" s="1209"/>
    </row>
    <row r="24" spans="1:17">
      <c r="A24" s="1298" t="s">
        <v>5316</v>
      </c>
      <c r="B24" s="1139" t="s">
        <v>5489</v>
      </c>
      <c r="C24" s="1328"/>
      <c r="D24" s="1330" t="s">
        <v>7338</v>
      </c>
      <c r="E24" s="1209"/>
      <c r="F24" s="1328"/>
      <c r="G24" s="1330" t="s">
        <v>7570</v>
      </c>
      <c r="H24" s="1209"/>
      <c r="I24" s="1328"/>
      <c r="J24" s="1330" t="s">
        <v>7586</v>
      </c>
      <c r="K24" s="1209"/>
      <c r="L24" s="1328"/>
      <c r="M24" s="1330" t="s">
        <v>7596</v>
      </c>
      <c r="N24" s="1209"/>
      <c r="O24" s="1328"/>
      <c r="P24" s="1330" t="s">
        <v>7625</v>
      </c>
      <c r="Q24" s="1209"/>
    </row>
    <row r="25" spans="1:17">
      <c r="A25" s="1298" t="s">
        <v>5317</v>
      </c>
      <c r="B25" s="1139" t="s">
        <v>5490</v>
      </c>
      <c r="C25" s="1328"/>
      <c r="D25" s="1331" t="s">
        <v>5932</v>
      </c>
      <c r="E25" s="1209" t="s">
        <v>5731</v>
      </c>
      <c r="F25" s="1328"/>
      <c r="G25" s="1331" t="s">
        <v>4830</v>
      </c>
      <c r="H25" s="1209" t="s">
        <v>5731</v>
      </c>
      <c r="I25" s="1328"/>
      <c r="J25" s="2171" t="s">
        <v>4830</v>
      </c>
      <c r="K25" s="1209"/>
      <c r="L25" s="1328"/>
      <c r="M25" s="1331" t="s">
        <v>4830</v>
      </c>
      <c r="N25" s="1209"/>
      <c r="O25" s="1328"/>
      <c r="P25" s="1331" t="s">
        <v>4830</v>
      </c>
      <c r="Q25" s="1209"/>
    </row>
    <row r="26" spans="1:17">
      <c r="A26" s="1298" t="s">
        <v>5297</v>
      </c>
      <c r="B26" s="1139" t="s">
        <v>5386</v>
      </c>
      <c r="C26" s="1328"/>
      <c r="D26" s="1330" t="s">
        <v>7339</v>
      </c>
      <c r="E26" s="1209"/>
      <c r="F26" s="1328"/>
      <c r="G26" s="1330" t="s">
        <v>7568</v>
      </c>
      <c r="H26" s="1209"/>
      <c r="I26" s="1328"/>
      <c r="J26" s="1330" t="s">
        <v>7584</v>
      </c>
      <c r="K26" s="1209"/>
      <c r="L26" s="1328"/>
      <c r="M26" s="1330" t="s">
        <v>3355</v>
      </c>
      <c r="N26" s="1209"/>
      <c r="O26" s="1328"/>
      <c r="P26" s="1330" t="s">
        <v>6396</v>
      </c>
      <c r="Q26" s="1209"/>
    </row>
    <row r="27" spans="1:17">
      <c r="A27" s="1298" t="s">
        <v>7340</v>
      </c>
      <c r="B27" s="1139" t="s">
        <v>7341</v>
      </c>
      <c r="C27" s="1328"/>
      <c r="D27" s="1457">
        <v>10</v>
      </c>
      <c r="E27" s="1209"/>
      <c r="F27" s="1328"/>
      <c r="G27" s="1457">
        <v>10</v>
      </c>
      <c r="H27" s="1209"/>
      <c r="I27" s="1328"/>
      <c r="J27" s="1457">
        <v>10</v>
      </c>
      <c r="K27" s="1209"/>
      <c r="L27" s="1328"/>
      <c r="M27" s="1457">
        <v>10</v>
      </c>
      <c r="N27" s="1209"/>
      <c r="O27" s="1328"/>
      <c r="P27" s="1457">
        <v>10</v>
      </c>
      <c r="Q27" s="1209"/>
    </row>
    <row r="28" spans="1:17">
      <c r="A28" s="1298" t="s">
        <v>7342</v>
      </c>
      <c r="B28" s="1139" t="s">
        <v>7343</v>
      </c>
      <c r="C28" s="1328"/>
      <c r="D28" s="1457">
        <v>25</v>
      </c>
      <c r="E28" s="1209"/>
      <c r="F28" s="1328"/>
      <c r="G28" s="1457">
        <v>25</v>
      </c>
      <c r="H28" s="1209"/>
      <c r="I28" s="1328"/>
      <c r="J28" s="1457">
        <v>25</v>
      </c>
      <c r="K28" s="1209"/>
      <c r="L28" s="1328"/>
      <c r="M28" s="1457">
        <v>25</v>
      </c>
      <c r="N28" s="1209"/>
      <c r="O28" s="1328"/>
      <c r="P28" s="1457">
        <v>25</v>
      </c>
      <c r="Q28" s="1209"/>
    </row>
    <row r="29" spans="1:17">
      <c r="A29" s="1298" t="s">
        <v>7344</v>
      </c>
      <c r="B29" s="1139" t="s">
        <v>7345</v>
      </c>
      <c r="C29" s="1328"/>
      <c r="D29" s="1457">
        <v>10</v>
      </c>
      <c r="E29" s="1209"/>
      <c r="F29" s="1328"/>
      <c r="G29" s="1457">
        <v>10</v>
      </c>
      <c r="H29" s="1209"/>
      <c r="I29" s="1328"/>
      <c r="J29" s="1457">
        <v>10</v>
      </c>
      <c r="K29" s="1209"/>
      <c r="L29" s="1328"/>
      <c r="M29" s="1457">
        <v>10</v>
      </c>
      <c r="N29" s="1209"/>
      <c r="O29" s="1328"/>
      <c r="P29" s="1457">
        <v>10</v>
      </c>
      <c r="Q29" s="1209"/>
    </row>
    <row r="30" spans="1:17">
      <c r="A30" s="1298" t="s">
        <v>7346</v>
      </c>
      <c r="B30" s="1139" t="s">
        <v>7347</v>
      </c>
      <c r="C30" s="1328"/>
      <c r="D30" s="1457">
        <v>25</v>
      </c>
      <c r="E30" s="1209"/>
      <c r="F30" s="1328"/>
      <c r="G30" s="1457">
        <v>25</v>
      </c>
      <c r="H30" s="1209"/>
      <c r="I30" s="1328"/>
      <c r="J30" s="1457">
        <v>25</v>
      </c>
      <c r="K30" s="1209"/>
      <c r="L30" s="1328"/>
      <c r="M30" s="1457">
        <v>25</v>
      </c>
      <c r="N30" s="1209"/>
      <c r="O30" s="1328"/>
      <c r="P30" s="1457">
        <v>25</v>
      </c>
      <c r="Q30" s="1209"/>
    </row>
    <row r="31" spans="1:17">
      <c r="A31" s="1298" t="s">
        <v>7348</v>
      </c>
      <c r="B31" s="1139" t="s">
        <v>7349</v>
      </c>
      <c r="C31" s="1328"/>
      <c r="D31" s="1457">
        <v>60</v>
      </c>
      <c r="E31" s="1209"/>
      <c r="F31" s="1328"/>
      <c r="G31" s="1457">
        <v>60</v>
      </c>
      <c r="H31" s="1209"/>
      <c r="I31" s="1328"/>
      <c r="J31" s="1457">
        <v>60</v>
      </c>
      <c r="K31" s="1209"/>
      <c r="L31" s="1328"/>
      <c r="M31" s="1457">
        <v>60</v>
      </c>
      <c r="N31" s="1209"/>
      <c r="O31" s="1328"/>
      <c r="P31" s="1457">
        <v>60</v>
      </c>
      <c r="Q31" s="1209"/>
    </row>
    <row r="32" spans="1:17">
      <c r="A32" s="1298" t="s">
        <v>7350</v>
      </c>
      <c r="B32" s="1139" t="s">
        <v>7351</v>
      </c>
      <c r="C32" s="1328"/>
      <c r="D32" s="1457">
        <v>45</v>
      </c>
      <c r="E32" s="1209"/>
      <c r="F32" s="1328"/>
      <c r="G32" s="1457">
        <v>45</v>
      </c>
      <c r="H32" s="1209"/>
      <c r="I32" s="1328"/>
      <c r="J32" s="1457">
        <v>45</v>
      </c>
      <c r="K32" s="1209"/>
      <c r="L32" s="1328"/>
      <c r="M32" s="1457">
        <v>45</v>
      </c>
      <c r="N32" s="1209"/>
      <c r="O32" s="1328"/>
      <c r="P32" s="1457">
        <v>45</v>
      </c>
      <c r="Q32" s="1209"/>
    </row>
    <row r="33" spans="1:17">
      <c r="A33" s="1298" t="s">
        <v>7352</v>
      </c>
      <c r="B33" s="1139" t="s">
        <v>7353</v>
      </c>
      <c r="C33" s="1328"/>
      <c r="D33" s="1457">
        <v>60</v>
      </c>
      <c r="E33" s="1209"/>
      <c r="F33" s="1328"/>
      <c r="G33" s="1457">
        <v>60</v>
      </c>
      <c r="H33" s="1209"/>
      <c r="I33" s="1328"/>
      <c r="J33" s="1457">
        <v>60</v>
      </c>
      <c r="K33" s="1209"/>
      <c r="L33" s="1328"/>
      <c r="M33" s="1457">
        <v>60</v>
      </c>
      <c r="N33" s="1209"/>
      <c r="O33" s="1328"/>
      <c r="P33" s="1457">
        <v>60</v>
      </c>
      <c r="Q33" s="1209"/>
    </row>
    <row r="34" spans="1:17">
      <c r="A34" s="1298" t="s">
        <v>7354</v>
      </c>
      <c r="B34" s="1139" t="s">
        <v>7355</v>
      </c>
      <c r="C34" s="1328"/>
      <c r="D34" s="1457">
        <v>45</v>
      </c>
      <c r="E34" s="1209"/>
      <c r="F34" s="1328"/>
      <c r="G34" s="1457">
        <v>45</v>
      </c>
      <c r="H34" s="1209"/>
      <c r="I34" s="1328"/>
      <c r="J34" s="1457">
        <v>45</v>
      </c>
      <c r="K34" s="1209"/>
      <c r="L34" s="1328"/>
      <c r="M34" s="1457">
        <v>45</v>
      </c>
      <c r="N34" s="1209"/>
      <c r="O34" s="1328"/>
      <c r="P34" s="1457">
        <v>45</v>
      </c>
      <c r="Q34" s="1209"/>
    </row>
    <row r="35" spans="1:17">
      <c r="A35" s="1298" t="s">
        <v>5326</v>
      </c>
      <c r="B35" s="1139" t="s">
        <v>5785</v>
      </c>
      <c r="C35" s="1328"/>
      <c r="D35" s="1330" t="s">
        <v>5858</v>
      </c>
      <c r="E35" s="1209"/>
      <c r="F35" s="1328"/>
      <c r="G35" s="1330" t="s">
        <v>5858</v>
      </c>
      <c r="H35" s="1209"/>
      <c r="I35" s="1328"/>
      <c r="J35" s="1330" t="s">
        <v>5858</v>
      </c>
      <c r="K35" s="1209"/>
      <c r="L35" s="1328"/>
      <c r="M35" s="1330" t="s">
        <v>5858</v>
      </c>
      <c r="N35" s="1209"/>
      <c r="O35" s="1328"/>
      <c r="P35" s="1330" t="s">
        <v>5858</v>
      </c>
      <c r="Q35" s="1209"/>
    </row>
    <row r="36" spans="1:17">
      <c r="A36" s="1332" t="s">
        <v>7172</v>
      </c>
      <c r="B36" s="1139" t="s">
        <v>7356</v>
      </c>
      <c r="C36" s="1328"/>
      <c r="D36" s="1457">
        <v>40</v>
      </c>
      <c r="E36" s="1209"/>
      <c r="F36" s="1328"/>
      <c r="G36" s="1457">
        <v>40</v>
      </c>
      <c r="H36" s="1209"/>
      <c r="I36" s="1328"/>
      <c r="J36" s="1457">
        <v>40</v>
      </c>
      <c r="K36" s="1209"/>
      <c r="L36" s="1328"/>
      <c r="M36" s="1457">
        <v>40</v>
      </c>
      <c r="N36" s="1209"/>
      <c r="O36" s="1328"/>
      <c r="P36" s="1457">
        <v>40</v>
      </c>
      <c r="Q36" s="1209"/>
    </row>
    <row r="37" spans="1:17">
      <c r="A37" s="1332" t="s">
        <v>7173</v>
      </c>
      <c r="B37" s="1139" t="s">
        <v>7357</v>
      </c>
      <c r="C37" s="1328"/>
      <c r="D37" s="1457">
        <v>40</v>
      </c>
      <c r="E37" s="1209"/>
      <c r="F37" s="1328"/>
      <c r="G37" s="1457">
        <v>40</v>
      </c>
      <c r="H37" s="1209"/>
      <c r="I37" s="1328"/>
      <c r="J37" s="1457">
        <v>40</v>
      </c>
      <c r="K37" s="1209"/>
      <c r="L37" s="1328"/>
      <c r="M37" s="1457">
        <v>40</v>
      </c>
      <c r="N37" s="1209"/>
      <c r="O37" s="1328"/>
      <c r="P37" s="1457">
        <v>40</v>
      </c>
      <c r="Q37" s="1209"/>
    </row>
    <row r="38" spans="1:17" ht="60">
      <c r="A38" s="1299" t="s">
        <v>7358</v>
      </c>
      <c r="B38" s="1139" t="s">
        <v>7359</v>
      </c>
      <c r="C38" s="1300" t="s">
        <v>4806</v>
      </c>
      <c r="D38" s="1301" t="s">
        <v>4813</v>
      </c>
      <c r="E38" s="1302" t="s">
        <v>4814</v>
      </c>
      <c r="F38" s="1300" t="s">
        <v>4806</v>
      </c>
      <c r="G38" s="1301" t="s">
        <v>4813</v>
      </c>
      <c r="H38" s="1302" t="s">
        <v>4814</v>
      </c>
      <c r="I38" s="1300" t="s">
        <v>4806</v>
      </c>
      <c r="J38" s="1301" t="s">
        <v>4813</v>
      </c>
      <c r="K38" s="1302" t="s">
        <v>4814</v>
      </c>
      <c r="L38" s="1300" t="s">
        <v>4806</v>
      </c>
      <c r="M38" s="1301" t="s">
        <v>4813</v>
      </c>
      <c r="N38" s="1302" t="s">
        <v>4814</v>
      </c>
      <c r="O38" s="1300" t="s">
        <v>4806</v>
      </c>
      <c r="P38" s="1301" t="s">
        <v>4813</v>
      </c>
      <c r="Q38" s="1302" t="s">
        <v>4814</v>
      </c>
    </row>
    <row r="39" spans="1:17">
      <c r="A39" s="1303" t="s">
        <v>7174</v>
      </c>
      <c r="B39" s="1304" t="s">
        <v>5491</v>
      </c>
      <c r="C39" s="1305" t="s">
        <v>2284</v>
      </c>
      <c r="D39" s="1479">
        <v>10.1</v>
      </c>
      <c r="E39" s="1480">
        <v>0</v>
      </c>
      <c r="F39" s="1305" t="s">
        <v>2284</v>
      </c>
      <c r="G39" s="1479">
        <v>10.199999999999999</v>
      </c>
      <c r="H39" s="1480">
        <v>0</v>
      </c>
      <c r="I39" s="1305" t="s">
        <v>2284</v>
      </c>
      <c r="J39" s="1479">
        <v>10.199999999999999</v>
      </c>
      <c r="K39" s="1480">
        <v>0</v>
      </c>
      <c r="L39" s="1305" t="s">
        <v>2284</v>
      </c>
      <c r="M39" s="1479">
        <v>10.1</v>
      </c>
      <c r="N39" s="1480">
        <v>0</v>
      </c>
      <c r="O39" s="1305" t="s">
        <v>2284</v>
      </c>
      <c r="P39" s="1479">
        <v>10.1</v>
      </c>
      <c r="Q39" s="1480">
        <v>0</v>
      </c>
    </row>
    <row r="40" spans="1:17">
      <c r="A40" s="1714" t="s">
        <v>7175</v>
      </c>
      <c r="B40" s="1350" t="s">
        <v>5492</v>
      </c>
      <c r="C40" s="1310" t="s">
        <v>1078</v>
      </c>
      <c r="D40" s="1485" t="s">
        <v>1078</v>
      </c>
      <c r="E40" s="1486" t="s">
        <v>1078</v>
      </c>
      <c r="F40" s="1310" t="s">
        <v>1078</v>
      </c>
      <c r="G40" s="1485" t="s">
        <v>1078</v>
      </c>
      <c r="H40" s="1486" t="s">
        <v>1078</v>
      </c>
      <c r="I40" s="1310" t="s">
        <v>1078</v>
      </c>
      <c r="J40" s="1485" t="s">
        <v>1078</v>
      </c>
      <c r="K40" s="1486" t="s">
        <v>1078</v>
      </c>
      <c r="L40" s="1310" t="s">
        <v>1078</v>
      </c>
      <c r="M40" s="1485" t="s">
        <v>1078</v>
      </c>
      <c r="N40" s="1486" t="s">
        <v>1078</v>
      </c>
      <c r="O40" s="1310" t="s">
        <v>1078</v>
      </c>
      <c r="P40" s="1485" t="s">
        <v>1078</v>
      </c>
      <c r="Q40" s="1486" t="s">
        <v>1078</v>
      </c>
    </row>
    <row r="41" spans="1:17">
      <c r="A41" s="1313" t="s">
        <v>7176</v>
      </c>
      <c r="B41" s="1143" t="s">
        <v>5493</v>
      </c>
      <c r="C41" s="1314" t="s">
        <v>1078</v>
      </c>
      <c r="D41" s="1483" t="s">
        <v>1078</v>
      </c>
      <c r="E41" s="1484" t="s">
        <v>1078</v>
      </c>
      <c r="F41" s="1314" t="s">
        <v>1078</v>
      </c>
      <c r="G41" s="1483" t="s">
        <v>1078</v>
      </c>
      <c r="H41" s="1484" t="s">
        <v>1078</v>
      </c>
      <c r="I41" s="1314" t="s">
        <v>1078</v>
      </c>
      <c r="J41" s="1483" t="s">
        <v>1078</v>
      </c>
      <c r="K41" s="1484" t="s">
        <v>1078</v>
      </c>
      <c r="L41" s="1314" t="s">
        <v>1078</v>
      </c>
      <c r="M41" s="1483" t="s">
        <v>1078</v>
      </c>
      <c r="N41" s="1484" t="s">
        <v>1078</v>
      </c>
      <c r="O41" s="1314" t="s">
        <v>1078</v>
      </c>
      <c r="P41" s="1483" t="s">
        <v>1078</v>
      </c>
      <c r="Q41" s="1484" t="s">
        <v>1078</v>
      </c>
    </row>
    <row r="42" spans="1:17">
      <c r="A42" s="1303" t="s">
        <v>7177</v>
      </c>
      <c r="B42" s="1304" t="s">
        <v>5494</v>
      </c>
      <c r="C42" s="1305" t="s">
        <v>4809</v>
      </c>
      <c r="D42" s="1479" t="s">
        <v>1078</v>
      </c>
      <c r="E42" s="1480" t="s">
        <v>1078</v>
      </c>
      <c r="F42" s="1305" t="s">
        <v>4809</v>
      </c>
      <c r="G42" s="1479" t="s">
        <v>1078</v>
      </c>
      <c r="H42" s="1480" t="s">
        <v>1078</v>
      </c>
      <c r="I42" s="1305" t="s">
        <v>4809</v>
      </c>
      <c r="J42" s="1479" t="s">
        <v>1078</v>
      </c>
      <c r="K42" s="1480" t="s">
        <v>1078</v>
      </c>
      <c r="L42" s="1305" t="s">
        <v>4809</v>
      </c>
      <c r="M42" s="1479" t="s">
        <v>1078</v>
      </c>
      <c r="N42" s="1480" t="s">
        <v>1078</v>
      </c>
      <c r="O42" s="1305" t="s">
        <v>4809</v>
      </c>
      <c r="P42" s="1479" t="s">
        <v>1078</v>
      </c>
      <c r="Q42" s="1480" t="s">
        <v>1078</v>
      </c>
    </row>
    <row r="43" spans="1:17">
      <c r="A43" s="1714" t="s">
        <v>7178</v>
      </c>
      <c r="B43" s="1350" t="s">
        <v>5495</v>
      </c>
      <c r="C43" s="1310" t="s">
        <v>1078</v>
      </c>
      <c r="D43" s="1485" t="s">
        <v>1078</v>
      </c>
      <c r="E43" s="1486" t="s">
        <v>1078</v>
      </c>
      <c r="F43" s="1310" t="s">
        <v>1078</v>
      </c>
      <c r="G43" s="1485" t="s">
        <v>1078</v>
      </c>
      <c r="H43" s="1486" t="s">
        <v>1078</v>
      </c>
      <c r="I43" s="1310" t="s">
        <v>1078</v>
      </c>
      <c r="J43" s="1485" t="s">
        <v>1078</v>
      </c>
      <c r="K43" s="1486" t="s">
        <v>1078</v>
      </c>
      <c r="L43" s="1310" t="s">
        <v>1078</v>
      </c>
      <c r="M43" s="1485" t="s">
        <v>1078</v>
      </c>
      <c r="N43" s="1486" t="s">
        <v>1078</v>
      </c>
      <c r="O43" s="1310" t="s">
        <v>1078</v>
      </c>
      <c r="P43" s="1485" t="s">
        <v>1078</v>
      </c>
      <c r="Q43" s="1486" t="s">
        <v>1078</v>
      </c>
    </row>
    <row r="44" spans="1:17">
      <c r="A44" s="1313" t="s">
        <v>7179</v>
      </c>
      <c r="B44" s="1143" t="s">
        <v>5496</v>
      </c>
      <c r="C44" s="1314" t="s">
        <v>1078</v>
      </c>
      <c r="D44" s="1483" t="s">
        <v>1078</v>
      </c>
      <c r="E44" s="1484" t="s">
        <v>1078</v>
      </c>
      <c r="F44" s="1314" t="s">
        <v>1078</v>
      </c>
      <c r="G44" s="1483" t="s">
        <v>1078</v>
      </c>
      <c r="H44" s="1484" t="s">
        <v>1078</v>
      </c>
      <c r="I44" s="1314" t="s">
        <v>1078</v>
      </c>
      <c r="J44" s="1483" t="s">
        <v>1078</v>
      </c>
      <c r="K44" s="1484" t="s">
        <v>1078</v>
      </c>
      <c r="L44" s="1314" t="s">
        <v>1078</v>
      </c>
      <c r="M44" s="1483" t="s">
        <v>1078</v>
      </c>
      <c r="N44" s="1484" t="s">
        <v>1078</v>
      </c>
      <c r="O44" s="1314" t="s">
        <v>1078</v>
      </c>
      <c r="P44" s="1483" t="s">
        <v>1078</v>
      </c>
      <c r="Q44" s="1484" t="s">
        <v>1078</v>
      </c>
    </row>
    <row r="45" spans="1:17">
      <c r="A45" s="1303" t="s">
        <v>7180</v>
      </c>
      <c r="B45" s="1304" t="s">
        <v>5497</v>
      </c>
      <c r="C45" s="1305" t="s">
        <v>2284</v>
      </c>
      <c r="D45" s="1479">
        <v>20.3</v>
      </c>
      <c r="E45" s="1480">
        <v>0</v>
      </c>
      <c r="F45" s="1305" t="s">
        <v>2284</v>
      </c>
      <c r="G45" s="1479">
        <v>20.2</v>
      </c>
      <c r="H45" s="1480">
        <v>0</v>
      </c>
      <c r="I45" s="1305" t="s">
        <v>2284</v>
      </c>
      <c r="J45" s="1479">
        <v>20.3</v>
      </c>
      <c r="K45" s="1480">
        <v>0</v>
      </c>
      <c r="L45" s="1305" t="s">
        <v>2284</v>
      </c>
      <c r="M45" s="1479">
        <v>20.100000000000001</v>
      </c>
      <c r="N45" s="1480">
        <v>0</v>
      </c>
      <c r="O45" s="1305" t="s">
        <v>2284</v>
      </c>
      <c r="P45" s="1479">
        <v>20.2</v>
      </c>
      <c r="Q45" s="1480">
        <v>0</v>
      </c>
    </row>
    <row r="46" spans="1:17">
      <c r="A46" s="1714" t="s">
        <v>7181</v>
      </c>
      <c r="B46" s="1350" t="s">
        <v>5498</v>
      </c>
      <c r="C46" s="1310" t="s">
        <v>1078</v>
      </c>
      <c r="D46" s="1485" t="s">
        <v>1078</v>
      </c>
      <c r="E46" s="1486" t="s">
        <v>1078</v>
      </c>
      <c r="F46" s="1310" t="s">
        <v>1078</v>
      </c>
      <c r="G46" s="1485" t="s">
        <v>1078</v>
      </c>
      <c r="H46" s="1486" t="s">
        <v>1078</v>
      </c>
      <c r="I46" s="1310" t="s">
        <v>1078</v>
      </c>
      <c r="J46" s="1485" t="s">
        <v>1078</v>
      </c>
      <c r="K46" s="1486" t="s">
        <v>1078</v>
      </c>
      <c r="L46" s="1310" t="s">
        <v>1078</v>
      </c>
      <c r="M46" s="1485" t="s">
        <v>1078</v>
      </c>
      <c r="N46" s="1486" t="s">
        <v>1078</v>
      </c>
      <c r="O46" s="1310" t="s">
        <v>1078</v>
      </c>
      <c r="P46" s="1485" t="s">
        <v>1078</v>
      </c>
      <c r="Q46" s="1486" t="s">
        <v>1078</v>
      </c>
    </row>
    <row r="47" spans="1:17">
      <c r="A47" s="1313" t="s">
        <v>7182</v>
      </c>
      <c r="B47" s="1143" t="s">
        <v>5499</v>
      </c>
      <c r="C47" s="1314" t="s">
        <v>1078</v>
      </c>
      <c r="D47" s="1483" t="s">
        <v>1078</v>
      </c>
      <c r="E47" s="1484" t="s">
        <v>1078</v>
      </c>
      <c r="F47" s="1314" t="s">
        <v>1078</v>
      </c>
      <c r="G47" s="1483" t="s">
        <v>1078</v>
      </c>
      <c r="H47" s="1484" t="s">
        <v>1078</v>
      </c>
      <c r="I47" s="1314" t="s">
        <v>1078</v>
      </c>
      <c r="J47" s="1483" t="s">
        <v>1078</v>
      </c>
      <c r="K47" s="1484" t="s">
        <v>1078</v>
      </c>
      <c r="L47" s="1314" t="s">
        <v>1078</v>
      </c>
      <c r="M47" s="1483" t="s">
        <v>1078</v>
      </c>
      <c r="N47" s="1484" t="s">
        <v>1078</v>
      </c>
      <c r="O47" s="1314" t="s">
        <v>1078</v>
      </c>
      <c r="P47" s="1483" t="s">
        <v>1078</v>
      </c>
      <c r="Q47" s="1484" t="s">
        <v>1078</v>
      </c>
    </row>
    <row r="48" spans="1:17">
      <c r="A48" s="1303" t="s">
        <v>7183</v>
      </c>
      <c r="B48" s="1304" t="s">
        <v>5500</v>
      </c>
      <c r="C48" s="1305" t="s">
        <v>4809</v>
      </c>
      <c r="D48" s="1479" t="s">
        <v>1078</v>
      </c>
      <c r="E48" s="1480" t="s">
        <v>1078</v>
      </c>
      <c r="F48" s="1305" t="s">
        <v>4809</v>
      </c>
      <c r="G48" s="1479" t="s">
        <v>1078</v>
      </c>
      <c r="H48" s="1480" t="s">
        <v>1078</v>
      </c>
      <c r="I48" s="1305" t="s">
        <v>4809</v>
      </c>
      <c r="J48" s="1479" t="s">
        <v>1078</v>
      </c>
      <c r="K48" s="1480" t="s">
        <v>1078</v>
      </c>
      <c r="L48" s="1305" t="s">
        <v>4809</v>
      </c>
      <c r="M48" s="1479" t="s">
        <v>1078</v>
      </c>
      <c r="N48" s="1480" t="s">
        <v>1078</v>
      </c>
      <c r="O48" s="1305" t="s">
        <v>4809</v>
      </c>
      <c r="P48" s="1479" t="s">
        <v>1078</v>
      </c>
      <c r="Q48" s="1480" t="s">
        <v>1078</v>
      </c>
    </row>
    <row r="49" spans="1:17">
      <c r="A49" s="1714" t="s">
        <v>7184</v>
      </c>
      <c r="B49" s="1350" t="s">
        <v>5501</v>
      </c>
      <c r="C49" s="1310" t="s">
        <v>1078</v>
      </c>
      <c r="D49" s="1485" t="s">
        <v>1078</v>
      </c>
      <c r="E49" s="1486" t="s">
        <v>1078</v>
      </c>
      <c r="F49" s="1310" t="s">
        <v>1078</v>
      </c>
      <c r="G49" s="1485" t="s">
        <v>1078</v>
      </c>
      <c r="H49" s="1486" t="s">
        <v>1078</v>
      </c>
      <c r="I49" s="1310" t="s">
        <v>1078</v>
      </c>
      <c r="J49" s="1485" t="s">
        <v>1078</v>
      </c>
      <c r="K49" s="1486" t="s">
        <v>1078</v>
      </c>
      <c r="L49" s="1310" t="s">
        <v>1078</v>
      </c>
      <c r="M49" s="1485" t="s">
        <v>1078</v>
      </c>
      <c r="N49" s="1486" t="s">
        <v>1078</v>
      </c>
      <c r="O49" s="1310" t="s">
        <v>1078</v>
      </c>
      <c r="P49" s="1485" t="s">
        <v>1078</v>
      </c>
      <c r="Q49" s="1486" t="s">
        <v>1078</v>
      </c>
    </row>
    <row r="50" spans="1:17">
      <c r="A50" s="1313" t="s">
        <v>7185</v>
      </c>
      <c r="B50" s="1143" t="s">
        <v>5502</v>
      </c>
      <c r="C50" s="1314" t="s">
        <v>1078</v>
      </c>
      <c r="D50" s="1483" t="s">
        <v>1078</v>
      </c>
      <c r="E50" s="1484" t="s">
        <v>1078</v>
      </c>
      <c r="F50" s="1314" t="s">
        <v>1078</v>
      </c>
      <c r="G50" s="1483" t="s">
        <v>1078</v>
      </c>
      <c r="H50" s="1484" t="s">
        <v>1078</v>
      </c>
      <c r="I50" s="1314" t="s">
        <v>1078</v>
      </c>
      <c r="J50" s="1483" t="s">
        <v>1078</v>
      </c>
      <c r="K50" s="1484" t="s">
        <v>1078</v>
      </c>
      <c r="L50" s="1314" t="s">
        <v>1078</v>
      </c>
      <c r="M50" s="1483" t="s">
        <v>1078</v>
      </c>
      <c r="N50" s="1484" t="s">
        <v>1078</v>
      </c>
      <c r="O50" s="1314" t="s">
        <v>1078</v>
      </c>
      <c r="P50" s="1483" t="s">
        <v>1078</v>
      </c>
      <c r="Q50" s="1484" t="s">
        <v>1078</v>
      </c>
    </row>
    <row r="51" spans="1:17">
      <c r="A51" s="1303" t="s">
        <v>7186</v>
      </c>
      <c r="B51" s="1304" t="s">
        <v>5503</v>
      </c>
      <c r="C51" s="1305" t="s">
        <v>4809</v>
      </c>
      <c r="D51" s="1479" t="s">
        <v>1078</v>
      </c>
      <c r="E51" s="1480" t="s">
        <v>1078</v>
      </c>
      <c r="F51" s="1305" t="s">
        <v>4809</v>
      </c>
      <c r="G51" s="1479" t="s">
        <v>1078</v>
      </c>
      <c r="H51" s="1480" t="s">
        <v>1078</v>
      </c>
      <c r="I51" s="1305" t="s">
        <v>4809</v>
      </c>
      <c r="J51" s="1479" t="s">
        <v>1078</v>
      </c>
      <c r="K51" s="1480" t="s">
        <v>1078</v>
      </c>
      <c r="L51" s="1305" t="s">
        <v>4809</v>
      </c>
      <c r="M51" s="1479" t="s">
        <v>1078</v>
      </c>
      <c r="N51" s="1480" t="s">
        <v>1078</v>
      </c>
      <c r="O51" s="1305" t="s">
        <v>4809</v>
      </c>
      <c r="P51" s="1479" t="s">
        <v>1078</v>
      </c>
      <c r="Q51" s="1480" t="s">
        <v>1078</v>
      </c>
    </row>
    <row r="52" spans="1:17">
      <c r="A52" s="1714" t="s">
        <v>7187</v>
      </c>
      <c r="B52" s="1350" t="s">
        <v>5504</v>
      </c>
      <c r="C52" s="1310" t="s">
        <v>1078</v>
      </c>
      <c r="D52" s="1485" t="s">
        <v>1078</v>
      </c>
      <c r="E52" s="1486" t="s">
        <v>1078</v>
      </c>
      <c r="F52" s="1310" t="s">
        <v>1078</v>
      </c>
      <c r="G52" s="1485" t="s">
        <v>1078</v>
      </c>
      <c r="H52" s="1486" t="s">
        <v>1078</v>
      </c>
      <c r="I52" s="1310" t="s">
        <v>1078</v>
      </c>
      <c r="J52" s="1485" t="s">
        <v>1078</v>
      </c>
      <c r="K52" s="1486" t="s">
        <v>1078</v>
      </c>
      <c r="L52" s="1310" t="s">
        <v>1078</v>
      </c>
      <c r="M52" s="1485" t="s">
        <v>1078</v>
      </c>
      <c r="N52" s="1486" t="s">
        <v>1078</v>
      </c>
      <c r="O52" s="1310" t="s">
        <v>1078</v>
      </c>
      <c r="P52" s="1485" t="s">
        <v>1078</v>
      </c>
      <c r="Q52" s="1486" t="s">
        <v>1078</v>
      </c>
    </row>
    <row r="53" spans="1:17">
      <c r="A53" s="1313" t="s">
        <v>7188</v>
      </c>
      <c r="B53" s="1143" t="s">
        <v>5505</v>
      </c>
      <c r="C53" s="1314" t="s">
        <v>1078</v>
      </c>
      <c r="D53" s="1483" t="s">
        <v>1078</v>
      </c>
      <c r="E53" s="1484" t="s">
        <v>1078</v>
      </c>
      <c r="F53" s="1314" t="s">
        <v>1078</v>
      </c>
      <c r="G53" s="1483" t="s">
        <v>1078</v>
      </c>
      <c r="H53" s="1484" t="s">
        <v>1078</v>
      </c>
      <c r="I53" s="1314" t="s">
        <v>1078</v>
      </c>
      <c r="J53" s="1483" t="s">
        <v>1078</v>
      </c>
      <c r="K53" s="1484" t="s">
        <v>1078</v>
      </c>
      <c r="L53" s="1314" t="s">
        <v>1078</v>
      </c>
      <c r="M53" s="1483" t="s">
        <v>1078</v>
      </c>
      <c r="N53" s="1484" t="s">
        <v>1078</v>
      </c>
      <c r="O53" s="1314" t="s">
        <v>1078</v>
      </c>
      <c r="P53" s="1483" t="s">
        <v>1078</v>
      </c>
      <c r="Q53" s="1484" t="s">
        <v>1078</v>
      </c>
    </row>
    <row r="54" spans="1:17">
      <c r="A54" s="1303" t="s">
        <v>7189</v>
      </c>
      <c r="B54" s="1304" t="s">
        <v>5506</v>
      </c>
      <c r="C54" s="1305" t="s">
        <v>4809</v>
      </c>
      <c r="D54" s="1479" t="s">
        <v>1078</v>
      </c>
      <c r="E54" s="1480" t="s">
        <v>1078</v>
      </c>
      <c r="F54" s="1305" t="s">
        <v>4809</v>
      </c>
      <c r="G54" s="1479" t="s">
        <v>1078</v>
      </c>
      <c r="H54" s="1480" t="s">
        <v>1078</v>
      </c>
      <c r="I54" s="1305" t="s">
        <v>4809</v>
      </c>
      <c r="J54" s="1479" t="s">
        <v>1078</v>
      </c>
      <c r="K54" s="1480" t="s">
        <v>1078</v>
      </c>
      <c r="L54" s="1305" t="s">
        <v>4809</v>
      </c>
      <c r="M54" s="1479" t="s">
        <v>1078</v>
      </c>
      <c r="N54" s="1480" t="s">
        <v>1078</v>
      </c>
      <c r="O54" s="1305" t="s">
        <v>4809</v>
      </c>
      <c r="P54" s="1479" t="s">
        <v>1078</v>
      </c>
      <c r="Q54" s="1480" t="s">
        <v>1078</v>
      </c>
    </row>
    <row r="55" spans="1:17">
      <c r="A55" s="1714" t="s">
        <v>7190</v>
      </c>
      <c r="B55" s="1350" t="s">
        <v>5507</v>
      </c>
      <c r="C55" s="1310" t="s">
        <v>1078</v>
      </c>
      <c r="D55" s="1485" t="s">
        <v>1078</v>
      </c>
      <c r="E55" s="1486" t="s">
        <v>1078</v>
      </c>
      <c r="F55" s="1310" t="s">
        <v>1078</v>
      </c>
      <c r="G55" s="1485" t="s">
        <v>1078</v>
      </c>
      <c r="H55" s="1486" t="s">
        <v>1078</v>
      </c>
      <c r="I55" s="1310" t="s">
        <v>1078</v>
      </c>
      <c r="J55" s="1485" t="s">
        <v>1078</v>
      </c>
      <c r="K55" s="1486" t="s">
        <v>1078</v>
      </c>
      <c r="L55" s="1310" t="s">
        <v>1078</v>
      </c>
      <c r="M55" s="1485" t="s">
        <v>1078</v>
      </c>
      <c r="N55" s="1486" t="s">
        <v>1078</v>
      </c>
      <c r="O55" s="1310" t="s">
        <v>1078</v>
      </c>
      <c r="P55" s="1485" t="s">
        <v>1078</v>
      </c>
      <c r="Q55" s="1486" t="s">
        <v>1078</v>
      </c>
    </row>
    <row r="56" spans="1:17">
      <c r="A56" s="1313" t="s">
        <v>7191</v>
      </c>
      <c r="B56" s="1143" t="s">
        <v>5508</v>
      </c>
      <c r="C56" s="1314" t="s">
        <v>1078</v>
      </c>
      <c r="D56" s="1483" t="s">
        <v>1078</v>
      </c>
      <c r="E56" s="1484" t="s">
        <v>1078</v>
      </c>
      <c r="F56" s="1314" t="s">
        <v>1078</v>
      </c>
      <c r="G56" s="1483" t="s">
        <v>1078</v>
      </c>
      <c r="H56" s="1484" t="s">
        <v>1078</v>
      </c>
      <c r="I56" s="1314" t="s">
        <v>1078</v>
      </c>
      <c r="J56" s="1483" t="s">
        <v>1078</v>
      </c>
      <c r="K56" s="1484" t="s">
        <v>1078</v>
      </c>
      <c r="L56" s="1314" t="s">
        <v>1078</v>
      </c>
      <c r="M56" s="1483" t="s">
        <v>1078</v>
      </c>
      <c r="N56" s="1484" t="s">
        <v>1078</v>
      </c>
      <c r="O56" s="1314" t="s">
        <v>1078</v>
      </c>
      <c r="P56" s="1483" t="s">
        <v>1078</v>
      </c>
      <c r="Q56" s="1484" t="s">
        <v>1078</v>
      </c>
    </row>
    <row r="57" spans="1:17">
      <c r="A57" s="1303" t="s">
        <v>7192</v>
      </c>
      <c r="B57" s="1304" t="s">
        <v>5509</v>
      </c>
      <c r="C57" s="1305" t="s">
        <v>4809</v>
      </c>
      <c r="D57" s="1479" t="s">
        <v>1078</v>
      </c>
      <c r="E57" s="1480" t="s">
        <v>1078</v>
      </c>
      <c r="F57" s="1305" t="s">
        <v>4809</v>
      </c>
      <c r="G57" s="1479" t="s">
        <v>1078</v>
      </c>
      <c r="H57" s="1480" t="s">
        <v>1078</v>
      </c>
      <c r="I57" s="1305" t="s">
        <v>4809</v>
      </c>
      <c r="J57" s="1479" t="s">
        <v>1078</v>
      </c>
      <c r="K57" s="1480" t="s">
        <v>1078</v>
      </c>
      <c r="L57" s="1305" t="s">
        <v>4809</v>
      </c>
      <c r="M57" s="1479" t="s">
        <v>1078</v>
      </c>
      <c r="N57" s="1480" t="s">
        <v>1078</v>
      </c>
      <c r="O57" s="1305" t="s">
        <v>4809</v>
      </c>
      <c r="P57" s="1479" t="s">
        <v>1078</v>
      </c>
      <c r="Q57" s="1480" t="s">
        <v>1078</v>
      </c>
    </row>
    <row r="58" spans="1:17">
      <c r="A58" s="1714" t="s">
        <v>7193</v>
      </c>
      <c r="B58" s="1350" t="s">
        <v>5510</v>
      </c>
      <c r="C58" s="1310" t="s">
        <v>1078</v>
      </c>
      <c r="D58" s="1485" t="s">
        <v>1078</v>
      </c>
      <c r="E58" s="1486" t="s">
        <v>1078</v>
      </c>
      <c r="F58" s="1310" t="s">
        <v>1078</v>
      </c>
      <c r="G58" s="1485" t="s">
        <v>1078</v>
      </c>
      <c r="H58" s="1486" t="s">
        <v>1078</v>
      </c>
      <c r="I58" s="1310" t="s">
        <v>1078</v>
      </c>
      <c r="J58" s="1485" t="s">
        <v>1078</v>
      </c>
      <c r="K58" s="1486" t="s">
        <v>1078</v>
      </c>
      <c r="L58" s="1310" t="s">
        <v>1078</v>
      </c>
      <c r="M58" s="1485" t="s">
        <v>1078</v>
      </c>
      <c r="N58" s="1486" t="s">
        <v>1078</v>
      </c>
      <c r="O58" s="1310" t="s">
        <v>1078</v>
      </c>
      <c r="P58" s="1485" t="s">
        <v>1078</v>
      </c>
      <c r="Q58" s="1486" t="s">
        <v>1078</v>
      </c>
    </row>
    <row r="59" spans="1:17">
      <c r="A59" s="1313" t="s">
        <v>7194</v>
      </c>
      <c r="B59" s="1143" t="s">
        <v>5511</v>
      </c>
      <c r="C59" s="1314" t="s">
        <v>1078</v>
      </c>
      <c r="D59" s="1483" t="s">
        <v>1078</v>
      </c>
      <c r="E59" s="1484" t="s">
        <v>1078</v>
      </c>
      <c r="F59" s="1314" t="s">
        <v>1078</v>
      </c>
      <c r="G59" s="1483" t="s">
        <v>1078</v>
      </c>
      <c r="H59" s="1484" t="s">
        <v>1078</v>
      </c>
      <c r="I59" s="1314" t="s">
        <v>1078</v>
      </c>
      <c r="J59" s="1483" t="s">
        <v>1078</v>
      </c>
      <c r="K59" s="1484" t="s">
        <v>1078</v>
      </c>
      <c r="L59" s="1314" t="s">
        <v>1078</v>
      </c>
      <c r="M59" s="1483" t="s">
        <v>1078</v>
      </c>
      <c r="N59" s="1484" t="s">
        <v>1078</v>
      </c>
      <c r="O59" s="1314" t="s">
        <v>1078</v>
      </c>
      <c r="P59" s="1483" t="s">
        <v>1078</v>
      </c>
      <c r="Q59" s="1484" t="s">
        <v>1078</v>
      </c>
    </row>
    <row r="60" spans="1:17">
      <c r="A60" s="1303" t="s">
        <v>7195</v>
      </c>
      <c r="B60" s="1304" t="s">
        <v>5512</v>
      </c>
      <c r="C60" s="1305" t="s">
        <v>4809</v>
      </c>
      <c r="D60" s="1479" t="s">
        <v>1078</v>
      </c>
      <c r="E60" s="1480" t="s">
        <v>1078</v>
      </c>
      <c r="F60" s="1305" t="s">
        <v>4809</v>
      </c>
      <c r="G60" s="1479" t="s">
        <v>1078</v>
      </c>
      <c r="H60" s="1480" t="s">
        <v>1078</v>
      </c>
      <c r="I60" s="1305" t="s">
        <v>4809</v>
      </c>
      <c r="J60" s="1479" t="s">
        <v>1078</v>
      </c>
      <c r="K60" s="1480" t="s">
        <v>1078</v>
      </c>
      <c r="L60" s="1305" t="s">
        <v>4809</v>
      </c>
      <c r="M60" s="1479" t="s">
        <v>1078</v>
      </c>
      <c r="N60" s="1480" t="s">
        <v>1078</v>
      </c>
      <c r="O60" s="1305" t="s">
        <v>4809</v>
      </c>
      <c r="P60" s="1479" t="s">
        <v>1078</v>
      </c>
      <c r="Q60" s="1480" t="s">
        <v>1078</v>
      </c>
    </row>
    <row r="61" spans="1:17">
      <c r="A61" s="1714" t="s">
        <v>7196</v>
      </c>
      <c r="B61" s="1350" t="s">
        <v>5513</v>
      </c>
      <c r="C61" s="1310" t="s">
        <v>1078</v>
      </c>
      <c r="D61" s="1485" t="s">
        <v>1078</v>
      </c>
      <c r="E61" s="1486" t="s">
        <v>1078</v>
      </c>
      <c r="F61" s="1310" t="s">
        <v>1078</v>
      </c>
      <c r="G61" s="1485" t="s">
        <v>1078</v>
      </c>
      <c r="H61" s="1486" t="s">
        <v>1078</v>
      </c>
      <c r="I61" s="1310" t="s">
        <v>1078</v>
      </c>
      <c r="J61" s="1485" t="s">
        <v>1078</v>
      </c>
      <c r="K61" s="1486" t="s">
        <v>1078</v>
      </c>
      <c r="L61" s="1310" t="s">
        <v>1078</v>
      </c>
      <c r="M61" s="1485" t="s">
        <v>1078</v>
      </c>
      <c r="N61" s="1486" t="s">
        <v>1078</v>
      </c>
      <c r="O61" s="1310" t="s">
        <v>1078</v>
      </c>
      <c r="P61" s="1485" t="s">
        <v>1078</v>
      </c>
      <c r="Q61" s="1486" t="s">
        <v>1078</v>
      </c>
    </row>
    <row r="62" spans="1:17">
      <c r="A62" s="1313" t="s">
        <v>7197</v>
      </c>
      <c r="B62" s="1143" t="s">
        <v>5514</v>
      </c>
      <c r="C62" s="1314" t="s">
        <v>1078</v>
      </c>
      <c r="D62" s="1483" t="s">
        <v>1078</v>
      </c>
      <c r="E62" s="1484" t="s">
        <v>1078</v>
      </c>
      <c r="F62" s="1314" t="s">
        <v>1078</v>
      </c>
      <c r="G62" s="1483" t="s">
        <v>1078</v>
      </c>
      <c r="H62" s="1484" t="s">
        <v>1078</v>
      </c>
      <c r="I62" s="1314" t="s">
        <v>1078</v>
      </c>
      <c r="J62" s="1483" t="s">
        <v>1078</v>
      </c>
      <c r="K62" s="1484" t="s">
        <v>1078</v>
      </c>
      <c r="L62" s="1314" t="s">
        <v>1078</v>
      </c>
      <c r="M62" s="1483" t="s">
        <v>1078</v>
      </c>
      <c r="N62" s="1484" t="s">
        <v>1078</v>
      </c>
      <c r="O62" s="1314" t="s">
        <v>1078</v>
      </c>
      <c r="P62" s="1483" t="s">
        <v>1078</v>
      </c>
      <c r="Q62" s="1484" t="s">
        <v>1078</v>
      </c>
    </row>
    <row r="63" spans="1:17">
      <c r="A63" s="1303" t="s">
        <v>7198</v>
      </c>
      <c r="B63" s="1304" t="s">
        <v>5515</v>
      </c>
      <c r="C63" s="1305" t="s">
        <v>4809</v>
      </c>
      <c r="D63" s="1479" t="s">
        <v>1078</v>
      </c>
      <c r="E63" s="1480" t="s">
        <v>1078</v>
      </c>
      <c r="F63" s="1305" t="s">
        <v>4809</v>
      </c>
      <c r="G63" s="1479" t="s">
        <v>1078</v>
      </c>
      <c r="H63" s="1480" t="s">
        <v>1078</v>
      </c>
      <c r="I63" s="1305" t="s">
        <v>4809</v>
      </c>
      <c r="J63" s="1479" t="s">
        <v>1078</v>
      </c>
      <c r="K63" s="1480" t="s">
        <v>1078</v>
      </c>
      <c r="L63" s="1305" t="s">
        <v>4809</v>
      </c>
      <c r="M63" s="1479" t="s">
        <v>1078</v>
      </c>
      <c r="N63" s="1480" t="s">
        <v>1078</v>
      </c>
      <c r="O63" s="1305" t="s">
        <v>4809</v>
      </c>
      <c r="P63" s="1479" t="s">
        <v>1078</v>
      </c>
      <c r="Q63" s="1480" t="s">
        <v>1078</v>
      </c>
    </row>
    <row r="64" spans="1:17">
      <c r="A64" s="1714" t="s">
        <v>7199</v>
      </c>
      <c r="B64" s="1350" t="s">
        <v>5516</v>
      </c>
      <c r="C64" s="1310" t="s">
        <v>1078</v>
      </c>
      <c r="D64" s="1485" t="s">
        <v>1078</v>
      </c>
      <c r="E64" s="1486" t="s">
        <v>1078</v>
      </c>
      <c r="F64" s="1310" t="s">
        <v>1078</v>
      </c>
      <c r="G64" s="1485" t="s">
        <v>1078</v>
      </c>
      <c r="H64" s="1486" t="s">
        <v>1078</v>
      </c>
      <c r="I64" s="1310" t="s">
        <v>1078</v>
      </c>
      <c r="J64" s="1485" t="s">
        <v>1078</v>
      </c>
      <c r="K64" s="1486" t="s">
        <v>1078</v>
      </c>
      <c r="L64" s="1310" t="s">
        <v>1078</v>
      </c>
      <c r="M64" s="1485" t="s">
        <v>1078</v>
      </c>
      <c r="N64" s="1486" t="s">
        <v>1078</v>
      </c>
      <c r="O64" s="1310" t="s">
        <v>1078</v>
      </c>
      <c r="P64" s="1485" t="s">
        <v>1078</v>
      </c>
      <c r="Q64" s="1486" t="s">
        <v>1078</v>
      </c>
    </row>
    <row r="65" spans="1:17">
      <c r="A65" s="1313" t="s">
        <v>7200</v>
      </c>
      <c r="B65" s="1143" t="s">
        <v>5517</v>
      </c>
      <c r="C65" s="1314" t="s">
        <v>1078</v>
      </c>
      <c r="D65" s="1483" t="s">
        <v>1078</v>
      </c>
      <c r="E65" s="1484" t="s">
        <v>1078</v>
      </c>
      <c r="F65" s="1314" t="s">
        <v>1078</v>
      </c>
      <c r="G65" s="1483" t="s">
        <v>1078</v>
      </c>
      <c r="H65" s="1484" t="s">
        <v>1078</v>
      </c>
      <c r="I65" s="1314" t="s">
        <v>1078</v>
      </c>
      <c r="J65" s="1483" t="s">
        <v>1078</v>
      </c>
      <c r="K65" s="1484" t="s">
        <v>1078</v>
      </c>
      <c r="L65" s="1314" t="s">
        <v>1078</v>
      </c>
      <c r="M65" s="1483" t="s">
        <v>1078</v>
      </c>
      <c r="N65" s="1484" t="s">
        <v>1078</v>
      </c>
      <c r="O65" s="1314" t="s">
        <v>1078</v>
      </c>
      <c r="P65" s="1483" t="s">
        <v>1078</v>
      </c>
      <c r="Q65" s="1484" t="s">
        <v>1078</v>
      </c>
    </row>
    <row r="66" spans="1:17">
      <c r="A66" s="1303" t="s">
        <v>7201</v>
      </c>
      <c r="B66" s="1304" t="s">
        <v>5518</v>
      </c>
      <c r="C66" s="1305" t="s">
        <v>2284</v>
      </c>
      <c r="D66" s="1479">
        <v>55.1</v>
      </c>
      <c r="E66" s="1480">
        <v>0</v>
      </c>
      <c r="F66" s="1305" t="s">
        <v>2284</v>
      </c>
      <c r="G66" s="1479">
        <v>55.2</v>
      </c>
      <c r="H66" s="1480">
        <v>0</v>
      </c>
      <c r="I66" s="1305" t="s">
        <v>2284</v>
      </c>
      <c r="J66" s="1479">
        <v>55.3</v>
      </c>
      <c r="K66" s="1480">
        <v>0</v>
      </c>
      <c r="L66" s="1305" t="s">
        <v>2284</v>
      </c>
      <c r="M66" s="1479">
        <v>55.3</v>
      </c>
      <c r="N66" s="1480">
        <v>0</v>
      </c>
      <c r="O66" s="1305" t="s">
        <v>2284</v>
      </c>
      <c r="P66" s="1479">
        <v>55.2</v>
      </c>
      <c r="Q66" s="1480">
        <v>0</v>
      </c>
    </row>
    <row r="67" spans="1:17">
      <c r="A67" s="1714" t="s">
        <v>7202</v>
      </c>
      <c r="B67" s="1350" t="s">
        <v>5524</v>
      </c>
      <c r="C67" s="1310" t="s">
        <v>1078</v>
      </c>
      <c r="D67" s="1485" t="s">
        <v>1078</v>
      </c>
      <c r="E67" s="1486" t="s">
        <v>1078</v>
      </c>
      <c r="F67" s="1310" t="s">
        <v>1078</v>
      </c>
      <c r="G67" s="1485" t="s">
        <v>1078</v>
      </c>
      <c r="H67" s="1486" t="s">
        <v>1078</v>
      </c>
      <c r="I67" s="1310" t="s">
        <v>1078</v>
      </c>
      <c r="J67" s="1485" t="s">
        <v>1078</v>
      </c>
      <c r="K67" s="1486" t="s">
        <v>1078</v>
      </c>
      <c r="L67" s="1310" t="s">
        <v>1078</v>
      </c>
      <c r="M67" s="1485" t="s">
        <v>1078</v>
      </c>
      <c r="N67" s="1486" t="s">
        <v>1078</v>
      </c>
      <c r="O67" s="1310" t="s">
        <v>1078</v>
      </c>
      <c r="P67" s="1485" t="s">
        <v>1078</v>
      </c>
      <c r="Q67" s="1486" t="s">
        <v>1078</v>
      </c>
    </row>
    <row r="68" spans="1:17">
      <c r="A68" s="1313" t="s">
        <v>7203</v>
      </c>
      <c r="B68" s="1143" t="s">
        <v>5525</v>
      </c>
      <c r="C68" s="1314" t="s">
        <v>1078</v>
      </c>
      <c r="D68" s="1483" t="s">
        <v>1078</v>
      </c>
      <c r="E68" s="1484" t="s">
        <v>1078</v>
      </c>
      <c r="F68" s="1314" t="s">
        <v>1078</v>
      </c>
      <c r="G68" s="1483" t="s">
        <v>1078</v>
      </c>
      <c r="H68" s="1484" t="s">
        <v>1078</v>
      </c>
      <c r="I68" s="1314" t="s">
        <v>1078</v>
      </c>
      <c r="J68" s="1483" t="s">
        <v>1078</v>
      </c>
      <c r="K68" s="1484" t="s">
        <v>1078</v>
      </c>
      <c r="L68" s="1314" t="s">
        <v>1078</v>
      </c>
      <c r="M68" s="1483" t="s">
        <v>1078</v>
      </c>
      <c r="N68" s="1484" t="s">
        <v>1078</v>
      </c>
      <c r="O68" s="1314" t="s">
        <v>1078</v>
      </c>
      <c r="P68" s="1483" t="s">
        <v>1078</v>
      </c>
      <c r="Q68" s="1484" t="s">
        <v>1078</v>
      </c>
    </row>
    <row r="69" spans="1:17">
      <c r="A69" s="1303" t="s">
        <v>7204</v>
      </c>
      <c r="B69" s="1304" t="s">
        <v>5521</v>
      </c>
      <c r="C69" s="1305" t="s">
        <v>2284</v>
      </c>
      <c r="D69" s="1479">
        <v>60.2</v>
      </c>
      <c r="E69" s="1480">
        <v>0</v>
      </c>
      <c r="F69" s="1305" t="s">
        <v>2284</v>
      </c>
      <c r="G69" s="1479">
        <v>60.2</v>
      </c>
      <c r="H69" s="1480">
        <v>0</v>
      </c>
      <c r="I69" s="1305" t="s">
        <v>2284</v>
      </c>
      <c r="J69" s="1479">
        <v>60.4</v>
      </c>
      <c r="K69" s="1480">
        <v>0</v>
      </c>
      <c r="L69" s="1305" t="s">
        <v>2284</v>
      </c>
      <c r="M69" s="1479">
        <v>60.3</v>
      </c>
      <c r="N69" s="1480">
        <v>0</v>
      </c>
      <c r="O69" s="1305" t="s">
        <v>2284</v>
      </c>
      <c r="P69" s="1479">
        <v>60.3</v>
      </c>
      <c r="Q69" s="1480">
        <v>0</v>
      </c>
    </row>
    <row r="70" spans="1:17">
      <c r="A70" s="1714" t="s">
        <v>7205</v>
      </c>
      <c r="B70" s="1350" t="s">
        <v>5526</v>
      </c>
      <c r="C70" s="1310" t="s">
        <v>1078</v>
      </c>
      <c r="D70" s="1485" t="s">
        <v>1078</v>
      </c>
      <c r="E70" s="1486" t="s">
        <v>1078</v>
      </c>
      <c r="F70" s="1310" t="s">
        <v>1078</v>
      </c>
      <c r="G70" s="1485" t="s">
        <v>1078</v>
      </c>
      <c r="H70" s="1486" t="s">
        <v>1078</v>
      </c>
      <c r="I70" s="1310" t="s">
        <v>1078</v>
      </c>
      <c r="J70" s="1485" t="s">
        <v>1078</v>
      </c>
      <c r="K70" s="1486" t="s">
        <v>1078</v>
      </c>
      <c r="L70" s="1310" t="s">
        <v>1078</v>
      </c>
      <c r="M70" s="1485" t="s">
        <v>1078</v>
      </c>
      <c r="N70" s="1486" t="s">
        <v>1078</v>
      </c>
      <c r="O70" s="1310" t="s">
        <v>1078</v>
      </c>
      <c r="P70" s="1485" t="s">
        <v>1078</v>
      </c>
      <c r="Q70" s="1486" t="s">
        <v>1078</v>
      </c>
    </row>
    <row r="71" spans="1:17">
      <c r="A71" s="1313" t="s">
        <v>7206</v>
      </c>
      <c r="B71" s="1143" t="s">
        <v>5527</v>
      </c>
      <c r="C71" s="1314" t="s">
        <v>1078</v>
      </c>
      <c r="D71" s="1483" t="s">
        <v>1078</v>
      </c>
      <c r="E71" s="1484" t="s">
        <v>1078</v>
      </c>
      <c r="F71" s="1314" t="s">
        <v>1078</v>
      </c>
      <c r="G71" s="1483" t="s">
        <v>1078</v>
      </c>
      <c r="H71" s="1484" t="s">
        <v>1078</v>
      </c>
      <c r="I71" s="1314" t="s">
        <v>1078</v>
      </c>
      <c r="J71" s="1483" t="s">
        <v>1078</v>
      </c>
      <c r="K71" s="1484" t="s">
        <v>1078</v>
      </c>
      <c r="L71" s="1314" t="s">
        <v>1078</v>
      </c>
      <c r="M71" s="1483" t="s">
        <v>1078</v>
      </c>
      <c r="N71" s="1484" t="s">
        <v>1078</v>
      </c>
      <c r="O71" s="1314" t="s">
        <v>1078</v>
      </c>
      <c r="P71" s="1483" t="s">
        <v>1078</v>
      </c>
      <c r="Q71" s="1484" t="s">
        <v>1078</v>
      </c>
    </row>
    <row r="72" spans="1:17" ht="60">
      <c r="A72" s="1299" t="s">
        <v>7360</v>
      </c>
      <c r="B72" s="1139" t="s">
        <v>7361</v>
      </c>
      <c r="C72" s="1300" t="s">
        <v>4806</v>
      </c>
      <c r="D72" s="1301" t="s">
        <v>4813</v>
      </c>
      <c r="E72" s="1302" t="s">
        <v>4814</v>
      </c>
      <c r="F72" s="1300" t="s">
        <v>4806</v>
      </c>
      <c r="G72" s="1301" t="s">
        <v>4813</v>
      </c>
      <c r="H72" s="1302" t="s">
        <v>4814</v>
      </c>
      <c r="I72" s="1300" t="s">
        <v>4806</v>
      </c>
      <c r="J72" s="1301" t="s">
        <v>4813</v>
      </c>
      <c r="K72" s="1302" t="s">
        <v>4814</v>
      </c>
      <c r="L72" s="1300" t="s">
        <v>4806</v>
      </c>
      <c r="M72" s="1301" t="s">
        <v>4813</v>
      </c>
      <c r="N72" s="1302" t="s">
        <v>4814</v>
      </c>
      <c r="O72" s="1300" t="s">
        <v>4806</v>
      </c>
      <c r="P72" s="1301" t="s">
        <v>4813</v>
      </c>
      <c r="Q72" s="1302" t="s">
        <v>4814</v>
      </c>
    </row>
    <row r="73" spans="1:17">
      <c r="A73" s="1303" t="s">
        <v>7174</v>
      </c>
      <c r="B73" s="1304" t="s">
        <v>5491</v>
      </c>
      <c r="C73" s="1305" t="s">
        <v>2284</v>
      </c>
      <c r="D73" s="1479">
        <v>10.1</v>
      </c>
      <c r="E73" s="1480">
        <v>0</v>
      </c>
      <c r="F73" s="1305" t="s">
        <v>2284</v>
      </c>
      <c r="G73" s="1479">
        <v>10.199999999999999</v>
      </c>
      <c r="H73" s="1480">
        <v>0</v>
      </c>
      <c r="I73" s="1305" t="s">
        <v>2284</v>
      </c>
      <c r="J73" s="1479">
        <v>10.199999999999999</v>
      </c>
      <c r="K73" s="1480">
        <v>0</v>
      </c>
      <c r="L73" s="1305" t="s">
        <v>2284</v>
      </c>
      <c r="M73" s="1479">
        <v>10.1</v>
      </c>
      <c r="N73" s="1480">
        <v>0</v>
      </c>
      <c r="O73" s="1305" t="s">
        <v>2284</v>
      </c>
      <c r="P73" s="1479">
        <v>10.1</v>
      </c>
      <c r="Q73" s="1480">
        <v>0</v>
      </c>
    </row>
    <row r="74" spans="1:17">
      <c r="A74" s="1714" t="s">
        <v>7175</v>
      </c>
      <c r="B74" s="1350" t="s">
        <v>5492</v>
      </c>
      <c r="C74" s="1310" t="s">
        <v>1078</v>
      </c>
      <c r="D74" s="1485" t="s">
        <v>1078</v>
      </c>
      <c r="E74" s="1486" t="s">
        <v>1078</v>
      </c>
      <c r="F74" s="1310" t="s">
        <v>1078</v>
      </c>
      <c r="G74" s="1485" t="s">
        <v>1078</v>
      </c>
      <c r="H74" s="1486" t="s">
        <v>1078</v>
      </c>
      <c r="I74" s="1310" t="s">
        <v>1078</v>
      </c>
      <c r="J74" s="1485" t="s">
        <v>1078</v>
      </c>
      <c r="K74" s="1486" t="s">
        <v>1078</v>
      </c>
      <c r="L74" s="1310" t="s">
        <v>1078</v>
      </c>
      <c r="M74" s="1485" t="s">
        <v>1078</v>
      </c>
      <c r="N74" s="1486" t="s">
        <v>1078</v>
      </c>
      <c r="O74" s="1310" t="s">
        <v>1078</v>
      </c>
      <c r="P74" s="1485" t="s">
        <v>1078</v>
      </c>
      <c r="Q74" s="1486" t="s">
        <v>1078</v>
      </c>
    </row>
    <row r="75" spans="1:17">
      <c r="A75" s="1313" t="s">
        <v>7176</v>
      </c>
      <c r="B75" s="1143" t="s">
        <v>5493</v>
      </c>
      <c r="C75" s="1314" t="s">
        <v>1078</v>
      </c>
      <c r="D75" s="1483" t="s">
        <v>1078</v>
      </c>
      <c r="E75" s="1484" t="s">
        <v>1078</v>
      </c>
      <c r="F75" s="1314" t="s">
        <v>1078</v>
      </c>
      <c r="G75" s="1483" t="s">
        <v>1078</v>
      </c>
      <c r="H75" s="1484" t="s">
        <v>1078</v>
      </c>
      <c r="I75" s="1314" t="s">
        <v>1078</v>
      </c>
      <c r="J75" s="1483" t="s">
        <v>1078</v>
      </c>
      <c r="K75" s="1484" t="s">
        <v>1078</v>
      </c>
      <c r="L75" s="1314" t="s">
        <v>1078</v>
      </c>
      <c r="M75" s="1483" t="s">
        <v>1078</v>
      </c>
      <c r="N75" s="1484" t="s">
        <v>1078</v>
      </c>
      <c r="O75" s="1314" t="s">
        <v>1078</v>
      </c>
      <c r="P75" s="1483" t="s">
        <v>1078</v>
      </c>
      <c r="Q75" s="1484" t="s">
        <v>1078</v>
      </c>
    </row>
    <row r="76" spans="1:17">
      <c r="A76" s="1303" t="s">
        <v>7177</v>
      </c>
      <c r="B76" s="1304" t="s">
        <v>5494</v>
      </c>
      <c r="C76" s="1305" t="s">
        <v>4809</v>
      </c>
      <c r="D76" s="1479" t="s">
        <v>1078</v>
      </c>
      <c r="E76" s="1480" t="s">
        <v>1078</v>
      </c>
      <c r="F76" s="1305" t="s">
        <v>4809</v>
      </c>
      <c r="G76" s="1479" t="s">
        <v>1078</v>
      </c>
      <c r="H76" s="1480" t="s">
        <v>1078</v>
      </c>
      <c r="I76" s="1305" t="s">
        <v>4809</v>
      </c>
      <c r="J76" s="1479" t="s">
        <v>1078</v>
      </c>
      <c r="K76" s="1480" t="s">
        <v>1078</v>
      </c>
      <c r="L76" s="1305" t="s">
        <v>4809</v>
      </c>
      <c r="M76" s="1479" t="s">
        <v>1078</v>
      </c>
      <c r="N76" s="1480" t="s">
        <v>1078</v>
      </c>
      <c r="O76" s="1305" t="s">
        <v>4809</v>
      </c>
      <c r="P76" s="1479" t="s">
        <v>1078</v>
      </c>
      <c r="Q76" s="1480" t="s">
        <v>1078</v>
      </c>
    </row>
    <row r="77" spans="1:17">
      <c r="A77" s="1714" t="s">
        <v>7178</v>
      </c>
      <c r="B77" s="1350" t="s">
        <v>5495</v>
      </c>
      <c r="C77" s="1310" t="s">
        <v>1078</v>
      </c>
      <c r="D77" s="1485" t="s">
        <v>1078</v>
      </c>
      <c r="E77" s="1486" t="s">
        <v>1078</v>
      </c>
      <c r="F77" s="1310" t="s">
        <v>1078</v>
      </c>
      <c r="G77" s="1485" t="s">
        <v>1078</v>
      </c>
      <c r="H77" s="1486" t="s">
        <v>1078</v>
      </c>
      <c r="I77" s="1310" t="s">
        <v>1078</v>
      </c>
      <c r="J77" s="1485" t="s">
        <v>1078</v>
      </c>
      <c r="K77" s="1486" t="s">
        <v>1078</v>
      </c>
      <c r="L77" s="1310" t="s">
        <v>1078</v>
      </c>
      <c r="M77" s="1485" t="s">
        <v>1078</v>
      </c>
      <c r="N77" s="1486" t="s">
        <v>1078</v>
      </c>
      <c r="O77" s="1310" t="s">
        <v>1078</v>
      </c>
      <c r="P77" s="1485" t="s">
        <v>1078</v>
      </c>
      <c r="Q77" s="1486" t="s">
        <v>1078</v>
      </c>
    </row>
    <row r="78" spans="1:17">
      <c r="A78" s="1313" t="s">
        <v>7179</v>
      </c>
      <c r="B78" s="1143" t="s">
        <v>5496</v>
      </c>
      <c r="C78" s="1314" t="s">
        <v>1078</v>
      </c>
      <c r="D78" s="1483" t="s">
        <v>1078</v>
      </c>
      <c r="E78" s="1484" t="s">
        <v>1078</v>
      </c>
      <c r="F78" s="1314" t="s">
        <v>1078</v>
      </c>
      <c r="G78" s="1483" t="s">
        <v>1078</v>
      </c>
      <c r="H78" s="1484" t="s">
        <v>1078</v>
      </c>
      <c r="I78" s="1314" t="s">
        <v>1078</v>
      </c>
      <c r="J78" s="1483" t="s">
        <v>1078</v>
      </c>
      <c r="K78" s="1484" t="s">
        <v>1078</v>
      </c>
      <c r="L78" s="1314" t="s">
        <v>1078</v>
      </c>
      <c r="M78" s="1483" t="s">
        <v>1078</v>
      </c>
      <c r="N78" s="1484" t="s">
        <v>1078</v>
      </c>
      <c r="O78" s="1314" t="s">
        <v>1078</v>
      </c>
      <c r="P78" s="1483" t="s">
        <v>1078</v>
      </c>
      <c r="Q78" s="1484" t="s">
        <v>1078</v>
      </c>
    </row>
    <row r="79" spans="1:17">
      <c r="A79" s="1303" t="s">
        <v>7180</v>
      </c>
      <c r="B79" s="1304" t="s">
        <v>5497</v>
      </c>
      <c r="C79" s="1305" t="s">
        <v>2284</v>
      </c>
      <c r="D79" s="1479">
        <v>20.3</v>
      </c>
      <c r="E79" s="1480">
        <v>0</v>
      </c>
      <c r="F79" s="1305" t="s">
        <v>2284</v>
      </c>
      <c r="G79" s="1479">
        <v>20.2</v>
      </c>
      <c r="H79" s="1480">
        <v>0</v>
      </c>
      <c r="I79" s="1305" t="s">
        <v>2284</v>
      </c>
      <c r="J79" s="1479">
        <v>20.3</v>
      </c>
      <c r="K79" s="1480">
        <v>0</v>
      </c>
      <c r="L79" s="1305" t="s">
        <v>2284</v>
      </c>
      <c r="M79" s="1479">
        <v>20.100000000000001</v>
      </c>
      <c r="N79" s="1480">
        <v>0</v>
      </c>
      <c r="O79" s="1305" t="s">
        <v>2284</v>
      </c>
      <c r="P79" s="1479">
        <v>20.2</v>
      </c>
      <c r="Q79" s="1480">
        <v>0</v>
      </c>
    </row>
    <row r="80" spans="1:17">
      <c r="A80" s="1714" t="s">
        <v>7181</v>
      </c>
      <c r="B80" s="1350" t="s">
        <v>5498</v>
      </c>
      <c r="C80" s="1310" t="s">
        <v>1078</v>
      </c>
      <c r="D80" s="1485" t="s">
        <v>1078</v>
      </c>
      <c r="E80" s="1486" t="s">
        <v>1078</v>
      </c>
      <c r="F80" s="1310" t="s">
        <v>1078</v>
      </c>
      <c r="G80" s="1485" t="s">
        <v>1078</v>
      </c>
      <c r="H80" s="1486" t="s">
        <v>1078</v>
      </c>
      <c r="I80" s="1310" t="s">
        <v>1078</v>
      </c>
      <c r="J80" s="1485" t="s">
        <v>1078</v>
      </c>
      <c r="K80" s="1486" t="s">
        <v>1078</v>
      </c>
      <c r="L80" s="1310" t="s">
        <v>1078</v>
      </c>
      <c r="M80" s="1485" t="s">
        <v>1078</v>
      </c>
      <c r="N80" s="1486" t="s">
        <v>1078</v>
      </c>
      <c r="O80" s="1310" t="s">
        <v>1078</v>
      </c>
      <c r="P80" s="1485" t="s">
        <v>1078</v>
      </c>
      <c r="Q80" s="1486" t="s">
        <v>1078</v>
      </c>
    </row>
    <row r="81" spans="1:17">
      <c r="A81" s="1313" t="s">
        <v>7182</v>
      </c>
      <c r="B81" s="1143" t="s">
        <v>5499</v>
      </c>
      <c r="C81" s="1314" t="s">
        <v>1078</v>
      </c>
      <c r="D81" s="1483" t="s">
        <v>1078</v>
      </c>
      <c r="E81" s="1484" t="s">
        <v>1078</v>
      </c>
      <c r="F81" s="1314" t="s">
        <v>1078</v>
      </c>
      <c r="G81" s="1483" t="s">
        <v>1078</v>
      </c>
      <c r="H81" s="1484" t="s">
        <v>1078</v>
      </c>
      <c r="I81" s="1314" t="s">
        <v>1078</v>
      </c>
      <c r="J81" s="1483" t="s">
        <v>1078</v>
      </c>
      <c r="K81" s="1484" t="s">
        <v>1078</v>
      </c>
      <c r="L81" s="1314" t="s">
        <v>1078</v>
      </c>
      <c r="M81" s="1483" t="s">
        <v>1078</v>
      </c>
      <c r="N81" s="1484" t="s">
        <v>1078</v>
      </c>
      <c r="O81" s="1314" t="s">
        <v>1078</v>
      </c>
      <c r="P81" s="1483" t="s">
        <v>1078</v>
      </c>
      <c r="Q81" s="1484" t="s">
        <v>1078</v>
      </c>
    </row>
    <row r="82" spans="1:17">
      <c r="A82" s="1303" t="s">
        <v>7183</v>
      </c>
      <c r="B82" s="1304" t="s">
        <v>5500</v>
      </c>
      <c r="C82" s="1305" t="s">
        <v>4809</v>
      </c>
      <c r="D82" s="1479" t="s">
        <v>1078</v>
      </c>
      <c r="E82" s="1480" t="s">
        <v>1078</v>
      </c>
      <c r="F82" s="1305" t="s">
        <v>4809</v>
      </c>
      <c r="G82" s="1479" t="s">
        <v>1078</v>
      </c>
      <c r="H82" s="1480" t="s">
        <v>1078</v>
      </c>
      <c r="I82" s="1305" t="s">
        <v>4809</v>
      </c>
      <c r="J82" s="1479" t="s">
        <v>1078</v>
      </c>
      <c r="K82" s="1480" t="s">
        <v>1078</v>
      </c>
      <c r="L82" s="1305" t="s">
        <v>4809</v>
      </c>
      <c r="M82" s="1479" t="s">
        <v>1078</v>
      </c>
      <c r="N82" s="1480" t="s">
        <v>1078</v>
      </c>
      <c r="O82" s="1305" t="s">
        <v>4809</v>
      </c>
      <c r="P82" s="1479" t="s">
        <v>1078</v>
      </c>
      <c r="Q82" s="1480" t="s">
        <v>1078</v>
      </c>
    </row>
    <row r="83" spans="1:17">
      <c r="A83" s="1714" t="s">
        <v>7184</v>
      </c>
      <c r="B83" s="1350" t="s">
        <v>5501</v>
      </c>
      <c r="C83" s="1310" t="s">
        <v>1078</v>
      </c>
      <c r="D83" s="1485" t="s">
        <v>1078</v>
      </c>
      <c r="E83" s="1486" t="s">
        <v>1078</v>
      </c>
      <c r="F83" s="1310" t="s">
        <v>1078</v>
      </c>
      <c r="G83" s="1485" t="s">
        <v>1078</v>
      </c>
      <c r="H83" s="1486" t="s">
        <v>1078</v>
      </c>
      <c r="I83" s="1310" t="s">
        <v>1078</v>
      </c>
      <c r="J83" s="1485" t="s">
        <v>1078</v>
      </c>
      <c r="K83" s="1486" t="s">
        <v>1078</v>
      </c>
      <c r="L83" s="1310" t="s">
        <v>1078</v>
      </c>
      <c r="M83" s="1485" t="s">
        <v>1078</v>
      </c>
      <c r="N83" s="1486" t="s">
        <v>1078</v>
      </c>
      <c r="O83" s="1310" t="s">
        <v>1078</v>
      </c>
      <c r="P83" s="1485" t="s">
        <v>1078</v>
      </c>
      <c r="Q83" s="1486" t="s">
        <v>1078</v>
      </c>
    </row>
    <row r="84" spans="1:17">
      <c r="A84" s="1313" t="s">
        <v>7185</v>
      </c>
      <c r="B84" s="1143" t="s">
        <v>5502</v>
      </c>
      <c r="C84" s="1314" t="s">
        <v>1078</v>
      </c>
      <c r="D84" s="1483" t="s">
        <v>1078</v>
      </c>
      <c r="E84" s="1484" t="s">
        <v>1078</v>
      </c>
      <c r="F84" s="1314" t="s">
        <v>1078</v>
      </c>
      <c r="G84" s="1483" t="s">
        <v>1078</v>
      </c>
      <c r="H84" s="1484" t="s">
        <v>1078</v>
      </c>
      <c r="I84" s="1314" t="s">
        <v>1078</v>
      </c>
      <c r="J84" s="1483" t="s">
        <v>1078</v>
      </c>
      <c r="K84" s="1484" t="s">
        <v>1078</v>
      </c>
      <c r="L84" s="1314" t="s">
        <v>1078</v>
      </c>
      <c r="M84" s="1483" t="s">
        <v>1078</v>
      </c>
      <c r="N84" s="1484" t="s">
        <v>1078</v>
      </c>
      <c r="O84" s="1314" t="s">
        <v>1078</v>
      </c>
      <c r="P84" s="1483" t="s">
        <v>1078</v>
      </c>
      <c r="Q84" s="1484" t="s">
        <v>1078</v>
      </c>
    </row>
    <row r="85" spans="1:17">
      <c r="A85" s="1303" t="s">
        <v>7186</v>
      </c>
      <c r="B85" s="1304" t="s">
        <v>5503</v>
      </c>
      <c r="C85" s="1305" t="s">
        <v>4809</v>
      </c>
      <c r="D85" s="1479" t="s">
        <v>1078</v>
      </c>
      <c r="E85" s="1480" t="s">
        <v>1078</v>
      </c>
      <c r="F85" s="1305" t="s">
        <v>4809</v>
      </c>
      <c r="G85" s="1479" t="s">
        <v>1078</v>
      </c>
      <c r="H85" s="1480" t="s">
        <v>1078</v>
      </c>
      <c r="I85" s="1305" t="s">
        <v>4809</v>
      </c>
      <c r="J85" s="1479" t="s">
        <v>1078</v>
      </c>
      <c r="K85" s="1480" t="s">
        <v>1078</v>
      </c>
      <c r="L85" s="1305" t="s">
        <v>4809</v>
      </c>
      <c r="M85" s="1479" t="s">
        <v>1078</v>
      </c>
      <c r="N85" s="1480" t="s">
        <v>1078</v>
      </c>
      <c r="O85" s="1305" t="s">
        <v>4809</v>
      </c>
      <c r="P85" s="1479" t="s">
        <v>1078</v>
      </c>
      <c r="Q85" s="1480" t="s">
        <v>1078</v>
      </c>
    </row>
    <row r="86" spans="1:17">
      <c r="A86" s="1714" t="s">
        <v>7187</v>
      </c>
      <c r="B86" s="1350" t="s">
        <v>5504</v>
      </c>
      <c r="C86" s="1310" t="s">
        <v>1078</v>
      </c>
      <c r="D86" s="1485" t="s">
        <v>1078</v>
      </c>
      <c r="E86" s="1486" t="s">
        <v>1078</v>
      </c>
      <c r="F86" s="1310" t="s">
        <v>1078</v>
      </c>
      <c r="G86" s="1485" t="s">
        <v>1078</v>
      </c>
      <c r="H86" s="1486" t="s">
        <v>1078</v>
      </c>
      <c r="I86" s="1310" t="s">
        <v>1078</v>
      </c>
      <c r="J86" s="1485" t="s">
        <v>1078</v>
      </c>
      <c r="K86" s="1486" t="s">
        <v>1078</v>
      </c>
      <c r="L86" s="1310" t="s">
        <v>1078</v>
      </c>
      <c r="M86" s="1485" t="s">
        <v>1078</v>
      </c>
      <c r="N86" s="1486" t="s">
        <v>1078</v>
      </c>
      <c r="O86" s="1310" t="s">
        <v>1078</v>
      </c>
      <c r="P86" s="1485" t="s">
        <v>1078</v>
      </c>
      <c r="Q86" s="1486" t="s">
        <v>1078</v>
      </c>
    </row>
    <row r="87" spans="1:17">
      <c r="A87" s="1313" t="s">
        <v>7188</v>
      </c>
      <c r="B87" s="1143" t="s">
        <v>5505</v>
      </c>
      <c r="C87" s="1314" t="s">
        <v>1078</v>
      </c>
      <c r="D87" s="1483" t="s">
        <v>1078</v>
      </c>
      <c r="E87" s="1484" t="s">
        <v>1078</v>
      </c>
      <c r="F87" s="1314" t="s">
        <v>1078</v>
      </c>
      <c r="G87" s="1483" t="s">
        <v>1078</v>
      </c>
      <c r="H87" s="1484" t="s">
        <v>1078</v>
      </c>
      <c r="I87" s="1314" t="s">
        <v>1078</v>
      </c>
      <c r="J87" s="1483" t="s">
        <v>1078</v>
      </c>
      <c r="K87" s="1484" t="s">
        <v>1078</v>
      </c>
      <c r="L87" s="1314" t="s">
        <v>1078</v>
      </c>
      <c r="M87" s="1483" t="s">
        <v>1078</v>
      </c>
      <c r="N87" s="1484" t="s">
        <v>1078</v>
      </c>
      <c r="O87" s="1314" t="s">
        <v>1078</v>
      </c>
      <c r="P87" s="1483" t="s">
        <v>1078</v>
      </c>
      <c r="Q87" s="1484" t="s">
        <v>1078</v>
      </c>
    </row>
    <row r="88" spans="1:17">
      <c r="A88" s="1303" t="s">
        <v>7189</v>
      </c>
      <c r="B88" s="1304" t="s">
        <v>5506</v>
      </c>
      <c r="C88" s="1305" t="s">
        <v>4809</v>
      </c>
      <c r="D88" s="1479" t="s">
        <v>1078</v>
      </c>
      <c r="E88" s="1480" t="s">
        <v>1078</v>
      </c>
      <c r="F88" s="1305" t="s">
        <v>4809</v>
      </c>
      <c r="G88" s="1479" t="s">
        <v>1078</v>
      </c>
      <c r="H88" s="1480" t="s">
        <v>1078</v>
      </c>
      <c r="I88" s="1305" t="s">
        <v>4809</v>
      </c>
      <c r="J88" s="1479" t="s">
        <v>1078</v>
      </c>
      <c r="K88" s="1480" t="s">
        <v>1078</v>
      </c>
      <c r="L88" s="1305" t="s">
        <v>4809</v>
      </c>
      <c r="M88" s="1479" t="s">
        <v>1078</v>
      </c>
      <c r="N88" s="1480" t="s">
        <v>1078</v>
      </c>
      <c r="O88" s="1305" t="s">
        <v>4809</v>
      </c>
      <c r="P88" s="1479" t="s">
        <v>1078</v>
      </c>
      <c r="Q88" s="1480" t="s">
        <v>1078</v>
      </c>
    </row>
    <row r="89" spans="1:17">
      <c r="A89" s="1714" t="s">
        <v>7190</v>
      </c>
      <c r="B89" s="1350" t="s">
        <v>5507</v>
      </c>
      <c r="C89" s="1310" t="s">
        <v>1078</v>
      </c>
      <c r="D89" s="1485" t="s">
        <v>1078</v>
      </c>
      <c r="E89" s="1486" t="s">
        <v>1078</v>
      </c>
      <c r="F89" s="1310" t="s">
        <v>1078</v>
      </c>
      <c r="G89" s="1485" t="s">
        <v>1078</v>
      </c>
      <c r="H89" s="1486" t="s">
        <v>1078</v>
      </c>
      <c r="I89" s="1310" t="s">
        <v>1078</v>
      </c>
      <c r="J89" s="1485" t="s">
        <v>1078</v>
      </c>
      <c r="K89" s="1486" t="s">
        <v>1078</v>
      </c>
      <c r="L89" s="1310" t="s">
        <v>1078</v>
      </c>
      <c r="M89" s="1485" t="s">
        <v>1078</v>
      </c>
      <c r="N89" s="1486" t="s">
        <v>1078</v>
      </c>
      <c r="O89" s="1310" t="s">
        <v>1078</v>
      </c>
      <c r="P89" s="1485" t="s">
        <v>1078</v>
      </c>
      <c r="Q89" s="1486" t="s">
        <v>1078</v>
      </c>
    </row>
    <row r="90" spans="1:17">
      <c r="A90" s="1313" t="s">
        <v>7191</v>
      </c>
      <c r="B90" s="1143" t="s">
        <v>5508</v>
      </c>
      <c r="C90" s="1314" t="s">
        <v>1078</v>
      </c>
      <c r="D90" s="1483" t="s">
        <v>1078</v>
      </c>
      <c r="E90" s="1484" t="s">
        <v>1078</v>
      </c>
      <c r="F90" s="1314" t="s">
        <v>1078</v>
      </c>
      <c r="G90" s="1483" t="s">
        <v>1078</v>
      </c>
      <c r="H90" s="1484" t="s">
        <v>1078</v>
      </c>
      <c r="I90" s="1314" t="s">
        <v>1078</v>
      </c>
      <c r="J90" s="1483" t="s">
        <v>1078</v>
      </c>
      <c r="K90" s="1484" t="s">
        <v>1078</v>
      </c>
      <c r="L90" s="1314" t="s">
        <v>1078</v>
      </c>
      <c r="M90" s="1483" t="s">
        <v>1078</v>
      </c>
      <c r="N90" s="1484" t="s">
        <v>1078</v>
      </c>
      <c r="O90" s="1314" t="s">
        <v>1078</v>
      </c>
      <c r="P90" s="1483" t="s">
        <v>1078</v>
      </c>
      <c r="Q90" s="1484" t="s">
        <v>1078</v>
      </c>
    </row>
    <row r="91" spans="1:17">
      <c r="A91" s="1303" t="s">
        <v>7192</v>
      </c>
      <c r="B91" s="1304" t="s">
        <v>5509</v>
      </c>
      <c r="C91" s="1305" t="s">
        <v>4809</v>
      </c>
      <c r="D91" s="1479" t="s">
        <v>1078</v>
      </c>
      <c r="E91" s="1480" t="s">
        <v>1078</v>
      </c>
      <c r="F91" s="1305" t="s">
        <v>4809</v>
      </c>
      <c r="G91" s="1479" t="s">
        <v>1078</v>
      </c>
      <c r="H91" s="1480" t="s">
        <v>1078</v>
      </c>
      <c r="I91" s="1305" t="s">
        <v>4809</v>
      </c>
      <c r="J91" s="1479" t="s">
        <v>1078</v>
      </c>
      <c r="K91" s="1480" t="s">
        <v>1078</v>
      </c>
      <c r="L91" s="1305" t="s">
        <v>4809</v>
      </c>
      <c r="M91" s="1479" t="s">
        <v>1078</v>
      </c>
      <c r="N91" s="1480" t="s">
        <v>1078</v>
      </c>
      <c r="O91" s="1305" t="s">
        <v>4809</v>
      </c>
      <c r="P91" s="1479" t="s">
        <v>1078</v>
      </c>
      <c r="Q91" s="1480" t="s">
        <v>1078</v>
      </c>
    </row>
    <row r="92" spans="1:17">
      <c r="A92" s="1714" t="s">
        <v>7193</v>
      </c>
      <c r="B92" s="1350" t="s">
        <v>5510</v>
      </c>
      <c r="C92" s="1310" t="s">
        <v>1078</v>
      </c>
      <c r="D92" s="1485" t="s">
        <v>1078</v>
      </c>
      <c r="E92" s="1486" t="s">
        <v>1078</v>
      </c>
      <c r="F92" s="1310" t="s">
        <v>1078</v>
      </c>
      <c r="G92" s="1485" t="s">
        <v>1078</v>
      </c>
      <c r="H92" s="1486" t="s">
        <v>1078</v>
      </c>
      <c r="I92" s="1310" t="s">
        <v>1078</v>
      </c>
      <c r="J92" s="1485" t="s">
        <v>1078</v>
      </c>
      <c r="K92" s="1486" t="s">
        <v>1078</v>
      </c>
      <c r="L92" s="1310" t="s">
        <v>1078</v>
      </c>
      <c r="M92" s="1485" t="s">
        <v>1078</v>
      </c>
      <c r="N92" s="1486" t="s">
        <v>1078</v>
      </c>
      <c r="O92" s="1310" t="s">
        <v>1078</v>
      </c>
      <c r="P92" s="1485" t="s">
        <v>1078</v>
      </c>
      <c r="Q92" s="1486" t="s">
        <v>1078</v>
      </c>
    </row>
    <row r="93" spans="1:17">
      <c r="A93" s="1313" t="s">
        <v>7194</v>
      </c>
      <c r="B93" s="1143" t="s">
        <v>5511</v>
      </c>
      <c r="C93" s="1314" t="s">
        <v>1078</v>
      </c>
      <c r="D93" s="1483" t="s">
        <v>1078</v>
      </c>
      <c r="E93" s="1484" t="s">
        <v>1078</v>
      </c>
      <c r="F93" s="1314" t="s">
        <v>1078</v>
      </c>
      <c r="G93" s="1483" t="s">
        <v>1078</v>
      </c>
      <c r="H93" s="1484" t="s">
        <v>1078</v>
      </c>
      <c r="I93" s="1314" t="s">
        <v>1078</v>
      </c>
      <c r="J93" s="1483" t="s">
        <v>1078</v>
      </c>
      <c r="K93" s="1484" t="s">
        <v>1078</v>
      </c>
      <c r="L93" s="1314" t="s">
        <v>1078</v>
      </c>
      <c r="M93" s="1483" t="s">
        <v>1078</v>
      </c>
      <c r="N93" s="1484" t="s">
        <v>1078</v>
      </c>
      <c r="O93" s="1314" t="s">
        <v>1078</v>
      </c>
      <c r="P93" s="1483" t="s">
        <v>1078</v>
      </c>
      <c r="Q93" s="1484" t="s">
        <v>1078</v>
      </c>
    </row>
    <row r="94" spans="1:17">
      <c r="A94" s="1303" t="s">
        <v>7195</v>
      </c>
      <c r="B94" s="1304" t="s">
        <v>5512</v>
      </c>
      <c r="C94" s="1305" t="s">
        <v>4809</v>
      </c>
      <c r="D94" s="1479" t="s">
        <v>1078</v>
      </c>
      <c r="E94" s="1480" t="s">
        <v>1078</v>
      </c>
      <c r="F94" s="1305" t="s">
        <v>4809</v>
      </c>
      <c r="G94" s="1479" t="s">
        <v>1078</v>
      </c>
      <c r="H94" s="1480" t="s">
        <v>1078</v>
      </c>
      <c r="I94" s="1305" t="s">
        <v>4809</v>
      </c>
      <c r="J94" s="1479" t="s">
        <v>1078</v>
      </c>
      <c r="K94" s="1480" t="s">
        <v>1078</v>
      </c>
      <c r="L94" s="1305" t="s">
        <v>4809</v>
      </c>
      <c r="M94" s="1479" t="s">
        <v>1078</v>
      </c>
      <c r="N94" s="1480" t="s">
        <v>1078</v>
      </c>
      <c r="O94" s="1305" t="s">
        <v>4809</v>
      </c>
      <c r="P94" s="1479" t="s">
        <v>1078</v>
      </c>
      <c r="Q94" s="1480" t="s">
        <v>1078</v>
      </c>
    </row>
    <row r="95" spans="1:17">
      <c r="A95" s="1714" t="s">
        <v>7196</v>
      </c>
      <c r="B95" s="1350" t="s">
        <v>5513</v>
      </c>
      <c r="C95" s="1310" t="s">
        <v>1078</v>
      </c>
      <c r="D95" s="1485" t="s">
        <v>1078</v>
      </c>
      <c r="E95" s="1486" t="s">
        <v>1078</v>
      </c>
      <c r="F95" s="1310" t="s">
        <v>1078</v>
      </c>
      <c r="G95" s="1485" t="s">
        <v>1078</v>
      </c>
      <c r="H95" s="1486" t="s">
        <v>1078</v>
      </c>
      <c r="I95" s="1310" t="s">
        <v>1078</v>
      </c>
      <c r="J95" s="1485" t="s">
        <v>1078</v>
      </c>
      <c r="K95" s="1486" t="s">
        <v>1078</v>
      </c>
      <c r="L95" s="1310" t="s">
        <v>1078</v>
      </c>
      <c r="M95" s="1485" t="s">
        <v>1078</v>
      </c>
      <c r="N95" s="1486" t="s">
        <v>1078</v>
      </c>
      <c r="O95" s="1310" t="s">
        <v>1078</v>
      </c>
      <c r="P95" s="1485" t="s">
        <v>1078</v>
      </c>
      <c r="Q95" s="1486" t="s">
        <v>1078</v>
      </c>
    </row>
    <row r="96" spans="1:17">
      <c r="A96" s="1313" t="s">
        <v>7197</v>
      </c>
      <c r="B96" s="1143" t="s">
        <v>5514</v>
      </c>
      <c r="C96" s="1314" t="s">
        <v>1078</v>
      </c>
      <c r="D96" s="1483" t="s">
        <v>1078</v>
      </c>
      <c r="E96" s="1484" t="s">
        <v>1078</v>
      </c>
      <c r="F96" s="1314" t="s">
        <v>1078</v>
      </c>
      <c r="G96" s="1483" t="s">
        <v>1078</v>
      </c>
      <c r="H96" s="1484" t="s">
        <v>1078</v>
      </c>
      <c r="I96" s="1314" t="s">
        <v>1078</v>
      </c>
      <c r="J96" s="1483" t="s">
        <v>1078</v>
      </c>
      <c r="K96" s="1484" t="s">
        <v>1078</v>
      </c>
      <c r="L96" s="1314" t="s">
        <v>1078</v>
      </c>
      <c r="M96" s="1483" t="s">
        <v>1078</v>
      </c>
      <c r="N96" s="1484" t="s">
        <v>1078</v>
      </c>
      <c r="O96" s="1314" t="s">
        <v>1078</v>
      </c>
      <c r="P96" s="1483" t="s">
        <v>1078</v>
      </c>
      <c r="Q96" s="1484" t="s">
        <v>1078</v>
      </c>
    </row>
    <row r="97" spans="1:17">
      <c r="A97" s="1303" t="s">
        <v>7198</v>
      </c>
      <c r="B97" s="1304" t="s">
        <v>5515</v>
      </c>
      <c r="C97" s="1305" t="s">
        <v>4809</v>
      </c>
      <c r="D97" s="1479" t="s">
        <v>1078</v>
      </c>
      <c r="E97" s="1480" t="s">
        <v>1078</v>
      </c>
      <c r="F97" s="1305" t="s">
        <v>4809</v>
      </c>
      <c r="G97" s="1479" t="s">
        <v>1078</v>
      </c>
      <c r="H97" s="1480" t="s">
        <v>1078</v>
      </c>
      <c r="I97" s="1305" t="s">
        <v>4809</v>
      </c>
      <c r="J97" s="1479" t="s">
        <v>1078</v>
      </c>
      <c r="K97" s="1480" t="s">
        <v>1078</v>
      </c>
      <c r="L97" s="1305" t="s">
        <v>4809</v>
      </c>
      <c r="M97" s="1479" t="s">
        <v>1078</v>
      </c>
      <c r="N97" s="1480" t="s">
        <v>1078</v>
      </c>
      <c r="O97" s="1305" t="s">
        <v>4809</v>
      </c>
      <c r="P97" s="1479" t="s">
        <v>1078</v>
      </c>
      <c r="Q97" s="1480" t="s">
        <v>1078</v>
      </c>
    </row>
    <row r="98" spans="1:17">
      <c r="A98" s="1714" t="s">
        <v>7199</v>
      </c>
      <c r="B98" s="1350" t="s">
        <v>5516</v>
      </c>
      <c r="C98" s="1310" t="s">
        <v>1078</v>
      </c>
      <c r="D98" s="1485" t="s">
        <v>1078</v>
      </c>
      <c r="E98" s="1486" t="s">
        <v>1078</v>
      </c>
      <c r="F98" s="1310" t="s">
        <v>1078</v>
      </c>
      <c r="G98" s="1485" t="s">
        <v>1078</v>
      </c>
      <c r="H98" s="1486" t="s">
        <v>1078</v>
      </c>
      <c r="I98" s="1310" t="s">
        <v>1078</v>
      </c>
      <c r="J98" s="1485" t="s">
        <v>1078</v>
      </c>
      <c r="K98" s="1486" t="s">
        <v>1078</v>
      </c>
      <c r="L98" s="1310" t="s">
        <v>1078</v>
      </c>
      <c r="M98" s="1485" t="s">
        <v>1078</v>
      </c>
      <c r="N98" s="1486" t="s">
        <v>1078</v>
      </c>
      <c r="O98" s="1310" t="s">
        <v>1078</v>
      </c>
      <c r="P98" s="1485" t="s">
        <v>1078</v>
      </c>
      <c r="Q98" s="1486" t="s">
        <v>1078</v>
      </c>
    </row>
    <row r="99" spans="1:17">
      <c r="A99" s="1313" t="s">
        <v>7200</v>
      </c>
      <c r="B99" s="1143" t="s">
        <v>5517</v>
      </c>
      <c r="C99" s="1314" t="s">
        <v>1078</v>
      </c>
      <c r="D99" s="1483" t="s">
        <v>1078</v>
      </c>
      <c r="E99" s="1484" t="s">
        <v>1078</v>
      </c>
      <c r="F99" s="1314" t="s">
        <v>1078</v>
      </c>
      <c r="G99" s="1483" t="s">
        <v>1078</v>
      </c>
      <c r="H99" s="1484" t="s">
        <v>1078</v>
      </c>
      <c r="I99" s="1314" t="s">
        <v>1078</v>
      </c>
      <c r="J99" s="1483" t="s">
        <v>1078</v>
      </c>
      <c r="K99" s="1484" t="s">
        <v>1078</v>
      </c>
      <c r="L99" s="1314" t="s">
        <v>1078</v>
      </c>
      <c r="M99" s="1483" t="s">
        <v>1078</v>
      </c>
      <c r="N99" s="1484" t="s">
        <v>1078</v>
      </c>
      <c r="O99" s="1314" t="s">
        <v>1078</v>
      </c>
      <c r="P99" s="1483" t="s">
        <v>1078</v>
      </c>
      <c r="Q99" s="1484" t="s">
        <v>1078</v>
      </c>
    </row>
    <row r="100" spans="1:17">
      <c r="A100" s="1303" t="s">
        <v>7201</v>
      </c>
      <c r="B100" s="1304" t="s">
        <v>5518</v>
      </c>
      <c r="C100" s="1305" t="s">
        <v>2284</v>
      </c>
      <c r="D100" s="1479">
        <v>55.1</v>
      </c>
      <c r="E100" s="1480">
        <v>0</v>
      </c>
      <c r="F100" s="1305" t="s">
        <v>2284</v>
      </c>
      <c r="G100" s="1479">
        <v>55.2</v>
      </c>
      <c r="H100" s="1480">
        <v>0</v>
      </c>
      <c r="I100" s="1305" t="s">
        <v>2284</v>
      </c>
      <c r="J100" s="1479">
        <v>55.3</v>
      </c>
      <c r="K100" s="1480">
        <v>0</v>
      </c>
      <c r="L100" s="1305" t="s">
        <v>2284</v>
      </c>
      <c r="M100" s="1479">
        <v>55.3</v>
      </c>
      <c r="N100" s="1480">
        <v>0</v>
      </c>
      <c r="O100" s="1305" t="s">
        <v>2284</v>
      </c>
      <c r="P100" s="1479">
        <v>55.2</v>
      </c>
      <c r="Q100" s="1480">
        <v>0</v>
      </c>
    </row>
    <row r="101" spans="1:17">
      <c r="A101" s="1714" t="s">
        <v>7202</v>
      </c>
      <c r="B101" s="1350" t="s">
        <v>5524</v>
      </c>
      <c r="C101" s="1310" t="s">
        <v>1078</v>
      </c>
      <c r="D101" s="1485" t="s">
        <v>1078</v>
      </c>
      <c r="E101" s="1486" t="s">
        <v>1078</v>
      </c>
      <c r="F101" s="1310" t="s">
        <v>1078</v>
      </c>
      <c r="G101" s="1485" t="s">
        <v>1078</v>
      </c>
      <c r="H101" s="1486" t="s">
        <v>1078</v>
      </c>
      <c r="I101" s="1310" t="s">
        <v>1078</v>
      </c>
      <c r="J101" s="1485" t="s">
        <v>1078</v>
      </c>
      <c r="K101" s="1486" t="s">
        <v>1078</v>
      </c>
      <c r="L101" s="1310" t="s">
        <v>1078</v>
      </c>
      <c r="M101" s="1485" t="s">
        <v>1078</v>
      </c>
      <c r="N101" s="1486" t="s">
        <v>1078</v>
      </c>
      <c r="O101" s="1310" t="s">
        <v>1078</v>
      </c>
      <c r="P101" s="1485" t="s">
        <v>1078</v>
      </c>
      <c r="Q101" s="1486" t="s">
        <v>1078</v>
      </c>
    </row>
    <row r="102" spans="1:17">
      <c r="A102" s="1313" t="s">
        <v>7203</v>
      </c>
      <c r="B102" s="1143" t="s">
        <v>5525</v>
      </c>
      <c r="C102" s="1314" t="s">
        <v>1078</v>
      </c>
      <c r="D102" s="1483" t="s">
        <v>1078</v>
      </c>
      <c r="E102" s="1484" t="s">
        <v>1078</v>
      </c>
      <c r="F102" s="1314" t="s">
        <v>1078</v>
      </c>
      <c r="G102" s="1483" t="s">
        <v>1078</v>
      </c>
      <c r="H102" s="1484" t="s">
        <v>1078</v>
      </c>
      <c r="I102" s="1314" t="s">
        <v>1078</v>
      </c>
      <c r="J102" s="1483" t="s">
        <v>1078</v>
      </c>
      <c r="K102" s="1484" t="s">
        <v>1078</v>
      </c>
      <c r="L102" s="1314" t="s">
        <v>1078</v>
      </c>
      <c r="M102" s="1483" t="s">
        <v>1078</v>
      </c>
      <c r="N102" s="1484" t="s">
        <v>1078</v>
      </c>
      <c r="O102" s="1314" t="s">
        <v>1078</v>
      </c>
      <c r="P102" s="1483" t="s">
        <v>1078</v>
      </c>
      <c r="Q102" s="1484" t="s">
        <v>1078</v>
      </c>
    </row>
    <row r="103" spans="1:17">
      <c r="A103" s="1303" t="s">
        <v>7204</v>
      </c>
      <c r="B103" s="1304" t="s">
        <v>5521</v>
      </c>
      <c r="C103" s="1305" t="s">
        <v>2284</v>
      </c>
      <c r="D103" s="1479">
        <v>60.2</v>
      </c>
      <c r="E103" s="1480">
        <v>0</v>
      </c>
      <c r="F103" s="1305" t="s">
        <v>2284</v>
      </c>
      <c r="G103" s="1479">
        <v>60.2</v>
      </c>
      <c r="H103" s="1480">
        <v>0</v>
      </c>
      <c r="I103" s="1305" t="s">
        <v>2284</v>
      </c>
      <c r="J103" s="1479">
        <v>60.4</v>
      </c>
      <c r="K103" s="1480">
        <v>0</v>
      </c>
      <c r="L103" s="1305" t="s">
        <v>2284</v>
      </c>
      <c r="M103" s="1479">
        <v>60.3</v>
      </c>
      <c r="N103" s="1480">
        <v>0</v>
      </c>
      <c r="O103" s="1305" t="s">
        <v>2284</v>
      </c>
      <c r="P103" s="1479">
        <v>60.3</v>
      </c>
      <c r="Q103" s="1480">
        <v>0</v>
      </c>
    </row>
    <row r="104" spans="1:17">
      <c r="A104" s="1714" t="s">
        <v>7205</v>
      </c>
      <c r="B104" s="1350" t="s">
        <v>5526</v>
      </c>
      <c r="C104" s="1310" t="s">
        <v>1078</v>
      </c>
      <c r="D104" s="1485" t="s">
        <v>1078</v>
      </c>
      <c r="E104" s="1486" t="s">
        <v>1078</v>
      </c>
      <c r="F104" s="1310" t="s">
        <v>1078</v>
      </c>
      <c r="G104" s="1485" t="s">
        <v>1078</v>
      </c>
      <c r="H104" s="1486" t="s">
        <v>1078</v>
      </c>
      <c r="I104" s="1310" t="s">
        <v>1078</v>
      </c>
      <c r="J104" s="1485" t="s">
        <v>1078</v>
      </c>
      <c r="K104" s="1486" t="s">
        <v>1078</v>
      </c>
      <c r="L104" s="1310" t="s">
        <v>1078</v>
      </c>
      <c r="M104" s="1485" t="s">
        <v>1078</v>
      </c>
      <c r="N104" s="1486" t="s">
        <v>1078</v>
      </c>
      <c r="O104" s="1310" t="s">
        <v>1078</v>
      </c>
      <c r="P104" s="1485" t="s">
        <v>1078</v>
      </c>
      <c r="Q104" s="1486" t="s">
        <v>1078</v>
      </c>
    </row>
    <row r="105" spans="1:17">
      <c r="A105" s="1313" t="s">
        <v>7206</v>
      </c>
      <c r="B105" s="1143" t="s">
        <v>5527</v>
      </c>
      <c r="C105" s="1314" t="s">
        <v>1078</v>
      </c>
      <c r="D105" s="1483" t="s">
        <v>1078</v>
      </c>
      <c r="E105" s="1484" t="s">
        <v>1078</v>
      </c>
      <c r="F105" s="1314" t="s">
        <v>1078</v>
      </c>
      <c r="G105" s="1483" t="s">
        <v>1078</v>
      </c>
      <c r="H105" s="1484" t="s">
        <v>1078</v>
      </c>
      <c r="I105" s="1314" t="s">
        <v>1078</v>
      </c>
      <c r="J105" s="1483" t="s">
        <v>1078</v>
      </c>
      <c r="K105" s="1484" t="s">
        <v>1078</v>
      </c>
      <c r="L105" s="1314" t="s">
        <v>1078</v>
      </c>
      <c r="M105" s="1483" t="s">
        <v>1078</v>
      </c>
      <c r="N105" s="1484" t="s">
        <v>1078</v>
      </c>
      <c r="O105" s="1314" t="s">
        <v>1078</v>
      </c>
      <c r="P105" s="1483" t="s">
        <v>1078</v>
      </c>
      <c r="Q105" s="1484" t="s">
        <v>1078</v>
      </c>
    </row>
    <row r="106" spans="1:17" ht="60">
      <c r="A106" s="1299" t="s">
        <v>7362</v>
      </c>
      <c r="B106" s="1139" t="s">
        <v>7363</v>
      </c>
      <c r="C106" s="1300" t="s">
        <v>4806</v>
      </c>
      <c r="D106" s="1301" t="s">
        <v>4813</v>
      </c>
      <c r="E106" s="1302" t="s">
        <v>4814</v>
      </c>
      <c r="F106" s="1300" t="s">
        <v>4806</v>
      </c>
      <c r="G106" s="1301" t="s">
        <v>4813</v>
      </c>
      <c r="H106" s="1302" t="s">
        <v>4814</v>
      </c>
      <c r="I106" s="1300" t="s">
        <v>4806</v>
      </c>
      <c r="J106" s="1301" t="s">
        <v>4813</v>
      </c>
      <c r="K106" s="1302" t="s">
        <v>4814</v>
      </c>
      <c r="L106" s="1300" t="s">
        <v>4806</v>
      </c>
      <c r="M106" s="1301" t="s">
        <v>4813</v>
      </c>
      <c r="N106" s="1302" t="s">
        <v>4814</v>
      </c>
      <c r="O106" s="1300" t="s">
        <v>4806</v>
      </c>
      <c r="P106" s="1301" t="s">
        <v>4813</v>
      </c>
      <c r="Q106" s="1302" t="s">
        <v>4814</v>
      </c>
    </row>
    <row r="107" spans="1:17">
      <c r="A107" s="1303" t="s">
        <v>7183</v>
      </c>
      <c r="B107" s="1304" t="s">
        <v>5500</v>
      </c>
      <c r="C107" s="1305" t="s">
        <v>2284</v>
      </c>
      <c r="D107" s="1479">
        <v>25.2</v>
      </c>
      <c r="E107" s="1480">
        <v>0</v>
      </c>
      <c r="F107" s="1305" t="s">
        <v>2284</v>
      </c>
      <c r="G107" s="1479">
        <v>25.4</v>
      </c>
      <c r="H107" s="1480">
        <v>0</v>
      </c>
      <c r="I107" s="1305" t="s">
        <v>2284</v>
      </c>
      <c r="J107" s="1479">
        <v>25.3</v>
      </c>
      <c r="K107" s="1480">
        <v>0</v>
      </c>
      <c r="L107" s="1305" t="s">
        <v>2284</v>
      </c>
      <c r="M107" s="1479">
        <v>25.3</v>
      </c>
      <c r="N107" s="1480">
        <v>0</v>
      </c>
      <c r="O107" s="1305" t="s">
        <v>2284</v>
      </c>
      <c r="P107" s="1479">
        <v>25.2</v>
      </c>
      <c r="Q107" s="1480">
        <v>0</v>
      </c>
    </row>
    <row r="108" spans="1:17">
      <c r="A108" s="1714" t="s">
        <v>7184</v>
      </c>
      <c r="B108" s="1350" t="s">
        <v>5501</v>
      </c>
      <c r="C108" s="1310" t="s">
        <v>1078</v>
      </c>
      <c r="D108" s="1485" t="s">
        <v>1078</v>
      </c>
      <c r="E108" s="1486" t="s">
        <v>1078</v>
      </c>
      <c r="F108" s="1310" t="s">
        <v>1078</v>
      </c>
      <c r="G108" s="1485" t="s">
        <v>1078</v>
      </c>
      <c r="H108" s="1486" t="s">
        <v>1078</v>
      </c>
      <c r="I108" s="1310" t="s">
        <v>1078</v>
      </c>
      <c r="J108" s="1485" t="s">
        <v>1078</v>
      </c>
      <c r="K108" s="1486" t="s">
        <v>1078</v>
      </c>
      <c r="L108" s="1310" t="s">
        <v>1078</v>
      </c>
      <c r="M108" s="1485" t="s">
        <v>1078</v>
      </c>
      <c r="N108" s="1486" t="s">
        <v>1078</v>
      </c>
      <c r="O108" s="1310" t="s">
        <v>1078</v>
      </c>
      <c r="P108" s="1485" t="s">
        <v>1078</v>
      </c>
      <c r="Q108" s="1486" t="s">
        <v>1078</v>
      </c>
    </row>
    <row r="109" spans="1:17">
      <c r="A109" s="1313" t="s">
        <v>7185</v>
      </c>
      <c r="B109" s="1143" t="s">
        <v>5502</v>
      </c>
      <c r="C109" s="1314" t="s">
        <v>1078</v>
      </c>
      <c r="D109" s="1483" t="s">
        <v>1078</v>
      </c>
      <c r="E109" s="1484" t="s">
        <v>1078</v>
      </c>
      <c r="F109" s="1314" t="s">
        <v>1078</v>
      </c>
      <c r="G109" s="1483" t="s">
        <v>1078</v>
      </c>
      <c r="H109" s="1484" t="s">
        <v>1078</v>
      </c>
      <c r="I109" s="1314" t="s">
        <v>1078</v>
      </c>
      <c r="J109" s="1483" t="s">
        <v>1078</v>
      </c>
      <c r="K109" s="1484" t="s">
        <v>1078</v>
      </c>
      <c r="L109" s="1314" t="s">
        <v>1078</v>
      </c>
      <c r="M109" s="1483" t="s">
        <v>1078</v>
      </c>
      <c r="N109" s="1484" t="s">
        <v>1078</v>
      </c>
      <c r="O109" s="1314" t="s">
        <v>1078</v>
      </c>
      <c r="P109" s="1483" t="s">
        <v>1078</v>
      </c>
      <c r="Q109" s="1484" t="s">
        <v>1078</v>
      </c>
    </row>
    <row r="110" spans="1:17">
      <c r="A110" s="1303" t="s">
        <v>7186</v>
      </c>
      <c r="B110" s="1304" t="s">
        <v>5503</v>
      </c>
      <c r="C110" s="1305" t="s">
        <v>4809</v>
      </c>
      <c r="D110" s="1479" t="s">
        <v>1078</v>
      </c>
      <c r="E110" s="1480" t="s">
        <v>1078</v>
      </c>
      <c r="F110" s="1305" t="s">
        <v>4809</v>
      </c>
      <c r="G110" s="1479" t="s">
        <v>1078</v>
      </c>
      <c r="H110" s="1480" t="s">
        <v>1078</v>
      </c>
      <c r="I110" s="1305" t="s">
        <v>4809</v>
      </c>
      <c r="J110" s="1479" t="s">
        <v>1078</v>
      </c>
      <c r="K110" s="1480" t="s">
        <v>1078</v>
      </c>
      <c r="L110" s="1305" t="s">
        <v>4809</v>
      </c>
      <c r="M110" s="1479" t="s">
        <v>1078</v>
      </c>
      <c r="N110" s="1480" t="s">
        <v>1078</v>
      </c>
      <c r="O110" s="1305" t="s">
        <v>4809</v>
      </c>
      <c r="P110" s="1479" t="s">
        <v>1078</v>
      </c>
      <c r="Q110" s="1480" t="s">
        <v>1078</v>
      </c>
    </row>
    <row r="111" spans="1:17">
      <c r="A111" s="1714" t="s">
        <v>7187</v>
      </c>
      <c r="B111" s="1350" t="s">
        <v>5504</v>
      </c>
      <c r="C111" s="1310" t="s">
        <v>1078</v>
      </c>
      <c r="D111" s="1485" t="s">
        <v>1078</v>
      </c>
      <c r="E111" s="1486" t="s">
        <v>1078</v>
      </c>
      <c r="F111" s="1310" t="s">
        <v>1078</v>
      </c>
      <c r="G111" s="1485" t="s">
        <v>1078</v>
      </c>
      <c r="H111" s="1486" t="s">
        <v>1078</v>
      </c>
      <c r="I111" s="1310" t="s">
        <v>1078</v>
      </c>
      <c r="J111" s="1485" t="s">
        <v>1078</v>
      </c>
      <c r="K111" s="1486" t="s">
        <v>1078</v>
      </c>
      <c r="L111" s="1310" t="s">
        <v>1078</v>
      </c>
      <c r="M111" s="1485" t="s">
        <v>1078</v>
      </c>
      <c r="N111" s="1486" t="s">
        <v>1078</v>
      </c>
      <c r="O111" s="1310" t="s">
        <v>1078</v>
      </c>
      <c r="P111" s="1485" t="s">
        <v>1078</v>
      </c>
      <c r="Q111" s="1486" t="s">
        <v>1078</v>
      </c>
    </row>
    <row r="112" spans="1:17">
      <c r="A112" s="1313" t="s">
        <v>7188</v>
      </c>
      <c r="B112" s="1143" t="s">
        <v>5505</v>
      </c>
      <c r="C112" s="1314" t="s">
        <v>1078</v>
      </c>
      <c r="D112" s="1483" t="s">
        <v>1078</v>
      </c>
      <c r="E112" s="1484" t="s">
        <v>1078</v>
      </c>
      <c r="F112" s="1314" t="s">
        <v>1078</v>
      </c>
      <c r="G112" s="1483" t="s">
        <v>1078</v>
      </c>
      <c r="H112" s="1484" t="s">
        <v>1078</v>
      </c>
      <c r="I112" s="1314" t="s">
        <v>1078</v>
      </c>
      <c r="J112" s="1483" t="s">
        <v>1078</v>
      </c>
      <c r="K112" s="1484" t="s">
        <v>1078</v>
      </c>
      <c r="L112" s="1314" t="s">
        <v>1078</v>
      </c>
      <c r="M112" s="1483" t="s">
        <v>1078</v>
      </c>
      <c r="N112" s="1484" t="s">
        <v>1078</v>
      </c>
      <c r="O112" s="1314" t="s">
        <v>1078</v>
      </c>
      <c r="P112" s="1483" t="s">
        <v>1078</v>
      </c>
      <c r="Q112" s="1484" t="s">
        <v>1078</v>
      </c>
    </row>
    <row r="113" spans="1:17">
      <c r="A113" s="1303" t="s">
        <v>7189</v>
      </c>
      <c r="B113" s="1304" t="s">
        <v>5506</v>
      </c>
      <c r="C113" s="1305" t="s">
        <v>2284</v>
      </c>
      <c r="D113" s="1479">
        <v>35.4</v>
      </c>
      <c r="E113" s="1480">
        <v>0</v>
      </c>
      <c r="F113" s="1305" t="s">
        <v>2284</v>
      </c>
      <c r="G113" s="1479">
        <v>35.299999999999997</v>
      </c>
      <c r="H113" s="1480">
        <v>0</v>
      </c>
      <c r="I113" s="1305" t="s">
        <v>2284</v>
      </c>
      <c r="J113" s="1479">
        <v>35.299999999999997</v>
      </c>
      <c r="K113" s="1480">
        <v>0</v>
      </c>
      <c r="L113" s="1305" t="s">
        <v>2284</v>
      </c>
      <c r="M113" s="1479">
        <v>35.299999999999997</v>
      </c>
      <c r="N113" s="1480">
        <v>0</v>
      </c>
      <c r="O113" s="1305" t="s">
        <v>2284</v>
      </c>
      <c r="P113" s="1479">
        <v>35.299999999999997</v>
      </c>
      <c r="Q113" s="1480">
        <v>0</v>
      </c>
    </row>
    <row r="114" spans="1:17">
      <c r="A114" s="1714" t="s">
        <v>7190</v>
      </c>
      <c r="B114" s="1350" t="s">
        <v>5507</v>
      </c>
      <c r="C114" s="1310" t="s">
        <v>1078</v>
      </c>
      <c r="D114" s="1485" t="s">
        <v>1078</v>
      </c>
      <c r="E114" s="1486" t="s">
        <v>1078</v>
      </c>
      <c r="F114" s="1310" t="s">
        <v>1078</v>
      </c>
      <c r="G114" s="1485" t="s">
        <v>1078</v>
      </c>
      <c r="H114" s="1486" t="s">
        <v>1078</v>
      </c>
      <c r="I114" s="1310" t="s">
        <v>1078</v>
      </c>
      <c r="J114" s="1485" t="s">
        <v>1078</v>
      </c>
      <c r="K114" s="1486" t="s">
        <v>1078</v>
      </c>
      <c r="L114" s="1310" t="s">
        <v>1078</v>
      </c>
      <c r="M114" s="1485" t="s">
        <v>1078</v>
      </c>
      <c r="N114" s="1486" t="s">
        <v>1078</v>
      </c>
      <c r="O114" s="1310" t="s">
        <v>1078</v>
      </c>
      <c r="P114" s="1485" t="s">
        <v>1078</v>
      </c>
      <c r="Q114" s="1486" t="s">
        <v>1078</v>
      </c>
    </row>
    <row r="115" spans="1:17">
      <c r="A115" s="1313" t="s">
        <v>7191</v>
      </c>
      <c r="B115" s="1143" t="s">
        <v>5508</v>
      </c>
      <c r="C115" s="1314" t="s">
        <v>1078</v>
      </c>
      <c r="D115" s="1483" t="s">
        <v>1078</v>
      </c>
      <c r="E115" s="1484" t="s">
        <v>1078</v>
      </c>
      <c r="F115" s="1314" t="s">
        <v>1078</v>
      </c>
      <c r="G115" s="1483" t="s">
        <v>1078</v>
      </c>
      <c r="H115" s="1484" t="s">
        <v>1078</v>
      </c>
      <c r="I115" s="1314" t="s">
        <v>1078</v>
      </c>
      <c r="J115" s="1483" t="s">
        <v>1078</v>
      </c>
      <c r="K115" s="1484" t="s">
        <v>1078</v>
      </c>
      <c r="L115" s="1314" t="s">
        <v>1078</v>
      </c>
      <c r="M115" s="1483" t="s">
        <v>1078</v>
      </c>
      <c r="N115" s="1484" t="s">
        <v>1078</v>
      </c>
      <c r="O115" s="1314" t="s">
        <v>1078</v>
      </c>
      <c r="P115" s="1483" t="s">
        <v>1078</v>
      </c>
      <c r="Q115" s="1484" t="s">
        <v>1078</v>
      </c>
    </row>
    <row r="116" spans="1:17">
      <c r="A116" s="1303" t="s">
        <v>7192</v>
      </c>
      <c r="B116" s="1304" t="s">
        <v>5509</v>
      </c>
      <c r="C116" s="1305" t="s">
        <v>4809</v>
      </c>
      <c r="D116" s="1479" t="s">
        <v>1078</v>
      </c>
      <c r="E116" s="1480" t="s">
        <v>1078</v>
      </c>
      <c r="F116" s="1305" t="s">
        <v>4809</v>
      </c>
      <c r="G116" s="1479" t="s">
        <v>1078</v>
      </c>
      <c r="H116" s="1480" t="s">
        <v>1078</v>
      </c>
      <c r="I116" s="1305" t="s">
        <v>4809</v>
      </c>
      <c r="J116" s="1479" t="s">
        <v>1078</v>
      </c>
      <c r="K116" s="1480" t="s">
        <v>1078</v>
      </c>
      <c r="L116" s="1305" t="s">
        <v>4809</v>
      </c>
      <c r="M116" s="1479" t="s">
        <v>1078</v>
      </c>
      <c r="N116" s="1480" t="s">
        <v>1078</v>
      </c>
      <c r="O116" s="1305" t="s">
        <v>4809</v>
      </c>
      <c r="P116" s="1479" t="s">
        <v>1078</v>
      </c>
      <c r="Q116" s="1480" t="s">
        <v>1078</v>
      </c>
    </row>
    <row r="117" spans="1:17">
      <c r="A117" s="1714" t="s">
        <v>7193</v>
      </c>
      <c r="B117" s="1350" t="s">
        <v>5510</v>
      </c>
      <c r="C117" s="1310" t="s">
        <v>1078</v>
      </c>
      <c r="D117" s="1485" t="s">
        <v>1078</v>
      </c>
      <c r="E117" s="1486" t="s">
        <v>1078</v>
      </c>
      <c r="F117" s="1310" t="s">
        <v>1078</v>
      </c>
      <c r="G117" s="1485" t="s">
        <v>1078</v>
      </c>
      <c r="H117" s="1486" t="s">
        <v>1078</v>
      </c>
      <c r="I117" s="1310" t="s">
        <v>1078</v>
      </c>
      <c r="J117" s="1485" t="s">
        <v>1078</v>
      </c>
      <c r="K117" s="1486" t="s">
        <v>1078</v>
      </c>
      <c r="L117" s="1310" t="s">
        <v>1078</v>
      </c>
      <c r="M117" s="1485" t="s">
        <v>1078</v>
      </c>
      <c r="N117" s="1486" t="s">
        <v>1078</v>
      </c>
      <c r="O117" s="1310" t="s">
        <v>1078</v>
      </c>
      <c r="P117" s="1485" t="s">
        <v>1078</v>
      </c>
      <c r="Q117" s="1486" t="s">
        <v>1078</v>
      </c>
    </row>
    <row r="118" spans="1:17">
      <c r="A118" s="1313" t="s">
        <v>7194</v>
      </c>
      <c r="B118" s="1143" t="s">
        <v>5511</v>
      </c>
      <c r="C118" s="1314" t="s">
        <v>1078</v>
      </c>
      <c r="D118" s="1483" t="s">
        <v>1078</v>
      </c>
      <c r="E118" s="1484" t="s">
        <v>1078</v>
      </c>
      <c r="F118" s="1314" t="s">
        <v>1078</v>
      </c>
      <c r="G118" s="1483" t="s">
        <v>1078</v>
      </c>
      <c r="H118" s="1484" t="s">
        <v>1078</v>
      </c>
      <c r="I118" s="1314" t="s">
        <v>1078</v>
      </c>
      <c r="J118" s="1483" t="s">
        <v>1078</v>
      </c>
      <c r="K118" s="1484" t="s">
        <v>1078</v>
      </c>
      <c r="L118" s="1314" t="s">
        <v>1078</v>
      </c>
      <c r="M118" s="1483" t="s">
        <v>1078</v>
      </c>
      <c r="N118" s="1484" t="s">
        <v>1078</v>
      </c>
      <c r="O118" s="1314" t="s">
        <v>1078</v>
      </c>
      <c r="P118" s="1483" t="s">
        <v>1078</v>
      </c>
      <c r="Q118" s="1484" t="s">
        <v>1078</v>
      </c>
    </row>
    <row r="119" spans="1:17">
      <c r="A119" s="1303" t="s">
        <v>7195</v>
      </c>
      <c r="B119" s="1304" t="s">
        <v>5512</v>
      </c>
      <c r="C119" s="1305" t="s">
        <v>2284</v>
      </c>
      <c r="D119" s="1479">
        <v>45.3</v>
      </c>
      <c r="E119" s="1480">
        <v>0</v>
      </c>
      <c r="F119" s="1305" t="s">
        <v>2284</v>
      </c>
      <c r="G119" s="1479">
        <v>45.3</v>
      </c>
      <c r="H119" s="1480">
        <v>0</v>
      </c>
      <c r="I119" s="1305" t="s">
        <v>2284</v>
      </c>
      <c r="J119" s="1479">
        <v>45.3</v>
      </c>
      <c r="K119" s="1480">
        <v>0</v>
      </c>
      <c r="L119" s="1305" t="s">
        <v>2284</v>
      </c>
      <c r="M119" s="1479">
        <v>45.1</v>
      </c>
      <c r="N119" s="1480">
        <v>0</v>
      </c>
      <c r="O119" s="1305" t="s">
        <v>2284</v>
      </c>
      <c r="P119" s="1479">
        <v>45.3</v>
      </c>
      <c r="Q119" s="1480">
        <v>0</v>
      </c>
    </row>
    <row r="120" spans="1:17">
      <c r="A120" s="1714" t="s">
        <v>7196</v>
      </c>
      <c r="B120" s="1350" t="s">
        <v>5513</v>
      </c>
      <c r="C120" s="1310" t="s">
        <v>1078</v>
      </c>
      <c r="D120" s="1485" t="s">
        <v>1078</v>
      </c>
      <c r="E120" s="1486" t="s">
        <v>1078</v>
      </c>
      <c r="F120" s="1310" t="s">
        <v>1078</v>
      </c>
      <c r="G120" s="1485" t="s">
        <v>1078</v>
      </c>
      <c r="H120" s="1486" t="s">
        <v>1078</v>
      </c>
      <c r="I120" s="1310" t="s">
        <v>1078</v>
      </c>
      <c r="J120" s="1485" t="s">
        <v>1078</v>
      </c>
      <c r="K120" s="1486" t="s">
        <v>1078</v>
      </c>
      <c r="L120" s="1310" t="s">
        <v>1078</v>
      </c>
      <c r="M120" s="1485" t="s">
        <v>1078</v>
      </c>
      <c r="N120" s="1486" t="s">
        <v>1078</v>
      </c>
      <c r="O120" s="1310" t="s">
        <v>1078</v>
      </c>
      <c r="P120" s="1485" t="s">
        <v>1078</v>
      </c>
      <c r="Q120" s="1486" t="s">
        <v>1078</v>
      </c>
    </row>
    <row r="121" spans="1:17">
      <c r="A121" s="1313" t="s">
        <v>7197</v>
      </c>
      <c r="B121" s="1143" t="s">
        <v>5514</v>
      </c>
      <c r="C121" s="1314" t="s">
        <v>1078</v>
      </c>
      <c r="D121" s="1483" t="s">
        <v>1078</v>
      </c>
      <c r="E121" s="1484" t="s">
        <v>1078</v>
      </c>
      <c r="F121" s="1314" t="s">
        <v>1078</v>
      </c>
      <c r="G121" s="1483" t="s">
        <v>1078</v>
      </c>
      <c r="H121" s="1484" t="s">
        <v>1078</v>
      </c>
      <c r="I121" s="1314" t="s">
        <v>1078</v>
      </c>
      <c r="J121" s="1483" t="s">
        <v>1078</v>
      </c>
      <c r="K121" s="1484" t="s">
        <v>1078</v>
      </c>
      <c r="L121" s="1314" t="s">
        <v>1078</v>
      </c>
      <c r="M121" s="1483" t="s">
        <v>1078</v>
      </c>
      <c r="N121" s="1484" t="s">
        <v>1078</v>
      </c>
      <c r="O121" s="1314" t="s">
        <v>1078</v>
      </c>
      <c r="P121" s="1483" t="s">
        <v>1078</v>
      </c>
      <c r="Q121" s="1484" t="s">
        <v>1078</v>
      </c>
    </row>
    <row r="122" spans="1:17" ht="60">
      <c r="A122" s="1299" t="s">
        <v>7522</v>
      </c>
      <c r="B122" s="1139" t="s">
        <v>7364</v>
      </c>
      <c r="C122" s="1300" t="s">
        <v>4806</v>
      </c>
      <c r="D122" s="1301" t="s">
        <v>4813</v>
      </c>
      <c r="E122" s="1302" t="s">
        <v>4814</v>
      </c>
      <c r="F122" s="1300" t="s">
        <v>4806</v>
      </c>
      <c r="G122" s="1301" t="s">
        <v>4813</v>
      </c>
      <c r="H122" s="1302" t="s">
        <v>4814</v>
      </c>
      <c r="I122" s="1300" t="s">
        <v>4806</v>
      </c>
      <c r="J122" s="1301" t="s">
        <v>4813</v>
      </c>
      <c r="K122" s="1302" t="s">
        <v>4814</v>
      </c>
      <c r="L122" s="1300" t="s">
        <v>4806</v>
      </c>
      <c r="M122" s="1301" t="s">
        <v>4813</v>
      </c>
      <c r="N122" s="1302" t="s">
        <v>4814</v>
      </c>
      <c r="O122" s="1300" t="s">
        <v>4806</v>
      </c>
      <c r="P122" s="1301" t="s">
        <v>4813</v>
      </c>
      <c r="Q122" s="1302" t="s">
        <v>4814</v>
      </c>
    </row>
    <row r="123" spans="1:17">
      <c r="A123" s="1303" t="s">
        <v>7183</v>
      </c>
      <c r="B123" s="1304" t="s">
        <v>5500</v>
      </c>
      <c r="C123" s="1305" t="s">
        <v>2284</v>
      </c>
      <c r="D123" s="1479">
        <v>25.2</v>
      </c>
      <c r="E123" s="1480">
        <v>0</v>
      </c>
      <c r="F123" s="1305" t="s">
        <v>2284</v>
      </c>
      <c r="G123" s="1479">
        <v>25.4</v>
      </c>
      <c r="H123" s="1480">
        <v>0</v>
      </c>
      <c r="I123" s="1305" t="s">
        <v>2284</v>
      </c>
      <c r="J123" s="1479">
        <v>25.3</v>
      </c>
      <c r="K123" s="1480">
        <v>0</v>
      </c>
      <c r="L123" s="1305" t="s">
        <v>2284</v>
      </c>
      <c r="M123" s="1479">
        <v>25.3</v>
      </c>
      <c r="N123" s="1480">
        <v>0</v>
      </c>
      <c r="O123" s="1305" t="s">
        <v>2284</v>
      </c>
      <c r="P123" s="1479">
        <v>25.2</v>
      </c>
      <c r="Q123" s="1480">
        <v>0</v>
      </c>
    </row>
    <row r="124" spans="1:17">
      <c r="A124" s="1714" t="s">
        <v>7184</v>
      </c>
      <c r="B124" s="1350" t="s">
        <v>5501</v>
      </c>
      <c r="C124" s="1310" t="s">
        <v>1078</v>
      </c>
      <c r="D124" s="1485" t="s">
        <v>1078</v>
      </c>
      <c r="E124" s="1486" t="s">
        <v>1078</v>
      </c>
      <c r="F124" s="1310" t="s">
        <v>1078</v>
      </c>
      <c r="G124" s="1485" t="s">
        <v>1078</v>
      </c>
      <c r="H124" s="1486" t="s">
        <v>1078</v>
      </c>
      <c r="I124" s="1310" t="s">
        <v>1078</v>
      </c>
      <c r="J124" s="1485" t="s">
        <v>1078</v>
      </c>
      <c r="K124" s="1486" t="s">
        <v>1078</v>
      </c>
      <c r="L124" s="1310" t="s">
        <v>1078</v>
      </c>
      <c r="M124" s="1485" t="s">
        <v>1078</v>
      </c>
      <c r="N124" s="1486" t="s">
        <v>1078</v>
      </c>
      <c r="O124" s="1310" t="s">
        <v>1078</v>
      </c>
      <c r="P124" s="1485" t="s">
        <v>1078</v>
      </c>
      <c r="Q124" s="1486" t="s">
        <v>1078</v>
      </c>
    </row>
    <row r="125" spans="1:17">
      <c r="A125" s="1313" t="s">
        <v>7185</v>
      </c>
      <c r="B125" s="1143" t="s">
        <v>5502</v>
      </c>
      <c r="C125" s="1314" t="s">
        <v>1078</v>
      </c>
      <c r="D125" s="1483" t="s">
        <v>1078</v>
      </c>
      <c r="E125" s="1484" t="s">
        <v>1078</v>
      </c>
      <c r="F125" s="1314" t="s">
        <v>1078</v>
      </c>
      <c r="G125" s="1483" t="s">
        <v>1078</v>
      </c>
      <c r="H125" s="1484" t="s">
        <v>1078</v>
      </c>
      <c r="I125" s="1314" t="s">
        <v>1078</v>
      </c>
      <c r="J125" s="1483" t="s">
        <v>1078</v>
      </c>
      <c r="K125" s="1484" t="s">
        <v>1078</v>
      </c>
      <c r="L125" s="1314" t="s">
        <v>1078</v>
      </c>
      <c r="M125" s="1483" t="s">
        <v>1078</v>
      </c>
      <c r="N125" s="1484" t="s">
        <v>1078</v>
      </c>
      <c r="O125" s="1314" t="s">
        <v>1078</v>
      </c>
      <c r="P125" s="1483" t="s">
        <v>1078</v>
      </c>
      <c r="Q125" s="1484" t="s">
        <v>1078</v>
      </c>
    </row>
    <row r="126" spans="1:17">
      <c r="A126" s="1303" t="s">
        <v>7186</v>
      </c>
      <c r="B126" s="1304" t="s">
        <v>5503</v>
      </c>
      <c r="C126" s="1305" t="s">
        <v>4809</v>
      </c>
      <c r="D126" s="1479" t="s">
        <v>1078</v>
      </c>
      <c r="E126" s="1480" t="s">
        <v>1078</v>
      </c>
      <c r="F126" s="1305" t="s">
        <v>4809</v>
      </c>
      <c r="G126" s="1479" t="s">
        <v>1078</v>
      </c>
      <c r="H126" s="1480" t="s">
        <v>1078</v>
      </c>
      <c r="I126" s="1305" t="s">
        <v>4809</v>
      </c>
      <c r="J126" s="1479" t="s">
        <v>1078</v>
      </c>
      <c r="K126" s="1480" t="s">
        <v>1078</v>
      </c>
      <c r="L126" s="1305" t="s">
        <v>4809</v>
      </c>
      <c r="M126" s="1479" t="s">
        <v>1078</v>
      </c>
      <c r="N126" s="1480" t="s">
        <v>1078</v>
      </c>
      <c r="O126" s="1305" t="s">
        <v>4809</v>
      </c>
      <c r="P126" s="1479" t="s">
        <v>1078</v>
      </c>
      <c r="Q126" s="1480" t="s">
        <v>1078</v>
      </c>
    </row>
    <row r="127" spans="1:17">
      <c r="A127" s="1714" t="s">
        <v>7187</v>
      </c>
      <c r="B127" s="1350" t="s">
        <v>5504</v>
      </c>
      <c r="C127" s="1310" t="s">
        <v>1078</v>
      </c>
      <c r="D127" s="1485" t="s">
        <v>1078</v>
      </c>
      <c r="E127" s="1486" t="s">
        <v>1078</v>
      </c>
      <c r="F127" s="1310" t="s">
        <v>1078</v>
      </c>
      <c r="G127" s="1485" t="s">
        <v>1078</v>
      </c>
      <c r="H127" s="1486" t="s">
        <v>1078</v>
      </c>
      <c r="I127" s="1310" t="s">
        <v>1078</v>
      </c>
      <c r="J127" s="1485" t="s">
        <v>1078</v>
      </c>
      <c r="K127" s="1486" t="s">
        <v>1078</v>
      </c>
      <c r="L127" s="1310" t="s">
        <v>1078</v>
      </c>
      <c r="M127" s="1485" t="s">
        <v>1078</v>
      </c>
      <c r="N127" s="1486" t="s">
        <v>1078</v>
      </c>
      <c r="O127" s="1310" t="s">
        <v>1078</v>
      </c>
      <c r="P127" s="1485" t="s">
        <v>1078</v>
      </c>
      <c r="Q127" s="1486" t="s">
        <v>1078</v>
      </c>
    </row>
    <row r="128" spans="1:17">
      <c r="A128" s="1313" t="s">
        <v>7188</v>
      </c>
      <c r="B128" s="1143" t="s">
        <v>5505</v>
      </c>
      <c r="C128" s="1314" t="s">
        <v>1078</v>
      </c>
      <c r="D128" s="1483" t="s">
        <v>1078</v>
      </c>
      <c r="E128" s="1484" t="s">
        <v>1078</v>
      </c>
      <c r="F128" s="1314" t="s">
        <v>1078</v>
      </c>
      <c r="G128" s="1483" t="s">
        <v>1078</v>
      </c>
      <c r="H128" s="1484" t="s">
        <v>1078</v>
      </c>
      <c r="I128" s="1314" t="s">
        <v>1078</v>
      </c>
      <c r="J128" s="1483" t="s">
        <v>1078</v>
      </c>
      <c r="K128" s="1484" t="s">
        <v>1078</v>
      </c>
      <c r="L128" s="1314" t="s">
        <v>1078</v>
      </c>
      <c r="M128" s="1483" t="s">
        <v>1078</v>
      </c>
      <c r="N128" s="1484" t="s">
        <v>1078</v>
      </c>
      <c r="O128" s="1314" t="s">
        <v>1078</v>
      </c>
      <c r="P128" s="1483" t="s">
        <v>1078</v>
      </c>
      <c r="Q128" s="1484" t="s">
        <v>1078</v>
      </c>
    </row>
    <row r="129" spans="1:17">
      <c r="A129" s="1303" t="s">
        <v>7189</v>
      </c>
      <c r="B129" s="1304" t="s">
        <v>5506</v>
      </c>
      <c r="C129" s="1305" t="s">
        <v>2284</v>
      </c>
      <c r="D129" s="1479">
        <v>35.4</v>
      </c>
      <c r="E129" s="1480">
        <v>0</v>
      </c>
      <c r="F129" s="1305" t="s">
        <v>2284</v>
      </c>
      <c r="G129" s="1479">
        <v>35.299999999999997</v>
      </c>
      <c r="H129" s="1480">
        <v>0</v>
      </c>
      <c r="I129" s="1305" t="s">
        <v>2284</v>
      </c>
      <c r="J129" s="1479">
        <v>35.299999999999997</v>
      </c>
      <c r="K129" s="1480">
        <v>0</v>
      </c>
      <c r="L129" s="1305" t="s">
        <v>2284</v>
      </c>
      <c r="M129" s="1479">
        <v>35.299999999999997</v>
      </c>
      <c r="N129" s="1480">
        <v>0</v>
      </c>
      <c r="O129" s="1305" t="s">
        <v>2284</v>
      </c>
      <c r="P129" s="1479">
        <v>35.299999999999997</v>
      </c>
      <c r="Q129" s="1480">
        <v>0</v>
      </c>
    </row>
    <row r="130" spans="1:17">
      <c r="A130" s="1714" t="s">
        <v>7190</v>
      </c>
      <c r="B130" s="1350" t="s">
        <v>5507</v>
      </c>
      <c r="C130" s="1310" t="s">
        <v>1078</v>
      </c>
      <c r="D130" s="1485" t="s">
        <v>1078</v>
      </c>
      <c r="E130" s="1486" t="s">
        <v>1078</v>
      </c>
      <c r="F130" s="1310" t="s">
        <v>1078</v>
      </c>
      <c r="G130" s="1485" t="s">
        <v>1078</v>
      </c>
      <c r="H130" s="1486" t="s">
        <v>1078</v>
      </c>
      <c r="I130" s="1310" t="s">
        <v>1078</v>
      </c>
      <c r="J130" s="1485" t="s">
        <v>1078</v>
      </c>
      <c r="K130" s="1486" t="s">
        <v>1078</v>
      </c>
      <c r="L130" s="1310" t="s">
        <v>1078</v>
      </c>
      <c r="M130" s="1485" t="s">
        <v>1078</v>
      </c>
      <c r="N130" s="1486" t="s">
        <v>1078</v>
      </c>
      <c r="O130" s="1310" t="s">
        <v>1078</v>
      </c>
      <c r="P130" s="1485" t="s">
        <v>1078</v>
      </c>
      <c r="Q130" s="1486" t="s">
        <v>1078</v>
      </c>
    </row>
    <row r="131" spans="1:17">
      <c r="A131" s="1313" t="s">
        <v>7191</v>
      </c>
      <c r="B131" s="1143" t="s">
        <v>5508</v>
      </c>
      <c r="C131" s="1314" t="s">
        <v>1078</v>
      </c>
      <c r="D131" s="1483" t="s">
        <v>1078</v>
      </c>
      <c r="E131" s="1484" t="s">
        <v>1078</v>
      </c>
      <c r="F131" s="1314" t="s">
        <v>1078</v>
      </c>
      <c r="G131" s="1483" t="s">
        <v>1078</v>
      </c>
      <c r="H131" s="1484" t="s">
        <v>1078</v>
      </c>
      <c r="I131" s="1314" t="s">
        <v>1078</v>
      </c>
      <c r="J131" s="1483" t="s">
        <v>1078</v>
      </c>
      <c r="K131" s="1484" t="s">
        <v>1078</v>
      </c>
      <c r="L131" s="1314" t="s">
        <v>1078</v>
      </c>
      <c r="M131" s="1483" t="s">
        <v>1078</v>
      </c>
      <c r="N131" s="1484" t="s">
        <v>1078</v>
      </c>
      <c r="O131" s="1314" t="s">
        <v>1078</v>
      </c>
      <c r="P131" s="1483" t="s">
        <v>1078</v>
      </c>
      <c r="Q131" s="1484" t="s">
        <v>1078</v>
      </c>
    </row>
    <row r="132" spans="1:17">
      <c r="A132" s="1303" t="s">
        <v>7192</v>
      </c>
      <c r="B132" s="1304" t="s">
        <v>5509</v>
      </c>
      <c r="C132" s="1305" t="s">
        <v>4809</v>
      </c>
      <c r="D132" s="1479" t="s">
        <v>1078</v>
      </c>
      <c r="E132" s="1480" t="s">
        <v>1078</v>
      </c>
      <c r="F132" s="1305" t="s">
        <v>4809</v>
      </c>
      <c r="G132" s="1479" t="s">
        <v>1078</v>
      </c>
      <c r="H132" s="1480" t="s">
        <v>1078</v>
      </c>
      <c r="I132" s="1305" t="s">
        <v>4809</v>
      </c>
      <c r="J132" s="1479" t="s">
        <v>1078</v>
      </c>
      <c r="K132" s="1480" t="s">
        <v>1078</v>
      </c>
      <c r="L132" s="1305" t="s">
        <v>4809</v>
      </c>
      <c r="M132" s="1479" t="s">
        <v>1078</v>
      </c>
      <c r="N132" s="1480" t="s">
        <v>1078</v>
      </c>
      <c r="O132" s="1305" t="s">
        <v>4809</v>
      </c>
      <c r="P132" s="1479" t="s">
        <v>1078</v>
      </c>
      <c r="Q132" s="1480" t="s">
        <v>1078</v>
      </c>
    </row>
    <row r="133" spans="1:17">
      <c r="A133" s="1714" t="s">
        <v>7193</v>
      </c>
      <c r="B133" s="1350" t="s">
        <v>5510</v>
      </c>
      <c r="C133" s="1310" t="s">
        <v>1078</v>
      </c>
      <c r="D133" s="1485" t="s">
        <v>1078</v>
      </c>
      <c r="E133" s="1486" t="s">
        <v>1078</v>
      </c>
      <c r="F133" s="1310" t="s">
        <v>1078</v>
      </c>
      <c r="G133" s="1485" t="s">
        <v>1078</v>
      </c>
      <c r="H133" s="1486" t="s">
        <v>1078</v>
      </c>
      <c r="I133" s="1310" t="s">
        <v>1078</v>
      </c>
      <c r="J133" s="1485" t="s">
        <v>1078</v>
      </c>
      <c r="K133" s="1486" t="s">
        <v>1078</v>
      </c>
      <c r="L133" s="1310" t="s">
        <v>1078</v>
      </c>
      <c r="M133" s="1485" t="s">
        <v>1078</v>
      </c>
      <c r="N133" s="1486" t="s">
        <v>1078</v>
      </c>
      <c r="O133" s="1310" t="s">
        <v>1078</v>
      </c>
      <c r="P133" s="1485" t="s">
        <v>1078</v>
      </c>
      <c r="Q133" s="1486" t="s">
        <v>1078</v>
      </c>
    </row>
    <row r="134" spans="1:17">
      <c r="A134" s="1313" t="s">
        <v>7194</v>
      </c>
      <c r="B134" s="1143" t="s">
        <v>5511</v>
      </c>
      <c r="C134" s="1314" t="s">
        <v>1078</v>
      </c>
      <c r="D134" s="1483" t="s">
        <v>1078</v>
      </c>
      <c r="E134" s="1484" t="s">
        <v>1078</v>
      </c>
      <c r="F134" s="1314" t="s">
        <v>1078</v>
      </c>
      <c r="G134" s="1483" t="s">
        <v>1078</v>
      </c>
      <c r="H134" s="1484" t="s">
        <v>1078</v>
      </c>
      <c r="I134" s="1314" t="s">
        <v>1078</v>
      </c>
      <c r="J134" s="1483" t="s">
        <v>1078</v>
      </c>
      <c r="K134" s="1484" t="s">
        <v>1078</v>
      </c>
      <c r="L134" s="1314" t="s">
        <v>1078</v>
      </c>
      <c r="M134" s="1483" t="s">
        <v>1078</v>
      </c>
      <c r="N134" s="1484" t="s">
        <v>1078</v>
      </c>
      <c r="O134" s="1314" t="s">
        <v>1078</v>
      </c>
      <c r="P134" s="1483" t="s">
        <v>1078</v>
      </c>
      <c r="Q134" s="1484" t="s">
        <v>1078</v>
      </c>
    </row>
    <row r="135" spans="1:17">
      <c r="A135" s="1303" t="s">
        <v>7195</v>
      </c>
      <c r="B135" s="1304" t="s">
        <v>5512</v>
      </c>
      <c r="C135" s="1305" t="s">
        <v>2284</v>
      </c>
      <c r="D135" s="1479">
        <v>45.3</v>
      </c>
      <c r="E135" s="1480">
        <v>0</v>
      </c>
      <c r="F135" s="1305" t="s">
        <v>2284</v>
      </c>
      <c r="G135" s="1479">
        <v>45.3</v>
      </c>
      <c r="H135" s="1480">
        <v>0</v>
      </c>
      <c r="I135" s="1305" t="s">
        <v>2284</v>
      </c>
      <c r="J135" s="1479">
        <v>45.3</v>
      </c>
      <c r="K135" s="1480">
        <v>0</v>
      </c>
      <c r="L135" s="1305" t="s">
        <v>2284</v>
      </c>
      <c r="M135" s="1479">
        <v>45.1</v>
      </c>
      <c r="N135" s="1480">
        <v>0</v>
      </c>
      <c r="O135" s="1305" t="s">
        <v>2284</v>
      </c>
      <c r="P135" s="1479">
        <v>45.3</v>
      </c>
      <c r="Q135" s="1480">
        <v>0</v>
      </c>
    </row>
    <row r="136" spans="1:17">
      <c r="A136" s="1714" t="s">
        <v>7196</v>
      </c>
      <c r="B136" s="1350" t="s">
        <v>5513</v>
      </c>
      <c r="C136" s="1310" t="s">
        <v>1078</v>
      </c>
      <c r="D136" s="1485" t="s">
        <v>1078</v>
      </c>
      <c r="E136" s="1486" t="s">
        <v>1078</v>
      </c>
      <c r="F136" s="1310" t="s">
        <v>1078</v>
      </c>
      <c r="G136" s="1485" t="s">
        <v>1078</v>
      </c>
      <c r="H136" s="1486" t="s">
        <v>1078</v>
      </c>
      <c r="I136" s="1310" t="s">
        <v>1078</v>
      </c>
      <c r="J136" s="1485" t="s">
        <v>1078</v>
      </c>
      <c r="K136" s="1486" t="s">
        <v>1078</v>
      </c>
      <c r="L136" s="1310" t="s">
        <v>1078</v>
      </c>
      <c r="M136" s="1485" t="s">
        <v>1078</v>
      </c>
      <c r="N136" s="1486" t="s">
        <v>1078</v>
      </c>
      <c r="O136" s="1310" t="s">
        <v>1078</v>
      </c>
      <c r="P136" s="1485" t="s">
        <v>1078</v>
      </c>
      <c r="Q136" s="1486" t="s">
        <v>1078</v>
      </c>
    </row>
    <row r="137" spans="1:17">
      <c r="A137" s="1313" t="s">
        <v>7197</v>
      </c>
      <c r="B137" s="1143" t="s">
        <v>5514</v>
      </c>
      <c r="C137" s="1314" t="s">
        <v>1078</v>
      </c>
      <c r="D137" s="1483" t="s">
        <v>1078</v>
      </c>
      <c r="E137" s="1484" t="s">
        <v>1078</v>
      </c>
      <c r="F137" s="1314" t="s">
        <v>1078</v>
      </c>
      <c r="G137" s="1483" t="s">
        <v>1078</v>
      </c>
      <c r="H137" s="1484" t="s">
        <v>1078</v>
      </c>
      <c r="I137" s="1314" t="s">
        <v>1078</v>
      </c>
      <c r="J137" s="1483" t="s">
        <v>1078</v>
      </c>
      <c r="K137" s="1484" t="s">
        <v>1078</v>
      </c>
      <c r="L137" s="1314" t="s">
        <v>1078</v>
      </c>
      <c r="M137" s="1483" t="s">
        <v>1078</v>
      </c>
      <c r="N137" s="1484" t="s">
        <v>1078</v>
      </c>
      <c r="O137" s="1314" t="s">
        <v>1078</v>
      </c>
      <c r="P137" s="1483" t="s">
        <v>1078</v>
      </c>
      <c r="Q137" s="1484" t="s">
        <v>1078</v>
      </c>
    </row>
    <row r="138" spans="1:17" ht="66.75">
      <c r="A138" s="1299" t="s">
        <v>7207</v>
      </c>
      <c r="B138" s="1139" t="s">
        <v>7365</v>
      </c>
      <c r="C138" s="1300" t="s">
        <v>4806</v>
      </c>
      <c r="D138" s="1301" t="s">
        <v>4813</v>
      </c>
      <c r="E138" s="1302" t="s">
        <v>4814</v>
      </c>
      <c r="F138" s="1300" t="s">
        <v>4806</v>
      </c>
      <c r="G138" s="1301" t="s">
        <v>4813</v>
      </c>
      <c r="H138" s="1302" t="s">
        <v>4814</v>
      </c>
      <c r="I138" s="1300" t="s">
        <v>4806</v>
      </c>
      <c r="J138" s="1301" t="s">
        <v>4813</v>
      </c>
      <c r="K138" s="1302" t="s">
        <v>4814</v>
      </c>
      <c r="L138" s="1300" t="s">
        <v>4806</v>
      </c>
      <c r="M138" s="1301" t="s">
        <v>4813</v>
      </c>
      <c r="N138" s="1302" t="s">
        <v>4814</v>
      </c>
      <c r="O138" s="1300" t="s">
        <v>4806</v>
      </c>
      <c r="P138" s="1301" t="s">
        <v>4813</v>
      </c>
      <c r="Q138" s="1302" t="s">
        <v>4814</v>
      </c>
    </row>
    <row r="139" spans="1:17">
      <c r="A139" s="1303" t="s">
        <v>7208</v>
      </c>
      <c r="B139" s="1304" t="s">
        <v>5806</v>
      </c>
      <c r="C139" s="1305" t="s">
        <v>2284</v>
      </c>
      <c r="D139" s="1479">
        <v>40.200000000000003</v>
      </c>
      <c r="E139" s="1480">
        <v>0</v>
      </c>
      <c r="F139" s="1305" t="s">
        <v>2284</v>
      </c>
      <c r="G139" s="1479">
        <v>40.299999999999997</v>
      </c>
      <c r="H139" s="1480">
        <v>0</v>
      </c>
      <c r="I139" s="1305" t="s">
        <v>2284</v>
      </c>
      <c r="J139" s="1479">
        <v>40.299999999999997</v>
      </c>
      <c r="K139" s="1480">
        <v>0</v>
      </c>
      <c r="L139" s="1305" t="s">
        <v>2284</v>
      </c>
      <c r="M139" s="1479">
        <v>40.200000000000003</v>
      </c>
      <c r="N139" s="1480">
        <v>0</v>
      </c>
      <c r="O139" s="1305" t="s">
        <v>2284</v>
      </c>
      <c r="P139" s="1479">
        <v>40.200000000000003</v>
      </c>
      <c r="Q139" s="1480">
        <v>0</v>
      </c>
    </row>
    <row r="140" spans="1:17">
      <c r="A140" s="1308" t="s">
        <v>7209</v>
      </c>
      <c r="B140" s="1309" t="s">
        <v>5807</v>
      </c>
      <c r="C140" s="1310" t="s">
        <v>1078</v>
      </c>
      <c r="D140" s="1485" t="s">
        <v>1078</v>
      </c>
      <c r="E140" s="1486" t="s">
        <v>1078</v>
      </c>
      <c r="F140" s="1310" t="s">
        <v>1078</v>
      </c>
      <c r="G140" s="1485" t="s">
        <v>1078</v>
      </c>
      <c r="H140" s="1486" t="s">
        <v>1078</v>
      </c>
      <c r="I140" s="1310" t="s">
        <v>1078</v>
      </c>
      <c r="J140" s="1485" t="s">
        <v>1078</v>
      </c>
      <c r="K140" s="1486" t="s">
        <v>1078</v>
      </c>
      <c r="L140" s="1310" t="s">
        <v>1078</v>
      </c>
      <c r="M140" s="1485" t="s">
        <v>1078</v>
      </c>
      <c r="N140" s="1486" t="s">
        <v>1078</v>
      </c>
      <c r="O140" s="1310" t="s">
        <v>1078</v>
      </c>
      <c r="P140" s="1485" t="s">
        <v>1078</v>
      </c>
      <c r="Q140" s="1486" t="s">
        <v>1078</v>
      </c>
    </row>
    <row r="141" spans="1:17">
      <c r="A141" s="1313" t="s">
        <v>7210</v>
      </c>
      <c r="B141" s="1143" t="s">
        <v>5808</v>
      </c>
      <c r="C141" s="1314" t="s">
        <v>1078</v>
      </c>
      <c r="D141" s="1483" t="s">
        <v>1078</v>
      </c>
      <c r="E141" s="1484" t="s">
        <v>1078</v>
      </c>
      <c r="F141" s="1314" t="s">
        <v>1078</v>
      </c>
      <c r="G141" s="1483" t="s">
        <v>1078</v>
      </c>
      <c r="H141" s="1484" t="s">
        <v>1078</v>
      </c>
      <c r="I141" s="1314" t="s">
        <v>1078</v>
      </c>
      <c r="J141" s="1483" t="s">
        <v>1078</v>
      </c>
      <c r="K141" s="1484" t="s">
        <v>1078</v>
      </c>
      <c r="L141" s="1314" t="s">
        <v>1078</v>
      </c>
      <c r="M141" s="1483" t="s">
        <v>1078</v>
      </c>
      <c r="N141" s="1484" t="s">
        <v>1078</v>
      </c>
      <c r="O141" s="1314" t="s">
        <v>1078</v>
      </c>
      <c r="P141" s="1483" t="s">
        <v>1078</v>
      </c>
      <c r="Q141" s="1484" t="s">
        <v>1078</v>
      </c>
    </row>
    <row r="142" spans="1:17" ht="66.75">
      <c r="A142" s="1299" t="s">
        <v>7211</v>
      </c>
      <c r="B142" s="1139" t="s">
        <v>7366</v>
      </c>
      <c r="C142" s="1300" t="s">
        <v>4806</v>
      </c>
      <c r="D142" s="1301" t="s">
        <v>4813</v>
      </c>
      <c r="E142" s="1302" t="s">
        <v>4814</v>
      </c>
      <c r="F142" s="1300" t="s">
        <v>4806</v>
      </c>
      <c r="G142" s="1301" t="s">
        <v>4813</v>
      </c>
      <c r="H142" s="1302" t="s">
        <v>4814</v>
      </c>
      <c r="I142" s="1300" t="s">
        <v>4806</v>
      </c>
      <c r="J142" s="1301" t="s">
        <v>4813</v>
      </c>
      <c r="K142" s="1302" t="s">
        <v>4814</v>
      </c>
      <c r="L142" s="1300" t="s">
        <v>4806</v>
      </c>
      <c r="M142" s="1301" t="s">
        <v>4813</v>
      </c>
      <c r="N142" s="1302" t="s">
        <v>4814</v>
      </c>
      <c r="O142" s="1300" t="s">
        <v>4806</v>
      </c>
      <c r="P142" s="1301" t="s">
        <v>4813</v>
      </c>
      <c r="Q142" s="1302" t="s">
        <v>4814</v>
      </c>
    </row>
    <row r="143" spans="1:17">
      <c r="A143" s="1303" t="s">
        <v>7208</v>
      </c>
      <c r="B143" s="1304" t="s">
        <v>5806</v>
      </c>
      <c r="C143" s="1305" t="s">
        <v>2284</v>
      </c>
      <c r="D143" s="1479">
        <v>40.200000000000003</v>
      </c>
      <c r="E143" s="1480">
        <v>0</v>
      </c>
      <c r="F143" s="1305" t="s">
        <v>2284</v>
      </c>
      <c r="G143" s="1479">
        <v>40.299999999999997</v>
      </c>
      <c r="H143" s="1480">
        <v>0</v>
      </c>
      <c r="I143" s="1305" t="s">
        <v>2284</v>
      </c>
      <c r="J143" s="1479">
        <v>40.299999999999997</v>
      </c>
      <c r="K143" s="1480">
        <v>0</v>
      </c>
      <c r="L143" s="1305" t="s">
        <v>2284</v>
      </c>
      <c r="M143" s="1479">
        <v>40.200000000000003</v>
      </c>
      <c r="N143" s="1480">
        <v>0</v>
      </c>
      <c r="O143" s="1305" t="s">
        <v>2284</v>
      </c>
      <c r="P143" s="1479">
        <v>40.200000000000003</v>
      </c>
      <c r="Q143" s="1480">
        <v>0</v>
      </c>
    </row>
    <row r="144" spans="1:17">
      <c r="A144" s="1308" t="s">
        <v>7212</v>
      </c>
      <c r="B144" s="1309" t="s">
        <v>5807</v>
      </c>
      <c r="C144" s="1310" t="s">
        <v>1078</v>
      </c>
      <c r="D144" s="1485" t="s">
        <v>1078</v>
      </c>
      <c r="E144" s="1486" t="s">
        <v>1078</v>
      </c>
      <c r="F144" s="1310" t="s">
        <v>1078</v>
      </c>
      <c r="G144" s="1485" t="s">
        <v>1078</v>
      </c>
      <c r="H144" s="1486" t="s">
        <v>1078</v>
      </c>
      <c r="I144" s="1310" t="s">
        <v>1078</v>
      </c>
      <c r="J144" s="1485" t="s">
        <v>1078</v>
      </c>
      <c r="K144" s="1486" t="s">
        <v>1078</v>
      </c>
      <c r="L144" s="1310" t="s">
        <v>1078</v>
      </c>
      <c r="M144" s="1485" t="s">
        <v>1078</v>
      </c>
      <c r="N144" s="1486" t="s">
        <v>1078</v>
      </c>
      <c r="O144" s="1310" t="s">
        <v>1078</v>
      </c>
      <c r="P144" s="1485" t="s">
        <v>1078</v>
      </c>
      <c r="Q144" s="1486" t="s">
        <v>1078</v>
      </c>
    </row>
    <row r="145" spans="1:17">
      <c r="A145" s="1313" t="s">
        <v>7213</v>
      </c>
      <c r="B145" s="1143" t="s">
        <v>5808</v>
      </c>
      <c r="C145" s="1314" t="s">
        <v>1078</v>
      </c>
      <c r="D145" s="1483" t="s">
        <v>1078</v>
      </c>
      <c r="E145" s="1484" t="s">
        <v>1078</v>
      </c>
      <c r="F145" s="1314" t="s">
        <v>1078</v>
      </c>
      <c r="G145" s="1483" t="s">
        <v>1078</v>
      </c>
      <c r="H145" s="1484" t="s">
        <v>1078</v>
      </c>
      <c r="I145" s="1314" t="s">
        <v>1078</v>
      </c>
      <c r="J145" s="1483" t="s">
        <v>1078</v>
      </c>
      <c r="K145" s="1484" t="s">
        <v>1078</v>
      </c>
      <c r="L145" s="1314" t="s">
        <v>1078</v>
      </c>
      <c r="M145" s="1483" t="s">
        <v>1078</v>
      </c>
      <c r="N145" s="1484" t="s">
        <v>1078</v>
      </c>
      <c r="O145" s="1314" t="s">
        <v>1078</v>
      </c>
      <c r="P145" s="1483" t="s">
        <v>1078</v>
      </c>
      <c r="Q145" s="1484" t="s">
        <v>1078</v>
      </c>
    </row>
    <row r="146" spans="1:17" ht="66.75">
      <c r="A146" s="1299" t="s">
        <v>7214</v>
      </c>
      <c r="B146" s="1139" t="s">
        <v>7367</v>
      </c>
      <c r="C146" s="1300" t="s">
        <v>4806</v>
      </c>
      <c r="D146" s="1301" t="s">
        <v>4813</v>
      </c>
      <c r="E146" s="1302" t="s">
        <v>4814</v>
      </c>
      <c r="F146" s="1300" t="s">
        <v>4806</v>
      </c>
      <c r="G146" s="1301" t="s">
        <v>4813</v>
      </c>
      <c r="H146" s="1302" t="s">
        <v>4814</v>
      </c>
      <c r="I146" s="1300" t="s">
        <v>4806</v>
      </c>
      <c r="J146" s="1301" t="s">
        <v>4813</v>
      </c>
      <c r="K146" s="1302" t="s">
        <v>4814</v>
      </c>
      <c r="L146" s="1300" t="s">
        <v>4806</v>
      </c>
      <c r="M146" s="1301" t="s">
        <v>4813</v>
      </c>
      <c r="N146" s="1302" t="s">
        <v>4814</v>
      </c>
      <c r="O146" s="1300" t="s">
        <v>4806</v>
      </c>
      <c r="P146" s="1301" t="s">
        <v>4813</v>
      </c>
      <c r="Q146" s="1302" t="s">
        <v>4814</v>
      </c>
    </row>
    <row r="147" spans="1:17">
      <c r="A147" s="1303" t="s">
        <v>7215</v>
      </c>
      <c r="B147" s="1304" t="s">
        <v>5806</v>
      </c>
      <c r="C147" s="1305" t="s">
        <v>4809</v>
      </c>
      <c r="D147" s="1479" t="s">
        <v>1078</v>
      </c>
      <c r="E147" s="1480" t="s">
        <v>1078</v>
      </c>
      <c r="F147" s="1305" t="s">
        <v>4809</v>
      </c>
      <c r="G147" s="1479" t="s">
        <v>1078</v>
      </c>
      <c r="H147" s="1480" t="s">
        <v>1078</v>
      </c>
      <c r="I147" s="1305" t="s">
        <v>4809</v>
      </c>
      <c r="J147" s="1479" t="s">
        <v>1078</v>
      </c>
      <c r="K147" s="1480" t="s">
        <v>1078</v>
      </c>
      <c r="L147" s="1305" t="s">
        <v>4809</v>
      </c>
      <c r="M147" s="1479" t="s">
        <v>1078</v>
      </c>
      <c r="N147" s="1480" t="s">
        <v>1078</v>
      </c>
      <c r="O147" s="1305" t="s">
        <v>4809</v>
      </c>
      <c r="P147" s="1479" t="s">
        <v>1078</v>
      </c>
      <c r="Q147" s="1480" t="s">
        <v>1078</v>
      </c>
    </row>
    <row r="148" spans="1:17">
      <c r="A148" s="1308" t="s">
        <v>7212</v>
      </c>
      <c r="B148" s="1309" t="s">
        <v>5807</v>
      </c>
      <c r="C148" s="1310" t="s">
        <v>1078</v>
      </c>
      <c r="D148" s="1485" t="s">
        <v>1078</v>
      </c>
      <c r="E148" s="1486" t="s">
        <v>1078</v>
      </c>
      <c r="F148" s="1310" t="s">
        <v>1078</v>
      </c>
      <c r="G148" s="1485" t="s">
        <v>1078</v>
      </c>
      <c r="H148" s="1486" t="s">
        <v>1078</v>
      </c>
      <c r="I148" s="1310" t="s">
        <v>1078</v>
      </c>
      <c r="J148" s="1485" t="s">
        <v>1078</v>
      </c>
      <c r="K148" s="1486" t="s">
        <v>1078</v>
      </c>
      <c r="L148" s="1310" t="s">
        <v>1078</v>
      </c>
      <c r="M148" s="1485" t="s">
        <v>1078</v>
      </c>
      <c r="N148" s="1486" t="s">
        <v>1078</v>
      </c>
      <c r="O148" s="1310" t="s">
        <v>1078</v>
      </c>
      <c r="P148" s="1485" t="s">
        <v>1078</v>
      </c>
      <c r="Q148" s="1486" t="s">
        <v>1078</v>
      </c>
    </row>
    <row r="149" spans="1:17">
      <c r="A149" s="1313" t="s">
        <v>7213</v>
      </c>
      <c r="B149" s="1143" t="s">
        <v>5808</v>
      </c>
      <c r="C149" s="1314" t="s">
        <v>1078</v>
      </c>
      <c r="D149" s="1483" t="s">
        <v>1078</v>
      </c>
      <c r="E149" s="1484" t="s">
        <v>1078</v>
      </c>
      <c r="F149" s="1314" t="s">
        <v>1078</v>
      </c>
      <c r="G149" s="1483" t="s">
        <v>1078</v>
      </c>
      <c r="H149" s="1484" t="s">
        <v>1078</v>
      </c>
      <c r="I149" s="1314" t="s">
        <v>1078</v>
      </c>
      <c r="J149" s="1483" t="s">
        <v>1078</v>
      </c>
      <c r="K149" s="1484" t="s">
        <v>1078</v>
      </c>
      <c r="L149" s="1314" t="s">
        <v>1078</v>
      </c>
      <c r="M149" s="1483" t="s">
        <v>1078</v>
      </c>
      <c r="N149" s="1484" t="s">
        <v>1078</v>
      </c>
      <c r="O149" s="1314" t="s">
        <v>1078</v>
      </c>
      <c r="P149" s="1483" t="s">
        <v>1078</v>
      </c>
      <c r="Q149" s="1484" t="s">
        <v>1078</v>
      </c>
    </row>
    <row r="150" spans="1:17" ht="66.75">
      <c r="A150" s="1299" t="s">
        <v>7216</v>
      </c>
      <c r="B150" s="1139" t="s">
        <v>7368</v>
      </c>
      <c r="C150" s="1300" t="s">
        <v>4806</v>
      </c>
      <c r="D150" s="1301" t="s">
        <v>4813</v>
      </c>
      <c r="E150" s="1302" t="s">
        <v>4814</v>
      </c>
      <c r="F150" s="1300" t="s">
        <v>4806</v>
      </c>
      <c r="G150" s="1301" t="s">
        <v>4813</v>
      </c>
      <c r="H150" s="1302" t="s">
        <v>4814</v>
      </c>
      <c r="I150" s="1300" t="s">
        <v>4806</v>
      </c>
      <c r="J150" s="1301" t="s">
        <v>4813</v>
      </c>
      <c r="K150" s="1302" t="s">
        <v>4814</v>
      </c>
      <c r="L150" s="1300" t="s">
        <v>4806</v>
      </c>
      <c r="M150" s="1301" t="s">
        <v>4813</v>
      </c>
      <c r="N150" s="1302" t="s">
        <v>4814</v>
      </c>
      <c r="O150" s="1300" t="s">
        <v>4806</v>
      </c>
      <c r="P150" s="1301" t="s">
        <v>4813</v>
      </c>
      <c r="Q150" s="1302" t="s">
        <v>4814</v>
      </c>
    </row>
    <row r="151" spans="1:17">
      <c r="A151" s="1303" t="s">
        <v>7215</v>
      </c>
      <c r="B151" s="1304" t="s">
        <v>5806</v>
      </c>
      <c r="C151" s="1305" t="s">
        <v>4809</v>
      </c>
      <c r="D151" s="1479" t="s">
        <v>1078</v>
      </c>
      <c r="E151" s="1480" t="s">
        <v>1078</v>
      </c>
      <c r="F151" s="1305" t="s">
        <v>4809</v>
      </c>
      <c r="G151" s="1479" t="s">
        <v>1078</v>
      </c>
      <c r="H151" s="1480" t="s">
        <v>1078</v>
      </c>
      <c r="I151" s="1305" t="s">
        <v>4809</v>
      </c>
      <c r="J151" s="1479" t="s">
        <v>1078</v>
      </c>
      <c r="K151" s="1480" t="s">
        <v>1078</v>
      </c>
      <c r="L151" s="1305" t="s">
        <v>4809</v>
      </c>
      <c r="M151" s="1479" t="s">
        <v>1078</v>
      </c>
      <c r="N151" s="1480" t="s">
        <v>1078</v>
      </c>
      <c r="O151" s="1305" t="s">
        <v>4809</v>
      </c>
      <c r="P151" s="1479" t="s">
        <v>1078</v>
      </c>
      <c r="Q151" s="1480" t="s">
        <v>1078</v>
      </c>
    </row>
    <row r="152" spans="1:17">
      <c r="A152" s="1308" t="s">
        <v>7212</v>
      </c>
      <c r="B152" s="1309" t="s">
        <v>5807</v>
      </c>
      <c r="C152" s="1310" t="s">
        <v>1078</v>
      </c>
      <c r="D152" s="1485" t="s">
        <v>1078</v>
      </c>
      <c r="E152" s="1486" t="s">
        <v>1078</v>
      </c>
      <c r="F152" s="1310" t="s">
        <v>1078</v>
      </c>
      <c r="G152" s="1485" t="s">
        <v>1078</v>
      </c>
      <c r="H152" s="1486" t="s">
        <v>1078</v>
      </c>
      <c r="I152" s="1310" t="s">
        <v>1078</v>
      </c>
      <c r="J152" s="1485" t="s">
        <v>1078</v>
      </c>
      <c r="K152" s="1486" t="s">
        <v>1078</v>
      </c>
      <c r="L152" s="1310" t="s">
        <v>1078</v>
      </c>
      <c r="M152" s="1485" t="s">
        <v>1078</v>
      </c>
      <c r="N152" s="1486" t="s">
        <v>1078</v>
      </c>
      <c r="O152" s="1310" t="s">
        <v>1078</v>
      </c>
      <c r="P152" s="1485" t="s">
        <v>1078</v>
      </c>
      <c r="Q152" s="1486" t="s">
        <v>1078</v>
      </c>
    </row>
    <row r="153" spans="1:17">
      <c r="A153" s="1313" t="s">
        <v>7213</v>
      </c>
      <c r="B153" s="1143" t="s">
        <v>5808</v>
      </c>
      <c r="C153" s="1314" t="s">
        <v>1078</v>
      </c>
      <c r="D153" s="1483" t="s">
        <v>1078</v>
      </c>
      <c r="E153" s="1484" t="s">
        <v>1078</v>
      </c>
      <c r="F153" s="1314" t="s">
        <v>1078</v>
      </c>
      <c r="G153" s="1483" t="s">
        <v>1078</v>
      </c>
      <c r="H153" s="1484" t="s">
        <v>1078</v>
      </c>
      <c r="I153" s="1314" t="s">
        <v>1078</v>
      </c>
      <c r="J153" s="1483" t="s">
        <v>1078</v>
      </c>
      <c r="K153" s="1484" t="s">
        <v>1078</v>
      </c>
      <c r="L153" s="1314" t="s">
        <v>1078</v>
      </c>
      <c r="M153" s="1483" t="s">
        <v>1078</v>
      </c>
      <c r="N153" s="1484" t="s">
        <v>1078</v>
      </c>
      <c r="O153" s="1314" t="s">
        <v>1078</v>
      </c>
      <c r="P153" s="1483" t="s">
        <v>1078</v>
      </c>
      <c r="Q153" s="1484" t="s">
        <v>1078</v>
      </c>
    </row>
    <row r="154" spans="1:17" ht="66.75">
      <c r="A154" s="1299" t="s">
        <v>7217</v>
      </c>
      <c r="B154" s="1139" t="s">
        <v>7369</v>
      </c>
      <c r="C154" s="1300" t="s">
        <v>4806</v>
      </c>
      <c r="D154" s="1301" t="s">
        <v>4813</v>
      </c>
      <c r="E154" s="1302" t="s">
        <v>4814</v>
      </c>
      <c r="F154" s="1300" t="s">
        <v>4806</v>
      </c>
      <c r="G154" s="1301" t="s">
        <v>4813</v>
      </c>
      <c r="H154" s="1302" t="s">
        <v>4814</v>
      </c>
      <c r="I154" s="1300" t="s">
        <v>4806</v>
      </c>
      <c r="J154" s="1301" t="s">
        <v>4813</v>
      </c>
      <c r="K154" s="1302" t="s">
        <v>4814</v>
      </c>
      <c r="L154" s="1300" t="s">
        <v>4806</v>
      </c>
      <c r="M154" s="1301" t="s">
        <v>4813</v>
      </c>
      <c r="N154" s="1302" t="s">
        <v>4814</v>
      </c>
      <c r="O154" s="1300" t="s">
        <v>4806</v>
      </c>
      <c r="P154" s="1301" t="s">
        <v>4813</v>
      </c>
      <c r="Q154" s="1302" t="s">
        <v>4814</v>
      </c>
    </row>
    <row r="155" spans="1:17">
      <c r="A155" s="1303" t="s">
        <v>7215</v>
      </c>
      <c r="B155" s="1304" t="s">
        <v>5806</v>
      </c>
      <c r="C155" s="1305" t="s">
        <v>2284</v>
      </c>
      <c r="D155" s="1479">
        <v>40.200000000000003</v>
      </c>
      <c r="E155" s="1480">
        <v>0</v>
      </c>
      <c r="F155" s="1305" t="s">
        <v>2284</v>
      </c>
      <c r="G155" s="1479">
        <v>40.200000000000003</v>
      </c>
      <c r="H155" s="1480">
        <v>0</v>
      </c>
      <c r="I155" s="1305" t="s">
        <v>2284</v>
      </c>
      <c r="J155" s="1479">
        <v>40.200000000000003</v>
      </c>
      <c r="K155" s="1480">
        <v>0</v>
      </c>
      <c r="L155" s="1305" t="s">
        <v>2284</v>
      </c>
      <c r="M155" s="1479">
        <v>40.200000000000003</v>
      </c>
      <c r="N155" s="1480">
        <v>0</v>
      </c>
      <c r="O155" s="1305" t="s">
        <v>2284</v>
      </c>
      <c r="P155" s="1479">
        <v>40.299999999999997</v>
      </c>
      <c r="Q155" s="1480">
        <v>0</v>
      </c>
    </row>
    <row r="156" spans="1:17">
      <c r="A156" s="1308" t="s">
        <v>7212</v>
      </c>
      <c r="B156" s="1309" t="s">
        <v>5807</v>
      </c>
      <c r="C156" s="1310" t="s">
        <v>1078</v>
      </c>
      <c r="D156" s="1485" t="s">
        <v>1078</v>
      </c>
      <c r="E156" s="1486" t="s">
        <v>1078</v>
      </c>
      <c r="F156" s="1310" t="s">
        <v>1078</v>
      </c>
      <c r="G156" s="1485" t="s">
        <v>1078</v>
      </c>
      <c r="H156" s="1486" t="s">
        <v>1078</v>
      </c>
      <c r="I156" s="1310" t="s">
        <v>1078</v>
      </c>
      <c r="J156" s="1485" t="s">
        <v>1078</v>
      </c>
      <c r="K156" s="1486" t="s">
        <v>1078</v>
      </c>
      <c r="L156" s="1310" t="s">
        <v>1078</v>
      </c>
      <c r="M156" s="1485" t="s">
        <v>1078</v>
      </c>
      <c r="N156" s="1486" t="s">
        <v>1078</v>
      </c>
      <c r="O156" s="1310" t="s">
        <v>1078</v>
      </c>
      <c r="P156" s="1485" t="s">
        <v>1078</v>
      </c>
      <c r="Q156" s="1486" t="s">
        <v>1078</v>
      </c>
    </row>
    <row r="157" spans="1:17">
      <c r="A157" s="1313" t="s">
        <v>7213</v>
      </c>
      <c r="B157" s="1143" t="s">
        <v>5808</v>
      </c>
      <c r="C157" s="1314" t="s">
        <v>1078</v>
      </c>
      <c r="D157" s="1483" t="s">
        <v>1078</v>
      </c>
      <c r="E157" s="1484" t="s">
        <v>1078</v>
      </c>
      <c r="F157" s="1314" t="s">
        <v>1078</v>
      </c>
      <c r="G157" s="1483" t="s">
        <v>1078</v>
      </c>
      <c r="H157" s="1484" t="s">
        <v>1078</v>
      </c>
      <c r="I157" s="1314" t="s">
        <v>1078</v>
      </c>
      <c r="J157" s="1483" t="s">
        <v>1078</v>
      </c>
      <c r="K157" s="1484" t="s">
        <v>1078</v>
      </c>
      <c r="L157" s="1314" t="s">
        <v>1078</v>
      </c>
      <c r="M157" s="1483" t="s">
        <v>1078</v>
      </c>
      <c r="N157" s="1484" t="s">
        <v>1078</v>
      </c>
      <c r="O157" s="1314" t="s">
        <v>1078</v>
      </c>
      <c r="P157" s="1483" t="s">
        <v>1078</v>
      </c>
      <c r="Q157" s="1484" t="s">
        <v>1078</v>
      </c>
    </row>
    <row r="158" spans="1:17" ht="66.75">
      <c r="A158" s="1299" t="s">
        <v>7218</v>
      </c>
      <c r="B158" s="1139" t="s">
        <v>7370</v>
      </c>
      <c r="C158" s="1300" t="s">
        <v>4806</v>
      </c>
      <c r="D158" s="1301" t="s">
        <v>4813</v>
      </c>
      <c r="E158" s="1302" t="s">
        <v>4814</v>
      </c>
      <c r="F158" s="1300" t="s">
        <v>4806</v>
      </c>
      <c r="G158" s="1301" t="s">
        <v>4813</v>
      </c>
      <c r="H158" s="1302" t="s">
        <v>4814</v>
      </c>
      <c r="I158" s="1300" t="s">
        <v>4806</v>
      </c>
      <c r="J158" s="1301" t="s">
        <v>4813</v>
      </c>
      <c r="K158" s="1302" t="s">
        <v>4814</v>
      </c>
      <c r="L158" s="1300" t="s">
        <v>4806</v>
      </c>
      <c r="M158" s="1301" t="s">
        <v>4813</v>
      </c>
      <c r="N158" s="1302" t="s">
        <v>4814</v>
      </c>
      <c r="O158" s="1300" t="s">
        <v>4806</v>
      </c>
      <c r="P158" s="1301" t="s">
        <v>4813</v>
      </c>
      <c r="Q158" s="1302" t="s">
        <v>4814</v>
      </c>
    </row>
    <row r="159" spans="1:17">
      <c r="A159" s="1303" t="s">
        <v>7215</v>
      </c>
      <c r="B159" s="1304" t="s">
        <v>5806</v>
      </c>
      <c r="C159" s="1305" t="s">
        <v>2284</v>
      </c>
      <c r="D159" s="1479">
        <v>40.200000000000003</v>
      </c>
      <c r="E159" s="1480">
        <v>0</v>
      </c>
      <c r="F159" s="1305" t="s">
        <v>2284</v>
      </c>
      <c r="G159" s="1479">
        <v>40.200000000000003</v>
      </c>
      <c r="H159" s="1480">
        <v>0</v>
      </c>
      <c r="I159" s="1305" t="s">
        <v>2284</v>
      </c>
      <c r="J159" s="1479">
        <v>40.200000000000003</v>
      </c>
      <c r="K159" s="1480">
        <v>0</v>
      </c>
      <c r="L159" s="1305" t="s">
        <v>2284</v>
      </c>
      <c r="M159" s="1479">
        <v>40.200000000000003</v>
      </c>
      <c r="N159" s="1480">
        <v>0</v>
      </c>
      <c r="O159" s="1305" t="s">
        <v>2284</v>
      </c>
      <c r="P159" s="1479">
        <v>40.299999999999997</v>
      </c>
      <c r="Q159" s="1480">
        <v>0</v>
      </c>
    </row>
    <row r="160" spans="1:17">
      <c r="A160" s="1308" t="s">
        <v>7212</v>
      </c>
      <c r="B160" s="1309" t="s">
        <v>5807</v>
      </c>
      <c r="C160" s="1310" t="s">
        <v>1078</v>
      </c>
      <c r="D160" s="1485" t="s">
        <v>1078</v>
      </c>
      <c r="E160" s="1486" t="s">
        <v>1078</v>
      </c>
      <c r="F160" s="1310" t="s">
        <v>1078</v>
      </c>
      <c r="G160" s="1485" t="s">
        <v>1078</v>
      </c>
      <c r="H160" s="1486" t="s">
        <v>1078</v>
      </c>
      <c r="I160" s="1310" t="s">
        <v>1078</v>
      </c>
      <c r="J160" s="1485" t="s">
        <v>1078</v>
      </c>
      <c r="K160" s="1486" t="s">
        <v>1078</v>
      </c>
      <c r="L160" s="1310" t="s">
        <v>1078</v>
      </c>
      <c r="M160" s="1485" t="s">
        <v>1078</v>
      </c>
      <c r="N160" s="1486" t="s">
        <v>1078</v>
      </c>
      <c r="O160" s="1310" t="s">
        <v>1078</v>
      </c>
      <c r="P160" s="1485" t="s">
        <v>1078</v>
      </c>
      <c r="Q160" s="1486" t="s">
        <v>1078</v>
      </c>
    </row>
    <row r="161" spans="1:17">
      <c r="A161" s="1313" t="s">
        <v>7213</v>
      </c>
      <c r="B161" s="1143" t="s">
        <v>5808</v>
      </c>
      <c r="C161" s="1314" t="s">
        <v>1078</v>
      </c>
      <c r="D161" s="1483" t="s">
        <v>1078</v>
      </c>
      <c r="E161" s="1484" t="s">
        <v>1078</v>
      </c>
      <c r="F161" s="1314" t="s">
        <v>1078</v>
      </c>
      <c r="G161" s="1483" t="s">
        <v>1078</v>
      </c>
      <c r="H161" s="1484" t="s">
        <v>1078</v>
      </c>
      <c r="I161" s="1314" t="s">
        <v>1078</v>
      </c>
      <c r="J161" s="1483" t="s">
        <v>1078</v>
      </c>
      <c r="K161" s="1484" t="s">
        <v>1078</v>
      </c>
      <c r="L161" s="1314" t="s">
        <v>1078</v>
      </c>
      <c r="M161" s="1483" t="s">
        <v>1078</v>
      </c>
      <c r="N161" s="1484" t="s">
        <v>1078</v>
      </c>
      <c r="O161" s="1314" t="s">
        <v>1078</v>
      </c>
      <c r="P161" s="1483" t="s">
        <v>1078</v>
      </c>
      <c r="Q161" s="1484" t="s">
        <v>1078</v>
      </c>
    </row>
    <row r="162" spans="1:17" ht="66.75">
      <c r="A162" s="1299" t="s">
        <v>7219</v>
      </c>
      <c r="B162" s="1139" t="s">
        <v>7371</v>
      </c>
      <c r="C162" s="1300" t="s">
        <v>4806</v>
      </c>
      <c r="D162" s="1301" t="s">
        <v>4813</v>
      </c>
      <c r="E162" s="1302" t="s">
        <v>4814</v>
      </c>
      <c r="F162" s="1300" t="s">
        <v>4806</v>
      </c>
      <c r="G162" s="1301" t="s">
        <v>4813</v>
      </c>
      <c r="H162" s="1302" t="s">
        <v>4814</v>
      </c>
      <c r="I162" s="1300" t="s">
        <v>4806</v>
      </c>
      <c r="J162" s="1301" t="s">
        <v>4813</v>
      </c>
      <c r="K162" s="1302" t="s">
        <v>4814</v>
      </c>
      <c r="L162" s="1300" t="s">
        <v>4806</v>
      </c>
      <c r="M162" s="1301" t="s">
        <v>4813</v>
      </c>
      <c r="N162" s="1302" t="s">
        <v>4814</v>
      </c>
      <c r="O162" s="1300" t="s">
        <v>4806</v>
      </c>
      <c r="P162" s="1301" t="s">
        <v>4813</v>
      </c>
      <c r="Q162" s="1302" t="s">
        <v>4814</v>
      </c>
    </row>
    <row r="163" spans="1:17">
      <c r="A163" s="1303" t="s">
        <v>7215</v>
      </c>
      <c r="B163" s="1304" t="s">
        <v>5806</v>
      </c>
      <c r="C163" s="1305" t="s">
        <v>2284</v>
      </c>
      <c r="D163" s="1479">
        <v>40.200000000000003</v>
      </c>
      <c r="E163" s="1480">
        <v>0</v>
      </c>
      <c r="F163" s="1305" t="s">
        <v>2284</v>
      </c>
      <c r="G163" s="1479">
        <v>40.200000000000003</v>
      </c>
      <c r="H163" s="1480">
        <v>0</v>
      </c>
      <c r="I163" s="1305" t="s">
        <v>2284</v>
      </c>
      <c r="J163" s="1479">
        <v>40.200000000000003</v>
      </c>
      <c r="K163" s="1480">
        <v>0</v>
      </c>
      <c r="L163" s="1305" t="s">
        <v>2284</v>
      </c>
      <c r="M163" s="1479">
        <v>40.299999999999997</v>
      </c>
      <c r="N163" s="1480">
        <v>0</v>
      </c>
      <c r="O163" s="1305" t="s">
        <v>2284</v>
      </c>
      <c r="P163" s="1479">
        <v>40.200000000000003</v>
      </c>
      <c r="Q163" s="1480">
        <v>0</v>
      </c>
    </row>
    <row r="164" spans="1:17">
      <c r="A164" s="1308" t="s">
        <v>7212</v>
      </c>
      <c r="B164" s="1309" t="s">
        <v>5807</v>
      </c>
      <c r="C164" s="1310" t="s">
        <v>1078</v>
      </c>
      <c r="D164" s="1485" t="s">
        <v>1078</v>
      </c>
      <c r="E164" s="1486" t="s">
        <v>1078</v>
      </c>
      <c r="F164" s="1310" t="s">
        <v>1078</v>
      </c>
      <c r="G164" s="1485" t="s">
        <v>1078</v>
      </c>
      <c r="H164" s="1486" t="s">
        <v>1078</v>
      </c>
      <c r="I164" s="1310" t="s">
        <v>1078</v>
      </c>
      <c r="J164" s="1485" t="s">
        <v>1078</v>
      </c>
      <c r="K164" s="1486" t="s">
        <v>1078</v>
      </c>
      <c r="L164" s="1310" t="s">
        <v>1078</v>
      </c>
      <c r="M164" s="1485" t="s">
        <v>1078</v>
      </c>
      <c r="N164" s="1486" t="s">
        <v>1078</v>
      </c>
      <c r="O164" s="1310" t="s">
        <v>1078</v>
      </c>
      <c r="P164" s="1485" t="s">
        <v>1078</v>
      </c>
      <c r="Q164" s="1486" t="s">
        <v>1078</v>
      </c>
    </row>
    <row r="165" spans="1:17">
      <c r="A165" s="1313" t="s">
        <v>7213</v>
      </c>
      <c r="B165" s="1143" t="s">
        <v>5808</v>
      </c>
      <c r="C165" s="1314" t="s">
        <v>1078</v>
      </c>
      <c r="D165" s="1483" t="s">
        <v>1078</v>
      </c>
      <c r="E165" s="1484" t="s">
        <v>1078</v>
      </c>
      <c r="F165" s="1314" t="s">
        <v>1078</v>
      </c>
      <c r="G165" s="1483" t="s">
        <v>1078</v>
      </c>
      <c r="H165" s="1484" t="s">
        <v>1078</v>
      </c>
      <c r="I165" s="1314" t="s">
        <v>1078</v>
      </c>
      <c r="J165" s="1483" t="s">
        <v>1078</v>
      </c>
      <c r="K165" s="1484" t="s">
        <v>1078</v>
      </c>
      <c r="L165" s="1314" t="s">
        <v>1078</v>
      </c>
      <c r="M165" s="1483" t="s">
        <v>1078</v>
      </c>
      <c r="N165" s="1484" t="s">
        <v>1078</v>
      </c>
      <c r="O165" s="1314" t="s">
        <v>1078</v>
      </c>
      <c r="P165" s="1483" t="s">
        <v>1078</v>
      </c>
      <c r="Q165" s="1484" t="s">
        <v>1078</v>
      </c>
    </row>
    <row r="166" spans="1:17" ht="66">
      <c r="A166" s="1299" t="s">
        <v>7220</v>
      </c>
      <c r="B166" s="1139" t="s">
        <v>7372</v>
      </c>
      <c r="C166" s="1300" t="s">
        <v>4806</v>
      </c>
      <c r="D166" s="1301" t="s">
        <v>4813</v>
      </c>
      <c r="E166" s="1302" t="s">
        <v>4814</v>
      </c>
      <c r="F166" s="1300" t="s">
        <v>4806</v>
      </c>
      <c r="G166" s="1301" t="s">
        <v>4813</v>
      </c>
      <c r="H166" s="1302" t="s">
        <v>4814</v>
      </c>
      <c r="I166" s="1300" t="s">
        <v>4806</v>
      </c>
      <c r="J166" s="1301" t="s">
        <v>4813</v>
      </c>
      <c r="K166" s="1302" t="s">
        <v>4814</v>
      </c>
      <c r="L166" s="1300" t="s">
        <v>4806</v>
      </c>
      <c r="M166" s="1301" t="s">
        <v>4813</v>
      </c>
      <c r="N166" s="1302" t="s">
        <v>4814</v>
      </c>
      <c r="O166" s="1300" t="s">
        <v>4806</v>
      </c>
      <c r="P166" s="1301" t="s">
        <v>4813</v>
      </c>
      <c r="Q166" s="1302" t="s">
        <v>4814</v>
      </c>
    </row>
    <row r="167" spans="1:17">
      <c r="A167" s="1303" t="s">
        <v>7215</v>
      </c>
      <c r="B167" s="1304" t="s">
        <v>5806</v>
      </c>
      <c r="C167" s="1305" t="s">
        <v>2284</v>
      </c>
      <c r="D167" s="1479">
        <v>40.200000000000003</v>
      </c>
      <c r="E167" s="1480">
        <v>0</v>
      </c>
      <c r="F167" s="1305" t="s">
        <v>2284</v>
      </c>
      <c r="G167" s="1479">
        <v>40.200000000000003</v>
      </c>
      <c r="H167" s="1480">
        <v>0</v>
      </c>
      <c r="I167" s="1305" t="s">
        <v>2284</v>
      </c>
      <c r="J167" s="1479">
        <v>40.200000000000003</v>
      </c>
      <c r="K167" s="1480">
        <v>0</v>
      </c>
      <c r="L167" s="1305" t="s">
        <v>2284</v>
      </c>
      <c r="M167" s="1479">
        <v>40.299999999999997</v>
      </c>
      <c r="N167" s="1480">
        <v>0</v>
      </c>
      <c r="O167" s="1305" t="s">
        <v>2284</v>
      </c>
      <c r="P167" s="1479">
        <v>40.200000000000003</v>
      </c>
      <c r="Q167" s="1480">
        <v>0</v>
      </c>
    </row>
    <row r="168" spans="1:17">
      <c r="A168" s="1308" t="s">
        <v>7212</v>
      </c>
      <c r="B168" s="1309" t="s">
        <v>5807</v>
      </c>
      <c r="C168" s="1310" t="s">
        <v>1078</v>
      </c>
      <c r="D168" s="1485" t="s">
        <v>1078</v>
      </c>
      <c r="E168" s="1486" t="s">
        <v>1078</v>
      </c>
      <c r="F168" s="1310" t="s">
        <v>1078</v>
      </c>
      <c r="G168" s="1485" t="s">
        <v>1078</v>
      </c>
      <c r="H168" s="1486" t="s">
        <v>1078</v>
      </c>
      <c r="I168" s="1310" t="s">
        <v>1078</v>
      </c>
      <c r="J168" s="1485" t="s">
        <v>1078</v>
      </c>
      <c r="K168" s="1486" t="s">
        <v>1078</v>
      </c>
      <c r="L168" s="1310" t="s">
        <v>1078</v>
      </c>
      <c r="M168" s="1485" t="s">
        <v>1078</v>
      </c>
      <c r="N168" s="1486" t="s">
        <v>1078</v>
      </c>
      <c r="O168" s="1310" t="s">
        <v>1078</v>
      </c>
      <c r="P168" s="1485" t="s">
        <v>1078</v>
      </c>
      <c r="Q168" s="1486" t="s">
        <v>1078</v>
      </c>
    </row>
    <row r="169" spans="1:17">
      <c r="A169" s="1313" t="s">
        <v>7213</v>
      </c>
      <c r="B169" s="1143" t="s">
        <v>5808</v>
      </c>
      <c r="C169" s="1314" t="s">
        <v>1078</v>
      </c>
      <c r="D169" s="1483" t="s">
        <v>1078</v>
      </c>
      <c r="E169" s="1484" t="s">
        <v>1078</v>
      </c>
      <c r="F169" s="1314" t="s">
        <v>1078</v>
      </c>
      <c r="G169" s="1483" t="s">
        <v>1078</v>
      </c>
      <c r="H169" s="1484" t="s">
        <v>1078</v>
      </c>
      <c r="I169" s="1314" t="s">
        <v>1078</v>
      </c>
      <c r="J169" s="1483" t="s">
        <v>1078</v>
      </c>
      <c r="K169" s="1484" t="s">
        <v>1078</v>
      </c>
      <c r="L169" s="1314" t="s">
        <v>1078</v>
      </c>
      <c r="M169" s="1483" t="s">
        <v>1078</v>
      </c>
      <c r="N169" s="1484" t="s">
        <v>1078</v>
      </c>
      <c r="O169" s="1314" t="s">
        <v>1078</v>
      </c>
      <c r="P169" s="1483" t="s">
        <v>1078</v>
      </c>
      <c r="Q169" s="1484" t="s">
        <v>1078</v>
      </c>
    </row>
    <row r="170" spans="1:17" ht="66.75">
      <c r="A170" s="1299" t="s">
        <v>7221</v>
      </c>
      <c r="B170" s="1139" t="s">
        <v>7373</v>
      </c>
      <c r="C170" s="1300" t="s">
        <v>4806</v>
      </c>
      <c r="D170" s="1301" t="s">
        <v>4813</v>
      </c>
      <c r="E170" s="1302" t="s">
        <v>4814</v>
      </c>
      <c r="F170" s="1300" t="s">
        <v>4806</v>
      </c>
      <c r="G170" s="1301" t="s">
        <v>4813</v>
      </c>
      <c r="H170" s="1302" t="s">
        <v>4814</v>
      </c>
      <c r="I170" s="1300" t="s">
        <v>4806</v>
      </c>
      <c r="J170" s="1301" t="s">
        <v>4813</v>
      </c>
      <c r="K170" s="1302" t="s">
        <v>4814</v>
      </c>
      <c r="L170" s="1300" t="s">
        <v>4806</v>
      </c>
      <c r="M170" s="1301" t="s">
        <v>4813</v>
      </c>
      <c r="N170" s="1302" t="s">
        <v>4814</v>
      </c>
      <c r="O170" s="1300" t="s">
        <v>4806</v>
      </c>
      <c r="P170" s="1301" t="s">
        <v>4813</v>
      </c>
      <c r="Q170" s="1302" t="s">
        <v>4814</v>
      </c>
    </row>
    <row r="171" spans="1:17">
      <c r="A171" s="1303" t="s">
        <v>7215</v>
      </c>
      <c r="B171" s="1304" t="s">
        <v>5806</v>
      </c>
      <c r="C171" s="1305" t="s">
        <v>2284</v>
      </c>
      <c r="D171" s="1479">
        <v>40.200000000000003</v>
      </c>
      <c r="E171" s="1480">
        <v>0</v>
      </c>
      <c r="F171" s="1305" t="s">
        <v>2284</v>
      </c>
      <c r="G171" s="1479">
        <v>40.200000000000003</v>
      </c>
      <c r="H171" s="1480">
        <v>0</v>
      </c>
      <c r="I171" s="1305" t="s">
        <v>2284</v>
      </c>
      <c r="J171" s="1479">
        <v>40.4</v>
      </c>
      <c r="K171" s="1480">
        <v>0</v>
      </c>
      <c r="L171" s="1305" t="s">
        <v>2284</v>
      </c>
      <c r="M171" s="1479">
        <v>40.200000000000003</v>
      </c>
      <c r="N171" s="1480">
        <v>0</v>
      </c>
      <c r="O171" s="1305" t="s">
        <v>2284</v>
      </c>
      <c r="P171" s="1479">
        <v>40.299999999999997</v>
      </c>
      <c r="Q171" s="1480">
        <v>0</v>
      </c>
    </row>
    <row r="172" spans="1:17">
      <c r="A172" s="1308" t="s">
        <v>7212</v>
      </c>
      <c r="B172" s="1309" t="s">
        <v>5807</v>
      </c>
      <c r="C172" s="1310" t="s">
        <v>1078</v>
      </c>
      <c r="D172" s="1485" t="s">
        <v>1078</v>
      </c>
      <c r="E172" s="1486" t="s">
        <v>1078</v>
      </c>
      <c r="F172" s="1310" t="s">
        <v>1078</v>
      </c>
      <c r="G172" s="1485" t="s">
        <v>1078</v>
      </c>
      <c r="H172" s="1486" t="s">
        <v>1078</v>
      </c>
      <c r="I172" s="1310" t="s">
        <v>1078</v>
      </c>
      <c r="J172" s="1485" t="s">
        <v>1078</v>
      </c>
      <c r="K172" s="1486" t="s">
        <v>1078</v>
      </c>
      <c r="L172" s="1310" t="s">
        <v>1078</v>
      </c>
      <c r="M172" s="1485" t="s">
        <v>1078</v>
      </c>
      <c r="N172" s="1486" t="s">
        <v>1078</v>
      </c>
      <c r="O172" s="1310" t="s">
        <v>1078</v>
      </c>
      <c r="P172" s="1485" t="s">
        <v>1078</v>
      </c>
      <c r="Q172" s="1486" t="s">
        <v>1078</v>
      </c>
    </row>
    <row r="173" spans="1:17">
      <c r="A173" s="1313" t="s">
        <v>7213</v>
      </c>
      <c r="B173" s="1143" t="s">
        <v>5808</v>
      </c>
      <c r="C173" s="1314" t="s">
        <v>1078</v>
      </c>
      <c r="D173" s="1483" t="s">
        <v>1078</v>
      </c>
      <c r="E173" s="1484" t="s">
        <v>1078</v>
      </c>
      <c r="F173" s="1314" t="s">
        <v>1078</v>
      </c>
      <c r="G173" s="1483" t="s">
        <v>1078</v>
      </c>
      <c r="H173" s="1484" t="s">
        <v>1078</v>
      </c>
      <c r="I173" s="1314" t="s">
        <v>1078</v>
      </c>
      <c r="J173" s="1483" t="s">
        <v>1078</v>
      </c>
      <c r="K173" s="1484" t="s">
        <v>1078</v>
      </c>
      <c r="L173" s="1314" t="s">
        <v>1078</v>
      </c>
      <c r="M173" s="1483" t="s">
        <v>1078</v>
      </c>
      <c r="N173" s="1484" t="s">
        <v>1078</v>
      </c>
      <c r="O173" s="1314" t="s">
        <v>1078</v>
      </c>
      <c r="P173" s="1483" t="s">
        <v>1078</v>
      </c>
      <c r="Q173" s="1484" t="s">
        <v>1078</v>
      </c>
    </row>
    <row r="174" spans="1:17" ht="66.75">
      <c r="A174" s="1299" t="s">
        <v>7222</v>
      </c>
      <c r="B174" s="1139" t="s">
        <v>7374</v>
      </c>
      <c r="C174" s="1300" t="s">
        <v>4806</v>
      </c>
      <c r="D174" s="1301" t="s">
        <v>4813</v>
      </c>
      <c r="E174" s="1302" t="s">
        <v>4814</v>
      </c>
      <c r="F174" s="1300" t="s">
        <v>4806</v>
      </c>
      <c r="G174" s="1301" t="s">
        <v>4813</v>
      </c>
      <c r="H174" s="1302" t="s">
        <v>4814</v>
      </c>
      <c r="I174" s="1300" t="s">
        <v>4806</v>
      </c>
      <c r="J174" s="1301" t="s">
        <v>4813</v>
      </c>
      <c r="K174" s="1302" t="s">
        <v>4814</v>
      </c>
      <c r="L174" s="1300" t="s">
        <v>4806</v>
      </c>
      <c r="M174" s="1301" t="s">
        <v>4813</v>
      </c>
      <c r="N174" s="1302" t="s">
        <v>4814</v>
      </c>
      <c r="O174" s="1300" t="s">
        <v>4806</v>
      </c>
      <c r="P174" s="1301" t="s">
        <v>4813</v>
      </c>
      <c r="Q174" s="1302" t="s">
        <v>4814</v>
      </c>
    </row>
    <row r="175" spans="1:17">
      <c r="A175" s="1303" t="s">
        <v>7215</v>
      </c>
      <c r="B175" s="1304" t="s">
        <v>5806</v>
      </c>
      <c r="C175" s="1305" t="s">
        <v>2284</v>
      </c>
      <c r="D175" s="1479">
        <v>40.200000000000003</v>
      </c>
      <c r="E175" s="1480">
        <v>0</v>
      </c>
      <c r="F175" s="1305" t="s">
        <v>2284</v>
      </c>
      <c r="G175" s="1479">
        <v>40.200000000000003</v>
      </c>
      <c r="H175" s="1480">
        <v>0</v>
      </c>
      <c r="I175" s="1305" t="s">
        <v>2284</v>
      </c>
      <c r="J175" s="1479">
        <v>40.4</v>
      </c>
      <c r="K175" s="1480">
        <v>0</v>
      </c>
      <c r="L175" s="1305" t="s">
        <v>2284</v>
      </c>
      <c r="M175" s="1479">
        <v>40.200000000000003</v>
      </c>
      <c r="N175" s="1480">
        <v>0</v>
      </c>
      <c r="O175" s="1305" t="s">
        <v>2284</v>
      </c>
      <c r="P175" s="1479">
        <v>40.299999999999997</v>
      </c>
      <c r="Q175" s="1480">
        <v>0</v>
      </c>
    </row>
    <row r="176" spans="1:17">
      <c r="A176" s="1308" t="s">
        <v>7212</v>
      </c>
      <c r="B176" s="1309" t="s">
        <v>5807</v>
      </c>
      <c r="C176" s="1317" t="s">
        <v>1078</v>
      </c>
      <c r="D176" s="1481" t="s">
        <v>1078</v>
      </c>
      <c r="E176" s="1482" t="s">
        <v>1078</v>
      </c>
      <c r="F176" s="1317" t="s">
        <v>1078</v>
      </c>
      <c r="G176" s="1481" t="s">
        <v>1078</v>
      </c>
      <c r="H176" s="1482" t="s">
        <v>1078</v>
      </c>
      <c r="I176" s="1317" t="s">
        <v>1078</v>
      </c>
      <c r="J176" s="1481" t="s">
        <v>1078</v>
      </c>
      <c r="K176" s="1482" t="s">
        <v>1078</v>
      </c>
      <c r="L176" s="1317" t="s">
        <v>1078</v>
      </c>
      <c r="M176" s="1481" t="s">
        <v>1078</v>
      </c>
      <c r="N176" s="1482" t="s">
        <v>1078</v>
      </c>
      <c r="O176" s="1317" t="s">
        <v>1078</v>
      </c>
      <c r="P176" s="1481" t="s">
        <v>1078</v>
      </c>
      <c r="Q176" s="1482" t="s">
        <v>1078</v>
      </c>
    </row>
    <row r="177" spans="1:17" ht="19.5" thickBot="1">
      <c r="A177" s="1715" t="s">
        <v>7213</v>
      </c>
      <c r="B177" s="1688" t="s">
        <v>5808</v>
      </c>
      <c r="C177" s="1500" t="s">
        <v>1078</v>
      </c>
      <c r="D177" s="1501" t="s">
        <v>1078</v>
      </c>
      <c r="E177" s="1502" t="s">
        <v>1078</v>
      </c>
      <c r="F177" s="1500" t="s">
        <v>1078</v>
      </c>
      <c r="G177" s="1501" t="s">
        <v>1078</v>
      </c>
      <c r="H177" s="1502" t="s">
        <v>1078</v>
      </c>
      <c r="I177" s="1500" t="s">
        <v>1078</v>
      </c>
      <c r="J177" s="1501" t="s">
        <v>1078</v>
      </c>
      <c r="K177" s="1502" t="s">
        <v>1078</v>
      </c>
      <c r="L177" s="1500" t="s">
        <v>1078</v>
      </c>
      <c r="M177" s="1501" t="s">
        <v>1078</v>
      </c>
      <c r="N177" s="1502" t="s">
        <v>1078</v>
      </c>
      <c r="O177" s="1500" t="s">
        <v>1078</v>
      </c>
      <c r="P177" s="1501" t="s">
        <v>1078</v>
      </c>
      <c r="Q177" s="1502" t="s">
        <v>1078</v>
      </c>
    </row>
    <row r="178" spans="1:17" ht="19.5" thickTop="1">
      <c r="A178" s="2065" t="s">
        <v>7223</v>
      </c>
      <c r="B178" s="2061" t="s">
        <v>5818</v>
      </c>
      <c r="C178" s="2062"/>
      <c r="D178" s="2063"/>
      <c r="E178" s="2064"/>
      <c r="F178" s="2062"/>
      <c r="G178" s="2063"/>
      <c r="H178" s="2064"/>
      <c r="I178" s="2062"/>
      <c r="J178" s="2063"/>
      <c r="K178" s="2064"/>
      <c r="L178" s="2062"/>
      <c r="M178" s="2063"/>
      <c r="N178" s="2064"/>
      <c r="O178" s="2062"/>
      <c r="P178" s="2063"/>
      <c r="Q178" s="2064"/>
    </row>
    <row r="179" spans="1:17">
      <c r="A179" s="1325" t="s">
        <v>7224</v>
      </c>
      <c r="B179" s="1292" t="s">
        <v>5819</v>
      </c>
      <c r="C179" s="1293"/>
      <c r="D179" s="1294"/>
      <c r="E179" s="1295"/>
      <c r="F179" s="1293"/>
      <c r="G179" s="1294"/>
      <c r="H179" s="1295"/>
      <c r="I179" s="1293"/>
      <c r="J179" s="1294"/>
      <c r="K179" s="1295"/>
      <c r="L179" s="1293"/>
      <c r="M179" s="1294"/>
      <c r="N179" s="1295"/>
      <c r="O179" s="1293"/>
      <c r="P179" s="1294"/>
      <c r="Q179" s="1295"/>
    </row>
    <row r="180" spans="1:17">
      <c r="A180" s="1296" t="s">
        <v>7166</v>
      </c>
      <c r="B180" s="1160" t="s">
        <v>5416</v>
      </c>
      <c r="C180" s="1207"/>
      <c r="D180" s="1477">
        <v>5</v>
      </c>
      <c r="E180" s="1209"/>
      <c r="F180" s="1207"/>
      <c r="G180" s="1477">
        <v>5</v>
      </c>
      <c r="H180" s="1209"/>
      <c r="I180" s="1207"/>
      <c r="J180" s="1477">
        <v>5</v>
      </c>
      <c r="K180" s="1209"/>
      <c r="L180" s="1207"/>
      <c r="M180" s="1477">
        <v>5</v>
      </c>
      <c r="N180" s="1209"/>
      <c r="O180" s="1207"/>
      <c r="P180" s="1477">
        <v>5</v>
      </c>
      <c r="Q180" s="1209"/>
    </row>
    <row r="181" spans="1:17">
      <c r="A181" s="1296" t="s">
        <v>7171</v>
      </c>
      <c r="B181" s="1160" t="s">
        <v>5409</v>
      </c>
      <c r="C181" s="1207"/>
      <c r="D181" s="1505">
        <v>55</v>
      </c>
      <c r="E181" s="1209"/>
      <c r="F181" s="1207"/>
      <c r="G181" s="1505">
        <v>55</v>
      </c>
      <c r="H181" s="1209"/>
      <c r="I181" s="1207"/>
      <c r="J181" s="1505">
        <v>55</v>
      </c>
      <c r="K181" s="1209"/>
      <c r="L181" s="1207"/>
      <c r="M181" s="1505">
        <v>55</v>
      </c>
      <c r="N181" s="1209"/>
      <c r="O181" s="1207"/>
      <c r="P181" s="1505">
        <v>55</v>
      </c>
      <c r="Q181" s="1209"/>
    </row>
    <row r="182" spans="1:17">
      <c r="A182" s="1298" t="s">
        <v>5005</v>
      </c>
      <c r="B182" s="1139" t="s">
        <v>5007</v>
      </c>
      <c r="C182" s="1207"/>
      <c r="D182" s="1208" t="s">
        <v>7335</v>
      </c>
      <c r="E182" s="1209"/>
      <c r="F182" s="1207"/>
      <c r="G182" s="1208" t="s">
        <v>7567</v>
      </c>
      <c r="H182" s="1209"/>
      <c r="I182" s="1207"/>
      <c r="J182" s="1208" t="s">
        <v>7583</v>
      </c>
      <c r="K182" s="1209"/>
      <c r="L182" s="1207"/>
      <c r="M182" s="1208" t="s">
        <v>7594</v>
      </c>
      <c r="N182" s="1209"/>
      <c r="O182" s="1207"/>
      <c r="P182" s="1208" t="s">
        <v>7623</v>
      </c>
      <c r="Q182" s="1209"/>
    </row>
    <row r="183" spans="1:17">
      <c r="A183" s="1298" t="s">
        <v>5315</v>
      </c>
      <c r="B183" s="1139" t="s">
        <v>7044</v>
      </c>
      <c r="C183" s="1207"/>
      <c r="D183" s="1208" t="s">
        <v>7337</v>
      </c>
      <c r="E183" s="1209"/>
      <c r="F183" s="1207"/>
      <c r="G183" s="1208" t="s">
        <v>7569</v>
      </c>
      <c r="H183" s="1209"/>
      <c r="I183" s="1207"/>
      <c r="J183" s="1208" t="s">
        <v>7585</v>
      </c>
      <c r="K183" s="1209"/>
      <c r="L183" s="1207"/>
      <c r="M183" s="1208" t="s">
        <v>7595</v>
      </c>
      <c r="N183" s="1209"/>
      <c r="O183" s="1207"/>
      <c r="P183" s="1208" t="s">
        <v>7624</v>
      </c>
      <c r="Q183" s="1209"/>
    </row>
    <row r="184" spans="1:17">
      <c r="A184" s="1298" t="s">
        <v>5316</v>
      </c>
      <c r="B184" s="1139" t="s">
        <v>5489</v>
      </c>
      <c r="C184" s="1207"/>
      <c r="D184" s="1208" t="s">
        <v>7375</v>
      </c>
      <c r="E184" s="1209"/>
      <c r="F184" s="1207"/>
      <c r="G184" s="1208" t="s">
        <v>7571</v>
      </c>
      <c r="H184" s="1209"/>
      <c r="I184" s="1207"/>
      <c r="J184" s="1208" t="s">
        <v>7587</v>
      </c>
      <c r="K184" s="1209"/>
      <c r="L184" s="1207"/>
      <c r="M184" s="1208" t="s">
        <v>7597</v>
      </c>
      <c r="N184" s="1209"/>
      <c r="O184" s="1207"/>
      <c r="P184" s="1208" t="s">
        <v>7626</v>
      </c>
      <c r="Q184" s="1209"/>
    </row>
    <row r="185" spans="1:17">
      <c r="A185" s="1298" t="s">
        <v>5317</v>
      </c>
      <c r="B185" s="1139" t="s">
        <v>5490</v>
      </c>
      <c r="C185" s="1207"/>
      <c r="D185" s="1244" t="s">
        <v>5932</v>
      </c>
      <c r="E185" s="1209" t="s">
        <v>5731</v>
      </c>
      <c r="F185" s="1207"/>
      <c r="G185" s="1244" t="s">
        <v>4830</v>
      </c>
      <c r="H185" s="1209" t="s">
        <v>5731</v>
      </c>
      <c r="I185" s="1207"/>
      <c r="J185" s="1980" t="s">
        <v>4830</v>
      </c>
      <c r="K185" s="1209"/>
      <c r="L185" s="1207"/>
      <c r="M185" s="1244" t="s">
        <v>4830</v>
      </c>
      <c r="N185" s="1209"/>
      <c r="O185" s="1207"/>
      <c r="P185" s="1244" t="s">
        <v>4830</v>
      </c>
      <c r="Q185" s="1209"/>
    </row>
    <row r="186" spans="1:17">
      <c r="A186" s="1298" t="s">
        <v>5297</v>
      </c>
      <c r="B186" s="1139" t="s">
        <v>5386</v>
      </c>
      <c r="C186" s="1207"/>
      <c r="D186" s="1208" t="s">
        <v>7339</v>
      </c>
      <c r="E186" s="1209"/>
      <c r="F186" s="1207"/>
      <c r="G186" s="1208" t="s">
        <v>7568</v>
      </c>
      <c r="H186" s="1209"/>
      <c r="I186" s="1207"/>
      <c r="J186" s="1208" t="s">
        <v>7584</v>
      </c>
      <c r="K186" s="1209"/>
      <c r="L186" s="1207"/>
      <c r="M186" s="1208" t="s">
        <v>3355</v>
      </c>
      <c r="N186" s="1209"/>
      <c r="O186" s="1207"/>
      <c r="P186" s="1208" t="s">
        <v>6396</v>
      </c>
      <c r="Q186" s="1209"/>
    </row>
    <row r="187" spans="1:17">
      <c r="A187" s="1298" t="s">
        <v>7225</v>
      </c>
      <c r="B187" s="1139" t="s">
        <v>7376</v>
      </c>
      <c r="C187" s="1207"/>
      <c r="D187" s="1457">
        <v>30</v>
      </c>
      <c r="E187" s="1209"/>
      <c r="F187" s="1207"/>
      <c r="G187" s="1457">
        <v>30</v>
      </c>
      <c r="H187" s="1209"/>
      <c r="I187" s="1207"/>
      <c r="J187" s="1457">
        <v>30</v>
      </c>
      <c r="K187" s="1209"/>
      <c r="L187" s="1207"/>
      <c r="M187" s="1457">
        <v>30</v>
      </c>
      <c r="N187" s="1209"/>
      <c r="O187" s="1207"/>
      <c r="P187" s="1457">
        <v>30</v>
      </c>
      <c r="Q187" s="1209"/>
    </row>
    <row r="188" spans="1:17">
      <c r="A188" s="1298" t="s">
        <v>7377</v>
      </c>
      <c r="B188" s="1139" t="s">
        <v>7378</v>
      </c>
      <c r="C188" s="1207"/>
      <c r="D188" s="1457">
        <v>30</v>
      </c>
      <c r="E188" s="1209"/>
      <c r="F188" s="1207"/>
      <c r="G188" s="1457">
        <v>30</v>
      </c>
      <c r="H188" s="1209"/>
      <c r="I188" s="1207"/>
      <c r="J188" s="1457">
        <v>30</v>
      </c>
      <c r="K188" s="1209"/>
      <c r="L188" s="1207"/>
      <c r="M188" s="1457">
        <v>30</v>
      </c>
      <c r="N188" s="1209"/>
      <c r="O188" s="1207"/>
      <c r="P188" s="1457">
        <v>30</v>
      </c>
      <c r="Q188" s="1209"/>
    </row>
    <row r="189" spans="1:17">
      <c r="A189" s="1298" t="s">
        <v>7379</v>
      </c>
      <c r="B189" s="1139" t="s">
        <v>7380</v>
      </c>
      <c r="C189" s="1207"/>
      <c r="D189" s="1457">
        <v>30</v>
      </c>
      <c r="E189" s="1209"/>
      <c r="F189" s="1207"/>
      <c r="G189" s="1457">
        <v>30</v>
      </c>
      <c r="H189" s="1209"/>
      <c r="I189" s="1207"/>
      <c r="J189" s="1457">
        <v>30</v>
      </c>
      <c r="K189" s="1209"/>
      <c r="L189" s="1207"/>
      <c r="M189" s="1457">
        <v>30</v>
      </c>
      <c r="N189" s="1209"/>
      <c r="O189" s="1207"/>
      <c r="P189" s="1457">
        <v>30</v>
      </c>
      <c r="Q189" s="1209"/>
    </row>
    <row r="190" spans="1:17">
      <c r="A190" s="1298" t="s">
        <v>7381</v>
      </c>
      <c r="B190" s="1139" t="s">
        <v>7382</v>
      </c>
      <c r="C190" s="1207"/>
      <c r="D190" s="1457">
        <v>30</v>
      </c>
      <c r="E190" s="1209"/>
      <c r="F190" s="1207"/>
      <c r="G190" s="1457">
        <v>30</v>
      </c>
      <c r="H190" s="1209"/>
      <c r="I190" s="1207"/>
      <c r="J190" s="1457">
        <v>30</v>
      </c>
      <c r="K190" s="1209"/>
      <c r="L190" s="1207"/>
      <c r="M190" s="1457">
        <v>30</v>
      </c>
      <c r="N190" s="1209"/>
      <c r="O190" s="1207"/>
      <c r="P190" s="1457">
        <v>30</v>
      </c>
      <c r="Q190" s="1209"/>
    </row>
    <row r="191" spans="1:17">
      <c r="A191" s="1298" t="s">
        <v>7383</v>
      </c>
      <c r="B191" s="1139" t="s">
        <v>7384</v>
      </c>
      <c r="C191" s="1207"/>
      <c r="D191" s="1457">
        <v>60</v>
      </c>
      <c r="E191" s="1209"/>
      <c r="F191" s="1207"/>
      <c r="G191" s="1457">
        <v>60</v>
      </c>
      <c r="H191" s="1209"/>
      <c r="I191" s="1207"/>
      <c r="J191" s="1457">
        <v>60</v>
      </c>
      <c r="K191" s="1209"/>
      <c r="L191" s="1207"/>
      <c r="M191" s="1457">
        <v>60</v>
      </c>
      <c r="N191" s="1209"/>
      <c r="O191" s="1207"/>
      <c r="P191" s="1457">
        <v>60</v>
      </c>
      <c r="Q191" s="1209"/>
    </row>
    <row r="192" spans="1:17">
      <c r="A192" s="1298" t="s">
        <v>7385</v>
      </c>
      <c r="B192" s="1139" t="s">
        <v>7386</v>
      </c>
      <c r="C192" s="1207"/>
      <c r="D192" s="1457">
        <v>60</v>
      </c>
      <c r="E192" s="1209"/>
      <c r="F192" s="1207"/>
      <c r="G192" s="1457">
        <v>60</v>
      </c>
      <c r="H192" s="1209"/>
      <c r="I192" s="1207"/>
      <c r="J192" s="1457">
        <v>60</v>
      </c>
      <c r="K192" s="1209"/>
      <c r="L192" s="1207"/>
      <c r="M192" s="1457">
        <v>60</v>
      </c>
      <c r="N192" s="1209"/>
      <c r="O192" s="1207"/>
      <c r="P192" s="1457">
        <v>60</v>
      </c>
      <c r="Q192" s="1209"/>
    </row>
    <row r="193" spans="1:17">
      <c r="A193" s="1298" t="s">
        <v>7387</v>
      </c>
      <c r="B193" s="1139" t="s">
        <v>7388</v>
      </c>
      <c r="C193" s="1207"/>
      <c r="D193" s="1457">
        <v>60</v>
      </c>
      <c r="E193" s="1209"/>
      <c r="F193" s="1207"/>
      <c r="G193" s="1457">
        <v>60</v>
      </c>
      <c r="H193" s="1209"/>
      <c r="I193" s="1207"/>
      <c r="J193" s="1457">
        <v>60</v>
      </c>
      <c r="K193" s="1209"/>
      <c r="L193" s="1207"/>
      <c r="M193" s="1457">
        <v>60</v>
      </c>
      <c r="N193" s="1209"/>
      <c r="O193" s="1207"/>
      <c r="P193" s="1457">
        <v>60</v>
      </c>
      <c r="Q193" s="1209"/>
    </row>
    <row r="194" spans="1:17">
      <c r="A194" s="1298" t="s">
        <v>7389</v>
      </c>
      <c r="B194" s="1139" t="s">
        <v>7390</v>
      </c>
      <c r="C194" s="1207"/>
      <c r="D194" s="1457">
        <v>60</v>
      </c>
      <c r="E194" s="1209"/>
      <c r="F194" s="1207"/>
      <c r="G194" s="1457">
        <v>60</v>
      </c>
      <c r="H194" s="1209"/>
      <c r="I194" s="1207"/>
      <c r="J194" s="1457">
        <v>60</v>
      </c>
      <c r="K194" s="1209"/>
      <c r="L194" s="1207"/>
      <c r="M194" s="1457">
        <v>60</v>
      </c>
      <c r="N194" s="1209"/>
      <c r="O194" s="1207"/>
      <c r="P194" s="1457">
        <v>60</v>
      </c>
      <c r="Q194" s="1209"/>
    </row>
    <row r="195" spans="1:17">
      <c r="A195" s="1298" t="s">
        <v>5326</v>
      </c>
      <c r="B195" s="1139" t="s">
        <v>5785</v>
      </c>
      <c r="C195" s="1207"/>
      <c r="D195" s="1208" t="s">
        <v>5858</v>
      </c>
      <c r="E195" s="1209"/>
      <c r="F195" s="1207"/>
      <c r="G195" s="1208" t="s">
        <v>5858</v>
      </c>
      <c r="H195" s="1209"/>
      <c r="I195" s="1207"/>
      <c r="J195" s="1208" t="s">
        <v>5858</v>
      </c>
      <c r="K195" s="1209"/>
      <c r="L195" s="1207"/>
      <c r="M195" s="1208" t="s">
        <v>5858</v>
      </c>
      <c r="N195" s="1209"/>
      <c r="O195" s="1207"/>
      <c r="P195" s="1208" t="s">
        <v>5858</v>
      </c>
      <c r="Q195" s="1209"/>
    </row>
    <row r="196" spans="1:17">
      <c r="A196" s="1332" t="s">
        <v>7391</v>
      </c>
      <c r="B196" s="1139" t="s">
        <v>7392</v>
      </c>
      <c r="C196" s="1207"/>
      <c r="D196" s="1457">
        <v>45</v>
      </c>
      <c r="E196" s="1209"/>
      <c r="F196" s="1207"/>
      <c r="G196" s="1457">
        <v>45</v>
      </c>
      <c r="H196" s="1209"/>
      <c r="I196" s="1207"/>
      <c r="J196" s="1457">
        <v>45</v>
      </c>
      <c r="K196" s="1209"/>
      <c r="L196" s="1207"/>
      <c r="M196" s="1457">
        <v>45</v>
      </c>
      <c r="N196" s="1209"/>
      <c r="O196" s="1207"/>
      <c r="P196" s="1457">
        <v>45</v>
      </c>
      <c r="Q196" s="1209"/>
    </row>
    <row r="197" spans="1:17" ht="72">
      <c r="A197" s="1299" t="s">
        <v>7393</v>
      </c>
      <c r="B197" s="1139" t="s">
        <v>7394</v>
      </c>
      <c r="C197" s="1300" t="s">
        <v>4806</v>
      </c>
      <c r="D197" s="1301" t="s">
        <v>4813</v>
      </c>
      <c r="E197" s="1302" t="s">
        <v>4814</v>
      </c>
      <c r="F197" s="1300" t="s">
        <v>4806</v>
      </c>
      <c r="G197" s="1301" t="s">
        <v>4813</v>
      </c>
      <c r="H197" s="1302" t="s">
        <v>4814</v>
      </c>
      <c r="I197" s="1300" t="s">
        <v>4806</v>
      </c>
      <c r="J197" s="1301" t="s">
        <v>4813</v>
      </c>
      <c r="K197" s="1302" t="s">
        <v>4814</v>
      </c>
      <c r="L197" s="1300" t="s">
        <v>4806</v>
      </c>
      <c r="M197" s="1301" t="s">
        <v>4813</v>
      </c>
      <c r="N197" s="1302" t="s">
        <v>4814</v>
      </c>
      <c r="O197" s="1300" t="s">
        <v>4806</v>
      </c>
      <c r="P197" s="1301" t="s">
        <v>4813</v>
      </c>
      <c r="Q197" s="1302" t="s">
        <v>4814</v>
      </c>
    </row>
    <row r="198" spans="1:17">
      <c r="A198" s="1303" t="s">
        <v>7186</v>
      </c>
      <c r="B198" s="1304" t="s">
        <v>5503</v>
      </c>
      <c r="C198" s="1305" t="s">
        <v>2284</v>
      </c>
      <c r="D198" s="1479">
        <v>30.2</v>
      </c>
      <c r="E198" s="1480">
        <v>0</v>
      </c>
      <c r="F198" s="1305" t="s">
        <v>2284</v>
      </c>
      <c r="G198" s="1479">
        <v>30.2</v>
      </c>
      <c r="H198" s="1480">
        <v>0</v>
      </c>
      <c r="I198" s="1305" t="s">
        <v>2284</v>
      </c>
      <c r="J198" s="1479">
        <v>30.3</v>
      </c>
      <c r="K198" s="1480">
        <v>0</v>
      </c>
      <c r="L198" s="1305" t="s">
        <v>2284</v>
      </c>
      <c r="M198" s="1479">
        <v>30.2</v>
      </c>
      <c r="N198" s="1480">
        <v>0</v>
      </c>
      <c r="O198" s="1305" t="s">
        <v>2284</v>
      </c>
      <c r="P198" s="1479">
        <v>30.3</v>
      </c>
      <c r="Q198" s="1480">
        <v>0</v>
      </c>
    </row>
    <row r="199" spans="1:17">
      <c r="A199" s="1714" t="s">
        <v>7187</v>
      </c>
      <c r="B199" s="1350" t="s">
        <v>5504</v>
      </c>
      <c r="C199" s="1310" t="s">
        <v>2284</v>
      </c>
      <c r="D199" s="1485">
        <v>30.3</v>
      </c>
      <c r="E199" s="1486">
        <v>0</v>
      </c>
      <c r="F199" s="1310" t="s">
        <v>2284</v>
      </c>
      <c r="G199" s="1485">
        <v>30.2</v>
      </c>
      <c r="H199" s="1486">
        <v>0</v>
      </c>
      <c r="I199" s="1310" t="s">
        <v>2284</v>
      </c>
      <c r="J199" s="1485">
        <v>30.2</v>
      </c>
      <c r="K199" s="1486">
        <v>0</v>
      </c>
      <c r="L199" s="1310" t="s">
        <v>2284</v>
      </c>
      <c r="M199" s="1485">
        <v>30.3</v>
      </c>
      <c r="N199" s="1486">
        <v>0</v>
      </c>
      <c r="O199" s="1310" t="s">
        <v>2284</v>
      </c>
      <c r="P199" s="1485">
        <v>30.3</v>
      </c>
      <c r="Q199" s="1486">
        <v>0</v>
      </c>
    </row>
    <row r="200" spans="1:17">
      <c r="A200" s="1313" t="s">
        <v>7188</v>
      </c>
      <c r="B200" s="1143" t="s">
        <v>5505</v>
      </c>
      <c r="C200" s="1314" t="s">
        <v>1078</v>
      </c>
      <c r="D200" s="1483" t="s">
        <v>1078</v>
      </c>
      <c r="E200" s="1484" t="s">
        <v>1078</v>
      </c>
      <c r="F200" s="1314" t="s">
        <v>1078</v>
      </c>
      <c r="G200" s="1483" t="s">
        <v>1078</v>
      </c>
      <c r="H200" s="1484" t="s">
        <v>1078</v>
      </c>
      <c r="I200" s="1314" t="s">
        <v>1078</v>
      </c>
      <c r="J200" s="1483" t="s">
        <v>1078</v>
      </c>
      <c r="K200" s="1484" t="s">
        <v>1078</v>
      </c>
      <c r="L200" s="1314" t="s">
        <v>1078</v>
      </c>
      <c r="M200" s="1483" t="s">
        <v>1078</v>
      </c>
      <c r="N200" s="1484" t="s">
        <v>1078</v>
      </c>
      <c r="O200" s="1314" t="s">
        <v>1078</v>
      </c>
      <c r="P200" s="1483" t="s">
        <v>1078</v>
      </c>
      <c r="Q200" s="1484" t="s">
        <v>1078</v>
      </c>
    </row>
    <row r="201" spans="1:17">
      <c r="A201" s="1303" t="s">
        <v>7189</v>
      </c>
      <c r="B201" s="1304" t="s">
        <v>5506</v>
      </c>
      <c r="C201" s="1305" t="s">
        <v>4809</v>
      </c>
      <c r="D201" s="1479" t="s">
        <v>1078</v>
      </c>
      <c r="E201" s="1480" t="s">
        <v>1078</v>
      </c>
      <c r="F201" s="1305" t="s">
        <v>4809</v>
      </c>
      <c r="G201" s="1479" t="s">
        <v>1078</v>
      </c>
      <c r="H201" s="1480" t="s">
        <v>1078</v>
      </c>
      <c r="I201" s="1305" t="s">
        <v>4809</v>
      </c>
      <c r="J201" s="1479" t="s">
        <v>1078</v>
      </c>
      <c r="K201" s="1480" t="s">
        <v>1078</v>
      </c>
      <c r="L201" s="1305" t="s">
        <v>4809</v>
      </c>
      <c r="M201" s="1479" t="s">
        <v>1078</v>
      </c>
      <c r="N201" s="1480" t="s">
        <v>1078</v>
      </c>
      <c r="O201" s="1305" t="s">
        <v>4809</v>
      </c>
      <c r="P201" s="1479" t="s">
        <v>1078</v>
      </c>
      <c r="Q201" s="1480" t="s">
        <v>1078</v>
      </c>
    </row>
    <row r="202" spans="1:17">
      <c r="A202" s="1714" t="s">
        <v>7190</v>
      </c>
      <c r="B202" s="1350" t="s">
        <v>5507</v>
      </c>
      <c r="C202" s="1310" t="s">
        <v>1078</v>
      </c>
      <c r="D202" s="1485" t="s">
        <v>1078</v>
      </c>
      <c r="E202" s="1486" t="s">
        <v>1078</v>
      </c>
      <c r="F202" s="1310" t="s">
        <v>1078</v>
      </c>
      <c r="G202" s="1485" t="s">
        <v>1078</v>
      </c>
      <c r="H202" s="1486" t="s">
        <v>1078</v>
      </c>
      <c r="I202" s="1310" t="s">
        <v>1078</v>
      </c>
      <c r="J202" s="1485" t="s">
        <v>1078</v>
      </c>
      <c r="K202" s="1486" t="s">
        <v>1078</v>
      </c>
      <c r="L202" s="1310" t="s">
        <v>1078</v>
      </c>
      <c r="M202" s="1485" t="s">
        <v>1078</v>
      </c>
      <c r="N202" s="1486" t="s">
        <v>1078</v>
      </c>
      <c r="O202" s="1310" t="s">
        <v>1078</v>
      </c>
      <c r="P202" s="1485" t="s">
        <v>1078</v>
      </c>
      <c r="Q202" s="1486" t="s">
        <v>1078</v>
      </c>
    </row>
    <row r="203" spans="1:17">
      <c r="A203" s="1313" t="s">
        <v>7191</v>
      </c>
      <c r="B203" s="1143" t="s">
        <v>5508</v>
      </c>
      <c r="C203" s="1314" t="s">
        <v>1078</v>
      </c>
      <c r="D203" s="1483" t="s">
        <v>1078</v>
      </c>
      <c r="E203" s="1484" t="s">
        <v>1078</v>
      </c>
      <c r="F203" s="1314" t="s">
        <v>1078</v>
      </c>
      <c r="G203" s="1483" t="s">
        <v>1078</v>
      </c>
      <c r="H203" s="1484" t="s">
        <v>1078</v>
      </c>
      <c r="I203" s="1314" t="s">
        <v>1078</v>
      </c>
      <c r="J203" s="1483" t="s">
        <v>1078</v>
      </c>
      <c r="K203" s="1484" t="s">
        <v>1078</v>
      </c>
      <c r="L203" s="1314" t="s">
        <v>1078</v>
      </c>
      <c r="M203" s="1483" t="s">
        <v>1078</v>
      </c>
      <c r="N203" s="1484" t="s">
        <v>1078</v>
      </c>
      <c r="O203" s="1314" t="s">
        <v>1078</v>
      </c>
      <c r="P203" s="1483" t="s">
        <v>1078</v>
      </c>
      <c r="Q203" s="1484" t="s">
        <v>1078</v>
      </c>
    </row>
    <row r="204" spans="1:17">
      <c r="A204" s="1303" t="s">
        <v>7192</v>
      </c>
      <c r="B204" s="1304" t="s">
        <v>5509</v>
      </c>
      <c r="C204" s="1305" t="s">
        <v>2284</v>
      </c>
      <c r="D204" s="1479">
        <v>40.1</v>
      </c>
      <c r="E204" s="1480">
        <v>0</v>
      </c>
      <c r="F204" s="1305" t="s">
        <v>2284</v>
      </c>
      <c r="G204" s="1479">
        <v>40.200000000000003</v>
      </c>
      <c r="H204" s="1480">
        <v>0</v>
      </c>
      <c r="I204" s="1305" t="s">
        <v>2284</v>
      </c>
      <c r="J204" s="1479">
        <v>40.299999999999997</v>
      </c>
      <c r="K204" s="1480">
        <v>0</v>
      </c>
      <c r="L204" s="1305" t="s">
        <v>2284</v>
      </c>
      <c r="M204" s="1479">
        <v>40.200000000000003</v>
      </c>
      <c r="N204" s="1480">
        <v>0</v>
      </c>
      <c r="O204" s="1305" t="s">
        <v>2284</v>
      </c>
      <c r="P204" s="1479">
        <v>40.200000000000003</v>
      </c>
      <c r="Q204" s="1480">
        <v>0</v>
      </c>
    </row>
    <row r="205" spans="1:17">
      <c r="A205" s="1714" t="s">
        <v>7193</v>
      </c>
      <c r="B205" s="1350" t="s">
        <v>5510</v>
      </c>
      <c r="C205" s="1310" t="s">
        <v>2284</v>
      </c>
      <c r="D205" s="1485">
        <v>40.200000000000003</v>
      </c>
      <c r="E205" s="1486">
        <v>0</v>
      </c>
      <c r="F205" s="1310" t="s">
        <v>2284</v>
      </c>
      <c r="G205" s="1485">
        <v>40.200000000000003</v>
      </c>
      <c r="H205" s="1486">
        <v>0</v>
      </c>
      <c r="I205" s="1310" t="s">
        <v>2284</v>
      </c>
      <c r="J205" s="1485">
        <v>40.200000000000003</v>
      </c>
      <c r="K205" s="1486">
        <v>0</v>
      </c>
      <c r="L205" s="1310" t="s">
        <v>2284</v>
      </c>
      <c r="M205" s="1485">
        <v>40.200000000000003</v>
      </c>
      <c r="N205" s="1486">
        <v>0</v>
      </c>
      <c r="O205" s="1310" t="s">
        <v>2284</v>
      </c>
      <c r="P205" s="1485">
        <v>40.299999999999997</v>
      </c>
      <c r="Q205" s="1486">
        <v>0</v>
      </c>
    </row>
    <row r="206" spans="1:17">
      <c r="A206" s="1313" t="s">
        <v>7194</v>
      </c>
      <c r="B206" s="1143" t="s">
        <v>5511</v>
      </c>
      <c r="C206" s="1314" t="s">
        <v>1078</v>
      </c>
      <c r="D206" s="1483" t="s">
        <v>1078</v>
      </c>
      <c r="E206" s="1484" t="s">
        <v>1078</v>
      </c>
      <c r="F206" s="1314" t="s">
        <v>1078</v>
      </c>
      <c r="G206" s="1483" t="s">
        <v>1078</v>
      </c>
      <c r="H206" s="1484" t="s">
        <v>1078</v>
      </c>
      <c r="I206" s="1314" t="s">
        <v>1078</v>
      </c>
      <c r="J206" s="1483" t="s">
        <v>1078</v>
      </c>
      <c r="K206" s="1484" t="s">
        <v>1078</v>
      </c>
      <c r="L206" s="1314" t="s">
        <v>1078</v>
      </c>
      <c r="M206" s="1483" t="s">
        <v>1078</v>
      </c>
      <c r="N206" s="1484" t="s">
        <v>1078</v>
      </c>
      <c r="O206" s="1314" t="s">
        <v>1078</v>
      </c>
      <c r="P206" s="1483" t="s">
        <v>1078</v>
      </c>
      <c r="Q206" s="1484" t="s">
        <v>1078</v>
      </c>
    </row>
    <row r="207" spans="1:17">
      <c r="A207" s="1303" t="s">
        <v>7195</v>
      </c>
      <c r="B207" s="1304" t="s">
        <v>5512</v>
      </c>
      <c r="C207" s="1305" t="s">
        <v>4809</v>
      </c>
      <c r="D207" s="1479" t="s">
        <v>1078</v>
      </c>
      <c r="E207" s="1480" t="s">
        <v>1078</v>
      </c>
      <c r="F207" s="1305" t="s">
        <v>4809</v>
      </c>
      <c r="G207" s="1479" t="s">
        <v>1078</v>
      </c>
      <c r="H207" s="1480" t="s">
        <v>1078</v>
      </c>
      <c r="I207" s="1305" t="s">
        <v>4809</v>
      </c>
      <c r="J207" s="1479" t="s">
        <v>1078</v>
      </c>
      <c r="K207" s="1480" t="s">
        <v>1078</v>
      </c>
      <c r="L207" s="1305" t="s">
        <v>4809</v>
      </c>
      <c r="M207" s="1479" t="s">
        <v>1078</v>
      </c>
      <c r="N207" s="1480" t="s">
        <v>1078</v>
      </c>
      <c r="O207" s="1305" t="s">
        <v>4809</v>
      </c>
      <c r="P207" s="1479" t="s">
        <v>1078</v>
      </c>
      <c r="Q207" s="1480" t="s">
        <v>1078</v>
      </c>
    </row>
    <row r="208" spans="1:17">
      <c r="A208" s="1714" t="s">
        <v>7196</v>
      </c>
      <c r="B208" s="1350" t="s">
        <v>5513</v>
      </c>
      <c r="C208" s="1310" t="s">
        <v>1078</v>
      </c>
      <c r="D208" s="1485" t="s">
        <v>1078</v>
      </c>
      <c r="E208" s="1486" t="s">
        <v>1078</v>
      </c>
      <c r="F208" s="1310" t="s">
        <v>1078</v>
      </c>
      <c r="G208" s="1485" t="s">
        <v>1078</v>
      </c>
      <c r="H208" s="1486" t="s">
        <v>1078</v>
      </c>
      <c r="I208" s="1310" t="s">
        <v>1078</v>
      </c>
      <c r="J208" s="1485" t="s">
        <v>1078</v>
      </c>
      <c r="K208" s="1486" t="s">
        <v>1078</v>
      </c>
      <c r="L208" s="1310" t="s">
        <v>1078</v>
      </c>
      <c r="M208" s="1485" t="s">
        <v>1078</v>
      </c>
      <c r="N208" s="1486" t="s">
        <v>1078</v>
      </c>
      <c r="O208" s="1310" t="s">
        <v>1078</v>
      </c>
      <c r="P208" s="1485" t="s">
        <v>1078</v>
      </c>
      <c r="Q208" s="1486" t="s">
        <v>1078</v>
      </c>
    </row>
    <row r="209" spans="1:17">
      <c r="A209" s="1313" t="s">
        <v>7197</v>
      </c>
      <c r="B209" s="1143" t="s">
        <v>5514</v>
      </c>
      <c r="C209" s="1314" t="s">
        <v>1078</v>
      </c>
      <c r="D209" s="1483" t="s">
        <v>1078</v>
      </c>
      <c r="E209" s="1484" t="s">
        <v>1078</v>
      </c>
      <c r="F209" s="1314" t="s">
        <v>1078</v>
      </c>
      <c r="G209" s="1483" t="s">
        <v>1078</v>
      </c>
      <c r="H209" s="1484" t="s">
        <v>1078</v>
      </c>
      <c r="I209" s="1314" t="s">
        <v>1078</v>
      </c>
      <c r="J209" s="1483" t="s">
        <v>1078</v>
      </c>
      <c r="K209" s="1484" t="s">
        <v>1078</v>
      </c>
      <c r="L209" s="1314" t="s">
        <v>1078</v>
      </c>
      <c r="M209" s="1483" t="s">
        <v>1078</v>
      </c>
      <c r="N209" s="1484" t="s">
        <v>1078</v>
      </c>
      <c r="O209" s="1314" t="s">
        <v>1078</v>
      </c>
      <c r="P209" s="1483" t="s">
        <v>1078</v>
      </c>
      <c r="Q209" s="1484" t="s">
        <v>1078</v>
      </c>
    </row>
    <row r="210" spans="1:17">
      <c r="A210" s="1303" t="s">
        <v>7198</v>
      </c>
      <c r="B210" s="1304" t="s">
        <v>5515</v>
      </c>
      <c r="C210" s="1305" t="s">
        <v>2284</v>
      </c>
      <c r="D210" s="1479">
        <v>50.2</v>
      </c>
      <c r="E210" s="1480">
        <v>0</v>
      </c>
      <c r="F210" s="1305" t="s">
        <v>2284</v>
      </c>
      <c r="G210" s="1479">
        <v>50.2</v>
      </c>
      <c r="H210" s="1480">
        <v>0</v>
      </c>
      <c r="I210" s="1305" t="s">
        <v>2284</v>
      </c>
      <c r="J210" s="1479">
        <v>50.3</v>
      </c>
      <c r="K210" s="1480">
        <v>0</v>
      </c>
      <c r="L210" s="1305" t="s">
        <v>2284</v>
      </c>
      <c r="M210" s="1479">
        <v>50.2</v>
      </c>
      <c r="N210" s="1480">
        <v>0</v>
      </c>
      <c r="O210" s="1305" t="s">
        <v>2284</v>
      </c>
      <c r="P210" s="1479">
        <v>50.2</v>
      </c>
      <c r="Q210" s="1480">
        <v>0</v>
      </c>
    </row>
    <row r="211" spans="1:17">
      <c r="A211" s="1714" t="s">
        <v>7199</v>
      </c>
      <c r="B211" s="1350" t="s">
        <v>5516</v>
      </c>
      <c r="C211" s="1310" t="s">
        <v>2284</v>
      </c>
      <c r="D211" s="1485">
        <v>50.2</v>
      </c>
      <c r="E211" s="1486">
        <v>0</v>
      </c>
      <c r="F211" s="1310" t="s">
        <v>2284</v>
      </c>
      <c r="G211" s="1485">
        <v>50.2</v>
      </c>
      <c r="H211" s="1486">
        <v>0</v>
      </c>
      <c r="I211" s="1310" t="s">
        <v>2284</v>
      </c>
      <c r="J211" s="1485">
        <v>50.2</v>
      </c>
      <c r="K211" s="1486">
        <v>0</v>
      </c>
      <c r="L211" s="1310" t="s">
        <v>2284</v>
      </c>
      <c r="M211" s="1485">
        <v>50.2</v>
      </c>
      <c r="N211" s="1486">
        <v>0</v>
      </c>
      <c r="O211" s="1310" t="s">
        <v>2284</v>
      </c>
      <c r="P211" s="1485">
        <v>50.2</v>
      </c>
      <c r="Q211" s="1486">
        <v>0</v>
      </c>
    </row>
    <row r="212" spans="1:17">
      <c r="A212" s="1313" t="s">
        <v>7200</v>
      </c>
      <c r="B212" s="1143" t="s">
        <v>5517</v>
      </c>
      <c r="C212" s="1314" t="s">
        <v>1078</v>
      </c>
      <c r="D212" s="1483" t="s">
        <v>1078</v>
      </c>
      <c r="E212" s="1484" t="s">
        <v>1078</v>
      </c>
      <c r="F212" s="1314" t="s">
        <v>1078</v>
      </c>
      <c r="G212" s="1483" t="s">
        <v>1078</v>
      </c>
      <c r="H212" s="1484" t="s">
        <v>1078</v>
      </c>
      <c r="I212" s="1314" t="s">
        <v>1078</v>
      </c>
      <c r="J212" s="1483" t="s">
        <v>1078</v>
      </c>
      <c r="K212" s="1484" t="s">
        <v>1078</v>
      </c>
      <c r="L212" s="1314" t="s">
        <v>1078</v>
      </c>
      <c r="M212" s="1483" t="s">
        <v>1078</v>
      </c>
      <c r="N212" s="1484" t="s">
        <v>1078</v>
      </c>
      <c r="O212" s="1314" t="s">
        <v>1078</v>
      </c>
      <c r="P212" s="1483" t="s">
        <v>1078</v>
      </c>
      <c r="Q212" s="1484" t="s">
        <v>1078</v>
      </c>
    </row>
    <row r="213" spans="1:17">
      <c r="A213" s="1303" t="s">
        <v>7201</v>
      </c>
      <c r="B213" s="1304" t="s">
        <v>5518</v>
      </c>
      <c r="C213" s="1305" t="s">
        <v>4809</v>
      </c>
      <c r="D213" s="1479" t="s">
        <v>1078</v>
      </c>
      <c r="E213" s="1480" t="s">
        <v>1078</v>
      </c>
      <c r="F213" s="1305" t="s">
        <v>4809</v>
      </c>
      <c r="G213" s="1479" t="s">
        <v>1078</v>
      </c>
      <c r="H213" s="1480" t="s">
        <v>1078</v>
      </c>
      <c r="I213" s="1305" t="s">
        <v>4809</v>
      </c>
      <c r="J213" s="1479" t="s">
        <v>1078</v>
      </c>
      <c r="K213" s="1480" t="s">
        <v>1078</v>
      </c>
      <c r="L213" s="1305" t="s">
        <v>4809</v>
      </c>
      <c r="M213" s="1479" t="s">
        <v>1078</v>
      </c>
      <c r="N213" s="1480" t="s">
        <v>1078</v>
      </c>
      <c r="O213" s="1305" t="s">
        <v>4809</v>
      </c>
      <c r="P213" s="1479" t="s">
        <v>1078</v>
      </c>
      <c r="Q213" s="1480" t="s">
        <v>1078</v>
      </c>
    </row>
    <row r="214" spans="1:17">
      <c r="A214" s="1714" t="s">
        <v>7202</v>
      </c>
      <c r="B214" s="1350" t="s">
        <v>5524</v>
      </c>
      <c r="C214" s="1310" t="s">
        <v>1078</v>
      </c>
      <c r="D214" s="1485" t="s">
        <v>1078</v>
      </c>
      <c r="E214" s="1486" t="s">
        <v>1078</v>
      </c>
      <c r="F214" s="1310" t="s">
        <v>1078</v>
      </c>
      <c r="G214" s="1485" t="s">
        <v>1078</v>
      </c>
      <c r="H214" s="1486" t="s">
        <v>1078</v>
      </c>
      <c r="I214" s="1310" t="s">
        <v>1078</v>
      </c>
      <c r="J214" s="1485" t="s">
        <v>1078</v>
      </c>
      <c r="K214" s="1486" t="s">
        <v>1078</v>
      </c>
      <c r="L214" s="1310" t="s">
        <v>1078</v>
      </c>
      <c r="M214" s="1485" t="s">
        <v>1078</v>
      </c>
      <c r="N214" s="1486" t="s">
        <v>1078</v>
      </c>
      <c r="O214" s="1310" t="s">
        <v>1078</v>
      </c>
      <c r="P214" s="1485" t="s">
        <v>1078</v>
      </c>
      <c r="Q214" s="1486" t="s">
        <v>1078</v>
      </c>
    </row>
    <row r="215" spans="1:17">
      <c r="A215" s="1313" t="s">
        <v>7203</v>
      </c>
      <c r="B215" s="1143" t="s">
        <v>5525</v>
      </c>
      <c r="C215" s="1314" t="s">
        <v>1078</v>
      </c>
      <c r="D215" s="1483" t="s">
        <v>1078</v>
      </c>
      <c r="E215" s="1484" t="s">
        <v>1078</v>
      </c>
      <c r="F215" s="1314" t="s">
        <v>1078</v>
      </c>
      <c r="G215" s="1483" t="s">
        <v>1078</v>
      </c>
      <c r="H215" s="1484" t="s">
        <v>1078</v>
      </c>
      <c r="I215" s="1314" t="s">
        <v>1078</v>
      </c>
      <c r="J215" s="1483" t="s">
        <v>1078</v>
      </c>
      <c r="K215" s="1484" t="s">
        <v>1078</v>
      </c>
      <c r="L215" s="1314" t="s">
        <v>1078</v>
      </c>
      <c r="M215" s="1483" t="s">
        <v>1078</v>
      </c>
      <c r="N215" s="1484" t="s">
        <v>1078</v>
      </c>
      <c r="O215" s="1314" t="s">
        <v>1078</v>
      </c>
      <c r="P215" s="1483" t="s">
        <v>1078</v>
      </c>
      <c r="Q215" s="1484" t="s">
        <v>1078</v>
      </c>
    </row>
    <row r="216" spans="1:17">
      <c r="A216" s="1303" t="s">
        <v>7204</v>
      </c>
      <c r="B216" s="1304" t="s">
        <v>5521</v>
      </c>
      <c r="C216" s="1305" t="s">
        <v>2284</v>
      </c>
      <c r="D216" s="1479">
        <v>60.2</v>
      </c>
      <c r="E216" s="1480">
        <v>0</v>
      </c>
      <c r="F216" s="1305" t="s">
        <v>2284</v>
      </c>
      <c r="G216" s="1479">
        <v>60.2</v>
      </c>
      <c r="H216" s="1480">
        <v>0</v>
      </c>
      <c r="I216" s="1305" t="s">
        <v>2284</v>
      </c>
      <c r="J216" s="1479">
        <v>60.4</v>
      </c>
      <c r="K216" s="1480">
        <v>0</v>
      </c>
      <c r="L216" s="1305" t="s">
        <v>2284</v>
      </c>
      <c r="M216" s="1479">
        <v>60.2</v>
      </c>
      <c r="N216" s="1480">
        <v>0</v>
      </c>
      <c r="O216" s="1305" t="s">
        <v>2284</v>
      </c>
      <c r="P216" s="1479">
        <v>60.2</v>
      </c>
      <c r="Q216" s="1480">
        <v>0</v>
      </c>
    </row>
    <row r="217" spans="1:17">
      <c r="A217" s="1714" t="s">
        <v>7205</v>
      </c>
      <c r="B217" s="1350" t="s">
        <v>5526</v>
      </c>
      <c r="C217" s="1310" t="s">
        <v>2284</v>
      </c>
      <c r="D217" s="1485">
        <v>60.2</v>
      </c>
      <c r="E217" s="1486">
        <v>0</v>
      </c>
      <c r="F217" s="1310" t="s">
        <v>2284</v>
      </c>
      <c r="G217" s="1485">
        <v>60.2</v>
      </c>
      <c r="H217" s="1486">
        <v>0</v>
      </c>
      <c r="I217" s="1310" t="s">
        <v>2284</v>
      </c>
      <c r="J217" s="1485">
        <v>60.2</v>
      </c>
      <c r="K217" s="1486">
        <v>0</v>
      </c>
      <c r="L217" s="1310" t="s">
        <v>2284</v>
      </c>
      <c r="M217" s="1485">
        <v>60.2</v>
      </c>
      <c r="N217" s="1486">
        <v>0</v>
      </c>
      <c r="O217" s="1310" t="s">
        <v>2284</v>
      </c>
      <c r="P217" s="1485">
        <v>60.2</v>
      </c>
      <c r="Q217" s="1486">
        <v>0</v>
      </c>
    </row>
    <row r="218" spans="1:17">
      <c r="A218" s="1313" t="s">
        <v>7206</v>
      </c>
      <c r="B218" s="1143" t="s">
        <v>5527</v>
      </c>
      <c r="C218" s="1314" t="s">
        <v>1078</v>
      </c>
      <c r="D218" s="1483" t="s">
        <v>1078</v>
      </c>
      <c r="E218" s="1484" t="s">
        <v>1078</v>
      </c>
      <c r="F218" s="1314" t="s">
        <v>1078</v>
      </c>
      <c r="G218" s="1483" t="s">
        <v>1078</v>
      </c>
      <c r="H218" s="1484" t="s">
        <v>1078</v>
      </c>
      <c r="I218" s="1314" t="s">
        <v>1078</v>
      </c>
      <c r="J218" s="1483" t="s">
        <v>1078</v>
      </c>
      <c r="K218" s="1484" t="s">
        <v>1078</v>
      </c>
      <c r="L218" s="1314" t="s">
        <v>1078</v>
      </c>
      <c r="M218" s="1483" t="s">
        <v>1078</v>
      </c>
      <c r="N218" s="1484" t="s">
        <v>1078</v>
      </c>
      <c r="O218" s="1314" t="s">
        <v>1078</v>
      </c>
      <c r="P218" s="1483" t="s">
        <v>1078</v>
      </c>
      <c r="Q218" s="1484" t="s">
        <v>1078</v>
      </c>
    </row>
    <row r="219" spans="1:17" ht="72">
      <c r="A219" s="1299" t="s">
        <v>7395</v>
      </c>
      <c r="B219" s="1139" t="s">
        <v>7396</v>
      </c>
      <c r="C219" s="1300" t="s">
        <v>4806</v>
      </c>
      <c r="D219" s="1301" t="s">
        <v>4813</v>
      </c>
      <c r="E219" s="1302" t="s">
        <v>4814</v>
      </c>
      <c r="F219" s="1300" t="s">
        <v>4806</v>
      </c>
      <c r="G219" s="1301" t="s">
        <v>4813</v>
      </c>
      <c r="H219" s="1302" t="s">
        <v>4814</v>
      </c>
      <c r="I219" s="1300" t="s">
        <v>4806</v>
      </c>
      <c r="J219" s="1301" t="s">
        <v>4813</v>
      </c>
      <c r="K219" s="1302" t="s">
        <v>4814</v>
      </c>
      <c r="L219" s="1300" t="s">
        <v>4806</v>
      </c>
      <c r="M219" s="1301" t="s">
        <v>4813</v>
      </c>
      <c r="N219" s="1302" t="s">
        <v>4814</v>
      </c>
      <c r="O219" s="1300" t="s">
        <v>4806</v>
      </c>
      <c r="P219" s="1301" t="s">
        <v>4813</v>
      </c>
      <c r="Q219" s="1302" t="s">
        <v>4814</v>
      </c>
    </row>
    <row r="220" spans="1:17">
      <c r="A220" s="1303" t="s">
        <v>7186</v>
      </c>
      <c r="B220" s="1304" t="s">
        <v>5503</v>
      </c>
      <c r="C220" s="1305" t="s">
        <v>2284</v>
      </c>
      <c r="D220" s="1479">
        <v>30.2</v>
      </c>
      <c r="E220" s="1480">
        <v>0</v>
      </c>
      <c r="F220" s="1305" t="s">
        <v>2284</v>
      </c>
      <c r="G220" s="1479">
        <v>30.2</v>
      </c>
      <c r="H220" s="1480">
        <v>0</v>
      </c>
      <c r="I220" s="1305" t="s">
        <v>2284</v>
      </c>
      <c r="J220" s="1479">
        <v>30.3</v>
      </c>
      <c r="K220" s="1480">
        <v>0</v>
      </c>
      <c r="L220" s="1305" t="s">
        <v>2284</v>
      </c>
      <c r="M220" s="1479">
        <v>30.2</v>
      </c>
      <c r="N220" s="1480">
        <v>0</v>
      </c>
      <c r="O220" s="1305" t="s">
        <v>2284</v>
      </c>
      <c r="P220" s="1479">
        <v>30.3</v>
      </c>
      <c r="Q220" s="1480">
        <v>0</v>
      </c>
    </row>
    <row r="221" spans="1:17">
      <c r="A221" s="1714" t="s">
        <v>7187</v>
      </c>
      <c r="B221" s="1350" t="s">
        <v>5504</v>
      </c>
      <c r="C221" s="1310" t="s">
        <v>2284</v>
      </c>
      <c r="D221" s="1485">
        <v>30.3</v>
      </c>
      <c r="E221" s="1486">
        <v>0</v>
      </c>
      <c r="F221" s="1310" t="s">
        <v>2284</v>
      </c>
      <c r="G221" s="1485">
        <v>30.2</v>
      </c>
      <c r="H221" s="1486">
        <v>0</v>
      </c>
      <c r="I221" s="1310" t="s">
        <v>2284</v>
      </c>
      <c r="J221" s="1485">
        <v>30.2</v>
      </c>
      <c r="K221" s="1486">
        <v>0</v>
      </c>
      <c r="L221" s="1310" t="s">
        <v>2284</v>
      </c>
      <c r="M221" s="1485">
        <v>30.3</v>
      </c>
      <c r="N221" s="1486">
        <v>0</v>
      </c>
      <c r="O221" s="1310" t="s">
        <v>2284</v>
      </c>
      <c r="P221" s="1485">
        <v>30.3</v>
      </c>
      <c r="Q221" s="1486">
        <v>0</v>
      </c>
    </row>
    <row r="222" spans="1:17">
      <c r="A222" s="1313" t="s">
        <v>7188</v>
      </c>
      <c r="B222" s="1143" t="s">
        <v>5505</v>
      </c>
      <c r="C222" s="1314" t="s">
        <v>1078</v>
      </c>
      <c r="D222" s="1483" t="s">
        <v>1078</v>
      </c>
      <c r="E222" s="1484" t="s">
        <v>1078</v>
      </c>
      <c r="F222" s="1314" t="s">
        <v>1078</v>
      </c>
      <c r="G222" s="1483" t="s">
        <v>1078</v>
      </c>
      <c r="H222" s="1484" t="s">
        <v>1078</v>
      </c>
      <c r="I222" s="1314" t="s">
        <v>1078</v>
      </c>
      <c r="J222" s="1483" t="s">
        <v>1078</v>
      </c>
      <c r="K222" s="1484" t="s">
        <v>1078</v>
      </c>
      <c r="L222" s="1314" t="s">
        <v>1078</v>
      </c>
      <c r="M222" s="1483" t="s">
        <v>1078</v>
      </c>
      <c r="N222" s="1484" t="s">
        <v>1078</v>
      </c>
      <c r="O222" s="1314" t="s">
        <v>1078</v>
      </c>
      <c r="P222" s="1483" t="s">
        <v>1078</v>
      </c>
      <c r="Q222" s="1484" t="s">
        <v>1078</v>
      </c>
    </row>
    <row r="223" spans="1:17">
      <c r="A223" s="1303" t="s">
        <v>7189</v>
      </c>
      <c r="B223" s="1304" t="s">
        <v>5506</v>
      </c>
      <c r="C223" s="1305" t="s">
        <v>4809</v>
      </c>
      <c r="D223" s="1479" t="s">
        <v>1078</v>
      </c>
      <c r="E223" s="1480" t="s">
        <v>1078</v>
      </c>
      <c r="F223" s="1305" t="s">
        <v>4809</v>
      </c>
      <c r="G223" s="1479" t="s">
        <v>1078</v>
      </c>
      <c r="H223" s="1480" t="s">
        <v>1078</v>
      </c>
      <c r="I223" s="1305" t="s">
        <v>4809</v>
      </c>
      <c r="J223" s="1479" t="s">
        <v>1078</v>
      </c>
      <c r="K223" s="1480" t="s">
        <v>1078</v>
      </c>
      <c r="L223" s="1305" t="s">
        <v>4809</v>
      </c>
      <c r="M223" s="1479" t="s">
        <v>1078</v>
      </c>
      <c r="N223" s="1480" t="s">
        <v>1078</v>
      </c>
      <c r="O223" s="1305" t="s">
        <v>4809</v>
      </c>
      <c r="P223" s="1479" t="s">
        <v>1078</v>
      </c>
      <c r="Q223" s="1480" t="s">
        <v>1078</v>
      </c>
    </row>
    <row r="224" spans="1:17">
      <c r="A224" s="1714" t="s">
        <v>7190</v>
      </c>
      <c r="B224" s="1350" t="s">
        <v>5507</v>
      </c>
      <c r="C224" s="1310" t="s">
        <v>1078</v>
      </c>
      <c r="D224" s="1485" t="s">
        <v>1078</v>
      </c>
      <c r="E224" s="1486" t="s">
        <v>1078</v>
      </c>
      <c r="F224" s="1310" t="s">
        <v>1078</v>
      </c>
      <c r="G224" s="1485" t="s">
        <v>1078</v>
      </c>
      <c r="H224" s="1486" t="s">
        <v>1078</v>
      </c>
      <c r="I224" s="1310" t="s">
        <v>1078</v>
      </c>
      <c r="J224" s="1485" t="s">
        <v>1078</v>
      </c>
      <c r="K224" s="1486" t="s">
        <v>1078</v>
      </c>
      <c r="L224" s="1310" t="s">
        <v>1078</v>
      </c>
      <c r="M224" s="1485" t="s">
        <v>1078</v>
      </c>
      <c r="N224" s="1486" t="s">
        <v>1078</v>
      </c>
      <c r="O224" s="1310" t="s">
        <v>1078</v>
      </c>
      <c r="P224" s="1485" t="s">
        <v>1078</v>
      </c>
      <c r="Q224" s="1486" t="s">
        <v>1078</v>
      </c>
    </row>
    <row r="225" spans="1:17">
      <c r="A225" s="1313" t="s">
        <v>7191</v>
      </c>
      <c r="B225" s="1143" t="s">
        <v>5508</v>
      </c>
      <c r="C225" s="1314" t="s">
        <v>1078</v>
      </c>
      <c r="D225" s="1483" t="s">
        <v>1078</v>
      </c>
      <c r="E225" s="1484" t="s">
        <v>1078</v>
      </c>
      <c r="F225" s="1314" t="s">
        <v>1078</v>
      </c>
      <c r="G225" s="1483" t="s">
        <v>1078</v>
      </c>
      <c r="H225" s="1484" t="s">
        <v>1078</v>
      </c>
      <c r="I225" s="1314" t="s">
        <v>1078</v>
      </c>
      <c r="J225" s="1483" t="s">
        <v>1078</v>
      </c>
      <c r="K225" s="1484" t="s">
        <v>1078</v>
      </c>
      <c r="L225" s="1314" t="s">
        <v>1078</v>
      </c>
      <c r="M225" s="1483" t="s">
        <v>1078</v>
      </c>
      <c r="N225" s="1484" t="s">
        <v>1078</v>
      </c>
      <c r="O225" s="1314" t="s">
        <v>1078</v>
      </c>
      <c r="P225" s="1483" t="s">
        <v>1078</v>
      </c>
      <c r="Q225" s="1484" t="s">
        <v>1078</v>
      </c>
    </row>
    <row r="226" spans="1:17">
      <c r="A226" s="1303" t="s">
        <v>7192</v>
      </c>
      <c r="B226" s="1304" t="s">
        <v>5509</v>
      </c>
      <c r="C226" s="1305" t="s">
        <v>2284</v>
      </c>
      <c r="D226" s="1479">
        <v>40.1</v>
      </c>
      <c r="E226" s="1480">
        <v>0</v>
      </c>
      <c r="F226" s="1305" t="s">
        <v>2284</v>
      </c>
      <c r="G226" s="1479">
        <v>40.200000000000003</v>
      </c>
      <c r="H226" s="1480">
        <v>0</v>
      </c>
      <c r="I226" s="1305" t="s">
        <v>2284</v>
      </c>
      <c r="J226" s="1479">
        <v>40.299999999999997</v>
      </c>
      <c r="K226" s="1480">
        <v>0</v>
      </c>
      <c r="L226" s="1305" t="s">
        <v>2284</v>
      </c>
      <c r="M226" s="1479">
        <v>40.200000000000003</v>
      </c>
      <c r="N226" s="1480">
        <v>0</v>
      </c>
      <c r="O226" s="1305" t="s">
        <v>2284</v>
      </c>
      <c r="P226" s="1479">
        <v>40.200000000000003</v>
      </c>
      <c r="Q226" s="1480">
        <v>0</v>
      </c>
    </row>
    <row r="227" spans="1:17">
      <c r="A227" s="1714" t="s">
        <v>7193</v>
      </c>
      <c r="B227" s="1350" t="s">
        <v>5510</v>
      </c>
      <c r="C227" s="1310" t="s">
        <v>2284</v>
      </c>
      <c r="D227" s="1485">
        <v>40.200000000000003</v>
      </c>
      <c r="E227" s="1486">
        <v>0</v>
      </c>
      <c r="F227" s="1310" t="s">
        <v>2284</v>
      </c>
      <c r="G227" s="1485">
        <v>40.200000000000003</v>
      </c>
      <c r="H227" s="1486">
        <v>0</v>
      </c>
      <c r="I227" s="1310" t="s">
        <v>2284</v>
      </c>
      <c r="J227" s="1485">
        <v>40.200000000000003</v>
      </c>
      <c r="K227" s="1486">
        <v>0</v>
      </c>
      <c r="L227" s="1310" t="s">
        <v>2284</v>
      </c>
      <c r="M227" s="1485">
        <v>40.200000000000003</v>
      </c>
      <c r="N227" s="1486">
        <v>0</v>
      </c>
      <c r="O227" s="1310" t="s">
        <v>2284</v>
      </c>
      <c r="P227" s="1485">
        <v>40.299999999999997</v>
      </c>
      <c r="Q227" s="1486">
        <v>0</v>
      </c>
    </row>
    <row r="228" spans="1:17">
      <c r="A228" s="1313" t="s">
        <v>7194</v>
      </c>
      <c r="B228" s="1143" t="s">
        <v>5511</v>
      </c>
      <c r="C228" s="1314" t="s">
        <v>1078</v>
      </c>
      <c r="D228" s="1483" t="s">
        <v>1078</v>
      </c>
      <c r="E228" s="1484" t="s">
        <v>1078</v>
      </c>
      <c r="F228" s="1314" t="s">
        <v>1078</v>
      </c>
      <c r="G228" s="1483" t="s">
        <v>1078</v>
      </c>
      <c r="H228" s="1484" t="s">
        <v>1078</v>
      </c>
      <c r="I228" s="1314" t="s">
        <v>1078</v>
      </c>
      <c r="J228" s="1483" t="s">
        <v>1078</v>
      </c>
      <c r="K228" s="1484" t="s">
        <v>1078</v>
      </c>
      <c r="L228" s="1314" t="s">
        <v>1078</v>
      </c>
      <c r="M228" s="1483" t="s">
        <v>1078</v>
      </c>
      <c r="N228" s="1484" t="s">
        <v>1078</v>
      </c>
      <c r="O228" s="1314" t="s">
        <v>1078</v>
      </c>
      <c r="P228" s="1483" t="s">
        <v>1078</v>
      </c>
      <c r="Q228" s="1484" t="s">
        <v>1078</v>
      </c>
    </row>
    <row r="229" spans="1:17">
      <c r="A229" s="1303" t="s">
        <v>7195</v>
      </c>
      <c r="B229" s="1304" t="s">
        <v>5512</v>
      </c>
      <c r="C229" s="1305" t="s">
        <v>4809</v>
      </c>
      <c r="D229" s="1479" t="s">
        <v>1078</v>
      </c>
      <c r="E229" s="1480" t="s">
        <v>1078</v>
      </c>
      <c r="F229" s="1305" t="s">
        <v>4809</v>
      </c>
      <c r="G229" s="1479" t="s">
        <v>1078</v>
      </c>
      <c r="H229" s="1480" t="s">
        <v>1078</v>
      </c>
      <c r="I229" s="1305" t="s">
        <v>4809</v>
      </c>
      <c r="J229" s="1479" t="s">
        <v>1078</v>
      </c>
      <c r="K229" s="1480" t="s">
        <v>1078</v>
      </c>
      <c r="L229" s="1305" t="s">
        <v>4809</v>
      </c>
      <c r="M229" s="1479" t="s">
        <v>1078</v>
      </c>
      <c r="N229" s="1480" t="s">
        <v>1078</v>
      </c>
      <c r="O229" s="1305" t="s">
        <v>4809</v>
      </c>
      <c r="P229" s="1479" t="s">
        <v>1078</v>
      </c>
      <c r="Q229" s="1480" t="s">
        <v>1078</v>
      </c>
    </row>
    <row r="230" spans="1:17">
      <c r="A230" s="1714" t="s">
        <v>7196</v>
      </c>
      <c r="B230" s="1350" t="s">
        <v>5513</v>
      </c>
      <c r="C230" s="1310" t="s">
        <v>1078</v>
      </c>
      <c r="D230" s="1485" t="s">
        <v>1078</v>
      </c>
      <c r="E230" s="1486" t="s">
        <v>1078</v>
      </c>
      <c r="F230" s="1310" t="s">
        <v>1078</v>
      </c>
      <c r="G230" s="1485" t="s">
        <v>1078</v>
      </c>
      <c r="H230" s="1486" t="s">
        <v>1078</v>
      </c>
      <c r="I230" s="1310" t="s">
        <v>1078</v>
      </c>
      <c r="J230" s="1485" t="s">
        <v>1078</v>
      </c>
      <c r="K230" s="1486" t="s">
        <v>1078</v>
      </c>
      <c r="L230" s="1310" t="s">
        <v>1078</v>
      </c>
      <c r="M230" s="1485" t="s">
        <v>1078</v>
      </c>
      <c r="N230" s="1486" t="s">
        <v>1078</v>
      </c>
      <c r="O230" s="1310" t="s">
        <v>1078</v>
      </c>
      <c r="P230" s="1485" t="s">
        <v>1078</v>
      </c>
      <c r="Q230" s="1486" t="s">
        <v>1078</v>
      </c>
    </row>
    <row r="231" spans="1:17">
      <c r="A231" s="1313" t="s">
        <v>7197</v>
      </c>
      <c r="B231" s="1143" t="s">
        <v>5514</v>
      </c>
      <c r="C231" s="1314" t="s">
        <v>1078</v>
      </c>
      <c r="D231" s="1483" t="s">
        <v>1078</v>
      </c>
      <c r="E231" s="1484" t="s">
        <v>1078</v>
      </c>
      <c r="F231" s="1314" t="s">
        <v>1078</v>
      </c>
      <c r="G231" s="1483" t="s">
        <v>1078</v>
      </c>
      <c r="H231" s="1484" t="s">
        <v>1078</v>
      </c>
      <c r="I231" s="1314" t="s">
        <v>1078</v>
      </c>
      <c r="J231" s="1483" t="s">
        <v>1078</v>
      </c>
      <c r="K231" s="1484" t="s">
        <v>1078</v>
      </c>
      <c r="L231" s="1314" t="s">
        <v>1078</v>
      </c>
      <c r="M231" s="1483" t="s">
        <v>1078</v>
      </c>
      <c r="N231" s="1484" t="s">
        <v>1078</v>
      </c>
      <c r="O231" s="1314" t="s">
        <v>1078</v>
      </c>
      <c r="P231" s="1483" t="s">
        <v>1078</v>
      </c>
      <c r="Q231" s="1484" t="s">
        <v>1078</v>
      </c>
    </row>
    <row r="232" spans="1:17">
      <c r="A232" s="1303" t="s">
        <v>7198</v>
      </c>
      <c r="B232" s="1304" t="s">
        <v>5515</v>
      </c>
      <c r="C232" s="1305" t="s">
        <v>2284</v>
      </c>
      <c r="D232" s="1479">
        <v>50.2</v>
      </c>
      <c r="E232" s="1480">
        <v>0</v>
      </c>
      <c r="F232" s="1305" t="s">
        <v>2284</v>
      </c>
      <c r="G232" s="1479">
        <v>50.2</v>
      </c>
      <c r="H232" s="1480">
        <v>0</v>
      </c>
      <c r="I232" s="1305" t="s">
        <v>2284</v>
      </c>
      <c r="J232" s="1479">
        <v>50.3</v>
      </c>
      <c r="K232" s="1480">
        <v>0</v>
      </c>
      <c r="L232" s="1305" t="s">
        <v>2284</v>
      </c>
      <c r="M232" s="1479">
        <v>50.2</v>
      </c>
      <c r="N232" s="1480">
        <v>0</v>
      </c>
      <c r="O232" s="1305" t="s">
        <v>2284</v>
      </c>
      <c r="P232" s="1479">
        <v>50.2</v>
      </c>
      <c r="Q232" s="1480">
        <v>0</v>
      </c>
    </row>
    <row r="233" spans="1:17">
      <c r="A233" s="1714" t="s">
        <v>7199</v>
      </c>
      <c r="B233" s="1350" t="s">
        <v>5516</v>
      </c>
      <c r="C233" s="1310" t="s">
        <v>2284</v>
      </c>
      <c r="D233" s="1485">
        <v>50.2</v>
      </c>
      <c r="E233" s="1486">
        <v>0</v>
      </c>
      <c r="F233" s="1310" t="s">
        <v>2284</v>
      </c>
      <c r="G233" s="1485">
        <v>50.2</v>
      </c>
      <c r="H233" s="1486">
        <v>0</v>
      </c>
      <c r="I233" s="1310" t="s">
        <v>2284</v>
      </c>
      <c r="J233" s="1485">
        <v>50.2</v>
      </c>
      <c r="K233" s="1486">
        <v>0</v>
      </c>
      <c r="L233" s="1310" t="s">
        <v>2284</v>
      </c>
      <c r="M233" s="1485">
        <v>50.2</v>
      </c>
      <c r="N233" s="1486">
        <v>0</v>
      </c>
      <c r="O233" s="1310" t="s">
        <v>2284</v>
      </c>
      <c r="P233" s="1485">
        <v>50.2</v>
      </c>
      <c r="Q233" s="1486">
        <v>0</v>
      </c>
    </row>
    <row r="234" spans="1:17">
      <c r="A234" s="1313" t="s">
        <v>7200</v>
      </c>
      <c r="B234" s="1143" t="s">
        <v>5517</v>
      </c>
      <c r="C234" s="1314" t="s">
        <v>1078</v>
      </c>
      <c r="D234" s="1483" t="s">
        <v>1078</v>
      </c>
      <c r="E234" s="1484" t="s">
        <v>1078</v>
      </c>
      <c r="F234" s="1314" t="s">
        <v>1078</v>
      </c>
      <c r="G234" s="1483" t="s">
        <v>1078</v>
      </c>
      <c r="H234" s="1484" t="s">
        <v>1078</v>
      </c>
      <c r="I234" s="1314" t="s">
        <v>1078</v>
      </c>
      <c r="J234" s="1483" t="s">
        <v>1078</v>
      </c>
      <c r="K234" s="1484" t="s">
        <v>1078</v>
      </c>
      <c r="L234" s="1314" t="s">
        <v>1078</v>
      </c>
      <c r="M234" s="1483" t="s">
        <v>1078</v>
      </c>
      <c r="N234" s="1484" t="s">
        <v>1078</v>
      </c>
      <c r="O234" s="1314" t="s">
        <v>1078</v>
      </c>
      <c r="P234" s="1483" t="s">
        <v>1078</v>
      </c>
      <c r="Q234" s="1484" t="s">
        <v>1078</v>
      </c>
    </row>
    <row r="235" spans="1:17">
      <c r="A235" s="1303" t="s">
        <v>7201</v>
      </c>
      <c r="B235" s="1304" t="s">
        <v>5518</v>
      </c>
      <c r="C235" s="1305" t="s">
        <v>4809</v>
      </c>
      <c r="D235" s="1479" t="s">
        <v>1078</v>
      </c>
      <c r="E235" s="1480" t="s">
        <v>1078</v>
      </c>
      <c r="F235" s="1305" t="s">
        <v>4809</v>
      </c>
      <c r="G235" s="1479" t="s">
        <v>1078</v>
      </c>
      <c r="H235" s="1480" t="s">
        <v>1078</v>
      </c>
      <c r="I235" s="1305" t="s">
        <v>4809</v>
      </c>
      <c r="J235" s="1479" t="s">
        <v>1078</v>
      </c>
      <c r="K235" s="1480" t="s">
        <v>1078</v>
      </c>
      <c r="L235" s="1305" t="s">
        <v>4809</v>
      </c>
      <c r="M235" s="1479" t="s">
        <v>1078</v>
      </c>
      <c r="N235" s="1480" t="s">
        <v>1078</v>
      </c>
      <c r="O235" s="1305" t="s">
        <v>4809</v>
      </c>
      <c r="P235" s="1479" t="s">
        <v>1078</v>
      </c>
      <c r="Q235" s="1480" t="s">
        <v>1078</v>
      </c>
    </row>
    <row r="236" spans="1:17">
      <c r="A236" s="1714" t="s">
        <v>7202</v>
      </c>
      <c r="B236" s="1350" t="s">
        <v>5524</v>
      </c>
      <c r="C236" s="1310" t="s">
        <v>1078</v>
      </c>
      <c r="D236" s="1485" t="s">
        <v>1078</v>
      </c>
      <c r="E236" s="1486" t="s">
        <v>1078</v>
      </c>
      <c r="F236" s="1310" t="s">
        <v>1078</v>
      </c>
      <c r="G236" s="1485" t="s">
        <v>1078</v>
      </c>
      <c r="H236" s="1486" t="s">
        <v>1078</v>
      </c>
      <c r="I236" s="1310" t="s">
        <v>1078</v>
      </c>
      <c r="J236" s="1485" t="s">
        <v>1078</v>
      </c>
      <c r="K236" s="1486" t="s">
        <v>1078</v>
      </c>
      <c r="L236" s="1310" t="s">
        <v>1078</v>
      </c>
      <c r="M236" s="1485" t="s">
        <v>1078</v>
      </c>
      <c r="N236" s="1486" t="s">
        <v>1078</v>
      </c>
      <c r="O236" s="1310" t="s">
        <v>1078</v>
      </c>
      <c r="P236" s="1485" t="s">
        <v>1078</v>
      </c>
      <c r="Q236" s="1486" t="s">
        <v>1078</v>
      </c>
    </row>
    <row r="237" spans="1:17">
      <c r="A237" s="1313" t="s">
        <v>7203</v>
      </c>
      <c r="B237" s="1143" t="s">
        <v>5525</v>
      </c>
      <c r="C237" s="1314" t="s">
        <v>1078</v>
      </c>
      <c r="D237" s="1483" t="s">
        <v>1078</v>
      </c>
      <c r="E237" s="1484" t="s">
        <v>1078</v>
      </c>
      <c r="F237" s="1314" t="s">
        <v>1078</v>
      </c>
      <c r="G237" s="1483" t="s">
        <v>1078</v>
      </c>
      <c r="H237" s="1484" t="s">
        <v>1078</v>
      </c>
      <c r="I237" s="1314" t="s">
        <v>1078</v>
      </c>
      <c r="J237" s="1483" t="s">
        <v>1078</v>
      </c>
      <c r="K237" s="1484" t="s">
        <v>1078</v>
      </c>
      <c r="L237" s="1314" t="s">
        <v>1078</v>
      </c>
      <c r="M237" s="1483" t="s">
        <v>1078</v>
      </c>
      <c r="N237" s="1484" t="s">
        <v>1078</v>
      </c>
      <c r="O237" s="1314" t="s">
        <v>1078</v>
      </c>
      <c r="P237" s="1483" t="s">
        <v>1078</v>
      </c>
      <c r="Q237" s="1484" t="s">
        <v>1078</v>
      </c>
    </row>
    <row r="238" spans="1:17">
      <c r="A238" s="1303" t="s">
        <v>7204</v>
      </c>
      <c r="B238" s="1304" t="s">
        <v>5521</v>
      </c>
      <c r="C238" s="1305" t="s">
        <v>2284</v>
      </c>
      <c r="D238" s="1479">
        <v>60.2</v>
      </c>
      <c r="E238" s="1480">
        <v>0</v>
      </c>
      <c r="F238" s="1305" t="s">
        <v>2284</v>
      </c>
      <c r="G238" s="1479">
        <v>60.2</v>
      </c>
      <c r="H238" s="1480">
        <v>0</v>
      </c>
      <c r="I238" s="1305" t="s">
        <v>2284</v>
      </c>
      <c r="J238" s="1479">
        <v>60.4</v>
      </c>
      <c r="K238" s="1480">
        <v>0</v>
      </c>
      <c r="L238" s="1305" t="s">
        <v>2284</v>
      </c>
      <c r="M238" s="1479">
        <v>60.2</v>
      </c>
      <c r="N238" s="1480">
        <v>0</v>
      </c>
      <c r="O238" s="1305" t="s">
        <v>2284</v>
      </c>
      <c r="P238" s="1479">
        <v>60.2</v>
      </c>
      <c r="Q238" s="1480">
        <v>0</v>
      </c>
    </row>
    <row r="239" spans="1:17">
      <c r="A239" s="1714" t="s">
        <v>7205</v>
      </c>
      <c r="B239" s="1350" t="s">
        <v>5526</v>
      </c>
      <c r="C239" s="1310" t="s">
        <v>2284</v>
      </c>
      <c r="D239" s="1485">
        <v>60.2</v>
      </c>
      <c r="E239" s="1486">
        <v>0</v>
      </c>
      <c r="F239" s="1310" t="s">
        <v>2284</v>
      </c>
      <c r="G239" s="1485">
        <v>60.2</v>
      </c>
      <c r="H239" s="1486">
        <v>0</v>
      </c>
      <c r="I239" s="1310" t="s">
        <v>2284</v>
      </c>
      <c r="J239" s="1485">
        <v>60.2</v>
      </c>
      <c r="K239" s="1486">
        <v>0</v>
      </c>
      <c r="L239" s="1310" t="s">
        <v>2284</v>
      </c>
      <c r="M239" s="1485">
        <v>60.2</v>
      </c>
      <c r="N239" s="1486">
        <v>0</v>
      </c>
      <c r="O239" s="1310" t="s">
        <v>2284</v>
      </c>
      <c r="P239" s="1485">
        <v>60.2</v>
      </c>
      <c r="Q239" s="1486">
        <v>0</v>
      </c>
    </row>
    <row r="240" spans="1:17">
      <c r="A240" s="1313" t="s">
        <v>7206</v>
      </c>
      <c r="B240" s="1143" t="s">
        <v>5527</v>
      </c>
      <c r="C240" s="1314" t="s">
        <v>1078</v>
      </c>
      <c r="D240" s="1483" t="s">
        <v>1078</v>
      </c>
      <c r="E240" s="1484" t="s">
        <v>1078</v>
      </c>
      <c r="F240" s="1314" t="s">
        <v>1078</v>
      </c>
      <c r="G240" s="1483" t="s">
        <v>1078</v>
      </c>
      <c r="H240" s="1484" t="s">
        <v>1078</v>
      </c>
      <c r="I240" s="1314" t="s">
        <v>1078</v>
      </c>
      <c r="J240" s="1483" t="s">
        <v>1078</v>
      </c>
      <c r="K240" s="1484" t="s">
        <v>1078</v>
      </c>
      <c r="L240" s="1314" t="s">
        <v>1078</v>
      </c>
      <c r="M240" s="1483" t="s">
        <v>1078</v>
      </c>
      <c r="N240" s="1484" t="s">
        <v>1078</v>
      </c>
      <c r="O240" s="1314" t="s">
        <v>1078</v>
      </c>
      <c r="P240" s="1483" t="s">
        <v>1078</v>
      </c>
      <c r="Q240" s="1484" t="s">
        <v>1078</v>
      </c>
    </row>
    <row r="241" spans="1:17" ht="72">
      <c r="A241" s="1299" t="s">
        <v>7397</v>
      </c>
      <c r="B241" s="1139" t="s">
        <v>7398</v>
      </c>
      <c r="C241" s="1300" t="s">
        <v>4806</v>
      </c>
      <c r="D241" s="1301" t="s">
        <v>4813</v>
      </c>
      <c r="E241" s="1302" t="s">
        <v>4814</v>
      </c>
      <c r="F241" s="1300" t="s">
        <v>4806</v>
      </c>
      <c r="G241" s="1301" t="s">
        <v>4813</v>
      </c>
      <c r="H241" s="1302" t="s">
        <v>4814</v>
      </c>
      <c r="I241" s="1300" t="s">
        <v>4806</v>
      </c>
      <c r="J241" s="1301" t="s">
        <v>4813</v>
      </c>
      <c r="K241" s="1302" t="s">
        <v>4814</v>
      </c>
      <c r="L241" s="1300" t="s">
        <v>4806</v>
      </c>
      <c r="M241" s="1301" t="s">
        <v>4813</v>
      </c>
      <c r="N241" s="1302" t="s">
        <v>4814</v>
      </c>
      <c r="O241" s="1300" t="s">
        <v>4806</v>
      </c>
      <c r="P241" s="1301" t="s">
        <v>4813</v>
      </c>
      <c r="Q241" s="1302" t="s">
        <v>4814</v>
      </c>
    </row>
    <row r="242" spans="1:17">
      <c r="A242" s="1303" t="s">
        <v>7186</v>
      </c>
      <c r="B242" s="1304" t="s">
        <v>5503</v>
      </c>
      <c r="C242" s="1305" t="s">
        <v>2284</v>
      </c>
      <c r="D242" s="1479">
        <v>30.3</v>
      </c>
      <c r="E242" s="1480">
        <v>0</v>
      </c>
      <c r="F242" s="1305" t="s">
        <v>2284</v>
      </c>
      <c r="G242" s="1479">
        <v>30.3</v>
      </c>
      <c r="H242" s="1480">
        <v>0</v>
      </c>
      <c r="I242" s="1305" t="s">
        <v>2284</v>
      </c>
      <c r="J242" s="1479">
        <v>30.3</v>
      </c>
      <c r="K242" s="1480">
        <v>0</v>
      </c>
      <c r="L242" s="1305" t="s">
        <v>2284</v>
      </c>
      <c r="M242" s="1479">
        <v>30.1</v>
      </c>
      <c r="N242" s="1480">
        <v>0</v>
      </c>
      <c r="O242" s="1305" t="s">
        <v>2284</v>
      </c>
      <c r="P242" s="1479">
        <v>30.2</v>
      </c>
      <c r="Q242" s="1480">
        <v>0</v>
      </c>
    </row>
    <row r="243" spans="1:17">
      <c r="A243" s="1714" t="s">
        <v>7187</v>
      </c>
      <c r="B243" s="1350" t="s">
        <v>5504</v>
      </c>
      <c r="C243" s="1310" t="s">
        <v>2284</v>
      </c>
      <c r="D243" s="1485">
        <v>30.2</v>
      </c>
      <c r="E243" s="1486">
        <v>0</v>
      </c>
      <c r="F243" s="1310" t="s">
        <v>2284</v>
      </c>
      <c r="G243" s="1485">
        <v>30.3</v>
      </c>
      <c r="H243" s="1486">
        <v>0</v>
      </c>
      <c r="I243" s="1310" t="s">
        <v>2284</v>
      </c>
      <c r="J243" s="1485">
        <v>30.2</v>
      </c>
      <c r="K243" s="1486">
        <v>0</v>
      </c>
      <c r="L243" s="1310" t="s">
        <v>2284</v>
      </c>
      <c r="M243" s="1485">
        <v>30.2</v>
      </c>
      <c r="N243" s="1486">
        <v>0</v>
      </c>
      <c r="O243" s="1310" t="s">
        <v>2284</v>
      </c>
      <c r="P243" s="1485">
        <v>30.3</v>
      </c>
      <c r="Q243" s="1486">
        <v>0</v>
      </c>
    </row>
    <row r="244" spans="1:17">
      <c r="A244" s="1313" t="s">
        <v>7188</v>
      </c>
      <c r="B244" s="1143" t="s">
        <v>5505</v>
      </c>
      <c r="C244" s="1314" t="s">
        <v>1078</v>
      </c>
      <c r="D244" s="1483" t="s">
        <v>1078</v>
      </c>
      <c r="E244" s="1484" t="s">
        <v>1078</v>
      </c>
      <c r="F244" s="1314" t="s">
        <v>1078</v>
      </c>
      <c r="G244" s="1483" t="s">
        <v>1078</v>
      </c>
      <c r="H244" s="1484" t="s">
        <v>1078</v>
      </c>
      <c r="I244" s="1314" t="s">
        <v>1078</v>
      </c>
      <c r="J244" s="1483" t="s">
        <v>1078</v>
      </c>
      <c r="K244" s="1484" t="s">
        <v>1078</v>
      </c>
      <c r="L244" s="1314" t="s">
        <v>1078</v>
      </c>
      <c r="M244" s="1483" t="s">
        <v>1078</v>
      </c>
      <c r="N244" s="1484" t="s">
        <v>1078</v>
      </c>
      <c r="O244" s="1314" t="s">
        <v>1078</v>
      </c>
      <c r="P244" s="1483" t="s">
        <v>1078</v>
      </c>
      <c r="Q244" s="1484" t="s">
        <v>1078</v>
      </c>
    </row>
    <row r="245" spans="1:17">
      <c r="A245" s="1303" t="s">
        <v>7189</v>
      </c>
      <c r="B245" s="1304" t="s">
        <v>5506</v>
      </c>
      <c r="C245" s="1305" t="s">
        <v>4809</v>
      </c>
      <c r="D245" s="1479" t="s">
        <v>1078</v>
      </c>
      <c r="E245" s="1480" t="s">
        <v>1078</v>
      </c>
      <c r="F245" s="1305" t="s">
        <v>4809</v>
      </c>
      <c r="G245" s="1479" t="s">
        <v>1078</v>
      </c>
      <c r="H245" s="1480" t="s">
        <v>1078</v>
      </c>
      <c r="I245" s="1305" t="s">
        <v>4809</v>
      </c>
      <c r="J245" s="1479" t="s">
        <v>1078</v>
      </c>
      <c r="K245" s="1480" t="s">
        <v>1078</v>
      </c>
      <c r="L245" s="1305" t="s">
        <v>4809</v>
      </c>
      <c r="M245" s="1479" t="s">
        <v>1078</v>
      </c>
      <c r="N245" s="1480" t="s">
        <v>1078</v>
      </c>
      <c r="O245" s="1305" t="s">
        <v>4809</v>
      </c>
      <c r="P245" s="1479" t="s">
        <v>1078</v>
      </c>
      <c r="Q245" s="1480" t="s">
        <v>1078</v>
      </c>
    </row>
    <row r="246" spans="1:17">
      <c r="A246" s="1714" t="s">
        <v>7190</v>
      </c>
      <c r="B246" s="1350" t="s">
        <v>5507</v>
      </c>
      <c r="C246" s="1310" t="s">
        <v>1078</v>
      </c>
      <c r="D246" s="1485" t="s">
        <v>1078</v>
      </c>
      <c r="E246" s="1486" t="s">
        <v>1078</v>
      </c>
      <c r="F246" s="1310" t="s">
        <v>1078</v>
      </c>
      <c r="G246" s="1485" t="s">
        <v>1078</v>
      </c>
      <c r="H246" s="1486" t="s">
        <v>1078</v>
      </c>
      <c r="I246" s="1310" t="s">
        <v>1078</v>
      </c>
      <c r="J246" s="1485" t="s">
        <v>1078</v>
      </c>
      <c r="K246" s="1486" t="s">
        <v>1078</v>
      </c>
      <c r="L246" s="1310" t="s">
        <v>1078</v>
      </c>
      <c r="M246" s="1485" t="s">
        <v>1078</v>
      </c>
      <c r="N246" s="1486" t="s">
        <v>1078</v>
      </c>
      <c r="O246" s="1310" t="s">
        <v>1078</v>
      </c>
      <c r="P246" s="1485" t="s">
        <v>1078</v>
      </c>
      <c r="Q246" s="1486" t="s">
        <v>1078</v>
      </c>
    </row>
    <row r="247" spans="1:17">
      <c r="A247" s="1313" t="s">
        <v>7191</v>
      </c>
      <c r="B247" s="1143" t="s">
        <v>5508</v>
      </c>
      <c r="C247" s="1314" t="s">
        <v>1078</v>
      </c>
      <c r="D247" s="1483" t="s">
        <v>1078</v>
      </c>
      <c r="E247" s="1484" t="s">
        <v>1078</v>
      </c>
      <c r="F247" s="1314" t="s">
        <v>1078</v>
      </c>
      <c r="G247" s="1483" t="s">
        <v>1078</v>
      </c>
      <c r="H247" s="1484" t="s">
        <v>1078</v>
      </c>
      <c r="I247" s="1314" t="s">
        <v>1078</v>
      </c>
      <c r="J247" s="1483" t="s">
        <v>1078</v>
      </c>
      <c r="K247" s="1484" t="s">
        <v>1078</v>
      </c>
      <c r="L247" s="1314" t="s">
        <v>1078</v>
      </c>
      <c r="M247" s="1483" t="s">
        <v>1078</v>
      </c>
      <c r="N247" s="1484" t="s">
        <v>1078</v>
      </c>
      <c r="O247" s="1314" t="s">
        <v>1078</v>
      </c>
      <c r="P247" s="1483" t="s">
        <v>1078</v>
      </c>
      <c r="Q247" s="1484" t="s">
        <v>1078</v>
      </c>
    </row>
    <row r="248" spans="1:17">
      <c r="A248" s="1303" t="s">
        <v>7192</v>
      </c>
      <c r="B248" s="1304" t="s">
        <v>5509</v>
      </c>
      <c r="C248" s="1305" t="s">
        <v>2284</v>
      </c>
      <c r="D248" s="1479">
        <v>40.200000000000003</v>
      </c>
      <c r="E248" s="1480">
        <v>0</v>
      </c>
      <c r="F248" s="1305" t="s">
        <v>2284</v>
      </c>
      <c r="G248" s="1479">
        <v>40.299999999999997</v>
      </c>
      <c r="H248" s="1480">
        <v>0</v>
      </c>
      <c r="I248" s="1305" t="s">
        <v>2284</v>
      </c>
      <c r="J248" s="1479">
        <v>40.299999999999997</v>
      </c>
      <c r="K248" s="1480">
        <v>0</v>
      </c>
      <c r="L248" s="1305" t="s">
        <v>2284</v>
      </c>
      <c r="M248" s="1479">
        <v>40.200000000000003</v>
      </c>
      <c r="N248" s="1480">
        <v>0</v>
      </c>
      <c r="O248" s="1305" t="s">
        <v>2284</v>
      </c>
      <c r="P248" s="1479">
        <v>40.200000000000003</v>
      </c>
      <c r="Q248" s="1480">
        <v>0</v>
      </c>
    </row>
    <row r="249" spans="1:17">
      <c r="A249" s="1714" t="s">
        <v>7193</v>
      </c>
      <c r="B249" s="1350" t="s">
        <v>5510</v>
      </c>
      <c r="C249" s="1310" t="s">
        <v>2284</v>
      </c>
      <c r="D249" s="1485">
        <v>40.1</v>
      </c>
      <c r="E249" s="1486">
        <v>0</v>
      </c>
      <c r="F249" s="1310" t="s">
        <v>2284</v>
      </c>
      <c r="G249" s="1485">
        <v>40.200000000000003</v>
      </c>
      <c r="H249" s="1486">
        <v>0</v>
      </c>
      <c r="I249" s="1310" t="s">
        <v>2284</v>
      </c>
      <c r="J249" s="1485">
        <v>40.200000000000003</v>
      </c>
      <c r="K249" s="1486">
        <v>0</v>
      </c>
      <c r="L249" s="1310" t="s">
        <v>2284</v>
      </c>
      <c r="M249" s="1485">
        <v>40.200000000000003</v>
      </c>
      <c r="N249" s="1486">
        <v>0</v>
      </c>
      <c r="O249" s="1310" t="s">
        <v>2284</v>
      </c>
      <c r="P249" s="1485">
        <v>40.299999999999997</v>
      </c>
      <c r="Q249" s="1486">
        <v>0</v>
      </c>
    </row>
    <row r="250" spans="1:17">
      <c r="A250" s="1313" t="s">
        <v>7194</v>
      </c>
      <c r="B250" s="1143" t="s">
        <v>5511</v>
      </c>
      <c r="C250" s="1314" t="s">
        <v>1078</v>
      </c>
      <c r="D250" s="1483" t="s">
        <v>1078</v>
      </c>
      <c r="E250" s="1484" t="s">
        <v>1078</v>
      </c>
      <c r="F250" s="1314" t="s">
        <v>1078</v>
      </c>
      <c r="G250" s="1483" t="s">
        <v>1078</v>
      </c>
      <c r="H250" s="1484" t="s">
        <v>1078</v>
      </c>
      <c r="I250" s="1314" t="s">
        <v>1078</v>
      </c>
      <c r="J250" s="1483" t="s">
        <v>1078</v>
      </c>
      <c r="K250" s="1484" t="s">
        <v>1078</v>
      </c>
      <c r="L250" s="1314" t="s">
        <v>1078</v>
      </c>
      <c r="M250" s="1483" t="s">
        <v>1078</v>
      </c>
      <c r="N250" s="1484" t="s">
        <v>1078</v>
      </c>
      <c r="O250" s="1314" t="s">
        <v>1078</v>
      </c>
      <c r="P250" s="1483" t="s">
        <v>1078</v>
      </c>
      <c r="Q250" s="1484" t="s">
        <v>1078</v>
      </c>
    </row>
    <row r="251" spans="1:17">
      <c r="A251" s="1303" t="s">
        <v>7195</v>
      </c>
      <c r="B251" s="1304" t="s">
        <v>5512</v>
      </c>
      <c r="C251" s="1305" t="s">
        <v>4809</v>
      </c>
      <c r="D251" s="1479" t="s">
        <v>1078</v>
      </c>
      <c r="E251" s="1480" t="s">
        <v>1078</v>
      </c>
      <c r="F251" s="1305" t="s">
        <v>4809</v>
      </c>
      <c r="G251" s="1479" t="s">
        <v>1078</v>
      </c>
      <c r="H251" s="1480" t="s">
        <v>1078</v>
      </c>
      <c r="I251" s="1305" t="s">
        <v>4809</v>
      </c>
      <c r="J251" s="1479" t="s">
        <v>1078</v>
      </c>
      <c r="K251" s="1480" t="s">
        <v>1078</v>
      </c>
      <c r="L251" s="1305" t="s">
        <v>4809</v>
      </c>
      <c r="M251" s="1479" t="s">
        <v>1078</v>
      </c>
      <c r="N251" s="1480" t="s">
        <v>1078</v>
      </c>
      <c r="O251" s="1305" t="s">
        <v>4809</v>
      </c>
      <c r="P251" s="1479" t="s">
        <v>1078</v>
      </c>
      <c r="Q251" s="1480" t="s">
        <v>1078</v>
      </c>
    </row>
    <row r="252" spans="1:17">
      <c r="A252" s="1714" t="s">
        <v>7196</v>
      </c>
      <c r="B252" s="1350" t="s">
        <v>5513</v>
      </c>
      <c r="C252" s="1310" t="s">
        <v>1078</v>
      </c>
      <c r="D252" s="1485" t="s">
        <v>1078</v>
      </c>
      <c r="E252" s="1486" t="s">
        <v>1078</v>
      </c>
      <c r="F252" s="1310" t="s">
        <v>1078</v>
      </c>
      <c r="G252" s="1485" t="s">
        <v>1078</v>
      </c>
      <c r="H252" s="1486" t="s">
        <v>1078</v>
      </c>
      <c r="I252" s="1310" t="s">
        <v>1078</v>
      </c>
      <c r="J252" s="1485" t="s">
        <v>1078</v>
      </c>
      <c r="K252" s="1486" t="s">
        <v>1078</v>
      </c>
      <c r="L252" s="1310" t="s">
        <v>1078</v>
      </c>
      <c r="M252" s="1485" t="s">
        <v>1078</v>
      </c>
      <c r="N252" s="1486" t="s">
        <v>1078</v>
      </c>
      <c r="O252" s="1310" t="s">
        <v>1078</v>
      </c>
      <c r="P252" s="1485" t="s">
        <v>1078</v>
      </c>
      <c r="Q252" s="1486" t="s">
        <v>1078</v>
      </c>
    </row>
    <row r="253" spans="1:17">
      <c r="A253" s="1313" t="s">
        <v>7197</v>
      </c>
      <c r="B253" s="1143" t="s">
        <v>5514</v>
      </c>
      <c r="C253" s="1314" t="s">
        <v>1078</v>
      </c>
      <c r="D253" s="1483" t="s">
        <v>1078</v>
      </c>
      <c r="E253" s="1484" t="s">
        <v>1078</v>
      </c>
      <c r="F253" s="1314" t="s">
        <v>1078</v>
      </c>
      <c r="G253" s="1483" t="s">
        <v>1078</v>
      </c>
      <c r="H253" s="1484" t="s">
        <v>1078</v>
      </c>
      <c r="I253" s="1314" t="s">
        <v>1078</v>
      </c>
      <c r="J253" s="1483" t="s">
        <v>1078</v>
      </c>
      <c r="K253" s="1484" t="s">
        <v>1078</v>
      </c>
      <c r="L253" s="1314" t="s">
        <v>1078</v>
      </c>
      <c r="M253" s="1483" t="s">
        <v>1078</v>
      </c>
      <c r="N253" s="1484" t="s">
        <v>1078</v>
      </c>
      <c r="O253" s="1314" t="s">
        <v>1078</v>
      </c>
      <c r="P253" s="1483" t="s">
        <v>1078</v>
      </c>
      <c r="Q253" s="1484" t="s">
        <v>1078</v>
      </c>
    </row>
    <row r="254" spans="1:17">
      <c r="A254" s="1303" t="s">
        <v>7198</v>
      </c>
      <c r="B254" s="1304" t="s">
        <v>5515</v>
      </c>
      <c r="C254" s="1305" t="s">
        <v>2284</v>
      </c>
      <c r="D254" s="1479">
        <v>50.2</v>
      </c>
      <c r="E254" s="1480">
        <v>0</v>
      </c>
      <c r="F254" s="1305" t="s">
        <v>2284</v>
      </c>
      <c r="G254" s="1479">
        <v>50.2</v>
      </c>
      <c r="H254" s="1480">
        <v>0</v>
      </c>
      <c r="I254" s="1305" t="s">
        <v>2284</v>
      </c>
      <c r="J254" s="1479">
        <v>50.2</v>
      </c>
      <c r="K254" s="1480">
        <v>0</v>
      </c>
      <c r="L254" s="1305" t="s">
        <v>2284</v>
      </c>
      <c r="M254" s="1479">
        <v>50.2</v>
      </c>
      <c r="N254" s="1480">
        <v>0</v>
      </c>
      <c r="O254" s="1305" t="s">
        <v>2284</v>
      </c>
      <c r="P254" s="1479">
        <v>50.2</v>
      </c>
      <c r="Q254" s="1480">
        <v>0</v>
      </c>
    </row>
    <row r="255" spans="1:17">
      <c r="A255" s="1714" t="s">
        <v>7199</v>
      </c>
      <c r="B255" s="1350" t="s">
        <v>5516</v>
      </c>
      <c r="C255" s="1310" t="s">
        <v>2284</v>
      </c>
      <c r="D255" s="1485">
        <v>50.2</v>
      </c>
      <c r="E255" s="1486">
        <v>0</v>
      </c>
      <c r="F255" s="1310" t="s">
        <v>2284</v>
      </c>
      <c r="G255" s="1485">
        <v>50.2</v>
      </c>
      <c r="H255" s="1486">
        <v>0</v>
      </c>
      <c r="I255" s="1310" t="s">
        <v>2284</v>
      </c>
      <c r="J255" s="1485">
        <v>50.2</v>
      </c>
      <c r="K255" s="1486">
        <v>0</v>
      </c>
      <c r="L255" s="1310" t="s">
        <v>2284</v>
      </c>
      <c r="M255" s="1485">
        <v>50.2</v>
      </c>
      <c r="N255" s="1486">
        <v>0</v>
      </c>
      <c r="O255" s="1310" t="s">
        <v>2284</v>
      </c>
      <c r="P255" s="1485">
        <v>50.2</v>
      </c>
      <c r="Q255" s="1486">
        <v>0</v>
      </c>
    </row>
    <row r="256" spans="1:17">
      <c r="A256" s="1313" t="s">
        <v>7200</v>
      </c>
      <c r="B256" s="1143" t="s">
        <v>5517</v>
      </c>
      <c r="C256" s="1314" t="s">
        <v>1078</v>
      </c>
      <c r="D256" s="1483" t="s">
        <v>1078</v>
      </c>
      <c r="E256" s="1484" t="s">
        <v>1078</v>
      </c>
      <c r="F256" s="1314" t="s">
        <v>1078</v>
      </c>
      <c r="G256" s="1483" t="s">
        <v>1078</v>
      </c>
      <c r="H256" s="1484" t="s">
        <v>1078</v>
      </c>
      <c r="I256" s="1314" t="s">
        <v>1078</v>
      </c>
      <c r="J256" s="1483" t="s">
        <v>1078</v>
      </c>
      <c r="K256" s="1484" t="s">
        <v>1078</v>
      </c>
      <c r="L256" s="1314" t="s">
        <v>1078</v>
      </c>
      <c r="M256" s="1483" t="s">
        <v>1078</v>
      </c>
      <c r="N256" s="1484" t="s">
        <v>1078</v>
      </c>
      <c r="O256" s="1314" t="s">
        <v>1078</v>
      </c>
      <c r="P256" s="1483" t="s">
        <v>1078</v>
      </c>
      <c r="Q256" s="1484" t="s">
        <v>1078</v>
      </c>
    </row>
    <row r="257" spans="1:17">
      <c r="A257" s="1303" t="s">
        <v>7201</v>
      </c>
      <c r="B257" s="1304" t="s">
        <v>5518</v>
      </c>
      <c r="C257" s="1305" t="s">
        <v>4809</v>
      </c>
      <c r="D257" s="1479" t="s">
        <v>1078</v>
      </c>
      <c r="E257" s="1480" t="s">
        <v>1078</v>
      </c>
      <c r="F257" s="1305" t="s">
        <v>4809</v>
      </c>
      <c r="G257" s="1479" t="s">
        <v>1078</v>
      </c>
      <c r="H257" s="1480" t="s">
        <v>1078</v>
      </c>
      <c r="I257" s="1305" t="s">
        <v>4809</v>
      </c>
      <c r="J257" s="1479" t="s">
        <v>1078</v>
      </c>
      <c r="K257" s="1480" t="s">
        <v>1078</v>
      </c>
      <c r="L257" s="1305" t="s">
        <v>4809</v>
      </c>
      <c r="M257" s="1479" t="s">
        <v>1078</v>
      </c>
      <c r="N257" s="1480" t="s">
        <v>1078</v>
      </c>
      <c r="O257" s="1305" t="s">
        <v>4809</v>
      </c>
      <c r="P257" s="1479" t="s">
        <v>1078</v>
      </c>
      <c r="Q257" s="1480" t="s">
        <v>1078</v>
      </c>
    </row>
    <row r="258" spans="1:17">
      <c r="A258" s="1714" t="s">
        <v>7202</v>
      </c>
      <c r="B258" s="1350" t="s">
        <v>5524</v>
      </c>
      <c r="C258" s="1310" t="s">
        <v>1078</v>
      </c>
      <c r="D258" s="1485" t="s">
        <v>1078</v>
      </c>
      <c r="E258" s="1486" t="s">
        <v>1078</v>
      </c>
      <c r="F258" s="1310" t="s">
        <v>1078</v>
      </c>
      <c r="G258" s="1485" t="s">
        <v>1078</v>
      </c>
      <c r="H258" s="1486" t="s">
        <v>1078</v>
      </c>
      <c r="I258" s="1310" t="s">
        <v>1078</v>
      </c>
      <c r="J258" s="1485" t="s">
        <v>1078</v>
      </c>
      <c r="K258" s="1486" t="s">
        <v>1078</v>
      </c>
      <c r="L258" s="1310" t="s">
        <v>1078</v>
      </c>
      <c r="M258" s="1485" t="s">
        <v>1078</v>
      </c>
      <c r="N258" s="1486" t="s">
        <v>1078</v>
      </c>
      <c r="O258" s="1310" t="s">
        <v>1078</v>
      </c>
      <c r="P258" s="1485" t="s">
        <v>1078</v>
      </c>
      <c r="Q258" s="1486" t="s">
        <v>1078</v>
      </c>
    </row>
    <row r="259" spans="1:17">
      <c r="A259" s="1313" t="s">
        <v>7203</v>
      </c>
      <c r="B259" s="1143" t="s">
        <v>5525</v>
      </c>
      <c r="C259" s="1314" t="s">
        <v>1078</v>
      </c>
      <c r="D259" s="1483" t="s">
        <v>1078</v>
      </c>
      <c r="E259" s="1484" t="s">
        <v>1078</v>
      </c>
      <c r="F259" s="1314" t="s">
        <v>1078</v>
      </c>
      <c r="G259" s="1483" t="s">
        <v>1078</v>
      </c>
      <c r="H259" s="1484" t="s">
        <v>1078</v>
      </c>
      <c r="I259" s="1314" t="s">
        <v>1078</v>
      </c>
      <c r="J259" s="1483" t="s">
        <v>1078</v>
      </c>
      <c r="K259" s="1484" t="s">
        <v>1078</v>
      </c>
      <c r="L259" s="1314" t="s">
        <v>1078</v>
      </c>
      <c r="M259" s="1483" t="s">
        <v>1078</v>
      </c>
      <c r="N259" s="1484" t="s">
        <v>1078</v>
      </c>
      <c r="O259" s="1314" t="s">
        <v>1078</v>
      </c>
      <c r="P259" s="1483" t="s">
        <v>1078</v>
      </c>
      <c r="Q259" s="1484" t="s">
        <v>1078</v>
      </c>
    </row>
    <row r="260" spans="1:17">
      <c r="A260" s="1303" t="s">
        <v>7204</v>
      </c>
      <c r="B260" s="1304" t="s">
        <v>5521</v>
      </c>
      <c r="C260" s="1305" t="s">
        <v>2284</v>
      </c>
      <c r="D260" s="1479">
        <v>60.3</v>
      </c>
      <c r="E260" s="1480">
        <v>0</v>
      </c>
      <c r="F260" s="1305" t="s">
        <v>2284</v>
      </c>
      <c r="G260" s="1479">
        <v>60.3</v>
      </c>
      <c r="H260" s="1480">
        <v>0</v>
      </c>
      <c r="I260" s="1305" t="s">
        <v>4810</v>
      </c>
      <c r="J260" s="1479">
        <v>60.3</v>
      </c>
      <c r="K260" s="1480">
        <v>15.6</v>
      </c>
      <c r="L260" s="1305" t="s">
        <v>2284</v>
      </c>
      <c r="M260" s="1479">
        <v>60.3</v>
      </c>
      <c r="N260" s="1480">
        <v>0</v>
      </c>
      <c r="O260" s="1305" t="s">
        <v>2284</v>
      </c>
      <c r="P260" s="1479">
        <v>60.2</v>
      </c>
      <c r="Q260" s="1480">
        <v>0</v>
      </c>
    </row>
    <row r="261" spans="1:17">
      <c r="A261" s="1714" t="s">
        <v>7205</v>
      </c>
      <c r="B261" s="1350" t="s">
        <v>5526</v>
      </c>
      <c r="C261" s="1310" t="s">
        <v>2284</v>
      </c>
      <c r="D261" s="1485">
        <v>60.2</v>
      </c>
      <c r="E261" s="1486">
        <v>0</v>
      </c>
      <c r="F261" s="1310" t="s">
        <v>2284</v>
      </c>
      <c r="G261" s="1485">
        <v>60.3</v>
      </c>
      <c r="H261" s="1486">
        <v>0</v>
      </c>
      <c r="I261" s="1310" t="s">
        <v>2284</v>
      </c>
      <c r="J261" s="1485">
        <v>60.4</v>
      </c>
      <c r="K261" s="1486">
        <v>0</v>
      </c>
      <c r="L261" s="1310" t="s">
        <v>2284</v>
      </c>
      <c r="M261" s="1485">
        <v>60.3</v>
      </c>
      <c r="N261" s="1486">
        <v>0</v>
      </c>
      <c r="O261" s="1310" t="s">
        <v>2284</v>
      </c>
      <c r="P261" s="1485">
        <v>60.3</v>
      </c>
      <c r="Q261" s="1486">
        <v>0</v>
      </c>
    </row>
    <row r="262" spans="1:17">
      <c r="A262" s="1313" t="s">
        <v>7206</v>
      </c>
      <c r="B262" s="1143" t="s">
        <v>5527</v>
      </c>
      <c r="C262" s="1314" t="s">
        <v>1078</v>
      </c>
      <c r="D262" s="1483" t="s">
        <v>1078</v>
      </c>
      <c r="E262" s="1484" t="s">
        <v>1078</v>
      </c>
      <c r="F262" s="1314" t="s">
        <v>1078</v>
      </c>
      <c r="G262" s="1483" t="s">
        <v>1078</v>
      </c>
      <c r="H262" s="1484" t="s">
        <v>1078</v>
      </c>
      <c r="I262" s="1314" t="s">
        <v>2284</v>
      </c>
      <c r="J262" s="1483">
        <v>60.3</v>
      </c>
      <c r="K262" s="1484">
        <v>0</v>
      </c>
      <c r="L262" s="1314" t="s">
        <v>1078</v>
      </c>
      <c r="M262" s="1483" t="s">
        <v>1078</v>
      </c>
      <c r="N262" s="1484" t="s">
        <v>1078</v>
      </c>
      <c r="O262" s="1314" t="s">
        <v>1078</v>
      </c>
      <c r="P262" s="1483" t="s">
        <v>1078</v>
      </c>
      <c r="Q262" s="1484" t="s">
        <v>1078</v>
      </c>
    </row>
    <row r="263" spans="1:17" ht="72">
      <c r="A263" s="1299" t="s">
        <v>7399</v>
      </c>
      <c r="B263" s="1139" t="s">
        <v>7400</v>
      </c>
      <c r="C263" s="1300" t="s">
        <v>4806</v>
      </c>
      <c r="D263" s="1301" t="s">
        <v>4813</v>
      </c>
      <c r="E263" s="1302" t="s">
        <v>4814</v>
      </c>
      <c r="F263" s="1300" t="s">
        <v>4806</v>
      </c>
      <c r="G263" s="1301" t="s">
        <v>4813</v>
      </c>
      <c r="H263" s="1302" t="s">
        <v>4814</v>
      </c>
      <c r="I263" s="1300" t="s">
        <v>4806</v>
      </c>
      <c r="J263" s="1301" t="s">
        <v>4813</v>
      </c>
      <c r="K263" s="1302" t="s">
        <v>4814</v>
      </c>
      <c r="L263" s="1300" t="s">
        <v>4806</v>
      </c>
      <c r="M263" s="1301" t="s">
        <v>4813</v>
      </c>
      <c r="N263" s="1302" t="s">
        <v>4814</v>
      </c>
      <c r="O263" s="1300" t="s">
        <v>4806</v>
      </c>
      <c r="P263" s="1301" t="s">
        <v>4813</v>
      </c>
      <c r="Q263" s="1302" t="s">
        <v>4814</v>
      </c>
    </row>
    <row r="264" spans="1:17">
      <c r="A264" s="1303" t="s">
        <v>7186</v>
      </c>
      <c r="B264" s="1304" t="s">
        <v>5503</v>
      </c>
      <c r="C264" s="1305" t="s">
        <v>2284</v>
      </c>
      <c r="D264" s="1479">
        <v>30.3</v>
      </c>
      <c r="E264" s="1480">
        <v>0</v>
      </c>
      <c r="F264" s="1305" t="s">
        <v>2284</v>
      </c>
      <c r="G264" s="1479">
        <v>30.3</v>
      </c>
      <c r="H264" s="1480">
        <v>0</v>
      </c>
      <c r="I264" s="1305" t="s">
        <v>2284</v>
      </c>
      <c r="J264" s="1479">
        <v>30.3</v>
      </c>
      <c r="K264" s="1480">
        <v>0</v>
      </c>
      <c r="L264" s="1305" t="s">
        <v>2284</v>
      </c>
      <c r="M264" s="1479">
        <v>30.1</v>
      </c>
      <c r="N264" s="1480">
        <v>0</v>
      </c>
      <c r="O264" s="1305" t="s">
        <v>2284</v>
      </c>
      <c r="P264" s="1479">
        <v>30.2</v>
      </c>
      <c r="Q264" s="1480">
        <v>0</v>
      </c>
    </row>
    <row r="265" spans="1:17">
      <c r="A265" s="1714" t="s">
        <v>7187</v>
      </c>
      <c r="B265" s="1350" t="s">
        <v>5504</v>
      </c>
      <c r="C265" s="1310" t="s">
        <v>2284</v>
      </c>
      <c r="D265" s="1485">
        <v>30.2</v>
      </c>
      <c r="E265" s="1486">
        <v>0</v>
      </c>
      <c r="F265" s="1310" t="s">
        <v>2284</v>
      </c>
      <c r="G265" s="1485">
        <v>30.3</v>
      </c>
      <c r="H265" s="1486">
        <v>0</v>
      </c>
      <c r="I265" s="1310" t="s">
        <v>2284</v>
      </c>
      <c r="J265" s="1485">
        <v>30.2</v>
      </c>
      <c r="K265" s="1486">
        <v>0</v>
      </c>
      <c r="L265" s="1310" t="s">
        <v>2284</v>
      </c>
      <c r="M265" s="1485">
        <v>30.2</v>
      </c>
      <c r="N265" s="1486">
        <v>0</v>
      </c>
      <c r="O265" s="1310" t="s">
        <v>2284</v>
      </c>
      <c r="P265" s="1485">
        <v>30.3</v>
      </c>
      <c r="Q265" s="1486">
        <v>0</v>
      </c>
    </row>
    <row r="266" spans="1:17">
      <c r="A266" s="1313" t="s">
        <v>7188</v>
      </c>
      <c r="B266" s="1143" t="s">
        <v>5505</v>
      </c>
      <c r="C266" s="1314" t="s">
        <v>1078</v>
      </c>
      <c r="D266" s="1483" t="s">
        <v>1078</v>
      </c>
      <c r="E266" s="1484" t="s">
        <v>1078</v>
      </c>
      <c r="F266" s="1314" t="s">
        <v>1078</v>
      </c>
      <c r="G266" s="1483" t="s">
        <v>1078</v>
      </c>
      <c r="H266" s="1484" t="s">
        <v>1078</v>
      </c>
      <c r="I266" s="1314" t="s">
        <v>1078</v>
      </c>
      <c r="J266" s="1483" t="s">
        <v>1078</v>
      </c>
      <c r="K266" s="1484" t="s">
        <v>1078</v>
      </c>
      <c r="L266" s="1314" t="s">
        <v>1078</v>
      </c>
      <c r="M266" s="1483" t="s">
        <v>1078</v>
      </c>
      <c r="N266" s="1484" t="s">
        <v>1078</v>
      </c>
      <c r="O266" s="1314" t="s">
        <v>1078</v>
      </c>
      <c r="P266" s="1483" t="s">
        <v>1078</v>
      </c>
      <c r="Q266" s="1484" t="s">
        <v>1078</v>
      </c>
    </row>
    <row r="267" spans="1:17">
      <c r="A267" s="1303" t="s">
        <v>7189</v>
      </c>
      <c r="B267" s="1304" t="s">
        <v>5506</v>
      </c>
      <c r="C267" s="1305" t="s">
        <v>4809</v>
      </c>
      <c r="D267" s="1479" t="s">
        <v>1078</v>
      </c>
      <c r="E267" s="1480" t="s">
        <v>1078</v>
      </c>
      <c r="F267" s="1305" t="s">
        <v>4809</v>
      </c>
      <c r="G267" s="1479" t="s">
        <v>1078</v>
      </c>
      <c r="H267" s="1480" t="s">
        <v>1078</v>
      </c>
      <c r="I267" s="1305" t="s">
        <v>4809</v>
      </c>
      <c r="J267" s="1479" t="s">
        <v>1078</v>
      </c>
      <c r="K267" s="1480" t="s">
        <v>1078</v>
      </c>
      <c r="L267" s="1305" t="s">
        <v>4809</v>
      </c>
      <c r="M267" s="1479" t="s">
        <v>1078</v>
      </c>
      <c r="N267" s="1480" t="s">
        <v>1078</v>
      </c>
      <c r="O267" s="1305" t="s">
        <v>4809</v>
      </c>
      <c r="P267" s="1479" t="s">
        <v>1078</v>
      </c>
      <c r="Q267" s="1480" t="s">
        <v>1078</v>
      </c>
    </row>
    <row r="268" spans="1:17">
      <c r="A268" s="1714" t="s">
        <v>7190</v>
      </c>
      <c r="B268" s="1350" t="s">
        <v>5507</v>
      </c>
      <c r="C268" s="1310" t="s">
        <v>1078</v>
      </c>
      <c r="D268" s="1485" t="s">
        <v>1078</v>
      </c>
      <c r="E268" s="1486" t="s">
        <v>1078</v>
      </c>
      <c r="F268" s="1310" t="s">
        <v>1078</v>
      </c>
      <c r="G268" s="1485" t="s">
        <v>1078</v>
      </c>
      <c r="H268" s="1486" t="s">
        <v>1078</v>
      </c>
      <c r="I268" s="1310" t="s">
        <v>1078</v>
      </c>
      <c r="J268" s="1485" t="s">
        <v>1078</v>
      </c>
      <c r="K268" s="1486" t="s">
        <v>1078</v>
      </c>
      <c r="L268" s="1310" t="s">
        <v>1078</v>
      </c>
      <c r="M268" s="1485" t="s">
        <v>1078</v>
      </c>
      <c r="N268" s="1486" t="s">
        <v>1078</v>
      </c>
      <c r="O268" s="1310" t="s">
        <v>1078</v>
      </c>
      <c r="P268" s="1485" t="s">
        <v>1078</v>
      </c>
      <c r="Q268" s="1486" t="s">
        <v>1078</v>
      </c>
    </row>
    <row r="269" spans="1:17">
      <c r="A269" s="1313" t="s">
        <v>7191</v>
      </c>
      <c r="B269" s="1143" t="s">
        <v>5508</v>
      </c>
      <c r="C269" s="1314" t="s">
        <v>1078</v>
      </c>
      <c r="D269" s="1483" t="s">
        <v>1078</v>
      </c>
      <c r="E269" s="1484" t="s">
        <v>1078</v>
      </c>
      <c r="F269" s="1314" t="s">
        <v>1078</v>
      </c>
      <c r="G269" s="1483" t="s">
        <v>1078</v>
      </c>
      <c r="H269" s="1484" t="s">
        <v>1078</v>
      </c>
      <c r="I269" s="1314" t="s">
        <v>1078</v>
      </c>
      <c r="J269" s="1483" t="s">
        <v>1078</v>
      </c>
      <c r="K269" s="1484" t="s">
        <v>1078</v>
      </c>
      <c r="L269" s="1314" t="s">
        <v>1078</v>
      </c>
      <c r="M269" s="1483" t="s">
        <v>1078</v>
      </c>
      <c r="N269" s="1484" t="s">
        <v>1078</v>
      </c>
      <c r="O269" s="1314" t="s">
        <v>1078</v>
      </c>
      <c r="P269" s="1483" t="s">
        <v>1078</v>
      </c>
      <c r="Q269" s="1484" t="s">
        <v>1078</v>
      </c>
    </row>
    <row r="270" spans="1:17">
      <c r="A270" s="1303" t="s">
        <v>7192</v>
      </c>
      <c r="B270" s="1304" t="s">
        <v>5509</v>
      </c>
      <c r="C270" s="1305" t="s">
        <v>2284</v>
      </c>
      <c r="D270" s="1479">
        <v>40.200000000000003</v>
      </c>
      <c r="E270" s="1480">
        <v>0</v>
      </c>
      <c r="F270" s="1305" t="s">
        <v>2284</v>
      </c>
      <c r="G270" s="1479">
        <v>40.299999999999997</v>
      </c>
      <c r="H270" s="1480">
        <v>0</v>
      </c>
      <c r="I270" s="1305" t="s">
        <v>2284</v>
      </c>
      <c r="J270" s="1479">
        <v>40.299999999999997</v>
      </c>
      <c r="K270" s="1480">
        <v>0</v>
      </c>
      <c r="L270" s="1305" t="s">
        <v>2284</v>
      </c>
      <c r="M270" s="1479">
        <v>40.200000000000003</v>
      </c>
      <c r="N270" s="1480">
        <v>0</v>
      </c>
      <c r="O270" s="1305" t="s">
        <v>2284</v>
      </c>
      <c r="P270" s="1479">
        <v>40.200000000000003</v>
      </c>
      <c r="Q270" s="1480">
        <v>0</v>
      </c>
    </row>
    <row r="271" spans="1:17">
      <c r="A271" s="1714" t="s">
        <v>7193</v>
      </c>
      <c r="B271" s="1350" t="s">
        <v>5510</v>
      </c>
      <c r="C271" s="1310" t="s">
        <v>2284</v>
      </c>
      <c r="D271" s="1485">
        <v>40.1</v>
      </c>
      <c r="E271" s="1486">
        <v>0</v>
      </c>
      <c r="F271" s="1310" t="s">
        <v>2284</v>
      </c>
      <c r="G271" s="1485">
        <v>40.200000000000003</v>
      </c>
      <c r="H271" s="1486">
        <v>0</v>
      </c>
      <c r="I271" s="1310" t="s">
        <v>2284</v>
      </c>
      <c r="J271" s="1485">
        <v>40.200000000000003</v>
      </c>
      <c r="K271" s="1486">
        <v>0</v>
      </c>
      <c r="L271" s="1310" t="s">
        <v>2284</v>
      </c>
      <c r="M271" s="1485">
        <v>40.200000000000003</v>
      </c>
      <c r="N271" s="1486">
        <v>0</v>
      </c>
      <c r="O271" s="1310" t="s">
        <v>2284</v>
      </c>
      <c r="P271" s="1485">
        <v>40.299999999999997</v>
      </c>
      <c r="Q271" s="1486">
        <v>0</v>
      </c>
    </row>
    <row r="272" spans="1:17">
      <c r="A272" s="1313" t="s">
        <v>7194</v>
      </c>
      <c r="B272" s="1143" t="s">
        <v>5511</v>
      </c>
      <c r="C272" s="1314" t="s">
        <v>1078</v>
      </c>
      <c r="D272" s="1483" t="s">
        <v>1078</v>
      </c>
      <c r="E272" s="1484" t="s">
        <v>1078</v>
      </c>
      <c r="F272" s="1314" t="s">
        <v>1078</v>
      </c>
      <c r="G272" s="1483" t="s">
        <v>1078</v>
      </c>
      <c r="H272" s="1484" t="s">
        <v>1078</v>
      </c>
      <c r="I272" s="1314" t="s">
        <v>1078</v>
      </c>
      <c r="J272" s="1483" t="s">
        <v>1078</v>
      </c>
      <c r="K272" s="1484" t="s">
        <v>1078</v>
      </c>
      <c r="L272" s="1314" t="s">
        <v>1078</v>
      </c>
      <c r="M272" s="1483" t="s">
        <v>1078</v>
      </c>
      <c r="N272" s="1484" t="s">
        <v>1078</v>
      </c>
      <c r="O272" s="1314" t="s">
        <v>1078</v>
      </c>
      <c r="P272" s="1483" t="s">
        <v>1078</v>
      </c>
      <c r="Q272" s="1484" t="s">
        <v>1078</v>
      </c>
    </row>
    <row r="273" spans="1:17">
      <c r="A273" s="1303" t="s">
        <v>7195</v>
      </c>
      <c r="B273" s="1304" t="s">
        <v>5512</v>
      </c>
      <c r="C273" s="1305" t="s">
        <v>4809</v>
      </c>
      <c r="D273" s="1479" t="s">
        <v>1078</v>
      </c>
      <c r="E273" s="1480" t="s">
        <v>1078</v>
      </c>
      <c r="F273" s="1305" t="s">
        <v>4809</v>
      </c>
      <c r="G273" s="1479" t="s">
        <v>1078</v>
      </c>
      <c r="H273" s="1480" t="s">
        <v>1078</v>
      </c>
      <c r="I273" s="1305" t="s">
        <v>4809</v>
      </c>
      <c r="J273" s="1479" t="s">
        <v>1078</v>
      </c>
      <c r="K273" s="1480" t="s">
        <v>1078</v>
      </c>
      <c r="L273" s="1305" t="s">
        <v>4809</v>
      </c>
      <c r="M273" s="1479" t="s">
        <v>1078</v>
      </c>
      <c r="N273" s="1480" t="s">
        <v>1078</v>
      </c>
      <c r="O273" s="1305" t="s">
        <v>4809</v>
      </c>
      <c r="P273" s="1479" t="s">
        <v>1078</v>
      </c>
      <c r="Q273" s="1480" t="s">
        <v>1078</v>
      </c>
    </row>
    <row r="274" spans="1:17">
      <c r="A274" s="1714" t="s">
        <v>7196</v>
      </c>
      <c r="B274" s="1350" t="s">
        <v>5513</v>
      </c>
      <c r="C274" s="1310" t="s">
        <v>1078</v>
      </c>
      <c r="D274" s="1485" t="s">
        <v>1078</v>
      </c>
      <c r="E274" s="1486" t="s">
        <v>1078</v>
      </c>
      <c r="F274" s="1310" t="s">
        <v>1078</v>
      </c>
      <c r="G274" s="1485" t="s">
        <v>1078</v>
      </c>
      <c r="H274" s="1486" t="s">
        <v>1078</v>
      </c>
      <c r="I274" s="1310" t="s">
        <v>1078</v>
      </c>
      <c r="J274" s="1485" t="s">
        <v>1078</v>
      </c>
      <c r="K274" s="1486" t="s">
        <v>1078</v>
      </c>
      <c r="L274" s="1310" t="s">
        <v>1078</v>
      </c>
      <c r="M274" s="1485" t="s">
        <v>1078</v>
      </c>
      <c r="N274" s="1486" t="s">
        <v>1078</v>
      </c>
      <c r="O274" s="1310" t="s">
        <v>1078</v>
      </c>
      <c r="P274" s="1485" t="s">
        <v>1078</v>
      </c>
      <c r="Q274" s="1486" t="s">
        <v>1078</v>
      </c>
    </row>
    <row r="275" spans="1:17">
      <c r="A275" s="1313" t="s">
        <v>7197</v>
      </c>
      <c r="B275" s="1143" t="s">
        <v>5514</v>
      </c>
      <c r="C275" s="1314" t="s">
        <v>1078</v>
      </c>
      <c r="D275" s="1483" t="s">
        <v>1078</v>
      </c>
      <c r="E275" s="1484" t="s">
        <v>1078</v>
      </c>
      <c r="F275" s="1314" t="s">
        <v>1078</v>
      </c>
      <c r="G275" s="1483" t="s">
        <v>1078</v>
      </c>
      <c r="H275" s="1484" t="s">
        <v>1078</v>
      </c>
      <c r="I275" s="1314" t="s">
        <v>1078</v>
      </c>
      <c r="J275" s="1483" t="s">
        <v>1078</v>
      </c>
      <c r="K275" s="1484" t="s">
        <v>1078</v>
      </c>
      <c r="L275" s="1314" t="s">
        <v>1078</v>
      </c>
      <c r="M275" s="1483" t="s">
        <v>1078</v>
      </c>
      <c r="N275" s="1484" t="s">
        <v>1078</v>
      </c>
      <c r="O275" s="1314" t="s">
        <v>1078</v>
      </c>
      <c r="P275" s="1483" t="s">
        <v>1078</v>
      </c>
      <c r="Q275" s="1484" t="s">
        <v>1078</v>
      </c>
    </row>
    <row r="276" spans="1:17">
      <c r="A276" s="1303" t="s">
        <v>7198</v>
      </c>
      <c r="B276" s="1304" t="s">
        <v>5515</v>
      </c>
      <c r="C276" s="1305" t="s">
        <v>2284</v>
      </c>
      <c r="D276" s="1479">
        <v>50.2</v>
      </c>
      <c r="E276" s="1480">
        <v>0</v>
      </c>
      <c r="F276" s="1305" t="s">
        <v>2284</v>
      </c>
      <c r="G276" s="1479">
        <v>50.2</v>
      </c>
      <c r="H276" s="1480">
        <v>0</v>
      </c>
      <c r="I276" s="1305" t="s">
        <v>2284</v>
      </c>
      <c r="J276" s="1479">
        <v>50.2</v>
      </c>
      <c r="K276" s="1480">
        <v>0</v>
      </c>
      <c r="L276" s="1305" t="s">
        <v>2284</v>
      </c>
      <c r="M276" s="1479">
        <v>50.2</v>
      </c>
      <c r="N276" s="1480">
        <v>0</v>
      </c>
      <c r="O276" s="1305" t="s">
        <v>2284</v>
      </c>
      <c r="P276" s="1479">
        <v>50.2</v>
      </c>
      <c r="Q276" s="1480">
        <v>0</v>
      </c>
    </row>
    <row r="277" spans="1:17">
      <c r="A277" s="1714" t="s">
        <v>7199</v>
      </c>
      <c r="B277" s="1350" t="s">
        <v>5516</v>
      </c>
      <c r="C277" s="1310" t="s">
        <v>2284</v>
      </c>
      <c r="D277" s="1485">
        <v>50.2</v>
      </c>
      <c r="E277" s="1486">
        <v>0</v>
      </c>
      <c r="F277" s="1310" t="s">
        <v>2284</v>
      </c>
      <c r="G277" s="1485">
        <v>50.2</v>
      </c>
      <c r="H277" s="1486">
        <v>0</v>
      </c>
      <c r="I277" s="1310" t="s">
        <v>2284</v>
      </c>
      <c r="J277" s="1485">
        <v>50.2</v>
      </c>
      <c r="K277" s="1486">
        <v>0</v>
      </c>
      <c r="L277" s="1310" t="s">
        <v>2284</v>
      </c>
      <c r="M277" s="1485">
        <v>50.2</v>
      </c>
      <c r="N277" s="1486">
        <v>0</v>
      </c>
      <c r="O277" s="1310" t="s">
        <v>2284</v>
      </c>
      <c r="P277" s="1485">
        <v>50.2</v>
      </c>
      <c r="Q277" s="1486">
        <v>0</v>
      </c>
    </row>
    <row r="278" spans="1:17">
      <c r="A278" s="1313" t="s">
        <v>7200</v>
      </c>
      <c r="B278" s="1143" t="s">
        <v>5517</v>
      </c>
      <c r="C278" s="1314" t="s">
        <v>1078</v>
      </c>
      <c r="D278" s="1483" t="s">
        <v>1078</v>
      </c>
      <c r="E278" s="1484" t="s">
        <v>1078</v>
      </c>
      <c r="F278" s="1314" t="s">
        <v>1078</v>
      </c>
      <c r="G278" s="1483" t="s">
        <v>1078</v>
      </c>
      <c r="H278" s="1484" t="s">
        <v>1078</v>
      </c>
      <c r="I278" s="1314" t="s">
        <v>1078</v>
      </c>
      <c r="J278" s="1483" t="s">
        <v>1078</v>
      </c>
      <c r="K278" s="1484" t="s">
        <v>1078</v>
      </c>
      <c r="L278" s="1314" t="s">
        <v>1078</v>
      </c>
      <c r="M278" s="1483" t="s">
        <v>1078</v>
      </c>
      <c r="N278" s="1484" t="s">
        <v>1078</v>
      </c>
      <c r="O278" s="1314" t="s">
        <v>1078</v>
      </c>
      <c r="P278" s="1483" t="s">
        <v>1078</v>
      </c>
      <c r="Q278" s="1484" t="s">
        <v>1078</v>
      </c>
    </row>
    <row r="279" spans="1:17">
      <c r="A279" s="1303" t="s">
        <v>7201</v>
      </c>
      <c r="B279" s="1304" t="s">
        <v>5518</v>
      </c>
      <c r="C279" s="1305" t="s">
        <v>4809</v>
      </c>
      <c r="D279" s="1479" t="s">
        <v>1078</v>
      </c>
      <c r="E279" s="1480" t="s">
        <v>1078</v>
      </c>
      <c r="F279" s="1305" t="s">
        <v>4809</v>
      </c>
      <c r="G279" s="1479" t="s">
        <v>1078</v>
      </c>
      <c r="H279" s="1480" t="s">
        <v>1078</v>
      </c>
      <c r="I279" s="1305" t="s">
        <v>4809</v>
      </c>
      <c r="J279" s="1479" t="s">
        <v>1078</v>
      </c>
      <c r="K279" s="1480" t="s">
        <v>1078</v>
      </c>
      <c r="L279" s="1305" t="s">
        <v>4809</v>
      </c>
      <c r="M279" s="1479" t="s">
        <v>1078</v>
      </c>
      <c r="N279" s="1480" t="s">
        <v>1078</v>
      </c>
      <c r="O279" s="1305" t="s">
        <v>4809</v>
      </c>
      <c r="P279" s="1479" t="s">
        <v>1078</v>
      </c>
      <c r="Q279" s="1480" t="s">
        <v>1078</v>
      </c>
    </row>
    <row r="280" spans="1:17">
      <c r="A280" s="1714" t="s">
        <v>7202</v>
      </c>
      <c r="B280" s="1350" t="s">
        <v>5524</v>
      </c>
      <c r="C280" s="1310" t="s">
        <v>1078</v>
      </c>
      <c r="D280" s="1485" t="s">
        <v>1078</v>
      </c>
      <c r="E280" s="1486" t="s">
        <v>1078</v>
      </c>
      <c r="F280" s="1310" t="s">
        <v>1078</v>
      </c>
      <c r="G280" s="1485" t="s">
        <v>1078</v>
      </c>
      <c r="H280" s="1486" t="s">
        <v>1078</v>
      </c>
      <c r="I280" s="1310" t="s">
        <v>1078</v>
      </c>
      <c r="J280" s="1485" t="s">
        <v>1078</v>
      </c>
      <c r="K280" s="1486" t="s">
        <v>1078</v>
      </c>
      <c r="L280" s="1310" t="s">
        <v>1078</v>
      </c>
      <c r="M280" s="1485" t="s">
        <v>1078</v>
      </c>
      <c r="N280" s="1486" t="s">
        <v>1078</v>
      </c>
      <c r="O280" s="1310" t="s">
        <v>1078</v>
      </c>
      <c r="P280" s="1485" t="s">
        <v>1078</v>
      </c>
      <c r="Q280" s="1486" t="s">
        <v>1078</v>
      </c>
    </row>
    <row r="281" spans="1:17">
      <c r="A281" s="1313" t="s">
        <v>7203</v>
      </c>
      <c r="B281" s="1143" t="s">
        <v>5525</v>
      </c>
      <c r="C281" s="1314" t="s">
        <v>1078</v>
      </c>
      <c r="D281" s="1483" t="s">
        <v>1078</v>
      </c>
      <c r="E281" s="1484" t="s">
        <v>1078</v>
      </c>
      <c r="F281" s="1314" t="s">
        <v>1078</v>
      </c>
      <c r="G281" s="1483" t="s">
        <v>1078</v>
      </c>
      <c r="H281" s="1484" t="s">
        <v>1078</v>
      </c>
      <c r="I281" s="1314" t="s">
        <v>1078</v>
      </c>
      <c r="J281" s="1483" t="s">
        <v>1078</v>
      </c>
      <c r="K281" s="1484" t="s">
        <v>1078</v>
      </c>
      <c r="L281" s="1314" t="s">
        <v>1078</v>
      </c>
      <c r="M281" s="1483" t="s">
        <v>1078</v>
      </c>
      <c r="N281" s="1484" t="s">
        <v>1078</v>
      </c>
      <c r="O281" s="1314" t="s">
        <v>1078</v>
      </c>
      <c r="P281" s="1483" t="s">
        <v>1078</v>
      </c>
      <c r="Q281" s="1484" t="s">
        <v>1078</v>
      </c>
    </row>
    <row r="282" spans="1:17">
      <c r="A282" s="1303" t="s">
        <v>7204</v>
      </c>
      <c r="B282" s="1304" t="s">
        <v>5521</v>
      </c>
      <c r="C282" s="1305" t="s">
        <v>2284</v>
      </c>
      <c r="D282" s="1479">
        <v>60.3</v>
      </c>
      <c r="E282" s="1480">
        <v>0</v>
      </c>
      <c r="F282" s="1305" t="s">
        <v>2284</v>
      </c>
      <c r="G282" s="1479">
        <v>60.3</v>
      </c>
      <c r="H282" s="1480">
        <v>0</v>
      </c>
      <c r="I282" s="1305" t="s">
        <v>4810</v>
      </c>
      <c r="J282" s="1479">
        <v>60.3</v>
      </c>
      <c r="K282" s="1480">
        <v>15.6</v>
      </c>
      <c r="L282" s="1305" t="s">
        <v>2284</v>
      </c>
      <c r="M282" s="1479">
        <v>60.3</v>
      </c>
      <c r="N282" s="1480">
        <v>0</v>
      </c>
      <c r="O282" s="1305" t="s">
        <v>2284</v>
      </c>
      <c r="P282" s="1479">
        <v>60.2</v>
      </c>
      <c r="Q282" s="1480">
        <v>0</v>
      </c>
    </row>
    <row r="283" spans="1:17">
      <c r="A283" s="1714" t="s">
        <v>7205</v>
      </c>
      <c r="B283" s="1350" t="s">
        <v>5526</v>
      </c>
      <c r="C283" s="1310" t="s">
        <v>2284</v>
      </c>
      <c r="D283" s="1485">
        <v>60.2</v>
      </c>
      <c r="E283" s="1486">
        <v>0</v>
      </c>
      <c r="F283" s="1310" t="s">
        <v>2284</v>
      </c>
      <c r="G283" s="1485">
        <v>60.3</v>
      </c>
      <c r="H283" s="1486">
        <v>0</v>
      </c>
      <c r="I283" s="1310" t="s">
        <v>2284</v>
      </c>
      <c r="J283" s="1485">
        <v>60.4</v>
      </c>
      <c r="K283" s="1486">
        <v>0</v>
      </c>
      <c r="L283" s="1310" t="s">
        <v>2284</v>
      </c>
      <c r="M283" s="1485">
        <v>60.3</v>
      </c>
      <c r="N283" s="1486">
        <v>0</v>
      </c>
      <c r="O283" s="1310" t="s">
        <v>2284</v>
      </c>
      <c r="P283" s="1485">
        <v>60.3</v>
      </c>
      <c r="Q283" s="1486">
        <v>0</v>
      </c>
    </row>
    <row r="284" spans="1:17">
      <c r="A284" s="1313" t="s">
        <v>7206</v>
      </c>
      <c r="B284" s="1143" t="s">
        <v>5527</v>
      </c>
      <c r="C284" s="1314" t="s">
        <v>1078</v>
      </c>
      <c r="D284" s="1483" t="s">
        <v>1078</v>
      </c>
      <c r="E284" s="1484" t="s">
        <v>1078</v>
      </c>
      <c r="F284" s="1314" t="s">
        <v>1078</v>
      </c>
      <c r="G284" s="1483" t="s">
        <v>1078</v>
      </c>
      <c r="H284" s="1484" t="s">
        <v>1078</v>
      </c>
      <c r="I284" s="1314" t="s">
        <v>2284</v>
      </c>
      <c r="J284" s="1483">
        <v>60.3</v>
      </c>
      <c r="K284" s="1484">
        <v>0</v>
      </c>
      <c r="L284" s="1314" t="s">
        <v>1078</v>
      </c>
      <c r="M284" s="1483" t="s">
        <v>1078</v>
      </c>
      <c r="N284" s="1484" t="s">
        <v>1078</v>
      </c>
      <c r="O284" s="1314" t="s">
        <v>1078</v>
      </c>
      <c r="P284" s="1483" t="s">
        <v>1078</v>
      </c>
      <c r="Q284" s="1484" t="s">
        <v>1078</v>
      </c>
    </row>
    <row r="285" spans="1:17" ht="66.75">
      <c r="A285" s="1299" t="s">
        <v>7226</v>
      </c>
      <c r="B285" s="1139" t="s">
        <v>7401</v>
      </c>
      <c r="C285" s="1300" t="s">
        <v>4806</v>
      </c>
      <c r="D285" s="1301" t="s">
        <v>4813</v>
      </c>
      <c r="E285" s="1302" t="s">
        <v>4814</v>
      </c>
      <c r="F285" s="1300" t="s">
        <v>4806</v>
      </c>
      <c r="G285" s="1301" t="s">
        <v>4813</v>
      </c>
      <c r="H285" s="1302" t="s">
        <v>4814</v>
      </c>
      <c r="I285" s="1300" t="s">
        <v>4806</v>
      </c>
      <c r="J285" s="1301" t="s">
        <v>4813</v>
      </c>
      <c r="K285" s="1302" t="s">
        <v>4814</v>
      </c>
      <c r="L285" s="1300" t="s">
        <v>4806</v>
      </c>
      <c r="M285" s="1301" t="s">
        <v>4813</v>
      </c>
      <c r="N285" s="1302" t="s">
        <v>4814</v>
      </c>
      <c r="O285" s="1300" t="s">
        <v>4806</v>
      </c>
      <c r="P285" s="1301" t="s">
        <v>4813</v>
      </c>
      <c r="Q285" s="1302" t="s">
        <v>4814</v>
      </c>
    </row>
    <row r="286" spans="1:17">
      <c r="A286" s="1303" t="s">
        <v>7215</v>
      </c>
      <c r="B286" s="1304" t="s">
        <v>5806</v>
      </c>
      <c r="C286" s="1305" t="s">
        <v>2284</v>
      </c>
      <c r="D286" s="1479">
        <v>45.2</v>
      </c>
      <c r="E286" s="1480">
        <v>0</v>
      </c>
      <c r="F286" s="1305" t="s">
        <v>2284</v>
      </c>
      <c r="G286" s="1479">
        <v>45.3</v>
      </c>
      <c r="H286" s="1480">
        <v>0</v>
      </c>
      <c r="I286" s="1305" t="s">
        <v>2284</v>
      </c>
      <c r="J286" s="1479">
        <v>45.2</v>
      </c>
      <c r="K286" s="1480">
        <v>0</v>
      </c>
      <c r="L286" s="1305" t="s">
        <v>2284</v>
      </c>
      <c r="M286" s="1479">
        <v>45.1</v>
      </c>
      <c r="N286" s="1480">
        <v>0</v>
      </c>
      <c r="O286" s="1305" t="s">
        <v>2284</v>
      </c>
      <c r="P286" s="1479">
        <v>45.2</v>
      </c>
      <c r="Q286" s="1480">
        <v>0</v>
      </c>
    </row>
    <row r="287" spans="1:17">
      <c r="A287" s="1308" t="s">
        <v>7212</v>
      </c>
      <c r="B287" s="1309" t="s">
        <v>5807</v>
      </c>
      <c r="C287" s="1310" t="s">
        <v>2284</v>
      </c>
      <c r="D287" s="1485">
        <v>45.2</v>
      </c>
      <c r="E287" s="1486">
        <v>0</v>
      </c>
      <c r="F287" s="1310" t="s">
        <v>2284</v>
      </c>
      <c r="G287" s="1485">
        <v>45.2</v>
      </c>
      <c r="H287" s="1486">
        <v>0</v>
      </c>
      <c r="I287" s="1310" t="s">
        <v>2284</v>
      </c>
      <c r="J287" s="1485">
        <v>45.3</v>
      </c>
      <c r="K287" s="1486">
        <v>0</v>
      </c>
      <c r="L287" s="1310" t="s">
        <v>2284</v>
      </c>
      <c r="M287" s="1485">
        <v>45.2</v>
      </c>
      <c r="N287" s="1486">
        <v>0</v>
      </c>
      <c r="O287" s="1310" t="s">
        <v>2284</v>
      </c>
      <c r="P287" s="1485">
        <v>45.2</v>
      </c>
      <c r="Q287" s="1486">
        <v>0</v>
      </c>
    </row>
    <row r="288" spans="1:17">
      <c r="A288" s="1313" t="s">
        <v>7213</v>
      </c>
      <c r="B288" s="1143" t="s">
        <v>5808</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row>
    <row r="289" spans="1:17" ht="66.75">
      <c r="A289" s="1299" t="s">
        <v>7227</v>
      </c>
      <c r="B289" s="1139" t="s">
        <v>7402</v>
      </c>
      <c r="C289" s="1300" t="s">
        <v>4806</v>
      </c>
      <c r="D289" s="1301" t="s">
        <v>4813</v>
      </c>
      <c r="E289" s="1302" t="s">
        <v>4814</v>
      </c>
      <c r="F289" s="1300" t="s">
        <v>4806</v>
      </c>
      <c r="G289" s="1301" t="s">
        <v>4813</v>
      </c>
      <c r="H289" s="1302" t="s">
        <v>4814</v>
      </c>
      <c r="I289" s="1300" t="s">
        <v>4806</v>
      </c>
      <c r="J289" s="1301" t="s">
        <v>4813</v>
      </c>
      <c r="K289" s="1302" t="s">
        <v>4814</v>
      </c>
      <c r="L289" s="1300" t="s">
        <v>4806</v>
      </c>
      <c r="M289" s="1301" t="s">
        <v>4813</v>
      </c>
      <c r="N289" s="1302" t="s">
        <v>4814</v>
      </c>
      <c r="O289" s="1300" t="s">
        <v>4806</v>
      </c>
      <c r="P289" s="1301" t="s">
        <v>4813</v>
      </c>
      <c r="Q289" s="1302" t="s">
        <v>4814</v>
      </c>
    </row>
    <row r="290" spans="1:17">
      <c r="A290" s="1303" t="s">
        <v>7215</v>
      </c>
      <c r="B290" s="1304" t="s">
        <v>5806</v>
      </c>
      <c r="C290" s="1305" t="s">
        <v>2284</v>
      </c>
      <c r="D290" s="1479">
        <v>45.2</v>
      </c>
      <c r="E290" s="1480">
        <v>0</v>
      </c>
      <c r="F290" s="1305" t="s">
        <v>2284</v>
      </c>
      <c r="G290" s="1479">
        <v>45.3</v>
      </c>
      <c r="H290" s="1480">
        <v>0</v>
      </c>
      <c r="I290" s="1305" t="s">
        <v>2284</v>
      </c>
      <c r="J290" s="1479">
        <v>45.2</v>
      </c>
      <c r="K290" s="1480">
        <v>0</v>
      </c>
      <c r="L290" s="1305" t="s">
        <v>2284</v>
      </c>
      <c r="M290" s="1479">
        <v>45.1</v>
      </c>
      <c r="N290" s="1480">
        <v>0</v>
      </c>
      <c r="O290" s="1305" t="s">
        <v>2284</v>
      </c>
      <c r="P290" s="1479">
        <v>45.2</v>
      </c>
      <c r="Q290" s="1480">
        <v>0</v>
      </c>
    </row>
    <row r="291" spans="1:17">
      <c r="A291" s="1308" t="s">
        <v>7212</v>
      </c>
      <c r="B291" s="1309" t="s">
        <v>5807</v>
      </c>
      <c r="C291" s="1310" t="s">
        <v>2284</v>
      </c>
      <c r="D291" s="1485">
        <v>45.2</v>
      </c>
      <c r="E291" s="1486">
        <v>0</v>
      </c>
      <c r="F291" s="1310" t="s">
        <v>2284</v>
      </c>
      <c r="G291" s="1485">
        <v>45.2</v>
      </c>
      <c r="H291" s="1486">
        <v>0</v>
      </c>
      <c r="I291" s="1310" t="s">
        <v>2284</v>
      </c>
      <c r="J291" s="1485">
        <v>45.3</v>
      </c>
      <c r="K291" s="1486">
        <v>0</v>
      </c>
      <c r="L291" s="1310" t="s">
        <v>2284</v>
      </c>
      <c r="M291" s="1485">
        <v>45.2</v>
      </c>
      <c r="N291" s="1486">
        <v>0</v>
      </c>
      <c r="O291" s="1310" t="s">
        <v>2284</v>
      </c>
      <c r="P291" s="1485">
        <v>45.2</v>
      </c>
      <c r="Q291" s="1486">
        <v>0</v>
      </c>
    </row>
    <row r="292" spans="1:17">
      <c r="A292" s="1313" t="s">
        <v>7213</v>
      </c>
      <c r="B292" s="1143" t="s">
        <v>5808</v>
      </c>
      <c r="C292" s="1314" t="s">
        <v>1078</v>
      </c>
      <c r="D292" s="1483" t="s">
        <v>1078</v>
      </c>
      <c r="E292" s="1484" t="s">
        <v>1078</v>
      </c>
      <c r="F292" s="1314" t="s">
        <v>1078</v>
      </c>
      <c r="G292" s="1483" t="s">
        <v>1078</v>
      </c>
      <c r="H292" s="1484" t="s">
        <v>1078</v>
      </c>
      <c r="I292" s="1314" t="s">
        <v>1078</v>
      </c>
      <c r="J292" s="1483" t="s">
        <v>1078</v>
      </c>
      <c r="K292" s="1484" t="s">
        <v>1078</v>
      </c>
      <c r="L292" s="1314" t="s">
        <v>1078</v>
      </c>
      <c r="M292" s="1483" t="s">
        <v>1078</v>
      </c>
      <c r="N292" s="1484" t="s">
        <v>1078</v>
      </c>
      <c r="O292" s="1314" t="s">
        <v>1078</v>
      </c>
      <c r="P292" s="1483" t="s">
        <v>1078</v>
      </c>
      <c r="Q292" s="1484" t="s">
        <v>1078</v>
      </c>
    </row>
    <row r="293" spans="1:17" ht="66.75">
      <c r="A293" s="1299" t="s">
        <v>7228</v>
      </c>
      <c r="B293" s="1139" t="s">
        <v>7403</v>
      </c>
      <c r="C293" s="1300" t="s">
        <v>4806</v>
      </c>
      <c r="D293" s="1301" t="s">
        <v>4813</v>
      </c>
      <c r="E293" s="1302" t="s">
        <v>4814</v>
      </c>
      <c r="F293" s="1300" t="s">
        <v>4806</v>
      </c>
      <c r="G293" s="1301" t="s">
        <v>4813</v>
      </c>
      <c r="H293" s="1302" t="s">
        <v>4814</v>
      </c>
      <c r="I293" s="1300" t="s">
        <v>4806</v>
      </c>
      <c r="J293" s="1301" t="s">
        <v>4813</v>
      </c>
      <c r="K293" s="1302" t="s">
        <v>4814</v>
      </c>
      <c r="L293" s="1300" t="s">
        <v>4806</v>
      </c>
      <c r="M293" s="1301" t="s">
        <v>4813</v>
      </c>
      <c r="N293" s="1302" t="s">
        <v>4814</v>
      </c>
      <c r="O293" s="1300" t="s">
        <v>4806</v>
      </c>
      <c r="P293" s="1301" t="s">
        <v>4813</v>
      </c>
      <c r="Q293" s="1302" t="s">
        <v>4814</v>
      </c>
    </row>
    <row r="294" spans="1:17">
      <c r="A294" s="1303" t="s">
        <v>7215</v>
      </c>
      <c r="B294" s="1304" t="s">
        <v>5806</v>
      </c>
      <c r="C294" s="1305" t="s">
        <v>4809</v>
      </c>
      <c r="D294" s="1479" t="s">
        <v>1078</v>
      </c>
      <c r="E294" s="1480" t="s">
        <v>1078</v>
      </c>
      <c r="F294" s="1305" t="s">
        <v>4809</v>
      </c>
      <c r="G294" s="1479" t="s">
        <v>1078</v>
      </c>
      <c r="H294" s="1480" t="s">
        <v>1078</v>
      </c>
      <c r="I294" s="1305" t="s">
        <v>4809</v>
      </c>
      <c r="J294" s="1479" t="s">
        <v>1078</v>
      </c>
      <c r="K294" s="1480" t="s">
        <v>1078</v>
      </c>
      <c r="L294" s="1305" t="s">
        <v>4809</v>
      </c>
      <c r="M294" s="1479" t="s">
        <v>1078</v>
      </c>
      <c r="N294" s="1480" t="s">
        <v>1078</v>
      </c>
      <c r="O294" s="1305" t="s">
        <v>4809</v>
      </c>
      <c r="P294" s="1479" t="s">
        <v>1078</v>
      </c>
      <c r="Q294" s="1480" t="s">
        <v>1078</v>
      </c>
    </row>
    <row r="295" spans="1:17">
      <c r="A295" s="1308" t="s">
        <v>7212</v>
      </c>
      <c r="B295" s="1309" t="s">
        <v>5807</v>
      </c>
      <c r="C295" s="1310" t="s">
        <v>1078</v>
      </c>
      <c r="D295" s="1485" t="s">
        <v>1078</v>
      </c>
      <c r="E295" s="1486" t="s">
        <v>1078</v>
      </c>
      <c r="F295" s="1310" t="s">
        <v>1078</v>
      </c>
      <c r="G295" s="1485" t="s">
        <v>1078</v>
      </c>
      <c r="H295" s="1486" t="s">
        <v>1078</v>
      </c>
      <c r="I295" s="1310" t="s">
        <v>1078</v>
      </c>
      <c r="J295" s="1485" t="s">
        <v>1078</v>
      </c>
      <c r="K295" s="1486" t="s">
        <v>1078</v>
      </c>
      <c r="L295" s="1310" t="s">
        <v>1078</v>
      </c>
      <c r="M295" s="1485" t="s">
        <v>1078</v>
      </c>
      <c r="N295" s="1486" t="s">
        <v>1078</v>
      </c>
      <c r="O295" s="1310" t="s">
        <v>1078</v>
      </c>
      <c r="P295" s="1485" t="s">
        <v>1078</v>
      </c>
      <c r="Q295" s="1486" t="s">
        <v>1078</v>
      </c>
    </row>
    <row r="296" spans="1:17">
      <c r="A296" s="1313" t="s">
        <v>7213</v>
      </c>
      <c r="B296" s="1143" t="s">
        <v>5808</v>
      </c>
      <c r="C296" s="1314" t="s">
        <v>1078</v>
      </c>
      <c r="D296" s="1483" t="s">
        <v>1078</v>
      </c>
      <c r="E296" s="1484" t="s">
        <v>1078</v>
      </c>
      <c r="F296" s="1314" t="s">
        <v>1078</v>
      </c>
      <c r="G296" s="1483" t="s">
        <v>1078</v>
      </c>
      <c r="H296" s="1484" t="s">
        <v>1078</v>
      </c>
      <c r="I296" s="1314" t="s">
        <v>1078</v>
      </c>
      <c r="J296" s="1483" t="s">
        <v>1078</v>
      </c>
      <c r="K296" s="1484" t="s">
        <v>1078</v>
      </c>
      <c r="L296" s="1314" t="s">
        <v>1078</v>
      </c>
      <c r="M296" s="1483" t="s">
        <v>1078</v>
      </c>
      <c r="N296" s="1484" t="s">
        <v>1078</v>
      </c>
      <c r="O296" s="1314" t="s">
        <v>1078</v>
      </c>
      <c r="P296" s="1483" t="s">
        <v>1078</v>
      </c>
      <c r="Q296" s="1484" t="s">
        <v>1078</v>
      </c>
    </row>
    <row r="297" spans="1:17" ht="66.75">
      <c r="A297" s="1299" t="s">
        <v>7229</v>
      </c>
      <c r="B297" s="1139" t="s">
        <v>7404</v>
      </c>
      <c r="C297" s="1300" t="s">
        <v>4806</v>
      </c>
      <c r="D297" s="1301" t="s">
        <v>4813</v>
      </c>
      <c r="E297" s="1302" t="s">
        <v>4814</v>
      </c>
      <c r="F297" s="1300" t="s">
        <v>4806</v>
      </c>
      <c r="G297" s="1301" t="s">
        <v>4813</v>
      </c>
      <c r="H297" s="1302" t="s">
        <v>4814</v>
      </c>
      <c r="I297" s="1300" t="s">
        <v>4806</v>
      </c>
      <c r="J297" s="1301" t="s">
        <v>4813</v>
      </c>
      <c r="K297" s="1302" t="s">
        <v>4814</v>
      </c>
      <c r="L297" s="1300" t="s">
        <v>4806</v>
      </c>
      <c r="M297" s="1301" t="s">
        <v>4813</v>
      </c>
      <c r="N297" s="1302" t="s">
        <v>4814</v>
      </c>
      <c r="O297" s="1300" t="s">
        <v>4806</v>
      </c>
      <c r="P297" s="1301" t="s">
        <v>4813</v>
      </c>
      <c r="Q297" s="1302" t="s">
        <v>4814</v>
      </c>
    </row>
    <row r="298" spans="1:17">
      <c r="A298" s="1303" t="s">
        <v>7215</v>
      </c>
      <c r="B298" s="1304" t="s">
        <v>5806</v>
      </c>
      <c r="C298" s="1305" t="s">
        <v>4809</v>
      </c>
      <c r="D298" s="1479" t="s">
        <v>1078</v>
      </c>
      <c r="E298" s="1480" t="s">
        <v>1078</v>
      </c>
      <c r="F298" s="1305" t="s">
        <v>4809</v>
      </c>
      <c r="G298" s="1479" t="s">
        <v>1078</v>
      </c>
      <c r="H298" s="1480" t="s">
        <v>1078</v>
      </c>
      <c r="I298" s="1305" t="s">
        <v>4809</v>
      </c>
      <c r="J298" s="1479" t="s">
        <v>1078</v>
      </c>
      <c r="K298" s="1480" t="s">
        <v>1078</v>
      </c>
      <c r="L298" s="1305" t="s">
        <v>4809</v>
      </c>
      <c r="M298" s="1479" t="s">
        <v>1078</v>
      </c>
      <c r="N298" s="1480" t="s">
        <v>1078</v>
      </c>
      <c r="O298" s="1305" t="s">
        <v>4809</v>
      </c>
      <c r="P298" s="1479" t="s">
        <v>1078</v>
      </c>
      <c r="Q298" s="1480" t="s">
        <v>1078</v>
      </c>
    </row>
    <row r="299" spans="1:17">
      <c r="A299" s="1308" t="s">
        <v>7212</v>
      </c>
      <c r="B299" s="1309" t="s">
        <v>5807</v>
      </c>
      <c r="C299" s="1310" t="s">
        <v>1078</v>
      </c>
      <c r="D299" s="1485" t="s">
        <v>1078</v>
      </c>
      <c r="E299" s="1486" t="s">
        <v>1078</v>
      </c>
      <c r="F299" s="1310" t="s">
        <v>1078</v>
      </c>
      <c r="G299" s="1485" t="s">
        <v>1078</v>
      </c>
      <c r="H299" s="1486" t="s">
        <v>1078</v>
      </c>
      <c r="I299" s="1310" t="s">
        <v>1078</v>
      </c>
      <c r="J299" s="1485" t="s">
        <v>1078</v>
      </c>
      <c r="K299" s="1486" t="s">
        <v>1078</v>
      </c>
      <c r="L299" s="1310" t="s">
        <v>1078</v>
      </c>
      <c r="M299" s="1485" t="s">
        <v>1078</v>
      </c>
      <c r="N299" s="1486" t="s">
        <v>1078</v>
      </c>
      <c r="O299" s="1310" t="s">
        <v>1078</v>
      </c>
      <c r="P299" s="1485" t="s">
        <v>1078</v>
      </c>
      <c r="Q299" s="1486" t="s">
        <v>1078</v>
      </c>
    </row>
    <row r="300" spans="1:17">
      <c r="A300" s="1313" t="s">
        <v>7213</v>
      </c>
      <c r="B300" s="1143" t="s">
        <v>5808</v>
      </c>
      <c r="C300" s="1314" t="s">
        <v>1078</v>
      </c>
      <c r="D300" s="1483" t="s">
        <v>1078</v>
      </c>
      <c r="E300" s="1484" t="s">
        <v>1078</v>
      </c>
      <c r="F300" s="1314" t="s">
        <v>1078</v>
      </c>
      <c r="G300" s="1483" t="s">
        <v>1078</v>
      </c>
      <c r="H300" s="1484" t="s">
        <v>1078</v>
      </c>
      <c r="I300" s="1314" t="s">
        <v>1078</v>
      </c>
      <c r="J300" s="1483" t="s">
        <v>1078</v>
      </c>
      <c r="K300" s="1484" t="s">
        <v>1078</v>
      </c>
      <c r="L300" s="1314" t="s">
        <v>1078</v>
      </c>
      <c r="M300" s="1483" t="s">
        <v>1078</v>
      </c>
      <c r="N300" s="1484" t="s">
        <v>1078</v>
      </c>
      <c r="O300" s="1314" t="s">
        <v>1078</v>
      </c>
      <c r="P300" s="1483" t="s">
        <v>1078</v>
      </c>
      <c r="Q300" s="1484" t="s">
        <v>1078</v>
      </c>
    </row>
    <row r="301" spans="1:17" ht="66.75">
      <c r="A301" s="1299" t="s">
        <v>7230</v>
      </c>
      <c r="B301" s="1139" t="s">
        <v>7405</v>
      </c>
      <c r="C301" s="1300" t="s">
        <v>4806</v>
      </c>
      <c r="D301" s="1301" t="s">
        <v>4813</v>
      </c>
      <c r="E301" s="1302" t="s">
        <v>4814</v>
      </c>
      <c r="F301" s="1300" t="s">
        <v>4806</v>
      </c>
      <c r="G301" s="1301" t="s">
        <v>4813</v>
      </c>
      <c r="H301" s="1302" t="s">
        <v>4814</v>
      </c>
      <c r="I301" s="1300" t="s">
        <v>4806</v>
      </c>
      <c r="J301" s="1301" t="s">
        <v>4813</v>
      </c>
      <c r="K301" s="1302" t="s">
        <v>4814</v>
      </c>
      <c r="L301" s="1300" t="s">
        <v>4806</v>
      </c>
      <c r="M301" s="1301" t="s">
        <v>4813</v>
      </c>
      <c r="N301" s="1302" t="s">
        <v>4814</v>
      </c>
      <c r="O301" s="1300" t="s">
        <v>4806</v>
      </c>
      <c r="P301" s="1301" t="s">
        <v>4813</v>
      </c>
      <c r="Q301" s="1302" t="s">
        <v>4814</v>
      </c>
    </row>
    <row r="302" spans="1:17">
      <c r="A302" s="1303" t="s">
        <v>7215</v>
      </c>
      <c r="B302" s="1304" t="s">
        <v>5806</v>
      </c>
      <c r="C302" s="1305" t="s">
        <v>2284</v>
      </c>
      <c r="D302" s="1479">
        <v>45.2</v>
      </c>
      <c r="E302" s="1480">
        <v>0</v>
      </c>
      <c r="F302" s="1305" t="s">
        <v>2284</v>
      </c>
      <c r="G302" s="1479">
        <v>45.2</v>
      </c>
      <c r="H302" s="1480">
        <v>0</v>
      </c>
      <c r="I302" s="1305" t="s">
        <v>2284</v>
      </c>
      <c r="J302" s="1479">
        <v>45.3</v>
      </c>
      <c r="K302" s="1480">
        <v>0</v>
      </c>
      <c r="L302" s="1305" t="s">
        <v>2284</v>
      </c>
      <c r="M302" s="1479">
        <v>45.2</v>
      </c>
      <c r="N302" s="1480">
        <v>0</v>
      </c>
      <c r="O302" s="1305" t="s">
        <v>2284</v>
      </c>
      <c r="P302" s="1479">
        <v>45.3</v>
      </c>
      <c r="Q302" s="1480">
        <v>0</v>
      </c>
    </row>
    <row r="303" spans="1:17">
      <c r="A303" s="1308" t="s">
        <v>7212</v>
      </c>
      <c r="B303" s="1309" t="s">
        <v>5807</v>
      </c>
      <c r="C303" s="1310" t="s">
        <v>2284</v>
      </c>
      <c r="D303" s="1485">
        <v>45.2</v>
      </c>
      <c r="E303" s="1486">
        <v>0</v>
      </c>
      <c r="F303" s="1310" t="s">
        <v>2284</v>
      </c>
      <c r="G303" s="1485">
        <v>45.2</v>
      </c>
      <c r="H303" s="1486">
        <v>0</v>
      </c>
      <c r="I303" s="1310" t="s">
        <v>2284</v>
      </c>
      <c r="J303" s="1485">
        <v>45.2</v>
      </c>
      <c r="K303" s="1486">
        <v>0</v>
      </c>
      <c r="L303" s="1310" t="s">
        <v>2284</v>
      </c>
      <c r="M303" s="1485">
        <v>45.2</v>
      </c>
      <c r="N303" s="1486">
        <v>0</v>
      </c>
      <c r="O303" s="1310" t="s">
        <v>2284</v>
      </c>
      <c r="P303" s="1485">
        <v>45.2</v>
      </c>
      <c r="Q303" s="1486">
        <v>0</v>
      </c>
    </row>
    <row r="304" spans="1:17">
      <c r="A304" s="1313" t="s">
        <v>7213</v>
      </c>
      <c r="B304" s="1143" t="s">
        <v>5808</v>
      </c>
      <c r="C304" s="1314" t="s">
        <v>1078</v>
      </c>
      <c r="D304" s="1483" t="s">
        <v>1078</v>
      </c>
      <c r="E304" s="1484" t="s">
        <v>1078</v>
      </c>
      <c r="F304" s="1314" t="s">
        <v>1078</v>
      </c>
      <c r="G304" s="1483" t="s">
        <v>1078</v>
      </c>
      <c r="H304" s="1484" t="s">
        <v>1078</v>
      </c>
      <c r="I304" s="1314" t="s">
        <v>1078</v>
      </c>
      <c r="J304" s="1483" t="s">
        <v>1078</v>
      </c>
      <c r="K304" s="1484" t="s">
        <v>1078</v>
      </c>
      <c r="L304" s="1314" t="s">
        <v>1078</v>
      </c>
      <c r="M304" s="1483" t="s">
        <v>1078</v>
      </c>
      <c r="N304" s="1484" t="s">
        <v>1078</v>
      </c>
      <c r="O304" s="1314" t="s">
        <v>1078</v>
      </c>
      <c r="P304" s="1483" t="s">
        <v>1078</v>
      </c>
      <c r="Q304" s="1484" t="s">
        <v>1078</v>
      </c>
    </row>
    <row r="305" spans="1:17" ht="66.75">
      <c r="A305" s="1299" t="s">
        <v>7231</v>
      </c>
      <c r="B305" s="1139" t="s">
        <v>7406</v>
      </c>
      <c r="C305" s="1300" t="s">
        <v>4806</v>
      </c>
      <c r="D305" s="1301" t="s">
        <v>4813</v>
      </c>
      <c r="E305" s="1302" t="s">
        <v>4814</v>
      </c>
      <c r="F305" s="1300" t="s">
        <v>4806</v>
      </c>
      <c r="G305" s="1301" t="s">
        <v>4813</v>
      </c>
      <c r="H305" s="1302" t="s">
        <v>4814</v>
      </c>
      <c r="I305" s="1300" t="s">
        <v>4806</v>
      </c>
      <c r="J305" s="1301" t="s">
        <v>4813</v>
      </c>
      <c r="K305" s="1302" t="s">
        <v>4814</v>
      </c>
      <c r="L305" s="1300" t="s">
        <v>4806</v>
      </c>
      <c r="M305" s="1301" t="s">
        <v>4813</v>
      </c>
      <c r="N305" s="1302" t="s">
        <v>4814</v>
      </c>
      <c r="O305" s="1300" t="s">
        <v>4806</v>
      </c>
      <c r="P305" s="1301" t="s">
        <v>4813</v>
      </c>
      <c r="Q305" s="1302" t="s">
        <v>4814</v>
      </c>
    </row>
    <row r="306" spans="1:17">
      <c r="A306" s="1303" t="s">
        <v>7215</v>
      </c>
      <c r="B306" s="1304" t="s">
        <v>5806</v>
      </c>
      <c r="C306" s="1305" t="s">
        <v>2284</v>
      </c>
      <c r="D306" s="1479">
        <v>45.2</v>
      </c>
      <c r="E306" s="1480">
        <v>0</v>
      </c>
      <c r="F306" s="1305" t="s">
        <v>2284</v>
      </c>
      <c r="G306" s="1479">
        <v>45.2</v>
      </c>
      <c r="H306" s="1480">
        <v>0</v>
      </c>
      <c r="I306" s="1305" t="s">
        <v>2284</v>
      </c>
      <c r="J306" s="1479">
        <v>45.3</v>
      </c>
      <c r="K306" s="1480">
        <v>0</v>
      </c>
      <c r="L306" s="1305" t="s">
        <v>2284</v>
      </c>
      <c r="M306" s="1479">
        <v>45.2</v>
      </c>
      <c r="N306" s="1480">
        <v>0</v>
      </c>
      <c r="O306" s="1305" t="s">
        <v>2284</v>
      </c>
      <c r="P306" s="1479">
        <v>45.3</v>
      </c>
      <c r="Q306" s="1480">
        <v>0</v>
      </c>
    </row>
    <row r="307" spans="1:17">
      <c r="A307" s="1714" t="s">
        <v>7212</v>
      </c>
      <c r="B307" s="1350" t="s">
        <v>5807</v>
      </c>
      <c r="C307" s="1310" t="s">
        <v>2284</v>
      </c>
      <c r="D307" s="1485">
        <v>45.2</v>
      </c>
      <c r="E307" s="1486">
        <v>0</v>
      </c>
      <c r="F307" s="1310" t="s">
        <v>2284</v>
      </c>
      <c r="G307" s="1485">
        <v>45.2</v>
      </c>
      <c r="H307" s="1486">
        <v>0</v>
      </c>
      <c r="I307" s="1310" t="s">
        <v>2284</v>
      </c>
      <c r="J307" s="1485">
        <v>45.2</v>
      </c>
      <c r="K307" s="1486">
        <v>0</v>
      </c>
      <c r="L307" s="1310" t="s">
        <v>2284</v>
      </c>
      <c r="M307" s="1485">
        <v>45.2</v>
      </c>
      <c r="N307" s="1486">
        <v>0</v>
      </c>
      <c r="O307" s="1310" t="s">
        <v>2284</v>
      </c>
      <c r="P307" s="1485">
        <v>45.2</v>
      </c>
      <c r="Q307" s="1486">
        <v>0</v>
      </c>
    </row>
    <row r="308" spans="1:17" ht="19.5" thickBot="1">
      <c r="A308" s="1715" t="s">
        <v>7213</v>
      </c>
      <c r="B308" s="1688" t="s">
        <v>5808</v>
      </c>
      <c r="C308" s="1500" t="s">
        <v>1078</v>
      </c>
      <c r="D308" s="1501" t="s">
        <v>1078</v>
      </c>
      <c r="E308" s="1502" t="s">
        <v>1078</v>
      </c>
      <c r="F308" s="1500" t="s">
        <v>1078</v>
      </c>
      <c r="G308" s="1501" t="s">
        <v>1078</v>
      </c>
      <c r="H308" s="1502" t="s">
        <v>1078</v>
      </c>
      <c r="I308" s="1500" t="s">
        <v>1078</v>
      </c>
      <c r="J308" s="1501" t="s">
        <v>1078</v>
      </c>
      <c r="K308" s="1502" t="s">
        <v>1078</v>
      </c>
      <c r="L308" s="1500" t="s">
        <v>1078</v>
      </c>
      <c r="M308" s="1501" t="s">
        <v>1078</v>
      </c>
      <c r="N308" s="1502" t="s">
        <v>1078</v>
      </c>
      <c r="O308" s="1500" t="s">
        <v>1078</v>
      </c>
      <c r="P308" s="1501" t="s">
        <v>1078</v>
      </c>
      <c r="Q308" s="1502" t="s">
        <v>1078</v>
      </c>
    </row>
    <row r="309" spans="1:17" ht="19.5" thickTop="1">
      <c r="A309" s="2065" t="s">
        <v>7232</v>
      </c>
      <c r="B309" s="2061" t="s">
        <v>5839</v>
      </c>
      <c r="C309" s="2062"/>
      <c r="D309" s="2063"/>
      <c r="E309" s="2064"/>
      <c r="F309" s="2062"/>
      <c r="G309" s="2063"/>
      <c r="H309" s="2064"/>
      <c r="I309" s="2062"/>
      <c r="J309" s="2063"/>
      <c r="K309" s="2064"/>
      <c r="L309" s="2062"/>
      <c r="M309" s="2063"/>
      <c r="N309" s="2064"/>
      <c r="O309" s="2062"/>
      <c r="P309" s="2063"/>
      <c r="Q309" s="2064"/>
    </row>
    <row r="310" spans="1:17">
      <c r="A310" s="1298" t="s">
        <v>5005</v>
      </c>
      <c r="B310" s="1139" t="s">
        <v>5007</v>
      </c>
      <c r="C310" s="1328"/>
      <c r="D310" s="1208" t="s">
        <v>7335</v>
      </c>
      <c r="E310" s="1209"/>
      <c r="F310" s="1328"/>
      <c r="G310" s="1208" t="s">
        <v>7567</v>
      </c>
      <c r="H310" s="1209"/>
      <c r="I310" s="1328"/>
      <c r="J310" s="1208" t="s">
        <v>7583</v>
      </c>
      <c r="K310" s="1209"/>
      <c r="L310" s="1328"/>
      <c r="M310" s="1208" t="s">
        <v>7594</v>
      </c>
      <c r="N310" s="1209"/>
      <c r="O310" s="1328"/>
      <c r="P310" s="1208" t="s">
        <v>7623</v>
      </c>
      <c r="Q310" s="1209"/>
    </row>
    <row r="311" spans="1:17">
      <c r="A311" s="1298" t="s">
        <v>5315</v>
      </c>
      <c r="B311" s="1139" t="s">
        <v>7044</v>
      </c>
      <c r="C311" s="1328"/>
      <c r="D311" s="1208" t="s">
        <v>7337</v>
      </c>
      <c r="E311" s="1209"/>
      <c r="F311" s="1328"/>
      <c r="G311" s="1208" t="s">
        <v>7569</v>
      </c>
      <c r="H311" s="1209"/>
      <c r="I311" s="1328"/>
      <c r="J311" s="1208" t="s">
        <v>7585</v>
      </c>
      <c r="K311" s="1209"/>
      <c r="L311" s="1328"/>
      <c r="M311" s="1208" t="s">
        <v>7595</v>
      </c>
      <c r="N311" s="1209"/>
      <c r="O311" s="1328"/>
      <c r="P311" s="1208" t="s">
        <v>7624</v>
      </c>
      <c r="Q311" s="1209"/>
    </row>
    <row r="312" spans="1:17">
      <c r="A312" s="1298" t="s">
        <v>5317</v>
      </c>
      <c r="B312" s="1139" t="s">
        <v>5490</v>
      </c>
      <c r="C312" s="1328"/>
      <c r="D312" s="1244" t="s">
        <v>5932</v>
      </c>
      <c r="E312" s="1209" t="s">
        <v>5731</v>
      </c>
      <c r="F312" s="1328"/>
      <c r="G312" s="1244" t="s">
        <v>4830</v>
      </c>
      <c r="H312" s="1209" t="s">
        <v>5731</v>
      </c>
      <c r="I312" s="1328"/>
      <c r="J312" s="1980" t="s">
        <v>4830</v>
      </c>
      <c r="K312" s="1209"/>
      <c r="L312" s="1328"/>
      <c r="M312" s="1244" t="s">
        <v>4830</v>
      </c>
      <c r="N312" s="1209"/>
      <c r="O312" s="1328"/>
      <c r="P312" s="1244" t="s">
        <v>4830</v>
      </c>
      <c r="Q312" s="1209"/>
    </row>
    <row r="313" spans="1:17">
      <c r="A313" s="1298" t="s">
        <v>5297</v>
      </c>
      <c r="B313" s="1139" t="s">
        <v>5386</v>
      </c>
      <c r="C313" s="1328"/>
      <c r="D313" s="1208" t="s">
        <v>7339</v>
      </c>
      <c r="E313" s="1209"/>
      <c r="F313" s="1328"/>
      <c r="G313" s="1208" t="s">
        <v>7568</v>
      </c>
      <c r="H313" s="1209"/>
      <c r="I313" s="1328"/>
      <c r="J313" s="1208" t="s">
        <v>7584</v>
      </c>
      <c r="K313" s="1209"/>
      <c r="L313" s="1328"/>
      <c r="M313" s="1208" t="s">
        <v>3355</v>
      </c>
      <c r="N313" s="1209"/>
      <c r="O313" s="1328"/>
      <c r="P313" s="1208" t="s">
        <v>6396</v>
      </c>
      <c r="Q313" s="1209"/>
    </row>
    <row r="314" spans="1:17">
      <c r="A314" s="1298" t="s">
        <v>7225</v>
      </c>
      <c r="B314" s="1139" t="s">
        <v>7376</v>
      </c>
      <c r="C314" s="1328"/>
      <c r="D314" s="1457">
        <v>30</v>
      </c>
      <c r="E314" s="1209"/>
      <c r="F314" s="1328"/>
      <c r="G314" s="1457">
        <v>30</v>
      </c>
      <c r="H314" s="1209"/>
      <c r="I314" s="1328"/>
      <c r="J314" s="1457">
        <v>30</v>
      </c>
      <c r="K314" s="1209"/>
      <c r="L314" s="1328"/>
      <c r="M314" s="1457">
        <v>30</v>
      </c>
      <c r="N314" s="1209"/>
      <c r="O314" s="1328"/>
      <c r="P314" s="1457">
        <v>30</v>
      </c>
      <c r="Q314" s="1209"/>
    </row>
    <row r="315" spans="1:17">
      <c r="A315" s="1298" t="s">
        <v>7377</v>
      </c>
      <c r="B315" s="1139" t="s">
        <v>7378</v>
      </c>
      <c r="C315" s="1328"/>
      <c r="D315" s="1457">
        <v>40</v>
      </c>
      <c r="E315" s="1209"/>
      <c r="F315" s="1328"/>
      <c r="G315" s="1457">
        <v>40</v>
      </c>
      <c r="H315" s="1209"/>
      <c r="I315" s="1328"/>
      <c r="J315" s="1457">
        <v>40</v>
      </c>
      <c r="K315" s="1209"/>
      <c r="L315" s="1328"/>
      <c r="M315" s="1457">
        <v>40</v>
      </c>
      <c r="N315" s="1209"/>
      <c r="O315" s="1328"/>
      <c r="P315" s="1457">
        <v>40</v>
      </c>
      <c r="Q315" s="1209"/>
    </row>
    <row r="316" spans="1:17">
      <c r="A316" s="1298" t="s">
        <v>7379</v>
      </c>
      <c r="B316" s="1139" t="s">
        <v>7380</v>
      </c>
      <c r="C316" s="1328"/>
      <c r="D316" s="1457">
        <v>30</v>
      </c>
      <c r="E316" s="1209"/>
      <c r="F316" s="1328"/>
      <c r="G316" s="1457">
        <v>30</v>
      </c>
      <c r="H316" s="1209"/>
      <c r="I316" s="1328"/>
      <c r="J316" s="1457">
        <v>30</v>
      </c>
      <c r="K316" s="1209"/>
      <c r="L316" s="1328"/>
      <c r="M316" s="1457">
        <v>30</v>
      </c>
      <c r="N316" s="1209"/>
      <c r="O316" s="1328"/>
      <c r="P316" s="1457">
        <v>30</v>
      </c>
      <c r="Q316" s="1209"/>
    </row>
    <row r="317" spans="1:17">
      <c r="A317" s="1298" t="s">
        <v>7381</v>
      </c>
      <c r="B317" s="1139" t="s">
        <v>7382</v>
      </c>
      <c r="C317" s="1328"/>
      <c r="D317" s="1457">
        <v>40</v>
      </c>
      <c r="E317" s="1209"/>
      <c r="F317" s="1328"/>
      <c r="G317" s="1457">
        <v>40</v>
      </c>
      <c r="H317" s="1209"/>
      <c r="I317" s="1328"/>
      <c r="J317" s="1457">
        <v>40</v>
      </c>
      <c r="K317" s="1209"/>
      <c r="L317" s="1328"/>
      <c r="M317" s="1457">
        <v>40</v>
      </c>
      <c r="N317" s="1209"/>
      <c r="O317" s="1328"/>
      <c r="P317" s="1457">
        <v>40</v>
      </c>
      <c r="Q317" s="1209"/>
    </row>
    <row r="318" spans="1:17">
      <c r="A318" s="1298" t="s">
        <v>7383</v>
      </c>
      <c r="B318" s="1139" t="s">
        <v>7384</v>
      </c>
      <c r="C318" s="1328"/>
      <c r="D318" s="1457">
        <v>60</v>
      </c>
      <c r="E318" s="1209"/>
      <c r="F318" s="1328"/>
      <c r="G318" s="1457">
        <v>60</v>
      </c>
      <c r="H318" s="1209"/>
      <c r="I318" s="1328"/>
      <c r="J318" s="1457">
        <v>60</v>
      </c>
      <c r="K318" s="1209"/>
      <c r="L318" s="1328"/>
      <c r="M318" s="1457">
        <v>60</v>
      </c>
      <c r="N318" s="1209"/>
      <c r="O318" s="1328"/>
      <c r="P318" s="1457">
        <v>60</v>
      </c>
      <c r="Q318" s="1209"/>
    </row>
    <row r="319" spans="1:17">
      <c r="A319" s="1298" t="s">
        <v>7385</v>
      </c>
      <c r="B319" s="1139" t="s">
        <v>7386</v>
      </c>
      <c r="C319" s="1328"/>
      <c r="D319" s="1457">
        <v>50</v>
      </c>
      <c r="E319" s="1209"/>
      <c r="F319" s="1328"/>
      <c r="G319" s="1457">
        <v>50</v>
      </c>
      <c r="H319" s="1209"/>
      <c r="I319" s="1328"/>
      <c r="J319" s="1457">
        <v>50</v>
      </c>
      <c r="K319" s="1209"/>
      <c r="L319" s="1328"/>
      <c r="M319" s="1457">
        <v>50</v>
      </c>
      <c r="N319" s="1209"/>
      <c r="O319" s="1328"/>
      <c r="P319" s="1457">
        <v>50</v>
      </c>
      <c r="Q319" s="1209"/>
    </row>
    <row r="320" spans="1:17">
      <c r="A320" s="1298" t="s">
        <v>7387</v>
      </c>
      <c r="B320" s="1139" t="s">
        <v>7388</v>
      </c>
      <c r="C320" s="1328"/>
      <c r="D320" s="1457">
        <v>60</v>
      </c>
      <c r="E320" s="1209"/>
      <c r="F320" s="1328"/>
      <c r="G320" s="1457">
        <v>60</v>
      </c>
      <c r="H320" s="1209"/>
      <c r="I320" s="1328"/>
      <c r="J320" s="1457">
        <v>60</v>
      </c>
      <c r="K320" s="1209"/>
      <c r="L320" s="1328"/>
      <c r="M320" s="1457">
        <v>60</v>
      </c>
      <c r="N320" s="1209"/>
      <c r="O320" s="1328"/>
      <c r="P320" s="1457">
        <v>60</v>
      </c>
      <c r="Q320" s="1209"/>
    </row>
    <row r="321" spans="1:17">
      <c r="A321" s="1298" t="s">
        <v>7389</v>
      </c>
      <c r="B321" s="1139" t="s">
        <v>7390</v>
      </c>
      <c r="C321" s="1328"/>
      <c r="D321" s="1457">
        <v>50</v>
      </c>
      <c r="E321" s="1209"/>
      <c r="F321" s="1328"/>
      <c r="G321" s="1457">
        <v>50</v>
      </c>
      <c r="H321" s="1209"/>
      <c r="I321" s="1328"/>
      <c r="J321" s="1457">
        <v>50</v>
      </c>
      <c r="K321" s="1209"/>
      <c r="L321" s="1328"/>
      <c r="M321" s="1457">
        <v>50</v>
      </c>
      <c r="N321" s="1209"/>
      <c r="O321" s="1328"/>
      <c r="P321" s="1457">
        <v>50</v>
      </c>
      <c r="Q321" s="1209"/>
    </row>
    <row r="322" spans="1:17">
      <c r="A322" s="1298" t="s">
        <v>5326</v>
      </c>
      <c r="B322" s="1139" t="s">
        <v>5785</v>
      </c>
      <c r="C322" s="1328"/>
      <c r="D322" s="1208" t="s">
        <v>5858</v>
      </c>
      <c r="E322" s="1209"/>
      <c r="F322" s="1328"/>
      <c r="G322" s="1208" t="s">
        <v>5858</v>
      </c>
      <c r="H322" s="1209"/>
      <c r="I322" s="1328"/>
      <c r="J322" s="1208" t="s">
        <v>5858</v>
      </c>
      <c r="K322" s="1209"/>
      <c r="L322" s="1328"/>
      <c r="M322" s="1208" t="s">
        <v>5858</v>
      </c>
      <c r="N322" s="1209"/>
      <c r="O322" s="1328"/>
      <c r="P322" s="1208" t="s">
        <v>5858</v>
      </c>
      <c r="Q322" s="1209"/>
    </row>
    <row r="323" spans="1:17">
      <c r="A323" s="1332" t="s">
        <v>7391</v>
      </c>
      <c r="B323" s="1139" t="s">
        <v>7392</v>
      </c>
      <c r="C323" s="1328"/>
      <c r="D323" s="1457">
        <v>45</v>
      </c>
      <c r="E323" s="1209"/>
      <c r="F323" s="1328"/>
      <c r="G323" s="1457">
        <v>45</v>
      </c>
      <c r="H323" s="1209"/>
      <c r="I323" s="1328"/>
      <c r="J323" s="1457">
        <v>45</v>
      </c>
      <c r="K323" s="1209"/>
      <c r="L323" s="1328"/>
      <c r="M323" s="1457">
        <v>45</v>
      </c>
      <c r="N323" s="1209"/>
      <c r="O323" s="1328"/>
      <c r="P323" s="1457">
        <v>45</v>
      </c>
      <c r="Q323" s="1209"/>
    </row>
    <row r="324" spans="1:17">
      <c r="A324" s="1332" t="s">
        <v>7407</v>
      </c>
      <c r="B324" s="1139" t="s">
        <v>5840</v>
      </c>
      <c r="C324" s="1328"/>
      <c r="D324" s="1506" t="s">
        <v>5036</v>
      </c>
      <c r="E324" s="1209" t="s">
        <v>5731</v>
      </c>
      <c r="F324" s="1328"/>
      <c r="G324" s="1506" t="s">
        <v>5036</v>
      </c>
      <c r="H324" s="1209" t="s">
        <v>5731</v>
      </c>
      <c r="I324" s="1328"/>
      <c r="J324" s="1985" t="s">
        <v>5036</v>
      </c>
      <c r="K324" s="1209"/>
      <c r="L324" s="1328"/>
      <c r="M324" s="1506" t="s">
        <v>5036</v>
      </c>
      <c r="N324" s="1209"/>
      <c r="O324" s="1328"/>
      <c r="P324" s="1506" t="s">
        <v>5036</v>
      </c>
      <c r="Q324" s="1209"/>
    </row>
    <row r="325" spans="1:17" ht="72">
      <c r="A325" s="1299" t="s">
        <v>7408</v>
      </c>
      <c r="B325" s="1139" t="s">
        <v>7409</v>
      </c>
      <c r="C325" s="1300" t="s">
        <v>4806</v>
      </c>
      <c r="D325" s="1301" t="s">
        <v>4813</v>
      </c>
      <c r="E325" s="1302" t="s">
        <v>4814</v>
      </c>
      <c r="F325" s="1300" t="s">
        <v>4806</v>
      </c>
      <c r="G325" s="1301" t="s">
        <v>4813</v>
      </c>
      <c r="H325" s="1302" t="s">
        <v>4814</v>
      </c>
      <c r="I325" s="1300" t="s">
        <v>4806</v>
      </c>
      <c r="J325" s="1301" t="s">
        <v>4813</v>
      </c>
      <c r="K325" s="1302" t="s">
        <v>4814</v>
      </c>
      <c r="L325" s="1300" t="s">
        <v>4806</v>
      </c>
      <c r="M325" s="1301" t="s">
        <v>4813</v>
      </c>
      <c r="N325" s="1302" t="s">
        <v>4814</v>
      </c>
      <c r="O325" s="1300" t="s">
        <v>4806</v>
      </c>
      <c r="P325" s="1301" t="s">
        <v>4813</v>
      </c>
      <c r="Q325" s="1302" t="s">
        <v>4814</v>
      </c>
    </row>
    <row r="326" spans="1:17">
      <c r="A326" s="1303" t="s">
        <v>7186</v>
      </c>
      <c r="B326" s="1304" t="s">
        <v>5503</v>
      </c>
      <c r="C326" s="1305" t="s">
        <v>2284</v>
      </c>
      <c r="D326" s="1479">
        <v>30.2</v>
      </c>
      <c r="E326" s="1480">
        <v>0</v>
      </c>
      <c r="F326" s="1305" t="s">
        <v>2284</v>
      </c>
      <c r="G326" s="1479">
        <v>30.1</v>
      </c>
      <c r="H326" s="1480">
        <v>0</v>
      </c>
      <c r="I326" s="1305" t="s">
        <v>2284</v>
      </c>
      <c r="J326" s="1479">
        <v>30.3</v>
      </c>
      <c r="K326" s="1480">
        <v>0</v>
      </c>
      <c r="L326" s="1305" t="s">
        <v>2284</v>
      </c>
      <c r="M326" s="1479">
        <v>30.2</v>
      </c>
      <c r="N326" s="1480">
        <v>0</v>
      </c>
      <c r="O326" s="1305" t="s">
        <v>2284</v>
      </c>
      <c r="P326" s="1479">
        <v>30.2</v>
      </c>
      <c r="Q326" s="1480">
        <v>0</v>
      </c>
    </row>
    <row r="327" spans="1:17">
      <c r="A327" s="1714" t="s">
        <v>7187</v>
      </c>
      <c r="B327" s="1350" t="s">
        <v>5504</v>
      </c>
      <c r="C327" s="1310" t="s">
        <v>2284</v>
      </c>
      <c r="D327" s="1485">
        <v>30.2</v>
      </c>
      <c r="E327" s="1486">
        <v>0</v>
      </c>
      <c r="F327" s="1310" t="s">
        <v>2284</v>
      </c>
      <c r="G327" s="1485">
        <v>30.2</v>
      </c>
      <c r="H327" s="1486">
        <v>0</v>
      </c>
      <c r="I327" s="1310" t="s">
        <v>2284</v>
      </c>
      <c r="J327" s="1485">
        <v>30.2</v>
      </c>
      <c r="K327" s="1486">
        <v>0</v>
      </c>
      <c r="L327" s="1310" t="s">
        <v>2284</v>
      </c>
      <c r="M327" s="1485">
        <v>30.2</v>
      </c>
      <c r="N327" s="1486">
        <v>0</v>
      </c>
      <c r="O327" s="1310" t="s">
        <v>2284</v>
      </c>
      <c r="P327" s="1485">
        <v>30.2</v>
      </c>
      <c r="Q327" s="1486">
        <v>0</v>
      </c>
    </row>
    <row r="328" spans="1:17">
      <c r="A328" s="1313" t="s">
        <v>7188</v>
      </c>
      <c r="B328" s="1143" t="s">
        <v>5505</v>
      </c>
      <c r="C328" s="1314" t="s">
        <v>1078</v>
      </c>
      <c r="D328" s="1483" t="s">
        <v>1078</v>
      </c>
      <c r="E328" s="1484" t="s">
        <v>1078</v>
      </c>
      <c r="F328" s="1314" t="s">
        <v>1078</v>
      </c>
      <c r="G328" s="1483" t="s">
        <v>1078</v>
      </c>
      <c r="H328" s="1484" t="s">
        <v>1078</v>
      </c>
      <c r="I328" s="1314" t="s">
        <v>1078</v>
      </c>
      <c r="J328" s="1483" t="s">
        <v>1078</v>
      </c>
      <c r="K328" s="1484" t="s">
        <v>1078</v>
      </c>
      <c r="L328" s="1314" t="s">
        <v>1078</v>
      </c>
      <c r="M328" s="1483" t="s">
        <v>1078</v>
      </c>
      <c r="N328" s="1484" t="s">
        <v>1078</v>
      </c>
      <c r="O328" s="1314" t="s">
        <v>1078</v>
      </c>
      <c r="P328" s="1483" t="s">
        <v>1078</v>
      </c>
      <c r="Q328" s="1484" t="s">
        <v>1078</v>
      </c>
    </row>
    <row r="329" spans="1:17">
      <c r="A329" s="1303" t="s">
        <v>7189</v>
      </c>
      <c r="B329" s="1304" t="s">
        <v>5506</v>
      </c>
      <c r="C329" s="1305" t="s">
        <v>4809</v>
      </c>
      <c r="D329" s="1479" t="s">
        <v>1078</v>
      </c>
      <c r="E329" s="1480" t="s">
        <v>1078</v>
      </c>
      <c r="F329" s="1305" t="s">
        <v>4809</v>
      </c>
      <c r="G329" s="1479" t="s">
        <v>1078</v>
      </c>
      <c r="H329" s="1480" t="s">
        <v>1078</v>
      </c>
      <c r="I329" s="1305" t="s">
        <v>4809</v>
      </c>
      <c r="J329" s="1479" t="s">
        <v>1078</v>
      </c>
      <c r="K329" s="1480" t="s">
        <v>1078</v>
      </c>
      <c r="L329" s="1305" t="s">
        <v>4809</v>
      </c>
      <c r="M329" s="1479" t="s">
        <v>1078</v>
      </c>
      <c r="N329" s="1480" t="s">
        <v>1078</v>
      </c>
      <c r="O329" s="1305" t="s">
        <v>4809</v>
      </c>
      <c r="P329" s="1479" t="s">
        <v>1078</v>
      </c>
      <c r="Q329" s="1480" t="s">
        <v>1078</v>
      </c>
    </row>
    <row r="330" spans="1:17">
      <c r="A330" s="1714" t="s">
        <v>7190</v>
      </c>
      <c r="B330" s="1350" t="s">
        <v>5507</v>
      </c>
      <c r="C330" s="1310" t="s">
        <v>1078</v>
      </c>
      <c r="D330" s="1485" t="s">
        <v>1078</v>
      </c>
      <c r="E330" s="1486" t="s">
        <v>1078</v>
      </c>
      <c r="F330" s="1310" t="s">
        <v>1078</v>
      </c>
      <c r="G330" s="1485" t="s">
        <v>1078</v>
      </c>
      <c r="H330" s="1486" t="s">
        <v>1078</v>
      </c>
      <c r="I330" s="1310" t="s">
        <v>1078</v>
      </c>
      <c r="J330" s="1485" t="s">
        <v>1078</v>
      </c>
      <c r="K330" s="1486" t="s">
        <v>1078</v>
      </c>
      <c r="L330" s="1310" t="s">
        <v>1078</v>
      </c>
      <c r="M330" s="1485" t="s">
        <v>1078</v>
      </c>
      <c r="N330" s="1486" t="s">
        <v>1078</v>
      </c>
      <c r="O330" s="1310" t="s">
        <v>1078</v>
      </c>
      <c r="P330" s="1485" t="s">
        <v>1078</v>
      </c>
      <c r="Q330" s="1486" t="s">
        <v>1078</v>
      </c>
    </row>
    <row r="331" spans="1:17">
      <c r="A331" s="1313" t="s">
        <v>7191</v>
      </c>
      <c r="B331" s="1143" t="s">
        <v>5508</v>
      </c>
      <c r="C331" s="1314" t="s">
        <v>1078</v>
      </c>
      <c r="D331" s="1483" t="s">
        <v>1078</v>
      </c>
      <c r="E331" s="1484" t="s">
        <v>1078</v>
      </c>
      <c r="F331" s="1314" t="s">
        <v>1078</v>
      </c>
      <c r="G331" s="1483" t="s">
        <v>1078</v>
      </c>
      <c r="H331" s="1484" t="s">
        <v>1078</v>
      </c>
      <c r="I331" s="1314" t="s">
        <v>1078</v>
      </c>
      <c r="J331" s="1483" t="s">
        <v>1078</v>
      </c>
      <c r="K331" s="1484" t="s">
        <v>1078</v>
      </c>
      <c r="L331" s="1314" t="s">
        <v>1078</v>
      </c>
      <c r="M331" s="1483" t="s">
        <v>1078</v>
      </c>
      <c r="N331" s="1484" t="s">
        <v>1078</v>
      </c>
      <c r="O331" s="1314" t="s">
        <v>1078</v>
      </c>
      <c r="P331" s="1483" t="s">
        <v>1078</v>
      </c>
      <c r="Q331" s="1484" t="s">
        <v>1078</v>
      </c>
    </row>
    <row r="332" spans="1:17">
      <c r="A332" s="1303" t="s">
        <v>7192</v>
      </c>
      <c r="B332" s="1304" t="s">
        <v>5509</v>
      </c>
      <c r="C332" s="1305" t="s">
        <v>2284</v>
      </c>
      <c r="D332" s="1479">
        <v>40.200000000000003</v>
      </c>
      <c r="E332" s="1480">
        <v>0</v>
      </c>
      <c r="F332" s="1305" t="s">
        <v>2284</v>
      </c>
      <c r="G332" s="1479">
        <v>40.200000000000003</v>
      </c>
      <c r="H332" s="1480">
        <v>0</v>
      </c>
      <c r="I332" s="1305" t="s">
        <v>2284</v>
      </c>
      <c r="J332" s="1479">
        <v>40.299999999999997</v>
      </c>
      <c r="K332" s="1480">
        <v>0</v>
      </c>
      <c r="L332" s="1305" t="s">
        <v>2284</v>
      </c>
      <c r="M332" s="1479">
        <v>40.200000000000003</v>
      </c>
      <c r="N332" s="1480">
        <v>0</v>
      </c>
      <c r="O332" s="1305" t="s">
        <v>2284</v>
      </c>
      <c r="P332" s="1479">
        <v>40.200000000000003</v>
      </c>
      <c r="Q332" s="1480">
        <v>0</v>
      </c>
    </row>
    <row r="333" spans="1:17">
      <c r="A333" s="1714" t="s">
        <v>7193</v>
      </c>
      <c r="B333" s="1350" t="s">
        <v>5510</v>
      </c>
      <c r="C333" s="1310" t="s">
        <v>2284</v>
      </c>
      <c r="D333" s="1485">
        <v>40.299999999999997</v>
      </c>
      <c r="E333" s="1486">
        <v>0</v>
      </c>
      <c r="F333" s="1310" t="s">
        <v>2284</v>
      </c>
      <c r="G333" s="1485">
        <v>40.299999999999997</v>
      </c>
      <c r="H333" s="1486">
        <v>0</v>
      </c>
      <c r="I333" s="1310" t="s">
        <v>2284</v>
      </c>
      <c r="J333" s="1485">
        <v>40.299999999999997</v>
      </c>
      <c r="K333" s="1486">
        <v>0</v>
      </c>
      <c r="L333" s="1310" t="s">
        <v>2284</v>
      </c>
      <c r="M333" s="1485">
        <v>40.1</v>
      </c>
      <c r="N333" s="1486">
        <v>0</v>
      </c>
      <c r="O333" s="1310" t="s">
        <v>2284</v>
      </c>
      <c r="P333" s="1485">
        <v>40.200000000000003</v>
      </c>
      <c r="Q333" s="1486">
        <v>0</v>
      </c>
    </row>
    <row r="334" spans="1:17">
      <c r="A334" s="1313" t="s">
        <v>7194</v>
      </c>
      <c r="B334" s="1143" t="s">
        <v>5511</v>
      </c>
      <c r="C334" s="1314" t="s">
        <v>1078</v>
      </c>
      <c r="D334" s="1483" t="s">
        <v>1078</v>
      </c>
      <c r="E334" s="1484" t="s">
        <v>1078</v>
      </c>
      <c r="F334" s="1314" t="s">
        <v>1078</v>
      </c>
      <c r="G334" s="1483" t="s">
        <v>1078</v>
      </c>
      <c r="H334" s="1484" t="s">
        <v>1078</v>
      </c>
      <c r="I334" s="1314" t="s">
        <v>1078</v>
      </c>
      <c r="J334" s="1483" t="s">
        <v>1078</v>
      </c>
      <c r="K334" s="1484" t="s">
        <v>1078</v>
      </c>
      <c r="L334" s="1314" t="s">
        <v>1078</v>
      </c>
      <c r="M334" s="1483" t="s">
        <v>1078</v>
      </c>
      <c r="N334" s="1484" t="s">
        <v>1078</v>
      </c>
      <c r="O334" s="1314" t="s">
        <v>1078</v>
      </c>
      <c r="P334" s="1483" t="s">
        <v>1078</v>
      </c>
      <c r="Q334" s="1484" t="s">
        <v>1078</v>
      </c>
    </row>
    <row r="335" spans="1:17">
      <c r="A335" s="1303" t="s">
        <v>7195</v>
      </c>
      <c r="B335" s="1304" t="s">
        <v>5512</v>
      </c>
      <c r="C335" s="1305" t="s">
        <v>4809</v>
      </c>
      <c r="D335" s="1479" t="s">
        <v>1078</v>
      </c>
      <c r="E335" s="1480" t="s">
        <v>1078</v>
      </c>
      <c r="F335" s="1305" t="s">
        <v>4809</v>
      </c>
      <c r="G335" s="1479" t="s">
        <v>1078</v>
      </c>
      <c r="H335" s="1480" t="s">
        <v>1078</v>
      </c>
      <c r="I335" s="1305" t="s">
        <v>4809</v>
      </c>
      <c r="J335" s="1479" t="s">
        <v>1078</v>
      </c>
      <c r="K335" s="1480" t="s">
        <v>1078</v>
      </c>
      <c r="L335" s="1305" t="s">
        <v>4809</v>
      </c>
      <c r="M335" s="1479" t="s">
        <v>1078</v>
      </c>
      <c r="N335" s="1480" t="s">
        <v>1078</v>
      </c>
      <c r="O335" s="1305" t="s">
        <v>4809</v>
      </c>
      <c r="P335" s="1479" t="s">
        <v>1078</v>
      </c>
      <c r="Q335" s="1480" t="s">
        <v>1078</v>
      </c>
    </row>
    <row r="336" spans="1:17">
      <c r="A336" s="1714" t="s">
        <v>7196</v>
      </c>
      <c r="B336" s="1350" t="s">
        <v>5513</v>
      </c>
      <c r="C336" s="1310" t="s">
        <v>1078</v>
      </c>
      <c r="D336" s="1485" t="s">
        <v>1078</v>
      </c>
      <c r="E336" s="1486" t="s">
        <v>1078</v>
      </c>
      <c r="F336" s="1310" t="s">
        <v>1078</v>
      </c>
      <c r="G336" s="1485" t="s">
        <v>1078</v>
      </c>
      <c r="H336" s="1486" t="s">
        <v>1078</v>
      </c>
      <c r="I336" s="1310" t="s">
        <v>1078</v>
      </c>
      <c r="J336" s="1485" t="s">
        <v>1078</v>
      </c>
      <c r="K336" s="1486" t="s">
        <v>1078</v>
      </c>
      <c r="L336" s="1310" t="s">
        <v>1078</v>
      </c>
      <c r="M336" s="1485" t="s">
        <v>1078</v>
      </c>
      <c r="N336" s="1486" t="s">
        <v>1078</v>
      </c>
      <c r="O336" s="1310" t="s">
        <v>1078</v>
      </c>
      <c r="P336" s="1485" t="s">
        <v>1078</v>
      </c>
      <c r="Q336" s="1486" t="s">
        <v>1078</v>
      </c>
    </row>
    <row r="337" spans="1:17">
      <c r="A337" s="1313" t="s">
        <v>7197</v>
      </c>
      <c r="B337" s="1143" t="s">
        <v>5514</v>
      </c>
      <c r="C337" s="1314" t="s">
        <v>1078</v>
      </c>
      <c r="D337" s="1483" t="s">
        <v>1078</v>
      </c>
      <c r="E337" s="1484" t="s">
        <v>1078</v>
      </c>
      <c r="F337" s="1314" t="s">
        <v>1078</v>
      </c>
      <c r="G337" s="1483" t="s">
        <v>1078</v>
      </c>
      <c r="H337" s="1484" t="s">
        <v>1078</v>
      </c>
      <c r="I337" s="1314" t="s">
        <v>1078</v>
      </c>
      <c r="J337" s="1483" t="s">
        <v>1078</v>
      </c>
      <c r="K337" s="1484" t="s">
        <v>1078</v>
      </c>
      <c r="L337" s="1314" t="s">
        <v>1078</v>
      </c>
      <c r="M337" s="1483" t="s">
        <v>1078</v>
      </c>
      <c r="N337" s="1484" t="s">
        <v>1078</v>
      </c>
      <c r="O337" s="1314" t="s">
        <v>1078</v>
      </c>
      <c r="P337" s="1483" t="s">
        <v>1078</v>
      </c>
      <c r="Q337" s="1484" t="s">
        <v>1078</v>
      </c>
    </row>
    <row r="338" spans="1:17">
      <c r="A338" s="1303" t="s">
        <v>7198</v>
      </c>
      <c r="B338" s="1304" t="s">
        <v>5515</v>
      </c>
      <c r="C338" s="1305" t="s">
        <v>2284</v>
      </c>
      <c r="D338" s="1479">
        <v>50.2</v>
      </c>
      <c r="E338" s="1480">
        <v>0</v>
      </c>
      <c r="F338" s="1305" t="s">
        <v>2284</v>
      </c>
      <c r="G338" s="1479">
        <v>50.2</v>
      </c>
      <c r="H338" s="1480">
        <v>0</v>
      </c>
      <c r="I338" s="1305" t="s">
        <v>2284</v>
      </c>
      <c r="J338" s="1479">
        <v>50.3</v>
      </c>
      <c r="K338" s="1480">
        <v>0</v>
      </c>
      <c r="L338" s="1305" t="s">
        <v>2284</v>
      </c>
      <c r="M338" s="1479">
        <v>50.2</v>
      </c>
      <c r="N338" s="1480">
        <v>0</v>
      </c>
      <c r="O338" s="1305" t="s">
        <v>2284</v>
      </c>
      <c r="P338" s="1479">
        <v>50.2</v>
      </c>
      <c r="Q338" s="1480">
        <v>0</v>
      </c>
    </row>
    <row r="339" spans="1:17">
      <c r="A339" s="1714" t="s">
        <v>7199</v>
      </c>
      <c r="B339" s="1350" t="s">
        <v>5516</v>
      </c>
      <c r="C339" s="1310" t="s">
        <v>2284</v>
      </c>
      <c r="D339" s="1485">
        <v>50.2</v>
      </c>
      <c r="E339" s="1486">
        <v>0</v>
      </c>
      <c r="F339" s="1310" t="s">
        <v>2284</v>
      </c>
      <c r="G339" s="1485">
        <v>50.2</v>
      </c>
      <c r="H339" s="1486">
        <v>0</v>
      </c>
      <c r="I339" s="1310" t="s">
        <v>2284</v>
      </c>
      <c r="J339" s="1485">
        <v>50.2</v>
      </c>
      <c r="K339" s="1486">
        <v>0</v>
      </c>
      <c r="L339" s="1310" t="s">
        <v>2284</v>
      </c>
      <c r="M339" s="1485">
        <v>50.3</v>
      </c>
      <c r="N339" s="1486">
        <v>0</v>
      </c>
      <c r="O339" s="1310" t="s">
        <v>2284</v>
      </c>
      <c r="P339" s="1485">
        <v>50.2</v>
      </c>
      <c r="Q339" s="1486">
        <v>0</v>
      </c>
    </row>
    <row r="340" spans="1:17">
      <c r="A340" s="1313" t="s">
        <v>7200</v>
      </c>
      <c r="B340" s="1143" t="s">
        <v>5517</v>
      </c>
      <c r="C340" s="1314" t="s">
        <v>1078</v>
      </c>
      <c r="D340" s="1483" t="s">
        <v>1078</v>
      </c>
      <c r="E340" s="1484" t="s">
        <v>1078</v>
      </c>
      <c r="F340" s="1314" t="s">
        <v>1078</v>
      </c>
      <c r="G340" s="1483" t="s">
        <v>1078</v>
      </c>
      <c r="H340" s="1484" t="s">
        <v>1078</v>
      </c>
      <c r="I340" s="1314" t="s">
        <v>1078</v>
      </c>
      <c r="J340" s="1483" t="s">
        <v>1078</v>
      </c>
      <c r="K340" s="1484" t="s">
        <v>1078</v>
      </c>
      <c r="L340" s="1314" t="s">
        <v>1078</v>
      </c>
      <c r="M340" s="1483" t="s">
        <v>1078</v>
      </c>
      <c r="N340" s="1484" t="s">
        <v>1078</v>
      </c>
      <c r="O340" s="1314" t="s">
        <v>1078</v>
      </c>
      <c r="P340" s="1483" t="s">
        <v>1078</v>
      </c>
      <c r="Q340" s="1484" t="s">
        <v>1078</v>
      </c>
    </row>
    <row r="341" spans="1:17">
      <c r="A341" s="1303" t="s">
        <v>7201</v>
      </c>
      <c r="B341" s="1304" t="s">
        <v>5518</v>
      </c>
      <c r="C341" s="1305" t="s">
        <v>4809</v>
      </c>
      <c r="D341" s="1479" t="s">
        <v>1078</v>
      </c>
      <c r="E341" s="1480" t="s">
        <v>1078</v>
      </c>
      <c r="F341" s="1305" t="s">
        <v>4809</v>
      </c>
      <c r="G341" s="1479" t="s">
        <v>1078</v>
      </c>
      <c r="H341" s="1480" t="s">
        <v>1078</v>
      </c>
      <c r="I341" s="1305" t="s">
        <v>4809</v>
      </c>
      <c r="J341" s="1479" t="s">
        <v>1078</v>
      </c>
      <c r="K341" s="1480" t="s">
        <v>1078</v>
      </c>
      <c r="L341" s="1305" t="s">
        <v>4809</v>
      </c>
      <c r="M341" s="1479" t="s">
        <v>1078</v>
      </c>
      <c r="N341" s="1480" t="s">
        <v>1078</v>
      </c>
      <c r="O341" s="1305" t="s">
        <v>4809</v>
      </c>
      <c r="P341" s="1479" t="s">
        <v>1078</v>
      </c>
      <c r="Q341" s="1480" t="s">
        <v>1078</v>
      </c>
    </row>
    <row r="342" spans="1:17">
      <c r="A342" s="1714" t="s">
        <v>7202</v>
      </c>
      <c r="B342" s="1350" t="s">
        <v>5524</v>
      </c>
      <c r="C342" s="1310" t="s">
        <v>1078</v>
      </c>
      <c r="D342" s="1485" t="s">
        <v>1078</v>
      </c>
      <c r="E342" s="1486" t="s">
        <v>1078</v>
      </c>
      <c r="F342" s="1310" t="s">
        <v>1078</v>
      </c>
      <c r="G342" s="1485" t="s">
        <v>1078</v>
      </c>
      <c r="H342" s="1486" t="s">
        <v>1078</v>
      </c>
      <c r="I342" s="1310" t="s">
        <v>1078</v>
      </c>
      <c r="J342" s="1485" t="s">
        <v>1078</v>
      </c>
      <c r="K342" s="1486" t="s">
        <v>1078</v>
      </c>
      <c r="L342" s="1310" t="s">
        <v>1078</v>
      </c>
      <c r="M342" s="1485" t="s">
        <v>1078</v>
      </c>
      <c r="N342" s="1486" t="s">
        <v>1078</v>
      </c>
      <c r="O342" s="1310" t="s">
        <v>1078</v>
      </c>
      <c r="P342" s="1485" t="s">
        <v>1078</v>
      </c>
      <c r="Q342" s="1486" t="s">
        <v>1078</v>
      </c>
    </row>
    <row r="343" spans="1:17">
      <c r="A343" s="1313" t="s">
        <v>7203</v>
      </c>
      <c r="B343" s="1143" t="s">
        <v>5525</v>
      </c>
      <c r="C343" s="1314" t="s">
        <v>1078</v>
      </c>
      <c r="D343" s="1483" t="s">
        <v>1078</v>
      </c>
      <c r="E343" s="1484" t="s">
        <v>1078</v>
      </c>
      <c r="F343" s="1314" t="s">
        <v>1078</v>
      </c>
      <c r="G343" s="1483" t="s">
        <v>1078</v>
      </c>
      <c r="H343" s="1484" t="s">
        <v>1078</v>
      </c>
      <c r="I343" s="1314" t="s">
        <v>1078</v>
      </c>
      <c r="J343" s="1483" t="s">
        <v>1078</v>
      </c>
      <c r="K343" s="1484" t="s">
        <v>1078</v>
      </c>
      <c r="L343" s="1314" t="s">
        <v>1078</v>
      </c>
      <c r="M343" s="1483" t="s">
        <v>1078</v>
      </c>
      <c r="N343" s="1484" t="s">
        <v>1078</v>
      </c>
      <c r="O343" s="1314" t="s">
        <v>1078</v>
      </c>
      <c r="P343" s="1483" t="s">
        <v>1078</v>
      </c>
      <c r="Q343" s="1484" t="s">
        <v>1078</v>
      </c>
    </row>
    <row r="344" spans="1:17">
      <c r="A344" s="1303" t="s">
        <v>7204</v>
      </c>
      <c r="B344" s="1304" t="s">
        <v>5521</v>
      </c>
      <c r="C344" s="1305" t="s">
        <v>2284</v>
      </c>
      <c r="D344" s="1479">
        <v>60.2</v>
      </c>
      <c r="E344" s="1480">
        <v>0</v>
      </c>
      <c r="F344" s="1305" t="s">
        <v>2284</v>
      </c>
      <c r="G344" s="1479">
        <v>60.1</v>
      </c>
      <c r="H344" s="1480">
        <v>0</v>
      </c>
      <c r="I344" s="1305" t="s">
        <v>2284</v>
      </c>
      <c r="J344" s="1479">
        <v>60.3</v>
      </c>
      <c r="K344" s="1480">
        <v>0</v>
      </c>
      <c r="L344" s="1305" t="s">
        <v>2284</v>
      </c>
      <c r="M344" s="1479">
        <v>60.3</v>
      </c>
      <c r="N344" s="1480">
        <v>0</v>
      </c>
      <c r="O344" s="1305" t="s">
        <v>2284</v>
      </c>
      <c r="P344" s="1479">
        <v>60.3</v>
      </c>
      <c r="Q344" s="1480">
        <v>0</v>
      </c>
    </row>
    <row r="345" spans="1:17">
      <c r="A345" s="1714" t="s">
        <v>7205</v>
      </c>
      <c r="B345" s="1350" t="s">
        <v>5526</v>
      </c>
      <c r="C345" s="1310" t="s">
        <v>2284</v>
      </c>
      <c r="D345" s="1485">
        <v>60.3</v>
      </c>
      <c r="E345" s="1486">
        <v>0</v>
      </c>
      <c r="F345" s="1310" t="s">
        <v>2284</v>
      </c>
      <c r="G345" s="1485">
        <v>60.2</v>
      </c>
      <c r="H345" s="1486">
        <v>0</v>
      </c>
      <c r="I345" s="1310" t="s">
        <v>2284</v>
      </c>
      <c r="J345" s="1485">
        <v>60.3</v>
      </c>
      <c r="K345" s="1486">
        <v>0</v>
      </c>
      <c r="L345" s="1310" t="s">
        <v>2284</v>
      </c>
      <c r="M345" s="1485">
        <v>60.2</v>
      </c>
      <c r="N345" s="1486">
        <v>0</v>
      </c>
      <c r="O345" s="1310" t="s">
        <v>2284</v>
      </c>
      <c r="P345" s="1485">
        <v>60.2</v>
      </c>
      <c r="Q345" s="1486">
        <v>0</v>
      </c>
    </row>
    <row r="346" spans="1:17">
      <c r="A346" s="1313" t="s">
        <v>7206</v>
      </c>
      <c r="B346" s="1143" t="s">
        <v>5527</v>
      </c>
      <c r="C346" s="1314" t="s">
        <v>1078</v>
      </c>
      <c r="D346" s="1483" t="s">
        <v>1078</v>
      </c>
      <c r="E346" s="1484" t="s">
        <v>1078</v>
      </c>
      <c r="F346" s="1314" t="s">
        <v>1078</v>
      </c>
      <c r="G346" s="1483" t="s">
        <v>1078</v>
      </c>
      <c r="H346" s="1484" t="s">
        <v>1078</v>
      </c>
      <c r="I346" s="1314" t="s">
        <v>1078</v>
      </c>
      <c r="J346" s="1483" t="s">
        <v>1078</v>
      </c>
      <c r="K346" s="1484" t="s">
        <v>1078</v>
      </c>
      <c r="L346" s="1314" t="s">
        <v>1078</v>
      </c>
      <c r="M346" s="1483" t="s">
        <v>1078</v>
      </c>
      <c r="N346" s="1484" t="s">
        <v>1078</v>
      </c>
      <c r="O346" s="1314" t="s">
        <v>1078</v>
      </c>
      <c r="P346" s="1483" t="s">
        <v>1078</v>
      </c>
      <c r="Q346" s="1484" t="s">
        <v>1078</v>
      </c>
    </row>
    <row r="347" spans="1:17" ht="72">
      <c r="A347" s="1299" t="s">
        <v>7410</v>
      </c>
      <c r="B347" s="1139" t="s">
        <v>7411</v>
      </c>
      <c r="C347" s="1300" t="s">
        <v>4806</v>
      </c>
      <c r="D347" s="1301" t="s">
        <v>4813</v>
      </c>
      <c r="E347" s="1302" t="s">
        <v>4814</v>
      </c>
      <c r="F347" s="1300" t="s">
        <v>4806</v>
      </c>
      <c r="G347" s="1301" t="s">
        <v>4813</v>
      </c>
      <c r="H347" s="1302" t="s">
        <v>4814</v>
      </c>
      <c r="I347" s="1300" t="s">
        <v>4806</v>
      </c>
      <c r="J347" s="1301" t="s">
        <v>4813</v>
      </c>
      <c r="K347" s="1302" t="s">
        <v>4814</v>
      </c>
      <c r="L347" s="1300" t="s">
        <v>4806</v>
      </c>
      <c r="M347" s="1301" t="s">
        <v>4813</v>
      </c>
      <c r="N347" s="1302" t="s">
        <v>4814</v>
      </c>
      <c r="O347" s="1300" t="s">
        <v>4806</v>
      </c>
      <c r="P347" s="1301" t="s">
        <v>4813</v>
      </c>
      <c r="Q347" s="1302" t="s">
        <v>4814</v>
      </c>
    </row>
    <row r="348" spans="1:17">
      <c r="A348" s="1303" t="s">
        <v>7186</v>
      </c>
      <c r="B348" s="1304" t="s">
        <v>5503</v>
      </c>
      <c r="C348" s="1305" t="s">
        <v>2284</v>
      </c>
      <c r="D348" s="1479">
        <v>30.2</v>
      </c>
      <c r="E348" s="1480">
        <v>0</v>
      </c>
      <c r="F348" s="1305" t="s">
        <v>2284</v>
      </c>
      <c r="G348" s="1479">
        <v>30.1</v>
      </c>
      <c r="H348" s="1480">
        <v>0</v>
      </c>
      <c r="I348" s="1305" t="s">
        <v>2284</v>
      </c>
      <c r="J348" s="1479">
        <v>30.3</v>
      </c>
      <c r="K348" s="1480">
        <v>0</v>
      </c>
      <c r="L348" s="1305" t="s">
        <v>2284</v>
      </c>
      <c r="M348" s="1479">
        <v>30.2</v>
      </c>
      <c r="N348" s="1480">
        <v>0</v>
      </c>
      <c r="O348" s="1305" t="s">
        <v>2284</v>
      </c>
      <c r="P348" s="1479">
        <v>30.2</v>
      </c>
      <c r="Q348" s="1480">
        <v>0</v>
      </c>
    </row>
    <row r="349" spans="1:17">
      <c r="A349" s="1714" t="s">
        <v>7187</v>
      </c>
      <c r="B349" s="1350" t="s">
        <v>5504</v>
      </c>
      <c r="C349" s="1310" t="s">
        <v>2284</v>
      </c>
      <c r="D349" s="1485">
        <v>30.2</v>
      </c>
      <c r="E349" s="1486">
        <v>0</v>
      </c>
      <c r="F349" s="1310" t="s">
        <v>2284</v>
      </c>
      <c r="G349" s="1485">
        <v>30.2</v>
      </c>
      <c r="H349" s="1486">
        <v>0</v>
      </c>
      <c r="I349" s="1310" t="s">
        <v>2284</v>
      </c>
      <c r="J349" s="1485">
        <v>30.2</v>
      </c>
      <c r="K349" s="1486">
        <v>0</v>
      </c>
      <c r="L349" s="1310" t="s">
        <v>2284</v>
      </c>
      <c r="M349" s="1485">
        <v>30.2</v>
      </c>
      <c r="N349" s="1486">
        <v>0</v>
      </c>
      <c r="O349" s="1310" t="s">
        <v>2284</v>
      </c>
      <c r="P349" s="1485">
        <v>30.2</v>
      </c>
      <c r="Q349" s="1486">
        <v>0</v>
      </c>
    </row>
    <row r="350" spans="1:17">
      <c r="A350" s="1313" t="s">
        <v>7188</v>
      </c>
      <c r="B350" s="1143" t="s">
        <v>5505</v>
      </c>
      <c r="C350" s="1314" t="s">
        <v>1078</v>
      </c>
      <c r="D350" s="1483" t="s">
        <v>1078</v>
      </c>
      <c r="E350" s="1484" t="s">
        <v>1078</v>
      </c>
      <c r="F350" s="1314" t="s">
        <v>1078</v>
      </c>
      <c r="G350" s="1483" t="s">
        <v>1078</v>
      </c>
      <c r="H350" s="1484" t="s">
        <v>1078</v>
      </c>
      <c r="I350" s="1314" t="s">
        <v>1078</v>
      </c>
      <c r="J350" s="1483" t="s">
        <v>1078</v>
      </c>
      <c r="K350" s="1484" t="s">
        <v>1078</v>
      </c>
      <c r="L350" s="1314" t="s">
        <v>1078</v>
      </c>
      <c r="M350" s="1483" t="s">
        <v>1078</v>
      </c>
      <c r="N350" s="1484" t="s">
        <v>1078</v>
      </c>
      <c r="O350" s="1314" t="s">
        <v>1078</v>
      </c>
      <c r="P350" s="1483" t="s">
        <v>1078</v>
      </c>
      <c r="Q350" s="1484" t="s">
        <v>1078</v>
      </c>
    </row>
    <row r="351" spans="1:17">
      <c r="A351" s="1303" t="s">
        <v>7189</v>
      </c>
      <c r="B351" s="1304" t="s">
        <v>5506</v>
      </c>
      <c r="C351" s="1305" t="s">
        <v>4809</v>
      </c>
      <c r="D351" s="1479" t="s">
        <v>1078</v>
      </c>
      <c r="E351" s="1480" t="s">
        <v>1078</v>
      </c>
      <c r="F351" s="1305" t="s">
        <v>4809</v>
      </c>
      <c r="G351" s="1479" t="s">
        <v>1078</v>
      </c>
      <c r="H351" s="1480" t="s">
        <v>1078</v>
      </c>
      <c r="I351" s="1305" t="s">
        <v>4809</v>
      </c>
      <c r="J351" s="1479" t="s">
        <v>1078</v>
      </c>
      <c r="K351" s="1480" t="s">
        <v>1078</v>
      </c>
      <c r="L351" s="1305" t="s">
        <v>4809</v>
      </c>
      <c r="M351" s="1479" t="s">
        <v>1078</v>
      </c>
      <c r="N351" s="1480" t="s">
        <v>1078</v>
      </c>
      <c r="O351" s="1305" t="s">
        <v>4809</v>
      </c>
      <c r="P351" s="1479" t="s">
        <v>1078</v>
      </c>
      <c r="Q351" s="1480" t="s">
        <v>1078</v>
      </c>
    </row>
    <row r="352" spans="1:17">
      <c r="A352" s="1714" t="s">
        <v>7190</v>
      </c>
      <c r="B352" s="1350" t="s">
        <v>5507</v>
      </c>
      <c r="C352" s="1310" t="s">
        <v>1078</v>
      </c>
      <c r="D352" s="1485" t="s">
        <v>1078</v>
      </c>
      <c r="E352" s="1486" t="s">
        <v>1078</v>
      </c>
      <c r="F352" s="1310" t="s">
        <v>1078</v>
      </c>
      <c r="G352" s="1485" t="s">
        <v>1078</v>
      </c>
      <c r="H352" s="1486" t="s">
        <v>1078</v>
      </c>
      <c r="I352" s="1310" t="s">
        <v>1078</v>
      </c>
      <c r="J352" s="1485" t="s">
        <v>1078</v>
      </c>
      <c r="K352" s="1486" t="s">
        <v>1078</v>
      </c>
      <c r="L352" s="1310" t="s">
        <v>1078</v>
      </c>
      <c r="M352" s="1485" t="s">
        <v>1078</v>
      </c>
      <c r="N352" s="1486" t="s">
        <v>1078</v>
      </c>
      <c r="O352" s="1310" t="s">
        <v>1078</v>
      </c>
      <c r="P352" s="1485" t="s">
        <v>1078</v>
      </c>
      <c r="Q352" s="1486" t="s">
        <v>1078</v>
      </c>
    </row>
    <row r="353" spans="1:17">
      <c r="A353" s="1313" t="s">
        <v>7191</v>
      </c>
      <c r="B353" s="1143" t="s">
        <v>5508</v>
      </c>
      <c r="C353" s="1314" t="s">
        <v>1078</v>
      </c>
      <c r="D353" s="1483" t="s">
        <v>1078</v>
      </c>
      <c r="E353" s="1484" t="s">
        <v>1078</v>
      </c>
      <c r="F353" s="1314" t="s">
        <v>1078</v>
      </c>
      <c r="G353" s="1483" t="s">
        <v>1078</v>
      </c>
      <c r="H353" s="1484" t="s">
        <v>1078</v>
      </c>
      <c r="I353" s="1314" t="s">
        <v>1078</v>
      </c>
      <c r="J353" s="1483" t="s">
        <v>1078</v>
      </c>
      <c r="K353" s="1484" t="s">
        <v>1078</v>
      </c>
      <c r="L353" s="1314" t="s">
        <v>1078</v>
      </c>
      <c r="M353" s="1483" t="s">
        <v>1078</v>
      </c>
      <c r="N353" s="1484" t="s">
        <v>1078</v>
      </c>
      <c r="O353" s="1314" t="s">
        <v>1078</v>
      </c>
      <c r="P353" s="1483" t="s">
        <v>1078</v>
      </c>
      <c r="Q353" s="1484" t="s">
        <v>1078</v>
      </c>
    </row>
    <row r="354" spans="1:17">
      <c r="A354" s="1303" t="s">
        <v>7192</v>
      </c>
      <c r="B354" s="1304" t="s">
        <v>5509</v>
      </c>
      <c r="C354" s="1305" t="s">
        <v>2284</v>
      </c>
      <c r="D354" s="1479">
        <v>40.200000000000003</v>
      </c>
      <c r="E354" s="1480">
        <v>0</v>
      </c>
      <c r="F354" s="1305" t="s">
        <v>2284</v>
      </c>
      <c r="G354" s="1479">
        <v>40.200000000000003</v>
      </c>
      <c r="H354" s="1480">
        <v>0</v>
      </c>
      <c r="I354" s="1305" t="s">
        <v>2284</v>
      </c>
      <c r="J354" s="1479">
        <v>40.299999999999997</v>
      </c>
      <c r="K354" s="1480">
        <v>0</v>
      </c>
      <c r="L354" s="1305" t="s">
        <v>2284</v>
      </c>
      <c r="M354" s="1479">
        <v>40.200000000000003</v>
      </c>
      <c r="N354" s="1480">
        <v>0</v>
      </c>
      <c r="O354" s="1305" t="s">
        <v>2284</v>
      </c>
      <c r="P354" s="1479">
        <v>40.200000000000003</v>
      </c>
      <c r="Q354" s="1480">
        <v>0</v>
      </c>
    </row>
    <row r="355" spans="1:17">
      <c r="A355" s="1714" t="s">
        <v>7193</v>
      </c>
      <c r="B355" s="1350" t="s">
        <v>5510</v>
      </c>
      <c r="C355" s="1310" t="s">
        <v>2284</v>
      </c>
      <c r="D355" s="1485">
        <v>40.299999999999997</v>
      </c>
      <c r="E355" s="1486">
        <v>0</v>
      </c>
      <c r="F355" s="1310" t="s">
        <v>2284</v>
      </c>
      <c r="G355" s="1485">
        <v>40.299999999999997</v>
      </c>
      <c r="H355" s="1486">
        <v>0</v>
      </c>
      <c r="I355" s="1310" t="s">
        <v>2284</v>
      </c>
      <c r="J355" s="1485">
        <v>40.299999999999997</v>
      </c>
      <c r="K355" s="1486">
        <v>0</v>
      </c>
      <c r="L355" s="1310" t="s">
        <v>2284</v>
      </c>
      <c r="M355" s="1485">
        <v>40.1</v>
      </c>
      <c r="N355" s="1486">
        <v>0</v>
      </c>
      <c r="O355" s="1310" t="s">
        <v>2284</v>
      </c>
      <c r="P355" s="1485">
        <v>40.200000000000003</v>
      </c>
      <c r="Q355" s="1486">
        <v>0</v>
      </c>
    </row>
    <row r="356" spans="1:17">
      <c r="A356" s="1313" t="s">
        <v>7194</v>
      </c>
      <c r="B356" s="1143" t="s">
        <v>5511</v>
      </c>
      <c r="C356" s="1314" t="s">
        <v>1078</v>
      </c>
      <c r="D356" s="1483" t="s">
        <v>1078</v>
      </c>
      <c r="E356" s="1484" t="s">
        <v>1078</v>
      </c>
      <c r="F356" s="1314" t="s">
        <v>1078</v>
      </c>
      <c r="G356" s="1483" t="s">
        <v>1078</v>
      </c>
      <c r="H356" s="1484" t="s">
        <v>1078</v>
      </c>
      <c r="I356" s="1314" t="s">
        <v>1078</v>
      </c>
      <c r="J356" s="1483" t="s">
        <v>1078</v>
      </c>
      <c r="K356" s="1484" t="s">
        <v>1078</v>
      </c>
      <c r="L356" s="1314" t="s">
        <v>1078</v>
      </c>
      <c r="M356" s="1483" t="s">
        <v>1078</v>
      </c>
      <c r="N356" s="1484" t="s">
        <v>1078</v>
      </c>
      <c r="O356" s="1314" t="s">
        <v>1078</v>
      </c>
      <c r="P356" s="1483" t="s">
        <v>1078</v>
      </c>
      <c r="Q356" s="1484" t="s">
        <v>1078</v>
      </c>
    </row>
    <row r="357" spans="1:17">
      <c r="A357" s="1303" t="s">
        <v>7195</v>
      </c>
      <c r="B357" s="1304" t="s">
        <v>5512</v>
      </c>
      <c r="C357" s="1305" t="s">
        <v>4809</v>
      </c>
      <c r="D357" s="1479" t="s">
        <v>1078</v>
      </c>
      <c r="E357" s="1480" t="s">
        <v>1078</v>
      </c>
      <c r="F357" s="1305" t="s">
        <v>4809</v>
      </c>
      <c r="G357" s="1479" t="s">
        <v>1078</v>
      </c>
      <c r="H357" s="1480" t="s">
        <v>1078</v>
      </c>
      <c r="I357" s="1305" t="s">
        <v>4809</v>
      </c>
      <c r="J357" s="1479" t="s">
        <v>1078</v>
      </c>
      <c r="K357" s="1480" t="s">
        <v>1078</v>
      </c>
      <c r="L357" s="1305" t="s">
        <v>4809</v>
      </c>
      <c r="M357" s="1479" t="s">
        <v>1078</v>
      </c>
      <c r="N357" s="1480" t="s">
        <v>1078</v>
      </c>
      <c r="O357" s="1305" t="s">
        <v>4809</v>
      </c>
      <c r="P357" s="1479" t="s">
        <v>1078</v>
      </c>
      <c r="Q357" s="1480" t="s">
        <v>1078</v>
      </c>
    </row>
    <row r="358" spans="1:17">
      <c r="A358" s="1714" t="s">
        <v>7196</v>
      </c>
      <c r="B358" s="1350" t="s">
        <v>5513</v>
      </c>
      <c r="C358" s="1310" t="s">
        <v>1078</v>
      </c>
      <c r="D358" s="1485" t="s">
        <v>1078</v>
      </c>
      <c r="E358" s="1486" t="s">
        <v>1078</v>
      </c>
      <c r="F358" s="1310" t="s">
        <v>1078</v>
      </c>
      <c r="G358" s="1485" t="s">
        <v>1078</v>
      </c>
      <c r="H358" s="1486" t="s">
        <v>1078</v>
      </c>
      <c r="I358" s="1310" t="s">
        <v>1078</v>
      </c>
      <c r="J358" s="1485" t="s">
        <v>1078</v>
      </c>
      <c r="K358" s="1486" t="s">
        <v>1078</v>
      </c>
      <c r="L358" s="1310" t="s">
        <v>1078</v>
      </c>
      <c r="M358" s="1485" t="s">
        <v>1078</v>
      </c>
      <c r="N358" s="1486" t="s">
        <v>1078</v>
      </c>
      <c r="O358" s="1310" t="s">
        <v>1078</v>
      </c>
      <c r="P358" s="1485" t="s">
        <v>1078</v>
      </c>
      <c r="Q358" s="1486" t="s">
        <v>1078</v>
      </c>
    </row>
    <row r="359" spans="1:17">
      <c r="A359" s="1313" t="s">
        <v>7197</v>
      </c>
      <c r="B359" s="1143" t="s">
        <v>5514</v>
      </c>
      <c r="C359" s="1314" t="s">
        <v>1078</v>
      </c>
      <c r="D359" s="1483" t="s">
        <v>1078</v>
      </c>
      <c r="E359" s="1484" t="s">
        <v>1078</v>
      </c>
      <c r="F359" s="1314" t="s">
        <v>1078</v>
      </c>
      <c r="G359" s="1483" t="s">
        <v>1078</v>
      </c>
      <c r="H359" s="1484" t="s">
        <v>1078</v>
      </c>
      <c r="I359" s="1314" t="s">
        <v>1078</v>
      </c>
      <c r="J359" s="1483" t="s">
        <v>1078</v>
      </c>
      <c r="K359" s="1484" t="s">
        <v>1078</v>
      </c>
      <c r="L359" s="1314" t="s">
        <v>1078</v>
      </c>
      <c r="M359" s="1483" t="s">
        <v>1078</v>
      </c>
      <c r="N359" s="1484" t="s">
        <v>1078</v>
      </c>
      <c r="O359" s="1314" t="s">
        <v>1078</v>
      </c>
      <c r="P359" s="1483" t="s">
        <v>1078</v>
      </c>
      <c r="Q359" s="1484" t="s">
        <v>1078</v>
      </c>
    </row>
    <row r="360" spans="1:17">
      <c r="A360" s="1303" t="s">
        <v>7198</v>
      </c>
      <c r="B360" s="1304" t="s">
        <v>5515</v>
      </c>
      <c r="C360" s="1305" t="s">
        <v>2284</v>
      </c>
      <c r="D360" s="1479">
        <v>50.2</v>
      </c>
      <c r="E360" s="1480">
        <v>0</v>
      </c>
      <c r="F360" s="1305" t="s">
        <v>2284</v>
      </c>
      <c r="G360" s="1479">
        <v>50.2</v>
      </c>
      <c r="H360" s="1480">
        <v>0</v>
      </c>
      <c r="I360" s="1305" t="s">
        <v>2284</v>
      </c>
      <c r="J360" s="1479">
        <v>50.3</v>
      </c>
      <c r="K360" s="1480">
        <v>0</v>
      </c>
      <c r="L360" s="1305" t="s">
        <v>2284</v>
      </c>
      <c r="M360" s="1479">
        <v>50.2</v>
      </c>
      <c r="N360" s="1480">
        <v>0</v>
      </c>
      <c r="O360" s="1305" t="s">
        <v>2284</v>
      </c>
      <c r="P360" s="1479">
        <v>50.2</v>
      </c>
      <c r="Q360" s="1480">
        <v>0</v>
      </c>
    </row>
    <row r="361" spans="1:17">
      <c r="A361" s="1714" t="s">
        <v>7199</v>
      </c>
      <c r="B361" s="1350" t="s">
        <v>5516</v>
      </c>
      <c r="C361" s="1310" t="s">
        <v>2284</v>
      </c>
      <c r="D361" s="1485">
        <v>50.2</v>
      </c>
      <c r="E361" s="1486">
        <v>0</v>
      </c>
      <c r="F361" s="1310" t="s">
        <v>2284</v>
      </c>
      <c r="G361" s="1485">
        <v>50.2</v>
      </c>
      <c r="H361" s="1486">
        <v>0</v>
      </c>
      <c r="I361" s="1310" t="s">
        <v>2284</v>
      </c>
      <c r="J361" s="1485">
        <v>50.2</v>
      </c>
      <c r="K361" s="1486">
        <v>0</v>
      </c>
      <c r="L361" s="1310" t="s">
        <v>2284</v>
      </c>
      <c r="M361" s="1485">
        <v>50.3</v>
      </c>
      <c r="N361" s="1486">
        <v>0</v>
      </c>
      <c r="O361" s="1310" t="s">
        <v>2284</v>
      </c>
      <c r="P361" s="1485">
        <v>50.2</v>
      </c>
      <c r="Q361" s="1486">
        <v>0</v>
      </c>
    </row>
    <row r="362" spans="1:17">
      <c r="A362" s="1313" t="s">
        <v>7200</v>
      </c>
      <c r="B362" s="1143" t="s">
        <v>5517</v>
      </c>
      <c r="C362" s="1314" t="s">
        <v>1078</v>
      </c>
      <c r="D362" s="1483" t="s">
        <v>1078</v>
      </c>
      <c r="E362" s="1484" t="s">
        <v>1078</v>
      </c>
      <c r="F362" s="1314" t="s">
        <v>1078</v>
      </c>
      <c r="G362" s="1483" t="s">
        <v>1078</v>
      </c>
      <c r="H362" s="1484" t="s">
        <v>1078</v>
      </c>
      <c r="I362" s="1314" t="s">
        <v>1078</v>
      </c>
      <c r="J362" s="1483" t="s">
        <v>1078</v>
      </c>
      <c r="K362" s="1484" t="s">
        <v>1078</v>
      </c>
      <c r="L362" s="1314" t="s">
        <v>1078</v>
      </c>
      <c r="M362" s="1483" t="s">
        <v>1078</v>
      </c>
      <c r="N362" s="1484" t="s">
        <v>1078</v>
      </c>
      <c r="O362" s="1314" t="s">
        <v>1078</v>
      </c>
      <c r="P362" s="1483" t="s">
        <v>1078</v>
      </c>
      <c r="Q362" s="1484" t="s">
        <v>1078</v>
      </c>
    </row>
    <row r="363" spans="1:17">
      <c r="A363" s="1303" t="s">
        <v>7201</v>
      </c>
      <c r="B363" s="1304" t="s">
        <v>5518</v>
      </c>
      <c r="C363" s="1305" t="s">
        <v>4809</v>
      </c>
      <c r="D363" s="1479" t="s">
        <v>1078</v>
      </c>
      <c r="E363" s="1480" t="s">
        <v>1078</v>
      </c>
      <c r="F363" s="1305" t="s">
        <v>4809</v>
      </c>
      <c r="G363" s="1479" t="s">
        <v>1078</v>
      </c>
      <c r="H363" s="1480" t="s">
        <v>1078</v>
      </c>
      <c r="I363" s="1305" t="s">
        <v>4809</v>
      </c>
      <c r="J363" s="1479" t="s">
        <v>1078</v>
      </c>
      <c r="K363" s="1480" t="s">
        <v>1078</v>
      </c>
      <c r="L363" s="1305" t="s">
        <v>4809</v>
      </c>
      <c r="M363" s="1479" t="s">
        <v>1078</v>
      </c>
      <c r="N363" s="1480" t="s">
        <v>1078</v>
      </c>
      <c r="O363" s="1305" t="s">
        <v>4809</v>
      </c>
      <c r="P363" s="1479" t="s">
        <v>1078</v>
      </c>
      <c r="Q363" s="1480" t="s">
        <v>1078</v>
      </c>
    </row>
    <row r="364" spans="1:17">
      <c r="A364" s="1714" t="s">
        <v>7202</v>
      </c>
      <c r="B364" s="1350" t="s">
        <v>5524</v>
      </c>
      <c r="C364" s="1310" t="s">
        <v>1078</v>
      </c>
      <c r="D364" s="1485" t="s">
        <v>1078</v>
      </c>
      <c r="E364" s="1486" t="s">
        <v>1078</v>
      </c>
      <c r="F364" s="1310" t="s">
        <v>1078</v>
      </c>
      <c r="G364" s="1485" t="s">
        <v>1078</v>
      </c>
      <c r="H364" s="1486" t="s">
        <v>1078</v>
      </c>
      <c r="I364" s="1310" t="s">
        <v>1078</v>
      </c>
      <c r="J364" s="1485" t="s">
        <v>1078</v>
      </c>
      <c r="K364" s="1486" t="s">
        <v>1078</v>
      </c>
      <c r="L364" s="1310" t="s">
        <v>1078</v>
      </c>
      <c r="M364" s="1485" t="s">
        <v>1078</v>
      </c>
      <c r="N364" s="1486" t="s">
        <v>1078</v>
      </c>
      <c r="O364" s="1310" t="s">
        <v>1078</v>
      </c>
      <c r="P364" s="1485" t="s">
        <v>1078</v>
      </c>
      <c r="Q364" s="1486" t="s">
        <v>1078</v>
      </c>
    </row>
    <row r="365" spans="1:17">
      <c r="A365" s="1313" t="s">
        <v>7203</v>
      </c>
      <c r="B365" s="1143" t="s">
        <v>5525</v>
      </c>
      <c r="C365" s="1314" t="s">
        <v>1078</v>
      </c>
      <c r="D365" s="1483" t="s">
        <v>1078</v>
      </c>
      <c r="E365" s="1484" t="s">
        <v>1078</v>
      </c>
      <c r="F365" s="1314" t="s">
        <v>1078</v>
      </c>
      <c r="G365" s="1483" t="s">
        <v>1078</v>
      </c>
      <c r="H365" s="1484" t="s">
        <v>1078</v>
      </c>
      <c r="I365" s="1314" t="s">
        <v>1078</v>
      </c>
      <c r="J365" s="1483" t="s">
        <v>1078</v>
      </c>
      <c r="K365" s="1484" t="s">
        <v>1078</v>
      </c>
      <c r="L365" s="1314" t="s">
        <v>1078</v>
      </c>
      <c r="M365" s="1483" t="s">
        <v>1078</v>
      </c>
      <c r="N365" s="1484" t="s">
        <v>1078</v>
      </c>
      <c r="O365" s="1314" t="s">
        <v>1078</v>
      </c>
      <c r="P365" s="1483" t="s">
        <v>1078</v>
      </c>
      <c r="Q365" s="1484" t="s">
        <v>1078</v>
      </c>
    </row>
    <row r="366" spans="1:17">
      <c r="A366" s="1303" t="s">
        <v>7204</v>
      </c>
      <c r="B366" s="1304" t="s">
        <v>5521</v>
      </c>
      <c r="C366" s="1305" t="s">
        <v>2284</v>
      </c>
      <c r="D366" s="1479">
        <v>60.2</v>
      </c>
      <c r="E366" s="1480">
        <v>0</v>
      </c>
      <c r="F366" s="1305" t="s">
        <v>2284</v>
      </c>
      <c r="G366" s="1479">
        <v>60.1</v>
      </c>
      <c r="H366" s="1480">
        <v>0</v>
      </c>
      <c r="I366" s="1305" t="s">
        <v>2284</v>
      </c>
      <c r="J366" s="1479">
        <v>60.3</v>
      </c>
      <c r="K366" s="1480">
        <v>0</v>
      </c>
      <c r="L366" s="1305" t="s">
        <v>2284</v>
      </c>
      <c r="M366" s="1479">
        <v>60.3</v>
      </c>
      <c r="N366" s="1480">
        <v>0</v>
      </c>
      <c r="O366" s="1305" t="s">
        <v>2284</v>
      </c>
      <c r="P366" s="1479">
        <v>60.3</v>
      </c>
      <c r="Q366" s="1480">
        <v>0</v>
      </c>
    </row>
    <row r="367" spans="1:17">
      <c r="A367" s="1714" t="s">
        <v>7205</v>
      </c>
      <c r="B367" s="1350" t="s">
        <v>5526</v>
      </c>
      <c r="C367" s="1310" t="s">
        <v>2284</v>
      </c>
      <c r="D367" s="1485">
        <v>60.3</v>
      </c>
      <c r="E367" s="1486">
        <v>0</v>
      </c>
      <c r="F367" s="1310" t="s">
        <v>2284</v>
      </c>
      <c r="G367" s="1485">
        <v>60.2</v>
      </c>
      <c r="H367" s="1486">
        <v>0</v>
      </c>
      <c r="I367" s="1310" t="s">
        <v>2284</v>
      </c>
      <c r="J367" s="1485">
        <v>60.3</v>
      </c>
      <c r="K367" s="1486">
        <v>0</v>
      </c>
      <c r="L367" s="1310" t="s">
        <v>2284</v>
      </c>
      <c r="M367" s="1485">
        <v>60.2</v>
      </c>
      <c r="N367" s="1486">
        <v>0</v>
      </c>
      <c r="O367" s="1310" t="s">
        <v>2284</v>
      </c>
      <c r="P367" s="1485">
        <v>60.2</v>
      </c>
      <c r="Q367" s="1486">
        <v>0</v>
      </c>
    </row>
    <row r="368" spans="1:17">
      <c r="A368" s="1313" t="s">
        <v>7206</v>
      </c>
      <c r="B368" s="1143" t="s">
        <v>5527</v>
      </c>
      <c r="C368" s="1314" t="s">
        <v>1078</v>
      </c>
      <c r="D368" s="1483" t="s">
        <v>1078</v>
      </c>
      <c r="E368" s="1484" t="s">
        <v>1078</v>
      </c>
      <c r="F368" s="1314" t="s">
        <v>1078</v>
      </c>
      <c r="G368" s="1483" t="s">
        <v>1078</v>
      </c>
      <c r="H368" s="1484" t="s">
        <v>1078</v>
      </c>
      <c r="I368" s="1314" t="s">
        <v>1078</v>
      </c>
      <c r="J368" s="1483" t="s">
        <v>1078</v>
      </c>
      <c r="K368" s="1484" t="s">
        <v>1078</v>
      </c>
      <c r="L368" s="1314" t="s">
        <v>1078</v>
      </c>
      <c r="M368" s="1483" t="s">
        <v>1078</v>
      </c>
      <c r="N368" s="1484" t="s">
        <v>1078</v>
      </c>
      <c r="O368" s="1314" t="s">
        <v>1078</v>
      </c>
      <c r="P368" s="1483" t="s">
        <v>1078</v>
      </c>
      <c r="Q368" s="1484" t="s">
        <v>1078</v>
      </c>
    </row>
    <row r="369" spans="1:17" ht="72">
      <c r="A369" s="1299" t="s">
        <v>7412</v>
      </c>
      <c r="B369" s="1139" t="s">
        <v>7413</v>
      </c>
      <c r="C369" s="1300" t="s">
        <v>4806</v>
      </c>
      <c r="D369" s="1301" t="s">
        <v>4813</v>
      </c>
      <c r="E369" s="1302" t="s">
        <v>4814</v>
      </c>
      <c r="F369" s="1300" t="s">
        <v>4806</v>
      </c>
      <c r="G369" s="1301" t="s">
        <v>4813</v>
      </c>
      <c r="H369" s="1302" t="s">
        <v>4814</v>
      </c>
      <c r="I369" s="1300" t="s">
        <v>4806</v>
      </c>
      <c r="J369" s="1301" t="s">
        <v>4813</v>
      </c>
      <c r="K369" s="1302" t="s">
        <v>4814</v>
      </c>
      <c r="L369" s="1300" t="s">
        <v>4806</v>
      </c>
      <c r="M369" s="1301" t="s">
        <v>4813</v>
      </c>
      <c r="N369" s="1302" t="s">
        <v>4814</v>
      </c>
      <c r="O369" s="1300" t="s">
        <v>4806</v>
      </c>
      <c r="P369" s="1301" t="s">
        <v>4813</v>
      </c>
      <c r="Q369" s="1302" t="s">
        <v>4814</v>
      </c>
    </row>
    <row r="370" spans="1:17">
      <c r="A370" s="1303" t="s">
        <v>7192</v>
      </c>
      <c r="B370" s="1304" t="s">
        <v>5509</v>
      </c>
      <c r="C370" s="1305" t="s">
        <v>2284</v>
      </c>
      <c r="D370" s="1479">
        <v>40.200000000000003</v>
      </c>
      <c r="E370" s="1480">
        <v>0</v>
      </c>
      <c r="F370" s="1305" t="s">
        <v>2284</v>
      </c>
      <c r="G370" s="1479">
        <v>40.200000000000003</v>
      </c>
      <c r="H370" s="1480">
        <v>0</v>
      </c>
      <c r="I370" s="1305" t="s">
        <v>2284</v>
      </c>
      <c r="J370" s="1479">
        <v>40.200000000000003</v>
      </c>
      <c r="K370" s="1480">
        <v>0</v>
      </c>
      <c r="L370" s="1305" t="s">
        <v>2284</v>
      </c>
      <c r="M370" s="1479">
        <v>40.299999999999997</v>
      </c>
      <c r="N370" s="1480">
        <v>0</v>
      </c>
      <c r="O370" s="1305" t="s">
        <v>2284</v>
      </c>
      <c r="P370" s="1479">
        <v>40.200000000000003</v>
      </c>
      <c r="Q370" s="1480">
        <v>0</v>
      </c>
    </row>
    <row r="371" spans="1:17">
      <c r="A371" s="1714" t="s">
        <v>7193</v>
      </c>
      <c r="B371" s="1350" t="s">
        <v>5510</v>
      </c>
      <c r="C371" s="1310" t="s">
        <v>2284</v>
      </c>
      <c r="D371" s="1485">
        <v>40.200000000000003</v>
      </c>
      <c r="E371" s="1486">
        <v>0</v>
      </c>
      <c r="F371" s="1310" t="s">
        <v>2284</v>
      </c>
      <c r="G371" s="1485">
        <v>40.299999999999997</v>
      </c>
      <c r="H371" s="1486">
        <v>0</v>
      </c>
      <c r="I371" s="1310" t="s">
        <v>2284</v>
      </c>
      <c r="J371" s="1485">
        <v>40.299999999999997</v>
      </c>
      <c r="K371" s="1486">
        <v>0</v>
      </c>
      <c r="L371" s="1310" t="s">
        <v>2284</v>
      </c>
      <c r="M371" s="1485">
        <v>40.200000000000003</v>
      </c>
      <c r="N371" s="1486">
        <v>0</v>
      </c>
      <c r="O371" s="1310" t="s">
        <v>2284</v>
      </c>
      <c r="P371" s="1485">
        <v>40.299999999999997</v>
      </c>
      <c r="Q371" s="1486">
        <v>0</v>
      </c>
    </row>
    <row r="372" spans="1:17">
      <c r="A372" s="1313" t="s">
        <v>7194</v>
      </c>
      <c r="B372" s="1143" t="s">
        <v>5511</v>
      </c>
      <c r="C372" s="1314" t="s">
        <v>1078</v>
      </c>
      <c r="D372" s="1483" t="s">
        <v>1078</v>
      </c>
      <c r="E372" s="1484" t="s">
        <v>1078</v>
      </c>
      <c r="F372" s="1314" t="s">
        <v>1078</v>
      </c>
      <c r="G372" s="1483" t="s">
        <v>1078</v>
      </c>
      <c r="H372" s="1484" t="s">
        <v>1078</v>
      </c>
      <c r="I372" s="1314" t="s">
        <v>1078</v>
      </c>
      <c r="J372" s="1483" t="s">
        <v>1078</v>
      </c>
      <c r="K372" s="1484" t="s">
        <v>1078</v>
      </c>
      <c r="L372" s="1314" t="s">
        <v>1078</v>
      </c>
      <c r="M372" s="1483" t="s">
        <v>1078</v>
      </c>
      <c r="N372" s="1484" t="s">
        <v>1078</v>
      </c>
      <c r="O372" s="1314" t="s">
        <v>1078</v>
      </c>
      <c r="P372" s="1483" t="s">
        <v>1078</v>
      </c>
      <c r="Q372" s="1484" t="s">
        <v>1078</v>
      </c>
    </row>
    <row r="373" spans="1:17">
      <c r="A373" s="1303" t="s">
        <v>7195</v>
      </c>
      <c r="B373" s="1304" t="s">
        <v>5512</v>
      </c>
      <c r="C373" s="1305" t="s">
        <v>4809</v>
      </c>
      <c r="D373" s="1479" t="s">
        <v>1078</v>
      </c>
      <c r="E373" s="1480" t="s">
        <v>1078</v>
      </c>
      <c r="F373" s="1305" t="s">
        <v>4809</v>
      </c>
      <c r="G373" s="1479" t="s">
        <v>1078</v>
      </c>
      <c r="H373" s="1480" t="s">
        <v>1078</v>
      </c>
      <c r="I373" s="1305" t="s">
        <v>4809</v>
      </c>
      <c r="J373" s="1479" t="s">
        <v>1078</v>
      </c>
      <c r="K373" s="1480" t="s">
        <v>1078</v>
      </c>
      <c r="L373" s="1305" t="s">
        <v>4809</v>
      </c>
      <c r="M373" s="1479" t="s">
        <v>1078</v>
      </c>
      <c r="N373" s="1480" t="s">
        <v>1078</v>
      </c>
      <c r="O373" s="1305" t="s">
        <v>4809</v>
      </c>
      <c r="P373" s="1479" t="s">
        <v>1078</v>
      </c>
      <c r="Q373" s="1480" t="s">
        <v>1078</v>
      </c>
    </row>
    <row r="374" spans="1:17">
      <c r="A374" s="1714" t="s">
        <v>7196</v>
      </c>
      <c r="B374" s="1350" t="s">
        <v>5513</v>
      </c>
      <c r="C374" s="1310" t="s">
        <v>1078</v>
      </c>
      <c r="D374" s="1485" t="s">
        <v>1078</v>
      </c>
      <c r="E374" s="1486" t="s">
        <v>1078</v>
      </c>
      <c r="F374" s="1310" t="s">
        <v>1078</v>
      </c>
      <c r="G374" s="1485" t="s">
        <v>1078</v>
      </c>
      <c r="H374" s="1486" t="s">
        <v>1078</v>
      </c>
      <c r="I374" s="1310" t="s">
        <v>1078</v>
      </c>
      <c r="J374" s="1485" t="s">
        <v>1078</v>
      </c>
      <c r="K374" s="1486" t="s">
        <v>1078</v>
      </c>
      <c r="L374" s="1310" t="s">
        <v>1078</v>
      </c>
      <c r="M374" s="1485" t="s">
        <v>1078</v>
      </c>
      <c r="N374" s="1486" t="s">
        <v>1078</v>
      </c>
      <c r="O374" s="1310" t="s">
        <v>1078</v>
      </c>
      <c r="P374" s="1485" t="s">
        <v>1078</v>
      </c>
      <c r="Q374" s="1486" t="s">
        <v>1078</v>
      </c>
    </row>
    <row r="375" spans="1:17">
      <c r="A375" s="1313" t="s">
        <v>7197</v>
      </c>
      <c r="B375" s="1143" t="s">
        <v>5514</v>
      </c>
      <c r="C375" s="1314" t="s">
        <v>1078</v>
      </c>
      <c r="D375" s="1483" t="s">
        <v>1078</v>
      </c>
      <c r="E375" s="1484" t="s">
        <v>1078</v>
      </c>
      <c r="F375" s="1314" t="s">
        <v>1078</v>
      </c>
      <c r="G375" s="1483" t="s">
        <v>1078</v>
      </c>
      <c r="H375" s="1484" t="s">
        <v>1078</v>
      </c>
      <c r="I375" s="1314" t="s">
        <v>1078</v>
      </c>
      <c r="J375" s="1483" t="s">
        <v>1078</v>
      </c>
      <c r="K375" s="1484" t="s">
        <v>1078</v>
      </c>
      <c r="L375" s="1314" t="s">
        <v>1078</v>
      </c>
      <c r="M375" s="1483" t="s">
        <v>1078</v>
      </c>
      <c r="N375" s="1484" t="s">
        <v>1078</v>
      </c>
      <c r="O375" s="1314" t="s">
        <v>1078</v>
      </c>
      <c r="P375" s="1483" t="s">
        <v>1078</v>
      </c>
      <c r="Q375" s="1484" t="s">
        <v>1078</v>
      </c>
    </row>
    <row r="376" spans="1:17">
      <c r="A376" s="1303" t="s">
        <v>7198</v>
      </c>
      <c r="B376" s="1304" t="s">
        <v>5515</v>
      </c>
      <c r="C376" s="1305" t="s">
        <v>2284</v>
      </c>
      <c r="D376" s="1479">
        <v>50.3</v>
      </c>
      <c r="E376" s="1480">
        <v>0</v>
      </c>
      <c r="F376" s="1305" t="s">
        <v>4810</v>
      </c>
      <c r="G376" s="1479">
        <v>50.2</v>
      </c>
      <c r="H376" s="1480">
        <v>33.4</v>
      </c>
      <c r="I376" s="1305" t="s">
        <v>2284</v>
      </c>
      <c r="J376" s="1479">
        <v>50.4</v>
      </c>
      <c r="K376" s="1480">
        <v>0</v>
      </c>
      <c r="L376" s="1305" t="s">
        <v>2284</v>
      </c>
      <c r="M376" s="1479">
        <v>50.2</v>
      </c>
      <c r="N376" s="1480">
        <v>0</v>
      </c>
      <c r="O376" s="1305" t="s">
        <v>2284</v>
      </c>
      <c r="P376" s="1479">
        <v>50.3</v>
      </c>
      <c r="Q376" s="1480">
        <v>0</v>
      </c>
    </row>
    <row r="377" spans="1:17">
      <c r="A377" s="1714" t="s">
        <v>7199</v>
      </c>
      <c r="B377" s="1350" t="s">
        <v>5516</v>
      </c>
      <c r="C377" s="1310" t="s">
        <v>2284</v>
      </c>
      <c r="D377" s="1485">
        <v>50.2</v>
      </c>
      <c r="E377" s="1486">
        <v>0</v>
      </c>
      <c r="F377" s="1310" t="s">
        <v>2284</v>
      </c>
      <c r="G377" s="1485">
        <v>50.3</v>
      </c>
      <c r="H377" s="1486">
        <v>0</v>
      </c>
      <c r="I377" s="1310" t="s">
        <v>2284</v>
      </c>
      <c r="J377" s="1485">
        <v>50.3</v>
      </c>
      <c r="K377" s="1486">
        <v>0</v>
      </c>
      <c r="L377" s="1310" t="s">
        <v>2284</v>
      </c>
      <c r="M377" s="1485">
        <v>50.2</v>
      </c>
      <c r="N377" s="1486">
        <v>0</v>
      </c>
      <c r="O377" s="1310" t="s">
        <v>2284</v>
      </c>
      <c r="P377" s="1485">
        <v>50.3</v>
      </c>
      <c r="Q377" s="1486">
        <v>0</v>
      </c>
    </row>
    <row r="378" spans="1:17">
      <c r="A378" s="1313" t="s">
        <v>7200</v>
      </c>
      <c r="B378" s="1143" t="s">
        <v>5517</v>
      </c>
      <c r="C378" s="1314" t="s">
        <v>1078</v>
      </c>
      <c r="D378" s="1483" t="s">
        <v>1078</v>
      </c>
      <c r="E378" s="1484" t="s">
        <v>1078</v>
      </c>
      <c r="F378" s="1314" t="s">
        <v>2284</v>
      </c>
      <c r="G378" s="1483">
        <v>50.2</v>
      </c>
      <c r="H378" s="1484">
        <v>0</v>
      </c>
      <c r="I378" s="1314" t="s">
        <v>1078</v>
      </c>
      <c r="J378" s="1483" t="s">
        <v>1078</v>
      </c>
      <c r="K378" s="1484" t="s">
        <v>1078</v>
      </c>
      <c r="L378" s="1314" t="s">
        <v>1078</v>
      </c>
      <c r="M378" s="1483" t="s">
        <v>1078</v>
      </c>
      <c r="N378" s="1484" t="s">
        <v>1078</v>
      </c>
      <c r="O378" s="1314" t="s">
        <v>1078</v>
      </c>
      <c r="P378" s="1483" t="s">
        <v>1078</v>
      </c>
      <c r="Q378" s="1484" t="s">
        <v>1078</v>
      </c>
    </row>
    <row r="379" spans="1:17" ht="72">
      <c r="A379" s="1299" t="s">
        <v>7414</v>
      </c>
      <c r="B379" s="1139" t="s">
        <v>7415</v>
      </c>
      <c r="C379" s="1300" t="s">
        <v>4806</v>
      </c>
      <c r="D379" s="1301" t="s">
        <v>4813</v>
      </c>
      <c r="E379" s="1302" t="s">
        <v>4814</v>
      </c>
      <c r="F379" s="1300" t="s">
        <v>4806</v>
      </c>
      <c r="G379" s="1301" t="s">
        <v>4813</v>
      </c>
      <c r="H379" s="1302" t="s">
        <v>4814</v>
      </c>
      <c r="I379" s="1300" t="s">
        <v>4806</v>
      </c>
      <c r="J379" s="1301" t="s">
        <v>4813</v>
      </c>
      <c r="K379" s="1302" t="s">
        <v>4814</v>
      </c>
      <c r="L379" s="1300" t="s">
        <v>4806</v>
      </c>
      <c r="M379" s="1301" t="s">
        <v>4813</v>
      </c>
      <c r="N379" s="1302" t="s">
        <v>4814</v>
      </c>
      <c r="O379" s="1300" t="s">
        <v>4806</v>
      </c>
      <c r="P379" s="1301" t="s">
        <v>4813</v>
      </c>
      <c r="Q379" s="1302" t="s">
        <v>4814</v>
      </c>
    </row>
    <row r="380" spans="1:17">
      <c r="A380" s="1303" t="s">
        <v>7192</v>
      </c>
      <c r="B380" s="1304" t="s">
        <v>5509</v>
      </c>
      <c r="C380" s="1305" t="s">
        <v>2284</v>
      </c>
      <c r="D380" s="1479">
        <v>40.200000000000003</v>
      </c>
      <c r="E380" s="1480">
        <v>0</v>
      </c>
      <c r="F380" s="1305" t="s">
        <v>2284</v>
      </c>
      <c r="G380" s="1479">
        <v>40.200000000000003</v>
      </c>
      <c r="H380" s="1480">
        <v>0</v>
      </c>
      <c r="I380" s="1305" t="s">
        <v>2284</v>
      </c>
      <c r="J380" s="1479">
        <v>40.200000000000003</v>
      </c>
      <c r="K380" s="1480">
        <v>0</v>
      </c>
      <c r="L380" s="1305" t="s">
        <v>2284</v>
      </c>
      <c r="M380" s="1479">
        <v>40.299999999999997</v>
      </c>
      <c r="N380" s="1480">
        <v>0</v>
      </c>
      <c r="O380" s="1305" t="s">
        <v>2284</v>
      </c>
      <c r="P380" s="1479">
        <v>40.200000000000003</v>
      </c>
      <c r="Q380" s="1480">
        <v>0</v>
      </c>
    </row>
    <row r="381" spans="1:17">
      <c r="A381" s="1714" t="s">
        <v>7193</v>
      </c>
      <c r="B381" s="1350" t="s">
        <v>5510</v>
      </c>
      <c r="C381" s="1310" t="s">
        <v>2284</v>
      </c>
      <c r="D381" s="1485">
        <v>40.200000000000003</v>
      </c>
      <c r="E381" s="1486">
        <v>0</v>
      </c>
      <c r="F381" s="1310" t="s">
        <v>2284</v>
      </c>
      <c r="G381" s="1485">
        <v>40.299999999999997</v>
      </c>
      <c r="H381" s="1486">
        <v>0</v>
      </c>
      <c r="I381" s="1310" t="s">
        <v>2284</v>
      </c>
      <c r="J381" s="1485">
        <v>40.299999999999997</v>
      </c>
      <c r="K381" s="1486">
        <v>0</v>
      </c>
      <c r="L381" s="1310" t="s">
        <v>2284</v>
      </c>
      <c r="M381" s="1485">
        <v>40.200000000000003</v>
      </c>
      <c r="N381" s="1486">
        <v>0</v>
      </c>
      <c r="O381" s="1310" t="s">
        <v>2284</v>
      </c>
      <c r="P381" s="1485">
        <v>40.299999999999997</v>
      </c>
      <c r="Q381" s="1486">
        <v>0</v>
      </c>
    </row>
    <row r="382" spans="1:17">
      <c r="A382" s="1313" t="s">
        <v>7194</v>
      </c>
      <c r="B382" s="1143" t="s">
        <v>5511</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row>
    <row r="383" spans="1:17">
      <c r="A383" s="1303" t="s">
        <v>7195</v>
      </c>
      <c r="B383" s="1304" t="s">
        <v>5512</v>
      </c>
      <c r="C383" s="1305" t="s">
        <v>4809</v>
      </c>
      <c r="D383" s="1479" t="s">
        <v>1078</v>
      </c>
      <c r="E383" s="1480" t="s">
        <v>1078</v>
      </c>
      <c r="F383" s="1305" t="s">
        <v>4809</v>
      </c>
      <c r="G383" s="1479" t="s">
        <v>1078</v>
      </c>
      <c r="H383" s="1480" t="s">
        <v>1078</v>
      </c>
      <c r="I383" s="1305" t="s">
        <v>4809</v>
      </c>
      <c r="J383" s="1479" t="s">
        <v>1078</v>
      </c>
      <c r="K383" s="1480" t="s">
        <v>1078</v>
      </c>
      <c r="L383" s="1305" t="s">
        <v>4809</v>
      </c>
      <c r="M383" s="1479" t="s">
        <v>1078</v>
      </c>
      <c r="N383" s="1480" t="s">
        <v>1078</v>
      </c>
      <c r="O383" s="1305" t="s">
        <v>4809</v>
      </c>
      <c r="P383" s="1479" t="s">
        <v>1078</v>
      </c>
      <c r="Q383" s="1480" t="s">
        <v>1078</v>
      </c>
    </row>
    <row r="384" spans="1:17">
      <c r="A384" s="1714" t="s">
        <v>7196</v>
      </c>
      <c r="B384" s="1350" t="s">
        <v>5513</v>
      </c>
      <c r="C384" s="1310" t="s">
        <v>1078</v>
      </c>
      <c r="D384" s="1485" t="s">
        <v>1078</v>
      </c>
      <c r="E384" s="1486" t="s">
        <v>1078</v>
      </c>
      <c r="F384" s="1310" t="s">
        <v>1078</v>
      </c>
      <c r="G384" s="1485" t="s">
        <v>1078</v>
      </c>
      <c r="H384" s="1486" t="s">
        <v>1078</v>
      </c>
      <c r="I384" s="1310" t="s">
        <v>1078</v>
      </c>
      <c r="J384" s="1485" t="s">
        <v>1078</v>
      </c>
      <c r="K384" s="1486" t="s">
        <v>1078</v>
      </c>
      <c r="L384" s="1310" t="s">
        <v>1078</v>
      </c>
      <c r="M384" s="1485" t="s">
        <v>1078</v>
      </c>
      <c r="N384" s="1486" t="s">
        <v>1078</v>
      </c>
      <c r="O384" s="1310" t="s">
        <v>1078</v>
      </c>
      <c r="P384" s="1485" t="s">
        <v>1078</v>
      </c>
      <c r="Q384" s="1486" t="s">
        <v>1078</v>
      </c>
    </row>
    <row r="385" spans="1:17">
      <c r="A385" s="1313" t="s">
        <v>7197</v>
      </c>
      <c r="B385" s="1143" t="s">
        <v>5514</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row>
    <row r="386" spans="1:17">
      <c r="A386" s="1303" t="s">
        <v>7198</v>
      </c>
      <c r="B386" s="1304" t="s">
        <v>5515</v>
      </c>
      <c r="C386" s="1305" t="s">
        <v>2284</v>
      </c>
      <c r="D386" s="1479">
        <v>50.3</v>
      </c>
      <c r="E386" s="1480">
        <v>0</v>
      </c>
      <c r="F386" s="1305" t="s">
        <v>4810</v>
      </c>
      <c r="G386" s="1479">
        <v>50.2</v>
      </c>
      <c r="H386" s="1480">
        <v>33.4</v>
      </c>
      <c r="I386" s="1305" t="s">
        <v>2284</v>
      </c>
      <c r="J386" s="1479">
        <v>50.4</v>
      </c>
      <c r="K386" s="1480">
        <v>0</v>
      </c>
      <c r="L386" s="1305" t="s">
        <v>2284</v>
      </c>
      <c r="M386" s="1479">
        <v>50.2</v>
      </c>
      <c r="N386" s="1480">
        <v>0</v>
      </c>
      <c r="O386" s="1305" t="s">
        <v>2284</v>
      </c>
      <c r="P386" s="1479">
        <v>50.3</v>
      </c>
      <c r="Q386" s="1480">
        <v>0</v>
      </c>
    </row>
    <row r="387" spans="1:17">
      <c r="A387" s="1714" t="s">
        <v>7199</v>
      </c>
      <c r="B387" s="1350" t="s">
        <v>5516</v>
      </c>
      <c r="C387" s="1310" t="s">
        <v>2284</v>
      </c>
      <c r="D387" s="1485">
        <v>50.2</v>
      </c>
      <c r="E387" s="1486">
        <v>0</v>
      </c>
      <c r="F387" s="1310" t="s">
        <v>2284</v>
      </c>
      <c r="G387" s="1485">
        <v>50.3</v>
      </c>
      <c r="H387" s="1486">
        <v>0</v>
      </c>
      <c r="I387" s="1310" t="s">
        <v>2284</v>
      </c>
      <c r="J387" s="1485">
        <v>50.3</v>
      </c>
      <c r="K387" s="1486">
        <v>0</v>
      </c>
      <c r="L387" s="1310" t="s">
        <v>2284</v>
      </c>
      <c r="M387" s="1485">
        <v>50.2</v>
      </c>
      <c r="N387" s="1486">
        <v>0</v>
      </c>
      <c r="O387" s="1310" t="s">
        <v>2284</v>
      </c>
      <c r="P387" s="1485">
        <v>50.3</v>
      </c>
      <c r="Q387" s="1486">
        <v>0</v>
      </c>
    </row>
    <row r="388" spans="1:17">
      <c r="A388" s="1313" t="s">
        <v>7200</v>
      </c>
      <c r="B388" s="1143" t="s">
        <v>5517</v>
      </c>
      <c r="C388" s="1314" t="s">
        <v>1078</v>
      </c>
      <c r="D388" s="1483" t="s">
        <v>1078</v>
      </c>
      <c r="E388" s="1484" t="s">
        <v>1078</v>
      </c>
      <c r="F388" s="1314" t="s">
        <v>2284</v>
      </c>
      <c r="G388" s="1483">
        <v>50.2</v>
      </c>
      <c r="H388" s="1484">
        <v>0</v>
      </c>
      <c r="I388" s="1314" t="s">
        <v>1078</v>
      </c>
      <c r="J388" s="1483" t="s">
        <v>1078</v>
      </c>
      <c r="K388" s="1484" t="s">
        <v>1078</v>
      </c>
      <c r="L388" s="1314" t="s">
        <v>1078</v>
      </c>
      <c r="M388" s="1483" t="s">
        <v>1078</v>
      </c>
      <c r="N388" s="1484" t="s">
        <v>1078</v>
      </c>
      <c r="O388" s="1314" t="s">
        <v>1078</v>
      </c>
      <c r="P388" s="1483" t="s">
        <v>1078</v>
      </c>
      <c r="Q388" s="1484" t="s">
        <v>1078</v>
      </c>
    </row>
    <row r="389" spans="1:17" ht="66.75">
      <c r="A389" s="1299" t="s">
        <v>7233</v>
      </c>
      <c r="B389" s="1139" t="s">
        <v>7416</v>
      </c>
      <c r="C389" s="1300" t="s">
        <v>4806</v>
      </c>
      <c r="D389" s="1301" t="s">
        <v>4813</v>
      </c>
      <c r="E389" s="1302" t="s">
        <v>4814</v>
      </c>
      <c r="F389" s="1300" t="s">
        <v>4806</v>
      </c>
      <c r="G389" s="1301" t="s">
        <v>4813</v>
      </c>
      <c r="H389" s="1302" t="s">
        <v>4814</v>
      </c>
      <c r="I389" s="1300" t="s">
        <v>4806</v>
      </c>
      <c r="J389" s="1301" t="s">
        <v>4813</v>
      </c>
      <c r="K389" s="1302" t="s">
        <v>4814</v>
      </c>
      <c r="L389" s="1300" t="s">
        <v>4806</v>
      </c>
      <c r="M389" s="1301" t="s">
        <v>4813</v>
      </c>
      <c r="N389" s="1302" t="s">
        <v>4814</v>
      </c>
      <c r="O389" s="1300" t="s">
        <v>4806</v>
      </c>
      <c r="P389" s="1301" t="s">
        <v>4813</v>
      </c>
      <c r="Q389" s="1302" t="s">
        <v>4814</v>
      </c>
    </row>
    <row r="390" spans="1:17">
      <c r="A390" s="1303" t="s">
        <v>7215</v>
      </c>
      <c r="B390" s="1304" t="s">
        <v>5806</v>
      </c>
      <c r="C390" s="1305" t="s">
        <v>2284</v>
      </c>
      <c r="D390" s="1479">
        <v>45.3</v>
      </c>
      <c r="E390" s="1480">
        <v>0</v>
      </c>
      <c r="F390" s="1305" t="s">
        <v>2284</v>
      </c>
      <c r="G390" s="1479">
        <v>45.3</v>
      </c>
      <c r="H390" s="1480">
        <v>0</v>
      </c>
      <c r="I390" s="1305" t="s">
        <v>2284</v>
      </c>
      <c r="J390" s="1479">
        <v>45.3</v>
      </c>
      <c r="K390" s="1480">
        <v>0</v>
      </c>
      <c r="L390" s="1305" t="s">
        <v>2284</v>
      </c>
      <c r="M390" s="1479">
        <v>45.2</v>
      </c>
      <c r="N390" s="1480">
        <v>0</v>
      </c>
      <c r="O390" s="1305" t="s">
        <v>2284</v>
      </c>
      <c r="P390" s="1479">
        <v>45.2</v>
      </c>
      <c r="Q390" s="1480">
        <v>0</v>
      </c>
    </row>
    <row r="391" spans="1:17">
      <c r="A391" s="1308" t="s">
        <v>7212</v>
      </c>
      <c r="B391" s="1309" t="s">
        <v>5807</v>
      </c>
      <c r="C391" s="1310" t="s">
        <v>2284</v>
      </c>
      <c r="D391" s="1485">
        <v>45.2</v>
      </c>
      <c r="E391" s="1486">
        <v>0</v>
      </c>
      <c r="F391" s="1310" t="s">
        <v>2284</v>
      </c>
      <c r="G391" s="1485">
        <v>45.2</v>
      </c>
      <c r="H391" s="1486">
        <v>0</v>
      </c>
      <c r="I391" s="1310" t="s">
        <v>2284</v>
      </c>
      <c r="J391" s="1485">
        <v>45.3</v>
      </c>
      <c r="K391" s="1486">
        <v>0</v>
      </c>
      <c r="L391" s="1310" t="s">
        <v>2284</v>
      </c>
      <c r="M391" s="1485">
        <v>45.1</v>
      </c>
      <c r="N391" s="1486">
        <v>0</v>
      </c>
      <c r="O391" s="1310" t="s">
        <v>2284</v>
      </c>
      <c r="P391" s="1485">
        <v>45.2</v>
      </c>
      <c r="Q391" s="1486">
        <v>0</v>
      </c>
    </row>
    <row r="392" spans="1:17">
      <c r="A392" s="1313" t="s">
        <v>7213</v>
      </c>
      <c r="B392" s="1143" t="s">
        <v>5808</v>
      </c>
      <c r="C392" s="1314" t="s">
        <v>1078</v>
      </c>
      <c r="D392" s="1483" t="s">
        <v>1078</v>
      </c>
      <c r="E392" s="1484" t="s">
        <v>1078</v>
      </c>
      <c r="F392" s="1314" t="s">
        <v>1078</v>
      </c>
      <c r="G392" s="1483" t="s">
        <v>1078</v>
      </c>
      <c r="H392" s="1484" t="s">
        <v>1078</v>
      </c>
      <c r="I392" s="1314" t="s">
        <v>1078</v>
      </c>
      <c r="J392" s="1483" t="s">
        <v>1078</v>
      </c>
      <c r="K392" s="1484" t="s">
        <v>1078</v>
      </c>
      <c r="L392" s="1314" t="s">
        <v>1078</v>
      </c>
      <c r="M392" s="1483" t="s">
        <v>1078</v>
      </c>
      <c r="N392" s="1484" t="s">
        <v>1078</v>
      </c>
      <c r="O392" s="1314" t="s">
        <v>1078</v>
      </c>
      <c r="P392" s="1483" t="s">
        <v>1078</v>
      </c>
      <c r="Q392" s="1484" t="s">
        <v>1078</v>
      </c>
    </row>
    <row r="393" spans="1:17" ht="66.75">
      <c r="A393" s="1299" t="s">
        <v>7234</v>
      </c>
      <c r="B393" s="1139" t="s">
        <v>7417</v>
      </c>
      <c r="C393" s="1300" t="s">
        <v>4806</v>
      </c>
      <c r="D393" s="1301" t="s">
        <v>4813</v>
      </c>
      <c r="E393" s="1302" t="s">
        <v>4814</v>
      </c>
      <c r="F393" s="1300" t="s">
        <v>4806</v>
      </c>
      <c r="G393" s="1301" t="s">
        <v>4813</v>
      </c>
      <c r="H393" s="1302" t="s">
        <v>4814</v>
      </c>
      <c r="I393" s="1300" t="s">
        <v>4806</v>
      </c>
      <c r="J393" s="1301" t="s">
        <v>4813</v>
      </c>
      <c r="K393" s="1302" t="s">
        <v>4814</v>
      </c>
      <c r="L393" s="1300" t="s">
        <v>4806</v>
      </c>
      <c r="M393" s="1301" t="s">
        <v>4813</v>
      </c>
      <c r="N393" s="1302" t="s">
        <v>4814</v>
      </c>
      <c r="O393" s="1300" t="s">
        <v>4806</v>
      </c>
      <c r="P393" s="1301" t="s">
        <v>4813</v>
      </c>
      <c r="Q393" s="1302" t="s">
        <v>4814</v>
      </c>
    </row>
    <row r="394" spans="1:17">
      <c r="A394" s="1303" t="s">
        <v>7215</v>
      </c>
      <c r="B394" s="1304" t="s">
        <v>5806</v>
      </c>
      <c r="C394" s="1305" t="s">
        <v>2284</v>
      </c>
      <c r="D394" s="1479">
        <v>45.3</v>
      </c>
      <c r="E394" s="1480">
        <v>0</v>
      </c>
      <c r="F394" s="1305" t="s">
        <v>2284</v>
      </c>
      <c r="G394" s="1479">
        <v>45.3</v>
      </c>
      <c r="H394" s="1480">
        <v>0</v>
      </c>
      <c r="I394" s="1305" t="s">
        <v>2284</v>
      </c>
      <c r="J394" s="1479">
        <v>45.3</v>
      </c>
      <c r="K394" s="1480">
        <v>0</v>
      </c>
      <c r="L394" s="1305" t="s">
        <v>2284</v>
      </c>
      <c r="M394" s="1479">
        <v>45.2</v>
      </c>
      <c r="N394" s="1480">
        <v>0</v>
      </c>
      <c r="O394" s="1305" t="s">
        <v>2284</v>
      </c>
      <c r="P394" s="1479">
        <v>45.2</v>
      </c>
      <c r="Q394" s="1480">
        <v>0</v>
      </c>
    </row>
    <row r="395" spans="1:17">
      <c r="A395" s="1308" t="s">
        <v>7212</v>
      </c>
      <c r="B395" s="1309" t="s">
        <v>5807</v>
      </c>
      <c r="C395" s="1310" t="s">
        <v>2284</v>
      </c>
      <c r="D395" s="1485">
        <v>45.2</v>
      </c>
      <c r="E395" s="1486">
        <v>0</v>
      </c>
      <c r="F395" s="1310" t="s">
        <v>2284</v>
      </c>
      <c r="G395" s="1485">
        <v>45.2</v>
      </c>
      <c r="H395" s="1486">
        <v>0</v>
      </c>
      <c r="I395" s="1310" t="s">
        <v>2284</v>
      </c>
      <c r="J395" s="1485">
        <v>45.3</v>
      </c>
      <c r="K395" s="1486">
        <v>0</v>
      </c>
      <c r="L395" s="1310" t="s">
        <v>2284</v>
      </c>
      <c r="M395" s="1485">
        <v>45.1</v>
      </c>
      <c r="N395" s="1486">
        <v>0</v>
      </c>
      <c r="O395" s="1310" t="s">
        <v>2284</v>
      </c>
      <c r="P395" s="1485">
        <v>45.2</v>
      </c>
      <c r="Q395" s="1486">
        <v>0</v>
      </c>
    </row>
    <row r="396" spans="1:17">
      <c r="A396" s="1313" t="s">
        <v>7213</v>
      </c>
      <c r="B396" s="1143" t="s">
        <v>5808</v>
      </c>
      <c r="C396" s="1314" t="s">
        <v>1078</v>
      </c>
      <c r="D396" s="1483" t="s">
        <v>1078</v>
      </c>
      <c r="E396" s="1484" t="s">
        <v>1078</v>
      </c>
      <c r="F396" s="1314" t="s">
        <v>1078</v>
      </c>
      <c r="G396" s="1483" t="s">
        <v>1078</v>
      </c>
      <c r="H396" s="1484" t="s">
        <v>1078</v>
      </c>
      <c r="I396" s="1314" t="s">
        <v>1078</v>
      </c>
      <c r="J396" s="1483" t="s">
        <v>1078</v>
      </c>
      <c r="K396" s="1484" t="s">
        <v>1078</v>
      </c>
      <c r="L396" s="1314" t="s">
        <v>1078</v>
      </c>
      <c r="M396" s="1483" t="s">
        <v>1078</v>
      </c>
      <c r="N396" s="1484" t="s">
        <v>1078</v>
      </c>
      <c r="O396" s="1314" t="s">
        <v>1078</v>
      </c>
      <c r="P396" s="1483" t="s">
        <v>1078</v>
      </c>
      <c r="Q396" s="1484" t="s">
        <v>1078</v>
      </c>
    </row>
    <row r="397" spans="1:17" ht="66.75">
      <c r="A397" s="1299" t="s">
        <v>7235</v>
      </c>
      <c r="B397" s="1139" t="s">
        <v>7418</v>
      </c>
      <c r="C397" s="1300" t="s">
        <v>4806</v>
      </c>
      <c r="D397" s="1301" t="s">
        <v>4813</v>
      </c>
      <c r="E397" s="1302" t="s">
        <v>4814</v>
      </c>
      <c r="F397" s="1300" t="s">
        <v>4806</v>
      </c>
      <c r="G397" s="1301" t="s">
        <v>4813</v>
      </c>
      <c r="H397" s="1302" t="s">
        <v>4814</v>
      </c>
      <c r="I397" s="1300" t="s">
        <v>4806</v>
      </c>
      <c r="J397" s="1301" t="s">
        <v>4813</v>
      </c>
      <c r="K397" s="1302" t="s">
        <v>4814</v>
      </c>
      <c r="L397" s="1300" t="s">
        <v>4806</v>
      </c>
      <c r="M397" s="1301" t="s">
        <v>4813</v>
      </c>
      <c r="N397" s="1302" t="s">
        <v>4814</v>
      </c>
      <c r="O397" s="1300" t="s">
        <v>4806</v>
      </c>
      <c r="P397" s="1301" t="s">
        <v>4813</v>
      </c>
      <c r="Q397" s="1302" t="s">
        <v>4814</v>
      </c>
    </row>
    <row r="398" spans="1:17">
      <c r="A398" s="1303" t="s">
        <v>7215</v>
      </c>
      <c r="B398" s="1304" t="s">
        <v>5806</v>
      </c>
      <c r="C398" s="1305" t="s">
        <v>4809</v>
      </c>
      <c r="D398" s="1479" t="s">
        <v>1078</v>
      </c>
      <c r="E398" s="1480" t="s">
        <v>1078</v>
      </c>
      <c r="F398" s="1305" t="s">
        <v>4809</v>
      </c>
      <c r="G398" s="1479" t="s">
        <v>1078</v>
      </c>
      <c r="H398" s="1480" t="s">
        <v>1078</v>
      </c>
      <c r="I398" s="1305" t="s">
        <v>4809</v>
      </c>
      <c r="J398" s="1479" t="s">
        <v>1078</v>
      </c>
      <c r="K398" s="1480" t="s">
        <v>1078</v>
      </c>
      <c r="L398" s="1305" t="s">
        <v>4809</v>
      </c>
      <c r="M398" s="1479" t="s">
        <v>1078</v>
      </c>
      <c r="N398" s="1480" t="s">
        <v>1078</v>
      </c>
      <c r="O398" s="1305" t="s">
        <v>4809</v>
      </c>
      <c r="P398" s="1479" t="s">
        <v>1078</v>
      </c>
      <c r="Q398" s="1480" t="s">
        <v>1078</v>
      </c>
    </row>
    <row r="399" spans="1:17">
      <c r="A399" s="1308" t="s">
        <v>7212</v>
      </c>
      <c r="B399" s="1309" t="s">
        <v>5807</v>
      </c>
      <c r="C399" s="1310" t="s">
        <v>1078</v>
      </c>
      <c r="D399" s="1485" t="s">
        <v>1078</v>
      </c>
      <c r="E399" s="1486" t="s">
        <v>1078</v>
      </c>
      <c r="F399" s="1310" t="s">
        <v>1078</v>
      </c>
      <c r="G399" s="1485" t="s">
        <v>1078</v>
      </c>
      <c r="H399" s="1486" t="s">
        <v>1078</v>
      </c>
      <c r="I399" s="1310" t="s">
        <v>1078</v>
      </c>
      <c r="J399" s="1485" t="s">
        <v>1078</v>
      </c>
      <c r="K399" s="1486" t="s">
        <v>1078</v>
      </c>
      <c r="L399" s="1310" t="s">
        <v>1078</v>
      </c>
      <c r="M399" s="1485" t="s">
        <v>1078</v>
      </c>
      <c r="N399" s="1486" t="s">
        <v>1078</v>
      </c>
      <c r="O399" s="1310" t="s">
        <v>1078</v>
      </c>
      <c r="P399" s="1485" t="s">
        <v>1078</v>
      </c>
      <c r="Q399" s="1486" t="s">
        <v>1078</v>
      </c>
    </row>
    <row r="400" spans="1:17">
      <c r="A400" s="1313" t="s">
        <v>7213</v>
      </c>
      <c r="B400" s="1143" t="s">
        <v>5808</v>
      </c>
      <c r="C400" s="1314" t="s">
        <v>1078</v>
      </c>
      <c r="D400" s="1483" t="s">
        <v>1078</v>
      </c>
      <c r="E400" s="1484" t="s">
        <v>1078</v>
      </c>
      <c r="F400" s="1314" t="s">
        <v>1078</v>
      </c>
      <c r="G400" s="1483" t="s">
        <v>1078</v>
      </c>
      <c r="H400" s="1484" t="s">
        <v>1078</v>
      </c>
      <c r="I400" s="1314" t="s">
        <v>1078</v>
      </c>
      <c r="J400" s="1483" t="s">
        <v>1078</v>
      </c>
      <c r="K400" s="1484" t="s">
        <v>1078</v>
      </c>
      <c r="L400" s="1314" t="s">
        <v>1078</v>
      </c>
      <c r="M400" s="1483" t="s">
        <v>1078</v>
      </c>
      <c r="N400" s="1484" t="s">
        <v>1078</v>
      </c>
      <c r="O400" s="1314" t="s">
        <v>1078</v>
      </c>
      <c r="P400" s="1483" t="s">
        <v>1078</v>
      </c>
      <c r="Q400" s="1484" t="s">
        <v>1078</v>
      </c>
    </row>
    <row r="401" spans="1:17" ht="66.75">
      <c r="A401" s="1299" t="s">
        <v>7236</v>
      </c>
      <c r="B401" s="1139" t="s">
        <v>7419</v>
      </c>
      <c r="C401" s="1300" t="s">
        <v>4806</v>
      </c>
      <c r="D401" s="1301" t="s">
        <v>4813</v>
      </c>
      <c r="E401" s="1302" t="s">
        <v>4814</v>
      </c>
      <c r="F401" s="1300" t="s">
        <v>4806</v>
      </c>
      <c r="G401" s="1301" t="s">
        <v>4813</v>
      </c>
      <c r="H401" s="1302" t="s">
        <v>4814</v>
      </c>
      <c r="I401" s="1300" t="s">
        <v>4806</v>
      </c>
      <c r="J401" s="1301" t="s">
        <v>4813</v>
      </c>
      <c r="K401" s="1302" t="s">
        <v>4814</v>
      </c>
      <c r="L401" s="1300" t="s">
        <v>4806</v>
      </c>
      <c r="M401" s="1301" t="s">
        <v>4813</v>
      </c>
      <c r="N401" s="1302" t="s">
        <v>4814</v>
      </c>
      <c r="O401" s="1300" t="s">
        <v>4806</v>
      </c>
      <c r="P401" s="1301" t="s">
        <v>4813</v>
      </c>
      <c r="Q401" s="1302" t="s">
        <v>4814</v>
      </c>
    </row>
    <row r="402" spans="1:17">
      <c r="A402" s="1303" t="s">
        <v>7215</v>
      </c>
      <c r="B402" s="1304" t="s">
        <v>5806</v>
      </c>
      <c r="C402" s="1305" t="s">
        <v>4809</v>
      </c>
      <c r="D402" s="1479" t="s">
        <v>1078</v>
      </c>
      <c r="E402" s="1480" t="s">
        <v>1078</v>
      </c>
      <c r="F402" s="1305" t="s">
        <v>4809</v>
      </c>
      <c r="G402" s="1479" t="s">
        <v>1078</v>
      </c>
      <c r="H402" s="1480" t="s">
        <v>1078</v>
      </c>
      <c r="I402" s="1305" t="s">
        <v>4809</v>
      </c>
      <c r="J402" s="1479" t="s">
        <v>1078</v>
      </c>
      <c r="K402" s="1480" t="s">
        <v>1078</v>
      </c>
      <c r="L402" s="1305" t="s">
        <v>4809</v>
      </c>
      <c r="M402" s="1479" t="s">
        <v>1078</v>
      </c>
      <c r="N402" s="1480" t="s">
        <v>1078</v>
      </c>
      <c r="O402" s="1305" t="s">
        <v>4809</v>
      </c>
      <c r="P402" s="1479" t="s">
        <v>1078</v>
      </c>
      <c r="Q402" s="1480" t="s">
        <v>1078</v>
      </c>
    </row>
    <row r="403" spans="1:17">
      <c r="A403" s="1308" t="s">
        <v>7212</v>
      </c>
      <c r="B403" s="1309" t="s">
        <v>5807</v>
      </c>
      <c r="C403" s="1310" t="s">
        <v>1078</v>
      </c>
      <c r="D403" s="1485" t="s">
        <v>1078</v>
      </c>
      <c r="E403" s="1486" t="s">
        <v>1078</v>
      </c>
      <c r="F403" s="1310" t="s">
        <v>1078</v>
      </c>
      <c r="G403" s="1485" t="s">
        <v>1078</v>
      </c>
      <c r="H403" s="1486" t="s">
        <v>1078</v>
      </c>
      <c r="I403" s="1310" t="s">
        <v>1078</v>
      </c>
      <c r="J403" s="1485" t="s">
        <v>1078</v>
      </c>
      <c r="K403" s="1486" t="s">
        <v>1078</v>
      </c>
      <c r="L403" s="1310" t="s">
        <v>1078</v>
      </c>
      <c r="M403" s="1485" t="s">
        <v>1078</v>
      </c>
      <c r="N403" s="1486" t="s">
        <v>1078</v>
      </c>
      <c r="O403" s="1310" t="s">
        <v>1078</v>
      </c>
      <c r="P403" s="1485" t="s">
        <v>1078</v>
      </c>
      <c r="Q403" s="1486" t="s">
        <v>1078</v>
      </c>
    </row>
    <row r="404" spans="1:17">
      <c r="A404" s="1313" t="s">
        <v>7213</v>
      </c>
      <c r="B404" s="1143" t="s">
        <v>5808</v>
      </c>
      <c r="C404" s="1314" t="s">
        <v>1078</v>
      </c>
      <c r="D404" s="1483" t="s">
        <v>1078</v>
      </c>
      <c r="E404" s="1484" t="s">
        <v>1078</v>
      </c>
      <c r="F404" s="1314" t="s">
        <v>1078</v>
      </c>
      <c r="G404" s="1483" t="s">
        <v>1078</v>
      </c>
      <c r="H404" s="1484" t="s">
        <v>1078</v>
      </c>
      <c r="I404" s="1314" t="s">
        <v>1078</v>
      </c>
      <c r="J404" s="1483" t="s">
        <v>1078</v>
      </c>
      <c r="K404" s="1484" t="s">
        <v>1078</v>
      </c>
      <c r="L404" s="1314" t="s">
        <v>1078</v>
      </c>
      <c r="M404" s="1483" t="s">
        <v>1078</v>
      </c>
      <c r="N404" s="1484" t="s">
        <v>1078</v>
      </c>
      <c r="O404" s="1314" t="s">
        <v>1078</v>
      </c>
      <c r="P404" s="1483" t="s">
        <v>1078</v>
      </c>
      <c r="Q404" s="1484" t="s">
        <v>1078</v>
      </c>
    </row>
    <row r="405" spans="1:17" ht="66.75">
      <c r="A405" s="1299" t="s">
        <v>7237</v>
      </c>
      <c r="B405" s="1139" t="s">
        <v>7420</v>
      </c>
      <c r="C405" s="1300" t="s">
        <v>4806</v>
      </c>
      <c r="D405" s="1301" t="s">
        <v>4813</v>
      </c>
      <c r="E405" s="1302" t="s">
        <v>4814</v>
      </c>
      <c r="F405" s="1300" t="s">
        <v>4806</v>
      </c>
      <c r="G405" s="1301" t="s">
        <v>4813</v>
      </c>
      <c r="H405" s="1302" t="s">
        <v>4814</v>
      </c>
      <c r="I405" s="1300" t="s">
        <v>4806</v>
      </c>
      <c r="J405" s="1301" t="s">
        <v>4813</v>
      </c>
      <c r="K405" s="1302" t="s">
        <v>4814</v>
      </c>
      <c r="L405" s="1300" t="s">
        <v>4806</v>
      </c>
      <c r="M405" s="1301" t="s">
        <v>4813</v>
      </c>
      <c r="N405" s="1302" t="s">
        <v>4814</v>
      </c>
      <c r="O405" s="1300" t="s">
        <v>4806</v>
      </c>
      <c r="P405" s="1301" t="s">
        <v>4813</v>
      </c>
      <c r="Q405" s="1302" t="s">
        <v>4814</v>
      </c>
    </row>
    <row r="406" spans="1:17">
      <c r="A406" s="1303" t="s">
        <v>7215</v>
      </c>
      <c r="B406" s="1304" t="s">
        <v>5806</v>
      </c>
      <c r="C406" s="1305" t="s">
        <v>2284</v>
      </c>
      <c r="D406" s="1479">
        <v>45.2</v>
      </c>
      <c r="E406" s="1480">
        <v>0</v>
      </c>
      <c r="F406" s="1305" t="s">
        <v>2284</v>
      </c>
      <c r="G406" s="1479">
        <v>45.2</v>
      </c>
      <c r="H406" s="1480">
        <v>0</v>
      </c>
      <c r="I406" s="1305" t="s">
        <v>2284</v>
      </c>
      <c r="J406" s="1479">
        <v>45.3</v>
      </c>
      <c r="K406" s="1480">
        <v>0</v>
      </c>
      <c r="L406" s="1305" t="s">
        <v>2284</v>
      </c>
      <c r="M406" s="1479">
        <v>45.2</v>
      </c>
      <c r="N406" s="1480">
        <v>0</v>
      </c>
      <c r="O406" s="1305" t="s">
        <v>2284</v>
      </c>
      <c r="P406" s="1479">
        <v>45.2</v>
      </c>
      <c r="Q406" s="1480">
        <v>0</v>
      </c>
    </row>
    <row r="407" spans="1:17">
      <c r="A407" s="1308" t="s">
        <v>7212</v>
      </c>
      <c r="B407" s="1309" t="s">
        <v>5807</v>
      </c>
      <c r="C407" s="1310" t="s">
        <v>2284</v>
      </c>
      <c r="D407" s="1485">
        <v>45.1</v>
      </c>
      <c r="E407" s="1486">
        <v>0</v>
      </c>
      <c r="F407" s="1310" t="s">
        <v>2284</v>
      </c>
      <c r="G407" s="1485">
        <v>45.2</v>
      </c>
      <c r="H407" s="1486">
        <v>0</v>
      </c>
      <c r="I407" s="1310" t="s">
        <v>2284</v>
      </c>
      <c r="J407" s="1485">
        <v>45.3</v>
      </c>
      <c r="K407" s="1486">
        <v>0</v>
      </c>
      <c r="L407" s="1310" t="s">
        <v>2284</v>
      </c>
      <c r="M407" s="1485">
        <v>45.2</v>
      </c>
      <c r="N407" s="1486">
        <v>0</v>
      </c>
      <c r="O407" s="1310" t="s">
        <v>2284</v>
      </c>
      <c r="P407" s="1485">
        <v>45.2</v>
      </c>
      <c r="Q407" s="1486">
        <v>0</v>
      </c>
    </row>
    <row r="408" spans="1:17">
      <c r="A408" s="1313" t="s">
        <v>7213</v>
      </c>
      <c r="B408" s="1143" t="s">
        <v>5808</v>
      </c>
      <c r="C408" s="1314" t="s">
        <v>1078</v>
      </c>
      <c r="D408" s="1483" t="s">
        <v>1078</v>
      </c>
      <c r="E408" s="1484" t="s">
        <v>1078</v>
      </c>
      <c r="F408" s="1314" t="s">
        <v>1078</v>
      </c>
      <c r="G408" s="1483" t="s">
        <v>1078</v>
      </c>
      <c r="H408" s="1484" t="s">
        <v>1078</v>
      </c>
      <c r="I408" s="1314" t="s">
        <v>1078</v>
      </c>
      <c r="J408" s="1483" t="s">
        <v>1078</v>
      </c>
      <c r="K408" s="1484" t="s">
        <v>1078</v>
      </c>
      <c r="L408" s="1314" t="s">
        <v>1078</v>
      </c>
      <c r="M408" s="1483" t="s">
        <v>1078</v>
      </c>
      <c r="N408" s="1484" t="s">
        <v>1078</v>
      </c>
      <c r="O408" s="1314" t="s">
        <v>1078</v>
      </c>
      <c r="P408" s="1483" t="s">
        <v>1078</v>
      </c>
      <c r="Q408" s="1484" t="s">
        <v>1078</v>
      </c>
    </row>
    <row r="409" spans="1:17" ht="66.75">
      <c r="A409" s="1299" t="s">
        <v>7238</v>
      </c>
      <c r="B409" s="1139" t="s">
        <v>7421</v>
      </c>
      <c r="C409" s="1300" t="s">
        <v>4806</v>
      </c>
      <c r="D409" s="1301" t="s">
        <v>4813</v>
      </c>
      <c r="E409" s="1302" t="s">
        <v>4814</v>
      </c>
      <c r="F409" s="1300" t="s">
        <v>4806</v>
      </c>
      <c r="G409" s="1301" t="s">
        <v>4813</v>
      </c>
      <c r="H409" s="1302" t="s">
        <v>4814</v>
      </c>
      <c r="I409" s="1300" t="s">
        <v>4806</v>
      </c>
      <c r="J409" s="1301" t="s">
        <v>4813</v>
      </c>
      <c r="K409" s="1302" t="s">
        <v>4814</v>
      </c>
      <c r="L409" s="1300" t="s">
        <v>4806</v>
      </c>
      <c r="M409" s="1301" t="s">
        <v>4813</v>
      </c>
      <c r="N409" s="1302" t="s">
        <v>4814</v>
      </c>
      <c r="O409" s="1300" t="s">
        <v>4806</v>
      </c>
      <c r="P409" s="1301" t="s">
        <v>4813</v>
      </c>
      <c r="Q409" s="1302" t="s">
        <v>4814</v>
      </c>
    </row>
    <row r="410" spans="1:17">
      <c r="A410" s="1303" t="s">
        <v>7215</v>
      </c>
      <c r="B410" s="1304" t="s">
        <v>5806</v>
      </c>
      <c r="C410" s="1305" t="s">
        <v>2284</v>
      </c>
      <c r="D410" s="1479">
        <v>45.2</v>
      </c>
      <c r="E410" s="1480">
        <v>0</v>
      </c>
      <c r="F410" s="1305" t="s">
        <v>2284</v>
      </c>
      <c r="G410" s="1479">
        <v>45.2</v>
      </c>
      <c r="H410" s="1480">
        <v>0</v>
      </c>
      <c r="I410" s="1305" t="s">
        <v>2284</v>
      </c>
      <c r="J410" s="1479">
        <v>45.3</v>
      </c>
      <c r="K410" s="1480">
        <v>0</v>
      </c>
      <c r="L410" s="1305" t="s">
        <v>2284</v>
      </c>
      <c r="M410" s="1479">
        <v>45.2</v>
      </c>
      <c r="N410" s="1480">
        <v>0</v>
      </c>
      <c r="O410" s="1305" t="s">
        <v>2284</v>
      </c>
      <c r="P410" s="1479">
        <v>45.2</v>
      </c>
      <c r="Q410" s="1480">
        <v>0</v>
      </c>
    </row>
    <row r="411" spans="1:17">
      <c r="A411" s="1714" t="s">
        <v>7212</v>
      </c>
      <c r="B411" s="1350" t="s">
        <v>5807</v>
      </c>
      <c r="C411" s="1310" t="s">
        <v>2284</v>
      </c>
      <c r="D411" s="1485">
        <v>45.1</v>
      </c>
      <c r="E411" s="1486">
        <v>0</v>
      </c>
      <c r="F411" s="1310" t="s">
        <v>2284</v>
      </c>
      <c r="G411" s="1485">
        <v>45.2</v>
      </c>
      <c r="H411" s="1486">
        <v>0</v>
      </c>
      <c r="I411" s="1310" t="s">
        <v>2284</v>
      </c>
      <c r="J411" s="1485">
        <v>45.3</v>
      </c>
      <c r="K411" s="1486">
        <v>0</v>
      </c>
      <c r="L411" s="1310" t="s">
        <v>2284</v>
      </c>
      <c r="M411" s="1485">
        <v>45.2</v>
      </c>
      <c r="N411" s="1486">
        <v>0</v>
      </c>
      <c r="O411" s="1310" t="s">
        <v>2284</v>
      </c>
      <c r="P411" s="1485">
        <v>45.2</v>
      </c>
      <c r="Q411" s="1486">
        <v>0</v>
      </c>
    </row>
    <row r="412" spans="1:17" ht="19.5" thickBot="1">
      <c r="A412" s="1715" t="s">
        <v>7213</v>
      </c>
      <c r="B412" s="1321" t="s">
        <v>5808</v>
      </c>
      <c r="C412" s="1500" t="s">
        <v>1078</v>
      </c>
      <c r="D412" s="1501" t="s">
        <v>1078</v>
      </c>
      <c r="E412" s="1502" t="s">
        <v>1078</v>
      </c>
      <c r="F412" s="1500" t="s">
        <v>1078</v>
      </c>
      <c r="G412" s="1501" t="s">
        <v>1078</v>
      </c>
      <c r="H412" s="1502" t="s">
        <v>1078</v>
      </c>
      <c r="I412" s="1500" t="s">
        <v>1078</v>
      </c>
      <c r="J412" s="1501" t="s">
        <v>1078</v>
      </c>
      <c r="K412" s="1502" t="s">
        <v>1078</v>
      </c>
      <c r="L412" s="1500" t="s">
        <v>1078</v>
      </c>
      <c r="M412" s="1501" t="s">
        <v>1078</v>
      </c>
      <c r="N412" s="1502" t="s">
        <v>1078</v>
      </c>
      <c r="O412" s="1500" t="s">
        <v>1078</v>
      </c>
      <c r="P412" s="1501" t="s">
        <v>1078</v>
      </c>
      <c r="Q412" s="1502" t="s">
        <v>1078</v>
      </c>
    </row>
    <row r="413" spans="1:17" ht="19.5" thickTop="1">
      <c r="A413" s="2060" t="s">
        <v>7239</v>
      </c>
      <c r="B413" s="2061" t="s">
        <v>7422</v>
      </c>
      <c r="C413" s="2062"/>
      <c r="D413" s="2063"/>
      <c r="E413" s="2064"/>
      <c r="F413" s="2062"/>
      <c r="G413" s="2063"/>
      <c r="H413" s="2064"/>
      <c r="I413" s="2062"/>
      <c r="J413" s="2063"/>
      <c r="K413" s="2064"/>
      <c r="L413" s="2062"/>
      <c r="M413" s="2063"/>
      <c r="N413" s="2064"/>
      <c r="O413" s="2062"/>
      <c r="P413" s="2063"/>
      <c r="Q413" s="2064"/>
    </row>
    <row r="414" spans="1:17">
      <c r="A414" s="1296" t="s">
        <v>7166</v>
      </c>
      <c r="B414" s="1160" t="s">
        <v>5416</v>
      </c>
      <c r="C414" s="1207"/>
      <c r="D414" s="1477">
        <v>5</v>
      </c>
      <c r="E414" s="1209"/>
      <c r="F414" s="1207"/>
      <c r="G414" s="1477">
        <v>5</v>
      </c>
      <c r="H414" s="1209"/>
      <c r="I414" s="1207"/>
      <c r="J414" s="1477">
        <v>5</v>
      </c>
      <c r="K414" s="1209"/>
      <c r="L414" s="1207"/>
      <c r="M414" s="1477">
        <v>5</v>
      </c>
      <c r="N414" s="1209"/>
      <c r="O414" s="1207"/>
      <c r="P414" s="1477">
        <v>5</v>
      </c>
      <c r="Q414" s="1209"/>
    </row>
    <row r="415" spans="1:17">
      <c r="A415" s="1296" t="s">
        <v>7171</v>
      </c>
      <c r="B415" s="1160" t="s">
        <v>5409</v>
      </c>
      <c r="C415" s="1207"/>
      <c r="D415" s="1993">
        <v>8.8000000000000007</v>
      </c>
      <c r="E415" s="1209"/>
      <c r="F415" s="1207"/>
      <c r="G415" s="1993">
        <v>9</v>
      </c>
      <c r="H415" s="1209"/>
      <c r="I415" s="1207"/>
      <c r="J415" s="1993">
        <v>7.6</v>
      </c>
      <c r="K415" s="1209"/>
      <c r="L415" s="1207"/>
      <c r="M415" s="1993">
        <v>9</v>
      </c>
      <c r="N415" s="1209"/>
      <c r="O415" s="1207"/>
      <c r="P415" s="1993">
        <v>9</v>
      </c>
      <c r="Q415" s="1209"/>
    </row>
    <row r="416" spans="1:17">
      <c r="A416" s="1298" t="s">
        <v>5005</v>
      </c>
      <c r="B416" s="1139" t="s">
        <v>5007</v>
      </c>
      <c r="C416" s="1207"/>
      <c r="D416" s="1208" t="s">
        <v>7335</v>
      </c>
      <c r="E416" s="1209"/>
      <c r="F416" s="1207"/>
      <c r="G416" s="1208" t="s">
        <v>7567</v>
      </c>
      <c r="H416" s="1209"/>
      <c r="I416" s="1207"/>
      <c r="J416" s="1208" t="s">
        <v>7583</v>
      </c>
      <c r="K416" s="1209"/>
      <c r="L416" s="1207"/>
      <c r="M416" s="1208" t="s">
        <v>7594</v>
      </c>
      <c r="N416" s="1209"/>
      <c r="O416" s="1207"/>
      <c r="P416" s="1208" t="s">
        <v>7623</v>
      </c>
      <c r="Q416" s="1209"/>
    </row>
    <row r="417" spans="1:17">
      <c r="A417" s="1298" t="s">
        <v>5315</v>
      </c>
      <c r="B417" s="1139" t="s">
        <v>7044</v>
      </c>
      <c r="C417" s="1207"/>
      <c r="D417" s="1208" t="s">
        <v>7337</v>
      </c>
      <c r="E417" s="1209"/>
      <c r="F417" s="1207"/>
      <c r="G417" s="1208" t="s">
        <v>7569</v>
      </c>
      <c r="H417" s="1209"/>
      <c r="I417" s="1207"/>
      <c r="J417" s="1208" t="s">
        <v>7585</v>
      </c>
      <c r="K417" s="1209"/>
      <c r="L417" s="1207"/>
      <c r="M417" s="1208" t="s">
        <v>7595</v>
      </c>
      <c r="N417" s="1209"/>
      <c r="O417" s="1207"/>
      <c r="P417" s="1208" t="s">
        <v>7624</v>
      </c>
      <c r="Q417" s="1209"/>
    </row>
    <row r="418" spans="1:17">
      <c r="A418" s="1298" t="s">
        <v>5316</v>
      </c>
      <c r="B418" s="1139" t="s">
        <v>5489</v>
      </c>
      <c r="C418" s="1207"/>
      <c r="D418" s="1208" t="s">
        <v>7423</v>
      </c>
      <c r="E418" s="1209"/>
      <c r="F418" s="1207"/>
      <c r="G418" s="1208" t="s">
        <v>7572</v>
      </c>
      <c r="H418" s="1209"/>
      <c r="I418" s="1207"/>
      <c r="J418" s="1208" t="s">
        <v>7588</v>
      </c>
      <c r="K418" s="1209"/>
      <c r="L418" s="1207"/>
      <c r="M418" s="1208" t="s">
        <v>7598</v>
      </c>
      <c r="N418" s="1209"/>
      <c r="O418" s="1207"/>
      <c r="P418" s="1208" t="s">
        <v>7627</v>
      </c>
      <c r="Q418" s="1209"/>
    </row>
    <row r="419" spans="1:17">
      <c r="A419" s="1298" t="s">
        <v>5317</v>
      </c>
      <c r="B419" s="1139" t="s">
        <v>5490</v>
      </c>
      <c r="C419" s="1207"/>
      <c r="D419" s="1244" t="s">
        <v>5932</v>
      </c>
      <c r="E419" s="1209" t="s">
        <v>5731</v>
      </c>
      <c r="F419" s="1207"/>
      <c r="G419" s="1244" t="s">
        <v>4830</v>
      </c>
      <c r="H419" s="1209" t="s">
        <v>5731</v>
      </c>
      <c r="I419" s="1207"/>
      <c r="J419" s="1980" t="s">
        <v>4830</v>
      </c>
      <c r="K419" s="1209"/>
      <c r="L419" s="1207"/>
      <c r="M419" s="1244" t="s">
        <v>4830</v>
      </c>
      <c r="N419" s="1209"/>
      <c r="O419" s="1207"/>
      <c r="P419" s="1244" t="s">
        <v>4830</v>
      </c>
      <c r="Q419" s="1209"/>
    </row>
    <row r="420" spans="1:17">
      <c r="A420" s="1298" t="s">
        <v>5297</v>
      </c>
      <c r="B420" s="1139" t="s">
        <v>5386</v>
      </c>
      <c r="C420" s="1207"/>
      <c r="D420" s="1208" t="s">
        <v>7339</v>
      </c>
      <c r="E420" s="1209"/>
      <c r="F420" s="1207"/>
      <c r="G420" s="1208" t="s">
        <v>7568</v>
      </c>
      <c r="H420" s="1209"/>
      <c r="I420" s="1207"/>
      <c r="J420" s="1208" t="s">
        <v>7584</v>
      </c>
      <c r="K420" s="1209"/>
      <c r="L420" s="1207"/>
      <c r="M420" s="1208" t="s">
        <v>3355</v>
      </c>
      <c r="N420" s="1209"/>
      <c r="O420" s="1207"/>
      <c r="P420" s="1208" t="s">
        <v>6396</v>
      </c>
      <c r="Q420" s="1209"/>
    </row>
    <row r="421" spans="1:17">
      <c r="A421" s="1332" t="s">
        <v>7240</v>
      </c>
      <c r="B421" s="1139" t="s">
        <v>7424</v>
      </c>
      <c r="C421" s="1207"/>
      <c r="D421" s="1457">
        <v>40</v>
      </c>
      <c r="E421" s="1209"/>
      <c r="F421" s="1207"/>
      <c r="G421" s="1457">
        <v>40</v>
      </c>
      <c r="H421" s="1209"/>
      <c r="I421" s="1207"/>
      <c r="J421" s="1457">
        <v>40</v>
      </c>
      <c r="K421" s="1209"/>
      <c r="L421" s="1207"/>
      <c r="M421" s="1457">
        <v>40</v>
      </c>
      <c r="N421" s="1209"/>
      <c r="O421" s="1207"/>
      <c r="P421" s="1457">
        <v>40</v>
      </c>
      <c r="Q421" s="1209"/>
    </row>
    <row r="422" spans="1:17">
      <c r="A422" s="1332" t="s">
        <v>7425</v>
      </c>
      <c r="B422" s="1139" t="s">
        <v>7426</v>
      </c>
      <c r="C422" s="1207"/>
      <c r="D422" s="1457">
        <v>10</v>
      </c>
      <c r="E422" s="1209"/>
      <c r="F422" s="1207"/>
      <c r="G422" s="1457">
        <v>10</v>
      </c>
      <c r="H422" s="1209"/>
      <c r="I422" s="1207"/>
      <c r="J422" s="1457">
        <v>10</v>
      </c>
      <c r="K422" s="1209"/>
      <c r="L422" s="1207"/>
      <c r="M422" s="1457">
        <v>10</v>
      </c>
      <c r="N422" s="1209"/>
      <c r="O422" s="1207"/>
      <c r="P422" s="1457">
        <v>10</v>
      </c>
      <c r="Q422" s="1209"/>
    </row>
    <row r="423" spans="1:17">
      <c r="A423" s="1332" t="s">
        <v>7427</v>
      </c>
      <c r="B423" s="1139" t="s">
        <v>7428</v>
      </c>
      <c r="C423" s="1207"/>
      <c r="D423" s="1457">
        <v>10</v>
      </c>
      <c r="E423" s="1209"/>
      <c r="F423" s="1207"/>
      <c r="G423" s="1457">
        <v>10</v>
      </c>
      <c r="H423" s="1209"/>
      <c r="I423" s="1207"/>
      <c r="J423" s="1457">
        <v>10</v>
      </c>
      <c r="K423" s="1209"/>
      <c r="L423" s="1207"/>
      <c r="M423" s="1457">
        <v>10</v>
      </c>
      <c r="N423" s="1209"/>
      <c r="O423" s="1207"/>
      <c r="P423" s="1457">
        <v>10</v>
      </c>
      <c r="Q423" s="1209"/>
    </row>
    <row r="424" spans="1:17">
      <c r="A424" s="1332" t="s">
        <v>7429</v>
      </c>
      <c r="B424" s="1139" t="s">
        <v>7430</v>
      </c>
      <c r="C424" s="1207"/>
      <c r="D424" s="1457">
        <v>40</v>
      </c>
      <c r="E424" s="1209"/>
      <c r="F424" s="1207"/>
      <c r="G424" s="1457">
        <v>40</v>
      </c>
      <c r="H424" s="1209"/>
      <c r="I424" s="1207"/>
      <c r="J424" s="1457">
        <v>40</v>
      </c>
      <c r="K424" s="1209"/>
      <c r="L424" s="1207"/>
      <c r="M424" s="1457">
        <v>40</v>
      </c>
      <c r="N424" s="1209"/>
      <c r="O424" s="1207"/>
      <c r="P424" s="1457">
        <v>40</v>
      </c>
      <c r="Q424" s="1209"/>
    </row>
    <row r="425" spans="1:17">
      <c r="A425" s="1332" t="s">
        <v>7431</v>
      </c>
      <c r="B425" s="1139" t="s">
        <v>7432</v>
      </c>
      <c r="C425" s="1207"/>
      <c r="D425" s="1457">
        <v>10</v>
      </c>
      <c r="E425" s="1209"/>
      <c r="F425" s="1207"/>
      <c r="G425" s="1457">
        <v>10</v>
      </c>
      <c r="H425" s="1209"/>
      <c r="I425" s="1207"/>
      <c r="J425" s="1457">
        <v>10</v>
      </c>
      <c r="K425" s="1209"/>
      <c r="L425" s="1207"/>
      <c r="M425" s="1457">
        <v>10</v>
      </c>
      <c r="N425" s="1209"/>
      <c r="O425" s="1207"/>
      <c r="P425" s="1457">
        <v>10</v>
      </c>
      <c r="Q425" s="1209"/>
    </row>
    <row r="426" spans="1:17">
      <c r="A426" s="1332" t="s">
        <v>7433</v>
      </c>
      <c r="B426" s="1139" t="s">
        <v>7434</v>
      </c>
      <c r="C426" s="1207"/>
      <c r="D426" s="1457">
        <v>10</v>
      </c>
      <c r="E426" s="1209"/>
      <c r="F426" s="1207"/>
      <c r="G426" s="1457">
        <v>10</v>
      </c>
      <c r="H426" s="1209"/>
      <c r="I426" s="1207"/>
      <c r="J426" s="1457">
        <v>10</v>
      </c>
      <c r="K426" s="1209"/>
      <c r="L426" s="1207"/>
      <c r="M426" s="1457">
        <v>10</v>
      </c>
      <c r="N426" s="1209"/>
      <c r="O426" s="1207"/>
      <c r="P426" s="1457">
        <v>10</v>
      </c>
      <c r="Q426" s="1209"/>
    </row>
    <row r="427" spans="1:17">
      <c r="A427" s="1332" t="s">
        <v>7435</v>
      </c>
      <c r="B427" s="1139" t="s">
        <v>7436</v>
      </c>
      <c r="C427" s="1207"/>
      <c r="D427" s="1457">
        <v>60</v>
      </c>
      <c r="E427" s="1209"/>
      <c r="F427" s="1207"/>
      <c r="G427" s="1457">
        <v>60</v>
      </c>
      <c r="H427" s="1209"/>
      <c r="I427" s="1207"/>
      <c r="J427" s="1457">
        <v>60</v>
      </c>
      <c r="K427" s="1209"/>
      <c r="L427" s="1207"/>
      <c r="M427" s="1457">
        <v>60</v>
      </c>
      <c r="N427" s="1209"/>
      <c r="O427" s="1207"/>
      <c r="P427" s="1457">
        <v>60</v>
      </c>
      <c r="Q427" s="1209"/>
    </row>
    <row r="428" spans="1:17">
      <c r="A428" s="1332" t="s">
        <v>7437</v>
      </c>
      <c r="B428" s="1139" t="s">
        <v>7438</v>
      </c>
      <c r="C428" s="1207"/>
      <c r="D428" s="1457">
        <v>60</v>
      </c>
      <c r="E428" s="1209"/>
      <c r="F428" s="1207"/>
      <c r="G428" s="1457">
        <v>60</v>
      </c>
      <c r="H428" s="1209"/>
      <c r="I428" s="1207"/>
      <c r="J428" s="1457">
        <v>60</v>
      </c>
      <c r="K428" s="1209"/>
      <c r="L428" s="1207"/>
      <c r="M428" s="1457">
        <v>60</v>
      </c>
      <c r="N428" s="1209"/>
      <c r="O428" s="1207"/>
      <c r="P428" s="1457">
        <v>60</v>
      </c>
      <c r="Q428" s="1209"/>
    </row>
    <row r="429" spans="1:17">
      <c r="A429" s="1332" t="s">
        <v>7439</v>
      </c>
      <c r="B429" s="1139" t="s">
        <v>7440</v>
      </c>
      <c r="C429" s="1207"/>
      <c r="D429" s="1457">
        <v>50</v>
      </c>
      <c r="E429" s="1209"/>
      <c r="F429" s="1207"/>
      <c r="G429" s="1457">
        <v>50</v>
      </c>
      <c r="H429" s="1209"/>
      <c r="I429" s="1207"/>
      <c r="J429" s="1457">
        <v>50</v>
      </c>
      <c r="K429" s="1209"/>
      <c r="L429" s="1207"/>
      <c r="M429" s="1457">
        <v>50</v>
      </c>
      <c r="N429" s="1209"/>
      <c r="O429" s="1207"/>
      <c r="P429" s="1457">
        <v>50</v>
      </c>
      <c r="Q429" s="1209"/>
    </row>
    <row r="430" spans="1:17">
      <c r="A430" s="1332" t="s">
        <v>7441</v>
      </c>
      <c r="B430" s="1139" t="s">
        <v>7442</v>
      </c>
      <c r="C430" s="1207"/>
      <c r="D430" s="1457">
        <v>60</v>
      </c>
      <c r="E430" s="1209"/>
      <c r="F430" s="1207"/>
      <c r="G430" s="1457">
        <v>60</v>
      </c>
      <c r="H430" s="1209"/>
      <c r="I430" s="1207"/>
      <c r="J430" s="1457">
        <v>60</v>
      </c>
      <c r="K430" s="1209"/>
      <c r="L430" s="1207"/>
      <c r="M430" s="1457">
        <v>60</v>
      </c>
      <c r="N430" s="1209"/>
      <c r="O430" s="1207"/>
      <c r="P430" s="1457">
        <v>60</v>
      </c>
      <c r="Q430" s="1209"/>
    </row>
    <row r="431" spans="1:17">
      <c r="A431" s="1332" t="s">
        <v>7443</v>
      </c>
      <c r="B431" s="1139" t="s">
        <v>7444</v>
      </c>
      <c r="C431" s="1207"/>
      <c r="D431" s="1457">
        <v>60</v>
      </c>
      <c r="E431" s="1209"/>
      <c r="F431" s="1207"/>
      <c r="G431" s="1457">
        <v>60</v>
      </c>
      <c r="H431" s="1209"/>
      <c r="I431" s="1207"/>
      <c r="J431" s="1457">
        <v>60</v>
      </c>
      <c r="K431" s="1209"/>
      <c r="L431" s="1207"/>
      <c r="M431" s="1457">
        <v>60</v>
      </c>
      <c r="N431" s="1209"/>
      <c r="O431" s="1207"/>
      <c r="P431" s="1457">
        <v>60</v>
      </c>
      <c r="Q431" s="1209"/>
    </row>
    <row r="432" spans="1:17">
      <c r="A432" s="1332" t="s">
        <v>7445</v>
      </c>
      <c r="B432" s="1139" t="s">
        <v>7446</v>
      </c>
      <c r="C432" s="1207"/>
      <c r="D432" s="1457">
        <v>50</v>
      </c>
      <c r="E432" s="1209"/>
      <c r="F432" s="1207"/>
      <c r="G432" s="1457">
        <v>50</v>
      </c>
      <c r="H432" s="1209"/>
      <c r="I432" s="1207"/>
      <c r="J432" s="1457">
        <v>50</v>
      </c>
      <c r="K432" s="1209"/>
      <c r="L432" s="1207"/>
      <c r="M432" s="1457">
        <v>50</v>
      </c>
      <c r="N432" s="1209"/>
      <c r="O432" s="1207"/>
      <c r="P432" s="1457">
        <v>50</v>
      </c>
      <c r="Q432" s="1209"/>
    </row>
    <row r="433" spans="1:17">
      <c r="A433" s="1298" t="s">
        <v>5326</v>
      </c>
      <c r="B433" s="1139" t="s">
        <v>5785</v>
      </c>
      <c r="C433" s="1207"/>
      <c r="D433" s="1208" t="s">
        <v>5858</v>
      </c>
      <c r="E433" s="1209"/>
      <c r="F433" s="1207"/>
      <c r="G433" s="1208" t="s">
        <v>5858</v>
      </c>
      <c r="H433" s="1209"/>
      <c r="I433" s="1207"/>
      <c r="J433" s="1208" t="s">
        <v>5858</v>
      </c>
      <c r="K433" s="1209"/>
      <c r="L433" s="1207"/>
      <c r="M433" s="1208" t="s">
        <v>5858</v>
      </c>
      <c r="N433" s="1209"/>
      <c r="O433" s="1207"/>
      <c r="P433" s="1208" t="s">
        <v>5858</v>
      </c>
      <c r="Q433" s="1209"/>
    </row>
    <row r="434" spans="1:17" ht="55.5">
      <c r="A434" s="1299" t="s">
        <v>7241</v>
      </c>
      <c r="B434" s="1139" t="s">
        <v>7447</v>
      </c>
      <c r="C434" s="1300" t="s">
        <v>4806</v>
      </c>
      <c r="D434" s="1301" t="s">
        <v>4807</v>
      </c>
      <c r="E434" s="1302" t="s">
        <v>4808</v>
      </c>
      <c r="F434" s="1300" t="s">
        <v>4806</v>
      </c>
      <c r="G434" s="1301" t="s">
        <v>4807</v>
      </c>
      <c r="H434" s="1302" t="s">
        <v>4808</v>
      </c>
      <c r="I434" s="1300" t="s">
        <v>4806</v>
      </c>
      <c r="J434" s="1301" t="s">
        <v>4807</v>
      </c>
      <c r="K434" s="1302" t="s">
        <v>4808</v>
      </c>
      <c r="L434" s="1300" t="s">
        <v>4806</v>
      </c>
      <c r="M434" s="1301" t="s">
        <v>4807</v>
      </c>
      <c r="N434" s="1302" t="s">
        <v>4808</v>
      </c>
      <c r="O434" s="1300" t="s">
        <v>4806</v>
      </c>
      <c r="P434" s="1301" t="s">
        <v>4807</v>
      </c>
      <c r="Q434" s="1302" t="s">
        <v>4808</v>
      </c>
    </row>
    <row r="435" spans="1:17">
      <c r="A435" s="1303" t="s">
        <v>7192</v>
      </c>
      <c r="B435" s="1304" t="s">
        <v>5509</v>
      </c>
      <c r="C435" s="1305" t="s">
        <v>2284</v>
      </c>
      <c r="D435" s="1479">
        <v>25.2</v>
      </c>
      <c r="E435" s="1480">
        <v>0</v>
      </c>
      <c r="F435" s="1305" t="s">
        <v>2284</v>
      </c>
      <c r="G435" s="1479">
        <v>25.4</v>
      </c>
      <c r="H435" s="1480">
        <v>0</v>
      </c>
      <c r="I435" s="1305" t="s">
        <v>2284</v>
      </c>
      <c r="J435" s="1479">
        <v>25.2</v>
      </c>
      <c r="K435" s="1480">
        <v>0</v>
      </c>
      <c r="L435" s="1305" t="s">
        <v>2284</v>
      </c>
      <c r="M435" s="1479">
        <v>25.2</v>
      </c>
      <c r="N435" s="1480">
        <v>0</v>
      </c>
      <c r="O435" s="1305" t="s">
        <v>2284</v>
      </c>
      <c r="P435" s="1479">
        <v>25.3</v>
      </c>
      <c r="Q435" s="1480">
        <v>0</v>
      </c>
    </row>
    <row r="436" spans="1:17">
      <c r="A436" s="1714" t="s">
        <v>7193</v>
      </c>
      <c r="B436" s="1350" t="s">
        <v>5510</v>
      </c>
      <c r="C436" s="1310" t="s">
        <v>2284</v>
      </c>
      <c r="D436" s="1485">
        <v>25.2</v>
      </c>
      <c r="E436" s="1486">
        <v>0</v>
      </c>
      <c r="F436" s="1310" t="s">
        <v>2284</v>
      </c>
      <c r="G436" s="1485">
        <v>25.1</v>
      </c>
      <c r="H436" s="1486">
        <v>0</v>
      </c>
      <c r="I436" s="1310" t="s">
        <v>2284</v>
      </c>
      <c r="J436" s="1485">
        <v>25.2</v>
      </c>
      <c r="K436" s="1486">
        <v>0</v>
      </c>
      <c r="L436" s="1310" t="s">
        <v>2284</v>
      </c>
      <c r="M436" s="1485">
        <v>25.3</v>
      </c>
      <c r="N436" s="1486">
        <v>0</v>
      </c>
      <c r="O436" s="1310" t="s">
        <v>2284</v>
      </c>
      <c r="P436" s="1485">
        <v>25.2</v>
      </c>
      <c r="Q436" s="1486">
        <v>0</v>
      </c>
    </row>
    <row r="437" spans="1:17">
      <c r="A437" s="1313" t="s">
        <v>7194</v>
      </c>
      <c r="B437" s="1143" t="s">
        <v>5511</v>
      </c>
      <c r="C437" s="1314" t="s">
        <v>1078</v>
      </c>
      <c r="D437" s="1483" t="s">
        <v>1078</v>
      </c>
      <c r="E437" s="1484" t="s">
        <v>1078</v>
      </c>
      <c r="F437" s="1314" t="s">
        <v>1078</v>
      </c>
      <c r="G437" s="1483" t="s">
        <v>1078</v>
      </c>
      <c r="H437" s="1484" t="s">
        <v>1078</v>
      </c>
      <c r="I437" s="1314" t="s">
        <v>1078</v>
      </c>
      <c r="J437" s="1483" t="s">
        <v>1078</v>
      </c>
      <c r="K437" s="1484" t="s">
        <v>1078</v>
      </c>
      <c r="L437" s="1314" t="s">
        <v>1078</v>
      </c>
      <c r="M437" s="1483" t="s">
        <v>1078</v>
      </c>
      <c r="N437" s="1484" t="s">
        <v>1078</v>
      </c>
      <c r="O437" s="1314" t="s">
        <v>1078</v>
      </c>
      <c r="P437" s="1483" t="s">
        <v>1078</v>
      </c>
      <c r="Q437" s="1484" t="s">
        <v>1078</v>
      </c>
    </row>
    <row r="438" spans="1:17">
      <c r="A438" s="1303" t="s">
        <v>7198</v>
      </c>
      <c r="B438" s="1304" t="s">
        <v>5515</v>
      </c>
      <c r="C438" s="1305" t="s">
        <v>2284</v>
      </c>
      <c r="D438" s="1487">
        <v>35.200000000000003</v>
      </c>
      <c r="E438" s="1488">
        <v>0</v>
      </c>
      <c r="F438" s="1305" t="s">
        <v>2284</v>
      </c>
      <c r="G438" s="1487">
        <v>35.299999999999997</v>
      </c>
      <c r="H438" s="1488">
        <v>0</v>
      </c>
      <c r="I438" s="1305" t="s">
        <v>2284</v>
      </c>
      <c r="J438" s="1487">
        <v>35.299999999999997</v>
      </c>
      <c r="K438" s="1488">
        <v>0</v>
      </c>
      <c r="L438" s="1305" t="s">
        <v>2284</v>
      </c>
      <c r="M438" s="1487">
        <v>35.200000000000003</v>
      </c>
      <c r="N438" s="1488">
        <v>0</v>
      </c>
      <c r="O438" s="1305" t="s">
        <v>2284</v>
      </c>
      <c r="P438" s="1487">
        <v>35.4</v>
      </c>
      <c r="Q438" s="1488">
        <v>0</v>
      </c>
    </row>
    <row r="439" spans="1:17">
      <c r="A439" s="1714" t="s">
        <v>7199</v>
      </c>
      <c r="B439" s="1350" t="s">
        <v>5516</v>
      </c>
      <c r="C439" s="1310" t="s">
        <v>2284</v>
      </c>
      <c r="D439" s="1489">
        <v>35.200000000000003</v>
      </c>
      <c r="E439" s="1490">
        <v>0</v>
      </c>
      <c r="F439" s="1310" t="s">
        <v>2284</v>
      </c>
      <c r="G439" s="1489">
        <v>35.4</v>
      </c>
      <c r="H439" s="1490">
        <v>0</v>
      </c>
      <c r="I439" s="1310" t="s">
        <v>2284</v>
      </c>
      <c r="J439" s="1489">
        <v>35.1</v>
      </c>
      <c r="K439" s="1490">
        <v>0</v>
      </c>
      <c r="L439" s="1310" t="s">
        <v>2284</v>
      </c>
      <c r="M439" s="1489">
        <v>35.1</v>
      </c>
      <c r="N439" s="1490">
        <v>0</v>
      </c>
      <c r="O439" s="1310" t="s">
        <v>2284</v>
      </c>
      <c r="P439" s="1489">
        <v>35.299999999999997</v>
      </c>
      <c r="Q439" s="1490">
        <v>0</v>
      </c>
    </row>
    <row r="440" spans="1:17">
      <c r="A440" s="1313" t="s">
        <v>7200</v>
      </c>
      <c r="B440" s="1143" t="s">
        <v>5517</v>
      </c>
      <c r="C440" s="1314" t="s">
        <v>1078</v>
      </c>
      <c r="D440" s="1491" t="s">
        <v>1078</v>
      </c>
      <c r="E440" s="1492" t="s">
        <v>1078</v>
      </c>
      <c r="F440" s="1314" t="s">
        <v>1078</v>
      </c>
      <c r="G440" s="1491" t="s">
        <v>1078</v>
      </c>
      <c r="H440" s="1492" t="s">
        <v>1078</v>
      </c>
      <c r="I440" s="1314" t="s">
        <v>1078</v>
      </c>
      <c r="J440" s="1491" t="s">
        <v>1078</v>
      </c>
      <c r="K440" s="1492" t="s">
        <v>1078</v>
      </c>
      <c r="L440" s="1314" t="s">
        <v>1078</v>
      </c>
      <c r="M440" s="1491" t="s">
        <v>1078</v>
      </c>
      <c r="N440" s="1492" t="s">
        <v>1078</v>
      </c>
      <c r="O440" s="1314" t="s">
        <v>1078</v>
      </c>
      <c r="P440" s="1491" t="s">
        <v>1078</v>
      </c>
      <c r="Q440" s="1492" t="s">
        <v>1078</v>
      </c>
    </row>
    <row r="441" spans="1:17">
      <c r="A441" s="1714" t="s">
        <v>7204</v>
      </c>
      <c r="B441" s="1687" t="s">
        <v>5521</v>
      </c>
      <c r="C441" s="1310" t="s">
        <v>2284</v>
      </c>
      <c r="D441" s="1489">
        <v>45.3</v>
      </c>
      <c r="E441" s="1490">
        <v>0</v>
      </c>
      <c r="F441" s="1310" t="s">
        <v>2284</v>
      </c>
      <c r="G441" s="1489">
        <v>45.3</v>
      </c>
      <c r="H441" s="1490">
        <v>0</v>
      </c>
      <c r="I441" s="1310" t="s">
        <v>2284</v>
      </c>
      <c r="J441" s="1489">
        <v>45.3</v>
      </c>
      <c r="K441" s="1490">
        <v>0</v>
      </c>
      <c r="L441" s="1310" t="s">
        <v>2284</v>
      </c>
      <c r="M441" s="1489">
        <v>45.2</v>
      </c>
      <c r="N441" s="1490">
        <v>0</v>
      </c>
      <c r="O441" s="1310" t="s">
        <v>2284</v>
      </c>
      <c r="P441" s="1489">
        <v>45.2</v>
      </c>
      <c r="Q441" s="1490">
        <v>0</v>
      </c>
    </row>
    <row r="442" spans="1:17">
      <c r="A442" s="1308" t="s">
        <v>7205</v>
      </c>
      <c r="B442" s="1309" t="s">
        <v>5522</v>
      </c>
      <c r="C442" s="1317" t="s">
        <v>2284</v>
      </c>
      <c r="D442" s="1496">
        <v>45.2</v>
      </c>
      <c r="E442" s="1497">
        <v>0</v>
      </c>
      <c r="F442" s="1317" t="s">
        <v>2284</v>
      </c>
      <c r="G442" s="1496">
        <v>45.2</v>
      </c>
      <c r="H442" s="1497">
        <v>0</v>
      </c>
      <c r="I442" s="1317" t="s">
        <v>2284</v>
      </c>
      <c r="J442" s="1496">
        <v>45.2</v>
      </c>
      <c r="K442" s="1497">
        <v>0</v>
      </c>
      <c r="L442" s="1317" t="s">
        <v>2284</v>
      </c>
      <c r="M442" s="1496">
        <v>45.2</v>
      </c>
      <c r="N442" s="1497">
        <v>0</v>
      </c>
      <c r="O442" s="1317" t="s">
        <v>2284</v>
      </c>
      <c r="P442" s="1496">
        <v>45.3</v>
      </c>
      <c r="Q442" s="1497">
        <v>0</v>
      </c>
    </row>
    <row r="443" spans="1:17">
      <c r="A443" s="1313" t="s">
        <v>7206</v>
      </c>
      <c r="B443" s="1143" t="s">
        <v>5523</v>
      </c>
      <c r="C443" s="1314" t="s">
        <v>1078</v>
      </c>
      <c r="D443" s="1491" t="s">
        <v>1078</v>
      </c>
      <c r="E443" s="1492" t="s">
        <v>1078</v>
      </c>
      <c r="F443" s="1314" t="s">
        <v>1078</v>
      </c>
      <c r="G443" s="1491" t="s">
        <v>1078</v>
      </c>
      <c r="H443" s="1492" t="s">
        <v>1078</v>
      </c>
      <c r="I443" s="1314" t="s">
        <v>1078</v>
      </c>
      <c r="J443" s="1491" t="s">
        <v>1078</v>
      </c>
      <c r="K443" s="1492" t="s">
        <v>1078</v>
      </c>
      <c r="L443" s="1314" t="s">
        <v>1078</v>
      </c>
      <c r="M443" s="1491" t="s">
        <v>1078</v>
      </c>
      <c r="N443" s="1492" t="s">
        <v>1078</v>
      </c>
      <c r="O443" s="1314" t="s">
        <v>1078</v>
      </c>
      <c r="P443" s="1491" t="s">
        <v>1078</v>
      </c>
      <c r="Q443" s="1492" t="s">
        <v>1078</v>
      </c>
    </row>
    <row r="444" spans="1:17" ht="55.5">
      <c r="A444" s="1299" t="s">
        <v>7242</v>
      </c>
      <c r="B444" s="1139" t="s">
        <v>7448</v>
      </c>
      <c r="C444" s="1300" t="s">
        <v>4806</v>
      </c>
      <c r="D444" s="1301" t="s">
        <v>4807</v>
      </c>
      <c r="E444" s="1302" t="s">
        <v>4808</v>
      </c>
      <c r="F444" s="1300" t="s">
        <v>4806</v>
      </c>
      <c r="G444" s="1301" t="s">
        <v>4807</v>
      </c>
      <c r="H444" s="1302" t="s">
        <v>4808</v>
      </c>
      <c r="I444" s="1300" t="s">
        <v>4806</v>
      </c>
      <c r="J444" s="1301" t="s">
        <v>4807</v>
      </c>
      <c r="K444" s="1302" t="s">
        <v>4808</v>
      </c>
      <c r="L444" s="1300" t="s">
        <v>4806</v>
      </c>
      <c r="M444" s="1301" t="s">
        <v>4807</v>
      </c>
      <c r="N444" s="1302" t="s">
        <v>4808</v>
      </c>
      <c r="O444" s="1300" t="s">
        <v>4806</v>
      </c>
      <c r="P444" s="1301" t="s">
        <v>4807</v>
      </c>
      <c r="Q444" s="1302" t="s">
        <v>4808</v>
      </c>
    </row>
    <row r="445" spans="1:17">
      <c r="A445" s="1303" t="s">
        <v>7192</v>
      </c>
      <c r="B445" s="1304" t="s">
        <v>5509</v>
      </c>
      <c r="C445" s="1305" t="s">
        <v>2284</v>
      </c>
      <c r="D445" s="1479">
        <v>25.2</v>
      </c>
      <c r="E445" s="1480">
        <v>0</v>
      </c>
      <c r="F445" s="1305" t="s">
        <v>2284</v>
      </c>
      <c r="G445" s="1479">
        <v>25.4</v>
      </c>
      <c r="H445" s="1480">
        <v>0</v>
      </c>
      <c r="I445" s="1305" t="s">
        <v>2284</v>
      </c>
      <c r="J445" s="1479">
        <v>25.2</v>
      </c>
      <c r="K445" s="1480">
        <v>0</v>
      </c>
      <c r="L445" s="1305" t="s">
        <v>2284</v>
      </c>
      <c r="M445" s="1479">
        <v>25.2</v>
      </c>
      <c r="N445" s="1480">
        <v>0</v>
      </c>
      <c r="O445" s="1305" t="s">
        <v>2284</v>
      </c>
      <c r="P445" s="1479">
        <v>25.3</v>
      </c>
      <c r="Q445" s="1480">
        <v>0</v>
      </c>
    </row>
    <row r="446" spans="1:17">
      <c r="A446" s="1714" t="s">
        <v>7193</v>
      </c>
      <c r="B446" s="1350" t="s">
        <v>5510</v>
      </c>
      <c r="C446" s="1310" t="s">
        <v>2284</v>
      </c>
      <c r="D446" s="1485">
        <v>25.2</v>
      </c>
      <c r="E446" s="1486">
        <v>0</v>
      </c>
      <c r="F446" s="1310" t="s">
        <v>2284</v>
      </c>
      <c r="G446" s="1485">
        <v>25.1</v>
      </c>
      <c r="H446" s="1486">
        <v>0</v>
      </c>
      <c r="I446" s="1310" t="s">
        <v>2284</v>
      </c>
      <c r="J446" s="1485">
        <v>25.2</v>
      </c>
      <c r="K446" s="1486">
        <v>0</v>
      </c>
      <c r="L446" s="1310" t="s">
        <v>2284</v>
      </c>
      <c r="M446" s="1485">
        <v>25.3</v>
      </c>
      <c r="N446" s="1486">
        <v>0</v>
      </c>
      <c r="O446" s="1310" t="s">
        <v>2284</v>
      </c>
      <c r="P446" s="1485">
        <v>25.2</v>
      </c>
      <c r="Q446" s="1486">
        <v>0</v>
      </c>
    </row>
    <row r="447" spans="1:17">
      <c r="A447" s="1313" t="s">
        <v>7194</v>
      </c>
      <c r="B447" s="1143" t="s">
        <v>5511</v>
      </c>
      <c r="C447" s="1314" t="s">
        <v>1078</v>
      </c>
      <c r="D447" s="1483" t="s">
        <v>1078</v>
      </c>
      <c r="E447" s="1484" t="s">
        <v>1078</v>
      </c>
      <c r="F447" s="1314" t="s">
        <v>1078</v>
      </c>
      <c r="G447" s="1483" t="s">
        <v>1078</v>
      </c>
      <c r="H447" s="1484" t="s">
        <v>1078</v>
      </c>
      <c r="I447" s="1314" t="s">
        <v>1078</v>
      </c>
      <c r="J447" s="1483" t="s">
        <v>1078</v>
      </c>
      <c r="K447" s="1484" t="s">
        <v>1078</v>
      </c>
      <c r="L447" s="1314" t="s">
        <v>1078</v>
      </c>
      <c r="M447" s="1483" t="s">
        <v>1078</v>
      </c>
      <c r="N447" s="1484" t="s">
        <v>1078</v>
      </c>
      <c r="O447" s="1314" t="s">
        <v>1078</v>
      </c>
      <c r="P447" s="1483" t="s">
        <v>1078</v>
      </c>
      <c r="Q447" s="1484" t="s">
        <v>1078</v>
      </c>
    </row>
    <row r="448" spans="1:17">
      <c r="A448" s="1303" t="s">
        <v>7198</v>
      </c>
      <c r="B448" s="1304" t="s">
        <v>5515</v>
      </c>
      <c r="C448" s="1305" t="s">
        <v>2284</v>
      </c>
      <c r="D448" s="1479">
        <v>35.200000000000003</v>
      </c>
      <c r="E448" s="1480">
        <v>0</v>
      </c>
      <c r="F448" s="1305" t="s">
        <v>2284</v>
      </c>
      <c r="G448" s="1479">
        <v>35.299999999999997</v>
      </c>
      <c r="H448" s="1480">
        <v>0</v>
      </c>
      <c r="I448" s="1305" t="s">
        <v>2284</v>
      </c>
      <c r="J448" s="1479">
        <v>35.299999999999997</v>
      </c>
      <c r="K448" s="1480">
        <v>0</v>
      </c>
      <c r="L448" s="1305" t="s">
        <v>2284</v>
      </c>
      <c r="M448" s="1479">
        <v>35.200000000000003</v>
      </c>
      <c r="N448" s="1480">
        <v>0</v>
      </c>
      <c r="O448" s="1305" t="s">
        <v>2284</v>
      </c>
      <c r="P448" s="1479">
        <v>35.4</v>
      </c>
      <c r="Q448" s="1480">
        <v>0</v>
      </c>
    </row>
    <row r="449" spans="1:17">
      <c r="A449" s="1714" t="s">
        <v>7199</v>
      </c>
      <c r="B449" s="1350" t="s">
        <v>5516</v>
      </c>
      <c r="C449" s="1310" t="s">
        <v>2284</v>
      </c>
      <c r="D449" s="1485">
        <v>35.200000000000003</v>
      </c>
      <c r="E449" s="1486">
        <v>0</v>
      </c>
      <c r="F449" s="1310" t="s">
        <v>2284</v>
      </c>
      <c r="G449" s="1485">
        <v>35.4</v>
      </c>
      <c r="H449" s="1486">
        <v>0</v>
      </c>
      <c r="I449" s="1310" t="s">
        <v>2284</v>
      </c>
      <c r="J449" s="1485">
        <v>35.1</v>
      </c>
      <c r="K449" s="1486">
        <v>0</v>
      </c>
      <c r="L449" s="1310" t="s">
        <v>2284</v>
      </c>
      <c r="M449" s="1485">
        <v>35.1</v>
      </c>
      <c r="N449" s="1486">
        <v>0</v>
      </c>
      <c r="O449" s="1310" t="s">
        <v>2284</v>
      </c>
      <c r="P449" s="1485">
        <v>35.299999999999997</v>
      </c>
      <c r="Q449" s="1486">
        <v>0</v>
      </c>
    </row>
    <row r="450" spans="1:17">
      <c r="A450" s="1313" t="s">
        <v>7200</v>
      </c>
      <c r="B450" s="1143" t="s">
        <v>5517</v>
      </c>
      <c r="C450" s="1314" t="s">
        <v>1078</v>
      </c>
      <c r="D450" s="1483" t="s">
        <v>1078</v>
      </c>
      <c r="E450" s="1484" t="s">
        <v>1078</v>
      </c>
      <c r="F450" s="1314" t="s">
        <v>1078</v>
      </c>
      <c r="G450" s="1483" t="s">
        <v>1078</v>
      </c>
      <c r="H450" s="1484" t="s">
        <v>1078</v>
      </c>
      <c r="I450" s="1314" t="s">
        <v>1078</v>
      </c>
      <c r="J450" s="1483" t="s">
        <v>1078</v>
      </c>
      <c r="K450" s="1484" t="s">
        <v>1078</v>
      </c>
      <c r="L450" s="1314" t="s">
        <v>1078</v>
      </c>
      <c r="M450" s="1483" t="s">
        <v>1078</v>
      </c>
      <c r="N450" s="1484" t="s">
        <v>1078</v>
      </c>
      <c r="O450" s="1314" t="s">
        <v>1078</v>
      </c>
      <c r="P450" s="1483" t="s">
        <v>1078</v>
      </c>
      <c r="Q450" s="1484" t="s">
        <v>1078</v>
      </c>
    </row>
    <row r="451" spans="1:17">
      <c r="A451" s="1303" t="s">
        <v>7204</v>
      </c>
      <c r="B451" s="1304" t="s">
        <v>5521</v>
      </c>
      <c r="C451" s="1305" t="s">
        <v>2284</v>
      </c>
      <c r="D451" s="1479">
        <v>45.3</v>
      </c>
      <c r="E451" s="1480">
        <v>0</v>
      </c>
      <c r="F451" s="1305" t="s">
        <v>2284</v>
      </c>
      <c r="G451" s="1479">
        <v>45.3</v>
      </c>
      <c r="H451" s="1480">
        <v>0</v>
      </c>
      <c r="I451" s="1305" t="s">
        <v>2284</v>
      </c>
      <c r="J451" s="1479">
        <v>45.3</v>
      </c>
      <c r="K451" s="1480">
        <v>0</v>
      </c>
      <c r="L451" s="1305" t="s">
        <v>2284</v>
      </c>
      <c r="M451" s="1479">
        <v>45.2</v>
      </c>
      <c r="N451" s="1480">
        <v>0</v>
      </c>
      <c r="O451" s="1305" t="s">
        <v>2284</v>
      </c>
      <c r="P451" s="1479">
        <v>45.2</v>
      </c>
      <c r="Q451" s="1480">
        <v>0</v>
      </c>
    </row>
    <row r="452" spans="1:17">
      <c r="A452" s="1714" t="s">
        <v>7205</v>
      </c>
      <c r="B452" s="1350" t="s">
        <v>5526</v>
      </c>
      <c r="C452" s="1310" t="s">
        <v>2284</v>
      </c>
      <c r="D452" s="1485">
        <v>45.2</v>
      </c>
      <c r="E452" s="1486">
        <v>0</v>
      </c>
      <c r="F452" s="1310" t="s">
        <v>2284</v>
      </c>
      <c r="G452" s="1485">
        <v>45.2</v>
      </c>
      <c r="H452" s="1486">
        <v>0</v>
      </c>
      <c r="I452" s="1310" t="s">
        <v>2284</v>
      </c>
      <c r="J452" s="1485">
        <v>45.2</v>
      </c>
      <c r="K452" s="1486">
        <v>0</v>
      </c>
      <c r="L452" s="1310" t="s">
        <v>2284</v>
      </c>
      <c r="M452" s="1485">
        <v>45.2</v>
      </c>
      <c r="N452" s="1486">
        <v>0</v>
      </c>
      <c r="O452" s="1310" t="s">
        <v>2284</v>
      </c>
      <c r="P452" s="1485">
        <v>45.3</v>
      </c>
      <c r="Q452" s="1486">
        <v>0</v>
      </c>
    </row>
    <row r="453" spans="1:17">
      <c r="A453" s="1313" t="s">
        <v>7206</v>
      </c>
      <c r="B453" s="1143" t="s">
        <v>5527</v>
      </c>
      <c r="C453" s="1314" t="s">
        <v>1078</v>
      </c>
      <c r="D453" s="1483" t="s">
        <v>1078</v>
      </c>
      <c r="E453" s="1484" t="s">
        <v>1078</v>
      </c>
      <c r="F453" s="1314" t="s">
        <v>1078</v>
      </c>
      <c r="G453" s="1483" t="s">
        <v>1078</v>
      </c>
      <c r="H453" s="1484" t="s">
        <v>1078</v>
      </c>
      <c r="I453" s="1314" t="s">
        <v>1078</v>
      </c>
      <c r="J453" s="1483" t="s">
        <v>1078</v>
      </c>
      <c r="K453" s="1484" t="s">
        <v>1078</v>
      </c>
      <c r="L453" s="1314" t="s">
        <v>1078</v>
      </c>
      <c r="M453" s="1483" t="s">
        <v>1078</v>
      </c>
      <c r="N453" s="1484" t="s">
        <v>1078</v>
      </c>
      <c r="O453" s="1314" t="s">
        <v>1078</v>
      </c>
      <c r="P453" s="1483" t="s">
        <v>1078</v>
      </c>
      <c r="Q453" s="1484" t="s">
        <v>1078</v>
      </c>
    </row>
    <row r="454" spans="1:17" ht="55.5">
      <c r="A454" s="1299" t="s">
        <v>7243</v>
      </c>
      <c r="B454" s="1139" t="s">
        <v>7449</v>
      </c>
      <c r="C454" s="1300" t="s">
        <v>4806</v>
      </c>
      <c r="D454" s="1301" t="s">
        <v>4813</v>
      </c>
      <c r="E454" s="1302" t="s">
        <v>4814</v>
      </c>
      <c r="F454" s="1300" t="s">
        <v>4806</v>
      </c>
      <c r="G454" s="1301" t="s">
        <v>4813</v>
      </c>
      <c r="H454" s="1302" t="s">
        <v>4814</v>
      </c>
      <c r="I454" s="1300" t="s">
        <v>4806</v>
      </c>
      <c r="J454" s="1301" t="s">
        <v>4813</v>
      </c>
      <c r="K454" s="1302" t="s">
        <v>4814</v>
      </c>
      <c r="L454" s="1300" t="s">
        <v>4806</v>
      </c>
      <c r="M454" s="1301" t="s">
        <v>4813</v>
      </c>
      <c r="N454" s="1302" t="s">
        <v>4814</v>
      </c>
      <c r="O454" s="1300" t="s">
        <v>4806</v>
      </c>
      <c r="P454" s="1301" t="s">
        <v>4813</v>
      </c>
      <c r="Q454" s="1302" t="s">
        <v>4814</v>
      </c>
    </row>
    <row r="455" spans="1:17">
      <c r="A455" s="1303" t="s">
        <v>7174</v>
      </c>
      <c r="B455" s="1304" t="s">
        <v>5491</v>
      </c>
      <c r="C455" s="1305" t="s">
        <v>2284</v>
      </c>
      <c r="D455" s="1479">
        <v>10.199999999999999</v>
      </c>
      <c r="E455" s="1480">
        <v>0</v>
      </c>
      <c r="F455" s="1305" t="s">
        <v>2284</v>
      </c>
      <c r="G455" s="1479">
        <v>10.199999999999999</v>
      </c>
      <c r="H455" s="1480">
        <v>0</v>
      </c>
      <c r="I455" s="1305" t="s">
        <v>2284</v>
      </c>
      <c r="J455" s="1479">
        <v>10.3</v>
      </c>
      <c r="K455" s="1480">
        <v>0</v>
      </c>
      <c r="L455" s="1305" t="s">
        <v>2284</v>
      </c>
      <c r="M455" s="1479">
        <v>10.1</v>
      </c>
      <c r="N455" s="1480">
        <v>0</v>
      </c>
      <c r="O455" s="1305" t="s">
        <v>2284</v>
      </c>
      <c r="P455" s="1479">
        <v>10.199999999999999</v>
      </c>
      <c r="Q455" s="1480">
        <v>0</v>
      </c>
    </row>
    <row r="456" spans="1:17">
      <c r="A456" s="1714" t="s">
        <v>7175</v>
      </c>
      <c r="B456" s="1350" t="s">
        <v>5492</v>
      </c>
      <c r="C456" s="1310" t="s">
        <v>2284</v>
      </c>
      <c r="D456" s="1485">
        <v>10.3</v>
      </c>
      <c r="E456" s="1486">
        <v>0</v>
      </c>
      <c r="F456" s="1310" t="s">
        <v>2284</v>
      </c>
      <c r="G456" s="1485">
        <v>10.199999999999999</v>
      </c>
      <c r="H456" s="1486">
        <v>0</v>
      </c>
      <c r="I456" s="1310" t="s">
        <v>2284</v>
      </c>
      <c r="J456" s="1485">
        <v>10.3</v>
      </c>
      <c r="K456" s="1486">
        <v>0</v>
      </c>
      <c r="L456" s="1310" t="s">
        <v>2284</v>
      </c>
      <c r="M456" s="1485">
        <v>10.199999999999999</v>
      </c>
      <c r="N456" s="1486">
        <v>0</v>
      </c>
      <c r="O456" s="1310" t="s">
        <v>2284</v>
      </c>
      <c r="P456" s="1485">
        <v>10.199999999999999</v>
      </c>
      <c r="Q456" s="1486">
        <v>0</v>
      </c>
    </row>
    <row r="457" spans="1:17">
      <c r="A457" s="1313" t="s">
        <v>7176</v>
      </c>
      <c r="B457" s="1143" t="s">
        <v>5493</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1078</v>
      </c>
      <c r="P457" s="1483" t="s">
        <v>1078</v>
      </c>
      <c r="Q457" s="1484" t="s">
        <v>1078</v>
      </c>
    </row>
    <row r="458" spans="1:17">
      <c r="A458" s="1303" t="s">
        <v>7177</v>
      </c>
      <c r="B458" s="1304" t="s">
        <v>5494</v>
      </c>
      <c r="C458" s="1305" t="s">
        <v>4809</v>
      </c>
      <c r="D458" s="1479" t="s">
        <v>1078</v>
      </c>
      <c r="E458" s="1480" t="s">
        <v>1078</v>
      </c>
      <c r="F458" s="1305" t="s">
        <v>4809</v>
      </c>
      <c r="G458" s="1479" t="s">
        <v>1078</v>
      </c>
      <c r="H458" s="1480" t="s">
        <v>1078</v>
      </c>
      <c r="I458" s="1305" t="s">
        <v>4809</v>
      </c>
      <c r="J458" s="1479" t="s">
        <v>1078</v>
      </c>
      <c r="K458" s="1480" t="s">
        <v>1078</v>
      </c>
      <c r="L458" s="1305" t="s">
        <v>4809</v>
      </c>
      <c r="M458" s="1479" t="s">
        <v>1078</v>
      </c>
      <c r="N458" s="1480" t="s">
        <v>1078</v>
      </c>
      <c r="O458" s="1305" t="s">
        <v>4809</v>
      </c>
      <c r="P458" s="1479" t="s">
        <v>1078</v>
      </c>
      <c r="Q458" s="1480" t="s">
        <v>1078</v>
      </c>
    </row>
    <row r="459" spans="1:17">
      <c r="A459" s="1714" t="s">
        <v>7178</v>
      </c>
      <c r="B459" s="1350" t="s">
        <v>5495</v>
      </c>
      <c r="C459" s="1310" t="s">
        <v>1078</v>
      </c>
      <c r="D459" s="1485" t="s">
        <v>1078</v>
      </c>
      <c r="E459" s="1486" t="s">
        <v>1078</v>
      </c>
      <c r="F459" s="1310" t="s">
        <v>1078</v>
      </c>
      <c r="G459" s="1485" t="s">
        <v>1078</v>
      </c>
      <c r="H459" s="1486" t="s">
        <v>1078</v>
      </c>
      <c r="I459" s="1310" t="s">
        <v>1078</v>
      </c>
      <c r="J459" s="1485" t="s">
        <v>1078</v>
      </c>
      <c r="K459" s="1486" t="s">
        <v>1078</v>
      </c>
      <c r="L459" s="1310" t="s">
        <v>1078</v>
      </c>
      <c r="M459" s="1485" t="s">
        <v>1078</v>
      </c>
      <c r="N459" s="1486" t="s">
        <v>1078</v>
      </c>
      <c r="O459" s="1310" t="s">
        <v>1078</v>
      </c>
      <c r="P459" s="1485" t="s">
        <v>1078</v>
      </c>
      <c r="Q459" s="1486" t="s">
        <v>1078</v>
      </c>
    </row>
    <row r="460" spans="1:17">
      <c r="A460" s="1313" t="s">
        <v>7179</v>
      </c>
      <c r="B460" s="1143" t="s">
        <v>5496</v>
      </c>
      <c r="C460" s="1314" t="s">
        <v>1078</v>
      </c>
      <c r="D460" s="1483" t="s">
        <v>1078</v>
      </c>
      <c r="E460" s="1484" t="s">
        <v>1078</v>
      </c>
      <c r="F460" s="1314" t="s">
        <v>1078</v>
      </c>
      <c r="G460" s="1483" t="s">
        <v>1078</v>
      </c>
      <c r="H460" s="1484" t="s">
        <v>1078</v>
      </c>
      <c r="I460" s="1314" t="s">
        <v>1078</v>
      </c>
      <c r="J460" s="1483" t="s">
        <v>1078</v>
      </c>
      <c r="K460" s="1484" t="s">
        <v>1078</v>
      </c>
      <c r="L460" s="1314" t="s">
        <v>1078</v>
      </c>
      <c r="M460" s="1483" t="s">
        <v>1078</v>
      </c>
      <c r="N460" s="1484" t="s">
        <v>1078</v>
      </c>
      <c r="O460" s="1314" t="s">
        <v>1078</v>
      </c>
      <c r="P460" s="1483" t="s">
        <v>1078</v>
      </c>
      <c r="Q460" s="1484" t="s">
        <v>1078</v>
      </c>
    </row>
    <row r="461" spans="1:17">
      <c r="A461" s="1303" t="s">
        <v>7180</v>
      </c>
      <c r="B461" s="1304" t="s">
        <v>5497</v>
      </c>
      <c r="C461" s="1305" t="s">
        <v>4809</v>
      </c>
      <c r="D461" s="1479" t="s">
        <v>1078</v>
      </c>
      <c r="E461" s="1480" t="s">
        <v>1078</v>
      </c>
      <c r="F461" s="1305" t="s">
        <v>4809</v>
      </c>
      <c r="G461" s="1479" t="s">
        <v>1078</v>
      </c>
      <c r="H461" s="1480" t="s">
        <v>1078</v>
      </c>
      <c r="I461" s="1305" t="s">
        <v>2284</v>
      </c>
      <c r="J461" s="1479">
        <v>20.2</v>
      </c>
      <c r="K461" s="1480">
        <v>0</v>
      </c>
      <c r="L461" s="1305" t="s">
        <v>4809</v>
      </c>
      <c r="M461" s="1479" t="s">
        <v>1078</v>
      </c>
      <c r="N461" s="1480" t="s">
        <v>1078</v>
      </c>
      <c r="O461" s="1305" t="s">
        <v>4809</v>
      </c>
      <c r="P461" s="1479" t="s">
        <v>1078</v>
      </c>
      <c r="Q461" s="1480" t="s">
        <v>1078</v>
      </c>
    </row>
    <row r="462" spans="1:17">
      <c r="A462" s="1714" t="s">
        <v>7181</v>
      </c>
      <c r="B462" s="1350" t="s">
        <v>5498</v>
      </c>
      <c r="C462" s="1310" t="s">
        <v>1078</v>
      </c>
      <c r="D462" s="1485" t="s">
        <v>1078</v>
      </c>
      <c r="E462" s="1486" t="s">
        <v>1078</v>
      </c>
      <c r="F462" s="1310" t="s">
        <v>1078</v>
      </c>
      <c r="G462" s="1485" t="s">
        <v>1078</v>
      </c>
      <c r="H462" s="1486" t="s">
        <v>1078</v>
      </c>
      <c r="I462" s="1310" t="s">
        <v>2284</v>
      </c>
      <c r="J462" s="1485">
        <v>20.3</v>
      </c>
      <c r="K462" s="1486">
        <v>0</v>
      </c>
      <c r="L462" s="1310" t="s">
        <v>1078</v>
      </c>
      <c r="M462" s="1485" t="s">
        <v>1078</v>
      </c>
      <c r="N462" s="1486" t="s">
        <v>1078</v>
      </c>
      <c r="O462" s="1310" t="s">
        <v>1078</v>
      </c>
      <c r="P462" s="1485" t="s">
        <v>1078</v>
      </c>
      <c r="Q462" s="1486" t="s">
        <v>1078</v>
      </c>
    </row>
    <row r="463" spans="1:17">
      <c r="A463" s="1313" t="s">
        <v>7182</v>
      </c>
      <c r="B463" s="1143" t="s">
        <v>5499</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row>
    <row r="464" spans="1:17">
      <c r="A464" s="1303" t="s">
        <v>7183</v>
      </c>
      <c r="B464" s="1304" t="s">
        <v>5500</v>
      </c>
      <c r="C464" s="1305" t="s">
        <v>4809</v>
      </c>
      <c r="D464" s="1479" t="s">
        <v>1078</v>
      </c>
      <c r="E464" s="1480" t="s">
        <v>1078</v>
      </c>
      <c r="F464" s="1305" t="s">
        <v>4809</v>
      </c>
      <c r="G464" s="1479" t="s">
        <v>1078</v>
      </c>
      <c r="H464" s="1480" t="s">
        <v>1078</v>
      </c>
      <c r="I464" s="1305" t="s">
        <v>4809</v>
      </c>
      <c r="J464" s="1479" t="s">
        <v>1078</v>
      </c>
      <c r="K464" s="1480" t="s">
        <v>1078</v>
      </c>
      <c r="L464" s="1305" t="s">
        <v>4809</v>
      </c>
      <c r="M464" s="1479" t="s">
        <v>1078</v>
      </c>
      <c r="N464" s="1480" t="s">
        <v>1078</v>
      </c>
      <c r="O464" s="1305" t="s">
        <v>4809</v>
      </c>
      <c r="P464" s="1479" t="s">
        <v>1078</v>
      </c>
      <c r="Q464" s="1480" t="s">
        <v>1078</v>
      </c>
    </row>
    <row r="465" spans="1:17">
      <c r="A465" s="1714" t="s">
        <v>7184</v>
      </c>
      <c r="B465" s="1350" t="s">
        <v>5501</v>
      </c>
      <c r="C465" s="1310" t="s">
        <v>1078</v>
      </c>
      <c r="D465" s="1485" t="s">
        <v>1078</v>
      </c>
      <c r="E465" s="1486" t="s">
        <v>1078</v>
      </c>
      <c r="F465" s="1310" t="s">
        <v>1078</v>
      </c>
      <c r="G465" s="1485" t="s">
        <v>1078</v>
      </c>
      <c r="H465" s="1486" t="s">
        <v>1078</v>
      </c>
      <c r="I465" s="1310" t="s">
        <v>1078</v>
      </c>
      <c r="J465" s="1485" t="s">
        <v>1078</v>
      </c>
      <c r="K465" s="1486" t="s">
        <v>1078</v>
      </c>
      <c r="L465" s="1310" t="s">
        <v>1078</v>
      </c>
      <c r="M465" s="1485" t="s">
        <v>1078</v>
      </c>
      <c r="N465" s="1486" t="s">
        <v>1078</v>
      </c>
      <c r="O465" s="1310" t="s">
        <v>1078</v>
      </c>
      <c r="P465" s="1485" t="s">
        <v>1078</v>
      </c>
      <c r="Q465" s="1486" t="s">
        <v>1078</v>
      </c>
    </row>
    <row r="466" spans="1:17">
      <c r="A466" s="1313" t="s">
        <v>7185</v>
      </c>
      <c r="B466" s="1143" t="s">
        <v>5502</v>
      </c>
      <c r="C466" s="1314" t="s">
        <v>1078</v>
      </c>
      <c r="D466" s="1483" t="s">
        <v>1078</v>
      </c>
      <c r="E466" s="1484" t="s">
        <v>1078</v>
      </c>
      <c r="F466" s="1314" t="s">
        <v>1078</v>
      </c>
      <c r="G466" s="1483" t="s">
        <v>1078</v>
      </c>
      <c r="H466" s="1484" t="s">
        <v>1078</v>
      </c>
      <c r="I466" s="1314" t="s">
        <v>1078</v>
      </c>
      <c r="J466" s="1483" t="s">
        <v>1078</v>
      </c>
      <c r="K466" s="1484" t="s">
        <v>1078</v>
      </c>
      <c r="L466" s="1314" t="s">
        <v>1078</v>
      </c>
      <c r="M466" s="1483" t="s">
        <v>1078</v>
      </c>
      <c r="N466" s="1484" t="s">
        <v>1078</v>
      </c>
      <c r="O466" s="1314" t="s">
        <v>1078</v>
      </c>
      <c r="P466" s="1483" t="s">
        <v>1078</v>
      </c>
      <c r="Q466" s="1484" t="s">
        <v>1078</v>
      </c>
    </row>
    <row r="467" spans="1:17">
      <c r="A467" s="1303" t="s">
        <v>7186</v>
      </c>
      <c r="B467" s="1304" t="s">
        <v>5503</v>
      </c>
      <c r="C467" s="1305" t="s">
        <v>4809</v>
      </c>
      <c r="D467" s="1479" t="s">
        <v>1078</v>
      </c>
      <c r="E467" s="1480" t="s">
        <v>1078</v>
      </c>
      <c r="F467" s="1305" t="s">
        <v>4809</v>
      </c>
      <c r="G467" s="1479" t="s">
        <v>1078</v>
      </c>
      <c r="H467" s="1480" t="s">
        <v>1078</v>
      </c>
      <c r="I467" s="1305" t="s">
        <v>2284</v>
      </c>
      <c r="J467" s="1479">
        <v>30.3</v>
      </c>
      <c r="K467" s="1480">
        <v>0</v>
      </c>
      <c r="L467" s="1305" t="s">
        <v>4809</v>
      </c>
      <c r="M467" s="1479" t="s">
        <v>1078</v>
      </c>
      <c r="N467" s="1480" t="s">
        <v>1078</v>
      </c>
      <c r="O467" s="1305" t="s">
        <v>4809</v>
      </c>
      <c r="P467" s="1479" t="s">
        <v>1078</v>
      </c>
      <c r="Q467" s="1480" t="s">
        <v>1078</v>
      </c>
    </row>
    <row r="468" spans="1:17">
      <c r="A468" s="1714" t="s">
        <v>7187</v>
      </c>
      <c r="B468" s="1350" t="s">
        <v>5504</v>
      </c>
      <c r="C468" s="1310" t="s">
        <v>1078</v>
      </c>
      <c r="D468" s="1485" t="s">
        <v>1078</v>
      </c>
      <c r="E468" s="1486" t="s">
        <v>1078</v>
      </c>
      <c r="F468" s="1310" t="s">
        <v>1078</v>
      </c>
      <c r="G468" s="1485" t="s">
        <v>1078</v>
      </c>
      <c r="H468" s="1486" t="s">
        <v>1078</v>
      </c>
      <c r="I468" s="1310" t="s">
        <v>2284</v>
      </c>
      <c r="J468" s="1485">
        <v>30.3</v>
      </c>
      <c r="K468" s="1486">
        <v>0</v>
      </c>
      <c r="L468" s="1310" t="s">
        <v>1078</v>
      </c>
      <c r="M468" s="1485" t="s">
        <v>1078</v>
      </c>
      <c r="N468" s="1486" t="s">
        <v>1078</v>
      </c>
      <c r="O468" s="1310" t="s">
        <v>1078</v>
      </c>
      <c r="P468" s="1485" t="s">
        <v>1078</v>
      </c>
      <c r="Q468" s="1486" t="s">
        <v>1078</v>
      </c>
    </row>
    <row r="469" spans="1:17">
      <c r="A469" s="1313" t="s">
        <v>7188</v>
      </c>
      <c r="B469" s="1143" t="s">
        <v>5505</v>
      </c>
      <c r="C469" s="1314" t="s">
        <v>1078</v>
      </c>
      <c r="D469" s="1483" t="s">
        <v>1078</v>
      </c>
      <c r="E469" s="1484" t="s">
        <v>1078</v>
      </c>
      <c r="F469" s="1314" t="s">
        <v>1078</v>
      </c>
      <c r="G469" s="1483" t="s">
        <v>1078</v>
      </c>
      <c r="H469" s="1484" t="s">
        <v>1078</v>
      </c>
      <c r="I469" s="1314" t="s">
        <v>1078</v>
      </c>
      <c r="J469" s="1483" t="s">
        <v>1078</v>
      </c>
      <c r="K469" s="1484" t="s">
        <v>1078</v>
      </c>
      <c r="L469" s="1314" t="s">
        <v>1078</v>
      </c>
      <c r="M469" s="1483" t="s">
        <v>1078</v>
      </c>
      <c r="N469" s="1484" t="s">
        <v>1078</v>
      </c>
      <c r="O469" s="1314" t="s">
        <v>1078</v>
      </c>
      <c r="P469" s="1483" t="s">
        <v>1078</v>
      </c>
      <c r="Q469" s="1484" t="s">
        <v>1078</v>
      </c>
    </row>
    <row r="470" spans="1:17">
      <c r="A470" s="1303" t="s">
        <v>7189</v>
      </c>
      <c r="B470" s="1304" t="s">
        <v>5506</v>
      </c>
      <c r="C470" s="1305" t="s">
        <v>4809</v>
      </c>
      <c r="D470" s="1479" t="s">
        <v>1078</v>
      </c>
      <c r="E470" s="1480" t="s">
        <v>1078</v>
      </c>
      <c r="F470" s="1305" t="s">
        <v>4809</v>
      </c>
      <c r="G470" s="1479" t="s">
        <v>1078</v>
      </c>
      <c r="H470" s="1480" t="s">
        <v>1078</v>
      </c>
      <c r="I470" s="1305" t="s">
        <v>4810</v>
      </c>
      <c r="J470" s="1479">
        <v>35.299999999999997</v>
      </c>
      <c r="K470" s="1480">
        <v>10</v>
      </c>
      <c r="L470" s="1305" t="s">
        <v>4809</v>
      </c>
      <c r="M470" s="1479" t="s">
        <v>1078</v>
      </c>
      <c r="N470" s="1480" t="s">
        <v>1078</v>
      </c>
      <c r="O470" s="1305" t="s">
        <v>4809</v>
      </c>
      <c r="P470" s="1479" t="s">
        <v>1078</v>
      </c>
      <c r="Q470" s="1480" t="s">
        <v>1078</v>
      </c>
    </row>
    <row r="471" spans="1:17">
      <c r="A471" s="1714" t="s">
        <v>7190</v>
      </c>
      <c r="B471" s="1350" t="s">
        <v>5507</v>
      </c>
      <c r="C471" s="1310" t="s">
        <v>1078</v>
      </c>
      <c r="D471" s="1485" t="s">
        <v>1078</v>
      </c>
      <c r="E471" s="1486" t="s">
        <v>1078</v>
      </c>
      <c r="F471" s="1310" t="s">
        <v>1078</v>
      </c>
      <c r="G471" s="1485" t="s">
        <v>1078</v>
      </c>
      <c r="H471" s="1486" t="s">
        <v>1078</v>
      </c>
      <c r="I471" s="1310" t="s">
        <v>2284</v>
      </c>
      <c r="J471" s="1485">
        <v>35.299999999999997</v>
      </c>
      <c r="K471" s="1486">
        <v>0</v>
      </c>
      <c r="L471" s="1310" t="s">
        <v>1078</v>
      </c>
      <c r="M471" s="1485" t="s">
        <v>1078</v>
      </c>
      <c r="N471" s="1486" t="s">
        <v>1078</v>
      </c>
      <c r="O471" s="1310" t="s">
        <v>1078</v>
      </c>
      <c r="P471" s="1485" t="s">
        <v>1078</v>
      </c>
      <c r="Q471" s="1486" t="s">
        <v>1078</v>
      </c>
    </row>
    <row r="472" spans="1:17">
      <c r="A472" s="1313" t="s">
        <v>7191</v>
      </c>
      <c r="B472" s="1143" t="s">
        <v>5508</v>
      </c>
      <c r="C472" s="1314" t="s">
        <v>1078</v>
      </c>
      <c r="D472" s="1483" t="s">
        <v>1078</v>
      </c>
      <c r="E472" s="1484" t="s">
        <v>1078</v>
      </c>
      <c r="F472" s="1314" t="s">
        <v>1078</v>
      </c>
      <c r="G472" s="1483" t="s">
        <v>1078</v>
      </c>
      <c r="H472" s="1484" t="s">
        <v>1078</v>
      </c>
      <c r="I472" s="1314" t="s">
        <v>2284</v>
      </c>
      <c r="J472" s="1483">
        <v>35.299999999999997</v>
      </c>
      <c r="K472" s="1484">
        <v>0</v>
      </c>
      <c r="L472" s="1314" t="s">
        <v>1078</v>
      </c>
      <c r="M472" s="1483" t="s">
        <v>1078</v>
      </c>
      <c r="N472" s="1484" t="s">
        <v>1078</v>
      </c>
      <c r="O472" s="1314" t="s">
        <v>1078</v>
      </c>
      <c r="P472" s="1483" t="s">
        <v>1078</v>
      </c>
      <c r="Q472" s="1484" t="s">
        <v>1078</v>
      </c>
    </row>
    <row r="473" spans="1:17">
      <c r="A473" s="1303" t="s">
        <v>7192</v>
      </c>
      <c r="B473" s="1304" t="s">
        <v>5509</v>
      </c>
      <c r="C473" s="1305" t="s">
        <v>4809</v>
      </c>
      <c r="D473" s="1479" t="s">
        <v>1078</v>
      </c>
      <c r="E473" s="1480" t="s">
        <v>1078</v>
      </c>
      <c r="F473" s="1305" t="s">
        <v>4809</v>
      </c>
      <c r="G473" s="1479" t="s">
        <v>1078</v>
      </c>
      <c r="H473" s="1480" t="s">
        <v>1078</v>
      </c>
      <c r="I473" s="1305" t="s">
        <v>4810</v>
      </c>
      <c r="J473" s="1479">
        <v>40.299999999999997</v>
      </c>
      <c r="K473" s="1480">
        <v>9.6</v>
      </c>
      <c r="L473" s="1305" t="s">
        <v>4809</v>
      </c>
      <c r="M473" s="1479" t="s">
        <v>1078</v>
      </c>
      <c r="N473" s="1480" t="s">
        <v>1078</v>
      </c>
      <c r="O473" s="1305" t="s">
        <v>4809</v>
      </c>
      <c r="P473" s="1479" t="s">
        <v>1078</v>
      </c>
      <c r="Q473" s="1480" t="s">
        <v>1078</v>
      </c>
    </row>
    <row r="474" spans="1:17">
      <c r="A474" s="1714" t="s">
        <v>7193</v>
      </c>
      <c r="B474" s="1350" t="s">
        <v>5510</v>
      </c>
      <c r="C474" s="1310" t="s">
        <v>1078</v>
      </c>
      <c r="D474" s="1485" t="s">
        <v>1078</v>
      </c>
      <c r="E474" s="1486" t="s">
        <v>1078</v>
      </c>
      <c r="F474" s="1310" t="s">
        <v>1078</v>
      </c>
      <c r="G474" s="1485" t="s">
        <v>1078</v>
      </c>
      <c r="H474" s="1486" t="s">
        <v>1078</v>
      </c>
      <c r="I474" s="1310" t="s">
        <v>4810</v>
      </c>
      <c r="J474" s="1485">
        <v>40.299999999999997</v>
      </c>
      <c r="K474" s="1486">
        <v>21.6</v>
      </c>
      <c r="L474" s="1310" t="s">
        <v>1078</v>
      </c>
      <c r="M474" s="1485" t="s">
        <v>1078</v>
      </c>
      <c r="N474" s="1486" t="s">
        <v>1078</v>
      </c>
      <c r="O474" s="1310" t="s">
        <v>1078</v>
      </c>
      <c r="P474" s="1485" t="s">
        <v>1078</v>
      </c>
      <c r="Q474" s="1486" t="s">
        <v>1078</v>
      </c>
    </row>
    <row r="475" spans="1:17">
      <c r="A475" s="1313" t="s">
        <v>7194</v>
      </c>
      <c r="B475" s="1143" t="s">
        <v>5511</v>
      </c>
      <c r="C475" s="1314" t="s">
        <v>1078</v>
      </c>
      <c r="D475" s="1483" t="s">
        <v>1078</v>
      </c>
      <c r="E475" s="1484" t="s">
        <v>1078</v>
      </c>
      <c r="F475" s="1314" t="s">
        <v>1078</v>
      </c>
      <c r="G475" s="1483" t="s">
        <v>1078</v>
      </c>
      <c r="H475" s="1484" t="s">
        <v>1078</v>
      </c>
      <c r="I475" s="1314" t="s">
        <v>4810</v>
      </c>
      <c r="J475" s="1483">
        <v>40.299999999999997</v>
      </c>
      <c r="K475" s="1484">
        <v>21.7</v>
      </c>
      <c r="L475" s="1314" t="s">
        <v>1078</v>
      </c>
      <c r="M475" s="1483" t="s">
        <v>1078</v>
      </c>
      <c r="N475" s="1484" t="s">
        <v>1078</v>
      </c>
      <c r="O475" s="1314" t="s">
        <v>1078</v>
      </c>
      <c r="P475" s="1483" t="s">
        <v>1078</v>
      </c>
      <c r="Q475" s="1484" t="s">
        <v>1078</v>
      </c>
    </row>
    <row r="476" spans="1:17">
      <c r="A476" s="1303" t="s">
        <v>7195</v>
      </c>
      <c r="B476" s="1304" t="s">
        <v>5512</v>
      </c>
      <c r="C476" s="1305" t="s">
        <v>4809</v>
      </c>
      <c r="D476" s="1479" t="s">
        <v>1078</v>
      </c>
      <c r="E476" s="1480" t="s">
        <v>1078</v>
      </c>
      <c r="F476" s="1305" t="s">
        <v>4809</v>
      </c>
      <c r="G476" s="1479" t="s">
        <v>1078</v>
      </c>
      <c r="H476" s="1480" t="s">
        <v>1078</v>
      </c>
      <c r="I476" s="1305" t="s">
        <v>4810</v>
      </c>
      <c r="J476" s="1479">
        <v>45.3</v>
      </c>
      <c r="K476" s="1480">
        <v>28.8</v>
      </c>
      <c r="L476" s="1305" t="s">
        <v>4809</v>
      </c>
      <c r="M476" s="1479" t="s">
        <v>1078</v>
      </c>
      <c r="N476" s="1480" t="s">
        <v>1078</v>
      </c>
      <c r="O476" s="1305" t="s">
        <v>4809</v>
      </c>
      <c r="P476" s="1479" t="s">
        <v>1078</v>
      </c>
      <c r="Q476" s="1480" t="s">
        <v>1078</v>
      </c>
    </row>
    <row r="477" spans="1:17">
      <c r="A477" s="1714" t="s">
        <v>7196</v>
      </c>
      <c r="B477" s="1350" t="s">
        <v>5513</v>
      </c>
      <c r="C477" s="1310" t="s">
        <v>1078</v>
      </c>
      <c r="D477" s="1485" t="s">
        <v>1078</v>
      </c>
      <c r="E477" s="1486" t="s">
        <v>1078</v>
      </c>
      <c r="F477" s="1310" t="s">
        <v>1078</v>
      </c>
      <c r="G477" s="1485" t="s">
        <v>1078</v>
      </c>
      <c r="H477" s="1486" t="s">
        <v>1078</v>
      </c>
      <c r="I477" s="1310" t="s">
        <v>4810</v>
      </c>
      <c r="J477" s="1485">
        <v>45.3</v>
      </c>
      <c r="K477" s="1486">
        <v>28.3</v>
      </c>
      <c r="L477" s="1310" t="s">
        <v>1078</v>
      </c>
      <c r="M477" s="1485" t="s">
        <v>1078</v>
      </c>
      <c r="N477" s="1486" t="s">
        <v>1078</v>
      </c>
      <c r="O477" s="1310" t="s">
        <v>1078</v>
      </c>
      <c r="P477" s="1485" t="s">
        <v>1078</v>
      </c>
      <c r="Q477" s="1486" t="s">
        <v>1078</v>
      </c>
    </row>
    <row r="478" spans="1:17">
      <c r="A478" s="1313" t="s">
        <v>7197</v>
      </c>
      <c r="B478" s="1143" t="s">
        <v>5514</v>
      </c>
      <c r="C478" s="1314" t="s">
        <v>1078</v>
      </c>
      <c r="D478" s="1483" t="s">
        <v>1078</v>
      </c>
      <c r="E478" s="1484" t="s">
        <v>1078</v>
      </c>
      <c r="F478" s="1314" t="s">
        <v>1078</v>
      </c>
      <c r="G478" s="1483" t="s">
        <v>1078</v>
      </c>
      <c r="H478" s="1484" t="s">
        <v>1078</v>
      </c>
      <c r="I478" s="1314" t="s">
        <v>4810</v>
      </c>
      <c r="J478" s="1483">
        <v>45.3</v>
      </c>
      <c r="K478" s="1484">
        <v>30.9</v>
      </c>
      <c r="L478" s="1314" t="s">
        <v>1078</v>
      </c>
      <c r="M478" s="1483" t="s">
        <v>1078</v>
      </c>
      <c r="N478" s="1484" t="s">
        <v>1078</v>
      </c>
      <c r="O478" s="1314" t="s">
        <v>1078</v>
      </c>
      <c r="P478" s="1483" t="s">
        <v>1078</v>
      </c>
      <c r="Q478" s="1484" t="s">
        <v>1078</v>
      </c>
    </row>
    <row r="479" spans="1:17">
      <c r="A479" s="1303" t="s">
        <v>7198</v>
      </c>
      <c r="B479" s="1304" t="s">
        <v>5515</v>
      </c>
      <c r="C479" s="1305" t="s">
        <v>2284</v>
      </c>
      <c r="D479" s="1479">
        <v>50.3</v>
      </c>
      <c r="E479" s="1480">
        <v>0</v>
      </c>
      <c r="F479" s="1305" t="s">
        <v>2284</v>
      </c>
      <c r="G479" s="1479">
        <v>50.2</v>
      </c>
      <c r="H479" s="1480">
        <v>0</v>
      </c>
      <c r="I479" s="1305" t="s">
        <v>4810</v>
      </c>
      <c r="J479" s="1479">
        <v>50.3</v>
      </c>
      <c r="K479" s="1480">
        <v>36.5</v>
      </c>
      <c r="L479" s="1305" t="s">
        <v>2284</v>
      </c>
      <c r="M479" s="1479">
        <v>50.3</v>
      </c>
      <c r="N479" s="1480">
        <v>0</v>
      </c>
      <c r="O479" s="1305" t="s">
        <v>2284</v>
      </c>
      <c r="P479" s="1479">
        <v>50.2</v>
      </c>
      <c r="Q479" s="1480">
        <v>0</v>
      </c>
    </row>
    <row r="480" spans="1:17">
      <c r="A480" s="1714" t="s">
        <v>7199</v>
      </c>
      <c r="B480" s="1350" t="s">
        <v>5516</v>
      </c>
      <c r="C480" s="1310" t="s">
        <v>2284</v>
      </c>
      <c r="D480" s="1485">
        <v>50.2</v>
      </c>
      <c r="E480" s="1486">
        <v>0</v>
      </c>
      <c r="F480" s="1310" t="s">
        <v>2284</v>
      </c>
      <c r="G480" s="1485">
        <v>50.2</v>
      </c>
      <c r="H480" s="1486">
        <v>0</v>
      </c>
      <c r="I480" s="1310" t="s">
        <v>4810</v>
      </c>
      <c r="J480" s="1485">
        <v>50.3</v>
      </c>
      <c r="K480" s="1486">
        <v>38</v>
      </c>
      <c r="L480" s="1310" t="s">
        <v>2284</v>
      </c>
      <c r="M480" s="1485">
        <v>50.2</v>
      </c>
      <c r="N480" s="1486">
        <v>0</v>
      </c>
      <c r="O480" s="1310" t="s">
        <v>2284</v>
      </c>
      <c r="P480" s="1485">
        <v>50.2</v>
      </c>
      <c r="Q480" s="1486">
        <v>0</v>
      </c>
    </row>
    <row r="481" spans="1:17">
      <c r="A481" s="1313" t="s">
        <v>7200</v>
      </c>
      <c r="B481" s="1143" t="s">
        <v>5517</v>
      </c>
      <c r="C481" s="1314" t="s">
        <v>1078</v>
      </c>
      <c r="D481" s="1483" t="s">
        <v>1078</v>
      </c>
      <c r="E481" s="1484" t="s">
        <v>1078</v>
      </c>
      <c r="F481" s="1314" t="s">
        <v>1078</v>
      </c>
      <c r="G481" s="1483" t="s">
        <v>1078</v>
      </c>
      <c r="H481" s="1484" t="s">
        <v>1078</v>
      </c>
      <c r="I481" s="1314" t="s">
        <v>4810</v>
      </c>
      <c r="J481" s="1483">
        <v>50.3</v>
      </c>
      <c r="K481" s="1484">
        <v>36.4</v>
      </c>
      <c r="L481" s="1314" t="s">
        <v>1078</v>
      </c>
      <c r="M481" s="1483" t="s">
        <v>1078</v>
      </c>
      <c r="N481" s="1484" t="s">
        <v>1078</v>
      </c>
      <c r="O481" s="1314" t="s">
        <v>1078</v>
      </c>
      <c r="P481" s="1483" t="s">
        <v>1078</v>
      </c>
      <c r="Q481" s="1484" t="s">
        <v>1078</v>
      </c>
    </row>
    <row r="482" spans="1:17">
      <c r="A482" s="1303" t="s">
        <v>7201</v>
      </c>
      <c r="B482" s="1304" t="s">
        <v>5518</v>
      </c>
      <c r="C482" s="1305" t="s">
        <v>4809</v>
      </c>
      <c r="D482" s="1479" t="s">
        <v>1078</v>
      </c>
      <c r="E482" s="1480" t="s">
        <v>1078</v>
      </c>
      <c r="F482" s="1305" t="s">
        <v>4809</v>
      </c>
      <c r="G482" s="1479" t="s">
        <v>1078</v>
      </c>
      <c r="H482" s="1480" t="s">
        <v>1078</v>
      </c>
      <c r="I482" s="1305" t="s">
        <v>4810</v>
      </c>
      <c r="J482" s="1479">
        <v>55.3</v>
      </c>
      <c r="K482" s="1480">
        <v>40.200000000000003</v>
      </c>
      <c r="L482" s="1305" t="s">
        <v>4809</v>
      </c>
      <c r="M482" s="1479" t="s">
        <v>1078</v>
      </c>
      <c r="N482" s="1480" t="s">
        <v>1078</v>
      </c>
      <c r="O482" s="1305" t="s">
        <v>4809</v>
      </c>
      <c r="P482" s="1479" t="s">
        <v>1078</v>
      </c>
      <c r="Q482" s="1480" t="s">
        <v>1078</v>
      </c>
    </row>
    <row r="483" spans="1:17">
      <c r="A483" s="1714" t="s">
        <v>7202</v>
      </c>
      <c r="B483" s="1350" t="s">
        <v>5524</v>
      </c>
      <c r="C483" s="1310" t="s">
        <v>1078</v>
      </c>
      <c r="D483" s="1485" t="s">
        <v>1078</v>
      </c>
      <c r="E483" s="1486" t="s">
        <v>1078</v>
      </c>
      <c r="F483" s="1310" t="s">
        <v>1078</v>
      </c>
      <c r="G483" s="1485" t="s">
        <v>1078</v>
      </c>
      <c r="H483" s="1486" t="s">
        <v>1078</v>
      </c>
      <c r="I483" s="1310" t="s">
        <v>4810</v>
      </c>
      <c r="J483" s="1485">
        <v>55.3</v>
      </c>
      <c r="K483" s="1486">
        <v>40.299999999999997</v>
      </c>
      <c r="L483" s="1310" t="s">
        <v>1078</v>
      </c>
      <c r="M483" s="1485" t="s">
        <v>1078</v>
      </c>
      <c r="N483" s="1486" t="s">
        <v>1078</v>
      </c>
      <c r="O483" s="1310" t="s">
        <v>1078</v>
      </c>
      <c r="P483" s="1485" t="s">
        <v>1078</v>
      </c>
      <c r="Q483" s="1486" t="s">
        <v>1078</v>
      </c>
    </row>
    <row r="484" spans="1:17">
      <c r="A484" s="1313" t="s">
        <v>7203</v>
      </c>
      <c r="B484" s="1143" t="s">
        <v>5525</v>
      </c>
      <c r="C484" s="1314" t="s">
        <v>1078</v>
      </c>
      <c r="D484" s="1483" t="s">
        <v>1078</v>
      </c>
      <c r="E484" s="1484" t="s">
        <v>1078</v>
      </c>
      <c r="F484" s="1314" t="s">
        <v>1078</v>
      </c>
      <c r="G484" s="1483" t="s">
        <v>1078</v>
      </c>
      <c r="H484" s="1484" t="s">
        <v>1078</v>
      </c>
      <c r="I484" s="1314" t="s">
        <v>1078</v>
      </c>
      <c r="J484" s="1483" t="s">
        <v>1078</v>
      </c>
      <c r="K484" s="1484" t="s">
        <v>1078</v>
      </c>
      <c r="L484" s="1314" t="s">
        <v>1078</v>
      </c>
      <c r="M484" s="1483" t="s">
        <v>1078</v>
      </c>
      <c r="N484" s="1484" t="s">
        <v>1078</v>
      </c>
      <c r="O484" s="1314" t="s">
        <v>1078</v>
      </c>
      <c r="P484" s="1483" t="s">
        <v>1078</v>
      </c>
      <c r="Q484" s="1484" t="s">
        <v>1078</v>
      </c>
    </row>
    <row r="485" spans="1:17">
      <c r="A485" s="1303" t="s">
        <v>7204</v>
      </c>
      <c r="B485" s="1304" t="s">
        <v>5521</v>
      </c>
      <c r="C485" s="1305" t="s">
        <v>2284</v>
      </c>
      <c r="D485" s="1479">
        <v>60.2</v>
      </c>
      <c r="E485" s="1480">
        <v>0</v>
      </c>
      <c r="F485" s="1305" t="s">
        <v>2284</v>
      </c>
      <c r="G485" s="1479">
        <v>60.2</v>
      </c>
      <c r="H485" s="1480">
        <v>0</v>
      </c>
      <c r="I485" s="1305" t="s">
        <v>2261</v>
      </c>
      <c r="J485" s="1479" t="s">
        <v>1078</v>
      </c>
      <c r="K485" s="1480" t="s">
        <v>1078</v>
      </c>
      <c r="L485" s="1305" t="s">
        <v>2284</v>
      </c>
      <c r="M485" s="1479">
        <v>60.3</v>
      </c>
      <c r="N485" s="1480">
        <v>0</v>
      </c>
      <c r="O485" s="1305" t="s">
        <v>2284</v>
      </c>
      <c r="P485" s="1479">
        <v>60.2</v>
      </c>
      <c r="Q485" s="1480">
        <v>0</v>
      </c>
    </row>
    <row r="486" spans="1:17">
      <c r="A486" s="1714" t="s">
        <v>7205</v>
      </c>
      <c r="B486" s="1350" t="s">
        <v>5526</v>
      </c>
      <c r="C486" s="1310" t="s">
        <v>2284</v>
      </c>
      <c r="D486" s="1485">
        <v>60.3</v>
      </c>
      <c r="E486" s="1486">
        <v>0</v>
      </c>
      <c r="F486" s="1310" t="s">
        <v>2284</v>
      </c>
      <c r="G486" s="1485">
        <v>60.2</v>
      </c>
      <c r="H486" s="1486">
        <v>0</v>
      </c>
      <c r="I486" s="1310" t="s">
        <v>1078</v>
      </c>
      <c r="J486" s="1485" t="s">
        <v>1078</v>
      </c>
      <c r="K486" s="1486" t="s">
        <v>1078</v>
      </c>
      <c r="L486" s="1310" t="s">
        <v>2284</v>
      </c>
      <c r="M486" s="1485">
        <v>60.3</v>
      </c>
      <c r="N486" s="1486">
        <v>0</v>
      </c>
      <c r="O486" s="1310" t="s">
        <v>2284</v>
      </c>
      <c r="P486" s="1485">
        <v>60.2</v>
      </c>
      <c r="Q486" s="1486">
        <v>0</v>
      </c>
    </row>
    <row r="487" spans="1:17">
      <c r="A487" s="1313" t="s">
        <v>7206</v>
      </c>
      <c r="B487" s="1143" t="s">
        <v>5527</v>
      </c>
      <c r="C487" s="1314" t="s">
        <v>1078</v>
      </c>
      <c r="D487" s="1483" t="s">
        <v>1078</v>
      </c>
      <c r="E487" s="1484" t="s">
        <v>1078</v>
      </c>
      <c r="F487" s="1314" t="s">
        <v>1078</v>
      </c>
      <c r="G487" s="1483" t="s">
        <v>1078</v>
      </c>
      <c r="H487" s="1484" t="s">
        <v>1078</v>
      </c>
      <c r="I487" s="1314" t="s">
        <v>1078</v>
      </c>
      <c r="J487" s="1483" t="s">
        <v>1078</v>
      </c>
      <c r="K487" s="1484" t="s">
        <v>1078</v>
      </c>
      <c r="L487" s="1314" t="s">
        <v>1078</v>
      </c>
      <c r="M487" s="1483" t="s">
        <v>1078</v>
      </c>
      <c r="N487" s="1484" t="s">
        <v>1078</v>
      </c>
      <c r="O487" s="1314" t="s">
        <v>1078</v>
      </c>
      <c r="P487" s="1483" t="s">
        <v>1078</v>
      </c>
      <c r="Q487" s="1484" t="s">
        <v>1078</v>
      </c>
    </row>
    <row r="488" spans="1:17" ht="55.5">
      <c r="A488" s="1299" t="s">
        <v>7244</v>
      </c>
      <c r="B488" s="1139" t="s">
        <v>7450</v>
      </c>
      <c r="C488" s="1300" t="s">
        <v>4806</v>
      </c>
      <c r="D488" s="1301" t="s">
        <v>4813</v>
      </c>
      <c r="E488" s="1302" t="s">
        <v>4814</v>
      </c>
      <c r="F488" s="1300" t="s">
        <v>4806</v>
      </c>
      <c r="G488" s="1301" t="s">
        <v>4813</v>
      </c>
      <c r="H488" s="1302" t="s">
        <v>4814</v>
      </c>
      <c r="I488" s="1300" t="s">
        <v>4806</v>
      </c>
      <c r="J488" s="1301" t="s">
        <v>4813</v>
      </c>
      <c r="K488" s="1302" t="s">
        <v>4814</v>
      </c>
      <c r="L488" s="1300" t="s">
        <v>4806</v>
      </c>
      <c r="M488" s="1301" t="s">
        <v>4813</v>
      </c>
      <c r="N488" s="1302" t="s">
        <v>4814</v>
      </c>
      <c r="O488" s="1300" t="s">
        <v>4806</v>
      </c>
      <c r="P488" s="1301" t="s">
        <v>4813</v>
      </c>
      <c r="Q488" s="1302" t="s">
        <v>4814</v>
      </c>
    </row>
    <row r="489" spans="1:17">
      <c r="A489" s="1303" t="s">
        <v>7174</v>
      </c>
      <c r="B489" s="1304" t="s">
        <v>5491</v>
      </c>
      <c r="C489" s="1305" t="s">
        <v>2284</v>
      </c>
      <c r="D489" s="1479">
        <v>10.199999999999999</v>
      </c>
      <c r="E489" s="1480">
        <v>0</v>
      </c>
      <c r="F489" s="1305" t="s">
        <v>2284</v>
      </c>
      <c r="G489" s="1479">
        <v>10.199999999999999</v>
      </c>
      <c r="H489" s="1480">
        <v>0</v>
      </c>
      <c r="I489" s="1305" t="s">
        <v>2284</v>
      </c>
      <c r="J489" s="1479">
        <v>10.3</v>
      </c>
      <c r="K489" s="1480">
        <v>0</v>
      </c>
      <c r="L489" s="1305" t="s">
        <v>2284</v>
      </c>
      <c r="M489" s="1479">
        <v>10.1</v>
      </c>
      <c r="N489" s="1480">
        <v>0</v>
      </c>
      <c r="O489" s="1305" t="s">
        <v>2284</v>
      </c>
      <c r="P489" s="1479">
        <v>10.199999999999999</v>
      </c>
      <c r="Q489" s="1480">
        <v>0</v>
      </c>
    </row>
    <row r="490" spans="1:17">
      <c r="A490" s="1714" t="s">
        <v>7175</v>
      </c>
      <c r="B490" s="1350" t="s">
        <v>5492</v>
      </c>
      <c r="C490" s="1310" t="s">
        <v>2284</v>
      </c>
      <c r="D490" s="1485">
        <v>10.3</v>
      </c>
      <c r="E490" s="1486">
        <v>0</v>
      </c>
      <c r="F490" s="1310" t="s">
        <v>2284</v>
      </c>
      <c r="G490" s="1485">
        <v>10.199999999999999</v>
      </c>
      <c r="H490" s="1486">
        <v>0</v>
      </c>
      <c r="I490" s="1310" t="s">
        <v>2284</v>
      </c>
      <c r="J490" s="1485">
        <v>10.3</v>
      </c>
      <c r="K490" s="1486">
        <v>0</v>
      </c>
      <c r="L490" s="1310" t="s">
        <v>2284</v>
      </c>
      <c r="M490" s="1485">
        <v>10.199999999999999</v>
      </c>
      <c r="N490" s="1486">
        <v>0</v>
      </c>
      <c r="O490" s="1310" t="s">
        <v>2284</v>
      </c>
      <c r="P490" s="1485">
        <v>10.199999999999999</v>
      </c>
      <c r="Q490" s="1486">
        <v>0</v>
      </c>
    </row>
    <row r="491" spans="1:17">
      <c r="A491" s="1313" t="s">
        <v>7176</v>
      </c>
      <c r="B491" s="1143" t="s">
        <v>5493</v>
      </c>
      <c r="C491" s="1314" t="s">
        <v>1078</v>
      </c>
      <c r="D491" s="1483" t="s">
        <v>1078</v>
      </c>
      <c r="E491" s="1484" t="s">
        <v>1078</v>
      </c>
      <c r="F491" s="1314" t="s">
        <v>1078</v>
      </c>
      <c r="G491" s="1483" t="s">
        <v>1078</v>
      </c>
      <c r="H491" s="1484" t="s">
        <v>1078</v>
      </c>
      <c r="I491" s="1314" t="s">
        <v>1078</v>
      </c>
      <c r="J491" s="1483" t="s">
        <v>1078</v>
      </c>
      <c r="K491" s="1484" t="s">
        <v>1078</v>
      </c>
      <c r="L491" s="1314" t="s">
        <v>1078</v>
      </c>
      <c r="M491" s="1483" t="s">
        <v>1078</v>
      </c>
      <c r="N491" s="1484" t="s">
        <v>1078</v>
      </c>
      <c r="O491" s="1314" t="s">
        <v>1078</v>
      </c>
      <c r="P491" s="1483" t="s">
        <v>1078</v>
      </c>
      <c r="Q491" s="1484" t="s">
        <v>1078</v>
      </c>
    </row>
    <row r="492" spans="1:17">
      <c r="A492" s="1303" t="s">
        <v>7177</v>
      </c>
      <c r="B492" s="1304" t="s">
        <v>5494</v>
      </c>
      <c r="C492" s="1305" t="s">
        <v>4809</v>
      </c>
      <c r="D492" s="1479" t="s">
        <v>1078</v>
      </c>
      <c r="E492" s="1480" t="s">
        <v>1078</v>
      </c>
      <c r="F492" s="1305" t="s">
        <v>4809</v>
      </c>
      <c r="G492" s="1479" t="s">
        <v>1078</v>
      </c>
      <c r="H492" s="1480" t="s">
        <v>1078</v>
      </c>
      <c r="I492" s="1305" t="s">
        <v>4809</v>
      </c>
      <c r="J492" s="1479" t="s">
        <v>1078</v>
      </c>
      <c r="K492" s="1480" t="s">
        <v>1078</v>
      </c>
      <c r="L492" s="1305" t="s">
        <v>4809</v>
      </c>
      <c r="M492" s="1479" t="s">
        <v>1078</v>
      </c>
      <c r="N492" s="1480" t="s">
        <v>1078</v>
      </c>
      <c r="O492" s="1305" t="s">
        <v>4809</v>
      </c>
      <c r="P492" s="1479" t="s">
        <v>1078</v>
      </c>
      <c r="Q492" s="1480" t="s">
        <v>1078</v>
      </c>
    </row>
    <row r="493" spans="1:17">
      <c r="A493" s="1714" t="s">
        <v>7178</v>
      </c>
      <c r="B493" s="1350" t="s">
        <v>5495</v>
      </c>
      <c r="C493" s="1310" t="s">
        <v>1078</v>
      </c>
      <c r="D493" s="1485" t="s">
        <v>1078</v>
      </c>
      <c r="E493" s="1486" t="s">
        <v>1078</v>
      </c>
      <c r="F493" s="1310" t="s">
        <v>1078</v>
      </c>
      <c r="G493" s="1485" t="s">
        <v>1078</v>
      </c>
      <c r="H493" s="1486" t="s">
        <v>1078</v>
      </c>
      <c r="I493" s="1310" t="s">
        <v>1078</v>
      </c>
      <c r="J493" s="1485" t="s">
        <v>1078</v>
      </c>
      <c r="K493" s="1486" t="s">
        <v>1078</v>
      </c>
      <c r="L493" s="1310" t="s">
        <v>1078</v>
      </c>
      <c r="M493" s="1485" t="s">
        <v>1078</v>
      </c>
      <c r="N493" s="1486" t="s">
        <v>1078</v>
      </c>
      <c r="O493" s="1310" t="s">
        <v>1078</v>
      </c>
      <c r="P493" s="1485" t="s">
        <v>1078</v>
      </c>
      <c r="Q493" s="1486" t="s">
        <v>1078</v>
      </c>
    </row>
    <row r="494" spans="1:17">
      <c r="A494" s="1313" t="s">
        <v>7179</v>
      </c>
      <c r="B494" s="1143" t="s">
        <v>5496</v>
      </c>
      <c r="C494" s="1314" t="s">
        <v>1078</v>
      </c>
      <c r="D494" s="1483" t="s">
        <v>1078</v>
      </c>
      <c r="E494" s="1484" t="s">
        <v>1078</v>
      </c>
      <c r="F494" s="1314" t="s">
        <v>1078</v>
      </c>
      <c r="G494" s="1483" t="s">
        <v>1078</v>
      </c>
      <c r="H494" s="1484" t="s">
        <v>1078</v>
      </c>
      <c r="I494" s="1314" t="s">
        <v>1078</v>
      </c>
      <c r="J494" s="1483" t="s">
        <v>1078</v>
      </c>
      <c r="K494" s="1484" t="s">
        <v>1078</v>
      </c>
      <c r="L494" s="1314" t="s">
        <v>1078</v>
      </c>
      <c r="M494" s="1483" t="s">
        <v>1078</v>
      </c>
      <c r="N494" s="1484" t="s">
        <v>1078</v>
      </c>
      <c r="O494" s="1314" t="s">
        <v>1078</v>
      </c>
      <c r="P494" s="1483" t="s">
        <v>1078</v>
      </c>
      <c r="Q494" s="1484" t="s">
        <v>1078</v>
      </c>
    </row>
    <row r="495" spans="1:17">
      <c r="A495" s="1303" t="s">
        <v>7180</v>
      </c>
      <c r="B495" s="1304" t="s">
        <v>5497</v>
      </c>
      <c r="C495" s="1305" t="s">
        <v>4809</v>
      </c>
      <c r="D495" s="1479" t="s">
        <v>1078</v>
      </c>
      <c r="E495" s="1480" t="s">
        <v>1078</v>
      </c>
      <c r="F495" s="1305" t="s">
        <v>4809</v>
      </c>
      <c r="G495" s="1479" t="s">
        <v>1078</v>
      </c>
      <c r="H495" s="1480" t="s">
        <v>1078</v>
      </c>
      <c r="I495" s="1305" t="s">
        <v>2284</v>
      </c>
      <c r="J495" s="1479">
        <v>20.2</v>
      </c>
      <c r="K495" s="1480">
        <v>0</v>
      </c>
      <c r="L495" s="1305" t="s">
        <v>4809</v>
      </c>
      <c r="M495" s="1479" t="s">
        <v>1078</v>
      </c>
      <c r="N495" s="1480" t="s">
        <v>1078</v>
      </c>
      <c r="O495" s="1305" t="s">
        <v>4809</v>
      </c>
      <c r="P495" s="1479" t="s">
        <v>1078</v>
      </c>
      <c r="Q495" s="1480" t="s">
        <v>1078</v>
      </c>
    </row>
    <row r="496" spans="1:17">
      <c r="A496" s="1714" t="s">
        <v>7181</v>
      </c>
      <c r="B496" s="1350" t="s">
        <v>5498</v>
      </c>
      <c r="C496" s="1310" t="s">
        <v>1078</v>
      </c>
      <c r="D496" s="1485" t="s">
        <v>1078</v>
      </c>
      <c r="E496" s="1486" t="s">
        <v>1078</v>
      </c>
      <c r="F496" s="1310" t="s">
        <v>1078</v>
      </c>
      <c r="G496" s="1485" t="s">
        <v>1078</v>
      </c>
      <c r="H496" s="1486" t="s">
        <v>1078</v>
      </c>
      <c r="I496" s="1310" t="s">
        <v>2284</v>
      </c>
      <c r="J496" s="1485">
        <v>20.3</v>
      </c>
      <c r="K496" s="1486">
        <v>0</v>
      </c>
      <c r="L496" s="1310" t="s">
        <v>1078</v>
      </c>
      <c r="M496" s="1485" t="s">
        <v>1078</v>
      </c>
      <c r="N496" s="1486" t="s">
        <v>1078</v>
      </c>
      <c r="O496" s="1310" t="s">
        <v>1078</v>
      </c>
      <c r="P496" s="1485" t="s">
        <v>1078</v>
      </c>
      <c r="Q496" s="1486" t="s">
        <v>1078</v>
      </c>
    </row>
    <row r="497" spans="1:17">
      <c r="A497" s="1313" t="s">
        <v>7182</v>
      </c>
      <c r="B497" s="1143" t="s">
        <v>5499</v>
      </c>
      <c r="C497" s="1314" t="s">
        <v>1078</v>
      </c>
      <c r="D497" s="1483" t="s">
        <v>1078</v>
      </c>
      <c r="E497" s="1484" t="s">
        <v>1078</v>
      </c>
      <c r="F497" s="1314" t="s">
        <v>1078</v>
      </c>
      <c r="G497" s="1483" t="s">
        <v>1078</v>
      </c>
      <c r="H497" s="1484" t="s">
        <v>1078</v>
      </c>
      <c r="I497" s="1314" t="s">
        <v>1078</v>
      </c>
      <c r="J497" s="1483" t="s">
        <v>1078</v>
      </c>
      <c r="K497" s="1484" t="s">
        <v>1078</v>
      </c>
      <c r="L497" s="1314" t="s">
        <v>1078</v>
      </c>
      <c r="M497" s="1483" t="s">
        <v>1078</v>
      </c>
      <c r="N497" s="1484" t="s">
        <v>1078</v>
      </c>
      <c r="O497" s="1314" t="s">
        <v>1078</v>
      </c>
      <c r="P497" s="1483" t="s">
        <v>1078</v>
      </c>
      <c r="Q497" s="1484" t="s">
        <v>1078</v>
      </c>
    </row>
    <row r="498" spans="1:17">
      <c r="A498" s="1303" t="s">
        <v>7183</v>
      </c>
      <c r="B498" s="1304" t="s">
        <v>5500</v>
      </c>
      <c r="C498" s="1305" t="s">
        <v>4809</v>
      </c>
      <c r="D498" s="1479" t="s">
        <v>1078</v>
      </c>
      <c r="E498" s="1480" t="s">
        <v>1078</v>
      </c>
      <c r="F498" s="1305" t="s">
        <v>4809</v>
      </c>
      <c r="G498" s="1479" t="s">
        <v>1078</v>
      </c>
      <c r="H498" s="1480" t="s">
        <v>1078</v>
      </c>
      <c r="I498" s="1305" t="s">
        <v>4809</v>
      </c>
      <c r="J498" s="1479" t="s">
        <v>1078</v>
      </c>
      <c r="K498" s="1480" t="s">
        <v>1078</v>
      </c>
      <c r="L498" s="1305" t="s">
        <v>4809</v>
      </c>
      <c r="M498" s="1479" t="s">
        <v>1078</v>
      </c>
      <c r="N498" s="1480" t="s">
        <v>1078</v>
      </c>
      <c r="O498" s="1305" t="s">
        <v>4809</v>
      </c>
      <c r="P498" s="1479" t="s">
        <v>1078</v>
      </c>
      <c r="Q498" s="1480" t="s">
        <v>1078</v>
      </c>
    </row>
    <row r="499" spans="1:17">
      <c r="A499" s="1714" t="s">
        <v>7184</v>
      </c>
      <c r="B499" s="1350" t="s">
        <v>5501</v>
      </c>
      <c r="C499" s="1310" t="s">
        <v>1078</v>
      </c>
      <c r="D499" s="1485" t="s">
        <v>1078</v>
      </c>
      <c r="E499" s="1486" t="s">
        <v>1078</v>
      </c>
      <c r="F499" s="1310" t="s">
        <v>1078</v>
      </c>
      <c r="G499" s="1485" t="s">
        <v>1078</v>
      </c>
      <c r="H499" s="1486" t="s">
        <v>1078</v>
      </c>
      <c r="I499" s="1310" t="s">
        <v>1078</v>
      </c>
      <c r="J499" s="1485" t="s">
        <v>1078</v>
      </c>
      <c r="K499" s="1486" t="s">
        <v>1078</v>
      </c>
      <c r="L499" s="1310" t="s">
        <v>1078</v>
      </c>
      <c r="M499" s="1485" t="s">
        <v>1078</v>
      </c>
      <c r="N499" s="1486" t="s">
        <v>1078</v>
      </c>
      <c r="O499" s="1310" t="s">
        <v>1078</v>
      </c>
      <c r="P499" s="1485" t="s">
        <v>1078</v>
      </c>
      <c r="Q499" s="1486" t="s">
        <v>1078</v>
      </c>
    </row>
    <row r="500" spans="1:17">
      <c r="A500" s="1313" t="s">
        <v>7185</v>
      </c>
      <c r="B500" s="1143" t="s">
        <v>5502</v>
      </c>
      <c r="C500" s="1314" t="s">
        <v>1078</v>
      </c>
      <c r="D500" s="1483" t="s">
        <v>1078</v>
      </c>
      <c r="E500" s="1484" t="s">
        <v>1078</v>
      </c>
      <c r="F500" s="1314" t="s">
        <v>1078</v>
      </c>
      <c r="G500" s="1483" t="s">
        <v>1078</v>
      </c>
      <c r="H500" s="1484" t="s">
        <v>1078</v>
      </c>
      <c r="I500" s="1314" t="s">
        <v>1078</v>
      </c>
      <c r="J500" s="1483" t="s">
        <v>1078</v>
      </c>
      <c r="K500" s="1484" t="s">
        <v>1078</v>
      </c>
      <c r="L500" s="1314" t="s">
        <v>1078</v>
      </c>
      <c r="M500" s="1483" t="s">
        <v>1078</v>
      </c>
      <c r="N500" s="1484" t="s">
        <v>1078</v>
      </c>
      <c r="O500" s="1314" t="s">
        <v>1078</v>
      </c>
      <c r="P500" s="1483" t="s">
        <v>1078</v>
      </c>
      <c r="Q500" s="1484" t="s">
        <v>1078</v>
      </c>
    </row>
    <row r="501" spans="1:17">
      <c r="A501" s="1303" t="s">
        <v>7186</v>
      </c>
      <c r="B501" s="1304" t="s">
        <v>5503</v>
      </c>
      <c r="C501" s="1305" t="s">
        <v>4809</v>
      </c>
      <c r="D501" s="1479" t="s">
        <v>1078</v>
      </c>
      <c r="E501" s="1480" t="s">
        <v>1078</v>
      </c>
      <c r="F501" s="1305" t="s">
        <v>4809</v>
      </c>
      <c r="G501" s="1479" t="s">
        <v>1078</v>
      </c>
      <c r="H501" s="1480" t="s">
        <v>1078</v>
      </c>
      <c r="I501" s="1305" t="s">
        <v>2284</v>
      </c>
      <c r="J501" s="1479">
        <v>30.3</v>
      </c>
      <c r="K501" s="1480">
        <v>0</v>
      </c>
      <c r="L501" s="1305" t="s">
        <v>4809</v>
      </c>
      <c r="M501" s="1479" t="s">
        <v>1078</v>
      </c>
      <c r="N501" s="1480" t="s">
        <v>1078</v>
      </c>
      <c r="O501" s="1305" t="s">
        <v>4809</v>
      </c>
      <c r="P501" s="1479" t="s">
        <v>1078</v>
      </c>
      <c r="Q501" s="1480" t="s">
        <v>1078</v>
      </c>
    </row>
    <row r="502" spans="1:17">
      <c r="A502" s="1714" t="s">
        <v>7187</v>
      </c>
      <c r="B502" s="1350" t="s">
        <v>5504</v>
      </c>
      <c r="C502" s="1310" t="s">
        <v>1078</v>
      </c>
      <c r="D502" s="1485" t="s">
        <v>1078</v>
      </c>
      <c r="E502" s="1486" t="s">
        <v>1078</v>
      </c>
      <c r="F502" s="1310" t="s">
        <v>1078</v>
      </c>
      <c r="G502" s="1485" t="s">
        <v>1078</v>
      </c>
      <c r="H502" s="1486" t="s">
        <v>1078</v>
      </c>
      <c r="I502" s="1310" t="s">
        <v>2284</v>
      </c>
      <c r="J502" s="1485">
        <v>30.3</v>
      </c>
      <c r="K502" s="1486">
        <v>0</v>
      </c>
      <c r="L502" s="1310" t="s">
        <v>1078</v>
      </c>
      <c r="M502" s="1485" t="s">
        <v>1078</v>
      </c>
      <c r="N502" s="1486" t="s">
        <v>1078</v>
      </c>
      <c r="O502" s="1310" t="s">
        <v>1078</v>
      </c>
      <c r="P502" s="1485" t="s">
        <v>1078</v>
      </c>
      <c r="Q502" s="1486" t="s">
        <v>1078</v>
      </c>
    </row>
    <row r="503" spans="1:17">
      <c r="A503" s="1313" t="s">
        <v>7188</v>
      </c>
      <c r="B503" s="1143" t="s">
        <v>5505</v>
      </c>
      <c r="C503" s="1314" t="s">
        <v>1078</v>
      </c>
      <c r="D503" s="1483" t="s">
        <v>1078</v>
      </c>
      <c r="E503" s="1484" t="s">
        <v>1078</v>
      </c>
      <c r="F503" s="1314" t="s">
        <v>1078</v>
      </c>
      <c r="G503" s="1483" t="s">
        <v>1078</v>
      </c>
      <c r="H503" s="1484" t="s">
        <v>1078</v>
      </c>
      <c r="I503" s="1314" t="s">
        <v>1078</v>
      </c>
      <c r="J503" s="1483" t="s">
        <v>1078</v>
      </c>
      <c r="K503" s="1484" t="s">
        <v>1078</v>
      </c>
      <c r="L503" s="1314" t="s">
        <v>1078</v>
      </c>
      <c r="M503" s="1483" t="s">
        <v>1078</v>
      </c>
      <c r="N503" s="1484" t="s">
        <v>1078</v>
      </c>
      <c r="O503" s="1314" t="s">
        <v>1078</v>
      </c>
      <c r="P503" s="1483" t="s">
        <v>1078</v>
      </c>
      <c r="Q503" s="1484" t="s">
        <v>1078</v>
      </c>
    </row>
    <row r="504" spans="1:17">
      <c r="A504" s="1303" t="s">
        <v>7189</v>
      </c>
      <c r="B504" s="1304" t="s">
        <v>5506</v>
      </c>
      <c r="C504" s="1305" t="s">
        <v>4809</v>
      </c>
      <c r="D504" s="1479" t="s">
        <v>1078</v>
      </c>
      <c r="E504" s="1480" t="s">
        <v>1078</v>
      </c>
      <c r="F504" s="1305" t="s">
        <v>4809</v>
      </c>
      <c r="G504" s="1479" t="s">
        <v>1078</v>
      </c>
      <c r="H504" s="1480" t="s">
        <v>1078</v>
      </c>
      <c r="I504" s="1305" t="s">
        <v>4810</v>
      </c>
      <c r="J504" s="1479">
        <v>35.299999999999997</v>
      </c>
      <c r="K504" s="1480">
        <v>10</v>
      </c>
      <c r="L504" s="1305" t="s">
        <v>4809</v>
      </c>
      <c r="M504" s="1479" t="s">
        <v>1078</v>
      </c>
      <c r="N504" s="1480" t="s">
        <v>1078</v>
      </c>
      <c r="O504" s="1305" t="s">
        <v>4809</v>
      </c>
      <c r="P504" s="1479" t="s">
        <v>1078</v>
      </c>
      <c r="Q504" s="1480" t="s">
        <v>1078</v>
      </c>
    </row>
    <row r="505" spans="1:17">
      <c r="A505" s="1714" t="s">
        <v>7190</v>
      </c>
      <c r="B505" s="1350" t="s">
        <v>5507</v>
      </c>
      <c r="C505" s="1310" t="s">
        <v>1078</v>
      </c>
      <c r="D505" s="1485" t="s">
        <v>1078</v>
      </c>
      <c r="E505" s="1486" t="s">
        <v>1078</v>
      </c>
      <c r="F505" s="1310" t="s">
        <v>1078</v>
      </c>
      <c r="G505" s="1485" t="s">
        <v>1078</v>
      </c>
      <c r="H505" s="1486" t="s">
        <v>1078</v>
      </c>
      <c r="I505" s="1310" t="s">
        <v>2284</v>
      </c>
      <c r="J505" s="1485">
        <v>35.299999999999997</v>
      </c>
      <c r="K505" s="1486">
        <v>0</v>
      </c>
      <c r="L505" s="1310" t="s">
        <v>1078</v>
      </c>
      <c r="M505" s="1485" t="s">
        <v>1078</v>
      </c>
      <c r="N505" s="1486" t="s">
        <v>1078</v>
      </c>
      <c r="O505" s="1310" t="s">
        <v>1078</v>
      </c>
      <c r="P505" s="1485" t="s">
        <v>1078</v>
      </c>
      <c r="Q505" s="1486" t="s">
        <v>1078</v>
      </c>
    </row>
    <row r="506" spans="1:17">
      <c r="A506" s="1313" t="s">
        <v>7191</v>
      </c>
      <c r="B506" s="1143" t="s">
        <v>5508</v>
      </c>
      <c r="C506" s="1314" t="s">
        <v>1078</v>
      </c>
      <c r="D506" s="1483" t="s">
        <v>1078</v>
      </c>
      <c r="E506" s="1484" t="s">
        <v>1078</v>
      </c>
      <c r="F506" s="1314" t="s">
        <v>1078</v>
      </c>
      <c r="G506" s="1483" t="s">
        <v>1078</v>
      </c>
      <c r="H506" s="1484" t="s">
        <v>1078</v>
      </c>
      <c r="I506" s="1314" t="s">
        <v>2284</v>
      </c>
      <c r="J506" s="1483">
        <v>35.299999999999997</v>
      </c>
      <c r="K506" s="1484">
        <v>0</v>
      </c>
      <c r="L506" s="1314" t="s">
        <v>1078</v>
      </c>
      <c r="M506" s="1483" t="s">
        <v>1078</v>
      </c>
      <c r="N506" s="1484" t="s">
        <v>1078</v>
      </c>
      <c r="O506" s="1314" t="s">
        <v>1078</v>
      </c>
      <c r="P506" s="1483" t="s">
        <v>1078</v>
      </c>
      <c r="Q506" s="1484" t="s">
        <v>1078</v>
      </c>
    </row>
    <row r="507" spans="1:17">
      <c r="A507" s="1303" t="s">
        <v>7192</v>
      </c>
      <c r="B507" s="1304" t="s">
        <v>5509</v>
      </c>
      <c r="C507" s="1305" t="s">
        <v>4809</v>
      </c>
      <c r="D507" s="1479" t="s">
        <v>1078</v>
      </c>
      <c r="E507" s="1480" t="s">
        <v>1078</v>
      </c>
      <c r="F507" s="1305" t="s">
        <v>4809</v>
      </c>
      <c r="G507" s="1479" t="s">
        <v>1078</v>
      </c>
      <c r="H507" s="1480" t="s">
        <v>1078</v>
      </c>
      <c r="I507" s="1305" t="s">
        <v>4810</v>
      </c>
      <c r="J507" s="1479">
        <v>40.299999999999997</v>
      </c>
      <c r="K507" s="1480">
        <v>9.6</v>
      </c>
      <c r="L507" s="1305" t="s">
        <v>4809</v>
      </c>
      <c r="M507" s="1479" t="s">
        <v>1078</v>
      </c>
      <c r="N507" s="1480" t="s">
        <v>1078</v>
      </c>
      <c r="O507" s="1305" t="s">
        <v>4809</v>
      </c>
      <c r="P507" s="1479" t="s">
        <v>1078</v>
      </c>
      <c r="Q507" s="1480" t="s">
        <v>1078</v>
      </c>
    </row>
    <row r="508" spans="1:17">
      <c r="A508" s="1714" t="s">
        <v>7193</v>
      </c>
      <c r="B508" s="1350" t="s">
        <v>5510</v>
      </c>
      <c r="C508" s="1310" t="s">
        <v>1078</v>
      </c>
      <c r="D508" s="1485" t="s">
        <v>1078</v>
      </c>
      <c r="E508" s="1486" t="s">
        <v>1078</v>
      </c>
      <c r="F508" s="1310" t="s">
        <v>1078</v>
      </c>
      <c r="G508" s="1485" t="s">
        <v>1078</v>
      </c>
      <c r="H508" s="1486" t="s">
        <v>1078</v>
      </c>
      <c r="I508" s="1310" t="s">
        <v>4810</v>
      </c>
      <c r="J508" s="1485">
        <v>40.299999999999997</v>
      </c>
      <c r="K508" s="1486">
        <v>21.6</v>
      </c>
      <c r="L508" s="1310" t="s">
        <v>1078</v>
      </c>
      <c r="M508" s="1485" t="s">
        <v>1078</v>
      </c>
      <c r="N508" s="1486" t="s">
        <v>1078</v>
      </c>
      <c r="O508" s="1310" t="s">
        <v>1078</v>
      </c>
      <c r="P508" s="1485" t="s">
        <v>1078</v>
      </c>
      <c r="Q508" s="1486" t="s">
        <v>1078</v>
      </c>
    </row>
    <row r="509" spans="1:17">
      <c r="A509" s="1313" t="s">
        <v>7194</v>
      </c>
      <c r="B509" s="1143" t="s">
        <v>5511</v>
      </c>
      <c r="C509" s="1314" t="s">
        <v>1078</v>
      </c>
      <c r="D509" s="1483" t="s">
        <v>1078</v>
      </c>
      <c r="E509" s="1484" t="s">
        <v>1078</v>
      </c>
      <c r="F509" s="1314" t="s">
        <v>1078</v>
      </c>
      <c r="G509" s="1483" t="s">
        <v>1078</v>
      </c>
      <c r="H509" s="1484" t="s">
        <v>1078</v>
      </c>
      <c r="I509" s="1314" t="s">
        <v>4810</v>
      </c>
      <c r="J509" s="1483">
        <v>40.299999999999997</v>
      </c>
      <c r="K509" s="1484">
        <v>21.7</v>
      </c>
      <c r="L509" s="1314" t="s">
        <v>1078</v>
      </c>
      <c r="M509" s="1483" t="s">
        <v>1078</v>
      </c>
      <c r="N509" s="1484" t="s">
        <v>1078</v>
      </c>
      <c r="O509" s="1314" t="s">
        <v>1078</v>
      </c>
      <c r="P509" s="1483" t="s">
        <v>1078</v>
      </c>
      <c r="Q509" s="1484" t="s">
        <v>1078</v>
      </c>
    </row>
    <row r="510" spans="1:17">
      <c r="A510" s="1303" t="s">
        <v>7195</v>
      </c>
      <c r="B510" s="1304" t="s">
        <v>5512</v>
      </c>
      <c r="C510" s="1305" t="s">
        <v>4809</v>
      </c>
      <c r="D510" s="1479" t="s">
        <v>1078</v>
      </c>
      <c r="E510" s="1480" t="s">
        <v>1078</v>
      </c>
      <c r="F510" s="1305" t="s">
        <v>4809</v>
      </c>
      <c r="G510" s="1479" t="s">
        <v>1078</v>
      </c>
      <c r="H510" s="1480" t="s">
        <v>1078</v>
      </c>
      <c r="I510" s="1305" t="s">
        <v>4810</v>
      </c>
      <c r="J510" s="1479">
        <v>45.3</v>
      </c>
      <c r="K510" s="1480">
        <v>28.8</v>
      </c>
      <c r="L510" s="1305" t="s">
        <v>4809</v>
      </c>
      <c r="M510" s="1479" t="s">
        <v>1078</v>
      </c>
      <c r="N510" s="1480" t="s">
        <v>1078</v>
      </c>
      <c r="O510" s="1305" t="s">
        <v>4809</v>
      </c>
      <c r="P510" s="1479" t="s">
        <v>1078</v>
      </c>
      <c r="Q510" s="1480" t="s">
        <v>1078</v>
      </c>
    </row>
    <row r="511" spans="1:17">
      <c r="A511" s="1714" t="s">
        <v>7196</v>
      </c>
      <c r="B511" s="1350" t="s">
        <v>5513</v>
      </c>
      <c r="C511" s="1310" t="s">
        <v>1078</v>
      </c>
      <c r="D511" s="1485" t="s">
        <v>1078</v>
      </c>
      <c r="E511" s="1486" t="s">
        <v>1078</v>
      </c>
      <c r="F511" s="1310" t="s">
        <v>1078</v>
      </c>
      <c r="G511" s="1485" t="s">
        <v>1078</v>
      </c>
      <c r="H511" s="1486" t="s">
        <v>1078</v>
      </c>
      <c r="I511" s="1310" t="s">
        <v>4810</v>
      </c>
      <c r="J511" s="1485">
        <v>45.3</v>
      </c>
      <c r="K511" s="1486">
        <v>28.3</v>
      </c>
      <c r="L511" s="1310" t="s">
        <v>1078</v>
      </c>
      <c r="M511" s="1485" t="s">
        <v>1078</v>
      </c>
      <c r="N511" s="1486" t="s">
        <v>1078</v>
      </c>
      <c r="O511" s="1310" t="s">
        <v>1078</v>
      </c>
      <c r="P511" s="1485" t="s">
        <v>1078</v>
      </c>
      <c r="Q511" s="1486" t="s">
        <v>1078</v>
      </c>
    </row>
    <row r="512" spans="1:17">
      <c r="A512" s="1313" t="s">
        <v>7197</v>
      </c>
      <c r="B512" s="1143" t="s">
        <v>5514</v>
      </c>
      <c r="C512" s="1314" t="s">
        <v>1078</v>
      </c>
      <c r="D512" s="1483" t="s">
        <v>1078</v>
      </c>
      <c r="E512" s="1484" t="s">
        <v>1078</v>
      </c>
      <c r="F512" s="1314" t="s">
        <v>1078</v>
      </c>
      <c r="G512" s="1483" t="s">
        <v>1078</v>
      </c>
      <c r="H512" s="1484" t="s">
        <v>1078</v>
      </c>
      <c r="I512" s="1314" t="s">
        <v>4810</v>
      </c>
      <c r="J512" s="1483">
        <v>45.3</v>
      </c>
      <c r="K512" s="1484">
        <v>30.9</v>
      </c>
      <c r="L512" s="1314" t="s">
        <v>1078</v>
      </c>
      <c r="M512" s="1483" t="s">
        <v>1078</v>
      </c>
      <c r="N512" s="1484" t="s">
        <v>1078</v>
      </c>
      <c r="O512" s="1314" t="s">
        <v>1078</v>
      </c>
      <c r="P512" s="1483" t="s">
        <v>1078</v>
      </c>
      <c r="Q512" s="1484" t="s">
        <v>1078</v>
      </c>
    </row>
    <row r="513" spans="1:17">
      <c r="A513" s="1303" t="s">
        <v>7198</v>
      </c>
      <c r="B513" s="1304" t="s">
        <v>5515</v>
      </c>
      <c r="C513" s="1305" t="s">
        <v>2284</v>
      </c>
      <c r="D513" s="1479">
        <v>50.3</v>
      </c>
      <c r="E513" s="1480">
        <v>0</v>
      </c>
      <c r="F513" s="1305" t="s">
        <v>2284</v>
      </c>
      <c r="G513" s="1479">
        <v>50.2</v>
      </c>
      <c r="H513" s="1480">
        <v>0</v>
      </c>
      <c r="I513" s="1305" t="s">
        <v>4810</v>
      </c>
      <c r="J513" s="1479">
        <v>50.3</v>
      </c>
      <c r="K513" s="1480">
        <v>36.5</v>
      </c>
      <c r="L513" s="1305" t="s">
        <v>2284</v>
      </c>
      <c r="M513" s="1479">
        <v>50.3</v>
      </c>
      <c r="N513" s="1480">
        <v>0</v>
      </c>
      <c r="O513" s="1305" t="s">
        <v>2284</v>
      </c>
      <c r="P513" s="1479">
        <v>50.2</v>
      </c>
      <c r="Q513" s="1480">
        <v>0</v>
      </c>
    </row>
    <row r="514" spans="1:17">
      <c r="A514" s="1714" t="s">
        <v>7199</v>
      </c>
      <c r="B514" s="1350" t="s">
        <v>5516</v>
      </c>
      <c r="C514" s="1310" t="s">
        <v>2284</v>
      </c>
      <c r="D514" s="1485">
        <v>50.2</v>
      </c>
      <c r="E514" s="1486">
        <v>0</v>
      </c>
      <c r="F514" s="1310" t="s">
        <v>2284</v>
      </c>
      <c r="G514" s="1485">
        <v>50.2</v>
      </c>
      <c r="H514" s="1486">
        <v>0</v>
      </c>
      <c r="I514" s="1310" t="s">
        <v>4810</v>
      </c>
      <c r="J514" s="1485">
        <v>50.3</v>
      </c>
      <c r="K514" s="1486">
        <v>38</v>
      </c>
      <c r="L514" s="1310" t="s">
        <v>2284</v>
      </c>
      <c r="M514" s="1485">
        <v>50.2</v>
      </c>
      <c r="N514" s="1486">
        <v>0</v>
      </c>
      <c r="O514" s="1310" t="s">
        <v>2284</v>
      </c>
      <c r="P514" s="1485">
        <v>50.2</v>
      </c>
      <c r="Q514" s="1486">
        <v>0</v>
      </c>
    </row>
    <row r="515" spans="1:17">
      <c r="A515" s="1313" t="s">
        <v>7200</v>
      </c>
      <c r="B515" s="1143" t="s">
        <v>5517</v>
      </c>
      <c r="C515" s="1314" t="s">
        <v>1078</v>
      </c>
      <c r="D515" s="1483" t="s">
        <v>1078</v>
      </c>
      <c r="E515" s="1484" t="s">
        <v>1078</v>
      </c>
      <c r="F515" s="1314" t="s">
        <v>1078</v>
      </c>
      <c r="G515" s="1483" t="s">
        <v>1078</v>
      </c>
      <c r="H515" s="1484" t="s">
        <v>1078</v>
      </c>
      <c r="I515" s="1314" t="s">
        <v>4810</v>
      </c>
      <c r="J515" s="1483">
        <v>50.3</v>
      </c>
      <c r="K515" s="1484">
        <v>36.4</v>
      </c>
      <c r="L515" s="1314" t="s">
        <v>1078</v>
      </c>
      <c r="M515" s="1483" t="s">
        <v>1078</v>
      </c>
      <c r="N515" s="1484" t="s">
        <v>1078</v>
      </c>
      <c r="O515" s="1314" t="s">
        <v>1078</v>
      </c>
      <c r="P515" s="1483" t="s">
        <v>1078</v>
      </c>
      <c r="Q515" s="1484" t="s">
        <v>1078</v>
      </c>
    </row>
    <row r="516" spans="1:17">
      <c r="A516" s="1303" t="s">
        <v>7201</v>
      </c>
      <c r="B516" s="1304" t="s">
        <v>5518</v>
      </c>
      <c r="C516" s="1305" t="s">
        <v>4809</v>
      </c>
      <c r="D516" s="1479" t="s">
        <v>1078</v>
      </c>
      <c r="E516" s="1480" t="s">
        <v>1078</v>
      </c>
      <c r="F516" s="1305" t="s">
        <v>4809</v>
      </c>
      <c r="G516" s="1479" t="s">
        <v>1078</v>
      </c>
      <c r="H516" s="1480" t="s">
        <v>1078</v>
      </c>
      <c r="I516" s="1305" t="s">
        <v>4810</v>
      </c>
      <c r="J516" s="1479">
        <v>55.3</v>
      </c>
      <c r="K516" s="1480">
        <v>40.200000000000003</v>
      </c>
      <c r="L516" s="1305" t="s">
        <v>4809</v>
      </c>
      <c r="M516" s="1479" t="s">
        <v>1078</v>
      </c>
      <c r="N516" s="1480" t="s">
        <v>1078</v>
      </c>
      <c r="O516" s="1305" t="s">
        <v>4809</v>
      </c>
      <c r="P516" s="1479" t="s">
        <v>1078</v>
      </c>
      <c r="Q516" s="1480" t="s">
        <v>1078</v>
      </c>
    </row>
    <row r="517" spans="1:17">
      <c r="A517" s="1714" t="s">
        <v>7202</v>
      </c>
      <c r="B517" s="1350" t="s">
        <v>5524</v>
      </c>
      <c r="C517" s="1310" t="s">
        <v>1078</v>
      </c>
      <c r="D517" s="1485" t="s">
        <v>1078</v>
      </c>
      <c r="E517" s="1486" t="s">
        <v>1078</v>
      </c>
      <c r="F517" s="1310" t="s">
        <v>1078</v>
      </c>
      <c r="G517" s="1485" t="s">
        <v>1078</v>
      </c>
      <c r="H517" s="1486" t="s">
        <v>1078</v>
      </c>
      <c r="I517" s="1310" t="s">
        <v>4810</v>
      </c>
      <c r="J517" s="1485">
        <v>55.3</v>
      </c>
      <c r="K517" s="1486">
        <v>40.299999999999997</v>
      </c>
      <c r="L517" s="1310" t="s">
        <v>1078</v>
      </c>
      <c r="M517" s="1485" t="s">
        <v>1078</v>
      </c>
      <c r="N517" s="1486" t="s">
        <v>1078</v>
      </c>
      <c r="O517" s="1310" t="s">
        <v>1078</v>
      </c>
      <c r="P517" s="1485" t="s">
        <v>1078</v>
      </c>
      <c r="Q517" s="1486" t="s">
        <v>1078</v>
      </c>
    </row>
    <row r="518" spans="1:17">
      <c r="A518" s="1313" t="s">
        <v>7203</v>
      </c>
      <c r="B518" s="1143" t="s">
        <v>5525</v>
      </c>
      <c r="C518" s="1314" t="s">
        <v>1078</v>
      </c>
      <c r="D518" s="1483" t="s">
        <v>1078</v>
      </c>
      <c r="E518" s="1484" t="s">
        <v>1078</v>
      </c>
      <c r="F518" s="1314" t="s">
        <v>1078</v>
      </c>
      <c r="G518" s="1483" t="s">
        <v>1078</v>
      </c>
      <c r="H518" s="1484" t="s">
        <v>1078</v>
      </c>
      <c r="I518" s="1314" t="s">
        <v>1078</v>
      </c>
      <c r="J518" s="1483" t="s">
        <v>1078</v>
      </c>
      <c r="K518" s="1484" t="s">
        <v>1078</v>
      </c>
      <c r="L518" s="1314" t="s">
        <v>1078</v>
      </c>
      <c r="M518" s="1483" t="s">
        <v>1078</v>
      </c>
      <c r="N518" s="1484" t="s">
        <v>1078</v>
      </c>
      <c r="O518" s="1314" t="s">
        <v>1078</v>
      </c>
      <c r="P518" s="1483" t="s">
        <v>1078</v>
      </c>
      <c r="Q518" s="1484" t="s">
        <v>1078</v>
      </c>
    </row>
    <row r="519" spans="1:17">
      <c r="A519" s="1303" t="s">
        <v>7204</v>
      </c>
      <c r="B519" s="1304" t="s">
        <v>5521</v>
      </c>
      <c r="C519" s="1305" t="s">
        <v>2284</v>
      </c>
      <c r="D519" s="1479">
        <v>60.2</v>
      </c>
      <c r="E519" s="1480">
        <v>0</v>
      </c>
      <c r="F519" s="1305" t="s">
        <v>2284</v>
      </c>
      <c r="G519" s="1479">
        <v>60.2</v>
      </c>
      <c r="H519" s="1480">
        <v>0</v>
      </c>
      <c r="I519" s="1305" t="s">
        <v>2261</v>
      </c>
      <c r="J519" s="1479" t="s">
        <v>1078</v>
      </c>
      <c r="K519" s="1480" t="s">
        <v>1078</v>
      </c>
      <c r="L519" s="1305" t="s">
        <v>2284</v>
      </c>
      <c r="M519" s="1479">
        <v>60.3</v>
      </c>
      <c r="N519" s="1480">
        <v>0</v>
      </c>
      <c r="O519" s="1305" t="s">
        <v>2284</v>
      </c>
      <c r="P519" s="1479">
        <v>60.2</v>
      </c>
      <c r="Q519" s="1480">
        <v>0</v>
      </c>
    </row>
    <row r="520" spans="1:17">
      <c r="A520" s="1714" t="s">
        <v>7205</v>
      </c>
      <c r="B520" s="1350" t="s">
        <v>5526</v>
      </c>
      <c r="C520" s="1310" t="s">
        <v>2284</v>
      </c>
      <c r="D520" s="1485">
        <v>60.3</v>
      </c>
      <c r="E520" s="1486">
        <v>0</v>
      </c>
      <c r="F520" s="1310" t="s">
        <v>2284</v>
      </c>
      <c r="G520" s="1485">
        <v>60.2</v>
      </c>
      <c r="H520" s="1486">
        <v>0</v>
      </c>
      <c r="I520" s="1310" t="s">
        <v>1078</v>
      </c>
      <c r="J520" s="1485" t="s">
        <v>1078</v>
      </c>
      <c r="K520" s="1486" t="s">
        <v>1078</v>
      </c>
      <c r="L520" s="1310" t="s">
        <v>2284</v>
      </c>
      <c r="M520" s="1485">
        <v>60.3</v>
      </c>
      <c r="N520" s="1486">
        <v>0</v>
      </c>
      <c r="O520" s="1310" t="s">
        <v>2284</v>
      </c>
      <c r="P520" s="1485">
        <v>60.2</v>
      </c>
      <c r="Q520" s="1486">
        <v>0</v>
      </c>
    </row>
    <row r="521" spans="1:17">
      <c r="A521" s="1742" t="s">
        <v>7206</v>
      </c>
      <c r="B521" s="1354" t="s">
        <v>5527</v>
      </c>
      <c r="C521" s="1355" t="s">
        <v>1078</v>
      </c>
      <c r="D521" s="1994" t="s">
        <v>1078</v>
      </c>
      <c r="E521" s="1995" t="s">
        <v>1078</v>
      </c>
      <c r="F521" s="1355" t="s">
        <v>1078</v>
      </c>
      <c r="G521" s="1994" t="s">
        <v>1078</v>
      </c>
      <c r="H521" s="1995" t="s">
        <v>1078</v>
      </c>
      <c r="I521" s="1355" t="s">
        <v>1078</v>
      </c>
      <c r="J521" s="1994" t="s">
        <v>1078</v>
      </c>
      <c r="K521" s="1995" t="s">
        <v>1078</v>
      </c>
      <c r="L521" s="1355" t="s">
        <v>1078</v>
      </c>
      <c r="M521" s="1994" t="s">
        <v>1078</v>
      </c>
      <c r="N521" s="1995" t="s">
        <v>1078</v>
      </c>
      <c r="O521" s="1355" t="s">
        <v>1078</v>
      </c>
      <c r="P521" s="1994" t="s">
        <v>1078</v>
      </c>
      <c r="Q521" s="1995" t="s">
        <v>1078</v>
      </c>
    </row>
    <row r="522" spans="1:17" ht="55.5">
      <c r="A522" s="1992" t="s">
        <v>7245</v>
      </c>
      <c r="B522" s="1143" t="s">
        <v>7451</v>
      </c>
      <c r="C522" s="1996" t="s">
        <v>4806</v>
      </c>
      <c r="D522" s="1301" t="s">
        <v>4813</v>
      </c>
      <c r="E522" s="1302" t="s">
        <v>4814</v>
      </c>
      <c r="F522" s="1996" t="s">
        <v>4806</v>
      </c>
      <c r="G522" s="1301" t="s">
        <v>4813</v>
      </c>
      <c r="H522" s="1302" t="s">
        <v>4814</v>
      </c>
      <c r="I522" s="1996" t="s">
        <v>4806</v>
      </c>
      <c r="J522" s="1301" t="s">
        <v>4813</v>
      </c>
      <c r="K522" s="1302" t="s">
        <v>4814</v>
      </c>
      <c r="L522" s="1996" t="s">
        <v>4806</v>
      </c>
      <c r="M522" s="1301" t="s">
        <v>4813</v>
      </c>
      <c r="N522" s="1302" t="s">
        <v>4814</v>
      </c>
      <c r="O522" s="1996" t="s">
        <v>4806</v>
      </c>
      <c r="P522" s="1301" t="s">
        <v>4813</v>
      </c>
      <c r="Q522" s="1302" t="s">
        <v>4814</v>
      </c>
    </row>
    <row r="523" spans="1:17">
      <c r="A523" s="1303" t="s">
        <v>7174</v>
      </c>
      <c r="B523" s="1304" t="s">
        <v>5491</v>
      </c>
      <c r="C523" s="1305" t="s">
        <v>4351</v>
      </c>
      <c r="D523" s="1479">
        <v>10.199999999999999</v>
      </c>
      <c r="E523" s="1480">
        <v>10.199999999999999</v>
      </c>
      <c r="F523" s="1305" t="s">
        <v>2284</v>
      </c>
      <c r="G523" s="1479">
        <v>10.199999999999999</v>
      </c>
      <c r="H523" s="1480">
        <v>0</v>
      </c>
      <c r="I523" s="1305" t="s">
        <v>2284</v>
      </c>
      <c r="J523" s="1479">
        <v>10.199999999999999</v>
      </c>
      <c r="K523" s="1480">
        <v>0</v>
      </c>
      <c r="L523" s="1305" t="s">
        <v>2284</v>
      </c>
      <c r="M523" s="1479">
        <v>10.1</v>
      </c>
      <c r="N523" s="1480">
        <v>0</v>
      </c>
      <c r="O523" s="1305" t="s">
        <v>2284</v>
      </c>
      <c r="P523" s="1479">
        <v>10.1</v>
      </c>
      <c r="Q523" s="1480">
        <v>0</v>
      </c>
    </row>
    <row r="524" spans="1:17">
      <c r="A524" s="1714" t="s">
        <v>7175</v>
      </c>
      <c r="B524" s="1350" t="s">
        <v>5492</v>
      </c>
      <c r="C524" s="1310" t="s">
        <v>2284</v>
      </c>
      <c r="D524" s="1485">
        <v>10.199999999999999</v>
      </c>
      <c r="E524" s="1486">
        <v>0</v>
      </c>
      <c r="F524" s="1310" t="s">
        <v>2284</v>
      </c>
      <c r="G524" s="1485">
        <v>10.199999999999999</v>
      </c>
      <c r="H524" s="1486">
        <v>0</v>
      </c>
      <c r="I524" s="1310" t="s">
        <v>2284</v>
      </c>
      <c r="J524" s="1485">
        <v>10.3</v>
      </c>
      <c r="K524" s="1486">
        <v>0</v>
      </c>
      <c r="L524" s="1310" t="s">
        <v>2284</v>
      </c>
      <c r="M524" s="1485">
        <v>10.1</v>
      </c>
      <c r="N524" s="1486">
        <v>0</v>
      </c>
      <c r="O524" s="1310" t="s">
        <v>2284</v>
      </c>
      <c r="P524" s="1485">
        <v>10.1</v>
      </c>
      <c r="Q524" s="1486">
        <v>0</v>
      </c>
    </row>
    <row r="525" spans="1:17">
      <c r="A525" s="1313" t="s">
        <v>7176</v>
      </c>
      <c r="B525" s="1143" t="s">
        <v>5493</v>
      </c>
      <c r="C525" s="1314" t="s">
        <v>2284</v>
      </c>
      <c r="D525" s="1483">
        <v>10.199999999999999</v>
      </c>
      <c r="E525" s="1484">
        <v>0</v>
      </c>
      <c r="F525" s="1314" t="s">
        <v>1078</v>
      </c>
      <c r="G525" s="1483" t="s">
        <v>1078</v>
      </c>
      <c r="H525" s="1484" t="s">
        <v>1078</v>
      </c>
      <c r="I525" s="1314" t="s">
        <v>1078</v>
      </c>
      <c r="J525" s="1483" t="s">
        <v>1078</v>
      </c>
      <c r="K525" s="1484" t="s">
        <v>1078</v>
      </c>
      <c r="L525" s="1314" t="s">
        <v>1078</v>
      </c>
      <c r="M525" s="1483" t="s">
        <v>1078</v>
      </c>
      <c r="N525" s="1484" t="s">
        <v>1078</v>
      </c>
      <c r="O525" s="1314" t="s">
        <v>1078</v>
      </c>
      <c r="P525" s="1483" t="s">
        <v>1078</v>
      </c>
      <c r="Q525" s="1484" t="s">
        <v>1078</v>
      </c>
    </row>
    <row r="526" spans="1:17">
      <c r="A526" s="1303" t="s">
        <v>7177</v>
      </c>
      <c r="B526" s="1304" t="s">
        <v>5494</v>
      </c>
      <c r="C526" s="1305" t="s">
        <v>4809</v>
      </c>
      <c r="D526" s="1479" t="s">
        <v>1078</v>
      </c>
      <c r="E526" s="1480" t="s">
        <v>1078</v>
      </c>
      <c r="F526" s="1305" t="s">
        <v>4809</v>
      </c>
      <c r="G526" s="1479" t="s">
        <v>1078</v>
      </c>
      <c r="H526" s="1480" t="s">
        <v>1078</v>
      </c>
      <c r="I526" s="1305" t="s">
        <v>4809</v>
      </c>
      <c r="J526" s="1479" t="s">
        <v>1078</v>
      </c>
      <c r="K526" s="1480" t="s">
        <v>1078</v>
      </c>
      <c r="L526" s="1305" t="s">
        <v>4809</v>
      </c>
      <c r="M526" s="1479" t="s">
        <v>1078</v>
      </c>
      <c r="N526" s="1480" t="s">
        <v>1078</v>
      </c>
      <c r="O526" s="1305" t="s">
        <v>4809</v>
      </c>
      <c r="P526" s="1479" t="s">
        <v>1078</v>
      </c>
      <c r="Q526" s="1480" t="s">
        <v>1078</v>
      </c>
    </row>
    <row r="527" spans="1:17">
      <c r="A527" s="1714" t="s">
        <v>7178</v>
      </c>
      <c r="B527" s="1350" t="s">
        <v>5495</v>
      </c>
      <c r="C527" s="1310" t="s">
        <v>1078</v>
      </c>
      <c r="D527" s="1485" t="s">
        <v>1078</v>
      </c>
      <c r="E527" s="1486" t="s">
        <v>1078</v>
      </c>
      <c r="F527" s="1310" t="s">
        <v>1078</v>
      </c>
      <c r="G527" s="1485" t="s">
        <v>1078</v>
      </c>
      <c r="H527" s="1486" t="s">
        <v>1078</v>
      </c>
      <c r="I527" s="1310" t="s">
        <v>1078</v>
      </c>
      <c r="J527" s="1485" t="s">
        <v>1078</v>
      </c>
      <c r="K527" s="1486" t="s">
        <v>1078</v>
      </c>
      <c r="L527" s="1310" t="s">
        <v>1078</v>
      </c>
      <c r="M527" s="1485" t="s">
        <v>1078</v>
      </c>
      <c r="N527" s="1486" t="s">
        <v>1078</v>
      </c>
      <c r="O527" s="1310" t="s">
        <v>1078</v>
      </c>
      <c r="P527" s="1485" t="s">
        <v>1078</v>
      </c>
      <c r="Q527" s="1486" t="s">
        <v>1078</v>
      </c>
    </row>
    <row r="528" spans="1:17">
      <c r="A528" s="1313" t="s">
        <v>7179</v>
      </c>
      <c r="B528" s="1143" t="s">
        <v>5496</v>
      </c>
      <c r="C528" s="1314" t="s">
        <v>1078</v>
      </c>
      <c r="D528" s="1483" t="s">
        <v>1078</v>
      </c>
      <c r="E528" s="1484" t="s">
        <v>1078</v>
      </c>
      <c r="F528" s="1314" t="s">
        <v>1078</v>
      </c>
      <c r="G528" s="1483" t="s">
        <v>1078</v>
      </c>
      <c r="H528" s="1484" t="s">
        <v>1078</v>
      </c>
      <c r="I528" s="1314" t="s">
        <v>1078</v>
      </c>
      <c r="J528" s="1483" t="s">
        <v>1078</v>
      </c>
      <c r="K528" s="1484" t="s">
        <v>1078</v>
      </c>
      <c r="L528" s="1314" t="s">
        <v>1078</v>
      </c>
      <c r="M528" s="1483" t="s">
        <v>1078</v>
      </c>
      <c r="N528" s="1484" t="s">
        <v>1078</v>
      </c>
      <c r="O528" s="1314" t="s">
        <v>1078</v>
      </c>
      <c r="P528" s="1483" t="s">
        <v>1078</v>
      </c>
      <c r="Q528" s="1484" t="s">
        <v>1078</v>
      </c>
    </row>
    <row r="529" spans="1:17">
      <c r="A529" s="1303" t="s">
        <v>7180</v>
      </c>
      <c r="B529" s="1304" t="s">
        <v>5497</v>
      </c>
      <c r="C529" s="1305" t="s">
        <v>2284</v>
      </c>
      <c r="D529" s="1479">
        <v>20.2</v>
      </c>
      <c r="E529" s="1480">
        <v>0</v>
      </c>
      <c r="F529" s="1305" t="s">
        <v>2284</v>
      </c>
      <c r="G529" s="1479">
        <v>20.2</v>
      </c>
      <c r="H529" s="1480">
        <v>0</v>
      </c>
      <c r="I529" s="1305" t="s">
        <v>2284</v>
      </c>
      <c r="J529" s="1479">
        <v>20.3</v>
      </c>
      <c r="K529" s="1480">
        <v>0</v>
      </c>
      <c r="L529" s="1305" t="s">
        <v>2284</v>
      </c>
      <c r="M529" s="1479">
        <v>20.2</v>
      </c>
      <c r="N529" s="1480">
        <v>0</v>
      </c>
      <c r="O529" s="1305" t="s">
        <v>2284</v>
      </c>
      <c r="P529" s="1479">
        <v>20.3</v>
      </c>
      <c r="Q529" s="1480">
        <v>0</v>
      </c>
    </row>
    <row r="530" spans="1:17">
      <c r="A530" s="1714" t="s">
        <v>7181</v>
      </c>
      <c r="B530" s="1350" t="s">
        <v>5498</v>
      </c>
      <c r="C530" s="1310" t="s">
        <v>2284</v>
      </c>
      <c r="D530" s="1485">
        <v>20.3</v>
      </c>
      <c r="E530" s="1486">
        <v>0</v>
      </c>
      <c r="F530" s="1310" t="s">
        <v>2284</v>
      </c>
      <c r="G530" s="1485">
        <v>20.2</v>
      </c>
      <c r="H530" s="1486">
        <v>0</v>
      </c>
      <c r="I530" s="1310" t="s">
        <v>2284</v>
      </c>
      <c r="J530" s="1485">
        <v>20.2</v>
      </c>
      <c r="K530" s="1486">
        <v>0</v>
      </c>
      <c r="L530" s="1310" t="s">
        <v>2284</v>
      </c>
      <c r="M530" s="1485">
        <v>20.3</v>
      </c>
      <c r="N530" s="1486">
        <v>0</v>
      </c>
      <c r="O530" s="1310" t="s">
        <v>2284</v>
      </c>
      <c r="P530" s="1485">
        <v>20.2</v>
      </c>
      <c r="Q530" s="1486">
        <v>0</v>
      </c>
    </row>
    <row r="531" spans="1:17">
      <c r="A531" s="1313" t="s">
        <v>7182</v>
      </c>
      <c r="B531" s="1143" t="s">
        <v>5499</v>
      </c>
      <c r="C531" s="1314" t="s">
        <v>1078</v>
      </c>
      <c r="D531" s="1483" t="s">
        <v>1078</v>
      </c>
      <c r="E531" s="1484" t="s">
        <v>1078</v>
      </c>
      <c r="F531" s="1314" t="s">
        <v>1078</v>
      </c>
      <c r="G531" s="1483" t="s">
        <v>1078</v>
      </c>
      <c r="H531" s="1484" t="s">
        <v>1078</v>
      </c>
      <c r="I531" s="1314" t="s">
        <v>1078</v>
      </c>
      <c r="J531" s="1483" t="s">
        <v>1078</v>
      </c>
      <c r="K531" s="1484" t="s">
        <v>1078</v>
      </c>
      <c r="L531" s="1314" t="s">
        <v>1078</v>
      </c>
      <c r="M531" s="1483" t="s">
        <v>1078</v>
      </c>
      <c r="N531" s="1484" t="s">
        <v>1078</v>
      </c>
      <c r="O531" s="1314" t="s">
        <v>1078</v>
      </c>
      <c r="P531" s="1483" t="s">
        <v>1078</v>
      </c>
      <c r="Q531" s="1484" t="s">
        <v>1078</v>
      </c>
    </row>
    <row r="532" spans="1:17">
      <c r="A532" s="1303" t="s">
        <v>7183</v>
      </c>
      <c r="B532" s="1304" t="s">
        <v>5500</v>
      </c>
      <c r="C532" s="1305" t="s">
        <v>4809</v>
      </c>
      <c r="D532" s="1479" t="s">
        <v>1078</v>
      </c>
      <c r="E532" s="1480" t="s">
        <v>1078</v>
      </c>
      <c r="F532" s="1305" t="s">
        <v>4809</v>
      </c>
      <c r="G532" s="1479" t="s">
        <v>1078</v>
      </c>
      <c r="H532" s="1480" t="s">
        <v>1078</v>
      </c>
      <c r="I532" s="1305" t="s">
        <v>4809</v>
      </c>
      <c r="J532" s="1479" t="s">
        <v>1078</v>
      </c>
      <c r="K532" s="1480" t="s">
        <v>1078</v>
      </c>
      <c r="L532" s="1305" t="s">
        <v>4809</v>
      </c>
      <c r="M532" s="1479" t="s">
        <v>1078</v>
      </c>
      <c r="N532" s="1480" t="s">
        <v>1078</v>
      </c>
      <c r="O532" s="1305" t="s">
        <v>4809</v>
      </c>
      <c r="P532" s="1479" t="s">
        <v>1078</v>
      </c>
      <c r="Q532" s="1480" t="s">
        <v>1078</v>
      </c>
    </row>
    <row r="533" spans="1:17">
      <c r="A533" s="1714" t="s">
        <v>7184</v>
      </c>
      <c r="B533" s="1350" t="s">
        <v>5501</v>
      </c>
      <c r="C533" s="1310" t="s">
        <v>1078</v>
      </c>
      <c r="D533" s="1485" t="s">
        <v>1078</v>
      </c>
      <c r="E533" s="1486" t="s">
        <v>1078</v>
      </c>
      <c r="F533" s="1310" t="s">
        <v>1078</v>
      </c>
      <c r="G533" s="1485" t="s">
        <v>1078</v>
      </c>
      <c r="H533" s="1486" t="s">
        <v>1078</v>
      </c>
      <c r="I533" s="1310" t="s">
        <v>1078</v>
      </c>
      <c r="J533" s="1485" t="s">
        <v>1078</v>
      </c>
      <c r="K533" s="1486" t="s">
        <v>1078</v>
      </c>
      <c r="L533" s="1310" t="s">
        <v>1078</v>
      </c>
      <c r="M533" s="1485" t="s">
        <v>1078</v>
      </c>
      <c r="N533" s="1486" t="s">
        <v>1078</v>
      </c>
      <c r="O533" s="1310" t="s">
        <v>1078</v>
      </c>
      <c r="P533" s="1485" t="s">
        <v>1078</v>
      </c>
      <c r="Q533" s="1486" t="s">
        <v>1078</v>
      </c>
    </row>
    <row r="534" spans="1:17">
      <c r="A534" s="1313" t="s">
        <v>7185</v>
      </c>
      <c r="B534" s="1143" t="s">
        <v>5502</v>
      </c>
      <c r="C534" s="1314" t="s">
        <v>1078</v>
      </c>
      <c r="D534" s="1483" t="s">
        <v>1078</v>
      </c>
      <c r="E534" s="1484" t="s">
        <v>1078</v>
      </c>
      <c r="F534" s="1314" t="s">
        <v>1078</v>
      </c>
      <c r="G534" s="1483" t="s">
        <v>1078</v>
      </c>
      <c r="H534" s="1484" t="s">
        <v>1078</v>
      </c>
      <c r="I534" s="1314" t="s">
        <v>1078</v>
      </c>
      <c r="J534" s="1483" t="s">
        <v>1078</v>
      </c>
      <c r="K534" s="1484" t="s">
        <v>1078</v>
      </c>
      <c r="L534" s="1314" t="s">
        <v>1078</v>
      </c>
      <c r="M534" s="1483" t="s">
        <v>1078</v>
      </c>
      <c r="N534" s="1484" t="s">
        <v>1078</v>
      </c>
      <c r="O534" s="1314" t="s">
        <v>1078</v>
      </c>
      <c r="P534" s="1483" t="s">
        <v>1078</v>
      </c>
      <c r="Q534" s="1484" t="s">
        <v>1078</v>
      </c>
    </row>
    <row r="535" spans="1:17">
      <c r="A535" s="1303" t="s">
        <v>7186</v>
      </c>
      <c r="B535" s="1304" t="s">
        <v>5503</v>
      </c>
      <c r="C535" s="1305" t="s">
        <v>2284</v>
      </c>
      <c r="D535" s="1479">
        <v>30.1</v>
      </c>
      <c r="E535" s="1480">
        <v>0</v>
      </c>
      <c r="F535" s="1305" t="s">
        <v>2284</v>
      </c>
      <c r="G535" s="1479">
        <v>30.2</v>
      </c>
      <c r="H535" s="1480">
        <v>0</v>
      </c>
      <c r="I535" s="1305" t="s">
        <v>2284</v>
      </c>
      <c r="J535" s="1479">
        <v>30.2</v>
      </c>
      <c r="K535" s="1480">
        <v>0</v>
      </c>
      <c r="L535" s="1305" t="s">
        <v>2284</v>
      </c>
      <c r="M535" s="1479">
        <v>30.2</v>
      </c>
      <c r="N535" s="1480">
        <v>0</v>
      </c>
      <c r="O535" s="1305" t="s">
        <v>2284</v>
      </c>
      <c r="P535" s="1479">
        <v>30.2</v>
      </c>
      <c r="Q535" s="1480">
        <v>0</v>
      </c>
    </row>
    <row r="536" spans="1:17">
      <c r="A536" s="1714" t="s">
        <v>7187</v>
      </c>
      <c r="B536" s="1350" t="s">
        <v>5504</v>
      </c>
      <c r="C536" s="1310" t="s">
        <v>2284</v>
      </c>
      <c r="D536" s="1485">
        <v>30.2</v>
      </c>
      <c r="E536" s="1486">
        <v>0</v>
      </c>
      <c r="F536" s="1310" t="s">
        <v>2284</v>
      </c>
      <c r="G536" s="1485">
        <v>30.2</v>
      </c>
      <c r="H536" s="1486">
        <v>0</v>
      </c>
      <c r="I536" s="1310" t="s">
        <v>2284</v>
      </c>
      <c r="J536" s="1485">
        <v>30.2</v>
      </c>
      <c r="K536" s="1486">
        <v>0</v>
      </c>
      <c r="L536" s="1310" t="s">
        <v>2284</v>
      </c>
      <c r="M536" s="1485">
        <v>30.2</v>
      </c>
      <c r="N536" s="1486">
        <v>0</v>
      </c>
      <c r="O536" s="1310" t="s">
        <v>2284</v>
      </c>
      <c r="P536" s="1485">
        <v>30.2</v>
      </c>
      <c r="Q536" s="1486">
        <v>0</v>
      </c>
    </row>
    <row r="537" spans="1:17">
      <c r="A537" s="1313" t="s">
        <v>7188</v>
      </c>
      <c r="B537" s="1143" t="s">
        <v>5505</v>
      </c>
      <c r="C537" s="1314" t="s">
        <v>1078</v>
      </c>
      <c r="D537" s="1483" t="s">
        <v>1078</v>
      </c>
      <c r="E537" s="1484" t="s">
        <v>1078</v>
      </c>
      <c r="F537" s="1314" t="s">
        <v>1078</v>
      </c>
      <c r="G537" s="1483" t="s">
        <v>1078</v>
      </c>
      <c r="H537" s="1484" t="s">
        <v>1078</v>
      </c>
      <c r="I537" s="1314" t="s">
        <v>1078</v>
      </c>
      <c r="J537" s="1483" t="s">
        <v>1078</v>
      </c>
      <c r="K537" s="1484" t="s">
        <v>1078</v>
      </c>
      <c r="L537" s="1314" t="s">
        <v>1078</v>
      </c>
      <c r="M537" s="1483" t="s">
        <v>1078</v>
      </c>
      <c r="N537" s="1484" t="s">
        <v>1078</v>
      </c>
      <c r="O537" s="1314" t="s">
        <v>1078</v>
      </c>
      <c r="P537" s="1483" t="s">
        <v>1078</v>
      </c>
      <c r="Q537" s="1484" t="s">
        <v>1078</v>
      </c>
    </row>
    <row r="538" spans="1:17">
      <c r="A538" s="1303" t="s">
        <v>7189</v>
      </c>
      <c r="B538" s="1304" t="s">
        <v>5506</v>
      </c>
      <c r="C538" s="1305" t="s">
        <v>4809</v>
      </c>
      <c r="D538" s="1479" t="s">
        <v>1078</v>
      </c>
      <c r="E538" s="1480" t="s">
        <v>1078</v>
      </c>
      <c r="F538" s="1305" t="s">
        <v>4809</v>
      </c>
      <c r="G538" s="1479" t="s">
        <v>1078</v>
      </c>
      <c r="H538" s="1480" t="s">
        <v>1078</v>
      </c>
      <c r="I538" s="1305" t="s">
        <v>4809</v>
      </c>
      <c r="J538" s="1479" t="s">
        <v>1078</v>
      </c>
      <c r="K538" s="1480" t="s">
        <v>1078</v>
      </c>
      <c r="L538" s="1305" t="s">
        <v>4809</v>
      </c>
      <c r="M538" s="1479" t="s">
        <v>1078</v>
      </c>
      <c r="N538" s="1480" t="s">
        <v>1078</v>
      </c>
      <c r="O538" s="1305" t="s">
        <v>4809</v>
      </c>
      <c r="P538" s="1479" t="s">
        <v>1078</v>
      </c>
      <c r="Q538" s="1480" t="s">
        <v>1078</v>
      </c>
    </row>
    <row r="539" spans="1:17">
      <c r="A539" s="1714" t="s">
        <v>7190</v>
      </c>
      <c r="B539" s="1350" t="s">
        <v>5507</v>
      </c>
      <c r="C539" s="1310" t="s">
        <v>1078</v>
      </c>
      <c r="D539" s="1485" t="s">
        <v>1078</v>
      </c>
      <c r="E539" s="1486" t="s">
        <v>1078</v>
      </c>
      <c r="F539" s="1310" t="s">
        <v>1078</v>
      </c>
      <c r="G539" s="1485" t="s">
        <v>1078</v>
      </c>
      <c r="H539" s="1486" t="s">
        <v>1078</v>
      </c>
      <c r="I539" s="1310" t="s">
        <v>1078</v>
      </c>
      <c r="J539" s="1485" t="s">
        <v>1078</v>
      </c>
      <c r="K539" s="1486" t="s">
        <v>1078</v>
      </c>
      <c r="L539" s="1310" t="s">
        <v>1078</v>
      </c>
      <c r="M539" s="1485" t="s">
        <v>1078</v>
      </c>
      <c r="N539" s="1486" t="s">
        <v>1078</v>
      </c>
      <c r="O539" s="1310" t="s">
        <v>1078</v>
      </c>
      <c r="P539" s="1485" t="s">
        <v>1078</v>
      </c>
      <c r="Q539" s="1486" t="s">
        <v>1078</v>
      </c>
    </row>
    <row r="540" spans="1:17">
      <c r="A540" s="1313" t="s">
        <v>7191</v>
      </c>
      <c r="B540" s="1143" t="s">
        <v>5508</v>
      </c>
      <c r="C540" s="1314" t="s">
        <v>1078</v>
      </c>
      <c r="D540" s="1483" t="s">
        <v>1078</v>
      </c>
      <c r="E540" s="1484" t="s">
        <v>1078</v>
      </c>
      <c r="F540" s="1314" t="s">
        <v>1078</v>
      </c>
      <c r="G540" s="1483" t="s">
        <v>1078</v>
      </c>
      <c r="H540" s="1484" t="s">
        <v>1078</v>
      </c>
      <c r="I540" s="1314" t="s">
        <v>1078</v>
      </c>
      <c r="J540" s="1483" t="s">
        <v>1078</v>
      </c>
      <c r="K540" s="1484" t="s">
        <v>1078</v>
      </c>
      <c r="L540" s="1314" t="s">
        <v>1078</v>
      </c>
      <c r="M540" s="1483" t="s">
        <v>1078</v>
      </c>
      <c r="N540" s="1484" t="s">
        <v>1078</v>
      </c>
      <c r="O540" s="1314" t="s">
        <v>1078</v>
      </c>
      <c r="P540" s="1483" t="s">
        <v>1078</v>
      </c>
      <c r="Q540" s="1484" t="s">
        <v>1078</v>
      </c>
    </row>
    <row r="541" spans="1:17">
      <c r="A541" s="1303" t="s">
        <v>7192</v>
      </c>
      <c r="B541" s="1304" t="s">
        <v>5509</v>
      </c>
      <c r="C541" s="1305" t="s">
        <v>2284</v>
      </c>
      <c r="D541" s="1479">
        <v>40.200000000000003</v>
      </c>
      <c r="E541" s="1480">
        <v>0</v>
      </c>
      <c r="F541" s="1305" t="s">
        <v>2284</v>
      </c>
      <c r="G541" s="1479">
        <v>40.1</v>
      </c>
      <c r="H541" s="1480">
        <v>0</v>
      </c>
      <c r="I541" s="1305" t="s">
        <v>2284</v>
      </c>
      <c r="J541" s="1479">
        <v>40.200000000000003</v>
      </c>
      <c r="K541" s="1480">
        <v>0</v>
      </c>
      <c r="L541" s="1305" t="s">
        <v>2284</v>
      </c>
      <c r="M541" s="1479">
        <v>40.299999999999997</v>
      </c>
      <c r="N541" s="1480">
        <v>0</v>
      </c>
      <c r="O541" s="1305" t="s">
        <v>2284</v>
      </c>
      <c r="P541" s="1479">
        <v>40.299999999999997</v>
      </c>
      <c r="Q541" s="1480">
        <v>0</v>
      </c>
    </row>
    <row r="542" spans="1:17">
      <c r="A542" s="1714" t="s">
        <v>7193</v>
      </c>
      <c r="B542" s="1350" t="s">
        <v>5510</v>
      </c>
      <c r="C542" s="1310" t="s">
        <v>4810</v>
      </c>
      <c r="D542" s="1485">
        <v>40.200000000000003</v>
      </c>
      <c r="E542" s="1486">
        <v>10.7</v>
      </c>
      <c r="F542" s="1310" t="s">
        <v>2284</v>
      </c>
      <c r="G542" s="1485">
        <v>40.299999999999997</v>
      </c>
      <c r="H542" s="1486">
        <v>0</v>
      </c>
      <c r="I542" s="1310" t="s">
        <v>2284</v>
      </c>
      <c r="J542" s="1485">
        <v>40.200000000000003</v>
      </c>
      <c r="K542" s="1486">
        <v>0</v>
      </c>
      <c r="L542" s="1310" t="s">
        <v>2284</v>
      </c>
      <c r="M542" s="1485">
        <v>40.200000000000003</v>
      </c>
      <c r="N542" s="1486">
        <v>0</v>
      </c>
      <c r="O542" s="1310" t="s">
        <v>2284</v>
      </c>
      <c r="P542" s="1485">
        <v>40.200000000000003</v>
      </c>
      <c r="Q542" s="1486">
        <v>0</v>
      </c>
    </row>
    <row r="543" spans="1:17">
      <c r="A543" s="1313" t="s">
        <v>7194</v>
      </c>
      <c r="B543" s="1143" t="s">
        <v>5511</v>
      </c>
      <c r="C543" s="1314" t="s">
        <v>2284</v>
      </c>
      <c r="D543" s="1483">
        <v>40.299999999999997</v>
      </c>
      <c r="E543" s="1484">
        <v>0</v>
      </c>
      <c r="F543" s="1314" t="s">
        <v>1078</v>
      </c>
      <c r="G543" s="1483" t="s">
        <v>1078</v>
      </c>
      <c r="H543" s="1484" t="s">
        <v>1078</v>
      </c>
      <c r="I543" s="1314" t="s">
        <v>1078</v>
      </c>
      <c r="J543" s="1483" t="s">
        <v>1078</v>
      </c>
      <c r="K543" s="1484" t="s">
        <v>1078</v>
      </c>
      <c r="L543" s="1314" t="s">
        <v>1078</v>
      </c>
      <c r="M543" s="1483" t="s">
        <v>1078</v>
      </c>
      <c r="N543" s="1484" t="s">
        <v>1078</v>
      </c>
      <c r="O543" s="1314" t="s">
        <v>1078</v>
      </c>
      <c r="P543" s="1483" t="s">
        <v>1078</v>
      </c>
      <c r="Q543" s="1484" t="s">
        <v>1078</v>
      </c>
    </row>
    <row r="544" spans="1:17">
      <c r="A544" s="1303" t="s">
        <v>7195</v>
      </c>
      <c r="B544" s="1304" t="s">
        <v>5512</v>
      </c>
      <c r="C544" s="1305" t="s">
        <v>2284</v>
      </c>
      <c r="D544" s="1479">
        <v>45.4</v>
      </c>
      <c r="E544" s="1480">
        <v>0</v>
      </c>
      <c r="F544" s="1305" t="s">
        <v>4809</v>
      </c>
      <c r="G544" s="1479" t="s">
        <v>1078</v>
      </c>
      <c r="H544" s="1480" t="s">
        <v>1078</v>
      </c>
      <c r="I544" s="1305" t="s">
        <v>4809</v>
      </c>
      <c r="J544" s="1479" t="s">
        <v>1078</v>
      </c>
      <c r="K544" s="1480" t="s">
        <v>1078</v>
      </c>
      <c r="L544" s="1305" t="s">
        <v>4809</v>
      </c>
      <c r="M544" s="1479" t="s">
        <v>1078</v>
      </c>
      <c r="N544" s="1480" t="s">
        <v>1078</v>
      </c>
      <c r="O544" s="1305" t="s">
        <v>4809</v>
      </c>
      <c r="P544" s="1479" t="s">
        <v>1078</v>
      </c>
      <c r="Q544" s="1480" t="s">
        <v>1078</v>
      </c>
    </row>
    <row r="545" spans="1:17">
      <c r="A545" s="1714" t="s">
        <v>7196</v>
      </c>
      <c r="B545" s="1350" t="s">
        <v>5513</v>
      </c>
      <c r="C545" s="1310" t="s">
        <v>4810</v>
      </c>
      <c r="D545" s="1485">
        <v>45.4</v>
      </c>
      <c r="E545" s="1486">
        <v>28.3</v>
      </c>
      <c r="F545" s="1310" t="s">
        <v>1078</v>
      </c>
      <c r="G545" s="1485" t="s">
        <v>1078</v>
      </c>
      <c r="H545" s="1486" t="s">
        <v>1078</v>
      </c>
      <c r="I545" s="1310" t="s">
        <v>1078</v>
      </c>
      <c r="J545" s="1485" t="s">
        <v>1078</v>
      </c>
      <c r="K545" s="1486" t="s">
        <v>1078</v>
      </c>
      <c r="L545" s="1310" t="s">
        <v>1078</v>
      </c>
      <c r="M545" s="1485" t="s">
        <v>1078</v>
      </c>
      <c r="N545" s="1486" t="s">
        <v>1078</v>
      </c>
      <c r="O545" s="1310" t="s">
        <v>1078</v>
      </c>
      <c r="P545" s="1485" t="s">
        <v>1078</v>
      </c>
      <c r="Q545" s="1486" t="s">
        <v>1078</v>
      </c>
    </row>
    <row r="546" spans="1:17">
      <c r="A546" s="1313" t="s">
        <v>7197</v>
      </c>
      <c r="B546" s="1143" t="s">
        <v>5514</v>
      </c>
      <c r="C546" s="1314" t="s">
        <v>2284</v>
      </c>
      <c r="D546" s="1483">
        <v>45.2</v>
      </c>
      <c r="E546" s="1484">
        <v>0</v>
      </c>
      <c r="F546" s="1314" t="s">
        <v>1078</v>
      </c>
      <c r="G546" s="1483" t="s">
        <v>1078</v>
      </c>
      <c r="H546" s="1484" t="s">
        <v>1078</v>
      </c>
      <c r="I546" s="1314" t="s">
        <v>1078</v>
      </c>
      <c r="J546" s="1483" t="s">
        <v>1078</v>
      </c>
      <c r="K546" s="1484" t="s">
        <v>1078</v>
      </c>
      <c r="L546" s="1314" t="s">
        <v>1078</v>
      </c>
      <c r="M546" s="1483" t="s">
        <v>1078</v>
      </c>
      <c r="N546" s="1484" t="s">
        <v>1078</v>
      </c>
      <c r="O546" s="1314" t="s">
        <v>1078</v>
      </c>
      <c r="P546" s="1483" t="s">
        <v>1078</v>
      </c>
      <c r="Q546" s="1484" t="s">
        <v>1078</v>
      </c>
    </row>
    <row r="547" spans="1:17">
      <c r="A547" s="1303" t="s">
        <v>7198</v>
      </c>
      <c r="B547" s="1304" t="s">
        <v>5515</v>
      </c>
      <c r="C547" s="1305" t="s">
        <v>4810</v>
      </c>
      <c r="D547" s="1479">
        <v>50.2</v>
      </c>
      <c r="E547" s="1480">
        <v>33.5</v>
      </c>
      <c r="F547" s="1305" t="s">
        <v>2284</v>
      </c>
      <c r="G547" s="1479">
        <v>50.3</v>
      </c>
      <c r="H547" s="1480">
        <v>0</v>
      </c>
      <c r="I547" s="1305" t="s">
        <v>2284</v>
      </c>
      <c r="J547" s="1479">
        <v>50.2</v>
      </c>
      <c r="K547" s="1480">
        <v>0</v>
      </c>
      <c r="L547" s="1305" t="s">
        <v>2284</v>
      </c>
      <c r="M547" s="1479">
        <v>50.2</v>
      </c>
      <c r="N547" s="1480">
        <v>0</v>
      </c>
      <c r="O547" s="1305" t="s">
        <v>2284</v>
      </c>
      <c r="P547" s="1479">
        <v>50.3</v>
      </c>
      <c r="Q547" s="1480">
        <v>0</v>
      </c>
    </row>
    <row r="548" spans="1:17">
      <c r="A548" s="1714" t="s">
        <v>7199</v>
      </c>
      <c r="B548" s="1350" t="s">
        <v>5516</v>
      </c>
      <c r="C548" s="1310" t="s">
        <v>4810</v>
      </c>
      <c r="D548" s="1485">
        <v>50.3</v>
      </c>
      <c r="E548" s="1486">
        <v>36.6</v>
      </c>
      <c r="F548" s="1310" t="s">
        <v>2284</v>
      </c>
      <c r="G548" s="1485">
        <v>50.3</v>
      </c>
      <c r="H548" s="1486">
        <v>0</v>
      </c>
      <c r="I548" s="1310" t="s">
        <v>2284</v>
      </c>
      <c r="J548" s="1485">
        <v>50.3</v>
      </c>
      <c r="K548" s="1486">
        <v>0</v>
      </c>
      <c r="L548" s="1310" t="s">
        <v>2284</v>
      </c>
      <c r="M548" s="1485">
        <v>50.2</v>
      </c>
      <c r="N548" s="1486">
        <v>0</v>
      </c>
      <c r="O548" s="1310" t="s">
        <v>2284</v>
      </c>
      <c r="P548" s="1485">
        <v>50.3</v>
      </c>
      <c r="Q548" s="1486">
        <v>0</v>
      </c>
    </row>
    <row r="549" spans="1:17">
      <c r="A549" s="1313" t="s">
        <v>7200</v>
      </c>
      <c r="B549" s="1143" t="s">
        <v>5517</v>
      </c>
      <c r="C549" s="1314" t="s">
        <v>4810</v>
      </c>
      <c r="D549" s="1483">
        <v>50.3</v>
      </c>
      <c r="E549" s="1484">
        <v>35</v>
      </c>
      <c r="F549" s="1314" t="s">
        <v>1078</v>
      </c>
      <c r="G549" s="1483" t="s">
        <v>1078</v>
      </c>
      <c r="H549" s="1484" t="s">
        <v>1078</v>
      </c>
      <c r="I549" s="1314" t="s">
        <v>1078</v>
      </c>
      <c r="J549" s="1483" t="s">
        <v>1078</v>
      </c>
      <c r="K549" s="1484" t="s">
        <v>1078</v>
      </c>
      <c r="L549" s="1314" t="s">
        <v>1078</v>
      </c>
      <c r="M549" s="1483" t="s">
        <v>1078</v>
      </c>
      <c r="N549" s="1484" t="s">
        <v>1078</v>
      </c>
      <c r="O549" s="1314" t="s">
        <v>1078</v>
      </c>
      <c r="P549" s="1483" t="s">
        <v>1078</v>
      </c>
      <c r="Q549" s="1484" t="s">
        <v>1078</v>
      </c>
    </row>
    <row r="550" spans="1:17" ht="55.5">
      <c r="A550" s="1299" t="s">
        <v>7246</v>
      </c>
      <c r="B550" s="1139" t="s">
        <v>7452</v>
      </c>
      <c r="C550" s="1300" t="s">
        <v>4806</v>
      </c>
      <c r="D550" s="1301" t="s">
        <v>4813</v>
      </c>
      <c r="E550" s="1302" t="s">
        <v>4814</v>
      </c>
      <c r="F550" s="1300" t="s">
        <v>4806</v>
      </c>
      <c r="G550" s="1301" t="s">
        <v>4813</v>
      </c>
      <c r="H550" s="1302" t="s">
        <v>4814</v>
      </c>
      <c r="I550" s="1300" t="s">
        <v>4806</v>
      </c>
      <c r="J550" s="1301" t="s">
        <v>4813</v>
      </c>
      <c r="K550" s="1302" t="s">
        <v>4814</v>
      </c>
      <c r="L550" s="1300" t="s">
        <v>4806</v>
      </c>
      <c r="M550" s="1301" t="s">
        <v>4813</v>
      </c>
      <c r="N550" s="1302" t="s">
        <v>4814</v>
      </c>
      <c r="O550" s="1300" t="s">
        <v>4806</v>
      </c>
      <c r="P550" s="1301" t="s">
        <v>4813</v>
      </c>
      <c r="Q550" s="1302" t="s">
        <v>4814</v>
      </c>
    </row>
    <row r="551" spans="1:17">
      <c r="A551" s="1303" t="s">
        <v>7174</v>
      </c>
      <c r="B551" s="1304" t="s">
        <v>5491</v>
      </c>
      <c r="C551" s="1305" t="s">
        <v>4351</v>
      </c>
      <c r="D551" s="1479">
        <v>10.199999999999999</v>
      </c>
      <c r="E551" s="1480">
        <v>10.199999999999999</v>
      </c>
      <c r="F551" s="1305" t="s">
        <v>2284</v>
      </c>
      <c r="G551" s="1479">
        <v>10.199999999999999</v>
      </c>
      <c r="H551" s="1480">
        <v>0</v>
      </c>
      <c r="I551" s="1305" t="s">
        <v>2284</v>
      </c>
      <c r="J551" s="1479">
        <v>10.199999999999999</v>
      </c>
      <c r="K551" s="1480">
        <v>0</v>
      </c>
      <c r="L551" s="1305" t="s">
        <v>2284</v>
      </c>
      <c r="M551" s="1479">
        <v>10.1</v>
      </c>
      <c r="N551" s="1480">
        <v>0</v>
      </c>
      <c r="O551" s="1305" t="s">
        <v>2284</v>
      </c>
      <c r="P551" s="1479">
        <v>10.1</v>
      </c>
      <c r="Q551" s="1480">
        <v>0</v>
      </c>
    </row>
    <row r="552" spans="1:17">
      <c r="A552" s="1714" t="s">
        <v>7175</v>
      </c>
      <c r="B552" s="1350" t="s">
        <v>5492</v>
      </c>
      <c r="C552" s="1310" t="s">
        <v>2284</v>
      </c>
      <c r="D552" s="1485">
        <v>10.199999999999999</v>
      </c>
      <c r="E552" s="1486">
        <v>0</v>
      </c>
      <c r="F552" s="1310" t="s">
        <v>2284</v>
      </c>
      <c r="G552" s="1485">
        <v>10.199999999999999</v>
      </c>
      <c r="H552" s="1486">
        <v>0</v>
      </c>
      <c r="I552" s="1310" t="s">
        <v>2284</v>
      </c>
      <c r="J552" s="1485">
        <v>10.3</v>
      </c>
      <c r="K552" s="1486">
        <v>0</v>
      </c>
      <c r="L552" s="1310" t="s">
        <v>2284</v>
      </c>
      <c r="M552" s="1485">
        <v>10.1</v>
      </c>
      <c r="N552" s="1486">
        <v>0</v>
      </c>
      <c r="O552" s="1310" t="s">
        <v>2284</v>
      </c>
      <c r="P552" s="1485">
        <v>10.1</v>
      </c>
      <c r="Q552" s="1486">
        <v>0</v>
      </c>
    </row>
    <row r="553" spans="1:17">
      <c r="A553" s="1313" t="s">
        <v>7176</v>
      </c>
      <c r="B553" s="1143" t="s">
        <v>5493</v>
      </c>
      <c r="C553" s="1314" t="s">
        <v>2284</v>
      </c>
      <c r="D553" s="1483">
        <v>10.199999999999999</v>
      </c>
      <c r="E553" s="1484">
        <v>0</v>
      </c>
      <c r="F553" s="1314" t="s">
        <v>1078</v>
      </c>
      <c r="G553" s="1483" t="s">
        <v>1078</v>
      </c>
      <c r="H553" s="1484" t="s">
        <v>1078</v>
      </c>
      <c r="I553" s="1314" t="s">
        <v>1078</v>
      </c>
      <c r="J553" s="1483" t="s">
        <v>1078</v>
      </c>
      <c r="K553" s="1484" t="s">
        <v>1078</v>
      </c>
      <c r="L553" s="1314" t="s">
        <v>1078</v>
      </c>
      <c r="M553" s="1483" t="s">
        <v>1078</v>
      </c>
      <c r="N553" s="1484" t="s">
        <v>1078</v>
      </c>
      <c r="O553" s="1314" t="s">
        <v>1078</v>
      </c>
      <c r="P553" s="1483" t="s">
        <v>1078</v>
      </c>
      <c r="Q553" s="1484" t="s">
        <v>1078</v>
      </c>
    </row>
    <row r="554" spans="1:17">
      <c r="A554" s="1303" t="s">
        <v>7177</v>
      </c>
      <c r="B554" s="1304" t="s">
        <v>5494</v>
      </c>
      <c r="C554" s="1305" t="s">
        <v>4809</v>
      </c>
      <c r="D554" s="1479" t="s">
        <v>1078</v>
      </c>
      <c r="E554" s="1480" t="s">
        <v>1078</v>
      </c>
      <c r="F554" s="1305" t="s">
        <v>4809</v>
      </c>
      <c r="G554" s="1479" t="s">
        <v>1078</v>
      </c>
      <c r="H554" s="1480" t="s">
        <v>1078</v>
      </c>
      <c r="I554" s="1305" t="s">
        <v>4809</v>
      </c>
      <c r="J554" s="1479" t="s">
        <v>1078</v>
      </c>
      <c r="K554" s="1480" t="s">
        <v>1078</v>
      </c>
      <c r="L554" s="1305" t="s">
        <v>4809</v>
      </c>
      <c r="M554" s="1479" t="s">
        <v>1078</v>
      </c>
      <c r="N554" s="1480" t="s">
        <v>1078</v>
      </c>
      <c r="O554" s="1305" t="s">
        <v>4809</v>
      </c>
      <c r="P554" s="1479" t="s">
        <v>1078</v>
      </c>
      <c r="Q554" s="1480" t="s">
        <v>1078</v>
      </c>
    </row>
    <row r="555" spans="1:17">
      <c r="A555" s="1714" t="s">
        <v>7178</v>
      </c>
      <c r="B555" s="1350" t="s">
        <v>5495</v>
      </c>
      <c r="C555" s="1310" t="s">
        <v>1078</v>
      </c>
      <c r="D555" s="1485" t="s">
        <v>1078</v>
      </c>
      <c r="E555" s="1486" t="s">
        <v>1078</v>
      </c>
      <c r="F555" s="1310" t="s">
        <v>1078</v>
      </c>
      <c r="G555" s="1485" t="s">
        <v>1078</v>
      </c>
      <c r="H555" s="1486" t="s">
        <v>1078</v>
      </c>
      <c r="I555" s="1310" t="s">
        <v>1078</v>
      </c>
      <c r="J555" s="1485" t="s">
        <v>1078</v>
      </c>
      <c r="K555" s="1486" t="s">
        <v>1078</v>
      </c>
      <c r="L555" s="1310" t="s">
        <v>1078</v>
      </c>
      <c r="M555" s="1485" t="s">
        <v>1078</v>
      </c>
      <c r="N555" s="1486" t="s">
        <v>1078</v>
      </c>
      <c r="O555" s="1310" t="s">
        <v>1078</v>
      </c>
      <c r="P555" s="1485" t="s">
        <v>1078</v>
      </c>
      <c r="Q555" s="1486" t="s">
        <v>1078</v>
      </c>
    </row>
    <row r="556" spans="1:17">
      <c r="A556" s="1313" t="s">
        <v>7179</v>
      </c>
      <c r="B556" s="1143" t="s">
        <v>5496</v>
      </c>
      <c r="C556" s="1314" t="s">
        <v>1078</v>
      </c>
      <c r="D556" s="1483" t="s">
        <v>1078</v>
      </c>
      <c r="E556" s="1484" t="s">
        <v>1078</v>
      </c>
      <c r="F556" s="1314" t="s">
        <v>1078</v>
      </c>
      <c r="G556" s="1483" t="s">
        <v>1078</v>
      </c>
      <c r="H556" s="1484" t="s">
        <v>1078</v>
      </c>
      <c r="I556" s="1314" t="s">
        <v>1078</v>
      </c>
      <c r="J556" s="1483" t="s">
        <v>1078</v>
      </c>
      <c r="K556" s="1484" t="s">
        <v>1078</v>
      </c>
      <c r="L556" s="1314" t="s">
        <v>1078</v>
      </c>
      <c r="M556" s="1483" t="s">
        <v>1078</v>
      </c>
      <c r="N556" s="1484" t="s">
        <v>1078</v>
      </c>
      <c r="O556" s="1314" t="s">
        <v>1078</v>
      </c>
      <c r="P556" s="1483" t="s">
        <v>1078</v>
      </c>
      <c r="Q556" s="1484" t="s">
        <v>1078</v>
      </c>
    </row>
    <row r="557" spans="1:17">
      <c r="A557" s="1303" t="s">
        <v>7180</v>
      </c>
      <c r="B557" s="1304" t="s">
        <v>5497</v>
      </c>
      <c r="C557" s="1305" t="s">
        <v>2284</v>
      </c>
      <c r="D557" s="1479">
        <v>20.2</v>
      </c>
      <c r="E557" s="1480">
        <v>0</v>
      </c>
      <c r="F557" s="1305" t="s">
        <v>2284</v>
      </c>
      <c r="G557" s="1479">
        <v>20.2</v>
      </c>
      <c r="H557" s="1480">
        <v>0</v>
      </c>
      <c r="I557" s="1305" t="s">
        <v>2284</v>
      </c>
      <c r="J557" s="1479">
        <v>20.3</v>
      </c>
      <c r="K557" s="1480">
        <v>0</v>
      </c>
      <c r="L557" s="1305" t="s">
        <v>2284</v>
      </c>
      <c r="M557" s="1479">
        <v>20.2</v>
      </c>
      <c r="N557" s="1480">
        <v>0</v>
      </c>
      <c r="O557" s="1305" t="s">
        <v>2284</v>
      </c>
      <c r="P557" s="1479">
        <v>20.3</v>
      </c>
      <c r="Q557" s="1480">
        <v>0</v>
      </c>
    </row>
    <row r="558" spans="1:17">
      <c r="A558" s="1714" t="s">
        <v>7181</v>
      </c>
      <c r="B558" s="1350" t="s">
        <v>5498</v>
      </c>
      <c r="C558" s="1310" t="s">
        <v>2284</v>
      </c>
      <c r="D558" s="1485">
        <v>20.3</v>
      </c>
      <c r="E558" s="1486">
        <v>0</v>
      </c>
      <c r="F558" s="1310" t="s">
        <v>2284</v>
      </c>
      <c r="G558" s="1485">
        <v>20.2</v>
      </c>
      <c r="H558" s="1486">
        <v>0</v>
      </c>
      <c r="I558" s="1310" t="s">
        <v>2284</v>
      </c>
      <c r="J558" s="1485">
        <v>20.2</v>
      </c>
      <c r="K558" s="1486">
        <v>0</v>
      </c>
      <c r="L558" s="1310" t="s">
        <v>2284</v>
      </c>
      <c r="M558" s="1485">
        <v>20.3</v>
      </c>
      <c r="N558" s="1486">
        <v>0</v>
      </c>
      <c r="O558" s="1310" t="s">
        <v>2284</v>
      </c>
      <c r="P558" s="1485">
        <v>20.2</v>
      </c>
      <c r="Q558" s="1486">
        <v>0</v>
      </c>
    </row>
    <row r="559" spans="1:17">
      <c r="A559" s="1313" t="s">
        <v>7182</v>
      </c>
      <c r="B559" s="1143" t="s">
        <v>5499</v>
      </c>
      <c r="C559" s="1314" t="s">
        <v>1078</v>
      </c>
      <c r="D559" s="1483" t="s">
        <v>1078</v>
      </c>
      <c r="E559" s="1484" t="s">
        <v>1078</v>
      </c>
      <c r="F559" s="1314" t="s">
        <v>1078</v>
      </c>
      <c r="G559" s="1483" t="s">
        <v>1078</v>
      </c>
      <c r="H559" s="1484" t="s">
        <v>1078</v>
      </c>
      <c r="I559" s="1314" t="s">
        <v>1078</v>
      </c>
      <c r="J559" s="1483" t="s">
        <v>1078</v>
      </c>
      <c r="K559" s="1484" t="s">
        <v>1078</v>
      </c>
      <c r="L559" s="1314" t="s">
        <v>1078</v>
      </c>
      <c r="M559" s="1483" t="s">
        <v>1078</v>
      </c>
      <c r="N559" s="1484" t="s">
        <v>1078</v>
      </c>
      <c r="O559" s="1314" t="s">
        <v>1078</v>
      </c>
      <c r="P559" s="1483" t="s">
        <v>1078</v>
      </c>
      <c r="Q559" s="1484" t="s">
        <v>1078</v>
      </c>
    </row>
    <row r="560" spans="1:17">
      <c r="A560" s="1303" t="s">
        <v>7183</v>
      </c>
      <c r="B560" s="1304" t="s">
        <v>5500</v>
      </c>
      <c r="C560" s="1305" t="s">
        <v>4809</v>
      </c>
      <c r="D560" s="1479" t="s">
        <v>1078</v>
      </c>
      <c r="E560" s="1480" t="s">
        <v>1078</v>
      </c>
      <c r="F560" s="1305" t="s">
        <v>4809</v>
      </c>
      <c r="G560" s="1479" t="s">
        <v>1078</v>
      </c>
      <c r="H560" s="1480" t="s">
        <v>1078</v>
      </c>
      <c r="I560" s="1305" t="s">
        <v>4809</v>
      </c>
      <c r="J560" s="1479" t="s">
        <v>1078</v>
      </c>
      <c r="K560" s="1480" t="s">
        <v>1078</v>
      </c>
      <c r="L560" s="1305" t="s">
        <v>4809</v>
      </c>
      <c r="M560" s="1479" t="s">
        <v>1078</v>
      </c>
      <c r="N560" s="1480" t="s">
        <v>1078</v>
      </c>
      <c r="O560" s="1305" t="s">
        <v>4809</v>
      </c>
      <c r="P560" s="1479" t="s">
        <v>1078</v>
      </c>
      <c r="Q560" s="1480" t="s">
        <v>1078</v>
      </c>
    </row>
    <row r="561" spans="1:17">
      <c r="A561" s="1714" t="s">
        <v>7184</v>
      </c>
      <c r="B561" s="1350" t="s">
        <v>5501</v>
      </c>
      <c r="C561" s="1310" t="s">
        <v>1078</v>
      </c>
      <c r="D561" s="1485" t="s">
        <v>1078</v>
      </c>
      <c r="E561" s="1486" t="s">
        <v>1078</v>
      </c>
      <c r="F561" s="1310" t="s">
        <v>1078</v>
      </c>
      <c r="G561" s="1485" t="s">
        <v>1078</v>
      </c>
      <c r="H561" s="1486" t="s">
        <v>1078</v>
      </c>
      <c r="I561" s="1310" t="s">
        <v>1078</v>
      </c>
      <c r="J561" s="1485" t="s">
        <v>1078</v>
      </c>
      <c r="K561" s="1486" t="s">
        <v>1078</v>
      </c>
      <c r="L561" s="1310" t="s">
        <v>1078</v>
      </c>
      <c r="M561" s="1485" t="s">
        <v>1078</v>
      </c>
      <c r="N561" s="1486" t="s">
        <v>1078</v>
      </c>
      <c r="O561" s="1310" t="s">
        <v>1078</v>
      </c>
      <c r="P561" s="1485" t="s">
        <v>1078</v>
      </c>
      <c r="Q561" s="1486" t="s">
        <v>1078</v>
      </c>
    </row>
    <row r="562" spans="1:17">
      <c r="A562" s="1313" t="s">
        <v>7185</v>
      </c>
      <c r="B562" s="1143" t="s">
        <v>5502</v>
      </c>
      <c r="C562" s="1314" t="s">
        <v>1078</v>
      </c>
      <c r="D562" s="1483" t="s">
        <v>1078</v>
      </c>
      <c r="E562" s="1484" t="s">
        <v>1078</v>
      </c>
      <c r="F562" s="1314" t="s">
        <v>1078</v>
      </c>
      <c r="G562" s="1483" t="s">
        <v>1078</v>
      </c>
      <c r="H562" s="1484" t="s">
        <v>1078</v>
      </c>
      <c r="I562" s="1314" t="s">
        <v>1078</v>
      </c>
      <c r="J562" s="1483" t="s">
        <v>1078</v>
      </c>
      <c r="K562" s="1484" t="s">
        <v>1078</v>
      </c>
      <c r="L562" s="1314" t="s">
        <v>1078</v>
      </c>
      <c r="M562" s="1483" t="s">
        <v>1078</v>
      </c>
      <c r="N562" s="1484" t="s">
        <v>1078</v>
      </c>
      <c r="O562" s="1314" t="s">
        <v>1078</v>
      </c>
      <c r="P562" s="1483" t="s">
        <v>1078</v>
      </c>
      <c r="Q562" s="1484" t="s">
        <v>1078</v>
      </c>
    </row>
    <row r="563" spans="1:17">
      <c r="A563" s="1303" t="s">
        <v>7186</v>
      </c>
      <c r="B563" s="1304" t="s">
        <v>5503</v>
      </c>
      <c r="C563" s="1305" t="s">
        <v>2284</v>
      </c>
      <c r="D563" s="1479">
        <v>30.1</v>
      </c>
      <c r="E563" s="1480">
        <v>0</v>
      </c>
      <c r="F563" s="1305" t="s">
        <v>2284</v>
      </c>
      <c r="G563" s="1479">
        <v>30.2</v>
      </c>
      <c r="H563" s="1480">
        <v>0</v>
      </c>
      <c r="I563" s="1305" t="s">
        <v>2284</v>
      </c>
      <c r="J563" s="1479">
        <v>30.2</v>
      </c>
      <c r="K563" s="1480">
        <v>0</v>
      </c>
      <c r="L563" s="1305" t="s">
        <v>2284</v>
      </c>
      <c r="M563" s="1479">
        <v>30.2</v>
      </c>
      <c r="N563" s="1480">
        <v>0</v>
      </c>
      <c r="O563" s="1305" t="s">
        <v>2284</v>
      </c>
      <c r="P563" s="1479">
        <v>30.2</v>
      </c>
      <c r="Q563" s="1480">
        <v>0</v>
      </c>
    </row>
    <row r="564" spans="1:17">
      <c r="A564" s="1714" t="s">
        <v>7187</v>
      </c>
      <c r="B564" s="1350" t="s">
        <v>5504</v>
      </c>
      <c r="C564" s="1310" t="s">
        <v>2284</v>
      </c>
      <c r="D564" s="1485">
        <v>30.2</v>
      </c>
      <c r="E564" s="1486">
        <v>0</v>
      </c>
      <c r="F564" s="1310" t="s">
        <v>2284</v>
      </c>
      <c r="G564" s="1485">
        <v>30.2</v>
      </c>
      <c r="H564" s="1486">
        <v>0</v>
      </c>
      <c r="I564" s="1310" t="s">
        <v>2284</v>
      </c>
      <c r="J564" s="1485">
        <v>30.2</v>
      </c>
      <c r="K564" s="1486">
        <v>0</v>
      </c>
      <c r="L564" s="1310" t="s">
        <v>2284</v>
      </c>
      <c r="M564" s="1485">
        <v>30.2</v>
      </c>
      <c r="N564" s="1486">
        <v>0</v>
      </c>
      <c r="O564" s="1310" t="s">
        <v>2284</v>
      </c>
      <c r="P564" s="1485">
        <v>30.2</v>
      </c>
      <c r="Q564" s="1486">
        <v>0</v>
      </c>
    </row>
    <row r="565" spans="1:17">
      <c r="A565" s="1313" t="s">
        <v>7188</v>
      </c>
      <c r="B565" s="1143" t="s">
        <v>5505</v>
      </c>
      <c r="C565" s="1314" t="s">
        <v>1078</v>
      </c>
      <c r="D565" s="1483" t="s">
        <v>1078</v>
      </c>
      <c r="E565" s="1484" t="s">
        <v>1078</v>
      </c>
      <c r="F565" s="1314" t="s">
        <v>1078</v>
      </c>
      <c r="G565" s="1483" t="s">
        <v>1078</v>
      </c>
      <c r="H565" s="1484" t="s">
        <v>1078</v>
      </c>
      <c r="I565" s="1314" t="s">
        <v>1078</v>
      </c>
      <c r="J565" s="1483" t="s">
        <v>1078</v>
      </c>
      <c r="K565" s="1484" t="s">
        <v>1078</v>
      </c>
      <c r="L565" s="1314" t="s">
        <v>1078</v>
      </c>
      <c r="M565" s="1483" t="s">
        <v>1078</v>
      </c>
      <c r="N565" s="1484" t="s">
        <v>1078</v>
      </c>
      <c r="O565" s="1314" t="s">
        <v>1078</v>
      </c>
      <c r="P565" s="1483" t="s">
        <v>1078</v>
      </c>
      <c r="Q565" s="1484" t="s">
        <v>1078</v>
      </c>
    </row>
    <row r="566" spans="1:17">
      <c r="A566" s="1303" t="s">
        <v>7189</v>
      </c>
      <c r="B566" s="1304" t="s">
        <v>5506</v>
      </c>
      <c r="C566" s="1305" t="s">
        <v>4809</v>
      </c>
      <c r="D566" s="1479" t="s">
        <v>1078</v>
      </c>
      <c r="E566" s="1480" t="s">
        <v>1078</v>
      </c>
      <c r="F566" s="1305" t="s">
        <v>4809</v>
      </c>
      <c r="G566" s="1479" t="s">
        <v>1078</v>
      </c>
      <c r="H566" s="1480" t="s">
        <v>1078</v>
      </c>
      <c r="I566" s="1305" t="s">
        <v>4809</v>
      </c>
      <c r="J566" s="1479" t="s">
        <v>1078</v>
      </c>
      <c r="K566" s="1480" t="s">
        <v>1078</v>
      </c>
      <c r="L566" s="1305" t="s">
        <v>4809</v>
      </c>
      <c r="M566" s="1479" t="s">
        <v>1078</v>
      </c>
      <c r="N566" s="1480" t="s">
        <v>1078</v>
      </c>
      <c r="O566" s="1305" t="s">
        <v>4809</v>
      </c>
      <c r="P566" s="1479" t="s">
        <v>1078</v>
      </c>
      <c r="Q566" s="1480" t="s">
        <v>1078</v>
      </c>
    </row>
    <row r="567" spans="1:17">
      <c r="A567" s="1714" t="s">
        <v>7190</v>
      </c>
      <c r="B567" s="1350" t="s">
        <v>5507</v>
      </c>
      <c r="C567" s="1310" t="s">
        <v>1078</v>
      </c>
      <c r="D567" s="1485" t="s">
        <v>1078</v>
      </c>
      <c r="E567" s="1486" t="s">
        <v>1078</v>
      </c>
      <c r="F567" s="1310" t="s">
        <v>1078</v>
      </c>
      <c r="G567" s="1485" t="s">
        <v>1078</v>
      </c>
      <c r="H567" s="1486" t="s">
        <v>1078</v>
      </c>
      <c r="I567" s="1310" t="s">
        <v>1078</v>
      </c>
      <c r="J567" s="1485" t="s">
        <v>1078</v>
      </c>
      <c r="K567" s="1486" t="s">
        <v>1078</v>
      </c>
      <c r="L567" s="1310" t="s">
        <v>1078</v>
      </c>
      <c r="M567" s="1485" t="s">
        <v>1078</v>
      </c>
      <c r="N567" s="1486" t="s">
        <v>1078</v>
      </c>
      <c r="O567" s="1310" t="s">
        <v>1078</v>
      </c>
      <c r="P567" s="1485" t="s">
        <v>1078</v>
      </c>
      <c r="Q567" s="1486" t="s">
        <v>1078</v>
      </c>
    </row>
    <row r="568" spans="1:17">
      <c r="A568" s="1313" t="s">
        <v>7191</v>
      </c>
      <c r="B568" s="1143" t="s">
        <v>5508</v>
      </c>
      <c r="C568" s="1314" t="s">
        <v>1078</v>
      </c>
      <c r="D568" s="1483" t="s">
        <v>1078</v>
      </c>
      <c r="E568" s="1484" t="s">
        <v>1078</v>
      </c>
      <c r="F568" s="1314" t="s">
        <v>1078</v>
      </c>
      <c r="G568" s="1483" t="s">
        <v>1078</v>
      </c>
      <c r="H568" s="1484" t="s">
        <v>1078</v>
      </c>
      <c r="I568" s="1314" t="s">
        <v>1078</v>
      </c>
      <c r="J568" s="1483" t="s">
        <v>1078</v>
      </c>
      <c r="K568" s="1484" t="s">
        <v>1078</v>
      </c>
      <c r="L568" s="1314" t="s">
        <v>1078</v>
      </c>
      <c r="M568" s="1483" t="s">
        <v>1078</v>
      </c>
      <c r="N568" s="1484" t="s">
        <v>1078</v>
      </c>
      <c r="O568" s="1314" t="s">
        <v>1078</v>
      </c>
      <c r="P568" s="1483" t="s">
        <v>1078</v>
      </c>
      <c r="Q568" s="1484" t="s">
        <v>1078</v>
      </c>
    </row>
    <row r="569" spans="1:17">
      <c r="A569" s="1303" t="s">
        <v>7192</v>
      </c>
      <c r="B569" s="1304" t="s">
        <v>5509</v>
      </c>
      <c r="C569" s="1305" t="s">
        <v>2284</v>
      </c>
      <c r="D569" s="1479">
        <v>40.200000000000003</v>
      </c>
      <c r="E569" s="1480">
        <v>0</v>
      </c>
      <c r="F569" s="1305" t="s">
        <v>2284</v>
      </c>
      <c r="G569" s="1479">
        <v>40.1</v>
      </c>
      <c r="H569" s="1480">
        <v>0</v>
      </c>
      <c r="I569" s="1305" t="s">
        <v>2284</v>
      </c>
      <c r="J569" s="1479">
        <v>40.200000000000003</v>
      </c>
      <c r="K569" s="1480">
        <v>0</v>
      </c>
      <c r="L569" s="1305" t="s">
        <v>2284</v>
      </c>
      <c r="M569" s="1479">
        <v>40.299999999999997</v>
      </c>
      <c r="N569" s="1480">
        <v>0</v>
      </c>
      <c r="O569" s="1305" t="s">
        <v>2284</v>
      </c>
      <c r="P569" s="1479">
        <v>40.299999999999997</v>
      </c>
      <c r="Q569" s="1480">
        <v>0</v>
      </c>
    </row>
    <row r="570" spans="1:17">
      <c r="A570" s="1714" t="s">
        <v>7193</v>
      </c>
      <c r="B570" s="1350" t="s">
        <v>5510</v>
      </c>
      <c r="C570" s="1310" t="s">
        <v>4810</v>
      </c>
      <c r="D570" s="1485">
        <v>40.200000000000003</v>
      </c>
      <c r="E570" s="1486">
        <v>10.7</v>
      </c>
      <c r="F570" s="1310" t="s">
        <v>2284</v>
      </c>
      <c r="G570" s="1485">
        <v>40.299999999999997</v>
      </c>
      <c r="H570" s="1486">
        <v>0</v>
      </c>
      <c r="I570" s="1310" t="s">
        <v>2284</v>
      </c>
      <c r="J570" s="1485">
        <v>40.200000000000003</v>
      </c>
      <c r="K570" s="1486">
        <v>0</v>
      </c>
      <c r="L570" s="1310" t="s">
        <v>2284</v>
      </c>
      <c r="M570" s="1485">
        <v>40.200000000000003</v>
      </c>
      <c r="N570" s="1486">
        <v>0</v>
      </c>
      <c r="O570" s="1310" t="s">
        <v>2284</v>
      </c>
      <c r="P570" s="1485">
        <v>40.200000000000003</v>
      </c>
      <c r="Q570" s="1486">
        <v>0</v>
      </c>
    </row>
    <row r="571" spans="1:17">
      <c r="A571" s="1313" t="s">
        <v>7194</v>
      </c>
      <c r="B571" s="1143" t="s">
        <v>5511</v>
      </c>
      <c r="C571" s="1314" t="s">
        <v>2284</v>
      </c>
      <c r="D571" s="1483">
        <v>40.299999999999997</v>
      </c>
      <c r="E571" s="1484">
        <v>0</v>
      </c>
      <c r="F571" s="1314" t="s">
        <v>1078</v>
      </c>
      <c r="G571" s="1483" t="s">
        <v>1078</v>
      </c>
      <c r="H571" s="1484" t="s">
        <v>1078</v>
      </c>
      <c r="I571" s="1314" t="s">
        <v>1078</v>
      </c>
      <c r="J571" s="1483" t="s">
        <v>1078</v>
      </c>
      <c r="K571" s="1484" t="s">
        <v>1078</v>
      </c>
      <c r="L571" s="1314" t="s">
        <v>1078</v>
      </c>
      <c r="M571" s="1483" t="s">
        <v>1078</v>
      </c>
      <c r="N571" s="1484" t="s">
        <v>1078</v>
      </c>
      <c r="O571" s="1314" t="s">
        <v>1078</v>
      </c>
      <c r="P571" s="1483" t="s">
        <v>1078</v>
      </c>
      <c r="Q571" s="1484" t="s">
        <v>1078</v>
      </c>
    </row>
    <row r="572" spans="1:17">
      <c r="A572" s="1303" t="s">
        <v>7195</v>
      </c>
      <c r="B572" s="1304" t="s">
        <v>5512</v>
      </c>
      <c r="C572" s="1305" t="s">
        <v>2284</v>
      </c>
      <c r="D572" s="1479">
        <v>45.4</v>
      </c>
      <c r="E572" s="1480">
        <v>0</v>
      </c>
      <c r="F572" s="1305" t="s">
        <v>4809</v>
      </c>
      <c r="G572" s="1479" t="s">
        <v>1078</v>
      </c>
      <c r="H572" s="1480" t="s">
        <v>1078</v>
      </c>
      <c r="I572" s="1305" t="s">
        <v>4809</v>
      </c>
      <c r="J572" s="1479" t="s">
        <v>1078</v>
      </c>
      <c r="K572" s="1480" t="s">
        <v>1078</v>
      </c>
      <c r="L572" s="1305" t="s">
        <v>4809</v>
      </c>
      <c r="M572" s="1479" t="s">
        <v>1078</v>
      </c>
      <c r="N572" s="1480" t="s">
        <v>1078</v>
      </c>
      <c r="O572" s="1305" t="s">
        <v>4809</v>
      </c>
      <c r="P572" s="1479" t="s">
        <v>1078</v>
      </c>
      <c r="Q572" s="1480" t="s">
        <v>1078</v>
      </c>
    </row>
    <row r="573" spans="1:17">
      <c r="A573" s="1714" t="s">
        <v>7196</v>
      </c>
      <c r="B573" s="1350" t="s">
        <v>5513</v>
      </c>
      <c r="C573" s="1310" t="s">
        <v>4810</v>
      </c>
      <c r="D573" s="1485">
        <v>45.4</v>
      </c>
      <c r="E573" s="1486">
        <v>28.3</v>
      </c>
      <c r="F573" s="1310" t="s">
        <v>1078</v>
      </c>
      <c r="G573" s="1485" t="s">
        <v>1078</v>
      </c>
      <c r="H573" s="1486" t="s">
        <v>1078</v>
      </c>
      <c r="I573" s="1310" t="s">
        <v>1078</v>
      </c>
      <c r="J573" s="1485" t="s">
        <v>1078</v>
      </c>
      <c r="K573" s="1486" t="s">
        <v>1078</v>
      </c>
      <c r="L573" s="1310" t="s">
        <v>1078</v>
      </c>
      <c r="M573" s="1485" t="s">
        <v>1078</v>
      </c>
      <c r="N573" s="1486" t="s">
        <v>1078</v>
      </c>
      <c r="O573" s="1310" t="s">
        <v>1078</v>
      </c>
      <c r="P573" s="1485" t="s">
        <v>1078</v>
      </c>
      <c r="Q573" s="1486" t="s">
        <v>1078</v>
      </c>
    </row>
    <row r="574" spans="1:17">
      <c r="A574" s="1313" t="s">
        <v>7197</v>
      </c>
      <c r="B574" s="1143" t="s">
        <v>5514</v>
      </c>
      <c r="C574" s="1314" t="s">
        <v>2284</v>
      </c>
      <c r="D574" s="1483">
        <v>45.2</v>
      </c>
      <c r="E574" s="1484">
        <v>0</v>
      </c>
      <c r="F574" s="1314" t="s">
        <v>1078</v>
      </c>
      <c r="G574" s="1483" t="s">
        <v>1078</v>
      </c>
      <c r="H574" s="1484" t="s">
        <v>1078</v>
      </c>
      <c r="I574" s="1314" t="s">
        <v>1078</v>
      </c>
      <c r="J574" s="1483" t="s">
        <v>1078</v>
      </c>
      <c r="K574" s="1484" t="s">
        <v>1078</v>
      </c>
      <c r="L574" s="1314" t="s">
        <v>1078</v>
      </c>
      <c r="M574" s="1483" t="s">
        <v>1078</v>
      </c>
      <c r="N574" s="1484" t="s">
        <v>1078</v>
      </c>
      <c r="O574" s="1314" t="s">
        <v>1078</v>
      </c>
      <c r="P574" s="1483" t="s">
        <v>1078</v>
      </c>
      <c r="Q574" s="1484" t="s">
        <v>1078</v>
      </c>
    </row>
    <row r="575" spans="1:17">
      <c r="A575" s="1303" t="s">
        <v>7198</v>
      </c>
      <c r="B575" s="1304" t="s">
        <v>5515</v>
      </c>
      <c r="C575" s="1305" t="s">
        <v>4810</v>
      </c>
      <c r="D575" s="1479">
        <v>50.2</v>
      </c>
      <c r="E575" s="1480">
        <v>33.5</v>
      </c>
      <c r="F575" s="1305" t="s">
        <v>2284</v>
      </c>
      <c r="G575" s="1479">
        <v>50.3</v>
      </c>
      <c r="H575" s="1480">
        <v>0</v>
      </c>
      <c r="I575" s="1305" t="s">
        <v>2284</v>
      </c>
      <c r="J575" s="1479">
        <v>50.2</v>
      </c>
      <c r="K575" s="1480">
        <v>0</v>
      </c>
      <c r="L575" s="1305" t="s">
        <v>2284</v>
      </c>
      <c r="M575" s="1479">
        <v>50.2</v>
      </c>
      <c r="N575" s="1480">
        <v>0</v>
      </c>
      <c r="O575" s="1305" t="s">
        <v>2284</v>
      </c>
      <c r="P575" s="1479">
        <v>50.3</v>
      </c>
      <c r="Q575" s="1480">
        <v>0</v>
      </c>
    </row>
    <row r="576" spans="1:17">
      <c r="A576" s="1714" t="s">
        <v>7199</v>
      </c>
      <c r="B576" s="1350" t="s">
        <v>5516</v>
      </c>
      <c r="C576" s="1310" t="s">
        <v>4810</v>
      </c>
      <c r="D576" s="1485">
        <v>50.3</v>
      </c>
      <c r="E576" s="1486">
        <v>36.6</v>
      </c>
      <c r="F576" s="1310" t="s">
        <v>2284</v>
      </c>
      <c r="G576" s="1485">
        <v>50.3</v>
      </c>
      <c r="H576" s="1486">
        <v>0</v>
      </c>
      <c r="I576" s="1310" t="s">
        <v>2284</v>
      </c>
      <c r="J576" s="1485">
        <v>50.3</v>
      </c>
      <c r="K576" s="1486">
        <v>0</v>
      </c>
      <c r="L576" s="1310" t="s">
        <v>2284</v>
      </c>
      <c r="M576" s="1485">
        <v>50.2</v>
      </c>
      <c r="N576" s="1486">
        <v>0</v>
      </c>
      <c r="O576" s="1310" t="s">
        <v>2284</v>
      </c>
      <c r="P576" s="1485">
        <v>50.3</v>
      </c>
      <c r="Q576" s="1486">
        <v>0</v>
      </c>
    </row>
    <row r="577" spans="1:17" ht="19.5" thickBot="1">
      <c r="A577" s="1320" t="s">
        <v>7200</v>
      </c>
      <c r="B577" s="1321" t="s">
        <v>5517</v>
      </c>
      <c r="C577" s="1322" t="s">
        <v>4810</v>
      </c>
      <c r="D577" s="1999">
        <v>50.3</v>
      </c>
      <c r="E577" s="2000">
        <v>35</v>
      </c>
      <c r="F577" s="1322" t="s">
        <v>1078</v>
      </c>
      <c r="G577" s="1999" t="s">
        <v>1078</v>
      </c>
      <c r="H577" s="2000" t="s">
        <v>1078</v>
      </c>
      <c r="I577" s="1322" t="s">
        <v>1078</v>
      </c>
      <c r="J577" s="1999" t="s">
        <v>1078</v>
      </c>
      <c r="K577" s="2000" t="s">
        <v>1078</v>
      </c>
      <c r="L577" s="1322" t="s">
        <v>1078</v>
      </c>
      <c r="M577" s="1999" t="s">
        <v>1078</v>
      </c>
      <c r="N577" s="2000" t="s">
        <v>1078</v>
      </c>
      <c r="O577" s="1322" t="s">
        <v>1078</v>
      </c>
      <c r="P577" s="1999" t="s">
        <v>1078</v>
      </c>
      <c r="Q577" s="2000" t="s">
        <v>1078</v>
      </c>
    </row>
    <row r="578" spans="1:17" ht="19.5" thickTop="1">
      <c r="A578" s="2065" t="s">
        <v>7247</v>
      </c>
      <c r="B578" s="2061" t="s">
        <v>7523</v>
      </c>
      <c r="C578" s="2062"/>
      <c r="D578" s="2063"/>
      <c r="E578" s="2064"/>
      <c r="F578" s="2062"/>
      <c r="G578" s="2063"/>
      <c r="H578" s="2064"/>
      <c r="I578" s="2062"/>
      <c r="J578" s="2063"/>
      <c r="K578" s="2064"/>
      <c r="L578" s="2062"/>
      <c r="M578" s="2063"/>
      <c r="N578" s="2064"/>
      <c r="O578" s="2062"/>
      <c r="P578" s="2063"/>
      <c r="Q578" s="2064"/>
    </row>
    <row r="579" spans="1:17">
      <c r="A579" s="1296" t="s">
        <v>7166</v>
      </c>
      <c r="B579" s="1160" t="s">
        <v>5416</v>
      </c>
      <c r="C579" s="1207"/>
      <c r="D579" s="1477">
        <v>4</v>
      </c>
      <c r="E579" s="1209"/>
      <c r="F579" s="1207"/>
      <c r="G579" s="1477">
        <v>5</v>
      </c>
      <c r="H579" s="1209"/>
      <c r="I579" s="1207"/>
      <c r="J579" s="1477">
        <v>5</v>
      </c>
      <c r="K579" s="1209"/>
      <c r="L579" s="1207"/>
      <c r="M579" s="1477">
        <v>5</v>
      </c>
      <c r="N579" s="1209"/>
      <c r="O579" s="1207"/>
      <c r="P579" s="1477">
        <v>5</v>
      </c>
      <c r="Q579" s="1209"/>
    </row>
    <row r="580" spans="1:17" ht="19.5" thickBot="1">
      <c r="A580" s="2153" t="s">
        <v>7171</v>
      </c>
      <c r="B580" s="2154" t="s">
        <v>5409</v>
      </c>
      <c r="C580" s="2040"/>
      <c r="D580" s="2165">
        <v>5.9499999999999993</v>
      </c>
      <c r="E580" s="1975"/>
      <c r="F580" s="2040"/>
      <c r="G580" s="2165">
        <v>7.1</v>
      </c>
      <c r="H580" s="1975"/>
      <c r="I580" s="2040"/>
      <c r="J580" s="2165">
        <v>6.3999999999999995</v>
      </c>
      <c r="K580" s="1975"/>
      <c r="L580" s="2040"/>
      <c r="M580" s="2165">
        <v>7.3999999999999995</v>
      </c>
      <c r="N580" s="1975"/>
      <c r="O580" s="2040"/>
      <c r="P580" s="2165">
        <v>6.8</v>
      </c>
      <c r="Q580" s="1975"/>
    </row>
    <row r="581" spans="1:17" ht="19.5" thickTop="1">
      <c r="A581" s="2065" t="s">
        <v>7248</v>
      </c>
      <c r="B581" s="2061" t="s">
        <v>7531</v>
      </c>
      <c r="C581" s="2062"/>
      <c r="D581" s="2063"/>
      <c r="E581" s="2064"/>
      <c r="F581" s="2062"/>
      <c r="G581" s="2063"/>
      <c r="H581" s="2064"/>
      <c r="I581" s="2062"/>
      <c r="J581" s="2063"/>
      <c r="K581" s="2064"/>
      <c r="L581" s="2062"/>
      <c r="M581" s="2063"/>
      <c r="N581" s="2064"/>
      <c r="O581" s="2062"/>
      <c r="P581" s="2063"/>
      <c r="Q581" s="2064"/>
    </row>
    <row r="582" spans="1:17">
      <c r="A582" s="1296" t="s">
        <v>7171</v>
      </c>
      <c r="B582" s="1160" t="s">
        <v>7453</v>
      </c>
      <c r="C582" s="1207"/>
      <c r="D582" s="2166">
        <v>0.6</v>
      </c>
      <c r="E582" s="1209"/>
      <c r="F582" s="1207"/>
      <c r="G582" s="2166">
        <v>0.6</v>
      </c>
      <c r="H582" s="1209"/>
      <c r="I582" s="1207"/>
      <c r="J582" s="2166">
        <v>0.6</v>
      </c>
      <c r="K582" s="1209"/>
      <c r="L582" s="1207"/>
      <c r="M582" s="2166">
        <v>0.6</v>
      </c>
      <c r="N582" s="1209"/>
      <c r="O582" s="1207"/>
      <c r="P582" s="2166">
        <v>0.6</v>
      </c>
      <c r="Q582" s="1209"/>
    </row>
    <row r="583" spans="1:17">
      <c r="A583" s="1298" t="s">
        <v>5005</v>
      </c>
      <c r="B583" s="1139" t="s">
        <v>5007</v>
      </c>
      <c r="C583" s="1207"/>
      <c r="D583" s="1208" t="s">
        <v>7335</v>
      </c>
      <c r="E583" s="1209"/>
      <c r="F583" s="1207"/>
      <c r="G583" s="1208" t="s">
        <v>7567</v>
      </c>
      <c r="H583" s="1209"/>
      <c r="I583" s="1207"/>
      <c r="J583" s="1208" t="s">
        <v>7583</v>
      </c>
      <c r="K583" s="1209"/>
      <c r="L583" s="1207"/>
      <c r="M583" s="1208" t="s">
        <v>7594</v>
      </c>
      <c r="N583" s="1209"/>
      <c r="O583" s="1207"/>
      <c r="P583" s="1208" t="s">
        <v>7623</v>
      </c>
      <c r="Q583" s="1209"/>
    </row>
    <row r="584" spans="1:17">
      <c r="A584" s="1298" t="s">
        <v>5315</v>
      </c>
      <c r="B584" s="1139" t="s">
        <v>7044</v>
      </c>
      <c r="C584" s="1207"/>
      <c r="D584" s="1208" t="s">
        <v>7337</v>
      </c>
      <c r="E584" s="1209"/>
      <c r="F584" s="1207"/>
      <c r="G584" s="1208" t="s">
        <v>7569</v>
      </c>
      <c r="H584" s="1209"/>
      <c r="I584" s="1207"/>
      <c r="J584" s="1208" t="s">
        <v>7585</v>
      </c>
      <c r="K584" s="1209"/>
      <c r="L584" s="1207"/>
      <c r="M584" s="1208" t="s">
        <v>7595</v>
      </c>
      <c r="N584" s="1209"/>
      <c r="O584" s="1207"/>
      <c r="P584" s="1208" t="s">
        <v>7624</v>
      </c>
      <c r="Q584" s="1209"/>
    </row>
    <row r="585" spans="1:17">
      <c r="A585" s="1298" t="s">
        <v>5316</v>
      </c>
      <c r="B585" s="1139" t="s">
        <v>5489</v>
      </c>
      <c r="C585" s="1207"/>
      <c r="D585" s="1208" t="s">
        <v>7454</v>
      </c>
      <c r="E585" s="1209"/>
      <c r="F585" s="1207"/>
      <c r="G585" s="1208" t="s">
        <v>7573</v>
      </c>
      <c r="H585" s="1209"/>
      <c r="I585" s="1207"/>
      <c r="J585" s="1208" t="s">
        <v>7589</v>
      </c>
      <c r="K585" s="1209"/>
      <c r="L585" s="1207"/>
      <c r="M585" s="1208" t="s">
        <v>7599</v>
      </c>
      <c r="N585" s="1209"/>
      <c r="O585" s="1207"/>
      <c r="P585" s="1208" t="s">
        <v>7628</v>
      </c>
      <c r="Q585" s="1209"/>
    </row>
    <row r="586" spans="1:17">
      <c r="A586" s="1298" t="s">
        <v>5317</v>
      </c>
      <c r="B586" s="1139" t="s">
        <v>5490</v>
      </c>
      <c r="C586" s="1207"/>
      <c r="D586" s="1244" t="s">
        <v>5932</v>
      </c>
      <c r="E586" s="1209" t="s">
        <v>5731</v>
      </c>
      <c r="F586" s="1207"/>
      <c r="G586" s="1244" t="s">
        <v>4830</v>
      </c>
      <c r="H586" s="1209" t="s">
        <v>5731</v>
      </c>
      <c r="I586" s="1207"/>
      <c r="J586" s="1980" t="s">
        <v>5932</v>
      </c>
      <c r="K586" s="1209"/>
      <c r="L586" s="1207"/>
      <c r="M586" s="1244" t="s">
        <v>4830</v>
      </c>
      <c r="N586" s="1209"/>
      <c r="O586" s="1207"/>
      <c r="P586" s="1244" t="s">
        <v>4830</v>
      </c>
      <c r="Q586" s="1209"/>
    </row>
    <row r="587" spans="1:17">
      <c r="A587" s="1298" t="s">
        <v>5297</v>
      </c>
      <c r="B587" s="1139" t="s">
        <v>5386</v>
      </c>
      <c r="C587" s="1207"/>
      <c r="D587" s="1208" t="s">
        <v>7339</v>
      </c>
      <c r="E587" s="1209"/>
      <c r="F587" s="1207"/>
      <c r="G587" s="1208" t="s">
        <v>7568</v>
      </c>
      <c r="H587" s="1209"/>
      <c r="I587" s="1207"/>
      <c r="J587" s="1208" t="s">
        <v>7584</v>
      </c>
      <c r="K587" s="1209"/>
      <c r="L587" s="1207"/>
      <c r="M587" s="1208" t="s">
        <v>3355</v>
      </c>
      <c r="N587" s="1209"/>
      <c r="O587" s="1207"/>
      <c r="P587" s="1208" t="s">
        <v>6396</v>
      </c>
      <c r="Q587" s="1209"/>
    </row>
    <row r="588" spans="1:17">
      <c r="A588" s="1332" t="s">
        <v>7249</v>
      </c>
      <c r="B588" s="1139" t="s">
        <v>7524</v>
      </c>
      <c r="C588" s="1207"/>
      <c r="D588" s="1208">
        <v>10</v>
      </c>
      <c r="E588" s="1209"/>
      <c r="F588" s="1207"/>
      <c r="G588" s="1208">
        <v>10</v>
      </c>
      <c r="H588" s="1209"/>
      <c r="I588" s="1207"/>
      <c r="J588" s="1208">
        <v>10</v>
      </c>
      <c r="K588" s="1209"/>
      <c r="L588" s="1207"/>
      <c r="M588" s="1208">
        <v>10</v>
      </c>
      <c r="N588" s="1209"/>
      <c r="O588" s="1207"/>
      <c r="P588" s="1208">
        <v>10</v>
      </c>
      <c r="Q588" s="1209"/>
    </row>
    <row r="589" spans="1:17">
      <c r="A589" s="1332" t="s">
        <v>7455</v>
      </c>
      <c r="B589" s="1139" t="s">
        <v>7525</v>
      </c>
      <c r="C589" s="1207"/>
      <c r="D589" s="1208">
        <v>10</v>
      </c>
      <c r="E589" s="1209"/>
      <c r="F589" s="1207"/>
      <c r="G589" s="1208">
        <v>10</v>
      </c>
      <c r="H589" s="1209"/>
      <c r="I589" s="1207"/>
      <c r="J589" s="1208">
        <v>10</v>
      </c>
      <c r="K589" s="1209"/>
      <c r="L589" s="1207"/>
      <c r="M589" s="1208">
        <v>10</v>
      </c>
      <c r="N589" s="1209"/>
      <c r="O589" s="1207"/>
      <c r="P589" s="1208">
        <v>10</v>
      </c>
      <c r="Q589" s="1209"/>
    </row>
    <row r="590" spans="1:17">
      <c r="A590" s="1332" t="s">
        <v>7456</v>
      </c>
      <c r="B590" s="1139" t="s">
        <v>7526</v>
      </c>
      <c r="C590" s="1207"/>
      <c r="D590" s="1208">
        <v>20</v>
      </c>
      <c r="E590" s="1209"/>
      <c r="F590" s="1207"/>
      <c r="G590" s="1208">
        <v>20</v>
      </c>
      <c r="H590" s="1209"/>
      <c r="I590" s="1207"/>
      <c r="J590" s="1208">
        <v>20</v>
      </c>
      <c r="K590" s="1209"/>
      <c r="L590" s="1207"/>
      <c r="M590" s="1208">
        <v>20</v>
      </c>
      <c r="N590" s="1209"/>
      <c r="O590" s="1207"/>
      <c r="P590" s="1208">
        <v>20</v>
      </c>
      <c r="Q590" s="1209"/>
    </row>
    <row r="591" spans="1:17">
      <c r="A591" s="1332" t="s">
        <v>7457</v>
      </c>
      <c r="B591" s="1139" t="s">
        <v>7527</v>
      </c>
      <c r="C591" s="1207"/>
      <c r="D591" s="1208">
        <v>20</v>
      </c>
      <c r="E591" s="1209"/>
      <c r="F591" s="1207"/>
      <c r="G591" s="1208">
        <v>20</v>
      </c>
      <c r="H591" s="1209"/>
      <c r="I591" s="1207"/>
      <c r="J591" s="1208">
        <v>20</v>
      </c>
      <c r="K591" s="1209"/>
      <c r="L591" s="1207"/>
      <c r="M591" s="1208">
        <v>20</v>
      </c>
      <c r="N591" s="1209"/>
      <c r="O591" s="1207"/>
      <c r="P591" s="1208">
        <v>20</v>
      </c>
      <c r="Q591" s="1209"/>
    </row>
    <row r="592" spans="1:17">
      <c r="A592" s="1298" t="s">
        <v>5326</v>
      </c>
      <c r="B592" s="1139" t="s">
        <v>5785</v>
      </c>
      <c r="C592" s="1207"/>
      <c r="D592" s="1208" t="s">
        <v>5858</v>
      </c>
      <c r="E592" s="1209"/>
      <c r="F592" s="1207"/>
      <c r="G592" s="1208" t="s">
        <v>5858</v>
      </c>
      <c r="H592" s="1209"/>
      <c r="I592" s="1207"/>
      <c r="J592" s="1208" t="s">
        <v>5858</v>
      </c>
      <c r="K592" s="1209"/>
      <c r="L592" s="1207"/>
      <c r="M592" s="1208" t="s">
        <v>5858</v>
      </c>
      <c r="N592" s="1209"/>
      <c r="O592" s="1207"/>
      <c r="P592" s="1208" t="s">
        <v>5858</v>
      </c>
      <c r="Q592" s="1209"/>
    </row>
    <row r="593" spans="1:17">
      <c r="A593" s="1298" t="s">
        <v>7458</v>
      </c>
      <c r="B593" s="1139" t="s">
        <v>7459</v>
      </c>
      <c r="C593" s="1207"/>
      <c r="D593" s="1208" t="s">
        <v>7460</v>
      </c>
      <c r="E593" s="1209"/>
      <c r="F593" s="1207"/>
      <c r="G593" s="1208" t="s">
        <v>7460</v>
      </c>
      <c r="H593" s="1209"/>
      <c r="I593" s="1207"/>
      <c r="J593" s="1208" t="s">
        <v>7460</v>
      </c>
      <c r="K593" s="1209"/>
      <c r="L593" s="1207"/>
      <c r="M593" s="1208" t="s">
        <v>7460</v>
      </c>
      <c r="N593" s="1209"/>
      <c r="O593" s="1207"/>
      <c r="P593" s="1208" t="s">
        <v>7460</v>
      </c>
      <c r="Q593" s="1209"/>
    </row>
    <row r="594" spans="1:17" ht="72">
      <c r="A594" s="1299" t="s">
        <v>7461</v>
      </c>
      <c r="B594" s="1139" t="s">
        <v>7532</v>
      </c>
      <c r="C594" s="1300" t="s">
        <v>4806</v>
      </c>
      <c r="D594" s="1301" t="s">
        <v>4813</v>
      </c>
      <c r="E594" s="1302" t="s">
        <v>4814</v>
      </c>
      <c r="F594" s="1300" t="s">
        <v>4806</v>
      </c>
      <c r="G594" s="1301" t="s">
        <v>4813</v>
      </c>
      <c r="H594" s="1302" t="s">
        <v>4814</v>
      </c>
      <c r="I594" s="1300" t="s">
        <v>4806</v>
      </c>
      <c r="J594" s="1301" t="s">
        <v>4813</v>
      </c>
      <c r="K594" s="1302" t="s">
        <v>4814</v>
      </c>
      <c r="L594" s="1300" t="s">
        <v>4806</v>
      </c>
      <c r="M594" s="1301" t="s">
        <v>4813</v>
      </c>
      <c r="N594" s="1302" t="s">
        <v>4814</v>
      </c>
      <c r="O594" s="1300" t="s">
        <v>4806</v>
      </c>
      <c r="P594" s="1301" t="s">
        <v>4813</v>
      </c>
      <c r="Q594" s="1302" t="s">
        <v>4814</v>
      </c>
    </row>
    <row r="595" spans="1:17">
      <c r="A595" s="1303" t="s">
        <v>7186</v>
      </c>
      <c r="B595" s="1304" t="s">
        <v>7528</v>
      </c>
      <c r="C595" s="1305" t="s">
        <v>2284</v>
      </c>
      <c r="D595" s="1479">
        <v>10.6</v>
      </c>
      <c r="E595" s="1480">
        <v>0</v>
      </c>
      <c r="F595" s="1305" t="s">
        <v>2284</v>
      </c>
      <c r="G595" s="1479">
        <v>10.6</v>
      </c>
      <c r="H595" s="1480">
        <v>0</v>
      </c>
      <c r="I595" s="1305" t="s">
        <v>2284</v>
      </c>
      <c r="J595" s="1479">
        <v>10.7</v>
      </c>
      <c r="K595" s="1480">
        <v>0</v>
      </c>
      <c r="L595" s="1305" t="s">
        <v>2284</v>
      </c>
      <c r="M595" s="1479">
        <v>10.6</v>
      </c>
      <c r="N595" s="1480">
        <v>0</v>
      </c>
      <c r="O595" s="1305" t="s">
        <v>2284</v>
      </c>
      <c r="P595" s="1479">
        <v>10.6</v>
      </c>
      <c r="Q595" s="1480">
        <v>0</v>
      </c>
    </row>
    <row r="596" spans="1:17">
      <c r="A596" s="1714" t="s">
        <v>7187</v>
      </c>
      <c r="B596" s="1350" t="s">
        <v>7529</v>
      </c>
      <c r="C596" s="1310" t="s">
        <v>2284</v>
      </c>
      <c r="D596" s="1485">
        <v>10.7</v>
      </c>
      <c r="E596" s="1486">
        <v>0</v>
      </c>
      <c r="F596" s="1310" t="s">
        <v>2284</v>
      </c>
      <c r="G596" s="1485">
        <v>10.5</v>
      </c>
      <c r="H596" s="1486">
        <v>0</v>
      </c>
      <c r="I596" s="1310" t="s">
        <v>2284</v>
      </c>
      <c r="J596" s="1485">
        <v>10.6</v>
      </c>
      <c r="K596" s="1486">
        <v>0</v>
      </c>
      <c r="L596" s="1310" t="s">
        <v>2284</v>
      </c>
      <c r="M596" s="1485">
        <v>10.5</v>
      </c>
      <c r="N596" s="1486">
        <v>0</v>
      </c>
      <c r="O596" s="1310" t="s">
        <v>2284</v>
      </c>
      <c r="P596" s="1485">
        <v>10.6</v>
      </c>
      <c r="Q596" s="1486">
        <v>0</v>
      </c>
    </row>
    <row r="597" spans="1:17">
      <c r="A597" s="1313" t="s">
        <v>7188</v>
      </c>
      <c r="B597" s="1143" t="s">
        <v>7530</v>
      </c>
      <c r="C597" s="1314" t="s">
        <v>1078</v>
      </c>
      <c r="D597" s="1483" t="s">
        <v>1078</v>
      </c>
      <c r="E597" s="1484" t="s">
        <v>1078</v>
      </c>
      <c r="F597" s="1314" t="s">
        <v>1078</v>
      </c>
      <c r="G597" s="1483" t="s">
        <v>1078</v>
      </c>
      <c r="H597" s="1484" t="s">
        <v>1078</v>
      </c>
      <c r="I597" s="1314" t="s">
        <v>1078</v>
      </c>
      <c r="J597" s="1483" t="s">
        <v>1078</v>
      </c>
      <c r="K597" s="1484" t="s">
        <v>1078</v>
      </c>
      <c r="L597" s="1314" t="s">
        <v>1078</v>
      </c>
      <c r="M597" s="1483" t="s">
        <v>1078</v>
      </c>
      <c r="N597" s="1484" t="s">
        <v>1078</v>
      </c>
      <c r="O597" s="1314" t="s">
        <v>1078</v>
      </c>
      <c r="P597" s="1483" t="s">
        <v>1078</v>
      </c>
      <c r="Q597" s="1484" t="s">
        <v>1078</v>
      </c>
    </row>
    <row r="598" spans="1:17">
      <c r="A598" s="1303" t="s">
        <v>7192</v>
      </c>
      <c r="B598" s="1304" t="s">
        <v>5509</v>
      </c>
      <c r="C598" s="1305" t="s">
        <v>2284</v>
      </c>
      <c r="D598" s="1479">
        <v>10.6</v>
      </c>
      <c r="E598" s="1480">
        <v>0</v>
      </c>
      <c r="F598" s="1305" t="s">
        <v>2284</v>
      </c>
      <c r="G598" s="1479">
        <v>10.6</v>
      </c>
      <c r="H598" s="1480">
        <v>0</v>
      </c>
      <c r="I598" s="1305" t="s">
        <v>2284</v>
      </c>
      <c r="J598" s="1479">
        <v>10.7</v>
      </c>
      <c r="K598" s="1480">
        <v>0</v>
      </c>
      <c r="L598" s="1305" t="s">
        <v>2284</v>
      </c>
      <c r="M598" s="1479">
        <v>10.6</v>
      </c>
      <c r="N598" s="1480">
        <v>0</v>
      </c>
      <c r="O598" s="1305" t="s">
        <v>2284</v>
      </c>
      <c r="P598" s="1479">
        <v>10.6</v>
      </c>
      <c r="Q598" s="1480">
        <v>0</v>
      </c>
    </row>
    <row r="599" spans="1:17">
      <c r="A599" s="1714" t="s">
        <v>7193</v>
      </c>
      <c r="B599" s="1350" t="s">
        <v>7533</v>
      </c>
      <c r="C599" s="1310" t="s">
        <v>2284</v>
      </c>
      <c r="D599" s="1485">
        <v>10.6</v>
      </c>
      <c r="E599" s="1486">
        <v>0</v>
      </c>
      <c r="F599" s="1310" t="s">
        <v>2284</v>
      </c>
      <c r="G599" s="1485">
        <v>10.5</v>
      </c>
      <c r="H599" s="1486">
        <v>0</v>
      </c>
      <c r="I599" s="1310" t="s">
        <v>2284</v>
      </c>
      <c r="J599" s="1485">
        <v>10.6</v>
      </c>
      <c r="K599" s="1486">
        <v>0</v>
      </c>
      <c r="L599" s="1310" t="s">
        <v>2284</v>
      </c>
      <c r="M599" s="1485">
        <v>10.5</v>
      </c>
      <c r="N599" s="1486">
        <v>0</v>
      </c>
      <c r="O599" s="1310" t="s">
        <v>2284</v>
      </c>
      <c r="P599" s="1485">
        <v>10.6</v>
      </c>
      <c r="Q599" s="1486">
        <v>0</v>
      </c>
    </row>
    <row r="600" spans="1:17">
      <c r="A600" s="1313" t="s">
        <v>7194</v>
      </c>
      <c r="B600" s="1143" t="s">
        <v>5511</v>
      </c>
      <c r="C600" s="1314" t="s">
        <v>1078</v>
      </c>
      <c r="D600" s="1483" t="s">
        <v>1078</v>
      </c>
      <c r="E600" s="1484" t="s">
        <v>1078</v>
      </c>
      <c r="F600" s="1314" t="s">
        <v>1078</v>
      </c>
      <c r="G600" s="1483" t="s">
        <v>1078</v>
      </c>
      <c r="H600" s="1484" t="s">
        <v>1078</v>
      </c>
      <c r="I600" s="1314" t="s">
        <v>1078</v>
      </c>
      <c r="J600" s="1483" t="s">
        <v>1078</v>
      </c>
      <c r="K600" s="1484" t="s">
        <v>1078</v>
      </c>
      <c r="L600" s="1314" t="s">
        <v>1078</v>
      </c>
      <c r="M600" s="1483" t="s">
        <v>1078</v>
      </c>
      <c r="N600" s="1484" t="s">
        <v>1078</v>
      </c>
      <c r="O600" s="1314" t="s">
        <v>1078</v>
      </c>
      <c r="P600" s="1483" t="s">
        <v>1078</v>
      </c>
      <c r="Q600" s="1484" t="s">
        <v>1078</v>
      </c>
    </row>
    <row r="601" spans="1:17">
      <c r="A601" s="1303" t="s">
        <v>7198</v>
      </c>
      <c r="B601" s="1304" t="s">
        <v>5515</v>
      </c>
      <c r="C601" s="1305" t="s">
        <v>2284</v>
      </c>
      <c r="D601" s="1479">
        <v>10.6</v>
      </c>
      <c r="E601" s="1480">
        <v>0</v>
      </c>
      <c r="F601" s="1305" t="s">
        <v>2284</v>
      </c>
      <c r="G601" s="1479">
        <v>10.7</v>
      </c>
      <c r="H601" s="1480">
        <v>0</v>
      </c>
      <c r="I601" s="1305" t="s">
        <v>2284</v>
      </c>
      <c r="J601" s="1479">
        <v>10.6</v>
      </c>
      <c r="K601" s="1480">
        <v>0</v>
      </c>
      <c r="L601" s="1305" t="s">
        <v>2284</v>
      </c>
      <c r="M601" s="1479">
        <v>10.6</v>
      </c>
      <c r="N601" s="1480">
        <v>0</v>
      </c>
      <c r="O601" s="1305" t="s">
        <v>2284</v>
      </c>
      <c r="P601" s="1479">
        <v>10.6</v>
      </c>
      <c r="Q601" s="1480">
        <v>0</v>
      </c>
    </row>
    <row r="602" spans="1:17">
      <c r="A602" s="1714" t="s">
        <v>7199</v>
      </c>
      <c r="B602" s="1350" t="s">
        <v>5516</v>
      </c>
      <c r="C602" s="1310" t="s">
        <v>2284</v>
      </c>
      <c r="D602" s="1485">
        <v>10.6</v>
      </c>
      <c r="E602" s="1486">
        <v>0</v>
      </c>
      <c r="F602" s="1310" t="s">
        <v>2284</v>
      </c>
      <c r="G602" s="1485">
        <v>10.5</v>
      </c>
      <c r="H602" s="1486">
        <v>0</v>
      </c>
      <c r="I602" s="1310" t="s">
        <v>2284</v>
      </c>
      <c r="J602" s="1485">
        <v>10.6</v>
      </c>
      <c r="K602" s="1486">
        <v>0</v>
      </c>
      <c r="L602" s="1310" t="s">
        <v>2284</v>
      </c>
      <c r="M602" s="1485">
        <v>10.6</v>
      </c>
      <c r="N602" s="1486">
        <v>0</v>
      </c>
      <c r="O602" s="1310" t="s">
        <v>2284</v>
      </c>
      <c r="P602" s="1485">
        <v>10.5</v>
      </c>
      <c r="Q602" s="1486">
        <v>0</v>
      </c>
    </row>
    <row r="603" spans="1:17">
      <c r="A603" s="1313" t="s">
        <v>7200</v>
      </c>
      <c r="B603" s="1143" t="s">
        <v>5517</v>
      </c>
      <c r="C603" s="1314" t="s">
        <v>1078</v>
      </c>
      <c r="D603" s="1483" t="s">
        <v>1078</v>
      </c>
      <c r="E603" s="1484" t="s">
        <v>1078</v>
      </c>
      <c r="F603" s="1314" t="s">
        <v>1078</v>
      </c>
      <c r="G603" s="1483" t="s">
        <v>1078</v>
      </c>
      <c r="H603" s="1484" t="s">
        <v>1078</v>
      </c>
      <c r="I603" s="1314" t="s">
        <v>1078</v>
      </c>
      <c r="J603" s="1483" t="s">
        <v>1078</v>
      </c>
      <c r="K603" s="1484" t="s">
        <v>1078</v>
      </c>
      <c r="L603" s="1314" t="s">
        <v>1078</v>
      </c>
      <c r="M603" s="1483" t="s">
        <v>1078</v>
      </c>
      <c r="N603" s="1484" t="s">
        <v>1078</v>
      </c>
      <c r="O603" s="1314" t="s">
        <v>1078</v>
      </c>
      <c r="P603" s="1483" t="s">
        <v>1078</v>
      </c>
      <c r="Q603" s="1484" t="s">
        <v>1078</v>
      </c>
    </row>
    <row r="604" spans="1:17">
      <c r="A604" s="1714" t="s">
        <v>7204</v>
      </c>
      <c r="B604" s="1687" t="s">
        <v>5521</v>
      </c>
      <c r="C604" s="1305" t="s">
        <v>2284</v>
      </c>
      <c r="D604" s="1479">
        <v>10.6</v>
      </c>
      <c r="E604" s="1480">
        <v>0</v>
      </c>
      <c r="F604" s="1305" t="s">
        <v>2284</v>
      </c>
      <c r="G604" s="1479">
        <v>10.6</v>
      </c>
      <c r="H604" s="1480">
        <v>0</v>
      </c>
      <c r="I604" s="1305" t="s">
        <v>2284</v>
      </c>
      <c r="J604" s="1479">
        <v>10.6</v>
      </c>
      <c r="K604" s="1480">
        <v>0</v>
      </c>
      <c r="L604" s="1305" t="s">
        <v>2284</v>
      </c>
      <c r="M604" s="1479">
        <v>10.6</v>
      </c>
      <c r="N604" s="1480">
        <v>0</v>
      </c>
      <c r="O604" s="1305" t="s">
        <v>2284</v>
      </c>
      <c r="P604" s="1479">
        <v>10.6</v>
      </c>
      <c r="Q604" s="1480">
        <v>0</v>
      </c>
    </row>
    <row r="605" spans="1:17">
      <c r="A605" s="1308" t="s">
        <v>7205</v>
      </c>
      <c r="B605" s="1309" t="s">
        <v>5522</v>
      </c>
      <c r="C605" s="1310" t="s">
        <v>2284</v>
      </c>
      <c r="D605" s="1485">
        <v>10.7</v>
      </c>
      <c r="E605" s="1486">
        <v>0</v>
      </c>
      <c r="F605" s="1310" t="s">
        <v>2284</v>
      </c>
      <c r="G605" s="1485">
        <v>10.5</v>
      </c>
      <c r="H605" s="1486">
        <v>0</v>
      </c>
      <c r="I605" s="1310" t="s">
        <v>2284</v>
      </c>
      <c r="J605" s="1485">
        <v>10.7</v>
      </c>
      <c r="K605" s="1486">
        <v>0</v>
      </c>
      <c r="L605" s="1310" t="s">
        <v>2284</v>
      </c>
      <c r="M605" s="1485">
        <v>10.6</v>
      </c>
      <c r="N605" s="1486">
        <v>0</v>
      </c>
      <c r="O605" s="1310" t="s">
        <v>2284</v>
      </c>
      <c r="P605" s="1485">
        <v>10.5</v>
      </c>
      <c r="Q605" s="1486">
        <v>0</v>
      </c>
    </row>
    <row r="606" spans="1:17">
      <c r="A606" s="1313" t="s">
        <v>7206</v>
      </c>
      <c r="B606" s="1143" t="s">
        <v>5523</v>
      </c>
      <c r="C606" s="1314" t="s">
        <v>1078</v>
      </c>
      <c r="D606" s="1483" t="s">
        <v>1078</v>
      </c>
      <c r="E606" s="1484" t="s">
        <v>1078</v>
      </c>
      <c r="F606" s="1314" t="s">
        <v>1078</v>
      </c>
      <c r="G606" s="1483" t="s">
        <v>1078</v>
      </c>
      <c r="H606" s="1484" t="s">
        <v>1078</v>
      </c>
      <c r="I606" s="1314" t="s">
        <v>1078</v>
      </c>
      <c r="J606" s="1483" t="s">
        <v>1078</v>
      </c>
      <c r="K606" s="1484" t="s">
        <v>1078</v>
      </c>
      <c r="L606" s="1314" t="s">
        <v>1078</v>
      </c>
      <c r="M606" s="1483" t="s">
        <v>1078</v>
      </c>
      <c r="N606" s="1484" t="s">
        <v>1078</v>
      </c>
      <c r="O606" s="1314" t="s">
        <v>1078</v>
      </c>
      <c r="P606" s="1483" t="s">
        <v>1078</v>
      </c>
      <c r="Q606" s="1484" t="s">
        <v>1078</v>
      </c>
    </row>
    <row r="607" spans="1:17" ht="72">
      <c r="A607" s="1299" t="s">
        <v>7462</v>
      </c>
      <c r="B607" s="1139" t="s">
        <v>7534</v>
      </c>
      <c r="C607" s="1300" t="s">
        <v>4806</v>
      </c>
      <c r="D607" s="1301" t="s">
        <v>4813</v>
      </c>
      <c r="E607" s="1302" t="s">
        <v>4814</v>
      </c>
      <c r="F607" s="1300" t="s">
        <v>4806</v>
      </c>
      <c r="G607" s="1301" t="s">
        <v>4813</v>
      </c>
      <c r="H607" s="1302" t="s">
        <v>4814</v>
      </c>
      <c r="I607" s="1300" t="s">
        <v>4806</v>
      </c>
      <c r="J607" s="1301" t="s">
        <v>4813</v>
      </c>
      <c r="K607" s="1302" t="s">
        <v>4814</v>
      </c>
      <c r="L607" s="1300" t="s">
        <v>4806</v>
      </c>
      <c r="M607" s="1301" t="s">
        <v>4813</v>
      </c>
      <c r="N607" s="1302" t="s">
        <v>4814</v>
      </c>
      <c r="O607" s="1300" t="s">
        <v>4806</v>
      </c>
      <c r="P607" s="1301" t="s">
        <v>4813</v>
      </c>
      <c r="Q607" s="1302" t="s">
        <v>4814</v>
      </c>
    </row>
    <row r="608" spans="1:17">
      <c r="A608" s="1303" t="s">
        <v>7186</v>
      </c>
      <c r="B608" s="1304" t="s">
        <v>7528</v>
      </c>
      <c r="C608" s="1305" t="s">
        <v>2284</v>
      </c>
      <c r="D608" s="1479">
        <v>15.6</v>
      </c>
      <c r="E608" s="1480">
        <v>0</v>
      </c>
      <c r="F608" s="1305" t="s">
        <v>2284</v>
      </c>
      <c r="G608" s="1479">
        <v>15.5</v>
      </c>
      <c r="H608" s="1480">
        <v>0</v>
      </c>
      <c r="I608" s="1305" t="s">
        <v>2284</v>
      </c>
      <c r="J608" s="1479">
        <v>15.6</v>
      </c>
      <c r="K608" s="1480">
        <v>0</v>
      </c>
      <c r="L608" s="1305" t="s">
        <v>2284</v>
      </c>
      <c r="M608" s="1479">
        <v>15.7</v>
      </c>
      <c r="N608" s="1480">
        <v>0</v>
      </c>
      <c r="O608" s="1305" t="s">
        <v>2284</v>
      </c>
      <c r="P608" s="1479">
        <v>15.5</v>
      </c>
      <c r="Q608" s="1480">
        <v>0</v>
      </c>
    </row>
    <row r="609" spans="1:17">
      <c r="A609" s="1714" t="s">
        <v>7187</v>
      </c>
      <c r="B609" s="1350" t="s">
        <v>7529</v>
      </c>
      <c r="C609" s="1310" t="s">
        <v>2284</v>
      </c>
      <c r="D609" s="1485">
        <v>15.6</v>
      </c>
      <c r="E609" s="1486">
        <v>0</v>
      </c>
      <c r="F609" s="1310" t="s">
        <v>2284</v>
      </c>
      <c r="G609" s="1485">
        <v>15.5</v>
      </c>
      <c r="H609" s="1486">
        <v>0</v>
      </c>
      <c r="I609" s="1310" t="s">
        <v>2284</v>
      </c>
      <c r="J609" s="1485">
        <v>15.6</v>
      </c>
      <c r="K609" s="1486">
        <v>0</v>
      </c>
      <c r="L609" s="1310" t="s">
        <v>2284</v>
      </c>
      <c r="M609" s="1485">
        <v>15.5</v>
      </c>
      <c r="N609" s="1486">
        <v>0</v>
      </c>
      <c r="O609" s="1310" t="s">
        <v>2284</v>
      </c>
      <c r="P609" s="1485">
        <v>15.5</v>
      </c>
      <c r="Q609" s="1486">
        <v>0</v>
      </c>
    </row>
    <row r="610" spans="1:17">
      <c r="A610" s="1313" t="s">
        <v>7188</v>
      </c>
      <c r="B610" s="1143" t="s">
        <v>7530</v>
      </c>
      <c r="C610" s="1314" t="s">
        <v>1078</v>
      </c>
      <c r="D610" s="1483" t="s">
        <v>1078</v>
      </c>
      <c r="E610" s="1484" t="s">
        <v>1078</v>
      </c>
      <c r="F610" s="1314" t="s">
        <v>1078</v>
      </c>
      <c r="G610" s="1483" t="s">
        <v>1078</v>
      </c>
      <c r="H610" s="1484" t="s">
        <v>1078</v>
      </c>
      <c r="I610" s="1314" t="s">
        <v>1078</v>
      </c>
      <c r="J610" s="1483" t="s">
        <v>1078</v>
      </c>
      <c r="K610" s="1484" t="s">
        <v>1078</v>
      </c>
      <c r="L610" s="1314" t="s">
        <v>1078</v>
      </c>
      <c r="M610" s="1483" t="s">
        <v>1078</v>
      </c>
      <c r="N610" s="1484" t="s">
        <v>1078</v>
      </c>
      <c r="O610" s="1314" t="s">
        <v>1078</v>
      </c>
      <c r="P610" s="1483" t="s">
        <v>1078</v>
      </c>
      <c r="Q610" s="1484" t="s">
        <v>1078</v>
      </c>
    </row>
    <row r="611" spans="1:17">
      <c r="A611" s="1303" t="s">
        <v>7192</v>
      </c>
      <c r="B611" s="1304" t="s">
        <v>5509</v>
      </c>
      <c r="C611" s="1305" t="s">
        <v>2284</v>
      </c>
      <c r="D611" s="1479">
        <v>15.6</v>
      </c>
      <c r="E611" s="1480">
        <v>0</v>
      </c>
      <c r="F611" s="1305" t="s">
        <v>2284</v>
      </c>
      <c r="G611" s="1479">
        <v>15.5</v>
      </c>
      <c r="H611" s="1480">
        <v>0</v>
      </c>
      <c r="I611" s="1305" t="s">
        <v>2284</v>
      </c>
      <c r="J611" s="1479">
        <v>15.7</v>
      </c>
      <c r="K611" s="1480">
        <v>0</v>
      </c>
      <c r="L611" s="1305" t="s">
        <v>2284</v>
      </c>
      <c r="M611" s="1479">
        <v>15.5</v>
      </c>
      <c r="N611" s="1480">
        <v>0</v>
      </c>
      <c r="O611" s="1305" t="s">
        <v>2284</v>
      </c>
      <c r="P611" s="1479">
        <v>15.5</v>
      </c>
      <c r="Q611" s="1480">
        <v>0</v>
      </c>
    </row>
    <row r="612" spans="1:17">
      <c r="A612" s="1714" t="s">
        <v>7193</v>
      </c>
      <c r="B612" s="1350" t="s">
        <v>5510</v>
      </c>
      <c r="C612" s="1310" t="s">
        <v>2284</v>
      </c>
      <c r="D612" s="1485">
        <v>15.6</v>
      </c>
      <c r="E612" s="1486">
        <v>0</v>
      </c>
      <c r="F612" s="1310" t="s">
        <v>2284</v>
      </c>
      <c r="G612" s="1485">
        <v>15.5</v>
      </c>
      <c r="H612" s="1486">
        <v>0</v>
      </c>
      <c r="I612" s="1310" t="s">
        <v>2284</v>
      </c>
      <c r="J612" s="1485">
        <v>15.6</v>
      </c>
      <c r="K612" s="1486">
        <v>0</v>
      </c>
      <c r="L612" s="1310" t="s">
        <v>2284</v>
      </c>
      <c r="M612" s="1485">
        <v>15.6</v>
      </c>
      <c r="N612" s="1486">
        <v>0</v>
      </c>
      <c r="O612" s="1310" t="s">
        <v>2284</v>
      </c>
      <c r="P612" s="1485">
        <v>15.5</v>
      </c>
      <c r="Q612" s="1486">
        <v>0</v>
      </c>
    </row>
    <row r="613" spans="1:17">
      <c r="A613" s="1313" t="s">
        <v>7194</v>
      </c>
      <c r="B613" s="1143" t="s">
        <v>5511</v>
      </c>
      <c r="C613" s="1314" t="s">
        <v>1078</v>
      </c>
      <c r="D613" s="1483" t="s">
        <v>1078</v>
      </c>
      <c r="E613" s="1484" t="s">
        <v>1078</v>
      </c>
      <c r="F613" s="1314" t="s">
        <v>1078</v>
      </c>
      <c r="G613" s="1483" t="s">
        <v>1078</v>
      </c>
      <c r="H613" s="1484" t="s">
        <v>1078</v>
      </c>
      <c r="I613" s="1314" t="s">
        <v>1078</v>
      </c>
      <c r="J613" s="1483" t="s">
        <v>1078</v>
      </c>
      <c r="K613" s="1484" t="s">
        <v>1078</v>
      </c>
      <c r="L613" s="1314" t="s">
        <v>1078</v>
      </c>
      <c r="M613" s="1483" t="s">
        <v>1078</v>
      </c>
      <c r="N613" s="1484" t="s">
        <v>1078</v>
      </c>
      <c r="O613" s="1314" t="s">
        <v>1078</v>
      </c>
      <c r="P613" s="1483" t="s">
        <v>1078</v>
      </c>
      <c r="Q613" s="1484" t="s">
        <v>1078</v>
      </c>
    </row>
    <row r="614" spans="1:17">
      <c r="A614" s="1303" t="s">
        <v>7198</v>
      </c>
      <c r="B614" s="1304" t="s">
        <v>5515</v>
      </c>
      <c r="C614" s="1305" t="s">
        <v>2284</v>
      </c>
      <c r="D614" s="1479">
        <v>15.6</v>
      </c>
      <c r="E614" s="1480">
        <v>0</v>
      </c>
      <c r="F614" s="1305" t="s">
        <v>2284</v>
      </c>
      <c r="G614" s="1479">
        <v>15.4</v>
      </c>
      <c r="H614" s="1480">
        <v>0</v>
      </c>
      <c r="I614" s="1305" t="s">
        <v>2284</v>
      </c>
      <c r="J614" s="1479">
        <v>15.6</v>
      </c>
      <c r="K614" s="1480">
        <v>0</v>
      </c>
      <c r="L614" s="1305" t="s">
        <v>2284</v>
      </c>
      <c r="M614" s="1479">
        <v>15.5</v>
      </c>
      <c r="N614" s="1480">
        <v>0</v>
      </c>
      <c r="O614" s="1305" t="s">
        <v>2284</v>
      </c>
      <c r="P614" s="1479">
        <v>15.5</v>
      </c>
      <c r="Q614" s="1480">
        <v>0</v>
      </c>
    </row>
    <row r="615" spans="1:17">
      <c r="A615" s="1714" t="s">
        <v>7199</v>
      </c>
      <c r="B615" s="1350" t="s">
        <v>5516</v>
      </c>
      <c r="C615" s="1310" t="s">
        <v>2284</v>
      </c>
      <c r="D615" s="1485">
        <v>15.6</v>
      </c>
      <c r="E615" s="1486">
        <v>0</v>
      </c>
      <c r="F615" s="1310" t="s">
        <v>2284</v>
      </c>
      <c r="G615" s="1485">
        <v>15.5</v>
      </c>
      <c r="H615" s="1486">
        <v>0</v>
      </c>
      <c r="I615" s="1310" t="s">
        <v>2284</v>
      </c>
      <c r="J615" s="1485">
        <v>15.6</v>
      </c>
      <c r="K615" s="1486">
        <v>0</v>
      </c>
      <c r="L615" s="1310" t="s">
        <v>2284</v>
      </c>
      <c r="M615" s="1485">
        <v>15.6</v>
      </c>
      <c r="N615" s="1486">
        <v>0</v>
      </c>
      <c r="O615" s="1310" t="s">
        <v>2284</v>
      </c>
      <c r="P615" s="1485">
        <v>15.5</v>
      </c>
      <c r="Q615" s="1486">
        <v>0</v>
      </c>
    </row>
    <row r="616" spans="1:17">
      <c r="A616" s="1313" t="s">
        <v>7200</v>
      </c>
      <c r="B616" s="1143" t="s">
        <v>5517</v>
      </c>
      <c r="C616" s="1314" t="s">
        <v>1078</v>
      </c>
      <c r="D616" s="1483" t="s">
        <v>1078</v>
      </c>
      <c r="E616" s="1484" t="s">
        <v>1078</v>
      </c>
      <c r="F616" s="1314" t="s">
        <v>1078</v>
      </c>
      <c r="G616" s="1483" t="s">
        <v>1078</v>
      </c>
      <c r="H616" s="1484" t="s">
        <v>1078</v>
      </c>
      <c r="I616" s="1314" t="s">
        <v>1078</v>
      </c>
      <c r="J616" s="1483" t="s">
        <v>1078</v>
      </c>
      <c r="K616" s="1484" t="s">
        <v>1078</v>
      </c>
      <c r="L616" s="1314" t="s">
        <v>1078</v>
      </c>
      <c r="M616" s="1483" t="s">
        <v>1078</v>
      </c>
      <c r="N616" s="1484" t="s">
        <v>1078</v>
      </c>
      <c r="O616" s="1314" t="s">
        <v>1078</v>
      </c>
      <c r="P616" s="1483" t="s">
        <v>1078</v>
      </c>
      <c r="Q616" s="1484" t="s">
        <v>1078</v>
      </c>
    </row>
    <row r="617" spans="1:17">
      <c r="A617" s="1714" t="s">
        <v>7204</v>
      </c>
      <c r="B617" s="1687" t="s">
        <v>5521</v>
      </c>
      <c r="C617" s="1305" t="s">
        <v>2284</v>
      </c>
      <c r="D617" s="1479">
        <v>15.6</v>
      </c>
      <c r="E617" s="1480">
        <v>0</v>
      </c>
      <c r="F617" s="1305" t="s">
        <v>2284</v>
      </c>
      <c r="G617" s="1479">
        <v>15.5</v>
      </c>
      <c r="H617" s="1480">
        <v>0</v>
      </c>
      <c r="I617" s="1305" t="s">
        <v>2284</v>
      </c>
      <c r="J617" s="1479">
        <v>15.6</v>
      </c>
      <c r="K617" s="1480">
        <v>0</v>
      </c>
      <c r="L617" s="1305" t="s">
        <v>2284</v>
      </c>
      <c r="M617" s="1479">
        <v>15.5</v>
      </c>
      <c r="N617" s="1480">
        <v>0</v>
      </c>
      <c r="O617" s="1305" t="s">
        <v>2284</v>
      </c>
      <c r="P617" s="1479">
        <v>15.6</v>
      </c>
      <c r="Q617" s="1480">
        <v>0</v>
      </c>
    </row>
    <row r="618" spans="1:17">
      <c r="A618" s="1308" t="s">
        <v>7205</v>
      </c>
      <c r="B618" s="1309" t="s">
        <v>5522</v>
      </c>
      <c r="C618" s="1310" t="s">
        <v>2284</v>
      </c>
      <c r="D618" s="1485">
        <v>15.5</v>
      </c>
      <c r="E618" s="1486">
        <v>0</v>
      </c>
      <c r="F618" s="1310" t="s">
        <v>2284</v>
      </c>
      <c r="G618" s="1485">
        <v>15.6</v>
      </c>
      <c r="H618" s="1486">
        <v>0</v>
      </c>
      <c r="I618" s="1310" t="s">
        <v>2284</v>
      </c>
      <c r="J618" s="1485">
        <v>15.6</v>
      </c>
      <c r="K618" s="1486">
        <v>0</v>
      </c>
      <c r="L618" s="1310" t="s">
        <v>2284</v>
      </c>
      <c r="M618" s="1485">
        <v>15.6</v>
      </c>
      <c r="N618" s="1486">
        <v>0</v>
      </c>
      <c r="O618" s="1310" t="s">
        <v>2284</v>
      </c>
      <c r="P618" s="1485">
        <v>15.5</v>
      </c>
      <c r="Q618" s="1486">
        <v>0</v>
      </c>
    </row>
    <row r="619" spans="1:17">
      <c r="A619" s="1313" t="s">
        <v>7206</v>
      </c>
      <c r="B619" s="1143" t="s">
        <v>5523</v>
      </c>
      <c r="C619" s="1314" t="s">
        <v>1078</v>
      </c>
      <c r="D619" s="1483" t="s">
        <v>1078</v>
      </c>
      <c r="E619" s="1484" t="s">
        <v>1078</v>
      </c>
      <c r="F619" s="1314" t="s">
        <v>1078</v>
      </c>
      <c r="G619" s="1483" t="s">
        <v>1078</v>
      </c>
      <c r="H619" s="1484" t="s">
        <v>1078</v>
      </c>
      <c r="I619" s="1314" t="s">
        <v>1078</v>
      </c>
      <c r="J619" s="1483" t="s">
        <v>1078</v>
      </c>
      <c r="K619" s="1484" t="s">
        <v>1078</v>
      </c>
      <c r="L619" s="1314" t="s">
        <v>1078</v>
      </c>
      <c r="M619" s="1483" t="s">
        <v>1078</v>
      </c>
      <c r="N619" s="1484" t="s">
        <v>1078</v>
      </c>
      <c r="O619" s="1314" t="s">
        <v>1078</v>
      </c>
      <c r="P619" s="1483" t="s">
        <v>1078</v>
      </c>
      <c r="Q619" s="1484" t="s">
        <v>1078</v>
      </c>
    </row>
    <row r="620" spans="1:17" ht="72">
      <c r="A620" s="1299" t="s">
        <v>7463</v>
      </c>
      <c r="B620" s="1139" t="s">
        <v>7535</v>
      </c>
      <c r="C620" s="1300" t="s">
        <v>4806</v>
      </c>
      <c r="D620" s="1301" t="s">
        <v>4813</v>
      </c>
      <c r="E620" s="1302" t="s">
        <v>4814</v>
      </c>
      <c r="F620" s="1300" t="s">
        <v>4806</v>
      </c>
      <c r="G620" s="1301" t="s">
        <v>4813</v>
      </c>
      <c r="H620" s="1302" t="s">
        <v>4814</v>
      </c>
      <c r="I620" s="1300" t="s">
        <v>4806</v>
      </c>
      <c r="J620" s="1301" t="s">
        <v>4813</v>
      </c>
      <c r="K620" s="1302" t="s">
        <v>4814</v>
      </c>
      <c r="L620" s="1300" t="s">
        <v>4806</v>
      </c>
      <c r="M620" s="1301" t="s">
        <v>4813</v>
      </c>
      <c r="N620" s="1302" t="s">
        <v>4814</v>
      </c>
      <c r="O620" s="1300" t="s">
        <v>4806</v>
      </c>
      <c r="P620" s="1301" t="s">
        <v>4813</v>
      </c>
      <c r="Q620" s="1302" t="s">
        <v>4814</v>
      </c>
    </row>
    <row r="621" spans="1:17">
      <c r="A621" s="1303" t="s">
        <v>7186</v>
      </c>
      <c r="B621" s="1304" t="s">
        <v>7528</v>
      </c>
      <c r="C621" s="1305" t="s">
        <v>2284</v>
      </c>
      <c r="D621" s="1479">
        <v>20.7</v>
      </c>
      <c r="E621" s="1480">
        <v>0</v>
      </c>
      <c r="F621" s="1305" t="s">
        <v>2284</v>
      </c>
      <c r="G621" s="1479">
        <v>20.6</v>
      </c>
      <c r="H621" s="1480">
        <v>0</v>
      </c>
      <c r="I621" s="1305" t="s">
        <v>2284</v>
      </c>
      <c r="J621" s="1479">
        <v>20.6</v>
      </c>
      <c r="K621" s="1480">
        <v>0</v>
      </c>
      <c r="L621" s="1305" t="s">
        <v>2284</v>
      </c>
      <c r="M621" s="1479">
        <v>20.7</v>
      </c>
      <c r="N621" s="1480">
        <v>0</v>
      </c>
      <c r="O621" s="1305" t="s">
        <v>2284</v>
      </c>
      <c r="P621" s="1479">
        <v>20.6</v>
      </c>
      <c r="Q621" s="1480">
        <v>0</v>
      </c>
    </row>
    <row r="622" spans="1:17">
      <c r="A622" s="1714" t="s">
        <v>7187</v>
      </c>
      <c r="B622" s="1350" t="s">
        <v>7529</v>
      </c>
      <c r="C622" s="1310" t="s">
        <v>2284</v>
      </c>
      <c r="D622" s="1485">
        <v>20.7</v>
      </c>
      <c r="E622" s="1486">
        <v>0</v>
      </c>
      <c r="F622" s="1310" t="s">
        <v>2284</v>
      </c>
      <c r="G622" s="1485">
        <v>20.5</v>
      </c>
      <c r="H622" s="1486">
        <v>0</v>
      </c>
      <c r="I622" s="1310" t="s">
        <v>2284</v>
      </c>
      <c r="J622" s="1485">
        <v>20.6</v>
      </c>
      <c r="K622" s="1486">
        <v>0</v>
      </c>
      <c r="L622" s="1310" t="s">
        <v>2284</v>
      </c>
      <c r="M622" s="1485">
        <v>20.5</v>
      </c>
      <c r="N622" s="1486">
        <v>0</v>
      </c>
      <c r="O622" s="1310" t="s">
        <v>2284</v>
      </c>
      <c r="P622" s="1485">
        <v>20.6</v>
      </c>
      <c r="Q622" s="1486">
        <v>0</v>
      </c>
    </row>
    <row r="623" spans="1:17">
      <c r="A623" s="1313" t="s">
        <v>7188</v>
      </c>
      <c r="B623" s="1143" t="s">
        <v>7530</v>
      </c>
      <c r="C623" s="1314" t="s">
        <v>1078</v>
      </c>
      <c r="D623" s="1483" t="s">
        <v>1078</v>
      </c>
      <c r="E623" s="1484" t="s">
        <v>1078</v>
      </c>
      <c r="F623" s="1314" t="s">
        <v>1078</v>
      </c>
      <c r="G623" s="1483" t="s">
        <v>1078</v>
      </c>
      <c r="H623" s="1484" t="s">
        <v>1078</v>
      </c>
      <c r="I623" s="1314" t="s">
        <v>1078</v>
      </c>
      <c r="J623" s="1483" t="s">
        <v>1078</v>
      </c>
      <c r="K623" s="1484" t="s">
        <v>1078</v>
      </c>
      <c r="L623" s="1314" t="s">
        <v>1078</v>
      </c>
      <c r="M623" s="1483" t="s">
        <v>1078</v>
      </c>
      <c r="N623" s="1484" t="s">
        <v>1078</v>
      </c>
      <c r="O623" s="1314" t="s">
        <v>1078</v>
      </c>
      <c r="P623" s="1483" t="s">
        <v>1078</v>
      </c>
      <c r="Q623" s="1484" t="s">
        <v>1078</v>
      </c>
    </row>
    <row r="624" spans="1:17">
      <c r="A624" s="1303" t="s">
        <v>7192</v>
      </c>
      <c r="B624" s="1304" t="s">
        <v>5509</v>
      </c>
      <c r="C624" s="1305" t="s">
        <v>2284</v>
      </c>
      <c r="D624" s="1479">
        <v>20.6</v>
      </c>
      <c r="E624" s="1480">
        <v>0</v>
      </c>
      <c r="F624" s="1305" t="s">
        <v>2284</v>
      </c>
      <c r="G624" s="1479">
        <v>20.5</v>
      </c>
      <c r="H624" s="1480">
        <v>0</v>
      </c>
      <c r="I624" s="1305" t="s">
        <v>2284</v>
      </c>
      <c r="J624" s="1479">
        <v>20.6</v>
      </c>
      <c r="K624" s="1480">
        <v>0</v>
      </c>
      <c r="L624" s="1305" t="s">
        <v>2284</v>
      </c>
      <c r="M624" s="1479">
        <v>20.6</v>
      </c>
      <c r="N624" s="1480">
        <v>0</v>
      </c>
      <c r="O624" s="1305" t="s">
        <v>2284</v>
      </c>
      <c r="P624" s="1479">
        <v>20.5</v>
      </c>
      <c r="Q624" s="1480">
        <v>0</v>
      </c>
    </row>
    <row r="625" spans="1:17">
      <c r="A625" s="1714" t="s">
        <v>7193</v>
      </c>
      <c r="B625" s="1350" t="s">
        <v>5510</v>
      </c>
      <c r="C625" s="1310" t="s">
        <v>2284</v>
      </c>
      <c r="D625" s="1485">
        <v>20.6</v>
      </c>
      <c r="E625" s="1486">
        <v>0</v>
      </c>
      <c r="F625" s="1310" t="s">
        <v>2284</v>
      </c>
      <c r="G625" s="1485">
        <v>20.5</v>
      </c>
      <c r="H625" s="1486">
        <v>0</v>
      </c>
      <c r="I625" s="1310" t="s">
        <v>2284</v>
      </c>
      <c r="J625" s="1485">
        <v>20.5</v>
      </c>
      <c r="K625" s="1486">
        <v>0</v>
      </c>
      <c r="L625" s="1310" t="s">
        <v>2284</v>
      </c>
      <c r="M625" s="1485">
        <v>20.5</v>
      </c>
      <c r="N625" s="1486">
        <v>0</v>
      </c>
      <c r="O625" s="1310" t="s">
        <v>2284</v>
      </c>
      <c r="P625" s="1485">
        <v>20.6</v>
      </c>
      <c r="Q625" s="1486">
        <v>0</v>
      </c>
    </row>
    <row r="626" spans="1:17">
      <c r="A626" s="1313" t="s">
        <v>7194</v>
      </c>
      <c r="B626" s="1143" t="s">
        <v>5511</v>
      </c>
      <c r="C626" s="1314" t="s">
        <v>1078</v>
      </c>
      <c r="D626" s="1483" t="s">
        <v>1078</v>
      </c>
      <c r="E626" s="1484" t="s">
        <v>1078</v>
      </c>
      <c r="F626" s="1314" t="s">
        <v>1078</v>
      </c>
      <c r="G626" s="1483" t="s">
        <v>1078</v>
      </c>
      <c r="H626" s="1484" t="s">
        <v>1078</v>
      </c>
      <c r="I626" s="1314" t="s">
        <v>1078</v>
      </c>
      <c r="J626" s="1483" t="s">
        <v>1078</v>
      </c>
      <c r="K626" s="1484" t="s">
        <v>1078</v>
      </c>
      <c r="L626" s="1314" t="s">
        <v>1078</v>
      </c>
      <c r="M626" s="1483" t="s">
        <v>1078</v>
      </c>
      <c r="N626" s="1484" t="s">
        <v>1078</v>
      </c>
      <c r="O626" s="1314" t="s">
        <v>1078</v>
      </c>
      <c r="P626" s="1483" t="s">
        <v>1078</v>
      </c>
      <c r="Q626" s="1484" t="s">
        <v>1078</v>
      </c>
    </row>
    <row r="627" spans="1:17">
      <c r="A627" s="1303" t="s">
        <v>7198</v>
      </c>
      <c r="B627" s="1304" t="s">
        <v>5515</v>
      </c>
      <c r="C627" s="1305" t="s">
        <v>2284</v>
      </c>
      <c r="D627" s="1479">
        <v>20.5</v>
      </c>
      <c r="E627" s="1480">
        <v>0</v>
      </c>
      <c r="F627" s="1305" t="s">
        <v>2284</v>
      </c>
      <c r="G627" s="1479">
        <v>20.5</v>
      </c>
      <c r="H627" s="1480">
        <v>0</v>
      </c>
      <c r="I627" s="1305" t="s">
        <v>2284</v>
      </c>
      <c r="J627" s="1479">
        <v>20.6</v>
      </c>
      <c r="K627" s="1480">
        <v>0</v>
      </c>
      <c r="L627" s="1305" t="s">
        <v>2284</v>
      </c>
      <c r="M627" s="1479">
        <v>20.7</v>
      </c>
      <c r="N627" s="1480">
        <v>0</v>
      </c>
      <c r="O627" s="1305" t="s">
        <v>2284</v>
      </c>
      <c r="P627" s="1479">
        <v>20.6</v>
      </c>
      <c r="Q627" s="1480">
        <v>0</v>
      </c>
    </row>
    <row r="628" spans="1:17">
      <c r="A628" s="1714" t="s">
        <v>7199</v>
      </c>
      <c r="B628" s="1350" t="s">
        <v>5516</v>
      </c>
      <c r="C628" s="1310" t="s">
        <v>2284</v>
      </c>
      <c r="D628" s="1485">
        <v>20.6</v>
      </c>
      <c r="E628" s="1486">
        <v>0</v>
      </c>
      <c r="F628" s="1310" t="s">
        <v>2284</v>
      </c>
      <c r="G628" s="1485">
        <v>20.5</v>
      </c>
      <c r="H628" s="1486">
        <v>0</v>
      </c>
      <c r="I628" s="1310" t="s">
        <v>2284</v>
      </c>
      <c r="J628" s="1485">
        <v>20.6</v>
      </c>
      <c r="K628" s="1486">
        <v>0</v>
      </c>
      <c r="L628" s="1310" t="s">
        <v>2284</v>
      </c>
      <c r="M628" s="1485">
        <v>20.7</v>
      </c>
      <c r="N628" s="1486">
        <v>0</v>
      </c>
      <c r="O628" s="1310" t="s">
        <v>2284</v>
      </c>
      <c r="P628" s="1485">
        <v>20.5</v>
      </c>
      <c r="Q628" s="1486">
        <v>0</v>
      </c>
    </row>
    <row r="629" spans="1:17">
      <c r="A629" s="1313" t="s">
        <v>7200</v>
      </c>
      <c r="B629" s="1143" t="s">
        <v>5517</v>
      </c>
      <c r="C629" s="1314" t="s">
        <v>1078</v>
      </c>
      <c r="D629" s="1483" t="s">
        <v>1078</v>
      </c>
      <c r="E629" s="1484" t="s">
        <v>1078</v>
      </c>
      <c r="F629" s="1314" t="s">
        <v>1078</v>
      </c>
      <c r="G629" s="1483" t="s">
        <v>1078</v>
      </c>
      <c r="H629" s="1484" t="s">
        <v>1078</v>
      </c>
      <c r="I629" s="1314" t="s">
        <v>1078</v>
      </c>
      <c r="J629" s="1483" t="s">
        <v>1078</v>
      </c>
      <c r="K629" s="1484" t="s">
        <v>1078</v>
      </c>
      <c r="L629" s="1314" t="s">
        <v>1078</v>
      </c>
      <c r="M629" s="1483" t="s">
        <v>1078</v>
      </c>
      <c r="N629" s="1484" t="s">
        <v>1078</v>
      </c>
      <c r="O629" s="1314" t="s">
        <v>1078</v>
      </c>
      <c r="P629" s="1483" t="s">
        <v>1078</v>
      </c>
      <c r="Q629" s="1484" t="s">
        <v>1078</v>
      </c>
    </row>
    <row r="630" spans="1:17">
      <c r="A630" s="1714" t="s">
        <v>7204</v>
      </c>
      <c r="B630" s="1687" t="s">
        <v>5521</v>
      </c>
      <c r="C630" s="1305" t="s">
        <v>2284</v>
      </c>
      <c r="D630" s="1479">
        <v>20.6</v>
      </c>
      <c r="E630" s="1480">
        <v>0</v>
      </c>
      <c r="F630" s="1305" t="s">
        <v>2284</v>
      </c>
      <c r="G630" s="1479">
        <v>20.5</v>
      </c>
      <c r="H630" s="1480">
        <v>0</v>
      </c>
      <c r="I630" s="1305" t="s">
        <v>2284</v>
      </c>
      <c r="J630" s="1479">
        <v>20.6</v>
      </c>
      <c r="K630" s="1480">
        <v>0</v>
      </c>
      <c r="L630" s="1305" t="s">
        <v>2284</v>
      </c>
      <c r="M630" s="1479">
        <v>20.5</v>
      </c>
      <c r="N630" s="1480">
        <v>0</v>
      </c>
      <c r="O630" s="1305" t="s">
        <v>2284</v>
      </c>
      <c r="P630" s="1479">
        <v>20.6</v>
      </c>
      <c r="Q630" s="1480">
        <v>0</v>
      </c>
    </row>
    <row r="631" spans="1:17">
      <c r="A631" s="1308" t="s">
        <v>7205</v>
      </c>
      <c r="B631" s="1309" t="s">
        <v>5522</v>
      </c>
      <c r="C631" s="1310" t="s">
        <v>2284</v>
      </c>
      <c r="D631" s="1485">
        <v>20.6</v>
      </c>
      <c r="E631" s="1486">
        <v>0</v>
      </c>
      <c r="F631" s="1310" t="s">
        <v>2284</v>
      </c>
      <c r="G631" s="1485">
        <v>20.5</v>
      </c>
      <c r="H631" s="1486">
        <v>0</v>
      </c>
      <c r="I631" s="1310" t="s">
        <v>2284</v>
      </c>
      <c r="J631" s="1485">
        <v>20.7</v>
      </c>
      <c r="K631" s="1486">
        <v>0</v>
      </c>
      <c r="L631" s="1310" t="s">
        <v>2284</v>
      </c>
      <c r="M631" s="1485">
        <v>20.5</v>
      </c>
      <c r="N631" s="1486">
        <v>0</v>
      </c>
      <c r="O631" s="1310" t="s">
        <v>2284</v>
      </c>
      <c r="P631" s="1485">
        <v>20.6</v>
      </c>
      <c r="Q631" s="1486">
        <v>0</v>
      </c>
    </row>
    <row r="632" spans="1:17">
      <c r="A632" s="1313" t="s">
        <v>7206</v>
      </c>
      <c r="B632" s="1143" t="s">
        <v>5523</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row>
    <row r="633" spans="1:17" ht="72">
      <c r="A633" s="1299" t="s">
        <v>7464</v>
      </c>
      <c r="B633" s="1139" t="s">
        <v>7536</v>
      </c>
      <c r="C633" s="1300" t="s">
        <v>4806</v>
      </c>
      <c r="D633" s="1301" t="s">
        <v>4813</v>
      </c>
      <c r="E633" s="1302" t="s">
        <v>4814</v>
      </c>
      <c r="F633" s="1300" t="s">
        <v>4806</v>
      </c>
      <c r="G633" s="1301" t="s">
        <v>4813</v>
      </c>
      <c r="H633" s="1302" t="s">
        <v>4814</v>
      </c>
      <c r="I633" s="1300" t="s">
        <v>4806</v>
      </c>
      <c r="J633" s="1301" t="s">
        <v>4813</v>
      </c>
      <c r="K633" s="1302" t="s">
        <v>4814</v>
      </c>
      <c r="L633" s="1300" t="s">
        <v>4806</v>
      </c>
      <c r="M633" s="1301" t="s">
        <v>4813</v>
      </c>
      <c r="N633" s="1302" t="s">
        <v>4814</v>
      </c>
      <c r="O633" s="1300" t="s">
        <v>4806</v>
      </c>
      <c r="P633" s="1301" t="s">
        <v>4813</v>
      </c>
      <c r="Q633" s="1302" t="s">
        <v>4814</v>
      </c>
    </row>
    <row r="634" spans="1:17">
      <c r="A634" s="1303" t="s">
        <v>7186</v>
      </c>
      <c r="B634" s="1304" t="s">
        <v>7528</v>
      </c>
      <c r="C634" s="1305" t="s">
        <v>2284</v>
      </c>
      <c r="D634" s="1479">
        <v>10.6</v>
      </c>
      <c r="E634" s="1480">
        <v>0</v>
      </c>
      <c r="F634" s="1305" t="s">
        <v>2284</v>
      </c>
      <c r="G634" s="1479">
        <v>10.6</v>
      </c>
      <c r="H634" s="1480">
        <v>0</v>
      </c>
      <c r="I634" s="1305" t="s">
        <v>2284</v>
      </c>
      <c r="J634" s="1479">
        <v>10.7</v>
      </c>
      <c r="K634" s="1480">
        <v>0</v>
      </c>
      <c r="L634" s="1305" t="s">
        <v>2284</v>
      </c>
      <c r="M634" s="1479">
        <v>10.6</v>
      </c>
      <c r="N634" s="1480">
        <v>0</v>
      </c>
      <c r="O634" s="1305" t="s">
        <v>2284</v>
      </c>
      <c r="P634" s="1479">
        <v>10.6</v>
      </c>
      <c r="Q634" s="1480">
        <v>0</v>
      </c>
    </row>
    <row r="635" spans="1:17">
      <c r="A635" s="1714" t="s">
        <v>7187</v>
      </c>
      <c r="B635" s="1350" t="s">
        <v>7529</v>
      </c>
      <c r="C635" s="1310" t="s">
        <v>2284</v>
      </c>
      <c r="D635" s="1485">
        <v>10.7</v>
      </c>
      <c r="E635" s="1486">
        <v>0</v>
      </c>
      <c r="F635" s="1310" t="s">
        <v>2284</v>
      </c>
      <c r="G635" s="1485">
        <v>10.5</v>
      </c>
      <c r="H635" s="1486">
        <v>0</v>
      </c>
      <c r="I635" s="1310" t="s">
        <v>2284</v>
      </c>
      <c r="J635" s="1485">
        <v>10.6</v>
      </c>
      <c r="K635" s="1486">
        <v>0</v>
      </c>
      <c r="L635" s="1310" t="s">
        <v>2284</v>
      </c>
      <c r="M635" s="1485">
        <v>10.5</v>
      </c>
      <c r="N635" s="1486">
        <v>0</v>
      </c>
      <c r="O635" s="1310" t="s">
        <v>2284</v>
      </c>
      <c r="P635" s="1485">
        <v>10.6</v>
      </c>
      <c r="Q635" s="1486">
        <v>0</v>
      </c>
    </row>
    <row r="636" spans="1:17">
      <c r="A636" s="1313" t="s">
        <v>7188</v>
      </c>
      <c r="B636" s="1143" t="s">
        <v>7530</v>
      </c>
      <c r="C636" s="1314" t="s">
        <v>1078</v>
      </c>
      <c r="D636" s="1483" t="s">
        <v>1078</v>
      </c>
      <c r="E636" s="1484" t="s">
        <v>1078</v>
      </c>
      <c r="F636" s="1314" t="s">
        <v>1078</v>
      </c>
      <c r="G636" s="1483" t="s">
        <v>1078</v>
      </c>
      <c r="H636" s="1484" t="s">
        <v>1078</v>
      </c>
      <c r="I636" s="1314" t="s">
        <v>1078</v>
      </c>
      <c r="J636" s="1483" t="s">
        <v>1078</v>
      </c>
      <c r="K636" s="1484" t="s">
        <v>1078</v>
      </c>
      <c r="L636" s="1314" t="s">
        <v>1078</v>
      </c>
      <c r="M636" s="1483" t="s">
        <v>1078</v>
      </c>
      <c r="N636" s="1484" t="s">
        <v>1078</v>
      </c>
      <c r="O636" s="1314" t="s">
        <v>1078</v>
      </c>
      <c r="P636" s="1483" t="s">
        <v>1078</v>
      </c>
      <c r="Q636" s="1484" t="s">
        <v>1078</v>
      </c>
    </row>
    <row r="637" spans="1:17">
      <c r="A637" s="1303" t="s">
        <v>7192</v>
      </c>
      <c r="B637" s="1304" t="s">
        <v>5509</v>
      </c>
      <c r="C637" s="1305" t="s">
        <v>2284</v>
      </c>
      <c r="D637" s="1479">
        <v>10.6</v>
      </c>
      <c r="E637" s="1480">
        <v>0</v>
      </c>
      <c r="F637" s="1305" t="s">
        <v>2284</v>
      </c>
      <c r="G637" s="1479">
        <v>10.6</v>
      </c>
      <c r="H637" s="1480">
        <v>0</v>
      </c>
      <c r="I637" s="1305" t="s">
        <v>2284</v>
      </c>
      <c r="J637" s="1479">
        <v>10.7</v>
      </c>
      <c r="K637" s="1480">
        <v>0</v>
      </c>
      <c r="L637" s="1305" t="s">
        <v>2284</v>
      </c>
      <c r="M637" s="1479">
        <v>10.6</v>
      </c>
      <c r="N637" s="1480">
        <v>0</v>
      </c>
      <c r="O637" s="1305" t="s">
        <v>2284</v>
      </c>
      <c r="P637" s="1479">
        <v>10.6</v>
      </c>
      <c r="Q637" s="1480">
        <v>0</v>
      </c>
    </row>
    <row r="638" spans="1:17">
      <c r="A638" s="1714" t="s">
        <v>7193</v>
      </c>
      <c r="B638" s="1350" t="s">
        <v>5510</v>
      </c>
      <c r="C638" s="1310" t="s">
        <v>2284</v>
      </c>
      <c r="D638" s="1485">
        <v>10.6</v>
      </c>
      <c r="E638" s="1486">
        <v>0</v>
      </c>
      <c r="F638" s="1310" t="s">
        <v>2284</v>
      </c>
      <c r="G638" s="1485">
        <v>10.5</v>
      </c>
      <c r="H638" s="1486">
        <v>0</v>
      </c>
      <c r="I638" s="1310" t="s">
        <v>2284</v>
      </c>
      <c r="J638" s="1485">
        <v>10.6</v>
      </c>
      <c r="K638" s="1486">
        <v>0</v>
      </c>
      <c r="L638" s="1310" t="s">
        <v>2284</v>
      </c>
      <c r="M638" s="1485">
        <v>10.5</v>
      </c>
      <c r="N638" s="1486">
        <v>0</v>
      </c>
      <c r="O638" s="1310" t="s">
        <v>2284</v>
      </c>
      <c r="P638" s="1485">
        <v>10.6</v>
      </c>
      <c r="Q638" s="1486">
        <v>0</v>
      </c>
    </row>
    <row r="639" spans="1:17">
      <c r="A639" s="1313" t="s">
        <v>7194</v>
      </c>
      <c r="B639" s="1143" t="s">
        <v>5511</v>
      </c>
      <c r="C639" s="1314" t="s">
        <v>1078</v>
      </c>
      <c r="D639" s="1483" t="s">
        <v>1078</v>
      </c>
      <c r="E639" s="1484" t="s">
        <v>1078</v>
      </c>
      <c r="F639" s="1314" t="s">
        <v>1078</v>
      </c>
      <c r="G639" s="1483" t="s">
        <v>1078</v>
      </c>
      <c r="H639" s="1484" t="s">
        <v>1078</v>
      </c>
      <c r="I639" s="1314" t="s">
        <v>1078</v>
      </c>
      <c r="J639" s="1483" t="s">
        <v>1078</v>
      </c>
      <c r="K639" s="1484" t="s">
        <v>1078</v>
      </c>
      <c r="L639" s="1314" t="s">
        <v>1078</v>
      </c>
      <c r="M639" s="1483" t="s">
        <v>1078</v>
      </c>
      <c r="N639" s="1484" t="s">
        <v>1078</v>
      </c>
      <c r="O639" s="1314" t="s">
        <v>1078</v>
      </c>
      <c r="P639" s="1483" t="s">
        <v>1078</v>
      </c>
      <c r="Q639" s="1484" t="s">
        <v>1078</v>
      </c>
    </row>
    <row r="640" spans="1:17">
      <c r="A640" s="1303" t="s">
        <v>7198</v>
      </c>
      <c r="B640" s="1304" t="s">
        <v>5515</v>
      </c>
      <c r="C640" s="1305" t="s">
        <v>2284</v>
      </c>
      <c r="D640" s="1479">
        <v>10.6</v>
      </c>
      <c r="E640" s="1480">
        <v>0</v>
      </c>
      <c r="F640" s="1305" t="s">
        <v>2284</v>
      </c>
      <c r="G640" s="1479">
        <v>10.7</v>
      </c>
      <c r="H640" s="1480">
        <v>0</v>
      </c>
      <c r="I640" s="1305" t="s">
        <v>2284</v>
      </c>
      <c r="J640" s="1479">
        <v>10.6</v>
      </c>
      <c r="K640" s="1480">
        <v>0</v>
      </c>
      <c r="L640" s="1305" t="s">
        <v>2284</v>
      </c>
      <c r="M640" s="1479">
        <v>10.6</v>
      </c>
      <c r="N640" s="1480">
        <v>0</v>
      </c>
      <c r="O640" s="1305" t="s">
        <v>2284</v>
      </c>
      <c r="P640" s="1479">
        <v>10.6</v>
      </c>
      <c r="Q640" s="1480">
        <v>0</v>
      </c>
    </row>
    <row r="641" spans="1:17">
      <c r="A641" s="1714" t="s">
        <v>7199</v>
      </c>
      <c r="B641" s="1350" t="s">
        <v>5516</v>
      </c>
      <c r="C641" s="1310" t="s">
        <v>2284</v>
      </c>
      <c r="D641" s="1485">
        <v>10.6</v>
      </c>
      <c r="E641" s="1486">
        <v>0</v>
      </c>
      <c r="F641" s="1310" t="s">
        <v>2284</v>
      </c>
      <c r="G641" s="1485">
        <v>10.5</v>
      </c>
      <c r="H641" s="1486">
        <v>0</v>
      </c>
      <c r="I641" s="1310" t="s">
        <v>2284</v>
      </c>
      <c r="J641" s="1485">
        <v>10.6</v>
      </c>
      <c r="K641" s="1486">
        <v>0</v>
      </c>
      <c r="L641" s="1310" t="s">
        <v>2284</v>
      </c>
      <c r="M641" s="1485">
        <v>10.6</v>
      </c>
      <c r="N641" s="1486">
        <v>0</v>
      </c>
      <c r="O641" s="1310" t="s">
        <v>2284</v>
      </c>
      <c r="P641" s="1485">
        <v>10.5</v>
      </c>
      <c r="Q641" s="1486">
        <v>0</v>
      </c>
    </row>
    <row r="642" spans="1:17">
      <c r="A642" s="1313" t="s">
        <v>7200</v>
      </c>
      <c r="B642" s="1143" t="s">
        <v>5517</v>
      </c>
      <c r="C642" s="1314" t="s">
        <v>1078</v>
      </c>
      <c r="D642" s="1483" t="s">
        <v>1078</v>
      </c>
      <c r="E642" s="1484" t="s">
        <v>1078</v>
      </c>
      <c r="F642" s="1314" t="s">
        <v>1078</v>
      </c>
      <c r="G642" s="1483" t="s">
        <v>1078</v>
      </c>
      <c r="H642" s="1484" t="s">
        <v>1078</v>
      </c>
      <c r="I642" s="1314" t="s">
        <v>1078</v>
      </c>
      <c r="J642" s="1483" t="s">
        <v>1078</v>
      </c>
      <c r="K642" s="1484" t="s">
        <v>1078</v>
      </c>
      <c r="L642" s="1314" t="s">
        <v>1078</v>
      </c>
      <c r="M642" s="1483" t="s">
        <v>1078</v>
      </c>
      <c r="N642" s="1484" t="s">
        <v>1078</v>
      </c>
      <c r="O642" s="1314" t="s">
        <v>1078</v>
      </c>
      <c r="P642" s="1483" t="s">
        <v>1078</v>
      </c>
      <c r="Q642" s="1484" t="s">
        <v>1078</v>
      </c>
    </row>
    <row r="643" spans="1:17">
      <c r="A643" s="1714" t="s">
        <v>7204</v>
      </c>
      <c r="B643" s="1687" t="s">
        <v>5521</v>
      </c>
      <c r="C643" s="1305" t="s">
        <v>2284</v>
      </c>
      <c r="D643" s="1479">
        <v>10.6</v>
      </c>
      <c r="E643" s="1480">
        <v>0</v>
      </c>
      <c r="F643" s="1305" t="s">
        <v>2284</v>
      </c>
      <c r="G643" s="1479">
        <v>10.6</v>
      </c>
      <c r="H643" s="1480">
        <v>0</v>
      </c>
      <c r="I643" s="1305" t="s">
        <v>2284</v>
      </c>
      <c r="J643" s="1479">
        <v>10.6</v>
      </c>
      <c r="K643" s="1480">
        <v>0</v>
      </c>
      <c r="L643" s="1305" t="s">
        <v>2284</v>
      </c>
      <c r="M643" s="1479">
        <v>10.6</v>
      </c>
      <c r="N643" s="1480">
        <v>0</v>
      </c>
      <c r="O643" s="1305" t="s">
        <v>2284</v>
      </c>
      <c r="P643" s="1479">
        <v>10.6</v>
      </c>
      <c r="Q643" s="1480">
        <v>0</v>
      </c>
    </row>
    <row r="644" spans="1:17">
      <c r="A644" s="1308" t="s">
        <v>7205</v>
      </c>
      <c r="B644" s="1309" t="s">
        <v>5522</v>
      </c>
      <c r="C644" s="1310" t="s">
        <v>2284</v>
      </c>
      <c r="D644" s="1485">
        <v>10.7</v>
      </c>
      <c r="E644" s="1486">
        <v>0</v>
      </c>
      <c r="F644" s="1310" t="s">
        <v>2284</v>
      </c>
      <c r="G644" s="1485">
        <v>10.5</v>
      </c>
      <c r="H644" s="1486">
        <v>0</v>
      </c>
      <c r="I644" s="1310" t="s">
        <v>2284</v>
      </c>
      <c r="J644" s="1485">
        <v>10.7</v>
      </c>
      <c r="K644" s="1486">
        <v>0</v>
      </c>
      <c r="L644" s="1310" t="s">
        <v>2284</v>
      </c>
      <c r="M644" s="1485">
        <v>10.6</v>
      </c>
      <c r="N644" s="1486">
        <v>0</v>
      </c>
      <c r="O644" s="1310" t="s">
        <v>2284</v>
      </c>
      <c r="P644" s="1485">
        <v>10.5</v>
      </c>
      <c r="Q644" s="1486">
        <v>0</v>
      </c>
    </row>
    <row r="645" spans="1:17">
      <c r="A645" s="1313" t="s">
        <v>7206</v>
      </c>
      <c r="B645" s="1143" t="s">
        <v>5523</v>
      </c>
      <c r="C645" s="1314" t="s">
        <v>1078</v>
      </c>
      <c r="D645" s="1483" t="s">
        <v>1078</v>
      </c>
      <c r="E645" s="1484" t="s">
        <v>1078</v>
      </c>
      <c r="F645" s="1314" t="s">
        <v>1078</v>
      </c>
      <c r="G645" s="1483" t="s">
        <v>1078</v>
      </c>
      <c r="H645" s="1484" t="s">
        <v>1078</v>
      </c>
      <c r="I645" s="1314" t="s">
        <v>1078</v>
      </c>
      <c r="J645" s="1483" t="s">
        <v>1078</v>
      </c>
      <c r="K645" s="1484" t="s">
        <v>1078</v>
      </c>
      <c r="L645" s="1314" t="s">
        <v>1078</v>
      </c>
      <c r="M645" s="1483" t="s">
        <v>1078</v>
      </c>
      <c r="N645" s="1484" t="s">
        <v>1078</v>
      </c>
      <c r="O645" s="1314" t="s">
        <v>1078</v>
      </c>
      <c r="P645" s="1483" t="s">
        <v>1078</v>
      </c>
      <c r="Q645" s="1484" t="s">
        <v>1078</v>
      </c>
    </row>
    <row r="646" spans="1:17" ht="72">
      <c r="A646" s="1299" t="s">
        <v>7465</v>
      </c>
      <c r="B646" s="1139" t="s">
        <v>7537</v>
      </c>
      <c r="C646" s="1300" t="s">
        <v>4806</v>
      </c>
      <c r="D646" s="1301" t="s">
        <v>4813</v>
      </c>
      <c r="E646" s="1302" t="s">
        <v>4814</v>
      </c>
      <c r="F646" s="1300" t="s">
        <v>4806</v>
      </c>
      <c r="G646" s="1301" t="s">
        <v>4813</v>
      </c>
      <c r="H646" s="1302" t="s">
        <v>4814</v>
      </c>
      <c r="I646" s="1300" t="s">
        <v>4806</v>
      </c>
      <c r="J646" s="1301" t="s">
        <v>4813</v>
      </c>
      <c r="K646" s="1302" t="s">
        <v>4814</v>
      </c>
      <c r="L646" s="1300" t="s">
        <v>4806</v>
      </c>
      <c r="M646" s="1301" t="s">
        <v>4813</v>
      </c>
      <c r="N646" s="1302" t="s">
        <v>4814</v>
      </c>
      <c r="O646" s="1300" t="s">
        <v>4806</v>
      </c>
      <c r="P646" s="1301" t="s">
        <v>4813</v>
      </c>
      <c r="Q646" s="1302" t="s">
        <v>4814</v>
      </c>
    </row>
    <row r="647" spans="1:17">
      <c r="A647" s="1303" t="s">
        <v>7186</v>
      </c>
      <c r="B647" s="1304" t="s">
        <v>7528</v>
      </c>
      <c r="C647" s="1305" t="s">
        <v>2284</v>
      </c>
      <c r="D647" s="1479">
        <v>15.6</v>
      </c>
      <c r="E647" s="1480">
        <v>0</v>
      </c>
      <c r="F647" s="1305" t="s">
        <v>2284</v>
      </c>
      <c r="G647" s="1479">
        <v>15.5</v>
      </c>
      <c r="H647" s="1480">
        <v>0</v>
      </c>
      <c r="I647" s="1305" t="s">
        <v>2284</v>
      </c>
      <c r="J647" s="1479">
        <v>15.6</v>
      </c>
      <c r="K647" s="1480">
        <v>0</v>
      </c>
      <c r="L647" s="1305" t="s">
        <v>2284</v>
      </c>
      <c r="M647" s="1479">
        <v>15.7</v>
      </c>
      <c r="N647" s="1480">
        <v>0</v>
      </c>
      <c r="O647" s="1305" t="s">
        <v>2284</v>
      </c>
      <c r="P647" s="1479">
        <v>15.5</v>
      </c>
      <c r="Q647" s="1480">
        <v>0</v>
      </c>
    </row>
    <row r="648" spans="1:17">
      <c r="A648" s="1714" t="s">
        <v>7187</v>
      </c>
      <c r="B648" s="1350" t="s">
        <v>7529</v>
      </c>
      <c r="C648" s="1310" t="s">
        <v>2284</v>
      </c>
      <c r="D648" s="1485">
        <v>15.6</v>
      </c>
      <c r="E648" s="1486">
        <v>0</v>
      </c>
      <c r="F648" s="1310" t="s">
        <v>2284</v>
      </c>
      <c r="G648" s="1485">
        <v>15.5</v>
      </c>
      <c r="H648" s="1486">
        <v>0</v>
      </c>
      <c r="I648" s="1310" t="s">
        <v>2284</v>
      </c>
      <c r="J648" s="1485">
        <v>15.6</v>
      </c>
      <c r="K648" s="1486">
        <v>0</v>
      </c>
      <c r="L648" s="1310" t="s">
        <v>2284</v>
      </c>
      <c r="M648" s="1485">
        <v>15.5</v>
      </c>
      <c r="N648" s="1486">
        <v>0</v>
      </c>
      <c r="O648" s="1310" t="s">
        <v>2284</v>
      </c>
      <c r="P648" s="1485">
        <v>15.5</v>
      </c>
      <c r="Q648" s="1486">
        <v>0</v>
      </c>
    </row>
    <row r="649" spans="1:17">
      <c r="A649" s="1313" t="s">
        <v>7188</v>
      </c>
      <c r="B649" s="1143" t="s">
        <v>7530</v>
      </c>
      <c r="C649" s="1314" t="s">
        <v>1078</v>
      </c>
      <c r="D649" s="1483" t="s">
        <v>1078</v>
      </c>
      <c r="E649" s="1484" t="s">
        <v>1078</v>
      </c>
      <c r="F649" s="1314" t="s">
        <v>1078</v>
      </c>
      <c r="G649" s="1483" t="s">
        <v>1078</v>
      </c>
      <c r="H649" s="1484" t="s">
        <v>1078</v>
      </c>
      <c r="I649" s="1314" t="s">
        <v>1078</v>
      </c>
      <c r="J649" s="1483" t="s">
        <v>1078</v>
      </c>
      <c r="K649" s="1484" t="s">
        <v>1078</v>
      </c>
      <c r="L649" s="1314" t="s">
        <v>1078</v>
      </c>
      <c r="M649" s="1483" t="s">
        <v>1078</v>
      </c>
      <c r="N649" s="1484" t="s">
        <v>1078</v>
      </c>
      <c r="O649" s="1314" t="s">
        <v>1078</v>
      </c>
      <c r="P649" s="1483" t="s">
        <v>1078</v>
      </c>
      <c r="Q649" s="1484" t="s">
        <v>1078</v>
      </c>
    </row>
    <row r="650" spans="1:17">
      <c r="A650" s="1303" t="s">
        <v>7192</v>
      </c>
      <c r="B650" s="1304" t="s">
        <v>5509</v>
      </c>
      <c r="C650" s="1305" t="s">
        <v>2284</v>
      </c>
      <c r="D650" s="1479">
        <v>15.6</v>
      </c>
      <c r="E650" s="1480">
        <v>0</v>
      </c>
      <c r="F650" s="1305" t="s">
        <v>2284</v>
      </c>
      <c r="G650" s="1479">
        <v>15.5</v>
      </c>
      <c r="H650" s="1480">
        <v>0</v>
      </c>
      <c r="I650" s="1305" t="s">
        <v>2284</v>
      </c>
      <c r="J650" s="1479">
        <v>15.7</v>
      </c>
      <c r="K650" s="1480">
        <v>0</v>
      </c>
      <c r="L650" s="1305" t="s">
        <v>2284</v>
      </c>
      <c r="M650" s="1479">
        <v>15.5</v>
      </c>
      <c r="N650" s="1480">
        <v>0</v>
      </c>
      <c r="O650" s="1305" t="s">
        <v>2284</v>
      </c>
      <c r="P650" s="1479">
        <v>15.5</v>
      </c>
      <c r="Q650" s="1480">
        <v>0</v>
      </c>
    </row>
    <row r="651" spans="1:17">
      <c r="A651" s="1714" t="s">
        <v>7193</v>
      </c>
      <c r="B651" s="1350" t="s">
        <v>5510</v>
      </c>
      <c r="C651" s="1310" t="s">
        <v>2284</v>
      </c>
      <c r="D651" s="1485">
        <v>15.6</v>
      </c>
      <c r="E651" s="1486">
        <v>0</v>
      </c>
      <c r="F651" s="1310" t="s">
        <v>2284</v>
      </c>
      <c r="G651" s="1485">
        <v>15.5</v>
      </c>
      <c r="H651" s="1486">
        <v>0</v>
      </c>
      <c r="I651" s="1310" t="s">
        <v>2284</v>
      </c>
      <c r="J651" s="1485">
        <v>15.6</v>
      </c>
      <c r="K651" s="1486">
        <v>0</v>
      </c>
      <c r="L651" s="1310" t="s">
        <v>2284</v>
      </c>
      <c r="M651" s="1485">
        <v>15.6</v>
      </c>
      <c r="N651" s="1486">
        <v>0</v>
      </c>
      <c r="O651" s="1310" t="s">
        <v>2284</v>
      </c>
      <c r="P651" s="1485">
        <v>15.5</v>
      </c>
      <c r="Q651" s="1486">
        <v>0</v>
      </c>
    </row>
    <row r="652" spans="1:17">
      <c r="A652" s="1313" t="s">
        <v>7194</v>
      </c>
      <c r="B652" s="1143" t="s">
        <v>5511</v>
      </c>
      <c r="C652" s="1314" t="s">
        <v>1078</v>
      </c>
      <c r="D652" s="1483" t="s">
        <v>1078</v>
      </c>
      <c r="E652" s="1484" t="s">
        <v>1078</v>
      </c>
      <c r="F652" s="1314" t="s">
        <v>1078</v>
      </c>
      <c r="G652" s="1483" t="s">
        <v>1078</v>
      </c>
      <c r="H652" s="1484" t="s">
        <v>1078</v>
      </c>
      <c r="I652" s="1314" t="s">
        <v>1078</v>
      </c>
      <c r="J652" s="1483" t="s">
        <v>1078</v>
      </c>
      <c r="K652" s="1484" t="s">
        <v>1078</v>
      </c>
      <c r="L652" s="1314" t="s">
        <v>1078</v>
      </c>
      <c r="M652" s="1483" t="s">
        <v>1078</v>
      </c>
      <c r="N652" s="1484" t="s">
        <v>1078</v>
      </c>
      <c r="O652" s="1314" t="s">
        <v>1078</v>
      </c>
      <c r="P652" s="1483" t="s">
        <v>1078</v>
      </c>
      <c r="Q652" s="1484" t="s">
        <v>1078</v>
      </c>
    </row>
    <row r="653" spans="1:17">
      <c r="A653" s="1303" t="s">
        <v>7198</v>
      </c>
      <c r="B653" s="1304" t="s">
        <v>5515</v>
      </c>
      <c r="C653" s="1305" t="s">
        <v>2284</v>
      </c>
      <c r="D653" s="1479">
        <v>15.6</v>
      </c>
      <c r="E653" s="1480">
        <v>0</v>
      </c>
      <c r="F653" s="1305" t="s">
        <v>2284</v>
      </c>
      <c r="G653" s="1479">
        <v>15.4</v>
      </c>
      <c r="H653" s="1480">
        <v>0</v>
      </c>
      <c r="I653" s="1305" t="s">
        <v>2284</v>
      </c>
      <c r="J653" s="1479">
        <v>15.6</v>
      </c>
      <c r="K653" s="1480">
        <v>0</v>
      </c>
      <c r="L653" s="1305" t="s">
        <v>2284</v>
      </c>
      <c r="M653" s="1479">
        <v>15.5</v>
      </c>
      <c r="N653" s="1480">
        <v>0</v>
      </c>
      <c r="O653" s="1305" t="s">
        <v>2284</v>
      </c>
      <c r="P653" s="1479">
        <v>15.5</v>
      </c>
      <c r="Q653" s="1480">
        <v>0</v>
      </c>
    </row>
    <row r="654" spans="1:17">
      <c r="A654" s="1714" t="s">
        <v>7199</v>
      </c>
      <c r="B654" s="1350" t="s">
        <v>5516</v>
      </c>
      <c r="C654" s="1310" t="s">
        <v>2284</v>
      </c>
      <c r="D654" s="1485">
        <v>15.6</v>
      </c>
      <c r="E654" s="1486">
        <v>0</v>
      </c>
      <c r="F654" s="1310" t="s">
        <v>2284</v>
      </c>
      <c r="G654" s="1485">
        <v>15.5</v>
      </c>
      <c r="H654" s="1486">
        <v>0</v>
      </c>
      <c r="I654" s="1310" t="s">
        <v>2284</v>
      </c>
      <c r="J654" s="1485">
        <v>15.6</v>
      </c>
      <c r="K654" s="1486">
        <v>0</v>
      </c>
      <c r="L654" s="1310" t="s">
        <v>2284</v>
      </c>
      <c r="M654" s="1485">
        <v>15.6</v>
      </c>
      <c r="N654" s="1486">
        <v>0</v>
      </c>
      <c r="O654" s="1310" t="s">
        <v>2284</v>
      </c>
      <c r="P654" s="1485">
        <v>15.5</v>
      </c>
      <c r="Q654" s="1486">
        <v>0</v>
      </c>
    </row>
    <row r="655" spans="1:17">
      <c r="A655" s="1313" t="s">
        <v>7200</v>
      </c>
      <c r="B655" s="1143" t="s">
        <v>5517</v>
      </c>
      <c r="C655" s="1314" t="s">
        <v>1078</v>
      </c>
      <c r="D655" s="1483" t="s">
        <v>1078</v>
      </c>
      <c r="E655" s="1484" t="s">
        <v>1078</v>
      </c>
      <c r="F655" s="1314" t="s">
        <v>1078</v>
      </c>
      <c r="G655" s="1483" t="s">
        <v>1078</v>
      </c>
      <c r="H655" s="1484" t="s">
        <v>1078</v>
      </c>
      <c r="I655" s="1314" t="s">
        <v>1078</v>
      </c>
      <c r="J655" s="1483" t="s">
        <v>1078</v>
      </c>
      <c r="K655" s="1484" t="s">
        <v>1078</v>
      </c>
      <c r="L655" s="1314" t="s">
        <v>1078</v>
      </c>
      <c r="M655" s="1483" t="s">
        <v>1078</v>
      </c>
      <c r="N655" s="1484" t="s">
        <v>1078</v>
      </c>
      <c r="O655" s="1314" t="s">
        <v>1078</v>
      </c>
      <c r="P655" s="1483" t="s">
        <v>1078</v>
      </c>
      <c r="Q655" s="1484" t="s">
        <v>1078</v>
      </c>
    </row>
    <row r="656" spans="1:17">
      <c r="A656" s="1714" t="s">
        <v>7204</v>
      </c>
      <c r="B656" s="1687" t="s">
        <v>5521</v>
      </c>
      <c r="C656" s="1305" t="s">
        <v>2284</v>
      </c>
      <c r="D656" s="1479">
        <v>15.6</v>
      </c>
      <c r="E656" s="1480">
        <v>0</v>
      </c>
      <c r="F656" s="1305" t="s">
        <v>2284</v>
      </c>
      <c r="G656" s="1479">
        <v>15.5</v>
      </c>
      <c r="H656" s="1480">
        <v>0</v>
      </c>
      <c r="I656" s="1305" t="s">
        <v>2284</v>
      </c>
      <c r="J656" s="1479">
        <v>15.6</v>
      </c>
      <c r="K656" s="1480">
        <v>0</v>
      </c>
      <c r="L656" s="1305" t="s">
        <v>2284</v>
      </c>
      <c r="M656" s="1479">
        <v>15.5</v>
      </c>
      <c r="N656" s="1480">
        <v>0</v>
      </c>
      <c r="O656" s="1305" t="s">
        <v>2284</v>
      </c>
      <c r="P656" s="1479">
        <v>15.6</v>
      </c>
      <c r="Q656" s="1480">
        <v>0</v>
      </c>
    </row>
    <row r="657" spans="1:17">
      <c r="A657" s="1308" t="s">
        <v>7205</v>
      </c>
      <c r="B657" s="1309" t="s">
        <v>5522</v>
      </c>
      <c r="C657" s="1310" t="s">
        <v>2284</v>
      </c>
      <c r="D657" s="1485">
        <v>15.5</v>
      </c>
      <c r="E657" s="1486">
        <v>0</v>
      </c>
      <c r="F657" s="1310" t="s">
        <v>2284</v>
      </c>
      <c r="G657" s="1485">
        <v>15.6</v>
      </c>
      <c r="H657" s="1486">
        <v>0</v>
      </c>
      <c r="I657" s="1310" t="s">
        <v>2284</v>
      </c>
      <c r="J657" s="1485">
        <v>15.6</v>
      </c>
      <c r="K657" s="1486">
        <v>0</v>
      </c>
      <c r="L657" s="1310" t="s">
        <v>2284</v>
      </c>
      <c r="M657" s="1485">
        <v>15.6</v>
      </c>
      <c r="N657" s="1486">
        <v>0</v>
      </c>
      <c r="O657" s="1310" t="s">
        <v>2284</v>
      </c>
      <c r="P657" s="1485">
        <v>15.5</v>
      </c>
      <c r="Q657" s="1486">
        <v>0</v>
      </c>
    </row>
    <row r="658" spans="1:17">
      <c r="A658" s="1313" t="s">
        <v>7206</v>
      </c>
      <c r="B658" s="1143" t="s">
        <v>5523</v>
      </c>
      <c r="C658" s="1314" t="s">
        <v>1078</v>
      </c>
      <c r="D658" s="1483" t="s">
        <v>1078</v>
      </c>
      <c r="E658" s="1484" t="s">
        <v>1078</v>
      </c>
      <c r="F658" s="1314" t="s">
        <v>1078</v>
      </c>
      <c r="G658" s="1483" t="s">
        <v>1078</v>
      </c>
      <c r="H658" s="1484" t="s">
        <v>1078</v>
      </c>
      <c r="I658" s="1314" t="s">
        <v>1078</v>
      </c>
      <c r="J658" s="1483" t="s">
        <v>1078</v>
      </c>
      <c r="K658" s="1484" t="s">
        <v>1078</v>
      </c>
      <c r="L658" s="1314" t="s">
        <v>1078</v>
      </c>
      <c r="M658" s="1483" t="s">
        <v>1078</v>
      </c>
      <c r="N658" s="1484" t="s">
        <v>1078</v>
      </c>
      <c r="O658" s="1314" t="s">
        <v>1078</v>
      </c>
      <c r="P658" s="1483" t="s">
        <v>1078</v>
      </c>
      <c r="Q658" s="1484" t="s">
        <v>1078</v>
      </c>
    </row>
    <row r="659" spans="1:17" ht="72">
      <c r="A659" s="1299" t="s">
        <v>7466</v>
      </c>
      <c r="B659" s="1139" t="s">
        <v>7538</v>
      </c>
      <c r="C659" s="1300" t="s">
        <v>4806</v>
      </c>
      <c r="D659" s="1301" t="s">
        <v>4813</v>
      </c>
      <c r="E659" s="1302" t="s">
        <v>4814</v>
      </c>
      <c r="F659" s="1300" t="s">
        <v>4806</v>
      </c>
      <c r="G659" s="1301" t="s">
        <v>4813</v>
      </c>
      <c r="H659" s="1302" t="s">
        <v>4814</v>
      </c>
      <c r="I659" s="1300" t="s">
        <v>4806</v>
      </c>
      <c r="J659" s="1301" t="s">
        <v>4813</v>
      </c>
      <c r="K659" s="1302" t="s">
        <v>4814</v>
      </c>
      <c r="L659" s="1300" t="s">
        <v>4806</v>
      </c>
      <c r="M659" s="1301" t="s">
        <v>4813</v>
      </c>
      <c r="N659" s="1302" t="s">
        <v>4814</v>
      </c>
      <c r="O659" s="1300" t="s">
        <v>4806</v>
      </c>
      <c r="P659" s="1301" t="s">
        <v>4813</v>
      </c>
      <c r="Q659" s="1302" t="s">
        <v>4814</v>
      </c>
    </row>
    <row r="660" spans="1:17">
      <c r="A660" s="1303" t="s">
        <v>7186</v>
      </c>
      <c r="B660" s="1304" t="s">
        <v>7528</v>
      </c>
      <c r="C660" s="1305" t="s">
        <v>2284</v>
      </c>
      <c r="D660" s="1479">
        <v>20.7</v>
      </c>
      <c r="E660" s="1480">
        <v>0</v>
      </c>
      <c r="F660" s="1305" t="s">
        <v>2284</v>
      </c>
      <c r="G660" s="1479">
        <v>20.6</v>
      </c>
      <c r="H660" s="1480">
        <v>0</v>
      </c>
      <c r="I660" s="1305" t="s">
        <v>2284</v>
      </c>
      <c r="J660" s="1479">
        <v>20.6</v>
      </c>
      <c r="K660" s="1480">
        <v>0</v>
      </c>
      <c r="L660" s="1305" t="s">
        <v>2284</v>
      </c>
      <c r="M660" s="1479">
        <v>20.7</v>
      </c>
      <c r="N660" s="1480">
        <v>0</v>
      </c>
      <c r="O660" s="1305" t="s">
        <v>2284</v>
      </c>
      <c r="P660" s="1479">
        <v>20.6</v>
      </c>
      <c r="Q660" s="1480">
        <v>0</v>
      </c>
    </row>
    <row r="661" spans="1:17">
      <c r="A661" s="1714" t="s">
        <v>7187</v>
      </c>
      <c r="B661" s="1350" t="s">
        <v>7529</v>
      </c>
      <c r="C661" s="1310" t="s">
        <v>2284</v>
      </c>
      <c r="D661" s="1485">
        <v>20.7</v>
      </c>
      <c r="E661" s="1486">
        <v>0</v>
      </c>
      <c r="F661" s="1310" t="s">
        <v>2284</v>
      </c>
      <c r="G661" s="1485">
        <v>20.5</v>
      </c>
      <c r="H661" s="1486">
        <v>0</v>
      </c>
      <c r="I661" s="1310" t="s">
        <v>2284</v>
      </c>
      <c r="J661" s="1485">
        <v>20.6</v>
      </c>
      <c r="K661" s="1486">
        <v>0</v>
      </c>
      <c r="L661" s="1310" t="s">
        <v>2284</v>
      </c>
      <c r="M661" s="1485">
        <v>20.5</v>
      </c>
      <c r="N661" s="1486">
        <v>0</v>
      </c>
      <c r="O661" s="1310" t="s">
        <v>2284</v>
      </c>
      <c r="P661" s="1485">
        <v>20.6</v>
      </c>
      <c r="Q661" s="1486">
        <v>0</v>
      </c>
    </row>
    <row r="662" spans="1:17">
      <c r="A662" s="1313" t="s">
        <v>7188</v>
      </c>
      <c r="B662" s="1143" t="s">
        <v>7530</v>
      </c>
      <c r="C662" s="1314" t="s">
        <v>1078</v>
      </c>
      <c r="D662" s="1483" t="s">
        <v>1078</v>
      </c>
      <c r="E662" s="1484" t="s">
        <v>1078</v>
      </c>
      <c r="F662" s="1314" t="s">
        <v>1078</v>
      </c>
      <c r="G662" s="1483" t="s">
        <v>1078</v>
      </c>
      <c r="H662" s="1484" t="s">
        <v>1078</v>
      </c>
      <c r="I662" s="1314" t="s">
        <v>1078</v>
      </c>
      <c r="J662" s="1483" t="s">
        <v>1078</v>
      </c>
      <c r="K662" s="1484" t="s">
        <v>1078</v>
      </c>
      <c r="L662" s="1314" t="s">
        <v>1078</v>
      </c>
      <c r="M662" s="1483" t="s">
        <v>1078</v>
      </c>
      <c r="N662" s="1484" t="s">
        <v>1078</v>
      </c>
      <c r="O662" s="1314" t="s">
        <v>1078</v>
      </c>
      <c r="P662" s="1483" t="s">
        <v>1078</v>
      </c>
      <c r="Q662" s="1484" t="s">
        <v>1078</v>
      </c>
    </row>
    <row r="663" spans="1:17">
      <c r="A663" s="1303" t="s">
        <v>7192</v>
      </c>
      <c r="B663" s="1304" t="s">
        <v>5509</v>
      </c>
      <c r="C663" s="1305" t="s">
        <v>2284</v>
      </c>
      <c r="D663" s="1479">
        <v>20.6</v>
      </c>
      <c r="E663" s="1480">
        <v>0</v>
      </c>
      <c r="F663" s="1305" t="s">
        <v>2284</v>
      </c>
      <c r="G663" s="1479">
        <v>20.5</v>
      </c>
      <c r="H663" s="1480">
        <v>0</v>
      </c>
      <c r="I663" s="1305" t="s">
        <v>2284</v>
      </c>
      <c r="J663" s="1479">
        <v>20.6</v>
      </c>
      <c r="K663" s="1480">
        <v>0</v>
      </c>
      <c r="L663" s="1305" t="s">
        <v>2284</v>
      </c>
      <c r="M663" s="1479">
        <v>20.6</v>
      </c>
      <c r="N663" s="1480">
        <v>0</v>
      </c>
      <c r="O663" s="1305" t="s">
        <v>2284</v>
      </c>
      <c r="P663" s="1479">
        <v>20.5</v>
      </c>
      <c r="Q663" s="1480">
        <v>0</v>
      </c>
    </row>
    <row r="664" spans="1:17">
      <c r="A664" s="1714" t="s">
        <v>7193</v>
      </c>
      <c r="B664" s="1350" t="s">
        <v>5510</v>
      </c>
      <c r="C664" s="1310" t="s">
        <v>2284</v>
      </c>
      <c r="D664" s="1485">
        <v>20.6</v>
      </c>
      <c r="E664" s="1486">
        <v>0</v>
      </c>
      <c r="F664" s="1310" t="s">
        <v>2284</v>
      </c>
      <c r="G664" s="1485">
        <v>20.5</v>
      </c>
      <c r="H664" s="1486">
        <v>0</v>
      </c>
      <c r="I664" s="1310" t="s">
        <v>2284</v>
      </c>
      <c r="J664" s="1485">
        <v>20.5</v>
      </c>
      <c r="K664" s="1486">
        <v>0</v>
      </c>
      <c r="L664" s="1310" t="s">
        <v>2284</v>
      </c>
      <c r="M664" s="1485">
        <v>20.5</v>
      </c>
      <c r="N664" s="1486">
        <v>0</v>
      </c>
      <c r="O664" s="1310" t="s">
        <v>2284</v>
      </c>
      <c r="P664" s="1485">
        <v>20.6</v>
      </c>
      <c r="Q664" s="1486">
        <v>0</v>
      </c>
    </row>
    <row r="665" spans="1:17">
      <c r="A665" s="1313" t="s">
        <v>7194</v>
      </c>
      <c r="B665" s="1143" t="s">
        <v>5511</v>
      </c>
      <c r="C665" s="1314" t="s">
        <v>1078</v>
      </c>
      <c r="D665" s="1483" t="s">
        <v>1078</v>
      </c>
      <c r="E665" s="1484" t="s">
        <v>1078</v>
      </c>
      <c r="F665" s="1314" t="s">
        <v>1078</v>
      </c>
      <c r="G665" s="1483" t="s">
        <v>1078</v>
      </c>
      <c r="H665" s="1484" t="s">
        <v>1078</v>
      </c>
      <c r="I665" s="1314" t="s">
        <v>1078</v>
      </c>
      <c r="J665" s="1483" t="s">
        <v>1078</v>
      </c>
      <c r="K665" s="1484" t="s">
        <v>1078</v>
      </c>
      <c r="L665" s="1314" t="s">
        <v>1078</v>
      </c>
      <c r="M665" s="1483" t="s">
        <v>1078</v>
      </c>
      <c r="N665" s="1484" t="s">
        <v>1078</v>
      </c>
      <c r="O665" s="1314" t="s">
        <v>1078</v>
      </c>
      <c r="P665" s="1483" t="s">
        <v>1078</v>
      </c>
      <c r="Q665" s="1484" t="s">
        <v>1078</v>
      </c>
    </row>
    <row r="666" spans="1:17">
      <c r="A666" s="1303" t="s">
        <v>7198</v>
      </c>
      <c r="B666" s="1304" t="s">
        <v>5515</v>
      </c>
      <c r="C666" s="1305" t="s">
        <v>2284</v>
      </c>
      <c r="D666" s="1479">
        <v>20.5</v>
      </c>
      <c r="E666" s="1480">
        <v>0</v>
      </c>
      <c r="F666" s="1305" t="s">
        <v>2284</v>
      </c>
      <c r="G666" s="1479">
        <v>20.5</v>
      </c>
      <c r="H666" s="1480">
        <v>0</v>
      </c>
      <c r="I666" s="1305" t="s">
        <v>2284</v>
      </c>
      <c r="J666" s="1479">
        <v>20.6</v>
      </c>
      <c r="K666" s="1480">
        <v>0</v>
      </c>
      <c r="L666" s="1305" t="s">
        <v>2284</v>
      </c>
      <c r="M666" s="1479">
        <v>20.7</v>
      </c>
      <c r="N666" s="1480">
        <v>0</v>
      </c>
      <c r="O666" s="1305" t="s">
        <v>2284</v>
      </c>
      <c r="P666" s="1479">
        <v>20.6</v>
      </c>
      <c r="Q666" s="1480">
        <v>0</v>
      </c>
    </row>
    <row r="667" spans="1:17">
      <c r="A667" s="1714" t="s">
        <v>7199</v>
      </c>
      <c r="B667" s="1350" t="s">
        <v>5516</v>
      </c>
      <c r="C667" s="1310" t="s">
        <v>2284</v>
      </c>
      <c r="D667" s="1485">
        <v>20.6</v>
      </c>
      <c r="E667" s="1486">
        <v>0</v>
      </c>
      <c r="F667" s="1310" t="s">
        <v>2284</v>
      </c>
      <c r="G667" s="1485">
        <v>20.5</v>
      </c>
      <c r="H667" s="1486">
        <v>0</v>
      </c>
      <c r="I667" s="1310" t="s">
        <v>2284</v>
      </c>
      <c r="J667" s="1485">
        <v>20.6</v>
      </c>
      <c r="K667" s="1486">
        <v>0</v>
      </c>
      <c r="L667" s="1310" t="s">
        <v>2284</v>
      </c>
      <c r="M667" s="1485">
        <v>20.7</v>
      </c>
      <c r="N667" s="1486">
        <v>0</v>
      </c>
      <c r="O667" s="1310" t="s">
        <v>2284</v>
      </c>
      <c r="P667" s="1485">
        <v>20.5</v>
      </c>
      <c r="Q667" s="1486">
        <v>0</v>
      </c>
    </row>
    <row r="668" spans="1:17">
      <c r="A668" s="1313" t="s">
        <v>7200</v>
      </c>
      <c r="B668" s="1143" t="s">
        <v>5517</v>
      </c>
      <c r="C668" s="1314" t="s">
        <v>1078</v>
      </c>
      <c r="D668" s="1483" t="s">
        <v>1078</v>
      </c>
      <c r="E668" s="1484" t="s">
        <v>1078</v>
      </c>
      <c r="F668" s="1314" t="s">
        <v>1078</v>
      </c>
      <c r="G668" s="1483" t="s">
        <v>1078</v>
      </c>
      <c r="H668" s="1484" t="s">
        <v>1078</v>
      </c>
      <c r="I668" s="1314" t="s">
        <v>1078</v>
      </c>
      <c r="J668" s="1483" t="s">
        <v>1078</v>
      </c>
      <c r="K668" s="1484" t="s">
        <v>1078</v>
      </c>
      <c r="L668" s="1314" t="s">
        <v>1078</v>
      </c>
      <c r="M668" s="1483" t="s">
        <v>1078</v>
      </c>
      <c r="N668" s="1484" t="s">
        <v>1078</v>
      </c>
      <c r="O668" s="1314" t="s">
        <v>1078</v>
      </c>
      <c r="P668" s="1483" t="s">
        <v>1078</v>
      </c>
      <c r="Q668" s="1484" t="s">
        <v>1078</v>
      </c>
    </row>
    <row r="669" spans="1:17">
      <c r="A669" s="1714" t="s">
        <v>7204</v>
      </c>
      <c r="B669" s="1687" t="s">
        <v>5521</v>
      </c>
      <c r="C669" s="1305" t="s">
        <v>2284</v>
      </c>
      <c r="D669" s="1479">
        <v>20.6</v>
      </c>
      <c r="E669" s="1480">
        <v>0</v>
      </c>
      <c r="F669" s="1305" t="s">
        <v>2284</v>
      </c>
      <c r="G669" s="1479">
        <v>20.5</v>
      </c>
      <c r="H669" s="1480">
        <v>0</v>
      </c>
      <c r="I669" s="1305" t="s">
        <v>2284</v>
      </c>
      <c r="J669" s="1479">
        <v>20.6</v>
      </c>
      <c r="K669" s="1480">
        <v>0</v>
      </c>
      <c r="L669" s="1305" t="s">
        <v>2284</v>
      </c>
      <c r="M669" s="1479">
        <v>20.5</v>
      </c>
      <c r="N669" s="1480">
        <v>0</v>
      </c>
      <c r="O669" s="1305" t="s">
        <v>2284</v>
      </c>
      <c r="P669" s="1479">
        <v>20.6</v>
      </c>
      <c r="Q669" s="1480">
        <v>0</v>
      </c>
    </row>
    <row r="670" spans="1:17">
      <c r="A670" s="1308" t="s">
        <v>7205</v>
      </c>
      <c r="B670" s="1309" t="s">
        <v>5522</v>
      </c>
      <c r="C670" s="1310" t="s">
        <v>2284</v>
      </c>
      <c r="D670" s="1485">
        <v>20.6</v>
      </c>
      <c r="E670" s="1486">
        <v>0</v>
      </c>
      <c r="F670" s="1310" t="s">
        <v>2284</v>
      </c>
      <c r="G670" s="1485">
        <v>20.5</v>
      </c>
      <c r="H670" s="1486">
        <v>0</v>
      </c>
      <c r="I670" s="1310" t="s">
        <v>2284</v>
      </c>
      <c r="J670" s="1485">
        <v>20.7</v>
      </c>
      <c r="K670" s="1486">
        <v>0</v>
      </c>
      <c r="L670" s="1310" t="s">
        <v>2284</v>
      </c>
      <c r="M670" s="1485">
        <v>20.5</v>
      </c>
      <c r="N670" s="1486">
        <v>0</v>
      </c>
      <c r="O670" s="1310" t="s">
        <v>2284</v>
      </c>
      <c r="P670" s="1485">
        <v>20.6</v>
      </c>
      <c r="Q670" s="1486">
        <v>0</v>
      </c>
    </row>
    <row r="671" spans="1:17" ht="19.5" thickBot="1">
      <c r="A671" s="1741" t="s">
        <v>7206</v>
      </c>
      <c r="B671" s="1687" t="s">
        <v>5523</v>
      </c>
      <c r="C671" s="1493" t="s">
        <v>1078</v>
      </c>
      <c r="D671" s="2134" t="s">
        <v>1078</v>
      </c>
      <c r="E671" s="2135" t="s">
        <v>1078</v>
      </c>
      <c r="F671" s="1493" t="s">
        <v>1078</v>
      </c>
      <c r="G671" s="2134" t="s">
        <v>1078</v>
      </c>
      <c r="H671" s="2135" t="s">
        <v>1078</v>
      </c>
      <c r="I671" s="1493" t="s">
        <v>1078</v>
      </c>
      <c r="J671" s="2134" t="s">
        <v>1078</v>
      </c>
      <c r="K671" s="2135" t="s">
        <v>1078</v>
      </c>
      <c r="L671" s="1493" t="s">
        <v>1078</v>
      </c>
      <c r="M671" s="2134" t="s">
        <v>1078</v>
      </c>
      <c r="N671" s="2135" t="s">
        <v>1078</v>
      </c>
      <c r="O671" s="1493" t="s">
        <v>1078</v>
      </c>
      <c r="P671" s="2134" t="s">
        <v>1078</v>
      </c>
      <c r="Q671" s="2135" t="s">
        <v>1078</v>
      </c>
    </row>
    <row r="672" spans="1:17" ht="19.5" thickTop="1">
      <c r="A672" s="2065" t="s">
        <v>7467</v>
      </c>
      <c r="B672" s="2061" t="s">
        <v>7539</v>
      </c>
      <c r="C672" s="2062"/>
      <c r="D672" s="2063"/>
      <c r="E672" s="2064"/>
      <c r="F672" s="2062"/>
      <c r="G672" s="2063"/>
      <c r="H672" s="2064"/>
      <c r="I672" s="2062"/>
      <c r="J672" s="2063"/>
      <c r="K672" s="2064"/>
      <c r="L672" s="2062"/>
      <c r="M672" s="2063"/>
      <c r="N672" s="2064"/>
      <c r="O672" s="2062"/>
      <c r="P672" s="2063"/>
      <c r="Q672" s="2064"/>
    </row>
    <row r="673" spans="1:17">
      <c r="A673" s="1296" t="s">
        <v>7171</v>
      </c>
      <c r="B673" s="1160" t="s">
        <v>7453</v>
      </c>
      <c r="C673" s="1207"/>
      <c r="D673" s="2167">
        <v>5.35</v>
      </c>
      <c r="E673" s="1209"/>
      <c r="F673" s="1207"/>
      <c r="G673" s="2167">
        <v>6.5</v>
      </c>
      <c r="H673" s="1209"/>
      <c r="I673" s="1207"/>
      <c r="J673" s="2167">
        <v>5.8</v>
      </c>
      <c r="K673" s="1209"/>
      <c r="L673" s="1207"/>
      <c r="M673" s="2167">
        <v>6.8</v>
      </c>
      <c r="N673" s="1209"/>
      <c r="O673" s="1207"/>
      <c r="P673" s="2167">
        <v>6.2</v>
      </c>
      <c r="Q673" s="1209"/>
    </row>
    <row r="674" spans="1:17">
      <c r="A674" s="1298" t="s">
        <v>5005</v>
      </c>
      <c r="B674" s="1139" t="s">
        <v>5007</v>
      </c>
      <c r="C674" s="1207"/>
      <c r="D674" s="1208" t="s">
        <v>7335</v>
      </c>
      <c r="E674" s="1209"/>
      <c r="F674" s="1207"/>
      <c r="G674" s="1208" t="s">
        <v>7567</v>
      </c>
      <c r="H674" s="1209"/>
      <c r="I674" s="1207"/>
      <c r="J674" s="1208" t="s">
        <v>7583</v>
      </c>
      <c r="K674" s="1209"/>
      <c r="L674" s="1207"/>
      <c r="M674" s="1208" t="s">
        <v>7594</v>
      </c>
      <c r="N674" s="1209"/>
      <c r="O674" s="1207"/>
      <c r="P674" s="1208" t="s">
        <v>7623</v>
      </c>
      <c r="Q674" s="1209"/>
    </row>
    <row r="675" spans="1:17">
      <c r="A675" s="1298" t="s">
        <v>5315</v>
      </c>
      <c r="B675" s="1139" t="s">
        <v>7044</v>
      </c>
      <c r="C675" s="1207"/>
      <c r="D675" s="1208" t="s">
        <v>7337</v>
      </c>
      <c r="E675" s="1209"/>
      <c r="F675" s="1207"/>
      <c r="G675" s="1208" t="s">
        <v>7569</v>
      </c>
      <c r="H675" s="1209"/>
      <c r="I675" s="1207"/>
      <c r="J675" s="1208" t="s">
        <v>7585</v>
      </c>
      <c r="K675" s="1209"/>
      <c r="L675" s="1207"/>
      <c r="M675" s="1208" t="s">
        <v>7595</v>
      </c>
      <c r="N675" s="1209"/>
      <c r="O675" s="1207"/>
      <c r="P675" s="1208" t="s">
        <v>7624</v>
      </c>
      <c r="Q675" s="1209"/>
    </row>
    <row r="676" spans="1:17">
      <c r="A676" s="1298" t="s">
        <v>5316</v>
      </c>
      <c r="B676" s="1139" t="s">
        <v>5489</v>
      </c>
      <c r="C676" s="1207"/>
      <c r="D676" s="1208" t="s">
        <v>7468</v>
      </c>
      <c r="E676" s="1209"/>
      <c r="F676" s="1207"/>
      <c r="G676" s="1208" t="s">
        <v>7574</v>
      </c>
      <c r="H676" s="1209"/>
      <c r="I676" s="1207"/>
      <c r="J676" s="1208" t="s">
        <v>7590</v>
      </c>
      <c r="K676" s="1209"/>
      <c r="L676" s="1207"/>
      <c r="M676" s="1208" t="s">
        <v>7600</v>
      </c>
      <c r="N676" s="1209"/>
      <c r="O676" s="1207"/>
      <c r="P676" s="1208" t="s">
        <v>7629</v>
      </c>
      <c r="Q676" s="1209"/>
    </row>
    <row r="677" spans="1:17">
      <c r="A677" s="1298" t="s">
        <v>5317</v>
      </c>
      <c r="B677" s="1139" t="s">
        <v>5490</v>
      </c>
      <c r="C677" s="1207"/>
      <c r="D677" s="1244" t="s">
        <v>5932</v>
      </c>
      <c r="E677" s="1209" t="s">
        <v>5731</v>
      </c>
      <c r="F677" s="1207"/>
      <c r="G677" s="1244" t="s">
        <v>4830</v>
      </c>
      <c r="H677" s="1209" t="s">
        <v>5731</v>
      </c>
      <c r="I677" s="1207"/>
      <c r="J677" s="1980" t="s">
        <v>4830</v>
      </c>
      <c r="K677" s="1209"/>
      <c r="L677" s="1207"/>
      <c r="M677" s="1244" t="s">
        <v>4830</v>
      </c>
      <c r="N677" s="1209"/>
      <c r="O677" s="1207"/>
      <c r="P677" s="1244" t="s">
        <v>4830</v>
      </c>
      <c r="Q677" s="1209"/>
    </row>
    <row r="678" spans="1:17">
      <c r="A678" s="1298" t="s">
        <v>5297</v>
      </c>
      <c r="B678" s="1139" t="s">
        <v>5386</v>
      </c>
      <c r="C678" s="1207"/>
      <c r="D678" s="1208" t="s">
        <v>7339</v>
      </c>
      <c r="E678" s="1209"/>
      <c r="F678" s="1207"/>
      <c r="G678" s="1208" t="s">
        <v>7568</v>
      </c>
      <c r="H678" s="1209"/>
      <c r="I678" s="1207"/>
      <c r="J678" s="1208" t="s">
        <v>7584</v>
      </c>
      <c r="K678" s="1209"/>
      <c r="L678" s="1207"/>
      <c r="M678" s="1208" t="s">
        <v>3355</v>
      </c>
      <c r="N678" s="1209"/>
      <c r="O678" s="1207"/>
      <c r="P678" s="1208" t="s">
        <v>6396</v>
      </c>
      <c r="Q678" s="1209"/>
    </row>
    <row r="679" spans="1:17">
      <c r="A679" s="1332" t="s">
        <v>7250</v>
      </c>
      <c r="B679" s="1139" t="s">
        <v>7469</v>
      </c>
      <c r="C679" s="1207"/>
      <c r="D679" s="1208">
        <v>10</v>
      </c>
      <c r="E679" s="1209"/>
      <c r="F679" s="1207"/>
      <c r="G679" s="1208">
        <v>10</v>
      </c>
      <c r="H679" s="1209"/>
      <c r="I679" s="1207"/>
      <c r="J679" s="1208">
        <v>10</v>
      </c>
      <c r="K679" s="1209"/>
      <c r="L679" s="1207"/>
      <c r="M679" s="1208">
        <v>10</v>
      </c>
      <c r="N679" s="1209"/>
      <c r="O679" s="1207"/>
      <c r="P679" s="1208">
        <v>10</v>
      </c>
      <c r="Q679" s="1209"/>
    </row>
    <row r="680" spans="1:17">
      <c r="A680" s="1332" t="s">
        <v>7251</v>
      </c>
      <c r="B680" s="1139" t="s">
        <v>7470</v>
      </c>
      <c r="C680" s="1207"/>
      <c r="D680" s="1208">
        <v>20</v>
      </c>
      <c r="E680" s="1209"/>
      <c r="F680" s="1207"/>
      <c r="G680" s="1208">
        <v>10</v>
      </c>
      <c r="H680" s="1209"/>
      <c r="I680" s="1207"/>
      <c r="J680" s="1208">
        <v>10</v>
      </c>
      <c r="K680" s="1209"/>
      <c r="L680" s="1207"/>
      <c r="M680" s="1208">
        <v>10</v>
      </c>
      <c r="N680" s="1209"/>
      <c r="O680" s="1207"/>
      <c r="P680" s="1208">
        <v>10</v>
      </c>
      <c r="Q680" s="1209"/>
    </row>
    <row r="681" spans="1:17">
      <c r="A681" s="1332" t="s">
        <v>7252</v>
      </c>
      <c r="B681" s="1139" t="s">
        <v>7471</v>
      </c>
      <c r="C681" s="1207"/>
      <c r="D681" s="1208">
        <v>10</v>
      </c>
      <c r="E681" s="1209"/>
      <c r="F681" s="1207"/>
      <c r="G681" s="1208">
        <v>10</v>
      </c>
      <c r="H681" s="1209"/>
      <c r="I681" s="1207"/>
      <c r="J681" s="1208">
        <v>10</v>
      </c>
      <c r="K681" s="1209"/>
      <c r="L681" s="1207"/>
      <c r="M681" s="1208">
        <v>10</v>
      </c>
      <c r="N681" s="1209"/>
      <c r="O681" s="1207"/>
      <c r="P681" s="1208">
        <v>10</v>
      </c>
      <c r="Q681" s="1209"/>
    </row>
    <row r="682" spans="1:17">
      <c r="A682" s="1332" t="s">
        <v>7253</v>
      </c>
      <c r="B682" s="1139" t="s">
        <v>7472</v>
      </c>
      <c r="C682" s="1207"/>
      <c r="D682" s="1208">
        <v>10</v>
      </c>
      <c r="E682" s="1209"/>
      <c r="F682" s="1207"/>
      <c r="G682" s="1208">
        <v>10</v>
      </c>
      <c r="H682" s="1209"/>
      <c r="I682" s="1207"/>
      <c r="J682" s="1208">
        <v>10</v>
      </c>
      <c r="K682" s="1209"/>
      <c r="L682" s="1207"/>
      <c r="M682" s="1208">
        <v>10</v>
      </c>
      <c r="N682" s="1209"/>
      <c r="O682" s="1207"/>
      <c r="P682" s="1208">
        <v>10</v>
      </c>
      <c r="Q682" s="1209"/>
    </row>
    <row r="683" spans="1:17">
      <c r="A683" s="1332" t="s">
        <v>7473</v>
      </c>
      <c r="B683" s="1139" t="s">
        <v>7474</v>
      </c>
      <c r="C683" s="1207"/>
      <c r="D683" s="1208">
        <v>10</v>
      </c>
      <c r="E683" s="1209"/>
      <c r="F683" s="1207"/>
      <c r="G683" s="1208">
        <v>10</v>
      </c>
      <c r="H683" s="1209"/>
      <c r="I683" s="1207"/>
      <c r="J683" s="1208">
        <v>10</v>
      </c>
      <c r="K683" s="1209"/>
      <c r="L683" s="1207"/>
      <c r="M683" s="1208">
        <v>10</v>
      </c>
      <c r="N683" s="1209"/>
      <c r="O683" s="1207"/>
      <c r="P683" s="1208">
        <v>10</v>
      </c>
      <c r="Q683" s="1209"/>
    </row>
    <row r="684" spans="1:17">
      <c r="A684" s="1332" t="s">
        <v>7475</v>
      </c>
      <c r="B684" s="1139" t="s">
        <v>7476</v>
      </c>
      <c r="C684" s="1207"/>
      <c r="D684" s="1208">
        <v>20</v>
      </c>
      <c r="E684" s="1209"/>
      <c r="F684" s="1207"/>
      <c r="G684" s="1208">
        <v>10</v>
      </c>
      <c r="H684" s="1209"/>
      <c r="I684" s="1207"/>
      <c r="J684" s="1208">
        <v>10</v>
      </c>
      <c r="K684" s="1209"/>
      <c r="L684" s="1207"/>
      <c r="M684" s="1208">
        <v>10</v>
      </c>
      <c r="N684" s="1209"/>
      <c r="O684" s="1207"/>
      <c r="P684" s="1208">
        <v>10</v>
      </c>
      <c r="Q684" s="1209"/>
    </row>
    <row r="685" spans="1:17">
      <c r="A685" s="1332" t="s">
        <v>7477</v>
      </c>
      <c r="B685" s="1139" t="s">
        <v>7478</v>
      </c>
      <c r="C685" s="1207"/>
      <c r="D685" s="1208">
        <v>10</v>
      </c>
      <c r="E685" s="1209"/>
      <c r="F685" s="1207"/>
      <c r="G685" s="1208">
        <v>10</v>
      </c>
      <c r="H685" s="1209"/>
      <c r="I685" s="1207"/>
      <c r="J685" s="1208">
        <v>10</v>
      </c>
      <c r="K685" s="1209"/>
      <c r="L685" s="1207"/>
      <c r="M685" s="1208">
        <v>10</v>
      </c>
      <c r="N685" s="1209"/>
      <c r="O685" s="1207"/>
      <c r="P685" s="1208">
        <v>10</v>
      </c>
      <c r="Q685" s="1209"/>
    </row>
    <row r="686" spans="1:17">
      <c r="A686" s="1332" t="s">
        <v>7479</v>
      </c>
      <c r="B686" s="1139" t="s">
        <v>7480</v>
      </c>
      <c r="C686" s="1207"/>
      <c r="D686" s="1208">
        <v>10</v>
      </c>
      <c r="E686" s="1209"/>
      <c r="F686" s="1207"/>
      <c r="G686" s="1208">
        <v>10</v>
      </c>
      <c r="H686" s="1209"/>
      <c r="I686" s="1207"/>
      <c r="J686" s="1208">
        <v>10</v>
      </c>
      <c r="K686" s="1209"/>
      <c r="L686" s="1207"/>
      <c r="M686" s="1208">
        <v>10</v>
      </c>
      <c r="N686" s="1209"/>
      <c r="O686" s="1207"/>
      <c r="P686" s="1208">
        <v>10</v>
      </c>
      <c r="Q686" s="1209"/>
    </row>
    <row r="687" spans="1:17">
      <c r="A687" s="1332" t="s">
        <v>7481</v>
      </c>
      <c r="B687" s="1139" t="s">
        <v>7482</v>
      </c>
      <c r="C687" s="1207"/>
      <c r="D687" s="1208">
        <v>20</v>
      </c>
      <c r="E687" s="1209"/>
      <c r="F687" s="1207"/>
      <c r="G687" s="1208">
        <v>20</v>
      </c>
      <c r="H687" s="1209"/>
      <c r="I687" s="1207"/>
      <c r="J687" s="1208">
        <v>20</v>
      </c>
      <c r="K687" s="1209"/>
      <c r="L687" s="1207"/>
      <c r="M687" s="1208">
        <v>20</v>
      </c>
      <c r="N687" s="1209"/>
      <c r="O687" s="1207"/>
      <c r="P687" s="1208">
        <v>20</v>
      </c>
      <c r="Q687" s="1209"/>
    </row>
    <row r="688" spans="1:17">
      <c r="A688" s="1332" t="s">
        <v>7483</v>
      </c>
      <c r="B688" s="1139" t="s">
        <v>7484</v>
      </c>
      <c r="C688" s="1207"/>
      <c r="D688" s="1208">
        <v>20</v>
      </c>
      <c r="E688" s="1209"/>
      <c r="F688" s="1207"/>
      <c r="G688" s="1208">
        <v>20</v>
      </c>
      <c r="H688" s="1209"/>
      <c r="I688" s="1207"/>
      <c r="J688" s="1208">
        <v>20</v>
      </c>
      <c r="K688" s="1209"/>
      <c r="L688" s="1207"/>
      <c r="M688" s="1208">
        <v>20</v>
      </c>
      <c r="N688" s="1209"/>
      <c r="O688" s="1207"/>
      <c r="P688" s="1208">
        <v>20</v>
      </c>
      <c r="Q688" s="1209"/>
    </row>
    <row r="689" spans="1:17">
      <c r="A689" s="1332" t="s">
        <v>7485</v>
      </c>
      <c r="B689" s="1139" t="s">
        <v>7486</v>
      </c>
      <c r="C689" s="1207"/>
      <c r="D689" s="1208">
        <v>30</v>
      </c>
      <c r="E689" s="1209"/>
      <c r="F689" s="1207"/>
      <c r="G689" s="1208">
        <v>30</v>
      </c>
      <c r="H689" s="1209"/>
      <c r="I689" s="1207"/>
      <c r="J689" s="1208">
        <v>30</v>
      </c>
      <c r="K689" s="1209"/>
      <c r="L689" s="1207"/>
      <c r="M689" s="1208">
        <v>30</v>
      </c>
      <c r="N689" s="1209"/>
      <c r="O689" s="1207"/>
      <c r="P689" s="1208">
        <v>30</v>
      </c>
      <c r="Q689" s="1209"/>
    </row>
    <row r="690" spans="1:17">
      <c r="A690" s="1332" t="s">
        <v>7487</v>
      </c>
      <c r="B690" s="1139" t="s">
        <v>7488</v>
      </c>
      <c r="C690" s="1207"/>
      <c r="D690" s="1208">
        <v>30</v>
      </c>
      <c r="E690" s="1209"/>
      <c r="F690" s="1207"/>
      <c r="G690" s="1208">
        <v>30</v>
      </c>
      <c r="H690" s="1209"/>
      <c r="I690" s="1207"/>
      <c r="J690" s="1208">
        <v>30</v>
      </c>
      <c r="K690" s="1209"/>
      <c r="L690" s="1207"/>
      <c r="M690" s="1208">
        <v>25</v>
      </c>
      <c r="N690" s="1209"/>
      <c r="O690" s="1207"/>
      <c r="P690" s="1208">
        <v>30</v>
      </c>
      <c r="Q690" s="1209"/>
    </row>
    <row r="691" spans="1:17">
      <c r="A691" s="1332" t="s">
        <v>7489</v>
      </c>
      <c r="B691" s="1139" t="s">
        <v>7490</v>
      </c>
      <c r="C691" s="1207"/>
      <c r="D691" s="1208">
        <v>20</v>
      </c>
      <c r="E691" s="1209"/>
      <c r="F691" s="1207"/>
      <c r="G691" s="1208">
        <v>20</v>
      </c>
      <c r="H691" s="1209"/>
      <c r="I691" s="1207"/>
      <c r="J691" s="1208">
        <v>20</v>
      </c>
      <c r="K691" s="1209"/>
      <c r="L691" s="1207"/>
      <c r="M691" s="1208">
        <v>20</v>
      </c>
      <c r="N691" s="1209"/>
      <c r="O691" s="1207"/>
      <c r="P691" s="1208">
        <v>20</v>
      </c>
      <c r="Q691" s="1209"/>
    </row>
    <row r="692" spans="1:17">
      <c r="A692" s="1332" t="s">
        <v>7491</v>
      </c>
      <c r="B692" s="1139" t="s">
        <v>7492</v>
      </c>
      <c r="C692" s="1207"/>
      <c r="D692" s="1208">
        <v>20</v>
      </c>
      <c r="E692" s="1209"/>
      <c r="F692" s="1207"/>
      <c r="G692" s="1208">
        <v>20</v>
      </c>
      <c r="H692" s="1209"/>
      <c r="I692" s="1207"/>
      <c r="J692" s="1208">
        <v>20</v>
      </c>
      <c r="K692" s="1209"/>
      <c r="L692" s="1207"/>
      <c r="M692" s="1208">
        <v>20</v>
      </c>
      <c r="N692" s="1209"/>
      <c r="O692" s="1207"/>
      <c r="P692" s="1208">
        <v>20</v>
      </c>
      <c r="Q692" s="1209"/>
    </row>
    <row r="693" spans="1:17">
      <c r="A693" s="1332" t="s">
        <v>7493</v>
      </c>
      <c r="B693" s="1139" t="s">
        <v>7494</v>
      </c>
      <c r="C693" s="1207"/>
      <c r="D693" s="1208">
        <v>30</v>
      </c>
      <c r="E693" s="1209"/>
      <c r="F693" s="1207"/>
      <c r="G693" s="1208">
        <v>30</v>
      </c>
      <c r="H693" s="1209"/>
      <c r="I693" s="1207"/>
      <c r="J693" s="1208">
        <v>30</v>
      </c>
      <c r="K693" s="1209"/>
      <c r="L693" s="1207"/>
      <c r="M693" s="1208">
        <v>30</v>
      </c>
      <c r="N693" s="1209"/>
      <c r="O693" s="1207"/>
      <c r="P693" s="1208">
        <v>30</v>
      </c>
      <c r="Q693" s="1209"/>
    </row>
    <row r="694" spans="1:17">
      <c r="A694" s="1332" t="s">
        <v>7495</v>
      </c>
      <c r="B694" s="1139" t="s">
        <v>7496</v>
      </c>
      <c r="C694" s="1207"/>
      <c r="D694" s="1208">
        <v>30</v>
      </c>
      <c r="E694" s="1209"/>
      <c r="F694" s="1207"/>
      <c r="G694" s="1208">
        <v>30</v>
      </c>
      <c r="H694" s="1209"/>
      <c r="I694" s="1207"/>
      <c r="J694" s="1208">
        <v>30</v>
      </c>
      <c r="K694" s="1209"/>
      <c r="L694" s="1207"/>
      <c r="M694" s="1208">
        <v>25</v>
      </c>
      <c r="N694" s="1209"/>
      <c r="O694" s="1207"/>
      <c r="P694" s="1208">
        <v>30</v>
      </c>
      <c r="Q694" s="1209"/>
    </row>
    <row r="695" spans="1:17">
      <c r="A695" s="1298" t="s">
        <v>5326</v>
      </c>
      <c r="B695" s="1139" t="s">
        <v>5785</v>
      </c>
      <c r="C695" s="1207"/>
      <c r="D695" s="1208" t="s">
        <v>5858</v>
      </c>
      <c r="E695" s="1209"/>
      <c r="F695" s="1207"/>
      <c r="G695" s="1208" t="s">
        <v>5858</v>
      </c>
      <c r="H695" s="1209"/>
      <c r="I695" s="1207"/>
      <c r="J695" s="1208" t="s">
        <v>5858</v>
      </c>
      <c r="K695" s="1209"/>
      <c r="L695" s="1207"/>
      <c r="M695" s="1208" t="s">
        <v>5858</v>
      </c>
      <c r="N695" s="1209"/>
      <c r="O695" s="1207"/>
      <c r="P695" s="1208" t="s">
        <v>5858</v>
      </c>
      <c r="Q695" s="1209"/>
    </row>
    <row r="696" spans="1:17" ht="72">
      <c r="A696" s="1299" t="s">
        <v>7497</v>
      </c>
      <c r="B696" s="1139" t="s">
        <v>7540</v>
      </c>
      <c r="C696" s="1300" t="s">
        <v>4806</v>
      </c>
      <c r="D696" s="1301" t="s">
        <v>4813</v>
      </c>
      <c r="E696" s="1302" t="s">
        <v>4814</v>
      </c>
      <c r="F696" s="1300" t="s">
        <v>4806</v>
      </c>
      <c r="G696" s="1301" t="s">
        <v>4813</v>
      </c>
      <c r="H696" s="1302" t="s">
        <v>4814</v>
      </c>
      <c r="I696" s="1300" t="s">
        <v>4806</v>
      </c>
      <c r="J696" s="1301" t="s">
        <v>4813</v>
      </c>
      <c r="K696" s="1302" t="s">
        <v>4814</v>
      </c>
      <c r="L696" s="1300" t="s">
        <v>4806</v>
      </c>
      <c r="M696" s="1301" t="s">
        <v>4813</v>
      </c>
      <c r="N696" s="1302" t="s">
        <v>4814</v>
      </c>
      <c r="O696" s="1300" t="s">
        <v>4806</v>
      </c>
      <c r="P696" s="1301" t="s">
        <v>4813</v>
      </c>
      <c r="Q696" s="1302" t="s">
        <v>4814</v>
      </c>
    </row>
    <row r="697" spans="1:17">
      <c r="A697" s="1303" t="s">
        <v>7174</v>
      </c>
      <c r="B697" s="1304" t="s">
        <v>7541</v>
      </c>
      <c r="C697" s="1305" t="s">
        <v>2284</v>
      </c>
      <c r="D697" s="1479">
        <v>10.7</v>
      </c>
      <c r="E697" s="1480">
        <v>0</v>
      </c>
      <c r="F697" s="1305" t="s">
        <v>2284</v>
      </c>
      <c r="G697" s="1479">
        <v>10.4</v>
      </c>
      <c r="H697" s="1480">
        <v>0</v>
      </c>
      <c r="I697" s="1305" t="s">
        <v>2284</v>
      </c>
      <c r="J697" s="1479">
        <v>10.6</v>
      </c>
      <c r="K697" s="1480">
        <v>0</v>
      </c>
      <c r="L697" s="1305" t="s">
        <v>2284</v>
      </c>
      <c r="M697" s="1479">
        <v>10.3</v>
      </c>
      <c r="N697" s="1480">
        <v>0</v>
      </c>
      <c r="O697" s="1305" t="s">
        <v>2284</v>
      </c>
      <c r="P697" s="1479">
        <v>10.5</v>
      </c>
      <c r="Q697" s="1480">
        <v>0</v>
      </c>
    </row>
    <row r="698" spans="1:17">
      <c r="A698" s="1714" t="s">
        <v>7175</v>
      </c>
      <c r="B698" s="1350" t="s">
        <v>7542</v>
      </c>
      <c r="C698" s="1310" t="s">
        <v>2284</v>
      </c>
      <c r="D698" s="1485">
        <v>10.7</v>
      </c>
      <c r="E698" s="1486">
        <v>0</v>
      </c>
      <c r="F698" s="1310" t="s">
        <v>2284</v>
      </c>
      <c r="G698" s="1485">
        <v>10.5</v>
      </c>
      <c r="H698" s="1486">
        <v>0</v>
      </c>
      <c r="I698" s="1310" t="s">
        <v>2284</v>
      </c>
      <c r="J698" s="1485">
        <v>10.6</v>
      </c>
      <c r="K698" s="1486">
        <v>0</v>
      </c>
      <c r="L698" s="1310" t="s">
        <v>2284</v>
      </c>
      <c r="M698" s="1485">
        <v>10.3</v>
      </c>
      <c r="N698" s="1486">
        <v>0</v>
      </c>
      <c r="O698" s="1310" t="s">
        <v>2284</v>
      </c>
      <c r="P698" s="1485">
        <v>10.4</v>
      </c>
      <c r="Q698" s="1486">
        <v>0</v>
      </c>
    </row>
    <row r="699" spans="1:17">
      <c r="A699" s="1313" t="s">
        <v>7176</v>
      </c>
      <c r="B699" s="1143" t="s">
        <v>7543</v>
      </c>
      <c r="C699" s="1314" t="s">
        <v>1078</v>
      </c>
      <c r="D699" s="1483" t="s">
        <v>1078</v>
      </c>
      <c r="E699" s="1484" t="s">
        <v>1078</v>
      </c>
      <c r="F699" s="1314" t="s">
        <v>1078</v>
      </c>
      <c r="G699" s="1483" t="s">
        <v>1078</v>
      </c>
      <c r="H699" s="1484" t="s">
        <v>1078</v>
      </c>
      <c r="I699" s="1314" t="s">
        <v>1078</v>
      </c>
      <c r="J699" s="1483" t="s">
        <v>1078</v>
      </c>
      <c r="K699" s="1484" t="s">
        <v>1078</v>
      </c>
      <c r="L699" s="1314" t="s">
        <v>1078</v>
      </c>
      <c r="M699" s="1483" t="s">
        <v>1078</v>
      </c>
      <c r="N699" s="1484" t="s">
        <v>1078</v>
      </c>
      <c r="O699" s="1314" t="s">
        <v>1078</v>
      </c>
      <c r="P699" s="1483" t="s">
        <v>1078</v>
      </c>
      <c r="Q699" s="1484" t="s">
        <v>1078</v>
      </c>
    </row>
    <row r="700" spans="1:17">
      <c r="A700" s="1303" t="s">
        <v>7177</v>
      </c>
      <c r="B700" s="1304" t="s">
        <v>7544</v>
      </c>
      <c r="C700" s="1305" t="s">
        <v>4809</v>
      </c>
      <c r="D700" s="1479" t="s">
        <v>1078</v>
      </c>
      <c r="E700" s="1480" t="s">
        <v>1078</v>
      </c>
      <c r="F700" s="1305" t="s">
        <v>4809</v>
      </c>
      <c r="G700" s="1479" t="s">
        <v>1078</v>
      </c>
      <c r="H700" s="1480" t="s">
        <v>1078</v>
      </c>
      <c r="I700" s="1305" t="s">
        <v>4809</v>
      </c>
      <c r="J700" s="1479" t="s">
        <v>1078</v>
      </c>
      <c r="K700" s="1480" t="s">
        <v>1078</v>
      </c>
      <c r="L700" s="1305" t="s">
        <v>4809</v>
      </c>
      <c r="M700" s="1479" t="s">
        <v>1078</v>
      </c>
      <c r="N700" s="1480" t="s">
        <v>1078</v>
      </c>
      <c r="O700" s="1305" t="s">
        <v>4809</v>
      </c>
      <c r="P700" s="1479" t="s">
        <v>1078</v>
      </c>
      <c r="Q700" s="1480" t="s">
        <v>1078</v>
      </c>
    </row>
    <row r="701" spans="1:17">
      <c r="A701" s="1714" t="s">
        <v>7178</v>
      </c>
      <c r="B701" s="1350" t="s">
        <v>7545</v>
      </c>
      <c r="C701" s="1310" t="s">
        <v>1078</v>
      </c>
      <c r="D701" s="1485" t="s">
        <v>1078</v>
      </c>
      <c r="E701" s="1486" t="s">
        <v>1078</v>
      </c>
      <c r="F701" s="1310" t="s">
        <v>1078</v>
      </c>
      <c r="G701" s="1485" t="s">
        <v>1078</v>
      </c>
      <c r="H701" s="1486" t="s">
        <v>1078</v>
      </c>
      <c r="I701" s="1310" t="s">
        <v>1078</v>
      </c>
      <c r="J701" s="1485" t="s">
        <v>1078</v>
      </c>
      <c r="K701" s="1486" t="s">
        <v>1078</v>
      </c>
      <c r="L701" s="1310" t="s">
        <v>1078</v>
      </c>
      <c r="M701" s="1485" t="s">
        <v>1078</v>
      </c>
      <c r="N701" s="1486" t="s">
        <v>1078</v>
      </c>
      <c r="O701" s="1310" t="s">
        <v>1078</v>
      </c>
      <c r="P701" s="1485" t="s">
        <v>1078</v>
      </c>
      <c r="Q701" s="1486" t="s">
        <v>1078</v>
      </c>
    </row>
    <row r="702" spans="1:17">
      <c r="A702" s="1313" t="s">
        <v>7179</v>
      </c>
      <c r="B702" s="1143" t="s">
        <v>7546</v>
      </c>
      <c r="C702" s="1314" t="s">
        <v>1078</v>
      </c>
      <c r="D702" s="1483" t="s">
        <v>1078</v>
      </c>
      <c r="E702" s="1484" t="s">
        <v>1078</v>
      </c>
      <c r="F702" s="1314" t="s">
        <v>1078</v>
      </c>
      <c r="G702" s="1483" t="s">
        <v>1078</v>
      </c>
      <c r="H702" s="1484" t="s">
        <v>1078</v>
      </c>
      <c r="I702" s="1314" t="s">
        <v>1078</v>
      </c>
      <c r="J702" s="1483" t="s">
        <v>1078</v>
      </c>
      <c r="K702" s="1484" t="s">
        <v>1078</v>
      </c>
      <c r="L702" s="1314" t="s">
        <v>1078</v>
      </c>
      <c r="M702" s="1483" t="s">
        <v>1078</v>
      </c>
      <c r="N702" s="1484" t="s">
        <v>1078</v>
      </c>
      <c r="O702" s="1314" t="s">
        <v>1078</v>
      </c>
      <c r="P702" s="1483" t="s">
        <v>1078</v>
      </c>
      <c r="Q702" s="1484" t="s">
        <v>1078</v>
      </c>
    </row>
    <row r="703" spans="1:17">
      <c r="A703" s="1303" t="s">
        <v>7180</v>
      </c>
      <c r="B703" s="1304" t="s">
        <v>7547</v>
      </c>
      <c r="C703" s="1305" t="s">
        <v>2284</v>
      </c>
      <c r="D703" s="1479">
        <v>20.9</v>
      </c>
      <c r="E703" s="1480">
        <v>0</v>
      </c>
      <c r="F703" s="1305" t="s">
        <v>2284</v>
      </c>
      <c r="G703" s="1479">
        <v>20.7</v>
      </c>
      <c r="H703" s="1480">
        <v>0</v>
      </c>
      <c r="I703" s="1305" t="s">
        <v>2284</v>
      </c>
      <c r="J703" s="1479">
        <v>20.7</v>
      </c>
      <c r="K703" s="1480">
        <v>0</v>
      </c>
      <c r="L703" s="1305" t="s">
        <v>2284</v>
      </c>
      <c r="M703" s="1479">
        <v>20.6</v>
      </c>
      <c r="N703" s="1480">
        <v>0</v>
      </c>
      <c r="O703" s="1305" t="s">
        <v>2284</v>
      </c>
      <c r="P703" s="1479">
        <v>20.5</v>
      </c>
      <c r="Q703" s="1480">
        <v>0</v>
      </c>
    </row>
    <row r="704" spans="1:17">
      <c r="A704" s="1714" t="s">
        <v>7181</v>
      </c>
      <c r="B704" s="1350" t="s">
        <v>7548</v>
      </c>
      <c r="C704" s="1310" t="s">
        <v>2284</v>
      </c>
      <c r="D704" s="1485">
        <v>20.8</v>
      </c>
      <c r="E704" s="1486">
        <v>0</v>
      </c>
      <c r="F704" s="1310" t="s">
        <v>2284</v>
      </c>
      <c r="G704" s="1485">
        <v>20.7</v>
      </c>
      <c r="H704" s="1486">
        <v>0</v>
      </c>
      <c r="I704" s="1310" t="s">
        <v>2284</v>
      </c>
      <c r="J704" s="1485">
        <v>20.7</v>
      </c>
      <c r="K704" s="1486">
        <v>0</v>
      </c>
      <c r="L704" s="1310" t="s">
        <v>2284</v>
      </c>
      <c r="M704" s="1485">
        <v>20.6</v>
      </c>
      <c r="N704" s="1486">
        <v>0</v>
      </c>
      <c r="O704" s="1310" t="s">
        <v>2284</v>
      </c>
      <c r="P704" s="1485">
        <v>20.5</v>
      </c>
      <c r="Q704" s="1486">
        <v>0</v>
      </c>
    </row>
    <row r="705" spans="1:17">
      <c r="A705" s="1313" t="s">
        <v>7182</v>
      </c>
      <c r="B705" s="1143" t="s">
        <v>7549</v>
      </c>
      <c r="C705" s="1314" t="s">
        <v>1078</v>
      </c>
      <c r="D705" s="1483" t="s">
        <v>1078</v>
      </c>
      <c r="E705" s="1484" t="s">
        <v>1078</v>
      </c>
      <c r="F705" s="1314" t="s">
        <v>1078</v>
      </c>
      <c r="G705" s="1483" t="s">
        <v>1078</v>
      </c>
      <c r="H705" s="1484" t="s">
        <v>1078</v>
      </c>
      <c r="I705" s="1314" t="s">
        <v>1078</v>
      </c>
      <c r="J705" s="1483" t="s">
        <v>1078</v>
      </c>
      <c r="K705" s="1484" t="s">
        <v>1078</v>
      </c>
      <c r="L705" s="1314" t="s">
        <v>1078</v>
      </c>
      <c r="M705" s="1483" t="s">
        <v>1078</v>
      </c>
      <c r="N705" s="1484" t="s">
        <v>1078</v>
      </c>
      <c r="O705" s="1314" t="s">
        <v>1078</v>
      </c>
      <c r="P705" s="1483" t="s">
        <v>1078</v>
      </c>
      <c r="Q705" s="1484" t="s">
        <v>1078</v>
      </c>
    </row>
    <row r="706" spans="1:17" ht="72">
      <c r="A706" s="1299" t="s">
        <v>7498</v>
      </c>
      <c r="B706" s="1139" t="s">
        <v>7550</v>
      </c>
      <c r="C706" s="1300" t="s">
        <v>4806</v>
      </c>
      <c r="D706" s="1301" t="s">
        <v>4813</v>
      </c>
      <c r="E706" s="1302" t="s">
        <v>4814</v>
      </c>
      <c r="F706" s="1300" t="s">
        <v>4806</v>
      </c>
      <c r="G706" s="1301" t="s">
        <v>4813</v>
      </c>
      <c r="H706" s="1302" t="s">
        <v>4814</v>
      </c>
      <c r="I706" s="1300" t="s">
        <v>4806</v>
      </c>
      <c r="J706" s="1301" t="s">
        <v>4813</v>
      </c>
      <c r="K706" s="1302" t="s">
        <v>4814</v>
      </c>
      <c r="L706" s="1300" t="s">
        <v>4806</v>
      </c>
      <c r="M706" s="1301" t="s">
        <v>4813</v>
      </c>
      <c r="N706" s="1302" t="s">
        <v>4814</v>
      </c>
      <c r="O706" s="1300" t="s">
        <v>4806</v>
      </c>
      <c r="P706" s="1301" t="s">
        <v>4813</v>
      </c>
      <c r="Q706" s="1302" t="s">
        <v>4814</v>
      </c>
    </row>
    <row r="707" spans="1:17">
      <c r="A707" s="1303" t="s">
        <v>7174</v>
      </c>
      <c r="B707" s="1304" t="s">
        <v>7541</v>
      </c>
      <c r="C707" s="1305" t="s">
        <v>2284</v>
      </c>
      <c r="D707" s="1479">
        <v>10.7</v>
      </c>
      <c r="E707" s="1480">
        <v>0</v>
      </c>
      <c r="F707" s="1305" t="s">
        <v>2284</v>
      </c>
      <c r="G707" s="1479">
        <v>10.4</v>
      </c>
      <c r="H707" s="1480">
        <v>0</v>
      </c>
      <c r="I707" s="1305" t="s">
        <v>2284</v>
      </c>
      <c r="J707" s="1479">
        <v>10.6</v>
      </c>
      <c r="K707" s="1480">
        <v>0</v>
      </c>
      <c r="L707" s="1305" t="s">
        <v>2284</v>
      </c>
      <c r="M707" s="1479">
        <v>10.3</v>
      </c>
      <c r="N707" s="1480">
        <v>0</v>
      </c>
      <c r="O707" s="1305" t="s">
        <v>2284</v>
      </c>
      <c r="P707" s="1479">
        <v>10.5</v>
      </c>
      <c r="Q707" s="1480">
        <v>0</v>
      </c>
    </row>
    <row r="708" spans="1:17">
      <c r="A708" s="1714" t="s">
        <v>7175</v>
      </c>
      <c r="B708" s="1350" t="s">
        <v>7542</v>
      </c>
      <c r="C708" s="1310" t="s">
        <v>2284</v>
      </c>
      <c r="D708" s="1485">
        <v>10.7</v>
      </c>
      <c r="E708" s="1486">
        <v>0</v>
      </c>
      <c r="F708" s="1310" t="s">
        <v>2284</v>
      </c>
      <c r="G708" s="1485">
        <v>10.5</v>
      </c>
      <c r="H708" s="1486">
        <v>0</v>
      </c>
      <c r="I708" s="1310" t="s">
        <v>2284</v>
      </c>
      <c r="J708" s="1485">
        <v>10.6</v>
      </c>
      <c r="K708" s="1486">
        <v>0</v>
      </c>
      <c r="L708" s="1310" t="s">
        <v>2284</v>
      </c>
      <c r="M708" s="1485">
        <v>10.3</v>
      </c>
      <c r="N708" s="1486">
        <v>0</v>
      </c>
      <c r="O708" s="1310" t="s">
        <v>2284</v>
      </c>
      <c r="P708" s="1485">
        <v>10.4</v>
      </c>
      <c r="Q708" s="1486">
        <v>0</v>
      </c>
    </row>
    <row r="709" spans="1:17">
      <c r="A709" s="1313" t="s">
        <v>7176</v>
      </c>
      <c r="B709" s="1143" t="s">
        <v>7543</v>
      </c>
      <c r="C709" s="1314" t="s">
        <v>1078</v>
      </c>
      <c r="D709" s="1483" t="s">
        <v>1078</v>
      </c>
      <c r="E709" s="1484" t="s">
        <v>1078</v>
      </c>
      <c r="F709" s="1314" t="s">
        <v>1078</v>
      </c>
      <c r="G709" s="1483" t="s">
        <v>1078</v>
      </c>
      <c r="H709" s="1484" t="s">
        <v>1078</v>
      </c>
      <c r="I709" s="1314" t="s">
        <v>1078</v>
      </c>
      <c r="J709" s="1483" t="s">
        <v>1078</v>
      </c>
      <c r="K709" s="1484" t="s">
        <v>1078</v>
      </c>
      <c r="L709" s="1314" t="s">
        <v>1078</v>
      </c>
      <c r="M709" s="1483" t="s">
        <v>1078</v>
      </c>
      <c r="N709" s="1484" t="s">
        <v>1078</v>
      </c>
      <c r="O709" s="1314" t="s">
        <v>1078</v>
      </c>
      <c r="P709" s="1483" t="s">
        <v>1078</v>
      </c>
      <c r="Q709" s="1484" t="s">
        <v>1078</v>
      </c>
    </row>
    <row r="710" spans="1:17">
      <c r="A710" s="1303" t="s">
        <v>7177</v>
      </c>
      <c r="B710" s="1304" t="s">
        <v>7544</v>
      </c>
      <c r="C710" s="1305" t="s">
        <v>4809</v>
      </c>
      <c r="D710" s="1479" t="s">
        <v>1078</v>
      </c>
      <c r="E710" s="1480" t="s">
        <v>1078</v>
      </c>
      <c r="F710" s="1305" t="s">
        <v>4809</v>
      </c>
      <c r="G710" s="1479" t="s">
        <v>1078</v>
      </c>
      <c r="H710" s="1480" t="s">
        <v>1078</v>
      </c>
      <c r="I710" s="1305" t="s">
        <v>4809</v>
      </c>
      <c r="J710" s="1479" t="s">
        <v>1078</v>
      </c>
      <c r="K710" s="1480" t="s">
        <v>1078</v>
      </c>
      <c r="L710" s="1305" t="s">
        <v>4809</v>
      </c>
      <c r="M710" s="1479" t="s">
        <v>1078</v>
      </c>
      <c r="N710" s="1480" t="s">
        <v>1078</v>
      </c>
      <c r="O710" s="1305" t="s">
        <v>4809</v>
      </c>
      <c r="P710" s="1479" t="s">
        <v>1078</v>
      </c>
      <c r="Q710" s="1480" t="s">
        <v>1078</v>
      </c>
    </row>
    <row r="711" spans="1:17">
      <c r="A711" s="1714" t="s">
        <v>7178</v>
      </c>
      <c r="B711" s="1350" t="s">
        <v>7545</v>
      </c>
      <c r="C711" s="1310" t="s">
        <v>1078</v>
      </c>
      <c r="D711" s="1485" t="s">
        <v>1078</v>
      </c>
      <c r="E711" s="1486" t="s">
        <v>1078</v>
      </c>
      <c r="F711" s="1310" t="s">
        <v>1078</v>
      </c>
      <c r="G711" s="1485" t="s">
        <v>1078</v>
      </c>
      <c r="H711" s="1486" t="s">
        <v>1078</v>
      </c>
      <c r="I711" s="1310" t="s">
        <v>1078</v>
      </c>
      <c r="J711" s="1485" t="s">
        <v>1078</v>
      </c>
      <c r="K711" s="1486" t="s">
        <v>1078</v>
      </c>
      <c r="L711" s="1310" t="s">
        <v>1078</v>
      </c>
      <c r="M711" s="1485" t="s">
        <v>1078</v>
      </c>
      <c r="N711" s="1486" t="s">
        <v>1078</v>
      </c>
      <c r="O711" s="1310" t="s">
        <v>1078</v>
      </c>
      <c r="P711" s="1485" t="s">
        <v>1078</v>
      </c>
      <c r="Q711" s="1486" t="s">
        <v>1078</v>
      </c>
    </row>
    <row r="712" spans="1:17">
      <c r="A712" s="1313" t="s">
        <v>7179</v>
      </c>
      <c r="B712" s="1143" t="s">
        <v>7546</v>
      </c>
      <c r="C712" s="1314" t="s">
        <v>1078</v>
      </c>
      <c r="D712" s="1483" t="s">
        <v>1078</v>
      </c>
      <c r="E712" s="1484" t="s">
        <v>1078</v>
      </c>
      <c r="F712" s="1314" t="s">
        <v>1078</v>
      </c>
      <c r="G712" s="1483" t="s">
        <v>1078</v>
      </c>
      <c r="H712" s="1484" t="s">
        <v>1078</v>
      </c>
      <c r="I712" s="1314" t="s">
        <v>1078</v>
      </c>
      <c r="J712" s="1483" t="s">
        <v>1078</v>
      </c>
      <c r="K712" s="1484" t="s">
        <v>1078</v>
      </c>
      <c r="L712" s="1314" t="s">
        <v>1078</v>
      </c>
      <c r="M712" s="1483" t="s">
        <v>1078</v>
      </c>
      <c r="N712" s="1484" t="s">
        <v>1078</v>
      </c>
      <c r="O712" s="1314" t="s">
        <v>1078</v>
      </c>
      <c r="P712" s="1483" t="s">
        <v>1078</v>
      </c>
      <c r="Q712" s="1484" t="s">
        <v>1078</v>
      </c>
    </row>
    <row r="713" spans="1:17">
      <c r="A713" s="1303" t="s">
        <v>7180</v>
      </c>
      <c r="B713" s="1304" t="s">
        <v>7547</v>
      </c>
      <c r="C713" s="1305" t="s">
        <v>2284</v>
      </c>
      <c r="D713" s="1479">
        <v>20.9</v>
      </c>
      <c r="E713" s="1480">
        <v>0</v>
      </c>
      <c r="F713" s="1305" t="s">
        <v>2284</v>
      </c>
      <c r="G713" s="1479">
        <v>20.7</v>
      </c>
      <c r="H713" s="1480">
        <v>0</v>
      </c>
      <c r="I713" s="1305" t="s">
        <v>2284</v>
      </c>
      <c r="J713" s="1479">
        <v>20.7</v>
      </c>
      <c r="K713" s="1480">
        <v>0</v>
      </c>
      <c r="L713" s="1305" t="s">
        <v>2284</v>
      </c>
      <c r="M713" s="1479">
        <v>20.6</v>
      </c>
      <c r="N713" s="1480">
        <v>0</v>
      </c>
      <c r="O713" s="1305" t="s">
        <v>2284</v>
      </c>
      <c r="P713" s="1479">
        <v>20.5</v>
      </c>
      <c r="Q713" s="1480">
        <v>0</v>
      </c>
    </row>
    <row r="714" spans="1:17">
      <c r="A714" s="1714" t="s">
        <v>7181</v>
      </c>
      <c r="B714" s="1350" t="s">
        <v>7548</v>
      </c>
      <c r="C714" s="1310" t="s">
        <v>2284</v>
      </c>
      <c r="D714" s="1485">
        <v>20.8</v>
      </c>
      <c r="E714" s="1486">
        <v>0</v>
      </c>
      <c r="F714" s="1310" t="s">
        <v>2284</v>
      </c>
      <c r="G714" s="1485">
        <v>20.7</v>
      </c>
      <c r="H714" s="1486">
        <v>0</v>
      </c>
      <c r="I714" s="1310" t="s">
        <v>2284</v>
      </c>
      <c r="J714" s="1485">
        <v>20.7</v>
      </c>
      <c r="K714" s="1486">
        <v>0</v>
      </c>
      <c r="L714" s="1310" t="s">
        <v>2284</v>
      </c>
      <c r="M714" s="1485">
        <v>20.6</v>
      </c>
      <c r="N714" s="1486">
        <v>0</v>
      </c>
      <c r="O714" s="1310" t="s">
        <v>2284</v>
      </c>
      <c r="P714" s="1485">
        <v>20.5</v>
      </c>
      <c r="Q714" s="1486">
        <v>0</v>
      </c>
    </row>
    <row r="715" spans="1:17">
      <c r="A715" s="1313" t="s">
        <v>7182</v>
      </c>
      <c r="B715" s="1143" t="s">
        <v>7549</v>
      </c>
      <c r="C715" s="1314" t="s">
        <v>1078</v>
      </c>
      <c r="D715" s="1483" t="s">
        <v>1078</v>
      </c>
      <c r="E715" s="1484" t="s">
        <v>1078</v>
      </c>
      <c r="F715" s="1314" t="s">
        <v>1078</v>
      </c>
      <c r="G715" s="1483" t="s">
        <v>1078</v>
      </c>
      <c r="H715" s="1484" t="s">
        <v>1078</v>
      </c>
      <c r="I715" s="1314" t="s">
        <v>1078</v>
      </c>
      <c r="J715" s="1483" t="s">
        <v>1078</v>
      </c>
      <c r="K715" s="1484" t="s">
        <v>1078</v>
      </c>
      <c r="L715" s="1314" t="s">
        <v>1078</v>
      </c>
      <c r="M715" s="1483" t="s">
        <v>1078</v>
      </c>
      <c r="N715" s="1484" t="s">
        <v>1078</v>
      </c>
      <c r="O715" s="1314" t="s">
        <v>1078</v>
      </c>
      <c r="P715" s="1483" t="s">
        <v>1078</v>
      </c>
      <c r="Q715" s="1484" t="s">
        <v>1078</v>
      </c>
    </row>
    <row r="716" spans="1:17" ht="72">
      <c r="A716" s="1299" t="s">
        <v>7499</v>
      </c>
      <c r="B716" s="1139" t="s">
        <v>7551</v>
      </c>
      <c r="C716" s="1300" t="s">
        <v>4806</v>
      </c>
      <c r="D716" s="1301" t="s">
        <v>4813</v>
      </c>
      <c r="E716" s="1302" t="s">
        <v>4814</v>
      </c>
      <c r="F716" s="1300" t="s">
        <v>4806</v>
      </c>
      <c r="G716" s="1301" t="s">
        <v>4813</v>
      </c>
      <c r="H716" s="1302" t="s">
        <v>4814</v>
      </c>
      <c r="I716" s="1300" t="s">
        <v>4806</v>
      </c>
      <c r="J716" s="1301" t="s">
        <v>4813</v>
      </c>
      <c r="K716" s="1302" t="s">
        <v>4814</v>
      </c>
      <c r="L716" s="1300" t="s">
        <v>4806</v>
      </c>
      <c r="M716" s="1301" t="s">
        <v>4813</v>
      </c>
      <c r="N716" s="1302" t="s">
        <v>4814</v>
      </c>
      <c r="O716" s="1300" t="s">
        <v>4806</v>
      </c>
      <c r="P716" s="1301" t="s">
        <v>4813</v>
      </c>
      <c r="Q716" s="1302" t="s">
        <v>4814</v>
      </c>
    </row>
    <row r="717" spans="1:17">
      <c r="A717" s="1303" t="s">
        <v>7174</v>
      </c>
      <c r="B717" s="1304" t="s">
        <v>7541</v>
      </c>
      <c r="C717" s="1305" t="s">
        <v>2261</v>
      </c>
      <c r="D717" s="1479" t="s">
        <v>1078</v>
      </c>
      <c r="E717" s="1480" t="s">
        <v>1078</v>
      </c>
      <c r="F717" s="1305" t="s">
        <v>2284</v>
      </c>
      <c r="G717" s="1479">
        <v>10.4</v>
      </c>
      <c r="H717" s="1480">
        <v>0</v>
      </c>
      <c r="I717" s="1305" t="s">
        <v>4810</v>
      </c>
      <c r="J717" s="1479">
        <v>10.4</v>
      </c>
      <c r="K717" s="1480">
        <v>7.6</v>
      </c>
      <c r="L717" s="1305" t="s">
        <v>2284</v>
      </c>
      <c r="M717" s="1479">
        <v>10.4</v>
      </c>
      <c r="N717" s="1480">
        <v>0</v>
      </c>
      <c r="O717" s="1305" t="s">
        <v>4810</v>
      </c>
      <c r="P717" s="1479">
        <v>10.4</v>
      </c>
      <c r="Q717" s="1480">
        <v>7.5</v>
      </c>
    </row>
    <row r="718" spans="1:17">
      <c r="A718" s="1714" t="s">
        <v>7175</v>
      </c>
      <c r="B718" s="1350" t="s">
        <v>7542</v>
      </c>
      <c r="C718" s="1310" t="s">
        <v>1078</v>
      </c>
      <c r="D718" s="1485" t="s">
        <v>1078</v>
      </c>
      <c r="E718" s="1486" t="s">
        <v>1078</v>
      </c>
      <c r="F718" s="1310" t="s">
        <v>2284</v>
      </c>
      <c r="G718" s="1485">
        <v>10.199999999999999</v>
      </c>
      <c r="H718" s="1486">
        <v>0</v>
      </c>
      <c r="I718" s="1310" t="s">
        <v>2284</v>
      </c>
      <c r="J718" s="1485">
        <v>10.4</v>
      </c>
      <c r="K718" s="1486">
        <v>0</v>
      </c>
      <c r="L718" s="1310" t="s">
        <v>2284</v>
      </c>
      <c r="M718" s="1485">
        <v>10.4</v>
      </c>
      <c r="N718" s="1486">
        <v>0</v>
      </c>
      <c r="O718" s="1310" t="s">
        <v>4810</v>
      </c>
      <c r="P718" s="1485">
        <v>10.4</v>
      </c>
      <c r="Q718" s="1486">
        <v>8.8000000000000007</v>
      </c>
    </row>
    <row r="719" spans="1:17">
      <c r="A719" s="1313" t="s">
        <v>7176</v>
      </c>
      <c r="B719" s="1143" t="s">
        <v>7543</v>
      </c>
      <c r="C719" s="1314" t="s">
        <v>1078</v>
      </c>
      <c r="D719" s="1483" t="s">
        <v>1078</v>
      </c>
      <c r="E719" s="1484" t="s">
        <v>1078</v>
      </c>
      <c r="F719" s="1314" t="s">
        <v>1078</v>
      </c>
      <c r="G719" s="1483" t="s">
        <v>1078</v>
      </c>
      <c r="H719" s="1484" t="s">
        <v>1078</v>
      </c>
      <c r="I719" s="1314" t="s">
        <v>4810</v>
      </c>
      <c r="J719" s="1483">
        <v>10.4</v>
      </c>
      <c r="K719" s="1484">
        <v>10.1</v>
      </c>
      <c r="L719" s="1314" t="s">
        <v>1078</v>
      </c>
      <c r="M719" s="1483" t="s">
        <v>1078</v>
      </c>
      <c r="N719" s="1484" t="s">
        <v>1078</v>
      </c>
      <c r="O719" s="1314" t="s">
        <v>4351</v>
      </c>
      <c r="P719" s="1483">
        <v>10.5</v>
      </c>
      <c r="Q719" s="1484">
        <v>10.5</v>
      </c>
    </row>
    <row r="720" spans="1:17">
      <c r="A720" s="1303" t="s">
        <v>7177</v>
      </c>
      <c r="B720" s="1304" t="s">
        <v>7544</v>
      </c>
      <c r="C720" s="1305" t="s">
        <v>2261</v>
      </c>
      <c r="D720" s="1479" t="s">
        <v>1078</v>
      </c>
      <c r="E720" s="1480" t="s">
        <v>1078</v>
      </c>
      <c r="F720" s="1305" t="s">
        <v>4809</v>
      </c>
      <c r="G720" s="1479" t="s">
        <v>1078</v>
      </c>
      <c r="H720" s="1480" t="s">
        <v>1078</v>
      </c>
      <c r="I720" s="1305" t="s">
        <v>2284</v>
      </c>
      <c r="J720" s="1479">
        <v>15.7</v>
      </c>
      <c r="K720" s="1480">
        <v>0</v>
      </c>
      <c r="L720" s="1305" t="s">
        <v>4809</v>
      </c>
      <c r="M720" s="1479" t="s">
        <v>1078</v>
      </c>
      <c r="N720" s="1480" t="s">
        <v>1078</v>
      </c>
      <c r="O720" s="1305" t="s">
        <v>4810</v>
      </c>
      <c r="P720" s="1479">
        <v>15.6</v>
      </c>
      <c r="Q720" s="1480">
        <v>13.9</v>
      </c>
    </row>
    <row r="721" spans="1:17">
      <c r="A721" s="1714" t="s">
        <v>7178</v>
      </c>
      <c r="B721" s="1350" t="s">
        <v>7545</v>
      </c>
      <c r="C721" s="1310" t="s">
        <v>1078</v>
      </c>
      <c r="D721" s="1485" t="s">
        <v>1078</v>
      </c>
      <c r="E721" s="1486" t="s">
        <v>1078</v>
      </c>
      <c r="F721" s="1310" t="s">
        <v>1078</v>
      </c>
      <c r="G721" s="1485" t="s">
        <v>1078</v>
      </c>
      <c r="H721" s="1486" t="s">
        <v>1078</v>
      </c>
      <c r="I721" s="1310" t="s">
        <v>2284</v>
      </c>
      <c r="J721" s="1485">
        <v>15.7</v>
      </c>
      <c r="K721" s="1486">
        <v>0</v>
      </c>
      <c r="L721" s="1310" t="s">
        <v>1078</v>
      </c>
      <c r="M721" s="1485" t="s">
        <v>1078</v>
      </c>
      <c r="N721" s="1486" t="s">
        <v>1078</v>
      </c>
      <c r="O721" s="1310" t="s">
        <v>4810</v>
      </c>
      <c r="P721" s="1485">
        <v>15.6</v>
      </c>
      <c r="Q721" s="1486">
        <v>12.4</v>
      </c>
    </row>
    <row r="722" spans="1:17">
      <c r="A722" s="1313" t="s">
        <v>7179</v>
      </c>
      <c r="B722" s="1143" t="s">
        <v>7546</v>
      </c>
      <c r="C722" s="1314" t="s">
        <v>1078</v>
      </c>
      <c r="D722" s="1483" t="s">
        <v>1078</v>
      </c>
      <c r="E722" s="1484" t="s">
        <v>1078</v>
      </c>
      <c r="F722" s="1314" t="s">
        <v>1078</v>
      </c>
      <c r="G722" s="1483" t="s">
        <v>1078</v>
      </c>
      <c r="H722" s="1484" t="s">
        <v>1078</v>
      </c>
      <c r="I722" s="1314" t="s">
        <v>1078</v>
      </c>
      <c r="J722" s="1483" t="s">
        <v>1078</v>
      </c>
      <c r="K722" s="1484" t="s">
        <v>1078</v>
      </c>
      <c r="L722" s="1314" t="s">
        <v>1078</v>
      </c>
      <c r="M722" s="1483" t="s">
        <v>1078</v>
      </c>
      <c r="N722" s="1484" t="s">
        <v>1078</v>
      </c>
      <c r="O722" s="1314" t="s">
        <v>4351</v>
      </c>
      <c r="P722" s="1483">
        <v>15.6</v>
      </c>
      <c r="Q722" s="1484">
        <v>15.6</v>
      </c>
    </row>
    <row r="723" spans="1:17">
      <c r="A723" s="1303" t="s">
        <v>7180</v>
      </c>
      <c r="B723" s="1304" t="s">
        <v>7547</v>
      </c>
      <c r="C723" s="1305" t="s">
        <v>2284</v>
      </c>
      <c r="D723" s="1479">
        <v>20.9</v>
      </c>
      <c r="E723" s="1480">
        <v>0</v>
      </c>
      <c r="F723" s="1305" t="s">
        <v>2284</v>
      </c>
      <c r="G723" s="1479">
        <v>20.7</v>
      </c>
      <c r="H723" s="1480">
        <v>0</v>
      </c>
      <c r="I723" s="1305" t="s">
        <v>2284</v>
      </c>
      <c r="J723" s="1479">
        <v>20.7</v>
      </c>
      <c r="K723" s="1480">
        <v>0</v>
      </c>
      <c r="L723" s="1305" t="s">
        <v>2284</v>
      </c>
      <c r="M723" s="1479">
        <v>20.6</v>
      </c>
      <c r="N723" s="1480">
        <v>0</v>
      </c>
      <c r="O723" s="1305" t="s">
        <v>2284</v>
      </c>
      <c r="P723" s="1479">
        <v>20.6</v>
      </c>
      <c r="Q723" s="1480">
        <v>0</v>
      </c>
    </row>
    <row r="724" spans="1:17">
      <c r="A724" s="1714" t="s">
        <v>7181</v>
      </c>
      <c r="B724" s="1350" t="s">
        <v>7548</v>
      </c>
      <c r="C724" s="1310" t="s">
        <v>2284</v>
      </c>
      <c r="D724" s="1485">
        <v>20.9</v>
      </c>
      <c r="E724" s="1486">
        <v>0</v>
      </c>
      <c r="F724" s="1310" t="s">
        <v>2284</v>
      </c>
      <c r="G724" s="1485">
        <v>20.7</v>
      </c>
      <c r="H724" s="1486">
        <v>0</v>
      </c>
      <c r="I724" s="1310" t="s">
        <v>2284</v>
      </c>
      <c r="J724" s="1485">
        <v>20.7</v>
      </c>
      <c r="K724" s="1486">
        <v>0</v>
      </c>
      <c r="L724" s="1310" t="s">
        <v>2284</v>
      </c>
      <c r="M724" s="1485">
        <v>20.7</v>
      </c>
      <c r="N724" s="1486">
        <v>0</v>
      </c>
      <c r="O724" s="1310" t="s">
        <v>2284</v>
      </c>
      <c r="P724" s="1485">
        <v>20.5</v>
      </c>
      <c r="Q724" s="1486">
        <v>0</v>
      </c>
    </row>
    <row r="725" spans="1:17">
      <c r="A725" s="1313" t="s">
        <v>7182</v>
      </c>
      <c r="B725" s="1143" t="s">
        <v>7549</v>
      </c>
      <c r="C725" s="1314" t="s">
        <v>1078</v>
      </c>
      <c r="D725" s="1483" t="s">
        <v>1078</v>
      </c>
      <c r="E725" s="1484" t="s">
        <v>1078</v>
      </c>
      <c r="F725" s="1314" t="s">
        <v>1078</v>
      </c>
      <c r="G725" s="1483" t="s">
        <v>1078</v>
      </c>
      <c r="H725" s="1484" t="s">
        <v>1078</v>
      </c>
      <c r="I725" s="1314" t="s">
        <v>1078</v>
      </c>
      <c r="J725" s="1483" t="s">
        <v>1078</v>
      </c>
      <c r="K725" s="1484" t="s">
        <v>1078</v>
      </c>
      <c r="L725" s="1314" t="s">
        <v>1078</v>
      </c>
      <c r="M725" s="1483" t="s">
        <v>1078</v>
      </c>
      <c r="N725" s="1484" t="s">
        <v>1078</v>
      </c>
      <c r="O725" s="1314" t="s">
        <v>1078</v>
      </c>
      <c r="P725" s="1483" t="s">
        <v>1078</v>
      </c>
      <c r="Q725" s="1484" t="s">
        <v>1078</v>
      </c>
    </row>
    <row r="726" spans="1:17" ht="72">
      <c r="A726" s="1299" t="s">
        <v>7500</v>
      </c>
      <c r="B726" s="1139" t="s">
        <v>7552</v>
      </c>
      <c r="C726" s="1300" t="s">
        <v>4806</v>
      </c>
      <c r="D726" s="1301" t="s">
        <v>4813</v>
      </c>
      <c r="E726" s="1302" t="s">
        <v>4814</v>
      </c>
      <c r="F726" s="1300" t="s">
        <v>4806</v>
      </c>
      <c r="G726" s="1301" t="s">
        <v>4813</v>
      </c>
      <c r="H726" s="1302" t="s">
        <v>4814</v>
      </c>
      <c r="I726" s="1300" t="s">
        <v>4806</v>
      </c>
      <c r="J726" s="1301" t="s">
        <v>4813</v>
      </c>
      <c r="K726" s="1302" t="s">
        <v>4814</v>
      </c>
      <c r="L726" s="1300" t="s">
        <v>4806</v>
      </c>
      <c r="M726" s="1301" t="s">
        <v>4813</v>
      </c>
      <c r="N726" s="1302" t="s">
        <v>4814</v>
      </c>
      <c r="O726" s="1300" t="s">
        <v>4806</v>
      </c>
      <c r="P726" s="1301" t="s">
        <v>4813</v>
      </c>
      <c r="Q726" s="1302" t="s">
        <v>4814</v>
      </c>
    </row>
    <row r="727" spans="1:17">
      <c r="A727" s="1303" t="s">
        <v>7174</v>
      </c>
      <c r="B727" s="1304" t="s">
        <v>7541</v>
      </c>
      <c r="C727" s="1305" t="s">
        <v>2261</v>
      </c>
      <c r="D727" s="1479" t="s">
        <v>1078</v>
      </c>
      <c r="E727" s="1480" t="s">
        <v>1078</v>
      </c>
      <c r="F727" s="1305" t="s">
        <v>2284</v>
      </c>
      <c r="G727" s="1479">
        <v>10.4</v>
      </c>
      <c r="H727" s="1480">
        <v>0</v>
      </c>
      <c r="I727" s="1305" t="s">
        <v>4810</v>
      </c>
      <c r="J727" s="1479">
        <v>10.4</v>
      </c>
      <c r="K727" s="1480">
        <v>7.6</v>
      </c>
      <c r="L727" s="1305" t="s">
        <v>2284</v>
      </c>
      <c r="M727" s="1479">
        <v>10.4</v>
      </c>
      <c r="N727" s="1480">
        <v>0</v>
      </c>
      <c r="O727" s="1305" t="s">
        <v>4810</v>
      </c>
      <c r="P727" s="1479">
        <v>10.4</v>
      </c>
      <c r="Q727" s="1480">
        <v>7.5</v>
      </c>
    </row>
    <row r="728" spans="1:17">
      <c r="A728" s="1714" t="s">
        <v>7175</v>
      </c>
      <c r="B728" s="1350" t="s">
        <v>7542</v>
      </c>
      <c r="C728" s="1310" t="s">
        <v>1078</v>
      </c>
      <c r="D728" s="1485" t="s">
        <v>1078</v>
      </c>
      <c r="E728" s="1486" t="s">
        <v>1078</v>
      </c>
      <c r="F728" s="1310" t="s">
        <v>2284</v>
      </c>
      <c r="G728" s="1485">
        <v>10.199999999999999</v>
      </c>
      <c r="H728" s="1486">
        <v>0</v>
      </c>
      <c r="I728" s="1310" t="s">
        <v>2284</v>
      </c>
      <c r="J728" s="1485">
        <v>10.4</v>
      </c>
      <c r="K728" s="1486">
        <v>0</v>
      </c>
      <c r="L728" s="1310" t="s">
        <v>2284</v>
      </c>
      <c r="M728" s="1485">
        <v>10.4</v>
      </c>
      <c r="N728" s="1486">
        <v>0</v>
      </c>
      <c r="O728" s="1310" t="s">
        <v>4810</v>
      </c>
      <c r="P728" s="1485">
        <v>10.4</v>
      </c>
      <c r="Q728" s="1486">
        <v>8.8000000000000007</v>
      </c>
    </row>
    <row r="729" spans="1:17">
      <c r="A729" s="1313" t="s">
        <v>7176</v>
      </c>
      <c r="B729" s="1143" t="s">
        <v>7543</v>
      </c>
      <c r="C729" s="1314" t="s">
        <v>1078</v>
      </c>
      <c r="D729" s="1483" t="s">
        <v>1078</v>
      </c>
      <c r="E729" s="1484" t="s">
        <v>1078</v>
      </c>
      <c r="F729" s="1314" t="s">
        <v>1078</v>
      </c>
      <c r="G729" s="1483" t="s">
        <v>1078</v>
      </c>
      <c r="H729" s="1484" t="s">
        <v>1078</v>
      </c>
      <c r="I729" s="1314" t="s">
        <v>4810</v>
      </c>
      <c r="J729" s="1483">
        <v>10.4</v>
      </c>
      <c r="K729" s="1484">
        <v>10.1</v>
      </c>
      <c r="L729" s="1314" t="s">
        <v>1078</v>
      </c>
      <c r="M729" s="1483" t="s">
        <v>1078</v>
      </c>
      <c r="N729" s="1484" t="s">
        <v>1078</v>
      </c>
      <c r="O729" s="1314" t="s">
        <v>4351</v>
      </c>
      <c r="P729" s="1483">
        <v>10.5</v>
      </c>
      <c r="Q729" s="1484">
        <v>10.5</v>
      </c>
    </row>
    <row r="730" spans="1:17">
      <c r="A730" s="1303" t="s">
        <v>7177</v>
      </c>
      <c r="B730" s="1304" t="s">
        <v>7544</v>
      </c>
      <c r="C730" s="1305" t="s">
        <v>2261</v>
      </c>
      <c r="D730" s="1479" t="s">
        <v>1078</v>
      </c>
      <c r="E730" s="1480" t="s">
        <v>1078</v>
      </c>
      <c r="F730" s="1305" t="s">
        <v>4809</v>
      </c>
      <c r="G730" s="1479" t="s">
        <v>1078</v>
      </c>
      <c r="H730" s="1480" t="s">
        <v>1078</v>
      </c>
      <c r="I730" s="1305" t="s">
        <v>2284</v>
      </c>
      <c r="J730" s="1479">
        <v>15.7</v>
      </c>
      <c r="K730" s="1480">
        <v>0</v>
      </c>
      <c r="L730" s="1305" t="s">
        <v>4809</v>
      </c>
      <c r="M730" s="1479" t="s">
        <v>1078</v>
      </c>
      <c r="N730" s="1480" t="s">
        <v>1078</v>
      </c>
      <c r="O730" s="1305" t="s">
        <v>4810</v>
      </c>
      <c r="P730" s="1479">
        <v>15.6</v>
      </c>
      <c r="Q730" s="1480">
        <v>13.9</v>
      </c>
    </row>
    <row r="731" spans="1:17">
      <c r="A731" s="1714" t="s">
        <v>7178</v>
      </c>
      <c r="B731" s="1350" t="s">
        <v>7545</v>
      </c>
      <c r="C731" s="1310" t="s">
        <v>1078</v>
      </c>
      <c r="D731" s="1485" t="s">
        <v>1078</v>
      </c>
      <c r="E731" s="1486" t="s">
        <v>1078</v>
      </c>
      <c r="F731" s="1310" t="s">
        <v>1078</v>
      </c>
      <c r="G731" s="1485" t="s">
        <v>1078</v>
      </c>
      <c r="H731" s="1486" t="s">
        <v>1078</v>
      </c>
      <c r="I731" s="1310" t="s">
        <v>2284</v>
      </c>
      <c r="J731" s="1485">
        <v>15.7</v>
      </c>
      <c r="K731" s="1486">
        <v>0</v>
      </c>
      <c r="L731" s="1310" t="s">
        <v>1078</v>
      </c>
      <c r="M731" s="1485" t="s">
        <v>1078</v>
      </c>
      <c r="N731" s="1486" t="s">
        <v>1078</v>
      </c>
      <c r="O731" s="1310" t="s">
        <v>4810</v>
      </c>
      <c r="P731" s="1485">
        <v>15.6</v>
      </c>
      <c r="Q731" s="1486">
        <v>12.4</v>
      </c>
    </row>
    <row r="732" spans="1:17">
      <c r="A732" s="1313" t="s">
        <v>7179</v>
      </c>
      <c r="B732" s="1143" t="s">
        <v>7546</v>
      </c>
      <c r="C732" s="1314" t="s">
        <v>1078</v>
      </c>
      <c r="D732" s="1483" t="s">
        <v>1078</v>
      </c>
      <c r="E732" s="1484" t="s">
        <v>1078</v>
      </c>
      <c r="F732" s="1314" t="s">
        <v>1078</v>
      </c>
      <c r="G732" s="1483" t="s">
        <v>1078</v>
      </c>
      <c r="H732" s="1484" t="s">
        <v>1078</v>
      </c>
      <c r="I732" s="1314" t="s">
        <v>1078</v>
      </c>
      <c r="J732" s="1483" t="s">
        <v>1078</v>
      </c>
      <c r="K732" s="1484" t="s">
        <v>1078</v>
      </c>
      <c r="L732" s="1314" t="s">
        <v>1078</v>
      </c>
      <c r="M732" s="1483" t="s">
        <v>1078</v>
      </c>
      <c r="N732" s="1484" t="s">
        <v>1078</v>
      </c>
      <c r="O732" s="1314" t="s">
        <v>4351</v>
      </c>
      <c r="P732" s="1483">
        <v>15.6</v>
      </c>
      <c r="Q732" s="1484">
        <v>15.6</v>
      </c>
    </row>
    <row r="733" spans="1:17">
      <c r="A733" s="1303" t="s">
        <v>7180</v>
      </c>
      <c r="B733" s="1304" t="s">
        <v>7547</v>
      </c>
      <c r="C733" s="1305" t="s">
        <v>2284</v>
      </c>
      <c r="D733" s="1479">
        <v>20.9</v>
      </c>
      <c r="E733" s="1480">
        <v>0</v>
      </c>
      <c r="F733" s="1305" t="s">
        <v>2284</v>
      </c>
      <c r="G733" s="1479">
        <v>20.7</v>
      </c>
      <c r="H733" s="1480">
        <v>0</v>
      </c>
      <c r="I733" s="1305" t="s">
        <v>2284</v>
      </c>
      <c r="J733" s="1479">
        <v>20.7</v>
      </c>
      <c r="K733" s="1480">
        <v>0</v>
      </c>
      <c r="L733" s="1305" t="s">
        <v>2284</v>
      </c>
      <c r="M733" s="1479">
        <v>20.6</v>
      </c>
      <c r="N733" s="1480">
        <v>0</v>
      </c>
      <c r="O733" s="1305" t="s">
        <v>2284</v>
      </c>
      <c r="P733" s="1479">
        <v>20.6</v>
      </c>
      <c r="Q733" s="1480">
        <v>0</v>
      </c>
    </row>
    <row r="734" spans="1:17">
      <c r="A734" s="1714" t="s">
        <v>7181</v>
      </c>
      <c r="B734" s="1350" t="s">
        <v>7548</v>
      </c>
      <c r="C734" s="1310" t="s">
        <v>2284</v>
      </c>
      <c r="D734" s="1485">
        <v>20.9</v>
      </c>
      <c r="E734" s="1486">
        <v>0</v>
      </c>
      <c r="F734" s="1310" t="s">
        <v>2284</v>
      </c>
      <c r="G734" s="1485">
        <v>20.7</v>
      </c>
      <c r="H734" s="1486">
        <v>0</v>
      </c>
      <c r="I734" s="1310" t="s">
        <v>2284</v>
      </c>
      <c r="J734" s="1485">
        <v>20.7</v>
      </c>
      <c r="K734" s="1486">
        <v>0</v>
      </c>
      <c r="L734" s="1310" t="s">
        <v>2284</v>
      </c>
      <c r="M734" s="1485">
        <v>20.7</v>
      </c>
      <c r="N734" s="1486">
        <v>0</v>
      </c>
      <c r="O734" s="1310" t="s">
        <v>2284</v>
      </c>
      <c r="P734" s="1485">
        <v>20.5</v>
      </c>
      <c r="Q734" s="1486">
        <v>0</v>
      </c>
    </row>
    <row r="735" spans="1:17">
      <c r="A735" s="1313" t="s">
        <v>7182</v>
      </c>
      <c r="B735" s="1143" t="s">
        <v>7549</v>
      </c>
      <c r="C735" s="1314" t="s">
        <v>1078</v>
      </c>
      <c r="D735" s="1483" t="s">
        <v>1078</v>
      </c>
      <c r="E735" s="1484" t="s">
        <v>1078</v>
      </c>
      <c r="F735" s="1314" t="s">
        <v>1078</v>
      </c>
      <c r="G735" s="1483" t="s">
        <v>1078</v>
      </c>
      <c r="H735" s="1484" t="s">
        <v>1078</v>
      </c>
      <c r="I735" s="1314" t="s">
        <v>1078</v>
      </c>
      <c r="J735" s="1483" t="s">
        <v>1078</v>
      </c>
      <c r="K735" s="1484" t="s">
        <v>1078</v>
      </c>
      <c r="L735" s="1314" t="s">
        <v>1078</v>
      </c>
      <c r="M735" s="1483" t="s">
        <v>1078</v>
      </c>
      <c r="N735" s="1484" t="s">
        <v>1078</v>
      </c>
      <c r="O735" s="1314" t="s">
        <v>1078</v>
      </c>
      <c r="P735" s="1483" t="s">
        <v>1078</v>
      </c>
      <c r="Q735" s="1484" t="s">
        <v>1078</v>
      </c>
    </row>
    <row r="736" spans="1:17" ht="72">
      <c r="A736" s="1299" t="s">
        <v>7501</v>
      </c>
      <c r="B736" s="1139" t="s">
        <v>7553</v>
      </c>
      <c r="C736" s="1300" t="s">
        <v>4806</v>
      </c>
      <c r="D736" s="1301" t="s">
        <v>4813</v>
      </c>
      <c r="E736" s="1302" t="s">
        <v>4814</v>
      </c>
      <c r="F736" s="1300" t="s">
        <v>4806</v>
      </c>
      <c r="G736" s="1301" t="s">
        <v>4813</v>
      </c>
      <c r="H736" s="1302" t="s">
        <v>4814</v>
      </c>
      <c r="I736" s="1300" t="s">
        <v>4806</v>
      </c>
      <c r="J736" s="1301" t="s">
        <v>4813</v>
      </c>
      <c r="K736" s="1302" t="s">
        <v>4814</v>
      </c>
      <c r="L736" s="1300" t="s">
        <v>4806</v>
      </c>
      <c r="M736" s="1301" t="s">
        <v>4813</v>
      </c>
      <c r="N736" s="1302" t="s">
        <v>4814</v>
      </c>
      <c r="O736" s="1300" t="s">
        <v>4806</v>
      </c>
      <c r="P736" s="1301" t="s">
        <v>4813</v>
      </c>
      <c r="Q736" s="1302" t="s">
        <v>4814</v>
      </c>
    </row>
    <row r="737" spans="1:17">
      <c r="A737" s="1303" t="s">
        <v>7174</v>
      </c>
      <c r="B737" s="1304" t="s">
        <v>7541</v>
      </c>
      <c r="C737" s="1305" t="s">
        <v>2284</v>
      </c>
      <c r="D737" s="1479">
        <v>10.4</v>
      </c>
      <c r="E737" s="1480">
        <v>0</v>
      </c>
      <c r="F737" s="1305" t="s">
        <v>2284</v>
      </c>
      <c r="G737" s="1479">
        <v>10.5</v>
      </c>
      <c r="H737" s="1480">
        <v>0</v>
      </c>
      <c r="I737" s="1305" t="s">
        <v>2284</v>
      </c>
      <c r="J737" s="1479">
        <v>10.6</v>
      </c>
      <c r="K737" s="1480">
        <v>0</v>
      </c>
      <c r="L737" s="1305" t="s">
        <v>2284</v>
      </c>
      <c r="M737" s="1479">
        <v>10.5</v>
      </c>
      <c r="N737" s="1480">
        <v>0</v>
      </c>
      <c r="O737" s="1305" t="s">
        <v>2284</v>
      </c>
      <c r="P737" s="1479">
        <v>10.5</v>
      </c>
      <c r="Q737" s="1480">
        <v>0</v>
      </c>
    </row>
    <row r="738" spans="1:17">
      <c r="A738" s="1714" t="s">
        <v>7175</v>
      </c>
      <c r="B738" s="1350" t="s">
        <v>7542</v>
      </c>
      <c r="C738" s="1310" t="s">
        <v>2284</v>
      </c>
      <c r="D738" s="1485">
        <v>10.4</v>
      </c>
      <c r="E738" s="1486">
        <v>0</v>
      </c>
      <c r="F738" s="1310" t="s">
        <v>2284</v>
      </c>
      <c r="G738" s="1485">
        <v>10.5</v>
      </c>
      <c r="H738" s="1486">
        <v>0</v>
      </c>
      <c r="I738" s="1310" t="s">
        <v>2284</v>
      </c>
      <c r="J738" s="1485">
        <v>10.6</v>
      </c>
      <c r="K738" s="1486">
        <v>0</v>
      </c>
      <c r="L738" s="1310" t="s">
        <v>2284</v>
      </c>
      <c r="M738" s="1485">
        <v>10.5</v>
      </c>
      <c r="N738" s="1486">
        <v>0</v>
      </c>
      <c r="O738" s="1310" t="s">
        <v>2284</v>
      </c>
      <c r="P738" s="1485">
        <v>10.4</v>
      </c>
      <c r="Q738" s="1486">
        <v>0</v>
      </c>
    </row>
    <row r="739" spans="1:17">
      <c r="A739" s="1313" t="s">
        <v>7176</v>
      </c>
      <c r="B739" s="1143" t="s">
        <v>7543</v>
      </c>
      <c r="C739" s="1314" t="s">
        <v>1078</v>
      </c>
      <c r="D739" s="1483" t="s">
        <v>1078</v>
      </c>
      <c r="E739" s="1484" t="s">
        <v>1078</v>
      </c>
      <c r="F739" s="1314" t="s">
        <v>1078</v>
      </c>
      <c r="G739" s="1483" t="s">
        <v>1078</v>
      </c>
      <c r="H739" s="1484" t="s">
        <v>1078</v>
      </c>
      <c r="I739" s="1314" t="s">
        <v>1078</v>
      </c>
      <c r="J739" s="1483" t="s">
        <v>1078</v>
      </c>
      <c r="K739" s="1484" t="s">
        <v>1078</v>
      </c>
      <c r="L739" s="1314" t="s">
        <v>1078</v>
      </c>
      <c r="M739" s="1483" t="s">
        <v>1078</v>
      </c>
      <c r="N739" s="1484" t="s">
        <v>1078</v>
      </c>
      <c r="O739" s="1314" t="s">
        <v>1078</v>
      </c>
      <c r="P739" s="1483" t="s">
        <v>1078</v>
      </c>
      <c r="Q739" s="1484" t="s">
        <v>1078</v>
      </c>
    </row>
    <row r="740" spans="1:17">
      <c r="A740" s="1303" t="s">
        <v>7177</v>
      </c>
      <c r="B740" s="1304" t="s">
        <v>7544</v>
      </c>
      <c r="C740" s="1305" t="s">
        <v>4809</v>
      </c>
      <c r="D740" s="1479" t="s">
        <v>1078</v>
      </c>
      <c r="E740" s="1480" t="s">
        <v>1078</v>
      </c>
      <c r="F740" s="1305" t="s">
        <v>4809</v>
      </c>
      <c r="G740" s="1479" t="s">
        <v>1078</v>
      </c>
      <c r="H740" s="1480" t="s">
        <v>1078</v>
      </c>
      <c r="I740" s="1305" t="s">
        <v>4809</v>
      </c>
      <c r="J740" s="1479" t="s">
        <v>1078</v>
      </c>
      <c r="K740" s="1480" t="s">
        <v>1078</v>
      </c>
      <c r="L740" s="1305" t="s">
        <v>4809</v>
      </c>
      <c r="M740" s="1479" t="s">
        <v>1078</v>
      </c>
      <c r="N740" s="1480" t="s">
        <v>1078</v>
      </c>
      <c r="O740" s="1305" t="s">
        <v>4809</v>
      </c>
      <c r="P740" s="1479" t="s">
        <v>1078</v>
      </c>
      <c r="Q740" s="1480" t="s">
        <v>1078</v>
      </c>
    </row>
    <row r="741" spans="1:17">
      <c r="A741" s="1714" t="s">
        <v>7178</v>
      </c>
      <c r="B741" s="1350" t="s">
        <v>7545</v>
      </c>
      <c r="C741" s="1310" t="s">
        <v>1078</v>
      </c>
      <c r="D741" s="1485" t="s">
        <v>1078</v>
      </c>
      <c r="E741" s="1486" t="s">
        <v>1078</v>
      </c>
      <c r="F741" s="1310" t="s">
        <v>1078</v>
      </c>
      <c r="G741" s="1485" t="s">
        <v>1078</v>
      </c>
      <c r="H741" s="1486" t="s">
        <v>1078</v>
      </c>
      <c r="I741" s="1310" t="s">
        <v>1078</v>
      </c>
      <c r="J741" s="1485" t="s">
        <v>1078</v>
      </c>
      <c r="K741" s="1486" t="s">
        <v>1078</v>
      </c>
      <c r="L741" s="1310" t="s">
        <v>1078</v>
      </c>
      <c r="M741" s="1485" t="s">
        <v>1078</v>
      </c>
      <c r="N741" s="1486" t="s">
        <v>1078</v>
      </c>
      <c r="O741" s="1310" t="s">
        <v>1078</v>
      </c>
      <c r="P741" s="1485" t="s">
        <v>1078</v>
      </c>
      <c r="Q741" s="1486" t="s">
        <v>1078</v>
      </c>
    </row>
    <row r="742" spans="1:17">
      <c r="A742" s="1313" t="s">
        <v>7179</v>
      </c>
      <c r="B742" s="1143" t="s">
        <v>7546</v>
      </c>
      <c r="C742" s="1314" t="s">
        <v>1078</v>
      </c>
      <c r="D742" s="1483" t="s">
        <v>1078</v>
      </c>
      <c r="E742" s="1484" t="s">
        <v>1078</v>
      </c>
      <c r="F742" s="1314" t="s">
        <v>1078</v>
      </c>
      <c r="G742" s="1483" t="s">
        <v>1078</v>
      </c>
      <c r="H742" s="1484" t="s">
        <v>1078</v>
      </c>
      <c r="I742" s="1314" t="s">
        <v>1078</v>
      </c>
      <c r="J742" s="1483" t="s">
        <v>1078</v>
      </c>
      <c r="K742" s="1484" t="s">
        <v>1078</v>
      </c>
      <c r="L742" s="1314" t="s">
        <v>1078</v>
      </c>
      <c r="M742" s="1483" t="s">
        <v>1078</v>
      </c>
      <c r="N742" s="1484" t="s">
        <v>1078</v>
      </c>
      <c r="O742" s="1314" t="s">
        <v>1078</v>
      </c>
      <c r="P742" s="1483" t="s">
        <v>1078</v>
      </c>
      <c r="Q742" s="1484" t="s">
        <v>1078</v>
      </c>
    </row>
    <row r="743" spans="1:17">
      <c r="A743" s="1303" t="s">
        <v>7180</v>
      </c>
      <c r="B743" s="1304" t="s">
        <v>7547</v>
      </c>
      <c r="C743" s="1305" t="s">
        <v>2284</v>
      </c>
      <c r="D743" s="1479">
        <v>20.399999999999999</v>
      </c>
      <c r="E743" s="1480">
        <v>0</v>
      </c>
      <c r="F743" s="1305" t="s">
        <v>2284</v>
      </c>
      <c r="G743" s="1479">
        <v>20.5</v>
      </c>
      <c r="H743" s="1480">
        <v>0</v>
      </c>
      <c r="I743" s="1305" t="s">
        <v>2284</v>
      </c>
      <c r="J743" s="1479">
        <v>20.6</v>
      </c>
      <c r="K743" s="1480">
        <v>0</v>
      </c>
      <c r="L743" s="1305" t="s">
        <v>2284</v>
      </c>
      <c r="M743" s="1479">
        <v>20.5</v>
      </c>
      <c r="N743" s="1480">
        <v>0</v>
      </c>
      <c r="O743" s="1305" t="s">
        <v>2284</v>
      </c>
      <c r="P743" s="1479">
        <v>20.399999999999999</v>
      </c>
      <c r="Q743" s="1480">
        <v>0</v>
      </c>
    </row>
    <row r="744" spans="1:17">
      <c r="A744" s="1714" t="s">
        <v>7181</v>
      </c>
      <c r="B744" s="1350" t="s">
        <v>7548</v>
      </c>
      <c r="C744" s="1310" t="s">
        <v>2284</v>
      </c>
      <c r="D744" s="1485">
        <v>20.399999999999999</v>
      </c>
      <c r="E744" s="1486">
        <v>0</v>
      </c>
      <c r="F744" s="1310" t="s">
        <v>2284</v>
      </c>
      <c r="G744" s="1485">
        <v>20.5</v>
      </c>
      <c r="H744" s="1486">
        <v>0</v>
      </c>
      <c r="I744" s="1310" t="s">
        <v>2284</v>
      </c>
      <c r="J744" s="1485">
        <v>20.6</v>
      </c>
      <c r="K744" s="1486">
        <v>0</v>
      </c>
      <c r="L744" s="1310" t="s">
        <v>2284</v>
      </c>
      <c r="M744" s="1485">
        <v>20.5</v>
      </c>
      <c r="N744" s="1486">
        <v>0</v>
      </c>
      <c r="O744" s="1310" t="s">
        <v>2284</v>
      </c>
      <c r="P744" s="1485">
        <v>20.3</v>
      </c>
      <c r="Q744" s="1486">
        <v>0</v>
      </c>
    </row>
    <row r="745" spans="1:17">
      <c r="A745" s="1313" t="s">
        <v>7182</v>
      </c>
      <c r="B745" s="1143" t="s">
        <v>7549</v>
      </c>
      <c r="C745" s="1314" t="s">
        <v>1078</v>
      </c>
      <c r="D745" s="1483" t="s">
        <v>1078</v>
      </c>
      <c r="E745" s="1484" t="s">
        <v>1078</v>
      </c>
      <c r="F745" s="1314" t="s">
        <v>1078</v>
      </c>
      <c r="G745" s="1483" t="s">
        <v>1078</v>
      </c>
      <c r="H745" s="1484" t="s">
        <v>1078</v>
      </c>
      <c r="I745" s="1314" t="s">
        <v>1078</v>
      </c>
      <c r="J745" s="1483" t="s">
        <v>1078</v>
      </c>
      <c r="K745" s="1484" t="s">
        <v>1078</v>
      </c>
      <c r="L745" s="1314" t="s">
        <v>1078</v>
      </c>
      <c r="M745" s="1483" t="s">
        <v>1078</v>
      </c>
      <c r="N745" s="1484" t="s">
        <v>1078</v>
      </c>
      <c r="O745" s="1314" t="s">
        <v>1078</v>
      </c>
      <c r="P745" s="1483" t="s">
        <v>1078</v>
      </c>
      <c r="Q745" s="1484" t="s">
        <v>1078</v>
      </c>
    </row>
    <row r="746" spans="1:17">
      <c r="A746" s="1303" t="s">
        <v>7183</v>
      </c>
      <c r="B746" s="1304" t="s">
        <v>7554</v>
      </c>
      <c r="C746" s="1305" t="s">
        <v>4809</v>
      </c>
      <c r="D746" s="1479" t="s">
        <v>1078</v>
      </c>
      <c r="E746" s="1480" t="s">
        <v>1078</v>
      </c>
      <c r="F746" s="1305" t="s">
        <v>2284</v>
      </c>
      <c r="G746" s="1479">
        <v>25.5</v>
      </c>
      <c r="H746" s="1480">
        <v>0</v>
      </c>
      <c r="I746" s="1305" t="s">
        <v>4351</v>
      </c>
      <c r="J746" s="1479">
        <v>25.6</v>
      </c>
      <c r="K746" s="1480">
        <v>25.6</v>
      </c>
      <c r="L746" s="1305" t="s">
        <v>4809</v>
      </c>
      <c r="M746" s="1479" t="s">
        <v>1078</v>
      </c>
      <c r="N746" s="1480" t="s">
        <v>1078</v>
      </c>
      <c r="O746" s="1305" t="s">
        <v>4809</v>
      </c>
      <c r="P746" s="1479" t="s">
        <v>1078</v>
      </c>
      <c r="Q746" s="1480" t="s">
        <v>1078</v>
      </c>
    </row>
    <row r="747" spans="1:17">
      <c r="A747" s="1714" t="s">
        <v>7184</v>
      </c>
      <c r="B747" s="1350" t="s">
        <v>7555</v>
      </c>
      <c r="C747" s="1310" t="s">
        <v>1078</v>
      </c>
      <c r="D747" s="1485" t="s">
        <v>1078</v>
      </c>
      <c r="E747" s="1486" t="s">
        <v>1078</v>
      </c>
      <c r="F747" s="1310" t="s">
        <v>2284</v>
      </c>
      <c r="G747" s="1485">
        <v>25.5</v>
      </c>
      <c r="H747" s="1486">
        <v>0</v>
      </c>
      <c r="I747" s="1310" t="s">
        <v>4351</v>
      </c>
      <c r="J747" s="1485">
        <v>25.6</v>
      </c>
      <c r="K747" s="1486">
        <v>25.6</v>
      </c>
      <c r="L747" s="1310" t="s">
        <v>1078</v>
      </c>
      <c r="M747" s="1485" t="s">
        <v>1078</v>
      </c>
      <c r="N747" s="1486" t="s">
        <v>1078</v>
      </c>
      <c r="O747" s="1310" t="s">
        <v>1078</v>
      </c>
      <c r="P747" s="1485" t="s">
        <v>1078</v>
      </c>
      <c r="Q747" s="1486" t="s">
        <v>1078</v>
      </c>
    </row>
    <row r="748" spans="1:17">
      <c r="A748" s="1313" t="s">
        <v>7185</v>
      </c>
      <c r="B748" s="1143" t="s">
        <v>7556</v>
      </c>
      <c r="C748" s="1314" t="s">
        <v>1078</v>
      </c>
      <c r="D748" s="1483" t="s">
        <v>1078</v>
      </c>
      <c r="E748" s="1484" t="s">
        <v>1078</v>
      </c>
      <c r="F748" s="1314" t="s">
        <v>1078</v>
      </c>
      <c r="G748" s="1483" t="s">
        <v>1078</v>
      </c>
      <c r="H748" s="1484" t="s">
        <v>1078</v>
      </c>
      <c r="I748" s="1314" t="s">
        <v>1078</v>
      </c>
      <c r="J748" s="1483" t="s">
        <v>1078</v>
      </c>
      <c r="K748" s="1484" t="s">
        <v>1078</v>
      </c>
      <c r="L748" s="1314" t="s">
        <v>1078</v>
      </c>
      <c r="M748" s="1483" t="s">
        <v>1078</v>
      </c>
      <c r="N748" s="1484" t="s">
        <v>1078</v>
      </c>
      <c r="O748" s="1314" t="s">
        <v>1078</v>
      </c>
      <c r="P748" s="1483" t="s">
        <v>1078</v>
      </c>
      <c r="Q748" s="1484" t="s">
        <v>1078</v>
      </c>
    </row>
    <row r="749" spans="1:17">
      <c r="A749" s="1303" t="s">
        <v>7186</v>
      </c>
      <c r="B749" s="1304" t="s">
        <v>7528</v>
      </c>
      <c r="C749" s="1305" t="s">
        <v>2284</v>
      </c>
      <c r="D749" s="1479">
        <v>30.3</v>
      </c>
      <c r="E749" s="1480">
        <v>0</v>
      </c>
      <c r="F749" s="1305" t="s">
        <v>4351</v>
      </c>
      <c r="G749" s="1479">
        <v>30.3</v>
      </c>
      <c r="H749" s="1480">
        <v>30.3</v>
      </c>
      <c r="I749" s="1305" t="s">
        <v>4351</v>
      </c>
      <c r="J749" s="1479">
        <v>30.2</v>
      </c>
      <c r="K749" s="1480">
        <v>30.2</v>
      </c>
      <c r="L749" s="1305" t="s">
        <v>2284</v>
      </c>
      <c r="M749" s="1479">
        <v>30.4</v>
      </c>
      <c r="N749" s="1480">
        <v>0</v>
      </c>
      <c r="O749" s="1305" t="s">
        <v>2284</v>
      </c>
      <c r="P749" s="1479">
        <v>30.4</v>
      </c>
      <c r="Q749" s="1480">
        <v>0</v>
      </c>
    </row>
    <row r="750" spans="1:17">
      <c r="A750" s="1714" t="s">
        <v>7187</v>
      </c>
      <c r="B750" s="1350" t="s">
        <v>7529</v>
      </c>
      <c r="C750" s="1310" t="s">
        <v>2284</v>
      </c>
      <c r="D750" s="1485">
        <v>30.3</v>
      </c>
      <c r="E750" s="1486">
        <v>0</v>
      </c>
      <c r="F750" s="1310" t="s">
        <v>4351</v>
      </c>
      <c r="G750" s="1485">
        <v>30.3</v>
      </c>
      <c r="H750" s="1486">
        <v>30.3</v>
      </c>
      <c r="I750" s="1310" t="s">
        <v>4351</v>
      </c>
      <c r="J750" s="1485">
        <v>30.3</v>
      </c>
      <c r="K750" s="1486">
        <v>30.3</v>
      </c>
      <c r="L750" s="1310" t="s">
        <v>2284</v>
      </c>
      <c r="M750" s="1485">
        <v>30.4</v>
      </c>
      <c r="N750" s="1486">
        <v>0</v>
      </c>
      <c r="O750" s="1310" t="s">
        <v>2284</v>
      </c>
      <c r="P750" s="1485">
        <v>30.4</v>
      </c>
      <c r="Q750" s="1486">
        <v>0</v>
      </c>
    </row>
    <row r="751" spans="1:17">
      <c r="A751" s="1313" t="s">
        <v>7188</v>
      </c>
      <c r="B751" s="1143" t="s">
        <v>7530</v>
      </c>
      <c r="C751" s="1314" t="s">
        <v>1078</v>
      </c>
      <c r="D751" s="1483" t="s">
        <v>1078</v>
      </c>
      <c r="E751" s="1484" t="s">
        <v>1078</v>
      </c>
      <c r="F751" s="1314" t="s">
        <v>1078</v>
      </c>
      <c r="G751" s="1483" t="s">
        <v>1078</v>
      </c>
      <c r="H751" s="1484" t="s">
        <v>1078</v>
      </c>
      <c r="I751" s="1314" t="s">
        <v>1078</v>
      </c>
      <c r="J751" s="1483" t="s">
        <v>1078</v>
      </c>
      <c r="K751" s="1484" t="s">
        <v>1078</v>
      </c>
      <c r="L751" s="1314" t="s">
        <v>1078</v>
      </c>
      <c r="M751" s="1483" t="s">
        <v>1078</v>
      </c>
      <c r="N751" s="1484" t="s">
        <v>1078</v>
      </c>
      <c r="O751" s="1314" t="s">
        <v>1078</v>
      </c>
      <c r="P751" s="1483" t="s">
        <v>1078</v>
      </c>
      <c r="Q751" s="1484" t="s">
        <v>1078</v>
      </c>
    </row>
    <row r="752" spans="1:17" ht="72">
      <c r="A752" s="1299" t="s">
        <v>7502</v>
      </c>
      <c r="B752" s="1139" t="s">
        <v>7557</v>
      </c>
      <c r="C752" s="1300" t="s">
        <v>4806</v>
      </c>
      <c r="D752" s="1301" t="s">
        <v>4813</v>
      </c>
      <c r="E752" s="1302" t="s">
        <v>4814</v>
      </c>
      <c r="F752" s="1300" t="s">
        <v>4806</v>
      </c>
      <c r="G752" s="1301" t="s">
        <v>4813</v>
      </c>
      <c r="H752" s="1302" t="s">
        <v>4814</v>
      </c>
      <c r="I752" s="1300" t="s">
        <v>4806</v>
      </c>
      <c r="J752" s="1301" t="s">
        <v>4813</v>
      </c>
      <c r="K752" s="1302" t="s">
        <v>4814</v>
      </c>
      <c r="L752" s="1300" t="s">
        <v>4806</v>
      </c>
      <c r="M752" s="1301" t="s">
        <v>4813</v>
      </c>
      <c r="N752" s="1302" t="s">
        <v>4814</v>
      </c>
      <c r="O752" s="1300" t="s">
        <v>4806</v>
      </c>
      <c r="P752" s="1301" t="s">
        <v>4813</v>
      </c>
      <c r="Q752" s="1302" t="s">
        <v>4814</v>
      </c>
    </row>
    <row r="753" spans="1:17">
      <c r="A753" s="1303" t="s">
        <v>7174</v>
      </c>
      <c r="B753" s="1304" t="s">
        <v>7541</v>
      </c>
      <c r="C753" s="1305" t="s">
        <v>2284</v>
      </c>
      <c r="D753" s="1479">
        <v>10.4</v>
      </c>
      <c r="E753" s="1480">
        <v>0</v>
      </c>
      <c r="F753" s="1305" t="s">
        <v>2284</v>
      </c>
      <c r="G753" s="1479">
        <v>10.5</v>
      </c>
      <c r="H753" s="1480">
        <v>0</v>
      </c>
      <c r="I753" s="1305" t="s">
        <v>2284</v>
      </c>
      <c r="J753" s="1479">
        <v>10.6</v>
      </c>
      <c r="K753" s="1480">
        <v>0</v>
      </c>
      <c r="L753" s="1305" t="s">
        <v>2284</v>
      </c>
      <c r="M753" s="1479">
        <v>10.5</v>
      </c>
      <c r="N753" s="1480">
        <v>0</v>
      </c>
      <c r="O753" s="1305" t="s">
        <v>2284</v>
      </c>
      <c r="P753" s="1479">
        <v>10.5</v>
      </c>
      <c r="Q753" s="1480">
        <v>0</v>
      </c>
    </row>
    <row r="754" spans="1:17">
      <c r="A754" s="1714" t="s">
        <v>7175</v>
      </c>
      <c r="B754" s="1350" t="s">
        <v>7542</v>
      </c>
      <c r="C754" s="1310" t="s">
        <v>2284</v>
      </c>
      <c r="D754" s="1485">
        <v>10.4</v>
      </c>
      <c r="E754" s="1486">
        <v>0</v>
      </c>
      <c r="F754" s="1310" t="s">
        <v>2284</v>
      </c>
      <c r="G754" s="1485">
        <v>10.5</v>
      </c>
      <c r="H754" s="1486">
        <v>0</v>
      </c>
      <c r="I754" s="1310" t="s">
        <v>2284</v>
      </c>
      <c r="J754" s="1485">
        <v>10.6</v>
      </c>
      <c r="K754" s="1486">
        <v>0</v>
      </c>
      <c r="L754" s="1310" t="s">
        <v>2284</v>
      </c>
      <c r="M754" s="1485">
        <v>10.5</v>
      </c>
      <c r="N754" s="1486">
        <v>0</v>
      </c>
      <c r="O754" s="1310" t="s">
        <v>2284</v>
      </c>
      <c r="P754" s="1485">
        <v>10.4</v>
      </c>
      <c r="Q754" s="1486">
        <v>0</v>
      </c>
    </row>
    <row r="755" spans="1:17">
      <c r="A755" s="1313" t="s">
        <v>7176</v>
      </c>
      <c r="B755" s="1143" t="s">
        <v>7543</v>
      </c>
      <c r="C755" s="1314" t="s">
        <v>1078</v>
      </c>
      <c r="D755" s="1483" t="s">
        <v>1078</v>
      </c>
      <c r="E755" s="1484" t="s">
        <v>1078</v>
      </c>
      <c r="F755" s="1314" t="s">
        <v>1078</v>
      </c>
      <c r="G755" s="1483" t="s">
        <v>1078</v>
      </c>
      <c r="H755" s="1484" t="s">
        <v>1078</v>
      </c>
      <c r="I755" s="1314" t="s">
        <v>1078</v>
      </c>
      <c r="J755" s="1483" t="s">
        <v>1078</v>
      </c>
      <c r="K755" s="1484" t="s">
        <v>1078</v>
      </c>
      <c r="L755" s="1314" t="s">
        <v>1078</v>
      </c>
      <c r="M755" s="1483" t="s">
        <v>1078</v>
      </c>
      <c r="N755" s="1484" t="s">
        <v>1078</v>
      </c>
      <c r="O755" s="1314" t="s">
        <v>1078</v>
      </c>
      <c r="P755" s="1483" t="s">
        <v>1078</v>
      </c>
      <c r="Q755" s="1484" t="s">
        <v>1078</v>
      </c>
    </row>
    <row r="756" spans="1:17">
      <c r="A756" s="1303" t="s">
        <v>7177</v>
      </c>
      <c r="B756" s="1304" t="s">
        <v>7544</v>
      </c>
      <c r="C756" s="1305" t="s">
        <v>4809</v>
      </c>
      <c r="D756" s="1479" t="s">
        <v>1078</v>
      </c>
      <c r="E756" s="1480" t="s">
        <v>1078</v>
      </c>
      <c r="F756" s="1305" t="s">
        <v>4809</v>
      </c>
      <c r="G756" s="1479" t="s">
        <v>1078</v>
      </c>
      <c r="H756" s="1480" t="s">
        <v>1078</v>
      </c>
      <c r="I756" s="1305" t="s">
        <v>4809</v>
      </c>
      <c r="J756" s="1479" t="s">
        <v>1078</v>
      </c>
      <c r="K756" s="1480" t="s">
        <v>1078</v>
      </c>
      <c r="L756" s="1305" t="s">
        <v>4809</v>
      </c>
      <c r="M756" s="1479" t="s">
        <v>1078</v>
      </c>
      <c r="N756" s="1480" t="s">
        <v>1078</v>
      </c>
      <c r="O756" s="1305" t="s">
        <v>4809</v>
      </c>
      <c r="P756" s="1479" t="s">
        <v>1078</v>
      </c>
      <c r="Q756" s="1480" t="s">
        <v>1078</v>
      </c>
    </row>
    <row r="757" spans="1:17">
      <c r="A757" s="1714" t="s">
        <v>7178</v>
      </c>
      <c r="B757" s="1350" t="s">
        <v>7545</v>
      </c>
      <c r="C757" s="1310" t="s">
        <v>1078</v>
      </c>
      <c r="D757" s="1485" t="s">
        <v>1078</v>
      </c>
      <c r="E757" s="1486" t="s">
        <v>1078</v>
      </c>
      <c r="F757" s="1310" t="s">
        <v>1078</v>
      </c>
      <c r="G757" s="1485" t="s">
        <v>1078</v>
      </c>
      <c r="H757" s="1486" t="s">
        <v>1078</v>
      </c>
      <c r="I757" s="1310" t="s">
        <v>1078</v>
      </c>
      <c r="J757" s="1485" t="s">
        <v>1078</v>
      </c>
      <c r="K757" s="1486" t="s">
        <v>1078</v>
      </c>
      <c r="L757" s="1310" t="s">
        <v>1078</v>
      </c>
      <c r="M757" s="1485" t="s">
        <v>1078</v>
      </c>
      <c r="N757" s="1486" t="s">
        <v>1078</v>
      </c>
      <c r="O757" s="1310" t="s">
        <v>1078</v>
      </c>
      <c r="P757" s="1485" t="s">
        <v>1078</v>
      </c>
      <c r="Q757" s="1486" t="s">
        <v>1078</v>
      </c>
    </row>
    <row r="758" spans="1:17">
      <c r="A758" s="1313" t="s">
        <v>7179</v>
      </c>
      <c r="B758" s="1143" t="s">
        <v>7546</v>
      </c>
      <c r="C758" s="1314" t="s">
        <v>1078</v>
      </c>
      <c r="D758" s="1483" t="s">
        <v>1078</v>
      </c>
      <c r="E758" s="1484" t="s">
        <v>1078</v>
      </c>
      <c r="F758" s="1314" t="s">
        <v>1078</v>
      </c>
      <c r="G758" s="1483" t="s">
        <v>1078</v>
      </c>
      <c r="H758" s="1484" t="s">
        <v>1078</v>
      </c>
      <c r="I758" s="1314" t="s">
        <v>1078</v>
      </c>
      <c r="J758" s="1483" t="s">
        <v>1078</v>
      </c>
      <c r="K758" s="1484" t="s">
        <v>1078</v>
      </c>
      <c r="L758" s="1314" t="s">
        <v>1078</v>
      </c>
      <c r="M758" s="1483" t="s">
        <v>1078</v>
      </c>
      <c r="N758" s="1484" t="s">
        <v>1078</v>
      </c>
      <c r="O758" s="1314" t="s">
        <v>1078</v>
      </c>
      <c r="P758" s="1483" t="s">
        <v>1078</v>
      </c>
      <c r="Q758" s="1484" t="s">
        <v>1078</v>
      </c>
    </row>
    <row r="759" spans="1:17">
      <c r="A759" s="1303" t="s">
        <v>7180</v>
      </c>
      <c r="B759" s="1304" t="s">
        <v>7547</v>
      </c>
      <c r="C759" s="1305" t="s">
        <v>2284</v>
      </c>
      <c r="D759" s="1479">
        <v>20.399999999999999</v>
      </c>
      <c r="E759" s="1480">
        <v>0</v>
      </c>
      <c r="F759" s="1305" t="s">
        <v>2284</v>
      </c>
      <c r="G759" s="1479">
        <v>20.5</v>
      </c>
      <c r="H759" s="1480">
        <v>0</v>
      </c>
      <c r="I759" s="1305" t="s">
        <v>2284</v>
      </c>
      <c r="J759" s="1479">
        <v>20.6</v>
      </c>
      <c r="K759" s="1480">
        <v>0</v>
      </c>
      <c r="L759" s="1305" t="s">
        <v>2284</v>
      </c>
      <c r="M759" s="1479">
        <v>20.5</v>
      </c>
      <c r="N759" s="1480">
        <v>0</v>
      </c>
      <c r="O759" s="1305" t="s">
        <v>2284</v>
      </c>
      <c r="P759" s="1479">
        <v>20.399999999999999</v>
      </c>
      <c r="Q759" s="1480">
        <v>0</v>
      </c>
    </row>
    <row r="760" spans="1:17">
      <c r="A760" s="1714" t="s">
        <v>7181</v>
      </c>
      <c r="B760" s="1350" t="s">
        <v>7548</v>
      </c>
      <c r="C760" s="1310" t="s">
        <v>2284</v>
      </c>
      <c r="D760" s="1485">
        <v>20.399999999999999</v>
      </c>
      <c r="E760" s="1486">
        <v>0</v>
      </c>
      <c r="F760" s="1310" t="s">
        <v>2284</v>
      </c>
      <c r="G760" s="1485">
        <v>20.5</v>
      </c>
      <c r="H760" s="1486">
        <v>0</v>
      </c>
      <c r="I760" s="1310" t="s">
        <v>2284</v>
      </c>
      <c r="J760" s="1485">
        <v>20.6</v>
      </c>
      <c r="K760" s="1486">
        <v>0</v>
      </c>
      <c r="L760" s="1310" t="s">
        <v>2284</v>
      </c>
      <c r="M760" s="1485">
        <v>20.5</v>
      </c>
      <c r="N760" s="1486">
        <v>0</v>
      </c>
      <c r="O760" s="1310" t="s">
        <v>2284</v>
      </c>
      <c r="P760" s="1485">
        <v>20.3</v>
      </c>
      <c r="Q760" s="1486">
        <v>0</v>
      </c>
    </row>
    <row r="761" spans="1:17">
      <c r="A761" s="1313" t="s">
        <v>7182</v>
      </c>
      <c r="B761" s="1143" t="s">
        <v>7549</v>
      </c>
      <c r="C761" s="1314" t="s">
        <v>1078</v>
      </c>
      <c r="D761" s="1483" t="s">
        <v>1078</v>
      </c>
      <c r="E761" s="1484" t="s">
        <v>1078</v>
      </c>
      <c r="F761" s="1314" t="s">
        <v>1078</v>
      </c>
      <c r="G761" s="1483" t="s">
        <v>1078</v>
      </c>
      <c r="H761" s="1484" t="s">
        <v>1078</v>
      </c>
      <c r="I761" s="1314" t="s">
        <v>1078</v>
      </c>
      <c r="J761" s="1483" t="s">
        <v>1078</v>
      </c>
      <c r="K761" s="1484" t="s">
        <v>1078</v>
      </c>
      <c r="L761" s="1314" t="s">
        <v>1078</v>
      </c>
      <c r="M761" s="1483" t="s">
        <v>1078</v>
      </c>
      <c r="N761" s="1484" t="s">
        <v>1078</v>
      </c>
      <c r="O761" s="1314" t="s">
        <v>1078</v>
      </c>
      <c r="P761" s="1483" t="s">
        <v>1078</v>
      </c>
      <c r="Q761" s="1484" t="s">
        <v>1078</v>
      </c>
    </row>
    <row r="762" spans="1:17">
      <c r="A762" s="1303" t="s">
        <v>7183</v>
      </c>
      <c r="B762" s="1304" t="s">
        <v>7554</v>
      </c>
      <c r="C762" s="1305" t="s">
        <v>4809</v>
      </c>
      <c r="D762" s="1479" t="s">
        <v>1078</v>
      </c>
      <c r="E762" s="1480" t="s">
        <v>1078</v>
      </c>
      <c r="F762" s="1305" t="s">
        <v>2284</v>
      </c>
      <c r="G762" s="1479">
        <v>25.5</v>
      </c>
      <c r="H762" s="1480">
        <v>0</v>
      </c>
      <c r="I762" s="1305" t="s">
        <v>4351</v>
      </c>
      <c r="J762" s="1479">
        <v>25.6</v>
      </c>
      <c r="K762" s="1480">
        <v>25.6</v>
      </c>
      <c r="L762" s="1305" t="s">
        <v>4809</v>
      </c>
      <c r="M762" s="1479" t="s">
        <v>1078</v>
      </c>
      <c r="N762" s="1480" t="s">
        <v>1078</v>
      </c>
      <c r="O762" s="1305" t="s">
        <v>4809</v>
      </c>
      <c r="P762" s="1479" t="s">
        <v>1078</v>
      </c>
      <c r="Q762" s="1480" t="s">
        <v>1078</v>
      </c>
    </row>
    <row r="763" spans="1:17">
      <c r="A763" s="1714" t="s">
        <v>7184</v>
      </c>
      <c r="B763" s="1350" t="s">
        <v>7555</v>
      </c>
      <c r="C763" s="1310" t="s">
        <v>1078</v>
      </c>
      <c r="D763" s="1485" t="s">
        <v>1078</v>
      </c>
      <c r="E763" s="1486" t="s">
        <v>1078</v>
      </c>
      <c r="F763" s="1310" t="s">
        <v>2284</v>
      </c>
      <c r="G763" s="1485">
        <v>25.5</v>
      </c>
      <c r="H763" s="1486">
        <v>0</v>
      </c>
      <c r="I763" s="1310" t="s">
        <v>4351</v>
      </c>
      <c r="J763" s="1485">
        <v>25.6</v>
      </c>
      <c r="K763" s="1486">
        <v>25.6</v>
      </c>
      <c r="L763" s="1310" t="s">
        <v>1078</v>
      </c>
      <c r="M763" s="1485" t="s">
        <v>1078</v>
      </c>
      <c r="N763" s="1486" t="s">
        <v>1078</v>
      </c>
      <c r="O763" s="1310" t="s">
        <v>1078</v>
      </c>
      <c r="P763" s="1485" t="s">
        <v>1078</v>
      </c>
      <c r="Q763" s="1486" t="s">
        <v>1078</v>
      </c>
    </row>
    <row r="764" spans="1:17">
      <c r="A764" s="1313" t="s">
        <v>7185</v>
      </c>
      <c r="B764" s="1143" t="s">
        <v>7556</v>
      </c>
      <c r="C764" s="1314" t="s">
        <v>1078</v>
      </c>
      <c r="D764" s="1483" t="s">
        <v>1078</v>
      </c>
      <c r="E764" s="1484" t="s">
        <v>1078</v>
      </c>
      <c r="F764" s="1314" t="s">
        <v>1078</v>
      </c>
      <c r="G764" s="1483" t="s">
        <v>1078</v>
      </c>
      <c r="H764" s="1484" t="s">
        <v>1078</v>
      </c>
      <c r="I764" s="1314" t="s">
        <v>1078</v>
      </c>
      <c r="J764" s="1483" t="s">
        <v>1078</v>
      </c>
      <c r="K764" s="1484" t="s">
        <v>1078</v>
      </c>
      <c r="L764" s="1314" t="s">
        <v>1078</v>
      </c>
      <c r="M764" s="1483" t="s">
        <v>1078</v>
      </c>
      <c r="N764" s="1484" t="s">
        <v>1078</v>
      </c>
      <c r="O764" s="1314" t="s">
        <v>1078</v>
      </c>
      <c r="P764" s="1483" t="s">
        <v>1078</v>
      </c>
      <c r="Q764" s="1484" t="s">
        <v>1078</v>
      </c>
    </row>
    <row r="765" spans="1:17">
      <c r="A765" s="1303" t="s">
        <v>7186</v>
      </c>
      <c r="B765" s="1304" t="s">
        <v>7528</v>
      </c>
      <c r="C765" s="1305" t="s">
        <v>2284</v>
      </c>
      <c r="D765" s="1479">
        <v>30.3</v>
      </c>
      <c r="E765" s="1480">
        <v>0</v>
      </c>
      <c r="F765" s="1305" t="s">
        <v>4351</v>
      </c>
      <c r="G765" s="1479">
        <v>30.3</v>
      </c>
      <c r="H765" s="1480">
        <v>30.3</v>
      </c>
      <c r="I765" s="1305" t="s">
        <v>4351</v>
      </c>
      <c r="J765" s="1479">
        <v>30.2</v>
      </c>
      <c r="K765" s="1480">
        <v>30.2</v>
      </c>
      <c r="L765" s="1305" t="s">
        <v>2284</v>
      </c>
      <c r="M765" s="1479">
        <v>30.4</v>
      </c>
      <c r="N765" s="1480">
        <v>0</v>
      </c>
      <c r="O765" s="1305" t="s">
        <v>2284</v>
      </c>
      <c r="P765" s="1479">
        <v>30.4</v>
      </c>
      <c r="Q765" s="1480">
        <v>0</v>
      </c>
    </row>
    <row r="766" spans="1:17">
      <c r="A766" s="1714" t="s">
        <v>7187</v>
      </c>
      <c r="B766" s="1350" t="s">
        <v>7529</v>
      </c>
      <c r="C766" s="1310" t="s">
        <v>2284</v>
      </c>
      <c r="D766" s="1485">
        <v>30.3</v>
      </c>
      <c r="E766" s="1486">
        <v>0</v>
      </c>
      <c r="F766" s="1310" t="s">
        <v>4351</v>
      </c>
      <c r="G766" s="1485">
        <v>30.3</v>
      </c>
      <c r="H766" s="1486">
        <v>30.3</v>
      </c>
      <c r="I766" s="1310" t="s">
        <v>4351</v>
      </c>
      <c r="J766" s="1485">
        <v>30.3</v>
      </c>
      <c r="K766" s="1486">
        <v>30.3</v>
      </c>
      <c r="L766" s="1310" t="s">
        <v>2284</v>
      </c>
      <c r="M766" s="1485">
        <v>30.4</v>
      </c>
      <c r="N766" s="1486">
        <v>0</v>
      </c>
      <c r="O766" s="1310" t="s">
        <v>2284</v>
      </c>
      <c r="P766" s="1485">
        <v>30.4</v>
      </c>
      <c r="Q766" s="1486">
        <v>0</v>
      </c>
    </row>
    <row r="767" spans="1:17">
      <c r="A767" s="1741" t="s">
        <v>7188</v>
      </c>
      <c r="B767" s="1687" t="s">
        <v>7530</v>
      </c>
      <c r="C767" s="1493" t="s">
        <v>1078</v>
      </c>
      <c r="D767" s="2134" t="s">
        <v>1078</v>
      </c>
      <c r="E767" s="2135" t="s">
        <v>1078</v>
      </c>
      <c r="F767" s="1493" t="s">
        <v>1078</v>
      </c>
      <c r="G767" s="2134" t="s">
        <v>1078</v>
      </c>
      <c r="H767" s="2135" t="s">
        <v>1078</v>
      </c>
      <c r="I767" s="1493" t="s">
        <v>1078</v>
      </c>
      <c r="J767" s="2134" t="s">
        <v>1078</v>
      </c>
      <c r="K767" s="2135" t="s">
        <v>1078</v>
      </c>
      <c r="L767" s="1493" t="s">
        <v>1078</v>
      </c>
      <c r="M767" s="2134" t="s">
        <v>1078</v>
      </c>
      <c r="N767" s="2135" t="s">
        <v>1078</v>
      </c>
      <c r="O767" s="1493" t="s">
        <v>1078</v>
      </c>
      <c r="P767" s="2134" t="s">
        <v>1078</v>
      </c>
      <c r="Q767" s="2135" t="s">
        <v>1078</v>
      </c>
    </row>
    <row r="768" spans="1:17" ht="72">
      <c r="A768" s="1299" t="s">
        <v>7503</v>
      </c>
      <c r="B768" s="1139" t="s">
        <v>7558</v>
      </c>
      <c r="C768" s="1300" t="s">
        <v>4806</v>
      </c>
      <c r="D768" s="1301" t="s">
        <v>4813</v>
      </c>
      <c r="E768" s="1302" t="s">
        <v>4814</v>
      </c>
      <c r="F768" s="1300" t="s">
        <v>4806</v>
      </c>
      <c r="G768" s="1301" t="s">
        <v>4813</v>
      </c>
      <c r="H768" s="1302" t="s">
        <v>4814</v>
      </c>
      <c r="I768" s="1300" t="s">
        <v>4806</v>
      </c>
      <c r="J768" s="1301" t="s">
        <v>4813</v>
      </c>
      <c r="K768" s="1302" t="s">
        <v>4814</v>
      </c>
      <c r="L768" s="1300" t="s">
        <v>4806</v>
      </c>
      <c r="M768" s="1301" t="s">
        <v>4813</v>
      </c>
      <c r="N768" s="1302" t="s">
        <v>4814</v>
      </c>
      <c r="O768" s="1300" t="s">
        <v>4806</v>
      </c>
      <c r="P768" s="1301" t="s">
        <v>4813</v>
      </c>
      <c r="Q768" s="1302" t="s">
        <v>4814</v>
      </c>
    </row>
    <row r="769" spans="1:17">
      <c r="A769" s="1303" t="s">
        <v>7174</v>
      </c>
      <c r="B769" s="1304" t="s">
        <v>7541</v>
      </c>
      <c r="C769" s="1305" t="s">
        <v>4351</v>
      </c>
      <c r="D769" s="1479">
        <v>10.5</v>
      </c>
      <c r="E769" s="1480">
        <v>10.5</v>
      </c>
      <c r="F769" s="1305" t="s">
        <v>2284</v>
      </c>
      <c r="G769" s="1479">
        <v>10.5</v>
      </c>
      <c r="H769" s="1480">
        <v>0</v>
      </c>
      <c r="I769" s="1305" t="s">
        <v>2284</v>
      </c>
      <c r="J769" s="1479">
        <v>10.6</v>
      </c>
      <c r="K769" s="1480">
        <v>0</v>
      </c>
      <c r="L769" s="1305" t="s">
        <v>2284</v>
      </c>
      <c r="M769" s="1479">
        <v>10.4</v>
      </c>
      <c r="N769" s="1480">
        <v>0</v>
      </c>
      <c r="O769" s="1305" t="s">
        <v>4351</v>
      </c>
      <c r="P769" s="1479">
        <v>10.4</v>
      </c>
      <c r="Q769" s="1480">
        <v>10.4</v>
      </c>
    </row>
    <row r="770" spans="1:17">
      <c r="A770" s="1714" t="s">
        <v>7175</v>
      </c>
      <c r="B770" s="1350" t="s">
        <v>7542</v>
      </c>
      <c r="C770" s="1310" t="s">
        <v>4351</v>
      </c>
      <c r="D770" s="1485">
        <v>10.5</v>
      </c>
      <c r="E770" s="1486">
        <v>10.5</v>
      </c>
      <c r="F770" s="1310" t="s">
        <v>2284</v>
      </c>
      <c r="G770" s="1485">
        <v>10.5</v>
      </c>
      <c r="H770" s="1486">
        <v>0</v>
      </c>
      <c r="I770" s="1310" t="s">
        <v>4810</v>
      </c>
      <c r="J770" s="1485">
        <v>10.6</v>
      </c>
      <c r="K770" s="1486">
        <v>10.3</v>
      </c>
      <c r="L770" s="1310" t="s">
        <v>2284</v>
      </c>
      <c r="M770" s="1485">
        <v>10.5</v>
      </c>
      <c r="N770" s="1486">
        <v>0</v>
      </c>
      <c r="O770" s="1310" t="s">
        <v>4810</v>
      </c>
      <c r="P770" s="1485">
        <v>10.5</v>
      </c>
      <c r="Q770" s="1486">
        <v>10.3</v>
      </c>
    </row>
    <row r="771" spans="1:17">
      <c r="A771" s="1313" t="s">
        <v>7176</v>
      </c>
      <c r="B771" s="1143" t="s">
        <v>7543</v>
      </c>
      <c r="C771" s="1314" t="s">
        <v>1078</v>
      </c>
      <c r="D771" s="1483" t="s">
        <v>1078</v>
      </c>
      <c r="E771" s="1484" t="s">
        <v>1078</v>
      </c>
      <c r="F771" s="1314" t="s">
        <v>1078</v>
      </c>
      <c r="G771" s="1483" t="s">
        <v>1078</v>
      </c>
      <c r="H771" s="1484" t="s">
        <v>1078</v>
      </c>
      <c r="I771" s="1314" t="s">
        <v>2284</v>
      </c>
      <c r="J771" s="1483">
        <v>10.5</v>
      </c>
      <c r="K771" s="1484">
        <v>0</v>
      </c>
      <c r="L771" s="1314" t="s">
        <v>1078</v>
      </c>
      <c r="M771" s="1483" t="s">
        <v>1078</v>
      </c>
      <c r="N771" s="1484" t="s">
        <v>1078</v>
      </c>
      <c r="O771" s="1314" t="s">
        <v>4810</v>
      </c>
      <c r="P771" s="1483">
        <v>10.4</v>
      </c>
      <c r="Q771" s="1484">
        <v>10.199999999999999</v>
      </c>
    </row>
    <row r="772" spans="1:17">
      <c r="A772" s="1303" t="s">
        <v>7177</v>
      </c>
      <c r="B772" s="1304" t="s">
        <v>7544</v>
      </c>
      <c r="C772" s="1305" t="s">
        <v>4351</v>
      </c>
      <c r="D772" s="1479">
        <v>15.2</v>
      </c>
      <c r="E772" s="1480">
        <v>15.2</v>
      </c>
      <c r="F772" s="1305" t="s">
        <v>4809</v>
      </c>
      <c r="G772" s="1479" t="s">
        <v>1078</v>
      </c>
      <c r="H772" s="1480" t="s">
        <v>1078</v>
      </c>
      <c r="I772" s="1305" t="s">
        <v>4809</v>
      </c>
      <c r="J772" s="1479" t="s">
        <v>1078</v>
      </c>
      <c r="K772" s="1480" t="s">
        <v>1078</v>
      </c>
      <c r="L772" s="1305" t="s">
        <v>4809</v>
      </c>
      <c r="M772" s="1479" t="s">
        <v>1078</v>
      </c>
      <c r="N772" s="1480" t="s">
        <v>1078</v>
      </c>
      <c r="O772" s="1305" t="s">
        <v>2284</v>
      </c>
      <c r="P772" s="1479">
        <v>15.5</v>
      </c>
      <c r="Q772" s="1480">
        <v>0</v>
      </c>
    </row>
    <row r="773" spans="1:17">
      <c r="A773" s="1714" t="s">
        <v>7178</v>
      </c>
      <c r="B773" s="1350" t="s">
        <v>7545</v>
      </c>
      <c r="C773" s="1310" t="s">
        <v>4351</v>
      </c>
      <c r="D773" s="1485">
        <v>15.1</v>
      </c>
      <c r="E773" s="1486">
        <v>15.1</v>
      </c>
      <c r="F773" s="1310" t="s">
        <v>1078</v>
      </c>
      <c r="G773" s="1485" t="s">
        <v>1078</v>
      </c>
      <c r="H773" s="1486" t="s">
        <v>1078</v>
      </c>
      <c r="I773" s="1310" t="s">
        <v>1078</v>
      </c>
      <c r="J773" s="1485" t="s">
        <v>1078</v>
      </c>
      <c r="K773" s="1486" t="s">
        <v>1078</v>
      </c>
      <c r="L773" s="1310" t="s">
        <v>1078</v>
      </c>
      <c r="M773" s="1485" t="s">
        <v>1078</v>
      </c>
      <c r="N773" s="1486" t="s">
        <v>1078</v>
      </c>
      <c r="O773" s="1310" t="s">
        <v>2284</v>
      </c>
      <c r="P773" s="1485">
        <v>15.5</v>
      </c>
      <c r="Q773" s="1486">
        <v>0</v>
      </c>
    </row>
    <row r="774" spans="1:17">
      <c r="A774" s="1313" t="s">
        <v>7179</v>
      </c>
      <c r="B774" s="1143" t="s">
        <v>7546</v>
      </c>
      <c r="C774" s="1314" t="s">
        <v>1078</v>
      </c>
      <c r="D774" s="1483" t="s">
        <v>1078</v>
      </c>
      <c r="E774" s="1484" t="s">
        <v>1078</v>
      </c>
      <c r="F774" s="1314" t="s">
        <v>1078</v>
      </c>
      <c r="G774" s="1483" t="s">
        <v>1078</v>
      </c>
      <c r="H774" s="1484" t="s">
        <v>1078</v>
      </c>
      <c r="I774" s="1314" t="s">
        <v>1078</v>
      </c>
      <c r="J774" s="1483" t="s">
        <v>1078</v>
      </c>
      <c r="K774" s="1484" t="s">
        <v>1078</v>
      </c>
      <c r="L774" s="1314" t="s">
        <v>1078</v>
      </c>
      <c r="M774" s="1483" t="s">
        <v>1078</v>
      </c>
      <c r="N774" s="1484" t="s">
        <v>1078</v>
      </c>
      <c r="O774" s="1314" t="s">
        <v>1078</v>
      </c>
      <c r="P774" s="1483" t="s">
        <v>1078</v>
      </c>
      <c r="Q774" s="1484" t="s">
        <v>1078</v>
      </c>
    </row>
    <row r="775" spans="1:17">
      <c r="A775" s="1303" t="s">
        <v>7180</v>
      </c>
      <c r="B775" s="1304" t="s">
        <v>7547</v>
      </c>
      <c r="C775" s="1305" t="s">
        <v>2284</v>
      </c>
      <c r="D775" s="1479">
        <v>20.399999999999999</v>
      </c>
      <c r="E775" s="1480">
        <v>0</v>
      </c>
      <c r="F775" s="1305" t="s">
        <v>2284</v>
      </c>
      <c r="G775" s="1479">
        <v>20.5</v>
      </c>
      <c r="H775" s="1480">
        <v>0</v>
      </c>
      <c r="I775" s="1305" t="s">
        <v>2284</v>
      </c>
      <c r="J775" s="1479">
        <v>20.7</v>
      </c>
      <c r="K775" s="1480">
        <v>0</v>
      </c>
      <c r="L775" s="1305" t="s">
        <v>2284</v>
      </c>
      <c r="M775" s="1479">
        <v>20.5</v>
      </c>
      <c r="N775" s="1480">
        <v>0</v>
      </c>
      <c r="O775" s="1305" t="s">
        <v>4809</v>
      </c>
      <c r="P775" s="1479" t="s">
        <v>1078</v>
      </c>
      <c r="Q775" s="1480" t="s">
        <v>1078</v>
      </c>
    </row>
    <row r="776" spans="1:17">
      <c r="A776" s="1714" t="s">
        <v>7181</v>
      </c>
      <c r="B776" s="1350" t="s">
        <v>7548</v>
      </c>
      <c r="C776" s="1310" t="s">
        <v>2284</v>
      </c>
      <c r="D776" s="1485">
        <v>20.399999999999999</v>
      </c>
      <c r="E776" s="1486">
        <v>0</v>
      </c>
      <c r="F776" s="1310" t="s">
        <v>2284</v>
      </c>
      <c r="G776" s="1485">
        <v>20.5</v>
      </c>
      <c r="H776" s="1486">
        <v>0</v>
      </c>
      <c r="I776" s="1310" t="s">
        <v>2284</v>
      </c>
      <c r="J776" s="1485">
        <v>20.6</v>
      </c>
      <c r="K776" s="1486">
        <v>0</v>
      </c>
      <c r="L776" s="1310" t="s">
        <v>2284</v>
      </c>
      <c r="M776" s="1485">
        <v>20.5</v>
      </c>
      <c r="N776" s="1486">
        <v>0</v>
      </c>
      <c r="O776" s="1310" t="s">
        <v>1078</v>
      </c>
      <c r="P776" s="1485" t="s">
        <v>1078</v>
      </c>
      <c r="Q776" s="1486" t="s">
        <v>1078</v>
      </c>
    </row>
    <row r="777" spans="1:17">
      <c r="A777" s="1313" t="s">
        <v>7182</v>
      </c>
      <c r="B777" s="1143" t="s">
        <v>7549</v>
      </c>
      <c r="C777" s="1314" t="s">
        <v>1078</v>
      </c>
      <c r="D777" s="1483" t="s">
        <v>1078</v>
      </c>
      <c r="E777" s="1484" t="s">
        <v>1078</v>
      </c>
      <c r="F777" s="1314" t="s">
        <v>1078</v>
      </c>
      <c r="G777" s="1483" t="s">
        <v>1078</v>
      </c>
      <c r="H777" s="1484" t="s">
        <v>1078</v>
      </c>
      <c r="I777" s="1314" t="s">
        <v>1078</v>
      </c>
      <c r="J777" s="1483" t="s">
        <v>1078</v>
      </c>
      <c r="K777" s="1484" t="s">
        <v>1078</v>
      </c>
      <c r="L777" s="1314" t="s">
        <v>1078</v>
      </c>
      <c r="M777" s="1483" t="s">
        <v>1078</v>
      </c>
      <c r="N777" s="1484" t="s">
        <v>1078</v>
      </c>
      <c r="O777" s="1314" t="s">
        <v>1078</v>
      </c>
      <c r="P777" s="1483" t="s">
        <v>1078</v>
      </c>
      <c r="Q777" s="1484" t="s">
        <v>1078</v>
      </c>
    </row>
    <row r="778" spans="1:17">
      <c r="A778" s="1303" t="s">
        <v>7183</v>
      </c>
      <c r="B778" s="1304" t="s">
        <v>7554</v>
      </c>
      <c r="C778" s="1305" t="s">
        <v>4809</v>
      </c>
      <c r="D778" s="1479" t="s">
        <v>1078</v>
      </c>
      <c r="E778" s="1480" t="s">
        <v>1078</v>
      </c>
      <c r="F778" s="1305" t="s">
        <v>2284</v>
      </c>
      <c r="G778" s="1479">
        <v>25.5</v>
      </c>
      <c r="H778" s="1480">
        <v>0</v>
      </c>
      <c r="I778" s="1305" t="s">
        <v>4351</v>
      </c>
      <c r="J778" s="1479">
        <v>25.4</v>
      </c>
      <c r="K778" s="1480">
        <v>25.4</v>
      </c>
      <c r="L778" s="1305" t="s">
        <v>2284</v>
      </c>
      <c r="M778" s="1479">
        <v>25.5</v>
      </c>
      <c r="N778" s="1480">
        <v>0</v>
      </c>
      <c r="O778" s="1305" t="s">
        <v>2284</v>
      </c>
      <c r="P778" s="1479">
        <v>25.4</v>
      </c>
      <c r="Q778" s="1480">
        <v>0</v>
      </c>
    </row>
    <row r="779" spans="1:17">
      <c r="A779" s="1714" t="s">
        <v>7184</v>
      </c>
      <c r="B779" s="1350" t="s">
        <v>7555</v>
      </c>
      <c r="C779" s="1310" t="s">
        <v>1078</v>
      </c>
      <c r="D779" s="1485" t="s">
        <v>1078</v>
      </c>
      <c r="E779" s="1486" t="s">
        <v>1078</v>
      </c>
      <c r="F779" s="1310" t="s">
        <v>2284</v>
      </c>
      <c r="G779" s="1485">
        <v>25.5</v>
      </c>
      <c r="H779" s="1486">
        <v>0</v>
      </c>
      <c r="I779" s="1310" t="s">
        <v>4351</v>
      </c>
      <c r="J779" s="1485">
        <v>25.4</v>
      </c>
      <c r="K779" s="1486">
        <v>25.4</v>
      </c>
      <c r="L779" s="1310" t="s">
        <v>2284</v>
      </c>
      <c r="M779" s="1485">
        <v>25.5</v>
      </c>
      <c r="N779" s="1486">
        <v>0</v>
      </c>
      <c r="O779" s="1310" t="s">
        <v>2284</v>
      </c>
      <c r="P779" s="1485">
        <v>25.4</v>
      </c>
      <c r="Q779" s="1486">
        <v>0</v>
      </c>
    </row>
    <row r="780" spans="1:17">
      <c r="A780" s="1313" t="s">
        <v>7185</v>
      </c>
      <c r="B780" s="1143" t="s">
        <v>7556</v>
      </c>
      <c r="C780" s="1314" t="s">
        <v>1078</v>
      </c>
      <c r="D780" s="1483" t="s">
        <v>1078</v>
      </c>
      <c r="E780" s="1484" t="s">
        <v>1078</v>
      </c>
      <c r="F780" s="1314" t="s">
        <v>1078</v>
      </c>
      <c r="G780" s="1483" t="s">
        <v>1078</v>
      </c>
      <c r="H780" s="1484" t="s">
        <v>1078</v>
      </c>
      <c r="I780" s="1314" t="s">
        <v>1078</v>
      </c>
      <c r="J780" s="1483" t="s">
        <v>1078</v>
      </c>
      <c r="K780" s="1484" t="s">
        <v>1078</v>
      </c>
      <c r="L780" s="1314" t="s">
        <v>1078</v>
      </c>
      <c r="M780" s="1483" t="s">
        <v>1078</v>
      </c>
      <c r="N780" s="1484" t="s">
        <v>1078</v>
      </c>
      <c r="O780" s="1314" t="s">
        <v>1078</v>
      </c>
      <c r="P780" s="1483" t="s">
        <v>1078</v>
      </c>
      <c r="Q780" s="1484" t="s">
        <v>1078</v>
      </c>
    </row>
    <row r="781" spans="1:17">
      <c r="A781" s="1303" t="s">
        <v>7186</v>
      </c>
      <c r="B781" s="1304" t="s">
        <v>7528</v>
      </c>
      <c r="C781" s="1305" t="s">
        <v>2284</v>
      </c>
      <c r="D781" s="1479">
        <v>30.4</v>
      </c>
      <c r="E781" s="1480">
        <v>0</v>
      </c>
      <c r="F781" s="1305" t="s">
        <v>4351</v>
      </c>
      <c r="G781" s="1479">
        <v>30.4</v>
      </c>
      <c r="H781" s="1480">
        <v>30.4</v>
      </c>
      <c r="I781" s="1305" t="s">
        <v>4351</v>
      </c>
      <c r="J781" s="1479">
        <v>30.3</v>
      </c>
      <c r="K781" s="1480">
        <v>30.3</v>
      </c>
      <c r="L781" s="1305" t="s">
        <v>2261</v>
      </c>
      <c r="M781" s="1479" t="s">
        <v>1078</v>
      </c>
      <c r="N781" s="1480" t="s">
        <v>1078</v>
      </c>
      <c r="O781" s="1305" t="s">
        <v>2284</v>
      </c>
      <c r="P781" s="1479">
        <v>30.4</v>
      </c>
      <c r="Q781" s="1480">
        <v>0</v>
      </c>
    </row>
    <row r="782" spans="1:17">
      <c r="A782" s="1714" t="s">
        <v>7187</v>
      </c>
      <c r="B782" s="1350" t="s">
        <v>7529</v>
      </c>
      <c r="C782" s="1310" t="s">
        <v>2284</v>
      </c>
      <c r="D782" s="1485">
        <v>30.3</v>
      </c>
      <c r="E782" s="1486">
        <v>0</v>
      </c>
      <c r="F782" s="1310" t="s">
        <v>4351</v>
      </c>
      <c r="G782" s="1485">
        <v>30.3</v>
      </c>
      <c r="H782" s="1486">
        <v>30.3</v>
      </c>
      <c r="I782" s="1310" t="s">
        <v>4351</v>
      </c>
      <c r="J782" s="1485">
        <v>30.3</v>
      </c>
      <c r="K782" s="1486">
        <v>30.3</v>
      </c>
      <c r="L782" s="1310" t="s">
        <v>1078</v>
      </c>
      <c r="M782" s="1485" t="s">
        <v>1078</v>
      </c>
      <c r="N782" s="1486" t="s">
        <v>1078</v>
      </c>
      <c r="O782" s="1310" t="s">
        <v>2284</v>
      </c>
      <c r="P782" s="1485">
        <v>30.5</v>
      </c>
      <c r="Q782" s="1486">
        <v>0</v>
      </c>
    </row>
    <row r="783" spans="1:17">
      <c r="A783" s="1313" t="s">
        <v>7188</v>
      </c>
      <c r="B783" s="1143" t="s">
        <v>7530</v>
      </c>
      <c r="C783" s="1314" t="s">
        <v>1078</v>
      </c>
      <c r="D783" s="1483" t="s">
        <v>1078</v>
      </c>
      <c r="E783" s="1484" t="s">
        <v>1078</v>
      </c>
      <c r="F783" s="1314" t="s">
        <v>1078</v>
      </c>
      <c r="G783" s="1483" t="s">
        <v>1078</v>
      </c>
      <c r="H783" s="1484" t="s">
        <v>1078</v>
      </c>
      <c r="I783" s="1314" t="s">
        <v>1078</v>
      </c>
      <c r="J783" s="1483" t="s">
        <v>1078</v>
      </c>
      <c r="K783" s="1484" t="s">
        <v>1078</v>
      </c>
      <c r="L783" s="1314" t="s">
        <v>1078</v>
      </c>
      <c r="M783" s="1483" t="s">
        <v>1078</v>
      </c>
      <c r="N783" s="1484" t="s">
        <v>1078</v>
      </c>
      <c r="O783" s="1314" t="s">
        <v>1078</v>
      </c>
      <c r="P783" s="1483" t="s">
        <v>1078</v>
      </c>
      <c r="Q783" s="1484" t="s">
        <v>1078</v>
      </c>
    </row>
    <row r="784" spans="1:17" ht="72">
      <c r="A784" s="1299" t="s">
        <v>7504</v>
      </c>
      <c r="B784" s="1139" t="s">
        <v>7559</v>
      </c>
      <c r="C784" s="1300" t="s">
        <v>4806</v>
      </c>
      <c r="D784" s="1301" t="s">
        <v>4813</v>
      </c>
      <c r="E784" s="1302" t="s">
        <v>4814</v>
      </c>
      <c r="F784" s="1300" t="s">
        <v>4806</v>
      </c>
      <c r="G784" s="1301" t="s">
        <v>4813</v>
      </c>
      <c r="H784" s="1302" t="s">
        <v>4814</v>
      </c>
      <c r="I784" s="1300" t="s">
        <v>4806</v>
      </c>
      <c r="J784" s="1301" t="s">
        <v>4813</v>
      </c>
      <c r="K784" s="1302" t="s">
        <v>4814</v>
      </c>
      <c r="L784" s="1300" t="s">
        <v>4806</v>
      </c>
      <c r="M784" s="1301" t="s">
        <v>4813</v>
      </c>
      <c r="N784" s="1302" t="s">
        <v>4814</v>
      </c>
      <c r="O784" s="1300" t="s">
        <v>4806</v>
      </c>
      <c r="P784" s="1301" t="s">
        <v>4813</v>
      </c>
      <c r="Q784" s="1302" t="s">
        <v>4814</v>
      </c>
    </row>
    <row r="785" spans="1:17">
      <c r="A785" s="1303" t="s">
        <v>7174</v>
      </c>
      <c r="B785" s="1304" t="s">
        <v>7541</v>
      </c>
      <c r="C785" s="1305" t="s">
        <v>4351</v>
      </c>
      <c r="D785" s="1479">
        <v>10.5</v>
      </c>
      <c r="E785" s="1480">
        <v>10.5</v>
      </c>
      <c r="F785" s="1305" t="s">
        <v>2284</v>
      </c>
      <c r="G785" s="1479">
        <v>10.5</v>
      </c>
      <c r="H785" s="1480">
        <v>0</v>
      </c>
      <c r="I785" s="1305" t="s">
        <v>2284</v>
      </c>
      <c r="J785" s="1479">
        <v>10.6</v>
      </c>
      <c r="K785" s="1480">
        <v>0</v>
      </c>
      <c r="L785" s="1305" t="s">
        <v>2284</v>
      </c>
      <c r="M785" s="1479">
        <v>10.4</v>
      </c>
      <c r="N785" s="1480">
        <v>0</v>
      </c>
      <c r="O785" s="1305" t="s">
        <v>4351</v>
      </c>
      <c r="P785" s="1479">
        <v>10.4</v>
      </c>
      <c r="Q785" s="1480">
        <v>10.4</v>
      </c>
    </row>
    <row r="786" spans="1:17">
      <c r="A786" s="1714" t="s">
        <v>7175</v>
      </c>
      <c r="B786" s="1350" t="s">
        <v>7542</v>
      </c>
      <c r="C786" s="1310" t="s">
        <v>4351</v>
      </c>
      <c r="D786" s="1485">
        <v>10.5</v>
      </c>
      <c r="E786" s="1486">
        <v>10.5</v>
      </c>
      <c r="F786" s="1310" t="s">
        <v>2284</v>
      </c>
      <c r="G786" s="1485">
        <v>10.5</v>
      </c>
      <c r="H786" s="1486">
        <v>0</v>
      </c>
      <c r="I786" s="1310" t="s">
        <v>4810</v>
      </c>
      <c r="J786" s="1485">
        <v>10.6</v>
      </c>
      <c r="K786" s="1486">
        <v>10.3</v>
      </c>
      <c r="L786" s="1310" t="s">
        <v>2284</v>
      </c>
      <c r="M786" s="1485">
        <v>10.5</v>
      </c>
      <c r="N786" s="1486">
        <v>0</v>
      </c>
      <c r="O786" s="1310" t="s">
        <v>4810</v>
      </c>
      <c r="P786" s="1485">
        <v>10.5</v>
      </c>
      <c r="Q786" s="1486">
        <v>10.3</v>
      </c>
    </row>
    <row r="787" spans="1:17">
      <c r="A787" s="1313" t="s">
        <v>7176</v>
      </c>
      <c r="B787" s="1143" t="s">
        <v>7543</v>
      </c>
      <c r="C787" s="1314" t="s">
        <v>1078</v>
      </c>
      <c r="D787" s="1483" t="s">
        <v>1078</v>
      </c>
      <c r="E787" s="1484" t="s">
        <v>1078</v>
      </c>
      <c r="F787" s="1314" t="s">
        <v>1078</v>
      </c>
      <c r="G787" s="1483" t="s">
        <v>1078</v>
      </c>
      <c r="H787" s="1484" t="s">
        <v>1078</v>
      </c>
      <c r="I787" s="1314" t="s">
        <v>2284</v>
      </c>
      <c r="J787" s="1483">
        <v>10.5</v>
      </c>
      <c r="K787" s="1484">
        <v>0</v>
      </c>
      <c r="L787" s="1314" t="s">
        <v>1078</v>
      </c>
      <c r="M787" s="1483" t="s">
        <v>1078</v>
      </c>
      <c r="N787" s="1484" t="s">
        <v>1078</v>
      </c>
      <c r="O787" s="1314" t="s">
        <v>4810</v>
      </c>
      <c r="P787" s="1483">
        <v>10.4</v>
      </c>
      <c r="Q787" s="1484">
        <v>10.199999999999999</v>
      </c>
    </row>
    <row r="788" spans="1:17">
      <c r="A788" s="1303" t="s">
        <v>7177</v>
      </c>
      <c r="B788" s="1304" t="s">
        <v>7544</v>
      </c>
      <c r="C788" s="1305" t="s">
        <v>4351</v>
      </c>
      <c r="D788" s="1479">
        <v>15.2</v>
      </c>
      <c r="E788" s="1480">
        <v>15.2</v>
      </c>
      <c r="F788" s="1305" t="s">
        <v>4809</v>
      </c>
      <c r="G788" s="1479" t="s">
        <v>1078</v>
      </c>
      <c r="H788" s="1480" t="s">
        <v>1078</v>
      </c>
      <c r="I788" s="1305" t="s">
        <v>4809</v>
      </c>
      <c r="J788" s="1479" t="s">
        <v>1078</v>
      </c>
      <c r="K788" s="1480" t="s">
        <v>1078</v>
      </c>
      <c r="L788" s="1305" t="s">
        <v>4809</v>
      </c>
      <c r="M788" s="1479" t="s">
        <v>1078</v>
      </c>
      <c r="N788" s="1480" t="s">
        <v>1078</v>
      </c>
      <c r="O788" s="1305" t="s">
        <v>2284</v>
      </c>
      <c r="P788" s="1479">
        <v>15.5</v>
      </c>
      <c r="Q788" s="1480">
        <v>0</v>
      </c>
    </row>
    <row r="789" spans="1:17">
      <c r="A789" s="1714" t="s">
        <v>7178</v>
      </c>
      <c r="B789" s="1350" t="s">
        <v>7545</v>
      </c>
      <c r="C789" s="1310" t="s">
        <v>4351</v>
      </c>
      <c r="D789" s="1485">
        <v>15.1</v>
      </c>
      <c r="E789" s="1486">
        <v>15.1</v>
      </c>
      <c r="F789" s="1310" t="s">
        <v>1078</v>
      </c>
      <c r="G789" s="1485" t="s">
        <v>1078</v>
      </c>
      <c r="H789" s="1486" t="s">
        <v>1078</v>
      </c>
      <c r="I789" s="1310" t="s">
        <v>1078</v>
      </c>
      <c r="J789" s="1485" t="s">
        <v>1078</v>
      </c>
      <c r="K789" s="1486" t="s">
        <v>1078</v>
      </c>
      <c r="L789" s="1310" t="s">
        <v>1078</v>
      </c>
      <c r="M789" s="1485" t="s">
        <v>1078</v>
      </c>
      <c r="N789" s="1486" t="s">
        <v>1078</v>
      </c>
      <c r="O789" s="1310" t="s">
        <v>2284</v>
      </c>
      <c r="P789" s="1485">
        <v>15.5</v>
      </c>
      <c r="Q789" s="1486">
        <v>0</v>
      </c>
    </row>
    <row r="790" spans="1:17">
      <c r="A790" s="1313" t="s">
        <v>7179</v>
      </c>
      <c r="B790" s="1143" t="s">
        <v>7546</v>
      </c>
      <c r="C790" s="1314" t="s">
        <v>1078</v>
      </c>
      <c r="D790" s="1483" t="s">
        <v>1078</v>
      </c>
      <c r="E790" s="1484" t="s">
        <v>1078</v>
      </c>
      <c r="F790" s="1314" t="s">
        <v>1078</v>
      </c>
      <c r="G790" s="1483" t="s">
        <v>1078</v>
      </c>
      <c r="H790" s="1484" t="s">
        <v>1078</v>
      </c>
      <c r="I790" s="1314" t="s">
        <v>1078</v>
      </c>
      <c r="J790" s="1483" t="s">
        <v>1078</v>
      </c>
      <c r="K790" s="1484" t="s">
        <v>1078</v>
      </c>
      <c r="L790" s="1314" t="s">
        <v>1078</v>
      </c>
      <c r="M790" s="1483" t="s">
        <v>1078</v>
      </c>
      <c r="N790" s="1484" t="s">
        <v>1078</v>
      </c>
      <c r="O790" s="1314" t="s">
        <v>1078</v>
      </c>
      <c r="P790" s="1483" t="s">
        <v>1078</v>
      </c>
      <c r="Q790" s="1484" t="s">
        <v>1078</v>
      </c>
    </row>
    <row r="791" spans="1:17">
      <c r="A791" s="1303" t="s">
        <v>7180</v>
      </c>
      <c r="B791" s="1304" t="s">
        <v>7547</v>
      </c>
      <c r="C791" s="1305" t="s">
        <v>2284</v>
      </c>
      <c r="D791" s="1479">
        <v>20.399999999999999</v>
      </c>
      <c r="E791" s="1480">
        <v>0</v>
      </c>
      <c r="F791" s="1305" t="s">
        <v>2284</v>
      </c>
      <c r="G791" s="1479">
        <v>20.5</v>
      </c>
      <c r="H791" s="1480">
        <v>0</v>
      </c>
      <c r="I791" s="1305" t="s">
        <v>2284</v>
      </c>
      <c r="J791" s="1479">
        <v>20.7</v>
      </c>
      <c r="K791" s="1480">
        <v>0</v>
      </c>
      <c r="L791" s="1305" t="s">
        <v>2284</v>
      </c>
      <c r="M791" s="1479">
        <v>20.5</v>
      </c>
      <c r="N791" s="1480">
        <v>0</v>
      </c>
      <c r="O791" s="1305" t="s">
        <v>4809</v>
      </c>
      <c r="P791" s="1479" t="s">
        <v>1078</v>
      </c>
      <c r="Q791" s="1480" t="s">
        <v>1078</v>
      </c>
    </row>
    <row r="792" spans="1:17">
      <c r="A792" s="1714" t="s">
        <v>7181</v>
      </c>
      <c r="B792" s="1350" t="s">
        <v>7548</v>
      </c>
      <c r="C792" s="1310" t="s">
        <v>2284</v>
      </c>
      <c r="D792" s="1485">
        <v>20.399999999999999</v>
      </c>
      <c r="E792" s="1486">
        <v>0</v>
      </c>
      <c r="F792" s="1310" t="s">
        <v>2284</v>
      </c>
      <c r="G792" s="1485">
        <v>20.5</v>
      </c>
      <c r="H792" s="1486">
        <v>0</v>
      </c>
      <c r="I792" s="1310" t="s">
        <v>2284</v>
      </c>
      <c r="J792" s="1485">
        <v>20.6</v>
      </c>
      <c r="K792" s="1486">
        <v>0</v>
      </c>
      <c r="L792" s="1310" t="s">
        <v>2284</v>
      </c>
      <c r="M792" s="1485">
        <v>20.5</v>
      </c>
      <c r="N792" s="1486">
        <v>0</v>
      </c>
      <c r="O792" s="1310" t="s">
        <v>1078</v>
      </c>
      <c r="P792" s="1485" t="s">
        <v>1078</v>
      </c>
      <c r="Q792" s="1486" t="s">
        <v>1078</v>
      </c>
    </row>
    <row r="793" spans="1:17">
      <c r="A793" s="1313" t="s">
        <v>7182</v>
      </c>
      <c r="B793" s="1143" t="s">
        <v>7549</v>
      </c>
      <c r="C793" s="1314" t="s">
        <v>1078</v>
      </c>
      <c r="D793" s="1483" t="s">
        <v>1078</v>
      </c>
      <c r="E793" s="1484" t="s">
        <v>1078</v>
      </c>
      <c r="F793" s="1314" t="s">
        <v>1078</v>
      </c>
      <c r="G793" s="1483" t="s">
        <v>1078</v>
      </c>
      <c r="H793" s="1484" t="s">
        <v>1078</v>
      </c>
      <c r="I793" s="1314" t="s">
        <v>1078</v>
      </c>
      <c r="J793" s="1483" t="s">
        <v>1078</v>
      </c>
      <c r="K793" s="1484" t="s">
        <v>1078</v>
      </c>
      <c r="L793" s="1314" t="s">
        <v>1078</v>
      </c>
      <c r="M793" s="1483" t="s">
        <v>1078</v>
      </c>
      <c r="N793" s="1484" t="s">
        <v>1078</v>
      </c>
      <c r="O793" s="1314" t="s">
        <v>1078</v>
      </c>
      <c r="P793" s="1483" t="s">
        <v>1078</v>
      </c>
      <c r="Q793" s="1484" t="s">
        <v>1078</v>
      </c>
    </row>
    <row r="794" spans="1:17">
      <c r="A794" s="1303" t="s">
        <v>7183</v>
      </c>
      <c r="B794" s="1304" t="s">
        <v>7554</v>
      </c>
      <c r="C794" s="1305" t="s">
        <v>4809</v>
      </c>
      <c r="D794" s="1479" t="s">
        <v>1078</v>
      </c>
      <c r="E794" s="1480" t="s">
        <v>1078</v>
      </c>
      <c r="F794" s="1305" t="s">
        <v>2284</v>
      </c>
      <c r="G794" s="1479">
        <v>25.5</v>
      </c>
      <c r="H794" s="1480">
        <v>0</v>
      </c>
      <c r="I794" s="1305" t="s">
        <v>4351</v>
      </c>
      <c r="J794" s="1479">
        <v>25.4</v>
      </c>
      <c r="K794" s="1480">
        <v>25.4</v>
      </c>
      <c r="L794" s="1305" t="s">
        <v>2284</v>
      </c>
      <c r="M794" s="1479">
        <v>25.5</v>
      </c>
      <c r="N794" s="1480">
        <v>0</v>
      </c>
      <c r="O794" s="1305" t="s">
        <v>2284</v>
      </c>
      <c r="P794" s="1479">
        <v>25.4</v>
      </c>
      <c r="Q794" s="1480">
        <v>0</v>
      </c>
    </row>
    <row r="795" spans="1:17">
      <c r="A795" s="1714" t="s">
        <v>7184</v>
      </c>
      <c r="B795" s="1350" t="s">
        <v>7555</v>
      </c>
      <c r="C795" s="1310" t="s">
        <v>1078</v>
      </c>
      <c r="D795" s="1485" t="s">
        <v>1078</v>
      </c>
      <c r="E795" s="1486" t="s">
        <v>1078</v>
      </c>
      <c r="F795" s="1310" t="s">
        <v>2284</v>
      </c>
      <c r="G795" s="1485">
        <v>25.5</v>
      </c>
      <c r="H795" s="1486">
        <v>0</v>
      </c>
      <c r="I795" s="1310" t="s">
        <v>4351</v>
      </c>
      <c r="J795" s="1485">
        <v>25.4</v>
      </c>
      <c r="K795" s="1486">
        <v>25.4</v>
      </c>
      <c r="L795" s="1310" t="s">
        <v>2284</v>
      </c>
      <c r="M795" s="1485">
        <v>25.5</v>
      </c>
      <c r="N795" s="1486">
        <v>0</v>
      </c>
      <c r="O795" s="1310" t="s">
        <v>2284</v>
      </c>
      <c r="P795" s="1485">
        <v>25.4</v>
      </c>
      <c r="Q795" s="1486">
        <v>0</v>
      </c>
    </row>
    <row r="796" spans="1:17">
      <c r="A796" s="1313" t="s">
        <v>7185</v>
      </c>
      <c r="B796" s="1143" t="s">
        <v>7556</v>
      </c>
      <c r="C796" s="1314" t="s">
        <v>1078</v>
      </c>
      <c r="D796" s="1483" t="s">
        <v>1078</v>
      </c>
      <c r="E796" s="1484" t="s">
        <v>1078</v>
      </c>
      <c r="F796" s="1314" t="s">
        <v>1078</v>
      </c>
      <c r="G796" s="1483" t="s">
        <v>1078</v>
      </c>
      <c r="H796" s="1484" t="s">
        <v>1078</v>
      </c>
      <c r="I796" s="1314" t="s">
        <v>1078</v>
      </c>
      <c r="J796" s="1483" t="s">
        <v>1078</v>
      </c>
      <c r="K796" s="1484" t="s">
        <v>1078</v>
      </c>
      <c r="L796" s="1314" t="s">
        <v>1078</v>
      </c>
      <c r="M796" s="1483" t="s">
        <v>1078</v>
      </c>
      <c r="N796" s="1484" t="s">
        <v>1078</v>
      </c>
      <c r="O796" s="1314" t="s">
        <v>1078</v>
      </c>
      <c r="P796" s="1483" t="s">
        <v>1078</v>
      </c>
      <c r="Q796" s="1484" t="s">
        <v>1078</v>
      </c>
    </row>
    <row r="797" spans="1:17">
      <c r="A797" s="1303" t="s">
        <v>7186</v>
      </c>
      <c r="B797" s="1304" t="s">
        <v>7528</v>
      </c>
      <c r="C797" s="1305" t="s">
        <v>2284</v>
      </c>
      <c r="D797" s="1479">
        <v>30.4</v>
      </c>
      <c r="E797" s="1480">
        <v>0</v>
      </c>
      <c r="F797" s="1305" t="s">
        <v>4351</v>
      </c>
      <c r="G797" s="1479">
        <v>30.4</v>
      </c>
      <c r="H797" s="1480">
        <v>30.4</v>
      </c>
      <c r="I797" s="1305" t="s">
        <v>4351</v>
      </c>
      <c r="J797" s="1479">
        <v>30.3</v>
      </c>
      <c r="K797" s="1480">
        <v>30.3</v>
      </c>
      <c r="L797" s="1305" t="s">
        <v>2261</v>
      </c>
      <c r="M797" s="1479" t="s">
        <v>1078</v>
      </c>
      <c r="N797" s="1480" t="s">
        <v>1078</v>
      </c>
      <c r="O797" s="1305" t="s">
        <v>2284</v>
      </c>
      <c r="P797" s="1479">
        <v>30.4</v>
      </c>
      <c r="Q797" s="1480">
        <v>0</v>
      </c>
    </row>
    <row r="798" spans="1:17">
      <c r="A798" s="1714" t="s">
        <v>7187</v>
      </c>
      <c r="B798" s="1350" t="s">
        <v>7529</v>
      </c>
      <c r="C798" s="1310" t="s">
        <v>2284</v>
      </c>
      <c r="D798" s="1485">
        <v>30.3</v>
      </c>
      <c r="E798" s="1486">
        <v>0</v>
      </c>
      <c r="F798" s="1310" t="s">
        <v>4351</v>
      </c>
      <c r="G798" s="1485">
        <v>30.3</v>
      </c>
      <c r="H798" s="1486">
        <v>30.3</v>
      </c>
      <c r="I798" s="1310" t="s">
        <v>4351</v>
      </c>
      <c r="J798" s="1485">
        <v>30.3</v>
      </c>
      <c r="K798" s="1486">
        <v>30.3</v>
      </c>
      <c r="L798" s="1310" t="s">
        <v>1078</v>
      </c>
      <c r="M798" s="1485" t="s">
        <v>1078</v>
      </c>
      <c r="N798" s="1486" t="s">
        <v>1078</v>
      </c>
      <c r="O798" s="1310" t="s">
        <v>2284</v>
      </c>
      <c r="P798" s="1485">
        <v>30.5</v>
      </c>
      <c r="Q798" s="1486">
        <v>0</v>
      </c>
    </row>
    <row r="799" spans="1:17" ht="19.5" thickBot="1">
      <c r="A799" s="1313" t="s">
        <v>7188</v>
      </c>
      <c r="B799" s="1143" t="s">
        <v>7530</v>
      </c>
      <c r="C799" s="1314" t="s">
        <v>1078</v>
      </c>
      <c r="D799" s="1483" t="s">
        <v>1078</v>
      </c>
      <c r="E799" s="1484" t="s">
        <v>1078</v>
      </c>
      <c r="F799" s="1314" t="s">
        <v>1078</v>
      </c>
      <c r="G799" s="1483" t="s">
        <v>1078</v>
      </c>
      <c r="H799" s="1484" t="s">
        <v>1078</v>
      </c>
      <c r="I799" s="1314" t="s">
        <v>1078</v>
      </c>
      <c r="J799" s="1483" t="s">
        <v>1078</v>
      </c>
      <c r="K799" s="1484" t="s">
        <v>1078</v>
      </c>
      <c r="L799" s="1314" t="s">
        <v>1078</v>
      </c>
      <c r="M799" s="1483" t="s">
        <v>1078</v>
      </c>
      <c r="N799" s="1484" t="s">
        <v>1078</v>
      </c>
      <c r="O799" s="1314" t="s">
        <v>1078</v>
      </c>
      <c r="P799" s="1483" t="s">
        <v>1078</v>
      </c>
      <c r="Q799" s="1484" t="s">
        <v>1078</v>
      </c>
    </row>
    <row r="800" spans="1:17" ht="19.5" thickTop="1">
      <c r="A800" s="2068" t="s">
        <v>7254</v>
      </c>
      <c r="B800" s="2069" t="s">
        <v>5851</v>
      </c>
      <c r="C800" s="2070"/>
      <c r="D800" s="2071"/>
      <c r="E800" s="2072"/>
      <c r="F800" s="2070"/>
      <c r="G800" s="2071"/>
      <c r="H800" s="2072"/>
      <c r="I800" s="2070"/>
      <c r="J800" s="2071"/>
      <c r="K800" s="2072"/>
      <c r="L800" s="2070"/>
      <c r="M800" s="2071"/>
      <c r="N800" s="2072"/>
      <c r="O800" s="2070"/>
      <c r="P800" s="2071"/>
      <c r="Q800" s="2072"/>
    </row>
    <row r="801" spans="1:17">
      <c r="A801" s="1340" t="s">
        <v>7166</v>
      </c>
      <c r="B801" s="1160" t="s">
        <v>5416</v>
      </c>
      <c r="C801" s="1328"/>
      <c r="D801" s="1477">
        <v>5</v>
      </c>
      <c r="E801" s="1209"/>
      <c r="F801" s="1328"/>
      <c r="G801" s="1477">
        <v>5</v>
      </c>
      <c r="H801" s="1209"/>
      <c r="I801" s="1328"/>
      <c r="J801" s="1477">
        <v>5</v>
      </c>
      <c r="K801" s="1209"/>
      <c r="L801" s="1328"/>
      <c r="M801" s="1477">
        <v>5</v>
      </c>
      <c r="N801" s="1209"/>
      <c r="O801" s="1328"/>
      <c r="P801" s="1477">
        <v>5</v>
      </c>
      <c r="Q801" s="1209"/>
    </row>
    <row r="802" spans="1:17">
      <c r="A802" s="1340" t="s">
        <v>7171</v>
      </c>
      <c r="B802" s="1160" t="s">
        <v>5409</v>
      </c>
      <c r="C802" s="1328"/>
      <c r="D802" s="1341">
        <v>16</v>
      </c>
      <c r="E802" s="1209"/>
      <c r="F802" s="1328"/>
      <c r="G802" s="1341">
        <v>16</v>
      </c>
      <c r="H802" s="1209"/>
      <c r="I802" s="1328"/>
      <c r="J802" s="1341">
        <v>16</v>
      </c>
      <c r="K802" s="1209"/>
      <c r="L802" s="1328"/>
      <c r="M802" s="1341">
        <v>16</v>
      </c>
      <c r="N802" s="1209"/>
      <c r="O802" s="1328"/>
      <c r="P802" s="1341">
        <v>16</v>
      </c>
      <c r="Q802" s="1209"/>
    </row>
    <row r="803" spans="1:17">
      <c r="A803" s="1342" t="s">
        <v>5005</v>
      </c>
      <c r="B803" s="1139" t="s">
        <v>5007</v>
      </c>
      <c r="C803" s="1328"/>
      <c r="D803" s="1208" t="s">
        <v>7335</v>
      </c>
      <c r="E803" s="1209"/>
      <c r="F803" s="1328"/>
      <c r="G803" s="1208" t="s">
        <v>7567</v>
      </c>
      <c r="H803" s="1209"/>
      <c r="I803" s="1328"/>
      <c r="J803" s="1208" t="s">
        <v>7583</v>
      </c>
      <c r="K803" s="1209"/>
      <c r="L803" s="1328"/>
      <c r="M803" s="1208" t="s">
        <v>7594</v>
      </c>
      <c r="N803" s="1209"/>
      <c r="O803" s="1328"/>
      <c r="P803" s="1208" t="s">
        <v>7623</v>
      </c>
      <c r="Q803" s="1209"/>
    </row>
    <row r="804" spans="1:17">
      <c r="A804" s="1342" t="s">
        <v>5315</v>
      </c>
      <c r="B804" s="1139" t="s">
        <v>7044</v>
      </c>
      <c r="C804" s="1328"/>
      <c r="D804" s="1208" t="s">
        <v>7337</v>
      </c>
      <c r="E804" s="1209"/>
      <c r="F804" s="1328"/>
      <c r="G804" s="1208" t="s">
        <v>7569</v>
      </c>
      <c r="H804" s="1209"/>
      <c r="I804" s="1328"/>
      <c r="J804" s="1208" t="s">
        <v>7585</v>
      </c>
      <c r="K804" s="1209"/>
      <c r="L804" s="1328"/>
      <c r="M804" s="1208" t="s">
        <v>7595</v>
      </c>
      <c r="N804" s="1209"/>
      <c r="O804" s="1328"/>
      <c r="P804" s="1208" t="s">
        <v>7624</v>
      </c>
      <c r="Q804" s="1209"/>
    </row>
    <row r="805" spans="1:17">
      <c r="A805" s="1342" t="s">
        <v>5316</v>
      </c>
      <c r="B805" s="1139" t="s">
        <v>5489</v>
      </c>
      <c r="C805" s="1328"/>
      <c r="D805" s="1208" t="s">
        <v>7505</v>
      </c>
      <c r="E805" s="1209"/>
      <c r="F805" s="1328"/>
      <c r="G805" s="1208" t="s">
        <v>7575</v>
      </c>
      <c r="H805" s="1209"/>
      <c r="I805" s="1328"/>
      <c r="J805" s="1208" t="s">
        <v>7591</v>
      </c>
      <c r="K805" s="1209"/>
      <c r="L805" s="1328"/>
      <c r="M805" s="1208" t="s">
        <v>7601</v>
      </c>
      <c r="N805" s="1209"/>
      <c r="O805" s="1328"/>
      <c r="P805" s="1208" t="s">
        <v>7630</v>
      </c>
      <c r="Q805" s="1209"/>
    </row>
    <row r="806" spans="1:17">
      <c r="A806" s="1342" t="s">
        <v>5297</v>
      </c>
      <c r="B806" s="1139" t="s">
        <v>5386</v>
      </c>
      <c r="C806" s="1328"/>
      <c r="D806" s="1208" t="s">
        <v>7339</v>
      </c>
      <c r="E806" s="1209"/>
      <c r="F806" s="1328"/>
      <c r="G806" s="1208" t="s">
        <v>7568</v>
      </c>
      <c r="H806" s="1209"/>
      <c r="I806" s="1328"/>
      <c r="J806" s="1208" t="s">
        <v>7584</v>
      </c>
      <c r="K806" s="1209"/>
      <c r="L806" s="1328"/>
      <c r="M806" s="1208" t="s">
        <v>3355</v>
      </c>
      <c r="N806" s="1209"/>
      <c r="O806" s="1328"/>
      <c r="P806" s="1208" t="s">
        <v>6396</v>
      </c>
      <c r="Q806" s="1209"/>
    </row>
    <row r="807" spans="1:17">
      <c r="A807" s="1342" t="s">
        <v>5345</v>
      </c>
      <c r="B807" s="1139" t="s">
        <v>5528</v>
      </c>
      <c r="C807" s="1328"/>
      <c r="D807" s="1208" t="s">
        <v>4817</v>
      </c>
      <c r="E807" s="1209"/>
      <c r="F807" s="1328"/>
      <c r="G807" s="1208" t="s">
        <v>4817</v>
      </c>
      <c r="H807" s="1209"/>
      <c r="I807" s="1328"/>
      <c r="J807" s="1208" t="s">
        <v>4817</v>
      </c>
      <c r="K807" s="1209"/>
      <c r="L807" s="1328"/>
      <c r="M807" s="1208" t="s">
        <v>4817</v>
      </c>
      <c r="N807" s="1209"/>
      <c r="O807" s="1328"/>
      <c r="P807" s="1208" t="s">
        <v>4817</v>
      </c>
      <c r="Q807" s="1209"/>
    </row>
    <row r="808" spans="1:17">
      <c r="A808" s="1342" t="s">
        <v>5346</v>
      </c>
      <c r="B808" s="1139" t="s">
        <v>5529</v>
      </c>
      <c r="C808" s="1328"/>
      <c r="D808" s="1208" t="s">
        <v>4818</v>
      </c>
      <c r="E808" s="1209"/>
      <c r="F808" s="1328"/>
      <c r="G808" s="1208" t="s">
        <v>4818</v>
      </c>
      <c r="H808" s="1209"/>
      <c r="I808" s="1328"/>
      <c r="J808" s="1208" t="s">
        <v>4818</v>
      </c>
      <c r="K808" s="1209"/>
      <c r="L808" s="1328"/>
      <c r="M808" s="1208" t="s">
        <v>4818</v>
      </c>
      <c r="N808" s="1209"/>
      <c r="O808" s="1328"/>
      <c r="P808" s="1208" t="s">
        <v>4818</v>
      </c>
      <c r="Q808" s="1209"/>
    </row>
    <row r="809" spans="1:17">
      <c r="A809" s="1342" t="s">
        <v>7255</v>
      </c>
      <c r="B809" s="1139" t="s">
        <v>5530</v>
      </c>
      <c r="C809" s="1328"/>
      <c r="D809" s="1208" t="s">
        <v>4819</v>
      </c>
      <c r="E809" s="1209"/>
      <c r="F809" s="1328"/>
      <c r="G809" s="1208" t="s">
        <v>4819</v>
      </c>
      <c r="H809" s="1209"/>
      <c r="I809" s="1328"/>
      <c r="J809" s="1208" t="s">
        <v>4819</v>
      </c>
      <c r="K809" s="1209"/>
      <c r="L809" s="1328"/>
      <c r="M809" s="1208" t="s">
        <v>4819</v>
      </c>
      <c r="N809" s="1209"/>
      <c r="O809" s="1328"/>
      <c r="P809" s="1208" t="s">
        <v>4819</v>
      </c>
      <c r="Q809" s="1209"/>
    </row>
    <row r="810" spans="1:17">
      <c r="A810" s="1342" t="s">
        <v>5348</v>
      </c>
      <c r="B810" s="1343" t="s">
        <v>5531</v>
      </c>
      <c r="C810" s="1328"/>
      <c r="D810" s="1208" t="s">
        <v>4840</v>
      </c>
      <c r="E810" s="1209"/>
      <c r="F810" s="1328"/>
      <c r="G810" s="1208" t="s">
        <v>7578</v>
      </c>
      <c r="H810" s="1209"/>
      <c r="I810" s="1328"/>
      <c r="J810" s="1208" t="s">
        <v>4840</v>
      </c>
      <c r="K810" s="1209"/>
      <c r="L810" s="1328"/>
      <c r="M810" s="1208" t="s">
        <v>7578</v>
      </c>
      <c r="N810" s="1209"/>
      <c r="O810" s="1328"/>
      <c r="P810" s="1208" t="s">
        <v>4820</v>
      </c>
      <c r="Q810" s="1209"/>
    </row>
    <row r="811" spans="1:17">
      <c r="A811" s="1342" t="s">
        <v>5349</v>
      </c>
      <c r="B811" s="1139" t="s">
        <v>5532</v>
      </c>
      <c r="C811" s="1328"/>
      <c r="D811" s="1208" t="s">
        <v>4821</v>
      </c>
      <c r="E811" s="1209"/>
      <c r="F811" s="1328"/>
      <c r="G811" s="1208" t="s">
        <v>4821</v>
      </c>
      <c r="H811" s="1209"/>
      <c r="I811" s="1328"/>
      <c r="J811" s="1208" t="s">
        <v>4821</v>
      </c>
      <c r="K811" s="1209"/>
      <c r="L811" s="1328"/>
      <c r="M811" s="1208" t="s">
        <v>4821</v>
      </c>
      <c r="N811" s="1209"/>
      <c r="O811" s="1328"/>
      <c r="P811" s="1208" t="s">
        <v>4821</v>
      </c>
      <c r="Q811" s="1209"/>
    </row>
    <row r="812" spans="1:17">
      <c r="A812" s="1344" t="s">
        <v>5350</v>
      </c>
      <c r="B812" s="1139" t="s">
        <v>5533</v>
      </c>
      <c r="C812" s="1300" t="s">
        <v>7256</v>
      </c>
      <c r="D812" s="1301" t="s">
        <v>7257</v>
      </c>
      <c r="E812" s="1302" t="s">
        <v>7258</v>
      </c>
      <c r="F812" s="1300" t="s">
        <v>6654</v>
      </c>
      <c r="G812" s="1301" t="s">
        <v>6655</v>
      </c>
      <c r="H812" s="1302" t="s">
        <v>6656</v>
      </c>
      <c r="I812" s="1300" t="s">
        <v>6373</v>
      </c>
      <c r="J812" s="1301" t="s">
        <v>6374</v>
      </c>
      <c r="K812" s="1302" t="s">
        <v>6375</v>
      </c>
      <c r="L812" s="1300" t="s">
        <v>7603</v>
      </c>
      <c r="M812" s="1301" t="s">
        <v>7604</v>
      </c>
      <c r="N812" s="1302" t="s">
        <v>7605</v>
      </c>
      <c r="O812" s="1300" t="s">
        <v>6373</v>
      </c>
      <c r="P812" s="1301" t="s">
        <v>6374</v>
      </c>
      <c r="Q812" s="1302" t="s">
        <v>6375</v>
      </c>
    </row>
    <row r="813" spans="1:17">
      <c r="A813" s="1345" t="s">
        <v>7259</v>
      </c>
      <c r="B813" s="1304" t="s">
        <v>5534</v>
      </c>
      <c r="C813" s="1510">
        <v>22</v>
      </c>
      <c r="D813" s="1511">
        <v>20</v>
      </c>
      <c r="E813" s="1512" t="s">
        <v>1078</v>
      </c>
      <c r="F813" s="1510">
        <v>13</v>
      </c>
      <c r="G813" s="1511">
        <v>12</v>
      </c>
      <c r="H813" s="1512" t="s">
        <v>1078</v>
      </c>
      <c r="I813" s="1510">
        <v>28</v>
      </c>
      <c r="J813" s="1511">
        <v>30</v>
      </c>
      <c r="K813" s="1512" t="s">
        <v>1078</v>
      </c>
      <c r="L813" s="1510">
        <v>21</v>
      </c>
      <c r="M813" s="1511">
        <v>19</v>
      </c>
      <c r="N813" s="1512" t="s">
        <v>1078</v>
      </c>
      <c r="O813" s="1510">
        <v>19</v>
      </c>
      <c r="P813" s="1511">
        <v>19</v>
      </c>
      <c r="Q813" s="1512" t="s">
        <v>1078</v>
      </c>
    </row>
    <row r="814" spans="1:17">
      <c r="A814" s="1349" t="s">
        <v>7260</v>
      </c>
      <c r="B814" s="1350" t="s">
        <v>5535</v>
      </c>
      <c r="C814" s="1513">
        <v>15</v>
      </c>
      <c r="D814" s="1514">
        <v>18</v>
      </c>
      <c r="E814" s="1515" t="s">
        <v>1078</v>
      </c>
      <c r="F814" s="1513">
        <v>11</v>
      </c>
      <c r="G814" s="1514">
        <v>10</v>
      </c>
      <c r="H814" s="1515" t="s">
        <v>1078</v>
      </c>
      <c r="I814" s="1513">
        <v>23</v>
      </c>
      <c r="J814" s="1514">
        <v>24</v>
      </c>
      <c r="K814" s="1515" t="s">
        <v>1078</v>
      </c>
      <c r="L814" s="1513">
        <v>13</v>
      </c>
      <c r="M814" s="1514">
        <v>14</v>
      </c>
      <c r="N814" s="1515" t="s">
        <v>1078</v>
      </c>
      <c r="O814" s="1513">
        <v>14</v>
      </c>
      <c r="P814" s="1514">
        <v>15</v>
      </c>
      <c r="Q814" s="1515" t="s">
        <v>1078</v>
      </c>
    </row>
    <row r="815" spans="1:17">
      <c r="A815" s="1349" t="s">
        <v>7261</v>
      </c>
      <c r="B815" s="1350" t="s">
        <v>5536</v>
      </c>
      <c r="C815" s="1516">
        <v>62</v>
      </c>
      <c r="D815" s="1485">
        <v>61.2</v>
      </c>
      <c r="E815" s="1486" t="s">
        <v>1078</v>
      </c>
      <c r="F815" s="1516">
        <v>61.7</v>
      </c>
      <c r="G815" s="1485">
        <v>61.2</v>
      </c>
      <c r="H815" s="1486" t="s">
        <v>1078</v>
      </c>
      <c r="I815" s="1516">
        <v>62</v>
      </c>
      <c r="J815" s="1485">
        <v>60.8</v>
      </c>
      <c r="K815" s="1486" t="s">
        <v>1078</v>
      </c>
      <c r="L815" s="1516">
        <v>61.5</v>
      </c>
      <c r="M815" s="1485">
        <v>61.5</v>
      </c>
      <c r="N815" s="1486" t="s">
        <v>1078</v>
      </c>
      <c r="O815" s="1516">
        <v>62.1</v>
      </c>
      <c r="P815" s="1485">
        <v>62.1</v>
      </c>
      <c r="Q815" s="1486" t="s">
        <v>1078</v>
      </c>
    </row>
    <row r="816" spans="1:17">
      <c r="A816" s="1349" t="s">
        <v>7262</v>
      </c>
      <c r="B816" s="1350" t="s">
        <v>5537</v>
      </c>
      <c r="C816" s="1516">
        <v>60.8</v>
      </c>
      <c r="D816" s="1485">
        <v>60.8</v>
      </c>
      <c r="E816" s="1486" t="s">
        <v>1078</v>
      </c>
      <c r="F816" s="1516">
        <v>61.2</v>
      </c>
      <c r="G816" s="1485">
        <v>60.9</v>
      </c>
      <c r="H816" s="1486" t="s">
        <v>1078</v>
      </c>
      <c r="I816" s="1516">
        <v>60.6</v>
      </c>
      <c r="J816" s="1485">
        <v>60.3</v>
      </c>
      <c r="K816" s="1486" t="s">
        <v>1078</v>
      </c>
      <c r="L816" s="1516">
        <v>60.7</v>
      </c>
      <c r="M816" s="1485">
        <v>60.9</v>
      </c>
      <c r="N816" s="1486" t="s">
        <v>1078</v>
      </c>
      <c r="O816" s="1516">
        <v>61.2</v>
      </c>
      <c r="P816" s="1485">
        <v>61.2</v>
      </c>
      <c r="Q816" s="1486" t="s">
        <v>1078</v>
      </c>
    </row>
    <row r="817" spans="1:17">
      <c r="A817" s="1349" t="s">
        <v>5351</v>
      </c>
      <c r="B817" s="1350" t="s">
        <v>5538</v>
      </c>
      <c r="C817" s="1517">
        <v>0.76</v>
      </c>
      <c r="D817" s="1518">
        <v>0.81</v>
      </c>
      <c r="E817" s="1519" t="s">
        <v>1078</v>
      </c>
      <c r="F817" s="1517">
        <v>0.72</v>
      </c>
      <c r="G817" s="1518">
        <v>0.77</v>
      </c>
      <c r="H817" s="1519" t="s">
        <v>1078</v>
      </c>
      <c r="I817" s="1517">
        <v>0.61</v>
      </c>
      <c r="J817" s="1518">
        <v>0.41</v>
      </c>
      <c r="K817" s="1519" t="s">
        <v>1078</v>
      </c>
      <c r="L817" s="1517">
        <v>0.41</v>
      </c>
      <c r="M817" s="1518">
        <v>0.45</v>
      </c>
      <c r="N817" s="1519" t="s">
        <v>1078</v>
      </c>
      <c r="O817" s="1517">
        <v>0.44</v>
      </c>
      <c r="P817" s="1518">
        <v>0.56999999999999995</v>
      </c>
      <c r="Q817" s="1519" t="s">
        <v>1078</v>
      </c>
    </row>
    <row r="818" spans="1:17">
      <c r="A818" s="1349" t="s">
        <v>5352</v>
      </c>
      <c r="B818" s="1350" t="s">
        <v>5539</v>
      </c>
      <c r="C818" s="1517">
        <v>1.96</v>
      </c>
      <c r="D818" s="1518">
        <v>1.87</v>
      </c>
      <c r="E818" s="1519" t="s">
        <v>1078</v>
      </c>
      <c r="F818" s="1517">
        <v>2.19</v>
      </c>
      <c r="G818" s="1518">
        <v>2.41</v>
      </c>
      <c r="H818" s="1519" t="s">
        <v>1078</v>
      </c>
      <c r="I818" s="1517">
        <v>2.35</v>
      </c>
      <c r="J818" s="1518">
        <v>2.2400000000000002</v>
      </c>
      <c r="K818" s="1519" t="s">
        <v>1078</v>
      </c>
      <c r="L818" s="1517">
        <v>2.27</v>
      </c>
      <c r="M818" s="1518">
        <v>2.14</v>
      </c>
      <c r="N818" s="1519" t="s">
        <v>1078</v>
      </c>
      <c r="O818" s="1517">
        <v>2.77</v>
      </c>
      <c r="P818" s="1518">
        <v>3.32</v>
      </c>
      <c r="Q818" s="1519" t="s">
        <v>1078</v>
      </c>
    </row>
    <row r="819" spans="1:17">
      <c r="A819" s="1349" t="s">
        <v>5353</v>
      </c>
      <c r="B819" s="1350" t="s">
        <v>5540</v>
      </c>
      <c r="C819" s="1517">
        <v>-0.61</v>
      </c>
      <c r="D819" s="1518">
        <v>-0.52</v>
      </c>
      <c r="E819" s="1519" t="s">
        <v>1078</v>
      </c>
      <c r="F819" s="1517">
        <v>-0.59</v>
      </c>
      <c r="G819" s="1518">
        <v>-0.56000000000000005</v>
      </c>
      <c r="H819" s="1519" t="s">
        <v>1078</v>
      </c>
      <c r="I819" s="1517">
        <v>-0.7</v>
      </c>
      <c r="J819" s="1518">
        <v>-0.62</v>
      </c>
      <c r="K819" s="1519" t="s">
        <v>1078</v>
      </c>
      <c r="L819" s="1517">
        <v>-0.61</v>
      </c>
      <c r="M819" s="1518">
        <v>-0.56000000000000005</v>
      </c>
      <c r="N819" s="1519" t="s">
        <v>1078</v>
      </c>
      <c r="O819" s="1517">
        <v>-0.54</v>
      </c>
      <c r="P819" s="1518">
        <v>-0.59</v>
      </c>
      <c r="Q819" s="1519" t="s">
        <v>1078</v>
      </c>
    </row>
    <row r="820" spans="1:17">
      <c r="A820" s="1349" t="s">
        <v>5354</v>
      </c>
      <c r="B820" s="1350" t="s">
        <v>5541</v>
      </c>
      <c r="C820" s="1517">
        <v>0.22</v>
      </c>
      <c r="D820" s="1518">
        <v>0.22</v>
      </c>
      <c r="E820" s="1519" t="s">
        <v>1078</v>
      </c>
      <c r="F820" s="1517">
        <v>0.23</v>
      </c>
      <c r="G820" s="1518">
        <v>0.25</v>
      </c>
      <c r="H820" s="1519" t="s">
        <v>1078</v>
      </c>
      <c r="I820" s="1517">
        <v>0.18</v>
      </c>
      <c r="J820" s="1518">
        <v>0.15</v>
      </c>
      <c r="K820" s="1519" t="s">
        <v>1078</v>
      </c>
      <c r="L820" s="1517">
        <v>0.18</v>
      </c>
      <c r="M820" s="1518">
        <v>0.19</v>
      </c>
      <c r="N820" s="1519" t="s">
        <v>1078</v>
      </c>
      <c r="O820" s="1517">
        <v>0.19</v>
      </c>
      <c r="P820" s="1518">
        <v>0.17</v>
      </c>
      <c r="Q820" s="1519" t="s">
        <v>1078</v>
      </c>
    </row>
    <row r="821" spans="1:17">
      <c r="A821" s="1349" t="s">
        <v>5355</v>
      </c>
      <c r="B821" s="1350" t="s">
        <v>5542</v>
      </c>
      <c r="C821" s="1517">
        <v>0.23</v>
      </c>
      <c r="D821" s="1518">
        <v>0.22</v>
      </c>
      <c r="E821" s="1519" t="s">
        <v>1078</v>
      </c>
      <c r="F821" s="1517">
        <v>0.24</v>
      </c>
      <c r="G821" s="1518">
        <v>0.25</v>
      </c>
      <c r="H821" s="1519" t="s">
        <v>1078</v>
      </c>
      <c r="I821" s="1517">
        <v>0.19</v>
      </c>
      <c r="J821" s="1518">
        <v>0.2</v>
      </c>
      <c r="K821" s="1519" t="s">
        <v>1078</v>
      </c>
      <c r="L821" s="1517">
        <v>0.21</v>
      </c>
      <c r="M821" s="1518">
        <v>0.2</v>
      </c>
      <c r="N821" s="1519" t="s">
        <v>1078</v>
      </c>
      <c r="O821" s="1517">
        <v>0.19</v>
      </c>
      <c r="P821" s="1518">
        <v>0.18</v>
      </c>
      <c r="Q821" s="1519" t="s">
        <v>1078</v>
      </c>
    </row>
    <row r="822" spans="1:17">
      <c r="A822" s="1349" t="s">
        <v>5356</v>
      </c>
      <c r="B822" s="1350" t="s">
        <v>5543</v>
      </c>
      <c r="C822" s="1517">
        <v>0.26</v>
      </c>
      <c r="D822" s="1518">
        <v>0.23</v>
      </c>
      <c r="E822" s="1519" t="s">
        <v>1078</v>
      </c>
      <c r="F822" s="1517">
        <v>0.26</v>
      </c>
      <c r="G822" s="1518">
        <v>0.25</v>
      </c>
      <c r="H822" s="1519" t="s">
        <v>1078</v>
      </c>
      <c r="I822" s="1517">
        <v>0.23</v>
      </c>
      <c r="J822" s="1518">
        <v>0.22</v>
      </c>
      <c r="K822" s="1519" t="s">
        <v>1078</v>
      </c>
      <c r="L822" s="1517">
        <v>0.26</v>
      </c>
      <c r="M822" s="1518">
        <v>0.24</v>
      </c>
      <c r="N822" s="1519" t="s">
        <v>1078</v>
      </c>
      <c r="O822" s="1517">
        <v>0.22</v>
      </c>
      <c r="P822" s="1518">
        <v>0.2</v>
      </c>
      <c r="Q822" s="1519" t="s">
        <v>1078</v>
      </c>
    </row>
    <row r="823" spans="1:17">
      <c r="A823" s="1349" t="s">
        <v>5357</v>
      </c>
      <c r="B823" s="1350" t="s">
        <v>5544</v>
      </c>
      <c r="C823" s="1516">
        <v>9.4</v>
      </c>
      <c r="D823" s="1485">
        <v>7.9</v>
      </c>
      <c r="E823" s="1486" t="s">
        <v>1078</v>
      </c>
      <c r="F823" s="1516">
        <v>5.7</v>
      </c>
      <c r="G823" s="1485">
        <v>8.9</v>
      </c>
      <c r="H823" s="1486" t="s">
        <v>1078</v>
      </c>
      <c r="I823" s="1516">
        <v>12.7</v>
      </c>
      <c r="J823" s="1485">
        <v>8.8000000000000007</v>
      </c>
      <c r="K823" s="1486" t="s">
        <v>1078</v>
      </c>
      <c r="L823" s="1516">
        <v>7.8</v>
      </c>
      <c r="M823" s="1485">
        <v>8.1999999999999993</v>
      </c>
      <c r="N823" s="1486" t="s">
        <v>1078</v>
      </c>
      <c r="O823" s="1516">
        <v>10</v>
      </c>
      <c r="P823" s="1485">
        <v>6.2</v>
      </c>
      <c r="Q823" s="1486" t="s">
        <v>1078</v>
      </c>
    </row>
    <row r="824" spans="1:17">
      <c r="A824" s="1744" t="s">
        <v>5358</v>
      </c>
      <c r="B824" s="1143" t="s">
        <v>5545</v>
      </c>
      <c r="C824" s="1520">
        <v>15</v>
      </c>
      <c r="D824" s="1483">
        <v>6.8</v>
      </c>
      <c r="E824" s="1484" t="s">
        <v>1078</v>
      </c>
      <c r="F824" s="1520">
        <v>4.0999999999999996</v>
      </c>
      <c r="G824" s="1483">
        <v>5.8</v>
      </c>
      <c r="H824" s="1484" t="s">
        <v>1078</v>
      </c>
      <c r="I824" s="1520">
        <v>4.4000000000000004</v>
      </c>
      <c r="J824" s="1483">
        <v>6.3</v>
      </c>
      <c r="K824" s="1484" t="s">
        <v>1078</v>
      </c>
      <c r="L824" s="1520">
        <v>6</v>
      </c>
      <c r="M824" s="1483">
        <v>3.8</v>
      </c>
      <c r="N824" s="1484" t="s">
        <v>1078</v>
      </c>
      <c r="O824" s="1520">
        <v>7</v>
      </c>
      <c r="P824" s="1483">
        <v>3.9</v>
      </c>
      <c r="Q824" s="1484" t="s">
        <v>1078</v>
      </c>
    </row>
    <row r="825" spans="1:17">
      <c r="A825" s="1345" t="s">
        <v>5359</v>
      </c>
      <c r="B825" s="1304" t="s">
        <v>5546</v>
      </c>
      <c r="C825" s="1521">
        <v>0.01</v>
      </c>
      <c r="D825" s="1522">
        <v>0</v>
      </c>
      <c r="E825" s="1523" t="s">
        <v>1078</v>
      </c>
      <c r="F825" s="1521">
        <v>0.13</v>
      </c>
      <c r="G825" s="1522">
        <v>0.11</v>
      </c>
      <c r="H825" s="1523" t="s">
        <v>1078</v>
      </c>
      <c r="I825" s="1521">
        <v>7.0000000000000007E-2</v>
      </c>
      <c r="J825" s="1522">
        <v>0.1</v>
      </c>
      <c r="K825" s="1523" t="s">
        <v>1078</v>
      </c>
      <c r="L825" s="1521">
        <v>-0.01</v>
      </c>
      <c r="M825" s="1522">
        <v>-0.02</v>
      </c>
      <c r="N825" s="1523" t="s">
        <v>1078</v>
      </c>
      <c r="O825" s="1521">
        <v>-0.09</v>
      </c>
      <c r="P825" s="1522">
        <v>-0.08</v>
      </c>
      <c r="Q825" s="1523" t="s">
        <v>1078</v>
      </c>
    </row>
    <row r="826" spans="1:17">
      <c r="A826" s="1358" t="s">
        <v>5360</v>
      </c>
      <c r="B826" s="1143" t="s">
        <v>5547</v>
      </c>
      <c r="C826" s="1524" t="s">
        <v>2261</v>
      </c>
      <c r="D826" s="1525" t="s">
        <v>2261</v>
      </c>
      <c r="E826" s="1526" t="s">
        <v>1078</v>
      </c>
      <c r="F826" s="1524" t="s">
        <v>2261</v>
      </c>
      <c r="G826" s="1525" t="s">
        <v>2261</v>
      </c>
      <c r="H826" s="1526" t="s">
        <v>1078</v>
      </c>
      <c r="I826" s="1524" t="s">
        <v>2261</v>
      </c>
      <c r="J826" s="1525" t="s">
        <v>2261</v>
      </c>
      <c r="K826" s="1526" t="s">
        <v>1078</v>
      </c>
      <c r="L826" s="1524" t="s">
        <v>2261</v>
      </c>
      <c r="M826" s="1525" t="s">
        <v>2261</v>
      </c>
      <c r="N826" s="1526" t="s">
        <v>1078</v>
      </c>
      <c r="O826" s="1524" t="s">
        <v>2261</v>
      </c>
      <c r="P826" s="1525" t="s">
        <v>2261</v>
      </c>
      <c r="Q826" s="1526" t="s">
        <v>1078</v>
      </c>
    </row>
    <row r="827" spans="1:17">
      <c r="A827" s="1345" t="s">
        <v>5361</v>
      </c>
      <c r="B827" s="1304" t="s">
        <v>5548</v>
      </c>
      <c r="C827" s="1527"/>
      <c r="D827" s="1528">
        <v>0.01</v>
      </c>
      <c r="E827" s="1529"/>
      <c r="F827" s="1527"/>
      <c r="G827" s="1528">
        <v>0.13</v>
      </c>
      <c r="H827" s="1529"/>
      <c r="I827" s="1527"/>
      <c r="J827" s="1528">
        <v>0.1</v>
      </c>
      <c r="K827" s="1529"/>
      <c r="L827" s="1527"/>
      <c r="M827" s="1528">
        <v>-0.01</v>
      </c>
      <c r="N827" s="1529"/>
      <c r="O827" s="1527"/>
      <c r="P827" s="1528">
        <v>-0.08</v>
      </c>
      <c r="Q827" s="1529"/>
    </row>
    <row r="828" spans="1:17">
      <c r="A828" s="1358" t="s">
        <v>5362</v>
      </c>
      <c r="B828" s="1143" t="s">
        <v>5549</v>
      </c>
      <c r="C828" s="1363"/>
      <c r="D828" s="1214" t="s">
        <v>2261</v>
      </c>
      <c r="E828" s="1215"/>
      <c r="F828" s="1363"/>
      <c r="G828" s="1214" t="s">
        <v>2261</v>
      </c>
      <c r="H828" s="1215"/>
      <c r="I828" s="1363"/>
      <c r="J828" s="1214" t="s">
        <v>2261</v>
      </c>
      <c r="K828" s="1215"/>
      <c r="L828" s="1363"/>
      <c r="M828" s="1214" t="s">
        <v>2261</v>
      </c>
      <c r="N828" s="1215"/>
      <c r="O828" s="1363"/>
      <c r="P828" s="1214" t="s">
        <v>2261</v>
      </c>
      <c r="Q828" s="1215"/>
    </row>
    <row r="829" spans="1:17">
      <c r="A829" s="1344" t="s">
        <v>7263</v>
      </c>
      <c r="B829" s="1139" t="s">
        <v>5852</v>
      </c>
      <c r="C829" s="1300" t="s">
        <v>7256</v>
      </c>
      <c r="D829" s="1301" t="s">
        <v>7257</v>
      </c>
      <c r="E829" s="1302" t="s">
        <v>7258</v>
      </c>
      <c r="F829" s="1300" t="s">
        <v>6654</v>
      </c>
      <c r="G829" s="1301" t="s">
        <v>6655</v>
      </c>
      <c r="H829" s="1302" t="s">
        <v>6656</v>
      </c>
      <c r="I829" s="1300" t="s">
        <v>6373</v>
      </c>
      <c r="J829" s="1301" t="s">
        <v>6374</v>
      </c>
      <c r="K829" s="1302" t="s">
        <v>6375</v>
      </c>
      <c r="L829" s="1300" t="s">
        <v>7603</v>
      </c>
      <c r="M829" s="1301" t="s">
        <v>7604</v>
      </c>
      <c r="N829" s="1302" t="s">
        <v>7605</v>
      </c>
      <c r="O829" s="1300" t="s">
        <v>6373</v>
      </c>
      <c r="P829" s="1301" t="s">
        <v>6374</v>
      </c>
      <c r="Q829" s="1302" t="s">
        <v>6375</v>
      </c>
    </row>
    <row r="830" spans="1:17">
      <c r="A830" s="1345" t="s">
        <v>7259</v>
      </c>
      <c r="B830" s="1304" t="s">
        <v>5534</v>
      </c>
      <c r="C830" s="1510">
        <v>19</v>
      </c>
      <c r="D830" s="1511">
        <v>24</v>
      </c>
      <c r="E830" s="1512" t="s">
        <v>1078</v>
      </c>
      <c r="F830" s="1510">
        <v>13</v>
      </c>
      <c r="G830" s="1511">
        <v>14</v>
      </c>
      <c r="H830" s="1512" t="s">
        <v>1078</v>
      </c>
      <c r="I830" s="1510">
        <v>26</v>
      </c>
      <c r="J830" s="1511">
        <v>25</v>
      </c>
      <c r="K830" s="1512" t="s">
        <v>1078</v>
      </c>
      <c r="L830" s="1510">
        <v>19</v>
      </c>
      <c r="M830" s="1511">
        <v>20</v>
      </c>
      <c r="N830" s="1512" t="s">
        <v>1078</v>
      </c>
      <c r="O830" s="1510">
        <v>18</v>
      </c>
      <c r="P830" s="1511">
        <v>16</v>
      </c>
      <c r="Q830" s="1512" t="s">
        <v>1078</v>
      </c>
    </row>
    <row r="831" spans="1:17">
      <c r="A831" s="1349" t="s">
        <v>7260</v>
      </c>
      <c r="B831" s="1350" t="s">
        <v>5535</v>
      </c>
      <c r="C831" s="1513">
        <v>16</v>
      </c>
      <c r="D831" s="1514">
        <v>14</v>
      </c>
      <c r="E831" s="1515" t="s">
        <v>1078</v>
      </c>
      <c r="F831" s="1513">
        <v>11</v>
      </c>
      <c r="G831" s="1514">
        <v>12</v>
      </c>
      <c r="H831" s="1515" t="s">
        <v>1078</v>
      </c>
      <c r="I831" s="1513">
        <v>20</v>
      </c>
      <c r="J831" s="1514">
        <v>20</v>
      </c>
      <c r="K831" s="1515" t="s">
        <v>1078</v>
      </c>
      <c r="L831" s="1513">
        <v>13</v>
      </c>
      <c r="M831" s="1514">
        <v>14</v>
      </c>
      <c r="N831" s="1515" t="s">
        <v>1078</v>
      </c>
      <c r="O831" s="1513">
        <v>13</v>
      </c>
      <c r="P831" s="1514">
        <v>12</v>
      </c>
      <c r="Q831" s="1515" t="s">
        <v>1078</v>
      </c>
    </row>
    <row r="832" spans="1:17">
      <c r="A832" s="1349" t="s">
        <v>7261</v>
      </c>
      <c r="B832" s="1350" t="s">
        <v>5536</v>
      </c>
      <c r="C832" s="1516">
        <v>61.2</v>
      </c>
      <c r="D832" s="1485">
        <v>62.2</v>
      </c>
      <c r="E832" s="1486" t="s">
        <v>1078</v>
      </c>
      <c r="F832" s="1516">
        <v>61</v>
      </c>
      <c r="G832" s="1485">
        <v>61.4</v>
      </c>
      <c r="H832" s="1486" t="s">
        <v>1078</v>
      </c>
      <c r="I832" s="1516">
        <v>61.4</v>
      </c>
      <c r="J832" s="1485">
        <v>61.1</v>
      </c>
      <c r="K832" s="1486" t="s">
        <v>1078</v>
      </c>
      <c r="L832" s="1516">
        <v>62.4</v>
      </c>
      <c r="M832" s="1485">
        <v>62.2</v>
      </c>
      <c r="N832" s="1486" t="s">
        <v>1078</v>
      </c>
      <c r="O832" s="1516">
        <v>62.4</v>
      </c>
      <c r="P832" s="1485">
        <v>61.7</v>
      </c>
      <c r="Q832" s="1486" t="s">
        <v>1078</v>
      </c>
    </row>
    <row r="833" spans="1:17">
      <c r="A833" s="1349" t="s">
        <v>7262</v>
      </c>
      <c r="B833" s="1350" t="s">
        <v>5537</v>
      </c>
      <c r="C833" s="1516">
        <v>60.6</v>
      </c>
      <c r="D833" s="1485">
        <v>61.3</v>
      </c>
      <c r="E833" s="1486" t="s">
        <v>1078</v>
      </c>
      <c r="F833" s="1516">
        <v>60.4</v>
      </c>
      <c r="G833" s="1485">
        <v>61.1</v>
      </c>
      <c r="H833" s="1486" t="s">
        <v>1078</v>
      </c>
      <c r="I833" s="1516">
        <v>60.5</v>
      </c>
      <c r="J833" s="1485">
        <v>60.5</v>
      </c>
      <c r="K833" s="1486" t="s">
        <v>1078</v>
      </c>
      <c r="L833" s="1516">
        <v>61.6</v>
      </c>
      <c r="M833" s="1485">
        <v>61.7</v>
      </c>
      <c r="N833" s="1486" t="s">
        <v>1078</v>
      </c>
      <c r="O833" s="1516">
        <v>61.6</v>
      </c>
      <c r="P833" s="1485">
        <v>61.1</v>
      </c>
      <c r="Q833" s="1486" t="s">
        <v>1078</v>
      </c>
    </row>
    <row r="834" spans="1:17">
      <c r="A834" s="1349" t="s">
        <v>5351</v>
      </c>
      <c r="B834" s="1350" t="s">
        <v>5538</v>
      </c>
      <c r="C834" s="1517">
        <v>0.73</v>
      </c>
      <c r="D834" s="1518">
        <v>0.74</v>
      </c>
      <c r="E834" s="1519" t="s">
        <v>1078</v>
      </c>
      <c r="F834" s="1517">
        <v>0.74</v>
      </c>
      <c r="G834" s="1518">
        <v>0.67</v>
      </c>
      <c r="H834" s="1519" t="s">
        <v>1078</v>
      </c>
      <c r="I834" s="1517">
        <v>0.52</v>
      </c>
      <c r="J834" s="1518">
        <v>0.54</v>
      </c>
      <c r="K834" s="1519" t="s">
        <v>1078</v>
      </c>
      <c r="L834" s="1517">
        <v>0.42</v>
      </c>
      <c r="M834" s="1518">
        <v>0.39</v>
      </c>
      <c r="N834" s="1519" t="s">
        <v>1078</v>
      </c>
      <c r="O834" s="1517">
        <v>0.47</v>
      </c>
      <c r="P834" s="1518">
        <v>0.56999999999999995</v>
      </c>
      <c r="Q834" s="1519" t="s">
        <v>1078</v>
      </c>
    </row>
    <row r="835" spans="1:17">
      <c r="A835" s="1349" t="s">
        <v>5352</v>
      </c>
      <c r="B835" s="1350" t="s">
        <v>5539</v>
      </c>
      <c r="C835" s="1517">
        <v>2.65</v>
      </c>
      <c r="D835" s="1518">
        <v>2.6</v>
      </c>
      <c r="E835" s="1519" t="s">
        <v>1078</v>
      </c>
      <c r="F835" s="1517">
        <v>2.14</v>
      </c>
      <c r="G835" s="1518">
        <v>2.2999999999999998</v>
      </c>
      <c r="H835" s="1519" t="s">
        <v>1078</v>
      </c>
      <c r="I835" s="1517">
        <v>2.2599999999999998</v>
      </c>
      <c r="J835" s="1518">
        <v>2.25</v>
      </c>
      <c r="K835" s="1519" t="s">
        <v>1078</v>
      </c>
      <c r="L835" s="1517">
        <v>2.86</v>
      </c>
      <c r="M835" s="1518">
        <v>2.2999999999999998</v>
      </c>
      <c r="N835" s="1519" t="s">
        <v>1078</v>
      </c>
      <c r="O835" s="1517">
        <v>2.77</v>
      </c>
      <c r="P835" s="1518">
        <v>2.38</v>
      </c>
      <c r="Q835" s="1519" t="s">
        <v>1078</v>
      </c>
    </row>
    <row r="836" spans="1:17">
      <c r="A836" s="1349" t="s">
        <v>5353</v>
      </c>
      <c r="B836" s="1350" t="s">
        <v>5540</v>
      </c>
      <c r="C836" s="1517">
        <v>-0.8</v>
      </c>
      <c r="D836" s="1518">
        <v>-0.73</v>
      </c>
      <c r="E836" s="1519" t="s">
        <v>1078</v>
      </c>
      <c r="F836" s="1517">
        <v>-0.8</v>
      </c>
      <c r="G836" s="1518">
        <v>-0.9</v>
      </c>
      <c r="H836" s="1519" t="s">
        <v>1078</v>
      </c>
      <c r="I836" s="1517">
        <v>-0.61</v>
      </c>
      <c r="J836" s="1518">
        <v>-0.62</v>
      </c>
      <c r="K836" s="1519" t="s">
        <v>1078</v>
      </c>
      <c r="L836" s="1517">
        <v>-0.51</v>
      </c>
      <c r="M836" s="1518">
        <v>-0.56999999999999995</v>
      </c>
      <c r="N836" s="1519" t="s">
        <v>1078</v>
      </c>
      <c r="O836" s="1517">
        <v>-0.55000000000000004</v>
      </c>
      <c r="P836" s="1518">
        <v>-0.78</v>
      </c>
      <c r="Q836" s="1519" t="s">
        <v>1078</v>
      </c>
    </row>
    <row r="837" spans="1:17">
      <c r="A837" s="1349" t="s">
        <v>5354</v>
      </c>
      <c r="B837" s="1350" t="s">
        <v>5541</v>
      </c>
      <c r="C837" s="1517">
        <v>0.2</v>
      </c>
      <c r="D837" s="1518">
        <v>0.21</v>
      </c>
      <c r="E837" s="1519" t="s">
        <v>1078</v>
      </c>
      <c r="F837" s="1517">
        <v>0.22</v>
      </c>
      <c r="G837" s="1518">
        <v>0.2</v>
      </c>
      <c r="H837" s="1519" t="s">
        <v>1078</v>
      </c>
      <c r="I837" s="1517">
        <v>0.22</v>
      </c>
      <c r="J837" s="1518">
        <v>0.21</v>
      </c>
      <c r="K837" s="1519" t="s">
        <v>1078</v>
      </c>
      <c r="L837" s="1517">
        <v>0.24</v>
      </c>
      <c r="M837" s="1518">
        <v>0.2</v>
      </c>
      <c r="N837" s="1519" t="s">
        <v>1078</v>
      </c>
      <c r="O837" s="1517">
        <v>0.19</v>
      </c>
      <c r="P837" s="1518">
        <v>0.17</v>
      </c>
      <c r="Q837" s="1519" t="s">
        <v>1078</v>
      </c>
    </row>
    <row r="838" spans="1:17">
      <c r="A838" s="1349" t="s">
        <v>5355</v>
      </c>
      <c r="B838" s="1350" t="s">
        <v>5542</v>
      </c>
      <c r="C838" s="1517">
        <v>0.21</v>
      </c>
      <c r="D838" s="1518">
        <v>0.2</v>
      </c>
      <c r="E838" s="1519" t="s">
        <v>1078</v>
      </c>
      <c r="F838" s="1517">
        <v>0.24</v>
      </c>
      <c r="G838" s="1518">
        <v>0.21</v>
      </c>
      <c r="H838" s="1519" t="s">
        <v>1078</v>
      </c>
      <c r="I838" s="1517">
        <v>0.22</v>
      </c>
      <c r="J838" s="1518">
        <v>0.22</v>
      </c>
      <c r="K838" s="1519" t="s">
        <v>1078</v>
      </c>
      <c r="L838" s="1517">
        <v>0.26</v>
      </c>
      <c r="M838" s="1518">
        <v>0.23</v>
      </c>
      <c r="N838" s="1519" t="s">
        <v>1078</v>
      </c>
      <c r="O838" s="1517">
        <v>0.19</v>
      </c>
      <c r="P838" s="1518">
        <v>0.18</v>
      </c>
      <c r="Q838" s="1519" t="s">
        <v>1078</v>
      </c>
    </row>
    <row r="839" spans="1:17">
      <c r="A839" s="1349" t="s">
        <v>5356</v>
      </c>
      <c r="B839" s="1350" t="s">
        <v>5543</v>
      </c>
      <c r="C839" s="1517">
        <v>0.3</v>
      </c>
      <c r="D839" s="1518">
        <v>0.23</v>
      </c>
      <c r="E839" s="1519" t="s">
        <v>1078</v>
      </c>
      <c r="F839" s="1517">
        <v>0.27</v>
      </c>
      <c r="G839" s="1518">
        <v>0.25</v>
      </c>
      <c r="H839" s="1519" t="s">
        <v>1078</v>
      </c>
      <c r="I839" s="1517">
        <v>0.28000000000000003</v>
      </c>
      <c r="J839" s="1518">
        <v>0.27</v>
      </c>
      <c r="K839" s="1519" t="s">
        <v>1078</v>
      </c>
      <c r="L839" s="1517">
        <v>0.3</v>
      </c>
      <c r="M839" s="1518">
        <v>0.28000000000000003</v>
      </c>
      <c r="N839" s="1519" t="s">
        <v>1078</v>
      </c>
      <c r="O839" s="1517">
        <v>0.24</v>
      </c>
      <c r="P839" s="1518">
        <v>0.26</v>
      </c>
      <c r="Q839" s="1519" t="s">
        <v>1078</v>
      </c>
    </row>
    <row r="840" spans="1:17">
      <c r="A840" s="1349" t="s">
        <v>5357</v>
      </c>
      <c r="B840" s="1350" t="s">
        <v>5544</v>
      </c>
      <c r="C840" s="1516">
        <v>6.5</v>
      </c>
      <c r="D840" s="1485">
        <v>9.1</v>
      </c>
      <c r="E840" s="1486" t="s">
        <v>1078</v>
      </c>
      <c r="F840" s="1516">
        <v>6.9</v>
      </c>
      <c r="G840" s="1485">
        <v>6.2</v>
      </c>
      <c r="H840" s="1486" t="s">
        <v>1078</v>
      </c>
      <c r="I840" s="1516">
        <v>7.5</v>
      </c>
      <c r="J840" s="1485">
        <v>9.4</v>
      </c>
      <c r="K840" s="1486" t="s">
        <v>1078</v>
      </c>
      <c r="L840" s="1516">
        <v>8.9</v>
      </c>
      <c r="M840" s="1485">
        <v>8.1999999999999993</v>
      </c>
      <c r="N840" s="1486" t="s">
        <v>1078</v>
      </c>
      <c r="O840" s="1516">
        <v>8.1</v>
      </c>
      <c r="P840" s="1485">
        <v>13.4</v>
      </c>
      <c r="Q840" s="1486" t="s">
        <v>1078</v>
      </c>
    </row>
    <row r="841" spans="1:17">
      <c r="A841" s="1744" t="s">
        <v>5358</v>
      </c>
      <c r="B841" s="1143" t="s">
        <v>5545</v>
      </c>
      <c r="C841" s="1520">
        <v>9.5</v>
      </c>
      <c r="D841" s="1483">
        <v>2.2999999999999998</v>
      </c>
      <c r="E841" s="1484" t="s">
        <v>1078</v>
      </c>
      <c r="F841" s="1520">
        <v>5.3</v>
      </c>
      <c r="G841" s="1483">
        <v>4.3</v>
      </c>
      <c r="H841" s="1484" t="s">
        <v>1078</v>
      </c>
      <c r="I841" s="1520">
        <v>3.1</v>
      </c>
      <c r="J841" s="1483">
        <v>3.3</v>
      </c>
      <c r="K841" s="1484" t="s">
        <v>1078</v>
      </c>
      <c r="L841" s="1520">
        <v>1.8</v>
      </c>
      <c r="M841" s="1483">
        <v>5.2</v>
      </c>
      <c r="N841" s="1484" t="s">
        <v>1078</v>
      </c>
      <c r="O841" s="1520">
        <v>5.0999999999999996</v>
      </c>
      <c r="P841" s="1483">
        <v>4.5</v>
      </c>
      <c r="Q841" s="1484" t="s">
        <v>1078</v>
      </c>
    </row>
    <row r="842" spans="1:17">
      <c r="A842" s="1345" t="s">
        <v>5359</v>
      </c>
      <c r="B842" s="1304" t="s">
        <v>5546</v>
      </c>
      <c r="C842" s="1521">
        <v>0.01</v>
      </c>
      <c r="D842" s="1522">
        <v>0.01</v>
      </c>
      <c r="E842" s="1523" t="s">
        <v>1078</v>
      </c>
      <c r="F842" s="1521">
        <v>0.1</v>
      </c>
      <c r="G842" s="1522">
        <v>0.11</v>
      </c>
      <c r="H842" s="1523" t="s">
        <v>1078</v>
      </c>
      <c r="I842" s="1521">
        <v>0.03</v>
      </c>
      <c r="J842" s="1522">
        <v>0.01</v>
      </c>
      <c r="K842" s="1523" t="s">
        <v>1078</v>
      </c>
      <c r="L842" s="1521">
        <v>-0.02</v>
      </c>
      <c r="M842" s="1522">
        <v>-0.02</v>
      </c>
      <c r="N842" s="1523" t="s">
        <v>1078</v>
      </c>
      <c r="O842" s="1521">
        <v>-0.05</v>
      </c>
      <c r="P842" s="1522">
        <v>-0.04</v>
      </c>
      <c r="Q842" s="1523" t="s">
        <v>1078</v>
      </c>
    </row>
    <row r="843" spans="1:17">
      <c r="A843" s="1358" t="s">
        <v>5360</v>
      </c>
      <c r="B843" s="1143" t="s">
        <v>5547</v>
      </c>
      <c r="C843" s="1524" t="s">
        <v>2261</v>
      </c>
      <c r="D843" s="1525" t="s">
        <v>2261</v>
      </c>
      <c r="E843" s="1526" t="s">
        <v>1078</v>
      </c>
      <c r="F843" s="1524" t="s">
        <v>2261</v>
      </c>
      <c r="G843" s="1525" t="s">
        <v>2261</v>
      </c>
      <c r="H843" s="1526" t="s">
        <v>1078</v>
      </c>
      <c r="I843" s="1524" t="s">
        <v>2261</v>
      </c>
      <c r="J843" s="1525" t="s">
        <v>2261</v>
      </c>
      <c r="K843" s="1526" t="s">
        <v>1078</v>
      </c>
      <c r="L843" s="1524" t="s">
        <v>2261</v>
      </c>
      <c r="M843" s="1525" t="s">
        <v>2261</v>
      </c>
      <c r="N843" s="1526" t="s">
        <v>1078</v>
      </c>
      <c r="O843" s="1524" t="s">
        <v>2261</v>
      </c>
      <c r="P843" s="1525" t="s">
        <v>2261</v>
      </c>
      <c r="Q843" s="1526" t="s">
        <v>1078</v>
      </c>
    </row>
    <row r="844" spans="1:17">
      <c r="A844" s="1345" t="s">
        <v>5361</v>
      </c>
      <c r="B844" s="1304" t="s">
        <v>5548</v>
      </c>
      <c r="C844" s="1527"/>
      <c r="D844" s="1528">
        <v>0.01</v>
      </c>
      <c r="E844" s="1529" t="s">
        <v>1078</v>
      </c>
      <c r="F844" s="1527"/>
      <c r="G844" s="1528">
        <v>0.11</v>
      </c>
      <c r="H844" s="1529" t="s">
        <v>1078</v>
      </c>
      <c r="I844" s="1527"/>
      <c r="J844" s="1528">
        <v>0.03</v>
      </c>
      <c r="K844" s="1529" t="s">
        <v>1078</v>
      </c>
      <c r="L844" s="1527"/>
      <c r="M844" s="1528">
        <v>-0.02</v>
      </c>
      <c r="N844" s="1529" t="s">
        <v>1078</v>
      </c>
      <c r="O844" s="1527"/>
      <c r="P844" s="1528">
        <v>-0.04</v>
      </c>
      <c r="Q844" s="1529" t="s">
        <v>1078</v>
      </c>
    </row>
    <row r="845" spans="1:17">
      <c r="A845" s="1358" t="s">
        <v>5362</v>
      </c>
      <c r="B845" s="1143" t="s">
        <v>5549</v>
      </c>
      <c r="C845" s="1363"/>
      <c r="D845" s="1214" t="s">
        <v>2261</v>
      </c>
      <c r="E845" s="1215"/>
      <c r="F845" s="1363"/>
      <c r="G845" s="1214" t="s">
        <v>2261</v>
      </c>
      <c r="H845" s="1215"/>
      <c r="I845" s="1363"/>
      <c r="J845" s="1214" t="s">
        <v>2261</v>
      </c>
      <c r="K845" s="1215"/>
      <c r="L845" s="1363"/>
      <c r="M845" s="1214" t="s">
        <v>2261</v>
      </c>
      <c r="N845" s="1215"/>
      <c r="O845" s="1363"/>
      <c r="P845" s="1214" t="s">
        <v>2261</v>
      </c>
      <c r="Q845" s="1215"/>
    </row>
    <row r="846" spans="1:17">
      <c r="A846" s="1342" t="s">
        <v>7264</v>
      </c>
      <c r="B846" s="1139" t="s">
        <v>5405</v>
      </c>
      <c r="C846" s="1328"/>
      <c r="D846" s="1244" t="s">
        <v>1078</v>
      </c>
      <c r="E846" s="1209"/>
      <c r="F846" s="1328"/>
      <c r="G846" s="1244" t="s">
        <v>1078</v>
      </c>
      <c r="H846" s="1209"/>
      <c r="I846" s="1328"/>
      <c r="J846" s="1244" t="s">
        <v>1078</v>
      </c>
      <c r="K846" s="1209"/>
      <c r="L846" s="1328"/>
      <c r="M846" s="1244" t="s">
        <v>1078</v>
      </c>
      <c r="N846" s="1209"/>
      <c r="O846" s="1328"/>
      <c r="P846" s="1244" t="s">
        <v>1078</v>
      </c>
      <c r="Q846" s="1209"/>
    </row>
    <row r="847" spans="1:17">
      <c r="A847" s="1344" t="s">
        <v>7506</v>
      </c>
      <c r="B847" s="1139" t="s">
        <v>5533</v>
      </c>
      <c r="C847" s="1300" t="s">
        <v>7256</v>
      </c>
      <c r="D847" s="1301" t="s">
        <v>7257</v>
      </c>
      <c r="E847" s="1302" t="s">
        <v>7258</v>
      </c>
      <c r="F847" s="1300" t="s">
        <v>6654</v>
      </c>
      <c r="G847" s="1301" t="s">
        <v>6655</v>
      </c>
      <c r="H847" s="1302" t="s">
        <v>6656</v>
      </c>
      <c r="I847" s="1300" t="s">
        <v>6373</v>
      </c>
      <c r="J847" s="1301" t="s">
        <v>6374</v>
      </c>
      <c r="K847" s="1302" t="s">
        <v>6375</v>
      </c>
      <c r="L847" s="1300" t="s">
        <v>7603</v>
      </c>
      <c r="M847" s="1301" t="s">
        <v>7604</v>
      </c>
      <c r="N847" s="1302" t="s">
        <v>7605</v>
      </c>
      <c r="O847" s="1300" t="s">
        <v>6373</v>
      </c>
      <c r="P847" s="1301" t="s">
        <v>6374</v>
      </c>
      <c r="Q847" s="1302" t="s">
        <v>6375</v>
      </c>
    </row>
    <row r="848" spans="1:17">
      <c r="A848" s="1345" t="s">
        <v>7259</v>
      </c>
      <c r="B848" s="1304" t="s">
        <v>5534</v>
      </c>
      <c r="C848" s="1510">
        <v>21</v>
      </c>
      <c r="D848" s="1511">
        <v>21</v>
      </c>
      <c r="E848" s="1512" t="s">
        <v>1078</v>
      </c>
      <c r="F848" s="1510">
        <v>14</v>
      </c>
      <c r="G848" s="1511">
        <v>14</v>
      </c>
      <c r="H848" s="1512" t="s">
        <v>1078</v>
      </c>
      <c r="I848" s="1510">
        <v>29</v>
      </c>
      <c r="J848" s="1511">
        <v>26</v>
      </c>
      <c r="K848" s="1512" t="s">
        <v>1078</v>
      </c>
      <c r="L848" s="1510">
        <v>26</v>
      </c>
      <c r="M848" s="1511">
        <v>26</v>
      </c>
      <c r="N848" s="1512" t="s">
        <v>1078</v>
      </c>
      <c r="O848" s="1510">
        <v>20</v>
      </c>
      <c r="P848" s="1511">
        <v>24</v>
      </c>
      <c r="Q848" s="1512" t="s">
        <v>1078</v>
      </c>
    </row>
    <row r="849" spans="1:17">
      <c r="A849" s="1349" t="s">
        <v>7260</v>
      </c>
      <c r="B849" s="1350" t="s">
        <v>5535</v>
      </c>
      <c r="C849" s="1513">
        <v>17</v>
      </c>
      <c r="D849" s="1514">
        <v>16</v>
      </c>
      <c r="E849" s="1515" t="s">
        <v>1078</v>
      </c>
      <c r="F849" s="1513">
        <v>13</v>
      </c>
      <c r="G849" s="1514">
        <v>12</v>
      </c>
      <c r="H849" s="1515" t="s">
        <v>1078</v>
      </c>
      <c r="I849" s="1513">
        <v>23</v>
      </c>
      <c r="J849" s="1514">
        <v>22</v>
      </c>
      <c r="K849" s="1515" t="s">
        <v>1078</v>
      </c>
      <c r="L849" s="1513">
        <v>20</v>
      </c>
      <c r="M849" s="1514">
        <v>17</v>
      </c>
      <c r="N849" s="1515" t="s">
        <v>1078</v>
      </c>
      <c r="O849" s="1513">
        <v>17</v>
      </c>
      <c r="P849" s="1514">
        <v>16</v>
      </c>
      <c r="Q849" s="1515" t="s">
        <v>1078</v>
      </c>
    </row>
    <row r="850" spans="1:17">
      <c r="A850" s="1349" t="s">
        <v>7261</v>
      </c>
      <c r="B850" s="1350" t="s">
        <v>5536</v>
      </c>
      <c r="C850" s="1516">
        <v>71.599999999999994</v>
      </c>
      <c r="D850" s="1485">
        <v>70.900000000000006</v>
      </c>
      <c r="E850" s="1486" t="s">
        <v>1078</v>
      </c>
      <c r="F850" s="1516">
        <v>71.599999999999994</v>
      </c>
      <c r="G850" s="1485">
        <v>71.599999999999994</v>
      </c>
      <c r="H850" s="1486" t="s">
        <v>1078</v>
      </c>
      <c r="I850" s="1516">
        <v>71</v>
      </c>
      <c r="J850" s="1485">
        <v>72.3</v>
      </c>
      <c r="K850" s="1486" t="s">
        <v>1078</v>
      </c>
      <c r="L850" s="1516">
        <v>71.599999999999994</v>
      </c>
      <c r="M850" s="1485">
        <v>71.3</v>
      </c>
      <c r="N850" s="1486" t="s">
        <v>1078</v>
      </c>
      <c r="O850" s="1516">
        <v>71.2</v>
      </c>
      <c r="P850" s="1485">
        <v>71.2</v>
      </c>
      <c r="Q850" s="1486" t="s">
        <v>1078</v>
      </c>
    </row>
    <row r="851" spans="1:17">
      <c r="A851" s="1349" t="s">
        <v>7262</v>
      </c>
      <c r="B851" s="1350" t="s">
        <v>5537</v>
      </c>
      <c r="C851" s="1516">
        <v>71.3</v>
      </c>
      <c r="D851" s="1485">
        <v>70.5</v>
      </c>
      <c r="E851" s="1486" t="s">
        <v>1078</v>
      </c>
      <c r="F851" s="1516">
        <v>71.2</v>
      </c>
      <c r="G851" s="1485">
        <v>71.3</v>
      </c>
      <c r="H851" s="1486" t="s">
        <v>1078</v>
      </c>
      <c r="I851" s="1516">
        <v>70.5</v>
      </c>
      <c r="J851" s="1485">
        <v>71.099999999999994</v>
      </c>
      <c r="K851" s="1486" t="s">
        <v>1078</v>
      </c>
      <c r="L851" s="1516">
        <v>70.099999999999994</v>
      </c>
      <c r="M851" s="1485">
        <v>70.3</v>
      </c>
      <c r="N851" s="1486" t="s">
        <v>1078</v>
      </c>
      <c r="O851" s="1516">
        <v>70.599999999999994</v>
      </c>
      <c r="P851" s="1485">
        <v>70</v>
      </c>
      <c r="Q851" s="1486" t="s">
        <v>1078</v>
      </c>
    </row>
    <row r="852" spans="1:17">
      <c r="A852" s="1349" t="s">
        <v>5351</v>
      </c>
      <c r="B852" s="1350" t="s">
        <v>5538</v>
      </c>
      <c r="C852" s="1517">
        <v>0.56999999999999995</v>
      </c>
      <c r="D852" s="1518">
        <v>0.61</v>
      </c>
      <c r="E852" s="1519" t="s">
        <v>1078</v>
      </c>
      <c r="F852" s="1517">
        <v>0.76</v>
      </c>
      <c r="G852" s="1518">
        <v>0.69</v>
      </c>
      <c r="H852" s="1519" t="s">
        <v>1078</v>
      </c>
      <c r="I852" s="1517">
        <v>0.48</v>
      </c>
      <c r="J852" s="1518">
        <v>0.46</v>
      </c>
      <c r="K852" s="1519" t="s">
        <v>1078</v>
      </c>
      <c r="L852" s="1517">
        <v>0.57999999999999996</v>
      </c>
      <c r="M852" s="1518">
        <v>0.62</v>
      </c>
      <c r="N852" s="1519" t="s">
        <v>1078</v>
      </c>
      <c r="O852" s="1517">
        <v>0.46</v>
      </c>
      <c r="P852" s="1518">
        <v>0.57999999999999996</v>
      </c>
      <c r="Q852" s="1519" t="s">
        <v>1078</v>
      </c>
    </row>
    <row r="853" spans="1:17">
      <c r="A853" s="1349" t="s">
        <v>5352</v>
      </c>
      <c r="B853" s="1350" t="s">
        <v>5539</v>
      </c>
      <c r="C853" s="1517">
        <v>2.14</v>
      </c>
      <c r="D853" s="1518">
        <v>1.99</v>
      </c>
      <c r="E853" s="1519" t="s">
        <v>1078</v>
      </c>
      <c r="F853" s="1517">
        <v>2.0299999999999998</v>
      </c>
      <c r="G853" s="1518">
        <v>1.81</v>
      </c>
      <c r="H853" s="1519" t="s">
        <v>1078</v>
      </c>
      <c r="I853" s="1517">
        <v>2.2000000000000002</v>
      </c>
      <c r="J853" s="1518">
        <v>2.4500000000000002</v>
      </c>
      <c r="K853" s="1519" t="s">
        <v>1078</v>
      </c>
      <c r="L853" s="1517">
        <v>2.25</v>
      </c>
      <c r="M853" s="1518">
        <v>2.1800000000000002</v>
      </c>
      <c r="N853" s="1519" t="s">
        <v>1078</v>
      </c>
      <c r="O853" s="1517">
        <v>2.2200000000000002</v>
      </c>
      <c r="P853" s="1518">
        <v>1.89</v>
      </c>
      <c r="Q853" s="1519" t="s">
        <v>1078</v>
      </c>
    </row>
    <row r="854" spans="1:17">
      <c r="A854" s="1349" t="s">
        <v>5353</v>
      </c>
      <c r="B854" s="1350" t="s">
        <v>5540</v>
      </c>
      <c r="C854" s="1517">
        <v>-0.5</v>
      </c>
      <c r="D854" s="1518">
        <v>-0.6</v>
      </c>
      <c r="E854" s="1519" t="s">
        <v>1078</v>
      </c>
      <c r="F854" s="1517">
        <v>-0.64</v>
      </c>
      <c r="G854" s="1518">
        <v>-0.63</v>
      </c>
      <c r="H854" s="1519" t="s">
        <v>1078</v>
      </c>
      <c r="I854" s="1517">
        <v>-0.72</v>
      </c>
      <c r="J854" s="1518">
        <v>-0.56000000000000005</v>
      </c>
      <c r="K854" s="1519" t="s">
        <v>1078</v>
      </c>
      <c r="L854" s="1517">
        <v>-0.62</v>
      </c>
      <c r="M854" s="1518">
        <v>-0.69</v>
      </c>
      <c r="N854" s="1519" t="s">
        <v>1078</v>
      </c>
      <c r="O854" s="1517">
        <v>-0.56000000000000005</v>
      </c>
      <c r="P854" s="1518">
        <v>-0.67</v>
      </c>
      <c r="Q854" s="1519" t="s">
        <v>1078</v>
      </c>
    </row>
    <row r="855" spans="1:17">
      <c r="A855" s="1349" t="s">
        <v>5354</v>
      </c>
      <c r="B855" s="1350" t="s">
        <v>5541</v>
      </c>
      <c r="C855" s="1517">
        <v>0.21</v>
      </c>
      <c r="D855" s="1518">
        <v>0.2</v>
      </c>
      <c r="E855" s="1519" t="s">
        <v>1078</v>
      </c>
      <c r="F855" s="1517">
        <v>0.24</v>
      </c>
      <c r="G855" s="1518">
        <v>0.21</v>
      </c>
      <c r="H855" s="1519" t="s">
        <v>1078</v>
      </c>
      <c r="I855" s="1517">
        <v>0.2</v>
      </c>
      <c r="J855" s="1518">
        <v>0.21</v>
      </c>
      <c r="K855" s="1519" t="s">
        <v>1078</v>
      </c>
      <c r="L855" s="1517">
        <v>0.23</v>
      </c>
      <c r="M855" s="1518">
        <v>0.21</v>
      </c>
      <c r="N855" s="1519" t="s">
        <v>1078</v>
      </c>
      <c r="O855" s="1517">
        <v>0.18</v>
      </c>
      <c r="P855" s="1518">
        <v>0.23</v>
      </c>
      <c r="Q855" s="1519" t="s">
        <v>1078</v>
      </c>
    </row>
    <row r="856" spans="1:17">
      <c r="A856" s="1349" t="s">
        <v>5355</v>
      </c>
      <c r="B856" s="1350" t="s">
        <v>5542</v>
      </c>
      <c r="C856" s="1517">
        <v>0.24</v>
      </c>
      <c r="D856" s="1518">
        <v>0.2</v>
      </c>
      <c r="E856" s="1519" t="s">
        <v>1078</v>
      </c>
      <c r="F856" s="1517">
        <v>0.23</v>
      </c>
      <c r="G856" s="1518">
        <v>0.23</v>
      </c>
      <c r="H856" s="1519" t="s">
        <v>1078</v>
      </c>
      <c r="I856" s="1517">
        <v>0.2</v>
      </c>
      <c r="J856" s="1518">
        <v>0.21</v>
      </c>
      <c r="K856" s="1519" t="s">
        <v>1078</v>
      </c>
      <c r="L856" s="1517">
        <v>0.25</v>
      </c>
      <c r="M856" s="1518">
        <v>0.21</v>
      </c>
      <c r="N856" s="1519" t="s">
        <v>1078</v>
      </c>
      <c r="O856" s="1517">
        <v>0.18</v>
      </c>
      <c r="P856" s="1518">
        <v>0.22</v>
      </c>
      <c r="Q856" s="1519" t="s">
        <v>1078</v>
      </c>
    </row>
    <row r="857" spans="1:17">
      <c r="A857" s="1349" t="s">
        <v>5356</v>
      </c>
      <c r="B857" s="1350" t="s">
        <v>5543</v>
      </c>
      <c r="C857" s="1517">
        <v>0.25</v>
      </c>
      <c r="D857" s="1518">
        <v>0.24</v>
      </c>
      <c r="E857" s="1519" t="s">
        <v>1078</v>
      </c>
      <c r="F857" s="1517">
        <v>0.25</v>
      </c>
      <c r="G857" s="1518">
        <v>0.27</v>
      </c>
      <c r="H857" s="1519" t="s">
        <v>1078</v>
      </c>
      <c r="I857" s="1517">
        <v>0.28000000000000003</v>
      </c>
      <c r="J857" s="1518">
        <v>0.24</v>
      </c>
      <c r="K857" s="1519" t="s">
        <v>1078</v>
      </c>
      <c r="L857" s="1517">
        <v>0.28000000000000003</v>
      </c>
      <c r="M857" s="1518">
        <v>0.22</v>
      </c>
      <c r="N857" s="1519" t="s">
        <v>1078</v>
      </c>
      <c r="O857" s="1517">
        <v>0.22</v>
      </c>
      <c r="P857" s="1518">
        <v>0.25</v>
      </c>
      <c r="Q857" s="1519" t="s">
        <v>1078</v>
      </c>
    </row>
    <row r="858" spans="1:17">
      <c r="A858" s="1349" t="s">
        <v>5357</v>
      </c>
      <c r="B858" s="1350" t="s">
        <v>5544</v>
      </c>
      <c r="C858" s="1516">
        <v>7.5</v>
      </c>
      <c r="D858" s="1485">
        <v>6.6</v>
      </c>
      <c r="E858" s="1486" t="s">
        <v>1078</v>
      </c>
      <c r="F858" s="1516">
        <v>7.3</v>
      </c>
      <c r="G858" s="1485">
        <v>6.9</v>
      </c>
      <c r="H858" s="1486" t="s">
        <v>1078</v>
      </c>
      <c r="I858" s="1516">
        <v>9.6</v>
      </c>
      <c r="J858" s="1485">
        <v>6.9</v>
      </c>
      <c r="K858" s="1486" t="s">
        <v>1078</v>
      </c>
      <c r="L858" s="1516">
        <v>11.4</v>
      </c>
      <c r="M858" s="1485">
        <v>11.8</v>
      </c>
      <c r="N858" s="1486" t="s">
        <v>1078</v>
      </c>
      <c r="O858" s="1516">
        <v>8.8000000000000007</v>
      </c>
      <c r="P858" s="1485">
        <v>10.5</v>
      </c>
      <c r="Q858" s="1486" t="s">
        <v>1078</v>
      </c>
    </row>
    <row r="859" spans="1:17">
      <c r="A859" s="1744" t="s">
        <v>5358</v>
      </c>
      <c r="B859" s="1143" t="s">
        <v>5545</v>
      </c>
      <c r="C859" s="1520">
        <v>4.4000000000000004</v>
      </c>
      <c r="D859" s="1483">
        <v>7.4</v>
      </c>
      <c r="E859" s="1484" t="s">
        <v>1078</v>
      </c>
      <c r="F859" s="1520">
        <v>4.5999999999999996</v>
      </c>
      <c r="G859" s="1483">
        <v>2.5</v>
      </c>
      <c r="H859" s="1484" t="s">
        <v>1078</v>
      </c>
      <c r="I859" s="1520">
        <v>7.3</v>
      </c>
      <c r="J859" s="1483">
        <v>9.6999999999999993</v>
      </c>
      <c r="K859" s="1484" t="s">
        <v>1078</v>
      </c>
      <c r="L859" s="1520">
        <v>2.1</v>
      </c>
      <c r="M859" s="1483">
        <v>3.4</v>
      </c>
      <c r="N859" s="1484" t="s">
        <v>1078</v>
      </c>
      <c r="O859" s="1520">
        <v>6.4</v>
      </c>
      <c r="P859" s="1483">
        <v>3.2</v>
      </c>
      <c r="Q859" s="1484" t="s">
        <v>1078</v>
      </c>
    </row>
    <row r="860" spans="1:17">
      <c r="A860" s="1345" t="s">
        <v>5359</v>
      </c>
      <c r="B860" s="1304" t="s">
        <v>5546</v>
      </c>
      <c r="C860" s="1521">
        <v>0.02</v>
      </c>
      <c r="D860" s="1522">
        <v>0.01</v>
      </c>
      <c r="E860" s="1523" t="s">
        <v>1078</v>
      </c>
      <c r="F860" s="1521">
        <v>0.08</v>
      </c>
      <c r="G860" s="1522">
        <v>0.11</v>
      </c>
      <c r="H860" s="1523" t="s">
        <v>1078</v>
      </c>
      <c r="I860" s="1521">
        <v>0.1</v>
      </c>
      <c r="J860" s="1522">
        <v>0.1</v>
      </c>
      <c r="K860" s="1523" t="s">
        <v>1078</v>
      </c>
      <c r="L860" s="1521">
        <v>-0.04</v>
      </c>
      <c r="M860" s="1522">
        <v>-7.0000000000000007E-2</v>
      </c>
      <c r="N860" s="1523" t="s">
        <v>1078</v>
      </c>
      <c r="O860" s="1521">
        <v>-0.04</v>
      </c>
      <c r="P860" s="1522">
        <v>-0.1</v>
      </c>
      <c r="Q860" s="1523" t="s">
        <v>1078</v>
      </c>
    </row>
    <row r="861" spans="1:17">
      <c r="A861" s="1358" t="s">
        <v>5360</v>
      </c>
      <c r="B861" s="1143" t="s">
        <v>5547</v>
      </c>
      <c r="C861" s="1524" t="s">
        <v>2261</v>
      </c>
      <c r="D861" s="1525" t="s">
        <v>2261</v>
      </c>
      <c r="E861" s="1526" t="s">
        <v>1078</v>
      </c>
      <c r="F861" s="1524" t="s">
        <v>2261</v>
      </c>
      <c r="G861" s="1525" t="s">
        <v>2261</v>
      </c>
      <c r="H861" s="1526" t="s">
        <v>1078</v>
      </c>
      <c r="I861" s="1524" t="s">
        <v>2261</v>
      </c>
      <c r="J861" s="1525" t="s">
        <v>2261</v>
      </c>
      <c r="K861" s="1526" t="s">
        <v>1078</v>
      </c>
      <c r="L861" s="1524" t="s">
        <v>2261</v>
      </c>
      <c r="M861" s="1525" t="s">
        <v>2261</v>
      </c>
      <c r="N861" s="1526" t="s">
        <v>1078</v>
      </c>
      <c r="O861" s="1524" t="s">
        <v>2261</v>
      </c>
      <c r="P861" s="1525" t="s">
        <v>2261</v>
      </c>
      <c r="Q861" s="1526" t="s">
        <v>1078</v>
      </c>
    </row>
    <row r="862" spans="1:17">
      <c r="A862" s="1345" t="s">
        <v>5361</v>
      </c>
      <c r="B862" s="1304" t="s">
        <v>5548</v>
      </c>
      <c r="C862" s="1527"/>
      <c r="D862" s="1528">
        <v>0.02</v>
      </c>
      <c r="E862" s="1529"/>
      <c r="F862" s="1527"/>
      <c r="G862" s="1528">
        <v>0.11</v>
      </c>
      <c r="H862" s="1529"/>
      <c r="I862" s="1527"/>
      <c r="J862" s="1528">
        <v>0.1</v>
      </c>
      <c r="K862" s="1529"/>
      <c r="L862" s="1527"/>
      <c r="M862" s="1528">
        <v>-0.04</v>
      </c>
      <c r="N862" s="1529"/>
      <c r="O862" s="1527"/>
      <c r="P862" s="1528">
        <v>-0.04</v>
      </c>
      <c r="Q862" s="1529"/>
    </row>
    <row r="863" spans="1:17">
      <c r="A863" s="1358" t="s">
        <v>5362</v>
      </c>
      <c r="B863" s="1143" t="s">
        <v>5549</v>
      </c>
      <c r="C863" s="1363"/>
      <c r="D863" s="1214" t="s">
        <v>2261</v>
      </c>
      <c r="E863" s="1215"/>
      <c r="F863" s="1363"/>
      <c r="G863" s="1214" t="s">
        <v>2261</v>
      </c>
      <c r="H863" s="1215"/>
      <c r="I863" s="1363"/>
      <c r="J863" s="1214" t="s">
        <v>2261</v>
      </c>
      <c r="K863" s="1215"/>
      <c r="L863" s="1363"/>
      <c r="M863" s="1214" t="s">
        <v>2261</v>
      </c>
      <c r="N863" s="1215"/>
      <c r="O863" s="1363"/>
      <c r="P863" s="1214" t="s">
        <v>2261</v>
      </c>
      <c r="Q863" s="1215"/>
    </row>
    <row r="864" spans="1:17">
      <c r="A864" s="1344" t="s">
        <v>7265</v>
      </c>
      <c r="B864" s="1139" t="s">
        <v>5852</v>
      </c>
      <c r="C864" s="1300" t="s">
        <v>7256</v>
      </c>
      <c r="D864" s="1301" t="s">
        <v>7257</v>
      </c>
      <c r="E864" s="1302" t="s">
        <v>7258</v>
      </c>
      <c r="F864" s="1300" t="s">
        <v>6654</v>
      </c>
      <c r="G864" s="1301" t="s">
        <v>6655</v>
      </c>
      <c r="H864" s="1302" t="s">
        <v>6656</v>
      </c>
      <c r="I864" s="1300" t="s">
        <v>6373</v>
      </c>
      <c r="J864" s="1301" t="s">
        <v>6374</v>
      </c>
      <c r="K864" s="1302" t="s">
        <v>6375</v>
      </c>
      <c r="L864" s="1300" t="s">
        <v>7603</v>
      </c>
      <c r="M864" s="1301" t="s">
        <v>7604</v>
      </c>
      <c r="N864" s="1302" t="s">
        <v>7605</v>
      </c>
      <c r="O864" s="1300" t="s">
        <v>6373</v>
      </c>
      <c r="P864" s="1301" t="s">
        <v>6374</v>
      </c>
      <c r="Q864" s="1302" t="s">
        <v>6375</v>
      </c>
    </row>
    <row r="865" spans="1:17">
      <c r="A865" s="1345" t="s">
        <v>7259</v>
      </c>
      <c r="B865" s="1304" t="s">
        <v>5534</v>
      </c>
      <c r="C865" s="1510">
        <v>22</v>
      </c>
      <c r="D865" s="1511">
        <v>21</v>
      </c>
      <c r="E865" s="1512" t="s">
        <v>1078</v>
      </c>
      <c r="F865" s="1510">
        <v>15</v>
      </c>
      <c r="G865" s="1511">
        <v>15</v>
      </c>
      <c r="H865" s="1512" t="s">
        <v>1078</v>
      </c>
      <c r="I865" s="1510">
        <v>26</v>
      </c>
      <c r="J865" s="1511">
        <v>25</v>
      </c>
      <c r="K865" s="1512" t="s">
        <v>1078</v>
      </c>
      <c r="L865" s="1510">
        <v>23</v>
      </c>
      <c r="M865" s="1511">
        <v>26</v>
      </c>
      <c r="N865" s="1512" t="s">
        <v>1078</v>
      </c>
      <c r="O865" s="1510">
        <v>19</v>
      </c>
      <c r="P865" s="1511">
        <v>19</v>
      </c>
      <c r="Q865" s="1512" t="s">
        <v>1078</v>
      </c>
    </row>
    <row r="866" spans="1:17">
      <c r="A866" s="1349" t="s">
        <v>7260</v>
      </c>
      <c r="B866" s="1350" t="s">
        <v>5535</v>
      </c>
      <c r="C866" s="1513">
        <v>18</v>
      </c>
      <c r="D866" s="1514">
        <v>17</v>
      </c>
      <c r="E866" s="1515" t="s">
        <v>1078</v>
      </c>
      <c r="F866" s="1513">
        <v>13</v>
      </c>
      <c r="G866" s="1514">
        <v>13</v>
      </c>
      <c r="H866" s="1515" t="s">
        <v>1078</v>
      </c>
      <c r="I866" s="1513">
        <v>21</v>
      </c>
      <c r="J866" s="1514">
        <v>20</v>
      </c>
      <c r="K866" s="1515" t="s">
        <v>1078</v>
      </c>
      <c r="L866" s="1513">
        <v>16</v>
      </c>
      <c r="M866" s="1514">
        <v>18</v>
      </c>
      <c r="N866" s="1515" t="s">
        <v>1078</v>
      </c>
      <c r="O866" s="1513">
        <v>14</v>
      </c>
      <c r="P866" s="1514">
        <v>13</v>
      </c>
      <c r="Q866" s="1515" t="s">
        <v>1078</v>
      </c>
    </row>
    <row r="867" spans="1:17">
      <c r="A867" s="1349" t="s">
        <v>7261</v>
      </c>
      <c r="B867" s="1350" t="s">
        <v>5536</v>
      </c>
      <c r="C867" s="1516">
        <v>71</v>
      </c>
      <c r="D867" s="1485">
        <v>71.3</v>
      </c>
      <c r="E867" s="1486" t="s">
        <v>1078</v>
      </c>
      <c r="F867" s="1516">
        <v>71.599999999999994</v>
      </c>
      <c r="G867" s="1485">
        <v>71.599999999999994</v>
      </c>
      <c r="H867" s="1486" t="s">
        <v>1078</v>
      </c>
      <c r="I867" s="1516">
        <v>71.2</v>
      </c>
      <c r="J867" s="1485">
        <v>72.099999999999994</v>
      </c>
      <c r="K867" s="1486" t="s">
        <v>1078</v>
      </c>
      <c r="L867" s="1516">
        <v>71.7</v>
      </c>
      <c r="M867" s="1485">
        <v>72.7</v>
      </c>
      <c r="N867" s="1486" t="s">
        <v>1078</v>
      </c>
      <c r="O867" s="1516">
        <v>70.900000000000006</v>
      </c>
      <c r="P867" s="1485">
        <v>71.599999999999994</v>
      </c>
      <c r="Q867" s="1486" t="s">
        <v>1078</v>
      </c>
    </row>
    <row r="868" spans="1:17">
      <c r="A868" s="1349" t="s">
        <v>7262</v>
      </c>
      <c r="B868" s="1350" t="s">
        <v>5537</v>
      </c>
      <c r="C868" s="1516">
        <v>70.400000000000006</v>
      </c>
      <c r="D868" s="1485">
        <v>70.5</v>
      </c>
      <c r="E868" s="1486" t="s">
        <v>1078</v>
      </c>
      <c r="F868" s="1516">
        <v>71.2</v>
      </c>
      <c r="G868" s="1485">
        <v>71</v>
      </c>
      <c r="H868" s="1486" t="s">
        <v>1078</v>
      </c>
      <c r="I868" s="1516">
        <v>70.8</v>
      </c>
      <c r="J868" s="1485">
        <v>71.5</v>
      </c>
      <c r="K868" s="1486" t="s">
        <v>1078</v>
      </c>
      <c r="L868" s="1516">
        <v>71.2</v>
      </c>
      <c r="M868" s="1485">
        <v>71.400000000000006</v>
      </c>
      <c r="N868" s="1486" t="s">
        <v>1078</v>
      </c>
      <c r="O868" s="1516">
        <v>70.3</v>
      </c>
      <c r="P868" s="1485">
        <v>71.099999999999994</v>
      </c>
      <c r="Q868" s="1486" t="s">
        <v>1078</v>
      </c>
    </row>
    <row r="869" spans="1:17">
      <c r="A869" s="1349" t="s">
        <v>5351</v>
      </c>
      <c r="B869" s="1350" t="s">
        <v>5538</v>
      </c>
      <c r="C869" s="1517">
        <v>0.56999999999999995</v>
      </c>
      <c r="D869" s="1518">
        <v>0.51</v>
      </c>
      <c r="E869" s="1519" t="s">
        <v>1078</v>
      </c>
      <c r="F869" s="1517">
        <v>0.72</v>
      </c>
      <c r="G869" s="1518">
        <v>0.62</v>
      </c>
      <c r="H869" s="1519" t="s">
        <v>1078</v>
      </c>
      <c r="I869" s="1517">
        <v>0.43</v>
      </c>
      <c r="J869" s="1518">
        <v>0.4</v>
      </c>
      <c r="K869" s="1519" t="s">
        <v>1078</v>
      </c>
      <c r="L869" s="1517">
        <v>0.38</v>
      </c>
      <c r="M869" s="1518">
        <v>0.52</v>
      </c>
      <c r="N869" s="1519" t="s">
        <v>1078</v>
      </c>
      <c r="O869" s="1517">
        <v>0.38</v>
      </c>
      <c r="P869" s="1518">
        <v>0.51</v>
      </c>
      <c r="Q869" s="1519" t="s">
        <v>1078</v>
      </c>
    </row>
    <row r="870" spans="1:17">
      <c r="A870" s="1349" t="s">
        <v>5352</v>
      </c>
      <c r="B870" s="1350" t="s">
        <v>5539</v>
      </c>
      <c r="C870" s="1517">
        <v>2.6</v>
      </c>
      <c r="D870" s="1518">
        <v>2.46</v>
      </c>
      <c r="E870" s="1519" t="s">
        <v>1078</v>
      </c>
      <c r="F870" s="1517">
        <v>2.4300000000000002</v>
      </c>
      <c r="G870" s="1518">
        <v>2.4700000000000002</v>
      </c>
      <c r="H870" s="1519" t="s">
        <v>1078</v>
      </c>
      <c r="I870" s="1517">
        <v>2.06</v>
      </c>
      <c r="J870" s="1518">
        <v>2.33</v>
      </c>
      <c r="K870" s="1519" t="s">
        <v>1078</v>
      </c>
      <c r="L870" s="1517">
        <v>1.96</v>
      </c>
      <c r="M870" s="1518">
        <v>1.56</v>
      </c>
      <c r="N870" s="1519" t="s">
        <v>1078</v>
      </c>
      <c r="O870" s="1517">
        <v>2.11</v>
      </c>
      <c r="P870" s="1518">
        <v>2.35</v>
      </c>
      <c r="Q870" s="1519" t="s">
        <v>1078</v>
      </c>
    </row>
    <row r="871" spans="1:17">
      <c r="A871" s="1349" t="s">
        <v>5353</v>
      </c>
      <c r="B871" s="1350" t="s">
        <v>5540</v>
      </c>
      <c r="C871" s="1517">
        <v>-0.68</v>
      </c>
      <c r="D871" s="1518">
        <v>-0.61</v>
      </c>
      <c r="E871" s="1519" t="s">
        <v>1078</v>
      </c>
      <c r="F871" s="1517">
        <v>-0.75</v>
      </c>
      <c r="G871" s="1518">
        <v>-0.64</v>
      </c>
      <c r="H871" s="1519" t="s">
        <v>1078</v>
      </c>
      <c r="I871" s="1517">
        <v>-0.7</v>
      </c>
      <c r="J871" s="1518">
        <v>-0.6</v>
      </c>
      <c r="K871" s="1519" t="s">
        <v>1078</v>
      </c>
      <c r="L871" s="1517">
        <v>-0.64</v>
      </c>
      <c r="M871" s="1518">
        <v>-0.65</v>
      </c>
      <c r="N871" s="1519" t="s">
        <v>1078</v>
      </c>
      <c r="O871" s="1517">
        <v>-0.7</v>
      </c>
      <c r="P871" s="1518">
        <v>-0.76</v>
      </c>
      <c r="Q871" s="1519" t="s">
        <v>1078</v>
      </c>
    </row>
    <row r="872" spans="1:17">
      <c r="A872" s="1349" t="s">
        <v>5354</v>
      </c>
      <c r="B872" s="1350" t="s">
        <v>5541</v>
      </c>
      <c r="C872" s="1517">
        <v>0.17</v>
      </c>
      <c r="D872" s="1518">
        <v>0.17</v>
      </c>
      <c r="E872" s="1519" t="s">
        <v>1078</v>
      </c>
      <c r="F872" s="1517">
        <v>0.21</v>
      </c>
      <c r="G872" s="1518">
        <v>0.28999999999999998</v>
      </c>
      <c r="H872" s="1519" t="s">
        <v>1078</v>
      </c>
      <c r="I872" s="1517">
        <v>0.18</v>
      </c>
      <c r="J872" s="1518">
        <v>0.19</v>
      </c>
      <c r="K872" s="1519" t="s">
        <v>1078</v>
      </c>
      <c r="L872" s="1517">
        <v>0.17</v>
      </c>
      <c r="M872" s="1518">
        <v>0.2</v>
      </c>
      <c r="N872" s="1519" t="s">
        <v>1078</v>
      </c>
      <c r="O872" s="1517">
        <v>0.18</v>
      </c>
      <c r="P872" s="1518">
        <v>0.19</v>
      </c>
      <c r="Q872" s="1519" t="s">
        <v>1078</v>
      </c>
    </row>
    <row r="873" spans="1:17">
      <c r="A873" s="1349" t="s">
        <v>5355</v>
      </c>
      <c r="B873" s="1350" t="s">
        <v>5542</v>
      </c>
      <c r="C873" s="1517">
        <v>0.17</v>
      </c>
      <c r="D873" s="1518">
        <v>0.19</v>
      </c>
      <c r="E873" s="1519" t="s">
        <v>1078</v>
      </c>
      <c r="F873" s="1517">
        <v>0.2</v>
      </c>
      <c r="G873" s="1518">
        <v>0.28000000000000003</v>
      </c>
      <c r="H873" s="1519" t="s">
        <v>1078</v>
      </c>
      <c r="I873" s="1517">
        <v>0.2</v>
      </c>
      <c r="J873" s="1518">
        <v>0.21</v>
      </c>
      <c r="K873" s="1519" t="s">
        <v>1078</v>
      </c>
      <c r="L873" s="1517">
        <v>0.2</v>
      </c>
      <c r="M873" s="1518">
        <v>0.22</v>
      </c>
      <c r="N873" s="1519" t="s">
        <v>1078</v>
      </c>
      <c r="O873" s="1517">
        <v>0.2</v>
      </c>
      <c r="P873" s="1518">
        <v>0.2</v>
      </c>
      <c r="Q873" s="1519" t="s">
        <v>1078</v>
      </c>
    </row>
    <row r="874" spans="1:17">
      <c r="A874" s="1349" t="s">
        <v>5356</v>
      </c>
      <c r="B874" s="1350" t="s">
        <v>5543</v>
      </c>
      <c r="C874" s="1517">
        <v>0.23</v>
      </c>
      <c r="D874" s="1518">
        <v>0.25</v>
      </c>
      <c r="E874" s="1519" t="s">
        <v>1078</v>
      </c>
      <c r="F874" s="1517">
        <v>0.22</v>
      </c>
      <c r="G874" s="1518">
        <v>0.28999999999999998</v>
      </c>
      <c r="H874" s="1519" t="s">
        <v>1078</v>
      </c>
      <c r="I874" s="1517">
        <v>0.28000000000000003</v>
      </c>
      <c r="J874" s="1518">
        <v>0.28000000000000003</v>
      </c>
      <c r="K874" s="1519" t="s">
        <v>1078</v>
      </c>
      <c r="L874" s="1517">
        <v>0.24</v>
      </c>
      <c r="M874" s="1518">
        <v>0.27</v>
      </c>
      <c r="N874" s="1519" t="s">
        <v>1078</v>
      </c>
      <c r="O874" s="1517">
        <v>0.24</v>
      </c>
      <c r="P874" s="1518">
        <v>0.26</v>
      </c>
      <c r="Q874" s="1519" t="s">
        <v>1078</v>
      </c>
    </row>
    <row r="875" spans="1:17">
      <c r="A875" s="1349" t="s">
        <v>5357</v>
      </c>
      <c r="B875" s="1350" t="s">
        <v>5544</v>
      </c>
      <c r="C875" s="1516">
        <v>7.3</v>
      </c>
      <c r="D875" s="1485">
        <v>7.3</v>
      </c>
      <c r="E875" s="1486" t="s">
        <v>1078</v>
      </c>
      <c r="F875" s="1516">
        <v>12.6</v>
      </c>
      <c r="G875" s="1485">
        <v>5.5</v>
      </c>
      <c r="H875" s="1486" t="s">
        <v>1078</v>
      </c>
      <c r="I875" s="1516">
        <v>11.9</v>
      </c>
      <c r="J875" s="1485">
        <v>11.6</v>
      </c>
      <c r="K875" s="1486" t="s">
        <v>1078</v>
      </c>
      <c r="L875" s="1516">
        <v>6.3</v>
      </c>
      <c r="M875" s="1485">
        <v>7.7</v>
      </c>
      <c r="N875" s="1486" t="s">
        <v>1078</v>
      </c>
      <c r="O875" s="1516">
        <v>8.1</v>
      </c>
      <c r="P875" s="1485">
        <v>9.6999999999999993</v>
      </c>
      <c r="Q875" s="1486" t="s">
        <v>1078</v>
      </c>
    </row>
    <row r="876" spans="1:17">
      <c r="A876" s="1744" t="s">
        <v>5358</v>
      </c>
      <c r="B876" s="1143" t="s">
        <v>5545</v>
      </c>
      <c r="C876" s="1520">
        <v>3.6</v>
      </c>
      <c r="D876" s="1483">
        <v>9.8000000000000007</v>
      </c>
      <c r="E876" s="1484" t="s">
        <v>1078</v>
      </c>
      <c r="F876" s="1520">
        <v>2.7</v>
      </c>
      <c r="G876" s="1483">
        <v>4.4000000000000004</v>
      </c>
      <c r="H876" s="1484" t="s">
        <v>1078</v>
      </c>
      <c r="I876" s="1520">
        <v>4.2</v>
      </c>
      <c r="J876" s="1483">
        <v>6.4</v>
      </c>
      <c r="K876" s="1484" t="s">
        <v>1078</v>
      </c>
      <c r="L876" s="1520">
        <v>4.3</v>
      </c>
      <c r="M876" s="1483">
        <v>5.0999999999999996</v>
      </c>
      <c r="N876" s="1484" t="s">
        <v>1078</v>
      </c>
      <c r="O876" s="1520">
        <v>5.0999999999999996</v>
      </c>
      <c r="P876" s="1483">
        <v>8.6999999999999993</v>
      </c>
      <c r="Q876" s="1484" t="s">
        <v>1078</v>
      </c>
    </row>
    <row r="877" spans="1:17">
      <c r="A877" s="1345" t="s">
        <v>5359</v>
      </c>
      <c r="B877" s="1304" t="s">
        <v>5546</v>
      </c>
      <c r="C877" s="1521">
        <v>0.03</v>
      </c>
      <c r="D877" s="1522">
        <v>0.03</v>
      </c>
      <c r="E877" s="1523" t="s">
        <v>1078</v>
      </c>
      <c r="F877" s="1521">
        <v>0.1</v>
      </c>
      <c r="G877" s="1522">
        <v>0.12</v>
      </c>
      <c r="H877" s="1523" t="s">
        <v>1078</v>
      </c>
      <c r="I877" s="1521">
        <v>7.0000000000000007E-2</v>
      </c>
      <c r="J877" s="1522">
        <v>0.08</v>
      </c>
      <c r="K877" s="1523" t="s">
        <v>1078</v>
      </c>
      <c r="L877" s="1521">
        <v>-0.06</v>
      </c>
      <c r="M877" s="1522">
        <v>-0.02</v>
      </c>
      <c r="N877" s="1523" t="s">
        <v>1078</v>
      </c>
      <c r="O877" s="1521">
        <v>-0.02</v>
      </c>
      <c r="P877" s="1522">
        <v>-7.0000000000000007E-2</v>
      </c>
      <c r="Q877" s="1523" t="s">
        <v>1078</v>
      </c>
    </row>
    <row r="878" spans="1:17">
      <c r="A878" s="1358" t="s">
        <v>5360</v>
      </c>
      <c r="B878" s="1143" t="s">
        <v>5547</v>
      </c>
      <c r="C878" s="1524" t="s">
        <v>2261</v>
      </c>
      <c r="D878" s="1525" t="s">
        <v>2261</v>
      </c>
      <c r="E878" s="1526" t="s">
        <v>1078</v>
      </c>
      <c r="F878" s="1524" t="s">
        <v>2261</v>
      </c>
      <c r="G878" s="1525" t="s">
        <v>2261</v>
      </c>
      <c r="H878" s="1526" t="s">
        <v>1078</v>
      </c>
      <c r="I878" s="1524" t="s">
        <v>2261</v>
      </c>
      <c r="J878" s="1525" t="s">
        <v>2261</v>
      </c>
      <c r="K878" s="1526" t="s">
        <v>1078</v>
      </c>
      <c r="L878" s="1524" t="s">
        <v>2261</v>
      </c>
      <c r="M878" s="1525" t="s">
        <v>2261</v>
      </c>
      <c r="N878" s="1526" t="s">
        <v>1078</v>
      </c>
      <c r="O878" s="1524" t="s">
        <v>2261</v>
      </c>
      <c r="P878" s="1525" t="s">
        <v>2261</v>
      </c>
      <c r="Q878" s="1526" t="s">
        <v>1078</v>
      </c>
    </row>
    <row r="879" spans="1:17">
      <c r="A879" s="1345" t="s">
        <v>5361</v>
      </c>
      <c r="B879" s="1304" t="s">
        <v>5548</v>
      </c>
      <c r="C879" s="1527"/>
      <c r="D879" s="1528">
        <v>0.03</v>
      </c>
      <c r="E879" s="1529"/>
      <c r="F879" s="1527"/>
      <c r="G879" s="1528">
        <v>0.12</v>
      </c>
      <c r="H879" s="1529"/>
      <c r="I879" s="1527"/>
      <c r="J879" s="1528">
        <v>0.08</v>
      </c>
      <c r="K879" s="1529"/>
      <c r="L879" s="1527"/>
      <c r="M879" s="1528">
        <v>-0.02</v>
      </c>
      <c r="N879" s="1529"/>
      <c r="O879" s="1527"/>
      <c r="P879" s="1528">
        <v>-0.02</v>
      </c>
      <c r="Q879" s="1529"/>
    </row>
    <row r="880" spans="1:17">
      <c r="A880" s="1358" t="s">
        <v>5362</v>
      </c>
      <c r="B880" s="1143" t="s">
        <v>5549</v>
      </c>
      <c r="C880" s="1363"/>
      <c r="D880" s="1214" t="s">
        <v>2261</v>
      </c>
      <c r="E880" s="1215"/>
      <c r="F880" s="1363"/>
      <c r="G880" s="1214" t="s">
        <v>2261</v>
      </c>
      <c r="H880" s="1215"/>
      <c r="I880" s="1363"/>
      <c r="J880" s="1214" t="s">
        <v>2261</v>
      </c>
      <c r="K880" s="1215"/>
      <c r="L880" s="1363"/>
      <c r="M880" s="1214" t="s">
        <v>2261</v>
      </c>
      <c r="N880" s="1215"/>
      <c r="O880" s="1363"/>
      <c r="P880" s="1214" t="s">
        <v>2261</v>
      </c>
      <c r="Q880" s="1215"/>
    </row>
    <row r="881" spans="1:17">
      <c r="A881" s="1342" t="s">
        <v>7264</v>
      </c>
      <c r="B881" s="1139" t="s">
        <v>5405</v>
      </c>
      <c r="C881" s="1328"/>
      <c r="D881" s="1244" t="s">
        <v>1078</v>
      </c>
      <c r="E881" s="1209"/>
      <c r="F881" s="1328"/>
      <c r="G881" s="1244" t="s">
        <v>1078</v>
      </c>
      <c r="H881" s="1209"/>
      <c r="I881" s="1328"/>
      <c r="J881" s="1244" t="s">
        <v>1078</v>
      </c>
      <c r="K881" s="1209"/>
      <c r="L881" s="1328"/>
      <c r="M881" s="1244" t="s">
        <v>1078</v>
      </c>
      <c r="N881" s="1209"/>
      <c r="O881" s="1328"/>
      <c r="P881" s="1244" t="s">
        <v>1078</v>
      </c>
      <c r="Q881" s="1209"/>
    </row>
    <row r="882" spans="1:17">
      <c r="A882" s="1344" t="s">
        <v>7266</v>
      </c>
      <c r="B882" s="1139" t="s">
        <v>5853</v>
      </c>
      <c r="C882" s="1300" t="s">
        <v>7256</v>
      </c>
      <c r="D882" s="1301" t="s">
        <v>7257</v>
      </c>
      <c r="E882" s="1302" t="s">
        <v>7258</v>
      </c>
      <c r="F882" s="1300" t="s">
        <v>6654</v>
      </c>
      <c r="G882" s="1301" t="s">
        <v>6655</v>
      </c>
      <c r="H882" s="1302" t="s">
        <v>6656</v>
      </c>
      <c r="I882" s="1300" t="s">
        <v>6373</v>
      </c>
      <c r="J882" s="1301" t="s">
        <v>6374</v>
      </c>
      <c r="K882" s="1302" t="s">
        <v>6375</v>
      </c>
      <c r="L882" s="1300" t="s">
        <v>7603</v>
      </c>
      <c r="M882" s="1301" t="s">
        <v>7604</v>
      </c>
      <c r="N882" s="1302" t="s">
        <v>7605</v>
      </c>
      <c r="O882" s="1300" t="s">
        <v>6373</v>
      </c>
      <c r="P882" s="1301" t="s">
        <v>6374</v>
      </c>
      <c r="Q882" s="1302" t="s">
        <v>6375</v>
      </c>
    </row>
    <row r="883" spans="1:17">
      <c r="A883" s="1345" t="s">
        <v>7259</v>
      </c>
      <c r="B883" s="1304" t="s">
        <v>5534</v>
      </c>
      <c r="C883" s="1510" t="s">
        <v>1078</v>
      </c>
      <c r="D883" s="1511" t="s">
        <v>1078</v>
      </c>
      <c r="E883" s="1512" t="s">
        <v>1078</v>
      </c>
      <c r="F883" s="1510" t="s">
        <v>1078</v>
      </c>
      <c r="G883" s="1511" t="s">
        <v>1078</v>
      </c>
      <c r="H883" s="1512" t="s">
        <v>1078</v>
      </c>
      <c r="I883" s="1510" t="s">
        <v>1078</v>
      </c>
      <c r="J883" s="1511" t="s">
        <v>1078</v>
      </c>
      <c r="K883" s="1512" t="s">
        <v>1078</v>
      </c>
      <c r="L883" s="1510" t="s">
        <v>1078</v>
      </c>
      <c r="M883" s="1511" t="s">
        <v>1078</v>
      </c>
      <c r="N883" s="1512" t="s">
        <v>1078</v>
      </c>
      <c r="O883" s="1510" t="s">
        <v>1078</v>
      </c>
      <c r="P883" s="1511" t="s">
        <v>1078</v>
      </c>
      <c r="Q883" s="1512" t="s">
        <v>1078</v>
      </c>
    </row>
    <row r="884" spans="1:17">
      <c r="A884" s="1349" t="s">
        <v>7260</v>
      </c>
      <c r="B884" s="1350" t="s">
        <v>5535</v>
      </c>
      <c r="C884" s="1513" t="s">
        <v>1078</v>
      </c>
      <c r="D884" s="1514" t="s">
        <v>1078</v>
      </c>
      <c r="E884" s="1515" t="s">
        <v>1078</v>
      </c>
      <c r="F884" s="1513" t="s">
        <v>1078</v>
      </c>
      <c r="G884" s="1514" t="s">
        <v>1078</v>
      </c>
      <c r="H884" s="1515" t="s">
        <v>1078</v>
      </c>
      <c r="I884" s="1513" t="s">
        <v>1078</v>
      </c>
      <c r="J884" s="1514" t="s">
        <v>1078</v>
      </c>
      <c r="K884" s="1515" t="s">
        <v>1078</v>
      </c>
      <c r="L884" s="1513" t="s">
        <v>1078</v>
      </c>
      <c r="M884" s="1514" t="s">
        <v>1078</v>
      </c>
      <c r="N884" s="1515" t="s">
        <v>1078</v>
      </c>
      <c r="O884" s="1513" t="s">
        <v>1078</v>
      </c>
      <c r="P884" s="1514" t="s">
        <v>1078</v>
      </c>
      <c r="Q884" s="1515" t="s">
        <v>1078</v>
      </c>
    </row>
    <row r="885" spans="1:17">
      <c r="A885" s="1349" t="s">
        <v>7261</v>
      </c>
      <c r="B885" s="1350" t="s">
        <v>5536</v>
      </c>
      <c r="C885" s="1516" t="s">
        <v>1078</v>
      </c>
      <c r="D885" s="1485" t="s">
        <v>1078</v>
      </c>
      <c r="E885" s="1486" t="s">
        <v>1078</v>
      </c>
      <c r="F885" s="1516" t="s">
        <v>1078</v>
      </c>
      <c r="G885" s="1485" t="s">
        <v>1078</v>
      </c>
      <c r="H885" s="1486" t="s">
        <v>1078</v>
      </c>
      <c r="I885" s="1516" t="s">
        <v>1078</v>
      </c>
      <c r="J885" s="1485" t="s">
        <v>1078</v>
      </c>
      <c r="K885" s="1486" t="s">
        <v>1078</v>
      </c>
      <c r="L885" s="1516" t="s">
        <v>1078</v>
      </c>
      <c r="M885" s="1485" t="s">
        <v>1078</v>
      </c>
      <c r="N885" s="1486" t="s">
        <v>1078</v>
      </c>
      <c r="O885" s="1516" t="s">
        <v>1078</v>
      </c>
      <c r="P885" s="1485" t="s">
        <v>1078</v>
      </c>
      <c r="Q885" s="1486" t="s">
        <v>1078</v>
      </c>
    </row>
    <row r="886" spans="1:17">
      <c r="A886" s="1349" t="s">
        <v>7262</v>
      </c>
      <c r="B886" s="1350" t="s">
        <v>5537</v>
      </c>
      <c r="C886" s="1516" t="s">
        <v>1078</v>
      </c>
      <c r="D886" s="1485" t="s">
        <v>1078</v>
      </c>
      <c r="E886" s="1486" t="s">
        <v>1078</v>
      </c>
      <c r="F886" s="1516" t="s">
        <v>1078</v>
      </c>
      <c r="G886" s="1485" t="s">
        <v>1078</v>
      </c>
      <c r="H886" s="1486" t="s">
        <v>1078</v>
      </c>
      <c r="I886" s="1516" t="s">
        <v>1078</v>
      </c>
      <c r="J886" s="1485" t="s">
        <v>1078</v>
      </c>
      <c r="K886" s="1486" t="s">
        <v>1078</v>
      </c>
      <c r="L886" s="1516" t="s">
        <v>1078</v>
      </c>
      <c r="M886" s="1485" t="s">
        <v>1078</v>
      </c>
      <c r="N886" s="1486" t="s">
        <v>1078</v>
      </c>
      <c r="O886" s="1516" t="s">
        <v>1078</v>
      </c>
      <c r="P886" s="1485" t="s">
        <v>1078</v>
      </c>
      <c r="Q886" s="1486" t="s">
        <v>1078</v>
      </c>
    </row>
    <row r="887" spans="1:17">
      <c r="A887" s="1349" t="s">
        <v>5351</v>
      </c>
      <c r="B887" s="1350" t="s">
        <v>5538</v>
      </c>
      <c r="C887" s="1517" t="s">
        <v>1078</v>
      </c>
      <c r="D887" s="1518" t="s">
        <v>1078</v>
      </c>
      <c r="E887" s="1519" t="s">
        <v>1078</v>
      </c>
      <c r="F887" s="1517" t="s">
        <v>1078</v>
      </c>
      <c r="G887" s="1518" t="s">
        <v>1078</v>
      </c>
      <c r="H887" s="1519" t="s">
        <v>1078</v>
      </c>
      <c r="I887" s="1517" t="s">
        <v>1078</v>
      </c>
      <c r="J887" s="1518" t="s">
        <v>1078</v>
      </c>
      <c r="K887" s="1519" t="s">
        <v>1078</v>
      </c>
      <c r="L887" s="1517" t="s">
        <v>1078</v>
      </c>
      <c r="M887" s="1518" t="s">
        <v>1078</v>
      </c>
      <c r="N887" s="1519" t="s">
        <v>1078</v>
      </c>
      <c r="O887" s="1517" t="s">
        <v>1078</v>
      </c>
      <c r="P887" s="1518" t="s">
        <v>1078</v>
      </c>
      <c r="Q887" s="1519" t="s">
        <v>1078</v>
      </c>
    </row>
    <row r="888" spans="1:17">
      <c r="A888" s="1349" t="s">
        <v>5352</v>
      </c>
      <c r="B888" s="1350" t="s">
        <v>5539</v>
      </c>
      <c r="C888" s="1517" t="s">
        <v>1078</v>
      </c>
      <c r="D888" s="1518" t="s">
        <v>1078</v>
      </c>
      <c r="E888" s="1519" t="s">
        <v>1078</v>
      </c>
      <c r="F888" s="1517" t="s">
        <v>1078</v>
      </c>
      <c r="G888" s="1518" t="s">
        <v>1078</v>
      </c>
      <c r="H888" s="1519" t="s">
        <v>1078</v>
      </c>
      <c r="I888" s="1517" t="s">
        <v>1078</v>
      </c>
      <c r="J888" s="1518" t="s">
        <v>1078</v>
      </c>
      <c r="K888" s="1519" t="s">
        <v>1078</v>
      </c>
      <c r="L888" s="1517" t="s">
        <v>1078</v>
      </c>
      <c r="M888" s="1518" t="s">
        <v>1078</v>
      </c>
      <c r="N888" s="1519" t="s">
        <v>1078</v>
      </c>
      <c r="O888" s="1517" t="s">
        <v>1078</v>
      </c>
      <c r="P888" s="1518" t="s">
        <v>1078</v>
      </c>
      <c r="Q888" s="1519" t="s">
        <v>1078</v>
      </c>
    </row>
    <row r="889" spans="1:17">
      <c r="A889" s="1349" t="s">
        <v>5353</v>
      </c>
      <c r="B889" s="1350" t="s">
        <v>5540</v>
      </c>
      <c r="C889" s="1517" t="s">
        <v>1078</v>
      </c>
      <c r="D889" s="1518" t="s">
        <v>1078</v>
      </c>
      <c r="E889" s="1519" t="s">
        <v>1078</v>
      </c>
      <c r="F889" s="1517" t="s">
        <v>1078</v>
      </c>
      <c r="G889" s="1518" t="s">
        <v>1078</v>
      </c>
      <c r="H889" s="1519" t="s">
        <v>1078</v>
      </c>
      <c r="I889" s="1517" t="s">
        <v>1078</v>
      </c>
      <c r="J889" s="1518" t="s">
        <v>1078</v>
      </c>
      <c r="K889" s="1519" t="s">
        <v>1078</v>
      </c>
      <c r="L889" s="1517" t="s">
        <v>1078</v>
      </c>
      <c r="M889" s="1518" t="s">
        <v>1078</v>
      </c>
      <c r="N889" s="1519" t="s">
        <v>1078</v>
      </c>
      <c r="O889" s="1517" t="s">
        <v>1078</v>
      </c>
      <c r="P889" s="1518" t="s">
        <v>1078</v>
      </c>
      <c r="Q889" s="1519" t="s">
        <v>1078</v>
      </c>
    </row>
    <row r="890" spans="1:17">
      <c r="A890" s="1349" t="s">
        <v>5354</v>
      </c>
      <c r="B890" s="1350" t="s">
        <v>5541</v>
      </c>
      <c r="C890" s="1517" t="s">
        <v>1078</v>
      </c>
      <c r="D890" s="1518" t="s">
        <v>1078</v>
      </c>
      <c r="E890" s="1519" t="s">
        <v>1078</v>
      </c>
      <c r="F890" s="1517" t="s">
        <v>1078</v>
      </c>
      <c r="G890" s="1518" t="s">
        <v>1078</v>
      </c>
      <c r="H890" s="1519" t="s">
        <v>1078</v>
      </c>
      <c r="I890" s="1517" t="s">
        <v>1078</v>
      </c>
      <c r="J890" s="1518" t="s">
        <v>1078</v>
      </c>
      <c r="K890" s="1519" t="s">
        <v>1078</v>
      </c>
      <c r="L890" s="1517" t="s">
        <v>1078</v>
      </c>
      <c r="M890" s="1518" t="s">
        <v>1078</v>
      </c>
      <c r="N890" s="1519" t="s">
        <v>1078</v>
      </c>
      <c r="O890" s="1517" t="s">
        <v>1078</v>
      </c>
      <c r="P890" s="1518" t="s">
        <v>1078</v>
      </c>
      <c r="Q890" s="1519" t="s">
        <v>1078</v>
      </c>
    </row>
    <row r="891" spans="1:17">
      <c r="A891" s="1349" t="s">
        <v>5355</v>
      </c>
      <c r="B891" s="1350" t="s">
        <v>5542</v>
      </c>
      <c r="C891" s="1517" t="s">
        <v>1078</v>
      </c>
      <c r="D891" s="1518" t="s">
        <v>1078</v>
      </c>
      <c r="E891" s="1519" t="s">
        <v>1078</v>
      </c>
      <c r="F891" s="1517" t="s">
        <v>1078</v>
      </c>
      <c r="G891" s="1518" t="s">
        <v>1078</v>
      </c>
      <c r="H891" s="1519" t="s">
        <v>1078</v>
      </c>
      <c r="I891" s="1517" t="s">
        <v>1078</v>
      </c>
      <c r="J891" s="1518" t="s">
        <v>1078</v>
      </c>
      <c r="K891" s="1519" t="s">
        <v>1078</v>
      </c>
      <c r="L891" s="1517" t="s">
        <v>1078</v>
      </c>
      <c r="M891" s="1518" t="s">
        <v>1078</v>
      </c>
      <c r="N891" s="1519" t="s">
        <v>1078</v>
      </c>
      <c r="O891" s="1517" t="s">
        <v>1078</v>
      </c>
      <c r="P891" s="1518" t="s">
        <v>1078</v>
      </c>
      <c r="Q891" s="1519" t="s">
        <v>1078</v>
      </c>
    </row>
    <row r="892" spans="1:17">
      <c r="A892" s="1349" t="s">
        <v>5356</v>
      </c>
      <c r="B892" s="1350" t="s">
        <v>5543</v>
      </c>
      <c r="C892" s="1517" t="s">
        <v>1078</v>
      </c>
      <c r="D892" s="1518" t="s">
        <v>1078</v>
      </c>
      <c r="E892" s="1519" t="s">
        <v>1078</v>
      </c>
      <c r="F892" s="1517" t="s">
        <v>1078</v>
      </c>
      <c r="G892" s="1518" t="s">
        <v>1078</v>
      </c>
      <c r="H892" s="1519" t="s">
        <v>1078</v>
      </c>
      <c r="I892" s="1517" t="s">
        <v>1078</v>
      </c>
      <c r="J892" s="1518" t="s">
        <v>1078</v>
      </c>
      <c r="K892" s="1519" t="s">
        <v>1078</v>
      </c>
      <c r="L892" s="1517" t="s">
        <v>1078</v>
      </c>
      <c r="M892" s="1518" t="s">
        <v>1078</v>
      </c>
      <c r="N892" s="1519" t="s">
        <v>1078</v>
      </c>
      <c r="O892" s="1517" t="s">
        <v>1078</v>
      </c>
      <c r="P892" s="1518" t="s">
        <v>1078</v>
      </c>
      <c r="Q892" s="1519" t="s">
        <v>1078</v>
      </c>
    </row>
    <row r="893" spans="1:17">
      <c r="A893" s="1349" t="s">
        <v>5357</v>
      </c>
      <c r="B893" s="1350" t="s">
        <v>5544</v>
      </c>
      <c r="C893" s="1516" t="s">
        <v>1078</v>
      </c>
      <c r="D893" s="1485" t="s">
        <v>1078</v>
      </c>
      <c r="E893" s="1486" t="s">
        <v>1078</v>
      </c>
      <c r="F893" s="1516" t="s">
        <v>1078</v>
      </c>
      <c r="G893" s="1485" t="s">
        <v>1078</v>
      </c>
      <c r="H893" s="1486" t="s">
        <v>1078</v>
      </c>
      <c r="I893" s="1516" t="s">
        <v>1078</v>
      </c>
      <c r="J893" s="1485" t="s">
        <v>1078</v>
      </c>
      <c r="K893" s="1486" t="s">
        <v>1078</v>
      </c>
      <c r="L893" s="1516" t="s">
        <v>1078</v>
      </c>
      <c r="M893" s="1485" t="s">
        <v>1078</v>
      </c>
      <c r="N893" s="1486" t="s">
        <v>1078</v>
      </c>
      <c r="O893" s="1516" t="s">
        <v>1078</v>
      </c>
      <c r="P893" s="1485" t="s">
        <v>1078</v>
      </c>
      <c r="Q893" s="1486" t="s">
        <v>1078</v>
      </c>
    </row>
    <row r="894" spans="1:17">
      <c r="A894" s="1745" t="s">
        <v>5358</v>
      </c>
      <c r="B894" s="1309" t="s">
        <v>5545</v>
      </c>
      <c r="C894" s="1530" t="s">
        <v>1078</v>
      </c>
      <c r="D894" s="1481" t="s">
        <v>1078</v>
      </c>
      <c r="E894" s="1482" t="s">
        <v>1078</v>
      </c>
      <c r="F894" s="1530" t="s">
        <v>1078</v>
      </c>
      <c r="G894" s="1481" t="s">
        <v>1078</v>
      </c>
      <c r="H894" s="1482" t="s">
        <v>1078</v>
      </c>
      <c r="I894" s="1530" t="s">
        <v>1078</v>
      </c>
      <c r="J894" s="1481" t="s">
        <v>1078</v>
      </c>
      <c r="K894" s="1482" t="s">
        <v>1078</v>
      </c>
      <c r="L894" s="1530" t="s">
        <v>1078</v>
      </c>
      <c r="M894" s="1481" t="s">
        <v>1078</v>
      </c>
      <c r="N894" s="1482" t="s">
        <v>1078</v>
      </c>
      <c r="O894" s="1530" t="s">
        <v>1078</v>
      </c>
      <c r="P894" s="1481" t="s">
        <v>1078</v>
      </c>
      <c r="Q894" s="1482" t="s">
        <v>1078</v>
      </c>
    </row>
    <row r="895" spans="1:17">
      <c r="A895" s="1358" t="s">
        <v>5359</v>
      </c>
      <c r="B895" s="1143" t="s">
        <v>5546</v>
      </c>
      <c r="C895" s="1524" t="s">
        <v>1078</v>
      </c>
      <c r="D895" s="1525" t="s">
        <v>1078</v>
      </c>
      <c r="E895" s="1526" t="s">
        <v>1078</v>
      </c>
      <c r="F895" s="1524" t="s">
        <v>1078</v>
      </c>
      <c r="G895" s="1525" t="s">
        <v>1078</v>
      </c>
      <c r="H895" s="1526" t="s">
        <v>1078</v>
      </c>
      <c r="I895" s="1524" t="s">
        <v>1078</v>
      </c>
      <c r="J895" s="1525" t="s">
        <v>1078</v>
      </c>
      <c r="K895" s="1526" t="s">
        <v>1078</v>
      </c>
      <c r="L895" s="1524" t="s">
        <v>1078</v>
      </c>
      <c r="M895" s="1525" t="s">
        <v>1078</v>
      </c>
      <c r="N895" s="1526" t="s">
        <v>1078</v>
      </c>
      <c r="O895" s="1524" t="s">
        <v>1078</v>
      </c>
      <c r="P895" s="1525" t="s">
        <v>1078</v>
      </c>
      <c r="Q895" s="1526" t="s">
        <v>1078</v>
      </c>
    </row>
    <row r="896" spans="1:17">
      <c r="A896" s="1358" t="s">
        <v>5361</v>
      </c>
      <c r="B896" s="1143" t="s">
        <v>5548</v>
      </c>
      <c r="C896" s="1531"/>
      <c r="D896" s="1532" t="s">
        <v>1078</v>
      </c>
      <c r="E896" s="1533"/>
      <c r="F896" s="1531"/>
      <c r="G896" s="1532" t="s">
        <v>1078</v>
      </c>
      <c r="H896" s="1533"/>
      <c r="I896" s="1531"/>
      <c r="J896" s="1532" t="s">
        <v>1078</v>
      </c>
      <c r="K896" s="1533"/>
      <c r="L896" s="1531"/>
      <c r="M896" s="1532" t="s">
        <v>1078</v>
      </c>
      <c r="N896" s="1533"/>
      <c r="O896" s="1531"/>
      <c r="P896" s="1532" t="s">
        <v>1078</v>
      </c>
      <c r="Q896" s="1533"/>
    </row>
    <row r="897" spans="1:17">
      <c r="A897" s="1344" t="s">
        <v>7267</v>
      </c>
      <c r="B897" s="1139" t="s">
        <v>5854</v>
      </c>
      <c r="C897" s="1300" t="s">
        <v>7256</v>
      </c>
      <c r="D897" s="1301" t="s">
        <v>7257</v>
      </c>
      <c r="E897" s="1302" t="s">
        <v>7258</v>
      </c>
      <c r="F897" s="1300" t="s">
        <v>6654</v>
      </c>
      <c r="G897" s="1301" t="s">
        <v>6655</v>
      </c>
      <c r="H897" s="1302" t="s">
        <v>6656</v>
      </c>
      <c r="I897" s="1300" t="s">
        <v>6373</v>
      </c>
      <c r="J897" s="1301" t="s">
        <v>6374</v>
      </c>
      <c r="K897" s="1302" t="s">
        <v>6375</v>
      </c>
      <c r="L897" s="1300" t="s">
        <v>7603</v>
      </c>
      <c r="M897" s="1301" t="s">
        <v>7604</v>
      </c>
      <c r="N897" s="1302" t="s">
        <v>7605</v>
      </c>
      <c r="O897" s="1300" t="s">
        <v>6373</v>
      </c>
      <c r="P897" s="1301" t="s">
        <v>6374</v>
      </c>
      <c r="Q897" s="1302" t="s">
        <v>6375</v>
      </c>
    </row>
    <row r="898" spans="1:17">
      <c r="A898" s="1345" t="s">
        <v>7259</v>
      </c>
      <c r="B898" s="1304" t="s">
        <v>5534</v>
      </c>
      <c r="C898" s="1510" t="s">
        <v>1078</v>
      </c>
      <c r="D898" s="1511" t="s">
        <v>1078</v>
      </c>
      <c r="E898" s="1512" t="s">
        <v>1078</v>
      </c>
      <c r="F898" s="1510" t="s">
        <v>1078</v>
      </c>
      <c r="G898" s="1511" t="s">
        <v>1078</v>
      </c>
      <c r="H898" s="1512" t="s">
        <v>1078</v>
      </c>
      <c r="I898" s="1510" t="s">
        <v>1078</v>
      </c>
      <c r="J898" s="1511" t="s">
        <v>1078</v>
      </c>
      <c r="K898" s="1512" t="s">
        <v>1078</v>
      </c>
      <c r="L898" s="1510" t="s">
        <v>1078</v>
      </c>
      <c r="M898" s="1511" t="s">
        <v>1078</v>
      </c>
      <c r="N898" s="1512" t="s">
        <v>1078</v>
      </c>
      <c r="O898" s="1510" t="s">
        <v>1078</v>
      </c>
      <c r="P898" s="1511" t="s">
        <v>1078</v>
      </c>
      <c r="Q898" s="1512" t="s">
        <v>1078</v>
      </c>
    </row>
    <row r="899" spans="1:17">
      <c r="A899" s="1349" t="s">
        <v>7260</v>
      </c>
      <c r="B899" s="1350" t="s">
        <v>5535</v>
      </c>
      <c r="C899" s="1513" t="s">
        <v>1078</v>
      </c>
      <c r="D899" s="1514" t="s">
        <v>1078</v>
      </c>
      <c r="E899" s="1515" t="s">
        <v>1078</v>
      </c>
      <c r="F899" s="1513" t="s">
        <v>1078</v>
      </c>
      <c r="G899" s="1514" t="s">
        <v>1078</v>
      </c>
      <c r="H899" s="1515" t="s">
        <v>1078</v>
      </c>
      <c r="I899" s="1513" t="s">
        <v>1078</v>
      </c>
      <c r="J899" s="1514" t="s">
        <v>1078</v>
      </c>
      <c r="K899" s="1515" t="s">
        <v>1078</v>
      </c>
      <c r="L899" s="1513" t="s">
        <v>1078</v>
      </c>
      <c r="M899" s="1514" t="s">
        <v>1078</v>
      </c>
      <c r="N899" s="1515" t="s">
        <v>1078</v>
      </c>
      <c r="O899" s="1513" t="s">
        <v>1078</v>
      </c>
      <c r="P899" s="1514" t="s">
        <v>1078</v>
      </c>
      <c r="Q899" s="1515" t="s">
        <v>1078</v>
      </c>
    </row>
    <row r="900" spans="1:17">
      <c r="A900" s="1349" t="s">
        <v>7261</v>
      </c>
      <c r="B900" s="1350" t="s">
        <v>5536</v>
      </c>
      <c r="C900" s="1516" t="s">
        <v>1078</v>
      </c>
      <c r="D900" s="1485" t="s">
        <v>1078</v>
      </c>
      <c r="E900" s="1486" t="s">
        <v>1078</v>
      </c>
      <c r="F900" s="1516" t="s">
        <v>1078</v>
      </c>
      <c r="G900" s="1485" t="s">
        <v>1078</v>
      </c>
      <c r="H900" s="1486" t="s">
        <v>1078</v>
      </c>
      <c r="I900" s="1516" t="s">
        <v>1078</v>
      </c>
      <c r="J900" s="1485" t="s">
        <v>1078</v>
      </c>
      <c r="K900" s="1486" t="s">
        <v>1078</v>
      </c>
      <c r="L900" s="1516" t="s">
        <v>1078</v>
      </c>
      <c r="M900" s="1485" t="s">
        <v>1078</v>
      </c>
      <c r="N900" s="1486" t="s">
        <v>1078</v>
      </c>
      <c r="O900" s="1516" t="s">
        <v>1078</v>
      </c>
      <c r="P900" s="1485" t="s">
        <v>1078</v>
      </c>
      <c r="Q900" s="1486" t="s">
        <v>1078</v>
      </c>
    </row>
    <row r="901" spans="1:17">
      <c r="A901" s="1349" t="s">
        <v>7262</v>
      </c>
      <c r="B901" s="1350" t="s">
        <v>5537</v>
      </c>
      <c r="C901" s="1516" t="s">
        <v>1078</v>
      </c>
      <c r="D901" s="1485" t="s">
        <v>1078</v>
      </c>
      <c r="E901" s="1486" t="s">
        <v>1078</v>
      </c>
      <c r="F901" s="1516" t="s">
        <v>1078</v>
      </c>
      <c r="G901" s="1485" t="s">
        <v>1078</v>
      </c>
      <c r="H901" s="1486" t="s">
        <v>1078</v>
      </c>
      <c r="I901" s="1516" t="s">
        <v>1078</v>
      </c>
      <c r="J901" s="1485" t="s">
        <v>1078</v>
      </c>
      <c r="K901" s="1486" t="s">
        <v>1078</v>
      </c>
      <c r="L901" s="1516" t="s">
        <v>1078</v>
      </c>
      <c r="M901" s="1485" t="s">
        <v>1078</v>
      </c>
      <c r="N901" s="1486" t="s">
        <v>1078</v>
      </c>
      <c r="O901" s="1516" t="s">
        <v>1078</v>
      </c>
      <c r="P901" s="1485" t="s">
        <v>1078</v>
      </c>
      <c r="Q901" s="1486" t="s">
        <v>1078</v>
      </c>
    </row>
    <row r="902" spans="1:17">
      <c r="A902" s="1349" t="s">
        <v>5351</v>
      </c>
      <c r="B902" s="1350" t="s">
        <v>5538</v>
      </c>
      <c r="C902" s="1517" t="s">
        <v>1078</v>
      </c>
      <c r="D902" s="1518" t="s">
        <v>1078</v>
      </c>
      <c r="E902" s="1519" t="s">
        <v>1078</v>
      </c>
      <c r="F902" s="1517" t="s">
        <v>1078</v>
      </c>
      <c r="G902" s="1518" t="s">
        <v>1078</v>
      </c>
      <c r="H902" s="1519" t="s">
        <v>1078</v>
      </c>
      <c r="I902" s="1517" t="s">
        <v>1078</v>
      </c>
      <c r="J902" s="1518" t="s">
        <v>1078</v>
      </c>
      <c r="K902" s="1519" t="s">
        <v>1078</v>
      </c>
      <c r="L902" s="1517" t="s">
        <v>1078</v>
      </c>
      <c r="M902" s="1518" t="s">
        <v>1078</v>
      </c>
      <c r="N902" s="1519" t="s">
        <v>1078</v>
      </c>
      <c r="O902" s="1517" t="s">
        <v>1078</v>
      </c>
      <c r="P902" s="1518" t="s">
        <v>1078</v>
      </c>
      <c r="Q902" s="1519" t="s">
        <v>1078</v>
      </c>
    </row>
    <row r="903" spans="1:17">
      <c r="A903" s="1349" t="s">
        <v>5352</v>
      </c>
      <c r="B903" s="1350" t="s">
        <v>5539</v>
      </c>
      <c r="C903" s="1517" t="s">
        <v>1078</v>
      </c>
      <c r="D903" s="1518" t="s">
        <v>1078</v>
      </c>
      <c r="E903" s="1519" t="s">
        <v>1078</v>
      </c>
      <c r="F903" s="1517" t="s">
        <v>1078</v>
      </c>
      <c r="G903" s="1518" t="s">
        <v>1078</v>
      </c>
      <c r="H903" s="1519" t="s">
        <v>1078</v>
      </c>
      <c r="I903" s="1517" t="s">
        <v>1078</v>
      </c>
      <c r="J903" s="1518" t="s">
        <v>1078</v>
      </c>
      <c r="K903" s="1519" t="s">
        <v>1078</v>
      </c>
      <c r="L903" s="1517" t="s">
        <v>1078</v>
      </c>
      <c r="M903" s="1518" t="s">
        <v>1078</v>
      </c>
      <c r="N903" s="1519" t="s">
        <v>1078</v>
      </c>
      <c r="O903" s="1517" t="s">
        <v>1078</v>
      </c>
      <c r="P903" s="1518" t="s">
        <v>1078</v>
      </c>
      <c r="Q903" s="1519" t="s">
        <v>1078</v>
      </c>
    </row>
    <row r="904" spans="1:17">
      <c r="A904" s="1349" t="s">
        <v>5353</v>
      </c>
      <c r="B904" s="1350" t="s">
        <v>5540</v>
      </c>
      <c r="C904" s="1517" t="s">
        <v>1078</v>
      </c>
      <c r="D904" s="1518" t="s">
        <v>1078</v>
      </c>
      <c r="E904" s="1519" t="s">
        <v>1078</v>
      </c>
      <c r="F904" s="1517" t="s">
        <v>1078</v>
      </c>
      <c r="G904" s="1518" t="s">
        <v>1078</v>
      </c>
      <c r="H904" s="1519" t="s">
        <v>1078</v>
      </c>
      <c r="I904" s="1517" t="s">
        <v>1078</v>
      </c>
      <c r="J904" s="1518" t="s">
        <v>1078</v>
      </c>
      <c r="K904" s="1519" t="s">
        <v>1078</v>
      </c>
      <c r="L904" s="1517" t="s">
        <v>1078</v>
      </c>
      <c r="M904" s="1518" t="s">
        <v>1078</v>
      </c>
      <c r="N904" s="1519" t="s">
        <v>1078</v>
      </c>
      <c r="O904" s="1517" t="s">
        <v>1078</v>
      </c>
      <c r="P904" s="1518" t="s">
        <v>1078</v>
      </c>
      <c r="Q904" s="1519" t="s">
        <v>1078</v>
      </c>
    </row>
    <row r="905" spans="1:17">
      <c r="A905" s="1349" t="s">
        <v>5354</v>
      </c>
      <c r="B905" s="1350" t="s">
        <v>5541</v>
      </c>
      <c r="C905" s="1517" t="s">
        <v>1078</v>
      </c>
      <c r="D905" s="1518" t="s">
        <v>1078</v>
      </c>
      <c r="E905" s="1519" t="s">
        <v>1078</v>
      </c>
      <c r="F905" s="1517" t="s">
        <v>1078</v>
      </c>
      <c r="G905" s="1518" t="s">
        <v>1078</v>
      </c>
      <c r="H905" s="1519" t="s">
        <v>1078</v>
      </c>
      <c r="I905" s="1517" t="s">
        <v>1078</v>
      </c>
      <c r="J905" s="1518" t="s">
        <v>1078</v>
      </c>
      <c r="K905" s="1519" t="s">
        <v>1078</v>
      </c>
      <c r="L905" s="1517" t="s">
        <v>1078</v>
      </c>
      <c r="M905" s="1518" t="s">
        <v>1078</v>
      </c>
      <c r="N905" s="1519" t="s">
        <v>1078</v>
      </c>
      <c r="O905" s="1517" t="s">
        <v>1078</v>
      </c>
      <c r="P905" s="1518" t="s">
        <v>1078</v>
      </c>
      <c r="Q905" s="1519" t="s">
        <v>1078</v>
      </c>
    </row>
    <row r="906" spans="1:17">
      <c r="A906" s="1349" t="s">
        <v>5355</v>
      </c>
      <c r="B906" s="1350" t="s">
        <v>5542</v>
      </c>
      <c r="C906" s="1517" t="s">
        <v>1078</v>
      </c>
      <c r="D906" s="1518" t="s">
        <v>1078</v>
      </c>
      <c r="E906" s="1519" t="s">
        <v>1078</v>
      </c>
      <c r="F906" s="1517" t="s">
        <v>1078</v>
      </c>
      <c r="G906" s="1518" t="s">
        <v>1078</v>
      </c>
      <c r="H906" s="1519" t="s">
        <v>1078</v>
      </c>
      <c r="I906" s="1517" t="s">
        <v>1078</v>
      </c>
      <c r="J906" s="1518" t="s">
        <v>1078</v>
      </c>
      <c r="K906" s="1519" t="s">
        <v>1078</v>
      </c>
      <c r="L906" s="1517" t="s">
        <v>1078</v>
      </c>
      <c r="M906" s="1518" t="s">
        <v>1078</v>
      </c>
      <c r="N906" s="1519" t="s">
        <v>1078</v>
      </c>
      <c r="O906" s="1517" t="s">
        <v>1078</v>
      </c>
      <c r="P906" s="1518" t="s">
        <v>1078</v>
      </c>
      <c r="Q906" s="1519" t="s">
        <v>1078</v>
      </c>
    </row>
    <row r="907" spans="1:17">
      <c r="A907" s="1349" t="s">
        <v>5356</v>
      </c>
      <c r="B907" s="1350" t="s">
        <v>5543</v>
      </c>
      <c r="C907" s="1517" t="s">
        <v>1078</v>
      </c>
      <c r="D907" s="1518" t="s">
        <v>1078</v>
      </c>
      <c r="E907" s="1519" t="s">
        <v>1078</v>
      </c>
      <c r="F907" s="1517" t="s">
        <v>1078</v>
      </c>
      <c r="G907" s="1518" t="s">
        <v>1078</v>
      </c>
      <c r="H907" s="1519" t="s">
        <v>1078</v>
      </c>
      <c r="I907" s="1517" t="s">
        <v>1078</v>
      </c>
      <c r="J907" s="1518" t="s">
        <v>1078</v>
      </c>
      <c r="K907" s="1519" t="s">
        <v>1078</v>
      </c>
      <c r="L907" s="1517" t="s">
        <v>1078</v>
      </c>
      <c r="M907" s="1518" t="s">
        <v>1078</v>
      </c>
      <c r="N907" s="1519" t="s">
        <v>1078</v>
      </c>
      <c r="O907" s="1517" t="s">
        <v>1078</v>
      </c>
      <c r="P907" s="1518" t="s">
        <v>1078</v>
      </c>
      <c r="Q907" s="1519" t="s">
        <v>1078</v>
      </c>
    </row>
    <row r="908" spans="1:17">
      <c r="A908" s="1349" t="s">
        <v>5357</v>
      </c>
      <c r="B908" s="1350" t="s">
        <v>5544</v>
      </c>
      <c r="C908" s="1516" t="s">
        <v>1078</v>
      </c>
      <c r="D908" s="1485" t="s">
        <v>1078</v>
      </c>
      <c r="E908" s="1486" t="s">
        <v>1078</v>
      </c>
      <c r="F908" s="1516" t="s">
        <v>1078</v>
      </c>
      <c r="G908" s="1485" t="s">
        <v>1078</v>
      </c>
      <c r="H908" s="1486" t="s">
        <v>1078</v>
      </c>
      <c r="I908" s="1516" t="s">
        <v>1078</v>
      </c>
      <c r="J908" s="1485" t="s">
        <v>1078</v>
      </c>
      <c r="K908" s="1486" t="s">
        <v>1078</v>
      </c>
      <c r="L908" s="1516" t="s">
        <v>1078</v>
      </c>
      <c r="M908" s="1485" t="s">
        <v>1078</v>
      </c>
      <c r="N908" s="1486" t="s">
        <v>1078</v>
      </c>
      <c r="O908" s="1516" t="s">
        <v>1078</v>
      </c>
      <c r="P908" s="1485" t="s">
        <v>1078</v>
      </c>
      <c r="Q908" s="1486" t="s">
        <v>1078</v>
      </c>
    </row>
    <row r="909" spans="1:17">
      <c r="A909" s="1745" t="s">
        <v>5358</v>
      </c>
      <c r="B909" s="1309" t="s">
        <v>5545</v>
      </c>
      <c r="C909" s="1530" t="s">
        <v>1078</v>
      </c>
      <c r="D909" s="1481" t="s">
        <v>1078</v>
      </c>
      <c r="E909" s="1482" t="s">
        <v>1078</v>
      </c>
      <c r="F909" s="1530" t="s">
        <v>1078</v>
      </c>
      <c r="G909" s="1481" t="s">
        <v>1078</v>
      </c>
      <c r="H909" s="1482" t="s">
        <v>1078</v>
      </c>
      <c r="I909" s="1530" t="s">
        <v>1078</v>
      </c>
      <c r="J909" s="1481" t="s">
        <v>1078</v>
      </c>
      <c r="K909" s="1482" t="s">
        <v>1078</v>
      </c>
      <c r="L909" s="1530" t="s">
        <v>1078</v>
      </c>
      <c r="M909" s="1481" t="s">
        <v>1078</v>
      </c>
      <c r="N909" s="1482" t="s">
        <v>1078</v>
      </c>
      <c r="O909" s="1530" t="s">
        <v>1078</v>
      </c>
      <c r="P909" s="1481" t="s">
        <v>1078</v>
      </c>
      <c r="Q909" s="1482" t="s">
        <v>1078</v>
      </c>
    </row>
    <row r="910" spans="1:17">
      <c r="A910" s="1358" t="s">
        <v>5359</v>
      </c>
      <c r="B910" s="1143" t="s">
        <v>5546</v>
      </c>
      <c r="C910" s="1524" t="s">
        <v>1078</v>
      </c>
      <c r="D910" s="1525" t="s">
        <v>1078</v>
      </c>
      <c r="E910" s="1526" t="s">
        <v>1078</v>
      </c>
      <c r="F910" s="1524" t="s">
        <v>1078</v>
      </c>
      <c r="G910" s="1525" t="s">
        <v>1078</v>
      </c>
      <c r="H910" s="1526" t="s">
        <v>1078</v>
      </c>
      <c r="I910" s="1524" t="s">
        <v>1078</v>
      </c>
      <c r="J910" s="1525" t="s">
        <v>1078</v>
      </c>
      <c r="K910" s="1526" t="s">
        <v>1078</v>
      </c>
      <c r="L910" s="1524" t="s">
        <v>1078</v>
      </c>
      <c r="M910" s="1525" t="s">
        <v>1078</v>
      </c>
      <c r="N910" s="1526" t="s">
        <v>1078</v>
      </c>
      <c r="O910" s="1524" t="s">
        <v>1078</v>
      </c>
      <c r="P910" s="1525" t="s">
        <v>1078</v>
      </c>
      <c r="Q910" s="1526" t="s">
        <v>1078</v>
      </c>
    </row>
    <row r="911" spans="1:17">
      <c r="A911" s="1342" t="s">
        <v>5361</v>
      </c>
      <c r="B911" s="1139" t="s">
        <v>5548</v>
      </c>
      <c r="C911" s="1534"/>
      <c r="D911" s="1456" t="s">
        <v>1078</v>
      </c>
      <c r="E911" s="1535"/>
      <c r="F911" s="1534"/>
      <c r="G911" s="1456" t="s">
        <v>1078</v>
      </c>
      <c r="H911" s="1535"/>
      <c r="I911" s="1534"/>
      <c r="J911" s="1456" t="s">
        <v>1078</v>
      </c>
      <c r="K911" s="1535"/>
      <c r="L911" s="1534"/>
      <c r="M911" s="1456" t="s">
        <v>1078</v>
      </c>
      <c r="N911" s="1535"/>
      <c r="O911" s="1534"/>
      <c r="P911" s="1456" t="s">
        <v>1078</v>
      </c>
      <c r="Q911" s="1535"/>
    </row>
    <row r="912" spans="1:17" ht="19.5" thickBot="1">
      <c r="A912" s="1365" t="s">
        <v>7264</v>
      </c>
      <c r="B912" s="1141" t="s">
        <v>5405</v>
      </c>
      <c r="C912" s="1366"/>
      <c r="D912" s="1245" t="s">
        <v>1078</v>
      </c>
      <c r="E912" s="1212"/>
      <c r="F912" s="1366"/>
      <c r="G912" s="1245" t="s">
        <v>1078</v>
      </c>
      <c r="H912" s="1212"/>
      <c r="I912" s="1366"/>
      <c r="J912" s="1245" t="s">
        <v>1078</v>
      </c>
      <c r="K912" s="1212"/>
      <c r="L912" s="1366"/>
      <c r="M912" s="1245" t="s">
        <v>1078</v>
      </c>
      <c r="N912" s="1212"/>
      <c r="O912" s="1366"/>
      <c r="P912" s="1245" t="s">
        <v>1078</v>
      </c>
      <c r="Q912" s="1212"/>
    </row>
    <row r="913" spans="1:17" ht="19.5" thickTop="1">
      <c r="A913" s="2073" t="s">
        <v>5375</v>
      </c>
      <c r="B913" s="2074" t="s">
        <v>5855</v>
      </c>
      <c r="C913" s="2075"/>
      <c r="D913" s="2076"/>
      <c r="E913" s="2077"/>
      <c r="F913" s="2075"/>
      <c r="G913" s="2076"/>
      <c r="H913" s="2077"/>
      <c r="I913" s="2075"/>
      <c r="J913" s="2076"/>
      <c r="K913" s="2077"/>
      <c r="L913" s="2075"/>
      <c r="M913" s="2076"/>
      <c r="N913" s="2077"/>
      <c r="O913" s="2075"/>
      <c r="P913" s="2076"/>
      <c r="Q913" s="2077"/>
    </row>
    <row r="914" spans="1:17">
      <c r="A914" s="1382" t="s">
        <v>7166</v>
      </c>
      <c r="B914" s="1160" t="s">
        <v>5416</v>
      </c>
      <c r="C914" s="1328"/>
      <c r="D914" s="1477">
        <v>5</v>
      </c>
      <c r="E914" s="1209"/>
      <c r="F914" s="1328"/>
      <c r="G914" s="1477">
        <v>5</v>
      </c>
      <c r="H914" s="1209"/>
      <c r="I914" s="1328"/>
      <c r="J914" s="1477">
        <v>5</v>
      </c>
      <c r="K914" s="1209"/>
      <c r="L914" s="1328"/>
      <c r="M914" s="1477">
        <v>4</v>
      </c>
      <c r="N914" s="1209"/>
      <c r="O914" s="1328"/>
      <c r="P914" s="1477">
        <v>5</v>
      </c>
      <c r="Q914" s="1209"/>
    </row>
    <row r="915" spans="1:17">
      <c r="A915" s="1382" t="s">
        <v>7171</v>
      </c>
      <c r="B915" s="1160" t="s">
        <v>5409</v>
      </c>
      <c r="C915" s="1328"/>
      <c r="D915" s="1383">
        <v>5</v>
      </c>
      <c r="E915" s="1209"/>
      <c r="F915" s="1328"/>
      <c r="G915" s="1383">
        <v>5</v>
      </c>
      <c r="H915" s="1209"/>
      <c r="I915" s="1328"/>
      <c r="J915" s="1383">
        <v>5</v>
      </c>
      <c r="K915" s="1209"/>
      <c r="L915" s="1328"/>
      <c r="M915" s="1383">
        <v>1.4</v>
      </c>
      <c r="N915" s="1209"/>
      <c r="O915" s="1328"/>
      <c r="P915" s="1383">
        <v>5</v>
      </c>
      <c r="Q915" s="1209"/>
    </row>
    <row r="916" spans="1:17">
      <c r="A916" s="1384" t="s">
        <v>5005</v>
      </c>
      <c r="B916" s="1139" t="s">
        <v>5007</v>
      </c>
      <c r="C916" s="1328"/>
      <c r="D916" s="1208" t="s">
        <v>7335</v>
      </c>
      <c r="E916" s="1209"/>
      <c r="F916" s="1328"/>
      <c r="G916" s="1208" t="s">
        <v>7567</v>
      </c>
      <c r="H916" s="1209"/>
      <c r="I916" s="1328"/>
      <c r="J916" s="1208" t="s">
        <v>7583</v>
      </c>
      <c r="K916" s="1209"/>
      <c r="L916" s="1328"/>
      <c r="M916" s="1208" t="s">
        <v>7594</v>
      </c>
      <c r="N916" s="1209"/>
      <c r="O916" s="1328"/>
      <c r="P916" s="1208" t="s">
        <v>7623</v>
      </c>
      <c r="Q916" s="1209"/>
    </row>
    <row r="917" spans="1:17" ht="42">
      <c r="A917" s="1384" t="s">
        <v>7268</v>
      </c>
      <c r="B917" s="1139" t="s">
        <v>5565</v>
      </c>
      <c r="C917" s="1385" t="s">
        <v>7269</v>
      </c>
      <c r="D917" s="1301" t="s">
        <v>7270</v>
      </c>
      <c r="E917" s="2163"/>
      <c r="F917" s="1385" t="s">
        <v>6657</v>
      </c>
      <c r="G917" s="1301" t="s">
        <v>6658</v>
      </c>
      <c r="H917" s="2004"/>
      <c r="I917" s="1385" t="s">
        <v>6376</v>
      </c>
      <c r="J917" s="1301" t="s">
        <v>6377</v>
      </c>
      <c r="K917" s="2004"/>
      <c r="L917" s="1385" t="s">
        <v>7606</v>
      </c>
      <c r="M917" s="1301" t="s">
        <v>7607</v>
      </c>
      <c r="N917" s="2004"/>
      <c r="O917" s="1385" t="s">
        <v>6376</v>
      </c>
      <c r="P917" s="1301" t="s">
        <v>6377</v>
      </c>
      <c r="Q917" s="2004"/>
    </row>
    <row r="918" spans="1:17">
      <c r="A918" s="1384" t="s">
        <v>7271</v>
      </c>
      <c r="B918" s="1139" t="s">
        <v>5566</v>
      </c>
      <c r="C918" s="1387" t="s">
        <v>4805</v>
      </c>
      <c r="D918" s="696" t="s">
        <v>4374</v>
      </c>
      <c r="E918" s="2003"/>
      <c r="F918" s="1387" t="s">
        <v>4805</v>
      </c>
      <c r="G918" s="696" t="s">
        <v>4374</v>
      </c>
      <c r="H918" s="2168"/>
      <c r="I918" s="1387" t="s">
        <v>4805</v>
      </c>
      <c r="J918" s="696" t="s">
        <v>4374</v>
      </c>
      <c r="K918" s="2170"/>
      <c r="L918" s="1387" t="s">
        <v>4374</v>
      </c>
      <c r="M918" s="696" t="s">
        <v>4805</v>
      </c>
      <c r="N918" s="2168"/>
      <c r="O918" s="1387" t="s">
        <v>4805</v>
      </c>
      <c r="P918" s="696" t="s">
        <v>4374</v>
      </c>
      <c r="Q918" s="2168"/>
    </row>
    <row r="919" spans="1:17">
      <c r="A919" s="1384" t="s">
        <v>7272</v>
      </c>
      <c r="B919" s="1139" t="s">
        <v>5567</v>
      </c>
      <c r="C919" s="1538">
        <v>15</v>
      </c>
      <c r="D919" s="1539" t="s">
        <v>2261</v>
      </c>
      <c r="E919" s="2164"/>
      <c r="F919" s="1538">
        <v>10</v>
      </c>
      <c r="G919" s="1539">
        <v>0</v>
      </c>
      <c r="H919" s="2164"/>
      <c r="I919" s="1538">
        <v>30</v>
      </c>
      <c r="J919" s="1539">
        <v>0</v>
      </c>
      <c r="K919" s="2003"/>
      <c r="L919" s="1538">
        <v>0</v>
      </c>
      <c r="M919" s="1539">
        <v>30</v>
      </c>
      <c r="N919" s="2164"/>
      <c r="O919" s="1538">
        <v>10</v>
      </c>
      <c r="P919" s="1539">
        <v>0</v>
      </c>
      <c r="Q919" s="2164"/>
    </row>
    <row r="920" spans="1:17" ht="19.5" thickBot="1">
      <c r="A920" s="2078" t="s">
        <v>7273</v>
      </c>
      <c r="B920" s="2039" t="s">
        <v>5568</v>
      </c>
      <c r="C920" s="2017" t="s">
        <v>2261</v>
      </c>
      <c r="D920" s="2018" t="s">
        <v>2261</v>
      </c>
      <c r="E920" s="2164"/>
      <c r="F920" s="2017" t="s">
        <v>2261</v>
      </c>
      <c r="G920" s="2018" t="s">
        <v>2261</v>
      </c>
      <c r="H920" s="2119"/>
      <c r="I920" s="2017" t="s">
        <v>2261</v>
      </c>
      <c r="J920" s="2018" t="s">
        <v>2261</v>
      </c>
      <c r="K920" s="2119"/>
      <c r="L920" s="2017" t="s">
        <v>2261</v>
      </c>
      <c r="M920" s="2018" t="s">
        <v>2261</v>
      </c>
      <c r="N920" s="2119"/>
      <c r="O920" s="2017" t="s">
        <v>2261</v>
      </c>
      <c r="P920" s="2018" t="s">
        <v>2261</v>
      </c>
      <c r="Q920" s="2119"/>
    </row>
    <row r="921" spans="1:17" ht="19.5" thickTop="1">
      <c r="A921" s="2120" t="s">
        <v>5376</v>
      </c>
      <c r="B921" s="2121" t="s">
        <v>5856</v>
      </c>
      <c r="C921" s="2122"/>
      <c r="D921" s="2123"/>
      <c r="E921" s="2124"/>
      <c r="F921" s="2122"/>
      <c r="G921" s="2123"/>
      <c r="H921" s="2124"/>
      <c r="I921" s="2122"/>
      <c r="J921" s="2123"/>
      <c r="K921" s="2124"/>
      <c r="L921" s="2122"/>
      <c r="M921" s="2123"/>
      <c r="N921" s="2124"/>
      <c r="O921" s="2122"/>
      <c r="P921" s="2123"/>
      <c r="Q921" s="2124"/>
    </row>
    <row r="922" spans="1:17">
      <c r="A922" s="1762" t="s">
        <v>7166</v>
      </c>
      <c r="B922" s="1160" t="s">
        <v>5416</v>
      </c>
      <c r="C922" s="1328"/>
      <c r="D922" s="1477">
        <v>5</v>
      </c>
      <c r="E922" s="1209"/>
      <c r="F922" s="1328"/>
      <c r="G922" s="1477">
        <v>4</v>
      </c>
      <c r="H922" s="1209"/>
      <c r="I922" s="1328"/>
      <c r="J922" s="1477">
        <v>5</v>
      </c>
      <c r="K922" s="1209"/>
      <c r="L922" s="1328"/>
      <c r="M922" s="1477">
        <v>4</v>
      </c>
      <c r="N922" s="1209"/>
      <c r="O922" s="1328"/>
      <c r="P922" s="1477">
        <v>4</v>
      </c>
      <c r="Q922" s="1209"/>
    </row>
    <row r="923" spans="1:17">
      <c r="A923" s="1762" t="s">
        <v>7171</v>
      </c>
      <c r="B923" s="1160" t="s">
        <v>5409</v>
      </c>
      <c r="C923" s="1328"/>
      <c r="D923" s="1393">
        <v>2</v>
      </c>
      <c r="E923" s="1209"/>
      <c r="F923" s="1328"/>
      <c r="G923" s="1393">
        <v>1.4</v>
      </c>
      <c r="H923" s="1209"/>
      <c r="I923" s="1328"/>
      <c r="J923" s="1393">
        <v>2</v>
      </c>
      <c r="K923" s="1209"/>
      <c r="L923" s="1328"/>
      <c r="M923" s="1393">
        <v>1.4</v>
      </c>
      <c r="N923" s="1209"/>
      <c r="O923" s="1328"/>
      <c r="P923" s="1393">
        <v>1.4</v>
      </c>
      <c r="Q923" s="1209"/>
    </row>
    <row r="924" spans="1:17">
      <c r="A924" s="1763" t="s">
        <v>5005</v>
      </c>
      <c r="B924" s="1139" t="s">
        <v>5007</v>
      </c>
      <c r="C924" s="1328"/>
      <c r="D924" s="1208" t="s">
        <v>7335</v>
      </c>
      <c r="E924" s="1209"/>
      <c r="F924" s="1328"/>
      <c r="G924" s="1208" t="s">
        <v>7567</v>
      </c>
      <c r="H924" s="1209"/>
      <c r="I924" s="1328"/>
      <c r="J924" s="1208" t="s">
        <v>7583</v>
      </c>
      <c r="K924" s="1209"/>
      <c r="L924" s="1328"/>
      <c r="M924" s="1208" t="s">
        <v>7594</v>
      </c>
      <c r="N924" s="1209"/>
      <c r="O924" s="1328"/>
      <c r="P924" s="1208" t="s">
        <v>7623</v>
      </c>
      <c r="Q924" s="1209"/>
    </row>
    <row r="925" spans="1:17">
      <c r="A925" s="1763" t="s">
        <v>5315</v>
      </c>
      <c r="B925" s="1139" t="s">
        <v>7044</v>
      </c>
      <c r="C925" s="1328"/>
      <c r="D925" s="1208" t="s">
        <v>7337</v>
      </c>
      <c r="E925" s="1209"/>
      <c r="F925" s="1328"/>
      <c r="G925" s="1208" t="s">
        <v>7569</v>
      </c>
      <c r="H925" s="1209"/>
      <c r="I925" s="1328"/>
      <c r="J925" s="1208" t="s">
        <v>7585</v>
      </c>
      <c r="K925" s="1209"/>
      <c r="L925" s="1328"/>
      <c r="M925" s="1208" t="s">
        <v>7595</v>
      </c>
      <c r="N925" s="1209"/>
      <c r="O925" s="1328"/>
      <c r="P925" s="1208" t="s">
        <v>7624</v>
      </c>
      <c r="Q925" s="1209"/>
    </row>
    <row r="926" spans="1:17">
      <c r="A926" s="1763" t="s">
        <v>5316</v>
      </c>
      <c r="B926" s="1139" t="s">
        <v>5489</v>
      </c>
      <c r="C926" s="1328"/>
      <c r="D926" s="1208" t="s">
        <v>7507</v>
      </c>
      <c r="E926" s="1209"/>
      <c r="F926" s="1328"/>
      <c r="G926" s="1208" t="s">
        <v>7576</v>
      </c>
      <c r="H926" s="1209"/>
      <c r="I926" s="1328"/>
      <c r="J926" s="1208" t="s">
        <v>7592</v>
      </c>
      <c r="K926" s="1209"/>
      <c r="L926" s="1328"/>
      <c r="M926" s="1208" t="s">
        <v>7601</v>
      </c>
      <c r="N926" s="1209"/>
      <c r="O926" s="1328"/>
      <c r="P926" s="1208" t="s">
        <v>7631</v>
      </c>
      <c r="Q926" s="1209"/>
    </row>
    <row r="927" spans="1:17">
      <c r="A927" s="1763" t="s">
        <v>5377</v>
      </c>
      <c r="B927" s="1139" t="s">
        <v>5569</v>
      </c>
      <c r="C927" s="1328"/>
      <c r="D927" s="1244" t="s">
        <v>6934</v>
      </c>
      <c r="E927" s="1209" t="s">
        <v>5731</v>
      </c>
      <c r="F927" s="1328"/>
      <c r="G927" s="1208" t="s">
        <v>4825</v>
      </c>
      <c r="H927" s="1209"/>
      <c r="I927" s="1328"/>
      <c r="J927" s="1980" t="s">
        <v>4885</v>
      </c>
      <c r="K927" s="1209"/>
      <c r="L927" s="1328"/>
      <c r="M927" s="1208" t="s">
        <v>4825</v>
      </c>
      <c r="N927" s="1209"/>
      <c r="O927" s="1328"/>
      <c r="P927" s="1208" t="s">
        <v>4825</v>
      </c>
      <c r="Q927" s="1209"/>
    </row>
    <row r="928" spans="1:17">
      <c r="A928" s="1763" t="s">
        <v>5378</v>
      </c>
      <c r="B928" s="1139" t="s">
        <v>5570</v>
      </c>
      <c r="C928" s="1328"/>
      <c r="D928" s="1208" t="s">
        <v>7024</v>
      </c>
      <c r="E928" s="1209"/>
      <c r="F928" s="1328"/>
      <c r="G928" s="1208" t="s">
        <v>4825</v>
      </c>
      <c r="H928" s="1209"/>
      <c r="I928" s="1328"/>
      <c r="J928" s="1980" t="s">
        <v>7024</v>
      </c>
      <c r="K928" s="1209"/>
      <c r="L928" s="1328"/>
      <c r="M928" s="1208" t="s">
        <v>4825</v>
      </c>
      <c r="N928" s="1209"/>
      <c r="O928" s="1328"/>
      <c r="P928" s="1208" t="s">
        <v>4825</v>
      </c>
      <c r="Q928" s="1209"/>
    </row>
    <row r="929" spans="1:17">
      <c r="A929" s="1763" t="s">
        <v>5297</v>
      </c>
      <c r="B929" s="1139" t="s">
        <v>5386</v>
      </c>
      <c r="C929" s="1328"/>
      <c r="D929" s="1208" t="s">
        <v>7339</v>
      </c>
      <c r="E929" s="1209"/>
      <c r="F929" s="1328"/>
      <c r="G929" s="1208" t="s">
        <v>7568</v>
      </c>
      <c r="H929" s="1209"/>
      <c r="I929" s="1328"/>
      <c r="J929" s="1208" t="s">
        <v>7584</v>
      </c>
      <c r="K929" s="1209"/>
      <c r="L929" s="1328"/>
      <c r="M929" s="1208" t="s">
        <v>3355</v>
      </c>
      <c r="N929" s="1209"/>
      <c r="O929" s="1328"/>
      <c r="P929" s="1208" t="s">
        <v>6396</v>
      </c>
      <c r="Q929" s="1209"/>
    </row>
    <row r="930" spans="1:17">
      <c r="A930" s="1763" t="s">
        <v>7274</v>
      </c>
      <c r="B930" s="2125" t="s">
        <v>7508</v>
      </c>
      <c r="C930" s="2022"/>
      <c r="D930" s="2023"/>
      <c r="E930" s="2024"/>
      <c r="F930" s="2022"/>
      <c r="G930" s="2023"/>
      <c r="H930" s="2024"/>
      <c r="I930" s="2022"/>
      <c r="J930" s="2023"/>
      <c r="K930" s="2024"/>
      <c r="L930" s="2022"/>
      <c r="M930" s="2023"/>
      <c r="N930" s="2024"/>
      <c r="O930" s="2022"/>
      <c r="P930" s="2023"/>
      <c r="Q930" s="2024"/>
    </row>
    <row r="931" spans="1:17">
      <c r="A931" s="1763" t="s">
        <v>5379</v>
      </c>
      <c r="B931" s="1139" t="s">
        <v>5571</v>
      </c>
      <c r="C931" s="1328"/>
      <c r="D931" s="1455">
        <v>1</v>
      </c>
      <c r="E931" s="1209"/>
      <c r="F931" s="1328"/>
      <c r="G931" s="1455">
        <v>1</v>
      </c>
      <c r="H931" s="1209"/>
      <c r="I931" s="1328"/>
      <c r="J931" s="1455">
        <v>1</v>
      </c>
      <c r="K931" s="1209"/>
      <c r="L931" s="1328"/>
      <c r="M931" s="1455">
        <v>1</v>
      </c>
      <c r="N931" s="1209"/>
      <c r="O931" s="1328"/>
      <c r="P931" s="1455">
        <v>1</v>
      </c>
      <c r="Q931" s="1209"/>
    </row>
    <row r="932" spans="1:17">
      <c r="A932" s="1763" t="s">
        <v>7275</v>
      </c>
      <c r="B932" s="1139" t="s">
        <v>5572</v>
      </c>
      <c r="C932" s="1328"/>
      <c r="D932" s="1455">
        <v>1</v>
      </c>
      <c r="E932" s="1209"/>
      <c r="F932" s="1328"/>
      <c r="G932" s="1455">
        <v>1</v>
      </c>
      <c r="H932" s="1209"/>
      <c r="I932" s="1328"/>
      <c r="J932" s="1455">
        <v>1</v>
      </c>
      <c r="K932" s="1209"/>
      <c r="L932" s="1328"/>
      <c r="M932" s="1455">
        <v>1</v>
      </c>
      <c r="N932" s="1209"/>
      <c r="O932" s="1328"/>
      <c r="P932" s="1455">
        <v>1</v>
      </c>
      <c r="Q932" s="1209"/>
    </row>
    <row r="933" spans="1:17" ht="24">
      <c r="A933" s="1764"/>
      <c r="B933" s="1139"/>
      <c r="C933" s="1395" t="s">
        <v>7276</v>
      </c>
      <c r="D933" s="1396" t="s">
        <v>7277</v>
      </c>
      <c r="E933" s="1397" t="s">
        <v>7278</v>
      </c>
      <c r="F933" s="1395" t="s">
        <v>6660</v>
      </c>
      <c r="G933" s="1396" t="s">
        <v>6661</v>
      </c>
      <c r="H933" s="1397" t="s">
        <v>6662</v>
      </c>
      <c r="I933" s="1395" t="s">
        <v>6378</v>
      </c>
      <c r="J933" s="1396" t="s">
        <v>6379</v>
      </c>
      <c r="K933" s="1397" t="s">
        <v>6380</v>
      </c>
      <c r="L933" s="1395" t="s">
        <v>7608</v>
      </c>
      <c r="M933" s="1396" t="s">
        <v>7609</v>
      </c>
      <c r="N933" s="1397" t="s">
        <v>7610</v>
      </c>
      <c r="O933" s="1395" t="s">
        <v>6378</v>
      </c>
      <c r="P933" s="1396" t="s">
        <v>6379</v>
      </c>
      <c r="Q933" s="1397" t="s">
        <v>6380</v>
      </c>
    </row>
    <row r="934" spans="1:17">
      <c r="A934" s="1763" t="s">
        <v>5380</v>
      </c>
      <c r="B934" s="1139" t="s">
        <v>5573</v>
      </c>
      <c r="C934" s="1540" t="s">
        <v>1078</v>
      </c>
      <c r="D934" s="1541" t="s">
        <v>1078</v>
      </c>
      <c r="E934" s="1542" t="s">
        <v>1078</v>
      </c>
      <c r="F934" s="1540" t="s">
        <v>1078</v>
      </c>
      <c r="G934" s="1541" t="s">
        <v>1078</v>
      </c>
      <c r="H934" s="1542" t="s">
        <v>1078</v>
      </c>
      <c r="I934" s="1540" t="s">
        <v>1078</v>
      </c>
      <c r="J934" s="1541" t="s">
        <v>1078</v>
      </c>
      <c r="K934" s="1542" t="s">
        <v>1078</v>
      </c>
      <c r="L934" s="1540" t="s">
        <v>1078</v>
      </c>
      <c r="M934" s="1541" t="s">
        <v>1078</v>
      </c>
      <c r="N934" s="1542" t="s">
        <v>1078</v>
      </c>
      <c r="O934" s="1540" t="s">
        <v>1078</v>
      </c>
      <c r="P934" s="1541" t="s">
        <v>1078</v>
      </c>
      <c r="Q934" s="1542" t="s">
        <v>1078</v>
      </c>
    </row>
    <row r="935" spans="1:17">
      <c r="A935" s="1763" t="s">
        <v>5381</v>
      </c>
      <c r="B935" s="1139" t="s">
        <v>5574</v>
      </c>
      <c r="C935" s="1543"/>
      <c r="D935" s="1455" t="s">
        <v>2261</v>
      </c>
      <c r="E935" s="1544"/>
      <c r="F935" s="1543"/>
      <c r="G935" s="1455" t="s">
        <v>2261</v>
      </c>
      <c r="H935" s="1544"/>
      <c r="I935" s="1543"/>
      <c r="J935" s="1455" t="s">
        <v>2261</v>
      </c>
      <c r="K935" s="1544"/>
      <c r="L935" s="1543"/>
      <c r="M935" s="1455" t="s">
        <v>2261</v>
      </c>
      <c r="N935" s="1544"/>
      <c r="O935" s="1543"/>
      <c r="P935" s="1455" t="s">
        <v>2261</v>
      </c>
      <c r="Q935" s="1544"/>
    </row>
    <row r="936" spans="1:17" ht="24">
      <c r="A936" s="1763"/>
      <c r="B936" s="1139"/>
      <c r="C936" s="1395" t="s">
        <v>7279</v>
      </c>
      <c r="D936" s="1396" t="s">
        <v>7280</v>
      </c>
      <c r="E936" s="1397" t="s">
        <v>7281</v>
      </c>
      <c r="F936" s="1395" t="s">
        <v>6663</v>
      </c>
      <c r="G936" s="1396" t="s">
        <v>6664</v>
      </c>
      <c r="H936" s="1397" t="s">
        <v>6665</v>
      </c>
      <c r="I936" s="1395" t="s">
        <v>6381</v>
      </c>
      <c r="J936" s="1396" t="s">
        <v>6382</v>
      </c>
      <c r="K936" s="1397" t="s">
        <v>6383</v>
      </c>
      <c r="L936" s="1395" t="s">
        <v>7611</v>
      </c>
      <c r="M936" s="1396" t="s">
        <v>7612</v>
      </c>
      <c r="N936" s="1397" t="s">
        <v>7613</v>
      </c>
      <c r="O936" s="1395" t="s">
        <v>6381</v>
      </c>
      <c r="P936" s="1396" t="s">
        <v>6382</v>
      </c>
      <c r="Q936" s="1397" t="s">
        <v>6383</v>
      </c>
    </row>
    <row r="937" spans="1:17">
      <c r="A937" s="1763" t="s">
        <v>5380</v>
      </c>
      <c r="B937" s="1139" t="s">
        <v>5573</v>
      </c>
      <c r="C937" s="1540">
        <v>0</v>
      </c>
      <c r="D937" s="1541" t="s">
        <v>1078</v>
      </c>
      <c r="E937" s="1542" t="s">
        <v>1078</v>
      </c>
      <c r="F937" s="1540">
        <v>0</v>
      </c>
      <c r="G937" s="1541" t="s">
        <v>1078</v>
      </c>
      <c r="H937" s="1542" t="s">
        <v>1078</v>
      </c>
      <c r="I937" s="1540">
        <v>0</v>
      </c>
      <c r="J937" s="1541" t="s">
        <v>1078</v>
      </c>
      <c r="K937" s="1542" t="s">
        <v>1078</v>
      </c>
      <c r="L937" s="1540">
        <v>0</v>
      </c>
      <c r="M937" s="1541" t="s">
        <v>1078</v>
      </c>
      <c r="N937" s="1542" t="s">
        <v>1078</v>
      </c>
      <c r="O937" s="1540">
        <v>0</v>
      </c>
      <c r="P937" s="1541" t="s">
        <v>1078</v>
      </c>
      <c r="Q937" s="1542" t="s">
        <v>1078</v>
      </c>
    </row>
    <row r="938" spans="1:17">
      <c r="A938" s="1763" t="s">
        <v>5381</v>
      </c>
      <c r="B938" s="1139" t="s">
        <v>5574</v>
      </c>
      <c r="C938" s="1543"/>
      <c r="D938" s="1455">
        <v>0</v>
      </c>
      <c r="E938" s="1544"/>
      <c r="F938" s="1543"/>
      <c r="G938" s="1455">
        <v>0</v>
      </c>
      <c r="H938" s="1544"/>
      <c r="I938" s="1543"/>
      <c r="J938" s="1455">
        <v>0</v>
      </c>
      <c r="K938" s="1544"/>
      <c r="L938" s="1543"/>
      <c r="M938" s="1455">
        <v>0</v>
      </c>
      <c r="N938" s="1544"/>
      <c r="O938" s="1543"/>
      <c r="P938" s="1455">
        <v>0</v>
      </c>
      <c r="Q938" s="1544"/>
    </row>
    <row r="939" spans="1:17">
      <c r="A939" s="1763" t="s">
        <v>5382</v>
      </c>
      <c r="B939" s="1139" t="s">
        <v>5575</v>
      </c>
      <c r="C939" s="1543"/>
      <c r="D939" s="1455">
        <v>1</v>
      </c>
      <c r="E939" s="1544"/>
      <c r="F939" s="1543"/>
      <c r="G939" s="1455">
        <v>1</v>
      </c>
      <c r="H939" s="1544"/>
      <c r="I939" s="1543"/>
      <c r="J939" s="1455">
        <v>1</v>
      </c>
      <c r="K939" s="1544"/>
      <c r="L939" s="1543"/>
      <c r="M939" s="1455">
        <v>1</v>
      </c>
      <c r="N939" s="1544"/>
      <c r="O939" s="1543"/>
      <c r="P939" s="1455">
        <v>1</v>
      </c>
      <c r="Q939" s="1544"/>
    </row>
    <row r="940" spans="1:17" ht="24">
      <c r="A940" s="1763"/>
      <c r="B940" s="1139"/>
      <c r="C940" s="1395" t="s">
        <v>7282</v>
      </c>
      <c r="D940" s="1396" t="s">
        <v>7283</v>
      </c>
      <c r="E940" s="1397" t="s">
        <v>7284</v>
      </c>
      <c r="F940" s="1395" t="s">
        <v>6666</v>
      </c>
      <c r="G940" s="1396" t="s">
        <v>6667</v>
      </c>
      <c r="H940" s="1397" t="s">
        <v>6668</v>
      </c>
      <c r="I940" s="1395" t="s">
        <v>6384</v>
      </c>
      <c r="J940" s="1396" t="s">
        <v>6385</v>
      </c>
      <c r="K940" s="1397" t="s">
        <v>6386</v>
      </c>
      <c r="L940" s="1395" t="s">
        <v>7614</v>
      </c>
      <c r="M940" s="1396" t="s">
        <v>7615</v>
      </c>
      <c r="N940" s="1397" t="s">
        <v>7616</v>
      </c>
      <c r="O940" s="1395" t="s">
        <v>6384</v>
      </c>
      <c r="P940" s="1396" t="s">
        <v>6385</v>
      </c>
      <c r="Q940" s="1397" t="s">
        <v>6386</v>
      </c>
    </row>
    <row r="941" spans="1:17">
      <c r="A941" s="1763" t="s">
        <v>5380</v>
      </c>
      <c r="B941" s="1139" t="s">
        <v>5573</v>
      </c>
      <c r="C941" s="1540" t="s">
        <v>1078</v>
      </c>
      <c r="D941" s="1541" t="s">
        <v>1078</v>
      </c>
      <c r="E941" s="1542" t="s">
        <v>1078</v>
      </c>
      <c r="F941" s="1540" t="s">
        <v>1078</v>
      </c>
      <c r="G941" s="1541" t="s">
        <v>1078</v>
      </c>
      <c r="H941" s="1542" t="s">
        <v>1078</v>
      </c>
      <c r="I941" s="1540" t="s">
        <v>1078</v>
      </c>
      <c r="J941" s="1541" t="s">
        <v>1078</v>
      </c>
      <c r="K941" s="1542" t="s">
        <v>1078</v>
      </c>
      <c r="L941" s="1540" t="s">
        <v>1078</v>
      </c>
      <c r="M941" s="1541" t="s">
        <v>1078</v>
      </c>
      <c r="N941" s="1542" t="s">
        <v>1078</v>
      </c>
      <c r="O941" s="1540" t="s">
        <v>1078</v>
      </c>
      <c r="P941" s="1541" t="s">
        <v>1078</v>
      </c>
      <c r="Q941" s="1542" t="s">
        <v>1078</v>
      </c>
    </row>
    <row r="942" spans="1:17">
      <c r="A942" s="1763" t="s">
        <v>5381</v>
      </c>
      <c r="B942" s="1139" t="s">
        <v>5574</v>
      </c>
      <c r="C942" s="1543"/>
      <c r="D942" s="1455" t="s">
        <v>2261</v>
      </c>
      <c r="E942" s="1544"/>
      <c r="F942" s="1543"/>
      <c r="G942" s="1455" t="s">
        <v>2261</v>
      </c>
      <c r="H942" s="1544"/>
      <c r="I942" s="1543"/>
      <c r="J942" s="1455" t="s">
        <v>2261</v>
      </c>
      <c r="K942" s="1544"/>
      <c r="L942" s="1543"/>
      <c r="M942" s="1455" t="s">
        <v>2261</v>
      </c>
      <c r="N942" s="1544"/>
      <c r="O942" s="1543"/>
      <c r="P942" s="1455" t="s">
        <v>2261</v>
      </c>
      <c r="Q942" s="1544"/>
    </row>
    <row r="943" spans="1:17" ht="24">
      <c r="A943" s="1763"/>
      <c r="B943" s="1139"/>
      <c r="C943" s="1395" t="s">
        <v>7285</v>
      </c>
      <c r="D943" s="1396" t="s">
        <v>7286</v>
      </c>
      <c r="E943" s="1397" t="s">
        <v>7287</v>
      </c>
      <c r="F943" s="1395" t="s">
        <v>6669</v>
      </c>
      <c r="G943" s="1396" t="s">
        <v>6670</v>
      </c>
      <c r="H943" s="1397" t="s">
        <v>6671</v>
      </c>
      <c r="I943" s="1395" t="s">
        <v>6387</v>
      </c>
      <c r="J943" s="1396" t="s">
        <v>6388</v>
      </c>
      <c r="K943" s="1397" t="s">
        <v>6389</v>
      </c>
      <c r="L943" s="1395" t="s">
        <v>7617</v>
      </c>
      <c r="M943" s="1396" t="s">
        <v>7618</v>
      </c>
      <c r="N943" s="1397" t="s">
        <v>7619</v>
      </c>
      <c r="O943" s="1395" t="s">
        <v>6387</v>
      </c>
      <c r="P943" s="1396" t="s">
        <v>6388</v>
      </c>
      <c r="Q943" s="1397" t="s">
        <v>6389</v>
      </c>
    </row>
    <row r="944" spans="1:17">
      <c r="A944" s="1763" t="s">
        <v>5380</v>
      </c>
      <c r="B944" s="1139" t="s">
        <v>5573</v>
      </c>
      <c r="C944" s="1540">
        <v>0</v>
      </c>
      <c r="D944" s="1541" t="s">
        <v>1078</v>
      </c>
      <c r="E944" s="1542" t="s">
        <v>1078</v>
      </c>
      <c r="F944" s="1540">
        <v>0</v>
      </c>
      <c r="G944" s="1541" t="s">
        <v>1078</v>
      </c>
      <c r="H944" s="1542" t="s">
        <v>1078</v>
      </c>
      <c r="I944" s="1540">
        <v>0</v>
      </c>
      <c r="J944" s="1541" t="s">
        <v>1078</v>
      </c>
      <c r="K944" s="1542" t="s">
        <v>1078</v>
      </c>
      <c r="L944" s="1540">
        <v>0</v>
      </c>
      <c r="M944" s="1541" t="s">
        <v>1078</v>
      </c>
      <c r="N944" s="1542" t="s">
        <v>1078</v>
      </c>
      <c r="O944" s="1540">
        <v>0</v>
      </c>
      <c r="P944" s="1541" t="s">
        <v>1078</v>
      </c>
      <c r="Q944" s="1542" t="s">
        <v>1078</v>
      </c>
    </row>
    <row r="945" spans="1:17">
      <c r="A945" s="1763" t="s">
        <v>5381</v>
      </c>
      <c r="B945" s="1139" t="s">
        <v>5574</v>
      </c>
      <c r="C945" s="1543"/>
      <c r="D945" s="1455">
        <v>0</v>
      </c>
      <c r="E945" s="1544"/>
      <c r="F945" s="1543"/>
      <c r="G945" s="1455">
        <v>0</v>
      </c>
      <c r="H945" s="1544"/>
      <c r="I945" s="1543"/>
      <c r="J945" s="1455">
        <v>0</v>
      </c>
      <c r="K945" s="1544"/>
      <c r="L945" s="1543"/>
      <c r="M945" s="1455">
        <v>0</v>
      </c>
      <c r="N945" s="1544"/>
      <c r="O945" s="1543"/>
      <c r="P945" s="1455">
        <v>0</v>
      </c>
      <c r="Q945" s="1544"/>
    </row>
    <row r="946" spans="1:17">
      <c r="A946" s="2126" t="s">
        <v>5382</v>
      </c>
      <c r="B946" s="2039" t="s">
        <v>5575</v>
      </c>
      <c r="C946" s="2019"/>
      <c r="D946" s="2020">
        <v>1</v>
      </c>
      <c r="E946" s="2021"/>
      <c r="F946" s="2019"/>
      <c r="G946" s="2020">
        <v>1</v>
      </c>
      <c r="H946" s="2021"/>
      <c r="I946" s="2019"/>
      <c r="J946" s="2020">
        <v>1</v>
      </c>
      <c r="K946" s="2021"/>
      <c r="L946" s="2019"/>
      <c r="M946" s="2020">
        <v>1</v>
      </c>
      <c r="N946" s="2021"/>
      <c r="O946" s="2019"/>
      <c r="P946" s="2020">
        <v>1</v>
      </c>
      <c r="Q946" s="2021"/>
    </row>
    <row r="947" spans="1:17">
      <c r="A947" s="1763" t="s">
        <v>7288</v>
      </c>
      <c r="B947" s="2125" t="s">
        <v>7509</v>
      </c>
      <c r="C947" s="2022"/>
      <c r="D947" s="2023"/>
      <c r="E947" s="2024"/>
      <c r="F947" s="2022"/>
      <c r="G947" s="2023"/>
      <c r="H947" s="2024"/>
      <c r="I947" s="2022"/>
      <c r="J947" s="2023"/>
      <c r="K947" s="2024"/>
      <c r="L947" s="2022"/>
      <c r="M947" s="2023"/>
      <c r="N947" s="2024"/>
      <c r="O947" s="2022"/>
      <c r="P947" s="2023"/>
      <c r="Q947" s="2024"/>
    </row>
    <row r="948" spans="1:17">
      <c r="A948" s="1763" t="s">
        <v>5379</v>
      </c>
      <c r="B948" s="1139" t="s">
        <v>5571</v>
      </c>
      <c r="C948" s="1328"/>
      <c r="D948" s="1455">
        <v>1</v>
      </c>
      <c r="E948" s="1209"/>
      <c r="F948" s="1328"/>
      <c r="G948" s="1455" t="s">
        <v>2261</v>
      </c>
      <c r="H948" s="1209"/>
      <c r="I948" s="1328"/>
      <c r="J948" s="1455">
        <v>1</v>
      </c>
      <c r="K948" s="1209"/>
      <c r="L948" s="1328"/>
      <c r="M948" s="1455" t="s">
        <v>2261</v>
      </c>
      <c r="N948" s="1209"/>
      <c r="O948" s="1328"/>
      <c r="P948" s="1455" t="s">
        <v>2261</v>
      </c>
      <c r="Q948" s="1209"/>
    </row>
    <row r="949" spans="1:17">
      <c r="A949" s="1763" t="s">
        <v>7275</v>
      </c>
      <c r="B949" s="1139" t="s">
        <v>5572</v>
      </c>
      <c r="C949" s="1328"/>
      <c r="D949" s="1455">
        <v>1</v>
      </c>
      <c r="E949" s="1209"/>
      <c r="F949" s="1328"/>
      <c r="G949" s="1455" t="s">
        <v>2261</v>
      </c>
      <c r="H949" s="1209"/>
      <c r="I949" s="1328"/>
      <c r="J949" s="1455">
        <v>1</v>
      </c>
      <c r="K949" s="1209"/>
      <c r="L949" s="1328"/>
      <c r="M949" s="1455" t="s">
        <v>2261</v>
      </c>
      <c r="N949" s="1209"/>
      <c r="O949" s="1328"/>
      <c r="P949" s="1455" t="s">
        <v>2261</v>
      </c>
      <c r="Q949" s="1209"/>
    </row>
    <row r="950" spans="1:17" ht="24">
      <c r="A950" s="1764"/>
      <c r="B950" s="1139"/>
      <c r="C950" s="1395" t="s">
        <v>7276</v>
      </c>
      <c r="D950" s="1396" t="s">
        <v>7277</v>
      </c>
      <c r="E950" s="1397" t="s">
        <v>7278</v>
      </c>
      <c r="F950" s="1395" t="s">
        <v>6660</v>
      </c>
      <c r="G950" s="1396" t="s">
        <v>6661</v>
      </c>
      <c r="H950" s="1397" t="s">
        <v>6662</v>
      </c>
      <c r="I950" s="1395" t="s">
        <v>6378</v>
      </c>
      <c r="J950" s="1396" t="s">
        <v>6379</v>
      </c>
      <c r="K950" s="1397" t="s">
        <v>6380</v>
      </c>
      <c r="L950" s="1395" t="s">
        <v>7608</v>
      </c>
      <c r="M950" s="1396" t="s">
        <v>7609</v>
      </c>
      <c r="N950" s="1397" t="s">
        <v>7610</v>
      </c>
      <c r="O950" s="1395" t="s">
        <v>6378</v>
      </c>
      <c r="P950" s="1396" t="s">
        <v>6379</v>
      </c>
      <c r="Q950" s="1397" t="s">
        <v>6380</v>
      </c>
    </row>
    <row r="951" spans="1:17">
      <c r="A951" s="1763" t="s">
        <v>5380</v>
      </c>
      <c r="B951" s="1139" t="s">
        <v>5573</v>
      </c>
      <c r="C951" s="1540" t="s">
        <v>1078</v>
      </c>
      <c r="D951" s="1541" t="s">
        <v>1078</v>
      </c>
      <c r="E951" s="1542" t="s">
        <v>1078</v>
      </c>
      <c r="F951" s="1540" t="s">
        <v>1078</v>
      </c>
      <c r="G951" s="1541" t="s">
        <v>1078</v>
      </c>
      <c r="H951" s="1542" t="s">
        <v>1078</v>
      </c>
      <c r="I951" s="1540" t="s">
        <v>1078</v>
      </c>
      <c r="J951" s="1541" t="s">
        <v>1078</v>
      </c>
      <c r="K951" s="1542" t="s">
        <v>1078</v>
      </c>
      <c r="L951" s="1540" t="s">
        <v>1078</v>
      </c>
      <c r="M951" s="1541" t="s">
        <v>1078</v>
      </c>
      <c r="N951" s="1542" t="s">
        <v>1078</v>
      </c>
      <c r="O951" s="1540" t="s">
        <v>1078</v>
      </c>
      <c r="P951" s="1541" t="s">
        <v>1078</v>
      </c>
      <c r="Q951" s="1542" t="s">
        <v>1078</v>
      </c>
    </row>
    <row r="952" spans="1:17">
      <c r="A952" s="1763" t="s">
        <v>5381</v>
      </c>
      <c r="B952" s="1139" t="s">
        <v>5574</v>
      </c>
      <c r="C952" s="1543"/>
      <c r="D952" s="1455" t="s">
        <v>2261</v>
      </c>
      <c r="E952" s="1544"/>
      <c r="F952" s="1543"/>
      <c r="G952" s="1455" t="s">
        <v>1078</v>
      </c>
      <c r="H952" s="1544"/>
      <c r="I952" s="1543"/>
      <c r="J952" s="1455" t="s">
        <v>2261</v>
      </c>
      <c r="K952" s="1544"/>
      <c r="L952" s="1543"/>
      <c r="M952" s="1455" t="s">
        <v>1078</v>
      </c>
      <c r="N952" s="1544"/>
      <c r="O952" s="1543"/>
      <c r="P952" s="1455" t="s">
        <v>1078</v>
      </c>
      <c r="Q952" s="1544"/>
    </row>
    <row r="953" spans="1:17" ht="24">
      <c r="A953" s="1763"/>
      <c r="B953" s="1139"/>
      <c r="C953" s="1395" t="s">
        <v>7279</v>
      </c>
      <c r="D953" s="1396" t="s">
        <v>7280</v>
      </c>
      <c r="E953" s="1397" t="s">
        <v>7281</v>
      </c>
      <c r="F953" s="1395" t="s">
        <v>6663</v>
      </c>
      <c r="G953" s="1396" t="s">
        <v>6664</v>
      </c>
      <c r="H953" s="1397" t="s">
        <v>6665</v>
      </c>
      <c r="I953" s="1395" t="s">
        <v>6381</v>
      </c>
      <c r="J953" s="1396" t="s">
        <v>6382</v>
      </c>
      <c r="K953" s="1397" t="s">
        <v>6383</v>
      </c>
      <c r="L953" s="1395" t="s">
        <v>7611</v>
      </c>
      <c r="M953" s="1396" t="s">
        <v>7612</v>
      </c>
      <c r="N953" s="1397" t="s">
        <v>7613</v>
      </c>
      <c r="O953" s="1395" t="s">
        <v>6381</v>
      </c>
      <c r="P953" s="1396" t="s">
        <v>6382</v>
      </c>
      <c r="Q953" s="1397" t="s">
        <v>6383</v>
      </c>
    </row>
    <row r="954" spans="1:17">
      <c r="A954" s="1763" t="s">
        <v>5380</v>
      </c>
      <c r="B954" s="1139" t="s">
        <v>5573</v>
      </c>
      <c r="C954" s="1540">
        <v>0</v>
      </c>
      <c r="D954" s="1541" t="s">
        <v>1078</v>
      </c>
      <c r="E954" s="1542" t="s">
        <v>1078</v>
      </c>
      <c r="F954" s="1540" t="s">
        <v>1078</v>
      </c>
      <c r="G954" s="1541" t="s">
        <v>1078</v>
      </c>
      <c r="H954" s="1542" t="s">
        <v>1078</v>
      </c>
      <c r="I954" s="1540">
        <v>0</v>
      </c>
      <c r="J954" s="1541" t="s">
        <v>1078</v>
      </c>
      <c r="K954" s="1542" t="s">
        <v>1078</v>
      </c>
      <c r="L954" s="1540" t="s">
        <v>1078</v>
      </c>
      <c r="M954" s="1541" t="s">
        <v>1078</v>
      </c>
      <c r="N954" s="1542" t="s">
        <v>1078</v>
      </c>
      <c r="O954" s="1540" t="s">
        <v>1078</v>
      </c>
      <c r="P954" s="1541" t="s">
        <v>1078</v>
      </c>
      <c r="Q954" s="1542" t="s">
        <v>1078</v>
      </c>
    </row>
    <row r="955" spans="1:17">
      <c r="A955" s="1763" t="s">
        <v>5381</v>
      </c>
      <c r="B955" s="1139" t="s">
        <v>5574</v>
      </c>
      <c r="C955" s="1543"/>
      <c r="D955" s="1455">
        <v>0</v>
      </c>
      <c r="E955" s="1544"/>
      <c r="F955" s="1543"/>
      <c r="G955" s="1455" t="s">
        <v>1078</v>
      </c>
      <c r="H955" s="1544"/>
      <c r="I955" s="1543"/>
      <c r="J955" s="1455">
        <v>0</v>
      </c>
      <c r="K955" s="1544"/>
      <c r="L955" s="1543"/>
      <c r="M955" s="1455" t="s">
        <v>1078</v>
      </c>
      <c r="N955" s="1544"/>
      <c r="O955" s="1543"/>
      <c r="P955" s="1455" t="s">
        <v>1078</v>
      </c>
      <c r="Q955" s="1544"/>
    </row>
    <row r="956" spans="1:17">
      <c r="A956" s="1763" t="s">
        <v>5382</v>
      </c>
      <c r="B956" s="1139" t="s">
        <v>5575</v>
      </c>
      <c r="C956" s="1543"/>
      <c r="D956" s="1455">
        <v>1</v>
      </c>
      <c r="E956" s="1544"/>
      <c r="F956" s="1543"/>
      <c r="G956" s="1455" t="s">
        <v>1078</v>
      </c>
      <c r="H956" s="1544"/>
      <c r="I956" s="1543"/>
      <c r="J956" s="1455">
        <v>1</v>
      </c>
      <c r="K956" s="1544"/>
      <c r="L956" s="1543"/>
      <c r="M956" s="1455" t="s">
        <v>1078</v>
      </c>
      <c r="N956" s="1544"/>
      <c r="O956" s="1543"/>
      <c r="P956" s="1455" t="s">
        <v>1078</v>
      </c>
      <c r="Q956" s="1544"/>
    </row>
    <row r="957" spans="1:17" ht="24">
      <c r="A957" s="1763"/>
      <c r="B957" s="1139"/>
      <c r="C957" s="1395" t="s">
        <v>7282</v>
      </c>
      <c r="D957" s="1396" t="s">
        <v>7283</v>
      </c>
      <c r="E957" s="1397" t="s">
        <v>7284</v>
      </c>
      <c r="F957" s="1395" t="s">
        <v>6666</v>
      </c>
      <c r="G957" s="1396" t="s">
        <v>6667</v>
      </c>
      <c r="H957" s="1397" t="s">
        <v>6668</v>
      </c>
      <c r="I957" s="1395" t="s">
        <v>6384</v>
      </c>
      <c r="J957" s="1396" t="s">
        <v>6385</v>
      </c>
      <c r="K957" s="1397" t="s">
        <v>6386</v>
      </c>
      <c r="L957" s="1395" t="s">
        <v>7614</v>
      </c>
      <c r="M957" s="1396" t="s">
        <v>7615</v>
      </c>
      <c r="N957" s="1397" t="s">
        <v>7616</v>
      </c>
      <c r="O957" s="1395" t="s">
        <v>6384</v>
      </c>
      <c r="P957" s="1396" t="s">
        <v>6385</v>
      </c>
      <c r="Q957" s="1397" t="s">
        <v>6386</v>
      </c>
    </row>
    <row r="958" spans="1:17">
      <c r="A958" s="1763" t="s">
        <v>5380</v>
      </c>
      <c r="B958" s="1139" t="s">
        <v>5573</v>
      </c>
      <c r="C958" s="1540" t="s">
        <v>1078</v>
      </c>
      <c r="D958" s="1541" t="s">
        <v>1078</v>
      </c>
      <c r="E958" s="1542" t="s">
        <v>1078</v>
      </c>
      <c r="F958" s="1540" t="s">
        <v>1078</v>
      </c>
      <c r="G958" s="1541" t="s">
        <v>1078</v>
      </c>
      <c r="H958" s="1542" t="s">
        <v>1078</v>
      </c>
      <c r="I958" s="1540" t="s">
        <v>1078</v>
      </c>
      <c r="J958" s="1541" t="s">
        <v>1078</v>
      </c>
      <c r="K958" s="1542" t="s">
        <v>1078</v>
      </c>
      <c r="L958" s="1540" t="s">
        <v>1078</v>
      </c>
      <c r="M958" s="1541" t="s">
        <v>1078</v>
      </c>
      <c r="N958" s="1542" t="s">
        <v>1078</v>
      </c>
      <c r="O958" s="1540" t="s">
        <v>1078</v>
      </c>
      <c r="P958" s="1541" t="s">
        <v>1078</v>
      </c>
      <c r="Q958" s="1542" t="s">
        <v>1078</v>
      </c>
    </row>
    <row r="959" spans="1:17">
      <c r="A959" s="1763" t="s">
        <v>5381</v>
      </c>
      <c r="B959" s="1139" t="s">
        <v>5574</v>
      </c>
      <c r="C959" s="1543"/>
      <c r="D959" s="1455" t="s">
        <v>2261</v>
      </c>
      <c r="E959" s="1544"/>
      <c r="F959" s="1543"/>
      <c r="G959" s="1455" t="s">
        <v>1078</v>
      </c>
      <c r="H959" s="1544"/>
      <c r="I959" s="1543"/>
      <c r="J959" s="1455" t="s">
        <v>2261</v>
      </c>
      <c r="K959" s="1544"/>
      <c r="L959" s="1543"/>
      <c r="M959" s="1455" t="s">
        <v>1078</v>
      </c>
      <c r="N959" s="1544"/>
      <c r="O959" s="1543"/>
      <c r="P959" s="1455" t="s">
        <v>1078</v>
      </c>
      <c r="Q959" s="1544"/>
    </row>
    <row r="960" spans="1:17" ht="24">
      <c r="A960" s="1763"/>
      <c r="B960" s="1139"/>
      <c r="C960" s="1395" t="s">
        <v>7285</v>
      </c>
      <c r="D960" s="1396" t="s">
        <v>7286</v>
      </c>
      <c r="E960" s="1397" t="s">
        <v>7287</v>
      </c>
      <c r="F960" s="1395" t="s">
        <v>6669</v>
      </c>
      <c r="G960" s="1396" t="s">
        <v>6670</v>
      </c>
      <c r="H960" s="1397" t="s">
        <v>6671</v>
      </c>
      <c r="I960" s="1395" t="s">
        <v>6387</v>
      </c>
      <c r="J960" s="1396" t="s">
        <v>6388</v>
      </c>
      <c r="K960" s="1397" t="s">
        <v>6389</v>
      </c>
      <c r="L960" s="1395" t="s">
        <v>7617</v>
      </c>
      <c r="M960" s="1396" t="s">
        <v>7618</v>
      </c>
      <c r="N960" s="1397" t="s">
        <v>7619</v>
      </c>
      <c r="O960" s="1395" t="s">
        <v>6387</v>
      </c>
      <c r="P960" s="1396" t="s">
        <v>6388</v>
      </c>
      <c r="Q960" s="1397" t="s">
        <v>6389</v>
      </c>
    </row>
    <row r="961" spans="1:17">
      <c r="A961" s="1763" t="s">
        <v>5380</v>
      </c>
      <c r="B961" s="1139" t="s">
        <v>5573</v>
      </c>
      <c r="C961" s="1540">
        <v>0</v>
      </c>
      <c r="D961" s="1541" t="s">
        <v>1078</v>
      </c>
      <c r="E961" s="1542" t="s">
        <v>1078</v>
      </c>
      <c r="F961" s="1540" t="s">
        <v>1078</v>
      </c>
      <c r="G961" s="1541" t="s">
        <v>1078</v>
      </c>
      <c r="H961" s="1542" t="s">
        <v>1078</v>
      </c>
      <c r="I961" s="1540">
        <v>0</v>
      </c>
      <c r="J961" s="1541" t="s">
        <v>1078</v>
      </c>
      <c r="K961" s="1542" t="s">
        <v>1078</v>
      </c>
      <c r="L961" s="1540" t="s">
        <v>1078</v>
      </c>
      <c r="M961" s="1541" t="s">
        <v>1078</v>
      </c>
      <c r="N961" s="1542" t="s">
        <v>1078</v>
      </c>
      <c r="O961" s="1540" t="s">
        <v>1078</v>
      </c>
      <c r="P961" s="1541" t="s">
        <v>1078</v>
      </c>
      <c r="Q961" s="1542" t="s">
        <v>1078</v>
      </c>
    </row>
    <row r="962" spans="1:17">
      <c r="A962" s="1763" t="s">
        <v>5381</v>
      </c>
      <c r="B962" s="1139" t="s">
        <v>5574</v>
      </c>
      <c r="C962" s="1543"/>
      <c r="D962" s="1455">
        <v>0</v>
      </c>
      <c r="E962" s="1544"/>
      <c r="F962" s="1543"/>
      <c r="G962" s="1455" t="s">
        <v>1078</v>
      </c>
      <c r="H962" s="1544"/>
      <c r="I962" s="1543"/>
      <c r="J962" s="1455">
        <v>0</v>
      </c>
      <c r="K962" s="1544"/>
      <c r="L962" s="1543"/>
      <c r="M962" s="1455" t="s">
        <v>1078</v>
      </c>
      <c r="N962" s="1544"/>
      <c r="O962" s="1543"/>
      <c r="P962" s="1455" t="s">
        <v>1078</v>
      </c>
      <c r="Q962" s="1544"/>
    </row>
    <row r="963" spans="1:17" ht="19.5" thickBot="1">
      <c r="A963" s="2126" t="s">
        <v>5382</v>
      </c>
      <c r="B963" s="2039" t="s">
        <v>5575</v>
      </c>
      <c r="C963" s="2019"/>
      <c r="D963" s="2020">
        <v>1</v>
      </c>
      <c r="E963" s="2021"/>
      <c r="F963" s="2019"/>
      <c r="G963" s="2020" t="s">
        <v>1078</v>
      </c>
      <c r="H963" s="2021"/>
      <c r="I963" s="2019"/>
      <c r="J963" s="2020">
        <v>1</v>
      </c>
      <c r="K963" s="2021"/>
      <c r="L963" s="2019"/>
      <c r="M963" s="2020" t="s">
        <v>1078</v>
      </c>
      <c r="N963" s="2021"/>
      <c r="O963" s="2019"/>
      <c r="P963" s="2020" t="s">
        <v>1078</v>
      </c>
      <c r="Q963" s="2021"/>
    </row>
    <row r="964" spans="1:17" ht="19.5" thickTop="1">
      <c r="A964" s="2054" t="s">
        <v>5172</v>
      </c>
      <c r="B964" s="2055" t="s">
        <v>5410</v>
      </c>
      <c r="C964" s="2056"/>
      <c r="D964" s="2079"/>
      <c r="E964" s="2058"/>
      <c r="F964" s="2056"/>
      <c r="G964" s="2079"/>
      <c r="H964" s="2058"/>
      <c r="I964" s="2056"/>
      <c r="J964" s="2079"/>
      <c r="K964" s="2058"/>
      <c r="L964" s="2056"/>
      <c r="M964" s="2079"/>
      <c r="N964" s="2058"/>
      <c r="O964" s="2056"/>
      <c r="P964" s="2079"/>
      <c r="Q964" s="2058"/>
    </row>
    <row r="965" spans="1:17">
      <c r="A965" s="1287" t="s">
        <v>5301</v>
      </c>
      <c r="B965" s="1288" t="s">
        <v>5407</v>
      </c>
      <c r="C965" s="1278"/>
      <c r="D965" s="1729" t="s">
        <v>2288</v>
      </c>
      <c r="E965" s="1280"/>
      <c r="F965" s="1278"/>
      <c r="G965" s="1729" t="s">
        <v>2288</v>
      </c>
      <c r="H965" s="1280"/>
      <c r="I965" s="1278"/>
      <c r="J965" s="1729" t="s">
        <v>2288</v>
      </c>
      <c r="K965" s="1280"/>
      <c r="L965" s="1278"/>
      <c r="M965" s="1729" t="s">
        <v>2288</v>
      </c>
      <c r="N965" s="1280"/>
      <c r="O965" s="1278"/>
      <c r="P965" s="1729" t="s">
        <v>2285</v>
      </c>
      <c r="Q965" s="1280"/>
    </row>
    <row r="966" spans="1:17">
      <c r="A966" s="1730" t="s">
        <v>7167</v>
      </c>
      <c r="B966" s="1731" t="s">
        <v>5408</v>
      </c>
      <c r="C966" s="1732"/>
      <c r="D966" s="1733">
        <v>0.92</v>
      </c>
      <c r="E966" s="1734"/>
      <c r="F966" s="1732"/>
      <c r="G966" s="1733">
        <v>0.89</v>
      </c>
      <c r="H966" s="1734"/>
      <c r="I966" s="1732"/>
      <c r="J966" s="1733">
        <v>0.92</v>
      </c>
      <c r="K966" s="1734"/>
      <c r="L966" s="1732"/>
      <c r="M966" s="1733">
        <v>0.86</v>
      </c>
      <c r="N966" s="1734"/>
      <c r="O966" s="1732"/>
      <c r="P966" s="1733">
        <v>0.82</v>
      </c>
      <c r="Q966" s="1734"/>
    </row>
    <row r="967" spans="1:17" ht="19.5" thickBot="1">
      <c r="A967" s="1730" t="s">
        <v>7289</v>
      </c>
      <c r="B967" s="1731" t="s">
        <v>5411</v>
      </c>
      <c r="C967" s="1732"/>
      <c r="D967" s="2080">
        <v>92.52</v>
      </c>
      <c r="E967" s="1734"/>
      <c r="F967" s="1732"/>
      <c r="G967" s="2080">
        <v>89.64</v>
      </c>
      <c r="H967" s="1734"/>
      <c r="I967" s="1732"/>
      <c r="J967" s="2080">
        <v>92.01</v>
      </c>
      <c r="K967" s="1734"/>
      <c r="L967" s="1732"/>
      <c r="M967" s="2080">
        <v>86.01</v>
      </c>
      <c r="N967" s="1734"/>
      <c r="O967" s="1732"/>
      <c r="P967" s="2080">
        <v>82.55</v>
      </c>
      <c r="Q967" s="1734"/>
    </row>
    <row r="968" spans="1:17" ht="19.5" thickTop="1">
      <c r="A968" s="2081" t="s">
        <v>7290</v>
      </c>
      <c r="B968" s="2082" t="s">
        <v>5412</v>
      </c>
      <c r="C968" s="2083"/>
      <c r="D968" s="2084"/>
      <c r="E968" s="2085"/>
      <c r="F968" s="2083"/>
      <c r="G968" s="2084"/>
      <c r="H968" s="2085"/>
      <c r="I968" s="2083"/>
      <c r="J968" s="2084"/>
      <c r="K968" s="2085"/>
      <c r="L968" s="2083"/>
      <c r="M968" s="2084"/>
      <c r="N968" s="2085"/>
      <c r="O968" s="2083"/>
      <c r="P968" s="2084"/>
      <c r="Q968" s="2085"/>
    </row>
    <row r="969" spans="1:17">
      <c r="A969" s="1156" t="s">
        <v>7291</v>
      </c>
      <c r="B969" s="1139" t="s">
        <v>5413</v>
      </c>
      <c r="C969" s="1207"/>
      <c r="D969" s="1236">
        <v>2189</v>
      </c>
      <c r="E969" s="1209"/>
      <c r="F969" s="1207"/>
      <c r="G969" s="1236">
        <v>1613</v>
      </c>
      <c r="H969" s="1209"/>
      <c r="I969" s="1207"/>
      <c r="J969" s="1236">
        <v>2374</v>
      </c>
      <c r="K969" s="1209"/>
      <c r="L969" s="1207"/>
      <c r="M969" s="1236">
        <v>1379</v>
      </c>
      <c r="N969" s="1209"/>
      <c r="O969" s="1207"/>
      <c r="P969" s="1236">
        <v>1624</v>
      </c>
      <c r="Q969" s="1209"/>
    </row>
    <row r="970" spans="1:17">
      <c r="A970" s="1156" t="s">
        <v>5302</v>
      </c>
      <c r="B970" s="1139" t="s">
        <v>5414</v>
      </c>
      <c r="C970" s="1207"/>
      <c r="D970" s="1208" t="s">
        <v>4383</v>
      </c>
      <c r="E970" s="1209"/>
      <c r="F970" s="1207"/>
      <c r="G970" s="1208" t="s">
        <v>4383</v>
      </c>
      <c r="H970" s="1209"/>
      <c r="I970" s="1207"/>
      <c r="J970" s="1208" t="s">
        <v>4383</v>
      </c>
      <c r="K970" s="1209"/>
      <c r="L970" s="1207"/>
      <c r="M970" s="1208" t="s">
        <v>4353</v>
      </c>
      <c r="N970" s="1209"/>
      <c r="O970" s="1207"/>
      <c r="P970" s="1208" t="s">
        <v>4383</v>
      </c>
      <c r="Q970" s="1209"/>
    </row>
    <row r="971" spans="1:17">
      <c r="A971" s="1157" t="s">
        <v>7292</v>
      </c>
      <c r="B971" s="1158" t="s">
        <v>5415</v>
      </c>
      <c r="C971" s="1237"/>
      <c r="D971" s="1238"/>
      <c r="E971" s="1239"/>
      <c r="F971" s="1237"/>
      <c r="G971" s="1238"/>
      <c r="H971" s="1239"/>
      <c r="I971" s="1237"/>
      <c r="J971" s="1238"/>
      <c r="K971" s="1239"/>
      <c r="L971" s="1237"/>
      <c r="M971" s="1238"/>
      <c r="N971" s="1239"/>
      <c r="O971" s="1237"/>
      <c r="P971" s="1238"/>
      <c r="Q971" s="1239"/>
    </row>
    <row r="972" spans="1:17">
      <c r="A972" s="1159" t="s">
        <v>7166</v>
      </c>
      <c r="B972" s="1160" t="s">
        <v>5416</v>
      </c>
      <c r="C972" s="1207"/>
      <c r="D972" s="1477">
        <v>5</v>
      </c>
      <c r="E972" s="1209"/>
      <c r="F972" s="1207"/>
      <c r="G972" s="1477">
        <v>5</v>
      </c>
      <c r="H972" s="1209"/>
      <c r="I972" s="1207"/>
      <c r="J972" s="1477">
        <v>5</v>
      </c>
      <c r="K972" s="1209"/>
      <c r="L972" s="1207"/>
      <c r="M972" s="1477">
        <v>5</v>
      </c>
      <c r="N972" s="1209"/>
      <c r="O972" s="1207"/>
      <c r="P972" s="1477">
        <v>5</v>
      </c>
      <c r="Q972" s="1209"/>
    </row>
    <row r="973" spans="1:17">
      <c r="A973" s="1159" t="s">
        <v>7293</v>
      </c>
      <c r="B973" s="1160" t="s">
        <v>5409</v>
      </c>
      <c r="C973" s="1207"/>
      <c r="D973" s="1241">
        <v>12</v>
      </c>
      <c r="E973" s="1209"/>
      <c r="F973" s="1207"/>
      <c r="G973" s="1241">
        <v>12</v>
      </c>
      <c r="H973" s="1209"/>
      <c r="I973" s="1207"/>
      <c r="J973" s="1241">
        <v>11.55</v>
      </c>
      <c r="K973" s="1209"/>
      <c r="L973" s="1207"/>
      <c r="M973" s="1241">
        <v>11.51</v>
      </c>
      <c r="N973" s="1209"/>
      <c r="O973" s="1207"/>
      <c r="P973" s="1241">
        <v>10.71</v>
      </c>
      <c r="Q973" s="1209"/>
    </row>
    <row r="974" spans="1:17">
      <c r="A974" s="1159" t="s">
        <v>7167</v>
      </c>
      <c r="B974" s="1160" t="s">
        <v>5408</v>
      </c>
      <c r="C974" s="1207"/>
      <c r="D974" s="1832">
        <v>1</v>
      </c>
      <c r="E974" s="1209"/>
      <c r="F974" s="1207"/>
      <c r="G974" s="1832">
        <v>1</v>
      </c>
      <c r="H974" s="1209"/>
      <c r="I974" s="1207"/>
      <c r="J974" s="1832">
        <v>0.96299999999999997</v>
      </c>
      <c r="K974" s="1209"/>
      <c r="L974" s="1207"/>
      <c r="M974" s="1832">
        <v>0.96</v>
      </c>
      <c r="N974" s="1209"/>
      <c r="O974" s="1207"/>
      <c r="P974" s="1832">
        <v>0.89300000000000002</v>
      </c>
      <c r="Q974" s="1209"/>
    </row>
    <row r="975" spans="1:17">
      <c r="A975" s="1156" t="s">
        <v>5199</v>
      </c>
      <c r="B975" s="1139" t="s">
        <v>5439</v>
      </c>
      <c r="C975" s="1207"/>
      <c r="D975" s="1455">
        <v>123.6</v>
      </c>
      <c r="E975" s="1209"/>
      <c r="F975" s="1207"/>
      <c r="G975" s="1455">
        <v>264.3</v>
      </c>
      <c r="H975" s="1209"/>
      <c r="I975" s="1207"/>
      <c r="J975" s="1455">
        <v>139.9</v>
      </c>
      <c r="K975" s="1209"/>
      <c r="L975" s="1207"/>
      <c r="M975" s="1455">
        <v>156.19999999999999</v>
      </c>
      <c r="N975" s="1209"/>
      <c r="O975" s="1207"/>
      <c r="P975" s="1455">
        <v>370.7</v>
      </c>
      <c r="Q975" s="1209"/>
    </row>
    <row r="976" spans="1:17">
      <c r="A976" s="1156" t="s">
        <v>5180</v>
      </c>
      <c r="B976" s="1139" t="s">
        <v>5419</v>
      </c>
      <c r="C976" s="1207"/>
      <c r="D976" s="1456">
        <v>1.06</v>
      </c>
      <c r="E976" s="1209"/>
      <c r="F976" s="1207"/>
      <c r="G976" s="1456">
        <v>1.19</v>
      </c>
      <c r="H976" s="1209"/>
      <c r="I976" s="1207"/>
      <c r="J976" s="1456">
        <v>0.9</v>
      </c>
      <c r="K976" s="1209"/>
      <c r="L976" s="1207"/>
      <c r="M976" s="1456">
        <v>1.28</v>
      </c>
      <c r="N976" s="1209"/>
      <c r="O976" s="1207"/>
      <c r="P976" s="1456">
        <v>1.4</v>
      </c>
      <c r="Q976" s="1209"/>
    </row>
    <row r="977" spans="1:17">
      <c r="A977" s="1156" t="s">
        <v>5179</v>
      </c>
      <c r="B977" s="1139" t="s">
        <v>5418</v>
      </c>
      <c r="C977" s="1207"/>
      <c r="D977" s="1456">
        <v>0.31</v>
      </c>
      <c r="E977" s="1209"/>
      <c r="F977" s="1207"/>
      <c r="G977" s="1456">
        <v>0.64</v>
      </c>
      <c r="H977" s="1209"/>
      <c r="I977" s="1207"/>
      <c r="J977" s="1456">
        <v>0.25</v>
      </c>
      <c r="K977" s="1209"/>
      <c r="L977" s="1207"/>
      <c r="M977" s="1456">
        <v>0.43</v>
      </c>
      <c r="N977" s="1209"/>
      <c r="O977" s="1207"/>
      <c r="P977" s="1456">
        <v>0.34</v>
      </c>
      <c r="Q977" s="1209"/>
    </row>
    <row r="978" spans="1:17">
      <c r="A978" s="1156" t="s">
        <v>7294</v>
      </c>
      <c r="B978" s="1139" t="s">
        <v>5420</v>
      </c>
      <c r="C978" s="1207"/>
      <c r="D978" s="1456">
        <v>17.23</v>
      </c>
      <c r="E978" s="1209"/>
      <c r="F978" s="1207"/>
      <c r="G978" s="1456">
        <v>20.61</v>
      </c>
      <c r="H978" s="1209"/>
      <c r="I978" s="1207"/>
      <c r="J978" s="1456">
        <v>22.72</v>
      </c>
      <c r="K978" s="1209"/>
      <c r="L978" s="1207"/>
      <c r="M978" s="1456">
        <v>15.58</v>
      </c>
      <c r="N978" s="1209"/>
      <c r="O978" s="1207"/>
      <c r="P978" s="1456">
        <v>34.81</v>
      </c>
      <c r="Q978" s="1209"/>
    </row>
    <row r="979" spans="1:17">
      <c r="A979" s="1156" t="s">
        <v>5183</v>
      </c>
      <c r="B979" s="1139" t="s">
        <v>5423</v>
      </c>
      <c r="C979" s="1207"/>
      <c r="D979" s="1456">
        <v>15.87</v>
      </c>
      <c r="E979" s="1209"/>
      <c r="F979" s="1207"/>
      <c r="G979" s="1456">
        <v>14.53</v>
      </c>
      <c r="H979" s="1209"/>
      <c r="I979" s="1207"/>
      <c r="J979" s="1456">
        <v>20.239999999999998</v>
      </c>
      <c r="K979" s="1209"/>
      <c r="L979" s="1207"/>
      <c r="M979" s="1456">
        <v>20.420000000000002</v>
      </c>
      <c r="N979" s="1209"/>
      <c r="O979" s="1207"/>
      <c r="P979" s="1456">
        <v>24.44</v>
      </c>
      <c r="Q979" s="1209"/>
    </row>
    <row r="980" spans="1:17">
      <c r="A980" s="1161" t="s">
        <v>5303</v>
      </c>
      <c r="B980" s="1139" t="s">
        <v>5421</v>
      </c>
      <c r="C980" s="1207"/>
      <c r="D980" s="1208" t="s">
        <v>4355</v>
      </c>
      <c r="E980" s="1209"/>
      <c r="F980" s="1207"/>
      <c r="G980" s="1208" t="s">
        <v>4355</v>
      </c>
      <c r="H980" s="1209"/>
      <c r="I980" s="1207"/>
      <c r="J980" s="1208" t="s">
        <v>4355</v>
      </c>
      <c r="K980" s="1209"/>
      <c r="L980" s="1207"/>
      <c r="M980" s="1208" t="s">
        <v>4355</v>
      </c>
      <c r="N980" s="1209"/>
      <c r="O980" s="1207"/>
      <c r="P980" s="1208" t="s">
        <v>4355</v>
      </c>
      <c r="Q980" s="1209"/>
    </row>
    <row r="981" spans="1:17">
      <c r="A981" s="1156" t="s">
        <v>7295</v>
      </c>
      <c r="B981" s="1139" t="s">
        <v>7304</v>
      </c>
      <c r="C981" s="1207"/>
      <c r="D981" s="1243">
        <v>2.83</v>
      </c>
      <c r="E981" s="1209"/>
      <c r="F981" s="1207"/>
      <c r="G981" s="1243">
        <v>4.57</v>
      </c>
      <c r="H981" s="1209"/>
      <c r="I981" s="1207"/>
      <c r="J981" s="1243">
        <v>3.11</v>
      </c>
      <c r="K981" s="1209"/>
      <c r="L981" s="1207"/>
      <c r="M981" s="1243">
        <v>5.03</v>
      </c>
      <c r="N981" s="1209"/>
      <c r="O981" s="1207"/>
      <c r="P981" s="1243">
        <v>5.18</v>
      </c>
      <c r="Q981" s="1209"/>
    </row>
    <row r="982" spans="1:17">
      <c r="A982" s="1156" t="s">
        <v>5200</v>
      </c>
      <c r="B982" s="1139" t="s">
        <v>5440</v>
      </c>
      <c r="C982" s="1207"/>
      <c r="D982" s="1208" t="s">
        <v>4355</v>
      </c>
      <c r="E982" s="1209"/>
      <c r="F982" s="1207"/>
      <c r="G982" s="1208" t="s">
        <v>4355</v>
      </c>
      <c r="H982" s="1209"/>
      <c r="I982" s="1207"/>
      <c r="J982" s="1208" t="s">
        <v>4355</v>
      </c>
      <c r="K982" s="1209"/>
      <c r="L982" s="1207"/>
      <c r="M982" s="1208" t="s">
        <v>4355</v>
      </c>
      <c r="N982" s="1209"/>
      <c r="O982" s="1207"/>
      <c r="P982" s="1208" t="s">
        <v>4355</v>
      </c>
      <c r="Q982" s="1209"/>
    </row>
    <row r="983" spans="1:17">
      <c r="A983" s="1156" t="s">
        <v>5184</v>
      </c>
      <c r="B983" s="1139" t="s">
        <v>5424</v>
      </c>
      <c r="C983" s="1207"/>
      <c r="D983" s="1456">
        <v>1.66</v>
      </c>
      <c r="E983" s="1209"/>
      <c r="F983" s="1207"/>
      <c r="G983" s="1456">
        <v>0.52</v>
      </c>
      <c r="H983" s="1209"/>
      <c r="I983" s="1207"/>
      <c r="J983" s="1456">
        <v>0.28000000000000003</v>
      </c>
      <c r="K983" s="1209"/>
      <c r="L983" s="1207"/>
      <c r="M983" s="1456">
        <v>0.53</v>
      </c>
      <c r="N983" s="1209"/>
      <c r="O983" s="1207"/>
      <c r="P983" s="1456">
        <v>0.85</v>
      </c>
      <c r="Q983" s="1209"/>
    </row>
    <row r="984" spans="1:17">
      <c r="A984" s="1156" t="s">
        <v>5185</v>
      </c>
      <c r="B984" s="1139" t="s">
        <v>5425</v>
      </c>
      <c r="C984" s="1207"/>
      <c r="D984" s="1456">
        <v>2.36</v>
      </c>
      <c r="E984" s="1209"/>
      <c r="F984" s="1207"/>
      <c r="G984" s="1456">
        <v>0.52</v>
      </c>
      <c r="H984" s="1209"/>
      <c r="I984" s="1207"/>
      <c r="J984" s="1456">
        <v>0.15</v>
      </c>
      <c r="K984" s="1209"/>
      <c r="L984" s="1207"/>
      <c r="M984" s="1456">
        <v>0.24</v>
      </c>
      <c r="N984" s="1209"/>
      <c r="O984" s="1207"/>
      <c r="P984" s="1456">
        <v>0.28999999999999998</v>
      </c>
      <c r="Q984" s="1209"/>
    </row>
    <row r="985" spans="1:17">
      <c r="A985" s="1156" t="s">
        <v>5194</v>
      </c>
      <c r="B985" s="1139" t="s">
        <v>5434</v>
      </c>
      <c r="C985" s="1207"/>
      <c r="D985" s="1457">
        <v>0</v>
      </c>
      <c r="E985" s="1209"/>
      <c r="F985" s="1207"/>
      <c r="G985" s="1457">
        <v>0</v>
      </c>
      <c r="H985" s="1209"/>
      <c r="I985" s="1207"/>
      <c r="J985" s="1457">
        <v>0</v>
      </c>
      <c r="K985" s="1209"/>
      <c r="L985" s="1207"/>
      <c r="M985" s="1457">
        <v>0</v>
      </c>
      <c r="N985" s="1209"/>
      <c r="O985" s="1207"/>
      <c r="P985" s="1457">
        <v>0</v>
      </c>
      <c r="Q985" s="1209"/>
    </row>
    <row r="986" spans="1:17">
      <c r="A986" s="1156" t="s">
        <v>5195</v>
      </c>
      <c r="B986" s="1139" t="s">
        <v>5435</v>
      </c>
      <c r="C986" s="1207"/>
      <c r="D986" s="1457">
        <v>0</v>
      </c>
      <c r="E986" s="1209"/>
      <c r="F986" s="1207"/>
      <c r="G986" s="1457">
        <v>5</v>
      </c>
      <c r="H986" s="1209"/>
      <c r="I986" s="1207"/>
      <c r="J986" s="1457">
        <v>12</v>
      </c>
      <c r="K986" s="1209"/>
      <c r="L986" s="1207"/>
      <c r="M986" s="1457">
        <v>0</v>
      </c>
      <c r="N986" s="1209"/>
      <c r="O986" s="1207"/>
      <c r="P986" s="1457">
        <v>13</v>
      </c>
      <c r="Q986" s="1209"/>
    </row>
    <row r="987" spans="1:17">
      <c r="A987" s="1157" t="s">
        <v>7296</v>
      </c>
      <c r="B987" s="1158" t="s">
        <v>7510</v>
      </c>
      <c r="C987" s="1237"/>
      <c r="D987" s="1238"/>
      <c r="E987" s="1239"/>
      <c r="F987" s="1237"/>
      <c r="G987" s="1238"/>
      <c r="H987" s="1239"/>
      <c r="I987" s="1237"/>
      <c r="J987" s="1238"/>
      <c r="K987" s="1239"/>
      <c r="L987" s="1237"/>
      <c r="M987" s="1238"/>
      <c r="N987" s="1239"/>
      <c r="O987" s="1237"/>
      <c r="P987" s="1238"/>
      <c r="Q987" s="1239"/>
    </row>
    <row r="988" spans="1:17">
      <c r="A988" s="1159" t="s">
        <v>7166</v>
      </c>
      <c r="B988" s="1160" t="s">
        <v>5416</v>
      </c>
      <c r="C988" s="1207"/>
      <c r="D988" s="1477">
        <v>5</v>
      </c>
      <c r="E988" s="1209"/>
      <c r="F988" s="1207"/>
      <c r="G988" s="1477">
        <v>5</v>
      </c>
      <c r="H988" s="1209"/>
      <c r="I988" s="1207"/>
      <c r="J988" s="1477">
        <v>5</v>
      </c>
      <c r="K988" s="1209"/>
      <c r="L988" s="1207"/>
      <c r="M988" s="1477">
        <v>5</v>
      </c>
      <c r="N988" s="1209"/>
      <c r="O988" s="1207"/>
      <c r="P988" s="1477">
        <v>4</v>
      </c>
      <c r="Q988" s="1209"/>
    </row>
    <row r="989" spans="1:17">
      <c r="A989" s="1159" t="s">
        <v>7293</v>
      </c>
      <c r="B989" s="1160" t="s">
        <v>5409</v>
      </c>
      <c r="C989" s="1207"/>
      <c r="D989" s="1241">
        <v>11.78</v>
      </c>
      <c r="E989" s="1209"/>
      <c r="F989" s="1207"/>
      <c r="G989" s="1241">
        <v>11.47</v>
      </c>
      <c r="H989" s="1209"/>
      <c r="I989" s="1207"/>
      <c r="J989" s="1241">
        <v>11.88</v>
      </c>
      <c r="K989" s="1209"/>
      <c r="L989" s="1207"/>
      <c r="M989" s="1241">
        <v>10.65</v>
      </c>
      <c r="N989" s="1209"/>
      <c r="O989" s="1207"/>
      <c r="P989" s="1241">
        <v>9.5399999999999991</v>
      </c>
      <c r="Q989" s="1209"/>
    </row>
    <row r="990" spans="1:17">
      <c r="A990" s="1159" t="s">
        <v>7167</v>
      </c>
      <c r="B990" s="1160" t="s">
        <v>5408</v>
      </c>
      <c r="C990" s="1207"/>
      <c r="D990" s="1832">
        <v>0.98199999999999998</v>
      </c>
      <c r="E990" s="1209"/>
      <c r="F990" s="1207"/>
      <c r="G990" s="1832">
        <v>0.95699999999999996</v>
      </c>
      <c r="H990" s="1209"/>
      <c r="I990" s="1207"/>
      <c r="J990" s="1832">
        <v>0.99</v>
      </c>
      <c r="K990" s="1209"/>
      <c r="L990" s="1207"/>
      <c r="M990" s="1832">
        <v>0.88800000000000001</v>
      </c>
      <c r="N990" s="1209"/>
      <c r="O990" s="1207"/>
      <c r="P990" s="1832">
        <v>0.79500000000000004</v>
      </c>
      <c r="Q990" s="1209"/>
    </row>
    <row r="991" spans="1:17">
      <c r="A991" s="1156" t="s">
        <v>5304</v>
      </c>
      <c r="B991" s="1139" t="s">
        <v>7560</v>
      </c>
      <c r="C991" s="1207"/>
      <c r="D991" s="1455" t="s">
        <v>4355</v>
      </c>
      <c r="E991" s="1209"/>
      <c r="F991" s="1207"/>
      <c r="G991" s="1455" t="s">
        <v>4355</v>
      </c>
      <c r="H991" s="1209"/>
      <c r="I991" s="1207"/>
      <c r="J991" s="1455" t="s">
        <v>4355</v>
      </c>
      <c r="K991" s="1209"/>
      <c r="L991" s="1207"/>
      <c r="M991" s="1455" t="s">
        <v>4355</v>
      </c>
      <c r="N991" s="1209"/>
      <c r="O991" s="1207"/>
      <c r="P991" s="1455" t="s">
        <v>4355</v>
      </c>
      <c r="Q991" s="1209"/>
    </row>
    <row r="992" spans="1:17">
      <c r="A992" s="1161" t="s">
        <v>7511</v>
      </c>
      <c r="B992" s="1139" t="s">
        <v>7561</v>
      </c>
      <c r="C992" s="1207"/>
      <c r="D992" s="1208" t="s">
        <v>3545</v>
      </c>
      <c r="E992" s="1209"/>
      <c r="F992" s="1207"/>
      <c r="G992" s="1208" t="s">
        <v>2261</v>
      </c>
      <c r="H992" s="1209"/>
      <c r="I992" s="1207"/>
      <c r="J992" s="1208" t="s">
        <v>3545</v>
      </c>
      <c r="K992" s="1209"/>
      <c r="L992" s="1207"/>
      <c r="M992" s="1208" t="s">
        <v>3545</v>
      </c>
      <c r="N992" s="1209"/>
      <c r="O992" s="1207"/>
      <c r="P992" s="1208" t="s">
        <v>3545</v>
      </c>
      <c r="Q992" s="1209"/>
    </row>
    <row r="993" spans="1:17">
      <c r="A993" s="1156" t="s">
        <v>5180</v>
      </c>
      <c r="B993" s="1139" t="s">
        <v>5419</v>
      </c>
      <c r="C993" s="1207"/>
      <c r="D993" s="1456">
        <v>1.49</v>
      </c>
      <c r="E993" s="1209"/>
      <c r="F993" s="1207"/>
      <c r="G993" s="1456">
        <v>1.57</v>
      </c>
      <c r="H993" s="1209"/>
      <c r="I993" s="1207"/>
      <c r="J993" s="1456">
        <v>1.02</v>
      </c>
      <c r="K993" s="1209"/>
      <c r="L993" s="1207"/>
      <c r="M993" s="1456">
        <v>1.63</v>
      </c>
      <c r="N993" s="1209"/>
      <c r="O993" s="1207"/>
      <c r="P993" s="1456">
        <v>2.29</v>
      </c>
      <c r="Q993" s="1209"/>
    </row>
    <row r="994" spans="1:17">
      <c r="A994" s="1156" t="s">
        <v>5179</v>
      </c>
      <c r="B994" s="1139" t="s">
        <v>5418</v>
      </c>
      <c r="C994" s="1207"/>
      <c r="D994" s="1456" t="s">
        <v>3545</v>
      </c>
      <c r="E994" s="1209"/>
      <c r="F994" s="1207"/>
      <c r="G994" s="1456" t="s">
        <v>2261</v>
      </c>
      <c r="H994" s="1209"/>
      <c r="I994" s="1207"/>
      <c r="J994" s="1456" t="s">
        <v>3545</v>
      </c>
      <c r="K994" s="1209"/>
      <c r="L994" s="1207"/>
      <c r="M994" s="1456" t="s">
        <v>3545</v>
      </c>
      <c r="N994" s="1209"/>
      <c r="O994" s="1207"/>
      <c r="P994" s="1456" t="s">
        <v>3545</v>
      </c>
      <c r="Q994" s="1209"/>
    </row>
    <row r="995" spans="1:17">
      <c r="A995" s="1156" t="s">
        <v>5733</v>
      </c>
      <c r="B995" s="1139" t="s">
        <v>5420</v>
      </c>
      <c r="C995" s="1207"/>
      <c r="D995" s="1456" t="s">
        <v>3545</v>
      </c>
      <c r="E995" s="1209"/>
      <c r="F995" s="1207"/>
      <c r="G995" s="1456" t="s">
        <v>2261</v>
      </c>
      <c r="H995" s="1209"/>
      <c r="I995" s="1207"/>
      <c r="J995" s="1456" t="s">
        <v>3545</v>
      </c>
      <c r="K995" s="1209"/>
      <c r="L995" s="1207"/>
      <c r="M995" s="1456" t="s">
        <v>3545</v>
      </c>
      <c r="N995" s="1209"/>
      <c r="O995" s="1207"/>
      <c r="P995" s="1456" t="s">
        <v>3545</v>
      </c>
      <c r="Q995" s="1209"/>
    </row>
    <row r="996" spans="1:17">
      <c r="A996" s="1156" t="s">
        <v>5183</v>
      </c>
      <c r="B996" s="1139" t="s">
        <v>7562</v>
      </c>
      <c r="C996" s="1207"/>
      <c r="D996" s="1456">
        <v>19.64</v>
      </c>
      <c r="E996" s="1209"/>
      <c r="F996" s="1207"/>
      <c r="G996" s="1456">
        <v>21.91</v>
      </c>
      <c r="H996" s="1209"/>
      <c r="I996" s="1207"/>
      <c r="J996" s="1456">
        <v>18.899999999999999</v>
      </c>
      <c r="K996" s="1209"/>
      <c r="L996" s="1207"/>
      <c r="M996" s="1456">
        <v>28.07</v>
      </c>
      <c r="N996" s="1209"/>
      <c r="O996" s="1207"/>
      <c r="P996" s="1456">
        <v>32.6</v>
      </c>
      <c r="Q996" s="1209"/>
    </row>
    <row r="997" spans="1:17">
      <c r="A997" s="1156" t="s">
        <v>7295</v>
      </c>
      <c r="B997" s="1139" t="s">
        <v>7563</v>
      </c>
      <c r="C997" s="1207"/>
      <c r="D997" s="1243">
        <v>3.72</v>
      </c>
      <c r="E997" s="1209"/>
      <c r="F997" s="1207"/>
      <c r="G997" s="1243">
        <v>3.39</v>
      </c>
      <c r="H997" s="1209"/>
      <c r="I997" s="1207"/>
      <c r="J997" s="1243">
        <v>3.7</v>
      </c>
      <c r="K997" s="1209"/>
      <c r="L997" s="1207"/>
      <c r="M997" s="1243">
        <v>4.16</v>
      </c>
      <c r="N997" s="1209"/>
      <c r="O997" s="1207"/>
      <c r="P997" s="1243">
        <v>4.74</v>
      </c>
      <c r="Q997" s="1209"/>
    </row>
    <row r="998" spans="1:17">
      <c r="A998" s="1156" t="s">
        <v>5200</v>
      </c>
      <c r="B998" s="1139" t="s">
        <v>5440</v>
      </c>
      <c r="C998" s="1207"/>
      <c r="D998" s="1330" t="s">
        <v>4355</v>
      </c>
      <c r="E998" s="1209"/>
      <c r="F998" s="1207"/>
      <c r="G998" s="1330" t="s">
        <v>4355</v>
      </c>
      <c r="H998" s="1209"/>
      <c r="I998" s="1207"/>
      <c r="J998" s="1330" t="s">
        <v>4355</v>
      </c>
      <c r="K998" s="1209"/>
      <c r="L998" s="1207"/>
      <c r="M998" s="1330" t="s">
        <v>4355</v>
      </c>
      <c r="N998" s="1209"/>
      <c r="O998" s="1207"/>
      <c r="P998" s="1330" t="s">
        <v>4355</v>
      </c>
      <c r="Q998" s="1209"/>
    </row>
    <row r="999" spans="1:17">
      <c r="A999" s="1156" t="s">
        <v>5184</v>
      </c>
      <c r="B999" s="1139" t="s">
        <v>5424</v>
      </c>
      <c r="C999" s="1207"/>
      <c r="D999" s="1456">
        <v>0.12</v>
      </c>
      <c r="E999" s="1209"/>
      <c r="F999" s="1207"/>
      <c r="G999" s="1456">
        <v>0.17</v>
      </c>
      <c r="H999" s="1209"/>
      <c r="I999" s="1207"/>
      <c r="J999" s="1456">
        <v>0.11</v>
      </c>
      <c r="K999" s="1209"/>
      <c r="L999" s="1207"/>
      <c r="M999" s="1456">
        <v>0.09</v>
      </c>
      <c r="N999" s="1209"/>
      <c r="O999" s="1207"/>
      <c r="P999" s="1456">
        <v>0.16</v>
      </c>
      <c r="Q999" s="1209"/>
    </row>
    <row r="1000" spans="1:17">
      <c r="A1000" s="1156" t="s">
        <v>5185</v>
      </c>
      <c r="B1000" s="1139" t="s">
        <v>5425</v>
      </c>
      <c r="C1000" s="1207"/>
      <c r="D1000" s="1456">
        <v>0.15</v>
      </c>
      <c r="E1000" s="1209"/>
      <c r="F1000" s="1207"/>
      <c r="G1000" s="1456">
        <v>0.05</v>
      </c>
      <c r="H1000" s="1209"/>
      <c r="I1000" s="1207"/>
      <c r="J1000" s="1456">
        <v>0.16</v>
      </c>
      <c r="K1000" s="1209"/>
      <c r="L1000" s="1207"/>
      <c r="M1000" s="1456">
        <v>0.16</v>
      </c>
      <c r="N1000" s="1209"/>
      <c r="O1000" s="1207"/>
      <c r="P1000" s="1456">
        <v>0.19</v>
      </c>
      <c r="Q1000" s="1209"/>
    </row>
    <row r="1001" spans="1:17">
      <c r="A1001" s="1156" t="s">
        <v>5201</v>
      </c>
      <c r="B1001" s="1162" t="s">
        <v>5441</v>
      </c>
      <c r="C1001" s="1237"/>
      <c r="D1001" s="1238"/>
      <c r="E1001" s="1239"/>
      <c r="F1001" s="1237"/>
      <c r="G1001" s="1238"/>
      <c r="H1001" s="1239"/>
      <c r="I1001" s="1237"/>
      <c r="J1001" s="1238"/>
      <c r="K1001" s="1239"/>
      <c r="L1001" s="1237"/>
      <c r="M1001" s="1238"/>
      <c r="N1001" s="1239"/>
      <c r="O1001" s="1237"/>
      <c r="P1001" s="1238"/>
      <c r="Q1001" s="1239"/>
    </row>
    <row r="1002" spans="1:17">
      <c r="A1002" s="1156" t="s">
        <v>7297</v>
      </c>
      <c r="B1002" s="1139" t="s">
        <v>5396</v>
      </c>
      <c r="C1002" s="1207"/>
      <c r="D1002" s="1208" t="s">
        <v>4356</v>
      </c>
      <c r="E1002" s="1209"/>
      <c r="F1002" s="1207"/>
      <c r="G1002" s="1208" t="s">
        <v>4356</v>
      </c>
      <c r="H1002" s="1209"/>
      <c r="I1002" s="1207"/>
      <c r="J1002" s="1208" t="s">
        <v>4356</v>
      </c>
      <c r="K1002" s="1209"/>
      <c r="L1002" s="1207"/>
      <c r="M1002" s="1208" t="s">
        <v>4356</v>
      </c>
      <c r="N1002" s="1209"/>
      <c r="O1002" s="1207"/>
      <c r="P1002" s="1208" t="s">
        <v>4356</v>
      </c>
      <c r="Q1002" s="1209"/>
    </row>
    <row r="1003" spans="1:17">
      <c r="A1003" s="1156" t="s">
        <v>7298</v>
      </c>
      <c r="B1003" s="1139" t="s">
        <v>5397</v>
      </c>
      <c r="C1003" s="1207"/>
      <c r="D1003" s="1208" t="s">
        <v>4356</v>
      </c>
      <c r="E1003" s="1209"/>
      <c r="F1003" s="1207"/>
      <c r="G1003" s="1208" t="s">
        <v>4356</v>
      </c>
      <c r="H1003" s="1209"/>
      <c r="I1003" s="1207"/>
      <c r="J1003" s="1208" t="s">
        <v>4356</v>
      </c>
      <c r="K1003" s="1209"/>
      <c r="L1003" s="1207"/>
      <c r="M1003" s="1208" t="s">
        <v>4356</v>
      </c>
      <c r="N1003" s="1209"/>
      <c r="O1003" s="1207"/>
      <c r="P1003" s="1208" t="s">
        <v>4356</v>
      </c>
      <c r="Q1003" s="1209"/>
    </row>
    <row r="1004" spans="1:17">
      <c r="A1004" s="1156" t="s">
        <v>7299</v>
      </c>
      <c r="B1004" s="1139" t="s">
        <v>5398</v>
      </c>
      <c r="C1004" s="1207"/>
      <c r="D1004" s="1208" t="s">
        <v>4356</v>
      </c>
      <c r="E1004" s="1209"/>
      <c r="F1004" s="1207"/>
      <c r="G1004" s="1208" t="s">
        <v>4356</v>
      </c>
      <c r="H1004" s="1209"/>
      <c r="I1004" s="1207"/>
      <c r="J1004" s="1208" t="s">
        <v>4356</v>
      </c>
      <c r="K1004" s="1209"/>
      <c r="L1004" s="1207"/>
      <c r="M1004" s="1208" t="s">
        <v>4356</v>
      </c>
      <c r="N1004" s="1209"/>
      <c r="O1004" s="1207"/>
      <c r="P1004" s="1208" t="s">
        <v>4356</v>
      </c>
      <c r="Q1004" s="1209"/>
    </row>
    <row r="1005" spans="1:17">
      <c r="A1005" s="1156" t="s">
        <v>7300</v>
      </c>
      <c r="B1005" s="1139" t="s">
        <v>5399</v>
      </c>
      <c r="C1005" s="1207"/>
      <c r="D1005" s="1208" t="s">
        <v>4356</v>
      </c>
      <c r="E1005" s="1209"/>
      <c r="F1005" s="1207"/>
      <c r="G1005" s="1208" t="s">
        <v>4356</v>
      </c>
      <c r="H1005" s="1209"/>
      <c r="I1005" s="1207"/>
      <c r="J1005" s="1208" t="s">
        <v>4356</v>
      </c>
      <c r="K1005" s="1209"/>
      <c r="L1005" s="1207"/>
      <c r="M1005" s="1208" t="s">
        <v>4356</v>
      </c>
      <c r="N1005" s="1209"/>
      <c r="O1005" s="1207"/>
      <c r="P1005" s="1208" t="s">
        <v>4356</v>
      </c>
      <c r="Q1005" s="1209"/>
    </row>
    <row r="1006" spans="1:17">
      <c r="A1006" s="1156" t="s">
        <v>5202</v>
      </c>
      <c r="B1006" s="1162" t="s">
        <v>5442</v>
      </c>
      <c r="C1006" s="1237"/>
      <c r="D1006" s="1238"/>
      <c r="E1006" s="1239"/>
      <c r="F1006" s="1237"/>
      <c r="G1006" s="1238"/>
      <c r="H1006" s="1239"/>
      <c r="I1006" s="1237"/>
      <c r="J1006" s="1238"/>
      <c r="K1006" s="1239"/>
      <c r="L1006" s="1237"/>
      <c r="M1006" s="1238"/>
      <c r="N1006" s="1239"/>
      <c r="O1006" s="1237"/>
      <c r="P1006" s="1238"/>
      <c r="Q1006" s="1239"/>
    </row>
    <row r="1007" spans="1:17">
      <c r="A1007" s="1156" t="s">
        <v>7297</v>
      </c>
      <c r="B1007" s="1139" t="s">
        <v>5396</v>
      </c>
      <c r="C1007" s="1207"/>
      <c r="D1007" s="1208" t="s">
        <v>4355</v>
      </c>
      <c r="E1007" s="1209"/>
      <c r="F1007" s="1207"/>
      <c r="G1007" s="1208" t="s">
        <v>4355</v>
      </c>
      <c r="H1007" s="1209"/>
      <c r="I1007" s="1207"/>
      <c r="J1007" s="1208" t="s">
        <v>4355</v>
      </c>
      <c r="K1007" s="1209"/>
      <c r="L1007" s="1207"/>
      <c r="M1007" s="1208" t="s">
        <v>4355</v>
      </c>
      <c r="N1007" s="1209"/>
      <c r="O1007" s="1207"/>
      <c r="P1007" s="1208" t="s">
        <v>4355</v>
      </c>
      <c r="Q1007" s="1209"/>
    </row>
    <row r="1008" spans="1:17">
      <c r="A1008" s="1156" t="s">
        <v>7298</v>
      </c>
      <c r="B1008" s="1139" t="s">
        <v>5397</v>
      </c>
      <c r="C1008" s="1207"/>
      <c r="D1008" s="1208" t="s">
        <v>4355</v>
      </c>
      <c r="E1008" s="1209"/>
      <c r="F1008" s="1207"/>
      <c r="G1008" s="1208" t="s">
        <v>4355</v>
      </c>
      <c r="H1008" s="1209"/>
      <c r="I1008" s="1207"/>
      <c r="J1008" s="1208" t="s">
        <v>4355</v>
      </c>
      <c r="K1008" s="1209"/>
      <c r="L1008" s="1207"/>
      <c r="M1008" s="1208" t="s">
        <v>4355</v>
      </c>
      <c r="N1008" s="1209"/>
      <c r="O1008" s="1207"/>
      <c r="P1008" s="1208" t="s">
        <v>4355</v>
      </c>
      <c r="Q1008" s="1209"/>
    </row>
    <row r="1009" spans="1:17">
      <c r="A1009" s="1156" t="s">
        <v>7299</v>
      </c>
      <c r="B1009" s="1139" t="s">
        <v>5398</v>
      </c>
      <c r="C1009" s="1207"/>
      <c r="D1009" s="1208" t="s">
        <v>4355</v>
      </c>
      <c r="E1009" s="1209"/>
      <c r="F1009" s="1207"/>
      <c r="G1009" s="1208" t="s">
        <v>4355</v>
      </c>
      <c r="H1009" s="1209"/>
      <c r="I1009" s="1207"/>
      <c r="J1009" s="1208" t="s">
        <v>4355</v>
      </c>
      <c r="K1009" s="1209"/>
      <c r="L1009" s="1207"/>
      <c r="M1009" s="1208" t="s">
        <v>4355</v>
      </c>
      <c r="N1009" s="1209"/>
      <c r="O1009" s="1207"/>
      <c r="P1009" s="1208" t="s">
        <v>4355</v>
      </c>
      <c r="Q1009" s="1209"/>
    </row>
    <row r="1010" spans="1:17">
      <c r="A1010" s="1156" t="s">
        <v>7300</v>
      </c>
      <c r="B1010" s="1139" t="s">
        <v>5399</v>
      </c>
      <c r="C1010" s="1207"/>
      <c r="D1010" s="1208" t="s">
        <v>4355</v>
      </c>
      <c r="E1010" s="1209"/>
      <c r="F1010" s="1207"/>
      <c r="G1010" s="1208" t="s">
        <v>4355</v>
      </c>
      <c r="H1010" s="1209"/>
      <c r="I1010" s="1207"/>
      <c r="J1010" s="1208" t="s">
        <v>4355</v>
      </c>
      <c r="K1010" s="1209"/>
      <c r="L1010" s="1207"/>
      <c r="M1010" s="1208" t="s">
        <v>4355</v>
      </c>
      <c r="N1010" s="1209"/>
      <c r="O1010" s="1207"/>
      <c r="P1010" s="1208" t="s">
        <v>4355</v>
      </c>
      <c r="Q1010" s="1209"/>
    </row>
    <row r="1011" spans="1:17">
      <c r="A1011" s="1156" t="s">
        <v>5203</v>
      </c>
      <c r="B1011" s="1139" t="s">
        <v>5443</v>
      </c>
      <c r="C1011" s="1207"/>
      <c r="D1011" s="1208" t="s">
        <v>4355</v>
      </c>
      <c r="E1011" s="1209"/>
      <c r="F1011" s="1207"/>
      <c r="G1011" s="1208" t="s">
        <v>4355</v>
      </c>
      <c r="H1011" s="1209"/>
      <c r="I1011" s="1207"/>
      <c r="J1011" s="1208" t="s">
        <v>4355</v>
      </c>
      <c r="K1011" s="1209"/>
      <c r="L1011" s="1207"/>
      <c r="M1011" s="1208" t="s">
        <v>4355</v>
      </c>
      <c r="N1011" s="1209"/>
      <c r="O1011" s="1207"/>
      <c r="P1011" s="1208" t="s">
        <v>4355</v>
      </c>
      <c r="Q1011" s="1209"/>
    </row>
    <row r="1012" spans="1:17">
      <c r="A1012" s="1156" t="s">
        <v>5204</v>
      </c>
      <c r="B1012" s="1139" t="s">
        <v>5444</v>
      </c>
      <c r="C1012" s="1207"/>
      <c r="D1012" s="1244" t="s">
        <v>4357</v>
      </c>
      <c r="E1012" s="1209" t="s">
        <v>5731</v>
      </c>
      <c r="F1012" s="1207"/>
      <c r="G1012" s="1244" t="s">
        <v>4357</v>
      </c>
      <c r="H1012" s="1209" t="s">
        <v>5731</v>
      </c>
      <c r="I1012" s="1207"/>
      <c r="J1012" s="1980" t="s">
        <v>4357</v>
      </c>
      <c r="K1012" s="1209"/>
      <c r="L1012" s="1207"/>
      <c r="M1012" s="1244" t="s">
        <v>4357</v>
      </c>
      <c r="N1012" s="1209"/>
      <c r="O1012" s="1207"/>
      <c r="P1012" s="1244" t="s">
        <v>4357</v>
      </c>
      <c r="Q1012" s="1209"/>
    </row>
    <row r="1013" spans="1:17">
      <c r="A1013" s="1156" t="s">
        <v>7301</v>
      </c>
      <c r="B1013" s="1139" t="s">
        <v>5445</v>
      </c>
      <c r="C1013" s="1207"/>
      <c r="D1013" s="1244" t="s">
        <v>4357</v>
      </c>
      <c r="E1013" s="1209" t="s">
        <v>5731</v>
      </c>
      <c r="F1013" s="1207"/>
      <c r="G1013" s="1244" t="s">
        <v>4357</v>
      </c>
      <c r="H1013" s="1209" t="s">
        <v>5731</v>
      </c>
      <c r="I1013" s="1207"/>
      <c r="J1013" s="1980" t="s">
        <v>4357</v>
      </c>
      <c r="K1013" s="1209"/>
      <c r="L1013" s="1207"/>
      <c r="M1013" s="1244" t="s">
        <v>4357</v>
      </c>
      <c r="N1013" s="1209"/>
      <c r="O1013" s="1207"/>
      <c r="P1013" s="1244" t="s">
        <v>4357</v>
      </c>
      <c r="Q1013" s="1209"/>
    </row>
    <row r="1014" spans="1:17" ht="19.5" thickBot="1">
      <c r="A1014" s="1163" t="s">
        <v>5206</v>
      </c>
      <c r="B1014" s="1141" t="s">
        <v>5446</v>
      </c>
      <c r="C1014" s="1210"/>
      <c r="D1014" s="1245" t="s">
        <v>1078</v>
      </c>
      <c r="E1014" s="1212"/>
      <c r="F1014" s="1210"/>
      <c r="G1014" s="1245" t="s">
        <v>1078</v>
      </c>
      <c r="H1014" s="1212"/>
      <c r="I1014" s="1210"/>
      <c r="J1014" s="1245" t="s">
        <v>1078</v>
      </c>
      <c r="K1014" s="1212"/>
      <c r="L1014" s="1210"/>
      <c r="M1014" s="1245" t="s">
        <v>1078</v>
      </c>
      <c r="N1014" s="1212"/>
      <c r="O1014" s="1210"/>
      <c r="P1014" s="1245" t="s">
        <v>1078</v>
      </c>
      <c r="Q1014" s="1212"/>
    </row>
    <row r="1015" spans="1:17" ht="19.5" thickTop="1">
      <c r="A1015" s="2086" t="s">
        <v>7302</v>
      </c>
      <c r="B1015" s="2087" t="s">
        <v>7564</v>
      </c>
      <c r="C1015" s="2088"/>
      <c r="D1015" s="2089"/>
      <c r="E1015" s="2090"/>
      <c r="F1015" s="2088"/>
      <c r="G1015" s="2089"/>
      <c r="H1015" s="2090"/>
      <c r="I1015" s="2088"/>
      <c r="J1015" s="2089"/>
      <c r="K1015" s="2090"/>
      <c r="L1015" s="2088"/>
      <c r="M1015" s="2089"/>
      <c r="N1015" s="2090"/>
      <c r="O1015" s="2088"/>
      <c r="P1015" s="2089"/>
      <c r="Q1015" s="2090"/>
    </row>
    <row r="1016" spans="1:17">
      <c r="A1016" s="1169" t="s">
        <v>7166</v>
      </c>
      <c r="B1016" s="1160" t="s">
        <v>5416</v>
      </c>
      <c r="C1016" s="1207"/>
      <c r="D1016" s="1477">
        <v>5</v>
      </c>
      <c r="E1016" s="1209"/>
      <c r="F1016" s="1207"/>
      <c r="G1016" s="1477">
        <v>5</v>
      </c>
      <c r="H1016" s="1209"/>
      <c r="I1016" s="1207"/>
      <c r="J1016" s="1477">
        <v>5</v>
      </c>
      <c r="K1016" s="1209"/>
      <c r="L1016" s="1207"/>
      <c r="M1016" s="1477">
        <v>5</v>
      </c>
      <c r="N1016" s="1209"/>
      <c r="O1016" s="1207"/>
      <c r="P1016" s="1477">
        <v>5</v>
      </c>
      <c r="Q1016" s="1209"/>
    </row>
    <row r="1017" spans="1:17">
      <c r="A1017" s="1169" t="s">
        <v>7293</v>
      </c>
      <c r="B1017" s="1160" t="s">
        <v>5409</v>
      </c>
      <c r="C1017" s="1207"/>
      <c r="D1017" s="2155">
        <v>21.09</v>
      </c>
      <c r="E1017" s="1209"/>
      <c r="F1017" s="1207"/>
      <c r="G1017" s="2155">
        <v>21.23</v>
      </c>
      <c r="H1017" s="1209"/>
      <c r="I1017" s="1207"/>
      <c r="J1017" s="2155">
        <v>21.573333333333331</v>
      </c>
      <c r="K1017" s="1209"/>
      <c r="L1017" s="1207"/>
      <c r="M1017" s="2155">
        <v>21.186666666666667</v>
      </c>
      <c r="N1017" s="1209"/>
      <c r="O1017" s="1207"/>
      <c r="P1017" s="2155">
        <v>22.003333333333334</v>
      </c>
      <c r="Q1017" s="1209"/>
    </row>
    <row r="1018" spans="1:17">
      <c r="A1018" s="1169" t="s">
        <v>7167</v>
      </c>
      <c r="B1018" s="1160" t="s">
        <v>5408</v>
      </c>
      <c r="C1018" s="1207"/>
      <c r="D1018" s="1832">
        <v>0.879</v>
      </c>
      <c r="E1018" s="1209"/>
      <c r="F1018" s="1207"/>
      <c r="G1018" s="1832">
        <v>0.88500000000000001</v>
      </c>
      <c r="H1018" s="1209"/>
      <c r="I1018" s="1207"/>
      <c r="J1018" s="1832">
        <v>0.89900000000000002</v>
      </c>
      <c r="K1018" s="1209"/>
      <c r="L1018" s="1207"/>
      <c r="M1018" s="1832">
        <v>0.88300000000000001</v>
      </c>
      <c r="N1018" s="1209"/>
      <c r="O1018" s="1207"/>
      <c r="P1018" s="1832">
        <v>0.91700000000000004</v>
      </c>
      <c r="Q1018" s="1209"/>
    </row>
    <row r="1019" spans="1:17">
      <c r="A1019" s="1166" t="s">
        <v>7291</v>
      </c>
      <c r="B1019" s="1139" t="s">
        <v>5413</v>
      </c>
      <c r="C1019" s="1207"/>
      <c r="D1019" s="1236">
        <v>2223</v>
      </c>
      <c r="E1019" s="1209"/>
      <c r="F1019" s="1207"/>
      <c r="G1019" s="1236">
        <v>1648</v>
      </c>
      <c r="H1019" s="1209"/>
      <c r="I1019" s="1207"/>
      <c r="J1019" s="1236">
        <v>2402</v>
      </c>
      <c r="K1019" s="1209"/>
      <c r="L1019" s="1207"/>
      <c r="M1019" s="1236">
        <v>1418</v>
      </c>
      <c r="N1019" s="1209"/>
      <c r="O1019" s="1207"/>
      <c r="P1019" s="1236">
        <v>1657</v>
      </c>
      <c r="Q1019" s="1209"/>
    </row>
    <row r="1020" spans="1:17">
      <c r="A1020" s="1166" t="s">
        <v>5302</v>
      </c>
      <c r="B1020" s="1139" t="s">
        <v>5414</v>
      </c>
      <c r="C1020" s="1207"/>
      <c r="D1020" s="1208" t="s">
        <v>4383</v>
      </c>
      <c r="E1020" s="1209"/>
      <c r="F1020" s="1207"/>
      <c r="G1020" s="1208" t="s">
        <v>4383</v>
      </c>
      <c r="H1020" s="1209"/>
      <c r="I1020" s="1207"/>
      <c r="J1020" s="1208" t="s">
        <v>4383</v>
      </c>
      <c r="K1020" s="1209"/>
      <c r="L1020" s="1207"/>
      <c r="M1020" s="1208" t="s">
        <v>4353</v>
      </c>
      <c r="N1020" s="1209"/>
      <c r="O1020" s="1207"/>
      <c r="P1020" s="1208" t="s">
        <v>4383</v>
      </c>
      <c r="Q1020" s="1209"/>
    </row>
    <row r="1021" spans="1:17">
      <c r="A1021" s="1167" t="s">
        <v>7292</v>
      </c>
      <c r="B1021" s="1168" t="s">
        <v>5415</v>
      </c>
      <c r="C1021" s="1249"/>
      <c r="D1021" s="1250"/>
      <c r="E1021" s="1251"/>
      <c r="F1021" s="1249"/>
      <c r="G1021" s="1250"/>
      <c r="H1021" s="1251"/>
      <c r="I1021" s="1249"/>
      <c r="J1021" s="1250"/>
      <c r="K1021" s="1251"/>
      <c r="L1021" s="1249"/>
      <c r="M1021" s="1250"/>
      <c r="N1021" s="1251"/>
      <c r="O1021" s="1249"/>
      <c r="P1021" s="1250"/>
      <c r="Q1021" s="1251"/>
    </row>
    <row r="1022" spans="1:17">
      <c r="A1022" s="1169" t="s">
        <v>7293</v>
      </c>
      <c r="B1022" s="1160" t="s">
        <v>5409</v>
      </c>
      <c r="C1022" s="1207"/>
      <c r="D1022" s="1241">
        <v>11.83</v>
      </c>
      <c r="E1022" s="1209"/>
      <c r="F1022" s="1207"/>
      <c r="G1022" s="1241">
        <v>10.75</v>
      </c>
      <c r="H1022" s="1209"/>
      <c r="I1022" s="1207"/>
      <c r="J1022" s="1241">
        <v>11.64</v>
      </c>
      <c r="K1022" s="1209"/>
      <c r="L1022" s="1207"/>
      <c r="M1022" s="1241">
        <v>10.42</v>
      </c>
      <c r="N1022" s="1209"/>
      <c r="O1022" s="1207"/>
      <c r="P1022" s="1241">
        <v>11.45</v>
      </c>
      <c r="Q1022" s="1209"/>
    </row>
    <row r="1023" spans="1:17">
      <c r="A1023" s="1169" t="s">
        <v>7167</v>
      </c>
      <c r="B1023" s="1160" t="s">
        <v>5408</v>
      </c>
      <c r="C1023" s="1207"/>
      <c r="D1023" s="1832">
        <v>0.98599999999999999</v>
      </c>
      <c r="E1023" s="1209"/>
      <c r="F1023" s="1207"/>
      <c r="G1023" s="1832">
        <v>0.89700000000000002</v>
      </c>
      <c r="H1023" s="1209"/>
      <c r="I1023" s="1207"/>
      <c r="J1023" s="1832">
        <v>0.97</v>
      </c>
      <c r="K1023" s="1209"/>
      <c r="L1023" s="1207"/>
      <c r="M1023" s="1832">
        <v>0.86899999999999999</v>
      </c>
      <c r="N1023" s="1209"/>
      <c r="O1023" s="1207"/>
      <c r="P1023" s="1832">
        <v>0.95499999999999996</v>
      </c>
      <c r="Q1023" s="1209"/>
    </row>
    <row r="1024" spans="1:17">
      <c r="A1024" s="1166" t="s">
        <v>5199</v>
      </c>
      <c r="B1024" s="1139" t="s">
        <v>5439</v>
      </c>
      <c r="C1024" s="1207"/>
      <c r="D1024" s="1455">
        <v>79.400000000000006</v>
      </c>
      <c r="E1024" s="1209"/>
      <c r="F1024" s="1207"/>
      <c r="G1024" s="1455">
        <v>167.7</v>
      </c>
      <c r="H1024" s="1209"/>
      <c r="I1024" s="1207"/>
      <c r="J1024" s="1455">
        <v>53</v>
      </c>
      <c r="K1024" s="1209"/>
      <c r="L1024" s="1207"/>
      <c r="M1024" s="1455">
        <v>163.4</v>
      </c>
      <c r="N1024" s="1209"/>
      <c r="O1024" s="1207"/>
      <c r="P1024" s="1455">
        <v>157.9</v>
      </c>
      <c r="Q1024" s="1209"/>
    </row>
    <row r="1025" spans="1:17">
      <c r="A1025" s="1166" t="s">
        <v>7303</v>
      </c>
      <c r="B1025" s="1139" t="s">
        <v>7512</v>
      </c>
      <c r="C1025" s="1207"/>
      <c r="D1025" s="1456">
        <v>0.18</v>
      </c>
      <c r="E1025" s="1209"/>
      <c r="F1025" s="1207"/>
      <c r="G1025" s="1456">
        <v>0.35</v>
      </c>
      <c r="H1025" s="1209"/>
      <c r="I1025" s="1207"/>
      <c r="J1025" s="1456">
        <v>0.21</v>
      </c>
      <c r="K1025" s="1209"/>
      <c r="L1025" s="1207"/>
      <c r="M1025" s="1456">
        <v>0.16</v>
      </c>
      <c r="N1025" s="1209"/>
      <c r="O1025" s="1207"/>
      <c r="P1025" s="1456">
        <v>0.23</v>
      </c>
      <c r="Q1025" s="1209"/>
    </row>
    <row r="1026" spans="1:17">
      <c r="A1026" s="1166" t="s">
        <v>5180</v>
      </c>
      <c r="B1026" s="1139" t="s">
        <v>5419</v>
      </c>
      <c r="C1026" s="1207"/>
      <c r="D1026" s="1456">
        <v>0.94</v>
      </c>
      <c r="E1026" s="1209"/>
      <c r="F1026" s="1207"/>
      <c r="G1026" s="1456">
        <v>1.49</v>
      </c>
      <c r="H1026" s="1209"/>
      <c r="I1026" s="1207"/>
      <c r="J1026" s="1456">
        <v>0.64</v>
      </c>
      <c r="K1026" s="1209"/>
      <c r="L1026" s="1207"/>
      <c r="M1026" s="1456">
        <v>1.34</v>
      </c>
      <c r="N1026" s="1209"/>
      <c r="O1026" s="1207"/>
      <c r="P1026" s="1456">
        <v>1.36</v>
      </c>
      <c r="Q1026" s="1209"/>
    </row>
    <row r="1027" spans="1:17">
      <c r="A1027" s="1166" t="s">
        <v>5179</v>
      </c>
      <c r="B1027" s="1139" t="s">
        <v>5418</v>
      </c>
      <c r="C1027" s="1207"/>
      <c r="D1027" s="1456">
        <v>0.66</v>
      </c>
      <c r="E1027" s="1209"/>
      <c r="F1027" s="1207"/>
      <c r="G1027" s="1456">
        <v>0.52</v>
      </c>
      <c r="H1027" s="1209"/>
      <c r="I1027" s="1207"/>
      <c r="J1027" s="1456">
        <v>0.35</v>
      </c>
      <c r="K1027" s="1209"/>
      <c r="L1027" s="1207"/>
      <c r="M1027" s="1456">
        <v>0.54</v>
      </c>
      <c r="N1027" s="1209"/>
      <c r="O1027" s="1207"/>
      <c r="P1027" s="1456">
        <v>0.47</v>
      </c>
      <c r="Q1027" s="1209"/>
    </row>
    <row r="1028" spans="1:17">
      <c r="A1028" s="1166" t="s">
        <v>5733</v>
      </c>
      <c r="B1028" s="1139" t="s">
        <v>5420</v>
      </c>
      <c r="C1028" s="1207"/>
      <c r="D1028" s="1456">
        <v>9.4700000000000006</v>
      </c>
      <c r="E1028" s="1209"/>
      <c r="F1028" s="1207"/>
      <c r="G1028" s="1456">
        <v>12.19</v>
      </c>
      <c r="H1028" s="1209"/>
      <c r="I1028" s="1207"/>
      <c r="J1028" s="1456">
        <v>2.79</v>
      </c>
      <c r="K1028" s="1209"/>
      <c r="L1028" s="1207"/>
      <c r="M1028" s="1456">
        <v>6.4</v>
      </c>
      <c r="N1028" s="1209"/>
      <c r="O1028" s="1207"/>
      <c r="P1028" s="1456">
        <v>8.6999999999999993</v>
      </c>
      <c r="Q1028" s="1209"/>
    </row>
    <row r="1029" spans="1:17">
      <c r="A1029" s="1166" t="s">
        <v>5183</v>
      </c>
      <c r="B1029" s="1139" t="s">
        <v>5423</v>
      </c>
      <c r="C1029" s="1207"/>
      <c r="D1029" s="1456">
        <v>36.409999999999997</v>
      </c>
      <c r="E1029" s="1209"/>
      <c r="F1029" s="1207"/>
      <c r="G1029" s="1456">
        <v>41.46</v>
      </c>
      <c r="H1029" s="1209"/>
      <c r="I1029" s="1207"/>
      <c r="J1029" s="1456">
        <v>38.159999999999997</v>
      </c>
      <c r="K1029" s="1209"/>
      <c r="L1029" s="1207"/>
      <c r="M1029" s="1456">
        <v>44.73</v>
      </c>
      <c r="N1029" s="1209"/>
      <c r="O1029" s="1207"/>
      <c r="P1029" s="1456">
        <v>37.43</v>
      </c>
      <c r="Q1029" s="1209"/>
    </row>
    <row r="1030" spans="1:17">
      <c r="A1030" s="1170" t="s">
        <v>7295</v>
      </c>
      <c r="B1030" s="1139" t="s">
        <v>7304</v>
      </c>
      <c r="C1030" s="1207"/>
      <c r="D1030" s="1456">
        <v>3.23</v>
      </c>
      <c r="E1030" s="1209"/>
      <c r="F1030" s="1207"/>
      <c r="G1030" s="1456">
        <v>4.01</v>
      </c>
      <c r="H1030" s="1209"/>
      <c r="I1030" s="1207"/>
      <c r="J1030" s="1456">
        <v>3.56</v>
      </c>
      <c r="K1030" s="1209"/>
      <c r="L1030" s="1207"/>
      <c r="M1030" s="1456">
        <v>5.27</v>
      </c>
      <c r="N1030" s="1209"/>
      <c r="O1030" s="1207"/>
      <c r="P1030" s="1456">
        <v>4.8499999999999996</v>
      </c>
      <c r="Q1030" s="1209"/>
    </row>
    <row r="1031" spans="1:17">
      <c r="A1031" s="1166" t="s">
        <v>7305</v>
      </c>
      <c r="B1031" s="1139" t="s">
        <v>5423</v>
      </c>
      <c r="C1031" s="1207"/>
      <c r="D1031" s="1456">
        <v>39.67</v>
      </c>
      <c r="E1031" s="1209"/>
      <c r="F1031" s="1207"/>
      <c r="G1031" s="1456">
        <v>44.24</v>
      </c>
      <c r="H1031" s="1209"/>
      <c r="I1031" s="1207"/>
      <c r="J1031" s="1456">
        <v>48.89</v>
      </c>
      <c r="K1031" s="1209"/>
      <c r="L1031" s="1207"/>
      <c r="M1031" s="1456">
        <v>57.4</v>
      </c>
      <c r="N1031" s="1209"/>
      <c r="O1031" s="1207"/>
      <c r="P1031" s="1456">
        <v>49.7</v>
      </c>
      <c r="Q1031" s="1209"/>
    </row>
    <row r="1032" spans="1:17">
      <c r="A1032" s="1166" t="s">
        <v>7306</v>
      </c>
      <c r="B1032" s="1139" t="s">
        <v>7513</v>
      </c>
      <c r="C1032" s="1207"/>
      <c r="D1032" s="1456">
        <v>1.1499999999999999</v>
      </c>
      <c r="E1032" s="1209"/>
      <c r="F1032" s="1207"/>
      <c r="G1032" s="1456">
        <v>1.1499999999999999</v>
      </c>
      <c r="H1032" s="1209"/>
      <c r="I1032" s="1207"/>
      <c r="J1032" s="1456">
        <v>0.36</v>
      </c>
      <c r="K1032" s="1209"/>
      <c r="L1032" s="1207"/>
      <c r="M1032" s="1456">
        <v>1.96</v>
      </c>
      <c r="N1032" s="1209"/>
      <c r="O1032" s="1207"/>
      <c r="P1032" s="1456">
        <v>2.02</v>
      </c>
      <c r="Q1032" s="1209"/>
    </row>
    <row r="1033" spans="1:17">
      <c r="A1033" s="1166" t="s">
        <v>7307</v>
      </c>
      <c r="B1033" s="1139" t="s">
        <v>7514</v>
      </c>
      <c r="C1033" s="1207"/>
      <c r="D1033" s="1456">
        <v>1.24</v>
      </c>
      <c r="E1033" s="1209"/>
      <c r="F1033" s="1207"/>
      <c r="G1033" s="1456">
        <v>1.9</v>
      </c>
      <c r="H1033" s="1209"/>
      <c r="I1033" s="1207"/>
      <c r="J1033" s="1456">
        <v>0.65</v>
      </c>
      <c r="K1033" s="1209"/>
      <c r="L1033" s="1207"/>
      <c r="M1033" s="1456">
        <v>1.07</v>
      </c>
      <c r="N1033" s="1209"/>
      <c r="O1033" s="1207"/>
      <c r="P1033" s="1456">
        <v>1.91</v>
      </c>
      <c r="Q1033" s="1209"/>
    </row>
    <row r="1034" spans="1:17">
      <c r="A1034" s="1166" t="s">
        <v>5184</v>
      </c>
      <c r="B1034" s="1139" t="s">
        <v>5424</v>
      </c>
      <c r="C1034" s="1207"/>
      <c r="D1034" s="1456">
        <v>1.64</v>
      </c>
      <c r="E1034" s="1209"/>
      <c r="F1034" s="1207"/>
      <c r="G1034" s="1456">
        <v>1.97</v>
      </c>
      <c r="H1034" s="1209"/>
      <c r="I1034" s="1207"/>
      <c r="J1034" s="1456">
        <v>0.67</v>
      </c>
      <c r="K1034" s="1209"/>
      <c r="L1034" s="1207"/>
      <c r="M1034" s="1456">
        <v>4.67</v>
      </c>
      <c r="N1034" s="1209"/>
      <c r="O1034" s="1207"/>
      <c r="P1034" s="1456">
        <v>4.3099999999999996</v>
      </c>
      <c r="Q1034" s="1209"/>
    </row>
    <row r="1035" spans="1:17">
      <c r="A1035" s="1166" t="s">
        <v>5185</v>
      </c>
      <c r="B1035" s="1139" t="s">
        <v>5425</v>
      </c>
      <c r="C1035" s="1207"/>
      <c r="D1035" s="1456">
        <v>2.12</v>
      </c>
      <c r="E1035" s="1209"/>
      <c r="F1035" s="1207"/>
      <c r="G1035" s="1456">
        <v>1.4</v>
      </c>
      <c r="H1035" s="1209"/>
      <c r="I1035" s="1207"/>
      <c r="J1035" s="1456">
        <v>1.71</v>
      </c>
      <c r="K1035" s="1209"/>
      <c r="L1035" s="1207"/>
      <c r="M1035" s="1456">
        <v>1.91</v>
      </c>
      <c r="N1035" s="1209"/>
      <c r="O1035" s="1207"/>
      <c r="P1035" s="1456">
        <v>2.83</v>
      </c>
      <c r="Q1035" s="1209"/>
    </row>
    <row r="1036" spans="1:17">
      <c r="A1036" s="1166" t="s">
        <v>5186</v>
      </c>
      <c r="B1036" s="1139" t="s">
        <v>5426</v>
      </c>
      <c r="C1036" s="1207"/>
      <c r="D1036" s="1456">
        <v>0.26</v>
      </c>
      <c r="E1036" s="1209"/>
      <c r="F1036" s="1207"/>
      <c r="G1036" s="1456">
        <v>0.73</v>
      </c>
      <c r="H1036" s="1209"/>
      <c r="I1036" s="1207"/>
      <c r="J1036" s="1456">
        <v>0.25</v>
      </c>
      <c r="K1036" s="1209"/>
      <c r="L1036" s="1207"/>
      <c r="M1036" s="1456">
        <v>0.56999999999999995</v>
      </c>
      <c r="N1036" s="1209"/>
      <c r="O1036" s="1207"/>
      <c r="P1036" s="1456">
        <v>0.56999999999999995</v>
      </c>
      <c r="Q1036" s="1209"/>
    </row>
    <row r="1037" spans="1:17">
      <c r="A1037" s="1166" t="s">
        <v>5187</v>
      </c>
      <c r="B1037" s="1139" t="s">
        <v>5427</v>
      </c>
      <c r="C1037" s="1207"/>
      <c r="D1037" s="1456">
        <v>0.23</v>
      </c>
      <c r="E1037" s="1209"/>
      <c r="F1037" s="1207"/>
      <c r="G1037" s="1456">
        <v>0.34</v>
      </c>
      <c r="H1037" s="1209"/>
      <c r="I1037" s="1207"/>
      <c r="J1037" s="1456">
        <v>0.32</v>
      </c>
      <c r="K1037" s="1209"/>
      <c r="L1037" s="1207"/>
      <c r="M1037" s="1456">
        <v>0.37</v>
      </c>
      <c r="N1037" s="1209"/>
      <c r="O1037" s="1207"/>
      <c r="P1037" s="1456">
        <v>0.56999999999999995</v>
      </c>
      <c r="Q1037" s="1209"/>
    </row>
    <row r="1038" spans="1:17">
      <c r="A1038" s="1166" t="s">
        <v>5188</v>
      </c>
      <c r="B1038" s="1139" t="s">
        <v>5428</v>
      </c>
      <c r="C1038" s="1207"/>
      <c r="D1038" s="1456">
        <v>0.33</v>
      </c>
      <c r="E1038" s="1209"/>
      <c r="F1038" s="1207"/>
      <c r="G1038" s="1456">
        <v>0.28999999999999998</v>
      </c>
      <c r="H1038" s="1209"/>
      <c r="I1038" s="1207"/>
      <c r="J1038" s="1456">
        <v>0.24</v>
      </c>
      <c r="K1038" s="1209"/>
      <c r="L1038" s="1207"/>
      <c r="M1038" s="1456">
        <v>0.48</v>
      </c>
      <c r="N1038" s="1209"/>
      <c r="O1038" s="1207"/>
      <c r="P1038" s="1456">
        <v>0.4</v>
      </c>
      <c r="Q1038" s="1209"/>
    </row>
    <row r="1039" spans="1:17">
      <c r="A1039" s="1166" t="s">
        <v>5189</v>
      </c>
      <c r="B1039" s="1139" t="s">
        <v>5429</v>
      </c>
      <c r="C1039" s="1207"/>
      <c r="D1039" s="1456">
        <v>0.18</v>
      </c>
      <c r="E1039" s="1209"/>
      <c r="F1039" s="1207"/>
      <c r="G1039" s="1456">
        <v>0.42</v>
      </c>
      <c r="H1039" s="1209"/>
      <c r="I1039" s="1207"/>
      <c r="J1039" s="1456">
        <v>0.39</v>
      </c>
      <c r="K1039" s="1209"/>
      <c r="L1039" s="1207"/>
      <c r="M1039" s="1456">
        <v>0.7</v>
      </c>
      <c r="N1039" s="1209"/>
      <c r="O1039" s="1207"/>
      <c r="P1039" s="1456">
        <v>0.28999999999999998</v>
      </c>
      <c r="Q1039" s="1209"/>
    </row>
    <row r="1040" spans="1:17">
      <c r="A1040" s="1166" t="s">
        <v>5190</v>
      </c>
      <c r="B1040" s="1139" t="s">
        <v>5430</v>
      </c>
      <c r="C1040" s="1207"/>
      <c r="D1040" s="1456">
        <v>1.39</v>
      </c>
      <c r="E1040" s="1209"/>
      <c r="F1040" s="1207"/>
      <c r="G1040" s="1456">
        <v>3.17</v>
      </c>
      <c r="H1040" s="1209"/>
      <c r="I1040" s="1207"/>
      <c r="J1040" s="1456">
        <v>1.56</v>
      </c>
      <c r="K1040" s="1209"/>
      <c r="L1040" s="1207"/>
      <c r="M1040" s="1456">
        <v>1.45</v>
      </c>
      <c r="N1040" s="1209"/>
      <c r="O1040" s="1207"/>
      <c r="P1040" s="1456">
        <v>1.59</v>
      </c>
      <c r="Q1040" s="1209"/>
    </row>
    <row r="1041" spans="1:17">
      <c r="A1041" s="1166" t="s">
        <v>5191</v>
      </c>
      <c r="B1041" s="1139" t="s">
        <v>5431</v>
      </c>
      <c r="C1041" s="1207"/>
      <c r="D1041" s="1456">
        <v>1.51</v>
      </c>
      <c r="E1041" s="1209"/>
      <c r="F1041" s="1207"/>
      <c r="G1041" s="1456">
        <v>3.81</v>
      </c>
      <c r="H1041" s="1209"/>
      <c r="I1041" s="1207"/>
      <c r="J1041" s="1456">
        <v>1.97</v>
      </c>
      <c r="K1041" s="1209"/>
      <c r="L1041" s="1207"/>
      <c r="M1041" s="1456">
        <v>2.0499999999999998</v>
      </c>
      <c r="N1041" s="1209"/>
      <c r="O1041" s="1207"/>
      <c r="P1041" s="1456">
        <v>1.78</v>
      </c>
      <c r="Q1041" s="1209"/>
    </row>
    <row r="1042" spans="1:17">
      <c r="A1042" s="1166" t="s">
        <v>5192</v>
      </c>
      <c r="B1042" s="1139" t="s">
        <v>5432</v>
      </c>
      <c r="C1042" s="1207"/>
      <c r="D1042" s="1456">
        <v>1.48</v>
      </c>
      <c r="E1042" s="1209"/>
      <c r="F1042" s="1207"/>
      <c r="G1042" s="1456">
        <v>2.95</v>
      </c>
      <c r="H1042" s="1209"/>
      <c r="I1042" s="1207"/>
      <c r="J1042" s="1456">
        <v>1.0900000000000001</v>
      </c>
      <c r="K1042" s="1209"/>
      <c r="L1042" s="1207"/>
      <c r="M1042" s="1456">
        <v>1.99</v>
      </c>
      <c r="N1042" s="1209"/>
      <c r="O1042" s="1207"/>
      <c r="P1042" s="1456">
        <v>1.25</v>
      </c>
      <c r="Q1042" s="1209"/>
    </row>
    <row r="1043" spans="1:17">
      <c r="A1043" s="1166" t="s">
        <v>5193</v>
      </c>
      <c r="B1043" s="1139" t="s">
        <v>5433</v>
      </c>
      <c r="C1043" s="1207"/>
      <c r="D1043" s="1456">
        <v>1.67</v>
      </c>
      <c r="E1043" s="1209"/>
      <c r="F1043" s="1207"/>
      <c r="G1043" s="1456">
        <v>2.76</v>
      </c>
      <c r="H1043" s="1209"/>
      <c r="I1043" s="1207"/>
      <c r="J1043" s="1456">
        <v>1.38</v>
      </c>
      <c r="K1043" s="1209"/>
      <c r="L1043" s="1207"/>
      <c r="M1043" s="1456">
        <v>2.34</v>
      </c>
      <c r="N1043" s="1209"/>
      <c r="O1043" s="1207"/>
      <c r="P1043" s="1456">
        <v>1.36</v>
      </c>
      <c r="Q1043" s="1209"/>
    </row>
    <row r="1044" spans="1:17">
      <c r="A1044" s="1166" t="s">
        <v>5194</v>
      </c>
      <c r="B1044" s="1139" t="s">
        <v>5434</v>
      </c>
      <c r="C1044" s="1207"/>
      <c r="D1044" s="1457">
        <v>3</v>
      </c>
      <c r="E1044" s="1209"/>
      <c r="F1044" s="1207"/>
      <c r="G1044" s="1457">
        <v>0</v>
      </c>
      <c r="H1044" s="1209"/>
      <c r="I1044" s="1207"/>
      <c r="J1044" s="1457">
        <v>0</v>
      </c>
      <c r="K1044" s="1209"/>
      <c r="L1044" s="1207"/>
      <c r="M1044" s="1457">
        <v>0</v>
      </c>
      <c r="N1044" s="1209"/>
      <c r="O1044" s="1207"/>
      <c r="P1044" s="1457">
        <v>0</v>
      </c>
      <c r="Q1044" s="1209"/>
    </row>
    <row r="1045" spans="1:17">
      <c r="A1045" s="1166" t="s">
        <v>5195</v>
      </c>
      <c r="B1045" s="1139" t="s">
        <v>5435</v>
      </c>
      <c r="C1045" s="1207"/>
      <c r="D1045" s="1457">
        <v>0</v>
      </c>
      <c r="E1045" s="1209"/>
      <c r="F1045" s="1207"/>
      <c r="G1045" s="1457">
        <v>4</v>
      </c>
      <c r="H1045" s="1209"/>
      <c r="I1045" s="1207"/>
      <c r="J1045" s="1457">
        <v>0</v>
      </c>
      <c r="K1045" s="1209"/>
      <c r="L1045" s="1207"/>
      <c r="M1045" s="1457">
        <v>0</v>
      </c>
      <c r="N1045" s="1209"/>
      <c r="O1045" s="1207"/>
      <c r="P1045" s="1457">
        <v>5</v>
      </c>
      <c r="Q1045" s="1209"/>
    </row>
    <row r="1046" spans="1:17">
      <c r="A1046" s="1170" t="s">
        <v>5196</v>
      </c>
      <c r="B1046" s="1139" t="s">
        <v>5436</v>
      </c>
      <c r="C1046" s="1207"/>
      <c r="D1046" s="1457">
        <v>13</v>
      </c>
      <c r="E1046" s="1209"/>
      <c r="F1046" s="1207"/>
      <c r="G1046" s="1457">
        <v>52</v>
      </c>
      <c r="H1046" s="1209"/>
      <c r="I1046" s="1207"/>
      <c r="J1046" s="1457">
        <v>13</v>
      </c>
      <c r="K1046" s="1209"/>
      <c r="L1046" s="1207"/>
      <c r="M1046" s="1457">
        <v>35</v>
      </c>
      <c r="N1046" s="1209"/>
      <c r="O1046" s="1207"/>
      <c r="P1046" s="1457">
        <v>78</v>
      </c>
      <c r="Q1046" s="1209"/>
    </row>
    <row r="1047" spans="1:17">
      <c r="A1047" s="1170" t="s">
        <v>5197</v>
      </c>
      <c r="B1047" s="1139" t="s">
        <v>5437</v>
      </c>
      <c r="C1047" s="1207"/>
      <c r="D1047" s="1457">
        <v>0</v>
      </c>
      <c r="E1047" s="1209"/>
      <c r="F1047" s="1207"/>
      <c r="G1047" s="1457">
        <v>7</v>
      </c>
      <c r="H1047" s="1209"/>
      <c r="I1047" s="1207"/>
      <c r="J1047" s="1457">
        <v>0</v>
      </c>
      <c r="K1047" s="1209"/>
      <c r="L1047" s="1207"/>
      <c r="M1047" s="1457">
        <v>2</v>
      </c>
      <c r="N1047" s="1209"/>
      <c r="O1047" s="1207"/>
      <c r="P1047" s="1457">
        <v>24</v>
      </c>
      <c r="Q1047" s="1209"/>
    </row>
    <row r="1048" spans="1:17">
      <c r="A1048" s="1167" t="s">
        <v>7308</v>
      </c>
      <c r="B1048" s="1168" t="s">
        <v>5438</v>
      </c>
      <c r="C1048" s="1249"/>
      <c r="D1048" s="1250"/>
      <c r="E1048" s="1251"/>
      <c r="F1048" s="1249"/>
      <c r="G1048" s="1250"/>
      <c r="H1048" s="1251"/>
      <c r="I1048" s="1249"/>
      <c r="J1048" s="1250"/>
      <c r="K1048" s="1251"/>
      <c r="L1048" s="1249"/>
      <c r="M1048" s="1250"/>
      <c r="N1048" s="1251"/>
      <c r="O1048" s="1249"/>
      <c r="P1048" s="1250"/>
      <c r="Q1048" s="1251"/>
    </row>
    <row r="1049" spans="1:17">
      <c r="A1049" s="1169" t="s">
        <v>7293</v>
      </c>
      <c r="B1049" s="1160" t="s">
        <v>5409</v>
      </c>
      <c r="C1049" s="1207"/>
      <c r="D1049" s="1241">
        <v>12</v>
      </c>
      <c r="E1049" s="1209"/>
      <c r="F1049" s="1207"/>
      <c r="G1049" s="1241">
        <v>12</v>
      </c>
      <c r="H1049" s="1209"/>
      <c r="I1049" s="1207"/>
      <c r="J1049" s="1241">
        <v>11.58</v>
      </c>
      <c r="K1049" s="1209"/>
      <c r="L1049" s="1207"/>
      <c r="M1049" s="1241">
        <v>12</v>
      </c>
      <c r="N1049" s="1209"/>
      <c r="O1049" s="1207"/>
      <c r="P1049" s="1241">
        <v>12</v>
      </c>
      <c r="Q1049" s="1209"/>
    </row>
    <row r="1050" spans="1:17">
      <c r="A1050" s="1169" t="s">
        <v>7167</v>
      </c>
      <c r="B1050" s="1160" t="s">
        <v>5408</v>
      </c>
      <c r="C1050" s="1207"/>
      <c r="D1050" s="1832">
        <v>1</v>
      </c>
      <c r="E1050" s="1209"/>
      <c r="F1050" s="1207"/>
      <c r="G1050" s="1832">
        <v>1</v>
      </c>
      <c r="H1050" s="1209"/>
      <c r="I1050" s="1207"/>
      <c r="J1050" s="1832">
        <v>0.96499999999999997</v>
      </c>
      <c r="K1050" s="1209"/>
      <c r="L1050" s="1207"/>
      <c r="M1050" s="1832">
        <v>1</v>
      </c>
      <c r="N1050" s="1209"/>
      <c r="O1050" s="1207"/>
      <c r="P1050" s="1832">
        <v>1</v>
      </c>
      <c r="Q1050" s="1209"/>
    </row>
    <row r="1051" spans="1:17">
      <c r="A1051" s="1166" t="s">
        <v>5199</v>
      </c>
      <c r="B1051" s="1139" t="s">
        <v>5439</v>
      </c>
      <c r="C1051" s="1207"/>
      <c r="D1051" s="1455">
        <v>97.3</v>
      </c>
      <c r="E1051" s="1209"/>
      <c r="F1051" s="1207"/>
      <c r="G1051" s="1455">
        <v>258</v>
      </c>
      <c r="H1051" s="1209"/>
      <c r="I1051" s="1207"/>
      <c r="J1051" s="1455">
        <v>52.9</v>
      </c>
      <c r="K1051" s="1209"/>
      <c r="L1051" s="1207"/>
      <c r="M1051" s="1455">
        <v>165.4</v>
      </c>
      <c r="N1051" s="1209"/>
      <c r="O1051" s="1207"/>
      <c r="P1051" s="1455">
        <v>197.6</v>
      </c>
      <c r="Q1051" s="1209"/>
    </row>
    <row r="1052" spans="1:17">
      <c r="A1052" s="1166" t="s">
        <v>5180</v>
      </c>
      <c r="B1052" s="1139" t="s">
        <v>5419</v>
      </c>
      <c r="C1052" s="1207"/>
      <c r="D1052" s="1456">
        <v>0.78</v>
      </c>
      <c r="E1052" s="1209"/>
      <c r="F1052" s="1207"/>
      <c r="G1052" s="1456">
        <v>1.04</v>
      </c>
      <c r="H1052" s="1209"/>
      <c r="I1052" s="1207"/>
      <c r="J1052" s="1456">
        <v>0.46</v>
      </c>
      <c r="K1052" s="1209"/>
      <c r="L1052" s="1207"/>
      <c r="M1052" s="1456">
        <v>0.95</v>
      </c>
      <c r="N1052" s="1209"/>
      <c r="O1052" s="1207"/>
      <c r="P1052" s="1456">
        <v>0.69</v>
      </c>
      <c r="Q1052" s="1209"/>
    </row>
    <row r="1053" spans="1:17">
      <c r="A1053" s="1166" t="s">
        <v>5179</v>
      </c>
      <c r="B1053" s="1139" t="s">
        <v>5418</v>
      </c>
      <c r="C1053" s="1207"/>
      <c r="D1053" s="1456">
        <v>0.31</v>
      </c>
      <c r="E1053" s="1209"/>
      <c r="F1053" s="1207"/>
      <c r="G1053" s="1456">
        <v>0.32</v>
      </c>
      <c r="H1053" s="1209"/>
      <c r="I1053" s="1207"/>
      <c r="J1053" s="1456">
        <v>0.22</v>
      </c>
      <c r="K1053" s="1209"/>
      <c r="L1053" s="1207"/>
      <c r="M1053" s="1456">
        <v>0.37</v>
      </c>
      <c r="N1053" s="1209"/>
      <c r="O1053" s="1207"/>
      <c r="P1053" s="1456">
        <v>0.28000000000000003</v>
      </c>
      <c r="Q1053" s="1209"/>
    </row>
    <row r="1054" spans="1:17">
      <c r="A1054" s="1166" t="s">
        <v>5733</v>
      </c>
      <c r="B1054" s="1139" t="s">
        <v>5420</v>
      </c>
      <c r="C1054" s="1207"/>
      <c r="D1054" s="1456">
        <v>14.22</v>
      </c>
      <c r="E1054" s="1209"/>
      <c r="F1054" s="1207"/>
      <c r="G1054" s="1456">
        <v>9.39</v>
      </c>
      <c r="H1054" s="1209"/>
      <c r="I1054" s="1207"/>
      <c r="J1054" s="1456">
        <v>11.18</v>
      </c>
      <c r="K1054" s="1209"/>
      <c r="L1054" s="1207"/>
      <c r="M1054" s="1456">
        <v>10.94</v>
      </c>
      <c r="N1054" s="1209"/>
      <c r="O1054" s="1207"/>
      <c r="P1054" s="1456">
        <v>23.94</v>
      </c>
      <c r="Q1054" s="1209"/>
    </row>
    <row r="1055" spans="1:17">
      <c r="A1055" s="1166" t="s">
        <v>5183</v>
      </c>
      <c r="B1055" s="1139" t="s">
        <v>5423</v>
      </c>
      <c r="C1055" s="1207"/>
      <c r="D1055" s="1456">
        <v>16.8</v>
      </c>
      <c r="E1055" s="1209"/>
      <c r="F1055" s="1207"/>
      <c r="G1055" s="1456">
        <v>14.17</v>
      </c>
      <c r="H1055" s="1209"/>
      <c r="I1055" s="1207"/>
      <c r="J1055" s="1456">
        <v>20.09</v>
      </c>
      <c r="K1055" s="1209"/>
      <c r="L1055" s="1207"/>
      <c r="M1055" s="1456">
        <v>15.67</v>
      </c>
      <c r="N1055" s="1209"/>
      <c r="O1055" s="1207"/>
      <c r="P1055" s="1456">
        <v>15.8</v>
      </c>
      <c r="Q1055" s="1209"/>
    </row>
    <row r="1056" spans="1:17">
      <c r="A1056" s="1170" t="s">
        <v>7295</v>
      </c>
      <c r="B1056" s="1139" t="s">
        <v>7304</v>
      </c>
      <c r="C1056" s="1207"/>
      <c r="D1056" s="1456">
        <v>3</v>
      </c>
      <c r="E1056" s="1209"/>
      <c r="F1056" s="1207"/>
      <c r="G1056" s="1456">
        <v>4.0999999999999996</v>
      </c>
      <c r="H1056" s="1209"/>
      <c r="I1056" s="1207"/>
      <c r="J1056" s="1456">
        <v>3.91</v>
      </c>
      <c r="K1056" s="1209"/>
      <c r="L1056" s="1207"/>
      <c r="M1056" s="1456">
        <v>3.99</v>
      </c>
      <c r="N1056" s="1209"/>
      <c r="O1056" s="1207"/>
      <c r="P1056" s="1456">
        <v>3.43</v>
      </c>
      <c r="Q1056" s="1209"/>
    </row>
    <row r="1057" spans="1:17">
      <c r="A1057" s="1166" t="s">
        <v>5200</v>
      </c>
      <c r="B1057" s="1139" t="s">
        <v>5440</v>
      </c>
      <c r="C1057" s="1207"/>
      <c r="D1057" s="1208" t="s">
        <v>4355</v>
      </c>
      <c r="E1057" s="1209"/>
      <c r="F1057" s="1207"/>
      <c r="G1057" s="1208" t="s">
        <v>4355</v>
      </c>
      <c r="H1057" s="1209"/>
      <c r="I1057" s="1207"/>
      <c r="J1057" s="1208" t="s">
        <v>4355</v>
      </c>
      <c r="K1057" s="1209"/>
      <c r="L1057" s="1207"/>
      <c r="M1057" s="1208" t="s">
        <v>4355</v>
      </c>
      <c r="N1057" s="1209"/>
      <c r="O1057" s="1207"/>
      <c r="P1057" s="1208" t="s">
        <v>4355</v>
      </c>
      <c r="Q1057" s="1209"/>
    </row>
    <row r="1058" spans="1:17">
      <c r="A1058" s="1166" t="s">
        <v>5184</v>
      </c>
      <c r="B1058" s="1139" t="s">
        <v>5424</v>
      </c>
      <c r="C1058" s="1207"/>
      <c r="D1058" s="1456">
        <v>0.42</v>
      </c>
      <c r="E1058" s="1209"/>
      <c r="F1058" s="1207"/>
      <c r="G1058" s="1456">
        <v>0.61</v>
      </c>
      <c r="H1058" s="1209"/>
      <c r="I1058" s="1207"/>
      <c r="J1058" s="1456">
        <v>0.17</v>
      </c>
      <c r="K1058" s="1209"/>
      <c r="L1058" s="1207"/>
      <c r="M1058" s="1456">
        <v>0.22</v>
      </c>
      <c r="N1058" s="1209"/>
      <c r="O1058" s="1207"/>
      <c r="P1058" s="1456">
        <v>0.49</v>
      </c>
      <c r="Q1058" s="1209"/>
    </row>
    <row r="1059" spans="1:17">
      <c r="A1059" s="1166" t="s">
        <v>5185</v>
      </c>
      <c r="B1059" s="1139" t="s">
        <v>5425</v>
      </c>
      <c r="C1059" s="1207"/>
      <c r="D1059" s="1456">
        <v>0.52</v>
      </c>
      <c r="E1059" s="1209"/>
      <c r="F1059" s="1207"/>
      <c r="G1059" s="1456">
        <v>0.35</v>
      </c>
      <c r="H1059" s="1209"/>
      <c r="I1059" s="1207"/>
      <c r="J1059" s="1456">
        <v>0.13</v>
      </c>
      <c r="K1059" s="1209"/>
      <c r="L1059" s="1207"/>
      <c r="M1059" s="1456">
        <v>0.14000000000000001</v>
      </c>
      <c r="N1059" s="1209"/>
      <c r="O1059" s="1207"/>
      <c r="P1059" s="1456">
        <v>0.12</v>
      </c>
      <c r="Q1059" s="1209"/>
    </row>
    <row r="1060" spans="1:17">
      <c r="A1060" s="1166" t="s">
        <v>5201</v>
      </c>
      <c r="B1060" s="1172" t="s">
        <v>5441</v>
      </c>
      <c r="C1060" s="1249"/>
      <c r="D1060" s="1250"/>
      <c r="E1060" s="1251"/>
      <c r="F1060" s="1249"/>
      <c r="G1060" s="1250"/>
      <c r="H1060" s="1251"/>
      <c r="I1060" s="1249"/>
      <c r="J1060" s="1250"/>
      <c r="K1060" s="1251"/>
      <c r="L1060" s="1249"/>
      <c r="M1060" s="1250"/>
      <c r="N1060" s="1251"/>
      <c r="O1060" s="1249"/>
      <c r="P1060" s="1250"/>
      <c r="Q1060" s="1251"/>
    </row>
    <row r="1061" spans="1:17">
      <c r="A1061" s="1166" t="s">
        <v>7297</v>
      </c>
      <c r="B1061" s="1139" t="s">
        <v>5396</v>
      </c>
      <c r="C1061" s="1207"/>
      <c r="D1061" s="1208" t="s">
        <v>4356</v>
      </c>
      <c r="E1061" s="1209"/>
      <c r="F1061" s="1207"/>
      <c r="G1061" s="1208" t="s">
        <v>4356</v>
      </c>
      <c r="H1061" s="1209"/>
      <c r="I1061" s="1207"/>
      <c r="J1061" s="1208" t="s">
        <v>4356</v>
      </c>
      <c r="K1061" s="1209"/>
      <c r="L1061" s="1207"/>
      <c r="M1061" s="1208" t="s">
        <v>4356</v>
      </c>
      <c r="N1061" s="1209"/>
      <c r="O1061" s="1207"/>
      <c r="P1061" s="1208" t="s">
        <v>4356</v>
      </c>
      <c r="Q1061" s="1209"/>
    </row>
    <row r="1062" spans="1:17">
      <c r="A1062" s="1166" t="s">
        <v>7298</v>
      </c>
      <c r="B1062" s="1139" t="s">
        <v>5397</v>
      </c>
      <c r="C1062" s="1207"/>
      <c r="D1062" s="1208" t="s">
        <v>4356</v>
      </c>
      <c r="E1062" s="1209"/>
      <c r="F1062" s="1207"/>
      <c r="G1062" s="1208" t="s">
        <v>4356</v>
      </c>
      <c r="H1062" s="1209"/>
      <c r="I1062" s="1207"/>
      <c r="J1062" s="1208" t="s">
        <v>4356</v>
      </c>
      <c r="K1062" s="1209"/>
      <c r="L1062" s="1207"/>
      <c r="M1062" s="1208" t="s">
        <v>4356</v>
      </c>
      <c r="N1062" s="1209"/>
      <c r="O1062" s="1207"/>
      <c r="P1062" s="1208" t="s">
        <v>4356</v>
      </c>
      <c r="Q1062" s="1209"/>
    </row>
    <row r="1063" spans="1:17">
      <c r="A1063" s="1166" t="s">
        <v>7299</v>
      </c>
      <c r="B1063" s="1139" t="s">
        <v>5398</v>
      </c>
      <c r="C1063" s="1207"/>
      <c r="D1063" s="1208" t="s">
        <v>4356</v>
      </c>
      <c r="E1063" s="1209"/>
      <c r="F1063" s="1207"/>
      <c r="G1063" s="1208" t="s">
        <v>4356</v>
      </c>
      <c r="H1063" s="1209"/>
      <c r="I1063" s="1207"/>
      <c r="J1063" s="1208" t="s">
        <v>4356</v>
      </c>
      <c r="K1063" s="1209"/>
      <c r="L1063" s="1207"/>
      <c r="M1063" s="1208" t="s">
        <v>4356</v>
      </c>
      <c r="N1063" s="1209"/>
      <c r="O1063" s="1207"/>
      <c r="P1063" s="1208" t="s">
        <v>4356</v>
      </c>
      <c r="Q1063" s="1209"/>
    </row>
    <row r="1064" spans="1:17">
      <c r="A1064" s="1166" t="s">
        <v>7300</v>
      </c>
      <c r="B1064" s="1139" t="s">
        <v>5399</v>
      </c>
      <c r="C1064" s="1207"/>
      <c r="D1064" s="1208" t="s">
        <v>4356</v>
      </c>
      <c r="E1064" s="1209"/>
      <c r="F1064" s="1207"/>
      <c r="G1064" s="1208" t="s">
        <v>4356</v>
      </c>
      <c r="H1064" s="1209"/>
      <c r="I1064" s="1207"/>
      <c r="J1064" s="1208" t="s">
        <v>4356</v>
      </c>
      <c r="K1064" s="1209"/>
      <c r="L1064" s="1207"/>
      <c r="M1064" s="1208" t="s">
        <v>4356</v>
      </c>
      <c r="N1064" s="1209"/>
      <c r="O1064" s="1207"/>
      <c r="P1064" s="1208" t="s">
        <v>4356</v>
      </c>
      <c r="Q1064" s="1209"/>
    </row>
    <row r="1065" spans="1:17">
      <c r="A1065" s="1166" t="s">
        <v>5202</v>
      </c>
      <c r="B1065" s="1172" t="s">
        <v>5442</v>
      </c>
      <c r="C1065" s="1249"/>
      <c r="D1065" s="1250"/>
      <c r="E1065" s="1251"/>
      <c r="F1065" s="1249"/>
      <c r="G1065" s="1250"/>
      <c r="H1065" s="1251"/>
      <c r="I1065" s="1249"/>
      <c r="J1065" s="1250"/>
      <c r="K1065" s="1251"/>
      <c r="L1065" s="1249"/>
      <c r="M1065" s="1250"/>
      <c r="N1065" s="1251"/>
      <c r="O1065" s="1249"/>
      <c r="P1065" s="1250"/>
      <c r="Q1065" s="1251"/>
    </row>
    <row r="1066" spans="1:17">
      <c r="A1066" s="1166" t="s">
        <v>7297</v>
      </c>
      <c r="B1066" s="1139" t="s">
        <v>5396</v>
      </c>
      <c r="C1066" s="1207"/>
      <c r="D1066" s="1208" t="s">
        <v>4355</v>
      </c>
      <c r="E1066" s="1209"/>
      <c r="F1066" s="1207"/>
      <c r="G1066" s="1208" t="s">
        <v>4355</v>
      </c>
      <c r="H1066" s="1209"/>
      <c r="I1066" s="1207"/>
      <c r="J1066" s="1208" t="s">
        <v>4355</v>
      </c>
      <c r="K1066" s="1209"/>
      <c r="L1066" s="1207"/>
      <c r="M1066" s="1208" t="s">
        <v>4355</v>
      </c>
      <c r="N1066" s="1209"/>
      <c r="O1066" s="1207"/>
      <c r="P1066" s="1208" t="s">
        <v>4355</v>
      </c>
      <c r="Q1066" s="1209"/>
    </row>
    <row r="1067" spans="1:17">
      <c r="A1067" s="1166" t="s">
        <v>7298</v>
      </c>
      <c r="B1067" s="1139" t="s">
        <v>5397</v>
      </c>
      <c r="C1067" s="1207"/>
      <c r="D1067" s="1208" t="s">
        <v>4355</v>
      </c>
      <c r="E1067" s="1209"/>
      <c r="F1067" s="1207"/>
      <c r="G1067" s="1208" t="s">
        <v>4355</v>
      </c>
      <c r="H1067" s="1209"/>
      <c r="I1067" s="1207"/>
      <c r="J1067" s="1208" t="s">
        <v>4355</v>
      </c>
      <c r="K1067" s="1209"/>
      <c r="L1067" s="1207"/>
      <c r="M1067" s="1208" t="s">
        <v>4355</v>
      </c>
      <c r="N1067" s="1209"/>
      <c r="O1067" s="1207"/>
      <c r="P1067" s="1208" t="s">
        <v>4355</v>
      </c>
      <c r="Q1067" s="1209"/>
    </row>
    <row r="1068" spans="1:17">
      <c r="A1068" s="1166" t="s">
        <v>7299</v>
      </c>
      <c r="B1068" s="1139" t="s">
        <v>5398</v>
      </c>
      <c r="C1068" s="1207"/>
      <c r="D1068" s="1208" t="s">
        <v>4355</v>
      </c>
      <c r="E1068" s="1209"/>
      <c r="F1068" s="1207"/>
      <c r="G1068" s="1208" t="s">
        <v>4355</v>
      </c>
      <c r="H1068" s="1209"/>
      <c r="I1068" s="1207"/>
      <c r="J1068" s="1208" t="s">
        <v>4355</v>
      </c>
      <c r="K1068" s="1209"/>
      <c r="L1068" s="1207"/>
      <c r="M1068" s="1208" t="s">
        <v>4355</v>
      </c>
      <c r="N1068" s="1209"/>
      <c r="O1068" s="1207"/>
      <c r="P1068" s="1208" t="s">
        <v>4355</v>
      </c>
      <c r="Q1068" s="1209"/>
    </row>
    <row r="1069" spans="1:17">
      <c r="A1069" s="1166" t="s">
        <v>7300</v>
      </c>
      <c r="B1069" s="1139" t="s">
        <v>5399</v>
      </c>
      <c r="C1069" s="1207"/>
      <c r="D1069" s="1208" t="s">
        <v>4355</v>
      </c>
      <c r="E1069" s="1209"/>
      <c r="F1069" s="1207"/>
      <c r="G1069" s="1208" t="s">
        <v>4355</v>
      </c>
      <c r="H1069" s="1209"/>
      <c r="I1069" s="1207"/>
      <c r="J1069" s="1208" t="s">
        <v>4355</v>
      </c>
      <c r="K1069" s="1209"/>
      <c r="L1069" s="1207"/>
      <c r="M1069" s="1208" t="s">
        <v>4355</v>
      </c>
      <c r="N1069" s="1209"/>
      <c r="O1069" s="1207"/>
      <c r="P1069" s="1208" t="s">
        <v>4355</v>
      </c>
      <c r="Q1069" s="1209"/>
    </row>
    <row r="1070" spans="1:17">
      <c r="A1070" s="1166" t="s">
        <v>5203</v>
      </c>
      <c r="B1070" s="1139" t="s">
        <v>5443</v>
      </c>
      <c r="C1070" s="1207"/>
      <c r="D1070" s="1208" t="s">
        <v>4355</v>
      </c>
      <c r="E1070" s="1209"/>
      <c r="F1070" s="1207"/>
      <c r="G1070" s="1208" t="s">
        <v>4355</v>
      </c>
      <c r="H1070" s="1209"/>
      <c r="I1070" s="1207"/>
      <c r="J1070" s="1208" t="s">
        <v>4355</v>
      </c>
      <c r="K1070" s="1209"/>
      <c r="L1070" s="1207"/>
      <c r="M1070" s="1208" t="s">
        <v>4355</v>
      </c>
      <c r="N1070" s="1209"/>
      <c r="O1070" s="1207"/>
      <c r="P1070" s="1208" t="s">
        <v>4355</v>
      </c>
      <c r="Q1070" s="1209"/>
    </row>
    <row r="1071" spans="1:17">
      <c r="A1071" s="1166" t="s">
        <v>5204</v>
      </c>
      <c r="B1071" s="1139" t="s">
        <v>5444</v>
      </c>
      <c r="C1071" s="1207"/>
      <c r="D1071" s="1244" t="s">
        <v>4357</v>
      </c>
      <c r="E1071" s="1209" t="s">
        <v>5731</v>
      </c>
      <c r="F1071" s="1207"/>
      <c r="G1071" s="1244" t="s">
        <v>4357</v>
      </c>
      <c r="H1071" s="1209" t="s">
        <v>5731</v>
      </c>
      <c r="I1071" s="1207"/>
      <c r="J1071" s="1980" t="s">
        <v>4357</v>
      </c>
      <c r="K1071" s="1209"/>
      <c r="L1071" s="1207"/>
      <c r="M1071" s="1244" t="s">
        <v>4357</v>
      </c>
      <c r="N1071" s="1209"/>
      <c r="O1071" s="1207"/>
      <c r="P1071" s="1244" t="s">
        <v>4357</v>
      </c>
      <c r="Q1071" s="1209"/>
    </row>
    <row r="1072" spans="1:17">
      <c r="A1072" s="1166" t="s">
        <v>7309</v>
      </c>
      <c r="B1072" s="1139" t="s">
        <v>5450</v>
      </c>
      <c r="C1072" s="1207"/>
      <c r="D1072" s="1244" t="s">
        <v>4357</v>
      </c>
      <c r="E1072" s="1209" t="s">
        <v>5731</v>
      </c>
      <c r="F1072" s="1207"/>
      <c r="G1072" s="1244" t="s">
        <v>4357</v>
      </c>
      <c r="H1072" s="1209" t="s">
        <v>5731</v>
      </c>
      <c r="I1072" s="1207"/>
      <c r="J1072" s="1980" t="s">
        <v>4357</v>
      </c>
      <c r="K1072" s="1209"/>
      <c r="L1072" s="1207"/>
      <c r="M1072" s="1244" t="s">
        <v>4357</v>
      </c>
      <c r="N1072" s="1209"/>
      <c r="O1072" s="1207"/>
      <c r="P1072" s="1244" t="s">
        <v>4357</v>
      </c>
      <c r="Q1072" s="1209"/>
    </row>
    <row r="1073" spans="1:17">
      <c r="A1073" s="1167" t="s">
        <v>7310</v>
      </c>
      <c r="B1073" s="1172" t="s">
        <v>7515</v>
      </c>
      <c r="C1073" s="1249"/>
      <c r="D1073" s="1250"/>
      <c r="E1073" s="1251"/>
      <c r="F1073" s="1249"/>
      <c r="G1073" s="1250"/>
      <c r="H1073" s="1251"/>
      <c r="I1073" s="1249"/>
      <c r="J1073" s="1250"/>
      <c r="K1073" s="1251"/>
      <c r="L1073" s="1249"/>
      <c r="M1073" s="1250"/>
      <c r="N1073" s="1251"/>
      <c r="O1073" s="1249"/>
      <c r="P1073" s="1250"/>
      <c r="Q1073" s="1251"/>
    </row>
    <row r="1074" spans="1:17">
      <c r="A1074" s="1169" t="s">
        <v>7293</v>
      </c>
      <c r="B1074" s="1160" t="s">
        <v>5409</v>
      </c>
      <c r="C1074" s="1207"/>
      <c r="D1074" s="2156">
        <v>-2.7399999999999998</v>
      </c>
      <c r="E1074" s="1209"/>
      <c r="F1074" s="1207"/>
      <c r="G1074" s="2156">
        <v>-1.5199999999999998</v>
      </c>
      <c r="H1074" s="1209"/>
      <c r="I1074" s="1207"/>
      <c r="J1074" s="2156">
        <v>-1.6466666666666669</v>
      </c>
      <c r="K1074" s="1209"/>
      <c r="L1074" s="1207"/>
      <c r="M1074" s="2156">
        <v>-1.2333333333333334</v>
      </c>
      <c r="N1074" s="1209"/>
      <c r="O1074" s="1207"/>
      <c r="P1074" s="2156">
        <v>-1.4466666666666663</v>
      </c>
      <c r="Q1074" s="1209"/>
    </row>
    <row r="1075" spans="1:17">
      <c r="A1075" s="1166" t="s">
        <v>7311</v>
      </c>
      <c r="B1075" s="1139" t="s">
        <v>7516</v>
      </c>
      <c r="C1075" s="1207"/>
      <c r="D1075" s="1208">
        <v>39.4</v>
      </c>
      <c r="E1075" s="1209"/>
      <c r="F1075" s="1207"/>
      <c r="G1075" s="1208">
        <v>36.4</v>
      </c>
      <c r="H1075" s="1209"/>
      <c r="I1075" s="1207"/>
      <c r="J1075" s="1208">
        <v>35.1</v>
      </c>
      <c r="K1075" s="1209"/>
      <c r="L1075" s="1207"/>
      <c r="M1075" s="1208">
        <v>30.2</v>
      </c>
      <c r="N1075" s="1209"/>
      <c r="O1075" s="1207"/>
      <c r="P1075" s="1208">
        <v>34.799999999999997</v>
      </c>
      <c r="Q1075" s="1209"/>
    </row>
    <row r="1076" spans="1:17">
      <c r="A1076" s="2157" t="s">
        <v>7312</v>
      </c>
      <c r="B1076" s="1139" t="s">
        <v>7517</v>
      </c>
      <c r="C1076" s="1207"/>
      <c r="D1076" s="1208">
        <v>91</v>
      </c>
      <c r="E1076" s="1209"/>
      <c r="F1076" s="1207"/>
      <c r="G1076" s="1208">
        <v>47</v>
      </c>
      <c r="H1076" s="1209"/>
      <c r="I1076" s="1207"/>
      <c r="J1076" s="1208">
        <v>65</v>
      </c>
      <c r="K1076" s="1209"/>
      <c r="L1076" s="1207"/>
      <c r="M1076" s="1208">
        <v>77</v>
      </c>
      <c r="N1076" s="1209"/>
      <c r="O1076" s="1207"/>
      <c r="P1076" s="1208">
        <v>57</v>
      </c>
      <c r="Q1076" s="1209"/>
    </row>
    <row r="1077" spans="1:17">
      <c r="A1077" s="1166" t="s">
        <v>7313</v>
      </c>
      <c r="B1077" s="1139" t="s">
        <v>7518</v>
      </c>
      <c r="C1077" s="1207"/>
      <c r="D1077" s="1208" t="s">
        <v>4355</v>
      </c>
      <c r="E1077" s="1209"/>
      <c r="F1077" s="1207"/>
      <c r="G1077" s="1208" t="s">
        <v>4355</v>
      </c>
      <c r="H1077" s="1209"/>
      <c r="I1077" s="1207"/>
      <c r="J1077" s="1208" t="s">
        <v>4355</v>
      </c>
      <c r="K1077" s="1209"/>
      <c r="L1077" s="1207"/>
      <c r="M1077" s="1208" t="s">
        <v>4355</v>
      </c>
      <c r="N1077" s="1209"/>
      <c r="O1077" s="1207"/>
      <c r="P1077" s="1208" t="s">
        <v>4355</v>
      </c>
      <c r="Q1077" s="1209"/>
    </row>
    <row r="1078" spans="1:17" ht="19.5" thickBot="1">
      <c r="A1078" s="1173" t="s">
        <v>5206</v>
      </c>
      <c r="B1078" s="1141" t="s">
        <v>5446</v>
      </c>
      <c r="C1078" s="1210"/>
      <c r="D1078" s="1245" t="s">
        <v>1078</v>
      </c>
      <c r="E1078" s="1212"/>
      <c r="F1078" s="1210"/>
      <c r="G1078" s="1245" t="s">
        <v>1078</v>
      </c>
      <c r="H1078" s="1212"/>
      <c r="I1078" s="1210"/>
      <c r="J1078" s="1245" t="s">
        <v>1078</v>
      </c>
      <c r="K1078" s="1212"/>
      <c r="L1078" s="1210"/>
      <c r="M1078" s="1245" t="s">
        <v>1078</v>
      </c>
      <c r="N1078" s="1212"/>
      <c r="O1078" s="1210"/>
      <c r="P1078" s="1245" t="s">
        <v>1078</v>
      </c>
      <c r="Q1078" s="1212"/>
    </row>
    <row r="1079" spans="1:17" ht="19.5" thickTop="1">
      <c r="A1079" s="2091" t="s">
        <v>5210</v>
      </c>
      <c r="B1079" s="2092" t="s">
        <v>5451</v>
      </c>
      <c r="C1079" s="2093"/>
      <c r="D1079" s="2094"/>
      <c r="E1079" s="2095"/>
      <c r="F1079" s="2093"/>
      <c r="G1079" s="2094"/>
      <c r="H1079" s="2095"/>
      <c r="I1079" s="2093"/>
      <c r="J1079" s="2094"/>
      <c r="K1079" s="2095"/>
      <c r="L1079" s="2093"/>
      <c r="M1079" s="2094"/>
      <c r="N1079" s="2095"/>
      <c r="O1079" s="2093"/>
      <c r="P1079" s="2094"/>
      <c r="Q1079" s="2095"/>
    </row>
    <row r="1080" spans="1:17">
      <c r="A1080" s="1176" t="s">
        <v>7291</v>
      </c>
      <c r="B1080" s="1139" t="s">
        <v>5413</v>
      </c>
      <c r="C1080" s="1207"/>
      <c r="D1080" s="1236">
        <v>2115</v>
      </c>
      <c r="E1080" s="1209"/>
      <c r="F1080" s="1207"/>
      <c r="G1080" s="1236">
        <v>1538</v>
      </c>
      <c r="H1080" s="1209"/>
      <c r="I1080" s="1207"/>
      <c r="J1080" s="1236">
        <v>2300</v>
      </c>
      <c r="K1080" s="1209"/>
      <c r="L1080" s="1207"/>
      <c r="M1080" s="1236">
        <v>1308</v>
      </c>
      <c r="N1080" s="1209"/>
      <c r="O1080" s="1207"/>
      <c r="P1080" s="1236">
        <v>1546</v>
      </c>
      <c r="Q1080" s="1209"/>
    </row>
    <row r="1081" spans="1:17">
      <c r="A1081" s="1176" t="s">
        <v>5302</v>
      </c>
      <c r="B1081" s="1139" t="s">
        <v>5414</v>
      </c>
      <c r="C1081" s="1207"/>
      <c r="D1081" s="1208" t="s">
        <v>4383</v>
      </c>
      <c r="E1081" s="1209"/>
      <c r="F1081" s="1207"/>
      <c r="G1081" s="1208" t="s">
        <v>4383</v>
      </c>
      <c r="H1081" s="1209"/>
      <c r="I1081" s="1207"/>
      <c r="J1081" s="1208" t="s">
        <v>4383</v>
      </c>
      <c r="K1081" s="1209"/>
      <c r="L1081" s="1207"/>
      <c r="M1081" s="1208" t="s">
        <v>4353</v>
      </c>
      <c r="N1081" s="1209"/>
      <c r="O1081" s="1207"/>
      <c r="P1081" s="1208" t="s">
        <v>4383</v>
      </c>
      <c r="Q1081" s="1209"/>
    </row>
    <row r="1082" spans="1:17">
      <c r="A1082" s="1177" t="s">
        <v>7166</v>
      </c>
      <c r="B1082" s="1160" t="s">
        <v>5416</v>
      </c>
      <c r="C1082" s="1207"/>
      <c r="D1082" s="1477">
        <v>5</v>
      </c>
      <c r="E1082" s="1209"/>
      <c r="F1082" s="1207"/>
      <c r="G1082" s="1477">
        <v>5</v>
      </c>
      <c r="H1082" s="1209"/>
      <c r="I1082" s="1207"/>
      <c r="J1082" s="1477">
        <v>5</v>
      </c>
      <c r="K1082" s="1209"/>
      <c r="L1082" s="1207"/>
      <c r="M1082" s="1477">
        <v>5</v>
      </c>
      <c r="N1082" s="1209"/>
      <c r="O1082" s="1207"/>
      <c r="P1082" s="1477">
        <v>5</v>
      </c>
      <c r="Q1082" s="1209"/>
    </row>
    <row r="1083" spans="1:17">
      <c r="A1083" s="1177" t="s">
        <v>7293</v>
      </c>
      <c r="B1083" s="1160" t="s">
        <v>5409</v>
      </c>
      <c r="C1083" s="1207"/>
      <c r="D1083" s="1241">
        <v>12</v>
      </c>
      <c r="E1083" s="1209"/>
      <c r="F1083" s="1207"/>
      <c r="G1083" s="1241">
        <v>12</v>
      </c>
      <c r="H1083" s="1209"/>
      <c r="I1083" s="1207"/>
      <c r="J1083" s="1241">
        <v>12</v>
      </c>
      <c r="K1083" s="1209"/>
      <c r="L1083" s="1207"/>
      <c r="M1083" s="1241">
        <v>12</v>
      </c>
      <c r="N1083" s="1209"/>
      <c r="O1083" s="1207"/>
      <c r="P1083" s="1241">
        <v>12</v>
      </c>
      <c r="Q1083" s="1209"/>
    </row>
    <row r="1084" spans="1:17">
      <c r="A1084" s="1177" t="s">
        <v>7167</v>
      </c>
      <c r="B1084" s="1160" t="s">
        <v>5408</v>
      </c>
      <c r="C1084" s="1207"/>
      <c r="D1084" s="1832">
        <v>1</v>
      </c>
      <c r="E1084" s="1209"/>
      <c r="F1084" s="1207"/>
      <c r="G1084" s="1832">
        <v>1</v>
      </c>
      <c r="H1084" s="1209"/>
      <c r="I1084" s="1207"/>
      <c r="J1084" s="1832">
        <v>1</v>
      </c>
      <c r="K1084" s="1209"/>
      <c r="L1084" s="1207"/>
      <c r="M1084" s="1832">
        <v>1</v>
      </c>
      <c r="N1084" s="1209"/>
      <c r="O1084" s="1207"/>
      <c r="P1084" s="1832">
        <v>1</v>
      </c>
      <c r="Q1084" s="1209"/>
    </row>
    <row r="1085" spans="1:17">
      <c r="A1085" s="1176" t="s">
        <v>5211</v>
      </c>
      <c r="B1085" s="1139" t="s">
        <v>5452</v>
      </c>
      <c r="C1085" s="1207"/>
      <c r="D1085" s="1208" t="s">
        <v>4359</v>
      </c>
      <c r="E1085" s="1209"/>
      <c r="F1085" s="1207"/>
      <c r="G1085" s="1208" t="s">
        <v>4359</v>
      </c>
      <c r="H1085" s="1209"/>
      <c r="I1085" s="1207"/>
      <c r="J1085" s="1208" t="s">
        <v>4359</v>
      </c>
      <c r="K1085" s="1209"/>
      <c r="L1085" s="1207"/>
      <c r="M1085" s="1208" t="s">
        <v>4359</v>
      </c>
      <c r="N1085" s="1209"/>
      <c r="O1085" s="1207"/>
      <c r="P1085" s="1208" t="s">
        <v>4359</v>
      </c>
      <c r="Q1085" s="1209"/>
    </row>
    <row r="1086" spans="1:17">
      <c r="A1086" s="1176" t="s">
        <v>5199</v>
      </c>
      <c r="B1086" s="1139" t="s">
        <v>5439</v>
      </c>
      <c r="C1086" s="1207"/>
      <c r="D1086" s="1455">
        <v>32.9</v>
      </c>
      <c r="E1086" s="1209"/>
      <c r="F1086" s="1207"/>
      <c r="G1086" s="1455">
        <v>62.7</v>
      </c>
      <c r="H1086" s="1209"/>
      <c r="I1086" s="1207"/>
      <c r="J1086" s="1455">
        <v>8.3000000000000007</v>
      </c>
      <c r="K1086" s="1209"/>
      <c r="L1086" s="1207"/>
      <c r="M1086" s="1455">
        <v>78.5</v>
      </c>
      <c r="N1086" s="1209"/>
      <c r="O1086" s="1207"/>
      <c r="P1086" s="1455">
        <v>47.2</v>
      </c>
      <c r="Q1086" s="1209"/>
    </row>
    <row r="1087" spans="1:17">
      <c r="A1087" s="1176" t="s">
        <v>5212</v>
      </c>
      <c r="B1087" s="1139" t="s">
        <v>5453</v>
      </c>
      <c r="C1087" s="1207"/>
      <c r="D1087" s="1456">
        <v>1.06</v>
      </c>
      <c r="E1087" s="1209"/>
      <c r="F1087" s="1207"/>
      <c r="G1087" s="1456">
        <v>1.98</v>
      </c>
      <c r="H1087" s="1209"/>
      <c r="I1087" s="1207"/>
      <c r="J1087" s="1456">
        <v>0.51</v>
      </c>
      <c r="K1087" s="1209"/>
      <c r="L1087" s="1207"/>
      <c r="M1087" s="1456">
        <v>1.39</v>
      </c>
      <c r="N1087" s="1209"/>
      <c r="O1087" s="1207"/>
      <c r="P1087" s="1456">
        <v>1.07</v>
      </c>
      <c r="Q1087" s="1209"/>
    </row>
    <row r="1088" spans="1:17">
      <c r="A1088" s="1176" t="s">
        <v>5183</v>
      </c>
      <c r="B1088" s="1139" t="s">
        <v>5423</v>
      </c>
      <c r="C1088" s="1207"/>
      <c r="D1088" s="1456">
        <v>7.65</v>
      </c>
      <c r="E1088" s="1209"/>
      <c r="F1088" s="1207"/>
      <c r="G1088" s="1456">
        <v>12.09</v>
      </c>
      <c r="H1088" s="1209"/>
      <c r="I1088" s="1207"/>
      <c r="J1088" s="1456">
        <v>10.02</v>
      </c>
      <c r="K1088" s="1209"/>
      <c r="L1088" s="1207"/>
      <c r="M1088" s="1456">
        <v>9.33</v>
      </c>
      <c r="N1088" s="1209"/>
      <c r="O1088" s="1207"/>
      <c r="P1088" s="1456">
        <v>23.5</v>
      </c>
      <c r="Q1088" s="1209"/>
    </row>
    <row r="1089" spans="1:17">
      <c r="A1089" s="1176" t="s">
        <v>7305</v>
      </c>
      <c r="B1089" s="1139" t="s">
        <v>5454</v>
      </c>
      <c r="C1089" s="1207"/>
      <c r="D1089" s="1456">
        <v>10.28</v>
      </c>
      <c r="E1089" s="1209"/>
      <c r="F1089" s="1207"/>
      <c r="G1089" s="1456">
        <v>23.56</v>
      </c>
      <c r="H1089" s="1209"/>
      <c r="I1089" s="1207"/>
      <c r="J1089" s="1456">
        <v>11.48</v>
      </c>
      <c r="K1089" s="1209"/>
      <c r="L1089" s="1207"/>
      <c r="M1089" s="1456">
        <v>20.67</v>
      </c>
      <c r="N1089" s="1209"/>
      <c r="O1089" s="1207"/>
      <c r="P1089" s="1456">
        <v>20.3</v>
      </c>
      <c r="Q1089" s="1209"/>
    </row>
    <row r="1090" spans="1:17">
      <c r="A1090" s="1176" t="s">
        <v>5737</v>
      </c>
      <c r="B1090" s="1139" t="s">
        <v>5455</v>
      </c>
      <c r="C1090" s="1207"/>
      <c r="D1090" s="1456">
        <v>0.41</v>
      </c>
      <c r="E1090" s="1209"/>
      <c r="F1090" s="1207"/>
      <c r="G1090" s="1456">
        <v>0.74</v>
      </c>
      <c r="H1090" s="1209"/>
      <c r="I1090" s="1207"/>
      <c r="J1090" s="1456">
        <v>0.54</v>
      </c>
      <c r="K1090" s="1209"/>
      <c r="L1090" s="1207"/>
      <c r="M1090" s="1456">
        <v>1.17</v>
      </c>
      <c r="N1090" s="1209"/>
      <c r="O1090" s="1207"/>
      <c r="P1090" s="1456">
        <v>0.9</v>
      </c>
      <c r="Q1090" s="1209"/>
    </row>
    <row r="1091" spans="1:17">
      <c r="A1091" s="1176" t="s">
        <v>5201</v>
      </c>
      <c r="B1091" s="1178" t="s">
        <v>5441</v>
      </c>
      <c r="C1091" s="1255"/>
      <c r="D1091" s="1256"/>
      <c r="E1091" s="1257"/>
      <c r="F1091" s="1255"/>
      <c r="G1091" s="1256"/>
      <c r="H1091" s="1257"/>
      <c r="I1091" s="1255"/>
      <c r="J1091" s="1256"/>
      <c r="K1091" s="1257"/>
      <c r="L1091" s="1255"/>
      <c r="M1091" s="1256"/>
      <c r="N1091" s="1257"/>
      <c r="O1091" s="1255"/>
      <c r="P1091" s="1256"/>
      <c r="Q1091" s="1257"/>
    </row>
    <row r="1092" spans="1:17">
      <c r="A1092" s="1176" t="s">
        <v>7314</v>
      </c>
      <c r="B1092" s="1139" t="s">
        <v>5456</v>
      </c>
      <c r="C1092" s="1207"/>
      <c r="D1092" s="1208" t="s">
        <v>4356</v>
      </c>
      <c r="E1092" s="1209"/>
      <c r="F1092" s="1207"/>
      <c r="G1092" s="1208" t="s">
        <v>4356</v>
      </c>
      <c r="H1092" s="1209"/>
      <c r="I1092" s="1207"/>
      <c r="J1092" s="1208" t="s">
        <v>4356</v>
      </c>
      <c r="K1092" s="1209"/>
      <c r="L1092" s="1207"/>
      <c r="M1092" s="1208" t="s">
        <v>4356</v>
      </c>
      <c r="N1092" s="1209"/>
      <c r="O1092" s="1207"/>
      <c r="P1092" s="1208" t="s">
        <v>4356</v>
      </c>
      <c r="Q1092" s="1209"/>
    </row>
    <row r="1093" spans="1:17">
      <c r="A1093" s="1176" t="s">
        <v>7315</v>
      </c>
      <c r="B1093" s="1139" t="s">
        <v>5457</v>
      </c>
      <c r="C1093" s="1207"/>
      <c r="D1093" s="1208" t="s">
        <v>4356</v>
      </c>
      <c r="E1093" s="1209"/>
      <c r="F1093" s="1207"/>
      <c r="G1093" s="1208" t="s">
        <v>4356</v>
      </c>
      <c r="H1093" s="1209"/>
      <c r="I1093" s="1207"/>
      <c r="J1093" s="1208" t="s">
        <v>4356</v>
      </c>
      <c r="K1093" s="1209"/>
      <c r="L1093" s="1207"/>
      <c r="M1093" s="1208" t="s">
        <v>4356</v>
      </c>
      <c r="N1093" s="1209"/>
      <c r="O1093" s="1207"/>
      <c r="P1093" s="1208" t="s">
        <v>4356</v>
      </c>
      <c r="Q1093" s="1209"/>
    </row>
    <row r="1094" spans="1:17">
      <c r="A1094" s="1176" t="s">
        <v>5202</v>
      </c>
      <c r="B1094" s="1178" t="s">
        <v>5442</v>
      </c>
      <c r="C1094" s="1255"/>
      <c r="D1094" s="1256"/>
      <c r="E1094" s="1257"/>
      <c r="F1094" s="1255"/>
      <c r="G1094" s="1256"/>
      <c r="H1094" s="1257"/>
      <c r="I1094" s="1255"/>
      <c r="J1094" s="1256"/>
      <c r="K1094" s="1257"/>
      <c r="L1094" s="1255"/>
      <c r="M1094" s="1256"/>
      <c r="N1094" s="1257"/>
      <c r="O1094" s="1255"/>
      <c r="P1094" s="1256"/>
      <c r="Q1094" s="1257"/>
    </row>
    <row r="1095" spans="1:17">
      <c r="A1095" s="1176" t="s">
        <v>7314</v>
      </c>
      <c r="B1095" s="1139" t="s">
        <v>5456</v>
      </c>
      <c r="C1095" s="1207"/>
      <c r="D1095" s="1208" t="s">
        <v>4355</v>
      </c>
      <c r="E1095" s="1209"/>
      <c r="F1095" s="1207"/>
      <c r="G1095" s="1208" t="s">
        <v>4355</v>
      </c>
      <c r="H1095" s="1209"/>
      <c r="I1095" s="1207"/>
      <c r="J1095" s="1208" t="s">
        <v>4355</v>
      </c>
      <c r="K1095" s="1209"/>
      <c r="L1095" s="1207"/>
      <c r="M1095" s="1208" t="s">
        <v>4355</v>
      </c>
      <c r="N1095" s="1209"/>
      <c r="O1095" s="1207"/>
      <c r="P1095" s="1208" t="s">
        <v>4355</v>
      </c>
      <c r="Q1095" s="1209"/>
    </row>
    <row r="1096" spans="1:17">
      <c r="A1096" s="1176" t="s">
        <v>7315</v>
      </c>
      <c r="B1096" s="1139" t="s">
        <v>5457</v>
      </c>
      <c r="C1096" s="1207"/>
      <c r="D1096" s="1208" t="s">
        <v>4355</v>
      </c>
      <c r="E1096" s="1209"/>
      <c r="F1096" s="1207"/>
      <c r="G1096" s="1208" t="s">
        <v>4355</v>
      </c>
      <c r="H1096" s="1209"/>
      <c r="I1096" s="1207"/>
      <c r="J1096" s="1208" t="s">
        <v>4355</v>
      </c>
      <c r="K1096" s="1209"/>
      <c r="L1096" s="1207"/>
      <c r="M1096" s="1208" t="s">
        <v>4355</v>
      </c>
      <c r="N1096" s="1209"/>
      <c r="O1096" s="1207"/>
      <c r="P1096" s="1208" t="s">
        <v>4355</v>
      </c>
      <c r="Q1096" s="1209"/>
    </row>
    <row r="1097" spans="1:17">
      <c r="A1097" s="1176" t="s">
        <v>5305</v>
      </c>
      <c r="B1097" s="1139" t="s">
        <v>5443</v>
      </c>
      <c r="C1097" s="1207"/>
      <c r="D1097" s="1208" t="s">
        <v>4355</v>
      </c>
      <c r="E1097" s="1209"/>
      <c r="F1097" s="1207"/>
      <c r="G1097" s="1208" t="s">
        <v>4355</v>
      </c>
      <c r="H1097" s="1209"/>
      <c r="I1097" s="1207"/>
      <c r="J1097" s="1208" t="s">
        <v>4355</v>
      </c>
      <c r="K1097" s="1209"/>
      <c r="L1097" s="1207"/>
      <c r="M1097" s="1208" t="s">
        <v>4355</v>
      </c>
      <c r="N1097" s="1209"/>
      <c r="O1097" s="1207"/>
      <c r="P1097" s="1208" t="s">
        <v>4355</v>
      </c>
      <c r="Q1097" s="1209"/>
    </row>
    <row r="1098" spans="1:17">
      <c r="A1098" s="1176" t="s">
        <v>5306</v>
      </c>
      <c r="B1098" s="1139" t="s">
        <v>5458</v>
      </c>
      <c r="C1098" s="1207"/>
      <c r="D1098" s="1208" t="s">
        <v>4355</v>
      </c>
      <c r="E1098" s="1209"/>
      <c r="F1098" s="1207"/>
      <c r="G1098" s="1208" t="s">
        <v>4355</v>
      </c>
      <c r="H1098" s="1209"/>
      <c r="I1098" s="1207"/>
      <c r="J1098" s="1208" t="s">
        <v>4355</v>
      </c>
      <c r="K1098" s="1209"/>
      <c r="L1098" s="1207"/>
      <c r="M1098" s="1208" t="s">
        <v>4355</v>
      </c>
      <c r="N1098" s="1209"/>
      <c r="O1098" s="1207"/>
      <c r="P1098" s="1208" t="s">
        <v>4355</v>
      </c>
      <c r="Q1098" s="1209"/>
    </row>
    <row r="1099" spans="1:17">
      <c r="A1099" s="1176" t="s">
        <v>5307</v>
      </c>
      <c r="B1099" s="1139" t="s">
        <v>5459</v>
      </c>
      <c r="C1099" s="1207"/>
      <c r="D1099" s="1208" t="s">
        <v>4355</v>
      </c>
      <c r="E1099" s="1209"/>
      <c r="F1099" s="1207"/>
      <c r="G1099" s="1208" t="s">
        <v>6765</v>
      </c>
      <c r="H1099" s="1209"/>
      <c r="I1099" s="1207"/>
      <c r="J1099" s="1208" t="s">
        <v>4355</v>
      </c>
      <c r="K1099" s="1209"/>
      <c r="L1099" s="1207"/>
      <c r="M1099" s="1208" t="s">
        <v>4355</v>
      </c>
      <c r="N1099" s="1209"/>
      <c r="O1099" s="1207"/>
      <c r="P1099" s="1208" t="s">
        <v>4355</v>
      </c>
      <c r="Q1099" s="1209"/>
    </row>
    <row r="1100" spans="1:17">
      <c r="A1100" s="1176" t="s">
        <v>5308</v>
      </c>
      <c r="B1100" s="1139" t="s">
        <v>5460</v>
      </c>
      <c r="C1100" s="1207"/>
      <c r="D1100" s="1208" t="s">
        <v>4355</v>
      </c>
      <c r="E1100" s="1209"/>
      <c r="F1100" s="1207"/>
      <c r="G1100" s="1208" t="s">
        <v>4355</v>
      </c>
      <c r="H1100" s="1209"/>
      <c r="I1100" s="1207"/>
      <c r="J1100" s="1208" t="s">
        <v>4355</v>
      </c>
      <c r="K1100" s="1209"/>
      <c r="L1100" s="1207"/>
      <c r="M1100" s="1208" t="s">
        <v>4355</v>
      </c>
      <c r="N1100" s="1209"/>
      <c r="O1100" s="1207"/>
      <c r="P1100" s="1208" t="s">
        <v>4355</v>
      </c>
      <c r="Q1100" s="1209"/>
    </row>
    <row r="1101" spans="1:17">
      <c r="A1101" s="1176" t="s">
        <v>5309</v>
      </c>
      <c r="B1101" s="1139" t="s">
        <v>5461</v>
      </c>
      <c r="C1101" s="1207"/>
      <c r="D1101" s="1244" t="s">
        <v>4357</v>
      </c>
      <c r="E1101" s="1209" t="s">
        <v>5731</v>
      </c>
      <c r="F1101" s="1207"/>
      <c r="G1101" s="1244" t="s">
        <v>4357</v>
      </c>
      <c r="H1101" s="1209" t="s">
        <v>5731</v>
      </c>
      <c r="I1101" s="1207"/>
      <c r="J1101" s="1980" t="s">
        <v>4357</v>
      </c>
      <c r="K1101" s="1209"/>
      <c r="L1101" s="1207"/>
      <c r="M1101" s="1244" t="s">
        <v>4357</v>
      </c>
      <c r="N1101" s="1209"/>
      <c r="O1101" s="1207"/>
      <c r="P1101" s="1244" t="s">
        <v>4357</v>
      </c>
      <c r="Q1101" s="1209"/>
    </row>
    <row r="1102" spans="1:17" ht="19.5" thickBot="1">
      <c r="A1102" s="1179" t="s">
        <v>5206</v>
      </c>
      <c r="B1102" s="1141" t="s">
        <v>5446</v>
      </c>
      <c r="C1102" s="1210"/>
      <c r="D1102" s="1245" t="s">
        <v>1078</v>
      </c>
      <c r="E1102" s="1212"/>
      <c r="F1102" s="1210"/>
      <c r="G1102" s="1245" t="s">
        <v>7577</v>
      </c>
      <c r="H1102" s="1212" t="s">
        <v>5731</v>
      </c>
      <c r="I1102" s="1210"/>
      <c r="J1102" s="1245" t="s">
        <v>1078</v>
      </c>
      <c r="K1102" s="1212"/>
      <c r="L1102" s="1210"/>
      <c r="M1102" s="1245" t="s">
        <v>1078</v>
      </c>
      <c r="N1102" s="1212"/>
      <c r="O1102" s="1210"/>
      <c r="P1102" s="1245" t="s">
        <v>1078</v>
      </c>
      <c r="Q1102" s="1212"/>
    </row>
    <row r="1103" spans="1:17" ht="19.5" thickTop="1">
      <c r="A1103" s="2096" t="s">
        <v>5217</v>
      </c>
      <c r="B1103" s="2097" t="s">
        <v>5462</v>
      </c>
      <c r="C1103" s="2098"/>
      <c r="D1103" s="2099"/>
      <c r="E1103" s="2100"/>
      <c r="F1103" s="2098"/>
      <c r="G1103" s="2099"/>
      <c r="H1103" s="2100"/>
      <c r="I1103" s="2098"/>
      <c r="J1103" s="2099"/>
      <c r="K1103" s="2100"/>
      <c r="L1103" s="2098"/>
      <c r="M1103" s="2099"/>
      <c r="N1103" s="2100"/>
      <c r="O1103" s="2098"/>
      <c r="P1103" s="2099"/>
      <c r="Q1103" s="2100"/>
    </row>
    <row r="1104" spans="1:17">
      <c r="A1104" s="1182" t="s">
        <v>7292</v>
      </c>
      <c r="B1104" s="1183" t="s">
        <v>5415</v>
      </c>
      <c r="C1104" s="1261"/>
      <c r="D1104" s="1262"/>
      <c r="E1104" s="1263"/>
      <c r="F1104" s="1261"/>
      <c r="G1104" s="1262"/>
      <c r="H1104" s="1263"/>
      <c r="I1104" s="1261"/>
      <c r="J1104" s="1262"/>
      <c r="K1104" s="1263"/>
      <c r="L1104" s="1261"/>
      <c r="M1104" s="1262"/>
      <c r="N1104" s="1263"/>
      <c r="O1104" s="1261"/>
      <c r="P1104" s="1262"/>
      <c r="Q1104" s="1263"/>
    </row>
    <row r="1105" spans="1:17">
      <c r="A1105" s="1184" t="s">
        <v>7166</v>
      </c>
      <c r="B1105" s="1160" t="s">
        <v>5416</v>
      </c>
      <c r="C1105" s="1207"/>
      <c r="D1105" s="1477">
        <v>5</v>
      </c>
      <c r="E1105" s="1209"/>
      <c r="F1105" s="1207"/>
      <c r="G1105" s="1477">
        <v>4</v>
      </c>
      <c r="H1105" s="1209"/>
      <c r="I1105" s="1207"/>
      <c r="J1105" s="1477">
        <v>5</v>
      </c>
      <c r="K1105" s="1209"/>
      <c r="L1105" s="1207"/>
      <c r="M1105" s="1477">
        <v>4</v>
      </c>
      <c r="N1105" s="1209"/>
      <c r="O1105" s="1207"/>
      <c r="P1105" s="1477">
        <v>5</v>
      </c>
      <c r="Q1105" s="1209"/>
    </row>
    <row r="1106" spans="1:17">
      <c r="A1106" s="1184" t="s">
        <v>7293</v>
      </c>
      <c r="B1106" s="1160" t="s">
        <v>5409</v>
      </c>
      <c r="C1106" s="1207"/>
      <c r="D1106" s="1241">
        <v>11.3</v>
      </c>
      <c r="E1106" s="1209"/>
      <c r="F1106" s="1207"/>
      <c r="G1106" s="1241">
        <v>9.4499999999999993</v>
      </c>
      <c r="H1106" s="1209"/>
      <c r="I1106" s="1207"/>
      <c r="J1106" s="1241">
        <v>10.54</v>
      </c>
      <c r="K1106" s="1209"/>
      <c r="L1106" s="1207"/>
      <c r="M1106" s="1241">
        <v>10.36</v>
      </c>
      <c r="N1106" s="1209"/>
      <c r="O1106" s="1207"/>
      <c r="P1106" s="1241">
        <v>11.12</v>
      </c>
      <c r="Q1106" s="1209"/>
    </row>
    <row r="1107" spans="1:17">
      <c r="A1107" s="1184" t="s">
        <v>7167</v>
      </c>
      <c r="B1107" s="1160" t="s">
        <v>5408</v>
      </c>
      <c r="C1107" s="1207"/>
      <c r="D1107" s="1832">
        <v>0.94199999999999995</v>
      </c>
      <c r="E1107" s="1209"/>
      <c r="F1107" s="1207"/>
      <c r="G1107" s="1832">
        <v>0.78800000000000003</v>
      </c>
      <c r="H1107" s="1209"/>
      <c r="I1107" s="1207"/>
      <c r="J1107" s="1832">
        <v>0.878</v>
      </c>
      <c r="K1107" s="1209"/>
      <c r="L1107" s="1207"/>
      <c r="M1107" s="1832">
        <v>0.86399999999999999</v>
      </c>
      <c r="N1107" s="1209"/>
      <c r="O1107" s="1207"/>
      <c r="P1107" s="1832">
        <v>0.92700000000000005</v>
      </c>
      <c r="Q1107" s="1209"/>
    </row>
    <row r="1108" spans="1:17">
      <c r="A1108" s="1185" t="s">
        <v>5310</v>
      </c>
      <c r="B1108" s="1139" t="s">
        <v>5463</v>
      </c>
      <c r="C1108" s="1207"/>
      <c r="D1108" s="1455">
        <v>11.8</v>
      </c>
      <c r="E1108" s="1209"/>
      <c r="F1108" s="1207"/>
      <c r="G1108" s="1455">
        <v>17.600000000000001</v>
      </c>
      <c r="H1108" s="1209"/>
      <c r="I1108" s="1207"/>
      <c r="J1108" s="1455">
        <v>15.4</v>
      </c>
      <c r="K1108" s="1209"/>
      <c r="L1108" s="1207"/>
      <c r="M1108" s="1455">
        <v>12.1</v>
      </c>
      <c r="N1108" s="1209"/>
      <c r="O1108" s="1207"/>
      <c r="P1108" s="1455">
        <v>12.8</v>
      </c>
      <c r="Q1108" s="1209"/>
    </row>
    <row r="1109" spans="1:17">
      <c r="A1109" s="1185" t="s">
        <v>5311</v>
      </c>
      <c r="B1109" s="1139" t="s">
        <v>5464</v>
      </c>
      <c r="C1109" s="1207"/>
      <c r="D1109" s="1455">
        <v>1.5</v>
      </c>
      <c r="E1109" s="1209"/>
      <c r="F1109" s="1207"/>
      <c r="G1109" s="1455">
        <v>0.2</v>
      </c>
      <c r="H1109" s="1209"/>
      <c r="I1109" s="1207"/>
      <c r="J1109" s="1455">
        <v>0.1</v>
      </c>
      <c r="K1109" s="1209"/>
      <c r="L1109" s="1207"/>
      <c r="M1109" s="1455">
        <v>22.5</v>
      </c>
      <c r="N1109" s="1209"/>
      <c r="O1109" s="1207"/>
      <c r="P1109" s="1455">
        <v>9.8000000000000007</v>
      </c>
      <c r="Q1109" s="1209"/>
    </row>
    <row r="1110" spans="1:17">
      <c r="A1110" s="1185" t="s">
        <v>5312</v>
      </c>
      <c r="B1110" s="1139" t="s">
        <v>5465</v>
      </c>
      <c r="C1110" s="1207"/>
      <c r="D1110" s="1455">
        <v>363.2</v>
      </c>
      <c r="E1110" s="1209"/>
      <c r="F1110" s="1207"/>
      <c r="G1110" s="1455">
        <v>425.7</v>
      </c>
      <c r="H1110" s="1209"/>
      <c r="I1110" s="1207"/>
      <c r="J1110" s="1455">
        <v>359.5</v>
      </c>
      <c r="K1110" s="1209"/>
      <c r="L1110" s="1207"/>
      <c r="M1110" s="1455">
        <v>282.7</v>
      </c>
      <c r="N1110" s="1209"/>
      <c r="O1110" s="1207"/>
      <c r="P1110" s="1455">
        <v>421.9</v>
      </c>
      <c r="Q1110" s="1209"/>
    </row>
    <row r="1111" spans="1:17">
      <c r="A1111" s="1186" t="s">
        <v>7316</v>
      </c>
      <c r="B1111" s="1139" t="s">
        <v>5466</v>
      </c>
      <c r="C1111" s="1207"/>
      <c r="D1111" s="1455">
        <v>11.3</v>
      </c>
      <c r="E1111" s="1209"/>
      <c r="F1111" s="1207"/>
      <c r="G1111" s="1455">
        <v>14.8</v>
      </c>
      <c r="H1111" s="1209"/>
      <c r="I1111" s="1207"/>
      <c r="J1111" s="1455">
        <v>12.4</v>
      </c>
      <c r="K1111" s="1209"/>
      <c r="L1111" s="1207"/>
      <c r="M1111" s="1455">
        <v>15.1</v>
      </c>
      <c r="N1111" s="1209"/>
      <c r="O1111" s="1207"/>
      <c r="P1111" s="1455">
        <v>11.6</v>
      </c>
      <c r="Q1111" s="1209"/>
    </row>
    <row r="1112" spans="1:17">
      <c r="A1112" s="1186" t="s">
        <v>7317</v>
      </c>
      <c r="B1112" s="1139" t="s">
        <v>5467</v>
      </c>
      <c r="C1112" s="1207"/>
      <c r="D1112" s="1455">
        <v>0</v>
      </c>
      <c r="E1112" s="1209"/>
      <c r="F1112" s="1207"/>
      <c r="G1112" s="1455">
        <v>1.8</v>
      </c>
      <c r="H1112" s="1209"/>
      <c r="I1112" s="1207"/>
      <c r="J1112" s="1455">
        <v>6.5</v>
      </c>
      <c r="K1112" s="1209"/>
      <c r="L1112" s="1207"/>
      <c r="M1112" s="1455">
        <v>5.9</v>
      </c>
      <c r="N1112" s="1209"/>
      <c r="O1112" s="1207"/>
      <c r="P1112" s="1455">
        <v>0</v>
      </c>
      <c r="Q1112" s="1209"/>
    </row>
    <row r="1113" spans="1:17">
      <c r="A1113" s="1185" t="s">
        <v>7318</v>
      </c>
      <c r="B1113" s="1139" t="s">
        <v>5468</v>
      </c>
      <c r="C1113" s="1207"/>
      <c r="D1113" s="1455">
        <v>164.1</v>
      </c>
      <c r="E1113" s="1209"/>
      <c r="F1113" s="1207"/>
      <c r="G1113" s="1455">
        <v>170.6</v>
      </c>
      <c r="H1113" s="1209"/>
      <c r="I1113" s="1207"/>
      <c r="J1113" s="1455">
        <v>159.1</v>
      </c>
      <c r="K1113" s="1209"/>
      <c r="L1113" s="1207"/>
      <c r="M1113" s="1455">
        <v>123.2</v>
      </c>
      <c r="N1113" s="1209"/>
      <c r="O1113" s="1207"/>
      <c r="P1113" s="1455">
        <v>187</v>
      </c>
      <c r="Q1113" s="1209"/>
    </row>
    <row r="1114" spans="1:17">
      <c r="A1114" s="1185" t="s">
        <v>5313</v>
      </c>
      <c r="B1114" s="1139" t="s">
        <v>5469</v>
      </c>
      <c r="C1114" s="1207"/>
      <c r="D1114" s="1455">
        <v>73.7</v>
      </c>
      <c r="E1114" s="1209"/>
      <c r="F1114" s="1207"/>
      <c r="G1114" s="1455">
        <v>70.7</v>
      </c>
      <c r="H1114" s="1209"/>
      <c r="I1114" s="1207"/>
      <c r="J1114" s="1455">
        <v>106.1</v>
      </c>
      <c r="K1114" s="1209"/>
      <c r="L1114" s="1207"/>
      <c r="M1114" s="1455">
        <v>81.3</v>
      </c>
      <c r="N1114" s="1209"/>
      <c r="O1114" s="1207"/>
      <c r="P1114" s="1455">
        <v>124.7</v>
      </c>
      <c r="Q1114" s="1209"/>
    </row>
    <row r="1115" spans="1:17">
      <c r="A1115" s="1186" t="s">
        <v>7319</v>
      </c>
      <c r="B1115" s="1139" t="s">
        <v>5470</v>
      </c>
      <c r="C1115" s="1207"/>
      <c r="D1115" s="1455">
        <v>2.6</v>
      </c>
      <c r="E1115" s="1209"/>
      <c r="F1115" s="1207"/>
      <c r="G1115" s="1455">
        <v>2.4</v>
      </c>
      <c r="H1115" s="1209"/>
      <c r="I1115" s="1207"/>
      <c r="J1115" s="1455">
        <v>3</v>
      </c>
      <c r="K1115" s="1209"/>
      <c r="L1115" s="1207"/>
      <c r="M1115" s="1455">
        <v>1.6</v>
      </c>
      <c r="N1115" s="1209"/>
      <c r="O1115" s="1207"/>
      <c r="P1115" s="1455">
        <v>2</v>
      </c>
      <c r="Q1115" s="1209"/>
    </row>
    <row r="1116" spans="1:17">
      <c r="A1116" s="1186" t="s">
        <v>7320</v>
      </c>
      <c r="B1116" s="1139" t="s">
        <v>5471</v>
      </c>
      <c r="C1116" s="1207"/>
      <c r="D1116" s="1455">
        <v>2.6</v>
      </c>
      <c r="E1116" s="1209"/>
      <c r="F1116" s="1207"/>
      <c r="G1116" s="1455">
        <v>2.6</v>
      </c>
      <c r="H1116" s="1209"/>
      <c r="I1116" s="1207"/>
      <c r="J1116" s="1455">
        <v>2.7</v>
      </c>
      <c r="K1116" s="1209"/>
      <c r="L1116" s="1207"/>
      <c r="M1116" s="1455">
        <v>1.3</v>
      </c>
      <c r="N1116" s="1209"/>
      <c r="O1116" s="1207"/>
      <c r="P1116" s="1455">
        <v>3</v>
      </c>
      <c r="Q1116" s="1209"/>
    </row>
    <row r="1117" spans="1:17">
      <c r="A1117" s="1182" t="s">
        <v>7308</v>
      </c>
      <c r="B1117" s="1183" t="s">
        <v>5438</v>
      </c>
      <c r="C1117" s="1261"/>
      <c r="D1117" s="1262"/>
      <c r="E1117" s="1263"/>
      <c r="F1117" s="1261"/>
      <c r="G1117" s="1262"/>
      <c r="H1117" s="1263"/>
      <c r="I1117" s="1261"/>
      <c r="J1117" s="1262"/>
      <c r="K1117" s="1263"/>
      <c r="L1117" s="1261"/>
      <c r="M1117" s="1262"/>
      <c r="N1117" s="1263"/>
      <c r="O1117" s="1261"/>
      <c r="P1117" s="1262"/>
      <c r="Q1117" s="1263"/>
    </row>
    <row r="1118" spans="1:17">
      <c r="A1118" s="1184" t="s">
        <v>7166</v>
      </c>
      <c r="B1118" s="1160" t="s">
        <v>5416</v>
      </c>
      <c r="C1118" s="1207"/>
      <c r="D1118" s="1477">
        <v>5</v>
      </c>
      <c r="E1118" s="1209"/>
      <c r="F1118" s="1207"/>
      <c r="G1118" s="1477">
        <v>4</v>
      </c>
      <c r="H1118" s="1209"/>
      <c r="I1118" s="1207"/>
      <c r="J1118" s="1477">
        <v>5</v>
      </c>
      <c r="K1118" s="1209"/>
      <c r="L1118" s="1207"/>
      <c r="M1118" s="1477">
        <v>4</v>
      </c>
      <c r="N1118" s="1209"/>
      <c r="O1118" s="1207"/>
      <c r="P1118" s="1477">
        <v>5</v>
      </c>
      <c r="Q1118" s="1209"/>
    </row>
    <row r="1119" spans="1:17">
      <c r="A1119" s="1184" t="s">
        <v>7293</v>
      </c>
      <c r="B1119" s="1160" t="s">
        <v>5409</v>
      </c>
      <c r="C1119" s="1207"/>
      <c r="D1119" s="1241">
        <v>11.3</v>
      </c>
      <c r="E1119" s="1209"/>
      <c r="F1119" s="1207"/>
      <c r="G1119" s="1241">
        <v>9.4499999999999993</v>
      </c>
      <c r="H1119" s="1209"/>
      <c r="I1119" s="1207"/>
      <c r="J1119" s="1241">
        <v>10.54</v>
      </c>
      <c r="K1119" s="1209"/>
      <c r="L1119" s="1207"/>
      <c r="M1119" s="1241">
        <v>10.36</v>
      </c>
      <c r="N1119" s="1209"/>
      <c r="O1119" s="1207"/>
      <c r="P1119" s="1241">
        <v>11.12</v>
      </c>
      <c r="Q1119" s="1209"/>
    </row>
    <row r="1120" spans="1:17">
      <c r="A1120" s="1184" t="s">
        <v>7167</v>
      </c>
      <c r="B1120" s="1160" t="s">
        <v>5408</v>
      </c>
      <c r="C1120" s="1207"/>
      <c r="D1120" s="1832">
        <v>0.94199999999999995</v>
      </c>
      <c r="E1120" s="1209"/>
      <c r="F1120" s="1207"/>
      <c r="G1120" s="1832">
        <v>0.78800000000000003</v>
      </c>
      <c r="H1120" s="1209"/>
      <c r="I1120" s="1207"/>
      <c r="J1120" s="1832">
        <v>0.878</v>
      </c>
      <c r="K1120" s="1209"/>
      <c r="L1120" s="1207"/>
      <c r="M1120" s="1832">
        <v>0.86399999999999999</v>
      </c>
      <c r="N1120" s="1209"/>
      <c r="O1120" s="1207"/>
      <c r="P1120" s="1832">
        <v>0.92700000000000005</v>
      </c>
      <c r="Q1120" s="1209"/>
    </row>
    <row r="1121" spans="1:17">
      <c r="A1121" s="1185" t="s">
        <v>5310</v>
      </c>
      <c r="B1121" s="1139" t="s">
        <v>5463</v>
      </c>
      <c r="C1121" s="1207"/>
      <c r="D1121" s="1455">
        <v>11.8</v>
      </c>
      <c r="E1121" s="1209"/>
      <c r="F1121" s="1207"/>
      <c r="G1121" s="1455">
        <v>17.600000000000001</v>
      </c>
      <c r="H1121" s="1209"/>
      <c r="I1121" s="1207"/>
      <c r="J1121" s="1455">
        <v>15.4</v>
      </c>
      <c r="K1121" s="1209"/>
      <c r="L1121" s="1207"/>
      <c r="M1121" s="1455">
        <v>12.1</v>
      </c>
      <c r="N1121" s="1209"/>
      <c r="O1121" s="1207"/>
      <c r="P1121" s="1455">
        <v>12.8</v>
      </c>
      <c r="Q1121" s="1209"/>
    </row>
    <row r="1122" spans="1:17">
      <c r="A1122" s="1185" t="s">
        <v>5311</v>
      </c>
      <c r="B1122" s="1139" t="s">
        <v>5464</v>
      </c>
      <c r="C1122" s="1207"/>
      <c r="D1122" s="1455">
        <v>1.5</v>
      </c>
      <c r="E1122" s="1209"/>
      <c r="F1122" s="1207"/>
      <c r="G1122" s="1455">
        <v>0.2</v>
      </c>
      <c r="H1122" s="1209"/>
      <c r="I1122" s="1207"/>
      <c r="J1122" s="1455">
        <v>0.1</v>
      </c>
      <c r="K1122" s="1209"/>
      <c r="L1122" s="1207"/>
      <c r="M1122" s="1455">
        <v>22.5</v>
      </c>
      <c r="N1122" s="1209"/>
      <c r="O1122" s="1207"/>
      <c r="P1122" s="1455">
        <v>9.8000000000000007</v>
      </c>
      <c r="Q1122" s="1209"/>
    </row>
    <row r="1123" spans="1:17">
      <c r="A1123" s="1185" t="s">
        <v>5312</v>
      </c>
      <c r="B1123" s="1139" t="s">
        <v>5465</v>
      </c>
      <c r="C1123" s="1207"/>
      <c r="D1123" s="1455">
        <v>363.2</v>
      </c>
      <c r="E1123" s="1209"/>
      <c r="F1123" s="1207"/>
      <c r="G1123" s="1455">
        <v>425.7</v>
      </c>
      <c r="H1123" s="1209"/>
      <c r="I1123" s="1207"/>
      <c r="J1123" s="1455">
        <v>359.5</v>
      </c>
      <c r="K1123" s="1209"/>
      <c r="L1123" s="1207"/>
      <c r="M1123" s="1455">
        <v>282.7</v>
      </c>
      <c r="N1123" s="1209"/>
      <c r="O1123" s="1207"/>
      <c r="P1123" s="1455">
        <v>421.9</v>
      </c>
      <c r="Q1123" s="1209"/>
    </row>
    <row r="1124" spans="1:17">
      <c r="A1124" s="1186" t="s">
        <v>7316</v>
      </c>
      <c r="B1124" s="1139" t="s">
        <v>5466</v>
      </c>
      <c r="C1124" s="1207"/>
      <c r="D1124" s="1455">
        <v>11.3</v>
      </c>
      <c r="E1124" s="1209"/>
      <c r="F1124" s="1207"/>
      <c r="G1124" s="1455">
        <v>14.8</v>
      </c>
      <c r="H1124" s="1209"/>
      <c r="I1124" s="1207"/>
      <c r="J1124" s="1455">
        <v>12.4</v>
      </c>
      <c r="K1124" s="1209"/>
      <c r="L1124" s="1207"/>
      <c r="M1124" s="1455">
        <v>15.1</v>
      </c>
      <c r="N1124" s="1209"/>
      <c r="O1124" s="1207"/>
      <c r="P1124" s="1455">
        <v>11.6</v>
      </c>
      <c r="Q1124" s="1209"/>
    </row>
    <row r="1125" spans="1:17">
      <c r="A1125" s="1186" t="s">
        <v>7317</v>
      </c>
      <c r="B1125" s="1139" t="s">
        <v>5467</v>
      </c>
      <c r="C1125" s="1207"/>
      <c r="D1125" s="1455">
        <v>0</v>
      </c>
      <c r="E1125" s="1209"/>
      <c r="F1125" s="1207"/>
      <c r="G1125" s="1455">
        <v>1.8</v>
      </c>
      <c r="H1125" s="1209"/>
      <c r="I1125" s="1207"/>
      <c r="J1125" s="1455">
        <v>6.5</v>
      </c>
      <c r="K1125" s="1209"/>
      <c r="L1125" s="1207"/>
      <c r="M1125" s="1455">
        <v>5.9</v>
      </c>
      <c r="N1125" s="1209"/>
      <c r="O1125" s="1207"/>
      <c r="P1125" s="1455">
        <v>0</v>
      </c>
      <c r="Q1125" s="1209"/>
    </row>
    <row r="1126" spans="1:17">
      <c r="A1126" s="1185" t="s">
        <v>7318</v>
      </c>
      <c r="B1126" s="1139" t="s">
        <v>5468</v>
      </c>
      <c r="C1126" s="1207"/>
      <c r="D1126" s="1455">
        <v>164.1</v>
      </c>
      <c r="E1126" s="1209"/>
      <c r="F1126" s="1207"/>
      <c r="G1126" s="1455">
        <v>170.6</v>
      </c>
      <c r="H1126" s="1209"/>
      <c r="I1126" s="1207"/>
      <c r="J1126" s="1455">
        <v>159.1</v>
      </c>
      <c r="K1126" s="1209"/>
      <c r="L1126" s="1207"/>
      <c r="M1126" s="1455">
        <v>123.2</v>
      </c>
      <c r="N1126" s="1209"/>
      <c r="O1126" s="1207"/>
      <c r="P1126" s="1455">
        <v>187</v>
      </c>
      <c r="Q1126" s="1209"/>
    </row>
    <row r="1127" spans="1:17">
      <c r="A1127" s="1185" t="s">
        <v>5313</v>
      </c>
      <c r="B1127" s="1139" t="s">
        <v>5469</v>
      </c>
      <c r="C1127" s="1207"/>
      <c r="D1127" s="1455">
        <v>73.7</v>
      </c>
      <c r="E1127" s="1209"/>
      <c r="F1127" s="1207"/>
      <c r="G1127" s="1455">
        <v>70.7</v>
      </c>
      <c r="H1127" s="1209"/>
      <c r="I1127" s="1207"/>
      <c r="J1127" s="1455">
        <v>106.1</v>
      </c>
      <c r="K1127" s="1209"/>
      <c r="L1127" s="1207"/>
      <c r="M1127" s="1455">
        <v>81.3</v>
      </c>
      <c r="N1127" s="1209"/>
      <c r="O1127" s="1207"/>
      <c r="P1127" s="1455">
        <v>124.7</v>
      </c>
      <c r="Q1127" s="1209"/>
    </row>
    <row r="1128" spans="1:17">
      <c r="A1128" s="1186" t="s">
        <v>7319</v>
      </c>
      <c r="B1128" s="1139" t="s">
        <v>5470</v>
      </c>
      <c r="C1128" s="1207"/>
      <c r="D1128" s="1455">
        <v>2.6</v>
      </c>
      <c r="E1128" s="1209"/>
      <c r="F1128" s="1207"/>
      <c r="G1128" s="1455">
        <v>2.4</v>
      </c>
      <c r="H1128" s="1209"/>
      <c r="I1128" s="1207"/>
      <c r="J1128" s="1455">
        <v>3</v>
      </c>
      <c r="K1128" s="1209"/>
      <c r="L1128" s="1207"/>
      <c r="M1128" s="1455">
        <v>1.6</v>
      </c>
      <c r="N1128" s="1209"/>
      <c r="O1128" s="1207"/>
      <c r="P1128" s="1455">
        <v>2</v>
      </c>
      <c r="Q1128" s="1209"/>
    </row>
    <row r="1129" spans="1:17" ht="19.5" thickBot="1">
      <c r="A1129" s="1186" t="s">
        <v>7320</v>
      </c>
      <c r="B1129" s="1139" t="s">
        <v>5471</v>
      </c>
      <c r="C1129" s="1210"/>
      <c r="D1129" s="1464">
        <v>2.6</v>
      </c>
      <c r="E1129" s="1212"/>
      <c r="F1129" s="1210"/>
      <c r="G1129" s="1464">
        <v>2.6</v>
      </c>
      <c r="H1129" s="1212"/>
      <c r="I1129" s="1210"/>
      <c r="J1129" s="1464">
        <v>2.7</v>
      </c>
      <c r="K1129" s="1212"/>
      <c r="L1129" s="1210"/>
      <c r="M1129" s="1464">
        <v>1.3</v>
      </c>
      <c r="N1129" s="1212"/>
      <c r="O1129" s="1210"/>
      <c r="P1129" s="1464">
        <v>3</v>
      </c>
      <c r="Q1129" s="1212"/>
    </row>
    <row r="1130" spans="1:17" ht="19.5" thickTop="1">
      <c r="A1130" s="2101" t="s">
        <v>5223</v>
      </c>
      <c r="B1130" s="2102" t="s">
        <v>5472</v>
      </c>
      <c r="C1130" s="2103"/>
      <c r="D1130" s="2104"/>
      <c r="E1130" s="2105"/>
      <c r="F1130" s="2103"/>
      <c r="G1130" s="2104"/>
      <c r="H1130" s="2105"/>
      <c r="I1130" s="2103"/>
      <c r="J1130" s="2104"/>
      <c r="K1130" s="2105"/>
      <c r="L1130" s="2103"/>
      <c r="M1130" s="2104"/>
      <c r="N1130" s="2105"/>
      <c r="O1130" s="2103"/>
      <c r="P1130" s="2104"/>
      <c r="Q1130" s="2105"/>
    </row>
    <row r="1131" spans="1:17">
      <c r="A1131" s="1189" t="s">
        <v>7321</v>
      </c>
      <c r="B1131" s="1190" t="s">
        <v>5473</v>
      </c>
      <c r="C1131" s="1213"/>
      <c r="D1131" s="2014">
        <v>5</v>
      </c>
      <c r="E1131" s="1215"/>
      <c r="F1131" s="1213"/>
      <c r="G1131" s="2014">
        <v>5</v>
      </c>
      <c r="H1131" s="1215"/>
      <c r="I1131" s="1213"/>
      <c r="J1131" s="2014">
        <v>5</v>
      </c>
      <c r="K1131" s="1215"/>
      <c r="L1131" s="1213"/>
      <c r="M1131" s="2014">
        <v>4</v>
      </c>
      <c r="N1131" s="1215"/>
      <c r="O1131" s="1213"/>
      <c r="P1131" s="2014">
        <v>3</v>
      </c>
      <c r="Q1131" s="1215"/>
    </row>
    <row r="1132" spans="1:17">
      <c r="A1132" s="1191" t="s">
        <v>7171</v>
      </c>
      <c r="B1132" s="1160" t="s">
        <v>5474</v>
      </c>
      <c r="C1132" s="1207"/>
      <c r="D1132" s="1268">
        <v>3.5</v>
      </c>
      <c r="E1132" s="1209"/>
      <c r="F1132" s="1207"/>
      <c r="G1132" s="1268">
        <v>3.26</v>
      </c>
      <c r="H1132" s="1209"/>
      <c r="I1132" s="1207"/>
      <c r="J1132" s="1268">
        <v>3.41</v>
      </c>
      <c r="K1132" s="1209"/>
      <c r="L1132" s="1207"/>
      <c r="M1132" s="1268">
        <v>2.91</v>
      </c>
      <c r="N1132" s="1209"/>
      <c r="O1132" s="1207"/>
      <c r="P1132" s="1268">
        <v>2.59</v>
      </c>
      <c r="Q1132" s="1209"/>
    </row>
    <row r="1133" spans="1:17">
      <c r="A1133" s="1192" t="s">
        <v>5314</v>
      </c>
      <c r="B1133" s="1139" t="s">
        <v>7519</v>
      </c>
      <c r="C1133" s="1207"/>
      <c r="D1133" s="1208" t="s">
        <v>4361</v>
      </c>
      <c r="E1133" s="1209"/>
      <c r="F1133" s="1207"/>
      <c r="G1133" s="1208" t="s">
        <v>4361</v>
      </c>
      <c r="H1133" s="1209"/>
      <c r="I1133" s="1207"/>
      <c r="J1133" s="1208" t="s">
        <v>4374</v>
      </c>
      <c r="K1133" s="1209"/>
      <c r="L1133" s="1207"/>
      <c r="M1133" s="1208" t="s">
        <v>4374</v>
      </c>
      <c r="N1133" s="1209"/>
      <c r="O1133" s="1207"/>
      <c r="P1133" s="1208" t="s">
        <v>4374</v>
      </c>
      <c r="Q1133" s="1209"/>
    </row>
    <row r="1134" spans="1:17">
      <c r="A1134" s="1191" t="s">
        <v>7322</v>
      </c>
      <c r="B1134" s="1160" t="s">
        <v>5475</v>
      </c>
      <c r="C1134" s="1207"/>
      <c r="D1134" s="1477">
        <v>5</v>
      </c>
      <c r="E1134" s="1209"/>
      <c r="F1134" s="1207"/>
      <c r="G1134" s="1477">
        <v>5</v>
      </c>
      <c r="H1134" s="1209"/>
      <c r="I1134" s="1207"/>
      <c r="J1134" s="1477">
        <v>5</v>
      </c>
      <c r="K1134" s="1209"/>
      <c r="L1134" s="1207"/>
      <c r="M1134" s="1477">
        <v>5</v>
      </c>
      <c r="N1134" s="1209"/>
      <c r="O1134" s="1207"/>
      <c r="P1134" s="1477">
        <v>5</v>
      </c>
      <c r="Q1134" s="1209"/>
    </row>
    <row r="1135" spans="1:17" ht="19.5" thickBot="1">
      <c r="A1135" s="1193" t="s">
        <v>7171</v>
      </c>
      <c r="B1135" s="1194" t="s">
        <v>5474</v>
      </c>
      <c r="C1135" s="1210"/>
      <c r="D1135" s="1269">
        <v>3.84</v>
      </c>
      <c r="E1135" s="1212"/>
      <c r="F1135" s="1210"/>
      <c r="G1135" s="1269">
        <v>3.73</v>
      </c>
      <c r="H1135" s="1212"/>
      <c r="I1135" s="1210"/>
      <c r="J1135" s="1269">
        <v>4</v>
      </c>
      <c r="K1135" s="1212"/>
      <c r="L1135" s="1210"/>
      <c r="M1135" s="1269">
        <v>4</v>
      </c>
      <c r="N1135" s="1212"/>
      <c r="O1135" s="1210"/>
      <c r="P1135" s="1269">
        <v>4</v>
      </c>
      <c r="Q1135" s="1212"/>
    </row>
    <row r="1136" spans="1:17" ht="19.5" thickTop="1">
      <c r="A1136" s="2158" t="s">
        <v>5227</v>
      </c>
      <c r="B1136" s="2159" t="s">
        <v>5476</v>
      </c>
      <c r="C1136" s="2160"/>
      <c r="D1136" s="2161"/>
      <c r="E1136" s="2162"/>
      <c r="F1136" s="2160"/>
      <c r="G1136" s="2161"/>
      <c r="H1136" s="2162"/>
      <c r="I1136" s="2160"/>
      <c r="J1136" s="2161"/>
      <c r="K1136" s="2162"/>
      <c r="L1136" s="2160"/>
      <c r="M1136" s="2161"/>
      <c r="N1136" s="2162"/>
      <c r="O1136" s="2160"/>
      <c r="P1136" s="2161"/>
      <c r="Q1136" s="2162"/>
    </row>
    <row r="1137" spans="1:17">
      <c r="A1137" s="1197" t="s">
        <v>7166</v>
      </c>
      <c r="B1137" s="1190" t="s">
        <v>5416</v>
      </c>
      <c r="C1137" s="1213"/>
      <c r="D1137" s="2014">
        <v>5</v>
      </c>
      <c r="E1137" s="1215"/>
      <c r="F1137" s="1213"/>
      <c r="G1137" s="2014">
        <v>4</v>
      </c>
      <c r="H1137" s="1215"/>
      <c r="I1137" s="1213"/>
      <c r="J1137" s="2014">
        <v>5</v>
      </c>
      <c r="K1137" s="1215"/>
      <c r="L1137" s="1213"/>
      <c r="M1137" s="2014">
        <v>4</v>
      </c>
      <c r="N1137" s="1215"/>
      <c r="O1137" s="1213"/>
      <c r="P1137" s="2014">
        <v>4</v>
      </c>
      <c r="Q1137" s="1215"/>
    </row>
    <row r="1138" spans="1:17">
      <c r="A1138" s="1199" t="s">
        <v>7293</v>
      </c>
      <c r="B1138" s="1160" t="s">
        <v>5409</v>
      </c>
      <c r="C1138" s="1207"/>
      <c r="D1138" s="1471">
        <v>3.2</v>
      </c>
      <c r="E1138" s="1209"/>
      <c r="F1138" s="1207"/>
      <c r="G1138" s="1471">
        <v>2.8</v>
      </c>
      <c r="H1138" s="1209"/>
      <c r="I1138" s="1207"/>
      <c r="J1138" s="1471">
        <v>3.2</v>
      </c>
      <c r="K1138" s="1209"/>
      <c r="L1138" s="1207"/>
      <c r="M1138" s="1471">
        <v>2.8</v>
      </c>
      <c r="N1138" s="1209"/>
      <c r="O1138" s="1207"/>
      <c r="P1138" s="1471">
        <v>2.8</v>
      </c>
      <c r="Q1138" s="1209"/>
    </row>
    <row r="1139" spans="1:17">
      <c r="A1139" s="1199" t="s">
        <v>7167</v>
      </c>
      <c r="B1139" s="1160" t="s">
        <v>5408</v>
      </c>
      <c r="C1139" s="1207"/>
      <c r="D1139" s="1832">
        <v>0.88900000000000001</v>
      </c>
      <c r="E1139" s="1209"/>
      <c r="F1139" s="1207"/>
      <c r="G1139" s="1832">
        <v>0.77800000000000002</v>
      </c>
      <c r="H1139" s="1209"/>
      <c r="I1139" s="1207"/>
      <c r="J1139" s="1832">
        <v>0.88900000000000001</v>
      </c>
      <c r="K1139" s="1209"/>
      <c r="L1139" s="1207"/>
      <c r="M1139" s="1832">
        <v>0.77800000000000002</v>
      </c>
      <c r="N1139" s="1209"/>
      <c r="O1139" s="1207"/>
      <c r="P1139" s="1832">
        <v>0.77800000000000002</v>
      </c>
      <c r="Q1139" s="1209"/>
    </row>
    <row r="1140" spans="1:17">
      <c r="A1140" s="1198" t="s">
        <v>7323</v>
      </c>
      <c r="B1140" s="1139" t="s">
        <v>5477</v>
      </c>
      <c r="C1140" s="1207"/>
      <c r="D1140" s="1208" t="s">
        <v>4362</v>
      </c>
      <c r="E1140" s="1209"/>
      <c r="F1140" s="1207"/>
      <c r="G1140" s="1208" t="s">
        <v>4362</v>
      </c>
      <c r="H1140" s="1209"/>
      <c r="I1140" s="1207"/>
      <c r="J1140" s="1208" t="s">
        <v>4362</v>
      </c>
      <c r="K1140" s="1209"/>
      <c r="L1140" s="1207"/>
      <c r="M1140" s="1208" t="s">
        <v>4362</v>
      </c>
      <c r="N1140" s="1209"/>
      <c r="O1140" s="1207"/>
      <c r="P1140" s="1208" t="s">
        <v>4362</v>
      </c>
      <c r="Q1140" s="1209"/>
    </row>
    <row r="1141" spans="1:17">
      <c r="A1141" s="1738" t="s">
        <v>5229</v>
      </c>
      <c r="B1141" s="1139" t="s">
        <v>5478</v>
      </c>
      <c r="C1141" s="1207"/>
      <c r="D1141" s="1208">
        <v>0.9</v>
      </c>
      <c r="E1141" s="1209"/>
      <c r="F1141" s="1207"/>
      <c r="G1141" s="1208">
        <v>0.9</v>
      </c>
      <c r="H1141" s="1209"/>
      <c r="I1141" s="1207"/>
      <c r="J1141" s="1208">
        <v>0.9</v>
      </c>
      <c r="K1141" s="1209"/>
      <c r="L1141" s="1207"/>
      <c r="M1141" s="1208">
        <v>0.9</v>
      </c>
      <c r="N1141" s="1209"/>
      <c r="O1141" s="1207"/>
      <c r="P1141" s="1208">
        <v>0.9</v>
      </c>
      <c r="Q1141" s="1209"/>
    </row>
    <row r="1142" spans="1:17">
      <c r="A1142" s="1738" t="s">
        <v>5230</v>
      </c>
      <c r="B1142" s="1139" t="s">
        <v>5479</v>
      </c>
      <c r="C1142" s="1207"/>
      <c r="D1142" s="1208">
        <v>0.6</v>
      </c>
      <c r="E1142" s="1209"/>
      <c r="F1142" s="1207"/>
      <c r="G1142" s="1208">
        <v>0.6</v>
      </c>
      <c r="H1142" s="1209"/>
      <c r="I1142" s="1207"/>
      <c r="J1142" s="1208">
        <v>0.6</v>
      </c>
      <c r="K1142" s="1209"/>
      <c r="L1142" s="1207"/>
      <c r="M1142" s="1208">
        <v>0.6</v>
      </c>
      <c r="N1142" s="1209"/>
      <c r="O1142" s="1207"/>
      <c r="P1142" s="1208">
        <v>0.6</v>
      </c>
      <c r="Q1142" s="1209"/>
    </row>
    <row r="1143" spans="1:17">
      <c r="A1143" s="1198" t="s">
        <v>7324</v>
      </c>
      <c r="B1143" s="1139" t="s">
        <v>5480</v>
      </c>
      <c r="C1143" s="1207"/>
      <c r="D1143" s="1208" t="s">
        <v>4362</v>
      </c>
      <c r="E1143" s="1209"/>
      <c r="F1143" s="1207"/>
      <c r="G1143" s="1208" t="s">
        <v>4362</v>
      </c>
      <c r="H1143" s="1209"/>
      <c r="I1143" s="1207"/>
      <c r="J1143" s="1208" t="s">
        <v>4362</v>
      </c>
      <c r="K1143" s="1209"/>
      <c r="L1143" s="1207"/>
      <c r="M1143" s="1208" t="s">
        <v>4362</v>
      </c>
      <c r="N1143" s="1209"/>
      <c r="O1143" s="1207"/>
      <c r="P1143" s="1208" t="s">
        <v>4362</v>
      </c>
      <c r="Q1143" s="1209"/>
    </row>
    <row r="1144" spans="1:17">
      <c r="A1144" s="1739" t="s">
        <v>5004</v>
      </c>
      <c r="B1144" s="1143" t="s">
        <v>5481</v>
      </c>
      <c r="C1144" s="1213"/>
      <c r="D1144" s="1214">
        <v>0.9</v>
      </c>
      <c r="E1144" s="1215"/>
      <c r="F1144" s="1213"/>
      <c r="G1144" s="1214">
        <v>0.9</v>
      </c>
      <c r="H1144" s="1215"/>
      <c r="I1144" s="1213"/>
      <c r="J1144" s="1214">
        <v>0.9</v>
      </c>
      <c r="K1144" s="1215"/>
      <c r="L1144" s="1213"/>
      <c r="M1144" s="1214">
        <v>0.9</v>
      </c>
      <c r="N1144" s="1215"/>
      <c r="O1144" s="1213"/>
      <c r="P1144" s="1214">
        <v>0.9</v>
      </c>
      <c r="Q1144" s="1215"/>
    </row>
    <row r="1145" spans="1:17">
      <c r="A1145" s="1739" t="s">
        <v>5232</v>
      </c>
      <c r="B1145" s="1143" t="s">
        <v>5482</v>
      </c>
      <c r="C1145" s="1213"/>
      <c r="D1145" s="1214">
        <v>0</v>
      </c>
      <c r="E1145" s="1215"/>
      <c r="F1145" s="1213"/>
      <c r="G1145" s="1214">
        <v>0</v>
      </c>
      <c r="H1145" s="1215"/>
      <c r="I1145" s="1213"/>
      <c r="J1145" s="1214">
        <v>0.2</v>
      </c>
      <c r="K1145" s="1215"/>
      <c r="L1145" s="1213"/>
      <c r="M1145" s="1214">
        <v>0</v>
      </c>
      <c r="N1145" s="1215"/>
      <c r="O1145" s="1213"/>
      <c r="P1145" s="1214">
        <v>0</v>
      </c>
      <c r="Q1145" s="1215"/>
    </row>
    <row r="1146" spans="1:17">
      <c r="A1146" s="1739" t="s">
        <v>5233</v>
      </c>
      <c r="B1146" s="1143" t="s">
        <v>5483</v>
      </c>
      <c r="C1146" s="1213"/>
      <c r="D1146" s="1214">
        <v>0</v>
      </c>
      <c r="E1146" s="1215"/>
      <c r="F1146" s="1213"/>
      <c r="G1146" s="1214">
        <v>0</v>
      </c>
      <c r="H1146" s="1215"/>
      <c r="I1146" s="1213"/>
      <c r="J1146" s="1214">
        <v>0.2</v>
      </c>
      <c r="K1146" s="1215"/>
      <c r="L1146" s="1213"/>
      <c r="M1146" s="1214">
        <v>0</v>
      </c>
      <c r="N1146" s="1215"/>
      <c r="O1146" s="1213"/>
      <c r="P1146" s="1214">
        <v>0</v>
      </c>
      <c r="Q1146" s="1215"/>
    </row>
    <row r="1147" spans="1:17">
      <c r="A1147" s="1739" t="s">
        <v>5234</v>
      </c>
      <c r="B1147" s="1143" t="s">
        <v>5484</v>
      </c>
      <c r="C1147" s="1213"/>
      <c r="D1147" s="1214">
        <v>0.4</v>
      </c>
      <c r="E1147" s="1215"/>
      <c r="F1147" s="1213"/>
      <c r="G1147" s="1214">
        <v>0</v>
      </c>
      <c r="H1147" s="1215"/>
      <c r="I1147" s="1213"/>
      <c r="J1147" s="1214">
        <v>0</v>
      </c>
      <c r="K1147" s="1215"/>
      <c r="L1147" s="1213"/>
      <c r="M1147" s="1214">
        <v>0</v>
      </c>
      <c r="N1147" s="1215"/>
      <c r="O1147" s="1213"/>
      <c r="P1147" s="1214">
        <v>0</v>
      </c>
      <c r="Q1147" s="1215"/>
    </row>
    <row r="1148" spans="1:17">
      <c r="A1148" s="1739" t="s">
        <v>5235</v>
      </c>
      <c r="B1148" s="1143" t="s">
        <v>5485</v>
      </c>
      <c r="C1148" s="1213"/>
      <c r="D1148" s="1214">
        <v>0.4</v>
      </c>
      <c r="E1148" s="1215"/>
      <c r="F1148" s="1213"/>
      <c r="G1148" s="1214">
        <v>0.4</v>
      </c>
      <c r="H1148" s="1215"/>
      <c r="I1148" s="1213"/>
      <c r="J1148" s="1214">
        <v>0.4</v>
      </c>
      <c r="K1148" s="1215"/>
      <c r="L1148" s="1213"/>
      <c r="M1148" s="1214">
        <v>0.4</v>
      </c>
      <c r="N1148" s="1215"/>
      <c r="O1148" s="1213"/>
      <c r="P1148" s="1214">
        <v>0.4</v>
      </c>
      <c r="Q1148" s="1215"/>
    </row>
    <row r="1149" spans="1:17">
      <c r="A1149" s="1144" t="s">
        <v>5298</v>
      </c>
      <c r="B1149" s="1145" t="s">
        <v>5388</v>
      </c>
      <c r="C1149" s="1218"/>
      <c r="D1149" s="1219"/>
      <c r="E1149" s="1220"/>
      <c r="F1149" s="1218"/>
      <c r="G1149" s="1219"/>
      <c r="H1149" s="1220"/>
      <c r="I1149" s="1218"/>
      <c r="J1149" s="1219"/>
      <c r="K1149" s="1220"/>
      <c r="L1149" s="1218"/>
      <c r="M1149" s="1219"/>
      <c r="N1149" s="1220"/>
      <c r="O1149" s="1218"/>
      <c r="P1149" s="1219"/>
      <c r="Q1149" s="1220"/>
    </row>
    <row r="1150" spans="1:17">
      <c r="A1150" s="1144" t="s">
        <v>7325</v>
      </c>
      <c r="B1150" s="1139" t="s">
        <v>5389</v>
      </c>
      <c r="C1150" s="1207"/>
      <c r="D1150" s="1208" t="s">
        <v>2284</v>
      </c>
      <c r="E1150" s="1209"/>
      <c r="F1150" s="1207"/>
      <c r="G1150" s="1208" t="s">
        <v>2284</v>
      </c>
      <c r="H1150" s="1209"/>
      <c r="I1150" s="1207"/>
      <c r="J1150" s="1208" t="s">
        <v>2284</v>
      </c>
      <c r="K1150" s="1209"/>
      <c r="L1150" s="1207"/>
      <c r="M1150" s="1208" t="s">
        <v>2284</v>
      </c>
      <c r="N1150" s="1209"/>
      <c r="O1150" s="1207"/>
      <c r="P1150" s="1208" t="s">
        <v>2284</v>
      </c>
      <c r="Q1150" s="1209"/>
    </row>
    <row r="1151" spans="1:17">
      <c r="A1151" s="1144" t="s">
        <v>7326</v>
      </c>
      <c r="B1151" s="1139" t="s">
        <v>5390</v>
      </c>
      <c r="C1151" s="1207"/>
      <c r="D1151" s="1208" t="s">
        <v>2284</v>
      </c>
      <c r="E1151" s="1209"/>
      <c r="F1151" s="1207"/>
      <c r="G1151" s="1208" t="s">
        <v>2284</v>
      </c>
      <c r="H1151" s="1209"/>
      <c r="I1151" s="1207"/>
      <c r="J1151" s="1208" t="s">
        <v>2284</v>
      </c>
      <c r="K1151" s="1209"/>
      <c r="L1151" s="1207"/>
      <c r="M1151" s="1208" t="s">
        <v>2284</v>
      </c>
      <c r="N1151" s="1209"/>
      <c r="O1151" s="1207"/>
      <c r="P1151" s="1208" t="s">
        <v>2284</v>
      </c>
      <c r="Q1151" s="1209"/>
    </row>
    <row r="1152" spans="1:17">
      <c r="A1152" s="1144" t="s">
        <v>7327</v>
      </c>
      <c r="B1152" s="1139" t="s">
        <v>7520</v>
      </c>
      <c r="C1152" s="1207"/>
      <c r="D1152" s="1208" t="s">
        <v>6287</v>
      </c>
      <c r="E1152" s="1209"/>
      <c r="F1152" s="1207"/>
      <c r="G1152" s="1208" t="s">
        <v>6287</v>
      </c>
      <c r="H1152" s="1209"/>
      <c r="I1152" s="1207"/>
      <c r="J1152" s="1208" t="s">
        <v>6287</v>
      </c>
      <c r="K1152" s="1209"/>
      <c r="L1152" s="1207"/>
      <c r="M1152" s="1208" t="s">
        <v>4351</v>
      </c>
      <c r="N1152" s="1209"/>
      <c r="O1152" s="1207"/>
      <c r="P1152" s="1208" t="s">
        <v>4351</v>
      </c>
      <c r="Q1152" s="1209"/>
    </row>
    <row r="1153" spans="1:17">
      <c r="A1153" s="1144" t="s">
        <v>7328</v>
      </c>
      <c r="B1153" s="1139" t="s">
        <v>7521</v>
      </c>
      <c r="C1153" s="1207"/>
      <c r="D1153" s="1208" t="s">
        <v>4351</v>
      </c>
      <c r="E1153" s="1209"/>
      <c r="F1153" s="1207"/>
      <c r="G1153" s="1208" t="s">
        <v>6287</v>
      </c>
      <c r="H1153" s="1209"/>
      <c r="I1153" s="1207"/>
      <c r="J1153" s="1208" t="s">
        <v>4351</v>
      </c>
      <c r="K1153" s="1209"/>
      <c r="L1153" s="1207"/>
      <c r="M1153" s="1208" t="s">
        <v>4351</v>
      </c>
      <c r="N1153" s="1209"/>
      <c r="O1153" s="1207"/>
      <c r="P1153" s="1208" t="s">
        <v>4351</v>
      </c>
      <c r="Q1153" s="1209"/>
    </row>
    <row r="1154" spans="1:17">
      <c r="A1154" s="1144" t="s">
        <v>25</v>
      </c>
      <c r="B1154" s="1139" t="s">
        <v>5393</v>
      </c>
      <c r="C1154" s="1207"/>
      <c r="D1154" s="1208" t="s">
        <v>2284</v>
      </c>
      <c r="E1154" s="1209"/>
      <c r="F1154" s="1207"/>
      <c r="G1154" s="1208" t="s">
        <v>2284</v>
      </c>
      <c r="H1154" s="1209"/>
      <c r="I1154" s="1207"/>
      <c r="J1154" s="1208" t="s">
        <v>2284</v>
      </c>
      <c r="K1154" s="1209"/>
      <c r="L1154" s="1207"/>
      <c r="M1154" s="1208" t="s">
        <v>2284</v>
      </c>
      <c r="N1154" s="1209"/>
      <c r="O1154" s="1207"/>
      <c r="P1154" s="1208" t="s">
        <v>2284</v>
      </c>
      <c r="Q1154" s="1209"/>
    </row>
    <row r="1155" spans="1:17">
      <c r="A1155" s="1144" t="s">
        <v>5299</v>
      </c>
      <c r="B1155" s="1139" t="s">
        <v>5394</v>
      </c>
      <c r="C1155" s="1207"/>
      <c r="D1155" s="1208" t="s">
        <v>2284</v>
      </c>
      <c r="E1155" s="1209"/>
      <c r="F1155" s="1207"/>
      <c r="G1155" s="1208" t="s">
        <v>2284</v>
      </c>
      <c r="H1155" s="1209"/>
      <c r="I1155" s="1207"/>
      <c r="J1155" s="1208" t="s">
        <v>2284</v>
      </c>
      <c r="K1155" s="1209"/>
      <c r="L1155" s="1207"/>
      <c r="M1155" s="1208" t="s">
        <v>2284</v>
      </c>
      <c r="N1155" s="1209"/>
      <c r="O1155" s="1207"/>
      <c r="P1155" s="1208" t="s">
        <v>2284</v>
      </c>
      <c r="Q1155" s="1209"/>
    </row>
    <row r="1156" spans="1:17">
      <c r="A1156" s="1144" t="s">
        <v>18</v>
      </c>
      <c r="B1156" s="1145" t="s">
        <v>5395</v>
      </c>
      <c r="C1156" s="1218"/>
      <c r="D1156" s="1219"/>
      <c r="E1156" s="1220"/>
      <c r="F1156" s="1218"/>
      <c r="G1156" s="1219"/>
      <c r="H1156" s="1220"/>
      <c r="I1156" s="1218"/>
      <c r="J1156" s="1219"/>
      <c r="K1156" s="1220"/>
      <c r="L1156" s="1218"/>
      <c r="M1156" s="1219"/>
      <c r="N1156" s="1220"/>
      <c r="O1156" s="1218"/>
      <c r="P1156" s="1219"/>
      <c r="Q1156" s="1220"/>
    </row>
    <row r="1157" spans="1:17">
      <c r="A1157" s="1144" t="s">
        <v>7297</v>
      </c>
      <c r="B1157" s="1139" t="s">
        <v>5396</v>
      </c>
      <c r="C1157" s="1207"/>
      <c r="D1157" s="1208" t="s">
        <v>2284</v>
      </c>
      <c r="E1157" s="1209"/>
      <c r="F1157" s="1207"/>
      <c r="G1157" s="1208" t="s">
        <v>2284</v>
      </c>
      <c r="H1157" s="1209"/>
      <c r="I1157" s="1207"/>
      <c r="J1157" s="1208" t="s">
        <v>2284</v>
      </c>
      <c r="K1157" s="1209"/>
      <c r="L1157" s="1207"/>
      <c r="M1157" s="1208" t="s">
        <v>2284</v>
      </c>
      <c r="N1157" s="1209"/>
      <c r="O1157" s="1207"/>
      <c r="P1157" s="1208" t="s">
        <v>2284</v>
      </c>
      <c r="Q1157" s="1209"/>
    </row>
    <row r="1158" spans="1:17">
      <c r="A1158" s="1144" t="s">
        <v>7298</v>
      </c>
      <c r="B1158" s="1139" t="s">
        <v>5397</v>
      </c>
      <c r="C1158" s="1207"/>
      <c r="D1158" s="1208" t="s">
        <v>2284</v>
      </c>
      <c r="E1158" s="1209"/>
      <c r="F1158" s="1207"/>
      <c r="G1158" s="1208" t="s">
        <v>2284</v>
      </c>
      <c r="H1158" s="1209"/>
      <c r="I1158" s="1207"/>
      <c r="J1158" s="1208" t="s">
        <v>2284</v>
      </c>
      <c r="K1158" s="1209"/>
      <c r="L1158" s="1207"/>
      <c r="M1158" s="1208" t="s">
        <v>2284</v>
      </c>
      <c r="N1158" s="1209"/>
      <c r="O1158" s="1207"/>
      <c r="P1158" s="1208" t="s">
        <v>2284</v>
      </c>
      <c r="Q1158" s="1209"/>
    </row>
    <row r="1159" spans="1:17">
      <c r="A1159" s="1144" t="s">
        <v>7299</v>
      </c>
      <c r="B1159" s="1139" t="s">
        <v>5398</v>
      </c>
      <c r="C1159" s="1207"/>
      <c r="D1159" s="1208" t="s">
        <v>2284</v>
      </c>
      <c r="E1159" s="1209"/>
      <c r="F1159" s="1207"/>
      <c r="G1159" s="1208" t="s">
        <v>2284</v>
      </c>
      <c r="H1159" s="1209"/>
      <c r="I1159" s="1207"/>
      <c r="J1159" s="1208" t="s">
        <v>2284</v>
      </c>
      <c r="K1159" s="1209"/>
      <c r="L1159" s="1207"/>
      <c r="M1159" s="1208" t="s">
        <v>2284</v>
      </c>
      <c r="N1159" s="1209"/>
      <c r="O1159" s="1207"/>
      <c r="P1159" s="1208" t="s">
        <v>2284</v>
      </c>
      <c r="Q1159" s="1209"/>
    </row>
    <row r="1160" spans="1:17">
      <c r="A1160" s="1144" t="s">
        <v>7300</v>
      </c>
      <c r="B1160" s="1139" t="s">
        <v>5399</v>
      </c>
      <c r="C1160" s="1207"/>
      <c r="D1160" s="1208" t="s">
        <v>2284</v>
      </c>
      <c r="E1160" s="1209"/>
      <c r="F1160" s="1207"/>
      <c r="G1160" s="1208" t="s">
        <v>2284</v>
      </c>
      <c r="H1160" s="1209"/>
      <c r="I1160" s="1207"/>
      <c r="J1160" s="1208" t="s">
        <v>2284</v>
      </c>
      <c r="K1160" s="1209"/>
      <c r="L1160" s="1207"/>
      <c r="M1160" s="1208" t="s">
        <v>2284</v>
      </c>
      <c r="N1160" s="1209"/>
      <c r="O1160" s="1207"/>
      <c r="P1160" s="1208" t="s">
        <v>2284</v>
      </c>
      <c r="Q1160" s="1209"/>
    </row>
    <row r="1161" spans="1:17">
      <c r="A1161" s="1144" t="s">
        <v>7329</v>
      </c>
      <c r="B1161" s="1139" t="s">
        <v>5400</v>
      </c>
      <c r="C1161" s="1207"/>
      <c r="D1161" s="1208" t="s">
        <v>4351</v>
      </c>
      <c r="E1161" s="1209"/>
      <c r="F1161" s="1207"/>
      <c r="G1161" s="1208" t="s">
        <v>4351</v>
      </c>
      <c r="H1161" s="1209"/>
      <c r="I1161" s="1207"/>
      <c r="J1161" s="1208" t="s">
        <v>2261</v>
      </c>
      <c r="K1161" s="1209"/>
      <c r="L1161" s="1207"/>
      <c r="M1161" s="1208" t="s">
        <v>4351</v>
      </c>
      <c r="N1161" s="1209"/>
      <c r="O1161" s="1207"/>
      <c r="P1161" s="1208" t="s">
        <v>2261</v>
      </c>
      <c r="Q1161" s="1209"/>
    </row>
    <row r="1162" spans="1:17">
      <c r="A1162" s="1144" t="s">
        <v>7330</v>
      </c>
      <c r="B1162" s="1139" t="s">
        <v>5401</v>
      </c>
      <c r="C1162" s="1207"/>
      <c r="D1162" s="1208" t="s">
        <v>2261</v>
      </c>
      <c r="E1162" s="1209"/>
      <c r="F1162" s="1207"/>
      <c r="G1162" s="1208" t="s">
        <v>2261</v>
      </c>
      <c r="H1162" s="1209"/>
      <c r="I1162" s="1207"/>
      <c r="J1162" s="1208" t="s">
        <v>4351</v>
      </c>
      <c r="K1162" s="1209"/>
      <c r="L1162" s="1207"/>
      <c r="M1162" s="1208" t="s">
        <v>2261</v>
      </c>
      <c r="N1162" s="1209"/>
      <c r="O1162" s="1207"/>
      <c r="P1162" s="1208" t="s">
        <v>4351</v>
      </c>
      <c r="Q1162" s="1209"/>
    </row>
    <row r="1163" spans="1:17">
      <c r="A1163" s="1144" t="s">
        <v>7331</v>
      </c>
      <c r="B1163" s="1139" t="s">
        <v>5402</v>
      </c>
      <c r="C1163" s="1207"/>
      <c r="D1163" s="1208" t="s">
        <v>2261</v>
      </c>
      <c r="E1163" s="1209"/>
      <c r="F1163" s="1207"/>
      <c r="G1163" s="1208" t="s">
        <v>2261</v>
      </c>
      <c r="H1163" s="1209"/>
      <c r="I1163" s="1207"/>
      <c r="J1163" s="1208" t="s">
        <v>4351</v>
      </c>
      <c r="K1163" s="1209"/>
      <c r="L1163" s="1207"/>
      <c r="M1163" s="1208" t="s">
        <v>2261</v>
      </c>
      <c r="N1163" s="1209"/>
      <c r="O1163" s="1207"/>
      <c r="P1163" s="1208" t="s">
        <v>4351</v>
      </c>
      <c r="Q1163" s="1209"/>
    </row>
    <row r="1164" spans="1:17">
      <c r="A1164" s="1144" t="s">
        <v>7332</v>
      </c>
      <c r="B1164" s="1139" t="s">
        <v>5403</v>
      </c>
      <c r="C1164" s="1207"/>
      <c r="D1164" s="1208" t="s">
        <v>2261</v>
      </c>
      <c r="E1164" s="1209"/>
      <c r="F1164" s="1207"/>
      <c r="G1164" s="1208" t="s">
        <v>2261</v>
      </c>
      <c r="H1164" s="1209"/>
      <c r="I1164" s="1207"/>
      <c r="J1164" s="1208" t="s">
        <v>2261</v>
      </c>
      <c r="K1164" s="1209"/>
      <c r="L1164" s="1207"/>
      <c r="M1164" s="1208" t="s">
        <v>2261</v>
      </c>
      <c r="N1164" s="1209"/>
      <c r="O1164" s="1207"/>
      <c r="P1164" s="1208" t="s">
        <v>2261</v>
      </c>
      <c r="Q1164" s="1209"/>
    </row>
    <row r="1165" spans="1:17">
      <c r="A1165" s="1144" t="s">
        <v>5300</v>
      </c>
      <c r="B1165" s="1145" t="s">
        <v>5404</v>
      </c>
      <c r="C1165" s="1218"/>
      <c r="D1165" s="1219"/>
      <c r="E1165" s="1220"/>
      <c r="F1165" s="1218"/>
      <c r="G1165" s="1219"/>
      <c r="H1165" s="1220"/>
      <c r="I1165" s="1218"/>
      <c r="J1165" s="1219"/>
      <c r="K1165" s="1220"/>
      <c r="L1165" s="1218"/>
      <c r="M1165" s="1219"/>
      <c r="N1165" s="1220"/>
      <c r="O1165" s="1218"/>
      <c r="P1165" s="1219"/>
      <c r="Q1165" s="1220"/>
    </row>
    <row r="1166" spans="1:17">
      <c r="A1166" s="1144" t="s">
        <v>7297</v>
      </c>
      <c r="B1166" s="1139" t="s">
        <v>5396</v>
      </c>
      <c r="C1166" s="1207"/>
      <c r="D1166" s="1208" t="s">
        <v>2284</v>
      </c>
      <c r="E1166" s="1209"/>
      <c r="F1166" s="1207"/>
      <c r="G1166" s="1208" t="s">
        <v>2284</v>
      </c>
      <c r="H1166" s="1209"/>
      <c r="I1166" s="1207"/>
      <c r="J1166" s="1208" t="s">
        <v>2284</v>
      </c>
      <c r="K1166" s="1209"/>
      <c r="L1166" s="1207"/>
      <c r="M1166" s="1208" t="s">
        <v>2284</v>
      </c>
      <c r="N1166" s="1209"/>
      <c r="O1166" s="1207"/>
      <c r="P1166" s="1208" t="s">
        <v>2284</v>
      </c>
      <c r="Q1166" s="1209"/>
    </row>
    <row r="1167" spans="1:17">
      <c r="A1167" s="1144" t="s">
        <v>7298</v>
      </c>
      <c r="B1167" s="1139" t="s">
        <v>5397</v>
      </c>
      <c r="C1167" s="1207"/>
      <c r="D1167" s="1208" t="s">
        <v>2284</v>
      </c>
      <c r="E1167" s="1209"/>
      <c r="F1167" s="1207"/>
      <c r="G1167" s="1208" t="s">
        <v>2284</v>
      </c>
      <c r="H1167" s="1209"/>
      <c r="I1167" s="1207"/>
      <c r="J1167" s="1208" t="s">
        <v>2284</v>
      </c>
      <c r="K1167" s="1209"/>
      <c r="L1167" s="1207"/>
      <c r="M1167" s="1208" t="s">
        <v>2284</v>
      </c>
      <c r="N1167" s="1209"/>
      <c r="O1167" s="1207"/>
      <c r="P1167" s="1208" t="s">
        <v>2284</v>
      </c>
      <c r="Q1167" s="1209"/>
    </row>
    <row r="1168" spans="1:17">
      <c r="A1168" s="1144" t="s">
        <v>7299</v>
      </c>
      <c r="B1168" s="1139" t="s">
        <v>5398</v>
      </c>
      <c r="C1168" s="1207"/>
      <c r="D1168" s="1208" t="s">
        <v>2284</v>
      </c>
      <c r="E1168" s="1209"/>
      <c r="F1168" s="1207"/>
      <c r="G1168" s="1208" t="s">
        <v>2284</v>
      </c>
      <c r="H1168" s="1209"/>
      <c r="I1168" s="1207"/>
      <c r="J1168" s="1208" t="s">
        <v>2284</v>
      </c>
      <c r="K1168" s="1209"/>
      <c r="L1168" s="1207"/>
      <c r="M1168" s="1208" t="s">
        <v>2284</v>
      </c>
      <c r="N1168" s="1209"/>
      <c r="O1168" s="1207"/>
      <c r="P1168" s="1208" t="s">
        <v>2284</v>
      </c>
      <c r="Q1168" s="1209"/>
    </row>
    <row r="1169" spans="1:17">
      <c r="A1169" s="1144" t="s">
        <v>7300</v>
      </c>
      <c r="B1169" s="1139" t="s">
        <v>5399</v>
      </c>
      <c r="C1169" s="1207"/>
      <c r="D1169" s="1208" t="s">
        <v>2284</v>
      </c>
      <c r="E1169" s="1209"/>
      <c r="F1169" s="1207"/>
      <c r="G1169" s="1208" t="s">
        <v>2284</v>
      </c>
      <c r="H1169" s="1209"/>
      <c r="I1169" s="1207"/>
      <c r="J1169" s="1208" t="s">
        <v>2284</v>
      </c>
      <c r="K1169" s="1209"/>
      <c r="L1169" s="1207"/>
      <c r="M1169" s="1208" t="s">
        <v>2284</v>
      </c>
      <c r="N1169" s="1209"/>
      <c r="O1169" s="1207"/>
      <c r="P1169" s="1208" t="s">
        <v>2284</v>
      </c>
      <c r="Q1169" s="1209"/>
    </row>
    <row r="1170" spans="1:17">
      <c r="A1170" s="1144" t="s">
        <v>7329</v>
      </c>
      <c r="B1170" s="1139" t="s">
        <v>5400</v>
      </c>
      <c r="C1170" s="1207"/>
      <c r="D1170" s="1208" t="s">
        <v>4351</v>
      </c>
      <c r="E1170" s="1209"/>
      <c r="F1170" s="1207"/>
      <c r="G1170" s="1208" t="s">
        <v>4351</v>
      </c>
      <c r="H1170" s="1209"/>
      <c r="I1170" s="1207"/>
      <c r="J1170" s="1208" t="s">
        <v>2261</v>
      </c>
      <c r="K1170" s="1209"/>
      <c r="L1170" s="1207"/>
      <c r="M1170" s="1208" t="s">
        <v>4351</v>
      </c>
      <c r="N1170" s="1209"/>
      <c r="O1170" s="1207"/>
      <c r="P1170" s="1208" t="s">
        <v>2261</v>
      </c>
      <c r="Q1170" s="1209"/>
    </row>
    <row r="1171" spans="1:17">
      <c r="A1171" s="1144" t="s">
        <v>7330</v>
      </c>
      <c r="B1171" s="1139" t="s">
        <v>5401</v>
      </c>
      <c r="C1171" s="1207"/>
      <c r="D1171" s="1208" t="s">
        <v>2261</v>
      </c>
      <c r="E1171" s="1209"/>
      <c r="F1171" s="1207"/>
      <c r="G1171" s="1208" t="s">
        <v>2261</v>
      </c>
      <c r="H1171" s="1209"/>
      <c r="I1171" s="1207"/>
      <c r="J1171" s="1208" t="s">
        <v>4351</v>
      </c>
      <c r="K1171" s="1209"/>
      <c r="L1171" s="1207"/>
      <c r="M1171" s="1208" t="s">
        <v>2261</v>
      </c>
      <c r="N1171" s="1209"/>
      <c r="O1171" s="1207"/>
      <c r="P1171" s="1208" t="s">
        <v>4351</v>
      </c>
      <c r="Q1171" s="1209"/>
    </row>
    <row r="1172" spans="1:17">
      <c r="A1172" s="1144" t="s">
        <v>7331</v>
      </c>
      <c r="B1172" s="1139" t="s">
        <v>5402</v>
      </c>
      <c r="C1172" s="1207"/>
      <c r="D1172" s="1208" t="s">
        <v>2261</v>
      </c>
      <c r="E1172" s="1209"/>
      <c r="F1172" s="1207"/>
      <c r="G1172" s="1208" t="s">
        <v>2261</v>
      </c>
      <c r="H1172" s="1209"/>
      <c r="I1172" s="1207"/>
      <c r="J1172" s="1208" t="s">
        <v>4351</v>
      </c>
      <c r="K1172" s="1209"/>
      <c r="L1172" s="1207"/>
      <c r="M1172" s="1208" t="s">
        <v>2261</v>
      </c>
      <c r="N1172" s="1209"/>
      <c r="O1172" s="1207"/>
      <c r="P1172" s="1208" t="s">
        <v>4351</v>
      </c>
      <c r="Q1172" s="1209"/>
    </row>
    <row r="1173" spans="1:17">
      <c r="A1173" s="1144" t="s">
        <v>7332</v>
      </c>
      <c r="B1173" s="1139" t="s">
        <v>5403</v>
      </c>
      <c r="C1173" s="1207"/>
      <c r="D1173" s="1208" t="s">
        <v>2261</v>
      </c>
      <c r="E1173" s="1209"/>
      <c r="F1173" s="1207"/>
      <c r="G1173" s="1208" t="s">
        <v>2261</v>
      </c>
      <c r="H1173" s="1209"/>
      <c r="I1173" s="1207"/>
      <c r="J1173" s="1208" t="s">
        <v>2261</v>
      </c>
      <c r="K1173" s="1209"/>
      <c r="L1173" s="1207"/>
      <c r="M1173" s="1208" t="s">
        <v>2261</v>
      </c>
      <c r="N1173" s="1209"/>
      <c r="O1173" s="1207"/>
      <c r="P1173" s="1208" t="s">
        <v>2261</v>
      </c>
      <c r="Q1173" s="1209"/>
    </row>
    <row r="1174" spans="1:17" ht="19.5" thickBot="1">
      <c r="A1174" s="1140" t="s">
        <v>7264</v>
      </c>
      <c r="B1174" s="1141" t="s">
        <v>5405</v>
      </c>
      <c r="C1174" s="1210"/>
      <c r="D1174" s="1211"/>
      <c r="E1174" s="1212"/>
      <c r="F1174" s="1210"/>
      <c r="G1174" s="1211"/>
      <c r="H1174" s="1212"/>
      <c r="I1174" s="1210"/>
      <c r="J1174" s="1211"/>
      <c r="K1174" s="1212"/>
      <c r="L1174" s="1210"/>
      <c r="M1174" s="1211"/>
      <c r="N1174" s="1212"/>
      <c r="O1174" s="1210"/>
      <c r="P1174" s="1211"/>
      <c r="Q1174" s="1212"/>
    </row>
    <row r="1175" spans="1:17" ht="19.5" thickTop="1">
      <c r="A1175" s="2114" t="s">
        <v>5383</v>
      </c>
      <c r="B1175" s="2115" t="s">
        <v>5857</v>
      </c>
      <c r="C1175" s="2116"/>
      <c r="D1175" s="2117"/>
      <c r="E1175" s="2118"/>
      <c r="F1175" s="2116"/>
      <c r="G1175" s="2117"/>
      <c r="H1175" s="2118"/>
      <c r="I1175" s="2116"/>
      <c r="J1175" s="2117"/>
      <c r="K1175" s="2118"/>
      <c r="L1175" s="2116"/>
      <c r="M1175" s="2117"/>
      <c r="N1175" s="2118"/>
      <c r="O1175" s="2116"/>
      <c r="P1175" s="2117"/>
      <c r="Q1175" s="2118"/>
    </row>
    <row r="1176" spans="1:17">
      <c r="A1176" s="1751" t="s">
        <v>7167</v>
      </c>
      <c r="B1176" s="1190" t="s">
        <v>5408</v>
      </c>
      <c r="C1176" s="1363"/>
      <c r="D1176" s="1419">
        <v>1</v>
      </c>
      <c r="E1176" s="1215"/>
      <c r="F1176" s="1363"/>
      <c r="G1176" s="1419">
        <v>1</v>
      </c>
      <c r="H1176" s="1215"/>
      <c r="I1176" s="1363"/>
      <c r="J1176" s="1419">
        <v>1</v>
      </c>
      <c r="K1176" s="1215"/>
      <c r="L1176" s="1363"/>
      <c r="M1176" s="1419">
        <v>1</v>
      </c>
      <c r="N1176" s="1215"/>
      <c r="O1176" s="1363"/>
      <c r="P1176" s="1419">
        <v>1</v>
      </c>
      <c r="Q1176" s="1215"/>
    </row>
    <row r="1177" spans="1:17">
      <c r="A1177" s="1752" t="s">
        <v>7171</v>
      </c>
      <c r="B1177" s="1160" t="s">
        <v>5416</v>
      </c>
      <c r="C1177" s="1328"/>
      <c r="D1177" s="1548">
        <v>8</v>
      </c>
      <c r="E1177" s="1209"/>
      <c r="F1177" s="1328"/>
      <c r="G1177" s="1548">
        <v>8</v>
      </c>
      <c r="H1177" s="1209"/>
      <c r="I1177" s="1328"/>
      <c r="J1177" s="1548">
        <v>8</v>
      </c>
      <c r="K1177" s="1209"/>
      <c r="L1177" s="1328"/>
      <c r="M1177" s="1548">
        <v>8</v>
      </c>
      <c r="N1177" s="1209"/>
      <c r="O1177" s="1328"/>
      <c r="P1177" s="1548">
        <v>8</v>
      </c>
      <c r="Q1177" s="1209"/>
    </row>
    <row r="1178" spans="1:17">
      <c r="A1178" s="1753" t="s">
        <v>5005</v>
      </c>
      <c r="B1178" s="1754" t="s">
        <v>5007</v>
      </c>
      <c r="C1178" s="1328"/>
      <c r="D1178" s="1755" t="s">
        <v>7335</v>
      </c>
      <c r="E1178" s="1209"/>
      <c r="F1178" s="1328"/>
      <c r="G1178" s="1755" t="s">
        <v>7567</v>
      </c>
      <c r="H1178" s="1209"/>
      <c r="I1178" s="1328"/>
      <c r="J1178" s="1755" t="s">
        <v>7583</v>
      </c>
      <c r="K1178" s="1209"/>
      <c r="L1178" s="1328"/>
      <c r="M1178" s="1755" t="s">
        <v>7594</v>
      </c>
      <c r="N1178" s="1209"/>
      <c r="O1178" s="1328"/>
      <c r="P1178" s="1755" t="s">
        <v>7623</v>
      </c>
      <c r="Q1178" s="1209"/>
    </row>
    <row r="1179" spans="1:17">
      <c r="A1179" s="1756" t="s">
        <v>7333</v>
      </c>
      <c r="B1179" s="1139" t="s">
        <v>5576</v>
      </c>
      <c r="C1179" s="1328"/>
      <c r="D1179" s="1208" t="s">
        <v>5040</v>
      </c>
      <c r="E1179" s="2169" t="s">
        <v>5041</v>
      </c>
      <c r="F1179" s="1328"/>
      <c r="G1179" s="1208" t="s">
        <v>5040</v>
      </c>
      <c r="H1179" s="2169" t="s">
        <v>5041</v>
      </c>
      <c r="I1179" s="1328"/>
      <c r="J1179" s="1208" t="s">
        <v>5040</v>
      </c>
      <c r="K1179" s="2169" t="s">
        <v>5041</v>
      </c>
      <c r="L1179" s="1328"/>
      <c r="M1179" s="1208" t="s">
        <v>5040</v>
      </c>
      <c r="N1179" s="2169" t="s">
        <v>5041</v>
      </c>
      <c r="O1179" s="1328"/>
      <c r="P1179" s="1208" t="s">
        <v>5040</v>
      </c>
      <c r="Q1179" s="2169" t="s">
        <v>5041</v>
      </c>
    </row>
  </sheetData>
  <phoneticPr fontId="1"/>
  <hyperlinks>
    <hyperlink ref="A1" location="目次・索引!B1" display="索引へ戻る" xr:uid="{38C08E50-87D1-406F-A1FC-9E74F8AF33D5}"/>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87"/>
  <sheetViews>
    <sheetView showGridLines="0" showRowColHeaders="0" zoomScaleNormal="100" zoomScaleSheetLayoutView="100" workbookViewId="0">
      <pane xSplit="12" ySplit="4" topLeftCell="XFD5" activePane="bottomRight" state="frozen"/>
      <selection sqref="A1:B5"/>
      <selection pane="topRight" sqref="A1:B5"/>
      <selection pane="bottomLeft" sqref="A1:B5"/>
      <selection pane="bottomRight" sqref="A1:B5"/>
    </sheetView>
  </sheetViews>
  <sheetFormatPr defaultColWidth="0" defaultRowHeight="13.5" zeroHeight="1"/>
  <cols>
    <col min="1" max="1" width="2.625" style="785" bestFit="1" customWidth="1"/>
    <col min="2" max="2" width="10.5" style="785" bestFit="1" customWidth="1"/>
    <col min="3" max="4" width="23.125" style="785" customWidth="1"/>
    <col min="5" max="5" width="4" style="786" customWidth="1"/>
    <col min="6" max="6" width="11.625" style="785" bestFit="1" customWidth="1"/>
    <col min="7" max="8" width="8.125" style="785" customWidth="1"/>
    <col min="9" max="10" width="11.625" style="785" bestFit="1" customWidth="1"/>
    <col min="11" max="11" width="5.625" style="785" bestFit="1" customWidth="1"/>
    <col min="12" max="12" width="12.125" style="785" customWidth="1"/>
    <col min="13" max="16384" width="8.125" style="785" hidden="1"/>
  </cols>
  <sheetData>
    <row r="1" spans="1:12" ht="13.5" customHeight="1" thickTop="1">
      <c r="A1" s="2565" t="s">
        <v>6900</v>
      </c>
      <c r="B1" s="2566"/>
      <c r="C1" s="2488" t="s">
        <v>2866</v>
      </c>
      <c r="D1" s="2472"/>
      <c r="E1" s="2561"/>
      <c r="F1" s="2564" t="s">
        <v>2397</v>
      </c>
      <c r="G1" s="2472" t="s">
        <v>2398</v>
      </c>
      <c r="H1" s="2472" t="s">
        <v>2399</v>
      </c>
      <c r="I1" s="2472" t="s">
        <v>2400</v>
      </c>
      <c r="J1" s="2472"/>
      <c r="K1" s="2555" t="s">
        <v>1997</v>
      </c>
      <c r="L1" s="2541"/>
    </row>
    <row r="2" spans="1:12" ht="27" customHeight="1" thickBot="1">
      <c r="A2" s="2567"/>
      <c r="B2" s="2568"/>
      <c r="C2" s="2489"/>
      <c r="D2" s="2473"/>
      <c r="E2" s="2562"/>
      <c r="F2" s="2473"/>
      <c r="G2" s="2473"/>
      <c r="H2" s="2473"/>
      <c r="I2" s="787" t="s">
        <v>2002</v>
      </c>
      <c r="J2" s="787" t="s">
        <v>2003</v>
      </c>
      <c r="K2" s="2556" t="s">
        <v>2401</v>
      </c>
      <c r="L2" s="2559" t="s">
        <v>897</v>
      </c>
    </row>
    <row r="3" spans="1:12" ht="14.25" thickTop="1">
      <c r="A3" s="2569" t="s">
        <v>2394</v>
      </c>
      <c r="B3" s="2571" t="s">
        <v>2395</v>
      </c>
      <c r="C3" s="2489" t="s">
        <v>545</v>
      </c>
      <c r="D3" s="2473" t="s">
        <v>1861</v>
      </c>
      <c r="E3" s="2562"/>
      <c r="F3" s="787" t="s">
        <v>1998</v>
      </c>
      <c r="G3" s="2473"/>
      <c r="H3" s="2473"/>
      <c r="I3" s="787" t="s">
        <v>1998</v>
      </c>
      <c r="J3" s="787" t="s">
        <v>1998</v>
      </c>
      <c r="K3" s="2556"/>
      <c r="L3" s="2559"/>
    </row>
    <row r="4" spans="1:12" ht="14.25" thickBot="1">
      <c r="A4" s="2570"/>
      <c r="B4" s="2572"/>
      <c r="C4" s="2490"/>
      <c r="D4" s="2474"/>
      <c r="E4" s="2563"/>
      <c r="F4" s="788" t="s">
        <v>1999</v>
      </c>
      <c r="G4" s="2474"/>
      <c r="H4" s="2474"/>
      <c r="I4" s="788" t="s">
        <v>1999</v>
      </c>
      <c r="J4" s="788" t="s">
        <v>1999</v>
      </c>
      <c r="K4" s="2557"/>
      <c r="L4" s="2560"/>
    </row>
    <row r="5" spans="1:12" ht="39" customHeight="1">
      <c r="A5" s="2483" t="s">
        <v>2262</v>
      </c>
      <c r="B5" s="2486" t="s">
        <v>1250</v>
      </c>
      <c r="C5" s="2587"/>
      <c r="D5" s="2472"/>
      <c r="E5" s="2491" t="s">
        <v>2403</v>
      </c>
      <c r="F5" s="2468" t="s">
        <v>2459</v>
      </c>
      <c r="G5" s="2468" t="s">
        <v>2459</v>
      </c>
      <c r="H5" s="2468" t="s">
        <v>2459</v>
      </c>
      <c r="I5" s="2498" t="s">
        <v>2405</v>
      </c>
      <c r="J5" s="2498" t="s">
        <v>2405</v>
      </c>
      <c r="K5" s="2472" t="s">
        <v>2460</v>
      </c>
      <c r="L5" s="2475"/>
    </row>
    <row r="6" spans="1:12" ht="15" customHeight="1">
      <c r="A6" s="2484"/>
      <c r="B6" s="2487"/>
      <c r="C6" s="2588"/>
      <c r="D6" s="2473"/>
      <c r="E6" s="2492"/>
      <c r="F6" s="2469"/>
      <c r="G6" s="2469"/>
      <c r="H6" s="2469"/>
      <c r="I6" s="2499"/>
      <c r="J6" s="2499"/>
      <c r="K6" s="2473"/>
      <c r="L6" s="2476"/>
    </row>
    <row r="7" spans="1:12" ht="39" customHeight="1">
      <c r="A7" s="2484"/>
      <c r="B7" s="2656" t="s">
        <v>2912</v>
      </c>
      <c r="C7" s="2588"/>
      <c r="D7" s="2473"/>
      <c r="E7" s="2492" t="s">
        <v>2409</v>
      </c>
      <c r="F7" s="2482" t="s">
        <v>3007</v>
      </c>
      <c r="G7" s="2478" t="s">
        <v>2454</v>
      </c>
      <c r="H7" s="2478" t="s">
        <v>2868</v>
      </c>
      <c r="I7" s="2480" t="s">
        <v>2910</v>
      </c>
      <c r="J7" s="2482" t="s">
        <v>3008</v>
      </c>
      <c r="K7" s="2473"/>
      <c r="L7" s="2476"/>
    </row>
    <row r="8" spans="1:12" ht="15" customHeight="1" thickBot="1">
      <c r="A8" s="2485"/>
      <c r="B8" s="2657"/>
      <c r="C8" s="2589"/>
      <c r="D8" s="2474"/>
      <c r="E8" s="2495"/>
      <c r="F8" s="2521"/>
      <c r="G8" s="2479"/>
      <c r="H8" s="2479"/>
      <c r="I8" s="2481"/>
      <c r="J8" s="2479"/>
      <c r="K8" s="2474"/>
      <c r="L8" s="2477"/>
    </row>
    <row r="9" spans="1:12" ht="39" customHeight="1">
      <c r="A9" s="2483" t="s">
        <v>2262</v>
      </c>
      <c r="B9" s="2486" t="s">
        <v>1232</v>
      </c>
      <c r="C9" s="2488"/>
      <c r="D9" s="2472"/>
      <c r="E9" s="2491" t="s">
        <v>2403</v>
      </c>
      <c r="F9" s="2470" t="s">
        <v>2458</v>
      </c>
      <c r="G9" s="2470" t="s">
        <v>2458</v>
      </c>
      <c r="H9" s="2470" t="s">
        <v>2458</v>
      </c>
      <c r="I9" s="2498" t="s">
        <v>2405</v>
      </c>
      <c r="J9" s="2498" t="s">
        <v>2405</v>
      </c>
      <c r="K9" s="2472" t="s">
        <v>2460</v>
      </c>
      <c r="L9" s="2530"/>
    </row>
    <row r="10" spans="1:12" ht="15" customHeight="1">
      <c r="A10" s="2484"/>
      <c r="B10" s="2487"/>
      <c r="C10" s="2489"/>
      <c r="D10" s="2473"/>
      <c r="E10" s="2492"/>
      <c r="F10" s="2471"/>
      <c r="G10" s="2471"/>
      <c r="H10" s="2471"/>
      <c r="I10" s="2499"/>
      <c r="J10" s="2499"/>
      <c r="K10" s="2473"/>
      <c r="L10" s="2531"/>
    </row>
    <row r="11" spans="1:12" ht="39" customHeight="1">
      <c r="A11" s="2484"/>
      <c r="B11" s="2509" t="s">
        <v>1233</v>
      </c>
      <c r="C11" s="2489"/>
      <c r="D11" s="2473"/>
      <c r="E11" s="2492" t="s">
        <v>2409</v>
      </c>
      <c r="F11" s="2482">
        <v>177</v>
      </c>
      <c r="G11" s="2478" t="s">
        <v>2454</v>
      </c>
      <c r="H11" s="2478" t="s">
        <v>2868</v>
      </c>
      <c r="I11" s="2480">
        <v>6.1</v>
      </c>
      <c r="J11" s="2482">
        <v>1.4</v>
      </c>
      <c r="K11" s="2473"/>
      <c r="L11" s="2531"/>
    </row>
    <row r="12" spans="1:12" ht="15" customHeight="1" thickBot="1">
      <c r="A12" s="2485"/>
      <c r="B12" s="2510"/>
      <c r="C12" s="2490"/>
      <c r="D12" s="2474"/>
      <c r="E12" s="2495"/>
      <c r="F12" s="2479"/>
      <c r="G12" s="2479"/>
      <c r="H12" s="2479"/>
      <c r="I12" s="2481"/>
      <c r="J12" s="2479"/>
      <c r="K12" s="2474"/>
      <c r="L12" s="2532"/>
    </row>
    <row r="13" spans="1:12" ht="39" customHeight="1">
      <c r="A13" s="2483" t="s">
        <v>2925</v>
      </c>
      <c r="B13" s="2486" t="s">
        <v>1232</v>
      </c>
      <c r="C13" s="2488"/>
      <c r="D13" s="2472"/>
      <c r="E13" s="2491" t="s">
        <v>2403</v>
      </c>
      <c r="F13" s="2470" t="s">
        <v>3009</v>
      </c>
      <c r="G13" s="2470" t="s">
        <v>3009</v>
      </c>
      <c r="H13" s="2470" t="s">
        <v>3009</v>
      </c>
      <c r="I13" s="2498" t="s">
        <v>2405</v>
      </c>
      <c r="J13" s="2498" t="s">
        <v>2405</v>
      </c>
      <c r="K13" s="2472" t="s">
        <v>3010</v>
      </c>
      <c r="L13" s="2530"/>
    </row>
    <row r="14" spans="1:12" ht="15" customHeight="1">
      <c r="A14" s="2484"/>
      <c r="B14" s="2487"/>
      <c r="C14" s="2489"/>
      <c r="D14" s="2473"/>
      <c r="E14" s="2492"/>
      <c r="F14" s="2471"/>
      <c r="G14" s="2471"/>
      <c r="H14" s="2471"/>
      <c r="I14" s="2499"/>
      <c r="J14" s="2499"/>
      <c r="K14" s="2473"/>
      <c r="L14" s="2531"/>
    </row>
    <row r="15" spans="1:12" ht="39" customHeight="1">
      <c r="A15" s="2484"/>
      <c r="B15" s="2509" t="s">
        <v>1403</v>
      </c>
      <c r="C15" s="2489"/>
      <c r="D15" s="2473"/>
      <c r="E15" s="2492" t="s">
        <v>2409</v>
      </c>
      <c r="F15" s="2482">
        <v>327</v>
      </c>
      <c r="G15" s="2478" t="s">
        <v>2454</v>
      </c>
      <c r="H15" s="2478" t="s">
        <v>2868</v>
      </c>
      <c r="I15" s="2480">
        <v>6.5</v>
      </c>
      <c r="J15" s="2482">
        <v>1.7</v>
      </c>
      <c r="K15" s="2473"/>
      <c r="L15" s="2531"/>
    </row>
    <row r="16" spans="1:12" ht="15" customHeight="1" thickBot="1">
      <c r="A16" s="2485"/>
      <c r="B16" s="2510"/>
      <c r="C16" s="2490"/>
      <c r="D16" s="2474"/>
      <c r="E16" s="2495"/>
      <c r="F16" s="2479"/>
      <c r="G16" s="2479"/>
      <c r="H16" s="2479"/>
      <c r="I16" s="2481"/>
      <c r="J16" s="2479"/>
      <c r="K16" s="2474"/>
      <c r="L16" s="2532"/>
    </row>
    <row r="17" spans="1:12" ht="39" customHeight="1">
      <c r="A17" s="2483" t="s">
        <v>2262</v>
      </c>
      <c r="B17" s="2486" t="s">
        <v>1232</v>
      </c>
      <c r="C17" s="2488"/>
      <c r="D17" s="2472"/>
      <c r="E17" s="2491" t="s">
        <v>2403</v>
      </c>
      <c r="F17" s="2470" t="s">
        <v>2894</v>
      </c>
      <c r="G17" s="2470" t="s">
        <v>2894</v>
      </c>
      <c r="H17" s="2470" t="s">
        <v>2894</v>
      </c>
      <c r="I17" s="2498" t="s">
        <v>2405</v>
      </c>
      <c r="J17" s="2498" t="s">
        <v>2405</v>
      </c>
      <c r="K17" s="2472" t="s">
        <v>3011</v>
      </c>
      <c r="L17" s="2530"/>
    </row>
    <row r="18" spans="1:12" ht="15" customHeight="1">
      <c r="A18" s="2484"/>
      <c r="B18" s="2487"/>
      <c r="C18" s="2489"/>
      <c r="D18" s="2473"/>
      <c r="E18" s="2492"/>
      <c r="F18" s="2471"/>
      <c r="G18" s="2471"/>
      <c r="H18" s="2471"/>
      <c r="I18" s="2499"/>
      <c r="J18" s="2499"/>
      <c r="K18" s="2473"/>
      <c r="L18" s="2531"/>
    </row>
    <row r="19" spans="1:12" ht="39" customHeight="1">
      <c r="A19" s="2484"/>
      <c r="B19" s="2509" t="s">
        <v>1084</v>
      </c>
      <c r="C19" s="2489"/>
      <c r="D19" s="2473"/>
      <c r="E19" s="2492" t="s">
        <v>2409</v>
      </c>
      <c r="F19" s="2482">
        <v>189</v>
      </c>
      <c r="G19" s="2478" t="s">
        <v>2454</v>
      </c>
      <c r="H19" s="2478" t="s">
        <v>2868</v>
      </c>
      <c r="I19" s="2480">
        <v>5.4</v>
      </c>
      <c r="J19" s="2482">
        <v>1.5</v>
      </c>
      <c r="K19" s="2473"/>
      <c r="L19" s="2531"/>
    </row>
    <row r="20" spans="1:12" ht="15" customHeight="1" thickBot="1">
      <c r="A20" s="2485"/>
      <c r="B20" s="2510"/>
      <c r="C20" s="2490"/>
      <c r="D20" s="2474"/>
      <c r="E20" s="2495"/>
      <c r="F20" s="2479"/>
      <c r="G20" s="2479"/>
      <c r="H20" s="2479"/>
      <c r="I20" s="2481"/>
      <c r="J20" s="2479"/>
      <c r="K20" s="2474"/>
      <c r="L20" s="2532"/>
    </row>
    <row r="21" spans="1:12" ht="39" customHeight="1">
      <c r="A21" s="2503" t="s">
        <v>2313</v>
      </c>
      <c r="B21" s="2652" t="s">
        <v>1260</v>
      </c>
      <c r="C21" s="2525"/>
      <c r="D21" s="2472"/>
      <c r="E21" s="2491" t="s">
        <v>2403</v>
      </c>
      <c r="F21" s="2468" t="s">
        <v>2459</v>
      </c>
      <c r="G21" s="2468" t="s">
        <v>2459</v>
      </c>
      <c r="H21" s="2468" t="s">
        <v>2459</v>
      </c>
      <c r="I21" s="2539" t="s">
        <v>2459</v>
      </c>
      <c r="J21" s="2540" t="s">
        <v>2459</v>
      </c>
      <c r="K21" s="2472" t="s">
        <v>2760</v>
      </c>
      <c r="L21" s="2649" t="s">
        <v>3012</v>
      </c>
    </row>
    <row r="22" spans="1:12" ht="15" customHeight="1">
      <c r="A22" s="2504"/>
      <c r="B22" s="2547"/>
      <c r="C22" s="2526"/>
      <c r="D22" s="2473"/>
      <c r="E22" s="2492"/>
      <c r="F22" s="2469"/>
      <c r="G22" s="2469"/>
      <c r="H22" s="2469"/>
      <c r="I22" s="2471"/>
      <c r="J22" s="2499"/>
      <c r="K22" s="2473"/>
      <c r="L22" s="2650"/>
    </row>
    <row r="23" spans="1:12" ht="39" customHeight="1">
      <c r="A23" s="2504"/>
      <c r="B23" s="2653"/>
      <c r="C23" s="2526"/>
      <c r="D23" s="2473"/>
      <c r="E23" s="2492" t="s">
        <v>2409</v>
      </c>
      <c r="F23" s="2482" t="s">
        <v>3013</v>
      </c>
      <c r="G23" s="2478" t="s">
        <v>2454</v>
      </c>
      <c r="H23" s="2478" t="s">
        <v>2868</v>
      </c>
      <c r="I23" s="2482" t="s">
        <v>3014</v>
      </c>
      <c r="J23" s="2482" t="s">
        <v>3015</v>
      </c>
      <c r="K23" s="2473"/>
      <c r="L23" s="2650"/>
    </row>
    <row r="24" spans="1:12" ht="15" customHeight="1" thickBot="1">
      <c r="A24" s="2504"/>
      <c r="B24" s="2653"/>
      <c r="C24" s="2527"/>
      <c r="D24" s="2474"/>
      <c r="E24" s="2495"/>
      <c r="F24" s="2479"/>
      <c r="G24" s="2479"/>
      <c r="H24" s="2479"/>
      <c r="I24" s="2479"/>
      <c r="J24" s="2479"/>
      <c r="K24" s="2474"/>
      <c r="L24" s="2651"/>
    </row>
    <row r="25" spans="1:12" ht="39" customHeight="1">
      <c r="A25" s="2544"/>
      <c r="B25" s="2537" t="s">
        <v>2948</v>
      </c>
      <c r="C25" s="2525"/>
      <c r="D25" s="2472"/>
      <c r="E25" s="2491" t="s">
        <v>2403</v>
      </c>
      <c r="F25" s="2468" t="s">
        <v>2459</v>
      </c>
      <c r="G25" s="2468" t="s">
        <v>2459</v>
      </c>
      <c r="H25" s="2468" t="s">
        <v>2459</v>
      </c>
      <c r="I25" s="2539" t="s">
        <v>2459</v>
      </c>
      <c r="J25" s="2540" t="s">
        <v>2459</v>
      </c>
      <c r="K25" s="2472" t="s">
        <v>2760</v>
      </c>
      <c r="L25" s="2541"/>
    </row>
    <row r="26" spans="1:12" ht="15" customHeight="1">
      <c r="A26" s="2544"/>
      <c r="B26" s="2537"/>
      <c r="C26" s="2526"/>
      <c r="D26" s="2473"/>
      <c r="E26" s="2492"/>
      <c r="F26" s="2469"/>
      <c r="G26" s="2469"/>
      <c r="H26" s="2469"/>
      <c r="I26" s="2471"/>
      <c r="J26" s="2499"/>
      <c r="K26" s="2473"/>
      <c r="L26" s="2542"/>
    </row>
    <row r="27" spans="1:12" ht="39" customHeight="1">
      <c r="A27" s="2544"/>
      <c r="B27" s="2654"/>
      <c r="C27" s="2526"/>
      <c r="D27" s="2473"/>
      <c r="E27" s="2492" t="s">
        <v>2409</v>
      </c>
      <c r="F27" s="2482">
        <v>128</v>
      </c>
      <c r="G27" s="2478" t="s">
        <v>2454</v>
      </c>
      <c r="H27" s="2478" t="s">
        <v>2868</v>
      </c>
      <c r="I27" s="2482">
        <v>4.9000000000000004</v>
      </c>
      <c r="J27" s="2482">
        <v>1.1000000000000001</v>
      </c>
      <c r="K27" s="2473"/>
      <c r="L27" s="2542"/>
    </row>
    <row r="28" spans="1:12" ht="15" customHeight="1" thickBot="1">
      <c r="A28" s="2545"/>
      <c r="B28" s="2655"/>
      <c r="C28" s="2527"/>
      <c r="D28" s="2474"/>
      <c r="E28" s="2495"/>
      <c r="F28" s="2479"/>
      <c r="G28" s="2479"/>
      <c r="H28" s="2479"/>
      <c r="I28" s="2479"/>
      <c r="J28" s="2479"/>
      <c r="K28" s="2474"/>
      <c r="L28" s="2543"/>
    </row>
    <row r="29" spans="1:12" ht="39" customHeight="1">
      <c r="A29" s="2503" t="s">
        <v>2313</v>
      </c>
      <c r="B29" s="2546"/>
      <c r="C29" s="2488"/>
      <c r="D29" s="2472"/>
      <c r="E29" s="2491" t="s">
        <v>2403</v>
      </c>
      <c r="F29" s="2468" t="s">
        <v>2459</v>
      </c>
      <c r="G29" s="2468" t="s">
        <v>2459</v>
      </c>
      <c r="H29" s="2468" t="s">
        <v>2459</v>
      </c>
      <c r="I29" s="2539" t="s">
        <v>2459</v>
      </c>
      <c r="J29" s="2540" t="s">
        <v>2459</v>
      </c>
      <c r="K29" s="2472" t="s">
        <v>2406</v>
      </c>
      <c r="L29" s="2541"/>
    </row>
    <row r="30" spans="1:12" ht="15" customHeight="1">
      <c r="A30" s="2504"/>
      <c r="B30" s="2487"/>
      <c r="C30" s="2489"/>
      <c r="D30" s="2473"/>
      <c r="E30" s="2492"/>
      <c r="F30" s="2469"/>
      <c r="G30" s="2469"/>
      <c r="H30" s="2469"/>
      <c r="I30" s="2471"/>
      <c r="J30" s="2499"/>
      <c r="K30" s="2473"/>
      <c r="L30" s="2542"/>
    </row>
    <row r="31" spans="1:12" ht="39" customHeight="1">
      <c r="A31" s="2504"/>
      <c r="B31" s="2547" t="s">
        <v>1260</v>
      </c>
      <c r="C31" s="2489"/>
      <c r="D31" s="2473"/>
      <c r="E31" s="2492" t="s">
        <v>2409</v>
      </c>
      <c r="F31" s="2482" t="s">
        <v>3016</v>
      </c>
      <c r="G31" s="2478" t="s">
        <v>2454</v>
      </c>
      <c r="H31" s="2478" t="s">
        <v>2868</v>
      </c>
      <c r="I31" s="2482" t="s">
        <v>3017</v>
      </c>
      <c r="J31" s="2482" t="s">
        <v>3018</v>
      </c>
      <c r="K31" s="2473"/>
      <c r="L31" s="2542"/>
    </row>
    <row r="32" spans="1:12" ht="15" customHeight="1" thickBot="1">
      <c r="A32" s="2504"/>
      <c r="B32" s="2547"/>
      <c r="C32" s="2490"/>
      <c r="D32" s="2474"/>
      <c r="E32" s="2495"/>
      <c r="F32" s="2479"/>
      <c r="G32" s="2479"/>
      <c r="H32" s="2479"/>
      <c r="I32" s="2479"/>
      <c r="J32" s="2479"/>
      <c r="K32" s="2474"/>
      <c r="L32" s="2543"/>
    </row>
    <row r="33" spans="1:12" ht="39" customHeight="1">
      <c r="A33" s="2544"/>
      <c r="B33" s="2509" t="s">
        <v>1054</v>
      </c>
      <c r="C33" s="2525"/>
      <c r="D33" s="2472"/>
      <c r="E33" s="2491" t="s">
        <v>2403</v>
      </c>
      <c r="F33" s="2468" t="s">
        <v>2459</v>
      </c>
      <c r="G33" s="2468" t="s">
        <v>2459</v>
      </c>
      <c r="H33" s="2468" t="s">
        <v>2459</v>
      </c>
      <c r="I33" s="2539" t="s">
        <v>2459</v>
      </c>
      <c r="J33" s="2540" t="s">
        <v>2459</v>
      </c>
      <c r="K33" s="2472" t="s">
        <v>2406</v>
      </c>
      <c r="L33" s="2541"/>
    </row>
    <row r="34" spans="1:12" ht="15" customHeight="1">
      <c r="A34" s="2544"/>
      <c r="B34" s="2509"/>
      <c r="C34" s="2526"/>
      <c r="D34" s="2473"/>
      <c r="E34" s="2492"/>
      <c r="F34" s="2469"/>
      <c r="G34" s="2469"/>
      <c r="H34" s="2469"/>
      <c r="I34" s="2471"/>
      <c r="J34" s="2499"/>
      <c r="K34" s="2473"/>
      <c r="L34" s="2542"/>
    </row>
    <row r="35" spans="1:12" ht="39" customHeight="1">
      <c r="A35" s="2544"/>
      <c r="B35" s="2548"/>
      <c r="C35" s="2526"/>
      <c r="D35" s="2473"/>
      <c r="E35" s="2492" t="s">
        <v>2409</v>
      </c>
      <c r="F35" s="2482">
        <v>231</v>
      </c>
      <c r="G35" s="2478" t="s">
        <v>2454</v>
      </c>
      <c r="H35" s="2478" t="s">
        <v>2868</v>
      </c>
      <c r="I35" s="2482">
        <v>6.7</v>
      </c>
      <c r="J35" s="2482">
        <v>1.2</v>
      </c>
      <c r="K35" s="2473"/>
      <c r="L35" s="2542"/>
    </row>
    <row r="36" spans="1:12" ht="15" customHeight="1" thickBot="1">
      <c r="A36" s="2545"/>
      <c r="B36" s="2549"/>
      <c r="C36" s="2527"/>
      <c r="D36" s="2474"/>
      <c r="E36" s="2495"/>
      <c r="F36" s="2479"/>
      <c r="G36" s="2479"/>
      <c r="H36" s="2479"/>
      <c r="I36" s="2479"/>
      <c r="J36" s="2479"/>
      <c r="K36" s="2474"/>
      <c r="L36" s="2543"/>
    </row>
    <row r="37" spans="1:12" ht="39" customHeight="1">
      <c r="A37" s="2503" t="s">
        <v>2313</v>
      </c>
      <c r="B37" s="806"/>
      <c r="C37" s="2500"/>
      <c r="D37" s="2500"/>
      <c r="E37" s="2523" t="s">
        <v>2403</v>
      </c>
      <c r="F37" s="2470" t="s">
        <v>2458</v>
      </c>
      <c r="G37" s="2470" t="s">
        <v>2458</v>
      </c>
      <c r="H37" s="2470" t="s">
        <v>2458</v>
      </c>
      <c r="I37" s="2470" t="s">
        <v>2405</v>
      </c>
      <c r="J37" s="2470" t="s">
        <v>2459</v>
      </c>
      <c r="K37" s="2500" t="s">
        <v>2761</v>
      </c>
      <c r="L37" s="2516"/>
    </row>
    <row r="38" spans="1:12" ht="15" customHeight="1">
      <c r="A38" s="2504"/>
      <c r="B38" s="807"/>
      <c r="C38" s="2501"/>
      <c r="D38" s="2501"/>
      <c r="E38" s="2524"/>
      <c r="F38" s="2471"/>
      <c r="G38" s="2471"/>
      <c r="H38" s="2471"/>
      <c r="I38" s="2471"/>
      <c r="J38" s="2471"/>
      <c r="K38" s="2501"/>
      <c r="L38" s="2517"/>
    </row>
    <row r="39" spans="1:12" ht="39" customHeight="1">
      <c r="A39" s="2504"/>
      <c r="B39" s="807"/>
      <c r="C39" s="2501"/>
      <c r="D39" s="2501"/>
      <c r="E39" s="2519" t="s">
        <v>2409</v>
      </c>
      <c r="F39" s="2482" t="s">
        <v>3019</v>
      </c>
      <c r="G39" s="2478" t="s">
        <v>2454</v>
      </c>
      <c r="H39" s="2478" t="s">
        <v>2052</v>
      </c>
      <c r="I39" s="2480" t="s">
        <v>3020</v>
      </c>
      <c r="J39" s="2480" t="s">
        <v>3021</v>
      </c>
      <c r="K39" s="2501"/>
      <c r="L39" s="2517"/>
    </row>
    <row r="40" spans="1:12" ht="15" customHeight="1" thickBot="1">
      <c r="A40" s="2504"/>
      <c r="B40" s="807" t="s">
        <v>1275</v>
      </c>
      <c r="C40" s="2502"/>
      <c r="D40" s="2502"/>
      <c r="E40" s="2520"/>
      <c r="F40" s="2521"/>
      <c r="G40" s="2479"/>
      <c r="H40" s="2479"/>
      <c r="I40" s="2522"/>
      <c r="J40" s="2522"/>
      <c r="K40" s="2502"/>
      <c r="L40" s="2518"/>
    </row>
    <row r="41" spans="1:12" ht="39" customHeight="1">
      <c r="A41" s="2504"/>
      <c r="B41" s="808" t="s">
        <v>2963</v>
      </c>
      <c r="C41" s="2587"/>
      <c r="D41" s="2500"/>
      <c r="E41" s="2523" t="s">
        <v>2403</v>
      </c>
      <c r="F41" s="2470" t="s">
        <v>3022</v>
      </c>
      <c r="G41" s="2470" t="s">
        <v>3022</v>
      </c>
      <c r="H41" s="2470" t="s">
        <v>3022</v>
      </c>
      <c r="I41" s="2470" t="s">
        <v>2405</v>
      </c>
      <c r="J41" s="2470" t="s">
        <v>3023</v>
      </c>
      <c r="K41" s="2472" t="s">
        <v>2740</v>
      </c>
      <c r="L41" s="2516"/>
    </row>
    <row r="42" spans="1:12" ht="15" customHeight="1">
      <c r="A42" s="2504"/>
      <c r="B42" s="807"/>
      <c r="C42" s="2588"/>
      <c r="D42" s="2501"/>
      <c r="E42" s="2524"/>
      <c r="F42" s="2471"/>
      <c r="G42" s="2471"/>
      <c r="H42" s="2471"/>
      <c r="I42" s="2471"/>
      <c r="J42" s="2471"/>
      <c r="K42" s="2473"/>
      <c r="L42" s="2517"/>
    </row>
    <row r="43" spans="1:12" ht="39" customHeight="1">
      <c r="A43" s="2504"/>
      <c r="B43" s="807"/>
      <c r="C43" s="2588"/>
      <c r="D43" s="2501"/>
      <c r="E43" s="2519" t="s">
        <v>2409</v>
      </c>
      <c r="F43" s="2482">
        <v>191</v>
      </c>
      <c r="G43" s="2478" t="s">
        <v>3024</v>
      </c>
      <c r="H43" s="2478" t="s">
        <v>3025</v>
      </c>
      <c r="I43" s="2480">
        <v>4.3</v>
      </c>
      <c r="J43" s="2480">
        <v>1.3</v>
      </c>
      <c r="K43" s="2473"/>
      <c r="L43" s="2517"/>
    </row>
    <row r="44" spans="1:12" ht="15" customHeight="1" thickBot="1">
      <c r="A44" s="2505"/>
      <c r="B44" s="807"/>
      <c r="C44" s="2589"/>
      <c r="D44" s="2502"/>
      <c r="E44" s="2520"/>
      <c r="F44" s="2521"/>
      <c r="G44" s="2479"/>
      <c r="H44" s="2479"/>
      <c r="I44" s="2522"/>
      <c r="J44" s="2522"/>
      <c r="K44" s="2474"/>
      <c r="L44" s="2518"/>
    </row>
    <row r="45" spans="1:12" ht="39" customHeight="1">
      <c r="A45" s="2503" t="s">
        <v>2243</v>
      </c>
      <c r="B45" s="2536" t="s">
        <v>1260</v>
      </c>
      <c r="C45" s="2587"/>
      <c r="D45" s="2500"/>
      <c r="E45" s="2523" t="s">
        <v>2403</v>
      </c>
      <c r="F45" s="2496" t="s">
        <v>2459</v>
      </c>
      <c r="G45" s="2470" t="s">
        <v>2458</v>
      </c>
      <c r="H45" s="2496" t="s">
        <v>2458</v>
      </c>
      <c r="I45" s="2496" t="s">
        <v>2459</v>
      </c>
      <c r="J45" s="2496" t="s">
        <v>2459</v>
      </c>
      <c r="K45" s="2500" t="s">
        <v>2406</v>
      </c>
      <c r="L45" s="2475" t="s">
        <v>2897</v>
      </c>
    </row>
    <row r="46" spans="1:12" ht="15" customHeight="1">
      <c r="A46" s="2504"/>
      <c r="B46" s="2535"/>
      <c r="C46" s="2588"/>
      <c r="D46" s="2501"/>
      <c r="E46" s="2524"/>
      <c r="F46" s="2497"/>
      <c r="G46" s="2471"/>
      <c r="H46" s="2497"/>
      <c r="I46" s="2497"/>
      <c r="J46" s="2497"/>
      <c r="K46" s="2501"/>
      <c r="L46" s="2476"/>
    </row>
    <row r="47" spans="1:12" ht="39" customHeight="1">
      <c r="A47" s="2504"/>
      <c r="B47" s="2537" t="s">
        <v>2973</v>
      </c>
      <c r="C47" s="2588"/>
      <c r="D47" s="2501"/>
      <c r="E47" s="2519" t="s">
        <v>2409</v>
      </c>
      <c r="F47" s="2482">
        <v>173</v>
      </c>
      <c r="G47" s="2478" t="s">
        <v>2454</v>
      </c>
      <c r="H47" s="2478" t="s">
        <v>2868</v>
      </c>
      <c r="I47" s="2480">
        <v>5.4</v>
      </c>
      <c r="J47" s="2482">
        <v>1.8</v>
      </c>
      <c r="K47" s="2501"/>
      <c r="L47" s="2476"/>
    </row>
    <row r="48" spans="1:12" ht="15" customHeight="1" thickBot="1">
      <c r="A48" s="2505"/>
      <c r="B48" s="2538"/>
      <c r="C48" s="2589"/>
      <c r="D48" s="2502"/>
      <c r="E48" s="2520"/>
      <c r="F48" s="2479"/>
      <c r="G48" s="2479"/>
      <c r="H48" s="2479"/>
      <c r="I48" s="2481"/>
      <c r="J48" s="2479"/>
      <c r="K48" s="2502"/>
      <c r="L48" s="2477"/>
    </row>
    <row r="49" spans="1:12" ht="39" customHeight="1">
      <c r="A49" s="2483" t="s">
        <v>2243</v>
      </c>
      <c r="B49" s="2486" t="s">
        <v>1232</v>
      </c>
      <c r="C49" s="2500"/>
      <c r="D49" s="2500"/>
      <c r="E49" s="2491" t="s">
        <v>2403</v>
      </c>
      <c r="F49" s="2468" t="s">
        <v>2895</v>
      </c>
      <c r="G49" s="2468" t="s">
        <v>2895</v>
      </c>
      <c r="H49" s="2468" t="s">
        <v>2895</v>
      </c>
      <c r="I49" s="2498" t="s">
        <v>2405</v>
      </c>
      <c r="J49" s="2498" t="s">
        <v>2405</v>
      </c>
      <c r="K49" s="2472" t="s">
        <v>2406</v>
      </c>
      <c r="L49" s="2475"/>
    </row>
    <row r="50" spans="1:12" ht="15" customHeight="1">
      <c r="A50" s="2484"/>
      <c r="B50" s="2487"/>
      <c r="C50" s="2501"/>
      <c r="D50" s="2501"/>
      <c r="E50" s="2492"/>
      <c r="F50" s="2469"/>
      <c r="G50" s="2469"/>
      <c r="H50" s="2469"/>
      <c r="I50" s="2499"/>
      <c r="J50" s="2499"/>
      <c r="K50" s="2473"/>
      <c r="L50" s="2476"/>
    </row>
    <row r="51" spans="1:12" ht="39" customHeight="1">
      <c r="A51" s="2484"/>
      <c r="B51" s="2493" t="s">
        <v>2244</v>
      </c>
      <c r="C51" s="2501"/>
      <c r="D51" s="2501"/>
      <c r="E51" s="2492" t="s">
        <v>2409</v>
      </c>
      <c r="F51" s="2482" t="s">
        <v>3026</v>
      </c>
      <c r="G51" s="2478" t="s">
        <v>2454</v>
      </c>
      <c r="H51" s="2478" t="s">
        <v>2052</v>
      </c>
      <c r="I51" s="2482" t="s">
        <v>3027</v>
      </c>
      <c r="J51" s="2533" t="s">
        <v>3028</v>
      </c>
      <c r="K51" s="2473"/>
      <c r="L51" s="2476"/>
    </row>
    <row r="52" spans="1:12" ht="15" customHeight="1" thickBot="1">
      <c r="A52" s="2485"/>
      <c r="B52" s="2494"/>
      <c r="C52" s="2502"/>
      <c r="D52" s="2502"/>
      <c r="E52" s="2495"/>
      <c r="F52" s="2479"/>
      <c r="G52" s="2479"/>
      <c r="H52" s="2479"/>
      <c r="I52" s="2479"/>
      <c r="J52" s="2534"/>
      <c r="K52" s="2474"/>
      <c r="L52" s="2477"/>
    </row>
    <row r="53" spans="1:12" ht="39" customHeight="1">
      <c r="A53" s="2503" t="s">
        <v>2313</v>
      </c>
      <c r="B53" s="2486"/>
      <c r="C53" s="2525"/>
      <c r="D53" s="2525"/>
      <c r="E53" s="2491" t="s">
        <v>2403</v>
      </c>
      <c r="F53" s="2470" t="s">
        <v>2458</v>
      </c>
      <c r="G53" s="2470" t="s">
        <v>2458</v>
      </c>
      <c r="H53" s="2470" t="s">
        <v>2458</v>
      </c>
      <c r="I53" s="2498" t="s">
        <v>2405</v>
      </c>
      <c r="J53" s="2498" t="s">
        <v>2459</v>
      </c>
      <c r="K53" s="2472" t="s">
        <v>2406</v>
      </c>
      <c r="L53" s="2530"/>
    </row>
    <row r="54" spans="1:12" ht="15" customHeight="1">
      <c r="A54" s="2504"/>
      <c r="B54" s="2487"/>
      <c r="C54" s="2526"/>
      <c r="D54" s="2526"/>
      <c r="E54" s="2492"/>
      <c r="F54" s="2471"/>
      <c r="G54" s="2471"/>
      <c r="H54" s="2471"/>
      <c r="I54" s="2499"/>
      <c r="J54" s="2499"/>
      <c r="K54" s="2473"/>
      <c r="L54" s="2531"/>
    </row>
    <row r="55" spans="1:12" ht="39" customHeight="1">
      <c r="A55" s="2504"/>
      <c r="B55" s="2535" t="s">
        <v>1275</v>
      </c>
      <c r="C55" s="2526"/>
      <c r="D55" s="2526"/>
      <c r="E55" s="2492" t="s">
        <v>2409</v>
      </c>
      <c r="F55" s="2482" t="s">
        <v>3029</v>
      </c>
      <c r="G55" s="2478" t="s">
        <v>3030</v>
      </c>
      <c r="H55" s="2478" t="s">
        <v>3031</v>
      </c>
      <c r="I55" s="2533" t="s">
        <v>3032</v>
      </c>
      <c r="J55" s="2482" t="s">
        <v>3033</v>
      </c>
      <c r="K55" s="2473"/>
      <c r="L55" s="2531"/>
    </row>
    <row r="56" spans="1:12" ht="15" customHeight="1" thickBot="1">
      <c r="A56" s="2504"/>
      <c r="B56" s="2535"/>
      <c r="C56" s="2527"/>
      <c r="D56" s="2527"/>
      <c r="E56" s="2495"/>
      <c r="F56" s="2479"/>
      <c r="G56" s="2479"/>
      <c r="H56" s="2479"/>
      <c r="I56" s="2534"/>
      <c r="J56" s="2479"/>
      <c r="K56" s="2474"/>
      <c r="L56" s="2532"/>
    </row>
    <row r="57" spans="1:12" ht="39" customHeight="1">
      <c r="A57" s="2504"/>
      <c r="B57" s="2509" t="s">
        <v>2988</v>
      </c>
      <c r="C57" s="2525"/>
      <c r="D57" s="2525"/>
      <c r="E57" s="2491" t="s">
        <v>2403</v>
      </c>
      <c r="F57" s="2470" t="s">
        <v>2894</v>
      </c>
      <c r="G57" s="2470" t="s">
        <v>2894</v>
      </c>
      <c r="H57" s="2470" t="s">
        <v>2894</v>
      </c>
      <c r="I57" s="2498" t="s">
        <v>2405</v>
      </c>
      <c r="J57" s="2498" t="s">
        <v>2895</v>
      </c>
      <c r="K57" s="2472" t="s">
        <v>2406</v>
      </c>
      <c r="L57" s="2530"/>
    </row>
    <row r="58" spans="1:12" ht="15" customHeight="1">
      <c r="A58" s="2504"/>
      <c r="B58" s="2509"/>
      <c r="C58" s="2526"/>
      <c r="D58" s="2526"/>
      <c r="E58" s="2492"/>
      <c r="F58" s="2471"/>
      <c r="G58" s="2471"/>
      <c r="H58" s="2471"/>
      <c r="I58" s="2499"/>
      <c r="J58" s="2499"/>
      <c r="K58" s="2473"/>
      <c r="L58" s="2531"/>
    </row>
    <row r="59" spans="1:12" ht="39" customHeight="1">
      <c r="A59" s="2504"/>
      <c r="B59" s="2509"/>
      <c r="C59" s="2526"/>
      <c r="D59" s="2526"/>
      <c r="E59" s="2492" t="s">
        <v>2409</v>
      </c>
      <c r="F59" s="2482" t="s">
        <v>3034</v>
      </c>
      <c r="G59" s="2478" t="s">
        <v>3030</v>
      </c>
      <c r="H59" s="2478" t="s">
        <v>3031</v>
      </c>
      <c r="I59" s="2482" t="s">
        <v>3035</v>
      </c>
      <c r="J59" s="2482" t="s">
        <v>3036</v>
      </c>
      <c r="K59" s="2473"/>
      <c r="L59" s="2531"/>
    </row>
    <row r="60" spans="1:12" ht="15" customHeight="1" thickBot="1">
      <c r="A60" s="2505"/>
      <c r="B60" s="2510"/>
      <c r="C60" s="2527"/>
      <c r="D60" s="2527"/>
      <c r="E60" s="2495"/>
      <c r="F60" s="2479"/>
      <c r="G60" s="2479"/>
      <c r="H60" s="2479"/>
      <c r="I60" s="2479"/>
      <c r="J60" s="2479"/>
      <c r="K60" s="2474"/>
      <c r="L60" s="2532"/>
    </row>
    <row r="61" spans="1:12" ht="39" customHeight="1">
      <c r="A61" s="2483" t="s">
        <v>2243</v>
      </c>
      <c r="B61" s="2486" t="s">
        <v>1301</v>
      </c>
      <c r="C61" s="2488"/>
      <c r="D61" s="2472"/>
      <c r="E61" s="2491" t="s">
        <v>2403</v>
      </c>
      <c r="F61" s="2470" t="s">
        <v>2458</v>
      </c>
      <c r="G61" s="2470" t="s">
        <v>2458</v>
      </c>
      <c r="H61" s="2470" t="s">
        <v>2458</v>
      </c>
      <c r="I61" s="2498" t="s">
        <v>2405</v>
      </c>
      <c r="J61" s="2498" t="s">
        <v>2459</v>
      </c>
      <c r="K61" s="2472" t="s">
        <v>2406</v>
      </c>
      <c r="L61" s="2475" t="s">
        <v>2739</v>
      </c>
    </row>
    <row r="62" spans="1:12" ht="15" customHeight="1">
      <c r="A62" s="2484"/>
      <c r="B62" s="2487"/>
      <c r="C62" s="2489"/>
      <c r="D62" s="2473"/>
      <c r="E62" s="2492"/>
      <c r="F62" s="2471"/>
      <c r="G62" s="2471"/>
      <c r="H62" s="2471"/>
      <c r="I62" s="2499"/>
      <c r="J62" s="2499"/>
      <c r="K62" s="2473"/>
      <c r="L62" s="2476"/>
    </row>
    <row r="63" spans="1:12" ht="39" customHeight="1">
      <c r="A63" s="2484"/>
      <c r="B63" s="2493" t="s">
        <v>2997</v>
      </c>
      <c r="C63" s="2489"/>
      <c r="D63" s="2473"/>
      <c r="E63" s="2492" t="s">
        <v>2409</v>
      </c>
      <c r="F63" s="2482">
        <v>181</v>
      </c>
      <c r="G63" s="2478" t="s">
        <v>2454</v>
      </c>
      <c r="H63" s="2478" t="s">
        <v>2868</v>
      </c>
      <c r="I63" s="2480">
        <v>5.4</v>
      </c>
      <c r="J63" s="2482">
        <v>1.6</v>
      </c>
      <c r="K63" s="2473"/>
      <c r="L63" s="2476"/>
    </row>
    <row r="64" spans="1:12" ht="15" customHeight="1" thickBot="1">
      <c r="A64" s="2485"/>
      <c r="B64" s="2494"/>
      <c r="C64" s="2490"/>
      <c r="D64" s="2474"/>
      <c r="E64" s="2495"/>
      <c r="F64" s="2479"/>
      <c r="G64" s="2479"/>
      <c r="H64" s="2479"/>
      <c r="I64" s="2481"/>
      <c r="J64" s="2479"/>
      <c r="K64" s="2474"/>
      <c r="L64" s="2477"/>
    </row>
    <row r="65" spans="1:12" ht="39" customHeight="1">
      <c r="A65" s="2503" t="s">
        <v>2313</v>
      </c>
      <c r="B65" s="806"/>
      <c r="C65" s="2500"/>
      <c r="D65" s="2500"/>
      <c r="E65" s="2523" t="s">
        <v>2403</v>
      </c>
      <c r="F65" s="2470" t="s">
        <v>2458</v>
      </c>
      <c r="G65" s="2470" t="s">
        <v>2458</v>
      </c>
      <c r="H65" s="2470" t="s">
        <v>2458</v>
      </c>
      <c r="I65" s="2470" t="s">
        <v>2405</v>
      </c>
      <c r="J65" s="2470" t="s">
        <v>2459</v>
      </c>
      <c r="K65" s="2500" t="s">
        <v>2761</v>
      </c>
      <c r="L65" s="2516"/>
    </row>
    <row r="66" spans="1:12" ht="15" customHeight="1">
      <c r="A66" s="2504"/>
      <c r="B66" s="807"/>
      <c r="C66" s="2501"/>
      <c r="D66" s="2501"/>
      <c r="E66" s="2524"/>
      <c r="F66" s="2471"/>
      <c r="G66" s="2471"/>
      <c r="H66" s="2471"/>
      <c r="I66" s="2471"/>
      <c r="J66" s="2471"/>
      <c r="K66" s="2501"/>
      <c r="L66" s="2517"/>
    </row>
    <row r="67" spans="1:12" ht="39" customHeight="1">
      <c r="A67" s="2504"/>
      <c r="B67" s="807"/>
      <c r="C67" s="2501"/>
      <c r="D67" s="2501"/>
      <c r="E67" s="2519" t="s">
        <v>2409</v>
      </c>
      <c r="F67" s="2482" t="s">
        <v>3019</v>
      </c>
      <c r="G67" s="2478" t="s">
        <v>2454</v>
      </c>
      <c r="H67" s="2478" t="s">
        <v>2052</v>
      </c>
      <c r="I67" s="2480" t="s">
        <v>3020</v>
      </c>
      <c r="J67" s="2480" t="s">
        <v>3021</v>
      </c>
      <c r="K67" s="2501"/>
      <c r="L67" s="2517"/>
    </row>
    <row r="68" spans="1:12" ht="15" customHeight="1" thickBot="1">
      <c r="A68" s="2504"/>
      <c r="B68" s="807" t="s">
        <v>3037</v>
      </c>
      <c r="C68" s="2502"/>
      <c r="D68" s="2502"/>
      <c r="E68" s="2520"/>
      <c r="F68" s="2521"/>
      <c r="G68" s="2479"/>
      <c r="H68" s="2479"/>
      <c r="I68" s="2522"/>
      <c r="J68" s="2522"/>
      <c r="K68" s="2502"/>
      <c r="L68" s="2518"/>
    </row>
    <row r="69" spans="1:12" ht="39" customHeight="1">
      <c r="A69" s="2504"/>
      <c r="B69" s="808" t="s">
        <v>3038</v>
      </c>
      <c r="C69" s="2587"/>
      <c r="D69" s="2500"/>
      <c r="E69" s="2523" t="s">
        <v>2403</v>
      </c>
      <c r="F69" s="2470" t="s">
        <v>2458</v>
      </c>
      <c r="G69" s="2470" t="s">
        <v>2458</v>
      </c>
      <c r="H69" s="2470" t="s">
        <v>2458</v>
      </c>
      <c r="I69" s="2470" t="s">
        <v>2405</v>
      </c>
      <c r="J69" s="2470" t="s">
        <v>2459</v>
      </c>
      <c r="K69" s="2472" t="s">
        <v>2740</v>
      </c>
      <c r="L69" s="2516"/>
    </row>
    <row r="70" spans="1:12" ht="15" customHeight="1">
      <c r="A70" s="2504"/>
      <c r="B70" s="807"/>
      <c r="C70" s="2588"/>
      <c r="D70" s="2501"/>
      <c r="E70" s="2524"/>
      <c r="F70" s="2471"/>
      <c r="G70" s="2471"/>
      <c r="H70" s="2471"/>
      <c r="I70" s="2471"/>
      <c r="J70" s="2471"/>
      <c r="K70" s="2473"/>
      <c r="L70" s="2517"/>
    </row>
    <row r="71" spans="1:12" ht="39" customHeight="1">
      <c r="A71" s="2504"/>
      <c r="B71" s="807"/>
      <c r="C71" s="2588"/>
      <c r="D71" s="2501"/>
      <c r="E71" s="2519" t="s">
        <v>2409</v>
      </c>
      <c r="F71" s="2482">
        <v>191</v>
      </c>
      <c r="G71" s="2478" t="s">
        <v>2454</v>
      </c>
      <c r="H71" s="2478" t="s">
        <v>2052</v>
      </c>
      <c r="I71" s="2480">
        <v>4.3</v>
      </c>
      <c r="J71" s="2480">
        <v>1.3</v>
      </c>
      <c r="K71" s="2473"/>
      <c r="L71" s="2517"/>
    </row>
    <row r="72" spans="1:12" ht="15" customHeight="1" thickBot="1">
      <c r="A72" s="2505"/>
      <c r="B72" s="809"/>
      <c r="C72" s="2589"/>
      <c r="D72" s="2502"/>
      <c r="E72" s="2520"/>
      <c r="F72" s="2521"/>
      <c r="G72" s="2479"/>
      <c r="H72" s="2479"/>
      <c r="I72" s="2522"/>
      <c r="J72" s="2522"/>
      <c r="K72" s="2474"/>
      <c r="L72" s="2518"/>
    </row>
    <row r="73" spans="1:12"/>
    <row r="74" spans="1:12">
      <c r="A74" s="785" t="s">
        <v>2447</v>
      </c>
    </row>
    <row r="75" spans="1:12"/>
    <row r="76" spans="1:12">
      <c r="A76" s="785" t="s">
        <v>2448</v>
      </c>
    </row>
    <row r="77" spans="1:12">
      <c r="A77" s="785" t="s">
        <v>2449</v>
      </c>
    </row>
    <row r="78" spans="1:12">
      <c r="A78" s="785" t="s">
        <v>2481</v>
      </c>
    </row>
    <row r="79" spans="1:12">
      <c r="A79" s="785" t="s">
        <v>2482</v>
      </c>
    </row>
    <row r="80" spans="1:12"/>
    <row r="81" spans="1:5">
      <c r="A81" s="789" t="s">
        <v>2057</v>
      </c>
      <c r="E81" s="789" t="s">
        <v>2058</v>
      </c>
    </row>
    <row r="82" spans="1:5">
      <c r="A82" s="789" t="s">
        <v>2059</v>
      </c>
      <c r="E82" s="789" t="s">
        <v>2060</v>
      </c>
    </row>
    <row r="83" spans="1:5">
      <c r="A83" s="789" t="s">
        <v>2061</v>
      </c>
      <c r="E83" s="789" t="s">
        <v>2062</v>
      </c>
    </row>
    <row r="84" spans="1:5">
      <c r="A84" s="789" t="s">
        <v>2063</v>
      </c>
      <c r="E84" s="789" t="s">
        <v>2064</v>
      </c>
    </row>
    <row r="85" spans="1:5">
      <c r="A85" s="789" t="s">
        <v>2065</v>
      </c>
      <c r="E85" s="789" t="s">
        <v>2066</v>
      </c>
    </row>
    <row r="86" spans="1:5">
      <c r="A86" s="789" t="s">
        <v>2067</v>
      </c>
      <c r="E86" s="789" t="s">
        <v>2068</v>
      </c>
    </row>
    <row r="87" spans="1:5">
      <c r="E87" s="785"/>
    </row>
  </sheetData>
  <mergeCells count="321">
    <mergeCell ref="H1:H4"/>
    <mergeCell ref="I1:J1"/>
    <mergeCell ref="K1:L1"/>
    <mergeCell ref="K2:K4"/>
    <mergeCell ref="L2:L4"/>
    <mergeCell ref="C3:C4"/>
    <mergeCell ref="D3:D4"/>
    <mergeCell ref="C1:D2"/>
    <mergeCell ref="E1:E4"/>
    <mergeCell ref="F1:F2"/>
    <mergeCell ref="G1:G4"/>
    <mergeCell ref="A1:B2"/>
    <mergeCell ref="A3:A4"/>
    <mergeCell ref="B3:B4"/>
    <mergeCell ref="A5:A8"/>
    <mergeCell ref="B5:B6"/>
    <mergeCell ref="C5:C8"/>
    <mergeCell ref="D5:D8"/>
    <mergeCell ref="E5:E6"/>
    <mergeCell ref="F5:F6"/>
    <mergeCell ref="B7:B8"/>
    <mergeCell ref="E7:E8"/>
    <mergeCell ref="F7:F8"/>
    <mergeCell ref="G5:G6"/>
    <mergeCell ref="H5:H6"/>
    <mergeCell ref="I5:I6"/>
    <mergeCell ref="J5:J6"/>
    <mergeCell ref="K5:K8"/>
    <mergeCell ref="L5:L8"/>
    <mergeCell ref="G7:G8"/>
    <mergeCell ref="H7:H8"/>
    <mergeCell ref="I7:I8"/>
    <mergeCell ref="J7:J8"/>
    <mergeCell ref="A9:A12"/>
    <mergeCell ref="B9:B10"/>
    <mergeCell ref="C9:C12"/>
    <mergeCell ref="D9:D12"/>
    <mergeCell ref="E9:E10"/>
    <mergeCell ref="F9:F10"/>
    <mergeCell ref="B11:B12"/>
    <mergeCell ref="E11:E12"/>
    <mergeCell ref="F11:F12"/>
    <mergeCell ref="G9:G10"/>
    <mergeCell ref="H9:H10"/>
    <mergeCell ref="I9:I10"/>
    <mergeCell ref="J9:J10"/>
    <mergeCell ref="K9:K12"/>
    <mergeCell ref="L9:L12"/>
    <mergeCell ref="G11:G12"/>
    <mergeCell ref="H11:H12"/>
    <mergeCell ref="I11:I12"/>
    <mergeCell ref="J11:J12"/>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8"/>
    <mergeCell ref="B21:B24"/>
    <mergeCell ref="C21:C24"/>
    <mergeCell ref="D21:D24"/>
    <mergeCell ref="E21:E22"/>
    <mergeCell ref="F21:F22"/>
    <mergeCell ref="E23:E24"/>
    <mergeCell ref="F23:F24"/>
    <mergeCell ref="B25:B28"/>
    <mergeCell ref="C25:C28"/>
    <mergeCell ref="D25:D28"/>
    <mergeCell ref="E25:E26"/>
    <mergeCell ref="F25:F26"/>
    <mergeCell ref="H21:H22"/>
    <mergeCell ref="I21:I22"/>
    <mergeCell ref="J25:J26"/>
    <mergeCell ref="K25:K28"/>
    <mergeCell ref="L25:L28"/>
    <mergeCell ref="E27:E28"/>
    <mergeCell ref="F27:F28"/>
    <mergeCell ref="G27:G28"/>
    <mergeCell ref="H27:H28"/>
    <mergeCell ref="I27:I28"/>
    <mergeCell ref="J27:J28"/>
    <mergeCell ref="J21:J22"/>
    <mergeCell ref="K21:K24"/>
    <mergeCell ref="L21:L24"/>
    <mergeCell ref="G23:G24"/>
    <mergeCell ref="H23:H24"/>
    <mergeCell ref="I23:I24"/>
    <mergeCell ref="J23:J24"/>
    <mergeCell ref="G25:G26"/>
    <mergeCell ref="H25:H26"/>
    <mergeCell ref="I25:I26"/>
    <mergeCell ref="G21:G22"/>
    <mergeCell ref="G29:G30"/>
    <mergeCell ref="H29:H30"/>
    <mergeCell ref="I29:I30"/>
    <mergeCell ref="J29:J30"/>
    <mergeCell ref="K29:K32"/>
    <mergeCell ref="L29:L32"/>
    <mergeCell ref="G31:G32"/>
    <mergeCell ref="H31:H32"/>
    <mergeCell ref="I31:I32"/>
    <mergeCell ref="J31:J32"/>
    <mergeCell ref="L33:L36"/>
    <mergeCell ref="E35:E36"/>
    <mergeCell ref="F35:F36"/>
    <mergeCell ref="G35:G36"/>
    <mergeCell ref="H35:H36"/>
    <mergeCell ref="I35:I36"/>
    <mergeCell ref="J35:J36"/>
    <mergeCell ref="C33:C36"/>
    <mergeCell ref="D33:D36"/>
    <mergeCell ref="E33:E34"/>
    <mergeCell ref="F33:F34"/>
    <mergeCell ref="G33:G34"/>
    <mergeCell ref="H33:H34"/>
    <mergeCell ref="A37:A44"/>
    <mergeCell ref="C37:C40"/>
    <mergeCell ref="D37:D40"/>
    <mergeCell ref="E37:E38"/>
    <mergeCell ref="F37:F38"/>
    <mergeCell ref="G37:G38"/>
    <mergeCell ref="I33:I34"/>
    <mergeCell ref="J33:J34"/>
    <mergeCell ref="K33:K36"/>
    <mergeCell ref="A29:A36"/>
    <mergeCell ref="B29:B30"/>
    <mergeCell ref="C29:C32"/>
    <mergeCell ref="D29:D32"/>
    <mergeCell ref="E29:E30"/>
    <mergeCell ref="F29:F30"/>
    <mergeCell ref="B31:B32"/>
    <mergeCell ref="E31:E32"/>
    <mergeCell ref="F31:F32"/>
    <mergeCell ref="B33:B36"/>
    <mergeCell ref="C41:C44"/>
    <mergeCell ref="D41:D44"/>
    <mergeCell ref="E41:E42"/>
    <mergeCell ref="F41:F42"/>
    <mergeCell ref="G41:G42"/>
    <mergeCell ref="K41:K44"/>
    <mergeCell ref="L41:L44"/>
    <mergeCell ref="E43:E44"/>
    <mergeCell ref="F43:F44"/>
    <mergeCell ref="G43:G44"/>
    <mergeCell ref="H43:H44"/>
    <mergeCell ref="I43:I44"/>
    <mergeCell ref="J43:J44"/>
    <mergeCell ref="J39:J40"/>
    <mergeCell ref="K37:K40"/>
    <mergeCell ref="L37:L40"/>
    <mergeCell ref="H41:H42"/>
    <mergeCell ref="I41:I42"/>
    <mergeCell ref="J41:J42"/>
    <mergeCell ref="H37:H38"/>
    <mergeCell ref="I37:I38"/>
    <mergeCell ref="J37:J38"/>
    <mergeCell ref="E39:E40"/>
    <mergeCell ref="F39:F40"/>
    <mergeCell ref="G39:G40"/>
    <mergeCell ref="H39:H40"/>
    <mergeCell ref="I39:I40"/>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2"/>
    <mergeCell ref="B49:B50"/>
    <mergeCell ref="C49:C52"/>
    <mergeCell ref="D49:D52"/>
    <mergeCell ref="E49:E50"/>
    <mergeCell ref="F49:F50"/>
    <mergeCell ref="B51:B52"/>
    <mergeCell ref="E51:E52"/>
    <mergeCell ref="F51:F52"/>
    <mergeCell ref="G49:G50"/>
    <mergeCell ref="H49:H50"/>
    <mergeCell ref="I49:I50"/>
    <mergeCell ref="J49:J50"/>
    <mergeCell ref="K49:K52"/>
    <mergeCell ref="L49:L52"/>
    <mergeCell ref="G51:G52"/>
    <mergeCell ref="H51:H52"/>
    <mergeCell ref="I51:I52"/>
    <mergeCell ref="J51:J52"/>
    <mergeCell ref="G53:G54"/>
    <mergeCell ref="H53:H54"/>
    <mergeCell ref="I53:I54"/>
    <mergeCell ref="J53:J54"/>
    <mergeCell ref="K53:K56"/>
    <mergeCell ref="L53:L56"/>
    <mergeCell ref="G55:G56"/>
    <mergeCell ref="H55:H56"/>
    <mergeCell ref="I55:I56"/>
    <mergeCell ref="J55:J56"/>
    <mergeCell ref="I57:I58"/>
    <mergeCell ref="J57:J58"/>
    <mergeCell ref="K57:K60"/>
    <mergeCell ref="L57:L60"/>
    <mergeCell ref="B59:B60"/>
    <mergeCell ref="E59:E60"/>
    <mergeCell ref="F59:F60"/>
    <mergeCell ref="G59:G60"/>
    <mergeCell ref="H59:H60"/>
    <mergeCell ref="I59:I60"/>
    <mergeCell ref="C57:C60"/>
    <mergeCell ref="D57:D60"/>
    <mergeCell ref="E57:E58"/>
    <mergeCell ref="F57:F58"/>
    <mergeCell ref="G57:G58"/>
    <mergeCell ref="H57:H58"/>
    <mergeCell ref="B57:B58"/>
    <mergeCell ref="J59:J60"/>
    <mergeCell ref="A61:A64"/>
    <mergeCell ref="B61:B62"/>
    <mergeCell ref="C61:C64"/>
    <mergeCell ref="D61:D64"/>
    <mergeCell ref="E61:E62"/>
    <mergeCell ref="F61:F62"/>
    <mergeCell ref="G61:G62"/>
    <mergeCell ref="H61:H62"/>
    <mergeCell ref="I61:I62"/>
    <mergeCell ref="A53:A60"/>
    <mergeCell ref="B53:B54"/>
    <mergeCell ref="C53:C56"/>
    <mergeCell ref="D53:D56"/>
    <mergeCell ref="E53:E54"/>
    <mergeCell ref="F53:F54"/>
    <mergeCell ref="B55:B56"/>
    <mergeCell ref="E55:E56"/>
    <mergeCell ref="F55:F56"/>
    <mergeCell ref="A65:A72"/>
    <mergeCell ref="C65:C68"/>
    <mergeCell ref="D65:D68"/>
    <mergeCell ref="E65:E66"/>
    <mergeCell ref="F65:F66"/>
    <mergeCell ref="G65:G66"/>
    <mergeCell ref="J61:J62"/>
    <mergeCell ref="K61:K64"/>
    <mergeCell ref="L61:L64"/>
    <mergeCell ref="B63:B64"/>
    <mergeCell ref="E63:E64"/>
    <mergeCell ref="F63:F64"/>
    <mergeCell ref="G63:G64"/>
    <mergeCell ref="H63:H64"/>
    <mergeCell ref="I63:I64"/>
    <mergeCell ref="J63:J64"/>
    <mergeCell ref="C69:C72"/>
    <mergeCell ref="D69:D72"/>
    <mergeCell ref="E69:E70"/>
    <mergeCell ref="F69:F70"/>
    <mergeCell ref="G69:G70"/>
    <mergeCell ref="H69:H70"/>
    <mergeCell ref="I69:I70"/>
    <mergeCell ref="J69:J70"/>
    <mergeCell ref="L69:L72"/>
    <mergeCell ref="E71:E72"/>
    <mergeCell ref="F71:F72"/>
    <mergeCell ref="G71:G72"/>
    <mergeCell ref="H71:H72"/>
    <mergeCell ref="I71:I72"/>
    <mergeCell ref="J71:J72"/>
    <mergeCell ref="J67:J68"/>
    <mergeCell ref="K65:K68"/>
    <mergeCell ref="L65:L68"/>
    <mergeCell ref="H65:H66"/>
    <mergeCell ref="I65:I66"/>
    <mergeCell ref="J65:J66"/>
    <mergeCell ref="E67:E68"/>
    <mergeCell ref="F67:F68"/>
    <mergeCell ref="G67:G68"/>
    <mergeCell ref="H67:H68"/>
    <mergeCell ref="I67:I68"/>
    <mergeCell ref="K69:K72"/>
  </mergeCells>
  <phoneticPr fontId="1"/>
  <hyperlinks>
    <hyperlink ref="A1:B2" location="目次・索引!B1" display="索引へ戻る" xr:uid="{00000000-0004-0000-1900-000000000000}"/>
  </hyperlinks>
  <pageMargins left="0.39370078740157483" right="0.27559055118110237" top="0.78740157480314965" bottom="0.51181102362204722" header="0.51181102362204722" footer="0.51181102362204722"/>
  <pageSetup paperSize="9" scale="59" orientation="portrait" r:id="rId1"/>
  <headerFooter alignWithMargins="0"/>
  <rowBreaks count="1" manualBreakCount="1">
    <brk id="44"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Q48"/>
  <sheetViews>
    <sheetView showGridLines="0" showRowColHeaders="0" showWhiteSpace="0" zoomScaleNormal="100" zoomScaleSheetLayoutView="100" zoomScalePageLayoutView="125" workbookViewId="0">
      <pane xSplit="3" ySplit="2" topLeftCell="D3" activePane="bottomRight" state="frozen"/>
      <selection sqref="A1:B5"/>
      <selection pane="topRight" sqref="A1:B5"/>
      <selection pane="bottomLeft" sqref="A1:B5"/>
      <selection pane="bottomRight" sqref="A1:B5"/>
    </sheetView>
  </sheetViews>
  <sheetFormatPr defaultColWidth="0" defaultRowHeight="13.5" zeroHeight="1"/>
  <cols>
    <col min="1" max="1" width="3.125" style="1069" bestFit="1" customWidth="1"/>
    <col min="2" max="2" width="6" style="1069" customWidth="1"/>
    <col min="3" max="3" width="12" style="1069" customWidth="1"/>
    <col min="4" max="4" width="16" style="1069" customWidth="1"/>
    <col min="5" max="5" width="9" style="1069" customWidth="1"/>
    <col min="6" max="6" width="13" style="1076" customWidth="1"/>
    <col min="7" max="7" width="7.5" style="1076" customWidth="1"/>
    <col min="8" max="8" width="5.125" style="1077" customWidth="1"/>
    <col min="9" max="9" width="9" style="1069" customWidth="1"/>
    <col min="10" max="10" width="9.875" style="1069" bestFit="1" customWidth="1"/>
    <col min="11" max="11" width="5" style="1078" customWidth="1"/>
    <col min="12" max="12" width="9" style="1078" customWidth="1"/>
    <col min="13" max="13" width="5" style="1078" customWidth="1"/>
    <col min="14" max="14" width="6" style="1078" customWidth="1"/>
    <col min="15" max="15" width="9.5" style="1077" customWidth="1"/>
    <col min="16" max="16" width="58" style="1069" customWidth="1"/>
    <col min="17" max="17" width="3.125" style="1069" customWidth="1"/>
    <col min="18" max="16384" width="11.625" style="1069" hidden="1"/>
  </cols>
  <sheetData>
    <row r="1" spans="1:16" s="1040" customFormat="1" ht="13.35" customHeight="1" thickTop="1" thickBot="1">
      <c r="A1" s="2330" t="s">
        <v>6905</v>
      </c>
      <c r="B1" s="2331"/>
      <c r="C1" s="2347" t="s">
        <v>3572</v>
      </c>
      <c r="D1" s="2347" t="s">
        <v>10</v>
      </c>
      <c r="E1" s="2340" t="s">
        <v>3678</v>
      </c>
      <c r="F1" s="2341"/>
      <c r="G1" s="2341"/>
      <c r="H1" s="2342"/>
      <c r="I1" s="2658" t="s">
        <v>3679</v>
      </c>
      <c r="J1" s="2659"/>
      <c r="K1" s="2660"/>
      <c r="L1" s="2336" t="s">
        <v>3680</v>
      </c>
      <c r="M1" s="2337"/>
      <c r="N1" s="2338" t="s">
        <v>3681</v>
      </c>
      <c r="O1" s="2338" t="s">
        <v>3576</v>
      </c>
      <c r="P1" s="2332" t="s">
        <v>3577</v>
      </c>
    </row>
    <row r="2" spans="1:16" s="1040" customFormat="1" ht="41.25" thickTop="1">
      <c r="A2" s="1128"/>
      <c r="B2" s="1127" t="s">
        <v>893</v>
      </c>
      <c r="C2" s="2348"/>
      <c r="D2" s="2348"/>
      <c r="E2" s="1041" t="s">
        <v>3682</v>
      </c>
      <c r="F2" s="1042" t="s">
        <v>3843</v>
      </c>
      <c r="G2" s="1062" t="s">
        <v>3683</v>
      </c>
      <c r="H2" s="1043" t="s">
        <v>3842</v>
      </c>
      <c r="I2" s="1063" t="s">
        <v>3682</v>
      </c>
      <c r="J2" s="1064" t="s">
        <v>3684</v>
      </c>
      <c r="K2" s="1065" t="s">
        <v>3842</v>
      </c>
      <c r="L2" s="1109" t="s">
        <v>3682</v>
      </c>
      <c r="M2" s="1110" t="s">
        <v>564</v>
      </c>
      <c r="N2" s="2339"/>
      <c r="O2" s="2339"/>
      <c r="P2" s="2332"/>
    </row>
    <row r="3" spans="1:16" ht="18" customHeight="1">
      <c r="A3" s="1046">
        <v>1</v>
      </c>
      <c r="B3" s="1047" t="s">
        <v>3841</v>
      </c>
      <c r="C3" s="1048" t="s">
        <v>3840</v>
      </c>
      <c r="D3" s="1049" t="s">
        <v>1268</v>
      </c>
      <c r="E3" s="1050" t="s">
        <v>3686</v>
      </c>
      <c r="F3" s="1050" t="s">
        <v>3839</v>
      </c>
      <c r="G3" s="1050" t="s">
        <v>3838</v>
      </c>
      <c r="H3" s="1051">
        <v>8.8000000000000007</v>
      </c>
      <c r="I3" s="743" t="s">
        <v>3837</v>
      </c>
      <c r="J3" s="743" t="s">
        <v>3590</v>
      </c>
      <c r="K3" s="1052" t="s">
        <v>3590</v>
      </c>
      <c r="L3" s="1108" t="s">
        <v>3831</v>
      </c>
      <c r="M3" s="1108">
        <v>6</v>
      </c>
      <c r="N3" s="1066">
        <f t="shared" ref="N3:N9" si="0">SUM(H3:M3)</f>
        <v>14.8</v>
      </c>
      <c r="O3" s="1067" t="s">
        <v>3836</v>
      </c>
      <c r="P3" s="1068"/>
    </row>
    <row r="4" spans="1:16" ht="18" customHeight="1">
      <c r="A4" s="1046">
        <v>2</v>
      </c>
      <c r="B4" s="1047" t="s">
        <v>1232</v>
      </c>
      <c r="C4" s="1048" t="s">
        <v>3835</v>
      </c>
      <c r="D4" s="1049" t="s">
        <v>1268</v>
      </c>
      <c r="E4" s="1050" t="s">
        <v>3762</v>
      </c>
      <c r="F4" s="1050" t="s">
        <v>3834</v>
      </c>
      <c r="G4" s="1050" t="s">
        <v>3757</v>
      </c>
      <c r="H4" s="1051">
        <v>31.8</v>
      </c>
      <c r="I4" s="743" t="s">
        <v>3831</v>
      </c>
      <c r="J4" s="743" t="s">
        <v>3802</v>
      </c>
      <c r="K4" s="1052">
        <v>8</v>
      </c>
      <c r="L4" s="1108" t="s">
        <v>3762</v>
      </c>
      <c r="M4" s="1108">
        <v>6</v>
      </c>
      <c r="N4" s="1066">
        <f t="shared" si="0"/>
        <v>45.8</v>
      </c>
      <c r="O4" s="1067" t="s">
        <v>3826</v>
      </c>
      <c r="P4" s="1068" t="s">
        <v>3833</v>
      </c>
    </row>
    <row r="5" spans="1:16" ht="18" customHeight="1">
      <c r="A5" s="1046">
        <v>3</v>
      </c>
      <c r="B5" s="1047" t="s">
        <v>1232</v>
      </c>
      <c r="C5" s="1048" t="s">
        <v>3832</v>
      </c>
      <c r="D5" s="1049" t="s">
        <v>3690</v>
      </c>
      <c r="E5" s="1050" t="s">
        <v>3831</v>
      </c>
      <c r="F5" s="1050" t="s">
        <v>3821</v>
      </c>
      <c r="G5" s="1050" t="s">
        <v>3691</v>
      </c>
      <c r="H5" s="1051">
        <v>31.8</v>
      </c>
      <c r="I5" s="743" t="s">
        <v>3762</v>
      </c>
      <c r="J5" s="743" t="s">
        <v>3802</v>
      </c>
      <c r="K5" s="1052">
        <v>8</v>
      </c>
      <c r="L5" s="1108" t="s">
        <v>3762</v>
      </c>
      <c r="M5" s="1108">
        <v>6</v>
      </c>
      <c r="N5" s="1066">
        <f t="shared" si="0"/>
        <v>45.8</v>
      </c>
      <c r="O5" s="1067" t="s">
        <v>3826</v>
      </c>
      <c r="P5" s="1068" t="s">
        <v>3830</v>
      </c>
    </row>
    <row r="6" spans="1:16" ht="18" customHeight="1">
      <c r="A6" s="1046">
        <v>4</v>
      </c>
      <c r="B6" s="1047" t="s">
        <v>1232</v>
      </c>
      <c r="C6" s="1048" t="s">
        <v>3829</v>
      </c>
      <c r="D6" s="1049" t="s">
        <v>3828</v>
      </c>
      <c r="E6" s="1050" t="s">
        <v>3601</v>
      </c>
      <c r="F6" s="1050" t="s">
        <v>3821</v>
      </c>
      <c r="G6" s="1050" t="s">
        <v>3827</v>
      </c>
      <c r="H6" s="1051">
        <v>32</v>
      </c>
      <c r="I6" s="743" t="s">
        <v>3686</v>
      </c>
      <c r="J6" s="743" t="s">
        <v>3802</v>
      </c>
      <c r="K6" s="1052">
        <v>8</v>
      </c>
      <c r="L6" s="1108" t="s">
        <v>3689</v>
      </c>
      <c r="M6" s="1108">
        <v>6</v>
      </c>
      <c r="N6" s="1066">
        <f t="shared" si="0"/>
        <v>46</v>
      </c>
      <c r="O6" s="1067" t="s">
        <v>3826</v>
      </c>
      <c r="P6" s="1068" t="s">
        <v>3825</v>
      </c>
    </row>
    <row r="7" spans="1:16" ht="18" customHeight="1">
      <c r="A7" s="1046">
        <v>5</v>
      </c>
      <c r="B7" s="1047" t="s">
        <v>3824</v>
      </c>
      <c r="C7" s="1048" t="s">
        <v>3823</v>
      </c>
      <c r="D7" s="1049" t="s">
        <v>3822</v>
      </c>
      <c r="E7" s="1050" t="s">
        <v>3686</v>
      </c>
      <c r="F7" s="1050" t="s">
        <v>3821</v>
      </c>
      <c r="G7" s="1050" t="s">
        <v>3757</v>
      </c>
      <c r="H7" s="1051">
        <v>32</v>
      </c>
      <c r="I7" s="743" t="s">
        <v>3601</v>
      </c>
      <c r="J7" s="743" t="s">
        <v>3802</v>
      </c>
      <c r="K7" s="1052">
        <v>8</v>
      </c>
      <c r="L7" s="1108" t="s">
        <v>3752</v>
      </c>
      <c r="M7" s="1108">
        <v>6</v>
      </c>
      <c r="N7" s="1066">
        <f t="shared" si="0"/>
        <v>46</v>
      </c>
      <c r="O7" s="1067" t="s">
        <v>3695</v>
      </c>
      <c r="P7" s="1068" t="s">
        <v>3820</v>
      </c>
    </row>
    <row r="8" spans="1:16" ht="18" customHeight="1">
      <c r="A8" s="1046">
        <v>6</v>
      </c>
      <c r="B8" s="1047" t="s">
        <v>3814</v>
      </c>
      <c r="C8" s="1048" t="s">
        <v>3819</v>
      </c>
      <c r="D8" s="1070" t="s">
        <v>3818</v>
      </c>
      <c r="E8" s="1050" t="s">
        <v>3686</v>
      </c>
      <c r="F8" s="1050" t="s">
        <v>3788</v>
      </c>
      <c r="G8" s="1050" t="s">
        <v>3769</v>
      </c>
      <c r="H8" s="1051">
        <v>31.3</v>
      </c>
      <c r="I8" s="743" t="s">
        <v>3601</v>
      </c>
      <c r="J8" s="743" t="s">
        <v>3756</v>
      </c>
      <c r="K8" s="1052">
        <v>8</v>
      </c>
      <c r="L8" s="1108" t="s">
        <v>3752</v>
      </c>
      <c r="M8" s="1108">
        <v>6</v>
      </c>
      <c r="N8" s="1066">
        <f t="shared" si="0"/>
        <v>45.3</v>
      </c>
      <c r="O8" s="1067" t="s">
        <v>3695</v>
      </c>
      <c r="P8" s="1068" t="s">
        <v>3698</v>
      </c>
    </row>
    <row r="9" spans="1:16" ht="18" customHeight="1">
      <c r="A9" s="1046">
        <v>7</v>
      </c>
      <c r="B9" s="1047" t="s">
        <v>3814</v>
      </c>
      <c r="C9" s="1048" t="s">
        <v>3817</v>
      </c>
      <c r="D9" s="1049" t="s">
        <v>3699</v>
      </c>
      <c r="E9" s="1050" t="s">
        <v>3686</v>
      </c>
      <c r="F9" s="1050" t="s">
        <v>3788</v>
      </c>
      <c r="G9" s="1050" t="s">
        <v>3769</v>
      </c>
      <c r="H9" s="1051">
        <v>31.9</v>
      </c>
      <c r="I9" s="743" t="s">
        <v>3601</v>
      </c>
      <c r="J9" s="743" t="s">
        <v>3700</v>
      </c>
      <c r="K9" s="1052">
        <v>8</v>
      </c>
      <c r="L9" s="1108" t="s">
        <v>3752</v>
      </c>
      <c r="M9" s="1108">
        <v>6</v>
      </c>
      <c r="N9" s="1066">
        <f t="shared" si="0"/>
        <v>45.9</v>
      </c>
      <c r="O9" s="1067" t="s">
        <v>3695</v>
      </c>
      <c r="P9" s="1068"/>
    </row>
    <row r="10" spans="1:16" ht="18" customHeight="1">
      <c r="A10" s="1046">
        <v>8</v>
      </c>
      <c r="B10" s="1047" t="s">
        <v>3814</v>
      </c>
      <c r="C10" s="1048" t="s">
        <v>3816</v>
      </c>
      <c r="D10" s="1049" t="s">
        <v>2681</v>
      </c>
      <c r="E10" s="1050" t="s">
        <v>3686</v>
      </c>
      <c r="F10" s="1050" t="s">
        <v>3692</v>
      </c>
      <c r="G10" s="1050" t="s">
        <v>3691</v>
      </c>
      <c r="H10" s="1051">
        <v>32</v>
      </c>
      <c r="I10" s="743" t="s">
        <v>3686</v>
      </c>
      <c r="J10" s="743" t="s">
        <v>3700</v>
      </c>
      <c r="K10" s="1052">
        <v>8</v>
      </c>
      <c r="L10" s="1108" t="s">
        <v>3752</v>
      </c>
      <c r="M10" s="1108">
        <v>6</v>
      </c>
      <c r="N10" s="1066">
        <v>46</v>
      </c>
      <c r="O10" s="1067" t="s">
        <v>3812</v>
      </c>
      <c r="P10" s="1068"/>
    </row>
    <row r="11" spans="1:16" ht="18" customHeight="1">
      <c r="A11" s="1046">
        <v>9</v>
      </c>
      <c r="B11" s="1047" t="s">
        <v>3696</v>
      </c>
      <c r="C11" s="1048" t="s">
        <v>3815</v>
      </c>
      <c r="D11" s="1049" t="s">
        <v>3702</v>
      </c>
      <c r="E11" s="1050" t="s">
        <v>3686</v>
      </c>
      <c r="F11" s="1050" t="s">
        <v>3788</v>
      </c>
      <c r="G11" s="1050" t="s">
        <v>3691</v>
      </c>
      <c r="H11" s="1051">
        <v>32</v>
      </c>
      <c r="I11" s="743" t="s">
        <v>3686</v>
      </c>
      <c r="J11" s="743" t="s">
        <v>3700</v>
      </c>
      <c r="K11" s="1052">
        <v>8</v>
      </c>
      <c r="L11" s="1108" t="s">
        <v>3689</v>
      </c>
      <c r="M11" s="1108">
        <v>6</v>
      </c>
      <c r="N11" s="1066">
        <v>46</v>
      </c>
      <c r="O11" s="1067" t="s">
        <v>3812</v>
      </c>
      <c r="P11" s="1068"/>
    </row>
    <row r="12" spans="1:16" ht="18" customHeight="1">
      <c r="A12" s="1046">
        <v>10</v>
      </c>
      <c r="B12" s="1047" t="s">
        <v>3814</v>
      </c>
      <c r="C12" s="1048" t="s">
        <v>3813</v>
      </c>
      <c r="D12" s="1049" t="s">
        <v>3704</v>
      </c>
      <c r="E12" s="1050" t="s">
        <v>3686</v>
      </c>
      <c r="F12" s="1050" t="s">
        <v>3788</v>
      </c>
      <c r="G12" s="1050" t="s">
        <v>3769</v>
      </c>
      <c r="H12" s="1051">
        <v>32</v>
      </c>
      <c r="I12" s="743" t="s">
        <v>3686</v>
      </c>
      <c r="J12" s="743" t="s">
        <v>3700</v>
      </c>
      <c r="K12" s="1052">
        <v>8</v>
      </c>
      <c r="L12" s="1108" t="s">
        <v>3752</v>
      </c>
      <c r="M12" s="1108">
        <v>6</v>
      </c>
      <c r="N12" s="1066">
        <v>46</v>
      </c>
      <c r="O12" s="1067" t="s">
        <v>3812</v>
      </c>
      <c r="P12" s="1068"/>
    </row>
    <row r="13" spans="1:16" ht="18" customHeight="1">
      <c r="A13" s="1046">
        <v>11</v>
      </c>
      <c r="B13" s="1047" t="s">
        <v>3810</v>
      </c>
      <c r="C13" s="1048" t="s">
        <v>3706</v>
      </c>
      <c r="D13" s="1049" t="s">
        <v>3811</v>
      </c>
      <c r="E13" s="1050" t="s">
        <v>3686</v>
      </c>
      <c r="F13" s="1050" t="s">
        <v>3795</v>
      </c>
      <c r="G13" s="1050" t="s">
        <v>3769</v>
      </c>
      <c r="H13" s="1051">
        <v>19.600000000000001</v>
      </c>
      <c r="I13" s="743" t="s">
        <v>3601</v>
      </c>
      <c r="J13" s="743" t="s">
        <v>3756</v>
      </c>
      <c r="K13" s="1052">
        <v>8</v>
      </c>
      <c r="L13" s="1108" t="s">
        <v>3689</v>
      </c>
      <c r="M13" s="1108">
        <v>6</v>
      </c>
      <c r="N13" s="1066">
        <f t="shared" ref="N13:N46" si="1">SUM(H13:M13)</f>
        <v>33.6</v>
      </c>
      <c r="O13" s="1067" t="s">
        <v>3695</v>
      </c>
      <c r="P13" s="1068"/>
    </row>
    <row r="14" spans="1:16" ht="18" customHeight="1">
      <c r="A14" s="1046">
        <v>12</v>
      </c>
      <c r="B14" s="1047" t="s">
        <v>3810</v>
      </c>
      <c r="C14" s="1048" t="s">
        <v>3707</v>
      </c>
      <c r="D14" s="1049" t="s">
        <v>3708</v>
      </c>
      <c r="E14" s="1050" t="s">
        <v>3686</v>
      </c>
      <c r="F14" s="1050" t="s">
        <v>3795</v>
      </c>
      <c r="G14" s="1050" t="s">
        <v>3769</v>
      </c>
      <c r="H14" s="1051">
        <v>18.7</v>
      </c>
      <c r="I14" s="743" t="s">
        <v>3601</v>
      </c>
      <c r="J14" s="743" t="s">
        <v>3756</v>
      </c>
      <c r="K14" s="1052">
        <v>8</v>
      </c>
      <c r="L14" s="1108" t="s">
        <v>3752</v>
      </c>
      <c r="M14" s="1108">
        <v>6</v>
      </c>
      <c r="N14" s="1066">
        <f t="shared" si="1"/>
        <v>32.700000000000003</v>
      </c>
      <c r="O14" s="1067" t="s">
        <v>3695</v>
      </c>
      <c r="P14" s="1068" t="s">
        <v>3809</v>
      </c>
    </row>
    <row r="15" spans="1:16" ht="18" customHeight="1">
      <c r="A15" s="1046">
        <v>13</v>
      </c>
      <c r="B15" s="1047" t="s">
        <v>3705</v>
      </c>
      <c r="C15" s="1048" t="s">
        <v>3709</v>
      </c>
      <c r="D15" s="1049" t="s">
        <v>2913</v>
      </c>
      <c r="E15" s="1050" t="s">
        <v>3686</v>
      </c>
      <c r="F15" s="1050" t="s">
        <v>3795</v>
      </c>
      <c r="G15" s="1050" t="s">
        <v>3769</v>
      </c>
      <c r="H15" s="1051">
        <v>19.600000000000001</v>
      </c>
      <c r="I15" s="743" t="s">
        <v>3601</v>
      </c>
      <c r="J15" s="743" t="s">
        <v>3700</v>
      </c>
      <c r="K15" s="1052">
        <v>8</v>
      </c>
      <c r="L15" s="1108" t="s">
        <v>3752</v>
      </c>
      <c r="M15" s="1108">
        <v>6</v>
      </c>
      <c r="N15" s="1066">
        <f t="shared" si="1"/>
        <v>33.6</v>
      </c>
      <c r="O15" s="1067" t="s">
        <v>3695</v>
      </c>
      <c r="P15" s="1068" t="s">
        <v>3808</v>
      </c>
    </row>
    <row r="16" spans="1:16" ht="18" customHeight="1">
      <c r="A16" s="1046">
        <v>14</v>
      </c>
      <c r="B16" s="1047" t="s">
        <v>3714</v>
      </c>
      <c r="C16" s="1048" t="s">
        <v>3711</v>
      </c>
      <c r="D16" s="1049" t="s">
        <v>3712</v>
      </c>
      <c r="E16" s="1050" t="s">
        <v>3686</v>
      </c>
      <c r="F16" s="1050" t="s">
        <v>3713</v>
      </c>
      <c r="G16" s="1050" t="s">
        <v>3769</v>
      </c>
      <c r="H16" s="1051">
        <v>32</v>
      </c>
      <c r="I16" s="743" t="s">
        <v>3601</v>
      </c>
      <c r="J16" s="743" t="s">
        <v>3700</v>
      </c>
      <c r="K16" s="1052">
        <v>8</v>
      </c>
      <c r="L16" s="1108" t="s">
        <v>3686</v>
      </c>
      <c r="M16" s="1108">
        <v>6</v>
      </c>
      <c r="N16" s="1066">
        <f t="shared" si="1"/>
        <v>46</v>
      </c>
      <c r="O16" s="1067" t="s">
        <v>3695</v>
      </c>
      <c r="P16" s="1068"/>
    </row>
    <row r="17" spans="1:16" ht="18" customHeight="1">
      <c r="A17" s="1046">
        <v>15</v>
      </c>
      <c r="B17" s="1047" t="s">
        <v>3714</v>
      </c>
      <c r="C17" s="1048" t="s">
        <v>3715</v>
      </c>
      <c r="D17" s="1049" t="s">
        <v>3807</v>
      </c>
      <c r="E17" s="1050" t="s">
        <v>3686</v>
      </c>
      <c r="F17" s="1050" t="s">
        <v>3713</v>
      </c>
      <c r="G17" s="1050" t="s">
        <v>3769</v>
      </c>
      <c r="H17" s="1051">
        <v>32</v>
      </c>
      <c r="I17" s="743" t="s">
        <v>3601</v>
      </c>
      <c r="J17" s="743" t="s">
        <v>3756</v>
      </c>
      <c r="K17" s="1052">
        <v>8</v>
      </c>
      <c r="L17" s="1108" t="s">
        <v>3686</v>
      </c>
      <c r="M17" s="1108">
        <v>6</v>
      </c>
      <c r="N17" s="1066">
        <f t="shared" si="1"/>
        <v>46</v>
      </c>
      <c r="O17" s="1067" t="s">
        <v>3695</v>
      </c>
      <c r="P17" s="1068"/>
    </row>
    <row r="18" spans="1:16" ht="18" customHeight="1">
      <c r="A18" s="1046">
        <v>16</v>
      </c>
      <c r="B18" s="1047" t="s">
        <v>3710</v>
      </c>
      <c r="C18" s="1048" t="s">
        <v>3716</v>
      </c>
      <c r="D18" s="1049" t="s">
        <v>3806</v>
      </c>
      <c r="E18" s="1050" t="s">
        <v>3686</v>
      </c>
      <c r="F18" s="1050" t="s">
        <v>3713</v>
      </c>
      <c r="G18" s="1050" t="s">
        <v>3757</v>
      </c>
      <c r="H18" s="1051">
        <v>32</v>
      </c>
      <c r="I18" s="743" t="s">
        <v>3601</v>
      </c>
      <c r="J18" s="743" t="s">
        <v>3700</v>
      </c>
      <c r="K18" s="1052">
        <v>8</v>
      </c>
      <c r="L18" s="1108" t="s">
        <v>3686</v>
      </c>
      <c r="M18" s="1108">
        <v>6</v>
      </c>
      <c r="N18" s="1066">
        <f t="shared" si="1"/>
        <v>46</v>
      </c>
      <c r="O18" s="1067" t="s">
        <v>3695</v>
      </c>
      <c r="P18" s="1068"/>
    </row>
    <row r="19" spans="1:16" ht="18" customHeight="1">
      <c r="A19" s="1046">
        <v>17</v>
      </c>
      <c r="B19" s="1047" t="s">
        <v>3791</v>
      </c>
      <c r="C19" s="1048" t="s">
        <v>3805</v>
      </c>
      <c r="D19" s="1049" t="s">
        <v>3804</v>
      </c>
      <c r="E19" s="1050" t="s">
        <v>3586</v>
      </c>
      <c r="F19" s="1050" t="s">
        <v>3799</v>
      </c>
      <c r="G19" s="1050" t="s">
        <v>3757</v>
      </c>
      <c r="H19" s="1051">
        <v>31.8</v>
      </c>
      <c r="I19" s="743" t="s">
        <v>3586</v>
      </c>
      <c r="J19" s="743" t="s">
        <v>3802</v>
      </c>
      <c r="K19" s="1052">
        <v>8</v>
      </c>
      <c r="L19" s="1108" t="s">
        <v>3762</v>
      </c>
      <c r="M19" s="1108">
        <v>6</v>
      </c>
      <c r="N19" s="1066">
        <f t="shared" si="1"/>
        <v>45.8</v>
      </c>
      <c r="O19" s="1067" t="s">
        <v>3695</v>
      </c>
      <c r="P19" s="1068"/>
    </row>
    <row r="20" spans="1:16" ht="18" customHeight="1">
      <c r="A20" s="1046">
        <v>18</v>
      </c>
      <c r="B20" s="1047" t="s">
        <v>3791</v>
      </c>
      <c r="C20" s="1048" t="s">
        <v>3803</v>
      </c>
      <c r="D20" s="1049" t="s">
        <v>3720</v>
      </c>
      <c r="E20" s="1050" t="s">
        <v>3686</v>
      </c>
      <c r="F20" s="1050" t="s">
        <v>3795</v>
      </c>
      <c r="G20" s="1050" t="s">
        <v>3769</v>
      </c>
      <c r="H20" s="1051">
        <v>31.6</v>
      </c>
      <c r="I20" s="743" t="s">
        <v>3601</v>
      </c>
      <c r="J20" s="743" t="s">
        <v>3802</v>
      </c>
      <c r="K20" s="1052">
        <v>8</v>
      </c>
      <c r="L20" s="1108" t="s">
        <v>3762</v>
      </c>
      <c r="M20" s="1108">
        <v>6</v>
      </c>
      <c r="N20" s="1066">
        <f t="shared" si="1"/>
        <v>45.6</v>
      </c>
      <c r="O20" s="1067" t="s">
        <v>3695</v>
      </c>
      <c r="P20" s="1068"/>
    </row>
    <row r="21" spans="1:16" ht="18" customHeight="1">
      <c r="A21" s="1046">
        <v>19</v>
      </c>
      <c r="B21" s="1047" t="s">
        <v>3801</v>
      </c>
      <c r="C21" s="1048" t="s">
        <v>3721</v>
      </c>
      <c r="D21" s="1049" t="s">
        <v>3722</v>
      </c>
      <c r="E21" s="1050" t="s">
        <v>3686</v>
      </c>
      <c r="F21" s="1050" t="s">
        <v>3795</v>
      </c>
      <c r="G21" s="1050" t="s">
        <v>3769</v>
      </c>
      <c r="H21" s="1051">
        <v>31</v>
      </c>
      <c r="I21" s="743" t="s">
        <v>3601</v>
      </c>
      <c r="J21" s="743" t="s">
        <v>3756</v>
      </c>
      <c r="K21" s="1052">
        <v>8</v>
      </c>
      <c r="L21" s="1108" t="s">
        <v>3762</v>
      </c>
      <c r="M21" s="1108">
        <v>6</v>
      </c>
      <c r="N21" s="1066">
        <f t="shared" si="1"/>
        <v>45</v>
      </c>
      <c r="O21" s="1067" t="s">
        <v>3695</v>
      </c>
      <c r="P21" s="1068"/>
    </row>
    <row r="22" spans="1:16" ht="18" customHeight="1">
      <c r="A22" s="1046">
        <v>20</v>
      </c>
      <c r="B22" s="1047" t="s">
        <v>3801</v>
      </c>
      <c r="C22" s="1048" t="s">
        <v>3800</v>
      </c>
      <c r="D22" s="1049" t="s">
        <v>3723</v>
      </c>
      <c r="E22" s="1050" t="s">
        <v>3586</v>
      </c>
      <c r="F22" s="1050" t="s">
        <v>3799</v>
      </c>
      <c r="G22" s="1050" t="s">
        <v>3757</v>
      </c>
      <c r="H22" s="1055">
        <v>30.3</v>
      </c>
      <c r="I22" s="743" t="s">
        <v>3586</v>
      </c>
      <c r="J22" s="743" t="s">
        <v>3700</v>
      </c>
      <c r="K22" s="1052">
        <v>8</v>
      </c>
      <c r="L22" s="1108" t="s">
        <v>3762</v>
      </c>
      <c r="M22" s="1108">
        <v>6</v>
      </c>
      <c r="N22" s="1066">
        <f t="shared" si="1"/>
        <v>44.3</v>
      </c>
      <c r="O22" s="1067" t="s">
        <v>3695</v>
      </c>
      <c r="P22" s="1068"/>
    </row>
    <row r="23" spans="1:16" ht="18" customHeight="1">
      <c r="A23" s="1046">
        <v>21</v>
      </c>
      <c r="B23" s="1047" t="s">
        <v>3717</v>
      </c>
      <c r="C23" s="1048" t="s">
        <v>3798</v>
      </c>
      <c r="D23" s="1049" t="s">
        <v>2964</v>
      </c>
      <c r="E23" s="1050" t="s">
        <v>3686</v>
      </c>
      <c r="F23" s="1050" t="s">
        <v>3795</v>
      </c>
      <c r="G23" s="1050" t="s">
        <v>3769</v>
      </c>
      <c r="H23" s="1055">
        <v>32</v>
      </c>
      <c r="I23" s="743" t="s">
        <v>3601</v>
      </c>
      <c r="J23" s="743" t="s">
        <v>3756</v>
      </c>
      <c r="K23" s="1052">
        <v>8</v>
      </c>
      <c r="L23" s="1108" t="s">
        <v>3752</v>
      </c>
      <c r="M23" s="1108">
        <v>6</v>
      </c>
      <c r="N23" s="1066">
        <f t="shared" si="1"/>
        <v>46</v>
      </c>
      <c r="O23" s="1067" t="s">
        <v>3695</v>
      </c>
      <c r="P23" s="1068"/>
    </row>
    <row r="24" spans="1:16" ht="18" customHeight="1">
      <c r="A24" s="1046">
        <v>22</v>
      </c>
      <c r="B24" s="1047" t="s">
        <v>3717</v>
      </c>
      <c r="C24" s="1048" t="s">
        <v>3797</v>
      </c>
      <c r="D24" s="1049" t="s">
        <v>3796</v>
      </c>
      <c r="E24" s="1050" t="s">
        <v>3752</v>
      </c>
      <c r="F24" s="1050" t="s">
        <v>3795</v>
      </c>
      <c r="G24" s="1050" t="s">
        <v>3691</v>
      </c>
      <c r="H24" s="1055">
        <v>32</v>
      </c>
      <c r="I24" s="743" t="s">
        <v>3752</v>
      </c>
      <c r="J24" s="743" t="s">
        <v>3756</v>
      </c>
      <c r="K24" s="1052">
        <v>8</v>
      </c>
      <c r="L24" s="1108" t="s">
        <v>3752</v>
      </c>
      <c r="M24" s="1108">
        <v>6</v>
      </c>
      <c r="N24" s="1066">
        <f t="shared" si="1"/>
        <v>46</v>
      </c>
      <c r="O24" s="1067" t="s">
        <v>3695</v>
      </c>
      <c r="P24" s="1068"/>
    </row>
    <row r="25" spans="1:16" ht="18" customHeight="1">
      <c r="A25" s="1046">
        <v>23</v>
      </c>
      <c r="B25" s="1047" t="s">
        <v>3791</v>
      </c>
      <c r="C25" s="1048" t="s">
        <v>3725</v>
      </c>
      <c r="D25" s="1049" t="s">
        <v>3726</v>
      </c>
      <c r="E25" s="1050" t="s">
        <v>3686</v>
      </c>
      <c r="F25" s="1050" t="s">
        <v>3795</v>
      </c>
      <c r="G25" s="1050" t="s">
        <v>3769</v>
      </c>
      <c r="H25" s="1051">
        <v>32</v>
      </c>
      <c r="I25" s="743" t="s">
        <v>3686</v>
      </c>
      <c r="J25" s="743" t="s">
        <v>3756</v>
      </c>
      <c r="K25" s="1052">
        <v>8</v>
      </c>
      <c r="L25" s="1108" t="s">
        <v>3752</v>
      </c>
      <c r="M25" s="1108">
        <v>6</v>
      </c>
      <c r="N25" s="1066">
        <f t="shared" si="1"/>
        <v>46</v>
      </c>
      <c r="O25" s="1067" t="s">
        <v>3695</v>
      </c>
      <c r="P25" s="1068"/>
    </row>
    <row r="26" spans="1:16" ht="18" customHeight="1">
      <c r="A26" s="1046">
        <v>24</v>
      </c>
      <c r="B26" s="1047" t="s">
        <v>3794</v>
      </c>
      <c r="C26" s="1048" t="s">
        <v>3793</v>
      </c>
      <c r="D26" s="1049" t="s">
        <v>3792</v>
      </c>
      <c r="E26" s="1050" t="s">
        <v>3686</v>
      </c>
      <c r="F26" s="1050" t="s">
        <v>3713</v>
      </c>
      <c r="G26" s="1050" t="s">
        <v>3769</v>
      </c>
      <c r="H26" s="1051">
        <v>32</v>
      </c>
      <c r="I26" s="743" t="s">
        <v>3686</v>
      </c>
      <c r="J26" s="743" t="s">
        <v>3756</v>
      </c>
      <c r="K26" s="1052">
        <v>8</v>
      </c>
      <c r="L26" s="1108" t="s">
        <v>3752</v>
      </c>
      <c r="M26" s="1108">
        <v>6</v>
      </c>
      <c r="N26" s="1066">
        <f t="shared" si="1"/>
        <v>46</v>
      </c>
      <c r="O26" s="1067" t="s">
        <v>3695</v>
      </c>
      <c r="P26" s="1068"/>
    </row>
    <row r="27" spans="1:16" ht="18" customHeight="1">
      <c r="A27" s="1046">
        <v>25</v>
      </c>
      <c r="B27" s="1047" t="s">
        <v>3791</v>
      </c>
      <c r="C27" s="1048" t="s">
        <v>3727</v>
      </c>
      <c r="D27" s="1049" t="s">
        <v>3790</v>
      </c>
      <c r="E27" s="1050" t="s">
        <v>3686</v>
      </c>
      <c r="F27" s="1050" t="s">
        <v>3713</v>
      </c>
      <c r="G27" s="1050" t="s">
        <v>3691</v>
      </c>
      <c r="H27" s="1051">
        <v>32</v>
      </c>
      <c r="I27" s="743" t="s">
        <v>3686</v>
      </c>
      <c r="J27" s="743" t="s">
        <v>3693</v>
      </c>
      <c r="K27" s="1052">
        <v>8</v>
      </c>
      <c r="L27" s="1108" t="s">
        <v>3689</v>
      </c>
      <c r="M27" s="1108">
        <v>6</v>
      </c>
      <c r="N27" s="1066">
        <f t="shared" si="1"/>
        <v>46</v>
      </c>
      <c r="O27" s="1067" t="s">
        <v>3695</v>
      </c>
      <c r="P27" s="1068"/>
    </row>
    <row r="28" spans="1:16" ht="18" customHeight="1">
      <c r="A28" s="1046">
        <v>26</v>
      </c>
      <c r="B28" s="1047" t="s">
        <v>126</v>
      </c>
      <c r="C28" s="1048" t="s">
        <v>3789</v>
      </c>
      <c r="D28" s="1049" t="s">
        <v>3728</v>
      </c>
      <c r="E28" s="1050" t="s">
        <v>3686</v>
      </c>
      <c r="F28" s="1050" t="s">
        <v>3788</v>
      </c>
      <c r="G28" s="1050" t="s">
        <v>3769</v>
      </c>
      <c r="H28" s="1051">
        <v>25.1</v>
      </c>
      <c r="I28" s="743" t="s">
        <v>3686</v>
      </c>
      <c r="J28" s="743" t="s">
        <v>3756</v>
      </c>
      <c r="K28" s="1052">
        <v>8</v>
      </c>
      <c r="L28" s="1108" t="s">
        <v>3752</v>
      </c>
      <c r="M28" s="1108">
        <v>6</v>
      </c>
      <c r="N28" s="1066">
        <f t="shared" si="1"/>
        <v>39.1</v>
      </c>
      <c r="O28" s="1067" t="s">
        <v>3695</v>
      </c>
      <c r="P28" s="1068"/>
    </row>
    <row r="29" spans="1:16" ht="18" customHeight="1">
      <c r="A29" s="1046">
        <v>27</v>
      </c>
      <c r="B29" s="1047" t="s">
        <v>3729</v>
      </c>
      <c r="C29" s="1048" t="s">
        <v>3730</v>
      </c>
      <c r="D29" s="1049" t="s">
        <v>3787</v>
      </c>
      <c r="E29" s="1050" t="s">
        <v>3686</v>
      </c>
      <c r="F29" s="1050" t="s">
        <v>3713</v>
      </c>
      <c r="G29" s="1050" t="s">
        <v>3613</v>
      </c>
      <c r="H29" s="1051">
        <v>31.6</v>
      </c>
      <c r="I29" s="743" t="s">
        <v>3686</v>
      </c>
      <c r="J29" s="743" t="s">
        <v>3700</v>
      </c>
      <c r="K29" s="1052">
        <v>8</v>
      </c>
      <c r="L29" s="1108" t="s">
        <v>3752</v>
      </c>
      <c r="M29" s="1108">
        <v>6</v>
      </c>
      <c r="N29" s="1066">
        <f t="shared" si="1"/>
        <v>45.6</v>
      </c>
      <c r="O29" s="1067" t="s">
        <v>3695</v>
      </c>
      <c r="P29" s="1068" t="s">
        <v>3786</v>
      </c>
    </row>
    <row r="30" spans="1:16" ht="18" customHeight="1">
      <c r="A30" s="1046">
        <v>28</v>
      </c>
      <c r="B30" s="742" t="s">
        <v>3774</v>
      </c>
      <c r="C30" s="1049" t="s">
        <v>3785</v>
      </c>
      <c r="D30" s="1049" t="s">
        <v>2974</v>
      </c>
      <c r="E30" s="1050" t="s">
        <v>3601</v>
      </c>
      <c r="F30" s="1050" t="s">
        <v>3764</v>
      </c>
      <c r="G30" s="1050" t="s">
        <v>3769</v>
      </c>
      <c r="H30" s="1051">
        <v>8.9</v>
      </c>
      <c r="I30" s="743" t="s">
        <v>3749</v>
      </c>
      <c r="J30" s="743" t="s">
        <v>3590</v>
      </c>
      <c r="K30" s="1052" t="s">
        <v>3590</v>
      </c>
      <c r="L30" s="1108" t="s">
        <v>3586</v>
      </c>
      <c r="M30" s="1108">
        <v>6</v>
      </c>
      <c r="N30" s="1066">
        <f t="shared" si="1"/>
        <v>14.9</v>
      </c>
      <c r="O30" s="1067" t="s">
        <v>3695</v>
      </c>
      <c r="P30" s="1068"/>
    </row>
    <row r="31" spans="1:16" ht="18" customHeight="1">
      <c r="A31" s="1046">
        <v>29</v>
      </c>
      <c r="B31" s="1047" t="s">
        <v>3774</v>
      </c>
      <c r="C31" s="1048" t="s">
        <v>3784</v>
      </c>
      <c r="D31" s="1049" t="s">
        <v>2974</v>
      </c>
      <c r="E31" s="1050" t="s">
        <v>3601</v>
      </c>
      <c r="F31" s="1050" t="s">
        <v>3713</v>
      </c>
      <c r="G31" s="1050" t="s">
        <v>3769</v>
      </c>
      <c r="H31" s="1051">
        <v>32</v>
      </c>
      <c r="I31" s="743" t="s">
        <v>3601</v>
      </c>
      <c r="J31" s="743" t="s">
        <v>3756</v>
      </c>
      <c r="K31" s="1052">
        <v>8</v>
      </c>
      <c r="L31" s="1108" t="s">
        <v>3586</v>
      </c>
      <c r="M31" s="1108">
        <v>6</v>
      </c>
      <c r="N31" s="1066">
        <f t="shared" si="1"/>
        <v>46</v>
      </c>
      <c r="O31" s="1067" t="s">
        <v>3695</v>
      </c>
      <c r="P31" s="1068" t="s">
        <v>3783</v>
      </c>
    </row>
    <row r="32" spans="1:16" ht="18" customHeight="1">
      <c r="A32" s="1046">
        <v>30</v>
      </c>
      <c r="B32" s="1047" t="s">
        <v>3774</v>
      </c>
      <c r="C32" s="1048" t="s">
        <v>3732</v>
      </c>
      <c r="D32" s="1049" t="s">
        <v>2974</v>
      </c>
      <c r="E32" s="1050" t="s">
        <v>3601</v>
      </c>
      <c r="F32" s="1050" t="s">
        <v>3713</v>
      </c>
      <c r="G32" s="1050" t="s">
        <v>3769</v>
      </c>
      <c r="H32" s="1051">
        <v>8.5</v>
      </c>
      <c r="I32" s="743" t="s">
        <v>3601</v>
      </c>
      <c r="J32" s="743" t="s">
        <v>3756</v>
      </c>
      <c r="K32" s="1052">
        <v>8</v>
      </c>
      <c r="L32" s="1108" t="s">
        <v>3586</v>
      </c>
      <c r="M32" s="1108">
        <v>6</v>
      </c>
      <c r="N32" s="1066">
        <f t="shared" si="1"/>
        <v>22.5</v>
      </c>
      <c r="O32" s="1067" t="s">
        <v>3695</v>
      </c>
      <c r="P32" s="1068" t="s">
        <v>3782</v>
      </c>
    </row>
    <row r="33" spans="1:16" ht="18" customHeight="1">
      <c r="A33" s="1046">
        <v>31</v>
      </c>
      <c r="B33" s="1047" t="s">
        <v>3774</v>
      </c>
      <c r="C33" s="1048" t="s">
        <v>3781</v>
      </c>
      <c r="D33" s="1049" t="s">
        <v>3780</v>
      </c>
      <c r="E33" s="1050" t="s">
        <v>3601</v>
      </c>
      <c r="F33" s="1050" t="s">
        <v>3713</v>
      </c>
      <c r="G33" s="1050" t="s">
        <v>3769</v>
      </c>
      <c r="H33" s="1051">
        <v>32</v>
      </c>
      <c r="I33" s="743" t="s">
        <v>3601</v>
      </c>
      <c r="J33" s="743" t="s">
        <v>3756</v>
      </c>
      <c r="K33" s="1052">
        <v>8</v>
      </c>
      <c r="L33" s="1108" t="s">
        <v>3586</v>
      </c>
      <c r="M33" s="1108">
        <v>6</v>
      </c>
      <c r="N33" s="1066">
        <f t="shared" si="1"/>
        <v>46</v>
      </c>
      <c r="O33" s="1067" t="s">
        <v>3695</v>
      </c>
      <c r="P33" s="1068"/>
    </row>
    <row r="34" spans="1:16" ht="18" customHeight="1">
      <c r="A34" s="1046">
        <v>32</v>
      </c>
      <c r="B34" s="1047" t="s">
        <v>3774</v>
      </c>
      <c r="C34" s="1048" t="s">
        <v>3779</v>
      </c>
      <c r="D34" s="1049" t="s">
        <v>3733</v>
      </c>
      <c r="E34" s="1050" t="s">
        <v>3601</v>
      </c>
      <c r="F34" s="1050" t="s">
        <v>3778</v>
      </c>
      <c r="G34" s="1050" t="s">
        <v>3687</v>
      </c>
      <c r="H34" s="1051">
        <v>9</v>
      </c>
      <c r="I34" s="743" t="s">
        <v>3749</v>
      </c>
      <c r="J34" s="743" t="s">
        <v>3590</v>
      </c>
      <c r="K34" s="1052" t="s">
        <v>3590</v>
      </c>
      <c r="L34" s="1108" t="s">
        <v>3586</v>
      </c>
      <c r="M34" s="1108">
        <v>6</v>
      </c>
      <c r="N34" s="1066">
        <f t="shared" si="1"/>
        <v>15</v>
      </c>
      <c r="O34" s="1067" t="s">
        <v>3695</v>
      </c>
      <c r="P34" s="1071" t="s">
        <v>3734</v>
      </c>
    </row>
    <row r="35" spans="1:16" ht="18" customHeight="1">
      <c r="A35" s="1046">
        <v>33</v>
      </c>
      <c r="B35" s="1047" t="s">
        <v>3774</v>
      </c>
      <c r="C35" s="1048" t="s">
        <v>3777</v>
      </c>
      <c r="D35" s="1049" t="s">
        <v>3735</v>
      </c>
      <c r="E35" s="1050" t="s">
        <v>3601</v>
      </c>
      <c r="F35" s="1050" t="s">
        <v>3713</v>
      </c>
      <c r="G35" s="1050" t="s">
        <v>3769</v>
      </c>
      <c r="H35" s="1051">
        <v>31.9</v>
      </c>
      <c r="I35" s="743" t="s">
        <v>3686</v>
      </c>
      <c r="J35" s="743" t="s">
        <v>3756</v>
      </c>
      <c r="K35" s="1052">
        <v>0</v>
      </c>
      <c r="L35" s="1108" t="s">
        <v>3586</v>
      </c>
      <c r="M35" s="1108">
        <v>6</v>
      </c>
      <c r="N35" s="1066">
        <f t="shared" si="1"/>
        <v>37.9</v>
      </c>
      <c r="O35" s="1067" t="s">
        <v>3695</v>
      </c>
      <c r="P35" s="1068" t="s">
        <v>3776</v>
      </c>
    </row>
    <row r="36" spans="1:16" ht="18" customHeight="1">
      <c r="A36" s="1046">
        <v>34</v>
      </c>
      <c r="B36" s="1047" t="s">
        <v>3774</v>
      </c>
      <c r="C36" s="1048" t="s">
        <v>3186</v>
      </c>
      <c r="D36" s="1049" t="s">
        <v>2492</v>
      </c>
      <c r="E36" s="1050" t="s">
        <v>3752</v>
      </c>
      <c r="F36" s="1050" t="s">
        <v>3764</v>
      </c>
      <c r="G36" s="1050" t="s">
        <v>3763</v>
      </c>
      <c r="H36" s="1055">
        <v>9</v>
      </c>
      <c r="I36" s="743" t="s">
        <v>3749</v>
      </c>
      <c r="J36" s="743" t="s">
        <v>3590</v>
      </c>
      <c r="K36" s="1052" t="s">
        <v>3590</v>
      </c>
      <c r="L36" s="1108" t="s">
        <v>3586</v>
      </c>
      <c r="M36" s="1108">
        <v>6</v>
      </c>
      <c r="N36" s="1066">
        <f t="shared" si="1"/>
        <v>15</v>
      </c>
      <c r="O36" s="1067" t="s">
        <v>3695</v>
      </c>
      <c r="P36" s="1068" t="s">
        <v>3775</v>
      </c>
    </row>
    <row r="37" spans="1:16" ht="18" customHeight="1">
      <c r="A37" s="1046">
        <v>35</v>
      </c>
      <c r="B37" s="1047" t="s">
        <v>3774</v>
      </c>
      <c r="C37" s="1048" t="s">
        <v>2616</v>
      </c>
      <c r="D37" s="1049" t="s">
        <v>3773</v>
      </c>
      <c r="E37" s="1072" t="s">
        <v>3752</v>
      </c>
      <c r="F37" s="1050" t="s">
        <v>3764</v>
      </c>
      <c r="G37" s="1050" t="s">
        <v>3763</v>
      </c>
      <c r="H37" s="1073">
        <v>9.1</v>
      </c>
      <c r="I37" s="743" t="s">
        <v>3749</v>
      </c>
      <c r="J37" s="743" t="s">
        <v>3590</v>
      </c>
      <c r="K37" s="1052" t="s">
        <v>3590</v>
      </c>
      <c r="L37" s="1108" t="s">
        <v>3586</v>
      </c>
      <c r="M37" s="1108">
        <v>6</v>
      </c>
      <c r="N37" s="1066">
        <f t="shared" si="1"/>
        <v>15.1</v>
      </c>
      <c r="O37" s="1067" t="s">
        <v>3695</v>
      </c>
      <c r="P37" s="1068"/>
    </row>
    <row r="38" spans="1:16" ht="18" customHeight="1">
      <c r="A38" s="1046">
        <v>36</v>
      </c>
      <c r="B38" s="1047" t="s">
        <v>3729</v>
      </c>
      <c r="C38" s="1048" t="s">
        <v>2714</v>
      </c>
      <c r="D38" s="1049" t="s">
        <v>2492</v>
      </c>
      <c r="E38" s="1072" t="s">
        <v>3752</v>
      </c>
      <c r="F38" s="1050" t="s">
        <v>3764</v>
      </c>
      <c r="G38" s="1074" t="s">
        <v>3772</v>
      </c>
      <c r="H38" s="1073">
        <v>8</v>
      </c>
      <c r="I38" s="743" t="s">
        <v>3736</v>
      </c>
      <c r="J38" s="743" t="s">
        <v>3590</v>
      </c>
      <c r="K38" s="1052" t="s">
        <v>3590</v>
      </c>
      <c r="L38" s="1108" t="s">
        <v>3586</v>
      </c>
      <c r="M38" s="1108">
        <v>6</v>
      </c>
      <c r="N38" s="1066">
        <f t="shared" si="1"/>
        <v>14</v>
      </c>
      <c r="O38" s="1067" t="s">
        <v>3695</v>
      </c>
      <c r="P38" s="1068" t="s">
        <v>3771</v>
      </c>
    </row>
    <row r="39" spans="1:16" ht="18" customHeight="1">
      <c r="A39" s="1046">
        <v>37</v>
      </c>
      <c r="B39" s="1047" t="s">
        <v>3738</v>
      </c>
      <c r="C39" s="1048" t="s">
        <v>2997</v>
      </c>
      <c r="D39" s="1049" t="s">
        <v>3739</v>
      </c>
      <c r="E39" s="1074" t="s">
        <v>3686</v>
      </c>
      <c r="F39" s="1074" t="s">
        <v>3740</v>
      </c>
      <c r="G39" s="1050" t="s">
        <v>3691</v>
      </c>
      <c r="H39" s="1073">
        <v>28.8</v>
      </c>
      <c r="I39" s="805" t="s">
        <v>3686</v>
      </c>
      <c r="J39" s="805" t="s">
        <v>3756</v>
      </c>
      <c r="K39" s="1056">
        <v>8</v>
      </c>
      <c r="L39" s="1108" t="s">
        <v>3686</v>
      </c>
      <c r="M39" s="1108">
        <v>6</v>
      </c>
      <c r="N39" s="1066">
        <f t="shared" si="1"/>
        <v>42.8</v>
      </c>
      <c r="O39" s="1067" t="s">
        <v>3695</v>
      </c>
      <c r="P39" s="1068"/>
    </row>
    <row r="40" spans="1:16" ht="18" customHeight="1">
      <c r="A40" s="1046">
        <v>38</v>
      </c>
      <c r="B40" s="1047" t="s">
        <v>3738</v>
      </c>
      <c r="C40" s="1048" t="s">
        <v>2532</v>
      </c>
      <c r="D40" s="1049" t="s">
        <v>3657</v>
      </c>
      <c r="E40" s="1074" t="s">
        <v>3686</v>
      </c>
      <c r="F40" s="1074" t="s">
        <v>3770</v>
      </c>
      <c r="G40" s="1050" t="s">
        <v>3769</v>
      </c>
      <c r="H40" s="1075">
        <v>27.8</v>
      </c>
      <c r="I40" s="805" t="s">
        <v>3686</v>
      </c>
      <c r="J40" s="805" t="s">
        <v>3700</v>
      </c>
      <c r="K40" s="1056">
        <v>8</v>
      </c>
      <c r="L40" s="1108" t="s">
        <v>3686</v>
      </c>
      <c r="M40" s="1108">
        <v>6</v>
      </c>
      <c r="N40" s="1066">
        <f t="shared" si="1"/>
        <v>41.8</v>
      </c>
      <c r="O40" s="1067" t="s">
        <v>3695</v>
      </c>
      <c r="P40" s="1068"/>
    </row>
    <row r="41" spans="1:16" ht="18" customHeight="1">
      <c r="A41" s="1046">
        <v>39</v>
      </c>
      <c r="B41" s="1047" t="s">
        <v>93</v>
      </c>
      <c r="C41" s="1048" t="s">
        <v>3768</v>
      </c>
      <c r="D41" s="1049" t="s">
        <v>3767</v>
      </c>
      <c r="E41" s="1074" t="s">
        <v>3752</v>
      </c>
      <c r="F41" s="1050" t="s">
        <v>3764</v>
      </c>
      <c r="G41" s="1050" t="s">
        <v>3763</v>
      </c>
      <c r="H41" s="1075">
        <v>8.8000000000000007</v>
      </c>
      <c r="I41" s="743" t="s">
        <v>3749</v>
      </c>
      <c r="J41" s="743" t="s">
        <v>3590</v>
      </c>
      <c r="K41" s="1052" t="s">
        <v>3590</v>
      </c>
      <c r="L41" s="1108" t="s">
        <v>3752</v>
      </c>
      <c r="M41" s="1108">
        <v>6</v>
      </c>
      <c r="N41" s="1066">
        <f t="shared" si="1"/>
        <v>14.8</v>
      </c>
      <c r="O41" s="1067" t="s">
        <v>3695</v>
      </c>
      <c r="P41" s="1068"/>
    </row>
    <row r="42" spans="1:16" ht="18" customHeight="1">
      <c r="A42" s="1046">
        <v>40</v>
      </c>
      <c r="B42" s="1047" t="s">
        <v>93</v>
      </c>
      <c r="C42" s="1048" t="s">
        <v>3766</v>
      </c>
      <c r="D42" s="1049" t="s">
        <v>3765</v>
      </c>
      <c r="E42" s="1074" t="s">
        <v>3762</v>
      </c>
      <c r="F42" s="1050" t="s">
        <v>3764</v>
      </c>
      <c r="G42" s="1050" t="s">
        <v>3763</v>
      </c>
      <c r="H42" s="1073">
        <v>8</v>
      </c>
      <c r="I42" s="743" t="s">
        <v>3736</v>
      </c>
      <c r="J42" s="743" t="s">
        <v>3590</v>
      </c>
      <c r="K42" s="1052" t="s">
        <v>3590</v>
      </c>
      <c r="L42" s="1108" t="s">
        <v>3762</v>
      </c>
      <c r="M42" s="1108">
        <v>6</v>
      </c>
      <c r="N42" s="1066">
        <f t="shared" si="1"/>
        <v>14</v>
      </c>
      <c r="O42" s="1067" t="s">
        <v>3695</v>
      </c>
      <c r="P42" s="1068"/>
    </row>
    <row r="43" spans="1:16" ht="18" customHeight="1">
      <c r="A43" s="1046">
        <v>41</v>
      </c>
      <c r="B43" s="742" t="s">
        <v>3761</v>
      </c>
      <c r="C43" s="1049" t="s">
        <v>3760</v>
      </c>
      <c r="D43" s="1049" t="s">
        <v>2721</v>
      </c>
      <c r="E43" s="1074" t="s">
        <v>3686</v>
      </c>
      <c r="F43" s="1050" t="s">
        <v>3713</v>
      </c>
      <c r="G43" s="1074" t="s">
        <v>3759</v>
      </c>
      <c r="H43" s="1073">
        <v>12.3</v>
      </c>
      <c r="I43" s="805" t="s">
        <v>3686</v>
      </c>
      <c r="J43" s="805" t="s">
        <v>3741</v>
      </c>
      <c r="K43" s="1056">
        <v>4</v>
      </c>
      <c r="L43" s="1108" t="s">
        <v>3752</v>
      </c>
      <c r="M43" s="1108">
        <v>6</v>
      </c>
      <c r="N43" s="1066">
        <f t="shared" si="1"/>
        <v>22.3</v>
      </c>
      <c r="O43" s="1067" t="s">
        <v>3695</v>
      </c>
      <c r="P43" s="1068"/>
    </row>
    <row r="44" spans="1:16" ht="18" customHeight="1">
      <c r="A44" s="1046">
        <v>42</v>
      </c>
      <c r="B44" s="742" t="s">
        <v>3758</v>
      </c>
      <c r="C44" s="1049" t="s">
        <v>3742</v>
      </c>
      <c r="D44" s="1049" t="s">
        <v>3743</v>
      </c>
      <c r="E44" s="1074" t="s">
        <v>3686</v>
      </c>
      <c r="F44" s="1050" t="s">
        <v>3713</v>
      </c>
      <c r="G44" s="1074" t="s">
        <v>3757</v>
      </c>
      <c r="H44" s="1073">
        <v>32</v>
      </c>
      <c r="I44" s="805" t="s">
        <v>3686</v>
      </c>
      <c r="J44" s="805" t="s">
        <v>3756</v>
      </c>
      <c r="K44" s="1056">
        <v>4</v>
      </c>
      <c r="L44" s="1108" t="s">
        <v>3686</v>
      </c>
      <c r="M44" s="1108">
        <v>6</v>
      </c>
      <c r="N44" s="1066">
        <f t="shared" si="1"/>
        <v>42</v>
      </c>
      <c r="O44" s="1067" t="s">
        <v>3695</v>
      </c>
      <c r="P44" s="1068"/>
    </row>
    <row r="45" spans="1:16" ht="18" customHeight="1">
      <c r="A45" s="1046">
        <v>43</v>
      </c>
      <c r="B45" s="742" t="s">
        <v>3755</v>
      </c>
      <c r="C45" s="1049" t="s">
        <v>3744</v>
      </c>
      <c r="D45" s="1049" t="s">
        <v>3745</v>
      </c>
      <c r="E45" s="1074" t="s">
        <v>3686</v>
      </c>
      <c r="F45" s="1074" t="s">
        <v>3602</v>
      </c>
      <c r="G45" s="1074" t="s">
        <v>3754</v>
      </c>
      <c r="H45" s="1073">
        <v>7.3</v>
      </c>
      <c r="I45" s="805" t="s">
        <v>3686</v>
      </c>
      <c r="J45" s="805" t="s">
        <v>3700</v>
      </c>
      <c r="K45" s="1056">
        <v>4</v>
      </c>
      <c r="L45" s="1108" t="s">
        <v>3686</v>
      </c>
      <c r="M45" s="1108">
        <v>6</v>
      </c>
      <c r="N45" s="1066">
        <f t="shared" si="1"/>
        <v>17.3</v>
      </c>
      <c r="O45" s="1067" t="s">
        <v>3695</v>
      </c>
      <c r="P45" s="1068"/>
    </row>
    <row r="46" spans="1:16" ht="18" customHeight="1">
      <c r="A46" s="1046">
        <v>44</v>
      </c>
      <c r="B46" s="1047" t="s">
        <v>3753</v>
      </c>
      <c r="C46" s="1048" t="s">
        <v>3746</v>
      </c>
      <c r="D46" s="1049" t="s">
        <v>3747</v>
      </c>
      <c r="E46" s="1074" t="s">
        <v>3752</v>
      </c>
      <c r="F46" s="1074" t="s">
        <v>3751</v>
      </c>
      <c r="G46" s="1074" t="s">
        <v>3750</v>
      </c>
      <c r="H46" s="1073">
        <v>17.899999999999999</v>
      </c>
      <c r="I46" s="743" t="s">
        <v>3749</v>
      </c>
      <c r="J46" s="743" t="s">
        <v>3590</v>
      </c>
      <c r="K46" s="1052" t="s">
        <v>3590</v>
      </c>
      <c r="L46" s="1108" t="s">
        <v>3748</v>
      </c>
      <c r="M46" s="1108">
        <v>6</v>
      </c>
      <c r="N46" s="1066">
        <f t="shared" si="1"/>
        <v>23.9</v>
      </c>
      <c r="O46" s="1067" t="s">
        <v>3695</v>
      </c>
      <c r="P46" s="1068"/>
    </row>
    <row r="47" spans="1:16">
      <c r="B47" s="1058" t="s">
        <v>3675</v>
      </c>
      <c r="C47" s="1058"/>
    </row>
    <row r="48" spans="1:16">
      <c r="F48" s="1069"/>
      <c r="G48" s="1069"/>
      <c r="H48" s="1069"/>
      <c r="K48" s="1069"/>
      <c r="L48" s="1069"/>
      <c r="M48" s="1069"/>
      <c r="N48" s="1069"/>
      <c r="O48" s="1069"/>
    </row>
  </sheetData>
  <mergeCells count="9">
    <mergeCell ref="A1:B1"/>
    <mergeCell ref="P1:P2"/>
    <mergeCell ref="N1:N2"/>
    <mergeCell ref="I1:K1"/>
    <mergeCell ref="O1:O2"/>
    <mergeCell ref="C1:C2"/>
    <mergeCell ref="D1:D2"/>
    <mergeCell ref="E1:H1"/>
    <mergeCell ref="L1:M1"/>
  </mergeCells>
  <phoneticPr fontId="1"/>
  <hyperlinks>
    <hyperlink ref="A1:B1" location="目次・索引!B1" display="索引へ戻る" xr:uid="{00000000-0004-0000-1A00-000000000000}"/>
  </hyperlinks>
  <pageMargins left="0.39370078740157483" right="0.39370078740157483" top="0.39370078740157483" bottom="0.19685039370078741" header="0.51181102362204722" footer="0.51181102362204722"/>
  <pageSetup paperSize="9" scale="69" fitToHeight="0" orientation="landscape" horizontalDpi="4294967292" verticalDpi="4294967292"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R21"/>
  <sheetViews>
    <sheetView showGridLines="0" showRowColHeaders="0" zoomScaleNormal="100" zoomScaleSheetLayoutView="100" workbookViewId="0">
      <pane xSplit="3" ySplit="5" topLeftCell="D6" activePane="bottomRight" state="frozen"/>
      <selection sqref="A1:B1"/>
      <selection pane="topRight" sqref="A1:B1"/>
      <selection pane="bottomLeft" sqref="A1:B1"/>
      <selection pane="bottomRight" sqref="A1:B5"/>
    </sheetView>
  </sheetViews>
  <sheetFormatPr defaultColWidth="0" defaultRowHeight="12" zeroHeight="1"/>
  <cols>
    <col min="1" max="1" width="8.625" style="667" bestFit="1" customWidth="1"/>
    <col min="2" max="2" width="5.125" style="783" bestFit="1" customWidth="1"/>
    <col min="3" max="3" width="15.125" style="783" bestFit="1" customWidth="1"/>
    <col min="4" max="4" width="10" style="783" customWidth="1"/>
    <col min="5" max="5" width="11.625" style="667" customWidth="1"/>
    <col min="6" max="6" width="9.875" style="667" customWidth="1"/>
    <col min="7" max="7" width="10.625" style="783" customWidth="1"/>
    <col min="8" max="8" width="5.5" style="458" customWidth="1"/>
    <col min="9" max="9" width="13.625" style="667" customWidth="1"/>
    <col min="10" max="10" width="15.5" style="667" customWidth="1"/>
    <col min="11" max="13" width="5.625" style="459" customWidth="1"/>
    <col min="14" max="14" width="4" style="667" customWidth="1"/>
    <col min="15" max="16" width="4.625" style="667" customWidth="1"/>
    <col min="17" max="19" width="5.125" style="667" customWidth="1"/>
    <col min="20" max="20" width="4.875" style="667" customWidth="1"/>
    <col min="21" max="22" width="9.625" style="667" customWidth="1"/>
    <col min="23" max="26" width="5.125" style="667" customWidth="1"/>
    <col min="27" max="28" width="6.125" style="667" customWidth="1"/>
    <col min="29" max="29" width="5.125" style="667" customWidth="1"/>
    <col min="30" max="31" width="6.125" style="667" customWidth="1"/>
    <col min="32" max="34" width="5.125" style="667" customWidth="1"/>
    <col min="35" max="36" width="6.125" style="667" customWidth="1"/>
    <col min="37" max="37" width="5.125" style="667" customWidth="1"/>
    <col min="38" max="39" width="6.125" style="667" customWidth="1"/>
    <col min="40" max="40" width="5.125" style="667" customWidth="1"/>
    <col min="41" max="41" width="4.625" style="784" bestFit="1" customWidth="1"/>
    <col min="42" max="42" width="11.625" style="667" bestFit="1" customWidth="1"/>
    <col min="43" max="43" width="6.375" style="783" customWidth="1"/>
    <col min="44" max="44" width="10.875" style="667" customWidth="1"/>
    <col min="45" max="45" width="5.125" style="783" customWidth="1"/>
    <col min="46" max="46" width="5.5" style="783" customWidth="1"/>
    <col min="47" max="47" width="5.125" style="667" customWidth="1"/>
    <col min="48" max="48" width="5.625" style="667" customWidth="1"/>
    <col min="49" max="49" width="9.625" style="667" customWidth="1"/>
    <col min="50" max="50" width="5.125" style="667" customWidth="1"/>
    <col min="51" max="51" width="5.625" style="667" customWidth="1"/>
    <col min="52" max="52" width="5.125" style="667" customWidth="1"/>
    <col min="53" max="53" width="5.375" style="667" customWidth="1"/>
    <col min="54" max="54" width="6.625" style="667" customWidth="1"/>
    <col min="55" max="61" width="5.125" style="667" customWidth="1"/>
    <col min="62" max="63" width="5.625" style="667" customWidth="1"/>
    <col min="64" max="65" width="6" style="667" customWidth="1"/>
    <col min="66" max="66" width="5.5" style="667" customWidth="1"/>
    <col min="67" max="67" width="5.125" style="667" customWidth="1"/>
    <col min="68" max="68" width="5.625" style="667" customWidth="1"/>
    <col min="69" max="69" width="6.5" style="667" customWidth="1"/>
    <col min="70" max="70" width="5.125" style="667" customWidth="1"/>
    <col min="71" max="71" width="5.625" style="667" customWidth="1"/>
    <col min="72" max="72" width="5.125" style="667" customWidth="1"/>
    <col min="73" max="73" width="5.375" style="667" customWidth="1"/>
    <col min="74" max="74" width="6.625" style="667" customWidth="1"/>
    <col min="75" max="81" width="5.125" style="667" customWidth="1"/>
    <col min="82" max="82" width="4.125" style="783" bestFit="1" customWidth="1"/>
    <col min="83" max="89" width="4.125" style="783" customWidth="1"/>
    <col min="90" max="90" width="4.125" style="667" customWidth="1"/>
    <col min="91" max="91" width="6.375" style="667" customWidth="1"/>
    <col min="92" max="92" width="6.5" style="667" customWidth="1"/>
    <col min="93" max="93" width="4.875" style="667" customWidth="1"/>
    <col min="94" max="94" width="5.5" style="667" customWidth="1"/>
    <col min="95" max="95" width="5.125" style="667" customWidth="1"/>
    <col min="96" max="97" width="5.625" style="667" customWidth="1"/>
    <col min="98" max="98" width="5.125" style="667" customWidth="1"/>
    <col min="99" max="99" width="5.625" style="667" customWidth="1"/>
    <col min="100" max="100" width="5.125" style="667" customWidth="1"/>
    <col min="101" max="101" width="5.375" style="667" customWidth="1"/>
    <col min="102" max="102" width="6.625" style="667" customWidth="1"/>
    <col min="103" max="105" width="5.125" style="667" customWidth="1"/>
    <col min="106" max="109" width="4.875" style="667" bestFit="1" customWidth="1"/>
    <col min="110" max="113" width="5.625" style="667" customWidth="1"/>
    <col min="114" max="114" width="5.5" style="667" customWidth="1"/>
    <col min="115" max="115" width="5.125" style="667" customWidth="1"/>
    <col min="116" max="116" width="5.625" style="667" customWidth="1"/>
    <col min="117" max="119" width="5.125" style="667" customWidth="1"/>
    <col min="120" max="120" width="5.625" style="667" customWidth="1"/>
    <col min="121" max="121" width="5.125" style="667" customWidth="1"/>
    <col min="122" max="122" width="5.375" style="667" customWidth="1"/>
    <col min="123" max="123" width="6.625" style="667" customWidth="1"/>
    <col min="124" max="127" width="5.125" style="667" customWidth="1"/>
    <col min="128" max="133" width="4.125" style="667" customWidth="1"/>
    <col min="134" max="135" width="3.125" style="667" bestFit="1" customWidth="1"/>
    <col min="136" max="137" width="4.125" style="667" customWidth="1"/>
    <col min="138" max="139" width="3.125" style="667" bestFit="1" customWidth="1"/>
    <col min="140" max="140" width="3.625" style="667" customWidth="1"/>
    <col min="141" max="142" width="5.625" style="667" customWidth="1"/>
    <col min="143" max="143" width="31.375" style="667" customWidth="1"/>
    <col min="144" max="144" width="5.5" style="667" customWidth="1"/>
    <col min="145" max="145" width="5.125" style="667" customWidth="1"/>
    <col min="146" max="146" width="5.625" style="667" customWidth="1"/>
    <col min="147" max="147" width="4.375" style="667" customWidth="1"/>
    <col min="148" max="148" width="5.625" style="667" customWidth="1"/>
    <col min="149" max="149" width="5.125" style="667" customWidth="1"/>
    <col min="150" max="151" width="4.625" style="667" customWidth="1"/>
    <col min="152" max="153" width="4.125" style="667" customWidth="1"/>
    <col min="154" max="155" width="3.125" style="667" bestFit="1" customWidth="1"/>
    <col min="156" max="156" width="3.125" style="667" customWidth="1"/>
    <col min="157" max="157" width="5.625" style="667" customWidth="1"/>
    <col min="158" max="158" width="3.125" style="667" customWidth="1"/>
    <col min="159" max="162" width="5.125" style="667" customWidth="1"/>
    <col min="163" max="163" width="6.125" style="667" bestFit="1" customWidth="1"/>
    <col min="164" max="164" width="5.625" style="667" bestFit="1" customWidth="1"/>
    <col min="165" max="166" width="6.125" style="667" customWidth="1"/>
    <col min="167" max="167" width="7.625" style="667" bestFit="1" customWidth="1"/>
    <col min="168" max="168" width="6.375" style="667" bestFit="1" customWidth="1"/>
    <col min="169" max="170" width="6.125" style="667" customWidth="1"/>
    <col min="171" max="174" width="5.125" style="667" customWidth="1"/>
    <col min="175" max="175" width="7.625" style="667" bestFit="1" customWidth="1"/>
    <col min="176" max="176" width="6.375" style="667" bestFit="1" customWidth="1"/>
    <col min="177" max="178" width="8" style="667" customWidth="1"/>
    <col min="179" max="179" width="7.625" style="667" bestFit="1" customWidth="1"/>
    <col min="180" max="180" width="6.375" style="667" bestFit="1" customWidth="1"/>
    <col min="181" max="182" width="8" style="667" customWidth="1"/>
    <col min="183" max="183" width="5.5" style="667" customWidth="1"/>
    <col min="184" max="184" width="4.875" style="667" bestFit="1" customWidth="1"/>
    <col min="185" max="185" width="7" style="667" bestFit="1" customWidth="1"/>
    <col min="186" max="186" width="4.625" style="667" customWidth="1"/>
    <col min="187" max="187" width="4.875" style="667" bestFit="1" customWidth="1"/>
    <col min="188" max="188" width="7" style="667" bestFit="1" customWidth="1"/>
    <col min="189" max="189" width="4.625" style="667" customWidth="1"/>
    <col min="190" max="190" width="12.875" style="667" customWidth="1"/>
    <col min="191" max="191" width="6.5" style="667" bestFit="1" customWidth="1"/>
    <col min="192" max="192" width="5.125" style="667" customWidth="1"/>
    <col min="193" max="201" width="6" style="667" customWidth="1"/>
    <col min="202" max="202" width="3.125" style="667" bestFit="1" customWidth="1"/>
    <col min="203" max="203" width="4.625" style="667" bestFit="1" customWidth="1"/>
    <col min="204" max="204" width="6" style="667" customWidth="1"/>
    <col min="205" max="205" width="4.625" style="667" bestFit="1" customWidth="1"/>
    <col min="206" max="206" width="7" style="667" bestFit="1" customWidth="1"/>
    <col min="207" max="207" width="8.125" style="667" bestFit="1" customWidth="1"/>
    <col min="208" max="208" width="6" style="667" customWidth="1"/>
    <col min="209" max="209" width="4.125" style="667" customWidth="1"/>
    <col min="210" max="210" width="5.375" style="667" customWidth="1"/>
    <col min="211" max="211" width="2.125" style="667" customWidth="1"/>
    <col min="212" max="212" width="4.625" style="667" bestFit="1" customWidth="1"/>
    <col min="213" max="213" width="5.375" style="667" customWidth="1"/>
    <col min="214" max="214" width="2.125" style="667" customWidth="1"/>
    <col min="215" max="215" width="4.625" style="667" bestFit="1" customWidth="1"/>
    <col min="216" max="216" width="43.5" style="667" customWidth="1"/>
    <col min="217" max="217" width="8" style="667" customWidth="1"/>
    <col min="218" max="226" width="0" style="667" hidden="1" customWidth="1"/>
    <col min="227" max="16384" width="41.125" style="667" hidden="1"/>
  </cols>
  <sheetData>
    <row r="1" spans="1:216" ht="12" customHeight="1" thickTop="1">
      <c r="A1" s="2432" t="s">
        <v>6901</v>
      </c>
      <c r="B1" s="2451"/>
      <c r="C1" s="2326" t="s">
        <v>494</v>
      </c>
      <c r="D1" s="2326" t="s">
        <v>495</v>
      </c>
      <c r="E1" s="2326" t="s">
        <v>893</v>
      </c>
      <c r="F1" s="2326" t="s">
        <v>497</v>
      </c>
      <c r="G1" s="2326" t="s">
        <v>498</v>
      </c>
      <c r="H1" s="2463" t="s">
        <v>894</v>
      </c>
      <c r="I1" s="2300" t="s">
        <v>895</v>
      </c>
      <c r="J1" s="2300"/>
      <c r="K1" s="2454" t="s">
        <v>896</v>
      </c>
      <c r="L1" s="2455"/>
      <c r="M1" s="2456"/>
      <c r="N1" s="2324" t="s">
        <v>502</v>
      </c>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299" t="s">
        <v>897</v>
      </c>
      <c r="AP1" s="2300" t="s">
        <v>531</v>
      </c>
      <c r="AQ1" s="2438" t="s">
        <v>2230</v>
      </c>
      <c r="AR1" s="2439"/>
      <c r="AS1" s="2440"/>
      <c r="AT1" s="2447" t="s">
        <v>504</v>
      </c>
      <c r="AU1" s="2448"/>
      <c r="AV1" s="2448"/>
      <c r="AW1" s="2448"/>
      <c r="AX1" s="2448"/>
      <c r="AY1" s="2448"/>
      <c r="AZ1" s="2448"/>
      <c r="BA1" s="2448"/>
      <c r="BB1" s="2448"/>
      <c r="BC1" s="2448"/>
      <c r="BD1" s="2448"/>
      <c r="BE1" s="2448"/>
      <c r="BF1" s="2448"/>
      <c r="BG1" s="2448"/>
      <c r="BH1" s="2448"/>
      <c r="BI1" s="2448"/>
      <c r="BJ1" s="2448"/>
      <c r="BK1" s="2448"/>
      <c r="BL1" s="2448"/>
      <c r="BM1" s="2448"/>
      <c r="BN1" s="2448"/>
      <c r="BO1" s="2448"/>
      <c r="BP1" s="2448"/>
      <c r="BQ1" s="2448"/>
      <c r="BR1" s="2448"/>
      <c r="BS1" s="2448"/>
      <c r="BT1" s="2448"/>
      <c r="BU1" s="2448"/>
      <c r="BV1" s="2448"/>
      <c r="BW1" s="2448"/>
      <c r="BX1" s="2448"/>
      <c r="BY1" s="2448"/>
      <c r="BZ1" s="2448"/>
      <c r="CA1" s="2448"/>
      <c r="CB1" s="2448"/>
      <c r="CC1" s="2448"/>
      <c r="CD1" s="2448"/>
      <c r="CE1" s="2448"/>
      <c r="CF1" s="2448"/>
      <c r="CG1" s="2448"/>
      <c r="CH1" s="2448"/>
      <c r="CI1" s="2448"/>
      <c r="CJ1" s="2448"/>
      <c r="CK1" s="2448"/>
      <c r="CL1" s="2448"/>
      <c r="CM1" s="2448"/>
      <c r="CN1" s="2448"/>
      <c r="CO1" s="2449"/>
      <c r="CP1" s="2374" t="s">
        <v>505</v>
      </c>
      <c r="CQ1" s="2375"/>
      <c r="CR1" s="2375"/>
      <c r="CS1" s="2375"/>
      <c r="CT1" s="2375"/>
      <c r="CU1" s="2375"/>
      <c r="CV1" s="2375"/>
      <c r="CW1" s="2375"/>
      <c r="CX1" s="2375"/>
      <c r="CY1" s="2375"/>
      <c r="CZ1" s="2375"/>
      <c r="DA1" s="2375"/>
      <c r="DB1" s="2375"/>
      <c r="DC1" s="2375"/>
      <c r="DD1" s="2375"/>
      <c r="DE1" s="2375"/>
      <c r="DF1" s="2375"/>
      <c r="DG1" s="2375"/>
      <c r="DH1" s="2375"/>
      <c r="DI1" s="2375"/>
      <c r="DJ1" s="2375"/>
      <c r="DK1" s="2375"/>
      <c r="DL1" s="2375"/>
      <c r="DM1" s="2375"/>
      <c r="DN1" s="2375"/>
      <c r="DO1" s="2375"/>
      <c r="DP1" s="2375"/>
      <c r="DQ1" s="2375"/>
      <c r="DR1" s="2375"/>
      <c r="DS1" s="2375"/>
      <c r="DT1" s="2375"/>
      <c r="DU1" s="2375"/>
      <c r="DV1" s="2375"/>
      <c r="DW1" s="2375"/>
      <c r="DX1" s="2375"/>
      <c r="DY1" s="2375"/>
      <c r="DZ1" s="2375"/>
      <c r="EA1" s="2375"/>
      <c r="EB1" s="2375"/>
      <c r="EC1" s="2375"/>
      <c r="ED1" s="2375"/>
      <c r="EE1" s="2375"/>
      <c r="EF1" s="2375"/>
      <c r="EG1" s="2375"/>
      <c r="EH1" s="2375"/>
      <c r="EI1" s="2375"/>
      <c r="EJ1" s="2375"/>
      <c r="EK1" s="2375"/>
      <c r="EL1" s="2375"/>
      <c r="EM1" s="2376"/>
      <c r="EN1" s="2422" t="s">
        <v>506</v>
      </c>
      <c r="EO1" s="2423"/>
      <c r="EP1" s="2423"/>
      <c r="EQ1" s="2423"/>
      <c r="ER1" s="2423"/>
      <c r="ES1" s="2423"/>
      <c r="ET1" s="2423"/>
      <c r="EU1" s="2423"/>
      <c r="EV1" s="2423"/>
      <c r="EW1" s="2423"/>
      <c r="EX1" s="2423"/>
      <c r="EY1" s="2423"/>
      <c r="EZ1" s="2423"/>
      <c r="FA1" s="2423"/>
      <c r="FB1" s="2424"/>
      <c r="FC1" s="2406" t="s">
        <v>1821</v>
      </c>
      <c r="FD1" s="2407"/>
      <c r="FE1" s="2407"/>
      <c r="FF1" s="2407"/>
      <c r="FG1" s="2407"/>
      <c r="FH1" s="2407"/>
      <c r="FI1" s="2407"/>
      <c r="FJ1" s="2407"/>
      <c r="FK1" s="2407"/>
      <c r="FL1" s="2407"/>
      <c r="FM1" s="2407"/>
      <c r="FN1" s="2407"/>
      <c r="FO1" s="2407"/>
      <c r="FP1" s="2407"/>
      <c r="FQ1" s="2407"/>
      <c r="FR1" s="2407"/>
      <c r="FS1" s="2407"/>
      <c r="FT1" s="2407"/>
      <c r="FU1" s="2407"/>
      <c r="FV1" s="2407"/>
      <c r="FW1" s="2407"/>
      <c r="FX1" s="2407"/>
      <c r="FY1" s="2407"/>
      <c r="FZ1" s="2407"/>
      <c r="GA1" s="2408"/>
      <c r="GB1" s="2358" t="s">
        <v>2762</v>
      </c>
      <c r="GC1" s="2358"/>
      <c r="GD1" s="2358"/>
      <c r="GE1" s="2358"/>
      <c r="GF1" s="2358"/>
      <c r="GG1" s="2358"/>
      <c r="GH1" s="2576" t="s">
        <v>2069</v>
      </c>
      <c r="GI1" s="2573" t="s">
        <v>1823</v>
      </c>
      <c r="GJ1" s="2573"/>
      <c r="GK1" s="2573"/>
      <c r="GL1" s="2573"/>
      <c r="GM1" s="2573"/>
      <c r="GN1" s="2573"/>
      <c r="GO1" s="2573"/>
      <c r="GP1" s="2573"/>
      <c r="GQ1" s="2573"/>
      <c r="GR1" s="2573"/>
      <c r="GS1" s="2573"/>
      <c r="GT1" s="2573"/>
      <c r="GU1" s="2573"/>
      <c r="GV1" s="2573"/>
      <c r="GW1" s="2573"/>
      <c r="GX1" s="2573"/>
      <c r="GY1" s="2573"/>
      <c r="GZ1" s="2573"/>
      <c r="HA1" s="2639" t="s">
        <v>507</v>
      </c>
      <c r="HB1" s="2640"/>
      <c r="HC1" s="2640"/>
      <c r="HD1" s="2640"/>
      <c r="HE1" s="2640"/>
      <c r="HF1" s="2640"/>
      <c r="HG1" s="2640"/>
      <c r="HH1" s="2641"/>
    </row>
    <row r="2" spans="1:216" ht="12" customHeight="1">
      <c r="A2" s="2433"/>
      <c r="B2" s="2452"/>
      <c r="C2" s="2326"/>
      <c r="D2" s="2326"/>
      <c r="E2" s="2326"/>
      <c r="F2" s="2326"/>
      <c r="G2" s="2326"/>
      <c r="H2" s="2463"/>
      <c r="I2" s="2300"/>
      <c r="J2" s="2300"/>
      <c r="K2" s="2457"/>
      <c r="L2" s="2458"/>
      <c r="M2" s="2459"/>
      <c r="N2" s="2265"/>
      <c r="O2" s="2202"/>
      <c r="P2" s="2202"/>
      <c r="Q2" s="2202"/>
      <c r="R2" s="2202"/>
      <c r="S2" s="2202"/>
      <c r="T2" s="2202"/>
      <c r="U2" s="2202"/>
      <c r="V2" s="2202"/>
      <c r="W2" s="2202"/>
      <c r="X2" s="2202"/>
      <c r="Y2" s="2202"/>
      <c r="Z2" s="2202"/>
      <c r="AA2" s="2202"/>
      <c r="AB2" s="2202"/>
      <c r="AC2" s="2202"/>
      <c r="AD2" s="2202"/>
      <c r="AE2" s="2202"/>
      <c r="AF2" s="2202"/>
      <c r="AG2" s="2202"/>
      <c r="AH2" s="2202"/>
      <c r="AI2" s="2202"/>
      <c r="AJ2" s="2202"/>
      <c r="AK2" s="2202"/>
      <c r="AL2" s="2202"/>
      <c r="AM2" s="2202"/>
      <c r="AN2" s="2202"/>
      <c r="AO2" s="2259"/>
      <c r="AP2" s="2300"/>
      <c r="AQ2" s="2441"/>
      <c r="AR2" s="2442"/>
      <c r="AS2" s="2443"/>
      <c r="AT2" s="2396" t="s">
        <v>509</v>
      </c>
      <c r="AU2" s="2396"/>
      <c r="AV2" s="2396"/>
      <c r="AW2" s="2396"/>
      <c r="AX2" s="668" t="s">
        <v>899</v>
      </c>
      <c r="AY2" s="2664" t="s">
        <v>900</v>
      </c>
      <c r="AZ2" s="2664"/>
      <c r="BA2" s="2664"/>
      <c r="BB2" s="2664" t="s">
        <v>901</v>
      </c>
      <c r="BC2" s="2664"/>
      <c r="BD2" s="2664" t="s">
        <v>902</v>
      </c>
      <c r="BE2" s="2664"/>
      <c r="BF2" s="2664"/>
      <c r="BG2" s="2664"/>
      <c r="BH2" s="2664"/>
      <c r="BI2" s="2664"/>
      <c r="BJ2" s="2664" t="s">
        <v>903</v>
      </c>
      <c r="BK2" s="2664"/>
      <c r="BL2" s="2664"/>
      <c r="BM2" s="2664"/>
      <c r="BN2" s="2450" t="s">
        <v>509</v>
      </c>
      <c r="BO2" s="2450"/>
      <c r="BP2" s="2450"/>
      <c r="BQ2" s="2450"/>
      <c r="BR2" s="668" t="s">
        <v>899</v>
      </c>
      <c r="BS2" s="2447" t="s">
        <v>900</v>
      </c>
      <c r="BT2" s="2448"/>
      <c r="BU2" s="2449"/>
      <c r="BV2" s="2447" t="s">
        <v>901</v>
      </c>
      <c r="BW2" s="2448"/>
      <c r="BX2" s="2447" t="s">
        <v>902</v>
      </c>
      <c r="BY2" s="2448"/>
      <c r="BZ2" s="2448"/>
      <c r="CA2" s="2448"/>
      <c r="CB2" s="2448"/>
      <c r="CC2" s="2449"/>
      <c r="CD2" s="2395" t="s">
        <v>515</v>
      </c>
      <c r="CE2" s="2395"/>
      <c r="CF2" s="2395"/>
      <c r="CG2" s="2395"/>
      <c r="CH2" s="2395"/>
      <c r="CI2" s="2395"/>
      <c r="CJ2" s="2395"/>
      <c r="CK2" s="2395"/>
      <c r="CL2" s="2389" t="s">
        <v>516</v>
      </c>
      <c r="CM2" s="2664" t="s">
        <v>517</v>
      </c>
      <c r="CN2" s="2664"/>
      <c r="CO2" s="2389" t="s">
        <v>518</v>
      </c>
      <c r="CP2" s="2384" t="s">
        <v>509</v>
      </c>
      <c r="CQ2" s="2384"/>
      <c r="CR2" s="2384"/>
      <c r="CS2" s="2384"/>
      <c r="CT2" s="669" t="s">
        <v>899</v>
      </c>
      <c r="CU2" s="2665" t="s">
        <v>900</v>
      </c>
      <c r="CV2" s="2665"/>
      <c r="CW2" s="2665"/>
      <c r="CX2" s="2665" t="s">
        <v>901</v>
      </c>
      <c r="CY2" s="2665"/>
      <c r="CZ2" s="2665" t="s">
        <v>902</v>
      </c>
      <c r="DA2" s="2665"/>
      <c r="DB2" s="2665"/>
      <c r="DC2" s="2665"/>
      <c r="DD2" s="2665"/>
      <c r="DE2" s="2665"/>
      <c r="DF2" s="2665" t="s">
        <v>903</v>
      </c>
      <c r="DG2" s="2665"/>
      <c r="DH2" s="2665"/>
      <c r="DI2" s="2665"/>
      <c r="DJ2" s="2384" t="s">
        <v>509</v>
      </c>
      <c r="DK2" s="2384"/>
      <c r="DL2" s="2384"/>
      <c r="DM2" s="2384"/>
      <c r="DN2" s="2374" t="s">
        <v>899</v>
      </c>
      <c r="DO2" s="2376"/>
      <c r="DP2" s="2665" t="s">
        <v>900</v>
      </c>
      <c r="DQ2" s="2665"/>
      <c r="DR2" s="2665"/>
      <c r="DS2" s="2427" t="s">
        <v>1635</v>
      </c>
      <c r="DT2" s="2428"/>
      <c r="DU2" s="2374" t="s">
        <v>902</v>
      </c>
      <c r="DV2" s="2375"/>
      <c r="DW2" s="2375"/>
      <c r="DX2" s="2375"/>
      <c r="DY2" s="2375"/>
      <c r="DZ2" s="2375"/>
      <c r="EA2" s="2376"/>
      <c r="EB2" s="2363" t="s">
        <v>515</v>
      </c>
      <c r="EC2" s="2363"/>
      <c r="ED2" s="2363"/>
      <c r="EE2" s="2363"/>
      <c r="EF2" s="2363"/>
      <c r="EG2" s="2363"/>
      <c r="EH2" s="2363"/>
      <c r="EI2" s="2363"/>
      <c r="EJ2" s="2377" t="s">
        <v>516</v>
      </c>
      <c r="EK2" s="2665" t="s">
        <v>517</v>
      </c>
      <c r="EL2" s="2665"/>
      <c r="EM2" s="2648" t="s">
        <v>518</v>
      </c>
      <c r="EN2" s="2364" t="s">
        <v>509</v>
      </c>
      <c r="EO2" s="2364"/>
      <c r="EP2" s="2364"/>
      <c r="EQ2" s="2364"/>
      <c r="ER2" s="2425" t="s">
        <v>1634</v>
      </c>
      <c r="ES2" s="2425" t="s">
        <v>1635</v>
      </c>
      <c r="ET2" s="2425" t="s">
        <v>1636</v>
      </c>
      <c r="EU2" s="2425" t="s">
        <v>1637</v>
      </c>
      <c r="EV2" s="2365" t="s">
        <v>515</v>
      </c>
      <c r="EW2" s="2365"/>
      <c r="EX2" s="2365"/>
      <c r="EY2" s="2365"/>
      <c r="EZ2" s="2425" t="s">
        <v>516</v>
      </c>
      <c r="FA2" s="2663" t="s">
        <v>517</v>
      </c>
      <c r="FB2" s="2429" t="s">
        <v>518</v>
      </c>
      <c r="FC2" s="2366" t="s">
        <v>1824</v>
      </c>
      <c r="FD2" s="2367"/>
      <c r="FE2" s="2367"/>
      <c r="FF2" s="2406" t="s">
        <v>532</v>
      </c>
      <c r="FG2" s="2407"/>
      <c r="FH2" s="2407"/>
      <c r="FI2" s="2407"/>
      <c r="FJ2" s="2407"/>
      <c r="FK2" s="2407"/>
      <c r="FL2" s="2407"/>
      <c r="FM2" s="2407"/>
      <c r="FN2" s="2408"/>
      <c r="FO2" s="2366" t="s">
        <v>1824</v>
      </c>
      <c r="FP2" s="2367"/>
      <c r="FQ2" s="2367"/>
      <c r="FR2" s="2406" t="s">
        <v>51</v>
      </c>
      <c r="FS2" s="2407"/>
      <c r="FT2" s="2407"/>
      <c r="FU2" s="2407"/>
      <c r="FV2" s="2407"/>
      <c r="FW2" s="2407"/>
      <c r="FX2" s="2407"/>
      <c r="FY2" s="2407"/>
      <c r="FZ2" s="2408"/>
      <c r="GA2" s="2355" t="s">
        <v>518</v>
      </c>
      <c r="GB2" s="2358" t="s">
        <v>2763</v>
      </c>
      <c r="GC2" s="2358"/>
      <c r="GD2" s="2358"/>
      <c r="GE2" s="2358" t="s">
        <v>2764</v>
      </c>
      <c r="GF2" s="2358"/>
      <c r="GG2" s="2358"/>
      <c r="GH2" s="2577"/>
      <c r="GI2" s="2629" t="s">
        <v>564</v>
      </c>
      <c r="GJ2" s="2629" t="s">
        <v>562</v>
      </c>
      <c r="GK2" s="2573" t="s">
        <v>1825</v>
      </c>
      <c r="GL2" s="2573"/>
      <c r="GM2" s="2573" t="s">
        <v>1826</v>
      </c>
      <c r="GN2" s="2573"/>
      <c r="GO2" s="2573"/>
      <c r="GP2" s="2573"/>
      <c r="GQ2" s="2573"/>
      <c r="GR2" s="2573"/>
      <c r="GS2" s="2573"/>
      <c r="GT2" s="2573"/>
      <c r="GU2" s="2573"/>
      <c r="GV2" s="2573"/>
      <c r="GW2" s="2573"/>
      <c r="GX2" s="2573"/>
      <c r="GY2" s="2573"/>
      <c r="GZ2" s="2573"/>
      <c r="HA2" s="2642"/>
      <c r="HB2" s="2643"/>
      <c r="HC2" s="2643"/>
      <c r="HD2" s="2643"/>
      <c r="HE2" s="2643"/>
      <c r="HF2" s="2643"/>
      <c r="HG2" s="2643"/>
      <c r="HH2" s="2644"/>
    </row>
    <row r="3" spans="1:216" ht="12" customHeight="1" thickBot="1">
      <c r="A3" s="2434"/>
      <c r="B3" s="2452"/>
      <c r="C3" s="2326"/>
      <c r="D3" s="2326"/>
      <c r="E3" s="2326"/>
      <c r="F3" s="2326"/>
      <c r="G3" s="2326"/>
      <c r="H3" s="2463"/>
      <c r="I3" s="2300"/>
      <c r="J3" s="2300"/>
      <c r="K3" s="2457"/>
      <c r="L3" s="2458"/>
      <c r="M3" s="2459"/>
      <c r="N3" s="2259" t="s">
        <v>2483</v>
      </c>
      <c r="O3" s="2261" t="s">
        <v>1827</v>
      </c>
      <c r="P3" s="2261" t="s">
        <v>1828</v>
      </c>
      <c r="Q3" s="2263" t="s">
        <v>2484</v>
      </c>
      <c r="R3" s="2264"/>
      <c r="S3" s="2266" t="s">
        <v>2485</v>
      </c>
      <c r="T3" s="2266" t="s">
        <v>2486</v>
      </c>
      <c r="U3" s="2464" t="s">
        <v>2487</v>
      </c>
      <c r="V3" s="2465"/>
      <c r="W3" s="2268" t="s">
        <v>2488</v>
      </c>
      <c r="X3" s="2269"/>
      <c r="Y3" s="2265" t="s">
        <v>2489</v>
      </c>
      <c r="Z3" s="2202"/>
      <c r="AA3" s="2202"/>
      <c r="AB3" s="2202"/>
      <c r="AC3" s="2202"/>
      <c r="AD3" s="2202"/>
      <c r="AE3" s="2202"/>
      <c r="AF3" s="2203"/>
      <c r="AG3" s="2265" t="s">
        <v>2490</v>
      </c>
      <c r="AH3" s="2202"/>
      <c r="AI3" s="2202"/>
      <c r="AJ3" s="2202"/>
      <c r="AK3" s="2202"/>
      <c r="AL3" s="2202"/>
      <c r="AM3" s="2202"/>
      <c r="AN3" s="2203"/>
      <c r="AO3" s="2259"/>
      <c r="AP3" s="2300"/>
      <c r="AQ3" s="2441"/>
      <c r="AR3" s="2442"/>
      <c r="AS3" s="2443"/>
      <c r="AT3" s="2396" t="s">
        <v>532</v>
      </c>
      <c r="AU3" s="2396"/>
      <c r="AV3" s="2396"/>
      <c r="AW3" s="2396"/>
      <c r="AX3" s="2397" t="s">
        <v>912</v>
      </c>
      <c r="AY3" s="2399" t="s">
        <v>913</v>
      </c>
      <c r="AZ3" s="2401" t="s">
        <v>1638</v>
      </c>
      <c r="BA3" s="2401" t="s">
        <v>1833</v>
      </c>
      <c r="BB3" s="2401" t="s">
        <v>916</v>
      </c>
      <c r="BC3" s="2401" t="s">
        <v>1635</v>
      </c>
      <c r="BD3" s="2415" t="s">
        <v>1640</v>
      </c>
      <c r="BE3" s="2415"/>
      <c r="BF3" s="2664" t="s">
        <v>539</v>
      </c>
      <c r="BG3" s="2664"/>
      <c r="BH3" s="2664" t="s">
        <v>540</v>
      </c>
      <c r="BI3" s="2664"/>
      <c r="BJ3" s="2402" t="s">
        <v>1834</v>
      </c>
      <c r="BK3" s="2402"/>
      <c r="BL3" s="2403" t="s">
        <v>1835</v>
      </c>
      <c r="BM3" s="2403"/>
      <c r="BN3" s="2450" t="s">
        <v>911</v>
      </c>
      <c r="BO3" s="2450"/>
      <c r="BP3" s="2450"/>
      <c r="BQ3" s="2450"/>
      <c r="BR3" s="2404" t="s">
        <v>912</v>
      </c>
      <c r="BS3" s="2401" t="s">
        <v>913</v>
      </c>
      <c r="BT3" s="2401" t="s">
        <v>1638</v>
      </c>
      <c r="BU3" s="2401" t="s">
        <v>1833</v>
      </c>
      <c r="BV3" s="2401" t="s">
        <v>1493</v>
      </c>
      <c r="BW3" s="2401" t="s">
        <v>1635</v>
      </c>
      <c r="BX3" s="2416" t="s">
        <v>1640</v>
      </c>
      <c r="BY3" s="2417"/>
      <c r="BZ3" s="2420" t="s">
        <v>539</v>
      </c>
      <c r="CA3" s="2420"/>
      <c r="CB3" s="2664" t="s">
        <v>540</v>
      </c>
      <c r="CC3" s="2664"/>
      <c r="CD3" s="2395" t="s">
        <v>544</v>
      </c>
      <c r="CE3" s="2395"/>
      <c r="CF3" s="2395"/>
      <c r="CG3" s="2395"/>
      <c r="CH3" s="2395" t="s">
        <v>545</v>
      </c>
      <c r="CI3" s="2395"/>
      <c r="CJ3" s="2395"/>
      <c r="CK3" s="2395"/>
      <c r="CL3" s="2390"/>
      <c r="CM3" s="2664"/>
      <c r="CN3" s="2664"/>
      <c r="CO3" s="2390"/>
      <c r="CP3" s="2384" t="s">
        <v>532</v>
      </c>
      <c r="CQ3" s="2384"/>
      <c r="CR3" s="2384"/>
      <c r="CS3" s="2384"/>
      <c r="CT3" s="2665" t="s">
        <v>912</v>
      </c>
      <c r="CU3" s="2377" t="s">
        <v>913</v>
      </c>
      <c r="CV3" s="2377" t="s">
        <v>1638</v>
      </c>
      <c r="CW3" s="2377" t="s">
        <v>1833</v>
      </c>
      <c r="CX3" s="2377" t="s">
        <v>1493</v>
      </c>
      <c r="CY3" s="2377" t="s">
        <v>1635</v>
      </c>
      <c r="CZ3" s="2377" t="s">
        <v>1640</v>
      </c>
      <c r="DA3" s="2377"/>
      <c r="DB3" s="2665" t="s">
        <v>539</v>
      </c>
      <c r="DC3" s="2665"/>
      <c r="DD3" s="2665" t="s">
        <v>540</v>
      </c>
      <c r="DE3" s="2665"/>
      <c r="DF3" s="2421" t="s">
        <v>1834</v>
      </c>
      <c r="DG3" s="2421"/>
      <c r="DH3" s="2421" t="s">
        <v>1836</v>
      </c>
      <c r="DI3" s="2421"/>
      <c r="DJ3" s="2384" t="s">
        <v>1837</v>
      </c>
      <c r="DK3" s="2384"/>
      <c r="DL3" s="2384"/>
      <c r="DM3" s="2384"/>
      <c r="DN3" s="2385" t="s">
        <v>1838</v>
      </c>
      <c r="DO3" s="2665" t="s">
        <v>912</v>
      </c>
      <c r="DP3" s="2377" t="s">
        <v>913</v>
      </c>
      <c r="DQ3" s="2377" t="s">
        <v>1638</v>
      </c>
      <c r="DR3" s="2377" t="s">
        <v>1833</v>
      </c>
      <c r="DS3" s="2377" t="s">
        <v>1493</v>
      </c>
      <c r="DT3" s="2377" t="s">
        <v>1635</v>
      </c>
      <c r="DU3" s="2378" t="s">
        <v>1839</v>
      </c>
      <c r="DV3" s="2377" t="s">
        <v>1640</v>
      </c>
      <c r="DW3" s="2377"/>
      <c r="DX3" s="2665" t="s">
        <v>539</v>
      </c>
      <c r="DY3" s="2665"/>
      <c r="DZ3" s="2665" t="s">
        <v>540</v>
      </c>
      <c r="EA3" s="2665"/>
      <c r="EB3" s="2363" t="s">
        <v>544</v>
      </c>
      <c r="EC3" s="2363"/>
      <c r="ED3" s="2363"/>
      <c r="EE3" s="2363"/>
      <c r="EF3" s="2363" t="s">
        <v>545</v>
      </c>
      <c r="EG3" s="2363"/>
      <c r="EH3" s="2363"/>
      <c r="EI3" s="2363"/>
      <c r="EJ3" s="2377"/>
      <c r="EK3" s="2665"/>
      <c r="EL3" s="2665"/>
      <c r="EM3" s="2648"/>
      <c r="EN3" s="2364" t="s">
        <v>532</v>
      </c>
      <c r="EO3" s="2364"/>
      <c r="EP3" s="2364"/>
      <c r="EQ3" s="2364"/>
      <c r="ER3" s="2425"/>
      <c r="ES3" s="2425"/>
      <c r="ET3" s="2425"/>
      <c r="EU3" s="2425"/>
      <c r="EV3" s="2365" t="s">
        <v>921</v>
      </c>
      <c r="EW3" s="2365"/>
      <c r="EX3" s="2365"/>
      <c r="EY3" s="2365"/>
      <c r="EZ3" s="2425"/>
      <c r="FA3" s="2663"/>
      <c r="FB3" s="2430"/>
      <c r="FC3" s="2366" t="s">
        <v>1840</v>
      </c>
      <c r="FD3" s="2367"/>
      <c r="FE3" s="2368"/>
      <c r="FF3" s="670"/>
      <c r="FG3" s="2369" t="s">
        <v>1841</v>
      </c>
      <c r="FH3" s="2370"/>
      <c r="FI3" s="2370"/>
      <c r="FJ3" s="2371"/>
      <c r="FK3" s="2369" t="s">
        <v>1842</v>
      </c>
      <c r="FL3" s="2370"/>
      <c r="FM3" s="2370"/>
      <c r="FN3" s="2371"/>
      <c r="FO3" s="2366" t="s">
        <v>1843</v>
      </c>
      <c r="FP3" s="2367"/>
      <c r="FQ3" s="2368"/>
      <c r="FR3" s="670"/>
      <c r="FS3" s="2369" t="s">
        <v>1841</v>
      </c>
      <c r="FT3" s="2370"/>
      <c r="FU3" s="2370"/>
      <c r="FV3" s="2371"/>
      <c r="FW3" s="2369" t="s">
        <v>1842</v>
      </c>
      <c r="FX3" s="2370"/>
      <c r="FY3" s="2370"/>
      <c r="FZ3" s="2371"/>
      <c r="GA3" s="2356"/>
      <c r="GB3" s="2358"/>
      <c r="GC3" s="2358"/>
      <c r="GD3" s="2358"/>
      <c r="GE3" s="2358"/>
      <c r="GF3" s="2358"/>
      <c r="GG3" s="2358"/>
      <c r="GH3" s="2577"/>
      <c r="GI3" s="2629"/>
      <c r="GJ3" s="2629"/>
      <c r="GK3" s="2573"/>
      <c r="GL3" s="2573"/>
      <c r="GM3" s="2573" t="s">
        <v>51</v>
      </c>
      <c r="GN3" s="2573"/>
      <c r="GO3" s="2573"/>
      <c r="GP3" s="2573"/>
      <c r="GQ3" s="2573"/>
      <c r="GR3" s="2573"/>
      <c r="GS3" s="2573"/>
      <c r="GT3" s="2573" t="s">
        <v>1844</v>
      </c>
      <c r="GU3" s="2573"/>
      <c r="GV3" s="2573"/>
      <c r="GW3" s="2573"/>
      <c r="GX3" s="2573"/>
      <c r="GY3" s="2573"/>
      <c r="GZ3" s="2573"/>
      <c r="HA3" s="2645"/>
      <c r="HB3" s="2646"/>
      <c r="HC3" s="2646"/>
      <c r="HD3" s="2646"/>
      <c r="HE3" s="2646"/>
      <c r="HF3" s="2646"/>
      <c r="HG3" s="2646"/>
      <c r="HH3" s="2647"/>
    </row>
    <row r="4" spans="1:216" ht="13.5" customHeight="1" thickTop="1">
      <c r="A4" s="2297" t="s">
        <v>1490</v>
      </c>
      <c r="B4" s="2452"/>
      <c r="C4" s="2326"/>
      <c r="D4" s="2326"/>
      <c r="E4" s="2326"/>
      <c r="F4" s="2326"/>
      <c r="G4" s="2326"/>
      <c r="H4" s="2463"/>
      <c r="I4" s="2300"/>
      <c r="J4" s="2300"/>
      <c r="K4" s="2460"/>
      <c r="L4" s="2461"/>
      <c r="M4" s="2462"/>
      <c r="N4" s="2259"/>
      <c r="O4" s="2261"/>
      <c r="P4" s="2261"/>
      <c r="Q4" s="2265"/>
      <c r="R4" s="2203"/>
      <c r="S4" s="2266"/>
      <c r="T4" s="2266"/>
      <c r="U4" s="2466"/>
      <c r="V4" s="2467"/>
      <c r="W4" s="2270"/>
      <c r="X4" s="2271"/>
      <c r="Y4" s="2199" t="s">
        <v>1845</v>
      </c>
      <c r="Z4" s="2200"/>
      <c r="AA4" s="2199" t="s">
        <v>1846</v>
      </c>
      <c r="AB4" s="2201"/>
      <c r="AC4" s="2200"/>
      <c r="AD4" s="2202" t="s">
        <v>1847</v>
      </c>
      <c r="AE4" s="2202"/>
      <c r="AF4" s="2203"/>
      <c r="AG4" s="2199" t="s">
        <v>1845</v>
      </c>
      <c r="AH4" s="2200"/>
      <c r="AI4" s="2199" t="s">
        <v>1846</v>
      </c>
      <c r="AJ4" s="2201"/>
      <c r="AK4" s="2200"/>
      <c r="AL4" s="2199" t="s">
        <v>1847</v>
      </c>
      <c r="AM4" s="2201"/>
      <c r="AN4" s="2200"/>
      <c r="AO4" s="2259"/>
      <c r="AP4" s="2300"/>
      <c r="AQ4" s="2444"/>
      <c r="AR4" s="2445"/>
      <c r="AS4" s="2446"/>
      <c r="AT4" s="2396"/>
      <c r="AU4" s="2396"/>
      <c r="AV4" s="2396"/>
      <c r="AW4" s="2396"/>
      <c r="AX4" s="2398"/>
      <c r="AY4" s="2400"/>
      <c r="AZ4" s="2399"/>
      <c r="BA4" s="2399"/>
      <c r="BB4" s="2399"/>
      <c r="BC4" s="2399"/>
      <c r="BD4" s="2415"/>
      <c r="BE4" s="2415"/>
      <c r="BF4" s="2664"/>
      <c r="BG4" s="2664"/>
      <c r="BH4" s="2664"/>
      <c r="BI4" s="2664"/>
      <c r="BJ4" s="2402"/>
      <c r="BK4" s="2402"/>
      <c r="BL4" s="2403"/>
      <c r="BM4" s="2403"/>
      <c r="BN4" s="2450"/>
      <c r="BO4" s="2450"/>
      <c r="BP4" s="2450"/>
      <c r="BQ4" s="2450"/>
      <c r="BR4" s="2405"/>
      <c r="BS4" s="2399"/>
      <c r="BT4" s="2399"/>
      <c r="BU4" s="2399"/>
      <c r="BV4" s="2399"/>
      <c r="BW4" s="2399"/>
      <c r="BX4" s="2418"/>
      <c r="BY4" s="2419"/>
      <c r="BZ4" s="2420"/>
      <c r="CA4" s="2420"/>
      <c r="CB4" s="2664"/>
      <c r="CC4" s="2664"/>
      <c r="CD4" s="2664" t="s">
        <v>556</v>
      </c>
      <c r="CE4" s="2664"/>
      <c r="CF4" s="2664" t="s">
        <v>1848</v>
      </c>
      <c r="CG4" s="2664"/>
      <c r="CH4" s="2664" t="s">
        <v>556</v>
      </c>
      <c r="CI4" s="2664"/>
      <c r="CJ4" s="2664" t="s">
        <v>1848</v>
      </c>
      <c r="CK4" s="2664"/>
      <c r="CL4" s="2390"/>
      <c r="CM4" s="2664"/>
      <c r="CN4" s="2664"/>
      <c r="CO4" s="2390"/>
      <c r="CP4" s="2384"/>
      <c r="CQ4" s="2384"/>
      <c r="CR4" s="2384"/>
      <c r="CS4" s="2384"/>
      <c r="CT4" s="2665"/>
      <c r="CU4" s="2377"/>
      <c r="CV4" s="2377"/>
      <c r="CW4" s="2377"/>
      <c r="CX4" s="2377"/>
      <c r="CY4" s="2377"/>
      <c r="CZ4" s="2377"/>
      <c r="DA4" s="2377"/>
      <c r="DB4" s="2665"/>
      <c r="DC4" s="2665"/>
      <c r="DD4" s="2665"/>
      <c r="DE4" s="2665"/>
      <c r="DF4" s="2421"/>
      <c r="DG4" s="2421"/>
      <c r="DH4" s="2421"/>
      <c r="DI4" s="2421"/>
      <c r="DJ4" s="2384"/>
      <c r="DK4" s="2384"/>
      <c r="DL4" s="2384"/>
      <c r="DM4" s="2384"/>
      <c r="DN4" s="2386"/>
      <c r="DO4" s="2388"/>
      <c r="DP4" s="2378"/>
      <c r="DQ4" s="2378"/>
      <c r="DR4" s="2378"/>
      <c r="DS4" s="2378"/>
      <c r="DT4" s="2378"/>
      <c r="DU4" s="2382"/>
      <c r="DV4" s="2377"/>
      <c r="DW4" s="2377"/>
      <c r="DX4" s="2665"/>
      <c r="DY4" s="2665"/>
      <c r="DZ4" s="2665"/>
      <c r="EA4" s="2665"/>
      <c r="EB4" s="2665" t="s">
        <v>556</v>
      </c>
      <c r="EC4" s="2665"/>
      <c r="ED4" s="2662" t="s">
        <v>1848</v>
      </c>
      <c r="EE4" s="2662"/>
      <c r="EF4" s="2665" t="s">
        <v>556</v>
      </c>
      <c r="EG4" s="2665"/>
      <c r="EH4" s="2662" t="s">
        <v>1848</v>
      </c>
      <c r="EI4" s="2662"/>
      <c r="EJ4" s="2377"/>
      <c r="EK4" s="2665"/>
      <c r="EL4" s="2665"/>
      <c r="EM4" s="2648"/>
      <c r="EN4" s="2364"/>
      <c r="EO4" s="2364"/>
      <c r="EP4" s="2364"/>
      <c r="EQ4" s="2364"/>
      <c r="ER4" s="2426"/>
      <c r="ES4" s="2426"/>
      <c r="ET4" s="2426"/>
      <c r="EU4" s="2426"/>
      <c r="EV4" s="2663" t="s">
        <v>556</v>
      </c>
      <c r="EW4" s="2663"/>
      <c r="EX4" s="2663" t="s">
        <v>1848</v>
      </c>
      <c r="EY4" s="2663"/>
      <c r="EZ4" s="2425"/>
      <c r="FA4" s="2663"/>
      <c r="FB4" s="2430"/>
      <c r="FC4" s="2350" t="s">
        <v>1849</v>
      </c>
      <c r="FD4" s="2350" t="s">
        <v>2240</v>
      </c>
      <c r="FE4" s="2350" t="s">
        <v>1850</v>
      </c>
      <c r="FF4" s="670" t="s">
        <v>1851</v>
      </c>
      <c r="FG4" s="999" t="s">
        <v>913</v>
      </c>
      <c r="FH4" s="999" t="s">
        <v>1852</v>
      </c>
      <c r="FI4" s="2352" t="s">
        <v>1853</v>
      </c>
      <c r="FJ4" s="2352" t="s">
        <v>1854</v>
      </c>
      <c r="FK4" s="993" t="s">
        <v>913</v>
      </c>
      <c r="FL4" s="993" t="s">
        <v>1852</v>
      </c>
      <c r="FM4" s="2352" t="s">
        <v>1853</v>
      </c>
      <c r="FN4" s="2352" t="s">
        <v>1854</v>
      </c>
      <c r="FO4" s="2350" t="s">
        <v>1849</v>
      </c>
      <c r="FP4" s="2350" t="s">
        <v>2240</v>
      </c>
      <c r="FQ4" s="2350" t="s">
        <v>1850</v>
      </c>
      <c r="FR4" s="670" t="s">
        <v>1851</v>
      </c>
      <c r="FS4" s="993" t="s">
        <v>913</v>
      </c>
      <c r="FT4" s="993" t="s">
        <v>1852</v>
      </c>
      <c r="FU4" s="2579" t="s">
        <v>1853</v>
      </c>
      <c r="FV4" s="2579" t="s">
        <v>1854</v>
      </c>
      <c r="FW4" s="993" t="s">
        <v>913</v>
      </c>
      <c r="FX4" s="993" t="s">
        <v>1852</v>
      </c>
      <c r="FY4" s="2579" t="s">
        <v>1853</v>
      </c>
      <c r="FZ4" s="2579" t="s">
        <v>1854</v>
      </c>
      <c r="GA4" s="2356"/>
      <c r="GB4" s="2358"/>
      <c r="GC4" s="2358"/>
      <c r="GD4" s="2358"/>
      <c r="GE4" s="2358"/>
      <c r="GF4" s="2358"/>
      <c r="GG4" s="2358"/>
      <c r="GH4" s="2577"/>
      <c r="GI4" s="2629"/>
      <c r="GJ4" s="2629"/>
      <c r="GK4" s="2573" t="s">
        <v>51</v>
      </c>
      <c r="GL4" s="2573" t="s">
        <v>1844</v>
      </c>
      <c r="GM4" s="2573" t="s">
        <v>1855</v>
      </c>
      <c r="GN4" s="2573"/>
      <c r="GO4" s="2573"/>
      <c r="GP4" s="2573" t="s">
        <v>1856</v>
      </c>
      <c r="GQ4" s="2573"/>
      <c r="GR4" s="2573"/>
      <c r="GS4" s="2573"/>
      <c r="GT4" s="2573" t="s">
        <v>1855</v>
      </c>
      <c r="GU4" s="2573"/>
      <c r="GV4" s="2573"/>
      <c r="GW4" s="2573" t="s">
        <v>1856</v>
      </c>
      <c r="GX4" s="2573"/>
      <c r="GY4" s="2573"/>
      <c r="GZ4" s="2573"/>
      <c r="HA4" s="2602" t="s">
        <v>1857</v>
      </c>
      <c r="HB4" s="2605" t="s">
        <v>922</v>
      </c>
      <c r="HC4" s="2606"/>
      <c r="HD4" s="2607"/>
      <c r="HE4" s="2605" t="s">
        <v>923</v>
      </c>
      <c r="HF4" s="2606"/>
      <c r="HG4" s="2607"/>
      <c r="HH4" s="2602" t="s">
        <v>518</v>
      </c>
    </row>
    <row r="5" spans="1:216" ht="24" customHeight="1">
      <c r="A5" s="2298"/>
      <c r="B5" s="2453"/>
      <c r="C5" s="2326"/>
      <c r="D5" s="2326"/>
      <c r="E5" s="2326"/>
      <c r="F5" s="2326"/>
      <c r="G5" s="2326"/>
      <c r="H5" s="2463"/>
      <c r="I5" s="2300"/>
      <c r="J5" s="2300"/>
      <c r="K5" s="398" t="s">
        <v>1858</v>
      </c>
      <c r="L5" s="398" t="s">
        <v>1859</v>
      </c>
      <c r="M5" s="398" t="s">
        <v>525</v>
      </c>
      <c r="N5" s="2260"/>
      <c r="O5" s="2262"/>
      <c r="P5" s="2262"/>
      <c r="Q5" s="671" t="s">
        <v>532</v>
      </c>
      <c r="R5" s="671" t="s">
        <v>51</v>
      </c>
      <c r="S5" s="2267"/>
      <c r="T5" s="2267"/>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60"/>
      <c r="AP5" s="2300"/>
      <c r="AQ5" s="675" t="s">
        <v>561</v>
      </c>
      <c r="AR5" s="675" t="s">
        <v>562</v>
      </c>
      <c r="AS5" s="676" t="s">
        <v>563</v>
      </c>
      <c r="AT5" s="677" t="s">
        <v>564</v>
      </c>
      <c r="AU5" s="677" t="s">
        <v>562</v>
      </c>
      <c r="AV5" s="677" t="s">
        <v>563</v>
      </c>
      <c r="AW5" s="677"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832"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91"/>
      <c r="CM5" s="668" t="s">
        <v>558</v>
      </c>
      <c r="CN5" s="668" t="s">
        <v>51</v>
      </c>
      <c r="CO5" s="2391"/>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82" t="s">
        <v>937</v>
      </c>
      <c r="DC5" s="682" t="s">
        <v>938</v>
      </c>
      <c r="DD5" s="682" t="s">
        <v>937</v>
      </c>
      <c r="DE5" s="682" t="s">
        <v>938</v>
      </c>
      <c r="DF5" s="981" t="s">
        <v>1642</v>
      </c>
      <c r="DG5" s="981" t="s">
        <v>1643</v>
      </c>
      <c r="DH5" s="981" t="s">
        <v>1642</v>
      </c>
      <c r="DI5" s="981" t="s">
        <v>1643</v>
      </c>
      <c r="DJ5" s="681" t="s">
        <v>564</v>
      </c>
      <c r="DK5" s="681" t="s">
        <v>562</v>
      </c>
      <c r="DL5" s="681" t="s">
        <v>563</v>
      </c>
      <c r="DM5" s="834" t="s">
        <v>928</v>
      </c>
      <c r="DN5" s="2387"/>
      <c r="DO5" s="683" t="s">
        <v>944</v>
      </c>
      <c r="DP5" s="683" t="s">
        <v>945</v>
      </c>
      <c r="DQ5" s="683" t="s">
        <v>945</v>
      </c>
      <c r="DR5" s="683" t="s">
        <v>946</v>
      </c>
      <c r="DS5" s="684" t="s">
        <v>1867</v>
      </c>
      <c r="DT5" s="683" t="s">
        <v>947</v>
      </c>
      <c r="DU5" s="2383"/>
      <c r="DV5" s="669" t="s">
        <v>935</v>
      </c>
      <c r="DW5" s="669" t="s">
        <v>936</v>
      </c>
      <c r="DX5" s="682" t="s">
        <v>937</v>
      </c>
      <c r="DY5" s="682" t="s">
        <v>938</v>
      </c>
      <c r="DZ5" s="682" t="s">
        <v>937</v>
      </c>
      <c r="EA5" s="682" t="s">
        <v>938</v>
      </c>
      <c r="EB5" s="669" t="s">
        <v>565</v>
      </c>
      <c r="EC5" s="669" t="s">
        <v>566</v>
      </c>
      <c r="ED5" s="669" t="s">
        <v>565</v>
      </c>
      <c r="EE5" s="669" t="s">
        <v>566</v>
      </c>
      <c r="EF5" s="669" t="s">
        <v>565</v>
      </c>
      <c r="EG5" s="669" t="s">
        <v>566</v>
      </c>
      <c r="EH5" s="669" t="s">
        <v>565</v>
      </c>
      <c r="EI5" s="669" t="s">
        <v>566</v>
      </c>
      <c r="EJ5" s="2377"/>
      <c r="EK5" s="669" t="s">
        <v>558</v>
      </c>
      <c r="EL5" s="669" t="s">
        <v>51</v>
      </c>
      <c r="EM5" s="2648"/>
      <c r="EN5" s="685" t="s">
        <v>564</v>
      </c>
      <c r="EO5" s="685" t="s">
        <v>562</v>
      </c>
      <c r="EP5" s="685" t="s">
        <v>563</v>
      </c>
      <c r="EQ5" s="835" t="s">
        <v>928</v>
      </c>
      <c r="ER5" s="686" t="s">
        <v>948</v>
      </c>
      <c r="ES5" s="686" t="s">
        <v>947</v>
      </c>
      <c r="ET5" s="686" t="s">
        <v>945</v>
      </c>
      <c r="EU5" s="686" t="s">
        <v>945</v>
      </c>
      <c r="EV5" s="687" t="s">
        <v>565</v>
      </c>
      <c r="EW5" s="687" t="s">
        <v>566</v>
      </c>
      <c r="EX5" s="687" t="s">
        <v>565</v>
      </c>
      <c r="EY5" s="687" t="s">
        <v>566</v>
      </c>
      <c r="EZ5" s="2425"/>
      <c r="FA5" s="687" t="s">
        <v>51</v>
      </c>
      <c r="FB5" s="2431"/>
      <c r="FC5" s="2351"/>
      <c r="FD5" s="2351"/>
      <c r="FE5" s="2351"/>
      <c r="FF5" s="688" t="s">
        <v>1869</v>
      </c>
      <c r="FG5" s="688" t="s">
        <v>1870</v>
      </c>
      <c r="FH5" s="688" t="s">
        <v>1870</v>
      </c>
      <c r="FI5" s="2353"/>
      <c r="FJ5" s="2353"/>
      <c r="FK5" s="688" t="s">
        <v>1870</v>
      </c>
      <c r="FL5" s="688" t="s">
        <v>1870</v>
      </c>
      <c r="FM5" s="2353"/>
      <c r="FN5" s="2353"/>
      <c r="FO5" s="2351"/>
      <c r="FP5" s="2351"/>
      <c r="FQ5" s="2351"/>
      <c r="FR5" s="688" t="s">
        <v>1869</v>
      </c>
      <c r="FS5" s="688" t="s">
        <v>1870</v>
      </c>
      <c r="FT5" s="688" t="s">
        <v>1870</v>
      </c>
      <c r="FU5" s="2581"/>
      <c r="FV5" s="2581"/>
      <c r="FW5" s="688" t="s">
        <v>1870</v>
      </c>
      <c r="FX5" s="688" t="s">
        <v>1870</v>
      </c>
      <c r="FY5" s="2581"/>
      <c r="FZ5" s="2581"/>
      <c r="GA5" s="2357"/>
      <c r="GB5" s="690" t="s">
        <v>2765</v>
      </c>
      <c r="GC5" s="690" t="s">
        <v>2766</v>
      </c>
      <c r="GD5" s="1004" t="s">
        <v>518</v>
      </c>
      <c r="GE5" s="690" t="s">
        <v>2765</v>
      </c>
      <c r="GF5" s="690" t="s">
        <v>2766</v>
      </c>
      <c r="GG5" s="1004" t="s">
        <v>518</v>
      </c>
      <c r="GH5" s="2578"/>
      <c r="GI5" s="2629"/>
      <c r="GJ5" s="2629"/>
      <c r="GK5" s="2573"/>
      <c r="GL5" s="2573"/>
      <c r="GM5" s="691" t="s">
        <v>1871</v>
      </c>
      <c r="GN5" s="692" t="s">
        <v>1872</v>
      </c>
      <c r="GO5" s="692" t="s">
        <v>2241</v>
      </c>
      <c r="GP5" s="691" t="s">
        <v>1873</v>
      </c>
      <c r="GQ5" s="691" t="s">
        <v>1874</v>
      </c>
      <c r="GR5" s="692" t="s">
        <v>1872</v>
      </c>
      <c r="GS5" s="691" t="s">
        <v>2241</v>
      </c>
      <c r="GT5" s="691" t="s">
        <v>1871</v>
      </c>
      <c r="GU5" s="692" t="s">
        <v>1872</v>
      </c>
      <c r="GV5" s="691" t="s">
        <v>2241</v>
      </c>
      <c r="GW5" s="691" t="s">
        <v>1873</v>
      </c>
      <c r="GX5" s="691" t="s">
        <v>1874</v>
      </c>
      <c r="GY5" s="691" t="s">
        <v>1872</v>
      </c>
      <c r="GZ5" s="691" t="s">
        <v>2241</v>
      </c>
      <c r="HA5" s="2603"/>
      <c r="HB5" s="2608" t="s">
        <v>1389</v>
      </c>
      <c r="HC5" s="2609"/>
      <c r="HD5" s="693" t="s">
        <v>1390</v>
      </c>
      <c r="HE5" s="2608" t="s">
        <v>1389</v>
      </c>
      <c r="HF5" s="2609"/>
      <c r="HG5" s="693" t="s">
        <v>1390</v>
      </c>
      <c r="HH5" s="2603"/>
    </row>
    <row r="6" spans="1:216" s="750" customFormat="1" ht="24" customHeight="1">
      <c r="A6" s="694" t="s">
        <v>2262</v>
      </c>
      <c r="B6" s="695" t="s">
        <v>1232</v>
      </c>
      <c r="C6" s="696" t="s">
        <v>2767</v>
      </c>
      <c r="D6" s="696" t="s">
        <v>1700</v>
      </c>
      <c r="E6" s="697" t="s">
        <v>2245</v>
      </c>
      <c r="F6" s="698" t="s">
        <v>2768</v>
      </c>
      <c r="G6" s="837" t="s">
        <v>2769</v>
      </c>
      <c r="H6" s="638">
        <v>790</v>
      </c>
      <c r="I6" s="697" t="s">
        <v>2770</v>
      </c>
      <c r="J6" s="697" t="s">
        <v>2771</v>
      </c>
      <c r="K6" s="1002" t="s">
        <v>2772</v>
      </c>
      <c r="L6" s="1002" t="s">
        <v>2268</v>
      </c>
      <c r="M6" s="1002" t="s">
        <v>2773</v>
      </c>
      <c r="N6" s="697" t="s">
        <v>2252</v>
      </c>
      <c r="O6" s="697" t="s">
        <v>2252</v>
      </c>
      <c r="P6" s="697" t="s">
        <v>2774</v>
      </c>
      <c r="Q6" s="697" t="s">
        <v>2252</v>
      </c>
      <c r="R6" s="697" t="s">
        <v>2254</v>
      </c>
      <c r="S6" s="697" t="s">
        <v>2501</v>
      </c>
      <c r="T6" s="697" t="s">
        <v>2775</v>
      </c>
      <c r="U6" s="697" t="s">
        <v>2094</v>
      </c>
      <c r="V6" s="697" t="s">
        <v>2094</v>
      </c>
      <c r="W6" s="700" t="s">
        <v>2775</v>
      </c>
      <c r="X6" s="700" t="s">
        <v>2253</v>
      </c>
      <c r="Y6" s="700" t="s">
        <v>2254</v>
      </c>
      <c r="Z6" s="700" t="s">
        <v>2254</v>
      </c>
      <c r="AA6" s="700" t="s">
        <v>2776</v>
      </c>
      <c r="AB6" s="700" t="s">
        <v>2776</v>
      </c>
      <c r="AC6" s="701"/>
      <c r="AD6" s="701"/>
      <c r="AE6" s="701"/>
      <c r="AF6" s="701"/>
      <c r="AG6" s="700" t="s">
        <v>2254</v>
      </c>
      <c r="AH6" s="700" t="s">
        <v>753</v>
      </c>
      <c r="AI6" s="700" t="s">
        <v>2253</v>
      </c>
      <c r="AJ6" s="700" t="s">
        <v>2253</v>
      </c>
      <c r="AK6" s="701"/>
      <c r="AL6" s="701"/>
      <c r="AM6" s="701"/>
      <c r="AN6" s="701"/>
      <c r="AO6" s="702"/>
      <c r="AP6" s="700"/>
      <c r="AQ6" s="703">
        <v>160.19999999999999</v>
      </c>
      <c r="AR6" s="704" t="s">
        <v>2296</v>
      </c>
      <c r="AS6" s="705">
        <v>0.77019230769230762</v>
      </c>
      <c r="AT6" s="706">
        <v>8.49</v>
      </c>
      <c r="AU6" s="707" t="s">
        <v>968</v>
      </c>
      <c r="AV6" s="708">
        <v>70.771666666666675</v>
      </c>
      <c r="AW6" s="709"/>
      <c r="AX6" s="710">
        <v>681.4</v>
      </c>
      <c r="AY6" s="711">
        <v>0.35</v>
      </c>
      <c r="AZ6" s="711">
        <v>1.58</v>
      </c>
      <c r="BA6" s="711">
        <v>31.77</v>
      </c>
      <c r="BB6" s="711">
        <v>520.89</v>
      </c>
      <c r="BC6" s="711">
        <v>27.87</v>
      </c>
      <c r="BD6" s="711">
        <v>0.52</v>
      </c>
      <c r="BE6" s="711">
        <v>2.11</v>
      </c>
      <c r="BF6" s="711">
        <v>0.7</v>
      </c>
      <c r="BG6" s="711">
        <v>0.66</v>
      </c>
      <c r="BH6" s="711">
        <v>0.71</v>
      </c>
      <c r="BI6" s="711">
        <v>0.36</v>
      </c>
      <c r="BJ6" s="712">
        <v>0</v>
      </c>
      <c r="BK6" s="712">
        <v>1</v>
      </c>
      <c r="BL6" s="712">
        <v>0</v>
      </c>
      <c r="BM6" s="712">
        <v>37</v>
      </c>
      <c r="BN6" s="713">
        <v>10.52</v>
      </c>
      <c r="BO6" s="714" t="s">
        <v>962</v>
      </c>
      <c r="BP6" s="715">
        <v>87.693333333333328</v>
      </c>
      <c r="BQ6" s="716"/>
      <c r="BR6" s="717">
        <v>380.2</v>
      </c>
      <c r="BS6" s="718">
        <v>0.8</v>
      </c>
      <c r="BT6" s="718">
        <v>1.23</v>
      </c>
      <c r="BU6" s="718">
        <v>16.84</v>
      </c>
      <c r="BV6" s="718">
        <v>441.38</v>
      </c>
      <c r="BW6" s="718">
        <v>30.49</v>
      </c>
      <c r="BX6" s="718">
        <v>1.02</v>
      </c>
      <c r="BY6" s="718">
        <v>0.35</v>
      </c>
      <c r="BZ6" s="718">
        <v>0.55000000000000004</v>
      </c>
      <c r="CA6" s="718">
        <v>0.47</v>
      </c>
      <c r="CB6" s="718">
        <v>0.5</v>
      </c>
      <c r="CC6" s="718">
        <v>0.31</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10.43</v>
      </c>
      <c r="CQ6" s="707" t="s">
        <v>960</v>
      </c>
      <c r="CR6" s="708">
        <v>86.924166666666679</v>
      </c>
      <c r="CS6" s="709"/>
      <c r="CT6" s="710">
        <v>508.8</v>
      </c>
      <c r="CU6" s="711">
        <v>0.28999999999999998</v>
      </c>
      <c r="CV6" s="711">
        <v>1.84</v>
      </c>
      <c r="CW6" s="711">
        <v>27.77</v>
      </c>
      <c r="CX6" s="711">
        <v>412.83</v>
      </c>
      <c r="CY6" s="711">
        <v>26.81</v>
      </c>
      <c r="CZ6" s="711">
        <v>0.82</v>
      </c>
      <c r="DA6" s="711">
        <v>2.0699999999999998</v>
      </c>
      <c r="DB6" s="711">
        <v>0.28000000000000003</v>
      </c>
      <c r="DC6" s="711">
        <v>0.83</v>
      </c>
      <c r="DD6" s="711">
        <v>0.25</v>
      </c>
      <c r="DE6" s="711">
        <v>0.21</v>
      </c>
      <c r="DF6" s="712">
        <v>12</v>
      </c>
      <c r="DG6" s="712">
        <v>24</v>
      </c>
      <c r="DH6" s="712">
        <v>50</v>
      </c>
      <c r="DI6" s="712">
        <v>4</v>
      </c>
      <c r="DJ6" s="713">
        <v>8.43</v>
      </c>
      <c r="DK6" s="714" t="s">
        <v>968</v>
      </c>
      <c r="DL6" s="715">
        <v>70.304000000000002</v>
      </c>
      <c r="DM6" s="716"/>
      <c r="DN6" s="720" t="s">
        <v>1079</v>
      </c>
      <c r="DO6" s="721" t="s">
        <v>2257</v>
      </c>
      <c r="DP6" s="722" t="s">
        <v>2257</v>
      </c>
      <c r="DQ6" s="718">
        <v>2.84</v>
      </c>
      <c r="DR6" s="722" t="s">
        <v>2257</v>
      </c>
      <c r="DS6" s="722"/>
      <c r="DT6" s="718">
        <v>44.59</v>
      </c>
      <c r="DU6" s="718" t="s">
        <v>1079</v>
      </c>
      <c r="DV6" s="718">
        <v>0.78</v>
      </c>
      <c r="DW6" s="718">
        <v>0.14000000000000001</v>
      </c>
      <c r="DX6" s="722"/>
      <c r="DY6" s="722"/>
      <c r="DZ6" s="722"/>
      <c r="EA6" s="722"/>
      <c r="EB6" s="669" t="s">
        <v>1077</v>
      </c>
      <c r="EC6" s="669" t="s">
        <v>1077</v>
      </c>
      <c r="ED6" s="669" t="s">
        <v>1079</v>
      </c>
      <c r="EE6" s="669" t="s">
        <v>1079</v>
      </c>
      <c r="EF6" s="669" t="s">
        <v>1077</v>
      </c>
      <c r="EG6" s="669" t="s">
        <v>1077</v>
      </c>
      <c r="EH6" s="669" t="s">
        <v>1079</v>
      </c>
      <c r="EI6" s="669" t="s">
        <v>1079</v>
      </c>
      <c r="EJ6" s="669" t="s">
        <v>1079</v>
      </c>
      <c r="EK6" s="839" t="s">
        <v>581</v>
      </c>
      <c r="EL6" s="839" t="s">
        <v>581</v>
      </c>
      <c r="EM6" s="723"/>
      <c r="EN6" s="724">
        <v>11.73</v>
      </c>
      <c r="EO6" s="725" t="s">
        <v>962</v>
      </c>
      <c r="EP6" s="726">
        <v>97.791666666666671</v>
      </c>
      <c r="EQ6" s="727"/>
      <c r="ER6" s="728">
        <v>385</v>
      </c>
      <c r="ES6" s="729">
        <v>2.4900000000000002</v>
      </c>
      <c r="ET6" s="729">
        <v>0.99</v>
      </c>
      <c r="EU6" s="729">
        <v>3.4</v>
      </c>
      <c r="EV6" s="687" t="s">
        <v>1077</v>
      </c>
      <c r="EW6" s="687" t="s">
        <v>1077</v>
      </c>
      <c r="EX6" s="687" t="s">
        <v>1079</v>
      </c>
      <c r="EY6" s="687" t="s">
        <v>1079</v>
      </c>
      <c r="EZ6" s="687" t="s">
        <v>1079</v>
      </c>
      <c r="FA6" s="840" t="s">
        <v>581</v>
      </c>
      <c r="FB6" s="754" t="s">
        <v>3565</v>
      </c>
      <c r="FC6" s="731">
        <v>10.96</v>
      </c>
      <c r="FD6" s="731" t="s">
        <v>962</v>
      </c>
      <c r="FE6" s="642">
        <v>0.91363636363636369</v>
      </c>
      <c r="FF6" s="732">
        <v>13.7</v>
      </c>
      <c r="FG6" s="732">
        <v>11.3</v>
      </c>
      <c r="FH6" s="732">
        <v>260.8</v>
      </c>
      <c r="FI6" s="732">
        <v>7.7</v>
      </c>
      <c r="FJ6" s="732">
        <v>10.199999999999999</v>
      </c>
      <c r="FK6" s="732">
        <v>169</v>
      </c>
      <c r="FL6" s="732">
        <v>72.3</v>
      </c>
      <c r="FM6" s="732">
        <v>2.1</v>
      </c>
      <c r="FN6" s="732">
        <v>4.2</v>
      </c>
      <c r="FO6" s="793">
        <v>10.58</v>
      </c>
      <c r="FP6" s="793" t="s">
        <v>962</v>
      </c>
      <c r="FQ6" s="794">
        <v>0.88181818181818183</v>
      </c>
      <c r="FR6" s="795">
        <v>15.8</v>
      </c>
      <c r="FS6" s="795">
        <v>17.2</v>
      </c>
      <c r="FT6" s="795">
        <v>269.5</v>
      </c>
      <c r="FU6" s="795">
        <v>7</v>
      </c>
      <c r="FV6" s="795">
        <v>10.9</v>
      </c>
      <c r="FW6" s="795">
        <v>201.1</v>
      </c>
      <c r="FX6" s="795">
        <v>95.2</v>
      </c>
      <c r="FY6" s="795">
        <v>2.5</v>
      </c>
      <c r="FZ6" s="795">
        <v>6.2</v>
      </c>
      <c r="GA6" s="736"/>
      <c r="GB6" s="737">
        <v>3.11</v>
      </c>
      <c r="GC6" s="738" t="s">
        <v>2777</v>
      </c>
      <c r="GD6" s="738"/>
      <c r="GE6" s="737">
        <v>4</v>
      </c>
      <c r="GF6" s="738" t="s">
        <v>2777</v>
      </c>
      <c r="GG6" s="738"/>
      <c r="GH6" s="2574" t="s">
        <v>6355</v>
      </c>
      <c r="GI6" s="740">
        <v>0</v>
      </c>
      <c r="GJ6" s="741" t="s">
        <v>2261</v>
      </c>
      <c r="GK6" s="742" t="s">
        <v>2261</v>
      </c>
      <c r="GL6" s="742" t="s">
        <v>2261</v>
      </c>
      <c r="GM6" s="743" t="s">
        <v>2261</v>
      </c>
      <c r="GN6" s="743" t="s">
        <v>2261</v>
      </c>
      <c r="GO6" s="743" t="s">
        <v>2634</v>
      </c>
      <c r="GP6" s="743" t="s">
        <v>2261</v>
      </c>
      <c r="GQ6" s="743" t="s">
        <v>2261</v>
      </c>
      <c r="GR6" s="743" t="s">
        <v>2261</v>
      </c>
      <c r="GS6" s="743">
        <v>0</v>
      </c>
      <c r="GT6" s="744" t="s">
        <v>2261</v>
      </c>
      <c r="GU6" s="744" t="s">
        <v>2261</v>
      </c>
      <c r="GV6" s="744">
        <v>0</v>
      </c>
      <c r="GW6" s="744" t="s">
        <v>2261</v>
      </c>
      <c r="GX6" s="744" t="s">
        <v>2261</v>
      </c>
      <c r="GY6" s="744" t="s">
        <v>2261</v>
      </c>
      <c r="GZ6" s="744">
        <v>0</v>
      </c>
      <c r="HA6" s="745" t="s">
        <v>753</v>
      </c>
      <c r="HB6" s="746">
        <v>42.2</v>
      </c>
      <c r="HC6" s="747"/>
      <c r="HD6" s="748" t="s">
        <v>66</v>
      </c>
      <c r="HE6" s="746">
        <v>45.1</v>
      </c>
      <c r="HF6" s="747"/>
      <c r="HG6" s="748" t="s">
        <v>66</v>
      </c>
      <c r="HH6" s="749"/>
    </row>
    <row r="7" spans="1:216" s="750" customFormat="1" ht="24" customHeight="1">
      <c r="A7" s="694" t="s">
        <v>2262</v>
      </c>
      <c r="B7" s="695" t="s">
        <v>1310</v>
      </c>
      <c r="C7" s="696" t="s">
        <v>2778</v>
      </c>
      <c r="D7" s="696" t="s">
        <v>2779</v>
      </c>
      <c r="E7" s="697" t="s">
        <v>2780</v>
      </c>
      <c r="F7" s="698" t="s">
        <v>2781</v>
      </c>
      <c r="G7" s="837" t="s">
        <v>2782</v>
      </c>
      <c r="H7" s="638">
        <v>940</v>
      </c>
      <c r="I7" s="697" t="s">
        <v>2348</v>
      </c>
      <c r="J7" s="697" t="s">
        <v>2629</v>
      </c>
      <c r="K7" s="1002" t="s">
        <v>2698</v>
      </c>
      <c r="L7" s="1002" t="s">
        <v>2783</v>
      </c>
      <c r="M7" s="1002" t="s">
        <v>1518</v>
      </c>
      <c r="N7" s="697" t="s">
        <v>2784</v>
      </c>
      <c r="O7" s="697" t="s">
        <v>2253</v>
      </c>
      <c r="P7" s="697" t="s">
        <v>2253</v>
      </c>
      <c r="Q7" s="697" t="s">
        <v>63</v>
      </c>
      <c r="R7" s="697" t="s">
        <v>2254</v>
      </c>
      <c r="S7" s="697" t="s">
        <v>2252</v>
      </c>
      <c r="T7" s="697" t="s">
        <v>2253</v>
      </c>
      <c r="U7" s="697" t="s">
        <v>2306</v>
      </c>
      <c r="V7" s="697" t="s">
        <v>2306</v>
      </c>
      <c r="W7" s="700" t="s">
        <v>2252</v>
      </c>
      <c r="X7" s="700" t="s">
        <v>2253</v>
      </c>
      <c r="Y7" s="700" t="s">
        <v>2254</v>
      </c>
      <c r="Z7" s="700" t="s">
        <v>2254</v>
      </c>
      <c r="AA7" s="700" t="s">
        <v>2253</v>
      </c>
      <c r="AB7" s="700" t="s">
        <v>2253</v>
      </c>
      <c r="AC7" s="701"/>
      <c r="AD7" s="701"/>
      <c r="AE7" s="701"/>
      <c r="AF7" s="701"/>
      <c r="AG7" s="700" t="s">
        <v>2254</v>
      </c>
      <c r="AH7" s="700" t="s">
        <v>2254</v>
      </c>
      <c r="AI7" s="700" t="s">
        <v>2253</v>
      </c>
      <c r="AJ7" s="700" t="s">
        <v>2253</v>
      </c>
      <c r="AK7" s="701"/>
      <c r="AL7" s="701"/>
      <c r="AM7" s="701"/>
      <c r="AN7" s="701"/>
      <c r="AO7" s="702"/>
      <c r="AP7" s="798"/>
      <c r="AQ7" s="703">
        <v>159.5</v>
      </c>
      <c r="AR7" s="704" t="s">
        <v>2296</v>
      </c>
      <c r="AS7" s="705">
        <v>0.76682692307692313</v>
      </c>
      <c r="AT7" s="706">
        <v>8.19</v>
      </c>
      <c r="AU7" s="707" t="s">
        <v>968</v>
      </c>
      <c r="AV7" s="708">
        <v>68.310333333333347</v>
      </c>
      <c r="AW7" s="709"/>
      <c r="AX7" s="710">
        <v>610.70000000000005</v>
      </c>
      <c r="AY7" s="711">
        <v>0.44</v>
      </c>
      <c r="AZ7" s="711">
        <v>1.78</v>
      </c>
      <c r="BA7" s="711">
        <v>20.03</v>
      </c>
      <c r="BB7" s="711">
        <v>526.37</v>
      </c>
      <c r="BC7" s="711">
        <v>42.25</v>
      </c>
      <c r="BD7" s="711">
        <v>0.15</v>
      </c>
      <c r="BE7" s="711">
        <v>1.07</v>
      </c>
      <c r="BF7" s="711">
        <v>0.94</v>
      </c>
      <c r="BG7" s="711">
        <v>0.71</v>
      </c>
      <c r="BH7" s="711">
        <v>0.67</v>
      </c>
      <c r="BI7" s="711">
        <v>0.44</v>
      </c>
      <c r="BJ7" s="712">
        <v>1</v>
      </c>
      <c r="BK7" s="712">
        <v>49</v>
      </c>
      <c r="BL7" s="712">
        <v>103</v>
      </c>
      <c r="BM7" s="712">
        <v>44</v>
      </c>
      <c r="BN7" s="713">
        <v>10.25</v>
      </c>
      <c r="BO7" s="714" t="s">
        <v>960</v>
      </c>
      <c r="BP7" s="715">
        <v>85.46275</v>
      </c>
      <c r="BQ7" s="716"/>
      <c r="BR7" s="717">
        <v>538.70000000000005</v>
      </c>
      <c r="BS7" s="718">
        <v>0.43</v>
      </c>
      <c r="BT7" s="718">
        <v>1.1599999999999999</v>
      </c>
      <c r="BU7" s="718">
        <v>36.9</v>
      </c>
      <c r="BV7" s="718">
        <v>376.19</v>
      </c>
      <c r="BW7" s="718">
        <v>29.36</v>
      </c>
      <c r="BX7" s="718">
        <v>3.24</v>
      </c>
      <c r="BY7" s="718">
        <v>0.16</v>
      </c>
      <c r="BZ7" s="718">
        <v>0.76</v>
      </c>
      <c r="CA7" s="718">
        <v>0.78</v>
      </c>
      <c r="CB7" s="718">
        <v>0.61</v>
      </c>
      <c r="CC7" s="718">
        <v>0.43</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10.119999999999999</v>
      </c>
      <c r="CQ7" s="707" t="s">
        <v>960</v>
      </c>
      <c r="CR7" s="708">
        <v>84.385916666666674</v>
      </c>
      <c r="CS7" s="709"/>
      <c r="CT7" s="710">
        <v>501.2</v>
      </c>
      <c r="CU7" s="711">
        <v>0.37</v>
      </c>
      <c r="CV7" s="711">
        <v>2.0699999999999998</v>
      </c>
      <c r="CW7" s="711">
        <v>18.39</v>
      </c>
      <c r="CX7" s="711">
        <v>442.11</v>
      </c>
      <c r="CY7" s="711">
        <v>31.77</v>
      </c>
      <c r="CZ7" s="711">
        <v>0.34</v>
      </c>
      <c r="DA7" s="711">
        <v>1.32</v>
      </c>
      <c r="DB7" s="711">
        <v>0.46</v>
      </c>
      <c r="DC7" s="711">
        <v>0.57999999999999996</v>
      </c>
      <c r="DD7" s="711">
        <v>0.42</v>
      </c>
      <c r="DE7" s="711">
        <v>0.37</v>
      </c>
      <c r="DF7" s="712">
        <v>8</v>
      </c>
      <c r="DG7" s="712">
        <v>0</v>
      </c>
      <c r="DH7" s="712">
        <v>123</v>
      </c>
      <c r="DI7" s="712">
        <v>6</v>
      </c>
      <c r="DJ7" s="713">
        <v>8</v>
      </c>
      <c r="DK7" s="714" t="s">
        <v>968</v>
      </c>
      <c r="DL7" s="715">
        <v>66.666666666666657</v>
      </c>
      <c r="DM7" s="716"/>
      <c r="DN7" s="720" t="s">
        <v>1079</v>
      </c>
      <c r="DO7" s="721" t="s">
        <v>2257</v>
      </c>
      <c r="DP7" s="722" t="s">
        <v>2257</v>
      </c>
      <c r="DQ7" s="718">
        <v>2.76</v>
      </c>
      <c r="DR7" s="722" t="s">
        <v>2257</v>
      </c>
      <c r="DS7" s="722"/>
      <c r="DT7" s="718">
        <v>51.58</v>
      </c>
      <c r="DU7" s="718" t="s">
        <v>1079</v>
      </c>
      <c r="DV7" s="718">
        <v>0.06</v>
      </c>
      <c r="DW7" s="718">
        <v>0.01</v>
      </c>
      <c r="DX7" s="722"/>
      <c r="DY7" s="722"/>
      <c r="DZ7" s="722"/>
      <c r="EA7" s="722"/>
      <c r="EB7" s="669" t="s">
        <v>1116</v>
      </c>
      <c r="EC7" s="669" t="s">
        <v>1077</v>
      </c>
      <c r="ED7" s="669" t="s">
        <v>1079</v>
      </c>
      <c r="EE7" s="669" t="s">
        <v>1079</v>
      </c>
      <c r="EF7" s="669" t="s">
        <v>1077</v>
      </c>
      <c r="EG7" s="669" t="s">
        <v>1077</v>
      </c>
      <c r="EH7" s="669" t="s">
        <v>1079</v>
      </c>
      <c r="EI7" s="669" t="s">
        <v>1079</v>
      </c>
      <c r="EJ7" s="669" t="s">
        <v>1079</v>
      </c>
      <c r="EK7" s="839" t="s">
        <v>581</v>
      </c>
      <c r="EL7" s="839" t="s">
        <v>581</v>
      </c>
      <c r="EM7" s="991" t="s">
        <v>2785</v>
      </c>
      <c r="EN7" s="724">
        <v>10.37</v>
      </c>
      <c r="EO7" s="725" t="s">
        <v>960</v>
      </c>
      <c r="EP7" s="726">
        <v>86.458333333333343</v>
      </c>
      <c r="EQ7" s="727"/>
      <c r="ER7" s="728">
        <v>148.4</v>
      </c>
      <c r="ES7" s="729">
        <v>29.01</v>
      </c>
      <c r="ET7" s="729">
        <v>1.17</v>
      </c>
      <c r="EU7" s="729">
        <v>2.9</v>
      </c>
      <c r="EV7" s="687" t="s">
        <v>1077</v>
      </c>
      <c r="EW7" s="687" t="s">
        <v>1077</v>
      </c>
      <c r="EX7" s="687" t="s">
        <v>1079</v>
      </c>
      <c r="EY7" s="687" t="s">
        <v>1079</v>
      </c>
      <c r="EZ7" s="687" t="s">
        <v>1079</v>
      </c>
      <c r="FA7" s="840" t="s">
        <v>581</v>
      </c>
      <c r="FB7" s="752"/>
      <c r="FC7" s="731" t="s">
        <v>1887</v>
      </c>
      <c r="FD7" s="731" t="s">
        <v>1887</v>
      </c>
      <c r="FE7" s="642" t="s">
        <v>1887</v>
      </c>
      <c r="FF7" s="732" t="s">
        <v>1887</v>
      </c>
      <c r="FG7" s="732" t="s">
        <v>1887</v>
      </c>
      <c r="FH7" s="732" t="s">
        <v>1887</v>
      </c>
      <c r="FI7" s="732" t="s">
        <v>1887</v>
      </c>
      <c r="FJ7" s="732" t="s">
        <v>1887</v>
      </c>
      <c r="FK7" s="732" t="s">
        <v>1887</v>
      </c>
      <c r="FL7" s="732" t="s">
        <v>1887</v>
      </c>
      <c r="FM7" s="732" t="s">
        <v>1887</v>
      </c>
      <c r="FN7" s="732" t="s">
        <v>1887</v>
      </c>
      <c r="FO7" s="793">
        <v>11.61</v>
      </c>
      <c r="FP7" s="793" t="s">
        <v>962</v>
      </c>
      <c r="FQ7" s="794">
        <v>0.96818181818181814</v>
      </c>
      <c r="FR7" s="795">
        <v>10.1</v>
      </c>
      <c r="FS7" s="795">
        <v>7.4</v>
      </c>
      <c r="FT7" s="795">
        <v>267.60000000000002</v>
      </c>
      <c r="FU7" s="795">
        <v>9.6</v>
      </c>
      <c r="FV7" s="795">
        <v>5.4</v>
      </c>
      <c r="FW7" s="795">
        <v>183.8</v>
      </c>
      <c r="FX7" s="795">
        <v>79.5</v>
      </c>
      <c r="FY7" s="795">
        <v>1.3</v>
      </c>
      <c r="FZ7" s="795">
        <v>3.2</v>
      </c>
      <c r="GA7" s="753"/>
      <c r="GB7" s="737">
        <v>3.05</v>
      </c>
      <c r="GC7" s="738" t="s">
        <v>2777</v>
      </c>
      <c r="GD7" s="738"/>
      <c r="GE7" s="737">
        <v>4</v>
      </c>
      <c r="GF7" s="738" t="s">
        <v>2777</v>
      </c>
      <c r="GG7" s="738"/>
      <c r="GH7" s="2575"/>
      <c r="GI7" s="740">
        <v>50</v>
      </c>
      <c r="GJ7" s="741">
        <v>2</v>
      </c>
      <c r="GK7" s="742" t="s">
        <v>2284</v>
      </c>
      <c r="GL7" s="742" t="s">
        <v>2261</v>
      </c>
      <c r="GM7" s="743" t="s">
        <v>2284</v>
      </c>
      <c r="GN7" s="743" t="s">
        <v>2285</v>
      </c>
      <c r="GO7" s="743" t="s">
        <v>2286</v>
      </c>
      <c r="GP7" s="743" t="s">
        <v>2284</v>
      </c>
      <c r="GQ7" s="743" t="s">
        <v>2288</v>
      </c>
      <c r="GR7" s="743" t="s">
        <v>2288</v>
      </c>
      <c r="GS7" s="743">
        <v>10</v>
      </c>
      <c r="GT7" s="744" t="s">
        <v>2261</v>
      </c>
      <c r="GU7" s="744" t="s">
        <v>2261</v>
      </c>
      <c r="GV7" s="744">
        <v>0</v>
      </c>
      <c r="GW7" s="744" t="s">
        <v>2261</v>
      </c>
      <c r="GX7" s="744" t="s">
        <v>2261</v>
      </c>
      <c r="GY7" s="744" t="s">
        <v>2261</v>
      </c>
      <c r="GZ7" s="744">
        <v>0</v>
      </c>
      <c r="HA7" s="745" t="s">
        <v>753</v>
      </c>
      <c r="HB7" s="746">
        <v>45.3</v>
      </c>
      <c r="HC7" s="747"/>
      <c r="HD7" s="748" t="s">
        <v>66</v>
      </c>
      <c r="HE7" s="746">
        <v>49.3</v>
      </c>
      <c r="HF7" s="747"/>
      <c r="HG7" s="748" t="s">
        <v>66</v>
      </c>
      <c r="HH7" s="749"/>
    </row>
    <row r="8" spans="1:216" s="750" customFormat="1" ht="24" customHeight="1">
      <c r="A8" s="694" t="s">
        <v>2313</v>
      </c>
      <c r="B8" s="695" t="s">
        <v>1275</v>
      </c>
      <c r="C8" s="696" t="s">
        <v>1714</v>
      </c>
      <c r="D8" s="696" t="s">
        <v>2786</v>
      </c>
      <c r="E8" s="697" t="s">
        <v>638</v>
      </c>
      <c r="F8" s="698" t="s">
        <v>2768</v>
      </c>
      <c r="G8" s="837" t="s">
        <v>2787</v>
      </c>
      <c r="H8" s="638">
        <v>1600</v>
      </c>
      <c r="I8" s="697" t="s">
        <v>2788</v>
      </c>
      <c r="J8" s="697" t="s">
        <v>2789</v>
      </c>
      <c r="K8" s="1002" t="s">
        <v>2790</v>
      </c>
      <c r="L8" s="1002" t="s">
        <v>2791</v>
      </c>
      <c r="M8" s="1002" t="s">
        <v>2792</v>
      </c>
      <c r="N8" s="697" t="s">
        <v>2784</v>
      </c>
      <c r="O8" s="697" t="s">
        <v>63</v>
      </c>
      <c r="P8" s="697" t="s">
        <v>2253</v>
      </c>
      <c r="Q8" s="697" t="s">
        <v>2254</v>
      </c>
      <c r="R8" s="697" t="s">
        <v>2254</v>
      </c>
      <c r="S8" s="697" t="s">
        <v>2501</v>
      </c>
      <c r="T8" s="697" t="s">
        <v>2501</v>
      </c>
      <c r="U8" s="697" t="s">
        <v>2094</v>
      </c>
      <c r="V8" s="697" t="s">
        <v>2094</v>
      </c>
      <c r="W8" s="700" t="s">
        <v>2252</v>
      </c>
      <c r="X8" s="700" t="s">
        <v>2253</v>
      </c>
      <c r="Y8" s="700" t="s">
        <v>2254</v>
      </c>
      <c r="Z8" s="700" t="s">
        <v>2254</v>
      </c>
      <c r="AA8" s="700" t="s">
        <v>2253</v>
      </c>
      <c r="AB8" s="700" t="s">
        <v>2253</v>
      </c>
      <c r="AC8" s="701"/>
      <c r="AD8" s="700" t="s">
        <v>2501</v>
      </c>
      <c r="AE8" s="700" t="s">
        <v>2501</v>
      </c>
      <c r="AF8" s="700" t="s">
        <v>2501</v>
      </c>
      <c r="AG8" s="700" t="s">
        <v>2254</v>
      </c>
      <c r="AH8" s="700" t="s">
        <v>2254</v>
      </c>
      <c r="AI8" s="700" t="s">
        <v>2501</v>
      </c>
      <c r="AJ8" s="700" t="s">
        <v>2501</v>
      </c>
      <c r="AK8" s="701"/>
      <c r="AL8" s="700" t="s">
        <v>2501</v>
      </c>
      <c r="AM8" s="700" t="s">
        <v>2501</v>
      </c>
      <c r="AN8" s="700" t="s">
        <v>2501</v>
      </c>
      <c r="AO8" s="702"/>
      <c r="AP8" s="700"/>
      <c r="AQ8" s="703">
        <v>175</v>
      </c>
      <c r="AR8" s="704" t="s">
        <v>2283</v>
      </c>
      <c r="AS8" s="705">
        <v>0.84134615384615385</v>
      </c>
      <c r="AT8" s="706">
        <v>11.18</v>
      </c>
      <c r="AU8" s="707" t="s">
        <v>962</v>
      </c>
      <c r="AV8" s="708">
        <v>93.231333333333339</v>
      </c>
      <c r="AW8" s="709"/>
      <c r="AX8" s="710">
        <v>306.60000000000002</v>
      </c>
      <c r="AY8" s="711">
        <v>0.47</v>
      </c>
      <c r="AZ8" s="711">
        <v>1.62</v>
      </c>
      <c r="BA8" s="711">
        <v>18.12</v>
      </c>
      <c r="BB8" s="711">
        <v>364.27</v>
      </c>
      <c r="BC8" s="711">
        <v>28.14</v>
      </c>
      <c r="BD8" s="711">
        <v>2.2999999999999998</v>
      </c>
      <c r="BE8" s="711">
        <v>2.68</v>
      </c>
      <c r="BF8" s="711">
        <v>0.27</v>
      </c>
      <c r="BG8" s="711">
        <v>0.14000000000000001</v>
      </c>
      <c r="BH8" s="711">
        <v>0.28000000000000003</v>
      </c>
      <c r="BI8" s="711">
        <v>0.2</v>
      </c>
      <c r="BJ8" s="712">
        <v>0</v>
      </c>
      <c r="BK8" s="712">
        <v>1</v>
      </c>
      <c r="BL8" s="712">
        <v>14</v>
      </c>
      <c r="BM8" s="712">
        <v>30</v>
      </c>
      <c r="BN8" s="713">
        <v>9.8000000000000007</v>
      </c>
      <c r="BO8" s="714" t="s">
        <v>960</v>
      </c>
      <c r="BP8" s="715">
        <v>81.693833333333345</v>
      </c>
      <c r="BQ8" s="716"/>
      <c r="BR8" s="717">
        <v>317</v>
      </c>
      <c r="BS8" s="718">
        <v>1.08</v>
      </c>
      <c r="BT8" s="718">
        <v>1.0900000000000001</v>
      </c>
      <c r="BU8" s="718">
        <v>18.55</v>
      </c>
      <c r="BV8" s="718">
        <v>463.74</v>
      </c>
      <c r="BW8" s="718">
        <v>27.4</v>
      </c>
      <c r="BX8" s="718">
        <v>1.29</v>
      </c>
      <c r="BY8" s="718">
        <v>0.91</v>
      </c>
      <c r="BZ8" s="718">
        <v>0.52</v>
      </c>
      <c r="CA8" s="718">
        <v>0.24</v>
      </c>
      <c r="CB8" s="718">
        <v>0.71</v>
      </c>
      <c r="CC8" s="718">
        <v>0.27</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11.09</v>
      </c>
      <c r="CQ8" s="707" t="s">
        <v>962</v>
      </c>
      <c r="CR8" s="708">
        <v>92.462166666666675</v>
      </c>
      <c r="CS8" s="709"/>
      <c r="CT8" s="710">
        <v>320.7</v>
      </c>
      <c r="CU8" s="711">
        <v>0.42</v>
      </c>
      <c r="CV8" s="711">
        <v>1.79</v>
      </c>
      <c r="CW8" s="711">
        <v>21.47</v>
      </c>
      <c r="CX8" s="711">
        <v>410.2</v>
      </c>
      <c r="CY8" s="711">
        <v>28.85</v>
      </c>
      <c r="CZ8" s="711">
        <v>2.92</v>
      </c>
      <c r="DA8" s="711">
        <v>2.57</v>
      </c>
      <c r="DB8" s="711">
        <v>0.35</v>
      </c>
      <c r="DC8" s="711">
        <v>0.24</v>
      </c>
      <c r="DD8" s="711">
        <v>0.25</v>
      </c>
      <c r="DE8" s="711">
        <v>0.22</v>
      </c>
      <c r="DF8" s="712">
        <v>4</v>
      </c>
      <c r="DG8" s="712">
        <v>0</v>
      </c>
      <c r="DH8" s="712">
        <v>0</v>
      </c>
      <c r="DI8" s="712">
        <v>0</v>
      </c>
      <c r="DJ8" s="713">
        <v>9.5</v>
      </c>
      <c r="DK8" s="714" t="s">
        <v>960</v>
      </c>
      <c r="DL8" s="715">
        <v>79.232000000000014</v>
      </c>
      <c r="DM8" s="716"/>
      <c r="DN8" s="720" t="s">
        <v>1079</v>
      </c>
      <c r="DO8" s="721" t="s">
        <v>2257</v>
      </c>
      <c r="DP8" s="722" t="s">
        <v>2257</v>
      </c>
      <c r="DQ8" s="718">
        <v>3.23</v>
      </c>
      <c r="DR8" s="722" t="s">
        <v>2257</v>
      </c>
      <c r="DS8" s="722"/>
      <c r="DT8" s="718">
        <v>36.22</v>
      </c>
      <c r="DU8" s="718" t="s">
        <v>1079</v>
      </c>
      <c r="DV8" s="718">
        <v>0.08</v>
      </c>
      <c r="DW8" s="718">
        <v>0.04</v>
      </c>
      <c r="DX8" s="722"/>
      <c r="DY8" s="722"/>
      <c r="DZ8" s="722"/>
      <c r="EA8" s="722"/>
      <c r="EB8" s="669" t="s">
        <v>1077</v>
      </c>
      <c r="EC8" s="669" t="s">
        <v>1077</v>
      </c>
      <c r="ED8" s="669" t="s">
        <v>1079</v>
      </c>
      <c r="EE8" s="669" t="s">
        <v>1079</v>
      </c>
      <c r="EF8" s="669" t="s">
        <v>1077</v>
      </c>
      <c r="EG8" s="669" t="s">
        <v>1077</v>
      </c>
      <c r="EH8" s="669" t="s">
        <v>1079</v>
      </c>
      <c r="EI8" s="669" t="s">
        <v>1079</v>
      </c>
      <c r="EJ8" s="669" t="s">
        <v>1079</v>
      </c>
      <c r="EK8" s="839" t="s">
        <v>581</v>
      </c>
      <c r="EL8" s="839" t="s">
        <v>581</v>
      </c>
      <c r="EM8" s="723"/>
      <c r="EN8" s="724">
        <v>12</v>
      </c>
      <c r="EO8" s="725" t="s">
        <v>962</v>
      </c>
      <c r="EP8" s="726">
        <v>100</v>
      </c>
      <c r="EQ8" s="727"/>
      <c r="ER8" s="728">
        <v>78.8</v>
      </c>
      <c r="ES8" s="729">
        <v>15.8</v>
      </c>
      <c r="ET8" s="729">
        <v>0.52</v>
      </c>
      <c r="EU8" s="729">
        <v>1.52</v>
      </c>
      <c r="EV8" s="687" t="s">
        <v>1077</v>
      </c>
      <c r="EW8" s="687" t="s">
        <v>1077</v>
      </c>
      <c r="EX8" s="687" t="s">
        <v>1079</v>
      </c>
      <c r="EY8" s="687" t="s">
        <v>1079</v>
      </c>
      <c r="EZ8" s="687" t="s">
        <v>1079</v>
      </c>
      <c r="FA8" s="840" t="s">
        <v>581</v>
      </c>
      <c r="FB8" s="754" t="s">
        <v>3565</v>
      </c>
      <c r="FC8" s="731">
        <v>11.12</v>
      </c>
      <c r="FD8" s="731" t="s">
        <v>962</v>
      </c>
      <c r="FE8" s="642">
        <v>0.92727272727272725</v>
      </c>
      <c r="FF8" s="732">
        <v>12.8</v>
      </c>
      <c r="FG8" s="732">
        <v>2.8</v>
      </c>
      <c r="FH8" s="732">
        <v>274.60000000000002</v>
      </c>
      <c r="FI8" s="732">
        <v>9.8000000000000007</v>
      </c>
      <c r="FJ8" s="732">
        <v>5.3</v>
      </c>
      <c r="FK8" s="732">
        <v>129</v>
      </c>
      <c r="FL8" s="732">
        <v>33.6</v>
      </c>
      <c r="FM8" s="732">
        <v>1.1000000000000001</v>
      </c>
      <c r="FN8" s="732">
        <v>1.3</v>
      </c>
      <c r="FO8" s="795" t="s">
        <v>1914</v>
      </c>
      <c r="FP8" s="795" t="s">
        <v>1914</v>
      </c>
      <c r="FQ8" s="795" t="s">
        <v>1887</v>
      </c>
      <c r="FR8" s="795" t="s">
        <v>1887</v>
      </c>
      <c r="FS8" s="795" t="s">
        <v>1887</v>
      </c>
      <c r="FT8" s="795" t="s">
        <v>1887</v>
      </c>
      <c r="FU8" s="795" t="s">
        <v>1887</v>
      </c>
      <c r="FV8" s="795" t="s">
        <v>1887</v>
      </c>
      <c r="FW8" s="795" t="s">
        <v>1887</v>
      </c>
      <c r="FX8" s="795" t="s">
        <v>1887</v>
      </c>
      <c r="FY8" s="795" t="s">
        <v>1887</v>
      </c>
      <c r="FZ8" s="795" t="s">
        <v>1914</v>
      </c>
      <c r="GA8" s="755"/>
      <c r="GB8" s="737">
        <v>3.39</v>
      </c>
      <c r="GC8" s="738" t="s">
        <v>2793</v>
      </c>
      <c r="GD8" s="738"/>
      <c r="GE8" s="737">
        <v>4</v>
      </c>
      <c r="GF8" s="738" t="s">
        <v>2794</v>
      </c>
      <c r="GG8" s="738"/>
      <c r="GH8" s="2575"/>
      <c r="GI8" s="740">
        <v>50</v>
      </c>
      <c r="GJ8" s="741">
        <v>2</v>
      </c>
      <c r="GK8" s="742" t="s">
        <v>2284</v>
      </c>
      <c r="GL8" s="742" t="s">
        <v>2261</v>
      </c>
      <c r="GM8" s="743" t="s">
        <v>2284</v>
      </c>
      <c r="GN8" s="743" t="s">
        <v>2285</v>
      </c>
      <c r="GO8" s="743" t="s">
        <v>2286</v>
      </c>
      <c r="GP8" s="743" t="s">
        <v>2284</v>
      </c>
      <c r="GQ8" s="743" t="s">
        <v>2288</v>
      </c>
      <c r="GR8" s="743" t="s">
        <v>2288</v>
      </c>
      <c r="GS8" s="743">
        <v>10</v>
      </c>
      <c r="GT8" s="744" t="s">
        <v>2261</v>
      </c>
      <c r="GU8" s="744" t="s">
        <v>2261</v>
      </c>
      <c r="GV8" s="744">
        <v>0</v>
      </c>
      <c r="GW8" s="744" t="s">
        <v>2795</v>
      </c>
      <c r="GX8" s="744" t="s">
        <v>2795</v>
      </c>
      <c r="GY8" s="744" t="s">
        <v>2795</v>
      </c>
      <c r="GZ8" s="744">
        <v>0</v>
      </c>
      <c r="HA8" s="745" t="s">
        <v>753</v>
      </c>
      <c r="HB8" s="746">
        <v>41.8</v>
      </c>
      <c r="HC8" s="747"/>
      <c r="HD8" s="748" t="s">
        <v>66</v>
      </c>
      <c r="HE8" s="746">
        <v>44.6</v>
      </c>
      <c r="HF8" s="747"/>
      <c r="HG8" s="748" t="s">
        <v>66</v>
      </c>
      <c r="HH8" s="749"/>
    </row>
    <row r="9" spans="1:216" s="750" customFormat="1" ht="24" customHeight="1">
      <c r="A9" s="694" t="s">
        <v>2313</v>
      </c>
      <c r="B9" s="790" t="s">
        <v>1275</v>
      </c>
      <c r="C9" s="791" t="s">
        <v>2796</v>
      </c>
      <c r="D9" s="696" t="s">
        <v>2786</v>
      </c>
      <c r="E9" s="697" t="s">
        <v>2797</v>
      </c>
      <c r="F9" s="698" t="s">
        <v>2768</v>
      </c>
      <c r="G9" s="837" t="s">
        <v>2787</v>
      </c>
      <c r="H9" s="638">
        <v>1610</v>
      </c>
      <c r="I9" s="697" t="s">
        <v>2788</v>
      </c>
      <c r="J9" s="697" t="s">
        <v>2789</v>
      </c>
      <c r="K9" s="1002" t="s">
        <v>2790</v>
      </c>
      <c r="L9" s="1002" t="s">
        <v>2791</v>
      </c>
      <c r="M9" s="1003" t="s">
        <v>2798</v>
      </c>
      <c r="N9" s="697" t="s">
        <v>2784</v>
      </c>
      <c r="O9" s="697" t="s">
        <v>63</v>
      </c>
      <c r="P9" s="697" t="s">
        <v>2253</v>
      </c>
      <c r="Q9" s="697" t="s">
        <v>63</v>
      </c>
      <c r="R9" s="697" t="s">
        <v>2254</v>
      </c>
      <c r="S9" s="697" t="s">
        <v>2252</v>
      </c>
      <c r="T9" s="697" t="s">
        <v>2252</v>
      </c>
      <c r="U9" s="697" t="s">
        <v>1954</v>
      </c>
      <c r="V9" s="697" t="s">
        <v>1954</v>
      </c>
      <c r="W9" s="700" t="s">
        <v>2252</v>
      </c>
      <c r="X9" s="700" t="s">
        <v>2253</v>
      </c>
      <c r="Y9" s="700" t="s">
        <v>2254</v>
      </c>
      <c r="Z9" s="700" t="s">
        <v>2254</v>
      </c>
      <c r="AA9" s="700" t="s">
        <v>2253</v>
      </c>
      <c r="AB9" s="700" t="s">
        <v>2253</v>
      </c>
      <c r="AC9" s="701"/>
      <c r="AD9" s="700" t="s">
        <v>2501</v>
      </c>
      <c r="AE9" s="700" t="s">
        <v>2501</v>
      </c>
      <c r="AF9" s="700" t="s">
        <v>2501</v>
      </c>
      <c r="AG9" s="700" t="s">
        <v>2254</v>
      </c>
      <c r="AH9" s="700" t="s">
        <v>2254</v>
      </c>
      <c r="AI9" s="700" t="s">
        <v>2253</v>
      </c>
      <c r="AJ9" s="700" t="s">
        <v>2253</v>
      </c>
      <c r="AK9" s="701"/>
      <c r="AL9" s="700" t="s">
        <v>2501</v>
      </c>
      <c r="AM9" s="700" t="s">
        <v>2501</v>
      </c>
      <c r="AN9" s="700" t="s">
        <v>2501</v>
      </c>
      <c r="AO9" s="702"/>
      <c r="AP9" s="700"/>
      <c r="AQ9" s="703">
        <v>182.3</v>
      </c>
      <c r="AR9" s="704" t="s">
        <v>2283</v>
      </c>
      <c r="AS9" s="705">
        <v>0.8764423076923078</v>
      </c>
      <c r="AT9" s="706">
        <v>11.18</v>
      </c>
      <c r="AU9" s="707" t="s">
        <v>962</v>
      </c>
      <c r="AV9" s="708">
        <v>93.231333333333339</v>
      </c>
      <c r="AW9" s="709"/>
      <c r="AX9" s="710">
        <v>306.60000000000002</v>
      </c>
      <c r="AY9" s="711">
        <v>0.47</v>
      </c>
      <c r="AZ9" s="711">
        <v>1.62</v>
      </c>
      <c r="BA9" s="711">
        <v>18.12</v>
      </c>
      <c r="BB9" s="711">
        <v>364.27</v>
      </c>
      <c r="BC9" s="711">
        <v>28.14</v>
      </c>
      <c r="BD9" s="711">
        <v>2.2999999999999998</v>
      </c>
      <c r="BE9" s="711">
        <v>2.68</v>
      </c>
      <c r="BF9" s="711">
        <v>0.27</v>
      </c>
      <c r="BG9" s="711">
        <v>0.14000000000000001</v>
      </c>
      <c r="BH9" s="711">
        <v>0.28000000000000003</v>
      </c>
      <c r="BI9" s="711">
        <v>0.2</v>
      </c>
      <c r="BJ9" s="712">
        <v>0</v>
      </c>
      <c r="BK9" s="712">
        <v>1</v>
      </c>
      <c r="BL9" s="712">
        <v>14</v>
      </c>
      <c r="BM9" s="712">
        <v>30</v>
      </c>
      <c r="BN9" s="713">
        <v>9.8000000000000007</v>
      </c>
      <c r="BO9" s="714" t="s">
        <v>960</v>
      </c>
      <c r="BP9" s="715">
        <v>81.693833333333345</v>
      </c>
      <c r="BQ9" s="716"/>
      <c r="BR9" s="717">
        <v>317</v>
      </c>
      <c r="BS9" s="718">
        <v>1.08</v>
      </c>
      <c r="BT9" s="718">
        <v>1.0900000000000001</v>
      </c>
      <c r="BU9" s="718">
        <v>18.55</v>
      </c>
      <c r="BV9" s="718">
        <v>463.74</v>
      </c>
      <c r="BW9" s="718">
        <v>27.4</v>
      </c>
      <c r="BX9" s="718">
        <v>1.29</v>
      </c>
      <c r="BY9" s="718">
        <v>0.91</v>
      </c>
      <c r="BZ9" s="718">
        <v>0.52</v>
      </c>
      <c r="CA9" s="718">
        <v>0.24</v>
      </c>
      <c r="CB9" s="718">
        <v>0.71</v>
      </c>
      <c r="CC9" s="718">
        <v>0.27</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11.09</v>
      </c>
      <c r="CQ9" s="707" t="s">
        <v>962</v>
      </c>
      <c r="CR9" s="708">
        <v>92.462166666666675</v>
      </c>
      <c r="CS9" s="709"/>
      <c r="CT9" s="710">
        <v>320.7</v>
      </c>
      <c r="CU9" s="711">
        <v>0.42</v>
      </c>
      <c r="CV9" s="711">
        <v>1.79</v>
      </c>
      <c r="CW9" s="711">
        <v>21.47</v>
      </c>
      <c r="CX9" s="711">
        <v>410.2</v>
      </c>
      <c r="CY9" s="711">
        <v>28.85</v>
      </c>
      <c r="CZ9" s="711">
        <v>2.92</v>
      </c>
      <c r="DA9" s="711">
        <v>2.57</v>
      </c>
      <c r="DB9" s="711">
        <v>0.35</v>
      </c>
      <c r="DC9" s="711">
        <v>0.24</v>
      </c>
      <c r="DD9" s="711">
        <v>0.25</v>
      </c>
      <c r="DE9" s="711">
        <v>0.22</v>
      </c>
      <c r="DF9" s="712">
        <v>4</v>
      </c>
      <c r="DG9" s="712">
        <v>0</v>
      </c>
      <c r="DH9" s="712">
        <v>0</v>
      </c>
      <c r="DI9" s="712">
        <v>0</v>
      </c>
      <c r="DJ9" s="713">
        <v>9.5</v>
      </c>
      <c r="DK9" s="714" t="s">
        <v>960</v>
      </c>
      <c r="DL9" s="715">
        <v>79.232000000000014</v>
      </c>
      <c r="DM9" s="716"/>
      <c r="DN9" s="720" t="s">
        <v>1079</v>
      </c>
      <c r="DO9" s="721" t="s">
        <v>2257</v>
      </c>
      <c r="DP9" s="722" t="s">
        <v>2257</v>
      </c>
      <c r="DQ9" s="718">
        <v>3.23</v>
      </c>
      <c r="DR9" s="722" t="s">
        <v>2257</v>
      </c>
      <c r="DS9" s="722"/>
      <c r="DT9" s="718">
        <v>36.22</v>
      </c>
      <c r="DU9" s="718" t="s">
        <v>1079</v>
      </c>
      <c r="DV9" s="718">
        <v>0.08</v>
      </c>
      <c r="DW9" s="718">
        <v>0.04</v>
      </c>
      <c r="DX9" s="722"/>
      <c r="DY9" s="722"/>
      <c r="DZ9" s="722"/>
      <c r="EA9" s="722"/>
      <c r="EB9" s="669" t="s">
        <v>1077</v>
      </c>
      <c r="EC9" s="669" t="s">
        <v>1077</v>
      </c>
      <c r="ED9" s="669" t="s">
        <v>1079</v>
      </c>
      <c r="EE9" s="669" t="s">
        <v>1079</v>
      </c>
      <c r="EF9" s="669" t="s">
        <v>1077</v>
      </c>
      <c r="EG9" s="669" t="s">
        <v>1077</v>
      </c>
      <c r="EH9" s="669" t="s">
        <v>1079</v>
      </c>
      <c r="EI9" s="669" t="s">
        <v>1079</v>
      </c>
      <c r="EJ9" s="669" t="s">
        <v>1079</v>
      </c>
      <c r="EK9" s="839" t="s">
        <v>581</v>
      </c>
      <c r="EL9" s="839" t="s">
        <v>581</v>
      </c>
      <c r="EM9" s="723"/>
      <c r="EN9" s="724">
        <v>12</v>
      </c>
      <c r="EO9" s="725" t="s">
        <v>962</v>
      </c>
      <c r="EP9" s="726">
        <v>100</v>
      </c>
      <c r="EQ9" s="727"/>
      <c r="ER9" s="728">
        <v>77</v>
      </c>
      <c r="ES9" s="729">
        <v>10.51</v>
      </c>
      <c r="ET9" s="729">
        <v>0.54</v>
      </c>
      <c r="EU9" s="729">
        <v>1.62</v>
      </c>
      <c r="EV9" s="687" t="s">
        <v>1077</v>
      </c>
      <c r="EW9" s="687" t="s">
        <v>1077</v>
      </c>
      <c r="EX9" s="687" t="s">
        <v>1079</v>
      </c>
      <c r="EY9" s="687" t="s">
        <v>1079</v>
      </c>
      <c r="EZ9" s="687" t="s">
        <v>1079</v>
      </c>
      <c r="FA9" s="840" t="s">
        <v>581</v>
      </c>
      <c r="FB9" s="754" t="s">
        <v>3566</v>
      </c>
      <c r="FC9" s="731">
        <v>11.12</v>
      </c>
      <c r="FD9" s="731" t="s">
        <v>962</v>
      </c>
      <c r="FE9" s="642">
        <v>0.92727272727272725</v>
      </c>
      <c r="FF9" s="732">
        <v>12.8</v>
      </c>
      <c r="FG9" s="732">
        <v>2.8</v>
      </c>
      <c r="FH9" s="732">
        <v>274.60000000000002</v>
      </c>
      <c r="FI9" s="732">
        <v>9.8000000000000007</v>
      </c>
      <c r="FJ9" s="732">
        <v>5.3</v>
      </c>
      <c r="FK9" s="732">
        <v>129</v>
      </c>
      <c r="FL9" s="732">
        <v>33.6</v>
      </c>
      <c r="FM9" s="732">
        <v>1.1000000000000001</v>
      </c>
      <c r="FN9" s="732">
        <v>1.3</v>
      </c>
      <c r="FO9" s="795" t="s">
        <v>1914</v>
      </c>
      <c r="FP9" s="795" t="s">
        <v>1914</v>
      </c>
      <c r="FQ9" s="795" t="s">
        <v>1887</v>
      </c>
      <c r="FR9" s="795" t="s">
        <v>1887</v>
      </c>
      <c r="FS9" s="795" t="s">
        <v>1887</v>
      </c>
      <c r="FT9" s="795" t="s">
        <v>1887</v>
      </c>
      <c r="FU9" s="795" t="s">
        <v>1887</v>
      </c>
      <c r="FV9" s="795" t="s">
        <v>1887</v>
      </c>
      <c r="FW9" s="795" t="s">
        <v>1887</v>
      </c>
      <c r="FX9" s="795" t="s">
        <v>1887</v>
      </c>
      <c r="FY9" s="795" t="s">
        <v>1887</v>
      </c>
      <c r="FZ9" s="795" t="s">
        <v>1914</v>
      </c>
      <c r="GA9" s="755"/>
      <c r="GB9" s="737">
        <v>3.39</v>
      </c>
      <c r="GC9" s="738" t="s">
        <v>2793</v>
      </c>
      <c r="GD9" s="738"/>
      <c r="GE9" s="737">
        <v>4</v>
      </c>
      <c r="GF9" s="738" t="s">
        <v>2794</v>
      </c>
      <c r="GG9" s="738"/>
      <c r="GH9" s="2575"/>
      <c r="GI9" s="740">
        <v>50</v>
      </c>
      <c r="GJ9" s="741">
        <v>2</v>
      </c>
      <c r="GK9" s="742" t="s">
        <v>2284</v>
      </c>
      <c r="GL9" s="742" t="s">
        <v>2261</v>
      </c>
      <c r="GM9" s="743" t="s">
        <v>2284</v>
      </c>
      <c r="GN9" s="743" t="s">
        <v>2285</v>
      </c>
      <c r="GO9" s="743" t="s">
        <v>2286</v>
      </c>
      <c r="GP9" s="743" t="s">
        <v>2284</v>
      </c>
      <c r="GQ9" s="743" t="s">
        <v>2288</v>
      </c>
      <c r="GR9" s="743" t="s">
        <v>2288</v>
      </c>
      <c r="GS9" s="743">
        <v>10</v>
      </c>
      <c r="GT9" s="744" t="s">
        <v>2261</v>
      </c>
      <c r="GU9" s="744" t="s">
        <v>2261</v>
      </c>
      <c r="GV9" s="744">
        <v>0</v>
      </c>
      <c r="GW9" s="744" t="s">
        <v>2261</v>
      </c>
      <c r="GX9" s="744" t="s">
        <v>2261</v>
      </c>
      <c r="GY9" s="744" t="s">
        <v>2261</v>
      </c>
      <c r="GZ9" s="744">
        <v>0</v>
      </c>
      <c r="HA9" s="745" t="s">
        <v>753</v>
      </c>
      <c r="HB9" s="746">
        <v>41.8</v>
      </c>
      <c r="HC9" s="747"/>
      <c r="HD9" s="748" t="s">
        <v>66</v>
      </c>
      <c r="HE9" s="746">
        <v>44.6</v>
      </c>
      <c r="HF9" s="747"/>
      <c r="HG9" s="748" t="s">
        <v>66</v>
      </c>
      <c r="HH9" s="749"/>
    </row>
    <row r="10" spans="1:216" s="750" customFormat="1" ht="24" customHeight="1">
      <c r="A10" s="694" t="s">
        <v>2243</v>
      </c>
      <c r="B10" s="695" t="s">
        <v>1260</v>
      </c>
      <c r="C10" s="696" t="s">
        <v>2799</v>
      </c>
      <c r="D10" s="696" t="s">
        <v>2800</v>
      </c>
      <c r="E10" s="697" t="s">
        <v>602</v>
      </c>
      <c r="F10" s="698" t="s">
        <v>2801</v>
      </c>
      <c r="G10" s="837" t="s">
        <v>2802</v>
      </c>
      <c r="H10" s="638">
        <v>1300</v>
      </c>
      <c r="I10" s="697" t="s">
        <v>2638</v>
      </c>
      <c r="J10" s="697" t="s">
        <v>2803</v>
      </c>
      <c r="K10" s="1002" t="s">
        <v>1651</v>
      </c>
      <c r="L10" s="1002" t="s">
        <v>2804</v>
      </c>
      <c r="M10" s="1002" t="s">
        <v>2805</v>
      </c>
      <c r="N10" s="697" t="s">
        <v>2254</v>
      </c>
      <c r="O10" s="697" t="s">
        <v>2252</v>
      </c>
      <c r="P10" s="697" t="s">
        <v>2774</v>
      </c>
      <c r="Q10" s="697" t="s">
        <v>63</v>
      </c>
      <c r="R10" s="697" t="s">
        <v>2254</v>
      </c>
      <c r="S10" s="697" t="s">
        <v>2252</v>
      </c>
      <c r="T10" s="697" t="s">
        <v>2252</v>
      </c>
      <c r="U10" s="697" t="s">
        <v>1954</v>
      </c>
      <c r="V10" s="697" t="s">
        <v>1954</v>
      </c>
      <c r="W10" s="700" t="s">
        <v>2254</v>
      </c>
      <c r="X10" s="700" t="s">
        <v>2253</v>
      </c>
      <c r="Y10" s="700" t="s">
        <v>2254</v>
      </c>
      <c r="Z10" s="700" t="s">
        <v>2254</v>
      </c>
      <c r="AA10" s="700" t="s">
        <v>2501</v>
      </c>
      <c r="AB10" s="700" t="s">
        <v>2501</v>
      </c>
      <c r="AC10" s="700" t="s">
        <v>2253</v>
      </c>
      <c r="AD10" s="701"/>
      <c r="AE10" s="701"/>
      <c r="AF10" s="701"/>
      <c r="AG10" s="700" t="s">
        <v>2254</v>
      </c>
      <c r="AH10" s="700" t="s">
        <v>2254</v>
      </c>
      <c r="AI10" s="700" t="s">
        <v>2252</v>
      </c>
      <c r="AJ10" s="700" t="s">
        <v>2252</v>
      </c>
      <c r="AK10" s="700" t="s">
        <v>2253</v>
      </c>
      <c r="AL10" s="701"/>
      <c r="AM10" s="701"/>
      <c r="AN10" s="701"/>
      <c r="AO10" s="702"/>
      <c r="AP10" s="700"/>
      <c r="AQ10" s="703">
        <v>183.7</v>
      </c>
      <c r="AR10" s="704" t="s">
        <v>2283</v>
      </c>
      <c r="AS10" s="705">
        <v>0.88317307692307689</v>
      </c>
      <c r="AT10" s="799">
        <v>10.55</v>
      </c>
      <c r="AU10" s="707" t="s">
        <v>962</v>
      </c>
      <c r="AV10" s="708">
        <v>87.924083333333343</v>
      </c>
      <c r="AW10" s="709"/>
      <c r="AX10" s="710">
        <v>281.2</v>
      </c>
      <c r="AY10" s="711">
        <v>0.52</v>
      </c>
      <c r="AZ10" s="711">
        <v>0.87</v>
      </c>
      <c r="BA10" s="711">
        <v>21.25</v>
      </c>
      <c r="BB10" s="711">
        <v>429.86</v>
      </c>
      <c r="BC10" s="711">
        <v>28.87</v>
      </c>
      <c r="BD10" s="711">
        <v>1.33</v>
      </c>
      <c r="BE10" s="711">
        <v>1.92</v>
      </c>
      <c r="BF10" s="711">
        <v>0.63</v>
      </c>
      <c r="BG10" s="711">
        <v>0.33</v>
      </c>
      <c r="BH10" s="711">
        <v>0.52</v>
      </c>
      <c r="BI10" s="711">
        <v>0.43</v>
      </c>
      <c r="BJ10" s="712">
        <v>0</v>
      </c>
      <c r="BK10" s="712">
        <v>0</v>
      </c>
      <c r="BL10" s="712">
        <v>0</v>
      </c>
      <c r="BM10" s="712">
        <v>0</v>
      </c>
      <c r="BN10" s="800">
        <v>10.71</v>
      </c>
      <c r="BO10" s="714" t="s">
        <v>962</v>
      </c>
      <c r="BP10" s="715">
        <v>89.326750000000004</v>
      </c>
      <c r="BQ10" s="716"/>
      <c r="BR10" s="717">
        <v>350.1</v>
      </c>
      <c r="BS10" s="718">
        <v>0.53</v>
      </c>
      <c r="BT10" s="718">
        <v>1.0900000000000001</v>
      </c>
      <c r="BU10" s="718">
        <v>43.93</v>
      </c>
      <c r="BV10" s="718">
        <v>424.12</v>
      </c>
      <c r="BW10" s="718">
        <v>27.48</v>
      </c>
      <c r="BX10" s="718">
        <v>2.3199999999999998</v>
      </c>
      <c r="BY10" s="718">
        <v>1.39</v>
      </c>
      <c r="BZ10" s="718">
        <v>0.54</v>
      </c>
      <c r="CA10" s="718">
        <v>0.24</v>
      </c>
      <c r="CB10" s="718">
        <v>0.54</v>
      </c>
      <c r="CC10" s="718">
        <v>0.23</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801"/>
      <c r="CP10" s="706">
        <v>9.98</v>
      </c>
      <c r="CQ10" s="707" t="s">
        <v>960</v>
      </c>
      <c r="CR10" s="708">
        <v>83.232166666666672</v>
      </c>
      <c r="CS10" s="709"/>
      <c r="CT10" s="710">
        <v>372</v>
      </c>
      <c r="CU10" s="711">
        <v>0.45</v>
      </c>
      <c r="CV10" s="711">
        <v>1.3</v>
      </c>
      <c r="CW10" s="711">
        <v>27.21</v>
      </c>
      <c r="CX10" s="711">
        <v>404.14</v>
      </c>
      <c r="CY10" s="711">
        <v>27.59</v>
      </c>
      <c r="CZ10" s="711">
        <v>1.46</v>
      </c>
      <c r="DA10" s="711">
        <v>0.2</v>
      </c>
      <c r="DB10" s="711">
        <v>0.38</v>
      </c>
      <c r="DC10" s="711">
        <v>1.02</v>
      </c>
      <c r="DD10" s="711">
        <v>0.45</v>
      </c>
      <c r="DE10" s="711">
        <v>0.28999999999999998</v>
      </c>
      <c r="DF10" s="712">
        <v>0</v>
      </c>
      <c r="DG10" s="712">
        <v>0</v>
      </c>
      <c r="DH10" s="712">
        <v>26</v>
      </c>
      <c r="DI10" s="712">
        <v>0</v>
      </c>
      <c r="DJ10" s="713">
        <v>11.19</v>
      </c>
      <c r="DK10" s="714" t="s">
        <v>962</v>
      </c>
      <c r="DL10" s="715">
        <v>93.328811594202904</v>
      </c>
      <c r="DM10" s="716"/>
      <c r="DN10" s="720" t="s">
        <v>1079</v>
      </c>
      <c r="DO10" s="721" t="s">
        <v>2257</v>
      </c>
      <c r="DP10" s="722" t="s">
        <v>2257</v>
      </c>
      <c r="DQ10" s="718">
        <v>1.97</v>
      </c>
      <c r="DR10" s="722" t="s">
        <v>2257</v>
      </c>
      <c r="DS10" s="722"/>
      <c r="DT10" s="718">
        <v>27.42</v>
      </c>
      <c r="DU10" s="718" t="s">
        <v>1079</v>
      </c>
      <c r="DV10" s="718">
        <v>0.09</v>
      </c>
      <c r="DW10" s="718">
        <v>0.06</v>
      </c>
      <c r="DX10" s="722"/>
      <c r="DY10" s="722"/>
      <c r="DZ10" s="722"/>
      <c r="EA10" s="722"/>
      <c r="EB10" s="980" t="s">
        <v>1077</v>
      </c>
      <c r="EC10" s="669" t="s">
        <v>1077</v>
      </c>
      <c r="ED10" s="669" t="s">
        <v>1079</v>
      </c>
      <c r="EE10" s="669" t="s">
        <v>1079</v>
      </c>
      <c r="EF10" s="669" t="s">
        <v>1077</v>
      </c>
      <c r="EG10" s="669" t="s">
        <v>1077</v>
      </c>
      <c r="EH10" s="669" t="s">
        <v>1079</v>
      </c>
      <c r="EI10" s="669" t="s">
        <v>1079</v>
      </c>
      <c r="EJ10" s="669" t="s">
        <v>1079</v>
      </c>
      <c r="EK10" s="839" t="s">
        <v>581</v>
      </c>
      <c r="EL10" s="839" t="s">
        <v>581</v>
      </c>
      <c r="EM10" s="723"/>
      <c r="EN10" s="724">
        <v>12</v>
      </c>
      <c r="EO10" s="725" t="s">
        <v>962</v>
      </c>
      <c r="EP10" s="726">
        <v>100</v>
      </c>
      <c r="EQ10" s="727"/>
      <c r="ER10" s="728">
        <v>70.599999999999994</v>
      </c>
      <c r="ES10" s="729">
        <v>18.54</v>
      </c>
      <c r="ET10" s="729">
        <v>0.69</v>
      </c>
      <c r="EU10" s="729">
        <v>1.75</v>
      </c>
      <c r="EV10" s="687" t="s">
        <v>1077</v>
      </c>
      <c r="EW10" s="687" t="s">
        <v>1077</v>
      </c>
      <c r="EX10" s="687" t="s">
        <v>1079</v>
      </c>
      <c r="EY10" s="687" t="s">
        <v>1079</v>
      </c>
      <c r="EZ10" s="687" t="s">
        <v>1079</v>
      </c>
      <c r="FA10" s="840" t="s">
        <v>581</v>
      </c>
      <c r="FB10" s="802"/>
      <c r="FC10" s="731">
        <v>11.96</v>
      </c>
      <c r="FD10" s="731" t="s">
        <v>962</v>
      </c>
      <c r="FE10" s="642">
        <v>0.99696969696969706</v>
      </c>
      <c r="FF10" s="732">
        <v>8.1999999999999993</v>
      </c>
      <c r="FG10" s="732">
        <v>0</v>
      </c>
      <c r="FH10" s="732">
        <v>249.1</v>
      </c>
      <c r="FI10" s="732">
        <v>6.9</v>
      </c>
      <c r="FJ10" s="732">
        <v>8.4</v>
      </c>
      <c r="FK10" s="732">
        <v>119.4</v>
      </c>
      <c r="FL10" s="732">
        <v>51.5</v>
      </c>
      <c r="FM10" s="732">
        <v>2.8</v>
      </c>
      <c r="FN10" s="732">
        <v>0.1</v>
      </c>
      <c r="FO10" s="795" t="s">
        <v>2113</v>
      </c>
      <c r="FP10" s="795" t="s">
        <v>2113</v>
      </c>
      <c r="FQ10" s="795" t="s">
        <v>1887</v>
      </c>
      <c r="FR10" s="795" t="s">
        <v>1887</v>
      </c>
      <c r="FS10" s="795" t="s">
        <v>1887</v>
      </c>
      <c r="FT10" s="795" t="s">
        <v>1887</v>
      </c>
      <c r="FU10" s="795" t="s">
        <v>1887</v>
      </c>
      <c r="FV10" s="795" t="s">
        <v>1887</v>
      </c>
      <c r="FW10" s="795" t="s">
        <v>1887</v>
      </c>
      <c r="FX10" s="795" t="s">
        <v>2806</v>
      </c>
      <c r="FY10" s="795" t="s">
        <v>1887</v>
      </c>
      <c r="FZ10" s="795" t="s">
        <v>2113</v>
      </c>
      <c r="GA10" s="803"/>
      <c r="GB10" s="737">
        <v>3.35</v>
      </c>
      <c r="GC10" s="738" t="s">
        <v>2807</v>
      </c>
      <c r="GD10" s="738"/>
      <c r="GE10" s="737">
        <v>4</v>
      </c>
      <c r="GF10" s="738" t="s">
        <v>2808</v>
      </c>
      <c r="GG10" s="738"/>
      <c r="GH10" s="2575"/>
      <c r="GI10" s="740">
        <v>50</v>
      </c>
      <c r="GJ10" s="741">
        <v>2</v>
      </c>
      <c r="GK10" s="742" t="s">
        <v>2284</v>
      </c>
      <c r="GL10" s="742" t="s">
        <v>2261</v>
      </c>
      <c r="GM10" s="743" t="s">
        <v>2284</v>
      </c>
      <c r="GN10" s="743" t="s">
        <v>2285</v>
      </c>
      <c r="GO10" s="743" t="s">
        <v>2286</v>
      </c>
      <c r="GP10" s="743" t="s">
        <v>2284</v>
      </c>
      <c r="GQ10" s="743" t="s">
        <v>2288</v>
      </c>
      <c r="GR10" s="743" t="s">
        <v>2288</v>
      </c>
      <c r="GS10" s="743">
        <v>10</v>
      </c>
      <c r="GT10" s="744" t="s">
        <v>2261</v>
      </c>
      <c r="GU10" s="744" t="s">
        <v>2261</v>
      </c>
      <c r="GV10" s="744">
        <v>0</v>
      </c>
      <c r="GW10" s="744" t="s">
        <v>2261</v>
      </c>
      <c r="GX10" s="744" t="s">
        <v>2261</v>
      </c>
      <c r="GY10" s="744" t="s">
        <v>2261</v>
      </c>
      <c r="GZ10" s="744">
        <v>0</v>
      </c>
      <c r="HA10" s="745" t="s">
        <v>753</v>
      </c>
      <c r="HB10" s="746">
        <v>40.4</v>
      </c>
      <c r="HC10" s="747"/>
      <c r="HD10" s="748" t="s">
        <v>66</v>
      </c>
      <c r="HE10" s="746">
        <v>41.8</v>
      </c>
      <c r="HF10" s="747"/>
      <c r="HG10" s="748" t="s">
        <v>66</v>
      </c>
      <c r="HH10" s="804"/>
    </row>
    <row r="11" spans="1:216" s="750" customFormat="1" ht="24" customHeight="1">
      <c r="A11" s="694" t="s">
        <v>2272</v>
      </c>
      <c r="B11" s="695" t="s">
        <v>1241</v>
      </c>
      <c r="C11" s="696" t="s">
        <v>3815</v>
      </c>
      <c r="D11" s="696" t="s">
        <v>2810</v>
      </c>
      <c r="E11" s="697" t="s">
        <v>6359</v>
      </c>
      <c r="F11" s="698" t="s">
        <v>6360</v>
      </c>
      <c r="G11" s="837" t="s">
        <v>2811</v>
      </c>
      <c r="H11" s="638">
        <v>1550</v>
      </c>
      <c r="I11" s="697" t="s">
        <v>2812</v>
      </c>
      <c r="J11" s="697" t="s">
        <v>2803</v>
      </c>
      <c r="K11" s="1002" t="s">
        <v>2813</v>
      </c>
      <c r="L11" s="1002" t="s">
        <v>2814</v>
      </c>
      <c r="M11" s="1002" t="s">
        <v>2815</v>
      </c>
      <c r="N11" s="697" t="s">
        <v>2254</v>
      </c>
      <c r="O11" s="697" t="s">
        <v>2252</v>
      </c>
      <c r="P11" s="697" t="s">
        <v>2252</v>
      </c>
      <c r="Q11" s="697" t="s">
        <v>63</v>
      </c>
      <c r="R11" s="697" t="s">
        <v>2254</v>
      </c>
      <c r="S11" s="697" t="s">
        <v>2252</v>
      </c>
      <c r="T11" s="697" t="s">
        <v>2252</v>
      </c>
      <c r="U11" s="697" t="s">
        <v>1954</v>
      </c>
      <c r="V11" s="697" t="s">
        <v>1954</v>
      </c>
      <c r="W11" s="700" t="s">
        <v>2254</v>
      </c>
      <c r="X11" s="700" t="s">
        <v>2252</v>
      </c>
      <c r="Y11" s="700" t="s">
        <v>2254</v>
      </c>
      <c r="Z11" s="700" t="s">
        <v>2254</v>
      </c>
      <c r="AA11" s="700" t="s">
        <v>2253</v>
      </c>
      <c r="AB11" s="700" t="s">
        <v>2253</v>
      </c>
      <c r="AC11" s="700" t="s">
        <v>2501</v>
      </c>
      <c r="AD11" s="701"/>
      <c r="AE11" s="701"/>
      <c r="AF11" s="701"/>
      <c r="AG11" s="700" t="s">
        <v>2254</v>
      </c>
      <c r="AH11" s="700" t="s">
        <v>2254</v>
      </c>
      <c r="AI11" s="700" t="s">
        <v>2253</v>
      </c>
      <c r="AJ11" s="700" t="s">
        <v>2253</v>
      </c>
      <c r="AK11" s="700" t="s">
        <v>2501</v>
      </c>
      <c r="AL11" s="701"/>
      <c r="AM11" s="701"/>
      <c r="AN11" s="701"/>
      <c r="AO11" s="702"/>
      <c r="AP11" s="700"/>
      <c r="AQ11" s="703">
        <v>183.8</v>
      </c>
      <c r="AR11" s="704" t="s">
        <v>2283</v>
      </c>
      <c r="AS11" s="705">
        <v>0.88365384615384623</v>
      </c>
      <c r="AT11" s="799">
        <v>11.16</v>
      </c>
      <c r="AU11" s="707" t="s">
        <v>962</v>
      </c>
      <c r="AV11" s="708">
        <v>93.000583333333338</v>
      </c>
      <c r="AW11" s="709"/>
      <c r="AX11" s="710">
        <v>424.9</v>
      </c>
      <c r="AY11" s="711">
        <v>0.77</v>
      </c>
      <c r="AZ11" s="711">
        <v>1.0900000000000001</v>
      </c>
      <c r="BA11" s="711">
        <v>10.72</v>
      </c>
      <c r="BB11" s="711">
        <v>408.84</v>
      </c>
      <c r="BC11" s="711">
        <v>24.78</v>
      </c>
      <c r="BD11" s="711">
        <v>1.86</v>
      </c>
      <c r="BE11" s="711">
        <v>0.91</v>
      </c>
      <c r="BF11" s="711">
        <v>0.51</v>
      </c>
      <c r="BG11" s="711">
        <v>0.31</v>
      </c>
      <c r="BH11" s="711">
        <v>0.32</v>
      </c>
      <c r="BI11" s="711">
        <v>0.19</v>
      </c>
      <c r="BJ11" s="712">
        <v>0</v>
      </c>
      <c r="BK11" s="712">
        <v>0</v>
      </c>
      <c r="BL11" s="712">
        <v>26</v>
      </c>
      <c r="BM11" s="712">
        <v>3</v>
      </c>
      <c r="BN11" s="800">
        <v>9.81</v>
      </c>
      <c r="BO11" s="714" t="s">
        <v>960</v>
      </c>
      <c r="BP11" s="715">
        <v>81.770750000000007</v>
      </c>
      <c r="BQ11" s="716"/>
      <c r="BR11" s="717">
        <v>427.7</v>
      </c>
      <c r="BS11" s="718">
        <v>0.34</v>
      </c>
      <c r="BT11" s="718">
        <v>0.7</v>
      </c>
      <c r="BU11" s="718">
        <v>28.64</v>
      </c>
      <c r="BV11" s="718">
        <v>478.93</v>
      </c>
      <c r="BW11" s="718">
        <v>27.56</v>
      </c>
      <c r="BX11" s="718">
        <v>1.88</v>
      </c>
      <c r="BY11" s="718">
        <v>1.62</v>
      </c>
      <c r="BZ11" s="718">
        <v>0.49</v>
      </c>
      <c r="CA11" s="718">
        <v>0.36</v>
      </c>
      <c r="CB11" s="718">
        <v>0.57999999999999996</v>
      </c>
      <c r="CC11" s="718">
        <v>0.19</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801"/>
      <c r="CP11" s="706">
        <v>11.04</v>
      </c>
      <c r="CQ11" s="707" t="s">
        <v>962</v>
      </c>
      <c r="CR11" s="708">
        <v>92.077583333333351</v>
      </c>
      <c r="CS11" s="709"/>
      <c r="CT11" s="710">
        <v>240.8</v>
      </c>
      <c r="CU11" s="711">
        <v>0.52</v>
      </c>
      <c r="CV11" s="711">
        <v>1.42</v>
      </c>
      <c r="CW11" s="711">
        <v>13.04</v>
      </c>
      <c r="CX11" s="711">
        <v>414.06</v>
      </c>
      <c r="CY11" s="711">
        <v>26.81</v>
      </c>
      <c r="CZ11" s="711">
        <v>1.47</v>
      </c>
      <c r="DA11" s="711">
        <v>1.07</v>
      </c>
      <c r="DB11" s="711">
        <v>0.52</v>
      </c>
      <c r="DC11" s="711">
        <v>0.48</v>
      </c>
      <c r="DD11" s="711">
        <v>0.31</v>
      </c>
      <c r="DE11" s="711">
        <v>0.37</v>
      </c>
      <c r="DF11" s="712">
        <v>0</v>
      </c>
      <c r="DG11" s="712">
        <v>0</v>
      </c>
      <c r="DH11" s="712">
        <v>35</v>
      </c>
      <c r="DI11" s="712">
        <v>0</v>
      </c>
      <c r="DJ11" s="713">
        <v>9.19</v>
      </c>
      <c r="DK11" s="714" t="s">
        <v>960</v>
      </c>
      <c r="DL11" s="715">
        <v>76.644173913043488</v>
      </c>
      <c r="DM11" s="716"/>
      <c r="DN11" s="720" t="s">
        <v>1079</v>
      </c>
      <c r="DO11" s="721" t="s">
        <v>2257</v>
      </c>
      <c r="DP11" s="722" t="s">
        <v>2257</v>
      </c>
      <c r="DQ11" s="718">
        <v>2.2999999999999998</v>
      </c>
      <c r="DR11" s="722" t="s">
        <v>2257</v>
      </c>
      <c r="DS11" s="722"/>
      <c r="DT11" s="718">
        <v>40.82</v>
      </c>
      <c r="DU11" s="718" t="s">
        <v>1079</v>
      </c>
      <c r="DV11" s="718">
        <v>0.05</v>
      </c>
      <c r="DW11" s="718">
        <v>0.18</v>
      </c>
      <c r="DX11" s="722"/>
      <c r="DY11" s="722"/>
      <c r="DZ11" s="722"/>
      <c r="EA11" s="722"/>
      <c r="EB11" s="980" t="s">
        <v>1077</v>
      </c>
      <c r="EC11" s="669" t="s">
        <v>1077</v>
      </c>
      <c r="ED11" s="669" t="s">
        <v>1079</v>
      </c>
      <c r="EE11" s="669" t="s">
        <v>1079</v>
      </c>
      <c r="EF11" s="669" t="s">
        <v>1077</v>
      </c>
      <c r="EG11" s="669" t="s">
        <v>1077</v>
      </c>
      <c r="EH11" s="669" t="s">
        <v>1079</v>
      </c>
      <c r="EI11" s="669" t="s">
        <v>1079</v>
      </c>
      <c r="EJ11" s="669" t="s">
        <v>1079</v>
      </c>
      <c r="EK11" s="839" t="s">
        <v>581</v>
      </c>
      <c r="EL11" s="839" t="s">
        <v>581</v>
      </c>
      <c r="EM11" s="723"/>
      <c r="EN11" s="724">
        <v>12</v>
      </c>
      <c r="EO11" s="725" t="s">
        <v>962</v>
      </c>
      <c r="EP11" s="726">
        <v>100</v>
      </c>
      <c r="EQ11" s="727"/>
      <c r="ER11" s="728">
        <v>69.400000000000006</v>
      </c>
      <c r="ES11" s="729">
        <v>12.87</v>
      </c>
      <c r="ET11" s="729">
        <v>0.85</v>
      </c>
      <c r="EU11" s="729">
        <v>1.52</v>
      </c>
      <c r="EV11" s="687" t="s">
        <v>1077</v>
      </c>
      <c r="EW11" s="687" t="s">
        <v>1077</v>
      </c>
      <c r="EX11" s="687" t="s">
        <v>1079</v>
      </c>
      <c r="EY11" s="687" t="s">
        <v>1079</v>
      </c>
      <c r="EZ11" s="687" t="s">
        <v>1079</v>
      </c>
      <c r="FA11" s="840" t="s">
        <v>581</v>
      </c>
      <c r="FB11" s="802"/>
      <c r="FC11" s="731">
        <v>10.58</v>
      </c>
      <c r="FD11" s="731" t="s">
        <v>962</v>
      </c>
      <c r="FE11" s="642">
        <v>0.88181818181818183</v>
      </c>
      <c r="FF11" s="732">
        <v>15.8</v>
      </c>
      <c r="FG11" s="732">
        <v>14.1</v>
      </c>
      <c r="FH11" s="732">
        <v>326</v>
      </c>
      <c r="FI11" s="732">
        <v>9.5</v>
      </c>
      <c r="FJ11" s="732">
        <v>10.199999999999999</v>
      </c>
      <c r="FK11" s="732">
        <v>196</v>
      </c>
      <c r="FL11" s="732">
        <v>120.5</v>
      </c>
      <c r="FM11" s="732">
        <v>1.8</v>
      </c>
      <c r="FN11" s="732">
        <v>5.9</v>
      </c>
      <c r="FO11" s="795" t="s">
        <v>1914</v>
      </c>
      <c r="FP11" s="795" t="s">
        <v>1914</v>
      </c>
      <c r="FQ11" s="795" t="s">
        <v>1887</v>
      </c>
      <c r="FR11" s="795" t="s">
        <v>1887</v>
      </c>
      <c r="FS11" s="795" t="s">
        <v>1887</v>
      </c>
      <c r="FT11" s="795" t="s">
        <v>1887</v>
      </c>
      <c r="FU11" s="795" t="s">
        <v>1887</v>
      </c>
      <c r="FV11" s="795" t="s">
        <v>1887</v>
      </c>
      <c r="FW11" s="795" t="s">
        <v>1887</v>
      </c>
      <c r="FX11" s="795" t="s">
        <v>2529</v>
      </c>
      <c r="FY11" s="795" t="s">
        <v>1887</v>
      </c>
      <c r="FZ11" s="795" t="s">
        <v>1914</v>
      </c>
      <c r="GA11" s="803"/>
      <c r="GB11" s="737">
        <v>3.36</v>
      </c>
      <c r="GC11" s="738" t="s">
        <v>1463</v>
      </c>
      <c r="GD11" s="738"/>
      <c r="GE11" s="737">
        <v>4</v>
      </c>
      <c r="GF11" s="738" t="s">
        <v>1273</v>
      </c>
      <c r="GG11" s="738"/>
      <c r="GH11" s="2575"/>
      <c r="GI11" s="740">
        <v>89.58</v>
      </c>
      <c r="GJ11" s="741">
        <v>4</v>
      </c>
      <c r="GK11" s="742" t="s">
        <v>2284</v>
      </c>
      <c r="GL11" s="742" t="s">
        <v>2284</v>
      </c>
      <c r="GM11" s="743" t="s">
        <v>2284</v>
      </c>
      <c r="GN11" s="743" t="s">
        <v>2285</v>
      </c>
      <c r="GO11" s="743" t="s">
        <v>2286</v>
      </c>
      <c r="GP11" s="743" t="s">
        <v>2284</v>
      </c>
      <c r="GQ11" s="743" t="s">
        <v>2287</v>
      </c>
      <c r="GR11" s="743" t="s">
        <v>2285</v>
      </c>
      <c r="GS11" s="743">
        <v>10</v>
      </c>
      <c r="GT11" s="744" t="s">
        <v>2284</v>
      </c>
      <c r="GU11" s="744" t="s">
        <v>2285</v>
      </c>
      <c r="GV11" s="797">
        <v>16.666666666666668</v>
      </c>
      <c r="GW11" s="744" t="s">
        <v>2284</v>
      </c>
      <c r="GX11" s="744" t="s">
        <v>2287</v>
      </c>
      <c r="GY11" s="744" t="s">
        <v>2285</v>
      </c>
      <c r="GZ11" s="797">
        <v>22.916666666666668</v>
      </c>
      <c r="HA11" s="745" t="s">
        <v>753</v>
      </c>
      <c r="HB11" s="746">
        <v>39.1</v>
      </c>
      <c r="HC11" s="747"/>
      <c r="HD11" s="748" t="s">
        <v>66</v>
      </c>
      <c r="HE11" s="746">
        <v>40.9</v>
      </c>
      <c r="HF11" s="747"/>
      <c r="HG11" s="748" t="s">
        <v>66</v>
      </c>
      <c r="HH11" s="804"/>
    </row>
    <row r="12" spans="1:216" s="750" customFormat="1" ht="24" customHeight="1">
      <c r="A12" s="694" t="s">
        <v>2272</v>
      </c>
      <c r="B12" s="695" t="s">
        <v>1275</v>
      </c>
      <c r="C12" s="696" t="s">
        <v>1168</v>
      </c>
      <c r="D12" s="696" t="s">
        <v>2816</v>
      </c>
      <c r="E12" s="697" t="s">
        <v>2334</v>
      </c>
      <c r="F12" s="698" t="s">
        <v>2817</v>
      </c>
      <c r="G12" s="837" t="s">
        <v>2818</v>
      </c>
      <c r="H12" s="638">
        <v>1580</v>
      </c>
      <c r="I12" s="697" t="s">
        <v>2819</v>
      </c>
      <c r="J12" s="697" t="s">
        <v>2820</v>
      </c>
      <c r="K12" s="1002" t="s">
        <v>2821</v>
      </c>
      <c r="L12" s="1002" t="s">
        <v>2822</v>
      </c>
      <c r="M12" s="1002" t="s">
        <v>2823</v>
      </c>
      <c r="N12" s="990" t="s">
        <v>753</v>
      </c>
      <c r="O12" s="990" t="s">
        <v>63</v>
      </c>
      <c r="P12" s="697" t="s">
        <v>754</v>
      </c>
      <c r="Q12" s="990" t="s">
        <v>753</v>
      </c>
      <c r="R12" s="990" t="s">
        <v>753</v>
      </c>
      <c r="S12" s="990" t="s">
        <v>753</v>
      </c>
      <c r="T12" s="990" t="s">
        <v>753</v>
      </c>
      <c r="U12" s="990" t="s">
        <v>1954</v>
      </c>
      <c r="V12" s="990" t="s">
        <v>1954</v>
      </c>
      <c r="W12" s="761" t="s">
        <v>753</v>
      </c>
      <c r="X12" s="761" t="s">
        <v>2501</v>
      </c>
      <c r="Y12" s="761" t="s">
        <v>753</v>
      </c>
      <c r="Z12" s="761" t="s">
        <v>753</v>
      </c>
      <c r="AA12" s="761" t="s">
        <v>753</v>
      </c>
      <c r="AB12" s="761" t="s">
        <v>753</v>
      </c>
      <c r="AC12" s="761" t="s">
        <v>2501</v>
      </c>
      <c r="AD12" s="701"/>
      <c r="AE12" s="701"/>
      <c r="AF12" s="762"/>
      <c r="AG12" s="761" t="s">
        <v>753</v>
      </c>
      <c r="AH12" s="761" t="s">
        <v>753</v>
      </c>
      <c r="AI12" s="761" t="s">
        <v>753</v>
      </c>
      <c r="AJ12" s="761" t="s">
        <v>753</v>
      </c>
      <c r="AK12" s="761" t="s">
        <v>2501</v>
      </c>
      <c r="AL12" s="701"/>
      <c r="AM12" s="701"/>
      <c r="AN12" s="762"/>
      <c r="AO12" s="702"/>
      <c r="AP12" s="700"/>
      <c r="AQ12" s="703">
        <v>178.8</v>
      </c>
      <c r="AR12" s="704" t="s">
        <v>2283</v>
      </c>
      <c r="AS12" s="705">
        <v>0.85961538461538467</v>
      </c>
      <c r="AT12" s="706">
        <v>10.64</v>
      </c>
      <c r="AU12" s="707" t="s">
        <v>962</v>
      </c>
      <c r="AV12" s="708">
        <v>88.693250000000006</v>
      </c>
      <c r="AW12" s="709"/>
      <c r="AX12" s="710">
        <v>381.9</v>
      </c>
      <c r="AY12" s="711">
        <v>0.53</v>
      </c>
      <c r="AZ12" s="711">
        <v>1.77</v>
      </c>
      <c r="BA12" s="711">
        <v>12.85</v>
      </c>
      <c r="BB12" s="711">
        <v>396.51</v>
      </c>
      <c r="BC12" s="711">
        <v>32.29</v>
      </c>
      <c r="BD12" s="711">
        <v>2.0299999999999998</v>
      </c>
      <c r="BE12" s="711">
        <v>2.39</v>
      </c>
      <c r="BF12" s="711">
        <v>0.28000000000000003</v>
      </c>
      <c r="BG12" s="711">
        <v>0.24</v>
      </c>
      <c r="BH12" s="711">
        <v>0.36</v>
      </c>
      <c r="BI12" s="711">
        <v>0.35</v>
      </c>
      <c r="BJ12" s="712">
        <v>0</v>
      </c>
      <c r="BK12" s="712">
        <v>0</v>
      </c>
      <c r="BL12" s="712">
        <v>0</v>
      </c>
      <c r="BM12" s="712">
        <v>7</v>
      </c>
      <c r="BN12" s="713">
        <v>10.24</v>
      </c>
      <c r="BO12" s="714" t="s">
        <v>960</v>
      </c>
      <c r="BP12" s="715">
        <v>85.385833333333323</v>
      </c>
      <c r="BQ12" s="716"/>
      <c r="BR12" s="717">
        <v>490</v>
      </c>
      <c r="BS12" s="718">
        <v>0.62</v>
      </c>
      <c r="BT12" s="718">
        <v>1.1200000000000001</v>
      </c>
      <c r="BU12" s="718">
        <v>21.23</v>
      </c>
      <c r="BV12" s="718">
        <v>435.35</v>
      </c>
      <c r="BW12" s="718">
        <v>31.84</v>
      </c>
      <c r="BX12" s="718">
        <v>1.83</v>
      </c>
      <c r="BY12" s="718">
        <v>0.49</v>
      </c>
      <c r="BZ12" s="718">
        <v>0.5</v>
      </c>
      <c r="CA12" s="718">
        <v>0.3</v>
      </c>
      <c r="CB12" s="718">
        <v>0.62</v>
      </c>
      <c r="CC12" s="718">
        <v>0.33</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10.62</v>
      </c>
      <c r="CQ12" s="707" t="s">
        <v>962</v>
      </c>
      <c r="CR12" s="708">
        <v>88.539416666666682</v>
      </c>
      <c r="CS12" s="709"/>
      <c r="CT12" s="710">
        <v>295.39999999999998</v>
      </c>
      <c r="CU12" s="711">
        <v>0.28999999999999998</v>
      </c>
      <c r="CV12" s="711">
        <v>1.45</v>
      </c>
      <c r="CW12" s="711">
        <v>7.21</v>
      </c>
      <c r="CX12" s="711">
        <v>347</v>
      </c>
      <c r="CY12" s="711">
        <v>30.27</v>
      </c>
      <c r="CZ12" s="711">
        <v>1.56</v>
      </c>
      <c r="DA12" s="711">
        <v>1.84</v>
      </c>
      <c r="DB12" s="711">
        <v>0.38</v>
      </c>
      <c r="DC12" s="711">
        <v>0.54</v>
      </c>
      <c r="DD12" s="711">
        <v>0.26</v>
      </c>
      <c r="DE12" s="711">
        <v>0.21</v>
      </c>
      <c r="DF12" s="712">
        <v>0</v>
      </c>
      <c r="DG12" s="712">
        <v>0</v>
      </c>
      <c r="DH12" s="712">
        <v>25</v>
      </c>
      <c r="DI12" s="712">
        <v>0</v>
      </c>
      <c r="DJ12" s="713">
        <v>10.28</v>
      </c>
      <c r="DK12" s="714" t="s">
        <v>960</v>
      </c>
      <c r="DL12" s="715">
        <v>85.74933333333334</v>
      </c>
      <c r="DM12" s="716"/>
      <c r="DN12" s="720" t="s">
        <v>1079</v>
      </c>
      <c r="DO12" s="721" t="s">
        <v>2257</v>
      </c>
      <c r="DP12" s="722" t="s">
        <v>2257</v>
      </c>
      <c r="DQ12" s="718">
        <v>1.54</v>
      </c>
      <c r="DR12" s="722" t="s">
        <v>2257</v>
      </c>
      <c r="DS12" s="722"/>
      <c r="DT12" s="718">
        <v>36.36</v>
      </c>
      <c r="DU12" s="718" t="s">
        <v>1079</v>
      </c>
      <c r="DV12" s="718">
        <v>0.31</v>
      </c>
      <c r="DW12" s="718">
        <v>0.01</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839" t="s">
        <v>581</v>
      </c>
      <c r="EL12" s="839" t="s">
        <v>581</v>
      </c>
      <c r="EM12" s="723"/>
      <c r="EN12" s="724">
        <v>12</v>
      </c>
      <c r="EO12" s="725" t="s">
        <v>962</v>
      </c>
      <c r="EP12" s="726">
        <v>100</v>
      </c>
      <c r="EQ12" s="727"/>
      <c r="ER12" s="728">
        <v>66.3</v>
      </c>
      <c r="ES12" s="729">
        <v>5.14</v>
      </c>
      <c r="ET12" s="729">
        <v>0.56000000000000005</v>
      </c>
      <c r="EU12" s="729">
        <v>1.63</v>
      </c>
      <c r="EV12" s="687" t="s">
        <v>1077</v>
      </c>
      <c r="EW12" s="687" t="s">
        <v>1077</v>
      </c>
      <c r="EX12" s="687" t="s">
        <v>1079</v>
      </c>
      <c r="EY12" s="687" t="s">
        <v>1079</v>
      </c>
      <c r="EZ12" s="687" t="s">
        <v>1079</v>
      </c>
      <c r="FA12" s="840" t="s">
        <v>581</v>
      </c>
      <c r="FB12" s="754"/>
      <c r="FC12" s="731">
        <v>10.25</v>
      </c>
      <c r="FD12" s="731" t="s">
        <v>960</v>
      </c>
      <c r="FE12" s="642">
        <v>0.8545454545454545</v>
      </c>
      <c r="FF12" s="732">
        <v>17.600000000000001</v>
      </c>
      <c r="FG12" s="732">
        <v>3.7</v>
      </c>
      <c r="FH12" s="732">
        <v>426.2</v>
      </c>
      <c r="FI12" s="732">
        <v>11.4</v>
      </c>
      <c r="FJ12" s="732">
        <v>1.2</v>
      </c>
      <c r="FK12" s="732">
        <v>220</v>
      </c>
      <c r="FL12" s="732">
        <v>155.5</v>
      </c>
      <c r="FM12" s="732">
        <v>1.5</v>
      </c>
      <c r="FN12" s="732">
        <v>5.9</v>
      </c>
      <c r="FO12" s="795" t="s">
        <v>1914</v>
      </c>
      <c r="FP12" s="795" t="s">
        <v>1914</v>
      </c>
      <c r="FQ12" s="795" t="s">
        <v>1887</v>
      </c>
      <c r="FR12" s="795" t="s">
        <v>1887</v>
      </c>
      <c r="FS12" s="795" t="s">
        <v>1887</v>
      </c>
      <c r="FT12" s="795" t="s">
        <v>1887</v>
      </c>
      <c r="FU12" s="795" t="s">
        <v>1887</v>
      </c>
      <c r="FV12" s="795" t="s">
        <v>1887</v>
      </c>
      <c r="FW12" s="795" t="s">
        <v>1887</v>
      </c>
      <c r="FX12" s="795" t="s">
        <v>1887</v>
      </c>
      <c r="FY12" s="795" t="s">
        <v>1887</v>
      </c>
      <c r="FZ12" s="795" t="s">
        <v>1914</v>
      </c>
      <c r="GA12" s="763"/>
      <c r="GB12" s="737">
        <v>3.25</v>
      </c>
      <c r="GC12" s="738" t="s">
        <v>2794</v>
      </c>
      <c r="GD12" s="738"/>
      <c r="GE12" s="737">
        <v>4</v>
      </c>
      <c r="GF12" s="738" t="s">
        <v>2794</v>
      </c>
      <c r="GG12" s="738"/>
      <c r="GH12" s="2575"/>
      <c r="GI12" s="740">
        <v>50</v>
      </c>
      <c r="GJ12" s="741">
        <v>2</v>
      </c>
      <c r="GK12" s="742" t="s">
        <v>2284</v>
      </c>
      <c r="GL12" s="742" t="s">
        <v>2261</v>
      </c>
      <c r="GM12" s="743" t="s">
        <v>2284</v>
      </c>
      <c r="GN12" s="743" t="s">
        <v>2285</v>
      </c>
      <c r="GO12" s="743">
        <v>40</v>
      </c>
      <c r="GP12" s="743" t="s">
        <v>2284</v>
      </c>
      <c r="GQ12" s="743" t="s">
        <v>2288</v>
      </c>
      <c r="GR12" s="743" t="s">
        <v>2288</v>
      </c>
      <c r="GS12" s="743">
        <v>10</v>
      </c>
      <c r="GT12" s="744" t="s">
        <v>2261</v>
      </c>
      <c r="GU12" s="744" t="s">
        <v>2261</v>
      </c>
      <c r="GV12" s="744">
        <v>0</v>
      </c>
      <c r="GW12" s="744" t="s">
        <v>2261</v>
      </c>
      <c r="GX12" s="744" t="s">
        <v>2261</v>
      </c>
      <c r="GY12" s="744" t="s">
        <v>2261</v>
      </c>
      <c r="GZ12" s="744">
        <v>0</v>
      </c>
      <c r="HA12" s="764" t="s">
        <v>63</v>
      </c>
      <c r="HB12" s="765">
        <v>43.2</v>
      </c>
      <c r="HC12" s="766" t="s">
        <v>2671</v>
      </c>
      <c r="HD12" s="767" t="s">
        <v>66</v>
      </c>
      <c r="HE12" s="765">
        <v>47.3</v>
      </c>
      <c r="HF12" s="766" t="s">
        <v>2671</v>
      </c>
      <c r="HG12" s="767" t="s">
        <v>66</v>
      </c>
      <c r="HH12" s="1000" t="s">
        <v>1135</v>
      </c>
    </row>
    <row r="13" spans="1:216" s="750" customFormat="1" ht="24" customHeight="1">
      <c r="A13" s="694" t="s">
        <v>2243</v>
      </c>
      <c r="B13" s="695" t="s">
        <v>1301</v>
      </c>
      <c r="C13" s="696" t="s">
        <v>1008</v>
      </c>
      <c r="D13" s="696" t="s">
        <v>2824</v>
      </c>
      <c r="E13" s="769" t="s">
        <v>2825</v>
      </c>
      <c r="F13" s="698" t="s">
        <v>2826</v>
      </c>
      <c r="G13" s="837" t="s">
        <v>2827</v>
      </c>
      <c r="H13" s="638">
        <v>1030</v>
      </c>
      <c r="I13" s="769" t="s">
        <v>811</v>
      </c>
      <c r="J13" s="769" t="s">
        <v>2828</v>
      </c>
      <c r="K13" s="1002" t="s">
        <v>1317</v>
      </c>
      <c r="L13" s="1002" t="s">
        <v>2829</v>
      </c>
      <c r="M13" s="1002" t="s">
        <v>2830</v>
      </c>
      <c r="N13" s="769" t="s">
        <v>753</v>
      </c>
      <c r="O13" s="769" t="s">
        <v>753</v>
      </c>
      <c r="P13" s="769" t="s">
        <v>753</v>
      </c>
      <c r="Q13" s="990" t="s">
        <v>753</v>
      </c>
      <c r="R13" s="769" t="s">
        <v>753</v>
      </c>
      <c r="S13" s="769" t="s">
        <v>2252</v>
      </c>
      <c r="T13" s="769" t="s">
        <v>2252</v>
      </c>
      <c r="U13" s="769" t="s">
        <v>1954</v>
      </c>
      <c r="V13" s="769" t="s">
        <v>1954</v>
      </c>
      <c r="W13" s="770" t="s">
        <v>753</v>
      </c>
      <c r="X13" s="770" t="s">
        <v>754</v>
      </c>
      <c r="Y13" s="770" t="s">
        <v>753</v>
      </c>
      <c r="Z13" s="770" t="s">
        <v>753</v>
      </c>
      <c r="AA13" s="770" t="s">
        <v>754</v>
      </c>
      <c r="AB13" s="770" t="s">
        <v>754</v>
      </c>
      <c r="AC13" s="770" t="s">
        <v>754</v>
      </c>
      <c r="AD13" s="773"/>
      <c r="AE13" s="773"/>
      <c r="AF13" s="773"/>
      <c r="AG13" s="770" t="s">
        <v>753</v>
      </c>
      <c r="AH13" s="770" t="s">
        <v>753</v>
      </c>
      <c r="AI13" s="770" t="s">
        <v>753</v>
      </c>
      <c r="AJ13" s="770" t="s">
        <v>753</v>
      </c>
      <c r="AK13" s="770" t="s">
        <v>754</v>
      </c>
      <c r="AL13" s="773"/>
      <c r="AM13" s="773"/>
      <c r="AN13" s="773"/>
      <c r="AO13" s="702"/>
      <c r="AP13" s="700"/>
      <c r="AQ13" s="703">
        <v>185.7</v>
      </c>
      <c r="AR13" s="704" t="s">
        <v>2283</v>
      </c>
      <c r="AS13" s="705">
        <v>0.89278846153846148</v>
      </c>
      <c r="AT13" s="706">
        <v>10.8</v>
      </c>
      <c r="AU13" s="707" t="s">
        <v>962</v>
      </c>
      <c r="AV13" s="708">
        <v>90.000833333333347</v>
      </c>
      <c r="AW13" s="709"/>
      <c r="AX13" s="710">
        <v>297.7</v>
      </c>
      <c r="AY13" s="711">
        <v>0.72</v>
      </c>
      <c r="AZ13" s="711">
        <v>1.1100000000000001</v>
      </c>
      <c r="BA13" s="711">
        <v>12.8</v>
      </c>
      <c r="BB13" s="711">
        <v>432.25</v>
      </c>
      <c r="BC13" s="711">
        <v>20.61</v>
      </c>
      <c r="BD13" s="711">
        <v>0.18</v>
      </c>
      <c r="BE13" s="711">
        <v>0.16</v>
      </c>
      <c r="BF13" s="711">
        <v>0.49</v>
      </c>
      <c r="BG13" s="711">
        <v>0.37</v>
      </c>
      <c r="BH13" s="711">
        <v>0.44</v>
      </c>
      <c r="BI13" s="711">
        <v>0.27</v>
      </c>
      <c r="BJ13" s="712">
        <v>0</v>
      </c>
      <c r="BK13" s="712">
        <v>0</v>
      </c>
      <c r="BL13" s="712">
        <v>0</v>
      </c>
      <c r="BM13" s="712">
        <v>0</v>
      </c>
      <c r="BN13" s="713">
        <v>11.52</v>
      </c>
      <c r="BO13" s="714" t="s">
        <v>962</v>
      </c>
      <c r="BP13" s="715">
        <v>96.000333333333344</v>
      </c>
      <c r="BQ13" s="716"/>
      <c r="BR13" s="717">
        <v>335.2</v>
      </c>
      <c r="BS13" s="718">
        <v>0.46</v>
      </c>
      <c r="BT13" s="718">
        <v>0.73</v>
      </c>
      <c r="BU13" s="718">
        <v>8.5500000000000007</v>
      </c>
      <c r="BV13" s="718">
        <v>361.43</v>
      </c>
      <c r="BW13" s="718">
        <v>23.74</v>
      </c>
      <c r="BX13" s="718">
        <v>0.74</v>
      </c>
      <c r="BY13" s="718">
        <v>0.77</v>
      </c>
      <c r="BZ13" s="718">
        <v>0.52</v>
      </c>
      <c r="CA13" s="718">
        <v>0.36</v>
      </c>
      <c r="CB13" s="718">
        <v>0.39</v>
      </c>
      <c r="CC13" s="718">
        <v>0.39</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11.16</v>
      </c>
      <c r="CQ13" s="707" t="s">
        <v>962</v>
      </c>
      <c r="CR13" s="708">
        <v>93.000583333333338</v>
      </c>
      <c r="CS13" s="709"/>
      <c r="CT13" s="710">
        <v>180.2</v>
      </c>
      <c r="CU13" s="711">
        <v>0.54</v>
      </c>
      <c r="CV13" s="711">
        <v>1.1000000000000001</v>
      </c>
      <c r="CW13" s="711">
        <v>12.8</v>
      </c>
      <c r="CX13" s="711">
        <v>387.37</v>
      </c>
      <c r="CY13" s="711">
        <v>21.28</v>
      </c>
      <c r="CZ13" s="711">
        <v>0.21</v>
      </c>
      <c r="DA13" s="711">
        <v>0.39</v>
      </c>
      <c r="DB13" s="711">
        <v>0.41</v>
      </c>
      <c r="DC13" s="711">
        <v>0.26</v>
      </c>
      <c r="DD13" s="711">
        <v>0.57999999999999996</v>
      </c>
      <c r="DE13" s="711">
        <v>0.69</v>
      </c>
      <c r="DF13" s="712">
        <v>0</v>
      </c>
      <c r="DG13" s="712">
        <v>0</v>
      </c>
      <c r="DH13" s="712">
        <v>0</v>
      </c>
      <c r="DI13" s="712">
        <v>0</v>
      </c>
      <c r="DJ13" s="713">
        <v>9.68</v>
      </c>
      <c r="DK13" s="714" t="s">
        <v>960</v>
      </c>
      <c r="DL13" s="715">
        <v>80.735420289855071</v>
      </c>
      <c r="DM13" s="716"/>
      <c r="DN13" s="720" t="s">
        <v>1079</v>
      </c>
      <c r="DO13" s="721" t="s">
        <v>2257</v>
      </c>
      <c r="DP13" s="722" t="s">
        <v>2257</v>
      </c>
      <c r="DQ13" s="718">
        <v>2.23</v>
      </c>
      <c r="DR13" s="722" t="s">
        <v>2257</v>
      </c>
      <c r="DS13" s="722"/>
      <c r="DT13" s="718">
        <v>37.46</v>
      </c>
      <c r="DU13" s="718" t="s">
        <v>1079</v>
      </c>
      <c r="DV13" s="718">
        <v>0.13</v>
      </c>
      <c r="DW13" s="718">
        <v>0.05</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839" t="s">
        <v>581</v>
      </c>
      <c r="EL13" s="839" t="s">
        <v>581</v>
      </c>
      <c r="EM13" s="723"/>
      <c r="EN13" s="724">
        <v>12</v>
      </c>
      <c r="EO13" s="725" t="s">
        <v>962</v>
      </c>
      <c r="EP13" s="726">
        <v>100</v>
      </c>
      <c r="EQ13" s="727"/>
      <c r="ER13" s="728">
        <v>74.400000000000006</v>
      </c>
      <c r="ES13" s="729">
        <v>13.96</v>
      </c>
      <c r="ET13" s="729">
        <v>0.67</v>
      </c>
      <c r="EU13" s="729">
        <v>1.55</v>
      </c>
      <c r="EV13" s="687" t="s">
        <v>1077</v>
      </c>
      <c r="EW13" s="687" t="s">
        <v>1077</v>
      </c>
      <c r="EX13" s="687" t="s">
        <v>1079</v>
      </c>
      <c r="EY13" s="687" t="s">
        <v>1079</v>
      </c>
      <c r="EZ13" s="687" t="s">
        <v>1079</v>
      </c>
      <c r="FA13" s="840" t="s">
        <v>581</v>
      </c>
      <c r="FB13" s="754"/>
      <c r="FC13" s="731">
        <v>11.43</v>
      </c>
      <c r="FD13" s="731" t="s">
        <v>962</v>
      </c>
      <c r="FE13" s="642">
        <v>0.95303030303030312</v>
      </c>
      <c r="FF13" s="732">
        <v>11.1</v>
      </c>
      <c r="FG13" s="732">
        <v>15.2</v>
      </c>
      <c r="FH13" s="732">
        <v>343.6</v>
      </c>
      <c r="FI13" s="732">
        <v>5</v>
      </c>
      <c r="FJ13" s="732">
        <v>9.1999999999999993</v>
      </c>
      <c r="FK13" s="732">
        <v>96.9</v>
      </c>
      <c r="FL13" s="732">
        <v>116.6</v>
      </c>
      <c r="FM13" s="732">
        <v>3.1</v>
      </c>
      <c r="FN13" s="732">
        <v>2.2999999999999998</v>
      </c>
      <c r="FO13" s="795" t="s">
        <v>1914</v>
      </c>
      <c r="FP13" s="795" t="s">
        <v>1914</v>
      </c>
      <c r="FQ13" s="795" t="s">
        <v>1887</v>
      </c>
      <c r="FR13" s="795" t="s">
        <v>1887</v>
      </c>
      <c r="FS13" s="795" t="s">
        <v>1887</v>
      </c>
      <c r="FT13" s="795" t="s">
        <v>1887</v>
      </c>
      <c r="FU13" s="795" t="s">
        <v>1887</v>
      </c>
      <c r="FV13" s="795" t="s">
        <v>1887</v>
      </c>
      <c r="FW13" s="795" t="s">
        <v>1887</v>
      </c>
      <c r="FX13" s="795" t="s">
        <v>1887</v>
      </c>
      <c r="FY13" s="795" t="s">
        <v>1887</v>
      </c>
      <c r="FZ13" s="795" t="s">
        <v>1914</v>
      </c>
      <c r="GA13" s="755"/>
      <c r="GB13" s="737">
        <v>3.45</v>
      </c>
      <c r="GC13" s="738" t="s">
        <v>2793</v>
      </c>
      <c r="GD13" s="738"/>
      <c r="GE13" s="737">
        <v>4</v>
      </c>
      <c r="GF13" s="738" t="s">
        <v>2794</v>
      </c>
      <c r="GG13" s="738"/>
      <c r="GH13" s="2575"/>
      <c r="GI13" s="740">
        <v>50</v>
      </c>
      <c r="GJ13" s="741">
        <v>2</v>
      </c>
      <c r="GK13" s="742" t="s">
        <v>2284</v>
      </c>
      <c r="GL13" s="742" t="s">
        <v>2261</v>
      </c>
      <c r="GM13" s="743" t="s">
        <v>2284</v>
      </c>
      <c r="GN13" s="743" t="s">
        <v>2285</v>
      </c>
      <c r="GO13" s="743" t="s">
        <v>2286</v>
      </c>
      <c r="GP13" s="743" t="s">
        <v>2284</v>
      </c>
      <c r="GQ13" s="743" t="s">
        <v>2287</v>
      </c>
      <c r="GR13" s="743" t="s">
        <v>2285</v>
      </c>
      <c r="GS13" s="743">
        <v>10</v>
      </c>
      <c r="GT13" s="744" t="s">
        <v>2261</v>
      </c>
      <c r="GU13" s="744" t="s">
        <v>2261</v>
      </c>
      <c r="GV13" s="744">
        <v>0</v>
      </c>
      <c r="GW13" s="744" t="s">
        <v>2261</v>
      </c>
      <c r="GX13" s="744" t="s">
        <v>2261</v>
      </c>
      <c r="GY13" s="744" t="s">
        <v>2261</v>
      </c>
      <c r="GZ13" s="744">
        <v>0</v>
      </c>
      <c r="HA13" s="775" t="s">
        <v>753</v>
      </c>
      <c r="HB13" s="776">
        <v>42.2</v>
      </c>
      <c r="HC13" s="777" t="s">
        <v>2671</v>
      </c>
      <c r="HD13" s="778" t="s">
        <v>66</v>
      </c>
      <c r="HE13" s="776">
        <v>42.5</v>
      </c>
      <c r="HF13" s="777" t="s">
        <v>2671</v>
      </c>
      <c r="HG13" s="778" t="s">
        <v>66</v>
      </c>
      <c r="HH13" s="1000" t="s">
        <v>1135</v>
      </c>
    </row>
    <row r="14" spans="1:216" s="750" customFormat="1" ht="24" customHeight="1">
      <c r="A14" s="694" t="s">
        <v>2323</v>
      </c>
      <c r="B14" s="790" t="s">
        <v>1310</v>
      </c>
      <c r="C14" s="791" t="s">
        <v>1153</v>
      </c>
      <c r="D14" s="696" t="s">
        <v>2831</v>
      </c>
      <c r="E14" s="697" t="s">
        <v>2780</v>
      </c>
      <c r="F14" s="698" t="s">
        <v>2781</v>
      </c>
      <c r="G14" s="837" t="s">
        <v>2832</v>
      </c>
      <c r="H14" s="638">
        <v>1470</v>
      </c>
      <c r="I14" s="697" t="s">
        <v>2833</v>
      </c>
      <c r="J14" s="769" t="s">
        <v>2834</v>
      </c>
      <c r="K14" s="1002" t="s">
        <v>2578</v>
      </c>
      <c r="L14" s="1002" t="s">
        <v>2835</v>
      </c>
      <c r="M14" s="1002" t="s">
        <v>2836</v>
      </c>
      <c r="N14" s="769" t="s">
        <v>753</v>
      </c>
      <c r="O14" s="769" t="s">
        <v>63</v>
      </c>
      <c r="P14" s="769" t="s">
        <v>754</v>
      </c>
      <c r="Q14" s="990" t="s">
        <v>753</v>
      </c>
      <c r="R14" s="990" t="s">
        <v>753</v>
      </c>
      <c r="S14" s="990" t="s">
        <v>753</v>
      </c>
      <c r="T14" s="990" t="s">
        <v>753</v>
      </c>
      <c r="U14" s="769" t="s">
        <v>1954</v>
      </c>
      <c r="V14" s="769" t="s">
        <v>1954</v>
      </c>
      <c r="W14" s="700" t="s">
        <v>2254</v>
      </c>
      <c r="X14" s="770" t="s">
        <v>753</v>
      </c>
      <c r="Y14" s="770" t="s">
        <v>753</v>
      </c>
      <c r="Z14" s="770" t="s">
        <v>753</v>
      </c>
      <c r="AA14" s="770" t="s">
        <v>753</v>
      </c>
      <c r="AB14" s="770" t="s">
        <v>753</v>
      </c>
      <c r="AC14" s="770" t="s">
        <v>754</v>
      </c>
      <c r="AD14" s="701"/>
      <c r="AE14" s="701"/>
      <c r="AF14" s="701"/>
      <c r="AG14" s="770" t="s">
        <v>753</v>
      </c>
      <c r="AH14" s="770" t="s">
        <v>753</v>
      </c>
      <c r="AI14" s="770" t="s">
        <v>753</v>
      </c>
      <c r="AJ14" s="770" t="s">
        <v>753</v>
      </c>
      <c r="AK14" s="770" t="s">
        <v>754</v>
      </c>
      <c r="AL14" s="701"/>
      <c r="AM14" s="701"/>
      <c r="AN14" s="701"/>
      <c r="AO14" s="702"/>
      <c r="AP14" s="700"/>
      <c r="AQ14" s="703">
        <v>184.4</v>
      </c>
      <c r="AR14" s="704" t="s">
        <v>2283</v>
      </c>
      <c r="AS14" s="705">
        <v>0.88653846153846161</v>
      </c>
      <c r="AT14" s="706">
        <v>9.84</v>
      </c>
      <c r="AU14" s="707" t="s">
        <v>960</v>
      </c>
      <c r="AV14" s="708">
        <v>82.078416666666669</v>
      </c>
      <c r="AW14" s="709"/>
      <c r="AX14" s="710">
        <v>426.5</v>
      </c>
      <c r="AY14" s="711">
        <v>1.01</v>
      </c>
      <c r="AZ14" s="711">
        <v>0.86</v>
      </c>
      <c r="BA14" s="711">
        <v>12.99</v>
      </c>
      <c r="BB14" s="711">
        <v>480.33</v>
      </c>
      <c r="BC14" s="711">
        <v>17.829999999999998</v>
      </c>
      <c r="BD14" s="711">
        <v>0.16</v>
      </c>
      <c r="BE14" s="711">
        <v>0.44</v>
      </c>
      <c r="BF14" s="711">
        <v>0.55000000000000004</v>
      </c>
      <c r="BG14" s="711">
        <v>0.43</v>
      </c>
      <c r="BH14" s="711">
        <v>0.53</v>
      </c>
      <c r="BI14" s="711">
        <v>0.2</v>
      </c>
      <c r="BJ14" s="712">
        <v>0</v>
      </c>
      <c r="BK14" s="712">
        <v>0</v>
      </c>
      <c r="BL14" s="712">
        <v>0</v>
      </c>
      <c r="BM14" s="712">
        <v>9</v>
      </c>
      <c r="BN14" s="713">
        <v>11.34</v>
      </c>
      <c r="BO14" s="714" t="s">
        <v>962</v>
      </c>
      <c r="BP14" s="715">
        <v>94.538916666666665</v>
      </c>
      <c r="BQ14" s="716"/>
      <c r="BR14" s="717">
        <v>362.3</v>
      </c>
      <c r="BS14" s="718">
        <v>0.95</v>
      </c>
      <c r="BT14" s="718">
        <v>0.9</v>
      </c>
      <c r="BU14" s="718">
        <v>15.03</v>
      </c>
      <c r="BV14" s="718">
        <v>395.57</v>
      </c>
      <c r="BW14" s="718">
        <v>21.45</v>
      </c>
      <c r="BX14" s="718">
        <v>0.38</v>
      </c>
      <c r="BY14" s="718">
        <v>0.27</v>
      </c>
      <c r="BZ14" s="718">
        <v>0.45</v>
      </c>
      <c r="CA14" s="718">
        <v>0.25</v>
      </c>
      <c r="CB14" s="718">
        <v>0.53</v>
      </c>
      <c r="CC14" s="718">
        <v>0.25</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11.57</v>
      </c>
      <c r="CQ14" s="707" t="s">
        <v>962</v>
      </c>
      <c r="CR14" s="708">
        <v>96.461833333333345</v>
      </c>
      <c r="CS14" s="709"/>
      <c r="CT14" s="710">
        <v>191.2</v>
      </c>
      <c r="CU14" s="711">
        <v>0.45</v>
      </c>
      <c r="CV14" s="711">
        <v>1.03</v>
      </c>
      <c r="CW14" s="711">
        <v>19.39</v>
      </c>
      <c r="CX14" s="711">
        <v>393.79</v>
      </c>
      <c r="CY14" s="711">
        <v>20.92</v>
      </c>
      <c r="CZ14" s="711">
        <v>0.15</v>
      </c>
      <c r="DA14" s="711">
        <v>0.1</v>
      </c>
      <c r="DB14" s="711">
        <v>0.43</v>
      </c>
      <c r="DC14" s="711">
        <v>0.25</v>
      </c>
      <c r="DD14" s="711">
        <v>0.36</v>
      </c>
      <c r="DE14" s="711">
        <v>0.19</v>
      </c>
      <c r="DF14" s="712">
        <v>0</v>
      </c>
      <c r="DG14" s="712">
        <v>0</v>
      </c>
      <c r="DH14" s="712">
        <v>0</v>
      </c>
      <c r="DI14" s="712">
        <v>0</v>
      </c>
      <c r="DJ14" s="713">
        <v>10.93</v>
      </c>
      <c r="DK14" s="714" t="s">
        <v>962</v>
      </c>
      <c r="DL14" s="715">
        <v>91.137739130434781</v>
      </c>
      <c r="DM14" s="716"/>
      <c r="DN14" s="720" t="s">
        <v>1079</v>
      </c>
      <c r="DO14" s="721" t="s">
        <v>2257</v>
      </c>
      <c r="DP14" s="722" t="s">
        <v>2257</v>
      </c>
      <c r="DQ14" s="718">
        <v>1.95</v>
      </c>
      <c r="DR14" s="722" t="s">
        <v>2257</v>
      </c>
      <c r="DS14" s="722"/>
      <c r="DT14" s="718">
        <v>29.61</v>
      </c>
      <c r="DU14" s="718" t="s">
        <v>1079</v>
      </c>
      <c r="DV14" s="718">
        <v>0.06</v>
      </c>
      <c r="DW14" s="718">
        <v>0.1</v>
      </c>
      <c r="DX14" s="722"/>
      <c r="DY14" s="722"/>
      <c r="DZ14" s="722"/>
      <c r="EA14" s="722"/>
      <c r="EB14" s="669" t="s">
        <v>1077</v>
      </c>
      <c r="EC14" s="669" t="s">
        <v>1077</v>
      </c>
      <c r="ED14" s="669" t="s">
        <v>1079</v>
      </c>
      <c r="EE14" s="669" t="s">
        <v>1079</v>
      </c>
      <c r="EF14" s="669" t="s">
        <v>1077</v>
      </c>
      <c r="EG14" s="669" t="s">
        <v>1077</v>
      </c>
      <c r="EH14" s="669" t="s">
        <v>1079</v>
      </c>
      <c r="EI14" s="669" t="s">
        <v>1079</v>
      </c>
      <c r="EJ14" s="669" t="s">
        <v>1079</v>
      </c>
      <c r="EK14" s="839" t="s">
        <v>581</v>
      </c>
      <c r="EL14" s="839" t="s">
        <v>581</v>
      </c>
      <c r="EM14" s="723"/>
      <c r="EN14" s="724">
        <v>12</v>
      </c>
      <c r="EO14" s="725" t="s">
        <v>962</v>
      </c>
      <c r="EP14" s="726">
        <v>100</v>
      </c>
      <c r="EQ14" s="727"/>
      <c r="ER14" s="728">
        <v>42.9</v>
      </c>
      <c r="ES14" s="729">
        <v>19.989999999999998</v>
      </c>
      <c r="ET14" s="729">
        <v>0.82</v>
      </c>
      <c r="EU14" s="729">
        <v>2.66</v>
      </c>
      <c r="EV14" s="687" t="s">
        <v>1077</v>
      </c>
      <c r="EW14" s="687" t="s">
        <v>1077</v>
      </c>
      <c r="EX14" s="687" t="s">
        <v>1079</v>
      </c>
      <c r="EY14" s="687" t="s">
        <v>1079</v>
      </c>
      <c r="EZ14" s="687" t="s">
        <v>1079</v>
      </c>
      <c r="FA14" s="840" t="s">
        <v>581</v>
      </c>
      <c r="FB14" s="754"/>
      <c r="FC14" s="731">
        <v>12</v>
      </c>
      <c r="FD14" s="731" t="s">
        <v>962</v>
      </c>
      <c r="FE14" s="642">
        <v>1</v>
      </c>
      <c r="FF14" s="732">
        <v>8</v>
      </c>
      <c r="FG14" s="732">
        <v>2.4</v>
      </c>
      <c r="FH14" s="732">
        <v>432</v>
      </c>
      <c r="FI14" s="732">
        <v>10.5</v>
      </c>
      <c r="FJ14" s="732">
        <v>9.4</v>
      </c>
      <c r="FK14" s="732">
        <v>84.1</v>
      </c>
      <c r="FL14" s="732">
        <v>109.2</v>
      </c>
      <c r="FM14" s="732">
        <v>3</v>
      </c>
      <c r="FN14" s="732">
        <v>1.7</v>
      </c>
      <c r="FO14" s="795" t="s">
        <v>1914</v>
      </c>
      <c r="FP14" s="795" t="s">
        <v>1914</v>
      </c>
      <c r="FQ14" s="795" t="s">
        <v>2688</v>
      </c>
      <c r="FR14" s="795" t="s">
        <v>1887</v>
      </c>
      <c r="FS14" s="795" t="s">
        <v>1887</v>
      </c>
      <c r="FT14" s="795" t="s">
        <v>1887</v>
      </c>
      <c r="FU14" s="795" t="s">
        <v>1887</v>
      </c>
      <c r="FV14" s="795" t="s">
        <v>1887</v>
      </c>
      <c r="FW14" s="795" t="s">
        <v>1887</v>
      </c>
      <c r="FX14" s="795" t="s">
        <v>1887</v>
      </c>
      <c r="FY14" s="795" t="s">
        <v>1887</v>
      </c>
      <c r="FZ14" s="795" t="s">
        <v>1914</v>
      </c>
      <c r="GA14" s="763"/>
      <c r="GB14" s="737">
        <v>3.32</v>
      </c>
      <c r="GC14" s="738" t="s">
        <v>2794</v>
      </c>
      <c r="GD14" s="738"/>
      <c r="GE14" s="737">
        <v>3.6</v>
      </c>
      <c r="GF14" s="738" t="s">
        <v>2794</v>
      </c>
      <c r="GG14" s="738"/>
      <c r="GH14" s="2575"/>
      <c r="GI14" s="740">
        <v>75</v>
      </c>
      <c r="GJ14" s="741">
        <v>4</v>
      </c>
      <c r="GK14" s="742" t="s">
        <v>2284</v>
      </c>
      <c r="GL14" s="742" t="s">
        <v>2284</v>
      </c>
      <c r="GM14" s="743" t="s">
        <v>2284</v>
      </c>
      <c r="GN14" s="743" t="s">
        <v>2285</v>
      </c>
      <c r="GO14" s="743">
        <v>40</v>
      </c>
      <c r="GP14" s="743" t="s">
        <v>2284</v>
      </c>
      <c r="GQ14" s="743" t="s">
        <v>2288</v>
      </c>
      <c r="GR14" s="743" t="s">
        <v>2288</v>
      </c>
      <c r="GS14" s="743">
        <v>10</v>
      </c>
      <c r="GT14" s="744" t="s">
        <v>2261</v>
      </c>
      <c r="GU14" s="744" t="s">
        <v>2261</v>
      </c>
      <c r="GV14" s="744">
        <v>0</v>
      </c>
      <c r="GW14" s="744" t="s">
        <v>2284</v>
      </c>
      <c r="GX14" s="744" t="s">
        <v>2837</v>
      </c>
      <c r="GY14" s="744" t="s">
        <v>2838</v>
      </c>
      <c r="GZ14" s="744">
        <v>25</v>
      </c>
      <c r="HA14" s="775" t="s">
        <v>753</v>
      </c>
      <c r="HB14" s="746">
        <v>40.1</v>
      </c>
      <c r="HC14" s="766" t="s">
        <v>588</v>
      </c>
      <c r="HD14" s="778" t="s">
        <v>66</v>
      </c>
      <c r="HE14" s="746">
        <v>41.7</v>
      </c>
      <c r="HF14" s="766" t="s">
        <v>588</v>
      </c>
      <c r="HG14" s="778" t="s">
        <v>66</v>
      </c>
      <c r="HH14" s="1000" t="s">
        <v>1135</v>
      </c>
    </row>
    <row r="15" spans="1:216" s="750" customFormat="1" ht="24" customHeight="1">
      <c r="A15" s="694" t="s">
        <v>2323</v>
      </c>
      <c r="B15" s="790" t="s">
        <v>1241</v>
      </c>
      <c r="C15" s="791" t="s">
        <v>2324</v>
      </c>
      <c r="D15" s="696" t="s">
        <v>2839</v>
      </c>
      <c r="E15" s="697" t="s">
        <v>2682</v>
      </c>
      <c r="F15" s="698" t="s">
        <v>2840</v>
      </c>
      <c r="G15" s="837" t="s">
        <v>2841</v>
      </c>
      <c r="H15" s="638">
        <v>1570</v>
      </c>
      <c r="I15" s="697" t="s">
        <v>2842</v>
      </c>
      <c r="J15" s="769" t="s">
        <v>2537</v>
      </c>
      <c r="K15" s="1002" t="s">
        <v>2843</v>
      </c>
      <c r="L15" s="1002" t="s">
        <v>2844</v>
      </c>
      <c r="M15" s="1002" t="s">
        <v>1372</v>
      </c>
      <c r="N15" s="769" t="s">
        <v>753</v>
      </c>
      <c r="O15" s="697" t="s">
        <v>2252</v>
      </c>
      <c r="P15" s="769" t="s">
        <v>753</v>
      </c>
      <c r="Q15" s="990" t="s">
        <v>753</v>
      </c>
      <c r="R15" s="769" t="s">
        <v>753</v>
      </c>
      <c r="S15" s="769" t="s">
        <v>2252</v>
      </c>
      <c r="T15" s="769" t="s">
        <v>2252</v>
      </c>
      <c r="U15" s="769" t="s">
        <v>1954</v>
      </c>
      <c r="V15" s="769" t="s">
        <v>1954</v>
      </c>
      <c r="W15" s="770" t="s">
        <v>753</v>
      </c>
      <c r="X15" s="770" t="s">
        <v>753</v>
      </c>
      <c r="Y15" s="770" t="s">
        <v>753</v>
      </c>
      <c r="Z15" s="770" t="s">
        <v>753</v>
      </c>
      <c r="AA15" s="770" t="s">
        <v>753</v>
      </c>
      <c r="AB15" s="770" t="s">
        <v>753</v>
      </c>
      <c r="AC15" s="770" t="s">
        <v>754</v>
      </c>
      <c r="AD15" s="762"/>
      <c r="AE15" s="762"/>
      <c r="AF15" s="762"/>
      <c r="AG15" s="770" t="s">
        <v>753</v>
      </c>
      <c r="AH15" s="770" t="s">
        <v>753</v>
      </c>
      <c r="AI15" s="770" t="s">
        <v>63</v>
      </c>
      <c r="AJ15" s="770" t="s">
        <v>63</v>
      </c>
      <c r="AK15" s="770" t="s">
        <v>754</v>
      </c>
      <c r="AL15" s="701"/>
      <c r="AM15" s="701"/>
      <c r="AN15" s="701"/>
      <c r="AO15" s="702"/>
      <c r="AP15" s="700"/>
      <c r="AQ15" s="703">
        <v>188.8</v>
      </c>
      <c r="AR15" s="704" t="s">
        <v>2283</v>
      </c>
      <c r="AS15" s="705">
        <v>0.9076923076923078</v>
      </c>
      <c r="AT15" s="706">
        <v>11.53</v>
      </c>
      <c r="AU15" s="707" t="s">
        <v>962</v>
      </c>
      <c r="AV15" s="708">
        <v>96.154166666666669</v>
      </c>
      <c r="AW15" s="709"/>
      <c r="AX15" s="710">
        <v>313.7</v>
      </c>
      <c r="AY15" s="711">
        <v>0.51</v>
      </c>
      <c r="AZ15" s="711">
        <v>1.1599999999999999</v>
      </c>
      <c r="BA15" s="711">
        <v>10</v>
      </c>
      <c r="BB15" s="711">
        <v>364.49</v>
      </c>
      <c r="BC15" s="711">
        <v>25.49</v>
      </c>
      <c r="BD15" s="711">
        <v>2</v>
      </c>
      <c r="BE15" s="711">
        <v>1.57</v>
      </c>
      <c r="BF15" s="711">
        <v>0.36</v>
      </c>
      <c r="BG15" s="711">
        <v>0.39</v>
      </c>
      <c r="BH15" s="711">
        <v>0.35</v>
      </c>
      <c r="BI15" s="711">
        <v>0.18</v>
      </c>
      <c r="BJ15" s="712">
        <v>0</v>
      </c>
      <c r="BK15" s="712">
        <v>8</v>
      </c>
      <c r="BL15" s="712">
        <v>19</v>
      </c>
      <c r="BM15" s="712">
        <v>12</v>
      </c>
      <c r="BN15" s="713">
        <v>10.82</v>
      </c>
      <c r="BO15" s="714" t="s">
        <v>962</v>
      </c>
      <c r="BP15" s="715">
        <v>90.231583333333333</v>
      </c>
      <c r="BQ15" s="716"/>
      <c r="BR15" s="717">
        <v>314.39999999999998</v>
      </c>
      <c r="BS15" s="718">
        <v>0.54</v>
      </c>
      <c r="BT15" s="718">
        <v>1.1399999999999999</v>
      </c>
      <c r="BU15" s="718">
        <v>27.92</v>
      </c>
      <c r="BV15" s="718">
        <v>440.32</v>
      </c>
      <c r="BW15" s="718">
        <v>24.33</v>
      </c>
      <c r="BX15" s="718">
        <v>1.37</v>
      </c>
      <c r="BY15" s="718">
        <v>0.72</v>
      </c>
      <c r="BZ15" s="718">
        <v>0.37</v>
      </c>
      <c r="CA15" s="718">
        <v>0.24</v>
      </c>
      <c r="CB15" s="718">
        <v>0.41</v>
      </c>
      <c r="CC15" s="718">
        <v>0.16</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10.88</v>
      </c>
      <c r="CQ15" s="707" t="s">
        <v>962</v>
      </c>
      <c r="CR15" s="708">
        <v>90.693083333333334</v>
      </c>
      <c r="CS15" s="709"/>
      <c r="CT15" s="710">
        <v>225.1</v>
      </c>
      <c r="CU15" s="711">
        <v>0.52</v>
      </c>
      <c r="CV15" s="711">
        <v>1.28</v>
      </c>
      <c r="CW15" s="711">
        <v>25.46</v>
      </c>
      <c r="CX15" s="711">
        <v>350.86</v>
      </c>
      <c r="CY15" s="711">
        <v>27.18</v>
      </c>
      <c r="CZ15" s="711">
        <v>1.21</v>
      </c>
      <c r="DA15" s="711">
        <v>1.22</v>
      </c>
      <c r="DB15" s="711">
        <v>0.48</v>
      </c>
      <c r="DC15" s="711">
        <v>0.5</v>
      </c>
      <c r="DD15" s="711">
        <v>0.38</v>
      </c>
      <c r="DE15" s="711">
        <v>0.61</v>
      </c>
      <c r="DF15" s="712">
        <v>0</v>
      </c>
      <c r="DG15" s="712">
        <v>0</v>
      </c>
      <c r="DH15" s="712">
        <v>8</v>
      </c>
      <c r="DI15" s="712">
        <v>0</v>
      </c>
      <c r="DJ15" s="713">
        <v>10.28</v>
      </c>
      <c r="DK15" s="714" t="s">
        <v>960</v>
      </c>
      <c r="DL15" s="715">
        <v>85.727999999999994</v>
      </c>
      <c r="DM15" s="716"/>
      <c r="DN15" s="720" t="s">
        <v>1079</v>
      </c>
      <c r="DO15" s="721" t="s">
        <v>2257</v>
      </c>
      <c r="DP15" s="722" t="s">
        <v>2257</v>
      </c>
      <c r="DQ15" s="718">
        <v>1.67</v>
      </c>
      <c r="DR15" s="722" t="s">
        <v>2257</v>
      </c>
      <c r="DS15" s="722"/>
      <c r="DT15" s="718">
        <v>36.380000000000003</v>
      </c>
      <c r="DU15" s="718" t="s">
        <v>1079</v>
      </c>
      <c r="DV15" s="718">
        <v>0.14000000000000001</v>
      </c>
      <c r="DW15" s="718">
        <v>0.15</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839" t="s">
        <v>581</v>
      </c>
      <c r="EL15" s="839" t="s">
        <v>581</v>
      </c>
      <c r="EM15" s="723"/>
      <c r="EN15" s="724">
        <v>12</v>
      </c>
      <c r="EO15" s="725" t="s">
        <v>962</v>
      </c>
      <c r="EP15" s="726">
        <v>100</v>
      </c>
      <c r="EQ15" s="727"/>
      <c r="ER15" s="728">
        <v>26.2</v>
      </c>
      <c r="ES15" s="729">
        <v>11.01</v>
      </c>
      <c r="ET15" s="729">
        <v>0.63</v>
      </c>
      <c r="EU15" s="729">
        <v>1</v>
      </c>
      <c r="EV15" s="687" t="s">
        <v>1077</v>
      </c>
      <c r="EW15" s="687" t="s">
        <v>1077</v>
      </c>
      <c r="EX15" s="687" t="s">
        <v>1079</v>
      </c>
      <c r="EY15" s="687" t="s">
        <v>1079</v>
      </c>
      <c r="EZ15" s="687" t="s">
        <v>1079</v>
      </c>
      <c r="FA15" s="840" t="s">
        <v>581</v>
      </c>
      <c r="FB15" s="730"/>
      <c r="FC15" s="731">
        <v>11.09</v>
      </c>
      <c r="FD15" s="731" t="s">
        <v>962</v>
      </c>
      <c r="FE15" s="642">
        <v>0.9242424242424242</v>
      </c>
      <c r="FF15" s="732">
        <v>13</v>
      </c>
      <c r="FG15" s="732">
        <v>0.5</v>
      </c>
      <c r="FH15" s="732">
        <v>298.39999999999998</v>
      </c>
      <c r="FI15" s="732">
        <v>10.1</v>
      </c>
      <c r="FJ15" s="732">
        <v>5.7</v>
      </c>
      <c r="FK15" s="732">
        <v>138.80000000000001</v>
      </c>
      <c r="FL15" s="732">
        <v>48.4</v>
      </c>
      <c r="FM15" s="732">
        <v>2.7</v>
      </c>
      <c r="FN15" s="732">
        <v>3.7</v>
      </c>
      <c r="FO15" s="795" t="s">
        <v>1914</v>
      </c>
      <c r="FP15" s="795" t="s">
        <v>1914</v>
      </c>
      <c r="FQ15" s="795" t="s">
        <v>1887</v>
      </c>
      <c r="FR15" s="795" t="s">
        <v>1887</v>
      </c>
      <c r="FS15" s="795" t="s">
        <v>1887</v>
      </c>
      <c r="FT15" s="795" t="s">
        <v>1887</v>
      </c>
      <c r="FU15" s="795" t="s">
        <v>1887</v>
      </c>
      <c r="FV15" s="795" t="s">
        <v>1887</v>
      </c>
      <c r="FW15" s="795" t="s">
        <v>1887</v>
      </c>
      <c r="FX15" s="795" t="s">
        <v>1887</v>
      </c>
      <c r="FY15" s="795" t="s">
        <v>1887</v>
      </c>
      <c r="FZ15" s="795" t="s">
        <v>1914</v>
      </c>
      <c r="GA15" s="763"/>
      <c r="GB15" s="737">
        <v>3.51</v>
      </c>
      <c r="GC15" s="738" t="s">
        <v>2793</v>
      </c>
      <c r="GD15" s="738"/>
      <c r="GE15" s="737">
        <v>4</v>
      </c>
      <c r="GF15" s="738" t="s">
        <v>2794</v>
      </c>
      <c r="GG15" s="738"/>
      <c r="GH15" s="2575"/>
      <c r="GI15" s="740">
        <v>75</v>
      </c>
      <c r="GJ15" s="741">
        <v>4</v>
      </c>
      <c r="GK15" s="742" t="s">
        <v>2284</v>
      </c>
      <c r="GL15" s="742" t="s">
        <v>2284</v>
      </c>
      <c r="GM15" s="743" t="s">
        <v>2284</v>
      </c>
      <c r="GN15" s="743" t="s">
        <v>2285</v>
      </c>
      <c r="GO15" s="743" t="s">
        <v>2286</v>
      </c>
      <c r="GP15" s="743" t="s">
        <v>2284</v>
      </c>
      <c r="GQ15" s="743" t="s">
        <v>1700</v>
      </c>
      <c r="GR15" s="743" t="s">
        <v>2285</v>
      </c>
      <c r="GS15" s="743">
        <v>10</v>
      </c>
      <c r="GT15" s="744" t="s">
        <v>2261</v>
      </c>
      <c r="GU15" s="744" t="s">
        <v>2261</v>
      </c>
      <c r="GV15" s="744">
        <v>0</v>
      </c>
      <c r="GW15" s="744" t="s">
        <v>2284</v>
      </c>
      <c r="GX15" s="744" t="s">
        <v>1700</v>
      </c>
      <c r="GY15" s="744" t="s">
        <v>2285</v>
      </c>
      <c r="GZ15" s="744">
        <v>25</v>
      </c>
      <c r="HA15" s="775" t="s">
        <v>753</v>
      </c>
      <c r="HB15" s="746">
        <v>40.1</v>
      </c>
      <c r="HC15" s="766" t="s">
        <v>588</v>
      </c>
      <c r="HD15" s="778" t="s">
        <v>66</v>
      </c>
      <c r="HE15" s="746">
        <v>42.4</v>
      </c>
      <c r="HF15" s="766" t="s">
        <v>588</v>
      </c>
      <c r="HG15" s="778" t="s">
        <v>66</v>
      </c>
      <c r="HH15" s="1000" t="s">
        <v>1135</v>
      </c>
    </row>
    <row r="16" spans="1:216" s="750" customFormat="1" ht="24" customHeight="1">
      <c r="A16" s="694" t="s">
        <v>2243</v>
      </c>
      <c r="B16" s="790" t="s">
        <v>1260</v>
      </c>
      <c r="C16" s="791" t="s">
        <v>2845</v>
      </c>
      <c r="D16" s="696" t="s">
        <v>2846</v>
      </c>
      <c r="E16" s="769" t="s">
        <v>2847</v>
      </c>
      <c r="F16" s="698" t="s">
        <v>2848</v>
      </c>
      <c r="G16" s="837" t="s">
        <v>2849</v>
      </c>
      <c r="H16" s="638">
        <v>1200</v>
      </c>
      <c r="I16" s="697" t="s">
        <v>2850</v>
      </c>
      <c r="J16" s="769" t="s">
        <v>1553</v>
      </c>
      <c r="K16" s="1002" t="s">
        <v>2851</v>
      </c>
      <c r="L16" s="1002" t="s">
        <v>2852</v>
      </c>
      <c r="M16" s="1002" t="s">
        <v>2853</v>
      </c>
      <c r="N16" s="769" t="s">
        <v>753</v>
      </c>
      <c r="O16" s="769" t="s">
        <v>753</v>
      </c>
      <c r="P16" s="769" t="s">
        <v>753</v>
      </c>
      <c r="Q16" s="990" t="s">
        <v>753</v>
      </c>
      <c r="R16" s="769" t="s">
        <v>753</v>
      </c>
      <c r="S16" s="769" t="s">
        <v>2252</v>
      </c>
      <c r="T16" s="769" t="s">
        <v>2252</v>
      </c>
      <c r="U16" s="769" t="s">
        <v>1954</v>
      </c>
      <c r="V16" s="769" t="s">
        <v>1954</v>
      </c>
      <c r="W16" s="700" t="s">
        <v>2252</v>
      </c>
      <c r="X16" s="700" t="s">
        <v>2253</v>
      </c>
      <c r="Y16" s="770" t="s">
        <v>753</v>
      </c>
      <c r="Z16" s="770" t="s">
        <v>753</v>
      </c>
      <c r="AA16" s="770" t="s">
        <v>754</v>
      </c>
      <c r="AB16" s="770" t="s">
        <v>754</v>
      </c>
      <c r="AC16" s="700" t="s">
        <v>2501</v>
      </c>
      <c r="AD16" s="701"/>
      <c r="AE16" s="701"/>
      <c r="AF16" s="701"/>
      <c r="AG16" s="770" t="s">
        <v>753</v>
      </c>
      <c r="AH16" s="770" t="s">
        <v>753</v>
      </c>
      <c r="AI16" s="770" t="s">
        <v>753</v>
      </c>
      <c r="AJ16" s="770" t="s">
        <v>753</v>
      </c>
      <c r="AK16" s="700" t="s">
        <v>2501</v>
      </c>
      <c r="AL16" s="701"/>
      <c r="AM16" s="701"/>
      <c r="AN16" s="701"/>
      <c r="AO16" s="702"/>
      <c r="AP16" s="700"/>
      <c r="AQ16" s="703">
        <v>181</v>
      </c>
      <c r="AR16" s="704" t="s">
        <v>2283</v>
      </c>
      <c r="AS16" s="705">
        <v>0.87019230769230771</v>
      </c>
      <c r="AT16" s="706">
        <v>9.86</v>
      </c>
      <c r="AU16" s="707" t="s">
        <v>960</v>
      </c>
      <c r="AV16" s="708">
        <v>82.232249999999993</v>
      </c>
      <c r="AW16" s="709"/>
      <c r="AX16" s="710">
        <v>412.3</v>
      </c>
      <c r="AY16" s="711">
        <v>0.7</v>
      </c>
      <c r="AZ16" s="711">
        <v>1.1100000000000001</v>
      </c>
      <c r="BA16" s="711">
        <v>21.35</v>
      </c>
      <c r="BB16" s="711">
        <v>472.12</v>
      </c>
      <c r="BC16" s="711">
        <v>26.47</v>
      </c>
      <c r="BD16" s="711">
        <v>2.84</v>
      </c>
      <c r="BE16" s="711">
        <v>0.81</v>
      </c>
      <c r="BF16" s="711">
        <v>0.61</v>
      </c>
      <c r="BG16" s="711">
        <v>0.24</v>
      </c>
      <c r="BH16" s="711">
        <v>0.47</v>
      </c>
      <c r="BI16" s="711">
        <v>0.24</v>
      </c>
      <c r="BJ16" s="712">
        <v>0</v>
      </c>
      <c r="BK16" s="712">
        <v>0</v>
      </c>
      <c r="BL16" s="712">
        <v>12</v>
      </c>
      <c r="BM16" s="712">
        <v>0</v>
      </c>
      <c r="BN16" s="713">
        <v>10.54</v>
      </c>
      <c r="BO16" s="714" t="s">
        <v>962</v>
      </c>
      <c r="BP16" s="715">
        <v>87.847166666666666</v>
      </c>
      <c r="BQ16" s="716"/>
      <c r="BR16" s="717">
        <v>299.8</v>
      </c>
      <c r="BS16" s="718">
        <v>0.57999999999999996</v>
      </c>
      <c r="BT16" s="718">
        <v>1.46</v>
      </c>
      <c r="BU16" s="718">
        <v>38.409999999999997</v>
      </c>
      <c r="BV16" s="718">
        <v>409.16</v>
      </c>
      <c r="BW16" s="718">
        <v>31.01</v>
      </c>
      <c r="BX16" s="718">
        <v>1.87</v>
      </c>
      <c r="BY16" s="718">
        <v>0.55000000000000004</v>
      </c>
      <c r="BZ16" s="718">
        <v>0.43</v>
      </c>
      <c r="CA16" s="718">
        <v>0.19</v>
      </c>
      <c r="CB16" s="718">
        <v>0.53</v>
      </c>
      <c r="CC16" s="718">
        <v>0.28000000000000003</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11.68</v>
      </c>
      <c r="CQ16" s="707" t="s">
        <v>962</v>
      </c>
      <c r="CR16" s="708">
        <v>97.384833333333333</v>
      </c>
      <c r="CS16" s="709"/>
      <c r="CT16" s="710">
        <v>262.2</v>
      </c>
      <c r="CU16" s="711">
        <v>0.42</v>
      </c>
      <c r="CV16" s="711">
        <v>1.02</v>
      </c>
      <c r="CW16" s="711">
        <v>16.22</v>
      </c>
      <c r="CX16" s="711">
        <v>385.28</v>
      </c>
      <c r="CY16" s="711">
        <v>22.93</v>
      </c>
      <c r="CZ16" s="711">
        <v>2.4500000000000002</v>
      </c>
      <c r="DA16" s="711">
        <v>0.25</v>
      </c>
      <c r="DB16" s="711">
        <v>0.42</v>
      </c>
      <c r="DC16" s="711">
        <v>0.22</v>
      </c>
      <c r="DD16" s="711">
        <v>0.45</v>
      </c>
      <c r="DE16" s="711">
        <v>0.19</v>
      </c>
      <c r="DF16" s="712">
        <v>0</v>
      </c>
      <c r="DG16" s="712">
        <v>0</v>
      </c>
      <c r="DH16" s="712">
        <v>0</v>
      </c>
      <c r="DI16" s="712">
        <v>0</v>
      </c>
      <c r="DJ16" s="713">
        <v>9.75</v>
      </c>
      <c r="DK16" s="714" t="s">
        <v>960</v>
      </c>
      <c r="DL16" s="715">
        <v>81.287536231884062</v>
      </c>
      <c r="DM16" s="716"/>
      <c r="DN16" s="720" t="s">
        <v>1079</v>
      </c>
      <c r="DO16" s="721" t="s">
        <v>2257</v>
      </c>
      <c r="DP16" s="722" t="s">
        <v>2257</v>
      </c>
      <c r="DQ16" s="718">
        <v>2.17</v>
      </c>
      <c r="DR16" s="722" t="s">
        <v>2257</v>
      </c>
      <c r="DS16" s="722"/>
      <c r="DT16" s="718">
        <v>37.35</v>
      </c>
      <c r="DU16" s="718" t="s">
        <v>1079</v>
      </c>
      <c r="DV16" s="718">
        <v>0.11</v>
      </c>
      <c r="DW16" s="718">
        <v>0.01</v>
      </c>
      <c r="DX16" s="722"/>
      <c r="DY16" s="722"/>
      <c r="DZ16" s="722"/>
      <c r="EA16" s="722"/>
      <c r="EB16" s="669" t="s">
        <v>1077</v>
      </c>
      <c r="EC16" s="669" t="s">
        <v>1077</v>
      </c>
      <c r="ED16" s="669" t="s">
        <v>1079</v>
      </c>
      <c r="EE16" s="669" t="s">
        <v>1079</v>
      </c>
      <c r="EF16" s="669" t="s">
        <v>1077</v>
      </c>
      <c r="EG16" s="669" t="s">
        <v>1077</v>
      </c>
      <c r="EH16" s="669" t="s">
        <v>1079</v>
      </c>
      <c r="EI16" s="669" t="s">
        <v>1079</v>
      </c>
      <c r="EJ16" s="669" t="s">
        <v>1079</v>
      </c>
      <c r="EK16" s="839" t="s">
        <v>581</v>
      </c>
      <c r="EL16" s="839" t="s">
        <v>581</v>
      </c>
      <c r="EM16" s="723"/>
      <c r="EN16" s="724">
        <v>12</v>
      </c>
      <c r="EO16" s="725" t="s">
        <v>962</v>
      </c>
      <c r="EP16" s="726">
        <v>100</v>
      </c>
      <c r="EQ16" s="727"/>
      <c r="ER16" s="728">
        <v>67.599999999999994</v>
      </c>
      <c r="ES16" s="729">
        <v>18.559999999999999</v>
      </c>
      <c r="ET16" s="729">
        <v>0.68</v>
      </c>
      <c r="EU16" s="729">
        <v>1.93</v>
      </c>
      <c r="EV16" s="687" t="s">
        <v>1077</v>
      </c>
      <c r="EW16" s="687" t="s">
        <v>1077</v>
      </c>
      <c r="EX16" s="687" t="s">
        <v>1079</v>
      </c>
      <c r="EY16" s="687" t="s">
        <v>1079</v>
      </c>
      <c r="EZ16" s="687" t="s">
        <v>1079</v>
      </c>
      <c r="FA16" s="840" t="s">
        <v>581</v>
      </c>
      <c r="FB16" s="754"/>
      <c r="FC16" s="731">
        <v>12</v>
      </c>
      <c r="FD16" s="731" t="s">
        <v>962</v>
      </c>
      <c r="FE16" s="642">
        <v>1</v>
      </c>
      <c r="FF16" s="732">
        <v>7.8</v>
      </c>
      <c r="FG16" s="732">
        <v>0</v>
      </c>
      <c r="FH16" s="732">
        <v>189.1</v>
      </c>
      <c r="FI16" s="732">
        <v>4.2</v>
      </c>
      <c r="FJ16" s="732">
        <v>9.8000000000000007</v>
      </c>
      <c r="FK16" s="732">
        <v>96.8</v>
      </c>
      <c r="FL16" s="732">
        <v>69.8</v>
      </c>
      <c r="FM16" s="732">
        <v>3.5</v>
      </c>
      <c r="FN16" s="732">
        <v>0.1</v>
      </c>
      <c r="FO16" s="795" t="s">
        <v>1914</v>
      </c>
      <c r="FP16" s="795" t="s">
        <v>1914</v>
      </c>
      <c r="FQ16" s="795" t="s">
        <v>1887</v>
      </c>
      <c r="FR16" s="795" t="s">
        <v>1887</v>
      </c>
      <c r="FS16" s="795" t="s">
        <v>1887</v>
      </c>
      <c r="FT16" s="795" t="s">
        <v>1887</v>
      </c>
      <c r="FU16" s="795" t="s">
        <v>1887</v>
      </c>
      <c r="FV16" s="795" t="s">
        <v>1887</v>
      </c>
      <c r="FW16" s="795" t="s">
        <v>1887</v>
      </c>
      <c r="FX16" s="795" t="s">
        <v>1887</v>
      </c>
      <c r="FY16" s="795" t="s">
        <v>1887</v>
      </c>
      <c r="FZ16" s="795" t="s">
        <v>1914</v>
      </c>
      <c r="GA16" s="763"/>
      <c r="GB16" s="737">
        <v>3.25</v>
      </c>
      <c r="GC16" s="738" t="s">
        <v>2794</v>
      </c>
      <c r="GD16" s="738"/>
      <c r="GE16" s="737">
        <v>4</v>
      </c>
      <c r="GF16" s="738" t="s">
        <v>2794</v>
      </c>
      <c r="GG16" s="738"/>
      <c r="GH16" s="2575"/>
      <c r="GI16" s="740">
        <v>50</v>
      </c>
      <c r="GJ16" s="741">
        <v>2</v>
      </c>
      <c r="GK16" s="742" t="s">
        <v>2284</v>
      </c>
      <c r="GL16" s="742" t="s">
        <v>2261</v>
      </c>
      <c r="GM16" s="743" t="s">
        <v>2284</v>
      </c>
      <c r="GN16" s="743" t="s">
        <v>2285</v>
      </c>
      <c r="GO16" s="743">
        <v>40</v>
      </c>
      <c r="GP16" s="743" t="s">
        <v>2284</v>
      </c>
      <c r="GQ16" s="743" t="s">
        <v>2288</v>
      </c>
      <c r="GR16" s="743" t="s">
        <v>2288</v>
      </c>
      <c r="GS16" s="743">
        <v>10</v>
      </c>
      <c r="GT16" s="744" t="s">
        <v>2261</v>
      </c>
      <c r="GU16" s="744" t="s">
        <v>2261</v>
      </c>
      <c r="GV16" s="744">
        <v>0</v>
      </c>
      <c r="GW16" s="744" t="s">
        <v>2261</v>
      </c>
      <c r="GX16" s="744" t="s">
        <v>2261</v>
      </c>
      <c r="GY16" s="744" t="s">
        <v>2261</v>
      </c>
      <c r="GZ16" s="744">
        <v>0</v>
      </c>
      <c r="HA16" s="775" t="s">
        <v>753</v>
      </c>
      <c r="HB16" s="746">
        <v>41.6</v>
      </c>
      <c r="HC16" s="766" t="s">
        <v>588</v>
      </c>
      <c r="HD16" s="778" t="s">
        <v>66</v>
      </c>
      <c r="HE16" s="746">
        <v>42.8</v>
      </c>
      <c r="HF16" s="766" t="s">
        <v>588</v>
      </c>
      <c r="HG16" s="778" t="s">
        <v>66</v>
      </c>
      <c r="HH16" s="1000" t="s">
        <v>1135</v>
      </c>
    </row>
    <row r="17" spans="1:216" s="750" customFormat="1" ht="24" customHeight="1">
      <c r="A17" s="694" t="s">
        <v>2272</v>
      </c>
      <c r="B17" s="790" t="s">
        <v>1301</v>
      </c>
      <c r="C17" s="791" t="s">
        <v>1126</v>
      </c>
      <c r="D17" s="696" t="s">
        <v>2854</v>
      </c>
      <c r="E17" s="697" t="s">
        <v>2855</v>
      </c>
      <c r="F17" s="698" t="s">
        <v>2716</v>
      </c>
      <c r="G17" s="837" t="s">
        <v>2856</v>
      </c>
      <c r="H17" s="638">
        <v>1390</v>
      </c>
      <c r="I17" s="697" t="s">
        <v>2857</v>
      </c>
      <c r="J17" s="769" t="s">
        <v>2858</v>
      </c>
      <c r="K17" s="1002" t="s">
        <v>2692</v>
      </c>
      <c r="L17" s="1002" t="s">
        <v>2859</v>
      </c>
      <c r="M17" s="1002" t="s">
        <v>2860</v>
      </c>
      <c r="N17" s="769" t="s">
        <v>753</v>
      </c>
      <c r="O17" s="769" t="s">
        <v>753</v>
      </c>
      <c r="P17" s="769" t="s">
        <v>753</v>
      </c>
      <c r="Q17" s="990" t="s">
        <v>753</v>
      </c>
      <c r="R17" s="769" t="s">
        <v>753</v>
      </c>
      <c r="S17" s="769" t="s">
        <v>753</v>
      </c>
      <c r="T17" s="769" t="s">
        <v>753</v>
      </c>
      <c r="U17" s="769" t="s">
        <v>1954</v>
      </c>
      <c r="V17" s="769" t="s">
        <v>1954</v>
      </c>
      <c r="W17" s="700" t="s">
        <v>2254</v>
      </c>
      <c r="X17" s="770" t="s">
        <v>754</v>
      </c>
      <c r="Y17" s="770" t="s">
        <v>753</v>
      </c>
      <c r="Z17" s="770" t="s">
        <v>753</v>
      </c>
      <c r="AA17" s="770" t="s">
        <v>2501</v>
      </c>
      <c r="AB17" s="770" t="s">
        <v>2501</v>
      </c>
      <c r="AC17" s="761" t="s">
        <v>2501</v>
      </c>
      <c r="AD17" s="701"/>
      <c r="AE17" s="701"/>
      <c r="AF17" s="701"/>
      <c r="AG17" s="770" t="s">
        <v>753</v>
      </c>
      <c r="AH17" s="770" t="s">
        <v>753</v>
      </c>
      <c r="AI17" s="770" t="s">
        <v>753</v>
      </c>
      <c r="AJ17" s="770" t="s">
        <v>753</v>
      </c>
      <c r="AK17" s="761" t="s">
        <v>2501</v>
      </c>
      <c r="AL17" s="701"/>
      <c r="AM17" s="701"/>
      <c r="AN17" s="701"/>
      <c r="AO17" s="702"/>
      <c r="AP17" s="700"/>
      <c r="AQ17" s="703">
        <v>185.1</v>
      </c>
      <c r="AR17" s="704" t="s">
        <v>2283</v>
      </c>
      <c r="AS17" s="705">
        <v>0.8899038461538461</v>
      </c>
      <c r="AT17" s="706">
        <v>11.28</v>
      </c>
      <c r="AU17" s="707" t="s">
        <v>962</v>
      </c>
      <c r="AV17" s="708">
        <v>94.000500000000002</v>
      </c>
      <c r="AW17" s="709"/>
      <c r="AX17" s="710">
        <v>325.7</v>
      </c>
      <c r="AY17" s="711">
        <v>0.84</v>
      </c>
      <c r="AZ17" s="711">
        <v>0.73</v>
      </c>
      <c r="BA17" s="711">
        <v>10.08</v>
      </c>
      <c r="BB17" s="711">
        <v>404.22</v>
      </c>
      <c r="BC17" s="711">
        <v>19.47</v>
      </c>
      <c r="BD17" s="711">
        <v>0.28999999999999998</v>
      </c>
      <c r="BE17" s="711">
        <v>0.48</v>
      </c>
      <c r="BF17" s="711">
        <v>0.37</v>
      </c>
      <c r="BG17" s="711">
        <v>0.28000000000000003</v>
      </c>
      <c r="BH17" s="711">
        <v>0.42</v>
      </c>
      <c r="BI17" s="711">
        <v>0.49</v>
      </c>
      <c r="BJ17" s="712">
        <v>0</v>
      </c>
      <c r="BK17" s="712">
        <v>0</v>
      </c>
      <c r="BL17" s="712">
        <v>78</v>
      </c>
      <c r="BM17" s="712">
        <v>50</v>
      </c>
      <c r="BN17" s="713">
        <v>11.27</v>
      </c>
      <c r="BO17" s="714" t="s">
        <v>962</v>
      </c>
      <c r="BP17" s="715">
        <v>93.92358333333334</v>
      </c>
      <c r="BQ17" s="716"/>
      <c r="BR17" s="717">
        <v>267.3</v>
      </c>
      <c r="BS17" s="718">
        <v>0.64</v>
      </c>
      <c r="BT17" s="718">
        <v>1.21</v>
      </c>
      <c r="BU17" s="718">
        <v>18.670000000000002</v>
      </c>
      <c r="BV17" s="718">
        <v>405.56</v>
      </c>
      <c r="BW17" s="718">
        <v>21.48</v>
      </c>
      <c r="BX17" s="718">
        <v>1.25</v>
      </c>
      <c r="BY17" s="718">
        <v>0.68</v>
      </c>
      <c r="BZ17" s="718">
        <v>0.47</v>
      </c>
      <c r="CA17" s="718">
        <v>0.21</v>
      </c>
      <c r="CB17" s="718">
        <v>0.48</v>
      </c>
      <c r="CC17" s="718">
        <v>0.17</v>
      </c>
      <c r="CD17" s="668" t="s">
        <v>1077</v>
      </c>
      <c r="CE17" s="668" t="s">
        <v>1077</v>
      </c>
      <c r="CF17" s="668" t="s">
        <v>1079</v>
      </c>
      <c r="CG17" s="668" t="s">
        <v>1079</v>
      </c>
      <c r="CH17" s="668" t="s">
        <v>1077</v>
      </c>
      <c r="CI17" s="668" t="s">
        <v>1077</v>
      </c>
      <c r="CJ17" s="668" t="s">
        <v>1079</v>
      </c>
      <c r="CK17" s="668" t="s">
        <v>1079</v>
      </c>
      <c r="CL17" s="668" t="s">
        <v>1079</v>
      </c>
      <c r="CM17" s="668" t="s">
        <v>581</v>
      </c>
      <c r="CN17" s="668" t="s">
        <v>581</v>
      </c>
      <c r="CO17" s="719"/>
      <c r="CP17" s="706">
        <v>10.220000000000001</v>
      </c>
      <c r="CQ17" s="707" t="s">
        <v>960</v>
      </c>
      <c r="CR17" s="708">
        <v>85.232000000000014</v>
      </c>
      <c r="CS17" s="709"/>
      <c r="CT17" s="710">
        <v>269.39999999999998</v>
      </c>
      <c r="CU17" s="711">
        <v>0.53</v>
      </c>
      <c r="CV17" s="711">
        <v>1.35</v>
      </c>
      <c r="CW17" s="711">
        <v>9.5399999999999991</v>
      </c>
      <c r="CX17" s="711">
        <v>453.88</v>
      </c>
      <c r="CY17" s="711">
        <v>19.61</v>
      </c>
      <c r="CZ17" s="711">
        <v>0.01</v>
      </c>
      <c r="DA17" s="711">
        <v>0.48</v>
      </c>
      <c r="DB17" s="711">
        <v>0.43</v>
      </c>
      <c r="DC17" s="711">
        <v>0.39</v>
      </c>
      <c r="DD17" s="711">
        <v>0.57999999999999996</v>
      </c>
      <c r="DE17" s="711">
        <v>0.59</v>
      </c>
      <c r="DF17" s="712">
        <v>0</v>
      </c>
      <c r="DG17" s="712">
        <v>0</v>
      </c>
      <c r="DH17" s="712">
        <v>0</v>
      </c>
      <c r="DI17" s="712">
        <v>0</v>
      </c>
      <c r="DJ17" s="713">
        <v>10.78</v>
      </c>
      <c r="DK17" s="714" t="s">
        <v>962</v>
      </c>
      <c r="DL17" s="715">
        <v>89.916057971014496</v>
      </c>
      <c r="DM17" s="716"/>
      <c r="DN17" s="720" t="s">
        <v>1079</v>
      </c>
      <c r="DO17" s="721" t="s">
        <v>2257</v>
      </c>
      <c r="DP17" s="722" t="s">
        <v>2257</v>
      </c>
      <c r="DQ17" s="718">
        <v>2.36</v>
      </c>
      <c r="DR17" s="722" t="s">
        <v>2257</v>
      </c>
      <c r="DS17" s="722"/>
      <c r="DT17" s="718">
        <v>27.97</v>
      </c>
      <c r="DU17" s="718" t="s">
        <v>1079</v>
      </c>
      <c r="DV17" s="718">
        <v>0.04</v>
      </c>
      <c r="DW17" s="718">
        <v>0.01</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839" t="s">
        <v>581</v>
      </c>
      <c r="EL17" s="839" t="s">
        <v>581</v>
      </c>
      <c r="EM17" s="723"/>
      <c r="EN17" s="724">
        <v>12</v>
      </c>
      <c r="EO17" s="725" t="s">
        <v>962</v>
      </c>
      <c r="EP17" s="726">
        <v>100</v>
      </c>
      <c r="EQ17" s="727"/>
      <c r="ER17" s="728">
        <v>64.599999999999994</v>
      </c>
      <c r="ES17" s="729">
        <v>18.7</v>
      </c>
      <c r="ET17" s="729">
        <v>0.57999999999999996</v>
      </c>
      <c r="EU17" s="729">
        <v>1.2</v>
      </c>
      <c r="EV17" s="687" t="s">
        <v>1077</v>
      </c>
      <c r="EW17" s="687" t="s">
        <v>1077</v>
      </c>
      <c r="EX17" s="687" t="s">
        <v>1079</v>
      </c>
      <c r="EY17" s="687" t="s">
        <v>1079</v>
      </c>
      <c r="EZ17" s="687" t="s">
        <v>1079</v>
      </c>
      <c r="FA17" s="840" t="s">
        <v>581</v>
      </c>
      <c r="FB17" s="754"/>
      <c r="FC17" s="731">
        <v>10.74</v>
      </c>
      <c r="FD17" s="731" t="s">
        <v>962</v>
      </c>
      <c r="FE17" s="642">
        <v>0.8954545454545455</v>
      </c>
      <c r="FF17" s="732">
        <v>14.9</v>
      </c>
      <c r="FG17" s="732">
        <v>17.100000000000001</v>
      </c>
      <c r="FH17" s="732">
        <v>350.3</v>
      </c>
      <c r="FI17" s="732">
        <v>7.1</v>
      </c>
      <c r="FJ17" s="732">
        <v>10.199999999999999</v>
      </c>
      <c r="FK17" s="732">
        <v>123.4</v>
      </c>
      <c r="FL17" s="732">
        <v>144.19999999999999</v>
      </c>
      <c r="FM17" s="732">
        <v>2.4</v>
      </c>
      <c r="FN17" s="732">
        <v>2.5</v>
      </c>
      <c r="FO17" s="795" t="s">
        <v>1914</v>
      </c>
      <c r="FP17" s="795" t="s">
        <v>1914</v>
      </c>
      <c r="FQ17" s="795" t="s">
        <v>1887</v>
      </c>
      <c r="FR17" s="795" t="s">
        <v>1887</v>
      </c>
      <c r="FS17" s="795" t="s">
        <v>2688</v>
      </c>
      <c r="FT17" s="795" t="s">
        <v>1887</v>
      </c>
      <c r="FU17" s="795" t="s">
        <v>1887</v>
      </c>
      <c r="FV17" s="795" t="s">
        <v>1887</v>
      </c>
      <c r="FW17" s="795" t="s">
        <v>1887</v>
      </c>
      <c r="FX17" s="795" t="s">
        <v>1887</v>
      </c>
      <c r="FY17" s="795" t="s">
        <v>1887</v>
      </c>
      <c r="FZ17" s="795" t="s">
        <v>1914</v>
      </c>
      <c r="GA17" s="763"/>
      <c r="GB17" s="737">
        <v>3.44</v>
      </c>
      <c r="GC17" s="738" t="s">
        <v>2793</v>
      </c>
      <c r="GD17" s="738"/>
      <c r="GE17" s="737">
        <v>4</v>
      </c>
      <c r="GF17" s="738" t="s">
        <v>2794</v>
      </c>
      <c r="GG17" s="738"/>
      <c r="GH17" s="2575"/>
      <c r="GI17" s="740">
        <v>50</v>
      </c>
      <c r="GJ17" s="741">
        <v>2</v>
      </c>
      <c r="GK17" s="742" t="s">
        <v>2284</v>
      </c>
      <c r="GL17" s="742" t="s">
        <v>2261</v>
      </c>
      <c r="GM17" s="743" t="s">
        <v>2284</v>
      </c>
      <c r="GN17" s="743" t="s">
        <v>2285</v>
      </c>
      <c r="GO17" s="743" t="s">
        <v>2286</v>
      </c>
      <c r="GP17" s="743" t="s">
        <v>2284</v>
      </c>
      <c r="GQ17" s="743" t="s">
        <v>2287</v>
      </c>
      <c r="GR17" s="743" t="s">
        <v>2285</v>
      </c>
      <c r="GS17" s="743">
        <v>10</v>
      </c>
      <c r="GT17" s="744" t="s">
        <v>2261</v>
      </c>
      <c r="GU17" s="744" t="s">
        <v>2261</v>
      </c>
      <c r="GV17" s="744">
        <v>0</v>
      </c>
      <c r="GW17" s="744" t="s">
        <v>2261</v>
      </c>
      <c r="GX17" s="744" t="s">
        <v>2261</v>
      </c>
      <c r="GY17" s="744" t="s">
        <v>2261</v>
      </c>
      <c r="GZ17" s="744">
        <v>0</v>
      </c>
      <c r="HA17" s="775" t="s">
        <v>753</v>
      </c>
      <c r="HB17" s="746">
        <v>41.1</v>
      </c>
      <c r="HC17" s="766" t="s">
        <v>588</v>
      </c>
      <c r="HD17" s="778" t="s">
        <v>66</v>
      </c>
      <c r="HE17" s="746">
        <v>41.1</v>
      </c>
      <c r="HF17" s="766" t="s">
        <v>588</v>
      </c>
      <c r="HG17" s="778" t="s">
        <v>66</v>
      </c>
      <c r="HH17" s="1000" t="s">
        <v>1135</v>
      </c>
    </row>
    <row r="18" spans="1:216" s="750" customFormat="1" ht="24" customHeight="1">
      <c r="A18" s="671" t="s">
        <v>2272</v>
      </c>
      <c r="B18" s="695" t="s">
        <v>1310</v>
      </c>
      <c r="C18" s="696" t="s">
        <v>1683</v>
      </c>
      <c r="D18" s="696" t="s">
        <v>2861</v>
      </c>
      <c r="E18" s="697" t="s">
        <v>2862</v>
      </c>
      <c r="F18" s="698" t="s">
        <v>2817</v>
      </c>
      <c r="G18" s="837" t="s">
        <v>2863</v>
      </c>
      <c r="H18" s="638">
        <v>1500</v>
      </c>
      <c r="I18" s="697" t="s">
        <v>2864</v>
      </c>
      <c r="J18" s="769" t="s">
        <v>2685</v>
      </c>
      <c r="K18" s="1002" t="s">
        <v>1690</v>
      </c>
      <c r="L18" s="1002" t="s">
        <v>1689</v>
      </c>
      <c r="M18" s="1002" t="s">
        <v>2865</v>
      </c>
      <c r="N18" s="769" t="s">
        <v>753</v>
      </c>
      <c r="O18" s="769" t="s">
        <v>63</v>
      </c>
      <c r="P18" s="769" t="s">
        <v>753</v>
      </c>
      <c r="Q18" s="990" t="s">
        <v>753</v>
      </c>
      <c r="R18" s="769" t="s">
        <v>753</v>
      </c>
      <c r="S18" s="769" t="s">
        <v>66</v>
      </c>
      <c r="T18" s="769" t="s">
        <v>754</v>
      </c>
      <c r="U18" s="769" t="s">
        <v>2094</v>
      </c>
      <c r="V18" s="769" t="s">
        <v>2094</v>
      </c>
      <c r="W18" s="700" t="s">
        <v>2501</v>
      </c>
      <c r="X18" s="770" t="s">
        <v>754</v>
      </c>
      <c r="Y18" s="770" t="s">
        <v>753</v>
      </c>
      <c r="Z18" s="770" t="s">
        <v>753</v>
      </c>
      <c r="AA18" s="770" t="s">
        <v>754</v>
      </c>
      <c r="AB18" s="770" t="s">
        <v>754</v>
      </c>
      <c r="AC18" s="770" t="s">
        <v>754</v>
      </c>
      <c r="AD18" s="701"/>
      <c r="AE18" s="701"/>
      <c r="AF18" s="701"/>
      <c r="AG18" s="770" t="s">
        <v>753</v>
      </c>
      <c r="AH18" s="770" t="s">
        <v>753</v>
      </c>
      <c r="AI18" s="770" t="s">
        <v>754</v>
      </c>
      <c r="AJ18" s="770" t="s">
        <v>754</v>
      </c>
      <c r="AK18" s="770" t="s">
        <v>754</v>
      </c>
      <c r="AL18" s="701"/>
      <c r="AM18" s="701"/>
      <c r="AN18" s="701"/>
      <c r="AO18" s="702"/>
      <c r="AP18" s="700"/>
      <c r="AQ18" s="703">
        <v>173</v>
      </c>
      <c r="AR18" s="704" t="s">
        <v>2296</v>
      </c>
      <c r="AS18" s="705">
        <v>0.83173076923076927</v>
      </c>
      <c r="AT18" s="706">
        <v>11.07</v>
      </c>
      <c r="AU18" s="707" t="s">
        <v>962</v>
      </c>
      <c r="AV18" s="708">
        <v>92.308333333333351</v>
      </c>
      <c r="AW18" s="709"/>
      <c r="AX18" s="710">
        <v>410.4</v>
      </c>
      <c r="AY18" s="711">
        <v>0.56000000000000005</v>
      </c>
      <c r="AZ18" s="711">
        <v>1.2</v>
      </c>
      <c r="BA18" s="711">
        <v>14.1</v>
      </c>
      <c r="BB18" s="711">
        <v>395.48</v>
      </c>
      <c r="BC18" s="711">
        <v>26.33</v>
      </c>
      <c r="BD18" s="711">
        <v>0.22</v>
      </c>
      <c r="BE18" s="711">
        <v>0.2</v>
      </c>
      <c r="BF18" s="711">
        <v>0.56999999999999995</v>
      </c>
      <c r="BG18" s="711">
        <v>0.3</v>
      </c>
      <c r="BH18" s="711">
        <v>0.5</v>
      </c>
      <c r="BI18" s="711">
        <v>0.45</v>
      </c>
      <c r="BJ18" s="712">
        <v>0</v>
      </c>
      <c r="BK18" s="712">
        <v>0</v>
      </c>
      <c r="BL18" s="712">
        <v>19</v>
      </c>
      <c r="BM18" s="712">
        <v>3</v>
      </c>
      <c r="BN18" s="713">
        <v>11.22</v>
      </c>
      <c r="BO18" s="714" t="s">
        <v>962</v>
      </c>
      <c r="BP18" s="715">
        <v>93.539000000000001</v>
      </c>
      <c r="BQ18" s="716"/>
      <c r="BR18" s="717">
        <v>264.60000000000002</v>
      </c>
      <c r="BS18" s="718">
        <v>0.48</v>
      </c>
      <c r="BT18" s="718">
        <v>1.27</v>
      </c>
      <c r="BU18" s="718">
        <v>21.39</v>
      </c>
      <c r="BV18" s="718">
        <v>406.09</v>
      </c>
      <c r="BW18" s="718">
        <v>27.85</v>
      </c>
      <c r="BX18" s="718">
        <v>0.87</v>
      </c>
      <c r="BY18" s="718">
        <v>0.71</v>
      </c>
      <c r="BZ18" s="718">
        <v>0.38</v>
      </c>
      <c r="CA18" s="718">
        <v>0.27</v>
      </c>
      <c r="CB18" s="718">
        <v>0.32</v>
      </c>
      <c r="CC18" s="718">
        <v>0.31</v>
      </c>
      <c r="CD18" s="668" t="s">
        <v>1077</v>
      </c>
      <c r="CE18" s="668" t="s">
        <v>1077</v>
      </c>
      <c r="CF18" s="668" t="s">
        <v>1079</v>
      </c>
      <c r="CG18" s="668" t="s">
        <v>1079</v>
      </c>
      <c r="CH18" s="668" t="s">
        <v>1077</v>
      </c>
      <c r="CI18" s="668" t="s">
        <v>1077</v>
      </c>
      <c r="CJ18" s="668" t="s">
        <v>1079</v>
      </c>
      <c r="CK18" s="668" t="s">
        <v>1079</v>
      </c>
      <c r="CL18" s="668" t="s">
        <v>1079</v>
      </c>
      <c r="CM18" s="668" t="s">
        <v>581</v>
      </c>
      <c r="CN18" s="668" t="s">
        <v>581</v>
      </c>
      <c r="CO18" s="719"/>
      <c r="CP18" s="706">
        <v>11.11</v>
      </c>
      <c r="CQ18" s="707" t="s">
        <v>962</v>
      </c>
      <c r="CR18" s="708">
        <v>92.616</v>
      </c>
      <c r="CS18" s="709"/>
      <c r="CT18" s="710">
        <v>254.7</v>
      </c>
      <c r="CU18" s="711">
        <v>0.48</v>
      </c>
      <c r="CV18" s="711">
        <v>1.29</v>
      </c>
      <c r="CW18" s="711">
        <v>10.99</v>
      </c>
      <c r="CX18" s="711">
        <v>381.37</v>
      </c>
      <c r="CY18" s="711">
        <v>25.13</v>
      </c>
      <c r="CZ18" s="711">
        <v>0.27</v>
      </c>
      <c r="DA18" s="711">
        <v>0.15</v>
      </c>
      <c r="DB18" s="711">
        <v>0.34</v>
      </c>
      <c r="DC18" s="711">
        <v>0.45</v>
      </c>
      <c r="DD18" s="711">
        <v>0.28000000000000003</v>
      </c>
      <c r="DE18" s="711">
        <v>0.4</v>
      </c>
      <c r="DF18" s="712">
        <v>0</v>
      </c>
      <c r="DG18" s="712">
        <v>0</v>
      </c>
      <c r="DH18" s="712">
        <v>140</v>
      </c>
      <c r="DI18" s="712">
        <v>40</v>
      </c>
      <c r="DJ18" s="713">
        <v>8.8800000000000008</v>
      </c>
      <c r="DK18" s="714" t="s">
        <v>968</v>
      </c>
      <c r="DL18" s="715">
        <v>74.009855072463765</v>
      </c>
      <c r="DM18" s="716"/>
      <c r="DN18" s="720" t="s">
        <v>1079</v>
      </c>
      <c r="DO18" s="721" t="s">
        <v>2257</v>
      </c>
      <c r="DP18" s="722" t="s">
        <v>2257</v>
      </c>
      <c r="DQ18" s="718">
        <v>2.35</v>
      </c>
      <c r="DR18" s="722" t="s">
        <v>2257</v>
      </c>
      <c r="DS18" s="722"/>
      <c r="DT18" s="718">
        <v>42.95</v>
      </c>
      <c r="DU18" s="718" t="s">
        <v>1079</v>
      </c>
      <c r="DV18" s="718">
        <v>0.16</v>
      </c>
      <c r="DW18" s="718">
        <v>0.24</v>
      </c>
      <c r="DX18" s="722"/>
      <c r="DY18" s="722"/>
      <c r="DZ18" s="722"/>
      <c r="EA18" s="722"/>
      <c r="EB18" s="669" t="s">
        <v>1077</v>
      </c>
      <c r="EC18" s="669" t="s">
        <v>1077</v>
      </c>
      <c r="ED18" s="669" t="s">
        <v>1079</v>
      </c>
      <c r="EE18" s="669" t="s">
        <v>1079</v>
      </c>
      <c r="EF18" s="669" t="s">
        <v>1077</v>
      </c>
      <c r="EG18" s="669" t="s">
        <v>1077</v>
      </c>
      <c r="EH18" s="669" t="s">
        <v>1079</v>
      </c>
      <c r="EI18" s="669" t="s">
        <v>1079</v>
      </c>
      <c r="EJ18" s="669" t="s">
        <v>1079</v>
      </c>
      <c r="EK18" s="839" t="s">
        <v>581</v>
      </c>
      <c r="EL18" s="839" t="s">
        <v>581</v>
      </c>
      <c r="EM18" s="723"/>
      <c r="EN18" s="724">
        <v>12</v>
      </c>
      <c r="EO18" s="725" t="s">
        <v>962</v>
      </c>
      <c r="EP18" s="726">
        <v>100</v>
      </c>
      <c r="EQ18" s="727"/>
      <c r="ER18" s="728">
        <v>131.80000000000001</v>
      </c>
      <c r="ES18" s="729">
        <v>4.63</v>
      </c>
      <c r="ET18" s="729">
        <v>0.95</v>
      </c>
      <c r="EU18" s="729">
        <v>2.23</v>
      </c>
      <c r="EV18" s="687" t="s">
        <v>1077</v>
      </c>
      <c r="EW18" s="687" t="s">
        <v>1077</v>
      </c>
      <c r="EX18" s="687" t="s">
        <v>1079</v>
      </c>
      <c r="EY18" s="687" t="s">
        <v>1079</v>
      </c>
      <c r="EZ18" s="687" t="s">
        <v>1079</v>
      </c>
      <c r="FA18" s="840" t="s">
        <v>581</v>
      </c>
      <c r="FB18" s="754"/>
      <c r="FC18" s="731">
        <v>11.29</v>
      </c>
      <c r="FD18" s="731" t="s">
        <v>962</v>
      </c>
      <c r="FE18" s="642">
        <v>0.94090909090909092</v>
      </c>
      <c r="FF18" s="732">
        <v>11.9</v>
      </c>
      <c r="FG18" s="732">
        <v>18.899999999999999</v>
      </c>
      <c r="FH18" s="732">
        <v>368.5</v>
      </c>
      <c r="FI18" s="732">
        <v>6.4</v>
      </c>
      <c r="FJ18" s="732">
        <v>9.8000000000000007</v>
      </c>
      <c r="FK18" s="732">
        <v>241.8</v>
      </c>
      <c r="FL18" s="732">
        <v>225</v>
      </c>
      <c r="FM18" s="732">
        <v>1.7</v>
      </c>
      <c r="FN18" s="732">
        <v>4.7</v>
      </c>
      <c r="FO18" s="795" t="s">
        <v>1914</v>
      </c>
      <c r="FP18" s="795" t="s">
        <v>1914</v>
      </c>
      <c r="FQ18" s="795" t="s">
        <v>1887</v>
      </c>
      <c r="FR18" s="795" t="s">
        <v>1887</v>
      </c>
      <c r="FS18" s="795" t="s">
        <v>1887</v>
      </c>
      <c r="FT18" s="795" t="s">
        <v>1887</v>
      </c>
      <c r="FU18" s="795" t="s">
        <v>1887</v>
      </c>
      <c r="FV18" s="795" t="s">
        <v>1887</v>
      </c>
      <c r="FW18" s="795" t="s">
        <v>1887</v>
      </c>
      <c r="FX18" s="795" t="s">
        <v>1887</v>
      </c>
      <c r="FY18" s="795" t="s">
        <v>1887</v>
      </c>
      <c r="FZ18" s="795" t="s">
        <v>1914</v>
      </c>
      <c r="GA18" s="763"/>
      <c r="GB18" s="737">
        <v>3.51</v>
      </c>
      <c r="GC18" s="738" t="s">
        <v>2793</v>
      </c>
      <c r="GD18" s="738"/>
      <c r="GE18" s="737">
        <v>3.79</v>
      </c>
      <c r="GF18" s="738" t="s">
        <v>2794</v>
      </c>
      <c r="GG18" s="738"/>
      <c r="GH18" s="2600"/>
      <c r="GI18" s="740">
        <v>0</v>
      </c>
      <c r="GJ18" s="741" t="s">
        <v>2261</v>
      </c>
      <c r="GK18" s="742" t="s">
        <v>2261</v>
      </c>
      <c r="GL18" s="742" t="s">
        <v>2261</v>
      </c>
      <c r="GM18" s="743" t="s">
        <v>2261</v>
      </c>
      <c r="GN18" s="743" t="s">
        <v>2261</v>
      </c>
      <c r="GO18" s="743" t="s">
        <v>2634</v>
      </c>
      <c r="GP18" s="743" t="s">
        <v>2261</v>
      </c>
      <c r="GQ18" s="743" t="s">
        <v>2261</v>
      </c>
      <c r="GR18" s="743" t="s">
        <v>2261</v>
      </c>
      <c r="GS18" s="743">
        <v>0</v>
      </c>
      <c r="GT18" s="744" t="s">
        <v>2261</v>
      </c>
      <c r="GU18" s="744" t="s">
        <v>2261</v>
      </c>
      <c r="GV18" s="744">
        <v>0</v>
      </c>
      <c r="GW18" s="744" t="s">
        <v>2261</v>
      </c>
      <c r="GX18" s="744" t="s">
        <v>2261</v>
      </c>
      <c r="GY18" s="744" t="s">
        <v>2261</v>
      </c>
      <c r="GZ18" s="744">
        <v>0</v>
      </c>
      <c r="HA18" s="775" t="s">
        <v>753</v>
      </c>
      <c r="HB18" s="746">
        <v>42.1</v>
      </c>
      <c r="HC18" s="766" t="s">
        <v>588</v>
      </c>
      <c r="HD18" s="778" t="s">
        <v>66</v>
      </c>
      <c r="HE18" s="746">
        <v>43</v>
      </c>
      <c r="HF18" s="766" t="s">
        <v>588</v>
      </c>
      <c r="HG18" s="778" t="s">
        <v>66</v>
      </c>
      <c r="HH18" s="1000" t="s">
        <v>1135</v>
      </c>
    </row>
    <row r="19" spans="1:216" s="750" customFormat="1">
      <c r="A19" s="831"/>
      <c r="B19" s="921"/>
      <c r="C19" s="922"/>
      <c r="D19" s="922"/>
      <c r="E19" s="923"/>
      <c r="F19" s="924"/>
      <c r="G19" s="925"/>
      <c r="H19" s="929"/>
      <c r="I19" s="927"/>
      <c r="J19" s="927"/>
      <c r="K19" s="930"/>
      <c r="L19" s="930"/>
      <c r="M19" s="930"/>
      <c r="N19" s="927"/>
      <c r="O19" s="927"/>
      <c r="P19" s="927"/>
      <c r="Q19" s="927"/>
      <c r="R19" s="927"/>
      <c r="S19" s="927"/>
      <c r="T19" s="927"/>
      <c r="U19" s="927"/>
      <c r="V19" s="927"/>
      <c r="W19" s="927"/>
      <c r="X19" s="927"/>
      <c r="Y19" s="927"/>
      <c r="Z19" s="927"/>
      <c r="AA19" s="927"/>
      <c r="AB19" s="927"/>
      <c r="AC19" s="927"/>
      <c r="AD19" s="927"/>
      <c r="AE19" s="927"/>
      <c r="AF19" s="927"/>
      <c r="AG19" s="927"/>
      <c r="AH19" s="927"/>
      <c r="AI19" s="927"/>
      <c r="AJ19" s="927"/>
      <c r="AK19" s="927"/>
      <c r="AL19" s="927"/>
      <c r="AM19" s="927"/>
      <c r="AN19" s="927"/>
      <c r="AO19" s="931"/>
      <c r="AP19" s="927"/>
      <c r="AQ19" s="932"/>
      <c r="AR19" s="933"/>
      <c r="AS19" s="934"/>
      <c r="AT19" s="935"/>
      <c r="AU19" s="927"/>
      <c r="AV19" s="936"/>
      <c r="AW19" s="937"/>
      <c r="AX19" s="932"/>
      <c r="AY19" s="938"/>
      <c r="AZ19" s="938"/>
      <c r="BA19" s="932"/>
      <c r="BB19" s="932"/>
      <c r="BC19" s="932"/>
      <c r="BD19" s="932"/>
      <c r="BE19" s="932"/>
      <c r="BF19" s="932"/>
      <c r="BG19" s="932"/>
      <c r="BH19" s="932"/>
      <c r="BI19" s="932"/>
      <c r="BJ19" s="932"/>
      <c r="BK19" s="932"/>
      <c r="BL19" s="932"/>
      <c r="BM19" s="932"/>
      <c r="BN19" s="939"/>
      <c r="BO19" s="927"/>
      <c r="BP19" s="940"/>
      <c r="BQ19" s="937"/>
      <c r="BR19" s="932"/>
      <c r="BS19" s="938"/>
      <c r="BT19" s="938"/>
      <c r="BU19" s="932"/>
      <c r="BV19" s="932"/>
      <c r="BW19" s="932"/>
      <c r="BX19" s="932"/>
      <c r="BY19" s="932"/>
      <c r="BZ19" s="932"/>
      <c r="CA19" s="932"/>
      <c r="CB19" s="932"/>
      <c r="CC19" s="932"/>
      <c r="CO19" s="937"/>
      <c r="CP19" s="935"/>
      <c r="CQ19" s="927"/>
      <c r="CR19" s="940"/>
      <c r="CS19" s="937"/>
      <c r="CT19" s="932"/>
      <c r="CU19" s="938"/>
      <c r="CV19" s="938"/>
      <c r="CW19" s="932"/>
      <c r="CX19" s="932"/>
      <c r="CY19" s="932"/>
      <c r="CZ19" s="932"/>
      <c r="DA19" s="932"/>
      <c r="DB19" s="932"/>
      <c r="DC19" s="932"/>
      <c r="DD19" s="932"/>
      <c r="DE19" s="932"/>
      <c r="DF19" s="932"/>
      <c r="DG19" s="932"/>
      <c r="DH19" s="932"/>
      <c r="DI19" s="932"/>
      <c r="DJ19" s="939"/>
      <c r="DK19" s="927"/>
      <c r="DL19" s="940"/>
      <c r="DM19" s="937"/>
      <c r="DN19" s="937"/>
      <c r="DO19" s="932"/>
      <c r="DP19" s="938"/>
      <c r="DQ19" s="938"/>
      <c r="DR19" s="932"/>
      <c r="DS19" s="932"/>
      <c r="DT19" s="932"/>
      <c r="DU19" s="932"/>
      <c r="DV19" s="932"/>
      <c r="DW19" s="932"/>
      <c r="DX19" s="932"/>
      <c r="DY19" s="932"/>
      <c r="DZ19" s="932"/>
      <c r="EA19" s="932"/>
      <c r="EM19" s="937"/>
      <c r="EN19" s="935"/>
      <c r="EO19" s="927"/>
      <c r="EP19" s="940"/>
      <c r="EQ19" s="937"/>
      <c r="ER19" s="941"/>
      <c r="ES19" s="941"/>
      <c r="ET19" s="941"/>
      <c r="EU19" s="941"/>
      <c r="FB19" s="920"/>
      <c r="FC19" s="935"/>
      <c r="FD19" s="935"/>
      <c r="FE19" s="940"/>
      <c r="FF19" s="920"/>
      <c r="FG19" s="920"/>
      <c r="FH19" s="920"/>
      <c r="FI19" s="920"/>
      <c r="FJ19" s="920"/>
      <c r="FK19" s="920"/>
      <c r="FL19" s="920"/>
      <c r="FM19" s="920"/>
      <c r="FN19" s="920"/>
      <c r="FO19" s="920"/>
      <c r="FP19" s="920"/>
      <c r="FQ19" s="920"/>
      <c r="FR19" s="920"/>
      <c r="FS19" s="920"/>
      <c r="FT19" s="920"/>
      <c r="FU19" s="920"/>
      <c r="FV19" s="920"/>
      <c r="FW19" s="920"/>
      <c r="FX19" s="920"/>
      <c r="FY19" s="920"/>
      <c r="FZ19" s="920"/>
      <c r="GA19" s="920"/>
      <c r="GB19" s="942" t="str">
        <f>HC19&amp;HF19</f>
        <v/>
      </c>
      <c r="GC19" s="831"/>
      <c r="GD19" s="831"/>
      <c r="GE19" s="942"/>
      <c r="GF19" s="831"/>
      <c r="GG19" s="831"/>
      <c r="GH19" s="920"/>
      <c r="GI19" s="935"/>
      <c r="GJ19" s="927"/>
      <c r="GK19" s="2661" t="s">
        <v>2179</v>
      </c>
      <c r="GL19" s="2661"/>
      <c r="GM19" s="2661"/>
      <c r="GN19" s="2661"/>
      <c r="GO19" s="2661"/>
      <c r="GP19" s="2661"/>
      <c r="GQ19" s="2661"/>
      <c r="GR19" s="2661"/>
      <c r="GS19" s="2661"/>
      <c r="GT19" s="2661"/>
      <c r="GU19" s="2661"/>
      <c r="GV19" s="2661"/>
      <c r="GW19" s="2661"/>
      <c r="GX19" s="2661"/>
      <c r="GY19" s="2661"/>
      <c r="GZ19" s="928"/>
      <c r="HB19" s="943"/>
      <c r="HC19" s="944"/>
      <c r="HD19" s="927"/>
      <c r="HE19" s="943"/>
      <c r="HF19" s="944"/>
      <c r="HG19" s="927"/>
      <c r="HH19" s="945"/>
    </row>
    <row r="20" spans="1:216" s="750" customFormat="1" ht="24" customHeight="1">
      <c r="A20" s="831"/>
      <c r="B20" s="1126" t="s">
        <v>3562</v>
      </c>
      <c r="C20" s="1125"/>
      <c r="D20" s="922"/>
      <c r="E20" s="923"/>
      <c r="F20" s="924"/>
      <c r="G20" s="925"/>
      <c r="H20" s="929"/>
      <c r="I20" s="927"/>
      <c r="J20" s="927"/>
      <c r="K20" s="930"/>
      <c r="L20" s="930"/>
      <c r="M20" s="930"/>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927"/>
      <c r="AK20" s="927"/>
      <c r="AL20" s="927"/>
      <c r="AM20" s="927"/>
      <c r="AN20" s="927"/>
      <c r="AO20" s="931"/>
      <c r="AP20" s="927"/>
      <c r="AQ20" s="932"/>
      <c r="AR20" s="933"/>
      <c r="AS20" s="934"/>
      <c r="AT20" s="935"/>
      <c r="AU20" s="927"/>
      <c r="AV20" s="936"/>
      <c r="AW20" s="937"/>
      <c r="AX20" s="932"/>
      <c r="AY20" s="938"/>
      <c r="AZ20" s="938"/>
      <c r="BA20" s="932"/>
      <c r="BB20" s="932"/>
      <c r="BC20" s="932"/>
      <c r="BD20" s="932"/>
      <c r="BE20" s="932"/>
      <c r="BF20" s="932"/>
      <c r="BG20" s="932"/>
      <c r="BH20" s="932"/>
      <c r="BI20" s="932"/>
      <c r="BJ20" s="932"/>
      <c r="BK20" s="932"/>
      <c r="BL20" s="932"/>
      <c r="BM20" s="932"/>
      <c r="BN20" s="939"/>
      <c r="BO20" s="927"/>
      <c r="BP20" s="940"/>
      <c r="BQ20" s="937"/>
      <c r="BR20" s="932"/>
      <c r="BS20" s="938"/>
      <c r="BT20" s="938"/>
      <c r="BU20" s="932"/>
      <c r="BV20" s="932"/>
      <c r="BW20" s="932"/>
      <c r="BX20" s="932"/>
      <c r="BY20" s="932"/>
      <c r="BZ20" s="932"/>
      <c r="CA20" s="932"/>
      <c r="CB20" s="932"/>
      <c r="CC20" s="932"/>
      <c r="CO20" s="937"/>
      <c r="CP20" s="935"/>
      <c r="CQ20" s="927"/>
      <c r="CR20" s="940"/>
      <c r="CS20" s="937"/>
      <c r="CT20" s="932"/>
      <c r="CU20" s="938"/>
      <c r="CV20" s="938"/>
      <c r="CW20" s="932"/>
      <c r="CX20" s="932"/>
      <c r="CY20" s="932"/>
      <c r="CZ20" s="932"/>
      <c r="DA20" s="932"/>
      <c r="DB20" s="932"/>
      <c r="DC20" s="932"/>
      <c r="DD20" s="932"/>
      <c r="DE20" s="932"/>
      <c r="DF20" s="932"/>
      <c r="DG20" s="932"/>
      <c r="DH20" s="932"/>
      <c r="DI20" s="932"/>
      <c r="DJ20" s="939"/>
      <c r="DK20" s="927"/>
      <c r="DL20" s="940"/>
      <c r="DM20" s="937"/>
      <c r="DN20" s="937"/>
      <c r="DO20" s="932"/>
      <c r="DP20" s="938"/>
      <c r="DQ20" s="938"/>
      <c r="DR20" s="932"/>
      <c r="DS20" s="932"/>
      <c r="DT20" s="932"/>
      <c r="DU20" s="932"/>
      <c r="DV20" s="932"/>
      <c r="DW20" s="932"/>
      <c r="DX20" s="932"/>
      <c r="DY20" s="932"/>
      <c r="DZ20" s="932"/>
      <c r="EA20" s="932"/>
      <c r="EM20" s="937"/>
      <c r="EN20" s="935"/>
      <c r="EO20" s="927"/>
      <c r="EP20" s="940"/>
      <c r="EQ20" s="937"/>
      <c r="ER20" s="941"/>
      <c r="ES20" s="941"/>
      <c r="ET20" s="941"/>
      <c r="EU20" s="941"/>
      <c r="FB20" s="920"/>
      <c r="FC20" s="935"/>
      <c r="FD20" s="935"/>
      <c r="FE20" s="940"/>
      <c r="FF20" s="920"/>
      <c r="FG20" s="920"/>
      <c r="FH20" s="920"/>
      <c r="FI20" s="920"/>
      <c r="FJ20" s="920"/>
      <c r="FK20" s="920"/>
      <c r="FL20" s="920"/>
      <c r="FM20" s="920"/>
      <c r="FN20" s="920"/>
      <c r="FO20" s="920"/>
      <c r="FP20" s="920"/>
      <c r="FQ20" s="920"/>
      <c r="FR20" s="920"/>
      <c r="FS20" s="920"/>
      <c r="FT20" s="920"/>
      <c r="FU20" s="920"/>
      <c r="FV20" s="920"/>
      <c r="FW20" s="920"/>
      <c r="FX20" s="920"/>
      <c r="FY20" s="920"/>
      <c r="FZ20" s="920"/>
      <c r="GA20" s="920"/>
      <c r="GB20" s="942"/>
      <c r="GC20" s="831"/>
      <c r="GD20" s="831"/>
      <c r="GE20" s="942"/>
      <c r="GF20" s="831"/>
      <c r="GG20" s="831"/>
      <c r="GH20" s="920"/>
      <c r="GI20" s="935"/>
      <c r="GJ20" s="927"/>
      <c r="GK20" s="2601" t="s">
        <v>2587</v>
      </c>
      <c r="GL20" s="2601"/>
      <c r="GM20" s="2601"/>
      <c r="GN20" s="2601"/>
      <c r="GO20" s="2601"/>
      <c r="GP20" s="2601"/>
      <c r="GQ20" s="2601"/>
      <c r="GR20" s="2601"/>
      <c r="GS20" s="2601"/>
      <c r="GT20" s="2601"/>
      <c r="GU20" s="2601"/>
      <c r="GV20" s="2601"/>
      <c r="GW20" s="2601"/>
      <c r="GX20" s="2601"/>
      <c r="GY20" s="2601"/>
      <c r="GZ20" s="926"/>
      <c r="HB20" s="943"/>
      <c r="HC20" s="944"/>
      <c r="HD20" s="927"/>
      <c r="HE20" s="943"/>
      <c r="HF20" s="944"/>
      <c r="HG20" s="927"/>
      <c r="HH20" s="945"/>
    </row>
    <row r="21" spans="1:216"/>
  </sheetData>
  <mergeCells count="185">
    <mergeCell ref="I1:J5"/>
    <mergeCell ref="K1:M4"/>
    <mergeCell ref="N1:AN2"/>
    <mergeCell ref="Y3:AF3"/>
    <mergeCell ref="AG3:AN3"/>
    <mergeCell ref="G1:G5"/>
    <mergeCell ref="H1:H5"/>
    <mergeCell ref="B1:B5"/>
    <mergeCell ref="C1:C5"/>
    <mergeCell ref="D1:D5"/>
    <mergeCell ref="E1:E5"/>
    <mergeCell ref="F1:F5"/>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BF3:BG4"/>
    <mergeCell ref="BH3:BI4"/>
    <mergeCell ref="BJ3:BK4"/>
    <mergeCell ref="BL3:BM4"/>
    <mergeCell ref="AT3:AW4"/>
    <mergeCell ref="AX3:AX4"/>
    <mergeCell ref="AY3:AY4"/>
    <mergeCell ref="AZ3:AZ4"/>
    <mergeCell ref="BA3:BA4"/>
    <mergeCell ref="BB3:BB4"/>
    <mergeCell ref="BC3:BC4"/>
    <mergeCell ref="BD3:BE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CW3:CW4"/>
    <mergeCell ref="CX3:CX4"/>
    <mergeCell ref="CY3:CY4"/>
    <mergeCell ref="CZ3:DA4"/>
    <mergeCell ref="DB3:DC4"/>
    <mergeCell ref="DD3:DE4"/>
    <mergeCell ref="EB4:EC4"/>
    <mergeCell ref="ED4:EE4"/>
    <mergeCell ref="EF4:EG4"/>
    <mergeCell ref="DJ3:DM4"/>
    <mergeCell ref="DN3:DN5"/>
    <mergeCell ref="DO3:DO4"/>
    <mergeCell ref="DP3:DP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GH6:GH18"/>
    <mergeCell ref="GK19:GY19"/>
    <mergeCell ref="GK20:GY20"/>
    <mergeCell ref="HA4:HA5"/>
    <mergeCell ref="HB4:HD4"/>
    <mergeCell ref="HE4:HG4"/>
    <mergeCell ref="HH4:HH5"/>
    <mergeCell ref="HB5:HC5"/>
    <mergeCell ref="HE5:HF5"/>
    <mergeCell ref="GK4:GK5"/>
    <mergeCell ref="GL4:GL5"/>
    <mergeCell ref="GM4:GO4"/>
    <mergeCell ref="GP4:GS4"/>
    <mergeCell ref="GT4:GV4"/>
    <mergeCell ref="GW4:GZ4"/>
  </mergeCells>
  <phoneticPr fontId="1"/>
  <hyperlinks>
    <hyperlink ref="A1:A3" location="目次・索引!B1" display="索引へ戻る" xr:uid="{00000000-0004-0000-1500-000000000000}"/>
    <hyperlink ref="GH6:GH18" location="'2014(ｼｰﾄﾍﾞﾙﾄ使用性)'!B5" display="試験結果は「2014（シートベルト使用性）」をご参照下さい。" xr:uid="{00000000-0004-0000-1500-000001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79"/>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5" zeroHeight="1"/>
  <cols>
    <col min="1" max="1" width="2.625" style="785" bestFit="1" customWidth="1"/>
    <col min="2" max="2" width="10.5" style="785" bestFit="1" customWidth="1"/>
    <col min="3" max="4" width="23.125" style="785" customWidth="1"/>
    <col min="5" max="5" width="4" style="786" customWidth="1"/>
    <col min="6" max="6" width="11.625" style="785" bestFit="1" customWidth="1"/>
    <col min="7" max="8" width="8.125" style="785" customWidth="1"/>
    <col min="9" max="10" width="11.625" style="785" bestFit="1" customWidth="1"/>
    <col min="11" max="11" width="5.625" style="785" bestFit="1" customWidth="1"/>
    <col min="12" max="12" width="12.125" style="785" customWidth="1"/>
    <col min="13" max="13" width="8.125" style="785" customWidth="1"/>
    <col min="14" max="16384" width="8.125" style="785" hidden="1"/>
  </cols>
  <sheetData>
    <row r="1" spans="1:12" ht="13.5" customHeight="1" thickTop="1">
      <c r="A1" s="2565" t="s">
        <v>6902</v>
      </c>
      <c r="B1" s="2566"/>
      <c r="C1" s="2488" t="s">
        <v>2866</v>
      </c>
      <c r="D1" s="2472"/>
      <c r="E1" s="2561"/>
      <c r="F1" s="2564" t="s">
        <v>2397</v>
      </c>
      <c r="G1" s="2472" t="s">
        <v>2398</v>
      </c>
      <c r="H1" s="2472" t="s">
        <v>2399</v>
      </c>
      <c r="I1" s="2472" t="s">
        <v>2400</v>
      </c>
      <c r="J1" s="2472"/>
      <c r="K1" s="2555" t="s">
        <v>1997</v>
      </c>
      <c r="L1" s="2541"/>
    </row>
    <row r="2" spans="1:12" ht="27" customHeight="1" thickBot="1">
      <c r="A2" s="2567"/>
      <c r="B2" s="2568"/>
      <c r="C2" s="2489"/>
      <c r="D2" s="2473"/>
      <c r="E2" s="2562"/>
      <c r="F2" s="2473"/>
      <c r="G2" s="2473"/>
      <c r="H2" s="2473"/>
      <c r="I2" s="787" t="s">
        <v>2002</v>
      </c>
      <c r="J2" s="787" t="s">
        <v>2003</v>
      </c>
      <c r="K2" s="2556" t="s">
        <v>2401</v>
      </c>
      <c r="L2" s="2559" t="s">
        <v>897</v>
      </c>
    </row>
    <row r="3" spans="1:12" ht="14.25" thickTop="1">
      <c r="A3" s="2569" t="s">
        <v>2394</v>
      </c>
      <c r="B3" s="2571" t="s">
        <v>2395</v>
      </c>
      <c r="C3" s="2489" t="s">
        <v>545</v>
      </c>
      <c r="D3" s="2473" t="s">
        <v>1861</v>
      </c>
      <c r="E3" s="2562"/>
      <c r="F3" s="787" t="s">
        <v>1998</v>
      </c>
      <c r="G3" s="2473"/>
      <c r="H3" s="2473"/>
      <c r="I3" s="787" t="s">
        <v>1998</v>
      </c>
      <c r="J3" s="787" t="s">
        <v>1998</v>
      </c>
      <c r="K3" s="2556"/>
      <c r="L3" s="2559"/>
    </row>
    <row r="4" spans="1:12" ht="14.25" thickBot="1">
      <c r="A4" s="2570"/>
      <c r="B4" s="2572"/>
      <c r="C4" s="2490"/>
      <c r="D4" s="2474"/>
      <c r="E4" s="2563"/>
      <c r="F4" s="788" t="s">
        <v>1999</v>
      </c>
      <c r="G4" s="2474"/>
      <c r="H4" s="2474"/>
      <c r="I4" s="788" t="s">
        <v>1999</v>
      </c>
      <c r="J4" s="788" t="s">
        <v>1999</v>
      </c>
      <c r="K4" s="2557"/>
      <c r="L4" s="2560"/>
    </row>
    <row r="5" spans="1:12" ht="39" customHeight="1">
      <c r="A5" s="2483" t="s">
        <v>2262</v>
      </c>
      <c r="B5" s="2486" t="s">
        <v>1232</v>
      </c>
      <c r="C5" s="2488"/>
      <c r="D5" s="2472"/>
      <c r="E5" s="2491" t="s">
        <v>2403</v>
      </c>
      <c r="F5" s="2468" t="s">
        <v>2459</v>
      </c>
      <c r="G5" s="2468" t="s">
        <v>2459</v>
      </c>
      <c r="H5" s="2468" t="s">
        <v>2459</v>
      </c>
      <c r="I5" s="2498" t="s">
        <v>2405</v>
      </c>
      <c r="J5" s="2498" t="s">
        <v>2405</v>
      </c>
      <c r="K5" s="2472" t="s">
        <v>2460</v>
      </c>
      <c r="L5" s="2475"/>
    </row>
    <row r="6" spans="1:12" ht="15" customHeight="1">
      <c r="A6" s="2484"/>
      <c r="B6" s="2487"/>
      <c r="C6" s="2489"/>
      <c r="D6" s="2473"/>
      <c r="E6" s="2492"/>
      <c r="F6" s="2469"/>
      <c r="G6" s="2469"/>
      <c r="H6" s="2469"/>
      <c r="I6" s="2499"/>
      <c r="J6" s="2499"/>
      <c r="K6" s="2473"/>
      <c r="L6" s="2476"/>
    </row>
    <row r="7" spans="1:12" ht="39" customHeight="1">
      <c r="A7" s="2484"/>
      <c r="B7" s="2493" t="s">
        <v>2767</v>
      </c>
      <c r="C7" s="2489"/>
      <c r="D7" s="2473"/>
      <c r="E7" s="2492" t="s">
        <v>2409</v>
      </c>
      <c r="F7" s="2482" t="s">
        <v>2867</v>
      </c>
      <c r="G7" s="2478" t="s">
        <v>2454</v>
      </c>
      <c r="H7" s="2478" t="s">
        <v>2868</v>
      </c>
      <c r="I7" s="2480" t="s">
        <v>2869</v>
      </c>
      <c r="J7" s="2482" t="s">
        <v>2870</v>
      </c>
      <c r="K7" s="2473"/>
      <c r="L7" s="2476"/>
    </row>
    <row r="8" spans="1:12" ht="15" customHeight="1" thickBot="1">
      <c r="A8" s="2485"/>
      <c r="B8" s="2494"/>
      <c r="C8" s="2490"/>
      <c r="D8" s="2474"/>
      <c r="E8" s="2495"/>
      <c r="F8" s="2521"/>
      <c r="G8" s="2479"/>
      <c r="H8" s="2479"/>
      <c r="I8" s="2481"/>
      <c r="J8" s="2479"/>
      <c r="K8" s="2474"/>
      <c r="L8" s="2477"/>
    </row>
    <row r="9" spans="1:12" ht="39" customHeight="1">
      <c r="A9" s="2483" t="s">
        <v>2262</v>
      </c>
      <c r="B9" s="2486" t="s">
        <v>1310</v>
      </c>
      <c r="C9" s="2488"/>
      <c r="D9" s="2472"/>
      <c r="E9" s="2491" t="s">
        <v>2403</v>
      </c>
      <c r="F9" s="2470" t="s">
        <v>2458</v>
      </c>
      <c r="G9" s="2470" t="s">
        <v>2458</v>
      </c>
      <c r="H9" s="2470" t="s">
        <v>2458</v>
      </c>
      <c r="I9" s="2498" t="s">
        <v>2405</v>
      </c>
      <c r="J9" s="2498" t="s">
        <v>2405</v>
      </c>
      <c r="K9" s="2500" t="s">
        <v>2460</v>
      </c>
      <c r="L9" s="2530"/>
    </row>
    <row r="10" spans="1:12" ht="15" customHeight="1">
      <c r="A10" s="2484"/>
      <c r="B10" s="2487"/>
      <c r="C10" s="2489"/>
      <c r="D10" s="2473"/>
      <c r="E10" s="2492"/>
      <c r="F10" s="2471"/>
      <c r="G10" s="2471"/>
      <c r="H10" s="2471"/>
      <c r="I10" s="2499"/>
      <c r="J10" s="2499"/>
      <c r="K10" s="2501"/>
      <c r="L10" s="2531"/>
    </row>
    <row r="11" spans="1:12" ht="39" customHeight="1">
      <c r="A11" s="2484"/>
      <c r="B11" s="2509" t="s">
        <v>2778</v>
      </c>
      <c r="C11" s="2489"/>
      <c r="D11" s="2473"/>
      <c r="E11" s="2492" t="s">
        <v>2409</v>
      </c>
      <c r="F11" s="2482" t="s">
        <v>2871</v>
      </c>
      <c r="G11" s="2478" t="s">
        <v>2454</v>
      </c>
      <c r="H11" s="2478" t="s">
        <v>2868</v>
      </c>
      <c r="I11" s="2480" t="s">
        <v>2872</v>
      </c>
      <c r="J11" s="2482" t="s">
        <v>2873</v>
      </c>
      <c r="K11" s="2501"/>
      <c r="L11" s="2531"/>
    </row>
    <row r="12" spans="1:12" ht="15" customHeight="1" thickBot="1">
      <c r="A12" s="2485"/>
      <c r="B12" s="2510"/>
      <c r="C12" s="2490"/>
      <c r="D12" s="2474"/>
      <c r="E12" s="2495"/>
      <c r="F12" s="2479"/>
      <c r="G12" s="2479"/>
      <c r="H12" s="2479"/>
      <c r="I12" s="2481"/>
      <c r="J12" s="2479"/>
      <c r="K12" s="2502"/>
      <c r="L12" s="2532"/>
    </row>
    <row r="13" spans="1:12" ht="39" customHeight="1">
      <c r="A13" s="2503" t="s">
        <v>2313</v>
      </c>
      <c r="B13" s="2652" t="s">
        <v>1275</v>
      </c>
      <c r="C13" s="2525"/>
      <c r="D13" s="2472"/>
      <c r="E13" s="2491" t="s">
        <v>2403</v>
      </c>
      <c r="F13" s="2468" t="s">
        <v>2874</v>
      </c>
      <c r="G13" s="2468" t="s">
        <v>2466</v>
      </c>
      <c r="H13" s="2468" t="s">
        <v>2875</v>
      </c>
      <c r="I13" s="2539" t="s">
        <v>2876</v>
      </c>
      <c r="J13" s="2540" t="s">
        <v>2877</v>
      </c>
      <c r="K13" s="2500" t="s">
        <v>2418</v>
      </c>
      <c r="L13" s="2541"/>
    </row>
    <row r="14" spans="1:12" ht="15" customHeight="1">
      <c r="A14" s="2504"/>
      <c r="B14" s="2547"/>
      <c r="C14" s="2526"/>
      <c r="D14" s="2473"/>
      <c r="E14" s="2492"/>
      <c r="F14" s="2469"/>
      <c r="G14" s="2469"/>
      <c r="H14" s="2469"/>
      <c r="I14" s="2471"/>
      <c r="J14" s="2499"/>
      <c r="K14" s="2501"/>
      <c r="L14" s="2542"/>
    </row>
    <row r="15" spans="1:12" ht="39" customHeight="1">
      <c r="A15" s="2504"/>
      <c r="B15" s="2653"/>
      <c r="C15" s="2526"/>
      <c r="D15" s="2473"/>
      <c r="E15" s="2492" t="s">
        <v>2409</v>
      </c>
      <c r="F15" s="2482">
        <v>164</v>
      </c>
      <c r="G15" s="2478" t="s">
        <v>2454</v>
      </c>
      <c r="H15" s="2478" t="s">
        <v>2868</v>
      </c>
      <c r="I15" s="2482" t="s">
        <v>2878</v>
      </c>
      <c r="J15" s="2482" t="s">
        <v>2879</v>
      </c>
      <c r="K15" s="2501"/>
      <c r="L15" s="2542"/>
    </row>
    <row r="16" spans="1:12" ht="15" customHeight="1" thickBot="1">
      <c r="A16" s="2504"/>
      <c r="B16" s="2653"/>
      <c r="C16" s="2527"/>
      <c r="D16" s="2474"/>
      <c r="E16" s="2495"/>
      <c r="F16" s="2479"/>
      <c r="G16" s="2479"/>
      <c r="H16" s="2479"/>
      <c r="I16" s="2479"/>
      <c r="J16" s="2479"/>
      <c r="K16" s="2502"/>
      <c r="L16" s="2543"/>
    </row>
    <row r="17" spans="1:12" ht="39" customHeight="1">
      <c r="A17" s="2544"/>
      <c r="B17" s="2537" t="s">
        <v>1714</v>
      </c>
      <c r="C17" s="2525"/>
      <c r="D17" s="2472"/>
      <c r="E17" s="2491" t="s">
        <v>2403</v>
      </c>
      <c r="F17" s="2468" t="s">
        <v>2880</v>
      </c>
      <c r="G17" s="2468" t="s">
        <v>2466</v>
      </c>
      <c r="H17" s="2468" t="s">
        <v>2875</v>
      </c>
      <c r="I17" s="2498" t="s">
        <v>2881</v>
      </c>
      <c r="J17" s="2498" t="s">
        <v>2882</v>
      </c>
      <c r="K17" s="2472" t="s">
        <v>2406</v>
      </c>
      <c r="L17" s="2541"/>
    </row>
    <row r="18" spans="1:12" ht="15" customHeight="1">
      <c r="A18" s="2544"/>
      <c r="B18" s="2537"/>
      <c r="C18" s="2526"/>
      <c r="D18" s="2473"/>
      <c r="E18" s="2492"/>
      <c r="F18" s="2469"/>
      <c r="G18" s="2469"/>
      <c r="H18" s="2469"/>
      <c r="I18" s="2499"/>
      <c r="J18" s="2499"/>
      <c r="K18" s="2473"/>
      <c r="L18" s="2542"/>
    </row>
    <row r="19" spans="1:12" ht="39" customHeight="1">
      <c r="A19" s="2544"/>
      <c r="B19" s="2654"/>
      <c r="C19" s="2526"/>
      <c r="D19" s="2473"/>
      <c r="E19" s="2492" t="s">
        <v>2409</v>
      </c>
      <c r="F19" s="2482" t="s">
        <v>2883</v>
      </c>
      <c r="G19" s="2478" t="s">
        <v>2883</v>
      </c>
      <c r="H19" s="2478" t="s">
        <v>2883</v>
      </c>
      <c r="I19" s="2478" t="s">
        <v>2883</v>
      </c>
      <c r="J19" s="2478" t="s">
        <v>2883</v>
      </c>
      <c r="K19" s="2473"/>
      <c r="L19" s="2542"/>
    </row>
    <row r="20" spans="1:12" ht="15" customHeight="1" thickBot="1">
      <c r="A20" s="2545"/>
      <c r="B20" s="2655"/>
      <c r="C20" s="2527"/>
      <c r="D20" s="2474"/>
      <c r="E20" s="2495"/>
      <c r="F20" s="2479"/>
      <c r="G20" s="2479"/>
      <c r="H20" s="2479"/>
      <c r="I20" s="2479"/>
      <c r="J20" s="2479"/>
      <c r="K20" s="2474"/>
      <c r="L20" s="2543"/>
    </row>
    <row r="21" spans="1:12" ht="39" customHeight="1">
      <c r="A21" s="2503" t="s">
        <v>2313</v>
      </c>
      <c r="B21" s="2546"/>
      <c r="C21" s="2488"/>
      <c r="D21" s="2472"/>
      <c r="E21" s="2491" t="s">
        <v>2403</v>
      </c>
      <c r="F21" s="2468" t="s">
        <v>2884</v>
      </c>
      <c r="G21" s="2468" t="s">
        <v>2885</v>
      </c>
      <c r="H21" s="2468" t="s">
        <v>2886</v>
      </c>
      <c r="I21" s="2498" t="s">
        <v>2887</v>
      </c>
      <c r="J21" s="2498" t="s">
        <v>2888</v>
      </c>
      <c r="K21" s="2500" t="s">
        <v>2418</v>
      </c>
      <c r="L21" s="2541"/>
    </row>
    <row r="22" spans="1:12" ht="15" customHeight="1">
      <c r="A22" s="2504"/>
      <c r="B22" s="2487"/>
      <c r="C22" s="2489"/>
      <c r="D22" s="2473"/>
      <c r="E22" s="2492"/>
      <c r="F22" s="2469"/>
      <c r="G22" s="2469"/>
      <c r="H22" s="2469"/>
      <c r="I22" s="2499"/>
      <c r="J22" s="2499"/>
      <c r="K22" s="2501"/>
      <c r="L22" s="2542"/>
    </row>
    <row r="23" spans="1:12" ht="39" customHeight="1">
      <c r="A23" s="2504"/>
      <c r="B23" s="2547" t="s">
        <v>1275</v>
      </c>
      <c r="C23" s="2489"/>
      <c r="D23" s="2473"/>
      <c r="E23" s="2492" t="s">
        <v>2409</v>
      </c>
      <c r="F23" s="2482">
        <v>164</v>
      </c>
      <c r="G23" s="2478" t="s">
        <v>2885</v>
      </c>
      <c r="H23" s="2478" t="s">
        <v>2886</v>
      </c>
      <c r="I23" s="2482" t="s">
        <v>2889</v>
      </c>
      <c r="J23" s="2482" t="s">
        <v>2890</v>
      </c>
      <c r="K23" s="2501"/>
      <c r="L23" s="2542"/>
    </row>
    <row r="24" spans="1:12" ht="15" customHeight="1" thickBot="1">
      <c r="A24" s="2504"/>
      <c r="B24" s="2547"/>
      <c r="C24" s="2490"/>
      <c r="D24" s="2474"/>
      <c r="E24" s="2495"/>
      <c r="F24" s="2479"/>
      <c r="G24" s="2479"/>
      <c r="H24" s="2479"/>
      <c r="I24" s="2479"/>
      <c r="J24" s="2479"/>
      <c r="K24" s="2502"/>
      <c r="L24" s="2543"/>
    </row>
    <row r="25" spans="1:12" ht="39" customHeight="1">
      <c r="A25" s="2544"/>
      <c r="B25" s="2509" t="s">
        <v>2796</v>
      </c>
      <c r="C25" s="2525"/>
      <c r="D25" s="2472"/>
      <c r="E25" s="2491" t="s">
        <v>2403</v>
      </c>
      <c r="F25" s="2468" t="s">
        <v>2880</v>
      </c>
      <c r="G25" s="2468" t="s">
        <v>2466</v>
      </c>
      <c r="H25" s="2468" t="s">
        <v>2875</v>
      </c>
      <c r="I25" s="2498" t="s">
        <v>2881</v>
      </c>
      <c r="J25" s="2498" t="s">
        <v>2882</v>
      </c>
      <c r="K25" s="2472" t="s">
        <v>2406</v>
      </c>
      <c r="L25" s="2541"/>
    </row>
    <row r="26" spans="1:12" ht="15" customHeight="1">
      <c r="A26" s="2544"/>
      <c r="B26" s="2509"/>
      <c r="C26" s="2526"/>
      <c r="D26" s="2473"/>
      <c r="E26" s="2492"/>
      <c r="F26" s="2469"/>
      <c r="G26" s="2469"/>
      <c r="H26" s="2469"/>
      <c r="I26" s="2499"/>
      <c r="J26" s="2499"/>
      <c r="K26" s="2473"/>
      <c r="L26" s="2542"/>
    </row>
    <row r="27" spans="1:12" ht="39" customHeight="1">
      <c r="A27" s="2544"/>
      <c r="B27" s="2548"/>
      <c r="C27" s="2526"/>
      <c r="D27" s="2473"/>
      <c r="E27" s="2492" t="s">
        <v>2409</v>
      </c>
      <c r="F27" s="2482" t="s">
        <v>2883</v>
      </c>
      <c r="G27" s="2478" t="s">
        <v>2883</v>
      </c>
      <c r="H27" s="2478" t="s">
        <v>2883</v>
      </c>
      <c r="I27" s="2478" t="s">
        <v>2883</v>
      </c>
      <c r="J27" s="2478" t="s">
        <v>2883</v>
      </c>
      <c r="K27" s="2473"/>
      <c r="L27" s="2542"/>
    </row>
    <row r="28" spans="1:12" ht="15" customHeight="1" thickBot="1">
      <c r="A28" s="2545"/>
      <c r="B28" s="2549"/>
      <c r="C28" s="2527"/>
      <c r="D28" s="2474"/>
      <c r="E28" s="2495"/>
      <c r="F28" s="2479"/>
      <c r="G28" s="2479"/>
      <c r="H28" s="2479"/>
      <c r="I28" s="2479"/>
      <c r="J28" s="2479"/>
      <c r="K28" s="2474"/>
      <c r="L28" s="2543"/>
    </row>
    <row r="29" spans="1:12" ht="39" customHeight="1">
      <c r="A29" s="2483" t="s">
        <v>2323</v>
      </c>
      <c r="B29" s="2486" t="s">
        <v>1260</v>
      </c>
      <c r="C29" s="2488"/>
      <c r="D29" s="2472"/>
      <c r="E29" s="2491" t="s">
        <v>2403</v>
      </c>
      <c r="F29" s="2468" t="s">
        <v>2459</v>
      </c>
      <c r="G29" s="2468" t="s">
        <v>2459</v>
      </c>
      <c r="H29" s="2468" t="s">
        <v>2459</v>
      </c>
      <c r="I29" s="2498" t="s">
        <v>2405</v>
      </c>
      <c r="J29" s="2498" t="s">
        <v>2405</v>
      </c>
      <c r="K29" s="2472" t="s">
        <v>2406</v>
      </c>
      <c r="L29" s="2475" t="s">
        <v>2891</v>
      </c>
    </row>
    <row r="30" spans="1:12" ht="15" customHeight="1">
      <c r="A30" s="2484"/>
      <c r="B30" s="2487"/>
      <c r="C30" s="2489"/>
      <c r="D30" s="2473"/>
      <c r="E30" s="2492"/>
      <c r="F30" s="2469"/>
      <c r="G30" s="2469"/>
      <c r="H30" s="2469"/>
      <c r="I30" s="2499"/>
      <c r="J30" s="2499"/>
      <c r="K30" s="2473"/>
      <c r="L30" s="2476"/>
    </row>
    <row r="31" spans="1:12" ht="39" customHeight="1">
      <c r="A31" s="2484"/>
      <c r="B31" s="2493" t="s">
        <v>3460</v>
      </c>
      <c r="C31" s="2489"/>
      <c r="D31" s="2473"/>
      <c r="E31" s="2492" t="s">
        <v>2409</v>
      </c>
      <c r="F31" s="2482">
        <v>180</v>
      </c>
      <c r="G31" s="2478" t="s">
        <v>2454</v>
      </c>
      <c r="H31" s="2478" t="s">
        <v>2868</v>
      </c>
      <c r="I31" s="2480">
        <v>8.3000000000000007</v>
      </c>
      <c r="J31" s="2482">
        <v>1.7</v>
      </c>
      <c r="K31" s="2473"/>
      <c r="L31" s="2476"/>
    </row>
    <row r="32" spans="1:12" ht="15" customHeight="1" thickBot="1">
      <c r="A32" s="2485"/>
      <c r="B32" s="2494"/>
      <c r="C32" s="2490"/>
      <c r="D32" s="2474"/>
      <c r="E32" s="2495"/>
      <c r="F32" s="2479"/>
      <c r="G32" s="2479"/>
      <c r="H32" s="2479"/>
      <c r="I32" s="2481"/>
      <c r="J32" s="2479"/>
      <c r="K32" s="2474"/>
      <c r="L32" s="2477"/>
    </row>
    <row r="33" spans="1:12" ht="39" customHeight="1">
      <c r="A33" s="2483" t="s">
        <v>2272</v>
      </c>
      <c r="B33" s="2486" t="s">
        <v>1241</v>
      </c>
      <c r="C33" s="2488"/>
      <c r="D33" s="2472"/>
      <c r="E33" s="2491" t="s">
        <v>2403</v>
      </c>
      <c r="F33" s="2468" t="s">
        <v>2892</v>
      </c>
      <c r="G33" s="2468" t="s">
        <v>2892</v>
      </c>
      <c r="H33" s="2468" t="s">
        <v>2892</v>
      </c>
      <c r="I33" s="2498" t="s">
        <v>2405</v>
      </c>
      <c r="J33" s="2498" t="s">
        <v>2405</v>
      </c>
      <c r="K33" s="2500" t="s">
        <v>2893</v>
      </c>
      <c r="L33" s="2530"/>
    </row>
    <row r="34" spans="1:12" ht="15" customHeight="1">
      <c r="A34" s="2484"/>
      <c r="B34" s="2487"/>
      <c r="C34" s="2489"/>
      <c r="D34" s="2473"/>
      <c r="E34" s="2492"/>
      <c r="F34" s="2469"/>
      <c r="G34" s="2469"/>
      <c r="H34" s="2469"/>
      <c r="I34" s="2499"/>
      <c r="J34" s="2499"/>
      <c r="K34" s="2501"/>
      <c r="L34" s="2531"/>
    </row>
    <row r="35" spans="1:12" ht="39" customHeight="1">
      <c r="A35" s="2484"/>
      <c r="B35" s="2493" t="s">
        <v>2809</v>
      </c>
      <c r="C35" s="2489"/>
      <c r="D35" s="2473"/>
      <c r="E35" s="2492" t="s">
        <v>2409</v>
      </c>
      <c r="F35" s="2482">
        <v>214</v>
      </c>
      <c r="G35" s="2478" t="s">
        <v>2454</v>
      </c>
      <c r="H35" s="2478" t="s">
        <v>2868</v>
      </c>
      <c r="I35" s="2480">
        <v>4.5999999999999996</v>
      </c>
      <c r="J35" s="2482">
        <v>1.7</v>
      </c>
      <c r="K35" s="2501"/>
      <c r="L35" s="2531"/>
    </row>
    <row r="36" spans="1:12" ht="15" customHeight="1" thickBot="1">
      <c r="A36" s="2485"/>
      <c r="B36" s="2494"/>
      <c r="C36" s="2490"/>
      <c r="D36" s="2474"/>
      <c r="E36" s="2495"/>
      <c r="F36" s="2479"/>
      <c r="G36" s="2479"/>
      <c r="H36" s="2479"/>
      <c r="I36" s="2481"/>
      <c r="J36" s="2479"/>
      <c r="K36" s="2502"/>
      <c r="L36" s="2532"/>
    </row>
    <row r="37" spans="1:12" ht="39" customHeight="1">
      <c r="A37" s="2503" t="s">
        <v>2272</v>
      </c>
      <c r="B37" s="806" t="s">
        <v>1275</v>
      </c>
      <c r="C37" s="2587"/>
      <c r="D37" s="2500"/>
      <c r="E37" s="2523" t="s">
        <v>2403</v>
      </c>
      <c r="F37" s="2470" t="s">
        <v>2894</v>
      </c>
      <c r="G37" s="2470" t="s">
        <v>2894</v>
      </c>
      <c r="H37" s="2470" t="s">
        <v>2894</v>
      </c>
      <c r="I37" s="2470" t="s">
        <v>2405</v>
      </c>
      <c r="J37" s="2470" t="s">
        <v>2895</v>
      </c>
      <c r="K37" s="2500" t="s">
        <v>2896</v>
      </c>
      <c r="L37" s="2516"/>
    </row>
    <row r="38" spans="1:12" ht="15" customHeight="1">
      <c r="A38" s="2504"/>
      <c r="B38" s="807" t="s">
        <v>1168</v>
      </c>
      <c r="C38" s="2588"/>
      <c r="D38" s="2501"/>
      <c r="E38" s="2524"/>
      <c r="F38" s="2471"/>
      <c r="G38" s="2471"/>
      <c r="H38" s="2471"/>
      <c r="I38" s="2471"/>
      <c r="J38" s="2471"/>
      <c r="K38" s="2501"/>
      <c r="L38" s="2517"/>
    </row>
    <row r="39" spans="1:12" ht="39" customHeight="1">
      <c r="A39" s="2504"/>
      <c r="B39" s="807"/>
      <c r="C39" s="2588"/>
      <c r="D39" s="2501"/>
      <c r="E39" s="2519" t="s">
        <v>2409</v>
      </c>
      <c r="F39" s="2482">
        <v>159</v>
      </c>
      <c r="G39" s="2478" t="s">
        <v>2454</v>
      </c>
      <c r="H39" s="2478" t="s">
        <v>2052</v>
      </c>
      <c r="I39" s="2480">
        <v>5</v>
      </c>
      <c r="J39" s="2480">
        <v>1.4</v>
      </c>
      <c r="K39" s="2501"/>
      <c r="L39" s="2517"/>
    </row>
    <row r="40" spans="1:12" ht="15" customHeight="1" thickBot="1">
      <c r="A40" s="2504"/>
      <c r="B40" s="807"/>
      <c r="C40" s="2589"/>
      <c r="D40" s="2502"/>
      <c r="E40" s="2520"/>
      <c r="F40" s="2521"/>
      <c r="G40" s="2479"/>
      <c r="H40" s="2479"/>
      <c r="I40" s="2522"/>
      <c r="J40" s="2522"/>
      <c r="K40" s="2502"/>
      <c r="L40" s="2518"/>
    </row>
    <row r="41" spans="1:12" ht="39" customHeight="1">
      <c r="A41" s="2503" t="s">
        <v>2243</v>
      </c>
      <c r="B41" s="2536" t="s">
        <v>1301</v>
      </c>
      <c r="C41" s="2587"/>
      <c r="D41" s="2500"/>
      <c r="E41" s="2523" t="s">
        <v>2403</v>
      </c>
      <c r="F41" s="2496" t="s">
        <v>2459</v>
      </c>
      <c r="G41" s="2470" t="s">
        <v>2458</v>
      </c>
      <c r="H41" s="2496" t="s">
        <v>2458</v>
      </c>
      <c r="I41" s="2496" t="s">
        <v>2459</v>
      </c>
      <c r="J41" s="2496" t="s">
        <v>2459</v>
      </c>
      <c r="K41" s="2500" t="s">
        <v>2406</v>
      </c>
      <c r="L41" s="2530" t="s">
        <v>2897</v>
      </c>
    </row>
    <row r="42" spans="1:12" ht="15" customHeight="1">
      <c r="A42" s="2504"/>
      <c r="B42" s="2535"/>
      <c r="C42" s="2588"/>
      <c r="D42" s="2501"/>
      <c r="E42" s="2524"/>
      <c r="F42" s="2497"/>
      <c r="G42" s="2471"/>
      <c r="H42" s="2497"/>
      <c r="I42" s="2497"/>
      <c r="J42" s="2497"/>
      <c r="K42" s="2501"/>
      <c r="L42" s="2531"/>
    </row>
    <row r="43" spans="1:12" ht="39" customHeight="1">
      <c r="A43" s="2504"/>
      <c r="B43" s="2537" t="s">
        <v>1008</v>
      </c>
      <c r="C43" s="2588"/>
      <c r="D43" s="2501"/>
      <c r="E43" s="2519" t="s">
        <v>2409</v>
      </c>
      <c r="F43" s="2482">
        <v>188</v>
      </c>
      <c r="G43" s="2478" t="s">
        <v>2454</v>
      </c>
      <c r="H43" s="2478" t="s">
        <v>2052</v>
      </c>
      <c r="I43" s="2482">
        <v>8.1</v>
      </c>
      <c r="J43" s="2482">
        <v>1.9</v>
      </c>
      <c r="K43" s="2501"/>
      <c r="L43" s="2531"/>
    </row>
    <row r="44" spans="1:12" ht="15" customHeight="1" thickBot="1">
      <c r="A44" s="2505"/>
      <c r="B44" s="2538"/>
      <c r="C44" s="2589"/>
      <c r="D44" s="2502"/>
      <c r="E44" s="2520"/>
      <c r="F44" s="2521"/>
      <c r="G44" s="2479"/>
      <c r="H44" s="2479"/>
      <c r="I44" s="2521"/>
      <c r="J44" s="2521"/>
      <c r="K44" s="2502"/>
      <c r="L44" s="2532"/>
    </row>
    <row r="45" spans="1:12" ht="39" customHeight="1">
      <c r="A45" s="2483" t="s">
        <v>2323</v>
      </c>
      <c r="B45" s="2486" t="s">
        <v>1310</v>
      </c>
      <c r="C45" s="2488"/>
      <c r="D45" s="2472"/>
      <c r="E45" s="2491" t="s">
        <v>2403</v>
      </c>
      <c r="F45" s="2468" t="s">
        <v>2459</v>
      </c>
      <c r="G45" s="2468" t="s">
        <v>2459</v>
      </c>
      <c r="H45" s="2468" t="s">
        <v>2459</v>
      </c>
      <c r="I45" s="2498" t="s">
        <v>2405</v>
      </c>
      <c r="J45" s="2498" t="s">
        <v>2405</v>
      </c>
      <c r="K45" s="2472" t="s">
        <v>2406</v>
      </c>
      <c r="L45" s="2475"/>
    </row>
    <row r="46" spans="1:12" ht="15" customHeight="1">
      <c r="A46" s="2484"/>
      <c r="B46" s="2487"/>
      <c r="C46" s="2489"/>
      <c r="D46" s="2473"/>
      <c r="E46" s="2492"/>
      <c r="F46" s="2469"/>
      <c r="G46" s="2469"/>
      <c r="H46" s="2469"/>
      <c r="I46" s="2499"/>
      <c r="J46" s="2499"/>
      <c r="K46" s="2473"/>
      <c r="L46" s="2476"/>
    </row>
    <row r="47" spans="1:12" ht="39" customHeight="1">
      <c r="A47" s="2484"/>
      <c r="B47" s="2493" t="s">
        <v>1153</v>
      </c>
      <c r="C47" s="2489"/>
      <c r="D47" s="2473"/>
      <c r="E47" s="2492" t="s">
        <v>2409</v>
      </c>
      <c r="F47" s="2482">
        <v>164</v>
      </c>
      <c r="G47" s="2478" t="s">
        <v>2454</v>
      </c>
      <c r="H47" s="2478" t="s">
        <v>2052</v>
      </c>
      <c r="I47" s="2482">
        <v>5.0999999999999996</v>
      </c>
      <c r="J47" s="2482">
        <v>1.5</v>
      </c>
      <c r="K47" s="2473"/>
      <c r="L47" s="2476"/>
    </row>
    <row r="48" spans="1:12" ht="15" customHeight="1" thickBot="1">
      <c r="A48" s="2485"/>
      <c r="B48" s="2494"/>
      <c r="C48" s="2490"/>
      <c r="D48" s="2474"/>
      <c r="E48" s="2495"/>
      <c r="F48" s="2479"/>
      <c r="G48" s="2479"/>
      <c r="H48" s="2479"/>
      <c r="I48" s="2479"/>
      <c r="J48" s="2479"/>
      <c r="K48" s="2474"/>
      <c r="L48" s="2477"/>
    </row>
    <row r="49" spans="1:12" ht="39" customHeight="1">
      <c r="A49" s="2483" t="s">
        <v>2323</v>
      </c>
      <c r="B49" s="2486" t="s">
        <v>1241</v>
      </c>
      <c r="C49" s="2488"/>
      <c r="D49" s="2472"/>
      <c r="E49" s="2491" t="s">
        <v>2403</v>
      </c>
      <c r="F49" s="2470" t="s">
        <v>2458</v>
      </c>
      <c r="G49" s="2470" t="s">
        <v>2458</v>
      </c>
      <c r="H49" s="2470" t="s">
        <v>2458</v>
      </c>
      <c r="I49" s="2498" t="s">
        <v>2405</v>
      </c>
      <c r="J49" s="2498" t="s">
        <v>2459</v>
      </c>
      <c r="K49" s="2472" t="s">
        <v>2406</v>
      </c>
      <c r="L49" s="2530"/>
    </row>
    <row r="50" spans="1:12" ht="15" customHeight="1">
      <c r="A50" s="2484"/>
      <c r="B50" s="2487"/>
      <c r="C50" s="2489"/>
      <c r="D50" s="2473"/>
      <c r="E50" s="2492"/>
      <c r="F50" s="2471"/>
      <c r="G50" s="2471"/>
      <c r="H50" s="2471"/>
      <c r="I50" s="2499"/>
      <c r="J50" s="2499"/>
      <c r="K50" s="2473"/>
      <c r="L50" s="2531"/>
    </row>
    <row r="51" spans="1:12" ht="39" customHeight="1">
      <c r="A51" s="2484"/>
      <c r="B51" s="2509" t="s">
        <v>2324</v>
      </c>
      <c r="C51" s="2489"/>
      <c r="D51" s="2473"/>
      <c r="E51" s="2492" t="s">
        <v>2409</v>
      </c>
      <c r="F51" s="2482">
        <v>205</v>
      </c>
      <c r="G51" s="2478" t="s">
        <v>2898</v>
      </c>
      <c r="H51" s="2478" t="s">
        <v>2899</v>
      </c>
      <c r="I51" s="2482">
        <v>5.0999999999999996</v>
      </c>
      <c r="J51" s="2480">
        <v>2</v>
      </c>
      <c r="K51" s="2473"/>
      <c r="L51" s="2531"/>
    </row>
    <row r="52" spans="1:12" ht="15" customHeight="1" thickBot="1">
      <c r="A52" s="2485"/>
      <c r="B52" s="2510"/>
      <c r="C52" s="2490"/>
      <c r="D52" s="2474"/>
      <c r="E52" s="2495"/>
      <c r="F52" s="2479"/>
      <c r="G52" s="2479"/>
      <c r="H52" s="2479"/>
      <c r="I52" s="2479"/>
      <c r="J52" s="2481"/>
      <c r="K52" s="2474"/>
      <c r="L52" s="2532"/>
    </row>
    <row r="53" spans="1:12" ht="39" customHeight="1">
      <c r="A53" s="2483" t="s">
        <v>2243</v>
      </c>
      <c r="B53" s="2486" t="s">
        <v>1260</v>
      </c>
      <c r="C53" s="2488"/>
      <c r="D53" s="2472"/>
      <c r="E53" s="2491" t="s">
        <v>2403</v>
      </c>
      <c r="F53" s="2470" t="s">
        <v>2900</v>
      </c>
      <c r="G53" s="2470" t="s">
        <v>2900</v>
      </c>
      <c r="H53" s="2470" t="s">
        <v>2900</v>
      </c>
      <c r="I53" s="2498" t="s">
        <v>2405</v>
      </c>
      <c r="J53" s="2498" t="s">
        <v>2901</v>
      </c>
      <c r="K53" s="2472" t="s">
        <v>2406</v>
      </c>
      <c r="L53" s="2475" t="s">
        <v>2739</v>
      </c>
    </row>
    <row r="54" spans="1:12" ht="15" customHeight="1">
      <c r="A54" s="2484"/>
      <c r="B54" s="2487"/>
      <c r="C54" s="2489"/>
      <c r="D54" s="2473"/>
      <c r="E54" s="2492"/>
      <c r="F54" s="2471"/>
      <c r="G54" s="2471"/>
      <c r="H54" s="2471"/>
      <c r="I54" s="2499"/>
      <c r="J54" s="2499"/>
      <c r="K54" s="2473"/>
      <c r="L54" s="2476"/>
    </row>
    <row r="55" spans="1:12" ht="39" customHeight="1">
      <c r="A55" s="2484"/>
      <c r="B55" s="2493" t="s">
        <v>2845</v>
      </c>
      <c r="C55" s="2489"/>
      <c r="D55" s="2473"/>
      <c r="E55" s="2492" t="s">
        <v>2409</v>
      </c>
      <c r="F55" s="2482">
        <v>170</v>
      </c>
      <c r="G55" s="2478" t="s">
        <v>2454</v>
      </c>
      <c r="H55" s="2478" t="s">
        <v>2868</v>
      </c>
      <c r="I55" s="2480">
        <v>5.5</v>
      </c>
      <c r="J55" s="2482">
        <v>1.6</v>
      </c>
      <c r="K55" s="2473"/>
      <c r="L55" s="2476"/>
    </row>
    <row r="56" spans="1:12" ht="15" customHeight="1" thickBot="1">
      <c r="A56" s="2485"/>
      <c r="B56" s="2494"/>
      <c r="C56" s="2490"/>
      <c r="D56" s="2474"/>
      <c r="E56" s="2495"/>
      <c r="F56" s="2479"/>
      <c r="G56" s="2479"/>
      <c r="H56" s="2479"/>
      <c r="I56" s="2481"/>
      <c r="J56" s="2479"/>
      <c r="K56" s="2474"/>
      <c r="L56" s="2477"/>
    </row>
    <row r="57" spans="1:12" ht="39" customHeight="1">
      <c r="A57" s="2503" t="s">
        <v>2272</v>
      </c>
      <c r="B57" s="2652" t="s">
        <v>1301</v>
      </c>
      <c r="C57" s="2488"/>
      <c r="D57" s="2472"/>
      <c r="E57" s="2491" t="s">
        <v>2403</v>
      </c>
      <c r="F57" s="2470" t="s">
        <v>2458</v>
      </c>
      <c r="G57" s="2470" t="s">
        <v>2458</v>
      </c>
      <c r="H57" s="2470" t="s">
        <v>2458</v>
      </c>
      <c r="I57" s="2498" t="s">
        <v>2405</v>
      </c>
      <c r="J57" s="2498" t="s">
        <v>2459</v>
      </c>
      <c r="K57" s="2472" t="s">
        <v>2761</v>
      </c>
      <c r="L57" s="2506" t="s">
        <v>2473</v>
      </c>
    </row>
    <row r="58" spans="1:12" ht="15" customHeight="1">
      <c r="A58" s="2504"/>
      <c r="B58" s="2547"/>
      <c r="C58" s="2489"/>
      <c r="D58" s="2473"/>
      <c r="E58" s="2492"/>
      <c r="F58" s="2471"/>
      <c r="G58" s="2471"/>
      <c r="H58" s="2471"/>
      <c r="I58" s="2499"/>
      <c r="J58" s="2499"/>
      <c r="K58" s="2473"/>
      <c r="L58" s="2507"/>
    </row>
    <row r="59" spans="1:12" ht="39" customHeight="1">
      <c r="A59" s="2504"/>
      <c r="B59" s="2537" t="s">
        <v>1126</v>
      </c>
      <c r="C59" s="2489"/>
      <c r="D59" s="2473"/>
      <c r="E59" s="2492" t="s">
        <v>2409</v>
      </c>
      <c r="F59" s="2482">
        <v>137</v>
      </c>
      <c r="G59" s="2478" t="s">
        <v>2902</v>
      </c>
      <c r="H59" s="2478" t="s">
        <v>2903</v>
      </c>
      <c r="I59" s="2482">
        <v>7</v>
      </c>
      <c r="J59" s="2482">
        <v>1.6</v>
      </c>
      <c r="K59" s="2473"/>
      <c r="L59" s="2507"/>
    </row>
    <row r="60" spans="1:12" ht="15" customHeight="1" thickBot="1">
      <c r="A60" s="2504"/>
      <c r="B60" s="2537"/>
      <c r="C60" s="2490"/>
      <c r="D60" s="2474"/>
      <c r="E60" s="2495"/>
      <c r="F60" s="2479"/>
      <c r="G60" s="2479"/>
      <c r="H60" s="2479"/>
      <c r="I60" s="2479"/>
      <c r="J60" s="2479"/>
      <c r="K60" s="2474"/>
      <c r="L60" s="2508"/>
    </row>
    <row r="61" spans="1:12" ht="70.5" customHeight="1">
      <c r="A61" s="2483" t="s">
        <v>2272</v>
      </c>
      <c r="B61" s="2486" t="s">
        <v>1310</v>
      </c>
      <c r="C61" s="2488"/>
      <c r="D61" s="2472"/>
      <c r="E61" s="2491" t="s">
        <v>2403</v>
      </c>
      <c r="F61" s="2468" t="s">
        <v>2904</v>
      </c>
      <c r="G61" s="2496" t="s">
        <v>2905</v>
      </c>
      <c r="H61" s="2496" t="s">
        <v>2905</v>
      </c>
      <c r="I61" s="2498" t="s">
        <v>2904</v>
      </c>
      <c r="J61" s="2498" t="s">
        <v>2904</v>
      </c>
      <c r="K61" s="2472" t="s">
        <v>2406</v>
      </c>
      <c r="L61" s="2506" t="s">
        <v>2906</v>
      </c>
    </row>
    <row r="62" spans="1:12" ht="13.5" customHeight="1">
      <c r="A62" s="2484"/>
      <c r="B62" s="2487"/>
      <c r="C62" s="2489"/>
      <c r="D62" s="2473"/>
      <c r="E62" s="2492"/>
      <c r="F62" s="2469"/>
      <c r="G62" s="2497"/>
      <c r="H62" s="2515"/>
      <c r="I62" s="2499"/>
      <c r="J62" s="2499"/>
      <c r="K62" s="2473"/>
      <c r="L62" s="2507"/>
    </row>
    <row r="63" spans="1:12" ht="70.5" customHeight="1">
      <c r="A63" s="2484"/>
      <c r="B63" s="2509" t="s">
        <v>1683</v>
      </c>
      <c r="C63" s="2489"/>
      <c r="D63" s="2473"/>
      <c r="E63" s="2492" t="s">
        <v>2409</v>
      </c>
      <c r="F63" s="2666" t="s">
        <v>2907</v>
      </c>
      <c r="G63" s="2666" t="s">
        <v>2454</v>
      </c>
      <c r="H63" s="2478" t="s">
        <v>2052</v>
      </c>
      <c r="I63" s="2513" t="s">
        <v>2908</v>
      </c>
      <c r="J63" s="2513" t="s">
        <v>2909</v>
      </c>
      <c r="K63" s="2473"/>
      <c r="L63" s="2507"/>
    </row>
    <row r="64" spans="1:12" ht="15" customHeight="1" thickBot="1">
      <c r="A64" s="2485"/>
      <c r="B64" s="2510"/>
      <c r="C64" s="2490"/>
      <c r="D64" s="2474"/>
      <c r="E64" s="2495"/>
      <c r="F64" s="2667"/>
      <c r="G64" s="2667"/>
      <c r="H64" s="2479"/>
      <c r="I64" s="2514"/>
      <c r="J64" s="2514"/>
      <c r="K64" s="2474"/>
      <c r="L64" s="2508"/>
    </row>
    <row r="65" spans="1:5"/>
    <row r="66" spans="1:5">
      <c r="A66" s="785" t="s">
        <v>2447</v>
      </c>
    </row>
    <row r="67" spans="1:5"/>
    <row r="68" spans="1:5">
      <c r="A68" s="785" t="s">
        <v>2448</v>
      </c>
    </row>
    <row r="69" spans="1:5">
      <c r="A69" s="785" t="s">
        <v>2449</v>
      </c>
    </row>
    <row r="70" spans="1:5">
      <c r="A70" s="785" t="s">
        <v>2481</v>
      </c>
    </row>
    <row r="71" spans="1:5">
      <c r="A71" s="785" t="s">
        <v>2482</v>
      </c>
    </row>
    <row r="72" spans="1:5"/>
    <row r="73" spans="1:5">
      <c r="A73" s="789" t="s">
        <v>2057</v>
      </c>
      <c r="E73" s="789" t="s">
        <v>2058</v>
      </c>
    </row>
    <row r="74" spans="1:5">
      <c r="A74" s="789" t="s">
        <v>2059</v>
      </c>
      <c r="E74" s="789" t="s">
        <v>2060</v>
      </c>
    </row>
    <row r="75" spans="1:5">
      <c r="A75" s="789" t="s">
        <v>2061</v>
      </c>
      <c r="E75" s="789" t="s">
        <v>2062</v>
      </c>
    </row>
    <row r="76" spans="1:5">
      <c r="A76" s="789" t="s">
        <v>2063</v>
      </c>
      <c r="E76" s="789" t="s">
        <v>2064</v>
      </c>
    </row>
    <row r="77" spans="1:5">
      <c r="A77" s="789" t="s">
        <v>2065</v>
      </c>
      <c r="E77" s="789" t="s">
        <v>2066</v>
      </c>
    </row>
    <row r="78" spans="1:5">
      <c r="A78" s="789" t="s">
        <v>2067</v>
      </c>
      <c r="E78" s="789" t="s">
        <v>2068</v>
      </c>
    </row>
    <row r="79" spans="1:5"/>
  </sheetData>
  <mergeCells count="292">
    <mergeCell ref="H1:H4"/>
    <mergeCell ref="I1:J1"/>
    <mergeCell ref="K1:L1"/>
    <mergeCell ref="K2:K4"/>
    <mergeCell ref="L2:L4"/>
    <mergeCell ref="C3:C4"/>
    <mergeCell ref="D3:D4"/>
    <mergeCell ref="C1:D2"/>
    <mergeCell ref="E1:E4"/>
    <mergeCell ref="F1:F2"/>
    <mergeCell ref="G1:G4"/>
    <mergeCell ref="A1:B2"/>
    <mergeCell ref="A3:A4"/>
    <mergeCell ref="B3:B4"/>
    <mergeCell ref="A5:A8"/>
    <mergeCell ref="B5:B6"/>
    <mergeCell ref="C5:C8"/>
    <mergeCell ref="D5:D8"/>
    <mergeCell ref="E5:E6"/>
    <mergeCell ref="F5:F6"/>
    <mergeCell ref="B7:B8"/>
    <mergeCell ref="E7:E8"/>
    <mergeCell ref="F7:F8"/>
    <mergeCell ref="G5:G6"/>
    <mergeCell ref="H5:H6"/>
    <mergeCell ref="I5:I6"/>
    <mergeCell ref="J5:J6"/>
    <mergeCell ref="K5:K8"/>
    <mergeCell ref="L5:L8"/>
    <mergeCell ref="G7:G8"/>
    <mergeCell ref="H7:H8"/>
    <mergeCell ref="I7:I8"/>
    <mergeCell ref="J7:J8"/>
    <mergeCell ref="A9:A12"/>
    <mergeCell ref="B9:B10"/>
    <mergeCell ref="C9:C12"/>
    <mergeCell ref="D9:D12"/>
    <mergeCell ref="E9:E10"/>
    <mergeCell ref="F9:F10"/>
    <mergeCell ref="B11:B12"/>
    <mergeCell ref="E11:E12"/>
    <mergeCell ref="F11:F12"/>
    <mergeCell ref="G9:G10"/>
    <mergeCell ref="H9:H10"/>
    <mergeCell ref="I9:I10"/>
    <mergeCell ref="J9:J10"/>
    <mergeCell ref="K9:K12"/>
    <mergeCell ref="L9:L12"/>
    <mergeCell ref="G11:G12"/>
    <mergeCell ref="H11:H12"/>
    <mergeCell ref="I11:I12"/>
    <mergeCell ref="J11:J12"/>
    <mergeCell ref="A13:A20"/>
    <mergeCell ref="B13:B16"/>
    <mergeCell ref="C13:C16"/>
    <mergeCell ref="D13:D16"/>
    <mergeCell ref="E13:E14"/>
    <mergeCell ref="F13:F14"/>
    <mergeCell ref="E15:E16"/>
    <mergeCell ref="F15:F16"/>
    <mergeCell ref="B17:B20"/>
    <mergeCell ref="C17:C20"/>
    <mergeCell ref="D17:D20"/>
    <mergeCell ref="E17:E18"/>
    <mergeCell ref="F17:F18"/>
    <mergeCell ref="H13:H14"/>
    <mergeCell ref="I13:I14"/>
    <mergeCell ref="J17:J18"/>
    <mergeCell ref="K17:K20"/>
    <mergeCell ref="L17:L20"/>
    <mergeCell ref="E19:E20"/>
    <mergeCell ref="F19:F20"/>
    <mergeCell ref="G19:G20"/>
    <mergeCell ref="H19:H20"/>
    <mergeCell ref="I19:I20"/>
    <mergeCell ref="J19:J20"/>
    <mergeCell ref="J13:J14"/>
    <mergeCell ref="K13:K16"/>
    <mergeCell ref="L13:L16"/>
    <mergeCell ref="G15:G16"/>
    <mergeCell ref="H15:H16"/>
    <mergeCell ref="I15:I16"/>
    <mergeCell ref="J15:J16"/>
    <mergeCell ref="G17:G18"/>
    <mergeCell ref="H17:H18"/>
    <mergeCell ref="I17:I18"/>
    <mergeCell ref="G13:G14"/>
    <mergeCell ref="A21:A28"/>
    <mergeCell ref="B21:B22"/>
    <mergeCell ref="C21:C24"/>
    <mergeCell ref="D21:D24"/>
    <mergeCell ref="E21:E22"/>
    <mergeCell ref="F21:F22"/>
    <mergeCell ref="B23:B24"/>
    <mergeCell ref="E23:E24"/>
    <mergeCell ref="F23:F24"/>
    <mergeCell ref="B25:B28"/>
    <mergeCell ref="C25:C28"/>
    <mergeCell ref="D25:D28"/>
    <mergeCell ref="E25:E26"/>
    <mergeCell ref="F25:F26"/>
    <mergeCell ref="H21:H22"/>
    <mergeCell ref="I21:I22"/>
    <mergeCell ref="I25:I26"/>
    <mergeCell ref="J25:J26"/>
    <mergeCell ref="K25:K28"/>
    <mergeCell ref="L25:L28"/>
    <mergeCell ref="E27:E28"/>
    <mergeCell ref="F27:F28"/>
    <mergeCell ref="G27:G28"/>
    <mergeCell ref="H27:H28"/>
    <mergeCell ref="I27:I28"/>
    <mergeCell ref="J27:J28"/>
    <mergeCell ref="J21:J22"/>
    <mergeCell ref="K21:K24"/>
    <mergeCell ref="L21:L24"/>
    <mergeCell ref="G23:G24"/>
    <mergeCell ref="H23:H24"/>
    <mergeCell ref="I23:I24"/>
    <mergeCell ref="J23:J24"/>
    <mergeCell ref="G25:G26"/>
    <mergeCell ref="H25:H26"/>
    <mergeCell ref="G21:G22"/>
    <mergeCell ref="A29:A32"/>
    <mergeCell ref="B29:B30"/>
    <mergeCell ref="C29:C32"/>
    <mergeCell ref="D29:D32"/>
    <mergeCell ref="E29:E30"/>
    <mergeCell ref="F29:F30"/>
    <mergeCell ref="B31:B32"/>
    <mergeCell ref="E31:E32"/>
    <mergeCell ref="F31:F32"/>
    <mergeCell ref="G29:G30"/>
    <mergeCell ref="H29:H30"/>
    <mergeCell ref="I29:I30"/>
    <mergeCell ref="J29:J30"/>
    <mergeCell ref="K29:K32"/>
    <mergeCell ref="L29:L32"/>
    <mergeCell ref="G31:G32"/>
    <mergeCell ref="H31:H32"/>
    <mergeCell ref="I31:I32"/>
    <mergeCell ref="J31:J32"/>
    <mergeCell ref="A33:A36"/>
    <mergeCell ref="B33:B34"/>
    <mergeCell ref="C33:C36"/>
    <mergeCell ref="D33:D36"/>
    <mergeCell ref="E33:E34"/>
    <mergeCell ref="F33:F34"/>
    <mergeCell ref="B35:B36"/>
    <mergeCell ref="E35:E36"/>
    <mergeCell ref="F35:F36"/>
    <mergeCell ref="G33:G34"/>
    <mergeCell ref="H33:H34"/>
    <mergeCell ref="I33:I34"/>
    <mergeCell ref="J33:J34"/>
    <mergeCell ref="K33:K36"/>
    <mergeCell ref="L33:L36"/>
    <mergeCell ref="G35:G36"/>
    <mergeCell ref="H35:H36"/>
    <mergeCell ref="I35:I36"/>
    <mergeCell ref="J35:J36"/>
    <mergeCell ref="J37:J38"/>
    <mergeCell ref="K37:K40"/>
    <mergeCell ref="L37:L40"/>
    <mergeCell ref="E39:E40"/>
    <mergeCell ref="F39:F40"/>
    <mergeCell ref="G39:G40"/>
    <mergeCell ref="H39:H40"/>
    <mergeCell ref="I39:I40"/>
    <mergeCell ref="E37:E38"/>
    <mergeCell ref="F37:F38"/>
    <mergeCell ref="G37:G38"/>
    <mergeCell ref="J39:J40"/>
    <mergeCell ref="A37:A40"/>
    <mergeCell ref="C37:C40"/>
    <mergeCell ref="D37:D40"/>
    <mergeCell ref="J41:J42"/>
    <mergeCell ref="K41:K44"/>
    <mergeCell ref="L41:L44"/>
    <mergeCell ref="B43:B44"/>
    <mergeCell ref="E43:E44"/>
    <mergeCell ref="F43:F44"/>
    <mergeCell ref="G43:G44"/>
    <mergeCell ref="H43:H44"/>
    <mergeCell ref="I43:I44"/>
    <mergeCell ref="J43:J44"/>
    <mergeCell ref="A41:A44"/>
    <mergeCell ref="B41:B42"/>
    <mergeCell ref="C41:C44"/>
    <mergeCell ref="D41:D44"/>
    <mergeCell ref="E41:E42"/>
    <mergeCell ref="F41:F42"/>
    <mergeCell ref="G41:G42"/>
    <mergeCell ref="H41:H42"/>
    <mergeCell ref="I41:I42"/>
    <mergeCell ref="H37:H38"/>
    <mergeCell ref="I37:I38"/>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2"/>
    <mergeCell ref="B49:B50"/>
    <mergeCell ref="C49:C52"/>
    <mergeCell ref="D49:D52"/>
    <mergeCell ref="E49:E50"/>
    <mergeCell ref="F49:F50"/>
    <mergeCell ref="B51:B52"/>
    <mergeCell ref="E51:E52"/>
    <mergeCell ref="F51:F52"/>
    <mergeCell ref="G49:G50"/>
    <mergeCell ref="H49:H50"/>
    <mergeCell ref="I49:I50"/>
    <mergeCell ref="J49:J50"/>
    <mergeCell ref="K49:K52"/>
    <mergeCell ref="L49:L52"/>
    <mergeCell ref="G51:G52"/>
    <mergeCell ref="H51:H52"/>
    <mergeCell ref="I51:I52"/>
    <mergeCell ref="J51:J52"/>
    <mergeCell ref="A53:A56"/>
    <mergeCell ref="B53:B54"/>
    <mergeCell ref="C53:C56"/>
    <mergeCell ref="D53:D56"/>
    <mergeCell ref="E53:E54"/>
    <mergeCell ref="F53:F54"/>
    <mergeCell ref="B55:B56"/>
    <mergeCell ref="E55:E56"/>
    <mergeCell ref="F55:F56"/>
    <mergeCell ref="G53:G54"/>
    <mergeCell ref="H53:H54"/>
    <mergeCell ref="I53:I54"/>
    <mergeCell ref="J53:J54"/>
    <mergeCell ref="K53:K56"/>
    <mergeCell ref="L53:L56"/>
    <mergeCell ref="G55:G56"/>
    <mergeCell ref="H55:H56"/>
    <mergeCell ref="I55:I56"/>
    <mergeCell ref="J55:J56"/>
    <mergeCell ref="A57:A60"/>
    <mergeCell ref="B57:B58"/>
    <mergeCell ref="C57:C60"/>
    <mergeCell ref="D57:D60"/>
    <mergeCell ref="E57:E58"/>
    <mergeCell ref="F57:F58"/>
    <mergeCell ref="B59:B60"/>
    <mergeCell ref="E59:E60"/>
    <mergeCell ref="F59:F60"/>
    <mergeCell ref="G57:G58"/>
    <mergeCell ref="H57:H58"/>
    <mergeCell ref="I57:I58"/>
    <mergeCell ref="J57:J58"/>
    <mergeCell ref="K57:K60"/>
    <mergeCell ref="L57:L60"/>
    <mergeCell ref="G59:G60"/>
    <mergeCell ref="H59:H60"/>
    <mergeCell ref="I59:I60"/>
    <mergeCell ref="J59:J60"/>
    <mergeCell ref="A61:A64"/>
    <mergeCell ref="B61:B62"/>
    <mergeCell ref="C61:C64"/>
    <mergeCell ref="D61:D64"/>
    <mergeCell ref="E61:E62"/>
    <mergeCell ref="F61:F62"/>
    <mergeCell ref="B63:B64"/>
    <mergeCell ref="E63:E64"/>
    <mergeCell ref="F63:F64"/>
    <mergeCell ref="G61:G62"/>
    <mergeCell ref="H61:H62"/>
    <mergeCell ref="I61:I62"/>
    <mergeCell ref="J61:J62"/>
    <mergeCell ref="K61:K64"/>
    <mergeCell ref="L61:L64"/>
    <mergeCell ref="G63:G64"/>
    <mergeCell ref="H63:H64"/>
    <mergeCell ref="I63:I64"/>
    <mergeCell ref="J63:J64"/>
  </mergeCells>
  <phoneticPr fontId="1"/>
  <hyperlinks>
    <hyperlink ref="A1:B2" location="目次・索引!B1" display="索引へ戻る" xr:uid="{00000000-0004-0000-1600-000000000000}"/>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42"/>
  <sheetViews>
    <sheetView showGridLines="0" showRowColHeaders="0" showWhiteSpace="0" zoomScaleNormal="100" zoomScaleSheetLayoutView="100" zoomScalePageLayoutView="125" workbookViewId="0">
      <pane xSplit="3" ySplit="2" topLeftCell="D3" activePane="bottomRight" state="frozen"/>
      <selection sqref="A1:B5"/>
      <selection pane="topRight" sqref="A1:B5"/>
      <selection pane="bottomLeft" sqref="A1:B5"/>
      <selection pane="bottomRight" sqref="A1:B1"/>
    </sheetView>
  </sheetViews>
  <sheetFormatPr defaultColWidth="0" defaultRowHeight="13.5" zeroHeight="1"/>
  <cols>
    <col min="1" max="1" width="3" style="1057" customWidth="1"/>
    <col min="2" max="2" width="6" style="1057" customWidth="1"/>
    <col min="3" max="4" width="16" style="1040" customWidth="1"/>
    <col min="5" max="5" width="9" style="1040" customWidth="1"/>
    <col min="6" max="6" width="13" style="1057" customWidth="1"/>
    <col min="7" max="7" width="7.5" style="1057" customWidth="1"/>
    <col min="8" max="8" width="5" style="1059" customWidth="1"/>
    <col min="9" max="9" width="9" style="1040" customWidth="1"/>
    <col min="10" max="10" width="5.625" style="1040" customWidth="1"/>
    <col min="11" max="11" width="9.875" style="1040" customWidth="1"/>
    <col min="12" max="12" width="5" style="1060" customWidth="1"/>
    <col min="13" max="14" width="6.125" style="1061" customWidth="1"/>
    <col min="15" max="15" width="50" style="1040" customWidth="1"/>
    <col min="16" max="16" width="2.625" style="1040" customWidth="1"/>
    <col min="17" max="16384" width="11.625" style="1040" hidden="1"/>
  </cols>
  <sheetData>
    <row r="1" spans="1:15" ht="18" thickTop="1" thickBot="1">
      <c r="A1" s="2330" t="s">
        <v>6903</v>
      </c>
      <c r="B1" s="2331"/>
      <c r="C1" s="2670" t="s">
        <v>3572</v>
      </c>
      <c r="D1" s="2671" t="s">
        <v>10</v>
      </c>
      <c r="E1" s="2672" t="s">
        <v>3573</v>
      </c>
      <c r="F1" s="2672"/>
      <c r="G1" s="2672"/>
      <c r="H1" s="2672"/>
      <c r="I1" s="2673" t="s">
        <v>3574</v>
      </c>
      <c r="J1" s="2673"/>
      <c r="K1" s="2673"/>
      <c r="L1" s="2673"/>
      <c r="M1" s="2668" t="s">
        <v>3575</v>
      </c>
      <c r="N1" s="2668" t="s">
        <v>3576</v>
      </c>
      <c r="O1" s="2669" t="s">
        <v>3577</v>
      </c>
    </row>
    <row r="2" spans="1:15" ht="39" customHeight="1" thickTop="1">
      <c r="A2" s="1128" t="s">
        <v>3844</v>
      </c>
      <c r="B2" s="1127" t="s">
        <v>893</v>
      </c>
      <c r="C2" s="2671"/>
      <c r="D2" s="2671"/>
      <c r="E2" s="1041" t="s">
        <v>3578</v>
      </c>
      <c r="F2" s="1042" t="s">
        <v>3579</v>
      </c>
      <c r="G2" s="1041" t="s">
        <v>3580</v>
      </c>
      <c r="H2" s="1043" t="s">
        <v>3581</v>
      </c>
      <c r="I2" s="1044" t="s">
        <v>3578</v>
      </c>
      <c r="J2" s="1044" t="s">
        <v>3579</v>
      </c>
      <c r="K2" s="1044" t="s">
        <v>3582</v>
      </c>
      <c r="L2" s="1045" t="s">
        <v>3581</v>
      </c>
      <c r="M2" s="2668"/>
      <c r="N2" s="2668"/>
      <c r="O2" s="2669"/>
    </row>
    <row r="3" spans="1:15" ht="18" customHeight="1">
      <c r="A3" s="1046">
        <v>1</v>
      </c>
      <c r="B3" s="1047" t="s">
        <v>3583</v>
      </c>
      <c r="C3" s="1048" t="s">
        <v>3584</v>
      </c>
      <c r="D3" s="1049" t="s">
        <v>3585</v>
      </c>
      <c r="E3" s="1050" t="s">
        <v>3586</v>
      </c>
      <c r="F3" s="1050" t="s">
        <v>3587</v>
      </c>
      <c r="G3" s="1050" t="s">
        <v>3588</v>
      </c>
      <c r="H3" s="1051">
        <v>9</v>
      </c>
      <c r="I3" s="743" t="s">
        <v>3589</v>
      </c>
      <c r="J3" s="743" t="s">
        <v>3590</v>
      </c>
      <c r="K3" s="743" t="s">
        <v>3590</v>
      </c>
      <c r="L3" s="1052" t="s">
        <v>3590</v>
      </c>
      <c r="M3" s="1120">
        <v>9</v>
      </c>
      <c r="N3" s="1120" t="s">
        <v>3591</v>
      </c>
      <c r="O3" s="1049"/>
    </row>
    <row r="4" spans="1:15" ht="18" customHeight="1">
      <c r="A4" s="1046">
        <v>2</v>
      </c>
      <c r="B4" s="1047" t="s">
        <v>3583</v>
      </c>
      <c r="C4" s="1048" t="s">
        <v>3592</v>
      </c>
      <c r="D4" s="1049" t="s">
        <v>3593</v>
      </c>
      <c r="E4" s="1050" t="s">
        <v>3586</v>
      </c>
      <c r="F4" s="1050" t="s">
        <v>3587</v>
      </c>
      <c r="G4" s="1050" t="s">
        <v>3594</v>
      </c>
      <c r="H4" s="1051">
        <v>7.7</v>
      </c>
      <c r="I4" s="743" t="s">
        <v>3589</v>
      </c>
      <c r="J4" s="743" t="s">
        <v>3590</v>
      </c>
      <c r="K4" s="743" t="s">
        <v>3590</v>
      </c>
      <c r="L4" s="1052" t="s">
        <v>3590</v>
      </c>
      <c r="M4" s="1120">
        <v>7.7</v>
      </c>
      <c r="N4" s="1120" t="s">
        <v>3591</v>
      </c>
      <c r="O4" s="1049"/>
    </row>
    <row r="5" spans="1:15" ht="18" customHeight="1">
      <c r="A5" s="1046">
        <v>3</v>
      </c>
      <c r="B5" s="1047" t="s">
        <v>3595</v>
      </c>
      <c r="C5" s="1048" t="s">
        <v>3596</v>
      </c>
      <c r="D5" s="1049" t="s">
        <v>1268</v>
      </c>
      <c r="E5" s="1050" t="s">
        <v>3586</v>
      </c>
      <c r="F5" s="1050" t="s">
        <v>3597</v>
      </c>
      <c r="G5" s="1050" t="s">
        <v>3594</v>
      </c>
      <c r="H5" s="1051">
        <v>8.8000000000000007</v>
      </c>
      <c r="I5" s="743" t="s">
        <v>3589</v>
      </c>
      <c r="J5" s="743" t="s">
        <v>3590</v>
      </c>
      <c r="K5" s="743" t="s">
        <v>3590</v>
      </c>
      <c r="L5" s="1052" t="s">
        <v>3590</v>
      </c>
      <c r="M5" s="1120">
        <v>8.8000000000000007</v>
      </c>
      <c r="N5" s="1120" t="s">
        <v>3598</v>
      </c>
      <c r="O5" s="1049"/>
    </row>
    <row r="6" spans="1:15" ht="18" customHeight="1">
      <c r="A6" s="1046">
        <v>4</v>
      </c>
      <c r="B6" s="1047" t="s">
        <v>1232</v>
      </c>
      <c r="C6" s="1048" t="s">
        <v>3599</v>
      </c>
      <c r="D6" s="1049" t="s">
        <v>3600</v>
      </c>
      <c r="E6" s="1050" t="s">
        <v>3601</v>
      </c>
      <c r="F6" s="1050" t="s">
        <v>3602</v>
      </c>
      <c r="G6" s="1050" t="s">
        <v>3603</v>
      </c>
      <c r="H6" s="1051">
        <v>10.7</v>
      </c>
      <c r="I6" s="743" t="s">
        <v>3589</v>
      </c>
      <c r="J6" s="743" t="s">
        <v>3590</v>
      </c>
      <c r="K6" s="743" t="s">
        <v>3590</v>
      </c>
      <c r="L6" s="1052" t="s">
        <v>3590</v>
      </c>
      <c r="M6" s="1120">
        <v>10.7</v>
      </c>
      <c r="N6" s="1120" t="s">
        <v>3604</v>
      </c>
      <c r="O6" s="1049"/>
    </row>
    <row r="7" spans="1:15" ht="18" customHeight="1">
      <c r="A7" s="1046">
        <v>5</v>
      </c>
      <c r="B7" s="742" t="s">
        <v>1232</v>
      </c>
      <c r="C7" s="1049" t="s">
        <v>3605</v>
      </c>
      <c r="D7" s="1049" t="s">
        <v>1700</v>
      </c>
      <c r="E7" s="1050" t="s">
        <v>3601</v>
      </c>
      <c r="F7" s="1050" t="s">
        <v>3606</v>
      </c>
      <c r="G7" s="1050" t="s">
        <v>3607</v>
      </c>
      <c r="H7" s="1051">
        <v>8.9</v>
      </c>
      <c r="I7" s="743" t="s">
        <v>3589</v>
      </c>
      <c r="J7" s="743" t="s">
        <v>3590</v>
      </c>
      <c r="K7" s="743" t="s">
        <v>3590</v>
      </c>
      <c r="L7" s="1052" t="s">
        <v>3590</v>
      </c>
      <c r="M7" s="1120">
        <v>8.9</v>
      </c>
      <c r="N7" s="1120" t="s">
        <v>3604</v>
      </c>
      <c r="O7" s="1049"/>
    </row>
    <row r="8" spans="1:15" ht="18" customHeight="1">
      <c r="A8" s="1046">
        <v>6</v>
      </c>
      <c r="B8" s="1047" t="s">
        <v>3608</v>
      </c>
      <c r="C8" s="1048" t="s">
        <v>3609</v>
      </c>
      <c r="D8" s="1049" t="s">
        <v>3428</v>
      </c>
      <c r="E8" s="1050" t="s">
        <v>3586</v>
      </c>
      <c r="F8" s="1050" t="s">
        <v>3606</v>
      </c>
      <c r="G8" s="1050" t="s">
        <v>3607</v>
      </c>
      <c r="H8" s="1051">
        <v>8.9</v>
      </c>
      <c r="I8" s="743" t="s">
        <v>3589</v>
      </c>
      <c r="J8" s="743" t="s">
        <v>3590</v>
      </c>
      <c r="K8" s="743" t="s">
        <v>3590</v>
      </c>
      <c r="L8" s="1052" t="s">
        <v>3590</v>
      </c>
      <c r="M8" s="1120">
        <v>8.9</v>
      </c>
      <c r="N8" s="1120" t="s">
        <v>3604</v>
      </c>
      <c r="O8" s="1049"/>
    </row>
    <row r="9" spans="1:15" ht="18" customHeight="1">
      <c r="A9" s="1046">
        <v>7</v>
      </c>
      <c r="B9" s="1047" t="s">
        <v>1241</v>
      </c>
      <c r="C9" s="1048" t="s">
        <v>3610</v>
      </c>
      <c r="D9" s="1049" t="s">
        <v>3611</v>
      </c>
      <c r="E9" s="1050" t="s">
        <v>3601</v>
      </c>
      <c r="F9" s="1050" t="s">
        <v>3612</v>
      </c>
      <c r="G9" s="1050" t="s">
        <v>3677</v>
      </c>
      <c r="H9" s="1051">
        <v>31.3</v>
      </c>
      <c r="I9" s="743" t="s">
        <v>3601</v>
      </c>
      <c r="J9" s="743" t="s">
        <v>3612</v>
      </c>
      <c r="K9" s="743" t="s">
        <v>3614</v>
      </c>
      <c r="L9" s="1052">
        <v>8</v>
      </c>
      <c r="M9" s="1120">
        <v>39.299999999999997</v>
      </c>
      <c r="N9" s="1120" t="s">
        <v>3615</v>
      </c>
      <c r="O9" s="1053" t="s">
        <v>3616</v>
      </c>
    </row>
    <row r="10" spans="1:15" ht="18" customHeight="1">
      <c r="A10" s="1046">
        <v>8</v>
      </c>
      <c r="B10" s="1047" t="s">
        <v>1241</v>
      </c>
      <c r="C10" s="1048" t="s">
        <v>3617</v>
      </c>
      <c r="D10" s="1049" t="s">
        <v>3618</v>
      </c>
      <c r="E10" s="1050" t="s">
        <v>3601</v>
      </c>
      <c r="F10" s="1050" t="s">
        <v>3612</v>
      </c>
      <c r="G10" s="1050" t="s">
        <v>3613</v>
      </c>
      <c r="H10" s="1051">
        <v>32</v>
      </c>
      <c r="I10" s="743" t="s">
        <v>3601</v>
      </c>
      <c r="J10" s="743" t="s">
        <v>3612</v>
      </c>
      <c r="K10" s="743" t="s">
        <v>3614</v>
      </c>
      <c r="L10" s="1052">
        <v>8</v>
      </c>
      <c r="M10" s="1120">
        <v>40</v>
      </c>
      <c r="N10" s="1120" t="s">
        <v>3615</v>
      </c>
      <c r="O10" s="1054" t="s">
        <v>3619</v>
      </c>
    </row>
    <row r="11" spans="1:15" ht="18" customHeight="1">
      <c r="A11" s="1046">
        <v>9</v>
      </c>
      <c r="B11" s="1047" t="s">
        <v>1241</v>
      </c>
      <c r="C11" s="1048" t="s">
        <v>1026</v>
      </c>
      <c r="D11" s="1049" t="s">
        <v>2681</v>
      </c>
      <c r="E11" s="1050" t="s">
        <v>3601</v>
      </c>
      <c r="F11" s="1050" t="s">
        <v>3612</v>
      </c>
      <c r="G11" s="1050" t="s">
        <v>3613</v>
      </c>
      <c r="H11" s="1051">
        <v>31.9</v>
      </c>
      <c r="I11" s="743" t="s">
        <v>3601</v>
      </c>
      <c r="J11" s="743" t="s">
        <v>3612</v>
      </c>
      <c r="K11" s="743" t="s">
        <v>3614</v>
      </c>
      <c r="L11" s="1052">
        <v>8</v>
      </c>
      <c r="M11" s="1120">
        <v>39.9</v>
      </c>
      <c r="N11" s="1120" t="s">
        <v>3615</v>
      </c>
      <c r="O11" s="1049"/>
    </row>
    <row r="12" spans="1:15" ht="18" customHeight="1">
      <c r="A12" s="1046">
        <v>10</v>
      </c>
      <c r="B12" s="1047" t="s">
        <v>1241</v>
      </c>
      <c r="C12" s="1048" t="s">
        <v>2809</v>
      </c>
      <c r="D12" s="1049" t="s">
        <v>3620</v>
      </c>
      <c r="E12" s="1050" t="s">
        <v>3601</v>
      </c>
      <c r="F12" s="1050" t="s">
        <v>3612</v>
      </c>
      <c r="G12" s="1050" t="s">
        <v>3613</v>
      </c>
      <c r="H12" s="1051">
        <v>32</v>
      </c>
      <c r="I12" s="743" t="s">
        <v>3601</v>
      </c>
      <c r="J12" s="743" t="s">
        <v>3612</v>
      </c>
      <c r="K12" s="743" t="s">
        <v>3614</v>
      </c>
      <c r="L12" s="1052">
        <v>8</v>
      </c>
      <c r="M12" s="1120">
        <v>40</v>
      </c>
      <c r="N12" s="1120" t="s">
        <v>3615</v>
      </c>
      <c r="O12" s="1049"/>
    </row>
    <row r="13" spans="1:15" ht="18" customHeight="1">
      <c r="A13" s="1046">
        <v>11</v>
      </c>
      <c r="B13" s="1047" t="s">
        <v>1241</v>
      </c>
      <c r="C13" s="1048" t="s">
        <v>3621</v>
      </c>
      <c r="D13" s="1049" t="s">
        <v>3622</v>
      </c>
      <c r="E13" s="1050" t="s">
        <v>3601</v>
      </c>
      <c r="F13" s="1050" t="s">
        <v>3612</v>
      </c>
      <c r="G13" s="1050" t="s">
        <v>3613</v>
      </c>
      <c r="H13" s="1051">
        <v>32</v>
      </c>
      <c r="I13" s="743" t="s">
        <v>3601</v>
      </c>
      <c r="J13" s="743" t="s">
        <v>3612</v>
      </c>
      <c r="K13" s="743" t="s">
        <v>3614</v>
      </c>
      <c r="L13" s="1052">
        <v>8</v>
      </c>
      <c r="M13" s="1120">
        <v>40</v>
      </c>
      <c r="N13" s="1120" t="s">
        <v>3615</v>
      </c>
      <c r="O13" s="1049"/>
    </row>
    <row r="14" spans="1:15" ht="18" customHeight="1">
      <c r="A14" s="1046">
        <v>12</v>
      </c>
      <c r="B14" s="1047" t="s">
        <v>1250</v>
      </c>
      <c r="C14" s="1048" t="s">
        <v>3623</v>
      </c>
      <c r="D14" s="1049" t="s">
        <v>3624</v>
      </c>
      <c r="E14" s="1050" t="s">
        <v>3601</v>
      </c>
      <c r="F14" s="1050" t="s">
        <v>3606</v>
      </c>
      <c r="G14" s="1050" t="s">
        <v>3607</v>
      </c>
      <c r="H14" s="1051">
        <v>8.1999999999999993</v>
      </c>
      <c r="I14" s="743" t="s">
        <v>3589</v>
      </c>
      <c r="J14" s="743" t="s">
        <v>3590</v>
      </c>
      <c r="K14" s="743" t="s">
        <v>3590</v>
      </c>
      <c r="L14" s="1052" t="s">
        <v>3590</v>
      </c>
      <c r="M14" s="1120">
        <v>8.1999999999999993</v>
      </c>
      <c r="N14" s="1120" t="s">
        <v>3604</v>
      </c>
      <c r="O14" s="1049"/>
    </row>
    <row r="15" spans="1:15" ht="18" customHeight="1">
      <c r="A15" s="1046">
        <v>13</v>
      </c>
      <c r="B15" s="1047" t="s">
        <v>1250</v>
      </c>
      <c r="C15" s="1048" t="s">
        <v>3625</v>
      </c>
      <c r="D15" s="1049" t="s">
        <v>3626</v>
      </c>
      <c r="E15" s="1050" t="s">
        <v>3601</v>
      </c>
      <c r="F15" s="1050" t="s">
        <v>3606</v>
      </c>
      <c r="G15" s="1050" t="s">
        <v>3607</v>
      </c>
      <c r="H15" s="1051">
        <v>8</v>
      </c>
      <c r="I15" s="743" t="s">
        <v>3589</v>
      </c>
      <c r="J15" s="743" t="s">
        <v>3590</v>
      </c>
      <c r="K15" s="743" t="s">
        <v>3590</v>
      </c>
      <c r="L15" s="1052" t="s">
        <v>3590</v>
      </c>
      <c r="M15" s="1120">
        <v>8</v>
      </c>
      <c r="N15" s="1120" t="s">
        <v>3604</v>
      </c>
      <c r="O15" s="1049"/>
    </row>
    <row r="16" spans="1:15" ht="18" customHeight="1">
      <c r="A16" s="1046">
        <v>14</v>
      </c>
      <c r="B16" s="1047" t="s">
        <v>1250</v>
      </c>
      <c r="C16" s="1048" t="s">
        <v>3627</v>
      </c>
      <c r="D16" s="1049" t="s">
        <v>3628</v>
      </c>
      <c r="E16" s="1050" t="s">
        <v>3601</v>
      </c>
      <c r="F16" s="1050" t="s">
        <v>3606</v>
      </c>
      <c r="G16" s="1050" t="s">
        <v>3607</v>
      </c>
      <c r="H16" s="1051">
        <v>7.8</v>
      </c>
      <c r="I16" s="743" t="s">
        <v>3589</v>
      </c>
      <c r="J16" s="743" t="s">
        <v>3590</v>
      </c>
      <c r="K16" s="743" t="s">
        <v>3590</v>
      </c>
      <c r="L16" s="1052" t="s">
        <v>3590</v>
      </c>
      <c r="M16" s="1120">
        <v>7.8</v>
      </c>
      <c r="N16" s="1120" t="s">
        <v>3604</v>
      </c>
      <c r="O16" s="1049"/>
    </row>
    <row r="17" spans="1:15" ht="18" customHeight="1">
      <c r="A17" s="1046">
        <v>15</v>
      </c>
      <c r="B17" s="1047" t="s">
        <v>1250</v>
      </c>
      <c r="C17" s="1048" t="s">
        <v>3629</v>
      </c>
      <c r="D17" s="1049" t="s">
        <v>3630</v>
      </c>
      <c r="E17" s="1050" t="s">
        <v>3601</v>
      </c>
      <c r="F17" s="1050" t="s">
        <v>3606</v>
      </c>
      <c r="G17" s="1050" t="s">
        <v>3607</v>
      </c>
      <c r="H17" s="1051">
        <v>8.1999999999999993</v>
      </c>
      <c r="I17" s="743" t="s">
        <v>3589</v>
      </c>
      <c r="J17" s="743" t="s">
        <v>3590</v>
      </c>
      <c r="K17" s="743" t="s">
        <v>3590</v>
      </c>
      <c r="L17" s="1052" t="s">
        <v>3590</v>
      </c>
      <c r="M17" s="1120">
        <v>8.1999999999999993</v>
      </c>
      <c r="N17" s="1120" t="s">
        <v>3604</v>
      </c>
      <c r="O17" s="1053" t="s">
        <v>3631</v>
      </c>
    </row>
    <row r="18" spans="1:15" ht="18" customHeight="1">
      <c r="A18" s="1046">
        <v>16</v>
      </c>
      <c r="B18" s="1047" t="s">
        <v>1250</v>
      </c>
      <c r="C18" s="1048" t="s">
        <v>3629</v>
      </c>
      <c r="D18" s="1049" t="s">
        <v>3630</v>
      </c>
      <c r="E18" s="1050" t="s">
        <v>3601</v>
      </c>
      <c r="F18" s="1050" t="s">
        <v>3606</v>
      </c>
      <c r="G18" s="1050" t="s">
        <v>3607</v>
      </c>
      <c r="H18" s="1051">
        <v>7.4</v>
      </c>
      <c r="I18" s="743" t="s">
        <v>3589</v>
      </c>
      <c r="J18" s="743" t="s">
        <v>3590</v>
      </c>
      <c r="K18" s="743" t="s">
        <v>3590</v>
      </c>
      <c r="L18" s="1052" t="s">
        <v>3590</v>
      </c>
      <c r="M18" s="1120">
        <v>7.4</v>
      </c>
      <c r="N18" s="1120" t="s">
        <v>3604</v>
      </c>
      <c r="O18" s="1053" t="s">
        <v>3632</v>
      </c>
    </row>
    <row r="19" spans="1:15" ht="18" customHeight="1">
      <c r="A19" s="1046">
        <v>17</v>
      </c>
      <c r="B19" s="1047" t="s">
        <v>1275</v>
      </c>
      <c r="C19" s="1048" t="s">
        <v>3328</v>
      </c>
      <c r="D19" s="1049" t="s">
        <v>3633</v>
      </c>
      <c r="E19" s="1050" t="s">
        <v>3586</v>
      </c>
      <c r="F19" s="1050" t="s">
        <v>3602</v>
      </c>
      <c r="G19" s="1050" t="s">
        <v>3634</v>
      </c>
      <c r="H19" s="1055">
        <v>18.2</v>
      </c>
      <c r="I19" s="743" t="s">
        <v>3586</v>
      </c>
      <c r="J19" s="743" t="s">
        <v>3612</v>
      </c>
      <c r="K19" s="743" t="s">
        <v>3614</v>
      </c>
      <c r="L19" s="1056">
        <v>8</v>
      </c>
      <c r="M19" s="1120">
        <v>26.2</v>
      </c>
      <c r="N19" s="1120" t="s">
        <v>3615</v>
      </c>
      <c r="O19" s="1049"/>
    </row>
    <row r="20" spans="1:15" ht="18" customHeight="1">
      <c r="A20" s="1046">
        <v>18</v>
      </c>
      <c r="B20" s="1047" t="s">
        <v>1275</v>
      </c>
      <c r="C20" s="1048" t="s">
        <v>3635</v>
      </c>
      <c r="D20" s="1049" t="s">
        <v>3636</v>
      </c>
      <c r="E20" s="1050" t="s">
        <v>3637</v>
      </c>
      <c r="F20" s="1050" t="s">
        <v>3602</v>
      </c>
      <c r="G20" s="1050" t="s">
        <v>3613</v>
      </c>
      <c r="H20" s="1055">
        <v>32</v>
      </c>
      <c r="I20" s="743" t="s">
        <v>3601</v>
      </c>
      <c r="J20" s="743" t="s">
        <v>3612</v>
      </c>
      <c r="K20" s="743" t="s">
        <v>3614</v>
      </c>
      <c r="L20" s="1056">
        <v>8</v>
      </c>
      <c r="M20" s="1120">
        <v>40</v>
      </c>
      <c r="N20" s="1120" t="s">
        <v>3615</v>
      </c>
      <c r="O20" s="1049"/>
    </row>
    <row r="21" spans="1:15" ht="18" customHeight="1">
      <c r="A21" s="1046">
        <v>19</v>
      </c>
      <c r="B21" s="1047" t="s">
        <v>1275</v>
      </c>
      <c r="C21" s="1048" t="s">
        <v>1168</v>
      </c>
      <c r="D21" s="1049" t="s">
        <v>3638</v>
      </c>
      <c r="E21" s="1050" t="s">
        <v>3601</v>
      </c>
      <c r="F21" s="1050" t="s">
        <v>3602</v>
      </c>
      <c r="G21" s="1050" t="s">
        <v>3634</v>
      </c>
      <c r="H21" s="1055">
        <v>14.8</v>
      </c>
      <c r="I21" s="743" t="s">
        <v>3601</v>
      </c>
      <c r="J21" s="743" t="s">
        <v>3612</v>
      </c>
      <c r="K21" s="743" t="s">
        <v>3614</v>
      </c>
      <c r="L21" s="1052">
        <v>8</v>
      </c>
      <c r="M21" s="1120">
        <v>22.8</v>
      </c>
      <c r="N21" s="1120" t="s">
        <v>3615</v>
      </c>
      <c r="O21" s="1049"/>
    </row>
    <row r="22" spans="1:15" ht="18" customHeight="1">
      <c r="A22" s="1046">
        <v>20</v>
      </c>
      <c r="B22" s="1047" t="s">
        <v>1275</v>
      </c>
      <c r="C22" s="1048" t="s">
        <v>3639</v>
      </c>
      <c r="D22" s="1049" t="s">
        <v>1051</v>
      </c>
      <c r="E22" s="1050" t="s">
        <v>3640</v>
      </c>
      <c r="F22" s="1050" t="s">
        <v>3602</v>
      </c>
      <c r="G22" s="1050" t="s">
        <v>3634</v>
      </c>
      <c r="H22" s="1055">
        <v>17.5</v>
      </c>
      <c r="I22" s="743" t="s">
        <v>3601</v>
      </c>
      <c r="J22" s="743" t="s">
        <v>3612</v>
      </c>
      <c r="K22" s="743" t="s">
        <v>3614</v>
      </c>
      <c r="L22" s="1052">
        <v>8</v>
      </c>
      <c r="M22" s="1120">
        <v>25.5</v>
      </c>
      <c r="N22" s="1120" t="s">
        <v>3615</v>
      </c>
      <c r="O22" s="1049"/>
    </row>
    <row r="23" spans="1:15" ht="18" customHeight="1">
      <c r="A23" s="1046">
        <v>21</v>
      </c>
      <c r="B23" s="1047" t="s">
        <v>2273</v>
      </c>
      <c r="C23" s="1048" t="s">
        <v>3641</v>
      </c>
      <c r="D23" s="1049" t="s">
        <v>3642</v>
      </c>
      <c r="E23" s="1050" t="s">
        <v>3586</v>
      </c>
      <c r="F23" s="1050" t="s">
        <v>3602</v>
      </c>
      <c r="G23" s="1050" t="s">
        <v>3634</v>
      </c>
      <c r="H23" s="1051">
        <v>17.5</v>
      </c>
      <c r="I23" s="743" t="s">
        <v>3586</v>
      </c>
      <c r="J23" s="743" t="s">
        <v>3612</v>
      </c>
      <c r="K23" s="743" t="s">
        <v>3614</v>
      </c>
      <c r="L23" s="1052">
        <v>8</v>
      </c>
      <c r="M23" s="1120">
        <v>25.5</v>
      </c>
      <c r="N23" s="1120" t="s">
        <v>3615</v>
      </c>
      <c r="O23" s="1049"/>
    </row>
    <row r="24" spans="1:15" ht="18" customHeight="1">
      <c r="A24" s="1046">
        <v>22</v>
      </c>
      <c r="B24" s="1047" t="s">
        <v>2273</v>
      </c>
      <c r="C24" s="1048" t="s">
        <v>3643</v>
      </c>
      <c r="D24" s="1049" t="s">
        <v>3644</v>
      </c>
      <c r="E24" s="1050" t="s">
        <v>3586</v>
      </c>
      <c r="F24" s="1050" t="s">
        <v>3645</v>
      </c>
      <c r="G24" s="1050" t="s">
        <v>3613</v>
      </c>
      <c r="H24" s="1051">
        <v>32</v>
      </c>
      <c r="I24" s="743" t="s">
        <v>3586</v>
      </c>
      <c r="J24" s="743" t="s">
        <v>3612</v>
      </c>
      <c r="K24" s="743" t="s">
        <v>3614</v>
      </c>
      <c r="L24" s="1052">
        <v>8</v>
      </c>
      <c r="M24" s="1120">
        <v>40</v>
      </c>
      <c r="N24" s="1120" t="s">
        <v>3615</v>
      </c>
      <c r="O24" s="1049"/>
    </row>
    <row r="25" spans="1:15" ht="18" customHeight="1">
      <c r="A25" s="1046">
        <v>23</v>
      </c>
      <c r="B25" s="1047" t="s">
        <v>2273</v>
      </c>
      <c r="C25" s="1048" t="s">
        <v>3646</v>
      </c>
      <c r="D25" s="1049" t="s">
        <v>3647</v>
      </c>
      <c r="E25" s="1050" t="s">
        <v>3586</v>
      </c>
      <c r="F25" s="1050" t="s">
        <v>3602</v>
      </c>
      <c r="G25" s="1050" t="s">
        <v>3634</v>
      </c>
      <c r="H25" s="1055">
        <v>18.899999999999999</v>
      </c>
      <c r="I25" s="743" t="s">
        <v>3586</v>
      </c>
      <c r="J25" s="743" t="s">
        <v>3612</v>
      </c>
      <c r="K25" s="743" t="s">
        <v>3614</v>
      </c>
      <c r="L25" s="1056">
        <v>8</v>
      </c>
      <c r="M25" s="1120">
        <v>26.9</v>
      </c>
      <c r="N25" s="1120" t="s">
        <v>3615</v>
      </c>
      <c r="O25" s="1049"/>
    </row>
    <row r="26" spans="1:15" ht="18" customHeight="1">
      <c r="A26" s="1046">
        <v>24</v>
      </c>
      <c r="B26" s="1047" t="s">
        <v>1310</v>
      </c>
      <c r="C26" s="1048" t="s">
        <v>1683</v>
      </c>
      <c r="D26" s="1049" t="s">
        <v>3648</v>
      </c>
      <c r="E26" s="1050" t="s">
        <v>3601</v>
      </c>
      <c r="F26" s="1050" t="s">
        <v>3612</v>
      </c>
      <c r="G26" s="1050" t="s">
        <v>3613</v>
      </c>
      <c r="H26" s="1051">
        <v>24.5</v>
      </c>
      <c r="I26" s="743" t="s">
        <v>3601</v>
      </c>
      <c r="J26" s="743" t="s">
        <v>3612</v>
      </c>
      <c r="K26" s="743" t="s">
        <v>3614</v>
      </c>
      <c r="L26" s="1052">
        <v>8</v>
      </c>
      <c r="M26" s="1120">
        <v>32.5</v>
      </c>
      <c r="N26" s="1120" t="s">
        <v>3615</v>
      </c>
      <c r="O26" s="1049"/>
    </row>
    <row r="27" spans="1:15" ht="18" customHeight="1">
      <c r="A27" s="1046">
        <v>25</v>
      </c>
      <c r="B27" s="1047" t="s">
        <v>1310</v>
      </c>
      <c r="C27" s="1048" t="s">
        <v>1706</v>
      </c>
      <c r="D27" s="1049" t="s">
        <v>3649</v>
      </c>
      <c r="E27" s="1050" t="s">
        <v>3601</v>
      </c>
      <c r="F27" s="1050" t="s">
        <v>3602</v>
      </c>
      <c r="G27" s="1050" t="s">
        <v>3613</v>
      </c>
      <c r="H27" s="1051">
        <v>32</v>
      </c>
      <c r="I27" s="743" t="s">
        <v>3601</v>
      </c>
      <c r="J27" s="743" t="s">
        <v>3612</v>
      </c>
      <c r="K27" s="743" t="s">
        <v>3614</v>
      </c>
      <c r="L27" s="1052">
        <v>8</v>
      </c>
      <c r="M27" s="1120">
        <v>40</v>
      </c>
      <c r="N27" s="1120" t="s">
        <v>3615</v>
      </c>
      <c r="O27" s="1049"/>
    </row>
    <row r="28" spans="1:15" ht="18" customHeight="1">
      <c r="A28" s="1046">
        <v>26</v>
      </c>
      <c r="B28" s="1047" t="s">
        <v>1310</v>
      </c>
      <c r="C28" s="1048" t="s">
        <v>1431</v>
      </c>
      <c r="D28" s="1049" t="s">
        <v>3650</v>
      </c>
      <c r="E28" s="1050" t="s">
        <v>3601</v>
      </c>
      <c r="F28" s="1050" t="s">
        <v>3612</v>
      </c>
      <c r="G28" s="1050" t="s">
        <v>3613</v>
      </c>
      <c r="H28" s="1051">
        <v>20.7</v>
      </c>
      <c r="I28" s="743" t="s">
        <v>3601</v>
      </c>
      <c r="J28" s="743" t="s">
        <v>3612</v>
      </c>
      <c r="K28" s="743" t="s">
        <v>3614</v>
      </c>
      <c r="L28" s="1052">
        <v>8</v>
      </c>
      <c r="M28" s="1120">
        <v>28.7</v>
      </c>
      <c r="N28" s="1120" t="s">
        <v>3615</v>
      </c>
      <c r="O28" s="1049"/>
    </row>
    <row r="29" spans="1:15" ht="18" customHeight="1">
      <c r="A29" s="1046">
        <v>27</v>
      </c>
      <c r="B29" s="1047" t="s">
        <v>1260</v>
      </c>
      <c r="C29" s="1048" t="s">
        <v>1191</v>
      </c>
      <c r="D29" s="1049" t="s">
        <v>3651</v>
      </c>
      <c r="E29" s="1050" t="s">
        <v>3586</v>
      </c>
      <c r="F29" s="1050" t="s">
        <v>3602</v>
      </c>
      <c r="G29" s="1050" t="s">
        <v>3613</v>
      </c>
      <c r="H29" s="1051">
        <v>25.3</v>
      </c>
      <c r="I29" s="743" t="s">
        <v>3652</v>
      </c>
      <c r="J29" s="743" t="s">
        <v>3590</v>
      </c>
      <c r="K29" s="743" t="s">
        <v>3590</v>
      </c>
      <c r="L29" s="1052" t="s">
        <v>3590</v>
      </c>
      <c r="M29" s="1120">
        <v>25.3</v>
      </c>
      <c r="N29" s="1120" t="s">
        <v>3615</v>
      </c>
      <c r="O29" s="1049"/>
    </row>
    <row r="30" spans="1:15" ht="18" customHeight="1">
      <c r="A30" s="1046">
        <v>28</v>
      </c>
      <c r="B30" s="1047" t="s">
        <v>1260</v>
      </c>
      <c r="C30" s="1048" t="s">
        <v>1668</v>
      </c>
      <c r="D30" s="1049" t="s">
        <v>2702</v>
      </c>
      <c r="E30" s="1050" t="s">
        <v>3653</v>
      </c>
      <c r="F30" s="1050" t="s">
        <v>3606</v>
      </c>
      <c r="G30" s="1050" t="s">
        <v>3654</v>
      </c>
      <c r="H30" s="1051">
        <v>8</v>
      </c>
      <c r="I30" s="743" t="s">
        <v>3589</v>
      </c>
      <c r="J30" s="743" t="s">
        <v>3590</v>
      </c>
      <c r="K30" s="743" t="s">
        <v>3590</v>
      </c>
      <c r="L30" s="1052" t="s">
        <v>3590</v>
      </c>
      <c r="M30" s="1120">
        <v>8</v>
      </c>
      <c r="N30" s="1120" t="s">
        <v>3604</v>
      </c>
      <c r="O30" s="1049"/>
    </row>
    <row r="31" spans="1:15" ht="18" customHeight="1">
      <c r="A31" s="1046">
        <v>29</v>
      </c>
      <c r="B31" s="742" t="s">
        <v>1260</v>
      </c>
      <c r="C31" s="1049" t="s">
        <v>3460</v>
      </c>
      <c r="D31" s="1049" t="s">
        <v>2800</v>
      </c>
      <c r="E31" s="1050" t="s">
        <v>3601</v>
      </c>
      <c r="F31" s="1050" t="s">
        <v>3606</v>
      </c>
      <c r="G31" s="1050" t="s">
        <v>3654</v>
      </c>
      <c r="H31" s="1051">
        <v>6.7</v>
      </c>
      <c r="I31" s="743" t="s">
        <v>3589</v>
      </c>
      <c r="J31" s="743" t="s">
        <v>3590</v>
      </c>
      <c r="K31" s="743" t="s">
        <v>3590</v>
      </c>
      <c r="L31" s="1052" t="s">
        <v>3590</v>
      </c>
      <c r="M31" s="1120">
        <v>6.7</v>
      </c>
      <c r="N31" s="1120" t="s">
        <v>3604</v>
      </c>
      <c r="O31" s="1049"/>
    </row>
    <row r="32" spans="1:15" ht="18" customHeight="1">
      <c r="A32" s="1046">
        <v>30</v>
      </c>
      <c r="B32" s="1047" t="s">
        <v>1260</v>
      </c>
      <c r="C32" s="1048" t="s">
        <v>3655</v>
      </c>
      <c r="D32" s="1049" t="s">
        <v>2715</v>
      </c>
      <c r="E32" s="1050" t="s">
        <v>3601</v>
      </c>
      <c r="F32" s="1050" t="s">
        <v>3606</v>
      </c>
      <c r="G32" s="1050" t="s">
        <v>3654</v>
      </c>
      <c r="H32" s="1051">
        <v>8</v>
      </c>
      <c r="I32" s="743" t="s">
        <v>3589</v>
      </c>
      <c r="J32" s="743" t="s">
        <v>3590</v>
      </c>
      <c r="K32" s="743" t="s">
        <v>3590</v>
      </c>
      <c r="L32" s="1052" t="s">
        <v>3590</v>
      </c>
      <c r="M32" s="1120">
        <v>8</v>
      </c>
      <c r="N32" s="1120" t="s">
        <v>3604</v>
      </c>
      <c r="O32" s="1049"/>
    </row>
    <row r="33" spans="1:15" ht="18" customHeight="1">
      <c r="A33" s="1046">
        <v>31</v>
      </c>
      <c r="B33" s="1047" t="s">
        <v>1260</v>
      </c>
      <c r="C33" s="1048" t="s">
        <v>2714</v>
      </c>
      <c r="D33" s="1049" t="s">
        <v>2715</v>
      </c>
      <c r="E33" s="1050" t="s">
        <v>3601</v>
      </c>
      <c r="F33" s="1050" t="s">
        <v>3606</v>
      </c>
      <c r="G33" s="1050" t="s">
        <v>3654</v>
      </c>
      <c r="H33" s="1051">
        <v>8</v>
      </c>
      <c r="I33" s="743" t="s">
        <v>3589</v>
      </c>
      <c r="J33" s="743" t="s">
        <v>3590</v>
      </c>
      <c r="K33" s="743" t="s">
        <v>3590</v>
      </c>
      <c r="L33" s="1052" t="s">
        <v>3590</v>
      </c>
      <c r="M33" s="1120">
        <v>8</v>
      </c>
      <c r="N33" s="1120" t="s">
        <v>3604</v>
      </c>
      <c r="O33" s="1049"/>
    </row>
    <row r="34" spans="1:15" ht="18" customHeight="1">
      <c r="A34" s="1046">
        <v>32</v>
      </c>
      <c r="B34" s="1047" t="s">
        <v>1301</v>
      </c>
      <c r="C34" s="1048" t="s">
        <v>1126</v>
      </c>
      <c r="D34" s="1049" t="s">
        <v>2533</v>
      </c>
      <c r="E34" s="1050" t="s">
        <v>3601</v>
      </c>
      <c r="F34" s="1050" t="s">
        <v>3656</v>
      </c>
      <c r="G34" s="1050" t="s">
        <v>3613</v>
      </c>
      <c r="H34" s="1051">
        <v>17.8</v>
      </c>
      <c r="I34" s="743" t="s">
        <v>3601</v>
      </c>
      <c r="J34" s="743" t="s">
        <v>3612</v>
      </c>
      <c r="K34" s="743" t="s">
        <v>3614</v>
      </c>
      <c r="L34" s="1052">
        <v>8</v>
      </c>
      <c r="M34" s="1120">
        <v>25.8</v>
      </c>
      <c r="N34" s="1120" t="s">
        <v>3615</v>
      </c>
      <c r="O34" s="1049"/>
    </row>
    <row r="35" spans="1:15" ht="18" customHeight="1">
      <c r="A35" s="1046">
        <v>33</v>
      </c>
      <c r="B35" s="1047" t="s">
        <v>1301</v>
      </c>
      <c r="C35" s="1048" t="s">
        <v>1031</v>
      </c>
      <c r="D35" s="1049" t="s">
        <v>3657</v>
      </c>
      <c r="E35" s="1050" t="s">
        <v>3601</v>
      </c>
      <c r="F35" s="1050" t="s">
        <v>3656</v>
      </c>
      <c r="G35" s="1050" t="s">
        <v>3613</v>
      </c>
      <c r="H35" s="1051">
        <v>19.600000000000001</v>
      </c>
      <c r="I35" s="743" t="s">
        <v>3601</v>
      </c>
      <c r="J35" s="743" t="s">
        <v>3612</v>
      </c>
      <c r="K35" s="743" t="s">
        <v>3614</v>
      </c>
      <c r="L35" s="1052">
        <v>8</v>
      </c>
      <c r="M35" s="1120">
        <v>27.6</v>
      </c>
      <c r="N35" s="1120" t="s">
        <v>3615</v>
      </c>
      <c r="O35" s="1049"/>
    </row>
    <row r="36" spans="1:15" ht="18" customHeight="1">
      <c r="A36" s="1046">
        <v>34</v>
      </c>
      <c r="B36" s="1047" t="s">
        <v>1301</v>
      </c>
      <c r="C36" s="1048" t="s">
        <v>3658</v>
      </c>
      <c r="D36" s="1049" t="s">
        <v>3659</v>
      </c>
      <c r="E36" s="1050" t="s">
        <v>3601</v>
      </c>
      <c r="F36" s="1050" t="s">
        <v>3606</v>
      </c>
      <c r="G36" s="1050" t="s">
        <v>3607</v>
      </c>
      <c r="H36" s="1051">
        <v>8.8000000000000007</v>
      </c>
      <c r="I36" s="743" t="s">
        <v>3589</v>
      </c>
      <c r="J36" s="743" t="s">
        <v>3590</v>
      </c>
      <c r="K36" s="743" t="s">
        <v>3590</v>
      </c>
      <c r="L36" s="1052" t="s">
        <v>3590</v>
      </c>
      <c r="M36" s="1120">
        <v>8.8000000000000007</v>
      </c>
      <c r="N36" s="1120" t="s">
        <v>3604</v>
      </c>
      <c r="O36" s="1054" t="s">
        <v>3660</v>
      </c>
    </row>
    <row r="37" spans="1:15" ht="18" customHeight="1">
      <c r="A37" s="1046">
        <v>35</v>
      </c>
      <c r="B37" s="1047" t="s">
        <v>1301</v>
      </c>
      <c r="C37" s="1048" t="s">
        <v>3661</v>
      </c>
      <c r="D37" s="1049" t="s">
        <v>3662</v>
      </c>
      <c r="E37" s="1050" t="s">
        <v>3601</v>
      </c>
      <c r="F37" s="1050" t="s">
        <v>3663</v>
      </c>
      <c r="G37" s="1050" t="s">
        <v>3664</v>
      </c>
      <c r="H37" s="1051">
        <v>8.8000000000000007</v>
      </c>
      <c r="I37" s="743" t="s">
        <v>3665</v>
      </c>
      <c r="J37" s="743" t="s">
        <v>3666</v>
      </c>
      <c r="K37" s="743" t="s">
        <v>3667</v>
      </c>
      <c r="L37" s="1052">
        <v>8</v>
      </c>
      <c r="M37" s="1120">
        <v>16.8</v>
      </c>
      <c r="N37" s="1120" t="s">
        <v>3668</v>
      </c>
      <c r="O37" s="1049"/>
    </row>
    <row r="38" spans="1:15" ht="18" customHeight="1">
      <c r="A38" s="1046">
        <v>36</v>
      </c>
      <c r="B38" s="1047" t="s">
        <v>1528</v>
      </c>
      <c r="C38" s="1048" t="s">
        <v>3669</v>
      </c>
      <c r="D38" s="1049" t="s">
        <v>3670</v>
      </c>
      <c r="E38" s="1050" t="s">
        <v>3601</v>
      </c>
      <c r="F38" s="1050" t="s">
        <v>3602</v>
      </c>
      <c r="G38" s="1050" t="s">
        <v>3613</v>
      </c>
      <c r="H38" s="1055">
        <v>14.9</v>
      </c>
      <c r="I38" s="743" t="s">
        <v>3601</v>
      </c>
      <c r="J38" s="743" t="s">
        <v>3612</v>
      </c>
      <c r="K38" s="743" t="s">
        <v>3671</v>
      </c>
      <c r="L38" s="1056">
        <v>8</v>
      </c>
      <c r="M38" s="1120">
        <v>22.9</v>
      </c>
      <c r="N38" s="1120" t="s">
        <v>3615</v>
      </c>
      <c r="O38" s="1049"/>
    </row>
    <row r="39" spans="1:15" ht="18" customHeight="1">
      <c r="A39" s="1046">
        <v>37</v>
      </c>
      <c r="B39" s="1047" t="s">
        <v>1528</v>
      </c>
      <c r="C39" s="1048" t="s">
        <v>3672</v>
      </c>
      <c r="D39" s="1049" t="s">
        <v>1051</v>
      </c>
      <c r="E39" s="1050" t="s">
        <v>3640</v>
      </c>
      <c r="F39" s="1050" t="s">
        <v>3587</v>
      </c>
      <c r="G39" s="1050" t="s">
        <v>3594</v>
      </c>
      <c r="H39" s="1055">
        <v>8.8000000000000007</v>
      </c>
      <c r="I39" s="743" t="s">
        <v>3589</v>
      </c>
      <c r="J39" s="743" t="s">
        <v>3590</v>
      </c>
      <c r="K39" s="743" t="s">
        <v>3590</v>
      </c>
      <c r="L39" s="1052" t="s">
        <v>3590</v>
      </c>
      <c r="M39" s="1120">
        <v>8.8000000000000007</v>
      </c>
      <c r="N39" s="1120" t="s">
        <v>3591</v>
      </c>
      <c r="O39" s="1049"/>
    </row>
    <row r="40" spans="1:15" ht="18" customHeight="1">
      <c r="A40" s="1046">
        <v>38</v>
      </c>
      <c r="B40" s="1047" t="s">
        <v>1528</v>
      </c>
      <c r="C40" s="1048" t="s">
        <v>3673</v>
      </c>
      <c r="D40" s="1049" t="s">
        <v>3674</v>
      </c>
      <c r="E40" s="1050" t="s">
        <v>3640</v>
      </c>
      <c r="F40" s="1050" t="s">
        <v>3587</v>
      </c>
      <c r="G40" s="1050" t="s">
        <v>3594</v>
      </c>
      <c r="H40" s="1055">
        <v>8</v>
      </c>
      <c r="I40" s="743" t="s">
        <v>3589</v>
      </c>
      <c r="J40" s="743" t="s">
        <v>3590</v>
      </c>
      <c r="K40" s="743" t="s">
        <v>3590</v>
      </c>
      <c r="L40" s="1052" t="s">
        <v>3590</v>
      </c>
      <c r="M40" s="1120">
        <v>8</v>
      </c>
      <c r="N40" s="1120" t="s">
        <v>3604</v>
      </c>
      <c r="O40" s="1049"/>
    </row>
    <row r="41" spans="1:15">
      <c r="B41" s="1058" t="s">
        <v>3675</v>
      </c>
      <c r="C41" s="1058"/>
    </row>
    <row r="42" spans="1:15"/>
  </sheetData>
  <mergeCells count="8">
    <mergeCell ref="A1:B1"/>
    <mergeCell ref="M1:M2"/>
    <mergeCell ref="N1:N2"/>
    <mergeCell ref="O1:O2"/>
    <mergeCell ref="C1:C2"/>
    <mergeCell ref="D1:D2"/>
    <mergeCell ref="E1:H1"/>
    <mergeCell ref="I1:L1"/>
  </mergeCells>
  <phoneticPr fontId="1"/>
  <hyperlinks>
    <hyperlink ref="A1:B1" location="目次・索引!B1" display="索引へ戻る" xr:uid="{00000000-0004-0000-1700-000000000000}"/>
  </hyperlinks>
  <pageMargins left="0.39370078740157483" right="0.39370078740157483" top="0.78740157480314965" bottom="0.19685039370078741" header="0.51181102362204722" footer="0.51181102362204722"/>
  <pageSetup paperSize="9" scale="75" orientation="landscape" horizontalDpi="4294967292" verticalDpi="4294967292"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R23"/>
  <sheetViews>
    <sheetView showGridLines="0" showRowColHeaders="0" zoomScaleNormal="100" zoomScaleSheetLayoutView="100" workbookViewId="0">
      <pane xSplit="3" ySplit="5" topLeftCell="D6" activePane="bottomRight" state="frozen"/>
      <selection sqref="A1:B2"/>
      <selection pane="topRight" sqref="A1:B2"/>
      <selection pane="bottomLeft" sqref="A1:B2"/>
      <selection pane="bottomRight" sqref="A1:B5"/>
    </sheetView>
  </sheetViews>
  <sheetFormatPr defaultColWidth="0" defaultRowHeight="12" zeroHeight="1"/>
  <cols>
    <col min="1" max="1" width="8.625" style="667" bestFit="1" customWidth="1"/>
    <col min="2" max="2" width="5.125" style="783" bestFit="1" customWidth="1"/>
    <col min="3" max="3" width="15.625" style="783" customWidth="1"/>
    <col min="4" max="4" width="12.375" style="783" customWidth="1"/>
    <col min="5" max="5" width="17" style="667" customWidth="1"/>
    <col min="6" max="6" width="10.625" style="667" bestFit="1" customWidth="1"/>
    <col min="7" max="7" width="11.875" style="783" bestFit="1" customWidth="1"/>
    <col min="8" max="8" width="5.5" style="458" customWidth="1"/>
    <col min="9" max="9" width="12.375" style="667" customWidth="1"/>
    <col min="10" max="10" width="16.125" style="667" customWidth="1"/>
    <col min="11" max="13" width="5.625" style="459" customWidth="1"/>
    <col min="14" max="14" width="4" style="667" customWidth="1"/>
    <col min="15" max="15" width="4.125" style="667" customWidth="1"/>
    <col min="16" max="16" width="4.625" style="667" customWidth="1"/>
    <col min="17" max="19" width="5.125" style="667" customWidth="1"/>
    <col min="20" max="20" width="4.875" style="667" customWidth="1"/>
    <col min="21" max="22" width="9.125" style="667" customWidth="1"/>
    <col min="23" max="40" width="4.625" style="667" customWidth="1"/>
    <col min="41" max="41" width="3.625" style="784" customWidth="1"/>
    <col min="42" max="42" width="21.125" style="667" customWidth="1"/>
    <col min="43" max="43" width="6.375" style="783" customWidth="1"/>
    <col min="44" max="44" width="10.875" style="667" customWidth="1"/>
    <col min="45" max="45" width="5.125" style="783" customWidth="1"/>
    <col min="46" max="46" width="5.5" style="783" customWidth="1"/>
    <col min="47" max="47" width="5.125" style="667" customWidth="1"/>
    <col min="48" max="48" width="5.625" style="667" customWidth="1"/>
    <col min="49" max="49" width="6.125" style="667" customWidth="1"/>
    <col min="50" max="50" width="5.125" style="667" customWidth="1"/>
    <col min="51" max="51" width="5.625" style="667" customWidth="1"/>
    <col min="52" max="52" width="5.125" style="667" customWidth="1"/>
    <col min="53" max="53" width="5.375" style="667" customWidth="1"/>
    <col min="54" max="54" width="6.625" style="667" customWidth="1"/>
    <col min="55" max="61" width="5.125" style="667" customWidth="1"/>
    <col min="62" max="63" width="5.625" style="667" customWidth="1"/>
    <col min="64" max="65" width="6" style="667" customWidth="1"/>
    <col min="66" max="66" width="5.5" style="667" customWidth="1"/>
    <col min="67" max="67" width="5.125" style="667" customWidth="1"/>
    <col min="68" max="68" width="5.625" style="667" customWidth="1"/>
    <col min="69" max="69" width="6.5" style="667" customWidth="1"/>
    <col min="70" max="70" width="5.125" style="667" customWidth="1"/>
    <col min="71" max="71" width="5.625" style="667" customWidth="1"/>
    <col min="72" max="72" width="5.125" style="667" customWidth="1"/>
    <col min="73" max="73" width="5.375" style="667" customWidth="1"/>
    <col min="74" max="74" width="6.625" style="667" customWidth="1"/>
    <col min="75" max="81" width="5.125" style="667" customWidth="1"/>
    <col min="82" max="82" width="4.125" style="783" bestFit="1" customWidth="1"/>
    <col min="83" max="89" width="4.125" style="783" customWidth="1"/>
    <col min="90" max="90" width="4.125" style="667" customWidth="1"/>
    <col min="91" max="91" width="6.375" style="667" customWidth="1"/>
    <col min="92" max="92" width="6.5" style="667" customWidth="1"/>
    <col min="93" max="93" width="5.125" style="667" customWidth="1"/>
    <col min="94" max="94" width="5.5" style="667" customWidth="1"/>
    <col min="95" max="95" width="5.125" style="667" customWidth="1"/>
    <col min="96" max="96" width="5.625" style="667" customWidth="1"/>
    <col min="97" max="97" width="6.125" style="667" customWidth="1"/>
    <col min="98" max="98" width="5.125" style="667" customWidth="1"/>
    <col min="99" max="99" width="5.625" style="667" customWidth="1"/>
    <col min="100" max="100" width="5.125" style="667" customWidth="1"/>
    <col min="101" max="101" width="5.375" style="667" customWidth="1"/>
    <col min="102" max="102" width="6.625" style="667" customWidth="1"/>
    <col min="103" max="109" width="5.125" style="667" customWidth="1"/>
    <col min="110" max="113" width="5.625" style="667" customWidth="1"/>
    <col min="114" max="114" width="5.5" style="667" customWidth="1"/>
    <col min="115" max="115" width="5.125" style="667" customWidth="1"/>
    <col min="116" max="116" width="5.625" style="667" customWidth="1"/>
    <col min="117" max="117" width="9.625" style="667" customWidth="1"/>
    <col min="118" max="119" width="5.125" style="667" customWidth="1"/>
    <col min="120" max="120" width="5.625" style="667" customWidth="1"/>
    <col min="121" max="121" width="5.125" style="667" customWidth="1"/>
    <col min="122" max="122" width="5.375" style="667" customWidth="1"/>
    <col min="123" max="123" width="6.5" style="667" bestFit="1" customWidth="1"/>
    <col min="124" max="125" width="5.125" style="667" customWidth="1"/>
    <col min="126" max="127" width="4.875" style="667" bestFit="1" customWidth="1"/>
    <col min="128" max="131" width="4.375" style="667" customWidth="1"/>
    <col min="132" max="133" width="4.125" style="667" customWidth="1"/>
    <col min="134" max="135" width="3.125" style="667" bestFit="1" customWidth="1"/>
    <col min="136" max="137" width="4.125" style="667" customWidth="1"/>
    <col min="138" max="139" width="3.125" style="667" bestFit="1" customWidth="1"/>
    <col min="140" max="140" width="3.125" style="667" customWidth="1"/>
    <col min="141" max="142" width="5.625" style="667" customWidth="1"/>
    <col min="143" max="143" width="23.625" style="667" customWidth="1"/>
    <col min="144" max="144" width="5.5" style="667" customWidth="1"/>
    <col min="145" max="145" width="5.125" style="667" customWidth="1"/>
    <col min="146" max="146" width="5.625" style="667" customWidth="1"/>
    <col min="147" max="147" width="4" style="667" customWidth="1"/>
    <col min="148" max="148" width="5.625" style="667" customWidth="1"/>
    <col min="149" max="149" width="5.125" style="667" customWidth="1"/>
    <col min="150" max="151" width="4.625" style="667" customWidth="1"/>
    <col min="152" max="153" width="4.125" style="667" customWidth="1"/>
    <col min="154" max="155" width="3.125" style="667" bestFit="1" customWidth="1"/>
    <col min="156" max="156" width="3.125" style="667" customWidth="1"/>
    <col min="157" max="157" width="4.625" style="667" customWidth="1"/>
    <col min="158" max="158" width="3.125" style="667" customWidth="1"/>
    <col min="159" max="162" width="5.125" style="667" customWidth="1"/>
    <col min="163" max="163" width="5.625" style="667" customWidth="1"/>
    <col min="164" max="164" width="5.625" style="667" bestFit="1" customWidth="1"/>
    <col min="165" max="166" width="6.625" style="667" customWidth="1"/>
    <col min="167" max="167" width="6.625" style="667" bestFit="1" customWidth="1"/>
    <col min="168" max="168" width="6" style="667" customWidth="1"/>
    <col min="169" max="170" width="7.375" style="667" bestFit="1" customWidth="1"/>
    <col min="171" max="174" width="5.125" style="667" customWidth="1"/>
    <col min="175" max="175" width="7.625" style="667" customWidth="1"/>
    <col min="176" max="176" width="6" style="667" customWidth="1"/>
    <col min="177" max="178" width="7.375" style="667" bestFit="1" customWidth="1"/>
    <col min="179" max="179" width="7.625" style="667" customWidth="1"/>
    <col min="180" max="180" width="6" style="667" customWidth="1"/>
    <col min="181" max="182" width="7.375" style="667" bestFit="1" customWidth="1"/>
    <col min="183" max="183" width="3.875" style="667" customWidth="1"/>
    <col min="184" max="184" width="4.875" style="667" bestFit="1" customWidth="1"/>
    <col min="185" max="185" width="7" style="667" bestFit="1" customWidth="1"/>
    <col min="186" max="186" width="5.125" style="667" customWidth="1"/>
    <col min="187" max="187" width="4.875" style="667" bestFit="1" customWidth="1"/>
    <col min="188" max="188" width="7" style="667" bestFit="1" customWidth="1"/>
    <col min="189" max="189" width="5.125" style="667" customWidth="1"/>
    <col min="190" max="190" width="12.625" style="667" customWidth="1"/>
    <col min="191" max="191" width="6.5" style="667" bestFit="1" customWidth="1"/>
    <col min="192" max="192" width="5.125" style="667" customWidth="1"/>
    <col min="193" max="194" width="6" style="667" customWidth="1"/>
    <col min="195" max="195" width="5.125" style="667" customWidth="1"/>
    <col min="196" max="197" width="6" style="667" customWidth="1"/>
    <col min="198" max="198" width="5.5" style="667" customWidth="1"/>
    <col min="199" max="201" width="6" style="667" customWidth="1"/>
    <col min="202" max="202" width="3.125" style="667" bestFit="1" customWidth="1"/>
    <col min="203" max="203" width="5.125" style="667" customWidth="1"/>
    <col min="204" max="206" width="4.625" style="667" bestFit="1" customWidth="1"/>
    <col min="207" max="207" width="5.125" style="667" customWidth="1"/>
    <col min="208" max="208" width="6" style="667" customWidth="1"/>
    <col min="209" max="209" width="5.125" style="667" customWidth="1"/>
    <col min="210" max="210" width="5.375" style="667" customWidth="1"/>
    <col min="211" max="211" width="2.125" style="667" customWidth="1"/>
    <col min="212" max="212" width="5.125" style="667" customWidth="1"/>
    <col min="213" max="213" width="5.375" style="667" customWidth="1"/>
    <col min="214" max="214" width="2.125" style="667" customWidth="1"/>
    <col min="215" max="215" width="5.125" style="667" customWidth="1"/>
    <col min="216" max="216" width="47.625" style="667" customWidth="1"/>
    <col min="217" max="217" width="6.125" style="667" customWidth="1"/>
    <col min="218" max="226" width="0" style="667" hidden="1" customWidth="1"/>
    <col min="227" max="16384" width="41.125" style="667" hidden="1"/>
  </cols>
  <sheetData>
    <row r="1" spans="1:216" ht="12" customHeight="1" thickTop="1">
      <c r="A1" s="2432" t="s">
        <v>6898</v>
      </c>
      <c r="B1" s="2451"/>
      <c r="C1" s="2326" t="s">
        <v>494</v>
      </c>
      <c r="D1" s="2326" t="s">
        <v>495</v>
      </c>
      <c r="E1" s="2326" t="s">
        <v>893</v>
      </c>
      <c r="F1" s="2326" t="s">
        <v>497</v>
      </c>
      <c r="G1" s="2326" t="s">
        <v>498</v>
      </c>
      <c r="H1" s="2463" t="s">
        <v>894</v>
      </c>
      <c r="I1" s="2300" t="s">
        <v>895</v>
      </c>
      <c r="J1" s="2300"/>
      <c r="K1" s="2454" t="s">
        <v>896</v>
      </c>
      <c r="L1" s="2455"/>
      <c r="M1" s="2456"/>
      <c r="N1" s="2324" t="s">
        <v>502</v>
      </c>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299" t="s">
        <v>897</v>
      </c>
      <c r="AP1" s="2300" t="s">
        <v>531</v>
      </c>
      <c r="AQ1" s="2438" t="s">
        <v>2230</v>
      </c>
      <c r="AR1" s="2439"/>
      <c r="AS1" s="2440"/>
      <c r="AT1" s="2447" t="s">
        <v>504</v>
      </c>
      <c r="AU1" s="2448"/>
      <c r="AV1" s="2448"/>
      <c r="AW1" s="2448"/>
      <c r="AX1" s="2448"/>
      <c r="AY1" s="2448"/>
      <c r="AZ1" s="2448"/>
      <c r="BA1" s="2448"/>
      <c r="BB1" s="2448"/>
      <c r="BC1" s="2448"/>
      <c r="BD1" s="2448"/>
      <c r="BE1" s="2448"/>
      <c r="BF1" s="2448"/>
      <c r="BG1" s="2448"/>
      <c r="BH1" s="2448"/>
      <c r="BI1" s="2448"/>
      <c r="BJ1" s="2448"/>
      <c r="BK1" s="2448"/>
      <c r="BL1" s="2448"/>
      <c r="BM1" s="2448"/>
      <c r="BN1" s="2448"/>
      <c r="BO1" s="2448"/>
      <c r="BP1" s="2448"/>
      <c r="BQ1" s="2448"/>
      <c r="BR1" s="2448"/>
      <c r="BS1" s="2448"/>
      <c r="BT1" s="2448"/>
      <c r="BU1" s="2448"/>
      <c r="BV1" s="2448"/>
      <c r="BW1" s="2448"/>
      <c r="BX1" s="2448"/>
      <c r="BY1" s="2448"/>
      <c r="BZ1" s="2448"/>
      <c r="CA1" s="2448"/>
      <c r="CB1" s="2448"/>
      <c r="CC1" s="2448"/>
      <c r="CD1" s="2448"/>
      <c r="CE1" s="2448"/>
      <c r="CF1" s="2448"/>
      <c r="CG1" s="2448"/>
      <c r="CH1" s="2448"/>
      <c r="CI1" s="2448"/>
      <c r="CJ1" s="2448"/>
      <c r="CK1" s="2448"/>
      <c r="CL1" s="2448"/>
      <c r="CM1" s="2448"/>
      <c r="CN1" s="2448"/>
      <c r="CO1" s="2449"/>
      <c r="CP1" s="2374" t="s">
        <v>505</v>
      </c>
      <c r="CQ1" s="2375"/>
      <c r="CR1" s="2375"/>
      <c r="CS1" s="2375"/>
      <c r="CT1" s="2375"/>
      <c r="CU1" s="2375"/>
      <c r="CV1" s="2375"/>
      <c r="CW1" s="2375"/>
      <c r="CX1" s="2375"/>
      <c r="CY1" s="2375"/>
      <c r="CZ1" s="2375"/>
      <c r="DA1" s="2375"/>
      <c r="DB1" s="2375"/>
      <c r="DC1" s="2375"/>
      <c r="DD1" s="2375"/>
      <c r="DE1" s="2375"/>
      <c r="DF1" s="2375"/>
      <c r="DG1" s="2375"/>
      <c r="DH1" s="2375"/>
      <c r="DI1" s="2375"/>
      <c r="DJ1" s="2375"/>
      <c r="DK1" s="2375"/>
      <c r="DL1" s="2375"/>
      <c r="DM1" s="2375"/>
      <c r="DN1" s="2375"/>
      <c r="DO1" s="2375"/>
      <c r="DP1" s="2375"/>
      <c r="DQ1" s="2375"/>
      <c r="DR1" s="2375"/>
      <c r="DS1" s="2375"/>
      <c r="DT1" s="2375"/>
      <c r="DU1" s="2375"/>
      <c r="DV1" s="2375"/>
      <c r="DW1" s="2375"/>
      <c r="DX1" s="2375"/>
      <c r="DY1" s="2375"/>
      <c r="DZ1" s="2375"/>
      <c r="EA1" s="2375"/>
      <c r="EB1" s="2375"/>
      <c r="EC1" s="2375"/>
      <c r="ED1" s="2375"/>
      <c r="EE1" s="2375"/>
      <c r="EF1" s="2375"/>
      <c r="EG1" s="2375"/>
      <c r="EH1" s="2375"/>
      <c r="EI1" s="2375"/>
      <c r="EJ1" s="2375"/>
      <c r="EK1" s="2375"/>
      <c r="EL1" s="2375"/>
      <c r="EM1" s="2376"/>
      <c r="EN1" s="2422" t="s">
        <v>506</v>
      </c>
      <c r="EO1" s="2423"/>
      <c r="EP1" s="2423"/>
      <c r="EQ1" s="2423"/>
      <c r="ER1" s="2423"/>
      <c r="ES1" s="2423"/>
      <c r="ET1" s="2423"/>
      <c r="EU1" s="2423"/>
      <c r="EV1" s="2423"/>
      <c r="EW1" s="2423"/>
      <c r="EX1" s="2423"/>
      <c r="EY1" s="2423"/>
      <c r="EZ1" s="2423"/>
      <c r="FA1" s="2423"/>
      <c r="FB1" s="2424"/>
      <c r="FC1" s="2406" t="s">
        <v>1821</v>
      </c>
      <c r="FD1" s="2407"/>
      <c r="FE1" s="2407"/>
      <c r="FF1" s="2407"/>
      <c r="FG1" s="2407"/>
      <c r="FH1" s="2407"/>
      <c r="FI1" s="2407"/>
      <c r="FJ1" s="2407"/>
      <c r="FK1" s="2407"/>
      <c r="FL1" s="2407"/>
      <c r="FM1" s="2407"/>
      <c r="FN1" s="2407"/>
      <c r="FO1" s="2407"/>
      <c r="FP1" s="2407"/>
      <c r="FQ1" s="2407"/>
      <c r="FR1" s="2407"/>
      <c r="FS1" s="2407"/>
      <c r="FT1" s="2407"/>
      <c r="FU1" s="2407"/>
      <c r="FV1" s="2407"/>
      <c r="FW1" s="2407"/>
      <c r="FX1" s="2407"/>
      <c r="FY1" s="2407"/>
      <c r="FZ1" s="2407"/>
      <c r="GA1" s="2408"/>
      <c r="GB1" s="2358" t="s">
        <v>2610</v>
      </c>
      <c r="GC1" s="2358"/>
      <c r="GD1" s="2358"/>
      <c r="GE1" s="2358"/>
      <c r="GF1" s="2358"/>
      <c r="GG1" s="2358"/>
      <c r="GH1" s="2576" t="s">
        <v>2069</v>
      </c>
      <c r="GI1" s="2573" t="s">
        <v>1823</v>
      </c>
      <c r="GJ1" s="2573"/>
      <c r="GK1" s="2573"/>
      <c r="GL1" s="2573"/>
      <c r="GM1" s="2573"/>
      <c r="GN1" s="2573"/>
      <c r="GO1" s="2573"/>
      <c r="GP1" s="2573"/>
      <c r="GQ1" s="2573"/>
      <c r="GR1" s="2573"/>
      <c r="GS1" s="2573"/>
      <c r="GT1" s="2573"/>
      <c r="GU1" s="2573"/>
      <c r="GV1" s="2573"/>
      <c r="GW1" s="2573"/>
      <c r="GX1" s="2573"/>
      <c r="GY1" s="2573"/>
      <c r="GZ1" s="2573"/>
      <c r="HA1" s="2639" t="s">
        <v>507</v>
      </c>
      <c r="HB1" s="2640"/>
      <c r="HC1" s="2640"/>
      <c r="HD1" s="2640"/>
      <c r="HE1" s="2640"/>
      <c r="HF1" s="2640"/>
      <c r="HG1" s="2640"/>
      <c r="HH1" s="2641"/>
    </row>
    <row r="2" spans="1:216" ht="12" customHeight="1">
      <c r="A2" s="2433"/>
      <c r="B2" s="2452"/>
      <c r="C2" s="2326"/>
      <c r="D2" s="2326"/>
      <c r="E2" s="2326"/>
      <c r="F2" s="2326"/>
      <c r="G2" s="2326"/>
      <c r="H2" s="2463"/>
      <c r="I2" s="2300"/>
      <c r="J2" s="2300"/>
      <c r="K2" s="2457"/>
      <c r="L2" s="2458"/>
      <c r="M2" s="2459"/>
      <c r="N2" s="2265"/>
      <c r="O2" s="2202"/>
      <c r="P2" s="2202"/>
      <c r="Q2" s="2202"/>
      <c r="R2" s="2202"/>
      <c r="S2" s="2202"/>
      <c r="T2" s="2202"/>
      <c r="U2" s="2202"/>
      <c r="V2" s="2202"/>
      <c r="W2" s="2202"/>
      <c r="X2" s="2202"/>
      <c r="Y2" s="2202"/>
      <c r="Z2" s="2202"/>
      <c r="AA2" s="2202"/>
      <c r="AB2" s="2202"/>
      <c r="AC2" s="2202"/>
      <c r="AD2" s="2202"/>
      <c r="AE2" s="2202"/>
      <c r="AF2" s="2202"/>
      <c r="AG2" s="2202"/>
      <c r="AH2" s="2202"/>
      <c r="AI2" s="2202"/>
      <c r="AJ2" s="2202"/>
      <c r="AK2" s="2202"/>
      <c r="AL2" s="2202"/>
      <c r="AM2" s="2202"/>
      <c r="AN2" s="2202"/>
      <c r="AO2" s="2259"/>
      <c r="AP2" s="2300"/>
      <c r="AQ2" s="2441"/>
      <c r="AR2" s="2442"/>
      <c r="AS2" s="2443"/>
      <c r="AT2" s="2396" t="s">
        <v>509</v>
      </c>
      <c r="AU2" s="2396"/>
      <c r="AV2" s="2396"/>
      <c r="AW2" s="2396"/>
      <c r="AX2" s="668" t="s">
        <v>899</v>
      </c>
      <c r="AY2" s="2361" t="s">
        <v>900</v>
      </c>
      <c r="AZ2" s="2361"/>
      <c r="BA2" s="2361"/>
      <c r="BB2" s="2361" t="s">
        <v>901</v>
      </c>
      <c r="BC2" s="2361"/>
      <c r="BD2" s="2361" t="s">
        <v>902</v>
      </c>
      <c r="BE2" s="2361"/>
      <c r="BF2" s="2361"/>
      <c r="BG2" s="2361"/>
      <c r="BH2" s="2361"/>
      <c r="BI2" s="2361"/>
      <c r="BJ2" s="2361" t="s">
        <v>903</v>
      </c>
      <c r="BK2" s="2361"/>
      <c r="BL2" s="2361"/>
      <c r="BM2" s="2361"/>
      <c r="BN2" s="2450" t="s">
        <v>509</v>
      </c>
      <c r="BO2" s="2450"/>
      <c r="BP2" s="2450"/>
      <c r="BQ2" s="2450"/>
      <c r="BR2" s="668" t="s">
        <v>899</v>
      </c>
      <c r="BS2" s="2447" t="s">
        <v>900</v>
      </c>
      <c r="BT2" s="2448"/>
      <c r="BU2" s="2449"/>
      <c r="BV2" s="2447" t="s">
        <v>901</v>
      </c>
      <c r="BW2" s="2448"/>
      <c r="BX2" s="2447" t="s">
        <v>902</v>
      </c>
      <c r="BY2" s="2448"/>
      <c r="BZ2" s="2448"/>
      <c r="CA2" s="2448"/>
      <c r="CB2" s="2448"/>
      <c r="CC2" s="2449"/>
      <c r="CD2" s="2395" t="s">
        <v>515</v>
      </c>
      <c r="CE2" s="2395"/>
      <c r="CF2" s="2395"/>
      <c r="CG2" s="2395"/>
      <c r="CH2" s="2395"/>
      <c r="CI2" s="2395"/>
      <c r="CJ2" s="2395"/>
      <c r="CK2" s="2395"/>
      <c r="CL2" s="2389" t="s">
        <v>516</v>
      </c>
      <c r="CM2" s="2361" t="s">
        <v>517</v>
      </c>
      <c r="CN2" s="2361"/>
      <c r="CO2" s="2389" t="s">
        <v>518</v>
      </c>
      <c r="CP2" s="2384" t="s">
        <v>509</v>
      </c>
      <c r="CQ2" s="2384"/>
      <c r="CR2" s="2384"/>
      <c r="CS2" s="2384"/>
      <c r="CT2" s="669" t="s">
        <v>899</v>
      </c>
      <c r="CU2" s="2372" t="s">
        <v>900</v>
      </c>
      <c r="CV2" s="2372"/>
      <c r="CW2" s="2372"/>
      <c r="CX2" s="2372" t="s">
        <v>901</v>
      </c>
      <c r="CY2" s="2372"/>
      <c r="CZ2" s="2372" t="s">
        <v>902</v>
      </c>
      <c r="DA2" s="2372"/>
      <c r="DB2" s="2372"/>
      <c r="DC2" s="2372"/>
      <c r="DD2" s="2372"/>
      <c r="DE2" s="2372"/>
      <c r="DF2" s="2372" t="s">
        <v>903</v>
      </c>
      <c r="DG2" s="2372"/>
      <c r="DH2" s="2372"/>
      <c r="DI2" s="2372"/>
      <c r="DJ2" s="2384" t="s">
        <v>509</v>
      </c>
      <c r="DK2" s="2384"/>
      <c r="DL2" s="2384"/>
      <c r="DM2" s="2384"/>
      <c r="DN2" s="2374" t="s">
        <v>899</v>
      </c>
      <c r="DO2" s="2376"/>
      <c r="DP2" s="2372" t="s">
        <v>900</v>
      </c>
      <c r="DQ2" s="2372"/>
      <c r="DR2" s="2372"/>
      <c r="DS2" s="2427" t="s">
        <v>1635</v>
      </c>
      <c r="DT2" s="2428"/>
      <c r="DU2" s="2374" t="s">
        <v>902</v>
      </c>
      <c r="DV2" s="2375"/>
      <c r="DW2" s="2375"/>
      <c r="DX2" s="2375"/>
      <c r="DY2" s="2375"/>
      <c r="DZ2" s="2375"/>
      <c r="EA2" s="2376"/>
      <c r="EB2" s="2363" t="s">
        <v>515</v>
      </c>
      <c r="EC2" s="2363"/>
      <c r="ED2" s="2363"/>
      <c r="EE2" s="2363"/>
      <c r="EF2" s="2363"/>
      <c r="EG2" s="2363"/>
      <c r="EH2" s="2363"/>
      <c r="EI2" s="2363"/>
      <c r="EJ2" s="2377" t="s">
        <v>516</v>
      </c>
      <c r="EK2" s="2372" t="s">
        <v>517</v>
      </c>
      <c r="EL2" s="2372"/>
      <c r="EM2" s="2648" t="s">
        <v>518</v>
      </c>
      <c r="EN2" s="2364" t="s">
        <v>509</v>
      </c>
      <c r="EO2" s="2364"/>
      <c r="EP2" s="2364"/>
      <c r="EQ2" s="2364"/>
      <c r="ER2" s="2425" t="s">
        <v>1634</v>
      </c>
      <c r="ES2" s="2425" t="s">
        <v>1635</v>
      </c>
      <c r="ET2" s="2425" t="s">
        <v>1636</v>
      </c>
      <c r="EU2" s="2425" t="s">
        <v>1637</v>
      </c>
      <c r="EV2" s="2365" t="s">
        <v>515</v>
      </c>
      <c r="EW2" s="2365"/>
      <c r="EX2" s="2365"/>
      <c r="EY2" s="2365"/>
      <c r="EZ2" s="2425" t="s">
        <v>516</v>
      </c>
      <c r="FA2" s="2409" t="s">
        <v>517</v>
      </c>
      <c r="FB2" s="2429" t="s">
        <v>518</v>
      </c>
      <c r="FC2" s="2366" t="s">
        <v>1824</v>
      </c>
      <c r="FD2" s="2367"/>
      <c r="FE2" s="2367"/>
      <c r="FF2" s="2406" t="s">
        <v>532</v>
      </c>
      <c r="FG2" s="2407"/>
      <c r="FH2" s="2407"/>
      <c r="FI2" s="2407"/>
      <c r="FJ2" s="2407"/>
      <c r="FK2" s="2407"/>
      <c r="FL2" s="2407"/>
      <c r="FM2" s="2407"/>
      <c r="FN2" s="2408"/>
      <c r="FO2" s="2366" t="s">
        <v>1824</v>
      </c>
      <c r="FP2" s="2367"/>
      <c r="FQ2" s="2367"/>
      <c r="FR2" s="2406" t="s">
        <v>51</v>
      </c>
      <c r="FS2" s="2407"/>
      <c r="FT2" s="2407"/>
      <c r="FU2" s="2407"/>
      <c r="FV2" s="2407"/>
      <c r="FW2" s="2407"/>
      <c r="FX2" s="2407"/>
      <c r="FY2" s="2407"/>
      <c r="FZ2" s="2408"/>
      <c r="GA2" s="2355" t="s">
        <v>518</v>
      </c>
      <c r="GB2" s="2358" t="s">
        <v>2611</v>
      </c>
      <c r="GC2" s="2358"/>
      <c r="GD2" s="2358"/>
      <c r="GE2" s="2358" t="s">
        <v>2612</v>
      </c>
      <c r="GF2" s="2358"/>
      <c r="GG2" s="2358"/>
      <c r="GH2" s="2577"/>
      <c r="GI2" s="2629" t="s">
        <v>564</v>
      </c>
      <c r="GJ2" s="2629" t="s">
        <v>562</v>
      </c>
      <c r="GK2" s="2573" t="s">
        <v>1825</v>
      </c>
      <c r="GL2" s="2573"/>
      <c r="GM2" s="2573" t="s">
        <v>1826</v>
      </c>
      <c r="GN2" s="2573"/>
      <c r="GO2" s="2573"/>
      <c r="GP2" s="2573"/>
      <c r="GQ2" s="2573"/>
      <c r="GR2" s="2573"/>
      <c r="GS2" s="2573"/>
      <c r="GT2" s="2573"/>
      <c r="GU2" s="2573"/>
      <c r="GV2" s="2573"/>
      <c r="GW2" s="2573"/>
      <c r="GX2" s="2573"/>
      <c r="GY2" s="2573"/>
      <c r="GZ2" s="2573"/>
      <c r="HA2" s="2642"/>
      <c r="HB2" s="2643"/>
      <c r="HC2" s="2643"/>
      <c r="HD2" s="2643"/>
      <c r="HE2" s="2643"/>
      <c r="HF2" s="2643"/>
      <c r="HG2" s="2643"/>
      <c r="HH2" s="2644"/>
    </row>
    <row r="3" spans="1:216" ht="12" customHeight="1" thickBot="1">
      <c r="A3" s="2434"/>
      <c r="B3" s="2452"/>
      <c r="C3" s="2326"/>
      <c r="D3" s="2326"/>
      <c r="E3" s="2326"/>
      <c r="F3" s="2326"/>
      <c r="G3" s="2326"/>
      <c r="H3" s="2463"/>
      <c r="I3" s="2300"/>
      <c r="J3" s="2300"/>
      <c r="K3" s="2457"/>
      <c r="L3" s="2458"/>
      <c r="M3" s="2459"/>
      <c r="N3" s="2259" t="s">
        <v>2483</v>
      </c>
      <c r="O3" s="2261" t="s">
        <v>1827</v>
      </c>
      <c r="P3" s="2261" t="s">
        <v>1828</v>
      </c>
      <c r="Q3" s="2263" t="s">
        <v>2484</v>
      </c>
      <c r="R3" s="2264"/>
      <c r="S3" s="2266" t="s">
        <v>2485</v>
      </c>
      <c r="T3" s="2266" t="s">
        <v>2486</v>
      </c>
      <c r="U3" s="2464" t="s">
        <v>2487</v>
      </c>
      <c r="V3" s="2465"/>
      <c r="W3" s="2268" t="s">
        <v>2488</v>
      </c>
      <c r="X3" s="2269"/>
      <c r="Y3" s="2265" t="s">
        <v>2489</v>
      </c>
      <c r="Z3" s="2202"/>
      <c r="AA3" s="2202"/>
      <c r="AB3" s="2202"/>
      <c r="AC3" s="2202"/>
      <c r="AD3" s="2202"/>
      <c r="AE3" s="2202"/>
      <c r="AF3" s="2203"/>
      <c r="AG3" s="2265" t="s">
        <v>2490</v>
      </c>
      <c r="AH3" s="2202"/>
      <c r="AI3" s="2202"/>
      <c r="AJ3" s="2202"/>
      <c r="AK3" s="2202"/>
      <c r="AL3" s="2202"/>
      <c r="AM3" s="2202"/>
      <c r="AN3" s="2203"/>
      <c r="AO3" s="2259"/>
      <c r="AP3" s="2300"/>
      <c r="AQ3" s="2441"/>
      <c r="AR3" s="2442"/>
      <c r="AS3" s="2443"/>
      <c r="AT3" s="2396" t="s">
        <v>532</v>
      </c>
      <c r="AU3" s="2396"/>
      <c r="AV3" s="2396"/>
      <c r="AW3" s="2396"/>
      <c r="AX3" s="2397" t="s">
        <v>912</v>
      </c>
      <c r="AY3" s="2399" t="s">
        <v>913</v>
      </c>
      <c r="AZ3" s="2401" t="s">
        <v>1638</v>
      </c>
      <c r="BA3" s="2401" t="s">
        <v>1833</v>
      </c>
      <c r="BB3" s="2401" t="s">
        <v>916</v>
      </c>
      <c r="BC3" s="2401" t="s">
        <v>1635</v>
      </c>
      <c r="BD3" s="2415" t="s">
        <v>1640</v>
      </c>
      <c r="BE3" s="2415"/>
      <c r="BF3" s="2361" t="s">
        <v>539</v>
      </c>
      <c r="BG3" s="2361"/>
      <c r="BH3" s="2361" t="s">
        <v>540</v>
      </c>
      <c r="BI3" s="2361"/>
      <c r="BJ3" s="2402" t="s">
        <v>1834</v>
      </c>
      <c r="BK3" s="2402"/>
      <c r="BL3" s="2403" t="s">
        <v>1835</v>
      </c>
      <c r="BM3" s="2403"/>
      <c r="BN3" s="2450" t="s">
        <v>911</v>
      </c>
      <c r="BO3" s="2450"/>
      <c r="BP3" s="2450"/>
      <c r="BQ3" s="2450"/>
      <c r="BR3" s="2404" t="s">
        <v>912</v>
      </c>
      <c r="BS3" s="2401" t="s">
        <v>913</v>
      </c>
      <c r="BT3" s="2401" t="s">
        <v>1638</v>
      </c>
      <c r="BU3" s="2401" t="s">
        <v>1833</v>
      </c>
      <c r="BV3" s="2401" t="s">
        <v>1493</v>
      </c>
      <c r="BW3" s="2401" t="s">
        <v>1635</v>
      </c>
      <c r="BX3" s="2416" t="s">
        <v>1640</v>
      </c>
      <c r="BY3" s="2417"/>
      <c r="BZ3" s="2420" t="s">
        <v>539</v>
      </c>
      <c r="CA3" s="2420"/>
      <c r="CB3" s="2361" t="s">
        <v>540</v>
      </c>
      <c r="CC3" s="2361"/>
      <c r="CD3" s="2395" t="s">
        <v>544</v>
      </c>
      <c r="CE3" s="2395"/>
      <c r="CF3" s="2395"/>
      <c r="CG3" s="2395"/>
      <c r="CH3" s="2395" t="s">
        <v>545</v>
      </c>
      <c r="CI3" s="2395"/>
      <c r="CJ3" s="2395"/>
      <c r="CK3" s="2395"/>
      <c r="CL3" s="2390"/>
      <c r="CM3" s="2361"/>
      <c r="CN3" s="2361"/>
      <c r="CO3" s="2390"/>
      <c r="CP3" s="2384" t="s">
        <v>532</v>
      </c>
      <c r="CQ3" s="2384"/>
      <c r="CR3" s="2384"/>
      <c r="CS3" s="2384"/>
      <c r="CT3" s="2372" t="s">
        <v>912</v>
      </c>
      <c r="CU3" s="2377" t="s">
        <v>913</v>
      </c>
      <c r="CV3" s="2377" t="s">
        <v>1638</v>
      </c>
      <c r="CW3" s="2377" t="s">
        <v>1833</v>
      </c>
      <c r="CX3" s="2377" t="s">
        <v>1493</v>
      </c>
      <c r="CY3" s="2377" t="s">
        <v>1635</v>
      </c>
      <c r="CZ3" s="2377" t="s">
        <v>1640</v>
      </c>
      <c r="DA3" s="2377"/>
      <c r="DB3" s="2372" t="s">
        <v>539</v>
      </c>
      <c r="DC3" s="2372"/>
      <c r="DD3" s="2372" t="s">
        <v>540</v>
      </c>
      <c r="DE3" s="2372"/>
      <c r="DF3" s="2377" t="s">
        <v>1834</v>
      </c>
      <c r="DG3" s="2377"/>
      <c r="DH3" s="2377" t="s">
        <v>1836</v>
      </c>
      <c r="DI3" s="2377"/>
      <c r="DJ3" s="2384" t="s">
        <v>1837</v>
      </c>
      <c r="DK3" s="2384"/>
      <c r="DL3" s="2384"/>
      <c r="DM3" s="2384"/>
      <c r="DN3" s="2385" t="s">
        <v>1838</v>
      </c>
      <c r="DO3" s="2372" t="s">
        <v>912</v>
      </c>
      <c r="DP3" s="2377" t="s">
        <v>913</v>
      </c>
      <c r="DQ3" s="2377" t="s">
        <v>1638</v>
      </c>
      <c r="DR3" s="2377" t="s">
        <v>1833</v>
      </c>
      <c r="DS3" s="2377" t="s">
        <v>1493</v>
      </c>
      <c r="DT3" s="2377" t="s">
        <v>1635</v>
      </c>
      <c r="DU3" s="2378" t="s">
        <v>1839</v>
      </c>
      <c r="DV3" s="2377" t="s">
        <v>1640</v>
      </c>
      <c r="DW3" s="2377"/>
      <c r="DX3" s="2372" t="s">
        <v>539</v>
      </c>
      <c r="DY3" s="2372"/>
      <c r="DZ3" s="2372" t="s">
        <v>540</v>
      </c>
      <c r="EA3" s="2372"/>
      <c r="EB3" s="2363" t="s">
        <v>544</v>
      </c>
      <c r="EC3" s="2363"/>
      <c r="ED3" s="2363"/>
      <c r="EE3" s="2363"/>
      <c r="EF3" s="2363" t="s">
        <v>545</v>
      </c>
      <c r="EG3" s="2363"/>
      <c r="EH3" s="2363"/>
      <c r="EI3" s="2363"/>
      <c r="EJ3" s="2377"/>
      <c r="EK3" s="2372"/>
      <c r="EL3" s="2372"/>
      <c r="EM3" s="2648"/>
      <c r="EN3" s="2364" t="s">
        <v>532</v>
      </c>
      <c r="EO3" s="2364"/>
      <c r="EP3" s="2364"/>
      <c r="EQ3" s="2364"/>
      <c r="ER3" s="2425"/>
      <c r="ES3" s="2425"/>
      <c r="ET3" s="2425"/>
      <c r="EU3" s="2425"/>
      <c r="EV3" s="2365" t="s">
        <v>921</v>
      </c>
      <c r="EW3" s="2365"/>
      <c r="EX3" s="2365"/>
      <c r="EY3" s="2365"/>
      <c r="EZ3" s="2425"/>
      <c r="FA3" s="2409"/>
      <c r="FB3" s="2430"/>
      <c r="FC3" s="2366" t="s">
        <v>1840</v>
      </c>
      <c r="FD3" s="2367"/>
      <c r="FE3" s="2368"/>
      <c r="FF3" s="670"/>
      <c r="FG3" s="2369" t="s">
        <v>1841</v>
      </c>
      <c r="FH3" s="2370"/>
      <c r="FI3" s="2370"/>
      <c r="FJ3" s="2371"/>
      <c r="FK3" s="2369" t="s">
        <v>1842</v>
      </c>
      <c r="FL3" s="2370"/>
      <c r="FM3" s="2370"/>
      <c r="FN3" s="2371"/>
      <c r="FO3" s="2366" t="s">
        <v>1843</v>
      </c>
      <c r="FP3" s="2367"/>
      <c r="FQ3" s="2368"/>
      <c r="FR3" s="670"/>
      <c r="FS3" s="2369" t="s">
        <v>1841</v>
      </c>
      <c r="FT3" s="2370"/>
      <c r="FU3" s="2370"/>
      <c r="FV3" s="2371"/>
      <c r="FW3" s="2369" t="s">
        <v>1842</v>
      </c>
      <c r="FX3" s="2370"/>
      <c r="FY3" s="2370"/>
      <c r="FZ3" s="2371"/>
      <c r="GA3" s="2356"/>
      <c r="GB3" s="2358"/>
      <c r="GC3" s="2358"/>
      <c r="GD3" s="2358"/>
      <c r="GE3" s="2358"/>
      <c r="GF3" s="2358"/>
      <c r="GG3" s="2358"/>
      <c r="GH3" s="2577"/>
      <c r="GI3" s="2629"/>
      <c r="GJ3" s="2629"/>
      <c r="GK3" s="2573"/>
      <c r="GL3" s="2573"/>
      <c r="GM3" s="2573" t="s">
        <v>51</v>
      </c>
      <c r="GN3" s="2573"/>
      <c r="GO3" s="2573"/>
      <c r="GP3" s="2573"/>
      <c r="GQ3" s="2573"/>
      <c r="GR3" s="2573"/>
      <c r="GS3" s="2573"/>
      <c r="GT3" s="2573" t="s">
        <v>1844</v>
      </c>
      <c r="GU3" s="2573"/>
      <c r="GV3" s="2573"/>
      <c r="GW3" s="2573"/>
      <c r="GX3" s="2573"/>
      <c r="GY3" s="2573"/>
      <c r="GZ3" s="2573"/>
      <c r="HA3" s="2645"/>
      <c r="HB3" s="2646"/>
      <c r="HC3" s="2646"/>
      <c r="HD3" s="2646"/>
      <c r="HE3" s="2646"/>
      <c r="HF3" s="2646"/>
      <c r="HG3" s="2646"/>
      <c r="HH3" s="2647"/>
    </row>
    <row r="4" spans="1:216" ht="13.5" customHeight="1" thickTop="1">
      <c r="A4" s="2297" t="s">
        <v>1490</v>
      </c>
      <c r="B4" s="2452"/>
      <c r="C4" s="2326"/>
      <c r="D4" s="2326"/>
      <c r="E4" s="2326"/>
      <c r="F4" s="2326"/>
      <c r="G4" s="2326"/>
      <c r="H4" s="2463"/>
      <c r="I4" s="2300"/>
      <c r="J4" s="2300"/>
      <c r="K4" s="2460"/>
      <c r="L4" s="2461"/>
      <c r="M4" s="2462"/>
      <c r="N4" s="2259"/>
      <c r="O4" s="2261"/>
      <c r="P4" s="2261"/>
      <c r="Q4" s="2265"/>
      <c r="R4" s="2203"/>
      <c r="S4" s="2266"/>
      <c r="T4" s="2266"/>
      <c r="U4" s="2466"/>
      <c r="V4" s="2467"/>
      <c r="W4" s="2270"/>
      <c r="X4" s="2271"/>
      <c r="Y4" s="2199" t="s">
        <v>1845</v>
      </c>
      <c r="Z4" s="2200"/>
      <c r="AA4" s="2199" t="s">
        <v>1846</v>
      </c>
      <c r="AB4" s="2201"/>
      <c r="AC4" s="2200"/>
      <c r="AD4" s="2202" t="s">
        <v>1847</v>
      </c>
      <c r="AE4" s="2202"/>
      <c r="AF4" s="2203"/>
      <c r="AG4" s="2199" t="s">
        <v>1845</v>
      </c>
      <c r="AH4" s="2200"/>
      <c r="AI4" s="2199" t="s">
        <v>1846</v>
      </c>
      <c r="AJ4" s="2201"/>
      <c r="AK4" s="2200"/>
      <c r="AL4" s="2199" t="s">
        <v>1847</v>
      </c>
      <c r="AM4" s="2201"/>
      <c r="AN4" s="2200"/>
      <c r="AO4" s="2259"/>
      <c r="AP4" s="2300"/>
      <c r="AQ4" s="2444"/>
      <c r="AR4" s="2445"/>
      <c r="AS4" s="2446"/>
      <c r="AT4" s="2396"/>
      <c r="AU4" s="2396"/>
      <c r="AV4" s="2396"/>
      <c r="AW4" s="2396"/>
      <c r="AX4" s="2398"/>
      <c r="AY4" s="2400"/>
      <c r="AZ4" s="2399"/>
      <c r="BA4" s="2399"/>
      <c r="BB4" s="2399"/>
      <c r="BC4" s="2399"/>
      <c r="BD4" s="2415"/>
      <c r="BE4" s="2415"/>
      <c r="BF4" s="2361"/>
      <c r="BG4" s="2361"/>
      <c r="BH4" s="2361"/>
      <c r="BI4" s="2361"/>
      <c r="BJ4" s="2402"/>
      <c r="BK4" s="2402"/>
      <c r="BL4" s="2403"/>
      <c r="BM4" s="2403"/>
      <c r="BN4" s="2450"/>
      <c r="BO4" s="2450"/>
      <c r="BP4" s="2450"/>
      <c r="BQ4" s="2450"/>
      <c r="BR4" s="2405"/>
      <c r="BS4" s="2399"/>
      <c r="BT4" s="2399"/>
      <c r="BU4" s="2399"/>
      <c r="BV4" s="2399"/>
      <c r="BW4" s="2399"/>
      <c r="BX4" s="2418"/>
      <c r="BY4" s="2419"/>
      <c r="BZ4" s="2420"/>
      <c r="CA4" s="2420"/>
      <c r="CB4" s="2361"/>
      <c r="CC4" s="2361"/>
      <c r="CD4" s="2361" t="s">
        <v>556</v>
      </c>
      <c r="CE4" s="2361"/>
      <c r="CF4" s="2361" t="s">
        <v>1848</v>
      </c>
      <c r="CG4" s="2361"/>
      <c r="CH4" s="2361" t="s">
        <v>556</v>
      </c>
      <c r="CI4" s="2361"/>
      <c r="CJ4" s="2361" t="s">
        <v>1848</v>
      </c>
      <c r="CK4" s="2361"/>
      <c r="CL4" s="2390"/>
      <c r="CM4" s="2361"/>
      <c r="CN4" s="2361"/>
      <c r="CO4" s="2390"/>
      <c r="CP4" s="2384"/>
      <c r="CQ4" s="2384"/>
      <c r="CR4" s="2384"/>
      <c r="CS4" s="2384"/>
      <c r="CT4" s="2372"/>
      <c r="CU4" s="2377"/>
      <c r="CV4" s="2377"/>
      <c r="CW4" s="2377"/>
      <c r="CX4" s="2377"/>
      <c r="CY4" s="2377"/>
      <c r="CZ4" s="2377"/>
      <c r="DA4" s="2377"/>
      <c r="DB4" s="2372"/>
      <c r="DC4" s="2372"/>
      <c r="DD4" s="2372"/>
      <c r="DE4" s="2372"/>
      <c r="DF4" s="2377"/>
      <c r="DG4" s="2377"/>
      <c r="DH4" s="2377"/>
      <c r="DI4" s="2377"/>
      <c r="DJ4" s="2384"/>
      <c r="DK4" s="2384"/>
      <c r="DL4" s="2384"/>
      <c r="DM4" s="2384"/>
      <c r="DN4" s="2386"/>
      <c r="DO4" s="2388"/>
      <c r="DP4" s="2378"/>
      <c r="DQ4" s="2378"/>
      <c r="DR4" s="2378"/>
      <c r="DS4" s="2378"/>
      <c r="DT4" s="2378"/>
      <c r="DU4" s="2382"/>
      <c r="DV4" s="2377"/>
      <c r="DW4" s="2377"/>
      <c r="DX4" s="2372"/>
      <c r="DY4" s="2372"/>
      <c r="DZ4" s="2372"/>
      <c r="EA4" s="2372"/>
      <c r="EB4" s="2372" t="s">
        <v>556</v>
      </c>
      <c r="EC4" s="2372"/>
      <c r="ED4" s="2373" t="s">
        <v>1848</v>
      </c>
      <c r="EE4" s="2373"/>
      <c r="EF4" s="2372" t="s">
        <v>556</v>
      </c>
      <c r="EG4" s="2372"/>
      <c r="EH4" s="2373" t="s">
        <v>1848</v>
      </c>
      <c r="EI4" s="2373"/>
      <c r="EJ4" s="2377"/>
      <c r="EK4" s="2372"/>
      <c r="EL4" s="2372"/>
      <c r="EM4" s="2648"/>
      <c r="EN4" s="2364"/>
      <c r="EO4" s="2364"/>
      <c r="EP4" s="2364"/>
      <c r="EQ4" s="2364"/>
      <c r="ER4" s="2426"/>
      <c r="ES4" s="2426"/>
      <c r="ET4" s="2426"/>
      <c r="EU4" s="2426"/>
      <c r="EV4" s="2409" t="s">
        <v>556</v>
      </c>
      <c r="EW4" s="2409"/>
      <c r="EX4" s="2409" t="s">
        <v>1848</v>
      </c>
      <c r="EY4" s="2409"/>
      <c r="EZ4" s="2425"/>
      <c r="FA4" s="2409"/>
      <c r="FB4" s="2430"/>
      <c r="FC4" s="2350" t="s">
        <v>1849</v>
      </c>
      <c r="FD4" s="2350" t="s">
        <v>2240</v>
      </c>
      <c r="FE4" s="2350" t="s">
        <v>1850</v>
      </c>
      <c r="FF4" s="670" t="s">
        <v>1851</v>
      </c>
      <c r="FG4" s="999" t="s">
        <v>913</v>
      </c>
      <c r="FH4" s="999" t="s">
        <v>1852</v>
      </c>
      <c r="FI4" s="2352" t="s">
        <v>1853</v>
      </c>
      <c r="FJ4" s="2352" t="s">
        <v>1854</v>
      </c>
      <c r="FK4" s="999" t="s">
        <v>913</v>
      </c>
      <c r="FL4" s="999" t="s">
        <v>1852</v>
      </c>
      <c r="FM4" s="2352" t="s">
        <v>1853</v>
      </c>
      <c r="FN4" s="2352" t="s">
        <v>1854</v>
      </c>
      <c r="FO4" s="2350" t="s">
        <v>1849</v>
      </c>
      <c r="FP4" s="2350" t="s">
        <v>2240</v>
      </c>
      <c r="FQ4" s="2350" t="s">
        <v>1850</v>
      </c>
      <c r="FR4" s="670" t="s">
        <v>1851</v>
      </c>
      <c r="FS4" s="993" t="s">
        <v>913</v>
      </c>
      <c r="FT4" s="993" t="s">
        <v>1852</v>
      </c>
      <c r="FU4" s="2352" t="s">
        <v>1853</v>
      </c>
      <c r="FV4" s="2352" t="s">
        <v>1854</v>
      </c>
      <c r="FW4" s="993" t="s">
        <v>913</v>
      </c>
      <c r="FX4" s="993" t="s">
        <v>1852</v>
      </c>
      <c r="FY4" s="2352" t="s">
        <v>1853</v>
      </c>
      <c r="FZ4" s="2352" t="s">
        <v>1854</v>
      </c>
      <c r="GA4" s="2356"/>
      <c r="GB4" s="2358"/>
      <c r="GC4" s="2358"/>
      <c r="GD4" s="2358"/>
      <c r="GE4" s="2358"/>
      <c r="GF4" s="2358"/>
      <c r="GG4" s="2358"/>
      <c r="GH4" s="2577"/>
      <c r="GI4" s="2629"/>
      <c r="GJ4" s="2629"/>
      <c r="GK4" s="2573" t="s">
        <v>51</v>
      </c>
      <c r="GL4" s="2573" t="s">
        <v>1844</v>
      </c>
      <c r="GM4" s="2573" t="s">
        <v>1855</v>
      </c>
      <c r="GN4" s="2573"/>
      <c r="GO4" s="2573"/>
      <c r="GP4" s="2573" t="s">
        <v>1856</v>
      </c>
      <c r="GQ4" s="2573"/>
      <c r="GR4" s="2573"/>
      <c r="GS4" s="2573"/>
      <c r="GT4" s="2573" t="s">
        <v>1855</v>
      </c>
      <c r="GU4" s="2573"/>
      <c r="GV4" s="2573"/>
      <c r="GW4" s="2573" t="s">
        <v>1856</v>
      </c>
      <c r="GX4" s="2573"/>
      <c r="GY4" s="2573"/>
      <c r="GZ4" s="2573"/>
      <c r="HA4" s="2602" t="s">
        <v>1857</v>
      </c>
      <c r="HB4" s="2605" t="s">
        <v>922</v>
      </c>
      <c r="HC4" s="2606"/>
      <c r="HD4" s="2607"/>
      <c r="HE4" s="2605" t="s">
        <v>923</v>
      </c>
      <c r="HF4" s="2606"/>
      <c r="HG4" s="2607"/>
      <c r="HH4" s="2602" t="s">
        <v>518</v>
      </c>
    </row>
    <row r="5" spans="1:216" ht="24" customHeight="1">
      <c r="A5" s="2298"/>
      <c r="B5" s="2453"/>
      <c r="C5" s="2326"/>
      <c r="D5" s="2326"/>
      <c r="E5" s="2326"/>
      <c r="F5" s="2326"/>
      <c r="G5" s="2326"/>
      <c r="H5" s="2463"/>
      <c r="I5" s="2300"/>
      <c r="J5" s="2300"/>
      <c r="K5" s="398" t="s">
        <v>1858</v>
      </c>
      <c r="L5" s="398" t="s">
        <v>1859</v>
      </c>
      <c r="M5" s="398" t="s">
        <v>525</v>
      </c>
      <c r="N5" s="2260"/>
      <c r="O5" s="2262"/>
      <c r="P5" s="2262"/>
      <c r="Q5" s="671" t="s">
        <v>532</v>
      </c>
      <c r="R5" s="671" t="s">
        <v>51</v>
      </c>
      <c r="S5" s="2267"/>
      <c r="T5" s="2267"/>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60"/>
      <c r="AP5" s="2300"/>
      <c r="AQ5" s="675" t="s">
        <v>561</v>
      </c>
      <c r="AR5" s="675" t="s">
        <v>562</v>
      </c>
      <c r="AS5" s="676" t="s">
        <v>563</v>
      </c>
      <c r="AT5" s="677" t="s">
        <v>564</v>
      </c>
      <c r="AU5" s="677" t="s">
        <v>562</v>
      </c>
      <c r="AV5" s="677" t="s">
        <v>563</v>
      </c>
      <c r="AW5" s="832"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832"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91"/>
      <c r="CM5" s="668" t="s">
        <v>558</v>
      </c>
      <c r="CN5" s="668" t="s">
        <v>51</v>
      </c>
      <c r="CO5" s="2391"/>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69" t="s">
        <v>937</v>
      </c>
      <c r="DC5" s="669" t="s">
        <v>938</v>
      </c>
      <c r="DD5" s="669" t="s">
        <v>937</v>
      </c>
      <c r="DE5" s="669" t="s">
        <v>938</v>
      </c>
      <c r="DF5" s="682" t="s">
        <v>1642</v>
      </c>
      <c r="DG5" s="682" t="s">
        <v>1643</v>
      </c>
      <c r="DH5" s="682" t="s">
        <v>1642</v>
      </c>
      <c r="DI5" s="682" t="s">
        <v>1643</v>
      </c>
      <c r="DJ5" s="681" t="s">
        <v>564</v>
      </c>
      <c r="DK5" s="681" t="s">
        <v>562</v>
      </c>
      <c r="DL5" s="681" t="s">
        <v>563</v>
      </c>
      <c r="DM5" s="681" t="s">
        <v>928</v>
      </c>
      <c r="DN5" s="2387"/>
      <c r="DO5" s="683" t="s">
        <v>944</v>
      </c>
      <c r="DP5" s="683" t="s">
        <v>945</v>
      </c>
      <c r="DQ5" s="683" t="s">
        <v>945</v>
      </c>
      <c r="DR5" s="683" t="s">
        <v>946</v>
      </c>
      <c r="DS5" s="684" t="s">
        <v>1867</v>
      </c>
      <c r="DT5" s="683" t="s">
        <v>947</v>
      </c>
      <c r="DU5" s="2383"/>
      <c r="DV5" s="669" t="s">
        <v>935</v>
      </c>
      <c r="DW5" s="669" t="s">
        <v>936</v>
      </c>
      <c r="DX5" s="682" t="s">
        <v>937</v>
      </c>
      <c r="DY5" s="682" t="s">
        <v>938</v>
      </c>
      <c r="DZ5" s="682" t="s">
        <v>937</v>
      </c>
      <c r="EA5" s="682" t="s">
        <v>938</v>
      </c>
      <c r="EB5" s="669" t="s">
        <v>565</v>
      </c>
      <c r="EC5" s="669" t="s">
        <v>566</v>
      </c>
      <c r="ED5" s="669" t="s">
        <v>565</v>
      </c>
      <c r="EE5" s="669" t="s">
        <v>566</v>
      </c>
      <c r="EF5" s="669" t="s">
        <v>565</v>
      </c>
      <c r="EG5" s="669" t="s">
        <v>566</v>
      </c>
      <c r="EH5" s="669" t="s">
        <v>565</v>
      </c>
      <c r="EI5" s="669" t="s">
        <v>566</v>
      </c>
      <c r="EJ5" s="2377"/>
      <c r="EK5" s="669" t="s">
        <v>558</v>
      </c>
      <c r="EL5" s="669" t="s">
        <v>51</v>
      </c>
      <c r="EM5" s="2648"/>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25"/>
      <c r="FA5" s="687" t="s">
        <v>51</v>
      </c>
      <c r="FB5" s="2431"/>
      <c r="FC5" s="2351"/>
      <c r="FD5" s="2351"/>
      <c r="FE5" s="2351"/>
      <c r="FF5" s="688" t="s">
        <v>1869</v>
      </c>
      <c r="FG5" s="688" t="s">
        <v>1870</v>
      </c>
      <c r="FH5" s="688" t="s">
        <v>1870</v>
      </c>
      <c r="FI5" s="2353"/>
      <c r="FJ5" s="2353"/>
      <c r="FK5" s="688" t="s">
        <v>1870</v>
      </c>
      <c r="FL5" s="688" t="s">
        <v>1870</v>
      </c>
      <c r="FM5" s="2353"/>
      <c r="FN5" s="2353"/>
      <c r="FO5" s="2351"/>
      <c r="FP5" s="2351"/>
      <c r="FQ5" s="2351"/>
      <c r="FR5" s="688" t="s">
        <v>1869</v>
      </c>
      <c r="FS5" s="688" t="s">
        <v>1870</v>
      </c>
      <c r="FT5" s="688" t="s">
        <v>1870</v>
      </c>
      <c r="FU5" s="2353"/>
      <c r="FV5" s="2353"/>
      <c r="FW5" s="688" t="s">
        <v>1870</v>
      </c>
      <c r="FX5" s="688" t="s">
        <v>1870</v>
      </c>
      <c r="FY5" s="2353"/>
      <c r="FZ5" s="2353"/>
      <c r="GA5" s="2357"/>
      <c r="GB5" s="689" t="s">
        <v>2613</v>
      </c>
      <c r="GC5" s="689" t="s">
        <v>2614</v>
      </c>
      <c r="GD5" s="738" t="s">
        <v>2615</v>
      </c>
      <c r="GE5" s="689" t="s">
        <v>2613</v>
      </c>
      <c r="GF5" s="689" t="s">
        <v>2614</v>
      </c>
      <c r="GG5" s="738" t="s">
        <v>2615</v>
      </c>
      <c r="GH5" s="2578"/>
      <c r="GI5" s="2629"/>
      <c r="GJ5" s="2629"/>
      <c r="GK5" s="2573"/>
      <c r="GL5" s="2573"/>
      <c r="GM5" s="691" t="s">
        <v>1871</v>
      </c>
      <c r="GN5" s="692" t="s">
        <v>1872</v>
      </c>
      <c r="GO5" s="692" t="s">
        <v>2241</v>
      </c>
      <c r="GP5" s="691" t="s">
        <v>1873</v>
      </c>
      <c r="GQ5" s="691" t="s">
        <v>1874</v>
      </c>
      <c r="GR5" s="692" t="s">
        <v>1872</v>
      </c>
      <c r="GS5" s="691" t="s">
        <v>2241</v>
      </c>
      <c r="GT5" s="691" t="s">
        <v>1871</v>
      </c>
      <c r="GU5" s="692" t="s">
        <v>1872</v>
      </c>
      <c r="GV5" s="691" t="s">
        <v>2241</v>
      </c>
      <c r="GW5" s="691" t="s">
        <v>1873</v>
      </c>
      <c r="GX5" s="691" t="s">
        <v>1874</v>
      </c>
      <c r="GY5" s="692" t="s">
        <v>1872</v>
      </c>
      <c r="GZ5" s="691" t="s">
        <v>2241</v>
      </c>
      <c r="HA5" s="2603"/>
      <c r="HB5" s="2608" t="s">
        <v>1389</v>
      </c>
      <c r="HC5" s="2609"/>
      <c r="HD5" s="693" t="s">
        <v>1390</v>
      </c>
      <c r="HE5" s="2608" t="s">
        <v>1389</v>
      </c>
      <c r="HF5" s="2609"/>
      <c r="HG5" s="693" t="s">
        <v>1390</v>
      </c>
      <c r="HH5" s="2603"/>
    </row>
    <row r="6" spans="1:216" s="750" customFormat="1" ht="24" customHeight="1">
      <c r="A6" s="694" t="s">
        <v>2262</v>
      </c>
      <c r="B6" s="695" t="s">
        <v>1260</v>
      </c>
      <c r="C6" s="696" t="s">
        <v>2616</v>
      </c>
      <c r="D6" s="696" t="s">
        <v>2492</v>
      </c>
      <c r="E6" s="697" t="s">
        <v>2493</v>
      </c>
      <c r="F6" s="698" t="s">
        <v>2617</v>
      </c>
      <c r="G6" s="699" t="s">
        <v>2618</v>
      </c>
      <c r="H6" s="466">
        <v>840</v>
      </c>
      <c r="I6" s="697" t="s">
        <v>2619</v>
      </c>
      <c r="J6" s="697" t="s">
        <v>2620</v>
      </c>
      <c r="K6" s="699" t="s">
        <v>2621</v>
      </c>
      <c r="L6" s="699" t="s">
        <v>1519</v>
      </c>
      <c r="M6" s="699" t="s">
        <v>2622</v>
      </c>
      <c r="N6" s="700" t="s">
        <v>2252</v>
      </c>
      <c r="O6" s="700" t="s">
        <v>2252</v>
      </c>
      <c r="P6" s="700" t="s">
        <v>2253</v>
      </c>
      <c r="Q6" s="700" t="s">
        <v>2252</v>
      </c>
      <c r="R6" s="700" t="s">
        <v>2254</v>
      </c>
      <c r="S6" s="700" t="s">
        <v>2501</v>
      </c>
      <c r="T6" s="700" t="s">
        <v>2252</v>
      </c>
      <c r="U6" s="697" t="s">
        <v>1954</v>
      </c>
      <c r="V6" s="697" t="s">
        <v>1954</v>
      </c>
      <c r="W6" s="700" t="s">
        <v>2252</v>
      </c>
      <c r="X6" s="700" t="s">
        <v>2253</v>
      </c>
      <c r="Y6" s="700" t="s">
        <v>2254</v>
      </c>
      <c r="Z6" s="700" t="s">
        <v>2254</v>
      </c>
      <c r="AA6" s="700" t="s">
        <v>2253</v>
      </c>
      <c r="AB6" s="700" t="s">
        <v>2253</v>
      </c>
      <c r="AC6" s="701"/>
      <c r="AD6" s="701"/>
      <c r="AE6" s="701"/>
      <c r="AF6" s="701"/>
      <c r="AG6" s="700" t="s">
        <v>2254</v>
      </c>
      <c r="AH6" s="700" t="s">
        <v>753</v>
      </c>
      <c r="AI6" s="700" t="s">
        <v>2253</v>
      </c>
      <c r="AJ6" s="700" t="s">
        <v>2253</v>
      </c>
      <c r="AK6" s="701"/>
      <c r="AL6" s="701"/>
      <c r="AM6" s="701"/>
      <c r="AN6" s="701"/>
      <c r="AO6" s="702"/>
      <c r="AP6" s="700"/>
      <c r="AQ6" s="703">
        <v>161.5</v>
      </c>
      <c r="AR6" s="704" t="s">
        <v>2296</v>
      </c>
      <c r="AS6" s="705">
        <v>0.77644230769230771</v>
      </c>
      <c r="AT6" s="706">
        <v>6.67</v>
      </c>
      <c r="AU6" s="707" t="s">
        <v>961</v>
      </c>
      <c r="AV6" s="708">
        <v>55.634166666666665</v>
      </c>
      <c r="AW6" s="709"/>
      <c r="AX6" s="710">
        <v>391.7</v>
      </c>
      <c r="AY6" s="711">
        <v>0.9</v>
      </c>
      <c r="AZ6" s="711">
        <v>2.2599999999999998</v>
      </c>
      <c r="BA6" s="711">
        <v>49.46</v>
      </c>
      <c r="BB6" s="711">
        <v>643.99</v>
      </c>
      <c r="BC6" s="711">
        <v>45.65</v>
      </c>
      <c r="BD6" s="711">
        <v>2.02</v>
      </c>
      <c r="BE6" s="711">
        <v>5</v>
      </c>
      <c r="BF6" s="711">
        <v>0.97</v>
      </c>
      <c r="BG6" s="711">
        <v>0.76</v>
      </c>
      <c r="BH6" s="711">
        <v>0.7</v>
      </c>
      <c r="BI6" s="711">
        <v>0.62</v>
      </c>
      <c r="BJ6" s="712">
        <v>0</v>
      </c>
      <c r="BK6" s="712">
        <v>26</v>
      </c>
      <c r="BL6" s="712">
        <v>18</v>
      </c>
      <c r="BM6" s="712">
        <v>0</v>
      </c>
      <c r="BN6" s="713">
        <v>9.89</v>
      </c>
      <c r="BO6" s="714" t="s">
        <v>960</v>
      </c>
      <c r="BP6" s="715">
        <v>82.462999999999994</v>
      </c>
      <c r="BQ6" s="716"/>
      <c r="BR6" s="717">
        <v>605.29999999999995</v>
      </c>
      <c r="BS6" s="718">
        <v>0.97</v>
      </c>
      <c r="BT6" s="718">
        <v>1.34</v>
      </c>
      <c r="BU6" s="718">
        <v>21.79</v>
      </c>
      <c r="BV6" s="718">
        <v>467.88</v>
      </c>
      <c r="BW6" s="718">
        <v>36.299999999999997</v>
      </c>
      <c r="BX6" s="718">
        <v>1.77</v>
      </c>
      <c r="BY6" s="718">
        <v>0.94</v>
      </c>
      <c r="BZ6" s="718">
        <v>0.43</v>
      </c>
      <c r="CA6" s="718">
        <v>0.43</v>
      </c>
      <c r="CB6" s="718">
        <v>0.44</v>
      </c>
      <c r="CC6" s="718">
        <v>0.51</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9.6199999999999992</v>
      </c>
      <c r="CQ6" s="707" t="s">
        <v>960</v>
      </c>
      <c r="CR6" s="708">
        <v>80.232416666666666</v>
      </c>
      <c r="CS6" s="709"/>
      <c r="CT6" s="710">
        <v>461.9</v>
      </c>
      <c r="CU6" s="711">
        <v>0.84</v>
      </c>
      <c r="CV6" s="711">
        <v>1.79</v>
      </c>
      <c r="CW6" s="711">
        <v>23.81</v>
      </c>
      <c r="CX6" s="711">
        <v>505.04</v>
      </c>
      <c r="CY6" s="711">
        <v>37.869999999999997</v>
      </c>
      <c r="CZ6" s="711">
        <v>1.97</v>
      </c>
      <c r="DA6" s="711">
        <v>0.48</v>
      </c>
      <c r="DB6" s="711">
        <v>0.45</v>
      </c>
      <c r="DC6" s="711">
        <v>0.44</v>
      </c>
      <c r="DD6" s="711">
        <v>0.27</v>
      </c>
      <c r="DE6" s="711">
        <v>0.13</v>
      </c>
      <c r="DF6" s="712">
        <v>0</v>
      </c>
      <c r="DG6" s="712">
        <v>19</v>
      </c>
      <c r="DH6" s="712">
        <v>42</v>
      </c>
      <c r="DI6" s="712">
        <v>0</v>
      </c>
      <c r="DJ6" s="713">
        <v>8</v>
      </c>
      <c r="DK6" s="714" t="s">
        <v>968</v>
      </c>
      <c r="DL6" s="715">
        <v>66.666666666666657</v>
      </c>
      <c r="DM6" s="716"/>
      <c r="DN6" s="720" t="s">
        <v>1079</v>
      </c>
      <c r="DO6" s="721" t="s">
        <v>2257</v>
      </c>
      <c r="DP6" s="722" t="s">
        <v>2257</v>
      </c>
      <c r="DQ6" s="718">
        <v>2.95</v>
      </c>
      <c r="DR6" s="722" t="s">
        <v>2257</v>
      </c>
      <c r="DS6" s="722"/>
      <c r="DT6" s="718">
        <v>54.43</v>
      </c>
      <c r="DU6" s="718" t="s">
        <v>1079</v>
      </c>
      <c r="DV6" s="718">
        <v>0.12</v>
      </c>
      <c r="DW6" s="718">
        <v>0.15</v>
      </c>
      <c r="DX6" s="722"/>
      <c r="DY6" s="722"/>
      <c r="DZ6" s="722"/>
      <c r="EA6" s="722"/>
      <c r="EB6" s="669" t="s">
        <v>1077</v>
      </c>
      <c r="EC6" s="669" t="s">
        <v>1077</v>
      </c>
      <c r="ED6" s="669" t="s">
        <v>1079</v>
      </c>
      <c r="EE6" s="669" t="s">
        <v>1079</v>
      </c>
      <c r="EF6" s="669" t="s">
        <v>1077</v>
      </c>
      <c r="EG6" s="669" t="s">
        <v>1077</v>
      </c>
      <c r="EH6" s="669" t="s">
        <v>1079</v>
      </c>
      <c r="EI6" s="669" t="s">
        <v>1079</v>
      </c>
      <c r="EJ6" s="669" t="s">
        <v>1079</v>
      </c>
      <c r="EK6" s="839" t="s">
        <v>581</v>
      </c>
      <c r="EL6" s="839" t="s">
        <v>581</v>
      </c>
      <c r="EM6" s="843" t="s">
        <v>2623</v>
      </c>
      <c r="EN6" s="724">
        <v>11.59</v>
      </c>
      <c r="EO6" s="725" t="s">
        <v>962</v>
      </c>
      <c r="EP6" s="726">
        <v>96.625</v>
      </c>
      <c r="EQ6" s="727"/>
      <c r="ER6" s="728">
        <v>209.3</v>
      </c>
      <c r="ES6" s="729">
        <v>16.27</v>
      </c>
      <c r="ET6" s="729">
        <v>0.7</v>
      </c>
      <c r="EU6" s="729">
        <v>3.61</v>
      </c>
      <c r="EV6" s="687" t="s">
        <v>1077</v>
      </c>
      <c r="EW6" s="687" t="s">
        <v>1077</v>
      </c>
      <c r="EX6" s="687" t="s">
        <v>1079</v>
      </c>
      <c r="EY6" s="687" t="s">
        <v>1079</v>
      </c>
      <c r="EZ6" s="687" t="s">
        <v>1079</v>
      </c>
      <c r="FA6" s="840" t="s">
        <v>581</v>
      </c>
      <c r="FB6" s="1038" t="s">
        <v>3571</v>
      </c>
      <c r="FC6" s="731">
        <v>10.23</v>
      </c>
      <c r="FD6" s="731" t="s">
        <v>960</v>
      </c>
      <c r="FE6" s="642">
        <v>0.85301642377978248</v>
      </c>
      <c r="FF6" s="732">
        <v>12.3</v>
      </c>
      <c r="FG6" s="732">
        <v>1.9</v>
      </c>
      <c r="FH6" s="732">
        <v>555.4</v>
      </c>
      <c r="FI6" s="732">
        <v>13.4</v>
      </c>
      <c r="FJ6" s="732">
        <v>0.2</v>
      </c>
      <c r="FK6" s="732">
        <v>337.1</v>
      </c>
      <c r="FL6" s="732">
        <v>324.2</v>
      </c>
      <c r="FM6" s="732">
        <v>2.2000000000000002</v>
      </c>
      <c r="FN6" s="732">
        <v>5.8</v>
      </c>
      <c r="FO6" s="735" t="s">
        <v>2142</v>
      </c>
      <c r="FP6" s="735" t="s">
        <v>2142</v>
      </c>
      <c r="FQ6" s="735" t="s">
        <v>1887</v>
      </c>
      <c r="FR6" s="735" t="s">
        <v>1887</v>
      </c>
      <c r="FS6" s="735" t="s">
        <v>1887</v>
      </c>
      <c r="FT6" s="735" t="s">
        <v>1887</v>
      </c>
      <c r="FU6" s="735" t="s">
        <v>1887</v>
      </c>
      <c r="FV6" s="735" t="s">
        <v>1887</v>
      </c>
      <c r="FW6" s="735" t="s">
        <v>1887</v>
      </c>
      <c r="FX6" s="735" t="s">
        <v>1887</v>
      </c>
      <c r="FY6" s="735" t="s">
        <v>1887</v>
      </c>
      <c r="FZ6" s="735" t="s">
        <v>2142</v>
      </c>
      <c r="GA6" s="736"/>
      <c r="GB6" s="737">
        <v>2.88</v>
      </c>
      <c r="GC6" s="738" t="s">
        <v>2624</v>
      </c>
      <c r="GD6" s="738"/>
      <c r="GE6" s="737">
        <v>4</v>
      </c>
      <c r="GF6" s="738" t="s">
        <v>2625</v>
      </c>
      <c r="GG6" s="738"/>
      <c r="GH6" s="2674" t="s">
        <v>6354</v>
      </c>
      <c r="GI6" s="740">
        <v>50</v>
      </c>
      <c r="GJ6" s="741">
        <v>2</v>
      </c>
      <c r="GK6" s="742" t="s">
        <v>2284</v>
      </c>
      <c r="GL6" s="742" t="s">
        <v>2261</v>
      </c>
      <c r="GM6" s="743" t="s">
        <v>2284</v>
      </c>
      <c r="GN6" s="743" t="s">
        <v>2285</v>
      </c>
      <c r="GO6" s="743" t="s">
        <v>2286</v>
      </c>
      <c r="GP6" s="743" t="s">
        <v>2284</v>
      </c>
      <c r="GQ6" s="743" t="s">
        <v>2288</v>
      </c>
      <c r="GR6" s="743" t="s">
        <v>2288</v>
      </c>
      <c r="GS6" s="743">
        <v>10</v>
      </c>
      <c r="GT6" s="744" t="s">
        <v>2261</v>
      </c>
      <c r="GU6" s="744" t="s">
        <v>2261</v>
      </c>
      <c r="GV6" s="744">
        <v>0</v>
      </c>
      <c r="GW6" s="744" t="s">
        <v>2261</v>
      </c>
      <c r="GX6" s="744" t="s">
        <v>2261</v>
      </c>
      <c r="GY6" s="744" t="s">
        <v>2261</v>
      </c>
      <c r="GZ6" s="744">
        <v>0</v>
      </c>
      <c r="HA6" s="745" t="s">
        <v>753</v>
      </c>
      <c r="HB6" s="746">
        <v>40.9</v>
      </c>
      <c r="HC6" s="747"/>
      <c r="HD6" s="748" t="s">
        <v>66</v>
      </c>
      <c r="HE6" s="746">
        <v>42.5</v>
      </c>
      <c r="HF6" s="747"/>
      <c r="HG6" s="748" t="s">
        <v>66</v>
      </c>
      <c r="HH6" s="749"/>
    </row>
    <row r="7" spans="1:216" s="750" customFormat="1" ht="24" customHeight="1">
      <c r="A7" s="694" t="s">
        <v>2262</v>
      </c>
      <c r="B7" s="695" t="s">
        <v>1232</v>
      </c>
      <c r="C7" s="696" t="s">
        <v>2626</v>
      </c>
      <c r="D7" s="696" t="s">
        <v>1268</v>
      </c>
      <c r="E7" s="697" t="s">
        <v>570</v>
      </c>
      <c r="F7" s="751" t="s">
        <v>2627</v>
      </c>
      <c r="G7" s="699" t="s">
        <v>2628</v>
      </c>
      <c r="H7" s="638">
        <v>850</v>
      </c>
      <c r="I7" s="697" t="s">
        <v>2348</v>
      </c>
      <c r="J7" s="697" t="s">
        <v>2629</v>
      </c>
      <c r="K7" s="699" t="s">
        <v>2630</v>
      </c>
      <c r="L7" s="699" t="s">
        <v>1264</v>
      </c>
      <c r="M7" s="699" t="s">
        <v>2631</v>
      </c>
      <c r="N7" s="700" t="s">
        <v>2254</v>
      </c>
      <c r="O7" s="700" t="s">
        <v>2501</v>
      </c>
      <c r="P7" s="700" t="s">
        <v>2253</v>
      </c>
      <c r="Q7" s="700" t="s">
        <v>63</v>
      </c>
      <c r="R7" s="700" t="s">
        <v>2254</v>
      </c>
      <c r="S7" s="700" t="s">
        <v>2253</v>
      </c>
      <c r="T7" s="700" t="s">
        <v>2253</v>
      </c>
      <c r="U7" s="697" t="s">
        <v>2306</v>
      </c>
      <c r="V7" s="697" t="s">
        <v>2306</v>
      </c>
      <c r="W7" s="700" t="s">
        <v>2501</v>
      </c>
      <c r="X7" s="700" t="s">
        <v>2253</v>
      </c>
      <c r="Y7" s="700" t="s">
        <v>2254</v>
      </c>
      <c r="Z7" s="700" t="s">
        <v>2254</v>
      </c>
      <c r="AA7" s="700" t="s">
        <v>2253</v>
      </c>
      <c r="AB7" s="700" t="s">
        <v>2253</v>
      </c>
      <c r="AC7" s="701"/>
      <c r="AD7" s="701"/>
      <c r="AE7" s="701"/>
      <c r="AF7" s="701"/>
      <c r="AG7" s="700" t="s">
        <v>2254</v>
      </c>
      <c r="AH7" s="700" t="s">
        <v>2254</v>
      </c>
      <c r="AI7" s="700" t="s">
        <v>2253</v>
      </c>
      <c r="AJ7" s="700" t="s">
        <v>2253</v>
      </c>
      <c r="AK7" s="701"/>
      <c r="AL7" s="701"/>
      <c r="AM7" s="701"/>
      <c r="AN7" s="701"/>
      <c r="AO7" s="702"/>
      <c r="AP7" s="1001" t="s">
        <v>2632</v>
      </c>
      <c r="AQ7" s="703">
        <v>149.6</v>
      </c>
      <c r="AR7" s="704" t="s">
        <v>2256</v>
      </c>
      <c r="AS7" s="705">
        <v>0.71923076923076923</v>
      </c>
      <c r="AT7" s="706">
        <v>7.89</v>
      </c>
      <c r="AU7" s="707" t="s">
        <v>968</v>
      </c>
      <c r="AV7" s="708">
        <v>65.772083333333342</v>
      </c>
      <c r="AW7" s="709"/>
      <c r="AX7" s="710">
        <v>602.4</v>
      </c>
      <c r="AY7" s="711">
        <v>0.61</v>
      </c>
      <c r="AZ7" s="711">
        <v>2.11</v>
      </c>
      <c r="BA7" s="711">
        <v>27.82</v>
      </c>
      <c r="BB7" s="711">
        <v>547.48</v>
      </c>
      <c r="BC7" s="711">
        <v>37.799999999999997</v>
      </c>
      <c r="BD7" s="711">
        <v>0.95</v>
      </c>
      <c r="BE7" s="711">
        <v>0.28999999999999998</v>
      </c>
      <c r="BF7" s="711">
        <v>0.55000000000000004</v>
      </c>
      <c r="BG7" s="711">
        <v>0.47</v>
      </c>
      <c r="BH7" s="711">
        <v>0.94</v>
      </c>
      <c r="BI7" s="711">
        <v>0.69</v>
      </c>
      <c r="BJ7" s="712">
        <v>7</v>
      </c>
      <c r="BK7" s="712">
        <v>25</v>
      </c>
      <c r="BL7" s="712">
        <v>29</v>
      </c>
      <c r="BM7" s="712">
        <v>65</v>
      </c>
      <c r="BN7" s="713">
        <v>9.09</v>
      </c>
      <c r="BO7" s="714" t="s">
        <v>960</v>
      </c>
      <c r="BP7" s="715">
        <v>75.771249999999995</v>
      </c>
      <c r="BQ7" s="716"/>
      <c r="BR7" s="717">
        <v>539.4</v>
      </c>
      <c r="BS7" s="718">
        <v>0.79</v>
      </c>
      <c r="BT7" s="718">
        <v>1.32</v>
      </c>
      <c r="BU7" s="718">
        <v>24.02</v>
      </c>
      <c r="BV7" s="718">
        <v>441.07</v>
      </c>
      <c r="BW7" s="718">
        <v>35.93</v>
      </c>
      <c r="BX7" s="718">
        <v>0.09</v>
      </c>
      <c r="BY7" s="718">
        <v>0.14000000000000001</v>
      </c>
      <c r="BZ7" s="718">
        <v>0.92</v>
      </c>
      <c r="CA7" s="718">
        <v>0.66</v>
      </c>
      <c r="CB7" s="718">
        <v>0.63</v>
      </c>
      <c r="CC7" s="718">
        <v>0.39</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9.16</v>
      </c>
      <c r="CQ7" s="707" t="s">
        <v>960</v>
      </c>
      <c r="CR7" s="708">
        <v>76.386583333333334</v>
      </c>
      <c r="CS7" s="709"/>
      <c r="CT7" s="710">
        <v>480.4</v>
      </c>
      <c r="CU7" s="711">
        <v>0.39</v>
      </c>
      <c r="CV7" s="711">
        <v>2</v>
      </c>
      <c r="CW7" s="711">
        <v>21.79</v>
      </c>
      <c r="CX7" s="711">
        <v>458.48</v>
      </c>
      <c r="CY7" s="711">
        <v>38.68</v>
      </c>
      <c r="CZ7" s="711">
        <v>1.42</v>
      </c>
      <c r="DA7" s="711">
        <v>0.34</v>
      </c>
      <c r="DB7" s="711">
        <v>0.36</v>
      </c>
      <c r="DC7" s="711">
        <v>0.71</v>
      </c>
      <c r="DD7" s="711">
        <v>0.25</v>
      </c>
      <c r="DE7" s="711">
        <v>0.28000000000000003</v>
      </c>
      <c r="DF7" s="712">
        <v>51</v>
      </c>
      <c r="DG7" s="712">
        <v>0</v>
      </c>
      <c r="DH7" s="712">
        <v>60</v>
      </c>
      <c r="DI7" s="712">
        <v>21</v>
      </c>
      <c r="DJ7" s="713">
        <v>5.53</v>
      </c>
      <c r="DK7" s="714" t="s">
        <v>1386</v>
      </c>
      <c r="DL7" s="715">
        <v>46.143652173913054</v>
      </c>
      <c r="DM7" s="716"/>
      <c r="DN7" s="720" t="s">
        <v>1079</v>
      </c>
      <c r="DO7" s="721" t="s">
        <v>2257</v>
      </c>
      <c r="DP7" s="722" t="s">
        <v>2257</v>
      </c>
      <c r="DQ7" s="718">
        <v>2.57</v>
      </c>
      <c r="DR7" s="722" t="s">
        <v>2257</v>
      </c>
      <c r="DS7" s="722"/>
      <c r="DT7" s="718">
        <v>42.58</v>
      </c>
      <c r="DU7" s="718" t="s">
        <v>2633</v>
      </c>
      <c r="DV7" s="718">
        <v>0.19</v>
      </c>
      <c r="DW7" s="718">
        <v>0.1</v>
      </c>
      <c r="DX7" s="722"/>
      <c r="DY7" s="722"/>
      <c r="DZ7" s="722"/>
      <c r="EA7" s="722"/>
      <c r="EB7" s="669" t="s">
        <v>1077</v>
      </c>
      <c r="EC7" s="669" t="s">
        <v>1077</v>
      </c>
      <c r="ED7" s="669" t="s">
        <v>1079</v>
      </c>
      <c r="EE7" s="669" t="s">
        <v>1079</v>
      </c>
      <c r="EF7" s="669" t="s">
        <v>1077</v>
      </c>
      <c r="EG7" s="669" t="s">
        <v>1077</v>
      </c>
      <c r="EH7" s="669" t="s">
        <v>1079</v>
      </c>
      <c r="EI7" s="669" t="s">
        <v>1079</v>
      </c>
      <c r="EJ7" s="669" t="s">
        <v>1079</v>
      </c>
      <c r="EK7" s="839" t="s">
        <v>581</v>
      </c>
      <c r="EL7" s="839" t="s">
        <v>581</v>
      </c>
      <c r="EM7" s="843"/>
      <c r="EN7" s="724">
        <v>11.42</v>
      </c>
      <c r="EO7" s="725" t="s">
        <v>962</v>
      </c>
      <c r="EP7" s="726">
        <v>95.166666666666671</v>
      </c>
      <c r="EQ7" s="727"/>
      <c r="ER7" s="728">
        <v>160.69999999999999</v>
      </c>
      <c r="ES7" s="729">
        <v>24.91</v>
      </c>
      <c r="ET7" s="729">
        <v>0.89</v>
      </c>
      <c r="EU7" s="729">
        <v>2.61</v>
      </c>
      <c r="EV7" s="687" t="s">
        <v>1077</v>
      </c>
      <c r="EW7" s="687" t="s">
        <v>1077</v>
      </c>
      <c r="EX7" s="687" t="s">
        <v>1079</v>
      </c>
      <c r="EY7" s="687" t="s">
        <v>1079</v>
      </c>
      <c r="EZ7" s="687" t="s">
        <v>1079</v>
      </c>
      <c r="FA7" s="840" t="s">
        <v>581</v>
      </c>
      <c r="FB7" s="1130"/>
      <c r="FC7" s="731">
        <v>11.2</v>
      </c>
      <c r="FD7" s="731" t="s">
        <v>962</v>
      </c>
      <c r="FE7" s="642">
        <v>0.93333333333333324</v>
      </c>
      <c r="FF7" s="732">
        <v>12.4</v>
      </c>
      <c r="FG7" s="732">
        <v>5.0999999999999996</v>
      </c>
      <c r="FH7" s="732">
        <v>238.1</v>
      </c>
      <c r="FI7" s="732">
        <v>6.1</v>
      </c>
      <c r="FJ7" s="732">
        <v>10.9</v>
      </c>
      <c r="FK7" s="732">
        <v>132.9</v>
      </c>
      <c r="FL7" s="732">
        <v>78.5</v>
      </c>
      <c r="FM7" s="732">
        <v>2.2999999999999998</v>
      </c>
      <c r="FN7" s="732">
        <v>2.2000000000000002</v>
      </c>
      <c r="FO7" s="793">
        <v>10.050000000000001</v>
      </c>
      <c r="FP7" s="793" t="s">
        <v>960</v>
      </c>
      <c r="FQ7" s="794">
        <v>0.83787878787878789</v>
      </c>
      <c r="FR7" s="795">
        <v>18.7</v>
      </c>
      <c r="FS7" s="795">
        <v>12.1</v>
      </c>
      <c r="FT7" s="795">
        <v>430.4</v>
      </c>
      <c r="FU7" s="795">
        <v>6.9</v>
      </c>
      <c r="FV7" s="795">
        <v>8.3000000000000007</v>
      </c>
      <c r="FW7" s="795">
        <v>273.89999999999998</v>
      </c>
      <c r="FX7" s="795">
        <v>195</v>
      </c>
      <c r="FY7" s="795">
        <v>2.2999999999999998</v>
      </c>
      <c r="FZ7" s="795">
        <v>6.4</v>
      </c>
      <c r="GA7" s="753"/>
      <c r="GB7" s="737">
        <v>3.01</v>
      </c>
      <c r="GC7" s="738" t="s">
        <v>2625</v>
      </c>
      <c r="GD7" s="738"/>
      <c r="GE7" s="737">
        <v>4</v>
      </c>
      <c r="GF7" s="738" t="s">
        <v>2625</v>
      </c>
      <c r="GG7" s="738"/>
      <c r="GH7" s="2675"/>
      <c r="GI7" s="740">
        <v>0</v>
      </c>
      <c r="GJ7" s="741" t="s">
        <v>2261</v>
      </c>
      <c r="GK7" s="742" t="s">
        <v>2261</v>
      </c>
      <c r="GL7" s="742" t="s">
        <v>2261</v>
      </c>
      <c r="GM7" s="743" t="s">
        <v>2261</v>
      </c>
      <c r="GN7" s="743" t="s">
        <v>2261</v>
      </c>
      <c r="GO7" s="743" t="s">
        <v>2634</v>
      </c>
      <c r="GP7" s="743" t="s">
        <v>2261</v>
      </c>
      <c r="GQ7" s="743" t="s">
        <v>2261</v>
      </c>
      <c r="GR7" s="743" t="s">
        <v>2261</v>
      </c>
      <c r="GS7" s="743">
        <v>0</v>
      </c>
      <c r="GT7" s="744" t="s">
        <v>2261</v>
      </c>
      <c r="GU7" s="744" t="s">
        <v>2261</v>
      </c>
      <c r="GV7" s="744">
        <v>0</v>
      </c>
      <c r="GW7" s="744" t="s">
        <v>2261</v>
      </c>
      <c r="GX7" s="744" t="s">
        <v>2261</v>
      </c>
      <c r="GY7" s="744" t="s">
        <v>2261</v>
      </c>
      <c r="GZ7" s="744">
        <v>0</v>
      </c>
      <c r="HA7" s="745" t="s">
        <v>753</v>
      </c>
      <c r="HB7" s="746">
        <v>45.1</v>
      </c>
      <c r="HC7" s="747"/>
      <c r="HD7" s="748" t="s">
        <v>66</v>
      </c>
      <c r="HE7" s="746">
        <v>45</v>
      </c>
      <c r="HF7" s="747"/>
      <c r="HG7" s="748" t="s">
        <v>66</v>
      </c>
      <c r="HH7" s="749"/>
    </row>
    <row r="8" spans="1:216" s="750" customFormat="1" ht="24" customHeight="1">
      <c r="A8" s="694" t="s">
        <v>2323</v>
      </c>
      <c r="B8" s="695" t="s">
        <v>1275</v>
      </c>
      <c r="C8" s="696" t="s">
        <v>1348</v>
      </c>
      <c r="D8" s="696" t="s">
        <v>2635</v>
      </c>
      <c r="E8" s="697" t="s">
        <v>638</v>
      </c>
      <c r="F8" s="751" t="s">
        <v>2636</v>
      </c>
      <c r="G8" s="699" t="s">
        <v>2637</v>
      </c>
      <c r="H8" s="466">
        <v>1660</v>
      </c>
      <c r="I8" s="697" t="s">
        <v>2638</v>
      </c>
      <c r="J8" s="697" t="s">
        <v>2639</v>
      </c>
      <c r="K8" s="699" t="s">
        <v>2640</v>
      </c>
      <c r="L8" s="699" t="s">
        <v>2640</v>
      </c>
      <c r="M8" s="699" t="s">
        <v>2641</v>
      </c>
      <c r="N8" s="700" t="s">
        <v>2254</v>
      </c>
      <c r="O8" s="700" t="s">
        <v>63</v>
      </c>
      <c r="P8" s="700" t="s">
        <v>2253</v>
      </c>
      <c r="Q8" s="700" t="s">
        <v>2254</v>
      </c>
      <c r="R8" s="700" t="s">
        <v>2254</v>
      </c>
      <c r="S8" s="700" t="s">
        <v>2252</v>
      </c>
      <c r="T8" s="700" t="s">
        <v>2252</v>
      </c>
      <c r="U8" s="697" t="s">
        <v>1954</v>
      </c>
      <c r="V8" s="697" t="s">
        <v>1954</v>
      </c>
      <c r="W8" s="700" t="s">
        <v>2252</v>
      </c>
      <c r="X8" s="700" t="s">
        <v>2252</v>
      </c>
      <c r="Y8" s="700" t="s">
        <v>2254</v>
      </c>
      <c r="Z8" s="700" t="s">
        <v>2254</v>
      </c>
      <c r="AA8" s="700" t="s">
        <v>2252</v>
      </c>
      <c r="AB8" s="700" t="s">
        <v>2252</v>
      </c>
      <c r="AC8" s="700" t="s">
        <v>2501</v>
      </c>
      <c r="AD8" s="701"/>
      <c r="AE8" s="701"/>
      <c r="AF8" s="701"/>
      <c r="AG8" s="700" t="s">
        <v>2254</v>
      </c>
      <c r="AH8" s="700" t="s">
        <v>2254</v>
      </c>
      <c r="AI8" s="700" t="s">
        <v>2252</v>
      </c>
      <c r="AJ8" s="700" t="s">
        <v>2252</v>
      </c>
      <c r="AK8" s="700" t="s">
        <v>2501</v>
      </c>
      <c r="AL8" s="701"/>
      <c r="AM8" s="701"/>
      <c r="AN8" s="701"/>
      <c r="AO8" s="702"/>
      <c r="AP8" s="700"/>
      <c r="AQ8" s="703">
        <v>189.7</v>
      </c>
      <c r="AR8" s="704" t="s">
        <v>2283</v>
      </c>
      <c r="AS8" s="705">
        <v>0.91201923076923075</v>
      </c>
      <c r="AT8" s="706">
        <v>10.45</v>
      </c>
      <c r="AU8" s="707" t="s">
        <v>960</v>
      </c>
      <c r="AV8" s="708">
        <v>87.154916666666665</v>
      </c>
      <c r="AW8" s="709"/>
      <c r="AX8" s="710">
        <v>581.79999999999995</v>
      </c>
      <c r="AY8" s="711">
        <v>0.5</v>
      </c>
      <c r="AZ8" s="711">
        <v>2.4</v>
      </c>
      <c r="BA8" s="711">
        <v>6.75</v>
      </c>
      <c r="BB8" s="711">
        <v>447.53</v>
      </c>
      <c r="BC8" s="711">
        <v>32.9</v>
      </c>
      <c r="BD8" s="711">
        <v>2.4900000000000002</v>
      </c>
      <c r="BE8" s="711">
        <v>2.77</v>
      </c>
      <c r="BF8" s="711">
        <v>0.45</v>
      </c>
      <c r="BG8" s="711">
        <v>0.41</v>
      </c>
      <c r="BH8" s="711">
        <v>0.34</v>
      </c>
      <c r="BI8" s="711">
        <v>0.38</v>
      </c>
      <c r="BJ8" s="712">
        <v>0</v>
      </c>
      <c r="BK8" s="712">
        <v>0</v>
      </c>
      <c r="BL8" s="712">
        <v>2</v>
      </c>
      <c r="BM8" s="712">
        <v>0</v>
      </c>
      <c r="BN8" s="713">
        <v>9.33</v>
      </c>
      <c r="BO8" s="714" t="s">
        <v>960</v>
      </c>
      <c r="BP8" s="715">
        <v>77.771083333333351</v>
      </c>
      <c r="BQ8" s="716"/>
      <c r="BR8" s="717">
        <v>225.7</v>
      </c>
      <c r="BS8" s="718">
        <v>0.56000000000000005</v>
      </c>
      <c r="BT8" s="718">
        <v>1.03</v>
      </c>
      <c r="BU8" s="718">
        <v>24.58</v>
      </c>
      <c r="BV8" s="718">
        <v>493.78</v>
      </c>
      <c r="BW8" s="718">
        <v>24.52</v>
      </c>
      <c r="BX8" s="718">
        <v>3</v>
      </c>
      <c r="BY8" s="718">
        <v>4.34</v>
      </c>
      <c r="BZ8" s="718">
        <v>0.66</v>
      </c>
      <c r="CA8" s="718">
        <v>0.44</v>
      </c>
      <c r="CB8" s="718">
        <v>0.69</v>
      </c>
      <c r="CC8" s="718">
        <v>0.24</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10.57</v>
      </c>
      <c r="CQ8" s="707" t="s">
        <v>962</v>
      </c>
      <c r="CR8" s="708">
        <v>88.154833333333343</v>
      </c>
      <c r="CS8" s="709"/>
      <c r="CT8" s="710">
        <v>287.2</v>
      </c>
      <c r="CU8" s="711">
        <v>0.64</v>
      </c>
      <c r="CV8" s="711">
        <v>1.61</v>
      </c>
      <c r="CW8" s="711">
        <v>20.9</v>
      </c>
      <c r="CX8" s="711">
        <v>412.4</v>
      </c>
      <c r="CY8" s="711">
        <v>32.75</v>
      </c>
      <c r="CZ8" s="711">
        <v>2.09</v>
      </c>
      <c r="DA8" s="711">
        <v>2.14</v>
      </c>
      <c r="DB8" s="711">
        <v>0.32</v>
      </c>
      <c r="DC8" s="711">
        <v>0.28000000000000003</v>
      </c>
      <c r="DD8" s="711">
        <v>0.3</v>
      </c>
      <c r="DE8" s="711">
        <v>0.3</v>
      </c>
      <c r="DF8" s="712">
        <v>0</v>
      </c>
      <c r="DG8" s="712">
        <v>0</v>
      </c>
      <c r="DH8" s="712">
        <v>68</v>
      </c>
      <c r="DI8" s="712">
        <v>0</v>
      </c>
      <c r="DJ8" s="713">
        <v>11.6</v>
      </c>
      <c r="DK8" s="714" t="s">
        <v>962</v>
      </c>
      <c r="DL8" s="715">
        <v>96.714666666666673</v>
      </c>
      <c r="DM8" s="716"/>
      <c r="DN8" s="720" t="s">
        <v>1079</v>
      </c>
      <c r="DO8" s="721" t="s">
        <v>2257</v>
      </c>
      <c r="DP8" s="722" t="s">
        <v>2257</v>
      </c>
      <c r="DQ8" s="718">
        <v>1.31</v>
      </c>
      <c r="DR8" s="722" t="s">
        <v>2257</v>
      </c>
      <c r="DS8" s="722"/>
      <c r="DT8" s="718">
        <v>26.08</v>
      </c>
      <c r="DU8" s="718" t="s">
        <v>1079</v>
      </c>
      <c r="DV8" s="718">
        <v>0.15</v>
      </c>
      <c r="DW8" s="718">
        <v>0.13</v>
      </c>
      <c r="DX8" s="722"/>
      <c r="DY8" s="722"/>
      <c r="DZ8" s="722"/>
      <c r="EA8" s="722"/>
      <c r="EB8" s="669" t="s">
        <v>1077</v>
      </c>
      <c r="EC8" s="669" t="s">
        <v>1077</v>
      </c>
      <c r="ED8" s="669" t="s">
        <v>1079</v>
      </c>
      <c r="EE8" s="669" t="s">
        <v>1079</v>
      </c>
      <c r="EF8" s="669" t="s">
        <v>1077</v>
      </c>
      <c r="EG8" s="669" t="s">
        <v>1077</v>
      </c>
      <c r="EH8" s="669" t="s">
        <v>1079</v>
      </c>
      <c r="EI8" s="669" t="s">
        <v>1079</v>
      </c>
      <c r="EJ8" s="669" t="s">
        <v>1079</v>
      </c>
      <c r="EK8" s="839" t="s">
        <v>581</v>
      </c>
      <c r="EL8" s="839" t="s">
        <v>581</v>
      </c>
      <c r="EM8" s="843"/>
      <c r="EN8" s="724">
        <v>12</v>
      </c>
      <c r="EO8" s="725" t="s">
        <v>962</v>
      </c>
      <c r="EP8" s="726">
        <v>100</v>
      </c>
      <c r="EQ8" s="727"/>
      <c r="ER8" s="728">
        <v>26</v>
      </c>
      <c r="ES8" s="729">
        <v>19.64</v>
      </c>
      <c r="ET8" s="729">
        <v>0.78</v>
      </c>
      <c r="EU8" s="729">
        <v>2.1800000000000002</v>
      </c>
      <c r="EV8" s="687" t="s">
        <v>1077</v>
      </c>
      <c r="EW8" s="687" t="s">
        <v>1077</v>
      </c>
      <c r="EX8" s="687" t="s">
        <v>1079</v>
      </c>
      <c r="EY8" s="687" t="s">
        <v>1079</v>
      </c>
      <c r="EZ8" s="687" t="s">
        <v>1079</v>
      </c>
      <c r="FA8" s="840" t="s">
        <v>581</v>
      </c>
      <c r="FB8" s="1039"/>
      <c r="FC8" s="731">
        <v>10.81</v>
      </c>
      <c r="FD8" s="731" t="s">
        <v>962</v>
      </c>
      <c r="FE8" s="642">
        <v>0.90151515151515138</v>
      </c>
      <c r="FF8" s="732">
        <v>12.3</v>
      </c>
      <c r="FG8" s="732">
        <v>0</v>
      </c>
      <c r="FH8" s="732">
        <v>365.2</v>
      </c>
      <c r="FI8" s="732">
        <v>13.4</v>
      </c>
      <c r="FJ8" s="732">
        <v>7.1</v>
      </c>
      <c r="FK8" s="732">
        <v>198.7</v>
      </c>
      <c r="FL8" s="732">
        <v>55.5</v>
      </c>
      <c r="FM8" s="732">
        <v>1.6</v>
      </c>
      <c r="FN8" s="732">
        <v>1.5</v>
      </c>
      <c r="FO8" s="735" t="s">
        <v>1914</v>
      </c>
      <c r="FP8" s="735" t="s">
        <v>1914</v>
      </c>
      <c r="FQ8" s="735" t="s">
        <v>1887</v>
      </c>
      <c r="FR8" s="735" t="s">
        <v>1887</v>
      </c>
      <c r="FS8" s="735" t="s">
        <v>1887</v>
      </c>
      <c r="FT8" s="735" t="s">
        <v>1887</v>
      </c>
      <c r="FU8" s="735" t="s">
        <v>1887</v>
      </c>
      <c r="FV8" s="735" t="s">
        <v>1887</v>
      </c>
      <c r="FW8" s="735" t="s">
        <v>1887</v>
      </c>
      <c r="FX8" s="735" t="s">
        <v>1887</v>
      </c>
      <c r="FY8" s="735" t="s">
        <v>1887</v>
      </c>
      <c r="FZ8" s="795" t="s">
        <v>1914</v>
      </c>
      <c r="GA8" s="755"/>
      <c r="GB8" s="737">
        <v>3.67</v>
      </c>
      <c r="GC8" s="738" t="s">
        <v>2642</v>
      </c>
      <c r="GD8" s="738"/>
      <c r="GE8" s="737">
        <v>4</v>
      </c>
      <c r="GF8" s="738" t="s">
        <v>2643</v>
      </c>
      <c r="GG8" s="738"/>
      <c r="GH8" s="2675"/>
      <c r="GI8" s="740">
        <v>75</v>
      </c>
      <c r="GJ8" s="741">
        <v>4</v>
      </c>
      <c r="GK8" s="742" t="s">
        <v>2284</v>
      </c>
      <c r="GL8" s="742" t="s">
        <v>2284</v>
      </c>
      <c r="GM8" s="743" t="s">
        <v>2284</v>
      </c>
      <c r="GN8" s="743" t="s">
        <v>2285</v>
      </c>
      <c r="GO8" s="743" t="s">
        <v>2286</v>
      </c>
      <c r="GP8" s="743" t="s">
        <v>2284</v>
      </c>
      <c r="GQ8" s="743" t="s">
        <v>2288</v>
      </c>
      <c r="GR8" s="743" t="s">
        <v>2288</v>
      </c>
      <c r="GS8" s="743">
        <v>10</v>
      </c>
      <c r="GT8" s="744" t="s">
        <v>2261</v>
      </c>
      <c r="GU8" s="744" t="s">
        <v>2261</v>
      </c>
      <c r="GV8" s="744">
        <v>0</v>
      </c>
      <c r="GW8" s="744" t="s">
        <v>2284</v>
      </c>
      <c r="GX8" s="744" t="s">
        <v>1700</v>
      </c>
      <c r="GY8" s="744" t="s">
        <v>2285</v>
      </c>
      <c r="GZ8" s="744">
        <v>25</v>
      </c>
      <c r="HA8" s="745" t="s">
        <v>753</v>
      </c>
      <c r="HB8" s="746">
        <v>40.799999999999997</v>
      </c>
      <c r="HC8" s="747"/>
      <c r="HD8" s="748" t="s">
        <v>66</v>
      </c>
      <c r="HE8" s="746">
        <v>40.700000000000003</v>
      </c>
      <c r="HF8" s="747"/>
      <c r="HG8" s="748" t="s">
        <v>66</v>
      </c>
      <c r="HH8" s="749"/>
    </row>
    <row r="9" spans="1:216" s="750" customFormat="1" ht="24" customHeight="1">
      <c r="A9" s="694" t="s">
        <v>2272</v>
      </c>
      <c r="B9" s="695" t="s">
        <v>1310</v>
      </c>
      <c r="C9" s="696" t="s">
        <v>2644</v>
      </c>
      <c r="D9" s="696" t="s">
        <v>1268</v>
      </c>
      <c r="E9" s="697" t="s">
        <v>648</v>
      </c>
      <c r="F9" s="751" t="s">
        <v>2645</v>
      </c>
      <c r="G9" s="699" t="s">
        <v>2646</v>
      </c>
      <c r="H9" s="466">
        <v>1230</v>
      </c>
      <c r="I9" s="697" t="s">
        <v>2647</v>
      </c>
      <c r="J9" s="697" t="s">
        <v>2556</v>
      </c>
      <c r="K9" s="699" t="s">
        <v>1667</v>
      </c>
      <c r="L9" s="699" t="s">
        <v>2648</v>
      </c>
      <c r="M9" s="699" t="s">
        <v>2649</v>
      </c>
      <c r="N9" s="700" t="s">
        <v>2254</v>
      </c>
      <c r="O9" s="700" t="s">
        <v>63</v>
      </c>
      <c r="P9" s="700" t="s">
        <v>2253</v>
      </c>
      <c r="Q9" s="700" t="s">
        <v>63</v>
      </c>
      <c r="R9" s="700" t="s">
        <v>2254</v>
      </c>
      <c r="S9" s="700" t="s">
        <v>2501</v>
      </c>
      <c r="T9" s="700" t="s">
        <v>2501</v>
      </c>
      <c r="U9" s="697" t="s">
        <v>2094</v>
      </c>
      <c r="V9" s="697" t="s">
        <v>2094</v>
      </c>
      <c r="W9" s="700" t="s">
        <v>2501</v>
      </c>
      <c r="X9" s="700" t="s">
        <v>2253</v>
      </c>
      <c r="Y9" s="700" t="s">
        <v>2254</v>
      </c>
      <c r="Z9" s="700" t="s">
        <v>2254</v>
      </c>
      <c r="AA9" s="700" t="s">
        <v>2253</v>
      </c>
      <c r="AB9" s="700" t="s">
        <v>2253</v>
      </c>
      <c r="AC9" s="700" t="s">
        <v>2253</v>
      </c>
      <c r="AD9" s="701"/>
      <c r="AE9" s="701"/>
      <c r="AF9" s="701"/>
      <c r="AG9" s="700" t="s">
        <v>2254</v>
      </c>
      <c r="AH9" s="700" t="s">
        <v>2254</v>
      </c>
      <c r="AI9" s="700" t="s">
        <v>2253</v>
      </c>
      <c r="AJ9" s="700" t="s">
        <v>2253</v>
      </c>
      <c r="AK9" s="700" t="s">
        <v>2253</v>
      </c>
      <c r="AL9" s="701"/>
      <c r="AM9" s="701"/>
      <c r="AN9" s="701"/>
      <c r="AO9" s="702"/>
      <c r="AP9" s="700"/>
      <c r="AQ9" s="703">
        <v>162.9</v>
      </c>
      <c r="AR9" s="704" t="s">
        <v>2296</v>
      </c>
      <c r="AS9" s="705">
        <v>0.78317307692307692</v>
      </c>
      <c r="AT9" s="706">
        <v>9.39</v>
      </c>
      <c r="AU9" s="707" t="s">
        <v>960</v>
      </c>
      <c r="AV9" s="708">
        <v>78.3095</v>
      </c>
      <c r="AW9" s="709"/>
      <c r="AX9" s="710">
        <v>641.9</v>
      </c>
      <c r="AY9" s="711">
        <v>0.6</v>
      </c>
      <c r="AZ9" s="711">
        <v>1.39</v>
      </c>
      <c r="BA9" s="711">
        <v>9.0399999999999991</v>
      </c>
      <c r="BB9" s="711">
        <v>488.3</v>
      </c>
      <c r="BC9" s="711">
        <v>26.8</v>
      </c>
      <c r="BD9" s="711">
        <v>0.5</v>
      </c>
      <c r="BE9" s="711">
        <v>0.5</v>
      </c>
      <c r="BF9" s="711">
        <v>0.7</v>
      </c>
      <c r="BG9" s="711">
        <v>0.33</v>
      </c>
      <c r="BH9" s="711">
        <v>0.69</v>
      </c>
      <c r="BI9" s="711">
        <v>0.35</v>
      </c>
      <c r="BJ9" s="712">
        <v>0</v>
      </c>
      <c r="BK9" s="712">
        <v>0</v>
      </c>
      <c r="BL9" s="712">
        <v>40</v>
      </c>
      <c r="BM9" s="712">
        <v>0</v>
      </c>
      <c r="BN9" s="713">
        <v>10.92</v>
      </c>
      <c r="BO9" s="714" t="s">
        <v>962</v>
      </c>
      <c r="BP9" s="715">
        <v>91.000750000000025</v>
      </c>
      <c r="BQ9" s="716"/>
      <c r="BR9" s="717">
        <v>420.4</v>
      </c>
      <c r="BS9" s="718">
        <v>0.44</v>
      </c>
      <c r="BT9" s="718">
        <v>1.2</v>
      </c>
      <c r="BU9" s="718">
        <v>22.32</v>
      </c>
      <c r="BV9" s="718">
        <v>414.34</v>
      </c>
      <c r="BW9" s="718">
        <v>28</v>
      </c>
      <c r="BX9" s="718">
        <v>1.01</v>
      </c>
      <c r="BY9" s="718">
        <v>1.3</v>
      </c>
      <c r="BZ9" s="718">
        <v>0.54</v>
      </c>
      <c r="CA9" s="718">
        <v>0.45</v>
      </c>
      <c r="CB9" s="718">
        <v>0.45</v>
      </c>
      <c r="CC9" s="718">
        <v>0.34</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10.83</v>
      </c>
      <c r="CQ9" s="707" t="s">
        <v>962</v>
      </c>
      <c r="CR9" s="708">
        <v>90.308500000000009</v>
      </c>
      <c r="CS9" s="709"/>
      <c r="CT9" s="710">
        <v>479.9</v>
      </c>
      <c r="CU9" s="711">
        <v>0.59</v>
      </c>
      <c r="CV9" s="711">
        <v>1.61</v>
      </c>
      <c r="CW9" s="711">
        <v>12.96</v>
      </c>
      <c r="CX9" s="711">
        <v>431.22</v>
      </c>
      <c r="CY9" s="711">
        <v>26.64</v>
      </c>
      <c r="CZ9" s="711">
        <v>0.28000000000000003</v>
      </c>
      <c r="DA9" s="711">
        <v>0.56999999999999995</v>
      </c>
      <c r="DB9" s="711">
        <v>0.48</v>
      </c>
      <c r="DC9" s="711">
        <v>0.32</v>
      </c>
      <c r="DD9" s="711">
        <v>0.42</v>
      </c>
      <c r="DE9" s="711">
        <v>0.3</v>
      </c>
      <c r="DF9" s="712">
        <v>15</v>
      </c>
      <c r="DG9" s="712">
        <v>1</v>
      </c>
      <c r="DH9" s="712">
        <v>11</v>
      </c>
      <c r="DI9" s="712">
        <v>0</v>
      </c>
      <c r="DJ9" s="713">
        <v>6.6</v>
      </c>
      <c r="DK9" s="714" t="s">
        <v>961</v>
      </c>
      <c r="DL9" s="715">
        <v>55.045565217391299</v>
      </c>
      <c r="DM9" s="716"/>
      <c r="DN9" s="720" t="s">
        <v>1079</v>
      </c>
      <c r="DO9" s="721" t="s">
        <v>2257</v>
      </c>
      <c r="DP9" s="722" t="s">
        <v>2257</v>
      </c>
      <c r="DQ9" s="718">
        <v>2.5</v>
      </c>
      <c r="DR9" s="722" t="s">
        <v>2257</v>
      </c>
      <c r="DS9" s="722"/>
      <c r="DT9" s="718">
        <v>47.21</v>
      </c>
      <c r="DU9" s="718" t="s">
        <v>2650</v>
      </c>
      <c r="DV9" s="718">
        <v>0.14000000000000001</v>
      </c>
      <c r="DW9" s="718">
        <v>1.02</v>
      </c>
      <c r="DX9" s="722"/>
      <c r="DY9" s="722"/>
      <c r="DZ9" s="722"/>
      <c r="EA9" s="722"/>
      <c r="EB9" s="669" t="s">
        <v>4085</v>
      </c>
      <c r="EC9" s="669" t="s">
        <v>1077</v>
      </c>
      <c r="ED9" s="669" t="s">
        <v>1079</v>
      </c>
      <c r="EE9" s="669" t="s">
        <v>1079</v>
      </c>
      <c r="EF9" s="669" t="s">
        <v>1077</v>
      </c>
      <c r="EG9" s="669" t="s">
        <v>1077</v>
      </c>
      <c r="EH9" s="669" t="s">
        <v>1079</v>
      </c>
      <c r="EI9" s="669" t="s">
        <v>1079</v>
      </c>
      <c r="EJ9" s="669" t="s">
        <v>1079</v>
      </c>
      <c r="EK9" s="839" t="s">
        <v>581</v>
      </c>
      <c r="EL9" s="839" t="s">
        <v>581</v>
      </c>
      <c r="EM9" s="843" t="s">
        <v>4086</v>
      </c>
      <c r="EN9" s="724">
        <v>12</v>
      </c>
      <c r="EO9" s="725" t="s">
        <v>962</v>
      </c>
      <c r="EP9" s="726">
        <v>100</v>
      </c>
      <c r="EQ9" s="727"/>
      <c r="ER9" s="728">
        <v>499</v>
      </c>
      <c r="ES9" s="729">
        <v>7.95</v>
      </c>
      <c r="ET9" s="729">
        <v>0.71</v>
      </c>
      <c r="EU9" s="729">
        <v>2.77</v>
      </c>
      <c r="EV9" s="687" t="s">
        <v>1077</v>
      </c>
      <c r="EW9" s="687" t="s">
        <v>1077</v>
      </c>
      <c r="EX9" s="687" t="s">
        <v>1083</v>
      </c>
      <c r="EY9" s="687" t="s">
        <v>1083</v>
      </c>
      <c r="EZ9" s="687" t="s">
        <v>1079</v>
      </c>
      <c r="FA9" s="840" t="s">
        <v>581</v>
      </c>
      <c r="FB9" s="1039"/>
      <c r="FC9" s="731">
        <v>10.210000000000001</v>
      </c>
      <c r="FD9" s="731" t="s">
        <v>960</v>
      </c>
      <c r="FE9" s="642">
        <v>0.85135322692574589</v>
      </c>
      <c r="FF9" s="732">
        <v>12</v>
      </c>
      <c r="FG9" s="732">
        <v>6</v>
      </c>
      <c r="FH9" s="732">
        <v>561.5</v>
      </c>
      <c r="FI9" s="732">
        <v>5.0999999999999996</v>
      </c>
      <c r="FJ9" s="732">
        <v>10.7</v>
      </c>
      <c r="FK9" s="732">
        <v>152.30000000000001</v>
      </c>
      <c r="FL9" s="732">
        <v>307.8</v>
      </c>
      <c r="FM9" s="732">
        <v>2.8</v>
      </c>
      <c r="FN9" s="732">
        <v>2.1</v>
      </c>
      <c r="FO9" s="735" t="s">
        <v>2142</v>
      </c>
      <c r="FP9" s="735" t="s">
        <v>2142</v>
      </c>
      <c r="FQ9" s="735" t="s">
        <v>1887</v>
      </c>
      <c r="FR9" s="735" t="s">
        <v>1887</v>
      </c>
      <c r="FS9" s="735" t="s">
        <v>1887</v>
      </c>
      <c r="FT9" s="735" t="s">
        <v>1887</v>
      </c>
      <c r="FU9" s="735" t="s">
        <v>1887</v>
      </c>
      <c r="FV9" s="735" t="s">
        <v>1887</v>
      </c>
      <c r="FW9" s="735" t="s">
        <v>1887</v>
      </c>
      <c r="FX9" s="735" t="s">
        <v>1887</v>
      </c>
      <c r="FY9" s="735" t="s">
        <v>1887</v>
      </c>
      <c r="FZ9" s="735" t="s">
        <v>2142</v>
      </c>
      <c r="GA9" s="755"/>
      <c r="GB9" s="737">
        <v>3.28</v>
      </c>
      <c r="GC9" s="738" t="s">
        <v>2625</v>
      </c>
      <c r="GD9" s="738"/>
      <c r="GE9" s="737">
        <v>4</v>
      </c>
      <c r="GF9" s="738" t="s">
        <v>2625</v>
      </c>
      <c r="GG9" s="738"/>
      <c r="GH9" s="2675"/>
      <c r="GI9" s="740">
        <v>0</v>
      </c>
      <c r="GJ9" s="741" t="s">
        <v>2261</v>
      </c>
      <c r="GK9" s="742" t="s">
        <v>2261</v>
      </c>
      <c r="GL9" s="742" t="s">
        <v>2261</v>
      </c>
      <c r="GM9" s="743" t="s">
        <v>2261</v>
      </c>
      <c r="GN9" s="743" t="s">
        <v>2261</v>
      </c>
      <c r="GO9" s="743" t="s">
        <v>2634</v>
      </c>
      <c r="GP9" s="743" t="s">
        <v>2261</v>
      </c>
      <c r="GQ9" s="743" t="s">
        <v>2261</v>
      </c>
      <c r="GR9" s="743" t="s">
        <v>2261</v>
      </c>
      <c r="GS9" s="743">
        <v>0</v>
      </c>
      <c r="GT9" s="744" t="s">
        <v>2261</v>
      </c>
      <c r="GU9" s="744" t="s">
        <v>2261</v>
      </c>
      <c r="GV9" s="744">
        <v>0</v>
      </c>
      <c r="GW9" s="744" t="s">
        <v>2261</v>
      </c>
      <c r="GX9" s="744" t="s">
        <v>2261</v>
      </c>
      <c r="GY9" s="744" t="s">
        <v>2261</v>
      </c>
      <c r="GZ9" s="744">
        <v>0</v>
      </c>
      <c r="HA9" s="745" t="s">
        <v>753</v>
      </c>
      <c r="HB9" s="746">
        <v>42.8</v>
      </c>
      <c r="HC9" s="747"/>
      <c r="HD9" s="748" t="s">
        <v>66</v>
      </c>
      <c r="HE9" s="746">
        <v>44.2</v>
      </c>
      <c r="HF9" s="747"/>
      <c r="HG9" s="748" t="s">
        <v>66</v>
      </c>
      <c r="HH9" s="749"/>
    </row>
    <row r="10" spans="1:216" s="750" customFormat="1" ht="24" customHeight="1">
      <c r="A10" s="694" t="s">
        <v>2323</v>
      </c>
      <c r="B10" s="790" t="s">
        <v>1301</v>
      </c>
      <c r="C10" s="791" t="s">
        <v>1031</v>
      </c>
      <c r="D10" s="696" t="s">
        <v>2533</v>
      </c>
      <c r="E10" s="697" t="s">
        <v>732</v>
      </c>
      <c r="F10" s="751" t="s">
        <v>2651</v>
      </c>
      <c r="G10" s="699" t="s">
        <v>2652</v>
      </c>
      <c r="H10" s="466">
        <v>1530</v>
      </c>
      <c r="I10" s="697" t="s">
        <v>2653</v>
      </c>
      <c r="J10" s="697" t="s">
        <v>2654</v>
      </c>
      <c r="K10" s="699" t="s">
        <v>2329</v>
      </c>
      <c r="L10" s="699" t="s">
        <v>2655</v>
      </c>
      <c r="M10" s="699" t="s">
        <v>2656</v>
      </c>
      <c r="N10" s="700" t="s">
        <v>2254</v>
      </c>
      <c r="O10" s="700" t="s">
        <v>2252</v>
      </c>
      <c r="P10" s="700" t="s">
        <v>2253</v>
      </c>
      <c r="Q10" s="700" t="s">
        <v>63</v>
      </c>
      <c r="R10" s="700" t="s">
        <v>2254</v>
      </c>
      <c r="S10" s="700" t="s">
        <v>2252</v>
      </c>
      <c r="T10" s="700" t="s">
        <v>2252</v>
      </c>
      <c r="U10" s="697" t="s">
        <v>1954</v>
      </c>
      <c r="V10" s="697" t="s">
        <v>1954</v>
      </c>
      <c r="W10" s="700" t="s">
        <v>2254</v>
      </c>
      <c r="X10" s="700" t="s">
        <v>2253</v>
      </c>
      <c r="Y10" s="700" t="s">
        <v>2254</v>
      </c>
      <c r="Z10" s="700" t="s">
        <v>2254</v>
      </c>
      <c r="AA10" s="700" t="s">
        <v>2501</v>
      </c>
      <c r="AB10" s="700" t="s">
        <v>2501</v>
      </c>
      <c r="AC10" s="700" t="s">
        <v>2253</v>
      </c>
      <c r="AD10" s="701"/>
      <c r="AE10" s="701"/>
      <c r="AF10" s="701"/>
      <c r="AG10" s="700" t="s">
        <v>2254</v>
      </c>
      <c r="AH10" s="700" t="s">
        <v>2254</v>
      </c>
      <c r="AI10" s="700" t="s">
        <v>2252</v>
      </c>
      <c r="AJ10" s="700" t="s">
        <v>2252</v>
      </c>
      <c r="AK10" s="700" t="s">
        <v>2253</v>
      </c>
      <c r="AL10" s="701"/>
      <c r="AM10" s="701"/>
      <c r="AN10" s="701"/>
      <c r="AO10" s="702"/>
      <c r="AP10" s="700"/>
      <c r="AQ10" s="703">
        <v>183.2</v>
      </c>
      <c r="AR10" s="704" t="s">
        <v>2283</v>
      </c>
      <c r="AS10" s="705">
        <v>0.88076923076923075</v>
      </c>
      <c r="AT10" s="706">
        <v>10.79</v>
      </c>
      <c r="AU10" s="707" t="s">
        <v>962</v>
      </c>
      <c r="AV10" s="708">
        <v>89.92391666666667</v>
      </c>
      <c r="AW10" s="709"/>
      <c r="AX10" s="710">
        <v>551.9</v>
      </c>
      <c r="AY10" s="711">
        <v>0.76</v>
      </c>
      <c r="AZ10" s="711">
        <v>0.84</v>
      </c>
      <c r="BA10" s="711">
        <v>11.21</v>
      </c>
      <c r="BB10" s="711">
        <v>416.84</v>
      </c>
      <c r="BC10" s="711">
        <v>22.94</v>
      </c>
      <c r="BD10" s="711">
        <v>0.17</v>
      </c>
      <c r="BE10" s="711">
        <v>0.62</v>
      </c>
      <c r="BF10" s="711">
        <v>0.59</v>
      </c>
      <c r="BG10" s="711">
        <v>0.47</v>
      </c>
      <c r="BH10" s="711">
        <v>0.35</v>
      </c>
      <c r="BI10" s="711">
        <v>0.62</v>
      </c>
      <c r="BJ10" s="712">
        <v>0</v>
      </c>
      <c r="BK10" s="712">
        <v>0</v>
      </c>
      <c r="BL10" s="712">
        <v>89</v>
      </c>
      <c r="BM10" s="712">
        <v>35</v>
      </c>
      <c r="BN10" s="713">
        <v>11.36</v>
      </c>
      <c r="BO10" s="714" t="s">
        <v>962</v>
      </c>
      <c r="BP10" s="715">
        <v>94.692750000000018</v>
      </c>
      <c r="BQ10" s="716"/>
      <c r="BR10" s="717">
        <v>316.2</v>
      </c>
      <c r="BS10" s="718">
        <v>0.47</v>
      </c>
      <c r="BT10" s="718">
        <v>0.89</v>
      </c>
      <c r="BU10" s="718">
        <v>10.68</v>
      </c>
      <c r="BV10" s="718">
        <v>398.53</v>
      </c>
      <c r="BW10" s="718">
        <v>26.81</v>
      </c>
      <c r="BX10" s="718">
        <v>1.36</v>
      </c>
      <c r="BY10" s="718">
        <v>0.53</v>
      </c>
      <c r="BZ10" s="718">
        <v>0.32</v>
      </c>
      <c r="CA10" s="718">
        <v>0.38</v>
      </c>
      <c r="CB10" s="718">
        <v>0.32</v>
      </c>
      <c r="CC10" s="718">
        <v>0.18</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10.87</v>
      </c>
      <c r="CQ10" s="707" t="s">
        <v>962</v>
      </c>
      <c r="CR10" s="708">
        <v>90.616166666666672</v>
      </c>
      <c r="CS10" s="709"/>
      <c r="CT10" s="710">
        <v>224</v>
      </c>
      <c r="CU10" s="711">
        <v>0.42</v>
      </c>
      <c r="CV10" s="711">
        <v>1.1200000000000001</v>
      </c>
      <c r="CW10" s="711">
        <v>9.31</v>
      </c>
      <c r="CX10" s="711">
        <v>363.5</v>
      </c>
      <c r="CY10" s="711">
        <v>23.4</v>
      </c>
      <c r="CZ10" s="711">
        <v>0.26</v>
      </c>
      <c r="DA10" s="711">
        <v>0.99</v>
      </c>
      <c r="DB10" s="711">
        <v>0.5</v>
      </c>
      <c r="DC10" s="711">
        <v>0.48</v>
      </c>
      <c r="DD10" s="711">
        <v>0.86</v>
      </c>
      <c r="DE10" s="711">
        <v>0.83</v>
      </c>
      <c r="DF10" s="712">
        <v>0</v>
      </c>
      <c r="DG10" s="712">
        <v>0</v>
      </c>
      <c r="DH10" s="712">
        <v>0</v>
      </c>
      <c r="DI10" s="712">
        <v>0</v>
      </c>
      <c r="DJ10" s="713">
        <v>10.220000000000001</v>
      </c>
      <c r="DK10" s="714" t="s">
        <v>960</v>
      </c>
      <c r="DL10" s="715">
        <v>85.229217391304346</v>
      </c>
      <c r="DM10" s="716"/>
      <c r="DN10" s="720" t="s">
        <v>1079</v>
      </c>
      <c r="DO10" s="721" t="s">
        <v>2257</v>
      </c>
      <c r="DP10" s="722" t="s">
        <v>2257</v>
      </c>
      <c r="DQ10" s="718">
        <v>1.76</v>
      </c>
      <c r="DR10" s="722" t="s">
        <v>2257</v>
      </c>
      <c r="DS10" s="722"/>
      <c r="DT10" s="718">
        <v>36.44</v>
      </c>
      <c r="DU10" s="718" t="s">
        <v>1079</v>
      </c>
      <c r="DV10" s="718">
        <v>0.06</v>
      </c>
      <c r="DW10" s="718">
        <v>0.05</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839" t="s">
        <v>581</v>
      </c>
      <c r="EL10" s="839" t="s">
        <v>581</v>
      </c>
      <c r="EM10" s="843"/>
      <c r="EN10" s="724">
        <v>12</v>
      </c>
      <c r="EO10" s="725" t="s">
        <v>962</v>
      </c>
      <c r="EP10" s="726">
        <v>100</v>
      </c>
      <c r="EQ10" s="727"/>
      <c r="ER10" s="728">
        <v>49.4</v>
      </c>
      <c r="ES10" s="729">
        <v>17.95</v>
      </c>
      <c r="ET10" s="729">
        <v>0.65</v>
      </c>
      <c r="EU10" s="729">
        <v>1.73</v>
      </c>
      <c r="EV10" s="687" t="s">
        <v>1077</v>
      </c>
      <c r="EW10" s="687" t="s">
        <v>1077</v>
      </c>
      <c r="EX10" s="687" t="s">
        <v>1079</v>
      </c>
      <c r="EY10" s="687" t="s">
        <v>1079</v>
      </c>
      <c r="EZ10" s="687" t="s">
        <v>1079</v>
      </c>
      <c r="FA10" s="840" t="s">
        <v>581</v>
      </c>
      <c r="FB10" s="1038"/>
      <c r="FC10" s="731">
        <v>11.18</v>
      </c>
      <c r="FD10" s="731" t="s">
        <v>962</v>
      </c>
      <c r="FE10" s="642">
        <v>0.93181818181818177</v>
      </c>
      <c r="FF10" s="732">
        <v>12.5</v>
      </c>
      <c r="FG10" s="732">
        <v>0</v>
      </c>
      <c r="FH10" s="732">
        <v>309.2</v>
      </c>
      <c r="FI10" s="732">
        <v>6.1</v>
      </c>
      <c r="FJ10" s="732">
        <v>9.3000000000000007</v>
      </c>
      <c r="FK10" s="732">
        <v>144.9</v>
      </c>
      <c r="FL10" s="732">
        <v>135.5</v>
      </c>
      <c r="FM10" s="732">
        <v>1.6</v>
      </c>
      <c r="FN10" s="732">
        <v>2.5</v>
      </c>
      <c r="FO10" s="735" t="s">
        <v>2142</v>
      </c>
      <c r="FP10" s="735" t="s">
        <v>2142</v>
      </c>
      <c r="FQ10" s="735" t="s">
        <v>1887</v>
      </c>
      <c r="FR10" s="735" t="s">
        <v>1887</v>
      </c>
      <c r="FS10" s="735" t="s">
        <v>1887</v>
      </c>
      <c r="FT10" s="735" t="s">
        <v>1887</v>
      </c>
      <c r="FU10" s="735" t="s">
        <v>1887</v>
      </c>
      <c r="FV10" s="735" t="s">
        <v>1887</v>
      </c>
      <c r="FW10" s="735" t="s">
        <v>1887</v>
      </c>
      <c r="FX10" s="735" t="s">
        <v>2529</v>
      </c>
      <c r="FY10" s="735" t="s">
        <v>1887</v>
      </c>
      <c r="FZ10" s="735" t="s">
        <v>2142</v>
      </c>
      <c r="GA10" s="755"/>
      <c r="GB10" s="737">
        <v>3.33</v>
      </c>
      <c r="GC10" s="738" t="s">
        <v>2657</v>
      </c>
      <c r="GD10" s="738"/>
      <c r="GE10" s="737">
        <v>4</v>
      </c>
      <c r="GF10" s="738" t="s">
        <v>2625</v>
      </c>
      <c r="GG10" s="738"/>
      <c r="GH10" s="2675"/>
      <c r="GI10" s="740">
        <v>50</v>
      </c>
      <c r="GJ10" s="741">
        <v>2</v>
      </c>
      <c r="GK10" s="742" t="s">
        <v>2284</v>
      </c>
      <c r="GL10" s="742" t="s">
        <v>2261</v>
      </c>
      <c r="GM10" s="743" t="s">
        <v>2284</v>
      </c>
      <c r="GN10" s="743" t="s">
        <v>2285</v>
      </c>
      <c r="GO10" s="743" t="s">
        <v>2286</v>
      </c>
      <c r="GP10" s="743" t="s">
        <v>2284</v>
      </c>
      <c r="GQ10" s="743" t="s">
        <v>2287</v>
      </c>
      <c r="GR10" s="743" t="s">
        <v>2285</v>
      </c>
      <c r="GS10" s="743">
        <v>10</v>
      </c>
      <c r="GT10" s="744" t="s">
        <v>2261</v>
      </c>
      <c r="GU10" s="744" t="s">
        <v>2261</v>
      </c>
      <c r="GV10" s="744">
        <v>0</v>
      </c>
      <c r="GW10" s="744" t="s">
        <v>2261</v>
      </c>
      <c r="GX10" s="744" t="s">
        <v>2261</v>
      </c>
      <c r="GY10" s="744" t="s">
        <v>2261</v>
      </c>
      <c r="GZ10" s="744">
        <v>0</v>
      </c>
      <c r="HA10" s="745" t="s">
        <v>753</v>
      </c>
      <c r="HB10" s="746">
        <v>41.7</v>
      </c>
      <c r="HC10" s="747"/>
      <c r="HD10" s="748" t="s">
        <v>66</v>
      </c>
      <c r="HE10" s="746">
        <v>42.2</v>
      </c>
      <c r="HF10" s="747"/>
      <c r="HG10" s="748" t="s">
        <v>66</v>
      </c>
      <c r="HH10" s="749"/>
    </row>
    <row r="11" spans="1:216" s="750" customFormat="1" ht="24" customHeight="1">
      <c r="A11" s="694" t="s">
        <v>2262</v>
      </c>
      <c r="B11" s="695" t="s">
        <v>1310</v>
      </c>
      <c r="C11" s="696" t="s">
        <v>2658</v>
      </c>
      <c r="D11" s="696" t="s">
        <v>2659</v>
      </c>
      <c r="E11" s="769" t="s">
        <v>648</v>
      </c>
      <c r="F11" s="751" t="s">
        <v>2660</v>
      </c>
      <c r="G11" s="699" t="s">
        <v>2661</v>
      </c>
      <c r="H11" s="466">
        <v>830</v>
      </c>
      <c r="I11" s="697" t="s">
        <v>2348</v>
      </c>
      <c r="J11" s="769" t="s">
        <v>2542</v>
      </c>
      <c r="K11" s="699" t="s">
        <v>1264</v>
      </c>
      <c r="L11" s="699" t="s">
        <v>1526</v>
      </c>
      <c r="M11" s="699" t="s">
        <v>1266</v>
      </c>
      <c r="N11" s="700" t="s">
        <v>2254</v>
      </c>
      <c r="O11" s="700" t="s">
        <v>2501</v>
      </c>
      <c r="P11" s="700" t="s">
        <v>2253</v>
      </c>
      <c r="Q11" s="700" t="s">
        <v>63</v>
      </c>
      <c r="R11" s="700" t="s">
        <v>2254</v>
      </c>
      <c r="S11" s="700" t="s">
        <v>2501</v>
      </c>
      <c r="T11" s="700" t="s">
        <v>2501</v>
      </c>
      <c r="U11" s="697" t="s">
        <v>2094</v>
      </c>
      <c r="V11" s="697" t="s">
        <v>2094</v>
      </c>
      <c r="W11" s="700" t="s">
        <v>2254</v>
      </c>
      <c r="X11" s="700" t="s">
        <v>2501</v>
      </c>
      <c r="Y11" s="700" t="s">
        <v>2254</v>
      </c>
      <c r="Z11" s="700" t="s">
        <v>2254</v>
      </c>
      <c r="AA11" s="700" t="s">
        <v>2253</v>
      </c>
      <c r="AB11" s="700" t="s">
        <v>2253</v>
      </c>
      <c r="AC11" s="701"/>
      <c r="AD11" s="701"/>
      <c r="AE11" s="701"/>
      <c r="AF11" s="701"/>
      <c r="AG11" s="700" t="s">
        <v>2254</v>
      </c>
      <c r="AH11" s="700" t="s">
        <v>2254</v>
      </c>
      <c r="AI11" s="700" t="s">
        <v>2253</v>
      </c>
      <c r="AJ11" s="700" t="s">
        <v>2253</v>
      </c>
      <c r="AK11" s="701"/>
      <c r="AL11" s="701"/>
      <c r="AM11" s="701"/>
      <c r="AN11" s="701"/>
      <c r="AO11" s="702"/>
      <c r="AP11" s="700"/>
      <c r="AQ11" s="703">
        <v>161.80000000000001</v>
      </c>
      <c r="AR11" s="704" t="s">
        <v>2296</v>
      </c>
      <c r="AS11" s="705">
        <v>0.7778846153846154</v>
      </c>
      <c r="AT11" s="706">
        <v>8.94</v>
      </c>
      <c r="AU11" s="707" t="s">
        <v>968</v>
      </c>
      <c r="AV11" s="708">
        <v>74.540583333333345</v>
      </c>
      <c r="AW11" s="709"/>
      <c r="AX11" s="710">
        <v>597</v>
      </c>
      <c r="AY11" s="711">
        <v>0.5</v>
      </c>
      <c r="AZ11" s="711">
        <v>2.2999999999999998</v>
      </c>
      <c r="BA11" s="711">
        <v>18.23</v>
      </c>
      <c r="BB11" s="711">
        <v>501</v>
      </c>
      <c r="BC11" s="711">
        <v>25.38</v>
      </c>
      <c r="BD11" s="711">
        <v>0.42</v>
      </c>
      <c r="BE11" s="711">
        <v>3.3</v>
      </c>
      <c r="BF11" s="711">
        <v>0.56000000000000005</v>
      </c>
      <c r="BG11" s="711">
        <v>0.47</v>
      </c>
      <c r="BH11" s="711">
        <v>0.82</v>
      </c>
      <c r="BI11" s="711">
        <v>0.53</v>
      </c>
      <c r="BJ11" s="712">
        <v>0</v>
      </c>
      <c r="BK11" s="712">
        <v>4</v>
      </c>
      <c r="BL11" s="712">
        <v>71</v>
      </c>
      <c r="BM11" s="712">
        <v>15</v>
      </c>
      <c r="BN11" s="713">
        <v>10.91</v>
      </c>
      <c r="BO11" s="714" t="s">
        <v>962</v>
      </c>
      <c r="BP11" s="715">
        <v>90.923833333333349</v>
      </c>
      <c r="BQ11" s="716"/>
      <c r="BR11" s="717">
        <v>366.4</v>
      </c>
      <c r="BS11" s="718">
        <v>0.7</v>
      </c>
      <c r="BT11" s="718">
        <v>1.03</v>
      </c>
      <c r="BU11" s="718">
        <v>21.13</v>
      </c>
      <c r="BV11" s="718">
        <v>419.78</v>
      </c>
      <c r="BW11" s="718">
        <v>27.66</v>
      </c>
      <c r="BX11" s="718">
        <v>1.65</v>
      </c>
      <c r="BY11" s="718">
        <v>0.17</v>
      </c>
      <c r="BZ11" s="718">
        <v>0.28999999999999998</v>
      </c>
      <c r="CA11" s="718">
        <v>0.4</v>
      </c>
      <c r="CB11" s="718">
        <v>0.54</v>
      </c>
      <c r="CC11" s="718">
        <v>0.36</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10.6</v>
      </c>
      <c r="CQ11" s="707" t="s">
        <v>962</v>
      </c>
      <c r="CR11" s="708">
        <v>88.385583333333344</v>
      </c>
      <c r="CS11" s="709"/>
      <c r="CT11" s="710">
        <v>375.8</v>
      </c>
      <c r="CU11" s="711">
        <v>0.24</v>
      </c>
      <c r="CV11" s="711">
        <v>1.78</v>
      </c>
      <c r="CW11" s="711">
        <v>16.45</v>
      </c>
      <c r="CX11" s="711">
        <v>423.6</v>
      </c>
      <c r="CY11" s="711">
        <v>28.89</v>
      </c>
      <c r="CZ11" s="711">
        <v>0.27</v>
      </c>
      <c r="DA11" s="711">
        <v>1.03</v>
      </c>
      <c r="DB11" s="711">
        <v>0.43</v>
      </c>
      <c r="DC11" s="711">
        <v>0.57999999999999996</v>
      </c>
      <c r="DD11" s="711">
        <v>0.31</v>
      </c>
      <c r="DE11" s="711">
        <v>0.4</v>
      </c>
      <c r="DF11" s="712">
        <v>0</v>
      </c>
      <c r="DG11" s="712">
        <v>0</v>
      </c>
      <c r="DH11" s="712">
        <v>113</v>
      </c>
      <c r="DI11" s="712">
        <v>9</v>
      </c>
      <c r="DJ11" s="713">
        <v>8</v>
      </c>
      <c r="DK11" s="714" t="s">
        <v>968</v>
      </c>
      <c r="DL11" s="715">
        <v>66.666666666666657</v>
      </c>
      <c r="DM11" s="716"/>
      <c r="DN11" s="720" t="s">
        <v>1079</v>
      </c>
      <c r="DO11" s="721" t="s">
        <v>2257</v>
      </c>
      <c r="DP11" s="722" t="s">
        <v>2257</v>
      </c>
      <c r="DQ11" s="718">
        <v>3.02</v>
      </c>
      <c r="DR11" s="722" t="s">
        <v>2257</v>
      </c>
      <c r="DS11" s="722"/>
      <c r="DT11" s="718">
        <v>48.74</v>
      </c>
      <c r="DU11" s="718" t="s">
        <v>1079</v>
      </c>
      <c r="DV11" s="718">
        <v>0.68</v>
      </c>
      <c r="DW11" s="718">
        <v>0.28000000000000003</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839" t="s">
        <v>581</v>
      </c>
      <c r="EL11" s="839" t="s">
        <v>581</v>
      </c>
      <c r="EM11" s="843" t="s">
        <v>2623</v>
      </c>
      <c r="EN11" s="724">
        <v>11.25</v>
      </c>
      <c r="EO11" s="725" t="s">
        <v>962</v>
      </c>
      <c r="EP11" s="726">
        <v>93.75</v>
      </c>
      <c r="EQ11" s="727"/>
      <c r="ER11" s="728">
        <v>218.3</v>
      </c>
      <c r="ES11" s="729">
        <v>14.66</v>
      </c>
      <c r="ET11" s="729">
        <v>1.4</v>
      </c>
      <c r="EU11" s="729">
        <v>3.32</v>
      </c>
      <c r="EV11" s="687" t="s">
        <v>1077</v>
      </c>
      <c r="EW11" s="687" t="s">
        <v>1077</v>
      </c>
      <c r="EX11" s="687" t="s">
        <v>1079</v>
      </c>
      <c r="EY11" s="687" t="s">
        <v>1079</v>
      </c>
      <c r="EZ11" s="687" t="s">
        <v>1079</v>
      </c>
      <c r="FA11" s="840" t="s">
        <v>581</v>
      </c>
      <c r="FB11" s="1039"/>
      <c r="FC11" s="731">
        <v>10.88</v>
      </c>
      <c r="FD11" s="731" t="s">
        <v>962</v>
      </c>
      <c r="FE11" s="642">
        <v>0.90735930735930737</v>
      </c>
      <c r="FF11" s="732">
        <v>11.6</v>
      </c>
      <c r="FG11" s="732">
        <v>5.9</v>
      </c>
      <c r="FH11" s="732">
        <v>321.2</v>
      </c>
      <c r="FI11" s="732">
        <v>13.6</v>
      </c>
      <c r="FJ11" s="732">
        <v>8.1</v>
      </c>
      <c r="FK11" s="732">
        <v>203.9</v>
      </c>
      <c r="FL11" s="732">
        <v>112.7</v>
      </c>
      <c r="FM11" s="732">
        <v>1.6</v>
      </c>
      <c r="FN11" s="732">
        <v>4.3</v>
      </c>
      <c r="FO11" s="735" t="s">
        <v>2142</v>
      </c>
      <c r="FP11" s="735" t="s">
        <v>2142</v>
      </c>
      <c r="FQ11" s="735" t="s">
        <v>1887</v>
      </c>
      <c r="FR11" s="735" t="s">
        <v>1887</v>
      </c>
      <c r="FS11" s="735" t="s">
        <v>1887</v>
      </c>
      <c r="FT11" s="735" t="s">
        <v>1887</v>
      </c>
      <c r="FU11" s="735" t="s">
        <v>1887</v>
      </c>
      <c r="FV11" s="735" t="s">
        <v>1887</v>
      </c>
      <c r="FW11" s="735" t="s">
        <v>1887</v>
      </c>
      <c r="FX11" s="735" t="s">
        <v>1887</v>
      </c>
      <c r="FY11" s="735" t="s">
        <v>1887</v>
      </c>
      <c r="FZ11" s="735" t="s">
        <v>2142</v>
      </c>
      <c r="GA11" s="755"/>
      <c r="GB11" s="737">
        <v>3</v>
      </c>
      <c r="GC11" s="738" t="s">
        <v>2625</v>
      </c>
      <c r="GD11" s="738"/>
      <c r="GE11" s="737">
        <v>4</v>
      </c>
      <c r="GF11" s="738" t="s">
        <v>2625</v>
      </c>
      <c r="GG11" s="738"/>
      <c r="GH11" s="2675"/>
      <c r="GI11" s="740">
        <v>50</v>
      </c>
      <c r="GJ11" s="741">
        <v>2</v>
      </c>
      <c r="GK11" s="742" t="s">
        <v>2284</v>
      </c>
      <c r="GL11" s="742" t="s">
        <v>2261</v>
      </c>
      <c r="GM11" s="743" t="s">
        <v>2284</v>
      </c>
      <c r="GN11" s="743" t="s">
        <v>2285</v>
      </c>
      <c r="GO11" s="743" t="s">
        <v>2286</v>
      </c>
      <c r="GP11" s="743" t="s">
        <v>2284</v>
      </c>
      <c r="GQ11" s="743" t="s">
        <v>2288</v>
      </c>
      <c r="GR11" s="743" t="s">
        <v>2288</v>
      </c>
      <c r="GS11" s="743">
        <v>10</v>
      </c>
      <c r="GT11" s="744" t="s">
        <v>2261</v>
      </c>
      <c r="GU11" s="744" t="s">
        <v>2261</v>
      </c>
      <c r="GV11" s="744">
        <v>0</v>
      </c>
      <c r="GW11" s="744" t="s">
        <v>2662</v>
      </c>
      <c r="GX11" s="744" t="s">
        <v>2662</v>
      </c>
      <c r="GY11" s="744" t="s">
        <v>2662</v>
      </c>
      <c r="GZ11" s="744">
        <v>0</v>
      </c>
      <c r="HA11" s="745" t="s">
        <v>753</v>
      </c>
      <c r="HB11" s="746">
        <v>43.5</v>
      </c>
      <c r="HC11" s="747"/>
      <c r="HD11" s="748" t="s">
        <v>66</v>
      </c>
      <c r="HE11" s="746">
        <v>46.3</v>
      </c>
      <c r="HF11" s="747"/>
      <c r="HG11" s="748" t="s">
        <v>66</v>
      </c>
      <c r="HH11" s="749"/>
    </row>
    <row r="12" spans="1:216" s="750" customFormat="1" ht="24" customHeight="1">
      <c r="A12" s="694" t="s">
        <v>2272</v>
      </c>
      <c r="B12" s="790" t="s">
        <v>1528</v>
      </c>
      <c r="C12" s="791" t="s">
        <v>2663</v>
      </c>
      <c r="D12" s="696" t="s">
        <v>2664</v>
      </c>
      <c r="E12" s="697" t="s">
        <v>2566</v>
      </c>
      <c r="F12" s="751" t="s">
        <v>2665</v>
      </c>
      <c r="G12" s="699" t="s">
        <v>2666</v>
      </c>
      <c r="H12" s="466">
        <v>1810</v>
      </c>
      <c r="I12" s="697" t="s">
        <v>2568</v>
      </c>
      <c r="J12" s="697" t="s">
        <v>2569</v>
      </c>
      <c r="K12" s="699" t="s">
        <v>2667</v>
      </c>
      <c r="L12" s="699" t="s">
        <v>2668</v>
      </c>
      <c r="M12" s="699" t="s">
        <v>2669</v>
      </c>
      <c r="N12" s="761" t="s">
        <v>753</v>
      </c>
      <c r="O12" s="761" t="s">
        <v>63</v>
      </c>
      <c r="P12" s="700" t="s">
        <v>753</v>
      </c>
      <c r="Q12" s="761" t="s">
        <v>753</v>
      </c>
      <c r="R12" s="761" t="s">
        <v>753</v>
      </c>
      <c r="S12" s="761" t="s">
        <v>753</v>
      </c>
      <c r="T12" s="761" t="s">
        <v>753</v>
      </c>
      <c r="U12" s="990" t="s">
        <v>1954</v>
      </c>
      <c r="V12" s="990" t="s">
        <v>1954</v>
      </c>
      <c r="W12" s="761" t="s">
        <v>753</v>
      </c>
      <c r="X12" s="761" t="s">
        <v>2252</v>
      </c>
      <c r="Y12" s="761" t="s">
        <v>753</v>
      </c>
      <c r="Z12" s="761" t="s">
        <v>753</v>
      </c>
      <c r="AA12" s="761" t="s">
        <v>753</v>
      </c>
      <c r="AB12" s="761" t="s">
        <v>753</v>
      </c>
      <c r="AC12" s="761" t="s">
        <v>2501</v>
      </c>
      <c r="AD12" s="701"/>
      <c r="AE12" s="701"/>
      <c r="AF12" s="762"/>
      <c r="AG12" s="761" t="s">
        <v>753</v>
      </c>
      <c r="AH12" s="761" t="s">
        <v>753</v>
      </c>
      <c r="AI12" s="761" t="s">
        <v>753</v>
      </c>
      <c r="AJ12" s="761" t="s">
        <v>753</v>
      </c>
      <c r="AK12" s="761" t="s">
        <v>2501</v>
      </c>
      <c r="AL12" s="701"/>
      <c r="AM12" s="701"/>
      <c r="AN12" s="762"/>
      <c r="AO12" s="702"/>
      <c r="AP12" s="700"/>
      <c r="AQ12" s="703">
        <v>184.6</v>
      </c>
      <c r="AR12" s="704" t="s">
        <v>2283</v>
      </c>
      <c r="AS12" s="705">
        <v>0.88749999999999996</v>
      </c>
      <c r="AT12" s="706">
        <v>11.28</v>
      </c>
      <c r="AU12" s="707" t="s">
        <v>962</v>
      </c>
      <c r="AV12" s="708">
        <v>94.077416666666679</v>
      </c>
      <c r="AW12" s="709"/>
      <c r="AX12" s="710">
        <v>256.89999999999998</v>
      </c>
      <c r="AY12" s="711">
        <v>0.69</v>
      </c>
      <c r="AZ12" s="711">
        <v>1.23</v>
      </c>
      <c r="BA12" s="711">
        <v>19.7</v>
      </c>
      <c r="BB12" s="711">
        <v>381.2</v>
      </c>
      <c r="BC12" s="711">
        <v>24.56</v>
      </c>
      <c r="BD12" s="711">
        <v>1.5</v>
      </c>
      <c r="BE12" s="711">
        <v>1.58</v>
      </c>
      <c r="BF12" s="711">
        <v>0.43</v>
      </c>
      <c r="BG12" s="711">
        <v>0.28999999999999998</v>
      </c>
      <c r="BH12" s="711">
        <v>0.57999999999999996</v>
      </c>
      <c r="BI12" s="711">
        <v>0.28999999999999998</v>
      </c>
      <c r="BJ12" s="712">
        <v>0</v>
      </c>
      <c r="BK12" s="712">
        <v>0</v>
      </c>
      <c r="BL12" s="712">
        <v>22</v>
      </c>
      <c r="BM12" s="712">
        <v>21</v>
      </c>
      <c r="BN12" s="713">
        <v>11.3</v>
      </c>
      <c r="BO12" s="714" t="s">
        <v>962</v>
      </c>
      <c r="BP12" s="715">
        <v>94.231250000000003</v>
      </c>
      <c r="BQ12" s="716"/>
      <c r="BR12" s="717">
        <v>232.6</v>
      </c>
      <c r="BS12" s="718">
        <v>0.45</v>
      </c>
      <c r="BT12" s="718">
        <v>0.84</v>
      </c>
      <c r="BU12" s="718">
        <v>8.39</v>
      </c>
      <c r="BV12" s="718">
        <v>393.89</v>
      </c>
      <c r="BW12" s="718">
        <v>25.96</v>
      </c>
      <c r="BX12" s="718">
        <v>1.4</v>
      </c>
      <c r="BY12" s="718">
        <v>0.87</v>
      </c>
      <c r="BZ12" s="718">
        <v>0.48</v>
      </c>
      <c r="CA12" s="718">
        <v>0.24</v>
      </c>
      <c r="CB12" s="718">
        <v>0.47</v>
      </c>
      <c r="CC12" s="718">
        <v>0.28999999999999998</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11.27</v>
      </c>
      <c r="CQ12" s="707" t="s">
        <v>962</v>
      </c>
      <c r="CR12" s="708">
        <v>93.92358333333334</v>
      </c>
      <c r="CS12" s="709"/>
      <c r="CT12" s="710">
        <v>168.7</v>
      </c>
      <c r="CU12" s="711">
        <v>0.49</v>
      </c>
      <c r="CV12" s="711">
        <v>0.95</v>
      </c>
      <c r="CW12" s="711">
        <v>8.86</v>
      </c>
      <c r="CX12" s="711">
        <v>351.01</v>
      </c>
      <c r="CY12" s="711">
        <v>25.19</v>
      </c>
      <c r="CZ12" s="711">
        <v>0.98</v>
      </c>
      <c r="DA12" s="711">
        <v>0.96</v>
      </c>
      <c r="DB12" s="711">
        <v>0.55000000000000004</v>
      </c>
      <c r="DC12" s="711">
        <v>0.37</v>
      </c>
      <c r="DD12" s="711">
        <v>0.3</v>
      </c>
      <c r="DE12" s="711">
        <v>0.28999999999999998</v>
      </c>
      <c r="DF12" s="712">
        <v>0</v>
      </c>
      <c r="DG12" s="712">
        <v>0</v>
      </c>
      <c r="DH12" s="712">
        <v>83</v>
      </c>
      <c r="DI12" s="712">
        <v>2</v>
      </c>
      <c r="DJ12" s="713">
        <v>10.57</v>
      </c>
      <c r="DK12" s="714" t="s">
        <v>962</v>
      </c>
      <c r="DL12" s="715">
        <v>88.094840579710137</v>
      </c>
      <c r="DM12" s="716"/>
      <c r="DN12" s="720" t="s">
        <v>1079</v>
      </c>
      <c r="DO12" s="721" t="s">
        <v>2257</v>
      </c>
      <c r="DP12" s="722" t="s">
        <v>2257</v>
      </c>
      <c r="DQ12" s="718">
        <v>1.84</v>
      </c>
      <c r="DR12" s="722" t="s">
        <v>2257</v>
      </c>
      <c r="DS12" s="722"/>
      <c r="DT12" s="718">
        <v>33.21</v>
      </c>
      <c r="DU12" s="718" t="s">
        <v>1079</v>
      </c>
      <c r="DV12" s="718">
        <v>0.15</v>
      </c>
      <c r="DW12" s="718">
        <v>0.17</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839" t="s">
        <v>581</v>
      </c>
      <c r="EL12" s="839" t="s">
        <v>581</v>
      </c>
      <c r="EM12" s="843"/>
      <c r="EN12" s="724">
        <v>12</v>
      </c>
      <c r="EO12" s="725" t="s">
        <v>962</v>
      </c>
      <c r="EP12" s="726">
        <v>100</v>
      </c>
      <c r="EQ12" s="727"/>
      <c r="ER12" s="728">
        <v>67.099999999999994</v>
      </c>
      <c r="ES12" s="729">
        <v>3.49</v>
      </c>
      <c r="ET12" s="729">
        <v>0.62</v>
      </c>
      <c r="EU12" s="729">
        <v>2.4500000000000002</v>
      </c>
      <c r="EV12" s="687" t="s">
        <v>1077</v>
      </c>
      <c r="EW12" s="687" t="s">
        <v>1077</v>
      </c>
      <c r="EX12" s="687" t="s">
        <v>1079</v>
      </c>
      <c r="EY12" s="687" t="s">
        <v>1079</v>
      </c>
      <c r="EZ12" s="687" t="s">
        <v>1079</v>
      </c>
      <c r="FA12" s="840" t="s">
        <v>581</v>
      </c>
      <c r="FB12" s="1039"/>
      <c r="FC12" s="731">
        <v>10.08</v>
      </c>
      <c r="FD12" s="731" t="s">
        <v>960</v>
      </c>
      <c r="FE12" s="642">
        <v>0.84068239648392318</v>
      </c>
      <c r="FF12" s="732">
        <v>13.9</v>
      </c>
      <c r="FG12" s="732">
        <v>0</v>
      </c>
      <c r="FH12" s="732">
        <v>543.70000000000005</v>
      </c>
      <c r="FI12" s="732">
        <v>14.9</v>
      </c>
      <c r="FJ12" s="732">
        <v>5</v>
      </c>
      <c r="FK12" s="732">
        <v>243.5</v>
      </c>
      <c r="FL12" s="732">
        <v>233.1</v>
      </c>
      <c r="FM12" s="732">
        <v>1.9</v>
      </c>
      <c r="FN12" s="732">
        <v>5</v>
      </c>
      <c r="FO12" s="735" t="s">
        <v>1914</v>
      </c>
      <c r="FP12" s="735" t="s">
        <v>1914</v>
      </c>
      <c r="FQ12" s="735" t="s">
        <v>1887</v>
      </c>
      <c r="FR12" s="735" t="s">
        <v>1887</v>
      </c>
      <c r="FS12" s="735" t="s">
        <v>1887</v>
      </c>
      <c r="FT12" s="735" t="s">
        <v>1887</v>
      </c>
      <c r="FU12" s="735" t="s">
        <v>1887</v>
      </c>
      <c r="FV12" s="735" t="s">
        <v>1887</v>
      </c>
      <c r="FW12" s="735" t="s">
        <v>1887</v>
      </c>
      <c r="FX12" s="735" t="s">
        <v>1887</v>
      </c>
      <c r="FY12" s="735" t="s">
        <v>1887</v>
      </c>
      <c r="FZ12" s="735" t="s">
        <v>1914</v>
      </c>
      <c r="GA12" s="763"/>
      <c r="GB12" s="737">
        <v>3.47</v>
      </c>
      <c r="GC12" s="738" t="s">
        <v>2642</v>
      </c>
      <c r="GD12" s="738"/>
      <c r="GE12" s="737">
        <v>3.45</v>
      </c>
      <c r="GF12" s="738" t="s">
        <v>2643</v>
      </c>
      <c r="GG12" s="738"/>
      <c r="GH12" s="2675"/>
      <c r="GI12" s="740">
        <v>73.75</v>
      </c>
      <c r="GJ12" s="741">
        <v>3</v>
      </c>
      <c r="GK12" s="742" t="s">
        <v>2284</v>
      </c>
      <c r="GL12" s="742" t="s">
        <v>2284</v>
      </c>
      <c r="GM12" s="743" t="s">
        <v>2284</v>
      </c>
      <c r="GN12" s="743" t="s">
        <v>2285</v>
      </c>
      <c r="GO12" s="743">
        <v>40</v>
      </c>
      <c r="GP12" s="743" t="s">
        <v>2284</v>
      </c>
      <c r="GQ12" s="743" t="s">
        <v>2287</v>
      </c>
      <c r="GR12" s="743" t="s">
        <v>2670</v>
      </c>
      <c r="GS12" s="743">
        <v>10</v>
      </c>
      <c r="GT12" s="744" t="s">
        <v>2261</v>
      </c>
      <c r="GU12" s="744" t="s">
        <v>2261</v>
      </c>
      <c r="GV12" s="744">
        <v>0</v>
      </c>
      <c r="GW12" s="744" t="s">
        <v>2284</v>
      </c>
      <c r="GX12" s="744" t="s">
        <v>2287</v>
      </c>
      <c r="GY12" s="744" t="s">
        <v>2670</v>
      </c>
      <c r="GZ12" s="744">
        <v>23.75</v>
      </c>
      <c r="HA12" s="764" t="s">
        <v>63</v>
      </c>
      <c r="HB12" s="765">
        <v>41.1</v>
      </c>
      <c r="HC12" s="766" t="s">
        <v>2671</v>
      </c>
      <c r="HD12" s="767" t="s">
        <v>66</v>
      </c>
      <c r="HE12" s="765">
        <v>43</v>
      </c>
      <c r="HF12" s="766" t="s">
        <v>2671</v>
      </c>
      <c r="HG12" s="767" t="s">
        <v>66</v>
      </c>
      <c r="HH12" s="1000" t="s">
        <v>1135</v>
      </c>
    </row>
    <row r="13" spans="1:216" s="750" customFormat="1" ht="24" customHeight="1">
      <c r="A13" s="694" t="s">
        <v>2243</v>
      </c>
      <c r="B13" s="790" t="s">
        <v>1528</v>
      </c>
      <c r="C13" s="791" t="s">
        <v>2672</v>
      </c>
      <c r="D13" s="696" t="s">
        <v>2673</v>
      </c>
      <c r="E13" s="769" t="s">
        <v>2566</v>
      </c>
      <c r="F13" s="751" t="s">
        <v>2674</v>
      </c>
      <c r="G13" s="699" t="s">
        <v>2675</v>
      </c>
      <c r="H13" s="466">
        <v>870</v>
      </c>
      <c r="I13" s="769" t="s">
        <v>2676</v>
      </c>
      <c r="J13" s="769" t="s">
        <v>2677</v>
      </c>
      <c r="K13" s="699" t="s">
        <v>2678</v>
      </c>
      <c r="L13" s="699" t="s">
        <v>2679</v>
      </c>
      <c r="M13" s="699" t="s">
        <v>2680</v>
      </c>
      <c r="N13" s="770" t="s">
        <v>753</v>
      </c>
      <c r="O13" s="770" t="s">
        <v>66</v>
      </c>
      <c r="P13" s="770" t="s">
        <v>754</v>
      </c>
      <c r="Q13" s="761" t="s">
        <v>753</v>
      </c>
      <c r="R13" s="770" t="s">
        <v>753</v>
      </c>
      <c r="S13" s="770" t="s">
        <v>2253</v>
      </c>
      <c r="T13" s="770" t="s">
        <v>2253</v>
      </c>
      <c r="U13" s="769" t="s">
        <v>2306</v>
      </c>
      <c r="V13" s="769" t="s">
        <v>2306</v>
      </c>
      <c r="W13" s="770" t="s">
        <v>754</v>
      </c>
      <c r="X13" s="770" t="s">
        <v>754</v>
      </c>
      <c r="Y13" s="770" t="s">
        <v>753</v>
      </c>
      <c r="Z13" s="770" t="s">
        <v>753</v>
      </c>
      <c r="AA13" s="770" t="s">
        <v>754</v>
      </c>
      <c r="AB13" s="770" t="s">
        <v>754</v>
      </c>
      <c r="AC13" s="770" t="s">
        <v>754</v>
      </c>
      <c r="AD13" s="773"/>
      <c r="AE13" s="773"/>
      <c r="AF13" s="773"/>
      <c r="AG13" s="770" t="s">
        <v>753</v>
      </c>
      <c r="AH13" s="770" t="s">
        <v>753</v>
      </c>
      <c r="AI13" s="770" t="s">
        <v>754</v>
      </c>
      <c r="AJ13" s="770" t="s">
        <v>754</v>
      </c>
      <c r="AK13" s="770" t="s">
        <v>754</v>
      </c>
      <c r="AL13" s="773"/>
      <c r="AM13" s="773"/>
      <c r="AN13" s="773"/>
      <c r="AO13" s="702"/>
      <c r="AP13" s="700"/>
      <c r="AQ13" s="703">
        <v>163.4</v>
      </c>
      <c r="AR13" s="704" t="s">
        <v>2296</v>
      </c>
      <c r="AS13" s="705">
        <v>0.78557692307692306</v>
      </c>
      <c r="AT13" s="706">
        <v>9.9600000000000009</v>
      </c>
      <c r="AU13" s="707" t="s">
        <v>960</v>
      </c>
      <c r="AV13" s="708">
        <v>83.001416666666685</v>
      </c>
      <c r="AW13" s="709"/>
      <c r="AX13" s="710">
        <v>552</v>
      </c>
      <c r="AY13" s="711">
        <v>0.72</v>
      </c>
      <c r="AZ13" s="711">
        <v>1.34</v>
      </c>
      <c r="BA13" s="711">
        <v>9.89</v>
      </c>
      <c r="BB13" s="711">
        <v>455.53</v>
      </c>
      <c r="BC13" s="711">
        <v>29.04</v>
      </c>
      <c r="BD13" s="711">
        <v>0.46</v>
      </c>
      <c r="BE13" s="711">
        <v>0.27</v>
      </c>
      <c r="BF13" s="711">
        <v>0.56999999999999995</v>
      </c>
      <c r="BG13" s="711">
        <v>0.33</v>
      </c>
      <c r="BH13" s="711">
        <v>0.7</v>
      </c>
      <c r="BI13" s="711">
        <v>0.5</v>
      </c>
      <c r="BJ13" s="712">
        <v>0</v>
      </c>
      <c r="BK13" s="712">
        <v>0</v>
      </c>
      <c r="BL13" s="712">
        <v>0</v>
      </c>
      <c r="BM13" s="712">
        <v>0</v>
      </c>
      <c r="BN13" s="713">
        <v>10.75</v>
      </c>
      <c r="BO13" s="714" t="s">
        <v>962</v>
      </c>
      <c r="BP13" s="715">
        <v>89.616250000000008</v>
      </c>
      <c r="BQ13" s="716"/>
      <c r="BR13" s="717">
        <v>470.8</v>
      </c>
      <c r="BS13" s="718">
        <v>0.61</v>
      </c>
      <c r="BT13" s="718">
        <v>0.9</v>
      </c>
      <c r="BU13" s="718">
        <v>11.36</v>
      </c>
      <c r="BV13" s="718">
        <v>435.83</v>
      </c>
      <c r="BW13" s="718">
        <v>26.83</v>
      </c>
      <c r="BX13" s="718">
        <v>0.41</v>
      </c>
      <c r="BY13" s="718">
        <v>0.64</v>
      </c>
      <c r="BZ13" s="718">
        <v>0.4</v>
      </c>
      <c r="CA13" s="718">
        <v>0.31</v>
      </c>
      <c r="CB13" s="718">
        <v>0.48</v>
      </c>
      <c r="CC13" s="718">
        <v>0.36</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10.32</v>
      </c>
      <c r="CQ13" s="707" t="s">
        <v>960</v>
      </c>
      <c r="CR13" s="708">
        <v>86.078083333333339</v>
      </c>
      <c r="CS13" s="709"/>
      <c r="CT13" s="710">
        <v>324.10000000000002</v>
      </c>
      <c r="CU13" s="711">
        <v>0.52</v>
      </c>
      <c r="CV13" s="711">
        <v>1.27</v>
      </c>
      <c r="CW13" s="711">
        <v>12.53</v>
      </c>
      <c r="CX13" s="711">
        <v>432.29</v>
      </c>
      <c r="CY13" s="711">
        <v>26.58</v>
      </c>
      <c r="CZ13" s="711">
        <v>0.05</v>
      </c>
      <c r="DA13" s="711">
        <v>0.11</v>
      </c>
      <c r="DB13" s="711">
        <v>0.49</v>
      </c>
      <c r="DC13" s="711">
        <v>0.32</v>
      </c>
      <c r="DD13" s="711">
        <v>0.72</v>
      </c>
      <c r="DE13" s="711">
        <v>0.42</v>
      </c>
      <c r="DF13" s="712">
        <v>0</v>
      </c>
      <c r="DG13" s="712">
        <v>0</v>
      </c>
      <c r="DH13" s="712">
        <v>0</v>
      </c>
      <c r="DI13" s="712">
        <v>0</v>
      </c>
      <c r="DJ13" s="713">
        <v>8.34</v>
      </c>
      <c r="DK13" s="714" t="s">
        <v>968</v>
      </c>
      <c r="DL13" s="715">
        <v>69.51466666666667</v>
      </c>
      <c r="DM13" s="716"/>
      <c r="DN13" s="720" t="s">
        <v>1079</v>
      </c>
      <c r="DO13" s="721" t="s">
        <v>2257</v>
      </c>
      <c r="DP13" s="722" t="s">
        <v>2257</v>
      </c>
      <c r="DQ13" s="718">
        <v>2.87</v>
      </c>
      <c r="DR13" s="722" t="s">
        <v>2257</v>
      </c>
      <c r="DS13" s="722"/>
      <c r="DT13" s="718">
        <v>45.33</v>
      </c>
      <c r="DU13" s="718" t="s">
        <v>1079</v>
      </c>
      <c r="DV13" s="718">
        <v>0.1</v>
      </c>
      <c r="DW13" s="718">
        <v>0.06</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839" t="s">
        <v>581</v>
      </c>
      <c r="EL13" s="839" t="s">
        <v>581</v>
      </c>
      <c r="EM13" s="843"/>
      <c r="EN13" s="724">
        <v>11.46</v>
      </c>
      <c r="EO13" s="725" t="s">
        <v>962</v>
      </c>
      <c r="EP13" s="726">
        <v>95.5</v>
      </c>
      <c r="EQ13" s="727"/>
      <c r="ER13" s="728">
        <v>378.1</v>
      </c>
      <c r="ES13" s="729">
        <v>21.68</v>
      </c>
      <c r="ET13" s="729">
        <v>1.34</v>
      </c>
      <c r="EU13" s="729">
        <v>3.13</v>
      </c>
      <c r="EV13" s="687" t="s">
        <v>1077</v>
      </c>
      <c r="EW13" s="687" t="s">
        <v>1077</v>
      </c>
      <c r="EX13" s="687" t="s">
        <v>1079</v>
      </c>
      <c r="EY13" s="687" t="s">
        <v>1079</v>
      </c>
      <c r="EZ13" s="687" t="s">
        <v>1079</v>
      </c>
      <c r="FA13" s="840" t="s">
        <v>581</v>
      </c>
      <c r="FB13" s="1039"/>
      <c r="FC13" s="731">
        <v>10.38</v>
      </c>
      <c r="FD13" s="731" t="s">
        <v>960</v>
      </c>
      <c r="FE13" s="642">
        <v>0.86558441558441557</v>
      </c>
      <c r="FF13" s="732">
        <v>9.8000000000000007</v>
      </c>
      <c r="FG13" s="732">
        <v>16.100000000000001</v>
      </c>
      <c r="FH13" s="732">
        <v>459.5</v>
      </c>
      <c r="FI13" s="732">
        <v>16.5</v>
      </c>
      <c r="FJ13" s="732">
        <v>4.8</v>
      </c>
      <c r="FK13" s="732">
        <v>313.60000000000002</v>
      </c>
      <c r="FL13" s="732">
        <v>96.2</v>
      </c>
      <c r="FM13" s="732">
        <v>2</v>
      </c>
      <c r="FN13" s="732">
        <v>8.5</v>
      </c>
      <c r="FO13" s="735" t="s">
        <v>1914</v>
      </c>
      <c r="FP13" s="735" t="s">
        <v>1914</v>
      </c>
      <c r="FQ13" s="735" t="s">
        <v>1887</v>
      </c>
      <c r="FR13" s="735" t="s">
        <v>1887</v>
      </c>
      <c r="FS13" s="735" t="s">
        <v>1887</v>
      </c>
      <c r="FT13" s="735" t="s">
        <v>1887</v>
      </c>
      <c r="FU13" s="735" t="s">
        <v>1887</v>
      </c>
      <c r="FV13" s="735" t="s">
        <v>1887</v>
      </c>
      <c r="FW13" s="735" t="s">
        <v>1887</v>
      </c>
      <c r="FX13" s="735" t="s">
        <v>1887</v>
      </c>
      <c r="FY13" s="735" t="s">
        <v>1887</v>
      </c>
      <c r="FZ13" s="735" t="s">
        <v>1914</v>
      </c>
      <c r="GA13" s="755"/>
      <c r="GB13" s="737">
        <v>3.27</v>
      </c>
      <c r="GC13" s="738" t="s">
        <v>2643</v>
      </c>
      <c r="GD13" s="738"/>
      <c r="GE13" s="737">
        <v>3.91</v>
      </c>
      <c r="GF13" s="738" t="s">
        <v>2643</v>
      </c>
      <c r="GG13" s="738"/>
      <c r="GH13" s="2675"/>
      <c r="GI13" s="740">
        <v>0</v>
      </c>
      <c r="GJ13" s="741" t="s">
        <v>2261</v>
      </c>
      <c r="GK13" s="742" t="s">
        <v>2261</v>
      </c>
      <c r="GL13" s="742" t="s">
        <v>2261</v>
      </c>
      <c r="GM13" s="743" t="s">
        <v>2261</v>
      </c>
      <c r="GN13" s="743" t="s">
        <v>2261</v>
      </c>
      <c r="GO13" s="743">
        <v>0</v>
      </c>
      <c r="GP13" s="743" t="s">
        <v>2261</v>
      </c>
      <c r="GQ13" s="743" t="s">
        <v>2261</v>
      </c>
      <c r="GR13" s="743" t="s">
        <v>2261</v>
      </c>
      <c r="GS13" s="743">
        <v>0</v>
      </c>
      <c r="GT13" s="744" t="s">
        <v>2261</v>
      </c>
      <c r="GU13" s="744" t="s">
        <v>2261</v>
      </c>
      <c r="GV13" s="744">
        <v>0</v>
      </c>
      <c r="GW13" s="744" t="s">
        <v>2261</v>
      </c>
      <c r="GX13" s="744" t="s">
        <v>2261</v>
      </c>
      <c r="GY13" s="744" t="s">
        <v>2261</v>
      </c>
      <c r="GZ13" s="744">
        <v>0</v>
      </c>
      <c r="HA13" s="775" t="s">
        <v>753</v>
      </c>
      <c r="HB13" s="776">
        <v>40.1</v>
      </c>
      <c r="HC13" s="777" t="s">
        <v>2671</v>
      </c>
      <c r="HD13" s="778" t="s">
        <v>66</v>
      </c>
      <c r="HE13" s="776">
        <v>40.200000000000003</v>
      </c>
      <c r="HF13" s="777" t="s">
        <v>2671</v>
      </c>
      <c r="HG13" s="778" t="s">
        <v>66</v>
      </c>
      <c r="HH13" s="1000" t="s">
        <v>1135</v>
      </c>
    </row>
    <row r="14" spans="1:216" s="750" customFormat="1" ht="24" customHeight="1">
      <c r="A14" s="694" t="s">
        <v>2272</v>
      </c>
      <c r="B14" s="695" t="s">
        <v>1241</v>
      </c>
      <c r="C14" s="696" t="s">
        <v>1026</v>
      </c>
      <c r="D14" s="696" t="s">
        <v>2681</v>
      </c>
      <c r="E14" s="697" t="s">
        <v>2682</v>
      </c>
      <c r="F14" s="751" t="s">
        <v>2617</v>
      </c>
      <c r="G14" s="699" t="s">
        <v>2683</v>
      </c>
      <c r="H14" s="466">
        <v>1480</v>
      </c>
      <c r="I14" s="697" t="s">
        <v>2684</v>
      </c>
      <c r="J14" s="769" t="s">
        <v>2685</v>
      </c>
      <c r="K14" s="699" t="s">
        <v>2686</v>
      </c>
      <c r="L14" s="699" t="s">
        <v>2686</v>
      </c>
      <c r="M14" s="699" t="s">
        <v>2687</v>
      </c>
      <c r="N14" s="770" t="s">
        <v>753</v>
      </c>
      <c r="O14" s="770" t="s">
        <v>63</v>
      </c>
      <c r="P14" s="770" t="s">
        <v>753</v>
      </c>
      <c r="Q14" s="761" t="s">
        <v>753</v>
      </c>
      <c r="R14" s="761" t="s">
        <v>753</v>
      </c>
      <c r="S14" s="761" t="s">
        <v>754</v>
      </c>
      <c r="T14" s="761" t="s">
        <v>754</v>
      </c>
      <c r="U14" s="769" t="s">
        <v>2094</v>
      </c>
      <c r="V14" s="769" t="s">
        <v>2094</v>
      </c>
      <c r="W14" s="700" t="s">
        <v>2254</v>
      </c>
      <c r="X14" s="770" t="s">
        <v>753</v>
      </c>
      <c r="Y14" s="770" t="s">
        <v>753</v>
      </c>
      <c r="Z14" s="770" t="s">
        <v>753</v>
      </c>
      <c r="AA14" s="770" t="s">
        <v>753</v>
      </c>
      <c r="AB14" s="770" t="s">
        <v>753</v>
      </c>
      <c r="AC14" s="770" t="s">
        <v>754</v>
      </c>
      <c r="AD14" s="701"/>
      <c r="AE14" s="701"/>
      <c r="AF14" s="701"/>
      <c r="AG14" s="770" t="s">
        <v>753</v>
      </c>
      <c r="AH14" s="770" t="s">
        <v>753</v>
      </c>
      <c r="AI14" s="770" t="s">
        <v>754</v>
      </c>
      <c r="AJ14" s="770" t="s">
        <v>754</v>
      </c>
      <c r="AK14" s="770" t="s">
        <v>754</v>
      </c>
      <c r="AL14" s="701"/>
      <c r="AM14" s="701"/>
      <c r="AN14" s="701"/>
      <c r="AO14" s="702"/>
      <c r="AP14" s="700"/>
      <c r="AQ14" s="703">
        <v>169.8</v>
      </c>
      <c r="AR14" s="704" t="s">
        <v>2296</v>
      </c>
      <c r="AS14" s="705">
        <v>0.81634615384615394</v>
      </c>
      <c r="AT14" s="706">
        <v>10.9</v>
      </c>
      <c r="AU14" s="707" t="s">
        <v>962</v>
      </c>
      <c r="AV14" s="708">
        <v>90.846916666666672</v>
      </c>
      <c r="AW14" s="709"/>
      <c r="AX14" s="710">
        <v>446.4</v>
      </c>
      <c r="AY14" s="711">
        <v>0.51</v>
      </c>
      <c r="AZ14" s="711">
        <v>1.08</v>
      </c>
      <c r="BA14" s="711">
        <v>10.07</v>
      </c>
      <c r="BB14" s="711">
        <v>420.53</v>
      </c>
      <c r="BC14" s="711">
        <v>26.34</v>
      </c>
      <c r="BD14" s="711">
        <v>1.69</v>
      </c>
      <c r="BE14" s="711">
        <v>0.93</v>
      </c>
      <c r="BF14" s="711">
        <v>0.54</v>
      </c>
      <c r="BG14" s="711">
        <v>0.25</v>
      </c>
      <c r="BH14" s="711">
        <v>0.32</v>
      </c>
      <c r="BI14" s="711">
        <v>0.37</v>
      </c>
      <c r="BJ14" s="712">
        <v>0</v>
      </c>
      <c r="BK14" s="712">
        <v>0</v>
      </c>
      <c r="BL14" s="712">
        <v>21</v>
      </c>
      <c r="BM14" s="712">
        <v>12</v>
      </c>
      <c r="BN14" s="713">
        <v>9.8699999999999992</v>
      </c>
      <c r="BO14" s="714" t="s">
        <v>960</v>
      </c>
      <c r="BP14" s="715">
        <v>82.30916666666667</v>
      </c>
      <c r="BQ14" s="716"/>
      <c r="BR14" s="717">
        <v>295.39999999999998</v>
      </c>
      <c r="BS14" s="718">
        <v>0.79</v>
      </c>
      <c r="BT14" s="718">
        <v>1.03</v>
      </c>
      <c r="BU14" s="718">
        <v>18.329999999999998</v>
      </c>
      <c r="BV14" s="718">
        <v>465.23</v>
      </c>
      <c r="BW14" s="718">
        <v>25.37</v>
      </c>
      <c r="BX14" s="718">
        <v>2.0499999999999998</v>
      </c>
      <c r="BY14" s="718">
        <v>3.21</v>
      </c>
      <c r="BZ14" s="718">
        <v>0.66</v>
      </c>
      <c r="CA14" s="718">
        <v>0.31</v>
      </c>
      <c r="CB14" s="718">
        <v>0.39</v>
      </c>
      <c r="CC14" s="718">
        <v>0.23</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10.68</v>
      </c>
      <c r="CQ14" s="707" t="s">
        <v>962</v>
      </c>
      <c r="CR14" s="708">
        <v>89.000916666666669</v>
      </c>
      <c r="CS14" s="709"/>
      <c r="CT14" s="710">
        <v>432.5</v>
      </c>
      <c r="CU14" s="711">
        <v>0.38</v>
      </c>
      <c r="CV14" s="711">
        <v>1.38</v>
      </c>
      <c r="CW14" s="711">
        <v>5.62</v>
      </c>
      <c r="CX14" s="711">
        <v>437.02</v>
      </c>
      <c r="CY14" s="711">
        <v>23.49</v>
      </c>
      <c r="CZ14" s="711">
        <v>0.5</v>
      </c>
      <c r="DA14" s="711">
        <v>2.08</v>
      </c>
      <c r="DB14" s="711">
        <v>0.4</v>
      </c>
      <c r="DC14" s="711">
        <v>0.28999999999999998</v>
      </c>
      <c r="DD14" s="711">
        <v>0.31</v>
      </c>
      <c r="DE14" s="711">
        <v>0.51</v>
      </c>
      <c r="DF14" s="712">
        <v>0</v>
      </c>
      <c r="DG14" s="712">
        <v>0</v>
      </c>
      <c r="DH14" s="712">
        <v>28</v>
      </c>
      <c r="DI14" s="712">
        <v>0</v>
      </c>
      <c r="DJ14" s="713">
        <v>10.46</v>
      </c>
      <c r="DK14" s="714" t="s">
        <v>960</v>
      </c>
      <c r="DL14" s="715">
        <v>87.218318840579727</v>
      </c>
      <c r="DM14" s="716"/>
      <c r="DN14" s="720" t="s">
        <v>1079</v>
      </c>
      <c r="DO14" s="721" t="s">
        <v>2257</v>
      </c>
      <c r="DP14" s="722" t="s">
        <v>2257</v>
      </c>
      <c r="DQ14" s="718">
        <v>1.88</v>
      </c>
      <c r="DR14" s="722" t="s">
        <v>2257</v>
      </c>
      <c r="DS14" s="722"/>
      <c r="DT14" s="718">
        <v>33.76</v>
      </c>
      <c r="DU14" s="718" t="s">
        <v>1079</v>
      </c>
      <c r="DV14" s="718">
        <v>0.1</v>
      </c>
      <c r="DW14" s="718">
        <v>0.09</v>
      </c>
      <c r="DX14" s="722"/>
      <c r="DY14" s="722"/>
      <c r="DZ14" s="722"/>
      <c r="EA14" s="722"/>
      <c r="EB14" s="669" t="s">
        <v>1077</v>
      </c>
      <c r="EC14" s="669" t="s">
        <v>1077</v>
      </c>
      <c r="ED14" s="669" t="s">
        <v>1079</v>
      </c>
      <c r="EE14" s="669" t="s">
        <v>1079</v>
      </c>
      <c r="EF14" s="669" t="s">
        <v>1077</v>
      </c>
      <c r="EG14" s="669" t="s">
        <v>1077</v>
      </c>
      <c r="EH14" s="669" t="s">
        <v>1079</v>
      </c>
      <c r="EI14" s="669" t="s">
        <v>1079</v>
      </c>
      <c r="EJ14" s="669" t="s">
        <v>1079</v>
      </c>
      <c r="EK14" s="839" t="s">
        <v>581</v>
      </c>
      <c r="EL14" s="839" t="s">
        <v>581</v>
      </c>
      <c r="EM14" s="843"/>
      <c r="EN14" s="724">
        <v>12</v>
      </c>
      <c r="EO14" s="725" t="s">
        <v>962</v>
      </c>
      <c r="EP14" s="726">
        <v>100</v>
      </c>
      <c r="EQ14" s="727"/>
      <c r="ER14" s="728">
        <v>211</v>
      </c>
      <c r="ES14" s="729">
        <v>3.02</v>
      </c>
      <c r="ET14" s="729">
        <v>0.84</v>
      </c>
      <c r="EU14" s="729">
        <v>1.02</v>
      </c>
      <c r="EV14" s="687" t="s">
        <v>1077</v>
      </c>
      <c r="EW14" s="687" t="s">
        <v>1077</v>
      </c>
      <c r="EX14" s="687" t="s">
        <v>1079</v>
      </c>
      <c r="EY14" s="687" t="s">
        <v>1079</v>
      </c>
      <c r="EZ14" s="687" t="s">
        <v>1079</v>
      </c>
      <c r="FA14" s="840" t="s">
        <v>581</v>
      </c>
      <c r="FB14" s="1039"/>
      <c r="FC14" s="731">
        <v>10.42</v>
      </c>
      <c r="FD14" s="731" t="s">
        <v>960</v>
      </c>
      <c r="FE14" s="642">
        <v>0.86861471861471873</v>
      </c>
      <c r="FF14" s="732">
        <v>11.8</v>
      </c>
      <c r="FG14" s="732">
        <v>4.4000000000000004</v>
      </c>
      <c r="FH14" s="732">
        <v>381.9</v>
      </c>
      <c r="FI14" s="732">
        <v>4.4000000000000004</v>
      </c>
      <c r="FJ14" s="732">
        <v>15.1</v>
      </c>
      <c r="FK14" s="732">
        <v>200.4</v>
      </c>
      <c r="FL14" s="732">
        <v>130.19999999999999</v>
      </c>
      <c r="FM14" s="732">
        <v>2.9</v>
      </c>
      <c r="FN14" s="732">
        <v>1.9</v>
      </c>
      <c r="FO14" s="735" t="s">
        <v>1914</v>
      </c>
      <c r="FP14" s="735" t="s">
        <v>1914</v>
      </c>
      <c r="FQ14" s="735" t="s">
        <v>2688</v>
      </c>
      <c r="FR14" s="735" t="s">
        <v>1887</v>
      </c>
      <c r="FS14" s="735" t="s">
        <v>1887</v>
      </c>
      <c r="FT14" s="735" t="s">
        <v>1887</v>
      </c>
      <c r="FU14" s="735" t="s">
        <v>1887</v>
      </c>
      <c r="FV14" s="735" t="s">
        <v>1887</v>
      </c>
      <c r="FW14" s="735" t="s">
        <v>1887</v>
      </c>
      <c r="FX14" s="735" t="s">
        <v>1887</v>
      </c>
      <c r="FY14" s="735" t="s">
        <v>1887</v>
      </c>
      <c r="FZ14" s="735" t="s">
        <v>1914</v>
      </c>
      <c r="GA14" s="763"/>
      <c r="GB14" s="737">
        <v>3.5</v>
      </c>
      <c r="GC14" s="738" t="s">
        <v>2642</v>
      </c>
      <c r="GD14" s="738"/>
      <c r="GE14" s="737">
        <v>2.5099999999999998</v>
      </c>
      <c r="GF14" s="738" t="s">
        <v>2689</v>
      </c>
      <c r="GG14" s="738"/>
      <c r="GH14" s="2675"/>
      <c r="GI14" s="740">
        <v>75</v>
      </c>
      <c r="GJ14" s="741">
        <v>4</v>
      </c>
      <c r="GK14" s="742" t="s">
        <v>2284</v>
      </c>
      <c r="GL14" s="742" t="s">
        <v>2284</v>
      </c>
      <c r="GM14" s="743" t="s">
        <v>2284</v>
      </c>
      <c r="GN14" s="743" t="s">
        <v>2285</v>
      </c>
      <c r="GO14" s="743" t="s">
        <v>2286</v>
      </c>
      <c r="GP14" s="743" t="s">
        <v>2284</v>
      </c>
      <c r="GQ14" s="743" t="s">
        <v>2287</v>
      </c>
      <c r="GR14" s="743" t="s">
        <v>2285</v>
      </c>
      <c r="GS14" s="743">
        <v>10</v>
      </c>
      <c r="GT14" s="744" t="s">
        <v>2261</v>
      </c>
      <c r="GU14" s="744" t="s">
        <v>2261</v>
      </c>
      <c r="GV14" s="744">
        <v>0</v>
      </c>
      <c r="GW14" s="744" t="s">
        <v>2284</v>
      </c>
      <c r="GX14" s="744" t="s">
        <v>2287</v>
      </c>
      <c r="GY14" s="744" t="s">
        <v>2285</v>
      </c>
      <c r="GZ14" s="744">
        <v>25</v>
      </c>
      <c r="HA14" s="775" t="s">
        <v>753</v>
      </c>
      <c r="HB14" s="746">
        <v>40.5</v>
      </c>
      <c r="HC14" s="766" t="s">
        <v>588</v>
      </c>
      <c r="HD14" s="778" t="s">
        <v>66</v>
      </c>
      <c r="HE14" s="746">
        <v>43.5</v>
      </c>
      <c r="HF14" s="766" t="s">
        <v>588</v>
      </c>
      <c r="HG14" s="778" t="s">
        <v>66</v>
      </c>
      <c r="HH14" s="1000" t="s">
        <v>1135</v>
      </c>
    </row>
    <row r="15" spans="1:216" s="750" customFormat="1" ht="24" customHeight="1">
      <c r="A15" s="694" t="s">
        <v>2272</v>
      </c>
      <c r="B15" s="790" t="s">
        <v>1241</v>
      </c>
      <c r="C15" s="791" t="s">
        <v>2690</v>
      </c>
      <c r="D15" s="696" t="s">
        <v>2691</v>
      </c>
      <c r="E15" s="697" t="s">
        <v>2682</v>
      </c>
      <c r="F15" s="751" t="s">
        <v>2617</v>
      </c>
      <c r="G15" s="699" t="s">
        <v>2683</v>
      </c>
      <c r="H15" s="466">
        <v>1480</v>
      </c>
      <c r="I15" s="697" t="s">
        <v>2684</v>
      </c>
      <c r="J15" s="769" t="s">
        <v>2685</v>
      </c>
      <c r="K15" s="699" t="s">
        <v>2686</v>
      </c>
      <c r="L15" s="699" t="s">
        <v>2686</v>
      </c>
      <c r="M15" s="699" t="s">
        <v>2692</v>
      </c>
      <c r="N15" s="770" t="s">
        <v>753</v>
      </c>
      <c r="O15" s="700" t="s">
        <v>2252</v>
      </c>
      <c r="P15" s="770" t="s">
        <v>753</v>
      </c>
      <c r="Q15" s="761" t="s">
        <v>753</v>
      </c>
      <c r="R15" s="770" t="s">
        <v>753</v>
      </c>
      <c r="S15" s="770" t="s">
        <v>2252</v>
      </c>
      <c r="T15" s="770" t="s">
        <v>2252</v>
      </c>
      <c r="U15" s="769" t="s">
        <v>1954</v>
      </c>
      <c r="V15" s="769" t="s">
        <v>1954</v>
      </c>
      <c r="W15" s="770" t="s">
        <v>753</v>
      </c>
      <c r="X15" s="770" t="s">
        <v>753</v>
      </c>
      <c r="Y15" s="770" t="s">
        <v>753</v>
      </c>
      <c r="Z15" s="770" t="s">
        <v>753</v>
      </c>
      <c r="AA15" s="770" t="s">
        <v>753</v>
      </c>
      <c r="AB15" s="770" t="s">
        <v>753</v>
      </c>
      <c r="AC15" s="770" t="s">
        <v>754</v>
      </c>
      <c r="AD15" s="762"/>
      <c r="AE15" s="762"/>
      <c r="AF15" s="762"/>
      <c r="AG15" s="770" t="s">
        <v>753</v>
      </c>
      <c r="AH15" s="770" t="s">
        <v>753</v>
      </c>
      <c r="AI15" s="770" t="s">
        <v>754</v>
      </c>
      <c r="AJ15" s="770" t="s">
        <v>754</v>
      </c>
      <c r="AK15" s="770" t="s">
        <v>754</v>
      </c>
      <c r="AL15" s="701"/>
      <c r="AM15" s="701"/>
      <c r="AN15" s="701"/>
      <c r="AO15" s="702"/>
      <c r="AP15" s="700"/>
      <c r="AQ15" s="703">
        <v>177.1</v>
      </c>
      <c r="AR15" s="704" t="s">
        <v>2296</v>
      </c>
      <c r="AS15" s="705">
        <v>0.85144230769230766</v>
      </c>
      <c r="AT15" s="706">
        <v>10.9</v>
      </c>
      <c r="AU15" s="707" t="s">
        <v>962</v>
      </c>
      <c r="AV15" s="708">
        <v>90.846916666666672</v>
      </c>
      <c r="AW15" s="709"/>
      <c r="AX15" s="710">
        <v>446.4</v>
      </c>
      <c r="AY15" s="711">
        <v>0.51</v>
      </c>
      <c r="AZ15" s="711">
        <v>1.08</v>
      </c>
      <c r="BA15" s="711">
        <v>10.07</v>
      </c>
      <c r="BB15" s="711">
        <v>420.53</v>
      </c>
      <c r="BC15" s="711">
        <v>26.34</v>
      </c>
      <c r="BD15" s="711">
        <v>1.69</v>
      </c>
      <c r="BE15" s="711">
        <v>0.93</v>
      </c>
      <c r="BF15" s="711">
        <v>0.54</v>
      </c>
      <c r="BG15" s="711">
        <v>0.25</v>
      </c>
      <c r="BH15" s="711">
        <v>0.32</v>
      </c>
      <c r="BI15" s="711">
        <v>0.37</v>
      </c>
      <c r="BJ15" s="712">
        <v>0</v>
      </c>
      <c r="BK15" s="712">
        <v>0</v>
      </c>
      <c r="BL15" s="712">
        <v>21</v>
      </c>
      <c r="BM15" s="712">
        <v>12</v>
      </c>
      <c r="BN15" s="713">
        <v>9.8699999999999992</v>
      </c>
      <c r="BO15" s="714" t="s">
        <v>960</v>
      </c>
      <c r="BP15" s="715">
        <v>82.30916666666667</v>
      </c>
      <c r="BQ15" s="716"/>
      <c r="BR15" s="717">
        <v>295.39999999999998</v>
      </c>
      <c r="BS15" s="718">
        <v>0.79</v>
      </c>
      <c r="BT15" s="718">
        <v>1.03</v>
      </c>
      <c r="BU15" s="718">
        <v>18.329999999999998</v>
      </c>
      <c r="BV15" s="718">
        <v>465.23</v>
      </c>
      <c r="BW15" s="718">
        <v>25.37</v>
      </c>
      <c r="BX15" s="718">
        <v>2.0499999999999998</v>
      </c>
      <c r="BY15" s="718">
        <v>3.21</v>
      </c>
      <c r="BZ15" s="718">
        <v>0.66</v>
      </c>
      <c r="CA15" s="718">
        <v>0.31</v>
      </c>
      <c r="CB15" s="718">
        <v>0.39</v>
      </c>
      <c r="CC15" s="718">
        <v>0.23</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10.68</v>
      </c>
      <c r="CQ15" s="707" t="s">
        <v>962</v>
      </c>
      <c r="CR15" s="708">
        <v>89.000916666666669</v>
      </c>
      <c r="CS15" s="709"/>
      <c r="CT15" s="710">
        <v>432.5</v>
      </c>
      <c r="CU15" s="711">
        <v>0.38</v>
      </c>
      <c r="CV15" s="711">
        <v>1.38</v>
      </c>
      <c r="CW15" s="711">
        <v>5.62</v>
      </c>
      <c r="CX15" s="711">
        <v>437.02</v>
      </c>
      <c r="CY15" s="711">
        <v>23.49</v>
      </c>
      <c r="CZ15" s="711">
        <v>0.5</v>
      </c>
      <c r="DA15" s="711">
        <v>2.08</v>
      </c>
      <c r="DB15" s="711">
        <v>0.4</v>
      </c>
      <c r="DC15" s="711">
        <v>0.28999999999999998</v>
      </c>
      <c r="DD15" s="711">
        <v>0.31</v>
      </c>
      <c r="DE15" s="711">
        <v>0.51</v>
      </c>
      <c r="DF15" s="712">
        <v>0</v>
      </c>
      <c r="DG15" s="712">
        <v>0</v>
      </c>
      <c r="DH15" s="712">
        <v>28</v>
      </c>
      <c r="DI15" s="712">
        <v>0</v>
      </c>
      <c r="DJ15" s="713">
        <v>10.46</v>
      </c>
      <c r="DK15" s="714" t="s">
        <v>960</v>
      </c>
      <c r="DL15" s="715">
        <v>87.218318840579727</v>
      </c>
      <c r="DM15" s="716"/>
      <c r="DN15" s="720" t="s">
        <v>1079</v>
      </c>
      <c r="DO15" s="721" t="s">
        <v>2257</v>
      </c>
      <c r="DP15" s="722" t="s">
        <v>2257</v>
      </c>
      <c r="DQ15" s="718">
        <v>1.88</v>
      </c>
      <c r="DR15" s="722" t="s">
        <v>2257</v>
      </c>
      <c r="DS15" s="722"/>
      <c r="DT15" s="718">
        <v>33.76</v>
      </c>
      <c r="DU15" s="718" t="s">
        <v>1079</v>
      </c>
      <c r="DV15" s="718">
        <v>0.1</v>
      </c>
      <c r="DW15" s="718">
        <v>0.09</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839" t="s">
        <v>581</v>
      </c>
      <c r="EL15" s="839" t="s">
        <v>581</v>
      </c>
      <c r="EM15" s="843"/>
      <c r="EN15" s="724">
        <v>12</v>
      </c>
      <c r="EO15" s="725" t="s">
        <v>962</v>
      </c>
      <c r="EP15" s="726">
        <v>100</v>
      </c>
      <c r="EQ15" s="727"/>
      <c r="ER15" s="728">
        <v>49</v>
      </c>
      <c r="ES15" s="729">
        <v>11.07</v>
      </c>
      <c r="ET15" s="729">
        <v>0.74</v>
      </c>
      <c r="EU15" s="729">
        <v>0.94</v>
      </c>
      <c r="EV15" s="687" t="s">
        <v>1077</v>
      </c>
      <c r="EW15" s="687" t="s">
        <v>1077</v>
      </c>
      <c r="EX15" s="687" t="s">
        <v>1079</v>
      </c>
      <c r="EY15" s="687" t="s">
        <v>1079</v>
      </c>
      <c r="EZ15" s="687" t="s">
        <v>1079</v>
      </c>
      <c r="FA15" s="840" t="s">
        <v>581</v>
      </c>
      <c r="FB15" s="1038"/>
      <c r="FC15" s="731">
        <v>10.42</v>
      </c>
      <c r="FD15" s="731" t="s">
        <v>960</v>
      </c>
      <c r="FE15" s="642">
        <v>0.86861471861471873</v>
      </c>
      <c r="FF15" s="732">
        <v>11.8</v>
      </c>
      <c r="FG15" s="732">
        <v>4.4000000000000004</v>
      </c>
      <c r="FH15" s="732">
        <v>381.9</v>
      </c>
      <c r="FI15" s="732">
        <v>4.4000000000000004</v>
      </c>
      <c r="FJ15" s="732">
        <v>15.1</v>
      </c>
      <c r="FK15" s="732">
        <v>200.4</v>
      </c>
      <c r="FL15" s="732">
        <v>130.19999999999999</v>
      </c>
      <c r="FM15" s="732">
        <v>2.9</v>
      </c>
      <c r="FN15" s="732">
        <v>1.9</v>
      </c>
      <c r="FO15" s="735" t="s">
        <v>1914</v>
      </c>
      <c r="FP15" s="735" t="s">
        <v>1914</v>
      </c>
      <c r="FQ15" s="735" t="s">
        <v>1887</v>
      </c>
      <c r="FR15" s="735" t="s">
        <v>1887</v>
      </c>
      <c r="FS15" s="735" t="s">
        <v>1887</v>
      </c>
      <c r="FT15" s="735" t="s">
        <v>1887</v>
      </c>
      <c r="FU15" s="735" t="s">
        <v>1887</v>
      </c>
      <c r="FV15" s="735" t="s">
        <v>1887</v>
      </c>
      <c r="FW15" s="735" t="s">
        <v>1887</v>
      </c>
      <c r="FX15" s="735" t="s">
        <v>1887</v>
      </c>
      <c r="FY15" s="735" t="s">
        <v>1887</v>
      </c>
      <c r="FZ15" s="735" t="s">
        <v>1914</v>
      </c>
      <c r="GA15" s="763"/>
      <c r="GB15" s="737">
        <v>3.5</v>
      </c>
      <c r="GC15" s="738" t="s">
        <v>2642</v>
      </c>
      <c r="GD15" s="738"/>
      <c r="GE15" s="737">
        <v>2.5099999999999998</v>
      </c>
      <c r="GF15" s="738" t="s">
        <v>2689</v>
      </c>
      <c r="GG15" s="738"/>
      <c r="GH15" s="2675"/>
      <c r="GI15" s="740">
        <v>75</v>
      </c>
      <c r="GJ15" s="741">
        <v>4</v>
      </c>
      <c r="GK15" s="742" t="s">
        <v>2284</v>
      </c>
      <c r="GL15" s="742" t="s">
        <v>2284</v>
      </c>
      <c r="GM15" s="743" t="s">
        <v>2284</v>
      </c>
      <c r="GN15" s="743" t="s">
        <v>2285</v>
      </c>
      <c r="GO15" s="743">
        <v>40</v>
      </c>
      <c r="GP15" s="743" t="s">
        <v>2284</v>
      </c>
      <c r="GQ15" s="743" t="s">
        <v>2287</v>
      </c>
      <c r="GR15" s="743" t="s">
        <v>2285</v>
      </c>
      <c r="GS15" s="743">
        <v>10</v>
      </c>
      <c r="GT15" s="744" t="s">
        <v>2261</v>
      </c>
      <c r="GU15" s="744" t="s">
        <v>2261</v>
      </c>
      <c r="GV15" s="744">
        <v>0</v>
      </c>
      <c r="GW15" s="744" t="s">
        <v>2284</v>
      </c>
      <c r="GX15" s="744" t="s">
        <v>2287</v>
      </c>
      <c r="GY15" s="744" t="s">
        <v>2285</v>
      </c>
      <c r="GZ15" s="744">
        <v>25</v>
      </c>
      <c r="HA15" s="775" t="s">
        <v>753</v>
      </c>
      <c r="HB15" s="746">
        <v>40.5</v>
      </c>
      <c r="HC15" s="766" t="s">
        <v>588</v>
      </c>
      <c r="HD15" s="778" t="s">
        <v>66</v>
      </c>
      <c r="HE15" s="746">
        <v>43.5</v>
      </c>
      <c r="HF15" s="766" t="s">
        <v>588</v>
      </c>
      <c r="HG15" s="778" t="s">
        <v>66</v>
      </c>
      <c r="HH15" s="1000" t="s">
        <v>1135</v>
      </c>
    </row>
    <row r="16" spans="1:216" s="750" customFormat="1" ht="24" customHeight="1">
      <c r="A16" s="694" t="s">
        <v>2262</v>
      </c>
      <c r="B16" s="695" t="s">
        <v>1250</v>
      </c>
      <c r="C16" s="696" t="s">
        <v>2693</v>
      </c>
      <c r="D16" s="696" t="s">
        <v>2694</v>
      </c>
      <c r="E16" s="769" t="s">
        <v>592</v>
      </c>
      <c r="F16" s="751" t="s">
        <v>2695</v>
      </c>
      <c r="G16" s="699" t="s">
        <v>2696</v>
      </c>
      <c r="H16" s="466">
        <v>940</v>
      </c>
      <c r="I16" s="697" t="s">
        <v>2348</v>
      </c>
      <c r="J16" s="769" t="s">
        <v>2549</v>
      </c>
      <c r="K16" s="699" t="s">
        <v>2697</v>
      </c>
      <c r="L16" s="699" t="s">
        <v>2698</v>
      </c>
      <c r="M16" s="699" t="s">
        <v>2699</v>
      </c>
      <c r="N16" s="770" t="s">
        <v>753</v>
      </c>
      <c r="O16" s="770" t="s">
        <v>753</v>
      </c>
      <c r="P16" s="770" t="s">
        <v>753</v>
      </c>
      <c r="Q16" s="761" t="s">
        <v>753</v>
      </c>
      <c r="R16" s="770" t="s">
        <v>753</v>
      </c>
      <c r="S16" s="770" t="s">
        <v>2252</v>
      </c>
      <c r="T16" s="770" t="s">
        <v>2253</v>
      </c>
      <c r="U16" s="769" t="s">
        <v>2255</v>
      </c>
      <c r="V16" s="769" t="s">
        <v>2255</v>
      </c>
      <c r="W16" s="700" t="s">
        <v>2252</v>
      </c>
      <c r="X16" s="700" t="s">
        <v>2253</v>
      </c>
      <c r="Y16" s="770" t="s">
        <v>753</v>
      </c>
      <c r="Z16" s="770" t="s">
        <v>753</v>
      </c>
      <c r="AA16" s="770" t="s">
        <v>754</v>
      </c>
      <c r="AB16" s="770" t="s">
        <v>754</v>
      </c>
      <c r="AC16" s="701"/>
      <c r="AD16" s="701"/>
      <c r="AE16" s="701"/>
      <c r="AF16" s="701"/>
      <c r="AG16" s="770" t="s">
        <v>753</v>
      </c>
      <c r="AH16" s="770" t="s">
        <v>753</v>
      </c>
      <c r="AI16" s="770" t="s">
        <v>754</v>
      </c>
      <c r="AJ16" s="770" t="s">
        <v>754</v>
      </c>
      <c r="AK16" s="701"/>
      <c r="AL16" s="701"/>
      <c r="AM16" s="701"/>
      <c r="AN16" s="701"/>
      <c r="AO16" s="702"/>
      <c r="AP16" s="700"/>
      <c r="AQ16" s="703">
        <v>160.5</v>
      </c>
      <c r="AR16" s="704" t="s">
        <v>2296</v>
      </c>
      <c r="AS16" s="705">
        <v>0.77163461538461542</v>
      </c>
      <c r="AT16" s="706">
        <v>9.23</v>
      </c>
      <c r="AU16" s="707" t="s">
        <v>960</v>
      </c>
      <c r="AV16" s="708">
        <v>76.925000000000011</v>
      </c>
      <c r="AW16" s="709"/>
      <c r="AX16" s="710">
        <v>447.6</v>
      </c>
      <c r="AY16" s="711">
        <v>0.55000000000000004</v>
      </c>
      <c r="AZ16" s="711">
        <v>1.73</v>
      </c>
      <c r="BA16" s="711">
        <v>11.05</v>
      </c>
      <c r="BB16" s="711">
        <v>461.85</v>
      </c>
      <c r="BC16" s="711">
        <v>38.14</v>
      </c>
      <c r="BD16" s="711">
        <v>0.38</v>
      </c>
      <c r="BE16" s="711">
        <v>2.0699999999999998</v>
      </c>
      <c r="BF16" s="711">
        <v>0.36</v>
      </c>
      <c r="BG16" s="711">
        <v>0.71</v>
      </c>
      <c r="BH16" s="711">
        <v>0.67</v>
      </c>
      <c r="BI16" s="711">
        <v>0.5</v>
      </c>
      <c r="BJ16" s="712">
        <v>4</v>
      </c>
      <c r="BK16" s="712">
        <v>44</v>
      </c>
      <c r="BL16" s="712">
        <v>68</v>
      </c>
      <c r="BM16" s="712">
        <v>20</v>
      </c>
      <c r="BN16" s="713">
        <v>9.5500000000000007</v>
      </c>
      <c r="BO16" s="714" t="s">
        <v>960</v>
      </c>
      <c r="BP16" s="715">
        <v>79.648416666666662</v>
      </c>
      <c r="BQ16" s="716"/>
      <c r="BR16" s="717">
        <v>412.8</v>
      </c>
      <c r="BS16" s="718">
        <v>0.3</v>
      </c>
      <c r="BT16" s="718">
        <v>0.96</v>
      </c>
      <c r="BU16" s="718">
        <v>54.82</v>
      </c>
      <c r="BV16" s="718">
        <v>428.46</v>
      </c>
      <c r="BW16" s="718">
        <v>22.96</v>
      </c>
      <c r="BX16" s="718">
        <v>2.02</v>
      </c>
      <c r="BY16" s="718">
        <v>2.4</v>
      </c>
      <c r="BZ16" s="718">
        <v>0.55000000000000004</v>
      </c>
      <c r="CA16" s="718">
        <v>0.33</v>
      </c>
      <c r="CB16" s="718">
        <v>0.74</v>
      </c>
      <c r="CC16" s="718">
        <v>0.27</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10.27</v>
      </c>
      <c r="CQ16" s="707" t="s">
        <v>960</v>
      </c>
      <c r="CR16" s="708">
        <v>85.616583333333338</v>
      </c>
      <c r="CS16" s="709"/>
      <c r="CT16" s="710">
        <v>426.1</v>
      </c>
      <c r="CU16" s="711">
        <v>0.48</v>
      </c>
      <c r="CV16" s="711">
        <v>1.87</v>
      </c>
      <c r="CW16" s="711">
        <v>12.28</v>
      </c>
      <c r="CX16" s="711">
        <v>429.53</v>
      </c>
      <c r="CY16" s="711">
        <v>32.57</v>
      </c>
      <c r="CZ16" s="711">
        <v>0.5</v>
      </c>
      <c r="DA16" s="711">
        <v>0.46</v>
      </c>
      <c r="DB16" s="711">
        <v>0.39</v>
      </c>
      <c r="DC16" s="711">
        <v>0.19</v>
      </c>
      <c r="DD16" s="711">
        <v>0.54</v>
      </c>
      <c r="DE16" s="711">
        <v>0.56000000000000005</v>
      </c>
      <c r="DF16" s="712">
        <v>0</v>
      </c>
      <c r="DG16" s="712">
        <v>38</v>
      </c>
      <c r="DH16" s="712">
        <v>71</v>
      </c>
      <c r="DI16" s="712">
        <v>0</v>
      </c>
      <c r="DJ16" s="713">
        <v>8</v>
      </c>
      <c r="DK16" s="714" t="s">
        <v>968</v>
      </c>
      <c r="DL16" s="715">
        <v>66.666666666666657</v>
      </c>
      <c r="DM16" s="716"/>
      <c r="DN16" s="720" t="s">
        <v>1079</v>
      </c>
      <c r="DO16" s="721" t="s">
        <v>2257</v>
      </c>
      <c r="DP16" s="722" t="s">
        <v>2257</v>
      </c>
      <c r="DQ16" s="718">
        <v>3.19</v>
      </c>
      <c r="DR16" s="722" t="s">
        <v>2257</v>
      </c>
      <c r="DS16" s="722"/>
      <c r="DT16" s="718">
        <v>50.82</v>
      </c>
      <c r="DU16" s="718" t="s">
        <v>1079</v>
      </c>
      <c r="DV16" s="718">
        <v>0.86</v>
      </c>
      <c r="DW16" s="718">
        <v>0.92</v>
      </c>
      <c r="DX16" s="722"/>
      <c r="DY16" s="722"/>
      <c r="DZ16" s="722"/>
      <c r="EA16" s="722"/>
      <c r="EB16" s="669" t="s">
        <v>1077</v>
      </c>
      <c r="EC16" s="669" t="s">
        <v>1077</v>
      </c>
      <c r="ED16" s="669" t="s">
        <v>1079</v>
      </c>
      <c r="EE16" s="669" t="s">
        <v>1079</v>
      </c>
      <c r="EF16" s="669" t="s">
        <v>1077</v>
      </c>
      <c r="EG16" s="669" t="s">
        <v>1077</v>
      </c>
      <c r="EH16" s="669" t="s">
        <v>1079</v>
      </c>
      <c r="EI16" s="669" t="s">
        <v>1079</v>
      </c>
      <c r="EJ16" s="669" t="s">
        <v>1079</v>
      </c>
      <c r="EK16" s="839" t="s">
        <v>581</v>
      </c>
      <c r="EL16" s="839" t="s">
        <v>581</v>
      </c>
      <c r="EM16" s="843" t="s">
        <v>2700</v>
      </c>
      <c r="EN16" s="724">
        <v>11.93</v>
      </c>
      <c r="EO16" s="725" t="s">
        <v>962</v>
      </c>
      <c r="EP16" s="726">
        <v>99.416666666666657</v>
      </c>
      <c r="EQ16" s="727"/>
      <c r="ER16" s="728">
        <v>246.8</v>
      </c>
      <c r="ES16" s="729">
        <v>22.35</v>
      </c>
      <c r="ET16" s="729">
        <v>0.74</v>
      </c>
      <c r="EU16" s="729">
        <v>2.78</v>
      </c>
      <c r="EV16" s="687" t="s">
        <v>1077</v>
      </c>
      <c r="EW16" s="687" t="s">
        <v>1077</v>
      </c>
      <c r="EX16" s="687" t="s">
        <v>1079</v>
      </c>
      <c r="EY16" s="687" t="s">
        <v>1079</v>
      </c>
      <c r="EZ16" s="687" t="s">
        <v>1079</v>
      </c>
      <c r="FA16" s="840" t="s">
        <v>581</v>
      </c>
      <c r="FB16" s="1131" t="s">
        <v>4078</v>
      </c>
      <c r="FC16" s="731">
        <v>6.85</v>
      </c>
      <c r="FD16" s="731" t="s">
        <v>961</v>
      </c>
      <c r="FE16" s="642">
        <v>0.57162155910247503</v>
      </c>
      <c r="FF16" s="732">
        <v>19.600000000000001</v>
      </c>
      <c r="FG16" s="732">
        <v>0</v>
      </c>
      <c r="FH16" s="732">
        <v>723.2</v>
      </c>
      <c r="FI16" s="732">
        <v>14.9</v>
      </c>
      <c r="FJ16" s="732">
        <v>2.2999999999999998</v>
      </c>
      <c r="FK16" s="732">
        <v>354.9</v>
      </c>
      <c r="FL16" s="732">
        <v>395.8</v>
      </c>
      <c r="FM16" s="732">
        <v>5.8</v>
      </c>
      <c r="FN16" s="732">
        <v>5.7</v>
      </c>
      <c r="FO16" s="793">
        <v>10.85</v>
      </c>
      <c r="FP16" s="793" t="s">
        <v>962</v>
      </c>
      <c r="FQ16" s="794">
        <v>0.90454545454545465</v>
      </c>
      <c r="FR16" s="735">
        <v>14.3</v>
      </c>
      <c r="FS16" s="735">
        <v>2.4</v>
      </c>
      <c r="FT16" s="735">
        <v>246.1</v>
      </c>
      <c r="FU16" s="735">
        <v>7.6</v>
      </c>
      <c r="FV16" s="735">
        <v>10.8</v>
      </c>
      <c r="FW16" s="735">
        <v>188.7</v>
      </c>
      <c r="FX16" s="735">
        <v>129.1</v>
      </c>
      <c r="FY16" s="735">
        <v>1.4</v>
      </c>
      <c r="FZ16" s="735">
        <v>5.3</v>
      </c>
      <c r="GA16" s="763"/>
      <c r="GB16" s="737">
        <v>3.08</v>
      </c>
      <c r="GC16" s="738" t="s">
        <v>2643</v>
      </c>
      <c r="GD16" s="738"/>
      <c r="GE16" s="737">
        <v>4</v>
      </c>
      <c r="GF16" s="738" t="s">
        <v>2643</v>
      </c>
      <c r="GG16" s="738"/>
      <c r="GH16" s="2675"/>
      <c r="GI16" s="740">
        <v>50</v>
      </c>
      <c r="GJ16" s="741">
        <v>2</v>
      </c>
      <c r="GK16" s="742" t="s">
        <v>2284</v>
      </c>
      <c r="GL16" s="742" t="s">
        <v>2261</v>
      </c>
      <c r="GM16" s="743" t="s">
        <v>2284</v>
      </c>
      <c r="GN16" s="743" t="s">
        <v>2285</v>
      </c>
      <c r="GO16" s="743">
        <v>40</v>
      </c>
      <c r="GP16" s="743" t="s">
        <v>2284</v>
      </c>
      <c r="GQ16" s="743" t="s">
        <v>2701</v>
      </c>
      <c r="GR16" s="743" t="s">
        <v>2285</v>
      </c>
      <c r="GS16" s="743">
        <v>10</v>
      </c>
      <c r="GT16" s="744" t="s">
        <v>2261</v>
      </c>
      <c r="GU16" s="744" t="s">
        <v>2261</v>
      </c>
      <c r="GV16" s="744">
        <v>0</v>
      </c>
      <c r="GW16" s="744" t="s">
        <v>2261</v>
      </c>
      <c r="GX16" s="744" t="s">
        <v>2261</v>
      </c>
      <c r="GY16" s="744" t="s">
        <v>2261</v>
      </c>
      <c r="GZ16" s="744">
        <v>0</v>
      </c>
      <c r="HA16" s="775" t="s">
        <v>753</v>
      </c>
      <c r="HB16" s="746">
        <v>41</v>
      </c>
      <c r="HC16" s="766" t="s">
        <v>588</v>
      </c>
      <c r="HD16" s="778" t="s">
        <v>66</v>
      </c>
      <c r="HE16" s="746">
        <v>41.9</v>
      </c>
      <c r="HF16" s="766" t="s">
        <v>588</v>
      </c>
      <c r="HG16" s="778" t="s">
        <v>66</v>
      </c>
      <c r="HH16" s="1000" t="s">
        <v>1135</v>
      </c>
    </row>
    <row r="17" spans="1:216" s="750" customFormat="1" ht="24" customHeight="1">
      <c r="A17" s="694" t="s">
        <v>2243</v>
      </c>
      <c r="B17" s="695" t="s">
        <v>1260</v>
      </c>
      <c r="C17" s="696" t="s">
        <v>1668</v>
      </c>
      <c r="D17" s="696" t="s">
        <v>2702</v>
      </c>
      <c r="E17" s="697" t="s">
        <v>2493</v>
      </c>
      <c r="F17" s="751" t="s">
        <v>2703</v>
      </c>
      <c r="G17" s="699" t="s">
        <v>2704</v>
      </c>
      <c r="H17" s="466">
        <v>1130</v>
      </c>
      <c r="I17" s="697" t="s">
        <v>2390</v>
      </c>
      <c r="J17" s="769" t="s">
        <v>2705</v>
      </c>
      <c r="K17" s="699" t="s">
        <v>2526</v>
      </c>
      <c r="L17" s="699" t="s">
        <v>2706</v>
      </c>
      <c r="M17" s="699" t="s">
        <v>2528</v>
      </c>
      <c r="N17" s="770" t="s">
        <v>753</v>
      </c>
      <c r="O17" s="770" t="s">
        <v>753</v>
      </c>
      <c r="P17" s="770" t="s">
        <v>753</v>
      </c>
      <c r="Q17" s="761" t="s">
        <v>753</v>
      </c>
      <c r="R17" s="770" t="s">
        <v>753</v>
      </c>
      <c r="S17" s="770" t="s">
        <v>753</v>
      </c>
      <c r="T17" s="770" t="s">
        <v>753</v>
      </c>
      <c r="U17" s="769" t="s">
        <v>1954</v>
      </c>
      <c r="V17" s="769" t="s">
        <v>1954</v>
      </c>
      <c r="W17" s="700" t="s">
        <v>2254</v>
      </c>
      <c r="X17" s="770" t="s">
        <v>754</v>
      </c>
      <c r="Y17" s="770" t="s">
        <v>753</v>
      </c>
      <c r="Z17" s="770" t="s">
        <v>753</v>
      </c>
      <c r="AA17" s="770" t="s">
        <v>2501</v>
      </c>
      <c r="AB17" s="770" t="s">
        <v>2501</v>
      </c>
      <c r="AC17" s="761" t="s">
        <v>2501</v>
      </c>
      <c r="AD17" s="701"/>
      <c r="AE17" s="701"/>
      <c r="AF17" s="701"/>
      <c r="AG17" s="770" t="s">
        <v>753</v>
      </c>
      <c r="AH17" s="770" t="s">
        <v>753</v>
      </c>
      <c r="AI17" s="770" t="s">
        <v>753</v>
      </c>
      <c r="AJ17" s="770" t="s">
        <v>753</v>
      </c>
      <c r="AK17" s="761" t="s">
        <v>2501</v>
      </c>
      <c r="AL17" s="701"/>
      <c r="AM17" s="701"/>
      <c r="AN17" s="701"/>
      <c r="AO17" s="702"/>
      <c r="AP17" s="700"/>
      <c r="AQ17" s="703">
        <v>178</v>
      </c>
      <c r="AR17" s="704" t="s">
        <v>2283</v>
      </c>
      <c r="AS17" s="705">
        <v>0.85576923076923073</v>
      </c>
      <c r="AT17" s="706">
        <v>10.59</v>
      </c>
      <c r="AU17" s="707" t="s">
        <v>962</v>
      </c>
      <c r="AV17" s="708">
        <v>88.308666666666667</v>
      </c>
      <c r="AW17" s="709"/>
      <c r="AX17" s="710">
        <v>322.3</v>
      </c>
      <c r="AY17" s="711">
        <v>0.65</v>
      </c>
      <c r="AZ17" s="711">
        <v>1.24</v>
      </c>
      <c r="BA17" s="711">
        <v>35.11</v>
      </c>
      <c r="BB17" s="711">
        <v>418.93</v>
      </c>
      <c r="BC17" s="711">
        <v>26.77</v>
      </c>
      <c r="BD17" s="711">
        <v>1.82</v>
      </c>
      <c r="BE17" s="711">
        <v>1.79</v>
      </c>
      <c r="BF17" s="711">
        <v>0.7</v>
      </c>
      <c r="BG17" s="711">
        <v>0.28999999999999998</v>
      </c>
      <c r="BH17" s="711">
        <v>0.54</v>
      </c>
      <c r="BI17" s="711">
        <v>0.28999999999999998</v>
      </c>
      <c r="BJ17" s="712">
        <v>0</v>
      </c>
      <c r="BK17" s="712">
        <v>0</v>
      </c>
      <c r="BL17" s="712">
        <v>6</v>
      </c>
      <c r="BM17" s="712">
        <v>7</v>
      </c>
      <c r="BN17" s="713">
        <v>9.8800000000000008</v>
      </c>
      <c r="BO17" s="714" t="s">
        <v>960</v>
      </c>
      <c r="BP17" s="715">
        <v>82.386083333333332</v>
      </c>
      <c r="BQ17" s="716"/>
      <c r="BR17" s="717">
        <v>532</v>
      </c>
      <c r="BS17" s="718">
        <v>0.65</v>
      </c>
      <c r="BT17" s="718">
        <v>1.58</v>
      </c>
      <c r="BU17" s="718">
        <v>17.91</v>
      </c>
      <c r="BV17" s="718">
        <v>494.75</v>
      </c>
      <c r="BW17" s="718">
        <v>31.11</v>
      </c>
      <c r="BX17" s="718">
        <v>0.78</v>
      </c>
      <c r="BY17" s="718">
        <v>0.68</v>
      </c>
      <c r="BZ17" s="718">
        <v>0.36</v>
      </c>
      <c r="CA17" s="718">
        <v>0.21</v>
      </c>
      <c r="CB17" s="718">
        <v>0.41</v>
      </c>
      <c r="CC17" s="718">
        <v>0.21</v>
      </c>
      <c r="CD17" s="668" t="s">
        <v>1077</v>
      </c>
      <c r="CE17" s="668" t="s">
        <v>1077</v>
      </c>
      <c r="CF17" s="668" t="s">
        <v>1079</v>
      </c>
      <c r="CG17" s="668" t="s">
        <v>1079</v>
      </c>
      <c r="CH17" s="668" t="s">
        <v>1077</v>
      </c>
      <c r="CI17" s="668" t="s">
        <v>1077</v>
      </c>
      <c r="CJ17" s="668" t="s">
        <v>1079</v>
      </c>
      <c r="CK17" s="668" t="s">
        <v>1079</v>
      </c>
      <c r="CL17" s="668" t="s">
        <v>1079</v>
      </c>
      <c r="CM17" s="668" t="s">
        <v>581</v>
      </c>
      <c r="CN17" s="668" t="s">
        <v>581</v>
      </c>
      <c r="CO17" s="719"/>
      <c r="CP17" s="706">
        <v>10.67</v>
      </c>
      <c r="CQ17" s="707" t="s">
        <v>962</v>
      </c>
      <c r="CR17" s="708">
        <v>88.924000000000007</v>
      </c>
      <c r="CS17" s="709"/>
      <c r="CT17" s="710">
        <v>280.2</v>
      </c>
      <c r="CU17" s="711">
        <v>0.41</v>
      </c>
      <c r="CV17" s="711">
        <v>1.1000000000000001</v>
      </c>
      <c r="CW17" s="711">
        <v>10.52</v>
      </c>
      <c r="CX17" s="711">
        <v>398.59</v>
      </c>
      <c r="CY17" s="711">
        <v>24.04</v>
      </c>
      <c r="CZ17" s="711">
        <v>1.9</v>
      </c>
      <c r="DA17" s="711">
        <v>0.23</v>
      </c>
      <c r="DB17" s="711">
        <v>0.83</v>
      </c>
      <c r="DC17" s="711">
        <v>0.41</v>
      </c>
      <c r="DD17" s="711">
        <v>0.61</v>
      </c>
      <c r="DE17" s="711">
        <v>0.44</v>
      </c>
      <c r="DF17" s="712">
        <v>0</v>
      </c>
      <c r="DG17" s="712">
        <v>0</v>
      </c>
      <c r="DH17" s="712">
        <v>12</v>
      </c>
      <c r="DI17" s="712">
        <v>8</v>
      </c>
      <c r="DJ17" s="713">
        <v>10.94</v>
      </c>
      <c r="DK17" s="714" t="s">
        <v>962</v>
      </c>
      <c r="DL17" s="715">
        <v>91.168927536231877</v>
      </c>
      <c r="DM17" s="716"/>
      <c r="DN17" s="720" t="s">
        <v>1079</v>
      </c>
      <c r="DO17" s="721" t="s">
        <v>2257</v>
      </c>
      <c r="DP17" s="722" t="s">
        <v>2257</v>
      </c>
      <c r="DQ17" s="718">
        <v>2.14</v>
      </c>
      <c r="DR17" s="722" t="s">
        <v>2257</v>
      </c>
      <c r="DS17" s="722"/>
      <c r="DT17" s="718">
        <v>28.29</v>
      </c>
      <c r="DU17" s="718" t="s">
        <v>1079</v>
      </c>
      <c r="DV17" s="718">
        <v>0.16</v>
      </c>
      <c r="DW17" s="718">
        <v>0.03</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839" t="s">
        <v>581</v>
      </c>
      <c r="EL17" s="839" t="s">
        <v>581</v>
      </c>
      <c r="EM17" s="843"/>
      <c r="EN17" s="724">
        <v>12</v>
      </c>
      <c r="EO17" s="725" t="s">
        <v>962</v>
      </c>
      <c r="EP17" s="726">
        <v>100</v>
      </c>
      <c r="EQ17" s="727"/>
      <c r="ER17" s="728">
        <v>83.7</v>
      </c>
      <c r="ES17" s="729">
        <v>19.86</v>
      </c>
      <c r="ET17" s="729">
        <v>0.9</v>
      </c>
      <c r="EU17" s="729">
        <v>2.62</v>
      </c>
      <c r="EV17" s="687" t="s">
        <v>1077</v>
      </c>
      <c r="EW17" s="687" t="s">
        <v>1077</v>
      </c>
      <c r="EX17" s="687" t="s">
        <v>1079</v>
      </c>
      <c r="EY17" s="687" t="s">
        <v>1079</v>
      </c>
      <c r="EZ17" s="687" t="s">
        <v>1079</v>
      </c>
      <c r="FA17" s="840" t="s">
        <v>581</v>
      </c>
      <c r="FB17" s="1039"/>
      <c r="FC17" s="731">
        <v>11.97</v>
      </c>
      <c r="FD17" s="731" t="s">
        <v>962</v>
      </c>
      <c r="FE17" s="642">
        <v>0.99761904761904763</v>
      </c>
      <c r="FF17" s="732">
        <v>7.6</v>
      </c>
      <c r="FG17" s="732">
        <v>0</v>
      </c>
      <c r="FH17" s="732">
        <v>249.6</v>
      </c>
      <c r="FI17" s="732">
        <v>12.1</v>
      </c>
      <c r="FJ17" s="732">
        <v>10.1</v>
      </c>
      <c r="FK17" s="732">
        <v>113.6</v>
      </c>
      <c r="FL17" s="732">
        <v>82</v>
      </c>
      <c r="FM17" s="732">
        <v>2.4</v>
      </c>
      <c r="FN17" s="732">
        <v>0.3</v>
      </c>
      <c r="FO17" s="735" t="s">
        <v>1914</v>
      </c>
      <c r="FP17" s="735" t="s">
        <v>1914</v>
      </c>
      <c r="FQ17" s="735" t="s">
        <v>1887</v>
      </c>
      <c r="FR17" s="735" t="s">
        <v>1887</v>
      </c>
      <c r="FS17" s="735" t="s">
        <v>1887</v>
      </c>
      <c r="FT17" s="735" t="s">
        <v>1887</v>
      </c>
      <c r="FU17" s="735" t="s">
        <v>1887</v>
      </c>
      <c r="FV17" s="735" t="s">
        <v>1887</v>
      </c>
      <c r="FW17" s="735" t="s">
        <v>1887</v>
      </c>
      <c r="FX17" s="735" t="s">
        <v>1887</v>
      </c>
      <c r="FY17" s="735" t="s">
        <v>1887</v>
      </c>
      <c r="FZ17" s="735" t="s">
        <v>1914</v>
      </c>
      <c r="GA17" s="763"/>
      <c r="GB17" s="737">
        <v>3.08</v>
      </c>
      <c r="GC17" s="738" t="s">
        <v>2643</v>
      </c>
      <c r="GD17" s="738"/>
      <c r="GE17" s="737">
        <v>3.96</v>
      </c>
      <c r="GF17" s="738" t="s">
        <v>2643</v>
      </c>
      <c r="GG17" s="738"/>
      <c r="GH17" s="2675"/>
      <c r="GI17" s="740">
        <v>50</v>
      </c>
      <c r="GJ17" s="741">
        <v>2</v>
      </c>
      <c r="GK17" s="742" t="s">
        <v>2284</v>
      </c>
      <c r="GL17" s="742" t="s">
        <v>2261</v>
      </c>
      <c r="GM17" s="743" t="s">
        <v>2284</v>
      </c>
      <c r="GN17" s="743" t="s">
        <v>2285</v>
      </c>
      <c r="GO17" s="743" t="s">
        <v>2286</v>
      </c>
      <c r="GP17" s="743" t="s">
        <v>2284</v>
      </c>
      <c r="GQ17" s="743" t="s">
        <v>2288</v>
      </c>
      <c r="GR17" s="743" t="s">
        <v>2288</v>
      </c>
      <c r="GS17" s="743">
        <v>10</v>
      </c>
      <c r="GT17" s="744" t="s">
        <v>2261</v>
      </c>
      <c r="GU17" s="744" t="s">
        <v>2261</v>
      </c>
      <c r="GV17" s="744">
        <v>0</v>
      </c>
      <c r="GW17" s="744" t="s">
        <v>2261</v>
      </c>
      <c r="GX17" s="744" t="s">
        <v>2261</v>
      </c>
      <c r="GY17" s="744" t="s">
        <v>2261</v>
      </c>
      <c r="GZ17" s="744">
        <v>0</v>
      </c>
      <c r="HA17" s="775" t="s">
        <v>753</v>
      </c>
      <c r="HB17" s="746">
        <v>41.2</v>
      </c>
      <c r="HC17" s="766" t="s">
        <v>588</v>
      </c>
      <c r="HD17" s="778" t="s">
        <v>66</v>
      </c>
      <c r="HE17" s="746">
        <v>41.4</v>
      </c>
      <c r="HF17" s="766" t="s">
        <v>588</v>
      </c>
      <c r="HG17" s="778" t="s">
        <v>66</v>
      </c>
      <c r="HH17" s="1000" t="s">
        <v>1135</v>
      </c>
    </row>
    <row r="18" spans="1:216" s="750" customFormat="1" ht="24" customHeight="1">
      <c r="A18" s="694" t="s">
        <v>2272</v>
      </c>
      <c r="B18" s="790" t="s">
        <v>1260</v>
      </c>
      <c r="C18" s="791" t="s">
        <v>2707</v>
      </c>
      <c r="D18" s="696" t="s">
        <v>2708</v>
      </c>
      <c r="E18" s="697" t="s">
        <v>2493</v>
      </c>
      <c r="F18" s="751" t="s">
        <v>2660</v>
      </c>
      <c r="G18" s="699" t="s">
        <v>2709</v>
      </c>
      <c r="H18" s="466">
        <v>1620</v>
      </c>
      <c r="I18" s="697" t="s">
        <v>2710</v>
      </c>
      <c r="J18" s="769" t="s">
        <v>2711</v>
      </c>
      <c r="K18" s="699" t="s">
        <v>2712</v>
      </c>
      <c r="L18" s="699" t="s">
        <v>2712</v>
      </c>
      <c r="M18" s="699" t="s">
        <v>2713</v>
      </c>
      <c r="N18" s="770" t="s">
        <v>753</v>
      </c>
      <c r="O18" s="770" t="s">
        <v>63</v>
      </c>
      <c r="P18" s="770" t="s">
        <v>754</v>
      </c>
      <c r="Q18" s="761" t="s">
        <v>753</v>
      </c>
      <c r="R18" s="770" t="s">
        <v>753</v>
      </c>
      <c r="S18" s="770" t="s">
        <v>753</v>
      </c>
      <c r="T18" s="770" t="s">
        <v>753</v>
      </c>
      <c r="U18" s="769" t="s">
        <v>1954</v>
      </c>
      <c r="V18" s="769" t="s">
        <v>1954</v>
      </c>
      <c r="W18" s="700" t="s">
        <v>2254</v>
      </c>
      <c r="X18" s="770" t="s">
        <v>753</v>
      </c>
      <c r="Y18" s="770" t="s">
        <v>753</v>
      </c>
      <c r="Z18" s="770" t="s">
        <v>753</v>
      </c>
      <c r="AA18" s="770" t="s">
        <v>754</v>
      </c>
      <c r="AB18" s="770" t="s">
        <v>754</v>
      </c>
      <c r="AC18" s="770" t="s">
        <v>754</v>
      </c>
      <c r="AD18" s="701"/>
      <c r="AE18" s="701"/>
      <c r="AF18" s="701"/>
      <c r="AG18" s="770" t="s">
        <v>753</v>
      </c>
      <c r="AH18" s="770" t="s">
        <v>753</v>
      </c>
      <c r="AI18" s="770" t="s">
        <v>754</v>
      </c>
      <c r="AJ18" s="770" t="s">
        <v>754</v>
      </c>
      <c r="AK18" s="770" t="s">
        <v>754</v>
      </c>
      <c r="AL18" s="701"/>
      <c r="AM18" s="701"/>
      <c r="AN18" s="701"/>
      <c r="AO18" s="702"/>
      <c r="AP18" s="700"/>
      <c r="AQ18" s="703">
        <v>178.9</v>
      </c>
      <c r="AR18" s="704" t="s">
        <v>2283</v>
      </c>
      <c r="AS18" s="705">
        <v>0.8600961538461539</v>
      </c>
      <c r="AT18" s="706">
        <v>10.92</v>
      </c>
      <c r="AU18" s="707" t="s">
        <v>962</v>
      </c>
      <c r="AV18" s="708">
        <v>91.077666666666673</v>
      </c>
      <c r="AW18" s="709"/>
      <c r="AX18" s="710">
        <v>201</v>
      </c>
      <c r="AY18" s="711">
        <v>0.49</v>
      </c>
      <c r="AZ18" s="711">
        <v>0.95</v>
      </c>
      <c r="BA18" s="711">
        <v>14.85</v>
      </c>
      <c r="BB18" s="711">
        <v>424.75</v>
      </c>
      <c r="BC18" s="711">
        <v>25.92</v>
      </c>
      <c r="BD18" s="711">
        <v>0.63</v>
      </c>
      <c r="BE18" s="711">
        <v>0.36</v>
      </c>
      <c r="BF18" s="711">
        <v>0.48</v>
      </c>
      <c r="BG18" s="711">
        <v>0.31</v>
      </c>
      <c r="BH18" s="711">
        <v>0.49</v>
      </c>
      <c r="BI18" s="711">
        <v>0.25</v>
      </c>
      <c r="BJ18" s="712">
        <v>0</v>
      </c>
      <c r="BK18" s="712">
        <v>0</v>
      </c>
      <c r="BL18" s="712">
        <v>42</v>
      </c>
      <c r="BM18" s="712">
        <v>22</v>
      </c>
      <c r="BN18" s="713">
        <v>10.89</v>
      </c>
      <c r="BO18" s="714" t="s">
        <v>962</v>
      </c>
      <c r="BP18" s="715">
        <v>90.77000000000001</v>
      </c>
      <c r="BQ18" s="716"/>
      <c r="BR18" s="717">
        <v>206.5</v>
      </c>
      <c r="BS18" s="718">
        <v>0.54</v>
      </c>
      <c r="BT18" s="718">
        <v>1.1100000000000001</v>
      </c>
      <c r="BU18" s="718">
        <v>35.340000000000003</v>
      </c>
      <c r="BV18" s="718">
        <v>409.82</v>
      </c>
      <c r="BW18" s="718">
        <v>28.09</v>
      </c>
      <c r="BX18" s="718">
        <v>0.28999999999999998</v>
      </c>
      <c r="BY18" s="718">
        <v>0.48</v>
      </c>
      <c r="BZ18" s="718">
        <v>0.33</v>
      </c>
      <c r="CA18" s="718">
        <v>0.26</v>
      </c>
      <c r="CB18" s="718">
        <v>0.55000000000000004</v>
      </c>
      <c r="CC18" s="718">
        <v>0.25</v>
      </c>
      <c r="CD18" s="668" t="s">
        <v>1077</v>
      </c>
      <c r="CE18" s="668" t="s">
        <v>1077</v>
      </c>
      <c r="CF18" s="668" t="s">
        <v>1079</v>
      </c>
      <c r="CG18" s="668" t="s">
        <v>1079</v>
      </c>
      <c r="CH18" s="668" t="s">
        <v>1077</v>
      </c>
      <c r="CI18" s="668" t="s">
        <v>1077</v>
      </c>
      <c r="CJ18" s="668" t="s">
        <v>1079</v>
      </c>
      <c r="CK18" s="668" t="s">
        <v>1079</v>
      </c>
      <c r="CL18" s="668" t="s">
        <v>1079</v>
      </c>
      <c r="CM18" s="668" t="s">
        <v>581</v>
      </c>
      <c r="CN18" s="668" t="s">
        <v>581</v>
      </c>
      <c r="CO18" s="719"/>
      <c r="CP18" s="706">
        <v>11.69</v>
      </c>
      <c r="CQ18" s="707" t="s">
        <v>962</v>
      </c>
      <c r="CR18" s="708">
        <v>97.461750000000009</v>
      </c>
      <c r="CS18" s="709"/>
      <c r="CT18" s="710">
        <v>164.7</v>
      </c>
      <c r="CU18" s="711">
        <v>0.42</v>
      </c>
      <c r="CV18" s="711">
        <v>1.06</v>
      </c>
      <c r="CW18" s="711">
        <v>12.69</v>
      </c>
      <c r="CX18" s="711">
        <v>367.75</v>
      </c>
      <c r="CY18" s="711">
        <v>23.85</v>
      </c>
      <c r="CZ18" s="711">
        <v>0.16</v>
      </c>
      <c r="DA18" s="711">
        <v>0.27</v>
      </c>
      <c r="DB18" s="711">
        <v>0.35</v>
      </c>
      <c r="DC18" s="711">
        <v>0.38</v>
      </c>
      <c r="DD18" s="711">
        <v>0.42</v>
      </c>
      <c r="DE18" s="711">
        <v>0.17</v>
      </c>
      <c r="DF18" s="712">
        <v>0</v>
      </c>
      <c r="DG18" s="712">
        <v>10</v>
      </c>
      <c r="DH18" s="712">
        <v>103</v>
      </c>
      <c r="DI18" s="712">
        <v>37</v>
      </c>
      <c r="DJ18" s="713">
        <v>10.25</v>
      </c>
      <c r="DK18" s="714" t="s">
        <v>960</v>
      </c>
      <c r="DL18" s="715">
        <v>85.499362318840596</v>
      </c>
      <c r="DM18" s="716"/>
      <c r="DN18" s="720" t="s">
        <v>1079</v>
      </c>
      <c r="DO18" s="721" t="s">
        <v>2257</v>
      </c>
      <c r="DP18" s="722" t="s">
        <v>2257</v>
      </c>
      <c r="DQ18" s="718">
        <v>2.2599999999999998</v>
      </c>
      <c r="DR18" s="722" t="s">
        <v>2257</v>
      </c>
      <c r="DS18" s="722"/>
      <c r="DT18" s="718">
        <v>32.79</v>
      </c>
      <c r="DU18" s="718" t="s">
        <v>1079</v>
      </c>
      <c r="DV18" s="718">
        <v>0.14000000000000001</v>
      </c>
      <c r="DW18" s="718">
        <v>0.09</v>
      </c>
      <c r="DX18" s="722"/>
      <c r="DY18" s="722"/>
      <c r="DZ18" s="722"/>
      <c r="EA18" s="722"/>
      <c r="EB18" s="669" t="s">
        <v>1077</v>
      </c>
      <c r="EC18" s="669" t="s">
        <v>1077</v>
      </c>
      <c r="ED18" s="669" t="s">
        <v>1079</v>
      </c>
      <c r="EE18" s="669" t="s">
        <v>1079</v>
      </c>
      <c r="EF18" s="669" t="s">
        <v>1077</v>
      </c>
      <c r="EG18" s="669" t="s">
        <v>1077</v>
      </c>
      <c r="EH18" s="669" t="s">
        <v>1079</v>
      </c>
      <c r="EI18" s="669" t="s">
        <v>1079</v>
      </c>
      <c r="EJ18" s="669" t="s">
        <v>1079</v>
      </c>
      <c r="EK18" s="839" t="s">
        <v>581</v>
      </c>
      <c r="EL18" s="839" t="s">
        <v>581</v>
      </c>
      <c r="EM18" s="843"/>
      <c r="EN18" s="724">
        <v>12</v>
      </c>
      <c r="EO18" s="725" t="s">
        <v>962</v>
      </c>
      <c r="EP18" s="726">
        <v>100</v>
      </c>
      <c r="EQ18" s="727"/>
      <c r="ER18" s="728">
        <v>52.6</v>
      </c>
      <c r="ES18" s="729">
        <v>12.15</v>
      </c>
      <c r="ET18" s="729">
        <v>0.75</v>
      </c>
      <c r="EU18" s="729">
        <v>1.41</v>
      </c>
      <c r="EV18" s="687" t="s">
        <v>1077</v>
      </c>
      <c r="EW18" s="687" t="s">
        <v>1077</v>
      </c>
      <c r="EX18" s="687" t="s">
        <v>1079</v>
      </c>
      <c r="EY18" s="687" t="s">
        <v>1079</v>
      </c>
      <c r="EZ18" s="687" t="s">
        <v>1079</v>
      </c>
      <c r="FA18" s="840" t="s">
        <v>581</v>
      </c>
      <c r="FB18" s="1039"/>
      <c r="FC18" s="731">
        <v>11.8</v>
      </c>
      <c r="FD18" s="731" t="s">
        <v>962</v>
      </c>
      <c r="FE18" s="642">
        <v>0.98333333333333339</v>
      </c>
      <c r="FF18" s="732">
        <v>9.1</v>
      </c>
      <c r="FG18" s="732">
        <v>0</v>
      </c>
      <c r="FH18" s="732">
        <v>236.4</v>
      </c>
      <c r="FI18" s="732">
        <v>10.199999999999999</v>
      </c>
      <c r="FJ18" s="732">
        <v>7.1</v>
      </c>
      <c r="FK18" s="732">
        <v>109.7</v>
      </c>
      <c r="FL18" s="732">
        <v>15.9</v>
      </c>
      <c r="FM18" s="732">
        <v>4.0999999999999996</v>
      </c>
      <c r="FN18" s="732">
        <v>1.4</v>
      </c>
      <c r="FO18" s="735" t="s">
        <v>1914</v>
      </c>
      <c r="FP18" s="735" t="s">
        <v>1914</v>
      </c>
      <c r="FQ18" s="735" t="s">
        <v>1887</v>
      </c>
      <c r="FR18" s="735" t="s">
        <v>1887</v>
      </c>
      <c r="FS18" s="735" t="s">
        <v>1887</v>
      </c>
      <c r="FT18" s="735" t="s">
        <v>1887</v>
      </c>
      <c r="FU18" s="735" t="s">
        <v>1887</v>
      </c>
      <c r="FV18" s="735" t="s">
        <v>1887</v>
      </c>
      <c r="FW18" s="735" t="s">
        <v>1887</v>
      </c>
      <c r="FX18" s="735" t="s">
        <v>1887</v>
      </c>
      <c r="FY18" s="735" t="s">
        <v>1887</v>
      </c>
      <c r="FZ18" s="735" t="s">
        <v>1914</v>
      </c>
      <c r="GA18" s="763"/>
      <c r="GB18" s="737">
        <v>3.09</v>
      </c>
      <c r="GC18" s="738" t="s">
        <v>2643</v>
      </c>
      <c r="GD18" s="738"/>
      <c r="GE18" s="737">
        <v>3.6</v>
      </c>
      <c r="GF18" s="738" t="s">
        <v>2643</v>
      </c>
      <c r="GG18" s="738"/>
      <c r="GH18" s="2675"/>
      <c r="GI18" s="740">
        <v>62.5</v>
      </c>
      <c r="GJ18" s="741">
        <v>3</v>
      </c>
      <c r="GK18" s="742" t="s">
        <v>2284</v>
      </c>
      <c r="GL18" s="742" t="s">
        <v>2284</v>
      </c>
      <c r="GM18" s="743" t="s">
        <v>2284</v>
      </c>
      <c r="GN18" s="743" t="s">
        <v>2285</v>
      </c>
      <c r="GO18" s="743" t="s">
        <v>2286</v>
      </c>
      <c r="GP18" s="743" t="s">
        <v>2284</v>
      </c>
      <c r="GQ18" s="743" t="s">
        <v>2288</v>
      </c>
      <c r="GR18" s="743" t="s">
        <v>2288</v>
      </c>
      <c r="GS18" s="743">
        <v>10</v>
      </c>
      <c r="GT18" s="744" t="s">
        <v>2261</v>
      </c>
      <c r="GU18" s="744" t="s">
        <v>2261</v>
      </c>
      <c r="GV18" s="744">
        <v>0</v>
      </c>
      <c r="GW18" s="744" t="s">
        <v>2284</v>
      </c>
      <c r="GX18" s="744" t="s">
        <v>2288</v>
      </c>
      <c r="GY18" s="744" t="s">
        <v>2288</v>
      </c>
      <c r="GZ18" s="744">
        <v>12.5</v>
      </c>
      <c r="HA18" s="775" t="s">
        <v>753</v>
      </c>
      <c r="HB18" s="746">
        <v>42.2</v>
      </c>
      <c r="HC18" s="766" t="s">
        <v>588</v>
      </c>
      <c r="HD18" s="778" t="s">
        <v>66</v>
      </c>
      <c r="HE18" s="746">
        <v>43</v>
      </c>
      <c r="HF18" s="766" t="s">
        <v>588</v>
      </c>
      <c r="HG18" s="778" t="s">
        <v>66</v>
      </c>
      <c r="HH18" s="1000" t="s">
        <v>1135</v>
      </c>
    </row>
    <row r="19" spans="1:216" s="750" customFormat="1" ht="24" customHeight="1">
      <c r="A19" s="694" t="s">
        <v>2262</v>
      </c>
      <c r="B19" s="790" t="s">
        <v>1260</v>
      </c>
      <c r="C19" s="791" t="s">
        <v>2714</v>
      </c>
      <c r="D19" s="696" t="s">
        <v>2715</v>
      </c>
      <c r="E19" s="697" t="s">
        <v>2493</v>
      </c>
      <c r="F19" s="751" t="s">
        <v>2716</v>
      </c>
      <c r="G19" s="699" t="s">
        <v>2717</v>
      </c>
      <c r="H19" s="466">
        <v>820</v>
      </c>
      <c r="I19" s="697" t="s">
        <v>2348</v>
      </c>
      <c r="J19" s="769" t="s">
        <v>2542</v>
      </c>
      <c r="K19" s="699" t="s">
        <v>2718</v>
      </c>
      <c r="L19" s="699" t="s">
        <v>1248</v>
      </c>
      <c r="M19" s="699" t="s">
        <v>2719</v>
      </c>
      <c r="N19" s="770" t="s">
        <v>753</v>
      </c>
      <c r="O19" s="770" t="s">
        <v>63</v>
      </c>
      <c r="P19" s="770" t="s">
        <v>753</v>
      </c>
      <c r="Q19" s="761" t="s">
        <v>753</v>
      </c>
      <c r="R19" s="770" t="s">
        <v>753</v>
      </c>
      <c r="S19" s="770" t="s">
        <v>753</v>
      </c>
      <c r="T19" s="770" t="s">
        <v>753</v>
      </c>
      <c r="U19" s="769" t="s">
        <v>1954</v>
      </c>
      <c r="V19" s="769" t="s">
        <v>1954</v>
      </c>
      <c r="W19" s="700" t="s">
        <v>2254</v>
      </c>
      <c r="X19" s="770" t="s">
        <v>753</v>
      </c>
      <c r="Y19" s="770" t="s">
        <v>753</v>
      </c>
      <c r="Z19" s="770" t="s">
        <v>753</v>
      </c>
      <c r="AA19" s="770" t="s">
        <v>754</v>
      </c>
      <c r="AB19" s="770" t="s">
        <v>754</v>
      </c>
      <c r="AC19" s="701"/>
      <c r="AD19" s="701"/>
      <c r="AE19" s="701"/>
      <c r="AF19" s="701"/>
      <c r="AG19" s="770" t="s">
        <v>753</v>
      </c>
      <c r="AH19" s="770" t="s">
        <v>753</v>
      </c>
      <c r="AI19" s="770" t="s">
        <v>753</v>
      </c>
      <c r="AJ19" s="770" t="s">
        <v>753</v>
      </c>
      <c r="AK19" s="701"/>
      <c r="AL19" s="701"/>
      <c r="AM19" s="701"/>
      <c r="AN19" s="701"/>
      <c r="AO19" s="702"/>
      <c r="AP19" s="700"/>
      <c r="AQ19" s="703">
        <v>178.8</v>
      </c>
      <c r="AR19" s="704" t="s">
        <v>2283</v>
      </c>
      <c r="AS19" s="705">
        <v>0.85961538461538467</v>
      </c>
      <c r="AT19" s="706">
        <v>9.61</v>
      </c>
      <c r="AU19" s="707" t="s">
        <v>960</v>
      </c>
      <c r="AV19" s="708">
        <v>80.155500000000004</v>
      </c>
      <c r="AW19" s="709"/>
      <c r="AX19" s="710">
        <v>357.7</v>
      </c>
      <c r="AY19" s="711">
        <v>0.71</v>
      </c>
      <c r="AZ19" s="711">
        <v>1.4</v>
      </c>
      <c r="BA19" s="711">
        <v>29.86</v>
      </c>
      <c r="BB19" s="711">
        <v>470.96</v>
      </c>
      <c r="BC19" s="711">
        <v>28.14</v>
      </c>
      <c r="BD19" s="711">
        <v>4.8099999999999996</v>
      </c>
      <c r="BE19" s="711">
        <v>3.4</v>
      </c>
      <c r="BF19" s="711">
        <v>0.74</v>
      </c>
      <c r="BG19" s="711">
        <v>0.62</v>
      </c>
      <c r="BH19" s="711">
        <v>0.6</v>
      </c>
      <c r="BI19" s="711">
        <v>0.3</v>
      </c>
      <c r="BJ19" s="712">
        <v>0</v>
      </c>
      <c r="BK19" s="712">
        <v>41</v>
      </c>
      <c r="BL19" s="712">
        <v>18</v>
      </c>
      <c r="BM19" s="712">
        <v>0</v>
      </c>
      <c r="BN19" s="713">
        <v>10.11</v>
      </c>
      <c r="BO19" s="714" t="s">
        <v>960</v>
      </c>
      <c r="BP19" s="715">
        <v>84.309000000000012</v>
      </c>
      <c r="BQ19" s="716"/>
      <c r="BR19" s="717">
        <v>498.5</v>
      </c>
      <c r="BS19" s="718">
        <v>0.63</v>
      </c>
      <c r="BT19" s="718">
        <v>1.34</v>
      </c>
      <c r="BU19" s="718">
        <v>30.63</v>
      </c>
      <c r="BV19" s="718">
        <v>450.95</v>
      </c>
      <c r="BW19" s="718">
        <v>34.9</v>
      </c>
      <c r="BX19" s="718">
        <v>1.33</v>
      </c>
      <c r="BY19" s="718">
        <v>0.63</v>
      </c>
      <c r="BZ19" s="718">
        <v>0.41</v>
      </c>
      <c r="CA19" s="718">
        <v>0.27</v>
      </c>
      <c r="CB19" s="718">
        <v>0.49</v>
      </c>
      <c r="CC19" s="718">
        <v>0.36</v>
      </c>
      <c r="CD19" s="668" t="s">
        <v>1077</v>
      </c>
      <c r="CE19" s="668" t="s">
        <v>1077</v>
      </c>
      <c r="CF19" s="668" t="s">
        <v>1079</v>
      </c>
      <c r="CG19" s="668" t="s">
        <v>1079</v>
      </c>
      <c r="CH19" s="668" t="s">
        <v>1077</v>
      </c>
      <c r="CI19" s="668" t="s">
        <v>1077</v>
      </c>
      <c r="CJ19" s="668" t="s">
        <v>1079</v>
      </c>
      <c r="CK19" s="668" t="s">
        <v>1079</v>
      </c>
      <c r="CL19" s="668" t="s">
        <v>1079</v>
      </c>
      <c r="CM19" s="668" t="s">
        <v>581</v>
      </c>
      <c r="CN19" s="668" t="s">
        <v>581</v>
      </c>
      <c r="CO19" s="719"/>
      <c r="CP19" s="706">
        <v>10.69</v>
      </c>
      <c r="CQ19" s="707" t="s">
        <v>962</v>
      </c>
      <c r="CR19" s="708">
        <v>89.154750000000007</v>
      </c>
      <c r="CS19" s="709"/>
      <c r="CT19" s="710">
        <v>269.8</v>
      </c>
      <c r="CU19" s="711">
        <v>0.33</v>
      </c>
      <c r="CV19" s="711">
        <v>1.35</v>
      </c>
      <c r="CW19" s="711">
        <v>18.45</v>
      </c>
      <c r="CX19" s="711">
        <v>390.79</v>
      </c>
      <c r="CY19" s="711">
        <v>30.5</v>
      </c>
      <c r="CZ19" s="711">
        <v>4.5999999999999996</v>
      </c>
      <c r="DA19" s="711">
        <v>1.87</v>
      </c>
      <c r="DB19" s="711">
        <v>0.37</v>
      </c>
      <c r="DC19" s="711">
        <v>0.33</v>
      </c>
      <c r="DD19" s="711">
        <v>0.28999999999999998</v>
      </c>
      <c r="DE19" s="711">
        <v>0.49</v>
      </c>
      <c r="DF19" s="712">
        <v>0</v>
      </c>
      <c r="DG19" s="712">
        <v>18</v>
      </c>
      <c r="DH19" s="712">
        <v>13</v>
      </c>
      <c r="DI19" s="712">
        <v>0</v>
      </c>
      <c r="DJ19" s="713">
        <v>9.18</v>
      </c>
      <c r="DK19" s="714" t="s">
        <v>960</v>
      </c>
      <c r="DL19" s="715">
        <v>76.547362318840584</v>
      </c>
      <c r="DM19" s="716"/>
      <c r="DN19" s="720" t="s">
        <v>1079</v>
      </c>
      <c r="DO19" s="721" t="s">
        <v>2257</v>
      </c>
      <c r="DP19" s="722" t="s">
        <v>2257</v>
      </c>
      <c r="DQ19" s="718">
        <v>2.4900000000000002</v>
      </c>
      <c r="DR19" s="722" t="s">
        <v>2257</v>
      </c>
      <c r="DS19" s="722"/>
      <c r="DT19" s="718">
        <v>39.619999999999997</v>
      </c>
      <c r="DU19" s="718" t="s">
        <v>1079</v>
      </c>
      <c r="DV19" s="718">
        <v>0.17</v>
      </c>
      <c r="DW19" s="718">
        <v>0.11</v>
      </c>
      <c r="DX19" s="722"/>
      <c r="DY19" s="722"/>
      <c r="DZ19" s="722"/>
      <c r="EA19" s="722"/>
      <c r="EB19" s="669" t="s">
        <v>1077</v>
      </c>
      <c r="EC19" s="669" t="s">
        <v>1077</v>
      </c>
      <c r="ED19" s="669" t="s">
        <v>1079</v>
      </c>
      <c r="EE19" s="669" t="s">
        <v>1079</v>
      </c>
      <c r="EF19" s="669" t="s">
        <v>1077</v>
      </c>
      <c r="EG19" s="669" t="s">
        <v>1077</v>
      </c>
      <c r="EH19" s="669" t="s">
        <v>1079</v>
      </c>
      <c r="EI19" s="669" t="s">
        <v>1079</v>
      </c>
      <c r="EJ19" s="669" t="s">
        <v>1079</v>
      </c>
      <c r="EK19" s="839" t="s">
        <v>581</v>
      </c>
      <c r="EL19" s="839" t="s">
        <v>581</v>
      </c>
      <c r="EM19" s="843"/>
      <c r="EN19" s="724">
        <v>11.67</v>
      </c>
      <c r="EO19" s="725" t="s">
        <v>962</v>
      </c>
      <c r="EP19" s="726">
        <v>97.291666666666671</v>
      </c>
      <c r="EQ19" s="727"/>
      <c r="ER19" s="728">
        <v>181.3</v>
      </c>
      <c r="ES19" s="729">
        <v>22.98</v>
      </c>
      <c r="ET19" s="729">
        <v>0.75</v>
      </c>
      <c r="EU19" s="729">
        <v>3.19</v>
      </c>
      <c r="EV19" s="687" t="s">
        <v>1077</v>
      </c>
      <c r="EW19" s="687" t="s">
        <v>1077</v>
      </c>
      <c r="EX19" s="687" t="s">
        <v>1079</v>
      </c>
      <c r="EY19" s="687" t="s">
        <v>1079</v>
      </c>
      <c r="EZ19" s="687" t="s">
        <v>1079</v>
      </c>
      <c r="FA19" s="840" t="s">
        <v>581</v>
      </c>
      <c r="FB19" s="1039"/>
      <c r="FC19" s="731">
        <v>10.79</v>
      </c>
      <c r="FD19" s="731" t="s">
        <v>962</v>
      </c>
      <c r="FE19" s="642">
        <v>0.89935064935064934</v>
      </c>
      <c r="FF19" s="732">
        <v>13.7</v>
      </c>
      <c r="FG19" s="732">
        <v>0</v>
      </c>
      <c r="FH19" s="732">
        <v>462.7</v>
      </c>
      <c r="FI19" s="732">
        <v>12.6</v>
      </c>
      <c r="FJ19" s="732">
        <v>6.6</v>
      </c>
      <c r="FK19" s="732">
        <v>276.2</v>
      </c>
      <c r="FL19" s="732">
        <v>241</v>
      </c>
      <c r="FM19" s="732">
        <v>1.9</v>
      </c>
      <c r="FN19" s="732">
        <v>4.3</v>
      </c>
      <c r="FO19" s="735" t="s">
        <v>2361</v>
      </c>
      <c r="FP19" s="735" t="s">
        <v>2361</v>
      </c>
      <c r="FQ19" s="735" t="s">
        <v>1887</v>
      </c>
      <c r="FR19" s="735" t="s">
        <v>1887</v>
      </c>
      <c r="FS19" s="735" t="s">
        <v>1887</v>
      </c>
      <c r="FT19" s="735" t="s">
        <v>1887</v>
      </c>
      <c r="FU19" s="735" t="s">
        <v>1887</v>
      </c>
      <c r="FV19" s="735" t="s">
        <v>1887</v>
      </c>
      <c r="FW19" s="735" t="s">
        <v>1887</v>
      </c>
      <c r="FX19" s="735" t="s">
        <v>1887</v>
      </c>
      <c r="FY19" s="735" t="s">
        <v>1887</v>
      </c>
      <c r="FZ19" s="735" t="s">
        <v>2361</v>
      </c>
      <c r="GA19" s="763"/>
      <c r="GB19" s="737">
        <v>3.29</v>
      </c>
      <c r="GC19" s="738" t="s">
        <v>2720</v>
      </c>
      <c r="GD19" s="738"/>
      <c r="GE19" s="737">
        <v>4</v>
      </c>
      <c r="GF19" s="738" t="s">
        <v>2720</v>
      </c>
      <c r="GG19" s="738"/>
      <c r="GH19" s="2675"/>
      <c r="GI19" s="740">
        <v>75</v>
      </c>
      <c r="GJ19" s="741">
        <v>4</v>
      </c>
      <c r="GK19" s="742" t="s">
        <v>2284</v>
      </c>
      <c r="GL19" s="742" t="s">
        <v>2284</v>
      </c>
      <c r="GM19" s="743" t="s">
        <v>2284</v>
      </c>
      <c r="GN19" s="743" t="s">
        <v>2285</v>
      </c>
      <c r="GO19" s="743" t="s">
        <v>2286</v>
      </c>
      <c r="GP19" s="743" t="s">
        <v>2284</v>
      </c>
      <c r="GQ19" s="743" t="s">
        <v>2288</v>
      </c>
      <c r="GR19" s="743" t="s">
        <v>2288</v>
      </c>
      <c r="GS19" s="743">
        <v>10</v>
      </c>
      <c r="GT19" s="744" t="s">
        <v>2261</v>
      </c>
      <c r="GU19" s="744" t="s">
        <v>2261</v>
      </c>
      <c r="GV19" s="744">
        <v>0</v>
      </c>
      <c r="GW19" s="744" t="s">
        <v>2284</v>
      </c>
      <c r="GX19" s="744" t="s">
        <v>1700</v>
      </c>
      <c r="GY19" s="744" t="s">
        <v>2285</v>
      </c>
      <c r="GZ19" s="744">
        <v>25</v>
      </c>
      <c r="HA19" s="775" t="s">
        <v>753</v>
      </c>
      <c r="HB19" s="746">
        <v>40.299999999999997</v>
      </c>
      <c r="HC19" s="766" t="s">
        <v>588</v>
      </c>
      <c r="HD19" s="778" t="s">
        <v>66</v>
      </c>
      <c r="HE19" s="746">
        <v>40.6</v>
      </c>
      <c r="HF19" s="766" t="s">
        <v>588</v>
      </c>
      <c r="HG19" s="778" t="s">
        <v>66</v>
      </c>
      <c r="HH19" s="1000" t="s">
        <v>1135</v>
      </c>
    </row>
    <row r="20" spans="1:216" s="750" customFormat="1" ht="24" customHeight="1">
      <c r="A20" s="694" t="s">
        <v>2262</v>
      </c>
      <c r="B20" s="790" t="s">
        <v>1232</v>
      </c>
      <c r="C20" s="791" t="s">
        <v>2626</v>
      </c>
      <c r="D20" s="696" t="s">
        <v>1268</v>
      </c>
      <c r="E20" s="697" t="s">
        <v>570</v>
      </c>
      <c r="F20" s="751" t="s">
        <v>2627</v>
      </c>
      <c r="G20" s="699" t="s">
        <v>2628</v>
      </c>
      <c r="H20" s="638">
        <v>850</v>
      </c>
      <c r="I20" s="697" t="s">
        <v>2348</v>
      </c>
      <c r="J20" s="697" t="s">
        <v>2629</v>
      </c>
      <c r="K20" s="699" t="s">
        <v>2630</v>
      </c>
      <c r="L20" s="699" t="s">
        <v>1264</v>
      </c>
      <c r="M20" s="699" t="s">
        <v>2631</v>
      </c>
      <c r="N20" s="770" t="s">
        <v>753</v>
      </c>
      <c r="O20" s="770" t="s">
        <v>754</v>
      </c>
      <c r="P20" s="770" t="s">
        <v>754</v>
      </c>
      <c r="Q20" s="761" t="s">
        <v>753</v>
      </c>
      <c r="R20" s="770" t="s">
        <v>753</v>
      </c>
      <c r="S20" s="770" t="s">
        <v>754</v>
      </c>
      <c r="T20" s="770" t="s">
        <v>754</v>
      </c>
      <c r="U20" s="769" t="s">
        <v>2094</v>
      </c>
      <c r="V20" s="769" t="s">
        <v>2094</v>
      </c>
      <c r="W20" s="700" t="s">
        <v>2501</v>
      </c>
      <c r="X20" s="770" t="s">
        <v>754</v>
      </c>
      <c r="Y20" s="770" t="s">
        <v>753</v>
      </c>
      <c r="Z20" s="770" t="s">
        <v>753</v>
      </c>
      <c r="AA20" s="770" t="s">
        <v>754</v>
      </c>
      <c r="AB20" s="770" t="s">
        <v>754</v>
      </c>
      <c r="AC20" s="701"/>
      <c r="AD20" s="701"/>
      <c r="AE20" s="701"/>
      <c r="AF20" s="701"/>
      <c r="AG20" s="770" t="s">
        <v>753</v>
      </c>
      <c r="AH20" s="770" t="s">
        <v>753</v>
      </c>
      <c r="AI20" s="770" t="s">
        <v>754</v>
      </c>
      <c r="AJ20" s="770" t="s">
        <v>754</v>
      </c>
      <c r="AK20" s="701"/>
      <c r="AL20" s="701"/>
      <c r="AM20" s="701"/>
      <c r="AN20" s="701"/>
      <c r="AO20" s="702"/>
      <c r="AP20" s="1718" t="s">
        <v>6090</v>
      </c>
      <c r="AQ20" s="703">
        <v>152.19999999999999</v>
      </c>
      <c r="AR20" s="704" t="s">
        <v>2296</v>
      </c>
      <c r="AS20" s="705">
        <v>0.73173076923076918</v>
      </c>
      <c r="AT20" s="706">
        <v>7.89</v>
      </c>
      <c r="AU20" s="707" t="s">
        <v>968</v>
      </c>
      <c r="AV20" s="708">
        <v>65.772083333333342</v>
      </c>
      <c r="AW20" s="709"/>
      <c r="AX20" s="710">
        <v>602.4</v>
      </c>
      <c r="AY20" s="711">
        <v>0.61</v>
      </c>
      <c r="AZ20" s="711">
        <v>2.11</v>
      </c>
      <c r="BA20" s="711">
        <v>27.82</v>
      </c>
      <c r="BB20" s="711">
        <v>547.48</v>
      </c>
      <c r="BC20" s="711">
        <v>37.799999999999997</v>
      </c>
      <c r="BD20" s="711">
        <v>0.95</v>
      </c>
      <c r="BE20" s="711">
        <v>0.28999999999999998</v>
      </c>
      <c r="BF20" s="711">
        <v>0.55000000000000004</v>
      </c>
      <c r="BG20" s="711">
        <v>0.47</v>
      </c>
      <c r="BH20" s="711">
        <v>0.94</v>
      </c>
      <c r="BI20" s="711">
        <v>0.69</v>
      </c>
      <c r="BJ20" s="712">
        <v>7</v>
      </c>
      <c r="BK20" s="712">
        <v>25</v>
      </c>
      <c r="BL20" s="712">
        <v>29</v>
      </c>
      <c r="BM20" s="712">
        <v>65</v>
      </c>
      <c r="BN20" s="713">
        <v>9.09</v>
      </c>
      <c r="BO20" s="714" t="s">
        <v>960</v>
      </c>
      <c r="BP20" s="715">
        <v>75.771249999999995</v>
      </c>
      <c r="BQ20" s="716"/>
      <c r="BR20" s="717">
        <v>539.4</v>
      </c>
      <c r="BS20" s="718">
        <v>0.79</v>
      </c>
      <c r="BT20" s="718">
        <v>1.32</v>
      </c>
      <c r="BU20" s="718">
        <v>24.02</v>
      </c>
      <c r="BV20" s="718">
        <v>441.07</v>
      </c>
      <c r="BW20" s="718">
        <v>35.93</v>
      </c>
      <c r="BX20" s="718">
        <v>0.09</v>
      </c>
      <c r="BY20" s="718">
        <v>0.14000000000000001</v>
      </c>
      <c r="BZ20" s="718">
        <v>0.92</v>
      </c>
      <c r="CA20" s="718">
        <v>0.66</v>
      </c>
      <c r="CB20" s="718">
        <v>0.63</v>
      </c>
      <c r="CC20" s="718">
        <v>0.39</v>
      </c>
      <c r="CD20" s="668" t="s">
        <v>1077</v>
      </c>
      <c r="CE20" s="668" t="s">
        <v>1077</v>
      </c>
      <c r="CF20" s="668" t="s">
        <v>1079</v>
      </c>
      <c r="CG20" s="668" t="s">
        <v>1079</v>
      </c>
      <c r="CH20" s="668" t="s">
        <v>1077</v>
      </c>
      <c r="CI20" s="668" t="s">
        <v>1077</v>
      </c>
      <c r="CJ20" s="668" t="s">
        <v>1079</v>
      </c>
      <c r="CK20" s="668" t="s">
        <v>1079</v>
      </c>
      <c r="CL20" s="668" t="s">
        <v>1079</v>
      </c>
      <c r="CM20" s="668" t="s">
        <v>581</v>
      </c>
      <c r="CN20" s="668" t="s">
        <v>581</v>
      </c>
      <c r="CO20" s="719"/>
      <c r="CP20" s="706">
        <v>10.199999999999999</v>
      </c>
      <c r="CQ20" s="707" t="s">
        <v>960</v>
      </c>
      <c r="CR20" s="708">
        <v>85.001249999999999</v>
      </c>
      <c r="CS20" s="709"/>
      <c r="CT20" s="710">
        <v>654.1</v>
      </c>
      <c r="CU20" s="711">
        <v>0.53</v>
      </c>
      <c r="CV20" s="711">
        <v>1.98</v>
      </c>
      <c r="CW20" s="711">
        <v>28.03</v>
      </c>
      <c r="CX20" s="711">
        <v>458.41</v>
      </c>
      <c r="CY20" s="711">
        <v>32.6</v>
      </c>
      <c r="CZ20" s="711">
        <v>0.91</v>
      </c>
      <c r="DA20" s="711">
        <v>0.36</v>
      </c>
      <c r="DB20" s="711">
        <v>0.44</v>
      </c>
      <c r="DC20" s="711">
        <v>0.54</v>
      </c>
      <c r="DD20" s="711">
        <v>0.45</v>
      </c>
      <c r="DE20" s="711">
        <v>0.2</v>
      </c>
      <c r="DF20" s="712">
        <v>30</v>
      </c>
      <c r="DG20" s="712">
        <v>17</v>
      </c>
      <c r="DH20" s="712">
        <v>0</v>
      </c>
      <c r="DI20" s="712">
        <v>0</v>
      </c>
      <c r="DJ20" s="713">
        <v>6.59</v>
      </c>
      <c r="DK20" s="714" t="s">
        <v>961</v>
      </c>
      <c r="DL20" s="715">
        <v>54.986666666666665</v>
      </c>
      <c r="DM20" s="716"/>
      <c r="DN20" s="720" t="s">
        <v>1079</v>
      </c>
      <c r="DO20" s="721" t="s">
        <v>2257</v>
      </c>
      <c r="DP20" s="722" t="s">
        <v>2257</v>
      </c>
      <c r="DQ20" s="718">
        <v>2.97</v>
      </c>
      <c r="DR20" s="722" t="s">
        <v>2257</v>
      </c>
      <c r="DS20" s="722"/>
      <c r="DT20" s="718">
        <v>46.45</v>
      </c>
      <c r="DU20" s="718" t="s">
        <v>2650</v>
      </c>
      <c r="DV20" s="718">
        <v>0.16</v>
      </c>
      <c r="DW20" s="718">
        <v>0.05</v>
      </c>
      <c r="DX20" s="722"/>
      <c r="DY20" s="722"/>
      <c r="DZ20" s="722"/>
      <c r="EA20" s="722"/>
      <c r="EB20" s="669" t="s">
        <v>1077</v>
      </c>
      <c r="EC20" s="669" t="s">
        <v>1077</v>
      </c>
      <c r="ED20" s="669" t="s">
        <v>1079</v>
      </c>
      <c r="EE20" s="669" t="s">
        <v>1079</v>
      </c>
      <c r="EF20" s="669" t="s">
        <v>1077</v>
      </c>
      <c r="EG20" s="669" t="s">
        <v>1077</v>
      </c>
      <c r="EH20" s="669" t="s">
        <v>1079</v>
      </c>
      <c r="EI20" s="669" t="s">
        <v>1079</v>
      </c>
      <c r="EJ20" s="669" t="s">
        <v>1079</v>
      </c>
      <c r="EK20" s="839" t="s">
        <v>581</v>
      </c>
      <c r="EL20" s="839" t="s">
        <v>581</v>
      </c>
      <c r="EM20" s="843"/>
      <c r="EN20" s="724">
        <v>11.42</v>
      </c>
      <c r="EO20" s="725" t="s">
        <v>962</v>
      </c>
      <c r="EP20" s="726">
        <v>95.166666666666671</v>
      </c>
      <c r="EQ20" s="727"/>
      <c r="ER20" s="728">
        <v>160.69999999999999</v>
      </c>
      <c r="ES20" s="729">
        <v>24.91</v>
      </c>
      <c r="ET20" s="729">
        <v>0.89</v>
      </c>
      <c r="EU20" s="729">
        <v>2.61</v>
      </c>
      <c r="EV20" s="687" t="s">
        <v>1077</v>
      </c>
      <c r="EW20" s="687" t="s">
        <v>1077</v>
      </c>
      <c r="EX20" s="687" t="s">
        <v>1079</v>
      </c>
      <c r="EY20" s="687" t="s">
        <v>1079</v>
      </c>
      <c r="EZ20" s="687" t="s">
        <v>1079</v>
      </c>
      <c r="FA20" s="840" t="s">
        <v>581</v>
      </c>
      <c r="FB20" s="1039"/>
      <c r="FC20" s="731">
        <v>11.2</v>
      </c>
      <c r="FD20" s="731" t="s">
        <v>962</v>
      </c>
      <c r="FE20" s="642">
        <v>0.93333333333333324</v>
      </c>
      <c r="FF20" s="732">
        <v>12.4</v>
      </c>
      <c r="FG20" s="732">
        <v>5.0999999999999996</v>
      </c>
      <c r="FH20" s="732">
        <v>238.1</v>
      </c>
      <c r="FI20" s="732">
        <v>6.1</v>
      </c>
      <c r="FJ20" s="732">
        <v>10.9</v>
      </c>
      <c r="FK20" s="732">
        <v>132.9</v>
      </c>
      <c r="FL20" s="732">
        <v>78.5</v>
      </c>
      <c r="FM20" s="732">
        <v>2.2999999999999998</v>
      </c>
      <c r="FN20" s="732">
        <v>2.2000000000000002</v>
      </c>
      <c r="FO20" s="793">
        <v>10.050000000000001</v>
      </c>
      <c r="FP20" s="793" t="s">
        <v>960</v>
      </c>
      <c r="FQ20" s="794">
        <v>0.83787878787878789</v>
      </c>
      <c r="FR20" s="735">
        <v>18.7</v>
      </c>
      <c r="FS20" s="735">
        <v>12.1</v>
      </c>
      <c r="FT20" s="735">
        <v>430.4</v>
      </c>
      <c r="FU20" s="735">
        <v>6.9</v>
      </c>
      <c r="FV20" s="735">
        <v>8.3000000000000007</v>
      </c>
      <c r="FW20" s="735">
        <v>273.89999999999998</v>
      </c>
      <c r="FX20" s="735">
        <v>195</v>
      </c>
      <c r="FY20" s="735">
        <v>2.2999999999999998</v>
      </c>
      <c r="FZ20" s="735">
        <v>6.4</v>
      </c>
      <c r="GA20" s="763"/>
      <c r="GB20" s="737">
        <v>3.01</v>
      </c>
      <c r="GC20" s="738" t="s">
        <v>2643</v>
      </c>
      <c r="GD20" s="738"/>
      <c r="GE20" s="737">
        <v>4</v>
      </c>
      <c r="GF20" s="738" t="s">
        <v>2643</v>
      </c>
      <c r="GG20" s="738"/>
      <c r="GH20" s="2675"/>
      <c r="GI20" s="740">
        <v>0</v>
      </c>
      <c r="GJ20" s="741" t="s">
        <v>2261</v>
      </c>
      <c r="GK20" s="742" t="s">
        <v>2261</v>
      </c>
      <c r="GL20" s="742" t="s">
        <v>2261</v>
      </c>
      <c r="GM20" s="743" t="s">
        <v>2662</v>
      </c>
      <c r="GN20" s="743" t="s">
        <v>2662</v>
      </c>
      <c r="GO20" s="743" t="s">
        <v>2634</v>
      </c>
      <c r="GP20" s="743" t="s">
        <v>2662</v>
      </c>
      <c r="GQ20" s="743" t="s">
        <v>2662</v>
      </c>
      <c r="GR20" s="743" t="s">
        <v>2662</v>
      </c>
      <c r="GS20" s="743">
        <v>0</v>
      </c>
      <c r="GT20" s="744" t="s">
        <v>2261</v>
      </c>
      <c r="GU20" s="744" t="s">
        <v>2261</v>
      </c>
      <c r="GV20" s="744">
        <v>0</v>
      </c>
      <c r="GW20" s="744" t="s">
        <v>2261</v>
      </c>
      <c r="GX20" s="744" t="s">
        <v>2261</v>
      </c>
      <c r="GY20" s="744" t="s">
        <v>2261</v>
      </c>
      <c r="GZ20" s="744">
        <v>0</v>
      </c>
      <c r="HA20" s="775" t="s">
        <v>753</v>
      </c>
      <c r="HB20" s="746">
        <v>45.1</v>
      </c>
      <c r="HC20" s="766"/>
      <c r="HD20" s="778" t="s">
        <v>66</v>
      </c>
      <c r="HE20" s="746">
        <v>45</v>
      </c>
      <c r="HF20" s="766"/>
      <c r="HG20" s="778" t="s">
        <v>66</v>
      </c>
      <c r="HH20" s="1000"/>
    </row>
    <row r="21" spans="1:216" s="750" customFormat="1" ht="24" customHeight="1">
      <c r="A21" s="671" t="s">
        <v>2243</v>
      </c>
      <c r="B21" s="695" t="s">
        <v>1331</v>
      </c>
      <c r="C21" s="696" t="s">
        <v>1332</v>
      </c>
      <c r="D21" s="696" t="s">
        <v>2721</v>
      </c>
      <c r="E21" s="697" t="s">
        <v>2722</v>
      </c>
      <c r="F21" s="751" t="s">
        <v>2660</v>
      </c>
      <c r="G21" s="699" t="s">
        <v>2723</v>
      </c>
      <c r="H21" s="466">
        <v>1320</v>
      </c>
      <c r="I21" s="697" t="s">
        <v>2724</v>
      </c>
      <c r="J21" s="697" t="s">
        <v>2725</v>
      </c>
      <c r="K21" s="699" t="s">
        <v>2726</v>
      </c>
      <c r="L21" s="699" t="s">
        <v>2727</v>
      </c>
      <c r="M21" s="699" t="s">
        <v>2728</v>
      </c>
      <c r="N21" s="770" t="s">
        <v>753</v>
      </c>
      <c r="O21" s="770" t="s">
        <v>63</v>
      </c>
      <c r="P21" s="770" t="s">
        <v>753</v>
      </c>
      <c r="Q21" s="761" t="s">
        <v>753</v>
      </c>
      <c r="R21" s="770" t="s">
        <v>753</v>
      </c>
      <c r="S21" s="770" t="s">
        <v>753</v>
      </c>
      <c r="T21" s="770" t="s">
        <v>753</v>
      </c>
      <c r="U21" s="769" t="s">
        <v>1954</v>
      </c>
      <c r="V21" s="769" t="s">
        <v>1954</v>
      </c>
      <c r="W21" s="700" t="s">
        <v>2254</v>
      </c>
      <c r="X21" s="770" t="s">
        <v>753</v>
      </c>
      <c r="Y21" s="770" t="s">
        <v>753</v>
      </c>
      <c r="Z21" s="770" t="s">
        <v>753</v>
      </c>
      <c r="AA21" s="770" t="s">
        <v>753</v>
      </c>
      <c r="AB21" s="770" t="s">
        <v>753</v>
      </c>
      <c r="AC21" s="770" t="s">
        <v>754</v>
      </c>
      <c r="AD21" s="701"/>
      <c r="AE21" s="701"/>
      <c r="AF21" s="701"/>
      <c r="AG21" s="770" t="s">
        <v>753</v>
      </c>
      <c r="AH21" s="770" t="s">
        <v>753</v>
      </c>
      <c r="AI21" s="770" t="s">
        <v>753</v>
      </c>
      <c r="AJ21" s="770" t="s">
        <v>753</v>
      </c>
      <c r="AK21" s="770" t="s">
        <v>754</v>
      </c>
      <c r="AL21" s="701"/>
      <c r="AM21" s="701"/>
      <c r="AN21" s="701"/>
      <c r="AO21" s="702"/>
      <c r="AP21" s="700"/>
      <c r="AQ21" s="703">
        <v>176.7</v>
      </c>
      <c r="AR21" s="704" t="s">
        <v>2283</v>
      </c>
      <c r="AS21" s="705">
        <v>0.84951923076923075</v>
      </c>
      <c r="AT21" s="706">
        <v>9.86</v>
      </c>
      <c r="AU21" s="707" t="s">
        <v>960</v>
      </c>
      <c r="AV21" s="708">
        <v>82.232250000000022</v>
      </c>
      <c r="AW21" s="709"/>
      <c r="AX21" s="710">
        <v>545.6</v>
      </c>
      <c r="AY21" s="711">
        <v>0.74</v>
      </c>
      <c r="AZ21" s="711">
        <v>1.87</v>
      </c>
      <c r="BA21" s="711">
        <v>10.68</v>
      </c>
      <c r="BB21" s="711">
        <v>490.01</v>
      </c>
      <c r="BC21" s="711">
        <v>26.91</v>
      </c>
      <c r="BD21" s="711">
        <v>1.53</v>
      </c>
      <c r="BE21" s="711">
        <v>1.29</v>
      </c>
      <c r="BF21" s="711">
        <v>0.46</v>
      </c>
      <c r="BG21" s="711">
        <v>0.22</v>
      </c>
      <c r="BH21" s="711">
        <v>0.41</v>
      </c>
      <c r="BI21" s="711">
        <v>0.25</v>
      </c>
      <c r="BJ21" s="712">
        <v>0</v>
      </c>
      <c r="BK21" s="712">
        <v>0</v>
      </c>
      <c r="BL21" s="712">
        <v>42</v>
      </c>
      <c r="BM21" s="712">
        <v>17</v>
      </c>
      <c r="BN21" s="713">
        <v>9.43</v>
      </c>
      <c r="BO21" s="714" t="s">
        <v>960</v>
      </c>
      <c r="BP21" s="715">
        <v>78.617166666666677</v>
      </c>
      <c r="BQ21" s="716"/>
      <c r="BR21" s="717">
        <v>469.2</v>
      </c>
      <c r="BS21" s="718">
        <v>0.48</v>
      </c>
      <c r="BT21" s="718">
        <v>1.17</v>
      </c>
      <c r="BU21" s="718">
        <v>28.18</v>
      </c>
      <c r="BV21" s="718">
        <v>494.03</v>
      </c>
      <c r="BW21" s="718">
        <v>26.47</v>
      </c>
      <c r="BX21" s="718">
        <v>0.67</v>
      </c>
      <c r="BY21" s="718">
        <v>0.83</v>
      </c>
      <c r="BZ21" s="718">
        <v>0.64</v>
      </c>
      <c r="CA21" s="718">
        <v>0.26</v>
      </c>
      <c r="CB21" s="718">
        <v>0.53</v>
      </c>
      <c r="CC21" s="718">
        <v>0.23</v>
      </c>
      <c r="CD21" s="668" t="s">
        <v>1077</v>
      </c>
      <c r="CE21" s="668" t="s">
        <v>1077</v>
      </c>
      <c r="CF21" s="668" t="s">
        <v>1079</v>
      </c>
      <c r="CG21" s="668" t="s">
        <v>1079</v>
      </c>
      <c r="CH21" s="668" t="s">
        <v>1077</v>
      </c>
      <c r="CI21" s="668" t="s">
        <v>1077</v>
      </c>
      <c r="CJ21" s="668" t="s">
        <v>1079</v>
      </c>
      <c r="CK21" s="668" t="s">
        <v>1079</v>
      </c>
      <c r="CL21" s="668" t="s">
        <v>1079</v>
      </c>
      <c r="CM21" s="668" t="s">
        <v>581</v>
      </c>
      <c r="CN21" s="668" t="s">
        <v>581</v>
      </c>
      <c r="CO21" s="719"/>
      <c r="CP21" s="706">
        <v>11.1</v>
      </c>
      <c r="CQ21" s="707" t="s">
        <v>962</v>
      </c>
      <c r="CR21" s="708">
        <v>92.539083333333352</v>
      </c>
      <c r="CS21" s="709"/>
      <c r="CT21" s="710">
        <v>354.2</v>
      </c>
      <c r="CU21" s="711">
        <v>0.47</v>
      </c>
      <c r="CV21" s="711">
        <v>1.59</v>
      </c>
      <c r="CW21" s="711">
        <v>13.53</v>
      </c>
      <c r="CX21" s="711">
        <v>424.88</v>
      </c>
      <c r="CY21" s="711">
        <v>21.9</v>
      </c>
      <c r="CZ21" s="711">
        <v>1.37</v>
      </c>
      <c r="DA21" s="711">
        <v>0.94</v>
      </c>
      <c r="DB21" s="711">
        <v>0.32</v>
      </c>
      <c r="DC21" s="711">
        <v>0.26</v>
      </c>
      <c r="DD21" s="711">
        <v>0.27</v>
      </c>
      <c r="DE21" s="711">
        <v>0.39</v>
      </c>
      <c r="DF21" s="712">
        <v>0</v>
      </c>
      <c r="DG21" s="712">
        <v>0</v>
      </c>
      <c r="DH21" s="712">
        <v>36</v>
      </c>
      <c r="DI21" s="712">
        <v>18</v>
      </c>
      <c r="DJ21" s="713">
        <v>11.28</v>
      </c>
      <c r="DK21" s="714" t="s">
        <v>962</v>
      </c>
      <c r="DL21" s="715">
        <v>94.067478260869578</v>
      </c>
      <c r="DM21" s="716"/>
      <c r="DN21" s="720" t="s">
        <v>1079</v>
      </c>
      <c r="DO21" s="721" t="s">
        <v>2257</v>
      </c>
      <c r="DP21" s="722" t="s">
        <v>2257</v>
      </c>
      <c r="DQ21" s="718">
        <v>1.74</v>
      </c>
      <c r="DR21" s="722" t="s">
        <v>2257</v>
      </c>
      <c r="DS21" s="722"/>
      <c r="DT21" s="718">
        <v>28.29</v>
      </c>
      <c r="DU21" s="718" t="s">
        <v>1079</v>
      </c>
      <c r="DV21" s="718">
        <v>0.11</v>
      </c>
      <c r="DW21" s="718">
        <v>0.05</v>
      </c>
      <c r="DX21" s="722"/>
      <c r="DY21" s="722"/>
      <c r="DZ21" s="722"/>
      <c r="EA21" s="722"/>
      <c r="EB21" s="669" t="s">
        <v>1077</v>
      </c>
      <c r="EC21" s="669" t="s">
        <v>1077</v>
      </c>
      <c r="ED21" s="669" t="s">
        <v>1079</v>
      </c>
      <c r="EE21" s="669" t="s">
        <v>1079</v>
      </c>
      <c r="EF21" s="669" t="s">
        <v>1077</v>
      </c>
      <c r="EG21" s="669" t="s">
        <v>1077</v>
      </c>
      <c r="EH21" s="669" t="s">
        <v>1079</v>
      </c>
      <c r="EI21" s="669" t="s">
        <v>1079</v>
      </c>
      <c r="EJ21" s="669" t="s">
        <v>1079</v>
      </c>
      <c r="EK21" s="839" t="s">
        <v>581</v>
      </c>
      <c r="EL21" s="839" t="s">
        <v>581</v>
      </c>
      <c r="EM21" s="843"/>
      <c r="EN21" s="724">
        <v>11.99</v>
      </c>
      <c r="EO21" s="725" t="s">
        <v>962</v>
      </c>
      <c r="EP21" s="726">
        <v>99.916666666666671</v>
      </c>
      <c r="EQ21" s="727"/>
      <c r="ER21" s="728">
        <v>100.4</v>
      </c>
      <c r="ES21" s="729">
        <v>22.03</v>
      </c>
      <c r="ET21" s="729">
        <v>0.86</v>
      </c>
      <c r="EU21" s="729">
        <v>1.98</v>
      </c>
      <c r="EV21" s="687" t="s">
        <v>1077</v>
      </c>
      <c r="EW21" s="687" t="s">
        <v>1077</v>
      </c>
      <c r="EX21" s="687" t="s">
        <v>1079</v>
      </c>
      <c r="EY21" s="687" t="s">
        <v>1079</v>
      </c>
      <c r="EZ21" s="687" t="s">
        <v>1079</v>
      </c>
      <c r="FA21" s="840" t="s">
        <v>581</v>
      </c>
      <c r="FB21" s="1039"/>
      <c r="FC21" s="731">
        <v>10.97</v>
      </c>
      <c r="FD21" s="731" t="s">
        <v>962</v>
      </c>
      <c r="FE21" s="642">
        <v>0.91428571428571426</v>
      </c>
      <c r="FF21" s="732">
        <v>12.4</v>
      </c>
      <c r="FG21" s="732">
        <v>25.9</v>
      </c>
      <c r="FH21" s="732">
        <v>166.8</v>
      </c>
      <c r="FI21" s="732">
        <v>12.8</v>
      </c>
      <c r="FJ21" s="732">
        <v>4.9000000000000004</v>
      </c>
      <c r="FK21" s="732">
        <v>235.2</v>
      </c>
      <c r="FL21" s="732">
        <v>56.2</v>
      </c>
      <c r="FM21" s="732">
        <v>2.5</v>
      </c>
      <c r="FN21" s="732">
        <v>4.3</v>
      </c>
      <c r="FO21" s="735" t="s">
        <v>1914</v>
      </c>
      <c r="FP21" s="735" t="s">
        <v>1914</v>
      </c>
      <c r="FQ21" s="735" t="s">
        <v>1887</v>
      </c>
      <c r="FR21" s="735" t="s">
        <v>1887</v>
      </c>
      <c r="FS21" s="735" t="s">
        <v>1887</v>
      </c>
      <c r="FT21" s="735" t="s">
        <v>1887</v>
      </c>
      <c r="FU21" s="735" t="s">
        <v>1887</v>
      </c>
      <c r="FV21" s="735" t="s">
        <v>1887</v>
      </c>
      <c r="FW21" s="735" t="s">
        <v>1887</v>
      </c>
      <c r="FX21" s="735" t="s">
        <v>1887</v>
      </c>
      <c r="FY21" s="735" t="s">
        <v>1887</v>
      </c>
      <c r="FZ21" s="735" t="s">
        <v>1914</v>
      </c>
      <c r="GA21" s="763"/>
      <c r="GB21" s="737">
        <v>3.09</v>
      </c>
      <c r="GC21" s="738" t="s">
        <v>2643</v>
      </c>
      <c r="GD21" s="738"/>
      <c r="GE21" s="737">
        <v>3.86</v>
      </c>
      <c r="GF21" s="738" t="s">
        <v>2643</v>
      </c>
      <c r="GG21" s="738"/>
      <c r="GH21" s="2676"/>
      <c r="GI21" s="740">
        <v>62.5</v>
      </c>
      <c r="GJ21" s="741">
        <v>3</v>
      </c>
      <c r="GK21" s="742" t="s">
        <v>2284</v>
      </c>
      <c r="GL21" s="742" t="s">
        <v>2284</v>
      </c>
      <c r="GM21" s="743" t="s">
        <v>2284</v>
      </c>
      <c r="GN21" s="743" t="s">
        <v>2285</v>
      </c>
      <c r="GO21" s="743" t="s">
        <v>2286</v>
      </c>
      <c r="GP21" s="743" t="s">
        <v>2284</v>
      </c>
      <c r="GQ21" s="743" t="s">
        <v>2288</v>
      </c>
      <c r="GR21" s="743" t="s">
        <v>2288</v>
      </c>
      <c r="GS21" s="743">
        <v>10</v>
      </c>
      <c r="GT21" s="744" t="s">
        <v>2261</v>
      </c>
      <c r="GU21" s="744" t="s">
        <v>2261</v>
      </c>
      <c r="GV21" s="744">
        <v>0</v>
      </c>
      <c r="GW21" s="744" t="s">
        <v>2284</v>
      </c>
      <c r="GX21" s="744" t="s">
        <v>2288</v>
      </c>
      <c r="GY21" s="744" t="s">
        <v>2288</v>
      </c>
      <c r="GZ21" s="744">
        <v>12.5</v>
      </c>
      <c r="HA21" s="775" t="s">
        <v>753</v>
      </c>
      <c r="HB21" s="746">
        <v>37.299999999999997</v>
      </c>
      <c r="HC21" s="766" t="s">
        <v>588</v>
      </c>
      <c r="HD21" s="778" t="s">
        <v>66</v>
      </c>
      <c r="HE21" s="746">
        <v>39.9</v>
      </c>
      <c r="HF21" s="766" t="s">
        <v>588</v>
      </c>
      <c r="HG21" s="778" t="s">
        <v>66</v>
      </c>
      <c r="HH21" s="1000" t="s">
        <v>1135</v>
      </c>
    </row>
    <row r="22" spans="1:216" s="750" customFormat="1">
      <c r="A22" s="831"/>
      <c r="B22" s="921"/>
      <c r="C22" s="922"/>
      <c r="D22" s="922"/>
      <c r="E22" s="923"/>
      <c r="F22" s="924"/>
      <c r="G22" s="925"/>
      <c r="H22" s="929"/>
      <c r="I22" s="927"/>
      <c r="J22" s="927"/>
      <c r="K22" s="930"/>
      <c r="L22" s="930"/>
      <c r="M22" s="930"/>
      <c r="N22" s="927"/>
      <c r="O22" s="927"/>
      <c r="P22" s="927"/>
      <c r="Q22" s="927"/>
      <c r="R22" s="927"/>
      <c r="S22" s="927"/>
      <c r="T22" s="927"/>
      <c r="U22" s="927"/>
      <c r="V22" s="927"/>
      <c r="W22" s="927"/>
      <c r="X22" s="927"/>
      <c r="Y22" s="927"/>
      <c r="Z22" s="927"/>
      <c r="AA22" s="927"/>
      <c r="AB22" s="927"/>
      <c r="AC22" s="927"/>
      <c r="AD22" s="927"/>
      <c r="AE22" s="927"/>
      <c r="AF22" s="927"/>
      <c r="AG22" s="927"/>
      <c r="AH22" s="927"/>
      <c r="AI22" s="927"/>
      <c r="AJ22" s="927"/>
      <c r="AK22" s="927"/>
      <c r="AL22" s="927"/>
      <c r="AM22" s="927"/>
      <c r="AN22" s="927"/>
      <c r="AO22" s="931"/>
      <c r="AP22" s="927"/>
      <c r="AQ22" s="932"/>
      <c r="AR22" s="933"/>
      <c r="AS22" s="934"/>
      <c r="AT22" s="935"/>
      <c r="AU22" s="927"/>
      <c r="AV22" s="936"/>
      <c r="AW22" s="937"/>
      <c r="AX22" s="932"/>
      <c r="AY22" s="938"/>
      <c r="AZ22" s="938"/>
      <c r="BA22" s="932"/>
      <c r="BB22" s="932"/>
      <c r="BC22" s="932"/>
      <c r="BD22" s="932"/>
      <c r="BE22" s="932"/>
      <c r="BF22" s="932"/>
      <c r="BG22" s="932"/>
      <c r="BH22" s="932"/>
      <c r="BI22" s="932"/>
      <c r="BJ22" s="932"/>
      <c r="BK22" s="932"/>
      <c r="BL22" s="932"/>
      <c r="BM22" s="932"/>
      <c r="BN22" s="939"/>
      <c r="BO22" s="927"/>
      <c r="BP22" s="940"/>
      <c r="BQ22" s="937"/>
      <c r="BR22" s="932"/>
      <c r="BS22" s="938"/>
      <c r="BT22" s="938"/>
      <c r="BU22" s="932"/>
      <c r="BV22" s="932"/>
      <c r="BW22" s="932"/>
      <c r="BX22" s="932"/>
      <c r="BY22" s="932"/>
      <c r="BZ22" s="932"/>
      <c r="CA22" s="932"/>
      <c r="CB22" s="932"/>
      <c r="CC22" s="932"/>
      <c r="CO22" s="937"/>
      <c r="CP22" s="935"/>
      <c r="CQ22" s="927"/>
      <c r="CR22" s="940"/>
      <c r="CS22" s="937"/>
      <c r="CT22" s="932"/>
      <c r="CU22" s="938"/>
      <c r="CV22" s="938"/>
      <c r="CW22" s="932"/>
      <c r="CX22" s="932"/>
      <c r="CY22" s="932"/>
      <c r="CZ22" s="932"/>
      <c r="DA22" s="932"/>
      <c r="DB22" s="932"/>
      <c r="DC22" s="932"/>
      <c r="DD22" s="932"/>
      <c r="DE22" s="932"/>
      <c r="DF22" s="932"/>
      <c r="DG22" s="932"/>
      <c r="DH22" s="932"/>
      <c r="DI22" s="932"/>
      <c r="DJ22" s="939"/>
      <c r="DK22" s="927"/>
      <c r="DL22" s="940"/>
      <c r="DM22" s="937"/>
      <c r="DN22" s="937"/>
      <c r="DO22" s="932"/>
      <c r="DP22" s="938"/>
      <c r="DQ22" s="938"/>
      <c r="DR22" s="932"/>
      <c r="DS22" s="932"/>
      <c r="DT22" s="932"/>
      <c r="DU22" s="932"/>
      <c r="DV22" s="932"/>
      <c r="DW22" s="932"/>
      <c r="DX22" s="932"/>
      <c r="DY22" s="932"/>
      <c r="DZ22" s="932"/>
      <c r="EA22" s="932"/>
      <c r="EM22" s="937"/>
      <c r="EN22" s="935"/>
      <c r="EO22" s="927"/>
      <c r="EP22" s="940"/>
      <c r="EQ22" s="937"/>
      <c r="ER22" s="941"/>
      <c r="ES22" s="941"/>
      <c r="ET22" s="941"/>
      <c r="EU22" s="941"/>
      <c r="FB22" s="920"/>
      <c r="FC22" s="935"/>
      <c r="FD22" s="935"/>
      <c r="FE22" s="940"/>
      <c r="FF22" s="920"/>
      <c r="FG22" s="920"/>
      <c r="FH22" s="920"/>
      <c r="FI22" s="920"/>
      <c r="FJ22" s="920"/>
      <c r="FK22" s="920"/>
      <c r="FL22" s="920"/>
      <c r="FM22" s="920"/>
      <c r="FN22" s="920"/>
      <c r="FO22" s="920"/>
      <c r="FP22" s="920"/>
      <c r="FQ22" s="920"/>
      <c r="FR22" s="920"/>
      <c r="FS22" s="920"/>
      <c r="FT22" s="920"/>
      <c r="FU22" s="920"/>
      <c r="FV22" s="920"/>
      <c r="FW22" s="920"/>
      <c r="FX22" s="920"/>
      <c r="FY22" s="920"/>
      <c r="FZ22" s="920"/>
      <c r="GA22" s="920"/>
      <c r="GB22" s="942"/>
      <c r="GC22" s="831"/>
      <c r="GD22" s="831"/>
      <c r="GE22" s="942"/>
      <c r="GF22" s="831"/>
      <c r="GG22" s="831"/>
      <c r="GH22" s="920"/>
      <c r="GI22" s="935"/>
      <c r="GJ22" s="927"/>
      <c r="GK22" s="2661" t="s">
        <v>2179</v>
      </c>
      <c r="GL22" s="2661"/>
      <c r="GM22" s="2661"/>
      <c r="GN22" s="2661"/>
      <c r="GO22" s="2661"/>
      <c r="GP22" s="2661"/>
      <c r="GQ22" s="2661"/>
      <c r="GR22" s="2661"/>
      <c r="GS22" s="2661"/>
      <c r="GT22" s="2661"/>
      <c r="GU22" s="2661"/>
      <c r="GV22" s="2661"/>
      <c r="GW22" s="2661"/>
      <c r="GX22" s="2661"/>
      <c r="GY22" s="2661"/>
      <c r="GZ22" s="928"/>
      <c r="HB22" s="943"/>
      <c r="HC22" s="944"/>
      <c r="HD22" s="927"/>
      <c r="HE22" s="943"/>
      <c r="HF22" s="944"/>
      <c r="HG22" s="927"/>
      <c r="HH22" s="945"/>
    </row>
    <row r="23" spans="1:216" s="750" customFormat="1" ht="24" customHeight="1">
      <c r="A23" s="831"/>
      <c r="B23" s="1126" t="s">
        <v>3562</v>
      </c>
      <c r="C23" s="1125"/>
      <c r="D23" s="922"/>
      <c r="E23" s="923"/>
      <c r="F23" s="924"/>
      <c r="G23" s="925"/>
      <c r="H23" s="929"/>
      <c r="I23" s="927"/>
      <c r="J23" s="927"/>
      <c r="K23" s="930"/>
      <c r="L23" s="930"/>
      <c r="M23" s="930"/>
      <c r="N23" s="927"/>
      <c r="O23" s="927"/>
      <c r="P23" s="927"/>
      <c r="Q23" s="927"/>
      <c r="R23" s="927"/>
      <c r="S23" s="927"/>
      <c r="T23" s="927"/>
      <c r="U23" s="927"/>
      <c r="V23" s="927"/>
      <c r="W23" s="927"/>
      <c r="X23" s="927"/>
      <c r="Y23" s="927"/>
      <c r="Z23" s="927"/>
      <c r="AA23" s="927"/>
      <c r="AB23" s="927"/>
      <c r="AC23" s="927"/>
      <c r="AD23" s="927"/>
      <c r="AE23" s="927"/>
      <c r="AF23" s="927"/>
      <c r="AG23" s="927"/>
      <c r="AH23" s="927"/>
      <c r="AI23" s="927"/>
      <c r="AJ23" s="927"/>
      <c r="AK23" s="927"/>
      <c r="AL23" s="927"/>
      <c r="AM23" s="927"/>
      <c r="AN23" s="927"/>
      <c r="AO23" s="931"/>
      <c r="AP23" s="927"/>
      <c r="AQ23" s="932"/>
      <c r="AR23" s="933"/>
      <c r="AS23" s="934"/>
      <c r="AT23" s="935"/>
      <c r="AU23" s="927"/>
      <c r="AV23" s="936"/>
      <c r="AW23" s="937"/>
      <c r="AX23" s="932"/>
      <c r="AY23" s="938"/>
      <c r="AZ23" s="938"/>
      <c r="BA23" s="932"/>
      <c r="BB23" s="932"/>
      <c r="BC23" s="932"/>
      <c r="BD23" s="932"/>
      <c r="BE23" s="932"/>
      <c r="BF23" s="932"/>
      <c r="BG23" s="932"/>
      <c r="BH23" s="932"/>
      <c r="BI23" s="932"/>
      <c r="BJ23" s="932"/>
      <c r="BK23" s="932"/>
      <c r="BL23" s="932"/>
      <c r="BM23" s="932"/>
      <c r="BN23" s="939"/>
      <c r="BO23" s="927"/>
      <c r="BP23" s="940"/>
      <c r="BQ23" s="937"/>
      <c r="BR23" s="932"/>
      <c r="BS23" s="938"/>
      <c r="BT23" s="938"/>
      <c r="BU23" s="932"/>
      <c r="BV23" s="932"/>
      <c r="BW23" s="932"/>
      <c r="BX23" s="932"/>
      <c r="BY23" s="932"/>
      <c r="BZ23" s="932"/>
      <c r="CA23" s="932"/>
      <c r="CB23" s="932"/>
      <c r="CC23" s="932"/>
      <c r="CO23" s="937"/>
      <c r="CP23" s="935"/>
      <c r="CQ23" s="927"/>
      <c r="CR23" s="940"/>
      <c r="CS23" s="937"/>
      <c r="CT23" s="932"/>
      <c r="CU23" s="938"/>
      <c r="CV23" s="938"/>
      <c r="CW23" s="932"/>
      <c r="CX23" s="932"/>
      <c r="CY23" s="932"/>
      <c r="CZ23" s="932"/>
      <c r="DA23" s="932"/>
      <c r="DB23" s="932"/>
      <c r="DC23" s="932"/>
      <c r="DD23" s="932"/>
      <c r="DE23" s="932"/>
      <c r="DF23" s="932"/>
      <c r="DG23" s="932"/>
      <c r="DH23" s="932"/>
      <c r="DI23" s="932"/>
      <c r="DJ23" s="939"/>
      <c r="DK23" s="927"/>
      <c r="DL23" s="940"/>
      <c r="DM23" s="937"/>
      <c r="DN23" s="937"/>
      <c r="DO23" s="932"/>
      <c r="DP23" s="938"/>
      <c r="DQ23" s="938"/>
      <c r="DR23" s="932"/>
      <c r="DS23" s="932"/>
      <c r="DT23" s="932"/>
      <c r="DU23" s="932"/>
      <c r="DV23" s="932"/>
      <c r="DW23" s="932"/>
      <c r="DX23" s="932"/>
      <c r="DY23" s="932"/>
      <c r="DZ23" s="932"/>
      <c r="EA23" s="932"/>
      <c r="EM23" s="937"/>
      <c r="EN23" s="935"/>
      <c r="EO23" s="927"/>
      <c r="EP23" s="940"/>
      <c r="EQ23" s="937"/>
      <c r="ER23" s="941"/>
      <c r="ES23" s="941"/>
      <c r="ET23" s="941"/>
      <c r="EU23" s="941"/>
      <c r="FB23" s="920"/>
      <c r="FC23" s="935"/>
      <c r="FD23" s="935"/>
      <c r="FE23" s="940"/>
      <c r="FF23" s="920"/>
      <c r="FG23" s="920"/>
      <c r="FH23" s="920"/>
      <c r="FI23" s="920"/>
      <c r="FJ23" s="920"/>
      <c r="FK23" s="920"/>
      <c r="FL23" s="920"/>
      <c r="FM23" s="920"/>
      <c r="FN23" s="920"/>
      <c r="FO23" s="920"/>
      <c r="FP23" s="920"/>
      <c r="FQ23" s="920"/>
      <c r="FR23" s="920"/>
      <c r="FS23" s="920"/>
      <c r="FT23" s="920"/>
      <c r="FU23" s="920"/>
      <c r="FV23" s="920"/>
      <c r="FW23" s="920"/>
      <c r="FX23" s="920"/>
      <c r="FY23" s="920"/>
      <c r="FZ23" s="920"/>
      <c r="GA23" s="920"/>
      <c r="GB23" s="942"/>
      <c r="GC23" s="831"/>
      <c r="GD23" s="831"/>
      <c r="GE23" s="942"/>
      <c r="GF23" s="831"/>
      <c r="GG23" s="831"/>
      <c r="GH23" s="920"/>
      <c r="GI23" s="935"/>
      <c r="GJ23" s="927"/>
      <c r="GK23" s="2601" t="s">
        <v>2729</v>
      </c>
      <c r="GL23" s="2601"/>
      <c r="GM23" s="2601"/>
      <c r="GN23" s="2601"/>
      <c r="GO23" s="2601"/>
      <c r="GP23" s="2601"/>
      <c r="GQ23" s="2601"/>
      <c r="GR23" s="2601"/>
      <c r="GS23" s="2601"/>
      <c r="GT23" s="2601"/>
      <c r="GU23" s="2601"/>
      <c r="GV23" s="2601"/>
      <c r="GW23" s="2601"/>
      <c r="GX23" s="2601"/>
      <c r="GY23" s="2601"/>
      <c r="GZ23" s="926"/>
      <c r="HB23" s="943"/>
      <c r="HC23" s="944"/>
      <c r="HD23" s="927"/>
      <c r="HE23" s="943"/>
      <c r="HF23" s="944"/>
      <c r="HG23" s="927"/>
      <c r="HH23" s="945"/>
    </row>
  </sheetData>
  <mergeCells count="185">
    <mergeCell ref="I1:J5"/>
    <mergeCell ref="K1:M4"/>
    <mergeCell ref="N1:AN2"/>
    <mergeCell ref="Y3:AF3"/>
    <mergeCell ref="AG3:AN3"/>
    <mergeCell ref="G1:G5"/>
    <mergeCell ref="H1:H5"/>
    <mergeCell ref="B1:B5"/>
    <mergeCell ref="C1:C5"/>
    <mergeCell ref="D1:D5"/>
    <mergeCell ref="E1:E5"/>
    <mergeCell ref="F1:F5"/>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BF3:BG4"/>
    <mergeCell ref="BH3:BI4"/>
    <mergeCell ref="BJ3:BK4"/>
    <mergeCell ref="BL3:BM4"/>
    <mergeCell ref="AT3:AW4"/>
    <mergeCell ref="AX3:AX4"/>
    <mergeCell ref="AY3:AY4"/>
    <mergeCell ref="AZ3:AZ4"/>
    <mergeCell ref="BA3:BA4"/>
    <mergeCell ref="BB3:BB4"/>
    <mergeCell ref="BC3:BC4"/>
    <mergeCell ref="BD3:BE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CW3:CW4"/>
    <mergeCell ref="CX3:CX4"/>
    <mergeCell ref="CY3:CY4"/>
    <mergeCell ref="CZ3:DA4"/>
    <mergeCell ref="DB3:DC4"/>
    <mergeCell ref="DD3:DE4"/>
    <mergeCell ref="EB4:EC4"/>
    <mergeCell ref="ED4:EE4"/>
    <mergeCell ref="EF4:EG4"/>
    <mergeCell ref="DJ3:DM4"/>
    <mergeCell ref="DN3:DN5"/>
    <mergeCell ref="DO3:DO4"/>
    <mergeCell ref="DP3:DP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GH6:GH21"/>
    <mergeCell ref="GK22:GY22"/>
    <mergeCell ref="GK23:GY23"/>
    <mergeCell ref="HA4:HA5"/>
    <mergeCell ref="HB4:HD4"/>
    <mergeCell ref="HE4:HG4"/>
    <mergeCell ref="HH4:HH5"/>
    <mergeCell ref="HB5:HC5"/>
    <mergeCell ref="HE5:HF5"/>
    <mergeCell ref="GK4:GK5"/>
    <mergeCell ref="GL4:GL5"/>
    <mergeCell ref="GM4:GO4"/>
    <mergeCell ref="GP4:GS4"/>
    <mergeCell ref="GT4:GV4"/>
    <mergeCell ref="GW4:GZ4"/>
  </mergeCells>
  <phoneticPr fontId="1"/>
  <hyperlinks>
    <hyperlink ref="A1:A3" location="目次・索引!B1" display="索引へ戻る" xr:uid="{00000000-0004-0000-1300-000000000000}"/>
    <hyperlink ref="GH6:GH21" location="'2013(ｼｰﾄﾍﾞﾙﾄ使用性)'!B5" display="試験結果は「2013（シートベルト使用性）」をご参照下さい。" xr:uid="{00000000-0004-0000-1300-000001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87"/>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5" zeroHeight="1"/>
  <cols>
    <col min="1" max="1" width="2.625" style="785" bestFit="1" customWidth="1"/>
    <col min="2" max="2" width="10.5" style="785" bestFit="1" customWidth="1"/>
    <col min="3" max="4" width="23.125" style="785" customWidth="1"/>
    <col min="5" max="5" width="4" style="786" customWidth="1"/>
    <col min="6" max="6" width="11.625" style="785" bestFit="1" customWidth="1"/>
    <col min="7" max="8" width="8.125" style="785" customWidth="1"/>
    <col min="9" max="10" width="11.625" style="785" bestFit="1" customWidth="1"/>
    <col min="11" max="11" width="5.625" style="785" bestFit="1" customWidth="1"/>
    <col min="12" max="12" width="12.125" style="785" customWidth="1"/>
    <col min="13" max="13" width="8.125" style="785" customWidth="1"/>
    <col min="14" max="16384" width="8.125" style="785" hidden="1"/>
  </cols>
  <sheetData>
    <row r="1" spans="1:12" ht="13.5" customHeight="1" thickTop="1">
      <c r="A1" s="2565" t="s">
        <v>6899</v>
      </c>
      <c r="B1" s="2566"/>
      <c r="C1" s="2488" t="s">
        <v>2730</v>
      </c>
      <c r="D1" s="2472"/>
      <c r="E1" s="2561"/>
      <c r="F1" s="2564" t="s">
        <v>2397</v>
      </c>
      <c r="G1" s="2472" t="s">
        <v>2398</v>
      </c>
      <c r="H1" s="2472" t="s">
        <v>2399</v>
      </c>
      <c r="I1" s="2472" t="s">
        <v>2400</v>
      </c>
      <c r="J1" s="2472"/>
      <c r="K1" s="2555" t="s">
        <v>1997</v>
      </c>
      <c r="L1" s="2541"/>
    </row>
    <row r="2" spans="1:12" ht="27" customHeight="1" thickBot="1">
      <c r="A2" s="2567"/>
      <c r="B2" s="2568"/>
      <c r="C2" s="2489"/>
      <c r="D2" s="2473"/>
      <c r="E2" s="2562"/>
      <c r="F2" s="2473"/>
      <c r="G2" s="2473"/>
      <c r="H2" s="2473"/>
      <c r="I2" s="787" t="s">
        <v>2002</v>
      </c>
      <c r="J2" s="787" t="s">
        <v>2003</v>
      </c>
      <c r="K2" s="2556" t="s">
        <v>2401</v>
      </c>
      <c r="L2" s="2559" t="s">
        <v>897</v>
      </c>
    </row>
    <row r="3" spans="1:12" ht="14.25" thickTop="1">
      <c r="A3" s="2569" t="s">
        <v>2394</v>
      </c>
      <c r="B3" s="2571" t="s">
        <v>2395</v>
      </c>
      <c r="C3" s="2489" t="s">
        <v>545</v>
      </c>
      <c r="D3" s="2473" t="s">
        <v>1861</v>
      </c>
      <c r="E3" s="2562"/>
      <c r="F3" s="787" t="s">
        <v>1998</v>
      </c>
      <c r="G3" s="2473"/>
      <c r="H3" s="2473"/>
      <c r="I3" s="787" t="s">
        <v>1998</v>
      </c>
      <c r="J3" s="787" t="s">
        <v>1998</v>
      </c>
      <c r="K3" s="2556"/>
      <c r="L3" s="2559"/>
    </row>
    <row r="4" spans="1:12" ht="14.25" thickBot="1">
      <c r="A4" s="2570"/>
      <c r="B4" s="2572"/>
      <c r="C4" s="2490"/>
      <c r="D4" s="2474"/>
      <c r="E4" s="2563"/>
      <c r="F4" s="788" t="s">
        <v>1999</v>
      </c>
      <c r="G4" s="2474"/>
      <c r="H4" s="2474"/>
      <c r="I4" s="788" t="s">
        <v>1999</v>
      </c>
      <c r="J4" s="788" t="s">
        <v>1999</v>
      </c>
      <c r="K4" s="2557"/>
      <c r="L4" s="2560"/>
    </row>
    <row r="5" spans="1:12" ht="39" customHeight="1">
      <c r="A5" s="2483" t="s">
        <v>2262</v>
      </c>
      <c r="B5" s="2486" t="s">
        <v>1260</v>
      </c>
      <c r="C5" s="2488"/>
      <c r="D5" s="2472"/>
      <c r="E5" s="2491" t="s">
        <v>2403</v>
      </c>
      <c r="F5" s="2468" t="s">
        <v>2731</v>
      </c>
      <c r="G5" s="2468" t="s">
        <v>2731</v>
      </c>
      <c r="H5" s="2468" t="s">
        <v>2731</v>
      </c>
      <c r="I5" s="2498" t="s">
        <v>2405</v>
      </c>
      <c r="J5" s="2498" t="s">
        <v>2405</v>
      </c>
      <c r="K5" s="2472" t="s">
        <v>2732</v>
      </c>
      <c r="L5" s="2475"/>
    </row>
    <row r="6" spans="1:12" ht="15" customHeight="1">
      <c r="A6" s="2484"/>
      <c r="B6" s="2487"/>
      <c r="C6" s="2489"/>
      <c r="D6" s="2473"/>
      <c r="E6" s="2492"/>
      <c r="F6" s="2469"/>
      <c r="G6" s="2469"/>
      <c r="H6" s="2469"/>
      <c r="I6" s="2499"/>
      <c r="J6" s="2499"/>
      <c r="K6" s="2473"/>
      <c r="L6" s="2476"/>
    </row>
    <row r="7" spans="1:12" ht="39" customHeight="1">
      <c r="A7" s="2484"/>
      <c r="B7" s="2493" t="s">
        <v>2616</v>
      </c>
      <c r="C7" s="2489"/>
      <c r="D7" s="2473"/>
      <c r="E7" s="2492" t="s">
        <v>2409</v>
      </c>
      <c r="F7" s="2482">
        <v>167</v>
      </c>
      <c r="G7" s="2478" t="s">
        <v>2733</v>
      </c>
      <c r="H7" s="2478" t="s">
        <v>2734</v>
      </c>
      <c r="I7" s="2482">
        <v>5.6</v>
      </c>
      <c r="J7" s="2482">
        <v>1.3</v>
      </c>
      <c r="K7" s="2473"/>
      <c r="L7" s="2476"/>
    </row>
    <row r="8" spans="1:12" ht="15" customHeight="1" thickBot="1">
      <c r="A8" s="2485"/>
      <c r="B8" s="2494"/>
      <c r="C8" s="2490"/>
      <c r="D8" s="2474"/>
      <c r="E8" s="2495"/>
      <c r="F8" s="2479"/>
      <c r="G8" s="2479"/>
      <c r="H8" s="2479"/>
      <c r="I8" s="2479"/>
      <c r="J8" s="2479"/>
      <c r="K8" s="2474"/>
      <c r="L8" s="2477"/>
    </row>
    <row r="9" spans="1:12" ht="39" customHeight="1">
      <c r="A9" s="2483" t="s">
        <v>2262</v>
      </c>
      <c r="B9" s="2486" t="s">
        <v>1232</v>
      </c>
      <c r="C9" s="2488"/>
      <c r="D9" s="2472"/>
      <c r="E9" s="2491" t="s">
        <v>2403</v>
      </c>
      <c r="F9" s="2470" t="s">
        <v>2735</v>
      </c>
      <c r="G9" s="2470" t="s">
        <v>2735</v>
      </c>
      <c r="H9" s="2470" t="s">
        <v>2735</v>
      </c>
      <c r="I9" s="2498" t="s">
        <v>2405</v>
      </c>
      <c r="J9" s="2498" t="s">
        <v>2405</v>
      </c>
      <c r="K9" s="2472" t="s">
        <v>2732</v>
      </c>
      <c r="L9" s="2530"/>
    </row>
    <row r="10" spans="1:12" ht="15" customHeight="1">
      <c r="A10" s="2484"/>
      <c r="B10" s="2487"/>
      <c r="C10" s="2489"/>
      <c r="D10" s="2473"/>
      <c r="E10" s="2492"/>
      <c r="F10" s="2471"/>
      <c r="G10" s="2471"/>
      <c r="H10" s="2471"/>
      <c r="I10" s="2499"/>
      <c r="J10" s="2499"/>
      <c r="K10" s="2473"/>
      <c r="L10" s="2531"/>
    </row>
    <row r="11" spans="1:12" ht="39" customHeight="1">
      <c r="A11" s="2484"/>
      <c r="B11" s="2493" t="s">
        <v>2626</v>
      </c>
      <c r="C11" s="2489"/>
      <c r="D11" s="2473"/>
      <c r="E11" s="2492" t="s">
        <v>2409</v>
      </c>
      <c r="F11" s="2482" t="s">
        <v>2736</v>
      </c>
      <c r="G11" s="2478" t="s">
        <v>2733</v>
      </c>
      <c r="H11" s="2478" t="s">
        <v>2734</v>
      </c>
      <c r="I11" s="2480" t="s">
        <v>2737</v>
      </c>
      <c r="J11" s="2482" t="s">
        <v>2738</v>
      </c>
      <c r="K11" s="2473"/>
      <c r="L11" s="2531"/>
    </row>
    <row r="12" spans="1:12" ht="15" customHeight="1" thickBot="1">
      <c r="A12" s="2485"/>
      <c r="B12" s="2494"/>
      <c r="C12" s="2490"/>
      <c r="D12" s="2474"/>
      <c r="E12" s="2495"/>
      <c r="F12" s="2479"/>
      <c r="G12" s="2479"/>
      <c r="H12" s="2479"/>
      <c r="I12" s="2481"/>
      <c r="J12" s="2479"/>
      <c r="K12" s="2474"/>
      <c r="L12" s="2532"/>
    </row>
    <row r="13" spans="1:12" ht="39" customHeight="1">
      <c r="A13" s="2483" t="s">
        <v>2323</v>
      </c>
      <c r="B13" s="2486" t="s">
        <v>1275</v>
      </c>
      <c r="C13" s="2488"/>
      <c r="D13" s="2472"/>
      <c r="E13" s="2491" t="s">
        <v>2403</v>
      </c>
      <c r="F13" s="2468" t="s">
        <v>2731</v>
      </c>
      <c r="G13" s="2468" t="s">
        <v>2731</v>
      </c>
      <c r="H13" s="2468" t="s">
        <v>2731</v>
      </c>
      <c r="I13" s="2498" t="s">
        <v>2405</v>
      </c>
      <c r="J13" s="2498" t="s">
        <v>2405</v>
      </c>
      <c r="K13" s="2472" t="s">
        <v>2406</v>
      </c>
      <c r="L13" s="2541"/>
    </row>
    <row r="14" spans="1:12" ht="15" customHeight="1">
      <c r="A14" s="2484"/>
      <c r="B14" s="2487"/>
      <c r="C14" s="2489"/>
      <c r="D14" s="2473"/>
      <c r="E14" s="2492"/>
      <c r="F14" s="2469"/>
      <c r="G14" s="2469"/>
      <c r="H14" s="2469"/>
      <c r="I14" s="2499"/>
      <c r="J14" s="2499"/>
      <c r="K14" s="2473"/>
      <c r="L14" s="2542"/>
    </row>
    <row r="15" spans="1:12" ht="39" customHeight="1">
      <c r="A15" s="2484"/>
      <c r="B15" s="2493" t="s">
        <v>1348</v>
      </c>
      <c r="C15" s="2489"/>
      <c r="D15" s="2473"/>
      <c r="E15" s="2492" t="s">
        <v>2409</v>
      </c>
      <c r="F15" s="2482">
        <v>136</v>
      </c>
      <c r="G15" s="2478" t="s">
        <v>2733</v>
      </c>
      <c r="H15" s="2478" t="s">
        <v>2734</v>
      </c>
      <c r="I15" s="2482">
        <v>2.7</v>
      </c>
      <c r="J15" s="2482">
        <v>0.7</v>
      </c>
      <c r="K15" s="2473"/>
      <c r="L15" s="2542"/>
    </row>
    <row r="16" spans="1:12" ht="15" customHeight="1" thickBot="1">
      <c r="A16" s="2485"/>
      <c r="B16" s="2494"/>
      <c r="C16" s="2490"/>
      <c r="D16" s="2474"/>
      <c r="E16" s="2495"/>
      <c r="F16" s="2479"/>
      <c r="G16" s="2479"/>
      <c r="H16" s="2479"/>
      <c r="I16" s="2479"/>
      <c r="J16" s="2479"/>
      <c r="K16" s="2474"/>
      <c r="L16" s="2543"/>
    </row>
    <row r="17" spans="1:12" ht="39" customHeight="1">
      <c r="A17" s="2483" t="s">
        <v>2272</v>
      </c>
      <c r="B17" s="2486" t="s">
        <v>1310</v>
      </c>
      <c r="C17" s="2488"/>
      <c r="D17" s="2472"/>
      <c r="E17" s="2491" t="s">
        <v>2403</v>
      </c>
      <c r="F17" s="2468" t="s">
        <v>2731</v>
      </c>
      <c r="G17" s="2468" t="s">
        <v>2731</v>
      </c>
      <c r="H17" s="2468" t="s">
        <v>2731</v>
      </c>
      <c r="I17" s="2498" t="s">
        <v>2405</v>
      </c>
      <c r="J17" s="2498" t="s">
        <v>2405</v>
      </c>
      <c r="K17" s="2472" t="s">
        <v>2406</v>
      </c>
      <c r="L17" s="2541"/>
    </row>
    <row r="18" spans="1:12" ht="15" customHeight="1">
      <c r="A18" s="2484"/>
      <c r="B18" s="2487"/>
      <c r="C18" s="2489"/>
      <c r="D18" s="2473"/>
      <c r="E18" s="2492"/>
      <c r="F18" s="2469"/>
      <c r="G18" s="2469"/>
      <c r="H18" s="2469"/>
      <c r="I18" s="2499"/>
      <c r="J18" s="2499"/>
      <c r="K18" s="2473"/>
      <c r="L18" s="2542"/>
    </row>
    <row r="19" spans="1:12" ht="39" customHeight="1">
      <c r="A19" s="2484"/>
      <c r="B19" s="2493" t="s">
        <v>2644</v>
      </c>
      <c r="C19" s="2489"/>
      <c r="D19" s="2473"/>
      <c r="E19" s="2492" t="s">
        <v>2409</v>
      </c>
      <c r="F19" s="2482">
        <v>166</v>
      </c>
      <c r="G19" s="2478" t="s">
        <v>2733</v>
      </c>
      <c r="H19" s="2478" t="s">
        <v>2734</v>
      </c>
      <c r="I19" s="2482">
        <v>7.1</v>
      </c>
      <c r="J19" s="2482">
        <v>1.8</v>
      </c>
      <c r="K19" s="2473"/>
      <c r="L19" s="2542"/>
    </row>
    <row r="20" spans="1:12" ht="15" customHeight="1" thickBot="1">
      <c r="A20" s="2485"/>
      <c r="B20" s="2494"/>
      <c r="C20" s="2490"/>
      <c r="D20" s="2474"/>
      <c r="E20" s="2495"/>
      <c r="F20" s="2479"/>
      <c r="G20" s="2479"/>
      <c r="H20" s="2479"/>
      <c r="I20" s="2479"/>
      <c r="J20" s="2479"/>
      <c r="K20" s="2474"/>
      <c r="L20" s="2543"/>
    </row>
    <row r="21" spans="1:12" ht="39" customHeight="1">
      <c r="A21" s="2483" t="s">
        <v>2323</v>
      </c>
      <c r="B21" s="2486" t="s">
        <v>1301</v>
      </c>
      <c r="C21" s="2488"/>
      <c r="D21" s="2472"/>
      <c r="E21" s="2491" t="s">
        <v>2403</v>
      </c>
      <c r="F21" s="2468" t="s">
        <v>2731</v>
      </c>
      <c r="G21" s="2468" t="s">
        <v>2731</v>
      </c>
      <c r="H21" s="2468" t="s">
        <v>2731</v>
      </c>
      <c r="I21" s="2498" t="s">
        <v>2405</v>
      </c>
      <c r="J21" s="2498" t="s">
        <v>2405</v>
      </c>
      <c r="K21" s="2472" t="s">
        <v>2406</v>
      </c>
      <c r="L21" s="2475" t="s">
        <v>2739</v>
      </c>
    </row>
    <row r="22" spans="1:12" ht="15" customHeight="1">
      <c r="A22" s="2484"/>
      <c r="B22" s="2487"/>
      <c r="C22" s="2489"/>
      <c r="D22" s="2473"/>
      <c r="E22" s="2492"/>
      <c r="F22" s="2469"/>
      <c r="G22" s="2469"/>
      <c r="H22" s="2469"/>
      <c r="I22" s="2499"/>
      <c r="J22" s="2499"/>
      <c r="K22" s="2473"/>
      <c r="L22" s="2476"/>
    </row>
    <row r="23" spans="1:12" ht="39" customHeight="1">
      <c r="A23" s="2484"/>
      <c r="B23" s="2493" t="s">
        <v>1031</v>
      </c>
      <c r="C23" s="2489"/>
      <c r="D23" s="2473"/>
      <c r="E23" s="2492" t="s">
        <v>2409</v>
      </c>
      <c r="F23" s="2482">
        <v>189</v>
      </c>
      <c r="G23" s="2478" t="s">
        <v>2733</v>
      </c>
      <c r="H23" s="2478" t="s">
        <v>2734</v>
      </c>
      <c r="I23" s="2480">
        <v>5.8</v>
      </c>
      <c r="J23" s="2482">
        <v>1.9</v>
      </c>
      <c r="K23" s="2473"/>
      <c r="L23" s="2476"/>
    </row>
    <row r="24" spans="1:12" ht="15" customHeight="1" thickBot="1">
      <c r="A24" s="2485"/>
      <c r="B24" s="2494"/>
      <c r="C24" s="2490"/>
      <c r="D24" s="2474"/>
      <c r="E24" s="2495"/>
      <c r="F24" s="2479"/>
      <c r="G24" s="2479"/>
      <c r="H24" s="2479"/>
      <c r="I24" s="2481"/>
      <c r="J24" s="2479"/>
      <c r="K24" s="2474"/>
      <c r="L24" s="2477"/>
    </row>
    <row r="25" spans="1:12" ht="39" customHeight="1">
      <c r="A25" s="2483" t="s">
        <v>2262</v>
      </c>
      <c r="B25" s="2486" t="s">
        <v>1310</v>
      </c>
      <c r="C25" s="2488"/>
      <c r="D25" s="2472"/>
      <c r="E25" s="2491" t="s">
        <v>2403</v>
      </c>
      <c r="F25" s="2468" t="s">
        <v>2731</v>
      </c>
      <c r="G25" s="2468" t="s">
        <v>2731</v>
      </c>
      <c r="H25" s="2468" t="s">
        <v>2731</v>
      </c>
      <c r="I25" s="2498" t="s">
        <v>2405</v>
      </c>
      <c r="J25" s="2498" t="s">
        <v>2405</v>
      </c>
      <c r="K25" s="2472" t="s">
        <v>2740</v>
      </c>
      <c r="L25" s="2530"/>
    </row>
    <row r="26" spans="1:12" ht="15" customHeight="1">
      <c r="A26" s="2484"/>
      <c r="B26" s="2487"/>
      <c r="C26" s="2489"/>
      <c r="D26" s="2473"/>
      <c r="E26" s="2492"/>
      <c r="F26" s="2469"/>
      <c r="G26" s="2469"/>
      <c r="H26" s="2469"/>
      <c r="I26" s="2499"/>
      <c r="J26" s="2499"/>
      <c r="K26" s="2473"/>
      <c r="L26" s="2531"/>
    </row>
    <row r="27" spans="1:12" ht="39" customHeight="1">
      <c r="A27" s="2484"/>
      <c r="B27" s="2493" t="s">
        <v>2658</v>
      </c>
      <c r="C27" s="2489"/>
      <c r="D27" s="2473"/>
      <c r="E27" s="2492" t="s">
        <v>2409</v>
      </c>
      <c r="F27" s="2482" t="s">
        <v>2741</v>
      </c>
      <c r="G27" s="2478" t="s">
        <v>2733</v>
      </c>
      <c r="H27" s="2478" t="s">
        <v>2734</v>
      </c>
      <c r="I27" s="2480" t="s">
        <v>2742</v>
      </c>
      <c r="J27" s="2482" t="s">
        <v>2743</v>
      </c>
      <c r="K27" s="2473"/>
      <c r="L27" s="2531"/>
    </row>
    <row r="28" spans="1:12" ht="15" customHeight="1" thickBot="1">
      <c r="A28" s="2485"/>
      <c r="B28" s="2494"/>
      <c r="C28" s="2490"/>
      <c r="D28" s="2474"/>
      <c r="E28" s="2495"/>
      <c r="F28" s="2479"/>
      <c r="G28" s="2479"/>
      <c r="H28" s="2479"/>
      <c r="I28" s="2481"/>
      <c r="J28" s="2479"/>
      <c r="K28" s="2474"/>
      <c r="L28" s="2532"/>
    </row>
    <row r="29" spans="1:12" ht="39" customHeight="1">
      <c r="A29" s="2503" t="s">
        <v>2272</v>
      </c>
      <c r="B29" s="2652" t="s">
        <v>1528</v>
      </c>
      <c r="C29" s="2587"/>
      <c r="D29" s="2500"/>
      <c r="E29" s="2523" t="s">
        <v>2403</v>
      </c>
      <c r="F29" s="2470" t="s">
        <v>2735</v>
      </c>
      <c r="G29" s="2470" t="s">
        <v>2735</v>
      </c>
      <c r="H29" s="2470" t="s">
        <v>2735</v>
      </c>
      <c r="I29" s="2470" t="s">
        <v>2405</v>
      </c>
      <c r="J29" s="2470" t="s">
        <v>2731</v>
      </c>
      <c r="K29" s="2500" t="s">
        <v>2744</v>
      </c>
      <c r="L29" s="2516" t="s">
        <v>2599</v>
      </c>
    </row>
    <row r="30" spans="1:12" ht="15" customHeight="1">
      <c r="A30" s="2504"/>
      <c r="B30" s="2547"/>
      <c r="C30" s="2588"/>
      <c r="D30" s="2501"/>
      <c r="E30" s="2524"/>
      <c r="F30" s="2471"/>
      <c r="G30" s="2471"/>
      <c r="H30" s="2471"/>
      <c r="I30" s="2471"/>
      <c r="J30" s="2471"/>
      <c r="K30" s="2501"/>
      <c r="L30" s="2517"/>
    </row>
    <row r="31" spans="1:12" ht="39" customHeight="1">
      <c r="A31" s="2504"/>
      <c r="B31" s="2547"/>
      <c r="C31" s="2588"/>
      <c r="D31" s="2501"/>
      <c r="E31" s="2519" t="s">
        <v>2409</v>
      </c>
      <c r="F31" s="2482" t="s">
        <v>2745</v>
      </c>
      <c r="G31" s="2478" t="s">
        <v>2733</v>
      </c>
      <c r="H31" s="2478" t="s">
        <v>2746</v>
      </c>
      <c r="I31" s="2480" t="s">
        <v>2747</v>
      </c>
      <c r="J31" s="2480" t="s">
        <v>2748</v>
      </c>
      <c r="K31" s="2501"/>
      <c r="L31" s="2517"/>
    </row>
    <row r="32" spans="1:12" ht="15" customHeight="1" thickBot="1">
      <c r="A32" s="2504"/>
      <c r="B32" s="2547"/>
      <c r="C32" s="2589"/>
      <c r="D32" s="2502"/>
      <c r="E32" s="2520"/>
      <c r="F32" s="2521"/>
      <c r="G32" s="2479"/>
      <c r="H32" s="2479"/>
      <c r="I32" s="2522"/>
      <c r="J32" s="2522"/>
      <c r="K32" s="2502"/>
      <c r="L32" s="2518"/>
    </row>
    <row r="33" spans="1:12" ht="39" customHeight="1">
      <c r="A33" s="2504"/>
      <c r="B33" s="2509" t="s">
        <v>2663</v>
      </c>
      <c r="C33" s="2684"/>
      <c r="D33" s="2687"/>
      <c r="E33" s="2690" t="s">
        <v>2441</v>
      </c>
      <c r="F33" s="2470" t="s">
        <v>2735</v>
      </c>
      <c r="G33" s="2470" t="s">
        <v>2735</v>
      </c>
      <c r="H33" s="2470" t="s">
        <v>2735</v>
      </c>
      <c r="I33" s="2470" t="s">
        <v>2405</v>
      </c>
      <c r="J33" s="2470" t="s">
        <v>2731</v>
      </c>
      <c r="K33" s="2679" t="s">
        <v>2749</v>
      </c>
      <c r="L33" s="2530"/>
    </row>
    <row r="34" spans="1:12" ht="15" customHeight="1">
      <c r="A34" s="2504"/>
      <c r="B34" s="2509"/>
      <c r="C34" s="2685"/>
      <c r="D34" s="2688"/>
      <c r="E34" s="2691"/>
      <c r="F34" s="2471"/>
      <c r="G34" s="2471"/>
      <c r="H34" s="2471"/>
      <c r="I34" s="2471"/>
      <c r="J34" s="2471"/>
      <c r="K34" s="2680"/>
      <c r="L34" s="2531"/>
    </row>
    <row r="35" spans="1:12" ht="39" customHeight="1">
      <c r="A35" s="2504"/>
      <c r="B35" s="2509"/>
      <c r="C35" s="2685"/>
      <c r="D35" s="2688"/>
      <c r="E35" s="2682" t="s">
        <v>2442</v>
      </c>
      <c r="F35" s="2478">
        <v>163</v>
      </c>
      <c r="G35" s="2478" t="s">
        <v>2733</v>
      </c>
      <c r="H35" s="2478" t="s">
        <v>2746</v>
      </c>
      <c r="I35" s="2478">
        <v>4.5999999999999996</v>
      </c>
      <c r="J35" s="2478">
        <v>0.9</v>
      </c>
      <c r="K35" s="2680"/>
      <c r="L35" s="2531"/>
    </row>
    <row r="36" spans="1:12" ht="15" customHeight="1" thickBot="1">
      <c r="A36" s="2505"/>
      <c r="B36" s="2510"/>
      <c r="C36" s="2686"/>
      <c r="D36" s="2689"/>
      <c r="E36" s="2683"/>
      <c r="F36" s="2479"/>
      <c r="G36" s="2479"/>
      <c r="H36" s="2479"/>
      <c r="I36" s="2479"/>
      <c r="J36" s="2479"/>
      <c r="K36" s="2681"/>
      <c r="L36" s="2532"/>
    </row>
    <row r="37" spans="1:12" ht="39" customHeight="1">
      <c r="A37" s="2503" t="s">
        <v>2243</v>
      </c>
      <c r="B37" s="2536" t="s">
        <v>1528</v>
      </c>
      <c r="C37" s="2587"/>
      <c r="D37" s="2500"/>
      <c r="E37" s="2523" t="s">
        <v>2403</v>
      </c>
      <c r="F37" s="2496" t="s">
        <v>2731</v>
      </c>
      <c r="G37" s="2470" t="s">
        <v>2735</v>
      </c>
      <c r="H37" s="2496" t="s">
        <v>2735</v>
      </c>
      <c r="I37" s="2496" t="s">
        <v>2731</v>
      </c>
      <c r="J37" s="2496" t="s">
        <v>2731</v>
      </c>
      <c r="K37" s="2500" t="s">
        <v>2406</v>
      </c>
      <c r="L37" s="2530"/>
    </row>
    <row r="38" spans="1:12" ht="15" customHeight="1">
      <c r="A38" s="2504"/>
      <c r="B38" s="2535"/>
      <c r="C38" s="2588"/>
      <c r="D38" s="2501"/>
      <c r="E38" s="2524"/>
      <c r="F38" s="2497"/>
      <c r="G38" s="2471"/>
      <c r="H38" s="2497"/>
      <c r="I38" s="2497"/>
      <c r="J38" s="2497"/>
      <c r="K38" s="2501"/>
      <c r="L38" s="2531"/>
    </row>
    <row r="39" spans="1:12" ht="39" customHeight="1">
      <c r="A39" s="2504"/>
      <c r="B39" s="2537" t="s">
        <v>2672</v>
      </c>
      <c r="C39" s="2588"/>
      <c r="D39" s="2501"/>
      <c r="E39" s="2519" t="s">
        <v>2409</v>
      </c>
      <c r="F39" s="2482">
        <v>183</v>
      </c>
      <c r="G39" s="2478" t="s">
        <v>2733</v>
      </c>
      <c r="H39" s="2478" t="s">
        <v>2746</v>
      </c>
      <c r="I39" s="2482">
        <v>5.9</v>
      </c>
      <c r="J39" s="2482">
        <v>1.7</v>
      </c>
      <c r="K39" s="2501"/>
      <c r="L39" s="2531"/>
    </row>
    <row r="40" spans="1:12" ht="15" customHeight="1" thickBot="1">
      <c r="A40" s="2505"/>
      <c r="B40" s="2538"/>
      <c r="C40" s="2589"/>
      <c r="D40" s="2502"/>
      <c r="E40" s="2520"/>
      <c r="F40" s="2521"/>
      <c r="G40" s="2479"/>
      <c r="H40" s="2479"/>
      <c r="I40" s="2521"/>
      <c r="J40" s="2521"/>
      <c r="K40" s="2502"/>
      <c r="L40" s="2532"/>
    </row>
    <row r="41" spans="1:12" ht="39" customHeight="1">
      <c r="A41" s="2483" t="s">
        <v>2272</v>
      </c>
      <c r="B41" s="2486" t="s">
        <v>1241</v>
      </c>
      <c r="C41" s="2488"/>
      <c r="D41" s="2472"/>
      <c r="E41" s="2491" t="s">
        <v>2403</v>
      </c>
      <c r="F41" s="2468" t="s">
        <v>2731</v>
      </c>
      <c r="G41" s="2468" t="s">
        <v>2731</v>
      </c>
      <c r="H41" s="2468" t="s">
        <v>2731</v>
      </c>
      <c r="I41" s="2498" t="s">
        <v>2405</v>
      </c>
      <c r="J41" s="2498" t="s">
        <v>2405</v>
      </c>
      <c r="K41" s="2472" t="s">
        <v>2406</v>
      </c>
      <c r="L41" s="2475"/>
    </row>
    <row r="42" spans="1:12" ht="15" customHeight="1">
      <c r="A42" s="2484"/>
      <c r="B42" s="2487"/>
      <c r="C42" s="2489"/>
      <c r="D42" s="2473"/>
      <c r="E42" s="2492"/>
      <c r="F42" s="2469"/>
      <c r="G42" s="2469"/>
      <c r="H42" s="2469"/>
      <c r="I42" s="2499"/>
      <c r="J42" s="2499"/>
      <c r="K42" s="2473"/>
      <c r="L42" s="2476"/>
    </row>
    <row r="43" spans="1:12" ht="39" customHeight="1">
      <c r="A43" s="2484"/>
      <c r="B43" s="2493" t="s">
        <v>1026</v>
      </c>
      <c r="C43" s="2489"/>
      <c r="D43" s="2473"/>
      <c r="E43" s="2492" t="s">
        <v>2409</v>
      </c>
      <c r="F43" s="2482">
        <v>209</v>
      </c>
      <c r="G43" s="2478" t="s">
        <v>2733</v>
      </c>
      <c r="H43" s="2478" t="s">
        <v>2746</v>
      </c>
      <c r="I43" s="2482">
        <v>5.6</v>
      </c>
      <c r="J43" s="2482">
        <v>2.1</v>
      </c>
      <c r="K43" s="2473"/>
      <c r="L43" s="2476"/>
    </row>
    <row r="44" spans="1:12" ht="15" customHeight="1" thickBot="1">
      <c r="A44" s="2485"/>
      <c r="B44" s="2494"/>
      <c r="C44" s="2490"/>
      <c r="D44" s="2474"/>
      <c r="E44" s="2495"/>
      <c r="F44" s="2479"/>
      <c r="G44" s="2479"/>
      <c r="H44" s="2479"/>
      <c r="I44" s="2479"/>
      <c r="J44" s="2479"/>
      <c r="K44" s="2474"/>
      <c r="L44" s="2477"/>
    </row>
    <row r="45" spans="1:12" ht="39" customHeight="1">
      <c r="A45" s="2483" t="s">
        <v>2272</v>
      </c>
      <c r="B45" s="2486" t="s">
        <v>1241</v>
      </c>
      <c r="C45" s="2488"/>
      <c r="D45" s="2472"/>
      <c r="E45" s="2491" t="s">
        <v>2403</v>
      </c>
      <c r="F45" s="2470" t="s">
        <v>2735</v>
      </c>
      <c r="G45" s="2470" t="s">
        <v>2735</v>
      </c>
      <c r="H45" s="2470" t="s">
        <v>2735</v>
      </c>
      <c r="I45" s="2498" t="s">
        <v>2405</v>
      </c>
      <c r="J45" s="2498" t="s">
        <v>2731</v>
      </c>
      <c r="K45" s="2472" t="s">
        <v>2406</v>
      </c>
      <c r="L45" s="2530"/>
    </row>
    <row r="46" spans="1:12" ht="15" customHeight="1">
      <c r="A46" s="2484"/>
      <c r="B46" s="2487"/>
      <c r="C46" s="2489"/>
      <c r="D46" s="2473"/>
      <c r="E46" s="2492"/>
      <c r="F46" s="2471"/>
      <c r="G46" s="2471"/>
      <c r="H46" s="2471"/>
      <c r="I46" s="2499"/>
      <c r="J46" s="2499"/>
      <c r="K46" s="2473"/>
      <c r="L46" s="2531"/>
    </row>
    <row r="47" spans="1:12" ht="39" customHeight="1">
      <c r="A47" s="2484"/>
      <c r="B47" s="2509" t="s">
        <v>2690</v>
      </c>
      <c r="C47" s="2489"/>
      <c r="D47" s="2473"/>
      <c r="E47" s="2492" t="s">
        <v>2409</v>
      </c>
      <c r="F47" s="2482">
        <v>209</v>
      </c>
      <c r="G47" s="2478" t="s">
        <v>2733</v>
      </c>
      <c r="H47" s="2478" t="s">
        <v>2746</v>
      </c>
      <c r="I47" s="2482">
        <v>5.6</v>
      </c>
      <c r="J47" s="2482">
        <v>2.1</v>
      </c>
      <c r="K47" s="2473"/>
      <c r="L47" s="2531"/>
    </row>
    <row r="48" spans="1:12" ht="15" customHeight="1" thickBot="1">
      <c r="A48" s="2485"/>
      <c r="B48" s="2510"/>
      <c r="C48" s="2490"/>
      <c r="D48" s="2474"/>
      <c r="E48" s="2495"/>
      <c r="F48" s="2479"/>
      <c r="G48" s="2479"/>
      <c r="H48" s="2479"/>
      <c r="I48" s="2479"/>
      <c r="J48" s="2479"/>
      <c r="K48" s="2474"/>
      <c r="L48" s="2532"/>
    </row>
    <row r="49" spans="1:12" ht="39" customHeight="1">
      <c r="A49" s="2483" t="s">
        <v>2262</v>
      </c>
      <c r="B49" s="2486" t="s">
        <v>1250</v>
      </c>
      <c r="C49" s="2488"/>
      <c r="D49" s="2472"/>
      <c r="E49" s="2491" t="s">
        <v>2403</v>
      </c>
      <c r="F49" s="2470" t="s">
        <v>2735</v>
      </c>
      <c r="G49" s="2470" t="s">
        <v>2735</v>
      </c>
      <c r="H49" s="2470" t="s">
        <v>2735</v>
      </c>
      <c r="I49" s="2498" t="s">
        <v>2405</v>
      </c>
      <c r="J49" s="2498" t="s">
        <v>2731</v>
      </c>
      <c r="K49" s="2472" t="s">
        <v>2740</v>
      </c>
      <c r="L49" s="2541"/>
    </row>
    <row r="50" spans="1:12" ht="15" customHeight="1">
      <c r="A50" s="2484"/>
      <c r="B50" s="2487"/>
      <c r="C50" s="2489"/>
      <c r="D50" s="2473"/>
      <c r="E50" s="2492"/>
      <c r="F50" s="2471"/>
      <c r="G50" s="2471"/>
      <c r="H50" s="2471"/>
      <c r="I50" s="2499"/>
      <c r="J50" s="2499"/>
      <c r="K50" s="2473"/>
      <c r="L50" s="2542"/>
    </row>
    <row r="51" spans="1:12" ht="39" customHeight="1">
      <c r="A51" s="2484"/>
      <c r="B51" s="2493" t="s">
        <v>2693</v>
      </c>
      <c r="C51" s="2489"/>
      <c r="D51" s="2473"/>
      <c r="E51" s="2492" t="s">
        <v>2409</v>
      </c>
      <c r="F51" s="2482" t="s">
        <v>2750</v>
      </c>
      <c r="G51" s="2478" t="s">
        <v>2733</v>
      </c>
      <c r="H51" s="2478" t="s">
        <v>2734</v>
      </c>
      <c r="I51" s="2480" t="s">
        <v>2751</v>
      </c>
      <c r="J51" s="2482" t="s">
        <v>2752</v>
      </c>
      <c r="K51" s="2473"/>
      <c r="L51" s="2542"/>
    </row>
    <row r="52" spans="1:12" ht="15" customHeight="1" thickBot="1">
      <c r="A52" s="2485"/>
      <c r="B52" s="2494"/>
      <c r="C52" s="2490"/>
      <c r="D52" s="2474"/>
      <c r="E52" s="2495"/>
      <c r="F52" s="2479"/>
      <c r="G52" s="2479"/>
      <c r="H52" s="2479"/>
      <c r="I52" s="2481"/>
      <c r="J52" s="2479"/>
      <c r="K52" s="2474"/>
      <c r="L52" s="2543"/>
    </row>
    <row r="53" spans="1:12" ht="39" customHeight="1">
      <c r="A53" s="2503" t="s">
        <v>2243</v>
      </c>
      <c r="B53" s="2652" t="s">
        <v>1260</v>
      </c>
      <c r="C53" s="2488"/>
      <c r="D53" s="2472"/>
      <c r="E53" s="2491" t="s">
        <v>2403</v>
      </c>
      <c r="F53" s="2470" t="s">
        <v>2735</v>
      </c>
      <c r="G53" s="2470" t="s">
        <v>2735</v>
      </c>
      <c r="H53" s="2470" t="s">
        <v>2735</v>
      </c>
      <c r="I53" s="2498" t="s">
        <v>2405</v>
      </c>
      <c r="J53" s="2498" t="s">
        <v>2731</v>
      </c>
      <c r="K53" s="2472" t="s">
        <v>2744</v>
      </c>
      <c r="L53" s="2506" t="s">
        <v>2753</v>
      </c>
    </row>
    <row r="54" spans="1:12" ht="15" customHeight="1">
      <c r="A54" s="2504"/>
      <c r="B54" s="2547"/>
      <c r="C54" s="2489"/>
      <c r="D54" s="2473"/>
      <c r="E54" s="2492"/>
      <c r="F54" s="2471"/>
      <c r="G54" s="2471"/>
      <c r="H54" s="2471"/>
      <c r="I54" s="2499"/>
      <c r="J54" s="2499"/>
      <c r="K54" s="2473"/>
      <c r="L54" s="2507"/>
    </row>
    <row r="55" spans="1:12" ht="39" customHeight="1">
      <c r="A55" s="2504"/>
      <c r="B55" s="2537" t="s">
        <v>1668</v>
      </c>
      <c r="C55" s="2489"/>
      <c r="D55" s="2473"/>
      <c r="E55" s="2492" t="s">
        <v>2409</v>
      </c>
      <c r="F55" s="2482">
        <v>170</v>
      </c>
      <c r="G55" s="2478" t="s">
        <v>2733</v>
      </c>
      <c r="H55" s="2478" t="s">
        <v>2746</v>
      </c>
      <c r="I55" s="2482">
        <v>7.2</v>
      </c>
      <c r="J55" s="2482">
        <v>2.2999999999999998</v>
      </c>
      <c r="K55" s="2473"/>
      <c r="L55" s="2507"/>
    </row>
    <row r="56" spans="1:12" ht="15" customHeight="1" thickBot="1">
      <c r="A56" s="2504"/>
      <c r="B56" s="2537"/>
      <c r="C56" s="2490"/>
      <c r="D56" s="2474"/>
      <c r="E56" s="2495"/>
      <c r="F56" s="2479"/>
      <c r="G56" s="2479"/>
      <c r="H56" s="2479"/>
      <c r="I56" s="2479"/>
      <c r="J56" s="2479"/>
      <c r="K56" s="2474"/>
      <c r="L56" s="2508"/>
    </row>
    <row r="57" spans="1:12" ht="39" customHeight="1">
      <c r="A57" s="2483" t="s">
        <v>2272</v>
      </c>
      <c r="B57" s="2486" t="s">
        <v>1260</v>
      </c>
      <c r="C57" s="2488"/>
      <c r="D57" s="2472"/>
      <c r="E57" s="2491" t="s">
        <v>2403</v>
      </c>
      <c r="F57" s="2468" t="s">
        <v>2731</v>
      </c>
      <c r="G57" s="2496" t="s">
        <v>2735</v>
      </c>
      <c r="H57" s="2496" t="s">
        <v>2735</v>
      </c>
      <c r="I57" s="2498" t="s">
        <v>2731</v>
      </c>
      <c r="J57" s="2498" t="s">
        <v>2731</v>
      </c>
      <c r="K57" s="2472" t="s">
        <v>2406</v>
      </c>
      <c r="L57" s="2475" t="s">
        <v>2739</v>
      </c>
    </row>
    <row r="58" spans="1:12" ht="15" customHeight="1">
      <c r="A58" s="2484"/>
      <c r="B58" s="2487"/>
      <c r="C58" s="2489"/>
      <c r="D58" s="2473"/>
      <c r="E58" s="2492"/>
      <c r="F58" s="2469"/>
      <c r="G58" s="2497"/>
      <c r="H58" s="2515"/>
      <c r="I58" s="2499"/>
      <c r="J58" s="2499"/>
      <c r="K58" s="2473"/>
      <c r="L58" s="2476"/>
    </row>
    <row r="59" spans="1:12" ht="39" customHeight="1">
      <c r="A59" s="2484"/>
      <c r="B59" s="2509" t="s">
        <v>2707</v>
      </c>
      <c r="C59" s="2489"/>
      <c r="D59" s="2473"/>
      <c r="E59" s="2492" t="s">
        <v>2409</v>
      </c>
      <c r="F59" s="2677" t="s">
        <v>2754</v>
      </c>
      <c r="G59" s="2677" t="s">
        <v>2733</v>
      </c>
      <c r="H59" s="2478" t="s">
        <v>2746</v>
      </c>
      <c r="I59" s="2513" t="s">
        <v>2755</v>
      </c>
      <c r="J59" s="2513" t="s">
        <v>2756</v>
      </c>
      <c r="K59" s="2473"/>
      <c r="L59" s="2476"/>
    </row>
    <row r="60" spans="1:12" ht="15" customHeight="1" thickBot="1">
      <c r="A60" s="2485"/>
      <c r="B60" s="2510"/>
      <c r="C60" s="2490"/>
      <c r="D60" s="2474"/>
      <c r="E60" s="2495"/>
      <c r="F60" s="2678"/>
      <c r="G60" s="2678"/>
      <c r="H60" s="2479"/>
      <c r="I60" s="2514"/>
      <c r="J60" s="2514"/>
      <c r="K60" s="2474"/>
      <c r="L60" s="2477"/>
    </row>
    <row r="61" spans="1:12" ht="39" customHeight="1">
      <c r="A61" s="2483" t="s">
        <v>2262</v>
      </c>
      <c r="B61" s="2486" t="s">
        <v>1260</v>
      </c>
      <c r="C61" s="2488"/>
      <c r="D61" s="2472"/>
      <c r="E61" s="2491" t="s">
        <v>2403</v>
      </c>
      <c r="F61" s="2468" t="s">
        <v>2731</v>
      </c>
      <c r="G61" s="2496" t="s">
        <v>2735</v>
      </c>
      <c r="H61" s="2496" t="s">
        <v>2735</v>
      </c>
      <c r="I61" s="2498" t="s">
        <v>2731</v>
      </c>
      <c r="J61" s="2498" t="s">
        <v>2731</v>
      </c>
      <c r="K61" s="2472" t="s">
        <v>2740</v>
      </c>
      <c r="L61" s="2475"/>
    </row>
    <row r="62" spans="1:12" ht="15" customHeight="1">
      <c r="A62" s="2484"/>
      <c r="B62" s="2487"/>
      <c r="C62" s="2489"/>
      <c r="D62" s="2473"/>
      <c r="E62" s="2492"/>
      <c r="F62" s="2469"/>
      <c r="G62" s="2497"/>
      <c r="H62" s="2515"/>
      <c r="I62" s="2499"/>
      <c r="J62" s="2499"/>
      <c r="K62" s="2473"/>
      <c r="L62" s="2476"/>
    </row>
    <row r="63" spans="1:12" ht="39" customHeight="1">
      <c r="A63" s="2484"/>
      <c r="B63" s="2493" t="s">
        <v>2714</v>
      </c>
      <c r="C63" s="2489"/>
      <c r="D63" s="2473"/>
      <c r="E63" s="2492" t="s">
        <v>2409</v>
      </c>
      <c r="F63" s="2482" t="s">
        <v>2757</v>
      </c>
      <c r="G63" s="2478" t="s">
        <v>2733</v>
      </c>
      <c r="H63" s="2478" t="s">
        <v>2734</v>
      </c>
      <c r="I63" s="2480" t="s">
        <v>2758</v>
      </c>
      <c r="J63" s="2482" t="s">
        <v>2759</v>
      </c>
      <c r="K63" s="2473"/>
      <c r="L63" s="2476"/>
    </row>
    <row r="64" spans="1:12" ht="15" customHeight="1" thickBot="1">
      <c r="A64" s="2485"/>
      <c r="B64" s="2494"/>
      <c r="C64" s="2490"/>
      <c r="D64" s="2474"/>
      <c r="E64" s="2495"/>
      <c r="F64" s="2479"/>
      <c r="G64" s="2479"/>
      <c r="H64" s="2479"/>
      <c r="I64" s="2481"/>
      <c r="J64" s="2479"/>
      <c r="K64" s="2474"/>
      <c r="L64" s="2477"/>
    </row>
    <row r="65" spans="1:12" ht="39" customHeight="1">
      <c r="A65" s="2483" t="s">
        <v>2262</v>
      </c>
      <c r="B65" s="2486" t="s">
        <v>1232</v>
      </c>
      <c r="C65" s="2488"/>
      <c r="D65" s="2472"/>
      <c r="E65" s="2491" t="s">
        <v>2403</v>
      </c>
      <c r="F65" s="2468" t="s">
        <v>2459</v>
      </c>
      <c r="G65" s="2468" t="s">
        <v>2459</v>
      </c>
      <c r="H65" s="2468" t="s">
        <v>2459</v>
      </c>
      <c r="I65" s="2470" t="s">
        <v>2405</v>
      </c>
      <c r="J65" s="2470" t="s">
        <v>2405</v>
      </c>
      <c r="K65" s="2472" t="s">
        <v>2760</v>
      </c>
      <c r="L65" s="2475"/>
    </row>
    <row r="66" spans="1:12" ht="15" customHeight="1">
      <c r="A66" s="2484"/>
      <c r="B66" s="2487"/>
      <c r="C66" s="2489"/>
      <c r="D66" s="2473"/>
      <c r="E66" s="2492"/>
      <c r="F66" s="2469"/>
      <c r="G66" s="2469"/>
      <c r="H66" s="2469"/>
      <c r="I66" s="2471"/>
      <c r="J66" s="2471"/>
      <c r="K66" s="2473"/>
      <c r="L66" s="2476"/>
    </row>
    <row r="67" spans="1:12" ht="39" customHeight="1">
      <c r="A67" s="2484"/>
      <c r="B67" s="2493" t="s">
        <v>2626</v>
      </c>
      <c r="C67" s="2489"/>
      <c r="D67" s="2473"/>
      <c r="E67" s="2492" t="s">
        <v>2409</v>
      </c>
      <c r="F67" s="2482" t="s">
        <v>2736</v>
      </c>
      <c r="G67" s="2478" t="s">
        <v>2733</v>
      </c>
      <c r="H67" s="2478" t="s">
        <v>2734</v>
      </c>
      <c r="I67" s="2480" t="s">
        <v>2737</v>
      </c>
      <c r="J67" s="2482" t="s">
        <v>2738</v>
      </c>
      <c r="K67" s="2473"/>
      <c r="L67" s="2476"/>
    </row>
    <row r="68" spans="1:12" ht="15" customHeight="1" thickBot="1">
      <c r="A68" s="2485"/>
      <c r="B68" s="2494"/>
      <c r="C68" s="2490"/>
      <c r="D68" s="2474"/>
      <c r="E68" s="2495"/>
      <c r="F68" s="2479"/>
      <c r="G68" s="2479"/>
      <c r="H68" s="2479"/>
      <c r="I68" s="2481"/>
      <c r="J68" s="2479"/>
      <c r="K68" s="2474"/>
      <c r="L68" s="2477"/>
    </row>
    <row r="69" spans="1:12" ht="39" customHeight="1">
      <c r="A69" s="2483" t="s">
        <v>2243</v>
      </c>
      <c r="B69" s="2486" t="s">
        <v>1331</v>
      </c>
      <c r="C69" s="2488"/>
      <c r="D69" s="2472"/>
      <c r="E69" s="2491" t="s">
        <v>2403</v>
      </c>
      <c r="F69" s="2470" t="s">
        <v>2458</v>
      </c>
      <c r="G69" s="2470" t="s">
        <v>2458</v>
      </c>
      <c r="H69" s="2470" t="s">
        <v>2458</v>
      </c>
      <c r="I69" s="2498" t="s">
        <v>2405</v>
      </c>
      <c r="J69" s="2498" t="s">
        <v>2459</v>
      </c>
      <c r="K69" s="2500" t="s">
        <v>2761</v>
      </c>
      <c r="L69" s="2530"/>
    </row>
    <row r="70" spans="1:12" ht="15" customHeight="1">
      <c r="A70" s="2484"/>
      <c r="B70" s="2487"/>
      <c r="C70" s="2489"/>
      <c r="D70" s="2473"/>
      <c r="E70" s="2492"/>
      <c r="F70" s="2471"/>
      <c r="G70" s="2471"/>
      <c r="H70" s="2471"/>
      <c r="I70" s="2499"/>
      <c r="J70" s="2499"/>
      <c r="K70" s="2501"/>
      <c r="L70" s="2531"/>
    </row>
    <row r="71" spans="1:12" ht="39" customHeight="1">
      <c r="A71" s="2484"/>
      <c r="B71" s="2493" t="s">
        <v>1332</v>
      </c>
      <c r="C71" s="2489"/>
      <c r="D71" s="2473"/>
      <c r="E71" s="2492" t="s">
        <v>2409</v>
      </c>
      <c r="F71" s="2482">
        <v>177</v>
      </c>
      <c r="G71" s="2478" t="s">
        <v>2466</v>
      </c>
      <c r="H71" s="2478" t="s">
        <v>2052</v>
      </c>
      <c r="I71" s="2482">
        <v>4.3</v>
      </c>
      <c r="J71" s="2482">
        <v>1.7</v>
      </c>
      <c r="K71" s="2501"/>
      <c r="L71" s="2531"/>
    </row>
    <row r="72" spans="1:12" ht="15" customHeight="1" thickBot="1">
      <c r="A72" s="2485"/>
      <c r="B72" s="2494"/>
      <c r="C72" s="2490"/>
      <c r="D72" s="2474"/>
      <c r="E72" s="2495"/>
      <c r="F72" s="2479"/>
      <c r="G72" s="2479"/>
      <c r="H72" s="2479"/>
      <c r="I72" s="2479"/>
      <c r="J72" s="2479"/>
      <c r="K72" s="2502"/>
      <c r="L72" s="2532"/>
    </row>
    <row r="73" spans="1:12"/>
    <row r="74" spans="1:12">
      <c r="A74" s="785" t="s">
        <v>2447</v>
      </c>
    </row>
    <row r="75" spans="1:12"/>
    <row r="76" spans="1:12">
      <c r="A76" s="785" t="s">
        <v>2448</v>
      </c>
    </row>
    <row r="77" spans="1:12">
      <c r="A77" s="785" t="s">
        <v>2449</v>
      </c>
    </row>
    <row r="78" spans="1:12">
      <c r="A78" s="785" t="s">
        <v>2481</v>
      </c>
    </row>
    <row r="79" spans="1:12">
      <c r="A79" s="785" t="s">
        <v>2482</v>
      </c>
    </row>
    <row r="80" spans="1:12"/>
    <row r="81" spans="1:5">
      <c r="A81" s="789" t="s">
        <v>2057</v>
      </c>
      <c r="E81" s="789" t="s">
        <v>2058</v>
      </c>
    </row>
    <row r="82" spans="1:5">
      <c r="A82" s="789" t="s">
        <v>2059</v>
      </c>
      <c r="E82" s="789" t="s">
        <v>2060</v>
      </c>
    </row>
    <row r="83" spans="1:5">
      <c r="A83" s="789" t="s">
        <v>2061</v>
      </c>
      <c r="E83" s="789" t="s">
        <v>2062</v>
      </c>
    </row>
    <row r="84" spans="1:5">
      <c r="A84" s="789" t="s">
        <v>2063</v>
      </c>
      <c r="E84" s="789" t="s">
        <v>2064</v>
      </c>
    </row>
    <row r="85" spans="1:5">
      <c r="A85" s="789" t="s">
        <v>2065</v>
      </c>
      <c r="E85" s="789" t="s">
        <v>2066</v>
      </c>
    </row>
    <row r="86" spans="1:5">
      <c r="A86" s="789" t="s">
        <v>2067</v>
      </c>
      <c r="E86" s="789" t="s">
        <v>2068</v>
      </c>
    </row>
    <row r="87" spans="1:5"/>
  </sheetData>
  <mergeCells count="334">
    <mergeCell ref="H1:H4"/>
    <mergeCell ref="I1:J1"/>
    <mergeCell ref="K1:L1"/>
    <mergeCell ref="K2:K4"/>
    <mergeCell ref="L2:L4"/>
    <mergeCell ref="C3:C4"/>
    <mergeCell ref="D3:D4"/>
    <mergeCell ref="C1:D2"/>
    <mergeCell ref="E1:E4"/>
    <mergeCell ref="F1:F2"/>
    <mergeCell ref="G1:G4"/>
    <mergeCell ref="A1:B2"/>
    <mergeCell ref="A3:A4"/>
    <mergeCell ref="B3:B4"/>
    <mergeCell ref="A5:A8"/>
    <mergeCell ref="B5:B6"/>
    <mergeCell ref="C5:C8"/>
    <mergeCell ref="D5:D8"/>
    <mergeCell ref="E5:E6"/>
    <mergeCell ref="F5:F6"/>
    <mergeCell ref="B7:B8"/>
    <mergeCell ref="E7:E8"/>
    <mergeCell ref="F7:F8"/>
    <mergeCell ref="G5:G6"/>
    <mergeCell ref="H5:H6"/>
    <mergeCell ref="I5:I6"/>
    <mergeCell ref="J5:J6"/>
    <mergeCell ref="K5:K8"/>
    <mergeCell ref="L5:L8"/>
    <mergeCell ref="G7:G8"/>
    <mergeCell ref="H7:H8"/>
    <mergeCell ref="I7:I8"/>
    <mergeCell ref="J7:J8"/>
    <mergeCell ref="A9:A12"/>
    <mergeCell ref="B9:B10"/>
    <mergeCell ref="C9:C12"/>
    <mergeCell ref="D9:D12"/>
    <mergeCell ref="E9:E10"/>
    <mergeCell ref="F9:F10"/>
    <mergeCell ref="B11:B12"/>
    <mergeCell ref="E11:E12"/>
    <mergeCell ref="F11:F12"/>
    <mergeCell ref="G9:G10"/>
    <mergeCell ref="H9:H10"/>
    <mergeCell ref="I9:I10"/>
    <mergeCell ref="J9:J10"/>
    <mergeCell ref="K9:K12"/>
    <mergeCell ref="L9:L12"/>
    <mergeCell ref="G11:G12"/>
    <mergeCell ref="H11:H12"/>
    <mergeCell ref="I11:I12"/>
    <mergeCell ref="J11:J12"/>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4"/>
    <mergeCell ref="B21:B22"/>
    <mergeCell ref="C21:C24"/>
    <mergeCell ref="D21:D24"/>
    <mergeCell ref="E21:E22"/>
    <mergeCell ref="F21:F22"/>
    <mergeCell ref="B23:B24"/>
    <mergeCell ref="E23:E24"/>
    <mergeCell ref="F23:F24"/>
    <mergeCell ref="G21:G22"/>
    <mergeCell ref="H21:H22"/>
    <mergeCell ref="I21:I22"/>
    <mergeCell ref="J21:J22"/>
    <mergeCell ref="K21:K24"/>
    <mergeCell ref="L21:L24"/>
    <mergeCell ref="G23:G24"/>
    <mergeCell ref="H23:H24"/>
    <mergeCell ref="I23:I24"/>
    <mergeCell ref="J23:J24"/>
    <mergeCell ref="A25:A28"/>
    <mergeCell ref="B25:B26"/>
    <mergeCell ref="C25:C28"/>
    <mergeCell ref="D25:D28"/>
    <mergeCell ref="E25:E26"/>
    <mergeCell ref="F25:F26"/>
    <mergeCell ref="B27:B28"/>
    <mergeCell ref="E27:E28"/>
    <mergeCell ref="F27:F28"/>
    <mergeCell ref="G25:G26"/>
    <mergeCell ref="H25:H26"/>
    <mergeCell ref="I25:I26"/>
    <mergeCell ref="J25:J26"/>
    <mergeCell ref="K25:K28"/>
    <mergeCell ref="L25:L28"/>
    <mergeCell ref="G27:G28"/>
    <mergeCell ref="H27:H28"/>
    <mergeCell ref="I27:I28"/>
    <mergeCell ref="J27:J28"/>
    <mergeCell ref="A29:A36"/>
    <mergeCell ref="B29:B32"/>
    <mergeCell ref="C29:C32"/>
    <mergeCell ref="D29:D32"/>
    <mergeCell ref="E29:E30"/>
    <mergeCell ref="F29:F30"/>
    <mergeCell ref="E31:E32"/>
    <mergeCell ref="F31:F32"/>
    <mergeCell ref="B33:B36"/>
    <mergeCell ref="C33:C36"/>
    <mergeCell ref="D33:D36"/>
    <mergeCell ref="E33:E34"/>
    <mergeCell ref="F33:F34"/>
    <mergeCell ref="H29:H30"/>
    <mergeCell ref="I29:I30"/>
    <mergeCell ref="J33:J34"/>
    <mergeCell ref="K33:K36"/>
    <mergeCell ref="L33:L36"/>
    <mergeCell ref="E35:E36"/>
    <mergeCell ref="F35:F36"/>
    <mergeCell ref="G35:G36"/>
    <mergeCell ref="H35:H36"/>
    <mergeCell ref="I35:I36"/>
    <mergeCell ref="J35:J36"/>
    <mergeCell ref="J29:J30"/>
    <mergeCell ref="K29:K32"/>
    <mergeCell ref="L29:L32"/>
    <mergeCell ref="G31:G32"/>
    <mergeCell ref="H31:H32"/>
    <mergeCell ref="I31:I32"/>
    <mergeCell ref="J31:J32"/>
    <mergeCell ref="G33:G34"/>
    <mergeCell ref="H33:H34"/>
    <mergeCell ref="I33:I34"/>
    <mergeCell ref="G29:G30"/>
    <mergeCell ref="A37:A40"/>
    <mergeCell ref="B37:B38"/>
    <mergeCell ref="C37:C40"/>
    <mergeCell ref="D37:D40"/>
    <mergeCell ref="E37:E38"/>
    <mergeCell ref="F37:F38"/>
    <mergeCell ref="B39:B40"/>
    <mergeCell ref="E39:E40"/>
    <mergeCell ref="F39:F40"/>
    <mergeCell ref="G37:G38"/>
    <mergeCell ref="H37:H38"/>
    <mergeCell ref="I37:I38"/>
    <mergeCell ref="J37:J38"/>
    <mergeCell ref="K37:K40"/>
    <mergeCell ref="L37:L40"/>
    <mergeCell ref="G39:G40"/>
    <mergeCell ref="H39:H40"/>
    <mergeCell ref="I39:I40"/>
    <mergeCell ref="J39:J40"/>
    <mergeCell ref="A41:A44"/>
    <mergeCell ref="B41:B42"/>
    <mergeCell ref="C41:C44"/>
    <mergeCell ref="D41:D44"/>
    <mergeCell ref="E41:E42"/>
    <mergeCell ref="F41:F42"/>
    <mergeCell ref="B43:B44"/>
    <mergeCell ref="E43:E44"/>
    <mergeCell ref="F43:F44"/>
    <mergeCell ref="G41:G42"/>
    <mergeCell ref="H41:H42"/>
    <mergeCell ref="I41:I42"/>
    <mergeCell ref="J41:J42"/>
    <mergeCell ref="K41:K44"/>
    <mergeCell ref="L41:L44"/>
    <mergeCell ref="G43:G44"/>
    <mergeCell ref="H43:H44"/>
    <mergeCell ref="I43:I44"/>
    <mergeCell ref="J43:J44"/>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2"/>
    <mergeCell ref="B49:B50"/>
    <mergeCell ref="C49:C52"/>
    <mergeCell ref="D49:D52"/>
    <mergeCell ref="E49:E50"/>
    <mergeCell ref="F49:F50"/>
    <mergeCell ref="B51:B52"/>
    <mergeCell ref="E51:E52"/>
    <mergeCell ref="F51:F52"/>
    <mergeCell ref="G49:G50"/>
    <mergeCell ref="H49:H50"/>
    <mergeCell ref="I49:I50"/>
    <mergeCell ref="J49:J50"/>
    <mergeCell ref="K49:K52"/>
    <mergeCell ref="L49:L52"/>
    <mergeCell ref="G51:G52"/>
    <mergeCell ref="H51:H52"/>
    <mergeCell ref="I51:I52"/>
    <mergeCell ref="J51:J52"/>
    <mergeCell ref="A53:A56"/>
    <mergeCell ref="B53:B54"/>
    <mergeCell ref="C53:C56"/>
    <mergeCell ref="D53:D56"/>
    <mergeCell ref="E53:E54"/>
    <mergeCell ref="F53:F54"/>
    <mergeCell ref="B55:B56"/>
    <mergeCell ref="E55:E56"/>
    <mergeCell ref="F55:F56"/>
    <mergeCell ref="G53:G54"/>
    <mergeCell ref="H53:H54"/>
    <mergeCell ref="I53:I54"/>
    <mergeCell ref="J53:J54"/>
    <mergeCell ref="K53:K56"/>
    <mergeCell ref="L53:L56"/>
    <mergeCell ref="G55:G56"/>
    <mergeCell ref="H55:H56"/>
    <mergeCell ref="I55:I56"/>
    <mergeCell ref="J55:J56"/>
    <mergeCell ref="A57:A60"/>
    <mergeCell ref="B57:B58"/>
    <mergeCell ref="C57:C60"/>
    <mergeCell ref="D57:D60"/>
    <mergeCell ref="E57:E58"/>
    <mergeCell ref="F57:F58"/>
    <mergeCell ref="B59:B60"/>
    <mergeCell ref="E59:E60"/>
    <mergeCell ref="F59:F60"/>
    <mergeCell ref="G57:G58"/>
    <mergeCell ref="H57:H58"/>
    <mergeCell ref="I57:I58"/>
    <mergeCell ref="J57:J58"/>
    <mergeCell ref="K57:K60"/>
    <mergeCell ref="L57:L60"/>
    <mergeCell ref="G59:G60"/>
    <mergeCell ref="H59:H60"/>
    <mergeCell ref="I59:I60"/>
    <mergeCell ref="J59:J60"/>
    <mergeCell ref="A61:A64"/>
    <mergeCell ref="B61:B62"/>
    <mergeCell ref="C61:C64"/>
    <mergeCell ref="D61:D64"/>
    <mergeCell ref="E61:E62"/>
    <mergeCell ref="F61:F62"/>
    <mergeCell ref="B63:B64"/>
    <mergeCell ref="E63:E64"/>
    <mergeCell ref="F63:F64"/>
    <mergeCell ref="G61:G62"/>
    <mergeCell ref="H61:H62"/>
    <mergeCell ref="I61:I62"/>
    <mergeCell ref="J61:J62"/>
    <mergeCell ref="K61:K64"/>
    <mergeCell ref="L61:L64"/>
    <mergeCell ref="G63:G64"/>
    <mergeCell ref="H63:H64"/>
    <mergeCell ref="I63:I64"/>
    <mergeCell ref="J63:J64"/>
    <mergeCell ref="A65:A68"/>
    <mergeCell ref="B65:B66"/>
    <mergeCell ref="C65:C68"/>
    <mergeCell ref="D65:D68"/>
    <mergeCell ref="E65:E66"/>
    <mergeCell ref="F65:F66"/>
    <mergeCell ref="B67:B68"/>
    <mergeCell ref="E67:E68"/>
    <mergeCell ref="F67:F68"/>
    <mergeCell ref="G65:G66"/>
    <mergeCell ref="H65:H66"/>
    <mergeCell ref="I65:I66"/>
    <mergeCell ref="J65:J66"/>
    <mergeCell ref="K65:K68"/>
    <mergeCell ref="L65:L68"/>
    <mergeCell ref="G67:G68"/>
    <mergeCell ref="H67:H68"/>
    <mergeCell ref="I67:I68"/>
    <mergeCell ref="J67:J68"/>
    <mergeCell ref="A69:A72"/>
    <mergeCell ref="B69:B70"/>
    <mergeCell ref="C69:C72"/>
    <mergeCell ref="D69:D72"/>
    <mergeCell ref="E69:E70"/>
    <mergeCell ref="F69:F70"/>
    <mergeCell ref="B71:B72"/>
    <mergeCell ref="E71:E72"/>
    <mergeCell ref="F71:F72"/>
    <mergeCell ref="G69:G70"/>
    <mergeCell ref="H69:H70"/>
    <mergeCell ref="I69:I70"/>
    <mergeCell ref="J69:J70"/>
    <mergeCell ref="K69:K72"/>
    <mergeCell ref="L69:L72"/>
    <mergeCell ref="G71:G72"/>
    <mergeCell ref="H71:H72"/>
    <mergeCell ref="I71:I72"/>
    <mergeCell ref="J71:J72"/>
  </mergeCells>
  <phoneticPr fontId="1"/>
  <hyperlinks>
    <hyperlink ref="A1:B2" location="目次・索引!B1" display="索引へ戻る" xr:uid="{00000000-0004-0000-1400-000000000000}"/>
  </hyperlinks>
  <pageMargins left="0.39370078740157483" right="0.27559055118110237" top="0.78740157480314965" bottom="0.51181102362204722" header="0.51181102362204722" footer="0.51181102362204722"/>
  <pageSetup paperSize="9" scale="65" orientation="portrait" r:id="rId1"/>
  <headerFooter alignWithMargins="0"/>
  <rowBreaks count="1" manualBreakCount="1">
    <brk id="40"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R21"/>
  <sheetViews>
    <sheetView showGridLines="0" showRowColHeaders="0" zoomScaleNormal="100" zoomScaleSheetLayoutView="100" workbookViewId="0">
      <pane xSplit="3" ySplit="5" topLeftCell="D6" activePane="bottomRight" state="frozen"/>
      <selection sqref="A1:B2"/>
      <selection pane="topRight" sqref="A1:B2"/>
      <selection pane="bottomLeft" sqref="A1:B2"/>
      <selection pane="bottomRight" sqref="A1:A3"/>
    </sheetView>
  </sheetViews>
  <sheetFormatPr defaultColWidth="0" defaultRowHeight="12" zeroHeight="1"/>
  <cols>
    <col min="1" max="1" width="8.625" style="667" bestFit="1" customWidth="1"/>
    <col min="2" max="2" width="5.125" style="783" bestFit="1" customWidth="1"/>
    <col min="3" max="3" width="12" style="783" bestFit="1" customWidth="1"/>
    <col min="4" max="4" width="11.5" style="783" customWidth="1"/>
    <col min="5" max="5" width="16.875" style="667" customWidth="1"/>
    <col min="6" max="6" width="10.625" style="667" bestFit="1" customWidth="1"/>
    <col min="7" max="7" width="10.875" style="783" customWidth="1"/>
    <col min="8" max="8" width="5.5" style="458" customWidth="1"/>
    <col min="9" max="9" width="11.5" style="667" customWidth="1"/>
    <col min="10" max="10" width="18.125" style="667" customWidth="1"/>
    <col min="11" max="13" width="5.625" style="459" customWidth="1"/>
    <col min="14" max="14" width="4" style="667" customWidth="1"/>
    <col min="15" max="15" width="5" style="667" customWidth="1"/>
    <col min="16" max="16" width="5.625" style="667" customWidth="1"/>
    <col min="17" max="19" width="5.125" style="667" customWidth="1"/>
    <col min="20" max="20" width="4.875" style="667" customWidth="1"/>
    <col min="21" max="22" width="12.375" style="667" bestFit="1" customWidth="1"/>
    <col min="23" max="26" width="5.125" style="667" customWidth="1"/>
    <col min="27" max="28" width="6.125" style="667" customWidth="1"/>
    <col min="29" max="29" width="5.125" style="667" customWidth="1"/>
    <col min="30" max="31" width="6.125" style="667" customWidth="1"/>
    <col min="32" max="34" width="5.125" style="667" customWidth="1"/>
    <col min="35" max="36" width="6.125" style="667" customWidth="1"/>
    <col min="37" max="37" width="5.125" style="667" customWidth="1"/>
    <col min="38" max="39" width="6.125" style="667" customWidth="1"/>
    <col min="40" max="40" width="5.125" style="667" customWidth="1"/>
    <col min="41" max="41" width="4.625" style="784" bestFit="1" customWidth="1"/>
    <col min="42" max="42" width="7" style="667" customWidth="1"/>
    <col min="43" max="43" width="6.375" style="783" customWidth="1"/>
    <col min="44" max="44" width="10.875" style="667" customWidth="1"/>
    <col min="45" max="45" width="5.125" style="783" customWidth="1"/>
    <col min="46" max="46" width="5.5" style="783" customWidth="1"/>
    <col min="47" max="47" width="5.125" style="667" customWidth="1"/>
    <col min="48" max="48" width="5.625" style="667" customWidth="1"/>
    <col min="49" max="49" width="9.625" style="667" customWidth="1"/>
    <col min="50" max="50" width="5.125" style="667" customWidth="1"/>
    <col min="51" max="51" width="5.625" style="667" customWidth="1"/>
    <col min="52" max="52" width="5.125" style="667" customWidth="1"/>
    <col min="53" max="53" width="5.375" style="667" customWidth="1"/>
    <col min="54" max="54" width="6.625" style="667" customWidth="1"/>
    <col min="55" max="61" width="5.125" style="667" customWidth="1"/>
    <col min="62" max="63" width="5.625" style="667" customWidth="1"/>
    <col min="64" max="65" width="6" style="667" customWidth="1"/>
    <col min="66" max="66" width="5.5" style="667" customWidth="1"/>
    <col min="67" max="67" width="5.125" style="667" customWidth="1"/>
    <col min="68" max="68" width="5.625" style="667" customWidth="1"/>
    <col min="69" max="69" width="9.625" style="667" customWidth="1"/>
    <col min="70" max="70" width="5.125" style="667" customWidth="1"/>
    <col min="71" max="71" width="5.625" style="667" customWidth="1"/>
    <col min="72" max="72" width="5.125" style="667" customWidth="1"/>
    <col min="73" max="73" width="5.375" style="667" customWidth="1"/>
    <col min="74" max="74" width="6.625" style="667" customWidth="1"/>
    <col min="75" max="81" width="5.125" style="667" customWidth="1"/>
    <col min="82" max="82" width="4.125" style="783" bestFit="1" customWidth="1"/>
    <col min="83" max="89" width="4.125" style="783" customWidth="1"/>
    <col min="90" max="90" width="4.125" style="667" customWidth="1"/>
    <col min="91" max="92" width="7.625" style="667" bestFit="1" customWidth="1"/>
    <col min="93" max="93" width="5.625" style="667" customWidth="1"/>
    <col min="94" max="94" width="5.5" style="667" customWidth="1"/>
    <col min="95" max="95" width="5.125" style="667" customWidth="1"/>
    <col min="96" max="96" width="5.625" style="667" customWidth="1"/>
    <col min="97" max="97" width="6.375" style="667" customWidth="1"/>
    <col min="98" max="98" width="5.125" style="667" customWidth="1"/>
    <col min="99" max="99" width="5.625" style="667" customWidth="1"/>
    <col min="100" max="100" width="5.125" style="667" customWidth="1"/>
    <col min="101" max="101" width="5.375" style="667" customWidth="1"/>
    <col min="102" max="102" width="6.625" style="667" customWidth="1"/>
    <col min="103" max="109" width="5.125" style="667" customWidth="1"/>
    <col min="110" max="113" width="5.625" style="667" customWidth="1"/>
    <col min="114" max="114" width="5.5" style="667" customWidth="1"/>
    <col min="115" max="115" width="5.125" style="667" customWidth="1"/>
    <col min="116" max="116" width="5.625" style="667" customWidth="1"/>
    <col min="117" max="117" width="6.625" style="667" customWidth="1"/>
    <col min="118" max="119" width="5.125" style="667" customWidth="1"/>
    <col min="120" max="120" width="5.625" style="667" customWidth="1"/>
    <col min="121" max="121" width="5.125" style="667" customWidth="1"/>
    <col min="122" max="122" width="5.375" style="667" customWidth="1"/>
    <col min="123" max="123" width="6.625" style="667" customWidth="1"/>
    <col min="124" max="131" width="5.125" style="667" customWidth="1"/>
    <col min="132" max="140" width="4.125" style="667" customWidth="1"/>
    <col min="141" max="142" width="6.375" style="667" customWidth="1"/>
    <col min="143" max="143" width="29" style="667" customWidth="1"/>
    <col min="144" max="145" width="5.625" style="667" bestFit="1" customWidth="1"/>
    <col min="146" max="146" width="6.5" style="667" bestFit="1" customWidth="1"/>
    <col min="147" max="147" width="3.625" style="667" customWidth="1"/>
    <col min="148" max="148" width="5.625" style="667" customWidth="1"/>
    <col min="149" max="151" width="5.125" style="667" customWidth="1"/>
    <col min="152" max="153" width="4.125" style="667" customWidth="1"/>
    <col min="154" max="155" width="3.125" style="667" bestFit="1" customWidth="1"/>
    <col min="156" max="156" width="4.125" style="667" customWidth="1"/>
    <col min="157" max="157" width="5.625" style="667" customWidth="1"/>
    <col min="158" max="158" width="3.625" style="667" customWidth="1"/>
    <col min="159" max="162" width="5.125" style="667" customWidth="1"/>
    <col min="163" max="163" width="5.625" style="667" customWidth="1"/>
    <col min="164" max="164" width="5.5" style="667" customWidth="1"/>
    <col min="165" max="165" width="6.125" style="667" customWidth="1"/>
    <col min="166" max="166" width="6.625" style="667" bestFit="1" customWidth="1"/>
    <col min="167" max="167" width="7.625" style="667" bestFit="1" customWidth="1"/>
    <col min="168" max="168" width="6" style="667" customWidth="1"/>
    <col min="169" max="170" width="8.125" style="667" customWidth="1"/>
    <col min="171" max="174" width="5.125" style="667" customWidth="1"/>
    <col min="175" max="175" width="7.625" style="667" bestFit="1" customWidth="1"/>
    <col min="176" max="176" width="6" style="667" customWidth="1"/>
    <col min="177" max="178" width="8.125" style="667" customWidth="1"/>
    <col min="179" max="179" width="7.625" style="667" bestFit="1" customWidth="1"/>
    <col min="180" max="180" width="6" style="667" customWidth="1"/>
    <col min="181" max="182" width="8.125" style="667" customWidth="1"/>
    <col min="183" max="183" width="4.125" style="667" customWidth="1"/>
    <col min="184" max="184" width="4.875" style="667" bestFit="1" customWidth="1"/>
    <col min="185" max="185" width="7" style="667" bestFit="1" customWidth="1"/>
    <col min="186" max="186" width="5.875" style="667" customWidth="1"/>
    <col min="187" max="187" width="4.875" style="667" bestFit="1" customWidth="1"/>
    <col min="188" max="188" width="7" style="667" bestFit="1" customWidth="1"/>
    <col min="189" max="189" width="5.875" style="667" customWidth="1"/>
    <col min="190" max="190" width="13.625" style="667" bestFit="1" customWidth="1"/>
    <col min="191" max="191" width="6.5" style="667" bestFit="1" customWidth="1"/>
    <col min="192" max="192" width="5.125" style="667" customWidth="1"/>
    <col min="193" max="201" width="6" style="667" customWidth="1"/>
    <col min="202" max="202" width="3.125" style="667" bestFit="1" customWidth="1"/>
    <col min="203" max="203" width="5.125" style="667" customWidth="1"/>
    <col min="204" max="206" width="4.625" style="667" bestFit="1" customWidth="1"/>
    <col min="207" max="207" width="4.625" style="667" customWidth="1"/>
    <col min="208" max="208" width="6.125" style="667" bestFit="1" customWidth="1"/>
    <col min="209" max="209" width="4.625" style="667" bestFit="1" customWidth="1"/>
    <col min="210" max="210" width="5.375" style="667" customWidth="1"/>
    <col min="211" max="211" width="2.125" style="667" customWidth="1"/>
    <col min="212" max="212" width="4.625" style="667" bestFit="1" customWidth="1"/>
    <col min="213" max="213" width="5.375" style="667" customWidth="1"/>
    <col min="214" max="214" width="2.125" style="667" customWidth="1"/>
    <col min="215" max="215" width="4.625" style="667" bestFit="1" customWidth="1"/>
    <col min="216" max="216" width="51.5" style="667" bestFit="1" customWidth="1"/>
    <col min="217" max="217" width="5" style="667" customWidth="1"/>
    <col min="218" max="226" width="0" style="667" hidden="1" customWidth="1"/>
    <col min="227" max="16384" width="41.125" style="667" hidden="1"/>
  </cols>
  <sheetData>
    <row r="1" spans="1:216" ht="12" customHeight="1" thickTop="1">
      <c r="A1" s="2432" t="s">
        <v>6897</v>
      </c>
      <c r="B1" s="2451"/>
      <c r="C1" s="2326" t="s">
        <v>494</v>
      </c>
      <c r="D1" s="2326" t="s">
        <v>495</v>
      </c>
      <c r="E1" s="2326" t="s">
        <v>893</v>
      </c>
      <c r="F1" s="2326" t="s">
        <v>497</v>
      </c>
      <c r="G1" s="2326" t="s">
        <v>498</v>
      </c>
      <c r="H1" s="2463" t="s">
        <v>894</v>
      </c>
      <c r="I1" s="2300" t="s">
        <v>895</v>
      </c>
      <c r="J1" s="2300"/>
      <c r="K1" s="2454" t="s">
        <v>896</v>
      </c>
      <c r="L1" s="2455"/>
      <c r="M1" s="2456"/>
      <c r="N1" s="2324" t="s">
        <v>502</v>
      </c>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299" t="s">
        <v>897</v>
      </c>
      <c r="AP1" s="2300" t="s">
        <v>531</v>
      </c>
      <c r="AQ1" s="2438" t="s">
        <v>2230</v>
      </c>
      <c r="AR1" s="2439"/>
      <c r="AS1" s="2440"/>
      <c r="AT1" s="2447" t="s">
        <v>504</v>
      </c>
      <c r="AU1" s="2448"/>
      <c r="AV1" s="2448"/>
      <c r="AW1" s="2448"/>
      <c r="AX1" s="2448"/>
      <c r="AY1" s="2448"/>
      <c r="AZ1" s="2448"/>
      <c r="BA1" s="2448"/>
      <c r="BB1" s="2448"/>
      <c r="BC1" s="2448"/>
      <c r="BD1" s="2448"/>
      <c r="BE1" s="2448"/>
      <c r="BF1" s="2448"/>
      <c r="BG1" s="2448"/>
      <c r="BH1" s="2448"/>
      <c r="BI1" s="2448"/>
      <c r="BJ1" s="2448"/>
      <c r="BK1" s="2448"/>
      <c r="BL1" s="2448"/>
      <c r="BM1" s="2448"/>
      <c r="BN1" s="2448"/>
      <c r="BO1" s="2448"/>
      <c r="BP1" s="2448"/>
      <c r="BQ1" s="2448"/>
      <c r="BR1" s="2448"/>
      <c r="BS1" s="2448"/>
      <c r="BT1" s="2448"/>
      <c r="BU1" s="2448"/>
      <c r="BV1" s="2448"/>
      <c r="BW1" s="2448"/>
      <c r="BX1" s="2448"/>
      <c r="BY1" s="2448"/>
      <c r="BZ1" s="2448"/>
      <c r="CA1" s="2448"/>
      <c r="CB1" s="2448"/>
      <c r="CC1" s="2448"/>
      <c r="CD1" s="2448"/>
      <c r="CE1" s="2448"/>
      <c r="CF1" s="2448"/>
      <c r="CG1" s="2448"/>
      <c r="CH1" s="2448"/>
      <c r="CI1" s="2448"/>
      <c r="CJ1" s="2448"/>
      <c r="CK1" s="2448"/>
      <c r="CL1" s="2448"/>
      <c r="CM1" s="2448"/>
      <c r="CN1" s="2448"/>
      <c r="CO1" s="2449"/>
      <c r="CP1" s="2374" t="s">
        <v>505</v>
      </c>
      <c r="CQ1" s="2375"/>
      <c r="CR1" s="2375"/>
      <c r="CS1" s="2375"/>
      <c r="CT1" s="2375"/>
      <c r="CU1" s="2375"/>
      <c r="CV1" s="2375"/>
      <c r="CW1" s="2375"/>
      <c r="CX1" s="2375"/>
      <c r="CY1" s="2375"/>
      <c r="CZ1" s="2375"/>
      <c r="DA1" s="2375"/>
      <c r="DB1" s="2375"/>
      <c r="DC1" s="2375"/>
      <c r="DD1" s="2375"/>
      <c r="DE1" s="2375"/>
      <c r="DF1" s="2375"/>
      <c r="DG1" s="2375"/>
      <c r="DH1" s="2375"/>
      <c r="DI1" s="2375"/>
      <c r="DJ1" s="2375"/>
      <c r="DK1" s="2375"/>
      <c r="DL1" s="2375"/>
      <c r="DM1" s="2375"/>
      <c r="DN1" s="2375"/>
      <c r="DO1" s="2375"/>
      <c r="DP1" s="2375"/>
      <c r="DQ1" s="2375"/>
      <c r="DR1" s="2375"/>
      <c r="DS1" s="2375"/>
      <c r="DT1" s="2375"/>
      <c r="DU1" s="2375"/>
      <c r="DV1" s="2375"/>
      <c r="DW1" s="2375"/>
      <c r="DX1" s="2375"/>
      <c r="DY1" s="2375"/>
      <c r="DZ1" s="2375"/>
      <c r="EA1" s="2375"/>
      <c r="EB1" s="2375"/>
      <c r="EC1" s="2375"/>
      <c r="ED1" s="2375"/>
      <c r="EE1" s="2375"/>
      <c r="EF1" s="2375"/>
      <c r="EG1" s="2375"/>
      <c r="EH1" s="2375"/>
      <c r="EI1" s="2375"/>
      <c r="EJ1" s="2375"/>
      <c r="EK1" s="2375"/>
      <c r="EL1" s="2375"/>
      <c r="EM1" s="2376"/>
      <c r="EN1" s="2422" t="s">
        <v>506</v>
      </c>
      <c r="EO1" s="2423"/>
      <c r="EP1" s="2423"/>
      <c r="EQ1" s="2423"/>
      <c r="ER1" s="2423"/>
      <c r="ES1" s="2423"/>
      <c r="ET1" s="2423"/>
      <c r="EU1" s="2423"/>
      <c r="EV1" s="2423"/>
      <c r="EW1" s="2423"/>
      <c r="EX1" s="2423"/>
      <c r="EY1" s="2423"/>
      <c r="EZ1" s="2423"/>
      <c r="FA1" s="2423"/>
      <c r="FB1" s="2424"/>
      <c r="FC1" s="2406" t="s">
        <v>1821</v>
      </c>
      <c r="FD1" s="2407"/>
      <c r="FE1" s="2407"/>
      <c r="FF1" s="2407"/>
      <c r="FG1" s="2407"/>
      <c r="FH1" s="2407"/>
      <c r="FI1" s="2407"/>
      <c r="FJ1" s="2407"/>
      <c r="FK1" s="2407"/>
      <c r="FL1" s="2407"/>
      <c r="FM1" s="2407"/>
      <c r="FN1" s="2407"/>
      <c r="FO1" s="2407"/>
      <c r="FP1" s="2407"/>
      <c r="FQ1" s="2407"/>
      <c r="FR1" s="2407"/>
      <c r="FS1" s="2407"/>
      <c r="FT1" s="2407"/>
      <c r="FU1" s="2407"/>
      <c r="FV1" s="2407"/>
      <c r="FW1" s="2407"/>
      <c r="FX1" s="2407"/>
      <c r="FY1" s="2407"/>
      <c r="FZ1" s="2407"/>
      <c r="GA1" s="2408"/>
      <c r="GB1" s="2358" t="s">
        <v>2231</v>
      </c>
      <c r="GC1" s="2358"/>
      <c r="GD1" s="2358"/>
      <c r="GE1" s="2358"/>
      <c r="GF1" s="2358"/>
      <c r="GG1" s="2358"/>
      <c r="GH1" s="2576" t="s">
        <v>2069</v>
      </c>
      <c r="GI1" s="2573" t="s">
        <v>1823</v>
      </c>
      <c r="GJ1" s="2573"/>
      <c r="GK1" s="2573"/>
      <c r="GL1" s="2573"/>
      <c r="GM1" s="2573"/>
      <c r="GN1" s="2573"/>
      <c r="GO1" s="2573"/>
      <c r="GP1" s="2573"/>
      <c r="GQ1" s="2573"/>
      <c r="GR1" s="2573"/>
      <c r="GS1" s="2573"/>
      <c r="GT1" s="2573"/>
      <c r="GU1" s="2573"/>
      <c r="GV1" s="2573"/>
      <c r="GW1" s="2573"/>
      <c r="GX1" s="2573"/>
      <c r="GY1" s="2573"/>
      <c r="GZ1" s="2573"/>
      <c r="HA1" s="2639" t="s">
        <v>507</v>
      </c>
      <c r="HB1" s="2640"/>
      <c r="HC1" s="2640"/>
      <c r="HD1" s="2640"/>
      <c r="HE1" s="2640"/>
      <c r="HF1" s="2640"/>
      <c r="HG1" s="2640"/>
      <c r="HH1" s="2641"/>
    </row>
    <row r="2" spans="1:216" ht="12" customHeight="1">
      <c r="A2" s="2433"/>
      <c r="B2" s="2452"/>
      <c r="C2" s="2326"/>
      <c r="D2" s="2326"/>
      <c r="E2" s="2326"/>
      <c r="F2" s="2326"/>
      <c r="G2" s="2326"/>
      <c r="H2" s="2463"/>
      <c r="I2" s="2300"/>
      <c r="J2" s="2300"/>
      <c r="K2" s="2457"/>
      <c r="L2" s="2458"/>
      <c r="M2" s="2459"/>
      <c r="N2" s="2265"/>
      <c r="O2" s="2202"/>
      <c r="P2" s="2202"/>
      <c r="Q2" s="2202"/>
      <c r="R2" s="2202"/>
      <c r="S2" s="2202"/>
      <c r="T2" s="2202"/>
      <c r="U2" s="2202"/>
      <c r="V2" s="2202"/>
      <c r="W2" s="2202"/>
      <c r="X2" s="2202"/>
      <c r="Y2" s="2202"/>
      <c r="Z2" s="2202"/>
      <c r="AA2" s="2202"/>
      <c r="AB2" s="2202"/>
      <c r="AC2" s="2202"/>
      <c r="AD2" s="2202"/>
      <c r="AE2" s="2202"/>
      <c r="AF2" s="2202"/>
      <c r="AG2" s="2202"/>
      <c r="AH2" s="2202"/>
      <c r="AI2" s="2202"/>
      <c r="AJ2" s="2202"/>
      <c r="AK2" s="2202"/>
      <c r="AL2" s="2202"/>
      <c r="AM2" s="2202"/>
      <c r="AN2" s="2202"/>
      <c r="AO2" s="2259"/>
      <c r="AP2" s="2300"/>
      <c r="AQ2" s="2441"/>
      <c r="AR2" s="2442"/>
      <c r="AS2" s="2443"/>
      <c r="AT2" s="2396" t="s">
        <v>509</v>
      </c>
      <c r="AU2" s="2396"/>
      <c r="AV2" s="2396"/>
      <c r="AW2" s="2396"/>
      <c r="AX2" s="668" t="s">
        <v>899</v>
      </c>
      <c r="AY2" s="2361" t="s">
        <v>900</v>
      </c>
      <c r="AZ2" s="2361"/>
      <c r="BA2" s="2361"/>
      <c r="BB2" s="2361" t="s">
        <v>901</v>
      </c>
      <c r="BC2" s="2361"/>
      <c r="BD2" s="2361" t="s">
        <v>902</v>
      </c>
      <c r="BE2" s="2361"/>
      <c r="BF2" s="2361"/>
      <c r="BG2" s="2361"/>
      <c r="BH2" s="2361"/>
      <c r="BI2" s="2361"/>
      <c r="BJ2" s="2361" t="s">
        <v>903</v>
      </c>
      <c r="BK2" s="2361"/>
      <c r="BL2" s="2361"/>
      <c r="BM2" s="2361"/>
      <c r="BN2" s="2450" t="s">
        <v>509</v>
      </c>
      <c r="BO2" s="2450"/>
      <c r="BP2" s="2450"/>
      <c r="BQ2" s="2450"/>
      <c r="BR2" s="668" t="s">
        <v>899</v>
      </c>
      <c r="BS2" s="2447" t="s">
        <v>900</v>
      </c>
      <c r="BT2" s="2448"/>
      <c r="BU2" s="2449"/>
      <c r="BV2" s="2447" t="s">
        <v>901</v>
      </c>
      <c r="BW2" s="2448"/>
      <c r="BX2" s="2447" t="s">
        <v>902</v>
      </c>
      <c r="BY2" s="2448"/>
      <c r="BZ2" s="2448"/>
      <c r="CA2" s="2448"/>
      <c r="CB2" s="2448"/>
      <c r="CC2" s="2449"/>
      <c r="CD2" s="2395" t="s">
        <v>515</v>
      </c>
      <c r="CE2" s="2395"/>
      <c r="CF2" s="2395"/>
      <c r="CG2" s="2395"/>
      <c r="CH2" s="2395"/>
      <c r="CI2" s="2395"/>
      <c r="CJ2" s="2395"/>
      <c r="CK2" s="2395"/>
      <c r="CL2" s="2389" t="s">
        <v>516</v>
      </c>
      <c r="CM2" s="2361" t="s">
        <v>517</v>
      </c>
      <c r="CN2" s="2361"/>
      <c r="CO2" s="2389" t="s">
        <v>518</v>
      </c>
      <c r="CP2" s="2384" t="s">
        <v>509</v>
      </c>
      <c r="CQ2" s="2384"/>
      <c r="CR2" s="2384"/>
      <c r="CS2" s="2384"/>
      <c r="CT2" s="669" t="s">
        <v>899</v>
      </c>
      <c r="CU2" s="2372" t="s">
        <v>900</v>
      </c>
      <c r="CV2" s="2372"/>
      <c r="CW2" s="2372"/>
      <c r="CX2" s="2372" t="s">
        <v>901</v>
      </c>
      <c r="CY2" s="2372"/>
      <c r="CZ2" s="2372" t="s">
        <v>902</v>
      </c>
      <c r="DA2" s="2372"/>
      <c r="DB2" s="2372"/>
      <c r="DC2" s="2372"/>
      <c r="DD2" s="2372"/>
      <c r="DE2" s="2372"/>
      <c r="DF2" s="2372" t="s">
        <v>903</v>
      </c>
      <c r="DG2" s="2372"/>
      <c r="DH2" s="2372"/>
      <c r="DI2" s="2372"/>
      <c r="DJ2" s="2384" t="s">
        <v>509</v>
      </c>
      <c r="DK2" s="2384"/>
      <c r="DL2" s="2384"/>
      <c r="DM2" s="2384"/>
      <c r="DN2" s="2374" t="s">
        <v>899</v>
      </c>
      <c r="DO2" s="2376"/>
      <c r="DP2" s="2372" t="s">
        <v>900</v>
      </c>
      <c r="DQ2" s="2372"/>
      <c r="DR2" s="2372"/>
      <c r="DS2" s="2427" t="s">
        <v>1635</v>
      </c>
      <c r="DT2" s="2428"/>
      <c r="DU2" s="2374" t="s">
        <v>902</v>
      </c>
      <c r="DV2" s="2375"/>
      <c r="DW2" s="2375"/>
      <c r="DX2" s="2375"/>
      <c r="DY2" s="2375"/>
      <c r="DZ2" s="2375"/>
      <c r="EA2" s="2376"/>
      <c r="EB2" s="2363" t="s">
        <v>515</v>
      </c>
      <c r="EC2" s="2363"/>
      <c r="ED2" s="2363"/>
      <c r="EE2" s="2363"/>
      <c r="EF2" s="2363"/>
      <c r="EG2" s="2363"/>
      <c r="EH2" s="2363"/>
      <c r="EI2" s="2363"/>
      <c r="EJ2" s="2377" t="s">
        <v>516</v>
      </c>
      <c r="EK2" s="2372" t="s">
        <v>517</v>
      </c>
      <c r="EL2" s="2372"/>
      <c r="EM2" s="2648" t="s">
        <v>518</v>
      </c>
      <c r="EN2" s="2364" t="s">
        <v>509</v>
      </c>
      <c r="EO2" s="2364"/>
      <c r="EP2" s="2364"/>
      <c r="EQ2" s="2364"/>
      <c r="ER2" s="2425" t="s">
        <v>1634</v>
      </c>
      <c r="ES2" s="2425" t="s">
        <v>1635</v>
      </c>
      <c r="ET2" s="2425" t="s">
        <v>1636</v>
      </c>
      <c r="EU2" s="2425" t="s">
        <v>1637</v>
      </c>
      <c r="EV2" s="2365" t="s">
        <v>515</v>
      </c>
      <c r="EW2" s="2365"/>
      <c r="EX2" s="2365"/>
      <c r="EY2" s="2365"/>
      <c r="EZ2" s="2425" t="s">
        <v>516</v>
      </c>
      <c r="FA2" s="2409" t="s">
        <v>517</v>
      </c>
      <c r="FB2" s="2582" t="s">
        <v>518</v>
      </c>
      <c r="FC2" s="2366" t="s">
        <v>1824</v>
      </c>
      <c r="FD2" s="2367"/>
      <c r="FE2" s="2367"/>
      <c r="FF2" s="2406" t="s">
        <v>532</v>
      </c>
      <c r="FG2" s="2407"/>
      <c r="FH2" s="2407"/>
      <c r="FI2" s="2407"/>
      <c r="FJ2" s="2407"/>
      <c r="FK2" s="2407"/>
      <c r="FL2" s="2407"/>
      <c r="FM2" s="2407"/>
      <c r="FN2" s="2408"/>
      <c r="FO2" s="2366" t="s">
        <v>1824</v>
      </c>
      <c r="FP2" s="2367"/>
      <c r="FQ2" s="2367"/>
      <c r="FR2" s="2406" t="s">
        <v>51</v>
      </c>
      <c r="FS2" s="2407"/>
      <c r="FT2" s="2407"/>
      <c r="FU2" s="2407"/>
      <c r="FV2" s="2407"/>
      <c r="FW2" s="2407"/>
      <c r="FX2" s="2407"/>
      <c r="FY2" s="2407"/>
      <c r="FZ2" s="2408"/>
      <c r="GA2" s="2694" t="s">
        <v>518</v>
      </c>
      <c r="GB2" s="2358" t="s">
        <v>2232</v>
      </c>
      <c r="GC2" s="2358"/>
      <c r="GD2" s="2358"/>
      <c r="GE2" s="2358" t="s">
        <v>2233</v>
      </c>
      <c r="GF2" s="2358"/>
      <c r="GG2" s="2358"/>
      <c r="GH2" s="2577"/>
      <c r="GI2" s="2629" t="s">
        <v>564</v>
      </c>
      <c r="GJ2" s="2629" t="s">
        <v>562</v>
      </c>
      <c r="GK2" s="2573" t="s">
        <v>1825</v>
      </c>
      <c r="GL2" s="2573"/>
      <c r="GM2" s="2573" t="s">
        <v>1826</v>
      </c>
      <c r="GN2" s="2573"/>
      <c r="GO2" s="2573"/>
      <c r="GP2" s="2573"/>
      <c r="GQ2" s="2573"/>
      <c r="GR2" s="2573"/>
      <c r="GS2" s="2573"/>
      <c r="GT2" s="2573"/>
      <c r="GU2" s="2573"/>
      <c r="GV2" s="2573"/>
      <c r="GW2" s="2573"/>
      <c r="GX2" s="2573"/>
      <c r="GY2" s="2573"/>
      <c r="GZ2" s="2573"/>
      <c r="HA2" s="2642"/>
      <c r="HB2" s="2643"/>
      <c r="HC2" s="2643"/>
      <c r="HD2" s="2643"/>
      <c r="HE2" s="2643"/>
      <c r="HF2" s="2643"/>
      <c r="HG2" s="2643"/>
      <c r="HH2" s="2644"/>
    </row>
    <row r="3" spans="1:216" ht="12" customHeight="1" thickBot="1">
      <c r="A3" s="2434"/>
      <c r="B3" s="2452"/>
      <c r="C3" s="2326"/>
      <c r="D3" s="2326"/>
      <c r="E3" s="2326"/>
      <c r="F3" s="2326"/>
      <c r="G3" s="2326"/>
      <c r="H3" s="2463"/>
      <c r="I3" s="2300"/>
      <c r="J3" s="2300"/>
      <c r="K3" s="2457"/>
      <c r="L3" s="2458"/>
      <c r="M3" s="2459"/>
      <c r="N3" s="2259" t="s">
        <v>2483</v>
      </c>
      <c r="O3" s="2692" t="s">
        <v>1827</v>
      </c>
      <c r="P3" s="2261" t="s">
        <v>1828</v>
      </c>
      <c r="Q3" s="2263" t="s">
        <v>2484</v>
      </c>
      <c r="R3" s="2264"/>
      <c r="S3" s="2266" t="s">
        <v>2485</v>
      </c>
      <c r="T3" s="2266" t="s">
        <v>2486</v>
      </c>
      <c r="U3" s="2464" t="s">
        <v>2487</v>
      </c>
      <c r="V3" s="2465"/>
      <c r="W3" s="2268" t="s">
        <v>2488</v>
      </c>
      <c r="X3" s="2269"/>
      <c r="Y3" s="2265" t="s">
        <v>2489</v>
      </c>
      <c r="Z3" s="2202"/>
      <c r="AA3" s="2202"/>
      <c r="AB3" s="2202"/>
      <c r="AC3" s="2202"/>
      <c r="AD3" s="2202"/>
      <c r="AE3" s="2202"/>
      <c r="AF3" s="2203"/>
      <c r="AG3" s="2265" t="s">
        <v>2490</v>
      </c>
      <c r="AH3" s="2202"/>
      <c r="AI3" s="2202"/>
      <c r="AJ3" s="2202"/>
      <c r="AK3" s="2202"/>
      <c r="AL3" s="2202"/>
      <c r="AM3" s="2202"/>
      <c r="AN3" s="2203"/>
      <c r="AO3" s="2259"/>
      <c r="AP3" s="2300"/>
      <c r="AQ3" s="2441"/>
      <c r="AR3" s="2442"/>
      <c r="AS3" s="2443"/>
      <c r="AT3" s="2396" t="s">
        <v>532</v>
      </c>
      <c r="AU3" s="2396"/>
      <c r="AV3" s="2396"/>
      <c r="AW3" s="2396"/>
      <c r="AX3" s="2397" t="s">
        <v>912</v>
      </c>
      <c r="AY3" s="2399" t="s">
        <v>913</v>
      </c>
      <c r="AZ3" s="2401" t="s">
        <v>1638</v>
      </c>
      <c r="BA3" s="2401" t="s">
        <v>1833</v>
      </c>
      <c r="BB3" s="2401" t="s">
        <v>916</v>
      </c>
      <c r="BC3" s="2401" t="s">
        <v>1635</v>
      </c>
      <c r="BD3" s="2415" t="s">
        <v>1640</v>
      </c>
      <c r="BE3" s="2415"/>
      <c r="BF3" s="2361" t="s">
        <v>539</v>
      </c>
      <c r="BG3" s="2361"/>
      <c r="BH3" s="2361" t="s">
        <v>540</v>
      </c>
      <c r="BI3" s="2361"/>
      <c r="BJ3" s="2402" t="s">
        <v>1834</v>
      </c>
      <c r="BK3" s="2402"/>
      <c r="BL3" s="2403" t="s">
        <v>1835</v>
      </c>
      <c r="BM3" s="2403"/>
      <c r="BN3" s="2450" t="s">
        <v>911</v>
      </c>
      <c r="BO3" s="2450"/>
      <c r="BP3" s="2450"/>
      <c r="BQ3" s="2450"/>
      <c r="BR3" s="2404" t="s">
        <v>912</v>
      </c>
      <c r="BS3" s="2401" t="s">
        <v>913</v>
      </c>
      <c r="BT3" s="2401" t="s">
        <v>1638</v>
      </c>
      <c r="BU3" s="2401" t="s">
        <v>1833</v>
      </c>
      <c r="BV3" s="2401" t="s">
        <v>1493</v>
      </c>
      <c r="BW3" s="2401" t="s">
        <v>1635</v>
      </c>
      <c r="BX3" s="2416" t="s">
        <v>1640</v>
      </c>
      <c r="BY3" s="2417"/>
      <c r="BZ3" s="2420" t="s">
        <v>539</v>
      </c>
      <c r="CA3" s="2420"/>
      <c r="CB3" s="2361" t="s">
        <v>540</v>
      </c>
      <c r="CC3" s="2361"/>
      <c r="CD3" s="2395" t="s">
        <v>544</v>
      </c>
      <c r="CE3" s="2395"/>
      <c r="CF3" s="2395"/>
      <c r="CG3" s="2395"/>
      <c r="CH3" s="2395" t="s">
        <v>545</v>
      </c>
      <c r="CI3" s="2395"/>
      <c r="CJ3" s="2395"/>
      <c r="CK3" s="2395"/>
      <c r="CL3" s="2390"/>
      <c r="CM3" s="2361"/>
      <c r="CN3" s="2361"/>
      <c r="CO3" s="2390"/>
      <c r="CP3" s="2384" t="s">
        <v>532</v>
      </c>
      <c r="CQ3" s="2384"/>
      <c r="CR3" s="2384"/>
      <c r="CS3" s="2384"/>
      <c r="CT3" s="2372" t="s">
        <v>912</v>
      </c>
      <c r="CU3" s="2377" t="s">
        <v>913</v>
      </c>
      <c r="CV3" s="2377" t="s">
        <v>1638</v>
      </c>
      <c r="CW3" s="2377" t="s">
        <v>1833</v>
      </c>
      <c r="CX3" s="2377" t="s">
        <v>1493</v>
      </c>
      <c r="CY3" s="2377" t="s">
        <v>1635</v>
      </c>
      <c r="CZ3" s="2377" t="s">
        <v>1640</v>
      </c>
      <c r="DA3" s="2377"/>
      <c r="DB3" s="2372" t="s">
        <v>539</v>
      </c>
      <c r="DC3" s="2372"/>
      <c r="DD3" s="2372" t="s">
        <v>540</v>
      </c>
      <c r="DE3" s="2372"/>
      <c r="DF3" s="2377" t="s">
        <v>1834</v>
      </c>
      <c r="DG3" s="2377"/>
      <c r="DH3" s="2377" t="s">
        <v>1836</v>
      </c>
      <c r="DI3" s="2377"/>
      <c r="DJ3" s="2384" t="s">
        <v>1837</v>
      </c>
      <c r="DK3" s="2384"/>
      <c r="DL3" s="2384"/>
      <c r="DM3" s="2384"/>
      <c r="DN3" s="2385" t="s">
        <v>1838</v>
      </c>
      <c r="DO3" s="2372" t="s">
        <v>912</v>
      </c>
      <c r="DP3" s="2377" t="s">
        <v>913</v>
      </c>
      <c r="DQ3" s="2377" t="s">
        <v>1638</v>
      </c>
      <c r="DR3" s="2377" t="s">
        <v>1833</v>
      </c>
      <c r="DS3" s="2377" t="s">
        <v>1493</v>
      </c>
      <c r="DT3" s="2377" t="s">
        <v>1635</v>
      </c>
      <c r="DU3" s="2378" t="s">
        <v>1839</v>
      </c>
      <c r="DV3" s="2377" t="s">
        <v>1640</v>
      </c>
      <c r="DW3" s="2377"/>
      <c r="DX3" s="2372" t="s">
        <v>539</v>
      </c>
      <c r="DY3" s="2372"/>
      <c r="DZ3" s="2372" t="s">
        <v>540</v>
      </c>
      <c r="EA3" s="2372"/>
      <c r="EB3" s="2363" t="s">
        <v>544</v>
      </c>
      <c r="EC3" s="2363"/>
      <c r="ED3" s="2363"/>
      <c r="EE3" s="2363"/>
      <c r="EF3" s="2363" t="s">
        <v>545</v>
      </c>
      <c r="EG3" s="2363"/>
      <c r="EH3" s="2363"/>
      <c r="EI3" s="2363"/>
      <c r="EJ3" s="2377"/>
      <c r="EK3" s="2372"/>
      <c r="EL3" s="2372"/>
      <c r="EM3" s="2648"/>
      <c r="EN3" s="2364" t="s">
        <v>532</v>
      </c>
      <c r="EO3" s="2364"/>
      <c r="EP3" s="2364"/>
      <c r="EQ3" s="2364"/>
      <c r="ER3" s="2425"/>
      <c r="ES3" s="2425"/>
      <c r="ET3" s="2425"/>
      <c r="EU3" s="2425"/>
      <c r="EV3" s="2365" t="s">
        <v>921</v>
      </c>
      <c r="EW3" s="2365"/>
      <c r="EX3" s="2365"/>
      <c r="EY3" s="2365"/>
      <c r="EZ3" s="2425"/>
      <c r="FA3" s="2409"/>
      <c r="FB3" s="2583"/>
      <c r="FC3" s="2366" t="s">
        <v>1840</v>
      </c>
      <c r="FD3" s="2367"/>
      <c r="FE3" s="2368"/>
      <c r="FF3" s="670"/>
      <c r="FG3" s="2369" t="s">
        <v>1841</v>
      </c>
      <c r="FH3" s="2370"/>
      <c r="FI3" s="2370"/>
      <c r="FJ3" s="2371"/>
      <c r="FK3" s="2369" t="s">
        <v>1842</v>
      </c>
      <c r="FL3" s="2370"/>
      <c r="FM3" s="2370"/>
      <c r="FN3" s="2371"/>
      <c r="FO3" s="2366" t="s">
        <v>1843</v>
      </c>
      <c r="FP3" s="2367"/>
      <c r="FQ3" s="2368"/>
      <c r="FR3" s="670"/>
      <c r="FS3" s="2369" t="s">
        <v>1841</v>
      </c>
      <c r="FT3" s="2370"/>
      <c r="FU3" s="2370"/>
      <c r="FV3" s="2371"/>
      <c r="FW3" s="2369" t="s">
        <v>1842</v>
      </c>
      <c r="FX3" s="2370"/>
      <c r="FY3" s="2370"/>
      <c r="FZ3" s="2371"/>
      <c r="GA3" s="2695"/>
      <c r="GB3" s="2358"/>
      <c r="GC3" s="2358"/>
      <c r="GD3" s="2358"/>
      <c r="GE3" s="2358"/>
      <c r="GF3" s="2358"/>
      <c r="GG3" s="2358"/>
      <c r="GH3" s="2577"/>
      <c r="GI3" s="2629"/>
      <c r="GJ3" s="2629"/>
      <c r="GK3" s="2573"/>
      <c r="GL3" s="2573"/>
      <c r="GM3" s="2573" t="s">
        <v>51</v>
      </c>
      <c r="GN3" s="2573"/>
      <c r="GO3" s="2573"/>
      <c r="GP3" s="2573"/>
      <c r="GQ3" s="2573"/>
      <c r="GR3" s="2573"/>
      <c r="GS3" s="2573"/>
      <c r="GT3" s="2573" t="s">
        <v>1844</v>
      </c>
      <c r="GU3" s="2573"/>
      <c r="GV3" s="2573"/>
      <c r="GW3" s="2573"/>
      <c r="GX3" s="2573"/>
      <c r="GY3" s="2573"/>
      <c r="GZ3" s="2573"/>
      <c r="HA3" s="2645"/>
      <c r="HB3" s="2646"/>
      <c r="HC3" s="2646"/>
      <c r="HD3" s="2646"/>
      <c r="HE3" s="2646"/>
      <c r="HF3" s="2646"/>
      <c r="HG3" s="2646"/>
      <c r="HH3" s="2647"/>
    </row>
    <row r="4" spans="1:216" ht="13.5" customHeight="1" thickTop="1">
      <c r="A4" s="2297" t="s">
        <v>1490</v>
      </c>
      <c r="B4" s="2452"/>
      <c r="C4" s="2326"/>
      <c r="D4" s="2326"/>
      <c r="E4" s="2326"/>
      <c r="F4" s="2326"/>
      <c r="G4" s="2326"/>
      <c r="H4" s="2463"/>
      <c r="I4" s="2300"/>
      <c r="J4" s="2300"/>
      <c r="K4" s="2460"/>
      <c r="L4" s="2461"/>
      <c r="M4" s="2462"/>
      <c r="N4" s="2259"/>
      <c r="O4" s="2692"/>
      <c r="P4" s="2261"/>
      <c r="Q4" s="2265"/>
      <c r="R4" s="2203"/>
      <c r="S4" s="2266"/>
      <c r="T4" s="2266"/>
      <c r="U4" s="2466"/>
      <c r="V4" s="2467"/>
      <c r="W4" s="2270"/>
      <c r="X4" s="2271"/>
      <c r="Y4" s="2199" t="s">
        <v>1845</v>
      </c>
      <c r="Z4" s="2200"/>
      <c r="AA4" s="2199" t="s">
        <v>1846</v>
      </c>
      <c r="AB4" s="2201"/>
      <c r="AC4" s="2200"/>
      <c r="AD4" s="2202" t="s">
        <v>1847</v>
      </c>
      <c r="AE4" s="2202"/>
      <c r="AF4" s="2203"/>
      <c r="AG4" s="2199" t="s">
        <v>1845</v>
      </c>
      <c r="AH4" s="2200"/>
      <c r="AI4" s="2199" t="s">
        <v>1846</v>
      </c>
      <c r="AJ4" s="2201"/>
      <c r="AK4" s="2200"/>
      <c r="AL4" s="2199" t="s">
        <v>1847</v>
      </c>
      <c r="AM4" s="2201"/>
      <c r="AN4" s="2200"/>
      <c r="AO4" s="2259"/>
      <c r="AP4" s="2300"/>
      <c r="AQ4" s="2444"/>
      <c r="AR4" s="2445"/>
      <c r="AS4" s="2446"/>
      <c r="AT4" s="2396"/>
      <c r="AU4" s="2396"/>
      <c r="AV4" s="2396"/>
      <c r="AW4" s="2396"/>
      <c r="AX4" s="2398"/>
      <c r="AY4" s="2400"/>
      <c r="AZ4" s="2399"/>
      <c r="BA4" s="2399"/>
      <c r="BB4" s="2399"/>
      <c r="BC4" s="2399"/>
      <c r="BD4" s="2415"/>
      <c r="BE4" s="2415"/>
      <c r="BF4" s="2361"/>
      <c r="BG4" s="2361"/>
      <c r="BH4" s="2361"/>
      <c r="BI4" s="2361"/>
      <c r="BJ4" s="2402"/>
      <c r="BK4" s="2402"/>
      <c r="BL4" s="2403"/>
      <c r="BM4" s="2403"/>
      <c r="BN4" s="2450"/>
      <c r="BO4" s="2450"/>
      <c r="BP4" s="2450"/>
      <c r="BQ4" s="2450"/>
      <c r="BR4" s="2405"/>
      <c r="BS4" s="2399"/>
      <c r="BT4" s="2399"/>
      <c r="BU4" s="2399"/>
      <c r="BV4" s="2399"/>
      <c r="BW4" s="2399"/>
      <c r="BX4" s="2418"/>
      <c r="BY4" s="2419"/>
      <c r="BZ4" s="2420"/>
      <c r="CA4" s="2420"/>
      <c r="CB4" s="2361"/>
      <c r="CC4" s="2361"/>
      <c r="CD4" s="2361" t="s">
        <v>556</v>
      </c>
      <c r="CE4" s="2361"/>
      <c r="CF4" s="2361" t="s">
        <v>1848</v>
      </c>
      <c r="CG4" s="2361"/>
      <c r="CH4" s="2361" t="s">
        <v>556</v>
      </c>
      <c r="CI4" s="2361"/>
      <c r="CJ4" s="2361" t="s">
        <v>1848</v>
      </c>
      <c r="CK4" s="2361"/>
      <c r="CL4" s="2390"/>
      <c r="CM4" s="2361"/>
      <c r="CN4" s="2361"/>
      <c r="CO4" s="2390"/>
      <c r="CP4" s="2384"/>
      <c r="CQ4" s="2384"/>
      <c r="CR4" s="2384"/>
      <c r="CS4" s="2384"/>
      <c r="CT4" s="2372"/>
      <c r="CU4" s="2377"/>
      <c r="CV4" s="2377"/>
      <c r="CW4" s="2377"/>
      <c r="CX4" s="2377"/>
      <c r="CY4" s="2377"/>
      <c r="CZ4" s="2377"/>
      <c r="DA4" s="2377"/>
      <c r="DB4" s="2372"/>
      <c r="DC4" s="2372"/>
      <c r="DD4" s="2372"/>
      <c r="DE4" s="2372"/>
      <c r="DF4" s="2377"/>
      <c r="DG4" s="2377"/>
      <c r="DH4" s="2377"/>
      <c r="DI4" s="2377"/>
      <c r="DJ4" s="2384"/>
      <c r="DK4" s="2384"/>
      <c r="DL4" s="2384"/>
      <c r="DM4" s="2384"/>
      <c r="DN4" s="2386"/>
      <c r="DO4" s="2388"/>
      <c r="DP4" s="2378"/>
      <c r="DQ4" s="2378"/>
      <c r="DR4" s="2378"/>
      <c r="DS4" s="2378"/>
      <c r="DT4" s="2378"/>
      <c r="DU4" s="2382"/>
      <c r="DV4" s="2377"/>
      <c r="DW4" s="2377"/>
      <c r="DX4" s="2372"/>
      <c r="DY4" s="2372"/>
      <c r="DZ4" s="2372"/>
      <c r="EA4" s="2372"/>
      <c r="EB4" s="2372" t="s">
        <v>556</v>
      </c>
      <c r="EC4" s="2372"/>
      <c r="ED4" s="2372" t="s">
        <v>1848</v>
      </c>
      <c r="EE4" s="2372"/>
      <c r="EF4" s="2372" t="s">
        <v>556</v>
      </c>
      <c r="EG4" s="2372"/>
      <c r="EH4" s="2372" t="s">
        <v>1848</v>
      </c>
      <c r="EI4" s="2372"/>
      <c r="EJ4" s="2377"/>
      <c r="EK4" s="2372"/>
      <c r="EL4" s="2372"/>
      <c r="EM4" s="2648"/>
      <c r="EN4" s="2364"/>
      <c r="EO4" s="2364"/>
      <c r="EP4" s="2364"/>
      <c r="EQ4" s="2364"/>
      <c r="ER4" s="2426"/>
      <c r="ES4" s="2426"/>
      <c r="ET4" s="2426"/>
      <c r="EU4" s="2426"/>
      <c r="EV4" s="2409" t="s">
        <v>556</v>
      </c>
      <c r="EW4" s="2409"/>
      <c r="EX4" s="2409" t="s">
        <v>1848</v>
      </c>
      <c r="EY4" s="2409"/>
      <c r="EZ4" s="2425"/>
      <c r="FA4" s="2409"/>
      <c r="FB4" s="2583"/>
      <c r="FC4" s="2350" t="s">
        <v>1849</v>
      </c>
      <c r="FD4" s="2350" t="s">
        <v>2240</v>
      </c>
      <c r="FE4" s="2350" t="s">
        <v>1850</v>
      </c>
      <c r="FF4" s="670" t="s">
        <v>1851</v>
      </c>
      <c r="FG4" s="999" t="s">
        <v>913</v>
      </c>
      <c r="FH4" s="999" t="s">
        <v>1852</v>
      </c>
      <c r="FI4" s="2352" t="s">
        <v>1853</v>
      </c>
      <c r="FJ4" s="2352" t="s">
        <v>1854</v>
      </c>
      <c r="FK4" s="993" t="s">
        <v>913</v>
      </c>
      <c r="FL4" s="993" t="s">
        <v>1852</v>
      </c>
      <c r="FM4" s="2579" t="s">
        <v>1853</v>
      </c>
      <c r="FN4" s="2579" t="s">
        <v>1854</v>
      </c>
      <c r="FO4" s="2350" t="s">
        <v>1849</v>
      </c>
      <c r="FP4" s="2350" t="s">
        <v>2240</v>
      </c>
      <c r="FQ4" s="2350" t="s">
        <v>1850</v>
      </c>
      <c r="FR4" s="670" t="s">
        <v>1851</v>
      </c>
      <c r="FS4" s="993" t="s">
        <v>913</v>
      </c>
      <c r="FT4" s="993" t="s">
        <v>1852</v>
      </c>
      <c r="FU4" s="2579" t="s">
        <v>1853</v>
      </c>
      <c r="FV4" s="2579" t="s">
        <v>1854</v>
      </c>
      <c r="FW4" s="993" t="s">
        <v>913</v>
      </c>
      <c r="FX4" s="993" t="s">
        <v>1852</v>
      </c>
      <c r="FY4" s="2579" t="s">
        <v>1853</v>
      </c>
      <c r="FZ4" s="2579" t="s">
        <v>1854</v>
      </c>
      <c r="GA4" s="2695"/>
      <c r="GB4" s="2358"/>
      <c r="GC4" s="2358"/>
      <c r="GD4" s="2358"/>
      <c r="GE4" s="2358"/>
      <c r="GF4" s="2358"/>
      <c r="GG4" s="2358"/>
      <c r="GH4" s="2577"/>
      <c r="GI4" s="2629"/>
      <c r="GJ4" s="2629"/>
      <c r="GK4" s="2573" t="s">
        <v>51</v>
      </c>
      <c r="GL4" s="2573" t="s">
        <v>1844</v>
      </c>
      <c r="GM4" s="2573" t="s">
        <v>1855</v>
      </c>
      <c r="GN4" s="2573"/>
      <c r="GO4" s="2573"/>
      <c r="GP4" s="2573" t="s">
        <v>1856</v>
      </c>
      <c r="GQ4" s="2573"/>
      <c r="GR4" s="2573"/>
      <c r="GS4" s="2573"/>
      <c r="GT4" s="2573" t="s">
        <v>1855</v>
      </c>
      <c r="GU4" s="2573"/>
      <c r="GV4" s="2573"/>
      <c r="GW4" s="2573" t="s">
        <v>1856</v>
      </c>
      <c r="GX4" s="2573"/>
      <c r="GY4" s="2573"/>
      <c r="GZ4" s="2573"/>
      <c r="HA4" s="2602" t="s">
        <v>1857</v>
      </c>
      <c r="HB4" s="2605" t="s">
        <v>922</v>
      </c>
      <c r="HC4" s="2606"/>
      <c r="HD4" s="2607"/>
      <c r="HE4" s="2605" t="s">
        <v>923</v>
      </c>
      <c r="HF4" s="2606"/>
      <c r="HG4" s="2607"/>
      <c r="HH4" s="2602" t="s">
        <v>518</v>
      </c>
    </row>
    <row r="5" spans="1:216" ht="24" customHeight="1">
      <c r="A5" s="2298"/>
      <c r="B5" s="2453"/>
      <c r="C5" s="2326"/>
      <c r="D5" s="2326"/>
      <c r="E5" s="2326"/>
      <c r="F5" s="2326"/>
      <c r="G5" s="2326"/>
      <c r="H5" s="2463"/>
      <c r="I5" s="2300"/>
      <c r="J5" s="2300"/>
      <c r="K5" s="398" t="s">
        <v>1858</v>
      </c>
      <c r="L5" s="398" t="s">
        <v>1859</v>
      </c>
      <c r="M5" s="398" t="s">
        <v>525</v>
      </c>
      <c r="N5" s="2260"/>
      <c r="O5" s="2693"/>
      <c r="P5" s="2262"/>
      <c r="Q5" s="671" t="s">
        <v>532</v>
      </c>
      <c r="R5" s="671" t="s">
        <v>51</v>
      </c>
      <c r="S5" s="2267"/>
      <c r="T5" s="2267"/>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60"/>
      <c r="AP5" s="2300"/>
      <c r="AQ5" s="675" t="s">
        <v>561</v>
      </c>
      <c r="AR5" s="675" t="s">
        <v>562</v>
      </c>
      <c r="AS5" s="676" t="s">
        <v>563</v>
      </c>
      <c r="AT5" s="677" t="s">
        <v>564</v>
      </c>
      <c r="AU5" s="677" t="s">
        <v>562</v>
      </c>
      <c r="AV5" s="677" t="s">
        <v>563</v>
      </c>
      <c r="AW5" s="832"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677"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91"/>
      <c r="CM5" s="668" t="s">
        <v>558</v>
      </c>
      <c r="CN5" s="668" t="s">
        <v>51</v>
      </c>
      <c r="CO5" s="2391"/>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69" t="s">
        <v>937</v>
      </c>
      <c r="DC5" s="669" t="s">
        <v>938</v>
      </c>
      <c r="DD5" s="669" t="s">
        <v>937</v>
      </c>
      <c r="DE5" s="669" t="s">
        <v>938</v>
      </c>
      <c r="DF5" s="682" t="s">
        <v>1642</v>
      </c>
      <c r="DG5" s="682" t="s">
        <v>1643</v>
      </c>
      <c r="DH5" s="682" t="s">
        <v>1642</v>
      </c>
      <c r="DI5" s="682" t="s">
        <v>1643</v>
      </c>
      <c r="DJ5" s="681" t="s">
        <v>564</v>
      </c>
      <c r="DK5" s="681" t="s">
        <v>562</v>
      </c>
      <c r="DL5" s="681" t="s">
        <v>563</v>
      </c>
      <c r="DM5" s="834" t="s">
        <v>928</v>
      </c>
      <c r="DN5" s="2387"/>
      <c r="DO5" s="683" t="s">
        <v>944</v>
      </c>
      <c r="DP5" s="683" t="s">
        <v>945</v>
      </c>
      <c r="DQ5" s="683" t="s">
        <v>945</v>
      </c>
      <c r="DR5" s="683" t="s">
        <v>946</v>
      </c>
      <c r="DS5" s="684" t="s">
        <v>1867</v>
      </c>
      <c r="DT5" s="683" t="s">
        <v>947</v>
      </c>
      <c r="DU5" s="2383"/>
      <c r="DV5" s="669" t="s">
        <v>935</v>
      </c>
      <c r="DW5" s="669" t="s">
        <v>936</v>
      </c>
      <c r="DX5" s="669" t="s">
        <v>937</v>
      </c>
      <c r="DY5" s="669" t="s">
        <v>938</v>
      </c>
      <c r="DZ5" s="669" t="s">
        <v>937</v>
      </c>
      <c r="EA5" s="669" t="s">
        <v>938</v>
      </c>
      <c r="EB5" s="669" t="s">
        <v>565</v>
      </c>
      <c r="EC5" s="669" t="s">
        <v>566</v>
      </c>
      <c r="ED5" s="669" t="s">
        <v>565</v>
      </c>
      <c r="EE5" s="669" t="s">
        <v>566</v>
      </c>
      <c r="EF5" s="669" t="s">
        <v>565</v>
      </c>
      <c r="EG5" s="669" t="s">
        <v>566</v>
      </c>
      <c r="EH5" s="669" t="s">
        <v>565</v>
      </c>
      <c r="EI5" s="669" t="s">
        <v>566</v>
      </c>
      <c r="EJ5" s="2377"/>
      <c r="EK5" s="669" t="s">
        <v>558</v>
      </c>
      <c r="EL5" s="669" t="s">
        <v>51</v>
      </c>
      <c r="EM5" s="2648"/>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25"/>
      <c r="FA5" s="687" t="s">
        <v>51</v>
      </c>
      <c r="FB5" s="2584"/>
      <c r="FC5" s="2351"/>
      <c r="FD5" s="2351"/>
      <c r="FE5" s="2351"/>
      <c r="FF5" s="688" t="s">
        <v>1869</v>
      </c>
      <c r="FG5" s="688" t="s">
        <v>1870</v>
      </c>
      <c r="FH5" s="688" t="s">
        <v>1870</v>
      </c>
      <c r="FI5" s="2353"/>
      <c r="FJ5" s="2353"/>
      <c r="FK5" s="688" t="s">
        <v>1870</v>
      </c>
      <c r="FL5" s="688" t="s">
        <v>1870</v>
      </c>
      <c r="FM5" s="2581"/>
      <c r="FN5" s="2581"/>
      <c r="FO5" s="2351"/>
      <c r="FP5" s="2351"/>
      <c r="FQ5" s="2351"/>
      <c r="FR5" s="688" t="s">
        <v>1869</v>
      </c>
      <c r="FS5" s="688" t="s">
        <v>1870</v>
      </c>
      <c r="FT5" s="688" t="s">
        <v>1870</v>
      </c>
      <c r="FU5" s="2581"/>
      <c r="FV5" s="2581"/>
      <c r="FW5" s="688" t="s">
        <v>1870</v>
      </c>
      <c r="FX5" s="688" t="s">
        <v>1870</v>
      </c>
      <c r="FY5" s="2581"/>
      <c r="FZ5" s="2581"/>
      <c r="GA5" s="2696"/>
      <c r="GB5" s="689" t="s">
        <v>2241</v>
      </c>
      <c r="GC5" s="689" t="s">
        <v>2240</v>
      </c>
      <c r="GD5" s="738" t="s">
        <v>2242</v>
      </c>
      <c r="GE5" s="689" t="s">
        <v>2241</v>
      </c>
      <c r="GF5" s="689" t="s">
        <v>2240</v>
      </c>
      <c r="GG5" s="738" t="s">
        <v>2242</v>
      </c>
      <c r="GH5" s="2578"/>
      <c r="GI5" s="2629"/>
      <c r="GJ5" s="2629"/>
      <c r="GK5" s="2573"/>
      <c r="GL5" s="2573"/>
      <c r="GM5" s="691" t="s">
        <v>1871</v>
      </c>
      <c r="GN5" s="692" t="s">
        <v>1872</v>
      </c>
      <c r="GO5" s="692" t="s">
        <v>2241</v>
      </c>
      <c r="GP5" s="691" t="s">
        <v>1873</v>
      </c>
      <c r="GQ5" s="691" t="s">
        <v>1874</v>
      </c>
      <c r="GR5" s="691" t="s">
        <v>1872</v>
      </c>
      <c r="GS5" s="691" t="s">
        <v>2241</v>
      </c>
      <c r="GT5" s="691" t="s">
        <v>1871</v>
      </c>
      <c r="GU5" s="692" t="s">
        <v>1872</v>
      </c>
      <c r="GV5" s="691" t="s">
        <v>2241</v>
      </c>
      <c r="GW5" s="691" t="s">
        <v>1873</v>
      </c>
      <c r="GX5" s="691" t="s">
        <v>1874</v>
      </c>
      <c r="GY5" s="692" t="s">
        <v>1872</v>
      </c>
      <c r="GZ5" s="691" t="s">
        <v>2241</v>
      </c>
      <c r="HA5" s="2603"/>
      <c r="HB5" s="2608" t="s">
        <v>1389</v>
      </c>
      <c r="HC5" s="2609"/>
      <c r="HD5" s="693" t="s">
        <v>1390</v>
      </c>
      <c r="HE5" s="2608" t="s">
        <v>1389</v>
      </c>
      <c r="HF5" s="2609"/>
      <c r="HG5" s="693" t="s">
        <v>1390</v>
      </c>
      <c r="HH5" s="2603"/>
    </row>
    <row r="6" spans="1:216" s="750" customFormat="1" ht="24" customHeight="1">
      <c r="A6" s="694" t="s">
        <v>2262</v>
      </c>
      <c r="B6" s="695" t="s">
        <v>1260</v>
      </c>
      <c r="C6" s="696" t="s">
        <v>3464</v>
      </c>
      <c r="D6" s="696" t="s">
        <v>2492</v>
      </c>
      <c r="E6" s="697" t="s">
        <v>2493</v>
      </c>
      <c r="F6" s="698" t="s">
        <v>2494</v>
      </c>
      <c r="G6" s="837" t="s">
        <v>2495</v>
      </c>
      <c r="H6" s="466">
        <v>930</v>
      </c>
      <c r="I6" s="697" t="s">
        <v>2496</v>
      </c>
      <c r="J6" s="697" t="s">
        <v>2497</v>
      </c>
      <c r="K6" s="699" t="s">
        <v>2498</v>
      </c>
      <c r="L6" s="699" t="s">
        <v>2499</v>
      </c>
      <c r="M6" s="699" t="s">
        <v>2500</v>
      </c>
      <c r="N6" s="700" t="s">
        <v>2252</v>
      </c>
      <c r="O6" s="700" t="s">
        <v>2252</v>
      </c>
      <c r="P6" s="700" t="s">
        <v>2253</v>
      </c>
      <c r="Q6" s="700" t="s">
        <v>2252</v>
      </c>
      <c r="R6" s="700" t="s">
        <v>2254</v>
      </c>
      <c r="S6" s="700" t="s">
        <v>2501</v>
      </c>
      <c r="T6" s="700" t="s">
        <v>2253</v>
      </c>
      <c r="U6" s="700" t="s">
        <v>2306</v>
      </c>
      <c r="V6" s="700" t="s">
        <v>2306</v>
      </c>
      <c r="W6" s="700" t="s">
        <v>2252</v>
      </c>
      <c r="X6" s="700" t="s">
        <v>2253</v>
      </c>
      <c r="Y6" s="700" t="s">
        <v>2254</v>
      </c>
      <c r="Z6" s="700" t="s">
        <v>2254</v>
      </c>
      <c r="AA6" s="700" t="s">
        <v>2253</v>
      </c>
      <c r="AB6" s="700" t="s">
        <v>2253</v>
      </c>
      <c r="AC6" s="701"/>
      <c r="AD6" s="701"/>
      <c r="AE6" s="701"/>
      <c r="AF6" s="701"/>
      <c r="AG6" s="700" t="s">
        <v>2254</v>
      </c>
      <c r="AH6" s="700" t="s">
        <v>2254</v>
      </c>
      <c r="AI6" s="700" t="s">
        <v>2253</v>
      </c>
      <c r="AJ6" s="700" t="s">
        <v>2253</v>
      </c>
      <c r="AK6" s="701"/>
      <c r="AL6" s="701"/>
      <c r="AM6" s="701"/>
      <c r="AN6" s="701"/>
      <c r="AO6" s="702"/>
      <c r="AP6" s="700"/>
      <c r="AQ6" s="703">
        <v>157.69999999999999</v>
      </c>
      <c r="AR6" s="704" t="s">
        <v>2296</v>
      </c>
      <c r="AS6" s="705">
        <v>0.75817307692307689</v>
      </c>
      <c r="AT6" s="706">
        <v>8.35</v>
      </c>
      <c r="AU6" s="707" t="s">
        <v>968</v>
      </c>
      <c r="AV6" s="708">
        <v>69.617916666666673</v>
      </c>
      <c r="AW6" s="709"/>
      <c r="AX6" s="710">
        <v>373.6</v>
      </c>
      <c r="AY6" s="711">
        <v>0.69</v>
      </c>
      <c r="AZ6" s="711">
        <v>2.1</v>
      </c>
      <c r="BA6" s="711">
        <v>34.549999999999997</v>
      </c>
      <c r="BB6" s="711">
        <v>520.52</v>
      </c>
      <c r="BC6" s="711">
        <v>38.85</v>
      </c>
      <c r="BD6" s="711">
        <v>7.18</v>
      </c>
      <c r="BE6" s="711">
        <v>1.81</v>
      </c>
      <c r="BF6" s="711">
        <v>0.87</v>
      </c>
      <c r="BG6" s="711">
        <v>0.45</v>
      </c>
      <c r="BH6" s="711">
        <v>0.89</v>
      </c>
      <c r="BI6" s="711">
        <v>0.5</v>
      </c>
      <c r="BJ6" s="712">
        <v>0</v>
      </c>
      <c r="BK6" s="712">
        <v>40</v>
      </c>
      <c r="BL6" s="712">
        <v>44</v>
      </c>
      <c r="BM6" s="712">
        <v>17</v>
      </c>
      <c r="BN6" s="713">
        <v>8.0500000000000007</v>
      </c>
      <c r="BO6" s="714" t="s">
        <v>968</v>
      </c>
      <c r="BP6" s="715">
        <v>67.134250000000009</v>
      </c>
      <c r="BQ6" s="716"/>
      <c r="BR6" s="717">
        <v>688.1</v>
      </c>
      <c r="BS6" s="718">
        <v>1.65</v>
      </c>
      <c r="BT6" s="718">
        <v>1.41</v>
      </c>
      <c r="BU6" s="718">
        <v>35.200000000000003</v>
      </c>
      <c r="BV6" s="718">
        <v>493.43</v>
      </c>
      <c r="BW6" s="718">
        <v>44.31</v>
      </c>
      <c r="BX6" s="718">
        <v>0.41</v>
      </c>
      <c r="BY6" s="718">
        <v>0.43</v>
      </c>
      <c r="BZ6" s="718">
        <v>0.4</v>
      </c>
      <c r="CA6" s="718">
        <v>0.22</v>
      </c>
      <c r="CB6" s="718">
        <v>0.52</v>
      </c>
      <c r="CC6" s="718">
        <v>0.28999999999999998</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10.44</v>
      </c>
      <c r="CQ6" s="707" t="s">
        <v>960</v>
      </c>
      <c r="CR6" s="708">
        <v>87.001083333333327</v>
      </c>
      <c r="CS6" s="709"/>
      <c r="CT6" s="710">
        <v>322.5</v>
      </c>
      <c r="CU6" s="711">
        <v>0.42</v>
      </c>
      <c r="CV6" s="711">
        <v>1.71</v>
      </c>
      <c r="CW6" s="711">
        <v>17.23</v>
      </c>
      <c r="CX6" s="711">
        <v>411.31</v>
      </c>
      <c r="CY6" s="711">
        <v>32.42</v>
      </c>
      <c r="CZ6" s="711">
        <v>3.6</v>
      </c>
      <c r="DA6" s="711">
        <v>0.61</v>
      </c>
      <c r="DB6" s="711">
        <v>0.49</v>
      </c>
      <c r="DC6" s="711">
        <v>0.3</v>
      </c>
      <c r="DD6" s="711">
        <v>0.47</v>
      </c>
      <c r="DE6" s="711">
        <v>0.33</v>
      </c>
      <c r="DF6" s="712">
        <v>0</v>
      </c>
      <c r="DG6" s="712">
        <v>24</v>
      </c>
      <c r="DH6" s="712">
        <v>62</v>
      </c>
      <c r="DI6" s="712">
        <v>0</v>
      </c>
      <c r="DJ6" s="713">
        <v>8</v>
      </c>
      <c r="DK6" s="714" t="s">
        <v>968</v>
      </c>
      <c r="DL6" s="715">
        <v>66.666666666666657</v>
      </c>
      <c r="DM6" s="716"/>
      <c r="DN6" s="720" t="s">
        <v>1079</v>
      </c>
      <c r="DO6" s="721" t="s">
        <v>2257</v>
      </c>
      <c r="DP6" s="722" t="s">
        <v>2257</v>
      </c>
      <c r="DQ6" s="718">
        <v>2.81</v>
      </c>
      <c r="DR6" s="722" t="s">
        <v>2257</v>
      </c>
      <c r="DS6" s="722"/>
      <c r="DT6" s="718">
        <v>53.91</v>
      </c>
      <c r="DU6" s="718" t="s">
        <v>1079</v>
      </c>
      <c r="DV6" s="718">
        <v>0.09</v>
      </c>
      <c r="DW6" s="718">
        <v>0.26</v>
      </c>
      <c r="DX6" s="722"/>
      <c r="DY6" s="722"/>
      <c r="DZ6" s="722"/>
      <c r="EA6" s="722"/>
      <c r="EB6" s="669" t="s">
        <v>1077</v>
      </c>
      <c r="EC6" s="669" t="s">
        <v>1077</v>
      </c>
      <c r="ED6" s="669" t="s">
        <v>1079</v>
      </c>
      <c r="EE6" s="669" t="s">
        <v>1079</v>
      </c>
      <c r="EF6" s="669" t="s">
        <v>1077</v>
      </c>
      <c r="EG6" s="669" t="s">
        <v>1077</v>
      </c>
      <c r="EH6" s="669" t="s">
        <v>1079</v>
      </c>
      <c r="EI6" s="669" t="s">
        <v>1079</v>
      </c>
      <c r="EJ6" s="669" t="s">
        <v>1079</v>
      </c>
      <c r="EK6" s="669" t="s">
        <v>581</v>
      </c>
      <c r="EL6" s="669" t="s">
        <v>581</v>
      </c>
      <c r="EM6" s="997" t="s">
        <v>2502</v>
      </c>
      <c r="EN6" s="724">
        <v>11.23</v>
      </c>
      <c r="EO6" s="725" t="s">
        <v>962</v>
      </c>
      <c r="EP6" s="726">
        <v>93.583333333333343</v>
      </c>
      <c r="EQ6" s="727"/>
      <c r="ER6" s="728">
        <v>124.5</v>
      </c>
      <c r="ES6" s="729">
        <v>25.83</v>
      </c>
      <c r="ET6" s="729">
        <v>0.66</v>
      </c>
      <c r="EU6" s="729">
        <v>1.95</v>
      </c>
      <c r="EV6" s="687" t="s">
        <v>1077</v>
      </c>
      <c r="EW6" s="687" t="s">
        <v>1077</v>
      </c>
      <c r="EX6" s="687" t="s">
        <v>1079</v>
      </c>
      <c r="EY6" s="687" t="s">
        <v>1079</v>
      </c>
      <c r="EZ6" s="687" t="s">
        <v>1079</v>
      </c>
      <c r="FA6" s="840" t="s">
        <v>581</v>
      </c>
      <c r="FB6" s="730"/>
      <c r="FC6" s="731">
        <v>9.8699999999999992</v>
      </c>
      <c r="FD6" s="731" t="s">
        <v>960</v>
      </c>
      <c r="FE6" s="642">
        <v>0.82308119361554477</v>
      </c>
      <c r="FF6" s="732">
        <v>16.600000000000001</v>
      </c>
      <c r="FG6" s="732">
        <v>0.1</v>
      </c>
      <c r="FH6" s="732">
        <v>520.79999999999995</v>
      </c>
      <c r="FI6" s="732">
        <v>11.6</v>
      </c>
      <c r="FJ6" s="732">
        <v>0</v>
      </c>
      <c r="FK6" s="732">
        <v>296.8</v>
      </c>
      <c r="FL6" s="732">
        <v>219.8</v>
      </c>
      <c r="FM6" s="732">
        <v>2.6</v>
      </c>
      <c r="FN6" s="732">
        <v>5.8</v>
      </c>
      <c r="FO6" s="735" t="s">
        <v>2142</v>
      </c>
      <c r="FP6" s="735" t="s">
        <v>2142</v>
      </c>
      <c r="FQ6" s="735" t="s">
        <v>1887</v>
      </c>
      <c r="FR6" s="735" t="s">
        <v>1887</v>
      </c>
      <c r="FS6" s="735" t="s">
        <v>1887</v>
      </c>
      <c r="FT6" s="735" t="s">
        <v>1887</v>
      </c>
      <c r="FU6" s="735" t="s">
        <v>1887</v>
      </c>
      <c r="FV6" s="735" t="s">
        <v>1887</v>
      </c>
      <c r="FW6" s="735" t="s">
        <v>1887</v>
      </c>
      <c r="FX6" s="735" t="s">
        <v>1887</v>
      </c>
      <c r="FY6" s="735" t="s">
        <v>1887</v>
      </c>
      <c r="FZ6" s="735" t="s">
        <v>2142</v>
      </c>
      <c r="GA6" s="736"/>
      <c r="GB6" s="737">
        <v>3.09</v>
      </c>
      <c r="GC6" s="738" t="s">
        <v>2271</v>
      </c>
      <c r="GD6" s="738"/>
      <c r="GE6" s="737">
        <v>4</v>
      </c>
      <c r="GF6" s="738" t="s">
        <v>2271</v>
      </c>
      <c r="GG6" s="738"/>
      <c r="GH6" s="2574" t="s">
        <v>6353</v>
      </c>
      <c r="GI6" s="740">
        <v>50</v>
      </c>
      <c r="GJ6" s="741">
        <v>2</v>
      </c>
      <c r="GK6" s="742" t="s">
        <v>2284</v>
      </c>
      <c r="GL6" s="742" t="s">
        <v>2261</v>
      </c>
      <c r="GM6" s="743" t="s">
        <v>2284</v>
      </c>
      <c r="GN6" s="743" t="s">
        <v>2285</v>
      </c>
      <c r="GO6" s="743" t="s">
        <v>2286</v>
      </c>
      <c r="GP6" s="743" t="s">
        <v>2284</v>
      </c>
      <c r="GQ6" s="743" t="s">
        <v>2288</v>
      </c>
      <c r="GR6" s="743" t="s">
        <v>2288</v>
      </c>
      <c r="GS6" s="743">
        <v>10</v>
      </c>
      <c r="GT6" s="744" t="s">
        <v>2261</v>
      </c>
      <c r="GU6" s="744" t="s">
        <v>2261</v>
      </c>
      <c r="GV6" s="744">
        <v>0</v>
      </c>
      <c r="GW6" s="744" t="s">
        <v>2261</v>
      </c>
      <c r="GX6" s="744" t="s">
        <v>2261</v>
      </c>
      <c r="GY6" s="744" t="s">
        <v>2261</v>
      </c>
      <c r="GZ6" s="744">
        <v>0</v>
      </c>
      <c r="HA6" s="745" t="s">
        <v>753</v>
      </c>
      <c r="HB6" s="746">
        <v>43</v>
      </c>
      <c r="HC6" s="747"/>
      <c r="HD6" s="748" t="s">
        <v>66</v>
      </c>
      <c r="HE6" s="746">
        <v>44.9</v>
      </c>
      <c r="HF6" s="747"/>
      <c r="HG6" s="748" t="s">
        <v>66</v>
      </c>
      <c r="HH6" s="749"/>
    </row>
    <row r="7" spans="1:216" s="750" customFormat="1" ht="24" customHeight="1">
      <c r="A7" s="694" t="s">
        <v>2243</v>
      </c>
      <c r="B7" s="695" t="s">
        <v>1275</v>
      </c>
      <c r="C7" s="696" t="s">
        <v>2503</v>
      </c>
      <c r="D7" s="696" t="s">
        <v>2333</v>
      </c>
      <c r="E7" s="697" t="s">
        <v>638</v>
      </c>
      <c r="F7" s="698" t="s">
        <v>2494</v>
      </c>
      <c r="G7" s="837" t="s">
        <v>3466</v>
      </c>
      <c r="H7" s="638">
        <v>1080</v>
      </c>
      <c r="I7" s="697" t="s">
        <v>2504</v>
      </c>
      <c r="J7" s="697" t="s">
        <v>2505</v>
      </c>
      <c r="K7" s="699" t="s">
        <v>2506</v>
      </c>
      <c r="L7" s="699" t="s">
        <v>2507</v>
      </c>
      <c r="M7" s="699" t="s">
        <v>2508</v>
      </c>
      <c r="N7" s="700" t="s">
        <v>2254</v>
      </c>
      <c r="O7" s="700" t="s">
        <v>2252</v>
      </c>
      <c r="P7" s="700" t="s">
        <v>2253</v>
      </c>
      <c r="Q7" s="700" t="s">
        <v>63</v>
      </c>
      <c r="R7" s="700" t="s">
        <v>2254</v>
      </c>
      <c r="S7" s="700" t="s">
        <v>2253</v>
      </c>
      <c r="T7" s="700" t="s">
        <v>2253</v>
      </c>
      <c r="U7" s="700" t="s">
        <v>2306</v>
      </c>
      <c r="V7" s="700" t="s">
        <v>2306</v>
      </c>
      <c r="W7" s="700" t="s">
        <v>2252</v>
      </c>
      <c r="X7" s="700" t="s">
        <v>2253</v>
      </c>
      <c r="Y7" s="700" t="s">
        <v>2254</v>
      </c>
      <c r="Z7" s="700" t="s">
        <v>2254</v>
      </c>
      <c r="AA7" s="700" t="s">
        <v>2253</v>
      </c>
      <c r="AB7" s="700" t="s">
        <v>2253</v>
      </c>
      <c r="AC7" s="700" t="s">
        <v>2253</v>
      </c>
      <c r="AD7" s="701"/>
      <c r="AE7" s="701"/>
      <c r="AF7" s="701"/>
      <c r="AG7" s="700" t="s">
        <v>2254</v>
      </c>
      <c r="AH7" s="700" t="s">
        <v>2254</v>
      </c>
      <c r="AI7" s="700" t="s">
        <v>2253</v>
      </c>
      <c r="AJ7" s="700" t="s">
        <v>2253</v>
      </c>
      <c r="AK7" s="700" t="s">
        <v>2253</v>
      </c>
      <c r="AL7" s="701"/>
      <c r="AM7" s="701"/>
      <c r="AN7" s="701"/>
      <c r="AO7" s="702"/>
      <c r="AP7" s="700"/>
      <c r="AQ7" s="703">
        <v>165.3</v>
      </c>
      <c r="AR7" s="704" t="s">
        <v>2296</v>
      </c>
      <c r="AS7" s="705">
        <v>0.79471153846153852</v>
      </c>
      <c r="AT7" s="706">
        <v>8.86</v>
      </c>
      <c r="AU7" s="707" t="s">
        <v>968</v>
      </c>
      <c r="AV7" s="708">
        <v>73.848333333333343</v>
      </c>
      <c r="AW7" s="709"/>
      <c r="AX7" s="710">
        <v>434.6</v>
      </c>
      <c r="AY7" s="711">
        <v>0.74</v>
      </c>
      <c r="AZ7" s="711">
        <v>1.0900000000000001</v>
      </c>
      <c r="BA7" s="711">
        <v>10.49</v>
      </c>
      <c r="BB7" s="711">
        <v>518.92999999999995</v>
      </c>
      <c r="BC7" s="711">
        <v>30.72</v>
      </c>
      <c r="BD7" s="711">
        <v>0.18</v>
      </c>
      <c r="BE7" s="711">
        <v>3.06</v>
      </c>
      <c r="BF7" s="711">
        <v>0.56000000000000005</v>
      </c>
      <c r="BG7" s="711">
        <v>0.42</v>
      </c>
      <c r="BH7" s="711">
        <v>0.71</v>
      </c>
      <c r="BI7" s="711">
        <v>0.38</v>
      </c>
      <c r="BJ7" s="712">
        <v>0</v>
      </c>
      <c r="BK7" s="712">
        <v>0</v>
      </c>
      <c r="BL7" s="712">
        <v>0</v>
      </c>
      <c r="BM7" s="712">
        <v>0</v>
      </c>
      <c r="BN7" s="713">
        <v>10.39</v>
      </c>
      <c r="BO7" s="714" t="s">
        <v>960</v>
      </c>
      <c r="BP7" s="715">
        <v>86.616500000000002</v>
      </c>
      <c r="BQ7" s="716"/>
      <c r="BR7" s="717">
        <v>397.3</v>
      </c>
      <c r="BS7" s="718">
        <v>0.52</v>
      </c>
      <c r="BT7" s="718">
        <v>0.85</v>
      </c>
      <c r="BU7" s="718">
        <v>36.200000000000003</v>
      </c>
      <c r="BV7" s="718">
        <v>456.01</v>
      </c>
      <c r="BW7" s="718">
        <v>29.17</v>
      </c>
      <c r="BX7" s="718">
        <v>2.12</v>
      </c>
      <c r="BY7" s="718">
        <v>2.4500000000000002</v>
      </c>
      <c r="BZ7" s="718">
        <v>0.28000000000000003</v>
      </c>
      <c r="CA7" s="718">
        <v>0.26</v>
      </c>
      <c r="CB7" s="718">
        <v>0.49</v>
      </c>
      <c r="CC7" s="718">
        <v>0.21</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10.06</v>
      </c>
      <c r="CQ7" s="707" t="s">
        <v>960</v>
      </c>
      <c r="CR7" s="708">
        <v>83.847500000000025</v>
      </c>
      <c r="CS7" s="709"/>
      <c r="CT7" s="710">
        <v>359.4</v>
      </c>
      <c r="CU7" s="711">
        <v>0.47</v>
      </c>
      <c r="CV7" s="711">
        <v>1.19</v>
      </c>
      <c r="CW7" s="711">
        <v>9.23</v>
      </c>
      <c r="CX7" s="711">
        <v>453.68</v>
      </c>
      <c r="CY7" s="711">
        <v>24.05</v>
      </c>
      <c r="CZ7" s="711">
        <v>1.17</v>
      </c>
      <c r="DA7" s="711">
        <v>0.99</v>
      </c>
      <c r="DB7" s="711">
        <v>0.31</v>
      </c>
      <c r="DC7" s="711">
        <v>0.21</v>
      </c>
      <c r="DD7" s="711">
        <v>0.67</v>
      </c>
      <c r="DE7" s="711">
        <v>0.54</v>
      </c>
      <c r="DF7" s="712">
        <v>2</v>
      </c>
      <c r="DG7" s="712">
        <v>0</v>
      </c>
      <c r="DH7" s="712">
        <v>0</v>
      </c>
      <c r="DI7" s="712">
        <v>0</v>
      </c>
      <c r="DJ7" s="713">
        <v>8.6300000000000008</v>
      </c>
      <c r="DK7" s="714" t="s">
        <v>968</v>
      </c>
      <c r="DL7" s="715">
        <v>71.939710144927531</v>
      </c>
      <c r="DM7" s="716"/>
      <c r="DN7" s="720" t="s">
        <v>1079</v>
      </c>
      <c r="DO7" s="721" t="s">
        <v>2257</v>
      </c>
      <c r="DP7" s="722" t="s">
        <v>2257</v>
      </c>
      <c r="DQ7" s="718">
        <v>2.54</v>
      </c>
      <c r="DR7" s="722" t="s">
        <v>2257</v>
      </c>
      <c r="DS7" s="722"/>
      <c r="DT7" s="718">
        <v>43.6</v>
      </c>
      <c r="DU7" s="718" t="s">
        <v>1079</v>
      </c>
      <c r="DV7" s="718">
        <v>0.05</v>
      </c>
      <c r="DW7" s="718">
        <v>0.1</v>
      </c>
      <c r="DX7" s="722"/>
      <c r="DY7" s="722"/>
      <c r="DZ7" s="722"/>
      <c r="EA7" s="722"/>
      <c r="EB7" s="669" t="s">
        <v>1077</v>
      </c>
      <c r="EC7" s="669" t="s">
        <v>1077</v>
      </c>
      <c r="ED7" s="669" t="s">
        <v>1079</v>
      </c>
      <c r="EE7" s="669" t="s">
        <v>1079</v>
      </c>
      <c r="EF7" s="669" t="s">
        <v>1077</v>
      </c>
      <c r="EG7" s="669" t="s">
        <v>1077</v>
      </c>
      <c r="EH7" s="669" t="s">
        <v>1079</v>
      </c>
      <c r="EI7" s="669" t="s">
        <v>1079</v>
      </c>
      <c r="EJ7" s="669" t="s">
        <v>1079</v>
      </c>
      <c r="EK7" s="669" t="s">
        <v>581</v>
      </c>
      <c r="EL7" s="669" t="s">
        <v>581</v>
      </c>
      <c r="EM7" s="997"/>
      <c r="EN7" s="724">
        <v>12</v>
      </c>
      <c r="EO7" s="725" t="s">
        <v>962</v>
      </c>
      <c r="EP7" s="726">
        <v>100</v>
      </c>
      <c r="EQ7" s="727"/>
      <c r="ER7" s="728">
        <v>172.3</v>
      </c>
      <c r="ES7" s="729">
        <v>16.489999999999998</v>
      </c>
      <c r="ET7" s="729">
        <v>0.72</v>
      </c>
      <c r="EU7" s="729">
        <v>2.5299999999999998</v>
      </c>
      <c r="EV7" s="687" t="s">
        <v>1077</v>
      </c>
      <c r="EW7" s="687" t="s">
        <v>1077</v>
      </c>
      <c r="EX7" s="687" t="s">
        <v>1079</v>
      </c>
      <c r="EY7" s="687" t="s">
        <v>1079</v>
      </c>
      <c r="EZ7" s="687" t="s">
        <v>1079</v>
      </c>
      <c r="FA7" s="840" t="s">
        <v>581</v>
      </c>
      <c r="FB7" s="752"/>
      <c r="FC7" s="731">
        <v>11.15</v>
      </c>
      <c r="FD7" s="731" t="s">
        <v>962</v>
      </c>
      <c r="FE7" s="642">
        <v>0.9294372294372294</v>
      </c>
      <c r="FF7" s="732">
        <v>8.1</v>
      </c>
      <c r="FG7" s="732">
        <v>2.7</v>
      </c>
      <c r="FH7" s="732">
        <v>346.8</v>
      </c>
      <c r="FI7" s="732">
        <v>14.9</v>
      </c>
      <c r="FJ7" s="732">
        <v>3.5</v>
      </c>
      <c r="FK7" s="732">
        <v>149.6</v>
      </c>
      <c r="FL7" s="732">
        <v>81.5</v>
      </c>
      <c r="FM7" s="732">
        <v>1.8</v>
      </c>
      <c r="FN7" s="732">
        <v>1.4</v>
      </c>
      <c r="FO7" s="735" t="s">
        <v>2142</v>
      </c>
      <c r="FP7" s="735" t="s">
        <v>2142</v>
      </c>
      <c r="FQ7" s="735" t="s">
        <v>1887</v>
      </c>
      <c r="FR7" s="735" t="s">
        <v>1887</v>
      </c>
      <c r="FS7" s="735" t="s">
        <v>1887</v>
      </c>
      <c r="FT7" s="735" t="s">
        <v>1887</v>
      </c>
      <c r="FU7" s="735" t="s">
        <v>1887</v>
      </c>
      <c r="FV7" s="735" t="s">
        <v>1887</v>
      </c>
      <c r="FW7" s="735" t="s">
        <v>1887</v>
      </c>
      <c r="FX7" s="735" t="s">
        <v>1887</v>
      </c>
      <c r="FY7" s="735" t="s">
        <v>1887</v>
      </c>
      <c r="FZ7" s="735" t="s">
        <v>2142</v>
      </c>
      <c r="GA7" s="753"/>
      <c r="GB7" s="737">
        <v>3.12</v>
      </c>
      <c r="GC7" s="738" t="s">
        <v>2271</v>
      </c>
      <c r="GD7" s="738"/>
      <c r="GE7" s="737">
        <v>4</v>
      </c>
      <c r="GF7" s="738" t="s">
        <v>2271</v>
      </c>
      <c r="GG7" s="738"/>
      <c r="GH7" s="2575"/>
      <c r="GI7" s="740">
        <v>50</v>
      </c>
      <c r="GJ7" s="741">
        <v>2</v>
      </c>
      <c r="GK7" s="742" t="s">
        <v>2284</v>
      </c>
      <c r="GL7" s="742" t="s">
        <v>2261</v>
      </c>
      <c r="GM7" s="743" t="s">
        <v>2284</v>
      </c>
      <c r="GN7" s="743" t="s">
        <v>2285</v>
      </c>
      <c r="GO7" s="743" t="s">
        <v>2286</v>
      </c>
      <c r="GP7" s="743" t="s">
        <v>2284</v>
      </c>
      <c r="GQ7" s="743" t="s">
        <v>2287</v>
      </c>
      <c r="GR7" s="743" t="s">
        <v>2285</v>
      </c>
      <c r="GS7" s="743">
        <v>10</v>
      </c>
      <c r="GT7" s="744" t="s">
        <v>2261</v>
      </c>
      <c r="GU7" s="744" t="s">
        <v>2261</v>
      </c>
      <c r="GV7" s="744">
        <v>0</v>
      </c>
      <c r="GW7" s="744" t="s">
        <v>2261</v>
      </c>
      <c r="GX7" s="744" t="s">
        <v>2261</v>
      </c>
      <c r="GY7" s="744" t="s">
        <v>2261</v>
      </c>
      <c r="GZ7" s="744">
        <v>0</v>
      </c>
      <c r="HA7" s="745" t="s">
        <v>753</v>
      </c>
      <c r="HB7" s="746">
        <v>41.1</v>
      </c>
      <c r="HC7" s="747"/>
      <c r="HD7" s="748" t="s">
        <v>66</v>
      </c>
      <c r="HE7" s="746">
        <v>43.5</v>
      </c>
      <c r="HF7" s="747"/>
      <c r="HG7" s="748" t="s">
        <v>66</v>
      </c>
      <c r="HH7" s="749"/>
    </row>
    <row r="8" spans="1:216" s="750" customFormat="1" ht="24" customHeight="1">
      <c r="A8" s="694" t="s">
        <v>2272</v>
      </c>
      <c r="B8" s="695" t="s">
        <v>1241</v>
      </c>
      <c r="C8" s="696" t="s">
        <v>1644</v>
      </c>
      <c r="D8" s="696" t="s">
        <v>2509</v>
      </c>
      <c r="E8" s="697" t="s">
        <v>633</v>
      </c>
      <c r="F8" s="698" t="s">
        <v>2494</v>
      </c>
      <c r="G8" s="837" t="s">
        <v>2510</v>
      </c>
      <c r="H8" s="466">
        <v>1260</v>
      </c>
      <c r="I8" s="697" t="s">
        <v>2511</v>
      </c>
      <c r="J8" s="697" t="s">
        <v>2512</v>
      </c>
      <c r="K8" s="699" t="s">
        <v>2513</v>
      </c>
      <c r="L8" s="699" t="s">
        <v>2514</v>
      </c>
      <c r="M8" s="699" t="s">
        <v>2515</v>
      </c>
      <c r="N8" s="700" t="s">
        <v>2254</v>
      </c>
      <c r="O8" s="700" t="s">
        <v>63</v>
      </c>
      <c r="P8" s="700" t="s">
        <v>2253</v>
      </c>
      <c r="Q8" s="700" t="s">
        <v>2254</v>
      </c>
      <c r="R8" s="700" t="s">
        <v>2254</v>
      </c>
      <c r="S8" s="700" t="s">
        <v>2501</v>
      </c>
      <c r="T8" s="700" t="s">
        <v>2501</v>
      </c>
      <c r="U8" s="700" t="s">
        <v>2094</v>
      </c>
      <c r="V8" s="700" t="s">
        <v>2094</v>
      </c>
      <c r="W8" s="700" t="s">
        <v>2252</v>
      </c>
      <c r="X8" s="700" t="s">
        <v>2252</v>
      </c>
      <c r="Y8" s="700" t="s">
        <v>2254</v>
      </c>
      <c r="Z8" s="700" t="s">
        <v>2254</v>
      </c>
      <c r="AA8" s="700" t="s">
        <v>2253</v>
      </c>
      <c r="AB8" s="700" t="s">
        <v>2253</v>
      </c>
      <c r="AC8" s="700" t="s">
        <v>2253</v>
      </c>
      <c r="AD8" s="701"/>
      <c r="AE8" s="701"/>
      <c r="AF8" s="701"/>
      <c r="AG8" s="700" t="s">
        <v>2254</v>
      </c>
      <c r="AH8" s="700" t="s">
        <v>2254</v>
      </c>
      <c r="AI8" s="700" t="s">
        <v>2253</v>
      </c>
      <c r="AJ8" s="700" t="s">
        <v>2253</v>
      </c>
      <c r="AK8" s="700" t="s">
        <v>2253</v>
      </c>
      <c r="AL8" s="701"/>
      <c r="AM8" s="701"/>
      <c r="AN8" s="701"/>
      <c r="AO8" s="702"/>
      <c r="AP8" s="700"/>
      <c r="AQ8" s="703">
        <v>174.2</v>
      </c>
      <c r="AR8" s="704" t="s">
        <v>2283</v>
      </c>
      <c r="AS8" s="705">
        <v>0.83749999999999991</v>
      </c>
      <c r="AT8" s="706">
        <v>9.7100000000000009</v>
      </c>
      <c r="AU8" s="707" t="s">
        <v>960</v>
      </c>
      <c r="AV8" s="708">
        <v>80.924666666666667</v>
      </c>
      <c r="AW8" s="709"/>
      <c r="AX8" s="710">
        <v>451.6</v>
      </c>
      <c r="AY8" s="711">
        <v>0.6</v>
      </c>
      <c r="AZ8" s="711">
        <v>1.61</v>
      </c>
      <c r="BA8" s="711">
        <v>9.3800000000000008</v>
      </c>
      <c r="BB8" s="711">
        <v>489.41</v>
      </c>
      <c r="BC8" s="711">
        <v>30.78</v>
      </c>
      <c r="BD8" s="711">
        <v>0.51</v>
      </c>
      <c r="BE8" s="711">
        <v>0.16</v>
      </c>
      <c r="BF8" s="711">
        <v>0.54</v>
      </c>
      <c r="BG8" s="711">
        <v>0.19</v>
      </c>
      <c r="BH8" s="711">
        <v>0.38</v>
      </c>
      <c r="BI8" s="711">
        <v>0.39</v>
      </c>
      <c r="BJ8" s="712">
        <v>0</v>
      </c>
      <c r="BK8" s="712">
        <v>0</v>
      </c>
      <c r="BL8" s="712">
        <v>25</v>
      </c>
      <c r="BM8" s="712">
        <v>18</v>
      </c>
      <c r="BN8" s="713">
        <v>9.94</v>
      </c>
      <c r="BO8" s="714" t="s">
        <v>960</v>
      </c>
      <c r="BP8" s="715">
        <v>82.847583333333347</v>
      </c>
      <c r="BQ8" s="716"/>
      <c r="BR8" s="717">
        <v>600.70000000000005</v>
      </c>
      <c r="BS8" s="718">
        <v>1.1200000000000001</v>
      </c>
      <c r="BT8" s="718">
        <v>1.36</v>
      </c>
      <c r="BU8" s="718">
        <v>25.06</v>
      </c>
      <c r="BV8" s="718">
        <v>472.3</v>
      </c>
      <c r="BW8" s="718">
        <v>33.24</v>
      </c>
      <c r="BX8" s="718">
        <v>1.23</v>
      </c>
      <c r="BY8" s="718">
        <v>1.38</v>
      </c>
      <c r="BZ8" s="718">
        <v>0.56999999999999995</v>
      </c>
      <c r="CA8" s="718">
        <v>0.23</v>
      </c>
      <c r="CB8" s="718">
        <v>0.48</v>
      </c>
      <c r="CC8" s="718">
        <v>0.18</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10.53</v>
      </c>
      <c r="CQ8" s="707" t="s">
        <v>962</v>
      </c>
      <c r="CR8" s="708">
        <v>87.770250000000019</v>
      </c>
      <c r="CS8" s="709"/>
      <c r="CT8" s="710">
        <v>368.4</v>
      </c>
      <c r="CU8" s="711">
        <v>0.96</v>
      </c>
      <c r="CV8" s="711">
        <v>2.04</v>
      </c>
      <c r="CW8" s="711">
        <v>7.59</v>
      </c>
      <c r="CX8" s="711">
        <v>400.03</v>
      </c>
      <c r="CY8" s="711">
        <v>30.2</v>
      </c>
      <c r="CZ8" s="711">
        <v>0.42</v>
      </c>
      <c r="DA8" s="711">
        <v>0.13</v>
      </c>
      <c r="DB8" s="711">
        <v>0.38</v>
      </c>
      <c r="DC8" s="711">
        <v>0.42</v>
      </c>
      <c r="DD8" s="711">
        <v>0.53</v>
      </c>
      <c r="DE8" s="711">
        <v>0.59</v>
      </c>
      <c r="DF8" s="712">
        <v>0</v>
      </c>
      <c r="DG8" s="712">
        <v>0</v>
      </c>
      <c r="DH8" s="712">
        <v>36</v>
      </c>
      <c r="DI8" s="712">
        <v>0</v>
      </c>
      <c r="DJ8" s="713">
        <v>9.6999999999999993</v>
      </c>
      <c r="DK8" s="714" t="s">
        <v>960</v>
      </c>
      <c r="DL8" s="715">
        <v>80.847884057971015</v>
      </c>
      <c r="DM8" s="716"/>
      <c r="DN8" s="720" t="s">
        <v>1079</v>
      </c>
      <c r="DO8" s="721" t="s">
        <v>2257</v>
      </c>
      <c r="DP8" s="722" t="s">
        <v>2257</v>
      </c>
      <c r="DQ8" s="718">
        <v>2.4500000000000002</v>
      </c>
      <c r="DR8" s="722" t="s">
        <v>2257</v>
      </c>
      <c r="DS8" s="722"/>
      <c r="DT8" s="718">
        <v>35.86</v>
      </c>
      <c r="DU8" s="718" t="s">
        <v>1079</v>
      </c>
      <c r="DV8" s="718">
        <v>7.0000000000000007E-2</v>
      </c>
      <c r="DW8" s="718">
        <v>0.1</v>
      </c>
      <c r="DX8" s="722"/>
      <c r="DY8" s="722"/>
      <c r="DZ8" s="722"/>
      <c r="EA8" s="722"/>
      <c r="EB8" s="669" t="s">
        <v>1077</v>
      </c>
      <c r="EC8" s="669" t="s">
        <v>1077</v>
      </c>
      <c r="ED8" s="669" t="s">
        <v>1079</v>
      </c>
      <c r="EE8" s="669" t="s">
        <v>1079</v>
      </c>
      <c r="EF8" s="669" t="s">
        <v>1077</v>
      </c>
      <c r="EG8" s="669" t="s">
        <v>1077</v>
      </c>
      <c r="EH8" s="669" t="s">
        <v>1079</v>
      </c>
      <c r="EI8" s="669" t="s">
        <v>1079</v>
      </c>
      <c r="EJ8" s="669" t="s">
        <v>1079</v>
      </c>
      <c r="EK8" s="669" t="s">
        <v>581</v>
      </c>
      <c r="EL8" s="669" t="s">
        <v>581</v>
      </c>
      <c r="EM8" s="997"/>
      <c r="EN8" s="724">
        <v>11.85</v>
      </c>
      <c r="EO8" s="725" t="s">
        <v>962</v>
      </c>
      <c r="EP8" s="726">
        <v>98.75</v>
      </c>
      <c r="EQ8" s="727"/>
      <c r="ER8" s="728">
        <v>260</v>
      </c>
      <c r="ES8" s="729">
        <v>22.75</v>
      </c>
      <c r="ET8" s="729">
        <v>1</v>
      </c>
      <c r="EU8" s="729">
        <v>2.2400000000000002</v>
      </c>
      <c r="EV8" s="687" t="s">
        <v>1077</v>
      </c>
      <c r="EW8" s="687" t="s">
        <v>1077</v>
      </c>
      <c r="EX8" s="687" t="s">
        <v>1079</v>
      </c>
      <c r="EY8" s="687" t="s">
        <v>1079</v>
      </c>
      <c r="EZ8" s="687" t="s">
        <v>1079</v>
      </c>
      <c r="FA8" s="840" t="s">
        <v>581</v>
      </c>
      <c r="FB8" s="754"/>
      <c r="FC8" s="731">
        <v>11.16</v>
      </c>
      <c r="FD8" s="731" t="s">
        <v>962</v>
      </c>
      <c r="FE8" s="642">
        <v>0.9303030303030303</v>
      </c>
      <c r="FF8" s="732">
        <v>12.6</v>
      </c>
      <c r="FG8" s="732">
        <v>0.2</v>
      </c>
      <c r="FH8" s="732">
        <v>219</v>
      </c>
      <c r="FI8" s="732">
        <v>7.6</v>
      </c>
      <c r="FJ8" s="732">
        <v>9.9</v>
      </c>
      <c r="FK8" s="732">
        <v>107</v>
      </c>
      <c r="FL8" s="732">
        <v>35.4</v>
      </c>
      <c r="FM8" s="732">
        <v>2.7</v>
      </c>
      <c r="FN8" s="732">
        <v>0.3</v>
      </c>
      <c r="FO8" s="735" t="s">
        <v>2142</v>
      </c>
      <c r="FP8" s="735" t="s">
        <v>2142</v>
      </c>
      <c r="FQ8" s="735" t="s">
        <v>1887</v>
      </c>
      <c r="FR8" s="735" t="s">
        <v>1887</v>
      </c>
      <c r="FS8" s="735" t="s">
        <v>1887</v>
      </c>
      <c r="FT8" s="735" t="s">
        <v>1887</v>
      </c>
      <c r="FU8" s="735" t="s">
        <v>1887</v>
      </c>
      <c r="FV8" s="735" t="s">
        <v>1887</v>
      </c>
      <c r="FW8" s="735" t="s">
        <v>1887</v>
      </c>
      <c r="FX8" s="735" t="s">
        <v>1887</v>
      </c>
      <c r="FY8" s="735" t="s">
        <v>1887</v>
      </c>
      <c r="FZ8" s="735" t="s">
        <v>2142</v>
      </c>
      <c r="GA8" s="755"/>
      <c r="GB8" s="737">
        <v>3.38</v>
      </c>
      <c r="GC8" s="738" t="s">
        <v>2297</v>
      </c>
      <c r="GD8" s="738"/>
      <c r="GE8" s="737">
        <v>3.97</v>
      </c>
      <c r="GF8" s="738" t="s">
        <v>2271</v>
      </c>
      <c r="GG8" s="738"/>
      <c r="GH8" s="2575"/>
      <c r="GI8" s="740">
        <v>75</v>
      </c>
      <c r="GJ8" s="741">
        <v>4</v>
      </c>
      <c r="GK8" s="742" t="s">
        <v>2284</v>
      </c>
      <c r="GL8" s="742" t="s">
        <v>2284</v>
      </c>
      <c r="GM8" s="743" t="s">
        <v>2284</v>
      </c>
      <c r="GN8" s="743" t="s">
        <v>2285</v>
      </c>
      <c r="GO8" s="743" t="s">
        <v>2286</v>
      </c>
      <c r="GP8" s="743" t="s">
        <v>2284</v>
      </c>
      <c r="GQ8" s="743" t="s">
        <v>2287</v>
      </c>
      <c r="GR8" s="743" t="s">
        <v>2285</v>
      </c>
      <c r="GS8" s="743">
        <v>10</v>
      </c>
      <c r="GT8" s="744" t="s">
        <v>2261</v>
      </c>
      <c r="GU8" s="744" t="s">
        <v>2261</v>
      </c>
      <c r="GV8" s="744">
        <v>0</v>
      </c>
      <c r="GW8" s="744" t="s">
        <v>2284</v>
      </c>
      <c r="GX8" s="744" t="s">
        <v>2287</v>
      </c>
      <c r="GY8" s="744" t="s">
        <v>2285</v>
      </c>
      <c r="GZ8" s="744">
        <v>25</v>
      </c>
      <c r="HA8" s="745" t="s">
        <v>753</v>
      </c>
      <c r="HB8" s="746">
        <v>42.1</v>
      </c>
      <c r="HC8" s="747"/>
      <c r="HD8" s="748" t="s">
        <v>66</v>
      </c>
      <c r="HE8" s="746">
        <v>43.5</v>
      </c>
      <c r="HF8" s="747"/>
      <c r="HG8" s="748" t="s">
        <v>66</v>
      </c>
      <c r="HH8" s="749"/>
    </row>
    <row r="9" spans="1:216" s="750" customFormat="1" ht="24" customHeight="1">
      <c r="A9" s="694" t="s">
        <v>2272</v>
      </c>
      <c r="B9" s="695" t="s">
        <v>1275</v>
      </c>
      <c r="C9" s="696">
        <v>86</v>
      </c>
      <c r="D9" s="696" t="s">
        <v>2516</v>
      </c>
      <c r="E9" s="697" t="s">
        <v>638</v>
      </c>
      <c r="F9" s="698" t="s">
        <v>2517</v>
      </c>
      <c r="G9" s="837" t="s">
        <v>3467</v>
      </c>
      <c r="H9" s="466">
        <v>1230</v>
      </c>
      <c r="I9" s="697" t="s">
        <v>2518</v>
      </c>
      <c r="J9" s="697" t="s">
        <v>2519</v>
      </c>
      <c r="K9" s="699" t="s">
        <v>1365</v>
      </c>
      <c r="L9" s="699" t="s">
        <v>2520</v>
      </c>
      <c r="M9" s="699" t="s">
        <v>2521</v>
      </c>
      <c r="N9" s="700" t="s">
        <v>2254</v>
      </c>
      <c r="O9" s="700" t="s">
        <v>63</v>
      </c>
      <c r="P9" s="700" t="s">
        <v>2253</v>
      </c>
      <c r="Q9" s="700" t="s">
        <v>63</v>
      </c>
      <c r="R9" s="700" t="s">
        <v>2254</v>
      </c>
      <c r="S9" s="700" t="s">
        <v>2254</v>
      </c>
      <c r="T9" s="700" t="s">
        <v>2254</v>
      </c>
      <c r="U9" s="700" t="s">
        <v>2282</v>
      </c>
      <c r="V9" s="700" t="s">
        <v>2282</v>
      </c>
      <c r="W9" s="700" t="s">
        <v>2252</v>
      </c>
      <c r="X9" s="700" t="s">
        <v>2253</v>
      </c>
      <c r="Y9" s="700" t="s">
        <v>2254</v>
      </c>
      <c r="Z9" s="700" t="s">
        <v>2254</v>
      </c>
      <c r="AA9" s="700" t="s">
        <v>2253</v>
      </c>
      <c r="AB9" s="700" t="s">
        <v>2253</v>
      </c>
      <c r="AC9" s="701"/>
      <c r="AD9" s="701"/>
      <c r="AE9" s="701"/>
      <c r="AF9" s="701"/>
      <c r="AG9" s="700" t="s">
        <v>2254</v>
      </c>
      <c r="AH9" s="700" t="s">
        <v>2254</v>
      </c>
      <c r="AI9" s="700" t="s">
        <v>2253</v>
      </c>
      <c r="AJ9" s="700" t="s">
        <v>2253</v>
      </c>
      <c r="AK9" s="701"/>
      <c r="AL9" s="701"/>
      <c r="AM9" s="701"/>
      <c r="AN9" s="701"/>
      <c r="AO9" s="702"/>
      <c r="AP9" s="700"/>
      <c r="AQ9" s="703">
        <v>168.8</v>
      </c>
      <c r="AR9" s="704" t="s">
        <v>2296</v>
      </c>
      <c r="AS9" s="705">
        <v>0.81153846153846154</v>
      </c>
      <c r="AT9" s="706">
        <v>10.27</v>
      </c>
      <c r="AU9" s="707" t="s">
        <v>960</v>
      </c>
      <c r="AV9" s="708">
        <v>85.616583333333338</v>
      </c>
      <c r="AW9" s="709"/>
      <c r="AX9" s="710">
        <v>245.2</v>
      </c>
      <c r="AY9" s="711">
        <v>0.49</v>
      </c>
      <c r="AZ9" s="711">
        <v>1.1299999999999999</v>
      </c>
      <c r="BA9" s="711">
        <v>13.2</v>
      </c>
      <c r="BB9" s="711">
        <v>458.09</v>
      </c>
      <c r="BC9" s="711">
        <v>26.11</v>
      </c>
      <c r="BD9" s="711">
        <v>0.53</v>
      </c>
      <c r="BE9" s="711">
        <v>0.34</v>
      </c>
      <c r="BF9" s="711">
        <v>0.49</v>
      </c>
      <c r="BG9" s="711">
        <v>0.24</v>
      </c>
      <c r="BH9" s="711">
        <v>0.48</v>
      </c>
      <c r="BI9" s="711">
        <v>0.53</v>
      </c>
      <c r="BJ9" s="712">
        <v>0</v>
      </c>
      <c r="BK9" s="712">
        <v>0</v>
      </c>
      <c r="BL9" s="712">
        <v>7</v>
      </c>
      <c r="BM9" s="712">
        <v>0</v>
      </c>
      <c r="BN9" s="713">
        <v>10.16</v>
      </c>
      <c r="BO9" s="714" t="s">
        <v>960</v>
      </c>
      <c r="BP9" s="715">
        <v>84.693583333333351</v>
      </c>
      <c r="BQ9" s="716"/>
      <c r="BR9" s="717">
        <v>252.2</v>
      </c>
      <c r="BS9" s="718">
        <v>0.62</v>
      </c>
      <c r="BT9" s="718">
        <v>0.98</v>
      </c>
      <c r="BU9" s="718">
        <v>20.7</v>
      </c>
      <c r="BV9" s="718">
        <v>451.53</v>
      </c>
      <c r="BW9" s="718">
        <v>26.11</v>
      </c>
      <c r="BX9" s="718">
        <v>1.1399999999999999</v>
      </c>
      <c r="BY9" s="718">
        <v>0.53</v>
      </c>
      <c r="BZ9" s="718">
        <v>0.64</v>
      </c>
      <c r="CA9" s="718">
        <v>0.28000000000000003</v>
      </c>
      <c r="CB9" s="718">
        <v>0.57999999999999996</v>
      </c>
      <c r="CC9" s="718">
        <v>0.44</v>
      </c>
      <c r="CD9" s="668" t="s">
        <v>1077</v>
      </c>
      <c r="CE9" s="668" t="s">
        <v>3545</v>
      </c>
      <c r="CF9" s="668" t="s">
        <v>1079</v>
      </c>
      <c r="CG9" s="668" t="s">
        <v>3545</v>
      </c>
      <c r="CH9" s="668" t="s">
        <v>1077</v>
      </c>
      <c r="CI9" s="668" t="s">
        <v>3545</v>
      </c>
      <c r="CJ9" s="668" t="s">
        <v>1079</v>
      </c>
      <c r="CK9" s="668" t="s">
        <v>3545</v>
      </c>
      <c r="CL9" s="668" t="s">
        <v>1079</v>
      </c>
      <c r="CM9" s="668" t="s">
        <v>581</v>
      </c>
      <c r="CN9" s="668" t="s">
        <v>581</v>
      </c>
      <c r="CO9" s="719"/>
      <c r="CP9" s="706">
        <v>11.16</v>
      </c>
      <c r="CQ9" s="707" t="s">
        <v>962</v>
      </c>
      <c r="CR9" s="708">
        <v>93.000583333333338</v>
      </c>
      <c r="CS9" s="709"/>
      <c r="CT9" s="710">
        <v>306.89999999999998</v>
      </c>
      <c r="CU9" s="711">
        <v>0.54</v>
      </c>
      <c r="CV9" s="711">
        <v>2.5099999999999998</v>
      </c>
      <c r="CW9" s="711">
        <v>9.2799999999999994</v>
      </c>
      <c r="CX9" s="711">
        <v>400.85</v>
      </c>
      <c r="CY9" s="711">
        <v>25.88</v>
      </c>
      <c r="CZ9" s="711">
        <v>0.26</v>
      </c>
      <c r="DA9" s="711">
        <v>0.25</v>
      </c>
      <c r="DB9" s="711">
        <v>0.46</v>
      </c>
      <c r="DC9" s="711">
        <v>0.38</v>
      </c>
      <c r="DD9" s="711">
        <v>0.56000000000000005</v>
      </c>
      <c r="DE9" s="711">
        <v>0.49</v>
      </c>
      <c r="DF9" s="712">
        <v>0</v>
      </c>
      <c r="DG9" s="712">
        <v>0</v>
      </c>
      <c r="DH9" s="712">
        <v>33</v>
      </c>
      <c r="DI9" s="712">
        <v>0</v>
      </c>
      <c r="DJ9" s="713">
        <v>9.67</v>
      </c>
      <c r="DK9" s="714" t="s">
        <v>960</v>
      </c>
      <c r="DL9" s="715">
        <v>80.595130434782618</v>
      </c>
      <c r="DM9" s="716"/>
      <c r="DN9" s="720" t="s">
        <v>1079</v>
      </c>
      <c r="DO9" s="721" t="s">
        <v>2257</v>
      </c>
      <c r="DP9" s="722" t="s">
        <v>2257</v>
      </c>
      <c r="DQ9" s="718">
        <v>2.61</v>
      </c>
      <c r="DR9" s="722" t="s">
        <v>2257</v>
      </c>
      <c r="DS9" s="722"/>
      <c r="DT9" s="718">
        <v>35.01</v>
      </c>
      <c r="DU9" s="718" t="s">
        <v>1079</v>
      </c>
      <c r="DV9" s="718">
        <v>0.01</v>
      </c>
      <c r="DW9" s="718">
        <v>0.01</v>
      </c>
      <c r="DX9" s="722"/>
      <c r="DY9" s="722"/>
      <c r="DZ9" s="722"/>
      <c r="EA9" s="722"/>
      <c r="EB9" s="669" t="s">
        <v>1077</v>
      </c>
      <c r="EC9" s="669" t="s">
        <v>3545</v>
      </c>
      <c r="ED9" s="669" t="s">
        <v>1079</v>
      </c>
      <c r="EE9" s="669" t="s">
        <v>3545</v>
      </c>
      <c r="EF9" s="669" t="s">
        <v>1077</v>
      </c>
      <c r="EG9" s="669" t="s">
        <v>3545</v>
      </c>
      <c r="EH9" s="669" t="s">
        <v>1079</v>
      </c>
      <c r="EI9" s="669" t="s">
        <v>3545</v>
      </c>
      <c r="EJ9" s="669" t="s">
        <v>1079</v>
      </c>
      <c r="EK9" s="669" t="s">
        <v>581</v>
      </c>
      <c r="EL9" s="669" t="s">
        <v>581</v>
      </c>
      <c r="EM9" s="997"/>
      <c r="EN9" s="724">
        <v>10.35</v>
      </c>
      <c r="EO9" s="725" t="s">
        <v>960</v>
      </c>
      <c r="EP9" s="726">
        <v>86.291666666666657</v>
      </c>
      <c r="EQ9" s="727"/>
      <c r="ER9" s="728">
        <v>81.5</v>
      </c>
      <c r="ES9" s="729">
        <v>25.65</v>
      </c>
      <c r="ET9" s="729">
        <v>1.36</v>
      </c>
      <c r="EU9" s="729">
        <v>3.65</v>
      </c>
      <c r="EV9" s="687" t="s">
        <v>1077</v>
      </c>
      <c r="EW9" s="687" t="s">
        <v>3545</v>
      </c>
      <c r="EX9" s="687" t="s">
        <v>1083</v>
      </c>
      <c r="EY9" s="687" t="s">
        <v>3545</v>
      </c>
      <c r="EZ9" s="687" t="s">
        <v>1079</v>
      </c>
      <c r="FA9" s="840" t="s">
        <v>581</v>
      </c>
      <c r="FB9" s="754"/>
      <c r="FC9" s="731">
        <v>7.31</v>
      </c>
      <c r="FD9" s="731" t="s">
        <v>961</v>
      </c>
      <c r="FE9" s="642">
        <v>0.60995670995670992</v>
      </c>
      <c r="FF9" s="732">
        <v>16.3</v>
      </c>
      <c r="FG9" s="732">
        <v>0</v>
      </c>
      <c r="FH9" s="732">
        <v>489</v>
      </c>
      <c r="FI9" s="732">
        <v>23.1</v>
      </c>
      <c r="FJ9" s="732">
        <v>0</v>
      </c>
      <c r="FK9" s="732">
        <v>256.39999999999998</v>
      </c>
      <c r="FL9" s="732">
        <v>216.4</v>
      </c>
      <c r="FM9" s="732">
        <v>1.4</v>
      </c>
      <c r="FN9" s="732">
        <v>6.5</v>
      </c>
      <c r="FO9" s="735" t="s">
        <v>2142</v>
      </c>
      <c r="FP9" s="735" t="s">
        <v>2142</v>
      </c>
      <c r="FQ9" s="735" t="s">
        <v>1887</v>
      </c>
      <c r="FR9" s="735" t="s">
        <v>1887</v>
      </c>
      <c r="FS9" s="735" t="s">
        <v>1887</v>
      </c>
      <c r="FT9" s="735" t="s">
        <v>1887</v>
      </c>
      <c r="FU9" s="735" t="s">
        <v>1887</v>
      </c>
      <c r="FV9" s="735" t="s">
        <v>1887</v>
      </c>
      <c r="FW9" s="735" t="s">
        <v>1887</v>
      </c>
      <c r="FX9" s="735" t="s">
        <v>1887</v>
      </c>
      <c r="FY9" s="735" t="s">
        <v>1887</v>
      </c>
      <c r="FZ9" s="735" t="s">
        <v>2142</v>
      </c>
      <c r="GA9" s="755"/>
      <c r="GB9" s="737">
        <v>3.26</v>
      </c>
      <c r="GC9" s="738" t="s">
        <v>2271</v>
      </c>
      <c r="GD9" s="738"/>
      <c r="GE9" s="737">
        <v>3.57</v>
      </c>
      <c r="GF9" s="738" t="s">
        <v>2271</v>
      </c>
      <c r="GG9" s="738"/>
      <c r="GH9" s="2575"/>
      <c r="GI9" s="740">
        <v>50</v>
      </c>
      <c r="GJ9" s="741">
        <v>2</v>
      </c>
      <c r="GK9" s="742" t="s">
        <v>2284</v>
      </c>
      <c r="GL9" s="742" t="s">
        <v>2261</v>
      </c>
      <c r="GM9" s="743" t="s">
        <v>2284</v>
      </c>
      <c r="GN9" s="743" t="s">
        <v>2285</v>
      </c>
      <c r="GO9" s="743" t="s">
        <v>2286</v>
      </c>
      <c r="GP9" s="743" t="s">
        <v>2284</v>
      </c>
      <c r="GQ9" s="743" t="s">
        <v>2287</v>
      </c>
      <c r="GR9" s="743" t="s">
        <v>2285</v>
      </c>
      <c r="GS9" s="743">
        <v>10</v>
      </c>
      <c r="GT9" s="744" t="s">
        <v>2261</v>
      </c>
      <c r="GU9" s="744" t="s">
        <v>2261</v>
      </c>
      <c r="GV9" s="744">
        <v>0</v>
      </c>
      <c r="GW9" s="744" t="s">
        <v>2261</v>
      </c>
      <c r="GX9" s="744" t="s">
        <v>2261</v>
      </c>
      <c r="GY9" s="744" t="s">
        <v>2261</v>
      </c>
      <c r="GZ9" s="744">
        <v>0</v>
      </c>
      <c r="HA9" s="745" t="s">
        <v>753</v>
      </c>
      <c r="HB9" s="746">
        <v>39.6</v>
      </c>
      <c r="HC9" s="747"/>
      <c r="HD9" s="748" t="s">
        <v>66</v>
      </c>
      <c r="HE9" s="746">
        <v>41</v>
      </c>
      <c r="HF9" s="747"/>
      <c r="HG9" s="748" t="s">
        <v>66</v>
      </c>
      <c r="HH9" s="749"/>
    </row>
    <row r="10" spans="1:216" s="750" customFormat="1" ht="24" customHeight="1">
      <c r="A10" s="694" t="s">
        <v>2243</v>
      </c>
      <c r="B10" s="695" t="s">
        <v>1275</v>
      </c>
      <c r="C10" s="696" t="s">
        <v>2522</v>
      </c>
      <c r="D10" s="696" t="s">
        <v>2523</v>
      </c>
      <c r="E10" s="697" t="s">
        <v>638</v>
      </c>
      <c r="F10" s="698" t="s">
        <v>2524</v>
      </c>
      <c r="G10" s="837" t="s">
        <v>3468</v>
      </c>
      <c r="H10" s="466">
        <v>1140</v>
      </c>
      <c r="I10" s="697" t="s">
        <v>2504</v>
      </c>
      <c r="J10" s="698" t="s">
        <v>2525</v>
      </c>
      <c r="K10" s="699" t="s">
        <v>2526</v>
      </c>
      <c r="L10" s="699" t="s">
        <v>2527</v>
      </c>
      <c r="M10" s="699" t="s">
        <v>2528</v>
      </c>
      <c r="N10" s="700" t="s">
        <v>2254</v>
      </c>
      <c r="O10" s="700" t="s">
        <v>2252</v>
      </c>
      <c r="P10" s="700" t="s">
        <v>2253</v>
      </c>
      <c r="Q10" s="700" t="s">
        <v>63</v>
      </c>
      <c r="R10" s="700" t="s">
        <v>2254</v>
      </c>
      <c r="S10" s="700" t="s">
        <v>2252</v>
      </c>
      <c r="T10" s="700" t="s">
        <v>2252</v>
      </c>
      <c r="U10" s="700" t="s">
        <v>1954</v>
      </c>
      <c r="V10" s="700" t="s">
        <v>1954</v>
      </c>
      <c r="W10" s="700" t="s">
        <v>2254</v>
      </c>
      <c r="X10" s="700" t="s">
        <v>2253</v>
      </c>
      <c r="Y10" s="700" t="s">
        <v>2254</v>
      </c>
      <c r="Z10" s="700" t="s">
        <v>2254</v>
      </c>
      <c r="AA10" s="700" t="s">
        <v>2252</v>
      </c>
      <c r="AB10" s="700" t="s">
        <v>2252</v>
      </c>
      <c r="AC10" s="700" t="s">
        <v>2253</v>
      </c>
      <c r="AD10" s="701"/>
      <c r="AE10" s="701"/>
      <c r="AF10" s="701"/>
      <c r="AG10" s="700" t="s">
        <v>2254</v>
      </c>
      <c r="AH10" s="700" t="s">
        <v>2254</v>
      </c>
      <c r="AI10" s="700" t="s">
        <v>2252</v>
      </c>
      <c r="AJ10" s="700" t="s">
        <v>2252</v>
      </c>
      <c r="AK10" s="700" t="s">
        <v>2253</v>
      </c>
      <c r="AL10" s="701"/>
      <c r="AM10" s="701"/>
      <c r="AN10" s="701"/>
      <c r="AO10" s="702"/>
      <c r="AP10" s="700"/>
      <c r="AQ10" s="703">
        <v>178.4</v>
      </c>
      <c r="AR10" s="704" t="s">
        <v>2283</v>
      </c>
      <c r="AS10" s="705">
        <v>0.85769230769230775</v>
      </c>
      <c r="AT10" s="706">
        <v>9.02</v>
      </c>
      <c r="AU10" s="707" t="s">
        <v>960</v>
      </c>
      <c r="AV10" s="708">
        <v>75.232833333333332</v>
      </c>
      <c r="AW10" s="709"/>
      <c r="AX10" s="710">
        <v>515.6</v>
      </c>
      <c r="AY10" s="711">
        <v>0.5</v>
      </c>
      <c r="AZ10" s="711">
        <v>1.4</v>
      </c>
      <c r="BA10" s="711">
        <v>14.7</v>
      </c>
      <c r="BB10" s="711">
        <v>506.77</v>
      </c>
      <c r="BC10" s="711">
        <v>30.51</v>
      </c>
      <c r="BD10" s="711">
        <v>1.22</v>
      </c>
      <c r="BE10" s="711">
        <v>2.95</v>
      </c>
      <c r="BF10" s="711">
        <v>0.57999999999999996</v>
      </c>
      <c r="BG10" s="711">
        <v>0.32</v>
      </c>
      <c r="BH10" s="711">
        <v>0.73</v>
      </c>
      <c r="BI10" s="711">
        <v>0.38</v>
      </c>
      <c r="BJ10" s="712">
        <v>0</v>
      </c>
      <c r="BK10" s="712">
        <v>0</v>
      </c>
      <c r="BL10" s="712">
        <v>0</v>
      </c>
      <c r="BM10" s="712">
        <v>0</v>
      </c>
      <c r="BN10" s="713">
        <v>10.19</v>
      </c>
      <c r="BO10" s="714" t="s">
        <v>960</v>
      </c>
      <c r="BP10" s="715">
        <v>84.924333333333337</v>
      </c>
      <c r="BQ10" s="716"/>
      <c r="BR10" s="717">
        <v>384.5</v>
      </c>
      <c r="BS10" s="718">
        <v>0.57999999999999996</v>
      </c>
      <c r="BT10" s="718">
        <v>0.86</v>
      </c>
      <c r="BU10" s="718">
        <v>26.08</v>
      </c>
      <c r="BV10" s="718">
        <v>454.9</v>
      </c>
      <c r="BW10" s="718">
        <v>24.82</v>
      </c>
      <c r="BX10" s="718">
        <v>3.42</v>
      </c>
      <c r="BY10" s="718">
        <v>2.2000000000000002</v>
      </c>
      <c r="BZ10" s="718">
        <v>0.6</v>
      </c>
      <c r="CA10" s="718">
        <v>0.27</v>
      </c>
      <c r="CB10" s="718">
        <v>0.51</v>
      </c>
      <c r="CC10" s="718">
        <v>0.22</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10.57</v>
      </c>
      <c r="CQ10" s="707" t="s">
        <v>962</v>
      </c>
      <c r="CR10" s="708">
        <v>88.154833333333343</v>
      </c>
      <c r="CS10" s="709"/>
      <c r="CT10" s="710">
        <v>387.4</v>
      </c>
      <c r="CU10" s="711">
        <v>0.56000000000000005</v>
      </c>
      <c r="CV10" s="711">
        <v>1.39</v>
      </c>
      <c r="CW10" s="711">
        <v>7.29</v>
      </c>
      <c r="CX10" s="711">
        <v>404.13</v>
      </c>
      <c r="CY10" s="711">
        <v>26.72</v>
      </c>
      <c r="CZ10" s="711">
        <v>2.2400000000000002</v>
      </c>
      <c r="DA10" s="711">
        <v>0.89</v>
      </c>
      <c r="DB10" s="711">
        <v>0.34</v>
      </c>
      <c r="DC10" s="711">
        <v>0.19</v>
      </c>
      <c r="DD10" s="711">
        <v>0.48</v>
      </c>
      <c r="DE10" s="711">
        <v>0.79</v>
      </c>
      <c r="DF10" s="712">
        <v>0</v>
      </c>
      <c r="DG10" s="712">
        <v>0</v>
      </c>
      <c r="DH10" s="712">
        <v>0</v>
      </c>
      <c r="DI10" s="712">
        <v>0</v>
      </c>
      <c r="DJ10" s="713">
        <v>10.6</v>
      </c>
      <c r="DK10" s="714" t="s">
        <v>962</v>
      </c>
      <c r="DL10" s="715">
        <v>88.415536231884062</v>
      </c>
      <c r="DM10" s="716"/>
      <c r="DN10" s="720" t="s">
        <v>1079</v>
      </c>
      <c r="DO10" s="721" t="s">
        <v>2257</v>
      </c>
      <c r="DP10" s="722" t="s">
        <v>2257</v>
      </c>
      <c r="DQ10" s="718">
        <v>1.94</v>
      </c>
      <c r="DR10" s="722" t="s">
        <v>2257</v>
      </c>
      <c r="DS10" s="722"/>
      <c r="DT10" s="718">
        <v>32.229999999999997</v>
      </c>
      <c r="DU10" s="718" t="s">
        <v>1079</v>
      </c>
      <c r="DV10" s="718">
        <v>0.05</v>
      </c>
      <c r="DW10" s="718">
        <v>0.08</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669" t="s">
        <v>581</v>
      </c>
      <c r="EL10" s="669" t="s">
        <v>581</v>
      </c>
      <c r="EM10" s="997"/>
      <c r="EN10" s="724">
        <v>12</v>
      </c>
      <c r="EO10" s="725" t="s">
        <v>962</v>
      </c>
      <c r="EP10" s="726">
        <v>100</v>
      </c>
      <c r="EQ10" s="727"/>
      <c r="ER10" s="728">
        <v>114.7</v>
      </c>
      <c r="ES10" s="729">
        <v>16.899999999999999</v>
      </c>
      <c r="ET10" s="729">
        <v>0.84</v>
      </c>
      <c r="EU10" s="729">
        <v>2.5099999999999998</v>
      </c>
      <c r="EV10" s="687" t="s">
        <v>1077</v>
      </c>
      <c r="EW10" s="687" t="s">
        <v>1077</v>
      </c>
      <c r="EX10" s="687" t="s">
        <v>1079</v>
      </c>
      <c r="EY10" s="687" t="s">
        <v>1079</v>
      </c>
      <c r="EZ10" s="687" t="s">
        <v>1079</v>
      </c>
      <c r="FA10" s="840" t="s">
        <v>581</v>
      </c>
      <c r="FB10" s="730"/>
      <c r="FC10" s="731">
        <v>11.74</v>
      </c>
      <c r="FD10" s="731" t="s">
        <v>962</v>
      </c>
      <c r="FE10" s="642">
        <v>0.97857142857142865</v>
      </c>
      <c r="FF10" s="732">
        <v>7.1</v>
      </c>
      <c r="FG10" s="732">
        <v>4.9000000000000004</v>
      </c>
      <c r="FH10" s="732">
        <v>345.1</v>
      </c>
      <c r="FI10" s="732">
        <v>12.9</v>
      </c>
      <c r="FJ10" s="732">
        <v>5.9</v>
      </c>
      <c r="FK10" s="732">
        <v>160.30000000000001</v>
      </c>
      <c r="FL10" s="732">
        <v>93.2</v>
      </c>
      <c r="FM10" s="732">
        <v>2</v>
      </c>
      <c r="FN10" s="732">
        <v>1.9</v>
      </c>
      <c r="FO10" s="735" t="s">
        <v>2142</v>
      </c>
      <c r="FP10" s="735" t="s">
        <v>2142</v>
      </c>
      <c r="FQ10" s="735" t="s">
        <v>1887</v>
      </c>
      <c r="FR10" s="735" t="s">
        <v>1887</v>
      </c>
      <c r="FS10" s="735" t="s">
        <v>1887</v>
      </c>
      <c r="FT10" s="735" t="s">
        <v>1887</v>
      </c>
      <c r="FU10" s="735" t="s">
        <v>1887</v>
      </c>
      <c r="FV10" s="735" t="s">
        <v>1887</v>
      </c>
      <c r="FW10" s="735" t="s">
        <v>1887</v>
      </c>
      <c r="FX10" s="735" t="s">
        <v>2529</v>
      </c>
      <c r="FY10" s="735" t="s">
        <v>1887</v>
      </c>
      <c r="FZ10" s="735" t="s">
        <v>2142</v>
      </c>
      <c r="GA10" s="755"/>
      <c r="GB10" s="737">
        <v>3.23</v>
      </c>
      <c r="GC10" s="738" t="s">
        <v>2271</v>
      </c>
      <c r="GD10" s="738"/>
      <c r="GE10" s="737">
        <v>3.97</v>
      </c>
      <c r="GF10" s="738" t="s">
        <v>2271</v>
      </c>
      <c r="GG10" s="738"/>
      <c r="GH10" s="2575"/>
      <c r="GI10" s="740">
        <v>50</v>
      </c>
      <c r="GJ10" s="741">
        <v>2</v>
      </c>
      <c r="GK10" s="742" t="s">
        <v>2284</v>
      </c>
      <c r="GL10" s="742" t="s">
        <v>2261</v>
      </c>
      <c r="GM10" s="743" t="s">
        <v>2284</v>
      </c>
      <c r="GN10" s="743" t="s">
        <v>2285</v>
      </c>
      <c r="GO10" s="743" t="s">
        <v>2286</v>
      </c>
      <c r="GP10" s="743" t="s">
        <v>2284</v>
      </c>
      <c r="GQ10" s="743" t="s">
        <v>2288</v>
      </c>
      <c r="GR10" s="743" t="s">
        <v>2288</v>
      </c>
      <c r="GS10" s="743">
        <v>10</v>
      </c>
      <c r="GT10" s="744" t="s">
        <v>2261</v>
      </c>
      <c r="GU10" s="744" t="s">
        <v>2261</v>
      </c>
      <c r="GV10" s="744">
        <v>0</v>
      </c>
      <c r="GW10" s="744" t="s">
        <v>2261</v>
      </c>
      <c r="GX10" s="744" t="s">
        <v>2261</v>
      </c>
      <c r="GY10" s="744" t="s">
        <v>2261</v>
      </c>
      <c r="GZ10" s="744">
        <v>0</v>
      </c>
      <c r="HA10" s="745" t="s">
        <v>753</v>
      </c>
      <c r="HB10" s="746">
        <v>44.5</v>
      </c>
      <c r="HC10" s="747"/>
      <c r="HD10" s="748" t="s">
        <v>66</v>
      </c>
      <c r="HE10" s="746">
        <v>46.2</v>
      </c>
      <c r="HF10" s="747"/>
      <c r="HG10" s="748" t="s">
        <v>66</v>
      </c>
      <c r="HH10" s="749"/>
    </row>
    <row r="11" spans="1:216" s="750" customFormat="1" ht="24" customHeight="1">
      <c r="A11" s="694" t="s">
        <v>2272</v>
      </c>
      <c r="B11" s="790" t="s">
        <v>1241</v>
      </c>
      <c r="C11" s="791" t="s">
        <v>3553</v>
      </c>
      <c r="D11" s="696" t="s">
        <v>2530</v>
      </c>
      <c r="E11" s="769" t="s">
        <v>633</v>
      </c>
      <c r="F11" s="698" t="s">
        <v>2494</v>
      </c>
      <c r="G11" s="837" t="s">
        <v>2510</v>
      </c>
      <c r="H11" s="466">
        <v>1260</v>
      </c>
      <c r="I11" s="697" t="s">
        <v>2511</v>
      </c>
      <c r="J11" s="697" t="s">
        <v>2512</v>
      </c>
      <c r="K11" s="699" t="s">
        <v>2513</v>
      </c>
      <c r="L11" s="699" t="s">
        <v>2514</v>
      </c>
      <c r="M11" s="699" t="s">
        <v>2531</v>
      </c>
      <c r="N11" s="700" t="s">
        <v>2254</v>
      </c>
      <c r="O11" s="700" t="s">
        <v>2252</v>
      </c>
      <c r="P11" s="700" t="s">
        <v>2253</v>
      </c>
      <c r="Q11" s="700" t="s">
        <v>63</v>
      </c>
      <c r="R11" s="700" t="s">
        <v>2254</v>
      </c>
      <c r="S11" s="700" t="s">
        <v>2252</v>
      </c>
      <c r="T11" s="700" t="s">
        <v>2252</v>
      </c>
      <c r="U11" s="700" t="s">
        <v>1954</v>
      </c>
      <c r="V11" s="700" t="s">
        <v>1954</v>
      </c>
      <c r="W11" s="700" t="s">
        <v>2254</v>
      </c>
      <c r="X11" s="700" t="s">
        <v>2252</v>
      </c>
      <c r="Y11" s="700" t="s">
        <v>2254</v>
      </c>
      <c r="Z11" s="700" t="s">
        <v>2254</v>
      </c>
      <c r="AA11" s="700" t="s">
        <v>2253</v>
      </c>
      <c r="AB11" s="700" t="s">
        <v>2253</v>
      </c>
      <c r="AC11" s="700" t="s">
        <v>2253</v>
      </c>
      <c r="AD11" s="701"/>
      <c r="AE11" s="701"/>
      <c r="AF11" s="701"/>
      <c r="AG11" s="700" t="s">
        <v>2254</v>
      </c>
      <c r="AH11" s="700" t="s">
        <v>2254</v>
      </c>
      <c r="AI11" s="700" t="s">
        <v>2253</v>
      </c>
      <c r="AJ11" s="700" t="s">
        <v>2253</v>
      </c>
      <c r="AK11" s="700" t="s">
        <v>2253</v>
      </c>
      <c r="AL11" s="701"/>
      <c r="AM11" s="701"/>
      <c r="AN11" s="701"/>
      <c r="AO11" s="702"/>
      <c r="AP11" s="700"/>
      <c r="AQ11" s="703">
        <v>181.8</v>
      </c>
      <c r="AR11" s="704" t="s">
        <v>2283</v>
      </c>
      <c r="AS11" s="705">
        <v>0.87403846153846154</v>
      </c>
      <c r="AT11" s="706">
        <v>9.7100000000000009</v>
      </c>
      <c r="AU11" s="707" t="s">
        <v>960</v>
      </c>
      <c r="AV11" s="708">
        <v>80.924666666666667</v>
      </c>
      <c r="AW11" s="709"/>
      <c r="AX11" s="710">
        <v>451.6</v>
      </c>
      <c r="AY11" s="711">
        <v>0.6</v>
      </c>
      <c r="AZ11" s="711">
        <v>1.61</v>
      </c>
      <c r="BA11" s="711">
        <v>9.3800000000000008</v>
      </c>
      <c r="BB11" s="711">
        <v>489.41</v>
      </c>
      <c r="BC11" s="711">
        <v>30.78</v>
      </c>
      <c r="BD11" s="711">
        <v>0.51</v>
      </c>
      <c r="BE11" s="711">
        <v>0.16</v>
      </c>
      <c r="BF11" s="711">
        <v>0.54</v>
      </c>
      <c r="BG11" s="711">
        <v>0.19</v>
      </c>
      <c r="BH11" s="711">
        <v>0.38</v>
      </c>
      <c r="BI11" s="711">
        <v>0.39</v>
      </c>
      <c r="BJ11" s="712">
        <v>0</v>
      </c>
      <c r="BK11" s="712">
        <v>0</v>
      </c>
      <c r="BL11" s="712">
        <v>25</v>
      </c>
      <c r="BM11" s="712">
        <v>18</v>
      </c>
      <c r="BN11" s="713">
        <v>9.94</v>
      </c>
      <c r="BO11" s="714" t="s">
        <v>960</v>
      </c>
      <c r="BP11" s="715">
        <v>82.847583333333347</v>
      </c>
      <c r="BQ11" s="716"/>
      <c r="BR11" s="717">
        <v>600.70000000000005</v>
      </c>
      <c r="BS11" s="718">
        <v>1.1200000000000001</v>
      </c>
      <c r="BT11" s="718">
        <v>1.36</v>
      </c>
      <c r="BU11" s="718">
        <v>25.06</v>
      </c>
      <c r="BV11" s="718">
        <v>472.3</v>
      </c>
      <c r="BW11" s="718">
        <v>33.24</v>
      </c>
      <c r="BX11" s="718">
        <v>1.23</v>
      </c>
      <c r="BY11" s="718">
        <v>1.38</v>
      </c>
      <c r="BZ11" s="718">
        <v>0.56999999999999995</v>
      </c>
      <c r="CA11" s="718">
        <v>0.23</v>
      </c>
      <c r="CB11" s="718">
        <v>0.48</v>
      </c>
      <c r="CC11" s="718">
        <v>0.18</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10.53</v>
      </c>
      <c r="CQ11" s="707" t="s">
        <v>962</v>
      </c>
      <c r="CR11" s="708">
        <v>87.770250000000019</v>
      </c>
      <c r="CS11" s="709"/>
      <c r="CT11" s="710">
        <v>368.4</v>
      </c>
      <c r="CU11" s="711">
        <v>0.96</v>
      </c>
      <c r="CV11" s="711">
        <v>2.04</v>
      </c>
      <c r="CW11" s="711">
        <v>7.59</v>
      </c>
      <c r="CX11" s="711">
        <v>400.03</v>
      </c>
      <c r="CY11" s="711">
        <v>30.2</v>
      </c>
      <c r="CZ11" s="711">
        <v>0.42</v>
      </c>
      <c r="DA11" s="711">
        <v>0.13</v>
      </c>
      <c r="DB11" s="711">
        <v>0.38</v>
      </c>
      <c r="DC11" s="711">
        <v>0.42</v>
      </c>
      <c r="DD11" s="711">
        <v>0.53</v>
      </c>
      <c r="DE11" s="711">
        <v>0.59</v>
      </c>
      <c r="DF11" s="712">
        <v>0</v>
      </c>
      <c r="DG11" s="712">
        <v>0</v>
      </c>
      <c r="DH11" s="712">
        <v>36</v>
      </c>
      <c r="DI11" s="712">
        <v>0</v>
      </c>
      <c r="DJ11" s="713">
        <v>9.6999999999999993</v>
      </c>
      <c r="DK11" s="714" t="s">
        <v>960</v>
      </c>
      <c r="DL11" s="715">
        <v>80.847884057971015</v>
      </c>
      <c r="DM11" s="716"/>
      <c r="DN11" s="720" t="s">
        <v>1079</v>
      </c>
      <c r="DO11" s="721" t="s">
        <v>2257</v>
      </c>
      <c r="DP11" s="722" t="s">
        <v>2257</v>
      </c>
      <c r="DQ11" s="718">
        <v>2.4500000000000002</v>
      </c>
      <c r="DR11" s="722" t="s">
        <v>2257</v>
      </c>
      <c r="DS11" s="722"/>
      <c r="DT11" s="718">
        <v>35.86</v>
      </c>
      <c r="DU11" s="718" t="s">
        <v>1079</v>
      </c>
      <c r="DV11" s="718">
        <v>7.0000000000000007E-2</v>
      </c>
      <c r="DW11" s="718">
        <v>0.1</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669" t="s">
        <v>581</v>
      </c>
      <c r="EL11" s="669" t="s">
        <v>581</v>
      </c>
      <c r="EM11" s="997"/>
      <c r="EN11" s="724">
        <v>12</v>
      </c>
      <c r="EO11" s="725" t="s">
        <v>962</v>
      </c>
      <c r="EP11" s="726">
        <v>100</v>
      </c>
      <c r="EQ11" s="727"/>
      <c r="ER11" s="728">
        <v>81.900000000000006</v>
      </c>
      <c r="ES11" s="729">
        <v>14.33</v>
      </c>
      <c r="ET11" s="729">
        <v>0.87</v>
      </c>
      <c r="EU11" s="729">
        <v>2.2599999999999998</v>
      </c>
      <c r="EV11" s="687" t="s">
        <v>1077</v>
      </c>
      <c r="EW11" s="687" t="s">
        <v>1077</v>
      </c>
      <c r="EX11" s="687" t="s">
        <v>1079</v>
      </c>
      <c r="EY11" s="687" t="s">
        <v>1079</v>
      </c>
      <c r="EZ11" s="687" t="s">
        <v>1079</v>
      </c>
      <c r="FA11" s="840" t="s">
        <v>581</v>
      </c>
      <c r="FB11" s="754"/>
      <c r="FC11" s="731">
        <v>11.16</v>
      </c>
      <c r="FD11" s="731" t="s">
        <v>962</v>
      </c>
      <c r="FE11" s="642">
        <v>0.9303030303030303</v>
      </c>
      <c r="FF11" s="732">
        <v>12.6</v>
      </c>
      <c r="FG11" s="732">
        <v>0.2</v>
      </c>
      <c r="FH11" s="732">
        <v>219</v>
      </c>
      <c r="FI11" s="732">
        <v>7.6</v>
      </c>
      <c r="FJ11" s="732">
        <v>9.9</v>
      </c>
      <c r="FK11" s="732">
        <v>107</v>
      </c>
      <c r="FL11" s="732">
        <v>35.4</v>
      </c>
      <c r="FM11" s="732">
        <v>2.7</v>
      </c>
      <c r="FN11" s="732">
        <v>0.3</v>
      </c>
      <c r="FO11" s="735" t="s">
        <v>2142</v>
      </c>
      <c r="FP11" s="735" t="s">
        <v>2142</v>
      </c>
      <c r="FQ11" s="735" t="s">
        <v>1887</v>
      </c>
      <c r="FR11" s="735" t="s">
        <v>1887</v>
      </c>
      <c r="FS11" s="735" t="s">
        <v>1887</v>
      </c>
      <c r="FT11" s="735" t="s">
        <v>1887</v>
      </c>
      <c r="FU11" s="735" t="s">
        <v>1887</v>
      </c>
      <c r="FV11" s="735" t="s">
        <v>1887</v>
      </c>
      <c r="FW11" s="735" t="s">
        <v>1887</v>
      </c>
      <c r="FX11" s="735" t="s">
        <v>1887</v>
      </c>
      <c r="FY11" s="735" t="s">
        <v>1887</v>
      </c>
      <c r="FZ11" s="735" t="s">
        <v>2142</v>
      </c>
      <c r="GA11" s="755"/>
      <c r="GB11" s="737">
        <v>3.38</v>
      </c>
      <c r="GC11" s="738" t="s">
        <v>2297</v>
      </c>
      <c r="GD11" s="738"/>
      <c r="GE11" s="737">
        <v>3.97</v>
      </c>
      <c r="GF11" s="738" t="s">
        <v>2271</v>
      </c>
      <c r="GG11" s="738"/>
      <c r="GH11" s="2575"/>
      <c r="GI11" s="740">
        <v>75</v>
      </c>
      <c r="GJ11" s="741">
        <v>4</v>
      </c>
      <c r="GK11" s="742" t="s">
        <v>2284</v>
      </c>
      <c r="GL11" s="742" t="s">
        <v>2284</v>
      </c>
      <c r="GM11" s="743" t="s">
        <v>2284</v>
      </c>
      <c r="GN11" s="743" t="s">
        <v>2285</v>
      </c>
      <c r="GO11" s="743" t="s">
        <v>2286</v>
      </c>
      <c r="GP11" s="743" t="s">
        <v>2284</v>
      </c>
      <c r="GQ11" s="743" t="s">
        <v>2287</v>
      </c>
      <c r="GR11" s="743" t="s">
        <v>2285</v>
      </c>
      <c r="GS11" s="743">
        <v>10</v>
      </c>
      <c r="GT11" s="744" t="s">
        <v>2261</v>
      </c>
      <c r="GU11" s="744" t="s">
        <v>2261</v>
      </c>
      <c r="GV11" s="744">
        <v>0</v>
      </c>
      <c r="GW11" s="744" t="s">
        <v>2284</v>
      </c>
      <c r="GX11" s="744" t="s">
        <v>2287</v>
      </c>
      <c r="GY11" s="744" t="s">
        <v>2285</v>
      </c>
      <c r="GZ11" s="744">
        <v>25</v>
      </c>
      <c r="HA11" s="745" t="s">
        <v>753</v>
      </c>
      <c r="HB11" s="746">
        <v>42.1</v>
      </c>
      <c r="HC11" s="747"/>
      <c r="HD11" s="748" t="s">
        <v>66</v>
      </c>
      <c r="HE11" s="746">
        <v>43.5</v>
      </c>
      <c r="HF11" s="747"/>
      <c r="HG11" s="748" t="s">
        <v>66</v>
      </c>
      <c r="HH11" s="749"/>
    </row>
    <row r="12" spans="1:216" s="750" customFormat="1" ht="24" customHeight="1">
      <c r="A12" s="694" t="s">
        <v>2323</v>
      </c>
      <c r="B12" s="695" t="s">
        <v>1301</v>
      </c>
      <c r="C12" s="696" t="s">
        <v>2532</v>
      </c>
      <c r="D12" s="696" t="s">
        <v>2533</v>
      </c>
      <c r="E12" s="697" t="s">
        <v>732</v>
      </c>
      <c r="F12" s="989" t="s">
        <v>2534</v>
      </c>
      <c r="G12" s="837" t="s">
        <v>2535</v>
      </c>
      <c r="H12" s="466">
        <v>1510</v>
      </c>
      <c r="I12" s="760" t="s">
        <v>2536</v>
      </c>
      <c r="J12" s="760" t="s">
        <v>2537</v>
      </c>
      <c r="K12" s="699" t="s">
        <v>2538</v>
      </c>
      <c r="L12" s="699" t="s">
        <v>2328</v>
      </c>
      <c r="M12" s="699" t="s">
        <v>2539</v>
      </c>
      <c r="N12" s="761" t="s">
        <v>753</v>
      </c>
      <c r="O12" s="761" t="s">
        <v>63</v>
      </c>
      <c r="P12" s="700" t="s">
        <v>2253</v>
      </c>
      <c r="Q12" s="761" t="s">
        <v>753</v>
      </c>
      <c r="R12" s="761" t="s">
        <v>753</v>
      </c>
      <c r="S12" s="761" t="s">
        <v>753</v>
      </c>
      <c r="T12" s="761" t="s">
        <v>753</v>
      </c>
      <c r="U12" s="761" t="s">
        <v>1954</v>
      </c>
      <c r="V12" s="761" t="s">
        <v>1954</v>
      </c>
      <c r="W12" s="761" t="s">
        <v>753</v>
      </c>
      <c r="X12" s="761" t="s">
        <v>754</v>
      </c>
      <c r="Y12" s="761" t="s">
        <v>753</v>
      </c>
      <c r="Z12" s="761" t="s">
        <v>753</v>
      </c>
      <c r="AA12" s="761" t="s">
        <v>754</v>
      </c>
      <c r="AB12" s="761" t="s">
        <v>754</v>
      </c>
      <c r="AC12" s="761" t="s">
        <v>2501</v>
      </c>
      <c r="AD12" s="762"/>
      <c r="AE12" s="762"/>
      <c r="AF12" s="762"/>
      <c r="AG12" s="761" t="s">
        <v>753</v>
      </c>
      <c r="AH12" s="761" t="s">
        <v>753</v>
      </c>
      <c r="AI12" s="761" t="s">
        <v>753</v>
      </c>
      <c r="AJ12" s="761" t="s">
        <v>753</v>
      </c>
      <c r="AK12" s="761" t="s">
        <v>2501</v>
      </c>
      <c r="AL12" s="762"/>
      <c r="AM12" s="762"/>
      <c r="AN12" s="762"/>
      <c r="AO12" s="702"/>
      <c r="AP12" s="700"/>
      <c r="AQ12" s="703">
        <v>184.3</v>
      </c>
      <c r="AR12" s="704" t="s">
        <v>2283</v>
      </c>
      <c r="AS12" s="705">
        <v>0.88605769230769238</v>
      </c>
      <c r="AT12" s="706">
        <v>11.03</v>
      </c>
      <c r="AU12" s="707" t="s">
        <v>962</v>
      </c>
      <c r="AV12" s="708">
        <v>91.923749999999998</v>
      </c>
      <c r="AW12" s="709"/>
      <c r="AX12" s="710">
        <v>249.6</v>
      </c>
      <c r="AY12" s="711">
        <v>0.63</v>
      </c>
      <c r="AZ12" s="711">
        <v>1.04</v>
      </c>
      <c r="BA12" s="711">
        <v>6.28</v>
      </c>
      <c r="BB12" s="711">
        <v>378.74</v>
      </c>
      <c r="BC12" s="711">
        <v>25.4</v>
      </c>
      <c r="BD12" s="711">
        <v>0.46</v>
      </c>
      <c r="BE12" s="711">
        <v>0.28000000000000003</v>
      </c>
      <c r="BF12" s="711">
        <v>0.65</v>
      </c>
      <c r="BG12" s="711">
        <v>0.44</v>
      </c>
      <c r="BH12" s="711">
        <v>0.37</v>
      </c>
      <c r="BI12" s="711">
        <v>0.39</v>
      </c>
      <c r="BJ12" s="712">
        <v>0</v>
      </c>
      <c r="BK12" s="712">
        <v>0</v>
      </c>
      <c r="BL12" s="712">
        <v>0</v>
      </c>
      <c r="BM12" s="712">
        <v>0</v>
      </c>
      <c r="BN12" s="713">
        <v>11.16</v>
      </c>
      <c r="BO12" s="714" t="s">
        <v>962</v>
      </c>
      <c r="BP12" s="715">
        <v>93.000583333333338</v>
      </c>
      <c r="BQ12" s="716"/>
      <c r="BR12" s="717">
        <v>360.7</v>
      </c>
      <c r="BS12" s="718">
        <v>0.38</v>
      </c>
      <c r="BT12" s="718">
        <v>0.83</v>
      </c>
      <c r="BU12" s="718">
        <v>18.07</v>
      </c>
      <c r="BV12" s="718">
        <v>389.77</v>
      </c>
      <c r="BW12" s="718">
        <v>25.54</v>
      </c>
      <c r="BX12" s="718">
        <v>2.2200000000000002</v>
      </c>
      <c r="BY12" s="718">
        <v>0.36</v>
      </c>
      <c r="BZ12" s="718">
        <v>0.57999999999999996</v>
      </c>
      <c r="CA12" s="718">
        <v>0.52</v>
      </c>
      <c r="CB12" s="718">
        <v>0.34</v>
      </c>
      <c r="CC12" s="718">
        <v>0.19</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11.32</v>
      </c>
      <c r="CQ12" s="707" t="s">
        <v>962</v>
      </c>
      <c r="CR12" s="708">
        <v>94.385083333333327</v>
      </c>
      <c r="CS12" s="709"/>
      <c r="CT12" s="710">
        <v>116.7</v>
      </c>
      <c r="CU12" s="711">
        <v>0.4</v>
      </c>
      <c r="CV12" s="711">
        <v>0.86</v>
      </c>
      <c r="CW12" s="711">
        <v>8.4700000000000006</v>
      </c>
      <c r="CX12" s="711">
        <v>317.85000000000002</v>
      </c>
      <c r="CY12" s="711">
        <v>19.68</v>
      </c>
      <c r="CZ12" s="711">
        <v>0.26</v>
      </c>
      <c r="DA12" s="711">
        <v>0.55000000000000004</v>
      </c>
      <c r="DB12" s="711">
        <v>0.51</v>
      </c>
      <c r="DC12" s="711">
        <v>0.33</v>
      </c>
      <c r="DD12" s="711">
        <v>0.56999999999999995</v>
      </c>
      <c r="DE12" s="711">
        <v>0.73</v>
      </c>
      <c r="DF12" s="712">
        <v>0</v>
      </c>
      <c r="DG12" s="712">
        <v>0</v>
      </c>
      <c r="DH12" s="712">
        <v>3</v>
      </c>
      <c r="DI12" s="712">
        <v>0</v>
      </c>
      <c r="DJ12" s="713">
        <v>10.17</v>
      </c>
      <c r="DK12" s="714" t="s">
        <v>960</v>
      </c>
      <c r="DL12" s="715">
        <v>84.810898550724644</v>
      </c>
      <c r="DM12" s="716"/>
      <c r="DN12" s="720" t="s">
        <v>1079</v>
      </c>
      <c r="DO12" s="721" t="s">
        <v>2257</v>
      </c>
      <c r="DP12" s="722" t="s">
        <v>2257</v>
      </c>
      <c r="DQ12" s="718">
        <v>2.04</v>
      </c>
      <c r="DR12" s="722" t="s">
        <v>2257</v>
      </c>
      <c r="DS12" s="722"/>
      <c r="DT12" s="718">
        <v>34.93</v>
      </c>
      <c r="DU12" s="718" t="s">
        <v>1079</v>
      </c>
      <c r="DV12" s="718">
        <v>0.12</v>
      </c>
      <c r="DW12" s="718">
        <v>7.0000000000000007E-2</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669" t="s">
        <v>581</v>
      </c>
      <c r="EL12" s="669" t="s">
        <v>581</v>
      </c>
      <c r="EM12" s="997"/>
      <c r="EN12" s="724">
        <v>12</v>
      </c>
      <c r="EO12" s="725" t="s">
        <v>962</v>
      </c>
      <c r="EP12" s="726">
        <v>100</v>
      </c>
      <c r="EQ12" s="727"/>
      <c r="ER12" s="728">
        <v>45.3</v>
      </c>
      <c r="ES12" s="729">
        <v>11.73</v>
      </c>
      <c r="ET12" s="729">
        <v>0.5</v>
      </c>
      <c r="EU12" s="729">
        <v>1.07</v>
      </c>
      <c r="EV12" s="687" t="s">
        <v>1077</v>
      </c>
      <c r="EW12" s="687" t="s">
        <v>1077</v>
      </c>
      <c r="EX12" s="687" t="s">
        <v>1079</v>
      </c>
      <c r="EY12" s="687" t="s">
        <v>1079</v>
      </c>
      <c r="EZ12" s="687" t="s">
        <v>1079</v>
      </c>
      <c r="FA12" s="840" t="s">
        <v>581</v>
      </c>
      <c r="FB12" s="754"/>
      <c r="FC12" s="731">
        <v>9.58</v>
      </c>
      <c r="FD12" s="731" t="s">
        <v>960</v>
      </c>
      <c r="FE12" s="642">
        <v>0.79848484848484846</v>
      </c>
      <c r="FF12" s="732">
        <v>12.5</v>
      </c>
      <c r="FG12" s="732">
        <v>0.9</v>
      </c>
      <c r="FH12" s="732">
        <v>310.10000000000002</v>
      </c>
      <c r="FI12" s="732">
        <v>17.600000000000001</v>
      </c>
      <c r="FJ12" s="732">
        <v>5.0999999999999996</v>
      </c>
      <c r="FK12" s="732">
        <v>114.5</v>
      </c>
      <c r="FL12" s="732">
        <v>94.6</v>
      </c>
      <c r="FM12" s="732">
        <v>2.2000000000000002</v>
      </c>
      <c r="FN12" s="732">
        <v>2.4</v>
      </c>
      <c r="FO12" s="735" t="s">
        <v>1914</v>
      </c>
      <c r="FP12" s="735" t="s">
        <v>1914</v>
      </c>
      <c r="FQ12" s="735" t="s">
        <v>1887</v>
      </c>
      <c r="FR12" s="735" t="s">
        <v>1887</v>
      </c>
      <c r="FS12" s="735" t="s">
        <v>1887</v>
      </c>
      <c r="FT12" s="735" t="s">
        <v>1887</v>
      </c>
      <c r="FU12" s="735" t="s">
        <v>1887</v>
      </c>
      <c r="FV12" s="735" t="s">
        <v>1887</v>
      </c>
      <c r="FW12" s="735" t="s">
        <v>1887</v>
      </c>
      <c r="FX12" s="735" t="s">
        <v>1887</v>
      </c>
      <c r="FY12" s="735" t="s">
        <v>1887</v>
      </c>
      <c r="FZ12" s="735" t="s">
        <v>1914</v>
      </c>
      <c r="GA12" s="763"/>
      <c r="GB12" s="737">
        <v>3.46</v>
      </c>
      <c r="GC12" s="738" t="s">
        <v>2331</v>
      </c>
      <c r="GD12" s="738"/>
      <c r="GE12" s="737">
        <v>4</v>
      </c>
      <c r="GF12" s="738" t="s">
        <v>2322</v>
      </c>
      <c r="GG12" s="738"/>
      <c r="GH12" s="2575"/>
      <c r="GI12" s="740">
        <v>50</v>
      </c>
      <c r="GJ12" s="741">
        <v>2</v>
      </c>
      <c r="GK12" s="742" t="s">
        <v>2284</v>
      </c>
      <c r="GL12" s="742" t="s">
        <v>2261</v>
      </c>
      <c r="GM12" s="743" t="s">
        <v>2284</v>
      </c>
      <c r="GN12" s="743" t="s">
        <v>2285</v>
      </c>
      <c r="GO12" s="743">
        <v>40</v>
      </c>
      <c r="GP12" s="743" t="s">
        <v>2284</v>
      </c>
      <c r="GQ12" s="743" t="s">
        <v>2287</v>
      </c>
      <c r="GR12" s="743" t="s">
        <v>2285</v>
      </c>
      <c r="GS12" s="743">
        <v>10</v>
      </c>
      <c r="GT12" s="744" t="s">
        <v>2261</v>
      </c>
      <c r="GU12" s="744" t="s">
        <v>2261</v>
      </c>
      <c r="GV12" s="744">
        <v>0</v>
      </c>
      <c r="GW12" s="744" t="s">
        <v>2261</v>
      </c>
      <c r="GX12" s="744" t="s">
        <v>2261</v>
      </c>
      <c r="GY12" s="744" t="s">
        <v>2261</v>
      </c>
      <c r="GZ12" s="744">
        <v>0</v>
      </c>
      <c r="HA12" s="764" t="s">
        <v>63</v>
      </c>
      <c r="HB12" s="765">
        <v>39.299999999999997</v>
      </c>
      <c r="HC12" s="766"/>
      <c r="HD12" s="767" t="s">
        <v>66</v>
      </c>
      <c r="HE12" s="765">
        <v>40.5</v>
      </c>
      <c r="HF12" s="766"/>
      <c r="HG12" s="767" t="s">
        <v>66</v>
      </c>
      <c r="HH12" s="792"/>
    </row>
    <row r="13" spans="1:216" s="750" customFormat="1" ht="24" customHeight="1">
      <c r="A13" s="694" t="s">
        <v>2243</v>
      </c>
      <c r="B13" s="695" t="s">
        <v>1310</v>
      </c>
      <c r="C13" s="696" t="s">
        <v>1431</v>
      </c>
      <c r="D13" s="696" t="s">
        <v>1268</v>
      </c>
      <c r="E13" s="769" t="s">
        <v>648</v>
      </c>
      <c r="F13" s="772" t="s">
        <v>2540</v>
      </c>
      <c r="G13" s="837" t="s">
        <v>2541</v>
      </c>
      <c r="H13" s="466">
        <v>1040</v>
      </c>
      <c r="I13" s="769" t="s">
        <v>877</v>
      </c>
      <c r="J13" s="772" t="s">
        <v>2542</v>
      </c>
      <c r="K13" s="699" t="s">
        <v>2543</v>
      </c>
      <c r="L13" s="699" t="s">
        <v>2544</v>
      </c>
      <c r="M13" s="699" t="s">
        <v>1561</v>
      </c>
      <c r="N13" s="770" t="s">
        <v>753</v>
      </c>
      <c r="O13" s="770" t="s">
        <v>66</v>
      </c>
      <c r="P13" s="770" t="s">
        <v>754</v>
      </c>
      <c r="Q13" s="761" t="s">
        <v>753</v>
      </c>
      <c r="R13" s="770" t="s">
        <v>753</v>
      </c>
      <c r="S13" s="770" t="s">
        <v>2253</v>
      </c>
      <c r="T13" s="770" t="s">
        <v>2253</v>
      </c>
      <c r="U13" s="770" t="s">
        <v>2306</v>
      </c>
      <c r="V13" s="770" t="s">
        <v>2306</v>
      </c>
      <c r="W13" s="770" t="s">
        <v>754</v>
      </c>
      <c r="X13" s="770" t="s">
        <v>754</v>
      </c>
      <c r="Y13" s="770" t="s">
        <v>753</v>
      </c>
      <c r="Z13" s="770" t="s">
        <v>753</v>
      </c>
      <c r="AA13" s="770" t="s">
        <v>754</v>
      </c>
      <c r="AB13" s="770" t="s">
        <v>754</v>
      </c>
      <c r="AC13" s="770" t="s">
        <v>754</v>
      </c>
      <c r="AD13" s="773"/>
      <c r="AE13" s="773"/>
      <c r="AF13" s="773"/>
      <c r="AG13" s="770" t="s">
        <v>753</v>
      </c>
      <c r="AH13" s="770" t="s">
        <v>753</v>
      </c>
      <c r="AI13" s="770" t="s">
        <v>754</v>
      </c>
      <c r="AJ13" s="770" t="s">
        <v>754</v>
      </c>
      <c r="AK13" s="770" t="s">
        <v>754</v>
      </c>
      <c r="AL13" s="773"/>
      <c r="AM13" s="773"/>
      <c r="AN13" s="773"/>
      <c r="AO13" s="702"/>
      <c r="AP13" s="700"/>
      <c r="AQ13" s="703">
        <v>162.30000000000001</v>
      </c>
      <c r="AR13" s="704" t="s">
        <v>2296</v>
      </c>
      <c r="AS13" s="705">
        <v>0.78028846153846154</v>
      </c>
      <c r="AT13" s="706">
        <v>10.51</v>
      </c>
      <c r="AU13" s="707" t="s">
        <v>962</v>
      </c>
      <c r="AV13" s="708">
        <v>87.61641666666668</v>
      </c>
      <c r="AW13" s="709"/>
      <c r="AX13" s="710">
        <v>351.8</v>
      </c>
      <c r="AY13" s="711">
        <v>0.52</v>
      </c>
      <c r="AZ13" s="711">
        <v>1.46</v>
      </c>
      <c r="BA13" s="711">
        <v>9.9700000000000006</v>
      </c>
      <c r="BB13" s="711">
        <v>447.97</v>
      </c>
      <c r="BC13" s="711">
        <v>30.17</v>
      </c>
      <c r="BD13" s="711">
        <v>0.23</v>
      </c>
      <c r="BE13" s="711">
        <v>0.61</v>
      </c>
      <c r="BF13" s="711">
        <v>0.5</v>
      </c>
      <c r="BG13" s="711">
        <v>0.28000000000000003</v>
      </c>
      <c r="BH13" s="711">
        <v>0.34</v>
      </c>
      <c r="BI13" s="711">
        <v>0.21</v>
      </c>
      <c r="BJ13" s="712">
        <v>0</v>
      </c>
      <c r="BK13" s="712">
        <v>20</v>
      </c>
      <c r="BL13" s="712">
        <v>20</v>
      </c>
      <c r="BM13" s="712">
        <v>0</v>
      </c>
      <c r="BN13" s="713">
        <v>11.04</v>
      </c>
      <c r="BO13" s="714" t="s">
        <v>962</v>
      </c>
      <c r="BP13" s="715">
        <v>92.077583333333351</v>
      </c>
      <c r="BQ13" s="716"/>
      <c r="BR13" s="717">
        <v>452.9</v>
      </c>
      <c r="BS13" s="718">
        <v>0.8</v>
      </c>
      <c r="BT13" s="718">
        <v>1</v>
      </c>
      <c r="BU13" s="718">
        <v>24.75</v>
      </c>
      <c r="BV13" s="718">
        <v>428.22</v>
      </c>
      <c r="BW13" s="718">
        <v>24.17</v>
      </c>
      <c r="BX13" s="718">
        <v>3.47</v>
      </c>
      <c r="BY13" s="718">
        <v>1.04</v>
      </c>
      <c r="BZ13" s="718">
        <v>0.28999999999999998</v>
      </c>
      <c r="CA13" s="718">
        <v>0.16</v>
      </c>
      <c r="CB13" s="718">
        <v>0.35</v>
      </c>
      <c r="CC13" s="718">
        <v>0.23</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11.76</v>
      </c>
      <c r="CQ13" s="707" t="s">
        <v>962</v>
      </c>
      <c r="CR13" s="708">
        <v>98.000166666666672</v>
      </c>
      <c r="CS13" s="709"/>
      <c r="CT13" s="710">
        <v>166.2</v>
      </c>
      <c r="CU13" s="711">
        <v>0.27</v>
      </c>
      <c r="CV13" s="711">
        <v>1.6</v>
      </c>
      <c r="CW13" s="711">
        <v>18.239999999999998</v>
      </c>
      <c r="CX13" s="711">
        <v>379.84</v>
      </c>
      <c r="CY13" s="711">
        <v>21.68</v>
      </c>
      <c r="CZ13" s="711">
        <v>0.43</v>
      </c>
      <c r="DA13" s="711">
        <v>1.44</v>
      </c>
      <c r="DB13" s="711">
        <v>0.3</v>
      </c>
      <c r="DC13" s="711">
        <v>0.22</v>
      </c>
      <c r="DD13" s="711">
        <v>0.46</v>
      </c>
      <c r="DE13" s="711">
        <v>0.18</v>
      </c>
      <c r="DF13" s="712">
        <v>19</v>
      </c>
      <c r="DG13" s="712">
        <v>27</v>
      </c>
      <c r="DH13" s="712">
        <v>39</v>
      </c>
      <c r="DI13" s="712">
        <v>0</v>
      </c>
      <c r="DJ13" s="713">
        <v>8</v>
      </c>
      <c r="DK13" s="714" t="s">
        <v>968</v>
      </c>
      <c r="DL13" s="715">
        <v>66.666666666666657</v>
      </c>
      <c r="DM13" s="716"/>
      <c r="DN13" s="720" t="s">
        <v>1079</v>
      </c>
      <c r="DO13" s="721" t="s">
        <v>2257</v>
      </c>
      <c r="DP13" s="722" t="s">
        <v>2257</v>
      </c>
      <c r="DQ13" s="718">
        <v>3.01</v>
      </c>
      <c r="DR13" s="722" t="s">
        <v>2257</v>
      </c>
      <c r="DS13" s="722"/>
      <c r="DT13" s="718">
        <v>48.33</v>
      </c>
      <c r="DU13" s="718" t="s">
        <v>1079</v>
      </c>
      <c r="DV13" s="718">
        <v>0.06</v>
      </c>
      <c r="DW13" s="718">
        <v>0.06</v>
      </c>
      <c r="DX13" s="722"/>
      <c r="DY13" s="722"/>
      <c r="DZ13" s="722"/>
      <c r="EA13" s="722"/>
      <c r="EB13" s="669" t="s">
        <v>1387</v>
      </c>
      <c r="EC13" s="669" t="s">
        <v>1077</v>
      </c>
      <c r="ED13" s="669" t="s">
        <v>1083</v>
      </c>
      <c r="EE13" s="669" t="s">
        <v>1083</v>
      </c>
      <c r="EF13" s="669" t="s">
        <v>1077</v>
      </c>
      <c r="EG13" s="669" t="s">
        <v>1077</v>
      </c>
      <c r="EH13" s="669" t="s">
        <v>1083</v>
      </c>
      <c r="EI13" s="669" t="s">
        <v>1083</v>
      </c>
      <c r="EJ13" s="669" t="s">
        <v>1079</v>
      </c>
      <c r="EK13" s="669" t="s">
        <v>581</v>
      </c>
      <c r="EL13" s="669" t="s">
        <v>581</v>
      </c>
      <c r="EM13" s="997" t="s">
        <v>2545</v>
      </c>
      <c r="EN13" s="724">
        <v>12</v>
      </c>
      <c r="EO13" s="725" t="s">
        <v>962</v>
      </c>
      <c r="EP13" s="726">
        <v>100</v>
      </c>
      <c r="EQ13" s="727"/>
      <c r="ER13" s="728">
        <v>248.1</v>
      </c>
      <c r="ES13" s="729">
        <v>20.99</v>
      </c>
      <c r="ET13" s="729">
        <v>0.81</v>
      </c>
      <c r="EU13" s="729">
        <v>2.96</v>
      </c>
      <c r="EV13" s="687" t="s">
        <v>1077</v>
      </c>
      <c r="EW13" s="687" t="s">
        <v>1077</v>
      </c>
      <c r="EX13" s="687" t="s">
        <v>1083</v>
      </c>
      <c r="EY13" s="687" t="s">
        <v>1083</v>
      </c>
      <c r="EZ13" s="687" t="s">
        <v>1079</v>
      </c>
      <c r="FA13" s="840" t="s">
        <v>581</v>
      </c>
      <c r="FB13" s="754"/>
      <c r="FC13" s="731">
        <v>10.58</v>
      </c>
      <c r="FD13" s="731" t="s">
        <v>962</v>
      </c>
      <c r="FE13" s="642">
        <v>0.88188757807078411</v>
      </c>
      <c r="FF13" s="732">
        <v>12</v>
      </c>
      <c r="FG13" s="732">
        <v>2.1</v>
      </c>
      <c r="FH13" s="732">
        <v>531.5</v>
      </c>
      <c r="FI13" s="732">
        <v>6.4</v>
      </c>
      <c r="FJ13" s="732">
        <v>7.4</v>
      </c>
      <c r="FK13" s="732">
        <v>217.9</v>
      </c>
      <c r="FL13" s="732">
        <v>274.89999999999998</v>
      </c>
      <c r="FM13" s="732">
        <v>2.4</v>
      </c>
      <c r="FN13" s="732">
        <v>5</v>
      </c>
      <c r="FO13" s="793">
        <v>8.09</v>
      </c>
      <c r="FP13" s="793" t="s">
        <v>968</v>
      </c>
      <c r="FQ13" s="794">
        <v>0.67445887445887431</v>
      </c>
      <c r="FR13" s="795">
        <v>13.3</v>
      </c>
      <c r="FS13" s="795">
        <v>1.7</v>
      </c>
      <c r="FT13" s="795">
        <v>457.9</v>
      </c>
      <c r="FU13" s="795">
        <v>22.3</v>
      </c>
      <c r="FV13" s="795">
        <v>5.4</v>
      </c>
      <c r="FW13" s="795">
        <v>260.10000000000002</v>
      </c>
      <c r="FX13" s="795">
        <v>169.7</v>
      </c>
      <c r="FY13" s="795">
        <v>2.2999999999999998</v>
      </c>
      <c r="FZ13" s="795">
        <v>6.5</v>
      </c>
      <c r="GA13" s="755"/>
      <c r="GB13" s="737">
        <v>3.09</v>
      </c>
      <c r="GC13" s="738" t="s">
        <v>2271</v>
      </c>
      <c r="GD13" s="738"/>
      <c r="GE13" s="737">
        <v>3.92</v>
      </c>
      <c r="GF13" s="738" t="s">
        <v>2271</v>
      </c>
      <c r="GG13" s="738"/>
      <c r="GH13" s="2575"/>
      <c r="GI13" s="740">
        <v>0</v>
      </c>
      <c r="GJ13" s="741" t="s">
        <v>2261</v>
      </c>
      <c r="GK13" s="742" t="s">
        <v>2261</v>
      </c>
      <c r="GL13" s="742" t="s">
        <v>2261</v>
      </c>
      <c r="GM13" s="743" t="s">
        <v>2261</v>
      </c>
      <c r="GN13" s="743" t="s">
        <v>2261</v>
      </c>
      <c r="GO13" s="743">
        <v>0</v>
      </c>
      <c r="GP13" s="743" t="s">
        <v>2261</v>
      </c>
      <c r="GQ13" s="743" t="s">
        <v>2261</v>
      </c>
      <c r="GR13" s="743" t="s">
        <v>2261</v>
      </c>
      <c r="GS13" s="743">
        <v>0</v>
      </c>
      <c r="GT13" s="744" t="s">
        <v>2261</v>
      </c>
      <c r="GU13" s="744" t="s">
        <v>2261</v>
      </c>
      <c r="GV13" s="744">
        <v>0</v>
      </c>
      <c r="GW13" s="744" t="s">
        <v>2261</v>
      </c>
      <c r="GX13" s="744" t="s">
        <v>2261</v>
      </c>
      <c r="GY13" s="744" t="s">
        <v>2261</v>
      </c>
      <c r="GZ13" s="744">
        <v>0</v>
      </c>
      <c r="HA13" s="775" t="s">
        <v>753</v>
      </c>
      <c r="HB13" s="776">
        <v>42.9</v>
      </c>
      <c r="HC13" s="777"/>
      <c r="HD13" s="778" t="s">
        <v>66</v>
      </c>
      <c r="HE13" s="776">
        <v>44.2</v>
      </c>
      <c r="HF13" s="777"/>
      <c r="HG13" s="778" t="s">
        <v>66</v>
      </c>
      <c r="HH13" s="749"/>
    </row>
    <row r="14" spans="1:216" s="750" customFormat="1" ht="24" customHeight="1">
      <c r="A14" s="694" t="s">
        <v>2243</v>
      </c>
      <c r="B14" s="695" t="s">
        <v>1275</v>
      </c>
      <c r="C14" s="696" t="s">
        <v>2546</v>
      </c>
      <c r="D14" s="696" t="s">
        <v>2547</v>
      </c>
      <c r="E14" s="697" t="s">
        <v>2334</v>
      </c>
      <c r="F14" s="698" t="s">
        <v>2548</v>
      </c>
      <c r="G14" s="837" t="s">
        <v>3469</v>
      </c>
      <c r="H14" s="466">
        <v>1150</v>
      </c>
      <c r="I14" s="697" t="s">
        <v>2504</v>
      </c>
      <c r="J14" s="772" t="s">
        <v>2549</v>
      </c>
      <c r="K14" s="699" t="s">
        <v>2550</v>
      </c>
      <c r="L14" s="699" t="s">
        <v>2550</v>
      </c>
      <c r="M14" s="699" t="s">
        <v>1756</v>
      </c>
      <c r="N14" s="770" t="s">
        <v>753</v>
      </c>
      <c r="O14" s="770" t="s">
        <v>63</v>
      </c>
      <c r="P14" s="770" t="s">
        <v>754</v>
      </c>
      <c r="Q14" s="761" t="s">
        <v>753</v>
      </c>
      <c r="R14" s="761" t="s">
        <v>753</v>
      </c>
      <c r="S14" s="761" t="s">
        <v>754</v>
      </c>
      <c r="T14" s="761" t="s">
        <v>754</v>
      </c>
      <c r="U14" s="770" t="s">
        <v>2094</v>
      </c>
      <c r="V14" s="770" t="s">
        <v>2094</v>
      </c>
      <c r="W14" s="700" t="s">
        <v>2254</v>
      </c>
      <c r="X14" s="770" t="s">
        <v>754</v>
      </c>
      <c r="Y14" s="770" t="s">
        <v>753</v>
      </c>
      <c r="Z14" s="770" t="s">
        <v>753</v>
      </c>
      <c r="AA14" s="770" t="s">
        <v>754</v>
      </c>
      <c r="AB14" s="770" t="s">
        <v>754</v>
      </c>
      <c r="AC14" s="770" t="s">
        <v>754</v>
      </c>
      <c r="AD14" s="701"/>
      <c r="AE14" s="701"/>
      <c r="AF14" s="701"/>
      <c r="AG14" s="770" t="s">
        <v>753</v>
      </c>
      <c r="AH14" s="770" t="s">
        <v>753</v>
      </c>
      <c r="AI14" s="770" t="s">
        <v>754</v>
      </c>
      <c r="AJ14" s="770" t="s">
        <v>754</v>
      </c>
      <c r="AK14" s="770" t="s">
        <v>754</v>
      </c>
      <c r="AL14" s="701"/>
      <c r="AM14" s="701"/>
      <c r="AN14" s="701"/>
      <c r="AO14" s="702"/>
      <c r="AP14" s="700"/>
      <c r="AQ14" s="703">
        <v>167.2</v>
      </c>
      <c r="AR14" s="704" t="s">
        <v>2296</v>
      </c>
      <c r="AS14" s="705">
        <v>0.80384615384615377</v>
      </c>
      <c r="AT14" s="706">
        <v>10.08</v>
      </c>
      <c r="AU14" s="707" t="s">
        <v>960</v>
      </c>
      <c r="AV14" s="708">
        <v>84.078250000000011</v>
      </c>
      <c r="AW14" s="709"/>
      <c r="AX14" s="710">
        <v>278.3</v>
      </c>
      <c r="AY14" s="711">
        <v>0.52</v>
      </c>
      <c r="AZ14" s="711">
        <v>1.65</v>
      </c>
      <c r="BA14" s="711">
        <v>33.369999999999997</v>
      </c>
      <c r="BB14" s="711">
        <v>473.48</v>
      </c>
      <c r="BC14" s="711">
        <v>29.69</v>
      </c>
      <c r="BD14" s="711">
        <v>2.95</v>
      </c>
      <c r="BE14" s="711">
        <v>3.16</v>
      </c>
      <c r="BF14" s="711">
        <v>0.49</v>
      </c>
      <c r="BG14" s="711">
        <v>0.4</v>
      </c>
      <c r="BH14" s="711">
        <v>0.28999999999999998</v>
      </c>
      <c r="BI14" s="711">
        <v>0.35</v>
      </c>
      <c r="BJ14" s="712">
        <v>0</v>
      </c>
      <c r="BK14" s="712">
        <v>0</v>
      </c>
      <c r="BL14" s="712">
        <v>0</v>
      </c>
      <c r="BM14" s="712">
        <v>0</v>
      </c>
      <c r="BN14" s="713">
        <v>10.14</v>
      </c>
      <c r="BO14" s="714" t="s">
        <v>960</v>
      </c>
      <c r="BP14" s="715">
        <v>84.539750000000012</v>
      </c>
      <c r="BQ14" s="716"/>
      <c r="BR14" s="717">
        <v>535.1</v>
      </c>
      <c r="BS14" s="718">
        <v>0.76</v>
      </c>
      <c r="BT14" s="718">
        <v>1.34</v>
      </c>
      <c r="BU14" s="718">
        <v>35.03</v>
      </c>
      <c r="BV14" s="718">
        <v>453.74</v>
      </c>
      <c r="BW14" s="718">
        <v>31.47</v>
      </c>
      <c r="BX14" s="718">
        <v>0.56999999999999995</v>
      </c>
      <c r="BY14" s="718">
        <v>0.31</v>
      </c>
      <c r="BZ14" s="718">
        <v>0.59</v>
      </c>
      <c r="CA14" s="718">
        <v>0.31</v>
      </c>
      <c r="CB14" s="718">
        <v>0.63</v>
      </c>
      <c r="CC14" s="718">
        <v>0.32</v>
      </c>
      <c r="CD14" s="668" t="s">
        <v>1077</v>
      </c>
      <c r="CE14" s="668" t="s">
        <v>1077</v>
      </c>
      <c r="CF14" s="668" t="s">
        <v>1079</v>
      </c>
      <c r="CG14" s="668" t="s">
        <v>1079</v>
      </c>
      <c r="CH14" s="668" t="s">
        <v>1077</v>
      </c>
      <c r="CI14" s="668" t="s">
        <v>3545</v>
      </c>
      <c r="CJ14" s="668" t="s">
        <v>1079</v>
      </c>
      <c r="CK14" s="668" t="s">
        <v>3545</v>
      </c>
      <c r="CL14" s="668" t="s">
        <v>1079</v>
      </c>
      <c r="CM14" s="668" t="s">
        <v>581</v>
      </c>
      <c r="CN14" s="668" t="s">
        <v>581</v>
      </c>
      <c r="CO14" s="719"/>
      <c r="CP14" s="706">
        <v>11.74</v>
      </c>
      <c r="CQ14" s="707" t="s">
        <v>962</v>
      </c>
      <c r="CR14" s="708">
        <v>97.846333333333348</v>
      </c>
      <c r="CS14" s="709"/>
      <c r="CT14" s="710">
        <v>226.8</v>
      </c>
      <c r="CU14" s="711">
        <v>0.49</v>
      </c>
      <c r="CV14" s="711">
        <v>1.62</v>
      </c>
      <c r="CW14" s="711">
        <v>27.41</v>
      </c>
      <c r="CX14" s="711">
        <v>388.1</v>
      </c>
      <c r="CY14" s="711">
        <v>22.88</v>
      </c>
      <c r="CZ14" s="711">
        <v>3.85</v>
      </c>
      <c r="DA14" s="711">
        <v>1.67</v>
      </c>
      <c r="DB14" s="711">
        <v>0.24</v>
      </c>
      <c r="DC14" s="711">
        <v>0.36</v>
      </c>
      <c r="DD14" s="711">
        <v>0.39</v>
      </c>
      <c r="DE14" s="711">
        <v>0.18</v>
      </c>
      <c r="DF14" s="712">
        <v>21</v>
      </c>
      <c r="DG14" s="712">
        <v>15</v>
      </c>
      <c r="DH14" s="712">
        <v>47</v>
      </c>
      <c r="DI14" s="712">
        <v>0</v>
      </c>
      <c r="DJ14" s="713">
        <v>8.36</v>
      </c>
      <c r="DK14" s="714" t="s">
        <v>968</v>
      </c>
      <c r="DL14" s="715">
        <v>69.717333333333329</v>
      </c>
      <c r="DM14" s="716"/>
      <c r="DN14" s="720" t="s">
        <v>1079</v>
      </c>
      <c r="DO14" s="721" t="s">
        <v>2257</v>
      </c>
      <c r="DP14" s="722" t="s">
        <v>2257</v>
      </c>
      <c r="DQ14" s="718">
        <v>2.63</v>
      </c>
      <c r="DR14" s="722" t="s">
        <v>2257</v>
      </c>
      <c r="DS14" s="722"/>
      <c r="DT14" s="718">
        <v>45.14</v>
      </c>
      <c r="DU14" s="718" t="s">
        <v>1079</v>
      </c>
      <c r="DV14" s="718">
        <v>0.14000000000000001</v>
      </c>
      <c r="DW14" s="718">
        <v>0.15</v>
      </c>
      <c r="DX14" s="722"/>
      <c r="DY14" s="722"/>
      <c r="DZ14" s="722"/>
      <c r="EA14" s="722"/>
      <c r="EB14" s="669" t="s">
        <v>1077</v>
      </c>
      <c r="EC14" s="669" t="s">
        <v>1077</v>
      </c>
      <c r="ED14" s="669" t="s">
        <v>1079</v>
      </c>
      <c r="EE14" s="669" t="s">
        <v>1079</v>
      </c>
      <c r="EF14" s="669" t="s">
        <v>1077</v>
      </c>
      <c r="EG14" s="669" t="s">
        <v>3545</v>
      </c>
      <c r="EH14" s="669" t="s">
        <v>1079</v>
      </c>
      <c r="EI14" s="669" t="s">
        <v>3545</v>
      </c>
      <c r="EJ14" s="669" t="s">
        <v>1079</v>
      </c>
      <c r="EK14" s="669" t="s">
        <v>581</v>
      </c>
      <c r="EL14" s="669" t="s">
        <v>581</v>
      </c>
      <c r="EM14" s="997"/>
      <c r="EN14" s="724">
        <v>12</v>
      </c>
      <c r="EO14" s="725" t="s">
        <v>962</v>
      </c>
      <c r="EP14" s="726">
        <v>100</v>
      </c>
      <c r="EQ14" s="727"/>
      <c r="ER14" s="728">
        <v>244.3</v>
      </c>
      <c r="ES14" s="729">
        <v>3.56</v>
      </c>
      <c r="ET14" s="729">
        <v>0.57999999999999996</v>
      </c>
      <c r="EU14" s="729">
        <v>2.4300000000000002</v>
      </c>
      <c r="EV14" s="687" t="s">
        <v>1077</v>
      </c>
      <c r="EW14" s="687" t="s">
        <v>3545</v>
      </c>
      <c r="EX14" s="687" t="s">
        <v>1079</v>
      </c>
      <c r="EY14" s="687" t="s">
        <v>3545</v>
      </c>
      <c r="EZ14" s="687" t="s">
        <v>1079</v>
      </c>
      <c r="FA14" s="840" t="s">
        <v>581</v>
      </c>
      <c r="FB14" s="754"/>
      <c r="FC14" s="731">
        <v>11.08</v>
      </c>
      <c r="FD14" s="731" t="s">
        <v>962</v>
      </c>
      <c r="FE14" s="642">
        <v>0.92380952380952375</v>
      </c>
      <c r="FF14" s="732">
        <v>8</v>
      </c>
      <c r="FG14" s="732">
        <v>5.7</v>
      </c>
      <c r="FH14" s="732">
        <v>219.5</v>
      </c>
      <c r="FI14" s="732">
        <v>15.2</v>
      </c>
      <c r="FJ14" s="732">
        <v>7.3</v>
      </c>
      <c r="FK14" s="732">
        <v>112.1</v>
      </c>
      <c r="FL14" s="732">
        <v>90.1</v>
      </c>
      <c r="FM14" s="732">
        <v>2.7</v>
      </c>
      <c r="FN14" s="732">
        <v>0.9</v>
      </c>
      <c r="FO14" s="793">
        <v>10.47</v>
      </c>
      <c r="FP14" s="793" t="s">
        <v>960</v>
      </c>
      <c r="FQ14" s="794">
        <v>0.87272727272727268</v>
      </c>
      <c r="FR14" s="795">
        <v>14.2</v>
      </c>
      <c r="FS14" s="795">
        <v>10</v>
      </c>
      <c r="FT14" s="795">
        <v>191.3</v>
      </c>
      <c r="FU14" s="795">
        <v>7.8</v>
      </c>
      <c r="FV14" s="795">
        <v>13.4</v>
      </c>
      <c r="FW14" s="795">
        <v>178.4</v>
      </c>
      <c r="FX14" s="795">
        <v>33.200000000000003</v>
      </c>
      <c r="FY14" s="795">
        <v>3</v>
      </c>
      <c r="FZ14" s="795">
        <v>2.8</v>
      </c>
      <c r="GA14" s="763"/>
      <c r="GB14" s="737">
        <v>3.08</v>
      </c>
      <c r="GC14" s="738" t="s">
        <v>2322</v>
      </c>
      <c r="GD14" s="738"/>
      <c r="GE14" s="737">
        <v>4</v>
      </c>
      <c r="GF14" s="738" t="s">
        <v>2322</v>
      </c>
      <c r="GG14" s="738"/>
      <c r="GH14" s="2575"/>
      <c r="GI14" s="740">
        <v>50</v>
      </c>
      <c r="GJ14" s="741">
        <v>2</v>
      </c>
      <c r="GK14" s="742" t="s">
        <v>2284</v>
      </c>
      <c r="GL14" s="742" t="s">
        <v>2261</v>
      </c>
      <c r="GM14" s="743" t="s">
        <v>2284</v>
      </c>
      <c r="GN14" s="743" t="s">
        <v>2285</v>
      </c>
      <c r="GO14" s="743" t="s">
        <v>2286</v>
      </c>
      <c r="GP14" s="743" t="s">
        <v>2284</v>
      </c>
      <c r="GQ14" s="743" t="s">
        <v>2287</v>
      </c>
      <c r="GR14" s="743" t="s">
        <v>2285</v>
      </c>
      <c r="GS14" s="743">
        <v>10</v>
      </c>
      <c r="GT14" s="744" t="s">
        <v>2261</v>
      </c>
      <c r="GU14" s="744" t="s">
        <v>2261</v>
      </c>
      <c r="GV14" s="744">
        <v>0</v>
      </c>
      <c r="GW14" s="744" t="s">
        <v>2261</v>
      </c>
      <c r="GX14" s="744" t="s">
        <v>2261</v>
      </c>
      <c r="GY14" s="744" t="s">
        <v>2261</v>
      </c>
      <c r="GZ14" s="744">
        <v>0</v>
      </c>
      <c r="HA14" s="775" t="s">
        <v>753</v>
      </c>
      <c r="HB14" s="746">
        <v>42.1</v>
      </c>
      <c r="HC14" s="766" t="s">
        <v>588</v>
      </c>
      <c r="HD14" s="778" t="s">
        <v>66</v>
      </c>
      <c r="HE14" s="746">
        <v>43.8</v>
      </c>
      <c r="HF14" s="766" t="s">
        <v>588</v>
      </c>
      <c r="HG14" s="778" t="s">
        <v>66</v>
      </c>
      <c r="HH14" s="1000" t="s">
        <v>1135</v>
      </c>
    </row>
    <row r="15" spans="1:216" s="750" customFormat="1" ht="24" customHeight="1">
      <c r="A15" s="694" t="s">
        <v>2262</v>
      </c>
      <c r="B15" s="695" t="s">
        <v>1232</v>
      </c>
      <c r="C15" s="696" t="s">
        <v>2551</v>
      </c>
      <c r="D15" s="696" t="s">
        <v>2552</v>
      </c>
      <c r="E15" s="697" t="s">
        <v>2553</v>
      </c>
      <c r="F15" s="698" t="s">
        <v>2554</v>
      </c>
      <c r="G15" s="837" t="s">
        <v>2555</v>
      </c>
      <c r="H15" s="466">
        <v>790</v>
      </c>
      <c r="I15" s="697" t="s">
        <v>2348</v>
      </c>
      <c r="J15" s="772" t="s">
        <v>2556</v>
      </c>
      <c r="K15" s="699" t="s">
        <v>2557</v>
      </c>
      <c r="L15" s="699" t="s">
        <v>1271</v>
      </c>
      <c r="M15" s="699" t="s">
        <v>2558</v>
      </c>
      <c r="N15" s="770" t="s">
        <v>753</v>
      </c>
      <c r="O15" s="700" t="s">
        <v>2253</v>
      </c>
      <c r="P15" s="770" t="s">
        <v>754</v>
      </c>
      <c r="Q15" s="761" t="s">
        <v>753</v>
      </c>
      <c r="R15" s="770" t="s">
        <v>753</v>
      </c>
      <c r="S15" s="770" t="s">
        <v>2253</v>
      </c>
      <c r="T15" s="770" t="s">
        <v>2253</v>
      </c>
      <c r="U15" s="770" t="s">
        <v>2306</v>
      </c>
      <c r="V15" s="770" t="s">
        <v>2306</v>
      </c>
      <c r="W15" s="770" t="s">
        <v>754</v>
      </c>
      <c r="X15" s="770" t="s">
        <v>754</v>
      </c>
      <c r="Y15" s="770" t="s">
        <v>753</v>
      </c>
      <c r="Z15" s="770" t="s">
        <v>753</v>
      </c>
      <c r="AA15" s="770" t="s">
        <v>754</v>
      </c>
      <c r="AB15" s="770" t="s">
        <v>754</v>
      </c>
      <c r="AC15" s="762"/>
      <c r="AD15" s="762"/>
      <c r="AE15" s="762"/>
      <c r="AF15" s="762"/>
      <c r="AG15" s="770" t="s">
        <v>753</v>
      </c>
      <c r="AH15" s="770" t="s">
        <v>753</v>
      </c>
      <c r="AI15" s="770" t="s">
        <v>754</v>
      </c>
      <c r="AJ15" s="770" t="s">
        <v>754</v>
      </c>
      <c r="AK15" s="762"/>
      <c r="AL15" s="701"/>
      <c r="AM15" s="701"/>
      <c r="AN15" s="701"/>
      <c r="AO15" s="702"/>
      <c r="AP15" s="700"/>
      <c r="AQ15" s="703">
        <v>154.30000000000001</v>
      </c>
      <c r="AR15" s="704" t="s">
        <v>2296</v>
      </c>
      <c r="AS15" s="705">
        <v>0.74182692307692311</v>
      </c>
      <c r="AT15" s="706">
        <v>8.33</v>
      </c>
      <c r="AU15" s="707" t="s">
        <v>968</v>
      </c>
      <c r="AV15" s="708">
        <v>69.464083333333349</v>
      </c>
      <c r="AW15" s="709"/>
      <c r="AX15" s="710">
        <v>547.9</v>
      </c>
      <c r="AY15" s="711">
        <v>0.56000000000000005</v>
      </c>
      <c r="AZ15" s="711">
        <v>1.55</v>
      </c>
      <c r="BA15" s="711">
        <v>24.03</v>
      </c>
      <c r="BB15" s="711">
        <v>502.49</v>
      </c>
      <c r="BC15" s="711">
        <v>32.51</v>
      </c>
      <c r="BD15" s="711">
        <v>0.77</v>
      </c>
      <c r="BE15" s="711">
        <v>0.45</v>
      </c>
      <c r="BF15" s="711">
        <v>1.1000000000000001</v>
      </c>
      <c r="BG15" s="711">
        <v>0.66</v>
      </c>
      <c r="BH15" s="711">
        <v>0.74</v>
      </c>
      <c r="BI15" s="711">
        <v>0.51</v>
      </c>
      <c r="BJ15" s="712">
        <v>0</v>
      </c>
      <c r="BK15" s="712">
        <v>30</v>
      </c>
      <c r="BL15" s="712">
        <v>22</v>
      </c>
      <c r="BM15" s="712">
        <v>55</v>
      </c>
      <c r="BN15" s="713">
        <v>10.29</v>
      </c>
      <c r="BO15" s="714" t="s">
        <v>960</v>
      </c>
      <c r="BP15" s="715">
        <v>85.770416666666677</v>
      </c>
      <c r="BQ15" s="716"/>
      <c r="BR15" s="717">
        <v>371.7</v>
      </c>
      <c r="BS15" s="718">
        <v>0.66</v>
      </c>
      <c r="BT15" s="718">
        <v>1.33</v>
      </c>
      <c r="BU15" s="718">
        <v>23.74</v>
      </c>
      <c r="BV15" s="718">
        <v>457.01</v>
      </c>
      <c r="BW15" s="718">
        <v>31.47</v>
      </c>
      <c r="BX15" s="718">
        <v>1.49</v>
      </c>
      <c r="BY15" s="718">
        <v>7.0000000000000007E-2</v>
      </c>
      <c r="BZ15" s="718">
        <v>0.53</v>
      </c>
      <c r="CA15" s="718">
        <v>0.39</v>
      </c>
      <c r="CB15" s="718">
        <v>0.41</v>
      </c>
      <c r="CC15" s="718">
        <v>0.27</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9.89</v>
      </c>
      <c r="CQ15" s="707" t="s">
        <v>960</v>
      </c>
      <c r="CR15" s="708">
        <v>82.463000000000008</v>
      </c>
      <c r="CS15" s="709"/>
      <c r="CT15" s="710">
        <v>434.3</v>
      </c>
      <c r="CU15" s="711">
        <v>0.31</v>
      </c>
      <c r="CV15" s="711">
        <v>1.76</v>
      </c>
      <c r="CW15" s="711">
        <v>38.03</v>
      </c>
      <c r="CX15" s="711">
        <v>398.34</v>
      </c>
      <c r="CY15" s="711">
        <v>25.84</v>
      </c>
      <c r="CZ15" s="711">
        <v>1</v>
      </c>
      <c r="DA15" s="711">
        <v>0.96</v>
      </c>
      <c r="DB15" s="711">
        <v>0.31</v>
      </c>
      <c r="DC15" s="711">
        <v>1.18</v>
      </c>
      <c r="DD15" s="711">
        <v>0.38</v>
      </c>
      <c r="DE15" s="711">
        <v>0.24</v>
      </c>
      <c r="DF15" s="712">
        <v>5</v>
      </c>
      <c r="DG15" s="712">
        <v>35</v>
      </c>
      <c r="DH15" s="712">
        <v>38</v>
      </c>
      <c r="DI15" s="712">
        <v>4</v>
      </c>
      <c r="DJ15" s="713">
        <v>8.27</v>
      </c>
      <c r="DK15" s="714" t="s">
        <v>968</v>
      </c>
      <c r="DL15" s="715">
        <v>68.981333333333339</v>
      </c>
      <c r="DM15" s="716"/>
      <c r="DN15" s="720" t="s">
        <v>1079</v>
      </c>
      <c r="DO15" s="721" t="s">
        <v>2257</v>
      </c>
      <c r="DP15" s="722" t="s">
        <v>2257</v>
      </c>
      <c r="DQ15" s="718">
        <v>3.09</v>
      </c>
      <c r="DR15" s="722" t="s">
        <v>2257</v>
      </c>
      <c r="DS15" s="722"/>
      <c r="DT15" s="718">
        <v>45.83</v>
      </c>
      <c r="DU15" s="718" t="s">
        <v>1079</v>
      </c>
      <c r="DV15" s="718">
        <v>0.63</v>
      </c>
      <c r="DW15" s="718">
        <v>0.7</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669" t="s">
        <v>581</v>
      </c>
      <c r="EL15" s="669" t="s">
        <v>581</v>
      </c>
      <c r="EM15" s="997"/>
      <c r="EN15" s="724">
        <v>11.46</v>
      </c>
      <c r="EO15" s="725" t="s">
        <v>962</v>
      </c>
      <c r="EP15" s="726">
        <v>95.541666666666671</v>
      </c>
      <c r="EQ15" s="727"/>
      <c r="ER15" s="728">
        <v>210.6</v>
      </c>
      <c r="ES15" s="729">
        <v>8.2100000000000009</v>
      </c>
      <c r="ET15" s="729">
        <v>0.92</v>
      </c>
      <c r="EU15" s="729">
        <v>3.8</v>
      </c>
      <c r="EV15" s="687" t="s">
        <v>1077</v>
      </c>
      <c r="EW15" s="687" t="s">
        <v>1077</v>
      </c>
      <c r="EX15" s="687" t="s">
        <v>1079</v>
      </c>
      <c r="EY15" s="687" t="s">
        <v>1079</v>
      </c>
      <c r="EZ15" s="687" t="s">
        <v>1079</v>
      </c>
      <c r="FA15" s="840" t="s">
        <v>581</v>
      </c>
      <c r="FB15" s="730"/>
      <c r="FC15" s="731">
        <v>9.57</v>
      </c>
      <c r="FD15" s="731" t="s">
        <v>960</v>
      </c>
      <c r="FE15" s="642">
        <v>0.79755262549155681</v>
      </c>
      <c r="FF15" s="732">
        <v>15</v>
      </c>
      <c r="FG15" s="732">
        <v>33.200000000000003</v>
      </c>
      <c r="FH15" s="732">
        <v>569.70000000000005</v>
      </c>
      <c r="FI15" s="732">
        <v>6.5</v>
      </c>
      <c r="FJ15" s="732">
        <v>10.199999999999999</v>
      </c>
      <c r="FK15" s="732">
        <v>282.2</v>
      </c>
      <c r="FL15" s="732">
        <v>330.1</v>
      </c>
      <c r="FM15" s="732">
        <v>1.9</v>
      </c>
      <c r="FN15" s="732">
        <v>6.8</v>
      </c>
      <c r="FO15" s="793">
        <v>11.3</v>
      </c>
      <c r="FP15" s="793" t="s">
        <v>962</v>
      </c>
      <c r="FQ15" s="794">
        <v>0.94242424242424239</v>
      </c>
      <c r="FR15" s="795">
        <v>11.8</v>
      </c>
      <c r="FS15" s="795">
        <v>16.100000000000001</v>
      </c>
      <c r="FT15" s="795">
        <v>449</v>
      </c>
      <c r="FU15" s="795">
        <v>6.9</v>
      </c>
      <c r="FV15" s="795">
        <v>8.6</v>
      </c>
      <c r="FW15" s="795">
        <v>293</v>
      </c>
      <c r="FX15" s="795">
        <v>239.4</v>
      </c>
      <c r="FY15" s="795">
        <v>2.1</v>
      </c>
      <c r="FZ15" s="795">
        <v>6.9</v>
      </c>
      <c r="GA15" s="763"/>
      <c r="GB15" s="737">
        <v>2.92</v>
      </c>
      <c r="GC15" s="738" t="s">
        <v>2322</v>
      </c>
      <c r="GD15" s="738"/>
      <c r="GE15" s="737">
        <v>4</v>
      </c>
      <c r="GF15" s="738" t="s">
        <v>2322</v>
      </c>
      <c r="GG15" s="738"/>
      <c r="GH15" s="2575"/>
      <c r="GI15" s="740">
        <v>0</v>
      </c>
      <c r="GJ15" s="741" t="s">
        <v>2261</v>
      </c>
      <c r="GK15" s="742" t="s">
        <v>2261</v>
      </c>
      <c r="GL15" s="742" t="s">
        <v>2261</v>
      </c>
      <c r="GM15" s="743" t="s">
        <v>2261</v>
      </c>
      <c r="GN15" s="743" t="s">
        <v>2261</v>
      </c>
      <c r="GO15" s="743">
        <v>0</v>
      </c>
      <c r="GP15" s="743" t="s">
        <v>2261</v>
      </c>
      <c r="GQ15" s="743" t="s">
        <v>2261</v>
      </c>
      <c r="GR15" s="743" t="s">
        <v>2261</v>
      </c>
      <c r="GS15" s="743">
        <v>0</v>
      </c>
      <c r="GT15" s="744" t="s">
        <v>2261</v>
      </c>
      <c r="GU15" s="744" t="s">
        <v>2261</v>
      </c>
      <c r="GV15" s="744">
        <v>0</v>
      </c>
      <c r="GW15" s="744" t="s">
        <v>2261</v>
      </c>
      <c r="GX15" s="744" t="s">
        <v>2261</v>
      </c>
      <c r="GY15" s="744" t="s">
        <v>2261</v>
      </c>
      <c r="GZ15" s="744">
        <v>0</v>
      </c>
      <c r="HA15" s="775" t="s">
        <v>753</v>
      </c>
      <c r="HB15" s="746">
        <v>41.1</v>
      </c>
      <c r="HC15" s="766" t="s">
        <v>588</v>
      </c>
      <c r="HD15" s="778" t="s">
        <v>66</v>
      </c>
      <c r="HE15" s="746">
        <v>41.7</v>
      </c>
      <c r="HF15" s="766" t="s">
        <v>588</v>
      </c>
      <c r="HG15" s="778" t="s">
        <v>66</v>
      </c>
      <c r="HH15" s="1000" t="s">
        <v>1135</v>
      </c>
    </row>
    <row r="16" spans="1:216" s="750" customFormat="1" ht="24" customHeight="1">
      <c r="A16" s="694" t="s">
        <v>2243</v>
      </c>
      <c r="B16" s="695" t="s">
        <v>1310</v>
      </c>
      <c r="C16" s="696" t="s">
        <v>2559</v>
      </c>
      <c r="D16" s="696" t="s">
        <v>1268</v>
      </c>
      <c r="E16" s="769" t="s">
        <v>648</v>
      </c>
      <c r="F16" s="698" t="s">
        <v>2560</v>
      </c>
      <c r="G16" s="837" t="s">
        <v>2561</v>
      </c>
      <c r="H16" s="466">
        <v>1030</v>
      </c>
      <c r="I16" s="697" t="s">
        <v>2562</v>
      </c>
      <c r="J16" s="772" t="s">
        <v>1895</v>
      </c>
      <c r="K16" s="699" t="s">
        <v>1756</v>
      </c>
      <c r="L16" s="699" t="s">
        <v>2563</v>
      </c>
      <c r="M16" s="699" t="s">
        <v>2564</v>
      </c>
      <c r="N16" s="770" t="s">
        <v>753</v>
      </c>
      <c r="O16" s="770" t="s">
        <v>66</v>
      </c>
      <c r="P16" s="770" t="s">
        <v>754</v>
      </c>
      <c r="Q16" s="761" t="s">
        <v>753</v>
      </c>
      <c r="R16" s="770" t="s">
        <v>753</v>
      </c>
      <c r="S16" s="770" t="s">
        <v>2253</v>
      </c>
      <c r="T16" s="770" t="s">
        <v>2253</v>
      </c>
      <c r="U16" s="770" t="s">
        <v>2306</v>
      </c>
      <c r="V16" s="770" t="s">
        <v>2306</v>
      </c>
      <c r="W16" s="700" t="s">
        <v>2253</v>
      </c>
      <c r="X16" s="700" t="s">
        <v>2253</v>
      </c>
      <c r="Y16" s="770" t="s">
        <v>753</v>
      </c>
      <c r="Z16" s="770" t="s">
        <v>753</v>
      </c>
      <c r="AA16" s="770" t="s">
        <v>754</v>
      </c>
      <c r="AB16" s="770" t="s">
        <v>754</v>
      </c>
      <c r="AC16" s="761" t="s">
        <v>2501</v>
      </c>
      <c r="AD16" s="701"/>
      <c r="AE16" s="701"/>
      <c r="AF16" s="701"/>
      <c r="AG16" s="770" t="s">
        <v>753</v>
      </c>
      <c r="AH16" s="770" t="s">
        <v>753</v>
      </c>
      <c r="AI16" s="770" t="s">
        <v>754</v>
      </c>
      <c r="AJ16" s="770" t="s">
        <v>754</v>
      </c>
      <c r="AK16" s="761" t="s">
        <v>2501</v>
      </c>
      <c r="AL16" s="701"/>
      <c r="AM16" s="701"/>
      <c r="AN16" s="701"/>
      <c r="AO16" s="702"/>
      <c r="AP16" s="700"/>
      <c r="AQ16" s="703">
        <v>163.6</v>
      </c>
      <c r="AR16" s="704" t="s">
        <v>2296</v>
      </c>
      <c r="AS16" s="705">
        <v>0.78653846153846152</v>
      </c>
      <c r="AT16" s="706">
        <v>10.26</v>
      </c>
      <c r="AU16" s="707" t="s">
        <v>960</v>
      </c>
      <c r="AV16" s="708">
        <v>85.539666666666676</v>
      </c>
      <c r="AW16" s="709"/>
      <c r="AX16" s="710">
        <v>373</v>
      </c>
      <c r="AY16" s="711">
        <v>0.51</v>
      </c>
      <c r="AZ16" s="711">
        <v>1.5</v>
      </c>
      <c r="BA16" s="711">
        <v>13.16</v>
      </c>
      <c r="BB16" s="711">
        <v>434.04</v>
      </c>
      <c r="BC16" s="711">
        <v>33.6</v>
      </c>
      <c r="BD16" s="711">
        <v>0.35</v>
      </c>
      <c r="BE16" s="711">
        <v>1.06</v>
      </c>
      <c r="BF16" s="711">
        <v>0.38</v>
      </c>
      <c r="BG16" s="711">
        <v>0.2</v>
      </c>
      <c r="BH16" s="711">
        <v>0.5</v>
      </c>
      <c r="BI16" s="711">
        <v>0.33</v>
      </c>
      <c r="BJ16" s="712">
        <v>0</v>
      </c>
      <c r="BK16" s="712">
        <v>0</v>
      </c>
      <c r="BL16" s="712">
        <v>33</v>
      </c>
      <c r="BM16" s="712">
        <v>0</v>
      </c>
      <c r="BN16" s="713">
        <v>10.65</v>
      </c>
      <c r="BO16" s="714" t="s">
        <v>962</v>
      </c>
      <c r="BP16" s="715">
        <v>88.770166666666668</v>
      </c>
      <c r="BQ16" s="716"/>
      <c r="BR16" s="717">
        <v>343.4</v>
      </c>
      <c r="BS16" s="718">
        <v>0.99</v>
      </c>
      <c r="BT16" s="718">
        <v>0.9</v>
      </c>
      <c r="BU16" s="718">
        <v>25.1</v>
      </c>
      <c r="BV16" s="718">
        <v>435.95</v>
      </c>
      <c r="BW16" s="718">
        <v>25.04</v>
      </c>
      <c r="BX16" s="718">
        <v>0.98</v>
      </c>
      <c r="BY16" s="718">
        <v>0.84</v>
      </c>
      <c r="BZ16" s="718">
        <v>0.53</v>
      </c>
      <c r="CA16" s="718">
        <v>0.38</v>
      </c>
      <c r="CB16" s="718">
        <v>0.3</v>
      </c>
      <c r="CC16" s="718">
        <v>0.22</v>
      </c>
      <c r="CD16" s="668" t="s">
        <v>1077</v>
      </c>
      <c r="CE16" s="668" t="s">
        <v>1077</v>
      </c>
      <c r="CF16" s="668" t="s">
        <v>1079</v>
      </c>
      <c r="CG16" s="668" t="s">
        <v>1079</v>
      </c>
      <c r="CH16" s="668" t="s">
        <v>1077</v>
      </c>
      <c r="CI16" s="668" t="s">
        <v>1077</v>
      </c>
      <c r="CJ16" s="668" t="s">
        <v>1079</v>
      </c>
      <c r="CK16" s="668" t="s">
        <v>1079</v>
      </c>
      <c r="CL16" s="668" t="s">
        <v>1079</v>
      </c>
      <c r="CM16" s="668" t="s">
        <v>581</v>
      </c>
      <c r="CN16" s="668" t="s">
        <v>581</v>
      </c>
      <c r="CO16" s="719"/>
      <c r="CP16" s="706">
        <v>10.119999999999999</v>
      </c>
      <c r="CQ16" s="707" t="s">
        <v>960</v>
      </c>
      <c r="CR16" s="708">
        <v>84.385916666666674</v>
      </c>
      <c r="CS16" s="709"/>
      <c r="CT16" s="710">
        <v>145</v>
      </c>
      <c r="CU16" s="711">
        <v>0.45</v>
      </c>
      <c r="CV16" s="711">
        <v>1.42</v>
      </c>
      <c r="CW16" s="711">
        <v>24.95</v>
      </c>
      <c r="CX16" s="711">
        <v>375.95</v>
      </c>
      <c r="CY16" s="711">
        <v>21.44</v>
      </c>
      <c r="CZ16" s="711">
        <v>0.56000000000000005</v>
      </c>
      <c r="DA16" s="711">
        <v>5.33</v>
      </c>
      <c r="DB16" s="711">
        <v>0.49</v>
      </c>
      <c r="DC16" s="711">
        <v>0.37</v>
      </c>
      <c r="DD16" s="711">
        <v>1.29</v>
      </c>
      <c r="DE16" s="711">
        <v>0.3</v>
      </c>
      <c r="DF16" s="712">
        <v>51</v>
      </c>
      <c r="DG16" s="712">
        <v>12</v>
      </c>
      <c r="DH16" s="712">
        <v>74</v>
      </c>
      <c r="DI16" s="712">
        <v>0</v>
      </c>
      <c r="DJ16" s="713">
        <v>8.68</v>
      </c>
      <c r="DK16" s="714" t="s">
        <v>968</v>
      </c>
      <c r="DL16" s="715">
        <v>72.352000000000004</v>
      </c>
      <c r="DM16" s="716"/>
      <c r="DN16" s="720" t="s">
        <v>1079</v>
      </c>
      <c r="DO16" s="721" t="s">
        <v>2257</v>
      </c>
      <c r="DP16" s="722" t="s">
        <v>2257</v>
      </c>
      <c r="DQ16" s="718">
        <v>3.18</v>
      </c>
      <c r="DR16" s="722" t="s">
        <v>2257</v>
      </c>
      <c r="DS16" s="722"/>
      <c r="DT16" s="718">
        <v>42.67</v>
      </c>
      <c r="DU16" s="718" t="s">
        <v>1079</v>
      </c>
      <c r="DV16" s="718">
        <v>7.0000000000000007E-2</v>
      </c>
      <c r="DW16" s="718">
        <v>0.01</v>
      </c>
      <c r="DX16" s="722"/>
      <c r="DY16" s="722"/>
      <c r="DZ16" s="722"/>
      <c r="EA16" s="722"/>
      <c r="EB16" s="669" t="s">
        <v>1116</v>
      </c>
      <c r="EC16" s="669" t="s">
        <v>1077</v>
      </c>
      <c r="ED16" s="669" t="s">
        <v>1083</v>
      </c>
      <c r="EE16" s="669" t="s">
        <v>1083</v>
      </c>
      <c r="EF16" s="669" t="s">
        <v>1077</v>
      </c>
      <c r="EG16" s="669" t="s">
        <v>1077</v>
      </c>
      <c r="EH16" s="669" t="s">
        <v>1083</v>
      </c>
      <c r="EI16" s="669" t="s">
        <v>1083</v>
      </c>
      <c r="EJ16" s="669" t="s">
        <v>1079</v>
      </c>
      <c r="EK16" s="669" t="s">
        <v>581</v>
      </c>
      <c r="EL16" s="669" t="s">
        <v>581</v>
      </c>
      <c r="EM16" s="997"/>
      <c r="EN16" s="724">
        <v>12</v>
      </c>
      <c r="EO16" s="725" t="s">
        <v>962</v>
      </c>
      <c r="EP16" s="726">
        <v>100</v>
      </c>
      <c r="EQ16" s="727"/>
      <c r="ER16" s="728">
        <v>167.9</v>
      </c>
      <c r="ES16" s="729">
        <v>18.62</v>
      </c>
      <c r="ET16" s="729">
        <v>0.92</v>
      </c>
      <c r="EU16" s="729">
        <v>2.4300000000000002</v>
      </c>
      <c r="EV16" s="687" t="s">
        <v>1077</v>
      </c>
      <c r="EW16" s="687" t="s">
        <v>1077</v>
      </c>
      <c r="EX16" s="687" t="s">
        <v>1083</v>
      </c>
      <c r="EY16" s="687" t="s">
        <v>1083</v>
      </c>
      <c r="EZ16" s="687" t="s">
        <v>1079</v>
      </c>
      <c r="FA16" s="840" t="s">
        <v>581</v>
      </c>
      <c r="FB16" s="754"/>
      <c r="FC16" s="731">
        <v>10</v>
      </c>
      <c r="FD16" s="731" t="s">
        <v>960</v>
      </c>
      <c r="FE16" s="642">
        <v>0.83333333333333337</v>
      </c>
      <c r="FF16" s="732">
        <v>12.4</v>
      </c>
      <c r="FG16" s="732">
        <v>1.1000000000000001</v>
      </c>
      <c r="FH16" s="732">
        <v>368.5</v>
      </c>
      <c r="FI16" s="732">
        <v>16.2</v>
      </c>
      <c r="FJ16" s="732">
        <v>4.2</v>
      </c>
      <c r="FK16" s="732">
        <v>226.4</v>
      </c>
      <c r="FL16" s="732">
        <v>180.6</v>
      </c>
      <c r="FM16" s="732">
        <v>1.2</v>
      </c>
      <c r="FN16" s="732">
        <v>6</v>
      </c>
      <c r="FO16" s="735" t="s">
        <v>1914</v>
      </c>
      <c r="FP16" s="735" t="s">
        <v>1914</v>
      </c>
      <c r="FQ16" s="735" t="s">
        <v>1887</v>
      </c>
      <c r="FR16" s="735" t="s">
        <v>1887</v>
      </c>
      <c r="FS16" s="735" t="s">
        <v>1887</v>
      </c>
      <c r="FT16" s="735" t="s">
        <v>1887</v>
      </c>
      <c r="FU16" s="735" t="s">
        <v>1887</v>
      </c>
      <c r="FV16" s="735" t="s">
        <v>1887</v>
      </c>
      <c r="FW16" s="735" t="s">
        <v>1887</v>
      </c>
      <c r="FX16" s="735" t="s">
        <v>1887</v>
      </c>
      <c r="FY16" s="735" t="s">
        <v>1887</v>
      </c>
      <c r="FZ16" s="735" t="s">
        <v>1914</v>
      </c>
      <c r="GA16" s="763"/>
      <c r="GB16" s="737">
        <v>3.2</v>
      </c>
      <c r="GC16" s="738" t="s">
        <v>2322</v>
      </c>
      <c r="GD16" s="738"/>
      <c r="GE16" s="737">
        <v>4</v>
      </c>
      <c r="GF16" s="738" t="s">
        <v>2322</v>
      </c>
      <c r="GG16" s="738"/>
      <c r="GH16" s="2575"/>
      <c r="GI16" s="740">
        <v>0</v>
      </c>
      <c r="GJ16" s="741" t="s">
        <v>2261</v>
      </c>
      <c r="GK16" s="742" t="s">
        <v>2261</v>
      </c>
      <c r="GL16" s="742" t="s">
        <v>2261</v>
      </c>
      <c r="GM16" s="743" t="s">
        <v>2261</v>
      </c>
      <c r="GN16" s="743" t="s">
        <v>2261</v>
      </c>
      <c r="GO16" s="743">
        <v>0</v>
      </c>
      <c r="GP16" s="743" t="s">
        <v>2261</v>
      </c>
      <c r="GQ16" s="743" t="s">
        <v>2261</v>
      </c>
      <c r="GR16" s="743" t="s">
        <v>2261</v>
      </c>
      <c r="GS16" s="743">
        <v>0</v>
      </c>
      <c r="GT16" s="744" t="s">
        <v>2261</v>
      </c>
      <c r="GU16" s="744" t="s">
        <v>2261</v>
      </c>
      <c r="GV16" s="744">
        <v>0</v>
      </c>
      <c r="GW16" s="744" t="s">
        <v>2261</v>
      </c>
      <c r="GX16" s="744" t="s">
        <v>2261</v>
      </c>
      <c r="GY16" s="744" t="s">
        <v>2261</v>
      </c>
      <c r="GZ16" s="744">
        <v>0</v>
      </c>
      <c r="HA16" s="775" t="s">
        <v>753</v>
      </c>
      <c r="HB16" s="746">
        <v>42.6</v>
      </c>
      <c r="HC16" s="766" t="s">
        <v>588</v>
      </c>
      <c r="HD16" s="778" t="s">
        <v>66</v>
      </c>
      <c r="HE16" s="746">
        <v>43.7</v>
      </c>
      <c r="HF16" s="766" t="s">
        <v>588</v>
      </c>
      <c r="HG16" s="778" t="s">
        <v>66</v>
      </c>
      <c r="HH16" s="1000" t="s">
        <v>1135</v>
      </c>
    </row>
    <row r="17" spans="1:216" s="750" customFormat="1" ht="24" customHeight="1">
      <c r="A17" s="694" t="s">
        <v>2323</v>
      </c>
      <c r="B17" s="695" t="s">
        <v>1528</v>
      </c>
      <c r="C17" s="696" t="s">
        <v>1732</v>
      </c>
      <c r="D17" s="696" t="s">
        <v>2565</v>
      </c>
      <c r="E17" s="697" t="s">
        <v>2566</v>
      </c>
      <c r="F17" s="698" t="s">
        <v>2560</v>
      </c>
      <c r="G17" s="837" t="s">
        <v>2567</v>
      </c>
      <c r="H17" s="466">
        <v>1520</v>
      </c>
      <c r="I17" s="697" t="s">
        <v>2568</v>
      </c>
      <c r="J17" s="697" t="s">
        <v>2569</v>
      </c>
      <c r="K17" s="699" t="s">
        <v>2570</v>
      </c>
      <c r="L17" s="699" t="s">
        <v>2293</v>
      </c>
      <c r="M17" s="699" t="s">
        <v>2571</v>
      </c>
      <c r="N17" s="770" t="s">
        <v>753</v>
      </c>
      <c r="O17" s="770" t="s">
        <v>63</v>
      </c>
      <c r="P17" s="770" t="s">
        <v>753</v>
      </c>
      <c r="Q17" s="761" t="s">
        <v>753</v>
      </c>
      <c r="R17" s="770" t="s">
        <v>753</v>
      </c>
      <c r="S17" s="770" t="s">
        <v>753</v>
      </c>
      <c r="T17" s="770" t="s">
        <v>753</v>
      </c>
      <c r="U17" s="770" t="s">
        <v>1954</v>
      </c>
      <c r="V17" s="770" t="s">
        <v>1954</v>
      </c>
      <c r="W17" s="700" t="s">
        <v>2254</v>
      </c>
      <c r="X17" s="770" t="s">
        <v>753</v>
      </c>
      <c r="Y17" s="770" t="s">
        <v>753</v>
      </c>
      <c r="Z17" s="770" t="s">
        <v>753</v>
      </c>
      <c r="AA17" s="770" t="s">
        <v>2252</v>
      </c>
      <c r="AB17" s="770" t="s">
        <v>2252</v>
      </c>
      <c r="AC17" s="761" t="s">
        <v>2501</v>
      </c>
      <c r="AD17" s="700" t="s">
        <v>2501</v>
      </c>
      <c r="AE17" s="700" t="s">
        <v>2501</v>
      </c>
      <c r="AF17" s="701"/>
      <c r="AG17" s="770" t="s">
        <v>753</v>
      </c>
      <c r="AH17" s="770" t="s">
        <v>753</v>
      </c>
      <c r="AI17" s="770" t="s">
        <v>753</v>
      </c>
      <c r="AJ17" s="770" t="s">
        <v>753</v>
      </c>
      <c r="AK17" s="761" t="s">
        <v>2501</v>
      </c>
      <c r="AL17" s="700" t="s">
        <v>2501</v>
      </c>
      <c r="AM17" s="700" t="s">
        <v>2501</v>
      </c>
      <c r="AN17" s="701"/>
      <c r="AO17" s="702"/>
      <c r="AP17" s="700"/>
      <c r="AQ17" s="703">
        <v>184.6</v>
      </c>
      <c r="AR17" s="704" t="s">
        <v>2283</v>
      </c>
      <c r="AS17" s="705">
        <v>0.88749999999999996</v>
      </c>
      <c r="AT17" s="706">
        <v>11.28</v>
      </c>
      <c r="AU17" s="707" t="s">
        <v>962</v>
      </c>
      <c r="AV17" s="708">
        <v>94.077416666666679</v>
      </c>
      <c r="AW17" s="709"/>
      <c r="AX17" s="710">
        <v>256.89999999999998</v>
      </c>
      <c r="AY17" s="711">
        <v>0.69</v>
      </c>
      <c r="AZ17" s="711">
        <v>1.23</v>
      </c>
      <c r="BA17" s="711">
        <v>19.7</v>
      </c>
      <c r="BB17" s="711">
        <v>381.2</v>
      </c>
      <c r="BC17" s="711">
        <v>24.56</v>
      </c>
      <c r="BD17" s="711">
        <v>1.5</v>
      </c>
      <c r="BE17" s="711">
        <v>1.58</v>
      </c>
      <c r="BF17" s="711">
        <v>0.43</v>
      </c>
      <c r="BG17" s="711">
        <v>0.28999999999999998</v>
      </c>
      <c r="BH17" s="711">
        <v>0.57999999999999996</v>
      </c>
      <c r="BI17" s="711">
        <v>0.28999999999999998</v>
      </c>
      <c r="BJ17" s="712">
        <v>0</v>
      </c>
      <c r="BK17" s="712">
        <v>0</v>
      </c>
      <c r="BL17" s="712">
        <v>22</v>
      </c>
      <c r="BM17" s="712">
        <v>21</v>
      </c>
      <c r="BN17" s="713">
        <v>11.3</v>
      </c>
      <c r="BO17" s="714" t="s">
        <v>962</v>
      </c>
      <c r="BP17" s="715">
        <v>94.231250000000003</v>
      </c>
      <c r="BQ17" s="716"/>
      <c r="BR17" s="717">
        <v>232.6</v>
      </c>
      <c r="BS17" s="718">
        <v>0.45</v>
      </c>
      <c r="BT17" s="718">
        <v>0.84</v>
      </c>
      <c r="BU17" s="718">
        <v>8.39</v>
      </c>
      <c r="BV17" s="718">
        <v>393.89</v>
      </c>
      <c r="BW17" s="718">
        <v>25.96</v>
      </c>
      <c r="BX17" s="718">
        <v>1.4</v>
      </c>
      <c r="BY17" s="718">
        <v>0.87</v>
      </c>
      <c r="BZ17" s="718">
        <v>0.48</v>
      </c>
      <c r="CA17" s="718">
        <v>0.24</v>
      </c>
      <c r="CB17" s="718">
        <v>0.47</v>
      </c>
      <c r="CC17" s="718">
        <v>0.28999999999999998</v>
      </c>
      <c r="CD17" s="668" t="s">
        <v>1077</v>
      </c>
      <c r="CE17" s="668" t="s">
        <v>1077</v>
      </c>
      <c r="CF17" s="668" t="s">
        <v>1079</v>
      </c>
      <c r="CG17" s="668" t="s">
        <v>1079</v>
      </c>
      <c r="CH17" s="668" t="s">
        <v>1077</v>
      </c>
      <c r="CI17" s="668" t="s">
        <v>1077</v>
      </c>
      <c r="CJ17" s="668" t="s">
        <v>1079</v>
      </c>
      <c r="CK17" s="668" t="s">
        <v>1079</v>
      </c>
      <c r="CL17" s="668" t="s">
        <v>1079</v>
      </c>
      <c r="CM17" s="668" t="s">
        <v>581</v>
      </c>
      <c r="CN17" s="668" t="s">
        <v>581</v>
      </c>
      <c r="CO17" s="719"/>
      <c r="CP17" s="706">
        <v>11.27</v>
      </c>
      <c r="CQ17" s="707" t="s">
        <v>962</v>
      </c>
      <c r="CR17" s="708">
        <v>93.92358333333334</v>
      </c>
      <c r="CS17" s="709"/>
      <c r="CT17" s="710">
        <v>168.7</v>
      </c>
      <c r="CU17" s="711">
        <v>0.49</v>
      </c>
      <c r="CV17" s="711">
        <v>0.95</v>
      </c>
      <c r="CW17" s="711">
        <v>8.86</v>
      </c>
      <c r="CX17" s="711">
        <v>351.01</v>
      </c>
      <c r="CY17" s="711">
        <v>25.19</v>
      </c>
      <c r="CZ17" s="711">
        <v>0.98</v>
      </c>
      <c r="DA17" s="711">
        <v>0.96</v>
      </c>
      <c r="DB17" s="711">
        <v>0.55000000000000004</v>
      </c>
      <c r="DC17" s="711">
        <v>0.37</v>
      </c>
      <c r="DD17" s="711">
        <v>0.3</v>
      </c>
      <c r="DE17" s="711">
        <v>0.28999999999999998</v>
      </c>
      <c r="DF17" s="712">
        <v>0</v>
      </c>
      <c r="DG17" s="712">
        <v>0</v>
      </c>
      <c r="DH17" s="712">
        <v>83</v>
      </c>
      <c r="DI17" s="712">
        <v>2</v>
      </c>
      <c r="DJ17" s="713">
        <v>10.57</v>
      </c>
      <c r="DK17" s="714" t="s">
        <v>962</v>
      </c>
      <c r="DL17" s="715">
        <v>88.094840579710137</v>
      </c>
      <c r="DM17" s="716"/>
      <c r="DN17" s="720" t="s">
        <v>1079</v>
      </c>
      <c r="DO17" s="721" t="s">
        <v>2257</v>
      </c>
      <c r="DP17" s="722" t="s">
        <v>2257</v>
      </c>
      <c r="DQ17" s="718">
        <v>1.84</v>
      </c>
      <c r="DR17" s="722" t="s">
        <v>2257</v>
      </c>
      <c r="DS17" s="722"/>
      <c r="DT17" s="718">
        <v>33.21</v>
      </c>
      <c r="DU17" s="718" t="s">
        <v>1079</v>
      </c>
      <c r="DV17" s="718">
        <v>0.15</v>
      </c>
      <c r="DW17" s="718">
        <v>0.17</v>
      </c>
      <c r="DX17" s="722"/>
      <c r="DY17" s="722"/>
      <c r="DZ17" s="722"/>
      <c r="EA17" s="722"/>
      <c r="EB17" s="669" t="s">
        <v>1077</v>
      </c>
      <c r="EC17" s="669" t="s">
        <v>1077</v>
      </c>
      <c r="ED17" s="669" t="s">
        <v>1079</v>
      </c>
      <c r="EE17" s="669" t="s">
        <v>1079</v>
      </c>
      <c r="EF17" s="669" t="s">
        <v>1077</v>
      </c>
      <c r="EG17" s="669" t="s">
        <v>1077</v>
      </c>
      <c r="EH17" s="669" t="s">
        <v>1079</v>
      </c>
      <c r="EI17" s="669" t="s">
        <v>1079</v>
      </c>
      <c r="EJ17" s="669" t="s">
        <v>1079</v>
      </c>
      <c r="EK17" s="669" t="s">
        <v>581</v>
      </c>
      <c r="EL17" s="669" t="s">
        <v>581</v>
      </c>
      <c r="EM17" s="997"/>
      <c r="EN17" s="724">
        <v>12</v>
      </c>
      <c r="EO17" s="725" t="s">
        <v>962</v>
      </c>
      <c r="EP17" s="726">
        <v>100</v>
      </c>
      <c r="EQ17" s="727"/>
      <c r="ER17" s="728">
        <v>67.099999999999994</v>
      </c>
      <c r="ES17" s="729">
        <v>3.49</v>
      </c>
      <c r="ET17" s="729">
        <v>0.62</v>
      </c>
      <c r="EU17" s="729">
        <v>2.4500000000000002</v>
      </c>
      <c r="EV17" s="687" t="s">
        <v>1077</v>
      </c>
      <c r="EW17" s="687" t="s">
        <v>1077</v>
      </c>
      <c r="EX17" s="687" t="s">
        <v>1079</v>
      </c>
      <c r="EY17" s="687" t="s">
        <v>1079</v>
      </c>
      <c r="EZ17" s="687" t="s">
        <v>1079</v>
      </c>
      <c r="FA17" s="840" t="s">
        <v>581</v>
      </c>
      <c r="FB17" s="754"/>
      <c r="FC17" s="731">
        <v>10.08</v>
      </c>
      <c r="FD17" s="731" t="s">
        <v>960</v>
      </c>
      <c r="FE17" s="642">
        <v>0.84068239648392318</v>
      </c>
      <c r="FF17" s="732">
        <v>13.9</v>
      </c>
      <c r="FG17" s="732">
        <v>0</v>
      </c>
      <c r="FH17" s="732">
        <v>543.70000000000005</v>
      </c>
      <c r="FI17" s="732">
        <v>14.9</v>
      </c>
      <c r="FJ17" s="732">
        <v>5</v>
      </c>
      <c r="FK17" s="732">
        <v>243.5</v>
      </c>
      <c r="FL17" s="732">
        <v>233.1</v>
      </c>
      <c r="FM17" s="732">
        <v>1.9</v>
      </c>
      <c r="FN17" s="732">
        <v>5</v>
      </c>
      <c r="FO17" s="735" t="s">
        <v>1914</v>
      </c>
      <c r="FP17" s="735" t="s">
        <v>1914</v>
      </c>
      <c r="FQ17" s="735" t="s">
        <v>1887</v>
      </c>
      <c r="FR17" s="735" t="s">
        <v>1887</v>
      </c>
      <c r="FS17" s="735" t="s">
        <v>1887</v>
      </c>
      <c r="FT17" s="735" t="s">
        <v>1887</v>
      </c>
      <c r="FU17" s="735" t="s">
        <v>1887</v>
      </c>
      <c r="FV17" s="735" t="s">
        <v>1887</v>
      </c>
      <c r="FW17" s="735" t="s">
        <v>1887</v>
      </c>
      <c r="FX17" s="735" t="s">
        <v>1887</v>
      </c>
      <c r="FY17" s="735" t="s">
        <v>1887</v>
      </c>
      <c r="FZ17" s="735" t="s">
        <v>1914</v>
      </c>
      <c r="GA17" s="763"/>
      <c r="GB17" s="737">
        <v>3.47</v>
      </c>
      <c r="GC17" s="738" t="s">
        <v>2331</v>
      </c>
      <c r="GD17" s="738"/>
      <c r="GE17" s="737">
        <v>3.45</v>
      </c>
      <c r="GF17" s="738" t="s">
        <v>2322</v>
      </c>
      <c r="GG17" s="738"/>
      <c r="GH17" s="2575"/>
      <c r="GI17" s="740">
        <v>73.75</v>
      </c>
      <c r="GJ17" s="741">
        <v>3</v>
      </c>
      <c r="GK17" s="742" t="s">
        <v>2284</v>
      </c>
      <c r="GL17" s="742" t="s">
        <v>2284</v>
      </c>
      <c r="GM17" s="743" t="s">
        <v>2284</v>
      </c>
      <c r="GN17" s="743" t="s">
        <v>2285</v>
      </c>
      <c r="GO17" s="743" t="s">
        <v>2286</v>
      </c>
      <c r="GP17" s="743" t="s">
        <v>2284</v>
      </c>
      <c r="GQ17" s="743" t="s">
        <v>2287</v>
      </c>
      <c r="GR17" s="743" t="s">
        <v>2288</v>
      </c>
      <c r="GS17" s="743">
        <v>10</v>
      </c>
      <c r="GT17" s="744" t="s">
        <v>2261</v>
      </c>
      <c r="GU17" s="744" t="s">
        <v>2261</v>
      </c>
      <c r="GV17" s="744">
        <v>0</v>
      </c>
      <c r="GW17" s="744" t="s">
        <v>2284</v>
      </c>
      <c r="GX17" s="744" t="s">
        <v>2287</v>
      </c>
      <c r="GY17" s="744" t="s">
        <v>2572</v>
      </c>
      <c r="GZ17" s="744">
        <v>23.75</v>
      </c>
      <c r="HA17" s="775" t="s">
        <v>753</v>
      </c>
      <c r="HB17" s="746">
        <v>41.1</v>
      </c>
      <c r="HC17" s="766" t="s">
        <v>588</v>
      </c>
      <c r="HD17" s="778" t="s">
        <v>66</v>
      </c>
      <c r="HE17" s="746">
        <v>43</v>
      </c>
      <c r="HF17" s="766" t="s">
        <v>588</v>
      </c>
      <c r="HG17" s="778" t="s">
        <v>66</v>
      </c>
      <c r="HH17" s="1000" t="s">
        <v>1135</v>
      </c>
    </row>
    <row r="18" spans="1:216" s="750" customFormat="1" ht="24" customHeight="1">
      <c r="A18" s="694" t="s">
        <v>2272</v>
      </c>
      <c r="B18" s="790" t="s">
        <v>1260</v>
      </c>
      <c r="C18" s="791" t="s">
        <v>1603</v>
      </c>
      <c r="D18" s="696" t="s">
        <v>2573</v>
      </c>
      <c r="E18" s="697" t="s">
        <v>2493</v>
      </c>
      <c r="F18" s="698" t="s">
        <v>2560</v>
      </c>
      <c r="G18" s="837" t="s">
        <v>2574</v>
      </c>
      <c r="H18" s="466">
        <v>1460</v>
      </c>
      <c r="I18" s="697" t="s">
        <v>2575</v>
      </c>
      <c r="J18" s="697" t="s">
        <v>2576</v>
      </c>
      <c r="K18" s="699" t="s">
        <v>2577</v>
      </c>
      <c r="L18" s="699" t="s">
        <v>2578</v>
      </c>
      <c r="M18" s="699" t="s">
        <v>2579</v>
      </c>
      <c r="N18" s="770" t="s">
        <v>753</v>
      </c>
      <c r="O18" s="770" t="s">
        <v>63</v>
      </c>
      <c r="P18" s="770" t="s">
        <v>754</v>
      </c>
      <c r="Q18" s="761" t="s">
        <v>753</v>
      </c>
      <c r="R18" s="770" t="s">
        <v>753</v>
      </c>
      <c r="S18" s="770" t="s">
        <v>753</v>
      </c>
      <c r="T18" s="770" t="s">
        <v>753</v>
      </c>
      <c r="U18" s="770" t="s">
        <v>1954</v>
      </c>
      <c r="V18" s="770" t="s">
        <v>1954</v>
      </c>
      <c r="W18" s="700" t="s">
        <v>2254</v>
      </c>
      <c r="X18" s="770" t="s">
        <v>754</v>
      </c>
      <c r="Y18" s="770" t="s">
        <v>753</v>
      </c>
      <c r="Z18" s="770" t="s">
        <v>753</v>
      </c>
      <c r="AA18" s="770" t="s">
        <v>753</v>
      </c>
      <c r="AB18" s="770" t="s">
        <v>753</v>
      </c>
      <c r="AC18" s="770" t="s">
        <v>754</v>
      </c>
      <c r="AD18" s="701"/>
      <c r="AE18" s="701"/>
      <c r="AF18" s="701"/>
      <c r="AG18" s="770" t="s">
        <v>753</v>
      </c>
      <c r="AH18" s="770" t="s">
        <v>753</v>
      </c>
      <c r="AI18" s="770" t="s">
        <v>753</v>
      </c>
      <c r="AJ18" s="770" t="s">
        <v>753</v>
      </c>
      <c r="AK18" s="770" t="s">
        <v>754</v>
      </c>
      <c r="AL18" s="701"/>
      <c r="AM18" s="701"/>
      <c r="AN18" s="701"/>
      <c r="AO18" s="702"/>
      <c r="AP18" s="700"/>
      <c r="AQ18" s="703">
        <v>176.7</v>
      </c>
      <c r="AR18" s="704" t="s">
        <v>2283</v>
      </c>
      <c r="AS18" s="705">
        <v>0.84951923076923075</v>
      </c>
      <c r="AT18" s="706">
        <v>11.25</v>
      </c>
      <c r="AU18" s="707" t="s">
        <v>962</v>
      </c>
      <c r="AV18" s="708">
        <v>93.769750000000002</v>
      </c>
      <c r="AW18" s="709"/>
      <c r="AX18" s="710">
        <v>254.7</v>
      </c>
      <c r="AY18" s="711">
        <v>0.39</v>
      </c>
      <c r="AZ18" s="711">
        <v>0.77</v>
      </c>
      <c r="BA18" s="711">
        <v>26.88</v>
      </c>
      <c r="BB18" s="711">
        <v>344.83</v>
      </c>
      <c r="BC18" s="711">
        <v>23.64</v>
      </c>
      <c r="BD18" s="711">
        <v>0.46</v>
      </c>
      <c r="BE18" s="711">
        <v>2.61</v>
      </c>
      <c r="BF18" s="711">
        <v>0.66</v>
      </c>
      <c r="BG18" s="711">
        <v>0.36</v>
      </c>
      <c r="BH18" s="711">
        <v>0.49</v>
      </c>
      <c r="BI18" s="711">
        <v>0.27</v>
      </c>
      <c r="BJ18" s="712">
        <v>0</v>
      </c>
      <c r="BK18" s="712">
        <v>0</v>
      </c>
      <c r="BL18" s="712">
        <v>29</v>
      </c>
      <c r="BM18" s="712">
        <v>14</v>
      </c>
      <c r="BN18" s="713">
        <v>10.97</v>
      </c>
      <c r="BO18" s="714" t="s">
        <v>962</v>
      </c>
      <c r="BP18" s="715">
        <v>91.462250000000012</v>
      </c>
      <c r="BQ18" s="716"/>
      <c r="BR18" s="717">
        <v>359.8</v>
      </c>
      <c r="BS18" s="718">
        <v>0.68</v>
      </c>
      <c r="BT18" s="718">
        <v>0.74</v>
      </c>
      <c r="BU18" s="718">
        <v>10.55</v>
      </c>
      <c r="BV18" s="718">
        <v>419.67</v>
      </c>
      <c r="BW18" s="718">
        <v>19.78</v>
      </c>
      <c r="BX18" s="718">
        <v>1.95</v>
      </c>
      <c r="BY18" s="718">
        <v>3.17</v>
      </c>
      <c r="BZ18" s="718">
        <v>0.43</v>
      </c>
      <c r="CA18" s="718">
        <v>0.25</v>
      </c>
      <c r="CB18" s="718">
        <v>0.51</v>
      </c>
      <c r="CC18" s="718">
        <v>0.35</v>
      </c>
      <c r="CD18" s="668" t="s">
        <v>1077</v>
      </c>
      <c r="CE18" s="668" t="s">
        <v>1077</v>
      </c>
      <c r="CF18" s="668" t="s">
        <v>1079</v>
      </c>
      <c r="CG18" s="668" t="s">
        <v>1079</v>
      </c>
      <c r="CH18" s="668" t="s">
        <v>1077</v>
      </c>
      <c r="CI18" s="668" t="s">
        <v>1077</v>
      </c>
      <c r="CJ18" s="668" t="s">
        <v>1079</v>
      </c>
      <c r="CK18" s="668" t="s">
        <v>1079</v>
      </c>
      <c r="CL18" s="668" t="s">
        <v>1079</v>
      </c>
      <c r="CM18" s="668" t="s">
        <v>581</v>
      </c>
      <c r="CN18" s="668" t="s">
        <v>581</v>
      </c>
      <c r="CO18" s="719"/>
      <c r="CP18" s="706">
        <v>11.04</v>
      </c>
      <c r="CQ18" s="707" t="s">
        <v>962</v>
      </c>
      <c r="CR18" s="708">
        <v>92.00066666666666</v>
      </c>
      <c r="CS18" s="709"/>
      <c r="CT18" s="710">
        <v>231.5</v>
      </c>
      <c r="CU18" s="711">
        <v>0.34</v>
      </c>
      <c r="CV18" s="711">
        <v>1.0900000000000001</v>
      </c>
      <c r="CW18" s="711">
        <v>10.82</v>
      </c>
      <c r="CX18" s="711">
        <v>416.88</v>
      </c>
      <c r="CY18" s="711">
        <v>20.059999999999999</v>
      </c>
      <c r="CZ18" s="711">
        <v>1.01</v>
      </c>
      <c r="DA18" s="711">
        <v>1.34</v>
      </c>
      <c r="DB18" s="711">
        <v>0.39</v>
      </c>
      <c r="DC18" s="711">
        <v>0.46</v>
      </c>
      <c r="DD18" s="711">
        <v>0.42</v>
      </c>
      <c r="DE18" s="711">
        <v>0.5</v>
      </c>
      <c r="DF18" s="712">
        <v>0</v>
      </c>
      <c r="DG18" s="712">
        <v>0</v>
      </c>
      <c r="DH18" s="712">
        <v>32</v>
      </c>
      <c r="DI18" s="712">
        <v>1</v>
      </c>
      <c r="DJ18" s="713">
        <v>10.46</v>
      </c>
      <c r="DK18" s="714" t="s">
        <v>960</v>
      </c>
      <c r="DL18" s="715">
        <v>87.189333333333323</v>
      </c>
      <c r="DM18" s="716"/>
      <c r="DN18" s="720" t="s">
        <v>1079</v>
      </c>
      <c r="DO18" s="721" t="s">
        <v>2257</v>
      </c>
      <c r="DP18" s="722" t="s">
        <v>2257</v>
      </c>
      <c r="DQ18" s="718">
        <v>1.53</v>
      </c>
      <c r="DR18" s="722" t="s">
        <v>2257</v>
      </c>
      <c r="DS18" s="722"/>
      <c r="DT18" s="718">
        <v>35.01</v>
      </c>
      <c r="DU18" s="718" t="s">
        <v>1079</v>
      </c>
      <c r="DV18" s="718">
        <v>0.06</v>
      </c>
      <c r="DW18" s="718">
        <v>7.0000000000000007E-2</v>
      </c>
      <c r="DX18" s="722"/>
      <c r="DY18" s="722"/>
      <c r="DZ18" s="722"/>
      <c r="EA18" s="722"/>
      <c r="EB18" s="669" t="s">
        <v>1077</v>
      </c>
      <c r="EC18" s="669" t="s">
        <v>1077</v>
      </c>
      <c r="ED18" s="669" t="s">
        <v>1079</v>
      </c>
      <c r="EE18" s="669" t="s">
        <v>1079</v>
      </c>
      <c r="EF18" s="669" t="s">
        <v>1077</v>
      </c>
      <c r="EG18" s="669" t="s">
        <v>1077</v>
      </c>
      <c r="EH18" s="669" t="s">
        <v>1079</v>
      </c>
      <c r="EI18" s="669" t="s">
        <v>1079</v>
      </c>
      <c r="EJ18" s="669" t="s">
        <v>1079</v>
      </c>
      <c r="EK18" s="669" t="s">
        <v>581</v>
      </c>
      <c r="EL18" s="669" t="s">
        <v>581</v>
      </c>
      <c r="EM18" s="997"/>
      <c r="EN18" s="724">
        <v>12</v>
      </c>
      <c r="EO18" s="725" t="s">
        <v>962</v>
      </c>
      <c r="EP18" s="726">
        <v>100</v>
      </c>
      <c r="EQ18" s="727"/>
      <c r="ER18" s="728">
        <v>57.5</v>
      </c>
      <c r="ES18" s="729">
        <v>10.3</v>
      </c>
      <c r="ET18" s="729">
        <v>0.54</v>
      </c>
      <c r="EU18" s="729">
        <v>1.38</v>
      </c>
      <c r="EV18" s="687" t="s">
        <v>1077</v>
      </c>
      <c r="EW18" s="687" t="s">
        <v>1077</v>
      </c>
      <c r="EX18" s="687" t="s">
        <v>1079</v>
      </c>
      <c r="EY18" s="687" t="s">
        <v>1079</v>
      </c>
      <c r="EZ18" s="687" t="s">
        <v>1079</v>
      </c>
      <c r="FA18" s="840" t="s">
        <v>581</v>
      </c>
      <c r="FB18" s="754"/>
      <c r="FC18" s="731">
        <v>11.16</v>
      </c>
      <c r="FD18" s="731" t="s">
        <v>962</v>
      </c>
      <c r="FE18" s="642">
        <v>0.93008658008658018</v>
      </c>
      <c r="FF18" s="732">
        <v>11.2</v>
      </c>
      <c r="FG18" s="732">
        <v>1.2</v>
      </c>
      <c r="FH18" s="732">
        <v>455.4</v>
      </c>
      <c r="FI18" s="732">
        <v>12.9</v>
      </c>
      <c r="FJ18" s="732">
        <v>4.5</v>
      </c>
      <c r="FK18" s="732">
        <v>214.1</v>
      </c>
      <c r="FL18" s="732">
        <v>155.9</v>
      </c>
      <c r="FM18" s="732">
        <v>4</v>
      </c>
      <c r="FN18" s="732">
        <v>0.2</v>
      </c>
      <c r="FO18" s="735" t="s">
        <v>1914</v>
      </c>
      <c r="FP18" s="735" t="s">
        <v>1914</v>
      </c>
      <c r="FQ18" s="735" t="s">
        <v>1887</v>
      </c>
      <c r="FR18" s="735" t="s">
        <v>1887</v>
      </c>
      <c r="FS18" s="735" t="s">
        <v>1887</v>
      </c>
      <c r="FT18" s="735" t="s">
        <v>1887</v>
      </c>
      <c r="FU18" s="735" t="s">
        <v>1887</v>
      </c>
      <c r="FV18" s="735" t="s">
        <v>1887</v>
      </c>
      <c r="FW18" s="735" t="s">
        <v>1887</v>
      </c>
      <c r="FX18" s="735" t="s">
        <v>1887</v>
      </c>
      <c r="FY18" s="735" t="s">
        <v>1887</v>
      </c>
      <c r="FZ18" s="735" t="s">
        <v>1914</v>
      </c>
      <c r="GA18" s="763"/>
      <c r="GB18" s="737">
        <v>3.14</v>
      </c>
      <c r="GC18" s="738" t="s">
        <v>2322</v>
      </c>
      <c r="GD18" s="738"/>
      <c r="GE18" s="737">
        <v>3.41</v>
      </c>
      <c r="GF18" s="738" t="s">
        <v>2322</v>
      </c>
      <c r="GG18" s="738"/>
      <c r="GH18" s="2575"/>
      <c r="GI18" s="740">
        <v>50</v>
      </c>
      <c r="GJ18" s="741">
        <v>2</v>
      </c>
      <c r="GK18" s="742" t="s">
        <v>2284</v>
      </c>
      <c r="GL18" s="742" t="s">
        <v>2261</v>
      </c>
      <c r="GM18" s="743" t="s">
        <v>2284</v>
      </c>
      <c r="GN18" s="743" t="s">
        <v>2285</v>
      </c>
      <c r="GO18" s="743" t="s">
        <v>2286</v>
      </c>
      <c r="GP18" s="743" t="s">
        <v>2284</v>
      </c>
      <c r="GQ18" s="743" t="s">
        <v>2288</v>
      </c>
      <c r="GR18" s="743" t="s">
        <v>2288</v>
      </c>
      <c r="GS18" s="743">
        <v>10</v>
      </c>
      <c r="GT18" s="744" t="s">
        <v>2261</v>
      </c>
      <c r="GU18" s="744" t="s">
        <v>2261</v>
      </c>
      <c r="GV18" s="744">
        <v>0</v>
      </c>
      <c r="GW18" s="744" t="s">
        <v>2261</v>
      </c>
      <c r="GX18" s="744" t="s">
        <v>2261</v>
      </c>
      <c r="GY18" s="744" t="s">
        <v>2261</v>
      </c>
      <c r="GZ18" s="744">
        <v>0</v>
      </c>
      <c r="HA18" s="775" t="s">
        <v>753</v>
      </c>
      <c r="HB18" s="746">
        <v>41.4</v>
      </c>
      <c r="HC18" s="766" t="s">
        <v>588</v>
      </c>
      <c r="HD18" s="778" t="s">
        <v>66</v>
      </c>
      <c r="HE18" s="746">
        <v>42</v>
      </c>
      <c r="HF18" s="766" t="s">
        <v>588</v>
      </c>
      <c r="HG18" s="778" t="s">
        <v>66</v>
      </c>
      <c r="HH18" s="1000" t="s">
        <v>1135</v>
      </c>
    </row>
    <row r="19" spans="1:216" s="750" customFormat="1" ht="24" customHeight="1">
      <c r="A19" s="671" t="s">
        <v>2323</v>
      </c>
      <c r="B19" s="790" t="s">
        <v>1241</v>
      </c>
      <c r="C19" s="791" t="s">
        <v>2324</v>
      </c>
      <c r="D19" s="696" t="s">
        <v>2580</v>
      </c>
      <c r="E19" s="697" t="s">
        <v>2581</v>
      </c>
      <c r="F19" s="698" t="s">
        <v>2582</v>
      </c>
      <c r="G19" s="837" t="s">
        <v>2583</v>
      </c>
      <c r="H19" s="796" t="s">
        <v>2584</v>
      </c>
      <c r="I19" s="769" t="s">
        <v>1952</v>
      </c>
      <c r="J19" s="772" t="s">
        <v>1953</v>
      </c>
      <c r="K19" s="699" t="s">
        <v>2328</v>
      </c>
      <c r="L19" s="699" t="s">
        <v>2329</v>
      </c>
      <c r="M19" s="699" t="s">
        <v>2330</v>
      </c>
      <c r="N19" s="770" t="s">
        <v>753</v>
      </c>
      <c r="O19" s="770" t="s">
        <v>63</v>
      </c>
      <c r="P19" s="770" t="s">
        <v>754</v>
      </c>
      <c r="Q19" s="761" t="s">
        <v>753</v>
      </c>
      <c r="R19" s="770" t="s">
        <v>753</v>
      </c>
      <c r="S19" s="770" t="s">
        <v>753</v>
      </c>
      <c r="T19" s="770" t="s">
        <v>753</v>
      </c>
      <c r="U19" s="770" t="s">
        <v>1954</v>
      </c>
      <c r="V19" s="770" t="s">
        <v>1954</v>
      </c>
      <c r="W19" s="770" t="s">
        <v>754</v>
      </c>
      <c r="X19" s="770" t="s">
        <v>754</v>
      </c>
      <c r="Y19" s="770" t="s">
        <v>753</v>
      </c>
      <c r="Z19" s="770" t="s">
        <v>753</v>
      </c>
      <c r="AA19" s="770" t="s">
        <v>754</v>
      </c>
      <c r="AB19" s="770" t="s">
        <v>754</v>
      </c>
      <c r="AC19" s="770" t="s">
        <v>754</v>
      </c>
      <c r="AD19" s="773"/>
      <c r="AE19" s="773"/>
      <c r="AF19" s="773"/>
      <c r="AG19" s="770" t="s">
        <v>753</v>
      </c>
      <c r="AH19" s="770" t="s">
        <v>753</v>
      </c>
      <c r="AI19" s="770" t="s">
        <v>754</v>
      </c>
      <c r="AJ19" s="770" t="s">
        <v>754</v>
      </c>
      <c r="AK19" s="770" t="s">
        <v>754</v>
      </c>
      <c r="AL19" s="773"/>
      <c r="AM19" s="773"/>
      <c r="AN19" s="773"/>
      <c r="AO19" s="702"/>
      <c r="AP19" s="700"/>
      <c r="AQ19" s="703">
        <v>182.9</v>
      </c>
      <c r="AR19" s="704" t="s">
        <v>2283</v>
      </c>
      <c r="AS19" s="705">
        <v>0.87932692307692306</v>
      </c>
      <c r="AT19" s="706">
        <v>11.64</v>
      </c>
      <c r="AU19" s="707" t="s">
        <v>962</v>
      </c>
      <c r="AV19" s="708">
        <v>97.07716666666667</v>
      </c>
      <c r="AW19" s="709"/>
      <c r="AX19" s="710">
        <v>236.2</v>
      </c>
      <c r="AY19" s="711">
        <v>0.51</v>
      </c>
      <c r="AZ19" s="711">
        <v>0.7</v>
      </c>
      <c r="BA19" s="711">
        <v>8.3800000000000008</v>
      </c>
      <c r="BB19" s="711">
        <v>383.57</v>
      </c>
      <c r="BC19" s="711">
        <v>22.58</v>
      </c>
      <c r="BD19" s="711">
        <v>0.25</v>
      </c>
      <c r="BE19" s="711">
        <v>0.23</v>
      </c>
      <c r="BF19" s="711">
        <v>0.48</v>
      </c>
      <c r="BG19" s="711">
        <v>0.19</v>
      </c>
      <c r="BH19" s="711">
        <v>0.42</v>
      </c>
      <c r="BI19" s="711">
        <v>0.3</v>
      </c>
      <c r="BJ19" s="712">
        <v>0</v>
      </c>
      <c r="BK19" s="712">
        <v>0</v>
      </c>
      <c r="BL19" s="712">
        <v>3</v>
      </c>
      <c r="BM19" s="712">
        <v>3</v>
      </c>
      <c r="BN19" s="713">
        <v>11.01</v>
      </c>
      <c r="BO19" s="714" t="s">
        <v>962</v>
      </c>
      <c r="BP19" s="715">
        <v>91.76991666666666</v>
      </c>
      <c r="BQ19" s="716"/>
      <c r="BR19" s="717">
        <v>255.7</v>
      </c>
      <c r="BS19" s="718">
        <v>0.53</v>
      </c>
      <c r="BT19" s="718">
        <v>1.01</v>
      </c>
      <c r="BU19" s="718">
        <v>25.1</v>
      </c>
      <c r="BV19" s="718">
        <v>426.65</v>
      </c>
      <c r="BW19" s="718">
        <v>24.92</v>
      </c>
      <c r="BX19" s="718">
        <v>0.39</v>
      </c>
      <c r="BY19" s="718">
        <v>1.05</v>
      </c>
      <c r="BZ19" s="718">
        <v>0.42</v>
      </c>
      <c r="CA19" s="718">
        <v>0.21</v>
      </c>
      <c r="CB19" s="718">
        <v>0.43</v>
      </c>
      <c r="CC19" s="718">
        <v>0.2</v>
      </c>
      <c r="CD19" s="668" t="s">
        <v>1077</v>
      </c>
      <c r="CE19" s="668" t="s">
        <v>1077</v>
      </c>
      <c r="CF19" s="668" t="s">
        <v>1079</v>
      </c>
      <c r="CG19" s="668" t="s">
        <v>1079</v>
      </c>
      <c r="CH19" s="668" t="s">
        <v>1077</v>
      </c>
      <c r="CI19" s="668" t="s">
        <v>1077</v>
      </c>
      <c r="CJ19" s="668" t="s">
        <v>1079</v>
      </c>
      <c r="CK19" s="668" t="s">
        <v>1079</v>
      </c>
      <c r="CL19" s="668" t="s">
        <v>1079</v>
      </c>
      <c r="CM19" s="668" t="s">
        <v>581</v>
      </c>
      <c r="CN19" s="668" t="s">
        <v>581</v>
      </c>
      <c r="CO19" s="719"/>
      <c r="CP19" s="706">
        <v>11.64</v>
      </c>
      <c r="CQ19" s="707" t="s">
        <v>962</v>
      </c>
      <c r="CR19" s="708">
        <v>97.07716666666667</v>
      </c>
      <c r="CS19" s="709"/>
      <c r="CT19" s="710">
        <v>342.4</v>
      </c>
      <c r="CU19" s="711">
        <v>0.47</v>
      </c>
      <c r="CV19" s="711">
        <v>1.54</v>
      </c>
      <c r="CW19" s="711">
        <v>7.61</v>
      </c>
      <c r="CX19" s="711">
        <v>348.11</v>
      </c>
      <c r="CY19" s="711">
        <v>21.28</v>
      </c>
      <c r="CZ19" s="711">
        <v>0.02</v>
      </c>
      <c r="DA19" s="711">
        <v>0.24</v>
      </c>
      <c r="DB19" s="711">
        <v>0.36</v>
      </c>
      <c r="DC19" s="711">
        <v>0.24</v>
      </c>
      <c r="DD19" s="711">
        <v>0.45</v>
      </c>
      <c r="DE19" s="711">
        <v>0.56999999999999995</v>
      </c>
      <c r="DF19" s="712">
        <v>0</v>
      </c>
      <c r="DG19" s="712">
        <v>0</v>
      </c>
      <c r="DH19" s="712">
        <v>37</v>
      </c>
      <c r="DI19" s="712">
        <v>0</v>
      </c>
      <c r="DJ19" s="713">
        <v>9.4499999999999993</v>
      </c>
      <c r="DK19" s="714" t="s">
        <v>960</v>
      </c>
      <c r="DL19" s="715">
        <v>78.799188405797111</v>
      </c>
      <c r="DM19" s="716"/>
      <c r="DN19" s="720" t="s">
        <v>1079</v>
      </c>
      <c r="DO19" s="721" t="s">
        <v>2257</v>
      </c>
      <c r="DP19" s="722" t="s">
        <v>2257</v>
      </c>
      <c r="DQ19" s="718">
        <v>2.35</v>
      </c>
      <c r="DR19" s="722" t="s">
        <v>2257</v>
      </c>
      <c r="DS19" s="722"/>
      <c r="DT19" s="718">
        <v>38.46</v>
      </c>
      <c r="DU19" s="718" t="s">
        <v>1079</v>
      </c>
      <c r="DV19" s="718">
        <v>0.11</v>
      </c>
      <c r="DW19" s="718">
        <v>0.14000000000000001</v>
      </c>
      <c r="DX19" s="722"/>
      <c r="DY19" s="722"/>
      <c r="DZ19" s="722"/>
      <c r="EA19" s="722"/>
      <c r="EB19" s="669" t="s">
        <v>1077</v>
      </c>
      <c r="EC19" s="669" t="s">
        <v>1077</v>
      </c>
      <c r="ED19" s="669" t="s">
        <v>1079</v>
      </c>
      <c r="EE19" s="669" t="s">
        <v>1079</v>
      </c>
      <c r="EF19" s="669" t="s">
        <v>1077</v>
      </c>
      <c r="EG19" s="669" t="s">
        <v>1077</v>
      </c>
      <c r="EH19" s="669" t="s">
        <v>1079</v>
      </c>
      <c r="EI19" s="669" t="s">
        <v>1079</v>
      </c>
      <c r="EJ19" s="669" t="s">
        <v>1079</v>
      </c>
      <c r="EK19" s="669" t="s">
        <v>581</v>
      </c>
      <c r="EL19" s="669" t="s">
        <v>581</v>
      </c>
      <c r="EM19" s="998"/>
      <c r="EN19" s="724">
        <v>12</v>
      </c>
      <c r="EO19" s="725" t="s">
        <v>962</v>
      </c>
      <c r="EP19" s="726">
        <v>100</v>
      </c>
      <c r="EQ19" s="727"/>
      <c r="ER19" s="728">
        <v>43.3</v>
      </c>
      <c r="ES19" s="729">
        <v>16.350000000000001</v>
      </c>
      <c r="ET19" s="729">
        <v>0.82</v>
      </c>
      <c r="EU19" s="729">
        <v>1.54</v>
      </c>
      <c r="EV19" s="687" t="s">
        <v>1077</v>
      </c>
      <c r="EW19" s="687" t="s">
        <v>1077</v>
      </c>
      <c r="EX19" s="687" t="s">
        <v>1079</v>
      </c>
      <c r="EY19" s="687" t="s">
        <v>1079</v>
      </c>
      <c r="EZ19" s="687" t="s">
        <v>1079</v>
      </c>
      <c r="FA19" s="840" t="s">
        <v>581</v>
      </c>
      <c r="FB19" s="781"/>
      <c r="FC19" s="731">
        <v>10.32</v>
      </c>
      <c r="FD19" s="731" t="s">
        <v>2585</v>
      </c>
      <c r="FE19" s="642">
        <v>0.86060606060606071</v>
      </c>
      <c r="FF19" s="732">
        <v>17.2</v>
      </c>
      <c r="FG19" s="732">
        <v>0.2</v>
      </c>
      <c r="FH19" s="732">
        <v>388.6</v>
      </c>
      <c r="FI19" s="732">
        <v>9.6</v>
      </c>
      <c r="FJ19" s="732">
        <v>2.5</v>
      </c>
      <c r="FK19" s="732">
        <v>192</v>
      </c>
      <c r="FL19" s="732">
        <v>220.8</v>
      </c>
      <c r="FM19" s="732">
        <v>5.3</v>
      </c>
      <c r="FN19" s="732">
        <v>6.7</v>
      </c>
      <c r="FO19" s="735" t="s">
        <v>1914</v>
      </c>
      <c r="FP19" s="735" t="s">
        <v>1914</v>
      </c>
      <c r="FQ19" s="735" t="s">
        <v>1887</v>
      </c>
      <c r="FR19" s="735" t="s">
        <v>1887</v>
      </c>
      <c r="FS19" s="735" t="s">
        <v>1887</v>
      </c>
      <c r="FT19" s="735" t="s">
        <v>1887</v>
      </c>
      <c r="FU19" s="735" t="s">
        <v>1887</v>
      </c>
      <c r="FV19" s="735" t="s">
        <v>1887</v>
      </c>
      <c r="FW19" s="735" t="s">
        <v>1887</v>
      </c>
      <c r="FX19" s="735" t="s">
        <v>1887</v>
      </c>
      <c r="FY19" s="735" t="s">
        <v>1887</v>
      </c>
      <c r="FZ19" s="735" t="s">
        <v>1914</v>
      </c>
      <c r="GA19" s="763"/>
      <c r="GB19" s="737">
        <v>3.33</v>
      </c>
      <c r="GC19" s="738" t="s">
        <v>2331</v>
      </c>
      <c r="GD19" s="738"/>
      <c r="GE19" s="737">
        <v>4</v>
      </c>
      <c r="GF19" s="738" t="s">
        <v>2322</v>
      </c>
      <c r="GG19" s="738"/>
      <c r="GH19" s="2600"/>
      <c r="GI19" s="740">
        <v>66.66</v>
      </c>
      <c r="GJ19" s="741">
        <v>3</v>
      </c>
      <c r="GK19" s="742" t="s">
        <v>2261</v>
      </c>
      <c r="GL19" s="742" t="s">
        <v>2261</v>
      </c>
      <c r="GM19" s="743" t="s">
        <v>2284</v>
      </c>
      <c r="GN19" s="743" t="s">
        <v>2285</v>
      </c>
      <c r="GO19" s="743" t="s">
        <v>2286</v>
      </c>
      <c r="GP19" s="743" t="s">
        <v>2284</v>
      </c>
      <c r="GQ19" s="743" t="s">
        <v>2287</v>
      </c>
      <c r="GR19" s="743" t="s">
        <v>2285</v>
      </c>
      <c r="GS19" s="743">
        <v>10</v>
      </c>
      <c r="GT19" s="744" t="s">
        <v>2261</v>
      </c>
      <c r="GU19" s="744" t="s">
        <v>2261</v>
      </c>
      <c r="GV19" s="744">
        <v>0</v>
      </c>
      <c r="GW19" s="744" t="s">
        <v>2284</v>
      </c>
      <c r="GX19" s="744" t="s">
        <v>2287</v>
      </c>
      <c r="GY19" s="744" t="s">
        <v>2572</v>
      </c>
      <c r="GZ19" s="797">
        <v>16.666</v>
      </c>
      <c r="HA19" s="775" t="s">
        <v>753</v>
      </c>
      <c r="HB19" s="746">
        <v>39</v>
      </c>
      <c r="HC19" s="766"/>
      <c r="HD19" s="778" t="s">
        <v>66</v>
      </c>
      <c r="HE19" s="746">
        <v>41.2</v>
      </c>
      <c r="HF19" s="766"/>
      <c r="HG19" s="778" t="s">
        <v>66</v>
      </c>
      <c r="HH19" s="792"/>
    </row>
    <row r="20" spans="1:216" s="750" customFormat="1">
      <c r="A20" s="831"/>
      <c r="B20" s="921"/>
      <c r="C20" s="922"/>
      <c r="D20" s="922"/>
      <c r="E20" s="923"/>
      <c r="F20" s="924"/>
      <c r="G20" s="925"/>
      <c r="H20" s="929"/>
      <c r="I20" s="927"/>
      <c r="J20" s="927"/>
      <c r="K20" s="930"/>
      <c r="L20" s="930"/>
      <c r="M20" s="930"/>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927"/>
      <c r="AK20" s="927"/>
      <c r="AL20" s="927"/>
      <c r="AM20" s="927"/>
      <c r="AN20" s="927"/>
      <c r="AO20" s="931"/>
      <c r="AP20" s="927"/>
      <c r="AQ20" s="932"/>
      <c r="AR20" s="933"/>
      <c r="AS20" s="934"/>
      <c r="AT20" s="935"/>
      <c r="AU20" s="927"/>
      <c r="AV20" s="936"/>
      <c r="AW20" s="937"/>
      <c r="AX20" s="932"/>
      <c r="AY20" s="938"/>
      <c r="AZ20" s="938"/>
      <c r="BA20" s="932"/>
      <c r="BB20" s="932"/>
      <c r="BC20" s="932"/>
      <c r="BD20" s="932"/>
      <c r="BE20" s="932"/>
      <c r="BF20" s="932"/>
      <c r="BG20" s="932"/>
      <c r="BH20" s="932"/>
      <c r="BI20" s="932"/>
      <c r="BJ20" s="932"/>
      <c r="BK20" s="932"/>
      <c r="BL20" s="932"/>
      <c r="BM20" s="932"/>
      <c r="BN20" s="939"/>
      <c r="BO20" s="927"/>
      <c r="BP20" s="940"/>
      <c r="BQ20" s="937"/>
      <c r="BR20" s="932"/>
      <c r="BS20" s="938"/>
      <c r="BT20" s="938"/>
      <c r="BU20" s="932"/>
      <c r="BV20" s="932"/>
      <c r="BW20" s="932"/>
      <c r="BX20" s="932"/>
      <c r="BY20" s="932"/>
      <c r="BZ20" s="932"/>
      <c r="CA20" s="932"/>
      <c r="CB20" s="932"/>
      <c r="CC20" s="932"/>
      <c r="CO20" s="937"/>
      <c r="CP20" s="935"/>
      <c r="CQ20" s="927"/>
      <c r="CR20" s="940"/>
      <c r="CS20" s="937"/>
      <c r="CT20" s="932"/>
      <c r="CU20" s="938"/>
      <c r="CV20" s="938"/>
      <c r="CW20" s="932"/>
      <c r="CX20" s="932"/>
      <c r="CY20" s="932"/>
      <c r="CZ20" s="932"/>
      <c r="DA20" s="932"/>
      <c r="DB20" s="932"/>
      <c r="DC20" s="932"/>
      <c r="DD20" s="932"/>
      <c r="DE20" s="932"/>
      <c r="DF20" s="932"/>
      <c r="DG20" s="932"/>
      <c r="DH20" s="932"/>
      <c r="DI20" s="932"/>
      <c r="DJ20" s="939"/>
      <c r="DK20" s="927"/>
      <c r="DL20" s="940"/>
      <c r="DM20" s="937"/>
      <c r="DN20" s="937"/>
      <c r="DO20" s="932"/>
      <c r="DP20" s="938"/>
      <c r="DQ20" s="938"/>
      <c r="DR20" s="932"/>
      <c r="DS20" s="932"/>
      <c r="DT20" s="932"/>
      <c r="DU20" s="932"/>
      <c r="DV20" s="932"/>
      <c r="DW20" s="932"/>
      <c r="DX20" s="932"/>
      <c r="DY20" s="932"/>
      <c r="DZ20" s="932"/>
      <c r="EA20" s="932"/>
      <c r="EM20" s="937"/>
      <c r="EN20" s="935"/>
      <c r="EO20" s="927"/>
      <c r="EP20" s="940"/>
      <c r="EQ20" s="937"/>
      <c r="ER20" s="941"/>
      <c r="ES20" s="941"/>
      <c r="ET20" s="941"/>
      <c r="EU20" s="941"/>
      <c r="FB20" s="920"/>
      <c r="FC20" s="935"/>
      <c r="FD20" s="935"/>
      <c r="FE20" s="940"/>
      <c r="FF20" s="920"/>
      <c r="FG20" s="920"/>
      <c r="FH20" s="920"/>
      <c r="FI20" s="920"/>
      <c r="FJ20" s="920"/>
      <c r="FK20" s="920"/>
      <c r="FL20" s="920"/>
      <c r="FM20" s="920"/>
      <c r="FN20" s="920"/>
      <c r="FO20" s="920"/>
      <c r="FP20" s="920"/>
      <c r="FQ20" s="920"/>
      <c r="FR20" s="920"/>
      <c r="FS20" s="920"/>
      <c r="FT20" s="920"/>
      <c r="FU20" s="920"/>
      <c r="FV20" s="920"/>
      <c r="FW20" s="920"/>
      <c r="FX20" s="920"/>
      <c r="FY20" s="920"/>
      <c r="FZ20" s="920"/>
      <c r="GA20" s="920"/>
      <c r="GB20" s="942"/>
      <c r="GC20" s="831"/>
      <c r="GD20" s="831"/>
      <c r="GE20" s="942"/>
      <c r="GF20" s="831"/>
      <c r="GG20" s="831"/>
      <c r="GH20" s="920"/>
      <c r="GI20" s="935"/>
      <c r="GJ20" s="927"/>
      <c r="GK20" s="2661" t="s">
        <v>2586</v>
      </c>
      <c r="GL20" s="2661"/>
      <c r="GM20" s="2661"/>
      <c r="GN20" s="2661"/>
      <c r="GO20" s="2661"/>
      <c r="GP20" s="2661"/>
      <c r="GQ20" s="2661"/>
      <c r="GR20" s="2661"/>
      <c r="GS20" s="2661"/>
      <c r="GT20" s="2661"/>
      <c r="GU20" s="2661"/>
      <c r="GV20" s="2661"/>
      <c r="GW20" s="2661"/>
      <c r="GX20" s="2661"/>
      <c r="GY20" s="2661"/>
      <c r="GZ20" s="928"/>
      <c r="HB20" s="943"/>
      <c r="HC20" s="944"/>
      <c r="HD20" s="927"/>
      <c r="HE20" s="943"/>
      <c r="HF20" s="944"/>
      <c r="HG20" s="927"/>
      <c r="HH20" s="945"/>
    </row>
    <row r="21" spans="1:216" s="750" customFormat="1" ht="24" customHeight="1">
      <c r="A21" s="831"/>
      <c r="B21" s="1126" t="s">
        <v>3562</v>
      </c>
      <c r="C21" s="1125"/>
      <c r="D21" s="922"/>
      <c r="E21" s="923"/>
      <c r="F21" s="924"/>
      <c r="G21" s="925"/>
      <c r="H21" s="929"/>
      <c r="I21" s="927"/>
      <c r="J21" s="927"/>
      <c r="K21" s="930"/>
      <c r="L21" s="930"/>
      <c r="M21" s="930"/>
      <c r="N21" s="927"/>
      <c r="O21" s="927"/>
      <c r="P21" s="927"/>
      <c r="Q21" s="927"/>
      <c r="R21" s="927"/>
      <c r="S21" s="927"/>
      <c r="T21" s="927"/>
      <c r="U21" s="927"/>
      <c r="V21" s="927"/>
      <c r="W21" s="927"/>
      <c r="X21" s="927"/>
      <c r="Y21" s="927"/>
      <c r="Z21" s="927"/>
      <c r="AA21" s="927"/>
      <c r="AB21" s="927"/>
      <c r="AC21" s="927"/>
      <c r="AD21" s="927"/>
      <c r="AE21" s="927"/>
      <c r="AF21" s="927"/>
      <c r="AG21" s="927"/>
      <c r="AH21" s="927"/>
      <c r="AI21" s="927"/>
      <c r="AJ21" s="927"/>
      <c r="AK21" s="927"/>
      <c r="AL21" s="927"/>
      <c r="AM21" s="927"/>
      <c r="AN21" s="927"/>
      <c r="AO21" s="931"/>
      <c r="AP21" s="927"/>
      <c r="AQ21" s="932"/>
      <c r="AR21" s="933"/>
      <c r="AS21" s="934"/>
      <c r="AT21" s="935"/>
      <c r="AU21" s="927"/>
      <c r="AV21" s="936"/>
      <c r="AW21" s="937"/>
      <c r="AX21" s="932"/>
      <c r="AY21" s="938"/>
      <c r="AZ21" s="938"/>
      <c r="BA21" s="932"/>
      <c r="BB21" s="932"/>
      <c r="BC21" s="932"/>
      <c r="BD21" s="932"/>
      <c r="BE21" s="932"/>
      <c r="BF21" s="932"/>
      <c r="BG21" s="932"/>
      <c r="BH21" s="932"/>
      <c r="BI21" s="932"/>
      <c r="BJ21" s="932"/>
      <c r="BK21" s="932"/>
      <c r="BL21" s="932"/>
      <c r="BM21" s="932"/>
      <c r="BN21" s="939"/>
      <c r="BO21" s="927"/>
      <c r="BP21" s="940"/>
      <c r="BQ21" s="937"/>
      <c r="BR21" s="932"/>
      <c r="BS21" s="938"/>
      <c r="BT21" s="938"/>
      <c r="BU21" s="932"/>
      <c r="BV21" s="932"/>
      <c r="BW21" s="932"/>
      <c r="BX21" s="932"/>
      <c r="BY21" s="932"/>
      <c r="BZ21" s="932"/>
      <c r="CA21" s="932"/>
      <c r="CB21" s="932"/>
      <c r="CC21" s="932"/>
      <c r="CO21" s="937"/>
      <c r="CP21" s="935"/>
      <c r="CQ21" s="927"/>
      <c r="CR21" s="940"/>
      <c r="CS21" s="937"/>
      <c r="CT21" s="932"/>
      <c r="CU21" s="938"/>
      <c r="CV21" s="938"/>
      <c r="CW21" s="932"/>
      <c r="CX21" s="932"/>
      <c r="CY21" s="932"/>
      <c r="CZ21" s="932"/>
      <c r="DA21" s="932"/>
      <c r="DB21" s="932"/>
      <c r="DC21" s="932"/>
      <c r="DD21" s="932"/>
      <c r="DE21" s="932"/>
      <c r="DF21" s="932"/>
      <c r="DG21" s="932"/>
      <c r="DH21" s="932"/>
      <c r="DI21" s="932"/>
      <c r="DJ21" s="939"/>
      <c r="DK21" s="927"/>
      <c r="DL21" s="940"/>
      <c r="DM21" s="937"/>
      <c r="DN21" s="937"/>
      <c r="DO21" s="932"/>
      <c r="DP21" s="938"/>
      <c r="DQ21" s="938"/>
      <c r="DR21" s="932"/>
      <c r="DS21" s="932"/>
      <c r="DT21" s="932"/>
      <c r="DU21" s="932"/>
      <c r="DV21" s="932"/>
      <c r="DW21" s="932"/>
      <c r="DX21" s="932"/>
      <c r="DY21" s="932"/>
      <c r="DZ21" s="932"/>
      <c r="EA21" s="932"/>
      <c r="EM21" s="937"/>
      <c r="EN21" s="935"/>
      <c r="EO21" s="927"/>
      <c r="EP21" s="940"/>
      <c r="EQ21" s="937"/>
      <c r="ER21" s="941"/>
      <c r="ES21" s="941"/>
      <c r="ET21" s="941"/>
      <c r="EU21" s="941"/>
      <c r="FB21" s="920"/>
      <c r="FC21" s="935"/>
      <c r="FD21" s="935"/>
      <c r="FE21" s="940"/>
      <c r="FF21" s="920"/>
      <c r="FG21" s="920"/>
      <c r="FH21" s="920"/>
      <c r="FI21" s="920"/>
      <c r="FJ21" s="920"/>
      <c r="FK21" s="920"/>
      <c r="FL21" s="920"/>
      <c r="FM21" s="920"/>
      <c r="FN21" s="920"/>
      <c r="FO21" s="920"/>
      <c r="FP21" s="920"/>
      <c r="FQ21" s="920"/>
      <c r="FR21" s="920"/>
      <c r="FS21" s="920"/>
      <c r="FT21" s="920"/>
      <c r="FU21" s="920"/>
      <c r="FV21" s="920"/>
      <c r="FW21" s="920"/>
      <c r="FX21" s="920"/>
      <c r="FY21" s="920"/>
      <c r="FZ21" s="920"/>
      <c r="GA21" s="920"/>
      <c r="GB21" s="942"/>
      <c r="GC21" s="831"/>
      <c r="GD21" s="831"/>
      <c r="GE21" s="942"/>
      <c r="GF21" s="831"/>
      <c r="GG21" s="831"/>
      <c r="GH21" s="920"/>
      <c r="GI21" s="935"/>
      <c r="GJ21" s="927"/>
      <c r="GK21" s="2601" t="s">
        <v>2587</v>
      </c>
      <c r="GL21" s="2601"/>
      <c r="GM21" s="2601"/>
      <c r="GN21" s="2601"/>
      <c r="GO21" s="2601"/>
      <c r="GP21" s="2601"/>
      <c r="GQ21" s="2601"/>
      <c r="GR21" s="2601"/>
      <c r="GS21" s="2601"/>
      <c r="GT21" s="2601"/>
      <c r="GU21" s="2601"/>
      <c r="GV21" s="2601"/>
      <c r="GW21" s="2601"/>
      <c r="GX21" s="2601"/>
      <c r="GY21" s="2601"/>
      <c r="GZ21" s="926"/>
      <c r="HB21" s="943"/>
      <c r="HC21" s="944"/>
      <c r="HD21" s="927"/>
      <c r="HE21" s="943"/>
      <c r="HF21" s="944"/>
      <c r="HG21" s="927"/>
      <c r="HH21" s="945"/>
    </row>
  </sheetData>
  <mergeCells count="185">
    <mergeCell ref="I1:J5"/>
    <mergeCell ref="K1:M4"/>
    <mergeCell ref="N1:AN2"/>
    <mergeCell ref="Y3:AF3"/>
    <mergeCell ref="AG3:AN3"/>
    <mergeCell ref="G1:G5"/>
    <mergeCell ref="H1:H5"/>
    <mergeCell ref="B1:B5"/>
    <mergeCell ref="C1:C5"/>
    <mergeCell ref="D1:D5"/>
    <mergeCell ref="E1:E5"/>
    <mergeCell ref="F1:F5"/>
    <mergeCell ref="A1:A3"/>
    <mergeCell ref="A4:A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EZ2:EZ5"/>
    <mergeCell ref="FA2:FA4"/>
    <mergeCell ref="FB2:FB5"/>
    <mergeCell ref="FC2:FE2"/>
    <mergeCell ref="FD4:FD5"/>
    <mergeCell ref="FE4:FE5"/>
    <mergeCell ref="FI4:FI5"/>
    <mergeCell ref="FJ4:FJ5"/>
    <mergeCell ref="FM4:FM5"/>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FF2:FN2"/>
    <mergeCell ref="FO2:FQ2"/>
    <mergeCell ref="FC3:FE3"/>
    <mergeCell ref="FG3:FJ3"/>
    <mergeCell ref="BF3:BG4"/>
    <mergeCell ref="BH3:BI4"/>
    <mergeCell ref="BJ3:BK4"/>
    <mergeCell ref="BL3:BM4"/>
    <mergeCell ref="AT3:AW4"/>
    <mergeCell ref="AX3:AX4"/>
    <mergeCell ref="AY3:AY4"/>
    <mergeCell ref="AZ3:AZ4"/>
    <mergeCell ref="BA3:BA4"/>
    <mergeCell ref="BB3:BB4"/>
    <mergeCell ref="BC3:BC4"/>
    <mergeCell ref="BD3:BE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CW3:CW4"/>
    <mergeCell ref="CX3:CX4"/>
    <mergeCell ref="CY3:CY4"/>
    <mergeCell ref="CZ3:DA4"/>
    <mergeCell ref="DB3:DC4"/>
    <mergeCell ref="DD3:DE4"/>
    <mergeCell ref="EB4:EC4"/>
    <mergeCell ref="ED4:EE4"/>
    <mergeCell ref="EF4:EG4"/>
    <mergeCell ref="DJ3:DM4"/>
    <mergeCell ref="DN3:DN5"/>
    <mergeCell ref="DO3:DO4"/>
    <mergeCell ref="DP3:DP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GH6:GH19"/>
    <mergeCell ref="GK20:GY20"/>
    <mergeCell ref="GK21:GY21"/>
    <mergeCell ref="HA4:HA5"/>
    <mergeCell ref="HB4:HD4"/>
    <mergeCell ref="HE4:HG4"/>
    <mergeCell ref="HH4:HH5"/>
    <mergeCell ref="HB5:HC5"/>
    <mergeCell ref="HE5:HF5"/>
    <mergeCell ref="GK4:GK5"/>
    <mergeCell ref="GL4:GL5"/>
    <mergeCell ref="GM4:GO4"/>
    <mergeCell ref="GP4:GS4"/>
    <mergeCell ref="GT4:GV4"/>
    <mergeCell ref="GW4:GZ4"/>
  </mergeCells>
  <phoneticPr fontId="1"/>
  <hyperlinks>
    <hyperlink ref="A1:A3" location="目次・索引!B1" display="索引へ戻る" xr:uid="{00000000-0004-0000-1100-000000000000}"/>
    <hyperlink ref="GH6:GH19" location="'2012(ｼｰﾄﾍﾞﾙﾄ使用性)'!B5" display="試験結果は「2012（シートベルト使用性）」をご参照下さい。" xr:uid="{00000000-0004-0000-1100-000001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79"/>
  <sheetViews>
    <sheetView showGridLines="0" showRowColHeaders="0" zoomScaleNormal="100" zoomScaleSheetLayoutView="100" workbookViewId="0">
      <pane xSplit="2" ySplit="4" topLeftCell="C5" activePane="bottomRight" state="frozen"/>
      <selection sqref="A1:B5"/>
      <selection pane="topRight" sqref="A1:B5"/>
      <selection pane="bottomLeft" sqref="A1:B5"/>
      <selection pane="bottomRight" sqref="A1:B5"/>
    </sheetView>
  </sheetViews>
  <sheetFormatPr defaultColWidth="0" defaultRowHeight="13.5" zeroHeight="1"/>
  <cols>
    <col min="1" max="1" width="2.625" style="785" bestFit="1" customWidth="1"/>
    <col min="2" max="2" width="10.5" style="785" bestFit="1" customWidth="1"/>
    <col min="3" max="4" width="23.125" style="785" customWidth="1"/>
    <col min="5" max="5" width="4" style="786" customWidth="1"/>
    <col min="6" max="6" width="11.625" style="785" bestFit="1" customWidth="1"/>
    <col min="7" max="8" width="8.125" style="785" customWidth="1"/>
    <col min="9" max="10" width="11.625" style="785" bestFit="1" customWidth="1"/>
    <col min="11" max="11" width="5.625" style="785" bestFit="1" customWidth="1"/>
    <col min="12" max="12" width="12.125" style="785" customWidth="1"/>
    <col min="13" max="13" width="8.125" style="785" customWidth="1"/>
    <col min="14" max="16384" width="8.125" style="785" hidden="1"/>
  </cols>
  <sheetData>
    <row r="1" spans="1:12" ht="13.5" customHeight="1" thickTop="1">
      <c r="A1" s="2565" t="s">
        <v>6896</v>
      </c>
      <c r="B1" s="2566"/>
      <c r="C1" s="2488" t="s">
        <v>2588</v>
      </c>
      <c r="D1" s="2472"/>
      <c r="E1" s="2561"/>
      <c r="F1" s="2564" t="s">
        <v>2397</v>
      </c>
      <c r="G1" s="2472" t="s">
        <v>2398</v>
      </c>
      <c r="H1" s="2472" t="s">
        <v>2399</v>
      </c>
      <c r="I1" s="2472" t="s">
        <v>2400</v>
      </c>
      <c r="J1" s="2472"/>
      <c r="K1" s="2555" t="s">
        <v>1997</v>
      </c>
      <c r="L1" s="2541"/>
    </row>
    <row r="2" spans="1:12" ht="27" customHeight="1" thickBot="1">
      <c r="A2" s="2567"/>
      <c r="B2" s="2568"/>
      <c r="C2" s="2489"/>
      <c r="D2" s="2473"/>
      <c r="E2" s="2562"/>
      <c r="F2" s="2473"/>
      <c r="G2" s="2473"/>
      <c r="H2" s="2473"/>
      <c r="I2" s="787" t="s">
        <v>2002</v>
      </c>
      <c r="J2" s="787" t="s">
        <v>2003</v>
      </c>
      <c r="K2" s="2556" t="s">
        <v>2401</v>
      </c>
      <c r="L2" s="2559" t="s">
        <v>897</v>
      </c>
    </row>
    <row r="3" spans="1:12" ht="14.25" thickTop="1">
      <c r="A3" s="2569" t="s">
        <v>2394</v>
      </c>
      <c r="B3" s="2571" t="s">
        <v>2395</v>
      </c>
      <c r="C3" s="2489" t="s">
        <v>545</v>
      </c>
      <c r="D3" s="2473" t="s">
        <v>1861</v>
      </c>
      <c r="E3" s="2562"/>
      <c r="F3" s="787" t="s">
        <v>1998</v>
      </c>
      <c r="G3" s="2473"/>
      <c r="H3" s="2473"/>
      <c r="I3" s="787" t="s">
        <v>1998</v>
      </c>
      <c r="J3" s="787" t="s">
        <v>1998</v>
      </c>
      <c r="K3" s="2556"/>
      <c r="L3" s="2559"/>
    </row>
    <row r="4" spans="1:12" ht="14.25" thickBot="1">
      <c r="A4" s="2570"/>
      <c r="B4" s="2572"/>
      <c r="C4" s="2490"/>
      <c r="D4" s="2474"/>
      <c r="E4" s="2563"/>
      <c r="F4" s="788" t="s">
        <v>1999</v>
      </c>
      <c r="G4" s="2474"/>
      <c r="H4" s="2474"/>
      <c r="I4" s="788" t="s">
        <v>1999</v>
      </c>
      <c r="J4" s="788" t="s">
        <v>1999</v>
      </c>
      <c r="K4" s="2557"/>
      <c r="L4" s="2560"/>
    </row>
    <row r="5" spans="1:12" ht="39" customHeight="1">
      <c r="A5" s="2483" t="s">
        <v>2262</v>
      </c>
      <c r="B5" s="2486" t="s">
        <v>1260</v>
      </c>
      <c r="C5" s="2488"/>
      <c r="D5" s="2472"/>
      <c r="E5" s="2491" t="s">
        <v>2403</v>
      </c>
      <c r="F5" s="2468" t="s">
        <v>2451</v>
      </c>
      <c r="G5" s="2468" t="s">
        <v>2451</v>
      </c>
      <c r="H5" s="2468" t="s">
        <v>2451</v>
      </c>
      <c r="I5" s="2498" t="s">
        <v>2405</v>
      </c>
      <c r="J5" s="2498" t="s">
        <v>2405</v>
      </c>
      <c r="K5" s="2472" t="s">
        <v>2589</v>
      </c>
      <c r="L5" s="2475"/>
    </row>
    <row r="6" spans="1:12" ht="15" customHeight="1">
      <c r="A6" s="2484"/>
      <c r="B6" s="2487"/>
      <c r="C6" s="2489"/>
      <c r="D6" s="2473"/>
      <c r="E6" s="2492"/>
      <c r="F6" s="2469"/>
      <c r="G6" s="2469"/>
      <c r="H6" s="2469"/>
      <c r="I6" s="2499"/>
      <c r="J6" s="2499"/>
      <c r="K6" s="2473"/>
      <c r="L6" s="2476"/>
    </row>
    <row r="7" spans="1:12" ht="39" customHeight="1">
      <c r="A7" s="2484"/>
      <c r="B7" s="2493" t="s">
        <v>2491</v>
      </c>
      <c r="C7" s="2489"/>
      <c r="D7" s="2473"/>
      <c r="E7" s="2492" t="s">
        <v>2409</v>
      </c>
      <c r="F7" s="2482">
        <v>173</v>
      </c>
      <c r="G7" s="2478" t="s">
        <v>2197</v>
      </c>
      <c r="H7" s="2478" t="s">
        <v>2213</v>
      </c>
      <c r="I7" s="2482">
        <v>5.5</v>
      </c>
      <c r="J7" s="2482">
        <v>1.2</v>
      </c>
      <c r="K7" s="2473"/>
      <c r="L7" s="2476"/>
    </row>
    <row r="8" spans="1:12" ht="15" customHeight="1" thickBot="1">
      <c r="A8" s="2485"/>
      <c r="B8" s="2494"/>
      <c r="C8" s="2490"/>
      <c r="D8" s="2474"/>
      <c r="E8" s="2495"/>
      <c r="F8" s="2479"/>
      <c r="G8" s="2479"/>
      <c r="H8" s="2479"/>
      <c r="I8" s="2479"/>
      <c r="J8" s="2479"/>
      <c r="K8" s="2474"/>
      <c r="L8" s="2477"/>
    </row>
    <row r="9" spans="1:12" ht="39" customHeight="1">
      <c r="A9" s="2483" t="s">
        <v>2243</v>
      </c>
      <c r="B9" s="2486" t="s">
        <v>1275</v>
      </c>
      <c r="C9" s="2488"/>
      <c r="D9" s="2472"/>
      <c r="E9" s="2491" t="s">
        <v>2403</v>
      </c>
      <c r="F9" s="2470" t="s">
        <v>2590</v>
      </c>
      <c r="G9" s="2470" t="s">
        <v>2590</v>
      </c>
      <c r="H9" s="2470" t="s">
        <v>2590</v>
      </c>
      <c r="I9" s="2498" t="s">
        <v>2405</v>
      </c>
      <c r="J9" s="2498" t="s">
        <v>2405</v>
      </c>
      <c r="K9" s="2472" t="s">
        <v>2406</v>
      </c>
      <c r="L9" s="2530"/>
    </row>
    <row r="10" spans="1:12" ht="15" customHeight="1">
      <c r="A10" s="2484"/>
      <c r="B10" s="2487"/>
      <c r="C10" s="2489"/>
      <c r="D10" s="2473"/>
      <c r="E10" s="2492"/>
      <c r="F10" s="2471"/>
      <c r="G10" s="2471"/>
      <c r="H10" s="2471"/>
      <c r="I10" s="2499"/>
      <c r="J10" s="2499"/>
      <c r="K10" s="2473"/>
      <c r="L10" s="2531"/>
    </row>
    <row r="11" spans="1:12" ht="39" customHeight="1">
      <c r="A11" s="2484"/>
      <c r="B11" s="2493" t="s">
        <v>2503</v>
      </c>
      <c r="C11" s="2489"/>
      <c r="D11" s="2473"/>
      <c r="E11" s="2492" t="s">
        <v>2409</v>
      </c>
      <c r="F11" s="2482">
        <v>171</v>
      </c>
      <c r="G11" s="2478" t="s">
        <v>2197</v>
      </c>
      <c r="H11" s="2478" t="s">
        <v>2213</v>
      </c>
      <c r="I11" s="2482">
        <v>6.9</v>
      </c>
      <c r="J11" s="2482">
        <v>1.2</v>
      </c>
      <c r="K11" s="2473"/>
      <c r="L11" s="2531"/>
    </row>
    <row r="12" spans="1:12" ht="15" customHeight="1" thickBot="1">
      <c r="A12" s="2485"/>
      <c r="B12" s="2494"/>
      <c r="C12" s="2490"/>
      <c r="D12" s="2474"/>
      <c r="E12" s="2495"/>
      <c r="F12" s="2479"/>
      <c r="G12" s="2479"/>
      <c r="H12" s="2479"/>
      <c r="I12" s="2479"/>
      <c r="J12" s="2479"/>
      <c r="K12" s="2474"/>
      <c r="L12" s="2532"/>
    </row>
    <row r="13" spans="1:12" ht="39" customHeight="1">
      <c r="A13" s="2483" t="s">
        <v>2272</v>
      </c>
      <c r="B13" s="2486" t="s">
        <v>1241</v>
      </c>
      <c r="C13" s="2488"/>
      <c r="D13" s="2472"/>
      <c r="E13" s="2491" t="s">
        <v>2403</v>
      </c>
      <c r="F13" s="2468" t="s">
        <v>2451</v>
      </c>
      <c r="G13" s="2468" t="s">
        <v>2451</v>
      </c>
      <c r="H13" s="2468" t="s">
        <v>2451</v>
      </c>
      <c r="I13" s="2498" t="s">
        <v>2405</v>
      </c>
      <c r="J13" s="2498" t="s">
        <v>2405</v>
      </c>
      <c r="K13" s="2472" t="s">
        <v>2406</v>
      </c>
      <c r="L13" s="2541"/>
    </row>
    <row r="14" spans="1:12" ht="15" customHeight="1">
      <c r="A14" s="2484"/>
      <c r="B14" s="2487"/>
      <c r="C14" s="2489"/>
      <c r="D14" s="2473"/>
      <c r="E14" s="2492"/>
      <c r="F14" s="2469"/>
      <c r="G14" s="2469"/>
      <c r="H14" s="2469"/>
      <c r="I14" s="2499"/>
      <c r="J14" s="2499"/>
      <c r="K14" s="2473"/>
      <c r="L14" s="2542"/>
    </row>
    <row r="15" spans="1:12" ht="39" customHeight="1">
      <c r="A15" s="2484"/>
      <c r="B15" s="2493" t="s">
        <v>1644</v>
      </c>
      <c r="C15" s="2489"/>
      <c r="D15" s="2473"/>
      <c r="E15" s="2492" t="s">
        <v>2409</v>
      </c>
      <c r="F15" s="2482">
        <v>220</v>
      </c>
      <c r="G15" s="2478" t="s">
        <v>2197</v>
      </c>
      <c r="H15" s="2478" t="s">
        <v>2213</v>
      </c>
      <c r="I15" s="2482">
        <v>4.4000000000000004</v>
      </c>
      <c r="J15" s="2482">
        <v>1.7</v>
      </c>
      <c r="K15" s="2473"/>
      <c r="L15" s="2542"/>
    </row>
    <row r="16" spans="1:12" ht="15" customHeight="1" thickBot="1">
      <c r="A16" s="2485"/>
      <c r="B16" s="2494"/>
      <c r="C16" s="2490"/>
      <c r="D16" s="2474"/>
      <c r="E16" s="2495"/>
      <c r="F16" s="2479"/>
      <c r="G16" s="2479"/>
      <c r="H16" s="2479"/>
      <c r="I16" s="2479"/>
      <c r="J16" s="2479"/>
      <c r="K16" s="2474"/>
      <c r="L16" s="2543"/>
    </row>
    <row r="17" spans="1:12" ht="39" customHeight="1">
      <c r="A17" s="2483" t="s">
        <v>2272</v>
      </c>
      <c r="B17" s="2486" t="s">
        <v>1275</v>
      </c>
      <c r="C17" s="2488"/>
      <c r="D17" s="2472"/>
      <c r="E17" s="2491" t="s">
        <v>2403</v>
      </c>
      <c r="F17" s="2468" t="s">
        <v>2451</v>
      </c>
      <c r="G17" s="2468" t="s">
        <v>2451</v>
      </c>
      <c r="H17" s="2468" t="s">
        <v>2451</v>
      </c>
      <c r="I17" s="2498" t="s">
        <v>2405</v>
      </c>
      <c r="J17" s="2498" t="s">
        <v>2405</v>
      </c>
      <c r="K17" s="2472" t="s">
        <v>2589</v>
      </c>
      <c r="L17" s="2541"/>
    </row>
    <row r="18" spans="1:12" ht="15" customHeight="1">
      <c r="A18" s="2484"/>
      <c r="B18" s="2487"/>
      <c r="C18" s="2489"/>
      <c r="D18" s="2473"/>
      <c r="E18" s="2492"/>
      <c r="F18" s="2469"/>
      <c r="G18" s="2469"/>
      <c r="H18" s="2469"/>
      <c r="I18" s="2499"/>
      <c r="J18" s="2499"/>
      <c r="K18" s="2473"/>
      <c r="L18" s="2542"/>
    </row>
    <row r="19" spans="1:12" ht="39" customHeight="1">
      <c r="A19" s="2484"/>
      <c r="B19" s="2493">
        <v>86</v>
      </c>
      <c r="C19" s="2489"/>
      <c r="D19" s="2473"/>
      <c r="E19" s="2492" t="s">
        <v>2409</v>
      </c>
      <c r="F19" s="2482">
        <v>171</v>
      </c>
      <c r="G19" s="2478" t="s">
        <v>2197</v>
      </c>
      <c r="H19" s="2478" t="s">
        <v>2213</v>
      </c>
      <c r="I19" s="2482">
        <v>7.2</v>
      </c>
      <c r="J19" s="2482">
        <v>1.4</v>
      </c>
      <c r="K19" s="2473"/>
      <c r="L19" s="2542"/>
    </row>
    <row r="20" spans="1:12" ht="15" customHeight="1" thickBot="1">
      <c r="A20" s="2485"/>
      <c r="B20" s="2494"/>
      <c r="C20" s="2490"/>
      <c r="D20" s="2474"/>
      <c r="E20" s="2495"/>
      <c r="F20" s="2479"/>
      <c r="G20" s="2479"/>
      <c r="H20" s="2479"/>
      <c r="I20" s="2479"/>
      <c r="J20" s="2479"/>
      <c r="K20" s="2474"/>
      <c r="L20" s="2543"/>
    </row>
    <row r="21" spans="1:12" ht="39" customHeight="1">
      <c r="A21" s="2483" t="s">
        <v>2243</v>
      </c>
      <c r="B21" s="2486" t="s">
        <v>1275</v>
      </c>
      <c r="C21" s="2488"/>
      <c r="D21" s="2472"/>
      <c r="E21" s="2491" t="s">
        <v>2403</v>
      </c>
      <c r="F21" s="2468" t="s">
        <v>2451</v>
      </c>
      <c r="G21" s="2468" t="s">
        <v>2451</v>
      </c>
      <c r="H21" s="2468" t="s">
        <v>2451</v>
      </c>
      <c r="I21" s="2498" t="s">
        <v>2405</v>
      </c>
      <c r="J21" s="2498" t="s">
        <v>2405</v>
      </c>
      <c r="K21" s="2472" t="s">
        <v>2406</v>
      </c>
      <c r="L21" s="2475" t="s">
        <v>2591</v>
      </c>
    </row>
    <row r="22" spans="1:12" ht="15" customHeight="1">
      <c r="A22" s="2484"/>
      <c r="B22" s="2487"/>
      <c r="C22" s="2489"/>
      <c r="D22" s="2473"/>
      <c r="E22" s="2492"/>
      <c r="F22" s="2469"/>
      <c r="G22" s="2469"/>
      <c r="H22" s="2469"/>
      <c r="I22" s="2499"/>
      <c r="J22" s="2499"/>
      <c r="K22" s="2473"/>
      <c r="L22" s="2476"/>
    </row>
    <row r="23" spans="1:12" ht="39" customHeight="1">
      <c r="A23" s="2484"/>
      <c r="B23" s="2493" t="s">
        <v>2522</v>
      </c>
      <c r="C23" s="2489"/>
      <c r="D23" s="2473"/>
      <c r="E23" s="2492" t="s">
        <v>2409</v>
      </c>
      <c r="F23" s="2482">
        <v>178</v>
      </c>
      <c r="G23" s="2478" t="s">
        <v>2197</v>
      </c>
      <c r="H23" s="2478" t="s">
        <v>2213</v>
      </c>
      <c r="I23" s="2480">
        <v>5.5</v>
      </c>
      <c r="J23" s="2482">
        <v>1.4</v>
      </c>
      <c r="K23" s="2473"/>
      <c r="L23" s="2476"/>
    </row>
    <row r="24" spans="1:12" ht="15" customHeight="1" thickBot="1">
      <c r="A24" s="2485"/>
      <c r="B24" s="2494"/>
      <c r="C24" s="2490"/>
      <c r="D24" s="2474"/>
      <c r="E24" s="2495"/>
      <c r="F24" s="2479"/>
      <c r="G24" s="2479"/>
      <c r="H24" s="2479"/>
      <c r="I24" s="2481"/>
      <c r="J24" s="2479"/>
      <c r="K24" s="2474"/>
      <c r="L24" s="2477"/>
    </row>
    <row r="25" spans="1:12" ht="39" customHeight="1">
      <c r="A25" s="2483" t="s">
        <v>2272</v>
      </c>
      <c r="B25" s="2486" t="s">
        <v>1241</v>
      </c>
      <c r="C25" s="2488"/>
      <c r="D25" s="2472"/>
      <c r="E25" s="2491" t="s">
        <v>2403</v>
      </c>
      <c r="F25" s="2468" t="s">
        <v>2451</v>
      </c>
      <c r="G25" s="2468" t="s">
        <v>2451</v>
      </c>
      <c r="H25" s="2468" t="s">
        <v>2451</v>
      </c>
      <c r="I25" s="2498" t="s">
        <v>2405</v>
      </c>
      <c r="J25" s="2498" t="s">
        <v>2405</v>
      </c>
      <c r="K25" s="2472" t="s">
        <v>2406</v>
      </c>
      <c r="L25" s="2530"/>
    </row>
    <row r="26" spans="1:12" ht="15" customHeight="1">
      <c r="A26" s="2484"/>
      <c r="B26" s="2487"/>
      <c r="C26" s="2489"/>
      <c r="D26" s="2473"/>
      <c r="E26" s="2492"/>
      <c r="F26" s="2469"/>
      <c r="G26" s="2469"/>
      <c r="H26" s="2469"/>
      <c r="I26" s="2499"/>
      <c r="J26" s="2499"/>
      <c r="K26" s="2473"/>
      <c r="L26" s="2531"/>
    </row>
    <row r="27" spans="1:12" ht="39" customHeight="1">
      <c r="A27" s="2484"/>
      <c r="B27" s="2493" t="s">
        <v>1644</v>
      </c>
      <c r="C27" s="2489"/>
      <c r="D27" s="2473"/>
      <c r="E27" s="2492" t="s">
        <v>2409</v>
      </c>
      <c r="F27" s="2482">
        <v>220</v>
      </c>
      <c r="G27" s="2478" t="s">
        <v>2197</v>
      </c>
      <c r="H27" s="2478" t="s">
        <v>2213</v>
      </c>
      <c r="I27" s="2482">
        <v>4.4000000000000004</v>
      </c>
      <c r="J27" s="2482">
        <v>1.7</v>
      </c>
      <c r="K27" s="2473"/>
      <c r="L27" s="2531"/>
    </row>
    <row r="28" spans="1:12" ht="15" customHeight="1" thickBot="1">
      <c r="A28" s="2485"/>
      <c r="B28" s="2494"/>
      <c r="C28" s="2490"/>
      <c r="D28" s="2474"/>
      <c r="E28" s="2495"/>
      <c r="F28" s="2479"/>
      <c r="G28" s="2479"/>
      <c r="H28" s="2479"/>
      <c r="I28" s="2479"/>
      <c r="J28" s="2479"/>
      <c r="K28" s="2474"/>
      <c r="L28" s="2532"/>
    </row>
    <row r="29" spans="1:12" ht="39" customHeight="1">
      <c r="A29" s="2715" t="s">
        <v>2323</v>
      </c>
      <c r="B29" s="2716" t="s">
        <v>1301</v>
      </c>
      <c r="C29" s="2718"/>
      <c r="D29" s="2721"/>
      <c r="E29" s="2724" t="s">
        <v>2403</v>
      </c>
      <c r="F29" s="2470" t="s">
        <v>2590</v>
      </c>
      <c r="G29" s="2470" t="s">
        <v>2590</v>
      </c>
      <c r="H29" s="2470" t="s">
        <v>2590</v>
      </c>
      <c r="I29" s="2498" t="s">
        <v>2405</v>
      </c>
      <c r="J29" s="2470" t="s">
        <v>2405</v>
      </c>
      <c r="K29" s="2705" t="s">
        <v>2592</v>
      </c>
      <c r="L29" s="2530"/>
    </row>
    <row r="30" spans="1:12" ht="15" customHeight="1">
      <c r="A30" s="2544"/>
      <c r="B30" s="2717"/>
      <c r="C30" s="2719"/>
      <c r="D30" s="2722"/>
      <c r="E30" s="2700"/>
      <c r="F30" s="2711"/>
      <c r="G30" s="2711"/>
      <c r="H30" s="2711"/>
      <c r="I30" s="2712"/>
      <c r="J30" s="2471"/>
      <c r="K30" s="2706"/>
      <c r="L30" s="2531"/>
    </row>
    <row r="31" spans="1:12" ht="39" customHeight="1">
      <c r="A31" s="2544"/>
      <c r="B31" s="2509" t="s">
        <v>2532</v>
      </c>
      <c r="C31" s="2719"/>
      <c r="D31" s="2722"/>
      <c r="E31" s="2700" t="s">
        <v>2409</v>
      </c>
      <c r="F31" s="2725">
        <v>191</v>
      </c>
      <c r="G31" s="2478" t="s">
        <v>2197</v>
      </c>
      <c r="H31" s="2478" t="s">
        <v>2010</v>
      </c>
      <c r="I31" s="2713">
        <v>8</v>
      </c>
      <c r="J31" s="2714">
        <v>1.9</v>
      </c>
      <c r="K31" s="2706"/>
      <c r="L31" s="2531"/>
    </row>
    <row r="32" spans="1:12" ht="15" customHeight="1" thickBot="1">
      <c r="A32" s="2544"/>
      <c r="B32" s="2509"/>
      <c r="C32" s="2720"/>
      <c r="D32" s="2723"/>
      <c r="E32" s="2701"/>
      <c r="F32" s="2479"/>
      <c r="G32" s="2479"/>
      <c r="H32" s="2479"/>
      <c r="I32" s="2481"/>
      <c r="J32" s="2497"/>
      <c r="K32" s="2707"/>
      <c r="L32" s="2532"/>
    </row>
    <row r="33" spans="1:12" ht="39" customHeight="1">
      <c r="A33" s="2483" t="s">
        <v>2243</v>
      </c>
      <c r="B33" s="2486" t="s">
        <v>1310</v>
      </c>
      <c r="C33" s="2488"/>
      <c r="D33" s="2472"/>
      <c r="E33" s="2491" t="s">
        <v>2403</v>
      </c>
      <c r="F33" s="2496" t="s">
        <v>2451</v>
      </c>
      <c r="G33" s="2470" t="s">
        <v>2590</v>
      </c>
      <c r="H33" s="2496" t="s">
        <v>2590</v>
      </c>
      <c r="I33" s="2496" t="s">
        <v>2451</v>
      </c>
      <c r="J33" s="2496" t="s">
        <v>2451</v>
      </c>
      <c r="K33" s="2472" t="s">
        <v>2406</v>
      </c>
      <c r="L33" s="2530"/>
    </row>
    <row r="34" spans="1:12" ht="15" customHeight="1">
      <c r="A34" s="2484"/>
      <c r="B34" s="2487"/>
      <c r="C34" s="2489"/>
      <c r="D34" s="2473"/>
      <c r="E34" s="2492"/>
      <c r="F34" s="2497"/>
      <c r="G34" s="2471"/>
      <c r="H34" s="2497"/>
      <c r="I34" s="2497"/>
      <c r="J34" s="2497"/>
      <c r="K34" s="2473"/>
      <c r="L34" s="2531"/>
    </row>
    <row r="35" spans="1:12" ht="39" customHeight="1">
      <c r="A35" s="2484"/>
      <c r="B35" s="2493" t="s">
        <v>1431</v>
      </c>
      <c r="C35" s="2489"/>
      <c r="D35" s="2473"/>
      <c r="E35" s="2492" t="s">
        <v>2409</v>
      </c>
      <c r="F35" s="2482">
        <v>192</v>
      </c>
      <c r="G35" s="2478" t="s">
        <v>2197</v>
      </c>
      <c r="H35" s="2478" t="s">
        <v>2010</v>
      </c>
      <c r="I35" s="2482">
        <v>10.6</v>
      </c>
      <c r="J35" s="2482">
        <v>1.6</v>
      </c>
      <c r="K35" s="2473"/>
      <c r="L35" s="2531"/>
    </row>
    <row r="36" spans="1:12" ht="15" customHeight="1" thickBot="1">
      <c r="A36" s="2485"/>
      <c r="B36" s="2494"/>
      <c r="C36" s="2490"/>
      <c r="D36" s="2474"/>
      <c r="E36" s="2495"/>
      <c r="F36" s="2479"/>
      <c r="G36" s="2479"/>
      <c r="H36" s="2479"/>
      <c r="I36" s="2479"/>
      <c r="J36" s="2479"/>
      <c r="K36" s="2474"/>
      <c r="L36" s="2532"/>
    </row>
    <row r="37" spans="1:12" ht="39" customHeight="1">
      <c r="A37" s="2483" t="s">
        <v>2243</v>
      </c>
      <c r="B37" s="2486" t="s">
        <v>1275</v>
      </c>
      <c r="C37" s="2488"/>
      <c r="D37" s="2472"/>
      <c r="E37" s="2491" t="s">
        <v>2403</v>
      </c>
      <c r="F37" s="2468" t="s">
        <v>2451</v>
      </c>
      <c r="G37" s="2468" t="s">
        <v>2451</v>
      </c>
      <c r="H37" s="2468" t="s">
        <v>2451</v>
      </c>
      <c r="I37" s="2498" t="s">
        <v>2405</v>
      </c>
      <c r="J37" s="2498" t="s">
        <v>2405</v>
      </c>
      <c r="K37" s="2472" t="s">
        <v>2406</v>
      </c>
      <c r="L37" s="2475"/>
    </row>
    <row r="38" spans="1:12" ht="15" customHeight="1">
      <c r="A38" s="2484"/>
      <c r="B38" s="2487"/>
      <c r="C38" s="2489"/>
      <c r="D38" s="2473"/>
      <c r="E38" s="2492"/>
      <c r="F38" s="2469"/>
      <c r="G38" s="2469"/>
      <c r="H38" s="2469"/>
      <c r="I38" s="2499"/>
      <c r="J38" s="2499"/>
      <c r="K38" s="2473"/>
      <c r="L38" s="2476"/>
    </row>
    <row r="39" spans="1:12" ht="39" customHeight="1">
      <c r="A39" s="2484"/>
      <c r="B39" s="2493" t="s">
        <v>2546</v>
      </c>
      <c r="C39" s="2489"/>
      <c r="D39" s="2473"/>
      <c r="E39" s="2492" t="s">
        <v>2409</v>
      </c>
      <c r="F39" s="2482">
        <v>253</v>
      </c>
      <c r="G39" s="2478" t="s">
        <v>2197</v>
      </c>
      <c r="H39" s="2478" t="s">
        <v>2010</v>
      </c>
      <c r="I39" s="2482">
        <v>7.5</v>
      </c>
      <c r="J39" s="2482">
        <v>1.7</v>
      </c>
      <c r="K39" s="2473"/>
      <c r="L39" s="2476"/>
    </row>
    <row r="40" spans="1:12" ht="15" customHeight="1" thickBot="1">
      <c r="A40" s="2485"/>
      <c r="B40" s="2494"/>
      <c r="C40" s="2490"/>
      <c r="D40" s="2474"/>
      <c r="E40" s="2495"/>
      <c r="F40" s="2479"/>
      <c r="G40" s="2479"/>
      <c r="H40" s="2479"/>
      <c r="I40" s="2479"/>
      <c r="J40" s="2479"/>
      <c r="K40" s="2474"/>
      <c r="L40" s="2477"/>
    </row>
    <row r="41" spans="1:12" ht="39" customHeight="1">
      <c r="A41" s="2483" t="s">
        <v>2262</v>
      </c>
      <c r="B41" s="2486" t="s">
        <v>1232</v>
      </c>
      <c r="C41" s="2488"/>
      <c r="D41" s="2472"/>
      <c r="E41" s="2491" t="s">
        <v>2403</v>
      </c>
      <c r="F41" s="2470" t="s">
        <v>2590</v>
      </c>
      <c r="G41" s="2470" t="s">
        <v>2590</v>
      </c>
      <c r="H41" s="2470" t="s">
        <v>2590</v>
      </c>
      <c r="I41" s="2498" t="s">
        <v>2405</v>
      </c>
      <c r="J41" s="2498" t="s">
        <v>2451</v>
      </c>
      <c r="K41" s="2708" t="s">
        <v>2589</v>
      </c>
      <c r="L41" s="2530"/>
    </row>
    <row r="42" spans="1:12" ht="15" customHeight="1">
      <c r="A42" s="2484"/>
      <c r="B42" s="2487"/>
      <c r="C42" s="2489"/>
      <c r="D42" s="2473"/>
      <c r="E42" s="2492"/>
      <c r="F42" s="2471"/>
      <c r="G42" s="2471"/>
      <c r="H42" s="2471"/>
      <c r="I42" s="2499"/>
      <c r="J42" s="2499"/>
      <c r="K42" s="2709"/>
      <c r="L42" s="2531"/>
    </row>
    <row r="43" spans="1:12" ht="39" customHeight="1">
      <c r="A43" s="2484"/>
      <c r="B43" s="2493" t="s">
        <v>2551</v>
      </c>
      <c r="C43" s="2489"/>
      <c r="D43" s="2473"/>
      <c r="E43" s="2492" t="s">
        <v>2409</v>
      </c>
      <c r="F43" s="2482" t="s">
        <v>2595</v>
      </c>
      <c r="G43" s="2478" t="s">
        <v>2197</v>
      </c>
      <c r="H43" s="2478" t="s">
        <v>2010</v>
      </c>
      <c r="I43" s="2480" t="s">
        <v>2596</v>
      </c>
      <c r="J43" s="2480" t="s">
        <v>2597</v>
      </c>
      <c r="K43" s="2709"/>
      <c r="L43" s="2531"/>
    </row>
    <row r="44" spans="1:12" ht="15" customHeight="1" thickBot="1">
      <c r="A44" s="2485"/>
      <c r="B44" s="2494"/>
      <c r="C44" s="2490"/>
      <c r="D44" s="2474"/>
      <c r="E44" s="2495"/>
      <c r="F44" s="2479"/>
      <c r="G44" s="2479"/>
      <c r="H44" s="2479"/>
      <c r="I44" s="2481"/>
      <c r="J44" s="2481"/>
      <c r="K44" s="2710"/>
      <c r="L44" s="2532"/>
    </row>
    <row r="45" spans="1:12" ht="39" customHeight="1">
      <c r="A45" s="2483" t="s">
        <v>2243</v>
      </c>
      <c r="B45" s="2486" t="s">
        <v>1310</v>
      </c>
      <c r="C45" s="2488"/>
      <c r="D45" s="2472"/>
      <c r="E45" s="2491" t="s">
        <v>2403</v>
      </c>
      <c r="F45" s="2470" t="s">
        <v>2590</v>
      </c>
      <c r="G45" s="2470" t="s">
        <v>2590</v>
      </c>
      <c r="H45" s="2470" t="s">
        <v>2590</v>
      </c>
      <c r="I45" s="2498" t="s">
        <v>2405</v>
      </c>
      <c r="J45" s="2498" t="s">
        <v>2451</v>
      </c>
      <c r="K45" s="2472" t="s">
        <v>2598</v>
      </c>
      <c r="L45" s="2541"/>
    </row>
    <row r="46" spans="1:12" ht="15" customHeight="1">
      <c r="A46" s="2484"/>
      <c r="B46" s="2487"/>
      <c r="C46" s="2489"/>
      <c r="D46" s="2473"/>
      <c r="E46" s="2492"/>
      <c r="F46" s="2471"/>
      <c r="G46" s="2471"/>
      <c r="H46" s="2471"/>
      <c r="I46" s="2499"/>
      <c r="J46" s="2499"/>
      <c r="K46" s="2473"/>
      <c r="L46" s="2542"/>
    </row>
    <row r="47" spans="1:12" ht="39" customHeight="1">
      <c r="A47" s="2484"/>
      <c r="B47" s="2493" t="s">
        <v>2559</v>
      </c>
      <c r="C47" s="2489"/>
      <c r="D47" s="2473"/>
      <c r="E47" s="2492" t="s">
        <v>2409</v>
      </c>
      <c r="F47" s="2482">
        <v>157</v>
      </c>
      <c r="G47" s="2478" t="s">
        <v>2197</v>
      </c>
      <c r="H47" s="2478" t="s">
        <v>2010</v>
      </c>
      <c r="I47" s="2482">
        <v>7.5</v>
      </c>
      <c r="J47" s="2482">
        <v>1.5</v>
      </c>
      <c r="K47" s="2473"/>
      <c r="L47" s="2542"/>
    </row>
    <row r="48" spans="1:12" ht="15" customHeight="1" thickBot="1">
      <c r="A48" s="2485"/>
      <c r="B48" s="2494"/>
      <c r="C48" s="2490"/>
      <c r="D48" s="2474"/>
      <c r="E48" s="2495"/>
      <c r="F48" s="2479"/>
      <c r="G48" s="2479"/>
      <c r="H48" s="2479"/>
      <c r="I48" s="2479"/>
      <c r="J48" s="2479"/>
      <c r="K48" s="2474"/>
      <c r="L48" s="2543"/>
    </row>
    <row r="49" spans="1:12" ht="39" customHeight="1">
      <c r="A49" s="2503" t="s">
        <v>2323</v>
      </c>
      <c r="B49" s="2652" t="s">
        <v>1528</v>
      </c>
      <c r="C49" s="2488"/>
      <c r="D49" s="2472"/>
      <c r="E49" s="2491" t="s">
        <v>2403</v>
      </c>
      <c r="F49" s="2470" t="s">
        <v>2590</v>
      </c>
      <c r="G49" s="2470" t="s">
        <v>2590</v>
      </c>
      <c r="H49" s="2470" t="s">
        <v>2590</v>
      </c>
      <c r="I49" s="2498" t="s">
        <v>2405</v>
      </c>
      <c r="J49" s="2498" t="s">
        <v>2451</v>
      </c>
      <c r="K49" s="2472" t="s">
        <v>2598</v>
      </c>
      <c r="L49" s="2516" t="s">
        <v>2599</v>
      </c>
    </row>
    <row r="50" spans="1:12" ht="15" customHeight="1">
      <c r="A50" s="2504"/>
      <c r="B50" s="2547"/>
      <c r="C50" s="2489"/>
      <c r="D50" s="2473"/>
      <c r="E50" s="2492"/>
      <c r="F50" s="2471"/>
      <c r="G50" s="2471"/>
      <c r="H50" s="2471"/>
      <c r="I50" s="2499"/>
      <c r="J50" s="2499"/>
      <c r="K50" s="2473"/>
      <c r="L50" s="2517"/>
    </row>
    <row r="51" spans="1:12" ht="39" customHeight="1">
      <c r="A51" s="2504"/>
      <c r="B51" s="2547"/>
      <c r="C51" s="2489"/>
      <c r="D51" s="2473"/>
      <c r="E51" s="2492" t="s">
        <v>2409</v>
      </c>
      <c r="F51" s="2482" t="s">
        <v>2600</v>
      </c>
      <c r="G51" s="2478" t="s">
        <v>2197</v>
      </c>
      <c r="H51" s="2478" t="s">
        <v>2010</v>
      </c>
      <c r="I51" s="2480" t="s">
        <v>2601</v>
      </c>
      <c r="J51" s="2480" t="s">
        <v>2602</v>
      </c>
      <c r="K51" s="2473"/>
      <c r="L51" s="2517"/>
    </row>
    <row r="52" spans="1:12" ht="15" customHeight="1" thickBot="1">
      <c r="A52" s="2504"/>
      <c r="B52" s="2547"/>
      <c r="C52" s="2490"/>
      <c r="D52" s="2474"/>
      <c r="E52" s="2495"/>
      <c r="F52" s="2479"/>
      <c r="G52" s="2479"/>
      <c r="H52" s="2479"/>
      <c r="I52" s="2481"/>
      <c r="J52" s="2481"/>
      <c r="K52" s="2474"/>
      <c r="L52" s="2518"/>
    </row>
    <row r="53" spans="1:12" ht="39" customHeight="1">
      <c r="A53" s="2504"/>
      <c r="B53" s="2537" t="s">
        <v>1732</v>
      </c>
      <c r="C53" s="2702"/>
      <c r="D53" s="2705"/>
      <c r="E53" s="2691" t="s">
        <v>2441</v>
      </c>
      <c r="F53" s="2470" t="s">
        <v>2590</v>
      </c>
      <c r="G53" s="2470" t="s">
        <v>2590</v>
      </c>
      <c r="H53" s="2470" t="s">
        <v>2590</v>
      </c>
      <c r="I53" s="2498" t="s">
        <v>2405</v>
      </c>
      <c r="J53" s="2498" t="s">
        <v>2451</v>
      </c>
      <c r="K53" s="2697" t="s">
        <v>2206</v>
      </c>
      <c r="L53" s="2530"/>
    </row>
    <row r="54" spans="1:12" ht="15" customHeight="1">
      <c r="A54" s="2504"/>
      <c r="B54" s="2537"/>
      <c r="C54" s="2703"/>
      <c r="D54" s="2706"/>
      <c r="E54" s="2700"/>
      <c r="F54" s="2471"/>
      <c r="G54" s="2471"/>
      <c r="H54" s="2471"/>
      <c r="I54" s="2499"/>
      <c r="J54" s="2499"/>
      <c r="K54" s="2698"/>
      <c r="L54" s="2531"/>
    </row>
    <row r="55" spans="1:12" ht="39" customHeight="1">
      <c r="A55" s="2504"/>
      <c r="B55" s="2537"/>
      <c r="C55" s="2703"/>
      <c r="D55" s="2706"/>
      <c r="E55" s="2700" t="s">
        <v>2442</v>
      </c>
      <c r="F55" s="2478">
        <v>163</v>
      </c>
      <c r="G55" s="2478" t="s">
        <v>2197</v>
      </c>
      <c r="H55" s="2478" t="s">
        <v>2010</v>
      </c>
      <c r="I55" s="2478">
        <v>4.5999999999999996</v>
      </c>
      <c r="J55" s="2478">
        <v>0.9</v>
      </c>
      <c r="K55" s="2698"/>
      <c r="L55" s="2531"/>
    </row>
    <row r="56" spans="1:12" ht="15" customHeight="1" thickBot="1">
      <c r="A56" s="2505"/>
      <c r="B56" s="2538"/>
      <c r="C56" s="2704"/>
      <c r="D56" s="2707"/>
      <c r="E56" s="2701"/>
      <c r="F56" s="2479"/>
      <c r="G56" s="2479"/>
      <c r="H56" s="2479"/>
      <c r="I56" s="2479"/>
      <c r="J56" s="2479"/>
      <c r="K56" s="2699"/>
      <c r="L56" s="2532"/>
    </row>
    <row r="57" spans="1:12" ht="39" customHeight="1">
      <c r="A57" s="2483" t="s">
        <v>2272</v>
      </c>
      <c r="B57" s="2486" t="s">
        <v>1260</v>
      </c>
      <c r="C57" s="2488"/>
      <c r="D57" s="2472"/>
      <c r="E57" s="2491" t="s">
        <v>2403</v>
      </c>
      <c r="F57" s="2468" t="s">
        <v>2451</v>
      </c>
      <c r="G57" s="2496" t="s">
        <v>2590</v>
      </c>
      <c r="H57" s="2496" t="s">
        <v>2590</v>
      </c>
      <c r="I57" s="2498" t="s">
        <v>2451</v>
      </c>
      <c r="J57" s="2498" t="s">
        <v>2451</v>
      </c>
      <c r="K57" s="2472" t="s">
        <v>2406</v>
      </c>
      <c r="L57" s="2475"/>
    </row>
    <row r="58" spans="1:12" ht="15" customHeight="1">
      <c r="A58" s="2484"/>
      <c r="B58" s="2487"/>
      <c r="C58" s="2489"/>
      <c r="D58" s="2473"/>
      <c r="E58" s="2492"/>
      <c r="F58" s="2469"/>
      <c r="G58" s="2497"/>
      <c r="H58" s="2515"/>
      <c r="I58" s="2499"/>
      <c r="J58" s="2499"/>
      <c r="K58" s="2473"/>
      <c r="L58" s="2476"/>
    </row>
    <row r="59" spans="1:12" ht="39" customHeight="1">
      <c r="A59" s="2484"/>
      <c r="B59" s="2493" t="s">
        <v>1603</v>
      </c>
      <c r="C59" s="2489"/>
      <c r="D59" s="2473"/>
      <c r="E59" s="2492" t="s">
        <v>2409</v>
      </c>
      <c r="F59" s="2677" t="s">
        <v>2603</v>
      </c>
      <c r="G59" s="2677" t="s">
        <v>2197</v>
      </c>
      <c r="H59" s="2478" t="s">
        <v>2010</v>
      </c>
      <c r="I59" s="2513" t="s">
        <v>2604</v>
      </c>
      <c r="J59" s="2513" t="s">
        <v>2605</v>
      </c>
      <c r="K59" s="2473"/>
      <c r="L59" s="2476"/>
    </row>
    <row r="60" spans="1:12" ht="15" customHeight="1" thickBot="1">
      <c r="A60" s="2485"/>
      <c r="B60" s="2494"/>
      <c r="C60" s="2490"/>
      <c r="D60" s="2474"/>
      <c r="E60" s="2495"/>
      <c r="F60" s="2678"/>
      <c r="G60" s="2678"/>
      <c r="H60" s="2479"/>
      <c r="I60" s="2514"/>
      <c r="J60" s="2514"/>
      <c r="K60" s="2474"/>
      <c r="L60" s="2477"/>
    </row>
    <row r="61" spans="1:12" ht="39" customHeight="1">
      <c r="A61" s="2483" t="s">
        <v>2323</v>
      </c>
      <c r="B61" s="2486" t="s">
        <v>1241</v>
      </c>
      <c r="C61" s="2488"/>
      <c r="D61" s="2472"/>
      <c r="E61" s="2491" t="s">
        <v>2403</v>
      </c>
      <c r="F61" s="2470" t="s">
        <v>2606</v>
      </c>
      <c r="G61" s="2470" t="s">
        <v>2590</v>
      </c>
      <c r="H61" s="2496" t="s">
        <v>2010</v>
      </c>
      <c r="I61" s="2498" t="s">
        <v>2607</v>
      </c>
      <c r="J61" s="2498" t="s">
        <v>2608</v>
      </c>
      <c r="K61" s="2472" t="s">
        <v>2406</v>
      </c>
      <c r="L61" s="2475"/>
    </row>
    <row r="62" spans="1:12" ht="15" customHeight="1">
      <c r="A62" s="2484"/>
      <c r="B62" s="2487"/>
      <c r="C62" s="2489"/>
      <c r="D62" s="2473"/>
      <c r="E62" s="2492"/>
      <c r="F62" s="2471"/>
      <c r="G62" s="2471"/>
      <c r="H62" s="2515"/>
      <c r="I62" s="2499"/>
      <c r="J62" s="2499"/>
      <c r="K62" s="2473"/>
      <c r="L62" s="2476"/>
    </row>
    <row r="63" spans="1:12" ht="39" customHeight="1">
      <c r="A63" s="2484"/>
      <c r="B63" s="2493" t="s">
        <v>2324</v>
      </c>
      <c r="C63" s="2489"/>
      <c r="D63" s="2473"/>
      <c r="E63" s="2492" t="s">
        <v>2409</v>
      </c>
      <c r="F63" s="2482">
        <v>191</v>
      </c>
      <c r="G63" s="2478" t="s">
        <v>2609</v>
      </c>
      <c r="H63" s="2478" t="s">
        <v>2010</v>
      </c>
      <c r="I63" s="2482">
        <v>5.9</v>
      </c>
      <c r="J63" s="2482">
        <v>1.8</v>
      </c>
      <c r="K63" s="2473"/>
      <c r="L63" s="2476"/>
    </row>
    <row r="64" spans="1:12" ht="15" customHeight="1" thickBot="1">
      <c r="A64" s="2485"/>
      <c r="B64" s="2494"/>
      <c r="C64" s="2490"/>
      <c r="D64" s="2474"/>
      <c r="E64" s="2495"/>
      <c r="F64" s="2479"/>
      <c r="G64" s="2479"/>
      <c r="H64" s="2479"/>
      <c r="I64" s="2479"/>
      <c r="J64" s="2479"/>
      <c r="K64" s="2474"/>
      <c r="L64" s="2477"/>
    </row>
    <row r="65" spans="1:5"/>
    <row r="66" spans="1:5">
      <c r="A66" s="785" t="s">
        <v>2447</v>
      </c>
    </row>
    <row r="67" spans="1:5"/>
    <row r="68" spans="1:5">
      <c r="A68" s="785" t="s">
        <v>2448</v>
      </c>
    </row>
    <row r="69" spans="1:5">
      <c r="A69" s="785" t="s">
        <v>2449</v>
      </c>
    </row>
    <row r="70" spans="1:5">
      <c r="A70" s="785" t="s">
        <v>2593</v>
      </c>
    </row>
    <row r="71" spans="1:5">
      <c r="A71" s="785" t="s">
        <v>2594</v>
      </c>
    </row>
    <row r="72" spans="1:5"/>
    <row r="73" spans="1:5">
      <c r="A73" s="789" t="s">
        <v>2057</v>
      </c>
      <c r="E73" s="789" t="s">
        <v>2058</v>
      </c>
    </row>
    <row r="74" spans="1:5">
      <c r="A74" s="789" t="s">
        <v>2059</v>
      </c>
      <c r="E74" s="789" t="s">
        <v>2060</v>
      </c>
    </row>
    <row r="75" spans="1:5">
      <c r="A75" s="789" t="s">
        <v>2061</v>
      </c>
      <c r="E75" s="789" t="s">
        <v>2062</v>
      </c>
    </row>
    <row r="76" spans="1:5">
      <c r="A76" s="789" t="s">
        <v>2063</v>
      </c>
      <c r="E76" s="789" t="s">
        <v>2064</v>
      </c>
    </row>
    <row r="77" spans="1:5">
      <c r="A77" s="789" t="s">
        <v>2065</v>
      </c>
      <c r="E77" s="789" t="s">
        <v>2066</v>
      </c>
    </row>
    <row r="78" spans="1:5">
      <c r="A78" s="789" t="s">
        <v>2067</v>
      </c>
      <c r="E78" s="789" t="s">
        <v>2068</v>
      </c>
    </row>
    <row r="79" spans="1:5"/>
  </sheetData>
  <mergeCells count="296">
    <mergeCell ref="H1:H4"/>
    <mergeCell ref="I1:J1"/>
    <mergeCell ref="K1:L1"/>
    <mergeCell ref="K2:K4"/>
    <mergeCell ref="L2:L4"/>
    <mergeCell ref="C3:C4"/>
    <mergeCell ref="D3:D4"/>
    <mergeCell ref="C1:D2"/>
    <mergeCell ref="E1:E4"/>
    <mergeCell ref="F1:F2"/>
    <mergeCell ref="G1:G4"/>
    <mergeCell ref="A1:B2"/>
    <mergeCell ref="A3:A4"/>
    <mergeCell ref="B3:B4"/>
    <mergeCell ref="A5:A8"/>
    <mergeCell ref="B5:B6"/>
    <mergeCell ref="C5:C8"/>
    <mergeCell ref="D5:D8"/>
    <mergeCell ref="E5:E6"/>
    <mergeCell ref="F5:F6"/>
    <mergeCell ref="B7:B8"/>
    <mergeCell ref="E7:E8"/>
    <mergeCell ref="F7:F8"/>
    <mergeCell ref="G5:G6"/>
    <mergeCell ref="H5:H6"/>
    <mergeCell ref="I5:I6"/>
    <mergeCell ref="J5:J6"/>
    <mergeCell ref="K5:K8"/>
    <mergeCell ref="L5:L8"/>
    <mergeCell ref="G7:G8"/>
    <mergeCell ref="H7:H8"/>
    <mergeCell ref="I7:I8"/>
    <mergeCell ref="J7:J8"/>
    <mergeCell ref="A9:A12"/>
    <mergeCell ref="B9:B10"/>
    <mergeCell ref="C9:C12"/>
    <mergeCell ref="D9:D12"/>
    <mergeCell ref="E9:E10"/>
    <mergeCell ref="F9:F10"/>
    <mergeCell ref="B11:B12"/>
    <mergeCell ref="E11:E12"/>
    <mergeCell ref="F11:F12"/>
    <mergeCell ref="G9:G10"/>
    <mergeCell ref="H9:H10"/>
    <mergeCell ref="I9:I10"/>
    <mergeCell ref="J9:J10"/>
    <mergeCell ref="K9:K12"/>
    <mergeCell ref="L9:L12"/>
    <mergeCell ref="G11:G12"/>
    <mergeCell ref="H11:H12"/>
    <mergeCell ref="I11:I12"/>
    <mergeCell ref="J11:J12"/>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4"/>
    <mergeCell ref="B21:B22"/>
    <mergeCell ref="C21:C24"/>
    <mergeCell ref="D21:D24"/>
    <mergeCell ref="E21:E22"/>
    <mergeCell ref="F21:F22"/>
    <mergeCell ref="B23:B24"/>
    <mergeCell ref="E23:E24"/>
    <mergeCell ref="F23:F24"/>
    <mergeCell ref="G21:G22"/>
    <mergeCell ref="H21:H22"/>
    <mergeCell ref="I21:I22"/>
    <mergeCell ref="J21:J22"/>
    <mergeCell ref="K21:K24"/>
    <mergeCell ref="L21:L24"/>
    <mergeCell ref="G23:G24"/>
    <mergeCell ref="H23:H24"/>
    <mergeCell ref="I23:I24"/>
    <mergeCell ref="J23:J24"/>
    <mergeCell ref="A25:A28"/>
    <mergeCell ref="B25:B26"/>
    <mergeCell ref="C25:C28"/>
    <mergeCell ref="D25:D28"/>
    <mergeCell ref="E25:E26"/>
    <mergeCell ref="F25:F26"/>
    <mergeCell ref="B27:B28"/>
    <mergeCell ref="E27:E28"/>
    <mergeCell ref="F27:F28"/>
    <mergeCell ref="G25:G26"/>
    <mergeCell ref="H25:H26"/>
    <mergeCell ref="I25:I26"/>
    <mergeCell ref="J25:J26"/>
    <mergeCell ref="K25:K28"/>
    <mergeCell ref="L25:L28"/>
    <mergeCell ref="G27:G28"/>
    <mergeCell ref="H27:H28"/>
    <mergeCell ref="I27:I28"/>
    <mergeCell ref="J27:J28"/>
    <mergeCell ref="A29:A32"/>
    <mergeCell ref="B29:B30"/>
    <mergeCell ref="C29:C32"/>
    <mergeCell ref="D29:D32"/>
    <mergeCell ref="E29:E30"/>
    <mergeCell ref="F29:F30"/>
    <mergeCell ref="B31:B32"/>
    <mergeCell ref="E31:E32"/>
    <mergeCell ref="F31:F32"/>
    <mergeCell ref="G29:G30"/>
    <mergeCell ref="H29:H30"/>
    <mergeCell ref="I29:I30"/>
    <mergeCell ref="J29:J30"/>
    <mergeCell ref="K29:K32"/>
    <mergeCell ref="L29:L32"/>
    <mergeCell ref="G31:G32"/>
    <mergeCell ref="H31:H32"/>
    <mergeCell ref="I31:I32"/>
    <mergeCell ref="J31:J32"/>
    <mergeCell ref="A33:A36"/>
    <mergeCell ref="B33:B34"/>
    <mergeCell ref="C33:C36"/>
    <mergeCell ref="D33:D36"/>
    <mergeCell ref="E33:E34"/>
    <mergeCell ref="F33:F34"/>
    <mergeCell ref="B35:B36"/>
    <mergeCell ref="E35:E36"/>
    <mergeCell ref="F35:F36"/>
    <mergeCell ref="G33:G34"/>
    <mergeCell ref="H33:H34"/>
    <mergeCell ref="I33:I34"/>
    <mergeCell ref="J33:J34"/>
    <mergeCell ref="K33:K36"/>
    <mergeCell ref="L33:L36"/>
    <mergeCell ref="G35:G36"/>
    <mergeCell ref="H35:H36"/>
    <mergeCell ref="I35:I36"/>
    <mergeCell ref="J35:J36"/>
    <mergeCell ref="A37:A40"/>
    <mergeCell ref="B37:B38"/>
    <mergeCell ref="C37:C40"/>
    <mergeCell ref="D37:D40"/>
    <mergeCell ref="E37:E38"/>
    <mergeCell ref="F37:F38"/>
    <mergeCell ref="B39:B40"/>
    <mergeCell ref="E39:E40"/>
    <mergeCell ref="F39:F40"/>
    <mergeCell ref="G37:G38"/>
    <mergeCell ref="H37:H38"/>
    <mergeCell ref="I37:I38"/>
    <mergeCell ref="J37:J38"/>
    <mergeCell ref="K37:K40"/>
    <mergeCell ref="L37:L40"/>
    <mergeCell ref="G39:G40"/>
    <mergeCell ref="H39:H40"/>
    <mergeCell ref="I39:I40"/>
    <mergeCell ref="J39:J40"/>
    <mergeCell ref="A41:A44"/>
    <mergeCell ref="B41:B42"/>
    <mergeCell ref="C41:C44"/>
    <mergeCell ref="D41:D44"/>
    <mergeCell ref="E41:E42"/>
    <mergeCell ref="F41:F42"/>
    <mergeCell ref="B43:B44"/>
    <mergeCell ref="E43:E44"/>
    <mergeCell ref="F43:F44"/>
    <mergeCell ref="G41:G42"/>
    <mergeCell ref="H41:H42"/>
    <mergeCell ref="I41:I42"/>
    <mergeCell ref="J41:J42"/>
    <mergeCell ref="K41:K44"/>
    <mergeCell ref="L41:L44"/>
    <mergeCell ref="G43:G44"/>
    <mergeCell ref="H43:H44"/>
    <mergeCell ref="I43:I44"/>
    <mergeCell ref="J43:J44"/>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6"/>
    <mergeCell ref="B49:B52"/>
    <mergeCell ref="C49:C52"/>
    <mergeCell ref="D49:D52"/>
    <mergeCell ref="E49:E50"/>
    <mergeCell ref="F49:F50"/>
    <mergeCell ref="E51:E52"/>
    <mergeCell ref="F51:F52"/>
    <mergeCell ref="B53:B56"/>
    <mergeCell ref="C53:C56"/>
    <mergeCell ref="D53:D56"/>
    <mergeCell ref="E53:E54"/>
    <mergeCell ref="F53:F54"/>
    <mergeCell ref="H49:H50"/>
    <mergeCell ref="I49:I50"/>
    <mergeCell ref="J53:J54"/>
    <mergeCell ref="K53:K56"/>
    <mergeCell ref="L53:L56"/>
    <mergeCell ref="E55:E56"/>
    <mergeCell ref="F55:F56"/>
    <mergeCell ref="G55:G56"/>
    <mergeCell ref="H55:H56"/>
    <mergeCell ref="I55:I56"/>
    <mergeCell ref="J55:J56"/>
    <mergeCell ref="J49:J50"/>
    <mergeCell ref="K49:K52"/>
    <mergeCell ref="L49:L52"/>
    <mergeCell ref="G51:G52"/>
    <mergeCell ref="H51:H52"/>
    <mergeCell ref="I51:I52"/>
    <mergeCell ref="J51:J52"/>
    <mergeCell ref="G53:G54"/>
    <mergeCell ref="H53:H54"/>
    <mergeCell ref="I53:I54"/>
    <mergeCell ref="G49:G50"/>
    <mergeCell ref="A57:A60"/>
    <mergeCell ref="B57:B58"/>
    <mergeCell ref="C57:C60"/>
    <mergeCell ref="D57:D60"/>
    <mergeCell ref="E57:E58"/>
    <mergeCell ref="F57:F58"/>
    <mergeCell ref="B59:B60"/>
    <mergeCell ref="E59:E60"/>
    <mergeCell ref="F59:F60"/>
    <mergeCell ref="G57:G58"/>
    <mergeCell ref="H57:H58"/>
    <mergeCell ref="I57:I58"/>
    <mergeCell ref="J57:J58"/>
    <mergeCell ref="K57:K60"/>
    <mergeCell ref="L57:L60"/>
    <mergeCell ref="G59:G60"/>
    <mergeCell ref="H59:H60"/>
    <mergeCell ref="I59:I60"/>
    <mergeCell ref="J59:J60"/>
    <mergeCell ref="A61:A64"/>
    <mergeCell ref="B61:B62"/>
    <mergeCell ref="C61:C64"/>
    <mergeCell ref="D61:D64"/>
    <mergeCell ref="E61:E62"/>
    <mergeCell ref="F61:F62"/>
    <mergeCell ref="B63:B64"/>
    <mergeCell ref="E63:E64"/>
    <mergeCell ref="F63:F64"/>
    <mergeCell ref="G61:G62"/>
    <mergeCell ref="H61:H62"/>
    <mergeCell ref="I61:I62"/>
    <mergeCell ref="J61:J62"/>
    <mergeCell ref="K61:K64"/>
    <mergeCell ref="L61:L64"/>
    <mergeCell ref="G63:G64"/>
    <mergeCell ref="H63:H64"/>
    <mergeCell ref="I63:I64"/>
    <mergeCell ref="J63:J64"/>
  </mergeCells>
  <phoneticPr fontId="1"/>
  <hyperlinks>
    <hyperlink ref="A1:B2" location="目次・索引!B1" display="索引へ戻る" xr:uid="{00000000-0004-0000-1200-000000000000}"/>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I22"/>
  <sheetViews>
    <sheetView showGridLines="0" showRowColHeaders="0" zoomScaleNormal="100" zoomScaleSheetLayoutView="100" workbookViewId="0">
      <pane xSplit="3" ySplit="5" topLeftCell="D6" activePane="bottomRight" state="frozen"/>
      <selection activeCell="GQ20" sqref="GQ20"/>
      <selection pane="topRight" activeCell="GQ20" sqref="GQ20"/>
      <selection pane="bottomLeft" activeCell="GQ20" sqref="GQ20"/>
      <selection pane="bottomRight" sqref="A1:A3"/>
    </sheetView>
  </sheetViews>
  <sheetFormatPr defaultColWidth="0" defaultRowHeight="12" zeroHeight="1"/>
  <cols>
    <col min="1" max="1" width="10.375" style="667" bestFit="1" customWidth="1"/>
    <col min="2" max="2" width="5.125" style="783" bestFit="1" customWidth="1"/>
    <col min="3" max="3" width="10.125" style="783" bestFit="1" customWidth="1"/>
    <col min="4" max="4" width="9.625" style="783" customWidth="1"/>
    <col min="5" max="5" width="15.625" style="667" customWidth="1"/>
    <col min="6" max="6" width="10.625" style="667" bestFit="1" customWidth="1"/>
    <col min="7" max="7" width="12.125" style="783" bestFit="1" customWidth="1"/>
    <col min="8" max="8" width="5.5" style="458" customWidth="1"/>
    <col min="9" max="9" width="13" style="667" customWidth="1"/>
    <col min="10" max="10" width="17" style="667" customWidth="1"/>
    <col min="11" max="13" width="5.625" style="459" customWidth="1"/>
    <col min="14" max="14" width="4" style="667" customWidth="1"/>
    <col min="15" max="16" width="4.625" style="667" customWidth="1"/>
    <col min="17" max="19" width="5.125" style="667" customWidth="1"/>
    <col min="20" max="20" width="4.875" style="667" customWidth="1"/>
    <col min="21" max="22" width="14.125" style="667" bestFit="1" customWidth="1"/>
    <col min="23" max="26" width="5.125" style="667" customWidth="1"/>
    <col min="27" max="28" width="6.125" style="667" customWidth="1"/>
    <col min="29" max="29" width="5.125" style="667" customWidth="1"/>
    <col min="30" max="31" width="6.125" style="667" customWidth="1"/>
    <col min="32" max="34" width="5.125" style="667" customWidth="1"/>
    <col min="35" max="36" width="6.125" style="667" customWidth="1"/>
    <col min="37" max="37" width="5.125" style="667" customWidth="1"/>
    <col min="38" max="39" width="6.125" style="667" customWidth="1"/>
    <col min="40" max="40" width="5.125" style="667" customWidth="1"/>
    <col min="41" max="41" width="4.625" style="784" bestFit="1" customWidth="1"/>
    <col min="42" max="42" width="6.625" style="667" customWidth="1"/>
    <col min="43" max="43" width="6.375" style="783" customWidth="1"/>
    <col min="44" max="44" width="10.875" style="667" customWidth="1"/>
    <col min="45" max="45" width="5.125" style="783" customWidth="1"/>
    <col min="46" max="46" width="5.5" style="783" customWidth="1"/>
    <col min="47" max="47" width="5.125" style="667" customWidth="1"/>
    <col min="48" max="48" width="5.625" style="667" customWidth="1"/>
    <col min="49" max="49" width="9.625" style="667" customWidth="1"/>
    <col min="50" max="50" width="5.125" style="667" customWidth="1"/>
    <col min="51" max="51" width="5.625" style="667" customWidth="1"/>
    <col min="52" max="52" width="5.125" style="667" customWidth="1"/>
    <col min="53" max="53" width="5.375" style="667" customWidth="1"/>
    <col min="54" max="54" width="6.625" style="667" customWidth="1"/>
    <col min="55" max="61" width="5.125" style="667" customWidth="1"/>
    <col min="62" max="63" width="5.625" style="667" customWidth="1"/>
    <col min="64" max="65" width="6" style="667" customWidth="1"/>
    <col min="66" max="66" width="5.5" style="667" customWidth="1"/>
    <col min="67" max="67" width="5.125" style="667" customWidth="1"/>
    <col min="68" max="68" width="5.625" style="667" customWidth="1"/>
    <col min="69" max="69" width="9.625" style="667" customWidth="1"/>
    <col min="70" max="70" width="5.125" style="667" customWidth="1"/>
    <col min="71" max="71" width="5.625" style="667" customWidth="1"/>
    <col min="72" max="72" width="5.125" style="667" customWidth="1"/>
    <col min="73" max="73" width="5.375" style="667" customWidth="1"/>
    <col min="74" max="74" width="6.625" style="667" customWidth="1"/>
    <col min="75" max="81" width="5.125" style="667" customWidth="1"/>
    <col min="82" max="82" width="4.125" style="783" bestFit="1" customWidth="1"/>
    <col min="83" max="89" width="4.125" style="783" customWidth="1"/>
    <col min="90" max="90" width="4.125" style="667" customWidth="1"/>
    <col min="91" max="91" width="6.375" style="667" customWidth="1"/>
    <col min="92" max="92" width="6.5" style="667" customWidth="1"/>
    <col min="93" max="93" width="10" style="667" bestFit="1" customWidth="1"/>
    <col min="94" max="94" width="5.5" style="667" customWidth="1"/>
    <col min="95" max="95" width="5.125" style="667" customWidth="1"/>
    <col min="96" max="96" width="5.625" style="667" customWidth="1"/>
    <col min="97" max="97" width="6.375" style="667" customWidth="1"/>
    <col min="98" max="98" width="5.125" style="667" customWidth="1"/>
    <col min="99" max="99" width="5.625" style="667" customWidth="1"/>
    <col min="100" max="100" width="5.125" style="667" customWidth="1"/>
    <col min="101" max="101" width="5.375" style="667" customWidth="1"/>
    <col min="102" max="102" width="6.625" style="667" customWidth="1"/>
    <col min="103" max="109" width="5.125" style="667" customWidth="1"/>
    <col min="110" max="113" width="5.625" style="667" customWidth="1"/>
    <col min="114" max="114" width="5.5" style="667" customWidth="1"/>
    <col min="115" max="115" width="5.125" style="667" customWidth="1"/>
    <col min="116" max="116" width="5.625" style="667" customWidth="1"/>
    <col min="117" max="117" width="6.375" style="667" customWidth="1"/>
    <col min="118" max="119" width="5.125" style="667" customWidth="1"/>
    <col min="120" max="120" width="5.625" style="667" customWidth="1"/>
    <col min="121" max="121" width="5.125" style="667" customWidth="1"/>
    <col min="122" max="122" width="5.375" style="667" customWidth="1"/>
    <col min="123" max="123" width="6.625" style="667" customWidth="1"/>
    <col min="124" max="131" width="5.125" style="667" customWidth="1"/>
    <col min="132" max="140" width="4.125" style="667" customWidth="1"/>
    <col min="141" max="142" width="6.375" style="667" customWidth="1"/>
    <col min="143" max="143" width="30.125" style="667" customWidth="1"/>
    <col min="144" max="145" width="5.125" style="667" customWidth="1"/>
    <col min="146" max="146" width="5.625" style="667" customWidth="1"/>
    <col min="147" max="147" width="4.125" style="667" customWidth="1"/>
    <col min="148" max="149" width="5.125" style="667" customWidth="1"/>
    <col min="150" max="151" width="4.625" style="667" customWidth="1"/>
    <col min="152" max="153" width="4.125" style="667" customWidth="1"/>
    <col min="154" max="155" width="3.125" style="667" bestFit="1" customWidth="1"/>
    <col min="156" max="156" width="3.125" style="667" customWidth="1"/>
    <col min="157" max="157" width="5.625" style="667" customWidth="1"/>
    <col min="158" max="158" width="3.625" style="667" customWidth="1"/>
    <col min="159" max="162" width="5.125" style="667" customWidth="1"/>
    <col min="163" max="163" width="7.625" style="667" bestFit="1" customWidth="1"/>
    <col min="164" max="164" width="6" style="667" customWidth="1"/>
    <col min="165" max="165" width="8.375" style="667" bestFit="1" customWidth="1"/>
    <col min="166" max="166" width="7.625" style="667" customWidth="1"/>
    <col min="167" max="167" width="7.625" style="667" bestFit="1" customWidth="1"/>
    <col min="168" max="168" width="6" style="667" customWidth="1"/>
    <col min="169" max="170" width="8.375" style="667" bestFit="1" customWidth="1"/>
    <col min="171" max="174" width="5.125" style="667" customWidth="1"/>
    <col min="175" max="175" width="7.625" style="667" bestFit="1" customWidth="1"/>
    <col min="176" max="176" width="6" style="667" customWidth="1"/>
    <col min="177" max="178" width="8.375" style="667" bestFit="1" customWidth="1"/>
    <col min="179" max="179" width="7.625" style="667" customWidth="1"/>
    <col min="180" max="180" width="6" style="667" customWidth="1"/>
    <col min="181" max="182" width="8.875" style="667" customWidth="1"/>
    <col min="183" max="183" width="4.625" style="667" customWidth="1"/>
    <col min="184" max="184" width="4.875" style="667" bestFit="1" customWidth="1"/>
    <col min="185" max="185" width="7" style="667" bestFit="1" customWidth="1"/>
    <col min="186" max="186" width="6.375" style="667" customWidth="1"/>
    <col min="187" max="187" width="4.875" style="667" bestFit="1" customWidth="1"/>
    <col min="188" max="188" width="7" style="667" bestFit="1" customWidth="1"/>
    <col min="189" max="189" width="6.375" style="667" customWidth="1"/>
    <col min="190" max="190" width="15.125" style="667" customWidth="1"/>
    <col min="191" max="191" width="6.5" style="667" bestFit="1" customWidth="1"/>
    <col min="192" max="192" width="5.125" style="667" customWidth="1"/>
    <col min="193" max="208" width="6" style="667" customWidth="1"/>
    <col min="209" max="209" width="5.125" style="667" customWidth="1"/>
    <col min="210" max="210" width="5.375" style="667" customWidth="1"/>
    <col min="211" max="211" width="2.125" style="667" customWidth="1"/>
    <col min="212" max="212" width="5.125" style="667" customWidth="1"/>
    <col min="213" max="213" width="5.375" style="667" customWidth="1"/>
    <col min="214" max="214" width="2.125" style="667" customWidth="1"/>
    <col min="215" max="215" width="5.125" style="667" customWidth="1"/>
    <col min="216" max="216" width="40.625" style="667" bestFit="1" customWidth="1"/>
    <col min="217" max="217" width="8" style="667" customWidth="1"/>
    <col min="218" max="16384" width="41.125" style="667" hidden="1"/>
  </cols>
  <sheetData>
    <row r="1" spans="1:216" ht="12" customHeight="1" thickTop="1">
      <c r="A1" s="2731" t="s">
        <v>6896</v>
      </c>
      <c r="B1" s="2451"/>
      <c r="C1" s="2326" t="s">
        <v>494</v>
      </c>
      <c r="D1" s="2326" t="s">
        <v>495</v>
      </c>
      <c r="E1" s="2326" t="s">
        <v>893</v>
      </c>
      <c r="F1" s="2326" t="s">
        <v>497</v>
      </c>
      <c r="G1" s="2326" t="s">
        <v>498</v>
      </c>
      <c r="H1" s="2463" t="s">
        <v>894</v>
      </c>
      <c r="I1" s="2300" t="s">
        <v>895</v>
      </c>
      <c r="J1" s="2300"/>
      <c r="K1" s="2454" t="s">
        <v>896</v>
      </c>
      <c r="L1" s="2455"/>
      <c r="M1" s="2456"/>
      <c r="N1" s="2324" t="s">
        <v>502</v>
      </c>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299" t="s">
        <v>897</v>
      </c>
      <c r="AP1" s="2300" t="s">
        <v>531</v>
      </c>
      <c r="AQ1" s="2438" t="s">
        <v>2230</v>
      </c>
      <c r="AR1" s="2439"/>
      <c r="AS1" s="2440"/>
      <c r="AT1" s="2447" t="s">
        <v>504</v>
      </c>
      <c r="AU1" s="2448"/>
      <c r="AV1" s="2448"/>
      <c r="AW1" s="2448"/>
      <c r="AX1" s="2448"/>
      <c r="AY1" s="2448"/>
      <c r="AZ1" s="2448"/>
      <c r="BA1" s="2448"/>
      <c r="BB1" s="2448"/>
      <c r="BC1" s="2448"/>
      <c r="BD1" s="2448"/>
      <c r="BE1" s="2448"/>
      <c r="BF1" s="2448"/>
      <c r="BG1" s="2448"/>
      <c r="BH1" s="2448"/>
      <c r="BI1" s="2448"/>
      <c r="BJ1" s="2448"/>
      <c r="BK1" s="2448"/>
      <c r="BL1" s="2448"/>
      <c r="BM1" s="2448"/>
      <c r="BN1" s="2448"/>
      <c r="BO1" s="2448"/>
      <c r="BP1" s="2448"/>
      <c r="BQ1" s="2448"/>
      <c r="BR1" s="2448"/>
      <c r="BS1" s="2448"/>
      <c r="BT1" s="2448"/>
      <c r="BU1" s="2448"/>
      <c r="BV1" s="2448"/>
      <c r="BW1" s="2448"/>
      <c r="BX1" s="2448"/>
      <c r="BY1" s="2448"/>
      <c r="BZ1" s="2448"/>
      <c r="CA1" s="2448"/>
      <c r="CB1" s="2448"/>
      <c r="CC1" s="2448"/>
      <c r="CD1" s="2448"/>
      <c r="CE1" s="2448"/>
      <c r="CF1" s="2448"/>
      <c r="CG1" s="2448"/>
      <c r="CH1" s="2448"/>
      <c r="CI1" s="2448"/>
      <c r="CJ1" s="2448"/>
      <c r="CK1" s="2448"/>
      <c r="CL1" s="2448"/>
      <c r="CM1" s="2448"/>
      <c r="CN1" s="2448"/>
      <c r="CO1" s="2449"/>
      <c r="CP1" s="2374" t="s">
        <v>505</v>
      </c>
      <c r="CQ1" s="2375"/>
      <c r="CR1" s="2375"/>
      <c r="CS1" s="2375"/>
      <c r="CT1" s="2375"/>
      <c r="CU1" s="2375"/>
      <c r="CV1" s="2375"/>
      <c r="CW1" s="2375"/>
      <c r="CX1" s="2375"/>
      <c r="CY1" s="2375"/>
      <c r="CZ1" s="2375"/>
      <c r="DA1" s="2375"/>
      <c r="DB1" s="2375"/>
      <c r="DC1" s="2375"/>
      <c r="DD1" s="2375"/>
      <c r="DE1" s="2375"/>
      <c r="DF1" s="2375"/>
      <c r="DG1" s="2375"/>
      <c r="DH1" s="2375"/>
      <c r="DI1" s="2375"/>
      <c r="DJ1" s="2375"/>
      <c r="DK1" s="2375"/>
      <c r="DL1" s="2375"/>
      <c r="DM1" s="2375"/>
      <c r="DN1" s="2375"/>
      <c r="DO1" s="2375"/>
      <c r="DP1" s="2375"/>
      <c r="DQ1" s="2375"/>
      <c r="DR1" s="2375"/>
      <c r="DS1" s="2375"/>
      <c r="DT1" s="2375"/>
      <c r="DU1" s="2375"/>
      <c r="DV1" s="2375"/>
      <c r="DW1" s="2375"/>
      <c r="DX1" s="2375"/>
      <c r="DY1" s="2375"/>
      <c r="DZ1" s="2375"/>
      <c r="EA1" s="2375"/>
      <c r="EB1" s="2375"/>
      <c r="EC1" s="2375"/>
      <c r="ED1" s="2375"/>
      <c r="EE1" s="2375"/>
      <c r="EF1" s="2375"/>
      <c r="EG1" s="2375"/>
      <c r="EH1" s="2375"/>
      <c r="EI1" s="2375"/>
      <c r="EJ1" s="2375"/>
      <c r="EK1" s="2375"/>
      <c r="EL1" s="2375"/>
      <c r="EM1" s="2376"/>
      <c r="EN1" s="2422" t="s">
        <v>506</v>
      </c>
      <c r="EO1" s="2423"/>
      <c r="EP1" s="2423"/>
      <c r="EQ1" s="2423"/>
      <c r="ER1" s="2423"/>
      <c r="ES1" s="2423"/>
      <c r="ET1" s="2423"/>
      <c r="EU1" s="2423"/>
      <c r="EV1" s="2423"/>
      <c r="EW1" s="2423"/>
      <c r="EX1" s="2423"/>
      <c r="EY1" s="2423"/>
      <c r="EZ1" s="2423"/>
      <c r="FA1" s="2423"/>
      <c r="FB1" s="2424"/>
      <c r="FC1" s="2406" t="s">
        <v>1821</v>
      </c>
      <c r="FD1" s="2407"/>
      <c r="FE1" s="2407"/>
      <c r="FF1" s="2407"/>
      <c r="FG1" s="2407"/>
      <c r="FH1" s="2407"/>
      <c r="FI1" s="2407"/>
      <c r="FJ1" s="2407"/>
      <c r="FK1" s="2407"/>
      <c r="FL1" s="2407"/>
      <c r="FM1" s="2407"/>
      <c r="FN1" s="2407"/>
      <c r="FO1" s="2407"/>
      <c r="FP1" s="2407"/>
      <c r="FQ1" s="2407"/>
      <c r="FR1" s="2407"/>
      <c r="FS1" s="2407"/>
      <c r="FT1" s="2407"/>
      <c r="FU1" s="2407"/>
      <c r="FV1" s="2407"/>
      <c r="FW1" s="2407"/>
      <c r="FX1" s="2407"/>
      <c r="FY1" s="2407"/>
      <c r="FZ1" s="2407"/>
      <c r="GA1" s="2408"/>
      <c r="GB1" s="2636" t="s">
        <v>2231</v>
      </c>
      <c r="GC1" s="2637"/>
      <c r="GD1" s="2637"/>
      <c r="GE1" s="2637"/>
      <c r="GF1" s="2637"/>
      <c r="GG1" s="2638"/>
      <c r="GH1" s="2576" t="s">
        <v>1822</v>
      </c>
      <c r="GI1" s="2573" t="s">
        <v>1823</v>
      </c>
      <c r="GJ1" s="2573"/>
      <c r="GK1" s="2573"/>
      <c r="GL1" s="2573"/>
      <c r="GM1" s="2573"/>
      <c r="GN1" s="2573"/>
      <c r="GO1" s="2573"/>
      <c r="GP1" s="2573"/>
      <c r="GQ1" s="2573"/>
      <c r="GR1" s="2573"/>
      <c r="GS1" s="2573"/>
      <c r="GT1" s="2573"/>
      <c r="GU1" s="2573"/>
      <c r="GV1" s="2573"/>
      <c r="GW1" s="2573"/>
      <c r="GX1" s="2573"/>
      <c r="GY1" s="2573"/>
      <c r="GZ1" s="2573"/>
      <c r="HA1" s="2639" t="s">
        <v>507</v>
      </c>
      <c r="HB1" s="2640"/>
      <c r="HC1" s="2640"/>
      <c r="HD1" s="2640"/>
      <c r="HE1" s="2640"/>
      <c r="HF1" s="2640"/>
      <c r="HG1" s="2640"/>
      <c r="HH1" s="2641"/>
    </row>
    <row r="2" spans="1:216" ht="12" customHeight="1">
      <c r="A2" s="2732"/>
      <c r="B2" s="2452"/>
      <c r="C2" s="2326"/>
      <c r="D2" s="2326"/>
      <c r="E2" s="2326"/>
      <c r="F2" s="2326"/>
      <c r="G2" s="2326"/>
      <c r="H2" s="2463"/>
      <c r="I2" s="2300"/>
      <c r="J2" s="2300"/>
      <c r="K2" s="2457"/>
      <c r="L2" s="2458"/>
      <c r="M2" s="2459"/>
      <c r="N2" s="2265"/>
      <c r="O2" s="2202"/>
      <c r="P2" s="2202"/>
      <c r="Q2" s="2202"/>
      <c r="R2" s="2202"/>
      <c r="S2" s="2202"/>
      <c r="T2" s="2202"/>
      <c r="U2" s="2202"/>
      <c r="V2" s="2202"/>
      <c r="W2" s="2202"/>
      <c r="X2" s="2202"/>
      <c r="Y2" s="2202"/>
      <c r="Z2" s="2202"/>
      <c r="AA2" s="2202"/>
      <c r="AB2" s="2202"/>
      <c r="AC2" s="2202"/>
      <c r="AD2" s="2202"/>
      <c r="AE2" s="2202"/>
      <c r="AF2" s="2202"/>
      <c r="AG2" s="2202"/>
      <c r="AH2" s="2202"/>
      <c r="AI2" s="2202"/>
      <c r="AJ2" s="2202"/>
      <c r="AK2" s="2202"/>
      <c r="AL2" s="2202"/>
      <c r="AM2" s="2202"/>
      <c r="AN2" s="2202"/>
      <c r="AO2" s="2259"/>
      <c r="AP2" s="2300"/>
      <c r="AQ2" s="2441"/>
      <c r="AR2" s="2442"/>
      <c r="AS2" s="2443"/>
      <c r="AT2" s="2396" t="s">
        <v>509</v>
      </c>
      <c r="AU2" s="2396"/>
      <c r="AV2" s="2396"/>
      <c r="AW2" s="2396"/>
      <c r="AX2" s="668" t="s">
        <v>899</v>
      </c>
      <c r="AY2" s="2361" t="s">
        <v>900</v>
      </c>
      <c r="AZ2" s="2361"/>
      <c r="BA2" s="2361"/>
      <c r="BB2" s="2361" t="s">
        <v>901</v>
      </c>
      <c r="BC2" s="2361"/>
      <c r="BD2" s="2361" t="s">
        <v>902</v>
      </c>
      <c r="BE2" s="2361"/>
      <c r="BF2" s="2361"/>
      <c r="BG2" s="2361"/>
      <c r="BH2" s="2361"/>
      <c r="BI2" s="2361"/>
      <c r="BJ2" s="2361" t="s">
        <v>903</v>
      </c>
      <c r="BK2" s="2361"/>
      <c r="BL2" s="2361"/>
      <c r="BM2" s="2361"/>
      <c r="BN2" s="2450" t="s">
        <v>509</v>
      </c>
      <c r="BO2" s="2450"/>
      <c r="BP2" s="2450"/>
      <c r="BQ2" s="2450"/>
      <c r="BR2" s="668" t="s">
        <v>899</v>
      </c>
      <c r="BS2" s="2447" t="s">
        <v>900</v>
      </c>
      <c r="BT2" s="2448"/>
      <c r="BU2" s="2449"/>
      <c r="BV2" s="2447" t="s">
        <v>901</v>
      </c>
      <c r="BW2" s="2448"/>
      <c r="BX2" s="2447" t="s">
        <v>902</v>
      </c>
      <c r="BY2" s="2448"/>
      <c r="BZ2" s="2448"/>
      <c r="CA2" s="2448"/>
      <c r="CB2" s="2448"/>
      <c r="CC2" s="2449"/>
      <c r="CD2" s="2395" t="s">
        <v>515</v>
      </c>
      <c r="CE2" s="2395"/>
      <c r="CF2" s="2395"/>
      <c r="CG2" s="2395"/>
      <c r="CH2" s="2395"/>
      <c r="CI2" s="2395"/>
      <c r="CJ2" s="2395"/>
      <c r="CK2" s="2395"/>
      <c r="CL2" s="2389" t="s">
        <v>516</v>
      </c>
      <c r="CM2" s="2361" t="s">
        <v>517</v>
      </c>
      <c r="CN2" s="2361"/>
      <c r="CO2" s="2404" t="s">
        <v>518</v>
      </c>
      <c r="CP2" s="2384" t="s">
        <v>509</v>
      </c>
      <c r="CQ2" s="2384"/>
      <c r="CR2" s="2384"/>
      <c r="CS2" s="2384"/>
      <c r="CT2" s="669" t="s">
        <v>899</v>
      </c>
      <c r="CU2" s="2372" t="s">
        <v>900</v>
      </c>
      <c r="CV2" s="2372"/>
      <c r="CW2" s="2372"/>
      <c r="CX2" s="2372" t="s">
        <v>901</v>
      </c>
      <c r="CY2" s="2372"/>
      <c r="CZ2" s="2372" t="s">
        <v>902</v>
      </c>
      <c r="DA2" s="2372"/>
      <c r="DB2" s="2372"/>
      <c r="DC2" s="2372"/>
      <c r="DD2" s="2372"/>
      <c r="DE2" s="2372"/>
      <c r="DF2" s="2372" t="s">
        <v>903</v>
      </c>
      <c r="DG2" s="2372"/>
      <c r="DH2" s="2372"/>
      <c r="DI2" s="2372"/>
      <c r="DJ2" s="2384" t="s">
        <v>509</v>
      </c>
      <c r="DK2" s="2384"/>
      <c r="DL2" s="2384"/>
      <c r="DM2" s="2384"/>
      <c r="DN2" s="2374" t="s">
        <v>899</v>
      </c>
      <c r="DO2" s="2376"/>
      <c r="DP2" s="2372" t="s">
        <v>900</v>
      </c>
      <c r="DQ2" s="2372"/>
      <c r="DR2" s="2372"/>
      <c r="DS2" s="2427" t="s">
        <v>1635</v>
      </c>
      <c r="DT2" s="2428"/>
      <c r="DU2" s="2374" t="s">
        <v>902</v>
      </c>
      <c r="DV2" s="2375"/>
      <c r="DW2" s="2375"/>
      <c r="DX2" s="2375"/>
      <c r="DY2" s="2375"/>
      <c r="DZ2" s="2375"/>
      <c r="EA2" s="2376"/>
      <c r="EB2" s="2363" t="s">
        <v>515</v>
      </c>
      <c r="EC2" s="2363"/>
      <c r="ED2" s="2363"/>
      <c r="EE2" s="2363"/>
      <c r="EF2" s="2363"/>
      <c r="EG2" s="2363"/>
      <c r="EH2" s="2363"/>
      <c r="EI2" s="2363"/>
      <c r="EJ2" s="2377" t="s">
        <v>516</v>
      </c>
      <c r="EK2" s="2372" t="s">
        <v>517</v>
      </c>
      <c r="EL2" s="2372"/>
      <c r="EM2" s="2648" t="s">
        <v>518</v>
      </c>
      <c r="EN2" s="2364" t="s">
        <v>509</v>
      </c>
      <c r="EO2" s="2364"/>
      <c r="EP2" s="2364"/>
      <c r="EQ2" s="2364"/>
      <c r="ER2" s="2425" t="s">
        <v>1634</v>
      </c>
      <c r="ES2" s="2425" t="s">
        <v>1635</v>
      </c>
      <c r="ET2" s="2425" t="s">
        <v>1636</v>
      </c>
      <c r="EU2" s="2425" t="s">
        <v>1637</v>
      </c>
      <c r="EV2" s="2365" t="s">
        <v>515</v>
      </c>
      <c r="EW2" s="2365"/>
      <c r="EX2" s="2365"/>
      <c r="EY2" s="2365"/>
      <c r="EZ2" s="2425" t="s">
        <v>516</v>
      </c>
      <c r="FA2" s="2409" t="s">
        <v>517</v>
      </c>
      <c r="FB2" s="2426" t="s">
        <v>518</v>
      </c>
      <c r="FC2" s="2366" t="s">
        <v>1824</v>
      </c>
      <c r="FD2" s="2367"/>
      <c r="FE2" s="2367"/>
      <c r="FF2" s="2406" t="s">
        <v>532</v>
      </c>
      <c r="FG2" s="2407"/>
      <c r="FH2" s="2407"/>
      <c r="FI2" s="2407"/>
      <c r="FJ2" s="2407"/>
      <c r="FK2" s="2407"/>
      <c r="FL2" s="2407"/>
      <c r="FM2" s="2407"/>
      <c r="FN2" s="2408"/>
      <c r="FO2" s="2366" t="s">
        <v>1824</v>
      </c>
      <c r="FP2" s="2367"/>
      <c r="FQ2" s="2367"/>
      <c r="FR2" s="2406" t="s">
        <v>51</v>
      </c>
      <c r="FS2" s="2407"/>
      <c r="FT2" s="2407"/>
      <c r="FU2" s="2407"/>
      <c r="FV2" s="2407"/>
      <c r="FW2" s="2407"/>
      <c r="FX2" s="2407"/>
      <c r="FY2" s="2407"/>
      <c r="FZ2" s="2408"/>
      <c r="GA2" s="2355" t="s">
        <v>518</v>
      </c>
      <c r="GB2" s="2620" t="s">
        <v>2232</v>
      </c>
      <c r="GC2" s="2621"/>
      <c r="GD2" s="2622"/>
      <c r="GE2" s="2620" t="s">
        <v>2233</v>
      </c>
      <c r="GF2" s="2621"/>
      <c r="GG2" s="2622"/>
      <c r="GH2" s="2728"/>
      <c r="GI2" s="2629" t="s">
        <v>564</v>
      </c>
      <c r="GJ2" s="2629" t="s">
        <v>562</v>
      </c>
      <c r="GK2" s="2573" t="s">
        <v>1825</v>
      </c>
      <c r="GL2" s="2573"/>
      <c r="GM2" s="2573" t="s">
        <v>1826</v>
      </c>
      <c r="GN2" s="2573"/>
      <c r="GO2" s="2573"/>
      <c r="GP2" s="2573"/>
      <c r="GQ2" s="2573"/>
      <c r="GR2" s="2573"/>
      <c r="GS2" s="2573"/>
      <c r="GT2" s="2573"/>
      <c r="GU2" s="2573"/>
      <c r="GV2" s="2573"/>
      <c r="GW2" s="2573"/>
      <c r="GX2" s="2573"/>
      <c r="GY2" s="2573"/>
      <c r="GZ2" s="2573"/>
      <c r="HA2" s="2642"/>
      <c r="HB2" s="2643"/>
      <c r="HC2" s="2643"/>
      <c r="HD2" s="2643"/>
      <c r="HE2" s="2643"/>
      <c r="HF2" s="2643"/>
      <c r="HG2" s="2643"/>
      <c r="HH2" s="2644"/>
    </row>
    <row r="3" spans="1:216" ht="12" customHeight="1" thickBot="1">
      <c r="A3" s="2733"/>
      <c r="B3" s="2452"/>
      <c r="C3" s="2326"/>
      <c r="D3" s="2326"/>
      <c r="E3" s="2326"/>
      <c r="F3" s="2326"/>
      <c r="G3" s="2326"/>
      <c r="H3" s="2463"/>
      <c r="I3" s="2300"/>
      <c r="J3" s="2300"/>
      <c r="K3" s="2457"/>
      <c r="L3" s="2458"/>
      <c r="M3" s="2459"/>
      <c r="N3" s="2259" t="s">
        <v>526</v>
      </c>
      <c r="O3" s="2261" t="s">
        <v>1827</v>
      </c>
      <c r="P3" s="2261" t="s">
        <v>1828</v>
      </c>
      <c r="Q3" s="2263" t="s">
        <v>527</v>
      </c>
      <c r="R3" s="2264"/>
      <c r="S3" s="2266" t="s">
        <v>2234</v>
      </c>
      <c r="T3" s="2266" t="s">
        <v>2235</v>
      </c>
      <c r="U3" s="2464" t="s">
        <v>2236</v>
      </c>
      <c r="V3" s="2465"/>
      <c r="W3" s="2268" t="s">
        <v>2237</v>
      </c>
      <c r="X3" s="2269"/>
      <c r="Y3" s="2265" t="s">
        <v>2238</v>
      </c>
      <c r="Z3" s="2202"/>
      <c r="AA3" s="2202"/>
      <c r="AB3" s="2202"/>
      <c r="AC3" s="2202"/>
      <c r="AD3" s="2202"/>
      <c r="AE3" s="2202"/>
      <c r="AF3" s="2203"/>
      <c r="AG3" s="2265" t="s">
        <v>2239</v>
      </c>
      <c r="AH3" s="2202"/>
      <c r="AI3" s="2202"/>
      <c r="AJ3" s="2202"/>
      <c r="AK3" s="2202"/>
      <c r="AL3" s="2202"/>
      <c r="AM3" s="2202"/>
      <c r="AN3" s="2203"/>
      <c r="AO3" s="2259"/>
      <c r="AP3" s="2300"/>
      <c r="AQ3" s="2441"/>
      <c r="AR3" s="2442"/>
      <c r="AS3" s="2443"/>
      <c r="AT3" s="2396" t="s">
        <v>532</v>
      </c>
      <c r="AU3" s="2396"/>
      <c r="AV3" s="2396"/>
      <c r="AW3" s="2396"/>
      <c r="AX3" s="2397" t="s">
        <v>912</v>
      </c>
      <c r="AY3" s="2399" t="s">
        <v>913</v>
      </c>
      <c r="AZ3" s="2401" t="s">
        <v>1638</v>
      </c>
      <c r="BA3" s="2401" t="s">
        <v>1833</v>
      </c>
      <c r="BB3" s="2401" t="s">
        <v>916</v>
      </c>
      <c r="BC3" s="2401" t="s">
        <v>1635</v>
      </c>
      <c r="BD3" s="2415" t="s">
        <v>1640</v>
      </c>
      <c r="BE3" s="2415"/>
      <c r="BF3" s="2361" t="s">
        <v>539</v>
      </c>
      <c r="BG3" s="2361"/>
      <c r="BH3" s="2361" t="s">
        <v>540</v>
      </c>
      <c r="BI3" s="2361"/>
      <c r="BJ3" s="2402" t="s">
        <v>1834</v>
      </c>
      <c r="BK3" s="2402"/>
      <c r="BL3" s="2403" t="s">
        <v>1835</v>
      </c>
      <c r="BM3" s="2403"/>
      <c r="BN3" s="2450" t="s">
        <v>911</v>
      </c>
      <c r="BO3" s="2450"/>
      <c r="BP3" s="2450"/>
      <c r="BQ3" s="2450"/>
      <c r="BR3" s="2404" t="s">
        <v>912</v>
      </c>
      <c r="BS3" s="2401" t="s">
        <v>913</v>
      </c>
      <c r="BT3" s="2401" t="s">
        <v>1638</v>
      </c>
      <c r="BU3" s="2401" t="s">
        <v>1833</v>
      </c>
      <c r="BV3" s="2401" t="s">
        <v>1493</v>
      </c>
      <c r="BW3" s="2401" t="s">
        <v>1635</v>
      </c>
      <c r="BX3" s="2416" t="s">
        <v>1640</v>
      </c>
      <c r="BY3" s="2417"/>
      <c r="BZ3" s="2420" t="s">
        <v>539</v>
      </c>
      <c r="CA3" s="2420"/>
      <c r="CB3" s="2361" t="s">
        <v>540</v>
      </c>
      <c r="CC3" s="2361"/>
      <c r="CD3" s="2395" t="s">
        <v>544</v>
      </c>
      <c r="CE3" s="2395"/>
      <c r="CF3" s="2395"/>
      <c r="CG3" s="2395"/>
      <c r="CH3" s="2395" t="s">
        <v>545</v>
      </c>
      <c r="CI3" s="2395"/>
      <c r="CJ3" s="2395"/>
      <c r="CK3" s="2395"/>
      <c r="CL3" s="2390"/>
      <c r="CM3" s="2361"/>
      <c r="CN3" s="2361"/>
      <c r="CO3" s="2405"/>
      <c r="CP3" s="2384" t="s">
        <v>532</v>
      </c>
      <c r="CQ3" s="2384"/>
      <c r="CR3" s="2384"/>
      <c r="CS3" s="2384"/>
      <c r="CT3" s="2372" t="s">
        <v>912</v>
      </c>
      <c r="CU3" s="2377" t="s">
        <v>913</v>
      </c>
      <c r="CV3" s="2377" t="s">
        <v>1638</v>
      </c>
      <c r="CW3" s="2377" t="s">
        <v>1833</v>
      </c>
      <c r="CX3" s="2377" t="s">
        <v>1493</v>
      </c>
      <c r="CY3" s="2377" t="s">
        <v>1635</v>
      </c>
      <c r="CZ3" s="2377" t="s">
        <v>1640</v>
      </c>
      <c r="DA3" s="2377"/>
      <c r="DB3" s="2372" t="s">
        <v>539</v>
      </c>
      <c r="DC3" s="2372"/>
      <c r="DD3" s="2372" t="s">
        <v>540</v>
      </c>
      <c r="DE3" s="2372"/>
      <c r="DF3" s="2377" t="s">
        <v>1834</v>
      </c>
      <c r="DG3" s="2377"/>
      <c r="DH3" s="2377" t="s">
        <v>1836</v>
      </c>
      <c r="DI3" s="2377"/>
      <c r="DJ3" s="2384" t="s">
        <v>1837</v>
      </c>
      <c r="DK3" s="2384"/>
      <c r="DL3" s="2384"/>
      <c r="DM3" s="2384"/>
      <c r="DN3" s="2385" t="s">
        <v>1838</v>
      </c>
      <c r="DO3" s="2372" t="s">
        <v>912</v>
      </c>
      <c r="DP3" s="2377" t="s">
        <v>913</v>
      </c>
      <c r="DQ3" s="2377" t="s">
        <v>1638</v>
      </c>
      <c r="DR3" s="2377" t="s">
        <v>1833</v>
      </c>
      <c r="DS3" s="2377" t="s">
        <v>1493</v>
      </c>
      <c r="DT3" s="2377" t="s">
        <v>1635</v>
      </c>
      <c r="DU3" s="2378" t="s">
        <v>1839</v>
      </c>
      <c r="DV3" s="2377" t="s">
        <v>1640</v>
      </c>
      <c r="DW3" s="2377"/>
      <c r="DX3" s="2372" t="s">
        <v>539</v>
      </c>
      <c r="DY3" s="2372"/>
      <c r="DZ3" s="2372" t="s">
        <v>540</v>
      </c>
      <c r="EA3" s="2372"/>
      <c r="EB3" s="2363" t="s">
        <v>544</v>
      </c>
      <c r="EC3" s="2363"/>
      <c r="ED3" s="2363"/>
      <c r="EE3" s="2363"/>
      <c r="EF3" s="2363" t="s">
        <v>545</v>
      </c>
      <c r="EG3" s="2363"/>
      <c r="EH3" s="2363"/>
      <c r="EI3" s="2363"/>
      <c r="EJ3" s="2377"/>
      <c r="EK3" s="2372"/>
      <c r="EL3" s="2372"/>
      <c r="EM3" s="2648"/>
      <c r="EN3" s="2364" t="s">
        <v>532</v>
      </c>
      <c r="EO3" s="2364"/>
      <c r="EP3" s="2364"/>
      <c r="EQ3" s="2364"/>
      <c r="ER3" s="2425"/>
      <c r="ES3" s="2425"/>
      <c r="ET3" s="2425"/>
      <c r="EU3" s="2425"/>
      <c r="EV3" s="2365" t="s">
        <v>921</v>
      </c>
      <c r="EW3" s="2365"/>
      <c r="EX3" s="2365"/>
      <c r="EY3" s="2365"/>
      <c r="EZ3" s="2425"/>
      <c r="FA3" s="2409"/>
      <c r="FB3" s="2726"/>
      <c r="FC3" s="2366" t="s">
        <v>1840</v>
      </c>
      <c r="FD3" s="2367"/>
      <c r="FE3" s="2368"/>
      <c r="FF3" s="670"/>
      <c r="FG3" s="2369" t="s">
        <v>1841</v>
      </c>
      <c r="FH3" s="2370"/>
      <c r="FI3" s="2370"/>
      <c r="FJ3" s="2371"/>
      <c r="FK3" s="2369" t="s">
        <v>1842</v>
      </c>
      <c r="FL3" s="2370"/>
      <c r="FM3" s="2370"/>
      <c r="FN3" s="2371"/>
      <c r="FO3" s="2366" t="s">
        <v>1843</v>
      </c>
      <c r="FP3" s="2367"/>
      <c r="FQ3" s="2368"/>
      <c r="FR3" s="670"/>
      <c r="FS3" s="2369" t="s">
        <v>1841</v>
      </c>
      <c r="FT3" s="2370"/>
      <c r="FU3" s="2370"/>
      <c r="FV3" s="2371"/>
      <c r="FW3" s="2369" t="s">
        <v>1842</v>
      </c>
      <c r="FX3" s="2370"/>
      <c r="FY3" s="2370"/>
      <c r="FZ3" s="2371"/>
      <c r="GA3" s="2356"/>
      <c r="GB3" s="2623"/>
      <c r="GC3" s="2624"/>
      <c r="GD3" s="2625"/>
      <c r="GE3" s="2623"/>
      <c r="GF3" s="2624"/>
      <c r="GG3" s="2625"/>
      <c r="GH3" s="2728"/>
      <c r="GI3" s="2629"/>
      <c r="GJ3" s="2629"/>
      <c r="GK3" s="2573"/>
      <c r="GL3" s="2573"/>
      <c r="GM3" s="2573" t="s">
        <v>51</v>
      </c>
      <c r="GN3" s="2573"/>
      <c r="GO3" s="2573"/>
      <c r="GP3" s="2573"/>
      <c r="GQ3" s="2573"/>
      <c r="GR3" s="2573"/>
      <c r="GS3" s="2573"/>
      <c r="GT3" s="2573" t="s">
        <v>1844</v>
      </c>
      <c r="GU3" s="2573"/>
      <c r="GV3" s="2573"/>
      <c r="GW3" s="2573"/>
      <c r="GX3" s="2573"/>
      <c r="GY3" s="2573"/>
      <c r="GZ3" s="2573"/>
      <c r="HA3" s="2645"/>
      <c r="HB3" s="2646"/>
      <c r="HC3" s="2646"/>
      <c r="HD3" s="2646"/>
      <c r="HE3" s="2646"/>
      <c r="HF3" s="2646"/>
      <c r="HG3" s="2646"/>
      <c r="HH3" s="2647"/>
    </row>
    <row r="4" spans="1:216" ht="13.5" customHeight="1" thickTop="1">
      <c r="A4" s="2297" t="s">
        <v>1490</v>
      </c>
      <c r="B4" s="2452"/>
      <c r="C4" s="2326"/>
      <c r="D4" s="2326"/>
      <c r="E4" s="2326"/>
      <c r="F4" s="2326"/>
      <c r="G4" s="2326"/>
      <c r="H4" s="2463"/>
      <c r="I4" s="2300"/>
      <c r="J4" s="2300"/>
      <c r="K4" s="2460"/>
      <c r="L4" s="2461"/>
      <c r="M4" s="2462"/>
      <c r="N4" s="2259"/>
      <c r="O4" s="2261"/>
      <c r="P4" s="2261"/>
      <c r="Q4" s="2265"/>
      <c r="R4" s="2203"/>
      <c r="S4" s="2266"/>
      <c r="T4" s="2266"/>
      <c r="U4" s="2466"/>
      <c r="V4" s="2467"/>
      <c r="W4" s="2270"/>
      <c r="X4" s="2271"/>
      <c r="Y4" s="2199" t="s">
        <v>1845</v>
      </c>
      <c r="Z4" s="2200"/>
      <c r="AA4" s="2199" t="s">
        <v>1846</v>
      </c>
      <c r="AB4" s="2201"/>
      <c r="AC4" s="2200"/>
      <c r="AD4" s="2202" t="s">
        <v>1847</v>
      </c>
      <c r="AE4" s="2202"/>
      <c r="AF4" s="2203"/>
      <c r="AG4" s="2199" t="s">
        <v>1845</v>
      </c>
      <c r="AH4" s="2200"/>
      <c r="AI4" s="2199" t="s">
        <v>1846</v>
      </c>
      <c r="AJ4" s="2201"/>
      <c r="AK4" s="2200"/>
      <c r="AL4" s="2199" t="s">
        <v>1847</v>
      </c>
      <c r="AM4" s="2201"/>
      <c r="AN4" s="2200"/>
      <c r="AO4" s="2259"/>
      <c r="AP4" s="2300"/>
      <c r="AQ4" s="2444"/>
      <c r="AR4" s="2445"/>
      <c r="AS4" s="2446"/>
      <c r="AT4" s="2396"/>
      <c r="AU4" s="2396"/>
      <c r="AV4" s="2396"/>
      <c r="AW4" s="2396"/>
      <c r="AX4" s="2398"/>
      <c r="AY4" s="2400"/>
      <c r="AZ4" s="2399"/>
      <c r="BA4" s="2399"/>
      <c r="BB4" s="2399"/>
      <c r="BC4" s="2399"/>
      <c r="BD4" s="2415"/>
      <c r="BE4" s="2415"/>
      <c r="BF4" s="2361"/>
      <c r="BG4" s="2361"/>
      <c r="BH4" s="2361"/>
      <c r="BI4" s="2361"/>
      <c r="BJ4" s="2402"/>
      <c r="BK4" s="2402"/>
      <c r="BL4" s="2403"/>
      <c r="BM4" s="2403"/>
      <c r="BN4" s="2450"/>
      <c r="BO4" s="2450"/>
      <c r="BP4" s="2450"/>
      <c r="BQ4" s="2450"/>
      <c r="BR4" s="2405"/>
      <c r="BS4" s="2399"/>
      <c r="BT4" s="2399"/>
      <c r="BU4" s="2399"/>
      <c r="BV4" s="2399"/>
      <c r="BW4" s="2399"/>
      <c r="BX4" s="2418"/>
      <c r="BY4" s="2419"/>
      <c r="BZ4" s="2420"/>
      <c r="CA4" s="2420"/>
      <c r="CB4" s="2361"/>
      <c r="CC4" s="2361"/>
      <c r="CD4" s="2361" t="s">
        <v>556</v>
      </c>
      <c r="CE4" s="2361"/>
      <c r="CF4" s="2361" t="s">
        <v>1848</v>
      </c>
      <c r="CG4" s="2361"/>
      <c r="CH4" s="2361" t="s">
        <v>556</v>
      </c>
      <c r="CI4" s="2361"/>
      <c r="CJ4" s="2361" t="s">
        <v>1848</v>
      </c>
      <c r="CK4" s="2361"/>
      <c r="CL4" s="2390"/>
      <c r="CM4" s="2361"/>
      <c r="CN4" s="2361"/>
      <c r="CO4" s="2405"/>
      <c r="CP4" s="2384"/>
      <c r="CQ4" s="2384"/>
      <c r="CR4" s="2384"/>
      <c r="CS4" s="2384"/>
      <c r="CT4" s="2372"/>
      <c r="CU4" s="2377"/>
      <c r="CV4" s="2377"/>
      <c r="CW4" s="2377"/>
      <c r="CX4" s="2377"/>
      <c r="CY4" s="2377"/>
      <c r="CZ4" s="2377"/>
      <c r="DA4" s="2377"/>
      <c r="DB4" s="2372"/>
      <c r="DC4" s="2372"/>
      <c r="DD4" s="2372"/>
      <c r="DE4" s="2372"/>
      <c r="DF4" s="2377"/>
      <c r="DG4" s="2377"/>
      <c r="DH4" s="2377"/>
      <c r="DI4" s="2377"/>
      <c r="DJ4" s="2384"/>
      <c r="DK4" s="2384"/>
      <c r="DL4" s="2384"/>
      <c r="DM4" s="2384"/>
      <c r="DN4" s="2386"/>
      <c r="DO4" s="2388"/>
      <c r="DP4" s="2378"/>
      <c r="DQ4" s="2378"/>
      <c r="DR4" s="2378"/>
      <c r="DS4" s="2378"/>
      <c r="DT4" s="2378"/>
      <c r="DU4" s="2382"/>
      <c r="DV4" s="2377"/>
      <c r="DW4" s="2377"/>
      <c r="DX4" s="2372"/>
      <c r="DY4" s="2372"/>
      <c r="DZ4" s="2372"/>
      <c r="EA4" s="2372"/>
      <c r="EB4" s="2372" t="s">
        <v>556</v>
      </c>
      <c r="EC4" s="2372"/>
      <c r="ED4" s="2372" t="s">
        <v>1848</v>
      </c>
      <c r="EE4" s="2372"/>
      <c r="EF4" s="2372" t="s">
        <v>556</v>
      </c>
      <c r="EG4" s="2372"/>
      <c r="EH4" s="2372" t="s">
        <v>1848</v>
      </c>
      <c r="EI4" s="2372"/>
      <c r="EJ4" s="2377"/>
      <c r="EK4" s="2372"/>
      <c r="EL4" s="2372"/>
      <c r="EM4" s="2648"/>
      <c r="EN4" s="2364"/>
      <c r="EO4" s="2364"/>
      <c r="EP4" s="2364"/>
      <c r="EQ4" s="2364"/>
      <c r="ER4" s="2426"/>
      <c r="ES4" s="2426"/>
      <c r="ET4" s="2426"/>
      <c r="EU4" s="2426"/>
      <c r="EV4" s="2409" t="s">
        <v>556</v>
      </c>
      <c r="EW4" s="2409"/>
      <c r="EX4" s="2409" t="s">
        <v>1848</v>
      </c>
      <c r="EY4" s="2409"/>
      <c r="EZ4" s="2425"/>
      <c r="FA4" s="2409"/>
      <c r="FB4" s="2726"/>
      <c r="FC4" s="2350" t="s">
        <v>1849</v>
      </c>
      <c r="FD4" s="2350" t="s">
        <v>2240</v>
      </c>
      <c r="FE4" s="2350" t="s">
        <v>1850</v>
      </c>
      <c r="FF4" s="670" t="s">
        <v>1851</v>
      </c>
      <c r="FG4" s="993" t="s">
        <v>913</v>
      </c>
      <c r="FH4" s="993" t="s">
        <v>1852</v>
      </c>
      <c r="FI4" s="2579" t="s">
        <v>1853</v>
      </c>
      <c r="FJ4" s="2579" t="s">
        <v>1854</v>
      </c>
      <c r="FK4" s="993" t="s">
        <v>913</v>
      </c>
      <c r="FL4" s="993" t="s">
        <v>1852</v>
      </c>
      <c r="FM4" s="2579" t="s">
        <v>1853</v>
      </c>
      <c r="FN4" s="2579" t="s">
        <v>1854</v>
      </c>
      <c r="FO4" s="2350" t="s">
        <v>1849</v>
      </c>
      <c r="FP4" s="2350" t="s">
        <v>2240</v>
      </c>
      <c r="FQ4" s="2350" t="s">
        <v>1850</v>
      </c>
      <c r="FR4" s="670" t="s">
        <v>1851</v>
      </c>
      <c r="FS4" s="993" t="s">
        <v>913</v>
      </c>
      <c r="FT4" s="993" t="s">
        <v>1852</v>
      </c>
      <c r="FU4" s="2579" t="s">
        <v>1853</v>
      </c>
      <c r="FV4" s="2579" t="s">
        <v>1854</v>
      </c>
      <c r="FW4" s="995" t="s">
        <v>913</v>
      </c>
      <c r="FX4" s="993" t="s">
        <v>1852</v>
      </c>
      <c r="FY4" s="2579" t="s">
        <v>1853</v>
      </c>
      <c r="FZ4" s="2579" t="s">
        <v>1854</v>
      </c>
      <c r="GA4" s="2356"/>
      <c r="GB4" s="2626"/>
      <c r="GC4" s="2627"/>
      <c r="GD4" s="2628"/>
      <c r="GE4" s="2626"/>
      <c r="GF4" s="2627"/>
      <c r="GG4" s="2628"/>
      <c r="GH4" s="2728"/>
      <c r="GI4" s="2629"/>
      <c r="GJ4" s="2629"/>
      <c r="GK4" s="2573" t="s">
        <v>51</v>
      </c>
      <c r="GL4" s="2573" t="s">
        <v>1844</v>
      </c>
      <c r="GM4" s="2573" t="s">
        <v>1855</v>
      </c>
      <c r="GN4" s="2573"/>
      <c r="GO4" s="2573"/>
      <c r="GP4" s="2573" t="s">
        <v>1856</v>
      </c>
      <c r="GQ4" s="2573"/>
      <c r="GR4" s="2573"/>
      <c r="GS4" s="2573"/>
      <c r="GT4" s="2573" t="s">
        <v>1855</v>
      </c>
      <c r="GU4" s="2573"/>
      <c r="GV4" s="2573"/>
      <c r="GW4" s="2573" t="s">
        <v>1856</v>
      </c>
      <c r="GX4" s="2573"/>
      <c r="GY4" s="2573"/>
      <c r="GZ4" s="2573"/>
      <c r="HA4" s="2602" t="s">
        <v>1857</v>
      </c>
      <c r="HB4" s="2605" t="s">
        <v>922</v>
      </c>
      <c r="HC4" s="2606"/>
      <c r="HD4" s="2607"/>
      <c r="HE4" s="2605" t="s">
        <v>923</v>
      </c>
      <c r="HF4" s="2606"/>
      <c r="HG4" s="2607"/>
      <c r="HH4" s="2602" t="s">
        <v>518</v>
      </c>
    </row>
    <row r="5" spans="1:216" ht="24" customHeight="1">
      <c r="A5" s="2298"/>
      <c r="B5" s="2453"/>
      <c r="C5" s="2326"/>
      <c r="D5" s="2326"/>
      <c r="E5" s="2326"/>
      <c r="F5" s="2326"/>
      <c r="G5" s="2326"/>
      <c r="H5" s="2463"/>
      <c r="I5" s="2300"/>
      <c r="J5" s="2300"/>
      <c r="K5" s="398" t="s">
        <v>1858</v>
      </c>
      <c r="L5" s="398" t="s">
        <v>1859</v>
      </c>
      <c r="M5" s="398" t="s">
        <v>525</v>
      </c>
      <c r="N5" s="2260"/>
      <c r="O5" s="2262"/>
      <c r="P5" s="2262"/>
      <c r="Q5" s="671" t="s">
        <v>532</v>
      </c>
      <c r="R5" s="671" t="s">
        <v>51</v>
      </c>
      <c r="S5" s="2267"/>
      <c r="T5" s="2267"/>
      <c r="U5" s="672" t="s">
        <v>1860</v>
      </c>
      <c r="V5" s="672" t="s">
        <v>51</v>
      </c>
      <c r="W5" s="672" t="s">
        <v>51</v>
      </c>
      <c r="X5" s="672" t="s">
        <v>1844</v>
      </c>
      <c r="Y5" s="673" t="s">
        <v>532</v>
      </c>
      <c r="Z5" s="673" t="s">
        <v>51</v>
      </c>
      <c r="AA5" s="674" t="s">
        <v>1861</v>
      </c>
      <c r="AB5" s="674" t="s">
        <v>545</v>
      </c>
      <c r="AC5" s="671" t="s">
        <v>1862</v>
      </c>
      <c r="AD5" s="674" t="s">
        <v>1861</v>
      </c>
      <c r="AE5" s="674" t="s">
        <v>545</v>
      </c>
      <c r="AF5" s="671" t="s">
        <v>1862</v>
      </c>
      <c r="AG5" s="673" t="s">
        <v>532</v>
      </c>
      <c r="AH5" s="673" t="s">
        <v>51</v>
      </c>
      <c r="AI5" s="674" t="s">
        <v>1861</v>
      </c>
      <c r="AJ5" s="674" t="s">
        <v>545</v>
      </c>
      <c r="AK5" s="671" t="s">
        <v>1862</v>
      </c>
      <c r="AL5" s="674" t="s">
        <v>1861</v>
      </c>
      <c r="AM5" s="674" t="s">
        <v>545</v>
      </c>
      <c r="AN5" s="671" t="s">
        <v>1862</v>
      </c>
      <c r="AO5" s="2260"/>
      <c r="AP5" s="2300"/>
      <c r="AQ5" s="675" t="s">
        <v>561</v>
      </c>
      <c r="AR5" s="675" t="s">
        <v>562</v>
      </c>
      <c r="AS5" s="676" t="s">
        <v>563</v>
      </c>
      <c r="AT5" s="677" t="s">
        <v>564</v>
      </c>
      <c r="AU5" s="677" t="s">
        <v>562</v>
      </c>
      <c r="AV5" s="677" t="s">
        <v>563</v>
      </c>
      <c r="AW5" s="677" t="s">
        <v>928</v>
      </c>
      <c r="AX5" s="678" t="s">
        <v>1864</v>
      </c>
      <c r="AY5" s="678" t="s">
        <v>1865</v>
      </c>
      <c r="AZ5" s="678" t="s">
        <v>1865</v>
      </c>
      <c r="BA5" s="678" t="s">
        <v>1866</v>
      </c>
      <c r="BB5" s="679" t="s">
        <v>1867</v>
      </c>
      <c r="BC5" s="678" t="s">
        <v>1868</v>
      </c>
      <c r="BD5" s="668" t="s">
        <v>935</v>
      </c>
      <c r="BE5" s="668" t="s">
        <v>936</v>
      </c>
      <c r="BF5" s="668" t="s">
        <v>937</v>
      </c>
      <c r="BG5" s="668" t="s">
        <v>938</v>
      </c>
      <c r="BH5" s="668" t="s">
        <v>937</v>
      </c>
      <c r="BI5" s="668" t="s">
        <v>938</v>
      </c>
      <c r="BJ5" s="680" t="s">
        <v>1642</v>
      </c>
      <c r="BK5" s="680" t="s">
        <v>1643</v>
      </c>
      <c r="BL5" s="680" t="s">
        <v>1642</v>
      </c>
      <c r="BM5" s="680" t="s">
        <v>1643</v>
      </c>
      <c r="BN5" s="677" t="s">
        <v>564</v>
      </c>
      <c r="BO5" s="677" t="s">
        <v>562</v>
      </c>
      <c r="BP5" s="677" t="s">
        <v>563</v>
      </c>
      <c r="BQ5" s="677" t="s">
        <v>928</v>
      </c>
      <c r="BR5" s="678" t="s">
        <v>1864</v>
      </c>
      <c r="BS5" s="678" t="s">
        <v>1865</v>
      </c>
      <c r="BT5" s="678" t="s">
        <v>1865</v>
      </c>
      <c r="BU5" s="678" t="s">
        <v>1866</v>
      </c>
      <c r="BV5" s="679" t="s">
        <v>1867</v>
      </c>
      <c r="BW5" s="678" t="s">
        <v>1868</v>
      </c>
      <c r="BX5" s="668" t="s">
        <v>935</v>
      </c>
      <c r="BY5" s="668" t="s">
        <v>936</v>
      </c>
      <c r="BZ5" s="668" t="s">
        <v>937</v>
      </c>
      <c r="CA5" s="668" t="s">
        <v>938</v>
      </c>
      <c r="CB5" s="668" t="s">
        <v>937</v>
      </c>
      <c r="CC5" s="668" t="s">
        <v>938</v>
      </c>
      <c r="CD5" s="668" t="s">
        <v>565</v>
      </c>
      <c r="CE5" s="668" t="s">
        <v>566</v>
      </c>
      <c r="CF5" s="668" t="s">
        <v>565</v>
      </c>
      <c r="CG5" s="668" t="s">
        <v>566</v>
      </c>
      <c r="CH5" s="668" t="s">
        <v>565</v>
      </c>
      <c r="CI5" s="668" t="s">
        <v>566</v>
      </c>
      <c r="CJ5" s="668" t="s">
        <v>565</v>
      </c>
      <c r="CK5" s="668" t="s">
        <v>566</v>
      </c>
      <c r="CL5" s="2391"/>
      <c r="CM5" s="668" t="s">
        <v>558</v>
      </c>
      <c r="CN5" s="668" t="s">
        <v>51</v>
      </c>
      <c r="CO5" s="2730"/>
      <c r="CP5" s="681" t="s">
        <v>564</v>
      </c>
      <c r="CQ5" s="681" t="s">
        <v>562</v>
      </c>
      <c r="CR5" s="681" t="s">
        <v>563</v>
      </c>
      <c r="CS5" s="834" t="s">
        <v>928</v>
      </c>
      <c r="CT5" s="669" t="s">
        <v>944</v>
      </c>
      <c r="CU5" s="669" t="s">
        <v>945</v>
      </c>
      <c r="CV5" s="669" t="s">
        <v>945</v>
      </c>
      <c r="CW5" s="669" t="s">
        <v>946</v>
      </c>
      <c r="CX5" s="682" t="s">
        <v>1867</v>
      </c>
      <c r="CY5" s="669" t="s">
        <v>947</v>
      </c>
      <c r="CZ5" s="669" t="s">
        <v>935</v>
      </c>
      <c r="DA5" s="669" t="s">
        <v>936</v>
      </c>
      <c r="DB5" s="669" t="s">
        <v>937</v>
      </c>
      <c r="DC5" s="669" t="s">
        <v>938</v>
      </c>
      <c r="DD5" s="669" t="s">
        <v>937</v>
      </c>
      <c r="DE5" s="669" t="s">
        <v>938</v>
      </c>
      <c r="DF5" s="682" t="s">
        <v>1642</v>
      </c>
      <c r="DG5" s="682" t="s">
        <v>1643</v>
      </c>
      <c r="DH5" s="682" t="s">
        <v>1642</v>
      </c>
      <c r="DI5" s="682" t="s">
        <v>1643</v>
      </c>
      <c r="DJ5" s="681" t="s">
        <v>564</v>
      </c>
      <c r="DK5" s="681" t="s">
        <v>562</v>
      </c>
      <c r="DL5" s="681" t="s">
        <v>563</v>
      </c>
      <c r="DM5" s="834" t="s">
        <v>928</v>
      </c>
      <c r="DN5" s="2387"/>
      <c r="DO5" s="683" t="s">
        <v>944</v>
      </c>
      <c r="DP5" s="683" t="s">
        <v>945</v>
      </c>
      <c r="DQ5" s="683" t="s">
        <v>945</v>
      </c>
      <c r="DR5" s="683" t="s">
        <v>946</v>
      </c>
      <c r="DS5" s="684" t="s">
        <v>1867</v>
      </c>
      <c r="DT5" s="683" t="s">
        <v>947</v>
      </c>
      <c r="DU5" s="2383"/>
      <c r="DV5" s="669" t="s">
        <v>935</v>
      </c>
      <c r="DW5" s="669" t="s">
        <v>936</v>
      </c>
      <c r="DX5" s="669" t="s">
        <v>937</v>
      </c>
      <c r="DY5" s="669" t="s">
        <v>938</v>
      </c>
      <c r="DZ5" s="669" t="s">
        <v>937</v>
      </c>
      <c r="EA5" s="669" t="s">
        <v>938</v>
      </c>
      <c r="EB5" s="669" t="s">
        <v>565</v>
      </c>
      <c r="EC5" s="669" t="s">
        <v>566</v>
      </c>
      <c r="ED5" s="669" t="s">
        <v>565</v>
      </c>
      <c r="EE5" s="669" t="s">
        <v>566</v>
      </c>
      <c r="EF5" s="669" t="s">
        <v>565</v>
      </c>
      <c r="EG5" s="669" t="s">
        <v>566</v>
      </c>
      <c r="EH5" s="669" t="s">
        <v>565</v>
      </c>
      <c r="EI5" s="669" t="s">
        <v>566</v>
      </c>
      <c r="EJ5" s="2377"/>
      <c r="EK5" s="669" t="s">
        <v>558</v>
      </c>
      <c r="EL5" s="669" t="s">
        <v>51</v>
      </c>
      <c r="EM5" s="2648"/>
      <c r="EN5" s="685" t="s">
        <v>564</v>
      </c>
      <c r="EO5" s="685" t="s">
        <v>562</v>
      </c>
      <c r="EP5" s="685" t="s">
        <v>563</v>
      </c>
      <c r="EQ5" s="996" t="s">
        <v>928</v>
      </c>
      <c r="ER5" s="686" t="s">
        <v>948</v>
      </c>
      <c r="ES5" s="686" t="s">
        <v>947</v>
      </c>
      <c r="ET5" s="686" t="s">
        <v>945</v>
      </c>
      <c r="EU5" s="686" t="s">
        <v>945</v>
      </c>
      <c r="EV5" s="687" t="s">
        <v>565</v>
      </c>
      <c r="EW5" s="687" t="s">
        <v>566</v>
      </c>
      <c r="EX5" s="687" t="s">
        <v>565</v>
      </c>
      <c r="EY5" s="687" t="s">
        <v>566</v>
      </c>
      <c r="EZ5" s="2425"/>
      <c r="FA5" s="687" t="s">
        <v>51</v>
      </c>
      <c r="FB5" s="2727"/>
      <c r="FC5" s="2351"/>
      <c r="FD5" s="2351"/>
      <c r="FE5" s="2351"/>
      <c r="FF5" s="688" t="s">
        <v>1869</v>
      </c>
      <c r="FG5" s="688" t="s">
        <v>1870</v>
      </c>
      <c r="FH5" s="688" t="s">
        <v>1870</v>
      </c>
      <c r="FI5" s="2581"/>
      <c r="FJ5" s="2581"/>
      <c r="FK5" s="994" t="s">
        <v>1870</v>
      </c>
      <c r="FL5" s="994" t="s">
        <v>1870</v>
      </c>
      <c r="FM5" s="2581"/>
      <c r="FN5" s="2581"/>
      <c r="FO5" s="2351"/>
      <c r="FP5" s="2351"/>
      <c r="FQ5" s="2351"/>
      <c r="FR5" s="688" t="s">
        <v>1869</v>
      </c>
      <c r="FS5" s="994" t="s">
        <v>1870</v>
      </c>
      <c r="FT5" s="994" t="s">
        <v>1870</v>
      </c>
      <c r="FU5" s="2581"/>
      <c r="FV5" s="2581"/>
      <c r="FW5" s="994" t="s">
        <v>1870</v>
      </c>
      <c r="FX5" s="994" t="s">
        <v>1870</v>
      </c>
      <c r="FY5" s="2581"/>
      <c r="FZ5" s="2581"/>
      <c r="GA5" s="2357"/>
      <c r="GB5" s="689" t="s">
        <v>2241</v>
      </c>
      <c r="GC5" s="689" t="s">
        <v>2240</v>
      </c>
      <c r="GD5" s="738" t="s">
        <v>2242</v>
      </c>
      <c r="GE5" s="689" t="s">
        <v>2241</v>
      </c>
      <c r="GF5" s="689" t="s">
        <v>2240</v>
      </c>
      <c r="GG5" s="738" t="s">
        <v>2242</v>
      </c>
      <c r="GH5" s="2729"/>
      <c r="GI5" s="2629"/>
      <c r="GJ5" s="2629"/>
      <c r="GK5" s="2573"/>
      <c r="GL5" s="2573"/>
      <c r="GM5" s="691" t="s">
        <v>1871</v>
      </c>
      <c r="GN5" s="692" t="s">
        <v>1872</v>
      </c>
      <c r="GO5" s="692" t="s">
        <v>2241</v>
      </c>
      <c r="GP5" s="691" t="s">
        <v>1873</v>
      </c>
      <c r="GQ5" s="691" t="s">
        <v>1874</v>
      </c>
      <c r="GR5" s="691" t="s">
        <v>1872</v>
      </c>
      <c r="GS5" s="691" t="s">
        <v>2241</v>
      </c>
      <c r="GT5" s="691" t="s">
        <v>1871</v>
      </c>
      <c r="GU5" s="692" t="s">
        <v>1872</v>
      </c>
      <c r="GV5" s="691" t="s">
        <v>2241</v>
      </c>
      <c r="GW5" s="691" t="s">
        <v>1873</v>
      </c>
      <c r="GX5" s="691" t="s">
        <v>1874</v>
      </c>
      <c r="GY5" s="691" t="s">
        <v>1872</v>
      </c>
      <c r="GZ5" s="691" t="s">
        <v>2241</v>
      </c>
      <c r="HA5" s="2603"/>
      <c r="HB5" s="2608" t="s">
        <v>1389</v>
      </c>
      <c r="HC5" s="2609"/>
      <c r="HD5" s="693" t="s">
        <v>1390</v>
      </c>
      <c r="HE5" s="2608" t="s">
        <v>1389</v>
      </c>
      <c r="HF5" s="2609"/>
      <c r="HG5" s="693" t="s">
        <v>1390</v>
      </c>
      <c r="HH5" s="2603"/>
    </row>
    <row r="6" spans="1:216" s="750" customFormat="1" ht="24" customHeight="1">
      <c r="A6" s="694" t="s">
        <v>2243</v>
      </c>
      <c r="B6" s="695" t="s">
        <v>1232</v>
      </c>
      <c r="C6" s="696" t="s">
        <v>2244</v>
      </c>
      <c r="D6" s="696" t="s">
        <v>1268</v>
      </c>
      <c r="E6" s="697" t="s">
        <v>2245</v>
      </c>
      <c r="F6" s="698" t="s">
        <v>2246</v>
      </c>
      <c r="G6" s="837" t="s">
        <v>2247</v>
      </c>
      <c r="H6" s="466">
        <v>1030</v>
      </c>
      <c r="I6" s="700" t="s">
        <v>2248</v>
      </c>
      <c r="J6" s="700" t="s">
        <v>2249</v>
      </c>
      <c r="K6" s="699" t="s">
        <v>2250</v>
      </c>
      <c r="L6" s="699" t="s">
        <v>1659</v>
      </c>
      <c r="M6" s="699" t="s">
        <v>2251</v>
      </c>
      <c r="N6" s="700" t="s">
        <v>2252</v>
      </c>
      <c r="O6" s="700" t="s">
        <v>2253</v>
      </c>
      <c r="P6" s="700" t="s">
        <v>2253</v>
      </c>
      <c r="Q6" s="700" t="s">
        <v>2252</v>
      </c>
      <c r="R6" s="700" t="s">
        <v>2254</v>
      </c>
      <c r="S6" s="700" t="s">
        <v>2254</v>
      </c>
      <c r="T6" s="700" t="s">
        <v>2253</v>
      </c>
      <c r="U6" s="697" t="s">
        <v>2255</v>
      </c>
      <c r="V6" s="697" t="s">
        <v>2255</v>
      </c>
      <c r="W6" s="700" t="s">
        <v>2253</v>
      </c>
      <c r="X6" s="700" t="s">
        <v>2253</v>
      </c>
      <c r="Y6" s="700" t="s">
        <v>2254</v>
      </c>
      <c r="Z6" s="700" t="s">
        <v>2254</v>
      </c>
      <c r="AA6" s="700" t="s">
        <v>2253</v>
      </c>
      <c r="AB6" s="700" t="s">
        <v>2253</v>
      </c>
      <c r="AC6" s="700" t="s">
        <v>2253</v>
      </c>
      <c r="AD6" s="701"/>
      <c r="AE6" s="701"/>
      <c r="AF6" s="701"/>
      <c r="AG6" s="700" t="s">
        <v>2254</v>
      </c>
      <c r="AH6" s="700" t="s">
        <v>2254</v>
      </c>
      <c r="AI6" s="700" t="s">
        <v>2253</v>
      </c>
      <c r="AJ6" s="700" t="s">
        <v>2253</v>
      </c>
      <c r="AK6" s="700" t="s">
        <v>2253</v>
      </c>
      <c r="AL6" s="701"/>
      <c r="AM6" s="701"/>
      <c r="AN6" s="701"/>
      <c r="AO6" s="702"/>
      <c r="AP6" s="700"/>
      <c r="AQ6" s="703">
        <v>143.5</v>
      </c>
      <c r="AR6" s="704" t="s">
        <v>2256</v>
      </c>
      <c r="AS6" s="705">
        <v>0.68990384615384615</v>
      </c>
      <c r="AT6" s="706">
        <v>9.26</v>
      </c>
      <c r="AU6" s="707" t="s">
        <v>960</v>
      </c>
      <c r="AV6" s="708">
        <v>77.232666666666674</v>
      </c>
      <c r="AW6" s="709"/>
      <c r="AX6" s="710">
        <v>339.5</v>
      </c>
      <c r="AY6" s="711">
        <v>0.44</v>
      </c>
      <c r="AZ6" s="711">
        <v>1.81</v>
      </c>
      <c r="BA6" s="711">
        <v>29.01</v>
      </c>
      <c r="BB6" s="711">
        <v>438.41</v>
      </c>
      <c r="BC6" s="711">
        <v>40.53</v>
      </c>
      <c r="BD6" s="711">
        <v>0.16</v>
      </c>
      <c r="BE6" s="711">
        <v>1.27</v>
      </c>
      <c r="BF6" s="711">
        <v>0.46</v>
      </c>
      <c r="BG6" s="711">
        <v>0.33</v>
      </c>
      <c r="BH6" s="711">
        <v>0.54</v>
      </c>
      <c r="BI6" s="711">
        <v>0.2</v>
      </c>
      <c r="BJ6" s="712">
        <v>0</v>
      </c>
      <c r="BK6" s="712">
        <v>33</v>
      </c>
      <c r="BL6" s="712">
        <v>63</v>
      </c>
      <c r="BM6" s="712">
        <v>60</v>
      </c>
      <c r="BN6" s="713">
        <v>9.77</v>
      </c>
      <c r="BO6" s="714" t="s">
        <v>960</v>
      </c>
      <c r="BP6" s="715">
        <v>81.463083333333358</v>
      </c>
      <c r="BQ6" s="716"/>
      <c r="BR6" s="717">
        <v>264.8</v>
      </c>
      <c r="BS6" s="718">
        <v>0.69</v>
      </c>
      <c r="BT6" s="718">
        <v>1.31</v>
      </c>
      <c r="BU6" s="718">
        <v>22.38</v>
      </c>
      <c r="BV6" s="718">
        <v>449.04</v>
      </c>
      <c r="BW6" s="718">
        <v>37.94</v>
      </c>
      <c r="BX6" s="718">
        <v>1.18</v>
      </c>
      <c r="BY6" s="718">
        <v>0.49</v>
      </c>
      <c r="BZ6" s="718">
        <v>0.46</v>
      </c>
      <c r="CA6" s="718">
        <v>0.28999999999999998</v>
      </c>
      <c r="CB6" s="718">
        <v>0.44</v>
      </c>
      <c r="CC6" s="718">
        <v>0.3</v>
      </c>
      <c r="CD6" s="668" t="s">
        <v>1077</v>
      </c>
      <c r="CE6" s="668" t="s">
        <v>1077</v>
      </c>
      <c r="CF6" s="668" t="s">
        <v>1079</v>
      </c>
      <c r="CG6" s="668" t="s">
        <v>1079</v>
      </c>
      <c r="CH6" s="668" t="s">
        <v>1077</v>
      </c>
      <c r="CI6" s="668" t="s">
        <v>1077</v>
      </c>
      <c r="CJ6" s="668" t="s">
        <v>1079</v>
      </c>
      <c r="CK6" s="668" t="s">
        <v>1079</v>
      </c>
      <c r="CL6" s="668" t="s">
        <v>1079</v>
      </c>
      <c r="CM6" s="668" t="s">
        <v>581</v>
      </c>
      <c r="CN6" s="668" t="s">
        <v>581</v>
      </c>
      <c r="CO6" s="719"/>
      <c r="CP6" s="706">
        <v>10.11</v>
      </c>
      <c r="CQ6" s="707" t="s">
        <v>960</v>
      </c>
      <c r="CR6" s="708">
        <v>84.309000000000012</v>
      </c>
      <c r="CS6" s="709"/>
      <c r="CT6" s="710">
        <v>372.5</v>
      </c>
      <c r="CU6" s="711">
        <v>0.28000000000000003</v>
      </c>
      <c r="CV6" s="711">
        <v>1.52</v>
      </c>
      <c r="CW6" s="711">
        <v>20.57</v>
      </c>
      <c r="CX6" s="711">
        <v>392.63</v>
      </c>
      <c r="CY6" s="711">
        <v>34.75</v>
      </c>
      <c r="CZ6" s="711">
        <v>0.03</v>
      </c>
      <c r="DA6" s="711">
        <v>1.1000000000000001</v>
      </c>
      <c r="DB6" s="711">
        <v>0.4</v>
      </c>
      <c r="DC6" s="711">
        <v>0.5</v>
      </c>
      <c r="DD6" s="711">
        <v>0.25</v>
      </c>
      <c r="DE6" s="711">
        <v>0.11</v>
      </c>
      <c r="DF6" s="712">
        <v>35</v>
      </c>
      <c r="DG6" s="712">
        <v>48</v>
      </c>
      <c r="DH6" s="712">
        <v>57</v>
      </c>
      <c r="DI6" s="712">
        <v>9</v>
      </c>
      <c r="DJ6" s="713">
        <v>8</v>
      </c>
      <c r="DK6" s="714" t="s">
        <v>968</v>
      </c>
      <c r="DL6" s="715">
        <v>66.666666666666657</v>
      </c>
      <c r="DM6" s="716"/>
      <c r="DN6" s="720" t="s">
        <v>1079</v>
      </c>
      <c r="DO6" s="721" t="s">
        <v>2257</v>
      </c>
      <c r="DP6" s="722" t="s">
        <v>2257</v>
      </c>
      <c r="DQ6" s="718">
        <v>2.93</v>
      </c>
      <c r="DR6" s="722" t="s">
        <v>2257</v>
      </c>
      <c r="DS6" s="722"/>
      <c r="DT6" s="718">
        <v>49.16</v>
      </c>
      <c r="DU6" s="718" t="s">
        <v>1079</v>
      </c>
      <c r="DV6" s="718">
        <v>0.36</v>
      </c>
      <c r="DW6" s="718">
        <v>0.33</v>
      </c>
      <c r="DX6" s="722"/>
      <c r="DY6" s="722"/>
      <c r="DZ6" s="722"/>
      <c r="EA6" s="722"/>
      <c r="EB6" s="669" t="s">
        <v>1077</v>
      </c>
      <c r="EC6" s="669" t="s">
        <v>1077</v>
      </c>
      <c r="ED6" s="669" t="s">
        <v>1079</v>
      </c>
      <c r="EE6" s="669" t="s">
        <v>1079</v>
      </c>
      <c r="EF6" s="669" t="s">
        <v>1077</v>
      </c>
      <c r="EG6" s="669" t="s">
        <v>1077</v>
      </c>
      <c r="EH6" s="669" t="s">
        <v>1079</v>
      </c>
      <c r="EI6" s="669" t="s">
        <v>1079</v>
      </c>
      <c r="EJ6" s="669" t="s">
        <v>1079</v>
      </c>
      <c r="EK6" s="669" t="s">
        <v>581</v>
      </c>
      <c r="EL6" s="669" t="s">
        <v>581</v>
      </c>
      <c r="EM6" s="991" t="s">
        <v>2258</v>
      </c>
      <c r="EN6" s="724">
        <v>12</v>
      </c>
      <c r="EO6" s="725" t="s">
        <v>962</v>
      </c>
      <c r="EP6" s="726">
        <v>100</v>
      </c>
      <c r="EQ6" s="727"/>
      <c r="ER6" s="728">
        <v>140.1</v>
      </c>
      <c r="ES6" s="729">
        <v>21.85</v>
      </c>
      <c r="ET6" s="729">
        <v>0.8</v>
      </c>
      <c r="EU6" s="729">
        <v>2.31</v>
      </c>
      <c r="EV6" s="687" t="s">
        <v>1077</v>
      </c>
      <c r="EW6" s="687" t="s">
        <v>1077</v>
      </c>
      <c r="EX6" s="687" t="s">
        <v>1079</v>
      </c>
      <c r="EY6" s="687" t="s">
        <v>1079</v>
      </c>
      <c r="EZ6" s="687" t="s">
        <v>1079</v>
      </c>
      <c r="FA6" s="840" t="s">
        <v>581</v>
      </c>
      <c r="FB6" s="730"/>
      <c r="FC6" s="731">
        <v>0.62</v>
      </c>
      <c r="FD6" s="731"/>
      <c r="FE6" s="642">
        <v>5.2380952380952417E-2</v>
      </c>
      <c r="FF6" s="732">
        <v>36.700000000000003</v>
      </c>
      <c r="FG6" s="732">
        <v>697.3</v>
      </c>
      <c r="FH6" s="732">
        <v>1039</v>
      </c>
      <c r="FI6" s="732">
        <v>9.4</v>
      </c>
      <c r="FJ6" s="732">
        <v>37.799999999999997</v>
      </c>
      <c r="FK6" s="732">
        <v>593.29999999999995</v>
      </c>
      <c r="FL6" s="732">
        <v>690</v>
      </c>
      <c r="FM6" s="732">
        <v>1.2</v>
      </c>
      <c r="FN6" s="732">
        <v>20.2</v>
      </c>
      <c r="FO6" s="733">
        <v>1.07</v>
      </c>
      <c r="FP6" s="733"/>
      <c r="FQ6" s="734">
        <v>8.9770992366412283E-2</v>
      </c>
      <c r="FR6" s="735">
        <v>43.2</v>
      </c>
      <c r="FS6" s="735">
        <v>384.1</v>
      </c>
      <c r="FT6" s="735">
        <v>1041.8</v>
      </c>
      <c r="FU6" s="735">
        <v>9.8000000000000007</v>
      </c>
      <c r="FV6" s="735">
        <v>14.4</v>
      </c>
      <c r="FW6" s="735">
        <v>487.7</v>
      </c>
      <c r="FX6" s="735">
        <v>334.1</v>
      </c>
      <c r="FY6" s="735">
        <v>2.5</v>
      </c>
      <c r="FZ6" s="735">
        <v>19.899999999999999</v>
      </c>
      <c r="GA6" s="736"/>
      <c r="GB6" s="737">
        <v>2.91</v>
      </c>
      <c r="GC6" s="738" t="s">
        <v>2259</v>
      </c>
      <c r="GD6" s="738"/>
      <c r="GE6" s="739">
        <v>4</v>
      </c>
      <c r="GF6" s="738" t="s">
        <v>2260</v>
      </c>
      <c r="GG6" s="738"/>
      <c r="GH6" s="2574" t="s">
        <v>6352</v>
      </c>
      <c r="GI6" s="740" t="s">
        <v>2261</v>
      </c>
      <c r="GJ6" s="741" t="s">
        <v>2261</v>
      </c>
      <c r="GK6" s="742" t="s">
        <v>2261</v>
      </c>
      <c r="GL6" s="742" t="s">
        <v>2261</v>
      </c>
      <c r="GM6" s="743" t="s">
        <v>2261</v>
      </c>
      <c r="GN6" s="743" t="s">
        <v>2261</v>
      </c>
      <c r="GO6" s="743" t="s">
        <v>2261</v>
      </c>
      <c r="GP6" s="743" t="s">
        <v>2261</v>
      </c>
      <c r="GQ6" s="743" t="s">
        <v>2261</v>
      </c>
      <c r="GR6" s="743" t="s">
        <v>2261</v>
      </c>
      <c r="GS6" s="743" t="s">
        <v>2261</v>
      </c>
      <c r="GT6" s="744" t="s">
        <v>2261</v>
      </c>
      <c r="GU6" s="744" t="s">
        <v>2261</v>
      </c>
      <c r="GV6" s="744" t="s">
        <v>2261</v>
      </c>
      <c r="GW6" s="744" t="s">
        <v>2261</v>
      </c>
      <c r="GX6" s="744" t="s">
        <v>2261</v>
      </c>
      <c r="GY6" s="744" t="s">
        <v>2261</v>
      </c>
      <c r="GZ6" s="744" t="s">
        <v>2261</v>
      </c>
      <c r="HA6" s="745" t="s">
        <v>753</v>
      </c>
      <c r="HB6" s="746">
        <v>43.9</v>
      </c>
      <c r="HC6" s="747"/>
      <c r="HD6" s="748" t="s">
        <v>66</v>
      </c>
      <c r="HE6" s="746">
        <v>47.4</v>
      </c>
      <c r="HF6" s="747"/>
      <c r="HG6" s="748" t="s">
        <v>66</v>
      </c>
      <c r="HH6" s="749"/>
    </row>
    <row r="7" spans="1:216" s="750" customFormat="1" ht="24" customHeight="1">
      <c r="A7" s="694" t="s">
        <v>2262</v>
      </c>
      <c r="B7" s="695" t="s">
        <v>1310</v>
      </c>
      <c r="C7" s="696" t="s">
        <v>1513</v>
      </c>
      <c r="D7" s="696" t="s">
        <v>1268</v>
      </c>
      <c r="E7" s="697" t="s">
        <v>648</v>
      </c>
      <c r="F7" s="698" t="s">
        <v>2263</v>
      </c>
      <c r="G7" s="837" t="s">
        <v>2264</v>
      </c>
      <c r="H7" s="638">
        <v>810</v>
      </c>
      <c r="I7" s="700" t="s">
        <v>2265</v>
      </c>
      <c r="J7" s="700" t="s">
        <v>2266</v>
      </c>
      <c r="K7" s="699" t="s">
        <v>2267</v>
      </c>
      <c r="L7" s="699" t="s">
        <v>2268</v>
      </c>
      <c r="M7" s="699" t="s">
        <v>2269</v>
      </c>
      <c r="N7" s="700" t="s">
        <v>2254</v>
      </c>
      <c r="O7" s="700" t="s">
        <v>2253</v>
      </c>
      <c r="P7" s="700" t="s">
        <v>2253</v>
      </c>
      <c r="Q7" s="700" t="s">
        <v>63</v>
      </c>
      <c r="R7" s="700" t="s">
        <v>2254</v>
      </c>
      <c r="S7" s="700" t="s">
        <v>2253</v>
      </c>
      <c r="T7" s="700" t="s">
        <v>2253</v>
      </c>
      <c r="U7" s="697" t="s">
        <v>2255</v>
      </c>
      <c r="V7" s="697" t="s">
        <v>2255</v>
      </c>
      <c r="W7" s="700" t="s">
        <v>2253</v>
      </c>
      <c r="X7" s="700" t="s">
        <v>2253</v>
      </c>
      <c r="Y7" s="700" t="s">
        <v>2254</v>
      </c>
      <c r="Z7" s="700" t="s">
        <v>2254</v>
      </c>
      <c r="AA7" s="700" t="s">
        <v>2253</v>
      </c>
      <c r="AB7" s="700" t="s">
        <v>2253</v>
      </c>
      <c r="AC7" s="701"/>
      <c r="AD7" s="701"/>
      <c r="AE7" s="701"/>
      <c r="AF7" s="701"/>
      <c r="AG7" s="700" t="s">
        <v>2254</v>
      </c>
      <c r="AH7" s="700" t="s">
        <v>2254</v>
      </c>
      <c r="AI7" s="700" t="s">
        <v>2253</v>
      </c>
      <c r="AJ7" s="700" t="s">
        <v>2253</v>
      </c>
      <c r="AK7" s="701"/>
      <c r="AL7" s="701"/>
      <c r="AM7" s="701"/>
      <c r="AN7" s="701"/>
      <c r="AO7" s="702"/>
      <c r="AP7" s="700"/>
      <c r="AQ7" s="703">
        <v>140.19999999999999</v>
      </c>
      <c r="AR7" s="704" t="s">
        <v>2256</v>
      </c>
      <c r="AS7" s="705">
        <v>0.67403846153846148</v>
      </c>
      <c r="AT7" s="706">
        <v>7.68</v>
      </c>
      <c r="AU7" s="707" t="s">
        <v>968</v>
      </c>
      <c r="AV7" s="708">
        <v>64.079916666666676</v>
      </c>
      <c r="AW7" s="709"/>
      <c r="AX7" s="710">
        <v>629.29999999999995</v>
      </c>
      <c r="AY7" s="711">
        <v>0.45</v>
      </c>
      <c r="AZ7" s="711">
        <v>2</v>
      </c>
      <c r="BA7" s="711">
        <v>25.75</v>
      </c>
      <c r="BB7" s="711">
        <v>527.35</v>
      </c>
      <c r="BC7" s="711">
        <v>34.9</v>
      </c>
      <c r="BD7" s="711">
        <v>0.33</v>
      </c>
      <c r="BE7" s="711">
        <v>1.3</v>
      </c>
      <c r="BF7" s="711">
        <v>0.91</v>
      </c>
      <c r="BG7" s="711">
        <v>0.66</v>
      </c>
      <c r="BH7" s="711">
        <v>1.21</v>
      </c>
      <c r="BI7" s="711">
        <v>0.76</v>
      </c>
      <c r="BJ7" s="712">
        <v>0</v>
      </c>
      <c r="BK7" s="712">
        <v>22</v>
      </c>
      <c r="BL7" s="712">
        <v>0</v>
      </c>
      <c r="BM7" s="712">
        <v>35</v>
      </c>
      <c r="BN7" s="713">
        <v>8.9499999999999993</v>
      </c>
      <c r="BO7" s="714" t="s">
        <v>968</v>
      </c>
      <c r="BP7" s="715">
        <v>74.617500000000007</v>
      </c>
      <c r="BQ7" s="716"/>
      <c r="BR7" s="717">
        <v>552.4</v>
      </c>
      <c r="BS7" s="718">
        <v>1.33</v>
      </c>
      <c r="BT7" s="718">
        <v>1.34</v>
      </c>
      <c r="BU7" s="718">
        <v>37.020000000000003</v>
      </c>
      <c r="BV7" s="718">
        <v>518.19000000000005</v>
      </c>
      <c r="BW7" s="718">
        <v>35.92</v>
      </c>
      <c r="BX7" s="718">
        <v>0.96</v>
      </c>
      <c r="BY7" s="718">
        <v>0.32</v>
      </c>
      <c r="BZ7" s="718">
        <v>0.67</v>
      </c>
      <c r="CA7" s="718">
        <v>0.44</v>
      </c>
      <c r="CB7" s="718">
        <v>0.55000000000000004</v>
      </c>
      <c r="CC7" s="718">
        <v>0.35</v>
      </c>
      <c r="CD7" s="668" t="s">
        <v>1077</v>
      </c>
      <c r="CE7" s="668" t="s">
        <v>1077</v>
      </c>
      <c r="CF7" s="668" t="s">
        <v>1079</v>
      </c>
      <c r="CG7" s="668" t="s">
        <v>1079</v>
      </c>
      <c r="CH7" s="668" t="s">
        <v>1077</v>
      </c>
      <c r="CI7" s="668" t="s">
        <v>1077</v>
      </c>
      <c r="CJ7" s="668" t="s">
        <v>1079</v>
      </c>
      <c r="CK7" s="668" t="s">
        <v>1079</v>
      </c>
      <c r="CL7" s="668" t="s">
        <v>1079</v>
      </c>
      <c r="CM7" s="668" t="s">
        <v>581</v>
      </c>
      <c r="CN7" s="668" t="s">
        <v>581</v>
      </c>
      <c r="CO7" s="719"/>
      <c r="CP7" s="706">
        <v>9.41</v>
      </c>
      <c r="CQ7" s="707" t="s">
        <v>960</v>
      </c>
      <c r="CR7" s="708">
        <v>78.463333333333338</v>
      </c>
      <c r="CS7" s="709"/>
      <c r="CT7" s="710">
        <v>413.4</v>
      </c>
      <c r="CU7" s="711">
        <v>0.61</v>
      </c>
      <c r="CV7" s="711">
        <v>1.84</v>
      </c>
      <c r="CW7" s="711">
        <v>26.48</v>
      </c>
      <c r="CX7" s="711">
        <v>409.33</v>
      </c>
      <c r="CY7" s="711">
        <v>34.479999999999997</v>
      </c>
      <c r="CZ7" s="711">
        <v>0.46</v>
      </c>
      <c r="DA7" s="711">
        <v>0.86</v>
      </c>
      <c r="DB7" s="711">
        <v>0.47</v>
      </c>
      <c r="DC7" s="711">
        <v>0.86</v>
      </c>
      <c r="DD7" s="711">
        <v>0.36</v>
      </c>
      <c r="DE7" s="711">
        <v>0.22</v>
      </c>
      <c r="DF7" s="712">
        <v>0</v>
      </c>
      <c r="DG7" s="712">
        <v>49</v>
      </c>
      <c r="DH7" s="712">
        <v>40</v>
      </c>
      <c r="DI7" s="712">
        <v>31</v>
      </c>
      <c r="DJ7" s="713">
        <v>8</v>
      </c>
      <c r="DK7" s="714" t="s">
        <v>968</v>
      </c>
      <c r="DL7" s="715">
        <v>66.666666666666657</v>
      </c>
      <c r="DM7" s="716"/>
      <c r="DN7" s="720" t="s">
        <v>1079</v>
      </c>
      <c r="DO7" s="721" t="s">
        <v>2257</v>
      </c>
      <c r="DP7" s="722" t="s">
        <v>2257</v>
      </c>
      <c r="DQ7" s="718">
        <v>3.38</v>
      </c>
      <c r="DR7" s="722" t="s">
        <v>2257</v>
      </c>
      <c r="DS7" s="722"/>
      <c r="DT7" s="718">
        <v>53.76</v>
      </c>
      <c r="DU7" s="718" t="s">
        <v>1079</v>
      </c>
      <c r="DV7" s="718">
        <v>0.8</v>
      </c>
      <c r="DW7" s="718">
        <v>0.05</v>
      </c>
      <c r="DX7" s="722"/>
      <c r="DY7" s="722"/>
      <c r="DZ7" s="722"/>
      <c r="EA7" s="722"/>
      <c r="EB7" s="669" t="s">
        <v>1077</v>
      </c>
      <c r="EC7" s="669" t="s">
        <v>1077</v>
      </c>
      <c r="ED7" s="669" t="s">
        <v>1079</v>
      </c>
      <c r="EE7" s="669" t="s">
        <v>1079</v>
      </c>
      <c r="EF7" s="669" t="s">
        <v>1077</v>
      </c>
      <c r="EG7" s="669" t="s">
        <v>1077</v>
      </c>
      <c r="EH7" s="669" t="s">
        <v>1079</v>
      </c>
      <c r="EI7" s="669" t="s">
        <v>1079</v>
      </c>
      <c r="EJ7" s="669" t="s">
        <v>1079</v>
      </c>
      <c r="EK7" s="669" t="s">
        <v>581</v>
      </c>
      <c r="EL7" s="669" t="s">
        <v>581</v>
      </c>
      <c r="EM7" s="991" t="s">
        <v>2270</v>
      </c>
      <c r="EN7" s="724">
        <v>11.8</v>
      </c>
      <c r="EO7" s="725" t="s">
        <v>962</v>
      </c>
      <c r="EP7" s="726">
        <v>98.333333333333329</v>
      </c>
      <c r="EQ7" s="727"/>
      <c r="ER7" s="728">
        <v>238.5</v>
      </c>
      <c r="ES7" s="729">
        <v>5.48</v>
      </c>
      <c r="ET7" s="729">
        <v>1.0900000000000001</v>
      </c>
      <c r="EU7" s="729">
        <v>3.12</v>
      </c>
      <c r="EV7" s="687" t="s">
        <v>1077</v>
      </c>
      <c r="EW7" s="687" t="s">
        <v>1077</v>
      </c>
      <c r="EX7" s="687" t="s">
        <v>1079</v>
      </c>
      <c r="EY7" s="687" t="s">
        <v>1079</v>
      </c>
      <c r="EZ7" s="687" t="s">
        <v>1079</v>
      </c>
      <c r="FA7" s="840" t="s">
        <v>581</v>
      </c>
      <c r="FB7" s="752"/>
      <c r="FC7" s="731">
        <v>0</v>
      </c>
      <c r="FD7" s="731"/>
      <c r="FE7" s="642">
        <v>0</v>
      </c>
      <c r="FF7" s="732">
        <v>38.5</v>
      </c>
      <c r="FG7" s="732">
        <v>1030.8</v>
      </c>
      <c r="FH7" s="732">
        <v>732.2</v>
      </c>
      <c r="FI7" s="732">
        <v>5</v>
      </c>
      <c r="FJ7" s="732">
        <v>94.7</v>
      </c>
      <c r="FK7" s="732">
        <v>566.70000000000005</v>
      </c>
      <c r="FL7" s="732">
        <v>567.79999999999995</v>
      </c>
      <c r="FM7" s="732">
        <v>1.8</v>
      </c>
      <c r="FN7" s="732">
        <v>25.5</v>
      </c>
      <c r="FO7" s="733">
        <v>0</v>
      </c>
      <c r="FP7" s="733"/>
      <c r="FQ7" s="734">
        <v>0</v>
      </c>
      <c r="FR7" s="735">
        <v>46.1</v>
      </c>
      <c r="FS7" s="735">
        <v>1261</v>
      </c>
      <c r="FT7" s="735">
        <v>859.3</v>
      </c>
      <c r="FU7" s="735">
        <v>8.4</v>
      </c>
      <c r="FV7" s="735">
        <v>80</v>
      </c>
      <c r="FW7" s="735">
        <v>542.20000000000005</v>
      </c>
      <c r="FX7" s="735">
        <v>443.9</v>
      </c>
      <c r="FY7" s="735">
        <v>2.1</v>
      </c>
      <c r="FZ7" s="735">
        <v>24.2</v>
      </c>
      <c r="GA7" s="753"/>
      <c r="GB7" s="739">
        <v>3.01</v>
      </c>
      <c r="GC7" s="738" t="s">
        <v>2271</v>
      </c>
      <c r="GD7" s="738"/>
      <c r="GE7" s="739">
        <v>4</v>
      </c>
      <c r="GF7" s="738" t="s">
        <v>2271</v>
      </c>
      <c r="GG7" s="738"/>
      <c r="GH7" s="2575"/>
      <c r="GI7" s="740" t="s">
        <v>2261</v>
      </c>
      <c r="GJ7" s="741" t="s">
        <v>2261</v>
      </c>
      <c r="GK7" s="742" t="s">
        <v>2261</v>
      </c>
      <c r="GL7" s="742" t="s">
        <v>2261</v>
      </c>
      <c r="GM7" s="743" t="s">
        <v>2261</v>
      </c>
      <c r="GN7" s="743" t="s">
        <v>2261</v>
      </c>
      <c r="GO7" s="743" t="s">
        <v>2261</v>
      </c>
      <c r="GP7" s="743" t="s">
        <v>2261</v>
      </c>
      <c r="GQ7" s="743" t="s">
        <v>2261</v>
      </c>
      <c r="GR7" s="743" t="s">
        <v>2261</v>
      </c>
      <c r="GS7" s="743" t="s">
        <v>2261</v>
      </c>
      <c r="GT7" s="744" t="s">
        <v>2261</v>
      </c>
      <c r="GU7" s="744" t="s">
        <v>2261</v>
      </c>
      <c r="GV7" s="744" t="s">
        <v>2261</v>
      </c>
      <c r="GW7" s="744" t="s">
        <v>2261</v>
      </c>
      <c r="GX7" s="744" t="s">
        <v>2261</v>
      </c>
      <c r="GY7" s="744" t="s">
        <v>2261</v>
      </c>
      <c r="GZ7" s="744" t="s">
        <v>2261</v>
      </c>
      <c r="HA7" s="745" t="s">
        <v>753</v>
      </c>
      <c r="HB7" s="746">
        <v>42.8</v>
      </c>
      <c r="HC7" s="747"/>
      <c r="HD7" s="748" t="s">
        <v>66</v>
      </c>
      <c r="HE7" s="746">
        <v>45.1</v>
      </c>
      <c r="HF7" s="747"/>
      <c r="HG7" s="748" t="s">
        <v>66</v>
      </c>
      <c r="HH7" s="749"/>
    </row>
    <row r="8" spans="1:216" s="750" customFormat="1" ht="24" customHeight="1">
      <c r="A8" s="694" t="s">
        <v>2272</v>
      </c>
      <c r="B8" s="695" t="s">
        <v>2273</v>
      </c>
      <c r="C8" s="696" t="s">
        <v>2274</v>
      </c>
      <c r="D8" s="696" t="s">
        <v>2275</v>
      </c>
      <c r="E8" s="697" t="s">
        <v>638</v>
      </c>
      <c r="F8" s="698" t="s">
        <v>2276</v>
      </c>
      <c r="G8" s="837" t="s">
        <v>2277</v>
      </c>
      <c r="H8" s="466">
        <v>1400</v>
      </c>
      <c r="I8" s="700" t="s">
        <v>2278</v>
      </c>
      <c r="J8" s="697" t="s">
        <v>2279</v>
      </c>
      <c r="K8" s="699" t="s">
        <v>2280</v>
      </c>
      <c r="L8" s="699" t="s">
        <v>1730</v>
      </c>
      <c r="M8" s="699" t="s">
        <v>2281</v>
      </c>
      <c r="N8" s="700" t="s">
        <v>2254</v>
      </c>
      <c r="O8" s="700" t="s">
        <v>63</v>
      </c>
      <c r="P8" s="700" t="s">
        <v>2253</v>
      </c>
      <c r="Q8" s="700" t="s">
        <v>2254</v>
      </c>
      <c r="R8" s="700" t="s">
        <v>2254</v>
      </c>
      <c r="S8" s="700" t="s">
        <v>2254</v>
      </c>
      <c r="T8" s="700" t="s">
        <v>2254</v>
      </c>
      <c r="U8" s="697" t="s">
        <v>2282</v>
      </c>
      <c r="V8" s="697" t="s">
        <v>2282</v>
      </c>
      <c r="W8" s="700" t="s">
        <v>2254</v>
      </c>
      <c r="X8" s="700" t="s">
        <v>2253</v>
      </c>
      <c r="Y8" s="700" t="s">
        <v>2254</v>
      </c>
      <c r="Z8" s="700" t="s">
        <v>2254</v>
      </c>
      <c r="AA8" s="700" t="s">
        <v>2253</v>
      </c>
      <c r="AB8" s="700" t="s">
        <v>2253</v>
      </c>
      <c r="AC8" s="700" t="s">
        <v>2253</v>
      </c>
      <c r="AD8" s="701"/>
      <c r="AE8" s="701"/>
      <c r="AF8" s="701"/>
      <c r="AG8" s="700" t="s">
        <v>2254</v>
      </c>
      <c r="AH8" s="700" t="s">
        <v>2254</v>
      </c>
      <c r="AI8" s="700" t="s">
        <v>2253</v>
      </c>
      <c r="AJ8" s="700" t="s">
        <v>2253</v>
      </c>
      <c r="AK8" s="700" t="s">
        <v>2253</v>
      </c>
      <c r="AL8" s="701"/>
      <c r="AM8" s="701"/>
      <c r="AN8" s="701"/>
      <c r="AO8" s="702"/>
      <c r="AP8" s="700"/>
      <c r="AQ8" s="703">
        <v>179.6</v>
      </c>
      <c r="AR8" s="704" t="s">
        <v>2283</v>
      </c>
      <c r="AS8" s="705">
        <v>0.86346153846153839</v>
      </c>
      <c r="AT8" s="706">
        <v>11.34</v>
      </c>
      <c r="AU8" s="707" t="s">
        <v>962</v>
      </c>
      <c r="AV8" s="708">
        <v>94.538916666666665</v>
      </c>
      <c r="AW8" s="709"/>
      <c r="AX8" s="710">
        <v>335.8</v>
      </c>
      <c r="AY8" s="711">
        <v>0.63</v>
      </c>
      <c r="AZ8" s="711">
        <v>1.58</v>
      </c>
      <c r="BA8" s="711">
        <v>9.77</v>
      </c>
      <c r="BB8" s="711">
        <v>382.66</v>
      </c>
      <c r="BC8" s="711">
        <v>25.68</v>
      </c>
      <c r="BD8" s="711">
        <v>2.48</v>
      </c>
      <c r="BE8" s="711">
        <v>2.14</v>
      </c>
      <c r="BF8" s="711">
        <v>0.36</v>
      </c>
      <c r="BG8" s="711">
        <v>0.3</v>
      </c>
      <c r="BH8" s="711">
        <v>0.48</v>
      </c>
      <c r="BI8" s="711">
        <v>0.25</v>
      </c>
      <c r="BJ8" s="712">
        <v>0</v>
      </c>
      <c r="BK8" s="712">
        <v>0</v>
      </c>
      <c r="BL8" s="712">
        <v>4</v>
      </c>
      <c r="BM8" s="712">
        <v>0</v>
      </c>
      <c r="BN8" s="713">
        <v>11.76</v>
      </c>
      <c r="BO8" s="714" t="s">
        <v>962</v>
      </c>
      <c r="BP8" s="715">
        <v>98.000166666666672</v>
      </c>
      <c r="BQ8" s="716"/>
      <c r="BR8" s="717">
        <v>228</v>
      </c>
      <c r="BS8" s="718">
        <v>0.57999999999999996</v>
      </c>
      <c r="BT8" s="718">
        <v>1.28</v>
      </c>
      <c r="BU8" s="718">
        <v>35.299999999999997</v>
      </c>
      <c r="BV8" s="718">
        <v>378.13</v>
      </c>
      <c r="BW8" s="718">
        <v>20.21</v>
      </c>
      <c r="BX8" s="718">
        <v>1.71</v>
      </c>
      <c r="BY8" s="718">
        <v>1.61</v>
      </c>
      <c r="BZ8" s="718">
        <v>0.47</v>
      </c>
      <c r="CA8" s="718">
        <v>0.24</v>
      </c>
      <c r="CB8" s="718">
        <v>0.34</v>
      </c>
      <c r="CC8" s="718">
        <v>0.36</v>
      </c>
      <c r="CD8" s="668" t="s">
        <v>1077</v>
      </c>
      <c r="CE8" s="668" t="s">
        <v>1077</v>
      </c>
      <c r="CF8" s="668" t="s">
        <v>1079</v>
      </c>
      <c r="CG8" s="668" t="s">
        <v>1079</v>
      </c>
      <c r="CH8" s="668" t="s">
        <v>1077</v>
      </c>
      <c r="CI8" s="668" t="s">
        <v>1077</v>
      </c>
      <c r="CJ8" s="668" t="s">
        <v>1079</v>
      </c>
      <c r="CK8" s="668" t="s">
        <v>1079</v>
      </c>
      <c r="CL8" s="668" t="s">
        <v>1079</v>
      </c>
      <c r="CM8" s="668" t="s">
        <v>581</v>
      </c>
      <c r="CN8" s="668" t="s">
        <v>581</v>
      </c>
      <c r="CO8" s="719"/>
      <c r="CP8" s="706">
        <v>11.18</v>
      </c>
      <c r="CQ8" s="707" t="s">
        <v>962</v>
      </c>
      <c r="CR8" s="708">
        <v>93.231333333333339</v>
      </c>
      <c r="CS8" s="709"/>
      <c r="CT8" s="710">
        <v>276.5</v>
      </c>
      <c r="CU8" s="711">
        <v>0.6</v>
      </c>
      <c r="CV8" s="711">
        <v>1.4</v>
      </c>
      <c r="CW8" s="711">
        <v>14.67</v>
      </c>
      <c r="CX8" s="711">
        <v>352</v>
      </c>
      <c r="CY8" s="711">
        <v>28.13</v>
      </c>
      <c r="CZ8" s="711">
        <v>2.11</v>
      </c>
      <c r="DA8" s="711">
        <v>1.76</v>
      </c>
      <c r="DB8" s="711">
        <v>0.24</v>
      </c>
      <c r="DC8" s="711">
        <v>0.32</v>
      </c>
      <c r="DD8" s="711">
        <v>0.25</v>
      </c>
      <c r="DE8" s="711">
        <v>0.38</v>
      </c>
      <c r="DF8" s="712">
        <v>0</v>
      </c>
      <c r="DG8" s="712">
        <v>0</v>
      </c>
      <c r="DH8" s="712">
        <v>4</v>
      </c>
      <c r="DI8" s="712">
        <v>0</v>
      </c>
      <c r="DJ8" s="713">
        <v>10.23</v>
      </c>
      <c r="DK8" s="714" t="s">
        <v>960</v>
      </c>
      <c r="DL8" s="715">
        <v>85.321623188405795</v>
      </c>
      <c r="DM8" s="716"/>
      <c r="DN8" s="720" t="s">
        <v>1079</v>
      </c>
      <c r="DO8" s="721" t="s">
        <v>2257</v>
      </c>
      <c r="DP8" s="722" t="s">
        <v>2257</v>
      </c>
      <c r="DQ8" s="718">
        <v>2.4700000000000002</v>
      </c>
      <c r="DR8" s="722" t="s">
        <v>2257</v>
      </c>
      <c r="DS8" s="722"/>
      <c r="DT8" s="718">
        <v>31.53</v>
      </c>
      <c r="DU8" s="718" t="s">
        <v>1079</v>
      </c>
      <c r="DV8" s="718">
        <v>0.05</v>
      </c>
      <c r="DW8" s="718">
        <v>0.09</v>
      </c>
      <c r="DX8" s="722"/>
      <c r="DY8" s="722"/>
      <c r="DZ8" s="722"/>
      <c r="EA8" s="722"/>
      <c r="EB8" s="669" t="s">
        <v>1077</v>
      </c>
      <c r="EC8" s="669" t="s">
        <v>1077</v>
      </c>
      <c r="ED8" s="669" t="s">
        <v>1079</v>
      </c>
      <c r="EE8" s="669" t="s">
        <v>1079</v>
      </c>
      <c r="EF8" s="669" t="s">
        <v>1077</v>
      </c>
      <c r="EG8" s="669" t="s">
        <v>1077</v>
      </c>
      <c r="EH8" s="669" t="s">
        <v>1079</v>
      </c>
      <c r="EI8" s="669" t="s">
        <v>1079</v>
      </c>
      <c r="EJ8" s="669" t="s">
        <v>1079</v>
      </c>
      <c r="EK8" s="669" t="s">
        <v>581</v>
      </c>
      <c r="EL8" s="669" t="s">
        <v>581</v>
      </c>
      <c r="EM8" s="991"/>
      <c r="EN8" s="724">
        <v>12</v>
      </c>
      <c r="EO8" s="725" t="s">
        <v>962</v>
      </c>
      <c r="EP8" s="726">
        <v>100</v>
      </c>
      <c r="EQ8" s="727"/>
      <c r="ER8" s="728">
        <v>67.900000000000006</v>
      </c>
      <c r="ES8" s="729">
        <v>21.6</v>
      </c>
      <c r="ET8" s="729">
        <v>0.51</v>
      </c>
      <c r="EU8" s="729">
        <v>2.19</v>
      </c>
      <c r="EV8" s="687" t="s">
        <v>1077</v>
      </c>
      <c r="EW8" s="687" t="s">
        <v>1077</v>
      </c>
      <c r="EX8" s="687" t="s">
        <v>1079</v>
      </c>
      <c r="EY8" s="687" t="s">
        <v>1079</v>
      </c>
      <c r="EZ8" s="687" t="s">
        <v>1079</v>
      </c>
      <c r="FA8" s="840" t="s">
        <v>581</v>
      </c>
      <c r="FB8" s="754"/>
      <c r="FC8" s="731">
        <v>10.34</v>
      </c>
      <c r="FD8" s="731"/>
      <c r="FE8" s="642">
        <v>0.86233766233766229</v>
      </c>
      <c r="FF8" s="732">
        <v>14.1</v>
      </c>
      <c r="FG8" s="732">
        <v>5.0999999999999996</v>
      </c>
      <c r="FH8" s="732">
        <v>340.2</v>
      </c>
      <c r="FI8" s="732">
        <v>13.9</v>
      </c>
      <c r="FJ8" s="732">
        <v>5.8</v>
      </c>
      <c r="FK8" s="732">
        <v>203.7</v>
      </c>
      <c r="FL8" s="732">
        <v>108.1</v>
      </c>
      <c r="FM8" s="732">
        <v>1.6</v>
      </c>
      <c r="FN8" s="732">
        <v>3.5</v>
      </c>
      <c r="FO8" s="735" t="s">
        <v>2142</v>
      </c>
      <c r="FP8" s="735" t="s">
        <v>2142</v>
      </c>
      <c r="FQ8" s="735" t="s">
        <v>1887</v>
      </c>
      <c r="FR8" s="735" t="s">
        <v>1887</v>
      </c>
      <c r="FS8" s="735" t="s">
        <v>1887</v>
      </c>
      <c r="FT8" s="735" t="s">
        <v>1887</v>
      </c>
      <c r="FU8" s="735" t="s">
        <v>1887</v>
      </c>
      <c r="FV8" s="735" t="s">
        <v>1887</v>
      </c>
      <c r="FW8" s="735" t="s">
        <v>1887</v>
      </c>
      <c r="FX8" s="735" t="s">
        <v>1887</v>
      </c>
      <c r="FY8" s="735" t="s">
        <v>1887</v>
      </c>
      <c r="FZ8" s="735" t="s">
        <v>2142</v>
      </c>
      <c r="GA8" s="755"/>
      <c r="GB8" s="739">
        <v>3.2</v>
      </c>
      <c r="GC8" s="738" t="s">
        <v>2271</v>
      </c>
      <c r="GD8" s="738"/>
      <c r="GE8" s="739">
        <v>3.91</v>
      </c>
      <c r="GF8" s="738" t="s">
        <v>2271</v>
      </c>
      <c r="GG8" s="738"/>
      <c r="GH8" s="2575"/>
      <c r="GI8" s="740">
        <v>50</v>
      </c>
      <c r="GJ8" s="741">
        <v>2</v>
      </c>
      <c r="GK8" s="742" t="s">
        <v>2284</v>
      </c>
      <c r="GL8" s="742" t="s">
        <v>2261</v>
      </c>
      <c r="GM8" s="743" t="s">
        <v>2284</v>
      </c>
      <c r="GN8" s="743" t="s">
        <v>2285</v>
      </c>
      <c r="GO8" s="743" t="s">
        <v>2286</v>
      </c>
      <c r="GP8" s="743" t="s">
        <v>2284</v>
      </c>
      <c r="GQ8" s="743" t="s">
        <v>2287</v>
      </c>
      <c r="GR8" s="743" t="s">
        <v>2288</v>
      </c>
      <c r="GS8" s="743">
        <v>10</v>
      </c>
      <c r="GT8" s="744" t="s">
        <v>2261</v>
      </c>
      <c r="GU8" s="744" t="s">
        <v>2261</v>
      </c>
      <c r="GV8" s="744" t="s">
        <v>2261</v>
      </c>
      <c r="GW8" s="744" t="s">
        <v>2261</v>
      </c>
      <c r="GX8" s="744" t="s">
        <v>2261</v>
      </c>
      <c r="GY8" s="744" t="s">
        <v>2261</v>
      </c>
      <c r="GZ8" s="744" t="s">
        <v>2261</v>
      </c>
      <c r="HA8" s="745" t="s">
        <v>753</v>
      </c>
      <c r="HB8" s="746">
        <v>40.299999999999997</v>
      </c>
      <c r="HC8" s="747"/>
      <c r="HD8" s="748" t="s">
        <v>66</v>
      </c>
      <c r="HE8" s="746">
        <v>43</v>
      </c>
      <c r="HF8" s="747"/>
      <c r="HG8" s="748" t="s">
        <v>66</v>
      </c>
      <c r="HH8" s="749"/>
    </row>
    <row r="9" spans="1:216" s="750" customFormat="1" ht="24" customHeight="1">
      <c r="A9" s="694" t="s">
        <v>2289</v>
      </c>
      <c r="B9" s="695" t="s">
        <v>1310</v>
      </c>
      <c r="C9" s="696" t="s">
        <v>2290</v>
      </c>
      <c r="D9" s="696" t="s">
        <v>1268</v>
      </c>
      <c r="E9" s="697" t="s">
        <v>648</v>
      </c>
      <c r="F9" s="698" t="s">
        <v>2172</v>
      </c>
      <c r="G9" s="837" t="s">
        <v>2291</v>
      </c>
      <c r="H9" s="466">
        <v>1520</v>
      </c>
      <c r="I9" s="700" t="s">
        <v>2278</v>
      </c>
      <c r="J9" s="697" t="s">
        <v>2292</v>
      </c>
      <c r="K9" s="699" t="s">
        <v>2293</v>
      </c>
      <c r="L9" s="699" t="s">
        <v>2294</v>
      </c>
      <c r="M9" s="699" t="s">
        <v>2295</v>
      </c>
      <c r="N9" s="700" t="s">
        <v>2254</v>
      </c>
      <c r="O9" s="700" t="s">
        <v>63</v>
      </c>
      <c r="P9" s="700" t="s">
        <v>2253</v>
      </c>
      <c r="Q9" s="700" t="s">
        <v>63</v>
      </c>
      <c r="R9" s="700" t="s">
        <v>2254</v>
      </c>
      <c r="S9" s="700" t="s">
        <v>2254</v>
      </c>
      <c r="T9" s="700" t="s">
        <v>2254</v>
      </c>
      <c r="U9" s="697" t="s">
        <v>2282</v>
      </c>
      <c r="V9" s="697" t="s">
        <v>2282</v>
      </c>
      <c r="W9" s="700" t="s">
        <v>2253</v>
      </c>
      <c r="X9" s="700" t="s">
        <v>2253</v>
      </c>
      <c r="Y9" s="700" t="s">
        <v>2254</v>
      </c>
      <c r="Z9" s="700" t="s">
        <v>2254</v>
      </c>
      <c r="AA9" s="700" t="s">
        <v>2253</v>
      </c>
      <c r="AB9" s="700" t="s">
        <v>2253</v>
      </c>
      <c r="AC9" s="700" t="s">
        <v>2253</v>
      </c>
      <c r="AD9" s="701"/>
      <c r="AE9" s="701"/>
      <c r="AF9" s="701"/>
      <c r="AG9" s="700" t="s">
        <v>2254</v>
      </c>
      <c r="AH9" s="700" t="s">
        <v>2254</v>
      </c>
      <c r="AI9" s="700" t="s">
        <v>2253</v>
      </c>
      <c r="AJ9" s="700" t="s">
        <v>2253</v>
      </c>
      <c r="AK9" s="700" t="s">
        <v>2253</v>
      </c>
      <c r="AL9" s="701"/>
      <c r="AM9" s="701"/>
      <c r="AN9" s="701"/>
      <c r="AO9" s="702"/>
      <c r="AP9" s="700"/>
      <c r="AQ9" s="703">
        <v>169.8</v>
      </c>
      <c r="AR9" s="704" t="s">
        <v>2296</v>
      </c>
      <c r="AS9" s="705">
        <v>0.81634615384615394</v>
      </c>
      <c r="AT9" s="706">
        <v>11.34</v>
      </c>
      <c r="AU9" s="707" t="s">
        <v>962</v>
      </c>
      <c r="AV9" s="708">
        <v>94.538916666666665</v>
      </c>
      <c r="AW9" s="709"/>
      <c r="AX9" s="710">
        <v>345.2</v>
      </c>
      <c r="AY9" s="711">
        <v>0.39</v>
      </c>
      <c r="AZ9" s="711">
        <v>0.88</v>
      </c>
      <c r="BA9" s="711">
        <v>12.21</v>
      </c>
      <c r="BB9" s="711">
        <v>398.06</v>
      </c>
      <c r="BC9" s="711">
        <v>26.82</v>
      </c>
      <c r="BD9" s="711">
        <v>0.26</v>
      </c>
      <c r="BE9" s="711">
        <v>0.75</v>
      </c>
      <c r="BF9" s="711">
        <v>0.41</v>
      </c>
      <c r="BG9" s="711">
        <v>0.19</v>
      </c>
      <c r="BH9" s="711">
        <v>0.4</v>
      </c>
      <c r="BI9" s="711">
        <v>0.12</v>
      </c>
      <c r="BJ9" s="712">
        <v>0</v>
      </c>
      <c r="BK9" s="712">
        <v>25</v>
      </c>
      <c r="BL9" s="712">
        <v>0</v>
      </c>
      <c r="BM9" s="712">
        <v>0</v>
      </c>
      <c r="BN9" s="713">
        <v>11.96</v>
      </c>
      <c r="BO9" s="714" t="s">
        <v>962</v>
      </c>
      <c r="BP9" s="715">
        <v>99.692333333333352</v>
      </c>
      <c r="BQ9" s="716"/>
      <c r="BR9" s="717">
        <v>283.5</v>
      </c>
      <c r="BS9" s="718">
        <v>0.39</v>
      </c>
      <c r="BT9" s="718">
        <v>0.55000000000000004</v>
      </c>
      <c r="BU9" s="718">
        <v>12.82</v>
      </c>
      <c r="BV9" s="718">
        <v>351.34</v>
      </c>
      <c r="BW9" s="718">
        <v>22.26</v>
      </c>
      <c r="BX9" s="718">
        <v>1.5</v>
      </c>
      <c r="BY9" s="718">
        <v>1.1000000000000001</v>
      </c>
      <c r="BZ9" s="718">
        <v>0.32</v>
      </c>
      <c r="CA9" s="718">
        <v>0.18</v>
      </c>
      <c r="CB9" s="718">
        <v>0.36</v>
      </c>
      <c r="CC9" s="718">
        <v>0.19</v>
      </c>
      <c r="CD9" s="668" t="s">
        <v>1077</v>
      </c>
      <c r="CE9" s="668" t="s">
        <v>1077</v>
      </c>
      <c r="CF9" s="668" t="s">
        <v>1079</v>
      </c>
      <c r="CG9" s="668" t="s">
        <v>1079</v>
      </c>
      <c r="CH9" s="668" t="s">
        <v>1077</v>
      </c>
      <c r="CI9" s="668" t="s">
        <v>1077</v>
      </c>
      <c r="CJ9" s="668" t="s">
        <v>1079</v>
      </c>
      <c r="CK9" s="668" t="s">
        <v>1079</v>
      </c>
      <c r="CL9" s="668" t="s">
        <v>1079</v>
      </c>
      <c r="CM9" s="668" t="s">
        <v>581</v>
      </c>
      <c r="CN9" s="668" t="s">
        <v>581</v>
      </c>
      <c r="CO9" s="719"/>
      <c r="CP9" s="706">
        <v>11.43</v>
      </c>
      <c r="CQ9" s="707" t="s">
        <v>962</v>
      </c>
      <c r="CR9" s="708">
        <v>95.308083333333343</v>
      </c>
      <c r="CS9" s="709"/>
      <c r="CT9" s="710">
        <v>168.1</v>
      </c>
      <c r="CU9" s="711">
        <v>0.27</v>
      </c>
      <c r="CV9" s="711">
        <v>1.1200000000000001</v>
      </c>
      <c r="CW9" s="711">
        <v>15.07</v>
      </c>
      <c r="CX9" s="711">
        <v>330.77</v>
      </c>
      <c r="CY9" s="711">
        <v>23.98</v>
      </c>
      <c r="CZ9" s="711">
        <v>0.8</v>
      </c>
      <c r="DA9" s="711">
        <v>0.63</v>
      </c>
      <c r="DB9" s="711">
        <v>0.37</v>
      </c>
      <c r="DC9" s="711">
        <v>0.44</v>
      </c>
      <c r="DD9" s="711">
        <v>0.55000000000000004</v>
      </c>
      <c r="DE9" s="711">
        <v>0.27</v>
      </c>
      <c r="DF9" s="712">
        <v>0</v>
      </c>
      <c r="DG9" s="712">
        <v>45</v>
      </c>
      <c r="DH9" s="712">
        <v>61</v>
      </c>
      <c r="DI9" s="712">
        <v>11</v>
      </c>
      <c r="DJ9" s="713">
        <v>8</v>
      </c>
      <c r="DK9" s="714" t="s">
        <v>968</v>
      </c>
      <c r="DL9" s="715">
        <v>66.666666666666657</v>
      </c>
      <c r="DM9" s="716"/>
      <c r="DN9" s="720" t="s">
        <v>1079</v>
      </c>
      <c r="DO9" s="721" t="s">
        <v>2257</v>
      </c>
      <c r="DP9" s="722" t="s">
        <v>2257</v>
      </c>
      <c r="DQ9" s="718">
        <v>2.79</v>
      </c>
      <c r="DR9" s="722" t="s">
        <v>2257</v>
      </c>
      <c r="DS9" s="722"/>
      <c r="DT9" s="718">
        <v>48.19</v>
      </c>
      <c r="DU9" s="718" t="s">
        <v>1079</v>
      </c>
      <c r="DV9" s="718">
        <v>0.08</v>
      </c>
      <c r="DW9" s="718">
        <v>0.06</v>
      </c>
      <c r="DX9" s="722"/>
      <c r="DY9" s="722"/>
      <c r="DZ9" s="722"/>
      <c r="EA9" s="722"/>
      <c r="EB9" s="669" t="s">
        <v>1077</v>
      </c>
      <c r="EC9" s="669" t="s">
        <v>1077</v>
      </c>
      <c r="ED9" s="669" t="s">
        <v>1079</v>
      </c>
      <c r="EE9" s="669" t="s">
        <v>1079</v>
      </c>
      <c r="EF9" s="669" t="s">
        <v>1077</v>
      </c>
      <c r="EG9" s="669" t="s">
        <v>1077</v>
      </c>
      <c r="EH9" s="669" t="s">
        <v>1079</v>
      </c>
      <c r="EI9" s="669" t="s">
        <v>1079</v>
      </c>
      <c r="EJ9" s="669" t="s">
        <v>1079</v>
      </c>
      <c r="EK9" s="669" t="s">
        <v>581</v>
      </c>
      <c r="EL9" s="669" t="s">
        <v>581</v>
      </c>
      <c r="EM9" s="991" t="s">
        <v>2270</v>
      </c>
      <c r="EN9" s="724">
        <v>12</v>
      </c>
      <c r="EO9" s="725" t="s">
        <v>962</v>
      </c>
      <c r="EP9" s="726">
        <v>100</v>
      </c>
      <c r="EQ9" s="727"/>
      <c r="ER9" s="728">
        <v>46.4</v>
      </c>
      <c r="ES9" s="729">
        <v>17.66</v>
      </c>
      <c r="ET9" s="729">
        <v>0.59</v>
      </c>
      <c r="EU9" s="729">
        <v>1.87</v>
      </c>
      <c r="EV9" s="687" t="s">
        <v>1077</v>
      </c>
      <c r="EW9" s="687" t="s">
        <v>1077</v>
      </c>
      <c r="EX9" s="687" t="s">
        <v>1083</v>
      </c>
      <c r="EY9" s="687" t="s">
        <v>1083</v>
      </c>
      <c r="EZ9" s="687" t="s">
        <v>1079</v>
      </c>
      <c r="FA9" s="840" t="s">
        <v>581</v>
      </c>
      <c r="FB9" s="754"/>
      <c r="FC9" s="731">
        <v>8.68</v>
      </c>
      <c r="FD9" s="731"/>
      <c r="FE9" s="642">
        <v>0.72337662337662334</v>
      </c>
      <c r="FF9" s="732">
        <v>12.9</v>
      </c>
      <c r="FG9" s="732">
        <v>27.1</v>
      </c>
      <c r="FH9" s="732">
        <v>433</v>
      </c>
      <c r="FI9" s="732">
        <v>20.5</v>
      </c>
      <c r="FJ9" s="732">
        <v>0</v>
      </c>
      <c r="FK9" s="732">
        <v>297</v>
      </c>
      <c r="FL9" s="732">
        <v>177</v>
      </c>
      <c r="FM9" s="732">
        <v>1.7</v>
      </c>
      <c r="FN9" s="732">
        <v>8.8000000000000007</v>
      </c>
      <c r="FO9" s="733">
        <v>8.83</v>
      </c>
      <c r="FP9" s="733"/>
      <c r="FQ9" s="734">
        <v>0.73593073593073599</v>
      </c>
      <c r="FR9" s="735">
        <v>13.8</v>
      </c>
      <c r="FS9" s="735">
        <v>21.2</v>
      </c>
      <c r="FT9" s="735">
        <v>439.2</v>
      </c>
      <c r="FU9" s="735">
        <v>19.399999999999999</v>
      </c>
      <c r="FV9" s="735">
        <v>2.4</v>
      </c>
      <c r="FW9" s="735">
        <v>308.10000000000002</v>
      </c>
      <c r="FX9" s="735">
        <v>175</v>
      </c>
      <c r="FY9" s="735">
        <v>1.8</v>
      </c>
      <c r="FZ9" s="735">
        <v>7.9</v>
      </c>
      <c r="GA9" s="755"/>
      <c r="GB9" s="739">
        <v>3.39</v>
      </c>
      <c r="GC9" s="738" t="s">
        <v>2297</v>
      </c>
      <c r="GD9" s="738"/>
      <c r="GE9" s="739">
        <v>3</v>
      </c>
      <c r="GF9" s="738" t="s">
        <v>2298</v>
      </c>
      <c r="GG9" s="738"/>
      <c r="GH9" s="2575"/>
      <c r="GI9" s="740" t="s">
        <v>2261</v>
      </c>
      <c r="GJ9" s="741" t="s">
        <v>2261</v>
      </c>
      <c r="GK9" s="742" t="s">
        <v>2261</v>
      </c>
      <c r="GL9" s="742" t="s">
        <v>2261</v>
      </c>
      <c r="GM9" s="743" t="s">
        <v>2261</v>
      </c>
      <c r="GN9" s="743" t="s">
        <v>2261</v>
      </c>
      <c r="GO9" s="743" t="s">
        <v>2261</v>
      </c>
      <c r="GP9" s="743" t="s">
        <v>2261</v>
      </c>
      <c r="GQ9" s="743" t="s">
        <v>2261</v>
      </c>
      <c r="GR9" s="743" t="s">
        <v>2261</v>
      </c>
      <c r="GS9" s="743" t="s">
        <v>2261</v>
      </c>
      <c r="GT9" s="744" t="s">
        <v>2261</v>
      </c>
      <c r="GU9" s="744" t="s">
        <v>2261</v>
      </c>
      <c r="GV9" s="744" t="s">
        <v>2261</v>
      </c>
      <c r="GW9" s="744" t="s">
        <v>2261</v>
      </c>
      <c r="GX9" s="744" t="s">
        <v>2261</v>
      </c>
      <c r="GY9" s="744" t="s">
        <v>2261</v>
      </c>
      <c r="GZ9" s="744" t="s">
        <v>2261</v>
      </c>
      <c r="HA9" s="745" t="s">
        <v>753</v>
      </c>
      <c r="HB9" s="746">
        <v>43.8</v>
      </c>
      <c r="HC9" s="747"/>
      <c r="HD9" s="748" t="s">
        <v>66</v>
      </c>
      <c r="HE9" s="746">
        <v>46.6</v>
      </c>
      <c r="HF9" s="747"/>
      <c r="HG9" s="748" t="s">
        <v>66</v>
      </c>
      <c r="HH9" s="749"/>
    </row>
    <row r="10" spans="1:216" s="750" customFormat="1" ht="24" customHeight="1">
      <c r="A10" s="694" t="s">
        <v>2243</v>
      </c>
      <c r="B10" s="695" t="s">
        <v>1275</v>
      </c>
      <c r="C10" s="696" t="s">
        <v>989</v>
      </c>
      <c r="D10" s="696" t="s">
        <v>2299</v>
      </c>
      <c r="E10" s="697" t="s">
        <v>638</v>
      </c>
      <c r="F10" s="698" t="s">
        <v>2172</v>
      </c>
      <c r="G10" s="837" t="s">
        <v>2300</v>
      </c>
      <c r="H10" s="466">
        <v>970</v>
      </c>
      <c r="I10" s="702" t="s">
        <v>2301</v>
      </c>
      <c r="J10" s="698" t="s">
        <v>2302</v>
      </c>
      <c r="K10" s="699" t="s">
        <v>2303</v>
      </c>
      <c r="L10" s="699" t="s">
        <v>2304</v>
      </c>
      <c r="M10" s="699" t="s">
        <v>2305</v>
      </c>
      <c r="N10" s="700" t="s">
        <v>2254</v>
      </c>
      <c r="O10" s="700" t="s">
        <v>2253</v>
      </c>
      <c r="P10" s="700" t="s">
        <v>2253</v>
      </c>
      <c r="Q10" s="700" t="s">
        <v>63</v>
      </c>
      <c r="R10" s="700" t="s">
        <v>2254</v>
      </c>
      <c r="S10" s="700" t="s">
        <v>2253</v>
      </c>
      <c r="T10" s="700" t="s">
        <v>2253</v>
      </c>
      <c r="U10" s="697" t="s">
        <v>2306</v>
      </c>
      <c r="V10" s="697" t="s">
        <v>2306</v>
      </c>
      <c r="W10" s="700" t="s">
        <v>2254</v>
      </c>
      <c r="X10" s="700" t="s">
        <v>2253</v>
      </c>
      <c r="Y10" s="700" t="s">
        <v>2254</v>
      </c>
      <c r="Z10" s="700" t="s">
        <v>2254</v>
      </c>
      <c r="AA10" s="700" t="s">
        <v>2253</v>
      </c>
      <c r="AB10" s="700" t="s">
        <v>2253</v>
      </c>
      <c r="AC10" s="700" t="s">
        <v>2253</v>
      </c>
      <c r="AD10" s="701"/>
      <c r="AE10" s="701"/>
      <c r="AF10" s="701"/>
      <c r="AG10" s="700" t="s">
        <v>2254</v>
      </c>
      <c r="AH10" s="700" t="s">
        <v>2254</v>
      </c>
      <c r="AI10" s="700" t="s">
        <v>2253</v>
      </c>
      <c r="AJ10" s="700" t="s">
        <v>2253</v>
      </c>
      <c r="AK10" s="700" t="s">
        <v>2253</v>
      </c>
      <c r="AL10" s="701"/>
      <c r="AM10" s="701"/>
      <c r="AN10" s="701"/>
      <c r="AO10" s="702"/>
      <c r="AP10" s="700"/>
      <c r="AQ10" s="703">
        <v>166.5</v>
      </c>
      <c r="AR10" s="704" t="s">
        <v>2296</v>
      </c>
      <c r="AS10" s="705">
        <v>0.80048076923076927</v>
      </c>
      <c r="AT10" s="706">
        <v>10.39</v>
      </c>
      <c r="AU10" s="707" t="s">
        <v>960</v>
      </c>
      <c r="AV10" s="708">
        <v>86.616500000000002</v>
      </c>
      <c r="AW10" s="709"/>
      <c r="AX10" s="710">
        <v>271.3</v>
      </c>
      <c r="AY10" s="711">
        <v>0.48</v>
      </c>
      <c r="AZ10" s="711">
        <v>1.08</v>
      </c>
      <c r="BA10" s="711">
        <v>14.77</v>
      </c>
      <c r="BB10" s="711">
        <v>395.9</v>
      </c>
      <c r="BC10" s="711">
        <v>31.98</v>
      </c>
      <c r="BD10" s="711">
        <v>1.04</v>
      </c>
      <c r="BE10" s="711">
        <v>2.4</v>
      </c>
      <c r="BF10" s="711">
        <v>0.49</v>
      </c>
      <c r="BG10" s="711">
        <v>0.28000000000000003</v>
      </c>
      <c r="BH10" s="711">
        <v>0.54</v>
      </c>
      <c r="BI10" s="711">
        <v>0.21</v>
      </c>
      <c r="BJ10" s="712">
        <v>0</v>
      </c>
      <c r="BK10" s="712">
        <v>0</v>
      </c>
      <c r="BL10" s="712">
        <v>0</v>
      </c>
      <c r="BM10" s="712">
        <v>0</v>
      </c>
      <c r="BN10" s="713">
        <v>11.06</v>
      </c>
      <c r="BO10" s="714" t="s">
        <v>962</v>
      </c>
      <c r="BP10" s="715">
        <v>92.231416666666675</v>
      </c>
      <c r="BQ10" s="716"/>
      <c r="BR10" s="717">
        <v>296.60000000000002</v>
      </c>
      <c r="BS10" s="718">
        <v>0.52</v>
      </c>
      <c r="BT10" s="718">
        <v>0.8</v>
      </c>
      <c r="BU10" s="718">
        <v>17.84</v>
      </c>
      <c r="BV10" s="718">
        <v>412.53</v>
      </c>
      <c r="BW10" s="718">
        <v>26.44</v>
      </c>
      <c r="BX10" s="718">
        <v>3.56</v>
      </c>
      <c r="BY10" s="718">
        <v>0.38</v>
      </c>
      <c r="BZ10" s="718">
        <v>0.34</v>
      </c>
      <c r="CA10" s="718">
        <v>0.13</v>
      </c>
      <c r="CB10" s="718">
        <v>0.52</v>
      </c>
      <c r="CC10" s="718">
        <v>0.16</v>
      </c>
      <c r="CD10" s="668" t="s">
        <v>1077</v>
      </c>
      <c r="CE10" s="668" t="s">
        <v>1077</v>
      </c>
      <c r="CF10" s="668" t="s">
        <v>1079</v>
      </c>
      <c r="CG10" s="668" t="s">
        <v>1079</v>
      </c>
      <c r="CH10" s="668" t="s">
        <v>1077</v>
      </c>
      <c r="CI10" s="668" t="s">
        <v>1077</v>
      </c>
      <c r="CJ10" s="668" t="s">
        <v>1079</v>
      </c>
      <c r="CK10" s="668" t="s">
        <v>1079</v>
      </c>
      <c r="CL10" s="668" t="s">
        <v>1079</v>
      </c>
      <c r="CM10" s="668" t="s">
        <v>581</v>
      </c>
      <c r="CN10" s="668" t="s">
        <v>581</v>
      </c>
      <c r="CO10" s="719"/>
      <c r="CP10" s="706">
        <v>10.68</v>
      </c>
      <c r="CQ10" s="707" t="s">
        <v>962</v>
      </c>
      <c r="CR10" s="708">
        <v>89.077833333333345</v>
      </c>
      <c r="CS10" s="709"/>
      <c r="CT10" s="710">
        <v>351.8</v>
      </c>
      <c r="CU10" s="711">
        <v>0.5</v>
      </c>
      <c r="CV10" s="711">
        <v>1.29</v>
      </c>
      <c r="CW10" s="711">
        <v>7.86</v>
      </c>
      <c r="CX10" s="711">
        <v>383.03</v>
      </c>
      <c r="CY10" s="711">
        <v>31.68</v>
      </c>
      <c r="CZ10" s="711">
        <v>2.38</v>
      </c>
      <c r="DA10" s="711">
        <v>1.35</v>
      </c>
      <c r="DB10" s="711">
        <v>0.3</v>
      </c>
      <c r="DC10" s="711">
        <v>0.33</v>
      </c>
      <c r="DD10" s="711">
        <v>0.42</v>
      </c>
      <c r="DE10" s="711">
        <v>0.28000000000000003</v>
      </c>
      <c r="DF10" s="712">
        <v>0</v>
      </c>
      <c r="DG10" s="712">
        <v>24</v>
      </c>
      <c r="DH10" s="712">
        <v>21</v>
      </c>
      <c r="DI10" s="712">
        <v>0</v>
      </c>
      <c r="DJ10" s="713">
        <v>8.31</v>
      </c>
      <c r="DK10" s="714" t="s">
        <v>968</v>
      </c>
      <c r="DL10" s="715">
        <v>69.322666666666677</v>
      </c>
      <c r="DM10" s="716"/>
      <c r="DN10" s="720" t="s">
        <v>1079</v>
      </c>
      <c r="DO10" s="721" t="s">
        <v>2257</v>
      </c>
      <c r="DP10" s="722" t="s">
        <v>2257</v>
      </c>
      <c r="DQ10" s="718">
        <v>3.2</v>
      </c>
      <c r="DR10" s="722" t="s">
        <v>2257</v>
      </c>
      <c r="DS10" s="722"/>
      <c r="DT10" s="718">
        <v>45.51</v>
      </c>
      <c r="DU10" s="718" t="s">
        <v>1079</v>
      </c>
      <c r="DV10" s="718">
        <v>0.11</v>
      </c>
      <c r="DW10" s="718">
        <v>0.1</v>
      </c>
      <c r="DX10" s="722"/>
      <c r="DY10" s="722"/>
      <c r="DZ10" s="722"/>
      <c r="EA10" s="722"/>
      <c r="EB10" s="669" t="s">
        <v>1077</v>
      </c>
      <c r="EC10" s="669" t="s">
        <v>1077</v>
      </c>
      <c r="ED10" s="669" t="s">
        <v>1079</v>
      </c>
      <c r="EE10" s="669" t="s">
        <v>1079</v>
      </c>
      <c r="EF10" s="669" t="s">
        <v>1077</v>
      </c>
      <c r="EG10" s="669" t="s">
        <v>1077</v>
      </c>
      <c r="EH10" s="669" t="s">
        <v>1079</v>
      </c>
      <c r="EI10" s="669" t="s">
        <v>1079</v>
      </c>
      <c r="EJ10" s="669" t="s">
        <v>1079</v>
      </c>
      <c r="EK10" s="669" t="s">
        <v>581</v>
      </c>
      <c r="EL10" s="669" t="s">
        <v>581</v>
      </c>
      <c r="EM10" s="991" t="s">
        <v>2270</v>
      </c>
      <c r="EN10" s="724">
        <v>12</v>
      </c>
      <c r="EO10" s="725" t="s">
        <v>962</v>
      </c>
      <c r="EP10" s="726">
        <v>100</v>
      </c>
      <c r="EQ10" s="727"/>
      <c r="ER10" s="728">
        <v>188.8</v>
      </c>
      <c r="ES10" s="729">
        <v>20.87</v>
      </c>
      <c r="ET10" s="729">
        <v>0.74</v>
      </c>
      <c r="EU10" s="729">
        <v>2.64</v>
      </c>
      <c r="EV10" s="687" t="s">
        <v>1077</v>
      </c>
      <c r="EW10" s="687" t="s">
        <v>1077</v>
      </c>
      <c r="EX10" s="687" t="s">
        <v>1079</v>
      </c>
      <c r="EY10" s="687" t="s">
        <v>1079</v>
      </c>
      <c r="EZ10" s="687" t="s">
        <v>1079</v>
      </c>
      <c r="FA10" s="840" t="s">
        <v>581</v>
      </c>
      <c r="FB10" s="730"/>
      <c r="FC10" s="731">
        <v>10.84</v>
      </c>
      <c r="FD10" s="731"/>
      <c r="FE10" s="642">
        <v>0.90370344668054592</v>
      </c>
      <c r="FF10" s="732">
        <v>12.3</v>
      </c>
      <c r="FG10" s="732">
        <v>36.5</v>
      </c>
      <c r="FH10" s="732">
        <v>505.6</v>
      </c>
      <c r="FI10" s="732">
        <v>6.4</v>
      </c>
      <c r="FJ10" s="732">
        <v>13.2</v>
      </c>
      <c r="FK10" s="732">
        <v>182.2</v>
      </c>
      <c r="FL10" s="732">
        <v>233</v>
      </c>
      <c r="FM10" s="732">
        <v>1.6</v>
      </c>
      <c r="FN10" s="732">
        <v>4.2</v>
      </c>
      <c r="FO10" s="735" t="s">
        <v>2142</v>
      </c>
      <c r="FP10" s="735" t="s">
        <v>2142</v>
      </c>
      <c r="FQ10" s="735" t="s">
        <v>1887</v>
      </c>
      <c r="FR10" s="735" t="s">
        <v>1887</v>
      </c>
      <c r="FS10" s="735" t="s">
        <v>1887</v>
      </c>
      <c r="FT10" s="735" t="s">
        <v>1887</v>
      </c>
      <c r="FU10" s="735" t="s">
        <v>1887</v>
      </c>
      <c r="FV10" s="735" t="s">
        <v>1887</v>
      </c>
      <c r="FW10" s="735" t="s">
        <v>1887</v>
      </c>
      <c r="FX10" s="735" t="s">
        <v>1887</v>
      </c>
      <c r="FY10" s="735" t="s">
        <v>1887</v>
      </c>
      <c r="FZ10" s="735" t="s">
        <v>2142</v>
      </c>
      <c r="GA10" s="755"/>
      <c r="GB10" s="739">
        <v>3.1</v>
      </c>
      <c r="GC10" s="738" t="s">
        <v>2271</v>
      </c>
      <c r="GD10" s="738"/>
      <c r="GE10" s="739">
        <v>4</v>
      </c>
      <c r="GF10" s="738" t="s">
        <v>2271</v>
      </c>
      <c r="GG10" s="738"/>
      <c r="GH10" s="2575"/>
      <c r="GI10" s="740">
        <v>50</v>
      </c>
      <c r="GJ10" s="741">
        <v>2</v>
      </c>
      <c r="GK10" s="742" t="s">
        <v>2284</v>
      </c>
      <c r="GL10" s="742" t="s">
        <v>2261</v>
      </c>
      <c r="GM10" s="743" t="s">
        <v>2284</v>
      </c>
      <c r="GN10" s="743" t="s">
        <v>2285</v>
      </c>
      <c r="GO10" s="743" t="s">
        <v>2286</v>
      </c>
      <c r="GP10" s="743" t="s">
        <v>2284</v>
      </c>
      <c r="GQ10" s="743" t="s">
        <v>2287</v>
      </c>
      <c r="GR10" s="743" t="s">
        <v>2288</v>
      </c>
      <c r="GS10" s="743">
        <v>10</v>
      </c>
      <c r="GT10" s="744" t="s">
        <v>2261</v>
      </c>
      <c r="GU10" s="744" t="s">
        <v>2261</v>
      </c>
      <c r="GV10" s="744" t="s">
        <v>2261</v>
      </c>
      <c r="GW10" s="744" t="s">
        <v>2261</v>
      </c>
      <c r="GX10" s="744" t="s">
        <v>2261</v>
      </c>
      <c r="GY10" s="744" t="s">
        <v>2261</v>
      </c>
      <c r="GZ10" s="744" t="s">
        <v>2261</v>
      </c>
      <c r="HA10" s="745" t="s">
        <v>753</v>
      </c>
      <c r="HB10" s="746">
        <v>42.3</v>
      </c>
      <c r="HC10" s="747"/>
      <c r="HD10" s="748" t="s">
        <v>66</v>
      </c>
      <c r="HE10" s="746">
        <v>44.3</v>
      </c>
      <c r="HF10" s="747"/>
      <c r="HG10" s="748" t="s">
        <v>66</v>
      </c>
      <c r="HH10" s="749"/>
    </row>
    <row r="11" spans="1:216" s="750" customFormat="1" ht="24" customHeight="1">
      <c r="A11" s="694" t="s">
        <v>2243</v>
      </c>
      <c r="B11" s="695" t="s">
        <v>1275</v>
      </c>
      <c r="C11" s="696" t="s">
        <v>1435</v>
      </c>
      <c r="D11" s="696" t="s">
        <v>1700</v>
      </c>
      <c r="E11" s="697" t="s">
        <v>638</v>
      </c>
      <c r="F11" s="698" t="s">
        <v>2307</v>
      </c>
      <c r="G11" s="837" t="s">
        <v>2308</v>
      </c>
      <c r="H11" s="466">
        <v>1110</v>
      </c>
      <c r="I11" s="700" t="s">
        <v>2309</v>
      </c>
      <c r="J11" s="697" t="s">
        <v>2310</v>
      </c>
      <c r="K11" s="699" t="s">
        <v>2311</v>
      </c>
      <c r="L11" s="699" t="s">
        <v>1307</v>
      </c>
      <c r="M11" s="699" t="s">
        <v>2312</v>
      </c>
      <c r="N11" s="700" t="s">
        <v>2254</v>
      </c>
      <c r="O11" s="700" t="s">
        <v>2253</v>
      </c>
      <c r="P11" s="700" t="s">
        <v>2253</v>
      </c>
      <c r="Q11" s="700" t="s">
        <v>63</v>
      </c>
      <c r="R11" s="700" t="s">
        <v>2254</v>
      </c>
      <c r="S11" s="700" t="s">
        <v>2253</v>
      </c>
      <c r="T11" s="700" t="s">
        <v>2253</v>
      </c>
      <c r="U11" s="697" t="s">
        <v>2306</v>
      </c>
      <c r="V11" s="697" t="s">
        <v>2306</v>
      </c>
      <c r="W11" s="700" t="s">
        <v>2254</v>
      </c>
      <c r="X11" s="700" t="s">
        <v>2253</v>
      </c>
      <c r="Y11" s="700" t="s">
        <v>2254</v>
      </c>
      <c r="Z11" s="700" t="s">
        <v>2254</v>
      </c>
      <c r="AA11" s="700" t="s">
        <v>2253</v>
      </c>
      <c r="AB11" s="700" t="s">
        <v>2253</v>
      </c>
      <c r="AC11" s="700" t="s">
        <v>2253</v>
      </c>
      <c r="AD11" s="701"/>
      <c r="AE11" s="701"/>
      <c r="AF11" s="701"/>
      <c r="AG11" s="700" t="s">
        <v>2254</v>
      </c>
      <c r="AH11" s="700" t="s">
        <v>2254</v>
      </c>
      <c r="AI11" s="700" t="s">
        <v>2253</v>
      </c>
      <c r="AJ11" s="700" t="s">
        <v>2253</v>
      </c>
      <c r="AK11" s="700" t="s">
        <v>2253</v>
      </c>
      <c r="AL11" s="701"/>
      <c r="AM11" s="701"/>
      <c r="AN11" s="701"/>
      <c r="AO11" s="702"/>
      <c r="AP11" s="700"/>
      <c r="AQ11" s="703">
        <v>165.3</v>
      </c>
      <c r="AR11" s="704" t="s">
        <v>2296</v>
      </c>
      <c r="AS11" s="705">
        <v>0.79471153846153852</v>
      </c>
      <c r="AT11" s="706">
        <v>9.82</v>
      </c>
      <c r="AU11" s="707" t="s">
        <v>960</v>
      </c>
      <c r="AV11" s="708">
        <v>81.847666666666669</v>
      </c>
      <c r="AW11" s="709"/>
      <c r="AX11" s="710">
        <v>362</v>
      </c>
      <c r="AY11" s="711">
        <v>0.56000000000000005</v>
      </c>
      <c r="AZ11" s="711">
        <v>1.31</v>
      </c>
      <c r="BA11" s="711">
        <v>9.36</v>
      </c>
      <c r="BB11" s="711">
        <v>469.64</v>
      </c>
      <c r="BC11" s="711">
        <v>35.43</v>
      </c>
      <c r="BD11" s="711">
        <v>2.25</v>
      </c>
      <c r="BE11" s="711">
        <v>3.45</v>
      </c>
      <c r="BF11" s="711">
        <v>0.48</v>
      </c>
      <c r="BG11" s="711">
        <v>0.49</v>
      </c>
      <c r="BH11" s="711">
        <v>0.6</v>
      </c>
      <c r="BI11" s="711">
        <v>0.37</v>
      </c>
      <c r="BJ11" s="712">
        <v>0</v>
      </c>
      <c r="BK11" s="712">
        <v>0</v>
      </c>
      <c r="BL11" s="712">
        <v>0</v>
      </c>
      <c r="BM11" s="712">
        <v>0</v>
      </c>
      <c r="BN11" s="713">
        <v>9.35</v>
      </c>
      <c r="BO11" s="714" t="s">
        <v>960</v>
      </c>
      <c r="BP11" s="715">
        <v>77.924916666666661</v>
      </c>
      <c r="BQ11" s="716"/>
      <c r="BR11" s="717">
        <v>517.70000000000005</v>
      </c>
      <c r="BS11" s="718">
        <v>0.49</v>
      </c>
      <c r="BT11" s="718">
        <v>1.36</v>
      </c>
      <c r="BU11" s="718">
        <v>28.51</v>
      </c>
      <c r="BV11" s="718">
        <v>523.35</v>
      </c>
      <c r="BW11" s="718">
        <v>29.1</v>
      </c>
      <c r="BX11" s="718">
        <v>2.98</v>
      </c>
      <c r="BY11" s="718">
        <v>0.31</v>
      </c>
      <c r="BZ11" s="718">
        <v>0.41</v>
      </c>
      <c r="CA11" s="718">
        <v>0.17</v>
      </c>
      <c r="CB11" s="718">
        <v>0.43</v>
      </c>
      <c r="CC11" s="718">
        <v>0.16</v>
      </c>
      <c r="CD11" s="668" t="s">
        <v>1077</v>
      </c>
      <c r="CE11" s="668" t="s">
        <v>1077</v>
      </c>
      <c r="CF11" s="668" t="s">
        <v>1079</v>
      </c>
      <c r="CG11" s="668" t="s">
        <v>1079</v>
      </c>
      <c r="CH11" s="668" t="s">
        <v>1077</v>
      </c>
      <c r="CI11" s="668" t="s">
        <v>1077</v>
      </c>
      <c r="CJ11" s="668" t="s">
        <v>1079</v>
      </c>
      <c r="CK11" s="668" t="s">
        <v>1079</v>
      </c>
      <c r="CL11" s="668" t="s">
        <v>1079</v>
      </c>
      <c r="CM11" s="668" t="s">
        <v>581</v>
      </c>
      <c r="CN11" s="668" t="s">
        <v>581</v>
      </c>
      <c r="CO11" s="719"/>
      <c r="CP11" s="706">
        <v>10.74</v>
      </c>
      <c r="CQ11" s="707" t="s">
        <v>962</v>
      </c>
      <c r="CR11" s="708">
        <v>89.539333333333332</v>
      </c>
      <c r="CS11" s="709"/>
      <c r="CT11" s="710">
        <v>259.7</v>
      </c>
      <c r="CU11" s="711">
        <v>0.39</v>
      </c>
      <c r="CV11" s="711">
        <v>1.26</v>
      </c>
      <c r="CW11" s="711">
        <v>9.66</v>
      </c>
      <c r="CX11" s="711">
        <v>381.07</v>
      </c>
      <c r="CY11" s="711">
        <v>31.49</v>
      </c>
      <c r="CZ11" s="711">
        <v>2.86</v>
      </c>
      <c r="DA11" s="711">
        <v>1.38</v>
      </c>
      <c r="DB11" s="711">
        <v>0.27</v>
      </c>
      <c r="DC11" s="711">
        <v>0.18</v>
      </c>
      <c r="DD11" s="711">
        <v>0.28000000000000003</v>
      </c>
      <c r="DE11" s="711">
        <v>0.38</v>
      </c>
      <c r="DF11" s="712">
        <v>0</v>
      </c>
      <c r="DG11" s="712">
        <v>3</v>
      </c>
      <c r="DH11" s="712">
        <v>11</v>
      </c>
      <c r="DI11" s="712">
        <v>0</v>
      </c>
      <c r="DJ11" s="713">
        <v>8.49</v>
      </c>
      <c r="DK11" s="714" t="s">
        <v>968</v>
      </c>
      <c r="DL11" s="715">
        <v>70.763478260869562</v>
      </c>
      <c r="DM11" s="716"/>
      <c r="DN11" s="720" t="s">
        <v>1079</v>
      </c>
      <c r="DO11" s="721" t="s">
        <v>2257</v>
      </c>
      <c r="DP11" s="722" t="s">
        <v>2257</v>
      </c>
      <c r="DQ11" s="718">
        <v>2.4300000000000002</v>
      </c>
      <c r="DR11" s="722" t="s">
        <v>2257</v>
      </c>
      <c r="DS11" s="722"/>
      <c r="DT11" s="718">
        <v>45.45</v>
      </c>
      <c r="DU11" s="718" t="s">
        <v>1079</v>
      </c>
      <c r="DV11" s="718">
        <v>7.0000000000000007E-2</v>
      </c>
      <c r="DW11" s="718">
        <v>0.2</v>
      </c>
      <c r="DX11" s="722"/>
      <c r="DY11" s="722"/>
      <c r="DZ11" s="722"/>
      <c r="EA11" s="722"/>
      <c r="EB11" s="669" t="s">
        <v>1077</v>
      </c>
      <c r="EC11" s="669" t="s">
        <v>1077</v>
      </c>
      <c r="ED11" s="669" t="s">
        <v>1079</v>
      </c>
      <c r="EE11" s="669" t="s">
        <v>1079</v>
      </c>
      <c r="EF11" s="669" t="s">
        <v>1077</v>
      </c>
      <c r="EG11" s="669" t="s">
        <v>1077</v>
      </c>
      <c r="EH11" s="669" t="s">
        <v>1079</v>
      </c>
      <c r="EI11" s="669" t="s">
        <v>1079</v>
      </c>
      <c r="EJ11" s="669" t="s">
        <v>1079</v>
      </c>
      <c r="EK11" s="669" t="s">
        <v>581</v>
      </c>
      <c r="EL11" s="669" t="s">
        <v>581</v>
      </c>
      <c r="EM11" s="991" t="s">
        <v>2270</v>
      </c>
      <c r="EN11" s="724">
        <v>12</v>
      </c>
      <c r="EO11" s="725" t="s">
        <v>962</v>
      </c>
      <c r="EP11" s="726">
        <v>100</v>
      </c>
      <c r="EQ11" s="727"/>
      <c r="ER11" s="728">
        <v>110.6</v>
      </c>
      <c r="ES11" s="729">
        <v>11.2</v>
      </c>
      <c r="ET11" s="729">
        <v>0.67</v>
      </c>
      <c r="EU11" s="729">
        <v>2.58</v>
      </c>
      <c r="EV11" s="687" t="s">
        <v>1077</v>
      </c>
      <c r="EW11" s="687" t="s">
        <v>1077</v>
      </c>
      <c r="EX11" s="687" t="s">
        <v>1079</v>
      </c>
      <c r="EY11" s="687" t="s">
        <v>1079</v>
      </c>
      <c r="EZ11" s="687" t="s">
        <v>1079</v>
      </c>
      <c r="FA11" s="840" t="s">
        <v>581</v>
      </c>
      <c r="FB11" s="754"/>
      <c r="FC11" s="731">
        <v>9.85</v>
      </c>
      <c r="FD11" s="731"/>
      <c r="FE11" s="642">
        <v>0.82164502164502162</v>
      </c>
      <c r="FF11" s="732">
        <v>10.5</v>
      </c>
      <c r="FG11" s="732">
        <v>0.6</v>
      </c>
      <c r="FH11" s="732">
        <v>385.8</v>
      </c>
      <c r="FI11" s="732">
        <v>17.899999999999999</v>
      </c>
      <c r="FJ11" s="732">
        <v>3.4</v>
      </c>
      <c r="FK11" s="732">
        <v>210.9</v>
      </c>
      <c r="FL11" s="732">
        <v>227.3</v>
      </c>
      <c r="FM11" s="732">
        <v>1.9</v>
      </c>
      <c r="FN11" s="732">
        <v>5.7</v>
      </c>
      <c r="FO11" s="735" t="s">
        <v>2142</v>
      </c>
      <c r="FP11" s="735" t="s">
        <v>2142</v>
      </c>
      <c r="FQ11" s="735" t="s">
        <v>1887</v>
      </c>
      <c r="FR11" s="735" t="s">
        <v>1887</v>
      </c>
      <c r="FS11" s="735" t="s">
        <v>1887</v>
      </c>
      <c r="FT11" s="735" t="s">
        <v>1887</v>
      </c>
      <c r="FU11" s="735" t="s">
        <v>1887</v>
      </c>
      <c r="FV11" s="735" t="s">
        <v>1887</v>
      </c>
      <c r="FW11" s="735" t="s">
        <v>1887</v>
      </c>
      <c r="FX11" s="735" t="s">
        <v>1887</v>
      </c>
      <c r="FY11" s="735" t="s">
        <v>1887</v>
      </c>
      <c r="FZ11" s="735" t="s">
        <v>2142</v>
      </c>
      <c r="GA11" s="755"/>
      <c r="GB11" s="739">
        <v>3.24</v>
      </c>
      <c r="GC11" s="738" t="s">
        <v>2271</v>
      </c>
      <c r="GD11" s="738"/>
      <c r="GE11" s="739">
        <v>3.97</v>
      </c>
      <c r="GF11" s="738" t="s">
        <v>2271</v>
      </c>
      <c r="GG11" s="738"/>
      <c r="GH11" s="2575"/>
      <c r="GI11" s="740">
        <v>50</v>
      </c>
      <c r="GJ11" s="741">
        <v>2</v>
      </c>
      <c r="GK11" s="742" t="s">
        <v>2284</v>
      </c>
      <c r="GL11" s="742" t="s">
        <v>2261</v>
      </c>
      <c r="GM11" s="743" t="s">
        <v>2284</v>
      </c>
      <c r="GN11" s="743" t="s">
        <v>2285</v>
      </c>
      <c r="GO11" s="743" t="s">
        <v>2286</v>
      </c>
      <c r="GP11" s="743" t="s">
        <v>2284</v>
      </c>
      <c r="GQ11" s="743" t="s">
        <v>2287</v>
      </c>
      <c r="GR11" s="743" t="s">
        <v>2288</v>
      </c>
      <c r="GS11" s="743">
        <v>10</v>
      </c>
      <c r="GT11" s="744" t="s">
        <v>2261</v>
      </c>
      <c r="GU11" s="744" t="s">
        <v>2261</v>
      </c>
      <c r="GV11" s="744" t="s">
        <v>2261</v>
      </c>
      <c r="GW11" s="744" t="s">
        <v>2261</v>
      </c>
      <c r="GX11" s="744" t="s">
        <v>2261</v>
      </c>
      <c r="GY11" s="744" t="s">
        <v>2261</v>
      </c>
      <c r="GZ11" s="744" t="s">
        <v>2261</v>
      </c>
      <c r="HA11" s="745" t="s">
        <v>753</v>
      </c>
      <c r="HB11" s="746">
        <v>42.3</v>
      </c>
      <c r="HC11" s="747"/>
      <c r="HD11" s="748" t="s">
        <v>66</v>
      </c>
      <c r="HE11" s="746">
        <v>44</v>
      </c>
      <c r="HF11" s="747"/>
      <c r="HG11" s="748" t="s">
        <v>66</v>
      </c>
      <c r="HH11" s="749"/>
    </row>
    <row r="12" spans="1:216" s="750" customFormat="1" ht="24" customHeight="1">
      <c r="A12" s="694" t="s">
        <v>2313</v>
      </c>
      <c r="B12" s="756" t="s">
        <v>1310</v>
      </c>
      <c r="C12" s="757" t="s">
        <v>1062</v>
      </c>
      <c r="D12" s="696" t="s">
        <v>2314</v>
      </c>
      <c r="E12" s="758" t="s">
        <v>648</v>
      </c>
      <c r="F12" s="989" t="s">
        <v>2138</v>
      </c>
      <c r="G12" s="837" t="s">
        <v>2315</v>
      </c>
      <c r="H12" s="466">
        <v>1920</v>
      </c>
      <c r="I12" s="759" t="s">
        <v>2316</v>
      </c>
      <c r="J12" s="760" t="s">
        <v>2317</v>
      </c>
      <c r="K12" s="699" t="s">
        <v>2318</v>
      </c>
      <c r="L12" s="699" t="s">
        <v>2319</v>
      </c>
      <c r="M12" s="699" t="s">
        <v>2320</v>
      </c>
      <c r="N12" s="761" t="s">
        <v>753</v>
      </c>
      <c r="O12" s="761" t="s">
        <v>63</v>
      </c>
      <c r="P12" s="761" t="s">
        <v>754</v>
      </c>
      <c r="Q12" s="761" t="s">
        <v>753</v>
      </c>
      <c r="R12" s="761" t="s">
        <v>753</v>
      </c>
      <c r="S12" s="761" t="s">
        <v>753</v>
      </c>
      <c r="T12" s="761" t="s">
        <v>753</v>
      </c>
      <c r="U12" s="990" t="s">
        <v>2321</v>
      </c>
      <c r="V12" s="990" t="s">
        <v>2321</v>
      </c>
      <c r="W12" s="761" t="s">
        <v>754</v>
      </c>
      <c r="X12" s="761" t="s">
        <v>754</v>
      </c>
      <c r="Y12" s="761" t="s">
        <v>753</v>
      </c>
      <c r="Z12" s="761" t="s">
        <v>753</v>
      </c>
      <c r="AA12" s="761" t="s">
        <v>754</v>
      </c>
      <c r="AB12" s="761" t="s">
        <v>754</v>
      </c>
      <c r="AC12" s="762"/>
      <c r="AD12" s="761" t="s">
        <v>754</v>
      </c>
      <c r="AE12" s="761" t="s">
        <v>754</v>
      </c>
      <c r="AF12" s="761" t="s">
        <v>754</v>
      </c>
      <c r="AG12" s="761" t="s">
        <v>753</v>
      </c>
      <c r="AH12" s="761" t="s">
        <v>753</v>
      </c>
      <c r="AI12" s="761" t="s">
        <v>754</v>
      </c>
      <c r="AJ12" s="761" t="s">
        <v>754</v>
      </c>
      <c r="AK12" s="762"/>
      <c r="AL12" s="761" t="s">
        <v>754</v>
      </c>
      <c r="AM12" s="761" t="s">
        <v>754</v>
      </c>
      <c r="AN12" s="761" t="s">
        <v>754</v>
      </c>
      <c r="AO12" s="702"/>
      <c r="AP12" s="700"/>
      <c r="AQ12" s="703">
        <v>173.1</v>
      </c>
      <c r="AR12" s="704" t="s">
        <v>2283</v>
      </c>
      <c r="AS12" s="705">
        <v>0.83221153846153839</v>
      </c>
      <c r="AT12" s="706">
        <v>11.39</v>
      </c>
      <c r="AU12" s="707" t="s">
        <v>962</v>
      </c>
      <c r="AV12" s="708">
        <v>94.923500000000018</v>
      </c>
      <c r="AW12" s="709"/>
      <c r="AX12" s="710">
        <v>416.4</v>
      </c>
      <c r="AY12" s="711">
        <v>0.59</v>
      </c>
      <c r="AZ12" s="711">
        <v>0.85</v>
      </c>
      <c r="BA12" s="711">
        <v>19.64</v>
      </c>
      <c r="BB12" s="711">
        <v>389.79</v>
      </c>
      <c r="BC12" s="711">
        <v>25.35</v>
      </c>
      <c r="BD12" s="711">
        <v>0.78</v>
      </c>
      <c r="BE12" s="711">
        <v>2.74</v>
      </c>
      <c r="BF12" s="711">
        <v>0.48</v>
      </c>
      <c r="BG12" s="711">
        <v>0.26</v>
      </c>
      <c r="BH12" s="711">
        <v>0.3</v>
      </c>
      <c r="BI12" s="711">
        <v>0.14000000000000001</v>
      </c>
      <c r="BJ12" s="712">
        <v>0</v>
      </c>
      <c r="BK12" s="712">
        <v>19</v>
      </c>
      <c r="BL12" s="712">
        <v>68</v>
      </c>
      <c r="BM12" s="712">
        <v>0</v>
      </c>
      <c r="BN12" s="713">
        <v>11.32</v>
      </c>
      <c r="BO12" s="714" t="s">
        <v>962</v>
      </c>
      <c r="BP12" s="715">
        <v>94.385083333333327</v>
      </c>
      <c r="BQ12" s="716"/>
      <c r="BR12" s="717">
        <v>222.2</v>
      </c>
      <c r="BS12" s="718">
        <v>0.47</v>
      </c>
      <c r="BT12" s="718">
        <v>0.89</v>
      </c>
      <c r="BU12" s="718">
        <v>31.01</v>
      </c>
      <c r="BV12" s="718">
        <v>325.85000000000002</v>
      </c>
      <c r="BW12" s="718">
        <v>24.77</v>
      </c>
      <c r="BX12" s="718">
        <v>2.82</v>
      </c>
      <c r="BY12" s="718">
        <v>1.9</v>
      </c>
      <c r="BZ12" s="718">
        <v>0.55000000000000004</v>
      </c>
      <c r="CA12" s="718">
        <v>0.4</v>
      </c>
      <c r="CB12" s="718">
        <v>0.47</v>
      </c>
      <c r="CC12" s="718">
        <v>0.21</v>
      </c>
      <c r="CD12" s="668" t="s">
        <v>1077</v>
      </c>
      <c r="CE12" s="668" t="s">
        <v>1077</v>
      </c>
      <c r="CF12" s="668" t="s">
        <v>1079</v>
      </c>
      <c r="CG12" s="668" t="s">
        <v>1079</v>
      </c>
      <c r="CH12" s="668" t="s">
        <v>1077</v>
      </c>
      <c r="CI12" s="668" t="s">
        <v>1077</v>
      </c>
      <c r="CJ12" s="668" t="s">
        <v>1079</v>
      </c>
      <c r="CK12" s="668" t="s">
        <v>1079</v>
      </c>
      <c r="CL12" s="668" t="s">
        <v>1079</v>
      </c>
      <c r="CM12" s="668" t="s">
        <v>581</v>
      </c>
      <c r="CN12" s="668" t="s">
        <v>581</v>
      </c>
      <c r="CO12" s="719"/>
      <c r="CP12" s="706">
        <v>11.98</v>
      </c>
      <c r="CQ12" s="707" t="s">
        <v>962</v>
      </c>
      <c r="CR12" s="708">
        <v>99.846166666666662</v>
      </c>
      <c r="CS12" s="709"/>
      <c r="CT12" s="710">
        <v>242.5</v>
      </c>
      <c r="CU12" s="711">
        <v>0.36</v>
      </c>
      <c r="CV12" s="711">
        <v>0.72</v>
      </c>
      <c r="CW12" s="711">
        <v>19.84</v>
      </c>
      <c r="CX12" s="711">
        <v>356.01</v>
      </c>
      <c r="CY12" s="711">
        <v>20.68</v>
      </c>
      <c r="CZ12" s="711">
        <v>0.62</v>
      </c>
      <c r="DA12" s="711">
        <v>0.56999999999999995</v>
      </c>
      <c r="DB12" s="711">
        <v>0.36</v>
      </c>
      <c r="DC12" s="711">
        <v>0.17</v>
      </c>
      <c r="DD12" s="711">
        <v>0.41</v>
      </c>
      <c r="DE12" s="711">
        <v>0.15</v>
      </c>
      <c r="DF12" s="712">
        <v>0</v>
      </c>
      <c r="DG12" s="712">
        <v>33</v>
      </c>
      <c r="DH12" s="712">
        <v>55</v>
      </c>
      <c r="DI12" s="712">
        <v>4</v>
      </c>
      <c r="DJ12" s="713">
        <v>9.5299999999999994</v>
      </c>
      <c r="DK12" s="714" t="s">
        <v>960</v>
      </c>
      <c r="DL12" s="715">
        <v>79.484173913043492</v>
      </c>
      <c r="DM12" s="716"/>
      <c r="DN12" s="720" t="s">
        <v>1079</v>
      </c>
      <c r="DO12" s="721" t="s">
        <v>2257</v>
      </c>
      <c r="DP12" s="722" t="s">
        <v>2257</v>
      </c>
      <c r="DQ12" s="718">
        <v>2.0699999999999998</v>
      </c>
      <c r="DR12" s="722" t="s">
        <v>2257</v>
      </c>
      <c r="DS12" s="722"/>
      <c r="DT12" s="718">
        <v>39.72</v>
      </c>
      <c r="DU12" s="718" t="s">
        <v>1079</v>
      </c>
      <c r="DV12" s="718">
        <v>0.14000000000000001</v>
      </c>
      <c r="DW12" s="718">
        <v>0.17</v>
      </c>
      <c r="DX12" s="722"/>
      <c r="DY12" s="722"/>
      <c r="DZ12" s="722"/>
      <c r="EA12" s="722"/>
      <c r="EB12" s="669" t="s">
        <v>1077</v>
      </c>
      <c r="EC12" s="669" t="s">
        <v>1077</v>
      </c>
      <c r="ED12" s="669" t="s">
        <v>1079</v>
      </c>
      <c r="EE12" s="669" t="s">
        <v>1079</v>
      </c>
      <c r="EF12" s="669" t="s">
        <v>1077</v>
      </c>
      <c r="EG12" s="669" t="s">
        <v>1077</v>
      </c>
      <c r="EH12" s="669" t="s">
        <v>1079</v>
      </c>
      <c r="EI12" s="669" t="s">
        <v>1079</v>
      </c>
      <c r="EJ12" s="669" t="s">
        <v>1079</v>
      </c>
      <c r="EK12" s="669" t="s">
        <v>581</v>
      </c>
      <c r="EL12" s="669" t="s">
        <v>581</v>
      </c>
      <c r="EM12" s="991"/>
      <c r="EN12" s="724">
        <v>12</v>
      </c>
      <c r="EO12" s="725" t="s">
        <v>962</v>
      </c>
      <c r="EP12" s="726">
        <v>100</v>
      </c>
      <c r="EQ12" s="727"/>
      <c r="ER12" s="728">
        <v>39.5</v>
      </c>
      <c r="ES12" s="729">
        <v>5.6</v>
      </c>
      <c r="ET12" s="729">
        <v>0.7</v>
      </c>
      <c r="EU12" s="729">
        <v>1.1399999999999999</v>
      </c>
      <c r="EV12" s="687" t="s">
        <v>1077</v>
      </c>
      <c r="EW12" s="687" t="s">
        <v>1077</v>
      </c>
      <c r="EX12" s="687" t="s">
        <v>1079</v>
      </c>
      <c r="EY12" s="687" t="s">
        <v>1079</v>
      </c>
      <c r="EZ12" s="687" t="s">
        <v>1079</v>
      </c>
      <c r="FA12" s="840" t="s">
        <v>581</v>
      </c>
      <c r="FB12" s="754" t="s">
        <v>3568</v>
      </c>
      <c r="FC12" s="731">
        <v>8.99</v>
      </c>
      <c r="FD12" s="731"/>
      <c r="FE12" s="642">
        <v>0.74956709956709966</v>
      </c>
      <c r="FF12" s="732">
        <v>15.1</v>
      </c>
      <c r="FG12" s="732">
        <v>2.4</v>
      </c>
      <c r="FH12" s="732">
        <v>323.60000000000002</v>
      </c>
      <c r="FI12" s="732">
        <v>18</v>
      </c>
      <c r="FJ12" s="732">
        <v>3.3</v>
      </c>
      <c r="FK12" s="732">
        <v>189.9</v>
      </c>
      <c r="FL12" s="732">
        <v>104.3</v>
      </c>
      <c r="FM12" s="732">
        <v>2.2999999999999998</v>
      </c>
      <c r="FN12" s="732">
        <v>3.1</v>
      </c>
      <c r="FO12" s="735" t="s">
        <v>1914</v>
      </c>
      <c r="FP12" s="735" t="s">
        <v>1914</v>
      </c>
      <c r="FQ12" s="735" t="s">
        <v>1887</v>
      </c>
      <c r="FR12" s="735" t="s">
        <v>1887</v>
      </c>
      <c r="FS12" s="735" t="s">
        <v>1887</v>
      </c>
      <c r="FT12" s="735" t="s">
        <v>1887</v>
      </c>
      <c r="FU12" s="735" t="s">
        <v>1887</v>
      </c>
      <c r="FV12" s="735" t="s">
        <v>1887</v>
      </c>
      <c r="FW12" s="735" t="s">
        <v>1887</v>
      </c>
      <c r="FX12" s="735" t="s">
        <v>1887</v>
      </c>
      <c r="FY12" s="735" t="s">
        <v>1887</v>
      </c>
      <c r="FZ12" s="735" t="s">
        <v>1914</v>
      </c>
      <c r="GA12" s="763"/>
      <c r="GB12" s="739">
        <v>3.24</v>
      </c>
      <c r="GC12" s="738" t="s">
        <v>2322</v>
      </c>
      <c r="GD12" s="738"/>
      <c r="GE12" s="739">
        <v>3.68</v>
      </c>
      <c r="GF12" s="738" t="s">
        <v>2322</v>
      </c>
      <c r="GG12" s="738"/>
      <c r="GH12" s="2575"/>
      <c r="GI12" s="740" t="s">
        <v>2261</v>
      </c>
      <c r="GJ12" s="741" t="s">
        <v>2261</v>
      </c>
      <c r="GK12" s="742" t="s">
        <v>2261</v>
      </c>
      <c r="GL12" s="742" t="s">
        <v>2261</v>
      </c>
      <c r="GM12" s="743" t="s">
        <v>2261</v>
      </c>
      <c r="GN12" s="743" t="s">
        <v>2261</v>
      </c>
      <c r="GO12" s="743" t="s">
        <v>2261</v>
      </c>
      <c r="GP12" s="743" t="s">
        <v>2261</v>
      </c>
      <c r="GQ12" s="743" t="s">
        <v>2261</v>
      </c>
      <c r="GR12" s="743" t="s">
        <v>2261</v>
      </c>
      <c r="GS12" s="743" t="s">
        <v>2261</v>
      </c>
      <c r="GT12" s="744" t="s">
        <v>2261</v>
      </c>
      <c r="GU12" s="744" t="s">
        <v>2261</v>
      </c>
      <c r="GV12" s="744" t="s">
        <v>2261</v>
      </c>
      <c r="GW12" s="744" t="s">
        <v>2261</v>
      </c>
      <c r="GX12" s="744" t="s">
        <v>2261</v>
      </c>
      <c r="GY12" s="744" t="s">
        <v>2261</v>
      </c>
      <c r="GZ12" s="744" t="s">
        <v>2261</v>
      </c>
      <c r="HA12" s="764" t="s">
        <v>63</v>
      </c>
      <c r="HB12" s="765">
        <v>40.5</v>
      </c>
      <c r="HC12" s="766" t="s">
        <v>588</v>
      </c>
      <c r="HD12" s="767" t="s">
        <v>66</v>
      </c>
      <c r="HE12" s="765">
        <v>43.4</v>
      </c>
      <c r="HF12" s="766" t="s">
        <v>588</v>
      </c>
      <c r="HG12" s="767" t="s">
        <v>66</v>
      </c>
      <c r="HH12" s="768" t="s">
        <v>1135</v>
      </c>
    </row>
    <row r="13" spans="1:216" s="750" customFormat="1" ht="24" customHeight="1">
      <c r="A13" s="694" t="s">
        <v>2323</v>
      </c>
      <c r="B13" s="756" t="s">
        <v>1241</v>
      </c>
      <c r="C13" s="757" t="s">
        <v>2324</v>
      </c>
      <c r="D13" s="696" t="s">
        <v>2325</v>
      </c>
      <c r="E13" s="769" t="s">
        <v>633</v>
      </c>
      <c r="F13" s="772" t="s">
        <v>2326</v>
      </c>
      <c r="G13" s="837" t="s">
        <v>2327</v>
      </c>
      <c r="H13" s="466">
        <v>1510</v>
      </c>
      <c r="I13" s="771" t="s">
        <v>1952</v>
      </c>
      <c r="J13" s="772" t="s">
        <v>1953</v>
      </c>
      <c r="K13" s="699" t="s">
        <v>2328</v>
      </c>
      <c r="L13" s="699" t="s">
        <v>2329</v>
      </c>
      <c r="M13" s="699" t="s">
        <v>2330</v>
      </c>
      <c r="N13" s="770" t="s">
        <v>753</v>
      </c>
      <c r="O13" s="770" t="s">
        <v>63</v>
      </c>
      <c r="P13" s="770" t="s">
        <v>754</v>
      </c>
      <c r="Q13" s="761" t="s">
        <v>753</v>
      </c>
      <c r="R13" s="770" t="s">
        <v>753</v>
      </c>
      <c r="S13" s="770" t="s">
        <v>753</v>
      </c>
      <c r="T13" s="770" t="s">
        <v>753</v>
      </c>
      <c r="U13" s="769" t="s">
        <v>1954</v>
      </c>
      <c r="V13" s="769" t="s">
        <v>1954</v>
      </c>
      <c r="W13" s="770" t="s">
        <v>754</v>
      </c>
      <c r="X13" s="770" t="s">
        <v>754</v>
      </c>
      <c r="Y13" s="770" t="s">
        <v>753</v>
      </c>
      <c r="Z13" s="770" t="s">
        <v>753</v>
      </c>
      <c r="AA13" s="770" t="s">
        <v>754</v>
      </c>
      <c r="AB13" s="770" t="s">
        <v>754</v>
      </c>
      <c r="AC13" s="770" t="s">
        <v>754</v>
      </c>
      <c r="AD13" s="773"/>
      <c r="AE13" s="773"/>
      <c r="AF13" s="773"/>
      <c r="AG13" s="770" t="s">
        <v>753</v>
      </c>
      <c r="AH13" s="770" t="s">
        <v>753</v>
      </c>
      <c r="AI13" s="770" t="s">
        <v>754</v>
      </c>
      <c r="AJ13" s="770" t="s">
        <v>754</v>
      </c>
      <c r="AK13" s="770" t="s">
        <v>754</v>
      </c>
      <c r="AL13" s="773"/>
      <c r="AM13" s="773"/>
      <c r="AN13" s="773"/>
      <c r="AO13" s="702"/>
      <c r="AP13" s="700"/>
      <c r="AQ13" s="703">
        <v>177.6</v>
      </c>
      <c r="AR13" s="704" t="s">
        <v>2283</v>
      </c>
      <c r="AS13" s="705">
        <v>0.85384615384615381</v>
      </c>
      <c r="AT13" s="706">
        <v>11.64</v>
      </c>
      <c r="AU13" s="707" t="s">
        <v>962</v>
      </c>
      <c r="AV13" s="708">
        <v>97.07716666666667</v>
      </c>
      <c r="AW13" s="709"/>
      <c r="AX13" s="710">
        <v>236.2</v>
      </c>
      <c r="AY13" s="711">
        <v>0.51</v>
      </c>
      <c r="AZ13" s="711">
        <v>0.7</v>
      </c>
      <c r="BA13" s="711">
        <v>8.3800000000000008</v>
      </c>
      <c r="BB13" s="711">
        <v>383.57</v>
      </c>
      <c r="BC13" s="711">
        <v>22.58</v>
      </c>
      <c r="BD13" s="711">
        <v>0.25</v>
      </c>
      <c r="BE13" s="711">
        <v>0.23</v>
      </c>
      <c r="BF13" s="711">
        <v>0.48</v>
      </c>
      <c r="BG13" s="711">
        <v>0.19</v>
      </c>
      <c r="BH13" s="711">
        <v>0.42</v>
      </c>
      <c r="BI13" s="711">
        <v>0.3</v>
      </c>
      <c r="BJ13" s="712">
        <v>0</v>
      </c>
      <c r="BK13" s="712">
        <v>0</v>
      </c>
      <c r="BL13" s="712">
        <v>3</v>
      </c>
      <c r="BM13" s="712">
        <v>3</v>
      </c>
      <c r="BN13" s="713">
        <v>11.01</v>
      </c>
      <c r="BO13" s="714" t="s">
        <v>962</v>
      </c>
      <c r="BP13" s="715">
        <v>91.76991666666666</v>
      </c>
      <c r="BQ13" s="716"/>
      <c r="BR13" s="717">
        <v>255.7</v>
      </c>
      <c r="BS13" s="718">
        <v>0.53</v>
      </c>
      <c r="BT13" s="718">
        <v>1.01</v>
      </c>
      <c r="BU13" s="718">
        <v>25.1</v>
      </c>
      <c r="BV13" s="718">
        <v>426.65</v>
      </c>
      <c r="BW13" s="718">
        <v>24.92</v>
      </c>
      <c r="BX13" s="718">
        <v>0.39</v>
      </c>
      <c r="BY13" s="718">
        <v>1.05</v>
      </c>
      <c r="BZ13" s="718">
        <v>0.42</v>
      </c>
      <c r="CA13" s="718">
        <v>0.21</v>
      </c>
      <c r="CB13" s="718">
        <v>0.43</v>
      </c>
      <c r="CC13" s="718">
        <v>0.2</v>
      </c>
      <c r="CD13" s="668" t="s">
        <v>1077</v>
      </c>
      <c r="CE13" s="668" t="s">
        <v>1077</v>
      </c>
      <c r="CF13" s="668" t="s">
        <v>1079</v>
      </c>
      <c r="CG13" s="668" t="s">
        <v>1079</v>
      </c>
      <c r="CH13" s="668" t="s">
        <v>1077</v>
      </c>
      <c r="CI13" s="668" t="s">
        <v>1077</v>
      </c>
      <c r="CJ13" s="668" t="s">
        <v>1079</v>
      </c>
      <c r="CK13" s="668" t="s">
        <v>1079</v>
      </c>
      <c r="CL13" s="668" t="s">
        <v>1079</v>
      </c>
      <c r="CM13" s="668" t="s">
        <v>581</v>
      </c>
      <c r="CN13" s="668" t="s">
        <v>581</v>
      </c>
      <c r="CO13" s="719"/>
      <c r="CP13" s="706">
        <v>11.64</v>
      </c>
      <c r="CQ13" s="707" t="s">
        <v>962</v>
      </c>
      <c r="CR13" s="708">
        <v>97.07716666666667</v>
      </c>
      <c r="CS13" s="709"/>
      <c r="CT13" s="710">
        <v>342.4</v>
      </c>
      <c r="CU13" s="711">
        <v>0.47</v>
      </c>
      <c r="CV13" s="711">
        <v>1.54</v>
      </c>
      <c r="CW13" s="711">
        <v>7.61</v>
      </c>
      <c r="CX13" s="711">
        <v>348.11</v>
      </c>
      <c r="CY13" s="711">
        <v>21.28</v>
      </c>
      <c r="CZ13" s="711">
        <v>0.02</v>
      </c>
      <c r="DA13" s="711">
        <v>0.24</v>
      </c>
      <c r="DB13" s="711">
        <v>0.36</v>
      </c>
      <c r="DC13" s="711">
        <v>0.24</v>
      </c>
      <c r="DD13" s="711">
        <v>0.45</v>
      </c>
      <c r="DE13" s="711">
        <v>0.56999999999999995</v>
      </c>
      <c r="DF13" s="712">
        <v>0</v>
      </c>
      <c r="DG13" s="712">
        <v>0</v>
      </c>
      <c r="DH13" s="712">
        <v>37</v>
      </c>
      <c r="DI13" s="712">
        <v>0</v>
      </c>
      <c r="DJ13" s="713">
        <v>9.4499999999999993</v>
      </c>
      <c r="DK13" s="714" t="s">
        <v>960</v>
      </c>
      <c r="DL13" s="715">
        <v>78.799188405797111</v>
      </c>
      <c r="DM13" s="716"/>
      <c r="DN13" s="720" t="s">
        <v>1079</v>
      </c>
      <c r="DO13" s="721" t="s">
        <v>2257</v>
      </c>
      <c r="DP13" s="722" t="s">
        <v>2257</v>
      </c>
      <c r="DQ13" s="718">
        <v>2.35</v>
      </c>
      <c r="DR13" s="722" t="s">
        <v>2257</v>
      </c>
      <c r="DS13" s="722"/>
      <c r="DT13" s="718">
        <v>38.46</v>
      </c>
      <c r="DU13" s="718" t="s">
        <v>1079</v>
      </c>
      <c r="DV13" s="718">
        <v>0.11</v>
      </c>
      <c r="DW13" s="718">
        <v>0.14000000000000001</v>
      </c>
      <c r="DX13" s="722"/>
      <c r="DY13" s="722"/>
      <c r="DZ13" s="722"/>
      <c r="EA13" s="722"/>
      <c r="EB13" s="669" t="s">
        <v>1077</v>
      </c>
      <c r="EC13" s="669" t="s">
        <v>1077</v>
      </c>
      <c r="ED13" s="669" t="s">
        <v>1079</v>
      </c>
      <c r="EE13" s="669" t="s">
        <v>1079</v>
      </c>
      <c r="EF13" s="669" t="s">
        <v>1077</v>
      </c>
      <c r="EG13" s="669" t="s">
        <v>1077</v>
      </c>
      <c r="EH13" s="669" t="s">
        <v>1079</v>
      </c>
      <c r="EI13" s="669" t="s">
        <v>1079</v>
      </c>
      <c r="EJ13" s="669" t="s">
        <v>1079</v>
      </c>
      <c r="EK13" s="669" t="s">
        <v>581</v>
      </c>
      <c r="EL13" s="669" t="s">
        <v>581</v>
      </c>
      <c r="EM13" s="992"/>
      <c r="EN13" s="724">
        <v>12</v>
      </c>
      <c r="EO13" s="725" t="s">
        <v>962</v>
      </c>
      <c r="EP13" s="726">
        <v>100</v>
      </c>
      <c r="EQ13" s="727"/>
      <c r="ER13" s="728">
        <v>43.3</v>
      </c>
      <c r="ES13" s="729">
        <v>16.350000000000001</v>
      </c>
      <c r="ET13" s="729">
        <v>0.82</v>
      </c>
      <c r="EU13" s="729">
        <v>1.54</v>
      </c>
      <c r="EV13" s="687" t="s">
        <v>1077</v>
      </c>
      <c r="EW13" s="687" t="s">
        <v>1077</v>
      </c>
      <c r="EX13" s="687" t="s">
        <v>1079</v>
      </c>
      <c r="EY13" s="687" t="s">
        <v>1079</v>
      </c>
      <c r="EZ13" s="687" t="s">
        <v>1079</v>
      </c>
      <c r="FA13" s="840" t="s">
        <v>581</v>
      </c>
      <c r="FB13" s="754"/>
      <c r="FC13" s="731">
        <v>10.32</v>
      </c>
      <c r="FD13" s="731"/>
      <c r="FE13" s="642">
        <v>0.86060606060606071</v>
      </c>
      <c r="FF13" s="732">
        <v>17.2</v>
      </c>
      <c r="FG13" s="732">
        <v>0.2</v>
      </c>
      <c r="FH13" s="732">
        <v>388.6</v>
      </c>
      <c r="FI13" s="732">
        <v>9.6</v>
      </c>
      <c r="FJ13" s="732">
        <v>2.5</v>
      </c>
      <c r="FK13" s="732">
        <v>192</v>
      </c>
      <c r="FL13" s="732">
        <v>220.8</v>
      </c>
      <c r="FM13" s="732">
        <v>5.3</v>
      </c>
      <c r="FN13" s="732">
        <v>6.7</v>
      </c>
      <c r="FO13" s="735" t="s">
        <v>1914</v>
      </c>
      <c r="FP13" s="735" t="s">
        <v>1914</v>
      </c>
      <c r="FQ13" s="735" t="s">
        <v>1887</v>
      </c>
      <c r="FR13" s="735" t="s">
        <v>1887</v>
      </c>
      <c r="FS13" s="735" t="s">
        <v>1887</v>
      </c>
      <c r="FT13" s="735" t="s">
        <v>1887</v>
      </c>
      <c r="FU13" s="735" t="s">
        <v>1887</v>
      </c>
      <c r="FV13" s="735" t="s">
        <v>1887</v>
      </c>
      <c r="FW13" s="735" t="s">
        <v>1887</v>
      </c>
      <c r="FX13" s="735" t="s">
        <v>1887</v>
      </c>
      <c r="FY13" s="735" t="s">
        <v>1887</v>
      </c>
      <c r="FZ13" s="735" t="s">
        <v>1914</v>
      </c>
      <c r="GA13" s="755"/>
      <c r="GB13" s="739">
        <v>3.33</v>
      </c>
      <c r="GC13" s="738" t="s">
        <v>2331</v>
      </c>
      <c r="GD13" s="738"/>
      <c r="GE13" s="739">
        <v>4</v>
      </c>
      <c r="GF13" s="738" t="s">
        <v>2322</v>
      </c>
      <c r="GG13" s="738"/>
      <c r="GH13" s="2575"/>
      <c r="GI13" s="740" t="s">
        <v>2261</v>
      </c>
      <c r="GJ13" s="741" t="s">
        <v>2261</v>
      </c>
      <c r="GK13" s="742" t="s">
        <v>2261</v>
      </c>
      <c r="GL13" s="742" t="s">
        <v>2261</v>
      </c>
      <c r="GM13" s="743" t="s">
        <v>2261</v>
      </c>
      <c r="GN13" s="743" t="s">
        <v>2261</v>
      </c>
      <c r="GO13" s="743" t="s">
        <v>2261</v>
      </c>
      <c r="GP13" s="743" t="s">
        <v>2261</v>
      </c>
      <c r="GQ13" s="743" t="s">
        <v>2261</v>
      </c>
      <c r="GR13" s="743" t="s">
        <v>2261</v>
      </c>
      <c r="GS13" s="743" t="s">
        <v>2261</v>
      </c>
      <c r="GT13" s="744" t="s">
        <v>2261</v>
      </c>
      <c r="GU13" s="744" t="s">
        <v>2261</v>
      </c>
      <c r="GV13" s="744" t="s">
        <v>2261</v>
      </c>
      <c r="GW13" s="744" t="s">
        <v>2261</v>
      </c>
      <c r="GX13" s="744" t="s">
        <v>2261</v>
      </c>
      <c r="GY13" s="744" t="s">
        <v>2261</v>
      </c>
      <c r="GZ13" s="744" t="s">
        <v>2261</v>
      </c>
      <c r="HA13" s="775" t="s">
        <v>753</v>
      </c>
      <c r="HB13" s="776">
        <v>39</v>
      </c>
      <c r="HC13" s="777"/>
      <c r="HD13" s="778" t="s">
        <v>66</v>
      </c>
      <c r="HE13" s="776">
        <v>41.2</v>
      </c>
      <c r="HF13" s="777"/>
      <c r="HG13" s="778" t="s">
        <v>66</v>
      </c>
      <c r="HH13" s="779"/>
    </row>
    <row r="14" spans="1:216" s="750" customFormat="1" ht="24" customHeight="1">
      <c r="A14" s="694" t="s">
        <v>2272</v>
      </c>
      <c r="B14" s="695" t="s">
        <v>1275</v>
      </c>
      <c r="C14" s="696" t="s">
        <v>2332</v>
      </c>
      <c r="D14" s="696" t="s">
        <v>2333</v>
      </c>
      <c r="E14" s="697" t="s">
        <v>2334</v>
      </c>
      <c r="F14" s="698" t="s">
        <v>2335</v>
      </c>
      <c r="G14" s="837" t="s">
        <v>2336</v>
      </c>
      <c r="H14" s="466">
        <v>1450</v>
      </c>
      <c r="I14" s="697" t="s">
        <v>2337</v>
      </c>
      <c r="J14" s="697" t="s">
        <v>2338</v>
      </c>
      <c r="K14" s="699" t="s">
        <v>2339</v>
      </c>
      <c r="L14" s="699" t="s">
        <v>2340</v>
      </c>
      <c r="M14" s="699" t="s">
        <v>2341</v>
      </c>
      <c r="N14" s="770" t="s">
        <v>753</v>
      </c>
      <c r="O14" s="770" t="s">
        <v>63</v>
      </c>
      <c r="P14" s="770" t="s">
        <v>754</v>
      </c>
      <c r="Q14" s="761" t="s">
        <v>753</v>
      </c>
      <c r="R14" s="770" t="s">
        <v>753</v>
      </c>
      <c r="S14" s="770" t="s">
        <v>753</v>
      </c>
      <c r="T14" s="770" t="s">
        <v>753</v>
      </c>
      <c r="U14" s="769" t="s">
        <v>1954</v>
      </c>
      <c r="V14" s="769" t="s">
        <v>1954</v>
      </c>
      <c r="W14" s="700" t="s">
        <v>2254</v>
      </c>
      <c r="X14" s="770" t="s">
        <v>754</v>
      </c>
      <c r="Y14" s="770" t="s">
        <v>753</v>
      </c>
      <c r="Z14" s="770" t="s">
        <v>753</v>
      </c>
      <c r="AA14" s="770" t="s">
        <v>754</v>
      </c>
      <c r="AB14" s="770" t="s">
        <v>754</v>
      </c>
      <c r="AC14" s="770" t="s">
        <v>754</v>
      </c>
      <c r="AD14" s="701"/>
      <c r="AE14" s="701"/>
      <c r="AF14" s="701"/>
      <c r="AG14" s="770" t="s">
        <v>753</v>
      </c>
      <c r="AH14" s="770" t="s">
        <v>753</v>
      </c>
      <c r="AI14" s="770" t="s">
        <v>754</v>
      </c>
      <c r="AJ14" s="770" t="s">
        <v>754</v>
      </c>
      <c r="AK14" s="770" t="s">
        <v>754</v>
      </c>
      <c r="AL14" s="701"/>
      <c r="AM14" s="701"/>
      <c r="AN14" s="701"/>
      <c r="AO14" s="702"/>
      <c r="AP14" s="700"/>
      <c r="AQ14" s="703">
        <v>173.1</v>
      </c>
      <c r="AR14" s="704" t="s">
        <v>2296</v>
      </c>
      <c r="AS14" s="705">
        <v>0.83221153846153839</v>
      </c>
      <c r="AT14" s="706">
        <v>10.18</v>
      </c>
      <c r="AU14" s="707" t="s">
        <v>960</v>
      </c>
      <c r="AV14" s="708">
        <v>84.84741666666666</v>
      </c>
      <c r="AW14" s="709"/>
      <c r="AX14" s="710">
        <v>268.7</v>
      </c>
      <c r="AY14" s="711">
        <v>0.56000000000000005</v>
      </c>
      <c r="AZ14" s="711">
        <v>1.54</v>
      </c>
      <c r="BA14" s="711">
        <v>24.73</v>
      </c>
      <c r="BB14" s="711">
        <v>438.27</v>
      </c>
      <c r="BC14" s="711">
        <v>33.74</v>
      </c>
      <c r="BD14" s="711">
        <v>2.71</v>
      </c>
      <c r="BE14" s="711">
        <v>3.16</v>
      </c>
      <c r="BF14" s="711">
        <v>0.53</v>
      </c>
      <c r="BG14" s="711">
        <v>0.3</v>
      </c>
      <c r="BH14" s="711">
        <v>0.47</v>
      </c>
      <c r="BI14" s="711">
        <v>0.26</v>
      </c>
      <c r="BJ14" s="712">
        <v>0</v>
      </c>
      <c r="BK14" s="712">
        <v>0</v>
      </c>
      <c r="BL14" s="712">
        <v>0</v>
      </c>
      <c r="BM14" s="712">
        <v>0</v>
      </c>
      <c r="BN14" s="713">
        <v>11.27</v>
      </c>
      <c r="BO14" s="714" t="s">
        <v>962</v>
      </c>
      <c r="BP14" s="715">
        <v>93.92358333333334</v>
      </c>
      <c r="BQ14" s="716"/>
      <c r="BR14" s="717">
        <v>398.3</v>
      </c>
      <c r="BS14" s="718">
        <v>0.52</v>
      </c>
      <c r="BT14" s="718">
        <v>1.57</v>
      </c>
      <c r="BU14" s="718">
        <v>14.6</v>
      </c>
      <c r="BV14" s="718">
        <v>399.76</v>
      </c>
      <c r="BW14" s="718">
        <v>22.93</v>
      </c>
      <c r="BX14" s="718">
        <v>2.37</v>
      </c>
      <c r="BY14" s="718">
        <v>2.4</v>
      </c>
      <c r="BZ14" s="718">
        <v>0.53</v>
      </c>
      <c r="CA14" s="718">
        <v>0.38</v>
      </c>
      <c r="CB14" s="718">
        <v>0.52</v>
      </c>
      <c r="CC14" s="718">
        <v>0.36</v>
      </c>
      <c r="CD14" s="668" t="s">
        <v>1077</v>
      </c>
      <c r="CE14" s="668" t="s">
        <v>1077</v>
      </c>
      <c r="CF14" s="668" t="s">
        <v>1079</v>
      </c>
      <c r="CG14" s="668" t="s">
        <v>1079</v>
      </c>
      <c r="CH14" s="668" t="s">
        <v>1077</v>
      </c>
      <c r="CI14" s="668" t="s">
        <v>1077</v>
      </c>
      <c r="CJ14" s="668" t="s">
        <v>1079</v>
      </c>
      <c r="CK14" s="668" t="s">
        <v>1079</v>
      </c>
      <c r="CL14" s="668" t="s">
        <v>1079</v>
      </c>
      <c r="CM14" s="668" t="s">
        <v>581</v>
      </c>
      <c r="CN14" s="668" t="s">
        <v>581</v>
      </c>
      <c r="CO14" s="719"/>
      <c r="CP14" s="706">
        <v>11.03</v>
      </c>
      <c r="CQ14" s="707" t="s">
        <v>962</v>
      </c>
      <c r="CR14" s="708">
        <v>91.923749999999998</v>
      </c>
      <c r="CS14" s="709"/>
      <c r="CT14" s="710">
        <v>165.8</v>
      </c>
      <c r="CU14" s="711">
        <v>0.64</v>
      </c>
      <c r="CV14" s="711">
        <v>1.0900000000000001</v>
      </c>
      <c r="CW14" s="711">
        <v>11.83</v>
      </c>
      <c r="CX14" s="711">
        <v>303.61</v>
      </c>
      <c r="CY14" s="711">
        <v>29.37</v>
      </c>
      <c r="CZ14" s="711">
        <v>3.26</v>
      </c>
      <c r="DA14" s="711">
        <v>0.49</v>
      </c>
      <c r="DB14" s="711">
        <v>0.28999999999999998</v>
      </c>
      <c r="DC14" s="711">
        <v>0.23</v>
      </c>
      <c r="DD14" s="711">
        <v>0.2</v>
      </c>
      <c r="DE14" s="711">
        <v>0.23</v>
      </c>
      <c r="DF14" s="712">
        <v>0</v>
      </c>
      <c r="DG14" s="712">
        <v>0</v>
      </c>
      <c r="DH14" s="712">
        <v>0</v>
      </c>
      <c r="DI14" s="712">
        <v>0</v>
      </c>
      <c r="DJ14" s="713">
        <v>8.98</v>
      </c>
      <c r="DK14" s="714" t="s">
        <v>968</v>
      </c>
      <c r="DL14" s="715">
        <v>74.888579710144938</v>
      </c>
      <c r="DM14" s="716"/>
      <c r="DN14" s="720" t="s">
        <v>1079</v>
      </c>
      <c r="DO14" s="721" t="s">
        <v>2257</v>
      </c>
      <c r="DP14" s="722" t="s">
        <v>2257</v>
      </c>
      <c r="DQ14" s="718">
        <v>2.3199999999999998</v>
      </c>
      <c r="DR14" s="722" t="s">
        <v>2257</v>
      </c>
      <c r="DS14" s="722"/>
      <c r="DT14" s="718">
        <v>42.33</v>
      </c>
      <c r="DU14" s="718" t="s">
        <v>1079</v>
      </c>
      <c r="DV14" s="718">
        <v>0.15</v>
      </c>
      <c r="DW14" s="718">
        <v>0.12</v>
      </c>
      <c r="DX14" s="722"/>
      <c r="DY14" s="722"/>
      <c r="DZ14" s="722"/>
      <c r="EA14" s="722"/>
      <c r="EB14" s="669" t="s">
        <v>1077</v>
      </c>
      <c r="EC14" s="669" t="s">
        <v>1077</v>
      </c>
      <c r="ED14" s="669" t="s">
        <v>1079</v>
      </c>
      <c r="EE14" s="669" t="s">
        <v>1079</v>
      </c>
      <c r="EF14" s="669" t="s">
        <v>1077</v>
      </c>
      <c r="EG14" s="669" t="s">
        <v>1077</v>
      </c>
      <c r="EH14" s="669" t="s">
        <v>1079</v>
      </c>
      <c r="EI14" s="669" t="s">
        <v>1079</v>
      </c>
      <c r="EJ14" s="669">
        <v>0</v>
      </c>
      <c r="EK14" s="669" t="s">
        <v>581</v>
      </c>
      <c r="EL14" s="669" t="s">
        <v>581</v>
      </c>
      <c r="EM14" s="991" t="s">
        <v>2342</v>
      </c>
      <c r="EN14" s="724">
        <v>12</v>
      </c>
      <c r="EO14" s="725" t="s">
        <v>962</v>
      </c>
      <c r="EP14" s="726">
        <v>100</v>
      </c>
      <c r="EQ14" s="727"/>
      <c r="ER14" s="728">
        <v>98.3</v>
      </c>
      <c r="ES14" s="729">
        <v>12.23</v>
      </c>
      <c r="ET14" s="729">
        <v>0.72</v>
      </c>
      <c r="EU14" s="729">
        <v>2.2999999999999998</v>
      </c>
      <c r="EV14" s="687" t="s">
        <v>1077</v>
      </c>
      <c r="EW14" s="687" t="s">
        <v>1077</v>
      </c>
      <c r="EX14" s="687" t="s">
        <v>1079</v>
      </c>
      <c r="EY14" s="687" t="s">
        <v>1079</v>
      </c>
      <c r="EZ14" s="687" t="s">
        <v>1079</v>
      </c>
      <c r="FA14" s="840" t="s">
        <v>581</v>
      </c>
      <c r="FB14" s="754"/>
      <c r="FC14" s="731">
        <v>9.68</v>
      </c>
      <c r="FD14" s="731"/>
      <c r="FE14" s="642">
        <v>0.80670995670995671</v>
      </c>
      <c r="FF14" s="732">
        <v>11.8</v>
      </c>
      <c r="FG14" s="732">
        <v>0.3</v>
      </c>
      <c r="FH14" s="732">
        <v>393.3</v>
      </c>
      <c r="FI14" s="732">
        <v>17.7</v>
      </c>
      <c r="FJ14" s="732">
        <v>5</v>
      </c>
      <c r="FK14" s="732">
        <v>218.9</v>
      </c>
      <c r="FL14" s="732">
        <v>216.5</v>
      </c>
      <c r="FM14" s="732">
        <v>1.2</v>
      </c>
      <c r="FN14" s="732">
        <v>6.4</v>
      </c>
      <c r="FO14" s="735" t="s">
        <v>1914</v>
      </c>
      <c r="FP14" s="735" t="s">
        <v>1914</v>
      </c>
      <c r="FQ14" s="735" t="s">
        <v>1887</v>
      </c>
      <c r="FR14" s="735" t="s">
        <v>1887</v>
      </c>
      <c r="FS14" s="735" t="s">
        <v>1887</v>
      </c>
      <c r="FT14" s="735" t="s">
        <v>1887</v>
      </c>
      <c r="FU14" s="735" t="s">
        <v>1887</v>
      </c>
      <c r="FV14" s="735" t="s">
        <v>1887</v>
      </c>
      <c r="FW14" s="735" t="s">
        <v>1887</v>
      </c>
      <c r="FX14" s="735" t="s">
        <v>1887</v>
      </c>
      <c r="FY14" s="735" t="s">
        <v>1887</v>
      </c>
      <c r="FZ14" s="735" t="s">
        <v>1914</v>
      </c>
      <c r="GA14" s="763"/>
      <c r="GB14" s="739">
        <v>3.09</v>
      </c>
      <c r="GC14" s="738" t="s">
        <v>2322</v>
      </c>
      <c r="GD14" s="738"/>
      <c r="GE14" s="739">
        <v>3.92</v>
      </c>
      <c r="GF14" s="738" t="s">
        <v>2322</v>
      </c>
      <c r="GG14" s="738"/>
      <c r="GH14" s="2575"/>
      <c r="GI14" s="740">
        <v>50</v>
      </c>
      <c r="GJ14" s="741">
        <v>2</v>
      </c>
      <c r="GK14" s="742" t="s">
        <v>2284</v>
      </c>
      <c r="GL14" s="742" t="s">
        <v>2261</v>
      </c>
      <c r="GM14" s="743" t="s">
        <v>2284</v>
      </c>
      <c r="GN14" s="743" t="s">
        <v>2285</v>
      </c>
      <c r="GO14" s="743" t="s">
        <v>2286</v>
      </c>
      <c r="GP14" s="743" t="s">
        <v>2284</v>
      </c>
      <c r="GQ14" s="743" t="s">
        <v>2343</v>
      </c>
      <c r="GR14" s="743" t="s">
        <v>2285</v>
      </c>
      <c r="GS14" s="743">
        <v>10</v>
      </c>
      <c r="GT14" s="744" t="s">
        <v>2261</v>
      </c>
      <c r="GU14" s="744" t="s">
        <v>2261</v>
      </c>
      <c r="GV14" s="744" t="s">
        <v>2261</v>
      </c>
      <c r="GW14" s="744" t="s">
        <v>2261</v>
      </c>
      <c r="GX14" s="744" t="s">
        <v>2261</v>
      </c>
      <c r="GY14" s="744" t="s">
        <v>2261</v>
      </c>
      <c r="GZ14" s="744" t="s">
        <v>2261</v>
      </c>
      <c r="HA14" s="775" t="s">
        <v>753</v>
      </c>
      <c r="HB14" s="746">
        <v>40.9</v>
      </c>
      <c r="HC14" s="766" t="s">
        <v>588</v>
      </c>
      <c r="HD14" s="778" t="s">
        <v>66</v>
      </c>
      <c r="HE14" s="746">
        <v>42.5</v>
      </c>
      <c r="HF14" s="766" t="s">
        <v>588</v>
      </c>
      <c r="HG14" s="778" t="s">
        <v>66</v>
      </c>
      <c r="HH14" s="768" t="s">
        <v>1135</v>
      </c>
    </row>
    <row r="15" spans="1:216" s="750" customFormat="1" ht="24" customHeight="1">
      <c r="A15" s="694" t="s">
        <v>2262</v>
      </c>
      <c r="B15" s="695" t="s">
        <v>1250</v>
      </c>
      <c r="C15" s="696" t="s">
        <v>2344</v>
      </c>
      <c r="D15" s="696" t="s">
        <v>1268</v>
      </c>
      <c r="E15" s="697" t="s">
        <v>2345</v>
      </c>
      <c r="F15" s="698" t="s">
        <v>2346</v>
      </c>
      <c r="G15" s="837" t="s">
        <v>2347</v>
      </c>
      <c r="H15" s="466">
        <v>730</v>
      </c>
      <c r="I15" s="700" t="s">
        <v>2348</v>
      </c>
      <c r="J15" s="697" t="s">
        <v>2349</v>
      </c>
      <c r="K15" s="699" t="s">
        <v>2350</v>
      </c>
      <c r="L15" s="699" t="s">
        <v>1106</v>
      </c>
      <c r="M15" s="699" t="s">
        <v>2351</v>
      </c>
      <c r="N15" s="770" t="s">
        <v>753</v>
      </c>
      <c r="O15" s="700" t="s">
        <v>2253</v>
      </c>
      <c r="P15" s="770" t="s">
        <v>754</v>
      </c>
      <c r="Q15" s="761" t="s">
        <v>753</v>
      </c>
      <c r="R15" s="770" t="s">
        <v>753</v>
      </c>
      <c r="S15" s="770" t="s">
        <v>2253</v>
      </c>
      <c r="T15" s="770" t="s">
        <v>2253</v>
      </c>
      <c r="U15" s="697" t="s">
        <v>2255</v>
      </c>
      <c r="V15" s="697" t="s">
        <v>2255</v>
      </c>
      <c r="W15" s="770" t="s">
        <v>754</v>
      </c>
      <c r="X15" s="770" t="s">
        <v>754</v>
      </c>
      <c r="Y15" s="770" t="s">
        <v>753</v>
      </c>
      <c r="Z15" s="770" t="s">
        <v>753</v>
      </c>
      <c r="AA15" s="770" t="s">
        <v>754</v>
      </c>
      <c r="AB15" s="770" t="s">
        <v>754</v>
      </c>
      <c r="AC15" s="762"/>
      <c r="AD15" s="762"/>
      <c r="AE15" s="762"/>
      <c r="AF15" s="762"/>
      <c r="AG15" s="770" t="s">
        <v>753</v>
      </c>
      <c r="AH15" s="770" t="s">
        <v>753</v>
      </c>
      <c r="AI15" s="770" t="s">
        <v>754</v>
      </c>
      <c r="AJ15" s="770" t="s">
        <v>754</v>
      </c>
      <c r="AK15" s="762"/>
      <c r="AL15" s="701"/>
      <c r="AM15" s="701"/>
      <c r="AN15" s="701"/>
      <c r="AO15" s="702"/>
      <c r="AP15" s="700"/>
      <c r="AQ15" s="703">
        <v>153.4</v>
      </c>
      <c r="AR15" s="704" t="s">
        <v>2296</v>
      </c>
      <c r="AS15" s="705">
        <v>0.73750000000000004</v>
      </c>
      <c r="AT15" s="706">
        <v>9.24</v>
      </c>
      <c r="AU15" s="707" t="s">
        <v>960</v>
      </c>
      <c r="AV15" s="708">
        <v>77.078833333333336</v>
      </c>
      <c r="AW15" s="709"/>
      <c r="AX15" s="710">
        <v>423.7</v>
      </c>
      <c r="AY15" s="711">
        <v>0.64</v>
      </c>
      <c r="AZ15" s="711">
        <v>1.18</v>
      </c>
      <c r="BA15" s="711">
        <v>23.61</v>
      </c>
      <c r="BB15" s="711">
        <v>478.61</v>
      </c>
      <c r="BC15" s="711">
        <v>30.52</v>
      </c>
      <c r="BD15" s="711">
        <v>0.69</v>
      </c>
      <c r="BE15" s="711">
        <v>0.52</v>
      </c>
      <c r="BF15" s="711">
        <v>0.57999999999999996</v>
      </c>
      <c r="BG15" s="711">
        <v>0.34</v>
      </c>
      <c r="BH15" s="711">
        <v>0.86</v>
      </c>
      <c r="BI15" s="711">
        <v>0.42</v>
      </c>
      <c r="BJ15" s="712">
        <v>0</v>
      </c>
      <c r="BK15" s="712">
        <v>17</v>
      </c>
      <c r="BL15" s="712">
        <v>52</v>
      </c>
      <c r="BM15" s="712">
        <v>5</v>
      </c>
      <c r="BN15" s="713">
        <v>9.68</v>
      </c>
      <c r="BO15" s="714" t="s">
        <v>960</v>
      </c>
      <c r="BP15" s="715">
        <v>80.693916666666667</v>
      </c>
      <c r="BQ15" s="716"/>
      <c r="BR15" s="717">
        <v>589.5</v>
      </c>
      <c r="BS15" s="718">
        <v>1.3</v>
      </c>
      <c r="BT15" s="718">
        <v>1.83</v>
      </c>
      <c r="BU15" s="718">
        <v>21.99</v>
      </c>
      <c r="BV15" s="718">
        <v>477.85</v>
      </c>
      <c r="BW15" s="718">
        <v>32.74</v>
      </c>
      <c r="BX15" s="718">
        <v>0.76</v>
      </c>
      <c r="BY15" s="718">
        <v>0.18</v>
      </c>
      <c r="BZ15" s="718">
        <v>0.65</v>
      </c>
      <c r="CA15" s="718">
        <v>0.28000000000000003</v>
      </c>
      <c r="CB15" s="718">
        <v>0.63</v>
      </c>
      <c r="CC15" s="718">
        <v>0.27</v>
      </c>
      <c r="CD15" s="668" t="s">
        <v>1077</v>
      </c>
      <c r="CE15" s="668" t="s">
        <v>1077</v>
      </c>
      <c r="CF15" s="668" t="s">
        <v>1079</v>
      </c>
      <c r="CG15" s="668" t="s">
        <v>1079</v>
      </c>
      <c r="CH15" s="668" t="s">
        <v>1077</v>
      </c>
      <c r="CI15" s="668" t="s">
        <v>1077</v>
      </c>
      <c r="CJ15" s="668" t="s">
        <v>1079</v>
      </c>
      <c r="CK15" s="668" t="s">
        <v>1079</v>
      </c>
      <c r="CL15" s="668" t="s">
        <v>1079</v>
      </c>
      <c r="CM15" s="668" t="s">
        <v>581</v>
      </c>
      <c r="CN15" s="668" t="s">
        <v>581</v>
      </c>
      <c r="CO15" s="780"/>
      <c r="CP15" s="706">
        <v>10.14</v>
      </c>
      <c r="CQ15" s="707" t="s">
        <v>960</v>
      </c>
      <c r="CR15" s="708">
        <v>84.539750000000012</v>
      </c>
      <c r="CS15" s="709"/>
      <c r="CT15" s="710">
        <v>525.9</v>
      </c>
      <c r="CU15" s="711">
        <v>0.55000000000000004</v>
      </c>
      <c r="CV15" s="711">
        <v>2.23</v>
      </c>
      <c r="CW15" s="711">
        <v>23.58</v>
      </c>
      <c r="CX15" s="711">
        <v>438.32</v>
      </c>
      <c r="CY15" s="711">
        <v>32.97</v>
      </c>
      <c r="CZ15" s="711">
        <v>0.68</v>
      </c>
      <c r="DA15" s="711">
        <v>1.53</v>
      </c>
      <c r="DB15" s="711">
        <v>0.41</v>
      </c>
      <c r="DC15" s="711">
        <v>0.6</v>
      </c>
      <c r="DD15" s="711">
        <v>0.55000000000000004</v>
      </c>
      <c r="DE15" s="711">
        <v>0.51</v>
      </c>
      <c r="DF15" s="712">
        <v>0</v>
      </c>
      <c r="DG15" s="712">
        <v>14</v>
      </c>
      <c r="DH15" s="712">
        <v>60</v>
      </c>
      <c r="DI15" s="712">
        <v>0</v>
      </c>
      <c r="DJ15" s="713">
        <v>8.2100000000000009</v>
      </c>
      <c r="DK15" s="714" t="s">
        <v>968</v>
      </c>
      <c r="DL15" s="715">
        <v>68.478260869565219</v>
      </c>
      <c r="DM15" s="716"/>
      <c r="DN15" s="720" t="s">
        <v>1079</v>
      </c>
      <c r="DO15" s="721" t="s">
        <v>2257</v>
      </c>
      <c r="DP15" s="722" t="s">
        <v>2257</v>
      </c>
      <c r="DQ15" s="718">
        <v>2.37</v>
      </c>
      <c r="DR15" s="722" t="s">
        <v>2257</v>
      </c>
      <c r="DS15" s="722"/>
      <c r="DT15" s="718">
        <v>52.14</v>
      </c>
      <c r="DU15" s="718" t="s">
        <v>1079</v>
      </c>
      <c r="DV15" s="718">
        <v>0.12</v>
      </c>
      <c r="DW15" s="718">
        <v>0.18</v>
      </c>
      <c r="DX15" s="722"/>
      <c r="DY15" s="722"/>
      <c r="DZ15" s="722"/>
      <c r="EA15" s="722"/>
      <c r="EB15" s="669" t="s">
        <v>1077</v>
      </c>
      <c r="EC15" s="669" t="s">
        <v>1077</v>
      </c>
      <c r="ED15" s="669" t="s">
        <v>1079</v>
      </c>
      <c r="EE15" s="669" t="s">
        <v>1079</v>
      </c>
      <c r="EF15" s="669" t="s">
        <v>1077</v>
      </c>
      <c r="EG15" s="669" t="s">
        <v>1077</v>
      </c>
      <c r="EH15" s="669" t="s">
        <v>1079</v>
      </c>
      <c r="EI15" s="669" t="s">
        <v>1079</v>
      </c>
      <c r="EJ15" s="669" t="s">
        <v>1079</v>
      </c>
      <c r="EK15" s="669" t="s">
        <v>581</v>
      </c>
      <c r="EL15" s="669" t="s">
        <v>581</v>
      </c>
      <c r="EM15" s="991" t="s">
        <v>2342</v>
      </c>
      <c r="EN15" s="724">
        <v>11.15</v>
      </c>
      <c r="EO15" s="725" t="s">
        <v>962</v>
      </c>
      <c r="EP15" s="726">
        <v>92.916666666666671</v>
      </c>
      <c r="EQ15" s="727"/>
      <c r="ER15" s="728">
        <v>272.10000000000002</v>
      </c>
      <c r="ES15" s="729">
        <v>22.58</v>
      </c>
      <c r="ET15" s="729">
        <v>1.22</v>
      </c>
      <c r="EU15" s="729">
        <v>3.65</v>
      </c>
      <c r="EV15" s="687" t="s">
        <v>1077</v>
      </c>
      <c r="EW15" s="687" t="s">
        <v>1077</v>
      </c>
      <c r="EX15" s="687" t="s">
        <v>1079</v>
      </c>
      <c r="EY15" s="687" t="s">
        <v>1079</v>
      </c>
      <c r="EZ15" s="687" t="s">
        <v>1079</v>
      </c>
      <c r="FA15" s="840" t="s">
        <v>581</v>
      </c>
      <c r="FB15" s="730"/>
      <c r="FC15" s="731">
        <v>7.95</v>
      </c>
      <c r="FD15" s="731"/>
      <c r="FE15" s="642">
        <v>0.66276891047883413</v>
      </c>
      <c r="FF15" s="732">
        <v>18.3</v>
      </c>
      <c r="FG15" s="732">
        <v>18.5</v>
      </c>
      <c r="FH15" s="732">
        <v>653</v>
      </c>
      <c r="FI15" s="732">
        <v>18.3</v>
      </c>
      <c r="FJ15" s="732">
        <v>7</v>
      </c>
      <c r="FK15" s="732">
        <v>373.7</v>
      </c>
      <c r="FL15" s="732">
        <v>355.6</v>
      </c>
      <c r="FM15" s="732">
        <v>6.1</v>
      </c>
      <c r="FN15" s="732">
        <v>8.1999999999999993</v>
      </c>
      <c r="FO15" s="735" t="s">
        <v>1914</v>
      </c>
      <c r="FP15" s="735" t="s">
        <v>1914</v>
      </c>
      <c r="FQ15" s="735" t="s">
        <v>1887</v>
      </c>
      <c r="FR15" s="735" t="s">
        <v>1887</v>
      </c>
      <c r="FS15" s="735" t="s">
        <v>1887</v>
      </c>
      <c r="FT15" s="735" t="s">
        <v>1887</v>
      </c>
      <c r="FU15" s="735" t="s">
        <v>1887</v>
      </c>
      <c r="FV15" s="735" t="s">
        <v>1887</v>
      </c>
      <c r="FW15" s="735" t="s">
        <v>1887</v>
      </c>
      <c r="FX15" s="735" t="s">
        <v>1887</v>
      </c>
      <c r="FY15" s="735" t="s">
        <v>1887</v>
      </c>
      <c r="FZ15" s="735" t="s">
        <v>1914</v>
      </c>
      <c r="GA15" s="763"/>
      <c r="GB15" s="739">
        <v>3.1</v>
      </c>
      <c r="GC15" s="738" t="s">
        <v>2322</v>
      </c>
      <c r="GD15" s="738"/>
      <c r="GE15" s="739">
        <v>4</v>
      </c>
      <c r="GF15" s="738" t="s">
        <v>2322</v>
      </c>
      <c r="GG15" s="738"/>
      <c r="GH15" s="2575"/>
      <c r="GI15" s="740" t="s">
        <v>2261</v>
      </c>
      <c r="GJ15" s="741" t="s">
        <v>2261</v>
      </c>
      <c r="GK15" s="742" t="s">
        <v>2261</v>
      </c>
      <c r="GL15" s="742" t="s">
        <v>2261</v>
      </c>
      <c r="GM15" s="743" t="s">
        <v>2261</v>
      </c>
      <c r="GN15" s="743" t="s">
        <v>2261</v>
      </c>
      <c r="GO15" s="743" t="s">
        <v>2261</v>
      </c>
      <c r="GP15" s="743" t="s">
        <v>2261</v>
      </c>
      <c r="GQ15" s="743" t="s">
        <v>2261</v>
      </c>
      <c r="GR15" s="743" t="s">
        <v>2261</v>
      </c>
      <c r="GS15" s="743" t="s">
        <v>2261</v>
      </c>
      <c r="GT15" s="744" t="s">
        <v>2261</v>
      </c>
      <c r="GU15" s="744" t="s">
        <v>2261</v>
      </c>
      <c r="GV15" s="744" t="s">
        <v>2261</v>
      </c>
      <c r="GW15" s="744" t="s">
        <v>2261</v>
      </c>
      <c r="GX15" s="744" t="s">
        <v>2261</v>
      </c>
      <c r="GY15" s="744" t="s">
        <v>2261</v>
      </c>
      <c r="GZ15" s="744" t="s">
        <v>2261</v>
      </c>
      <c r="HA15" s="775" t="s">
        <v>753</v>
      </c>
      <c r="HB15" s="746">
        <v>42.5</v>
      </c>
      <c r="HC15" s="747"/>
      <c r="HD15" s="778" t="s">
        <v>66</v>
      </c>
      <c r="HE15" s="746">
        <v>45.6</v>
      </c>
      <c r="HF15" s="747"/>
      <c r="HG15" s="778" t="s">
        <v>66</v>
      </c>
      <c r="HH15" s="779"/>
    </row>
    <row r="16" spans="1:216" s="750" customFormat="1" ht="24" customHeight="1">
      <c r="A16" s="694" t="s">
        <v>2243</v>
      </c>
      <c r="B16" s="695" t="s">
        <v>2352</v>
      </c>
      <c r="C16" s="696" t="s">
        <v>2353</v>
      </c>
      <c r="D16" s="696" t="s">
        <v>2354</v>
      </c>
      <c r="E16" s="697" t="s">
        <v>2355</v>
      </c>
      <c r="F16" s="698" t="s">
        <v>2246</v>
      </c>
      <c r="G16" s="837" t="s">
        <v>2356</v>
      </c>
      <c r="H16" s="466">
        <v>1190</v>
      </c>
      <c r="I16" s="700" t="s">
        <v>2357</v>
      </c>
      <c r="J16" s="697" t="s">
        <v>2358</v>
      </c>
      <c r="K16" s="699" t="s">
        <v>2359</v>
      </c>
      <c r="L16" s="699" t="s">
        <v>2359</v>
      </c>
      <c r="M16" s="699" t="s">
        <v>2360</v>
      </c>
      <c r="N16" s="770" t="s">
        <v>753</v>
      </c>
      <c r="O16" s="770" t="s">
        <v>63</v>
      </c>
      <c r="P16" s="770" t="s">
        <v>754</v>
      </c>
      <c r="Q16" s="761" t="s">
        <v>753</v>
      </c>
      <c r="R16" s="770" t="s">
        <v>753</v>
      </c>
      <c r="S16" s="770" t="s">
        <v>753</v>
      </c>
      <c r="T16" s="770" t="s">
        <v>753</v>
      </c>
      <c r="U16" s="769" t="s">
        <v>1954</v>
      </c>
      <c r="V16" s="769" t="s">
        <v>1954</v>
      </c>
      <c r="W16" s="700" t="s">
        <v>2254</v>
      </c>
      <c r="X16" s="700" t="s">
        <v>2254</v>
      </c>
      <c r="Y16" s="770" t="s">
        <v>753</v>
      </c>
      <c r="Z16" s="770" t="s">
        <v>753</v>
      </c>
      <c r="AA16" s="770" t="s">
        <v>754</v>
      </c>
      <c r="AB16" s="770" t="s">
        <v>754</v>
      </c>
      <c r="AC16" s="762"/>
      <c r="AD16" s="701"/>
      <c r="AE16" s="701"/>
      <c r="AF16" s="701"/>
      <c r="AG16" s="770" t="s">
        <v>753</v>
      </c>
      <c r="AH16" s="770" t="s">
        <v>753</v>
      </c>
      <c r="AI16" s="770" t="s">
        <v>753</v>
      </c>
      <c r="AJ16" s="770" t="s">
        <v>753</v>
      </c>
      <c r="AK16" s="762"/>
      <c r="AL16" s="701"/>
      <c r="AM16" s="701"/>
      <c r="AN16" s="701"/>
      <c r="AO16" s="702"/>
      <c r="AP16" s="700"/>
      <c r="AQ16" s="703">
        <v>157.9</v>
      </c>
      <c r="AR16" s="704" t="s">
        <v>2296</v>
      </c>
      <c r="AS16" s="705">
        <v>0.75913461538461546</v>
      </c>
      <c r="AT16" s="706">
        <v>7.97</v>
      </c>
      <c r="AU16" s="707" t="s">
        <v>968</v>
      </c>
      <c r="AV16" s="708">
        <v>66.464333333333343</v>
      </c>
      <c r="AW16" s="709"/>
      <c r="AX16" s="710">
        <v>654.29999999999995</v>
      </c>
      <c r="AY16" s="711">
        <v>0.56000000000000005</v>
      </c>
      <c r="AZ16" s="711">
        <v>1.93</v>
      </c>
      <c r="BA16" s="711">
        <v>22.84</v>
      </c>
      <c r="BB16" s="711">
        <v>546.34</v>
      </c>
      <c r="BC16" s="711">
        <v>36.659999999999997</v>
      </c>
      <c r="BD16" s="711">
        <v>0.9</v>
      </c>
      <c r="BE16" s="711">
        <v>0.93</v>
      </c>
      <c r="BF16" s="711">
        <v>0.8</v>
      </c>
      <c r="BG16" s="711">
        <v>0.4</v>
      </c>
      <c r="BH16" s="711">
        <v>0.55000000000000004</v>
      </c>
      <c r="BI16" s="711">
        <v>0.89</v>
      </c>
      <c r="BJ16" s="712">
        <v>0</v>
      </c>
      <c r="BK16" s="712">
        <v>0</v>
      </c>
      <c r="BL16" s="712">
        <v>58</v>
      </c>
      <c r="BM16" s="712">
        <v>0</v>
      </c>
      <c r="BN16" s="713">
        <v>9.31</v>
      </c>
      <c r="BO16" s="714" t="s">
        <v>960</v>
      </c>
      <c r="BP16" s="715">
        <v>77.617249999999999</v>
      </c>
      <c r="BQ16" s="716"/>
      <c r="BR16" s="717">
        <v>431.6</v>
      </c>
      <c r="BS16" s="718">
        <v>0.69</v>
      </c>
      <c r="BT16" s="718">
        <v>1.64</v>
      </c>
      <c r="BU16" s="718">
        <v>35.380000000000003</v>
      </c>
      <c r="BV16" s="718">
        <v>516.4</v>
      </c>
      <c r="BW16" s="718">
        <v>34.35</v>
      </c>
      <c r="BX16" s="718">
        <v>1.77</v>
      </c>
      <c r="BY16" s="718">
        <v>1.1299999999999999</v>
      </c>
      <c r="BZ16" s="718">
        <v>0.47</v>
      </c>
      <c r="CA16" s="718">
        <v>0.51</v>
      </c>
      <c r="CB16" s="718">
        <v>0.47</v>
      </c>
      <c r="CC16" s="718">
        <v>0.23</v>
      </c>
      <c r="CD16" s="668" t="s">
        <v>1077</v>
      </c>
      <c r="CE16" s="668" t="s">
        <v>2261</v>
      </c>
      <c r="CF16" s="668" t="s">
        <v>1079</v>
      </c>
      <c r="CG16" s="668" t="s">
        <v>2261</v>
      </c>
      <c r="CH16" s="668" t="s">
        <v>1077</v>
      </c>
      <c r="CI16" s="668" t="s">
        <v>2261</v>
      </c>
      <c r="CJ16" s="668" t="s">
        <v>1079</v>
      </c>
      <c r="CK16" s="668" t="s">
        <v>2261</v>
      </c>
      <c r="CL16" s="668" t="s">
        <v>1079</v>
      </c>
      <c r="CM16" s="668" t="s">
        <v>581</v>
      </c>
      <c r="CN16" s="668" t="s">
        <v>581</v>
      </c>
      <c r="CO16" s="719"/>
      <c r="CP16" s="706">
        <v>10.02</v>
      </c>
      <c r="CQ16" s="707" t="s">
        <v>960</v>
      </c>
      <c r="CR16" s="708">
        <v>83.539833333333348</v>
      </c>
      <c r="CS16" s="709"/>
      <c r="CT16" s="710">
        <v>480.7</v>
      </c>
      <c r="CU16" s="711">
        <v>0.66</v>
      </c>
      <c r="CV16" s="711">
        <v>1.55</v>
      </c>
      <c r="CW16" s="711">
        <v>27.6</v>
      </c>
      <c r="CX16" s="711">
        <v>434.64</v>
      </c>
      <c r="CY16" s="711">
        <v>30.78</v>
      </c>
      <c r="CZ16" s="711">
        <v>0.42</v>
      </c>
      <c r="DA16" s="711">
        <v>0.73</v>
      </c>
      <c r="DB16" s="711">
        <v>0.41</v>
      </c>
      <c r="DC16" s="711">
        <v>0.55000000000000004</v>
      </c>
      <c r="DD16" s="711">
        <v>0.59</v>
      </c>
      <c r="DE16" s="711">
        <v>0.8</v>
      </c>
      <c r="DF16" s="712">
        <v>14</v>
      </c>
      <c r="DG16" s="712">
        <v>28</v>
      </c>
      <c r="DH16" s="712">
        <v>45</v>
      </c>
      <c r="DI16" s="712">
        <v>0</v>
      </c>
      <c r="DJ16" s="713">
        <v>9.9600000000000009</v>
      </c>
      <c r="DK16" s="714" t="s">
        <v>960</v>
      </c>
      <c r="DL16" s="715">
        <v>83.050086956521739</v>
      </c>
      <c r="DM16" s="716"/>
      <c r="DN16" s="720" t="s">
        <v>1079</v>
      </c>
      <c r="DO16" s="721" t="s">
        <v>2257</v>
      </c>
      <c r="DP16" s="722" t="s">
        <v>2257</v>
      </c>
      <c r="DQ16" s="718">
        <v>2.23</v>
      </c>
      <c r="DR16" s="722" t="s">
        <v>2257</v>
      </c>
      <c r="DS16" s="722"/>
      <c r="DT16" s="718">
        <v>35.29</v>
      </c>
      <c r="DU16" s="718" t="s">
        <v>1079</v>
      </c>
      <c r="DV16" s="718">
        <v>0.01</v>
      </c>
      <c r="DW16" s="718">
        <v>0.11</v>
      </c>
      <c r="DX16" s="722"/>
      <c r="DY16" s="722"/>
      <c r="DZ16" s="722"/>
      <c r="EA16" s="722"/>
      <c r="EB16" s="669" t="s">
        <v>1077</v>
      </c>
      <c r="EC16" s="669" t="s">
        <v>2261</v>
      </c>
      <c r="ED16" s="669" t="s">
        <v>1079</v>
      </c>
      <c r="EE16" s="669" t="s">
        <v>2261</v>
      </c>
      <c r="EF16" s="669" t="s">
        <v>1077</v>
      </c>
      <c r="EG16" s="669" t="s">
        <v>2261</v>
      </c>
      <c r="EH16" s="669" t="s">
        <v>1079</v>
      </c>
      <c r="EI16" s="669" t="s">
        <v>2261</v>
      </c>
      <c r="EJ16" s="669" t="s">
        <v>1079</v>
      </c>
      <c r="EK16" s="669" t="s">
        <v>581</v>
      </c>
      <c r="EL16" s="669" t="s">
        <v>581</v>
      </c>
      <c r="EM16" s="991"/>
      <c r="EN16" s="724">
        <v>10.14</v>
      </c>
      <c r="EO16" s="725" t="s">
        <v>960</v>
      </c>
      <c r="EP16" s="726">
        <v>84.500000000000014</v>
      </c>
      <c r="EQ16" s="727"/>
      <c r="ER16" s="728">
        <v>124.7</v>
      </c>
      <c r="ES16" s="729">
        <v>27.5</v>
      </c>
      <c r="ET16" s="729">
        <v>1.57</v>
      </c>
      <c r="EU16" s="729">
        <v>2.5099999999999998</v>
      </c>
      <c r="EV16" s="687" t="s">
        <v>1077</v>
      </c>
      <c r="EW16" s="687" t="s">
        <v>2261</v>
      </c>
      <c r="EX16" s="687" t="s">
        <v>1079</v>
      </c>
      <c r="EY16" s="687" t="s">
        <v>2261</v>
      </c>
      <c r="EZ16" s="687" t="s">
        <v>1079</v>
      </c>
      <c r="FA16" s="840" t="s">
        <v>581</v>
      </c>
      <c r="FB16" s="754"/>
      <c r="FC16" s="731">
        <v>9</v>
      </c>
      <c r="FD16" s="731"/>
      <c r="FE16" s="642">
        <v>0.75021645021645023</v>
      </c>
      <c r="FF16" s="732">
        <v>19.3</v>
      </c>
      <c r="FG16" s="732">
        <v>97.3</v>
      </c>
      <c r="FH16" s="732">
        <v>469.4</v>
      </c>
      <c r="FI16" s="732">
        <v>15.3</v>
      </c>
      <c r="FJ16" s="732">
        <v>6.6</v>
      </c>
      <c r="FK16" s="732">
        <v>353.5</v>
      </c>
      <c r="FL16" s="732">
        <v>258</v>
      </c>
      <c r="FM16" s="732">
        <v>1.4</v>
      </c>
      <c r="FN16" s="732">
        <v>15</v>
      </c>
      <c r="FO16" s="735" t="s">
        <v>2361</v>
      </c>
      <c r="FP16" s="735" t="s">
        <v>2361</v>
      </c>
      <c r="FQ16" s="735" t="s">
        <v>1887</v>
      </c>
      <c r="FR16" s="735" t="s">
        <v>1887</v>
      </c>
      <c r="FS16" s="735" t="s">
        <v>1887</v>
      </c>
      <c r="FT16" s="735" t="s">
        <v>1887</v>
      </c>
      <c r="FU16" s="735" t="s">
        <v>1887</v>
      </c>
      <c r="FV16" s="735" t="s">
        <v>1887</v>
      </c>
      <c r="FW16" s="735" t="s">
        <v>1887</v>
      </c>
      <c r="FX16" s="735" t="s">
        <v>1887</v>
      </c>
      <c r="FY16" s="735" t="s">
        <v>1887</v>
      </c>
      <c r="FZ16" s="735" t="s">
        <v>2361</v>
      </c>
      <c r="GA16" s="763"/>
      <c r="GB16" s="739">
        <v>2.83</v>
      </c>
      <c r="GC16" s="738" t="s">
        <v>2362</v>
      </c>
      <c r="GD16" s="738"/>
      <c r="GE16" s="739">
        <v>3.71</v>
      </c>
      <c r="GF16" s="738" t="s">
        <v>2363</v>
      </c>
      <c r="GG16" s="738"/>
      <c r="GH16" s="2575"/>
      <c r="GI16" s="740">
        <v>62.5</v>
      </c>
      <c r="GJ16" s="741">
        <v>3</v>
      </c>
      <c r="GK16" s="742" t="s">
        <v>2284</v>
      </c>
      <c r="GL16" s="742" t="s">
        <v>2284</v>
      </c>
      <c r="GM16" s="743" t="s">
        <v>2284</v>
      </c>
      <c r="GN16" s="743" t="s">
        <v>2285</v>
      </c>
      <c r="GO16" s="743" t="s">
        <v>2286</v>
      </c>
      <c r="GP16" s="743" t="s">
        <v>2284</v>
      </c>
      <c r="GQ16" s="743" t="s">
        <v>2287</v>
      </c>
      <c r="GR16" s="743" t="s">
        <v>2288</v>
      </c>
      <c r="GS16" s="743">
        <v>10</v>
      </c>
      <c r="GT16" s="744" t="s">
        <v>2261</v>
      </c>
      <c r="GU16" s="744" t="s">
        <v>2261</v>
      </c>
      <c r="GV16" s="744" t="s">
        <v>2261</v>
      </c>
      <c r="GW16" s="744" t="s">
        <v>2284</v>
      </c>
      <c r="GX16" s="744" t="s">
        <v>2287</v>
      </c>
      <c r="GY16" s="744" t="s">
        <v>2288</v>
      </c>
      <c r="GZ16" s="744">
        <v>12.5</v>
      </c>
      <c r="HA16" s="775" t="s">
        <v>753</v>
      </c>
      <c r="HB16" s="746">
        <v>38.1</v>
      </c>
      <c r="HC16" s="766" t="s">
        <v>588</v>
      </c>
      <c r="HD16" s="778" t="s">
        <v>66</v>
      </c>
      <c r="HE16" s="746">
        <v>40.1</v>
      </c>
      <c r="HF16" s="766" t="s">
        <v>588</v>
      </c>
      <c r="HG16" s="778" t="s">
        <v>66</v>
      </c>
      <c r="HH16" s="768" t="s">
        <v>1135</v>
      </c>
    </row>
    <row r="17" spans="1:216" s="750" customFormat="1" ht="24" customHeight="1">
      <c r="A17" s="694" t="s">
        <v>2243</v>
      </c>
      <c r="B17" s="695" t="s">
        <v>2364</v>
      </c>
      <c r="C17" s="696">
        <v>500</v>
      </c>
      <c r="D17" s="696" t="s">
        <v>2365</v>
      </c>
      <c r="E17" s="697" t="s">
        <v>2366</v>
      </c>
      <c r="F17" s="698" t="s">
        <v>2367</v>
      </c>
      <c r="G17" s="837" t="s">
        <v>2368</v>
      </c>
      <c r="H17" s="466">
        <v>990</v>
      </c>
      <c r="I17" s="700" t="s">
        <v>2369</v>
      </c>
      <c r="J17" s="697" t="s">
        <v>2370</v>
      </c>
      <c r="K17" s="699" t="s">
        <v>2371</v>
      </c>
      <c r="L17" s="699" t="s">
        <v>2371</v>
      </c>
      <c r="M17" s="699" t="s">
        <v>2372</v>
      </c>
      <c r="N17" s="770" t="s">
        <v>753</v>
      </c>
      <c r="O17" s="770" t="s">
        <v>63</v>
      </c>
      <c r="P17" s="770" t="s">
        <v>754</v>
      </c>
      <c r="Q17" s="761" t="s">
        <v>753</v>
      </c>
      <c r="R17" s="770" t="s">
        <v>753</v>
      </c>
      <c r="S17" s="770" t="s">
        <v>753</v>
      </c>
      <c r="T17" s="770" t="s">
        <v>753</v>
      </c>
      <c r="U17" s="697" t="s">
        <v>1935</v>
      </c>
      <c r="V17" s="697" t="s">
        <v>1935</v>
      </c>
      <c r="W17" s="700" t="s">
        <v>2254</v>
      </c>
      <c r="X17" s="770" t="s">
        <v>754</v>
      </c>
      <c r="Y17" s="770" t="s">
        <v>753</v>
      </c>
      <c r="Z17" s="770" t="s">
        <v>753</v>
      </c>
      <c r="AA17" s="770" t="s">
        <v>754</v>
      </c>
      <c r="AB17" s="770" t="s">
        <v>754</v>
      </c>
      <c r="AC17" s="762"/>
      <c r="AD17" s="701"/>
      <c r="AE17" s="701"/>
      <c r="AF17" s="701"/>
      <c r="AG17" s="770" t="s">
        <v>753</v>
      </c>
      <c r="AH17" s="770" t="s">
        <v>753</v>
      </c>
      <c r="AI17" s="770" t="s">
        <v>754</v>
      </c>
      <c r="AJ17" s="770" t="s">
        <v>754</v>
      </c>
      <c r="AK17" s="762"/>
      <c r="AL17" s="701"/>
      <c r="AM17" s="701"/>
      <c r="AN17" s="701"/>
      <c r="AO17" s="702"/>
      <c r="AP17" s="700"/>
      <c r="AQ17" s="703">
        <v>138.6</v>
      </c>
      <c r="AR17" s="704" t="s">
        <v>2256</v>
      </c>
      <c r="AS17" s="705">
        <v>0.66634615384615381</v>
      </c>
      <c r="AT17" s="706">
        <v>5.42</v>
      </c>
      <c r="AU17" s="707" t="s">
        <v>2373</v>
      </c>
      <c r="AV17" s="708">
        <v>45.235333333333337</v>
      </c>
      <c r="AW17" s="709"/>
      <c r="AX17" s="710">
        <v>897.8</v>
      </c>
      <c r="AY17" s="711">
        <v>0.92</v>
      </c>
      <c r="AZ17" s="711">
        <v>2.41</v>
      </c>
      <c r="BA17" s="711">
        <v>15.98</v>
      </c>
      <c r="BB17" s="711">
        <v>523.54</v>
      </c>
      <c r="BC17" s="711">
        <v>22.67</v>
      </c>
      <c r="BD17" s="711">
        <v>3.24</v>
      </c>
      <c r="BE17" s="711">
        <v>4.87</v>
      </c>
      <c r="BF17" s="711">
        <v>0.65</v>
      </c>
      <c r="BG17" s="711">
        <v>1.07</v>
      </c>
      <c r="BH17" s="711">
        <v>0.98</v>
      </c>
      <c r="BI17" s="711">
        <v>0.54</v>
      </c>
      <c r="BJ17" s="712">
        <v>0</v>
      </c>
      <c r="BK17" s="712">
        <v>20</v>
      </c>
      <c r="BL17" s="712">
        <v>1</v>
      </c>
      <c r="BM17" s="712">
        <v>0</v>
      </c>
      <c r="BN17" s="713">
        <v>7.05</v>
      </c>
      <c r="BO17" s="714" t="s">
        <v>961</v>
      </c>
      <c r="BP17" s="715">
        <v>58.791583333333328</v>
      </c>
      <c r="BQ17" s="716"/>
      <c r="BR17" s="717">
        <v>676.1</v>
      </c>
      <c r="BS17" s="718">
        <v>0.36</v>
      </c>
      <c r="BT17" s="718">
        <v>1.69</v>
      </c>
      <c r="BU17" s="718">
        <v>42.57</v>
      </c>
      <c r="BV17" s="718">
        <v>588.11</v>
      </c>
      <c r="BW17" s="718">
        <v>25.09</v>
      </c>
      <c r="BX17" s="718">
        <v>2.2000000000000002</v>
      </c>
      <c r="BY17" s="718">
        <v>0.67</v>
      </c>
      <c r="BZ17" s="718">
        <v>0.82</v>
      </c>
      <c r="CA17" s="718">
        <v>0.73</v>
      </c>
      <c r="CB17" s="718">
        <v>0.86</v>
      </c>
      <c r="CC17" s="718">
        <v>0.52</v>
      </c>
      <c r="CD17" s="668" t="s">
        <v>1077</v>
      </c>
      <c r="CE17" s="668" t="s">
        <v>2261</v>
      </c>
      <c r="CF17" s="668" t="s">
        <v>1079</v>
      </c>
      <c r="CG17" s="668" t="s">
        <v>2261</v>
      </c>
      <c r="CH17" s="668" t="s">
        <v>1077</v>
      </c>
      <c r="CI17" s="668" t="s">
        <v>2261</v>
      </c>
      <c r="CJ17" s="668" t="s">
        <v>1079</v>
      </c>
      <c r="CK17" s="668" t="s">
        <v>2261</v>
      </c>
      <c r="CL17" s="668" t="s">
        <v>1079</v>
      </c>
      <c r="CM17" s="668" t="s">
        <v>581</v>
      </c>
      <c r="CN17" s="668" t="s">
        <v>581</v>
      </c>
      <c r="CO17" s="719"/>
      <c r="CP17" s="706">
        <v>9.9600000000000009</v>
      </c>
      <c r="CQ17" s="707" t="s">
        <v>960</v>
      </c>
      <c r="CR17" s="708">
        <v>83.078333333333333</v>
      </c>
      <c r="CS17" s="709"/>
      <c r="CT17" s="710">
        <v>585.29999999999995</v>
      </c>
      <c r="CU17" s="711">
        <v>0.89</v>
      </c>
      <c r="CV17" s="711">
        <v>1.64</v>
      </c>
      <c r="CW17" s="711">
        <v>41.83</v>
      </c>
      <c r="CX17" s="711">
        <v>421.92</v>
      </c>
      <c r="CY17" s="711">
        <v>26.96</v>
      </c>
      <c r="CZ17" s="711">
        <v>1.1200000000000001</v>
      </c>
      <c r="DA17" s="711">
        <v>1.77</v>
      </c>
      <c r="DB17" s="711">
        <v>0.46</v>
      </c>
      <c r="DC17" s="711">
        <v>0.74</v>
      </c>
      <c r="DD17" s="711">
        <v>0.42</v>
      </c>
      <c r="DE17" s="711">
        <v>0.98</v>
      </c>
      <c r="DF17" s="712">
        <v>0</v>
      </c>
      <c r="DG17" s="712">
        <v>12</v>
      </c>
      <c r="DH17" s="712">
        <v>8</v>
      </c>
      <c r="DI17" s="712">
        <v>0</v>
      </c>
      <c r="DJ17" s="713">
        <v>8.33</v>
      </c>
      <c r="DK17" s="714" t="s">
        <v>968</v>
      </c>
      <c r="DL17" s="715">
        <v>69.493333333333325</v>
      </c>
      <c r="DM17" s="716"/>
      <c r="DN17" s="720" t="s">
        <v>1079</v>
      </c>
      <c r="DO17" s="721" t="s">
        <v>2257</v>
      </c>
      <c r="DP17" s="722" t="s">
        <v>2257</v>
      </c>
      <c r="DQ17" s="718">
        <v>2.69</v>
      </c>
      <c r="DR17" s="722" t="s">
        <v>2257</v>
      </c>
      <c r="DS17" s="722"/>
      <c r="DT17" s="718">
        <v>45.35</v>
      </c>
      <c r="DU17" s="718" t="s">
        <v>1079</v>
      </c>
      <c r="DV17" s="718">
        <v>0.89</v>
      </c>
      <c r="DW17" s="718">
        <v>0.16</v>
      </c>
      <c r="DX17" s="722"/>
      <c r="DY17" s="722"/>
      <c r="DZ17" s="722"/>
      <c r="EA17" s="722"/>
      <c r="EB17" s="669" t="s">
        <v>1077</v>
      </c>
      <c r="EC17" s="669" t="s">
        <v>2261</v>
      </c>
      <c r="ED17" s="669" t="s">
        <v>1079</v>
      </c>
      <c r="EE17" s="669" t="s">
        <v>2261</v>
      </c>
      <c r="EF17" s="669" t="s">
        <v>1077</v>
      </c>
      <c r="EG17" s="669" t="s">
        <v>2261</v>
      </c>
      <c r="EH17" s="669" t="s">
        <v>1079</v>
      </c>
      <c r="EI17" s="669" t="s">
        <v>2261</v>
      </c>
      <c r="EJ17" s="669" t="s">
        <v>1079</v>
      </c>
      <c r="EK17" s="669" t="s">
        <v>581</v>
      </c>
      <c r="EL17" s="669" t="s">
        <v>581</v>
      </c>
      <c r="EM17" s="991" t="s">
        <v>2342</v>
      </c>
      <c r="EN17" s="724">
        <v>11.94</v>
      </c>
      <c r="EO17" s="725" t="s">
        <v>962</v>
      </c>
      <c r="EP17" s="726">
        <v>99.541666666666671</v>
      </c>
      <c r="EQ17" s="727"/>
      <c r="ER17" s="728">
        <v>108.9</v>
      </c>
      <c r="ES17" s="729">
        <v>21.7</v>
      </c>
      <c r="ET17" s="729">
        <v>1.04</v>
      </c>
      <c r="EU17" s="729">
        <v>2.82</v>
      </c>
      <c r="EV17" s="687" t="s">
        <v>1077</v>
      </c>
      <c r="EW17" s="687" t="s">
        <v>2261</v>
      </c>
      <c r="EX17" s="687" t="s">
        <v>1079</v>
      </c>
      <c r="EY17" s="687" t="s">
        <v>2261</v>
      </c>
      <c r="EZ17" s="687" t="s">
        <v>1079</v>
      </c>
      <c r="FA17" s="840" t="s">
        <v>581</v>
      </c>
      <c r="FB17" s="754"/>
      <c r="FC17" s="731">
        <v>5.6</v>
      </c>
      <c r="FD17" s="731"/>
      <c r="FE17" s="642">
        <v>0.46666666666666673</v>
      </c>
      <c r="FF17" s="732">
        <v>24.5</v>
      </c>
      <c r="FG17" s="732">
        <v>84.9</v>
      </c>
      <c r="FH17" s="732">
        <v>668.8</v>
      </c>
      <c r="FI17" s="732">
        <v>23.9</v>
      </c>
      <c r="FJ17" s="732">
        <v>3.2</v>
      </c>
      <c r="FK17" s="732">
        <v>469.5</v>
      </c>
      <c r="FL17" s="732">
        <v>338.1</v>
      </c>
      <c r="FM17" s="732">
        <v>1.5</v>
      </c>
      <c r="FN17" s="732">
        <v>18</v>
      </c>
      <c r="FO17" s="735" t="s">
        <v>1914</v>
      </c>
      <c r="FP17" s="735" t="s">
        <v>1914</v>
      </c>
      <c r="FQ17" s="735" t="s">
        <v>1887</v>
      </c>
      <c r="FR17" s="735" t="s">
        <v>1887</v>
      </c>
      <c r="FS17" s="735" t="s">
        <v>1887</v>
      </c>
      <c r="FT17" s="735" t="s">
        <v>1887</v>
      </c>
      <c r="FU17" s="735" t="s">
        <v>1887</v>
      </c>
      <c r="FV17" s="735" t="s">
        <v>1887</v>
      </c>
      <c r="FW17" s="735" t="s">
        <v>1887</v>
      </c>
      <c r="FX17" s="735" t="s">
        <v>1887</v>
      </c>
      <c r="FY17" s="735" t="s">
        <v>1887</v>
      </c>
      <c r="FZ17" s="735" t="s">
        <v>1914</v>
      </c>
      <c r="GA17" s="763"/>
      <c r="GB17" s="739">
        <v>2.23</v>
      </c>
      <c r="GC17" s="738" t="s">
        <v>2374</v>
      </c>
      <c r="GD17" s="738"/>
      <c r="GE17" s="739">
        <v>3.88</v>
      </c>
      <c r="GF17" s="738" t="s">
        <v>2322</v>
      </c>
      <c r="GG17" s="738"/>
      <c r="GH17" s="2575"/>
      <c r="GI17" s="740">
        <v>50</v>
      </c>
      <c r="GJ17" s="741">
        <v>2</v>
      </c>
      <c r="GK17" s="742" t="s">
        <v>2284</v>
      </c>
      <c r="GL17" s="742" t="s">
        <v>2261</v>
      </c>
      <c r="GM17" s="743" t="s">
        <v>2284</v>
      </c>
      <c r="GN17" s="743" t="s">
        <v>2285</v>
      </c>
      <c r="GO17" s="743" t="s">
        <v>2286</v>
      </c>
      <c r="GP17" s="743" t="s">
        <v>2284</v>
      </c>
      <c r="GQ17" s="743" t="s">
        <v>2287</v>
      </c>
      <c r="GR17" s="743" t="s">
        <v>2288</v>
      </c>
      <c r="GS17" s="743">
        <v>10</v>
      </c>
      <c r="GT17" s="744" t="s">
        <v>2261</v>
      </c>
      <c r="GU17" s="744" t="s">
        <v>2261</v>
      </c>
      <c r="GV17" s="744" t="s">
        <v>2261</v>
      </c>
      <c r="GW17" s="744" t="s">
        <v>2261</v>
      </c>
      <c r="GX17" s="744" t="s">
        <v>2261</v>
      </c>
      <c r="GY17" s="744" t="s">
        <v>2261</v>
      </c>
      <c r="GZ17" s="744" t="s">
        <v>2261</v>
      </c>
      <c r="HA17" s="775" t="s">
        <v>753</v>
      </c>
      <c r="HB17" s="746">
        <v>41.4</v>
      </c>
      <c r="HC17" s="747"/>
      <c r="HD17" s="778" t="s">
        <v>66</v>
      </c>
      <c r="HE17" s="746">
        <v>43.5</v>
      </c>
      <c r="HF17" s="766" t="s">
        <v>588</v>
      </c>
      <c r="HG17" s="778" t="s">
        <v>66</v>
      </c>
      <c r="HH17" s="768" t="s">
        <v>1135</v>
      </c>
    </row>
    <row r="18" spans="1:216" s="750" customFormat="1" ht="24" customHeight="1">
      <c r="A18" s="694" t="s">
        <v>2272</v>
      </c>
      <c r="B18" s="695" t="s">
        <v>2375</v>
      </c>
      <c r="C18" s="696" t="s">
        <v>2376</v>
      </c>
      <c r="D18" s="696" t="s">
        <v>2377</v>
      </c>
      <c r="E18" s="697" t="s">
        <v>2378</v>
      </c>
      <c r="F18" s="698" t="s">
        <v>2379</v>
      </c>
      <c r="G18" s="837" t="s">
        <v>2380</v>
      </c>
      <c r="H18" s="466">
        <v>1560</v>
      </c>
      <c r="I18" s="700" t="s">
        <v>2381</v>
      </c>
      <c r="J18" s="697" t="s">
        <v>2382</v>
      </c>
      <c r="K18" s="699" t="s">
        <v>2383</v>
      </c>
      <c r="L18" s="699" t="s">
        <v>2384</v>
      </c>
      <c r="M18" s="699" t="s">
        <v>1691</v>
      </c>
      <c r="N18" s="770" t="s">
        <v>753</v>
      </c>
      <c r="O18" s="770" t="s">
        <v>63</v>
      </c>
      <c r="P18" s="770" t="s">
        <v>754</v>
      </c>
      <c r="Q18" s="761" t="s">
        <v>753</v>
      </c>
      <c r="R18" s="770" t="s">
        <v>753</v>
      </c>
      <c r="S18" s="770" t="s">
        <v>753</v>
      </c>
      <c r="T18" s="770" t="s">
        <v>753</v>
      </c>
      <c r="U18" s="697" t="s">
        <v>1935</v>
      </c>
      <c r="V18" s="697" t="s">
        <v>1935</v>
      </c>
      <c r="W18" s="700" t="s">
        <v>2254</v>
      </c>
      <c r="X18" s="770" t="s">
        <v>754</v>
      </c>
      <c r="Y18" s="770" t="s">
        <v>753</v>
      </c>
      <c r="Z18" s="770" t="s">
        <v>753</v>
      </c>
      <c r="AA18" s="770" t="s">
        <v>754</v>
      </c>
      <c r="AB18" s="770" t="s">
        <v>754</v>
      </c>
      <c r="AC18" s="770" t="s">
        <v>754</v>
      </c>
      <c r="AD18" s="701"/>
      <c r="AE18" s="701"/>
      <c r="AF18" s="701"/>
      <c r="AG18" s="770" t="s">
        <v>753</v>
      </c>
      <c r="AH18" s="770" t="s">
        <v>753</v>
      </c>
      <c r="AI18" s="770" t="s">
        <v>754</v>
      </c>
      <c r="AJ18" s="770" t="s">
        <v>754</v>
      </c>
      <c r="AK18" s="770" t="s">
        <v>754</v>
      </c>
      <c r="AL18" s="701"/>
      <c r="AM18" s="701"/>
      <c r="AN18" s="701"/>
      <c r="AO18" s="702"/>
      <c r="AP18" s="700"/>
      <c r="AQ18" s="703">
        <v>160.5</v>
      </c>
      <c r="AR18" s="704" t="s">
        <v>2296</v>
      </c>
      <c r="AS18" s="705">
        <v>0.77163461538461542</v>
      </c>
      <c r="AT18" s="706">
        <v>10.24</v>
      </c>
      <c r="AU18" s="707" t="s">
        <v>960</v>
      </c>
      <c r="AV18" s="708">
        <v>85.385833333333352</v>
      </c>
      <c r="AW18" s="709"/>
      <c r="AX18" s="710">
        <v>471.3</v>
      </c>
      <c r="AY18" s="711">
        <v>1.01</v>
      </c>
      <c r="AZ18" s="711">
        <v>1</v>
      </c>
      <c r="BA18" s="711">
        <v>13.86</v>
      </c>
      <c r="BB18" s="711">
        <v>455.6</v>
      </c>
      <c r="BC18" s="711">
        <v>30.26</v>
      </c>
      <c r="BD18" s="711">
        <v>1.0900000000000001</v>
      </c>
      <c r="BE18" s="711">
        <v>0.66</v>
      </c>
      <c r="BF18" s="711">
        <v>0.52</v>
      </c>
      <c r="BG18" s="711">
        <v>0.45</v>
      </c>
      <c r="BH18" s="711">
        <v>0.56000000000000005</v>
      </c>
      <c r="BI18" s="711">
        <v>0.3</v>
      </c>
      <c r="BJ18" s="712">
        <v>0</v>
      </c>
      <c r="BK18" s="712">
        <v>0</v>
      </c>
      <c r="BL18" s="712">
        <v>11</v>
      </c>
      <c r="BM18" s="712">
        <v>1</v>
      </c>
      <c r="BN18" s="713">
        <v>10.99</v>
      </c>
      <c r="BO18" s="714" t="s">
        <v>962</v>
      </c>
      <c r="BP18" s="715">
        <v>91.616083333333336</v>
      </c>
      <c r="BQ18" s="716"/>
      <c r="BR18" s="717">
        <v>516.20000000000005</v>
      </c>
      <c r="BS18" s="718">
        <v>1.3</v>
      </c>
      <c r="BT18" s="718">
        <v>1.47</v>
      </c>
      <c r="BU18" s="718">
        <v>37.64</v>
      </c>
      <c r="BV18" s="718">
        <v>416.92</v>
      </c>
      <c r="BW18" s="718">
        <v>27.23</v>
      </c>
      <c r="BX18" s="718">
        <v>1.73</v>
      </c>
      <c r="BY18" s="718">
        <v>0.44</v>
      </c>
      <c r="BZ18" s="718">
        <v>0.52</v>
      </c>
      <c r="CA18" s="718">
        <v>0.27</v>
      </c>
      <c r="CB18" s="718">
        <v>0.51</v>
      </c>
      <c r="CC18" s="718">
        <v>0.17</v>
      </c>
      <c r="CD18" s="668" t="s">
        <v>1077</v>
      </c>
      <c r="CE18" s="668" t="s">
        <v>1077</v>
      </c>
      <c r="CF18" s="668" t="s">
        <v>1079</v>
      </c>
      <c r="CG18" s="668" t="s">
        <v>1079</v>
      </c>
      <c r="CH18" s="668" t="s">
        <v>1077</v>
      </c>
      <c r="CI18" s="668" t="s">
        <v>1077</v>
      </c>
      <c r="CJ18" s="668" t="s">
        <v>1079</v>
      </c>
      <c r="CK18" s="668" t="s">
        <v>1079</v>
      </c>
      <c r="CL18" s="668" t="s">
        <v>1079</v>
      </c>
      <c r="CM18" s="668" t="s">
        <v>581</v>
      </c>
      <c r="CN18" s="668" t="s">
        <v>581</v>
      </c>
      <c r="CO18" s="719"/>
      <c r="CP18" s="706">
        <v>10.41</v>
      </c>
      <c r="CQ18" s="707" t="s">
        <v>960</v>
      </c>
      <c r="CR18" s="708">
        <v>86.77033333333334</v>
      </c>
      <c r="CS18" s="709"/>
      <c r="CT18" s="710">
        <v>330.2</v>
      </c>
      <c r="CU18" s="711">
        <v>1.07</v>
      </c>
      <c r="CV18" s="711">
        <v>1.1299999999999999</v>
      </c>
      <c r="CW18" s="711">
        <v>6.21</v>
      </c>
      <c r="CX18" s="711">
        <v>431.91</v>
      </c>
      <c r="CY18" s="711">
        <v>26.85</v>
      </c>
      <c r="CZ18" s="711">
        <v>0.21</v>
      </c>
      <c r="DA18" s="711">
        <v>0.93</v>
      </c>
      <c r="DB18" s="711">
        <v>0.35</v>
      </c>
      <c r="DC18" s="711">
        <v>0.46</v>
      </c>
      <c r="DD18" s="711">
        <v>0.68</v>
      </c>
      <c r="DE18" s="711">
        <v>0.3</v>
      </c>
      <c r="DF18" s="712">
        <v>0</v>
      </c>
      <c r="DG18" s="712">
        <v>0</v>
      </c>
      <c r="DH18" s="712">
        <v>12</v>
      </c>
      <c r="DI18" s="712">
        <v>0</v>
      </c>
      <c r="DJ18" s="713">
        <v>8.27</v>
      </c>
      <c r="DK18" s="714" t="s">
        <v>968</v>
      </c>
      <c r="DL18" s="715">
        <v>68.996869565217395</v>
      </c>
      <c r="DM18" s="716"/>
      <c r="DN18" s="720" t="s">
        <v>1083</v>
      </c>
      <c r="DO18" s="717">
        <v>166.7</v>
      </c>
      <c r="DP18" s="718">
        <v>1.01</v>
      </c>
      <c r="DQ18" s="718">
        <v>2.4</v>
      </c>
      <c r="DR18" s="718">
        <v>12.82</v>
      </c>
      <c r="DS18" s="722"/>
      <c r="DT18" s="718">
        <v>41.06</v>
      </c>
      <c r="DU18" s="718" t="s">
        <v>1079</v>
      </c>
      <c r="DV18" s="718">
        <v>0.02</v>
      </c>
      <c r="DW18" s="718">
        <v>0.02</v>
      </c>
      <c r="DX18" s="722"/>
      <c r="DY18" s="722"/>
      <c r="DZ18" s="722"/>
      <c r="EA18" s="722"/>
      <c r="EB18" s="669" t="s">
        <v>1077</v>
      </c>
      <c r="EC18" s="669" t="s">
        <v>1077</v>
      </c>
      <c r="ED18" s="669" t="s">
        <v>1079</v>
      </c>
      <c r="EE18" s="669" t="s">
        <v>1079</v>
      </c>
      <c r="EF18" s="669" t="s">
        <v>1077</v>
      </c>
      <c r="EG18" s="669" t="s">
        <v>1077</v>
      </c>
      <c r="EH18" s="669" t="s">
        <v>1079</v>
      </c>
      <c r="EI18" s="669" t="s">
        <v>1079</v>
      </c>
      <c r="EJ18" s="669" t="s">
        <v>1079</v>
      </c>
      <c r="EK18" s="669" t="s">
        <v>581</v>
      </c>
      <c r="EL18" s="669" t="s">
        <v>581</v>
      </c>
      <c r="EM18" s="991" t="s">
        <v>2342</v>
      </c>
      <c r="EN18" s="724">
        <v>11.49</v>
      </c>
      <c r="EO18" s="725" t="s">
        <v>962</v>
      </c>
      <c r="EP18" s="726">
        <v>95.75</v>
      </c>
      <c r="EQ18" s="727"/>
      <c r="ER18" s="728">
        <v>64.400000000000006</v>
      </c>
      <c r="ES18" s="729">
        <v>24.56</v>
      </c>
      <c r="ET18" s="729">
        <v>0.45</v>
      </c>
      <c r="EU18" s="729">
        <v>1.33</v>
      </c>
      <c r="EV18" s="687" t="s">
        <v>1077</v>
      </c>
      <c r="EW18" s="687" t="s">
        <v>1077</v>
      </c>
      <c r="EX18" s="687" t="s">
        <v>1079</v>
      </c>
      <c r="EY18" s="687" t="s">
        <v>1079</v>
      </c>
      <c r="EZ18" s="687" t="s">
        <v>1079</v>
      </c>
      <c r="FA18" s="840" t="s">
        <v>581</v>
      </c>
      <c r="FB18" s="754"/>
      <c r="FC18" s="731">
        <v>5.92</v>
      </c>
      <c r="FD18" s="731"/>
      <c r="FE18" s="642">
        <v>0.49393939393939396</v>
      </c>
      <c r="FF18" s="732">
        <v>19.399999999999999</v>
      </c>
      <c r="FG18" s="732">
        <v>13.5</v>
      </c>
      <c r="FH18" s="732">
        <v>684.4</v>
      </c>
      <c r="FI18" s="732">
        <v>26</v>
      </c>
      <c r="FJ18" s="732">
        <v>3.2</v>
      </c>
      <c r="FK18" s="732">
        <v>362.7</v>
      </c>
      <c r="FL18" s="732">
        <v>292.7</v>
      </c>
      <c r="FM18" s="732">
        <v>1.7</v>
      </c>
      <c r="FN18" s="732">
        <v>9</v>
      </c>
      <c r="FO18" s="735" t="s">
        <v>1914</v>
      </c>
      <c r="FP18" s="735" t="s">
        <v>1914</v>
      </c>
      <c r="FQ18" s="735" t="s">
        <v>1887</v>
      </c>
      <c r="FR18" s="735" t="s">
        <v>1887</v>
      </c>
      <c r="FS18" s="735" t="s">
        <v>1887</v>
      </c>
      <c r="FT18" s="735" t="s">
        <v>1887</v>
      </c>
      <c r="FU18" s="735" t="s">
        <v>1887</v>
      </c>
      <c r="FV18" s="735" t="s">
        <v>1887</v>
      </c>
      <c r="FW18" s="735" t="s">
        <v>1887</v>
      </c>
      <c r="FX18" s="735" t="s">
        <v>1887</v>
      </c>
      <c r="FY18" s="735" t="s">
        <v>1887</v>
      </c>
      <c r="FZ18" s="735" t="s">
        <v>1914</v>
      </c>
      <c r="GA18" s="763"/>
      <c r="GB18" s="739">
        <v>2.78</v>
      </c>
      <c r="GC18" s="738" t="s">
        <v>2385</v>
      </c>
      <c r="GD18" s="738"/>
      <c r="GE18" s="739">
        <v>4</v>
      </c>
      <c r="GF18" s="738" t="s">
        <v>2322</v>
      </c>
      <c r="GG18" s="738"/>
      <c r="GH18" s="2575"/>
      <c r="GI18" s="740">
        <v>50</v>
      </c>
      <c r="GJ18" s="741">
        <v>2</v>
      </c>
      <c r="GK18" s="742" t="s">
        <v>2284</v>
      </c>
      <c r="GL18" s="742" t="s">
        <v>2261</v>
      </c>
      <c r="GM18" s="743" t="s">
        <v>2284</v>
      </c>
      <c r="GN18" s="743" t="s">
        <v>2285</v>
      </c>
      <c r="GO18" s="743" t="s">
        <v>2286</v>
      </c>
      <c r="GP18" s="743" t="s">
        <v>2284</v>
      </c>
      <c r="GQ18" s="743" t="s">
        <v>2287</v>
      </c>
      <c r="GR18" s="743" t="s">
        <v>2288</v>
      </c>
      <c r="GS18" s="743">
        <v>10</v>
      </c>
      <c r="GT18" s="744" t="s">
        <v>2261</v>
      </c>
      <c r="GU18" s="744" t="s">
        <v>2261</v>
      </c>
      <c r="GV18" s="744" t="s">
        <v>2261</v>
      </c>
      <c r="GW18" s="744" t="s">
        <v>2261</v>
      </c>
      <c r="GX18" s="744" t="s">
        <v>2261</v>
      </c>
      <c r="GY18" s="744" t="s">
        <v>2261</v>
      </c>
      <c r="GZ18" s="744" t="s">
        <v>2261</v>
      </c>
      <c r="HA18" s="775" t="s">
        <v>753</v>
      </c>
      <c r="HB18" s="746">
        <v>37.700000000000003</v>
      </c>
      <c r="HC18" s="766" t="s">
        <v>588</v>
      </c>
      <c r="HD18" s="778" t="s">
        <v>66</v>
      </c>
      <c r="HE18" s="746">
        <v>40.200000000000003</v>
      </c>
      <c r="HF18" s="766" t="s">
        <v>588</v>
      </c>
      <c r="HG18" s="778" t="s">
        <v>66</v>
      </c>
      <c r="HH18" s="768" t="s">
        <v>1135</v>
      </c>
    </row>
    <row r="19" spans="1:216" s="750" customFormat="1" ht="24" customHeight="1">
      <c r="A19" s="671" t="s">
        <v>2243</v>
      </c>
      <c r="B19" s="695" t="s">
        <v>1232</v>
      </c>
      <c r="C19" s="696" t="s">
        <v>2386</v>
      </c>
      <c r="D19" s="696" t="s">
        <v>2261</v>
      </c>
      <c r="E19" s="697" t="s">
        <v>2387</v>
      </c>
      <c r="F19" s="698" t="s">
        <v>2388</v>
      </c>
      <c r="G19" s="837" t="s">
        <v>2389</v>
      </c>
      <c r="H19" s="466">
        <v>1050</v>
      </c>
      <c r="I19" s="700" t="s">
        <v>2390</v>
      </c>
      <c r="J19" s="697" t="s">
        <v>2358</v>
      </c>
      <c r="K19" s="699" t="s">
        <v>2391</v>
      </c>
      <c r="L19" s="699" t="s">
        <v>2392</v>
      </c>
      <c r="M19" s="699" t="s">
        <v>2393</v>
      </c>
      <c r="N19" s="770" t="s">
        <v>753</v>
      </c>
      <c r="O19" s="770" t="s">
        <v>63</v>
      </c>
      <c r="P19" s="770" t="s">
        <v>754</v>
      </c>
      <c r="Q19" s="761" t="s">
        <v>753</v>
      </c>
      <c r="R19" s="770" t="s">
        <v>753</v>
      </c>
      <c r="S19" s="770" t="s">
        <v>753</v>
      </c>
      <c r="T19" s="770" t="s">
        <v>753</v>
      </c>
      <c r="U19" s="697" t="s">
        <v>1935</v>
      </c>
      <c r="V19" s="697" t="s">
        <v>1935</v>
      </c>
      <c r="W19" s="770" t="s">
        <v>754</v>
      </c>
      <c r="X19" s="770" t="s">
        <v>754</v>
      </c>
      <c r="Y19" s="770" t="s">
        <v>753</v>
      </c>
      <c r="Z19" s="770" t="s">
        <v>753</v>
      </c>
      <c r="AA19" s="770" t="s">
        <v>754</v>
      </c>
      <c r="AB19" s="770" t="s">
        <v>754</v>
      </c>
      <c r="AC19" s="770" t="s">
        <v>754</v>
      </c>
      <c r="AD19" s="701"/>
      <c r="AE19" s="701"/>
      <c r="AF19" s="701"/>
      <c r="AG19" s="770" t="s">
        <v>753</v>
      </c>
      <c r="AH19" s="770" t="s">
        <v>753</v>
      </c>
      <c r="AI19" s="770" t="s">
        <v>754</v>
      </c>
      <c r="AJ19" s="770" t="s">
        <v>754</v>
      </c>
      <c r="AK19" s="770" t="s">
        <v>754</v>
      </c>
      <c r="AL19" s="701"/>
      <c r="AM19" s="701"/>
      <c r="AN19" s="701"/>
      <c r="AO19" s="702"/>
      <c r="AP19" s="700"/>
      <c r="AQ19" s="703">
        <v>145.19999999999999</v>
      </c>
      <c r="AR19" s="704" t="s">
        <v>2256</v>
      </c>
      <c r="AS19" s="705">
        <v>0.69807692307692304</v>
      </c>
      <c r="AT19" s="706">
        <v>8.91</v>
      </c>
      <c r="AU19" s="707" t="s">
        <v>968</v>
      </c>
      <c r="AV19" s="708">
        <v>74.328583333333327</v>
      </c>
      <c r="AW19" s="709"/>
      <c r="AX19" s="710">
        <v>469.7</v>
      </c>
      <c r="AY19" s="711">
        <v>0.39</v>
      </c>
      <c r="AZ19" s="711">
        <v>1.64</v>
      </c>
      <c r="BA19" s="711">
        <v>42.86</v>
      </c>
      <c r="BB19" s="711">
        <v>495.5</v>
      </c>
      <c r="BC19" s="711">
        <v>34.590000000000003</v>
      </c>
      <c r="BD19" s="711">
        <v>0.56999999999999995</v>
      </c>
      <c r="BE19" s="711">
        <v>0.9</v>
      </c>
      <c r="BF19" s="711">
        <v>0.62</v>
      </c>
      <c r="BG19" s="711">
        <v>0.37</v>
      </c>
      <c r="BH19" s="711">
        <v>0.85</v>
      </c>
      <c r="BI19" s="711">
        <v>0.49</v>
      </c>
      <c r="BJ19" s="712">
        <v>0</v>
      </c>
      <c r="BK19" s="712">
        <v>0</v>
      </c>
      <c r="BL19" s="712">
        <v>0</v>
      </c>
      <c r="BM19" s="712">
        <v>37</v>
      </c>
      <c r="BN19" s="713">
        <v>9.7200000000000006</v>
      </c>
      <c r="BO19" s="714" t="s">
        <v>960</v>
      </c>
      <c r="BP19" s="715">
        <v>81.078500000000005</v>
      </c>
      <c r="BQ19" s="716"/>
      <c r="BR19" s="717">
        <v>495.4</v>
      </c>
      <c r="BS19" s="718">
        <v>0.67</v>
      </c>
      <c r="BT19" s="718">
        <v>1.58</v>
      </c>
      <c r="BU19" s="718">
        <v>29.25</v>
      </c>
      <c r="BV19" s="718">
        <v>477.61</v>
      </c>
      <c r="BW19" s="718">
        <v>33.74</v>
      </c>
      <c r="BX19" s="718">
        <v>0.26</v>
      </c>
      <c r="BY19" s="718">
        <v>0.25</v>
      </c>
      <c r="BZ19" s="718">
        <v>0.48</v>
      </c>
      <c r="CA19" s="718">
        <v>0.33</v>
      </c>
      <c r="CB19" s="718">
        <v>0.63</v>
      </c>
      <c r="CC19" s="718">
        <v>0.3</v>
      </c>
      <c r="CD19" s="668" t="s">
        <v>1077</v>
      </c>
      <c r="CE19" s="668" t="s">
        <v>1077</v>
      </c>
      <c r="CF19" s="668" t="s">
        <v>1079</v>
      </c>
      <c r="CG19" s="668" t="s">
        <v>1079</v>
      </c>
      <c r="CH19" s="668" t="s">
        <v>1077</v>
      </c>
      <c r="CI19" s="668" t="s">
        <v>1077</v>
      </c>
      <c r="CJ19" s="668" t="s">
        <v>1079</v>
      </c>
      <c r="CK19" s="668" t="s">
        <v>1079</v>
      </c>
      <c r="CL19" s="668" t="s">
        <v>1079</v>
      </c>
      <c r="CM19" s="668" t="s">
        <v>581</v>
      </c>
      <c r="CN19" s="668" t="s">
        <v>581</v>
      </c>
      <c r="CO19" s="719"/>
      <c r="CP19" s="706">
        <v>9.26</v>
      </c>
      <c r="CQ19" s="707" t="s">
        <v>960</v>
      </c>
      <c r="CR19" s="708">
        <v>77.232666666666674</v>
      </c>
      <c r="CS19" s="709"/>
      <c r="CT19" s="710">
        <v>722.5</v>
      </c>
      <c r="CU19" s="711">
        <v>0.6</v>
      </c>
      <c r="CV19" s="711">
        <v>2.4300000000000002</v>
      </c>
      <c r="CW19" s="711">
        <v>26.59</v>
      </c>
      <c r="CX19" s="711">
        <v>483.85</v>
      </c>
      <c r="CY19" s="711">
        <v>31.82</v>
      </c>
      <c r="CZ19" s="711">
        <v>0.61</v>
      </c>
      <c r="DA19" s="711">
        <v>0.8</v>
      </c>
      <c r="DB19" s="711">
        <v>0.43</v>
      </c>
      <c r="DC19" s="711">
        <v>0.35</v>
      </c>
      <c r="DD19" s="711">
        <v>0.35</v>
      </c>
      <c r="DE19" s="711">
        <v>0.26</v>
      </c>
      <c r="DF19" s="712">
        <v>0</v>
      </c>
      <c r="DG19" s="712">
        <v>3</v>
      </c>
      <c r="DH19" s="712">
        <v>0</v>
      </c>
      <c r="DI19" s="712">
        <v>17</v>
      </c>
      <c r="DJ19" s="713">
        <v>9.11</v>
      </c>
      <c r="DK19" s="714" t="s">
        <v>960</v>
      </c>
      <c r="DL19" s="715">
        <v>75.920927536231886</v>
      </c>
      <c r="DM19" s="716"/>
      <c r="DN19" s="720" t="s">
        <v>1079</v>
      </c>
      <c r="DO19" s="721" t="s">
        <v>2257</v>
      </c>
      <c r="DP19" s="722" t="s">
        <v>2257</v>
      </c>
      <c r="DQ19" s="718">
        <v>2.6</v>
      </c>
      <c r="DR19" s="722" t="s">
        <v>2257</v>
      </c>
      <c r="DS19" s="722"/>
      <c r="DT19" s="718">
        <v>39.46</v>
      </c>
      <c r="DU19" s="718" t="s">
        <v>1079</v>
      </c>
      <c r="DV19" s="718">
        <v>0.09</v>
      </c>
      <c r="DW19" s="718">
        <v>0.06</v>
      </c>
      <c r="DX19" s="722"/>
      <c r="DY19" s="722"/>
      <c r="DZ19" s="722"/>
      <c r="EA19" s="722"/>
      <c r="EB19" s="669" t="s">
        <v>1077</v>
      </c>
      <c r="EC19" s="669" t="s">
        <v>1077</v>
      </c>
      <c r="ED19" s="669" t="s">
        <v>1079</v>
      </c>
      <c r="EE19" s="669" t="s">
        <v>1079</v>
      </c>
      <c r="EF19" s="669" t="s">
        <v>1077</v>
      </c>
      <c r="EG19" s="669" t="s">
        <v>1077</v>
      </c>
      <c r="EH19" s="669" t="s">
        <v>1079</v>
      </c>
      <c r="EI19" s="669" t="s">
        <v>1079</v>
      </c>
      <c r="EJ19" s="669" t="s">
        <v>1079</v>
      </c>
      <c r="EK19" s="669" t="s">
        <v>581</v>
      </c>
      <c r="EL19" s="669" t="s">
        <v>581</v>
      </c>
      <c r="EM19" s="774"/>
      <c r="EN19" s="724">
        <v>11.38</v>
      </c>
      <c r="EO19" s="725" t="s">
        <v>962</v>
      </c>
      <c r="EP19" s="726">
        <v>94.875</v>
      </c>
      <c r="EQ19" s="727"/>
      <c r="ER19" s="728">
        <v>58.6</v>
      </c>
      <c r="ES19" s="729">
        <v>24.81</v>
      </c>
      <c r="ET19" s="729">
        <v>0.68</v>
      </c>
      <c r="EU19" s="729">
        <v>3.08</v>
      </c>
      <c r="EV19" s="687" t="s">
        <v>1077</v>
      </c>
      <c r="EW19" s="687" t="s">
        <v>1077</v>
      </c>
      <c r="EX19" s="687" t="s">
        <v>1079</v>
      </c>
      <c r="EY19" s="687" t="s">
        <v>1079</v>
      </c>
      <c r="EZ19" s="687" t="s">
        <v>1079</v>
      </c>
      <c r="FA19" s="840" t="s">
        <v>581</v>
      </c>
      <c r="FB19" s="781"/>
      <c r="FC19" s="731" t="s">
        <v>1887</v>
      </c>
      <c r="FD19" s="731" t="s">
        <v>1887</v>
      </c>
      <c r="FE19" s="642" t="s">
        <v>1887</v>
      </c>
      <c r="FF19" s="732" t="s">
        <v>1887</v>
      </c>
      <c r="FG19" s="732" t="s">
        <v>1887</v>
      </c>
      <c r="FH19" s="732" t="s">
        <v>1887</v>
      </c>
      <c r="FI19" s="732" t="s">
        <v>1887</v>
      </c>
      <c r="FJ19" s="732" t="s">
        <v>1887</v>
      </c>
      <c r="FK19" s="732" t="s">
        <v>1887</v>
      </c>
      <c r="FL19" s="732" t="s">
        <v>1887</v>
      </c>
      <c r="FM19" s="732" t="s">
        <v>1887</v>
      </c>
      <c r="FN19" s="732" t="s">
        <v>1887</v>
      </c>
      <c r="FO19" s="733">
        <v>1.66</v>
      </c>
      <c r="FP19" s="735"/>
      <c r="FQ19" s="782">
        <v>0.13896599583622485</v>
      </c>
      <c r="FR19" s="735">
        <v>25.9</v>
      </c>
      <c r="FS19" s="735">
        <v>127.5</v>
      </c>
      <c r="FT19" s="735">
        <v>1054.5</v>
      </c>
      <c r="FU19" s="735">
        <v>22.2</v>
      </c>
      <c r="FV19" s="735">
        <v>3.1</v>
      </c>
      <c r="FW19" s="735">
        <v>570.6</v>
      </c>
      <c r="FX19" s="735">
        <v>641.20000000000005</v>
      </c>
      <c r="FY19" s="735">
        <v>2.4</v>
      </c>
      <c r="FZ19" s="735">
        <v>17.7</v>
      </c>
      <c r="GA19" s="763"/>
      <c r="GB19" s="739">
        <v>2.85</v>
      </c>
      <c r="GC19" s="738" t="s">
        <v>2385</v>
      </c>
      <c r="GD19" s="738"/>
      <c r="GE19" s="739">
        <v>3.33</v>
      </c>
      <c r="GF19" s="738" t="s">
        <v>2322</v>
      </c>
      <c r="GG19" s="738"/>
      <c r="GH19" s="2600"/>
      <c r="GI19" s="740" t="s">
        <v>2261</v>
      </c>
      <c r="GJ19" s="741" t="s">
        <v>2261</v>
      </c>
      <c r="GK19" s="742" t="s">
        <v>2261</v>
      </c>
      <c r="GL19" s="742" t="s">
        <v>2261</v>
      </c>
      <c r="GM19" s="743" t="s">
        <v>2261</v>
      </c>
      <c r="GN19" s="743" t="s">
        <v>2261</v>
      </c>
      <c r="GO19" s="743" t="s">
        <v>2261</v>
      </c>
      <c r="GP19" s="743" t="s">
        <v>2261</v>
      </c>
      <c r="GQ19" s="743" t="s">
        <v>2261</v>
      </c>
      <c r="GR19" s="743" t="s">
        <v>2261</v>
      </c>
      <c r="GS19" s="743" t="s">
        <v>2261</v>
      </c>
      <c r="GT19" s="744" t="s">
        <v>2261</v>
      </c>
      <c r="GU19" s="744" t="s">
        <v>2261</v>
      </c>
      <c r="GV19" s="744" t="s">
        <v>2261</v>
      </c>
      <c r="GW19" s="744" t="s">
        <v>2261</v>
      </c>
      <c r="GX19" s="744" t="s">
        <v>2261</v>
      </c>
      <c r="GY19" s="744" t="s">
        <v>2261</v>
      </c>
      <c r="GZ19" s="744" t="s">
        <v>2261</v>
      </c>
      <c r="HA19" s="775" t="s">
        <v>753</v>
      </c>
      <c r="HB19" s="746">
        <v>42.2</v>
      </c>
      <c r="HC19" s="766" t="s">
        <v>588</v>
      </c>
      <c r="HD19" s="778" t="s">
        <v>66</v>
      </c>
      <c r="HE19" s="746">
        <v>43</v>
      </c>
      <c r="HF19" s="766" t="s">
        <v>588</v>
      </c>
      <c r="HG19" s="778" t="s">
        <v>66</v>
      </c>
      <c r="HH19" s="768" t="s">
        <v>1135</v>
      </c>
    </row>
    <row r="20" spans="1:216" s="750" customFormat="1" ht="24" customHeight="1">
      <c r="A20" s="831"/>
      <c r="B20" s="921"/>
      <c r="C20" s="922"/>
      <c r="D20" s="922"/>
      <c r="E20" s="923"/>
      <c r="F20" s="924"/>
      <c r="G20" s="925"/>
      <c r="H20" s="929"/>
      <c r="I20" s="927"/>
      <c r="J20" s="927"/>
      <c r="K20" s="930"/>
      <c r="L20" s="930"/>
      <c r="M20" s="930"/>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927"/>
      <c r="AK20" s="927"/>
      <c r="AL20" s="927"/>
      <c r="AM20" s="927"/>
      <c r="AN20" s="927"/>
      <c r="AO20" s="931"/>
      <c r="AP20" s="927"/>
      <c r="AQ20" s="932"/>
      <c r="AR20" s="933"/>
      <c r="AS20" s="934"/>
      <c r="AT20" s="935"/>
      <c r="AU20" s="927"/>
      <c r="AV20" s="936"/>
      <c r="AW20" s="937"/>
      <c r="AX20" s="932"/>
      <c r="AY20" s="938"/>
      <c r="AZ20" s="938"/>
      <c r="BA20" s="932"/>
      <c r="BB20" s="932"/>
      <c r="BC20" s="932"/>
      <c r="BD20" s="932"/>
      <c r="BE20" s="932"/>
      <c r="BF20" s="932"/>
      <c r="BG20" s="932"/>
      <c r="BH20" s="932"/>
      <c r="BI20" s="932"/>
      <c r="BJ20" s="932"/>
      <c r="BK20" s="932"/>
      <c r="BL20" s="932"/>
      <c r="BM20" s="932"/>
      <c r="BN20" s="939"/>
      <c r="BO20" s="927"/>
      <c r="BP20" s="940"/>
      <c r="BQ20" s="937"/>
      <c r="BR20" s="932"/>
      <c r="BS20" s="938"/>
      <c r="BT20" s="938"/>
      <c r="BU20" s="932"/>
      <c r="BV20" s="932"/>
      <c r="BW20" s="932"/>
      <c r="BX20" s="932"/>
      <c r="BY20" s="932"/>
      <c r="BZ20" s="932"/>
      <c r="CA20" s="932"/>
      <c r="CB20" s="932"/>
      <c r="CC20" s="932"/>
      <c r="CO20" s="937"/>
      <c r="CP20" s="935"/>
      <c r="CQ20" s="927"/>
      <c r="CR20" s="940"/>
      <c r="CS20" s="937"/>
      <c r="CT20" s="932"/>
      <c r="CU20" s="938"/>
      <c r="CV20" s="938"/>
      <c r="CW20" s="932"/>
      <c r="CX20" s="932"/>
      <c r="CY20" s="932"/>
      <c r="CZ20" s="932"/>
      <c r="DA20" s="932"/>
      <c r="DB20" s="932"/>
      <c r="DC20" s="932"/>
      <c r="DD20" s="932"/>
      <c r="DE20" s="932"/>
      <c r="DF20" s="932"/>
      <c r="DG20" s="932"/>
      <c r="DH20" s="932"/>
      <c r="DI20" s="932"/>
      <c r="DJ20" s="939"/>
      <c r="DK20" s="927"/>
      <c r="DL20" s="940"/>
      <c r="DM20" s="937"/>
      <c r="DN20" s="937"/>
      <c r="DO20" s="932"/>
      <c r="DP20" s="938"/>
      <c r="DQ20" s="938"/>
      <c r="DR20" s="932"/>
      <c r="DS20" s="932"/>
      <c r="DT20" s="932"/>
      <c r="DU20" s="932"/>
      <c r="DV20" s="932"/>
      <c r="DW20" s="932"/>
      <c r="DX20" s="932"/>
      <c r="DY20" s="932"/>
      <c r="DZ20" s="932"/>
      <c r="EA20" s="932"/>
      <c r="EM20" s="937"/>
      <c r="EN20" s="935"/>
      <c r="EO20" s="927"/>
      <c r="EP20" s="940"/>
      <c r="EQ20" s="937"/>
      <c r="ER20" s="941"/>
      <c r="ES20" s="941"/>
      <c r="ET20" s="941"/>
      <c r="EU20" s="941"/>
      <c r="FB20" s="920"/>
      <c r="FC20" s="935"/>
      <c r="FD20" s="935"/>
      <c r="FE20" s="940"/>
      <c r="FF20" s="920"/>
      <c r="FG20" s="920"/>
      <c r="FH20" s="920"/>
      <c r="FI20" s="920"/>
      <c r="FJ20" s="920"/>
      <c r="FK20" s="920"/>
      <c r="FL20" s="920"/>
      <c r="FM20" s="920"/>
      <c r="FN20" s="920"/>
      <c r="FO20" s="920"/>
      <c r="FP20" s="920"/>
      <c r="FQ20" s="920"/>
      <c r="FR20" s="920"/>
      <c r="FS20" s="920"/>
      <c r="FT20" s="920"/>
      <c r="FU20" s="920"/>
      <c r="FV20" s="920"/>
      <c r="FW20" s="920"/>
      <c r="FX20" s="920"/>
      <c r="FY20" s="920"/>
      <c r="FZ20" s="920"/>
      <c r="GA20" s="920"/>
      <c r="GB20" s="946"/>
      <c r="GC20" s="831"/>
      <c r="GD20" s="831"/>
      <c r="GE20" s="946"/>
      <c r="GF20" s="831"/>
      <c r="GG20" s="831"/>
      <c r="GH20" s="920"/>
      <c r="GI20" s="935"/>
      <c r="GJ20" s="927"/>
      <c r="GK20" s="2661" t="s">
        <v>4081</v>
      </c>
      <c r="GL20" s="2661"/>
      <c r="GM20" s="2661"/>
      <c r="GN20" s="2661"/>
      <c r="GO20" s="2661"/>
      <c r="GP20" s="2661"/>
      <c r="GQ20" s="2661"/>
      <c r="GR20" s="2661"/>
      <c r="GS20" s="2661"/>
      <c r="GT20" s="2661"/>
      <c r="GU20" s="2661"/>
      <c r="GV20" s="2661"/>
      <c r="GW20" s="2661"/>
      <c r="GX20" s="2661"/>
      <c r="GY20" s="2661"/>
      <c r="GZ20" s="928"/>
      <c r="HB20" s="943"/>
      <c r="HC20" s="944"/>
      <c r="HD20" s="927"/>
      <c r="HE20" s="943"/>
      <c r="HF20" s="944"/>
      <c r="HG20" s="927"/>
      <c r="HH20" s="945"/>
    </row>
    <row r="21" spans="1:216" s="750" customFormat="1" ht="24" customHeight="1">
      <c r="A21" s="831"/>
      <c r="B21" s="1126" t="s">
        <v>3562</v>
      </c>
      <c r="C21" s="1125"/>
      <c r="D21" s="922"/>
      <c r="E21" s="923"/>
      <c r="F21" s="924"/>
      <c r="G21" s="925"/>
      <c r="H21" s="929"/>
      <c r="I21" s="927"/>
      <c r="J21" s="927"/>
      <c r="K21" s="930"/>
      <c r="L21" s="930"/>
      <c r="M21" s="930"/>
      <c r="N21" s="927"/>
      <c r="O21" s="927"/>
      <c r="P21" s="927"/>
      <c r="Q21" s="927"/>
      <c r="R21" s="927"/>
      <c r="S21" s="927"/>
      <c r="T21" s="927"/>
      <c r="U21" s="927"/>
      <c r="V21" s="927"/>
      <c r="W21" s="927"/>
      <c r="X21" s="927"/>
      <c r="Y21" s="927"/>
      <c r="Z21" s="927"/>
      <c r="AA21" s="927"/>
      <c r="AB21" s="927"/>
      <c r="AC21" s="927"/>
      <c r="AD21" s="927"/>
      <c r="AE21" s="927"/>
      <c r="AF21" s="927"/>
      <c r="AG21" s="927"/>
      <c r="AH21" s="927"/>
      <c r="AI21" s="927"/>
      <c r="AJ21" s="927"/>
      <c r="AK21" s="927"/>
      <c r="AL21" s="927"/>
      <c r="AM21" s="927"/>
      <c r="AN21" s="927"/>
      <c r="AO21" s="931"/>
      <c r="AP21" s="927"/>
      <c r="AQ21" s="932"/>
      <c r="AR21" s="933"/>
      <c r="AS21" s="934"/>
      <c r="AT21" s="935"/>
      <c r="AU21" s="927"/>
      <c r="AV21" s="936"/>
      <c r="AW21" s="937"/>
      <c r="AX21" s="932"/>
      <c r="AY21" s="938"/>
      <c r="AZ21" s="938"/>
      <c r="BA21" s="932"/>
      <c r="BB21" s="932"/>
      <c r="BC21" s="932"/>
      <c r="BD21" s="932"/>
      <c r="BE21" s="932"/>
      <c r="BF21" s="932"/>
      <c r="BG21" s="932"/>
      <c r="BH21" s="932"/>
      <c r="BI21" s="932"/>
      <c r="BJ21" s="932"/>
      <c r="BK21" s="932"/>
      <c r="BL21" s="932"/>
      <c r="BM21" s="932"/>
      <c r="BN21" s="939"/>
      <c r="BO21" s="927"/>
      <c r="BP21" s="940"/>
      <c r="BQ21" s="937"/>
      <c r="BR21" s="932"/>
      <c r="BS21" s="938"/>
      <c r="BT21" s="938"/>
      <c r="BU21" s="932"/>
      <c r="BV21" s="932"/>
      <c r="BW21" s="932"/>
      <c r="BX21" s="932"/>
      <c r="BY21" s="932"/>
      <c r="BZ21" s="932"/>
      <c r="CA21" s="932"/>
      <c r="CB21" s="932"/>
      <c r="CC21" s="932"/>
      <c r="CO21" s="937"/>
      <c r="CP21" s="935"/>
      <c r="CQ21" s="927"/>
      <c r="CR21" s="940"/>
      <c r="CS21" s="937"/>
      <c r="CT21" s="932"/>
      <c r="CU21" s="938"/>
      <c r="CV21" s="938"/>
      <c r="CW21" s="932"/>
      <c r="CX21" s="932"/>
      <c r="CY21" s="932"/>
      <c r="CZ21" s="932"/>
      <c r="DA21" s="932"/>
      <c r="DB21" s="932"/>
      <c r="DC21" s="932"/>
      <c r="DD21" s="932"/>
      <c r="DE21" s="932"/>
      <c r="DF21" s="932"/>
      <c r="DG21" s="932"/>
      <c r="DH21" s="932"/>
      <c r="DI21" s="932"/>
      <c r="DJ21" s="939"/>
      <c r="DK21" s="927"/>
      <c r="DL21" s="940"/>
      <c r="DM21" s="937"/>
      <c r="DN21" s="937"/>
      <c r="DO21" s="932"/>
      <c r="DP21" s="938"/>
      <c r="DQ21" s="938"/>
      <c r="DR21" s="932"/>
      <c r="DS21" s="932"/>
      <c r="DT21" s="932"/>
      <c r="DU21" s="932"/>
      <c r="DV21" s="932"/>
      <c r="DW21" s="932"/>
      <c r="DX21" s="932"/>
      <c r="DY21" s="932"/>
      <c r="DZ21" s="932"/>
      <c r="EA21" s="932"/>
      <c r="EM21" s="937"/>
      <c r="EN21" s="935"/>
      <c r="EO21" s="927"/>
      <c r="EP21" s="940"/>
      <c r="EQ21" s="937"/>
      <c r="ER21" s="941"/>
      <c r="ES21" s="941"/>
      <c r="ET21" s="941"/>
      <c r="EU21" s="941"/>
      <c r="FB21" s="920"/>
      <c r="FC21" s="935"/>
      <c r="FD21" s="935"/>
      <c r="FE21" s="940"/>
      <c r="FF21" s="920"/>
      <c r="FG21" s="920"/>
      <c r="FH21" s="920"/>
      <c r="FI21" s="920"/>
      <c r="FJ21" s="920"/>
      <c r="FK21" s="920"/>
      <c r="FL21" s="920"/>
      <c r="FM21" s="920"/>
      <c r="FN21" s="920"/>
      <c r="FO21" s="920"/>
      <c r="FP21" s="920"/>
      <c r="FQ21" s="920"/>
      <c r="FR21" s="920"/>
      <c r="FS21" s="920"/>
      <c r="FT21" s="920"/>
      <c r="FU21" s="920"/>
      <c r="FV21" s="920"/>
      <c r="FW21" s="920"/>
      <c r="FX21" s="920"/>
      <c r="FY21" s="920"/>
      <c r="FZ21" s="920"/>
      <c r="GA21" s="920"/>
      <c r="GB21" s="946"/>
      <c r="GC21" s="831"/>
      <c r="GD21" s="831"/>
      <c r="GE21" s="946"/>
      <c r="GF21" s="831"/>
      <c r="GG21" s="831"/>
      <c r="GH21" s="920"/>
      <c r="GI21" s="935"/>
      <c r="GJ21" s="927"/>
      <c r="GK21" s="2601" t="s">
        <v>4082</v>
      </c>
      <c r="GL21" s="2601"/>
      <c r="GM21" s="2601"/>
      <c r="GN21" s="2601"/>
      <c r="GO21" s="2601"/>
      <c r="GP21" s="2601"/>
      <c r="GQ21" s="2601"/>
      <c r="GR21" s="2601"/>
      <c r="GS21" s="2601"/>
      <c r="GT21" s="2601"/>
      <c r="GU21" s="2601"/>
      <c r="GV21" s="2601"/>
      <c r="GW21" s="2601"/>
      <c r="GX21" s="2601"/>
      <c r="GY21" s="2601"/>
      <c r="GZ21" s="926"/>
      <c r="HB21" s="943"/>
      <c r="HC21" s="944"/>
      <c r="HD21" s="927"/>
      <c r="HE21" s="943"/>
      <c r="HF21" s="944"/>
      <c r="HG21" s="927"/>
      <c r="HH21" s="945"/>
    </row>
    <row r="22" spans="1:216"/>
  </sheetData>
  <mergeCells count="185">
    <mergeCell ref="A4:A5"/>
    <mergeCell ref="A1:A3"/>
    <mergeCell ref="I1:J5"/>
    <mergeCell ref="K1:M4"/>
    <mergeCell ref="N1:AN2"/>
    <mergeCell ref="Y3:AF3"/>
    <mergeCell ref="AG3:AN3"/>
    <mergeCell ref="G1:G5"/>
    <mergeCell ref="H1:H5"/>
    <mergeCell ref="B1:B5"/>
    <mergeCell ref="C1:C5"/>
    <mergeCell ref="D1:D5"/>
    <mergeCell ref="E1:E5"/>
    <mergeCell ref="F1:F5"/>
    <mergeCell ref="AO1:AO5"/>
    <mergeCell ref="AP1:AP5"/>
    <mergeCell ref="AQ1:AS4"/>
    <mergeCell ref="AT1:CO1"/>
    <mergeCell ref="CP1:EM1"/>
    <mergeCell ref="EN1:FB1"/>
    <mergeCell ref="BN2:BQ2"/>
    <mergeCell ref="BS2:BU2"/>
    <mergeCell ref="BV2:BW2"/>
    <mergeCell ref="BX2:CC2"/>
    <mergeCell ref="CU3:CU4"/>
    <mergeCell ref="CV3:CV4"/>
    <mergeCell ref="DS2:DT2"/>
    <mergeCell ref="DU2:EA2"/>
    <mergeCell ref="EB2:EI2"/>
    <mergeCell ref="EJ2:EJ5"/>
    <mergeCell ref="EK2:EL4"/>
    <mergeCell ref="EM2:EM5"/>
    <mergeCell ref="DX3:DY4"/>
    <mergeCell ref="DZ3:EA4"/>
    <mergeCell ref="EB3:EE3"/>
    <mergeCell ref="EF3:EI3"/>
    <mergeCell ref="BC3:BC4"/>
    <mergeCell ref="BD3:BE4"/>
    <mergeCell ref="FC1:GA1"/>
    <mergeCell ref="GB1:GG1"/>
    <mergeCell ref="GH1:GH5"/>
    <mergeCell ref="GI1:GZ1"/>
    <mergeCell ref="HA1:HH3"/>
    <mergeCell ref="AT2:AW2"/>
    <mergeCell ref="AY2:BA2"/>
    <mergeCell ref="BB2:BC2"/>
    <mergeCell ref="BD2:BI2"/>
    <mergeCell ref="BJ2:BM2"/>
    <mergeCell ref="CX2:CY2"/>
    <mergeCell ref="CZ2:DE2"/>
    <mergeCell ref="DF2:DI2"/>
    <mergeCell ref="DJ2:DM2"/>
    <mergeCell ref="DN2:DO2"/>
    <mergeCell ref="DP2:DR2"/>
    <mergeCell ref="CD2:CK2"/>
    <mergeCell ref="CL2:CL5"/>
    <mergeCell ref="CM2:CN4"/>
    <mergeCell ref="CO2:CO5"/>
    <mergeCell ref="CP2:CS2"/>
    <mergeCell ref="CU2:CW2"/>
    <mergeCell ref="CP3:CS4"/>
    <mergeCell ref="CT3:CT4"/>
    <mergeCell ref="FF2:FN2"/>
    <mergeCell ref="FO2:FQ2"/>
    <mergeCell ref="FC3:FE3"/>
    <mergeCell ref="FG3:FJ3"/>
    <mergeCell ref="FK3:FN3"/>
    <mergeCell ref="FO3:FQ3"/>
    <mergeCell ref="EN2:EQ2"/>
    <mergeCell ref="ER2:ER4"/>
    <mergeCell ref="ES2:ES4"/>
    <mergeCell ref="ET2:ET4"/>
    <mergeCell ref="EU2:EU4"/>
    <mergeCell ref="EV2:EY2"/>
    <mergeCell ref="EN3:EQ4"/>
    <mergeCell ref="EV3:EY3"/>
    <mergeCell ref="FN4:FN5"/>
    <mergeCell ref="FO4:FO5"/>
    <mergeCell ref="FP4:FP5"/>
    <mergeCell ref="FQ4:FQ5"/>
    <mergeCell ref="GK2:GL3"/>
    <mergeCell ref="GM2:GZ2"/>
    <mergeCell ref="N3:N5"/>
    <mergeCell ref="O3:O5"/>
    <mergeCell ref="P3:P5"/>
    <mergeCell ref="Q3:R4"/>
    <mergeCell ref="S3:S5"/>
    <mergeCell ref="T3:T5"/>
    <mergeCell ref="U3:V4"/>
    <mergeCell ref="W3:X4"/>
    <mergeCell ref="FR2:FZ2"/>
    <mergeCell ref="GA2:GA5"/>
    <mergeCell ref="GB2:GD4"/>
    <mergeCell ref="GE2:GG4"/>
    <mergeCell ref="GI2:GI5"/>
    <mergeCell ref="GJ2:GJ5"/>
    <mergeCell ref="FS3:FV3"/>
    <mergeCell ref="FW3:FZ3"/>
    <mergeCell ref="FY4:FY5"/>
    <mergeCell ref="FZ4:FZ5"/>
    <mergeCell ref="EZ2:EZ5"/>
    <mergeCell ref="FA2:FA4"/>
    <mergeCell ref="FB2:FB5"/>
    <mergeCell ref="FC2:FE2"/>
    <mergeCell ref="BF3:BG4"/>
    <mergeCell ref="BH3:BI4"/>
    <mergeCell ref="BJ3:BK4"/>
    <mergeCell ref="BL3:BM4"/>
    <mergeCell ref="AT3:AW4"/>
    <mergeCell ref="AX3:AX4"/>
    <mergeCell ref="AY3:AY4"/>
    <mergeCell ref="AZ3:AZ4"/>
    <mergeCell ref="BA3:BA4"/>
    <mergeCell ref="BB3:BB4"/>
    <mergeCell ref="BW3:BW4"/>
    <mergeCell ref="BX3:BY4"/>
    <mergeCell ref="BZ3:CA4"/>
    <mergeCell ref="CB3:CC4"/>
    <mergeCell ref="CD3:CG3"/>
    <mergeCell ref="CH3:CK3"/>
    <mergeCell ref="CH4:CI4"/>
    <mergeCell ref="CJ4:CK4"/>
    <mergeCell ref="BN3:BQ4"/>
    <mergeCell ref="BR3:BR4"/>
    <mergeCell ref="BS3:BS4"/>
    <mergeCell ref="BT3:BT4"/>
    <mergeCell ref="BU3:BU4"/>
    <mergeCell ref="BV3:BV4"/>
    <mergeCell ref="DJ3:DM4"/>
    <mergeCell ref="DN3:DN5"/>
    <mergeCell ref="DO3:DO4"/>
    <mergeCell ref="DP3:DP4"/>
    <mergeCell ref="CW3:CW4"/>
    <mergeCell ref="CX3:CX4"/>
    <mergeCell ref="CY3:CY4"/>
    <mergeCell ref="CZ3:DA4"/>
    <mergeCell ref="DB3:DC4"/>
    <mergeCell ref="DD3:DE4"/>
    <mergeCell ref="EB4:EC4"/>
    <mergeCell ref="ED4:EE4"/>
    <mergeCell ref="EF4:EG4"/>
    <mergeCell ref="EH4:EI4"/>
    <mergeCell ref="EV4:EW4"/>
    <mergeCell ref="EX4:EY4"/>
    <mergeCell ref="GM3:GS3"/>
    <mergeCell ref="GT3:GZ3"/>
    <mergeCell ref="Y4:Z4"/>
    <mergeCell ref="AA4:AC4"/>
    <mergeCell ref="AD4:AF4"/>
    <mergeCell ref="AG4:AH4"/>
    <mergeCell ref="AI4:AK4"/>
    <mergeCell ref="AL4:AN4"/>
    <mergeCell ref="CD4:CE4"/>
    <mergeCell ref="CF4:CG4"/>
    <mergeCell ref="DQ3:DQ4"/>
    <mergeCell ref="DR3:DR4"/>
    <mergeCell ref="DS3:DS4"/>
    <mergeCell ref="DT3:DT4"/>
    <mergeCell ref="DU3:DU5"/>
    <mergeCell ref="DV3:DW4"/>
    <mergeCell ref="DF3:DG4"/>
    <mergeCell ref="DH3:DI4"/>
    <mergeCell ref="FU4:FU5"/>
    <mergeCell ref="FV4:FV5"/>
    <mergeCell ref="FC4:FC5"/>
    <mergeCell ref="FD4:FD5"/>
    <mergeCell ref="FE4:FE5"/>
    <mergeCell ref="FI4:FI5"/>
    <mergeCell ref="FJ4:FJ5"/>
    <mergeCell ref="FM4:FM5"/>
    <mergeCell ref="GH6:GH19"/>
    <mergeCell ref="GK20:GY20"/>
    <mergeCell ref="GK21:GY21"/>
    <mergeCell ref="HA4:HA5"/>
    <mergeCell ref="HB4:HD4"/>
    <mergeCell ref="HE4:HG4"/>
    <mergeCell ref="HH4:HH5"/>
    <mergeCell ref="HB5:HC5"/>
    <mergeCell ref="HE5:HF5"/>
    <mergeCell ref="GK4:GK5"/>
    <mergeCell ref="GL4:GL5"/>
    <mergeCell ref="GM4:GO4"/>
    <mergeCell ref="GP4:GS4"/>
    <mergeCell ref="GT4:GV4"/>
    <mergeCell ref="GW4:GZ4"/>
  </mergeCells>
  <phoneticPr fontId="1"/>
  <hyperlinks>
    <hyperlink ref="A1:A3" location="目次・索引!B1" display="索引へ戻る" xr:uid="{00000000-0004-0000-0F00-000000000000}"/>
    <hyperlink ref="GH6:GH19" location="'2011(ｼｰﾄﾍﾞﾙﾄ使用性)'!B5" display="試験結果は「2011（シートベルト使用性）」をご参照下さい。" xr:uid="{00000000-0004-0000-0F00-000001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X1078"/>
  <sheetViews>
    <sheetView showGridLines="0" showRowColHeaders="0" zoomScaleNormal="100" workbookViewId="0">
      <pane xSplit="2" ySplit="4" topLeftCell="P5" activePane="bottomRight" state="frozen"/>
      <selection pane="topRight" activeCell="C1" sqref="C1"/>
      <selection pane="bottomLeft" activeCell="A5" sqref="A5"/>
      <selection pane="bottomRight" activeCell="P4" sqref="P4"/>
    </sheetView>
  </sheetViews>
  <sheetFormatPr defaultRowHeight="18.75"/>
  <cols>
    <col min="1" max="1" width="31.5" style="928" customWidth="1"/>
    <col min="2" max="2" width="3" style="1135" customWidth="1"/>
    <col min="3" max="5" width="9.625" style="1203" customWidth="1"/>
    <col min="6" max="50" width="9.625" customWidth="1"/>
  </cols>
  <sheetData>
    <row r="1" spans="1:50" ht="20.25" thickTop="1" thickBot="1">
      <c r="A1" s="1201" t="s">
        <v>6904</v>
      </c>
      <c r="C1" s="1124" t="s">
        <v>3562</v>
      </c>
    </row>
    <row r="2" spans="1:50" ht="19.5" thickTop="1">
      <c r="A2" s="1136" t="s">
        <v>4097</v>
      </c>
      <c r="B2" s="1137" t="s">
        <v>4098</v>
      </c>
      <c r="C2" s="1204"/>
      <c r="D2" s="1420" t="s">
        <v>5027</v>
      </c>
      <c r="E2" s="1206"/>
      <c r="F2" s="1204"/>
      <c r="G2" s="1420" t="s">
        <v>5027</v>
      </c>
      <c r="H2" s="1206"/>
      <c r="I2" s="1204"/>
      <c r="J2" s="1420" t="s">
        <v>5027</v>
      </c>
      <c r="K2" s="1206"/>
      <c r="L2" s="1204"/>
      <c r="M2" s="1420" t="s">
        <v>5027</v>
      </c>
      <c r="N2" s="1206"/>
      <c r="O2" s="2007"/>
      <c r="P2" s="2008" t="s">
        <v>5027</v>
      </c>
      <c r="Q2" s="2009"/>
      <c r="R2" s="1204"/>
      <c r="S2" s="1420" t="s">
        <v>5027</v>
      </c>
      <c r="T2" s="1206"/>
      <c r="U2" s="2007"/>
      <c r="V2" s="2008" t="s">
        <v>5027</v>
      </c>
      <c r="W2" s="2009"/>
      <c r="X2" s="1204"/>
      <c r="Y2" s="1420" t="s">
        <v>5027</v>
      </c>
      <c r="Z2" s="1206"/>
      <c r="AA2" s="2007"/>
      <c r="AB2" s="2008" t="s">
        <v>5027</v>
      </c>
      <c r="AC2" s="2009"/>
      <c r="AD2" s="1204"/>
      <c r="AE2" s="1420" t="s">
        <v>5027</v>
      </c>
      <c r="AF2" s="1206"/>
      <c r="AG2" s="2007"/>
      <c r="AH2" s="2008" t="s">
        <v>5052</v>
      </c>
      <c r="AI2" s="2009"/>
      <c r="AJ2" s="2007"/>
      <c r="AK2" s="2008" t="s">
        <v>5027</v>
      </c>
      <c r="AL2" s="2009"/>
      <c r="AM2" s="2007"/>
      <c r="AN2" s="2008" t="s">
        <v>5052</v>
      </c>
      <c r="AO2" s="2009"/>
      <c r="AP2" s="1204"/>
      <c r="AQ2" s="1420" t="s">
        <v>5027</v>
      </c>
      <c r="AR2" s="1206"/>
      <c r="AS2" s="2007"/>
      <c r="AT2" s="2008" t="s">
        <v>5052</v>
      </c>
      <c r="AU2" s="2009"/>
      <c r="AV2" s="2007"/>
      <c r="AW2" s="2008" t="s">
        <v>5052</v>
      </c>
      <c r="AX2" s="2009"/>
    </row>
    <row r="3" spans="1:50">
      <c r="A3" s="1138" t="s">
        <v>4099</v>
      </c>
      <c r="B3" s="1139" t="s">
        <v>4100</v>
      </c>
      <c r="C3" s="1207"/>
      <c r="D3" s="1208" t="s">
        <v>4384</v>
      </c>
      <c r="E3" s="1209"/>
      <c r="F3" s="1207"/>
      <c r="G3" s="1208" t="s">
        <v>4384</v>
      </c>
      <c r="H3" s="1209"/>
      <c r="I3" s="1207"/>
      <c r="J3" s="1208" t="s">
        <v>4409</v>
      </c>
      <c r="K3" s="1209"/>
      <c r="L3" s="1207"/>
      <c r="M3" s="1208" t="s">
        <v>4948</v>
      </c>
      <c r="N3" s="1209"/>
      <c r="O3" s="1224"/>
      <c r="P3" s="1706" t="s">
        <v>4409</v>
      </c>
      <c r="Q3" s="1226"/>
      <c r="R3" s="1207"/>
      <c r="S3" s="1208" t="s">
        <v>4379</v>
      </c>
      <c r="T3" s="1209"/>
      <c r="U3" s="1224"/>
      <c r="V3" s="1706" t="s">
        <v>6361</v>
      </c>
      <c r="W3" s="1226"/>
      <c r="X3" s="1207"/>
      <c r="Y3" s="1208" t="s">
        <v>4384</v>
      </c>
      <c r="Z3" s="1209"/>
      <c r="AA3" s="1224"/>
      <c r="AB3" s="1706" t="s">
        <v>5091</v>
      </c>
      <c r="AC3" s="1226"/>
      <c r="AD3" s="1207"/>
      <c r="AE3" s="1208" t="s">
        <v>4379</v>
      </c>
      <c r="AF3" s="1209"/>
      <c r="AG3" s="1224"/>
      <c r="AH3" s="1706" t="s">
        <v>4401</v>
      </c>
      <c r="AI3" s="1226"/>
      <c r="AJ3" s="1224"/>
      <c r="AK3" s="1706" t="s">
        <v>4379</v>
      </c>
      <c r="AL3" s="1226"/>
      <c r="AM3" s="1224"/>
      <c r="AN3" s="1706" t="s">
        <v>4375</v>
      </c>
      <c r="AO3" s="1226"/>
      <c r="AP3" s="1207"/>
      <c r="AQ3" s="1208" t="s">
        <v>4375</v>
      </c>
      <c r="AR3" s="1209"/>
      <c r="AS3" s="1224"/>
      <c r="AT3" s="1706" t="s">
        <v>5091</v>
      </c>
      <c r="AU3" s="1226"/>
      <c r="AV3" s="1224"/>
      <c r="AW3" s="1706" t="s">
        <v>6361</v>
      </c>
      <c r="AX3" s="1226"/>
    </row>
    <row r="4" spans="1:50" ht="19.5" thickBot="1">
      <c r="A4" s="1140" t="s">
        <v>4101</v>
      </c>
      <c r="B4" s="1141" t="s">
        <v>4102</v>
      </c>
      <c r="C4" s="1210"/>
      <c r="D4" s="1211" t="s">
        <v>6921</v>
      </c>
      <c r="E4" s="1212"/>
      <c r="F4" s="1210"/>
      <c r="G4" s="2128" t="s">
        <v>6944</v>
      </c>
      <c r="H4" s="1212"/>
      <c r="I4" s="1210"/>
      <c r="J4" s="1211" t="s">
        <v>4933</v>
      </c>
      <c r="K4" s="1212"/>
      <c r="L4" s="1210"/>
      <c r="M4" s="1211" t="s">
        <v>6971</v>
      </c>
      <c r="N4" s="1212"/>
      <c r="O4" s="1227"/>
      <c r="P4" s="1707" t="s">
        <v>6986</v>
      </c>
      <c r="Q4" s="1229"/>
      <c r="R4" s="1210"/>
      <c r="S4" s="1211" t="s">
        <v>3646</v>
      </c>
      <c r="T4" s="1212"/>
      <c r="U4" s="1227"/>
      <c r="V4" s="1707" t="s">
        <v>6825</v>
      </c>
      <c r="W4" s="1229"/>
      <c r="X4" s="1210"/>
      <c r="Y4" s="1211" t="s">
        <v>4919</v>
      </c>
      <c r="Z4" s="1212"/>
      <c r="AA4" s="1227"/>
      <c r="AB4" s="1707" t="s">
        <v>7053</v>
      </c>
      <c r="AC4" s="1229"/>
      <c r="AD4" s="1210"/>
      <c r="AE4" s="1211" t="s">
        <v>6180</v>
      </c>
      <c r="AF4" s="1212"/>
      <c r="AG4" s="1227"/>
      <c r="AH4" s="1707" t="s">
        <v>4402</v>
      </c>
      <c r="AI4" s="1229"/>
      <c r="AJ4" s="1227"/>
      <c r="AK4" s="1707" t="s">
        <v>7102</v>
      </c>
      <c r="AL4" s="1229"/>
      <c r="AM4" s="1227"/>
      <c r="AN4" s="1707" t="s">
        <v>3186</v>
      </c>
      <c r="AO4" s="1229"/>
      <c r="AP4" s="1210"/>
      <c r="AQ4" s="1211" t="s">
        <v>7128</v>
      </c>
      <c r="AR4" s="1212"/>
      <c r="AS4" s="1227"/>
      <c r="AT4" s="1707" t="s">
        <v>7139</v>
      </c>
      <c r="AU4" s="1229"/>
      <c r="AV4" s="1227"/>
      <c r="AW4" s="1707" t="s">
        <v>7148</v>
      </c>
      <c r="AX4" s="1229"/>
    </row>
    <row r="5" spans="1:50" ht="19.5" thickTop="1">
      <c r="A5" s="1142" t="s">
        <v>4103</v>
      </c>
      <c r="B5" s="1143" t="s">
        <v>5859</v>
      </c>
      <c r="C5" s="1213"/>
      <c r="D5" s="1214" t="s">
        <v>6392</v>
      </c>
      <c r="E5" s="1215"/>
      <c r="F5" s="1213"/>
      <c r="G5" s="1214" t="s">
        <v>6945</v>
      </c>
      <c r="H5" s="1215"/>
      <c r="I5" s="1213"/>
      <c r="J5" s="1214" t="s">
        <v>6960</v>
      </c>
      <c r="K5" s="1215"/>
      <c r="L5" s="1213"/>
      <c r="M5" s="1214" t="s">
        <v>6972</v>
      </c>
      <c r="N5" s="1215"/>
      <c r="O5" s="1213"/>
      <c r="P5" s="1214" t="s">
        <v>6987</v>
      </c>
      <c r="Q5" s="1215"/>
      <c r="R5" s="1213"/>
      <c r="S5" s="1214" t="s">
        <v>6997</v>
      </c>
      <c r="T5" s="1215"/>
      <c r="U5" s="1213"/>
      <c r="V5" s="1214" t="s">
        <v>6826</v>
      </c>
      <c r="W5" s="1215"/>
      <c r="X5" s="1213"/>
      <c r="Y5" s="1214" t="s">
        <v>6392</v>
      </c>
      <c r="Z5" s="1215"/>
      <c r="AA5" s="1213"/>
      <c r="AB5" s="1214" t="s">
        <v>7054</v>
      </c>
      <c r="AC5" s="1215"/>
      <c r="AD5" s="1213"/>
      <c r="AE5" s="1214" t="s">
        <v>7064</v>
      </c>
      <c r="AF5" s="1215"/>
      <c r="AG5" s="1213"/>
      <c r="AH5" s="1214" t="s">
        <v>7075</v>
      </c>
      <c r="AI5" s="1215"/>
      <c r="AJ5" s="1213"/>
      <c r="AK5" s="1214" t="s">
        <v>7103</v>
      </c>
      <c r="AL5" s="1215"/>
      <c r="AM5" s="1213"/>
      <c r="AN5" s="1214" t="s">
        <v>3186</v>
      </c>
      <c r="AO5" s="1215"/>
      <c r="AP5" s="1213"/>
      <c r="AQ5" s="1214" t="s">
        <v>6420</v>
      </c>
      <c r="AR5" s="1215"/>
      <c r="AS5" s="1213"/>
      <c r="AT5" s="1214" t="s">
        <v>6691</v>
      </c>
      <c r="AU5" s="1215"/>
      <c r="AV5" s="1213"/>
      <c r="AW5" s="1214" t="s">
        <v>7149</v>
      </c>
      <c r="AX5" s="1215"/>
    </row>
    <row r="6" spans="1:50">
      <c r="A6" s="1138" t="s">
        <v>4104</v>
      </c>
      <c r="B6" s="1139" t="s">
        <v>4105</v>
      </c>
      <c r="C6" s="1207"/>
      <c r="D6" s="1779">
        <v>44936</v>
      </c>
      <c r="E6" s="1209"/>
      <c r="F6" s="1207"/>
      <c r="G6" s="1779">
        <v>44805</v>
      </c>
      <c r="H6" s="1209"/>
      <c r="I6" s="1207"/>
      <c r="J6" s="1779">
        <v>44917</v>
      </c>
      <c r="K6" s="1209"/>
      <c r="L6" s="1207"/>
      <c r="M6" s="1779">
        <v>44957</v>
      </c>
      <c r="N6" s="1209"/>
      <c r="O6" s="1207"/>
      <c r="P6" s="1779">
        <v>44767</v>
      </c>
      <c r="Q6" s="1209"/>
      <c r="R6" s="1207"/>
      <c r="S6" s="1779">
        <v>44476</v>
      </c>
      <c r="T6" s="1209"/>
      <c r="U6" s="1207"/>
      <c r="V6" s="1779">
        <v>44819</v>
      </c>
      <c r="W6" s="1209"/>
      <c r="X6" s="1207"/>
      <c r="Y6" s="1779">
        <v>45098</v>
      </c>
      <c r="Z6" s="1209"/>
      <c r="AA6" s="1207"/>
      <c r="AB6" s="1779">
        <v>45273</v>
      </c>
      <c r="AC6" s="1209"/>
      <c r="AD6" s="1207"/>
      <c r="AE6" s="1779">
        <v>44883</v>
      </c>
      <c r="AF6" s="1209"/>
      <c r="AG6" s="1207"/>
      <c r="AH6" s="1779">
        <v>44166</v>
      </c>
      <c r="AI6" s="1209"/>
      <c r="AJ6" s="1207"/>
      <c r="AK6" s="1779">
        <v>45291</v>
      </c>
      <c r="AL6" s="1209"/>
      <c r="AM6" s="1207"/>
      <c r="AN6" s="1779">
        <v>45205</v>
      </c>
      <c r="AO6" s="1209"/>
      <c r="AP6" s="1207"/>
      <c r="AQ6" s="1779">
        <v>45037</v>
      </c>
      <c r="AR6" s="1209"/>
      <c r="AS6" s="1207"/>
      <c r="AT6" s="1779">
        <v>45252</v>
      </c>
      <c r="AU6" s="1209"/>
      <c r="AV6" s="1207"/>
      <c r="AW6" s="1779">
        <v>45285</v>
      </c>
      <c r="AX6" s="1209"/>
    </row>
    <row r="7" spans="1:50">
      <c r="A7" s="1138" t="s">
        <v>4106</v>
      </c>
      <c r="B7" s="1139" t="s">
        <v>4098</v>
      </c>
      <c r="C7" s="1207"/>
      <c r="D7" s="1208" t="s">
        <v>6922</v>
      </c>
      <c r="E7" s="1209"/>
      <c r="F7" s="1207"/>
      <c r="G7" s="1208" t="s">
        <v>6946</v>
      </c>
      <c r="H7" s="1209"/>
      <c r="I7" s="1207"/>
      <c r="J7" s="1208" t="s">
        <v>6961</v>
      </c>
      <c r="K7" s="1209"/>
      <c r="L7" s="1207"/>
      <c r="M7" s="1208" t="s">
        <v>6973</v>
      </c>
      <c r="N7" s="1209"/>
      <c r="O7" s="1207"/>
      <c r="P7" s="1208" t="s">
        <v>6988</v>
      </c>
      <c r="Q7" s="1209"/>
      <c r="R7" s="1207"/>
      <c r="S7" s="1208" t="s">
        <v>6998</v>
      </c>
      <c r="T7" s="1209"/>
      <c r="U7" s="1207"/>
      <c r="V7" s="1208" t="s">
        <v>6827</v>
      </c>
      <c r="W7" s="1209"/>
      <c r="X7" s="1207"/>
      <c r="Y7" s="1208" t="s">
        <v>7045</v>
      </c>
      <c r="Z7" s="1209"/>
      <c r="AA7" s="1207"/>
      <c r="AB7" s="1208" t="s">
        <v>7055</v>
      </c>
      <c r="AC7" s="1209"/>
      <c r="AD7" s="1207"/>
      <c r="AE7" s="1208" t="s">
        <v>7065</v>
      </c>
      <c r="AF7" s="1209"/>
      <c r="AG7" s="1207"/>
      <c r="AH7" s="1208" t="s">
        <v>7076</v>
      </c>
      <c r="AI7" s="1209"/>
      <c r="AJ7" s="1207"/>
      <c r="AK7" s="1208" t="s">
        <v>7104</v>
      </c>
      <c r="AL7" s="1209"/>
      <c r="AM7" s="1207"/>
      <c r="AN7" s="1208" t="s">
        <v>7114</v>
      </c>
      <c r="AO7" s="1209"/>
      <c r="AP7" s="1207"/>
      <c r="AQ7" s="1208" t="s">
        <v>7129</v>
      </c>
      <c r="AR7" s="1209"/>
      <c r="AS7" s="1207"/>
      <c r="AT7" s="1208" t="s">
        <v>7140</v>
      </c>
      <c r="AU7" s="1209"/>
      <c r="AV7" s="1207"/>
      <c r="AW7" s="1208" t="s">
        <v>7150</v>
      </c>
      <c r="AX7" s="1209"/>
    </row>
    <row r="8" spans="1:50">
      <c r="A8" s="1138" t="s">
        <v>4426</v>
      </c>
      <c r="B8" s="1139" t="s">
        <v>4425</v>
      </c>
      <c r="C8" s="1207"/>
      <c r="D8" s="1236">
        <v>1420</v>
      </c>
      <c r="E8" s="1209"/>
      <c r="F8" s="1207"/>
      <c r="G8" s="1236">
        <v>1790</v>
      </c>
      <c r="H8" s="1209"/>
      <c r="I8" s="1207"/>
      <c r="J8" s="1236">
        <v>1690</v>
      </c>
      <c r="K8" s="1209"/>
      <c r="L8" s="1207"/>
      <c r="M8" s="1236">
        <v>1610</v>
      </c>
      <c r="N8" s="1209"/>
      <c r="O8" s="1207"/>
      <c r="P8" s="1236">
        <v>1850</v>
      </c>
      <c r="Q8" s="1209"/>
      <c r="R8" s="1207"/>
      <c r="S8" s="1236">
        <v>1760</v>
      </c>
      <c r="T8" s="1209"/>
      <c r="U8" s="1207"/>
      <c r="V8" s="1236">
        <v>1910</v>
      </c>
      <c r="W8" s="1209"/>
      <c r="X8" s="1207"/>
      <c r="Y8" s="1236">
        <v>2060</v>
      </c>
      <c r="Z8" s="1209"/>
      <c r="AA8" s="1207"/>
      <c r="AB8" s="1236">
        <v>950</v>
      </c>
      <c r="AC8" s="1209"/>
      <c r="AD8" s="1207"/>
      <c r="AE8" s="1236">
        <v>2100</v>
      </c>
      <c r="AF8" s="1209"/>
      <c r="AG8" s="1207"/>
      <c r="AH8" s="1236">
        <v>920</v>
      </c>
      <c r="AI8" s="1209"/>
      <c r="AJ8" s="1207"/>
      <c r="AK8" s="1236">
        <v>1310</v>
      </c>
      <c r="AL8" s="1209"/>
      <c r="AM8" s="1207"/>
      <c r="AN8" s="1236">
        <v>910</v>
      </c>
      <c r="AO8" s="1209"/>
      <c r="AP8" s="1207"/>
      <c r="AQ8" s="1236">
        <v>1580</v>
      </c>
      <c r="AR8" s="1209"/>
      <c r="AS8" s="1207"/>
      <c r="AT8" s="1236">
        <v>880</v>
      </c>
      <c r="AU8" s="1209"/>
      <c r="AV8" s="1207"/>
      <c r="AW8" s="1236">
        <v>880</v>
      </c>
      <c r="AX8" s="1209"/>
    </row>
    <row r="9" spans="1:50">
      <c r="A9" s="1138" t="s">
        <v>4107</v>
      </c>
      <c r="B9" s="1139" t="s">
        <v>4108</v>
      </c>
      <c r="C9" s="1207"/>
      <c r="D9" s="1208" t="s">
        <v>6923</v>
      </c>
      <c r="E9" s="1209"/>
      <c r="F9" s="1207"/>
      <c r="G9" s="1208" t="s">
        <v>6947</v>
      </c>
      <c r="H9" s="1209"/>
      <c r="I9" s="1207"/>
      <c r="J9" s="1208" t="s">
        <v>6962</v>
      </c>
      <c r="K9" s="1209"/>
      <c r="L9" s="1207"/>
      <c r="M9" s="1208" t="s">
        <v>3342</v>
      </c>
      <c r="N9" s="1209"/>
      <c r="O9" s="1207"/>
      <c r="P9" s="1208" t="s">
        <v>3377</v>
      </c>
      <c r="Q9" s="1209"/>
      <c r="R9" s="1207"/>
      <c r="S9" s="1208" t="s">
        <v>6999</v>
      </c>
      <c r="T9" s="1209"/>
      <c r="U9" s="1207"/>
      <c r="V9" s="1208" t="s">
        <v>6828</v>
      </c>
      <c r="W9" s="1209"/>
      <c r="X9" s="1207"/>
      <c r="Y9" s="1208" t="s">
        <v>4387</v>
      </c>
      <c r="Z9" s="1209"/>
      <c r="AA9" s="1207"/>
      <c r="AB9" s="1208" t="s">
        <v>3245</v>
      </c>
      <c r="AC9" s="1209"/>
      <c r="AD9" s="1207"/>
      <c r="AE9" s="1208" t="s">
        <v>7066</v>
      </c>
      <c r="AF9" s="1209"/>
      <c r="AG9" s="1207"/>
      <c r="AH9" s="1208" t="s">
        <v>3164</v>
      </c>
      <c r="AI9" s="1209"/>
      <c r="AJ9" s="1207"/>
      <c r="AK9" s="1208" t="s">
        <v>7105</v>
      </c>
      <c r="AL9" s="1209"/>
      <c r="AM9" s="1207"/>
      <c r="AN9" s="1208" t="s">
        <v>3164</v>
      </c>
      <c r="AO9" s="1209"/>
      <c r="AP9" s="1207"/>
      <c r="AQ9" s="1208" t="s">
        <v>7105</v>
      </c>
      <c r="AR9" s="1209"/>
      <c r="AS9" s="1207"/>
      <c r="AT9" s="1208" t="s">
        <v>3164</v>
      </c>
      <c r="AU9" s="1209"/>
      <c r="AV9" s="1207"/>
      <c r="AW9" s="1208" t="s">
        <v>3164</v>
      </c>
      <c r="AX9" s="1209"/>
    </row>
    <row r="10" spans="1:50" ht="19.5" thickBot="1">
      <c r="A10" s="2038" t="s">
        <v>6196</v>
      </c>
      <c r="B10" s="2039" t="s">
        <v>4110</v>
      </c>
      <c r="C10" s="2040"/>
      <c r="D10" s="2041">
        <v>5</v>
      </c>
      <c r="E10" s="1975"/>
      <c r="F10" s="2040"/>
      <c r="G10" s="2041">
        <v>5</v>
      </c>
      <c r="H10" s="1975"/>
      <c r="I10" s="2040"/>
      <c r="J10" s="2041">
        <v>8</v>
      </c>
      <c r="K10" s="1975"/>
      <c r="L10" s="2040"/>
      <c r="M10" s="2041">
        <v>5</v>
      </c>
      <c r="N10" s="1975"/>
      <c r="O10" s="2040"/>
      <c r="P10" s="2041">
        <v>5</v>
      </c>
      <c r="Q10" s="1975"/>
      <c r="R10" s="2040"/>
      <c r="S10" s="2041">
        <v>5</v>
      </c>
      <c r="T10" s="1975"/>
      <c r="U10" s="2040"/>
      <c r="V10" s="2041">
        <v>5</v>
      </c>
      <c r="W10" s="1975"/>
      <c r="X10" s="2040"/>
      <c r="Y10" s="2041">
        <v>7</v>
      </c>
      <c r="Z10" s="1975"/>
      <c r="AA10" s="2040"/>
      <c r="AB10" s="2041">
        <v>5</v>
      </c>
      <c r="AC10" s="1975"/>
      <c r="AD10" s="2040"/>
      <c r="AE10" s="2041">
        <v>5</v>
      </c>
      <c r="AF10" s="1975"/>
      <c r="AG10" s="2040"/>
      <c r="AH10" s="2041">
        <v>4</v>
      </c>
      <c r="AI10" s="1975"/>
      <c r="AJ10" s="2040"/>
      <c r="AK10" s="2041">
        <v>5</v>
      </c>
      <c r="AL10" s="1975"/>
      <c r="AM10" s="2040"/>
      <c r="AN10" s="2041">
        <v>4</v>
      </c>
      <c r="AO10" s="1975"/>
      <c r="AP10" s="2040"/>
      <c r="AQ10" s="2041">
        <v>5</v>
      </c>
      <c r="AR10" s="1975"/>
      <c r="AS10" s="2040"/>
      <c r="AT10" s="2041">
        <v>4</v>
      </c>
      <c r="AU10" s="1975"/>
      <c r="AV10" s="2040"/>
      <c r="AW10" s="2041">
        <v>4</v>
      </c>
      <c r="AX10" s="1975"/>
    </row>
    <row r="11" spans="1:50" ht="19.5" thickTop="1">
      <c r="A11" s="2042" t="s">
        <v>6924</v>
      </c>
      <c r="B11" s="2043" t="s">
        <v>6197</v>
      </c>
      <c r="C11" s="2044"/>
      <c r="D11" s="2045"/>
      <c r="E11" s="2046"/>
      <c r="F11" s="2044"/>
      <c r="G11" s="2045"/>
      <c r="H11" s="2046"/>
      <c r="I11" s="2044"/>
      <c r="J11" s="2045"/>
      <c r="K11" s="2046"/>
      <c r="L11" s="2044"/>
      <c r="M11" s="2045"/>
      <c r="N11" s="2046"/>
      <c r="O11" s="2044"/>
      <c r="P11" s="2045"/>
      <c r="Q11" s="2046"/>
      <c r="R11" s="2044"/>
      <c r="S11" s="2045"/>
      <c r="T11" s="2046"/>
      <c r="U11" s="2044"/>
      <c r="V11" s="2129" t="s">
        <v>7023</v>
      </c>
      <c r="W11" s="2046" t="s">
        <v>7040</v>
      </c>
      <c r="X11" s="2044"/>
      <c r="Y11" s="2045"/>
      <c r="Z11" s="2046"/>
      <c r="AA11" s="2044"/>
      <c r="AB11" s="2045"/>
      <c r="AC11" s="2046"/>
      <c r="AD11" s="2044"/>
      <c r="AE11" s="2045"/>
      <c r="AF11" s="2046"/>
      <c r="AG11" s="2044"/>
      <c r="AH11" s="2146" t="s">
        <v>7077</v>
      </c>
      <c r="AI11" s="2046" t="s">
        <v>5731</v>
      </c>
      <c r="AJ11" s="2044"/>
      <c r="AK11" s="2045"/>
      <c r="AL11" s="2046"/>
      <c r="AM11" s="2044"/>
      <c r="AN11" s="2045"/>
      <c r="AO11" s="2046"/>
      <c r="AP11" s="2044"/>
      <c r="AQ11" s="2045"/>
      <c r="AR11" s="2046"/>
      <c r="AS11" s="2044"/>
      <c r="AT11" s="2045"/>
      <c r="AU11" s="2046"/>
      <c r="AV11" s="2044"/>
      <c r="AW11" s="2146" t="s">
        <v>7151</v>
      </c>
      <c r="AX11" s="2046" t="s">
        <v>5731</v>
      </c>
    </row>
    <row r="12" spans="1:50">
      <c r="A12" s="1148" t="s">
        <v>2240</v>
      </c>
      <c r="B12" s="1149" t="s">
        <v>6198</v>
      </c>
      <c r="C12" s="2047"/>
      <c r="D12" s="1721" t="s">
        <v>2283</v>
      </c>
      <c r="E12" s="2048"/>
      <c r="F12" s="2047"/>
      <c r="G12" s="1721" t="s">
        <v>2283</v>
      </c>
      <c r="H12" s="2048"/>
      <c r="I12" s="2047"/>
      <c r="J12" s="1721" t="s">
        <v>2283</v>
      </c>
      <c r="K12" s="2048"/>
      <c r="L12" s="2047"/>
      <c r="M12" s="1721" t="s">
        <v>2283</v>
      </c>
      <c r="N12" s="2048"/>
      <c r="O12" s="2047"/>
      <c r="P12" s="1721" t="s">
        <v>2283</v>
      </c>
      <c r="Q12" s="2048"/>
      <c r="R12" s="2047"/>
      <c r="S12" s="1721" t="s">
        <v>2283</v>
      </c>
      <c r="T12" s="2048"/>
      <c r="U12" s="2047"/>
      <c r="V12" s="1721" t="s">
        <v>2283</v>
      </c>
      <c r="W12" s="2048"/>
      <c r="X12" s="2047"/>
      <c r="Y12" s="1721" t="s">
        <v>2296</v>
      </c>
      <c r="Z12" s="2048"/>
      <c r="AA12" s="2047"/>
      <c r="AB12" s="1721" t="s">
        <v>2296</v>
      </c>
      <c r="AC12" s="2048"/>
      <c r="AD12" s="2047"/>
      <c r="AE12" s="1721" t="s">
        <v>2283</v>
      </c>
      <c r="AF12" s="2048"/>
      <c r="AG12" s="2047"/>
      <c r="AH12" s="1721" t="s">
        <v>2296</v>
      </c>
      <c r="AI12" s="2048"/>
      <c r="AJ12" s="2047"/>
      <c r="AK12" s="1721" t="s">
        <v>2296</v>
      </c>
      <c r="AL12" s="2048"/>
      <c r="AM12" s="2047"/>
      <c r="AN12" s="1721" t="s">
        <v>2283</v>
      </c>
      <c r="AO12" s="2048"/>
      <c r="AP12" s="2047"/>
      <c r="AQ12" s="1721" t="s">
        <v>2283</v>
      </c>
      <c r="AR12" s="2048"/>
      <c r="AS12" s="2047"/>
      <c r="AT12" s="1721" t="s">
        <v>2296</v>
      </c>
      <c r="AU12" s="2048"/>
      <c r="AV12" s="2047"/>
      <c r="AW12" s="1721" t="s">
        <v>2296</v>
      </c>
      <c r="AX12" s="2048"/>
    </row>
    <row r="13" spans="1:50">
      <c r="A13" s="1722" t="s">
        <v>4166</v>
      </c>
      <c r="B13" s="1723" t="s">
        <v>4167</v>
      </c>
      <c r="C13" s="2049"/>
      <c r="D13" s="1725">
        <v>0.91</v>
      </c>
      <c r="E13" s="2050"/>
      <c r="F13" s="2049"/>
      <c r="G13" s="1725">
        <v>0.95</v>
      </c>
      <c r="H13" s="2050"/>
      <c r="I13" s="2049"/>
      <c r="J13" s="1725">
        <v>0.93</v>
      </c>
      <c r="K13" s="2050"/>
      <c r="L13" s="2049"/>
      <c r="M13" s="1725">
        <v>0.98</v>
      </c>
      <c r="N13" s="2050"/>
      <c r="O13" s="2049"/>
      <c r="P13" s="1725">
        <v>0.91</v>
      </c>
      <c r="Q13" s="2050"/>
      <c r="R13" s="2049"/>
      <c r="S13" s="1725">
        <v>0.93</v>
      </c>
      <c r="T13" s="2050"/>
      <c r="U13" s="2049"/>
      <c r="V13" s="1725">
        <v>0.94</v>
      </c>
      <c r="W13" s="2050"/>
      <c r="X13" s="2049"/>
      <c r="Y13" s="1725">
        <v>0.92</v>
      </c>
      <c r="Z13" s="2050"/>
      <c r="AA13" s="2049"/>
      <c r="AB13" s="1725">
        <v>0.9</v>
      </c>
      <c r="AC13" s="2050"/>
      <c r="AD13" s="2049"/>
      <c r="AE13" s="1725">
        <v>0.93</v>
      </c>
      <c r="AF13" s="2050"/>
      <c r="AG13" s="2049"/>
      <c r="AH13" s="1725">
        <v>0.81</v>
      </c>
      <c r="AI13" s="2050"/>
      <c r="AJ13" s="2049"/>
      <c r="AK13" s="1725">
        <v>0.92</v>
      </c>
      <c r="AL13" s="2050"/>
      <c r="AM13" s="2049"/>
      <c r="AN13" s="1725">
        <v>0.91</v>
      </c>
      <c r="AO13" s="2050"/>
      <c r="AP13" s="2049"/>
      <c r="AQ13" s="1725">
        <v>0.94</v>
      </c>
      <c r="AR13" s="2050"/>
      <c r="AS13" s="2049"/>
      <c r="AT13" s="1725">
        <v>0.86</v>
      </c>
      <c r="AU13" s="2050"/>
      <c r="AV13" s="2049"/>
      <c r="AW13" s="1725">
        <v>0.82</v>
      </c>
      <c r="AX13" s="2050"/>
    </row>
    <row r="14" spans="1:50" ht="19.5" thickBot="1">
      <c r="A14" s="1150" t="s">
        <v>6199</v>
      </c>
      <c r="B14" s="1151" t="s">
        <v>4156</v>
      </c>
      <c r="C14" s="2051"/>
      <c r="D14" s="2052">
        <v>180.6</v>
      </c>
      <c r="E14" s="2053"/>
      <c r="F14" s="2051"/>
      <c r="G14" s="2052">
        <v>188.39</v>
      </c>
      <c r="H14" s="2053"/>
      <c r="I14" s="2051"/>
      <c r="J14" s="2052">
        <v>184.34</v>
      </c>
      <c r="K14" s="2053"/>
      <c r="L14" s="2051"/>
      <c r="M14" s="2052">
        <v>193.53</v>
      </c>
      <c r="N14" s="2053"/>
      <c r="O14" s="2051"/>
      <c r="P14" s="2052">
        <v>180.34</v>
      </c>
      <c r="Q14" s="2053"/>
      <c r="R14" s="2051"/>
      <c r="S14" s="2052">
        <v>183.28</v>
      </c>
      <c r="T14" s="2053"/>
      <c r="U14" s="2049"/>
      <c r="V14" s="2130">
        <v>186.77</v>
      </c>
      <c r="W14" s="2050"/>
      <c r="X14" s="2049"/>
      <c r="Y14" s="2130">
        <v>181.78</v>
      </c>
      <c r="Z14" s="2050"/>
      <c r="AA14" s="2049"/>
      <c r="AB14" s="2130">
        <v>177.8</v>
      </c>
      <c r="AC14" s="2050"/>
      <c r="AD14" s="2049"/>
      <c r="AE14" s="2130">
        <v>184.52</v>
      </c>
      <c r="AF14" s="2050"/>
      <c r="AG14" s="2051"/>
      <c r="AH14" s="2052">
        <v>159.63</v>
      </c>
      <c r="AI14" s="2053"/>
      <c r="AJ14" s="2049"/>
      <c r="AK14" s="2130">
        <v>182.82</v>
      </c>
      <c r="AL14" s="2050"/>
      <c r="AM14" s="2049"/>
      <c r="AN14" s="2130">
        <v>181.2</v>
      </c>
      <c r="AO14" s="2050"/>
      <c r="AP14" s="2049"/>
      <c r="AQ14" s="2130">
        <v>185.41</v>
      </c>
      <c r="AR14" s="2050"/>
      <c r="AS14" s="2049"/>
      <c r="AT14" s="2130">
        <v>169.75</v>
      </c>
      <c r="AU14" s="2050"/>
      <c r="AV14" s="2049"/>
      <c r="AW14" s="2130">
        <v>161.75</v>
      </c>
      <c r="AX14" s="2050"/>
    </row>
    <row r="15" spans="1:50" ht="19.5" thickTop="1">
      <c r="A15" s="2054" t="s">
        <v>6219</v>
      </c>
      <c r="B15" s="2055" t="s">
        <v>4431</v>
      </c>
      <c r="C15" s="2056"/>
      <c r="D15" s="2057"/>
      <c r="E15" s="2058"/>
      <c r="F15" s="1275"/>
      <c r="G15" s="1276"/>
      <c r="H15" s="1277"/>
      <c r="I15" s="1275"/>
      <c r="J15" s="1276"/>
      <c r="K15" s="1277"/>
      <c r="L15" s="1275"/>
      <c r="M15" s="1276"/>
      <c r="N15" s="1277"/>
      <c r="O15" s="1275"/>
      <c r="P15" s="1276"/>
      <c r="Q15" s="1277"/>
      <c r="R15" s="1275"/>
      <c r="S15" s="1276"/>
      <c r="T15" s="1277"/>
      <c r="U15" s="2056"/>
      <c r="V15" s="2131" t="s">
        <v>7023</v>
      </c>
      <c r="W15" s="2058" t="s">
        <v>7040</v>
      </c>
      <c r="X15" s="2056"/>
      <c r="Y15" s="2057"/>
      <c r="Z15" s="2058"/>
      <c r="AA15" s="2056"/>
      <c r="AB15" s="2057"/>
      <c r="AC15" s="2058"/>
      <c r="AD15" s="2056"/>
      <c r="AE15" s="2057"/>
      <c r="AF15" s="2058"/>
      <c r="AG15" s="2056"/>
      <c r="AH15" s="2131" t="s">
        <v>7077</v>
      </c>
      <c r="AI15" s="2058" t="s">
        <v>5731</v>
      </c>
      <c r="AJ15" s="2056"/>
      <c r="AK15" s="2057"/>
      <c r="AL15" s="2058"/>
      <c r="AM15" s="2056"/>
      <c r="AN15" s="2057"/>
      <c r="AO15" s="2058"/>
      <c r="AP15" s="2056"/>
      <c r="AQ15" s="2057"/>
      <c r="AR15" s="2058"/>
      <c r="AS15" s="2056"/>
      <c r="AT15" s="2057"/>
      <c r="AU15" s="2058"/>
      <c r="AV15" s="2056"/>
      <c r="AW15" s="2131" t="s">
        <v>7151</v>
      </c>
      <c r="AX15" s="2058" t="s">
        <v>5731</v>
      </c>
    </row>
    <row r="16" spans="1:50">
      <c r="A16" s="1287" t="s">
        <v>6201</v>
      </c>
      <c r="B16" s="1288" t="s">
        <v>6220</v>
      </c>
      <c r="C16" s="1278"/>
      <c r="D16" s="1729" t="s">
        <v>2288</v>
      </c>
      <c r="E16" s="1280"/>
      <c r="F16" s="1278"/>
      <c r="G16" s="1729" t="s">
        <v>2288</v>
      </c>
      <c r="H16" s="1280"/>
      <c r="I16" s="1278"/>
      <c r="J16" s="1729" t="s">
        <v>2288</v>
      </c>
      <c r="K16" s="1280"/>
      <c r="L16" s="1278"/>
      <c r="M16" s="1729" t="s">
        <v>2288</v>
      </c>
      <c r="N16" s="1280"/>
      <c r="O16" s="1278"/>
      <c r="P16" s="1729" t="s">
        <v>2288</v>
      </c>
      <c r="Q16" s="1280"/>
      <c r="R16" s="1278"/>
      <c r="S16" s="1729" t="s">
        <v>2288</v>
      </c>
      <c r="T16" s="1280"/>
      <c r="U16" s="1278"/>
      <c r="V16" s="1729" t="s">
        <v>2288</v>
      </c>
      <c r="W16" s="1280"/>
      <c r="X16" s="1278"/>
      <c r="Y16" s="1729" t="s">
        <v>2288</v>
      </c>
      <c r="Z16" s="1280"/>
      <c r="AA16" s="1278"/>
      <c r="AB16" s="1729" t="s">
        <v>2288</v>
      </c>
      <c r="AC16" s="1280"/>
      <c r="AD16" s="1278"/>
      <c r="AE16" s="1729" t="s">
        <v>2288</v>
      </c>
      <c r="AF16" s="1280"/>
      <c r="AG16" s="1278"/>
      <c r="AH16" s="1729" t="s">
        <v>2288</v>
      </c>
      <c r="AI16" s="1280"/>
      <c r="AJ16" s="1278"/>
      <c r="AK16" s="1729" t="s">
        <v>2288</v>
      </c>
      <c r="AL16" s="1280"/>
      <c r="AM16" s="1278"/>
      <c r="AN16" s="1729" t="s">
        <v>2288</v>
      </c>
      <c r="AO16" s="1280"/>
      <c r="AP16" s="1278"/>
      <c r="AQ16" s="1729" t="s">
        <v>2288</v>
      </c>
      <c r="AR16" s="1280"/>
      <c r="AS16" s="1278"/>
      <c r="AT16" s="1729" t="s">
        <v>2288</v>
      </c>
      <c r="AU16" s="1280"/>
      <c r="AV16" s="1278"/>
      <c r="AW16" s="1729" t="s">
        <v>2288</v>
      </c>
      <c r="AX16" s="1280"/>
    </row>
    <row r="17" spans="1:50">
      <c r="A17" s="1730" t="s">
        <v>4166</v>
      </c>
      <c r="B17" s="1731" t="s">
        <v>4167</v>
      </c>
      <c r="C17" s="1732"/>
      <c r="D17" s="1733">
        <v>0.96</v>
      </c>
      <c r="E17" s="1734"/>
      <c r="F17" s="1732"/>
      <c r="G17" s="1733">
        <v>1</v>
      </c>
      <c r="H17" s="1734"/>
      <c r="I17" s="1732"/>
      <c r="J17" s="1733">
        <v>0.99</v>
      </c>
      <c r="K17" s="1734"/>
      <c r="L17" s="1732"/>
      <c r="M17" s="1733">
        <v>0.99</v>
      </c>
      <c r="N17" s="1734"/>
      <c r="O17" s="1732"/>
      <c r="P17" s="1733">
        <v>0.96</v>
      </c>
      <c r="Q17" s="1734"/>
      <c r="R17" s="1732"/>
      <c r="S17" s="1733">
        <v>1</v>
      </c>
      <c r="T17" s="1734"/>
      <c r="U17" s="1732"/>
      <c r="V17" s="1733">
        <v>0.99</v>
      </c>
      <c r="W17" s="1734"/>
      <c r="X17" s="1732"/>
      <c r="Y17" s="1733">
        <v>0.99</v>
      </c>
      <c r="Z17" s="1734"/>
      <c r="AA17" s="1732"/>
      <c r="AB17" s="1733">
        <v>0.99</v>
      </c>
      <c r="AC17" s="1734"/>
      <c r="AD17" s="1732"/>
      <c r="AE17" s="1733">
        <v>0.99</v>
      </c>
      <c r="AF17" s="1734"/>
      <c r="AG17" s="1732"/>
      <c r="AH17" s="1733">
        <v>0.89</v>
      </c>
      <c r="AI17" s="1734"/>
      <c r="AJ17" s="1732"/>
      <c r="AK17" s="1733">
        <v>1</v>
      </c>
      <c r="AL17" s="1734"/>
      <c r="AM17" s="1732"/>
      <c r="AN17" s="1733">
        <v>0.96</v>
      </c>
      <c r="AO17" s="1734"/>
      <c r="AP17" s="1732"/>
      <c r="AQ17" s="1733">
        <v>0.99</v>
      </c>
      <c r="AR17" s="1734"/>
      <c r="AS17" s="1732"/>
      <c r="AT17" s="1733">
        <v>0.96</v>
      </c>
      <c r="AU17" s="1734"/>
      <c r="AV17" s="1732"/>
      <c r="AW17" s="1733">
        <v>0.96</v>
      </c>
      <c r="AX17" s="1734"/>
    </row>
    <row r="18" spans="1:50" ht="19.5" thickBot="1">
      <c r="A18" s="1289" t="s">
        <v>6221</v>
      </c>
      <c r="B18" s="1290" t="s">
        <v>6222</v>
      </c>
      <c r="C18" s="1281"/>
      <c r="D18" s="2059">
        <v>86.12</v>
      </c>
      <c r="E18" s="1283"/>
      <c r="F18" s="1281"/>
      <c r="G18" s="2059">
        <v>89</v>
      </c>
      <c r="H18" s="1283"/>
      <c r="I18" s="1281"/>
      <c r="J18" s="2059">
        <v>88.93</v>
      </c>
      <c r="K18" s="1283"/>
      <c r="L18" s="1281"/>
      <c r="M18" s="2059">
        <v>88.5</v>
      </c>
      <c r="N18" s="1283"/>
      <c r="O18" s="1281"/>
      <c r="P18" s="2059">
        <v>85.77</v>
      </c>
      <c r="Q18" s="1283"/>
      <c r="R18" s="1281"/>
      <c r="S18" s="2059">
        <v>89</v>
      </c>
      <c r="T18" s="1283"/>
      <c r="U18" s="1732"/>
      <c r="V18" s="2132">
        <v>88.21</v>
      </c>
      <c r="W18" s="1734"/>
      <c r="X18" s="1732"/>
      <c r="Y18" s="2132">
        <v>88.84</v>
      </c>
      <c r="Z18" s="1734"/>
      <c r="AA18" s="1732"/>
      <c r="AB18" s="2132">
        <v>88.7</v>
      </c>
      <c r="AC18" s="1734"/>
      <c r="AD18" s="1732"/>
      <c r="AE18" s="2132">
        <v>88.82</v>
      </c>
      <c r="AF18" s="1734"/>
      <c r="AG18" s="1281"/>
      <c r="AH18" s="2059">
        <v>79.260000000000005</v>
      </c>
      <c r="AI18" s="1283"/>
      <c r="AJ18" s="1732"/>
      <c r="AK18" s="2132">
        <v>89</v>
      </c>
      <c r="AL18" s="1734"/>
      <c r="AM18" s="1732"/>
      <c r="AN18" s="2132">
        <v>85.58</v>
      </c>
      <c r="AO18" s="1734"/>
      <c r="AP18" s="1732"/>
      <c r="AQ18" s="2132">
        <v>88.7</v>
      </c>
      <c r="AR18" s="1734"/>
      <c r="AS18" s="1732"/>
      <c r="AT18" s="2132">
        <v>85.82</v>
      </c>
      <c r="AU18" s="1734"/>
      <c r="AV18" s="1732"/>
      <c r="AW18" s="2132">
        <v>85.82</v>
      </c>
      <c r="AX18" s="1734"/>
    </row>
    <row r="19" spans="1:50" ht="19.5" thickTop="1">
      <c r="A19" s="2060" t="s">
        <v>6223</v>
      </c>
      <c r="B19" s="2061" t="s">
        <v>6224</v>
      </c>
      <c r="C19" s="2062"/>
      <c r="D19" s="2063"/>
      <c r="E19" s="2064"/>
      <c r="F19" s="1293"/>
      <c r="G19" s="1294"/>
      <c r="H19" s="1295"/>
      <c r="I19" s="1293"/>
      <c r="J19" s="1294"/>
      <c r="K19" s="1295"/>
      <c r="L19" s="1293"/>
      <c r="M19" s="1294"/>
      <c r="N19" s="1295"/>
      <c r="O19" s="1293"/>
      <c r="P19" s="1294"/>
      <c r="Q19" s="1295"/>
      <c r="R19" s="1293"/>
      <c r="S19" s="1294"/>
      <c r="T19" s="1295"/>
      <c r="U19" s="2062"/>
      <c r="V19" s="2133" t="s">
        <v>7023</v>
      </c>
      <c r="W19" s="2064" t="s">
        <v>7040</v>
      </c>
      <c r="X19" s="2062"/>
      <c r="Y19" s="2063"/>
      <c r="Z19" s="2064"/>
      <c r="AA19" s="2062"/>
      <c r="AB19" s="2063"/>
      <c r="AC19" s="2064"/>
      <c r="AD19" s="2062"/>
      <c r="AE19" s="2063"/>
      <c r="AF19" s="2064"/>
      <c r="AG19" s="2062"/>
      <c r="AH19" s="2063"/>
      <c r="AI19" s="2064"/>
      <c r="AJ19" s="2062"/>
      <c r="AK19" s="2063"/>
      <c r="AL19" s="2064"/>
      <c r="AM19" s="2062"/>
      <c r="AN19" s="2063"/>
      <c r="AO19" s="2064"/>
      <c r="AP19" s="2062"/>
      <c r="AQ19" s="2063"/>
      <c r="AR19" s="2064"/>
      <c r="AS19" s="2062"/>
      <c r="AT19" s="2063"/>
      <c r="AU19" s="2064"/>
      <c r="AV19" s="2062"/>
      <c r="AW19" s="2133" t="s">
        <v>7151</v>
      </c>
      <c r="AX19" s="2064" t="s">
        <v>5731</v>
      </c>
    </row>
    <row r="20" spans="1:50">
      <c r="A20" s="1296" t="s">
        <v>2240</v>
      </c>
      <c r="B20" s="1160" t="s">
        <v>4154</v>
      </c>
      <c r="C20" s="1207"/>
      <c r="D20" s="1477">
        <v>5</v>
      </c>
      <c r="E20" s="1209"/>
      <c r="F20" s="1207"/>
      <c r="G20" s="1477">
        <v>5</v>
      </c>
      <c r="H20" s="1209"/>
      <c r="I20" s="1207"/>
      <c r="J20" s="1477">
        <v>5</v>
      </c>
      <c r="K20" s="1209"/>
      <c r="L20" s="1207"/>
      <c r="M20" s="1477">
        <v>5</v>
      </c>
      <c r="N20" s="1209"/>
      <c r="O20" s="1207"/>
      <c r="P20" s="1477">
        <v>5</v>
      </c>
      <c r="Q20" s="1209"/>
      <c r="R20" s="1207"/>
      <c r="S20" s="1477">
        <v>5</v>
      </c>
      <c r="T20" s="1209"/>
      <c r="U20" s="1207"/>
      <c r="V20" s="1477">
        <v>5</v>
      </c>
      <c r="W20" s="1209"/>
      <c r="X20" s="1207"/>
      <c r="Y20" s="1477">
        <v>5</v>
      </c>
      <c r="Z20" s="1209"/>
      <c r="AA20" s="1207"/>
      <c r="AB20" s="1477">
        <v>5</v>
      </c>
      <c r="AC20" s="1209"/>
      <c r="AD20" s="1207"/>
      <c r="AE20" s="1477">
        <v>5</v>
      </c>
      <c r="AF20" s="1209"/>
      <c r="AG20" s="1207"/>
      <c r="AH20" s="1477">
        <v>5</v>
      </c>
      <c r="AI20" s="1209"/>
      <c r="AJ20" s="1207"/>
      <c r="AK20" s="1477">
        <v>5</v>
      </c>
      <c r="AL20" s="1209"/>
      <c r="AM20" s="1207"/>
      <c r="AN20" s="1477">
        <v>5</v>
      </c>
      <c r="AO20" s="1209"/>
      <c r="AP20" s="1207"/>
      <c r="AQ20" s="1477">
        <v>5</v>
      </c>
      <c r="AR20" s="1209"/>
      <c r="AS20" s="1207"/>
      <c r="AT20" s="1477">
        <v>5</v>
      </c>
      <c r="AU20" s="1209"/>
      <c r="AV20" s="1207"/>
      <c r="AW20" s="1477">
        <v>5</v>
      </c>
      <c r="AX20" s="1209"/>
    </row>
    <row r="21" spans="1:50">
      <c r="A21" s="1296" t="s">
        <v>2241</v>
      </c>
      <c r="B21" s="1160" t="s">
        <v>4156</v>
      </c>
      <c r="C21" s="1207"/>
      <c r="D21" s="1478">
        <v>33</v>
      </c>
      <c r="E21" s="1209"/>
      <c r="F21" s="1207"/>
      <c r="G21" s="1478">
        <v>33</v>
      </c>
      <c r="H21" s="1209"/>
      <c r="I21" s="1207"/>
      <c r="J21" s="1478">
        <v>33</v>
      </c>
      <c r="K21" s="1209"/>
      <c r="L21" s="1207"/>
      <c r="M21" s="1478">
        <v>33</v>
      </c>
      <c r="N21" s="1209"/>
      <c r="O21" s="1207"/>
      <c r="P21" s="1478">
        <v>33</v>
      </c>
      <c r="Q21" s="1209"/>
      <c r="R21" s="1207"/>
      <c r="S21" s="1478">
        <v>33</v>
      </c>
      <c r="T21" s="1209"/>
      <c r="U21" s="1207"/>
      <c r="V21" s="1478">
        <v>33</v>
      </c>
      <c r="W21" s="1209"/>
      <c r="X21" s="1207"/>
      <c r="Y21" s="1478">
        <v>33</v>
      </c>
      <c r="Z21" s="1209"/>
      <c r="AA21" s="1207"/>
      <c r="AB21" s="1478">
        <v>33</v>
      </c>
      <c r="AC21" s="1209"/>
      <c r="AD21" s="1207"/>
      <c r="AE21" s="1478">
        <v>33</v>
      </c>
      <c r="AF21" s="1209"/>
      <c r="AG21" s="1207"/>
      <c r="AH21" s="1478">
        <v>33</v>
      </c>
      <c r="AI21" s="1209"/>
      <c r="AJ21" s="1207"/>
      <c r="AK21" s="1478">
        <v>33</v>
      </c>
      <c r="AL21" s="1209"/>
      <c r="AM21" s="1207"/>
      <c r="AN21" s="1478">
        <v>33</v>
      </c>
      <c r="AO21" s="1209"/>
      <c r="AP21" s="1207"/>
      <c r="AQ21" s="1478">
        <v>33</v>
      </c>
      <c r="AR21" s="1209"/>
      <c r="AS21" s="1207"/>
      <c r="AT21" s="1478">
        <v>33</v>
      </c>
      <c r="AU21" s="1209"/>
      <c r="AV21" s="1207"/>
      <c r="AW21" s="1478">
        <v>33</v>
      </c>
      <c r="AX21" s="1209"/>
    </row>
    <row r="22" spans="1:50">
      <c r="A22" s="1298" t="s">
        <v>4436</v>
      </c>
      <c r="B22" s="1139" t="s">
        <v>4098</v>
      </c>
      <c r="C22" s="1207"/>
      <c r="D22" s="1208" t="s">
        <v>6922</v>
      </c>
      <c r="E22" s="1209"/>
      <c r="F22" s="1207"/>
      <c r="G22" s="1208" t="s">
        <v>6946</v>
      </c>
      <c r="H22" s="1209"/>
      <c r="I22" s="1207"/>
      <c r="J22" s="1208" t="s">
        <v>6961</v>
      </c>
      <c r="K22" s="1209"/>
      <c r="L22" s="1207"/>
      <c r="M22" s="1208" t="s">
        <v>6973</v>
      </c>
      <c r="N22" s="1209"/>
      <c r="O22" s="1207"/>
      <c r="P22" s="1208" t="s">
        <v>6988</v>
      </c>
      <c r="Q22" s="1209"/>
      <c r="R22" s="1207"/>
      <c r="S22" s="1208" t="s">
        <v>6998</v>
      </c>
      <c r="T22" s="1209"/>
      <c r="U22" s="1207"/>
      <c r="V22" s="1208" t="s">
        <v>6827</v>
      </c>
      <c r="W22" s="1209"/>
      <c r="X22" s="1207"/>
      <c r="Y22" s="1208" t="s">
        <v>7045</v>
      </c>
      <c r="Z22" s="1209"/>
      <c r="AA22" s="1207"/>
      <c r="AB22" s="1208" t="s">
        <v>7055</v>
      </c>
      <c r="AC22" s="1209"/>
      <c r="AD22" s="1207"/>
      <c r="AE22" s="1208" t="s">
        <v>7065</v>
      </c>
      <c r="AF22" s="1209"/>
      <c r="AG22" s="1207"/>
      <c r="AH22" s="1208" t="s">
        <v>7076</v>
      </c>
      <c r="AI22" s="1209"/>
      <c r="AJ22" s="1207"/>
      <c r="AK22" s="1208" t="s">
        <v>7104</v>
      </c>
      <c r="AL22" s="1209"/>
      <c r="AM22" s="1207"/>
      <c r="AN22" s="1208" t="s">
        <v>7114</v>
      </c>
      <c r="AO22" s="1209"/>
      <c r="AP22" s="1207"/>
      <c r="AQ22" s="1208" t="s">
        <v>7129</v>
      </c>
      <c r="AR22" s="1209"/>
      <c r="AS22" s="1207"/>
      <c r="AT22" s="1208" t="s">
        <v>7140</v>
      </c>
      <c r="AU22" s="1209"/>
      <c r="AV22" s="1207"/>
      <c r="AW22" s="1208" t="s">
        <v>7140</v>
      </c>
      <c r="AX22" s="1209"/>
    </row>
    <row r="23" spans="1:50">
      <c r="A23" s="1298" t="s">
        <v>4438</v>
      </c>
      <c r="B23" s="1139" t="s">
        <v>7044</v>
      </c>
      <c r="C23" s="1207"/>
      <c r="D23" s="1208" t="s">
        <v>6925</v>
      </c>
      <c r="E23" s="1209"/>
      <c r="F23" s="1207"/>
      <c r="G23" s="1208" t="s">
        <v>6948</v>
      </c>
      <c r="H23" s="1209"/>
      <c r="I23" s="1207"/>
      <c r="J23" s="1208" t="s">
        <v>6963</v>
      </c>
      <c r="K23" s="1209"/>
      <c r="L23" s="1207"/>
      <c r="M23" s="1208" t="s">
        <v>6974</v>
      </c>
      <c r="N23" s="1209"/>
      <c r="O23" s="1207"/>
      <c r="P23" s="1208" t="s">
        <v>6989</v>
      </c>
      <c r="Q23" s="1209"/>
      <c r="R23" s="1207"/>
      <c r="S23" s="1208" t="s">
        <v>7000</v>
      </c>
      <c r="T23" s="1209"/>
      <c r="U23" s="1207"/>
      <c r="V23" s="1208" t="s">
        <v>6829</v>
      </c>
      <c r="W23" s="1209"/>
      <c r="X23" s="1207"/>
      <c r="Y23" s="1208" t="s">
        <v>7046</v>
      </c>
      <c r="Z23" s="1209"/>
      <c r="AA23" s="1207"/>
      <c r="AB23" s="1208" t="s">
        <v>7056</v>
      </c>
      <c r="AC23" s="1209"/>
      <c r="AD23" s="1207"/>
      <c r="AE23" s="1208" t="s">
        <v>7067</v>
      </c>
      <c r="AF23" s="1209"/>
      <c r="AG23" s="1207"/>
      <c r="AH23" s="1208" t="s">
        <v>7078</v>
      </c>
      <c r="AI23" s="1209"/>
      <c r="AJ23" s="1207"/>
      <c r="AK23" s="1208" t="s">
        <v>7106</v>
      </c>
      <c r="AL23" s="1209"/>
      <c r="AM23" s="1207"/>
      <c r="AN23" s="1208" t="s">
        <v>7115</v>
      </c>
      <c r="AO23" s="1209"/>
      <c r="AP23" s="1207"/>
      <c r="AQ23" s="1208" t="s">
        <v>7130</v>
      </c>
      <c r="AR23" s="1209"/>
      <c r="AS23" s="1207"/>
      <c r="AT23" s="1208" t="s">
        <v>7141</v>
      </c>
      <c r="AU23" s="1209"/>
      <c r="AV23" s="1207"/>
      <c r="AW23" s="1208" t="s">
        <v>7141</v>
      </c>
      <c r="AX23" s="1209"/>
    </row>
    <row r="24" spans="1:50">
      <c r="A24" s="1298" t="s">
        <v>4439</v>
      </c>
      <c r="B24" s="1139" t="s">
        <v>4440</v>
      </c>
      <c r="C24" s="1207"/>
      <c r="D24" s="1208" t="s">
        <v>6926</v>
      </c>
      <c r="E24" s="1209"/>
      <c r="F24" s="1207"/>
      <c r="G24" s="1208" t="s">
        <v>6949</v>
      </c>
      <c r="H24" s="1209"/>
      <c r="I24" s="1207"/>
      <c r="J24" s="1208" t="s">
        <v>6964</v>
      </c>
      <c r="K24" s="1209"/>
      <c r="L24" s="1207"/>
      <c r="M24" s="1208" t="s">
        <v>6975</v>
      </c>
      <c r="N24" s="1209"/>
      <c r="O24" s="1207"/>
      <c r="P24" s="1208" t="s">
        <v>6990</v>
      </c>
      <c r="Q24" s="1209"/>
      <c r="R24" s="1207"/>
      <c r="S24" s="1208" t="s">
        <v>7001</v>
      </c>
      <c r="T24" s="1209"/>
      <c r="U24" s="1207"/>
      <c r="V24" s="1208" t="s">
        <v>6830</v>
      </c>
      <c r="W24" s="1209"/>
      <c r="X24" s="1207"/>
      <c r="Y24" s="1208" t="s">
        <v>7047</v>
      </c>
      <c r="Z24" s="1209"/>
      <c r="AA24" s="1207"/>
      <c r="AB24" s="1208" t="s">
        <v>7057</v>
      </c>
      <c r="AC24" s="1209"/>
      <c r="AD24" s="1207"/>
      <c r="AE24" s="1208" t="s">
        <v>7068</v>
      </c>
      <c r="AF24" s="1209"/>
      <c r="AG24" s="1207"/>
      <c r="AH24" s="1208" t="s">
        <v>7079</v>
      </c>
      <c r="AI24" s="1209"/>
      <c r="AJ24" s="1207"/>
      <c r="AK24" s="1208" t="s">
        <v>7107</v>
      </c>
      <c r="AL24" s="1209"/>
      <c r="AM24" s="1207"/>
      <c r="AN24" s="1208" t="s">
        <v>7116</v>
      </c>
      <c r="AO24" s="1209"/>
      <c r="AP24" s="1207"/>
      <c r="AQ24" s="1208" t="s">
        <v>7131</v>
      </c>
      <c r="AR24" s="1209"/>
      <c r="AS24" s="1207"/>
      <c r="AT24" s="1208" t="s">
        <v>7142</v>
      </c>
      <c r="AU24" s="1209"/>
      <c r="AV24" s="1207"/>
      <c r="AW24" s="1208" t="s">
        <v>7142</v>
      </c>
      <c r="AX24" s="1209"/>
    </row>
    <row r="25" spans="1:50">
      <c r="A25" s="1298" t="s">
        <v>4441</v>
      </c>
      <c r="B25" s="1139" t="s">
        <v>4442</v>
      </c>
      <c r="C25" s="1207"/>
      <c r="D25" s="1244" t="s">
        <v>5932</v>
      </c>
      <c r="E25" s="1209" t="s">
        <v>6943</v>
      </c>
      <c r="F25" s="1207"/>
      <c r="G25" s="1244" t="s">
        <v>5932</v>
      </c>
      <c r="H25" s="1209" t="s">
        <v>6956</v>
      </c>
      <c r="I25" s="1207"/>
      <c r="J25" s="1244" t="s">
        <v>5932</v>
      </c>
      <c r="K25" s="1209" t="s">
        <v>6970</v>
      </c>
      <c r="L25" s="1207"/>
      <c r="M25" s="1244" t="s">
        <v>4873</v>
      </c>
      <c r="N25" s="1209" t="s">
        <v>6982</v>
      </c>
      <c r="O25" s="1207"/>
      <c r="P25" s="1244" t="s">
        <v>5932</v>
      </c>
      <c r="Q25" s="1209" t="s">
        <v>6996</v>
      </c>
      <c r="R25" s="1207"/>
      <c r="S25" s="1244" t="s">
        <v>5932</v>
      </c>
      <c r="T25" s="1209" t="s">
        <v>7022</v>
      </c>
      <c r="U25" s="1207"/>
      <c r="V25" s="1244" t="s">
        <v>5932</v>
      </c>
      <c r="W25" s="1209" t="s">
        <v>7040</v>
      </c>
      <c r="X25" s="1207"/>
      <c r="Y25" s="1244" t="s">
        <v>5932</v>
      </c>
      <c r="Z25" s="1209" t="s">
        <v>5731</v>
      </c>
      <c r="AA25" s="1207"/>
      <c r="AB25" s="1244" t="s">
        <v>5932</v>
      </c>
      <c r="AC25" s="1209" t="s">
        <v>5731</v>
      </c>
      <c r="AD25" s="1207"/>
      <c r="AE25" s="1244" t="s">
        <v>5932</v>
      </c>
      <c r="AF25" s="1209" t="s">
        <v>5731</v>
      </c>
      <c r="AG25" s="1207"/>
      <c r="AH25" s="1244" t="s">
        <v>4873</v>
      </c>
      <c r="AI25" s="1209" t="s">
        <v>5731</v>
      </c>
      <c r="AJ25" s="1207"/>
      <c r="AK25" s="1244" t="s">
        <v>5932</v>
      </c>
      <c r="AL25" s="1209" t="s">
        <v>5731</v>
      </c>
      <c r="AM25" s="1207"/>
      <c r="AN25" s="1244" t="s">
        <v>4830</v>
      </c>
      <c r="AO25" s="1209" t="s">
        <v>5731</v>
      </c>
      <c r="AP25" s="1207"/>
      <c r="AQ25" s="1244" t="s">
        <v>4830</v>
      </c>
      <c r="AR25" s="1209" t="s">
        <v>5731</v>
      </c>
      <c r="AS25" s="1207"/>
      <c r="AT25" s="1244" t="s">
        <v>5932</v>
      </c>
      <c r="AU25" s="1209" t="s">
        <v>5731</v>
      </c>
      <c r="AV25" s="1207"/>
      <c r="AW25" s="1244" t="s">
        <v>5932</v>
      </c>
      <c r="AX25" s="1209" t="s">
        <v>5731</v>
      </c>
    </row>
    <row r="26" spans="1:50">
      <c r="A26" s="1298" t="s">
        <v>4107</v>
      </c>
      <c r="B26" s="1139" t="s">
        <v>5386</v>
      </c>
      <c r="C26" s="1207"/>
      <c r="D26" s="1208" t="s">
        <v>6927</v>
      </c>
      <c r="E26" s="1209"/>
      <c r="F26" s="1207"/>
      <c r="G26" s="1208" t="s">
        <v>6950</v>
      </c>
      <c r="H26" s="1209"/>
      <c r="I26" s="1207"/>
      <c r="J26" s="1208" t="s">
        <v>6962</v>
      </c>
      <c r="K26" s="1209"/>
      <c r="L26" s="1207"/>
      <c r="M26" s="1208" t="s">
        <v>2316</v>
      </c>
      <c r="N26" s="1209"/>
      <c r="O26" s="1207"/>
      <c r="P26" s="1208" t="s">
        <v>3377</v>
      </c>
      <c r="Q26" s="1209"/>
      <c r="R26" s="1207"/>
      <c r="S26" s="1208" t="s">
        <v>6999</v>
      </c>
      <c r="T26" s="1209"/>
      <c r="U26" s="1207"/>
      <c r="V26" s="1208" t="s">
        <v>6828</v>
      </c>
      <c r="W26" s="1209"/>
      <c r="X26" s="1207"/>
      <c r="Y26" s="1208" t="s">
        <v>4852</v>
      </c>
      <c r="Z26" s="1209"/>
      <c r="AA26" s="1207"/>
      <c r="AB26" s="1208" t="s">
        <v>3245</v>
      </c>
      <c r="AC26" s="1209"/>
      <c r="AD26" s="1207"/>
      <c r="AE26" s="1208" t="s">
        <v>7066</v>
      </c>
      <c r="AF26" s="1209"/>
      <c r="AG26" s="1207"/>
      <c r="AH26" s="1208" t="s">
        <v>3164</v>
      </c>
      <c r="AI26" s="1209"/>
      <c r="AJ26" s="1207"/>
      <c r="AK26" s="1208" t="s">
        <v>7105</v>
      </c>
      <c r="AL26" s="1209"/>
      <c r="AM26" s="1207"/>
      <c r="AN26" s="1208" t="s">
        <v>3164</v>
      </c>
      <c r="AO26" s="1209"/>
      <c r="AP26" s="1207"/>
      <c r="AQ26" s="1208" t="s">
        <v>7105</v>
      </c>
      <c r="AR26" s="1209"/>
      <c r="AS26" s="1207"/>
      <c r="AT26" s="1208" t="s">
        <v>3164</v>
      </c>
      <c r="AU26" s="1209"/>
      <c r="AV26" s="1207"/>
      <c r="AW26" s="1208" t="s">
        <v>3164</v>
      </c>
      <c r="AX26" s="1209"/>
    </row>
    <row r="27" spans="1:50">
      <c r="A27" s="1332" t="s">
        <v>6475</v>
      </c>
      <c r="B27" s="1139" t="s">
        <v>6476</v>
      </c>
      <c r="C27" s="1207"/>
      <c r="D27" s="1457">
        <v>10</v>
      </c>
      <c r="E27" s="1209"/>
      <c r="F27" s="1207"/>
      <c r="G27" s="1457">
        <v>10</v>
      </c>
      <c r="H27" s="1209"/>
      <c r="I27" s="1207"/>
      <c r="J27" s="1457">
        <v>10</v>
      </c>
      <c r="K27" s="1209"/>
      <c r="L27" s="1207"/>
      <c r="M27" s="1457">
        <v>10</v>
      </c>
      <c r="N27" s="1209"/>
      <c r="O27" s="1207"/>
      <c r="P27" s="1457">
        <v>10</v>
      </c>
      <c r="Q27" s="1209"/>
      <c r="R27" s="1207"/>
      <c r="S27" s="1457">
        <v>10</v>
      </c>
      <c r="T27" s="1209"/>
      <c r="U27" s="1207"/>
      <c r="V27" s="1457">
        <v>10</v>
      </c>
      <c r="W27" s="1209"/>
      <c r="X27" s="1207"/>
      <c r="Y27" s="1457">
        <v>10</v>
      </c>
      <c r="Z27" s="1209"/>
      <c r="AA27" s="1207"/>
      <c r="AB27" s="1457">
        <v>10</v>
      </c>
      <c r="AC27" s="1209"/>
      <c r="AD27" s="1207"/>
      <c r="AE27" s="1457">
        <v>10</v>
      </c>
      <c r="AF27" s="1209"/>
      <c r="AG27" s="1207"/>
      <c r="AH27" s="1457">
        <v>10</v>
      </c>
      <c r="AI27" s="1209"/>
      <c r="AJ27" s="1207"/>
      <c r="AK27" s="1457">
        <v>10</v>
      </c>
      <c r="AL27" s="1209"/>
      <c r="AM27" s="1207"/>
      <c r="AN27" s="1457">
        <v>10</v>
      </c>
      <c r="AO27" s="1209"/>
      <c r="AP27" s="1207"/>
      <c r="AQ27" s="1457">
        <v>10</v>
      </c>
      <c r="AR27" s="1209"/>
      <c r="AS27" s="1207"/>
      <c r="AT27" s="1457">
        <v>10</v>
      </c>
      <c r="AU27" s="1209"/>
      <c r="AV27" s="1207"/>
      <c r="AW27" s="1457">
        <v>10</v>
      </c>
      <c r="AX27" s="1209"/>
    </row>
    <row r="28" spans="1:50">
      <c r="A28" s="1332" t="s">
        <v>6477</v>
      </c>
      <c r="B28" s="1139" t="s">
        <v>6478</v>
      </c>
      <c r="C28" s="1207"/>
      <c r="D28" s="1457">
        <v>35</v>
      </c>
      <c r="E28" s="1209"/>
      <c r="F28" s="1207"/>
      <c r="G28" s="1457">
        <v>35</v>
      </c>
      <c r="H28" s="1209"/>
      <c r="I28" s="1207"/>
      <c r="J28" s="1457">
        <v>35</v>
      </c>
      <c r="K28" s="1209"/>
      <c r="L28" s="1207"/>
      <c r="M28" s="1457">
        <v>35</v>
      </c>
      <c r="N28" s="1209"/>
      <c r="O28" s="1207"/>
      <c r="P28" s="1457">
        <v>35</v>
      </c>
      <c r="Q28" s="1209"/>
      <c r="R28" s="1207"/>
      <c r="S28" s="1457">
        <v>35</v>
      </c>
      <c r="T28" s="1209"/>
      <c r="U28" s="1207"/>
      <c r="V28" s="1457">
        <v>35</v>
      </c>
      <c r="W28" s="1209"/>
      <c r="X28" s="1207"/>
      <c r="Y28" s="1457">
        <v>35</v>
      </c>
      <c r="Z28" s="1209"/>
      <c r="AA28" s="1207"/>
      <c r="AB28" s="1457">
        <v>35</v>
      </c>
      <c r="AC28" s="1209"/>
      <c r="AD28" s="1207"/>
      <c r="AE28" s="1457">
        <v>35</v>
      </c>
      <c r="AF28" s="1209"/>
      <c r="AG28" s="1207"/>
      <c r="AH28" s="1457">
        <v>35</v>
      </c>
      <c r="AI28" s="1209"/>
      <c r="AJ28" s="1207"/>
      <c r="AK28" s="1457">
        <v>35</v>
      </c>
      <c r="AL28" s="1209"/>
      <c r="AM28" s="1207"/>
      <c r="AN28" s="1457">
        <v>35</v>
      </c>
      <c r="AO28" s="1209"/>
      <c r="AP28" s="1207"/>
      <c r="AQ28" s="1457">
        <v>35</v>
      </c>
      <c r="AR28" s="1209"/>
      <c r="AS28" s="1207"/>
      <c r="AT28" s="1457">
        <v>35</v>
      </c>
      <c r="AU28" s="1209"/>
      <c r="AV28" s="1207"/>
      <c r="AW28" s="1457">
        <v>35</v>
      </c>
      <c r="AX28" s="1209"/>
    </row>
    <row r="29" spans="1:50">
      <c r="A29" s="1332" t="s">
        <v>6479</v>
      </c>
      <c r="B29" s="1139" t="s">
        <v>6480</v>
      </c>
      <c r="C29" s="1207"/>
      <c r="D29" s="1457">
        <v>10</v>
      </c>
      <c r="E29" s="1209"/>
      <c r="F29" s="1207"/>
      <c r="G29" s="1457">
        <v>10</v>
      </c>
      <c r="H29" s="1209"/>
      <c r="I29" s="1207"/>
      <c r="J29" s="1457">
        <v>10</v>
      </c>
      <c r="K29" s="1209"/>
      <c r="L29" s="1207"/>
      <c r="M29" s="1457">
        <v>10</v>
      </c>
      <c r="N29" s="1209"/>
      <c r="O29" s="1207"/>
      <c r="P29" s="1457">
        <v>10</v>
      </c>
      <c r="Q29" s="1209"/>
      <c r="R29" s="1207"/>
      <c r="S29" s="1457">
        <v>10</v>
      </c>
      <c r="T29" s="1209"/>
      <c r="U29" s="1207"/>
      <c r="V29" s="1457">
        <v>10</v>
      </c>
      <c r="W29" s="1209"/>
      <c r="X29" s="1207"/>
      <c r="Y29" s="1457">
        <v>10</v>
      </c>
      <c r="Z29" s="1209"/>
      <c r="AA29" s="1207"/>
      <c r="AB29" s="1457">
        <v>10</v>
      </c>
      <c r="AC29" s="1209"/>
      <c r="AD29" s="1207"/>
      <c r="AE29" s="1457">
        <v>10</v>
      </c>
      <c r="AF29" s="1209"/>
      <c r="AG29" s="1207"/>
      <c r="AH29" s="1457">
        <v>10</v>
      </c>
      <c r="AI29" s="1209"/>
      <c r="AJ29" s="1207"/>
      <c r="AK29" s="1457">
        <v>10</v>
      </c>
      <c r="AL29" s="1209"/>
      <c r="AM29" s="1207"/>
      <c r="AN29" s="1457">
        <v>10</v>
      </c>
      <c r="AO29" s="1209"/>
      <c r="AP29" s="1207"/>
      <c r="AQ29" s="1457">
        <v>10</v>
      </c>
      <c r="AR29" s="1209"/>
      <c r="AS29" s="1207"/>
      <c r="AT29" s="1457">
        <v>10</v>
      </c>
      <c r="AU29" s="1209"/>
      <c r="AV29" s="1207"/>
      <c r="AW29" s="1457">
        <v>10</v>
      </c>
      <c r="AX29" s="1209"/>
    </row>
    <row r="30" spans="1:50">
      <c r="A30" s="1332" t="s">
        <v>6481</v>
      </c>
      <c r="B30" s="1139" t="s">
        <v>6482</v>
      </c>
      <c r="C30" s="1207"/>
      <c r="D30" s="1457">
        <v>35</v>
      </c>
      <c r="E30" s="1209"/>
      <c r="F30" s="1207"/>
      <c r="G30" s="1457">
        <v>35</v>
      </c>
      <c r="H30" s="1209"/>
      <c r="I30" s="1207"/>
      <c r="J30" s="1457">
        <v>35</v>
      </c>
      <c r="K30" s="1209"/>
      <c r="L30" s="1207"/>
      <c r="M30" s="1457">
        <v>35</v>
      </c>
      <c r="N30" s="1209"/>
      <c r="O30" s="1207"/>
      <c r="P30" s="1457">
        <v>35</v>
      </c>
      <c r="Q30" s="1209"/>
      <c r="R30" s="1207"/>
      <c r="S30" s="1457">
        <v>35</v>
      </c>
      <c r="T30" s="1209"/>
      <c r="U30" s="1207"/>
      <c r="V30" s="1457">
        <v>35</v>
      </c>
      <c r="W30" s="1209"/>
      <c r="X30" s="1207"/>
      <c r="Y30" s="1457">
        <v>35</v>
      </c>
      <c r="Z30" s="1209"/>
      <c r="AA30" s="1207"/>
      <c r="AB30" s="1457">
        <v>35</v>
      </c>
      <c r="AC30" s="1209"/>
      <c r="AD30" s="1207"/>
      <c r="AE30" s="1457">
        <v>35</v>
      </c>
      <c r="AF30" s="1209"/>
      <c r="AG30" s="1207"/>
      <c r="AH30" s="1457">
        <v>35</v>
      </c>
      <c r="AI30" s="1209"/>
      <c r="AJ30" s="1207"/>
      <c r="AK30" s="1457">
        <v>35</v>
      </c>
      <c r="AL30" s="1209"/>
      <c r="AM30" s="1207"/>
      <c r="AN30" s="1457">
        <v>35</v>
      </c>
      <c r="AO30" s="1209"/>
      <c r="AP30" s="1207"/>
      <c r="AQ30" s="1457">
        <v>35</v>
      </c>
      <c r="AR30" s="1209"/>
      <c r="AS30" s="1207"/>
      <c r="AT30" s="1457">
        <v>35</v>
      </c>
      <c r="AU30" s="1209"/>
      <c r="AV30" s="1207"/>
      <c r="AW30" s="1457">
        <v>35</v>
      </c>
      <c r="AX30" s="1209"/>
    </row>
    <row r="31" spans="1:50">
      <c r="A31" s="1332" t="s">
        <v>6483</v>
      </c>
      <c r="B31" s="1139" t="s">
        <v>6484</v>
      </c>
      <c r="C31" s="1207"/>
      <c r="D31" s="1457">
        <v>60</v>
      </c>
      <c r="E31" s="1209"/>
      <c r="F31" s="1207"/>
      <c r="G31" s="1457">
        <v>60</v>
      </c>
      <c r="H31" s="1209"/>
      <c r="I31" s="1207"/>
      <c r="J31" s="1457">
        <v>60</v>
      </c>
      <c r="K31" s="1209"/>
      <c r="L31" s="1207"/>
      <c r="M31" s="1457">
        <v>60</v>
      </c>
      <c r="N31" s="1209"/>
      <c r="O31" s="1207"/>
      <c r="P31" s="1457">
        <v>60</v>
      </c>
      <c r="Q31" s="1209"/>
      <c r="R31" s="1207"/>
      <c r="S31" s="1457">
        <v>60</v>
      </c>
      <c r="T31" s="1209"/>
      <c r="U31" s="1207"/>
      <c r="V31" s="1457">
        <v>60</v>
      </c>
      <c r="W31" s="1209"/>
      <c r="X31" s="1207"/>
      <c r="Y31" s="1457">
        <v>60</v>
      </c>
      <c r="Z31" s="1209"/>
      <c r="AA31" s="1207"/>
      <c r="AB31" s="1457">
        <v>60</v>
      </c>
      <c r="AC31" s="1209"/>
      <c r="AD31" s="1207"/>
      <c r="AE31" s="1457">
        <v>60</v>
      </c>
      <c r="AF31" s="1209"/>
      <c r="AG31" s="1207"/>
      <c r="AH31" s="1457">
        <v>60</v>
      </c>
      <c r="AI31" s="1209"/>
      <c r="AJ31" s="1207"/>
      <c r="AK31" s="1457">
        <v>60</v>
      </c>
      <c r="AL31" s="1209"/>
      <c r="AM31" s="1207"/>
      <c r="AN31" s="1457">
        <v>60</v>
      </c>
      <c r="AO31" s="1209"/>
      <c r="AP31" s="1207"/>
      <c r="AQ31" s="1457">
        <v>60</v>
      </c>
      <c r="AR31" s="1209"/>
      <c r="AS31" s="1207"/>
      <c r="AT31" s="1457">
        <v>60</v>
      </c>
      <c r="AU31" s="1209"/>
      <c r="AV31" s="1207"/>
      <c r="AW31" s="1457">
        <v>60</v>
      </c>
      <c r="AX31" s="1209"/>
    </row>
    <row r="32" spans="1:50">
      <c r="A32" s="1332" t="s">
        <v>6485</v>
      </c>
      <c r="B32" s="1139" t="s">
        <v>6486</v>
      </c>
      <c r="C32" s="1207"/>
      <c r="D32" s="1457">
        <v>60</v>
      </c>
      <c r="E32" s="1209"/>
      <c r="F32" s="1207"/>
      <c r="G32" s="1457">
        <v>60</v>
      </c>
      <c r="H32" s="1209"/>
      <c r="I32" s="1207"/>
      <c r="J32" s="1457">
        <v>60</v>
      </c>
      <c r="K32" s="1209"/>
      <c r="L32" s="1207"/>
      <c r="M32" s="1457">
        <v>60</v>
      </c>
      <c r="N32" s="1209"/>
      <c r="O32" s="1207"/>
      <c r="P32" s="1457">
        <v>60</v>
      </c>
      <c r="Q32" s="1209"/>
      <c r="R32" s="1207"/>
      <c r="S32" s="1457">
        <v>60</v>
      </c>
      <c r="T32" s="1209"/>
      <c r="U32" s="1207"/>
      <c r="V32" s="1457">
        <v>60</v>
      </c>
      <c r="W32" s="1209"/>
      <c r="X32" s="1207"/>
      <c r="Y32" s="1457">
        <v>60</v>
      </c>
      <c r="Z32" s="1209"/>
      <c r="AA32" s="1207"/>
      <c r="AB32" s="1457">
        <v>60</v>
      </c>
      <c r="AC32" s="1209"/>
      <c r="AD32" s="1207"/>
      <c r="AE32" s="1457">
        <v>60</v>
      </c>
      <c r="AF32" s="1209"/>
      <c r="AG32" s="1207"/>
      <c r="AH32" s="1457">
        <v>60</v>
      </c>
      <c r="AI32" s="1209"/>
      <c r="AJ32" s="1207"/>
      <c r="AK32" s="1457">
        <v>60</v>
      </c>
      <c r="AL32" s="1209"/>
      <c r="AM32" s="1207"/>
      <c r="AN32" s="1457">
        <v>60</v>
      </c>
      <c r="AO32" s="1209"/>
      <c r="AP32" s="1207"/>
      <c r="AQ32" s="1457">
        <v>60</v>
      </c>
      <c r="AR32" s="1209"/>
      <c r="AS32" s="1207"/>
      <c r="AT32" s="1457">
        <v>60</v>
      </c>
      <c r="AU32" s="1209"/>
      <c r="AV32" s="1207"/>
      <c r="AW32" s="1457">
        <v>60</v>
      </c>
      <c r="AX32" s="1209"/>
    </row>
    <row r="33" spans="1:50">
      <c r="A33" s="1332" t="s">
        <v>6487</v>
      </c>
      <c r="B33" s="1139" t="s">
        <v>6488</v>
      </c>
      <c r="C33" s="1207"/>
      <c r="D33" s="1457">
        <v>60</v>
      </c>
      <c r="E33" s="1209"/>
      <c r="F33" s="1207"/>
      <c r="G33" s="1457">
        <v>60</v>
      </c>
      <c r="H33" s="1209"/>
      <c r="I33" s="1207"/>
      <c r="J33" s="1457">
        <v>60</v>
      </c>
      <c r="K33" s="1209"/>
      <c r="L33" s="1207"/>
      <c r="M33" s="1457">
        <v>60</v>
      </c>
      <c r="N33" s="1209"/>
      <c r="O33" s="1207"/>
      <c r="P33" s="1457">
        <v>60</v>
      </c>
      <c r="Q33" s="1209"/>
      <c r="R33" s="1207"/>
      <c r="S33" s="1457">
        <v>60</v>
      </c>
      <c r="T33" s="1209"/>
      <c r="U33" s="1207"/>
      <c r="V33" s="1457">
        <v>60</v>
      </c>
      <c r="W33" s="1209"/>
      <c r="X33" s="1207"/>
      <c r="Y33" s="1457">
        <v>60</v>
      </c>
      <c r="Z33" s="1209"/>
      <c r="AA33" s="1207"/>
      <c r="AB33" s="1457">
        <v>60</v>
      </c>
      <c r="AC33" s="1209"/>
      <c r="AD33" s="1207"/>
      <c r="AE33" s="1457">
        <v>60</v>
      </c>
      <c r="AF33" s="1209"/>
      <c r="AG33" s="1207"/>
      <c r="AH33" s="1457">
        <v>60</v>
      </c>
      <c r="AI33" s="1209"/>
      <c r="AJ33" s="1207"/>
      <c r="AK33" s="1457">
        <v>60</v>
      </c>
      <c r="AL33" s="1209"/>
      <c r="AM33" s="1207"/>
      <c r="AN33" s="1457">
        <v>60</v>
      </c>
      <c r="AO33" s="1209"/>
      <c r="AP33" s="1207"/>
      <c r="AQ33" s="1457">
        <v>60</v>
      </c>
      <c r="AR33" s="1209"/>
      <c r="AS33" s="1207"/>
      <c r="AT33" s="1457">
        <v>60</v>
      </c>
      <c r="AU33" s="1209"/>
      <c r="AV33" s="1207"/>
      <c r="AW33" s="1457">
        <v>60</v>
      </c>
      <c r="AX33" s="1209"/>
    </row>
    <row r="34" spans="1:50">
      <c r="A34" s="1332" t="s">
        <v>6489</v>
      </c>
      <c r="B34" s="1139" t="s">
        <v>6490</v>
      </c>
      <c r="C34" s="1207"/>
      <c r="D34" s="1457">
        <v>60</v>
      </c>
      <c r="E34" s="1209"/>
      <c r="F34" s="1207"/>
      <c r="G34" s="1457">
        <v>60</v>
      </c>
      <c r="H34" s="1209"/>
      <c r="I34" s="1207"/>
      <c r="J34" s="1457">
        <v>60</v>
      </c>
      <c r="K34" s="1209"/>
      <c r="L34" s="1207"/>
      <c r="M34" s="1457">
        <v>60</v>
      </c>
      <c r="N34" s="1209"/>
      <c r="O34" s="1207"/>
      <c r="P34" s="1457">
        <v>60</v>
      </c>
      <c r="Q34" s="1209"/>
      <c r="R34" s="1207"/>
      <c r="S34" s="1457">
        <v>60</v>
      </c>
      <c r="T34" s="1209"/>
      <c r="U34" s="1207"/>
      <c r="V34" s="1457">
        <v>60</v>
      </c>
      <c r="W34" s="1209"/>
      <c r="X34" s="1207"/>
      <c r="Y34" s="1457">
        <v>60</v>
      </c>
      <c r="Z34" s="1209"/>
      <c r="AA34" s="1207"/>
      <c r="AB34" s="1457">
        <v>60</v>
      </c>
      <c r="AC34" s="1209"/>
      <c r="AD34" s="1207"/>
      <c r="AE34" s="1457">
        <v>60</v>
      </c>
      <c r="AF34" s="1209"/>
      <c r="AG34" s="1207"/>
      <c r="AH34" s="1457">
        <v>60</v>
      </c>
      <c r="AI34" s="1209"/>
      <c r="AJ34" s="1207"/>
      <c r="AK34" s="1457">
        <v>60</v>
      </c>
      <c r="AL34" s="1209"/>
      <c r="AM34" s="1207"/>
      <c r="AN34" s="1457">
        <v>60</v>
      </c>
      <c r="AO34" s="1209"/>
      <c r="AP34" s="1207"/>
      <c r="AQ34" s="1457">
        <v>60</v>
      </c>
      <c r="AR34" s="1209"/>
      <c r="AS34" s="1207"/>
      <c r="AT34" s="1457">
        <v>60</v>
      </c>
      <c r="AU34" s="1209"/>
      <c r="AV34" s="1207"/>
      <c r="AW34" s="1457">
        <v>60</v>
      </c>
      <c r="AX34" s="1209"/>
    </row>
    <row r="35" spans="1:50">
      <c r="A35" s="1298" t="s">
        <v>4444</v>
      </c>
      <c r="B35" s="1139" t="s">
        <v>5868</v>
      </c>
      <c r="C35" s="1207"/>
      <c r="D35" s="1208" t="s">
        <v>5858</v>
      </c>
      <c r="E35" s="1209"/>
      <c r="F35" s="1207"/>
      <c r="G35" s="1208" t="s">
        <v>5858</v>
      </c>
      <c r="H35" s="1209"/>
      <c r="I35" s="1207"/>
      <c r="J35" s="1208" t="s">
        <v>5858</v>
      </c>
      <c r="K35" s="1209"/>
      <c r="L35" s="1207"/>
      <c r="M35" s="1208" t="s">
        <v>5858</v>
      </c>
      <c r="N35" s="1209"/>
      <c r="O35" s="1207"/>
      <c r="P35" s="1208" t="s">
        <v>5858</v>
      </c>
      <c r="Q35" s="1209"/>
      <c r="R35" s="1207"/>
      <c r="S35" s="1208" t="s">
        <v>5858</v>
      </c>
      <c r="T35" s="1209"/>
      <c r="U35" s="1207"/>
      <c r="V35" s="1208" t="s">
        <v>5858</v>
      </c>
      <c r="W35" s="1209"/>
      <c r="X35" s="1207"/>
      <c r="Y35" s="1208" t="s">
        <v>5858</v>
      </c>
      <c r="Z35" s="1209"/>
      <c r="AA35" s="1207"/>
      <c r="AB35" s="1208" t="s">
        <v>5858</v>
      </c>
      <c r="AC35" s="1209"/>
      <c r="AD35" s="1207"/>
      <c r="AE35" s="1208" t="s">
        <v>5858</v>
      </c>
      <c r="AF35" s="1209"/>
      <c r="AG35" s="1207"/>
      <c r="AH35" s="1208" t="s">
        <v>5858</v>
      </c>
      <c r="AI35" s="1209"/>
      <c r="AJ35" s="1207"/>
      <c r="AK35" s="1208" t="s">
        <v>5858</v>
      </c>
      <c r="AL35" s="1209"/>
      <c r="AM35" s="1207"/>
      <c r="AN35" s="1208" t="s">
        <v>5858</v>
      </c>
      <c r="AO35" s="1209"/>
      <c r="AP35" s="1207"/>
      <c r="AQ35" s="1208" t="s">
        <v>5858</v>
      </c>
      <c r="AR35" s="1209"/>
      <c r="AS35" s="1207"/>
      <c r="AT35" s="1208" t="s">
        <v>5858</v>
      </c>
      <c r="AU35" s="1209"/>
      <c r="AV35" s="1207"/>
      <c r="AW35" s="1208" t="s">
        <v>5858</v>
      </c>
      <c r="AX35" s="1209"/>
    </row>
    <row r="36" spans="1:50" ht="55.5">
      <c r="A36" s="1299" t="s">
        <v>6491</v>
      </c>
      <c r="B36" s="1139" t="s">
        <v>6492</v>
      </c>
      <c r="C36" s="1300" t="s">
        <v>4806</v>
      </c>
      <c r="D36" s="1301" t="s">
        <v>6696</v>
      </c>
      <c r="E36" s="1302" t="s">
        <v>6697</v>
      </c>
      <c r="F36" s="1300" t="s">
        <v>4806</v>
      </c>
      <c r="G36" s="1301" t="s">
        <v>6696</v>
      </c>
      <c r="H36" s="1302" t="s">
        <v>6697</v>
      </c>
      <c r="I36" s="1300" t="s">
        <v>4806</v>
      </c>
      <c r="J36" s="1301" t="s">
        <v>6696</v>
      </c>
      <c r="K36" s="1302" t="s">
        <v>6697</v>
      </c>
      <c r="L36" s="1300" t="s">
        <v>4806</v>
      </c>
      <c r="M36" s="1301" t="s">
        <v>6696</v>
      </c>
      <c r="N36" s="1302" t="s">
        <v>6697</v>
      </c>
      <c r="O36" s="1300" t="s">
        <v>4806</v>
      </c>
      <c r="P36" s="1301" t="s">
        <v>6696</v>
      </c>
      <c r="Q36" s="1302" t="s">
        <v>6697</v>
      </c>
      <c r="R36" s="1300" t="s">
        <v>4806</v>
      </c>
      <c r="S36" s="1301" t="s">
        <v>6696</v>
      </c>
      <c r="T36" s="1302" t="s">
        <v>6697</v>
      </c>
      <c r="U36" s="1300" t="s">
        <v>4806</v>
      </c>
      <c r="V36" s="1301" t="s">
        <v>6696</v>
      </c>
      <c r="W36" s="1302" t="s">
        <v>6697</v>
      </c>
      <c r="X36" s="1300" t="s">
        <v>4806</v>
      </c>
      <c r="Y36" s="1301" t="s">
        <v>6696</v>
      </c>
      <c r="Z36" s="1302" t="s">
        <v>6697</v>
      </c>
      <c r="AA36" s="1300" t="s">
        <v>4806</v>
      </c>
      <c r="AB36" s="1301" t="s">
        <v>6696</v>
      </c>
      <c r="AC36" s="1302" t="s">
        <v>6697</v>
      </c>
      <c r="AD36" s="1300" t="s">
        <v>4806</v>
      </c>
      <c r="AE36" s="1301" t="s">
        <v>6696</v>
      </c>
      <c r="AF36" s="1302" t="s">
        <v>6697</v>
      </c>
      <c r="AG36" s="1300" t="s">
        <v>4806</v>
      </c>
      <c r="AH36" s="1301" t="s">
        <v>6696</v>
      </c>
      <c r="AI36" s="1302" t="s">
        <v>6697</v>
      </c>
      <c r="AJ36" s="1300" t="s">
        <v>4806</v>
      </c>
      <c r="AK36" s="1301" t="s">
        <v>6696</v>
      </c>
      <c r="AL36" s="1302" t="s">
        <v>6697</v>
      </c>
      <c r="AM36" s="1300" t="s">
        <v>4806</v>
      </c>
      <c r="AN36" s="1301" t="s">
        <v>6696</v>
      </c>
      <c r="AO36" s="1302" t="s">
        <v>6697</v>
      </c>
      <c r="AP36" s="1300" t="s">
        <v>4806</v>
      </c>
      <c r="AQ36" s="1301" t="s">
        <v>6696</v>
      </c>
      <c r="AR36" s="1302" t="s">
        <v>6697</v>
      </c>
      <c r="AS36" s="1300" t="s">
        <v>4806</v>
      </c>
      <c r="AT36" s="1301" t="s">
        <v>6696</v>
      </c>
      <c r="AU36" s="1302" t="s">
        <v>6697</v>
      </c>
      <c r="AV36" s="1300" t="s">
        <v>4806</v>
      </c>
      <c r="AW36" s="1301" t="s">
        <v>6696</v>
      </c>
      <c r="AX36" s="1302" t="s">
        <v>6697</v>
      </c>
    </row>
    <row r="37" spans="1:50">
      <c r="A37" s="1303" t="s">
        <v>4446</v>
      </c>
      <c r="B37" s="1304" t="s">
        <v>4447</v>
      </c>
      <c r="C37" s="1305" t="s">
        <v>4809</v>
      </c>
      <c r="D37" s="1479" t="s">
        <v>1078</v>
      </c>
      <c r="E37" s="1480" t="s">
        <v>1078</v>
      </c>
      <c r="F37" s="1305" t="s">
        <v>4809</v>
      </c>
      <c r="G37" s="1479" t="s">
        <v>1078</v>
      </c>
      <c r="H37" s="1480" t="s">
        <v>1078</v>
      </c>
      <c r="I37" s="1305" t="s">
        <v>4809</v>
      </c>
      <c r="J37" s="1479" t="s">
        <v>1078</v>
      </c>
      <c r="K37" s="1480" t="s">
        <v>1078</v>
      </c>
      <c r="L37" s="1305" t="s">
        <v>4809</v>
      </c>
      <c r="M37" s="1479" t="s">
        <v>1078</v>
      </c>
      <c r="N37" s="1480" t="s">
        <v>1078</v>
      </c>
      <c r="O37" s="1305" t="s">
        <v>4809</v>
      </c>
      <c r="P37" s="1479" t="s">
        <v>1078</v>
      </c>
      <c r="Q37" s="1480" t="s">
        <v>1078</v>
      </c>
      <c r="R37" s="1305" t="s">
        <v>4809</v>
      </c>
      <c r="S37" s="1479" t="s">
        <v>1078</v>
      </c>
      <c r="T37" s="1480" t="s">
        <v>1078</v>
      </c>
      <c r="U37" s="1305" t="s">
        <v>4809</v>
      </c>
      <c r="V37" s="1479" t="s">
        <v>1078</v>
      </c>
      <c r="W37" s="1480" t="s">
        <v>1078</v>
      </c>
      <c r="X37" s="1305" t="s">
        <v>4809</v>
      </c>
      <c r="Y37" s="1479" t="s">
        <v>1078</v>
      </c>
      <c r="Z37" s="1480" t="s">
        <v>1078</v>
      </c>
      <c r="AA37" s="1305" t="s">
        <v>4809</v>
      </c>
      <c r="AB37" s="1479" t="s">
        <v>1078</v>
      </c>
      <c r="AC37" s="1480" t="s">
        <v>1078</v>
      </c>
      <c r="AD37" s="1305" t="s">
        <v>4809</v>
      </c>
      <c r="AE37" s="1479" t="s">
        <v>1078</v>
      </c>
      <c r="AF37" s="1480" t="s">
        <v>1078</v>
      </c>
      <c r="AG37" s="1305" t="s">
        <v>2284</v>
      </c>
      <c r="AH37" s="1479">
        <v>10.5</v>
      </c>
      <c r="AI37" s="1480">
        <v>0</v>
      </c>
      <c r="AJ37" s="1305" t="s">
        <v>4809</v>
      </c>
      <c r="AK37" s="1479" t="s">
        <v>1078</v>
      </c>
      <c r="AL37" s="1480" t="s">
        <v>1078</v>
      </c>
      <c r="AM37" s="1305" t="s">
        <v>4809</v>
      </c>
      <c r="AN37" s="1479" t="s">
        <v>1078</v>
      </c>
      <c r="AO37" s="1480" t="s">
        <v>1078</v>
      </c>
      <c r="AP37" s="1305" t="s">
        <v>4809</v>
      </c>
      <c r="AQ37" s="1479" t="s">
        <v>1078</v>
      </c>
      <c r="AR37" s="1480" t="s">
        <v>1078</v>
      </c>
      <c r="AS37" s="1305" t="s">
        <v>4809</v>
      </c>
      <c r="AT37" s="1479" t="s">
        <v>1078</v>
      </c>
      <c r="AU37" s="1480" t="s">
        <v>1078</v>
      </c>
      <c r="AV37" s="1305" t="s">
        <v>4809</v>
      </c>
      <c r="AW37" s="1479" t="s">
        <v>1078</v>
      </c>
      <c r="AX37" s="1480" t="s">
        <v>1078</v>
      </c>
    </row>
    <row r="38" spans="1:50">
      <c r="A38" s="1308" t="s">
        <v>4448</v>
      </c>
      <c r="B38" s="1309" t="s">
        <v>4449</v>
      </c>
      <c r="C38" s="1317" t="s">
        <v>1078</v>
      </c>
      <c r="D38" s="1481" t="s">
        <v>1078</v>
      </c>
      <c r="E38" s="1482" t="s">
        <v>1078</v>
      </c>
      <c r="F38" s="1317" t="s">
        <v>1078</v>
      </c>
      <c r="G38" s="1481" t="s">
        <v>1078</v>
      </c>
      <c r="H38" s="1482" t="s">
        <v>1078</v>
      </c>
      <c r="I38" s="1317" t="s">
        <v>1078</v>
      </c>
      <c r="J38" s="1481" t="s">
        <v>1078</v>
      </c>
      <c r="K38" s="1482" t="s">
        <v>1078</v>
      </c>
      <c r="L38" s="1317" t="s">
        <v>1078</v>
      </c>
      <c r="M38" s="1481" t="s">
        <v>1078</v>
      </c>
      <c r="N38" s="1482" t="s">
        <v>1078</v>
      </c>
      <c r="O38" s="1317" t="s">
        <v>1078</v>
      </c>
      <c r="P38" s="1481" t="s">
        <v>1078</v>
      </c>
      <c r="Q38" s="1482" t="s">
        <v>1078</v>
      </c>
      <c r="R38" s="1317" t="s">
        <v>1078</v>
      </c>
      <c r="S38" s="1481" t="s">
        <v>1078</v>
      </c>
      <c r="T38" s="1482" t="s">
        <v>1078</v>
      </c>
      <c r="U38" s="1317" t="s">
        <v>1078</v>
      </c>
      <c r="V38" s="1481" t="s">
        <v>1078</v>
      </c>
      <c r="W38" s="1482" t="s">
        <v>1078</v>
      </c>
      <c r="X38" s="1317" t="s">
        <v>1078</v>
      </c>
      <c r="Y38" s="1481" t="s">
        <v>1078</v>
      </c>
      <c r="Z38" s="1482" t="s">
        <v>1078</v>
      </c>
      <c r="AA38" s="1317" t="s">
        <v>1078</v>
      </c>
      <c r="AB38" s="1481" t="s">
        <v>1078</v>
      </c>
      <c r="AC38" s="1482" t="s">
        <v>1078</v>
      </c>
      <c r="AD38" s="1317" t="s">
        <v>1078</v>
      </c>
      <c r="AE38" s="1481" t="s">
        <v>1078</v>
      </c>
      <c r="AF38" s="1482" t="s">
        <v>1078</v>
      </c>
      <c r="AG38" s="1317" t="s">
        <v>1078</v>
      </c>
      <c r="AH38" s="1481" t="s">
        <v>1078</v>
      </c>
      <c r="AI38" s="1482" t="s">
        <v>1078</v>
      </c>
      <c r="AJ38" s="1317" t="s">
        <v>1078</v>
      </c>
      <c r="AK38" s="1481" t="s">
        <v>1078</v>
      </c>
      <c r="AL38" s="1482" t="s">
        <v>1078</v>
      </c>
      <c r="AM38" s="1317" t="s">
        <v>1078</v>
      </c>
      <c r="AN38" s="1481" t="s">
        <v>1078</v>
      </c>
      <c r="AO38" s="1482" t="s">
        <v>1078</v>
      </c>
      <c r="AP38" s="1317" t="s">
        <v>1078</v>
      </c>
      <c r="AQ38" s="1481" t="s">
        <v>1078</v>
      </c>
      <c r="AR38" s="1482" t="s">
        <v>1078</v>
      </c>
      <c r="AS38" s="1317" t="s">
        <v>1078</v>
      </c>
      <c r="AT38" s="1481" t="s">
        <v>1078</v>
      </c>
      <c r="AU38" s="1482" t="s">
        <v>1078</v>
      </c>
      <c r="AV38" s="1317" t="s">
        <v>1078</v>
      </c>
      <c r="AW38" s="1481" t="s">
        <v>1078</v>
      </c>
      <c r="AX38" s="1482" t="s">
        <v>1078</v>
      </c>
    </row>
    <row r="39" spans="1:50">
      <c r="A39" s="1313" t="s">
        <v>4450</v>
      </c>
      <c r="B39" s="1143" t="s">
        <v>4451</v>
      </c>
      <c r="C39" s="1314" t="s">
        <v>1078</v>
      </c>
      <c r="D39" s="1483" t="s">
        <v>1078</v>
      </c>
      <c r="E39" s="1484" t="s">
        <v>1078</v>
      </c>
      <c r="F39" s="1314" t="s">
        <v>1078</v>
      </c>
      <c r="G39" s="1483" t="s">
        <v>1078</v>
      </c>
      <c r="H39" s="1484" t="s">
        <v>1078</v>
      </c>
      <c r="I39" s="1314" t="s">
        <v>1078</v>
      </c>
      <c r="J39" s="1483" t="s">
        <v>1078</v>
      </c>
      <c r="K39" s="1484" t="s">
        <v>1078</v>
      </c>
      <c r="L39" s="1314" t="s">
        <v>1078</v>
      </c>
      <c r="M39" s="1483" t="s">
        <v>1078</v>
      </c>
      <c r="N39" s="1484" t="s">
        <v>1078</v>
      </c>
      <c r="O39" s="1314" t="s">
        <v>1078</v>
      </c>
      <c r="P39" s="1483" t="s">
        <v>1078</v>
      </c>
      <c r="Q39" s="1484" t="s">
        <v>1078</v>
      </c>
      <c r="R39" s="1314" t="s">
        <v>1078</v>
      </c>
      <c r="S39" s="1483" t="s">
        <v>1078</v>
      </c>
      <c r="T39" s="1484" t="s">
        <v>1078</v>
      </c>
      <c r="U39" s="1314" t="s">
        <v>1078</v>
      </c>
      <c r="V39" s="1483" t="s">
        <v>1078</v>
      </c>
      <c r="W39" s="1484" t="s">
        <v>1078</v>
      </c>
      <c r="X39" s="1314" t="s">
        <v>1078</v>
      </c>
      <c r="Y39" s="1483" t="s">
        <v>1078</v>
      </c>
      <c r="Z39" s="1484" t="s">
        <v>1078</v>
      </c>
      <c r="AA39" s="1314" t="s">
        <v>1078</v>
      </c>
      <c r="AB39" s="1483" t="s">
        <v>1078</v>
      </c>
      <c r="AC39" s="1484" t="s">
        <v>1078</v>
      </c>
      <c r="AD39" s="1314" t="s">
        <v>1078</v>
      </c>
      <c r="AE39" s="1483" t="s">
        <v>1078</v>
      </c>
      <c r="AF39" s="1484" t="s">
        <v>1078</v>
      </c>
      <c r="AG39" s="1314" t="s">
        <v>1078</v>
      </c>
      <c r="AH39" s="1483" t="s">
        <v>1078</v>
      </c>
      <c r="AI39" s="1484" t="s">
        <v>1078</v>
      </c>
      <c r="AJ39" s="1314" t="s">
        <v>1078</v>
      </c>
      <c r="AK39" s="1483" t="s">
        <v>1078</v>
      </c>
      <c r="AL39" s="1484" t="s">
        <v>1078</v>
      </c>
      <c r="AM39" s="1314" t="s">
        <v>1078</v>
      </c>
      <c r="AN39" s="1483" t="s">
        <v>1078</v>
      </c>
      <c r="AO39" s="1484" t="s">
        <v>1078</v>
      </c>
      <c r="AP39" s="1314" t="s">
        <v>1078</v>
      </c>
      <c r="AQ39" s="1483" t="s">
        <v>1078</v>
      </c>
      <c r="AR39" s="1484" t="s">
        <v>1078</v>
      </c>
      <c r="AS39" s="1314" t="s">
        <v>1078</v>
      </c>
      <c r="AT39" s="1483" t="s">
        <v>1078</v>
      </c>
      <c r="AU39" s="1484" t="s">
        <v>1078</v>
      </c>
      <c r="AV39" s="1314" t="s">
        <v>1078</v>
      </c>
      <c r="AW39" s="1483" t="s">
        <v>1078</v>
      </c>
      <c r="AX39" s="1484" t="s">
        <v>1078</v>
      </c>
    </row>
    <row r="40" spans="1:50">
      <c r="A40" s="1303" t="s">
        <v>4452</v>
      </c>
      <c r="B40" s="1304" t="s">
        <v>4453</v>
      </c>
      <c r="C40" s="1305" t="s">
        <v>4809</v>
      </c>
      <c r="D40" s="1479" t="s">
        <v>1078</v>
      </c>
      <c r="E40" s="1480" t="s">
        <v>1078</v>
      </c>
      <c r="F40" s="1305" t="s">
        <v>4809</v>
      </c>
      <c r="G40" s="1479" t="s">
        <v>1078</v>
      </c>
      <c r="H40" s="1480" t="s">
        <v>1078</v>
      </c>
      <c r="I40" s="1305" t="s">
        <v>4809</v>
      </c>
      <c r="J40" s="1479" t="s">
        <v>1078</v>
      </c>
      <c r="K40" s="1480" t="s">
        <v>1078</v>
      </c>
      <c r="L40" s="1305" t="s">
        <v>4809</v>
      </c>
      <c r="M40" s="1479" t="s">
        <v>1078</v>
      </c>
      <c r="N40" s="1480" t="s">
        <v>1078</v>
      </c>
      <c r="O40" s="1305" t="s">
        <v>4809</v>
      </c>
      <c r="P40" s="1479" t="s">
        <v>1078</v>
      </c>
      <c r="Q40" s="1480" t="s">
        <v>1078</v>
      </c>
      <c r="R40" s="1305" t="s">
        <v>4809</v>
      </c>
      <c r="S40" s="1479" t="s">
        <v>1078</v>
      </c>
      <c r="T40" s="1480" t="s">
        <v>1078</v>
      </c>
      <c r="U40" s="1305" t="s">
        <v>4809</v>
      </c>
      <c r="V40" s="1479" t="s">
        <v>1078</v>
      </c>
      <c r="W40" s="1480" t="s">
        <v>1078</v>
      </c>
      <c r="X40" s="1305" t="s">
        <v>4809</v>
      </c>
      <c r="Y40" s="1479" t="s">
        <v>1078</v>
      </c>
      <c r="Z40" s="1480" t="s">
        <v>1078</v>
      </c>
      <c r="AA40" s="1305" t="s">
        <v>4809</v>
      </c>
      <c r="AB40" s="1479" t="s">
        <v>1078</v>
      </c>
      <c r="AC40" s="1480" t="s">
        <v>1078</v>
      </c>
      <c r="AD40" s="1305" t="s">
        <v>4809</v>
      </c>
      <c r="AE40" s="1479" t="s">
        <v>1078</v>
      </c>
      <c r="AF40" s="1480" t="s">
        <v>1078</v>
      </c>
      <c r="AG40" s="1305" t="s">
        <v>4809</v>
      </c>
      <c r="AH40" s="1479" t="s">
        <v>1078</v>
      </c>
      <c r="AI40" s="1480" t="s">
        <v>1078</v>
      </c>
      <c r="AJ40" s="1305" t="s">
        <v>4809</v>
      </c>
      <c r="AK40" s="1479" t="s">
        <v>1078</v>
      </c>
      <c r="AL40" s="1480" t="s">
        <v>1078</v>
      </c>
      <c r="AM40" s="1305" t="s">
        <v>4809</v>
      </c>
      <c r="AN40" s="1479" t="s">
        <v>1078</v>
      </c>
      <c r="AO40" s="1480" t="s">
        <v>1078</v>
      </c>
      <c r="AP40" s="1305" t="s">
        <v>4809</v>
      </c>
      <c r="AQ40" s="1479" t="s">
        <v>1078</v>
      </c>
      <c r="AR40" s="1480" t="s">
        <v>1078</v>
      </c>
      <c r="AS40" s="1305" t="s">
        <v>4809</v>
      </c>
      <c r="AT40" s="1479" t="s">
        <v>1078</v>
      </c>
      <c r="AU40" s="1480" t="s">
        <v>1078</v>
      </c>
      <c r="AV40" s="1305" t="s">
        <v>4809</v>
      </c>
      <c r="AW40" s="1479" t="s">
        <v>1078</v>
      </c>
      <c r="AX40" s="1480" t="s">
        <v>1078</v>
      </c>
    </row>
    <row r="41" spans="1:50">
      <c r="A41" s="1308" t="s">
        <v>4454</v>
      </c>
      <c r="B41" s="1309" t="s">
        <v>4455</v>
      </c>
      <c r="C41" s="1317" t="s">
        <v>1078</v>
      </c>
      <c r="D41" s="1481" t="s">
        <v>1078</v>
      </c>
      <c r="E41" s="1482" t="s">
        <v>1078</v>
      </c>
      <c r="F41" s="1317" t="s">
        <v>1078</v>
      </c>
      <c r="G41" s="1481" t="s">
        <v>1078</v>
      </c>
      <c r="H41" s="1482" t="s">
        <v>1078</v>
      </c>
      <c r="I41" s="1317" t="s">
        <v>1078</v>
      </c>
      <c r="J41" s="1481" t="s">
        <v>1078</v>
      </c>
      <c r="K41" s="1482" t="s">
        <v>1078</v>
      </c>
      <c r="L41" s="1317" t="s">
        <v>1078</v>
      </c>
      <c r="M41" s="1481" t="s">
        <v>1078</v>
      </c>
      <c r="N41" s="1482" t="s">
        <v>1078</v>
      </c>
      <c r="O41" s="1317" t="s">
        <v>1078</v>
      </c>
      <c r="P41" s="1481" t="s">
        <v>1078</v>
      </c>
      <c r="Q41" s="1482" t="s">
        <v>1078</v>
      </c>
      <c r="R41" s="1317" t="s">
        <v>1078</v>
      </c>
      <c r="S41" s="1481" t="s">
        <v>1078</v>
      </c>
      <c r="T41" s="1482" t="s">
        <v>1078</v>
      </c>
      <c r="U41" s="1317" t="s">
        <v>1078</v>
      </c>
      <c r="V41" s="1481" t="s">
        <v>1078</v>
      </c>
      <c r="W41" s="1482" t="s">
        <v>1078</v>
      </c>
      <c r="X41" s="1317" t="s">
        <v>1078</v>
      </c>
      <c r="Y41" s="1481" t="s">
        <v>1078</v>
      </c>
      <c r="Z41" s="1482" t="s">
        <v>1078</v>
      </c>
      <c r="AA41" s="1317" t="s">
        <v>1078</v>
      </c>
      <c r="AB41" s="1481" t="s">
        <v>1078</v>
      </c>
      <c r="AC41" s="1482" t="s">
        <v>1078</v>
      </c>
      <c r="AD41" s="1317" t="s">
        <v>1078</v>
      </c>
      <c r="AE41" s="1481" t="s">
        <v>1078</v>
      </c>
      <c r="AF41" s="1482" t="s">
        <v>1078</v>
      </c>
      <c r="AG41" s="1317" t="s">
        <v>1078</v>
      </c>
      <c r="AH41" s="1481" t="s">
        <v>1078</v>
      </c>
      <c r="AI41" s="1482" t="s">
        <v>1078</v>
      </c>
      <c r="AJ41" s="1317" t="s">
        <v>1078</v>
      </c>
      <c r="AK41" s="1481" t="s">
        <v>1078</v>
      </c>
      <c r="AL41" s="1482" t="s">
        <v>1078</v>
      </c>
      <c r="AM41" s="1317" t="s">
        <v>1078</v>
      </c>
      <c r="AN41" s="1481" t="s">
        <v>1078</v>
      </c>
      <c r="AO41" s="1482" t="s">
        <v>1078</v>
      </c>
      <c r="AP41" s="1317" t="s">
        <v>1078</v>
      </c>
      <c r="AQ41" s="1481" t="s">
        <v>1078</v>
      </c>
      <c r="AR41" s="1482" t="s">
        <v>1078</v>
      </c>
      <c r="AS41" s="1317" t="s">
        <v>1078</v>
      </c>
      <c r="AT41" s="1481" t="s">
        <v>1078</v>
      </c>
      <c r="AU41" s="1482" t="s">
        <v>1078</v>
      </c>
      <c r="AV41" s="1317" t="s">
        <v>1078</v>
      </c>
      <c r="AW41" s="1481" t="s">
        <v>1078</v>
      </c>
      <c r="AX41" s="1482" t="s">
        <v>1078</v>
      </c>
    </row>
    <row r="42" spans="1:50">
      <c r="A42" s="1313" t="s">
        <v>4456</v>
      </c>
      <c r="B42" s="1143" t="s">
        <v>4457</v>
      </c>
      <c r="C42" s="1314" t="s">
        <v>1078</v>
      </c>
      <c r="D42" s="1483" t="s">
        <v>1078</v>
      </c>
      <c r="E42" s="1484" t="s">
        <v>1078</v>
      </c>
      <c r="F42" s="1314" t="s">
        <v>1078</v>
      </c>
      <c r="G42" s="1483" t="s">
        <v>1078</v>
      </c>
      <c r="H42" s="1484" t="s">
        <v>1078</v>
      </c>
      <c r="I42" s="1314" t="s">
        <v>1078</v>
      </c>
      <c r="J42" s="1483" t="s">
        <v>1078</v>
      </c>
      <c r="K42" s="1484" t="s">
        <v>1078</v>
      </c>
      <c r="L42" s="1314" t="s">
        <v>1078</v>
      </c>
      <c r="M42" s="1483" t="s">
        <v>1078</v>
      </c>
      <c r="N42" s="1484" t="s">
        <v>1078</v>
      </c>
      <c r="O42" s="1314" t="s">
        <v>1078</v>
      </c>
      <c r="P42" s="1483" t="s">
        <v>1078</v>
      </c>
      <c r="Q42" s="1484" t="s">
        <v>1078</v>
      </c>
      <c r="R42" s="1314" t="s">
        <v>1078</v>
      </c>
      <c r="S42" s="1483" t="s">
        <v>1078</v>
      </c>
      <c r="T42" s="1484" t="s">
        <v>1078</v>
      </c>
      <c r="U42" s="1314" t="s">
        <v>1078</v>
      </c>
      <c r="V42" s="1483" t="s">
        <v>1078</v>
      </c>
      <c r="W42" s="1484" t="s">
        <v>1078</v>
      </c>
      <c r="X42" s="1314" t="s">
        <v>1078</v>
      </c>
      <c r="Y42" s="1483" t="s">
        <v>1078</v>
      </c>
      <c r="Z42" s="1484" t="s">
        <v>1078</v>
      </c>
      <c r="AA42" s="1314" t="s">
        <v>1078</v>
      </c>
      <c r="AB42" s="1483" t="s">
        <v>1078</v>
      </c>
      <c r="AC42" s="1484" t="s">
        <v>1078</v>
      </c>
      <c r="AD42" s="1314" t="s">
        <v>1078</v>
      </c>
      <c r="AE42" s="1483" t="s">
        <v>1078</v>
      </c>
      <c r="AF42" s="1484" t="s">
        <v>1078</v>
      </c>
      <c r="AG42" s="1314" t="s">
        <v>1078</v>
      </c>
      <c r="AH42" s="1483" t="s">
        <v>1078</v>
      </c>
      <c r="AI42" s="1484" t="s">
        <v>1078</v>
      </c>
      <c r="AJ42" s="1314" t="s">
        <v>1078</v>
      </c>
      <c r="AK42" s="1483" t="s">
        <v>1078</v>
      </c>
      <c r="AL42" s="1484" t="s">
        <v>1078</v>
      </c>
      <c r="AM42" s="1314" t="s">
        <v>1078</v>
      </c>
      <c r="AN42" s="1483" t="s">
        <v>1078</v>
      </c>
      <c r="AO42" s="1484" t="s">
        <v>1078</v>
      </c>
      <c r="AP42" s="1314" t="s">
        <v>1078</v>
      </c>
      <c r="AQ42" s="1483" t="s">
        <v>1078</v>
      </c>
      <c r="AR42" s="1484" t="s">
        <v>1078</v>
      </c>
      <c r="AS42" s="1314" t="s">
        <v>1078</v>
      </c>
      <c r="AT42" s="1483" t="s">
        <v>1078</v>
      </c>
      <c r="AU42" s="1484" t="s">
        <v>1078</v>
      </c>
      <c r="AV42" s="1314" t="s">
        <v>1078</v>
      </c>
      <c r="AW42" s="1483" t="s">
        <v>1078</v>
      </c>
      <c r="AX42" s="1484" t="s">
        <v>1078</v>
      </c>
    </row>
    <row r="43" spans="1:50">
      <c r="A43" s="1303" t="s">
        <v>4458</v>
      </c>
      <c r="B43" s="1304" t="s">
        <v>4459</v>
      </c>
      <c r="C43" s="1305" t="s">
        <v>4809</v>
      </c>
      <c r="D43" s="1479" t="s">
        <v>1078</v>
      </c>
      <c r="E43" s="1480" t="s">
        <v>1078</v>
      </c>
      <c r="F43" s="1305" t="s">
        <v>4809</v>
      </c>
      <c r="G43" s="1479" t="s">
        <v>1078</v>
      </c>
      <c r="H43" s="1480" t="s">
        <v>1078</v>
      </c>
      <c r="I43" s="1305" t="s">
        <v>4809</v>
      </c>
      <c r="J43" s="1479" t="s">
        <v>1078</v>
      </c>
      <c r="K43" s="1480" t="s">
        <v>1078</v>
      </c>
      <c r="L43" s="1305" t="s">
        <v>4809</v>
      </c>
      <c r="M43" s="1479" t="s">
        <v>1078</v>
      </c>
      <c r="N43" s="1480" t="s">
        <v>1078</v>
      </c>
      <c r="O43" s="1305" t="s">
        <v>4809</v>
      </c>
      <c r="P43" s="1479" t="s">
        <v>1078</v>
      </c>
      <c r="Q43" s="1480" t="s">
        <v>1078</v>
      </c>
      <c r="R43" s="1305" t="s">
        <v>4809</v>
      </c>
      <c r="S43" s="1479" t="s">
        <v>1078</v>
      </c>
      <c r="T43" s="1480" t="s">
        <v>1078</v>
      </c>
      <c r="U43" s="1305" t="s">
        <v>4809</v>
      </c>
      <c r="V43" s="1479" t="s">
        <v>1078</v>
      </c>
      <c r="W43" s="1480" t="s">
        <v>1078</v>
      </c>
      <c r="X43" s="1305" t="s">
        <v>4809</v>
      </c>
      <c r="Y43" s="1479" t="s">
        <v>1078</v>
      </c>
      <c r="Z43" s="1480" t="s">
        <v>1078</v>
      </c>
      <c r="AA43" s="1305" t="s">
        <v>4809</v>
      </c>
      <c r="AB43" s="1479" t="s">
        <v>1078</v>
      </c>
      <c r="AC43" s="1480" t="s">
        <v>1078</v>
      </c>
      <c r="AD43" s="1305" t="s">
        <v>4809</v>
      </c>
      <c r="AE43" s="1479" t="s">
        <v>1078</v>
      </c>
      <c r="AF43" s="1480" t="s">
        <v>1078</v>
      </c>
      <c r="AG43" s="1305" t="s">
        <v>2284</v>
      </c>
      <c r="AH43" s="1479">
        <v>20.5</v>
      </c>
      <c r="AI43" s="1480">
        <v>0</v>
      </c>
      <c r="AJ43" s="1305" t="s">
        <v>4809</v>
      </c>
      <c r="AK43" s="1479" t="s">
        <v>1078</v>
      </c>
      <c r="AL43" s="1480" t="s">
        <v>1078</v>
      </c>
      <c r="AM43" s="1305" t="s">
        <v>4809</v>
      </c>
      <c r="AN43" s="1479" t="s">
        <v>1078</v>
      </c>
      <c r="AO43" s="1480" t="s">
        <v>1078</v>
      </c>
      <c r="AP43" s="1305" t="s">
        <v>4809</v>
      </c>
      <c r="AQ43" s="1479" t="s">
        <v>1078</v>
      </c>
      <c r="AR43" s="1480" t="s">
        <v>1078</v>
      </c>
      <c r="AS43" s="1305" t="s">
        <v>4809</v>
      </c>
      <c r="AT43" s="1479" t="s">
        <v>1078</v>
      </c>
      <c r="AU43" s="1480" t="s">
        <v>1078</v>
      </c>
      <c r="AV43" s="1305" t="s">
        <v>4809</v>
      </c>
      <c r="AW43" s="1479" t="s">
        <v>1078</v>
      </c>
      <c r="AX43" s="1480" t="s">
        <v>1078</v>
      </c>
    </row>
    <row r="44" spans="1:50">
      <c r="A44" s="1714" t="s">
        <v>4460</v>
      </c>
      <c r="B44" s="1350" t="s">
        <v>4461</v>
      </c>
      <c r="C44" s="1310" t="s">
        <v>1078</v>
      </c>
      <c r="D44" s="1485" t="s">
        <v>1078</v>
      </c>
      <c r="E44" s="1486" t="s">
        <v>1078</v>
      </c>
      <c r="F44" s="1310" t="s">
        <v>1078</v>
      </c>
      <c r="G44" s="1485" t="s">
        <v>1078</v>
      </c>
      <c r="H44" s="1486" t="s">
        <v>1078</v>
      </c>
      <c r="I44" s="1310" t="s">
        <v>1078</v>
      </c>
      <c r="J44" s="1485" t="s">
        <v>1078</v>
      </c>
      <c r="K44" s="1486" t="s">
        <v>1078</v>
      </c>
      <c r="L44" s="1310" t="s">
        <v>1078</v>
      </c>
      <c r="M44" s="1485" t="s">
        <v>1078</v>
      </c>
      <c r="N44" s="1486" t="s">
        <v>1078</v>
      </c>
      <c r="O44" s="1310" t="s">
        <v>1078</v>
      </c>
      <c r="P44" s="1485" t="s">
        <v>1078</v>
      </c>
      <c r="Q44" s="1486" t="s">
        <v>1078</v>
      </c>
      <c r="R44" s="1310" t="s">
        <v>1078</v>
      </c>
      <c r="S44" s="1485" t="s">
        <v>1078</v>
      </c>
      <c r="T44" s="1486" t="s">
        <v>1078</v>
      </c>
      <c r="U44" s="1310" t="s">
        <v>1078</v>
      </c>
      <c r="V44" s="1485" t="s">
        <v>1078</v>
      </c>
      <c r="W44" s="1486" t="s">
        <v>1078</v>
      </c>
      <c r="X44" s="1310" t="s">
        <v>1078</v>
      </c>
      <c r="Y44" s="1485" t="s">
        <v>1078</v>
      </c>
      <c r="Z44" s="1486" t="s">
        <v>1078</v>
      </c>
      <c r="AA44" s="1310" t="s">
        <v>1078</v>
      </c>
      <c r="AB44" s="1485" t="s">
        <v>1078</v>
      </c>
      <c r="AC44" s="1486" t="s">
        <v>1078</v>
      </c>
      <c r="AD44" s="1310" t="s">
        <v>1078</v>
      </c>
      <c r="AE44" s="1485" t="s">
        <v>1078</v>
      </c>
      <c r="AF44" s="1486" t="s">
        <v>1078</v>
      </c>
      <c r="AG44" s="1310" t="s">
        <v>1078</v>
      </c>
      <c r="AH44" s="1485" t="s">
        <v>1078</v>
      </c>
      <c r="AI44" s="1486" t="s">
        <v>1078</v>
      </c>
      <c r="AJ44" s="1310" t="s">
        <v>1078</v>
      </c>
      <c r="AK44" s="1485" t="s">
        <v>1078</v>
      </c>
      <c r="AL44" s="1486" t="s">
        <v>1078</v>
      </c>
      <c r="AM44" s="1310" t="s">
        <v>1078</v>
      </c>
      <c r="AN44" s="1485" t="s">
        <v>1078</v>
      </c>
      <c r="AO44" s="1486" t="s">
        <v>1078</v>
      </c>
      <c r="AP44" s="1310" t="s">
        <v>1078</v>
      </c>
      <c r="AQ44" s="1485" t="s">
        <v>1078</v>
      </c>
      <c r="AR44" s="1486" t="s">
        <v>1078</v>
      </c>
      <c r="AS44" s="1310" t="s">
        <v>1078</v>
      </c>
      <c r="AT44" s="1485" t="s">
        <v>1078</v>
      </c>
      <c r="AU44" s="1486" t="s">
        <v>1078</v>
      </c>
      <c r="AV44" s="1310" t="s">
        <v>1078</v>
      </c>
      <c r="AW44" s="1485" t="s">
        <v>1078</v>
      </c>
      <c r="AX44" s="1486" t="s">
        <v>1078</v>
      </c>
    </row>
    <row r="45" spans="1:50">
      <c r="A45" s="1313" t="s">
        <v>4462</v>
      </c>
      <c r="B45" s="1143" t="s">
        <v>4463</v>
      </c>
      <c r="C45" s="1314" t="s">
        <v>1078</v>
      </c>
      <c r="D45" s="1483" t="s">
        <v>1078</v>
      </c>
      <c r="E45" s="1484" t="s">
        <v>1078</v>
      </c>
      <c r="F45" s="1314" t="s">
        <v>1078</v>
      </c>
      <c r="G45" s="1483" t="s">
        <v>1078</v>
      </c>
      <c r="H45" s="1484" t="s">
        <v>1078</v>
      </c>
      <c r="I45" s="1314" t="s">
        <v>1078</v>
      </c>
      <c r="J45" s="1483" t="s">
        <v>1078</v>
      </c>
      <c r="K45" s="1484" t="s">
        <v>1078</v>
      </c>
      <c r="L45" s="1314" t="s">
        <v>1078</v>
      </c>
      <c r="M45" s="1483" t="s">
        <v>1078</v>
      </c>
      <c r="N45" s="1484" t="s">
        <v>1078</v>
      </c>
      <c r="O45" s="1314" t="s">
        <v>1078</v>
      </c>
      <c r="P45" s="1483" t="s">
        <v>1078</v>
      </c>
      <c r="Q45" s="1484" t="s">
        <v>1078</v>
      </c>
      <c r="R45" s="1314" t="s">
        <v>1078</v>
      </c>
      <c r="S45" s="1483" t="s">
        <v>1078</v>
      </c>
      <c r="T45" s="1484" t="s">
        <v>1078</v>
      </c>
      <c r="U45" s="1314" t="s">
        <v>1078</v>
      </c>
      <c r="V45" s="1483" t="s">
        <v>1078</v>
      </c>
      <c r="W45" s="1484" t="s">
        <v>1078</v>
      </c>
      <c r="X45" s="1314" t="s">
        <v>1078</v>
      </c>
      <c r="Y45" s="1483" t="s">
        <v>1078</v>
      </c>
      <c r="Z45" s="1484" t="s">
        <v>1078</v>
      </c>
      <c r="AA45" s="1314" t="s">
        <v>1078</v>
      </c>
      <c r="AB45" s="1483" t="s">
        <v>1078</v>
      </c>
      <c r="AC45" s="1484" t="s">
        <v>1078</v>
      </c>
      <c r="AD45" s="1314" t="s">
        <v>1078</v>
      </c>
      <c r="AE45" s="1483" t="s">
        <v>1078</v>
      </c>
      <c r="AF45" s="1484" t="s">
        <v>1078</v>
      </c>
      <c r="AG45" s="1314" t="s">
        <v>1078</v>
      </c>
      <c r="AH45" s="1483" t="s">
        <v>1078</v>
      </c>
      <c r="AI45" s="1484" t="s">
        <v>1078</v>
      </c>
      <c r="AJ45" s="1314" t="s">
        <v>1078</v>
      </c>
      <c r="AK45" s="1483" t="s">
        <v>1078</v>
      </c>
      <c r="AL45" s="1484" t="s">
        <v>1078</v>
      </c>
      <c r="AM45" s="1314" t="s">
        <v>1078</v>
      </c>
      <c r="AN45" s="1483" t="s">
        <v>1078</v>
      </c>
      <c r="AO45" s="1484" t="s">
        <v>1078</v>
      </c>
      <c r="AP45" s="1314" t="s">
        <v>1078</v>
      </c>
      <c r="AQ45" s="1483" t="s">
        <v>1078</v>
      </c>
      <c r="AR45" s="1484" t="s">
        <v>1078</v>
      </c>
      <c r="AS45" s="1314" t="s">
        <v>1078</v>
      </c>
      <c r="AT45" s="1483" t="s">
        <v>1078</v>
      </c>
      <c r="AU45" s="1484" t="s">
        <v>1078</v>
      </c>
      <c r="AV45" s="1314" t="s">
        <v>1078</v>
      </c>
      <c r="AW45" s="1483" t="s">
        <v>1078</v>
      </c>
      <c r="AX45" s="1484" t="s">
        <v>1078</v>
      </c>
    </row>
    <row r="46" spans="1:50">
      <c r="A46" s="1303" t="s">
        <v>4464</v>
      </c>
      <c r="B46" s="1304" t="s">
        <v>4465</v>
      </c>
      <c r="C46" s="1305" t="s">
        <v>4809</v>
      </c>
      <c r="D46" s="1479" t="s">
        <v>1078</v>
      </c>
      <c r="E46" s="1480" t="s">
        <v>1078</v>
      </c>
      <c r="F46" s="1305" t="s">
        <v>4809</v>
      </c>
      <c r="G46" s="1479" t="s">
        <v>1078</v>
      </c>
      <c r="H46" s="1480" t="s">
        <v>1078</v>
      </c>
      <c r="I46" s="1305" t="s">
        <v>4809</v>
      </c>
      <c r="J46" s="1479" t="s">
        <v>1078</v>
      </c>
      <c r="K46" s="1480" t="s">
        <v>1078</v>
      </c>
      <c r="L46" s="1305" t="s">
        <v>4809</v>
      </c>
      <c r="M46" s="1479" t="s">
        <v>1078</v>
      </c>
      <c r="N46" s="1480" t="s">
        <v>1078</v>
      </c>
      <c r="O46" s="1305" t="s">
        <v>4809</v>
      </c>
      <c r="P46" s="1479" t="s">
        <v>1078</v>
      </c>
      <c r="Q46" s="1480" t="s">
        <v>1078</v>
      </c>
      <c r="R46" s="1305" t="s">
        <v>4809</v>
      </c>
      <c r="S46" s="1479" t="s">
        <v>1078</v>
      </c>
      <c r="T46" s="1480" t="s">
        <v>1078</v>
      </c>
      <c r="U46" s="1305" t="s">
        <v>4809</v>
      </c>
      <c r="V46" s="1479" t="s">
        <v>1078</v>
      </c>
      <c r="W46" s="1480" t="s">
        <v>1078</v>
      </c>
      <c r="X46" s="1305" t="s">
        <v>4809</v>
      </c>
      <c r="Y46" s="1479" t="s">
        <v>1078</v>
      </c>
      <c r="Z46" s="1480" t="s">
        <v>1078</v>
      </c>
      <c r="AA46" s="1305" t="s">
        <v>4809</v>
      </c>
      <c r="AB46" s="1479" t="s">
        <v>1078</v>
      </c>
      <c r="AC46" s="1480" t="s">
        <v>1078</v>
      </c>
      <c r="AD46" s="1305" t="s">
        <v>4809</v>
      </c>
      <c r="AE46" s="1479" t="s">
        <v>1078</v>
      </c>
      <c r="AF46" s="1480" t="s">
        <v>1078</v>
      </c>
      <c r="AG46" s="1305" t="s">
        <v>4809</v>
      </c>
      <c r="AH46" s="1479" t="s">
        <v>1078</v>
      </c>
      <c r="AI46" s="1480" t="s">
        <v>1078</v>
      </c>
      <c r="AJ46" s="1305" t="s">
        <v>4809</v>
      </c>
      <c r="AK46" s="1479" t="s">
        <v>1078</v>
      </c>
      <c r="AL46" s="1480" t="s">
        <v>1078</v>
      </c>
      <c r="AM46" s="1305" t="s">
        <v>4809</v>
      </c>
      <c r="AN46" s="1479" t="s">
        <v>1078</v>
      </c>
      <c r="AO46" s="1480" t="s">
        <v>1078</v>
      </c>
      <c r="AP46" s="1305" t="s">
        <v>4809</v>
      </c>
      <c r="AQ46" s="1479" t="s">
        <v>1078</v>
      </c>
      <c r="AR46" s="1480" t="s">
        <v>1078</v>
      </c>
      <c r="AS46" s="1305" t="s">
        <v>4809</v>
      </c>
      <c r="AT46" s="1479" t="s">
        <v>1078</v>
      </c>
      <c r="AU46" s="1480" t="s">
        <v>1078</v>
      </c>
      <c r="AV46" s="1305" t="s">
        <v>4809</v>
      </c>
      <c r="AW46" s="1479" t="s">
        <v>1078</v>
      </c>
      <c r="AX46" s="1480" t="s">
        <v>1078</v>
      </c>
    </row>
    <row r="47" spans="1:50">
      <c r="A47" s="1714" t="s">
        <v>4466</v>
      </c>
      <c r="B47" s="1350" t="s">
        <v>4467</v>
      </c>
      <c r="C47" s="1310" t="s">
        <v>1078</v>
      </c>
      <c r="D47" s="1485" t="s">
        <v>1078</v>
      </c>
      <c r="E47" s="1486" t="s">
        <v>1078</v>
      </c>
      <c r="F47" s="1310" t="s">
        <v>1078</v>
      </c>
      <c r="G47" s="1485" t="s">
        <v>1078</v>
      </c>
      <c r="H47" s="1486" t="s">
        <v>1078</v>
      </c>
      <c r="I47" s="1310" t="s">
        <v>1078</v>
      </c>
      <c r="J47" s="1485" t="s">
        <v>1078</v>
      </c>
      <c r="K47" s="1486" t="s">
        <v>1078</v>
      </c>
      <c r="L47" s="1310" t="s">
        <v>1078</v>
      </c>
      <c r="M47" s="1485" t="s">
        <v>1078</v>
      </c>
      <c r="N47" s="1486" t="s">
        <v>1078</v>
      </c>
      <c r="O47" s="1310" t="s">
        <v>1078</v>
      </c>
      <c r="P47" s="1485" t="s">
        <v>1078</v>
      </c>
      <c r="Q47" s="1486" t="s">
        <v>1078</v>
      </c>
      <c r="R47" s="1310" t="s">
        <v>1078</v>
      </c>
      <c r="S47" s="1485" t="s">
        <v>1078</v>
      </c>
      <c r="T47" s="1486" t="s">
        <v>1078</v>
      </c>
      <c r="U47" s="1310" t="s">
        <v>1078</v>
      </c>
      <c r="V47" s="1485" t="s">
        <v>1078</v>
      </c>
      <c r="W47" s="1486" t="s">
        <v>1078</v>
      </c>
      <c r="X47" s="1310" t="s">
        <v>1078</v>
      </c>
      <c r="Y47" s="1485" t="s">
        <v>1078</v>
      </c>
      <c r="Z47" s="1486" t="s">
        <v>1078</v>
      </c>
      <c r="AA47" s="1310" t="s">
        <v>1078</v>
      </c>
      <c r="AB47" s="1485" t="s">
        <v>1078</v>
      </c>
      <c r="AC47" s="1486" t="s">
        <v>1078</v>
      </c>
      <c r="AD47" s="1310" t="s">
        <v>1078</v>
      </c>
      <c r="AE47" s="1485" t="s">
        <v>1078</v>
      </c>
      <c r="AF47" s="1486" t="s">
        <v>1078</v>
      </c>
      <c r="AG47" s="1310" t="s">
        <v>1078</v>
      </c>
      <c r="AH47" s="1485" t="s">
        <v>1078</v>
      </c>
      <c r="AI47" s="1486" t="s">
        <v>1078</v>
      </c>
      <c r="AJ47" s="1310" t="s">
        <v>1078</v>
      </c>
      <c r="AK47" s="1485" t="s">
        <v>1078</v>
      </c>
      <c r="AL47" s="1486" t="s">
        <v>1078</v>
      </c>
      <c r="AM47" s="1310" t="s">
        <v>1078</v>
      </c>
      <c r="AN47" s="1485" t="s">
        <v>1078</v>
      </c>
      <c r="AO47" s="1486" t="s">
        <v>1078</v>
      </c>
      <c r="AP47" s="1310" t="s">
        <v>1078</v>
      </c>
      <c r="AQ47" s="1485" t="s">
        <v>1078</v>
      </c>
      <c r="AR47" s="1486" t="s">
        <v>1078</v>
      </c>
      <c r="AS47" s="1310" t="s">
        <v>1078</v>
      </c>
      <c r="AT47" s="1485" t="s">
        <v>1078</v>
      </c>
      <c r="AU47" s="1486" t="s">
        <v>1078</v>
      </c>
      <c r="AV47" s="1310" t="s">
        <v>1078</v>
      </c>
      <c r="AW47" s="1485" t="s">
        <v>1078</v>
      </c>
      <c r="AX47" s="1486" t="s">
        <v>1078</v>
      </c>
    </row>
    <row r="48" spans="1:50">
      <c r="A48" s="1313" t="s">
        <v>4468</v>
      </c>
      <c r="B48" s="1143" t="s">
        <v>4469</v>
      </c>
      <c r="C48" s="1314" t="s">
        <v>1078</v>
      </c>
      <c r="D48" s="1483" t="s">
        <v>1078</v>
      </c>
      <c r="E48" s="1484" t="s">
        <v>1078</v>
      </c>
      <c r="F48" s="1314" t="s">
        <v>1078</v>
      </c>
      <c r="G48" s="1483" t="s">
        <v>1078</v>
      </c>
      <c r="H48" s="1484" t="s">
        <v>1078</v>
      </c>
      <c r="I48" s="1314" t="s">
        <v>1078</v>
      </c>
      <c r="J48" s="1483" t="s">
        <v>1078</v>
      </c>
      <c r="K48" s="1484" t="s">
        <v>1078</v>
      </c>
      <c r="L48" s="1314" t="s">
        <v>1078</v>
      </c>
      <c r="M48" s="1483" t="s">
        <v>1078</v>
      </c>
      <c r="N48" s="1484" t="s">
        <v>1078</v>
      </c>
      <c r="O48" s="1314" t="s">
        <v>1078</v>
      </c>
      <c r="P48" s="1483" t="s">
        <v>1078</v>
      </c>
      <c r="Q48" s="1484" t="s">
        <v>1078</v>
      </c>
      <c r="R48" s="1314" t="s">
        <v>1078</v>
      </c>
      <c r="S48" s="1483" t="s">
        <v>1078</v>
      </c>
      <c r="T48" s="1484" t="s">
        <v>1078</v>
      </c>
      <c r="U48" s="1314" t="s">
        <v>1078</v>
      </c>
      <c r="V48" s="1483" t="s">
        <v>1078</v>
      </c>
      <c r="W48" s="1484" t="s">
        <v>1078</v>
      </c>
      <c r="X48" s="1314" t="s">
        <v>1078</v>
      </c>
      <c r="Y48" s="1483" t="s">
        <v>1078</v>
      </c>
      <c r="Z48" s="1484" t="s">
        <v>1078</v>
      </c>
      <c r="AA48" s="1314" t="s">
        <v>1078</v>
      </c>
      <c r="AB48" s="1483" t="s">
        <v>1078</v>
      </c>
      <c r="AC48" s="1484" t="s">
        <v>1078</v>
      </c>
      <c r="AD48" s="1314" t="s">
        <v>1078</v>
      </c>
      <c r="AE48" s="1483" t="s">
        <v>1078</v>
      </c>
      <c r="AF48" s="1484" t="s">
        <v>1078</v>
      </c>
      <c r="AG48" s="1314" t="s">
        <v>1078</v>
      </c>
      <c r="AH48" s="1483" t="s">
        <v>1078</v>
      </c>
      <c r="AI48" s="1484" t="s">
        <v>1078</v>
      </c>
      <c r="AJ48" s="1314" t="s">
        <v>1078</v>
      </c>
      <c r="AK48" s="1483" t="s">
        <v>1078</v>
      </c>
      <c r="AL48" s="1484" t="s">
        <v>1078</v>
      </c>
      <c r="AM48" s="1314" t="s">
        <v>1078</v>
      </c>
      <c r="AN48" s="1483" t="s">
        <v>1078</v>
      </c>
      <c r="AO48" s="1484" t="s">
        <v>1078</v>
      </c>
      <c r="AP48" s="1314" t="s">
        <v>1078</v>
      </c>
      <c r="AQ48" s="1483" t="s">
        <v>1078</v>
      </c>
      <c r="AR48" s="1484" t="s">
        <v>1078</v>
      </c>
      <c r="AS48" s="1314" t="s">
        <v>1078</v>
      </c>
      <c r="AT48" s="1483" t="s">
        <v>1078</v>
      </c>
      <c r="AU48" s="1484" t="s">
        <v>1078</v>
      </c>
      <c r="AV48" s="1314" t="s">
        <v>1078</v>
      </c>
      <c r="AW48" s="1483" t="s">
        <v>1078</v>
      </c>
      <c r="AX48" s="1484" t="s">
        <v>1078</v>
      </c>
    </row>
    <row r="49" spans="1:50">
      <c r="A49" s="1303" t="s">
        <v>4470</v>
      </c>
      <c r="B49" s="1304" t="s">
        <v>4471</v>
      </c>
      <c r="C49" s="1305" t="s">
        <v>4809</v>
      </c>
      <c r="D49" s="1479" t="s">
        <v>1078</v>
      </c>
      <c r="E49" s="1480" t="s">
        <v>1078</v>
      </c>
      <c r="F49" s="1305" t="s">
        <v>4809</v>
      </c>
      <c r="G49" s="1479" t="s">
        <v>1078</v>
      </c>
      <c r="H49" s="1480" t="s">
        <v>1078</v>
      </c>
      <c r="I49" s="1305" t="s">
        <v>4809</v>
      </c>
      <c r="J49" s="1479" t="s">
        <v>1078</v>
      </c>
      <c r="K49" s="1480" t="s">
        <v>1078</v>
      </c>
      <c r="L49" s="1305" t="s">
        <v>4809</v>
      </c>
      <c r="M49" s="1479" t="s">
        <v>1078</v>
      </c>
      <c r="N49" s="1480" t="s">
        <v>1078</v>
      </c>
      <c r="O49" s="1305" t="s">
        <v>4809</v>
      </c>
      <c r="P49" s="1479" t="s">
        <v>1078</v>
      </c>
      <c r="Q49" s="1480" t="s">
        <v>1078</v>
      </c>
      <c r="R49" s="1305" t="s">
        <v>4809</v>
      </c>
      <c r="S49" s="1479" t="s">
        <v>1078</v>
      </c>
      <c r="T49" s="1480" t="s">
        <v>1078</v>
      </c>
      <c r="U49" s="1305" t="s">
        <v>4809</v>
      </c>
      <c r="V49" s="1479" t="s">
        <v>1078</v>
      </c>
      <c r="W49" s="1480" t="s">
        <v>1078</v>
      </c>
      <c r="X49" s="1305" t="s">
        <v>4809</v>
      </c>
      <c r="Y49" s="1479" t="s">
        <v>1078</v>
      </c>
      <c r="Z49" s="1480" t="s">
        <v>1078</v>
      </c>
      <c r="AA49" s="1305" t="s">
        <v>4809</v>
      </c>
      <c r="AB49" s="1479" t="s">
        <v>1078</v>
      </c>
      <c r="AC49" s="1480" t="s">
        <v>1078</v>
      </c>
      <c r="AD49" s="1305" t="s">
        <v>4809</v>
      </c>
      <c r="AE49" s="1479" t="s">
        <v>1078</v>
      </c>
      <c r="AF49" s="1480" t="s">
        <v>1078</v>
      </c>
      <c r="AG49" s="1305" t="s">
        <v>2284</v>
      </c>
      <c r="AH49" s="1479">
        <v>30.4</v>
      </c>
      <c r="AI49" s="1480">
        <v>0</v>
      </c>
      <c r="AJ49" s="1305" t="s">
        <v>4809</v>
      </c>
      <c r="AK49" s="1479" t="s">
        <v>1078</v>
      </c>
      <c r="AL49" s="1480" t="s">
        <v>1078</v>
      </c>
      <c r="AM49" s="1305" t="s">
        <v>4809</v>
      </c>
      <c r="AN49" s="1479" t="s">
        <v>1078</v>
      </c>
      <c r="AO49" s="1480" t="s">
        <v>1078</v>
      </c>
      <c r="AP49" s="1305" t="s">
        <v>4809</v>
      </c>
      <c r="AQ49" s="1479" t="s">
        <v>1078</v>
      </c>
      <c r="AR49" s="1480" t="s">
        <v>1078</v>
      </c>
      <c r="AS49" s="1305" t="s">
        <v>4809</v>
      </c>
      <c r="AT49" s="1479" t="s">
        <v>1078</v>
      </c>
      <c r="AU49" s="1480" t="s">
        <v>1078</v>
      </c>
      <c r="AV49" s="1305" t="s">
        <v>4809</v>
      </c>
      <c r="AW49" s="1479" t="s">
        <v>1078</v>
      </c>
      <c r="AX49" s="1480" t="s">
        <v>1078</v>
      </c>
    </row>
    <row r="50" spans="1:50">
      <c r="A50" s="1714" t="s">
        <v>4472</v>
      </c>
      <c r="B50" s="1350" t="s">
        <v>4473</v>
      </c>
      <c r="C50" s="1310" t="s">
        <v>1078</v>
      </c>
      <c r="D50" s="1485" t="s">
        <v>1078</v>
      </c>
      <c r="E50" s="1486" t="s">
        <v>1078</v>
      </c>
      <c r="F50" s="1310" t="s">
        <v>1078</v>
      </c>
      <c r="G50" s="1485" t="s">
        <v>1078</v>
      </c>
      <c r="H50" s="1486" t="s">
        <v>1078</v>
      </c>
      <c r="I50" s="1310" t="s">
        <v>1078</v>
      </c>
      <c r="J50" s="1485" t="s">
        <v>1078</v>
      </c>
      <c r="K50" s="1486" t="s">
        <v>1078</v>
      </c>
      <c r="L50" s="1310" t="s">
        <v>1078</v>
      </c>
      <c r="M50" s="1485" t="s">
        <v>1078</v>
      </c>
      <c r="N50" s="1486" t="s">
        <v>1078</v>
      </c>
      <c r="O50" s="1310" t="s">
        <v>1078</v>
      </c>
      <c r="P50" s="1485" t="s">
        <v>1078</v>
      </c>
      <c r="Q50" s="1486" t="s">
        <v>1078</v>
      </c>
      <c r="R50" s="1310" t="s">
        <v>1078</v>
      </c>
      <c r="S50" s="1485" t="s">
        <v>1078</v>
      </c>
      <c r="T50" s="1486" t="s">
        <v>1078</v>
      </c>
      <c r="U50" s="1310" t="s">
        <v>1078</v>
      </c>
      <c r="V50" s="1485" t="s">
        <v>1078</v>
      </c>
      <c r="W50" s="1486" t="s">
        <v>1078</v>
      </c>
      <c r="X50" s="1310" t="s">
        <v>1078</v>
      </c>
      <c r="Y50" s="1485" t="s">
        <v>1078</v>
      </c>
      <c r="Z50" s="1486" t="s">
        <v>1078</v>
      </c>
      <c r="AA50" s="1310" t="s">
        <v>1078</v>
      </c>
      <c r="AB50" s="1485" t="s">
        <v>1078</v>
      </c>
      <c r="AC50" s="1486" t="s">
        <v>1078</v>
      </c>
      <c r="AD50" s="1310" t="s">
        <v>1078</v>
      </c>
      <c r="AE50" s="1485" t="s">
        <v>1078</v>
      </c>
      <c r="AF50" s="1486" t="s">
        <v>1078</v>
      </c>
      <c r="AG50" s="1310" t="s">
        <v>1078</v>
      </c>
      <c r="AH50" s="1485" t="s">
        <v>1078</v>
      </c>
      <c r="AI50" s="1486" t="s">
        <v>1078</v>
      </c>
      <c r="AJ50" s="1310" t="s">
        <v>1078</v>
      </c>
      <c r="AK50" s="1485" t="s">
        <v>1078</v>
      </c>
      <c r="AL50" s="1486" t="s">
        <v>1078</v>
      </c>
      <c r="AM50" s="1310" t="s">
        <v>1078</v>
      </c>
      <c r="AN50" s="1485" t="s">
        <v>1078</v>
      </c>
      <c r="AO50" s="1486" t="s">
        <v>1078</v>
      </c>
      <c r="AP50" s="1310" t="s">
        <v>1078</v>
      </c>
      <c r="AQ50" s="1485" t="s">
        <v>1078</v>
      </c>
      <c r="AR50" s="1486" t="s">
        <v>1078</v>
      </c>
      <c r="AS50" s="1310" t="s">
        <v>1078</v>
      </c>
      <c r="AT50" s="1485" t="s">
        <v>1078</v>
      </c>
      <c r="AU50" s="1486" t="s">
        <v>1078</v>
      </c>
      <c r="AV50" s="1310" t="s">
        <v>1078</v>
      </c>
      <c r="AW50" s="1485" t="s">
        <v>1078</v>
      </c>
      <c r="AX50" s="1486" t="s">
        <v>1078</v>
      </c>
    </row>
    <row r="51" spans="1:50">
      <c r="A51" s="1313" t="s">
        <v>4474</v>
      </c>
      <c r="B51" s="1143" t="s">
        <v>4475</v>
      </c>
      <c r="C51" s="1314" t="s">
        <v>1078</v>
      </c>
      <c r="D51" s="1483" t="s">
        <v>1078</v>
      </c>
      <c r="E51" s="1484" t="s">
        <v>1078</v>
      </c>
      <c r="F51" s="1314" t="s">
        <v>1078</v>
      </c>
      <c r="G51" s="1483" t="s">
        <v>1078</v>
      </c>
      <c r="H51" s="1484" t="s">
        <v>1078</v>
      </c>
      <c r="I51" s="1314" t="s">
        <v>1078</v>
      </c>
      <c r="J51" s="1483" t="s">
        <v>1078</v>
      </c>
      <c r="K51" s="1484" t="s">
        <v>1078</v>
      </c>
      <c r="L51" s="1314" t="s">
        <v>1078</v>
      </c>
      <c r="M51" s="1483" t="s">
        <v>1078</v>
      </c>
      <c r="N51" s="1484" t="s">
        <v>1078</v>
      </c>
      <c r="O51" s="1314" t="s">
        <v>1078</v>
      </c>
      <c r="P51" s="1483" t="s">
        <v>1078</v>
      </c>
      <c r="Q51" s="1484" t="s">
        <v>1078</v>
      </c>
      <c r="R51" s="1314" t="s">
        <v>1078</v>
      </c>
      <c r="S51" s="1483" t="s">
        <v>1078</v>
      </c>
      <c r="T51" s="1484" t="s">
        <v>1078</v>
      </c>
      <c r="U51" s="1314" t="s">
        <v>1078</v>
      </c>
      <c r="V51" s="1483" t="s">
        <v>1078</v>
      </c>
      <c r="W51" s="1484" t="s">
        <v>1078</v>
      </c>
      <c r="X51" s="1314" t="s">
        <v>1078</v>
      </c>
      <c r="Y51" s="1483" t="s">
        <v>1078</v>
      </c>
      <c r="Z51" s="1484" t="s">
        <v>1078</v>
      </c>
      <c r="AA51" s="1314" t="s">
        <v>1078</v>
      </c>
      <c r="AB51" s="1483" t="s">
        <v>1078</v>
      </c>
      <c r="AC51" s="1484" t="s">
        <v>1078</v>
      </c>
      <c r="AD51" s="1314" t="s">
        <v>1078</v>
      </c>
      <c r="AE51" s="1483" t="s">
        <v>1078</v>
      </c>
      <c r="AF51" s="1484" t="s">
        <v>1078</v>
      </c>
      <c r="AG51" s="1314" t="s">
        <v>1078</v>
      </c>
      <c r="AH51" s="1483" t="s">
        <v>1078</v>
      </c>
      <c r="AI51" s="1484" t="s">
        <v>1078</v>
      </c>
      <c r="AJ51" s="1314" t="s">
        <v>1078</v>
      </c>
      <c r="AK51" s="1483" t="s">
        <v>1078</v>
      </c>
      <c r="AL51" s="1484" t="s">
        <v>1078</v>
      </c>
      <c r="AM51" s="1314" t="s">
        <v>1078</v>
      </c>
      <c r="AN51" s="1483" t="s">
        <v>1078</v>
      </c>
      <c r="AO51" s="1484" t="s">
        <v>1078</v>
      </c>
      <c r="AP51" s="1314" t="s">
        <v>1078</v>
      </c>
      <c r="AQ51" s="1483" t="s">
        <v>1078</v>
      </c>
      <c r="AR51" s="1484" t="s">
        <v>1078</v>
      </c>
      <c r="AS51" s="1314" t="s">
        <v>1078</v>
      </c>
      <c r="AT51" s="1483" t="s">
        <v>1078</v>
      </c>
      <c r="AU51" s="1484" t="s">
        <v>1078</v>
      </c>
      <c r="AV51" s="1314" t="s">
        <v>1078</v>
      </c>
      <c r="AW51" s="1483" t="s">
        <v>1078</v>
      </c>
      <c r="AX51" s="1484" t="s">
        <v>1078</v>
      </c>
    </row>
    <row r="52" spans="1:50">
      <c r="A52" s="1303" t="s">
        <v>4476</v>
      </c>
      <c r="B52" s="1304" t="s">
        <v>4477</v>
      </c>
      <c r="C52" s="1305" t="s">
        <v>4809</v>
      </c>
      <c r="D52" s="1479" t="s">
        <v>1078</v>
      </c>
      <c r="E52" s="1480" t="s">
        <v>1078</v>
      </c>
      <c r="F52" s="1305" t="s">
        <v>4809</v>
      </c>
      <c r="G52" s="1479" t="s">
        <v>1078</v>
      </c>
      <c r="H52" s="1480" t="s">
        <v>1078</v>
      </c>
      <c r="I52" s="1305" t="s">
        <v>4809</v>
      </c>
      <c r="J52" s="1479" t="s">
        <v>1078</v>
      </c>
      <c r="K52" s="1480" t="s">
        <v>1078</v>
      </c>
      <c r="L52" s="1305" t="s">
        <v>4809</v>
      </c>
      <c r="M52" s="1479" t="s">
        <v>1078</v>
      </c>
      <c r="N52" s="1480" t="s">
        <v>1078</v>
      </c>
      <c r="O52" s="1305" t="s">
        <v>4809</v>
      </c>
      <c r="P52" s="1479" t="s">
        <v>1078</v>
      </c>
      <c r="Q52" s="1480" t="s">
        <v>1078</v>
      </c>
      <c r="R52" s="1305" t="s">
        <v>4809</v>
      </c>
      <c r="S52" s="1479" t="s">
        <v>1078</v>
      </c>
      <c r="T52" s="1480" t="s">
        <v>1078</v>
      </c>
      <c r="U52" s="1305" t="s">
        <v>4809</v>
      </c>
      <c r="V52" s="1479" t="s">
        <v>1078</v>
      </c>
      <c r="W52" s="1480" t="s">
        <v>1078</v>
      </c>
      <c r="X52" s="1305" t="s">
        <v>4809</v>
      </c>
      <c r="Y52" s="1479" t="s">
        <v>1078</v>
      </c>
      <c r="Z52" s="1480" t="s">
        <v>1078</v>
      </c>
      <c r="AA52" s="1305" t="s">
        <v>4809</v>
      </c>
      <c r="AB52" s="1479" t="s">
        <v>1078</v>
      </c>
      <c r="AC52" s="1480" t="s">
        <v>1078</v>
      </c>
      <c r="AD52" s="1305" t="s">
        <v>4809</v>
      </c>
      <c r="AE52" s="1479" t="s">
        <v>1078</v>
      </c>
      <c r="AF52" s="1480" t="s">
        <v>1078</v>
      </c>
      <c r="AG52" s="1305" t="s">
        <v>4809</v>
      </c>
      <c r="AH52" s="1479" t="s">
        <v>1078</v>
      </c>
      <c r="AI52" s="1480" t="s">
        <v>1078</v>
      </c>
      <c r="AJ52" s="1305" t="s">
        <v>4809</v>
      </c>
      <c r="AK52" s="1479" t="s">
        <v>1078</v>
      </c>
      <c r="AL52" s="1480" t="s">
        <v>1078</v>
      </c>
      <c r="AM52" s="1305" t="s">
        <v>4809</v>
      </c>
      <c r="AN52" s="1479" t="s">
        <v>1078</v>
      </c>
      <c r="AO52" s="1480" t="s">
        <v>1078</v>
      </c>
      <c r="AP52" s="1305" t="s">
        <v>4809</v>
      </c>
      <c r="AQ52" s="1479" t="s">
        <v>1078</v>
      </c>
      <c r="AR52" s="1480" t="s">
        <v>1078</v>
      </c>
      <c r="AS52" s="1305" t="s">
        <v>4809</v>
      </c>
      <c r="AT52" s="1479" t="s">
        <v>1078</v>
      </c>
      <c r="AU52" s="1480" t="s">
        <v>1078</v>
      </c>
      <c r="AV52" s="1305" t="s">
        <v>4809</v>
      </c>
      <c r="AW52" s="1479" t="s">
        <v>1078</v>
      </c>
      <c r="AX52" s="1480" t="s">
        <v>1078</v>
      </c>
    </row>
    <row r="53" spans="1:50">
      <c r="A53" s="1714" t="s">
        <v>4478</v>
      </c>
      <c r="B53" s="1350" t="s">
        <v>4479</v>
      </c>
      <c r="C53" s="1310" t="s">
        <v>1078</v>
      </c>
      <c r="D53" s="1485" t="s">
        <v>1078</v>
      </c>
      <c r="E53" s="1486" t="s">
        <v>1078</v>
      </c>
      <c r="F53" s="1310" t="s">
        <v>1078</v>
      </c>
      <c r="G53" s="1485" t="s">
        <v>1078</v>
      </c>
      <c r="H53" s="1486" t="s">
        <v>1078</v>
      </c>
      <c r="I53" s="1310" t="s">
        <v>1078</v>
      </c>
      <c r="J53" s="1485" t="s">
        <v>1078</v>
      </c>
      <c r="K53" s="1486" t="s">
        <v>1078</v>
      </c>
      <c r="L53" s="1310" t="s">
        <v>1078</v>
      </c>
      <c r="M53" s="1485" t="s">
        <v>1078</v>
      </c>
      <c r="N53" s="1486" t="s">
        <v>1078</v>
      </c>
      <c r="O53" s="1310" t="s">
        <v>1078</v>
      </c>
      <c r="P53" s="1485" t="s">
        <v>1078</v>
      </c>
      <c r="Q53" s="1486" t="s">
        <v>1078</v>
      </c>
      <c r="R53" s="1310" t="s">
        <v>1078</v>
      </c>
      <c r="S53" s="1485" t="s">
        <v>1078</v>
      </c>
      <c r="T53" s="1486" t="s">
        <v>1078</v>
      </c>
      <c r="U53" s="1310" t="s">
        <v>1078</v>
      </c>
      <c r="V53" s="1485" t="s">
        <v>1078</v>
      </c>
      <c r="W53" s="1486" t="s">
        <v>1078</v>
      </c>
      <c r="X53" s="1310" t="s">
        <v>1078</v>
      </c>
      <c r="Y53" s="1485" t="s">
        <v>1078</v>
      </c>
      <c r="Z53" s="1486" t="s">
        <v>1078</v>
      </c>
      <c r="AA53" s="1310" t="s">
        <v>1078</v>
      </c>
      <c r="AB53" s="1485" t="s">
        <v>1078</v>
      </c>
      <c r="AC53" s="1486" t="s">
        <v>1078</v>
      </c>
      <c r="AD53" s="1310" t="s">
        <v>1078</v>
      </c>
      <c r="AE53" s="1485" t="s">
        <v>1078</v>
      </c>
      <c r="AF53" s="1486" t="s">
        <v>1078</v>
      </c>
      <c r="AG53" s="1310" t="s">
        <v>1078</v>
      </c>
      <c r="AH53" s="1485" t="s">
        <v>1078</v>
      </c>
      <c r="AI53" s="1486" t="s">
        <v>1078</v>
      </c>
      <c r="AJ53" s="1310" t="s">
        <v>1078</v>
      </c>
      <c r="AK53" s="1485" t="s">
        <v>1078</v>
      </c>
      <c r="AL53" s="1486" t="s">
        <v>1078</v>
      </c>
      <c r="AM53" s="1310" t="s">
        <v>1078</v>
      </c>
      <c r="AN53" s="1485" t="s">
        <v>1078</v>
      </c>
      <c r="AO53" s="1486" t="s">
        <v>1078</v>
      </c>
      <c r="AP53" s="1310" t="s">
        <v>1078</v>
      </c>
      <c r="AQ53" s="1485" t="s">
        <v>1078</v>
      </c>
      <c r="AR53" s="1486" t="s">
        <v>1078</v>
      </c>
      <c r="AS53" s="1310" t="s">
        <v>1078</v>
      </c>
      <c r="AT53" s="1485" t="s">
        <v>1078</v>
      </c>
      <c r="AU53" s="1486" t="s">
        <v>1078</v>
      </c>
      <c r="AV53" s="1310" t="s">
        <v>1078</v>
      </c>
      <c r="AW53" s="1485" t="s">
        <v>1078</v>
      </c>
      <c r="AX53" s="1486" t="s">
        <v>1078</v>
      </c>
    </row>
    <row r="54" spans="1:50">
      <c r="A54" s="1313" t="s">
        <v>4480</v>
      </c>
      <c r="B54" s="1143" t="s">
        <v>4481</v>
      </c>
      <c r="C54" s="1314" t="s">
        <v>1078</v>
      </c>
      <c r="D54" s="1483" t="s">
        <v>1078</v>
      </c>
      <c r="E54" s="1484" t="s">
        <v>1078</v>
      </c>
      <c r="F54" s="1314" t="s">
        <v>1078</v>
      </c>
      <c r="G54" s="1483" t="s">
        <v>1078</v>
      </c>
      <c r="H54" s="1484" t="s">
        <v>1078</v>
      </c>
      <c r="I54" s="1314" t="s">
        <v>1078</v>
      </c>
      <c r="J54" s="1483" t="s">
        <v>1078</v>
      </c>
      <c r="K54" s="1484" t="s">
        <v>1078</v>
      </c>
      <c r="L54" s="1314" t="s">
        <v>1078</v>
      </c>
      <c r="M54" s="1483" t="s">
        <v>1078</v>
      </c>
      <c r="N54" s="1484" t="s">
        <v>1078</v>
      </c>
      <c r="O54" s="1314" t="s">
        <v>1078</v>
      </c>
      <c r="P54" s="1483" t="s">
        <v>1078</v>
      </c>
      <c r="Q54" s="1484" t="s">
        <v>1078</v>
      </c>
      <c r="R54" s="1314" t="s">
        <v>1078</v>
      </c>
      <c r="S54" s="1483" t="s">
        <v>1078</v>
      </c>
      <c r="T54" s="1484" t="s">
        <v>1078</v>
      </c>
      <c r="U54" s="1314" t="s">
        <v>1078</v>
      </c>
      <c r="V54" s="1483" t="s">
        <v>1078</v>
      </c>
      <c r="W54" s="1484" t="s">
        <v>1078</v>
      </c>
      <c r="X54" s="1314" t="s">
        <v>1078</v>
      </c>
      <c r="Y54" s="1483" t="s">
        <v>1078</v>
      </c>
      <c r="Z54" s="1484" t="s">
        <v>1078</v>
      </c>
      <c r="AA54" s="1314" t="s">
        <v>1078</v>
      </c>
      <c r="AB54" s="1483" t="s">
        <v>1078</v>
      </c>
      <c r="AC54" s="1484" t="s">
        <v>1078</v>
      </c>
      <c r="AD54" s="1314" t="s">
        <v>1078</v>
      </c>
      <c r="AE54" s="1483" t="s">
        <v>1078</v>
      </c>
      <c r="AF54" s="1484" t="s">
        <v>1078</v>
      </c>
      <c r="AG54" s="1314" t="s">
        <v>1078</v>
      </c>
      <c r="AH54" s="1483" t="s">
        <v>1078</v>
      </c>
      <c r="AI54" s="1484" t="s">
        <v>1078</v>
      </c>
      <c r="AJ54" s="1314" t="s">
        <v>1078</v>
      </c>
      <c r="AK54" s="1483" t="s">
        <v>1078</v>
      </c>
      <c r="AL54" s="1484" t="s">
        <v>1078</v>
      </c>
      <c r="AM54" s="1314" t="s">
        <v>1078</v>
      </c>
      <c r="AN54" s="1483" t="s">
        <v>1078</v>
      </c>
      <c r="AO54" s="1484" t="s">
        <v>1078</v>
      </c>
      <c r="AP54" s="1314" t="s">
        <v>1078</v>
      </c>
      <c r="AQ54" s="1483" t="s">
        <v>1078</v>
      </c>
      <c r="AR54" s="1484" t="s">
        <v>1078</v>
      </c>
      <c r="AS54" s="1314" t="s">
        <v>1078</v>
      </c>
      <c r="AT54" s="1483" t="s">
        <v>1078</v>
      </c>
      <c r="AU54" s="1484" t="s">
        <v>1078</v>
      </c>
      <c r="AV54" s="1314" t="s">
        <v>1078</v>
      </c>
      <c r="AW54" s="1483" t="s">
        <v>1078</v>
      </c>
      <c r="AX54" s="1484" t="s">
        <v>1078</v>
      </c>
    </row>
    <row r="55" spans="1:50">
      <c r="A55" s="1303" t="s">
        <v>4482</v>
      </c>
      <c r="B55" s="1304" t="s">
        <v>4483</v>
      </c>
      <c r="C55" s="1305" t="s">
        <v>4809</v>
      </c>
      <c r="D55" s="1479" t="s">
        <v>1078</v>
      </c>
      <c r="E55" s="1480" t="s">
        <v>1078</v>
      </c>
      <c r="F55" s="1305" t="s">
        <v>4809</v>
      </c>
      <c r="G55" s="1479" t="s">
        <v>1078</v>
      </c>
      <c r="H55" s="1480" t="s">
        <v>1078</v>
      </c>
      <c r="I55" s="1305" t="s">
        <v>4809</v>
      </c>
      <c r="J55" s="1479" t="s">
        <v>1078</v>
      </c>
      <c r="K55" s="1480" t="s">
        <v>1078</v>
      </c>
      <c r="L55" s="1305" t="s">
        <v>4809</v>
      </c>
      <c r="M55" s="1479" t="s">
        <v>1078</v>
      </c>
      <c r="N55" s="1480" t="s">
        <v>1078</v>
      </c>
      <c r="O55" s="1305" t="s">
        <v>4809</v>
      </c>
      <c r="P55" s="1479" t="s">
        <v>1078</v>
      </c>
      <c r="Q55" s="1480" t="s">
        <v>1078</v>
      </c>
      <c r="R55" s="1305" t="s">
        <v>4809</v>
      </c>
      <c r="S55" s="1479" t="s">
        <v>1078</v>
      </c>
      <c r="T55" s="1480" t="s">
        <v>1078</v>
      </c>
      <c r="U55" s="1305" t="s">
        <v>4809</v>
      </c>
      <c r="V55" s="1479" t="s">
        <v>1078</v>
      </c>
      <c r="W55" s="1480" t="s">
        <v>1078</v>
      </c>
      <c r="X55" s="1305" t="s">
        <v>4809</v>
      </c>
      <c r="Y55" s="1479" t="s">
        <v>1078</v>
      </c>
      <c r="Z55" s="1480" t="s">
        <v>1078</v>
      </c>
      <c r="AA55" s="1305" t="s">
        <v>4809</v>
      </c>
      <c r="AB55" s="1479" t="s">
        <v>1078</v>
      </c>
      <c r="AC55" s="1480" t="s">
        <v>1078</v>
      </c>
      <c r="AD55" s="1305" t="s">
        <v>4809</v>
      </c>
      <c r="AE55" s="1479" t="s">
        <v>1078</v>
      </c>
      <c r="AF55" s="1480" t="s">
        <v>1078</v>
      </c>
      <c r="AG55" s="1305" t="s">
        <v>2284</v>
      </c>
      <c r="AH55" s="1479">
        <v>40.4</v>
      </c>
      <c r="AI55" s="1480">
        <v>0</v>
      </c>
      <c r="AJ55" s="1305" t="s">
        <v>4809</v>
      </c>
      <c r="AK55" s="1479" t="s">
        <v>1078</v>
      </c>
      <c r="AL55" s="1480" t="s">
        <v>1078</v>
      </c>
      <c r="AM55" s="1305" t="s">
        <v>4809</v>
      </c>
      <c r="AN55" s="1479" t="s">
        <v>1078</v>
      </c>
      <c r="AO55" s="1480" t="s">
        <v>1078</v>
      </c>
      <c r="AP55" s="1305" t="s">
        <v>4809</v>
      </c>
      <c r="AQ55" s="1479" t="s">
        <v>1078</v>
      </c>
      <c r="AR55" s="1480" t="s">
        <v>1078</v>
      </c>
      <c r="AS55" s="1305" t="s">
        <v>4809</v>
      </c>
      <c r="AT55" s="1479" t="s">
        <v>1078</v>
      </c>
      <c r="AU55" s="1480" t="s">
        <v>1078</v>
      </c>
      <c r="AV55" s="1305" t="s">
        <v>4809</v>
      </c>
      <c r="AW55" s="1479" t="s">
        <v>1078</v>
      </c>
      <c r="AX55" s="1480" t="s">
        <v>1078</v>
      </c>
    </row>
    <row r="56" spans="1:50">
      <c r="A56" s="1714" t="s">
        <v>4484</v>
      </c>
      <c r="B56" s="1350" t="s">
        <v>4485</v>
      </c>
      <c r="C56" s="1310" t="s">
        <v>1078</v>
      </c>
      <c r="D56" s="1485" t="s">
        <v>1078</v>
      </c>
      <c r="E56" s="1486" t="s">
        <v>1078</v>
      </c>
      <c r="F56" s="1310" t="s">
        <v>1078</v>
      </c>
      <c r="G56" s="1485" t="s">
        <v>1078</v>
      </c>
      <c r="H56" s="1486" t="s">
        <v>1078</v>
      </c>
      <c r="I56" s="1310" t="s">
        <v>1078</v>
      </c>
      <c r="J56" s="1485" t="s">
        <v>1078</v>
      </c>
      <c r="K56" s="1486" t="s">
        <v>1078</v>
      </c>
      <c r="L56" s="1310" t="s">
        <v>1078</v>
      </c>
      <c r="M56" s="1485" t="s">
        <v>1078</v>
      </c>
      <c r="N56" s="1486" t="s">
        <v>1078</v>
      </c>
      <c r="O56" s="1310" t="s">
        <v>1078</v>
      </c>
      <c r="P56" s="1485" t="s">
        <v>1078</v>
      </c>
      <c r="Q56" s="1486" t="s">
        <v>1078</v>
      </c>
      <c r="R56" s="1310" t="s">
        <v>1078</v>
      </c>
      <c r="S56" s="1485" t="s">
        <v>1078</v>
      </c>
      <c r="T56" s="1486" t="s">
        <v>1078</v>
      </c>
      <c r="U56" s="1310" t="s">
        <v>1078</v>
      </c>
      <c r="V56" s="1485" t="s">
        <v>1078</v>
      </c>
      <c r="W56" s="1486" t="s">
        <v>1078</v>
      </c>
      <c r="X56" s="1310" t="s">
        <v>1078</v>
      </c>
      <c r="Y56" s="1485" t="s">
        <v>1078</v>
      </c>
      <c r="Z56" s="1486" t="s">
        <v>1078</v>
      </c>
      <c r="AA56" s="1310" t="s">
        <v>1078</v>
      </c>
      <c r="AB56" s="1485" t="s">
        <v>1078</v>
      </c>
      <c r="AC56" s="1486" t="s">
        <v>1078</v>
      </c>
      <c r="AD56" s="1310" t="s">
        <v>1078</v>
      </c>
      <c r="AE56" s="1485" t="s">
        <v>1078</v>
      </c>
      <c r="AF56" s="1486" t="s">
        <v>1078</v>
      </c>
      <c r="AG56" s="1310" t="s">
        <v>1078</v>
      </c>
      <c r="AH56" s="1485" t="s">
        <v>1078</v>
      </c>
      <c r="AI56" s="1486" t="s">
        <v>1078</v>
      </c>
      <c r="AJ56" s="1310" t="s">
        <v>1078</v>
      </c>
      <c r="AK56" s="1485" t="s">
        <v>1078</v>
      </c>
      <c r="AL56" s="1486" t="s">
        <v>1078</v>
      </c>
      <c r="AM56" s="1310" t="s">
        <v>1078</v>
      </c>
      <c r="AN56" s="1485" t="s">
        <v>1078</v>
      </c>
      <c r="AO56" s="1486" t="s">
        <v>1078</v>
      </c>
      <c r="AP56" s="1310" t="s">
        <v>1078</v>
      </c>
      <c r="AQ56" s="1485" t="s">
        <v>1078</v>
      </c>
      <c r="AR56" s="1486" t="s">
        <v>1078</v>
      </c>
      <c r="AS56" s="1310" t="s">
        <v>1078</v>
      </c>
      <c r="AT56" s="1485" t="s">
        <v>1078</v>
      </c>
      <c r="AU56" s="1486" t="s">
        <v>1078</v>
      </c>
      <c r="AV56" s="1310" t="s">
        <v>1078</v>
      </c>
      <c r="AW56" s="1485" t="s">
        <v>1078</v>
      </c>
      <c r="AX56" s="1486" t="s">
        <v>1078</v>
      </c>
    </row>
    <row r="57" spans="1:50">
      <c r="A57" s="1313" t="s">
        <v>4486</v>
      </c>
      <c r="B57" s="1143" t="s">
        <v>4487</v>
      </c>
      <c r="C57" s="1314" t="s">
        <v>1078</v>
      </c>
      <c r="D57" s="1483" t="s">
        <v>1078</v>
      </c>
      <c r="E57" s="1484" t="s">
        <v>1078</v>
      </c>
      <c r="F57" s="1314" t="s">
        <v>1078</v>
      </c>
      <c r="G57" s="1483" t="s">
        <v>1078</v>
      </c>
      <c r="H57" s="1484" t="s">
        <v>1078</v>
      </c>
      <c r="I57" s="1314" t="s">
        <v>1078</v>
      </c>
      <c r="J57" s="1483" t="s">
        <v>1078</v>
      </c>
      <c r="K57" s="1484" t="s">
        <v>1078</v>
      </c>
      <c r="L57" s="1314" t="s">
        <v>1078</v>
      </c>
      <c r="M57" s="1483" t="s">
        <v>1078</v>
      </c>
      <c r="N57" s="1484" t="s">
        <v>1078</v>
      </c>
      <c r="O57" s="1314" t="s">
        <v>1078</v>
      </c>
      <c r="P57" s="1483" t="s">
        <v>1078</v>
      </c>
      <c r="Q57" s="1484" t="s">
        <v>1078</v>
      </c>
      <c r="R57" s="1314" t="s">
        <v>1078</v>
      </c>
      <c r="S57" s="1483" t="s">
        <v>1078</v>
      </c>
      <c r="T57" s="1484" t="s">
        <v>1078</v>
      </c>
      <c r="U57" s="1314" t="s">
        <v>1078</v>
      </c>
      <c r="V57" s="1483" t="s">
        <v>1078</v>
      </c>
      <c r="W57" s="1484" t="s">
        <v>1078</v>
      </c>
      <c r="X57" s="1314" t="s">
        <v>1078</v>
      </c>
      <c r="Y57" s="1483" t="s">
        <v>1078</v>
      </c>
      <c r="Z57" s="1484" t="s">
        <v>1078</v>
      </c>
      <c r="AA57" s="1314" t="s">
        <v>1078</v>
      </c>
      <c r="AB57" s="1483" t="s">
        <v>1078</v>
      </c>
      <c r="AC57" s="1484" t="s">
        <v>1078</v>
      </c>
      <c r="AD57" s="1314" t="s">
        <v>1078</v>
      </c>
      <c r="AE57" s="1483" t="s">
        <v>1078</v>
      </c>
      <c r="AF57" s="1484" t="s">
        <v>1078</v>
      </c>
      <c r="AG57" s="1314" t="s">
        <v>1078</v>
      </c>
      <c r="AH57" s="1483" t="s">
        <v>1078</v>
      </c>
      <c r="AI57" s="1484" t="s">
        <v>1078</v>
      </c>
      <c r="AJ57" s="1314" t="s">
        <v>1078</v>
      </c>
      <c r="AK57" s="1483" t="s">
        <v>1078</v>
      </c>
      <c r="AL57" s="1484" t="s">
        <v>1078</v>
      </c>
      <c r="AM57" s="1314" t="s">
        <v>1078</v>
      </c>
      <c r="AN57" s="1483" t="s">
        <v>1078</v>
      </c>
      <c r="AO57" s="1484" t="s">
        <v>1078</v>
      </c>
      <c r="AP57" s="1314" t="s">
        <v>1078</v>
      </c>
      <c r="AQ57" s="1483" t="s">
        <v>1078</v>
      </c>
      <c r="AR57" s="1484" t="s">
        <v>1078</v>
      </c>
      <c r="AS57" s="1314" t="s">
        <v>1078</v>
      </c>
      <c r="AT57" s="1483" t="s">
        <v>1078</v>
      </c>
      <c r="AU57" s="1484" t="s">
        <v>1078</v>
      </c>
      <c r="AV57" s="1314" t="s">
        <v>1078</v>
      </c>
      <c r="AW57" s="1483" t="s">
        <v>1078</v>
      </c>
      <c r="AX57" s="1484" t="s">
        <v>1078</v>
      </c>
    </row>
    <row r="58" spans="1:50">
      <c r="A58" s="1303" t="s">
        <v>4488</v>
      </c>
      <c r="B58" s="1304" t="s">
        <v>4489</v>
      </c>
      <c r="C58" s="1305" t="s">
        <v>4809</v>
      </c>
      <c r="D58" s="1479" t="s">
        <v>1078</v>
      </c>
      <c r="E58" s="1480" t="s">
        <v>1078</v>
      </c>
      <c r="F58" s="1305" t="s">
        <v>4809</v>
      </c>
      <c r="G58" s="1479" t="s">
        <v>1078</v>
      </c>
      <c r="H58" s="1480" t="s">
        <v>1078</v>
      </c>
      <c r="I58" s="1305" t="s">
        <v>4809</v>
      </c>
      <c r="J58" s="1479" t="s">
        <v>1078</v>
      </c>
      <c r="K58" s="1480" t="s">
        <v>1078</v>
      </c>
      <c r="L58" s="1305" t="s">
        <v>4809</v>
      </c>
      <c r="M58" s="1479" t="s">
        <v>1078</v>
      </c>
      <c r="N58" s="1480" t="s">
        <v>1078</v>
      </c>
      <c r="O58" s="1305" t="s">
        <v>4809</v>
      </c>
      <c r="P58" s="1479" t="s">
        <v>1078</v>
      </c>
      <c r="Q58" s="1480" t="s">
        <v>1078</v>
      </c>
      <c r="R58" s="1305" t="s">
        <v>4809</v>
      </c>
      <c r="S58" s="1479" t="s">
        <v>1078</v>
      </c>
      <c r="T58" s="1480" t="s">
        <v>1078</v>
      </c>
      <c r="U58" s="1305" t="s">
        <v>4809</v>
      </c>
      <c r="V58" s="1479" t="s">
        <v>1078</v>
      </c>
      <c r="W58" s="1480" t="s">
        <v>1078</v>
      </c>
      <c r="X58" s="1305" t="s">
        <v>4809</v>
      </c>
      <c r="Y58" s="1479" t="s">
        <v>1078</v>
      </c>
      <c r="Z58" s="1480" t="s">
        <v>1078</v>
      </c>
      <c r="AA58" s="1305" t="s">
        <v>4809</v>
      </c>
      <c r="AB58" s="1479" t="s">
        <v>1078</v>
      </c>
      <c r="AC58" s="1480" t="s">
        <v>1078</v>
      </c>
      <c r="AD58" s="1305" t="s">
        <v>4809</v>
      </c>
      <c r="AE58" s="1479" t="s">
        <v>1078</v>
      </c>
      <c r="AF58" s="1480" t="s">
        <v>1078</v>
      </c>
      <c r="AG58" s="1305" t="s">
        <v>4809</v>
      </c>
      <c r="AH58" s="1479" t="s">
        <v>1078</v>
      </c>
      <c r="AI58" s="1480" t="s">
        <v>1078</v>
      </c>
      <c r="AJ58" s="1305" t="s">
        <v>4809</v>
      </c>
      <c r="AK58" s="1479" t="s">
        <v>1078</v>
      </c>
      <c r="AL58" s="1480" t="s">
        <v>1078</v>
      </c>
      <c r="AM58" s="1305" t="s">
        <v>4809</v>
      </c>
      <c r="AN58" s="1479" t="s">
        <v>1078</v>
      </c>
      <c r="AO58" s="1480" t="s">
        <v>1078</v>
      </c>
      <c r="AP58" s="1305" t="s">
        <v>4809</v>
      </c>
      <c r="AQ58" s="1479" t="s">
        <v>1078</v>
      </c>
      <c r="AR58" s="1480" t="s">
        <v>1078</v>
      </c>
      <c r="AS58" s="1305" t="s">
        <v>4809</v>
      </c>
      <c r="AT58" s="1479" t="s">
        <v>1078</v>
      </c>
      <c r="AU58" s="1480" t="s">
        <v>1078</v>
      </c>
      <c r="AV58" s="1305" t="s">
        <v>4809</v>
      </c>
      <c r="AW58" s="1479" t="s">
        <v>1078</v>
      </c>
      <c r="AX58" s="1480" t="s">
        <v>1078</v>
      </c>
    </row>
    <row r="59" spans="1:50">
      <c r="A59" s="1714" t="s">
        <v>4490</v>
      </c>
      <c r="B59" s="1350" t="s">
        <v>4491</v>
      </c>
      <c r="C59" s="1310" t="s">
        <v>1078</v>
      </c>
      <c r="D59" s="1485" t="s">
        <v>1078</v>
      </c>
      <c r="E59" s="1486" t="s">
        <v>1078</v>
      </c>
      <c r="F59" s="1310" t="s">
        <v>1078</v>
      </c>
      <c r="G59" s="1485" t="s">
        <v>1078</v>
      </c>
      <c r="H59" s="1486" t="s">
        <v>1078</v>
      </c>
      <c r="I59" s="1310" t="s">
        <v>1078</v>
      </c>
      <c r="J59" s="1485" t="s">
        <v>1078</v>
      </c>
      <c r="K59" s="1486" t="s">
        <v>1078</v>
      </c>
      <c r="L59" s="1310" t="s">
        <v>1078</v>
      </c>
      <c r="M59" s="1485" t="s">
        <v>1078</v>
      </c>
      <c r="N59" s="1486" t="s">
        <v>1078</v>
      </c>
      <c r="O59" s="1310" t="s">
        <v>1078</v>
      </c>
      <c r="P59" s="1485" t="s">
        <v>1078</v>
      </c>
      <c r="Q59" s="1486" t="s">
        <v>1078</v>
      </c>
      <c r="R59" s="1310" t="s">
        <v>1078</v>
      </c>
      <c r="S59" s="1485" t="s">
        <v>1078</v>
      </c>
      <c r="T59" s="1486" t="s">
        <v>1078</v>
      </c>
      <c r="U59" s="1310" t="s">
        <v>1078</v>
      </c>
      <c r="V59" s="1485" t="s">
        <v>1078</v>
      </c>
      <c r="W59" s="1486" t="s">
        <v>1078</v>
      </c>
      <c r="X59" s="1310" t="s">
        <v>1078</v>
      </c>
      <c r="Y59" s="1485" t="s">
        <v>1078</v>
      </c>
      <c r="Z59" s="1486" t="s">
        <v>1078</v>
      </c>
      <c r="AA59" s="1310" t="s">
        <v>1078</v>
      </c>
      <c r="AB59" s="1485" t="s">
        <v>1078</v>
      </c>
      <c r="AC59" s="1486" t="s">
        <v>1078</v>
      </c>
      <c r="AD59" s="1310" t="s">
        <v>1078</v>
      </c>
      <c r="AE59" s="1485" t="s">
        <v>1078</v>
      </c>
      <c r="AF59" s="1486" t="s">
        <v>1078</v>
      </c>
      <c r="AG59" s="1310" t="s">
        <v>1078</v>
      </c>
      <c r="AH59" s="1485" t="s">
        <v>1078</v>
      </c>
      <c r="AI59" s="1486" t="s">
        <v>1078</v>
      </c>
      <c r="AJ59" s="1310" t="s">
        <v>1078</v>
      </c>
      <c r="AK59" s="1485" t="s">
        <v>1078</v>
      </c>
      <c r="AL59" s="1486" t="s">
        <v>1078</v>
      </c>
      <c r="AM59" s="1310" t="s">
        <v>1078</v>
      </c>
      <c r="AN59" s="1485" t="s">
        <v>1078</v>
      </c>
      <c r="AO59" s="1486" t="s">
        <v>1078</v>
      </c>
      <c r="AP59" s="1310" t="s">
        <v>1078</v>
      </c>
      <c r="AQ59" s="1485" t="s">
        <v>1078</v>
      </c>
      <c r="AR59" s="1486" t="s">
        <v>1078</v>
      </c>
      <c r="AS59" s="1310" t="s">
        <v>1078</v>
      </c>
      <c r="AT59" s="1485" t="s">
        <v>1078</v>
      </c>
      <c r="AU59" s="1486" t="s">
        <v>1078</v>
      </c>
      <c r="AV59" s="1310" t="s">
        <v>1078</v>
      </c>
      <c r="AW59" s="1485" t="s">
        <v>1078</v>
      </c>
      <c r="AX59" s="1486" t="s">
        <v>1078</v>
      </c>
    </row>
    <row r="60" spans="1:50">
      <c r="A60" s="1313" t="s">
        <v>4492</v>
      </c>
      <c r="B60" s="1143" t="s">
        <v>4493</v>
      </c>
      <c r="C60" s="1314" t="s">
        <v>1078</v>
      </c>
      <c r="D60" s="1483" t="s">
        <v>1078</v>
      </c>
      <c r="E60" s="1484" t="s">
        <v>1078</v>
      </c>
      <c r="F60" s="1314" t="s">
        <v>1078</v>
      </c>
      <c r="G60" s="1483" t="s">
        <v>1078</v>
      </c>
      <c r="H60" s="1484" t="s">
        <v>1078</v>
      </c>
      <c r="I60" s="1314" t="s">
        <v>1078</v>
      </c>
      <c r="J60" s="1483" t="s">
        <v>1078</v>
      </c>
      <c r="K60" s="1484" t="s">
        <v>1078</v>
      </c>
      <c r="L60" s="1314" t="s">
        <v>1078</v>
      </c>
      <c r="M60" s="1483" t="s">
        <v>1078</v>
      </c>
      <c r="N60" s="1484" t="s">
        <v>1078</v>
      </c>
      <c r="O60" s="1314" t="s">
        <v>1078</v>
      </c>
      <c r="P60" s="1483" t="s">
        <v>1078</v>
      </c>
      <c r="Q60" s="1484" t="s">
        <v>1078</v>
      </c>
      <c r="R60" s="1314" t="s">
        <v>1078</v>
      </c>
      <c r="S60" s="1483" t="s">
        <v>1078</v>
      </c>
      <c r="T60" s="1484" t="s">
        <v>1078</v>
      </c>
      <c r="U60" s="1314" t="s">
        <v>1078</v>
      </c>
      <c r="V60" s="1483" t="s">
        <v>1078</v>
      </c>
      <c r="W60" s="1484" t="s">
        <v>1078</v>
      </c>
      <c r="X60" s="1314" t="s">
        <v>1078</v>
      </c>
      <c r="Y60" s="1483" t="s">
        <v>1078</v>
      </c>
      <c r="Z60" s="1484" t="s">
        <v>1078</v>
      </c>
      <c r="AA60" s="1314" t="s">
        <v>1078</v>
      </c>
      <c r="AB60" s="1483" t="s">
        <v>1078</v>
      </c>
      <c r="AC60" s="1484" t="s">
        <v>1078</v>
      </c>
      <c r="AD60" s="1314" t="s">
        <v>1078</v>
      </c>
      <c r="AE60" s="1483" t="s">
        <v>1078</v>
      </c>
      <c r="AF60" s="1484" t="s">
        <v>1078</v>
      </c>
      <c r="AG60" s="1314" t="s">
        <v>1078</v>
      </c>
      <c r="AH60" s="1483" t="s">
        <v>1078</v>
      </c>
      <c r="AI60" s="1484" t="s">
        <v>1078</v>
      </c>
      <c r="AJ60" s="1314" t="s">
        <v>1078</v>
      </c>
      <c r="AK60" s="1483" t="s">
        <v>1078</v>
      </c>
      <c r="AL60" s="1484" t="s">
        <v>1078</v>
      </c>
      <c r="AM60" s="1314" t="s">
        <v>1078</v>
      </c>
      <c r="AN60" s="1483" t="s">
        <v>1078</v>
      </c>
      <c r="AO60" s="1484" t="s">
        <v>1078</v>
      </c>
      <c r="AP60" s="1314" t="s">
        <v>1078</v>
      </c>
      <c r="AQ60" s="1483" t="s">
        <v>1078</v>
      </c>
      <c r="AR60" s="1484" t="s">
        <v>1078</v>
      </c>
      <c r="AS60" s="1314" t="s">
        <v>1078</v>
      </c>
      <c r="AT60" s="1483" t="s">
        <v>1078</v>
      </c>
      <c r="AU60" s="1484" t="s">
        <v>1078</v>
      </c>
      <c r="AV60" s="1314" t="s">
        <v>1078</v>
      </c>
      <c r="AW60" s="1483" t="s">
        <v>1078</v>
      </c>
      <c r="AX60" s="1484" t="s">
        <v>1078</v>
      </c>
    </row>
    <row r="61" spans="1:50">
      <c r="A61" s="1303" t="s">
        <v>4494</v>
      </c>
      <c r="B61" s="1304" t="s">
        <v>4495</v>
      </c>
      <c r="C61" s="1305" t="s">
        <v>2284</v>
      </c>
      <c r="D61" s="1487">
        <v>50.5</v>
      </c>
      <c r="E61" s="1488">
        <v>0</v>
      </c>
      <c r="F61" s="1305" t="s">
        <v>2284</v>
      </c>
      <c r="G61" s="1487">
        <v>50.5</v>
      </c>
      <c r="H61" s="1488">
        <v>0</v>
      </c>
      <c r="I61" s="1305" t="s">
        <v>2284</v>
      </c>
      <c r="J61" s="1487">
        <v>50.5</v>
      </c>
      <c r="K61" s="1488">
        <v>0</v>
      </c>
      <c r="L61" s="1305" t="s">
        <v>2284</v>
      </c>
      <c r="M61" s="1487">
        <v>50.3</v>
      </c>
      <c r="N61" s="1488">
        <v>0</v>
      </c>
      <c r="O61" s="1305" t="s">
        <v>2284</v>
      </c>
      <c r="P61" s="1487">
        <v>50.5</v>
      </c>
      <c r="Q61" s="1488">
        <v>0</v>
      </c>
      <c r="R61" s="1305" t="s">
        <v>2284</v>
      </c>
      <c r="S61" s="1487">
        <v>50.4</v>
      </c>
      <c r="T61" s="1488">
        <v>0</v>
      </c>
      <c r="U61" s="1305" t="s">
        <v>2284</v>
      </c>
      <c r="V61" s="1487">
        <v>50.4</v>
      </c>
      <c r="W61" s="1488">
        <v>0</v>
      </c>
      <c r="X61" s="1305" t="s">
        <v>2284</v>
      </c>
      <c r="Y61" s="1487">
        <v>50.9</v>
      </c>
      <c r="Z61" s="1488">
        <v>0</v>
      </c>
      <c r="AA61" s="1305" t="s">
        <v>2284</v>
      </c>
      <c r="AB61" s="1487">
        <v>50.4</v>
      </c>
      <c r="AC61" s="1488">
        <v>0</v>
      </c>
      <c r="AD61" s="1305" t="s">
        <v>2284</v>
      </c>
      <c r="AE61" s="1487">
        <v>50.4</v>
      </c>
      <c r="AF61" s="1488">
        <v>0</v>
      </c>
      <c r="AG61" s="1305" t="s">
        <v>2284</v>
      </c>
      <c r="AH61" s="1487">
        <v>50.5</v>
      </c>
      <c r="AI61" s="1488">
        <v>0</v>
      </c>
      <c r="AJ61" s="1305" t="s">
        <v>2284</v>
      </c>
      <c r="AK61" s="1487">
        <v>50.4</v>
      </c>
      <c r="AL61" s="1488">
        <v>0</v>
      </c>
      <c r="AM61" s="1305" t="s">
        <v>2284</v>
      </c>
      <c r="AN61" s="1487">
        <v>50.4</v>
      </c>
      <c r="AO61" s="1488">
        <v>0</v>
      </c>
      <c r="AP61" s="1305" t="s">
        <v>2284</v>
      </c>
      <c r="AQ61" s="1487">
        <v>50.4</v>
      </c>
      <c r="AR61" s="1488">
        <v>0</v>
      </c>
      <c r="AS61" s="1305" t="s">
        <v>2284</v>
      </c>
      <c r="AT61" s="1487">
        <v>50.4</v>
      </c>
      <c r="AU61" s="1488">
        <v>0</v>
      </c>
      <c r="AV61" s="1305" t="s">
        <v>2284</v>
      </c>
      <c r="AW61" s="1487">
        <v>50.4</v>
      </c>
      <c r="AX61" s="1488">
        <v>0</v>
      </c>
    </row>
    <row r="62" spans="1:50">
      <c r="A62" s="1714" t="s">
        <v>4496</v>
      </c>
      <c r="B62" s="1350" t="s">
        <v>4497</v>
      </c>
      <c r="C62" s="1310" t="s">
        <v>1078</v>
      </c>
      <c r="D62" s="1489" t="s">
        <v>1078</v>
      </c>
      <c r="E62" s="1490" t="s">
        <v>1078</v>
      </c>
      <c r="F62" s="1310" t="s">
        <v>1078</v>
      </c>
      <c r="G62" s="1489" t="s">
        <v>1078</v>
      </c>
      <c r="H62" s="1490" t="s">
        <v>1078</v>
      </c>
      <c r="I62" s="1310" t="s">
        <v>1078</v>
      </c>
      <c r="J62" s="1489" t="s">
        <v>1078</v>
      </c>
      <c r="K62" s="1490" t="s">
        <v>1078</v>
      </c>
      <c r="L62" s="1310" t="s">
        <v>1078</v>
      </c>
      <c r="M62" s="1489" t="s">
        <v>1078</v>
      </c>
      <c r="N62" s="1490" t="s">
        <v>1078</v>
      </c>
      <c r="O62" s="1310" t="s">
        <v>1078</v>
      </c>
      <c r="P62" s="1489" t="s">
        <v>1078</v>
      </c>
      <c r="Q62" s="1490" t="s">
        <v>1078</v>
      </c>
      <c r="R62" s="1310" t="s">
        <v>1078</v>
      </c>
      <c r="S62" s="1489" t="s">
        <v>1078</v>
      </c>
      <c r="T62" s="1490" t="s">
        <v>1078</v>
      </c>
      <c r="U62" s="1310" t="s">
        <v>1078</v>
      </c>
      <c r="V62" s="1489" t="s">
        <v>1078</v>
      </c>
      <c r="W62" s="1490" t="s">
        <v>1078</v>
      </c>
      <c r="X62" s="1310" t="s">
        <v>1078</v>
      </c>
      <c r="Y62" s="1489" t="s">
        <v>1078</v>
      </c>
      <c r="Z62" s="1490" t="s">
        <v>1078</v>
      </c>
      <c r="AA62" s="1310" t="s">
        <v>1078</v>
      </c>
      <c r="AB62" s="1489" t="s">
        <v>1078</v>
      </c>
      <c r="AC62" s="1490" t="s">
        <v>1078</v>
      </c>
      <c r="AD62" s="1310" t="s">
        <v>1078</v>
      </c>
      <c r="AE62" s="1489" t="s">
        <v>1078</v>
      </c>
      <c r="AF62" s="1490" t="s">
        <v>1078</v>
      </c>
      <c r="AG62" s="1310" t="s">
        <v>1078</v>
      </c>
      <c r="AH62" s="1489" t="s">
        <v>1078</v>
      </c>
      <c r="AI62" s="1490" t="s">
        <v>1078</v>
      </c>
      <c r="AJ62" s="1310" t="s">
        <v>1078</v>
      </c>
      <c r="AK62" s="1489" t="s">
        <v>1078</v>
      </c>
      <c r="AL62" s="1490" t="s">
        <v>1078</v>
      </c>
      <c r="AM62" s="1310" t="s">
        <v>1078</v>
      </c>
      <c r="AN62" s="1489" t="s">
        <v>1078</v>
      </c>
      <c r="AO62" s="1490" t="s">
        <v>1078</v>
      </c>
      <c r="AP62" s="1310" t="s">
        <v>1078</v>
      </c>
      <c r="AQ62" s="1489" t="s">
        <v>1078</v>
      </c>
      <c r="AR62" s="1490" t="s">
        <v>1078</v>
      </c>
      <c r="AS62" s="1310" t="s">
        <v>1078</v>
      </c>
      <c r="AT62" s="1489" t="s">
        <v>1078</v>
      </c>
      <c r="AU62" s="1490" t="s">
        <v>1078</v>
      </c>
      <c r="AV62" s="1310" t="s">
        <v>1078</v>
      </c>
      <c r="AW62" s="1489" t="s">
        <v>1078</v>
      </c>
      <c r="AX62" s="1490" t="s">
        <v>1078</v>
      </c>
    </row>
    <row r="63" spans="1:50">
      <c r="A63" s="1313" t="s">
        <v>4498</v>
      </c>
      <c r="B63" s="1143" t="s">
        <v>4499</v>
      </c>
      <c r="C63" s="1314" t="s">
        <v>1078</v>
      </c>
      <c r="D63" s="1491" t="s">
        <v>1078</v>
      </c>
      <c r="E63" s="1492" t="s">
        <v>1078</v>
      </c>
      <c r="F63" s="1314" t="s">
        <v>1078</v>
      </c>
      <c r="G63" s="1491" t="s">
        <v>1078</v>
      </c>
      <c r="H63" s="1492" t="s">
        <v>1078</v>
      </c>
      <c r="I63" s="1314" t="s">
        <v>1078</v>
      </c>
      <c r="J63" s="1491" t="s">
        <v>1078</v>
      </c>
      <c r="K63" s="1492" t="s">
        <v>1078</v>
      </c>
      <c r="L63" s="1314" t="s">
        <v>1078</v>
      </c>
      <c r="M63" s="1491" t="s">
        <v>1078</v>
      </c>
      <c r="N63" s="1492" t="s">
        <v>1078</v>
      </c>
      <c r="O63" s="1314" t="s">
        <v>1078</v>
      </c>
      <c r="P63" s="1491" t="s">
        <v>1078</v>
      </c>
      <c r="Q63" s="1492" t="s">
        <v>1078</v>
      </c>
      <c r="R63" s="1314" t="s">
        <v>1078</v>
      </c>
      <c r="S63" s="1491" t="s">
        <v>1078</v>
      </c>
      <c r="T63" s="1492" t="s">
        <v>1078</v>
      </c>
      <c r="U63" s="1314" t="s">
        <v>1078</v>
      </c>
      <c r="V63" s="1491" t="s">
        <v>1078</v>
      </c>
      <c r="W63" s="1492" t="s">
        <v>1078</v>
      </c>
      <c r="X63" s="1314" t="s">
        <v>1078</v>
      </c>
      <c r="Y63" s="1491" t="s">
        <v>1078</v>
      </c>
      <c r="Z63" s="1492" t="s">
        <v>1078</v>
      </c>
      <c r="AA63" s="1314" t="s">
        <v>1078</v>
      </c>
      <c r="AB63" s="1491" t="s">
        <v>1078</v>
      </c>
      <c r="AC63" s="1492" t="s">
        <v>1078</v>
      </c>
      <c r="AD63" s="1314" t="s">
        <v>1078</v>
      </c>
      <c r="AE63" s="1491" t="s">
        <v>1078</v>
      </c>
      <c r="AF63" s="1492" t="s">
        <v>1078</v>
      </c>
      <c r="AG63" s="1314" t="s">
        <v>1078</v>
      </c>
      <c r="AH63" s="1491" t="s">
        <v>1078</v>
      </c>
      <c r="AI63" s="1492" t="s">
        <v>1078</v>
      </c>
      <c r="AJ63" s="1314" t="s">
        <v>1078</v>
      </c>
      <c r="AK63" s="1491" t="s">
        <v>1078</v>
      </c>
      <c r="AL63" s="1492" t="s">
        <v>1078</v>
      </c>
      <c r="AM63" s="1314" t="s">
        <v>1078</v>
      </c>
      <c r="AN63" s="1491" t="s">
        <v>1078</v>
      </c>
      <c r="AO63" s="1492" t="s">
        <v>1078</v>
      </c>
      <c r="AP63" s="1314" t="s">
        <v>1078</v>
      </c>
      <c r="AQ63" s="1491" t="s">
        <v>1078</v>
      </c>
      <c r="AR63" s="1492" t="s">
        <v>1078</v>
      </c>
      <c r="AS63" s="1314" t="s">
        <v>1078</v>
      </c>
      <c r="AT63" s="1491" t="s">
        <v>1078</v>
      </c>
      <c r="AU63" s="1492" t="s">
        <v>1078</v>
      </c>
      <c r="AV63" s="1314" t="s">
        <v>1078</v>
      </c>
      <c r="AW63" s="1491" t="s">
        <v>1078</v>
      </c>
      <c r="AX63" s="1492" t="s">
        <v>1078</v>
      </c>
    </row>
    <row r="64" spans="1:50">
      <c r="A64" s="1741" t="s">
        <v>4501</v>
      </c>
      <c r="B64" s="1687" t="s">
        <v>4502</v>
      </c>
      <c r="C64" s="1493" t="s">
        <v>4809</v>
      </c>
      <c r="D64" s="1494" t="s">
        <v>1078</v>
      </c>
      <c r="E64" s="1495" t="s">
        <v>1078</v>
      </c>
      <c r="F64" s="1493" t="s">
        <v>4809</v>
      </c>
      <c r="G64" s="1494" t="s">
        <v>1078</v>
      </c>
      <c r="H64" s="1495" t="s">
        <v>1078</v>
      </c>
      <c r="I64" s="1493" t="s">
        <v>4809</v>
      </c>
      <c r="J64" s="1494" t="s">
        <v>1078</v>
      </c>
      <c r="K64" s="1495" t="s">
        <v>1078</v>
      </c>
      <c r="L64" s="1493" t="s">
        <v>4809</v>
      </c>
      <c r="M64" s="1494" t="s">
        <v>1078</v>
      </c>
      <c r="N64" s="1495" t="s">
        <v>1078</v>
      </c>
      <c r="O64" s="1493" t="s">
        <v>4809</v>
      </c>
      <c r="P64" s="1494" t="s">
        <v>1078</v>
      </c>
      <c r="Q64" s="1495" t="s">
        <v>1078</v>
      </c>
      <c r="R64" s="1493" t="s">
        <v>4809</v>
      </c>
      <c r="S64" s="1494" t="s">
        <v>1078</v>
      </c>
      <c r="T64" s="1495" t="s">
        <v>1078</v>
      </c>
      <c r="U64" s="1493" t="s">
        <v>4809</v>
      </c>
      <c r="V64" s="1494" t="s">
        <v>1078</v>
      </c>
      <c r="W64" s="1495" t="s">
        <v>1078</v>
      </c>
      <c r="X64" s="1493" t="s">
        <v>4809</v>
      </c>
      <c r="Y64" s="1494" t="s">
        <v>1078</v>
      </c>
      <c r="Z64" s="1495" t="s">
        <v>1078</v>
      </c>
      <c r="AA64" s="1493" t="s">
        <v>4809</v>
      </c>
      <c r="AB64" s="1494" t="s">
        <v>1078</v>
      </c>
      <c r="AC64" s="1495" t="s">
        <v>1078</v>
      </c>
      <c r="AD64" s="1493" t="s">
        <v>4809</v>
      </c>
      <c r="AE64" s="1494" t="s">
        <v>1078</v>
      </c>
      <c r="AF64" s="1495" t="s">
        <v>1078</v>
      </c>
      <c r="AG64" s="1493" t="s">
        <v>4809</v>
      </c>
      <c r="AH64" s="1494" t="s">
        <v>1078</v>
      </c>
      <c r="AI64" s="1495" t="s">
        <v>1078</v>
      </c>
      <c r="AJ64" s="1493" t="s">
        <v>4809</v>
      </c>
      <c r="AK64" s="1494" t="s">
        <v>1078</v>
      </c>
      <c r="AL64" s="1495" t="s">
        <v>1078</v>
      </c>
      <c r="AM64" s="1493" t="s">
        <v>4809</v>
      </c>
      <c r="AN64" s="1494" t="s">
        <v>1078</v>
      </c>
      <c r="AO64" s="1495" t="s">
        <v>1078</v>
      </c>
      <c r="AP64" s="1493" t="s">
        <v>4809</v>
      </c>
      <c r="AQ64" s="1494" t="s">
        <v>1078</v>
      </c>
      <c r="AR64" s="1495" t="s">
        <v>1078</v>
      </c>
      <c r="AS64" s="1493" t="s">
        <v>4809</v>
      </c>
      <c r="AT64" s="1494" t="s">
        <v>1078</v>
      </c>
      <c r="AU64" s="1495" t="s">
        <v>1078</v>
      </c>
      <c r="AV64" s="1493" t="s">
        <v>4809</v>
      </c>
      <c r="AW64" s="1494" t="s">
        <v>1078</v>
      </c>
      <c r="AX64" s="1495" t="s">
        <v>1078</v>
      </c>
    </row>
    <row r="65" spans="1:50">
      <c r="A65" s="1308" t="s">
        <v>4503</v>
      </c>
      <c r="B65" s="1309" t="s">
        <v>6233</v>
      </c>
      <c r="C65" s="1317" t="s">
        <v>1078</v>
      </c>
      <c r="D65" s="1496" t="s">
        <v>1078</v>
      </c>
      <c r="E65" s="1497" t="s">
        <v>1078</v>
      </c>
      <c r="F65" s="1317" t="s">
        <v>1078</v>
      </c>
      <c r="G65" s="1496" t="s">
        <v>1078</v>
      </c>
      <c r="H65" s="1497" t="s">
        <v>1078</v>
      </c>
      <c r="I65" s="1317" t="s">
        <v>1078</v>
      </c>
      <c r="J65" s="1496" t="s">
        <v>1078</v>
      </c>
      <c r="K65" s="1497" t="s">
        <v>1078</v>
      </c>
      <c r="L65" s="1317" t="s">
        <v>1078</v>
      </c>
      <c r="M65" s="1496" t="s">
        <v>1078</v>
      </c>
      <c r="N65" s="1497" t="s">
        <v>1078</v>
      </c>
      <c r="O65" s="1317" t="s">
        <v>1078</v>
      </c>
      <c r="P65" s="1496" t="s">
        <v>1078</v>
      </c>
      <c r="Q65" s="1497" t="s">
        <v>1078</v>
      </c>
      <c r="R65" s="1317" t="s">
        <v>1078</v>
      </c>
      <c r="S65" s="1496" t="s">
        <v>1078</v>
      </c>
      <c r="T65" s="1497" t="s">
        <v>1078</v>
      </c>
      <c r="U65" s="1317" t="s">
        <v>1078</v>
      </c>
      <c r="V65" s="1496" t="s">
        <v>1078</v>
      </c>
      <c r="W65" s="1497" t="s">
        <v>1078</v>
      </c>
      <c r="X65" s="1317" t="s">
        <v>1078</v>
      </c>
      <c r="Y65" s="1496" t="s">
        <v>1078</v>
      </c>
      <c r="Z65" s="1497" t="s">
        <v>1078</v>
      </c>
      <c r="AA65" s="1317" t="s">
        <v>1078</v>
      </c>
      <c r="AB65" s="1496" t="s">
        <v>1078</v>
      </c>
      <c r="AC65" s="1497" t="s">
        <v>1078</v>
      </c>
      <c r="AD65" s="1317" t="s">
        <v>1078</v>
      </c>
      <c r="AE65" s="1496" t="s">
        <v>1078</v>
      </c>
      <c r="AF65" s="1497" t="s">
        <v>1078</v>
      </c>
      <c r="AG65" s="1317" t="s">
        <v>1078</v>
      </c>
      <c r="AH65" s="1496" t="s">
        <v>1078</v>
      </c>
      <c r="AI65" s="1497" t="s">
        <v>1078</v>
      </c>
      <c r="AJ65" s="1317" t="s">
        <v>1078</v>
      </c>
      <c r="AK65" s="1496" t="s">
        <v>1078</v>
      </c>
      <c r="AL65" s="1497" t="s">
        <v>1078</v>
      </c>
      <c r="AM65" s="1317" t="s">
        <v>1078</v>
      </c>
      <c r="AN65" s="1496" t="s">
        <v>1078</v>
      </c>
      <c r="AO65" s="1497" t="s">
        <v>1078</v>
      </c>
      <c r="AP65" s="1317" t="s">
        <v>1078</v>
      </c>
      <c r="AQ65" s="1496" t="s">
        <v>1078</v>
      </c>
      <c r="AR65" s="1497" t="s">
        <v>1078</v>
      </c>
      <c r="AS65" s="1317" t="s">
        <v>1078</v>
      </c>
      <c r="AT65" s="1496" t="s">
        <v>1078</v>
      </c>
      <c r="AU65" s="1497" t="s">
        <v>1078</v>
      </c>
      <c r="AV65" s="1317" t="s">
        <v>1078</v>
      </c>
      <c r="AW65" s="1496" t="s">
        <v>1078</v>
      </c>
      <c r="AX65" s="1497" t="s">
        <v>1078</v>
      </c>
    </row>
    <row r="66" spans="1:50">
      <c r="A66" s="1742" t="s">
        <v>4505</v>
      </c>
      <c r="B66" s="1143" t="s">
        <v>6234</v>
      </c>
      <c r="C66" s="1355" t="s">
        <v>1078</v>
      </c>
      <c r="D66" s="1498" t="s">
        <v>1078</v>
      </c>
      <c r="E66" s="1499" t="s">
        <v>1078</v>
      </c>
      <c r="F66" s="1355" t="s">
        <v>1078</v>
      </c>
      <c r="G66" s="1498" t="s">
        <v>1078</v>
      </c>
      <c r="H66" s="1499" t="s">
        <v>1078</v>
      </c>
      <c r="I66" s="1355" t="s">
        <v>1078</v>
      </c>
      <c r="J66" s="1498" t="s">
        <v>1078</v>
      </c>
      <c r="K66" s="1499" t="s">
        <v>1078</v>
      </c>
      <c r="L66" s="1355" t="s">
        <v>1078</v>
      </c>
      <c r="M66" s="1498" t="s">
        <v>1078</v>
      </c>
      <c r="N66" s="1499" t="s">
        <v>1078</v>
      </c>
      <c r="O66" s="1355" t="s">
        <v>1078</v>
      </c>
      <c r="P66" s="1498" t="s">
        <v>1078</v>
      </c>
      <c r="Q66" s="1499" t="s">
        <v>1078</v>
      </c>
      <c r="R66" s="1355" t="s">
        <v>1078</v>
      </c>
      <c r="S66" s="1498" t="s">
        <v>1078</v>
      </c>
      <c r="T66" s="1499" t="s">
        <v>1078</v>
      </c>
      <c r="U66" s="1355" t="s">
        <v>1078</v>
      </c>
      <c r="V66" s="1498" t="s">
        <v>1078</v>
      </c>
      <c r="W66" s="1499" t="s">
        <v>1078</v>
      </c>
      <c r="X66" s="1355" t="s">
        <v>1078</v>
      </c>
      <c r="Y66" s="1498" t="s">
        <v>1078</v>
      </c>
      <c r="Z66" s="1499" t="s">
        <v>1078</v>
      </c>
      <c r="AA66" s="1355" t="s">
        <v>1078</v>
      </c>
      <c r="AB66" s="1498" t="s">
        <v>1078</v>
      </c>
      <c r="AC66" s="1499" t="s">
        <v>1078</v>
      </c>
      <c r="AD66" s="1355" t="s">
        <v>1078</v>
      </c>
      <c r="AE66" s="1498" t="s">
        <v>1078</v>
      </c>
      <c r="AF66" s="1499" t="s">
        <v>1078</v>
      </c>
      <c r="AG66" s="1355" t="s">
        <v>1078</v>
      </c>
      <c r="AH66" s="1498" t="s">
        <v>1078</v>
      </c>
      <c r="AI66" s="1499" t="s">
        <v>1078</v>
      </c>
      <c r="AJ66" s="1355" t="s">
        <v>1078</v>
      </c>
      <c r="AK66" s="1498" t="s">
        <v>1078</v>
      </c>
      <c r="AL66" s="1499" t="s">
        <v>1078</v>
      </c>
      <c r="AM66" s="1355" t="s">
        <v>1078</v>
      </c>
      <c r="AN66" s="1498" t="s">
        <v>1078</v>
      </c>
      <c r="AO66" s="1499" t="s">
        <v>1078</v>
      </c>
      <c r="AP66" s="1355" t="s">
        <v>1078</v>
      </c>
      <c r="AQ66" s="1498" t="s">
        <v>1078</v>
      </c>
      <c r="AR66" s="1499" t="s">
        <v>1078</v>
      </c>
      <c r="AS66" s="1355" t="s">
        <v>1078</v>
      </c>
      <c r="AT66" s="1498" t="s">
        <v>1078</v>
      </c>
      <c r="AU66" s="1499" t="s">
        <v>1078</v>
      </c>
      <c r="AV66" s="1355" t="s">
        <v>1078</v>
      </c>
      <c r="AW66" s="1498" t="s">
        <v>1078</v>
      </c>
      <c r="AX66" s="1499" t="s">
        <v>1078</v>
      </c>
    </row>
    <row r="67" spans="1:50">
      <c r="A67" s="1714" t="s">
        <v>4507</v>
      </c>
      <c r="B67" s="1687" t="s">
        <v>4508</v>
      </c>
      <c r="C67" s="1310" t="s">
        <v>2284</v>
      </c>
      <c r="D67" s="1489">
        <v>60.5</v>
      </c>
      <c r="E67" s="1490">
        <v>0</v>
      </c>
      <c r="F67" s="1310" t="s">
        <v>2284</v>
      </c>
      <c r="G67" s="1489">
        <v>60.5</v>
      </c>
      <c r="H67" s="1490">
        <v>0</v>
      </c>
      <c r="I67" s="1310" t="s">
        <v>2284</v>
      </c>
      <c r="J67" s="1489">
        <v>60.4</v>
      </c>
      <c r="K67" s="1490">
        <v>0</v>
      </c>
      <c r="L67" s="1310" t="s">
        <v>2284</v>
      </c>
      <c r="M67" s="1489">
        <v>60.1</v>
      </c>
      <c r="N67" s="1490">
        <v>0</v>
      </c>
      <c r="O67" s="1310" t="s">
        <v>2284</v>
      </c>
      <c r="P67" s="1489">
        <v>60.5</v>
      </c>
      <c r="Q67" s="1490">
        <v>0</v>
      </c>
      <c r="R67" s="1310" t="s">
        <v>2284</v>
      </c>
      <c r="S67" s="1489">
        <v>60.4</v>
      </c>
      <c r="T67" s="1490">
        <v>0</v>
      </c>
      <c r="U67" s="1310" t="s">
        <v>2284</v>
      </c>
      <c r="V67" s="1489">
        <v>60.4</v>
      </c>
      <c r="W67" s="1490">
        <v>0</v>
      </c>
      <c r="X67" s="1310" t="s">
        <v>2284</v>
      </c>
      <c r="Y67" s="1489">
        <v>60.5</v>
      </c>
      <c r="Z67" s="1490">
        <v>0</v>
      </c>
      <c r="AA67" s="1310" t="s">
        <v>2284</v>
      </c>
      <c r="AB67" s="1489">
        <v>60.3</v>
      </c>
      <c r="AC67" s="1490">
        <v>0</v>
      </c>
      <c r="AD67" s="1310" t="s">
        <v>2284</v>
      </c>
      <c r="AE67" s="1489">
        <v>60.4</v>
      </c>
      <c r="AF67" s="1490">
        <v>0</v>
      </c>
      <c r="AG67" s="1310" t="s">
        <v>2284</v>
      </c>
      <c r="AH67" s="1489">
        <v>60.4</v>
      </c>
      <c r="AI67" s="1490">
        <v>0</v>
      </c>
      <c r="AJ67" s="1310" t="s">
        <v>2284</v>
      </c>
      <c r="AK67" s="1489">
        <v>60.5</v>
      </c>
      <c r="AL67" s="1490">
        <v>0</v>
      </c>
      <c r="AM67" s="1310" t="s">
        <v>2284</v>
      </c>
      <c r="AN67" s="1489">
        <v>60.2</v>
      </c>
      <c r="AO67" s="1490">
        <v>0</v>
      </c>
      <c r="AP67" s="1310" t="s">
        <v>2284</v>
      </c>
      <c r="AQ67" s="1489">
        <v>60.4</v>
      </c>
      <c r="AR67" s="1490">
        <v>0</v>
      </c>
      <c r="AS67" s="1310" t="s">
        <v>2284</v>
      </c>
      <c r="AT67" s="1489">
        <v>60.5</v>
      </c>
      <c r="AU67" s="1490">
        <v>0</v>
      </c>
      <c r="AV67" s="1310" t="s">
        <v>2284</v>
      </c>
      <c r="AW67" s="1489">
        <v>60.5</v>
      </c>
      <c r="AX67" s="1490">
        <v>0</v>
      </c>
    </row>
    <row r="68" spans="1:50">
      <c r="A68" s="1308" t="s">
        <v>4509</v>
      </c>
      <c r="B68" s="1309" t="s">
        <v>6235</v>
      </c>
      <c r="C68" s="1317" t="s">
        <v>1078</v>
      </c>
      <c r="D68" s="1496" t="s">
        <v>1078</v>
      </c>
      <c r="E68" s="1497" t="s">
        <v>1078</v>
      </c>
      <c r="F68" s="1317" t="s">
        <v>1078</v>
      </c>
      <c r="G68" s="1496" t="s">
        <v>1078</v>
      </c>
      <c r="H68" s="1497" t="s">
        <v>1078</v>
      </c>
      <c r="I68" s="1317" t="s">
        <v>1078</v>
      </c>
      <c r="J68" s="1496" t="s">
        <v>1078</v>
      </c>
      <c r="K68" s="1497" t="s">
        <v>1078</v>
      </c>
      <c r="L68" s="1317" t="s">
        <v>1078</v>
      </c>
      <c r="M68" s="1496" t="s">
        <v>1078</v>
      </c>
      <c r="N68" s="1497" t="s">
        <v>1078</v>
      </c>
      <c r="O68" s="1317" t="s">
        <v>1078</v>
      </c>
      <c r="P68" s="1496" t="s">
        <v>1078</v>
      </c>
      <c r="Q68" s="1497" t="s">
        <v>1078</v>
      </c>
      <c r="R68" s="1317" t="s">
        <v>1078</v>
      </c>
      <c r="S68" s="1496" t="s">
        <v>1078</v>
      </c>
      <c r="T68" s="1497" t="s">
        <v>1078</v>
      </c>
      <c r="U68" s="1317" t="s">
        <v>1078</v>
      </c>
      <c r="V68" s="1496" t="s">
        <v>1078</v>
      </c>
      <c r="W68" s="1497" t="s">
        <v>1078</v>
      </c>
      <c r="X68" s="1317" t="s">
        <v>1078</v>
      </c>
      <c r="Y68" s="1496" t="s">
        <v>1078</v>
      </c>
      <c r="Z68" s="1497" t="s">
        <v>1078</v>
      </c>
      <c r="AA68" s="1317" t="s">
        <v>1078</v>
      </c>
      <c r="AB68" s="1496" t="s">
        <v>1078</v>
      </c>
      <c r="AC68" s="1497" t="s">
        <v>1078</v>
      </c>
      <c r="AD68" s="1317" t="s">
        <v>1078</v>
      </c>
      <c r="AE68" s="1496" t="s">
        <v>1078</v>
      </c>
      <c r="AF68" s="1497" t="s">
        <v>1078</v>
      </c>
      <c r="AG68" s="1317" t="s">
        <v>1078</v>
      </c>
      <c r="AH68" s="1496" t="s">
        <v>1078</v>
      </c>
      <c r="AI68" s="1497" t="s">
        <v>1078</v>
      </c>
      <c r="AJ68" s="1317" t="s">
        <v>1078</v>
      </c>
      <c r="AK68" s="1496" t="s">
        <v>1078</v>
      </c>
      <c r="AL68" s="1497" t="s">
        <v>1078</v>
      </c>
      <c r="AM68" s="1317" t="s">
        <v>1078</v>
      </c>
      <c r="AN68" s="1496" t="s">
        <v>1078</v>
      </c>
      <c r="AO68" s="1497" t="s">
        <v>1078</v>
      </c>
      <c r="AP68" s="1317" t="s">
        <v>1078</v>
      </c>
      <c r="AQ68" s="1496" t="s">
        <v>1078</v>
      </c>
      <c r="AR68" s="1497" t="s">
        <v>1078</v>
      </c>
      <c r="AS68" s="1317" t="s">
        <v>1078</v>
      </c>
      <c r="AT68" s="1496" t="s">
        <v>1078</v>
      </c>
      <c r="AU68" s="1497" t="s">
        <v>1078</v>
      </c>
      <c r="AV68" s="1317" t="s">
        <v>1078</v>
      </c>
      <c r="AW68" s="1496" t="s">
        <v>1078</v>
      </c>
      <c r="AX68" s="1497" t="s">
        <v>1078</v>
      </c>
    </row>
    <row r="69" spans="1:50">
      <c r="A69" s="1313" t="s">
        <v>4511</v>
      </c>
      <c r="B69" s="1143" t="s">
        <v>6236</v>
      </c>
      <c r="C69" s="1314" t="s">
        <v>1078</v>
      </c>
      <c r="D69" s="1491" t="s">
        <v>1078</v>
      </c>
      <c r="E69" s="1492" t="s">
        <v>1078</v>
      </c>
      <c r="F69" s="1314" t="s">
        <v>1078</v>
      </c>
      <c r="G69" s="1491" t="s">
        <v>1078</v>
      </c>
      <c r="H69" s="1492" t="s">
        <v>1078</v>
      </c>
      <c r="I69" s="1314" t="s">
        <v>1078</v>
      </c>
      <c r="J69" s="1491" t="s">
        <v>1078</v>
      </c>
      <c r="K69" s="1492" t="s">
        <v>1078</v>
      </c>
      <c r="L69" s="1314" t="s">
        <v>1078</v>
      </c>
      <c r="M69" s="1491" t="s">
        <v>1078</v>
      </c>
      <c r="N69" s="1492" t="s">
        <v>1078</v>
      </c>
      <c r="O69" s="1314" t="s">
        <v>1078</v>
      </c>
      <c r="P69" s="1491" t="s">
        <v>1078</v>
      </c>
      <c r="Q69" s="1492" t="s">
        <v>1078</v>
      </c>
      <c r="R69" s="1314" t="s">
        <v>1078</v>
      </c>
      <c r="S69" s="1491" t="s">
        <v>1078</v>
      </c>
      <c r="T69" s="1492" t="s">
        <v>1078</v>
      </c>
      <c r="U69" s="1314" t="s">
        <v>1078</v>
      </c>
      <c r="V69" s="1491" t="s">
        <v>1078</v>
      </c>
      <c r="W69" s="1492" t="s">
        <v>1078</v>
      </c>
      <c r="X69" s="1314" t="s">
        <v>1078</v>
      </c>
      <c r="Y69" s="1491" t="s">
        <v>1078</v>
      </c>
      <c r="Z69" s="1492" t="s">
        <v>1078</v>
      </c>
      <c r="AA69" s="1314" t="s">
        <v>1078</v>
      </c>
      <c r="AB69" s="1491" t="s">
        <v>1078</v>
      </c>
      <c r="AC69" s="1492" t="s">
        <v>1078</v>
      </c>
      <c r="AD69" s="1314" t="s">
        <v>1078</v>
      </c>
      <c r="AE69" s="1491" t="s">
        <v>1078</v>
      </c>
      <c r="AF69" s="1492" t="s">
        <v>1078</v>
      </c>
      <c r="AG69" s="1314" t="s">
        <v>1078</v>
      </c>
      <c r="AH69" s="1491" t="s">
        <v>1078</v>
      </c>
      <c r="AI69" s="1492" t="s">
        <v>1078</v>
      </c>
      <c r="AJ69" s="1314" t="s">
        <v>1078</v>
      </c>
      <c r="AK69" s="1491" t="s">
        <v>1078</v>
      </c>
      <c r="AL69" s="1492" t="s">
        <v>1078</v>
      </c>
      <c r="AM69" s="1314" t="s">
        <v>1078</v>
      </c>
      <c r="AN69" s="1491" t="s">
        <v>1078</v>
      </c>
      <c r="AO69" s="1492" t="s">
        <v>1078</v>
      </c>
      <c r="AP69" s="1314" t="s">
        <v>1078</v>
      </c>
      <c r="AQ69" s="1491" t="s">
        <v>1078</v>
      </c>
      <c r="AR69" s="1492" t="s">
        <v>1078</v>
      </c>
      <c r="AS69" s="1314" t="s">
        <v>1078</v>
      </c>
      <c r="AT69" s="1491" t="s">
        <v>1078</v>
      </c>
      <c r="AU69" s="1492" t="s">
        <v>1078</v>
      </c>
      <c r="AV69" s="1314" t="s">
        <v>1078</v>
      </c>
      <c r="AW69" s="1491" t="s">
        <v>1078</v>
      </c>
      <c r="AX69" s="1492" t="s">
        <v>1078</v>
      </c>
    </row>
    <row r="70" spans="1:50" ht="55.5">
      <c r="A70" s="1299" t="s">
        <v>6493</v>
      </c>
      <c r="B70" s="1139" t="s">
        <v>6494</v>
      </c>
      <c r="C70" s="1300" t="s">
        <v>4806</v>
      </c>
      <c r="D70" s="1301" t="s">
        <v>6696</v>
      </c>
      <c r="E70" s="1302" t="s">
        <v>6697</v>
      </c>
      <c r="F70" s="1300" t="s">
        <v>4806</v>
      </c>
      <c r="G70" s="1301" t="s">
        <v>6696</v>
      </c>
      <c r="H70" s="1302" t="s">
        <v>6697</v>
      </c>
      <c r="I70" s="1300" t="s">
        <v>4806</v>
      </c>
      <c r="J70" s="1301" t="s">
        <v>6696</v>
      </c>
      <c r="K70" s="1302" t="s">
        <v>6697</v>
      </c>
      <c r="L70" s="1300" t="s">
        <v>4806</v>
      </c>
      <c r="M70" s="1301" t="s">
        <v>6696</v>
      </c>
      <c r="N70" s="1302" t="s">
        <v>6697</v>
      </c>
      <c r="O70" s="1300" t="s">
        <v>4806</v>
      </c>
      <c r="P70" s="1301" t="s">
        <v>6696</v>
      </c>
      <c r="Q70" s="1302" t="s">
        <v>6697</v>
      </c>
      <c r="R70" s="1300" t="s">
        <v>4806</v>
      </c>
      <c r="S70" s="1301" t="s">
        <v>6696</v>
      </c>
      <c r="T70" s="1302" t="s">
        <v>6697</v>
      </c>
      <c r="U70" s="1300" t="s">
        <v>4806</v>
      </c>
      <c r="V70" s="1301" t="s">
        <v>6696</v>
      </c>
      <c r="W70" s="1302" t="s">
        <v>6697</v>
      </c>
      <c r="X70" s="1300" t="s">
        <v>4806</v>
      </c>
      <c r="Y70" s="1301" t="s">
        <v>6696</v>
      </c>
      <c r="Z70" s="1302" t="s">
        <v>6697</v>
      </c>
      <c r="AA70" s="1300" t="s">
        <v>4806</v>
      </c>
      <c r="AB70" s="1301" t="s">
        <v>6696</v>
      </c>
      <c r="AC70" s="1302" t="s">
        <v>6697</v>
      </c>
      <c r="AD70" s="1300" t="s">
        <v>4806</v>
      </c>
      <c r="AE70" s="1301" t="s">
        <v>6696</v>
      </c>
      <c r="AF70" s="1302" t="s">
        <v>6697</v>
      </c>
      <c r="AG70" s="1300" t="s">
        <v>4806</v>
      </c>
      <c r="AH70" s="1301" t="s">
        <v>6696</v>
      </c>
      <c r="AI70" s="1302" t="s">
        <v>6697</v>
      </c>
      <c r="AJ70" s="1300" t="s">
        <v>4806</v>
      </c>
      <c r="AK70" s="1301" t="s">
        <v>6696</v>
      </c>
      <c r="AL70" s="1302" t="s">
        <v>6697</v>
      </c>
      <c r="AM70" s="1300" t="s">
        <v>4806</v>
      </c>
      <c r="AN70" s="1301" t="s">
        <v>6696</v>
      </c>
      <c r="AO70" s="1302" t="s">
        <v>6697</v>
      </c>
      <c r="AP70" s="1300" t="s">
        <v>4806</v>
      </c>
      <c r="AQ70" s="1301" t="s">
        <v>6696</v>
      </c>
      <c r="AR70" s="1302" t="s">
        <v>6697</v>
      </c>
      <c r="AS70" s="1300" t="s">
        <v>4806</v>
      </c>
      <c r="AT70" s="1301" t="s">
        <v>6696</v>
      </c>
      <c r="AU70" s="1302" t="s">
        <v>6697</v>
      </c>
      <c r="AV70" s="1300" t="s">
        <v>4806</v>
      </c>
      <c r="AW70" s="1301" t="s">
        <v>6696</v>
      </c>
      <c r="AX70" s="1302" t="s">
        <v>6697</v>
      </c>
    </row>
    <row r="71" spans="1:50">
      <c r="A71" s="1303" t="s">
        <v>4446</v>
      </c>
      <c r="B71" s="1304" t="s">
        <v>4447</v>
      </c>
      <c r="C71" s="1305" t="s">
        <v>4809</v>
      </c>
      <c r="D71" s="1479" t="s">
        <v>1078</v>
      </c>
      <c r="E71" s="1480" t="s">
        <v>1078</v>
      </c>
      <c r="F71" s="1305" t="s">
        <v>4809</v>
      </c>
      <c r="G71" s="1479" t="s">
        <v>1078</v>
      </c>
      <c r="H71" s="1480" t="s">
        <v>1078</v>
      </c>
      <c r="I71" s="1305" t="s">
        <v>4809</v>
      </c>
      <c r="J71" s="1479" t="s">
        <v>1078</v>
      </c>
      <c r="K71" s="1480" t="s">
        <v>1078</v>
      </c>
      <c r="L71" s="1305" t="s">
        <v>4809</v>
      </c>
      <c r="M71" s="1479" t="s">
        <v>1078</v>
      </c>
      <c r="N71" s="1480" t="s">
        <v>1078</v>
      </c>
      <c r="O71" s="1305" t="s">
        <v>4809</v>
      </c>
      <c r="P71" s="1479" t="s">
        <v>1078</v>
      </c>
      <c r="Q71" s="1480" t="s">
        <v>1078</v>
      </c>
      <c r="R71" s="1305" t="s">
        <v>4809</v>
      </c>
      <c r="S71" s="1479" t="s">
        <v>1078</v>
      </c>
      <c r="T71" s="1480" t="s">
        <v>1078</v>
      </c>
      <c r="U71" s="1305" t="s">
        <v>4809</v>
      </c>
      <c r="V71" s="1479" t="s">
        <v>1078</v>
      </c>
      <c r="W71" s="1480" t="s">
        <v>1078</v>
      </c>
      <c r="X71" s="1305" t="s">
        <v>4809</v>
      </c>
      <c r="Y71" s="1479" t="s">
        <v>1078</v>
      </c>
      <c r="Z71" s="1480" t="s">
        <v>1078</v>
      </c>
      <c r="AA71" s="1305" t="s">
        <v>4809</v>
      </c>
      <c r="AB71" s="1479" t="s">
        <v>1078</v>
      </c>
      <c r="AC71" s="1480" t="s">
        <v>1078</v>
      </c>
      <c r="AD71" s="1305" t="s">
        <v>4809</v>
      </c>
      <c r="AE71" s="1479" t="s">
        <v>1078</v>
      </c>
      <c r="AF71" s="1480" t="s">
        <v>1078</v>
      </c>
      <c r="AG71" s="1305" t="s">
        <v>2284</v>
      </c>
      <c r="AH71" s="1479">
        <v>10.5</v>
      </c>
      <c r="AI71" s="1480">
        <v>0</v>
      </c>
      <c r="AJ71" s="1305" t="s">
        <v>4809</v>
      </c>
      <c r="AK71" s="1479" t="s">
        <v>1078</v>
      </c>
      <c r="AL71" s="1480" t="s">
        <v>1078</v>
      </c>
      <c r="AM71" s="1305" t="s">
        <v>4809</v>
      </c>
      <c r="AN71" s="1479" t="s">
        <v>1078</v>
      </c>
      <c r="AO71" s="1480" t="s">
        <v>1078</v>
      </c>
      <c r="AP71" s="1305" t="s">
        <v>4809</v>
      </c>
      <c r="AQ71" s="1479" t="s">
        <v>1078</v>
      </c>
      <c r="AR71" s="1480" t="s">
        <v>1078</v>
      </c>
      <c r="AS71" s="1305" t="s">
        <v>4809</v>
      </c>
      <c r="AT71" s="1479" t="s">
        <v>1078</v>
      </c>
      <c r="AU71" s="1480" t="s">
        <v>1078</v>
      </c>
      <c r="AV71" s="1305" t="s">
        <v>4809</v>
      </c>
      <c r="AW71" s="1479" t="s">
        <v>1078</v>
      </c>
      <c r="AX71" s="1480" t="s">
        <v>1078</v>
      </c>
    </row>
    <row r="72" spans="1:50">
      <c r="A72" s="1714" t="s">
        <v>4448</v>
      </c>
      <c r="B72" s="1350" t="s">
        <v>4449</v>
      </c>
      <c r="C72" s="1310" t="s">
        <v>1078</v>
      </c>
      <c r="D72" s="1485" t="s">
        <v>1078</v>
      </c>
      <c r="E72" s="1486" t="s">
        <v>1078</v>
      </c>
      <c r="F72" s="1310" t="s">
        <v>1078</v>
      </c>
      <c r="G72" s="1485" t="s">
        <v>1078</v>
      </c>
      <c r="H72" s="1486" t="s">
        <v>1078</v>
      </c>
      <c r="I72" s="1310" t="s">
        <v>1078</v>
      </c>
      <c r="J72" s="1485" t="s">
        <v>1078</v>
      </c>
      <c r="K72" s="1486" t="s">
        <v>1078</v>
      </c>
      <c r="L72" s="1310" t="s">
        <v>1078</v>
      </c>
      <c r="M72" s="1485" t="s">
        <v>1078</v>
      </c>
      <c r="N72" s="1486" t="s">
        <v>1078</v>
      </c>
      <c r="O72" s="1310" t="s">
        <v>1078</v>
      </c>
      <c r="P72" s="1485" t="s">
        <v>1078</v>
      </c>
      <c r="Q72" s="1486" t="s">
        <v>1078</v>
      </c>
      <c r="R72" s="1310" t="s">
        <v>1078</v>
      </c>
      <c r="S72" s="1485" t="s">
        <v>1078</v>
      </c>
      <c r="T72" s="1486" t="s">
        <v>1078</v>
      </c>
      <c r="U72" s="1310" t="s">
        <v>1078</v>
      </c>
      <c r="V72" s="1485" t="s">
        <v>1078</v>
      </c>
      <c r="W72" s="1486" t="s">
        <v>1078</v>
      </c>
      <c r="X72" s="1310" t="s">
        <v>1078</v>
      </c>
      <c r="Y72" s="1485" t="s">
        <v>1078</v>
      </c>
      <c r="Z72" s="1486" t="s">
        <v>1078</v>
      </c>
      <c r="AA72" s="1310" t="s">
        <v>1078</v>
      </c>
      <c r="AB72" s="1485" t="s">
        <v>1078</v>
      </c>
      <c r="AC72" s="1486" t="s">
        <v>1078</v>
      </c>
      <c r="AD72" s="1310" t="s">
        <v>1078</v>
      </c>
      <c r="AE72" s="1485" t="s">
        <v>1078</v>
      </c>
      <c r="AF72" s="1486" t="s">
        <v>1078</v>
      </c>
      <c r="AG72" s="1310" t="s">
        <v>1078</v>
      </c>
      <c r="AH72" s="1485" t="s">
        <v>1078</v>
      </c>
      <c r="AI72" s="1486" t="s">
        <v>1078</v>
      </c>
      <c r="AJ72" s="1310" t="s">
        <v>1078</v>
      </c>
      <c r="AK72" s="1485" t="s">
        <v>1078</v>
      </c>
      <c r="AL72" s="1486" t="s">
        <v>1078</v>
      </c>
      <c r="AM72" s="1310" t="s">
        <v>1078</v>
      </c>
      <c r="AN72" s="1485" t="s">
        <v>1078</v>
      </c>
      <c r="AO72" s="1486" t="s">
        <v>1078</v>
      </c>
      <c r="AP72" s="1310" t="s">
        <v>1078</v>
      </c>
      <c r="AQ72" s="1485" t="s">
        <v>1078</v>
      </c>
      <c r="AR72" s="1486" t="s">
        <v>1078</v>
      </c>
      <c r="AS72" s="1310" t="s">
        <v>1078</v>
      </c>
      <c r="AT72" s="1485" t="s">
        <v>1078</v>
      </c>
      <c r="AU72" s="1486" t="s">
        <v>1078</v>
      </c>
      <c r="AV72" s="1310" t="s">
        <v>1078</v>
      </c>
      <c r="AW72" s="1485" t="s">
        <v>1078</v>
      </c>
      <c r="AX72" s="1486" t="s">
        <v>1078</v>
      </c>
    </row>
    <row r="73" spans="1:50">
      <c r="A73" s="1313" t="s">
        <v>4450</v>
      </c>
      <c r="B73" s="1143" t="s">
        <v>4451</v>
      </c>
      <c r="C73" s="1314" t="s">
        <v>1078</v>
      </c>
      <c r="D73" s="1483" t="s">
        <v>1078</v>
      </c>
      <c r="E73" s="1484" t="s">
        <v>1078</v>
      </c>
      <c r="F73" s="1314" t="s">
        <v>1078</v>
      </c>
      <c r="G73" s="1483" t="s">
        <v>1078</v>
      </c>
      <c r="H73" s="1484" t="s">
        <v>1078</v>
      </c>
      <c r="I73" s="1314" t="s">
        <v>1078</v>
      </c>
      <c r="J73" s="1483" t="s">
        <v>1078</v>
      </c>
      <c r="K73" s="1484" t="s">
        <v>1078</v>
      </c>
      <c r="L73" s="1314" t="s">
        <v>1078</v>
      </c>
      <c r="M73" s="1483" t="s">
        <v>1078</v>
      </c>
      <c r="N73" s="1484" t="s">
        <v>1078</v>
      </c>
      <c r="O73" s="1314" t="s">
        <v>1078</v>
      </c>
      <c r="P73" s="1483" t="s">
        <v>1078</v>
      </c>
      <c r="Q73" s="1484" t="s">
        <v>1078</v>
      </c>
      <c r="R73" s="1314" t="s">
        <v>1078</v>
      </c>
      <c r="S73" s="1483" t="s">
        <v>1078</v>
      </c>
      <c r="T73" s="1484" t="s">
        <v>1078</v>
      </c>
      <c r="U73" s="1314" t="s">
        <v>1078</v>
      </c>
      <c r="V73" s="1483" t="s">
        <v>1078</v>
      </c>
      <c r="W73" s="1484" t="s">
        <v>1078</v>
      </c>
      <c r="X73" s="1314" t="s">
        <v>1078</v>
      </c>
      <c r="Y73" s="1483" t="s">
        <v>1078</v>
      </c>
      <c r="Z73" s="1484" t="s">
        <v>1078</v>
      </c>
      <c r="AA73" s="1314" t="s">
        <v>1078</v>
      </c>
      <c r="AB73" s="1483" t="s">
        <v>1078</v>
      </c>
      <c r="AC73" s="1484" t="s">
        <v>1078</v>
      </c>
      <c r="AD73" s="1314" t="s">
        <v>1078</v>
      </c>
      <c r="AE73" s="1483" t="s">
        <v>1078</v>
      </c>
      <c r="AF73" s="1484" t="s">
        <v>1078</v>
      </c>
      <c r="AG73" s="1314" t="s">
        <v>1078</v>
      </c>
      <c r="AH73" s="1483" t="s">
        <v>1078</v>
      </c>
      <c r="AI73" s="1484" t="s">
        <v>1078</v>
      </c>
      <c r="AJ73" s="1314" t="s">
        <v>1078</v>
      </c>
      <c r="AK73" s="1483" t="s">
        <v>1078</v>
      </c>
      <c r="AL73" s="1484" t="s">
        <v>1078</v>
      </c>
      <c r="AM73" s="1314" t="s">
        <v>1078</v>
      </c>
      <c r="AN73" s="1483" t="s">
        <v>1078</v>
      </c>
      <c r="AO73" s="1484" t="s">
        <v>1078</v>
      </c>
      <c r="AP73" s="1314" t="s">
        <v>1078</v>
      </c>
      <c r="AQ73" s="1483" t="s">
        <v>1078</v>
      </c>
      <c r="AR73" s="1484" t="s">
        <v>1078</v>
      </c>
      <c r="AS73" s="1314" t="s">
        <v>1078</v>
      </c>
      <c r="AT73" s="1483" t="s">
        <v>1078</v>
      </c>
      <c r="AU73" s="1484" t="s">
        <v>1078</v>
      </c>
      <c r="AV73" s="1314" t="s">
        <v>1078</v>
      </c>
      <c r="AW73" s="1483" t="s">
        <v>1078</v>
      </c>
      <c r="AX73" s="1484" t="s">
        <v>1078</v>
      </c>
    </row>
    <row r="74" spans="1:50">
      <c r="A74" s="1303" t="s">
        <v>4452</v>
      </c>
      <c r="B74" s="1304" t="s">
        <v>4453</v>
      </c>
      <c r="C74" s="1305" t="s">
        <v>4809</v>
      </c>
      <c r="D74" s="1479" t="s">
        <v>1078</v>
      </c>
      <c r="E74" s="1480" t="s">
        <v>1078</v>
      </c>
      <c r="F74" s="1305" t="s">
        <v>4809</v>
      </c>
      <c r="G74" s="1479" t="s">
        <v>1078</v>
      </c>
      <c r="H74" s="1480" t="s">
        <v>1078</v>
      </c>
      <c r="I74" s="1305" t="s">
        <v>4809</v>
      </c>
      <c r="J74" s="1479" t="s">
        <v>1078</v>
      </c>
      <c r="K74" s="1480" t="s">
        <v>1078</v>
      </c>
      <c r="L74" s="1305" t="s">
        <v>4809</v>
      </c>
      <c r="M74" s="1479" t="s">
        <v>1078</v>
      </c>
      <c r="N74" s="1480" t="s">
        <v>1078</v>
      </c>
      <c r="O74" s="1305" t="s">
        <v>4809</v>
      </c>
      <c r="P74" s="1479" t="s">
        <v>1078</v>
      </c>
      <c r="Q74" s="1480" t="s">
        <v>1078</v>
      </c>
      <c r="R74" s="1305" t="s">
        <v>4809</v>
      </c>
      <c r="S74" s="1479" t="s">
        <v>1078</v>
      </c>
      <c r="T74" s="1480" t="s">
        <v>1078</v>
      </c>
      <c r="U74" s="1305" t="s">
        <v>4809</v>
      </c>
      <c r="V74" s="1479" t="s">
        <v>1078</v>
      </c>
      <c r="W74" s="1480" t="s">
        <v>1078</v>
      </c>
      <c r="X74" s="1305" t="s">
        <v>4809</v>
      </c>
      <c r="Y74" s="1479" t="s">
        <v>1078</v>
      </c>
      <c r="Z74" s="1480" t="s">
        <v>1078</v>
      </c>
      <c r="AA74" s="1305" t="s">
        <v>4809</v>
      </c>
      <c r="AB74" s="1479" t="s">
        <v>1078</v>
      </c>
      <c r="AC74" s="1480" t="s">
        <v>1078</v>
      </c>
      <c r="AD74" s="1305" t="s">
        <v>4809</v>
      </c>
      <c r="AE74" s="1479" t="s">
        <v>1078</v>
      </c>
      <c r="AF74" s="1480" t="s">
        <v>1078</v>
      </c>
      <c r="AG74" s="1305" t="s">
        <v>4809</v>
      </c>
      <c r="AH74" s="1479" t="s">
        <v>1078</v>
      </c>
      <c r="AI74" s="1480" t="s">
        <v>1078</v>
      </c>
      <c r="AJ74" s="1305" t="s">
        <v>4809</v>
      </c>
      <c r="AK74" s="1479" t="s">
        <v>1078</v>
      </c>
      <c r="AL74" s="1480" t="s">
        <v>1078</v>
      </c>
      <c r="AM74" s="1305" t="s">
        <v>4809</v>
      </c>
      <c r="AN74" s="1479" t="s">
        <v>1078</v>
      </c>
      <c r="AO74" s="1480" t="s">
        <v>1078</v>
      </c>
      <c r="AP74" s="1305" t="s">
        <v>4809</v>
      </c>
      <c r="AQ74" s="1479" t="s">
        <v>1078</v>
      </c>
      <c r="AR74" s="1480" t="s">
        <v>1078</v>
      </c>
      <c r="AS74" s="1305" t="s">
        <v>4809</v>
      </c>
      <c r="AT74" s="1479" t="s">
        <v>1078</v>
      </c>
      <c r="AU74" s="1480" t="s">
        <v>1078</v>
      </c>
      <c r="AV74" s="1305" t="s">
        <v>4809</v>
      </c>
      <c r="AW74" s="1479" t="s">
        <v>1078</v>
      </c>
      <c r="AX74" s="1480" t="s">
        <v>1078</v>
      </c>
    </row>
    <row r="75" spans="1:50">
      <c r="A75" s="1714" t="s">
        <v>4454</v>
      </c>
      <c r="B75" s="1350" t="s">
        <v>4455</v>
      </c>
      <c r="C75" s="1310" t="s">
        <v>1078</v>
      </c>
      <c r="D75" s="1485" t="s">
        <v>1078</v>
      </c>
      <c r="E75" s="1486" t="s">
        <v>1078</v>
      </c>
      <c r="F75" s="1310" t="s">
        <v>1078</v>
      </c>
      <c r="G75" s="1485" t="s">
        <v>1078</v>
      </c>
      <c r="H75" s="1486" t="s">
        <v>1078</v>
      </c>
      <c r="I75" s="1310" t="s">
        <v>1078</v>
      </c>
      <c r="J75" s="1485" t="s">
        <v>1078</v>
      </c>
      <c r="K75" s="1486" t="s">
        <v>1078</v>
      </c>
      <c r="L75" s="1310" t="s">
        <v>1078</v>
      </c>
      <c r="M75" s="1485" t="s">
        <v>1078</v>
      </c>
      <c r="N75" s="1486" t="s">
        <v>1078</v>
      </c>
      <c r="O75" s="1310" t="s">
        <v>1078</v>
      </c>
      <c r="P75" s="1485" t="s">
        <v>1078</v>
      </c>
      <c r="Q75" s="1486" t="s">
        <v>1078</v>
      </c>
      <c r="R75" s="1310" t="s">
        <v>1078</v>
      </c>
      <c r="S75" s="1485" t="s">
        <v>1078</v>
      </c>
      <c r="T75" s="1486" t="s">
        <v>1078</v>
      </c>
      <c r="U75" s="1310" t="s">
        <v>1078</v>
      </c>
      <c r="V75" s="1485" t="s">
        <v>1078</v>
      </c>
      <c r="W75" s="1486" t="s">
        <v>1078</v>
      </c>
      <c r="X75" s="1310" t="s">
        <v>1078</v>
      </c>
      <c r="Y75" s="1485" t="s">
        <v>1078</v>
      </c>
      <c r="Z75" s="1486" t="s">
        <v>1078</v>
      </c>
      <c r="AA75" s="1310" t="s">
        <v>1078</v>
      </c>
      <c r="AB75" s="1485" t="s">
        <v>1078</v>
      </c>
      <c r="AC75" s="1486" t="s">
        <v>1078</v>
      </c>
      <c r="AD75" s="1310" t="s">
        <v>1078</v>
      </c>
      <c r="AE75" s="1485" t="s">
        <v>1078</v>
      </c>
      <c r="AF75" s="1486" t="s">
        <v>1078</v>
      </c>
      <c r="AG75" s="1310" t="s">
        <v>1078</v>
      </c>
      <c r="AH75" s="1485" t="s">
        <v>1078</v>
      </c>
      <c r="AI75" s="1486" t="s">
        <v>1078</v>
      </c>
      <c r="AJ75" s="1310" t="s">
        <v>1078</v>
      </c>
      <c r="AK75" s="1485" t="s">
        <v>1078</v>
      </c>
      <c r="AL75" s="1486" t="s">
        <v>1078</v>
      </c>
      <c r="AM75" s="1310" t="s">
        <v>1078</v>
      </c>
      <c r="AN75" s="1485" t="s">
        <v>1078</v>
      </c>
      <c r="AO75" s="1486" t="s">
        <v>1078</v>
      </c>
      <c r="AP75" s="1310" t="s">
        <v>1078</v>
      </c>
      <c r="AQ75" s="1485" t="s">
        <v>1078</v>
      </c>
      <c r="AR75" s="1486" t="s">
        <v>1078</v>
      </c>
      <c r="AS75" s="1310" t="s">
        <v>1078</v>
      </c>
      <c r="AT75" s="1485" t="s">
        <v>1078</v>
      </c>
      <c r="AU75" s="1486" t="s">
        <v>1078</v>
      </c>
      <c r="AV75" s="1310" t="s">
        <v>1078</v>
      </c>
      <c r="AW75" s="1485" t="s">
        <v>1078</v>
      </c>
      <c r="AX75" s="1486" t="s">
        <v>1078</v>
      </c>
    </row>
    <row r="76" spans="1:50">
      <c r="A76" s="1313" t="s">
        <v>4456</v>
      </c>
      <c r="B76" s="1143" t="s">
        <v>4457</v>
      </c>
      <c r="C76" s="1314" t="s">
        <v>1078</v>
      </c>
      <c r="D76" s="1483" t="s">
        <v>1078</v>
      </c>
      <c r="E76" s="1484" t="s">
        <v>1078</v>
      </c>
      <c r="F76" s="1314" t="s">
        <v>1078</v>
      </c>
      <c r="G76" s="1483" t="s">
        <v>1078</v>
      </c>
      <c r="H76" s="1484" t="s">
        <v>1078</v>
      </c>
      <c r="I76" s="1314" t="s">
        <v>1078</v>
      </c>
      <c r="J76" s="1483" t="s">
        <v>1078</v>
      </c>
      <c r="K76" s="1484" t="s">
        <v>1078</v>
      </c>
      <c r="L76" s="1314" t="s">
        <v>1078</v>
      </c>
      <c r="M76" s="1483" t="s">
        <v>1078</v>
      </c>
      <c r="N76" s="1484" t="s">
        <v>1078</v>
      </c>
      <c r="O76" s="1314" t="s">
        <v>1078</v>
      </c>
      <c r="P76" s="1483" t="s">
        <v>1078</v>
      </c>
      <c r="Q76" s="1484" t="s">
        <v>1078</v>
      </c>
      <c r="R76" s="1314" t="s">
        <v>1078</v>
      </c>
      <c r="S76" s="1483" t="s">
        <v>1078</v>
      </c>
      <c r="T76" s="1484" t="s">
        <v>1078</v>
      </c>
      <c r="U76" s="1314" t="s">
        <v>1078</v>
      </c>
      <c r="V76" s="1483" t="s">
        <v>1078</v>
      </c>
      <c r="W76" s="1484" t="s">
        <v>1078</v>
      </c>
      <c r="X76" s="1314" t="s">
        <v>1078</v>
      </c>
      <c r="Y76" s="1483" t="s">
        <v>1078</v>
      </c>
      <c r="Z76" s="1484" t="s">
        <v>1078</v>
      </c>
      <c r="AA76" s="1314" t="s">
        <v>1078</v>
      </c>
      <c r="AB76" s="1483" t="s">
        <v>1078</v>
      </c>
      <c r="AC76" s="1484" t="s">
        <v>1078</v>
      </c>
      <c r="AD76" s="1314" t="s">
        <v>1078</v>
      </c>
      <c r="AE76" s="1483" t="s">
        <v>1078</v>
      </c>
      <c r="AF76" s="1484" t="s">
        <v>1078</v>
      </c>
      <c r="AG76" s="1314" t="s">
        <v>1078</v>
      </c>
      <c r="AH76" s="1483" t="s">
        <v>1078</v>
      </c>
      <c r="AI76" s="1484" t="s">
        <v>1078</v>
      </c>
      <c r="AJ76" s="1314" t="s">
        <v>1078</v>
      </c>
      <c r="AK76" s="1483" t="s">
        <v>1078</v>
      </c>
      <c r="AL76" s="1484" t="s">
        <v>1078</v>
      </c>
      <c r="AM76" s="1314" t="s">
        <v>1078</v>
      </c>
      <c r="AN76" s="1483" t="s">
        <v>1078</v>
      </c>
      <c r="AO76" s="1484" t="s">
        <v>1078</v>
      </c>
      <c r="AP76" s="1314" t="s">
        <v>1078</v>
      </c>
      <c r="AQ76" s="1483" t="s">
        <v>1078</v>
      </c>
      <c r="AR76" s="1484" t="s">
        <v>1078</v>
      </c>
      <c r="AS76" s="1314" t="s">
        <v>1078</v>
      </c>
      <c r="AT76" s="1483" t="s">
        <v>1078</v>
      </c>
      <c r="AU76" s="1484" t="s">
        <v>1078</v>
      </c>
      <c r="AV76" s="1314" t="s">
        <v>1078</v>
      </c>
      <c r="AW76" s="1483" t="s">
        <v>1078</v>
      </c>
      <c r="AX76" s="1484" t="s">
        <v>1078</v>
      </c>
    </row>
    <row r="77" spans="1:50">
      <c r="A77" s="1303" t="s">
        <v>4458</v>
      </c>
      <c r="B77" s="1304" t="s">
        <v>4459</v>
      </c>
      <c r="C77" s="1305" t="s">
        <v>4809</v>
      </c>
      <c r="D77" s="1479" t="s">
        <v>1078</v>
      </c>
      <c r="E77" s="1480" t="s">
        <v>1078</v>
      </c>
      <c r="F77" s="1305" t="s">
        <v>4809</v>
      </c>
      <c r="G77" s="1479" t="s">
        <v>1078</v>
      </c>
      <c r="H77" s="1480" t="s">
        <v>1078</v>
      </c>
      <c r="I77" s="1305" t="s">
        <v>4809</v>
      </c>
      <c r="J77" s="1479" t="s">
        <v>1078</v>
      </c>
      <c r="K77" s="1480" t="s">
        <v>1078</v>
      </c>
      <c r="L77" s="1305" t="s">
        <v>4809</v>
      </c>
      <c r="M77" s="1479" t="s">
        <v>1078</v>
      </c>
      <c r="N77" s="1480" t="s">
        <v>1078</v>
      </c>
      <c r="O77" s="1305" t="s">
        <v>4809</v>
      </c>
      <c r="P77" s="1479" t="s">
        <v>1078</v>
      </c>
      <c r="Q77" s="1480" t="s">
        <v>1078</v>
      </c>
      <c r="R77" s="1305" t="s">
        <v>4809</v>
      </c>
      <c r="S77" s="1479" t="s">
        <v>1078</v>
      </c>
      <c r="T77" s="1480" t="s">
        <v>1078</v>
      </c>
      <c r="U77" s="1305" t="s">
        <v>4809</v>
      </c>
      <c r="V77" s="1479" t="s">
        <v>1078</v>
      </c>
      <c r="W77" s="1480" t="s">
        <v>1078</v>
      </c>
      <c r="X77" s="1305" t="s">
        <v>4809</v>
      </c>
      <c r="Y77" s="1479" t="s">
        <v>1078</v>
      </c>
      <c r="Z77" s="1480" t="s">
        <v>1078</v>
      </c>
      <c r="AA77" s="1305" t="s">
        <v>4809</v>
      </c>
      <c r="AB77" s="1479" t="s">
        <v>1078</v>
      </c>
      <c r="AC77" s="1480" t="s">
        <v>1078</v>
      </c>
      <c r="AD77" s="1305" t="s">
        <v>4809</v>
      </c>
      <c r="AE77" s="1479" t="s">
        <v>1078</v>
      </c>
      <c r="AF77" s="1480" t="s">
        <v>1078</v>
      </c>
      <c r="AG77" s="1305" t="s">
        <v>2284</v>
      </c>
      <c r="AH77" s="1479">
        <v>20.5</v>
      </c>
      <c r="AI77" s="1480">
        <v>0</v>
      </c>
      <c r="AJ77" s="1305" t="s">
        <v>4809</v>
      </c>
      <c r="AK77" s="1479" t="s">
        <v>1078</v>
      </c>
      <c r="AL77" s="1480" t="s">
        <v>1078</v>
      </c>
      <c r="AM77" s="1305" t="s">
        <v>4809</v>
      </c>
      <c r="AN77" s="1479" t="s">
        <v>1078</v>
      </c>
      <c r="AO77" s="1480" t="s">
        <v>1078</v>
      </c>
      <c r="AP77" s="1305" t="s">
        <v>4809</v>
      </c>
      <c r="AQ77" s="1479" t="s">
        <v>1078</v>
      </c>
      <c r="AR77" s="1480" t="s">
        <v>1078</v>
      </c>
      <c r="AS77" s="1305" t="s">
        <v>4809</v>
      </c>
      <c r="AT77" s="1479" t="s">
        <v>1078</v>
      </c>
      <c r="AU77" s="1480" t="s">
        <v>1078</v>
      </c>
      <c r="AV77" s="1305" t="s">
        <v>4809</v>
      </c>
      <c r="AW77" s="1479" t="s">
        <v>1078</v>
      </c>
      <c r="AX77" s="1480" t="s">
        <v>1078</v>
      </c>
    </row>
    <row r="78" spans="1:50">
      <c r="A78" s="1714" t="s">
        <v>4460</v>
      </c>
      <c r="B78" s="1350" t="s">
        <v>4461</v>
      </c>
      <c r="C78" s="1310" t="s">
        <v>1078</v>
      </c>
      <c r="D78" s="1485" t="s">
        <v>1078</v>
      </c>
      <c r="E78" s="1486" t="s">
        <v>1078</v>
      </c>
      <c r="F78" s="1310" t="s">
        <v>1078</v>
      </c>
      <c r="G78" s="1485" t="s">
        <v>1078</v>
      </c>
      <c r="H78" s="1486" t="s">
        <v>1078</v>
      </c>
      <c r="I78" s="1310" t="s">
        <v>1078</v>
      </c>
      <c r="J78" s="1485" t="s">
        <v>1078</v>
      </c>
      <c r="K78" s="1486" t="s">
        <v>1078</v>
      </c>
      <c r="L78" s="1310" t="s">
        <v>1078</v>
      </c>
      <c r="M78" s="1485" t="s">
        <v>1078</v>
      </c>
      <c r="N78" s="1486" t="s">
        <v>1078</v>
      </c>
      <c r="O78" s="1310" t="s">
        <v>1078</v>
      </c>
      <c r="P78" s="1485" t="s">
        <v>1078</v>
      </c>
      <c r="Q78" s="1486" t="s">
        <v>1078</v>
      </c>
      <c r="R78" s="1310" t="s">
        <v>1078</v>
      </c>
      <c r="S78" s="1485" t="s">
        <v>1078</v>
      </c>
      <c r="T78" s="1486" t="s">
        <v>1078</v>
      </c>
      <c r="U78" s="1310" t="s">
        <v>1078</v>
      </c>
      <c r="V78" s="1485" t="s">
        <v>1078</v>
      </c>
      <c r="W78" s="1486" t="s">
        <v>1078</v>
      </c>
      <c r="X78" s="1310" t="s">
        <v>1078</v>
      </c>
      <c r="Y78" s="1485" t="s">
        <v>1078</v>
      </c>
      <c r="Z78" s="1486" t="s">
        <v>1078</v>
      </c>
      <c r="AA78" s="1310" t="s">
        <v>1078</v>
      </c>
      <c r="AB78" s="1485" t="s">
        <v>1078</v>
      </c>
      <c r="AC78" s="1486" t="s">
        <v>1078</v>
      </c>
      <c r="AD78" s="1310" t="s">
        <v>1078</v>
      </c>
      <c r="AE78" s="1485" t="s">
        <v>1078</v>
      </c>
      <c r="AF78" s="1486" t="s">
        <v>1078</v>
      </c>
      <c r="AG78" s="1310" t="s">
        <v>1078</v>
      </c>
      <c r="AH78" s="1485" t="s">
        <v>1078</v>
      </c>
      <c r="AI78" s="1486" t="s">
        <v>1078</v>
      </c>
      <c r="AJ78" s="1310" t="s">
        <v>1078</v>
      </c>
      <c r="AK78" s="1485" t="s">
        <v>1078</v>
      </c>
      <c r="AL78" s="1486" t="s">
        <v>1078</v>
      </c>
      <c r="AM78" s="1310" t="s">
        <v>1078</v>
      </c>
      <c r="AN78" s="1485" t="s">
        <v>1078</v>
      </c>
      <c r="AO78" s="1486" t="s">
        <v>1078</v>
      </c>
      <c r="AP78" s="1310" t="s">
        <v>1078</v>
      </c>
      <c r="AQ78" s="1485" t="s">
        <v>1078</v>
      </c>
      <c r="AR78" s="1486" t="s">
        <v>1078</v>
      </c>
      <c r="AS78" s="1310" t="s">
        <v>1078</v>
      </c>
      <c r="AT78" s="1485" t="s">
        <v>1078</v>
      </c>
      <c r="AU78" s="1486" t="s">
        <v>1078</v>
      </c>
      <c r="AV78" s="1310" t="s">
        <v>1078</v>
      </c>
      <c r="AW78" s="1485" t="s">
        <v>1078</v>
      </c>
      <c r="AX78" s="1486" t="s">
        <v>1078</v>
      </c>
    </row>
    <row r="79" spans="1:50">
      <c r="A79" s="1313" t="s">
        <v>4462</v>
      </c>
      <c r="B79" s="1143" t="s">
        <v>4463</v>
      </c>
      <c r="C79" s="1314" t="s">
        <v>1078</v>
      </c>
      <c r="D79" s="1483" t="s">
        <v>1078</v>
      </c>
      <c r="E79" s="1484" t="s">
        <v>1078</v>
      </c>
      <c r="F79" s="1314" t="s">
        <v>1078</v>
      </c>
      <c r="G79" s="1483" t="s">
        <v>1078</v>
      </c>
      <c r="H79" s="1484" t="s">
        <v>1078</v>
      </c>
      <c r="I79" s="1314" t="s">
        <v>1078</v>
      </c>
      <c r="J79" s="1483" t="s">
        <v>1078</v>
      </c>
      <c r="K79" s="1484" t="s">
        <v>1078</v>
      </c>
      <c r="L79" s="1314" t="s">
        <v>1078</v>
      </c>
      <c r="M79" s="1483" t="s">
        <v>1078</v>
      </c>
      <c r="N79" s="1484" t="s">
        <v>1078</v>
      </c>
      <c r="O79" s="1314" t="s">
        <v>1078</v>
      </c>
      <c r="P79" s="1483" t="s">
        <v>1078</v>
      </c>
      <c r="Q79" s="1484" t="s">
        <v>1078</v>
      </c>
      <c r="R79" s="1314" t="s">
        <v>1078</v>
      </c>
      <c r="S79" s="1483" t="s">
        <v>1078</v>
      </c>
      <c r="T79" s="1484" t="s">
        <v>1078</v>
      </c>
      <c r="U79" s="1314" t="s">
        <v>1078</v>
      </c>
      <c r="V79" s="1483" t="s">
        <v>1078</v>
      </c>
      <c r="W79" s="1484" t="s">
        <v>1078</v>
      </c>
      <c r="X79" s="1314" t="s">
        <v>1078</v>
      </c>
      <c r="Y79" s="1483" t="s">
        <v>1078</v>
      </c>
      <c r="Z79" s="1484" t="s">
        <v>1078</v>
      </c>
      <c r="AA79" s="1314" t="s">
        <v>1078</v>
      </c>
      <c r="AB79" s="1483" t="s">
        <v>1078</v>
      </c>
      <c r="AC79" s="1484" t="s">
        <v>1078</v>
      </c>
      <c r="AD79" s="1314" t="s">
        <v>1078</v>
      </c>
      <c r="AE79" s="1483" t="s">
        <v>1078</v>
      </c>
      <c r="AF79" s="1484" t="s">
        <v>1078</v>
      </c>
      <c r="AG79" s="1314" t="s">
        <v>1078</v>
      </c>
      <c r="AH79" s="1483" t="s">
        <v>1078</v>
      </c>
      <c r="AI79" s="1484" t="s">
        <v>1078</v>
      </c>
      <c r="AJ79" s="1314" t="s">
        <v>1078</v>
      </c>
      <c r="AK79" s="1483" t="s">
        <v>1078</v>
      </c>
      <c r="AL79" s="1484" t="s">
        <v>1078</v>
      </c>
      <c r="AM79" s="1314" t="s">
        <v>1078</v>
      </c>
      <c r="AN79" s="1483" t="s">
        <v>1078</v>
      </c>
      <c r="AO79" s="1484" t="s">
        <v>1078</v>
      </c>
      <c r="AP79" s="1314" t="s">
        <v>1078</v>
      </c>
      <c r="AQ79" s="1483" t="s">
        <v>1078</v>
      </c>
      <c r="AR79" s="1484" t="s">
        <v>1078</v>
      </c>
      <c r="AS79" s="1314" t="s">
        <v>1078</v>
      </c>
      <c r="AT79" s="1483" t="s">
        <v>1078</v>
      </c>
      <c r="AU79" s="1484" t="s">
        <v>1078</v>
      </c>
      <c r="AV79" s="1314" t="s">
        <v>1078</v>
      </c>
      <c r="AW79" s="1483" t="s">
        <v>1078</v>
      </c>
      <c r="AX79" s="1484" t="s">
        <v>1078</v>
      </c>
    </row>
    <row r="80" spans="1:50">
      <c r="A80" s="1303" t="s">
        <v>4464</v>
      </c>
      <c r="B80" s="1304" t="s">
        <v>4465</v>
      </c>
      <c r="C80" s="1305" t="s">
        <v>4809</v>
      </c>
      <c r="D80" s="1479" t="s">
        <v>1078</v>
      </c>
      <c r="E80" s="1480" t="s">
        <v>1078</v>
      </c>
      <c r="F80" s="1305" t="s">
        <v>4809</v>
      </c>
      <c r="G80" s="1479" t="s">
        <v>1078</v>
      </c>
      <c r="H80" s="1480" t="s">
        <v>1078</v>
      </c>
      <c r="I80" s="1305" t="s">
        <v>4809</v>
      </c>
      <c r="J80" s="1479" t="s">
        <v>1078</v>
      </c>
      <c r="K80" s="1480" t="s">
        <v>1078</v>
      </c>
      <c r="L80" s="1305" t="s">
        <v>4809</v>
      </c>
      <c r="M80" s="1479" t="s">
        <v>1078</v>
      </c>
      <c r="N80" s="1480" t="s">
        <v>1078</v>
      </c>
      <c r="O80" s="1305" t="s">
        <v>4809</v>
      </c>
      <c r="P80" s="1479" t="s">
        <v>1078</v>
      </c>
      <c r="Q80" s="1480" t="s">
        <v>1078</v>
      </c>
      <c r="R80" s="1305" t="s">
        <v>4809</v>
      </c>
      <c r="S80" s="1479" t="s">
        <v>1078</v>
      </c>
      <c r="T80" s="1480" t="s">
        <v>1078</v>
      </c>
      <c r="U80" s="1305" t="s">
        <v>4809</v>
      </c>
      <c r="V80" s="1479" t="s">
        <v>1078</v>
      </c>
      <c r="W80" s="1480" t="s">
        <v>1078</v>
      </c>
      <c r="X80" s="1305" t="s">
        <v>4809</v>
      </c>
      <c r="Y80" s="1479" t="s">
        <v>1078</v>
      </c>
      <c r="Z80" s="1480" t="s">
        <v>1078</v>
      </c>
      <c r="AA80" s="1305" t="s">
        <v>4809</v>
      </c>
      <c r="AB80" s="1479" t="s">
        <v>1078</v>
      </c>
      <c r="AC80" s="1480" t="s">
        <v>1078</v>
      </c>
      <c r="AD80" s="1305" t="s">
        <v>4809</v>
      </c>
      <c r="AE80" s="1479" t="s">
        <v>1078</v>
      </c>
      <c r="AF80" s="1480" t="s">
        <v>1078</v>
      </c>
      <c r="AG80" s="1305" t="s">
        <v>4809</v>
      </c>
      <c r="AH80" s="1479" t="s">
        <v>1078</v>
      </c>
      <c r="AI80" s="1480" t="s">
        <v>1078</v>
      </c>
      <c r="AJ80" s="1305" t="s">
        <v>4809</v>
      </c>
      <c r="AK80" s="1479" t="s">
        <v>1078</v>
      </c>
      <c r="AL80" s="1480" t="s">
        <v>1078</v>
      </c>
      <c r="AM80" s="1305" t="s">
        <v>4809</v>
      </c>
      <c r="AN80" s="1479" t="s">
        <v>1078</v>
      </c>
      <c r="AO80" s="1480" t="s">
        <v>1078</v>
      </c>
      <c r="AP80" s="1305" t="s">
        <v>4809</v>
      </c>
      <c r="AQ80" s="1479" t="s">
        <v>1078</v>
      </c>
      <c r="AR80" s="1480" t="s">
        <v>1078</v>
      </c>
      <c r="AS80" s="1305" t="s">
        <v>4809</v>
      </c>
      <c r="AT80" s="1479" t="s">
        <v>1078</v>
      </c>
      <c r="AU80" s="1480" t="s">
        <v>1078</v>
      </c>
      <c r="AV80" s="1305" t="s">
        <v>4809</v>
      </c>
      <c r="AW80" s="1479" t="s">
        <v>1078</v>
      </c>
      <c r="AX80" s="1480" t="s">
        <v>1078</v>
      </c>
    </row>
    <row r="81" spans="1:50">
      <c r="A81" s="1714" t="s">
        <v>4466</v>
      </c>
      <c r="B81" s="1350" t="s">
        <v>4467</v>
      </c>
      <c r="C81" s="1310" t="s">
        <v>1078</v>
      </c>
      <c r="D81" s="1485" t="s">
        <v>1078</v>
      </c>
      <c r="E81" s="1486" t="s">
        <v>1078</v>
      </c>
      <c r="F81" s="1310" t="s">
        <v>1078</v>
      </c>
      <c r="G81" s="1485" t="s">
        <v>1078</v>
      </c>
      <c r="H81" s="1486" t="s">
        <v>1078</v>
      </c>
      <c r="I81" s="1310" t="s">
        <v>1078</v>
      </c>
      <c r="J81" s="1485" t="s">
        <v>1078</v>
      </c>
      <c r="K81" s="1486" t="s">
        <v>1078</v>
      </c>
      <c r="L81" s="1310" t="s">
        <v>1078</v>
      </c>
      <c r="M81" s="1485" t="s">
        <v>1078</v>
      </c>
      <c r="N81" s="1486" t="s">
        <v>1078</v>
      </c>
      <c r="O81" s="1310" t="s">
        <v>1078</v>
      </c>
      <c r="P81" s="1485" t="s">
        <v>1078</v>
      </c>
      <c r="Q81" s="1486" t="s">
        <v>1078</v>
      </c>
      <c r="R81" s="1310" t="s">
        <v>1078</v>
      </c>
      <c r="S81" s="1485" t="s">
        <v>1078</v>
      </c>
      <c r="T81" s="1486" t="s">
        <v>1078</v>
      </c>
      <c r="U81" s="1310" t="s">
        <v>1078</v>
      </c>
      <c r="V81" s="1485" t="s">
        <v>1078</v>
      </c>
      <c r="W81" s="1486" t="s">
        <v>1078</v>
      </c>
      <c r="X81" s="1310" t="s">
        <v>1078</v>
      </c>
      <c r="Y81" s="1485" t="s">
        <v>1078</v>
      </c>
      <c r="Z81" s="1486" t="s">
        <v>1078</v>
      </c>
      <c r="AA81" s="1310" t="s">
        <v>1078</v>
      </c>
      <c r="AB81" s="1485" t="s">
        <v>1078</v>
      </c>
      <c r="AC81" s="1486" t="s">
        <v>1078</v>
      </c>
      <c r="AD81" s="1310" t="s">
        <v>1078</v>
      </c>
      <c r="AE81" s="1485" t="s">
        <v>1078</v>
      </c>
      <c r="AF81" s="1486" t="s">
        <v>1078</v>
      </c>
      <c r="AG81" s="1310" t="s">
        <v>1078</v>
      </c>
      <c r="AH81" s="1485" t="s">
        <v>1078</v>
      </c>
      <c r="AI81" s="1486" t="s">
        <v>1078</v>
      </c>
      <c r="AJ81" s="1310" t="s">
        <v>1078</v>
      </c>
      <c r="AK81" s="1485" t="s">
        <v>1078</v>
      </c>
      <c r="AL81" s="1486" t="s">
        <v>1078</v>
      </c>
      <c r="AM81" s="1310" t="s">
        <v>1078</v>
      </c>
      <c r="AN81" s="1485" t="s">
        <v>1078</v>
      </c>
      <c r="AO81" s="1486" t="s">
        <v>1078</v>
      </c>
      <c r="AP81" s="1310" t="s">
        <v>1078</v>
      </c>
      <c r="AQ81" s="1485" t="s">
        <v>1078</v>
      </c>
      <c r="AR81" s="1486" t="s">
        <v>1078</v>
      </c>
      <c r="AS81" s="1310" t="s">
        <v>1078</v>
      </c>
      <c r="AT81" s="1485" t="s">
        <v>1078</v>
      </c>
      <c r="AU81" s="1486" t="s">
        <v>1078</v>
      </c>
      <c r="AV81" s="1310" t="s">
        <v>1078</v>
      </c>
      <c r="AW81" s="1485" t="s">
        <v>1078</v>
      </c>
      <c r="AX81" s="1486" t="s">
        <v>1078</v>
      </c>
    </row>
    <row r="82" spans="1:50">
      <c r="A82" s="1313" t="s">
        <v>4468</v>
      </c>
      <c r="B82" s="1143" t="s">
        <v>4469</v>
      </c>
      <c r="C82" s="1314" t="s">
        <v>1078</v>
      </c>
      <c r="D82" s="1483" t="s">
        <v>1078</v>
      </c>
      <c r="E82" s="1484" t="s">
        <v>1078</v>
      </c>
      <c r="F82" s="1314" t="s">
        <v>1078</v>
      </c>
      <c r="G82" s="1483" t="s">
        <v>1078</v>
      </c>
      <c r="H82" s="1484" t="s">
        <v>1078</v>
      </c>
      <c r="I82" s="1314" t="s">
        <v>1078</v>
      </c>
      <c r="J82" s="1483" t="s">
        <v>1078</v>
      </c>
      <c r="K82" s="1484" t="s">
        <v>1078</v>
      </c>
      <c r="L82" s="1314" t="s">
        <v>1078</v>
      </c>
      <c r="M82" s="1483" t="s">
        <v>1078</v>
      </c>
      <c r="N82" s="1484" t="s">
        <v>1078</v>
      </c>
      <c r="O82" s="1314" t="s">
        <v>1078</v>
      </c>
      <c r="P82" s="1483" t="s">
        <v>1078</v>
      </c>
      <c r="Q82" s="1484" t="s">
        <v>1078</v>
      </c>
      <c r="R82" s="1314" t="s">
        <v>1078</v>
      </c>
      <c r="S82" s="1483" t="s">
        <v>1078</v>
      </c>
      <c r="T82" s="1484" t="s">
        <v>1078</v>
      </c>
      <c r="U82" s="1314" t="s">
        <v>1078</v>
      </c>
      <c r="V82" s="1483" t="s">
        <v>1078</v>
      </c>
      <c r="W82" s="1484" t="s">
        <v>1078</v>
      </c>
      <c r="X82" s="1314" t="s">
        <v>1078</v>
      </c>
      <c r="Y82" s="1483" t="s">
        <v>1078</v>
      </c>
      <c r="Z82" s="1484" t="s">
        <v>1078</v>
      </c>
      <c r="AA82" s="1314" t="s">
        <v>1078</v>
      </c>
      <c r="AB82" s="1483" t="s">
        <v>1078</v>
      </c>
      <c r="AC82" s="1484" t="s">
        <v>1078</v>
      </c>
      <c r="AD82" s="1314" t="s">
        <v>1078</v>
      </c>
      <c r="AE82" s="1483" t="s">
        <v>1078</v>
      </c>
      <c r="AF82" s="1484" t="s">
        <v>1078</v>
      </c>
      <c r="AG82" s="1314" t="s">
        <v>1078</v>
      </c>
      <c r="AH82" s="1483" t="s">
        <v>1078</v>
      </c>
      <c r="AI82" s="1484" t="s">
        <v>1078</v>
      </c>
      <c r="AJ82" s="1314" t="s">
        <v>1078</v>
      </c>
      <c r="AK82" s="1483" t="s">
        <v>1078</v>
      </c>
      <c r="AL82" s="1484" t="s">
        <v>1078</v>
      </c>
      <c r="AM82" s="1314" t="s">
        <v>1078</v>
      </c>
      <c r="AN82" s="1483" t="s">
        <v>1078</v>
      </c>
      <c r="AO82" s="1484" t="s">
        <v>1078</v>
      </c>
      <c r="AP82" s="1314" t="s">
        <v>1078</v>
      </c>
      <c r="AQ82" s="1483" t="s">
        <v>1078</v>
      </c>
      <c r="AR82" s="1484" t="s">
        <v>1078</v>
      </c>
      <c r="AS82" s="1314" t="s">
        <v>1078</v>
      </c>
      <c r="AT82" s="1483" t="s">
        <v>1078</v>
      </c>
      <c r="AU82" s="1484" t="s">
        <v>1078</v>
      </c>
      <c r="AV82" s="1314" t="s">
        <v>1078</v>
      </c>
      <c r="AW82" s="1483" t="s">
        <v>1078</v>
      </c>
      <c r="AX82" s="1484" t="s">
        <v>1078</v>
      </c>
    </row>
    <row r="83" spans="1:50">
      <c r="A83" s="1303" t="s">
        <v>4470</v>
      </c>
      <c r="B83" s="1304" t="s">
        <v>4471</v>
      </c>
      <c r="C83" s="1305" t="s">
        <v>4809</v>
      </c>
      <c r="D83" s="1479" t="s">
        <v>1078</v>
      </c>
      <c r="E83" s="1480" t="s">
        <v>1078</v>
      </c>
      <c r="F83" s="1305" t="s">
        <v>4809</v>
      </c>
      <c r="G83" s="1479" t="s">
        <v>1078</v>
      </c>
      <c r="H83" s="1480" t="s">
        <v>1078</v>
      </c>
      <c r="I83" s="1305" t="s">
        <v>4809</v>
      </c>
      <c r="J83" s="1479" t="s">
        <v>1078</v>
      </c>
      <c r="K83" s="1480" t="s">
        <v>1078</v>
      </c>
      <c r="L83" s="1305" t="s">
        <v>4809</v>
      </c>
      <c r="M83" s="1479" t="s">
        <v>1078</v>
      </c>
      <c r="N83" s="1480" t="s">
        <v>1078</v>
      </c>
      <c r="O83" s="1305" t="s">
        <v>4809</v>
      </c>
      <c r="P83" s="1479" t="s">
        <v>1078</v>
      </c>
      <c r="Q83" s="1480" t="s">
        <v>1078</v>
      </c>
      <c r="R83" s="1305" t="s">
        <v>4809</v>
      </c>
      <c r="S83" s="1479" t="s">
        <v>1078</v>
      </c>
      <c r="T83" s="1480" t="s">
        <v>1078</v>
      </c>
      <c r="U83" s="1305" t="s">
        <v>4809</v>
      </c>
      <c r="V83" s="1479" t="s">
        <v>1078</v>
      </c>
      <c r="W83" s="1480" t="s">
        <v>1078</v>
      </c>
      <c r="X83" s="1305" t="s">
        <v>4809</v>
      </c>
      <c r="Y83" s="1479" t="s">
        <v>1078</v>
      </c>
      <c r="Z83" s="1480" t="s">
        <v>1078</v>
      </c>
      <c r="AA83" s="1305" t="s">
        <v>4809</v>
      </c>
      <c r="AB83" s="1479" t="s">
        <v>1078</v>
      </c>
      <c r="AC83" s="1480" t="s">
        <v>1078</v>
      </c>
      <c r="AD83" s="1305" t="s">
        <v>4809</v>
      </c>
      <c r="AE83" s="1479" t="s">
        <v>1078</v>
      </c>
      <c r="AF83" s="1480" t="s">
        <v>1078</v>
      </c>
      <c r="AG83" s="1305" t="s">
        <v>2284</v>
      </c>
      <c r="AH83" s="1479">
        <v>30.4</v>
      </c>
      <c r="AI83" s="1480">
        <v>0</v>
      </c>
      <c r="AJ83" s="1305" t="s">
        <v>4809</v>
      </c>
      <c r="AK83" s="1479" t="s">
        <v>1078</v>
      </c>
      <c r="AL83" s="1480" t="s">
        <v>1078</v>
      </c>
      <c r="AM83" s="1305" t="s">
        <v>4809</v>
      </c>
      <c r="AN83" s="1479" t="s">
        <v>1078</v>
      </c>
      <c r="AO83" s="1480" t="s">
        <v>1078</v>
      </c>
      <c r="AP83" s="1305" t="s">
        <v>4809</v>
      </c>
      <c r="AQ83" s="1479" t="s">
        <v>1078</v>
      </c>
      <c r="AR83" s="1480" t="s">
        <v>1078</v>
      </c>
      <c r="AS83" s="1305" t="s">
        <v>4809</v>
      </c>
      <c r="AT83" s="1479" t="s">
        <v>1078</v>
      </c>
      <c r="AU83" s="1480" t="s">
        <v>1078</v>
      </c>
      <c r="AV83" s="1305" t="s">
        <v>4809</v>
      </c>
      <c r="AW83" s="1479" t="s">
        <v>1078</v>
      </c>
      <c r="AX83" s="1480" t="s">
        <v>1078</v>
      </c>
    </row>
    <row r="84" spans="1:50">
      <c r="A84" s="1714" t="s">
        <v>4472</v>
      </c>
      <c r="B84" s="1350" t="s">
        <v>4473</v>
      </c>
      <c r="C84" s="1310" t="s">
        <v>1078</v>
      </c>
      <c r="D84" s="1485" t="s">
        <v>1078</v>
      </c>
      <c r="E84" s="1486" t="s">
        <v>1078</v>
      </c>
      <c r="F84" s="1310" t="s">
        <v>1078</v>
      </c>
      <c r="G84" s="1485" t="s">
        <v>1078</v>
      </c>
      <c r="H84" s="1486" t="s">
        <v>1078</v>
      </c>
      <c r="I84" s="1310" t="s">
        <v>1078</v>
      </c>
      <c r="J84" s="1485" t="s">
        <v>1078</v>
      </c>
      <c r="K84" s="1486" t="s">
        <v>1078</v>
      </c>
      <c r="L84" s="1310" t="s">
        <v>1078</v>
      </c>
      <c r="M84" s="1485" t="s">
        <v>1078</v>
      </c>
      <c r="N84" s="1486" t="s">
        <v>1078</v>
      </c>
      <c r="O84" s="1310" t="s">
        <v>1078</v>
      </c>
      <c r="P84" s="1485" t="s">
        <v>1078</v>
      </c>
      <c r="Q84" s="1486" t="s">
        <v>1078</v>
      </c>
      <c r="R84" s="1310" t="s">
        <v>1078</v>
      </c>
      <c r="S84" s="1485" t="s">
        <v>1078</v>
      </c>
      <c r="T84" s="1486" t="s">
        <v>1078</v>
      </c>
      <c r="U84" s="1310" t="s">
        <v>1078</v>
      </c>
      <c r="V84" s="1485" t="s">
        <v>1078</v>
      </c>
      <c r="W84" s="1486" t="s">
        <v>1078</v>
      </c>
      <c r="X84" s="1310" t="s">
        <v>1078</v>
      </c>
      <c r="Y84" s="1485" t="s">
        <v>1078</v>
      </c>
      <c r="Z84" s="1486" t="s">
        <v>1078</v>
      </c>
      <c r="AA84" s="1310" t="s">
        <v>1078</v>
      </c>
      <c r="AB84" s="1485" t="s">
        <v>1078</v>
      </c>
      <c r="AC84" s="1486" t="s">
        <v>1078</v>
      </c>
      <c r="AD84" s="1310" t="s">
        <v>1078</v>
      </c>
      <c r="AE84" s="1485" t="s">
        <v>1078</v>
      </c>
      <c r="AF84" s="1486" t="s">
        <v>1078</v>
      </c>
      <c r="AG84" s="1310" t="s">
        <v>1078</v>
      </c>
      <c r="AH84" s="1485" t="s">
        <v>1078</v>
      </c>
      <c r="AI84" s="1486" t="s">
        <v>1078</v>
      </c>
      <c r="AJ84" s="1310" t="s">
        <v>1078</v>
      </c>
      <c r="AK84" s="1485" t="s">
        <v>1078</v>
      </c>
      <c r="AL84" s="1486" t="s">
        <v>1078</v>
      </c>
      <c r="AM84" s="1310" t="s">
        <v>1078</v>
      </c>
      <c r="AN84" s="1485" t="s">
        <v>1078</v>
      </c>
      <c r="AO84" s="1486" t="s">
        <v>1078</v>
      </c>
      <c r="AP84" s="1310" t="s">
        <v>1078</v>
      </c>
      <c r="AQ84" s="1485" t="s">
        <v>1078</v>
      </c>
      <c r="AR84" s="1486" t="s">
        <v>1078</v>
      </c>
      <c r="AS84" s="1310" t="s">
        <v>1078</v>
      </c>
      <c r="AT84" s="1485" t="s">
        <v>1078</v>
      </c>
      <c r="AU84" s="1486" t="s">
        <v>1078</v>
      </c>
      <c r="AV84" s="1310" t="s">
        <v>1078</v>
      </c>
      <c r="AW84" s="1485" t="s">
        <v>1078</v>
      </c>
      <c r="AX84" s="1486" t="s">
        <v>1078</v>
      </c>
    </row>
    <row r="85" spans="1:50">
      <c r="A85" s="1313" t="s">
        <v>4474</v>
      </c>
      <c r="B85" s="1143" t="s">
        <v>4475</v>
      </c>
      <c r="C85" s="1314" t="s">
        <v>1078</v>
      </c>
      <c r="D85" s="1483" t="s">
        <v>1078</v>
      </c>
      <c r="E85" s="1484" t="s">
        <v>1078</v>
      </c>
      <c r="F85" s="1314" t="s">
        <v>1078</v>
      </c>
      <c r="G85" s="1483" t="s">
        <v>1078</v>
      </c>
      <c r="H85" s="1484" t="s">
        <v>1078</v>
      </c>
      <c r="I85" s="1314" t="s">
        <v>1078</v>
      </c>
      <c r="J85" s="1483" t="s">
        <v>1078</v>
      </c>
      <c r="K85" s="1484" t="s">
        <v>1078</v>
      </c>
      <c r="L85" s="1314" t="s">
        <v>1078</v>
      </c>
      <c r="M85" s="1483" t="s">
        <v>1078</v>
      </c>
      <c r="N85" s="1484" t="s">
        <v>1078</v>
      </c>
      <c r="O85" s="1314" t="s">
        <v>1078</v>
      </c>
      <c r="P85" s="1483" t="s">
        <v>1078</v>
      </c>
      <c r="Q85" s="1484" t="s">
        <v>1078</v>
      </c>
      <c r="R85" s="1314" t="s">
        <v>1078</v>
      </c>
      <c r="S85" s="1483" t="s">
        <v>1078</v>
      </c>
      <c r="T85" s="1484" t="s">
        <v>1078</v>
      </c>
      <c r="U85" s="1314" t="s">
        <v>1078</v>
      </c>
      <c r="V85" s="1483" t="s">
        <v>1078</v>
      </c>
      <c r="W85" s="1484" t="s">
        <v>1078</v>
      </c>
      <c r="X85" s="1314" t="s">
        <v>1078</v>
      </c>
      <c r="Y85" s="1483" t="s">
        <v>1078</v>
      </c>
      <c r="Z85" s="1484" t="s">
        <v>1078</v>
      </c>
      <c r="AA85" s="1314" t="s">
        <v>1078</v>
      </c>
      <c r="AB85" s="1483" t="s">
        <v>1078</v>
      </c>
      <c r="AC85" s="1484" t="s">
        <v>1078</v>
      </c>
      <c r="AD85" s="1314" t="s">
        <v>1078</v>
      </c>
      <c r="AE85" s="1483" t="s">
        <v>1078</v>
      </c>
      <c r="AF85" s="1484" t="s">
        <v>1078</v>
      </c>
      <c r="AG85" s="1314" t="s">
        <v>1078</v>
      </c>
      <c r="AH85" s="1483" t="s">
        <v>1078</v>
      </c>
      <c r="AI85" s="1484" t="s">
        <v>1078</v>
      </c>
      <c r="AJ85" s="1314" t="s">
        <v>1078</v>
      </c>
      <c r="AK85" s="1483" t="s">
        <v>1078</v>
      </c>
      <c r="AL85" s="1484" t="s">
        <v>1078</v>
      </c>
      <c r="AM85" s="1314" t="s">
        <v>1078</v>
      </c>
      <c r="AN85" s="1483" t="s">
        <v>1078</v>
      </c>
      <c r="AO85" s="1484" t="s">
        <v>1078</v>
      </c>
      <c r="AP85" s="1314" t="s">
        <v>1078</v>
      </c>
      <c r="AQ85" s="1483" t="s">
        <v>1078</v>
      </c>
      <c r="AR85" s="1484" t="s">
        <v>1078</v>
      </c>
      <c r="AS85" s="1314" t="s">
        <v>1078</v>
      </c>
      <c r="AT85" s="1483" t="s">
        <v>1078</v>
      </c>
      <c r="AU85" s="1484" t="s">
        <v>1078</v>
      </c>
      <c r="AV85" s="1314" t="s">
        <v>1078</v>
      </c>
      <c r="AW85" s="1483" t="s">
        <v>1078</v>
      </c>
      <c r="AX85" s="1484" t="s">
        <v>1078</v>
      </c>
    </row>
    <row r="86" spans="1:50">
      <c r="A86" s="1303" t="s">
        <v>4476</v>
      </c>
      <c r="B86" s="1304" t="s">
        <v>4477</v>
      </c>
      <c r="C86" s="1305" t="s">
        <v>4809</v>
      </c>
      <c r="D86" s="1479" t="s">
        <v>1078</v>
      </c>
      <c r="E86" s="1480" t="s">
        <v>1078</v>
      </c>
      <c r="F86" s="1305" t="s">
        <v>4809</v>
      </c>
      <c r="G86" s="1479" t="s">
        <v>1078</v>
      </c>
      <c r="H86" s="1480" t="s">
        <v>1078</v>
      </c>
      <c r="I86" s="1305" t="s">
        <v>4809</v>
      </c>
      <c r="J86" s="1479" t="s">
        <v>1078</v>
      </c>
      <c r="K86" s="1480" t="s">
        <v>1078</v>
      </c>
      <c r="L86" s="1305" t="s">
        <v>4809</v>
      </c>
      <c r="M86" s="1479" t="s">
        <v>1078</v>
      </c>
      <c r="N86" s="1480" t="s">
        <v>1078</v>
      </c>
      <c r="O86" s="1305" t="s">
        <v>4809</v>
      </c>
      <c r="P86" s="1479" t="s">
        <v>1078</v>
      </c>
      <c r="Q86" s="1480" t="s">
        <v>1078</v>
      </c>
      <c r="R86" s="1305" t="s">
        <v>4809</v>
      </c>
      <c r="S86" s="1479" t="s">
        <v>1078</v>
      </c>
      <c r="T86" s="1480" t="s">
        <v>1078</v>
      </c>
      <c r="U86" s="1305" t="s">
        <v>4809</v>
      </c>
      <c r="V86" s="1479" t="s">
        <v>1078</v>
      </c>
      <c r="W86" s="1480" t="s">
        <v>1078</v>
      </c>
      <c r="X86" s="1305" t="s">
        <v>4809</v>
      </c>
      <c r="Y86" s="1479" t="s">
        <v>1078</v>
      </c>
      <c r="Z86" s="1480" t="s">
        <v>1078</v>
      </c>
      <c r="AA86" s="1305" t="s">
        <v>4809</v>
      </c>
      <c r="AB86" s="1479" t="s">
        <v>1078</v>
      </c>
      <c r="AC86" s="1480" t="s">
        <v>1078</v>
      </c>
      <c r="AD86" s="1305" t="s">
        <v>4809</v>
      </c>
      <c r="AE86" s="1479" t="s">
        <v>1078</v>
      </c>
      <c r="AF86" s="1480" t="s">
        <v>1078</v>
      </c>
      <c r="AG86" s="1305" t="s">
        <v>4809</v>
      </c>
      <c r="AH86" s="1479" t="s">
        <v>1078</v>
      </c>
      <c r="AI86" s="1480" t="s">
        <v>1078</v>
      </c>
      <c r="AJ86" s="1305" t="s">
        <v>4809</v>
      </c>
      <c r="AK86" s="1479" t="s">
        <v>1078</v>
      </c>
      <c r="AL86" s="1480" t="s">
        <v>1078</v>
      </c>
      <c r="AM86" s="1305" t="s">
        <v>4809</v>
      </c>
      <c r="AN86" s="1479" t="s">
        <v>1078</v>
      </c>
      <c r="AO86" s="1480" t="s">
        <v>1078</v>
      </c>
      <c r="AP86" s="1305" t="s">
        <v>4809</v>
      </c>
      <c r="AQ86" s="1479" t="s">
        <v>1078</v>
      </c>
      <c r="AR86" s="1480" t="s">
        <v>1078</v>
      </c>
      <c r="AS86" s="1305" t="s">
        <v>4809</v>
      </c>
      <c r="AT86" s="1479" t="s">
        <v>1078</v>
      </c>
      <c r="AU86" s="1480" t="s">
        <v>1078</v>
      </c>
      <c r="AV86" s="1305" t="s">
        <v>4809</v>
      </c>
      <c r="AW86" s="1479" t="s">
        <v>1078</v>
      </c>
      <c r="AX86" s="1480" t="s">
        <v>1078</v>
      </c>
    </row>
    <row r="87" spans="1:50">
      <c r="A87" s="1714" t="s">
        <v>4478</v>
      </c>
      <c r="B87" s="1350" t="s">
        <v>4479</v>
      </c>
      <c r="C87" s="1310" t="s">
        <v>1078</v>
      </c>
      <c r="D87" s="1485" t="s">
        <v>1078</v>
      </c>
      <c r="E87" s="1486" t="s">
        <v>1078</v>
      </c>
      <c r="F87" s="1310" t="s">
        <v>1078</v>
      </c>
      <c r="G87" s="1485" t="s">
        <v>1078</v>
      </c>
      <c r="H87" s="1486" t="s">
        <v>1078</v>
      </c>
      <c r="I87" s="1310" t="s">
        <v>1078</v>
      </c>
      <c r="J87" s="1485" t="s">
        <v>1078</v>
      </c>
      <c r="K87" s="1486" t="s">
        <v>1078</v>
      </c>
      <c r="L87" s="1310" t="s">
        <v>1078</v>
      </c>
      <c r="M87" s="1485" t="s">
        <v>1078</v>
      </c>
      <c r="N87" s="1486" t="s">
        <v>1078</v>
      </c>
      <c r="O87" s="1310" t="s">
        <v>1078</v>
      </c>
      <c r="P87" s="1485" t="s">
        <v>1078</v>
      </c>
      <c r="Q87" s="1486" t="s">
        <v>1078</v>
      </c>
      <c r="R87" s="1310" t="s">
        <v>1078</v>
      </c>
      <c r="S87" s="1485" t="s">
        <v>1078</v>
      </c>
      <c r="T87" s="1486" t="s">
        <v>1078</v>
      </c>
      <c r="U87" s="1310" t="s">
        <v>1078</v>
      </c>
      <c r="V87" s="1485" t="s">
        <v>1078</v>
      </c>
      <c r="W87" s="1486" t="s">
        <v>1078</v>
      </c>
      <c r="X87" s="1310" t="s">
        <v>1078</v>
      </c>
      <c r="Y87" s="1485" t="s">
        <v>1078</v>
      </c>
      <c r="Z87" s="1486" t="s">
        <v>1078</v>
      </c>
      <c r="AA87" s="1310" t="s">
        <v>1078</v>
      </c>
      <c r="AB87" s="1485" t="s">
        <v>1078</v>
      </c>
      <c r="AC87" s="1486" t="s">
        <v>1078</v>
      </c>
      <c r="AD87" s="1310" t="s">
        <v>1078</v>
      </c>
      <c r="AE87" s="1485" t="s">
        <v>1078</v>
      </c>
      <c r="AF87" s="1486" t="s">
        <v>1078</v>
      </c>
      <c r="AG87" s="1310" t="s">
        <v>1078</v>
      </c>
      <c r="AH87" s="1485" t="s">
        <v>1078</v>
      </c>
      <c r="AI87" s="1486" t="s">
        <v>1078</v>
      </c>
      <c r="AJ87" s="1310" t="s">
        <v>1078</v>
      </c>
      <c r="AK87" s="1485" t="s">
        <v>1078</v>
      </c>
      <c r="AL87" s="1486" t="s">
        <v>1078</v>
      </c>
      <c r="AM87" s="1310" t="s">
        <v>1078</v>
      </c>
      <c r="AN87" s="1485" t="s">
        <v>1078</v>
      </c>
      <c r="AO87" s="1486" t="s">
        <v>1078</v>
      </c>
      <c r="AP87" s="1310" t="s">
        <v>1078</v>
      </c>
      <c r="AQ87" s="1485" t="s">
        <v>1078</v>
      </c>
      <c r="AR87" s="1486" t="s">
        <v>1078</v>
      </c>
      <c r="AS87" s="1310" t="s">
        <v>1078</v>
      </c>
      <c r="AT87" s="1485" t="s">
        <v>1078</v>
      </c>
      <c r="AU87" s="1486" t="s">
        <v>1078</v>
      </c>
      <c r="AV87" s="1310" t="s">
        <v>1078</v>
      </c>
      <c r="AW87" s="1485" t="s">
        <v>1078</v>
      </c>
      <c r="AX87" s="1486" t="s">
        <v>1078</v>
      </c>
    </row>
    <row r="88" spans="1:50">
      <c r="A88" s="1313" t="s">
        <v>4480</v>
      </c>
      <c r="B88" s="1143" t="s">
        <v>4481</v>
      </c>
      <c r="C88" s="1314" t="s">
        <v>1078</v>
      </c>
      <c r="D88" s="1483" t="s">
        <v>1078</v>
      </c>
      <c r="E88" s="1484" t="s">
        <v>1078</v>
      </c>
      <c r="F88" s="1314" t="s">
        <v>1078</v>
      </c>
      <c r="G88" s="1483" t="s">
        <v>1078</v>
      </c>
      <c r="H88" s="1484" t="s">
        <v>1078</v>
      </c>
      <c r="I88" s="1314" t="s">
        <v>1078</v>
      </c>
      <c r="J88" s="1483" t="s">
        <v>1078</v>
      </c>
      <c r="K88" s="1484" t="s">
        <v>1078</v>
      </c>
      <c r="L88" s="1314" t="s">
        <v>1078</v>
      </c>
      <c r="M88" s="1483" t="s">
        <v>1078</v>
      </c>
      <c r="N88" s="1484" t="s">
        <v>1078</v>
      </c>
      <c r="O88" s="1314" t="s">
        <v>1078</v>
      </c>
      <c r="P88" s="1483" t="s">
        <v>1078</v>
      </c>
      <c r="Q88" s="1484" t="s">
        <v>1078</v>
      </c>
      <c r="R88" s="1314" t="s">
        <v>1078</v>
      </c>
      <c r="S88" s="1483" t="s">
        <v>1078</v>
      </c>
      <c r="T88" s="1484" t="s">
        <v>1078</v>
      </c>
      <c r="U88" s="1314" t="s">
        <v>1078</v>
      </c>
      <c r="V88" s="1483" t="s">
        <v>1078</v>
      </c>
      <c r="W88" s="1484" t="s">
        <v>1078</v>
      </c>
      <c r="X88" s="1314" t="s">
        <v>1078</v>
      </c>
      <c r="Y88" s="1483" t="s">
        <v>1078</v>
      </c>
      <c r="Z88" s="1484" t="s">
        <v>1078</v>
      </c>
      <c r="AA88" s="1314" t="s">
        <v>1078</v>
      </c>
      <c r="AB88" s="1483" t="s">
        <v>1078</v>
      </c>
      <c r="AC88" s="1484" t="s">
        <v>1078</v>
      </c>
      <c r="AD88" s="1314" t="s">
        <v>1078</v>
      </c>
      <c r="AE88" s="1483" t="s">
        <v>1078</v>
      </c>
      <c r="AF88" s="1484" t="s">
        <v>1078</v>
      </c>
      <c r="AG88" s="1314" t="s">
        <v>1078</v>
      </c>
      <c r="AH88" s="1483" t="s">
        <v>1078</v>
      </c>
      <c r="AI88" s="1484" t="s">
        <v>1078</v>
      </c>
      <c r="AJ88" s="1314" t="s">
        <v>1078</v>
      </c>
      <c r="AK88" s="1483" t="s">
        <v>1078</v>
      </c>
      <c r="AL88" s="1484" t="s">
        <v>1078</v>
      </c>
      <c r="AM88" s="1314" t="s">
        <v>1078</v>
      </c>
      <c r="AN88" s="1483" t="s">
        <v>1078</v>
      </c>
      <c r="AO88" s="1484" t="s">
        <v>1078</v>
      </c>
      <c r="AP88" s="1314" t="s">
        <v>1078</v>
      </c>
      <c r="AQ88" s="1483" t="s">
        <v>1078</v>
      </c>
      <c r="AR88" s="1484" t="s">
        <v>1078</v>
      </c>
      <c r="AS88" s="1314" t="s">
        <v>1078</v>
      </c>
      <c r="AT88" s="1483" t="s">
        <v>1078</v>
      </c>
      <c r="AU88" s="1484" t="s">
        <v>1078</v>
      </c>
      <c r="AV88" s="1314" t="s">
        <v>1078</v>
      </c>
      <c r="AW88" s="1483" t="s">
        <v>1078</v>
      </c>
      <c r="AX88" s="1484" t="s">
        <v>1078</v>
      </c>
    </row>
    <row r="89" spans="1:50">
      <c r="A89" s="1303" t="s">
        <v>4482</v>
      </c>
      <c r="B89" s="1304" t="s">
        <v>4483</v>
      </c>
      <c r="C89" s="1305" t="s">
        <v>4809</v>
      </c>
      <c r="D89" s="1479" t="s">
        <v>1078</v>
      </c>
      <c r="E89" s="1480" t="s">
        <v>1078</v>
      </c>
      <c r="F89" s="1305" t="s">
        <v>4809</v>
      </c>
      <c r="G89" s="1479" t="s">
        <v>1078</v>
      </c>
      <c r="H89" s="1480" t="s">
        <v>1078</v>
      </c>
      <c r="I89" s="1305" t="s">
        <v>4809</v>
      </c>
      <c r="J89" s="1479" t="s">
        <v>1078</v>
      </c>
      <c r="K89" s="1480" t="s">
        <v>1078</v>
      </c>
      <c r="L89" s="1305" t="s">
        <v>4809</v>
      </c>
      <c r="M89" s="1479" t="s">
        <v>1078</v>
      </c>
      <c r="N89" s="1480" t="s">
        <v>1078</v>
      </c>
      <c r="O89" s="1305" t="s">
        <v>4809</v>
      </c>
      <c r="P89" s="1479" t="s">
        <v>1078</v>
      </c>
      <c r="Q89" s="1480" t="s">
        <v>1078</v>
      </c>
      <c r="R89" s="1305" t="s">
        <v>4809</v>
      </c>
      <c r="S89" s="1479" t="s">
        <v>1078</v>
      </c>
      <c r="T89" s="1480" t="s">
        <v>1078</v>
      </c>
      <c r="U89" s="1305" t="s">
        <v>4809</v>
      </c>
      <c r="V89" s="1479" t="s">
        <v>1078</v>
      </c>
      <c r="W89" s="1480" t="s">
        <v>1078</v>
      </c>
      <c r="X89" s="1305" t="s">
        <v>4809</v>
      </c>
      <c r="Y89" s="1479" t="s">
        <v>1078</v>
      </c>
      <c r="Z89" s="1480" t="s">
        <v>1078</v>
      </c>
      <c r="AA89" s="1305" t="s">
        <v>4809</v>
      </c>
      <c r="AB89" s="1479" t="s">
        <v>1078</v>
      </c>
      <c r="AC89" s="1480" t="s">
        <v>1078</v>
      </c>
      <c r="AD89" s="1305" t="s">
        <v>4809</v>
      </c>
      <c r="AE89" s="1479" t="s">
        <v>1078</v>
      </c>
      <c r="AF89" s="1480" t="s">
        <v>1078</v>
      </c>
      <c r="AG89" s="1305" t="s">
        <v>2284</v>
      </c>
      <c r="AH89" s="1479">
        <v>40.4</v>
      </c>
      <c r="AI89" s="1480">
        <v>0</v>
      </c>
      <c r="AJ89" s="1305" t="s">
        <v>4809</v>
      </c>
      <c r="AK89" s="1479" t="s">
        <v>1078</v>
      </c>
      <c r="AL89" s="1480" t="s">
        <v>1078</v>
      </c>
      <c r="AM89" s="1305" t="s">
        <v>4809</v>
      </c>
      <c r="AN89" s="1479" t="s">
        <v>1078</v>
      </c>
      <c r="AO89" s="1480" t="s">
        <v>1078</v>
      </c>
      <c r="AP89" s="1305" t="s">
        <v>4809</v>
      </c>
      <c r="AQ89" s="1479" t="s">
        <v>1078</v>
      </c>
      <c r="AR89" s="1480" t="s">
        <v>1078</v>
      </c>
      <c r="AS89" s="1305" t="s">
        <v>4809</v>
      </c>
      <c r="AT89" s="1479" t="s">
        <v>1078</v>
      </c>
      <c r="AU89" s="1480" t="s">
        <v>1078</v>
      </c>
      <c r="AV89" s="1305" t="s">
        <v>4809</v>
      </c>
      <c r="AW89" s="1479" t="s">
        <v>1078</v>
      </c>
      <c r="AX89" s="1480" t="s">
        <v>1078</v>
      </c>
    </row>
    <row r="90" spans="1:50">
      <c r="A90" s="1714" t="s">
        <v>4484</v>
      </c>
      <c r="B90" s="1350" t="s">
        <v>4485</v>
      </c>
      <c r="C90" s="1310" t="s">
        <v>1078</v>
      </c>
      <c r="D90" s="1485" t="s">
        <v>1078</v>
      </c>
      <c r="E90" s="1486" t="s">
        <v>1078</v>
      </c>
      <c r="F90" s="1310" t="s">
        <v>1078</v>
      </c>
      <c r="G90" s="1485" t="s">
        <v>1078</v>
      </c>
      <c r="H90" s="1486" t="s">
        <v>1078</v>
      </c>
      <c r="I90" s="1310" t="s">
        <v>1078</v>
      </c>
      <c r="J90" s="1485" t="s">
        <v>1078</v>
      </c>
      <c r="K90" s="1486" t="s">
        <v>1078</v>
      </c>
      <c r="L90" s="1310" t="s">
        <v>1078</v>
      </c>
      <c r="M90" s="1485" t="s">
        <v>1078</v>
      </c>
      <c r="N90" s="1486" t="s">
        <v>1078</v>
      </c>
      <c r="O90" s="1310" t="s">
        <v>1078</v>
      </c>
      <c r="P90" s="1485" t="s">
        <v>1078</v>
      </c>
      <c r="Q90" s="1486" t="s">
        <v>1078</v>
      </c>
      <c r="R90" s="1310" t="s">
        <v>1078</v>
      </c>
      <c r="S90" s="1485" t="s">
        <v>1078</v>
      </c>
      <c r="T90" s="1486" t="s">
        <v>1078</v>
      </c>
      <c r="U90" s="1310" t="s">
        <v>1078</v>
      </c>
      <c r="V90" s="1485" t="s">
        <v>1078</v>
      </c>
      <c r="W90" s="1486" t="s">
        <v>1078</v>
      </c>
      <c r="X90" s="1310" t="s">
        <v>1078</v>
      </c>
      <c r="Y90" s="1485" t="s">
        <v>1078</v>
      </c>
      <c r="Z90" s="1486" t="s">
        <v>1078</v>
      </c>
      <c r="AA90" s="1310" t="s">
        <v>1078</v>
      </c>
      <c r="AB90" s="1485" t="s">
        <v>1078</v>
      </c>
      <c r="AC90" s="1486" t="s">
        <v>1078</v>
      </c>
      <c r="AD90" s="1310" t="s">
        <v>1078</v>
      </c>
      <c r="AE90" s="1485" t="s">
        <v>1078</v>
      </c>
      <c r="AF90" s="1486" t="s">
        <v>1078</v>
      </c>
      <c r="AG90" s="1310" t="s">
        <v>1078</v>
      </c>
      <c r="AH90" s="1485" t="s">
        <v>1078</v>
      </c>
      <c r="AI90" s="1486" t="s">
        <v>1078</v>
      </c>
      <c r="AJ90" s="1310" t="s">
        <v>1078</v>
      </c>
      <c r="AK90" s="1485" t="s">
        <v>1078</v>
      </c>
      <c r="AL90" s="1486" t="s">
        <v>1078</v>
      </c>
      <c r="AM90" s="1310" t="s">
        <v>1078</v>
      </c>
      <c r="AN90" s="1485" t="s">
        <v>1078</v>
      </c>
      <c r="AO90" s="1486" t="s">
        <v>1078</v>
      </c>
      <c r="AP90" s="1310" t="s">
        <v>1078</v>
      </c>
      <c r="AQ90" s="1485" t="s">
        <v>1078</v>
      </c>
      <c r="AR90" s="1486" t="s">
        <v>1078</v>
      </c>
      <c r="AS90" s="1310" t="s">
        <v>1078</v>
      </c>
      <c r="AT90" s="1485" t="s">
        <v>1078</v>
      </c>
      <c r="AU90" s="1486" t="s">
        <v>1078</v>
      </c>
      <c r="AV90" s="1310" t="s">
        <v>1078</v>
      </c>
      <c r="AW90" s="1485" t="s">
        <v>1078</v>
      </c>
      <c r="AX90" s="1486" t="s">
        <v>1078</v>
      </c>
    </row>
    <row r="91" spans="1:50">
      <c r="A91" s="1313" t="s">
        <v>4486</v>
      </c>
      <c r="B91" s="1143" t="s">
        <v>4487</v>
      </c>
      <c r="C91" s="1314" t="s">
        <v>1078</v>
      </c>
      <c r="D91" s="1483" t="s">
        <v>1078</v>
      </c>
      <c r="E91" s="1484" t="s">
        <v>1078</v>
      </c>
      <c r="F91" s="1314" t="s">
        <v>1078</v>
      </c>
      <c r="G91" s="1483" t="s">
        <v>1078</v>
      </c>
      <c r="H91" s="1484" t="s">
        <v>1078</v>
      </c>
      <c r="I91" s="1314" t="s">
        <v>1078</v>
      </c>
      <c r="J91" s="1483" t="s">
        <v>1078</v>
      </c>
      <c r="K91" s="1484" t="s">
        <v>1078</v>
      </c>
      <c r="L91" s="1314" t="s">
        <v>1078</v>
      </c>
      <c r="M91" s="1483" t="s">
        <v>1078</v>
      </c>
      <c r="N91" s="1484" t="s">
        <v>1078</v>
      </c>
      <c r="O91" s="1314" t="s">
        <v>1078</v>
      </c>
      <c r="P91" s="1483" t="s">
        <v>1078</v>
      </c>
      <c r="Q91" s="1484" t="s">
        <v>1078</v>
      </c>
      <c r="R91" s="1314" t="s">
        <v>1078</v>
      </c>
      <c r="S91" s="1483" t="s">
        <v>1078</v>
      </c>
      <c r="T91" s="1484" t="s">
        <v>1078</v>
      </c>
      <c r="U91" s="1314" t="s">
        <v>1078</v>
      </c>
      <c r="V91" s="1483" t="s">
        <v>1078</v>
      </c>
      <c r="W91" s="1484" t="s">
        <v>1078</v>
      </c>
      <c r="X91" s="1314" t="s">
        <v>1078</v>
      </c>
      <c r="Y91" s="1483" t="s">
        <v>1078</v>
      </c>
      <c r="Z91" s="1484" t="s">
        <v>1078</v>
      </c>
      <c r="AA91" s="1314" t="s">
        <v>1078</v>
      </c>
      <c r="AB91" s="1483" t="s">
        <v>1078</v>
      </c>
      <c r="AC91" s="1484" t="s">
        <v>1078</v>
      </c>
      <c r="AD91" s="1314" t="s">
        <v>1078</v>
      </c>
      <c r="AE91" s="1483" t="s">
        <v>1078</v>
      </c>
      <c r="AF91" s="1484" t="s">
        <v>1078</v>
      </c>
      <c r="AG91" s="1314" t="s">
        <v>1078</v>
      </c>
      <c r="AH91" s="1483" t="s">
        <v>1078</v>
      </c>
      <c r="AI91" s="1484" t="s">
        <v>1078</v>
      </c>
      <c r="AJ91" s="1314" t="s">
        <v>1078</v>
      </c>
      <c r="AK91" s="1483" t="s">
        <v>1078</v>
      </c>
      <c r="AL91" s="1484" t="s">
        <v>1078</v>
      </c>
      <c r="AM91" s="1314" t="s">
        <v>1078</v>
      </c>
      <c r="AN91" s="1483" t="s">
        <v>1078</v>
      </c>
      <c r="AO91" s="1484" t="s">
        <v>1078</v>
      </c>
      <c r="AP91" s="1314" t="s">
        <v>1078</v>
      </c>
      <c r="AQ91" s="1483" t="s">
        <v>1078</v>
      </c>
      <c r="AR91" s="1484" t="s">
        <v>1078</v>
      </c>
      <c r="AS91" s="1314" t="s">
        <v>1078</v>
      </c>
      <c r="AT91" s="1483" t="s">
        <v>1078</v>
      </c>
      <c r="AU91" s="1484" t="s">
        <v>1078</v>
      </c>
      <c r="AV91" s="1314" t="s">
        <v>1078</v>
      </c>
      <c r="AW91" s="1483" t="s">
        <v>1078</v>
      </c>
      <c r="AX91" s="1484" t="s">
        <v>1078</v>
      </c>
    </row>
    <row r="92" spans="1:50">
      <c r="A92" s="1303" t="s">
        <v>4488</v>
      </c>
      <c r="B92" s="1304" t="s">
        <v>4489</v>
      </c>
      <c r="C92" s="1305" t="s">
        <v>4809</v>
      </c>
      <c r="D92" s="1479" t="s">
        <v>1078</v>
      </c>
      <c r="E92" s="1480" t="s">
        <v>1078</v>
      </c>
      <c r="F92" s="1305" t="s">
        <v>4809</v>
      </c>
      <c r="G92" s="1479" t="s">
        <v>1078</v>
      </c>
      <c r="H92" s="1480" t="s">
        <v>1078</v>
      </c>
      <c r="I92" s="1305" t="s">
        <v>4809</v>
      </c>
      <c r="J92" s="1479" t="s">
        <v>1078</v>
      </c>
      <c r="K92" s="1480" t="s">
        <v>1078</v>
      </c>
      <c r="L92" s="1305" t="s">
        <v>4809</v>
      </c>
      <c r="M92" s="1479" t="s">
        <v>1078</v>
      </c>
      <c r="N92" s="1480" t="s">
        <v>1078</v>
      </c>
      <c r="O92" s="1305" t="s">
        <v>4809</v>
      </c>
      <c r="P92" s="1479" t="s">
        <v>1078</v>
      </c>
      <c r="Q92" s="1480" t="s">
        <v>1078</v>
      </c>
      <c r="R92" s="1305" t="s">
        <v>4809</v>
      </c>
      <c r="S92" s="1479" t="s">
        <v>1078</v>
      </c>
      <c r="T92" s="1480" t="s">
        <v>1078</v>
      </c>
      <c r="U92" s="1305" t="s">
        <v>4809</v>
      </c>
      <c r="V92" s="1479" t="s">
        <v>1078</v>
      </c>
      <c r="W92" s="1480" t="s">
        <v>1078</v>
      </c>
      <c r="X92" s="1305" t="s">
        <v>4809</v>
      </c>
      <c r="Y92" s="1479" t="s">
        <v>1078</v>
      </c>
      <c r="Z92" s="1480" t="s">
        <v>1078</v>
      </c>
      <c r="AA92" s="1305" t="s">
        <v>4809</v>
      </c>
      <c r="AB92" s="1479" t="s">
        <v>1078</v>
      </c>
      <c r="AC92" s="1480" t="s">
        <v>1078</v>
      </c>
      <c r="AD92" s="1305" t="s">
        <v>4809</v>
      </c>
      <c r="AE92" s="1479" t="s">
        <v>1078</v>
      </c>
      <c r="AF92" s="1480" t="s">
        <v>1078</v>
      </c>
      <c r="AG92" s="1305" t="s">
        <v>4809</v>
      </c>
      <c r="AH92" s="1479" t="s">
        <v>1078</v>
      </c>
      <c r="AI92" s="1480" t="s">
        <v>1078</v>
      </c>
      <c r="AJ92" s="1305" t="s">
        <v>4809</v>
      </c>
      <c r="AK92" s="1479" t="s">
        <v>1078</v>
      </c>
      <c r="AL92" s="1480" t="s">
        <v>1078</v>
      </c>
      <c r="AM92" s="1305" t="s">
        <v>4809</v>
      </c>
      <c r="AN92" s="1479" t="s">
        <v>1078</v>
      </c>
      <c r="AO92" s="1480" t="s">
        <v>1078</v>
      </c>
      <c r="AP92" s="1305" t="s">
        <v>4809</v>
      </c>
      <c r="AQ92" s="1479" t="s">
        <v>1078</v>
      </c>
      <c r="AR92" s="1480" t="s">
        <v>1078</v>
      </c>
      <c r="AS92" s="1305" t="s">
        <v>4809</v>
      </c>
      <c r="AT92" s="1479" t="s">
        <v>1078</v>
      </c>
      <c r="AU92" s="1480" t="s">
        <v>1078</v>
      </c>
      <c r="AV92" s="1305" t="s">
        <v>4809</v>
      </c>
      <c r="AW92" s="1479" t="s">
        <v>1078</v>
      </c>
      <c r="AX92" s="1480" t="s">
        <v>1078</v>
      </c>
    </row>
    <row r="93" spans="1:50">
      <c r="A93" s="1714" t="s">
        <v>4490</v>
      </c>
      <c r="B93" s="1350" t="s">
        <v>4491</v>
      </c>
      <c r="C93" s="1310" t="s">
        <v>1078</v>
      </c>
      <c r="D93" s="1485" t="s">
        <v>1078</v>
      </c>
      <c r="E93" s="1486" t="s">
        <v>1078</v>
      </c>
      <c r="F93" s="1310" t="s">
        <v>1078</v>
      </c>
      <c r="G93" s="1485" t="s">
        <v>1078</v>
      </c>
      <c r="H93" s="1486" t="s">
        <v>1078</v>
      </c>
      <c r="I93" s="1310" t="s">
        <v>1078</v>
      </c>
      <c r="J93" s="1485" t="s">
        <v>1078</v>
      </c>
      <c r="K93" s="1486" t="s">
        <v>1078</v>
      </c>
      <c r="L93" s="1310" t="s">
        <v>1078</v>
      </c>
      <c r="M93" s="1485" t="s">
        <v>1078</v>
      </c>
      <c r="N93" s="1486" t="s">
        <v>1078</v>
      </c>
      <c r="O93" s="1310" t="s">
        <v>1078</v>
      </c>
      <c r="P93" s="1485" t="s">
        <v>1078</v>
      </c>
      <c r="Q93" s="1486" t="s">
        <v>1078</v>
      </c>
      <c r="R93" s="1310" t="s">
        <v>1078</v>
      </c>
      <c r="S93" s="1485" t="s">
        <v>1078</v>
      </c>
      <c r="T93" s="1486" t="s">
        <v>1078</v>
      </c>
      <c r="U93" s="1310" t="s">
        <v>1078</v>
      </c>
      <c r="V93" s="1485" t="s">
        <v>1078</v>
      </c>
      <c r="W93" s="1486" t="s">
        <v>1078</v>
      </c>
      <c r="X93" s="1310" t="s">
        <v>1078</v>
      </c>
      <c r="Y93" s="1485" t="s">
        <v>1078</v>
      </c>
      <c r="Z93" s="1486" t="s">
        <v>1078</v>
      </c>
      <c r="AA93" s="1310" t="s">
        <v>1078</v>
      </c>
      <c r="AB93" s="1485" t="s">
        <v>1078</v>
      </c>
      <c r="AC93" s="1486" t="s">
        <v>1078</v>
      </c>
      <c r="AD93" s="1310" t="s">
        <v>1078</v>
      </c>
      <c r="AE93" s="1485" t="s">
        <v>1078</v>
      </c>
      <c r="AF93" s="1486" t="s">
        <v>1078</v>
      </c>
      <c r="AG93" s="1310" t="s">
        <v>1078</v>
      </c>
      <c r="AH93" s="1485" t="s">
        <v>1078</v>
      </c>
      <c r="AI93" s="1486" t="s">
        <v>1078</v>
      </c>
      <c r="AJ93" s="1310" t="s">
        <v>1078</v>
      </c>
      <c r="AK93" s="1485" t="s">
        <v>1078</v>
      </c>
      <c r="AL93" s="1486" t="s">
        <v>1078</v>
      </c>
      <c r="AM93" s="1310" t="s">
        <v>1078</v>
      </c>
      <c r="AN93" s="1485" t="s">
        <v>1078</v>
      </c>
      <c r="AO93" s="1486" t="s">
        <v>1078</v>
      </c>
      <c r="AP93" s="1310" t="s">
        <v>1078</v>
      </c>
      <c r="AQ93" s="1485" t="s">
        <v>1078</v>
      </c>
      <c r="AR93" s="1486" t="s">
        <v>1078</v>
      </c>
      <c r="AS93" s="1310" t="s">
        <v>1078</v>
      </c>
      <c r="AT93" s="1485" t="s">
        <v>1078</v>
      </c>
      <c r="AU93" s="1486" t="s">
        <v>1078</v>
      </c>
      <c r="AV93" s="1310" t="s">
        <v>1078</v>
      </c>
      <c r="AW93" s="1485" t="s">
        <v>1078</v>
      </c>
      <c r="AX93" s="1486" t="s">
        <v>1078</v>
      </c>
    </row>
    <row r="94" spans="1:50">
      <c r="A94" s="1313" t="s">
        <v>4492</v>
      </c>
      <c r="B94" s="1143" t="s">
        <v>4493</v>
      </c>
      <c r="C94" s="1314" t="s">
        <v>1078</v>
      </c>
      <c r="D94" s="1483" t="s">
        <v>1078</v>
      </c>
      <c r="E94" s="1484" t="s">
        <v>1078</v>
      </c>
      <c r="F94" s="1314" t="s">
        <v>1078</v>
      </c>
      <c r="G94" s="1483" t="s">
        <v>1078</v>
      </c>
      <c r="H94" s="1484" t="s">
        <v>1078</v>
      </c>
      <c r="I94" s="1314" t="s">
        <v>1078</v>
      </c>
      <c r="J94" s="1483" t="s">
        <v>1078</v>
      </c>
      <c r="K94" s="1484" t="s">
        <v>1078</v>
      </c>
      <c r="L94" s="1314" t="s">
        <v>1078</v>
      </c>
      <c r="M94" s="1483" t="s">
        <v>1078</v>
      </c>
      <c r="N94" s="1484" t="s">
        <v>1078</v>
      </c>
      <c r="O94" s="1314" t="s">
        <v>1078</v>
      </c>
      <c r="P94" s="1483" t="s">
        <v>1078</v>
      </c>
      <c r="Q94" s="1484" t="s">
        <v>1078</v>
      </c>
      <c r="R94" s="1314" t="s">
        <v>1078</v>
      </c>
      <c r="S94" s="1483" t="s">
        <v>1078</v>
      </c>
      <c r="T94" s="1484" t="s">
        <v>1078</v>
      </c>
      <c r="U94" s="1314" t="s">
        <v>1078</v>
      </c>
      <c r="V94" s="1483" t="s">
        <v>1078</v>
      </c>
      <c r="W94" s="1484" t="s">
        <v>1078</v>
      </c>
      <c r="X94" s="1314" t="s">
        <v>1078</v>
      </c>
      <c r="Y94" s="1483" t="s">
        <v>1078</v>
      </c>
      <c r="Z94" s="1484" t="s">
        <v>1078</v>
      </c>
      <c r="AA94" s="1314" t="s">
        <v>1078</v>
      </c>
      <c r="AB94" s="1483" t="s">
        <v>1078</v>
      </c>
      <c r="AC94" s="1484" t="s">
        <v>1078</v>
      </c>
      <c r="AD94" s="1314" t="s">
        <v>1078</v>
      </c>
      <c r="AE94" s="1483" t="s">
        <v>1078</v>
      </c>
      <c r="AF94" s="1484" t="s">
        <v>1078</v>
      </c>
      <c r="AG94" s="1314" t="s">
        <v>1078</v>
      </c>
      <c r="AH94" s="1483" t="s">
        <v>1078</v>
      </c>
      <c r="AI94" s="1484" t="s">
        <v>1078</v>
      </c>
      <c r="AJ94" s="1314" t="s">
        <v>1078</v>
      </c>
      <c r="AK94" s="1483" t="s">
        <v>1078</v>
      </c>
      <c r="AL94" s="1484" t="s">
        <v>1078</v>
      </c>
      <c r="AM94" s="1314" t="s">
        <v>1078</v>
      </c>
      <c r="AN94" s="1483" t="s">
        <v>1078</v>
      </c>
      <c r="AO94" s="1484" t="s">
        <v>1078</v>
      </c>
      <c r="AP94" s="1314" t="s">
        <v>1078</v>
      </c>
      <c r="AQ94" s="1483" t="s">
        <v>1078</v>
      </c>
      <c r="AR94" s="1484" t="s">
        <v>1078</v>
      </c>
      <c r="AS94" s="1314" t="s">
        <v>1078</v>
      </c>
      <c r="AT94" s="1483" t="s">
        <v>1078</v>
      </c>
      <c r="AU94" s="1484" t="s">
        <v>1078</v>
      </c>
      <c r="AV94" s="1314" t="s">
        <v>1078</v>
      </c>
      <c r="AW94" s="1483" t="s">
        <v>1078</v>
      </c>
      <c r="AX94" s="1484" t="s">
        <v>1078</v>
      </c>
    </row>
    <row r="95" spans="1:50">
      <c r="A95" s="1303" t="s">
        <v>4494</v>
      </c>
      <c r="B95" s="1304" t="s">
        <v>4495</v>
      </c>
      <c r="C95" s="1305" t="s">
        <v>2284</v>
      </c>
      <c r="D95" s="1479">
        <v>50.5</v>
      </c>
      <c r="E95" s="1480">
        <v>0</v>
      </c>
      <c r="F95" s="1305" t="s">
        <v>2284</v>
      </c>
      <c r="G95" s="1479">
        <v>50.5</v>
      </c>
      <c r="H95" s="1480">
        <v>0</v>
      </c>
      <c r="I95" s="1305" t="s">
        <v>2284</v>
      </c>
      <c r="J95" s="1479">
        <v>50.5</v>
      </c>
      <c r="K95" s="1480">
        <v>0</v>
      </c>
      <c r="L95" s="1305" t="s">
        <v>2284</v>
      </c>
      <c r="M95" s="1479">
        <v>50.3</v>
      </c>
      <c r="N95" s="1480">
        <v>0</v>
      </c>
      <c r="O95" s="1305" t="s">
        <v>2284</v>
      </c>
      <c r="P95" s="1479">
        <v>50.5</v>
      </c>
      <c r="Q95" s="1480">
        <v>0</v>
      </c>
      <c r="R95" s="1305" t="s">
        <v>2284</v>
      </c>
      <c r="S95" s="1479">
        <v>50.4</v>
      </c>
      <c r="T95" s="1480">
        <v>0</v>
      </c>
      <c r="U95" s="1305" t="s">
        <v>2284</v>
      </c>
      <c r="V95" s="1479">
        <v>50.4</v>
      </c>
      <c r="W95" s="1480">
        <v>0</v>
      </c>
      <c r="X95" s="1305" t="s">
        <v>2284</v>
      </c>
      <c r="Y95" s="1479">
        <v>50.9</v>
      </c>
      <c r="Z95" s="1480">
        <v>0</v>
      </c>
      <c r="AA95" s="1305" t="s">
        <v>2284</v>
      </c>
      <c r="AB95" s="1479">
        <v>50.4</v>
      </c>
      <c r="AC95" s="1480">
        <v>0</v>
      </c>
      <c r="AD95" s="1305" t="s">
        <v>2284</v>
      </c>
      <c r="AE95" s="1479">
        <v>50.4</v>
      </c>
      <c r="AF95" s="1480">
        <v>0</v>
      </c>
      <c r="AG95" s="1305" t="s">
        <v>2284</v>
      </c>
      <c r="AH95" s="1479">
        <v>50.5</v>
      </c>
      <c r="AI95" s="1480">
        <v>0</v>
      </c>
      <c r="AJ95" s="1305" t="s">
        <v>2284</v>
      </c>
      <c r="AK95" s="1479">
        <v>50.4</v>
      </c>
      <c r="AL95" s="1480">
        <v>0</v>
      </c>
      <c r="AM95" s="1305" t="s">
        <v>2284</v>
      </c>
      <c r="AN95" s="1479">
        <v>50.4</v>
      </c>
      <c r="AO95" s="1480">
        <v>0</v>
      </c>
      <c r="AP95" s="1305" t="s">
        <v>2284</v>
      </c>
      <c r="AQ95" s="1479">
        <v>50.4</v>
      </c>
      <c r="AR95" s="1480">
        <v>0</v>
      </c>
      <c r="AS95" s="1305" t="s">
        <v>2284</v>
      </c>
      <c r="AT95" s="1479">
        <v>50.4</v>
      </c>
      <c r="AU95" s="1480">
        <v>0</v>
      </c>
      <c r="AV95" s="1305" t="s">
        <v>2284</v>
      </c>
      <c r="AW95" s="1479">
        <v>50.4</v>
      </c>
      <c r="AX95" s="1480">
        <v>0</v>
      </c>
    </row>
    <row r="96" spans="1:50">
      <c r="A96" s="1714" t="s">
        <v>4496</v>
      </c>
      <c r="B96" s="1350" t="s">
        <v>4497</v>
      </c>
      <c r="C96" s="1310" t="s">
        <v>1078</v>
      </c>
      <c r="D96" s="1485" t="s">
        <v>1078</v>
      </c>
      <c r="E96" s="1486" t="s">
        <v>1078</v>
      </c>
      <c r="F96" s="1310" t="s">
        <v>1078</v>
      </c>
      <c r="G96" s="1485" t="s">
        <v>1078</v>
      </c>
      <c r="H96" s="1486" t="s">
        <v>1078</v>
      </c>
      <c r="I96" s="1310" t="s">
        <v>1078</v>
      </c>
      <c r="J96" s="1485" t="s">
        <v>1078</v>
      </c>
      <c r="K96" s="1486" t="s">
        <v>1078</v>
      </c>
      <c r="L96" s="1310" t="s">
        <v>1078</v>
      </c>
      <c r="M96" s="1485" t="s">
        <v>1078</v>
      </c>
      <c r="N96" s="1486" t="s">
        <v>1078</v>
      </c>
      <c r="O96" s="1310" t="s">
        <v>1078</v>
      </c>
      <c r="P96" s="1485" t="s">
        <v>1078</v>
      </c>
      <c r="Q96" s="1486" t="s">
        <v>1078</v>
      </c>
      <c r="R96" s="1310" t="s">
        <v>1078</v>
      </c>
      <c r="S96" s="1485" t="s">
        <v>1078</v>
      </c>
      <c r="T96" s="1486" t="s">
        <v>1078</v>
      </c>
      <c r="U96" s="1310" t="s">
        <v>1078</v>
      </c>
      <c r="V96" s="1485" t="s">
        <v>1078</v>
      </c>
      <c r="W96" s="1486" t="s">
        <v>1078</v>
      </c>
      <c r="X96" s="1310" t="s">
        <v>1078</v>
      </c>
      <c r="Y96" s="1485" t="s">
        <v>1078</v>
      </c>
      <c r="Z96" s="1486" t="s">
        <v>1078</v>
      </c>
      <c r="AA96" s="1310" t="s">
        <v>1078</v>
      </c>
      <c r="AB96" s="1485" t="s">
        <v>1078</v>
      </c>
      <c r="AC96" s="1486" t="s">
        <v>1078</v>
      </c>
      <c r="AD96" s="1310" t="s">
        <v>1078</v>
      </c>
      <c r="AE96" s="1485" t="s">
        <v>1078</v>
      </c>
      <c r="AF96" s="1486" t="s">
        <v>1078</v>
      </c>
      <c r="AG96" s="1310" t="s">
        <v>1078</v>
      </c>
      <c r="AH96" s="1485" t="s">
        <v>1078</v>
      </c>
      <c r="AI96" s="1486" t="s">
        <v>1078</v>
      </c>
      <c r="AJ96" s="1310" t="s">
        <v>1078</v>
      </c>
      <c r="AK96" s="1485" t="s">
        <v>1078</v>
      </c>
      <c r="AL96" s="1486" t="s">
        <v>1078</v>
      </c>
      <c r="AM96" s="1310" t="s">
        <v>1078</v>
      </c>
      <c r="AN96" s="1485" t="s">
        <v>1078</v>
      </c>
      <c r="AO96" s="1486" t="s">
        <v>1078</v>
      </c>
      <c r="AP96" s="1310" t="s">
        <v>1078</v>
      </c>
      <c r="AQ96" s="1485" t="s">
        <v>1078</v>
      </c>
      <c r="AR96" s="1486" t="s">
        <v>1078</v>
      </c>
      <c r="AS96" s="1310" t="s">
        <v>1078</v>
      </c>
      <c r="AT96" s="1485" t="s">
        <v>1078</v>
      </c>
      <c r="AU96" s="1486" t="s">
        <v>1078</v>
      </c>
      <c r="AV96" s="1310" t="s">
        <v>1078</v>
      </c>
      <c r="AW96" s="1485" t="s">
        <v>1078</v>
      </c>
      <c r="AX96" s="1486" t="s">
        <v>1078</v>
      </c>
    </row>
    <row r="97" spans="1:50">
      <c r="A97" s="1313" t="s">
        <v>4498</v>
      </c>
      <c r="B97" s="1143" t="s">
        <v>4499</v>
      </c>
      <c r="C97" s="1314" t="s">
        <v>1078</v>
      </c>
      <c r="D97" s="1483" t="s">
        <v>1078</v>
      </c>
      <c r="E97" s="1484" t="s">
        <v>1078</v>
      </c>
      <c r="F97" s="1314" t="s">
        <v>1078</v>
      </c>
      <c r="G97" s="1483" t="s">
        <v>1078</v>
      </c>
      <c r="H97" s="1484" t="s">
        <v>1078</v>
      </c>
      <c r="I97" s="1314" t="s">
        <v>1078</v>
      </c>
      <c r="J97" s="1483" t="s">
        <v>1078</v>
      </c>
      <c r="K97" s="1484" t="s">
        <v>1078</v>
      </c>
      <c r="L97" s="1314" t="s">
        <v>1078</v>
      </c>
      <c r="M97" s="1483" t="s">
        <v>1078</v>
      </c>
      <c r="N97" s="1484" t="s">
        <v>1078</v>
      </c>
      <c r="O97" s="1314" t="s">
        <v>1078</v>
      </c>
      <c r="P97" s="1483" t="s">
        <v>1078</v>
      </c>
      <c r="Q97" s="1484" t="s">
        <v>1078</v>
      </c>
      <c r="R97" s="1314" t="s">
        <v>1078</v>
      </c>
      <c r="S97" s="1483" t="s">
        <v>1078</v>
      </c>
      <c r="T97" s="1484" t="s">
        <v>1078</v>
      </c>
      <c r="U97" s="1314" t="s">
        <v>1078</v>
      </c>
      <c r="V97" s="1483" t="s">
        <v>1078</v>
      </c>
      <c r="W97" s="1484" t="s">
        <v>1078</v>
      </c>
      <c r="X97" s="1314" t="s">
        <v>1078</v>
      </c>
      <c r="Y97" s="1483" t="s">
        <v>1078</v>
      </c>
      <c r="Z97" s="1484" t="s">
        <v>1078</v>
      </c>
      <c r="AA97" s="1314" t="s">
        <v>1078</v>
      </c>
      <c r="AB97" s="1483" t="s">
        <v>1078</v>
      </c>
      <c r="AC97" s="1484" t="s">
        <v>1078</v>
      </c>
      <c r="AD97" s="1314" t="s">
        <v>1078</v>
      </c>
      <c r="AE97" s="1483" t="s">
        <v>1078</v>
      </c>
      <c r="AF97" s="1484" t="s">
        <v>1078</v>
      </c>
      <c r="AG97" s="1314" t="s">
        <v>1078</v>
      </c>
      <c r="AH97" s="1483" t="s">
        <v>1078</v>
      </c>
      <c r="AI97" s="1484" t="s">
        <v>1078</v>
      </c>
      <c r="AJ97" s="1314" t="s">
        <v>1078</v>
      </c>
      <c r="AK97" s="1483" t="s">
        <v>1078</v>
      </c>
      <c r="AL97" s="1484" t="s">
        <v>1078</v>
      </c>
      <c r="AM97" s="1314" t="s">
        <v>1078</v>
      </c>
      <c r="AN97" s="1483" t="s">
        <v>1078</v>
      </c>
      <c r="AO97" s="1484" t="s">
        <v>1078</v>
      </c>
      <c r="AP97" s="1314" t="s">
        <v>1078</v>
      </c>
      <c r="AQ97" s="1483" t="s">
        <v>1078</v>
      </c>
      <c r="AR97" s="1484" t="s">
        <v>1078</v>
      </c>
      <c r="AS97" s="1314" t="s">
        <v>1078</v>
      </c>
      <c r="AT97" s="1483" t="s">
        <v>1078</v>
      </c>
      <c r="AU97" s="1484" t="s">
        <v>1078</v>
      </c>
      <c r="AV97" s="1314" t="s">
        <v>1078</v>
      </c>
      <c r="AW97" s="1483" t="s">
        <v>1078</v>
      </c>
      <c r="AX97" s="1484" t="s">
        <v>1078</v>
      </c>
    </row>
    <row r="98" spans="1:50">
      <c r="A98" s="1303" t="s">
        <v>4501</v>
      </c>
      <c r="B98" s="1304" t="s">
        <v>4502</v>
      </c>
      <c r="C98" s="1305" t="s">
        <v>4809</v>
      </c>
      <c r="D98" s="1479" t="s">
        <v>1078</v>
      </c>
      <c r="E98" s="1480" t="s">
        <v>1078</v>
      </c>
      <c r="F98" s="1305" t="s">
        <v>4809</v>
      </c>
      <c r="G98" s="1479" t="s">
        <v>1078</v>
      </c>
      <c r="H98" s="1480" t="s">
        <v>1078</v>
      </c>
      <c r="I98" s="1305" t="s">
        <v>4809</v>
      </c>
      <c r="J98" s="1479" t="s">
        <v>1078</v>
      </c>
      <c r="K98" s="1480" t="s">
        <v>1078</v>
      </c>
      <c r="L98" s="1305" t="s">
        <v>4809</v>
      </c>
      <c r="M98" s="1479" t="s">
        <v>1078</v>
      </c>
      <c r="N98" s="1480" t="s">
        <v>1078</v>
      </c>
      <c r="O98" s="1305" t="s">
        <v>4809</v>
      </c>
      <c r="P98" s="1479" t="s">
        <v>1078</v>
      </c>
      <c r="Q98" s="1480" t="s">
        <v>1078</v>
      </c>
      <c r="R98" s="1305" t="s">
        <v>4809</v>
      </c>
      <c r="S98" s="1479" t="s">
        <v>1078</v>
      </c>
      <c r="T98" s="1480" t="s">
        <v>1078</v>
      </c>
      <c r="U98" s="1305" t="s">
        <v>4809</v>
      </c>
      <c r="V98" s="1479" t="s">
        <v>1078</v>
      </c>
      <c r="W98" s="1480" t="s">
        <v>1078</v>
      </c>
      <c r="X98" s="1305" t="s">
        <v>4809</v>
      </c>
      <c r="Y98" s="1479" t="s">
        <v>1078</v>
      </c>
      <c r="Z98" s="1480" t="s">
        <v>1078</v>
      </c>
      <c r="AA98" s="1305" t="s">
        <v>4809</v>
      </c>
      <c r="AB98" s="1479" t="s">
        <v>1078</v>
      </c>
      <c r="AC98" s="1480" t="s">
        <v>1078</v>
      </c>
      <c r="AD98" s="1305" t="s">
        <v>4809</v>
      </c>
      <c r="AE98" s="1479" t="s">
        <v>1078</v>
      </c>
      <c r="AF98" s="1480" t="s">
        <v>1078</v>
      </c>
      <c r="AG98" s="1305" t="s">
        <v>4809</v>
      </c>
      <c r="AH98" s="1479" t="s">
        <v>1078</v>
      </c>
      <c r="AI98" s="1480" t="s">
        <v>1078</v>
      </c>
      <c r="AJ98" s="1305" t="s">
        <v>4809</v>
      </c>
      <c r="AK98" s="1479" t="s">
        <v>1078</v>
      </c>
      <c r="AL98" s="1480" t="s">
        <v>1078</v>
      </c>
      <c r="AM98" s="1305" t="s">
        <v>4809</v>
      </c>
      <c r="AN98" s="1479" t="s">
        <v>1078</v>
      </c>
      <c r="AO98" s="1480" t="s">
        <v>1078</v>
      </c>
      <c r="AP98" s="1305" t="s">
        <v>4809</v>
      </c>
      <c r="AQ98" s="1479" t="s">
        <v>1078</v>
      </c>
      <c r="AR98" s="1480" t="s">
        <v>1078</v>
      </c>
      <c r="AS98" s="1305" t="s">
        <v>4809</v>
      </c>
      <c r="AT98" s="1479" t="s">
        <v>1078</v>
      </c>
      <c r="AU98" s="1480" t="s">
        <v>1078</v>
      </c>
      <c r="AV98" s="1305" t="s">
        <v>4809</v>
      </c>
      <c r="AW98" s="1479" t="s">
        <v>1078</v>
      </c>
      <c r="AX98" s="1480" t="s">
        <v>1078</v>
      </c>
    </row>
    <row r="99" spans="1:50">
      <c r="A99" s="1714" t="s">
        <v>4503</v>
      </c>
      <c r="B99" s="1350" t="s">
        <v>4504</v>
      </c>
      <c r="C99" s="1310" t="s">
        <v>1078</v>
      </c>
      <c r="D99" s="1485" t="s">
        <v>1078</v>
      </c>
      <c r="E99" s="1486" t="s">
        <v>1078</v>
      </c>
      <c r="F99" s="1310" t="s">
        <v>1078</v>
      </c>
      <c r="G99" s="1485" t="s">
        <v>1078</v>
      </c>
      <c r="H99" s="1486" t="s">
        <v>1078</v>
      </c>
      <c r="I99" s="1310" t="s">
        <v>1078</v>
      </c>
      <c r="J99" s="1485" t="s">
        <v>1078</v>
      </c>
      <c r="K99" s="1486" t="s">
        <v>1078</v>
      </c>
      <c r="L99" s="1310" t="s">
        <v>1078</v>
      </c>
      <c r="M99" s="1485" t="s">
        <v>1078</v>
      </c>
      <c r="N99" s="1486" t="s">
        <v>1078</v>
      </c>
      <c r="O99" s="1310" t="s">
        <v>1078</v>
      </c>
      <c r="P99" s="1485" t="s">
        <v>1078</v>
      </c>
      <c r="Q99" s="1486" t="s">
        <v>1078</v>
      </c>
      <c r="R99" s="1310" t="s">
        <v>1078</v>
      </c>
      <c r="S99" s="1485" t="s">
        <v>1078</v>
      </c>
      <c r="T99" s="1486" t="s">
        <v>1078</v>
      </c>
      <c r="U99" s="1310" t="s">
        <v>1078</v>
      </c>
      <c r="V99" s="1485" t="s">
        <v>1078</v>
      </c>
      <c r="W99" s="1486" t="s">
        <v>1078</v>
      </c>
      <c r="X99" s="1310" t="s">
        <v>1078</v>
      </c>
      <c r="Y99" s="1485" t="s">
        <v>1078</v>
      </c>
      <c r="Z99" s="1486" t="s">
        <v>1078</v>
      </c>
      <c r="AA99" s="1310" t="s">
        <v>1078</v>
      </c>
      <c r="AB99" s="1485" t="s">
        <v>1078</v>
      </c>
      <c r="AC99" s="1486" t="s">
        <v>1078</v>
      </c>
      <c r="AD99" s="1310" t="s">
        <v>1078</v>
      </c>
      <c r="AE99" s="1485" t="s">
        <v>1078</v>
      </c>
      <c r="AF99" s="1486" t="s">
        <v>1078</v>
      </c>
      <c r="AG99" s="1310" t="s">
        <v>1078</v>
      </c>
      <c r="AH99" s="1485" t="s">
        <v>1078</v>
      </c>
      <c r="AI99" s="1486" t="s">
        <v>1078</v>
      </c>
      <c r="AJ99" s="1310" t="s">
        <v>1078</v>
      </c>
      <c r="AK99" s="1485" t="s">
        <v>1078</v>
      </c>
      <c r="AL99" s="1486" t="s">
        <v>1078</v>
      </c>
      <c r="AM99" s="1310" t="s">
        <v>1078</v>
      </c>
      <c r="AN99" s="1485" t="s">
        <v>1078</v>
      </c>
      <c r="AO99" s="1486" t="s">
        <v>1078</v>
      </c>
      <c r="AP99" s="1310" t="s">
        <v>1078</v>
      </c>
      <c r="AQ99" s="1485" t="s">
        <v>1078</v>
      </c>
      <c r="AR99" s="1486" t="s">
        <v>1078</v>
      </c>
      <c r="AS99" s="1310" t="s">
        <v>1078</v>
      </c>
      <c r="AT99" s="1485" t="s">
        <v>1078</v>
      </c>
      <c r="AU99" s="1486" t="s">
        <v>1078</v>
      </c>
      <c r="AV99" s="1310" t="s">
        <v>1078</v>
      </c>
      <c r="AW99" s="1485" t="s">
        <v>1078</v>
      </c>
      <c r="AX99" s="1486" t="s">
        <v>1078</v>
      </c>
    </row>
    <row r="100" spans="1:50">
      <c r="A100" s="1313" t="s">
        <v>4505</v>
      </c>
      <c r="B100" s="1143" t="s">
        <v>4506</v>
      </c>
      <c r="C100" s="1314" t="s">
        <v>1078</v>
      </c>
      <c r="D100" s="1483" t="s">
        <v>1078</v>
      </c>
      <c r="E100" s="1484" t="s">
        <v>1078</v>
      </c>
      <c r="F100" s="1314" t="s">
        <v>1078</v>
      </c>
      <c r="G100" s="1483" t="s">
        <v>1078</v>
      </c>
      <c r="H100" s="1484" t="s">
        <v>1078</v>
      </c>
      <c r="I100" s="1314" t="s">
        <v>1078</v>
      </c>
      <c r="J100" s="1483" t="s">
        <v>1078</v>
      </c>
      <c r="K100" s="1484" t="s">
        <v>1078</v>
      </c>
      <c r="L100" s="1314" t="s">
        <v>1078</v>
      </c>
      <c r="M100" s="1483" t="s">
        <v>1078</v>
      </c>
      <c r="N100" s="1484" t="s">
        <v>1078</v>
      </c>
      <c r="O100" s="1314" t="s">
        <v>1078</v>
      </c>
      <c r="P100" s="1483" t="s">
        <v>1078</v>
      </c>
      <c r="Q100" s="1484" t="s">
        <v>1078</v>
      </c>
      <c r="R100" s="1314" t="s">
        <v>1078</v>
      </c>
      <c r="S100" s="1483" t="s">
        <v>1078</v>
      </c>
      <c r="T100" s="1484" t="s">
        <v>1078</v>
      </c>
      <c r="U100" s="1314" t="s">
        <v>1078</v>
      </c>
      <c r="V100" s="1483" t="s">
        <v>1078</v>
      </c>
      <c r="W100" s="1484" t="s">
        <v>1078</v>
      </c>
      <c r="X100" s="1314" t="s">
        <v>1078</v>
      </c>
      <c r="Y100" s="1483" t="s">
        <v>1078</v>
      </c>
      <c r="Z100" s="1484" t="s">
        <v>1078</v>
      </c>
      <c r="AA100" s="1314" t="s">
        <v>1078</v>
      </c>
      <c r="AB100" s="1483" t="s">
        <v>1078</v>
      </c>
      <c r="AC100" s="1484" t="s">
        <v>1078</v>
      </c>
      <c r="AD100" s="1314" t="s">
        <v>1078</v>
      </c>
      <c r="AE100" s="1483" t="s">
        <v>1078</v>
      </c>
      <c r="AF100" s="1484" t="s">
        <v>1078</v>
      </c>
      <c r="AG100" s="1314" t="s">
        <v>1078</v>
      </c>
      <c r="AH100" s="1483" t="s">
        <v>1078</v>
      </c>
      <c r="AI100" s="1484" t="s">
        <v>1078</v>
      </c>
      <c r="AJ100" s="1314" t="s">
        <v>1078</v>
      </c>
      <c r="AK100" s="1483" t="s">
        <v>1078</v>
      </c>
      <c r="AL100" s="1484" t="s">
        <v>1078</v>
      </c>
      <c r="AM100" s="1314" t="s">
        <v>1078</v>
      </c>
      <c r="AN100" s="1483" t="s">
        <v>1078</v>
      </c>
      <c r="AO100" s="1484" t="s">
        <v>1078</v>
      </c>
      <c r="AP100" s="1314" t="s">
        <v>1078</v>
      </c>
      <c r="AQ100" s="1483" t="s">
        <v>1078</v>
      </c>
      <c r="AR100" s="1484" t="s">
        <v>1078</v>
      </c>
      <c r="AS100" s="1314" t="s">
        <v>1078</v>
      </c>
      <c r="AT100" s="1483" t="s">
        <v>1078</v>
      </c>
      <c r="AU100" s="1484" t="s">
        <v>1078</v>
      </c>
      <c r="AV100" s="1314" t="s">
        <v>1078</v>
      </c>
      <c r="AW100" s="1483" t="s">
        <v>1078</v>
      </c>
      <c r="AX100" s="1484" t="s">
        <v>1078</v>
      </c>
    </row>
    <row r="101" spans="1:50">
      <c r="A101" s="1303" t="s">
        <v>4507</v>
      </c>
      <c r="B101" s="1304" t="s">
        <v>4508</v>
      </c>
      <c r="C101" s="1305" t="s">
        <v>2284</v>
      </c>
      <c r="D101" s="1479">
        <v>60.5</v>
      </c>
      <c r="E101" s="1480">
        <v>0</v>
      </c>
      <c r="F101" s="1305" t="s">
        <v>2284</v>
      </c>
      <c r="G101" s="1479">
        <v>60.5</v>
      </c>
      <c r="H101" s="1480">
        <v>0</v>
      </c>
      <c r="I101" s="1305" t="s">
        <v>2284</v>
      </c>
      <c r="J101" s="1479">
        <v>60.4</v>
      </c>
      <c r="K101" s="1480">
        <v>0</v>
      </c>
      <c r="L101" s="1305" t="s">
        <v>2284</v>
      </c>
      <c r="M101" s="1479">
        <v>60.1</v>
      </c>
      <c r="N101" s="1480">
        <v>0</v>
      </c>
      <c r="O101" s="1305" t="s">
        <v>2284</v>
      </c>
      <c r="P101" s="1479">
        <v>60.5</v>
      </c>
      <c r="Q101" s="1480">
        <v>0</v>
      </c>
      <c r="R101" s="1305" t="s">
        <v>2284</v>
      </c>
      <c r="S101" s="1479">
        <v>60.4</v>
      </c>
      <c r="T101" s="1480">
        <v>0</v>
      </c>
      <c r="U101" s="1305" t="s">
        <v>2284</v>
      </c>
      <c r="V101" s="1479">
        <v>60.4</v>
      </c>
      <c r="W101" s="1480">
        <v>0</v>
      </c>
      <c r="X101" s="1305" t="s">
        <v>2284</v>
      </c>
      <c r="Y101" s="1479">
        <v>60.5</v>
      </c>
      <c r="Z101" s="1480">
        <v>0</v>
      </c>
      <c r="AA101" s="1305" t="s">
        <v>2284</v>
      </c>
      <c r="AB101" s="1479">
        <v>60.3</v>
      </c>
      <c r="AC101" s="1480">
        <v>0</v>
      </c>
      <c r="AD101" s="1305" t="s">
        <v>2284</v>
      </c>
      <c r="AE101" s="1479">
        <v>60.4</v>
      </c>
      <c r="AF101" s="1480">
        <v>0</v>
      </c>
      <c r="AG101" s="1305" t="s">
        <v>2284</v>
      </c>
      <c r="AH101" s="1479">
        <v>60.4</v>
      </c>
      <c r="AI101" s="1480">
        <v>0</v>
      </c>
      <c r="AJ101" s="1305" t="s">
        <v>2284</v>
      </c>
      <c r="AK101" s="1479">
        <v>60.5</v>
      </c>
      <c r="AL101" s="1480">
        <v>0</v>
      </c>
      <c r="AM101" s="1305" t="s">
        <v>2284</v>
      </c>
      <c r="AN101" s="1479">
        <v>60.2</v>
      </c>
      <c r="AO101" s="1480">
        <v>0</v>
      </c>
      <c r="AP101" s="1305" t="s">
        <v>2284</v>
      </c>
      <c r="AQ101" s="1479">
        <v>60.4</v>
      </c>
      <c r="AR101" s="1480">
        <v>0</v>
      </c>
      <c r="AS101" s="1305" t="s">
        <v>2284</v>
      </c>
      <c r="AT101" s="1479">
        <v>60.5</v>
      </c>
      <c r="AU101" s="1480">
        <v>0</v>
      </c>
      <c r="AV101" s="1305" t="s">
        <v>2284</v>
      </c>
      <c r="AW101" s="1479">
        <v>60.5</v>
      </c>
      <c r="AX101" s="1480">
        <v>0</v>
      </c>
    </row>
    <row r="102" spans="1:50">
      <c r="A102" s="1714" t="s">
        <v>4509</v>
      </c>
      <c r="B102" s="1350" t="s">
        <v>4510</v>
      </c>
      <c r="C102" s="1310" t="s">
        <v>1078</v>
      </c>
      <c r="D102" s="1485" t="s">
        <v>1078</v>
      </c>
      <c r="E102" s="1486" t="s">
        <v>1078</v>
      </c>
      <c r="F102" s="1310" t="s">
        <v>1078</v>
      </c>
      <c r="G102" s="1485" t="s">
        <v>1078</v>
      </c>
      <c r="H102" s="1486" t="s">
        <v>1078</v>
      </c>
      <c r="I102" s="1310" t="s">
        <v>1078</v>
      </c>
      <c r="J102" s="1485" t="s">
        <v>1078</v>
      </c>
      <c r="K102" s="1486" t="s">
        <v>1078</v>
      </c>
      <c r="L102" s="1310" t="s">
        <v>1078</v>
      </c>
      <c r="M102" s="1485" t="s">
        <v>1078</v>
      </c>
      <c r="N102" s="1486" t="s">
        <v>1078</v>
      </c>
      <c r="O102" s="1310" t="s">
        <v>1078</v>
      </c>
      <c r="P102" s="1485" t="s">
        <v>1078</v>
      </c>
      <c r="Q102" s="1486" t="s">
        <v>1078</v>
      </c>
      <c r="R102" s="1310" t="s">
        <v>1078</v>
      </c>
      <c r="S102" s="1485" t="s">
        <v>1078</v>
      </c>
      <c r="T102" s="1486" t="s">
        <v>1078</v>
      </c>
      <c r="U102" s="1310" t="s">
        <v>1078</v>
      </c>
      <c r="V102" s="1485" t="s">
        <v>1078</v>
      </c>
      <c r="W102" s="1486" t="s">
        <v>1078</v>
      </c>
      <c r="X102" s="1310" t="s">
        <v>1078</v>
      </c>
      <c r="Y102" s="1485" t="s">
        <v>1078</v>
      </c>
      <c r="Z102" s="1486" t="s">
        <v>1078</v>
      </c>
      <c r="AA102" s="1310" t="s">
        <v>1078</v>
      </c>
      <c r="AB102" s="1485" t="s">
        <v>1078</v>
      </c>
      <c r="AC102" s="1486" t="s">
        <v>1078</v>
      </c>
      <c r="AD102" s="1310" t="s">
        <v>1078</v>
      </c>
      <c r="AE102" s="1485" t="s">
        <v>1078</v>
      </c>
      <c r="AF102" s="1486" t="s">
        <v>1078</v>
      </c>
      <c r="AG102" s="1310" t="s">
        <v>1078</v>
      </c>
      <c r="AH102" s="1485" t="s">
        <v>1078</v>
      </c>
      <c r="AI102" s="1486" t="s">
        <v>1078</v>
      </c>
      <c r="AJ102" s="1310" t="s">
        <v>1078</v>
      </c>
      <c r="AK102" s="1485" t="s">
        <v>1078</v>
      </c>
      <c r="AL102" s="1486" t="s">
        <v>1078</v>
      </c>
      <c r="AM102" s="1310" t="s">
        <v>1078</v>
      </c>
      <c r="AN102" s="1485" t="s">
        <v>1078</v>
      </c>
      <c r="AO102" s="1486" t="s">
        <v>1078</v>
      </c>
      <c r="AP102" s="1310" t="s">
        <v>1078</v>
      </c>
      <c r="AQ102" s="1485" t="s">
        <v>1078</v>
      </c>
      <c r="AR102" s="1486" t="s">
        <v>1078</v>
      </c>
      <c r="AS102" s="1310" t="s">
        <v>1078</v>
      </c>
      <c r="AT102" s="1485" t="s">
        <v>1078</v>
      </c>
      <c r="AU102" s="1486" t="s">
        <v>1078</v>
      </c>
      <c r="AV102" s="1310" t="s">
        <v>1078</v>
      </c>
      <c r="AW102" s="1485" t="s">
        <v>1078</v>
      </c>
      <c r="AX102" s="1486" t="s">
        <v>1078</v>
      </c>
    </row>
    <row r="103" spans="1:50">
      <c r="A103" s="1313" t="s">
        <v>4511</v>
      </c>
      <c r="B103" s="1143" t="s">
        <v>4512</v>
      </c>
      <c r="C103" s="1314" t="s">
        <v>1078</v>
      </c>
      <c r="D103" s="1483" t="s">
        <v>1078</v>
      </c>
      <c r="E103" s="1484" t="s">
        <v>1078</v>
      </c>
      <c r="F103" s="1314" t="s">
        <v>1078</v>
      </c>
      <c r="G103" s="1483" t="s">
        <v>1078</v>
      </c>
      <c r="H103" s="1484" t="s">
        <v>1078</v>
      </c>
      <c r="I103" s="1314" t="s">
        <v>1078</v>
      </c>
      <c r="J103" s="1483" t="s">
        <v>1078</v>
      </c>
      <c r="K103" s="1484" t="s">
        <v>1078</v>
      </c>
      <c r="L103" s="1314" t="s">
        <v>1078</v>
      </c>
      <c r="M103" s="1483" t="s">
        <v>1078</v>
      </c>
      <c r="N103" s="1484" t="s">
        <v>1078</v>
      </c>
      <c r="O103" s="1314" t="s">
        <v>1078</v>
      </c>
      <c r="P103" s="1483" t="s">
        <v>1078</v>
      </c>
      <c r="Q103" s="1484" t="s">
        <v>1078</v>
      </c>
      <c r="R103" s="1314" t="s">
        <v>1078</v>
      </c>
      <c r="S103" s="1483" t="s">
        <v>1078</v>
      </c>
      <c r="T103" s="1484" t="s">
        <v>1078</v>
      </c>
      <c r="U103" s="1314" t="s">
        <v>1078</v>
      </c>
      <c r="V103" s="1483" t="s">
        <v>1078</v>
      </c>
      <c r="W103" s="1484" t="s">
        <v>1078</v>
      </c>
      <c r="X103" s="1314" t="s">
        <v>1078</v>
      </c>
      <c r="Y103" s="1483" t="s">
        <v>1078</v>
      </c>
      <c r="Z103" s="1484" t="s">
        <v>1078</v>
      </c>
      <c r="AA103" s="1314" t="s">
        <v>1078</v>
      </c>
      <c r="AB103" s="1483" t="s">
        <v>1078</v>
      </c>
      <c r="AC103" s="1484" t="s">
        <v>1078</v>
      </c>
      <c r="AD103" s="1314" t="s">
        <v>1078</v>
      </c>
      <c r="AE103" s="1483" t="s">
        <v>1078</v>
      </c>
      <c r="AF103" s="1484" t="s">
        <v>1078</v>
      </c>
      <c r="AG103" s="1314" t="s">
        <v>1078</v>
      </c>
      <c r="AH103" s="1483" t="s">
        <v>1078</v>
      </c>
      <c r="AI103" s="1484" t="s">
        <v>1078</v>
      </c>
      <c r="AJ103" s="1314" t="s">
        <v>1078</v>
      </c>
      <c r="AK103" s="1483" t="s">
        <v>1078</v>
      </c>
      <c r="AL103" s="1484" t="s">
        <v>1078</v>
      </c>
      <c r="AM103" s="1314" t="s">
        <v>1078</v>
      </c>
      <c r="AN103" s="1483" t="s">
        <v>1078</v>
      </c>
      <c r="AO103" s="1484" t="s">
        <v>1078</v>
      </c>
      <c r="AP103" s="1314" t="s">
        <v>1078</v>
      </c>
      <c r="AQ103" s="1483" t="s">
        <v>1078</v>
      </c>
      <c r="AR103" s="1484" t="s">
        <v>1078</v>
      </c>
      <c r="AS103" s="1314" t="s">
        <v>1078</v>
      </c>
      <c r="AT103" s="1483" t="s">
        <v>1078</v>
      </c>
      <c r="AU103" s="1484" t="s">
        <v>1078</v>
      </c>
      <c r="AV103" s="1314" t="s">
        <v>1078</v>
      </c>
      <c r="AW103" s="1483" t="s">
        <v>1078</v>
      </c>
      <c r="AX103" s="1484" t="s">
        <v>1078</v>
      </c>
    </row>
    <row r="104" spans="1:50" ht="55.5">
      <c r="A104" s="1299" t="s">
        <v>6495</v>
      </c>
      <c r="B104" s="1139" t="s">
        <v>6496</v>
      </c>
      <c r="C104" s="1300" t="s">
        <v>4806</v>
      </c>
      <c r="D104" s="1301" t="s">
        <v>4807</v>
      </c>
      <c r="E104" s="1302" t="s">
        <v>4808</v>
      </c>
      <c r="F104" s="1300" t="s">
        <v>4806</v>
      </c>
      <c r="G104" s="1301" t="s">
        <v>4807</v>
      </c>
      <c r="H104" s="1302" t="s">
        <v>4808</v>
      </c>
      <c r="I104" s="1300" t="s">
        <v>4806</v>
      </c>
      <c r="J104" s="1301" t="s">
        <v>4807</v>
      </c>
      <c r="K104" s="1302" t="s">
        <v>4808</v>
      </c>
      <c r="L104" s="1300" t="s">
        <v>4806</v>
      </c>
      <c r="M104" s="1301" t="s">
        <v>4807</v>
      </c>
      <c r="N104" s="1302" t="s">
        <v>4808</v>
      </c>
      <c r="O104" s="1300" t="s">
        <v>4806</v>
      </c>
      <c r="P104" s="1301" t="s">
        <v>4807</v>
      </c>
      <c r="Q104" s="1302" t="s">
        <v>4808</v>
      </c>
      <c r="R104" s="1300" t="s">
        <v>4806</v>
      </c>
      <c r="S104" s="1301" t="s">
        <v>4807</v>
      </c>
      <c r="T104" s="1302" t="s">
        <v>4808</v>
      </c>
      <c r="U104" s="1300" t="s">
        <v>4806</v>
      </c>
      <c r="V104" s="1301" t="s">
        <v>4807</v>
      </c>
      <c r="W104" s="1302" t="s">
        <v>4808</v>
      </c>
      <c r="X104" s="1300" t="s">
        <v>4806</v>
      </c>
      <c r="Y104" s="1301" t="s">
        <v>4807</v>
      </c>
      <c r="Z104" s="1302" t="s">
        <v>4808</v>
      </c>
      <c r="AA104" s="1300" t="s">
        <v>4806</v>
      </c>
      <c r="AB104" s="1301" t="s">
        <v>4807</v>
      </c>
      <c r="AC104" s="1302" t="s">
        <v>4808</v>
      </c>
      <c r="AD104" s="1300" t="s">
        <v>4806</v>
      </c>
      <c r="AE104" s="1301" t="s">
        <v>4807</v>
      </c>
      <c r="AF104" s="1302" t="s">
        <v>4808</v>
      </c>
      <c r="AG104" s="1300" t="s">
        <v>4806</v>
      </c>
      <c r="AH104" s="1301" t="s">
        <v>4807</v>
      </c>
      <c r="AI104" s="1302" t="s">
        <v>4808</v>
      </c>
      <c r="AJ104" s="1300" t="s">
        <v>4806</v>
      </c>
      <c r="AK104" s="1301" t="s">
        <v>4807</v>
      </c>
      <c r="AL104" s="1302" t="s">
        <v>4808</v>
      </c>
      <c r="AM104" s="1300" t="s">
        <v>4806</v>
      </c>
      <c r="AN104" s="1301" t="s">
        <v>4807</v>
      </c>
      <c r="AO104" s="1302" t="s">
        <v>4808</v>
      </c>
      <c r="AP104" s="1300" t="s">
        <v>4806</v>
      </c>
      <c r="AQ104" s="1301" t="s">
        <v>4807</v>
      </c>
      <c r="AR104" s="1302" t="s">
        <v>4808</v>
      </c>
      <c r="AS104" s="1300" t="s">
        <v>4806</v>
      </c>
      <c r="AT104" s="1301" t="s">
        <v>4807</v>
      </c>
      <c r="AU104" s="1302" t="s">
        <v>4808</v>
      </c>
      <c r="AV104" s="1300" t="s">
        <v>4806</v>
      </c>
      <c r="AW104" s="1301" t="s">
        <v>4807</v>
      </c>
      <c r="AX104" s="1302" t="s">
        <v>4808</v>
      </c>
    </row>
    <row r="105" spans="1:50">
      <c r="A105" s="1303" t="s">
        <v>4476</v>
      </c>
      <c r="B105" s="1304" t="s">
        <v>4477</v>
      </c>
      <c r="C105" s="1305" t="s">
        <v>4809</v>
      </c>
      <c r="D105" s="1479" t="s">
        <v>1078</v>
      </c>
      <c r="E105" s="1480" t="s">
        <v>1078</v>
      </c>
      <c r="F105" s="1305" t="s">
        <v>4809</v>
      </c>
      <c r="G105" s="1479" t="s">
        <v>1078</v>
      </c>
      <c r="H105" s="1480" t="s">
        <v>1078</v>
      </c>
      <c r="I105" s="1305" t="s">
        <v>4809</v>
      </c>
      <c r="J105" s="1479" t="s">
        <v>1078</v>
      </c>
      <c r="K105" s="1480" t="s">
        <v>1078</v>
      </c>
      <c r="L105" s="1305" t="s">
        <v>4809</v>
      </c>
      <c r="M105" s="1479" t="s">
        <v>1078</v>
      </c>
      <c r="N105" s="1480" t="s">
        <v>1078</v>
      </c>
      <c r="O105" s="1305" t="s">
        <v>4809</v>
      </c>
      <c r="P105" s="1479" t="s">
        <v>1078</v>
      </c>
      <c r="Q105" s="1480" t="s">
        <v>1078</v>
      </c>
      <c r="R105" s="1305" t="s">
        <v>4809</v>
      </c>
      <c r="S105" s="1479" t="s">
        <v>1078</v>
      </c>
      <c r="T105" s="1480" t="s">
        <v>1078</v>
      </c>
      <c r="U105" s="1305" t="s">
        <v>4809</v>
      </c>
      <c r="V105" s="1479" t="s">
        <v>1078</v>
      </c>
      <c r="W105" s="1480" t="s">
        <v>1078</v>
      </c>
      <c r="X105" s="1305" t="s">
        <v>4809</v>
      </c>
      <c r="Y105" s="1479" t="s">
        <v>1078</v>
      </c>
      <c r="Z105" s="1480" t="s">
        <v>1078</v>
      </c>
      <c r="AA105" s="1305" t="s">
        <v>4809</v>
      </c>
      <c r="AB105" s="1479" t="s">
        <v>1078</v>
      </c>
      <c r="AC105" s="1480" t="s">
        <v>1078</v>
      </c>
      <c r="AD105" s="1305" t="s">
        <v>4809</v>
      </c>
      <c r="AE105" s="1479" t="s">
        <v>1078</v>
      </c>
      <c r="AF105" s="1480" t="s">
        <v>1078</v>
      </c>
      <c r="AG105" s="1305" t="s">
        <v>2284</v>
      </c>
      <c r="AH105" s="1479">
        <v>15.2</v>
      </c>
      <c r="AI105" s="1480">
        <v>0</v>
      </c>
      <c r="AJ105" s="1305" t="s">
        <v>4809</v>
      </c>
      <c r="AK105" s="1479" t="s">
        <v>1078</v>
      </c>
      <c r="AL105" s="1480" t="s">
        <v>1078</v>
      </c>
      <c r="AM105" s="1305" t="s">
        <v>4809</v>
      </c>
      <c r="AN105" s="1479" t="s">
        <v>1078</v>
      </c>
      <c r="AO105" s="1480" t="s">
        <v>1078</v>
      </c>
      <c r="AP105" s="1305" t="s">
        <v>4809</v>
      </c>
      <c r="AQ105" s="1479" t="s">
        <v>1078</v>
      </c>
      <c r="AR105" s="1480" t="s">
        <v>1078</v>
      </c>
      <c r="AS105" s="1305" t="s">
        <v>4809</v>
      </c>
      <c r="AT105" s="1479" t="s">
        <v>1078</v>
      </c>
      <c r="AU105" s="1480" t="s">
        <v>1078</v>
      </c>
      <c r="AV105" s="1305" t="s">
        <v>4809</v>
      </c>
      <c r="AW105" s="1479" t="s">
        <v>1078</v>
      </c>
      <c r="AX105" s="1480" t="s">
        <v>1078</v>
      </c>
    </row>
    <row r="106" spans="1:50">
      <c r="A106" s="1714" t="s">
        <v>4478</v>
      </c>
      <c r="B106" s="1350" t="s">
        <v>4479</v>
      </c>
      <c r="C106" s="1310" t="s">
        <v>1078</v>
      </c>
      <c r="D106" s="1485" t="s">
        <v>1078</v>
      </c>
      <c r="E106" s="1486" t="s">
        <v>1078</v>
      </c>
      <c r="F106" s="1310" t="s">
        <v>1078</v>
      </c>
      <c r="G106" s="1485" t="s">
        <v>1078</v>
      </c>
      <c r="H106" s="1486" t="s">
        <v>1078</v>
      </c>
      <c r="I106" s="1310" t="s">
        <v>1078</v>
      </c>
      <c r="J106" s="1485" t="s">
        <v>1078</v>
      </c>
      <c r="K106" s="1486" t="s">
        <v>1078</v>
      </c>
      <c r="L106" s="1310" t="s">
        <v>1078</v>
      </c>
      <c r="M106" s="1485" t="s">
        <v>1078</v>
      </c>
      <c r="N106" s="1486" t="s">
        <v>1078</v>
      </c>
      <c r="O106" s="1310" t="s">
        <v>1078</v>
      </c>
      <c r="P106" s="1485" t="s">
        <v>1078</v>
      </c>
      <c r="Q106" s="1486" t="s">
        <v>1078</v>
      </c>
      <c r="R106" s="1310" t="s">
        <v>1078</v>
      </c>
      <c r="S106" s="1485" t="s">
        <v>1078</v>
      </c>
      <c r="T106" s="1486" t="s">
        <v>1078</v>
      </c>
      <c r="U106" s="1310" t="s">
        <v>1078</v>
      </c>
      <c r="V106" s="1485" t="s">
        <v>1078</v>
      </c>
      <c r="W106" s="1486" t="s">
        <v>1078</v>
      </c>
      <c r="X106" s="1310" t="s">
        <v>1078</v>
      </c>
      <c r="Y106" s="1485" t="s">
        <v>1078</v>
      </c>
      <c r="Z106" s="1486" t="s">
        <v>1078</v>
      </c>
      <c r="AA106" s="1310" t="s">
        <v>1078</v>
      </c>
      <c r="AB106" s="1485" t="s">
        <v>1078</v>
      </c>
      <c r="AC106" s="1486" t="s">
        <v>1078</v>
      </c>
      <c r="AD106" s="1310" t="s">
        <v>1078</v>
      </c>
      <c r="AE106" s="1485" t="s">
        <v>1078</v>
      </c>
      <c r="AF106" s="1486" t="s">
        <v>1078</v>
      </c>
      <c r="AG106" s="1310" t="s">
        <v>1078</v>
      </c>
      <c r="AH106" s="1485" t="s">
        <v>1078</v>
      </c>
      <c r="AI106" s="1486" t="s">
        <v>1078</v>
      </c>
      <c r="AJ106" s="1310" t="s">
        <v>1078</v>
      </c>
      <c r="AK106" s="1485" t="s">
        <v>1078</v>
      </c>
      <c r="AL106" s="1486" t="s">
        <v>1078</v>
      </c>
      <c r="AM106" s="1310" t="s">
        <v>1078</v>
      </c>
      <c r="AN106" s="1485" t="s">
        <v>1078</v>
      </c>
      <c r="AO106" s="1486" t="s">
        <v>1078</v>
      </c>
      <c r="AP106" s="1310" t="s">
        <v>1078</v>
      </c>
      <c r="AQ106" s="1485" t="s">
        <v>1078</v>
      </c>
      <c r="AR106" s="1486" t="s">
        <v>1078</v>
      </c>
      <c r="AS106" s="1310" t="s">
        <v>1078</v>
      </c>
      <c r="AT106" s="1485" t="s">
        <v>1078</v>
      </c>
      <c r="AU106" s="1486" t="s">
        <v>1078</v>
      </c>
      <c r="AV106" s="1310" t="s">
        <v>1078</v>
      </c>
      <c r="AW106" s="1485" t="s">
        <v>1078</v>
      </c>
      <c r="AX106" s="1486" t="s">
        <v>1078</v>
      </c>
    </row>
    <row r="107" spans="1:50">
      <c r="A107" s="1313" t="s">
        <v>4480</v>
      </c>
      <c r="B107" s="1143" t="s">
        <v>4481</v>
      </c>
      <c r="C107" s="1314" t="s">
        <v>1078</v>
      </c>
      <c r="D107" s="1483" t="s">
        <v>1078</v>
      </c>
      <c r="E107" s="1484" t="s">
        <v>1078</v>
      </c>
      <c r="F107" s="1314" t="s">
        <v>1078</v>
      </c>
      <c r="G107" s="1483" t="s">
        <v>1078</v>
      </c>
      <c r="H107" s="1484" t="s">
        <v>1078</v>
      </c>
      <c r="I107" s="1314" t="s">
        <v>1078</v>
      </c>
      <c r="J107" s="1483" t="s">
        <v>1078</v>
      </c>
      <c r="K107" s="1484" t="s">
        <v>1078</v>
      </c>
      <c r="L107" s="1314" t="s">
        <v>1078</v>
      </c>
      <c r="M107" s="1483" t="s">
        <v>1078</v>
      </c>
      <c r="N107" s="1484" t="s">
        <v>1078</v>
      </c>
      <c r="O107" s="1314" t="s">
        <v>1078</v>
      </c>
      <c r="P107" s="1483" t="s">
        <v>1078</v>
      </c>
      <c r="Q107" s="1484" t="s">
        <v>1078</v>
      </c>
      <c r="R107" s="1314" t="s">
        <v>1078</v>
      </c>
      <c r="S107" s="1483" t="s">
        <v>1078</v>
      </c>
      <c r="T107" s="1484" t="s">
        <v>1078</v>
      </c>
      <c r="U107" s="1314" t="s">
        <v>1078</v>
      </c>
      <c r="V107" s="1483" t="s">
        <v>1078</v>
      </c>
      <c r="W107" s="1484" t="s">
        <v>1078</v>
      </c>
      <c r="X107" s="1314" t="s">
        <v>1078</v>
      </c>
      <c r="Y107" s="1483" t="s">
        <v>1078</v>
      </c>
      <c r="Z107" s="1484" t="s">
        <v>1078</v>
      </c>
      <c r="AA107" s="1314" t="s">
        <v>1078</v>
      </c>
      <c r="AB107" s="1483" t="s">
        <v>1078</v>
      </c>
      <c r="AC107" s="1484" t="s">
        <v>1078</v>
      </c>
      <c r="AD107" s="1314" t="s">
        <v>1078</v>
      </c>
      <c r="AE107" s="1483" t="s">
        <v>1078</v>
      </c>
      <c r="AF107" s="1484" t="s">
        <v>1078</v>
      </c>
      <c r="AG107" s="1314" t="s">
        <v>1078</v>
      </c>
      <c r="AH107" s="1483" t="s">
        <v>1078</v>
      </c>
      <c r="AI107" s="1484" t="s">
        <v>1078</v>
      </c>
      <c r="AJ107" s="1314" t="s">
        <v>1078</v>
      </c>
      <c r="AK107" s="1483" t="s">
        <v>1078</v>
      </c>
      <c r="AL107" s="1484" t="s">
        <v>1078</v>
      </c>
      <c r="AM107" s="1314" t="s">
        <v>1078</v>
      </c>
      <c r="AN107" s="1483" t="s">
        <v>1078</v>
      </c>
      <c r="AO107" s="1484" t="s">
        <v>1078</v>
      </c>
      <c r="AP107" s="1314" t="s">
        <v>1078</v>
      </c>
      <c r="AQ107" s="1483" t="s">
        <v>1078</v>
      </c>
      <c r="AR107" s="1484" t="s">
        <v>1078</v>
      </c>
      <c r="AS107" s="1314" t="s">
        <v>1078</v>
      </c>
      <c r="AT107" s="1483" t="s">
        <v>1078</v>
      </c>
      <c r="AU107" s="1484" t="s">
        <v>1078</v>
      </c>
      <c r="AV107" s="1314" t="s">
        <v>1078</v>
      </c>
      <c r="AW107" s="1483" t="s">
        <v>1078</v>
      </c>
      <c r="AX107" s="1484" t="s">
        <v>1078</v>
      </c>
    </row>
    <row r="108" spans="1:50">
      <c r="A108" s="1303" t="s">
        <v>4482</v>
      </c>
      <c r="B108" s="1304" t="s">
        <v>4483</v>
      </c>
      <c r="C108" s="1305" t="s">
        <v>4809</v>
      </c>
      <c r="D108" s="1479" t="s">
        <v>1078</v>
      </c>
      <c r="E108" s="1480" t="s">
        <v>1078</v>
      </c>
      <c r="F108" s="1305" t="s">
        <v>4809</v>
      </c>
      <c r="G108" s="1479" t="s">
        <v>1078</v>
      </c>
      <c r="H108" s="1480" t="s">
        <v>1078</v>
      </c>
      <c r="I108" s="1305" t="s">
        <v>4809</v>
      </c>
      <c r="J108" s="1479" t="s">
        <v>1078</v>
      </c>
      <c r="K108" s="1480" t="s">
        <v>1078</v>
      </c>
      <c r="L108" s="1305" t="s">
        <v>4809</v>
      </c>
      <c r="M108" s="1479" t="s">
        <v>1078</v>
      </c>
      <c r="N108" s="1480" t="s">
        <v>1078</v>
      </c>
      <c r="O108" s="1305" t="s">
        <v>4809</v>
      </c>
      <c r="P108" s="1479" t="s">
        <v>1078</v>
      </c>
      <c r="Q108" s="1480" t="s">
        <v>1078</v>
      </c>
      <c r="R108" s="1305" t="s">
        <v>4809</v>
      </c>
      <c r="S108" s="1479" t="s">
        <v>1078</v>
      </c>
      <c r="T108" s="1480" t="s">
        <v>1078</v>
      </c>
      <c r="U108" s="1305" t="s">
        <v>4809</v>
      </c>
      <c r="V108" s="1479" t="s">
        <v>1078</v>
      </c>
      <c r="W108" s="1480" t="s">
        <v>1078</v>
      </c>
      <c r="X108" s="1305" t="s">
        <v>4809</v>
      </c>
      <c r="Y108" s="1479" t="s">
        <v>1078</v>
      </c>
      <c r="Z108" s="1480" t="s">
        <v>1078</v>
      </c>
      <c r="AA108" s="1305" t="s">
        <v>4809</v>
      </c>
      <c r="AB108" s="1479" t="s">
        <v>1078</v>
      </c>
      <c r="AC108" s="1480" t="s">
        <v>1078</v>
      </c>
      <c r="AD108" s="1305" t="s">
        <v>4809</v>
      </c>
      <c r="AE108" s="1479" t="s">
        <v>1078</v>
      </c>
      <c r="AF108" s="1480" t="s">
        <v>1078</v>
      </c>
      <c r="AG108" s="1305" t="s">
        <v>4809</v>
      </c>
      <c r="AH108" s="1479" t="s">
        <v>1078</v>
      </c>
      <c r="AI108" s="1480" t="s">
        <v>1078</v>
      </c>
      <c r="AJ108" s="1305" t="s">
        <v>4809</v>
      </c>
      <c r="AK108" s="1479" t="s">
        <v>1078</v>
      </c>
      <c r="AL108" s="1480" t="s">
        <v>1078</v>
      </c>
      <c r="AM108" s="1305" t="s">
        <v>4809</v>
      </c>
      <c r="AN108" s="1479" t="s">
        <v>1078</v>
      </c>
      <c r="AO108" s="1480" t="s">
        <v>1078</v>
      </c>
      <c r="AP108" s="1305" t="s">
        <v>4809</v>
      </c>
      <c r="AQ108" s="1479" t="s">
        <v>1078</v>
      </c>
      <c r="AR108" s="1480" t="s">
        <v>1078</v>
      </c>
      <c r="AS108" s="1305" t="s">
        <v>4809</v>
      </c>
      <c r="AT108" s="1479" t="s">
        <v>1078</v>
      </c>
      <c r="AU108" s="1480" t="s">
        <v>1078</v>
      </c>
      <c r="AV108" s="1305" t="s">
        <v>4809</v>
      </c>
      <c r="AW108" s="1479" t="s">
        <v>1078</v>
      </c>
      <c r="AX108" s="1480" t="s">
        <v>1078</v>
      </c>
    </row>
    <row r="109" spans="1:50">
      <c r="A109" s="1714" t="s">
        <v>4484</v>
      </c>
      <c r="B109" s="1350" t="s">
        <v>4485</v>
      </c>
      <c r="C109" s="1310" t="s">
        <v>1078</v>
      </c>
      <c r="D109" s="1485" t="s">
        <v>1078</v>
      </c>
      <c r="E109" s="1486" t="s">
        <v>1078</v>
      </c>
      <c r="F109" s="1310" t="s">
        <v>1078</v>
      </c>
      <c r="G109" s="1485" t="s">
        <v>1078</v>
      </c>
      <c r="H109" s="1486" t="s">
        <v>1078</v>
      </c>
      <c r="I109" s="1310" t="s">
        <v>1078</v>
      </c>
      <c r="J109" s="1485" t="s">
        <v>1078</v>
      </c>
      <c r="K109" s="1486" t="s">
        <v>1078</v>
      </c>
      <c r="L109" s="1310" t="s">
        <v>1078</v>
      </c>
      <c r="M109" s="1485" t="s">
        <v>1078</v>
      </c>
      <c r="N109" s="1486" t="s">
        <v>1078</v>
      </c>
      <c r="O109" s="1310" t="s">
        <v>1078</v>
      </c>
      <c r="P109" s="1485" t="s">
        <v>1078</v>
      </c>
      <c r="Q109" s="1486" t="s">
        <v>1078</v>
      </c>
      <c r="R109" s="1310" t="s">
        <v>1078</v>
      </c>
      <c r="S109" s="1485" t="s">
        <v>1078</v>
      </c>
      <c r="T109" s="1486" t="s">
        <v>1078</v>
      </c>
      <c r="U109" s="1310" t="s">
        <v>1078</v>
      </c>
      <c r="V109" s="1485" t="s">
        <v>1078</v>
      </c>
      <c r="W109" s="1486" t="s">
        <v>1078</v>
      </c>
      <c r="X109" s="1310" t="s">
        <v>1078</v>
      </c>
      <c r="Y109" s="1485" t="s">
        <v>1078</v>
      </c>
      <c r="Z109" s="1486" t="s">
        <v>1078</v>
      </c>
      <c r="AA109" s="1310" t="s">
        <v>1078</v>
      </c>
      <c r="AB109" s="1485" t="s">
        <v>1078</v>
      </c>
      <c r="AC109" s="1486" t="s">
        <v>1078</v>
      </c>
      <c r="AD109" s="1310" t="s">
        <v>1078</v>
      </c>
      <c r="AE109" s="1485" t="s">
        <v>1078</v>
      </c>
      <c r="AF109" s="1486" t="s">
        <v>1078</v>
      </c>
      <c r="AG109" s="1310" t="s">
        <v>1078</v>
      </c>
      <c r="AH109" s="1485" t="s">
        <v>1078</v>
      </c>
      <c r="AI109" s="1486" t="s">
        <v>1078</v>
      </c>
      <c r="AJ109" s="1310" t="s">
        <v>1078</v>
      </c>
      <c r="AK109" s="1485" t="s">
        <v>1078</v>
      </c>
      <c r="AL109" s="1486" t="s">
        <v>1078</v>
      </c>
      <c r="AM109" s="1310" t="s">
        <v>1078</v>
      </c>
      <c r="AN109" s="1485" t="s">
        <v>1078</v>
      </c>
      <c r="AO109" s="1486" t="s">
        <v>1078</v>
      </c>
      <c r="AP109" s="1310" t="s">
        <v>1078</v>
      </c>
      <c r="AQ109" s="1485" t="s">
        <v>1078</v>
      </c>
      <c r="AR109" s="1486" t="s">
        <v>1078</v>
      </c>
      <c r="AS109" s="1310" t="s">
        <v>1078</v>
      </c>
      <c r="AT109" s="1485" t="s">
        <v>1078</v>
      </c>
      <c r="AU109" s="1486" t="s">
        <v>1078</v>
      </c>
      <c r="AV109" s="1310" t="s">
        <v>1078</v>
      </c>
      <c r="AW109" s="1485" t="s">
        <v>1078</v>
      </c>
      <c r="AX109" s="1486" t="s">
        <v>1078</v>
      </c>
    </row>
    <row r="110" spans="1:50">
      <c r="A110" s="1313" t="s">
        <v>4486</v>
      </c>
      <c r="B110" s="1143" t="s">
        <v>4487</v>
      </c>
      <c r="C110" s="1314" t="s">
        <v>1078</v>
      </c>
      <c r="D110" s="1483" t="s">
        <v>1078</v>
      </c>
      <c r="E110" s="1484" t="s">
        <v>1078</v>
      </c>
      <c r="F110" s="1314" t="s">
        <v>1078</v>
      </c>
      <c r="G110" s="1483" t="s">
        <v>1078</v>
      </c>
      <c r="H110" s="1484" t="s">
        <v>1078</v>
      </c>
      <c r="I110" s="1314" t="s">
        <v>1078</v>
      </c>
      <c r="J110" s="1483" t="s">
        <v>1078</v>
      </c>
      <c r="K110" s="1484" t="s">
        <v>1078</v>
      </c>
      <c r="L110" s="1314" t="s">
        <v>1078</v>
      </c>
      <c r="M110" s="1483" t="s">
        <v>1078</v>
      </c>
      <c r="N110" s="1484" t="s">
        <v>1078</v>
      </c>
      <c r="O110" s="1314" t="s">
        <v>1078</v>
      </c>
      <c r="P110" s="1483" t="s">
        <v>1078</v>
      </c>
      <c r="Q110" s="1484" t="s">
        <v>1078</v>
      </c>
      <c r="R110" s="1314" t="s">
        <v>1078</v>
      </c>
      <c r="S110" s="1483" t="s">
        <v>1078</v>
      </c>
      <c r="T110" s="1484" t="s">
        <v>1078</v>
      </c>
      <c r="U110" s="1314" t="s">
        <v>1078</v>
      </c>
      <c r="V110" s="1483" t="s">
        <v>1078</v>
      </c>
      <c r="W110" s="1484" t="s">
        <v>1078</v>
      </c>
      <c r="X110" s="1314" t="s">
        <v>1078</v>
      </c>
      <c r="Y110" s="1483" t="s">
        <v>1078</v>
      </c>
      <c r="Z110" s="1484" t="s">
        <v>1078</v>
      </c>
      <c r="AA110" s="1314" t="s">
        <v>1078</v>
      </c>
      <c r="AB110" s="1483" t="s">
        <v>1078</v>
      </c>
      <c r="AC110" s="1484" t="s">
        <v>1078</v>
      </c>
      <c r="AD110" s="1314" t="s">
        <v>1078</v>
      </c>
      <c r="AE110" s="1483" t="s">
        <v>1078</v>
      </c>
      <c r="AF110" s="1484" t="s">
        <v>1078</v>
      </c>
      <c r="AG110" s="1314" t="s">
        <v>1078</v>
      </c>
      <c r="AH110" s="1483" t="s">
        <v>1078</v>
      </c>
      <c r="AI110" s="1484" t="s">
        <v>1078</v>
      </c>
      <c r="AJ110" s="1314" t="s">
        <v>1078</v>
      </c>
      <c r="AK110" s="1483" t="s">
        <v>1078</v>
      </c>
      <c r="AL110" s="1484" t="s">
        <v>1078</v>
      </c>
      <c r="AM110" s="1314" t="s">
        <v>1078</v>
      </c>
      <c r="AN110" s="1483" t="s">
        <v>1078</v>
      </c>
      <c r="AO110" s="1484" t="s">
        <v>1078</v>
      </c>
      <c r="AP110" s="1314" t="s">
        <v>1078</v>
      </c>
      <c r="AQ110" s="1483" t="s">
        <v>1078</v>
      </c>
      <c r="AR110" s="1484" t="s">
        <v>1078</v>
      </c>
      <c r="AS110" s="1314" t="s">
        <v>1078</v>
      </c>
      <c r="AT110" s="1483" t="s">
        <v>1078</v>
      </c>
      <c r="AU110" s="1484" t="s">
        <v>1078</v>
      </c>
      <c r="AV110" s="1314" t="s">
        <v>1078</v>
      </c>
      <c r="AW110" s="1483" t="s">
        <v>1078</v>
      </c>
      <c r="AX110" s="1484" t="s">
        <v>1078</v>
      </c>
    </row>
    <row r="111" spans="1:50">
      <c r="A111" s="1303" t="s">
        <v>4488</v>
      </c>
      <c r="B111" s="1304" t="s">
        <v>4489</v>
      </c>
      <c r="C111" s="1305" t="s">
        <v>4809</v>
      </c>
      <c r="D111" s="1479" t="s">
        <v>1078</v>
      </c>
      <c r="E111" s="1480" t="s">
        <v>1078</v>
      </c>
      <c r="F111" s="1305" t="s">
        <v>4809</v>
      </c>
      <c r="G111" s="1479" t="s">
        <v>1078</v>
      </c>
      <c r="H111" s="1480" t="s">
        <v>1078</v>
      </c>
      <c r="I111" s="1305" t="s">
        <v>4809</v>
      </c>
      <c r="J111" s="1479" t="s">
        <v>1078</v>
      </c>
      <c r="K111" s="1480" t="s">
        <v>1078</v>
      </c>
      <c r="L111" s="1305" t="s">
        <v>4809</v>
      </c>
      <c r="M111" s="1479" t="s">
        <v>1078</v>
      </c>
      <c r="N111" s="1480" t="s">
        <v>1078</v>
      </c>
      <c r="O111" s="1305" t="s">
        <v>4809</v>
      </c>
      <c r="P111" s="1479" t="s">
        <v>1078</v>
      </c>
      <c r="Q111" s="1480" t="s">
        <v>1078</v>
      </c>
      <c r="R111" s="1305" t="s">
        <v>4809</v>
      </c>
      <c r="S111" s="1479" t="s">
        <v>1078</v>
      </c>
      <c r="T111" s="1480" t="s">
        <v>1078</v>
      </c>
      <c r="U111" s="1305" t="s">
        <v>4809</v>
      </c>
      <c r="V111" s="1479" t="s">
        <v>1078</v>
      </c>
      <c r="W111" s="1480" t="s">
        <v>1078</v>
      </c>
      <c r="X111" s="1305" t="s">
        <v>4809</v>
      </c>
      <c r="Y111" s="1479" t="s">
        <v>1078</v>
      </c>
      <c r="Z111" s="1480" t="s">
        <v>1078</v>
      </c>
      <c r="AA111" s="1305" t="s">
        <v>4809</v>
      </c>
      <c r="AB111" s="1479" t="s">
        <v>1078</v>
      </c>
      <c r="AC111" s="1480" t="s">
        <v>1078</v>
      </c>
      <c r="AD111" s="1305" t="s">
        <v>4809</v>
      </c>
      <c r="AE111" s="1479" t="s">
        <v>1078</v>
      </c>
      <c r="AF111" s="1480" t="s">
        <v>1078</v>
      </c>
      <c r="AG111" s="1305" t="s">
        <v>2284</v>
      </c>
      <c r="AH111" s="1479">
        <v>25.2</v>
      </c>
      <c r="AI111" s="1480">
        <v>0</v>
      </c>
      <c r="AJ111" s="1305" t="s">
        <v>4809</v>
      </c>
      <c r="AK111" s="1479" t="s">
        <v>1078</v>
      </c>
      <c r="AL111" s="1480" t="s">
        <v>1078</v>
      </c>
      <c r="AM111" s="1305" t="s">
        <v>4809</v>
      </c>
      <c r="AN111" s="1479" t="s">
        <v>1078</v>
      </c>
      <c r="AO111" s="1480" t="s">
        <v>1078</v>
      </c>
      <c r="AP111" s="1305" t="s">
        <v>4809</v>
      </c>
      <c r="AQ111" s="1479" t="s">
        <v>1078</v>
      </c>
      <c r="AR111" s="1480" t="s">
        <v>1078</v>
      </c>
      <c r="AS111" s="1305" t="s">
        <v>4809</v>
      </c>
      <c r="AT111" s="1479" t="s">
        <v>1078</v>
      </c>
      <c r="AU111" s="1480" t="s">
        <v>1078</v>
      </c>
      <c r="AV111" s="1305" t="s">
        <v>4809</v>
      </c>
      <c r="AW111" s="1479" t="s">
        <v>1078</v>
      </c>
      <c r="AX111" s="1480" t="s">
        <v>1078</v>
      </c>
    </row>
    <row r="112" spans="1:50">
      <c r="A112" s="1714" t="s">
        <v>4490</v>
      </c>
      <c r="B112" s="1350" t="s">
        <v>4491</v>
      </c>
      <c r="C112" s="1310" t="s">
        <v>1078</v>
      </c>
      <c r="D112" s="1485" t="s">
        <v>1078</v>
      </c>
      <c r="E112" s="1486" t="s">
        <v>1078</v>
      </c>
      <c r="F112" s="1310" t="s">
        <v>1078</v>
      </c>
      <c r="G112" s="1485" t="s">
        <v>1078</v>
      </c>
      <c r="H112" s="1486" t="s">
        <v>1078</v>
      </c>
      <c r="I112" s="1310" t="s">
        <v>1078</v>
      </c>
      <c r="J112" s="1485" t="s">
        <v>1078</v>
      </c>
      <c r="K112" s="1486" t="s">
        <v>1078</v>
      </c>
      <c r="L112" s="1310" t="s">
        <v>1078</v>
      </c>
      <c r="M112" s="1485" t="s">
        <v>1078</v>
      </c>
      <c r="N112" s="1486" t="s">
        <v>1078</v>
      </c>
      <c r="O112" s="1310" t="s">
        <v>1078</v>
      </c>
      <c r="P112" s="1485" t="s">
        <v>1078</v>
      </c>
      <c r="Q112" s="1486" t="s">
        <v>1078</v>
      </c>
      <c r="R112" s="1310" t="s">
        <v>1078</v>
      </c>
      <c r="S112" s="1485" t="s">
        <v>1078</v>
      </c>
      <c r="T112" s="1486" t="s">
        <v>1078</v>
      </c>
      <c r="U112" s="1310" t="s">
        <v>1078</v>
      </c>
      <c r="V112" s="1485" t="s">
        <v>1078</v>
      </c>
      <c r="W112" s="1486" t="s">
        <v>1078</v>
      </c>
      <c r="X112" s="1310" t="s">
        <v>1078</v>
      </c>
      <c r="Y112" s="1485" t="s">
        <v>1078</v>
      </c>
      <c r="Z112" s="1486" t="s">
        <v>1078</v>
      </c>
      <c r="AA112" s="1310" t="s">
        <v>1078</v>
      </c>
      <c r="AB112" s="1485" t="s">
        <v>1078</v>
      </c>
      <c r="AC112" s="1486" t="s">
        <v>1078</v>
      </c>
      <c r="AD112" s="1310" t="s">
        <v>1078</v>
      </c>
      <c r="AE112" s="1485" t="s">
        <v>1078</v>
      </c>
      <c r="AF112" s="1486" t="s">
        <v>1078</v>
      </c>
      <c r="AG112" s="1310" t="s">
        <v>1078</v>
      </c>
      <c r="AH112" s="1485" t="s">
        <v>1078</v>
      </c>
      <c r="AI112" s="1486" t="s">
        <v>1078</v>
      </c>
      <c r="AJ112" s="1310" t="s">
        <v>1078</v>
      </c>
      <c r="AK112" s="1485" t="s">
        <v>1078</v>
      </c>
      <c r="AL112" s="1486" t="s">
        <v>1078</v>
      </c>
      <c r="AM112" s="1310" t="s">
        <v>1078</v>
      </c>
      <c r="AN112" s="1485" t="s">
        <v>1078</v>
      </c>
      <c r="AO112" s="1486" t="s">
        <v>1078</v>
      </c>
      <c r="AP112" s="1310" t="s">
        <v>1078</v>
      </c>
      <c r="AQ112" s="1485" t="s">
        <v>1078</v>
      </c>
      <c r="AR112" s="1486" t="s">
        <v>1078</v>
      </c>
      <c r="AS112" s="1310" t="s">
        <v>1078</v>
      </c>
      <c r="AT112" s="1485" t="s">
        <v>1078</v>
      </c>
      <c r="AU112" s="1486" t="s">
        <v>1078</v>
      </c>
      <c r="AV112" s="1310" t="s">
        <v>1078</v>
      </c>
      <c r="AW112" s="1485" t="s">
        <v>1078</v>
      </c>
      <c r="AX112" s="1486" t="s">
        <v>1078</v>
      </c>
    </row>
    <row r="113" spans="1:50">
      <c r="A113" s="1313" t="s">
        <v>4492</v>
      </c>
      <c r="B113" s="1143" t="s">
        <v>4493</v>
      </c>
      <c r="C113" s="1314" t="s">
        <v>1078</v>
      </c>
      <c r="D113" s="1483" t="s">
        <v>1078</v>
      </c>
      <c r="E113" s="1484" t="s">
        <v>1078</v>
      </c>
      <c r="F113" s="1314" t="s">
        <v>1078</v>
      </c>
      <c r="G113" s="1483" t="s">
        <v>1078</v>
      </c>
      <c r="H113" s="1484" t="s">
        <v>1078</v>
      </c>
      <c r="I113" s="1314" t="s">
        <v>1078</v>
      </c>
      <c r="J113" s="1483" t="s">
        <v>1078</v>
      </c>
      <c r="K113" s="1484" t="s">
        <v>1078</v>
      </c>
      <c r="L113" s="1314" t="s">
        <v>1078</v>
      </c>
      <c r="M113" s="1483" t="s">
        <v>1078</v>
      </c>
      <c r="N113" s="1484" t="s">
        <v>1078</v>
      </c>
      <c r="O113" s="1314" t="s">
        <v>1078</v>
      </c>
      <c r="P113" s="1483" t="s">
        <v>1078</v>
      </c>
      <c r="Q113" s="1484" t="s">
        <v>1078</v>
      </c>
      <c r="R113" s="1314" t="s">
        <v>1078</v>
      </c>
      <c r="S113" s="1483" t="s">
        <v>1078</v>
      </c>
      <c r="T113" s="1484" t="s">
        <v>1078</v>
      </c>
      <c r="U113" s="1314" t="s">
        <v>1078</v>
      </c>
      <c r="V113" s="1483" t="s">
        <v>1078</v>
      </c>
      <c r="W113" s="1484" t="s">
        <v>1078</v>
      </c>
      <c r="X113" s="1314" t="s">
        <v>1078</v>
      </c>
      <c r="Y113" s="1483" t="s">
        <v>1078</v>
      </c>
      <c r="Z113" s="1484" t="s">
        <v>1078</v>
      </c>
      <c r="AA113" s="1314" t="s">
        <v>1078</v>
      </c>
      <c r="AB113" s="1483" t="s">
        <v>1078</v>
      </c>
      <c r="AC113" s="1484" t="s">
        <v>1078</v>
      </c>
      <c r="AD113" s="1314" t="s">
        <v>1078</v>
      </c>
      <c r="AE113" s="1483" t="s">
        <v>1078</v>
      </c>
      <c r="AF113" s="1484" t="s">
        <v>1078</v>
      </c>
      <c r="AG113" s="1314" t="s">
        <v>1078</v>
      </c>
      <c r="AH113" s="1483" t="s">
        <v>1078</v>
      </c>
      <c r="AI113" s="1484" t="s">
        <v>1078</v>
      </c>
      <c r="AJ113" s="1314" t="s">
        <v>1078</v>
      </c>
      <c r="AK113" s="1483" t="s">
        <v>1078</v>
      </c>
      <c r="AL113" s="1484" t="s">
        <v>1078</v>
      </c>
      <c r="AM113" s="1314" t="s">
        <v>1078</v>
      </c>
      <c r="AN113" s="1483" t="s">
        <v>1078</v>
      </c>
      <c r="AO113" s="1484" t="s">
        <v>1078</v>
      </c>
      <c r="AP113" s="1314" t="s">
        <v>1078</v>
      </c>
      <c r="AQ113" s="1483" t="s">
        <v>1078</v>
      </c>
      <c r="AR113" s="1484" t="s">
        <v>1078</v>
      </c>
      <c r="AS113" s="1314" t="s">
        <v>1078</v>
      </c>
      <c r="AT113" s="1483" t="s">
        <v>1078</v>
      </c>
      <c r="AU113" s="1484" t="s">
        <v>1078</v>
      </c>
      <c r="AV113" s="1314" t="s">
        <v>1078</v>
      </c>
      <c r="AW113" s="1483" t="s">
        <v>1078</v>
      </c>
      <c r="AX113" s="1484" t="s">
        <v>1078</v>
      </c>
    </row>
    <row r="114" spans="1:50">
      <c r="A114" s="1303" t="s">
        <v>4494</v>
      </c>
      <c r="B114" s="1304" t="s">
        <v>4495</v>
      </c>
      <c r="C114" s="1305" t="s">
        <v>4809</v>
      </c>
      <c r="D114" s="1479" t="s">
        <v>1078</v>
      </c>
      <c r="E114" s="1480" t="s">
        <v>1078</v>
      </c>
      <c r="F114" s="1305" t="s">
        <v>4809</v>
      </c>
      <c r="G114" s="1479" t="s">
        <v>1078</v>
      </c>
      <c r="H114" s="1480" t="s">
        <v>1078</v>
      </c>
      <c r="I114" s="1305" t="s">
        <v>4809</v>
      </c>
      <c r="J114" s="1479" t="s">
        <v>1078</v>
      </c>
      <c r="K114" s="1480" t="s">
        <v>1078</v>
      </c>
      <c r="L114" s="1305" t="s">
        <v>4809</v>
      </c>
      <c r="M114" s="1479" t="s">
        <v>1078</v>
      </c>
      <c r="N114" s="1480" t="s">
        <v>1078</v>
      </c>
      <c r="O114" s="1305" t="s">
        <v>4809</v>
      </c>
      <c r="P114" s="1479" t="s">
        <v>1078</v>
      </c>
      <c r="Q114" s="1480" t="s">
        <v>1078</v>
      </c>
      <c r="R114" s="1305" t="s">
        <v>4809</v>
      </c>
      <c r="S114" s="1479" t="s">
        <v>1078</v>
      </c>
      <c r="T114" s="1480" t="s">
        <v>1078</v>
      </c>
      <c r="U114" s="1305" t="s">
        <v>4809</v>
      </c>
      <c r="V114" s="1479" t="s">
        <v>1078</v>
      </c>
      <c r="W114" s="1480" t="s">
        <v>1078</v>
      </c>
      <c r="X114" s="1305" t="s">
        <v>4809</v>
      </c>
      <c r="Y114" s="1479" t="s">
        <v>1078</v>
      </c>
      <c r="Z114" s="1480" t="s">
        <v>1078</v>
      </c>
      <c r="AA114" s="1305" t="s">
        <v>4809</v>
      </c>
      <c r="AB114" s="1479" t="s">
        <v>1078</v>
      </c>
      <c r="AC114" s="1480" t="s">
        <v>1078</v>
      </c>
      <c r="AD114" s="1305" t="s">
        <v>4809</v>
      </c>
      <c r="AE114" s="1479" t="s">
        <v>1078</v>
      </c>
      <c r="AF114" s="1480" t="s">
        <v>1078</v>
      </c>
      <c r="AG114" s="1305" t="s">
        <v>4809</v>
      </c>
      <c r="AH114" s="1479" t="s">
        <v>1078</v>
      </c>
      <c r="AI114" s="1480" t="s">
        <v>1078</v>
      </c>
      <c r="AJ114" s="1305" t="s">
        <v>4809</v>
      </c>
      <c r="AK114" s="1479" t="s">
        <v>1078</v>
      </c>
      <c r="AL114" s="1480" t="s">
        <v>1078</v>
      </c>
      <c r="AM114" s="1305" t="s">
        <v>4809</v>
      </c>
      <c r="AN114" s="1479" t="s">
        <v>1078</v>
      </c>
      <c r="AO114" s="1480" t="s">
        <v>1078</v>
      </c>
      <c r="AP114" s="1305" t="s">
        <v>4809</v>
      </c>
      <c r="AQ114" s="1479" t="s">
        <v>1078</v>
      </c>
      <c r="AR114" s="1480" t="s">
        <v>1078</v>
      </c>
      <c r="AS114" s="1305" t="s">
        <v>4809</v>
      </c>
      <c r="AT114" s="1479" t="s">
        <v>1078</v>
      </c>
      <c r="AU114" s="1480" t="s">
        <v>1078</v>
      </c>
      <c r="AV114" s="1305" t="s">
        <v>4809</v>
      </c>
      <c r="AW114" s="1479" t="s">
        <v>1078</v>
      </c>
      <c r="AX114" s="1480" t="s">
        <v>1078</v>
      </c>
    </row>
    <row r="115" spans="1:50">
      <c r="A115" s="1714" t="s">
        <v>4496</v>
      </c>
      <c r="B115" s="1350" t="s">
        <v>4497</v>
      </c>
      <c r="C115" s="1310" t="s">
        <v>1078</v>
      </c>
      <c r="D115" s="1485" t="s">
        <v>1078</v>
      </c>
      <c r="E115" s="1486" t="s">
        <v>1078</v>
      </c>
      <c r="F115" s="1310" t="s">
        <v>1078</v>
      </c>
      <c r="G115" s="1485" t="s">
        <v>1078</v>
      </c>
      <c r="H115" s="1486" t="s">
        <v>1078</v>
      </c>
      <c r="I115" s="1310" t="s">
        <v>1078</v>
      </c>
      <c r="J115" s="1485" t="s">
        <v>1078</v>
      </c>
      <c r="K115" s="1486" t="s">
        <v>1078</v>
      </c>
      <c r="L115" s="1310" t="s">
        <v>1078</v>
      </c>
      <c r="M115" s="1485" t="s">
        <v>1078</v>
      </c>
      <c r="N115" s="1486" t="s">
        <v>1078</v>
      </c>
      <c r="O115" s="1310" t="s">
        <v>1078</v>
      </c>
      <c r="P115" s="1485" t="s">
        <v>1078</v>
      </c>
      <c r="Q115" s="1486" t="s">
        <v>1078</v>
      </c>
      <c r="R115" s="1310" t="s">
        <v>1078</v>
      </c>
      <c r="S115" s="1485" t="s">
        <v>1078</v>
      </c>
      <c r="T115" s="1486" t="s">
        <v>1078</v>
      </c>
      <c r="U115" s="1310" t="s">
        <v>1078</v>
      </c>
      <c r="V115" s="1485" t="s">
        <v>1078</v>
      </c>
      <c r="W115" s="1486" t="s">
        <v>1078</v>
      </c>
      <c r="X115" s="1310" t="s">
        <v>1078</v>
      </c>
      <c r="Y115" s="1485" t="s">
        <v>1078</v>
      </c>
      <c r="Z115" s="1486" t="s">
        <v>1078</v>
      </c>
      <c r="AA115" s="1310" t="s">
        <v>1078</v>
      </c>
      <c r="AB115" s="1485" t="s">
        <v>1078</v>
      </c>
      <c r="AC115" s="1486" t="s">
        <v>1078</v>
      </c>
      <c r="AD115" s="1310" t="s">
        <v>1078</v>
      </c>
      <c r="AE115" s="1485" t="s">
        <v>1078</v>
      </c>
      <c r="AF115" s="1486" t="s">
        <v>1078</v>
      </c>
      <c r="AG115" s="1310" t="s">
        <v>1078</v>
      </c>
      <c r="AH115" s="1485" t="s">
        <v>1078</v>
      </c>
      <c r="AI115" s="1486" t="s">
        <v>1078</v>
      </c>
      <c r="AJ115" s="1310" t="s">
        <v>1078</v>
      </c>
      <c r="AK115" s="1485" t="s">
        <v>1078</v>
      </c>
      <c r="AL115" s="1486" t="s">
        <v>1078</v>
      </c>
      <c r="AM115" s="1310" t="s">
        <v>1078</v>
      </c>
      <c r="AN115" s="1485" t="s">
        <v>1078</v>
      </c>
      <c r="AO115" s="1486" t="s">
        <v>1078</v>
      </c>
      <c r="AP115" s="1310" t="s">
        <v>1078</v>
      </c>
      <c r="AQ115" s="1485" t="s">
        <v>1078</v>
      </c>
      <c r="AR115" s="1486" t="s">
        <v>1078</v>
      </c>
      <c r="AS115" s="1310" t="s">
        <v>1078</v>
      </c>
      <c r="AT115" s="1485" t="s">
        <v>1078</v>
      </c>
      <c r="AU115" s="1486" t="s">
        <v>1078</v>
      </c>
      <c r="AV115" s="1310" t="s">
        <v>1078</v>
      </c>
      <c r="AW115" s="1485" t="s">
        <v>1078</v>
      </c>
      <c r="AX115" s="1486" t="s">
        <v>1078</v>
      </c>
    </row>
    <row r="116" spans="1:50">
      <c r="A116" s="1313" t="s">
        <v>4498</v>
      </c>
      <c r="B116" s="1143" t="s">
        <v>4499</v>
      </c>
      <c r="C116" s="1314" t="s">
        <v>1078</v>
      </c>
      <c r="D116" s="1483" t="s">
        <v>1078</v>
      </c>
      <c r="E116" s="1484" t="s">
        <v>1078</v>
      </c>
      <c r="F116" s="1314" t="s">
        <v>1078</v>
      </c>
      <c r="G116" s="1483" t="s">
        <v>1078</v>
      </c>
      <c r="H116" s="1484" t="s">
        <v>1078</v>
      </c>
      <c r="I116" s="1314" t="s">
        <v>1078</v>
      </c>
      <c r="J116" s="1483" t="s">
        <v>1078</v>
      </c>
      <c r="K116" s="1484" t="s">
        <v>1078</v>
      </c>
      <c r="L116" s="1314" t="s">
        <v>1078</v>
      </c>
      <c r="M116" s="1483" t="s">
        <v>1078</v>
      </c>
      <c r="N116" s="1484" t="s">
        <v>1078</v>
      </c>
      <c r="O116" s="1314" t="s">
        <v>1078</v>
      </c>
      <c r="P116" s="1483" t="s">
        <v>1078</v>
      </c>
      <c r="Q116" s="1484" t="s">
        <v>1078</v>
      </c>
      <c r="R116" s="1314" t="s">
        <v>1078</v>
      </c>
      <c r="S116" s="1483" t="s">
        <v>1078</v>
      </c>
      <c r="T116" s="1484" t="s">
        <v>1078</v>
      </c>
      <c r="U116" s="1314" t="s">
        <v>1078</v>
      </c>
      <c r="V116" s="1483" t="s">
        <v>1078</v>
      </c>
      <c r="W116" s="1484" t="s">
        <v>1078</v>
      </c>
      <c r="X116" s="1314" t="s">
        <v>1078</v>
      </c>
      <c r="Y116" s="1483" t="s">
        <v>1078</v>
      </c>
      <c r="Z116" s="1484" t="s">
        <v>1078</v>
      </c>
      <c r="AA116" s="1314" t="s">
        <v>1078</v>
      </c>
      <c r="AB116" s="1483" t="s">
        <v>1078</v>
      </c>
      <c r="AC116" s="1484" t="s">
        <v>1078</v>
      </c>
      <c r="AD116" s="1314" t="s">
        <v>1078</v>
      </c>
      <c r="AE116" s="1483" t="s">
        <v>1078</v>
      </c>
      <c r="AF116" s="1484" t="s">
        <v>1078</v>
      </c>
      <c r="AG116" s="1314" t="s">
        <v>1078</v>
      </c>
      <c r="AH116" s="1483" t="s">
        <v>1078</v>
      </c>
      <c r="AI116" s="1484" t="s">
        <v>1078</v>
      </c>
      <c r="AJ116" s="1314" t="s">
        <v>1078</v>
      </c>
      <c r="AK116" s="1483" t="s">
        <v>1078</v>
      </c>
      <c r="AL116" s="1484" t="s">
        <v>1078</v>
      </c>
      <c r="AM116" s="1314" t="s">
        <v>1078</v>
      </c>
      <c r="AN116" s="1483" t="s">
        <v>1078</v>
      </c>
      <c r="AO116" s="1484" t="s">
        <v>1078</v>
      </c>
      <c r="AP116" s="1314" t="s">
        <v>1078</v>
      </c>
      <c r="AQ116" s="1483" t="s">
        <v>1078</v>
      </c>
      <c r="AR116" s="1484" t="s">
        <v>1078</v>
      </c>
      <c r="AS116" s="1314" t="s">
        <v>1078</v>
      </c>
      <c r="AT116" s="1483" t="s">
        <v>1078</v>
      </c>
      <c r="AU116" s="1484" t="s">
        <v>1078</v>
      </c>
      <c r="AV116" s="1314" t="s">
        <v>1078</v>
      </c>
      <c r="AW116" s="1483" t="s">
        <v>1078</v>
      </c>
      <c r="AX116" s="1484" t="s">
        <v>1078</v>
      </c>
    </row>
    <row r="117" spans="1:50">
      <c r="A117" s="1303" t="s">
        <v>4501</v>
      </c>
      <c r="B117" s="1304" t="s">
        <v>4502</v>
      </c>
      <c r="C117" s="1305" t="s">
        <v>4809</v>
      </c>
      <c r="D117" s="1479" t="s">
        <v>1078</v>
      </c>
      <c r="E117" s="1480" t="s">
        <v>1078</v>
      </c>
      <c r="F117" s="1305" t="s">
        <v>4809</v>
      </c>
      <c r="G117" s="1479" t="s">
        <v>1078</v>
      </c>
      <c r="H117" s="1480" t="s">
        <v>1078</v>
      </c>
      <c r="I117" s="1305" t="s">
        <v>4809</v>
      </c>
      <c r="J117" s="1479" t="s">
        <v>1078</v>
      </c>
      <c r="K117" s="1480" t="s">
        <v>1078</v>
      </c>
      <c r="L117" s="1305" t="s">
        <v>4809</v>
      </c>
      <c r="M117" s="1479" t="s">
        <v>1078</v>
      </c>
      <c r="N117" s="1480" t="s">
        <v>1078</v>
      </c>
      <c r="O117" s="1305" t="s">
        <v>4809</v>
      </c>
      <c r="P117" s="1479" t="s">
        <v>1078</v>
      </c>
      <c r="Q117" s="1480" t="s">
        <v>1078</v>
      </c>
      <c r="R117" s="1305" t="s">
        <v>4809</v>
      </c>
      <c r="S117" s="1479" t="s">
        <v>1078</v>
      </c>
      <c r="T117" s="1480" t="s">
        <v>1078</v>
      </c>
      <c r="U117" s="1305" t="s">
        <v>4809</v>
      </c>
      <c r="V117" s="1479" t="s">
        <v>1078</v>
      </c>
      <c r="W117" s="1480" t="s">
        <v>1078</v>
      </c>
      <c r="X117" s="1305" t="s">
        <v>4809</v>
      </c>
      <c r="Y117" s="1479" t="s">
        <v>1078</v>
      </c>
      <c r="Z117" s="1480" t="s">
        <v>1078</v>
      </c>
      <c r="AA117" s="1305" t="s">
        <v>4809</v>
      </c>
      <c r="AB117" s="1479" t="s">
        <v>1078</v>
      </c>
      <c r="AC117" s="1480" t="s">
        <v>1078</v>
      </c>
      <c r="AD117" s="1305" t="s">
        <v>4809</v>
      </c>
      <c r="AE117" s="1479" t="s">
        <v>1078</v>
      </c>
      <c r="AF117" s="1480" t="s">
        <v>1078</v>
      </c>
      <c r="AG117" s="1305" t="s">
        <v>2284</v>
      </c>
      <c r="AH117" s="1479">
        <v>35.1</v>
      </c>
      <c r="AI117" s="1480">
        <v>0</v>
      </c>
      <c r="AJ117" s="1305" t="s">
        <v>4809</v>
      </c>
      <c r="AK117" s="1479" t="s">
        <v>1078</v>
      </c>
      <c r="AL117" s="1480" t="s">
        <v>1078</v>
      </c>
      <c r="AM117" s="1305" t="s">
        <v>4809</v>
      </c>
      <c r="AN117" s="1479" t="s">
        <v>1078</v>
      </c>
      <c r="AO117" s="1480" t="s">
        <v>1078</v>
      </c>
      <c r="AP117" s="1305" t="s">
        <v>4809</v>
      </c>
      <c r="AQ117" s="1479" t="s">
        <v>1078</v>
      </c>
      <c r="AR117" s="1480" t="s">
        <v>1078</v>
      </c>
      <c r="AS117" s="1305" t="s">
        <v>4809</v>
      </c>
      <c r="AT117" s="1479" t="s">
        <v>1078</v>
      </c>
      <c r="AU117" s="1480" t="s">
        <v>1078</v>
      </c>
      <c r="AV117" s="1305" t="s">
        <v>4809</v>
      </c>
      <c r="AW117" s="1479" t="s">
        <v>1078</v>
      </c>
      <c r="AX117" s="1480" t="s">
        <v>1078</v>
      </c>
    </row>
    <row r="118" spans="1:50">
      <c r="A118" s="1714" t="s">
        <v>4503</v>
      </c>
      <c r="B118" s="1350" t="s">
        <v>4504</v>
      </c>
      <c r="C118" s="1310" t="s">
        <v>1078</v>
      </c>
      <c r="D118" s="1485" t="s">
        <v>1078</v>
      </c>
      <c r="E118" s="1486" t="s">
        <v>1078</v>
      </c>
      <c r="F118" s="1310" t="s">
        <v>1078</v>
      </c>
      <c r="G118" s="1485" t="s">
        <v>1078</v>
      </c>
      <c r="H118" s="1486" t="s">
        <v>1078</v>
      </c>
      <c r="I118" s="1310" t="s">
        <v>1078</v>
      </c>
      <c r="J118" s="1485" t="s">
        <v>1078</v>
      </c>
      <c r="K118" s="1486" t="s">
        <v>1078</v>
      </c>
      <c r="L118" s="1310" t="s">
        <v>1078</v>
      </c>
      <c r="M118" s="1485" t="s">
        <v>1078</v>
      </c>
      <c r="N118" s="1486" t="s">
        <v>1078</v>
      </c>
      <c r="O118" s="1310" t="s">
        <v>1078</v>
      </c>
      <c r="P118" s="1485" t="s">
        <v>1078</v>
      </c>
      <c r="Q118" s="1486" t="s">
        <v>1078</v>
      </c>
      <c r="R118" s="1310" t="s">
        <v>1078</v>
      </c>
      <c r="S118" s="1485" t="s">
        <v>1078</v>
      </c>
      <c r="T118" s="1486" t="s">
        <v>1078</v>
      </c>
      <c r="U118" s="1310" t="s">
        <v>1078</v>
      </c>
      <c r="V118" s="1485" t="s">
        <v>1078</v>
      </c>
      <c r="W118" s="1486" t="s">
        <v>1078</v>
      </c>
      <c r="X118" s="1310" t="s">
        <v>1078</v>
      </c>
      <c r="Y118" s="1485" t="s">
        <v>1078</v>
      </c>
      <c r="Z118" s="1486" t="s">
        <v>1078</v>
      </c>
      <c r="AA118" s="1310" t="s">
        <v>1078</v>
      </c>
      <c r="AB118" s="1485" t="s">
        <v>1078</v>
      </c>
      <c r="AC118" s="1486" t="s">
        <v>1078</v>
      </c>
      <c r="AD118" s="1310" t="s">
        <v>1078</v>
      </c>
      <c r="AE118" s="1485" t="s">
        <v>1078</v>
      </c>
      <c r="AF118" s="1486" t="s">
        <v>1078</v>
      </c>
      <c r="AG118" s="1310" t="s">
        <v>1078</v>
      </c>
      <c r="AH118" s="1485" t="s">
        <v>1078</v>
      </c>
      <c r="AI118" s="1486" t="s">
        <v>1078</v>
      </c>
      <c r="AJ118" s="1310" t="s">
        <v>1078</v>
      </c>
      <c r="AK118" s="1485" t="s">
        <v>1078</v>
      </c>
      <c r="AL118" s="1486" t="s">
        <v>1078</v>
      </c>
      <c r="AM118" s="1310" t="s">
        <v>1078</v>
      </c>
      <c r="AN118" s="1485" t="s">
        <v>1078</v>
      </c>
      <c r="AO118" s="1486" t="s">
        <v>1078</v>
      </c>
      <c r="AP118" s="1310" t="s">
        <v>1078</v>
      </c>
      <c r="AQ118" s="1485" t="s">
        <v>1078</v>
      </c>
      <c r="AR118" s="1486" t="s">
        <v>1078</v>
      </c>
      <c r="AS118" s="1310" t="s">
        <v>1078</v>
      </c>
      <c r="AT118" s="1485" t="s">
        <v>1078</v>
      </c>
      <c r="AU118" s="1486" t="s">
        <v>1078</v>
      </c>
      <c r="AV118" s="1310" t="s">
        <v>1078</v>
      </c>
      <c r="AW118" s="1485" t="s">
        <v>1078</v>
      </c>
      <c r="AX118" s="1486" t="s">
        <v>1078</v>
      </c>
    </row>
    <row r="119" spans="1:50">
      <c r="A119" s="1313" t="s">
        <v>4505</v>
      </c>
      <c r="B119" s="1143" t="s">
        <v>4506</v>
      </c>
      <c r="C119" s="1314" t="s">
        <v>1078</v>
      </c>
      <c r="D119" s="1483" t="s">
        <v>1078</v>
      </c>
      <c r="E119" s="1484" t="s">
        <v>1078</v>
      </c>
      <c r="F119" s="1314" t="s">
        <v>1078</v>
      </c>
      <c r="G119" s="1483" t="s">
        <v>1078</v>
      </c>
      <c r="H119" s="1484" t="s">
        <v>1078</v>
      </c>
      <c r="I119" s="1314" t="s">
        <v>1078</v>
      </c>
      <c r="J119" s="1483" t="s">
        <v>1078</v>
      </c>
      <c r="K119" s="1484" t="s">
        <v>1078</v>
      </c>
      <c r="L119" s="1314" t="s">
        <v>1078</v>
      </c>
      <c r="M119" s="1483" t="s">
        <v>1078</v>
      </c>
      <c r="N119" s="1484" t="s">
        <v>1078</v>
      </c>
      <c r="O119" s="1314" t="s">
        <v>1078</v>
      </c>
      <c r="P119" s="1483" t="s">
        <v>1078</v>
      </c>
      <c r="Q119" s="1484" t="s">
        <v>1078</v>
      </c>
      <c r="R119" s="1314" t="s">
        <v>1078</v>
      </c>
      <c r="S119" s="1483" t="s">
        <v>1078</v>
      </c>
      <c r="T119" s="1484" t="s">
        <v>1078</v>
      </c>
      <c r="U119" s="1314" t="s">
        <v>1078</v>
      </c>
      <c r="V119" s="1483" t="s">
        <v>1078</v>
      </c>
      <c r="W119" s="1484" t="s">
        <v>1078</v>
      </c>
      <c r="X119" s="1314" t="s">
        <v>1078</v>
      </c>
      <c r="Y119" s="1483" t="s">
        <v>1078</v>
      </c>
      <c r="Z119" s="1484" t="s">
        <v>1078</v>
      </c>
      <c r="AA119" s="1314" t="s">
        <v>1078</v>
      </c>
      <c r="AB119" s="1483" t="s">
        <v>1078</v>
      </c>
      <c r="AC119" s="1484" t="s">
        <v>1078</v>
      </c>
      <c r="AD119" s="1314" t="s">
        <v>1078</v>
      </c>
      <c r="AE119" s="1483" t="s">
        <v>1078</v>
      </c>
      <c r="AF119" s="1484" t="s">
        <v>1078</v>
      </c>
      <c r="AG119" s="1314" t="s">
        <v>1078</v>
      </c>
      <c r="AH119" s="1483" t="s">
        <v>1078</v>
      </c>
      <c r="AI119" s="1484" t="s">
        <v>1078</v>
      </c>
      <c r="AJ119" s="1314" t="s">
        <v>1078</v>
      </c>
      <c r="AK119" s="1483" t="s">
        <v>1078</v>
      </c>
      <c r="AL119" s="1484" t="s">
        <v>1078</v>
      </c>
      <c r="AM119" s="1314" t="s">
        <v>1078</v>
      </c>
      <c r="AN119" s="1483" t="s">
        <v>1078</v>
      </c>
      <c r="AO119" s="1484" t="s">
        <v>1078</v>
      </c>
      <c r="AP119" s="1314" t="s">
        <v>1078</v>
      </c>
      <c r="AQ119" s="1483" t="s">
        <v>1078</v>
      </c>
      <c r="AR119" s="1484" t="s">
        <v>1078</v>
      </c>
      <c r="AS119" s="1314" t="s">
        <v>1078</v>
      </c>
      <c r="AT119" s="1483" t="s">
        <v>1078</v>
      </c>
      <c r="AU119" s="1484" t="s">
        <v>1078</v>
      </c>
      <c r="AV119" s="1314" t="s">
        <v>1078</v>
      </c>
      <c r="AW119" s="1483" t="s">
        <v>1078</v>
      </c>
      <c r="AX119" s="1484" t="s">
        <v>1078</v>
      </c>
    </row>
    <row r="120" spans="1:50">
      <c r="A120" s="1303" t="s">
        <v>4507</v>
      </c>
      <c r="B120" s="1304" t="s">
        <v>4508</v>
      </c>
      <c r="C120" s="1305" t="s">
        <v>4809</v>
      </c>
      <c r="D120" s="1479" t="s">
        <v>1078</v>
      </c>
      <c r="E120" s="1480" t="s">
        <v>1078</v>
      </c>
      <c r="F120" s="1305" t="s">
        <v>4809</v>
      </c>
      <c r="G120" s="1479" t="s">
        <v>1078</v>
      </c>
      <c r="H120" s="1480" t="s">
        <v>1078</v>
      </c>
      <c r="I120" s="1305" t="s">
        <v>4809</v>
      </c>
      <c r="J120" s="1479" t="s">
        <v>1078</v>
      </c>
      <c r="K120" s="1480" t="s">
        <v>1078</v>
      </c>
      <c r="L120" s="1305" t="s">
        <v>4809</v>
      </c>
      <c r="M120" s="1479" t="s">
        <v>1078</v>
      </c>
      <c r="N120" s="1480" t="s">
        <v>1078</v>
      </c>
      <c r="O120" s="1305" t="s">
        <v>4809</v>
      </c>
      <c r="P120" s="1479" t="s">
        <v>1078</v>
      </c>
      <c r="Q120" s="1480" t="s">
        <v>1078</v>
      </c>
      <c r="R120" s="1305" t="s">
        <v>4809</v>
      </c>
      <c r="S120" s="1479" t="s">
        <v>1078</v>
      </c>
      <c r="T120" s="1480" t="s">
        <v>1078</v>
      </c>
      <c r="U120" s="1305" t="s">
        <v>4809</v>
      </c>
      <c r="V120" s="1479" t="s">
        <v>1078</v>
      </c>
      <c r="W120" s="1480" t="s">
        <v>1078</v>
      </c>
      <c r="X120" s="1305" t="s">
        <v>4809</v>
      </c>
      <c r="Y120" s="1479" t="s">
        <v>1078</v>
      </c>
      <c r="Z120" s="1480" t="s">
        <v>1078</v>
      </c>
      <c r="AA120" s="1305" t="s">
        <v>4809</v>
      </c>
      <c r="AB120" s="1479" t="s">
        <v>1078</v>
      </c>
      <c r="AC120" s="1480" t="s">
        <v>1078</v>
      </c>
      <c r="AD120" s="1305" t="s">
        <v>4809</v>
      </c>
      <c r="AE120" s="1479" t="s">
        <v>1078</v>
      </c>
      <c r="AF120" s="1480" t="s">
        <v>1078</v>
      </c>
      <c r="AG120" s="1305" t="s">
        <v>2284</v>
      </c>
      <c r="AH120" s="1479">
        <v>40.200000000000003</v>
      </c>
      <c r="AI120" s="1480">
        <v>0</v>
      </c>
      <c r="AJ120" s="1305" t="s">
        <v>4809</v>
      </c>
      <c r="AK120" s="1479" t="s">
        <v>1078</v>
      </c>
      <c r="AL120" s="1480" t="s">
        <v>1078</v>
      </c>
      <c r="AM120" s="1305" t="s">
        <v>4809</v>
      </c>
      <c r="AN120" s="1479" t="s">
        <v>1078</v>
      </c>
      <c r="AO120" s="1480" t="s">
        <v>1078</v>
      </c>
      <c r="AP120" s="1305" t="s">
        <v>4809</v>
      </c>
      <c r="AQ120" s="1479" t="s">
        <v>1078</v>
      </c>
      <c r="AR120" s="1480" t="s">
        <v>1078</v>
      </c>
      <c r="AS120" s="1305" t="s">
        <v>4809</v>
      </c>
      <c r="AT120" s="1479" t="s">
        <v>1078</v>
      </c>
      <c r="AU120" s="1480" t="s">
        <v>1078</v>
      </c>
      <c r="AV120" s="1305" t="s">
        <v>4809</v>
      </c>
      <c r="AW120" s="1479" t="s">
        <v>1078</v>
      </c>
      <c r="AX120" s="1480" t="s">
        <v>1078</v>
      </c>
    </row>
    <row r="121" spans="1:50">
      <c r="A121" s="1714" t="s">
        <v>4509</v>
      </c>
      <c r="B121" s="1350" t="s">
        <v>4510</v>
      </c>
      <c r="C121" s="1310" t="s">
        <v>1078</v>
      </c>
      <c r="D121" s="1485" t="s">
        <v>1078</v>
      </c>
      <c r="E121" s="1486" t="s">
        <v>1078</v>
      </c>
      <c r="F121" s="1310" t="s">
        <v>1078</v>
      </c>
      <c r="G121" s="1485" t="s">
        <v>1078</v>
      </c>
      <c r="H121" s="1486" t="s">
        <v>1078</v>
      </c>
      <c r="I121" s="1310" t="s">
        <v>1078</v>
      </c>
      <c r="J121" s="1485" t="s">
        <v>1078</v>
      </c>
      <c r="K121" s="1486" t="s">
        <v>1078</v>
      </c>
      <c r="L121" s="1310" t="s">
        <v>1078</v>
      </c>
      <c r="M121" s="1485" t="s">
        <v>1078</v>
      </c>
      <c r="N121" s="1486" t="s">
        <v>1078</v>
      </c>
      <c r="O121" s="1310" t="s">
        <v>1078</v>
      </c>
      <c r="P121" s="1485" t="s">
        <v>1078</v>
      </c>
      <c r="Q121" s="1486" t="s">
        <v>1078</v>
      </c>
      <c r="R121" s="1310" t="s">
        <v>1078</v>
      </c>
      <c r="S121" s="1485" t="s">
        <v>1078</v>
      </c>
      <c r="T121" s="1486" t="s">
        <v>1078</v>
      </c>
      <c r="U121" s="1310" t="s">
        <v>1078</v>
      </c>
      <c r="V121" s="1485" t="s">
        <v>1078</v>
      </c>
      <c r="W121" s="1486" t="s">
        <v>1078</v>
      </c>
      <c r="X121" s="1310" t="s">
        <v>1078</v>
      </c>
      <c r="Y121" s="1485" t="s">
        <v>1078</v>
      </c>
      <c r="Z121" s="1486" t="s">
        <v>1078</v>
      </c>
      <c r="AA121" s="1310" t="s">
        <v>1078</v>
      </c>
      <c r="AB121" s="1485" t="s">
        <v>1078</v>
      </c>
      <c r="AC121" s="1486" t="s">
        <v>1078</v>
      </c>
      <c r="AD121" s="1310" t="s">
        <v>1078</v>
      </c>
      <c r="AE121" s="1485" t="s">
        <v>1078</v>
      </c>
      <c r="AF121" s="1486" t="s">
        <v>1078</v>
      </c>
      <c r="AG121" s="1310" t="s">
        <v>1078</v>
      </c>
      <c r="AH121" s="1485" t="s">
        <v>1078</v>
      </c>
      <c r="AI121" s="1486" t="s">
        <v>1078</v>
      </c>
      <c r="AJ121" s="1310" t="s">
        <v>1078</v>
      </c>
      <c r="AK121" s="1485" t="s">
        <v>1078</v>
      </c>
      <c r="AL121" s="1486" t="s">
        <v>1078</v>
      </c>
      <c r="AM121" s="1310" t="s">
        <v>1078</v>
      </c>
      <c r="AN121" s="1485" t="s">
        <v>1078</v>
      </c>
      <c r="AO121" s="1486" t="s">
        <v>1078</v>
      </c>
      <c r="AP121" s="1310" t="s">
        <v>1078</v>
      </c>
      <c r="AQ121" s="1485" t="s">
        <v>1078</v>
      </c>
      <c r="AR121" s="1486" t="s">
        <v>1078</v>
      </c>
      <c r="AS121" s="1310" t="s">
        <v>1078</v>
      </c>
      <c r="AT121" s="1485" t="s">
        <v>1078</v>
      </c>
      <c r="AU121" s="1486" t="s">
        <v>1078</v>
      </c>
      <c r="AV121" s="1310" t="s">
        <v>1078</v>
      </c>
      <c r="AW121" s="1485" t="s">
        <v>1078</v>
      </c>
      <c r="AX121" s="1486" t="s">
        <v>1078</v>
      </c>
    </row>
    <row r="122" spans="1:50">
      <c r="A122" s="1313" t="s">
        <v>4511</v>
      </c>
      <c r="B122" s="1143" t="s">
        <v>4512</v>
      </c>
      <c r="C122" s="1314" t="s">
        <v>1078</v>
      </c>
      <c r="D122" s="1483" t="s">
        <v>1078</v>
      </c>
      <c r="E122" s="1484" t="s">
        <v>1078</v>
      </c>
      <c r="F122" s="1314" t="s">
        <v>1078</v>
      </c>
      <c r="G122" s="1483" t="s">
        <v>1078</v>
      </c>
      <c r="H122" s="1484" t="s">
        <v>1078</v>
      </c>
      <c r="I122" s="1314" t="s">
        <v>1078</v>
      </c>
      <c r="J122" s="1483" t="s">
        <v>1078</v>
      </c>
      <c r="K122" s="1484" t="s">
        <v>1078</v>
      </c>
      <c r="L122" s="1314" t="s">
        <v>1078</v>
      </c>
      <c r="M122" s="1483" t="s">
        <v>1078</v>
      </c>
      <c r="N122" s="1484" t="s">
        <v>1078</v>
      </c>
      <c r="O122" s="1314" t="s">
        <v>1078</v>
      </c>
      <c r="P122" s="1483" t="s">
        <v>1078</v>
      </c>
      <c r="Q122" s="1484" t="s">
        <v>1078</v>
      </c>
      <c r="R122" s="1314" t="s">
        <v>1078</v>
      </c>
      <c r="S122" s="1483" t="s">
        <v>1078</v>
      </c>
      <c r="T122" s="1484" t="s">
        <v>1078</v>
      </c>
      <c r="U122" s="1314" t="s">
        <v>1078</v>
      </c>
      <c r="V122" s="1483" t="s">
        <v>1078</v>
      </c>
      <c r="W122" s="1484" t="s">
        <v>1078</v>
      </c>
      <c r="X122" s="1314" t="s">
        <v>1078</v>
      </c>
      <c r="Y122" s="1483" t="s">
        <v>1078</v>
      </c>
      <c r="Z122" s="1484" t="s">
        <v>1078</v>
      </c>
      <c r="AA122" s="1314" t="s">
        <v>1078</v>
      </c>
      <c r="AB122" s="1483" t="s">
        <v>1078</v>
      </c>
      <c r="AC122" s="1484" t="s">
        <v>1078</v>
      </c>
      <c r="AD122" s="1314" t="s">
        <v>1078</v>
      </c>
      <c r="AE122" s="1483" t="s">
        <v>1078</v>
      </c>
      <c r="AF122" s="1484" t="s">
        <v>1078</v>
      </c>
      <c r="AG122" s="1314" t="s">
        <v>1078</v>
      </c>
      <c r="AH122" s="1483" t="s">
        <v>1078</v>
      </c>
      <c r="AI122" s="1484" t="s">
        <v>1078</v>
      </c>
      <c r="AJ122" s="1314" t="s">
        <v>1078</v>
      </c>
      <c r="AK122" s="1483" t="s">
        <v>1078</v>
      </c>
      <c r="AL122" s="1484" t="s">
        <v>1078</v>
      </c>
      <c r="AM122" s="1314" t="s">
        <v>1078</v>
      </c>
      <c r="AN122" s="1483" t="s">
        <v>1078</v>
      </c>
      <c r="AO122" s="1484" t="s">
        <v>1078</v>
      </c>
      <c r="AP122" s="1314" t="s">
        <v>1078</v>
      </c>
      <c r="AQ122" s="1483" t="s">
        <v>1078</v>
      </c>
      <c r="AR122" s="1484" t="s">
        <v>1078</v>
      </c>
      <c r="AS122" s="1314" t="s">
        <v>1078</v>
      </c>
      <c r="AT122" s="1483" t="s">
        <v>1078</v>
      </c>
      <c r="AU122" s="1484" t="s">
        <v>1078</v>
      </c>
      <c r="AV122" s="1314" t="s">
        <v>1078</v>
      </c>
      <c r="AW122" s="1483" t="s">
        <v>1078</v>
      </c>
      <c r="AX122" s="1484" t="s">
        <v>1078</v>
      </c>
    </row>
    <row r="123" spans="1:50" ht="55.5">
      <c r="A123" s="1299" t="s">
        <v>6497</v>
      </c>
      <c r="B123" s="1139" t="s">
        <v>6498</v>
      </c>
      <c r="C123" s="1300" t="s">
        <v>4806</v>
      </c>
      <c r="D123" s="1301" t="s">
        <v>4807</v>
      </c>
      <c r="E123" s="1302" t="s">
        <v>4808</v>
      </c>
      <c r="F123" s="1300" t="s">
        <v>4806</v>
      </c>
      <c r="G123" s="1301" t="s">
        <v>4807</v>
      </c>
      <c r="H123" s="1302" t="s">
        <v>4808</v>
      </c>
      <c r="I123" s="1300" t="s">
        <v>4806</v>
      </c>
      <c r="J123" s="1301" t="s">
        <v>4807</v>
      </c>
      <c r="K123" s="1302" t="s">
        <v>4808</v>
      </c>
      <c r="L123" s="1300" t="s">
        <v>4806</v>
      </c>
      <c r="M123" s="1301" t="s">
        <v>4807</v>
      </c>
      <c r="N123" s="1302" t="s">
        <v>4808</v>
      </c>
      <c r="O123" s="1300" t="s">
        <v>4806</v>
      </c>
      <c r="P123" s="1301" t="s">
        <v>4807</v>
      </c>
      <c r="Q123" s="1302" t="s">
        <v>4808</v>
      </c>
      <c r="R123" s="1300" t="s">
        <v>4806</v>
      </c>
      <c r="S123" s="1301" t="s">
        <v>4807</v>
      </c>
      <c r="T123" s="1302" t="s">
        <v>4808</v>
      </c>
      <c r="U123" s="1300" t="s">
        <v>4806</v>
      </c>
      <c r="V123" s="1301" t="s">
        <v>4807</v>
      </c>
      <c r="W123" s="1302" t="s">
        <v>4808</v>
      </c>
      <c r="X123" s="1300" t="s">
        <v>4806</v>
      </c>
      <c r="Y123" s="1301" t="s">
        <v>4807</v>
      </c>
      <c r="Z123" s="1302" t="s">
        <v>4808</v>
      </c>
      <c r="AA123" s="1300" t="s">
        <v>4806</v>
      </c>
      <c r="AB123" s="1301" t="s">
        <v>4807</v>
      </c>
      <c r="AC123" s="1302" t="s">
        <v>4808</v>
      </c>
      <c r="AD123" s="1300" t="s">
        <v>4806</v>
      </c>
      <c r="AE123" s="1301" t="s">
        <v>4807</v>
      </c>
      <c r="AF123" s="1302" t="s">
        <v>4808</v>
      </c>
      <c r="AG123" s="1300" t="s">
        <v>4806</v>
      </c>
      <c r="AH123" s="1301" t="s">
        <v>4807</v>
      </c>
      <c r="AI123" s="1302" t="s">
        <v>4808</v>
      </c>
      <c r="AJ123" s="1300" t="s">
        <v>4806</v>
      </c>
      <c r="AK123" s="1301" t="s">
        <v>4807</v>
      </c>
      <c r="AL123" s="1302" t="s">
        <v>4808</v>
      </c>
      <c r="AM123" s="1300" t="s">
        <v>4806</v>
      </c>
      <c r="AN123" s="1301" t="s">
        <v>4807</v>
      </c>
      <c r="AO123" s="1302" t="s">
        <v>4808</v>
      </c>
      <c r="AP123" s="1300" t="s">
        <v>4806</v>
      </c>
      <c r="AQ123" s="1301" t="s">
        <v>4807</v>
      </c>
      <c r="AR123" s="1302" t="s">
        <v>4808</v>
      </c>
      <c r="AS123" s="1300" t="s">
        <v>4806</v>
      </c>
      <c r="AT123" s="1301" t="s">
        <v>4807</v>
      </c>
      <c r="AU123" s="1302" t="s">
        <v>4808</v>
      </c>
      <c r="AV123" s="1300" t="s">
        <v>4806</v>
      </c>
      <c r="AW123" s="1301" t="s">
        <v>4807</v>
      </c>
      <c r="AX123" s="1302" t="s">
        <v>4808</v>
      </c>
    </row>
    <row r="124" spans="1:50">
      <c r="A124" s="1303" t="s">
        <v>4476</v>
      </c>
      <c r="B124" s="1304" t="s">
        <v>4477</v>
      </c>
      <c r="C124" s="1305" t="s">
        <v>4809</v>
      </c>
      <c r="D124" s="1479" t="s">
        <v>1078</v>
      </c>
      <c r="E124" s="1480" t="s">
        <v>1078</v>
      </c>
      <c r="F124" s="1305" t="s">
        <v>4809</v>
      </c>
      <c r="G124" s="1479" t="s">
        <v>1078</v>
      </c>
      <c r="H124" s="1480" t="s">
        <v>1078</v>
      </c>
      <c r="I124" s="1305" t="s">
        <v>4809</v>
      </c>
      <c r="J124" s="1479" t="s">
        <v>1078</v>
      </c>
      <c r="K124" s="1480" t="s">
        <v>1078</v>
      </c>
      <c r="L124" s="1305" t="s">
        <v>4809</v>
      </c>
      <c r="M124" s="1479" t="s">
        <v>1078</v>
      </c>
      <c r="N124" s="1480" t="s">
        <v>1078</v>
      </c>
      <c r="O124" s="1305" t="s">
        <v>4809</v>
      </c>
      <c r="P124" s="1479" t="s">
        <v>1078</v>
      </c>
      <c r="Q124" s="1480" t="s">
        <v>1078</v>
      </c>
      <c r="R124" s="1305" t="s">
        <v>4809</v>
      </c>
      <c r="S124" s="1479" t="s">
        <v>1078</v>
      </c>
      <c r="T124" s="1480" t="s">
        <v>1078</v>
      </c>
      <c r="U124" s="1305" t="s">
        <v>4809</v>
      </c>
      <c r="V124" s="1479" t="s">
        <v>1078</v>
      </c>
      <c r="W124" s="1480" t="s">
        <v>1078</v>
      </c>
      <c r="X124" s="1305" t="s">
        <v>4809</v>
      </c>
      <c r="Y124" s="1479" t="s">
        <v>1078</v>
      </c>
      <c r="Z124" s="1480" t="s">
        <v>1078</v>
      </c>
      <c r="AA124" s="1305" t="s">
        <v>4809</v>
      </c>
      <c r="AB124" s="1479" t="s">
        <v>1078</v>
      </c>
      <c r="AC124" s="1480" t="s">
        <v>1078</v>
      </c>
      <c r="AD124" s="1305" t="s">
        <v>4809</v>
      </c>
      <c r="AE124" s="1479" t="s">
        <v>1078</v>
      </c>
      <c r="AF124" s="1480" t="s">
        <v>1078</v>
      </c>
      <c r="AG124" s="1305" t="s">
        <v>2284</v>
      </c>
      <c r="AH124" s="1479">
        <v>15.2</v>
      </c>
      <c r="AI124" s="1480">
        <v>0</v>
      </c>
      <c r="AJ124" s="1305" t="s">
        <v>4809</v>
      </c>
      <c r="AK124" s="1479" t="s">
        <v>1078</v>
      </c>
      <c r="AL124" s="1480" t="s">
        <v>1078</v>
      </c>
      <c r="AM124" s="1305" t="s">
        <v>4809</v>
      </c>
      <c r="AN124" s="1479" t="s">
        <v>1078</v>
      </c>
      <c r="AO124" s="1480" t="s">
        <v>1078</v>
      </c>
      <c r="AP124" s="1305" t="s">
        <v>4809</v>
      </c>
      <c r="AQ124" s="1479" t="s">
        <v>1078</v>
      </c>
      <c r="AR124" s="1480" t="s">
        <v>1078</v>
      </c>
      <c r="AS124" s="1305" t="s">
        <v>4809</v>
      </c>
      <c r="AT124" s="1479" t="s">
        <v>1078</v>
      </c>
      <c r="AU124" s="1480" t="s">
        <v>1078</v>
      </c>
      <c r="AV124" s="1305" t="s">
        <v>4809</v>
      </c>
      <c r="AW124" s="1479" t="s">
        <v>1078</v>
      </c>
      <c r="AX124" s="1480" t="s">
        <v>1078</v>
      </c>
    </row>
    <row r="125" spans="1:50">
      <c r="A125" s="1714" t="s">
        <v>4478</v>
      </c>
      <c r="B125" s="1350" t="s">
        <v>4479</v>
      </c>
      <c r="C125" s="1310" t="s">
        <v>1078</v>
      </c>
      <c r="D125" s="1485" t="s">
        <v>1078</v>
      </c>
      <c r="E125" s="1486" t="s">
        <v>1078</v>
      </c>
      <c r="F125" s="1310" t="s">
        <v>1078</v>
      </c>
      <c r="G125" s="1485" t="s">
        <v>1078</v>
      </c>
      <c r="H125" s="1486" t="s">
        <v>1078</v>
      </c>
      <c r="I125" s="1310" t="s">
        <v>1078</v>
      </c>
      <c r="J125" s="1485" t="s">
        <v>1078</v>
      </c>
      <c r="K125" s="1486" t="s">
        <v>1078</v>
      </c>
      <c r="L125" s="1310" t="s">
        <v>1078</v>
      </c>
      <c r="M125" s="1485" t="s">
        <v>1078</v>
      </c>
      <c r="N125" s="1486" t="s">
        <v>1078</v>
      </c>
      <c r="O125" s="1310" t="s">
        <v>1078</v>
      </c>
      <c r="P125" s="1485" t="s">
        <v>1078</v>
      </c>
      <c r="Q125" s="1486" t="s">
        <v>1078</v>
      </c>
      <c r="R125" s="1310" t="s">
        <v>1078</v>
      </c>
      <c r="S125" s="1485" t="s">
        <v>1078</v>
      </c>
      <c r="T125" s="1486" t="s">
        <v>1078</v>
      </c>
      <c r="U125" s="1310" t="s">
        <v>1078</v>
      </c>
      <c r="V125" s="1485" t="s">
        <v>1078</v>
      </c>
      <c r="W125" s="1486" t="s">
        <v>1078</v>
      </c>
      <c r="X125" s="1310" t="s">
        <v>1078</v>
      </c>
      <c r="Y125" s="1485" t="s">
        <v>1078</v>
      </c>
      <c r="Z125" s="1486" t="s">
        <v>1078</v>
      </c>
      <c r="AA125" s="1310" t="s">
        <v>1078</v>
      </c>
      <c r="AB125" s="1485" t="s">
        <v>1078</v>
      </c>
      <c r="AC125" s="1486" t="s">
        <v>1078</v>
      </c>
      <c r="AD125" s="1310" t="s">
        <v>1078</v>
      </c>
      <c r="AE125" s="1485" t="s">
        <v>1078</v>
      </c>
      <c r="AF125" s="1486" t="s">
        <v>1078</v>
      </c>
      <c r="AG125" s="1310" t="s">
        <v>1078</v>
      </c>
      <c r="AH125" s="1485" t="s">
        <v>1078</v>
      </c>
      <c r="AI125" s="1486" t="s">
        <v>1078</v>
      </c>
      <c r="AJ125" s="1310" t="s">
        <v>1078</v>
      </c>
      <c r="AK125" s="1485" t="s">
        <v>1078</v>
      </c>
      <c r="AL125" s="1486" t="s">
        <v>1078</v>
      </c>
      <c r="AM125" s="1310" t="s">
        <v>1078</v>
      </c>
      <c r="AN125" s="1485" t="s">
        <v>1078</v>
      </c>
      <c r="AO125" s="1486" t="s">
        <v>1078</v>
      </c>
      <c r="AP125" s="1310" t="s">
        <v>1078</v>
      </c>
      <c r="AQ125" s="1485" t="s">
        <v>1078</v>
      </c>
      <c r="AR125" s="1486" t="s">
        <v>1078</v>
      </c>
      <c r="AS125" s="1310" t="s">
        <v>1078</v>
      </c>
      <c r="AT125" s="1485" t="s">
        <v>1078</v>
      </c>
      <c r="AU125" s="1486" t="s">
        <v>1078</v>
      </c>
      <c r="AV125" s="1310" t="s">
        <v>1078</v>
      </c>
      <c r="AW125" s="1485" t="s">
        <v>1078</v>
      </c>
      <c r="AX125" s="1486" t="s">
        <v>1078</v>
      </c>
    </row>
    <row r="126" spans="1:50">
      <c r="A126" s="1313" t="s">
        <v>4480</v>
      </c>
      <c r="B126" s="1143" t="s">
        <v>4481</v>
      </c>
      <c r="C126" s="1314" t="s">
        <v>1078</v>
      </c>
      <c r="D126" s="1483" t="s">
        <v>1078</v>
      </c>
      <c r="E126" s="1484" t="s">
        <v>1078</v>
      </c>
      <c r="F126" s="1314" t="s">
        <v>1078</v>
      </c>
      <c r="G126" s="1483" t="s">
        <v>1078</v>
      </c>
      <c r="H126" s="1484" t="s">
        <v>1078</v>
      </c>
      <c r="I126" s="1314" t="s">
        <v>1078</v>
      </c>
      <c r="J126" s="1483" t="s">
        <v>1078</v>
      </c>
      <c r="K126" s="1484" t="s">
        <v>1078</v>
      </c>
      <c r="L126" s="1314" t="s">
        <v>1078</v>
      </c>
      <c r="M126" s="1483" t="s">
        <v>1078</v>
      </c>
      <c r="N126" s="1484" t="s">
        <v>1078</v>
      </c>
      <c r="O126" s="1314" t="s">
        <v>1078</v>
      </c>
      <c r="P126" s="1483" t="s">
        <v>1078</v>
      </c>
      <c r="Q126" s="1484" t="s">
        <v>1078</v>
      </c>
      <c r="R126" s="1314" t="s">
        <v>1078</v>
      </c>
      <c r="S126" s="1483" t="s">
        <v>1078</v>
      </c>
      <c r="T126" s="1484" t="s">
        <v>1078</v>
      </c>
      <c r="U126" s="1314" t="s">
        <v>1078</v>
      </c>
      <c r="V126" s="1483" t="s">
        <v>1078</v>
      </c>
      <c r="W126" s="1484" t="s">
        <v>1078</v>
      </c>
      <c r="X126" s="1314" t="s">
        <v>1078</v>
      </c>
      <c r="Y126" s="1483" t="s">
        <v>1078</v>
      </c>
      <c r="Z126" s="1484" t="s">
        <v>1078</v>
      </c>
      <c r="AA126" s="1314" t="s">
        <v>1078</v>
      </c>
      <c r="AB126" s="1483" t="s">
        <v>1078</v>
      </c>
      <c r="AC126" s="1484" t="s">
        <v>1078</v>
      </c>
      <c r="AD126" s="1314" t="s">
        <v>1078</v>
      </c>
      <c r="AE126" s="1483" t="s">
        <v>1078</v>
      </c>
      <c r="AF126" s="1484" t="s">
        <v>1078</v>
      </c>
      <c r="AG126" s="1314" t="s">
        <v>1078</v>
      </c>
      <c r="AH126" s="1483" t="s">
        <v>1078</v>
      </c>
      <c r="AI126" s="1484" t="s">
        <v>1078</v>
      </c>
      <c r="AJ126" s="1314" t="s">
        <v>1078</v>
      </c>
      <c r="AK126" s="1483" t="s">
        <v>1078</v>
      </c>
      <c r="AL126" s="1484" t="s">
        <v>1078</v>
      </c>
      <c r="AM126" s="1314" t="s">
        <v>1078</v>
      </c>
      <c r="AN126" s="1483" t="s">
        <v>1078</v>
      </c>
      <c r="AO126" s="1484" t="s">
        <v>1078</v>
      </c>
      <c r="AP126" s="1314" t="s">
        <v>1078</v>
      </c>
      <c r="AQ126" s="1483" t="s">
        <v>1078</v>
      </c>
      <c r="AR126" s="1484" t="s">
        <v>1078</v>
      </c>
      <c r="AS126" s="1314" t="s">
        <v>1078</v>
      </c>
      <c r="AT126" s="1483" t="s">
        <v>1078</v>
      </c>
      <c r="AU126" s="1484" t="s">
        <v>1078</v>
      </c>
      <c r="AV126" s="1314" t="s">
        <v>1078</v>
      </c>
      <c r="AW126" s="1483" t="s">
        <v>1078</v>
      </c>
      <c r="AX126" s="1484" t="s">
        <v>1078</v>
      </c>
    </row>
    <row r="127" spans="1:50">
      <c r="A127" s="1303" t="s">
        <v>4482</v>
      </c>
      <c r="B127" s="1304" t="s">
        <v>4483</v>
      </c>
      <c r="C127" s="1305" t="s">
        <v>4809</v>
      </c>
      <c r="D127" s="1479" t="s">
        <v>1078</v>
      </c>
      <c r="E127" s="1480" t="s">
        <v>1078</v>
      </c>
      <c r="F127" s="1305" t="s">
        <v>4809</v>
      </c>
      <c r="G127" s="1479" t="s">
        <v>1078</v>
      </c>
      <c r="H127" s="1480" t="s">
        <v>1078</v>
      </c>
      <c r="I127" s="1305" t="s">
        <v>4809</v>
      </c>
      <c r="J127" s="1479" t="s">
        <v>1078</v>
      </c>
      <c r="K127" s="1480" t="s">
        <v>1078</v>
      </c>
      <c r="L127" s="1305" t="s">
        <v>4809</v>
      </c>
      <c r="M127" s="1479" t="s">
        <v>1078</v>
      </c>
      <c r="N127" s="1480" t="s">
        <v>1078</v>
      </c>
      <c r="O127" s="1305" t="s">
        <v>4809</v>
      </c>
      <c r="P127" s="1479" t="s">
        <v>1078</v>
      </c>
      <c r="Q127" s="1480" t="s">
        <v>1078</v>
      </c>
      <c r="R127" s="1305" t="s">
        <v>4809</v>
      </c>
      <c r="S127" s="1479" t="s">
        <v>1078</v>
      </c>
      <c r="T127" s="1480" t="s">
        <v>1078</v>
      </c>
      <c r="U127" s="1305" t="s">
        <v>4809</v>
      </c>
      <c r="V127" s="1479" t="s">
        <v>1078</v>
      </c>
      <c r="W127" s="1480" t="s">
        <v>1078</v>
      </c>
      <c r="X127" s="1305" t="s">
        <v>4809</v>
      </c>
      <c r="Y127" s="1479" t="s">
        <v>1078</v>
      </c>
      <c r="Z127" s="1480" t="s">
        <v>1078</v>
      </c>
      <c r="AA127" s="1305" t="s">
        <v>4809</v>
      </c>
      <c r="AB127" s="1479" t="s">
        <v>1078</v>
      </c>
      <c r="AC127" s="1480" t="s">
        <v>1078</v>
      </c>
      <c r="AD127" s="1305" t="s">
        <v>4809</v>
      </c>
      <c r="AE127" s="1479" t="s">
        <v>1078</v>
      </c>
      <c r="AF127" s="1480" t="s">
        <v>1078</v>
      </c>
      <c r="AG127" s="1305" t="s">
        <v>4809</v>
      </c>
      <c r="AH127" s="1479" t="s">
        <v>1078</v>
      </c>
      <c r="AI127" s="1480" t="s">
        <v>1078</v>
      </c>
      <c r="AJ127" s="1305" t="s">
        <v>4809</v>
      </c>
      <c r="AK127" s="1479" t="s">
        <v>1078</v>
      </c>
      <c r="AL127" s="1480" t="s">
        <v>1078</v>
      </c>
      <c r="AM127" s="1305" t="s">
        <v>4809</v>
      </c>
      <c r="AN127" s="1479" t="s">
        <v>1078</v>
      </c>
      <c r="AO127" s="1480" t="s">
        <v>1078</v>
      </c>
      <c r="AP127" s="1305" t="s">
        <v>4809</v>
      </c>
      <c r="AQ127" s="1479" t="s">
        <v>1078</v>
      </c>
      <c r="AR127" s="1480" t="s">
        <v>1078</v>
      </c>
      <c r="AS127" s="1305" t="s">
        <v>4809</v>
      </c>
      <c r="AT127" s="1479" t="s">
        <v>1078</v>
      </c>
      <c r="AU127" s="1480" t="s">
        <v>1078</v>
      </c>
      <c r="AV127" s="1305" t="s">
        <v>4809</v>
      </c>
      <c r="AW127" s="1479" t="s">
        <v>1078</v>
      </c>
      <c r="AX127" s="1480" t="s">
        <v>1078</v>
      </c>
    </row>
    <row r="128" spans="1:50">
      <c r="A128" s="1714" t="s">
        <v>4484</v>
      </c>
      <c r="B128" s="1350" t="s">
        <v>4485</v>
      </c>
      <c r="C128" s="1310" t="s">
        <v>1078</v>
      </c>
      <c r="D128" s="1485" t="s">
        <v>1078</v>
      </c>
      <c r="E128" s="1486" t="s">
        <v>1078</v>
      </c>
      <c r="F128" s="1310" t="s">
        <v>1078</v>
      </c>
      <c r="G128" s="1485" t="s">
        <v>1078</v>
      </c>
      <c r="H128" s="1486" t="s">
        <v>1078</v>
      </c>
      <c r="I128" s="1310" t="s">
        <v>1078</v>
      </c>
      <c r="J128" s="1485" t="s">
        <v>1078</v>
      </c>
      <c r="K128" s="1486" t="s">
        <v>1078</v>
      </c>
      <c r="L128" s="1310" t="s">
        <v>1078</v>
      </c>
      <c r="M128" s="1485" t="s">
        <v>1078</v>
      </c>
      <c r="N128" s="1486" t="s">
        <v>1078</v>
      </c>
      <c r="O128" s="1310" t="s">
        <v>1078</v>
      </c>
      <c r="P128" s="1485" t="s">
        <v>1078</v>
      </c>
      <c r="Q128" s="1486" t="s">
        <v>1078</v>
      </c>
      <c r="R128" s="1310" t="s">
        <v>1078</v>
      </c>
      <c r="S128" s="1485" t="s">
        <v>1078</v>
      </c>
      <c r="T128" s="1486" t="s">
        <v>1078</v>
      </c>
      <c r="U128" s="1310" t="s">
        <v>1078</v>
      </c>
      <c r="V128" s="1485" t="s">
        <v>1078</v>
      </c>
      <c r="W128" s="1486" t="s">
        <v>1078</v>
      </c>
      <c r="X128" s="1310" t="s">
        <v>1078</v>
      </c>
      <c r="Y128" s="1485" t="s">
        <v>1078</v>
      </c>
      <c r="Z128" s="1486" t="s">
        <v>1078</v>
      </c>
      <c r="AA128" s="1310" t="s">
        <v>1078</v>
      </c>
      <c r="AB128" s="1485" t="s">
        <v>1078</v>
      </c>
      <c r="AC128" s="1486" t="s">
        <v>1078</v>
      </c>
      <c r="AD128" s="1310" t="s">
        <v>1078</v>
      </c>
      <c r="AE128" s="1485" t="s">
        <v>1078</v>
      </c>
      <c r="AF128" s="1486" t="s">
        <v>1078</v>
      </c>
      <c r="AG128" s="1310" t="s">
        <v>1078</v>
      </c>
      <c r="AH128" s="1485" t="s">
        <v>1078</v>
      </c>
      <c r="AI128" s="1486" t="s">
        <v>1078</v>
      </c>
      <c r="AJ128" s="1310" t="s">
        <v>1078</v>
      </c>
      <c r="AK128" s="1485" t="s">
        <v>1078</v>
      </c>
      <c r="AL128" s="1486" t="s">
        <v>1078</v>
      </c>
      <c r="AM128" s="1310" t="s">
        <v>1078</v>
      </c>
      <c r="AN128" s="1485" t="s">
        <v>1078</v>
      </c>
      <c r="AO128" s="1486" t="s">
        <v>1078</v>
      </c>
      <c r="AP128" s="1310" t="s">
        <v>1078</v>
      </c>
      <c r="AQ128" s="1485" t="s">
        <v>1078</v>
      </c>
      <c r="AR128" s="1486" t="s">
        <v>1078</v>
      </c>
      <c r="AS128" s="1310" t="s">
        <v>1078</v>
      </c>
      <c r="AT128" s="1485" t="s">
        <v>1078</v>
      </c>
      <c r="AU128" s="1486" t="s">
        <v>1078</v>
      </c>
      <c r="AV128" s="1310" t="s">
        <v>1078</v>
      </c>
      <c r="AW128" s="1485" t="s">
        <v>1078</v>
      </c>
      <c r="AX128" s="1486" t="s">
        <v>1078</v>
      </c>
    </row>
    <row r="129" spans="1:50">
      <c r="A129" s="1313" t="s">
        <v>4486</v>
      </c>
      <c r="B129" s="1143" t="s">
        <v>4487</v>
      </c>
      <c r="C129" s="1314" t="s">
        <v>1078</v>
      </c>
      <c r="D129" s="1483" t="s">
        <v>1078</v>
      </c>
      <c r="E129" s="1484" t="s">
        <v>1078</v>
      </c>
      <c r="F129" s="1314" t="s">
        <v>1078</v>
      </c>
      <c r="G129" s="1483" t="s">
        <v>1078</v>
      </c>
      <c r="H129" s="1484" t="s">
        <v>1078</v>
      </c>
      <c r="I129" s="1314" t="s">
        <v>1078</v>
      </c>
      <c r="J129" s="1483" t="s">
        <v>1078</v>
      </c>
      <c r="K129" s="1484" t="s">
        <v>1078</v>
      </c>
      <c r="L129" s="1314" t="s">
        <v>1078</v>
      </c>
      <c r="M129" s="1483" t="s">
        <v>1078</v>
      </c>
      <c r="N129" s="1484" t="s">
        <v>1078</v>
      </c>
      <c r="O129" s="1314" t="s">
        <v>1078</v>
      </c>
      <c r="P129" s="1483" t="s">
        <v>1078</v>
      </c>
      <c r="Q129" s="1484" t="s">
        <v>1078</v>
      </c>
      <c r="R129" s="1314" t="s">
        <v>1078</v>
      </c>
      <c r="S129" s="1483" t="s">
        <v>1078</v>
      </c>
      <c r="T129" s="1484" t="s">
        <v>1078</v>
      </c>
      <c r="U129" s="1314" t="s">
        <v>1078</v>
      </c>
      <c r="V129" s="1483" t="s">
        <v>1078</v>
      </c>
      <c r="W129" s="1484" t="s">
        <v>1078</v>
      </c>
      <c r="X129" s="1314" t="s">
        <v>1078</v>
      </c>
      <c r="Y129" s="1483" t="s">
        <v>1078</v>
      </c>
      <c r="Z129" s="1484" t="s">
        <v>1078</v>
      </c>
      <c r="AA129" s="1314" t="s">
        <v>1078</v>
      </c>
      <c r="AB129" s="1483" t="s">
        <v>1078</v>
      </c>
      <c r="AC129" s="1484" t="s">
        <v>1078</v>
      </c>
      <c r="AD129" s="1314" t="s">
        <v>1078</v>
      </c>
      <c r="AE129" s="1483" t="s">
        <v>1078</v>
      </c>
      <c r="AF129" s="1484" t="s">
        <v>1078</v>
      </c>
      <c r="AG129" s="1314" t="s">
        <v>1078</v>
      </c>
      <c r="AH129" s="1483" t="s">
        <v>1078</v>
      </c>
      <c r="AI129" s="1484" t="s">
        <v>1078</v>
      </c>
      <c r="AJ129" s="1314" t="s">
        <v>1078</v>
      </c>
      <c r="AK129" s="1483" t="s">
        <v>1078</v>
      </c>
      <c r="AL129" s="1484" t="s">
        <v>1078</v>
      </c>
      <c r="AM129" s="1314" t="s">
        <v>1078</v>
      </c>
      <c r="AN129" s="1483" t="s">
        <v>1078</v>
      </c>
      <c r="AO129" s="1484" t="s">
        <v>1078</v>
      </c>
      <c r="AP129" s="1314" t="s">
        <v>1078</v>
      </c>
      <c r="AQ129" s="1483" t="s">
        <v>1078</v>
      </c>
      <c r="AR129" s="1484" t="s">
        <v>1078</v>
      </c>
      <c r="AS129" s="1314" t="s">
        <v>1078</v>
      </c>
      <c r="AT129" s="1483" t="s">
        <v>1078</v>
      </c>
      <c r="AU129" s="1484" t="s">
        <v>1078</v>
      </c>
      <c r="AV129" s="1314" t="s">
        <v>1078</v>
      </c>
      <c r="AW129" s="1483" t="s">
        <v>1078</v>
      </c>
      <c r="AX129" s="1484" t="s">
        <v>1078</v>
      </c>
    </row>
    <row r="130" spans="1:50">
      <c r="A130" s="1303" t="s">
        <v>4488</v>
      </c>
      <c r="B130" s="1304" t="s">
        <v>4489</v>
      </c>
      <c r="C130" s="1305" t="s">
        <v>4809</v>
      </c>
      <c r="D130" s="1479" t="s">
        <v>1078</v>
      </c>
      <c r="E130" s="1480" t="s">
        <v>1078</v>
      </c>
      <c r="F130" s="1305" t="s">
        <v>4809</v>
      </c>
      <c r="G130" s="1479" t="s">
        <v>1078</v>
      </c>
      <c r="H130" s="1480" t="s">
        <v>1078</v>
      </c>
      <c r="I130" s="1305" t="s">
        <v>4809</v>
      </c>
      <c r="J130" s="1479" t="s">
        <v>1078</v>
      </c>
      <c r="K130" s="1480" t="s">
        <v>1078</v>
      </c>
      <c r="L130" s="1305" t="s">
        <v>4809</v>
      </c>
      <c r="M130" s="1479" t="s">
        <v>1078</v>
      </c>
      <c r="N130" s="1480" t="s">
        <v>1078</v>
      </c>
      <c r="O130" s="1305" t="s">
        <v>4809</v>
      </c>
      <c r="P130" s="1479" t="s">
        <v>1078</v>
      </c>
      <c r="Q130" s="1480" t="s">
        <v>1078</v>
      </c>
      <c r="R130" s="1305" t="s">
        <v>4809</v>
      </c>
      <c r="S130" s="1479" t="s">
        <v>1078</v>
      </c>
      <c r="T130" s="1480" t="s">
        <v>1078</v>
      </c>
      <c r="U130" s="1305" t="s">
        <v>4809</v>
      </c>
      <c r="V130" s="1479" t="s">
        <v>1078</v>
      </c>
      <c r="W130" s="1480" t="s">
        <v>1078</v>
      </c>
      <c r="X130" s="1305" t="s">
        <v>4809</v>
      </c>
      <c r="Y130" s="1479" t="s">
        <v>1078</v>
      </c>
      <c r="Z130" s="1480" t="s">
        <v>1078</v>
      </c>
      <c r="AA130" s="1305" t="s">
        <v>4809</v>
      </c>
      <c r="AB130" s="1479" t="s">
        <v>1078</v>
      </c>
      <c r="AC130" s="1480" t="s">
        <v>1078</v>
      </c>
      <c r="AD130" s="1305" t="s">
        <v>4809</v>
      </c>
      <c r="AE130" s="1479" t="s">
        <v>1078</v>
      </c>
      <c r="AF130" s="1480" t="s">
        <v>1078</v>
      </c>
      <c r="AG130" s="1305" t="s">
        <v>2284</v>
      </c>
      <c r="AH130" s="1479">
        <v>25.2</v>
      </c>
      <c r="AI130" s="1480">
        <v>0</v>
      </c>
      <c r="AJ130" s="1305" t="s">
        <v>4809</v>
      </c>
      <c r="AK130" s="1479" t="s">
        <v>1078</v>
      </c>
      <c r="AL130" s="1480" t="s">
        <v>1078</v>
      </c>
      <c r="AM130" s="1305" t="s">
        <v>4809</v>
      </c>
      <c r="AN130" s="1479" t="s">
        <v>1078</v>
      </c>
      <c r="AO130" s="1480" t="s">
        <v>1078</v>
      </c>
      <c r="AP130" s="1305" t="s">
        <v>4809</v>
      </c>
      <c r="AQ130" s="1479" t="s">
        <v>1078</v>
      </c>
      <c r="AR130" s="1480" t="s">
        <v>1078</v>
      </c>
      <c r="AS130" s="1305" t="s">
        <v>4809</v>
      </c>
      <c r="AT130" s="1479" t="s">
        <v>1078</v>
      </c>
      <c r="AU130" s="1480" t="s">
        <v>1078</v>
      </c>
      <c r="AV130" s="1305" t="s">
        <v>4809</v>
      </c>
      <c r="AW130" s="1479" t="s">
        <v>1078</v>
      </c>
      <c r="AX130" s="1480" t="s">
        <v>1078</v>
      </c>
    </row>
    <row r="131" spans="1:50">
      <c r="A131" s="1714" t="s">
        <v>4490</v>
      </c>
      <c r="B131" s="1350" t="s">
        <v>4491</v>
      </c>
      <c r="C131" s="1310" t="s">
        <v>1078</v>
      </c>
      <c r="D131" s="1485" t="s">
        <v>1078</v>
      </c>
      <c r="E131" s="1486" t="s">
        <v>1078</v>
      </c>
      <c r="F131" s="1310" t="s">
        <v>1078</v>
      </c>
      <c r="G131" s="1485" t="s">
        <v>1078</v>
      </c>
      <c r="H131" s="1486" t="s">
        <v>1078</v>
      </c>
      <c r="I131" s="1310" t="s">
        <v>1078</v>
      </c>
      <c r="J131" s="1485" t="s">
        <v>1078</v>
      </c>
      <c r="K131" s="1486" t="s">
        <v>1078</v>
      </c>
      <c r="L131" s="1310" t="s">
        <v>1078</v>
      </c>
      <c r="M131" s="1485" t="s">
        <v>1078</v>
      </c>
      <c r="N131" s="1486" t="s">
        <v>1078</v>
      </c>
      <c r="O131" s="1310" t="s">
        <v>1078</v>
      </c>
      <c r="P131" s="1485" t="s">
        <v>1078</v>
      </c>
      <c r="Q131" s="1486" t="s">
        <v>1078</v>
      </c>
      <c r="R131" s="1310" t="s">
        <v>1078</v>
      </c>
      <c r="S131" s="1485" t="s">
        <v>1078</v>
      </c>
      <c r="T131" s="1486" t="s">
        <v>1078</v>
      </c>
      <c r="U131" s="1310" t="s">
        <v>1078</v>
      </c>
      <c r="V131" s="1485" t="s">
        <v>1078</v>
      </c>
      <c r="W131" s="1486" t="s">
        <v>1078</v>
      </c>
      <c r="X131" s="1310" t="s">
        <v>1078</v>
      </c>
      <c r="Y131" s="1485" t="s">
        <v>1078</v>
      </c>
      <c r="Z131" s="1486" t="s">
        <v>1078</v>
      </c>
      <c r="AA131" s="1310" t="s">
        <v>1078</v>
      </c>
      <c r="AB131" s="1485" t="s">
        <v>1078</v>
      </c>
      <c r="AC131" s="1486" t="s">
        <v>1078</v>
      </c>
      <c r="AD131" s="1310" t="s">
        <v>1078</v>
      </c>
      <c r="AE131" s="1485" t="s">
        <v>1078</v>
      </c>
      <c r="AF131" s="1486" t="s">
        <v>1078</v>
      </c>
      <c r="AG131" s="1310" t="s">
        <v>1078</v>
      </c>
      <c r="AH131" s="1485" t="s">
        <v>1078</v>
      </c>
      <c r="AI131" s="1486" t="s">
        <v>1078</v>
      </c>
      <c r="AJ131" s="1310" t="s">
        <v>1078</v>
      </c>
      <c r="AK131" s="1485" t="s">
        <v>1078</v>
      </c>
      <c r="AL131" s="1486" t="s">
        <v>1078</v>
      </c>
      <c r="AM131" s="1310" t="s">
        <v>1078</v>
      </c>
      <c r="AN131" s="1485" t="s">
        <v>1078</v>
      </c>
      <c r="AO131" s="1486" t="s">
        <v>1078</v>
      </c>
      <c r="AP131" s="1310" t="s">
        <v>1078</v>
      </c>
      <c r="AQ131" s="1485" t="s">
        <v>1078</v>
      </c>
      <c r="AR131" s="1486" t="s">
        <v>1078</v>
      </c>
      <c r="AS131" s="1310" t="s">
        <v>1078</v>
      </c>
      <c r="AT131" s="1485" t="s">
        <v>1078</v>
      </c>
      <c r="AU131" s="1486" t="s">
        <v>1078</v>
      </c>
      <c r="AV131" s="1310" t="s">
        <v>1078</v>
      </c>
      <c r="AW131" s="1485" t="s">
        <v>1078</v>
      </c>
      <c r="AX131" s="1486" t="s">
        <v>1078</v>
      </c>
    </row>
    <row r="132" spans="1:50">
      <c r="A132" s="1313" t="s">
        <v>4492</v>
      </c>
      <c r="B132" s="1143" t="s">
        <v>4493</v>
      </c>
      <c r="C132" s="1314" t="s">
        <v>1078</v>
      </c>
      <c r="D132" s="1483" t="s">
        <v>1078</v>
      </c>
      <c r="E132" s="1484" t="s">
        <v>1078</v>
      </c>
      <c r="F132" s="1314" t="s">
        <v>1078</v>
      </c>
      <c r="G132" s="1483" t="s">
        <v>1078</v>
      </c>
      <c r="H132" s="1484" t="s">
        <v>1078</v>
      </c>
      <c r="I132" s="1314" t="s">
        <v>1078</v>
      </c>
      <c r="J132" s="1483" t="s">
        <v>1078</v>
      </c>
      <c r="K132" s="1484" t="s">
        <v>1078</v>
      </c>
      <c r="L132" s="1314" t="s">
        <v>1078</v>
      </c>
      <c r="M132" s="1483" t="s">
        <v>1078</v>
      </c>
      <c r="N132" s="1484" t="s">
        <v>1078</v>
      </c>
      <c r="O132" s="1314" t="s">
        <v>1078</v>
      </c>
      <c r="P132" s="1483" t="s">
        <v>1078</v>
      </c>
      <c r="Q132" s="1484" t="s">
        <v>1078</v>
      </c>
      <c r="R132" s="1314" t="s">
        <v>1078</v>
      </c>
      <c r="S132" s="1483" t="s">
        <v>1078</v>
      </c>
      <c r="T132" s="1484" t="s">
        <v>1078</v>
      </c>
      <c r="U132" s="1314" t="s">
        <v>1078</v>
      </c>
      <c r="V132" s="1483" t="s">
        <v>1078</v>
      </c>
      <c r="W132" s="1484" t="s">
        <v>1078</v>
      </c>
      <c r="X132" s="1314" t="s">
        <v>1078</v>
      </c>
      <c r="Y132" s="1483" t="s">
        <v>1078</v>
      </c>
      <c r="Z132" s="1484" t="s">
        <v>1078</v>
      </c>
      <c r="AA132" s="1314" t="s">
        <v>1078</v>
      </c>
      <c r="AB132" s="1483" t="s">
        <v>1078</v>
      </c>
      <c r="AC132" s="1484" t="s">
        <v>1078</v>
      </c>
      <c r="AD132" s="1314" t="s">
        <v>1078</v>
      </c>
      <c r="AE132" s="1483" t="s">
        <v>1078</v>
      </c>
      <c r="AF132" s="1484" t="s">
        <v>1078</v>
      </c>
      <c r="AG132" s="1314" t="s">
        <v>1078</v>
      </c>
      <c r="AH132" s="1483" t="s">
        <v>1078</v>
      </c>
      <c r="AI132" s="1484" t="s">
        <v>1078</v>
      </c>
      <c r="AJ132" s="1314" t="s">
        <v>1078</v>
      </c>
      <c r="AK132" s="1483" t="s">
        <v>1078</v>
      </c>
      <c r="AL132" s="1484" t="s">
        <v>1078</v>
      </c>
      <c r="AM132" s="1314" t="s">
        <v>1078</v>
      </c>
      <c r="AN132" s="1483" t="s">
        <v>1078</v>
      </c>
      <c r="AO132" s="1484" t="s">
        <v>1078</v>
      </c>
      <c r="AP132" s="1314" t="s">
        <v>1078</v>
      </c>
      <c r="AQ132" s="1483" t="s">
        <v>1078</v>
      </c>
      <c r="AR132" s="1484" t="s">
        <v>1078</v>
      </c>
      <c r="AS132" s="1314" t="s">
        <v>1078</v>
      </c>
      <c r="AT132" s="1483" t="s">
        <v>1078</v>
      </c>
      <c r="AU132" s="1484" t="s">
        <v>1078</v>
      </c>
      <c r="AV132" s="1314" t="s">
        <v>1078</v>
      </c>
      <c r="AW132" s="1483" t="s">
        <v>1078</v>
      </c>
      <c r="AX132" s="1484" t="s">
        <v>1078</v>
      </c>
    </row>
    <row r="133" spans="1:50">
      <c r="A133" s="1303" t="s">
        <v>4494</v>
      </c>
      <c r="B133" s="1304" t="s">
        <v>4495</v>
      </c>
      <c r="C133" s="1305" t="s">
        <v>4809</v>
      </c>
      <c r="D133" s="1479" t="s">
        <v>1078</v>
      </c>
      <c r="E133" s="1480" t="s">
        <v>1078</v>
      </c>
      <c r="F133" s="1305" t="s">
        <v>4809</v>
      </c>
      <c r="G133" s="1479" t="s">
        <v>1078</v>
      </c>
      <c r="H133" s="1480" t="s">
        <v>1078</v>
      </c>
      <c r="I133" s="1305" t="s">
        <v>4809</v>
      </c>
      <c r="J133" s="1479" t="s">
        <v>1078</v>
      </c>
      <c r="K133" s="1480" t="s">
        <v>1078</v>
      </c>
      <c r="L133" s="1305" t="s">
        <v>4809</v>
      </c>
      <c r="M133" s="1479" t="s">
        <v>1078</v>
      </c>
      <c r="N133" s="1480" t="s">
        <v>1078</v>
      </c>
      <c r="O133" s="1305" t="s">
        <v>4809</v>
      </c>
      <c r="P133" s="1479" t="s">
        <v>1078</v>
      </c>
      <c r="Q133" s="1480" t="s">
        <v>1078</v>
      </c>
      <c r="R133" s="1305" t="s">
        <v>4809</v>
      </c>
      <c r="S133" s="1479" t="s">
        <v>1078</v>
      </c>
      <c r="T133" s="1480" t="s">
        <v>1078</v>
      </c>
      <c r="U133" s="1305" t="s">
        <v>4809</v>
      </c>
      <c r="V133" s="1479" t="s">
        <v>1078</v>
      </c>
      <c r="W133" s="1480" t="s">
        <v>1078</v>
      </c>
      <c r="X133" s="1305" t="s">
        <v>4809</v>
      </c>
      <c r="Y133" s="1479" t="s">
        <v>1078</v>
      </c>
      <c r="Z133" s="1480" t="s">
        <v>1078</v>
      </c>
      <c r="AA133" s="1305" t="s">
        <v>4809</v>
      </c>
      <c r="AB133" s="1479" t="s">
        <v>1078</v>
      </c>
      <c r="AC133" s="1480" t="s">
        <v>1078</v>
      </c>
      <c r="AD133" s="1305" t="s">
        <v>4809</v>
      </c>
      <c r="AE133" s="1479" t="s">
        <v>1078</v>
      </c>
      <c r="AF133" s="1480" t="s">
        <v>1078</v>
      </c>
      <c r="AG133" s="1305" t="s">
        <v>4809</v>
      </c>
      <c r="AH133" s="1479" t="s">
        <v>1078</v>
      </c>
      <c r="AI133" s="1480" t="s">
        <v>1078</v>
      </c>
      <c r="AJ133" s="1305" t="s">
        <v>4809</v>
      </c>
      <c r="AK133" s="1479" t="s">
        <v>1078</v>
      </c>
      <c r="AL133" s="1480" t="s">
        <v>1078</v>
      </c>
      <c r="AM133" s="1305" t="s">
        <v>4809</v>
      </c>
      <c r="AN133" s="1479" t="s">
        <v>1078</v>
      </c>
      <c r="AO133" s="1480" t="s">
        <v>1078</v>
      </c>
      <c r="AP133" s="1305" t="s">
        <v>4809</v>
      </c>
      <c r="AQ133" s="1479" t="s">
        <v>1078</v>
      </c>
      <c r="AR133" s="1480" t="s">
        <v>1078</v>
      </c>
      <c r="AS133" s="1305" t="s">
        <v>4809</v>
      </c>
      <c r="AT133" s="1479" t="s">
        <v>1078</v>
      </c>
      <c r="AU133" s="1480" t="s">
        <v>1078</v>
      </c>
      <c r="AV133" s="1305" t="s">
        <v>4809</v>
      </c>
      <c r="AW133" s="1479" t="s">
        <v>1078</v>
      </c>
      <c r="AX133" s="1480" t="s">
        <v>1078</v>
      </c>
    </row>
    <row r="134" spans="1:50">
      <c r="A134" s="1714" t="s">
        <v>4496</v>
      </c>
      <c r="B134" s="1350" t="s">
        <v>4497</v>
      </c>
      <c r="C134" s="1310" t="s">
        <v>1078</v>
      </c>
      <c r="D134" s="1485" t="s">
        <v>1078</v>
      </c>
      <c r="E134" s="1486" t="s">
        <v>1078</v>
      </c>
      <c r="F134" s="1310" t="s">
        <v>1078</v>
      </c>
      <c r="G134" s="1485" t="s">
        <v>1078</v>
      </c>
      <c r="H134" s="1486" t="s">
        <v>1078</v>
      </c>
      <c r="I134" s="1310" t="s">
        <v>1078</v>
      </c>
      <c r="J134" s="1485" t="s">
        <v>1078</v>
      </c>
      <c r="K134" s="1486" t="s">
        <v>1078</v>
      </c>
      <c r="L134" s="1310" t="s">
        <v>1078</v>
      </c>
      <c r="M134" s="1485" t="s">
        <v>1078</v>
      </c>
      <c r="N134" s="1486" t="s">
        <v>1078</v>
      </c>
      <c r="O134" s="1310" t="s">
        <v>1078</v>
      </c>
      <c r="P134" s="1485" t="s">
        <v>1078</v>
      </c>
      <c r="Q134" s="1486" t="s">
        <v>1078</v>
      </c>
      <c r="R134" s="1310" t="s">
        <v>1078</v>
      </c>
      <c r="S134" s="1485" t="s">
        <v>1078</v>
      </c>
      <c r="T134" s="1486" t="s">
        <v>1078</v>
      </c>
      <c r="U134" s="1310" t="s">
        <v>1078</v>
      </c>
      <c r="V134" s="1485" t="s">
        <v>1078</v>
      </c>
      <c r="W134" s="1486" t="s">
        <v>1078</v>
      </c>
      <c r="X134" s="1310" t="s">
        <v>1078</v>
      </c>
      <c r="Y134" s="1485" t="s">
        <v>1078</v>
      </c>
      <c r="Z134" s="1486" t="s">
        <v>1078</v>
      </c>
      <c r="AA134" s="1310" t="s">
        <v>1078</v>
      </c>
      <c r="AB134" s="1485" t="s">
        <v>1078</v>
      </c>
      <c r="AC134" s="1486" t="s">
        <v>1078</v>
      </c>
      <c r="AD134" s="1310" t="s">
        <v>1078</v>
      </c>
      <c r="AE134" s="1485" t="s">
        <v>1078</v>
      </c>
      <c r="AF134" s="1486" t="s">
        <v>1078</v>
      </c>
      <c r="AG134" s="1310" t="s">
        <v>1078</v>
      </c>
      <c r="AH134" s="1485" t="s">
        <v>1078</v>
      </c>
      <c r="AI134" s="1486" t="s">
        <v>1078</v>
      </c>
      <c r="AJ134" s="1310" t="s">
        <v>1078</v>
      </c>
      <c r="AK134" s="1485" t="s">
        <v>1078</v>
      </c>
      <c r="AL134" s="1486" t="s">
        <v>1078</v>
      </c>
      <c r="AM134" s="1310" t="s">
        <v>1078</v>
      </c>
      <c r="AN134" s="1485" t="s">
        <v>1078</v>
      </c>
      <c r="AO134" s="1486" t="s">
        <v>1078</v>
      </c>
      <c r="AP134" s="1310" t="s">
        <v>1078</v>
      </c>
      <c r="AQ134" s="1485" t="s">
        <v>1078</v>
      </c>
      <c r="AR134" s="1486" t="s">
        <v>1078</v>
      </c>
      <c r="AS134" s="1310" t="s">
        <v>1078</v>
      </c>
      <c r="AT134" s="1485" t="s">
        <v>1078</v>
      </c>
      <c r="AU134" s="1486" t="s">
        <v>1078</v>
      </c>
      <c r="AV134" s="1310" t="s">
        <v>1078</v>
      </c>
      <c r="AW134" s="1485" t="s">
        <v>1078</v>
      </c>
      <c r="AX134" s="1486" t="s">
        <v>1078</v>
      </c>
    </row>
    <row r="135" spans="1:50">
      <c r="A135" s="1313" t="s">
        <v>4498</v>
      </c>
      <c r="B135" s="1143" t="s">
        <v>4499</v>
      </c>
      <c r="C135" s="1314" t="s">
        <v>1078</v>
      </c>
      <c r="D135" s="1483" t="s">
        <v>1078</v>
      </c>
      <c r="E135" s="1484" t="s">
        <v>1078</v>
      </c>
      <c r="F135" s="1314" t="s">
        <v>1078</v>
      </c>
      <c r="G135" s="1483" t="s">
        <v>1078</v>
      </c>
      <c r="H135" s="1484" t="s">
        <v>1078</v>
      </c>
      <c r="I135" s="1314" t="s">
        <v>1078</v>
      </c>
      <c r="J135" s="1483" t="s">
        <v>1078</v>
      </c>
      <c r="K135" s="1484" t="s">
        <v>1078</v>
      </c>
      <c r="L135" s="1314" t="s">
        <v>1078</v>
      </c>
      <c r="M135" s="1483" t="s">
        <v>1078</v>
      </c>
      <c r="N135" s="1484" t="s">
        <v>1078</v>
      </c>
      <c r="O135" s="1314" t="s">
        <v>1078</v>
      </c>
      <c r="P135" s="1483" t="s">
        <v>1078</v>
      </c>
      <c r="Q135" s="1484" t="s">
        <v>1078</v>
      </c>
      <c r="R135" s="1314" t="s">
        <v>1078</v>
      </c>
      <c r="S135" s="1483" t="s">
        <v>1078</v>
      </c>
      <c r="T135" s="1484" t="s">
        <v>1078</v>
      </c>
      <c r="U135" s="1314" t="s">
        <v>1078</v>
      </c>
      <c r="V135" s="1483" t="s">
        <v>1078</v>
      </c>
      <c r="W135" s="1484" t="s">
        <v>1078</v>
      </c>
      <c r="X135" s="1314" t="s">
        <v>1078</v>
      </c>
      <c r="Y135" s="1483" t="s">
        <v>1078</v>
      </c>
      <c r="Z135" s="1484" t="s">
        <v>1078</v>
      </c>
      <c r="AA135" s="1314" t="s">
        <v>1078</v>
      </c>
      <c r="AB135" s="1483" t="s">
        <v>1078</v>
      </c>
      <c r="AC135" s="1484" t="s">
        <v>1078</v>
      </c>
      <c r="AD135" s="1314" t="s">
        <v>1078</v>
      </c>
      <c r="AE135" s="1483" t="s">
        <v>1078</v>
      </c>
      <c r="AF135" s="1484" t="s">
        <v>1078</v>
      </c>
      <c r="AG135" s="1314" t="s">
        <v>1078</v>
      </c>
      <c r="AH135" s="1483" t="s">
        <v>1078</v>
      </c>
      <c r="AI135" s="1484" t="s">
        <v>1078</v>
      </c>
      <c r="AJ135" s="1314" t="s">
        <v>1078</v>
      </c>
      <c r="AK135" s="1483" t="s">
        <v>1078</v>
      </c>
      <c r="AL135" s="1484" t="s">
        <v>1078</v>
      </c>
      <c r="AM135" s="1314" t="s">
        <v>1078</v>
      </c>
      <c r="AN135" s="1483" t="s">
        <v>1078</v>
      </c>
      <c r="AO135" s="1484" t="s">
        <v>1078</v>
      </c>
      <c r="AP135" s="1314" t="s">
        <v>1078</v>
      </c>
      <c r="AQ135" s="1483" t="s">
        <v>1078</v>
      </c>
      <c r="AR135" s="1484" t="s">
        <v>1078</v>
      </c>
      <c r="AS135" s="1314" t="s">
        <v>1078</v>
      </c>
      <c r="AT135" s="1483" t="s">
        <v>1078</v>
      </c>
      <c r="AU135" s="1484" t="s">
        <v>1078</v>
      </c>
      <c r="AV135" s="1314" t="s">
        <v>1078</v>
      </c>
      <c r="AW135" s="1483" t="s">
        <v>1078</v>
      </c>
      <c r="AX135" s="1484" t="s">
        <v>1078</v>
      </c>
    </row>
    <row r="136" spans="1:50">
      <c r="A136" s="1303" t="s">
        <v>4501</v>
      </c>
      <c r="B136" s="1304" t="s">
        <v>4502</v>
      </c>
      <c r="C136" s="1305" t="s">
        <v>4809</v>
      </c>
      <c r="D136" s="1479" t="s">
        <v>1078</v>
      </c>
      <c r="E136" s="1480" t="s">
        <v>1078</v>
      </c>
      <c r="F136" s="1305" t="s">
        <v>4809</v>
      </c>
      <c r="G136" s="1479" t="s">
        <v>1078</v>
      </c>
      <c r="H136" s="1480" t="s">
        <v>1078</v>
      </c>
      <c r="I136" s="1305" t="s">
        <v>4809</v>
      </c>
      <c r="J136" s="1479" t="s">
        <v>1078</v>
      </c>
      <c r="K136" s="1480" t="s">
        <v>1078</v>
      </c>
      <c r="L136" s="1305" t="s">
        <v>4809</v>
      </c>
      <c r="M136" s="1479" t="s">
        <v>1078</v>
      </c>
      <c r="N136" s="1480" t="s">
        <v>1078</v>
      </c>
      <c r="O136" s="1305" t="s">
        <v>4809</v>
      </c>
      <c r="P136" s="1479" t="s">
        <v>1078</v>
      </c>
      <c r="Q136" s="1480" t="s">
        <v>1078</v>
      </c>
      <c r="R136" s="1305" t="s">
        <v>4809</v>
      </c>
      <c r="S136" s="1479" t="s">
        <v>1078</v>
      </c>
      <c r="T136" s="1480" t="s">
        <v>1078</v>
      </c>
      <c r="U136" s="1305" t="s">
        <v>4809</v>
      </c>
      <c r="V136" s="1479" t="s">
        <v>1078</v>
      </c>
      <c r="W136" s="1480" t="s">
        <v>1078</v>
      </c>
      <c r="X136" s="1305" t="s">
        <v>4809</v>
      </c>
      <c r="Y136" s="1479" t="s">
        <v>1078</v>
      </c>
      <c r="Z136" s="1480" t="s">
        <v>1078</v>
      </c>
      <c r="AA136" s="1305" t="s">
        <v>4809</v>
      </c>
      <c r="AB136" s="1479" t="s">
        <v>1078</v>
      </c>
      <c r="AC136" s="1480" t="s">
        <v>1078</v>
      </c>
      <c r="AD136" s="1305" t="s">
        <v>4809</v>
      </c>
      <c r="AE136" s="1479" t="s">
        <v>1078</v>
      </c>
      <c r="AF136" s="1480" t="s">
        <v>1078</v>
      </c>
      <c r="AG136" s="1305" t="s">
        <v>2284</v>
      </c>
      <c r="AH136" s="1479">
        <v>35.1</v>
      </c>
      <c r="AI136" s="1480">
        <v>0</v>
      </c>
      <c r="AJ136" s="1305" t="s">
        <v>4809</v>
      </c>
      <c r="AK136" s="1479" t="s">
        <v>1078</v>
      </c>
      <c r="AL136" s="1480" t="s">
        <v>1078</v>
      </c>
      <c r="AM136" s="1305" t="s">
        <v>4809</v>
      </c>
      <c r="AN136" s="1479" t="s">
        <v>1078</v>
      </c>
      <c r="AO136" s="1480" t="s">
        <v>1078</v>
      </c>
      <c r="AP136" s="1305" t="s">
        <v>4809</v>
      </c>
      <c r="AQ136" s="1479" t="s">
        <v>1078</v>
      </c>
      <c r="AR136" s="1480" t="s">
        <v>1078</v>
      </c>
      <c r="AS136" s="1305" t="s">
        <v>4809</v>
      </c>
      <c r="AT136" s="1479" t="s">
        <v>1078</v>
      </c>
      <c r="AU136" s="1480" t="s">
        <v>1078</v>
      </c>
      <c r="AV136" s="1305" t="s">
        <v>4809</v>
      </c>
      <c r="AW136" s="1479" t="s">
        <v>1078</v>
      </c>
      <c r="AX136" s="1480" t="s">
        <v>1078</v>
      </c>
    </row>
    <row r="137" spans="1:50">
      <c r="A137" s="1714" t="s">
        <v>4503</v>
      </c>
      <c r="B137" s="1350" t="s">
        <v>4504</v>
      </c>
      <c r="C137" s="1310" t="s">
        <v>1078</v>
      </c>
      <c r="D137" s="1485" t="s">
        <v>1078</v>
      </c>
      <c r="E137" s="1486" t="s">
        <v>1078</v>
      </c>
      <c r="F137" s="1310" t="s">
        <v>1078</v>
      </c>
      <c r="G137" s="1485" t="s">
        <v>1078</v>
      </c>
      <c r="H137" s="1486" t="s">
        <v>1078</v>
      </c>
      <c r="I137" s="1310" t="s">
        <v>1078</v>
      </c>
      <c r="J137" s="1485" t="s">
        <v>1078</v>
      </c>
      <c r="K137" s="1486" t="s">
        <v>1078</v>
      </c>
      <c r="L137" s="1310" t="s">
        <v>1078</v>
      </c>
      <c r="M137" s="1485" t="s">
        <v>1078</v>
      </c>
      <c r="N137" s="1486" t="s">
        <v>1078</v>
      </c>
      <c r="O137" s="1310" t="s">
        <v>1078</v>
      </c>
      <c r="P137" s="1485" t="s">
        <v>1078</v>
      </c>
      <c r="Q137" s="1486" t="s">
        <v>1078</v>
      </c>
      <c r="R137" s="1310" t="s">
        <v>1078</v>
      </c>
      <c r="S137" s="1485" t="s">
        <v>1078</v>
      </c>
      <c r="T137" s="1486" t="s">
        <v>1078</v>
      </c>
      <c r="U137" s="1310" t="s">
        <v>1078</v>
      </c>
      <c r="V137" s="1485" t="s">
        <v>1078</v>
      </c>
      <c r="W137" s="1486" t="s">
        <v>1078</v>
      </c>
      <c r="X137" s="1310" t="s">
        <v>1078</v>
      </c>
      <c r="Y137" s="1485" t="s">
        <v>1078</v>
      </c>
      <c r="Z137" s="1486" t="s">
        <v>1078</v>
      </c>
      <c r="AA137" s="1310" t="s">
        <v>1078</v>
      </c>
      <c r="AB137" s="1485" t="s">
        <v>1078</v>
      </c>
      <c r="AC137" s="1486" t="s">
        <v>1078</v>
      </c>
      <c r="AD137" s="1310" t="s">
        <v>1078</v>
      </c>
      <c r="AE137" s="1485" t="s">
        <v>1078</v>
      </c>
      <c r="AF137" s="1486" t="s">
        <v>1078</v>
      </c>
      <c r="AG137" s="1310" t="s">
        <v>1078</v>
      </c>
      <c r="AH137" s="1485" t="s">
        <v>1078</v>
      </c>
      <c r="AI137" s="1486" t="s">
        <v>1078</v>
      </c>
      <c r="AJ137" s="1310" t="s">
        <v>1078</v>
      </c>
      <c r="AK137" s="1485" t="s">
        <v>1078</v>
      </c>
      <c r="AL137" s="1486" t="s">
        <v>1078</v>
      </c>
      <c r="AM137" s="1310" t="s">
        <v>1078</v>
      </c>
      <c r="AN137" s="1485" t="s">
        <v>1078</v>
      </c>
      <c r="AO137" s="1486" t="s">
        <v>1078</v>
      </c>
      <c r="AP137" s="1310" t="s">
        <v>1078</v>
      </c>
      <c r="AQ137" s="1485" t="s">
        <v>1078</v>
      </c>
      <c r="AR137" s="1486" t="s">
        <v>1078</v>
      </c>
      <c r="AS137" s="1310" t="s">
        <v>1078</v>
      </c>
      <c r="AT137" s="1485" t="s">
        <v>1078</v>
      </c>
      <c r="AU137" s="1486" t="s">
        <v>1078</v>
      </c>
      <c r="AV137" s="1310" t="s">
        <v>1078</v>
      </c>
      <c r="AW137" s="1485" t="s">
        <v>1078</v>
      </c>
      <c r="AX137" s="1486" t="s">
        <v>1078</v>
      </c>
    </row>
    <row r="138" spans="1:50">
      <c r="A138" s="1313" t="s">
        <v>4505</v>
      </c>
      <c r="B138" s="1143" t="s">
        <v>4506</v>
      </c>
      <c r="C138" s="1314" t="s">
        <v>1078</v>
      </c>
      <c r="D138" s="1483" t="s">
        <v>1078</v>
      </c>
      <c r="E138" s="1484" t="s">
        <v>1078</v>
      </c>
      <c r="F138" s="1314" t="s">
        <v>1078</v>
      </c>
      <c r="G138" s="1483" t="s">
        <v>1078</v>
      </c>
      <c r="H138" s="1484" t="s">
        <v>1078</v>
      </c>
      <c r="I138" s="1314" t="s">
        <v>1078</v>
      </c>
      <c r="J138" s="1483" t="s">
        <v>1078</v>
      </c>
      <c r="K138" s="1484" t="s">
        <v>1078</v>
      </c>
      <c r="L138" s="1314" t="s">
        <v>1078</v>
      </c>
      <c r="M138" s="1483" t="s">
        <v>1078</v>
      </c>
      <c r="N138" s="1484" t="s">
        <v>1078</v>
      </c>
      <c r="O138" s="1314" t="s">
        <v>1078</v>
      </c>
      <c r="P138" s="1483" t="s">
        <v>1078</v>
      </c>
      <c r="Q138" s="1484" t="s">
        <v>1078</v>
      </c>
      <c r="R138" s="1314" t="s">
        <v>1078</v>
      </c>
      <c r="S138" s="1483" t="s">
        <v>1078</v>
      </c>
      <c r="T138" s="1484" t="s">
        <v>1078</v>
      </c>
      <c r="U138" s="1314" t="s">
        <v>1078</v>
      </c>
      <c r="V138" s="1483" t="s">
        <v>1078</v>
      </c>
      <c r="W138" s="1484" t="s">
        <v>1078</v>
      </c>
      <c r="X138" s="1314" t="s">
        <v>1078</v>
      </c>
      <c r="Y138" s="1483" t="s">
        <v>1078</v>
      </c>
      <c r="Z138" s="1484" t="s">
        <v>1078</v>
      </c>
      <c r="AA138" s="1314" t="s">
        <v>1078</v>
      </c>
      <c r="AB138" s="1483" t="s">
        <v>1078</v>
      </c>
      <c r="AC138" s="1484" t="s">
        <v>1078</v>
      </c>
      <c r="AD138" s="1314" t="s">
        <v>1078</v>
      </c>
      <c r="AE138" s="1483" t="s">
        <v>1078</v>
      </c>
      <c r="AF138" s="1484" t="s">
        <v>1078</v>
      </c>
      <c r="AG138" s="1314" t="s">
        <v>1078</v>
      </c>
      <c r="AH138" s="1483" t="s">
        <v>1078</v>
      </c>
      <c r="AI138" s="1484" t="s">
        <v>1078</v>
      </c>
      <c r="AJ138" s="1314" t="s">
        <v>1078</v>
      </c>
      <c r="AK138" s="1483" t="s">
        <v>1078</v>
      </c>
      <c r="AL138" s="1484" t="s">
        <v>1078</v>
      </c>
      <c r="AM138" s="1314" t="s">
        <v>1078</v>
      </c>
      <c r="AN138" s="1483" t="s">
        <v>1078</v>
      </c>
      <c r="AO138" s="1484" t="s">
        <v>1078</v>
      </c>
      <c r="AP138" s="1314" t="s">
        <v>1078</v>
      </c>
      <c r="AQ138" s="1483" t="s">
        <v>1078</v>
      </c>
      <c r="AR138" s="1484" t="s">
        <v>1078</v>
      </c>
      <c r="AS138" s="1314" t="s">
        <v>1078</v>
      </c>
      <c r="AT138" s="1483" t="s">
        <v>1078</v>
      </c>
      <c r="AU138" s="1484" t="s">
        <v>1078</v>
      </c>
      <c r="AV138" s="1314" t="s">
        <v>1078</v>
      </c>
      <c r="AW138" s="1483" t="s">
        <v>1078</v>
      </c>
      <c r="AX138" s="1484" t="s">
        <v>1078</v>
      </c>
    </row>
    <row r="139" spans="1:50">
      <c r="A139" s="1303" t="s">
        <v>4507</v>
      </c>
      <c r="B139" s="1304" t="s">
        <v>4508</v>
      </c>
      <c r="C139" s="1305" t="s">
        <v>4809</v>
      </c>
      <c r="D139" s="1479" t="s">
        <v>1078</v>
      </c>
      <c r="E139" s="1480" t="s">
        <v>1078</v>
      </c>
      <c r="F139" s="1305" t="s">
        <v>4809</v>
      </c>
      <c r="G139" s="1479" t="s">
        <v>1078</v>
      </c>
      <c r="H139" s="1480" t="s">
        <v>1078</v>
      </c>
      <c r="I139" s="1305" t="s">
        <v>4809</v>
      </c>
      <c r="J139" s="1479" t="s">
        <v>1078</v>
      </c>
      <c r="K139" s="1480" t="s">
        <v>1078</v>
      </c>
      <c r="L139" s="1305" t="s">
        <v>4809</v>
      </c>
      <c r="M139" s="1479" t="s">
        <v>1078</v>
      </c>
      <c r="N139" s="1480" t="s">
        <v>1078</v>
      </c>
      <c r="O139" s="1305" t="s">
        <v>4809</v>
      </c>
      <c r="P139" s="1479" t="s">
        <v>1078</v>
      </c>
      <c r="Q139" s="1480" t="s">
        <v>1078</v>
      </c>
      <c r="R139" s="1305" t="s">
        <v>4809</v>
      </c>
      <c r="S139" s="1479" t="s">
        <v>1078</v>
      </c>
      <c r="T139" s="1480" t="s">
        <v>1078</v>
      </c>
      <c r="U139" s="1305" t="s">
        <v>4809</v>
      </c>
      <c r="V139" s="1479" t="s">
        <v>1078</v>
      </c>
      <c r="W139" s="1480" t="s">
        <v>1078</v>
      </c>
      <c r="X139" s="1305" t="s">
        <v>4809</v>
      </c>
      <c r="Y139" s="1479" t="s">
        <v>1078</v>
      </c>
      <c r="Z139" s="1480" t="s">
        <v>1078</v>
      </c>
      <c r="AA139" s="1305" t="s">
        <v>4809</v>
      </c>
      <c r="AB139" s="1479" t="s">
        <v>1078</v>
      </c>
      <c r="AC139" s="1480" t="s">
        <v>1078</v>
      </c>
      <c r="AD139" s="1305" t="s">
        <v>4809</v>
      </c>
      <c r="AE139" s="1479" t="s">
        <v>1078</v>
      </c>
      <c r="AF139" s="1480" t="s">
        <v>1078</v>
      </c>
      <c r="AG139" s="1305" t="s">
        <v>2284</v>
      </c>
      <c r="AH139" s="1479">
        <v>40.200000000000003</v>
      </c>
      <c r="AI139" s="1480">
        <v>0</v>
      </c>
      <c r="AJ139" s="1305" t="s">
        <v>4809</v>
      </c>
      <c r="AK139" s="1479" t="s">
        <v>1078</v>
      </c>
      <c r="AL139" s="1480" t="s">
        <v>1078</v>
      </c>
      <c r="AM139" s="1305" t="s">
        <v>4809</v>
      </c>
      <c r="AN139" s="1479" t="s">
        <v>1078</v>
      </c>
      <c r="AO139" s="1480" t="s">
        <v>1078</v>
      </c>
      <c r="AP139" s="1305" t="s">
        <v>4809</v>
      </c>
      <c r="AQ139" s="1479" t="s">
        <v>1078</v>
      </c>
      <c r="AR139" s="1480" t="s">
        <v>1078</v>
      </c>
      <c r="AS139" s="1305" t="s">
        <v>4809</v>
      </c>
      <c r="AT139" s="1479" t="s">
        <v>1078</v>
      </c>
      <c r="AU139" s="1480" t="s">
        <v>1078</v>
      </c>
      <c r="AV139" s="1305" t="s">
        <v>4809</v>
      </c>
      <c r="AW139" s="1479" t="s">
        <v>1078</v>
      </c>
      <c r="AX139" s="1480" t="s">
        <v>1078</v>
      </c>
    </row>
    <row r="140" spans="1:50">
      <c r="A140" s="1714" t="s">
        <v>4509</v>
      </c>
      <c r="B140" s="1350" t="s">
        <v>4510</v>
      </c>
      <c r="C140" s="1310" t="s">
        <v>1078</v>
      </c>
      <c r="D140" s="1485" t="s">
        <v>1078</v>
      </c>
      <c r="E140" s="1486" t="s">
        <v>1078</v>
      </c>
      <c r="F140" s="1310" t="s">
        <v>1078</v>
      </c>
      <c r="G140" s="1485" t="s">
        <v>1078</v>
      </c>
      <c r="H140" s="1486" t="s">
        <v>1078</v>
      </c>
      <c r="I140" s="1310" t="s">
        <v>1078</v>
      </c>
      <c r="J140" s="1485" t="s">
        <v>1078</v>
      </c>
      <c r="K140" s="1486" t="s">
        <v>1078</v>
      </c>
      <c r="L140" s="1310" t="s">
        <v>1078</v>
      </c>
      <c r="M140" s="1485" t="s">
        <v>1078</v>
      </c>
      <c r="N140" s="1486" t="s">
        <v>1078</v>
      </c>
      <c r="O140" s="1310" t="s">
        <v>1078</v>
      </c>
      <c r="P140" s="1485" t="s">
        <v>1078</v>
      </c>
      <c r="Q140" s="1486" t="s">
        <v>1078</v>
      </c>
      <c r="R140" s="1310" t="s">
        <v>1078</v>
      </c>
      <c r="S140" s="1485" t="s">
        <v>1078</v>
      </c>
      <c r="T140" s="1486" t="s">
        <v>1078</v>
      </c>
      <c r="U140" s="1310" t="s">
        <v>1078</v>
      </c>
      <c r="V140" s="1485" t="s">
        <v>1078</v>
      </c>
      <c r="W140" s="1486" t="s">
        <v>1078</v>
      </c>
      <c r="X140" s="1310" t="s">
        <v>1078</v>
      </c>
      <c r="Y140" s="1485" t="s">
        <v>1078</v>
      </c>
      <c r="Z140" s="1486" t="s">
        <v>1078</v>
      </c>
      <c r="AA140" s="1310" t="s">
        <v>1078</v>
      </c>
      <c r="AB140" s="1485" t="s">
        <v>1078</v>
      </c>
      <c r="AC140" s="1486" t="s">
        <v>1078</v>
      </c>
      <c r="AD140" s="1310" t="s">
        <v>1078</v>
      </c>
      <c r="AE140" s="1485" t="s">
        <v>1078</v>
      </c>
      <c r="AF140" s="1486" t="s">
        <v>1078</v>
      </c>
      <c r="AG140" s="1310" t="s">
        <v>1078</v>
      </c>
      <c r="AH140" s="1485" t="s">
        <v>1078</v>
      </c>
      <c r="AI140" s="1486" t="s">
        <v>1078</v>
      </c>
      <c r="AJ140" s="1310" t="s">
        <v>1078</v>
      </c>
      <c r="AK140" s="1485" t="s">
        <v>1078</v>
      </c>
      <c r="AL140" s="1486" t="s">
        <v>1078</v>
      </c>
      <c r="AM140" s="1310" t="s">
        <v>1078</v>
      </c>
      <c r="AN140" s="1485" t="s">
        <v>1078</v>
      </c>
      <c r="AO140" s="1486" t="s">
        <v>1078</v>
      </c>
      <c r="AP140" s="1310" t="s">
        <v>1078</v>
      </c>
      <c r="AQ140" s="1485" t="s">
        <v>1078</v>
      </c>
      <c r="AR140" s="1486" t="s">
        <v>1078</v>
      </c>
      <c r="AS140" s="1310" t="s">
        <v>1078</v>
      </c>
      <c r="AT140" s="1485" t="s">
        <v>1078</v>
      </c>
      <c r="AU140" s="1486" t="s">
        <v>1078</v>
      </c>
      <c r="AV140" s="1310" t="s">
        <v>1078</v>
      </c>
      <c r="AW140" s="1485" t="s">
        <v>1078</v>
      </c>
      <c r="AX140" s="1486" t="s">
        <v>1078</v>
      </c>
    </row>
    <row r="141" spans="1:50" ht="19.5" thickBot="1">
      <c r="A141" s="1715" t="s">
        <v>4511</v>
      </c>
      <c r="B141" s="1688" t="s">
        <v>4512</v>
      </c>
      <c r="C141" s="1500" t="s">
        <v>1078</v>
      </c>
      <c r="D141" s="1501" t="s">
        <v>1078</v>
      </c>
      <c r="E141" s="1502" t="s">
        <v>1078</v>
      </c>
      <c r="F141" s="1500" t="s">
        <v>1078</v>
      </c>
      <c r="G141" s="1501" t="s">
        <v>1078</v>
      </c>
      <c r="H141" s="1502" t="s">
        <v>1078</v>
      </c>
      <c r="I141" s="1500" t="s">
        <v>1078</v>
      </c>
      <c r="J141" s="1501" t="s">
        <v>1078</v>
      </c>
      <c r="K141" s="1502" t="s">
        <v>1078</v>
      </c>
      <c r="L141" s="1500" t="s">
        <v>1078</v>
      </c>
      <c r="M141" s="1501" t="s">
        <v>1078</v>
      </c>
      <c r="N141" s="1502" t="s">
        <v>1078</v>
      </c>
      <c r="O141" s="1500" t="s">
        <v>1078</v>
      </c>
      <c r="P141" s="1501" t="s">
        <v>1078</v>
      </c>
      <c r="Q141" s="1502" t="s">
        <v>1078</v>
      </c>
      <c r="R141" s="1500" t="s">
        <v>1078</v>
      </c>
      <c r="S141" s="1501" t="s">
        <v>1078</v>
      </c>
      <c r="T141" s="1502" t="s">
        <v>1078</v>
      </c>
      <c r="U141" s="1493" t="s">
        <v>1078</v>
      </c>
      <c r="V141" s="2134" t="s">
        <v>1078</v>
      </c>
      <c r="W141" s="2135" t="s">
        <v>1078</v>
      </c>
      <c r="X141" s="1493" t="s">
        <v>1078</v>
      </c>
      <c r="Y141" s="2134" t="s">
        <v>1078</v>
      </c>
      <c r="Z141" s="2135" t="s">
        <v>1078</v>
      </c>
      <c r="AA141" s="1493" t="s">
        <v>1078</v>
      </c>
      <c r="AB141" s="2134" t="s">
        <v>1078</v>
      </c>
      <c r="AC141" s="2135" t="s">
        <v>1078</v>
      </c>
      <c r="AD141" s="1493" t="s">
        <v>1078</v>
      </c>
      <c r="AE141" s="2134" t="s">
        <v>1078</v>
      </c>
      <c r="AF141" s="2135" t="s">
        <v>1078</v>
      </c>
      <c r="AG141" s="1500" t="s">
        <v>1078</v>
      </c>
      <c r="AH141" s="1501" t="s">
        <v>1078</v>
      </c>
      <c r="AI141" s="1502" t="s">
        <v>1078</v>
      </c>
      <c r="AJ141" s="1493" t="s">
        <v>1078</v>
      </c>
      <c r="AK141" s="2134" t="s">
        <v>1078</v>
      </c>
      <c r="AL141" s="2135" t="s">
        <v>1078</v>
      </c>
      <c r="AM141" s="1493" t="s">
        <v>1078</v>
      </c>
      <c r="AN141" s="2134" t="s">
        <v>1078</v>
      </c>
      <c r="AO141" s="2135" t="s">
        <v>1078</v>
      </c>
      <c r="AP141" s="1493" t="s">
        <v>1078</v>
      </c>
      <c r="AQ141" s="2134" t="s">
        <v>1078</v>
      </c>
      <c r="AR141" s="2135" t="s">
        <v>1078</v>
      </c>
      <c r="AS141" s="1493" t="s">
        <v>1078</v>
      </c>
      <c r="AT141" s="2134" t="s">
        <v>1078</v>
      </c>
      <c r="AU141" s="2135" t="s">
        <v>1078</v>
      </c>
      <c r="AV141" s="1493" t="s">
        <v>1078</v>
      </c>
      <c r="AW141" s="2134" t="s">
        <v>1078</v>
      </c>
      <c r="AX141" s="2135" t="s">
        <v>1078</v>
      </c>
    </row>
    <row r="142" spans="1:50" ht="19.5" thickTop="1">
      <c r="A142" s="2065" t="s">
        <v>6237</v>
      </c>
      <c r="B142" s="2061" t="s">
        <v>6238</v>
      </c>
      <c r="C142" s="2066"/>
      <c r="D142" s="2063"/>
      <c r="E142" s="2067"/>
      <c r="F142" s="1326"/>
      <c r="G142" s="1294"/>
      <c r="H142" s="1327"/>
      <c r="I142" s="1326"/>
      <c r="J142" s="1294"/>
      <c r="K142" s="1327"/>
      <c r="L142" s="1326"/>
      <c r="M142" s="1294"/>
      <c r="N142" s="1327"/>
      <c r="O142" s="1326"/>
      <c r="P142" s="1294"/>
      <c r="Q142" s="1327"/>
      <c r="R142" s="1326"/>
      <c r="S142" s="1294"/>
      <c r="T142" s="1327"/>
      <c r="U142" s="2066"/>
      <c r="V142" s="2133" t="s">
        <v>7023</v>
      </c>
      <c r="W142" s="2067" t="s">
        <v>7040</v>
      </c>
      <c r="X142" s="2066"/>
      <c r="Y142" s="2063"/>
      <c r="Z142" s="2067"/>
      <c r="AA142" s="2066"/>
      <c r="AB142" s="2063"/>
      <c r="AC142" s="2067"/>
      <c r="AD142" s="2066"/>
      <c r="AE142" s="2063"/>
      <c r="AF142" s="2067"/>
      <c r="AG142" s="2066"/>
      <c r="AH142" s="2063"/>
      <c r="AI142" s="2067"/>
      <c r="AJ142" s="2066"/>
      <c r="AK142" s="2063"/>
      <c r="AL142" s="2067"/>
      <c r="AM142" s="2066"/>
      <c r="AN142" s="2063"/>
      <c r="AO142" s="2067"/>
      <c r="AP142" s="2066"/>
      <c r="AQ142" s="2063"/>
      <c r="AR142" s="2067"/>
      <c r="AS142" s="2066"/>
      <c r="AT142" s="2063"/>
      <c r="AU142" s="2067"/>
      <c r="AV142" s="2066"/>
      <c r="AW142" s="2133" t="s">
        <v>7151</v>
      </c>
      <c r="AX142" s="2067" t="s">
        <v>5731</v>
      </c>
    </row>
    <row r="143" spans="1:50">
      <c r="A143" s="1296" t="s">
        <v>2240</v>
      </c>
      <c r="B143" s="1160" t="s">
        <v>4154</v>
      </c>
      <c r="C143" s="1328"/>
      <c r="D143" s="1477">
        <v>5</v>
      </c>
      <c r="E143" s="1209"/>
      <c r="F143" s="1328"/>
      <c r="G143" s="1477">
        <v>5</v>
      </c>
      <c r="H143" s="1209"/>
      <c r="I143" s="1328"/>
      <c r="J143" s="1477">
        <v>5</v>
      </c>
      <c r="K143" s="1209"/>
      <c r="L143" s="1328"/>
      <c r="M143" s="1477">
        <v>5</v>
      </c>
      <c r="N143" s="1209"/>
      <c r="O143" s="1328"/>
      <c r="P143" s="1477">
        <v>5</v>
      </c>
      <c r="Q143" s="1209"/>
      <c r="R143" s="1328"/>
      <c r="S143" s="1477">
        <v>5</v>
      </c>
      <c r="T143" s="1209"/>
      <c r="U143" s="1328"/>
      <c r="V143" s="1477">
        <v>5</v>
      </c>
      <c r="W143" s="1209"/>
      <c r="X143" s="1328"/>
      <c r="Y143" s="1477">
        <v>5</v>
      </c>
      <c r="Z143" s="1209"/>
      <c r="AA143" s="1328"/>
      <c r="AB143" s="1477">
        <v>5</v>
      </c>
      <c r="AC143" s="1209"/>
      <c r="AD143" s="1328"/>
      <c r="AE143" s="1477">
        <v>5</v>
      </c>
      <c r="AF143" s="1209"/>
      <c r="AG143" s="1328"/>
      <c r="AH143" s="1477">
        <v>5</v>
      </c>
      <c r="AI143" s="1209"/>
      <c r="AJ143" s="1328"/>
      <c r="AK143" s="1477">
        <v>5</v>
      </c>
      <c r="AL143" s="1209"/>
      <c r="AM143" s="1328"/>
      <c r="AN143" s="1477">
        <v>5</v>
      </c>
      <c r="AO143" s="1209"/>
      <c r="AP143" s="1328"/>
      <c r="AQ143" s="1477">
        <v>5</v>
      </c>
      <c r="AR143" s="1209"/>
      <c r="AS143" s="1328"/>
      <c r="AT143" s="1477">
        <v>5</v>
      </c>
      <c r="AU143" s="1209"/>
      <c r="AV143" s="1328"/>
      <c r="AW143" s="1477">
        <v>5</v>
      </c>
      <c r="AX143" s="1209"/>
    </row>
    <row r="144" spans="1:50">
      <c r="A144" s="1296" t="s">
        <v>2241</v>
      </c>
      <c r="B144" s="1160" t="s">
        <v>4156</v>
      </c>
      <c r="C144" s="1328"/>
      <c r="D144" s="1329">
        <v>25</v>
      </c>
      <c r="E144" s="1209"/>
      <c r="F144" s="1328"/>
      <c r="G144" s="1329">
        <v>25</v>
      </c>
      <c r="H144" s="1209"/>
      <c r="I144" s="1328"/>
      <c r="J144" s="1329">
        <v>25</v>
      </c>
      <c r="K144" s="1209"/>
      <c r="L144" s="1328"/>
      <c r="M144" s="1329">
        <v>25</v>
      </c>
      <c r="N144" s="1209"/>
      <c r="O144" s="1328"/>
      <c r="P144" s="1329">
        <v>25</v>
      </c>
      <c r="Q144" s="1209"/>
      <c r="R144" s="1328"/>
      <c r="S144" s="1329">
        <v>25</v>
      </c>
      <c r="T144" s="1209"/>
      <c r="U144" s="1328"/>
      <c r="V144" s="1329">
        <v>25</v>
      </c>
      <c r="W144" s="1209"/>
      <c r="X144" s="1328"/>
      <c r="Y144" s="1329">
        <v>25</v>
      </c>
      <c r="Z144" s="1209"/>
      <c r="AA144" s="1328"/>
      <c r="AB144" s="1329">
        <v>25</v>
      </c>
      <c r="AC144" s="1209"/>
      <c r="AD144" s="1328"/>
      <c r="AE144" s="1329">
        <v>25</v>
      </c>
      <c r="AF144" s="1209"/>
      <c r="AG144" s="1328"/>
      <c r="AH144" s="1329">
        <v>23.5</v>
      </c>
      <c r="AI144" s="1209"/>
      <c r="AJ144" s="1328"/>
      <c r="AK144" s="1329">
        <v>25</v>
      </c>
      <c r="AL144" s="1209"/>
      <c r="AM144" s="1328"/>
      <c r="AN144" s="1329">
        <v>25</v>
      </c>
      <c r="AO144" s="1209"/>
      <c r="AP144" s="1328"/>
      <c r="AQ144" s="1329">
        <v>25</v>
      </c>
      <c r="AR144" s="1209"/>
      <c r="AS144" s="1328"/>
      <c r="AT144" s="1329">
        <v>25</v>
      </c>
      <c r="AU144" s="1209"/>
      <c r="AV144" s="1328"/>
      <c r="AW144" s="1329">
        <v>25</v>
      </c>
      <c r="AX144" s="1209"/>
    </row>
    <row r="145" spans="1:50">
      <c r="A145" s="1298" t="s">
        <v>4436</v>
      </c>
      <c r="B145" s="1139" t="s">
        <v>4098</v>
      </c>
      <c r="C145" s="1328"/>
      <c r="D145" s="1330" t="s">
        <v>6922</v>
      </c>
      <c r="E145" s="1209"/>
      <c r="F145" s="1328"/>
      <c r="G145" s="1330" t="s">
        <v>6946</v>
      </c>
      <c r="H145" s="1209"/>
      <c r="I145" s="1328"/>
      <c r="J145" s="1330" t="s">
        <v>6961</v>
      </c>
      <c r="K145" s="1209"/>
      <c r="L145" s="1328"/>
      <c r="M145" s="1330" t="s">
        <v>6973</v>
      </c>
      <c r="N145" s="1209"/>
      <c r="O145" s="1328"/>
      <c r="P145" s="1330" t="s">
        <v>6988</v>
      </c>
      <c r="Q145" s="1209"/>
      <c r="R145" s="1328"/>
      <c r="S145" s="1330" t="s">
        <v>6998</v>
      </c>
      <c r="T145" s="1209"/>
      <c r="U145" s="1328"/>
      <c r="V145" s="1330" t="s">
        <v>6827</v>
      </c>
      <c r="W145" s="1209"/>
      <c r="X145" s="1328"/>
      <c r="Y145" s="1330" t="s">
        <v>7045</v>
      </c>
      <c r="Z145" s="1209"/>
      <c r="AA145" s="1328"/>
      <c r="AB145" s="1330" t="s">
        <v>7055</v>
      </c>
      <c r="AC145" s="1209"/>
      <c r="AD145" s="1328"/>
      <c r="AE145" s="1330" t="s">
        <v>7065</v>
      </c>
      <c r="AF145" s="1209"/>
      <c r="AG145" s="1328"/>
      <c r="AH145" s="1330" t="s">
        <v>7076</v>
      </c>
      <c r="AI145" s="1209"/>
      <c r="AJ145" s="1328"/>
      <c r="AK145" s="1330" t="s">
        <v>7104</v>
      </c>
      <c r="AL145" s="1209"/>
      <c r="AM145" s="1328"/>
      <c r="AN145" s="1330" t="s">
        <v>7114</v>
      </c>
      <c r="AO145" s="1209"/>
      <c r="AP145" s="1328"/>
      <c r="AQ145" s="1330" t="s">
        <v>7129</v>
      </c>
      <c r="AR145" s="1209"/>
      <c r="AS145" s="1328"/>
      <c r="AT145" s="1330" t="s">
        <v>7140</v>
      </c>
      <c r="AU145" s="1209"/>
      <c r="AV145" s="1328"/>
      <c r="AW145" s="1330" t="s">
        <v>7140</v>
      </c>
      <c r="AX145" s="1209"/>
    </row>
    <row r="146" spans="1:50">
      <c r="A146" s="1298" t="s">
        <v>4438</v>
      </c>
      <c r="B146" s="1139" t="s">
        <v>7044</v>
      </c>
      <c r="C146" s="1328"/>
      <c r="D146" s="1330" t="s">
        <v>6925</v>
      </c>
      <c r="E146" s="1209"/>
      <c r="F146" s="1328"/>
      <c r="G146" s="1330" t="s">
        <v>6948</v>
      </c>
      <c r="H146" s="1209"/>
      <c r="I146" s="1328"/>
      <c r="J146" s="1330" t="s">
        <v>6963</v>
      </c>
      <c r="K146" s="1209"/>
      <c r="L146" s="1328"/>
      <c r="M146" s="1330" t="s">
        <v>6974</v>
      </c>
      <c r="N146" s="1209"/>
      <c r="O146" s="1328"/>
      <c r="P146" s="1330" t="s">
        <v>6989</v>
      </c>
      <c r="Q146" s="1209"/>
      <c r="R146" s="1328"/>
      <c r="S146" s="1330" t="s">
        <v>7000</v>
      </c>
      <c r="T146" s="1209"/>
      <c r="U146" s="1328"/>
      <c r="V146" s="1330" t="s">
        <v>6829</v>
      </c>
      <c r="W146" s="1209"/>
      <c r="X146" s="1328"/>
      <c r="Y146" s="1330" t="s">
        <v>7046</v>
      </c>
      <c r="Z146" s="1209"/>
      <c r="AA146" s="1328"/>
      <c r="AB146" s="1330" t="s">
        <v>7056</v>
      </c>
      <c r="AC146" s="1209"/>
      <c r="AD146" s="1328"/>
      <c r="AE146" s="1330" t="s">
        <v>7067</v>
      </c>
      <c r="AF146" s="1209"/>
      <c r="AG146" s="1328"/>
      <c r="AH146" s="1330" t="s">
        <v>7078</v>
      </c>
      <c r="AI146" s="1209"/>
      <c r="AJ146" s="1328"/>
      <c r="AK146" s="1330" t="s">
        <v>7106</v>
      </c>
      <c r="AL146" s="1209"/>
      <c r="AM146" s="1328"/>
      <c r="AN146" s="1330" t="s">
        <v>7115</v>
      </c>
      <c r="AO146" s="1209"/>
      <c r="AP146" s="1328"/>
      <c r="AQ146" s="1330" t="s">
        <v>7130</v>
      </c>
      <c r="AR146" s="1209"/>
      <c r="AS146" s="1328"/>
      <c r="AT146" s="1330" t="s">
        <v>7141</v>
      </c>
      <c r="AU146" s="1209"/>
      <c r="AV146" s="1328"/>
      <c r="AW146" s="1330" t="s">
        <v>7141</v>
      </c>
      <c r="AX146" s="1209"/>
    </row>
    <row r="147" spans="1:50">
      <c r="A147" s="1298" t="s">
        <v>4439</v>
      </c>
      <c r="B147" s="1139" t="s">
        <v>4440</v>
      </c>
      <c r="C147" s="1328"/>
      <c r="D147" s="1330" t="s">
        <v>6928</v>
      </c>
      <c r="E147" s="1209"/>
      <c r="F147" s="1328"/>
      <c r="G147" s="1330" t="s">
        <v>6951</v>
      </c>
      <c r="H147" s="1209"/>
      <c r="I147" s="1328"/>
      <c r="J147" s="1330" t="s">
        <v>6965</v>
      </c>
      <c r="K147" s="1209"/>
      <c r="L147" s="1328"/>
      <c r="M147" s="1330" t="s">
        <v>6976</v>
      </c>
      <c r="N147" s="1209"/>
      <c r="O147" s="1328"/>
      <c r="P147" s="1330" t="s">
        <v>6991</v>
      </c>
      <c r="Q147" s="1209"/>
      <c r="R147" s="1328"/>
      <c r="S147" s="1330" t="s">
        <v>7002</v>
      </c>
      <c r="T147" s="1209"/>
      <c r="U147" s="1328"/>
      <c r="V147" s="1330" t="s">
        <v>6831</v>
      </c>
      <c r="W147" s="1209"/>
      <c r="X147" s="1328"/>
      <c r="Y147" s="1330" t="s">
        <v>7048</v>
      </c>
      <c r="Z147" s="1209"/>
      <c r="AA147" s="1328"/>
      <c r="AB147" s="1330" t="s">
        <v>7058</v>
      </c>
      <c r="AC147" s="1209"/>
      <c r="AD147" s="1328"/>
      <c r="AE147" s="1330" t="s">
        <v>7069</v>
      </c>
      <c r="AF147" s="1209"/>
      <c r="AG147" s="1328"/>
      <c r="AH147" s="1330" t="s">
        <v>7080</v>
      </c>
      <c r="AI147" s="1209"/>
      <c r="AJ147" s="1328"/>
      <c r="AK147" s="1330" t="s">
        <v>7108</v>
      </c>
      <c r="AL147" s="1209"/>
      <c r="AM147" s="1328"/>
      <c r="AN147" s="1330" t="s">
        <v>7117</v>
      </c>
      <c r="AO147" s="1209"/>
      <c r="AP147" s="1328"/>
      <c r="AQ147" s="1330" t="s">
        <v>7132</v>
      </c>
      <c r="AR147" s="1209"/>
      <c r="AS147" s="1328"/>
      <c r="AT147" s="1330" t="s">
        <v>7143</v>
      </c>
      <c r="AU147" s="1209"/>
      <c r="AV147" s="1328"/>
      <c r="AW147" s="1330" t="s">
        <v>7143</v>
      </c>
      <c r="AX147" s="1209"/>
    </row>
    <row r="148" spans="1:50">
      <c r="A148" s="1298" t="s">
        <v>4441</v>
      </c>
      <c r="B148" s="1139" t="s">
        <v>4442</v>
      </c>
      <c r="C148" s="1328"/>
      <c r="D148" s="1331" t="s">
        <v>5932</v>
      </c>
      <c r="E148" s="1209" t="s">
        <v>6943</v>
      </c>
      <c r="F148" s="1328"/>
      <c r="G148" s="1331" t="s">
        <v>5932</v>
      </c>
      <c r="H148" s="1209" t="s">
        <v>6956</v>
      </c>
      <c r="I148" s="1328"/>
      <c r="J148" s="1331" t="s">
        <v>5932</v>
      </c>
      <c r="K148" s="1209" t="s">
        <v>6970</v>
      </c>
      <c r="L148" s="1328"/>
      <c r="M148" s="1331" t="s">
        <v>4873</v>
      </c>
      <c r="N148" s="1209" t="s">
        <v>6982</v>
      </c>
      <c r="O148" s="1328"/>
      <c r="P148" s="1331" t="s">
        <v>5932</v>
      </c>
      <c r="Q148" s="1209" t="s">
        <v>6996</v>
      </c>
      <c r="R148" s="1328"/>
      <c r="S148" s="1331" t="s">
        <v>5932</v>
      </c>
      <c r="T148" s="1209" t="s">
        <v>7022</v>
      </c>
      <c r="U148" s="1328"/>
      <c r="V148" s="1331" t="s">
        <v>4830</v>
      </c>
      <c r="W148" s="1209" t="s">
        <v>7040</v>
      </c>
      <c r="X148" s="1328"/>
      <c r="Y148" s="1331" t="s">
        <v>5932</v>
      </c>
      <c r="Z148" s="1209" t="s">
        <v>5731</v>
      </c>
      <c r="AA148" s="1328"/>
      <c r="AB148" s="1331" t="s">
        <v>5932</v>
      </c>
      <c r="AC148" s="1209" t="s">
        <v>5731</v>
      </c>
      <c r="AD148" s="1328"/>
      <c r="AE148" s="1331" t="s">
        <v>5932</v>
      </c>
      <c r="AF148" s="1209" t="s">
        <v>5731</v>
      </c>
      <c r="AG148" s="1328"/>
      <c r="AH148" s="1331" t="s">
        <v>4873</v>
      </c>
      <c r="AI148" s="1209" t="s">
        <v>5731</v>
      </c>
      <c r="AJ148" s="1328"/>
      <c r="AK148" s="1331" t="s">
        <v>5932</v>
      </c>
      <c r="AL148" s="1209" t="s">
        <v>5731</v>
      </c>
      <c r="AM148" s="1328"/>
      <c r="AN148" s="1331" t="s">
        <v>4830</v>
      </c>
      <c r="AO148" s="1209" t="s">
        <v>5731</v>
      </c>
      <c r="AP148" s="1328"/>
      <c r="AQ148" s="1331" t="s">
        <v>4830</v>
      </c>
      <c r="AR148" s="1209" t="s">
        <v>5731</v>
      </c>
      <c r="AS148" s="1328"/>
      <c r="AT148" s="1331" t="s">
        <v>5932</v>
      </c>
      <c r="AU148" s="1209" t="s">
        <v>5731</v>
      </c>
      <c r="AV148" s="1328"/>
      <c r="AW148" s="1331" t="s">
        <v>5932</v>
      </c>
      <c r="AX148" s="1209" t="s">
        <v>5731</v>
      </c>
    </row>
    <row r="149" spans="1:50">
      <c r="A149" s="1298" t="s">
        <v>4107</v>
      </c>
      <c r="B149" s="1139" t="s">
        <v>5386</v>
      </c>
      <c r="C149" s="1328"/>
      <c r="D149" s="1330" t="s">
        <v>6927</v>
      </c>
      <c r="E149" s="1209"/>
      <c r="F149" s="1328"/>
      <c r="G149" s="1330" t="s">
        <v>6950</v>
      </c>
      <c r="H149" s="1209"/>
      <c r="I149" s="1328"/>
      <c r="J149" s="1330" t="s">
        <v>6962</v>
      </c>
      <c r="K149" s="1209"/>
      <c r="L149" s="1328"/>
      <c r="M149" s="1330" t="s">
        <v>2316</v>
      </c>
      <c r="N149" s="1209"/>
      <c r="O149" s="1328"/>
      <c r="P149" s="1330" t="s">
        <v>3377</v>
      </c>
      <c r="Q149" s="1209"/>
      <c r="R149" s="1328"/>
      <c r="S149" s="1330" t="s">
        <v>6999</v>
      </c>
      <c r="T149" s="1209"/>
      <c r="U149" s="1328"/>
      <c r="V149" s="1330" t="s">
        <v>6828</v>
      </c>
      <c r="W149" s="1209"/>
      <c r="X149" s="1328"/>
      <c r="Y149" s="1330" t="s">
        <v>4852</v>
      </c>
      <c r="Z149" s="1209"/>
      <c r="AA149" s="1328"/>
      <c r="AB149" s="1330" t="s">
        <v>3245</v>
      </c>
      <c r="AC149" s="1209"/>
      <c r="AD149" s="1328"/>
      <c r="AE149" s="1330" t="s">
        <v>7066</v>
      </c>
      <c r="AF149" s="1209"/>
      <c r="AG149" s="1328"/>
      <c r="AH149" s="1330" t="s">
        <v>3164</v>
      </c>
      <c r="AI149" s="1209"/>
      <c r="AJ149" s="1328"/>
      <c r="AK149" s="1330" t="s">
        <v>7105</v>
      </c>
      <c r="AL149" s="1209"/>
      <c r="AM149" s="1328"/>
      <c r="AN149" s="1330" t="s">
        <v>3164</v>
      </c>
      <c r="AO149" s="1209"/>
      <c r="AP149" s="1328"/>
      <c r="AQ149" s="1330" t="s">
        <v>7105</v>
      </c>
      <c r="AR149" s="1209"/>
      <c r="AS149" s="1328"/>
      <c r="AT149" s="1330" t="s">
        <v>3164</v>
      </c>
      <c r="AU149" s="1209"/>
      <c r="AV149" s="1328"/>
      <c r="AW149" s="1330" t="s">
        <v>3164</v>
      </c>
      <c r="AX149" s="1209"/>
    </row>
    <row r="150" spans="1:50">
      <c r="A150" s="1298" t="s">
        <v>6499</v>
      </c>
      <c r="B150" s="1139" t="s">
        <v>6500</v>
      </c>
      <c r="C150" s="1328"/>
      <c r="D150" s="1457">
        <v>10</v>
      </c>
      <c r="E150" s="1209"/>
      <c r="F150" s="1328"/>
      <c r="G150" s="1457">
        <v>10</v>
      </c>
      <c r="H150" s="1209"/>
      <c r="I150" s="1328"/>
      <c r="J150" s="1457">
        <v>10</v>
      </c>
      <c r="K150" s="1209"/>
      <c r="L150" s="1328"/>
      <c r="M150" s="1457">
        <v>10</v>
      </c>
      <c r="N150" s="1209"/>
      <c r="O150" s="1328"/>
      <c r="P150" s="1457">
        <v>10</v>
      </c>
      <c r="Q150" s="1209"/>
      <c r="R150" s="1328"/>
      <c r="S150" s="1457">
        <v>10</v>
      </c>
      <c r="T150" s="1209"/>
      <c r="U150" s="1328"/>
      <c r="V150" s="1457">
        <v>10</v>
      </c>
      <c r="W150" s="1209"/>
      <c r="X150" s="1328"/>
      <c r="Y150" s="1457">
        <v>10</v>
      </c>
      <c r="Z150" s="1209"/>
      <c r="AA150" s="1328"/>
      <c r="AB150" s="1457">
        <v>10</v>
      </c>
      <c r="AC150" s="1209"/>
      <c r="AD150" s="1328"/>
      <c r="AE150" s="1457">
        <v>10</v>
      </c>
      <c r="AF150" s="1209"/>
      <c r="AG150" s="1328"/>
      <c r="AH150" s="1457">
        <v>10</v>
      </c>
      <c r="AI150" s="1209"/>
      <c r="AJ150" s="1328"/>
      <c r="AK150" s="1457">
        <v>10</v>
      </c>
      <c r="AL150" s="1209"/>
      <c r="AM150" s="1328"/>
      <c r="AN150" s="1457">
        <v>10</v>
      </c>
      <c r="AO150" s="1209"/>
      <c r="AP150" s="1328"/>
      <c r="AQ150" s="1457">
        <v>10</v>
      </c>
      <c r="AR150" s="1209"/>
      <c r="AS150" s="1328"/>
      <c r="AT150" s="1457">
        <v>10</v>
      </c>
      <c r="AU150" s="1209"/>
      <c r="AV150" s="1328"/>
      <c r="AW150" s="1457">
        <v>10</v>
      </c>
      <c r="AX150" s="1209"/>
    </row>
    <row r="151" spans="1:50">
      <c r="A151" s="1298" t="s">
        <v>6501</v>
      </c>
      <c r="B151" s="1139" t="s">
        <v>6502</v>
      </c>
      <c r="C151" s="1328"/>
      <c r="D151" s="1457">
        <v>25</v>
      </c>
      <c r="E151" s="1209"/>
      <c r="F151" s="1328"/>
      <c r="G151" s="1457">
        <v>25</v>
      </c>
      <c r="H151" s="1209"/>
      <c r="I151" s="1328"/>
      <c r="J151" s="1457">
        <v>25</v>
      </c>
      <c r="K151" s="1209"/>
      <c r="L151" s="1328"/>
      <c r="M151" s="1457">
        <v>25</v>
      </c>
      <c r="N151" s="1209"/>
      <c r="O151" s="1328"/>
      <c r="P151" s="1457">
        <v>25</v>
      </c>
      <c r="Q151" s="1209"/>
      <c r="R151" s="1328"/>
      <c r="S151" s="1457">
        <v>25</v>
      </c>
      <c r="T151" s="1209"/>
      <c r="U151" s="1328"/>
      <c r="V151" s="1457">
        <v>25</v>
      </c>
      <c r="W151" s="1209"/>
      <c r="X151" s="1328"/>
      <c r="Y151" s="1457">
        <v>25</v>
      </c>
      <c r="Z151" s="1209"/>
      <c r="AA151" s="1328"/>
      <c r="AB151" s="1457">
        <v>25</v>
      </c>
      <c r="AC151" s="1209"/>
      <c r="AD151" s="1328"/>
      <c r="AE151" s="1457">
        <v>25</v>
      </c>
      <c r="AF151" s="1209"/>
      <c r="AG151" s="1328"/>
      <c r="AH151" s="1457">
        <v>25</v>
      </c>
      <c r="AI151" s="1209"/>
      <c r="AJ151" s="1328"/>
      <c r="AK151" s="1457">
        <v>25</v>
      </c>
      <c r="AL151" s="1209"/>
      <c r="AM151" s="1328"/>
      <c r="AN151" s="1457">
        <v>25</v>
      </c>
      <c r="AO151" s="1209"/>
      <c r="AP151" s="1328"/>
      <c r="AQ151" s="1457">
        <v>25</v>
      </c>
      <c r="AR151" s="1209"/>
      <c r="AS151" s="1328"/>
      <c r="AT151" s="1457">
        <v>25</v>
      </c>
      <c r="AU151" s="1209"/>
      <c r="AV151" s="1328"/>
      <c r="AW151" s="1457">
        <v>25</v>
      </c>
      <c r="AX151" s="1209"/>
    </row>
    <row r="152" spans="1:50">
      <c r="A152" s="1298" t="s">
        <v>6503</v>
      </c>
      <c r="B152" s="1139" t="s">
        <v>6504</v>
      </c>
      <c r="C152" s="1328"/>
      <c r="D152" s="1457">
        <v>10</v>
      </c>
      <c r="E152" s="1209"/>
      <c r="F152" s="1328"/>
      <c r="G152" s="1457">
        <v>10</v>
      </c>
      <c r="H152" s="1209"/>
      <c r="I152" s="1328"/>
      <c r="J152" s="1457">
        <v>10</v>
      </c>
      <c r="K152" s="1209"/>
      <c r="L152" s="1328"/>
      <c r="M152" s="1457">
        <v>10</v>
      </c>
      <c r="N152" s="1209"/>
      <c r="O152" s="1328"/>
      <c r="P152" s="1457">
        <v>10</v>
      </c>
      <c r="Q152" s="1209"/>
      <c r="R152" s="1328"/>
      <c r="S152" s="1457">
        <v>10</v>
      </c>
      <c r="T152" s="1209"/>
      <c r="U152" s="1328"/>
      <c r="V152" s="1457">
        <v>10</v>
      </c>
      <c r="W152" s="1209"/>
      <c r="X152" s="1328"/>
      <c r="Y152" s="1457">
        <v>10</v>
      </c>
      <c r="Z152" s="1209"/>
      <c r="AA152" s="1328"/>
      <c r="AB152" s="1457">
        <v>10</v>
      </c>
      <c r="AC152" s="1209"/>
      <c r="AD152" s="1328"/>
      <c r="AE152" s="1457">
        <v>10</v>
      </c>
      <c r="AF152" s="1209"/>
      <c r="AG152" s="1328"/>
      <c r="AH152" s="1457">
        <v>10</v>
      </c>
      <c r="AI152" s="1209"/>
      <c r="AJ152" s="1328"/>
      <c r="AK152" s="1457">
        <v>10</v>
      </c>
      <c r="AL152" s="1209"/>
      <c r="AM152" s="1328"/>
      <c r="AN152" s="1457">
        <v>10</v>
      </c>
      <c r="AO152" s="1209"/>
      <c r="AP152" s="1328"/>
      <c r="AQ152" s="1457">
        <v>10</v>
      </c>
      <c r="AR152" s="1209"/>
      <c r="AS152" s="1328"/>
      <c r="AT152" s="1457">
        <v>10</v>
      </c>
      <c r="AU152" s="1209"/>
      <c r="AV152" s="1328"/>
      <c r="AW152" s="1457">
        <v>10</v>
      </c>
      <c r="AX152" s="1209"/>
    </row>
    <row r="153" spans="1:50">
      <c r="A153" s="1298" t="s">
        <v>6505</v>
      </c>
      <c r="B153" s="1139" t="s">
        <v>6506</v>
      </c>
      <c r="C153" s="1328"/>
      <c r="D153" s="1457">
        <v>25</v>
      </c>
      <c r="E153" s="1209"/>
      <c r="F153" s="1328"/>
      <c r="G153" s="1457">
        <v>25</v>
      </c>
      <c r="H153" s="1209"/>
      <c r="I153" s="1328"/>
      <c r="J153" s="1457">
        <v>25</v>
      </c>
      <c r="K153" s="1209"/>
      <c r="L153" s="1328"/>
      <c r="M153" s="1457">
        <v>25</v>
      </c>
      <c r="N153" s="1209"/>
      <c r="O153" s="1328"/>
      <c r="P153" s="1457">
        <v>25</v>
      </c>
      <c r="Q153" s="1209"/>
      <c r="R153" s="1328"/>
      <c r="S153" s="1457">
        <v>25</v>
      </c>
      <c r="T153" s="1209"/>
      <c r="U153" s="1328"/>
      <c r="V153" s="1457">
        <v>25</v>
      </c>
      <c r="W153" s="1209"/>
      <c r="X153" s="1328"/>
      <c r="Y153" s="1457">
        <v>25</v>
      </c>
      <c r="Z153" s="1209"/>
      <c r="AA153" s="1328"/>
      <c r="AB153" s="1457">
        <v>25</v>
      </c>
      <c r="AC153" s="1209"/>
      <c r="AD153" s="1328"/>
      <c r="AE153" s="1457">
        <v>25</v>
      </c>
      <c r="AF153" s="1209"/>
      <c r="AG153" s="1328"/>
      <c r="AH153" s="1457">
        <v>25</v>
      </c>
      <c r="AI153" s="1209"/>
      <c r="AJ153" s="1328"/>
      <c r="AK153" s="1457">
        <v>25</v>
      </c>
      <c r="AL153" s="1209"/>
      <c r="AM153" s="1328"/>
      <c r="AN153" s="1457">
        <v>25</v>
      </c>
      <c r="AO153" s="1209"/>
      <c r="AP153" s="1328"/>
      <c r="AQ153" s="1457">
        <v>25</v>
      </c>
      <c r="AR153" s="1209"/>
      <c r="AS153" s="1328"/>
      <c r="AT153" s="1457">
        <v>25</v>
      </c>
      <c r="AU153" s="1209"/>
      <c r="AV153" s="1328"/>
      <c r="AW153" s="1457">
        <v>25</v>
      </c>
      <c r="AX153" s="1209"/>
    </row>
    <row r="154" spans="1:50">
      <c r="A154" s="1298" t="s">
        <v>6507</v>
      </c>
      <c r="B154" s="1139" t="s">
        <v>6508</v>
      </c>
      <c r="C154" s="1328"/>
      <c r="D154" s="1457">
        <v>60</v>
      </c>
      <c r="E154" s="1209"/>
      <c r="F154" s="1328"/>
      <c r="G154" s="1457">
        <v>60</v>
      </c>
      <c r="H154" s="1209"/>
      <c r="I154" s="1328"/>
      <c r="J154" s="1457">
        <v>60</v>
      </c>
      <c r="K154" s="1209"/>
      <c r="L154" s="1328"/>
      <c r="M154" s="1457">
        <v>60</v>
      </c>
      <c r="N154" s="1209"/>
      <c r="O154" s="1328"/>
      <c r="P154" s="1457">
        <v>60</v>
      </c>
      <c r="Q154" s="1209"/>
      <c r="R154" s="1328"/>
      <c r="S154" s="1457">
        <v>60</v>
      </c>
      <c r="T154" s="1209"/>
      <c r="U154" s="1328"/>
      <c r="V154" s="1457">
        <v>60</v>
      </c>
      <c r="W154" s="1209"/>
      <c r="X154" s="1328"/>
      <c r="Y154" s="1457">
        <v>60</v>
      </c>
      <c r="Z154" s="1209"/>
      <c r="AA154" s="1328"/>
      <c r="AB154" s="1457">
        <v>60</v>
      </c>
      <c r="AC154" s="1209"/>
      <c r="AD154" s="1328"/>
      <c r="AE154" s="1457">
        <v>60</v>
      </c>
      <c r="AF154" s="1209"/>
      <c r="AG154" s="1328"/>
      <c r="AH154" s="1457">
        <v>60</v>
      </c>
      <c r="AI154" s="1209"/>
      <c r="AJ154" s="1328"/>
      <c r="AK154" s="1457">
        <v>60</v>
      </c>
      <c r="AL154" s="1209"/>
      <c r="AM154" s="1328"/>
      <c r="AN154" s="1457">
        <v>60</v>
      </c>
      <c r="AO154" s="1209"/>
      <c r="AP154" s="1328"/>
      <c r="AQ154" s="1457">
        <v>60</v>
      </c>
      <c r="AR154" s="1209"/>
      <c r="AS154" s="1328"/>
      <c r="AT154" s="1457">
        <v>60</v>
      </c>
      <c r="AU154" s="1209"/>
      <c r="AV154" s="1328"/>
      <c r="AW154" s="1457">
        <v>60</v>
      </c>
      <c r="AX154" s="1209"/>
    </row>
    <row r="155" spans="1:50">
      <c r="A155" s="1298" t="s">
        <v>6509</v>
      </c>
      <c r="B155" s="1139" t="s">
        <v>6510</v>
      </c>
      <c r="C155" s="1328"/>
      <c r="D155" s="1457">
        <v>45</v>
      </c>
      <c r="E155" s="1209"/>
      <c r="F155" s="1328"/>
      <c r="G155" s="1457">
        <v>45</v>
      </c>
      <c r="H155" s="1209"/>
      <c r="I155" s="1328"/>
      <c r="J155" s="1457">
        <v>45</v>
      </c>
      <c r="K155" s="1209"/>
      <c r="L155" s="1328"/>
      <c r="M155" s="1457">
        <v>45</v>
      </c>
      <c r="N155" s="1209"/>
      <c r="O155" s="1328"/>
      <c r="P155" s="1457">
        <v>45</v>
      </c>
      <c r="Q155" s="1209"/>
      <c r="R155" s="1328"/>
      <c r="S155" s="1457">
        <v>45</v>
      </c>
      <c r="T155" s="1209"/>
      <c r="U155" s="1328"/>
      <c r="V155" s="1457">
        <v>45</v>
      </c>
      <c r="W155" s="1209"/>
      <c r="X155" s="1328"/>
      <c r="Y155" s="1457">
        <v>45</v>
      </c>
      <c r="Z155" s="1209"/>
      <c r="AA155" s="1328"/>
      <c r="AB155" s="1457">
        <v>45</v>
      </c>
      <c r="AC155" s="1209"/>
      <c r="AD155" s="1328"/>
      <c r="AE155" s="1457">
        <v>45</v>
      </c>
      <c r="AF155" s="1209"/>
      <c r="AG155" s="1328"/>
      <c r="AH155" s="1457">
        <v>45</v>
      </c>
      <c r="AI155" s="1209"/>
      <c r="AJ155" s="1328"/>
      <c r="AK155" s="1457">
        <v>45</v>
      </c>
      <c r="AL155" s="1209"/>
      <c r="AM155" s="1328"/>
      <c r="AN155" s="1457">
        <v>45</v>
      </c>
      <c r="AO155" s="1209"/>
      <c r="AP155" s="1328"/>
      <c r="AQ155" s="1457">
        <v>45</v>
      </c>
      <c r="AR155" s="1209"/>
      <c r="AS155" s="1328"/>
      <c r="AT155" s="1457">
        <v>45</v>
      </c>
      <c r="AU155" s="1209"/>
      <c r="AV155" s="1328"/>
      <c r="AW155" s="1457">
        <v>45</v>
      </c>
      <c r="AX155" s="1209"/>
    </row>
    <row r="156" spans="1:50">
      <c r="A156" s="1298" t="s">
        <v>6511</v>
      </c>
      <c r="B156" s="1139" t="s">
        <v>6512</v>
      </c>
      <c r="C156" s="1328"/>
      <c r="D156" s="1457">
        <v>60</v>
      </c>
      <c r="E156" s="1209"/>
      <c r="F156" s="1328"/>
      <c r="G156" s="1457">
        <v>60</v>
      </c>
      <c r="H156" s="1209"/>
      <c r="I156" s="1328"/>
      <c r="J156" s="1457">
        <v>60</v>
      </c>
      <c r="K156" s="1209"/>
      <c r="L156" s="1328"/>
      <c r="M156" s="1457">
        <v>60</v>
      </c>
      <c r="N156" s="1209"/>
      <c r="O156" s="1328"/>
      <c r="P156" s="1457">
        <v>60</v>
      </c>
      <c r="Q156" s="1209"/>
      <c r="R156" s="1328"/>
      <c r="S156" s="1457">
        <v>60</v>
      </c>
      <c r="T156" s="1209"/>
      <c r="U156" s="1328"/>
      <c r="V156" s="1457">
        <v>60</v>
      </c>
      <c r="W156" s="1209"/>
      <c r="X156" s="1328"/>
      <c r="Y156" s="1457">
        <v>60</v>
      </c>
      <c r="Z156" s="1209"/>
      <c r="AA156" s="1328"/>
      <c r="AB156" s="1457">
        <v>60</v>
      </c>
      <c r="AC156" s="1209"/>
      <c r="AD156" s="1328"/>
      <c r="AE156" s="1457">
        <v>60</v>
      </c>
      <c r="AF156" s="1209"/>
      <c r="AG156" s="1328"/>
      <c r="AH156" s="1457">
        <v>60</v>
      </c>
      <c r="AI156" s="1209"/>
      <c r="AJ156" s="1328"/>
      <c r="AK156" s="1457">
        <v>60</v>
      </c>
      <c r="AL156" s="1209"/>
      <c r="AM156" s="1328"/>
      <c r="AN156" s="1457">
        <v>60</v>
      </c>
      <c r="AO156" s="1209"/>
      <c r="AP156" s="1328"/>
      <c r="AQ156" s="1457">
        <v>60</v>
      </c>
      <c r="AR156" s="1209"/>
      <c r="AS156" s="1328"/>
      <c r="AT156" s="1457">
        <v>60</v>
      </c>
      <c r="AU156" s="1209"/>
      <c r="AV156" s="1328"/>
      <c r="AW156" s="1457">
        <v>60</v>
      </c>
      <c r="AX156" s="1209"/>
    </row>
    <row r="157" spans="1:50">
      <c r="A157" s="1298" t="s">
        <v>6513</v>
      </c>
      <c r="B157" s="1139" t="s">
        <v>6514</v>
      </c>
      <c r="C157" s="1328"/>
      <c r="D157" s="1457">
        <v>45</v>
      </c>
      <c r="E157" s="1209"/>
      <c r="F157" s="1328"/>
      <c r="G157" s="1457">
        <v>45</v>
      </c>
      <c r="H157" s="1209"/>
      <c r="I157" s="1328"/>
      <c r="J157" s="1457">
        <v>45</v>
      </c>
      <c r="K157" s="1209"/>
      <c r="L157" s="1328"/>
      <c r="M157" s="1457">
        <v>45</v>
      </c>
      <c r="N157" s="1209"/>
      <c r="O157" s="1328"/>
      <c r="P157" s="1457">
        <v>45</v>
      </c>
      <c r="Q157" s="1209"/>
      <c r="R157" s="1328"/>
      <c r="S157" s="1457">
        <v>45</v>
      </c>
      <c r="T157" s="1209"/>
      <c r="U157" s="1328"/>
      <c r="V157" s="1457">
        <v>45</v>
      </c>
      <c r="W157" s="1209"/>
      <c r="X157" s="1328"/>
      <c r="Y157" s="1457">
        <v>45</v>
      </c>
      <c r="Z157" s="1209"/>
      <c r="AA157" s="1328"/>
      <c r="AB157" s="1457">
        <v>45</v>
      </c>
      <c r="AC157" s="1209"/>
      <c r="AD157" s="1328"/>
      <c r="AE157" s="1457">
        <v>45</v>
      </c>
      <c r="AF157" s="1209"/>
      <c r="AG157" s="1328"/>
      <c r="AH157" s="1457">
        <v>45</v>
      </c>
      <c r="AI157" s="1209"/>
      <c r="AJ157" s="1328"/>
      <c r="AK157" s="1457">
        <v>45</v>
      </c>
      <c r="AL157" s="1209"/>
      <c r="AM157" s="1328"/>
      <c r="AN157" s="1457">
        <v>45</v>
      </c>
      <c r="AO157" s="1209"/>
      <c r="AP157" s="1328"/>
      <c r="AQ157" s="1457">
        <v>45</v>
      </c>
      <c r="AR157" s="1209"/>
      <c r="AS157" s="1328"/>
      <c r="AT157" s="1457">
        <v>45</v>
      </c>
      <c r="AU157" s="1209"/>
      <c r="AV157" s="1328"/>
      <c r="AW157" s="1457">
        <v>45</v>
      </c>
      <c r="AX157" s="1209"/>
    </row>
    <row r="158" spans="1:50">
      <c r="A158" s="1298" t="s">
        <v>4444</v>
      </c>
      <c r="B158" s="1139" t="s">
        <v>5868</v>
      </c>
      <c r="C158" s="1328"/>
      <c r="D158" s="1330" t="s">
        <v>5858</v>
      </c>
      <c r="E158" s="1209"/>
      <c r="F158" s="1328"/>
      <c r="G158" s="1330" t="s">
        <v>5858</v>
      </c>
      <c r="H158" s="1209"/>
      <c r="I158" s="1328"/>
      <c r="J158" s="1330" t="s">
        <v>5858</v>
      </c>
      <c r="K158" s="1209"/>
      <c r="L158" s="1328"/>
      <c r="M158" s="1330" t="s">
        <v>5858</v>
      </c>
      <c r="N158" s="1209"/>
      <c r="O158" s="1328"/>
      <c r="P158" s="1330" t="s">
        <v>5858</v>
      </c>
      <c r="Q158" s="1209"/>
      <c r="R158" s="1328"/>
      <c r="S158" s="1330" t="s">
        <v>5858</v>
      </c>
      <c r="T158" s="1209"/>
      <c r="U158" s="1328"/>
      <c r="V158" s="1330" t="s">
        <v>5858</v>
      </c>
      <c r="W158" s="1209"/>
      <c r="X158" s="1328"/>
      <c r="Y158" s="1330" t="s">
        <v>5858</v>
      </c>
      <c r="Z158" s="1209"/>
      <c r="AA158" s="1328"/>
      <c r="AB158" s="1330" t="s">
        <v>5858</v>
      </c>
      <c r="AC158" s="1209"/>
      <c r="AD158" s="1328"/>
      <c r="AE158" s="1330" t="s">
        <v>5858</v>
      </c>
      <c r="AF158" s="1209"/>
      <c r="AG158" s="1328"/>
      <c r="AH158" s="1330" t="s">
        <v>5858</v>
      </c>
      <c r="AI158" s="1209"/>
      <c r="AJ158" s="1328"/>
      <c r="AK158" s="1330" t="s">
        <v>5858</v>
      </c>
      <c r="AL158" s="1209"/>
      <c r="AM158" s="1328"/>
      <c r="AN158" s="1330" t="s">
        <v>5858</v>
      </c>
      <c r="AO158" s="1209"/>
      <c r="AP158" s="1328"/>
      <c r="AQ158" s="1330" t="s">
        <v>5858</v>
      </c>
      <c r="AR158" s="1209"/>
      <c r="AS158" s="1328"/>
      <c r="AT158" s="1330" t="s">
        <v>5858</v>
      </c>
      <c r="AU158" s="1209"/>
      <c r="AV158" s="1328"/>
      <c r="AW158" s="1330" t="s">
        <v>5858</v>
      </c>
      <c r="AX158" s="1209"/>
    </row>
    <row r="159" spans="1:50">
      <c r="A159" s="1332" t="s">
        <v>6515</v>
      </c>
      <c r="B159" s="1139" t="s">
        <v>6516</v>
      </c>
      <c r="C159" s="1328"/>
      <c r="D159" s="1457">
        <v>40</v>
      </c>
      <c r="E159" s="1209"/>
      <c r="F159" s="1328"/>
      <c r="G159" s="1457">
        <v>40</v>
      </c>
      <c r="H159" s="1209"/>
      <c r="I159" s="1328"/>
      <c r="J159" s="1457">
        <v>40</v>
      </c>
      <c r="K159" s="1209"/>
      <c r="L159" s="1328"/>
      <c r="M159" s="1457">
        <v>40</v>
      </c>
      <c r="N159" s="1209"/>
      <c r="O159" s="1328"/>
      <c r="P159" s="1457">
        <v>40</v>
      </c>
      <c r="Q159" s="1209"/>
      <c r="R159" s="1328"/>
      <c r="S159" s="1457">
        <v>40</v>
      </c>
      <c r="T159" s="1209"/>
      <c r="U159" s="1328"/>
      <c r="V159" s="1457">
        <v>40</v>
      </c>
      <c r="W159" s="1209"/>
      <c r="X159" s="1328"/>
      <c r="Y159" s="1457">
        <v>40</v>
      </c>
      <c r="Z159" s="1209"/>
      <c r="AA159" s="1328"/>
      <c r="AB159" s="1457">
        <v>40</v>
      </c>
      <c r="AC159" s="1209"/>
      <c r="AD159" s="1328"/>
      <c r="AE159" s="1457">
        <v>40</v>
      </c>
      <c r="AF159" s="1209"/>
      <c r="AG159" s="1328"/>
      <c r="AH159" s="1457">
        <v>40</v>
      </c>
      <c r="AI159" s="1209"/>
      <c r="AJ159" s="1328"/>
      <c r="AK159" s="1457">
        <v>40</v>
      </c>
      <c r="AL159" s="1209"/>
      <c r="AM159" s="1328"/>
      <c r="AN159" s="1457">
        <v>40</v>
      </c>
      <c r="AO159" s="1209"/>
      <c r="AP159" s="1328"/>
      <c r="AQ159" s="1457">
        <v>40</v>
      </c>
      <c r="AR159" s="1209"/>
      <c r="AS159" s="1328"/>
      <c r="AT159" s="1457">
        <v>40</v>
      </c>
      <c r="AU159" s="1209"/>
      <c r="AV159" s="1328"/>
      <c r="AW159" s="1457">
        <v>40</v>
      </c>
      <c r="AX159" s="1209"/>
    </row>
    <row r="160" spans="1:50">
      <c r="A160" s="1332" t="s">
        <v>6517</v>
      </c>
      <c r="B160" s="1139" t="s">
        <v>6518</v>
      </c>
      <c r="C160" s="1328"/>
      <c r="D160" s="1457">
        <v>40</v>
      </c>
      <c r="E160" s="1209"/>
      <c r="F160" s="1328"/>
      <c r="G160" s="1457">
        <v>40</v>
      </c>
      <c r="H160" s="1209"/>
      <c r="I160" s="1328"/>
      <c r="J160" s="1457">
        <v>40</v>
      </c>
      <c r="K160" s="1209"/>
      <c r="L160" s="1328"/>
      <c r="M160" s="1457">
        <v>40</v>
      </c>
      <c r="N160" s="1209"/>
      <c r="O160" s="1328"/>
      <c r="P160" s="1457">
        <v>40</v>
      </c>
      <c r="Q160" s="1209"/>
      <c r="R160" s="1328"/>
      <c r="S160" s="1457">
        <v>40</v>
      </c>
      <c r="T160" s="1209"/>
      <c r="U160" s="1328"/>
      <c r="V160" s="1457">
        <v>40</v>
      </c>
      <c r="W160" s="1209"/>
      <c r="X160" s="1328"/>
      <c r="Y160" s="1457">
        <v>40</v>
      </c>
      <c r="Z160" s="1209"/>
      <c r="AA160" s="1328"/>
      <c r="AB160" s="1457">
        <v>40</v>
      </c>
      <c r="AC160" s="1209"/>
      <c r="AD160" s="1328"/>
      <c r="AE160" s="1457">
        <v>40</v>
      </c>
      <c r="AF160" s="1209"/>
      <c r="AG160" s="1328"/>
      <c r="AH160" s="1457">
        <v>40</v>
      </c>
      <c r="AI160" s="1209"/>
      <c r="AJ160" s="1328"/>
      <c r="AK160" s="1457">
        <v>40</v>
      </c>
      <c r="AL160" s="1209"/>
      <c r="AM160" s="1328"/>
      <c r="AN160" s="1457">
        <v>40</v>
      </c>
      <c r="AO160" s="1209"/>
      <c r="AP160" s="1328"/>
      <c r="AQ160" s="1457">
        <v>40</v>
      </c>
      <c r="AR160" s="1209"/>
      <c r="AS160" s="1328"/>
      <c r="AT160" s="1457">
        <v>40</v>
      </c>
      <c r="AU160" s="1209"/>
      <c r="AV160" s="1328"/>
      <c r="AW160" s="1457">
        <v>40</v>
      </c>
      <c r="AX160" s="1209"/>
    </row>
    <row r="161" spans="1:50" ht="54.75">
      <c r="A161" s="1299" t="s">
        <v>6519</v>
      </c>
      <c r="B161" s="1139" t="s">
        <v>6520</v>
      </c>
      <c r="C161" s="1300" t="s">
        <v>4806</v>
      </c>
      <c r="D161" s="1301" t="s">
        <v>4813</v>
      </c>
      <c r="E161" s="1302" t="s">
        <v>4814</v>
      </c>
      <c r="F161" s="1300" t="s">
        <v>4806</v>
      </c>
      <c r="G161" s="1301" t="s">
        <v>4813</v>
      </c>
      <c r="H161" s="1302" t="s">
        <v>4814</v>
      </c>
      <c r="I161" s="1300" t="s">
        <v>4806</v>
      </c>
      <c r="J161" s="1301" t="s">
        <v>4813</v>
      </c>
      <c r="K161" s="1302" t="s">
        <v>4814</v>
      </c>
      <c r="L161" s="1300" t="s">
        <v>4806</v>
      </c>
      <c r="M161" s="1301" t="s">
        <v>4813</v>
      </c>
      <c r="N161" s="1302" t="s">
        <v>4814</v>
      </c>
      <c r="O161" s="1300" t="s">
        <v>4806</v>
      </c>
      <c r="P161" s="1301" t="s">
        <v>4813</v>
      </c>
      <c r="Q161" s="1302" t="s">
        <v>4814</v>
      </c>
      <c r="R161" s="1300" t="s">
        <v>4806</v>
      </c>
      <c r="S161" s="1301" t="s">
        <v>4813</v>
      </c>
      <c r="T161" s="1302" t="s">
        <v>4814</v>
      </c>
      <c r="U161" s="1300" t="s">
        <v>4806</v>
      </c>
      <c r="V161" s="1301" t="s">
        <v>4813</v>
      </c>
      <c r="W161" s="1302" t="s">
        <v>4814</v>
      </c>
      <c r="X161" s="1300" t="s">
        <v>4806</v>
      </c>
      <c r="Y161" s="1301" t="s">
        <v>4813</v>
      </c>
      <c r="Z161" s="1302" t="s">
        <v>4814</v>
      </c>
      <c r="AA161" s="1300" t="s">
        <v>4806</v>
      </c>
      <c r="AB161" s="1301" t="s">
        <v>4813</v>
      </c>
      <c r="AC161" s="1302" t="s">
        <v>4814</v>
      </c>
      <c r="AD161" s="1300" t="s">
        <v>4806</v>
      </c>
      <c r="AE161" s="1301" t="s">
        <v>4813</v>
      </c>
      <c r="AF161" s="1302" t="s">
        <v>4814</v>
      </c>
      <c r="AG161" s="1300" t="s">
        <v>4806</v>
      </c>
      <c r="AH161" s="1301" t="s">
        <v>4813</v>
      </c>
      <c r="AI161" s="1302" t="s">
        <v>4814</v>
      </c>
      <c r="AJ161" s="1300" t="s">
        <v>4806</v>
      </c>
      <c r="AK161" s="1301" t="s">
        <v>4813</v>
      </c>
      <c r="AL161" s="1302" t="s">
        <v>4814</v>
      </c>
      <c r="AM161" s="1300" t="s">
        <v>4806</v>
      </c>
      <c r="AN161" s="1301" t="s">
        <v>4813</v>
      </c>
      <c r="AO161" s="1302" t="s">
        <v>4814</v>
      </c>
      <c r="AP161" s="1300" t="s">
        <v>4806</v>
      </c>
      <c r="AQ161" s="1301" t="s">
        <v>4813</v>
      </c>
      <c r="AR161" s="1302" t="s">
        <v>4814</v>
      </c>
      <c r="AS161" s="1300" t="s">
        <v>4806</v>
      </c>
      <c r="AT161" s="1301" t="s">
        <v>4813</v>
      </c>
      <c r="AU161" s="1302" t="s">
        <v>4814</v>
      </c>
      <c r="AV161" s="1300" t="s">
        <v>4806</v>
      </c>
      <c r="AW161" s="1301" t="s">
        <v>4813</v>
      </c>
      <c r="AX161" s="1302" t="s">
        <v>4814</v>
      </c>
    </row>
    <row r="162" spans="1:50">
      <c r="A162" s="1303" t="s">
        <v>4446</v>
      </c>
      <c r="B162" s="1304" t="s">
        <v>4447</v>
      </c>
      <c r="C162" s="1305" t="s">
        <v>2284</v>
      </c>
      <c r="D162" s="1479">
        <v>10.199999999999999</v>
      </c>
      <c r="E162" s="1480">
        <v>0</v>
      </c>
      <c r="F162" s="1305" t="s">
        <v>2284</v>
      </c>
      <c r="G162" s="1479">
        <v>10.199999999999999</v>
      </c>
      <c r="H162" s="1480">
        <v>0</v>
      </c>
      <c r="I162" s="1305" t="s">
        <v>2284</v>
      </c>
      <c r="J162" s="1479">
        <v>10.1</v>
      </c>
      <c r="K162" s="1480">
        <v>0</v>
      </c>
      <c r="L162" s="1305" t="s">
        <v>2284</v>
      </c>
      <c r="M162" s="1479">
        <v>10.199999999999999</v>
      </c>
      <c r="N162" s="1480">
        <v>0</v>
      </c>
      <c r="O162" s="1305" t="s">
        <v>2284</v>
      </c>
      <c r="P162" s="1479">
        <v>10.199999999999999</v>
      </c>
      <c r="Q162" s="1480">
        <v>0</v>
      </c>
      <c r="R162" s="1305" t="s">
        <v>2284</v>
      </c>
      <c r="S162" s="1479">
        <v>10.1</v>
      </c>
      <c r="T162" s="1480">
        <v>0</v>
      </c>
      <c r="U162" s="1305" t="s">
        <v>2284</v>
      </c>
      <c r="V162" s="1479">
        <v>10.199999999999999</v>
      </c>
      <c r="W162" s="1480">
        <v>0</v>
      </c>
      <c r="X162" s="1305" t="s">
        <v>2284</v>
      </c>
      <c r="Y162" s="1479">
        <v>10.199999999999999</v>
      </c>
      <c r="Z162" s="1480">
        <v>0</v>
      </c>
      <c r="AA162" s="1305" t="s">
        <v>2284</v>
      </c>
      <c r="AB162" s="1479">
        <v>10.1</v>
      </c>
      <c r="AC162" s="1480">
        <v>0</v>
      </c>
      <c r="AD162" s="1305" t="s">
        <v>2284</v>
      </c>
      <c r="AE162" s="1479">
        <v>10.199999999999999</v>
      </c>
      <c r="AF162" s="1480">
        <v>0</v>
      </c>
      <c r="AG162" s="1305" t="s">
        <v>4351</v>
      </c>
      <c r="AH162" s="1479">
        <v>10.3</v>
      </c>
      <c r="AI162" s="1480">
        <v>10.3</v>
      </c>
      <c r="AJ162" s="1305" t="s">
        <v>2284</v>
      </c>
      <c r="AK162" s="1479">
        <v>10.3</v>
      </c>
      <c r="AL162" s="1480">
        <v>0</v>
      </c>
      <c r="AM162" s="1305" t="s">
        <v>2284</v>
      </c>
      <c r="AN162" s="1479">
        <v>10.3</v>
      </c>
      <c r="AO162" s="1480">
        <v>0</v>
      </c>
      <c r="AP162" s="1305" t="s">
        <v>2284</v>
      </c>
      <c r="AQ162" s="1479">
        <v>10.1</v>
      </c>
      <c r="AR162" s="1480">
        <v>0</v>
      </c>
      <c r="AS162" s="1305" t="s">
        <v>2284</v>
      </c>
      <c r="AT162" s="1479">
        <v>10.199999999999999</v>
      </c>
      <c r="AU162" s="1480">
        <v>0</v>
      </c>
      <c r="AV162" s="1305" t="s">
        <v>2284</v>
      </c>
      <c r="AW162" s="1479">
        <v>10.199999999999999</v>
      </c>
      <c r="AX162" s="1480">
        <v>0</v>
      </c>
    </row>
    <row r="163" spans="1:50">
      <c r="A163" s="1714" t="s">
        <v>4448</v>
      </c>
      <c r="B163" s="1350" t="s">
        <v>4449</v>
      </c>
      <c r="C163" s="1310" t="s">
        <v>1078</v>
      </c>
      <c r="D163" s="1485" t="s">
        <v>1078</v>
      </c>
      <c r="E163" s="1486" t="s">
        <v>1078</v>
      </c>
      <c r="F163" s="1310" t="s">
        <v>1078</v>
      </c>
      <c r="G163" s="1485" t="s">
        <v>1078</v>
      </c>
      <c r="H163" s="1486" t="s">
        <v>1078</v>
      </c>
      <c r="I163" s="1310" t="s">
        <v>1078</v>
      </c>
      <c r="J163" s="1485" t="s">
        <v>1078</v>
      </c>
      <c r="K163" s="1486" t="s">
        <v>1078</v>
      </c>
      <c r="L163" s="1310" t="s">
        <v>1078</v>
      </c>
      <c r="M163" s="1485" t="s">
        <v>1078</v>
      </c>
      <c r="N163" s="1486" t="s">
        <v>1078</v>
      </c>
      <c r="O163" s="1310" t="s">
        <v>1078</v>
      </c>
      <c r="P163" s="1485" t="s">
        <v>1078</v>
      </c>
      <c r="Q163" s="1486" t="s">
        <v>1078</v>
      </c>
      <c r="R163" s="1310" t="s">
        <v>1078</v>
      </c>
      <c r="S163" s="1485" t="s">
        <v>1078</v>
      </c>
      <c r="T163" s="1486" t="s">
        <v>1078</v>
      </c>
      <c r="U163" s="1310" t="s">
        <v>1078</v>
      </c>
      <c r="V163" s="1485" t="s">
        <v>1078</v>
      </c>
      <c r="W163" s="1486" t="s">
        <v>1078</v>
      </c>
      <c r="X163" s="1310" t="s">
        <v>1078</v>
      </c>
      <c r="Y163" s="1485" t="s">
        <v>1078</v>
      </c>
      <c r="Z163" s="1486" t="s">
        <v>1078</v>
      </c>
      <c r="AA163" s="1310" t="s">
        <v>1078</v>
      </c>
      <c r="AB163" s="1485" t="s">
        <v>1078</v>
      </c>
      <c r="AC163" s="1486" t="s">
        <v>1078</v>
      </c>
      <c r="AD163" s="1310" t="s">
        <v>1078</v>
      </c>
      <c r="AE163" s="1485" t="s">
        <v>1078</v>
      </c>
      <c r="AF163" s="1486" t="s">
        <v>1078</v>
      </c>
      <c r="AG163" s="1310" t="s">
        <v>1078</v>
      </c>
      <c r="AH163" s="1485" t="s">
        <v>1078</v>
      </c>
      <c r="AI163" s="1486" t="s">
        <v>1078</v>
      </c>
      <c r="AJ163" s="1310" t="s">
        <v>1078</v>
      </c>
      <c r="AK163" s="1485" t="s">
        <v>1078</v>
      </c>
      <c r="AL163" s="1486" t="s">
        <v>1078</v>
      </c>
      <c r="AM163" s="1310" t="s">
        <v>1078</v>
      </c>
      <c r="AN163" s="1485" t="s">
        <v>1078</v>
      </c>
      <c r="AO163" s="1486" t="s">
        <v>1078</v>
      </c>
      <c r="AP163" s="1310" t="s">
        <v>1078</v>
      </c>
      <c r="AQ163" s="1485" t="s">
        <v>1078</v>
      </c>
      <c r="AR163" s="1486" t="s">
        <v>1078</v>
      </c>
      <c r="AS163" s="1310" t="s">
        <v>1078</v>
      </c>
      <c r="AT163" s="1485" t="s">
        <v>1078</v>
      </c>
      <c r="AU163" s="1486" t="s">
        <v>1078</v>
      </c>
      <c r="AV163" s="1310" t="s">
        <v>1078</v>
      </c>
      <c r="AW163" s="1485" t="s">
        <v>1078</v>
      </c>
      <c r="AX163" s="1486" t="s">
        <v>1078</v>
      </c>
    </row>
    <row r="164" spans="1:50">
      <c r="A164" s="1313" t="s">
        <v>4450</v>
      </c>
      <c r="B164" s="1143" t="s">
        <v>4451</v>
      </c>
      <c r="C164" s="1314" t="s">
        <v>1078</v>
      </c>
      <c r="D164" s="1483" t="s">
        <v>1078</v>
      </c>
      <c r="E164" s="1484" t="s">
        <v>1078</v>
      </c>
      <c r="F164" s="1314" t="s">
        <v>1078</v>
      </c>
      <c r="G164" s="1483" t="s">
        <v>1078</v>
      </c>
      <c r="H164" s="1484" t="s">
        <v>1078</v>
      </c>
      <c r="I164" s="1314" t="s">
        <v>1078</v>
      </c>
      <c r="J164" s="1483" t="s">
        <v>1078</v>
      </c>
      <c r="K164" s="1484" t="s">
        <v>1078</v>
      </c>
      <c r="L164" s="1314" t="s">
        <v>1078</v>
      </c>
      <c r="M164" s="1483" t="s">
        <v>1078</v>
      </c>
      <c r="N164" s="1484" t="s">
        <v>1078</v>
      </c>
      <c r="O164" s="1314" t="s">
        <v>1078</v>
      </c>
      <c r="P164" s="1483" t="s">
        <v>1078</v>
      </c>
      <c r="Q164" s="1484" t="s">
        <v>1078</v>
      </c>
      <c r="R164" s="1314" t="s">
        <v>1078</v>
      </c>
      <c r="S164" s="1483" t="s">
        <v>1078</v>
      </c>
      <c r="T164" s="1484" t="s">
        <v>1078</v>
      </c>
      <c r="U164" s="1314" t="s">
        <v>1078</v>
      </c>
      <c r="V164" s="1483" t="s">
        <v>1078</v>
      </c>
      <c r="W164" s="1484" t="s">
        <v>1078</v>
      </c>
      <c r="X164" s="1314" t="s">
        <v>1078</v>
      </c>
      <c r="Y164" s="1483" t="s">
        <v>1078</v>
      </c>
      <c r="Z164" s="1484" t="s">
        <v>1078</v>
      </c>
      <c r="AA164" s="1314" t="s">
        <v>1078</v>
      </c>
      <c r="AB164" s="1483" t="s">
        <v>1078</v>
      </c>
      <c r="AC164" s="1484" t="s">
        <v>1078</v>
      </c>
      <c r="AD164" s="1314" t="s">
        <v>1078</v>
      </c>
      <c r="AE164" s="1483" t="s">
        <v>1078</v>
      </c>
      <c r="AF164" s="1484" t="s">
        <v>1078</v>
      </c>
      <c r="AG164" s="1314" t="s">
        <v>1078</v>
      </c>
      <c r="AH164" s="1483" t="s">
        <v>1078</v>
      </c>
      <c r="AI164" s="1484" t="s">
        <v>1078</v>
      </c>
      <c r="AJ164" s="1314" t="s">
        <v>1078</v>
      </c>
      <c r="AK164" s="1483" t="s">
        <v>1078</v>
      </c>
      <c r="AL164" s="1484" t="s">
        <v>1078</v>
      </c>
      <c r="AM164" s="1314" t="s">
        <v>1078</v>
      </c>
      <c r="AN164" s="1483" t="s">
        <v>1078</v>
      </c>
      <c r="AO164" s="1484" t="s">
        <v>1078</v>
      </c>
      <c r="AP164" s="1314" t="s">
        <v>1078</v>
      </c>
      <c r="AQ164" s="1483" t="s">
        <v>1078</v>
      </c>
      <c r="AR164" s="1484" t="s">
        <v>1078</v>
      </c>
      <c r="AS164" s="1314" t="s">
        <v>1078</v>
      </c>
      <c r="AT164" s="1483" t="s">
        <v>1078</v>
      </c>
      <c r="AU164" s="1484" t="s">
        <v>1078</v>
      </c>
      <c r="AV164" s="1314" t="s">
        <v>1078</v>
      </c>
      <c r="AW164" s="1483" t="s">
        <v>1078</v>
      </c>
      <c r="AX164" s="1484" t="s">
        <v>1078</v>
      </c>
    </row>
    <row r="165" spans="1:50">
      <c r="A165" s="1303" t="s">
        <v>4452</v>
      </c>
      <c r="B165" s="1304" t="s">
        <v>4453</v>
      </c>
      <c r="C165" s="1305" t="s">
        <v>4809</v>
      </c>
      <c r="D165" s="1479" t="s">
        <v>1078</v>
      </c>
      <c r="E165" s="1480" t="s">
        <v>1078</v>
      </c>
      <c r="F165" s="1305" t="s">
        <v>4809</v>
      </c>
      <c r="G165" s="1479" t="s">
        <v>1078</v>
      </c>
      <c r="H165" s="1480" t="s">
        <v>1078</v>
      </c>
      <c r="I165" s="1305" t="s">
        <v>4809</v>
      </c>
      <c r="J165" s="1479" t="s">
        <v>1078</v>
      </c>
      <c r="K165" s="1480" t="s">
        <v>1078</v>
      </c>
      <c r="L165" s="1305" t="s">
        <v>4809</v>
      </c>
      <c r="M165" s="1479" t="s">
        <v>1078</v>
      </c>
      <c r="N165" s="1480" t="s">
        <v>1078</v>
      </c>
      <c r="O165" s="1305" t="s">
        <v>4809</v>
      </c>
      <c r="P165" s="1479" t="s">
        <v>1078</v>
      </c>
      <c r="Q165" s="1480" t="s">
        <v>1078</v>
      </c>
      <c r="R165" s="1305" t="s">
        <v>4809</v>
      </c>
      <c r="S165" s="1479" t="s">
        <v>1078</v>
      </c>
      <c r="T165" s="1480" t="s">
        <v>1078</v>
      </c>
      <c r="U165" s="1305" t="s">
        <v>4809</v>
      </c>
      <c r="V165" s="1479" t="s">
        <v>1078</v>
      </c>
      <c r="W165" s="1480" t="s">
        <v>1078</v>
      </c>
      <c r="X165" s="1305" t="s">
        <v>4809</v>
      </c>
      <c r="Y165" s="1479" t="s">
        <v>1078</v>
      </c>
      <c r="Z165" s="1480" t="s">
        <v>1078</v>
      </c>
      <c r="AA165" s="1305" t="s">
        <v>4809</v>
      </c>
      <c r="AB165" s="1479" t="s">
        <v>1078</v>
      </c>
      <c r="AC165" s="1480" t="s">
        <v>1078</v>
      </c>
      <c r="AD165" s="1305" t="s">
        <v>4809</v>
      </c>
      <c r="AE165" s="1479" t="s">
        <v>1078</v>
      </c>
      <c r="AF165" s="1480" t="s">
        <v>1078</v>
      </c>
      <c r="AG165" s="1305" t="s">
        <v>2284</v>
      </c>
      <c r="AH165" s="1479">
        <v>15.3</v>
      </c>
      <c r="AI165" s="1480">
        <v>0</v>
      </c>
      <c r="AJ165" s="1305" t="s">
        <v>4809</v>
      </c>
      <c r="AK165" s="1479" t="s">
        <v>1078</v>
      </c>
      <c r="AL165" s="1480" t="s">
        <v>1078</v>
      </c>
      <c r="AM165" s="1305" t="s">
        <v>4809</v>
      </c>
      <c r="AN165" s="1479" t="s">
        <v>1078</v>
      </c>
      <c r="AO165" s="1480" t="s">
        <v>1078</v>
      </c>
      <c r="AP165" s="1305" t="s">
        <v>4809</v>
      </c>
      <c r="AQ165" s="1479" t="s">
        <v>1078</v>
      </c>
      <c r="AR165" s="1480" t="s">
        <v>1078</v>
      </c>
      <c r="AS165" s="1305" t="s">
        <v>4809</v>
      </c>
      <c r="AT165" s="1479" t="s">
        <v>1078</v>
      </c>
      <c r="AU165" s="1480" t="s">
        <v>1078</v>
      </c>
      <c r="AV165" s="1305" t="s">
        <v>4809</v>
      </c>
      <c r="AW165" s="1479" t="s">
        <v>1078</v>
      </c>
      <c r="AX165" s="1480" t="s">
        <v>1078</v>
      </c>
    </row>
    <row r="166" spans="1:50">
      <c r="A166" s="1714" t="s">
        <v>4454</v>
      </c>
      <c r="B166" s="1350" t="s">
        <v>4455</v>
      </c>
      <c r="C166" s="1310" t="s">
        <v>1078</v>
      </c>
      <c r="D166" s="1485" t="s">
        <v>1078</v>
      </c>
      <c r="E166" s="1486" t="s">
        <v>1078</v>
      </c>
      <c r="F166" s="1310" t="s">
        <v>1078</v>
      </c>
      <c r="G166" s="1485" t="s">
        <v>1078</v>
      </c>
      <c r="H166" s="1486" t="s">
        <v>1078</v>
      </c>
      <c r="I166" s="1310" t="s">
        <v>1078</v>
      </c>
      <c r="J166" s="1485" t="s">
        <v>1078</v>
      </c>
      <c r="K166" s="1486" t="s">
        <v>1078</v>
      </c>
      <c r="L166" s="1310" t="s">
        <v>1078</v>
      </c>
      <c r="M166" s="1485" t="s">
        <v>1078</v>
      </c>
      <c r="N166" s="1486" t="s">
        <v>1078</v>
      </c>
      <c r="O166" s="1310" t="s">
        <v>1078</v>
      </c>
      <c r="P166" s="1485" t="s">
        <v>1078</v>
      </c>
      <c r="Q166" s="1486" t="s">
        <v>1078</v>
      </c>
      <c r="R166" s="1310" t="s">
        <v>1078</v>
      </c>
      <c r="S166" s="1485" t="s">
        <v>1078</v>
      </c>
      <c r="T166" s="1486" t="s">
        <v>1078</v>
      </c>
      <c r="U166" s="1310" t="s">
        <v>1078</v>
      </c>
      <c r="V166" s="1485" t="s">
        <v>1078</v>
      </c>
      <c r="W166" s="1486" t="s">
        <v>1078</v>
      </c>
      <c r="X166" s="1310" t="s">
        <v>1078</v>
      </c>
      <c r="Y166" s="1485" t="s">
        <v>1078</v>
      </c>
      <c r="Z166" s="1486" t="s">
        <v>1078</v>
      </c>
      <c r="AA166" s="1310" t="s">
        <v>1078</v>
      </c>
      <c r="AB166" s="1485" t="s">
        <v>1078</v>
      </c>
      <c r="AC166" s="1486" t="s">
        <v>1078</v>
      </c>
      <c r="AD166" s="1310" t="s">
        <v>1078</v>
      </c>
      <c r="AE166" s="1485" t="s">
        <v>1078</v>
      </c>
      <c r="AF166" s="1486" t="s">
        <v>1078</v>
      </c>
      <c r="AG166" s="1310" t="s">
        <v>1078</v>
      </c>
      <c r="AH166" s="1485" t="s">
        <v>1078</v>
      </c>
      <c r="AI166" s="1486" t="s">
        <v>1078</v>
      </c>
      <c r="AJ166" s="1310" t="s">
        <v>1078</v>
      </c>
      <c r="AK166" s="1485" t="s">
        <v>1078</v>
      </c>
      <c r="AL166" s="1486" t="s">
        <v>1078</v>
      </c>
      <c r="AM166" s="1310" t="s">
        <v>1078</v>
      </c>
      <c r="AN166" s="1485" t="s">
        <v>1078</v>
      </c>
      <c r="AO166" s="1486" t="s">
        <v>1078</v>
      </c>
      <c r="AP166" s="1310" t="s">
        <v>1078</v>
      </c>
      <c r="AQ166" s="1485" t="s">
        <v>1078</v>
      </c>
      <c r="AR166" s="1486" t="s">
        <v>1078</v>
      </c>
      <c r="AS166" s="1310" t="s">
        <v>1078</v>
      </c>
      <c r="AT166" s="1485" t="s">
        <v>1078</v>
      </c>
      <c r="AU166" s="1486" t="s">
        <v>1078</v>
      </c>
      <c r="AV166" s="1310" t="s">
        <v>1078</v>
      </c>
      <c r="AW166" s="1485" t="s">
        <v>1078</v>
      </c>
      <c r="AX166" s="1486" t="s">
        <v>1078</v>
      </c>
    </row>
    <row r="167" spans="1:50">
      <c r="A167" s="1313" t="s">
        <v>4456</v>
      </c>
      <c r="B167" s="1143" t="s">
        <v>4457</v>
      </c>
      <c r="C167" s="1314" t="s">
        <v>1078</v>
      </c>
      <c r="D167" s="1483" t="s">
        <v>1078</v>
      </c>
      <c r="E167" s="1484" t="s">
        <v>1078</v>
      </c>
      <c r="F167" s="1314" t="s">
        <v>1078</v>
      </c>
      <c r="G167" s="1483" t="s">
        <v>1078</v>
      </c>
      <c r="H167" s="1484" t="s">
        <v>1078</v>
      </c>
      <c r="I167" s="1314" t="s">
        <v>1078</v>
      </c>
      <c r="J167" s="1483" t="s">
        <v>1078</v>
      </c>
      <c r="K167" s="1484" t="s">
        <v>1078</v>
      </c>
      <c r="L167" s="1314" t="s">
        <v>1078</v>
      </c>
      <c r="M167" s="1483" t="s">
        <v>1078</v>
      </c>
      <c r="N167" s="1484" t="s">
        <v>1078</v>
      </c>
      <c r="O167" s="1314" t="s">
        <v>1078</v>
      </c>
      <c r="P167" s="1483" t="s">
        <v>1078</v>
      </c>
      <c r="Q167" s="1484" t="s">
        <v>1078</v>
      </c>
      <c r="R167" s="1314" t="s">
        <v>1078</v>
      </c>
      <c r="S167" s="1483" t="s">
        <v>1078</v>
      </c>
      <c r="T167" s="1484" t="s">
        <v>1078</v>
      </c>
      <c r="U167" s="1314" t="s">
        <v>1078</v>
      </c>
      <c r="V167" s="1483" t="s">
        <v>1078</v>
      </c>
      <c r="W167" s="1484" t="s">
        <v>1078</v>
      </c>
      <c r="X167" s="1314" t="s">
        <v>1078</v>
      </c>
      <c r="Y167" s="1483" t="s">
        <v>1078</v>
      </c>
      <c r="Z167" s="1484" t="s">
        <v>1078</v>
      </c>
      <c r="AA167" s="1314" t="s">
        <v>1078</v>
      </c>
      <c r="AB167" s="1483" t="s">
        <v>1078</v>
      </c>
      <c r="AC167" s="1484" t="s">
        <v>1078</v>
      </c>
      <c r="AD167" s="1314" t="s">
        <v>1078</v>
      </c>
      <c r="AE167" s="1483" t="s">
        <v>1078</v>
      </c>
      <c r="AF167" s="1484" t="s">
        <v>1078</v>
      </c>
      <c r="AG167" s="1314" t="s">
        <v>1078</v>
      </c>
      <c r="AH167" s="1483" t="s">
        <v>1078</v>
      </c>
      <c r="AI167" s="1484" t="s">
        <v>1078</v>
      </c>
      <c r="AJ167" s="1314" t="s">
        <v>1078</v>
      </c>
      <c r="AK167" s="1483" t="s">
        <v>1078</v>
      </c>
      <c r="AL167" s="1484" t="s">
        <v>1078</v>
      </c>
      <c r="AM167" s="1314" t="s">
        <v>1078</v>
      </c>
      <c r="AN167" s="1483" t="s">
        <v>1078</v>
      </c>
      <c r="AO167" s="1484" t="s">
        <v>1078</v>
      </c>
      <c r="AP167" s="1314" t="s">
        <v>1078</v>
      </c>
      <c r="AQ167" s="1483" t="s">
        <v>1078</v>
      </c>
      <c r="AR167" s="1484" t="s">
        <v>1078</v>
      </c>
      <c r="AS167" s="1314" t="s">
        <v>1078</v>
      </c>
      <c r="AT167" s="1483" t="s">
        <v>1078</v>
      </c>
      <c r="AU167" s="1484" t="s">
        <v>1078</v>
      </c>
      <c r="AV167" s="1314" t="s">
        <v>1078</v>
      </c>
      <c r="AW167" s="1483" t="s">
        <v>1078</v>
      </c>
      <c r="AX167" s="1484" t="s">
        <v>1078</v>
      </c>
    </row>
    <row r="168" spans="1:50">
      <c r="A168" s="1303" t="s">
        <v>4458</v>
      </c>
      <c r="B168" s="1304" t="s">
        <v>4459</v>
      </c>
      <c r="C168" s="1305" t="s">
        <v>2284</v>
      </c>
      <c r="D168" s="1479">
        <v>20.3</v>
      </c>
      <c r="E168" s="1480">
        <v>0</v>
      </c>
      <c r="F168" s="1305" t="s">
        <v>2284</v>
      </c>
      <c r="G168" s="1479">
        <v>20.2</v>
      </c>
      <c r="H168" s="1480">
        <v>0</v>
      </c>
      <c r="I168" s="1305" t="s">
        <v>2284</v>
      </c>
      <c r="J168" s="1479">
        <v>20.2</v>
      </c>
      <c r="K168" s="1480">
        <v>0</v>
      </c>
      <c r="L168" s="1305" t="s">
        <v>2284</v>
      </c>
      <c r="M168" s="1479">
        <v>20.3</v>
      </c>
      <c r="N168" s="1480">
        <v>0</v>
      </c>
      <c r="O168" s="1305" t="s">
        <v>2284</v>
      </c>
      <c r="P168" s="1479">
        <v>20.2</v>
      </c>
      <c r="Q168" s="1480">
        <v>0</v>
      </c>
      <c r="R168" s="1305" t="s">
        <v>2284</v>
      </c>
      <c r="S168" s="1479">
        <v>20</v>
      </c>
      <c r="T168" s="1480">
        <v>0</v>
      </c>
      <c r="U168" s="1305" t="s">
        <v>2284</v>
      </c>
      <c r="V168" s="1479">
        <v>20.3</v>
      </c>
      <c r="W168" s="1480">
        <v>0</v>
      </c>
      <c r="X168" s="1305" t="s">
        <v>2284</v>
      </c>
      <c r="Y168" s="1479">
        <v>20.2</v>
      </c>
      <c r="Z168" s="1480">
        <v>0</v>
      </c>
      <c r="AA168" s="1305" t="s">
        <v>2284</v>
      </c>
      <c r="AB168" s="1479">
        <v>20.2</v>
      </c>
      <c r="AC168" s="1480">
        <v>0</v>
      </c>
      <c r="AD168" s="1305" t="s">
        <v>2284</v>
      </c>
      <c r="AE168" s="1479">
        <v>20.2</v>
      </c>
      <c r="AF168" s="1480">
        <v>0</v>
      </c>
      <c r="AG168" s="1305" t="s">
        <v>4809</v>
      </c>
      <c r="AH168" s="1479" t="s">
        <v>1078</v>
      </c>
      <c r="AI168" s="1480" t="s">
        <v>1078</v>
      </c>
      <c r="AJ168" s="1305" t="s">
        <v>2284</v>
      </c>
      <c r="AK168" s="1479">
        <v>20.2</v>
      </c>
      <c r="AL168" s="1480">
        <v>0</v>
      </c>
      <c r="AM168" s="1305" t="s">
        <v>2284</v>
      </c>
      <c r="AN168" s="1479">
        <v>20.3</v>
      </c>
      <c r="AO168" s="1480">
        <v>0</v>
      </c>
      <c r="AP168" s="1305" t="s">
        <v>2284</v>
      </c>
      <c r="AQ168" s="1479">
        <v>20.2</v>
      </c>
      <c r="AR168" s="1480">
        <v>0</v>
      </c>
      <c r="AS168" s="1305" t="s">
        <v>2284</v>
      </c>
      <c r="AT168" s="1479">
        <v>20.2</v>
      </c>
      <c r="AU168" s="1480">
        <v>0</v>
      </c>
      <c r="AV168" s="1305" t="s">
        <v>2284</v>
      </c>
      <c r="AW168" s="1479">
        <v>20.2</v>
      </c>
      <c r="AX168" s="1480">
        <v>0</v>
      </c>
    </row>
    <row r="169" spans="1:50">
      <c r="A169" s="1714" t="s">
        <v>4460</v>
      </c>
      <c r="B169" s="1350" t="s">
        <v>4461</v>
      </c>
      <c r="C169" s="1310" t="s">
        <v>1078</v>
      </c>
      <c r="D169" s="1485" t="s">
        <v>1078</v>
      </c>
      <c r="E169" s="1486" t="s">
        <v>1078</v>
      </c>
      <c r="F169" s="1310" t="s">
        <v>1078</v>
      </c>
      <c r="G169" s="1485" t="s">
        <v>1078</v>
      </c>
      <c r="H169" s="1486" t="s">
        <v>1078</v>
      </c>
      <c r="I169" s="1310" t="s">
        <v>1078</v>
      </c>
      <c r="J169" s="1485" t="s">
        <v>1078</v>
      </c>
      <c r="K169" s="1486" t="s">
        <v>1078</v>
      </c>
      <c r="L169" s="1310" t="s">
        <v>1078</v>
      </c>
      <c r="M169" s="1485" t="s">
        <v>1078</v>
      </c>
      <c r="N169" s="1486" t="s">
        <v>1078</v>
      </c>
      <c r="O169" s="1310" t="s">
        <v>1078</v>
      </c>
      <c r="P169" s="1485" t="s">
        <v>1078</v>
      </c>
      <c r="Q169" s="1486" t="s">
        <v>1078</v>
      </c>
      <c r="R169" s="1310" t="s">
        <v>1078</v>
      </c>
      <c r="S169" s="1485" t="s">
        <v>1078</v>
      </c>
      <c r="T169" s="1486" t="s">
        <v>1078</v>
      </c>
      <c r="U169" s="1310" t="s">
        <v>1078</v>
      </c>
      <c r="V169" s="1485" t="s">
        <v>1078</v>
      </c>
      <c r="W169" s="1486" t="s">
        <v>1078</v>
      </c>
      <c r="X169" s="1310" t="s">
        <v>1078</v>
      </c>
      <c r="Y169" s="1485" t="s">
        <v>1078</v>
      </c>
      <c r="Z169" s="1486" t="s">
        <v>1078</v>
      </c>
      <c r="AA169" s="1310" t="s">
        <v>1078</v>
      </c>
      <c r="AB169" s="1485" t="s">
        <v>1078</v>
      </c>
      <c r="AC169" s="1486" t="s">
        <v>1078</v>
      </c>
      <c r="AD169" s="1310" t="s">
        <v>1078</v>
      </c>
      <c r="AE169" s="1485" t="s">
        <v>1078</v>
      </c>
      <c r="AF169" s="1486" t="s">
        <v>1078</v>
      </c>
      <c r="AG169" s="1310" t="s">
        <v>1078</v>
      </c>
      <c r="AH169" s="1485" t="s">
        <v>1078</v>
      </c>
      <c r="AI169" s="1486" t="s">
        <v>1078</v>
      </c>
      <c r="AJ169" s="1310" t="s">
        <v>1078</v>
      </c>
      <c r="AK169" s="1485" t="s">
        <v>1078</v>
      </c>
      <c r="AL169" s="1486" t="s">
        <v>1078</v>
      </c>
      <c r="AM169" s="1310" t="s">
        <v>1078</v>
      </c>
      <c r="AN169" s="1485" t="s">
        <v>1078</v>
      </c>
      <c r="AO169" s="1486" t="s">
        <v>1078</v>
      </c>
      <c r="AP169" s="1310" t="s">
        <v>1078</v>
      </c>
      <c r="AQ169" s="1485" t="s">
        <v>1078</v>
      </c>
      <c r="AR169" s="1486" t="s">
        <v>1078</v>
      </c>
      <c r="AS169" s="1310" t="s">
        <v>1078</v>
      </c>
      <c r="AT169" s="1485" t="s">
        <v>1078</v>
      </c>
      <c r="AU169" s="1486" t="s">
        <v>1078</v>
      </c>
      <c r="AV169" s="1310" t="s">
        <v>1078</v>
      </c>
      <c r="AW169" s="1485" t="s">
        <v>1078</v>
      </c>
      <c r="AX169" s="1486" t="s">
        <v>1078</v>
      </c>
    </row>
    <row r="170" spans="1:50">
      <c r="A170" s="1313" t="s">
        <v>4462</v>
      </c>
      <c r="B170" s="1143" t="s">
        <v>4463</v>
      </c>
      <c r="C170" s="1314" t="s">
        <v>1078</v>
      </c>
      <c r="D170" s="1483" t="s">
        <v>1078</v>
      </c>
      <c r="E170" s="1484" t="s">
        <v>1078</v>
      </c>
      <c r="F170" s="1314" t="s">
        <v>1078</v>
      </c>
      <c r="G170" s="1483" t="s">
        <v>1078</v>
      </c>
      <c r="H170" s="1484" t="s">
        <v>1078</v>
      </c>
      <c r="I170" s="1314" t="s">
        <v>1078</v>
      </c>
      <c r="J170" s="1483" t="s">
        <v>1078</v>
      </c>
      <c r="K170" s="1484" t="s">
        <v>1078</v>
      </c>
      <c r="L170" s="1314" t="s">
        <v>1078</v>
      </c>
      <c r="M170" s="1483" t="s">
        <v>1078</v>
      </c>
      <c r="N170" s="1484" t="s">
        <v>1078</v>
      </c>
      <c r="O170" s="1314" t="s">
        <v>1078</v>
      </c>
      <c r="P170" s="1483" t="s">
        <v>1078</v>
      </c>
      <c r="Q170" s="1484" t="s">
        <v>1078</v>
      </c>
      <c r="R170" s="1314" t="s">
        <v>1078</v>
      </c>
      <c r="S170" s="1483" t="s">
        <v>1078</v>
      </c>
      <c r="T170" s="1484" t="s">
        <v>1078</v>
      </c>
      <c r="U170" s="1314" t="s">
        <v>1078</v>
      </c>
      <c r="V170" s="1483" t="s">
        <v>1078</v>
      </c>
      <c r="W170" s="1484" t="s">
        <v>1078</v>
      </c>
      <c r="X170" s="1314" t="s">
        <v>1078</v>
      </c>
      <c r="Y170" s="1483" t="s">
        <v>1078</v>
      </c>
      <c r="Z170" s="1484" t="s">
        <v>1078</v>
      </c>
      <c r="AA170" s="1314" t="s">
        <v>1078</v>
      </c>
      <c r="AB170" s="1483" t="s">
        <v>1078</v>
      </c>
      <c r="AC170" s="1484" t="s">
        <v>1078</v>
      </c>
      <c r="AD170" s="1314" t="s">
        <v>1078</v>
      </c>
      <c r="AE170" s="1483" t="s">
        <v>1078</v>
      </c>
      <c r="AF170" s="1484" t="s">
        <v>1078</v>
      </c>
      <c r="AG170" s="1314" t="s">
        <v>1078</v>
      </c>
      <c r="AH170" s="1483" t="s">
        <v>1078</v>
      </c>
      <c r="AI170" s="1484" t="s">
        <v>1078</v>
      </c>
      <c r="AJ170" s="1314" t="s">
        <v>1078</v>
      </c>
      <c r="AK170" s="1483" t="s">
        <v>1078</v>
      </c>
      <c r="AL170" s="1484" t="s">
        <v>1078</v>
      </c>
      <c r="AM170" s="1314" t="s">
        <v>1078</v>
      </c>
      <c r="AN170" s="1483" t="s">
        <v>1078</v>
      </c>
      <c r="AO170" s="1484" t="s">
        <v>1078</v>
      </c>
      <c r="AP170" s="1314" t="s">
        <v>1078</v>
      </c>
      <c r="AQ170" s="1483" t="s">
        <v>1078</v>
      </c>
      <c r="AR170" s="1484" t="s">
        <v>1078</v>
      </c>
      <c r="AS170" s="1314" t="s">
        <v>1078</v>
      </c>
      <c r="AT170" s="1483" t="s">
        <v>1078</v>
      </c>
      <c r="AU170" s="1484" t="s">
        <v>1078</v>
      </c>
      <c r="AV170" s="1314" t="s">
        <v>1078</v>
      </c>
      <c r="AW170" s="1483" t="s">
        <v>1078</v>
      </c>
      <c r="AX170" s="1484" t="s">
        <v>1078</v>
      </c>
    </row>
    <row r="171" spans="1:50">
      <c r="A171" s="1303" t="s">
        <v>4464</v>
      </c>
      <c r="B171" s="1304" t="s">
        <v>4465</v>
      </c>
      <c r="C171" s="1305" t="s">
        <v>4809</v>
      </c>
      <c r="D171" s="1479" t="s">
        <v>1078</v>
      </c>
      <c r="E171" s="1480" t="s">
        <v>1078</v>
      </c>
      <c r="F171" s="1305" t="s">
        <v>4809</v>
      </c>
      <c r="G171" s="1479" t="s">
        <v>1078</v>
      </c>
      <c r="H171" s="1480" t="s">
        <v>1078</v>
      </c>
      <c r="I171" s="1305" t="s">
        <v>4809</v>
      </c>
      <c r="J171" s="1479" t="s">
        <v>1078</v>
      </c>
      <c r="K171" s="1480" t="s">
        <v>1078</v>
      </c>
      <c r="L171" s="1305" t="s">
        <v>4809</v>
      </c>
      <c r="M171" s="1479" t="s">
        <v>1078</v>
      </c>
      <c r="N171" s="1480" t="s">
        <v>1078</v>
      </c>
      <c r="O171" s="1305" t="s">
        <v>4809</v>
      </c>
      <c r="P171" s="1479" t="s">
        <v>1078</v>
      </c>
      <c r="Q171" s="1480" t="s">
        <v>1078</v>
      </c>
      <c r="R171" s="1305" t="s">
        <v>4809</v>
      </c>
      <c r="S171" s="1479" t="s">
        <v>1078</v>
      </c>
      <c r="T171" s="1480" t="s">
        <v>1078</v>
      </c>
      <c r="U171" s="1305" t="s">
        <v>4809</v>
      </c>
      <c r="V171" s="1479" t="s">
        <v>1078</v>
      </c>
      <c r="W171" s="1480" t="s">
        <v>1078</v>
      </c>
      <c r="X171" s="1305" t="s">
        <v>4809</v>
      </c>
      <c r="Y171" s="1479" t="s">
        <v>1078</v>
      </c>
      <c r="Z171" s="1480" t="s">
        <v>1078</v>
      </c>
      <c r="AA171" s="1305" t="s">
        <v>4809</v>
      </c>
      <c r="AB171" s="1479" t="s">
        <v>1078</v>
      </c>
      <c r="AC171" s="1480" t="s">
        <v>1078</v>
      </c>
      <c r="AD171" s="1305" t="s">
        <v>4809</v>
      </c>
      <c r="AE171" s="1479" t="s">
        <v>1078</v>
      </c>
      <c r="AF171" s="1480" t="s">
        <v>1078</v>
      </c>
      <c r="AG171" s="1305" t="s">
        <v>4809</v>
      </c>
      <c r="AH171" s="1479" t="s">
        <v>1078</v>
      </c>
      <c r="AI171" s="1480" t="s">
        <v>1078</v>
      </c>
      <c r="AJ171" s="1305" t="s">
        <v>4809</v>
      </c>
      <c r="AK171" s="1479" t="s">
        <v>1078</v>
      </c>
      <c r="AL171" s="1480" t="s">
        <v>1078</v>
      </c>
      <c r="AM171" s="1305" t="s">
        <v>4809</v>
      </c>
      <c r="AN171" s="1479" t="s">
        <v>1078</v>
      </c>
      <c r="AO171" s="1480" t="s">
        <v>1078</v>
      </c>
      <c r="AP171" s="1305" t="s">
        <v>4809</v>
      </c>
      <c r="AQ171" s="1479" t="s">
        <v>1078</v>
      </c>
      <c r="AR171" s="1480" t="s">
        <v>1078</v>
      </c>
      <c r="AS171" s="1305" t="s">
        <v>4809</v>
      </c>
      <c r="AT171" s="1479" t="s">
        <v>1078</v>
      </c>
      <c r="AU171" s="1480" t="s">
        <v>1078</v>
      </c>
      <c r="AV171" s="1305" t="s">
        <v>4809</v>
      </c>
      <c r="AW171" s="1479" t="s">
        <v>1078</v>
      </c>
      <c r="AX171" s="1480" t="s">
        <v>1078</v>
      </c>
    </row>
    <row r="172" spans="1:50">
      <c r="A172" s="1714" t="s">
        <v>4466</v>
      </c>
      <c r="B172" s="1350" t="s">
        <v>4467</v>
      </c>
      <c r="C172" s="1310" t="s">
        <v>1078</v>
      </c>
      <c r="D172" s="1485" t="s">
        <v>1078</v>
      </c>
      <c r="E172" s="1486" t="s">
        <v>1078</v>
      </c>
      <c r="F172" s="1310" t="s">
        <v>1078</v>
      </c>
      <c r="G172" s="1485" t="s">
        <v>1078</v>
      </c>
      <c r="H172" s="1486" t="s">
        <v>1078</v>
      </c>
      <c r="I172" s="1310" t="s">
        <v>1078</v>
      </c>
      <c r="J172" s="1485" t="s">
        <v>1078</v>
      </c>
      <c r="K172" s="1486" t="s">
        <v>1078</v>
      </c>
      <c r="L172" s="1310" t="s">
        <v>1078</v>
      </c>
      <c r="M172" s="1485" t="s">
        <v>1078</v>
      </c>
      <c r="N172" s="1486" t="s">
        <v>1078</v>
      </c>
      <c r="O172" s="1310" t="s">
        <v>1078</v>
      </c>
      <c r="P172" s="1485" t="s">
        <v>1078</v>
      </c>
      <c r="Q172" s="1486" t="s">
        <v>1078</v>
      </c>
      <c r="R172" s="1310" t="s">
        <v>1078</v>
      </c>
      <c r="S172" s="1485" t="s">
        <v>1078</v>
      </c>
      <c r="T172" s="1486" t="s">
        <v>1078</v>
      </c>
      <c r="U172" s="1310" t="s">
        <v>1078</v>
      </c>
      <c r="V172" s="1485" t="s">
        <v>1078</v>
      </c>
      <c r="W172" s="1486" t="s">
        <v>1078</v>
      </c>
      <c r="X172" s="1310" t="s">
        <v>1078</v>
      </c>
      <c r="Y172" s="1485" t="s">
        <v>1078</v>
      </c>
      <c r="Z172" s="1486" t="s">
        <v>1078</v>
      </c>
      <c r="AA172" s="1310" t="s">
        <v>1078</v>
      </c>
      <c r="AB172" s="1485" t="s">
        <v>1078</v>
      </c>
      <c r="AC172" s="1486" t="s">
        <v>1078</v>
      </c>
      <c r="AD172" s="1310" t="s">
        <v>1078</v>
      </c>
      <c r="AE172" s="1485" t="s">
        <v>1078</v>
      </c>
      <c r="AF172" s="1486" t="s">
        <v>1078</v>
      </c>
      <c r="AG172" s="1310" t="s">
        <v>1078</v>
      </c>
      <c r="AH172" s="1485" t="s">
        <v>1078</v>
      </c>
      <c r="AI172" s="1486" t="s">
        <v>1078</v>
      </c>
      <c r="AJ172" s="1310" t="s">
        <v>1078</v>
      </c>
      <c r="AK172" s="1485" t="s">
        <v>1078</v>
      </c>
      <c r="AL172" s="1486" t="s">
        <v>1078</v>
      </c>
      <c r="AM172" s="1310" t="s">
        <v>1078</v>
      </c>
      <c r="AN172" s="1485" t="s">
        <v>1078</v>
      </c>
      <c r="AO172" s="1486" t="s">
        <v>1078</v>
      </c>
      <c r="AP172" s="1310" t="s">
        <v>1078</v>
      </c>
      <c r="AQ172" s="1485" t="s">
        <v>1078</v>
      </c>
      <c r="AR172" s="1486" t="s">
        <v>1078</v>
      </c>
      <c r="AS172" s="1310" t="s">
        <v>1078</v>
      </c>
      <c r="AT172" s="1485" t="s">
        <v>1078</v>
      </c>
      <c r="AU172" s="1486" t="s">
        <v>1078</v>
      </c>
      <c r="AV172" s="1310" t="s">
        <v>1078</v>
      </c>
      <c r="AW172" s="1485" t="s">
        <v>1078</v>
      </c>
      <c r="AX172" s="1486" t="s">
        <v>1078</v>
      </c>
    </row>
    <row r="173" spans="1:50">
      <c r="A173" s="1313" t="s">
        <v>4468</v>
      </c>
      <c r="B173" s="1143" t="s">
        <v>4469</v>
      </c>
      <c r="C173" s="1314" t="s">
        <v>1078</v>
      </c>
      <c r="D173" s="1483" t="s">
        <v>1078</v>
      </c>
      <c r="E173" s="1484" t="s">
        <v>1078</v>
      </c>
      <c r="F173" s="1314" t="s">
        <v>1078</v>
      </c>
      <c r="G173" s="1483" t="s">
        <v>1078</v>
      </c>
      <c r="H173" s="1484" t="s">
        <v>1078</v>
      </c>
      <c r="I173" s="1314" t="s">
        <v>1078</v>
      </c>
      <c r="J173" s="1483" t="s">
        <v>1078</v>
      </c>
      <c r="K173" s="1484" t="s">
        <v>1078</v>
      </c>
      <c r="L173" s="1314" t="s">
        <v>1078</v>
      </c>
      <c r="M173" s="1483" t="s">
        <v>1078</v>
      </c>
      <c r="N173" s="1484" t="s">
        <v>1078</v>
      </c>
      <c r="O173" s="1314" t="s">
        <v>1078</v>
      </c>
      <c r="P173" s="1483" t="s">
        <v>1078</v>
      </c>
      <c r="Q173" s="1484" t="s">
        <v>1078</v>
      </c>
      <c r="R173" s="1314" t="s">
        <v>1078</v>
      </c>
      <c r="S173" s="1483" t="s">
        <v>1078</v>
      </c>
      <c r="T173" s="1484" t="s">
        <v>1078</v>
      </c>
      <c r="U173" s="1314" t="s">
        <v>1078</v>
      </c>
      <c r="V173" s="1483" t="s">
        <v>1078</v>
      </c>
      <c r="W173" s="1484" t="s">
        <v>1078</v>
      </c>
      <c r="X173" s="1314" t="s">
        <v>1078</v>
      </c>
      <c r="Y173" s="1483" t="s">
        <v>1078</v>
      </c>
      <c r="Z173" s="1484" t="s">
        <v>1078</v>
      </c>
      <c r="AA173" s="1314" t="s">
        <v>1078</v>
      </c>
      <c r="AB173" s="1483" t="s">
        <v>1078</v>
      </c>
      <c r="AC173" s="1484" t="s">
        <v>1078</v>
      </c>
      <c r="AD173" s="1314" t="s">
        <v>1078</v>
      </c>
      <c r="AE173" s="1483" t="s">
        <v>1078</v>
      </c>
      <c r="AF173" s="1484" t="s">
        <v>1078</v>
      </c>
      <c r="AG173" s="1314" t="s">
        <v>1078</v>
      </c>
      <c r="AH173" s="1483" t="s">
        <v>1078</v>
      </c>
      <c r="AI173" s="1484" t="s">
        <v>1078</v>
      </c>
      <c r="AJ173" s="1314" t="s">
        <v>1078</v>
      </c>
      <c r="AK173" s="1483" t="s">
        <v>1078</v>
      </c>
      <c r="AL173" s="1484" t="s">
        <v>1078</v>
      </c>
      <c r="AM173" s="1314" t="s">
        <v>1078</v>
      </c>
      <c r="AN173" s="1483" t="s">
        <v>1078</v>
      </c>
      <c r="AO173" s="1484" t="s">
        <v>1078</v>
      </c>
      <c r="AP173" s="1314" t="s">
        <v>1078</v>
      </c>
      <c r="AQ173" s="1483" t="s">
        <v>1078</v>
      </c>
      <c r="AR173" s="1484" t="s">
        <v>1078</v>
      </c>
      <c r="AS173" s="1314" t="s">
        <v>1078</v>
      </c>
      <c r="AT173" s="1483" t="s">
        <v>1078</v>
      </c>
      <c r="AU173" s="1484" t="s">
        <v>1078</v>
      </c>
      <c r="AV173" s="1314" t="s">
        <v>1078</v>
      </c>
      <c r="AW173" s="1483" t="s">
        <v>1078</v>
      </c>
      <c r="AX173" s="1484" t="s">
        <v>1078</v>
      </c>
    </row>
    <row r="174" spans="1:50">
      <c r="A174" s="1303" t="s">
        <v>4470</v>
      </c>
      <c r="B174" s="1304" t="s">
        <v>4471</v>
      </c>
      <c r="C174" s="1305" t="s">
        <v>4809</v>
      </c>
      <c r="D174" s="1479" t="s">
        <v>1078</v>
      </c>
      <c r="E174" s="1480" t="s">
        <v>1078</v>
      </c>
      <c r="F174" s="1305" t="s">
        <v>4809</v>
      </c>
      <c r="G174" s="1479" t="s">
        <v>1078</v>
      </c>
      <c r="H174" s="1480" t="s">
        <v>1078</v>
      </c>
      <c r="I174" s="1305" t="s">
        <v>4809</v>
      </c>
      <c r="J174" s="1479" t="s">
        <v>1078</v>
      </c>
      <c r="K174" s="1480" t="s">
        <v>1078</v>
      </c>
      <c r="L174" s="1305" t="s">
        <v>4809</v>
      </c>
      <c r="M174" s="1479" t="s">
        <v>1078</v>
      </c>
      <c r="N174" s="1480" t="s">
        <v>1078</v>
      </c>
      <c r="O174" s="1305" t="s">
        <v>4809</v>
      </c>
      <c r="P174" s="1479" t="s">
        <v>1078</v>
      </c>
      <c r="Q174" s="1480" t="s">
        <v>1078</v>
      </c>
      <c r="R174" s="1305" t="s">
        <v>4809</v>
      </c>
      <c r="S174" s="1479" t="s">
        <v>1078</v>
      </c>
      <c r="T174" s="1480" t="s">
        <v>1078</v>
      </c>
      <c r="U174" s="1305" t="s">
        <v>4809</v>
      </c>
      <c r="V174" s="1479" t="s">
        <v>1078</v>
      </c>
      <c r="W174" s="1480" t="s">
        <v>1078</v>
      </c>
      <c r="X174" s="1305" t="s">
        <v>4809</v>
      </c>
      <c r="Y174" s="1479" t="s">
        <v>1078</v>
      </c>
      <c r="Z174" s="1480" t="s">
        <v>1078</v>
      </c>
      <c r="AA174" s="1305" t="s">
        <v>4809</v>
      </c>
      <c r="AB174" s="1479" t="s">
        <v>1078</v>
      </c>
      <c r="AC174" s="1480" t="s">
        <v>1078</v>
      </c>
      <c r="AD174" s="1305" t="s">
        <v>4809</v>
      </c>
      <c r="AE174" s="1479" t="s">
        <v>1078</v>
      </c>
      <c r="AF174" s="1480" t="s">
        <v>1078</v>
      </c>
      <c r="AG174" s="1305" t="s">
        <v>4809</v>
      </c>
      <c r="AH174" s="1479" t="s">
        <v>1078</v>
      </c>
      <c r="AI174" s="1480" t="s">
        <v>1078</v>
      </c>
      <c r="AJ174" s="1305" t="s">
        <v>4809</v>
      </c>
      <c r="AK174" s="1479" t="s">
        <v>1078</v>
      </c>
      <c r="AL174" s="1480" t="s">
        <v>1078</v>
      </c>
      <c r="AM174" s="1305" t="s">
        <v>4809</v>
      </c>
      <c r="AN174" s="1479" t="s">
        <v>1078</v>
      </c>
      <c r="AO174" s="1480" t="s">
        <v>1078</v>
      </c>
      <c r="AP174" s="1305" t="s">
        <v>4809</v>
      </c>
      <c r="AQ174" s="1479" t="s">
        <v>1078</v>
      </c>
      <c r="AR174" s="1480" t="s">
        <v>1078</v>
      </c>
      <c r="AS174" s="1305" t="s">
        <v>4809</v>
      </c>
      <c r="AT174" s="1479" t="s">
        <v>1078</v>
      </c>
      <c r="AU174" s="1480" t="s">
        <v>1078</v>
      </c>
      <c r="AV174" s="1305" t="s">
        <v>4809</v>
      </c>
      <c r="AW174" s="1479" t="s">
        <v>1078</v>
      </c>
      <c r="AX174" s="1480" t="s">
        <v>1078</v>
      </c>
    </row>
    <row r="175" spans="1:50">
      <c r="A175" s="1714" t="s">
        <v>4472</v>
      </c>
      <c r="B175" s="1350" t="s">
        <v>4473</v>
      </c>
      <c r="C175" s="1310" t="s">
        <v>1078</v>
      </c>
      <c r="D175" s="1485" t="s">
        <v>1078</v>
      </c>
      <c r="E175" s="1486" t="s">
        <v>1078</v>
      </c>
      <c r="F175" s="1310" t="s">
        <v>1078</v>
      </c>
      <c r="G175" s="1485" t="s">
        <v>1078</v>
      </c>
      <c r="H175" s="1486" t="s">
        <v>1078</v>
      </c>
      <c r="I175" s="1310" t="s">
        <v>1078</v>
      </c>
      <c r="J175" s="1485" t="s">
        <v>1078</v>
      </c>
      <c r="K175" s="1486" t="s">
        <v>1078</v>
      </c>
      <c r="L175" s="1310" t="s">
        <v>1078</v>
      </c>
      <c r="M175" s="1485" t="s">
        <v>1078</v>
      </c>
      <c r="N175" s="1486" t="s">
        <v>1078</v>
      </c>
      <c r="O175" s="1310" t="s">
        <v>1078</v>
      </c>
      <c r="P175" s="1485" t="s">
        <v>1078</v>
      </c>
      <c r="Q175" s="1486" t="s">
        <v>1078</v>
      </c>
      <c r="R175" s="1310" t="s">
        <v>1078</v>
      </c>
      <c r="S175" s="1485" t="s">
        <v>1078</v>
      </c>
      <c r="T175" s="1486" t="s">
        <v>1078</v>
      </c>
      <c r="U175" s="1310" t="s">
        <v>1078</v>
      </c>
      <c r="V175" s="1485" t="s">
        <v>1078</v>
      </c>
      <c r="W175" s="1486" t="s">
        <v>1078</v>
      </c>
      <c r="X175" s="1310" t="s">
        <v>1078</v>
      </c>
      <c r="Y175" s="1485" t="s">
        <v>1078</v>
      </c>
      <c r="Z175" s="1486" t="s">
        <v>1078</v>
      </c>
      <c r="AA175" s="1310" t="s">
        <v>1078</v>
      </c>
      <c r="AB175" s="1485" t="s">
        <v>1078</v>
      </c>
      <c r="AC175" s="1486" t="s">
        <v>1078</v>
      </c>
      <c r="AD175" s="1310" t="s">
        <v>1078</v>
      </c>
      <c r="AE175" s="1485" t="s">
        <v>1078</v>
      </c>
      <c r="AF175" s="1486" t="s">
        <v>1078</v>
      </c>
      <c r="AG175" s="1310" t="s">
        <v>1078</v>
      </c>
      <c r="AH175" s="1485" t="s">
        <v>1078</v>
      </c>
      <c r="AI175" s="1486" t="s">
        <v>1078</v>
      </c>
      <c r="AJ175" s="1310" t="s">
        <v>1078</v>
      </c>
      <c r="AK175" s="1485" t="s">
        <v>1078</v>
      </c>
      <c r="AL175" s="1486" t="s">
        <v>1078</v>
      </c>
      <c r="AM175" s="1310" t="s">
        <v>1078</v>
      </c>
      <c r="AN175" s="1485" t="s">
        <v>1078</v>
      </c>
      <c r="AO175" s="1486" t="s">
        <v>1078</v>
      </c>
      <c r="AP175" s="1310" t="s">
        <v>1078</v>
      </c>
      <c r="AQ175" s="1485" t="s">
        <v>1078</v>
      </c>
      <c r="AR175" s="1486" t="s">
        <v>1078</v>
      </c>
      <c r="AS175" s="1310" t="s">
        <v>1078</v>
      </c>
      <c r="AT175" s="1485" t="s">
        <v>1078</v>
      </c>
      <c r="AU175" s="1486" t="s">
        <v>1078</v>
      </c>
      <c r="AV175" s="1310" t="s">
        <v>1078</v>
      </c>
      <c r="AW175" s="1485" t="s">
        <v>1078</v>
      </c>
      <c r="AX175" s="1486" t="s">
        <v>1078</v>
      </c>
    </row>
    <row r="176" spans="1:50">
      <c r="A176" s="1313" t="s">
        <v>4474</v>
      </c>
      <c r="B176" s="1143" t="s">
        <v>4475</v>
      </c>
      <c r="C176" s="1314" t="s">
        <v>1078</v>
      </c>
      <c r="D176" s="1483" t="s">
        <v>1078</v>
      </c>
      <c r="E176" s="1484" t="s">
        <v>1078</v>
      </c>
      <c r="F176" s="1314" t="s">
        <v>1078</v>
      </c>
      <c r="G176" s="1483" t="s">
        <v>1078</v>
      </c>
      <c r="H176" s="1484" t="s">
        <v>1078</v>
      </c>
      <c r="I176" s="1314" t="s">
        <v>1078</v>
      </c>
      <c r="J176" s="1483" t="s">
        <v>1078</v>
      </c>
      <c r="K176" s="1484" t="s">
        <v>1078</v>
      </c>
      <c r="L176" s="1314" t="s">
        <v>1078</v>
      </c>
      <c r="M176" s="1483" t="s">
        <v>1078</v>
      </c>
      <c r="N176" s="1484" t="s">
        <v>1078</v>
      </c>
      <c r="O176" s="1314" t="s">
        <v>1078</v>
      </c>
      <c r="P176" s="1483" t="s">
        <v>1078</v>
      </c>
      <c r="Q176" s="1484" t="s">
        <v>1078</v>
      </c>
      <c r="R176" s="1314" t="s">
        <v>1078</v>
      </c>
      <c r="S176" s="1483" t="s">
        <v>1078</v>
      </c>
      <c r="T176" s="1484" t="s">
        <v>1078</v>
      </c>
      <c r="U176" s="1314" t="s">
        <v>1078</v>
      </c>
      <c r="V176" s="1483" t="s">
        <v>1078</v>
      </c>
      <c r="W176" s="1484" t="s">
        <v>1078</v>
      </c>
      <c r="X176" s="1314" t="s">
        <v>1078</v>
      </c>
      <c r="Y176" s="1483" t="s">
        <v>1078</v>
      </c>
      <c r="Z176" s="1484" t="s">
        <v>1078</v>
      </c>
      <c r="AA176" s="1314" t="s">
        <v>1078</v>
      </c>
      <c r="AB176" s="1483" t="s">
        <v>1078</v>
      </c>
      <c r="AC176" s="1484" t="s">
        <v>1078</v>
      </c>
      <c r="AD176" s="1314" t="s">
        <v>1078</v>
      </c>
      <c r="AE176" s="1483" t="s">
        <v>1078</v>
      </c>
      <c r="AF176" s="1484" t="s">
        <v>1078</v>
      </c>
      <c r="AG176" s="1314" t="s">
        <v>1078</v>
      </c>
      <c r="AH176" s="1483" t="s">
        <v>1078</v>
      </c>
      <c r="AI176" s="1484" t="s">
        <v>1078</v>
      </c>
      <c r="AJ176" s="1314" t="s">
        <v>1078</v>
      </c>
      <c r="AK176" s="1483" t="s">
        <v>1078</v>
      </c>
      <c r="AL176" s="1484" t="s">
        <v>1078</v>
      </c>
      <c r="AM176" s="1314" t="s">
        <v>1078</v>
      </c>
      <c r="AN176" s="1483" t="s">
        <v>1078</v>
      </c>
      <c r="AO176" s="1484" t="s">
        <v>1078</v>
      </c>
      <c r="AP176" s="1314" t="s">
        <v>1078</v>
      </c>
      <c r="AQ176" s="1483" t="s">
        <v>1078</v>
      </c>
      <c r="AR176" s="1484" t="s">
        <v>1078</v>
      </c>
      <c r="AS176" s="1314" t="s">
        <v>1078</v>
      </c>
      <c r="AT176" s="1483" t="s">
        <v>1078</v>
      </c>
      <c r="AU176" s="1484" t="s">
        <v>1078</v>
      </c>
      <c r="AV176" s="1314" t="s">
        <v>1078</v>
      </c>
      <c r="AW176" s="1483" t="s">
        <v>1078</v>
      </c>
      <c r="AX176" s="1484" t="s">
        <v>1078</v>
      </c>
    </row>
    <row r="177" spans="1:50">
      <c r="A177" s="1303" t="s">
        <v>4476</v>
      </c>
      <c r="B177" s="1304" t="s">
        <v>4477</v>
      </c>
      <c r="C177" s="1305" t="s">
        <v>4809</v>
      </c>
      <c r="D177" s="1479" t="s">
        <v>1078</v>
      </c>
      <c r="E177" s="1480" t="s">
        <v>1078</v>
      </c>
      <c r="F177" s="1305" t="s">
        <v>4809</v>
      </c>
      <c r="G177" s="1479" t="s">
        <v>1078</v>
      </c>
      <c r="H177" s="1480" t="s">
        <v>1078</v>
      </c>
      <c r="I177" s="1305" t="s">
        <v>4809</v>
      </c>
      <c r="J177" s="1479" t="s">
        <v>1078</v>
      </c>
      <c r="K177" s="1480" t="s">
        <v>1078</v>
      </c>
      <c r="L177" s="1305" t="s">
        <v>4809</v>
      </c>
      <c r="M177" s="1479" t="s">
        <v>1078</v>
      </c>
      <c r="N177" s="1480" t="s">
        <v>1078</v>
      </c>
      <c r="O177" s="1305" t="s">
        <v>4809</v>
      </c>
      <c r="P177" s="1479" t="s">
        <v>1078</v>
      </c>
      <c r="Q177" s="1480" t="s">
        <v>1078</v>
      </c>
      <c r="R177" s="1305" t="s">
        <v>4809</v>
      </c>
      <c r="S177" s="1479" t="s">
        <v>1078</v>
      </c>
      <c r="T177" s="1480" t="s">
        <v>1078</v>
      </c>
      <c r="U177" s="1305" t="s">
        <v>4809</v>
      </c>
      <c r="V177" s="1479" t="s">
        <v>1078</v>
      </c>
      <c r="W177" s="1480" t="s">
        <v>1078</v>
      </c>
      <c r="X177" s="1305" t="s">
        <v>4809</v>
      </c>
      <c r="Y177" s="1479" t="s">
        <v>1078</v>
      </c>
      <c r="Z177" s="1480" t="s">
        <v>1078</v>
      </c>
      <c r="AA177" s="1305" t="s">
        <v>4809</v>
      </c>
      <c r="AB177" s="1479" t="s">
        <v>1078</v>
      </c>
      <c r="AC177" s="1480" t="s">
        <v>1078</v>
      </c>
      <c r="AD177" s="1305" t="s">
        <v>4809</v>
      </c>
      <c r="AE177" s="1479" t="s">
        <v>1078</v>
      </c>
      <c r="AF177" s="1480" t="s">
        <v>1078</v>
      </c>
      <c r="AG177" s="1305" t="s">
        <v>4809</v>
      </c>
      <c r="AH177" s="1479" t="s">
        <v>1078</v>
      </c>
      <c r="AI177" s="1480" t="s">
        <v>1078</v>
      </c>
      <c r="AJ177" s="1305" t="s">
        <v>4809</v>
      </c>
      <c r="AK177" s="1479" t="s">
        <v>1078</v>
      </c>
      <c r="AL177" s="1480" t="s">
        <v>1078</v>
      </c>
      <c r="AM177" s="1305" t="s">
        <v>4809</v>
      </c>
      <c r="AN177" s="1479" t="s">
        <v>1078</v>
      </c>
      <c r="AO177" s="1480" t="s">
        <v>1078</v>
      </c>
      <c r="AP177" s="1305" t="s">
        <v>4809</v>
      </c>
      <c r="AQ177" s="1479" t="s">
        <v>1078</v>
      </c>
      <c r="AR177" s="1480" t="s">
        <v>1078</v>
      </c>
      <c r="AS177" s="1305" t="s">
        <v>4809</v>
      </c>
      <c r="AT177" s="1479" t="s">
        <v>1078</v>
      </c>
      <c r="AU177" s="1480" t="s">
        <v>1078</v>
      </c>
      <c r="AV177" s="1305" t="s">
        <v>4809</v>
      </c>
      <c r="AW177" s="1479" t="s">
        <v>1078</v>
      </c>
      <c r="AX177" s="1480" t="s">
        <v>1078</v>
      </c>
    </row>
    <row r="178" spans="1:50">
      <c r="A178" s="1714" t="s">
        <v>4478</v>
      </c>
      <c r="B178" s="1350" t="s">
        <v>4479</v>
      </c>
      <c r="C178" s="1310" t="s">
        <v>1078</v>
      </c>
      <c r="D178" s="1485" t="s">
        <v>1078</v>
      </c>
      <c r="E178" s="1486" t="s">
        <v>1078</v>
      </c>
      <c r="F178" s="1310" t="s">
        <v>1078</v>
      </c>
      <c r="G178" s="1485" t="s">
        <v>1078</v>
      </c>
      <c r="H178" s="1486" t="s">
        <v>1078</v>
      </c>
      <c r="I178" s="1310" t="s">
        <v>1078</v>
      </c>
      <c r="J178" s="1485" t="s">
        <v>1078</v>
      </c>
      <c r="K178" s="1486" t="s">
        <v>1078</v>
      </c>
      <c r="L178" s="1310" t="s">
        <v>1078</v>
      </c>
      <c r="M178" s="1485" t="s">
        <v>1078</v>
      </c>
      <c r="N178" s="1486" t="s">
        <v>1078</v>
      </c>
      <c r="O178" s="1310" t="s">
        <v>1078</v>
      </c>
      <c r="P178" s="1485" t="s">
        <v>1078</v>
      </c>
      <c r="Q178" s="1486" t="s">
        <v>1078</v>
      </c>
      <c r="R178" s="1310" t="s">
        <v>1078</v>
      </c>
      <c r="S178" s="1485" t="s">
        <v>1078</v>
      </c>
      <c r="T178" s="1486" t="s">
        <v>1078</v>
      </c>
      <c r="U178" s="1310" t="s">
        <v>1078</v>
      </c>
      <c r="V178" s="1485" t="s">
        <v>1078</v>
      </c>
      <c r="W178" s="1486" t="s">
        <v>1078</v>
      </c>
      <c r="X178" s="1310" t="s">
        <v>1078</v>
      </c>
      <c r="Y178" s="1485" t="s">
        <v>1078</v>
      </c>
      <c r="Z178" s="1486" t="s">
        <v>1078</v>
      </c>
      <c r="AA178" s="1310" t="s">
        <v>1078</v>
      </c>
      <c r="AB178" s="1485" t="s">
        <v>1078</v>
      </c>
      <c r="AC178" s="1486" t="s">
        <v>1078</v>
      </c>
      <c r="AD178" s="1310" t="s">
        <v>1078</v>
      </c>
      <c r="AE178" s="1485" t="s">
        <v>1078</v>
      </c>
      <c r="AF178" s="1486" t="s">
        <v>1078</v>
      </c>
      <c r="AG178" s="1310" t="s">
        <v>1078</v>
      </c>
      <c r="AH178" s="1485" t="s">
        <v>1078</v>
      </c>
      <c r="AI178" s="1486" t="s">
        <v>1078</v>
      </c>
      <c r="AJ178" s="1310" t="s">
        <v>1078</v>
      </c>
      <c r="AK178" s="1485" t="s">
        <v>1078</v>
      </c>
      <c r="AL178" s="1486" t="s">
        <v>1078</v>
      </c>
      <c r="AM178" s="1310" t="s">
        <v>1078</v>
      </c>
      <c r="AN178" s="1485" t="s">
        <v>1078</v>
      </c>
      <c r="AO178" s="1486" t="s">
        <v>1078</v>
      </c>
      <c r="AP178" s="1310" t="s">
        <v>1078</v>
      </c>
      <c r="AQ178" s="1485" t="s">
        <v>1078</v>
      </c>
      <c r="AR178" s="1486" t="s">
        <v>1078</v>
      </c>
      <c r="AS178" s="1310" t="s">
        <v>1078</v>
      </c>
      <c r="AT178" s="1485" t="s">
        <v>1078</v>
      </c>
      <c r="AU178" s="1486" t="s">
        <v>1078</v>
      </c>
      <c r="AV178" s="1310" t="s">
        <v>1078</v>
      </c>
      <c r="AW178" s="1485" t="s">
        <v>1078</v>
      </c>
      <c r="AX178" s="1486" t="s">
        <v>1078</v>
      </c>
    </row>
    <row r="179" spans="1:50">
      <c r="A179" s="1313" t="s">
        <v>4480</v>
      </c>
      <c r="B179" s="1143" t="s">
        <v>4481</v>
      </c>
      <c r="C179" s="1314" t="s">
        <v>1078</v>
      </c>
      <c r="D179" s="1483" t="s">
        <v>1078</v>
      </c>
      <c r="E179" s="1484" t="s">
        <v>1078</v>
      </c>
      <c r="F179" s="1314" t="s">
        <v>1078</v>
      </c>
      <c r="G179" s="1483" t="s">
        <v>1078</v>
      </c>
      <c r="H179" s="1484" t="s">
        <v>1078</v>
      </c>
      <c r="I179" s="1314" t="s">
        <v>1078</v>
      </c>
      <c r="J179" s="1483" t="s">
        <v>1078</v>
      </c>
      <c r="K179" s="1484" t="s">
        <v>1078</v>
      </c>
      <c r="L179" s="1314" t="s">
        <v>1078</v>
      </c>
      <c r="M179" s="1483" t="s">
        <v>1078</v>
      </c>
      <c r="N179" s="1484" t="s">
        <v>1078</v>
      </c>
      <c r="O179" s="1314" t="s">
        <v>1078</v>
      </c>
      <c r="P179" s="1483" t="s">
        <v>1078</v>
      </c>
      <c r="Q179" s="1484" t="s">
        <v>1078</v>
      </c>
      <c r="R179" s="1314" t="s">
        <v>1078</v>
      </c>
      <c r="S179" s="1483" t="s">
        <v>1078</v>
      </c>
      <c r="T179" s="1484" t="s">
        <v>1078</v>
      </c>
      <c r="U179" s="1314" t="s">
        <v>1078</v>
      </c>
      <c r="V179" s="1483" t="s">
        <v>1078</v>
      </c>
      <c r="W179" s="1484" t="s">
        <v>1078</v>
      </c>
      <c r="X179" s="1314" t="s">
        <v>1078</v>
      </c>
      <c r="Y179" s="1483" t="s">
        <v>1078</v>
      </c>
      <c r="Z179" s="1484" t="s">
        <v>1078</v>
      </c>
      <c r="AA179" s="1314" t="s">
        <v>1078</v>
      </c>
      <c r="AB179" s="1483" t="s">
        <v>1078</v>
      </c>
      <c r="AC179" s="1484" t="s">
        <v>1078</v>
      </c>
      <c r="AD179" s="1314" t="s">
        <v>1078</v>
      </c>
      <c r="AE179" s="1483" t="s">
        <v>1078</v>
      </c>
      <c r="AF179" s="1484" t="s">
        <v>1078</v>
      </c>
      <c r="AG179" s="1314" t="s">
        <v>1078</v>
      </c>
      <c r="AH179" s="1483" t="s">
        <v>1078</v>
      </c>
      <c r="AI179" s="1484" t="s">
        <v>1078</v>
      </c>
      <c r="AJ179" s="1314" t="s">
        <v>1078</v>
      </c>
      <c r="AK179" s="1483" t="s">
        <v>1078</v>
      </c>
      <c r="AL179" s="1484" t="s">
        <v>1078</v>
      </c>
      <c r="AM179" s="1314" t="s">
        <v>1078</v>
      </c>
      <c r="AN179" s="1483" t="s">
        <v>1078</v>
      </c>
      <c r="AO179" s="1484" t="s">
        <v>1078</v>
      </c>
      <c r="AP179" s="1314" t="s">
        <v>1078</v>
      </c>
      <c r="AQ179" s="1483" t="s">
        <v>1078</v>
      </c>
      <c r="AR179" s="1484" t="s">
        <v>1078</v>
      </c>
      <c r="AS179" s="1314" t="s">
        <v>1078</v>
      </c>
      <c r="AT179" s="1483" t="s">
        <v>1078</v>
      </c>
      <c r="AU179" s="1484" t="s">
        <v>1078</v>
      </c>
      <c r="AV179" s="1314" t="s">
        <v>1078</v>
      </c>
      <c r="AW179" s="1483" t="s">
        <v>1078</v>
      </c>
      <c r="AX179" s="1484" t="s">
        <v>1078</v>
      </c>
    </row>
    <row r="180" spans="1:50">
      <c r="A180" s="1303" t="s">
        <v>4482</v>
      </c>
      <c r="B180" s="1304" t="s">
        <v>4483</v>
      </c>
      <c r="C180" s="1305" t="s">
        <v>4809</v>
      </c>
      <c r="D180" s="1479" t="s">
        <v>1078</v>
      </c>
      <c r="E180" s="1480" t="s">
        <v>1078</v>
      </c>
      <c r="F180" s="1305" t="s">
        <v>4809</v>
      </c>
      <c r="G180" s="1479" t="s">
        <v>1078</v>
      </c>
      <c r="H180" s="1480" t="s">
        <v>1078</v>
      </c>
      <c r="I180" s="1305" t="s">
        <v>4809</v>
      </c>
      <c r="J180" s="1479" t="s">
        <v>1078</v>
      </c>
      <c r="K180" s="1480" t="s">
        <v>1078</v>
      </c>
      <c r="L180" s="1305" t="s">
        <v>4809</v>
      </c>
      <c r="M180" s="1479" t="s">
        <v>1078</v>
      </c>
      <c r="N180" s="1480" t="s">
        <v>1078</v>
      </c>
      <c r="O180" s="1305" t="s">
        <v>4809</v>
      </c>
      <c r="P180" s="1479" t="s">
        <v>1078</v>
      </c>
      <c r="Q180" s="1480" t="s">
        <v>1078</v>
      </c>
      <c r="R180" s="1305" t="s">
        <v>4809</v>
      </c>
      <c r="S180" s="1479" t="s">
        <v>1078</v>
      </c>
      <c r="T180" s="1480" t="s">
        <v>1078</v>
      </c>
      <c r="U180" s="1305" t="s">
        <v>4809</v>
      </c>
      <c r="V180" s="1479" t="s">
        <v>1078</v>
      </c>
      <c r="W180" s="1480" t="s">
        <v>1078</v>
      </c>
      <c r="X180" s="1305" t="s">
        <v>4809</v>
      </c>
      <c r="Y180" s="1479" t="s">
        <v>1078</v>
      </c>
      <c r="Z180" s="1480" t="s">
        <v>1078</v>
      </c>
      <c r="AA180" s="1305" t="s">
        <v>4809</v>
      </c>
      <c r="AB180" s="1479" t="s">
        <v>1078</v>
      </c>
      <c r="AC180" s="1480" t="s">
        <v>1078</v>
      </c>
      <c r="AD180" s="1305" t="s">
        <v>4809</v>
      </c>
      <c r="AE180" s="1479" t="s">
        <v>1078</v>
      </c>
      <c r="AF180" s="1480" t="s">
        <v>1078</v>
      </c>
      <c r="AG180" s="1305" t="s">
        <v>4809</v>
      </c>
      <c r="AH180" s="1479" t="s">
        <v>1078</v>
      </c>
      <c r="AI180" s="1480" t="s">
        <v>1078</v>
      </c>
      <c r="AJ180" s="1305" t="s">
        <v>4809</v>
      </c>
      <c r="AK180" s="1479" t="s">
        <v>1078</v>
      </c>
      <c r="AL180" s="1480" t="s">
        <v>1078</v>
      </c>
      <c r="AM180" s="1305" t="s">
        <v>4809</v>
      </c>
      <c r="AN180" s="1479" t="s">
        <v>1078</v>
      </c>
      <c r="AO180" s="1480" t="s">
        <v>1078</v>
      </c>
      <c r="AP180" s="1305" t="s">
        <v>4809</v>
      </c>
      <c r="AQ180" s="1479" t="s">
        <v>1078</v>
      </c>
      <c r="AR180" s="1480" t="s">
        <v>1078</v>
      </c>
      <c r="AS180" s="1305" t="s">
        <v>4809</v>
      </c>
      <c r="AT180" s="1479" t="s">
        <v>1078</v>
      </c>
      <c r="AU180" s="1480" t="s">
        <v>1078</v>
      </c>
      <c r="AV180" s="1305" t="s">
        <v>4809</v>
      </c>
      <c r="AW180" s="1479" t="s">
        <v>1078</v>
      </c>
      <c r="AX180" s="1480" t="s">
        <v>1078</v>
      </c>
    </row>
    <row r="181" spans="1:50">
      <c r="A181" s="1714" t="s">
        <v>4484</v>
      </c>
      <c r="B181" s="1350" t="s">
        <v>4485</v>
      </c>
      <c r="C181" s="1310" t="s">
        <v>1078</v>
      </c>
      <c r="D181" s="1485" t="s">
        <v>1078</v>
      </c>
      <c r="E181" s="1486" t="s">
        <v>1078</v>
      </c>
      <c r="F181" s="1310" t="s">
        <v>1078</v>
      </c>
      <c r="G181" s="1485" t="s">
        <v>1078</v>
      </c>
      <c r="H181" s="1486" t="s">
        <v>1078</v>
      </c>
      <c r="I181" s="1310" t="s">
        <v>1078</v>
      </c>
      <c r="J181" s="1485" t="s">
        <v>1078</v>
      </c>
      <c r="K181" s="1486" t="s">
        <v>1078</v>
      </c>
      <c r="L181" s="1310" t="s">
        <v>1078</v>
      </c>
      <c r="M181" s="1485" t="s">
        <v>1078</v>
      </c>
      <c r="N181" s="1486" t="s">
        <v>1078</v>
      </c>
      <c r="O181" s="1310" t="s">
        <v>1078</v>
      </c>
      <c r="P181" s="1485" t="s">
        <v>1078</v>
      </c>
      <c r="Q181" s="1486" t="s">
        <v>1078</v>
      </c>
      <c r="R181" s="1310" t="s">
        <v>1078</v>
      </c>
      <c r="S181" s="1485" t="s">
        <v>1078</v>
      </c>
      <c r="T181" s="1486" t="s">
        <v>1078</v>
      </c>
      <c r="U181" s="1310" t="s">
        <v>1078</v>
      </c>
      <c r="V181" s="1485" t="s">
        <v>1078</v>
      </c>
      <c r="W181" s="1486" t="s">
        <v>1078</v>
      </c>
      <c r="X181" s="1310" t="s">
        <v>1078</v>
      </c>
      <c r="Y181" s="1485" t="s">
        <v>1078</v>
      </c>
      <c r="Z181" s="1486" t="s">
        <v>1078</v>
      </c>
      <c r="AA181" s="1310" t="s">
        <v>1078</v>
      </c>
      <c r="AB181" s="1485" t="s">
        <v>1078</v>
      </c>
      <c r="AC181" s="1486" t="s">
        <v>1078</v>
      </c>
      <c r="AD181" s="1310" t="s">
        <v>1078</v>
      </c>
      <c r="AE181" s="1485" t="s">
        <v>1078</v>
      </c>
      <c r="AF181" s="1486" t="s">
        <v>1078</v>
      </c>
      <c r="AG181" s="1310" t="s">
        <v>1078</v>
      </c>
      <c r="AH181" s="1485" t="s">
        <v>1078</v>
      </c>
      <c r="AI181" s="1486" t="s">
        <v>1078</v>
      </c>
      <c r="AJ181" s="1310" t="s">
        <v>1078</v>
      </c>
      <c r="AK181" s="1485" t="s">
        <v>1078</v>
      </c>
      <c r="AL181" s="1486" t="s">
        <v>1078</v>
      </c>
      <c r="AM181" s="1310" t="s">
        <v>1078</v>
      </c>
      <c r="AN181" s="1485" t="s">
        <v>1078</v>
      </c>
      <c r="AO181" s="1486" t="s">
        <v>1078</v>
      </c>
      <c r="AP181" s="1310" t="s">
        <v>1078</v>
      </c>
      <c r="AQ181" s="1485" t="s">
        <v>1078</v>
      </c>
      <c r="AR181" s="1486" t="s">
        <v>1078</v>
      </c>
      <c r="AS181" s="1310" t="s">
        <v>1078</v>
      </c>
      <c r="AT181" s="1485" t="s">
        <v>1078</v>
      </c>
      <c r="AU181" s="1486" t="s">
        <v>1078</v>
      </c>
      <c r="AV181" s="1310" t="s">
        <v>1078</v>
      </c>
      <c r="AW181" s="1485" t="s">
        <v>1078</v>
      </c>
      <c r="AX181" s="1486" t="s">
        <v>1078</v>
      </c>
    </row>
    <row r="182" spans="1:50">
      <c r="A182" s="1313" t="s">
        <v>4486</v>
      </c>
      <c r="B182" s="1143" t="s">
        <v>4487</v>
      </c>
      <c r="C182" s="1314" t="s">
        <v>1078</v>
      </c>
      <c r="D182" s="1483" t="s">
        <v>1078</v>
      </c>
      <c r="E182" s="1484" t="s">
        <v>1078</v>
      </c>
      <c r="F182" s="1314" t="s">
        <v>1078</v>
      </c>
      <c r="G182" s="1483" t="s">
        <v>1078</v>
      </c>
      <c r="H182" s="1484" t="s">
        <v>1078</v>
      </c>
      <c r="I182" s="1314" t="s">
        <v>1078</v>
      </c>
      <c r="J182" s="1483" t="s">
        <v>1078</v>
      </c>
      <c r="K182" s="1484" t="s">
        <v>1078</v>
      </c>
      <c r="L182" s="1314" t="s">
        <v>1078</v>
      </c>
      <c r="M182" s="1483" t="s">
        <v>1078</v>
      </c>
      <c r="N182" s="1484" t="s">
        <v>1078</v>
      </c>
      <c r="O182" s="1314" t="s">
        <v>1078</v>
      </c>
      <c r="P182" s="1483" t="s">
        <v>1078</v>
      </c>
      <c r="Q182" s="1484" t="s">
        <v>1078</v>
      </c>
      <c r="R182" s="1314" t="s">
        <v>1078</v>
      </c>
      <c r="S182" s="1483" t="s">
        <v>1078</v>
      </c>
      <c r="T182" s="1484" t="s">
        <v>1078</v>
      </c>
      <c r="U182" s="1314" t="s">
        <v>1078</v>
      </c>
      <c r="V182" s="1483" t="s">
        <v>1078</v>
      </c>
      <c r="W182" s="1484" t="s">
        <v>1078</v>
      </c>
      <c r="X182" s="1314" t="s">
        <v>1078</v>
      </c>
      <c r="Y182" s="1483" t="s">
        <v>1078</v>
      </c>
      <c r="Z182" s="1484" t="s">
        <v>1078</v>
      </c>
      <c r="AA182" s="1314" t="s">
        <v>1078</v>
      </c>
      <c r="AB182" s="1483" t="s">
        <v>1078</v>
      </c>
      <c r="AC182" s="1484" t="s">
        <v>1078</v>
      </c>
      <c r="AD182" s="1314" t="s">
        <v>1078</v>
      </c>
      <c r="AE182" s="1483" t="s">
        <v>1078</v>
      </c>
      <c r="AF182" s="1484" t="s">
        <v>1078</v>
      </c>
      <c r="AG182" s="1314" t="s">
        <v>1078</v>
      </c>
      <c r="AH182" s="1483" t="s">
        <v>1078</v>
      </c>
      <c r="AI182" s="1484" t="s">
        <v>1078</v>
      </c>
      <c r="AJ182" s="1314" t="s">
        <v>1078</v>
      </c>
      <c r="AK182" s="1483" t="s">
        <v>1078</v>
      </c>
      <c r="AL182" s="1484" t="s">
        <v>1078</v>
      </c>
      <c r="AM182" s="1314" t="s">
        <v>1078</v>
      </c>
      <c r="AN182" s="1483" t="s">
        <v>1078</v>
      </c>
      <c r="AO182" s="1484" t="s">
        <v>1078</v>
      </c>
      <c r="AP182" s="1314" t="s">
        <v>1078</v>
      </c>
      <c r="AQ182" s="1483" t="s">
        <v>1078</v>
      </c>
      <c r="AR182" s="1484" t="s">
        <v>1078</v>
      </c>
      <c r="AS182" s="1314" t="s">
        <v>1078</v>
      </c>
      <c r="AT182" s="1483" t="s">
        <v>1078</v>
      </c>
      <c r="AU182" s="1484" t="s">
        <v>1078</v>
      </c>
      <c r="AV182" s="1314" t="s">
        <v>1078</v>
      </c>
      <c r="AW182" s="1483" t="s">
        <v>1078</v>
      </c>
      <c r="AX182" s="1484" t="s">
        <v>1078</v>
      </c>
    </row>
    <row r="183" spans="1:50">
      <c r="A183" s="1303" t="s">
        <v>4488</v>
      </c>
      <c r="B183" s="1304" t="s">
        <v>4489</v>
      </c>
      <c r="C183" s="1305" t="s">
        <v>4809</v>
      </c>
      <c r="D183" s="1479" t="s">
        <v>1078</v>
      </c>
      <c r="E183" s="1480" t="s">
        <v>1078</v>
      </c>
      <c r="F183" s="1305" t="s">
        <v>4809</v>
      </c>
      <c r="G183" s="1479" t="s">
        <v>1078</v>
      </c>
      <c r="H183" s="1480" t="s">
        <v>1078</v>
      </c>
      <c r="I183" s="1305" t="s">
        <v>4809</v>
      </c>
      <c r="J183" s="1479" t="s">
        <v>1078</v>
      </c>
      <c r="K183" s="1480" t="s">
        <v>1078</v>
      </c>
      <c r="L183" s="1305" t="s">
        <v>4809</v>
      </c>
      <c r="M183" s="1479" t="s">
        <v>1078</v>
      </c>
      <c r="N183" s="1480" t="s">
        <v>1078</v>
      </c>
      <c r="O183" s="1305" t="s">
        <v>4809</v>
      </c>
      <c r="P183" s="1479" t="s">
        <v>1078</v>
      </c>
      <c r="Q183" s="1480" t="s">
        <v>1078</v>
      </c>
      <c r="R183" s="1305" t="s">
        <v>4809</v>
      </c>
      <c r="S183" s="1479" t="s">
        <v>1078</v>
      </c>
      <c r="T183" s="1480" t="s">
        <v>1078</v>
      </c>
      <c r="U183" s="1305" t="s">
        <v>4809</v>
      </c>
      <c r="V183" s="1479" t="s">
        <v>1078</v>
      </c>
      <c r="W183" s="1480" t="s">
        <v>1078</v>
      </c>
      <c r="X183" s="1305" t="s">
        <v>4809</v>
      </c>
      <c r="Y183" s="1479" t="s">
        <v>1078</v>
      </c>
      <c r="Z183" s="1480" t="s">
        <v>1078</v>
      </c>
      <c r="AA183" s="1305" t="s">
        <v>4809</v>
      </c>
      <c r="AB183" s="1479" t="s">
        <v>1078</v>
      </c>
      <c r="AC183" s="1480" t="s">
        <v>1078</v>
      </c>
      <c r="AD183" s="1305" t="s">
        <v>4809</v>
      </c>
      <c r="AE183" s="1479" t="s">
        <v>1078</v>
      </c>
      <c r="AF183" s="1480" t="s">
        <v>1078</v>
      </c>
      <c r="AG183" s="1305" t="s">
        <v>4809</v>
      </c>
      <c r="AH183" s="1479" t="s">
        <v>1078</v>
      </c>
      <c r="AI183" s="1480" t="s">
        <v>1078</v>
      </c>
      <c r="AJ183" s="1305" t="s">
        <v>4809</v>
      </c>
      <c r="AK183" s="1479" t="s">
        <v>1078</v>
      </c>
      <c r="AL183" s="1480" t="s">
        <v>1078</v>
      </c>
      <c r="AM183" s="1305" t="s">
        <v>4809</v>
      </c>
      <c r="AN183" s="1479" t="s">
        <v>1078</v>
      </c>
      <c r="AO183" s="1480" t="s">
        <v>1078</v>
      </c>
      <c r="AP183" s="1305" t="s">
        <v>4809</v>
      </c>
      <c r="AQ183" s="1479" t="s">
        <v>1078</v>
      </c>
      <c r="AR183" s="1480" t="s">
        <v>1078</v>
      </c>
      <c r="AS183" s="1305" t="s">
        <v>4809</v>
      </c>
      <c r="AT183" s="1479" t="s">
        <v>1078</v>
      </c>
      <c r="AU183" s="1480" t="s">
        <v>1078</v>
      </c>
      <c r="AV183" s="1305" t="s">
        <v>4809</v>
      </c>
      <c r="AW183" s="1479" t="s">
        <v>1078</v>
      </c>
      <c r="AX183" s="1480" t="s">
        <v>1078</v>
      </c>
    </row>
    <row r="184" spans="1:50">
      <c r="A184" s="1714" t="s">
        <v>4490</v>
      </c>
      <c r="B184" s="1350" t="s">
        <v>4491</v>
      </c>
      <c r="C184" s="1310" t="s">
        <v>1078</v>
      </c>
      <c r="D184" s="1485" t="s">
        <v>1078</v>
      </c>
      <c r="E184" s="1486" t="s">
        <v>1078</v>
      </c>
      <c r="F184" s="1310" t="s">
        <v>1078</v>
      </c>
      <c r="G184" s="1485" t="s">
        <v>1078</v>
      </c>
      <c r="H184" s="1486" t="s">
        <v>1078</v>
      </c>
      <c r="I184" s="1310" t="s">
        <v>1078</v>
      </c>
      <c r="J184" s="1485" t="s">
        <v>1078</v>
      </c>
      <c r="K184" s="1486" t="s">
        <v>1078</v>
      </c>
      <c r="L184" s="1310" t="s">
        <v>1078</v>
      </c>
      <c r="M184" s="1485" t="s">
        <v>1078</v>
      </c>
      <c r="N184" s="1486" t="s">
        <v>1078</v>
      </c>
      <c r="O184" s="1310" t="s">
        <v>1078</v>
      </c>
      <c r="P184" s="1485" t="s">
        <v>1078</v>
      </c>
      <c r="Q184" s="1486" t="s">
        <v>1078</v>
      </c>
      <c r="R184" s="1310" t="s">
        <v>1078</v>
      </c>
      <c r="S184" s="1485" t="s">
        <v>1078</v>
      </c>
      <c r="T184" s="1486" t="s">
        <v>1078</v>
      </c>
      <c r="U184" s="1310" t="s">
        <v>1078</v>
      </c>
      <c r="V184" s="1485" t="s">
        <v>1078</v>
      </c>
      <c r="W184" s="1486" t="s">
        <v>1078</v>
      </c>
      <c r="X184" s="1310" t="s">
        <v>1078</v>
      </c>
      <c r="Y184" s="1485" t="s">
        <v>1078</v>
      </c>
      <c r="Z184" s="1486" t="s">
        <v>1078</v>
      </c>
      <c r="AA184" s="1310" t="s">
        <v>1078</v>
      </c>
      <c r="AB184" s="1485" t="s">
        <v>1078</v>
      </c>
      <c r="AC184" s="1486" t="s">
        <v>1078</v>
      </c>
      <c r="AD184" s="1310" t="s">
        <v>1078</v>
      </c>
      <c r="AE184" s="1485" t="s">
        <v>1078</v>
      </c>
      <c r="AF184" s="1486" t="s">
        <v>1078</v>
      </c>
      <c r="AG184" s="1310" t="s">
        <v>1078</v>
      </c>
      <c r="AH184" s="1485" t="s">
        <v>1078</v>
      </c>
      <c r="AI184" s="1486" t="s">
        <v>1078</v>
      </c>
      <c r="AJ184" s="1310" t="s">
        <v>1078</v>
      </c>
      <c r="AK184" s="1485" t="s">
        <v>1078</v>
      </c>
      <c r="AL184" s="1486" t="s">
        <v>1078</v>
      </c>
      <c r="AM184" s="1310" t="s">
        <v>1078</v>
      </c>
      <c r="AN184" s="1485" t="s">
        <v>1078</v>
      </c>
      <c r="AO184" s="1486" t="s">
        <v>1078</v>
      </c>
      <c r="AP184" s="1310" t="s">
        <v>1078</v>
      </c>
      <c r="AQ184" s="1485" t="s">
        <v>1078</v>
      </c>
      <c r="AR184" s="1486" t="s">
        <v>1078</v>
      </c>
      <c r="AS184" s="1310" t="s">
        <v>1078</v>
      </c>
      <c r="AT184" s="1485" t="s">
        <v>1078</v>
      </c>
      <c r="AU184" s="1486" t="s">
        <v>1078</v>
      </c>
      <c r="AV184" s="1310" t="s">
        <v>1078</v>
      </c>
      <c r="AW184" s="1485" t="s">
        <v>1078</v>
      </c>
      <c r="AX184" s="1486" t="s">
        <v>1078</v>
      </c>
    </row>
    <row r="185" spans="1:50">
      <c r="A185" s="1313" t="s">
        <v>4492</v>
      </c>
      <c r="B185" s="1143" t="s">
        <v>4493</v>
      </c>
      <c r="C185" s="1314" t="s">
        <v>1078</v>
      </c>
      <c r="D185" s="1483" t="s">
        <v>1078</v>
      </c>
      <c r="E185" s="1484" t="s">
        <v>1078</v>
      </c>
      <c r="F185" s="1314" t="s">
        <v>1078</v>
      </c>
      <c r="G185" s="1483" t="s">
        <v>1078</v>
      </c>
      <c r="H185" s="1484" t="s">
        <v>1078</v>
      </c>
      <c r="I185" s="1314" t="s">
        <v>1078</v>
      </c>
      <c r="J185" s="1483" t="s">
        <v>1078</v>
      </c>
      <c r="K185" s="1484" t="s">
        <v>1078</v>
      </c>
      <c r="L185" s="1314" t="s">
        <v>1078</v>
      </c>
      <c r="M185" s="1483" t="s">
        <v>1078</v>
      </c>
      <c r="N185" s="1484" t="s">
        <v>1078</v>
      </c>
      <c r="O185" s="1314" t="s">
        <v>1078</v>
      </c>
      <c r="P185" s="1483" t="s">
        <v>1078</v>
      </c>
      <c r="Q185" s="1484" t="s">
        <v>1078</v>
      </c>
      <c r="R185" s="1314" t="s">
        <v>1078</v>
      </c>
      <c r="S185" s="1483" t="s">
        <v>1078</v>
      </c>
      <c r="T185" s="1484" t="s">
        <v>1078</v>
      </c>
      <c r="U185" s="1314" t="s">
        <v>1078</v>
      </c>
      <c r="V185" s="1483" t="s">
        <v>1078</v>
      </c>
      <c r="W185" s="1484" t="s">
        <v>1078</v>
      </c>
      <c r="X185" s="1314" t="s">
        <v>1078</v>
      </c>
      <c r="Y185" s="1483" t="s">
        <v>1078</v>
      </c>
      <c r="Z185" s="1484" t="s">
        <v>1078</v>
      </c>
      <c r="AA185" s="1314" t="s">
        <v>1078</v>
      </c>
      <c r="AB185" s="1483" t="s">
        <v>1078</v>
      </c>
      <c r="AC185" s="1484" t="s">
        <v>1078</v>
      </c>
      <c r="AD185" s="1314" t="s">
        <v>1078</v>
      </c>
      <c r="AE185" s="1483" t="s">
        <v>1078</v>
      </c>
      <c r="AF185" s="1484" t="s">
        <v>1078</v>
      </c>
      <c r="AG185" s="1314" t="s">
        <v>1078</v>
      </c>
      <c r="AH185" s="1483" t="s">
        <v>1078</v>
      </c>
      <c r="AI185" s="1484" t="s">
        <v>1078</v>
      </c>
      <c r="AJ185" s="1314" t="s">
        <v>1078</v>
      </c>
      <c r="AK185" s="1483" t="s">
        <v>1078</v>
      </c>
      <c r="AL185" s="1484" t="s">
        <v>1078</v>
      </c>
      <c r="AM185" s="1314" t="s">
        <v>1078</v>
      </c>
      <c r="AN185" s="1483" t="s">
        <v>1078</v>
      </c>
      <c r="AO185" s="1484" t="s">
        <v>1078</v>
      </c>
      <c r="AP185" s="1314" t="s">
        <v>1078</v>
      </c>
      <c r="AQ185" s="1483" t="s">
        <v>1078</v>
      </c>
      <c r="AR185" s="1484" t="s">
        <v>1078</v>
      </c>
      <c r="AS185" s="1314" t="s">
        <v>1078</v>
      </c>
      <c r="AT185" s="1483" t="s">
        <v>1078</v>
      </c>
      <c r="AU185" s="1484" t="s">
        <v>1078</v>
      </c>
      <c r="AV185" s="1314" t="s">
        <v>1078</v>
      </c>
      <c r="AW185" s="1483" t="s">
        <v>1078</v>
      </c>
      <c r="AX185" s="1484" t="s">
        <v>1078</v>
      </c>
    </row>
    <row r="186" spans="1:50">
      <c r="A186" s="1303" t="s">
        <v>4494</v>
      </c>
      <c r="B186" s="1304" t="s">
        <v>4495</v>
      </c>
      <c r="C186" s="1305" t="s">
        <v>4809</v>
      </c>
      <c r="D186" s="1479" t="s">
        <v>1078</v>
      </c>
      <c r="E186" s="1480" t="s">
        <v>1078</v>
      </c>
      <c r="F186" s="1305" t="s">
        <v>4809</v>
      </c>
      <c r="G186" s="1479" t="s">
        <v>1078</v>
      </c>
      <c r="H186" s="1480" t="s">
        <v>1078</v>
      </c>
      <c r="I186" s="1305" t="s">
        <v>4809</v>
      </c>
      <c r="J186" s="1479" t="s">
        <v>1078</v>
      </c>
      <c r="K186" s="1480" t="s">
        <v>1078</v>
      </c>
      <c r="L186" s="1305" t="s">
        <v>4809</v>
      </c>
      <c r="M186" s="1479" t="s">
        <v>1078</v>
      </c>
      <c r="N186" s="1480" t="s">
        <v>1078</v>
      </c>
      <c r="O186" s="1305" t="s">
        <v>4809</v>
      </c>
      <c r="P186" s="1479" t="s">
        <v>1078</v>
      </c>
      <c r="Q186" s="1480" t="s">
        <v>1078</v>
      </c>
      <c r="R186" s="1305" t="s">
        <v>4809</v>
      </c>
      <c r="S186" s="1479" t="s">
        <v>1078</v>
      </c>
      <c r="T186" s="1480" t="s">
        <v>1078</v>
      </c>
      <c r="U186" s="1305" t="s">
        <v>4809</v>
      </c>
      <c r="V186" s="1479" t="s">
        <v>1078</v>
      </c>
      <c r="W186" s="1480" t="s">
        <v>1078</v>
      </c>
      <c r="X186" s="1305" t="s">
        <v>4809</v>
      </c>
      <c r="Y186" s="1479" t="s">
        <v>1078</v>
      </c>
      <c r="Z186" s="1480" t="s">
        <v>1078</v>
      </c>
      <c r="AA186" s="1305" t="s">
        <v>4809</v>
      </c>
      <c r="AB186" s="1479" t="s">
        <v>1078</v>
      </c>
      <c r="AC186" s="1480" t="s">
        <v>1078</v>
      </c>
      <c r="AD186" s="1305" t="s">
        <v>4809</v>
      </c>
      <c r="AE186" s="1479" t="s">
        <v>1078</v>
      </c>
      <c r="AF186" s="1480" t="s">
        <v>1078</v>
      </c>
      <c r="AG186" s="1305" t="s">
        <v>4809</v>
      </c>
      <c r="AH186" s="1479" t="s">
        <v>1078</v>
      </c>
      <c r="AI186" s="1480" t="s">
        <v>1078</v>
      </c>
      <c r="AJ186" s="1305" t="s">
        <v>4809</v>
      </c>
      <c r="AK186" s="1479" t="s">
        <v>1078</v>
      </c>
      <c r="AL186" s="1480" t="s">
        <v>1078</v>
      </c>
      <c r="AM186" s="1305" t="s">
        <v>4809</v>
      </c>
      <c r="AN186" s="1479" t="s">
        <v>1078</v>
      </c>
      <c r="AO186" s="1480" t="s">
        <v>1078</v>
      </c>
      <c r="AP186" s="1305" t="s">
        <v>4809</v>
      </c>
      <c r="AQ186" s="1479" t="s">
        <v>1078</v>
      </c>
      <c r="AR186" s="1480" t="s">
        <v>1078</v>
      </c>
      <c r="AS186" s="1305" t="s">
        <v>4809</v>
      </c>
      <c r="AT186" s="1479" t="s">
        <v>1078</v>
      </c>
      <c r="AU186" s="1480" t="s">
        <v>1078</v>
      </c>
      <c r="AV186" s="1305" t="s">
        <v>4809</v>
      </c>
      <c r="AW186" s="1479" t="s">
        <v>1078</v>
      </c>
      <c r="AX186" s="1480" t="s">
        <v>1078</v>
      </c>
    </row>
    <row r="187" spans="1:50">
      <c r="A187" s="1714" t="s">
        <v>4496</v>
      </c>
      <c r="B187" s="1350" t="s">
        <v>4497</v>
      </c>
      <c r="C187" s="1310" t="s">
        <v>1078</v>
      </c>
      <c r="D187" s="1485" t="s">
        <v>1078</v>
      </c>
      <c r="E187" s="1486" t="s">
        <v>1078</v>
      </c>
      <c r="F187" s="1310" t="s">
        <v>1078</v>
      </c>
      <c r="G187" s="1485" t="s">
        <v>1078</v>
      </c>
      <c r="H187" s="1486" t="s">
        <v>1078</v>
      </c>
      <c r="I187" s="1310" t="s">
        <v>1078</v>
      </c>
      <c r="J187" s="1485" t="s">
        <v>1078</v>
      </c>
      <c r="K187" s="1486" t="s">
        <v>1078</v>
      </c>
      <c r="L187" s="1310" t="s">
        <v>1078</v>
      </c>
      <c r="M187" s="1485" t="s">
        <v>1078</v>
      </c>
      <c r="N187" s="1486" t="s">
        <v>1078</v>
      </c>
      <c r="O187" s="1310" t="s">
        <v>1078</v>
      </c>
      <c r="P187" s="1485" t="s">
        <v>1078</v>
      </c>
      <c r="Q187" s="1486" t="s">
        <v>1078</v>
      </c>
      <c r="R187" s="1310" t="s">
        <v>1078</v>
      </c>
      <c r="S187" s="1485" t="s">
        <v>1078</v>
      </c>
      <c r="T187" s="1486" t="s">
        <v>1078</v>
      </c>
      <c r="U187" s="1310" t="s">
        <v>1078</v>
      </c>
      <c r="V187" s="1485" t="s">
        <v>1078</v>
      </c>
      <c r="W187" s="1486" t="s">
        <v>1078</v>
      </c>
      <c r="X187" s="1310" t="s">
        <v>1078</v>
      </c>
      <c r="Y187" s="1485" t="s">
        <v>1078</v>
      </c>
      <c r="Z187" s="1486" t="s">
        <v>1078</v>
      </c>
      <c r="AA187" s="1310" t="s">
        <v>1078</v>
      </c>
      <c r="AB187" s="1485" t="s">
        <v>1078</v>
      </c>
      <c r="AC187" s="1486" t="s">
        <v>1078</v>
      </c>
      <c r="AD187" s="1310" t="s">
        <v>1078</v>
      </c>
      <c r="AE187" s="1485" t="s">
        <v>1078</v>
      </c>
      <c r="AF187" s="1486" t="s">
        <v>1078</v>
      </c>
      <c r="AG187" s="1310" t="s">
        <v>1078</v>
      </c>
      <c r="AH187" s="1485" t="s">
        <v>1078</v>
      </c>
      <c r="AI187" s="1486" t="s">
        <v>1078</v>
      </c>
      <c r="AJ187" s="1310" t="s">
        <v>1078</v>
      </c>
      <c r="AK187" s="1485" t="s">
        <v>1078</v>
      </c>
      <c r="AL187" s="1486" t="s">
        <v>1078</v>
      </c>
      <c r="AM187" s="1310" t="s">
        <v>1078</v>
      </c>
      <c r="AN187" s="1485" t="s">
        <v>1078</v>
      </c>
      <c r="AO187" s="1486" t="s">
        <v>1078</v>
      </c>
      <c r="AP187" s="1310" t="s">
        <v>1078</v>
      </c>
      <c r="AQ187" s="1485" t="s">
        <v>1078</v>
      </c>
      <c r="AR187" s="1486" t="s">
        <v>1078</v>
      </c>
      <c r="AS187" s="1310" t="s">
        <v>1078</v>
      </c>
      <c r="AT187" s="1485" t="s">
        <v>1078</v>
      </c>
      <c r="AU187" s="1486" t="s">
        <v>1078</v>
      </c>
      <c r="AV187" s="1310" t="s">
        <v>1078</v>
      </c>
      <c r="AW187" s="1485" t="s">
        <v>1078</v>
      </c>
      <c r="AX187" s="1486" t="s">
        <v>1078</v>
      </c>
    </row>
    <row r="188" spans="1:50">
      <c r="A188" s="1313" t="s">
        <v>4498</v>
      </c>
      <c r="B188" s="1143" t="s">
        <v>4499</v>
      </c>
      <c r="C188" s="1314" t="s">
        <v>1078</v>
      </c>
      <c r="D188" s="1483" t="s">
        <v>1078</v>
      </c>
      <c r="E188" s="1484" t="s">
        <v>1078</v>
      </c>
      <c r="F188" s="1314" t="s">
        <v>1078</v>
      </c>
      <c r="G188" s="1483" t="s">
        <v>1078</v>
      </c>
      <c r="H188" s="1484" t="s">
        <v>1078</v>
      </c>
      <c r="I188" s="1314" t="s">
        <v>1078</v>
      </c>
      <c r="J188" s="1483" t="s">
        <v>1078</v>
      </c>
      <c r="K188" s="1484" t="s">
        <v>1078</v>
      </c>
      <c r="L188" s="1314" t="s">
        <v>1078</v>
      </c>
      <c r="M188" s="1483" t="s">
        <v>1078</v>
      </c>
      <c r="N188" s="1484" t="s">
        <v>1078</v>
      </c>
      <c r="O188" s="1314" t="s">
        <v>1078</v>
      </c>
      <c r="P188" s="1483" t="s">
        <v>1078</v>
      </c>
      <c r="Q188" s="1484" t="s">
        <v>1078</v>
      </c>
      <c r="R188" s="1314" t="s">
        <v>1078</v>
      </c>
      <c r="S188" s="1483" t="s">
        <v>1078</v>
      </c>
      <c r="T188" s="1484" t="s">
        <v>1078</v>
      </c>
      <c r="U188" s="1314" t="s">
        <v>1078</v>
      </c>
      <c r="V188" s="1483" t="s">
        <v>1078</v>
      </c>
      <c r="W188" s="1484" t="s">
        <v>1078</v>
      </c>
      <c r="X188" s="1314" t="s">
        <v>1078</v>
      </c>
      <c r="Y188" s="1483" t="s">
        <v>1078</v>
      </c>
      <c r="Z188" s="1484" t="s">
        <v>1078</v>
      </c>
      <c r="AA188" s="1314" t="s">
        <v>1078</v>
      </c>
      <c r="AB188" s="1483" t="s">
        <v>1078</v>
      </c>
      <c r="AC188" s="1484" t="s">
        <v>1078</v>
      </c>
      <c r="AD188" s="1314" t="s">
        <v>1078</v>
      </c>
      <c r="AE188" s="1483" t="s">
        <v>1078</v>
      </c>
      <c r="AF188" s="1484" t="s">
        <v>1078</v>
      </c>
      <c r="AG188" s="1314" t="s">
        <v>1078</v>
      </c>
      <c r="AH188" s="1483" t="s">
        <v>1078</v>
      </c>
      <c r="AI188" s="1484" t="s">
        <v>1078</v>
      </c>
      <c r="AJ188" s="1314" t="s">
        <v>1078</v>
      </c>
      <c r="AK188" s="1483" t="s">
        <v>1078</v>
      </c>
      <c r="AL188" s="1484" t="s">
        <v>1078</v>
      </c>
      <c r="AM188" s="1314" t="s">
        <v>1078</v>
      </c>
      <c r="AN188" s="1483" t="s">
        <v>1078</v>
      </c>
      <c r="AO188" s="1484" t="s">
        <v>1078</v>
      </c>
      <c r="AP188" s="1314" t="s">
        <v>1078</v>
      </c>
      <c r="AQ188" s="1483" t="s">
        <v>1078</v>
      </c>
      <c r="AR188" s="1484" t="s">
        <v>1078</v>
      </c>
      <c r="AS188" s="1314" t="s">
        <v>1078</v>
      </c>
      <c r="AT188" s="1483" t="s">
        <v>1078</v>
      </c>
      <c r="AU188" s="1484" t="s">
        <v>1078</v>
      </c>
      <c r="AV188" s="1314" t="s">
        <v>1078</v>
      </c>
      <c r="AW188" s="1483" t="s">
        <v>1078</v>
      </c>
      <c r="AX188" s="1484" t="s">
        <v>1078</v>
      </c>
    </row>
    <row r="189" spans="1:50">
      <c r="A189" s="1303" t="s">
        <v>4501</v>
      </c>
      <c r="B189" s="1304" t="s">
        <v>4502</v>
      </c>
      <c r="C189" s="1305" t="s">
        <v>2284</v>
      </c>
      <c r="D189" s="1479">
        <v>55.3</v>
      </c>
      <c r="E189" s="1480">
        <v>0</v>
      </c>
      <c r="F189" s="1305" t="s">
        <v>2284</v>
      </c>
      <c r="G189" s="1479">
        <v>55.2</v>
      </c>
      <c r="H189" s="1480">
        <v>0</v>
      </c>
      <c r="I189" s="1305" t="s">
        <v>2284</v>
      </c>
      <c r="J189" s="1479">
        <v>55.2</v>
      </c>
      <c r="K189" s="1480">
        <v>0</v>
      </c>
      <c r="L189" s="1305" t="s">
        <v>2284</v>
      </c>
      <c r="M189" s="1479">
        <v>55.3</v>
      </c>
      <c r="N189" s="1480">
        <v>0</v>
      </c>
      <c r="O189" s="1305" t="s">
        <v>2284</v>
      </c>
      <c r="P189" s="1479">
        <v>55.3</v>
      </c>
      <c r="Q189" s="1480">
        <v>0</v>
      </c>
      <c r="R189" s="1305" t="s">
        <v>2284</v>
      </c>
      <c r="S189" s="1479">
        <v>55.2</v>
      </c>
      <c r="T189" s="1480">
        <v>0</v>
      </c>
      <c r="U189" s="1305" t="s">
        <v>2284</v>
      </c>
      <c r="V189" s="1479">
        <v>55.2</v>
      </c>
      <c r="W189" s="1480">
        <v>0</v>
      </c>
      <c r="X189" s="1305" t="s">
        <v>2284</v>
      </c>
      <c r="Y189" s="1479">
        <v>55.2</v>
      </c>
      <c r="Z189" s="1480">
        <v>0</v>
      </c>
      <c r="AA189" s="1305" t="s">
        <v>2284</v>
      </c>
      <c r="AB189" s="1479">
        <v>55.3</v>
      </c>
      <c r="AC189" s="1480">
        <v>0</v>
      </c>
      <c r="AD189" s="1305" t="s">
        <v>2284</v>
      </c>
      <c r="AE189" s="1479">
        <v>55.3</v>
      </c>
      <c r="AF189" s="1480">
        <v>0</v>
      </c>
      <c r="AG189" s="1305" t="s">
        <v>2284</v>
      </c>
      <c r="AH189" s="1479">
        <v>55.3</v>
      </c>
      <c r="AI189" s="1480">
        <v>0</v>
      </c>
      <c r="AJ189" s="1305" t="s">
        <v>2284</v>
      </c>
      <c r="AK189" s="1479">
        <v>55.3</v>
      </c>
      <c r="AL189" s="1480">
        <v>0</v>
      </c>
      <c r="AM189" s="1305" t="s">
        <v>2284</v>
      </c>
      <c r="AN189" s="1479">
        <v>55.3</v>
      </c>
      <c r="AO189" s="1480">
        <v>0</v>
      </c>
      <c r="AP189" s="1305" t="s">
        <v>2284</v>
      </c>
      <c r="AQ189" s="1479">
        <v>55.2</v>
      </c>
      <c r="AR189" s="1480">
        <v>0</v>
      </c>
      <c r="AS189" s="1305" t="s">
        <v>2284</v>
      </c>
      <c r="AT189" s="1479">
        <v>55.3</v>
      </c>
      <c r="AU189" s="1480">
        <v>0</v>
      </c>
      <c r="AV189" s="1305" t="s">
        <v>2284</v>
      </c>
      <c r="AW189" s="1479">
        <v>55.3</v>
      </c>
      <c r="AX189" s="1480">
        <v>0</v>
      </c>
    </row>
    <row r="190" spans="1:50">
      <c r="A190" s="1714" t="s">
        <v>4503</v>
      </c>
      <c r="B190" s="1350" t="s">
        <v>4504</v>
      </c>
      <c r="C190" s="1310" t="s">
        <v>1078</v>
      </c>
      <c r="D190" s="1485" t="s">
        <v>1078</v>
      </c>
      <c r="E190" s="1486" t="s">
        <v>1078</v>
      </c>
      <c r="F190" s="1310" t="s">
        <v>1078</v>
      </c>
      <c r="G190" s="1485" t="s">
        <v>1078</v>
      </c>
      <c r="H190" s="1486" t="s">
        <v>1078</v>
      </c>
      <c r="I190" s="1310" t="s">
        <v>1078</v>
      </c>
      <c r="J190" s="1485" t="s">
        <v>1078</v>
      </c>
      <c r="K190" s="1486" t="s">
        <v>1078</v>
      </c>
      <c r="L190" s="1310" t="s">
        <v>1078</v>
      </c>
      <c r="M190" s="1485" t="s">
        <v>1078</v>
      </c>
      <c r="N190" s="1486" t="s">
        <v>1078</v>
      </c>
      <c r="O190" s="1310" t="s">
        <v>1078</v>
      </c>
      <c r="P190" s="1485" t="s">
        <v>1078</v>
      </c>
      <c r="Q190" s="1486" t="s">
        <v>1078</v>
      </c>
      <c r="R190" s="1310" t="s">
        <v>1078</v>
      </c>
      <c r="S190" s="1485" t="s">
        <v>1078</v>
      </c>
      <c r="T190" s="1486" t="s">
        <v>1078</v>
      </c>
      <c r="U190" s="1310" t="s">
        <v>1078</v>
      </c>
      <c r="V190" s="1485" t="s">
        <v>1078</v>
      </c>
      <c r="W190" s="1486" t="s">
        <v>1078</v>
      </c>
      <c r="X190" s="1310" t="s">
        <v>1078</v>
      </c>
      <c r="Y190" s="1485" t="s">
        <v>1078</v>
      </c>
      <c r="Z190" s="1486" t="s">
        <v>1078</v>
      </c>
      <c r="AA190" s="1310" t="s">
        <v>1078</v>
      </c>
      <c r="AB190" s="1485" t="s">
        <v>1078</v>
      </c>
      <c r="AC190" s="1486" t="s">
        <v>1078</v>
      </c>
      <c r="AD190" s="1310" t="s">
        <v>1078</v>
      </c>
      <c r="AE190" s="1485" t="s">
        <v>1078</v>
      </c>
      <c r="AF190" s="1486" t="s">
        <v>1078</v>
      </c>
      <c r="AG190" s="1310" t="s">
        <v>1078</v>
      </c>
      <c r="AH190" s="1485" t="s">
        <v>1078</v>
      </c>
      <c r="AI190" s="1486" t="s">
        <v>1078</v>
      </c>
      <c r="AJ190" s="1310" t="s">
        <v>1078</v>
      </c>
      <c r="AK190" s="1485" t="s">
        <v>1078</v>
      </c>
      <c r="AL190" s="1486" t="s">
        <v>1078</v>
      </c>
      <c r="AM190" s="1310" t="s">
        <v>1078</v>
      </c>
      <c r="AN190" s="1485" t="s">
        <v>1078</v>
      </c>
      <c r="AO190" s="1486" t="s">
        <v>1078</v>
      </c>
      <c r="AP190" s="1310" t="s">
        <v>1078</v>
      </c>
      <c r="AQ190" s="1485" t="s">
        <v>1078</v>
      </c>
      <c r="AR190" s="1486" t="s">
        <v>1078</v>
      </c>
      <c r="AS190" s="1310" t="s">
        <v>1078</v>
      </c>
      <c r="AT190" s="1485" t="s">
        <v>1078</v>
      </c>
      <c r="AU190" s="1486" t="s">
        <v>1078</v>
      </c>
      <c r="AV190" s="1310" t="s">
        <v>1078</v>
      </c>
      <c r="AW190" s="1485" t="s">
        <v>1078</v>
      </c>
      <c r="AX190" s="1486" t="s">
        <v>1078</v>
      </c>
    </row>
    <row r="191" spans="1:50">
      <c r="A191" s="1313" t="s">
        <v>4505</v>
      </c>
      <c r="B191" s="1143" t="s">
        <v>4506</v>
      </c>
      <c r="C191" s="1314" t="s">
        <v>1078</v>
      </c>
      <c r="D191" s="1483" t="s">
        <v>1078</v>
      </c>
      <c r="E191" s="1484" t="s">
        <v>1078</v>
      </c>
      <c r="F191" s="1314" t="s">
        <v>1078</v>
      </c>
      <c r="G191" s="1483" t="s">
        <v>1078</v>
      </c>
      <c r="H191" s="1484" t="s">
        <v>1078</v>
      </c>
      <c r="I191" s="1314" t="s">
        <v>1078</v>
      </c>
      <c r="J191" s="1483" t="s">
        <v>1078</v>
      </c>
      <c r="K191" s="1484" t="s">
        <v>1078</v>
      </c>
      <c r="L191" s="1314" t="s">
        <v>1078</v>
      </c>
      <c r="M191" s="1483" t="s">
        <v>1078</v>
      </c>
      <c r="N191" s="1484" t="s">
        <v>1078</v>
      </c>
      <c r="O191" s="1314" t="s">
        <v>1078</v>
      </c>
      <c r="P191" s="1483" t="s">
        <v>1078</v>
      </c>
      <c r="Q191" s="1484" t="s">
        <v>1078</v>
      </c>
      <c r="R191" s="1314" t="s">
        <v>1078</v>
      </c>
      <c r="S191" s="1483" t="s">
        <v>1078</v>
      </c>
      <c r="T191" s="1484" t="s">
        <v>1078</v>
      </c>
      <c r="U191" s="1314" t="s">
        <v>1078</v>
      </c>
      <c r="V191" s="1483" t="s">
        <v>1078</v>
      </c>
      <c r="W191" s="1484" t="s">
        <v>1078</v>
      </c>
      <c r="X191" s="1314" t="s">
        <v>1078</v>
      </c>
      <c r="Y191" s="1483" t="s">
        <v>1078</v>
      </c>
      <c r="Z191" s="1484" t="s">
        <v>1078</v>
      </c>
      <c r="AA191" s="1314" t="s">
        <v>1078</v>
      </c>
      <c r="AB191" s="1483" t="s">
        <v>1078</v>
      </c>
      <c r="AC191" s="1484" t="s">
        <v>1078</v>
      </c>
      <c r="AD191" s="1314" t="s">
        <v>1078</v>
      </c>
      <c r="AE191" s="1483" t="s">
        <v>1078</v>
      </c>
      <c r="AF191" s="1484" t="s">
        <v>1078</v>
      </c>
      <c r="AG191" s="1314" t="s">
        <v>1078</v>
      </c>
      <c r="AH191" s="1483" t="s">
        <v>1078</v>
      </c>
      <c r="AI191" s="1484" t="s">
        <v>1078</v>
      </c>
      <c r="AJ191" s="1314" t="s">
        <v>1078</v>
      </c>
      <c r="AK191" s="1483" t="s">
        <v>1078</v>
      </c>
      <c r="AL191" s="1484" t="s">
        <v>1078</v>
      </c>
      <c r="AM191" s="1314" t="s">
        <v>1078</v>
      </c>
      <c r="AN191" s="1483" t="s">
        <v>1078</v>
      </c>
      <c r="AO191" s="1484" t="s">
        <v>1078</v>
      </c>
      <c r="AP191" s="1314" t="s">
        <v>1078</v>
      </c>
      <c r="AQ191" s="1483" t="s">
        <v>1078</v>
      </c>
      <c r="AR191" s="1484" t="s">
        <v>1078</v>
      </c>
      <c r="AS191" s="1314" t="s">
        <v>1078</v>
      </c>
      <c r="AT191" s="1483" t="s">
        <v>1078</v>
      </c>
      <c r="AU191" s="1484" t="s">
        <v>1078</v>
      </c>
      <c r="AV191" s="1314" t="s">
        <v>1078</v>
      </c>
      <c r="AW191" s="1483" t="s">
        <v>1078</v>
      </c>
      <c r="AX191" s="1484" t="s">
        <v>1078</v>
      </c>
    </row>
    <row r="192" spans="1:50">
      <c r="A192" s="1303" t="s">
        <v>4507</v>
      </c>
      <c r="B192" s="1304" t="s">
        <v>4508</v>
      </c>
      <c r="C192" s="1305" t="s">
        <v>2284</v>
      </c>
      <c r="D192" s="1479">
        <v>60.3</v>
      </c>
      <c r="E192" s="1480">
        <v>0</v>
      </c>
      <c r="F192" s="1305" t="s">
        <v>2284</v>
      </c>
      <c r="G192" s="1479">
        <v>60.2</v>
      </c>
      <c r="H192" s="1480">
        <v>0</v>
      </c>
      <c r="I192" s="1305" t="s">
        <v>2284</v>
      </c>
      <c r="J192" s="1479">
        <v>60.2</v>
      </c>
      <c r="K192" s="1480">
        <v>0</v>
      </c>
      <c r="L192" s="1305" t="s">
        <v>2284</v>
      </c>
      <c r="M192" s="1479">
        <v>60.4</v>
      </c>
      <c r="N192" s="1480">
        <v>0</v>
      </c>
      <c r="O192" s="1305" t="s">
        <v>2284</v>
      </c>
      <c r="P192" s="1479">
        <v>60.3</v>
      </c>
      <c r="Q192" s="1480">
        <v>0</v>
      </c>
      <c r="R192" s="1305" t="s">
        <v>2284</v>
      </c>
      <c r="S192" s="1479">
        <v>60.2</v>
      </c>
      <c r="T192" s="1480">
        <v>0</v>
      </c>
      <c r="U192" s="1305" t="s">
        <v>2284</v>
      </c>
      <c r="V192" s="1479">
        <v>60.2</v>
      </c>
      <c r="W192" s="1480">
        <v>0</v>
      </c>
      <c r="X192" s="1305" t="s">
        <v>2284</v>
      </c>
      <c r="Y192" s="1479">
        <v>60.2</v>
      </c>
      <c r="Z192" s="1480">
        <v>0</v>
      </c>
      <c r="AA192" s="1305" t="s">
        <v>2284</v>
      </c>
      <c r="AB192" s="1479">
        <v>60.4</v>
      </c>
      <c r="AC192" s="1480">
        <v>0</v>
      </c>
      <c r="AD192" s="1305" t="s">
        <v>2284</v>
      </c>
      <c r="AE192" s="1479">
        <v>60.3</v>
      </c>
      <c r="AF192" s="1480">
        <v>0</v>
      </c>
      <c r="AG192" s="1305" t="s">
        <v>4810</v>
      </c>
      <c r="AH192" s="1479">
        <v>60.3</v>
      </c>
      <c r="AI192" s="1480">
        <v>10.3</v>
      </c>
      <c r="AJ192" s="1305" t="s">
        <v>2284</v>
      </c>
      <c r="AK192" s="1479">
        <v>60.2</v>
      </c>
      <c r="AL192" s="1480">
        <v>0</v>
      </c>
      <c r="AM192" s="1305" t="s">
        <v>2284</v>
      </c>
      <c r="AN192" s="1479">
        <v>60.2</v>
      </c>
      <c r="AO192" s="1480">
        <v>0</v>
      </c>
      <c r="AP192" s="1305" t="s">
        <v>2284</v>
      </c>
      <c r="AQ192" s="1479">
        <v>60.3</v>
      </c>
      <c r="AR192" s="1480">
        <v>0</v>
      </c>
      <c r="AS192" s="1305" t="s">
        <v>2284</v>
      </c>
      <c r="AT192" s="1479">
        <v>60.2</v>
      </c>
      <c r="AU192" s="1480">
        <v>0</v>
      </c>
      <c r="AV192" s="1305" t="s">
        <v>2284</v>
      </c>
      <c r="AW192" s="1479">
        <v>60.2</v>
      </c>
      <c r="AX192" s="1480">
        <v>0</v>
      </c>
    </row>
    <row r="193" spans="1:50">
      <c r="A193" s="1714" t="s">
        <v>4509</v>
      </c>
      <c r="B193" s="1350" t="s">
        <v>4510</v>
      </c>
      <c r="C193" s="1310" t="s">
        <v>1078</v>
      </c>
      <c r="D193" s="1485" t="s">
        <v>1078</v>
      </c>
      <c r="E193" s="1486" t="s">
        <v>1078</v>
      </c>
      <c r="F193" s="1310" t="s">
        <v>1078</v>
      </c>
      <c r="G193" s="1485" t="s">
        <v>1078</v>
      </c>
      <c r="H193" s="1486" t="s">
        <v>1078</v>
      </c>
      <c r="I193" s="1310" t="s">
        <v>1078</v>
      </c>
      <c r="J193" s="1485" t="s">
        <v>1078</v>
      </c>
      <c r="K193" s="1486" t="s">
        <v>1078</v>
      </c>
      <c r="L193" s="1310" t="s">
        <v>1078</v>
      </c>
      <c r="M193" s="1485" t="s">
        <v>1078</v>
      </c>
      <c r="N193" s="1486" t="s">
        <v>1078</v>
      </c>
      <c r="O193" s="1310" t="s">
        <v>1078</v>
      </c>
      <c r="P193" s="1485" t="s">
        <v>1078</v>
      </c>
      <c r="Q193" s="1486" t="s">
        <v>1078</v>
      </c>
      <c r="R193" s="1310" t="s">
        <v>1078</v>
      </c>
      <c r="S193" s="1485" t="s">
        <v>1078</v>
      </c>
      <c r="T193" s="1486" t="s">
        <v>1078</v>
      </c>
      <c r="U193" s="1310" t="s">
        <v>1078</v>
      </c>
      <c r="V193" s="1485" t="s">
        <v>1078</v>
      </c>
      <c r="W193" s="1486" t="s">
        <v>1078</v>
      </c>
      <c r="X193" s="1310" t="s">
        <v>1078</v>
      </c>
      <c r="Y193" s="1485" t="s">
        <v>1078</v>
      </c>
      <c r="Z193" s="1486" t="s">
        <v>1078</v>
      </c>
      <c r="AA193" s="1310" t="s">
        <v>1078</v>
      </c>
      <c r="AB193" s="1485" t="s">
        <v>1078</v>
      </c>
      <c r="AC193" s="1486" t="s">
        <v>1078</v>
      </c>
      <c r="AD193" s="1310" t="s">
        <v>1078</v>
      </c>
      <c r="AE193" s="1485" t="s">
        <v>1078</v>
      </c>
      <c r="AF193" s="1486" t="s">
        <v>1078</v>
      </c>
      <c r="AG193" s="1310" t="s">
        <v>1078</v>
      </c>
      <c r="AH193" s="1485" t="s">
        <v>1078</v>
      </c>
      <c r="AI193" s="1486" t="s">
        <v>1078</v>
      </c>
      <c r="AJ193" s="1310" t="s">
        <v>1078</v>
      </c>
      <c r="AK193" s="1485" t="s">
        <v>1078</v>
      </c>
      <c r="AL193" s="1486" t="s">
        <v>1078</v>
      </c>
      <c r="AM193" s="1310" t="s">
        <v>1078</v>
      </c>
      <c r="AN193" s="1485" t="s">
        <v>1078</v>
      </c>
      <c r="AO193" s="1486" t="s">
        <v>1078</v>
      </c>
      <c r="AP193" s="1310" t="s">
        <v>1078</v>
      </c>
      <c r="AQ193" s="1485" t="s">
        <v>1078</v>
      </c>
      <c r="AR193" s="1486" t="s">
        <v>1078</v>
      </c>
      <c r="AS193" s="1310" t="s">
        <v>1078</v>
      </c>
      <c r="AT193" s="1485" t="s">
        <v>1078</v>
      </c>
      <c r="AU193" s="1486" t="s">
        <v>1078</v>
      </c>
      <c r="AV193" s="1310" t="s">
        <v>1078</v>
      </c>
      <c r="AW193" s="1485" t="s">
        <v>1078</v>
      </c>
      <c r="AX193" s="1486" t="s">
        <v>1078</v>
      </c>
    </row>
    <row r="194" spans="1:50">
      <c r="A194" s="1313" t="s">
        <v>4511</v>
      </c>
      <c r="B194" s="1143" t="s">
        <v>4512</v>
      </c>
      <c r="C194" s="1314" t="s">
        <v>1078</v>
      </c>
      <c r="D194" s="1483" t="s">
        <v>1078</v>
      </c>
      <c r="E194" s="1484" t="s">
        <v>1078</v>
      </c>
      <c r="F194" s="1314" t="s">
        <v>1078</v>
      </c>
      <c r="G194" s="1483" t="s">
        <v>1078</v>
      </c>
      <c r="H194" s="1484" t="s">
        <v>1078</v>
      </c>
      <c r="I194" s="1314" t="s">
        <v>1078</v>
      </c>
      <c r="J194" s="1483" t="s">
        <v>1078</v>
      </c>
      <c r="K194" s="1484" t="s">
        <v>1078</v>
      </c>
      <c r="L194" s="1314" t="s">
        <v>1078</v>
      </c>
      <c r="M194" s="1483" t="s">
        <v>1078</v>
      </c>
      <c r="N194" s="1484" t="s">
        <v>1078</v>
      </c>
      <c r="O194" s="1314" t="s">
        <v>1078</v>
      </c>
      <c r="P194" s="1483" t="s">
        <v>1078</v>
      </c>
      <c r="Q194" s="1484" t="s">
        <v>1078</v>
      </c>
      <c r="R194" s="1314" t="s">
        <v>1078</v>
      </c>
      <c r="S194" s="1483" t="s">
        <v>1078</v>
      </c>
      <c r="T194" s="1484" t="s">
        <v>1078</v>
      </c>
      <c r="U194" s="1314" t="s">
        <v>1078</v>
      </c>
      <c r="V194" s="1483" t="s">
        <v>1078</v>
      </c>
      <c r="W194" s="1484" t="s">
        <v>1078</v>
      </c>
      <c r="X194" s="1314" t="s">
        <v>1078</v>
      </c>
      <c r="Y194" s="1483" t="s">
        <v>1078</v>
      </c>
      <c r="Z194" s="1484" t="s">
        <v>1078</v>
      </c>
      <c r="AA194" s="1314" t="s">
        <v>1078</v>
      </c>
      <c r="AB194" s="1483" t="s">
        <v>1078</v>
      </c>
      <c r="AC194" s="1484" t="s">
        <v>1078</v>
      </c>
      <c r="AD194" s="1314" t="s">
        <v>1078</v>
      </c>
      <c r="AE194" s="1483" t="s">
        <v>1078</v>
      </c>
      <c r="AF194" s="1484" t="s">
        <v>1078</v>
      </c>
      <c r="AG194" s="1314" t="s">
        <v>1078</v>
      </c>
      <c r="AH194" s="1483" t="s">
        <v>1078</v>
      </c>
      <c r="AI194" s="1484" t="s">
        <v>1078</v>
      </c>
      <c r="AJ194" s="1314" t="s">
        <v>1078</v>
      </c>
      <c r="AK194" s="1483" t="s">
        <v>1078</v>
      </c>
      <c r="AL194" s="1484" t="s">
        <v>1078</v>
      </c>
      <c r="AM194" s="1314" t="s">
        <v>1078</v>
      </c>
      <c r="AN194" s="1483" t="s">
        <v>1078</v>
      </c>
      <c r="AO194" s="1484" t="s">
        <v>1078</v>
      </c>
      <c r="AP194" s="1314" t="s">
        <v>1078</v>
      </c>
      <c r="AQ194" s="1483" t="s">
        <v>1078</v>
      </c>
      <c r="AR194" s="1484" t="s">
        <v>1078</v>
      </c>
      <c r="AS194" s="1314" t="s">
        <v>1078</v>
      </c>
      <c r="AT194" s="1483" t="s">
        <v>1078</v>
      </c>
      <c r="AU194" s="1484" t="s">
        <v>1078</v>
      </c>
      <c r="AV194" s="1314" t="s">
        <v>1078</v>
      </c>
      <c r="AW194" s="1483" t="s">
        <v>1078</v>
      </c>
      <c r="AX194" s="1484" t="s">
        <v>1078</v>
      </c>
    </row>
    <row r="195" spans="1:50" ht="54.75">
      <c r="A195" s="1299" t="s">
        <v>6521</v>
      </c>
      <c r="B195" s="1139" t="s">
        <v>6522</v>
      </c>
      <c r="C195" s="1300" t="s">
        <v>4806</v>
      </c>
      <c r="D195" s="1301" t="s">
        <v>4813</v>
      </c>
      <c r="E195" s="1302" t="s">
        <v>4814</v>
      </c>
      <c r="F195" s="1300" t="s">
        <v>4806</v>
      </c>
      <c r="G195" s="1301" t="s">
        <v>4813</v>
      </c>
      <c r="H195" s="1302" t="s">
        <v>4814</v>
      </c>
      <c r="I195" s="1300" t="s">
        <v>4806</v>
      </c>
      <c r="J195" s="1301" t="s">
        <v>4813</v>
      </c>
      <c r="K195" s="1302" t="s">
        <v>4814</v>
      </c>
      <c r="L195" s="1300" t="s">
        <v>4806</v>
      </c>
      <c r="M195" s="1301" t="s">
        <v>4813</v>
      </c>
      <c r="N195" s="1302" t="s">
        <v>4814</v>
      </c>
      <c r="O195" s="1300" t="s">
        <v>4806</v>
      </c>
      <c r="P195" s="1301" t="s">
        <v>4813</v>
      </c>
      <c r="Q195" s="1302" t="s">
        <v>4814</v>
      </c>
      <c r="R195" s="1300" t="s">
        <v>4806</v>
      </c>
      <c r="S195" s="1301" t="s">
        <v>4813</v>
      </c>
      <c r="T195" s="1302" t="s">
        <v>4814</v>
      </c>
      <c r="U195" s="1300" t="s">
        <v>4806</v>
      </c>
      <c r="V195" s="1301" t="s">
        <v>4813</v>
      </c>
      <c r="W195" s="1302" t="s">
        <v>4814</v>
      </c>
      <c r="X195" s="1300" t="s">
        <v>4806</v>
      </c>
      <c r="Y195" s="1301" t="s">
        <v>4813</v>
      </c>
      <c r="Z195" s="1302" t="s">
        <v>4814</v>
      </c>
      <c r="AA195" s="1300" t="s">
        <v>4806</v>
      </c>
      <c r="AB195" s="1301" t="s">
        <v>4813</v>
      </c>
      <c r="AC195" s="1302" t="s">
        <v>4814</v>
      </c>
      <c r="AD195" s="1300" t="s">
        <v>4806</v>
      </c>
      <c r="AE195" s="1301" t="s">
        <v>4813</v>
      </c>
      <c r="AF195" s="1302" t="s">
        <v>4814</v>
      </c>
      <c r="AG195" s="1300" t="s">
        <v>4806</v>
      </c>
      <c r="AH195" s="1301" t="s">
        <v>4813</v>
      </c>
      <c r="AI195" s="1302" t="s">
        <v>4814</v>
      </c>
      <c r="AJ195" s="1300" t="s">
        <v>4806</v>
      </c>
      <c r="AK195" s="1301" t="s">
        <v>4813</v>
      </c>
      <c r="AL195" s="1302" t="s">
        <v>4814</v>
      </c>
      <c r="AM195" s="1300" t="s">
        <v>4806</v>
      </c>
      <c r="AN195" s="1301" t="s">
        <v>4813</v>
      </c>
      <c r="AO195" s="1302" t="s">
        <v>4814</v>
      </c>
      <c r="AP195" s="1300" t="s">
        <v>4806</v>
      </c>
      <c r="AQ195" s="1301" t="s">
        <v>4813</v>
      </c>
      <c r="AR195" s="1302" t="s">
        <v>4814</v>
      </c>
      <c r="AS195" s="1300" t="s">
        <v>4806</v>
      </c>
      <c r="AT195" s="1301" t="s">
        <v>4813</v>
      </c>
      <c r="AU195" s="1302" t="s">
        <v>4814</v>
      </c>
      <c r="AV195" s="1300" t="s">
        <v>4806</v>
      </c>
      <c r="AW195" s="1301" t="s">
        <v>4813</v>
      </c>
      <c r="AX195" s="1302" t="s">
        <v>4814</v>
      </c>
    </row>
    <row r="196" spans="1:50">
      <c r="A196" s="1303" t="s">
        <v>4446</v>
      </c>
      <c r="B196" s="1304" t="s">
        <v>4447</v>
      </c>
      <c r="C196" s="1305" t="s">
        <v>2284</v>
      </c>
      <c r="D196" s="1479">
        <v>10.199999999999999</v>
      </c>
      <c r="E196" s="1480">
        <v>0</v>
      </c>
      <c r="F196" s="1305" t="s">
        <v>2284</v>
      </c>
      <c r="G196" s="1479">
        <v>10.199999999999999</v>
      </c>
      <c r="H196" s="1480">
        <v>0</v>
      </c>
      <c r="I196" s="1305" t="s">
        <v>2284</v>
      </c>
      <c r="J196" s="1479">
        <v>10.1</v>
      </c>
      <c r="K196" s="1480">
        <v>0</v>
      </c>
      <c r="L196" s="1305" t="s">
        <v>2284</v>
      </c>
      <c r="M196" s="1479">
        <v>10.199999999999999</v>
      </c>
      <c r="N196" s="1480">
        <v>0</v>
      </c>
      <c r="O196" s="1305" t="s">
        <v>2284</v>
      </c>
      <c r="P196" s="1479">
        <v>10.199999999999999</v>
      </c>
      <c r="Q196" s="1480">
        <v>0</v>
      </c>
      <c r="R196" s="1305" t="s">
        <v>2284</v>
      </c>
      <c r="S196" s="1479">
        <v>10.1</v>
      </c>
      <c r="T196" s="1480">
        <v>0</v>
      </c>
      <c r="U196" s="1305" t="s">
        <v>2284</v>
      </c>
      <c r="V196" s="1479">
        <v>10.199999999999999</v>
      </c>
      <c r="W196" s="1480">
        <v>0</v>
      </c>
      <c r="X196" s="1305" t="s">
        <v>2284</v>
      </c>
      <c r="Y196" s="1479">
        <v>10.199999999999999</v>
      </c>
      <c r="Z196" s="1480">
        <v>0</v>
      </c>
      <c r="AA196" s="1305" t="s">
        <v>2284</v>
      </c>
      <c r="AB196" s="1479">
        <v>10.1</v>
      </c>
      <c r="AC196" s="1480">
        <v>0</v>
      </c>
      <c r="AD196" s="1305" t="s">
        <v>2284</v>
      </c>
      <c r="AE196" s="1479">
        <v>10.199999999999999</v>
      </c>
      <c r="AF196" s="1480">
        <v>0</v>
      </c>
      <c r="AG196" s="1305" t="s">
        <v>4351</v>
      </c>
      <c r="AH196" s="1479">
        <v>10.3</v>
      </c>
      <c r="AI196" s="1480">
        <v>10.3</v>
      </c>
      <c r="AJ196" s="1305" t="s">
        <v>2284</v>
      </c>
      <c r="AK196" s="1479">
        <v>10.3</v>
      </c>
      <c r="AL196" s="1480">
        <v>0</v>
      </c>
      <c r="AM196" s="1305" t="s">
        <v>2284</v>
      </c>
      <c r="AN196" s="1479">
        <v>10.3</v>
      </c>
      <c r="AO196" s="1480">
        <v>0</v>
      </c>
      <c r="AP196" s="1305" t="s">
        <v>2284</v>
      </c>
      <c r="AQ196" s="1479">
        <v>10.1</v>
      </c>
      <c r="AR196" s="1480">
        <v>0</v>
      </c>
      <c r="AS196" s="1305" t="s">
        <v>2284</v>
      </c>
      <c r="AT196" s="1479">
        <v>10.199999999999999</v>
      </c>
      <c r="AU196" s="1480">
        <v>0</v>
      </c>
      <c r="AV196" s="1305" t="s">
        <v>2284</v>
      </c>
      <c r="AW196" s="1479">
        <v>10.199999999999999</v>
      </c>
      <c r="AX196" s="1480">
        <v>0</v>
      </c>
    </row>
    <row r="197" spans="1:50">
      <c r="A197" s="1714" t="s">
        <v>4448</v>
      </c>
      <c r="B197" s="1350" t="s">
        <v>4449</v>
      </c>
      <c r="C197" s="1310" t="s">
        <v>1078</v>
      </c>
      <c r="D197" s="1485" t="s">
        <v>1078</v>
      </c>
      <c r="E197" s="1486" t="s">
        <v>1078</v>
      </c>
      <c r="F197" s="1310" t="s">
        <v>1078</v>
      </c>
      <c r="G197" s="1485" t="s">
        <v>1078</v>
      </c>
      <c r="H197" s="1486" t="s">
        <v>1078</v>
      </c>
      <c r="I197" s="1310" t="s">
        <v>1078</v>
      </c>
      <c r="J197" s="1485" t="s">
        <v>1078</v>
      </c>
      <c r="K197" s="1486" t="s">
        <v>1078</v>
      </c>
      <c r="L197" s="1310" t="s">
        <v>1078</v>
      </c>
      <c r="M197" s="1485" t="s">
        <v>1078</v>
      </c>
      <c r="N197" s="1486" t="s">
        <v>1078</v>
      </c>
      <c r="O197" s="1310" t="s">
        <v>1078</v>
      </c>
      <c r="P197" s="1485" t="s">
        <v>1078</v>
      </c>
      <c r="Q197" s="1486" t="s">
        <v>1078</v>
      </c>
      <c r="R197" s="1310" t="s">
        <v>1078</v>
      </c>
      <c r="S197" s="1485" t="s">
        <v>1078</v>
      </c>
      <c r="T197" s="1486" t="s">
        <v>1078</v>
      </c>
      <c r="U197" s="1310" t="s">
        <v>1078</v>
      </c>
      <c r="V197" s="1485" t="s">
        <v>1078</v>
      </c>
      <c r="W197" s="1486" t="s">
        <v>1078</v>
      </c>
      <c r="X197" s="1310" t="s">
        <v>1078</v>
      </c>
      <c r="Y197" s="1485" t="s">
        <v>1078</v>
      </c>
      <c r="Z197" s="1486" t="s">
        <v>1078</v>
      </c>
      <c r="AA197" s="1310" t="s">
        <v>1078</v>
      </c>
      <c r="AB197" s="1485" t="s">
        <v>1078</v>
      </c>
      <c r="AC197" s="1486" t="s">
        <v>1078</v>
      </c>
      <c r="AD197" s="1310" t="s">
        <v>1078</v>
      </c>
      <c r="AE197" s="1485" t="s">
        <v>1078</v>
      </c>
      <c r="AF197" s="1486" t="s">
        <v>1078</v>
      </c>
      <c r="AG197" s="1310" t="s">
        <v>1078</v>
      </c>
      <c r="AH197" s="1485" t="s">
        <v>1078</v>
      </c>
      <c r="AI197" s="1486" t="s">
        <v>1078</v>
      </c>
      <c r="AJ197" s="1310" t="s">
        <v>1078</v>
      </c>
      <c r="AK197" s="1485" t="s">
        <v>1078</v>
      </c>
      <c r="AL197" s="1486" t="s">
        <v>1078</v>
      </c>
      <c r="AM197" s="1310" t="s">
        <v>1078</v>
      </c>
      <c r="AN197" s="1485" t="s">
        <v>1078</v>
      </c>
      <c r="AO197" s="1486" t="s">
        <v>1078</v>
      </c>
      <c r="AP197" s="1310" t="s">
        <v>1078</v>
      </c>
      <c r="AQ197" s="1485" t="s">
        <v>1078</v>
      </c>
      <c r="AR197" s="1486" t="s">
        <v>1078</v>
      </c>
      <c r="AS197" s="1310" t="s">
        <v>1078</v>
      </c>
      <c r="AT197" s="1485" t="s">
        <v>1078</v>
      </c>
      <c r="AU197" s="1486" t="s">
        <v>1078</v>
      </c>
      <c r="AV197" s="1310" t="s">
        <v>1078</v>
      </c>
      <c r="AW197" s="1485" t="s">
        <v>1078</v>
      </c>
      <c r="AX197" s="1486" t="s">
        <v>1078</v>
      </c>
    </row>
    <row r="198" spans="1:50">
      <c r="A198" s="1313" t="s">
        <v>4450</v>
      </c>
      <c r="B198" s="1143" t="s">
        <v>4451</v>
      </c>
      <c r="C198" s="1314" t="s">
        <v>1078</v>
      </c>
      <c r="D198" s="1483" t="s">
        <v>1078</v>
      </c>
      <c r="E198" s="1484" t="s">
        <v>1078</v>
      </c>
      <c r="F198" s="1314" t="s">
        <v>1078</v>
      </c>
      <c r="G198" s="1483" t="s">
        <v>1078</v>
      </c>
      <c r="H198" s="1484" t="s">
        <v>1078</v>
      </c>
      <c r="I198" s="1314" t="s">
        <v>1078</v>
      </c>
      <c r="J198" s="1483" t="s">
        <v>1078</v>
      </c>
      <c r="K198" s="1484" t="s">
        <v>1078</v>
      </c>
      <c r="L198" s="1314" t="s">
        <v>1078</v>
      </c>
      <c r="M198" s="1483" t="s">
        <v>1078</v>
      </c>
      <c r="N198" s="1484" t="s">
        <v>1078</v>
      </c>
      <c r="O198" s="1314" t="s">
        <v>1078</v>
      </c>
      <c r="P198" s="1483" t="s">
        <v>1078</v>
      </c>
      <c r="Q198" s="1484" t="s">
        <v>1078</v>
      </c>
      <c r="R198" s="1314" t="s">
        <v>1078</v>
      </c>
      <c r="S198" s="1483" t="s">
        <v>1078</v>
      </c>
      <c r="T198" s="1484" t="s">
        <v>1078</v>
      </c>
      <c r="U198" s="1314" t="s">
        <v>1078</v>
      </c>
      <c r="V198" s="1483" t="s">
        <v>1078</v>
      </c>
      <c r="W198" s="1484" t="s">
        <v>1078</v>
      </c>
      <c r="X198" s="1314" t="s">
        <v>1078</v>
      </c>
      <c r="Y198" s="1483" t="s">
        <v>1078</v>
      </c>
      <c r="Z198" s="1484" t="s">
        <v>1078</v>
      </c>
      <c r="AA198" s="1314" t="s">
        <v>1078</v>
      </c>
      <c r="AB198" s="1483" t="s">
        <v>1078</v>
      </c>
      <c r="AC198" s="1484" t="s">
        <v>1078</v>
      </c>
      <c r="AD198" s="1314" t="s">
        <v>1078</v>
      </c>
      <c r="AE198" s="1483" t="s">
        <v>1078</v>
      </c>
      <c r="AF198" s="1484" t="s">
        <v>1078</v>
      </c>
      <c r="AG198" s="1314" t="s">
        <v>1078</v>
      </c>
      <c r="AH198" s="1483" t="s">
        <v>1078</v>
      </c>
      <c r="AI198" s="1484" t="s">
        <v>1078</v>
      </c>
      <c r="AJ198" s="1314" t="s">
        <v>1078</v>
      </c>
      <c r="AK198" s="1483" t="s">
        <v>1078</v>
      </c>
      <c r="AL198" s="1484" t="s">
        <v>1078</v>
      </c>
      <c r="AM198" s="1314" t="s">
        <v>1078</v>
      </c>
      <c r="AN198" s="1483" t="s">
        <v>1078</v>
      </c>
      <c r="AO198" s="1484" t="s">
        <v>1078</v>
      </c>
      <c r="AP198" s="1314" t="s">
        <v>1078</v>
      </c>
      <c r="AQ198" s="1483" t="s">
        <v>1078</v>
      </c>
      <c r="AR198" s="1484" t="s">
        <v>1078</v>
      </c>
      <c r="AS198" s="1314" t="s">
        <v>1078</v>
      </c>
      <c r="AT198" s="1483" t="s">
        <v>1078</v>
      </c>
      <c r="AU198" s="1484" t="s">
        <v>1078</v>
      </c>
      <c r="AV198" s="1314" t="s">
        <v>1078</v>
      </c>
      <c r="AW198" s="1483" t="s">
        <v>1078</v>
      </c>
      <c r="AX198" s="1484" t="s">
        <v>1078</v>
      </c>
    </row>
    <row r="199" spans="1:50">
      <c r="A199" s="1303" t="s">
        <v>4452</v>
      </c>
      <c r="B199" s="1304" t="s">
        <v>4453</v>
      </c>
      <c r="C199" s="1305" t="s">
        <v>4809</v>
      </c>
      <c r="D199" s="1479" t="s">
        <v>1078</v>
      </c>
      <c r="E199" s="1480" t="s">
        <v>1078</v>
      </c>
      <c r="F199" s="1305" t="s">
        <v>4809</v>
      </c>
      <c r="G199" s="1479" t="s">
        <v>1078</v>
      </c>
      <c r="H199" s="1480" t="s">
        <v>1078</v>
      </c>
      <c r="I199" s="1305" t="s">
        <v>4809</v>
      </c>
      <c r="J199" s="1479" t="s">
        <v>1078</v>
      </c>
      <c r="K199" s="1480" t="s">
        <v>1078</v>
      </c>
      <c r="L199" s="1305" t="s">
        <v>4809</v>
      </c>
      <c r="M199" s="1479" t="s">
        <v>1078</v>
      </c>
      <c r="N199" s="1480" t="s">
        <v>1078</v>
      </c>
      <c r="O199" s="1305" t="s">
        <v>4809</v>
      </c>
      <c r="P199" s="1479" t="s">
        <v>1078</v>
      </c>
      <c r="Q199" s="1480" t="s">
        <v>1078</v>
      </c>
      <c r="R199" s="1305" t="s">
        <v>4809</v>
      </c>
      <c r="S199" s="1479" t="s">
        <v>1078</v>
      </c>
      <c r="T199" s="1480" t="s">
        <v>1078</v>
      </c>
      <c r="U199" s="1305" t="s">
        <v>4809</v>
      </c>
      <c r="V199" s="1479" t="s">
        <v>1078</v>
      </c>
      <c r="W199" s="1480" t="s">
        <v>1078</v>
      </c>
      <c r="X199" s="1305" t="s">
        <v>4809</v>
      </c>
      <c r="Y199" s="1479" t="s">
        <v>1078</v>
      </c>
      <c r="Z199" s="1480" t="s">
        <v>1078</v>
      </c>
      <c r="AA199" s="1305" t="s">
        <v>4809</v>
      </c>
      <c r="AB199" s="1479" t="s">
        <v>1078</v>
      </c>
      <c r="AC199" s="1480" t="s">
        <v>1078</v>
      </c>
      <c r="AD199" s="1305" t="s">
        <v>4809</v>
      </c>
      <c r="AE199" s="1479" t="s">
        <v>1078</v>
      </c>
      <c r="AF199" s="1480" t="s">
        <v>1078</v>
      </c>
      <c r="AG199" s="1305" t="s">
        <v>2284</v>
      </c>
      <c r="AH199" s="1479">
        <v>15.3</v>
      </c>
      <c r="AI199" s="1480">
        <v>0</v>
      </c>
      <c r="AJ199" s="1305" t="s">
        <v>4809</v>
      </c>
      <c r="AK199" s="1479" t="s">
        <v>1078</v>
      </c>
      <c r="AL199" s="1480" t="s">
        <v>1078</v>
      </c>
      <c r="AM199" s="1305" t="s">
        <v>4809</v>
      </c>
      <c r="AN199" s="1479" t="s">
        <v>1078</v>
      </c>
      <c r="AO199" s="1480" t="s">
        <v>1078</v>
      </c>
      <c r="AP199" s="1305" t="s">
        <v>4809</v>
      </c>
      <c r="AQ199" s="1479" t="s">
        <v>1078</v>
      </c>
      <c r="AR199" s="1480" t="s">
        <v>1078</v>
      </c>
      <c r="AS199" s="1305" t="s">
        <v>4809</v>
      </c>
      <c r="AT199" s="1479" t="s">
        <v>1078</v>
      </c>
      <c r="AU199" s="1480" t="s">
        <v>1078</v>
      </c>
      <c r="AV199" s="1305" t="s">
        <v>4809</v>
      </c>
      <c r="AW199" s="1479" t="s">
        <v>1078</v>
      </c>
      <c r="AX199" s="1480" t="s">
        <v>1078</v>
      </c>
    </row>
    <row r="200" spans="1:50">
      <c r="A200" s="1714" t="s">
        <v>4454</v>
      </c>
      <c r="B200" s="1350" t="s">
        <v>4455</v>
      </c>
      <c r="C200" s="1310" t="s">
        <v>1078</v>
      </c>
      <c r="D200" s="1485" t="s">
        <v>1078</v>
      </c>
      <c r="E200" s="1486" t="s">
        <v>1078</v>
      </c>
      <c r="F200" s="1310" t="s">
        <v>1078</v>
      </c>
      <c r="G200" s="1485" t="s">
        <v>1078</v>
      </c>
      <c r="H200" s="1486" t="s">
        <v>1078</v>
      </c>
      <c r="I200" s="1310" t="s">
        <v>1078</v>
      </c>
      <c r="J200" s="1485" t="s">
        <v>1078</v>
      </c>
      <c r="K200" s="1486" t="s">
        <v>1078</v>
      </c>
      <c r="L200" s="1310" t="s">
        <v>1078</v>
      </c>
      <c r="M200" s="1485" t="s">
        <v>1078</v>
      </c>
      <c r="N200" s="1486" t="s">
        <v>1078</v>
      </c>
      <c r="O200" s="1310" t="s">
        <v>1078</v>
      </c>
      <c r="P200" s="1485" t="s">
        <v>1078</v>
      </c>
      <c r="Q200" s="1486" t="s">
        <v>1078</v>
      </c>
      <c r="R200" s="1310" t="s">
        <v>1078</v>
      </c>
      <c r="S200" s="1485" t="s">
        <v>1078</v>
      </c>
      <c r="T200" s="1486" t="s">
        <v>1078</v>
      </c>
      <c r="U200" s="1310" t="s">
        <v>1078</v>
      </c>
      <c r="V200" s="1485" t="s">
        <v>1078</v>
      </c>
      <c r="W200" s="1486" t="s">
        <v>1078</v>
      </c>
      <c r="X200" s="1310" t="s">
        <v>1078</v>
      </c>
      <c r="Y200" s="1485" t="s">
        <v>1078</v>
      </c>
      <c r="Z200" s="1486" t="s">
        <v>1078</v>
      </c>
      <c r="AA200" s="1310" t="s">
        <v>1078</v>
      </c>
      <c r="AB200" s="1485" t="s">
        <v>1078</v>
      </c>
      <c r="AC200" s="1486" t="s">
        <v>1078</v>
      </c>
      <c r="AD200" s="1310" t="s">
        <v>1078</v>
      </c>
      <c r="AE200" s="1485" t="s">
        <v>1078</v>
      </c>
      <c r="AF200" s="1486" t="s">
        <v>1078</v>
      </c>
      <c r="AG200" s="1310" t="s">
        <v>1078</v>
      </c>
      <c r="AH200" s="1485" t="s">
        <v>1078</v>
      </c>
      <c r="AI200" s="1486" t="s">
        <v>1078</v>
      </c>
      <c r="AJ200" s="1310" t="s">
        <v>1078</v>
      </c>
      <c r="AK200" s="1485" t="s">
        <v>1078</v>
      </c>
      <c r="AL200" s="1486" t="s">
        <v>1078</v>
      </c>
      <c r="AM200" s="1310" t="s">
        <v>1078</v>
      </c>
      <c r="AN200" s="1485" t="s">
        <v>1078</v>
      </c>
      <c r="AO200" s="1486" t="s">
        <v>1078</v>
      </c>
      <c r="AP200" s="1310" t="s">
        <v>1078</v>
      </c>
      <c r="AQ200" s="1485" t="s">
        <v>1078</v>
      </c>
      <c r="AR200" s="1486" t="s">
        <v>1078</v>
      </c>
      <c r="AS200" s="1310" t="s">
        <v>1078</v>
      </c>
      <c r="AT200" s="1485" t="s">
        <v>1078</v>
      </c>
      <c r="AU200" s="1486" t="s">
        <v>1078</v>
      </c>
      <c r="AV200" s="1310" t="s">
        <v>1078</v>
      </c>
      <c r="AW200" s="1485" t="s">
        <v>1078</v>
      </c>
      <c r="AX200" s="1486" t="s">
        <v>1078</v>
      </c>
    </row>
    <row r="201" spans="1:50">
      <c r="A201" s="1313" t="s">
        <v>4456</v>
      </c>
      <c r="B201" s="1143" t="s">
        <v>4457</v>
      </c>
      <c r="C201" s="1314" t="s">
        <v>1078</v>
      </c>
      <c r="D201" s="1483" t="s">
        <v>1078</v>
      </c>
      <c r="E201" s="1484" t="s">
        <v>1078</v>
      </c>
      <c r="F201" s="1314" t="s">
        <v>1078</v>
      </c>
      <c r="G201" s="1483" t="s">
        <v>1078</v>
      </c>
      <c r="H201" s="1484" t="s">
        <v>1078</v>
      </c>
      <c r="I201" s="1314" t="s">
        <v>1078</v>
      </c>
      <c r="J201" s="1483" t="s">
        <v>1078</v>
      </c>
      <c r="K201" s="1484" t="s">
        <v>1078</v>
      </c>
      <c r="L201" s="1314" t="s">
        <v>1078</v>
      </c>
      <c r="M201" s="1483" t="s">
        <v>1078</v>
      </c>
      <c r="N201" s="1484" t="s">
        <v>1078</v>
      </c>
      <c r="O201" s="1314" t="s">
        <v>1078</v>
      </c>
      <c r="P201" s="1483" t="s">
        <v>1078</v>
      </c>
      <c r="Q201" s="1484" t="s">
        <v>1078</v>
      </c>
      <c r="R201" s="1314" t="s">
        <v>1078</v>
      </c>
      <c r="S201" s="1483" t="s">
        <v>1078</v>
      </c>
      <c r="T201" s="1484" t="s">
        <v>1078</v>
      </c>
      <c r="U201" s="1314" t="s">
        <v>1078</v>
      </c>
      <c r="V201" s="1483" t="s">
        <v>1078</v>
      </c>
      <c r="W201" s="1484" t="s">
        <v>1078</v>
      </c>
      <c r="X201" s="1314" t="s">
        <v>1078</v>
      </c>
      <c r="Y201" s="1483" t="s">
        <v>1078</v>
      </c>
      <c r="Z201" s="1484" t="s">
        <v>1078</v>
      </c>
      <c r="AA201" s="1314" t="s">
        <v>1078</v>
      </c>
      <c r="AB201" s="1483" t="s">
        <v>1078</v>
      </c>
      <c r="AC201" s="1484" t="s">
        <v>1078</v>
      </c>
      <c r="AD201" s="1314" t="s">
        <v>1078</v>
      </c>
      <c r="AE201" s="1483" t="s">
        <v>1078</v>
      </c>
      <c r="AF201" s="1484" t="s">
        <v>1078</v>
      </c>
      <c r="AG201" s="1314" t="s">
        <v>1078</v>
      </c>
      <c r="AH201" s="1483" t="s">
        <v>1078</v>
      </c>
      <c r="AI201" s="1484" t="s">
        <v>1078</v>
      </c>
      <c r="AJ201" s="1314" t="s">
        <v>1078</v>
      </c>
      <c r="AK201" s="1483" t="s">
        <v>1078</v>
      </c>
      <c r="AL201" s="1484" t="s">
        <v>1078</v>
      </c>
      <c r="AM201" s="1314" t="s">
        <v>1078</v>
      </c>
      <c r="AN201" s="1483" t="s">
        <v>1078</v>
      </c>
      <c r="AO201" s="1484" t="s">
        <v>1078</v>
      </c>
      <c r="AP201" s="1314" t="s">
        <v>1078</v>
      </c>
      <c r="AQ201" s="1483" t="s">
        <v>1078</v>
      </c>
      <c r="AR201" s="1484" t="s">
        <v>1078</v>
      </c>
      <c r="AS201" s="1314" t="s">
        <v>1078</v>
      </c>
      <c r="AT201" s="1483" t="s">
        <v>1078</v>
      </c>
      <c r="AU201" s="1484" t="s">
        <v>1078</v>
      </c>
      <c r="AV201" s="1314" t="s">
        <v>1078</v>
      </c>
      <c r="AW201" s="1483" t="s">
        <v>1078</v>
      </c>
      <c r="AX201" s="1484" t="s">
        <v>1078</v>
      </c>
    </row>
    <row r="202" spans="1:50">
      <c r="A202" s="1303" t="s">
        <v>4458</v>
      </c>
      <c r="B202" s="1304" t="s">
        <v>4459</v>
      </c>
      <c r="C202" s="1305" t="s">
        <v>2284</v>
      </c>
      <c r="D202" s="1479">
        <v>20.3</v>
      </c>
      <c r="E202" s="1480">
        <v>0</v>
      </c>
      <c r="F202" s="1305" t="s">
        <v>2284</v>
      </c>
      <c r="G202" s="1479">
        <v>20.2</v>
      </c>
      <c r="H202" s="1480">
        <v>0</v>
      </c>
      <c r="I202" s="1305" t="s">
        <v>2284</v>
      </c>
      <c r="J202" s="1479">
        <v>20.2</v>
      </c>
      <c r="K202" s="1480">
        <v>0</v>
      </c>
      <c r="L202" s="1305" t="s">
        <v>2284</v>
      </c>
      <c r="M202" s="1479">
        <v>20.3</v>
      </c>
      <c r="N202" s="1480">
        <v>0</v>
      </c>
      <c r="O202" s="1305" t="s">
        <v>2284</v>
      </c>
      <c r="P202" s="1479">
        <v>20.2</v>
      </c>
      <c r="Q202" s="1480">
        <v>0</v>
      </c>
      <c r="R202" s="1305" t="s">
        <v>2284</v>
      </c>
      <c r="S202" s="1479">
        <v>20</v>
      </c>
      <c r="T202" s="1480">
        <v>0</v>
      </c>
      <c r="U202" s="1305" t="s">
        <v>2284</v>
      </c>
      <c r="V202" s="1479">
        <v>20.3</v>
      </c>
      <c r="W202" s="1480">
        <v>0</v>
      </c>
      <c r="X202" s="1305" t="s">
        <v>2284</v>
      </c>
      <c r="Y202" s="1479">
        <v>20.2</v>
      </c>
      <c r="Z202" s="1480">
        <v>0</v>
      </c>
      <c r="AA202" s="1305" t="s">
        <v>2284</v>
      </c>
      <c r="AB202" s="1479">
        <v>20.2</v>
      </c>
      <c r="AC202" s="1480">
        <v>0</v>
      </c>
      <c r="AD202" s="1305" t="s">
        <v>2284</v>
      </c>
      <c r="AE202" s="1479">
        <v>20.2</v>
      </c>
      <c r="AF202" s="1480">
        <v>0</v>
      </c>
      <c r="AG202" s="1305" t="s">
        <v>4809</v>
      </c>
      <c r="AH202" s="1479" t="s">
        <v>1078</v>
      </c>
      <c r="AI202" s="1480" t="s">
        <v>1078</v>
      </c>
      <c r="AJ202" s="1305" t="s">
        <v>2284</v>
      </c>
      <c r="AK202" s="1479">
        <v>20.2</v>
      </c>
      <c r="AL202" s="1480">
        <v>0</v>
      </c>
      <c r="AM202" s="1305" t="s">
        <v>2284</v>
      </c>
      <c r="AN202" s="1479">
        <v>20.3</v>
      </c>
      <c r="AO202" s="1480">
        <v>0</v>
      </c>
      <c r="AP202" s="1305" t="s">
        <v>2284</v>
      </c>
      <c r="AQ202" s="1479">
        <v>20.2</v>
      </c>
      <c r="AR202" s="1480">
        <v>0</v>
      </c>
      <c r="AS202" s="1305" t="s">
        <v>2284</v>
      </c>
      <c r="AT202" s="1479">
        <v>20.2</v>
      </c>
      <c r="AU202" s="1480">
        <v>0</v>
      </c>
      <c r="AV202" s="1305" t="s">
        <v>2284</v>
      </c>
      <c r="AW202" s="1479">
        <v>20.2</v>
      </c>
      <c r="AX202" s="1480">
        <v>0</v>
      </c>
    </row>
    <row r="203" spans="1:50">
      <c r="A203" s="1714" t="s">
        <v>4460</v>
      </c>
      <c r="B203" s="1350" t="s">
        <v>4461</v>
      </c>
      <c r="C203" s="1310" t="s">
        <v>1078</v>
      </c>
      <c r="D203" s="1485" t="s">
        <v>1078</v>
      </c>
      <c r="E203" s="1486" t="s">
        <v>1078</v>
      </c>
      <c r="F203" s="1310" t="s">
        <v>1078</v>
      </c>
      <c r="G203" s="1485" t="s">
        <v>1078</v>
      </c>
      <c r="H203" s="1486" t="s">
        <v>1078</v>
      </c>
      <c r="I203" s="1310" t="s">
        <v>1078</v>
      </c>
      <c r="J203" s="1485" t="s">
        <v>1078</v>
      </c>
      <c r="K203" s="1486" t="s">
        <v>1078</v>
      </c>
      <c r="L203" s="1310" t="s">
        <v>1078</v>
      </c>
      <c r="M203" s="1485" t="s">
        <v>1078</v>
      </c>
      <c r="N203" s="1486" t="s">
        <v>1078</v>
      </c>
      <c r="O203" s="1310" t="s">
        <v>1078</v>
      </c>
      <c r="P203" s="1485" t="s">
        <v>1078</v>
      </c>
      <c r="Q203" s="1486" t="s">
        <v>1078</v>
      </c>
      <c r="R203" s="1310" t="s">
        <v>1078</v>
      </c>
      <c r="S203" s="1485" t="s">
        <v>1078</v>
      </c>
      <c r="T203" s="1486" t="s">
        <v>1078</v>
      </c>
      <c r="U203" s="1310" t="s">
        <v>1078</v>
      </c>
      <c r="V203" s="1485" t="s">
        <v>1078</v>
      </c>
      <c r="W203" s="1486" t="s">
        <v>1078</v>
      </c>
      <c r="X203" s="1310" t="s">
        <v>1078</v>
      </c>
      <c r="Y203" s="1485" t="s">
        <v>1078</v>
      </c>
      <c r="Z203" s="1486" t="s">
        <v>1078</v>
      </c>
      <c r="AA203" s="1310" t="s">
        <v>1078</v>
      </c>
      <c r="AB203" s="1485" t="s">
        <v>1078</v>
      </c>
      <c r="AC203" s="1486" t="s">
        <v>1078</v>
      </c>
      <c r="AD203" s="1310" t="s">
        <v>1078</v>
      </c>
      <c r="AE203" s="1485" t="s">
        <v>1078</v>
      </c>
      <c r="AF203" s="1486" t="s">
        <v>1078</v>
      </c>
      <c r="AG203" s="1310" t="s">
        <v>1078</v>
      </c>
      <c r="AH203" s="1485" t="s">
        <v>1078</v>
      </c>
      <c r="AI203" s="1486" t="s">
        <v>1078</v>
      </c>
      <c r="AJ203" s="1310" t="s">
        <v>1078</v>
      </c>
      <c r="AK203" s="1485" t="s">
        <v>1078</v>
      </c>
      <c r="AL203" s="1486" t="s">
        <v>1078</v>
      </c>
      <c r="AM203" s="1310" t="s">
        <v>1078</v>
      </c>
      <c r="AN203" s="1485" t="s">
        <v>1078</v>
      </c>
      <c r="AO203" s="1486" t="s">
        <v>1078</v>
      </c>
      <c r="AP203" s="1310" t="s">
        <v>1078</v>
      </c>
      <c r="AQ203" s="1485" t="s">
        <v>1078</v>
      </c>
      <c r="AR203" s="1486" t="s">
        <v>1078</v>
      </c>
      <c r="AS203" s="1310" t="s">
        <v>1078</v>
      </c>
      <c r="AT203" s="1485" t="s">
        <v>1078</v>
      </c>
      <c r="AU203" s="1486" t="s">
        <v>1078</v>
      </c>
      <c r="AV203" s="1310" t="s">
        <v>1078</v>
      </c>
      <c r="AW203" s="1485" t="s">
        <v>1078</v>
      </c>
      <c r="AX203" s="1486" t="s">
        <v>1078</v>
      </c>
    </row>
    <row r="204" spans="1:50">
      <c r="A204" s="1313" t="s">
        <v>4462</v>
      </c>
      <c r="B204" s="1143" t="s">
        <v>4463</v>
      </c>
      <c r="C204" s="1314" t="s">
        <v>1078</v>
      </c>
      <c r="D204" s="1483" t="s">
        <v>1078</v>
      </c>
      <c r="E204" s="1484" t="s">
        <v>1078</v>
      </c>
      <c r="F204" s="1314" t="s">
        <v>1078</v>
      </c>
      <c r="G204" s="1483" t="s">
        <v>1078</v>
      </c>
      <c r="H204" s="1484" t="s">
        <v>1078</v>
      </c>
      <c r="I204" s="1314" t="s">
        <v>1078</v>
      </c>
      <c r="J204" s="1483" t="s">
        <v>1078</v>
      </c>
      <c r="K204" s="1484" t="s">
        <v>1078</v>
      </c>
      <c r="L204" s="1314" t="s">
        <v>1078</v>
      </c>
      <c r="M204" s="1483" t="s">
        <v>1078</v>
      </c>
      <c r="N204" s="1484" t="s">
        <v>1078</v>
      </c>
      <c r="O204" s="1314" t="s">
        <v>1078</v>
      </c>
      <c r="P204" s="1483" t="s">
        <v>1078</v>
      </c>
      <c r="Q204" s="1484" t="s">
        <v>1078</v>
      </c>
      <c r="R204" s="1314" t="s">
        <v>1078</v>
      </c>
      <c r="S204" s="1483" t="s">
        <v>1078</v>
      </c>
      <c r="T204" s="1484" t="s">
        <v>1078</v>
      </c>
      <c r="U204" s="1314" t="s">
        <v>1078</v>
      </c>
      <c r="V204" s="1483" t="s">
        <v>1078</v>
      </c>
      <c r="W204" s="1484" t="s">
        <v>1078</v>
      </c>
      <c r="X204" s="1314" t="s">
        <v>1078</v>
      </c>
      <c r="Y204" s="1483" t="s">
        <v>1078</v>
      </c>
      <c r="Z204" s="1484" t="s">
        <v>1078</v>
      </c>
      <c r="AA204" s="1314" t="s">
        <v>1078</v>
      </c>
      <c r="AB204" s="1483" t="s">
        <v>1078</v>
      </c>
      <c r="AC204" s="1484" t="s">
        <v>1078</v>
      </c>
      <c r="AD204" s="1314" t="s">
        <v>1078</v>
      </c>
      <c r="AE204" s="1483" t="s">
        <v>1078</v>
      </c>
      <c r="AF204" s="1484" t="s">
        <v>1078</v>
      </c>
      <c r="AG204" s="1314" t="s">
        <v>1078</v>
      </c>
      <c r="AH204" s="1483" t="s">
        <v>1078</v>
      </c>
      <c r="AI204" s="1484" t="s">
        <v>1078</v>
      </c>
      <c r="AJ204" s="1314" t="s">
        <v>1078</v>
      </c>
      <c r="AK204" s="1483" t="s">
        <v>1078</v>
      </c>
      <c r="AL204" s="1484" t="s">
        <v>1078</v>
      </c>
      <c r="AM204" s="1314" t="s">
        <v>1078</v>
      </c>
      <c r="AN204" s="1483" t="s">
        <v>1078</v>
      </c>
      <c r="AO204" s="1484" t="s">
        <v>1078</v>
      </c>
      <c r="AP204" s="1314" t="s">
        <v>1078</v>
      </c>
      <c r="AQ204" s="1483" t="s">
        <v>1078</v>
      </c>
      <c r="AR204" s="1484" t="s">
        <v>1078</v>
      </c>
      <c r="AS204" s="1314" t="s">
        <v>1078</v>
      </c>
      <c r="AT204" s="1483" t="s">
        <v>1078</v>
      </c>
      <c r="AU204" s="1484" t="s">
        <v>1078</v>
      </c>
      <c r="AV204" s="1314" t="s">
        <v>1078</v>
      </c>
      <c r="AW204" s="1483" t="s">
        <v>1078</v>
      </c>
      <c r="AX204" s="1484" t="s">
        <v>1078</v>
      </c>
    </row>
    <row r="205" spans="1:50">
      <c r="A205" s="1303" t="s">
        <v>4464</v>
      </c>
      <c r="B205" s="1304" t="s">
        <v>4465</v>
      </c>
      <c r="C205" s="1305" t="s">
        <v>4809</v>
      </c>
      <c r="D205" s="1479" t="s">
        <v>1078</v>
      </c>
      <c r="E205" s="1480" t="s">
        <v>1078</v>
      </c>
      <c r="F205" s="1305" t="s">
        <v>4809</v>
      </c>
      <c r="G205" s="1479" t="s">
        <v>1078</v>
      </c>
      <c r="H205" s="1480" t="s">
        <v>1078</v>
      </c>
      <c r="I205" s="1305" t="s">
        <v>4809</v>
      </c>
      <c r="J205" s="1479" t="s">
        <v>1078</v>
      </c>
      <c r="K205" s="1480" t="s">
        <v>1078</v>
      </c>
      <c r="L205" s="1305" t="s">
        <v>4809</v>
      </c>
      <c r="M205" s="1479" t="s">
        <v>1078</v>
      </c>
      <c r="N205" s="1480" t="s">
        <v>1078</v>
      </c>
      <c r="O205" s="1305" t="s">
        <v>4809</v>
      </c>
      <c r="P205" s="1479" t="s">
        <v>1078</v>
      </c>
      <c r="Q205" s="1480" t="s">
        <v>1078</v>
      </c>
      <c r="R205" s="1305" t="s">
        <v>4809</v>
      </c>
      <c r="S205" s="1479" t="s">
        <v>1078</v>
      </c>
      <c r="T205" s="1480" t="s">
        <v>1078</v>
      </c>
      <c r="U205" s="1305" t="s">
        <v>4809</v>
      </c>
      <c r="V205" s="1479" t="s">
        <v>1078</v>
      </c>
      <c r="W205" s="1480" t="s">
        <v>1078</v>
      </c>
      <c r="X205" s="1305" t="s">
        <v>4809</v>
      </c>
      <c r="Y205" s="1479" t="s">
        <v>1078</v>
      </c>
      <c r="Z205" s="1480" t="s">
        <v>1078</v>
      </c>
      <c r="AA205" s="1305" t="s">
        <v>4809</v>
      </c>
      <c r="AB205" s="1479" t="s">
        <v>1078</v>
      </c>
      <c r="AC205" s="1480" t="s">
        <v>1078</v>
      </c>
      <c r="AD205" s="1305" t="s">
        <v>4809</v>
      </c>
      <c r="AE205" s="1479" t="s">
        <v>1078</v>
      </c>
      <c r="AF205" s="1480" t="s">
        <v>1078</v>
      </c>
      <c r="AG205" s="1305" t="s">
        <v>4809</v>
      </c>
      <c r="AH205" s="1479" t="s">
        <v>1078</v>
      </c>
      <c r="AI205" s="1480" t="s">
        <v>1078</v>
      </c>
      <c r="AJ205" s="1305" t="s">
        <v>4809</v>
      </c>
      <c r="AK205" s="1479" t="s">
        <v>1078</v>
      </c>
      <c r="AL205" s="1480" t="s">
        <v>1078</v>
      </c>
      <c r="AM205" s="1305" t="s">
        <v>4809</v>
      </c>
      <c r="AN205" s="1479" t="s">
        <v>1078</v>
      </c>
      <c r="AO205" s="1480" t="s">
        <v>1078</v>
      </c>
      <c r="AP205" s="1305" t="s">
        <v>4809</v>
      </c>
      <c r="AQ205" s="1479" t="s">
        <v>1078</v>
      </c>
      <c r="AR205" s="1480" t="s">
        <v>1078</v>
      </c>
      <c r="AS205" s="1305" t="s">
        <v>4809</v>
      </c>
      <c r="AT205" s="1479" t="s">
        <v>1078</v>
      </c>
      <c r="AU205" s="1480" t="s">
        <v>1078</v>
      </c>
      <c r="AV205" s="1305" t="s">
        <v>4809</v>
      </c>
      <c r="AW205" s="1479" t="s">
        <v>1078</v>
      </c>
      <c r="AX205" s="1480" t="s">
        <v>1078</v>
      </c>
    </row>
    <row r="206" spans="1:50">
      <c r="A206" s="1714" t="s">
        <v>4466</v>
      </c>
      <c r="B206" s="1350" t="s">
        <v>4467</v>
      </c>
      <c r="C206" s="1310" t="s">
        <v>1078</v>
      </c>
      <c r="D206" s="1485" t="s">
        <v>1078</v>
      </c>
      <c r="E206" s="1486" t="s">
        <v>1078</v>
      </c>
      <c r="F206" s="1310" t="s">
        <v>1078</v>
      </c>
      <c r="G206" s="1485" t="s">
        <v>1078</v>
      </c>
      <c r="H206" s="1486" t="s">
        <v>1078</v>
      </c>
      <c r="I206" s="1310" t="s">
        <v>1078</v>
      </c>
      <c r="J206" s="1485" t="s">
        <v>1078</v>
      </c>
      <c r="K206" s="1486" t="s">
        <v>1078</v>
      </c>
      <c r="L206" s="1310" t="s">
        <v>1078</v>
      </c>
      <c r="M206" s="1485" t="s">
        <v>1078</v>
      </c>
      <c r="N206" s="1486" t="s">
        <v>1078</v>
      </c>
      <c r="O206" s="1310" t="s">
        <v>1078</v>
      </c>
      <c r="P206" s="1485" t="s">
        <v>1078</v>
      </c>
      <c r="Q206" s="1486" t="s">
        <v>1078</v>
      </c>
      <c r="R206" s="1310" t="s">
        <v>1078</v>
      </c>
      <c r="S206" s="1485" t="s">
        <v>1078</v>
      </c>
      <c r="T206" s="1486" t="s">
        <v>1078</v>
      </c>
      <c r="U206" s="1310" t="s">
        <v>1078</v>
      </c>
      <c r="V206" s="1485" t="s">
        <v>1078</v>
      </c>
      <c r="W206" s="1486" t="s">
        <v>1078</v>
      </c>
      <c r="X206" s="1310" t="s">
        <v>1078</v>
      </c>
      <c r="Y206" s="1485" t="s">
        <v>1078</v>
      </c>
      <c r="Z206" s="1486" t="s">
        <v>1078</v>
      </c>
      <c r="AA206" s="1310" t="s">
        <v>1078</v>
      </c>
      <c r="AB206" s="1485" t="s">
        <v>1078</v>
      </c>
      <c r="AC206" s="1486" t="s">
        <v>1078</v>
      </c>
      <c r="AD206" s="1310" t="s">
        <v>1078</v>
      </c>
      <c r="AE206" s="1485" t="s">
        <v>1078</v>
      </c>
      <c r="AF206" s="1486" t="s">
        <v>1078</v>
      </c>
      <c r="AG206" s="1310" t="s">
        <v>1078</v>
      </c>
      <c r="AH206" s="1485" t="s">
        <v>1078</v>
      </c>
      <c r="AI206" s="1486" t="s">
        <v>1078</v>
      </c>
      <c r="AJ206" s="1310" t="s">
        <v>1078</v>
      </c>
      <c r="AK206" s="1485" t="s">
        <v>1078</v>
      </c>
      <c r="AL206" s="1486" t="s">
        <v>1078</v>
      </c>
      <c r="AM206" s="1310" t="s">
        <v>1078</v>
      </c>
      <c r="AN206" s="1485" t="s">
        <v>1078</v>
      </c>
      <c r="AO206" s="1486" t="s">
        <v>1078</v>
      </c>
      <c r="AP206" s="1310" t="s">
        <v>1078</v>
      </c>
      <c r="AQ206" s="1485" t="s">
        <v>1078</v>
      </c>
      <c r="AR206" s="1486" t="s">
        <v>1078</v>
      </c>
      <c r="AS206" s="1310" t="s">
        <v>1078</v>
      </c>
      <c r="AT206" s="1485" t="s">
        <v>1078</v>
      </c>
      <c r="AU206" s="1486" t="s">
        <v>1078</v>
      </c>
      <c r="AV206" s="1310" t="s">
        <v>1078</v>
      </c>
      <c r="AW206" s="1485" t="s">
        <v>1078</v>
      </c>
      <c r="AX206" s="1486" t="s">
        <v>1078</v>
      </c>
    </row>
    <row r="207" spans="1:50">
      <c r="A207" s="1313" t="s">
        <v>4468</v>
      </c>
      <c r="B207" s="1143" t="s">
        <v>4469</v>
      </c>
      <c r="C207" s="1314" t="s">
        <v>1078</v>
      </c>
      <c r="D207" s="1483" t="s">
        <v>1078</v>
      </c>
      <c r="E207" s="1484" t="s">
        <v>1078</v>
      </c>
      <c r="F207" s="1314" t="s">
        <v>1078</v>
      </c>
      <c r="G207" s="1483" t="s">
        <v>1078</v>
      </c>
      <c r="H207" s="1484" t="s">
        <v>1078</v>
      </c>
      <c r="I207" s="1314" t="s">
        <v>1078</v>
      </c>
      <c r="J207" s="1483" t="s">
        <v>1078</v>
      </c>
      <c r="K207" s="1484" t="s">
        <v>1078</v>
      </c>
      <c r="L207" s="1314" t="s">
        <v>1078</v>
      </c>
      <c r="M207" s="1483" t="s">
        <v>1078</v>
      </c>
      <c r="N207" s="1484" t="s">
        <v>1078</v>
      </c>
      <c r="O207" s="1314" t="s">
        <v>1078</v>
      </c>
      <c r="P207" s="1483" t="s">
        <v>1078</v>
      </c>
      <c r="Q207" s="1484" t="s">
        <v>1078</v>
      </c>
      <c r="R207" s="1314" t="s">
        <v>1078</v>
      </c>
      <c r="S207" s="1483" t="s">
        <v>1078</v>
      </c>
      <c r="T207" s="1484" t="s">
        <v>1078</v>
      </c>
      <c r="U207" s="1314" t="s">
        <v>1078</v>
      </c>
      <c r="V207" s="1483" t="s">
        <v>1078</v>
      </c>
      <c r="W207" s="1484" t="s">
        <v>1078</v>
      </c>
      <c r="X207" s="1314" t="s">
        <v>1078</v>
      </c>
      <c r="Y207" s="1483" t="s">
        <v>1078</v>
      </c>
      <c r="Z207" s="1484" t="s">
        <v>1078</v>
      </c>
      <c r="AA207" s="1314" t="s">
        <v>1078</v>
      </c>
      <c r="AB207" s="1483" t="s">
        <v>1078</v>
      </c>
      <c r="AC207" s="1484" t="s">
        <v>1078</v>
      </c>
      <c r="AD207" s="1314" t="s">
        <v>1078</v>
      </c>
      <c r="AE207" s="1483" t="s">
        <v>1078</v>
      </c>
      <c r="AF207" s="1484" t="s">
        <v>1078</v>
      </c>
      <c r="AG207" s="1314" t="s">
        <v>1078</v>
      </c>
      <c r="AH207" s="1483" t="s">
        <v>1078</v>
      </c>
      <c r="AI207" s="1484" t="s">
        <v>1078</v>
      </c>
      <c r="AJ207" s="1314" t="s">
        <v>1078</v>
      </c>
      <c r="AK207" s="1483" t="s">
        <v>1078</v>
      </c>
      <c r="AL207" s="1484" t="s">
        <v>1078</v>
      </c>
      <c r="AM207" s="1314" t="s">
        <v>1078</v>
      </c>
      <c r="AN207" s="1483" t="s">
        <v>1078</v>
      </c>
      <c r="AO207" s="1484" t="s">
        <v>1078</v>
      </c>
      <c r="AP207" s="1314" t="s">
        <v>1078</v>
      </c>
      <c r="AQ207" s="1483" t="s">
        <v>1078</v>
      </c>
      <c r="AR207" s="1484" t="s">
        <v>1078</v>
      </c>
      <c r="AS207" s="1314" t="s">
        <v>1078</v>
      </c>
      <c r="AT207" s="1483" t="s">
        <v>1078</v>
      </c>
      <c r="AU207" s="1484" t="s">
        <v>1078</v>
      </c>
      <c r="AV207" s="1314" t="s">
        <v>1078</v>
      </c>
      <c r="AW207" s="1483" t="s">
        <v>1078</v>
      </c>
      <c r="AX207" s="1484" t="s">
        <v>1078</v>
      </c>
    </row>
    <row r="208" spans="1:50">
      <c r="A208" s="1303" t="s">
        <v>4470</v>
      </c>
      <c r="B208" s="1304" t="s">
        <v>4471</v>
      </c>
      <c r="C208" s="1305" t="s">
        <v>4809</v>
      </c>
      <c r="D208" s="1479" t="s">
        <v>1078</v>
      </c>
      <c r="E208" s="1480" t="s">
        <v>1078</v>
      </c>
      <c r="F208" s="1305" t="s">
        <v>4809</v>
      </c>
      <c r="G208" s="1479" t="s">
        <v>1078</v>
      </c>
      <c r="H208" s="1480" t="s">
        <v>1078</v>
      </c>
      <c r="I208" s="1305" t="s">
        <v>4809</v>
      </c>
      <c r="J208" s="1479" t="s">
        <v>1078</v>
      </c>
      <c r="K208" s="1480" t="s">
        <v>1078</v>
      </c>
      <c r="L208" s="1305" t="s">
        <v>4809</v>
      </c>
      <c r="M208" s="1479" t="s">
        <v>1078</v>
      </c>
      <c r="N208" s="1480" t="s">
        <v>1078</v>
      </c>
      <c r="O208" s="1305" t="s">
        <v>4809</v>
      </c>
      <c r="P208" s="1479" t="s">
        <v>1078</v>
      </c>
      <c r="Q208" s="1480" t="s">
        <v>1078</v>
      </c>
      <c r="R208" s="1305" t="s">
        <v>4809</v>
      </c>
      <c r="S208" s="1479" t="s">
        <v>1078</v>
      </c>
      <c r="T208" s="1480" t="s">
        <v>1078</v>
      </c>
      <c r="U208" s="1305" t="s">
        <v>4809</v>
      </c>
      <c r="V208" s="1479" t="s">
        <v>1078</v>
      </c>
      <c r="W208" s="1480" t="s">
        <v>1078</v>
      </c>
      <c r="X208" s="1305" t="s">
        <v>4809</v>
      </c>
      <c r="Y208" s="1479" t="s">
        <v>1078</v>
      </c>
      <c r="Z208" s="1480" t="s">
        <v>1078</v>
      </c>
      <c r="AA208" s="1305" t="s">
        <v>4809</v>
      </c>
      <c r="AB208" s="1479" t="s">
        <v>1078</v>
      </c>
      <c r="AC208" s="1480" t="s">
        <v>1078</v>
      </c>
      <c r="AD208" s="1305" t="s">
        <v>4809</v>
      </c>
      <c r="AE208" s="1479" t="s">
        <v>1078</v>
      </c>
      <c r="AF208" s="1480" t="s">
        <v>1078</v>
      </c>
      <c r="AG208" s="1305" t="s">
        <v>4809</v>
      </c>
      <c r="AH208" s="1479" t="s">
        <v>1078</v>
      </c>
      <c r="AI208" s="1480" t="s">
        <v>1078</v>
      </c>
      <c r="AJ208" s="1305" t="s">
        <v>4809</v>
      </c>
      <c r="AK208" s="1479" t="s">
        <v>1078</v>
      </c>
      <c r="AL208" s="1480" t="s">
        <v>1078</v>
      </c>
      <c r="AM208" s="1305" t="s">
        <v>4809</v>
      </c>
      <c r="AN208" s="1479" t="s">
        <v>1078</v>
      </c>
      <c r="AO208" s="1480" t="s">
        <v>1078</v>
      </c>
      <c r="AP208" s="1305" t="s">
        <v>4809</v>
      </c>
      <c r="AQ208" s="1479" t="s">
        <v>1078</v>
      </c>
      <c r="AR208" s="1480" t="s">
        <v>1078</v>
      </c>
      <c r="AS208" s="1305" t="s">
        <v>4809</v>
      </c>
      <c r="AT208" s="1479" t="s">
        <v>1078</v>
      </c>
      <c r="AU208" s="1480" t="s">
        <v>1078</v>
      </c>
      <c r="AV208" s="1305" t="s">
        <v>4809</v>
      </c>
      <c r="AW208" s="1479" t="s">
        <v>1078</v>
      </c>
      <c r="AX208" s="1480" t="s">
        <v>1078</v>
      </c>
    </row>
    <row r="209" spans="1:50">
      <c r="A209" s="1714" t="s">
        <v>4472</v>
      </c>
      <c r="B209" s="1350" t="s">
        <v>4473</v>
      </c>
      <c r="C209" s="1310" t="s">
        <v>1078</v>
      </c>
      <c r="D209" s="1485" t="s">
        <v>1078</v>
      </c>
      <c r="E209" s="1486" t="s">
        <v>1078</v>
      </c>
      <c r="F209" s="1310" t="s">
        <v>1078</v>
      </c>
      <c r="G209" s="1485" t="s">
        <v>1078</v>
      </c>
      <c r="H209" s="1486" t="s">
        <v>1078</v>
      </c>
      <c r="I209" s="1310" t="s">
        <v>1078</v>
      </c>
      <c r="J209" s="1485" t="s">
        <v>1078</v>
      </c>
      <c r="K209" s="1486" t="s">
        <v>1078</v>
      </c>
      <c r="L209" s="1310" t="s">
        <v>1078</v>
      </c>
      <c r="M209" s="1485" t="s">
        <v>1078</v>
      </c>
      <c r="N209" s="1486" t="s">
        <v>1078</v>
      </c>
      <c r="O209" s="1310" t="s">
        <v>1078</v>
      </c>
      <c r="P209" s="1485" t="s">
        <v>1078</v>
      </c>
      <c r="Q209" s="1486" t="s">
        <v>1078</v>
      </c>
      <c r="R209" s="1310" t="s">
        <v>1078</v>
      </c>
      <c r="S209" s="1485" t="s">
        <v>1078</v>
      </c>
      <c r="T209" s="1486" t="s">
        <v>1078</v>
      </c>
      <c r="U209" s="1310" t="s">
        <v>1078</v>
      </c>
      <c r="V209" s="1485" t="s">
        <v>1078</v>
      </c>
      <c r="W209" s="1486" t="s">
        <v>1078</v>
      </c>
      <c r="X209" s="1310" t="s">
        <v>1078</v>
      </c>
      <c r="Y209" s="1485" t="s">
        <v>1078</v>
      </c>
      <c r="Z209" s="1486" t="s">
        <v>1078</v>
      </c>
      <c r="AA209" s="1310" t="s">
        <v>1078</v>
      </c>
      <c r="AB209" s="1485" t="s">
        <v>1078</v>
      </c>
      <c r="AC209" s="1486" t="s">
        <v>1078</v>
      </c>
      <c r="AD209" s="1310" t="s">
        <v>1078</v>
      </c>
      <c r="AE209" s="1485" t="s">
        <v>1078</v>
      </c>
      <c r="AF209" s="1486" t="s">
        <v>1078</v>
      </c>
      <c r="AG209" s="1310" t="s">
        <v>1078</v>
      </c>
      <c r="AH209" s="1485" t="s">
        <v>1078</v>
      </c>
      <c r="AI209" s="1486" t="s">
        <v>1078</v>
      </c>
      <c r="AJ209" s="1310" t="s">
        <v>1078</v>
      </c>
      <c r="AK209" s="1485" t="s">
        <v>1078</v>
      </c>
      <c r="AL209" s="1486" t="s">
        <v>1078</v>
      </c>
      <c r="AM209" s="1310" t="s">
        <v>1078</v>
      </c>
      <c r="AN209" s="1485" t="s">
        <v>1078</v>
      </c>
      <c r="AO209" s="1486" t="s">
        <v>1078</v>
      </c>
      <c r="AP209" s="1310" t="s">
        <v>1078</v>
      </c>
      <c r="AQ209" s="1485" t="s">
        <v>1078</v>
      </c>
      <c r="AR209" s="1486" t="s">
        <v>1078</v>
      </c>
      <c r="AS209" s="1310" t="s">
        <v>1078</v>
      </c>
      <c r="AT209" s="1485" t="s">
        <v>1078</v>
      </c>
      <c r="AU209" s="1486" t="s">
        <v>1078</v>
      </c>
      <c r="AV209" s="1310" t="s">
        <v>1078</v>
      </c>
      <c r="AW209" s="1485" t="s">
        <v>1078</v>
      </c>
      <c r="AX209" s="1486" t="s">
        <v>1078</v>
      </c>
    </row>
    <row r="210" spans="1:50">
      <c r="A210" s="1313" t="s">
        <v>4474</v>
      </c>
      <c r="B210" s="1143" t="s">
        <v>4475</v>
      </c>
      <c r="C210" s="1314" t="s">
        <v>1078</v>
      </c>
      <c r="D210" s="1483" t="s">
        <v>1078</v>
      </c>
      <c r="E210" s="1484" t="s">
        <v>1078</v>
      </c>
      <c r="F210" s="1314" t="s">
        <v>1078</v>
      </c>
      <c r="G210" s="1483" t="s">
        <v>1078</v>
      </c>
      <c r="H210" s="1484" t="s">
        <v>1078</v>
      </c>
      <c r="I210" s="1314" t="s">
        <v>1078</v>
      </c>
      <c r="J210" s="1483" t="s">
        <v>1078</v>
      </c>
      <c r="K210" s="1484" t="s">
        <v>1078</v>
      </c>
      <c r="L210" s="1314" t="s">
        <v>1078</v>
      </c>
      <c r="M210" s="1483" t="s">
        <v>1078</v>
      </c>
      <c r="N210" s="1484" t="s">
        <v>1078</v>
      </c>
      <c r="O210" s="1314" t="s">
        <v>1078</v>
      </c>
      <c r="P210" s="1483" t="s">
        <v>1078</v>
      </c>
      <c r="Q210" s="1484" t="s">
        <v>1078</v>
      </c>
      <c r="R210" s="1314" t="s">
        <v>1078</v>
      </c>
      <c r="S210" s="1483" t="s">
        <v>1078</v>
      </c>
      <c r="T210" s="1484" t="s">
        <v>1078</v>
      </c>
      <c r="U210" s="1314" t="s">
        <v>1078</v>
      </c>
      <c r="V210" s="1483" t="s">
        <v>1078</v>
      </c>
      <c r="W210" s="1484" t="s">
        <v>1078</v>
      </c>
      <c r="X210" s="1314" t="s">
        <v>1078</v>
      </c>
      <c r="Y210" s="1483" t="s">
        <v>1078</v>
      </c>
      <c r="Z210" s="1484" t="s">
        <v>1078</v>
      </c>
      <c r="AA210" s="1314" t="s">
        <v>1078</v>
      </c>
      <c r="AB210" s="1483" t="s">
        <v>1078</v>
      </c>
      <c r="AC210" s="1484" t="s">
        <v>1078</v>
      </c>
      <c r="AD210" s="1314" t="s">
        <v>1078</v>
      </c>
      <c r="AE210" s="1483" t="s">
        <v>1078</v>
      </c>
      <c r="AF210" s="1484" t="s">
        <v>1078</v>
      </c>
      <c r="AG210" s="1314" t="s">
        <v>1078</v>
      </c>
      <c r="AH210" s="1483" t="s">
        <v>1078</v>
      </c>
      <c r="AI210" s="1484" t="s">
        <v>1078</v>
      </c>
      <c r="AJ210" s="1314" t="s">
        <v>1078</v>
      </c>
      <c r="AK210" s="1483" t="s">
        <v>1078</v>
      </c>
      <c r="AL210" s="1484" t="s">
        <v>1078</v>
      </c>
      <c r="AM210" s="1314" t="s">
        <v>1078</v>
      </c>
      <c r="AN210" s="1483" t="s">
        <v>1078</v>
      </c>
      <c r="AO210" s="1484" t="s">
        <v>1078</v>
      </c>
      <c r="AP210" s="1314" t="s">
        <v>1078</v>
      </c>
      <c r="AQ210" s="1483" t="s">
        <v>1078</v>
      </c>
      <c r="AR210" s="1484" t="s">
        <v>1078</v>
      </c>
      <c r="AS210" s="1314" t="s">
        <v>1078</v>
      </c>
      <c r="AT210" s="1483" t="s">
        <v>1078</v>
      </c>
      <c r="AU210" s="1484" t="s">
        <v>1078</v>
      </c>
      <c r="AV210" s="1314" t="s">
        <v>1078</v>
      </c>
      <c r="AW210" s="1483" t="s">
        <v>1078</v>
      </c>
      <c r="AX210" s="1484" t="s">
        <v>1078</v>
      </c>
    </row>
    <row r="211" spans="1:50">
      <c r="A211" s="1303" t="s">
        <v>4476</v>
      </c>
      <c r="B211" s="1304" t="s">
        <v>4477</v>
      </c>
      <c r="C211" s="1305" t="s">
        <v>4809</v>
      </c>
      <c r="D211" s="1479" t="s">
        <v>1078</v>
      </c>
      <c r="E211" s="1480" t="s">
        <v>1078</v>
      </c>
      <c r="F211" s="1305" t="s">
        <v>4809</v>
      </c>
      <c r="G211" s="1479" t="s">
        <v>1078</v>
      </c>
      <c r="H211" s="1480" t="s">
        <v>1078</v>
      </c>
      <c r="I211" s="1305" t="s">
        <v>4809</v>
      </c>
      <c r="J211" s="1479" t="s">
        <v>1078</v>
      </c>
      <c r="K211" s="1480" t="s">
        <v>1078</v>
      </c>
      <c r="L211" s="1305" t="s">
        <v>4809</v>
      </c>
      <c r="M211" s="1479" t="s">
        <v>1078</v>
      </c>
      <c r="N211" s="1480" t="s">
        <v>1078</v>
      </c>
      <c r="O211" s="1305" t="s">
        <v>4809</v>
      </c>
      <c r="P211" s="1479" t="s">
        <v>1078</v>
      </c>
      <c r="Q211" s="1480" t="s">
        <v>1078</v>
      </c>
      <c r="R211" s="1305" t="s">
        <v>4809</v>
      </c>
      <c r="S211" s="1479" t="s">
        <v>1078</v>
      </c>
      <c r="T211" s="1480" t="s">
        <v>1078</v>
      </c>
      <c r="U211" s="1305" t="s">
        <v>4809</v>
      </c>
      <c r="V211" s="1479" t="s">
        <v>1078</v>
      </c>
      <c r="W211" s="1480" t="s">
        <v>1078</v>
      </c>
      <c r="X211" s="1305" t="s">
        <v>4809</v>
      </c>
      <c r="Y211" s="1479" t="s">
        <v>1078</v>
      </c>
      <c r="Z211" s="1480" t="s">
        <v>1078</v>
      </c>
      <c r="AA211" s="1305" t="s">
        <v>4809</v>
      </c>
      <c r="AB211" s="1479" t="s">
        <v>1078</v>
      </c>
      <c r="AC211" s="1480" t="s">
        <v>1078</v>
      </c>
      <c r="AD211" s="1305" t="s">
        <v>4809</v>
      </c>
      <c r="AE211" s="1479" t="s">
        <v>1078</v>
      </c>
      <c r="AF211" s="1480" t="s">
        <v>1078</v>
      </c>
      <c r="AG211" s="1305" t="s">
        <v>4809</v>
      </c>
      <c r="AH211" s="1479" t="s">
        <v>1078</v>
      </c>
      <c r="AI211" s="1480" t="s">
        <v>1078</v>
      </c>
      <c r="AJ211" s="1305" t="s">
        <v>4809</v>
      </c>
      <c r="AK211" s="1479" t="s">
        <v>1078</v>
      </c>
      <c r="AL211" s="1480" t="s">
        <v>1078</v>
      </c>
      <c r="AM211" s="1305" t="s">
        <v>4809</v>
      </c>
      <c r="AN211" s="1479" t="s">
        <v>1078</v>
      </c>
      <c r="AO211" s="1480" t="s">
        <v>1078</v>
      </c>
      <c r="AP211" s="1305" t="s">
        <v>4809</v>
      </c>
      <c r="AQ211" s="1479" t="s">
        <v>1078</v>
      </c>
      <c r="AR211" s="1480" t="s">
        <v>1078</v>
      </c>
      <c r="AS211" s="1305" t="s">
        <v>4809</v>
      </c>
      <c r="AT211" s="1479" t="s">
        <v>1078</v>
      </c>
      <c r="AU211" s="1480" t="s">
        <v>1078</v>
      </c>
      <c r="AV211" s="1305" t="s">
        <v>4809</v>
      </c>
      <c r="AW211" s="1479" t="s">
        <v>1078</v>
      </c>
      <c r="AX211" s="1480" t="s">
        <v>1078</v>
      </c>
    </row>
    <row r="212" spans="1:50">
      <c r="A212" s="1714" t="s">
        <v>4478</v>
      </c>
      <c r="B212" s="1350" t="s">
        <v>4479</v>
      </c>
      <c r="C212" s="1310" t="s">
        <v>1078</v>
      </c>
      <c r="D212" s="1485" t="s">
        <v>1078</v>
      </c>
      <c r="E212" s="1486" t="s">
        <v>1078</v>
      </c>
      <c r="F212" s="1310" t="s">
        <v>1078</v>
      </c>
      <c r="G212" s="1485" t="s">
        <v>1078</v>
      </c>
      <c r="H212" s="1486" t="s">
        <v>1078</v>
      </c>
      <c r="I212" s="1310" t="s">
        <v>1078</v>
      </c>
      <c r="J212" s="1485" t="s">
        <v>1078</v>
      </c>
      <c r="K212" s="1486" t="s">
        <v>1078</v>
      </c>
      <c r="L212" s="1310" t="s">
        <v>1078</v>
      </c>
      <c r="M212" s="1485" t="s">
        <v>1078</v>
      </c>
      <c r="N212" s="1486" t="s">
        <v>1078</v>
      </c>
      <c r="O212" s="1310" t="s">
        <v>1078</v>
      </c>
      <c r="P212" s="1485" t="s">
        <v>1078</v>
      </c>
      <c r="Q212" s="1486" t="s">
        <v>1078</v>
      </c>
      <c r="R212" s="1310" t="s">
        <v>1078</v>
      </c>
      <c r="S212" s="1485" t="s">
        <v>1078</v>
      </c>
      <c r="T212" s="1486" t="s">
        <v>1078</v>
      </c>
      <c r="U212" s="1310" t="s">
        <v>1078</v>
      </c>
      <c r="V212" s="1485" t="s">
        <v>1078</v>
      </c>
      <c r="W212" s="1486" t="s">
        <v>1078</v>
      </c>
      <c r="X212" s="1310" t="s">
        <v>1078</v>
      </c>
      <c r="Y212" s="1485" t="s">
        <v>1078</v>
      </c>
      <c r="Z212" s="1486" t="s">
        <v>1078</v>
      </c>
      <c r="AA212" s="1310" t="s">
        <v>1078</v>
      </c>
      <c r="AB212" s="1485" t="s">
        <v>1078</v>
      </c>
      <c r="AC212" s="1486" t="s">
        <v>1078</v>
      </c>
      <c r="AD212" s="1310" t="s">
        <v>1078</v>
      </c>
      <c r="AE212" s="1485" t="s">
        <v>1078</v>
      </c>
      <c r="AF212" s="1486" t="s">
        <v>1078</v>
      </c>
      <c r="AG212" s="1310" t="s">
        <v>1078</v>
      </c>
      <c r="AH212" s="1485" t="s">
        <v>1078</v>
      </c>
      <c r="AI212" s="1486" t="s">
        <v>1078</v>
      </c>
      <c r="AJ212" s="1310" t="s">
        <v>1078</v>
      </c>
      <c r="AK212" s="1485" t="s">
        <v>1078</v>
      </c>
      <c r="AL212" s="1486" t="s">
        <v>1078</v>
      </c>
      <c r="AM212" s="1310" t="s">
        <v>1078</v>
      </c>
      <c r="AN212" s="1485" t="s">
        <v>1078</v>
      </c>
      <c r="AO212" s="1486" t="s">
        <v>1078</v>
      </c>
      <c r="AP212" s="1310" t="s">
        <v>1078</v>
      </c>
      <c r="AQ212" s="1485" t="s">
        <v>1078</v>
      </c>
      <c r="AR212" s="1486" t="s">
        <v>1078</v>
      </c>
      <c r="AS212" s="1310" t="s">
        <v>1078</v>
      </c>
      <c r="AT212" s="1485" t="s">
        <v>1078</v>
      </c>
      <c r="AU212" s="1486" t="s">
        <v>1078</v>
      </c>
      <c r="AV212" s="1310" t="s">
        <v>1078</v>
      </c>
      <c r="AW212" s="1485" t="s">
        <v>1078</v>
      </c>
      <c r="AX212" s="1486" t="s">
        <v>1078</v>
      </c>
    </row>
    <row r="213" spans="1:50">
      <c r="A213" s="1313" t="s">
        <v>4480</v>
      </c>
      <c r="B213" s="1143" t="s">
        <v>4481</v>
      </c>
      <c r="C213" s="1314" t="s">
        <v>1078</v>
      </c>
      <c r="D213" s="1483" t="s">
        <v>1078</v>
      </c>
      <c r="E213" s="1484" t="s">
        <v>1078</v>
      </c>
      <c r="F213" s="1314" t="s">
        <v>1078</v>
      </c>
      <c r="G213" s="1483" t="s">
        <v>1078</v>
      </c>
      <c r="H213" s="1484" t="s">
        <v>1078</v>
      </c>
      <c r="I213" s="1314" t="s">
        <v>1078</v>
      </c>
      <c r="J213" s="1483" t="s">
        <v>1078</v>
      </c>
      <c r="K213" s="1484" t="s">
        <v>1078</v>
      </c>
      <c r="L213" s="1314" t="s">
        <v>1078</v>
      </c>
      <c r="M213" s="1483" t="s">
        <v>1078</v>
      </c>
      <c r="N213" s="1484" t="s">
        <v>1078</v>
      </c>
      <c r="O213" s="1314" t="s">
        <v>1078</v>
      </c>
      <c r="P213" s="1483" t="s">
        <v>1078</v>
      </c>
      <c r="Q213" s="1484" t="s">
        <v>1078</v>
      </c>
      <c r="R213" s="1314" t="s">
        <v>1078</v>
      </c>
      <c r="S213" s="1483" t="s">
        <v>1078</v>
      </c>
      <c r="T213" s="1484" t="s">
        <v>1078</v>
      </c>
      <c r="U213" s="1314" t="s">
        <v>1078</v>
      </c>
      <c r="V213" s="1483" t="s">
        <v>1078</v>
      </c>
      <c r="W213" s="1484" t="s">
        <v>1078</v>
      </c>
      <c r="X213" s="1314" t="s">
        <v>1078</v>
      </c>
      <c r="Y213" s="1483" t="s">
        <v>1078</v>
      </c>
      <c r="Z213" s="1484" t="s">
        <v>1078</v>
      </c>
      <c r="AA213" s="1314" t="s">
        <v>1078</v>
      </c>
      <c r="AB213" s="1483" t="s">
        <v>1078</v>
      </c>
      <c r="AC213" s="1484" t="s">
        <v>1078</v>
      </c>
      <c r="AD213" s="1314" t="s">
        <v>1078</v>
      </c>
      <c r="AE213" s="1483" t="s">
        <v>1078</v>
      </c>
      <c r="AF213" s="1484" t="s">
        <v>1078</v>
      </c>
      <c r="AG213" s="1314" t="s">
        <v>1078</v>
      </c>
      <c r="AH213" s="1483" t="s">
        <v>1078</v>
      </c>
      <c r="AI213" s="1484" t="s">
        <v>1078</v>
      </c>
      <c r="AJ213" s="1314" t="s">
        <v>1078</v>
      </c>
      <c r="AK213" s="1483" t="s">
        <v>1078</v>
      </c>
      <c r="AL213" s="1484" t="s">
        <v>1078</v>
      </c>
      <c r="AM213" s="1314" t="s">
        <v>1078</v>
      </c>
      <c r="AN213" s="1483" t="s">
        <v>1078</v>
      </c>
      <c r="AO213" s="1484" t="s">
        <v>1078</v>
      </c>
      <c r="AP213" s="1314" t="s">
        <v>1078</v>
      </c>
      <c r="AQ213" s="1483" t="s">
        <v>1078</v>
      </c>
      <c r="AR213" s="1484" t="s">
        <v>1078</v>
      </c>
      <c r="AS213" s="1314" t="s">
        <v>1078</v>
      </c>
      <c r="AT213" s="1483" t="s">
        <v>1078</v>
      </c>
      <c r="AU213" s="1484" t="s">
        <v>1078</v>
      </c>
      <c r="AV213" s="1314" t="s">
        <v>1078</v>
      </c>
      <c r="AW213" s="1483" t="s">
        <v>1078</v>
      </c>
      <c r="AX213" s="1484" t="s">
        <v>1078</v>
      </c>
    </row>
    <row r="214" spans="1:50">
      <c r="A214" s="1303" t="s">
        <v>4482</v>
      </c>
      <c r="B214" s="1304" t="s">
        <v>4483</v>
      </c>
      <c r="C214" s="1305" t="s">
        <v>4809</v>
      </c>
      <c r="D214" s="1479" t="s">
        <v>1078</v>
      </c>
      <c r="E214" s="1480" t="s">
        <v>1078</v>
      </c>
      <c r="F214" s="1305" t="s">
        <v>4809</v>
      </c>
      <c r="G214" s="1479" t="s">
        <v>1078</v>
      </c>
      <c r="H214" s="1480" t="s">
        <v>1078</v>
      </c>
      <c r="I214" s="1305" t="s">
        <v>4809</v>
      </c>
      <c r="J214" s="1479" t="s">
        <v>1078</v>
      </c>
      <c r="K214" s="1480" t="s">
        <v>1078</v>
      </c>
      <c r="L214" s="1305" t="s">
        <v>4809</v>
      </c>
      <c r="M214" s="1479" t="s">
        <v>1078</v>
      </c>
      <c r="N214" s="1480" t="s">
        <v>1078</v>
      </c>
      <c r="O214" s="1305" t="s">
        <v>4809</v>
      </c>
      <c r="P214" s="1479" t="s">
        <v>1078</v>
      </c>
      <c r="Q214" s="1480" t="s">
        <v>1078</v>
      </c>
      <c r="R214" s="1305" t="s">
        <v>4809</v>
      </c>
      <c r="S214" s="1479" t="s">
        <v>1078</v>
      </c>
      <c r="T214" s="1480" t="s">
        <v>1078</v>
      </c>
      <c r="U214" s="1305" t="s">
        <v>4809</v>
      </c>
      <c r="V214" s="1479" t="s">
        <v>1078</v>
      </c>
      <c r="W214" s="1480" t="s">
        <v>1078</v>
      </c>
      <c r="X214" s="1305" t="s">
        <v>4809</v>
      </c>
      <c r="Y214" s="1479" t="s">
        <v>1078</v>
      </c>
      <c r="Z214" s="1480" t="s">
        <v>1078</v>
      </c>
      <c r="AA214" s="1305" t="s">
        <v>4809</v>
      </c>
      <c r="AB214" s="1479" t="s">
        <v>1078</v>
      </c>
      <c r="AC214" s="1480" t="s">
        <v>1078</v>
      </c>
      <c r="AD214" s="1305" t="s">
        <v>4809</v>
      </c>
      <c r="AE214" s="1479" t="s">
        <v>1078</v>
      </c>
      <c r="AF214" s="1480" t="s">
        <v>1078</v>
      </c>
      <c r="AG214" s="1305" t="s">
        <v>4809</v>
      </c>
      <c r="AH214" s="1479" t="s">
        <v>1078</v>
      </c>
      <c r="AI214" s="1480" t="s">
        <v>1078</v>
      </c>
      <c r="AJ214" s="1305" t="s">
        <v>4809</v>
      </c>
      <c r="AK214" s="1479" t="s">
        <v>1078</v>
      </c>
      <c r="AL214" s="1480" t="s">
        <v>1078</v>
      </c>
      <c r="AM214" s="1305" t="s">
        <v>4809</v>
      </c>
      <c r="AN214" s="1479" t="s">
        <v>1078</v>
      </c>
      <c r="AO214" s="1480" t="s">
        <v>1078</v>
      </c>
      <c r="AP214" s="1305" t="s">
        <v>4809</v>
      </c>
      <c r="AQ214" s="1479" t="s">
        <v>1078</v>
      </c>
      <c r="AR214" s="1480" t="s">
        <v>1078</v>
      </c>
      <c r="AS214" s="1305" t="s">
        <v>4809</v>
      </c>
      <c r="AT214" s="1479" t="s">
        <v>1078</v>
      </c>
      <c r="AU214" s="1480" t="s">
        <v>1078</v>
      </c>
      <c r="AV214" s="1305" t="s">
        <v>4809</v>
      </c>
      <c r="AW214" s="1479" t="s">
        <v>1078</v>
      </c>
      <c r="AX214" s="1480" t="s">
        <v>1078</v>
      </c>
    </row>
    <row r="215" spans="1:50">
      <c r="A215" s="1714" t="s">
        <v>4484</v>
      </c>
      <c r="B215" s="1350" t="s">
        <v>4485</v>
      </c>
      <c r="C215" s="1310" t="s">
        <v>1078</v>
      </c>
      <c r="D215" s="1485" t="s">
        <v>1078</v>
      </c>
      <c r="E215" s="1486" t="s">
        <v>1078</v>
      </c>
      <c r="F215" s="1310" t="s">
        <v>1078</v>
      </c>
      <c r="G215" s="1485" t="s">
        <v>1078</v>
      </c>
      <c r="H215" s="1486" t="s">
        <v>1078</v>
      </c>
      <c r="I215" s="1310" t="s">
        <v>1078</v>
      </c>
      <c r="J215" s="1485" t="s">
        <v>1078</v>
      </c>
      <c r="K215" s="1486" t="s">
        <v>1078</v>
      </c>
      <c r="L215" s="1310" t="s">
        <v>1078</v>
      </c>
      <c r="M215" s="1485" t="s">
        <v>1078</v>
      </c>
      <c r="N215" s="1486" t="s">
        <v>1078</v>
      </c>
      <c r="O215" s="1310" t="s">
        <v>1078</v>
      </c>
      <c r="P215" s="1485" t="s">
        <v>1078</v>
      </c>
      <c r="Q215" s="1486" t="s">
        <v>1078</v>
      </c>
      <c r="R215" s="1310" t="s">
        <v>1078</v>
      </c>
      <c r="S215" s="1485" t="s">
        <v>1078</v>
      </c>
      <c r="T215" s="1486" t="s">
        <v>1078</v>
      </c>
      <c r="U215" s="1310" t="s">
        <v>1078</v>
      </c>
      <c r="V215" s="1485" t="s">
        <v>1078</v>
      </c>
      <c r="W215" s="1486" t="s">
        <v>1078</v>
      </c>
      <c r="X215" s="1310" t="s">
        <v>1078</v>
      </c>
      <c r="Y215" s="1485" t="s">
        <v>1078</v>
      </c>
      <c r="Z215" s="1486" t="s">
        <v>1078</v>
      </c>
      <c r="AA215" s="1310" t="s">
        <v>1078</v>
      </c>
      <c r="AB215" s="1485" t="s">
        <v>1078</v>
      </c>
      <c r="AC215" s="1486" t="s">
        <v>1078</v>
      </c>
      <c r="AD215" s="1310" t="s">
        <v>1078</v>
      </c>
      <c r="AE215" s="1485" t="s">
        <v>1078</v>
      </c>
      <c r="AF215" s="1486" t="s">
        <v>1078</v>
      </c>
      <c r="AG215" s="1310" t="s">
        <v>1078</v>
      </c>
      <c r="AH215" s="1485" t="s">
        <v>1078</v>
      </c>
      <c r="AI215" s="1486" t="s">
        <v>1078</v>
      </c>
      <c r="AJ215" s="1310" t="s">
        <v>1078</v>
      </c>
      <c r="AK215" s="1485" t="s">
        <v>1078</v>
      </c>
      <c r="AL215" s="1486" t="s">
        <v>1078</v>
      </c>
      <c r="AM215" s="1310" t="s">
        <v>1078</v>
      </c>
      <c r="AN215" s="1485" t="s">
        <v>1078</v>
      </c>
      <c r="AO215" s="1486" t="s">
        <v>1078</v>
      </c>
      <c r="AP215" s="1310" t="s">
        <v>1078</v>
      </c>
      <c r="AQ215" s="1485" t="s">
        <v>1078</v>
      </c>
      <c r="AR215" s="1486" t="s">
        <v>1078</v>
      </c>
      <c r="AS215" s="1310" t="s">
        <v>1078</v>
      </c>
      <c r="AT215" s="1485" t="s">
        <v>1078</v>
      </c>
      <c r="AU215" s="1486" t="s">
        <v>1078</v>
      </c>
      <c r="AV215" s="1310" t="s">
        <v>1078</v>
      </c>
      <c r="AW215" s="1485" t="s">
        <v>1078</v>
      </c>
      <c r="AX215" s="1486" t="s">
        <v>1078</v>
      </c>
    </row>
    <row r="216" spans="1:50">
      <c r="A216" s="1313" t="s">
        <v>4486</v>
      </c>
      <c r="B216" s="1143" t="s">
        <v>4487</v>
      </c>
      <c r="C216" s="1314" t="s">
        <v>1078</v>
      </c>
      <c r="D216" s="1483" t="s">
        <v>1078</v>
      </c>
      <c r="E216" s="1484" t="s">
        <v>1078</v>
      </c>
      <c r="F216" s="1314" t="s">
        <v>1078</v>
      </c>
      <c r="G216" s="1483" t="s">
        <v>1078</v>
      </c>
      <c r="H216" s="1484" t="s">
        <v>1078</v>
      </c>
      <c r="I216" s="1314" t="s">
        <v>1078</v>
      </c>
      <c r="J216" s="1483" t="s">
        <v>1078</v>
      </c>
      <c r="K216" s="1484" t="s">
        <v>1078</v>
      </c>
      <c r="L216" s="1314" t="s">
        <v>1078</v>
      </c>
      <c r="M216" s="1483" t="s">
        <v>1078</v>
      </c>
      <c r="N216" s="1484" t="s">
        <v>1078</v>
      </c>
      <c r="O216" s="1314" t="s">
        <v>1078</v>
      </c>
      <c r="P216" s="1483" t="s">
        <v>1078</v>
      </c>
      <c r="Q216" s="1484" t="s">
        <v>1078</v>
      </c>
      <c r="R216" s="1314" t="s">
        <v>1078</v>
      </c>
      <c r="S216" s="1483" t="s">
        <v>1078</v>
      </c>
      <c r="T216" s="1484" t="s">
        <v>1078</v>
      </c>
      <c r="U216" s="1314" t="s">
        <v>1078</v>
      </c>
      <c r="V216" s="1483" t="s">
        <v>1078</v>
      </c>
      <c r="W216" s="1484" t="s">
        <v>1078</v>
      </c>
      <c r="X216" s="1314" t="s">
        <v>1078</v>
      </c>
      <c r="Y216" s="1483" t="s">
        <v>1078</v>
      </c>
      <c r="Z216" s="1484" t="s">
        <v>1078</v>
      </c>
      <c r="AA216" s="1314" t="s">
        <v>1078</v>
      </c>
      <c r="AB216" s="1483" t="s">
        <v>1078</v>
      </c>
      <c r="AC216" s="1484" t="s">
        <v>1078</v>
      </c>
      <c r="AD216" s="1314" t="s">
        <v>1078</v>
      </c>
      <c r="AE216" s="1483" t="s">
        <v>1078</v>
      </c>
      <c r="AF216" s="1484" t="s">
        <v>1078</v>
      </c>
      <c r="AG216" s="1314" t="s">
        <v>1078</v>
      </c>
      <c r="AH216" s="1483" t="s">
        <v>1078</v>
      </c>
      <c r="AI216" s="1484" t="s">
        <v>1078</v>
      </c>
      <c r="AJ216" s="1314" t="s">
        <v>1078</v>
      </c>
      <c r="AK216" s="1483" t="s">
        <v>1078</v>
      </c>
      <c r="AL216" s="1484" t="s">
        <v>1078</v>
      </c>
      <c r="AM216" s="1314" t="s">
        <v>1078</v>
      </c>
      <c r="AN216" s="1483" t="s">
        <v>1078</v>
      </c>
      <c r="AO216" s="1484" t="s">
        <v>1078</v>
      </c>
      <c r="AP216" s="1314" t="s">
        <v>1078</v>
      </c>
      <c r="AQ216" s="1483" t="s">
        <v>1078</v>
      </c>
      <c r="AR216" s="1484" t="s">
        <v>1078</v>
      </c>
      <c r="AS216" s="1314" t="s">
        <v>1078</v>
      </c>
      <c r="AT216" s="1483" t="s">
        <v>1078</v>
      </c>
      <c r="AU216" s="1484" t="s">
        <v>1078</v>
      </c>
      <c r="AV216" s="1314" t="s">
        <v>1078</v>
      </c>
      <c r="AW216" s="1483" t="s">
        <v>1078</v>
      </c>
      <c r="AX216" s="1484" t="s">
        <v>1078</v>
      </c>
    </row>
    <row r="217" spans="1:50">
      <c r="A217" s="1303" t="s">
        <v>4488</v>
      </c>
      <c r="B217" s="1304" t="s">
        <v>4489</v>
      </c>
      <c r="C217" s="1305" t="s">
        <v>4809</v>
      </c>
      <c r="D217" s="1479" t="s">
        <v>1078</v>
      </c>
      <c r="E217" s="1480" t="s">
        <v>1078</v>
      </c>
      <c r="F217" s="1305" t="s">
        <v>4809</v>
      </c>
      <c r="G217" s="1479" t="s">
        <v>1078</v>
      </c>
      <c r="H217" s="1480" t="s">
        <v>1078</v>
      </c>
      <c r="I217" s="1305" t="s">
        <v>4809</v>
      </c>
      <c r="J217" s="1479" t="s">
        <v>1078</v>
      </c>
      <c r="K217" s="1480" t="s">
        <v>1078</v>
      </c>
      <c r="L217" s="1305" t="s">
        <v>4809</v>
      </c>
      <c r="M217" s="1479" t="s">
        <v>1078</v>
      </c>
      <c r="N217" s="1480" t="s">
        <v>1078</v>
      </c>
      <c r="O217" s="1305" t="s">
        <v>4809</v>
      </c>
      <c r="P217" s="1479" t="s">
        <v>1078</v>
      </c>
      <c r="Q217" s="1480" t="s">
        <v>1078</v>
      </c>
      <c r="R217" s="1305" t="s">
        <v>4809</v>
      </c>
      <c r="S217" s="1479" t="s">
        <v>1078</v>
      </c>
      <c r="T217" s="1480" t="s">
        <v>1078</v>
      </c>
      <c r="U217" s="1305" t="s">
        <v>4809</v>
      </c>
      <c r="V217" s="1479" t="s">
        <v>1078</v>
      </c>
      <c r="W217" s="1480" t="s">
        <v>1078</v>
      </c>
      <c r="X217" s="1305" t="s">
        <v>4809</v>
      </c>
      <c r="Y217" s="1479" t="s">
        <v>1078</v>
      </c>
      <c r="Z217" s="1480" t="s">
        <v>1078</v>
      </c>
      <c r="AA217" s="1305" t="s">
        <v>4809</v>
      </c>
      <c r="AB217" s="1479" t="s">
        <v>1078</v>
      </c>
      <c r="AC217" s="1480" t="s">
        <v>1078</v>
      </c>
      <c r="AD217" s="1305" t="s">
        <v>4809</v>
      </c>
      <c r="AE217" s="1479" t="s">
        <v>1078</v>
      </c>
      <c r="AF217" s="1480" t="s">
        <v>1078</v>
      </c>
      <c r="AG217" s="1305" t="s">
        <v>4809</v>
      </c>
      <c r="AH217" s="1479" t="s">
        <v>1078</v>
      </c>
      <c r="AI217" s="1480" t="s">
        <v>1078</v>
      </c>
      <c r="AJ217" s="1305" t="s">
        <v>4809</v>
      </c>
      <c r="AK217" s="1479" t="s">
        <v>1078</v>
      </c>
      <c r="AL217" s="1480" t="s">
        <v>1078</v>
      </c>
      <c r="AM217" s="1305" t="s">
        <v>4809</v>
      </c>
      <c r="AN217" s="1479" t="s">
        <v>1078</v>
      </c>
      <c r="AO217" s="1480" t="s">
        <v>1078</v>
      </c>
      <c r="AP217" s="1305" t="s">
        <v>4809</v>
      </c>
      <c r="AQ217" s="1479" t="s">
        <v>1078</v>
      </c>
      <c r="AR217" s="1480" t="s">
        <v>1078</v>
      </c>
      <c r="AS217" s="1305" t="s">
        <v>4809</v>
      </c>
      <c r="AT217" s="1479" t="s">
        <v>1078</v>
      </c>
      <c r="AU217" s="1480" t="s">
        <v>1078</v>
      </c>
      <c r="AV217" s="1305" t="s">
        <v>4809</v>
      </c>
      <c r="AW217" s="1479" t="s">
        <v>1078</v>
      </c>
      <c r="AX217" s="1480" t="s">
        <v>1078</v>
      </c>
    </row>
    <row r="218" spans="1:50">
      <c r="A218" s="1714" t="s">
        <v>4490</v>
      </c>
      <c r="B218" s="1350" t="s">
        <v>4491</v>
      </c>
      <c r="C218" s="1310" t="s">
        <v>1078</v>
      </c>
      <c r="D218" s="1485" t="s">
        <v>1078</v>
      </c>
      <c r="E218" s="1486" t="s">
        <v>1078</v>
      </c>
      <c r="F218" s="1310" t="s">
        <v>1078</v>
      </c>
      <c r="G218" s="1485" t="s">
        <v>1078</v>
      </c>
      <c r="H218" s="1486" t="s">
        <v>1078</v>
      </c>
      <c r="I218" s="1310" t="s">
        <v>1078</v>
      </c>
      <c r="J218" s="1485" t="s">
        <v>1078</v>
      </c>
      <c r="K218" s="1486" t="s">
        <v>1078</v>
      </c>
      <c r="L218" s="1310" t="s">
        <v>1078</v>
      </c>
      <c r="M218" s="1485" t="s">
        <v>1078</v>
      </c>
      <c r="N218" s="1486" t="s">
        <v>1078</v>
      </c>
      <c r="O218" s="1310" t="s">
        <v>1078</v>
      </c>
      <c r="P218" s="1485" t="s">
        <v>1078</v>
      </c>
      <c r="Q218" s="1486" t="s">
        <v>1078</v>
      </c>
      <c r="R218" s="1310" t="s">
        <v>1078</v>
      </c>
      <c r="S218" s="1485" t="s">
        <v>1078</v>
      </c>
      <c r="T218" s="1486" t="s">
        <v>1078</v>
      </c>
      <c r="U218" s="1310" t="s">
        <v>1078</v>
      </c>
      <c r="V218" s="1485" t="s">
        <v>1078</v>
      </c>
      <c r="W218" s="1486" t="s">
        <v>1078</v>
      </c>
      <c r="X218" s="1310" t="s">
        <v>1078</v>
      </c>
      <c r="Y218" s="1485" t="s">
        <v>1078</v>
      </c>
      <c r="Z218" s="1486" t="s">
        <v>1078</v>
      </c>
      <c r="AA218" s="1310" t="s">
        <v>1078</v>
      </c>
      <c r="AB218" s="1485" t="s">
        <v>1078</v>
      </c>
      <c r="AC218" s="1486" t="s">
        <v>1078</v>
      </c>
      <c r="AD218" s="1310" t="s">
        <v>1078</v>
      </c>
      <c r="AE218" s="1485" t="s">
        <v>1078</v>
      </c>
      <c r="AF218" s="1486" t="s">
        <v>1078</v>
      </c>
      <c r="AG218" s="1310" t="s">
        <v>1078</v>
      </c>
      <c r="AH218" s="1485" t="s">
        <v>1078</v>
      </c>
      <c r="AI218" s="1486" t="s">
        <v>1078</v>
      </c>
      <c r="AJ218" s="1310" t="s">
        <v>1078</v>
      </c>
      <c r="AK218" s="1485" t="s">
        <v>1078</v>
      </c>
      <c r="AL218" s="1486" t="s">
        <v>1078</v>
      </c>
      <c r="AM218" s="1310" t="s">
        <v>1078</v>
      </c>
      <c r="AN218" s="1485" t="s">
        <v>1078</v>
      </c>
      <c r="AO218" s="1486" t="s">
        <v>1078</v>
      </c>
      <c r="AP218" s="1310" t="s">
        <v>1078</v>
      </c>
      <c r="AQ218" s="1485" t="s">
        <v>1078</v>
      </c>
      <c r="AR218" s="1486" t="s">
        <v>1078</v>
      </c>
      <c r="AS218" s="1310" t="s">
        <v>1078</v>
      </c>
      <c r="AT218" s="1485" t="s">
        <v>1078</v>
      </c>
      <c r="AU218" s="1486" t="s">
        <v>1078</v>
      </c>
      <c r="AV218" s="1310" t="s">
        <v>1078</v>
      </c>
      <c r="AW218" s="1485" t="s">
        <v>1078</v>
      </c>
      <c r="AX218" s="1486" t="s">
        <v>1078</v>
      </c>
    </row>
    <row r="219" spans="1:50">
      <c r="A219" s="1313" t="s">
        <v>4492</v>
      </c>
      <c r="B219" s="1143" t="s">
        <v>4493</v>
      </c>
      <c r="C219" s="1314" t="s">
        <v>1078</v>
      </c>
      <c r="D219" s="1483" t="s">
        <v>1078</v>
      </c>
      <c r="E219" s="1484" t="s">
        <v>1078</v>
      </c>
      <c r="F219" s="1314" t="s">
        <v>1078</v>
      </c>
      <c r="G219" s="1483" t="s">
        <v>1078</v>
      </c>
      <c r="H219" s="1484" t="s">
        <v>1078</v>
      </c>
      <c r="I219" s="1314" t="s">
        <v>1078</v>
      </c>
      <c r="J219" s="1483" t="s">
        <v>1078</v>
      </c>
      <c r="K219" s="1484" t="s">
        <v>1078</v>
      </c>
      <c r="L219" s="1314" t="s">
        <v>1078</v>
      </c>
      <c r="M219" s="1483" t="s">
        <v>1078</v>
      </c>
      <c r="N219" s="1484" t="s">
        <v>1078</v>
      </c>
      <c r="O219" s="1314" t="s">
        <v>1078</v>
      </c>
      <c r="P219" s="1483" t="s">
        <v>1078</v>
      </c>
      <c r="Q219" s="1484" t="s">
        <v>1078</v>
      </c>
      <c r="R219" s="1314" t="s">
        <v>1078</v>
      </c>
      <c r="S219" s="1483" t="s">
        <v>1078</v>
      </c>
      <c r="T219" s="1484" t="s">
        <v>1078</v>
      </c>
      <c r="U219" s="1314" t="s">
        <v>1078</v>
      </c>
      <c r="V219" s="1483" t="s">
        <v>1078</v>
      </c>
      <c r="W219" s="1484" t="s">
        <v>1078</v>
      </c>
      <c r="X219" s="1314" t="s">
        <v>1078</v>
      </c>
      <c r="Y219" s="1483" t="s">
        <v>1078</v>
      </c>
      <c r="Z219" s="1484" t="s">
        <v>1078</v>
      </c>
      <c r="AA219" s="1314" t="s">
        <v>1078</v>
      </c>
      <c r="AB219" s="1483" t="s">
        <v>1078</v>
      </c>
      <c r="AC219" s="1484" t="s">
        <v>1078</v>
      </c>
      <c r="AD219" s="1314" t="s">
        <v>1078</v>
      </c>
      <c r="AE219" s="1483" t="s">
        <v>1078</v>
      </c>
      <c r="AF219" s="1484" t="s">
        <v>1078</v>
      </c>
      <c r="AG219" s="1314" t="s">
        <v>1078</v>
      </c>
      <c r="AH219" s="1483" t="s">
        <v>1078</v>
      </c>
      <c r="AI219" s="1484" t="s">
        <v>1078</v>
      </c>
      <c r="AJ219" s="1314" t="s">
        <v>1078</v>
      </c>
      <c r="AK219" s="1483" t="s">
        <v>1078</v>
      </c>
      <c r="AL219" s="1484" t="s">
        <v>1078</v>
      </c>
      <c r="AM219" s="1314" t="s">
        <v>1078</v>
      </c>
      <c r="AN219" s="1483" t="s">
        <v>1078</v>
      </c>
      <c r="AO219" s="1484" t="s">
        <v>1078</v>
      </c>
      <c r="AP219" s="1314" t="s">
        <v>1078</v>
      </c>
      <c r="AQ219" s="1483" t="s">
        <v>1078</v>
      </c>
      <c r="AR219" s="1484" t="s">
        <v>1078</v>
      </c>
      <c r="AS219" s="1314" t="s">
        <v>1078</v>
      </c>
      <c r="AT219" s="1483" t="s">
        <v>1078</v>
      </c>
      <c r="AU219" s="1484" t="s">
        <v>1078</v>
      </c>
      <c r="AV219" s="1314" t="s">
        <v>1078</v>
      </c>
      <c r="AW219" s="1483" t="s">
        <v>1078</v>
      </c>
      <c r="AX219" s="1484" t="s">
        <v>1078</v>
      </c>
    </row>
    <row r="220" spans="1:50">
      <c r="A220" s="1303" t="s">
        <v>4494</v>
      </c>
      <c r="B220" s="1304" t="s">
        <v>4495</v>
      </c>
      <c r="C220" s="1305" t="s">
        <v>4809</v>
      </c>
      <c r="D220" s="1479" t="s">
        <v>1078</v>
      </c>
      <c r="E220" s="1480" t="s">
        <v>1078</v>
      </c>
      <c r="F220" s="1305" t="s">
        <v>4809</v>
      </c>
      <c r="G220" s="1479" t="s">
        <v>1078</v>
      </c>
      <c r="H220" s="1480" t="s">
        <v>1078</v>
      </c>
      <c r="I220" s="1305" t="s">
        <v>4809</v>
      </c>
      <c r="J220" s="1479" t="s">
        <v>1078</v>
      </c>
      <c r="K220" s="1480" t="s">
        <v>1078</v>
      </c>
      <c r="L220" s="1305" t="s">
        <v>4809</v>
      </c>
      <c r="M220" s="1479" t="s">
        <v>1078</v>
      </c>
      <c r="N220" s="1480" t="s">
        <v>1078</v>
      </c>
      <c r="O220" s="1305" t="s">
        <v>4809</v>
      </c>
      <c r="P220" s="1479" t="s">
        <v>1078</v>
      </c>
      <c r="Q220" s="1480" t="s">
        <v>1078</v>
      </c>
      <c r="R220" s="1305" t="s">
        <v>4809</v>
      </c>
      <c r="S220" s="1479" t="s">
        <v>1078</v>
      </c>
      <c r="T220" s="1480" t="s">
        <v>1078</v>
      </c>
      <c r="U220" s="1305" t="s">
        <v>4809</v>
      </c>
      <c r="V220" s="1479" t="s">
        <v>1078</v>
      </c>
      <c r="W220" s="1480" t="s">
        <v>1078</v>
      </c>
      <c r="X220" s="1305" t="s">
        <v>4809</v>
      </c>
      <c r="Y220" s="1479" t="s">
        <v>1078</v>
      </c>
      <c r="Z220" s="1480" t="s">
        <v>1078</v>
      </c>
      <c r="AA220" s="1305" t="s">
        <v>4809</v>
      </c>
      <c r="AB220" s="1479" t="s">
        <v>1078</v>
      </c>
      <c r="AC220" s="1480" t="s">
        <v>1078</v>
      </c>
      <c r="AD220" s="1305" t="s">
        <v>4809</v>
      </c>
      <c r="AE220" s="1479" t="s">
        <v>1078</v>
      </c>
      <c r="AF220" s="1480" t="s">
        <v>1078</v>
      </c>
      <c r="AG220" s="1305" t="s">
        <v>4809</v>
      </c>
      <c r="AH220" s="1479" t="s">
        <v>1078</v>
      </c>
      <c r="AI220" s="1480" t="s">
        <v>1078</v>
      </c>
      <c r="AJ220" s="1305" t="s">
        <v>4809</v>
      </c>
      <c r="AK220" s="1479" t="s">
        <v>1078</v>
      </c>
      <c r="AL220" s="1480" t="s">
        <v>1078</v>
      </c>
      <c r="AM220" s="1305" t="s">
        <v>4809</v>
      </c>
      <c r="AN220" s="1479" t="s">
        <v>1078</v>
      </c>
      <c r="AO220" s="1480" t="s">
        <v>1078</v>
      </c>
      <c r="AP220" s="1305" t="s">
        <v>4809</v>
      </c>
      <c r="AQ220" s="1479" t="s">
        <v>1078</v>
      </c>
      <c r="AR220" s="1480" t="s">
        <v>1078</v>
      </c>
      <c r="AS220" s="1305" t="s">
        <v>4809</v>
      </c>
      <c r="AT220" s="1479" t="s">
        <v>1078</v>
      </c>
      <c r="AU220" s="1480" t="s">
        <v>1078</v>
      </c>
      <c r="AV220" s="1305" t="s">
        <v>4809</v>
      </c>
      <c r="AW220" s="1479" t="s">
        <v>1078</v>
      </c>
      <c r="AX220" s="1480" t="s">
        <v>1078</v>
      </c>
    </row>
    <row r="221" spans="1:50">
      <c r="A221" s="1714" t="s">
        <v>4496</v>
      </c>
      <c r="B221" s="1350" t="s">
        <v>4497</v>
      </c>
      <c r="C221" s="1310" t="s">
        <v>1078</v>
      </c>
      <c r="D221" s="1485" t="s">
        <v>1078</v>
      </c>
      <c r="E221" s="1486" t="s">
        <v>1078</v>
      </c>
      <c r="F221" s="1310" t="s">
        <v>1078</v>
      </c>
      <c r="G221" s="1485" t="s">
        <v>1078</v>
      </c>
      <c r="H221" s="1486" t="s">
        <v>1078</v>
      </c>
      <c r="I221" s="1310" t="s">
        <v>1078</v>
      </c>
      <c r="J221" s="1485" t="s">
        <v>1078</v>
      </c>
      <c r="K221" s="1486" t="s">
        <v>1078</v>
      </c>
      <c r="L221" s="1310" t="s">
        <v>1078</v>
      </c>
      <c r="M221" s="1485" t="s">
        <v>1078</v>
      </c>
      <c r="N221" s="1486" t="s">
        <v>1078</v>
      </c>
      <c r="O221" s="1310" t="s">
        <v>1078</v>
      </c>
      <c r="P221" s="1485" t="s">
        <v>1078</v>
      </c>
      <c r="Q221" s="1486" t="s">
        <v>1078</v>
      </c>
      <c r="R221" s="1310" t="s">
        <v>1078</v>
      </c>
      <c r="S221" s="1485" t="s">
        <v>1078</v>
      </c>
      <c r="T221" s="1486" t="s">
        <v>1078</v>
      </c>
      <c r="U221" s="1310" t="s">
        <v>1078</v>
      </c>
      <c r="V221" s="1485" t="s">
        <v>1078</v>
      </c>
      <c r="W221" s="1486" t="s">
        <v>1078</v>
      </c>
      <c r="X221" s="1310" t="s">
        <v>1078</v>
      </c>
      <c r="Y221" s="1485" t="s">
        <v>1078</v>
      </c>
      <c r="Z221" s="1486" t="s">
        <v>1078</v>
      </c>
      <c r="AA221" s="1310" t="s">
        <v>1078</v>
      </c>
      <c r="AB221" s="1485" t="s">
        <v>1078</v>
      </c>
      <c r="AC221" s="1486" t="s">
        <v>1078</v>
      </c>
      <c r="AD221" s="1310" t="s">
        <v>1078</v>
      </c>
      <c r="AE221" s="1485" t="s">
        <v>1078</v>
      </c>
      <c r="AF221" s="1486" t="s">
        <v>1078</v>
      </c>
      <c r="AG221" s="1310" t="s">
        <v>1078</v>
      </c>
      <c r="AH221" s="1485" t="s">
        <v>1078</v>
      </c>
      <c r="AI221" s="1486" t="s">
        <v>1078</v>
      </c>
      <c r="AJ221" s="1310" t="s">
        <v>1078</v>
      </c>
      <c r="AK221" s="1485" t="s">
        <v>1078</v>
      </c>
      <c r="AL221" s="1486" t="s">
        <v>1078</v>
      </c>
      <c r="AM221" s="1310" t="s">
        <v>1078</v>
      </c>
      <c r="AN221" s="1485" t="s">
        <v>1078</v>
      </c>
      <c r="AO221" s="1486" t="s">
        <v>1078</v>
      </c>
      <c r="AP221" s="1310" t="s">
        <v>1078</v>
      </c>
      <c r="AQ221" s="1485" t="s">
        <v>1078</v>
      </c>
      <c r="AR221" s="1486" t="s">
        <v>1078</v>
      </c>
      <c r="AS221" s="1310" t="s">
        <v>1078</v>
      </c>
      <c r="AT221" s="1485" t="s">
        <v>1078</v>
      </c>
      <c r="AU221" s="1486" t="s">
        <v>1078</v>
      </c>
      <c r="AV221" s="1310" t="s">
        <v>1078</v>
      </c>
      <c r="AW221" s="1485" t="s">
        <v>1078</v>
      </c>
      <c r="AX221" s="1486" t="s">
        <v>1078</v>
      </c>
    </row>
    <row r="222" spans="1:50">
      <c r="A222" s="1313" t="s">
        <v>4498</v>
      </c>
      <c r="B222" s="1143" t="s">
        <v>4499</v>
      </c>
      <c r="C222" s="1314" t="s">
        <v>1078</v>
      </c>
      <c r="D222" s="1483" t="s">
        <v>1078</v>
      </c>
      <c r="E222" s="1484" t="s">
        <v>1078</v>
      </c>
      <c r="F222" s="1314" t="s">
        <v>1078</v>
      </c>
      <c r="G222" s="1483" t="s">
        <v>1078</v>
      </c>
      <c r="H222" s="1484" t="s">
        <v>1078</v>
      </c>
      <c r="I222" s="1314" t="s">
        <v>1078</v>
      </c>
      <c r="J222" s="1483" t="s">
        <v>1078</v>
      </c>
      <c r="K222" s="1484" t="s">
        <v>1078</v>
      </c>
      <c r="L222" s="1314" t="s">
        <v>1078</v>
      </c>
      <c r="M222" s="1483" t="s">
        <v>1078</v>
      </c>
      <c r="N222" s="1484" t="s">
        <v>1078</v>
      </c>
      <c r="O222" s="1314" t="s">
        <v>1078</v>
      </c>
      <c r="P222" s="1483" t="s">
        <v>1078</v>
      </c>
      <c r="Q222" s="1484" t="s">
        <v>1078</v>
      </c>
      <c r="R222" s="1314" t="s">
        <v>1078</v>
      </c>
      <c r="S222" s="1483" t="s">
        <v>1078</v>
      </c>
      <c r="T222" s="1484" t="s">
        <v>1078</v>
      </c>
      <c r="U222" s="1314" t="s">
        <v>1078</v>
      </c>
      <c r="V222" s="1483" t="s">
        <v>1078</v>
      </c>
      <c r="W222" s="1484" t="s">
        <v>1078</v>
      </c>
      <c r="X222" s="1314" t="s">
        <v>1078</v>
      </c>
      <c r="Y222" s="1483" t="s">
        <v>1078</v>
      </c>
      <c r="Z222" s="1484" t="s">
        <v>1078</v>
      </c>
      <c r="AA222" s="1314" t="s">
        <v>1078</v>
      </c>
      <c r="AB222" s="1483" t="s">
        <v>1078</v>
      </c>
      <c r="AC222" s="1484" t="s">
        <v>1078</v>
      </c>
      <c r="AD222" s="1314" t="s">
        <v>1078</v>
      </c>
      <c r="AE222" s="1483" t="s">
        <v>1078</v>
      </c>
      <c r="AF222" s="1484" t="s">
        <v>1078</v>
      </c>
      <c r="AG222" s="1314" t="s">
        <v>1078</v>
      </c>
      <c r="AH222" s="1483" t="s">
        <v>1078</v>
      </c>
      <c r="AI222" s="1484" t="s">
        <v>1078</v>
      </c>
      <c r="AJ222" s="1314" t="s">
        <v>1078</v>
      </c>
      <c r="AK222" s="1483" t="s">
        <v>1078</v>
      </c>
      <c r="AL222" s="1484" t="s">
        <v>1078</v>
      </c>
      <c r="AM222" s="1314" t="s">
        <v>1078</v>
      </c>
      <c r="AN222" s="1483" t="s">
        <v>1078</v>
      </c>
      <c r="AO222" s="1484" t="s">
        <v>1078</v>
      </c>
      <c r="AP222" s="1314" t="s">
        <v>1078</v>
      </c>
      <c r="AQ222" s="1483" t="s">
        <v>1078</v>
      </c>
      <c r="AR222" s="1484" t="s">
        <v>1078</v>
      </c>
      <c r="AS222" s="1314" t="s">
        <v>1078</v>
      </c>
      <c r="AT222" s="1483" t="s">
        <v>1078</v>
      </c>
      <c r="AU222" s="1484" t="s">
        <v>1078</v>
      </c>
      <c r="AV222" s="1314" t="s">
        <v>1078</v>
      </c>
      <c r="AW222" s="1483" t="s">
        <v>1078</v>
      </c>
      <c r="AX222" s="1484" t="s">
        <v>1078</v>
      </c>
    </row>
    <row r="223" spans="1:50">
      <c r="A223" s="1303" t="s">
        <v>4501</v>
      </c>
      <c r="B223" s="1304" t="s">
        <v>4502</v>
      </c>
      <c r="C223" s="1305" t="s">
        <v>2284</v>
      </c>
      <c r="D223" s="1479">
        <v>55.3</v>
      </c>
      <c r="E223" s="1480">
        <v>0</v>
      </c>
      <c r="F223" s="1305" t="s">
        <v>2284</v>
      </c>
      <c r="G223" s="1479">
        <v>55.2</v>
      </c>
      <c r="H223" s="1480">
        <v>0</v>
      </c>
      <c r="I223" s="1305" t="s">
        <v>2284</v>
      </c>
      <c r="J223" s="1479">
        <v>55.2</v>
      </c>
      <c r="K223" s="1480">
        <v>0</v>
      </c>
      <c r="L223" s="1305" t="s">
        <v>2284</v>
      </c>
      <c r="M223" s="1479">
        <v>55.3</v>
      </c>
      <c r="N223" s="1480">
        <v>0</v>
      </c>
      <c r="O223" s="1305" t="s">
        <v>2284</v>
      </c>
      <c r="P223" s="1479">
        <v>55.3</v>
      </c>
      <c r="Q223" s="1480">
        <v>0</v>
      </c>
      <c r="R223" s="1305" t="s">
        <v>2284</v>
      </c>
      <c r="S223" s="1479">
        <v>55.2</v>
      </c>
      <c r="T223" s="1480">
        <v>0</v>
      </c>
      <c r="U223" s="1305" t="s">
        <v>2284</v>
      </c>
      <c r="V223" s="1479">
        <v>55.2</v>
      </c>
      <c r="W223" s="1480">
        <v>0</v>
      </c>
      <c r="X223" s="1305" t="s">
        <v>2284</v>
      </c>
      <c r="Y223" s="1479">
        <v>55.2</v>
      </c>
      <c r="Z223" s="1480">
        <v>0</v>
      </c>
      <c r="AA223" s="1305" t="s">
        <v>2284</v>
      </c>
      <c r="AB223" s="1479">
        <v>55.3</v>
      </c>
      <c r="AC223" s="1480">
        <v>0</v>
      </c>
      <c r="AD223" s="1305" t="s">
        <v>2284</v>
      </c>
      <c r="AE223" s="1479">
        <v>55.3</v>
      </c>
      <c r="AF223" s="1480">
        <v>0</v>
      </c>
      <c r="AG223" s="1305" t="s">
        <v>2284</v>
      </c>
      <c r="AH223" s="1479">
        <v>55.3</v>
      </c>
      <c r="AI223" s="1480">
        <v>0</v>
      </c>
      <c r="AJ223" s="1305" t="s">
        <v>2284</v>
      </c>
      <c r="AK223" s="1479">
        <v>55.3</v>
      </c>
      <c r="AL223" s="1480">
        <v>0</v>
      </c>
      <c r="AM223" s="1305" t="s">
        <v>2284</v>
      </c>
      <c r="AN223" s="1479">
        <v>55.3</v>
      </c>
      <c r="AO223" s="1480">
        <v>0</v>
      </c>
      <c r="AP223" s="1305" t="s">
        <v>2284</v>
      </c>
      <c r="AQ223" s="1479">
        <v>55.2</v>
      </c>
      <c r="AR223" s="1480">
        <v>0</v>
      </c>
      <c r="AS223" s="1305" t="s">
        <v>2284</v>
      </c>
      <c r="AT223" s="1479">
        <v>55.3</v>
      </c>
      <c r="AU223" s="1480">
        <v>0</v>
      </c>
      <c r="AV223" s="1305" t="s">
        <v>2284</v>
      </c>
      <c r="AW223" s="1479">
        <v>55.3</v>
      </c>
      <c r="AX223" s="1480">
        <v>0</v>
      </c>
    </row>
    <row r="224" spans="1:50">
      <c r="A224" s="1714" t="s">
        <v>4503</v>
      </c>
      <c r="B224" s="1350" t="s">
        <v>4504</v>
      </c>
      <c r="C224" s="1310" t="s">
        <v>1078</v>
      </c>
      <c r="D224" s="1485" t="s">
        <v>1078</v>
      </c>
      <c r="E224" s="1486" t="s">
        <v>1078</v>
      </c>
      <c r="F224" s="1310" t="s">
        <v>1078</v>
      </c>
      <c r="G224" s="1485" t="s">
        <v>1078</v>
      </c>
      <c r="H224" s="1486" t="s">
        <v>1078</v>
      </c>
      <c r="I224" s="1310" t="s">
        <v>1078</v>
      </c>
      <c r="J224" s="1485" t="s">
        <v>1078</v>
      </c>
      <c r="K224" s="1486" t="s">
        <v>1078</v>
      </c>
      <c r="L224" s="1310" t="s">
        <v>1078</v>
      </c>
      <c r="M224" s="1485" t="s">
        <v>1078</v>
      </c>
      <c r="N224" s="1486" t="s">
        <v>1078</v>
      </c>
      <c r="O224" s="1310" t="s">
        <v>1078</v>
      </c>
      <c r="P224" s="1485" t="s">
        <v>1078</v>
      </c>
      <c r="Q224" s="1486" t="s">
        <v>1078</v>
      </c>
      <c r="R224" s="1310" t="s">
        <v>1078</v>
      </c>
      <c r="S224" s="1485" t="s">
        <v>1078</v>
      </c>
      <c r="T224" s="1486" t="s">
        <v>1078</v>
      </c>
      <c r="U224" s="1310" t="s">
        <v>1078</v>
      </c>
      <c r="V224" s="1485" t="s">
        <v>1078</v>
      </c>
      <c r="W224" s="1486" t="s">
        <v>1078</v>
      </c>
      <c r="X224" s="1310" t="s">
        <v>1078</v>
      </c>
      <c r="Y224" s="1485" t="s">
        <v>1078</v>
      </c>
      <c r="Z224" s="1486" t="s">
        <v>1078</v>
      </c>
      <c r="AA224" s="1310" t="s">
        <v>1078</v>
      </c>
      <c r="AB224" s="1485" t="s">
        <v>1078</v>
      </c>
      <c r="AC224" s="1486" t="s">
        <v>1078</v>
      </c>
      <c r="AD224" s="1310" t="s">
        <v>1078</v>
      </c>
      <c r="AE224" s="1485" t="s">
        <v>1078</v>
      </c>
      <c r="AF224" s="1486" t="s">
        <v>1078</v>
      </c>
      <c r="AG224" s="1310" t="s">
        <v>1078</v>
      </c>
      <c r="AH224" s="1485" t="s">
        <v>1078</v>
      </c>
      <c r="AI224" s="1486" t="s">
        <v>1078</v>
      </c>
      <c r="AJ224" s="1310" t="s">
        <v>1078</v>
      </c>
      <c r="AK224" s="1485" t="s">
        <v>1078</v>
      </c>
      <c r="AL224" s="1486" t="s">
        <v>1078</v>
      </c>
      <c r="AM224" s="1310" t="s">
        <v>1078</v>
      </c>
      <c r="AN224" s="1485" t="s">
        <v>1078</v>
      </c>
      <c r="AO224" s="1486" t="s">
        <v>1078</v>
      </c>
      <c r="AP224" s="1310" t="s">
        <v>1078</v>
      </c>
      <c r="AQ224" s="1485" t="s">
        <v>1078</v>
      </c>
      <c r="AR224" s="1486" t="s">
        <v>1078</v>
      </c>
      <c r="AS224" s="1310" t="s">
        <v>1078</v>
      </c>
      <c r="AT224" s="1485" t="s">
        <v>1078</v>
      </c>
      <c r="AU224" s="1486" t="s">
        <v>1078</v>
      </c>
      <c r="AV224" s="1310" t="s">
        <v>1078</v>
      </c>
      <c r="AW224" s="1485" t="s">
        <v>1078</v>
      </c>
      <c r="AX224" s="1486" t="s">
        <v>1078</v>
      </c>
    </row>
    <row r="225" spans="1:50">
      <c r="A225" s="1313" t="s">
        <v>4505</v>
      </c>
      <c r="B225" s="1143" t="s">
        <v>4506</v>
      </c>
      <c r="C225" s="1314" t="s">
        <v>1078</v>
      </c>
      <c r="D225" s="1483" t="s">
        <v>1078</v>
      </c>
      <c r="E225" s="1484" t="s">
        <v>1078</v>
      </c>
      <c r="F225" s="1314" t="s">
        <v>1078</v>
      </c>
      <c r="G225" s="1483" t="s">
        <v>1078</v>
      </c>
      <c r="H225" s="1484" t="s">
        <v>1078</v>
      </c>
      <c r="I225" s="1314" t="s">
        <v>1078</v>
      </c>
      <c r="J225" s="1483" t="s">
        <v>1078</v>
      </c>
      <c r="K225" s="1484" t="s">
        <v>1078</v>
      </c>
      <c r="L225" s="1314" t="s">
        <v>1078</v>
      </c>
      <c r="M225" s="1483" t="s">
        <v>1078</v>
      </c>
      <c r="N225" s="1484" t="s">
        <v>1078</v>
      </c>
      <c r="O225" s="1314" t="s">
        <v>1078</v>
      </c>
      <c r="P225" s="1483" t="s">
        <v>1078</v>
      </c>
      <c r="Q225" s="1484" t="s">
        <v>1078</v>
      </c>
      <c r="R225" s="1314" t="s">
        <v>1078</v>
      </c>
      <c r="S225" s="1483" t="s">
        <v>1078</v>
      </c>
      <c r="T225" s="1484" t="s">
        <v>1078</v>
      </c>
      <c r="U225" s="1314" t="s">
        <v>1078</v>
      </c>
      <c r="V225" s="1483" t="s">
        <v>1078</v>
      </c>
      <c r="W225" s="1484" t="s">
        <v>1078</v>
      </c>
      <c r="X225" s="1314" t="s">
        <v>1078</v>
      </c>
      <c r="Y225" s="1483" t="s">
        <v>1078</v>
      </c>
      <c r="Z225" s="1484" t="s">
        <v>1078</v>
      </c>
      <c r="AA225" s="1314" t="s">
        <v>1078</v>
      </c>
      <c r="AB225" s="1483" t="s">
        <v>1078</v>
      </c>
      <c r="AC225" s="1484" t="s">
        <v>1078</v>
      </c>
      <c r="AD225" s="1314" t="s">
        <v>1078</v>
      </c>
      <c r="AE225" s="1483" t="s">
        <v>1078</v>
      </c>
      <c r="AF225" s="1484" t="s">
        <v>1078</v>
      </c>
      <c r="AG225" s="1314" t="s">
        <v>1078</v>
      </c>
      <c r="AH225" s="1483" t="s">
        <v>1078</v>
      </c>
      <c r="AI225" s="1484" t="s">
        <v>1078</v>
      </c>
      <c r="AJ225" s="1314" t="s">
        <v>1078</v>
      </c>
      <c r="AK225" s="1483" t="s">
        <v>1078</v>
      </c>
      <c r="AL225" s="1484" t="s">
        <v>1078</v>
      </c>
      <c r="AM225" s="1314" t="s">
        <v>1078</v>
      </c>
      <c r="AN225" s="1483" t="s">
        <v>1078</v>
      </c>
      <c r="AO225" s="1484" t="s">
        <v>1078</v>
      </c>
      <c r="AP225" s="1314" t="s">
        <v>1078</v>
      </c>
      <c r="AQ225" s="1483" t="s">
        <v>1078</v>
      </c>
      <c r="AR225" s="1484" t="s">
        <v>1078</v>
      </c>
      <c r="AS225" s="1314" t="s">
        <v>1078</v>
      </c>
      <c r="AT225" s="1483" t="s">
        <v>1078</v>
      </c>
      <c r="AU225" s="1484" t="s">
        <v>1078</v>
      </c>
      <c r="AV225" s="1314" t="s">
        <v>1078</v>
      </c>
      <c r="AW225" s="1483" t="s">
        <v>1078</v>
      </c>
      <c r="AX225" s="1484" t="s">
        <v>1078</v>
      </c>
    </row>
    <row r="226" spans="1:50">
      <c r="A226" s="1303" t="s">
        <v>4507</v>
      </c>
      <c r="B226" s="1304" t="s">
        <v>4508</v>
      </c>
      <c r="C226" s="1305" t="s">
        <v>2284</v>
      </c>
      <c r="D226" s="1479">
        <v>60.3</v>
      </c>
      <c r="E226" s="1480">
        <v>0</v>
      </c>
      <c r="F226" s="1305" t="s">
        <v>2284</v>
      </c>
      <c r="G226" s="1479">
        <v>60.2</v>
      </c>
      <c r="H226" s="1480">
        <v>0</v>
      </c>
      <c r="I226" s="1305" t="s">
        <v>2284</v>
      </c>
      <c r="J226" s="1479">
        <v>60.2</v>
      </c>
      <c r="K226" s="1480">
        <v>0</v>
      </c>
      <c r="L226" s="1305" t="s">
        <v>2284</v>
      </c>
      <c r="M226" s="1479">
        <v>60.4</v>
      </c>
      <c r="N226" s="1480">
        <v>0</v>
      </c>
      <c r="O226" s="1305" t="s">
        <v>2284</v>
      </c>
      <c r="P226" s="1479">
        <v>60.3</v>
      </c>
      <c r="Q226" s="1480">
        <v>0</v>
      </c>
      <c r="R226" s="1305" t="s">
        <v>2284</v>
      </c>
      <c r="S226" s="1479">
        <v>60.2</v>
      </c>
      <c r="T226" s="1480">
        <v>0</v>
      </c>
      <c r="U226" s="1305" t="s">
        <v>2284</v>
      </c>
      <c r="V226" s="1479">
        <v>60.2</v>
      </c>
      <c r="W226" s="1480">
        <v>0</v>
      </c>
      <c r="X226" s="1305" t="s">
        <v>2284</v>
      </c>
      <c r="Y226" s="1479">
        <v>60.2</v>
      </c>
      <c r="Z226" s="1480">
        <v>0</v>
      </c>
      <c r="AA226" s="1305" t="s">
        <v>2284</v>
      </c>
      <c r="AB226" s="1479">
        <v>60.4</v>
      </c>
      <c r="AC226" s="1480">
        <v>0</v>
      </c>
      <c r="AD226" s="1305" t="s">
        <v>2284</v>
      </c>
      <c r="AE226" s="1479">
        <v>60.3</v>
      </c>
      <c r="AF226" s="1480">
        <v>0</v>
      </c>
      <c r="AG226" s="1305" t="s">
        <v>2284</v>
      </c>
      <c r="AH226" s="1479">
        <v>60.3</v>
      </c>
      <c r="AI226" s="1480">
        <v>0</v>
      </c>
      <c r="AJ226" s="1305" t="s">
        <v>2284</v>
      </c>
      <c r="AK226" s="1479">
        <v>60.2</v>
      </c>
      <c r="AL226" s="1480">
        <v>0</v>
      </c>
      <c r="AM226" s="1305" t="s">
        <v>2284</v>
      </c>
      <c r="AN226" s="1479">
        <v>60.2</v>
      </c>
      <c r="AO226" s="1480">
        <v>0</v>
      </c>
      <c r="AP226" s="1305" t="s">
        <v>2284</v>
      </c>
      <c r="AQ226" s="1479">
        <v>60.3</v>
      </c>
      <c r="AR226" s="1480">
        <v>0</v>
      </c>
      <c r="AS226" s="1305" t="s">
        <v>2284</v>
      </c>
      <c r="AT226" s="1479">
        <v>60.2</v>
      </c>
      <c r="AU226" s="1480">
        <v>0</v>
      </c>
      <c r="AV226" s="1305" t="s">
        <v>2284</v>
      </c>
      <c r="AW226" s="1479">
        <v>60.2</v>
      </c>
      <c r="AX226" s="1480">
        <v>0</v>
      </c>
    </row>
    <row r="227" spans="1:50">
      <c r="A227" s="1714" t="s">
        <v>4509</v>
      </c>
      <c r="B227" s="1350" t="s">
        <v>4510</v>
      </c>
      <c r="C227" s="1310" t="s">
        <v>1078</v>
      </c>
      <c r="D227" s="1485" t="s">
        <v>1078</v>
      </c>
      <c r="E227" s="1486" t="s">
        <v>1078</v>
      </c>
      <c r="F227" s="1310" t="s">
        <v>1078</v>
      </c>
      <c r="G227" s="1485" t="s">
        <v>1078</v>
      </c>
      <c r="H227" s="1486" t="s">
        <v>1078</v>
      </c>
      <c r="I227" s="1310" t="s">
        <v>1078</v>
      </c>
      <c r="J227" s="1485" t="s">
        <v>1078</v>
      </c>
      <c r="K227" s="1486" t="s">
        <v>1078</v>
      </c>
      <c r="L227" s="1310" t="s">
        <v>1078</v>
      </c>
      <c r="M227" s="1485" t="s">
        <v>1078</v>
      </c>
      <c r="N227" s="1486" t="s">
        <v>1078</v>
      </c>
      <c r="O227" s="1310" t="s">
        <v>1078</v>
      </c>
      <c r="P227" s="1485" t="s">
        <v>1078</v>
      </c>
      <c r="Q227" s="1486" t="s">
        <v>1078</v>
      </c>
      <c r="R227" s="1310" t="s">
        <v>1078</v>
      </c>
      <c r="S227" s="1485" t="s">
        <v>1078</v>
      </c>
      <c r="T227" s="1486" t="s">
        <v>1078</v>
      </c>
      <c r="U227" s="1310" t="s">
        <v>1078</v>
      </c>
      <c r="V227" s="1485" t="s">
        <v>1078</v>
      </c>
      <c r="W227" s="1486" t="s">
        <v>1078</v>
      </c>
      <c r="X227" s="1310" t="s">
        <v>1078</v>
      </c>
      <c r="Y227" s="1485" t="s">
        <v>1078</v>
      </c>
      <c r="Z227" s="1486" t="s">
        <v>1078</v>
      </c>
      <c r="AA227" s="1310" t="s">
        <v>1078</v>
      </c>
      <c r="AB227" s="1485" t="s">
        <v>1078</v>
      </c>
      <c r="AC227" s="1486" t="s">
        <v>1078</v>
      </c>
      <c r="AD227" s="1310" t="s">
        <v>1078</v>
      </c>
      <c r="AE227" s="1485" t="s">
        <v>1078</v>
      </c>
      <c r="AF227" s="1486" t="s">
        <v>1078</v>
      </c>
      <c r="AG227" s="1310" t="s">
        <v>1078</v>
      </c>
      <c r="AH227" s="1485" t="s">
        <v>1078</v>
      </c>
      <c r="AI227" s="1486" t="s">
        <v>1078</v>
      </c>
      <c r="AJ227" s="1310" t="s">
        <v>1078</v>
      </c>
      <c r="AK227" s="1485" t="s">
        <v>1078</v>
      </c>
      <c r="AL227" s="1486" t="s">
        <v>1078</v>
      </c>
      <c r="AM227" s="1310" t="s">
        <v>1078</v>
      </c>
      <c r="AN227" s="1485" t="s">
        <v>1078</v>
      </c>
      <c r="AO227" s="1486" t="s">
        <v>1078</v>
      </c>
      <c r="AP227" s="1310" t="s">
        <v>1078</v>
      </c>
      <c r="AQ227" s="1485" t="s">
        <v>1078</v>
      </c>
      <c r="AR227" s="1486" t="s">
        <v>1078</v>
      </c>
      <c r="AS227" s="1310" t="s">
        <v>1078</v>
      </c>
      <c r="AT227" s="1485" t="s">
        <v>1078</v>
      </c>
      <c r="AU227" s="1486" t="s">
        <v>1078</v>
      </c>
      <c r="AV227" s="1310" t="s">
        <v>1078</v>
      </c>
      <c r="AW227" s="1485" t="s">
        <v>1078</v>
      </c>
      <c r="AX227" s="1486" t="s">
        <v>1078</v>
      </c>
    </row>
    <row r="228" spans="1:50">
      <c r="A228" s="1313" t="s">
        <v>4511</v>
      </c>
      <c r="B228" s="1143" t="s">
        <v>4512</v>
      </c>
      <c r="C228" s="1314" t="s">
        <v>1078</v>
      </c>
      <c r="D228" s="1483" t="s">
        <v>1078</v>
      </c>
      <c r="E228" s="1484" t="s">
        <v>1078</v>
      </c>
      <c r="F228" s="1314" t="s">
        <v>1078</v>
      </c>
      <c r="G228" s="1483" t="s">
        <v>1078</v>
      </c>
      <c r="H228" s="1484" t="s">
        <v>1078</v>
      </c>
      <c r="I228" s="1314" t="s">
        <v>1078</v>
      </c>
      <c r="J228" s="1483" t="s">
        <v>1078</v>
      </c>
      <c r="K228" s="1484" t="s">
        <v>1078</v>
      </c>
      <c r="L228" s="1314" t="s">
        <v>1078</v>
      </c>
      <c r="M228" s="1483" t="s">
        <v>1078</v>
      </c>
      <c r="N228" s="1484" t="s">
        <v>1078</v>
      </c>
      <c r="O228" s="1314" t="s">
        <v>1078</v>
      </c>
      <c r="P228" s="1483" t="s">
        <v>1078</v>
      </c>
      <c r="Q228" s="1484" t="s">
        <v>1078</v>
      </c>
      <c r="R228" s="1314" t="s">
        <v>1078</v>
      </c>
      <c r="S228" s="1483" t="s">
        <v>1078</v>
      </c>
      <c r="T228" s="1484" t="s">
        <v>1078</v>
      </c>
      <c r="U228" s="1314" t="s">
        <v>1078</v>
      </c>
      <c r="V228" s="1483" t="s">
        <v>1078</v>
      </c>
      <c r="W228" s="1484" t="s">
        <v>1078</v>
      </c>
      <c r="X228" s="1314" t="s">
        <v>1078</v>
      </c>
      <c r="Y228" s="1483" t="s">
        <v>1078</v>
      </c>
      <c r="Z228" s="1484" t="s">
        <v>1078</v>
      </c>
      <c r="AA228" s="1314" t="s">
        <v>1078</v>
      </c>
      <c r="AB228" s="1483" t="s">
        <v>1078</v>
      </c>
      <c r="AC228" s="1484" t="s">
        <v>1078</v>
      </c>
      <c r="AD228" s="1314" t="s">
        <v>1078</v>
      </c>
      <c r="AE228" s="1483" t="s">
        <v>1078</v>
      </c>
      <c r="AF228" s="1484" t="s">
        <v>1078</v>
      </c>
      <c r="AG228" s="1314" t="s">
        <v>1078</v>
      </c>
      <c r="AH228" s="1483" t="s">
        <v>1078</v>
      </c>
      <c r="AI228" s="1484" t="s">
        <v>1078</v>
      </c>
      <c r="AJ228" s="1314" t="s">
        <v>1078</v>
      </c>
      <c r="AK228" s="1483" t="s">
        <v>1078</v>
      </c>
      <c r="AL228" s="1484" t="s">
        <v>1078</v>
      </c>
      <c r="AM228" s="1314" t="s">
        <v>1078</v>
      </c>
      <c r="AN228" s="1483" t="s">
        <v>1078</v>
      </c>
      <c r="AO228" s="1484" t="s">
        <v>1078</v>
      </c>
      <c r="AP228" s="1314" t="s">
        <v>1078</v>
      </c>
      <c r="AQ228" s="1483" t="s">
        <v>1078</v>
      </c>
      <c r="AR228" s="1484" t="s">
        <v>1078</v>
      </c>
      <c r="AS228" s="1314" t="s">
        <v>1078</v>
      </c>
      <c r="AT228" s="1483" t="s">
        <v>1078</v>
      </c>
      <c r="AU228" s="1484" t="s">
        <v>1078</v>
      </c>
      <c r="AV228" s="1314" t="s">
        <v>1078</v>
      </c>
      <c r="AW228" s="1483" t="s">
        <v>1078</v>
      </c>
      <c r="AX228" s="1484" t="s">
        <v>1078</v>
      </c>
    </row>
    <row r="229" spans="1:50" ht="54.75">
      <c r="A229" s="1299" t="s">
        <v>6523</v>
      </c>
      <c r="B229" s="1139" t="s">
        <v>6524</v>
      </c>
      <c r="C229" s="1300" t="s">
        <v>4806</v>
      </c>
      <c r="D229" s="1301" t="s">
        <v>4813</v>
      </c>
      <c r="E229" s="1302" t="s">
        <v>4814</v>
      </c>
      <c r="F229" s="1300" t="s">
        <v>4806</v>
      </c>
      <c r="G229" s="1301" t="s">
        <v>4813</v>
      </c>
      <c r="H229" s="1302" t="s">
        <v>4814</v>
      </c>
      <c r="I229" s="1300" t="s">
        <v>4806</v>
      </c>
      <c r="J229" s="1301" t="s">
        <v>4813</v>
      </c>
      <c r="K229" s="1302" t="s">
        <v>4814</v>
      </c>
      <c r="L229" s="1300" t="s">
        <v>4806</v>
      </c>
      <c r="M229" s="1301" t="s">
        <v>4813</v>
      </c>
      <c r="N229" s="1302" t="s">
        <v>4814</v>
      </c>
      <c r="O229" s="1300" t="s">
        <v>4806</v>
      </c>
      <c r="P229" s="1301" t="s">
        <v>4813</v>
      </c>
      <c r="Q229" s="1302" t="s">
        <v>4814</v>
      </c>
      <c r="R229" s="1300" t="s">
        <v>4806</v>
      </c>
      <c r="S229" s="1301" t="s">
        <v>4813</v>
      </c>
      <c r="T229" s="1302" t="s">
        <v>4814</v>
      </c>
      <c r="U229" s="1300" t="s">
        <v>4806</v>
      </c>
      <c r="V229" s="1301" t="s">
        <v>4813</v>
      </c>
      <c r="W229" s="1302" t="s">
        <v>4814</v>
      </c>
      <c r="X229" s="1300" t="s">
        <v>4806</v>
      </c>
      <c r="Y229" s="1301" t="s">
        <v>4813</v>
      </c>
      <c r="Z229" s="1302" t="s">
        <v>4814</v>
      </c>
      <c r="AA229" s="1300" t="s">
        <v>4806</v>
      </c>
      <c r="AB229" s="1301" t="s">
        <v>4813</v>
      </c>
      <c r="AC229" s="1302" t="s">
        <v>4814</v>
      </c>
      <c r="AD229" s="1300" t="s">
        <v>4806</v>
      </c>
      <c r="AE229" s="1301" t="s">
        <v>4813</v>
      </c>
      <c r="AF229" s="1302" t="s">
        <v>4814</v>
      </c>
      <c r="AG229" s="1300" t="s">
        <v>4806</v>
      </c>
      <c r="AH229" s="1301" t="s">
        <v>4813</v>
      </c>
      <c r="AI229" s="1302" t="s">
        <v>4814</v>
      </c>
      <c r="AJ229" s="1300" t="s">
        <v>4806</v>
      </c>
      <c r="AK229" s="1301" t="s">
        <v>4813</v>
      </c>
      <c r="AL229" s="1302" t="s">
        <v>4814</v>
      </c>
      <c r="AM229" s="1300" t="s">
        <v>4806</v>
      </c>
      <c r="AN229" s="1301" t="s">
        <v>4813</v>
      </c>
      <c r="AO229" s="1302" t="s">
        <v>4814</v>
      </c>
      <c r="AP229" s="1300" t="s">
        <v>4806</v>
      </c>
      <c r="AQ229" s="1301" t="s">
        <v>4813</v>
      </c>
      <c r="AR229" s="1302" t="s">
        <v>4814</v>
      </c>
      <c r="AS229" s="1300" t="s">
        <v>4806</v>
      </c>
      <c r="AT229" s="1301" t="s">
        <v>4813</v>
      </c>
      <c r="AU229" s="1302" t="s">
        <v>4814</v>
      </c>
      <c r="AV229" s="1300" t="s">
        <v>4806</v>
      </c>
      <c r="AW229" s="1301" t="s">
        <v>4813</v>
      </c>
      <c r="AX229" s="1302" t="s">
        <v>4814</v>
      </c>
    </row>
    <row r="230" spans="1:50">
      <c r="A230" s="1303" t="s">
        <v>4464</v>
      </c>
      <c r="B230" s="1304" t="s">
        <v>4465</v>
      </c>
      <c r="C230" s="1305" t="s">
        <v>2284</v>
      </c>
      <c r="D230" s="1479">
        <v>25.1</v>
      </c>
      <c r="E230" s="1480">
        <v>0</v>
      </c>
      <c r="F230" s="1305" t="s">
        <v>2284</v>
      </c>
      <c r="G230" s="1479">
        <v>25.3</v>
      </c>
      <c r="H230" s="1480">
        <v>0</v>
      </c>
      <c r="I230" s="1305" t="s">
        <v>2284</v>
      </c>
      <c r="J230" s="1479">
        <v>25.3</v>
      </c>
      <c r="K230" s="1480">
        <v>0</v>
      </c>
      <c r="L230" s="1305" t="s">
        <v>2284</v>
      </c>
      <c r="M230" s="1479">
        <v>25.2</v>
      </c>
      <c r="N230" s="1480">
        <v>0</v>
      </c>
      <c r="O230" s="1305" t="s">
        <v>2284</v>
      </c>
      <c r="P230" s="1479">
        <v>25.2</v>
      </c>
      <c r="Q230" s="1480">
        <v>0</v>
      </c>
      <c r="R230" s="1305" t="s">
        <v>2284</v>
      </c>
      <c r="S230" s="1479">
        <v>25.1</v>
      </c>
      <c r="T230" s="1480">
        <v>0</v>
      </c>
      <c r="U230" s="1305" t="s">
        <v>2284</v>
      </c>
      <c r="V230" s="1479">
        <v>25.3</v>
      </c>
      <c r="W230" s="1480">
        <v>0</v>
      </c>
      <c r="X230" s="1305" t="s">
        <v>2284</v>
      </c>
      <c r="Y230" s="1479">
        <v>25.3</v>
      </c>
      <c r="Z230" s="1480">
        <v>0</v>
      </c>
      <c r="AA230" s="1305" t="s">
        <v>2284</v>
      </c>
      <c r="AB230" s="1479">
        <v>25.2</v>
      </c>
      <c r="AC230" s="1480">
        <v>0</v>
      </c>
      <c r="AD230" s="1305" t="s">
        <v>2284</v>
      </c>
      <c r="AE230" s="1479">
        <v>25.2</v>
      </c>
      <c r="AF230" s="1480">
        <v>0</v>
      </c>
      <c r="AG230" s="1305" t="s">
        <v>2284</v>
      </c>
      <c r="AH230" s="1479">
        <v>25.3</v>
      </c>
      <c r="AI230" s="1480">
        <v>0</v>
      </c>
      <c r="AJ230" s="1305" t="s">
        <v>2284</v>
      </c>
      <c r="AK230" s="1479">
        <v>25.2</v>
      </c>
      <c r="AL230" s="1480">
        <v>0</v>
      </c>
      <c r="AM230" s="1305" t="s">
        <v>2284</v>
      </c>
      <c r="AN230" s="1479">
        <v>25.3</v>
      </c>
      <c r="AO230" s="1480">
        <v>0</v>
      </c>
      <c r="AP230" s="1305" t="s">
        <v>2284</v>
      </c>
      <c r="AQ230" s="1479">
        <v>25.3</v>
      </c>
      <c r="AR230" s="1480">
        <v>0</v>
      </c>
      <c r="AS230" s="1305" t="s">
        <v>2284</v>
      </c>
      <c r="AT230" s="1479">
        <v>25.2</v>
      </c>
      <c r="AU230" s="1480">
        <v>0</v>
      </c>
      <c r="AV230" s="1305" t="s">
        <v>2284</v>
      </c>
      <c r="AW230" s="1479">
        <v>25.2</v>
      </c>
      <c r="AX230" s="1480">
        <v>0</v>
      </c>
    </row>
    <row r="231" spans="1:50">
      <c r="A231" s="1714" t="s">
        <v>4466</v>
      </c>
      <c r="B231" s="1350" t="s">
        <v>4467</v>
      </c>
      <c r="C231" s="1310" t="s">
        <v>1078</v>
      </c>
      <c r="D231" s="1485" t="s">
        <v>1078</v>
      </c>
      <c r="E231" s="1486" t="s">
        <v>1078</v>
      </c>
      <c r="F231" s="1310" t="s">
        <v>1078</v>
      </c>
      <c r="G231" s="1485" t="s">
        <v>1078</v>
      </c>
      <c r="H231" s="1486" t="s">
        <v>1078</v>
      </c>
      <c r="I231" s="1310" t="s">
        <v>1078</v>
      </c>
      <c r="J231" s="1485" t="s">
        <v>1078</v>
      </c>
      <c r="K231" s="1486" t="s">
        <v>1078</v>
      </c>
      <c r="L231" s="1310" t="s">
        <v>1078</v>
      </c>
      <c r="M231" s="1485" t="s">
        <v>1078</v>
      </c>
      <c r="N231" s="1486" t="s">
        <v>1078</v>
      </c>
      <c r="O231" s="1310" t="s">
        <v>1078</v>
      </c>
      <c r="P231" s="1485" t="s">
        <v>1078</v>
      </c>
      <c r="Q231" s="1486" t="s">
        <v>1078</v>
      </c>
      <c r="R231" s="1310" t="s">
        <v>1078</v>
      </c>
      <c r="S231" s="1485" t="s">
        <v>1078</v>
      </c>
      <c r="T231" s="1486" t="s">
        <v>1078</v>
      </c>
      <c r="U231" s="1310" t="s">
        <v>1078</v>
      </c>
      <c r="V231" s="1485" t="s">
        <v>1078</v>
      </c>
      <c r="W231" s="1486" t="s">
        <v>1078</v>
      </c>
      <c r="X231" s="1310" t="s">
        <v>1078</v>
      </c>
      <c r="Y231" s="1485" t="s">
        <v>1078</v>
      </c>
      <c r="Z231" s="1486" t="s">
        <v>1078</v>
      </c>
      <c r="AA231" s="1310" t="s">
        <v>1078</v>
      </c>
      <c r="AB231" s="1485" t="s">
        <v>1078</v>
      </c>
      <c r="AC231" s="1486" t="s">
        <v>1078</v>
      </c>
      <c r="AD231" s="1310" t="s">
        <v>1078</v>
      </c>
      <c r="AE231" s="1485" t="s">
        <v>1078</v>
      </c>
      <c r="AF231" s="1486" t="s">
        <v>1078</v>
      </c>
      <c r="AG231" s="1310" t="s">
        <v>1078</v>
      </c>
      <c r="AH231" s="1485" t="s">
        <v>1078</v>
      </c>
      <c r="AI231" s="1486" t="s">
        <v>1078</v>
      </c>
      <c r="AJ231" s="1310" t="s">
        <v>1078</v>
      </c>
      <c r="AK231" s="1485" t="s">
        <v>1078</v>
      </c>
      <c r="AL231" s="1486" t="s">
        <v>1078</v>
      </c>
      <c r="AM231" s="1310" t="s">
        <v>1078</v>
      </c>
      <c r="AN231" s="1485" t="s">
        <v>1078</v>
      </c>
      <c r="AO231" s="1486" t="s">
        <v>1078</v>
      </c>
      <c r="AP231" s="1310" t="s">
        <v>1078</v>
      </c>
      <c r="AQ231" s="1485" t="s">
        <v>1078</v>
      </c>
      <c r="AR231" s="1486" t="s">
        <v>1078</v>
      </c>
      <c r="AS231" s="1310" t="s">
        <v>1078</v>
      </c>
      <c r="AT231" s="1485" t="s">
        <v>1078</v>
      </c>
      <c r="AU231" s="1486" t="s">
        <v>1078</v>
      </c>
      <c r="AV231" s="1310" t="s">
        <v>1078</v>
      </c>
      <c r="AW231" s="1485" t="s">
        <v>1078</v>
      </c>
      <c r="AX231" s="1486" t="s">
        <v>1078</v>
      </c>
    </row>
    <row r="232" spans="1:50">
      <c r="A232" s="1313" t="s">
        <v>4468</v>
      </c>
      <c r="B232" s="1143" t="s">
        <v>4469</v>
      </c>
      <c r="C232" s="1314" t="s">
        <v>1078</v>
      </c>
      <c r="D232" s="1483" t="s">
        <v>1078</v>
      </c>
      <c r="E232" s="1484" t="s">
        <v>1078</v>
      </c>
      <c r="F232" s="1314" t="s">
        <v>1078</v>
      </c>
      <c r="G232" s="1483" t="s">
        <v>1078</v>
      </c>
      <c r="H232" s="1484" t="s">
        <v>1078</v>
      </c>
      <c r="I232" s="1314" t="s">
        <v>1078</v>
      </c>
      <c r="J232" s="1483" t="s">
        <v>1078</v>
      </c>
      <c r="K232" s="1484" t="s">
        <v>1078</v>
      </c>
      <c r="L232" s="1314" t="s">
        <v>1078</v>
      </c>
      <c r="M232" s="1483" t="s">
        <v>1078</v>
      </c>
      <c r="N232" s="1484" t="s">
        <v>1078</v>
      </c>
      <c r="O232" s="1314" t="s">
        <v>1078</v>
      </c>
      <c r="P232" s="1483" t="s">
        <v>1078</v>
      </c>
      <c r="Q232" s="1484" t="s">
        <v>1078</v>
      </c>
      <c r="R232" s="1314" t="s">
        <v>1078</v>
      </c>
      <c r="S232" s="1483" t="s">
        <v>1078</v>
      </c>
      <c r="T232" s="1484" t="s">
        <v>1078</v>
      </c>
      <c r="U232" s="1314" t="s">
        <v>1078</v>
      </c>
      <c r="V232" s="1483" t="s">
        <v>1078</v>
      </c>
      <c r="W232" s="1484" t="s">
        <v>1078</v>
      </c>
      <c r="X232" s="1314" t="s">
        <v>1078</v>
      </c>
      <c r="Y232" s="1483" t="s">
        <v>1078</v>
      </c>
      <c r="Z232" s="1484" t="s">
        <v>1078</v>
      </c>
      <c r="AA232" s="1314" t="s">
        <v>1078</v>
      </c>
      <c r="AB232" s="1483" t="s">
        <v>1078</v>
      </c>
      <c r="AC232" s="1484" t="s">
        <v>1078</v>
      </c>
      <c r="AD232" s="1314" t="s">
        <v>1078</v>
      </c>
      <c r="AE232" s="1483" t="s">
        <v>1078</v>
      </c>
      <c r="AF232" s="1484" t="s">
        <v>1078</v>
      </c>
      <c r="AG232" s="1314" t="s">
        <v>1078</v>
      </c>
      <c r="AH232" s="1483" t="s">
        <v>1078</v>
      </c>
      <c r="AI232" s="1484" t="s">
        <v>1078</v>
      </c>
      <c r="AJ232" s="1314" t="s">
        <v>1078</v>
      </c>
      <c r="AK232" s="1483" t="s">
        <v>1078</v>
      </c>
      <c r="AL232" s="1484" t="s">
        <v>1078</v>
      </c>
      <c r="AM232" s="1314" t="s">
        <v>1078</v>
      </c>
      <c r="AN232" s="1483" t="s">
        <v>1078</v>
      </c>
      <c r="AO232" s="1484" t="s">
        <v>1078</v>
      </c>
      <c r="AP232" s="1314" t="s">
        <v>1078</v>
      </c>
      <c r="AQ232" s="1483" t="s">
        <v>1078</v>
      </c>
      <c r="AR232" s="1484" t="s">
        <v>1078</v>
      </c>
      <c r="AS232" s="1314" t="s">
        <v>1078</v>
      </c>
      <c r="AT232" s="1483" t="s">
        <v>1078</v>
      </c>
      <c r="AU232" s="1484" t="s">
        <v>1078</v>
      </c>
      <c r="AV232" s="1314" t="s">
        <v>1078</v>
      </c>
      <c r="AW232" s="1483" t="s">
        <v>1078</v>
      </c>
      <c r="AX232" s="1484" t="s">
        <v>1078</v>
      </c>
    </row>
    <row r="233" spans="1:50">
      <c r="A233" s="1303" t="s">
        <v>4470</v>
      </c>
      <c r="B233" s="1304" t="s">
        <v>4471</v>
      </c>
      <c r="C233" s="1305" t="s">
        <v>4809</v>
      </c>
      <c r="D233" s="1479" t="s">
        <v>1078</v>
      </c>
      <c r="E233" s="1480" t="s">
        <v>1078</v>
      </c>
      <c r="F233" s="1305" t="s">
        <v>4809</v>
      </c>
      <c r="G233" s="1479" t="s">
        <v>1078</v>
      </c>
      <c r="H233" s="1480" t="s">
        <v>1078</v>
      </c>
      <c r="I233" s="1305" t="s">
        <v>4809</v>
      </c>
      <c r="J233" s="1479" t="s">
        <v>1078</v>
      </c>
      <c r="K233" s="1480" t="s">
        <v>1078</v>
      </c>
      <c r="L233" s="1305" t="s">
        <v>4809</v>
      </c>
      <c r="M233" s="1479" t="s">
        <v>1078</v>
      </c>
      <c r="N233" s="1480" t="s">
        <v>1078</v>
      </c>
      <c r="O233" s="1305" t="s">
        <v>4809</v>
      </c>
      <c r="P233" s="1479" t="s">
        <v>1078</v>
      </c>
      <c r="Q233" s="1480" t="s">
        <v>1078</v>
      </c>
      <c r="R233" s="1305" t="s">
        <v>4809</v>
      </c>
      <c r="S233" s="1479" t="s">
        <v>1078</v>
      </c>
      <c r="T233" s="1480" t="s">
        <v>1078</v>
      </c>
      <c r="U233" s="1305" t="s">
        <v>4809</v>
      </c>
      <c r="V233" s="1479" t="s">
        <v>1078</v>
      </c>
      <c r="W233" s="1480" t="s">
        <v>1078</v>
      </c>
      <c r="X233" s="1305" t="s">
        <v>4809</v>
      </c>
      <c r="Y233" s="1479" t="s">
        <v>1078</v>
      </c>
      <c r="Z233" s="1480" t="s">
        <v>1078</v>
      </c>
      <c r="AA233" s="1305" t="s">
        <v>4809</v>
      </c>
      <c r="AB233" s="1479" t="s">
        <v>1078</v>
      </c>
      <c r="AC233" s="1480" t="s">
        <v>1078</v>
      </c>
      <c r="AD233" s="1305" t="s">
        <v>4809</v>
      </c>
      <c r="AE233" s="1479" t="s">
        <v>1078</v>
      </c>
      <c r="AF233" s="1480" t="s">
        <v>1078</v>
      </c>
      <c r="AG233" s="1305" t="s">
        <v>4809</v>
      </c>
      <c r="AH233" s="1479" t="s">
        <v>1078</v>
      </c>
      <c r="AI233" s="1480" t="s">
        <v>1078</v>
      </c>
      <c r="AJ233" s="1305" t="s">
        <v>4809</v>
      </c>
      <c r="AK233" s="1479" t="s">
        <v>1078</v>
      </c>
      <c r="AL233" s="1480" t="s">
        <v>1078</v>
      </c>
      <c r="AM233" s="1305" t="s">
        <v>4809</v>
      </c>
      <c r="AN233" s="1479" t="s">
        <v>1078</v>
      </c>
      <c r="AO233" s="1480" t="s">
        <v>1078</v>
      </c>
      <c r="AP233" s="1305" t="s">
        <v>4809</v>
      </c>
      <c r="AQ233" s="1479" t="s">
        <v>1078</v>
      </c>
      <c r="AR233" s="1480" t="s">
        <v>1078</v>
      </c>
      <c r="AS233" s="1305" t="s">
        <v>4809</v>
      </c>
      <c r="AT233" s="1479" t="s">
        <v>1078</v>
      </c>
      <c r="AU233" s="1480" t="s">
        <v>1078</v>
      </c>
      <c r="AV233" s="1305" t="s">
        <v>4809</v>
      </c>
      <c r="AW233" s="1479" t="s">
        <v>1078</v>
      </c>
      <c r="AX233" s="1480" t="s">
        <v>1078</v>
      </c>
    </row>
    <row r="234" spans="1:50">
      <c r="A234" s="1714" t="s">
        <v>4472</v>
      </c>
      <c r="B234" s="1350" t="s">
        <v>4473</v>
      </c>
      <c r="C234" s="1310" t="s">
        <v>1078</v>
      </c>
      <c r="D234" s="1485" t="s">
        <v>1078</v>
      </c>
      <c r="E234" s="1486" t="s">
        <v>1078</v>
      </c>
      <c r="F234" s="1310" t="s">
        <v>1078</v>
      </c>
      <c r="G234" s="1485" t="s">
        <v>1078</v>
      </c>
      <c r="H234" s="1486" t="s">
        <v>1078</v>
      </c>
      <c r="I234" s="1310" t="s">
        <v>1078</v>
      </c>
      <c r="J234" s="1485" t="s">
        <v>1078</v>
      </c>
      <c r="K234" s="1486" t="s">
        <v>1078</v>
      </c>
      <c r="L234" s="1310" t="s">
        <v>1078</v>
      </c>
      <c r="M234" s="1485" t="s">
        <v>1078</v>
      </c>
      <c r="N234" s="1486" t="s">
        <v>1078</v>
      </c>
      <c r="O234" s="1310" t="s">
        <v>1078</v>
      </c>
      <c r="P234" s="1485" t="s">
        <v>1078</v>
      </c>
      <c r="Q234" s="1486" t="s">
        <v>1078</v>
      </c>
      <c r="R234" s="1310" t="s">
        <v>1078</v>
      </c>
      <c r="S234" s="1485" t="s">
        <v>1078</v>
      </c>
      <c r="T234" s="1486" t="s">
        <v>1078</v>
      </c>
      <c r="U234" s="1310" t="s">
        <v>1078</v>
      </c>
      <c r="V234" s="1485" t="s">
        <v>1078</v>
      </c>
      <c r="W234" s="1486" t="s">
        <v>1078</v>
      </c>
      <c r="X234" s="1310" t="s">
        <v>1078</v>
      </c>
      <c r="Y234" s="1485" t="s">
        <v>1078</v>
      </c>
      <c r="Z234" s="1486" t="s">
        <v>1078</v>
      </c>
      <c r="AA234" s="1310" t="s">
        <v>1078</v>
      </c>
      <c r="AB234" s="1485" t="s">
        <v>1078</v>
      </c>
      <c r="AC234" s="1486" t="s">
        <v>1078</v>
      </c>
      <c r="AD234" s="1310" t="s">
        <v>1078</v>
      </c>
      <c r="AE234" s="1485" t="s">
        <v>1078</v>
      </c>
      <c r="AF234" s="1486" t="s">
        <v>1078</v>
      </c>
      <c r="AG234" s="1310" t="s">
        <v>1078</v>
      </c>
      <c r="AH234" s="1485" t="s">
        <v>1078</v>
      </c>
      <c r="AI234" s="1486" t="s">
        <v>1078</v>
      </c>
      <c r="AJ234" s="1310" t="s">
        <v>1078</v>
      </c>
      <c r="AK234" s="1485" t="s">
        <v>1078</v>
      </c>
      <c r="AL234" s="1486" t="s">
        <v>1078</v>
      </c>
      <c r="AM234" s="1310" t="s">
        <v>1078</v>
      </c>
      <c r="AN234" s="1485" t="s">
        <v>1078</v>
      </c>
      <c r="AO234" s="1486" t="s">
        <v>1078</v>
      </c>
      <c r="AP234" s="1310" t="s">
        <v>1078</v>
      </c>
      <c r="AQ234" s="1485" t="s">
        <v>1078</v>
      </c>
      <c r="AR234" s="1486" t="s">
        <v>1078</v>
      </c>
      <c r="AS234" s="1310" t="s">
        <v>1078</v>
      </c>
      <c r="AT234" s="1485" t="s">
        <v>1078</v>
      </c>
      <c r="AU234" s="1486" t="s">
        <v>1078</v>
      </c>
      <c r="AV234" s="1310" t="s">
        <v>1078</v>
      </c>
      <c r="AW234" s="1485" t="s">
        <v>1078</v>
      </c>
      <c r="AX234" s="1486" t="s">
        <v>1078</v>
      </c>
    </row>
    <row r="235" spans="1:50">
      <c r="A235" s="1313" t="s">
        <v>4474</v>
      </c>
      <c r="B235" s="1143" t="s">
        <v>4475</v>
      </c>
      <c r="C235" s="1314" t="s">
        <v>1078</v>
      </c>
      <c r="D235" s="1483" t="s">
        <v>1078</v>
      </c>
      <c r="E235" s="1484" t="s">
        <v>1078</v>
      </c>
      <c r="F235" s="1314" t="s">
        <v>1078</v>
      </c>
      <c r="G235" s="1483" t="s">
        <v>1078</v>
      </c>
      <c r="H235" s="1484" t="s">
        <v>1078</v>
      </c>
      <c r="I235" s="1314" t="s">
        <v>1078</v>
      </c>
      <c r="J235" s="1483" t="s">
        <v>1078</v>
      </c>
      <c r="K235" s="1484" t="s">
        <v>1078</v>
      </c>
      <c r="L235" s="1314" t="s">
        <v>1078</v>
      </c>
      <c r="M235" s="1483" t="s">
        <v>1078</v>
      </c>
      <c r="N235" s="1484" t="s">
        <v>1078</v>
      </c>
      <c r="O235" s="1314" t="s">
        <v>1078</v>
      </c>
      <c r="P235" s="1483" t="s">
        <v>1078</v>
      </c>
      <c r="Q235" s="1484" t="s">
        <v>1078</v>
      </c>
      <c r="R235" s="1314" t="s">
        <v>1078</v>
      </c>
      <c r="S235" s="1483" t="s">
        <v>1078</v>
      </c>
      <c r="T235" s="1484" t="s">
        <v>1078</v>
      </c>
      <c r="U235" s="1314" t="s">
        <v>1078</v>
      </c>
      <c r="V235" s="1483" t="s">
        <v>1078</v>
      </c>
      <c r="W235" s="1484" t="s">
        <v>1078</v>
      </c>
      <c r="X235" s="1314" t="s">
        <v>1078</v>
      </c>
      <c r="Y235" s="1483" t="s">
        <v>1078</v>
      </c>
      <c r="Z235" s="1484" t="s">
        <v>1078</v>
      </c>
      <c r="AA235" s="1314" t="s">
        <v>1078</v>
      </c>
      <c r="AB235" s="1483" t="s">
        <v>1078</v>
      </c>
      <c r="AC235" s="1484" t="s">
        <v>1078</v>
      </c>
      <c r="AD235" s="1314" t="s">
        <v>1078</v>
      </c>
      <c r="AE235" s="1483" t="s">
        <v>1078</v>
      </c>
      <c r="AF235" s="1484" t="s">
        <v>1078</v>
      </c>
      <c r="AG235" s="1314" t="s">
        <v>1078</v>
      </c>
      <c r="AH235" s="1483" t="s">
        <v>1078</v>
      </c>
      <c r="AI235" s="1484" t="s">
        <v>1078</v>
      </c>
      <c r="AJ235" s="1314" t="s">
        <v>1078</v>
      </c>
      <c r="AK235" s="1483" t="s">
        <v>1078</v>
      </c>
      <c r="AL235" s="1484" t="s">
        <v>1078</v>
      </c>
      <c r="AM235" s="1314" t="s">
        <v>1078</v>
      </c>
      <c r="AN235" s="1483" t="s">
        <v>1078</v>
      </c>
      <c r="AO235" s="1484" t="s">
        <v>1078</v>
      </c>
      <c r="AP235" s="1314" t="s">
        <v>1078</v>
      </c>
      <c r="AQ235" s="1483" t="s">
        <v>1078</v>
      </c>
      <c r="AR235" s="1484" t="s">
        <v>1078</v>
      </c>
      <c r="AS235" s="1314" t="s">
        <v>1078</v>
      </c>
      <c r="AT235" s="1483" t="s">
        <v>1078</v>
      </c>
      <c r="AU235" s="1484" t="s">
        <v>1078</v>
      </c>
      <c r="AV235" s="1314" t="s">
        <v>1078</v>
      </c>
      <c r="AW235" s="1483" t="s">
        <v>1078</v>
      </c>
      <c r="AX235" s="1484" t="s">
        <v>1078</v>
      </c>
    </row>
    <row r="236" spans="1:50">
      <c r="A236" s="1303" t="s">
        <v>4476</v>
      </c>
      <c r="B236" s="1304" t="s">
        <v>4477</v>
      </c>
      <c r="C236" s="1305" t="s">
        <v>2284</v>
      </c>
      <c r="D236" s="1479">
        <v>35.299999999999997</v>
      </c>
      <c r="E236" s="1480">
        <v>0</v>
      </c>
      <c r="F236" s="1305" t="s">
        <v>2284</v>
      </c>
      <c r="G236" s="1479">
        <v>35.299999999999997</v>
      </c>
      <c r="H236" s="1480">
        <v>0</v>
      </c>
      <c r="I236" s="1305" t="s">
        <v>2284</v>
      </c>
      <c r="J236" s="1479">
        <v>35.200000000000003</v>
      </c>
      <c r="K236" s="1480">
        <v>0</v>
      </c>
      <c r="L236" s="1305" t="s">
        <v>2284</v>
      </c>
      <c r="M236" s="1479">
        <v>35.299999999999997</v>
      </c>
      <c r="N236" s="1480">
        <v>0</v>
      </c>
      <c r="O236" s="1305" t="s">
        <v>2284</v>
      </c>
      <c r="P236" s="1479">
        <v>35.299999999999997</v>
      </c>
      <c r="Q236" s="1480">
        <v>0</v>
      </c>
      <c r="R236" s="1305" t="s">
        <v>2284</v>
      </c>
      <c r="S236" s="1479">
        <v>35.200000000000003</v>
      </c>
      <c r="T236" s="1480">
        <v>0</v>
      </c>
      <c r="U236" s="1305" t="s">
        <v>2284</v>
      </c>
      <c r="V236" s="1479">
        <v>35.200000000000003</v>
      </c>
      <c r="W236" s="1480">
        <v>0</v>
      </c>
      <c r="X236" s="1305" t="s">
        <v>2284</v>
      </c>
      <c r="Y236" s="1479">
        <v>35.299999999999997</v>
      </c>
      <c r="Z236" s="1480">
        <v>0</v>
      </c>
      <c r="AA236" s="1305" t="s">
        <v>2284</v>
      </c>
      <c r="AB236" s="1479">
        <v>35.4</v>
      </c>
      <c r="AC236" s="1480">
        <v>0</v>
      </c>
      <c r="AD236" s="1305" t="s">
        <v>2284</v>
      </c>
      <c r="AE236" s="1479">
        <v>35.299999999999997</v>
      </c>
      <c r="AF236" s="1480">
        <v>0</v>
      </c>
      <c r="AG236" s="1305" t="s">
        <v>2284</v>
      </c>
      <c r="AH236" s="1479">
        <v>35.200000000000003</v>
      </c>
      <c r="AI236" s="1480">
        <v>0</v>
      </c>
      <c r="AJ236" s="1305" t="s">
        <v>2284</v>
      </c>
      <c r="AK236" s="1479">
        <v>35.299999999999997</v>
      </c>
      <c r="AL236" s="1480">
        <v>0</v>
      </c>
      <c r="AM236" s="1305" t="s">
        <v>2284</v>
      </c>
      <c r="AN236" s="1479">
        <v>35.299999999999997</v>
      </c>
      <c r="AO236" s="1480">
        <v>0</v>
      </c>
      <c r="AP236" s="1305" t="s">
        <v>2284</v>
      </c>
      <c r="AQ236" s="1479">
        <v>35.299999999999997</v>
      </c>
      <c r="AR236" s="1480">
        <v>0</v>
      </c>
      <c r="AS236" s="1305" t="s">
        <v>2284</v>
      </c>
      <c r="AT236" s="1479">
        <v>35.299999999999997</v>
      </c>
      <c r="AU236" s="1480">
        <v>0</v>
      </c>
      <c r="AV236" s="1305" t="s">
        <v>2284</v>
      </c>
      <c r="AW236" s="1479">
        <v>35.299999999999997</v>
      </c>
      <c r="AX236" s="1480">
        <v>0</v>
      </c>
    </row>
    <row r="237" spans="1:50">
      <c r="A237" s="1714" t="s">
        <v>4478</v>
      </c>
      <c r="B237" s="1350" t="s">
        <v>4479</v>
      </c>
      <c r="C237" s="1310" t="s">
        <v>1078</v>
      </c>
      <c r="D237" s="1485" t="s">
        <v>1078</v>
      </c>
      <c r="E237" s="1486" t="s">
        <v>1078</v>
      </c>
      <c r="F237" s="1310" t="s">
        <v>1078</v>
      </c>
      <c r="G237" s="1485" t="s">
        <v>1078</v>
      </c>
      <c r="H237" s="1486" t="s">
        <v>1078</v>
      </c>
      <c r="I237" s="1310" t="s">
        <v>1078</v>
      </c>
      <c r="J237" s="1485" t="s">
        <v>1078</v>
      </c>
      <c r="K237" s="1486" t="s">
        <v>1078</v>
      </c>
      <c r="L237" s="1310" t="s">
        <v>1078</v>
      </c>
      <c r="M237" s="1485" t="s">
        <v>1078</v>
      </c>
      <c r="N237" s="1486" t="s">
        <v>1078</v>
      </c>
      <c r="O237" s="1310" t="s">
        <v>1078</v>
      </c>
      <c r="P237" s="1485" t="s">
        <v>1078</v>
      </c>
      <c r="Q237" s="1486" t="s">
        <v>1078</v>
      </c>
      <c r="R237" s="1310" t="s">
        <v>1078</v>
      </c>
      <c r="S237" s="1485" t="s">
        <v>1078</v>
      </c>
      <c r="T237" s="1486" t="s">
        <v>1078</v>
      </c>
      <c r="U237" s="1310" t="s">
        <v>1078</v>
      </c>
      <c r="V237" s="1485" t="s">
        <v>1078</v>
      </c>
      <c r="W237" s="1486" t="s">
        <v>1078</v>
      </c>
      <c r="X237" s="1310" t="s">
        <v>1078</v>
      </c>
      <c r="Y237" s="1485" t="s">
        <v>1078</v>
      </c>
      <c r="Z237" s="1486" t="s">
        <v>1078</v>
      </c>
      <c r="AA237" s="1310" t="s">
        <v>1078</v>
      </c>
      <c r="AB237" s="1485" t="s">
        <v>1078</v>
      </c>
      <c r="AC237" s="1486" t="s">
        <v>1078</v>
      </c>
      <c r="AD237" s="1310" t="s">
        <v>1078</v>
      </c>
      <c r="AE237" s="1485" t="s">
        <v>1078</v>
      </c>
      <c r="AF237" s="1486" t="s">
        <v>1078</v>
      </c>
      <c r="AG237" s="1310" t="s">
        <v>1078</v>
      </c>
      <c r="AH237" s="1485" t="s">
        <v>1078</v>
      </c>
      <c r="AI237" s="1486" t="s">
        <v>1078</v>
      </c>
      <c r="AJ237" s="1310" t="s">
        <v>1078</v>
      </c>
      <c r="AK237" s="1485" t="s">
        <v>1078</v>
      </c>
      <c r="AL237" s="1486" t="s">
        <v>1078</v>
      </c>
      <c r="AM237" s="1310" t="s">
        <v>1078</v>
      </c>
      <c r="AN237" s="1485" t="s">
        <v>1078</v>
      </c>
      <c r="AO237" s="1486" t="s">
        <v>1078</v>
      </c>
      <c r="AP237" s="1310" t="s">
        <v>1078</v>
      </c>
      <c r="AQ237" s="1485" t="s">
        <v>1078</v>
      </c>
      <c r="AR237" s="1486" t="s">
        <v>1078</v>
      </c>
      <c r="AS237" s="1310" t="s">
        <v>1078</v>
      </c>
      <c r="AT237" s="1485" t="s">
        <v>1078</v>
      </c>
      <c r="AU237" s="1486" t="s">
        <v>1078</v>
      </c>
      <c r="AV237" s="1310" t="s">
        <v>1078</v>
      </c>
      <c r="AW237" s="1485" t="s">
        <v>1078</v>
      </c>
      <c r="AX237" s="1486" t="s">
        <v>1078</v>
      </c>
    </row>
    <row r="238" spans="1:50">
      <c r="A238" s="1313" t="s">
        <v>4480</v>
      </c>
      <c r="B238" s="1143" t="s">
        <v>4481</v>
      </c>
      <c r="C238" s="1314" t="s">
        <v>1078</v>
      </c>
      <c r="D238" s="1483" t="s">
        <v>1078</v>
      </c>
      <c r="E238" s="1484" t="s">
        <v>1078</v>
      </c>
      <c r="F238" s="1314" t="s">
        <v>1078</v>
      </c>
      <c r="G238" s="1483" t="s">
        <v>1078</v>
      </c>
      <c r="H238" s="1484" t="s">
        <v>1078</v>
      </c>
      <c r="I238" s="1314" t="s">
        <v>1078</v>
      </c>
      <c r="J238" s="1483" t="s">
        <v>1078</v>
      </c>
      <c r="K238" s="1484" t="s">
        <v>1078</v>
      </c>
      <c r="L238" s="1314" t="s">
        <v>1078</v>
      </c>
      <c r="M238" s="1483" t="s">
        <v>1078</v>
      </c>
      <c r="N238" s="1484" t="s">
        <v>1078</v>
      </c>
      <c r="O238" s="1314" t="s">
        <v>1078</v>
      </c>
      <c r="P238" s="1483" t="s">
        <v>1078</v>
      </c>
      <c r="Q238" s="1484" t="s">
        <v>1078</v>
      </c>
      <c r="R238" s="1314" t="s">
        <v>1078</v>
      </c>
      <c r="S238" s="1483" t="s">
        <v>1078</v>
      </c>
      <c r="T238" s="1484" t="s">
        <v>1078</v>
      </c>
      <c r="U238" s="1314" t="s">
        <v>1078</v>
      </c>
      <c r="V238" s="1483" t="s">
        <v>1078</v>
      </c>
      <c r="W238" s="1484" t="s">
        <v>1078</v>
      </c>
      <c r="X238" s="1314" t="s">
        <v>1078</v>
      </c>
      <c r="Y238" s="1483" t="s">
        <v>1078</v>
      </c>
      <c r="Z238" s="1484" t="s">
        <v>1078</v>
      </c>
      <c r="AA238" s="1314" t="s">
        <v>1078</v>
      </c>
      <c r="AB238" s="1483" t="s">
        <v>1078</v>
      </c>
      <c r="AC238" s="1484" t="s">
        <v>1078</v>
      </c>
      <c r="AD238" s="1314" t="s">
        <v>1078</v>
      </c>
      <c r="AE238" s="1483" t="s">
        <v>1078</v>
      </c>
      <c r="AF238" s="1484" t="s">
        <v>1078</v>
      </c>
      <c r="AG238" s="1314" t="s">
        <v>1078</v>
      </c>
      <c r="AH238" s="1483" t="s">
        <v>1078</v>
      </c>
      <c r="AI238" s="1484" t="s">
        <v>1078</v>
      </c>
      <c r="AJ238" s="1314" t="s">
        <v>1078</v>
      </c>
      <c r="AK238" s="1483" t="s">
        <v>1078</v>
      </c>
      <c r="AL238" s="1484" t="s">
        <v>1078</v>
      </c>
      <c r="AM238" s="1314" t="s">
        <v>1078</v>
      </c>
      <c r="AN238" s="1483" t="s">
        <v>1078</v>
      </c>
      <c r="AO238" s="1484" t="s">
        <v>1078</v>
      </c>
      <c r="AP238" s="1314" t="s">
        <v>1078</v>
      </c>
      <c r="AQ238" s="1483" t="s">
        <v>1078</v>
      </c>
      <c r="AR238" s="1484" t="s">
        <v>1078</v>
      </c>
      <c r="AS238" s="1314" t="s">
        <v>1078</v>
      </c>
      <c r="AT238" s="1483" t="s">
        <v>1078</v>
      </c>
      <c r="AU238" s="1484" t="s">
        <v>1078</v>
      </c>
      <c r="AV238" s="1314" t="s">
        <v>1078</v>
      </c>
      <c r="AW238" s="1483" t="s">
        <v>1078</v>
      </c>
      <c r="AX238" s="1484" t="s">
        <v>1078</v>
      </c>
    </row>
    <row r="239" spans="1:50">
      <c r="A239" s="1303" t="s">
        <v>4482</v>
      </c>
      <c r="B239" s="1304" t="s">
        <v>4483</v>
      </c>
      <c r="C239" s="1305" t="s">
        <v>4809</v>
      </c>
      <c r="D239" s="1479" t="s">
        <v>1078</v>
      </c>
      <c r="E239" s="1480" t="s">
        <v>1078</v>
      </c>
      <c r="F239" s="1305" t="s">
        <v>4809</v>
      </c>
      <c r="G239" s="1479" t="s">
        <v>1078</v>
      </c>
      <c r="H239" s="1480" t="s">
        <v>1078</v>
      </c>
      <c r="I239" s="1305" t="s">
        <v>4809</v>
      </c>
      <c r="J239" s="1479" t="s">
        <v>1078</v>
      </c>
      <c r="K239" s="1480" t="s">
        <v>1078</v>
      </c>
      <c r="L239" s="1305" t="s">
        <v>4809</v>
      </c>
      <c r="M239" s="1479" t="s">
        <v>1078</v>
      </c>
      <c r="N239" s="1480" t="s">
        <v>1078</v>
      </c>
      <c r="O239" s="1305" t="s">
        <v>4809</v>
      </c>
      <c r="P239" s="1479" t="s">
        <v>1078</v>
      </c>
      <c r="Q239" s="1480" t="s">
        <v>1078</v>
      </c>
      <c r="R239" s="1305" t="s">
        <v>4809</v>
      </c>
      <c r="S239" s="1479" t="s">
        <v>1078</v>
      </c>
      <c r="T239" s="1480" t="s">
        <v>1078</v>
      </c>
      <c r="U239" s="1305" t="s">
        <v>4809</v>
      </c>
      <c r="V239" s="1479" t="s">
        <v>1078</v>
      </c>
      <c r="W239" s="1480" t="s">
        <v>1078</v>
      </c>
      <c r="X239" s="1305" t="s">
        <v>4809</v>
      </c>
      <c r="Y239" s="1479" t="s">
        <v>1078</v>
      </c>
      <c r="Z239" s="1480" t="s">
        <v>1078</v>
      </c>
      <c r="AA239" s="1305" t="s">
        <v>4809</v>
      </c>
      <c r="AB239" s="1479" t="s">
        <v>1078</v>
      </c>
      <c r="AC239" s="1480" t="s">
        <v>1078</v>
      </c>
      <c r="AD239" s="1305" t="s">
        <v>4809</v>
      </c>
      <c r="AE239" s="1479" t="s">
        <v>1078</v>
      </c>
      <c r="AF239" s="1480" t="s">
        <v>1078</v>
      </c>
      <c r="AG239" s="1305" t="s">
        <v>4809</v>
      </c>
      <c r="AH239" s="1479" t="s">
        <v>1078</v>
      </c>
      <c r="AI239" s="1480" t="s">
        <v>1078</v>
      </c>
      <c r="AJ239" s="1305" t="s">
        <v>4809</v>
      </c>
      <c r="AK239" s="1479" t="s">
        <v>1078</v>
      </c>
      <c r="AL239" s="1480" t="s">
        <v>1078</v>
      </c>
      <c r="AM239" s="1305" t="s">
        <v>4809</v>
      </c>
      <c r="AN239" s="1479" t="s">
        <v>1078</v>
      </c>
      <c r="AO239" s="1480" t="s">
        <v>1078</v>
      </c>
      <c r="AP239" s="1305" t="s">
        <v>4809</v>
      </c>
      <c r="AQ239" s="1479" t="s">
        <v>1078</v>
      </c>
      <c r="AR239" s="1480" t="s">
        <v>1078</v>
      </c>
      <c r="AS239" s="1305" t="s">
        <v>4809</v>
      </c>
      <c r="AT239" s="1479" t="s">
        <v>1078</v>
      </c>
      <c r="AU239" s="1480" t="s">
        <v>1078</v>
      </c>
      <c r="AV239" s="1305" t="s">
        <v>4809</v>
      </c>
      <c r="AW239" s="1479" t="s">
        <v>1078</v>
      </c>
      <c r="AX239" s="1480" t="s">
        <v>1078</v>
      </c>
    </row>
    <row r="240" spans="1:50">
      <c r="A240" s="1714" t="s">
        <v>4484</v>
      </c>
      <c r="B240" s="1350" t="s">
        <v>4485</v>
      </c>
      <c r="C240" s="1310" t="s">
        <v>1078</v>
      </c>
      <c r="D240" s="1485" t="s">
        <v>1078</v>
      </c>
      <c r="E240" s="1486" t="s">
        <v>1078</v>
      </c>
      <c r="F240" s="1310" t="s">
        <v>1078</v>
      </c>
      <c r="G240" s="1485" t="s">
        <v>1078</v>
      </c>
      <c r="H240" s="1486" t="s">
        <v>1078</v>
      </c>
      <c r="I240" s="1310" t="s">
        <v>1078</v>
      </c>
      <c r="J240" s="1485" t="s">
        <v>1078</v>
      </c>
      <c r="K240" s="1486" t="s">
        <v>1078</v>
      </c>
      <c r="L240" s="1310" t="s">
        <v>1078</v>
      </c>
      <c r="M240" s="1485" t="s">
        <v>1078</v>
      </c>
      <c r="N240" s="1486" t="s">
        <v>1078</v>
      </c>
      <c r="O240" s="1310" t="s">
        <v>1078</v>
      </c>
      <c r="P240" s="1485" t="s">
        <v>1078</v>
      </c>
      <c r="Q240" s="1486" t="s">
        <v>1078</v>
      </c>
      <c r="R240" s="1310" t="s">
        <v>1078</v>
      </c>
      <c r="S240" s="1485" t="s">
        <v>1078</v>
      </c>
      <c r="T240" s="1486" t="s">
        <v>1078</v>
      </c>
      <c r="U240" s="1310" t="s">
        <v>1078</v>
      </c>
      <c r="V240" s="1485" t="s">
        <v>1078</v>
      </c>
      <c r="W240" s="1486" t="s">
        <v>1078</v>
      </c>
      <c r="X240" s="1310" t="s">
        <v>1078</v>
      </c>
      <c r="Y240" s="1485" t="s">
        <v>1078</v>
      </c>
      <c r="Z240" s="1486" t="s">
        <v>1078</v>
      </c>
      <c r="AA240" s="1310" t="s">
        <v>1078</v>
      </c>
      <c r="AB240" s="1485" t="s">
        <v>1078</v>
      </c>
      <c r="AC240" s="1486" t="s">
        <v>1078</v>
      </c>
      <c r="AD240" s="1310" t="s">
        <v>1078</v>
      </c>
      <c r="AE240" s="1485" t="s">
        <v>1078</v>
      </c>
      <c r="AF240" s="1486" t="s">
        <v>1078</v>
      </c>
      <c r="AG240" s="1310" t="s">
        <v>1078</v>
      </c>
      <c r="AH240" s="1485" t="s">
        <v>1078</v>
      </c>
      <c r="AI240" s="1486" t="s">
        <v>1078</v>
      </c>
      <c r="AJ240" s="1310" t="s">
        <v>1078</v>
      </c>
      <c r="AK240" s="1485" t="s">
        <v>1078</v>
      </c>
      <c r="AL240" s="1486" t="s">
        <v>1078</v>
      </c>
      <c r="AM240" s="1310" t="s">
        <v>1078</v>
      </c>
      <c r="AN240" s="1485" t="s">
        <v>1078</v>
      </c>
      <c r="AO240" s="1486" t="s">
        <v>1078</v>
      </c>
      <c r="AP240" s="1310" t="s">
        <v>1078</v>
      </c>
      <c r="AQ240" s="1485" t="s">
        <v>1078</v>
      </c>
      <c r="AR240" s="1486" t="s">
        <v>1078</v>
      </c>
      <c r="AS240" s="1310" t="s">
        <v>1078</v>
      </c>
      <c r="AT240" s="1485" t="s">
        <v>1078</v>
      </c>
      <c r="AU240" s="1486" t="s">
        <v>1078</v>
      </c>
      <c r="AV240" s="1310" t="s">
        <v>1078</v>
      </c>
      <c r="AW240" s="1485" t="s">
        <v>1078</v>
      </c>
      <c r="AX240" s="1486" t="s">
        <v>1078</v>
      </c>
    </row>
    <row r="241" spans="1:50">
      <c r="A241" s="1313" t="s">
        <v>4486</v>
      </c>
      <c r="B241" s="1143" t="s">
        <v>4487</v>
      </c>
      <c r="C241" s="1314" t="s">
        <v>1078</v>
      </c>
      <c r="D241" s="1483" t="s">
        <v>1078</v>
      </c>
      <c r="E241" s="1484" t="s">
        <v>1078</v>
      </c>
      <c r="F241" s="1314" t="s">
        <v>1078</v>
      </c>
      <c r="G241" s="1483" t="s">
        <v>1078</v>
      </c>
      <c r="H241" s="1484" t="s">
        <v>1078</v>
      </c>
      <c r="I241" s="1314" t="s">
        <v>1078</v>
      </c>
      <c r="J241" s="1483" t="s">
        <v>1078</v>
      </c>
      <c r="K241" s="1484" t="s">
        <v>1078</v>
      </c>
      <c r="L241" s="1314" t="s">
        <v>1078</v>
      </c>
      <c r="M241" s="1483" t="s">
        <v>1078</v>
      </c>
      <c r="N241" s="1484" t="s">
        <v>1078</v>
      </c>
      <c r="O241" s="1314" t="s">
        <v>1078</v>
      </c>
      <c r="P241" s="1483" t="s">
        <v>1078</v>
      </c>
      <c r="Q241" s="1484" t="s">
        <v>1078</v>
      </c>
      <c r="R241" s="1314" t="s">
        <v>1078</v>
      </c>
      <c r="S241" s="1483" t="s">
        <v>1078</v>
      </c>
      <c r="T241" s="1484" t="s">
        <v>1078</v>
      </c>
      <c r="U241" s="1314" t="s">
        <v>1078</v>
      </c>
      <c r="V241" s="1483" t="s">
        <v>1078</v>
      </c>
      <c r="W241" s="1484" t="s">
        <v>1078</v>
      </c>
      <c r="X241" s="1314" t="s">
        <v>1078</v>
      </c>
      <c r="Y241" s="1483" t="s">
        <v>1078</v>
      </c>
      <c r="Z241" s="1484" t="s">
        <v>1078</v>
      </c>
      <c r="AA241" s="1314" t="s">
        <v>1078</v>
      </c>
      <c r="AB241" s="1483" t="s">
        <v>1078</v>
      </c>
      <c r="AC241" s="1484" t="s">
        <v>1078</v>
      </c>
      <c r="AD241" s="1314" t="s">
        <v>1078</v>
      </c>
      <c r="AE241" s="1483" t="s">
        <v>1078</v>
      </c>
      <c r="AF241" s="1484" t="s">
        <v>1078</v>
      </c>
      <c r="AG241" s="1314" t="s">
        <v>1078</v>
      </c>
      <c r="AH241" s="1483" t="s">
        <v>1078</v>
      </c>
      <c r="AI241" s="1484" t="s">
        <v>1078</v>
      </c>
      <c r="AJ241" s="1314" t="s">
        <v>1078</v>
      </c>
      <c r="AK241" s="1483" t="s">
        <v>1078</v>
      </c>
      <c r="AL241" s="1484" t="s">
        <v>1078</v>
      </c>
      <c r="AM241" s="1314" t="s">
        <v>1078</v>
      </c>
      <c r="AN241" s="1483" t="s">
        <v>1078</v>
      </c>
      <c r="AO241" s="1484" t="s">
        <v>1078</v>
      </c>
      <c r="AP241" s="1314" t="s">
        <v>1078</v>
      </c>
      <c r="AQ241" s="1483" t="s">
        <v>1078</v>
      </c>
      <c r="AR241" s="1484" t="s">
        <v>1078</v>
      </c>
      <c r="AS241" s="1314" t="s">
        <v>1078</v>
      </c>
      <c r="AT241" s="1483" t="s">
        <v>1078</v>
      </c>
      <c r="AU241" s="1484" t="s">
        <v>1078</v>
      </c>
      <c r="AV241" s="1314" t="s">
        <v>1078</v>
      </c>
      <c r="AW241" s="1483" t="s">
        <v>1078</v>
      </c>
      <c r="AX241" s="1484" t="s">
        <v>1078</v>
      </c>
    </row>
    <row r="242" spans="1:50">
      <c r="A242" s="1303" t="s">
        <v>4488</v>
      </c>
      <c r="B242" s="1304" t="s">
        <v>4489</v>
      </c>
      <c r="C242" s="1305" t="s">
        <v>2284</v>
      </c>
      <c r="D242" s="1479">
        <v>45.2</v>
      </c>
      <c r="E242" s="1480">
        <v>0</v>
      </c>
      <c r="F242" s="1305" t="s">
        <v>2284</v>
      </c>
      <c r="G242" s="1479">
        <v>45.3</v>
      </c>
      <c r="H242" s="1480">
        <v>0</v>
      </c>
      <c r="I242" s="1305" t="s">
        <v>2284</v>
      </c>
      <c r="J242" s="1479">
        <v>45.3</v>
      </c>
      <c r="K242" s="1480">
        <v>0</v>
      </c>
      <c r="L242" s="1305" t="s">
        <v>2284</v>
      </c>
      <c r="M242" s="1479">
        <v>45.3</v>
      </c>
      <c r="N242" s="1480">
        <v>0</v>
      </c>
      <c r="O242" s="1305" t="s">
        <v>2284</v>
      </c>
      <c r="P242" s="1479">
        <v>45.3</v>
      </c>
      <c r="Q242" s="1480">
        <v>0</v>
      </c>
      <c r="R242" s="1305" t="s">
        <v>2284</v>
      </c>
      <c r="S242" s="1479">
        <v>45.2</v>
      </c>
      <c r="T242" s="1480">
        <v>0</v>
      </c>
      <c r="U242" s="1305" t="s">
        <v>2284</v>
      </c>
      <c r="V242" s="1479">
        <v>45.2</v>
      </c>
      <c r="W242" s="1480">
        <v>0</v>
      </c>
      <c r="X242" s="1305" t="s">
        <v>4810</v>
      </c>
      <c r="Y242" s="1479">
        <v>45.2</v>
      </c>
      <c r="Z242" s="1480">
        <v>6.5</v>
      </c>
      <c r="AA242" s="1305" t="s">
        <v>4810</v>
      </c>
      <c r="AB242" s="1479">
        <v>45.3</v>
      </c>
      <c r="AC242" s="1480">
        <v>9</v>
      </c>
      <c r="AD242" s="1305" t="s">
        <v>2284</v>
      </c>
      <c r="AE242" s="1479">
        <v>45.2</v>
      </c>
      <c r="AF242" s="1480">
        <v>0</v>
      </c>
      <c r="AG242" s="1305" t="s">
        <v>2284</v>
      </c>
      <c r="AH242" s="1479">
        <v>45.2</v>
      </c>
      <c r="AI242" s="1480">
        <v>0</v>
      </c>
      <c r="AJ242" s="1305" t="s">
        <v>2284</v>
      </c>
      <c r="AK242" s="1479">
        <v>45.2</v>
      </c>
      <c r="AL242" s="1480">
        <v>0</v>
      </c>
      <c r="AM242" s="1305" t="s">
        <v>2284</v>
      </c>
      <c r="AN242" s="1479">
        <v>45.3</v>
      </c>
      <c r="AO242" s="1480">
        <v>0</v>
      </c>
      <c r="AP242" s="1305" t="s">
        <v>2284</v>
      </c>
      <c r="AQ242" s="1479">
        <v>45.3</v>
      </c>
      <c r="AR242" s="1480">
        <v>0</v>
      </c>
      <c r="AS242" s="1305" t="s">
        <v>2284</v>
      </c>
      <c r="AT242" s="1479">
        <v>45.3</v>
      </c>
      <c r="AU242" s="1480">
        <v>0</v>
      </c>
      <c r="AV242" s="1305" t="s">
        <v>2284</v>
      </c>
      <c r="AW242" s="1479">
        <v>45.3</v>
      </c>
      <c r="AX242" s="1480">
        <v>0</v>
      </c>
    </row>
    <row r="243" spans="1:50">
      <c r="A243" s="1714" t="s">
        <v>4490</v>
      </c>
      <c r="B243" s="1350" t="s">
        <v>4491</v>
      </c>
      <c r="C243" s="1310" t="s">
        <v>1078</v>
      </c>
      <c r="D243" s="1485" t="s">
        <v>1078</v>
      </c>
      <c r="E243" s="1486" t="s">
        <v>1078</v>
      </c>
      <c r="F243" s="1310" t="s">
        <v>1078</v>
      </c>
      <c r="G243" s="1485" t="s">
        <v>1078</v>
      </c>
      <c r="H243" s="1486" t="s">
        <v>1078</v>
      </c>
      <c r="I243" s="1310" t="s">
        <v>1078</v>
      </c>
      <c r="J243" s="1485" t="s">
        <v>1078</v>
      </c>
      <c r="K243" s="1486" t="s">
        <v>1078</v>
      </c>
      <c r="L243" s="1310" t="s">
        <v>1078</v>
      </c>
      <c r="M243" s="1485" t="s">
        <v>1078</v>
      </c>
      <c r="N243" s="1486" t="s">
        <v>1078</v>
      </c>
      <c r="O243" s="1310" t="s">
        <v>1078</v>
      </c>
      <c r="P243" s="1485" t="s">
        <v>1078</v>
      </c>
      <c r="Q243" s="1486" t="s">
        <v>1078</v>
      </c>
      <c r="R243" s="1310" t="s">
        <v>1078</v>
      </c>
      <c r="S243" s="1485" t="s">
        <v>1078</v>
      </c>
      <c r="T243" s="1486" t="s">
        <v>1078</v>
      </c>
      <c r="U243" s="1310" t="s">
        <v>1078</v>
      </c>
      <c r="V243" s="1485" t="s">
        <v>1078</v>
      </c>
      <c r="W243" s="1486" t="s">
        <v>1078</v>
      </c>
      <c r="X243" s="1310" t="s">
        <v>2284</v>
      </c>
      <c r="Y243" s="1485">
        <v>45.2</v>
      </c>
      <c r="Z243" s="1486">
        <v>0</v>
      </c>
      <c r="AA243" s="1310" t="s">
        <v>2284</v>
      </c>
      <c r="AB243" s="1485">
        <v>45.3</v>
      </c>
      <c r="AC243" s="1486">
        <v>0</v>
      </c>
      <c r="AD243" s="1310" t="s">
        <v>1078</v>
      </c>
      <c r="AE243" s="1485" t="s">
        <v>1078</v>
      </c>
      <c r="AF243" s="1486" t="s">
        <v>1078</v>
      </c>
      <c r="AG243" s="1310" t="s">
        <v>1078</v>
      </c>
      <c r="AH243" s="1485" t="s">
        <v>1078</v>
      </c>
      <c r="AI243" s="1486" t="s">
        <v>1078</v>
      </c>
      <c r="AJ243" s="1310" t="s">
        <v>1078</v>
      </c>
      <c r="AK243" s="1485" t="s">
        <v>1078</v>
      </c>
      <c r="AL243" s="1486" t="s">
        <v>1078</v>
      </c>
      <c r="AM243" s="1310" t="s">
        <v>1078</v>
      </c>
      <c r="AN243" s="1485" t="s">
        <v>1078</v>
      </c>
      <c r="AO243" s="1486" t="s">
        <v>1078</v>
      </c>
      <c r="AP243" s="1310" t="s">
        <v>1078</v>
      </c>
      <c r="AQ243" s="1485" t="s">
        <v>1078</v>
      </c>
      <c r="AR243" s="1486" t="s">
        <v>1078</v>
      </c>
      <c r="AS243" s="1310" t="s">
        <v>1078</v>
      </c>
      <c r="AT243" s="1485" t="s">
        <v>1078</v>
      </c>
      <c r="AU243" s="1486" t="s">
        <v>1078</v>
      </c>
      <c r="AV243" s="1310" t="s">
        <v>1078</v>
      </c>
      <c r="AW243" s="1485" t="s">
        <v>1078</v>
      </c>
      <c r="AX243" s="1486" t="s">
        <v>1078</v>
      </c>
    </row>
    <row r="244" spans="1:50">
      <c r="A244" s="1313" t="s">
        <v>4492</v>
      </c>
      <c r="B244" s="1143" t="s">
        <v>4493</v>
      </c>
      <c r="C244" s="1314" t="s">
        <v>1078</v>
      </c>
      <c r="D244" s="1483" t="s">
        <v>1078</v>
      </c>
      <c r="E244" s="1484" t="s">
        <v>1078</v>
      </c>
      <c r="F244" s="1314" t="s">
        <v>1078</v>
      </c>
      <c r="G244" s="1483" t="s">
        <v>1078</v>
      </c>
      <c r="H244" s="1484" t="s">
        <v>1078</v>
      </c>
      <c r="I244" s="1314" t="s">
        <v>1078</v>
      </c>
      <c r="J244" s="1483" t="s">
        <v>1078</v>
      </c>
      <c r="K244" s="1484" t="s">
        <v>1078</v>
      </c>
      <c r="L244" s="1314" t="s">
        <v>1078</v>
      </c>
      <c r="M244" s="1483" t="s">
        <v>1078</v>
      </c>
      <c r="N244" s="1484" t="s">
        <v>1078</v>
      </c>
      <c r="O244" s="1314" t="s">
        <v>1078</v>
      </c>
      <c r="P244" s="1483" t="s">
        <v>1078</v>
      </c>
      <c r="Q244" s="1484" t="s">
        <v>1078</v>
      </c>
      <c r="R244" s="1314" t="s">
        <v>1078</v>
      </c>
      <c r="S244" s="1483" t="s">
        <v>1078</v>
      </c>
      <c r="T244" s="1484" t="s">
        <v>1078</v>
      </c>
      <c r="U244" s="1314" t="s">
        <v>1078</v>
      </c>
      <c r="V244" s="1483" t="s">
        <v>1078</v>
      </c>
      <c r="W244" s="1484" t="s">
        <v>1078</v>
      </c>
      <c r="X244" s="1314" t="s">
        <v>2284</v>
      </c>
      <c r="Y244" s="1483">
        <v>45.3</v>
      </c>
      <c r="Z244" s="1484">
        <v>0</v>
      </c>
      <c r="AA244" s="1314" t="s">
        <v>2284</v>
      </c>
      <c r="AB244" s="1483">
        <v>45.2</v>
      </c>
      <c r="AC244" s="1484">
        <v>0</v>
      </c>
      <c r="AD244" s="1314" t="s">
        <v>1078</v>
      </c>
      <c r="AE244" s="1483" t="s">
        <v>1078</v>
      </c>
      <c r="AF244" s="1484" t="s">
        <v>1078</v>
      </c>
      <c r="AG244" s="1314" t="s">
        <v>1078</v>
      </c>
      <c r="AH244" s="1483" t="s">
        <v>1078</v>
      </c>
      <c r="AI244" s="1484" t="s">
        <v>1078</v>
      </c>
      <c r="AJ244" s="1314" t="s">
        <v>1078</v>
      </c>
      <c r="AK244" s="1483" t="s">
        <v>1078</v>
      </c>
      <c r="AL244" s="1484" t="s">
        <v>1078</v>
      </c>
      <c r="AM244" s="1314" t="s">
        <v>1078</v>
      </c>
      <c r="AN244" s="1483" t="s">
        <v>1078</v>
      </c>
      <c r="AO244" s="1484" t="s">
        <v>1078</v>
      </c>
      <c r="AP244" s="1314" t="s">
        <v>1078</v>
      </c>
      <c r="AQ244" s="1483" t="s">
        <v>1078</v>
      </c>
      <c r="AR244" s="1484" t="s">
        <v>1078</v>
      </c>
      <c r="AS244" s="1314" t="s">
        <v>1078</v>
      </c>
      <c r="AT244" s="1483" t="s">
        <v>1078</v>
      </c>
      <c r="AU244" s="1484" t="s">
        <v>1078</v>
      </c>
      <c r="AV244" s="1314" t="s">
        <v>1078</v>
      </c>
      <c r="AW244" s="1483" t="s">
        <v>1078</v>
      </c>
      <c r="AX244" s="1484" t="s">
        <v>1078</v>
      </c>
    </row>
    <row r="245" spans="1:50" ht="54.75">
      <c r="A245" s="1299" t="s">
        <v>6525</v>
      </c>
      <c r="B245" s="1139" t="s">
        <v>6526</v>
      </c>
      <c r="C245" s="1300" t="s">
        <v>4806</v>
      </c>
      <c r="D245" s="1301" t="s">
        <v>4813</v>
      </c>
      <c r="E245" s="1302" t="s">
        <v>4814</v>
      </c>
      <c r="F245" s="1300" t="s">
        <v>4806</v>
      </c>
      <c r="G245" s="1301" t="s">
        <v>4813</v>
      </c>
      <c r="H245" s="1302" t="s">
        <v>4814</v>
      </c>
      <c r="I245" s="1300" t="s">
        <v>4806</v>
      </c>
      <c r="J245" s="1301" t="s">
        <v>4813</v>
      </c>
      <c r="K245" s="1302" t="s">
        <v>4814</v>
      </c>
      <c r="L245" s="1300" t="s">
        <v>4806</v>
      </c>
      <c r="M245" s="1301" t="s">
        <v>4813</v>
      </c>
      <c r="N245" s="1302" t="s">
        <v>4814</v>
      </c>
      <c r="O245" s="1300" t="s">
        <v>4806</v>
      </c>
      <c r="P245" s="1301" t="s">
        <v>4813</v>
      </c>
      <c r="Q245" s="1302" t="s">
        <v>4814</v>
      </c>
      <c r="R245" s="1300" t="s">
        <v>4806</v>
      </c>
      <c r="S245" s="1301" t="s">
        <v>4813</v>
      </c>
      <c r="T245" s="1302" t="s">
        <v>4814</v>
      </c>
      <c r="U245" s="1300" t="s">
        <v>4806</v>
      </c>
      <c r="V245" s="1301" t="s">
        <v>4813</v>
      </c>
      <c r="W245" s="1302" t="s">
        <v>4814</v>
      </c>
      <c r="X245" s="1300" t="s">
        <v>4806</v>
      </c>
      <c r="Y245" s="1301" t="s">
        <v>4813</v>
      </c>
      <c r="Z245" s="1302" t="s">
        <v>4814</v>
      </c>
      <c r="AA245" s="1300" t="s">
        <v>4806</v>
      </c>
      <c r="AB245" s="1301" t="s">
        <v>4813</v>
      </c>
      <c r="AC245" s="1302" t="s">
        <v>4814</v>
      </c>
      <c r="AD245" s="1300" t="s">
        <v>4806</v>
      </c>
      <c r="AE245" s="1301" t="s">
        <v>4813</v>
      </c>
      <c r="AF245" s="1302" t="s">
        <v>4814</v>
      </c>
      <c r="AG245" s="1300" t="s">
        <v>4806</v>
      </c>
      <c r="AH245" s="1301" t="s">
        <v>4813</v>
      </c>
      <c r="AI245" s="1302" t="s">
        <v>4814</v>
      </c>
      <c r="AJ245" s="1300" t="s">
        <v>4806</v>
      </c>
      <c r="AK245" s="1301" t="s">
        <v>4813</v>
      </c>
      <c r="AL245" s="1302" t="s">
        <v>4814</v>
      </c>
      <c r="AM245" s="1300" t="s">
        <v>4806</v>
      </c>
      <c r="AN245" s="1301" t="s">
        <v>4813</v>
      </c>
      <c r="AO245" s="1302" t="s">
        <v>4814</v>
      </c>
      <c r="AP245" s="1300" t="s">
        <v>4806</v>
      </c>
      <c r="AQ245" s="1301" t="s">
        <v>4813</v>
      </c>
      <c r="AR245" s="1302" t="s">
        <v>4814</v>
      </c>
      <c r="AS245" s="1300" t="s">
        <v>4806</v>
      </c>
      <c r="AT245" s="1301" t="s">
        <v>4813</v>
      </c>
      <c r="AU245" s="1302" t="s">
        <v>4814</v>
      </c>
      <c r="AV245" s="1300" t="s">
        <v>4806</v>
      </c>
      <c r="AW245" s="1301" t="s">
        <v>4813</v>
      </c>
      <c r="AX245" s="1302" t="s">
        <v>4814</v>
      </c>
    </row>
    <row r="246" spans="1:50">
      <c r="A246" s="1303" t="s">
        <v>4464</v>
      </c>
      <c r="B246" s="1304" t="s">
        <v>4465</v>
      </c>
      <c r="C246" s="1305" t="s">
        <v>2284</v>
      </c>
      <c r="D246" s="1479">
        <v>25.1</v>
      </c>
      <c r="E246" s="1480">
        <v>0</v>
      </c>
      <c r="F246" s="1305" t="s">
        <v>2284</v>
      </c>
      <c r="G246" s="1479">
        <v>25.3</v>
      </c>
      <c r="H246" s="1480">
        <v>0</v>
      </c>
      <c r="I246" s="1305" t="s">
        <v>2284</v>
      </c>
      <c r="J246" s="1479">
        <v>25.3</v>
      </c>
      <c r="K246" s="1480">
        <v>0</v>
      </c>
      <c r="L246" s="1305" t="s">
        <v>2284</v>
      </c>
      <c r="M246" s="1479">
        <v>25.2</v>
      </c>
      <c r="N246" s="1480">
        <v>0</v>
      </c>
      <c r="O246" s="1305" t="s">
        <v>2284</v>
      </c>
      <c r="P246" s="1479">
        <v>25.2</v>
      </c>
      <c r="Q246" s="1480">
        <v>0</v>
      </c>
      <c r="R246" s="1305" t="s">
        <v>2284</v>
      </c>
      <c r="S246" s="1479">
        <v>25.1</v>
      </c>
      <c r="T246" s="1480">
        <v>0</v>
      </c>
      <c r="U246" s="1305" t="s">
        <v>2284</v>
      </c>
      <c r="V246" s="1479">
        <v>25.3</v>
      </c>
      <c r="W246" s="1480">
        <v>0</v>
      </c>
      <c r="X246" s="1305" t="s">
        <v>2284</v>
      </c>
      <c r="Y246" s="1479">
        <v>25.3</v>
      </c>
      <c r="Z246" s="1480">
        <v>0</v>
      </c>
      <c r="AA246" s="1305" t="s">
        <v>2284</v>
      </c>
      <c r="AB246" s="1479">
        <v>25.2</v>
      </c>
      <c r="AC246" s="1480">
        <v>0</v>
      </c>
      <c r="AD246" s="1305" t="s">
        <v>2284</v>
      </c>
      <c r="AE246" s="1479">
        <v>25.2</v>
      </c>
      <c r="AF246" s="1480">
        <v>0</v>
      </c>
      <c r="AG246" s="1305" t="s">
        <v>2284</v>
      </c>
      <c r="AH246" s="1479">
        <v>25.3</v>
      </c>
      <c r="AI246" s="1480">
        <v>0</v>
      </c>
      <c r="AJ246" s="1305" t="s">
        <v>2284</v>
      </c>
      <c r="AK246" s="1479">
        <v>25.2</v>
      </c>
      <c r="AL246" s="1480">
        <v>0</v>
      </c>
      <c r="AM246" s="1305" t="s">
        <v>2284</v>
      </c>
      <c r="AN246" s="1479">
        <v>25.3</v>
      </c>
      <c r="AO246" s="1480">
        <v>0</v>
      </c>
      <c r="AP246" s="1305" t="s">
        <v>2284</v>
      </c>
      <c r="AQ246" s="1479">
        <v>25.3</v>
      </c>
      <c r="AR246" s="1480">
        <v>0</v>
      </c>
      <c r="AS246" s="1305" t="s">
        <v>2284</v>
      </c>
      <c r="AT246" s="1479">
        <v>25.2</v>
      </c>
      <c r="AU246" s="1480">
        <v>0</v>
      </c>
      <c r="AV246" s="1305" t="s">
        <v>2284</v>
      </c>
      <c r="AW246" s="1479">
        <v>25.2</v>
      </c>
      <c r="AX246" s="1480">
        <v>0</v>
      </c>
    </row>
    <row r="247" spans="1:50">
      <c r="A247" s="1714" t="s">
        <v>4466</v>
      </c>
      <c r="B247" s="1350" t="s">
        <v>4467</v>
      </c>
      <c r="C247" s="1310" t="s">
        <v>1078</v>
      </c>
      <c r="D247" s="1485" t="s">
        <v>1078</v>
      </c>
      <c r="E247" s="1486" t="s">
        <v>1078</v>
      </c>
      <c r="F247" s="1310" t="s">
        <v>1078</v>
      </c>
      <c r="G247" s="1485" t="s">
        <v>1078</v>
      </c>
      <c r="H247" s="1486" t="s">
        <v>1078</v>
      </c>
      <c r="I247" s="1310" t="s">
        <v>1078</v>
      </c>
      <c r="J247" s="1485" t="s">
        <v>1078</v>
      </c>
      <c r="K247" s="1486" t="s">
        <v>1078</v>
      </c>
      <c r="L247" s="1310" t="s">
        <v>1078</v>
      </c>
      <c r="M247" s="1485" t="s">
        <v>1078</v>
      </c>
      <c r="N247" s="1486" t="s">
        <v>1078</v>
      </c>
      <c r="O247" s="1310" t="s">
        <v>1078</v>
      </c>
      <c r="P247" s="1485" t="s">
        <v>1078</v>
      </c>
      <c r="Q247" s="1486" t="s">
        <v>1078</v>
      </c>
      <c r="R247" s="1310" t="s">
        <v>1078</v>
      </c>
      <c r="S247" s="1485" t="s">
        <v>1078</v>
      </c>
      <c r="T247" s="1486" t="s">
        <v>1078</v>
      </c>
      <c r="U247" s="1310" t="s">
        <v>1078</v>
      </c>
      <c r="V247" s="1485" t="s">
        <v>1078</v>
      </c>
      <c r="W247" s="1486" t="s">
        <v>1078</v>
      </c>
      <c r="X247" s="1310" t="s">
        <v>1078</v>
      </c>
      <c r="Y247" s="1485" t="s">
        <v>1078</v>
      </c>
      <c r="Z247" s="1486" t="s">
        <v>1078</v>
      </c>
      <c r="AA247" s="1310" t="s">
        <v>1078</v>
      </c>
      <c r="AB247" s="1485" t="s">
        <v>1078</v>
      </c>
      <c r="AC247" s="1486" t="s">
        <v>1078</v>
      </c>
      <c r="AD247" s="1310" t="s">
        <v>1078</v>
      </c>
      <c r="AE247" s="1485" t="s">
        <v>1078</v>
      </c>
      <c r="AF247" s="1486" t="s">
        <v>1078</v>
      </c>
      <c r="AG247" s="1310" t="s">
        <v>1078</v>
      </c>
      <c r="AH247" s="1485" t="s">
        <v>1078</v>
      </c>
      <c r="AI247" s="1486" t="s">
        <v>1078</v>
      </c>
      <c r="AJ247" s="1310" t="s">
        <v>1078</v>
      </c>
      <c r="AK247" s="1485" t="s">
        <v>1078</v>
      </c>
      <c r="AL247" s="1486" t="s">
        <v>1078</v>
      </c>
      <c r="AM247" s="1310" t="s">
        <v>1078</v>
      </c>
      <c r="AN247" s="1485" t="s">
        <v>1078</v>
      </c>
      <c r="AO247" s="1486" t="s">
        <v>1078</v>
      </c>
      <c r="AP247" s="1310" t="s">
        <v>1078</v>
      </c>
      <c r="AQ247" s="1485" t="s">
        <v>1078</v>
      </c>
      <c r="AR247" s="1486" t="s">
        <v>1078</v>
      </c>
      <c r="AS247" s="1310" t="s">
        <v>1078</v>
      </c>
      <c r="AT247" s="1485" t="s">
        <v>1078</v>
      </c>
      <c r="AU247" s="1486" t="s">
        <v>1078</v>
      </c>
      <c r="AV247" s="1310" t="s">
        <v>1078</v>
      </c>
      <c r="AW247" s="1485" t="s">
        <v>1078</v>
      </c>
      <c r="AX247" s="1486" t="s">
        <v>1078</v>
      </c>
    </row>
    <row r="248" spans="1:50">
      <c r="A248" s="1313" t="s">
        <v>4468</v>
      </c>
      <c r="B248" s="1143" t="s">
        <v>4469</v>
      </c>
      <c r="C248" s="1314" t="s">
        <v>1078</v>
      </c>
      <c r="D248" s="1483" t="s">
        <v>1078</v>
      </c>
      <c r="E248" s="1484" t="s">
        <v>1078</v>
      </c>
      <c r="F248" s="1314" t="s">
        <v>1078</v>
      </c>
      <c r="G248" s="1483" t="s">
        <v>1078</v>
      </c>
      <c r="H248" s="1484" t="s">
        <v>1078</v>
      </c>
      <c r="I248" s="1314" t="s">
        <v>1078</v>
      </c>
      <c r="J248" s="1483" t="s">
        <v>1078</v>
      </c>
      <c r="K248" s="1484" t="s">
        <v>1078</v>
      </c>
      <c r="L248" s="1314" t="s">
        <v>1078</v>
      </c>
      <c r="M248" s="1483" t="s">
        <v>1078</v>
      </c>
      <c r="N248" s="1484" t="s">
        <v>1078</v>
      </c>
      <c r="O248" s="1314" t="s">
        <v>1078</v>
      </c>
      <c r="P248" s="1483" t="s">
        <v>1078</v>
      </c>
      <c r="Q248" s="1484" t="s">
        <v>1078</v>
      </c>
      <c r="R248" s="1314" t="s">
        <v>1078</v>
      </c>
      <c r="S248" s="1483" t="s">
        <v>1078</v>
      </c>
      <c r="T248" s="1484" t="s">
        <v>1078</v>
      </c>
      <c r="U248" s="1314" t="s">
        <v>1078</v>
      </c>
      <c r="V248" s="1483" t="s">
        <v>1078</v>
      </c>
      <c r="W248" s="1484" t="s">
        <v>1078</v>
      </c>
      <c r="X248" s="1314" t="s">
        <v>1078</v>
      </c>
      <c r="Y248" s="1483" t="s">
        <v>1078</v>
      </c>
      <c r="Z248" s="1484" t="s">
        <v>1078</v>
      </c>
      <c r="AA248" s="1314" t="s">
        <v>1078</v>
      </c>
      <c r="AB248" s="1483" t="s">
        <v>1078</v>
      </c>
      <c r="AC248" s="1484" t="s">
        <v>1078</v>
      </c>
      <c r="AD248" s="1314" t="s">
        <v>1078</v>
      </c>
      <c r="AE248" s="1483" t="s">
        <v>1078</v>
      </c>
      <c r="AF248" s="1484" t="s">
        <v>1078</v>
      </c>
      <c r="AG248" s="1314" t="s">
        <v>1078</v>
      </c>
      <c r="AH248" s="1483" t="s">
        <v>1078</v>
      </c>
      <c r="AI248" s="1484" t="s">
        <v>1078</v>
      </c>
      <c r="AJ248" s="1314" t="s">
        <v>1078</v>
      </c>
      <c r="AK248" s="1483" t="s">
        <v>1078</v>
      </c>
      <c r="AL248" s="1484" t="s">
        <v>1078</v>
      </c>
      <c r="AM248" s="1314" t="s">
        <v>1078</v>
      </c>
      <c r="AN248" s="1483" t="s">
        <v>1078</v>
      </c>
      <c r="AO248" s="1484" t="s">
        <v>1078</v>
      </c>
      <c r="AP248" s="1314" t="s">
        <v>1078</v>
      </c>
      <c r="AQ248" s="1483" t="s">
        <v>1078</v>
      </c>
      <c r="AR248" s="1484" t="s">
        <v>1078</v>
      </c>
      <c r="AS248" s="1314" t="s">
        <v>1078</v>
      </c>
      <c r="AT248" s="1483" t="s">
        <v>1078</v>
      </c>
      <c r="AU248" s="1484" t="s">
        <v>1078</v>
      </c>
      <c r="AV248" s="1314" t="s">
        <v>1078</v>
      </c>
      <c r="AW248" s="1483" t="s">
        <v>1078</v>
      </c>
      <c r="AX248" s="1484" t="s">
        <v>1078</v>
      </c>
    </row>
    <row r="249" spans="1:50">
      <c r="A249" s="1303" t="s">
        <v>4470</v>
      </c>
      <c r="B249" s="1304" t="s">
        <v>4471</v>
      </c>
      <c r="C249" s="1305" t="s">
        <v>4809</v>
      </c>
      <c r="D249" s="1479" t="s">
        <v>1078</v>
      </c>
      <c r="E249" s="1480" t="s">
        <v>1078</v>
      </c>
      <c r="F249" s="1305" t="s">
        <v>4809</v>
      </c>
      <c r="G249" s="1479" t="s">
        <v>1078</v>
      </c>
      <c r="H249" s="1480" t="s">
        <v>1078</v>
      </c>
      <c r="I249" s="1305" t="s">
        <v>4809</v>
      </c>
      <c r="J249" s="1479" t="s">
        <v>1078</v>
      </c>
      <c r="K249" s="1480" t="s">
        <v>1078</v>
      </c>
      <c r="L249" s="1305" t="s">
        <v>4809</v>
      </c>
      <c r="M249" s="1479" t="s">
        <v>1078</v>
      </c>
      <c r="N249" s="1480" t="s">
        <v>1078</v>
      </c>
      <c r="O249" s="1305" t="s">
        <v>4809</v>
      </c>
      <c r="P249" s="1479" t="s">
        <v>1078</v>
      </c>
      <c r="Q249" s="1480" t="s">
        <v>1078</v>
      </c>
      <c r="R249" s="1305" t="s">
        <v>4809</v>
      </c>
      <c r="S249" s="1479" t="s">
        <v>1078</v>
      </c>
      <c r="T249" s="1480" t="s">
        <v>1078</v>
      </c>
      <c r="U249" s="1305" t="s">
        <v>4809</v>
      </c>
      <c r="V249" s="1479" t="s">
        <v>1078</v>
      </c>
      <c r="W249" s="1480" t="s">
        <v>1078</v>
      </c>
      <c r="X249" s="1305" t="s">
        <v>4809</v>
      </c>
      <c r="Y249" s="1479" t="s">
        <v>1078</v>
      </c>
      <c r="Z249" s="1480" t="s">
        <v>1078</v>
      </c>
      <c r="AA249" s="1305" t="s">
        <v>4809</v>
      </c>
      <c r="AB249" s="1479" t="s">
        <v>1078</v>
      </c>
      <c r="AC249" s="1480" t="s">
        <v>1078</v>
      </c>
      <c r="AD249" s="1305" t="s">
        <v>4809</v>
      </c>
      <c r="AE249" s="1479" t="s">
        <v>1078</v>
      </c>
      <c r="AF249" s="1480" t="s">
        <v>1078</v>
      </c>
      <c r="AG249" s="1305" t="s">
        <v>4809</v>
      </c>
      <c r="AH249" s="1479" t="s">
        <v>1078</v>
      </c>
      <c r="AI249" s="1480" t="s">
        <v>1078</v>
      </c>
      <c r="AJ249" s="1305" t="s">
        <v>4809</v>
      </c>
      <c r="AK249" s="1479" t="s">
        <v>1078</v>
      </c>
      <c r="AL249" s="1480" t="s">
        <v>1078</v>
      </c>
      <c r="AM249" s="1305" t="s">
        <v>4809</v>
      </c>
      <c r="AN249" s="1479" t="s">
        <v>1078</v>
      </c>
      <c r="AO249" s="1480" t="s">
        <v>1078</v>
      </c>
      <c r="AP249" s="1305" t="s">
        <v>4809</v>
      </c>
      <c r="AQ249" s="1479" t="s">
        <v>1078</v>
      </c>
      <c r="AR249" s="1480" t="s">
        <v>1078</v>
      </c>
      <c r="AS249" s="1305" t="s">
        <v>4809</v>
      </c>
      <c r="AT249" s="1479" t="s">
        <v>1078</v>
      </c>
      <c r="AU249" s="1480" t="s">
        <v>1078</v>
      </c>
      <c r="AV249" s="1305" t="s">
        <v>4809</v>
      </c>
      <c r="AW249" s="1479" t="s">
        <v>1078</v>
      </c>
      <c r="AX249" s="1480" t="s">
        <v>1078</v>
      </c>
    </row>
    <row r="250" spans="1:50">
      <c r="A250" s="1714" t="s">
        <v>4472</v>
      </c>
      <c r="B250" s="1350" t="s">
        <v>4473</v>
      </c>
      <c r="C250" s="1310" t="s">
        <v>1078</v>
      </c>
      <c r="D250" s="1485" t="s">
        <v>1078</v>
      </c>
      <c r="E250" s="1486" t="s">
        <v>1078</v>
      </c>
      <c r="F250" s="1310" t="s">
        <v>1078</v>
      </c>
      <c r="G250" s="1485" t="s">
        <v>1078</v>
      </c>
      <c r="H250" s="1486" t="s">
        <v>1078</v>
      </c>
      <c r="I250" s="1310" t="s">
        <v>1078</v>
      </c>
      <c r="J250" s="1485" t="s">
        <v>1078</v>
      </c>
      <c r="K250" s="1486" t="s">
        <v>1078</v>
      </c>
      <c r="L250" s="1310" t="s">
        <v>1078</v>
      </c>
      <c r="M250" s="1485" t="s">
        <v>1078</v>
      </c>
      <c r="N250" s="1486" t="s">
        <v>1078</v>
      </c>
      <c r="O250" s="1310" t="s">
        <v>1078</v>
      </c>
      <c r="P250" s="1485" t="s">
        <v>1078</v>
      </c>
      <c r="Q250" s="1486" t="s">
        <v>1078</v>
      </c>
      <c r="R250" s="1310" t="s">
        <v>1078</v>
      </c>
      <c r="S250" s="1485" t="s">
        <v>1078</v>
      </c>
      <c r="T250" s="1486" t="s">
        <v>1078</v>
      </c>
      <c r="U250" s="1310" t="s">
        <v>1078</v>
      </c>
      <c r="V250" s="1485" t="s">
        <v>1078</v>
      </c>
      <c r="W250" s="1486" t="s">
        <v>1078</v>
      </c>
      <c r="X250" s="1310" t="s">
        <v>1078</v>
      </c>
      <c r="Y250" s="1485" t="s">
        <v>1078</v>
      </c>
      <c r="Z250" s="1486" t="s">
        <v>1078</v>
      </c>
      <c r="AA250" s="1310" t="s">
        <v>1078</v>
      </c>
      <c r="AB250" s="1485" t="s">
        <v>1078</v>
      </c>
      <c r="AC250" s="1486" t="s">
        <v>1078</v>
      </c>
      <c r="AD250" s="1310" t="s">
        <v>1078</v>
      </c>
      <c r="AE250" s="1485" t="s">
        <v>1078</v>
      </c>
      <c r="AF250" s="1486" t="s">
        <v>1078</v>
      </c>
      <c r="AG250" s="1310" t="s">
        <v>1078</v>
      </c>
      <c r="AH250" s="1485" t="s">
        <v>1078</v>
      </c>
      <c r="AI250" s="1486" t="s">
        <v>1078</v>
      </c>
      <c r="AJ250" s="1310" t="s">
        <v>1078</v>
      </c>
      <c r="AK250" s="1485" t="s">
        <v>1078</v>
      </c>
      <c r="AL250" s="1486" t="s">
        <v>1078</v>
      </c>
      <c r="AM250" s="1310" t="s">
        <v>1078</v>
      </c>
      <c r="AN250" s="1485" t="s">
        <v>1078</v>
      </c>
      <c r="AO250" s="1486" t="s">
        <v>1078</v>
      </c>
      <c r="AP250" s="1310" t="s">
        <v>1078</v>
      </c>
      <c r="AQ250" s="1485" t="s">
        <v>1078</v>
      </c>
      <c r="AR250" s="1486" t="s">
        <v>1078</v>
      </c>
      <c r="AS250" s="1310" t="s">
        <v>1078</v>
      </c>
      <c r="AT250" s="1485" t="s">
        <v>1078</v>
      </c>
      <c r="AU250" s="1486" t="s">
        <v>1078</v>
      </c>
      <c r="AV250" s="1310" t="s">
        <v>1078</v>
      </c>
      <c r="AW250" s="1485" t="s">
        <v>1078</v>
      </c>
      <c r="AX250" s="1486" t="s">
        <v>1078</v>
      </c>
    </row>
    <row r="251" spans="1:50">
      <c r="A251" s="1313" t="s">
        <v>4474</v>
      </c>
      <c r="B251" s="1143" t="s">
        <v>4475</v>
      </c>
      <c r="C251" s="1314" t="s">
        <v>1078</v>
      </c>
      <c r="D251" s="1483" t="s">
        <v>1078</v>
      </c>
      <c r="E251" s="1484" t="s">
        <v>1078</v>
      </c>
      <c r="F251" s="1314" t="s">
        <v>1078</v>
      </c>
      <c r="G251" s="1483" t="s">
        <v>1078</v>
      </c>
      <c r="H251" s="1484" t="s">
        <v>1078</v>
      </c>
      <c r="I251" s="1314" t="s">
        <v>1078</v>
      </c>
      <c r="J251" s="1483" t="s">
        <v>1078</v>
      </c>
      <c r="K251" s="1484" t="s">
        <v>1078</v>
      </c>
      <c r="L251" s="1314" t="s">
        <v>1078</v>
      </c>
      <c r="M251" s="1483" t="s">
        <v>1078</v>
      </c>
      <c r="N251" s="1484" t="s">
        <v>1078</v>
      </c>
      <c r="O251" s="1314" t="s">
        <v>1078</v>
      </c>
      <c r="P251" s="1483" t="s">
        <v>1078</v>
      </c>
      <c r="Q251" s="1484" t="s">
        <v>1078</v>
      </c>
      <c r="R251" s="1314" t="s">
        <v>1078</v>
      </c>
      <c r="S251" s="1483" t="s">
        <v>1078</v>
      </c>
      <c r="T251" s="1484" t="s">
        <v>1078</v>
      </c>
      <c r="U251" s="1314" t="s">
        <v>1078</v>
      </c>
      <c r="V251" s="1483" t="s">
        <v>1078</v>
      </c>
      <c r="W251" s="1484" t="s">
        <v>1078</v>
      </c>
      <c r="X251" s="1314" t="s">
        <v>1078</v>
      </c>
      <c r="Y251" s="1483" t="s">
        <v>1078</v>
      </c>
      <c r="Z251" s="1484" t="s">
        <v>1078</v>
      </c>
      <c r="AA251" s="1314" t="s">
        <v>1078</v>
      </c>
      <c r="AB251" s="1483" t="s">
        <v>1078</v>
      </c>
      <c r="AC251" s="1484" t="s">
        <v>1078</v>
      </c>
      <c r="AD251" s="1314" t="s">
        <v>1078</v>
      </c>
      <c r="AE251" s="1483" t="s">
        <v>1078</v>
      </c>
      <c r="AF251" s="1484" t="s">
        <v>1078</v>
      </c>
      <c r="AG251" s="1314" t="s">
        <v>1078</v>
      </c>
      <c r="AH251" s="1483" t="s">
        <v>1078</v>
      </c>
      <c r="AI251" s="1484" t="s">
        <v>1078</v>
      </c>
      <c r="AJ251" s="1314" t="s">
        <v>1078</v>
      </c>
      <c r="AK251" s="1483" t="s">
        <v>1078</v>
      </c>
      <c r="AL251" s="1484" t="s">
        <v>1078</v>
      </c>
      <c r="AM251" s="1314" t="s">
        <v>1078</v>
      </c>
      <c r="AN251" s="1483" t="s">
        <v>1078</v>
      </c>
      <c r="AO251" s="1484" t="s">
        <v>1078</v>
      </c>
      <c r="AP251" s="1314" t="s">
        <v>1078</v>
      </c>
      <c r="AQ251" s="1483" t="s">
        <v>1078</v>
      </c>
      <c r="AR251" s="1484" t="s">
        <v>1078</v>
      </c>
      <c r="AS251" s="1314" t="s">
        <v>1078</v>
      </c>
      <c r="AT251" s="1483" t="s">
        <v>1078</v>
      </c>
      <c r="AU251" s="1484" t="s">
        <v>1078</v>
      </c>
      <c r="AV251" s="1314" t="s">
        <v>1078</v>
      </c>
      <c r="AW251" s="1483" t="s">
        <v>1078</v>
      </c>
      <c r="AX251" s="1484" t="s">
        <v>1078</v>
      </c>
    </row>
    <row r="252" spans="1:50">
      <c r="A252" s="1303" t="s">
        <v>4476</v>
      </c>
      <c r="B252" s="1304" t="s">
        <v>4477</v>
      </c>
      <c r="C252" s="1305" t="s">
        <v>2284</v>
      </c>
      <c r="D252" s="1479">
        <v>35.299999999999997</v>
      </c>
      <c r="E252" s="1480">
        <v>0</v>
      </c>
      <c r="F252" s="1305" t="s">
        <v>2284</v>
      </c>
      <c r="G252" s="1479">
        <v>35.299999999999997</v>
      </c>
      <c r="H252" s="1480">
        <v>0</v>
      </c>
      <c r="I252" s="1305" t="s">
        <v>2284</v>
      </c>
      <c r="J252" s="1479">
        <v>35.200000000000003</v>
      </c>
      <c r="K252" s="1480">
        <v>0</v>
      </c>
      <c r="L252" s="1305" t="s">
        <v>2284</v>
      </c>
      <c r="M252" s="1479">
        <v>35.299999999999997</v>
      </c>
      <c r="N252" s="1480">
        <v>0</v>
      </c>
      <c r="O252" s="1305" t="s">
        <v>2284</v>
      </c>
      <c r="P252" s="1479">
        <v>35.299999999999997</v>
      </c>
      <c r="Q252" s="1480">
        <v>0</v>
      </c>
      <c r="R252" s="1305" t="s">
        <v>2284</v>
      </c>
      <c r="S252" s="1479">
        <v>35.200000000000003</v>
      </c>
      <c r="T252" s="1480">
        <v>0</v>
      </c>
      <c r="U252" s="1305" t="s">
        <v>2284</v>
      </c>
      <c r="V252" s="1479">
        <v>35.200000000000003</v>
      </c>
      <c r="W252" s="1480">
        <v>0</v>
      </c>
      <c r="X252" s="1305" t="s">
        <v>2284</v>
      </c>
      <c r="Y252" s="1479">
        <v>35.299999999999997</v>
      </c>
      <c r="Z252" s="1480">
        <v>0</v>
      </c>
      <c r="AA252" s="1305" t="s">
        <v>2284</v>
      </c>
      <c r="AB252" s="1479">
        <v>35.4</v>
      </c>
      <c r="AC252" s="1480">
        <v>0</v>
      </c>
      <c r="AD252" s="1305" t="s">
        <v>2284</v>
      </c>
      <c r="AE252" s="1479">
        <v>35.299999999999997</v>
      </c>
      <c r="AF252" s="1480">
        <v>0</v>
      </c>
      <c r="AG252" s="1305" t="s">
        <v>2284</v>
      </c>
      <c r="AH252" s="1479">
        <v>35.200000000000003</v>
      </c>
      <c r="AI252" s="1480">
        <v>0</v>
      </c>
      <c r="AJ252" s="1305" t="s">
        <v>2284</v>
      </c>
      <c r="AK252" s="1479">
        <v>35.299999999999997</v>
      </c>
      <c r="AL252" s="1480">
        <v>0</v>
      </c>
      <c r="AM252" s="1305" t="s">
        <v>2284</v>
      </c>
      <c r="AN252" s="1479">
        <v>35.299999999999997</v>
      </c>
      <c r="AO252" s="1480">
        <v>0</v>
      </c>
      <c r="AP252" s="1305" t="s">
        <v>2284</v>
      </c>
      <c r="AQ252" s="1479">
        <v>35.299999999999997</v>
      </c>
      <c r="AR252" s="1480">
        <v>0</v>
      </c>
      <c r="AS252" s="1305" t="s">
        <v>2284</v>
      </c>
      <c r="AT252" s="1479">
        <v>35.299999999999997</v>
      </c>
      <c r="AU252" s="1480">
        <v>0</v>
      </c>
      <c r="AV252" s="1305" t="s">
        <v>2284</v>
      </c>
      <c r="AW252" s="1479">
        <v>35.299999999999997</v>
      </c>
      <c r="AX252" s="1480">
        <v>0</v>
      </c>
    </row>
    <row r="253" spans="1:50">
      <c r="A253" s="1714" t="s">
        <v>4478</v>
      </c>
      <c r="B253" s="1350" t="s">
        <v>4479</v>
      </c>
      <c r="C253" s="1310" t="s">
        <v>1078</v>
      </c>
      <c r="D253" s="1485" t="s">
        <v>1078</v>
      </c>
      <c r="E253" s="1486" t="s">
        <v>1078</v>
      </c>
      <c r="F253" s="1310" t="s">
        <v>1078</v>
      </c>
      <c r="G253" s="1485" t="s">
        <v>1078</v>
      </c>
      <c r="H253" s="1486" t="s">
        <v>1078</v>
      </c>
      <c r="I253" s="1310" t="s">
        <v>1078</v>
      </c>
      <c r="J253" s="1485" t="s">
        <v>1078</v>
      </c>
      <c r="K253" s="1486" t="s">
        <v>1078</v>
      </c>
      <c r="L253" s="1310" t="s">
        <v>1078</v>
      </c>
      <c r="M253" s="1485" t="s">
        <v>1078</v>
      </c>
      <c r="N253" s="1486" t="s">
        <v>1078</v>
      </c>
      <c r="O253" s="1310" t="s">
        <v>1078</v>
      </c>
      <c r="P253" s="1485" t="s">
        <v>1078</v>
      </c>
      <c r="Q253" s="1486" t="s">
        <v>1078</v>
      </c>
      <c r="R253" s="1310" t="s">
        <v>1078</v>
      </c>
      <c r="S253" s="1485" t="s">
        <v>1078</v>
      </c>
      <c r="T253" s="1486" t="s">
        <v>1078</v>
      </c>
      <c r="U253" s="1310" t="s">
        <v>1078</v>
      </c>
      <c r="V253" s="1485" t="s">
        <v>1078</v>
      </c>
      <c r="W253" s="1486" t="s">
        <v>1078</v>
      </c>
      <c r="X253" s="1310" t="s">
        <v>1078</v>
      </c>
      <c r="Y253" s="1485" t="s">
        <v>1078</v>
      </c>
      <c r="Z253" s="1486" t="s">
        <v>1078</v>
      </c>
      <c r="AA253" s="1310" t="s">
        <v>1078</v>
      </c>
      <c r="AB253" s="1485" t="s">
        <v>1078</v>
      </c>
      <c r="AC253" s="1486" t="s">
        <v>1078</v>
      </c>
      <c r="AD253" s="1310" t="s">
        <v>1078</v>
      </c>
      <c r="AE253" s="1485" t="s">
        <v>1078</v>
      </c>
      <c r="AF253" s="1486" t="s">
        <v>1078</v>
      </c>
      <c r="AG253" s="1310" t="s">
        <v>1078</v>
      </c>
      <c r="AH253" s="1485" t="s">
        <v>1078</v>
      </c>
      <c r="AI253" s="1486" t="s">
        <v>1078</v>
      </c>
      <c r="AJ253" s="1310" t="s">
        <v>1078</v>
      </c>
      <c r="AK253" s="1485" t="s">
        <v>1078</v>
      </c>
      <c r="AL253" s="1486" t="s">
        <v>1078</v>
      </c>
      <c r="AM253" s="1310" t="s">
        <v>1078</v>
      </c>
      <c r="AN253" s="1485" t="s">
        <v>1078</v>
      </c>
      <c r="AO253" s="1486" t="s">
        <v>1078</v>
      </c>
      <c r="AP253" s="1310" t="s">
        <v>1078</v>
      </c>
      <c r="AQ253" s="1485" t="s">
        <v>1078</v>
      </c>
      <c r="AR253" s="1486" t="s">
        <v>1078</v>
      </c>
      <c r="AS253" s="1310" t="s">
        <v>1078</v>
      </c>
      <c r="AT253" s="1485" t="s">
        <v>1078</v>
      </c>
      <c r="AU253" s="1486" t="s">
        <v>1078</v>
      </c>
      <c r="AV253" s="1310" t="s">
        <v>1078</v>
      </c>
      <c r="AW253" s="1485" t="s">
        <v>1078</v>
      </c>
      <c r="AX253" s="1486" t="s">
        <v>1078</v>
      </c>
    </row>
    <row r="254" spans="1:50">
      <c r="A254" s="1313" t="s">
        <v>4480</v>
      </c>
      <c r="B254" s="1143" t="s">
        <v>4481</v>
      </c>
      <c r="C254" s="1314" t="s">
        <v>1078</v>
      </c>
      <c r="D254" s="1483" t="s">
        <v>1078</v>
      </c>
      <c r="E254" s="1484" t="s">
        <v>1078</v>
      </c>
      <c r="F254" s="1314" t="s">
        <v>1078</v>
      </c>
      <c r="G254" s="1483" t="s">
        <v>1078</v>
      </c>
      <c r="H254" s="1484" t="s">
        <v>1078</v>
      </c>
      <c r="I254" s="1314" t="s">
        <v>1078</v>
      </c>
      <c r="J254" s="1483" t="s">
        <v>1078</v>
      </c>
      <c r="K254" s="1484" t="s">
        <v>1078</v>
      </c>
      <c r="L254" s="1314" t="s">
        <v>1078</v>
      </c>
      <c r="M254" s="1483" t="s">
        <v>1078</v>
      </c>
      <c r="N254" s="1484" t="s">
        <v>1078</v>
      </c>
      <c r="O254" s="1314" t="s">
        <v>1078</v>
      </c>
      <c r="P254" s="1483" t="s">
        <v>1078</v>
      </c>
      <c r="Q254" s="1484" t="s">
        <v>1078</v>
      </c>
      <c r="R254" s="1314" t="s">
        <v>1078</v>
      </c>
      <c r="S254" s="1483" t="s">
        <v>1078</v>
      </c>
      <c r="T254" s="1484" t="s">
        <v>1078</v>
      </c>
      <c r="U254" s="1314" t="s">
        <v>1078</v>
      </c>
      <c r="V254" s="1483" t="s">
        <v>1078</v>
      </c>
      <c r="W254" s="1484" t="s">
        <v>1078</v>
      </c>
      <c r="X254" s="1314" t="s">
        <v>1078</v>
      </c>
      <c r="Y254" s="1483" t="s">
        <v>1078</v>
      </c>
      <c r="Z254" s="1484" t="s">
        <v>1078</v>
      </c>
      <c r="AA254" s="1314" t="s">
        <v>1078</v>
      </c>
      <c r="AB254" s="1483" t="s">
        <v>1078</v>
      </c>
      <c r="AC254" s="1484" t="s">
        <v>1078</v>
      </c>
      <c r="AD254" s="1314" t="s">
        <v>1078</v>
      </c>
      <c r="AE254" s="1483" t="s">
        <v>1078</v>
      </c>
      <c r="AF254" s="1484" t="s">
        <v>1078</v>
      </c>
      <c r="AG254" s="1314" t="s">
        <v>1078</v>
      </c>
      <c r="AH254" s="1483" t="s">
        <v>1078</v>
      </c>
      <c r="AI254" s="1484" t="s">
        <v>1078</v>
      </c>
      <c r="AJ254" s="1314" t="s">
        <v>1078</v>
      </c>
      <c r="AK254" s="1483" t="s">
        <v>1078</v>
      </c>
      <c r="AL254" s="1484" t="s">
        <v>1078</v>
      </c>
      <c r="AM254" s="1314" t="s">
        <v>1078</v>
      </c>
      <c r="AN254" s="1483" t="s">
        <v>1078</v>
      </c>
      <c r="AO254" s="1484" t="s">
        <v>1078</v>
      </c>
      <c r="AP254" s="1314" t="s">
        <v>1078</v>
      </c>
      <c r="AQ254" s="1483" t="s">
        <v>1078</v>
      </c>
      <c r="AR254" s="1484" t="s">
        <v>1078</v>
      </c>
      <c r="AS254" s="1314" t="s">
        <v>1078</v>
      </c>
      <c r="AT254" s="1483" t="s">
        <v>1078</v>
      </c>
      <c r="AU254" s="1484" t="s">
        <v>1078</v>
      </c>
      <c r="AV254" s="1314" t="s">
        <v>1078</v>
      </c>
      <c r="AW254" s="1483" t="s">
        <v>1078</v>
      </c>
      <c r="AX254" s="1484" t="s">
        <v>1078</v>
      </c>
    </row>
    <row r="255" spans="1:50">
      <c r="A255" s="1303" t="s">
        <v>4482</v>
      </c>
      <c r="B255" s="1304" t="s">
        <v>4483</v>
      </c>
      <c r="C255" s="1305" t="s">
        <v>4809</v>
      </c>
      <c r="D255" s="1479" t="s">
        <v>1078</v>
      </c>
      <c r="E255" s="1480" t="s">
        <v>1078</v>
      </c>
      <c r="F255" s="1305" t="s">
        <v>4809</v>
      </c>
      <c r="G255" s="1479" t="s">
        <v>1078</v>
      </c>
      <c r="H255" s="1480" t="s">
        <v>1078</v>
      </c>
      <c r="I255" s="1305" t="s">
        <v>4809</v>
      </c>
      <c r="J255" s="1479" t="s">
        <v>1078</v>
      </c>
      <c r="K255" s="1480" t="s">
        <v>1078</v>
      </c>
      <c r="L255" s="1305" t="s">
        <v>4809</v>
      </c>
      <c r="M255" s="1479" t="s">
        <v>1078</v>
      </c>
      <c r="N255" s="1480" t="s">
        <v>1078</v>
      </c>
      <c r="O255" s="1305" t="s">
        <v>4809</v>
      </c>
      <c r="P255" s="1479" t="s">
        <v>1078</v>
      </c>
      <c r="Q255" s="1480" t="s">
        <v>1078</v>
      </c>
      <c r="R255" s="1305" t="s">
        <v>4809</v>
      </c>
      <c r="S255" s="1479" t="s">
        <v>1078</v>
      </c>
      <c r="T255" s="1480" t="s">
        <v>1078</v>
      </c>
      <c r="U255" s="1305" t="s">
        <v>4809</v>
      </c>
      <c r="V255" s="1479" t="s">
        <v>1078</v>
      </c>
      <c r="W255" s="1480" t="s">
        <v>1078</v>
      </c>
      <c r="X255" s="1305" t="s">
        <v>4809</v>
      </c>
      <c r="Y255" s="1479" t="s">
        <v>1078</v>
      </c>
      <c r="Z255" s="1480" t="s">
        <v>1078</v>
      </c>
      <c r="AA255" s="1305" t="s">
        <v>4809</v>
      </c>
      <c r="AB255" s="1479" t="s">
        <v>1078</v>
      </c>
      <c r="AC255" s="1480" t="s">
        <v>1078</v>
      </c>
      <c r="AD255" s="1305" t="s">
        <v>4809</v>
      </c>
      <c r="AE255" s="1479" t="s">
        <v>1078</v>
      </c>
      <c r="AF255" s="1480" t="s">
        <v>1078</v>
      </c>
      <c r="AG255" s="1305" t="s">
        <v>4809</v>
      </c>
      <c r="AH255" s="1479" t="s">
        <v>1078</v>
      </c>
      <c r="AI255" s="1480" t="s">
        <v>1078</v>
      </c>
      <c r="AJ255" s="1305" t="s">
        <v>4809</v>
      </c>
      <c r="AK255" s="1479" t="s">
        <v>1078</v>
      </c>
      <c r="AL255" s="1480" t="s">
        <v>1078</v>
      </c>
      <c r="AM255" s="1305" t="s">
        <v>4809</v>
      </c>
      <c r="AN255" s="1479" t="s">
        <v>1078</v>
      </c>
      <c r="AO255" s="1480" t="s">
        <v>1078</v>
      </c>
      <c r="AP255" s="1305" t="s">
        <v>4809</v>
      </c>
      <c r="AQ255" s="1479" t="s">
        <v>1078</v>
      </c>
      <c r="AR255" s="1480" t="s">
        <v>1078</v>
      </c>
      <c r="AS255" s="1305" t="s">
        <v>4809</v>
      </c>
      <c r="AT255" s="1479" t="s">
        <v>1078</v>
      </c>
      <c r="AU255" s="1480" t="s">
        <v>1078</v>
      </c>
      <c r="AV255" s="1305" t="s">
        <v>4809</v>
      </c>
      <c r="AW255" s="1479" t="s">
        <v>1078</v>
      </c>
      <c r="AX255" s="1480" t="s">
        <v>1078</v>
      </c>
    </row>
    <row r="256" spans="1:50">
      <c r="A256" s="1714" t="s">
        <v>4484</v>
      </c>
      <c r="B256" s="1350" t="s">
        <v>4485</v>
      </c>
      <c r="C256" s="1310" t="s">
        <v>1078</v>
      </c>
      <c r="D256" s="1485" t="s">
        <v>1078</v>
      </c>
      <c r="E256" s="1486" t="s">
        <v>1078</v>
      </c>
      <c r="F256" s="1310" t="s">
        <v>1078</v>
      </c>
      <c r="G256" s="1485" t="s">
        <v>1078</v>
      </c>
      <c r="H256" s="1486" t="s">
        <v>1078</v>
      </c>
      <c r="I256" s="1310" t="s">
        <v>1078</v>
      </c>
      <c r="J256" s="1485" t="s">
        <v>1078</v>
      </c>
      <c r="K256" s="1486" t="s">
        <v>1078</v>
      </c>
      <c r="L256" s="1310" t="s">
        <v>1078</v>
      </c>
      <c r="M256" s="1485" t="s">
        <v>1078</v>
      </c>
      <c r="N256" s="1486" t="s">
        <v>1078</v>
      </c>
      <c r="O256" s="1310" t="s">
        <v>1078</v>
      </c>
      <c r="P256" s="1485" t="s">
        <v>1078</v>
      </c>
      <c r="Q256" s="1486" t="s">
        <v>1078</v>
      </c>
      <c r="R256" s="1310" t="s">
        <v>1078</v>
      </c>
      <c r="S256" s="1485" t="s">
        <v>1078</v>
      </c>
      <c r="T256" s="1486" t="s">
        <v>1078</v>
      </c>
      <c r="U256" s="1310" t="s">
        <v>1078</v>
      </c>
      <c r="V256" s="1485" t="s">
        <v>1078</v>
      </c>
      <c r="W256" s="1486" t="s">
        <v>1078</v>
      </c>
      <c r="X256" s="1310" t="s">
        <v>1078</v>
      </c>
      <c r="Y256" s="1485" t="s">
        <v>1078</v>
      </c>
      <c r="Z256" s="1486" t="s">
        <v>1078</v>
      </c>
      <c r="AA256" s="1310" t="s">
        <v>1078</v>
      </c>
      <c r="AB256" s="1485" t="s">
        <v>1078</v>
      </c>
      <c r="AC256" s="1486" t="s">
        <v>1078</v>
      </c>
      <c r="AD256" s="1310" t="s">
        <v>1078</v>
      </c>
      <c r="AE256" s="1485" t="s">
        <v>1078</v>
      </c>
      <c r="AF256" s="1486" t="s">
        <v>1078</v>
      </c>
      <c r="AG256" s="1310" t="s">
        <v>1078</v>
      </c>
      <c r="AH256" s="1485" t="s">
        <v>1078</v>
      </c>
      <c r="AI256" s="1486" t="s">
        <v>1078</v>
      </c>
      <c r="AJ256" s="1310" t="s">
        <v>1078</v>
      </c>
      <c r="AK256" s="1485" t="s">
        <v>1078</v>
      </c>
      <c r="AL256" s="1486" t="s">
        <v>1078</v>
      </c>
      <c r="AM256" s="1310" t="s">
        <v>1078</v>
      </c>
      <c r="AN256" s="1485" t="s">
        <v>1078</v>
      </c>
      <c r="AO256" s="1486" t="s">
        <v>1078</v>
      </c>
      <c r="AP256" s="1310" t="s">
        <v>1078</v>
      </c>
      <c r="AQ256" s="1485" t="s">
        <v>1078</v>
      </c>
      <c r="AR256" s="1486" t="s">
        <v>1078</v>
      </c>
      <c r="AS256" s="1310" t="s">
        <v>1078</v>
      </c>
      <c r="AT256" s="1485" t="s">
        <v>1078</v>
      </c>
      <c r="AU256" s="1486" t="s">
        <v>1078</v>
      </c>
      <c r="AV256" s="1310" t="s">
        <v>1078</v>
      </c>
      <c r="AW256" s="1485" t="s">
        <v>1078</v>
      </c>
      <c r="AX256" s="1486" t="s">
        <v>1078</v>
      </c>
    </row>
    <row r="257" spans="1:50">
      <c r="A257" s="1313" t="s">
        <v>4486</v>
      </c>
      <c r="B257" s="1143" t="s">
        <v>4487</v>
      </c>
      <c r="C257" s="1314" t="s">
        <v>1078</v>
      </c>
      <c r="D257" s="1483" t="s">
        <v>1078</v>
      </c>
      <c r="E257" s="1484" t="s">
        <v>1078</v>
      </c>
      <c r="F257" s="1314" t="s">
        <v>1078</v>
      </c>
      <c r="G257" s="1483" t="s">
        <v>1078</v>
      </c>
      <c r="H257" s="1484" t="s">
        <v>1078</v>
      </c>
      <c r="I257" s="1314" t="s">
        <v>1078</v>
      </c>
      <c r="J257" s="1483" t="s">
        <v>1078</v>
      </c>
      <c r="K257" s="1484" t="s">
        <v>1078</v>
      </c>
      <c r="L257" s="1314" t="s">
        <v>1078</v>
      </c>
      <c r="M257" s="1483" t="s">
        <v>1078</v>
      </c>
      <c r="N257" s="1484" t="s">
        <v>1078</v>
      </c>
      <c r="O257" s="1314" t="s">
        <v>1078</v>
      </c>
      <c r="P257" s="1483" t="s">
        <v>1078</v>
      </c>
      <c r="Q257" s="1484" t="s">
        <v>1078</v>
      </c>
      <c r="R257" s="1314" t="s">
        <v>1078</v>
      </c>
      <c r="S257" s="1483" t="s">
        <v>1078</v>
      </c>
      <c r="T257" s="1484" t="s">
        <v>1078</v>
      </c>
      <c r="U257" s="1314" t="s">
        <v>1078</v>
      </c>
      <c r="V257" s="1483" t="s">
        <v>1078</v>
      </c>
      <c r="W257" s="1484" t="s">
        <v>1078</v>
      </c>
      <c r="X257" s="1314" t="s">
        <v>1078</v>
      </c>
      <c r="Y257" s="1483" t="s">
        <v>1078</v>
      </c>
      <c r="Z257" s="1484" t="s">
        <v>1078</v>
      </c>
      <c r="AA257" s="1314" t="s">
        <v>1078</v>
      </c>
      <c r="AB257" s="1483" t="s">
        <v>1078</v>
      </c>
      <c r="AC257" s="1484" t="s">
        <v>1078</v>
      </c>
      <c r="AD257" s="1314" t="s">
        <v>1078</v>
      </c>
      <c r="AE257" s="1483" t="s">
        <v>1078</v>
      </c>
      <c r="AF257" s="1484" t="s">
        <v>1078</v>
      </c>
      <c r="AG257" s="1314" t="s">
        <v>1078</v>
      </c>
      <c r="AH257" s="1483" t="s">
        <v>1078</v>
      </c>
      <c r="AI257" s="1484" t="s">
        <v>1078</v>
      </c>
      <c r="AJ257" s="1314" t="s">
        <v>1078</v>
      </c>
      <c r="AK257" s="1483" t="s">
        <v>1078</v>
      </c>
      <c r="AL257" s="1484" t="s">
        <v>1078</v>
      </c>
      <c r="AM257" s="1314" t="s">
        <v>1078</v>
      </c>
      <c r="AN257" s="1483" t="s">
        <v>1078</v>
      </c>
      <c r="AO257" s="1484" t="s">
        <v>1078</v>
      </c>
      <c r="AP257" s="1314" t="s">
        <v>1078</v>
      </c>
      <c r="AQ257" s="1483" t="s">
        <v>1078</v>
      </c>
      <c r="AR257" s="1484" t="s">
        <v>1078</v>
      </c>
      <c r="AS257" s="1314" t="s">
        <v>1078</v>
      </c>
      <c r="AT257" s="1483" t="s">
        <v>1078</v>
      </c>
      <c r="AU257" s="1484" t="s">
        <v>1078</v>
      </c>
      <c r="AV257" s="1314" t="s">
        <v>1078</v>
      </c>
      <c r="AW257" s="1483" t="s">
        <v>1078</v>
      </c>
      <c r="AX257" s="1484" t="s">
        <v>1078</v>
      </c>
    </row>
    <row r="258" spans="1:50">
      <c r="A258" s="1303" t="s">
        <v>4488</v>
      </c>
      <c r="B258" s="1304" t="s">
        <v>4489</v>
      </c>
      <c r="C258" s="1305" t="s">
        <v>2284</v>
      </c>
      <c r="D258" s="1479">
        <v>45.2</v>
      </c>
      <c r="E258" s="1480">
        <v>0</v>
      </c>
      <c r="F258" s="1305" t="s">
        <v>2284</v>
      </c>
      <c r="G258" s="1479">
        <v>45.3</v>
      </c>
      <c r="H258" s="1480">
        <v>0</v>
      </c>
      <c r="I258" s="1305" t="s">
        <v>2284</v>
      </c>
      <c r="J258" s="1479">
        <v>45.3</v>
      </c>
      <c r="K258" s="1480">
        <v>0</v>
      </c>
      <c r="L258" s="1305" t="s">
        <v>2284</v>
      </c>
      <c r="M258" s="1479">
        <v>45.3</v>
      </c>
      <c r="N258" s="1480">
        <v>0</v>
      </c>
      <c r="O258" s="1305" t="s">
        <v>2284</v>
      </c>
      <c r="P258" s="1479">
        <v>45.3</v>
      </c>
      <c r="Q258" s="1480">
        <v>0</v>
      </c>
      <c r="R258" s="1305" t="s">
        <v>2284</v>
      </c>
      <c r="S258" s="1479">
        <v>45.2</v>
      </c>
      <c r="T258" s="1480">
        <v>0</v>
      </c>
      <c r="U258" s="1305" t="s">
        <v>2284</v>
      </c>
      <c r="V258" s="1479">
        <v>45.2</v>
      </c>
      <c r="W258" s="1480">
        <v>0</v>
      </c>
      <c r="X258" s="1305" t="s">
        <v>4810</v>
      </c>
      <c r="Y258" s="1479">
        <v>45.2</v>
      </c>
      <c r="Z258" s="1480">
        <v>6.5</v>
      </c>
      <c r="AA258" s="1305" t="s">
        <v>4810</v>
      </c>
      <c r="AB258" s="1479">
        <v>45.3</v>
      </c>
      <c r="AC258" s="1480">
        <v>9</v>
      </c>
      <c r="AD258" s="1305" t="s">
        <v>2284</v>
      </c>
      <c r="AE258" s="1479">
        <v>45.2</v>
      </c>
      <c r="AF258" s="1480">
        <v>0</v>
      </c>
      <c r="AG258" s="1305" t="s">
        <v>2284</v>
      </c>
      <c r="AH258" s="1479">
        <v>45.2</v>
      </c>
      <c r="AI258" s="1480">
        <v>0</v>
      </c>
      <c r="AJ258" s="1305" t="s">
        <v>2284</v>
      </c>
      <c r="AK258" s="1479">
        <v>45.2</v>
      </c>
      <c r="AL258" s="1480">
        <v>0</v>
      </c>
      <c r="AM258" s="1305" t="s">
        <v>2284</v>
      </c>
      <c r="AN258" s="1479">
        <v>45.3</v>
      </c>
      <c r="AO258" s="1480">
        <v>0</v>
      </c>
      <c r="AP258" s="1305" t="s">
        <v>2284</v>
      </c>
      <c r="AQ258" s="1479">
        <v>45.3</v>
      </c>
      <c r="AR258" s="1480">
        <v>0</v>
      </c>
      <c r="AS258" s="1305" t="s">
        <v>2284</v>
      </c>
      <c r="AT258" s="1479">
        <v>45.3</v>
      </c>
      <c r="AU258" s="1480">
        <v>0</v>
      </c>
      <c r="AV258" s="1305" t="s">
        <v>2284</v>
      </c>
      <c r="AW258" s="1479">
        <v>45.3</v>
      </c>
      <c r="AX258" s="1480">
        <v>0</v>
      </c>
    </row>
    <row r="259" spans="1:50">
      <c r="A259" s="1714" t="s">
        <v>4490</v>
      </c>
      <c r="B259" s="1350" t="s">
        <v>4491</v>
      </c>
      <c r="C259" s="1310" t="s">
        <v>1078</v>
      </c>
      <c r="D259" s="1485" t="s">
        <v>1078</v>
      </c>
      <c r="E259" s="1486" t="s">
        <v>1078</v>
      </c>
      <c r="F259" s="1310" t="s">
        <v>1078</v>
      </c>
      <c r="G259" s="1485" t="s">
        <v>1078</v>
      </c>
      <c r="H259" s="1486" t="s">
        <v>1078</v>
      </c>
      <c r="I259" s="1310" t="s">
        <v>1078</v>
      </c>
      <c r="J259" s="1485" t="s">
        <v>1078</v>
      </c>
      <c r="K259" s="1486" t="s">
        <v>1078</v>
      </c>
      <c r="L259" s="1310" t="s">
        <v>1078</v>
      </c>
      <c r="M259" s="1485" t="s">
        <v>1078</v>
      </c>
      <c r="N259" s="1486" t="s">
        <v>1078</v>
      </c>
      <c r="O259" s="1310" t="s">
        <v>1078</v>
      </c>
      <c r="P259" s="1485" t="s">
        <v>1078</v>
      </c>
      <c r="Q259" s="1486" t="s">
        <v>1078</v>
      </c>
      <c r="R259" s="1310" t="s">
        <v>1078</v>
      </c>
      <c r="S259" s="1485" t="s">
        <v>1078</v>
      </c>
      <c r="T259" s="1486" t="s">
        <v>1078</v>
      </c>
      <c r="U259" s="1310" t="s">
        <v>1078</v>
      </c>
      <c r="V259" s="1485" t="s">
        <v>1078</v>
      </c>
      <c r="W259" s="1486" t="s">
        <v>1078</v>
      </c>
      <c r="X259" s="1310" t="s">
        <v>2284</v>
      </c>
      <c r="Y259" s="1485">
        <v>45.2</v>
      </c>
      <c r="Z259" s="1486">
        <v>0</v>
      </c>
      <c r="AA259" s="1310" t="s">
        <v>2284</v>
      </c>
      <c r="AB259" s="1485">
        <v>45.3</v>
      </c>
      <c r="AC259" s="1486">
        <v>0</v>
      </c>
      <c r="AD259" s="1310" t="s">
        <v>1078</v>
      </c>
      <c r="AE259" s="1485" t="s">
        <v>1078</v>
      </c>
      <c r="AF259" s="1486" t="s">
        <v>1078</v>
      </c>
      <c r="AG259" s="1310" t="s">
        <v>1078</v>
      </c>
      <c r="AH259" s="1485" t="s">
        <v>1078</v>
      </c>
      <c r="AI259" s="1486" t="s">
        <v>1078</v>
      </c>
      <c r="AJ259" s="1310" t="s">
        <v>1078</v>
      </c>
      <c r="AK259" s="1485" t="s">
        <v>1078</v>
      </c>
      <c r="AL259" s="1486" t="s">
        <v>1078</v>
      </c>
      <c r="AM259" s="1310" t="s">
        <v>1078</v>
      </c>
      <c r="AN259" s="1485" t="s">
        <v>1078</v>
      </c>
      <c r="AO259" s="1486" t="s">
        <v>1078</v>
      </c>
      <c r="AP259" s="1310" t="s">
        <v>1078</v>
      </c>
      <c r="AQ259" s="1485" t="s">
        <v>1078</v>
      </c>
      <c r="AR259" s="1486" t="s">
        <v>1078</v>
      </c>
      <c r="AS259" s="1310" t="s">
        <v>1078</v>
      </c>
      <c r="AT259" s="1485" t="s">
        <v>1078</v>
      </c>
      <c r="AU259" s="1486" t="s">
        <v>1078</v>
      </c>
      <c r="AV259" s="1310" t="s">
        <v>1078</v>
      </c>
      <c r="AW259" s="1485" t="s">
        <v>1078</v>
      </c>
      <c r="AX259" s="1486" t="s">
        <v>1078</v>
      </c>
    </row>
    <row r="260" spans="1:50">
      <c r="A260" s="1313" t="s">
        <v>4492</v>
      </c>
      <c r="B260" s="1143" t="s">
        <v>4493</v>
      </c>
      <c r="C260" s="1314" t="s">
        <v>1078</v>
      </c>
      <c r="D260" s="1483" t="s">
        <v>1078</v>
      </c>
      <c r="E260" s="1484" t="s">
        <v>1078</v>
      </c>
      <c r="F260" s="1314" t="s">
        <v>1078</v>
      </c>
      <c r="G260" s="1483" t="s">
        <v>1078</v>
      </c>
      <c r="H260" s="1484" t="s">
        <v>1078</v>
      </c>
      <c r="I260" s="1314" t="s">
        <v>1078</v>
      </c>
      <c r="J260" s="1483" t="s">
        <v>1078</v>
      </c>
      <c r="K260" s="1484" t="s">
        <v>1078</v>
      </c>
      <c r="L260" s="1314" t="s">
        <v>1078</v>
      </c>
      <c r="M260" s="1483" t="s">
        <v>1078</v>
      </c>
      <c r="N260" s="1484" t="s">
        <v>1078</v>
      </c>
      <c r="O260" s="1314" t="s">
        <v>1078</v>
      </c>
      <c r="P260" s="1483" t="s">
        <v>1078</v>
      </c>
      <c r="Q260" s="1484" t="s">
        <v>1078</v>
      </c>
      <c r="R260" s="1314" t="s">
        <v>1078</v>
      </c>
      <c r="S260" s="1483" t="s">
        <v>1078</v>
      </c>
      <c r="T260" s="1484" t="s">
        <v>1078</v>
      </c>
      <c r="U260" s="1314" t="s">
        <v>1078</v>
      </c>
      <c r="V260" s="1483" t="s">
        <v>1078</v>
      </c>
      <c r="W260" s="1484" t="s">
        <v>1078</v>
      </c>
      <c r="X260" s="1314" t="s">
        <v>2284</v>
      </c>
      <c r="Y260" s="1483">
        <v>45.3</v>
      </c>
      <c r="Z260" s="1484">
        <v>0</v>
      </c>
      <c r="AA260" s="1314" t="s">
        <v>2284</v>
      </c>
      <c r="AB260" s="1483">
        <v>45.2</v>
      </c>
      <c r="AC260" s="1484">
        <v>0</v>
      </c>
      <c r="AD260" s="1314" t="s">
        <v>1078</v>
      </c>
      <c r="AE260" s="1483" t="s">
        <v>1078</v>
      </c>
      <c r="AF260" s="1484" t="s">
        <v>1078</v>
      </c>
      <c r="AG260" s="1314" t="s">
        <v>1078</v>
      </c>
      <c r="AH260" s="1483" t="s">
        <v>1078</v>
      </c>
      <c r="AI260" s="1484" t="s">
        <v>1078</v>
      </c>
      <c r="AJ260" s="1314" t="s">
        <v>1078</v>
      </c>
      <c r="AK260" s="1483" t="s">
        <v>1078</v>
      </c>
      <c r="AL260" s="1484" t="s">
        <v>1078</v>
      </c>
      <c r="AM260" s="1314" t="s">
        <v>1078</v>
      </c>
      <c r="AN260" s="1483" t="s">
        <v>1078</v>
      </c>
      <c r="AO260" s="1484" t="s">
        <v>1078</v>
      </c>
      <c r="AP260" s="1314" t="s">
        <v>1078</v>
      </c>
      <c r="AQ260" s="1483" t="s">
        <v>1078</v>
      </c>
      <c r="AR260" s="1484" t="s">
        <v>1078</v>
      </c>
      <c r="AS260" s="1314" t="s">
        <v>1078</v>
      </c>
      <c r="AT260" s="1483" t="s">
        <v>1078</v>
      </c>
      <c r="AU260" s="1484" t="s">
        <v>1078</v>
      </c>
      <c r="AV260" s="1314" t="s">
        <v>1078</v>
      </c>
      <c r="AW260" s="1483" t="s">
        <v>1078</v>
      </c>
      <c r="AX260" s="1484" t="s">
        <v>1078</v>
      </c>
    </row>
    <row r="261" spans="1:50" ht="66.75">
      <c r="A261" s="1299" t="s">
        <v>6527</v>
      </c>
      <c r="B261" s="1139" t="s">
        <v>6528</v>
      </c>
      <c r="C261" s="1300" t="s">
        <v>4806</v>
      </c>
      <c r="D261" s="1301" t="s">
        <v>4813</v>
      </c>
      <c r="E261" s="1302" t="s">
        <v>4814</v>
      </c>
      <c r="F261" s="1300" t="s">
        <v>4806</v>
      </c>
      <c r="G261" s="1301" t="s">
        <v>4813</v>
      </c>
      <c r="H261" s="1302" t="s">
        <v>4814</v>
      </c>
      <c r="I261" s="1300" t="s">
        <v>4806</v>
      </c>
      <c r="J261" s="1301" t="s">
        <v>4813</v>
      </c>
      <c r="K261" s="1302" t="s">
        <v>4814</v>
      </c>
      <c r="L261" s="1300" t="s">
        <v>4806</v>
      </c>
      <c r="M261" s="1301" t="s">
        <v>4813</v>
      </c>
      <c r="N261" s="1302" t="s">
        <v>4814</v>
      </c>
      <c r="O261" s="1300" t="s">
        <v>4806</v>
      </c>
      <c r="P261" s="1301" t="s">
        <v>4813</v>
      </c>
      <c r="Q261" s="1302" t="s">
        <v>4814</v>
      </c>
      <c r="R261" s="1300" t="s">
        <v>4806</v>
      </c>
      <c r="S261" s="1301" t="s">
        <v>4813</v>
      </c>
      <c r="T261" s="1302" t="s">
        <v>4814</v>
      </c>
      <c r="U261" s="1300" t="s">
        <v>4806</v>
      </c>
      <c r="V261" s="1301" t="s">
        <v>4813</v>
      </c>
      <c r="W261" s="1302" t="s">
        <v>4814</v>
      </c>
      <c r="X261" s="1300" t="s">
        <v>4806</v>
      </c>
      <c r="Y261" s="1301" t="s">
        <v>4813</v>
      </c>
      <c r="Z261" s="1302" t="s">
        <v>4814</v>
      </c>
      <c r="AA261" s="1300" t="s">
        <v>4806</v>
      </c>
      <c r="AB261" s="1301" t="s">
        <v>4813</v>
      </c>
      <c r="AC261" s="1302" t="s">
        <v>4814</v>
      </c>
      <c r="AD261" s="1300" t="s">
        <v>4806</v>
      </c>
      <c r="AE261" s="1301" t="s">
        <v>4813</v>
      </c>
      <c r="AF261" s="1302" t="s">
        <v>4814</v>
      </c>
      <c r="AG261" s="1300" t="s">
        <v>4806</v>
      </c>
      <c r="AH261" s="1301" t="s">
        <v>4813</v>
      </c>
      <c r="AI261" s="1302" t="s">
        <v>4814</v>
      </c>
      <c r="AJ261" s="1300" t="s">
        <v>4806</v>
      </c>
      <c r="AK261" s="1301" t="s">
        <v>4813</v>
      </c>
      <c r="AL261" s="1302" t="s">
        <v>4814</v>
      </c>
      <c r="AM261" s="1300" t="s">
        <v>4806</v>
      </c>
      <c r="AN261" s="1301" t="s">
        <v>4813</v>
      </c>
      <c r="AO261" s="1302" t="s">
        <v>4814</v>
      </c>
      <c r="AP261" s="1300" t="s">
        <v>4806</v>
      </c>
      <c r="AQ261" s="1301" t="s">
        <v>4813</v>
      </c>
      <c r="AR261" s="1302" t="s">
        <v>4814</v>
      </c>
      <c r="AS261" s="1300" t="s">
        <v>4806</v>
      </c>
      <c r="AT261" s="1301" t="s">
        <v>4813</v>
      </c>
      <c r="AU261" s="1302" t="s">
        <v>4814</v>
      </c>
      <c r="AV261" s="1300" t="s">
        <v>4806</v>
      </c>
      <c r="AW261" s="1301" t="s">
        <v>4813</v>
      </c>
      <c r="AX261" s="1302" t="s">
        <v>4814</v>
      </c>
    </row>
    <row r="262" spans="1:50">
      <c r="A262" s="1303" t="s">
        <v>6529</v>
      </c>
      <c r="B262" s="1304" t="s">
        <v>5888</v>
      </c>
      <c r="C262" s="1305" t="s">
        <v>2284</v>
      </c>
      <c r="D262" s="1479">
        <v>40.299999999999997</v>
      </c>
      <c r="E262" s="1480">
        <v>0</v>
      </c>
      <c r="F262" s="1305" t="s">
        <v>2284</v>
      </c>
      <c r="G262" s="1479">
        <v>40.299999999999997</v>
      </c>
      <c r="H262" s="1480">
        <v>0</v>
      </c>
      <c r="I262" s="1305" t="s">
        <v>2284</v>
      </c>
      <c r="J262" s="1479">
        <v>40.299999999999997</v>
      </c>
      <c r="K262" s="1480">
        <v>0</v>
      </c>
      <c r="L262" s="1305" t="s">
        <v>2284</v>
      </c>
      <c r="M262" s="1479">
        <v>40.299999999999997</v>
      </c>
      <c r="N262" s="1480">
        <v>0</v>
      </c>
      <c r="O262" s="1305" t="s">
        <v>2284</v>
      </c>
      <c r="P262" s="1479">
        <v>40.299999999999997</v>
      </c>
      <c r="Q262" s="1480">
        <v>0</v>
      </c>
      <c r="R262" s="1305" t="s">
        <v>2284</v>
      </c>
      <c r="S262" s="1479">
        <v>40.200000000000003</v>
      </c>
      <c r="T262" s="1480">
        <v>0</v>
      </c>
      <c r="U262" s="1305" t="s">
        <v>2284</v>
      </c>
      <c r="V262" s="1479">
        <v>40.200000000000003</v>
      </c>
      <c r="W262" s="1480">
        <v>0</v>
      </c>
      <c r="X262" s="1305" t="s">
        <v>2284</v>
      </c>
      <c r="Y262" s="1479">
        <v>40.299999999999997</v>
      </c>
      <c r="Z262" s="1480">
        <v>0</v>
      </c>
      <c r="AA262" s="1305" t="s">
        <v>2284</v>
      </c>
      <c r="AB262" s="1479">
        <v>40.299999999999997</v>
      </c>
      <c r="AC262" s="1480">
        <v>0</v>
      </c>
      <c r="AD262" s="1305" t="s">
        <v>2284</v>
      </c>
      <c r="AE262" s="1479">
        <v>40.200000000000003</v>
      </c>
      <c r="AF262" s="1480">
        <v>0</v>
      </c>
      <c r="AG262" s="1305" t="s">
        <v>2284</v>
      </c>
      <c r="AH262" s="1479">
        <v>40.299999999999997</v>
      </c>
      <c r="AI262" s="1480">
        <v>0</v>
      </c>
      <c r="AJ262" s="1305" t="s">
        <v>2284</v>
      </c>
      <c r="AK262" s="1479">
        <v>40.200000000000003</v>
      </c>
      <c r="AL262" s="1480">
        <v>0</v>
      </c>
      <c r="AM262" s="1305" t="s">
        <v>2284</v>
      </c>
      <c r="AN262" s="1479">
        <v>40.299999999999997</v>
      </c>
      <c r="AO262" s="1480">
        <v>0</v>
      </c>
      <c r="AP262" s="1305" t="s">
        <v>2284</v>
      </c>
      <c r="AQ262" s="1479">
        <v>40.200000000000003</v>
      </c>
      <c r="AR262" s="1480">
        <v>0</v>
      </c>
      <c r="AS262" s="1305" t="s">
        <v>2284</v>
      </c>
      <c r="AT262" s="1479">
        <v>40.200000000000003</v>
      </c>
      <c r="AU262" s="1480">
        <v>0</v>
      </c>
      <c r="AV262" s="1305" t="s">
        <v>2284</v>
      </c>
      <c r="AW262" s="1479">
        <v>40.200000000000003</v>
      </c>
      <c r="AX262" s="1480">
        <v>0</v>
      </c>
    </row>
    <row r="263" spans="1:50">
      <c r="A263" s="1308" t="s">
        <v>6530</v>
      </c>
      <c r="B263" s="1309" t="s">
        <v>5889</v>
      </c>
      <c r="C263" s="1310" t="s">
        <v>1078</v>
      </c>
      <c r="D263" s="1485" t="s">
        <v>1078</v>
      </c>
      <c r="E263" s="1486" t="s">
        <v>1078</v>
      </c>
      <c r="F263" s="1310" t="s">
        <v>1078</v>
      </c>
      <c r="G263" s="1485" t="s">
        <v>1078</v>
      </c>
      <c r="H263" s="1486" t="s">
        <v>1078</v>
      </c>
      <c r="I263" s="1310" t="s">
        <v>1078</v>
      </c>
      <c r="J263" s="1485" t="s">
        <v>1078</v>
      </c>
      <c r="K263" s="1486" t="s">
        <v>1078</v>
      </c>
      <c r="L263" s="1310" t="s">
        <v>1078</v>
      </c>
      <c r="M263" s="1485" t="s">
        <v>1078</v>
      </c>
      <c r="N263" s="1486" t="s">
        <v>1078</v>
      </c>
      <c r="O263" s="1310" t="s">
        <v>1078</v>
      </c>
      <c r="P263" s="1485" t="s">
        <v>1078</v>
      </c>
      <c r="Q263" s="1486" t="s">
        <v>1078</v>
      </c>
      <c r="R263" s="1310" t="s">
        <v>1078</v>
      </c>
      <c r="S263" s="1485" t="s">
        <v>1078</v>
      </c>
      <c r="T263" s="1486" t="s">
        <v>1078</v>
      </c>
      <c r="U263" s="1310" t="s">
        <v>1078</v>
      </c>
      <c r="V263" s="1485" t="s">
        <v>1078</v>
      </c>
      <c r="W263" s="1486" t="s">
        <v>1078</v>
      </c>
      <c r="X263" s="1310" t="s">
        <v>1078</v>
      </c>
      <c r="Y263" s="1485" t="s">
        <v>1078</v>
      </c>
      <c r="Z263" s="1486" t="s">
        <v>1078</v>
      </c>
      <c r="AA263" s="1310" t="s">
        <v>1078</v>
      </c>
      <c r="AB263" s="1485" t="s">
        <v>1078</v>
      </c>
      <c r="AC263" s="1486" t="s">
        <v>1078</v>
      </c>
      <c r="AD263" s="1310" t="s">
        <v>1078</v>
      </c>
      <c r="AE263" s="1485" t="s">
        <v>1078</v>
      </c>
      <c r="AF263" s="1486" t="s">
        <v>1078</v>
      </c>
      <c r="AG263" s="1310" t="s">
        <v>1078</v>
      </c>
      <c r="AH263" s="1485" t="s">
        <v>1078</v>
      </c>
      <c r="AI263" s="1486" t="s">
        <v>1078</v>
      </c>
      <c r="AJ263" s="1310" t="s">
        <v>1078</v>
      </c>
      <c r="AK263" s="1485" t="s">
        <v>1078</v>
      </c>
      <c r="AL263" s="1486" t="s">
        <v>1078</v>
      </c>
      <c r="AM263" s="1310" t="s">
        <v>1078</v>
      </c>
      <c r="AN263" s="1485" t="s">
        <v>1078</v>
      </c>
      <c r="AO263" s="1486" t="s">
        <v>1078</v>
      </c>
      <c r="AP263" s="1310" t="s">
        <v>1078</v>
      </c>
      <c r="AQ263" s="1485" t="s">
        <v>1078</v>
      </c>
      <c r="AR263" s="1486" t="s">
        <v>1078</v>
      </c>
      <c r="AS263" s="1310" t="s">
        <v>1078</v>
      </c>
      <c r="AT263" s="1485" t="s">
        <v>1078</v>
      </c>
      <c r="AU263" s="1486" t="s">
        <v>1078</v>
      </c>
      <c r="AV263" s="1310" t="s">
        <v>1078</v>
      </c>
      <c r="AW263" s="1485" t="s">
        <v>1078</v>
      </c>
      <c r="AX263" s="1486" t="s">
        <v>1078</v>
      </c>
    </row>
    <row r="264" spans="1:50">
      <c r="A264" s="1313" t="s">
        <v>6531</v>
      </c>
      <c r="B264" s="1143" t="s">
        <v>5890</v>
      </c>
      <c r="C264" s="1314" t="s">
        <v>1078</v>
      </c>
      <c r="D264" s="1483" t="s">
        <v>1078</v>
      </c>
      <c r="E264" s="1484" t="s">
        <v>1078</v>
      </c>
      <c r="F264" s="1314" t="s">
        <v>1078</v>
      </c>
      <c r="G264" s="1483" t="s">
        <v>1078</v>
      </c>
      <c r="H264" s="1484" t="s">
        <v>1078</v>
      </c>
      <c r="I264" s="1314" t="s">
        <v>1078</v>
      </c>
      <c r="J264" s="1483" t="s">
        <v>1078</v>
      </c>
      <c r="K264" s="1484" t="s">
        <v>1078</v>
      </c>
      <c r="L264" s="1314" t="s">
        <v>1078</v>
      </c>
      <c r="M264" s="1483" t="s">
        <v>1078</v>
      </c>
      <c r="N264" s="1484" t="s">
        <v>1078</v>
      </c>
      <c r="O264" s="1314" t="s">
        <v>1078</v>
      </c>
      <c r="P264" s="1483" t="s">
        <v>1078</v>
      </c>
      <c r="Q264" s="1484" t="s">
        <v>1078</v>
      </c>
      <c r="R264" s="1314" t="s">
        <v>1078</v>
      </c>
      <c r="S264" s="1483" t="s">
        <v>1078</v>
      </c>
      <c r="T264" s="1484" t="s">
        <v>1078</v>
      </c>
      <c r="U264" s="1314" t="s">
        <v>1078</v>
      </c>
      <c r="V264" s="1483" t="s">
        <v>1078</v>
      </c>
      <c r="W264" s="1484" t="s">
        <v>1078</v>
      </c>
      <c r="X264" s="1314" t="s">
        <v>1078</v>
      </c>
      <c r="Y264" s="1483" t="s">
        <v>1078</v>
      </c>
      <c r="Z264" s="1484" t="s">
        <v>1078</v>
      </c>
      <c r="AA264" s="1314" t="s">
        <v>1078</v>
      </c>
      <c r="AB264" s="1483" t="s">
        <v>1078</v>
      </c>
      <c r="AC264" s="1484" t="s">
        <v>1078</v>
      </c>
      <c r="AD264" s="1314" t="s">
        <v>1078</v>
      </c>
      <c r="AE264" s="1483" t="s">
        <v>1078</v>
      </c>
      <c r="AF264" s="1484" t="s">
        <v>1078</v>
      </c>
      <c r="AG264" s="1314" t="s">
        <v>1078</v>
      </c>
      <c r="AH264" s="1483" t="s">
        <v>1078</v>
      </c>
      <c r="AI264" s="1484" t="s">
        <v>1078</v>
      </c>
      <c r="AJ264" s="1314" t="s">
        <v>1078</v>
      </c>
      <c r="AK264" s="1483" t="s">
        <v>1078</v>
      </c>
      <c r="AL264" s="1484" t="s">
        <v>1078</v>
      </c>
      <c r="AM264" s="1314" t="s">
        <v>1078</v>
      </c>
      <c r="AN264" s="1483" t="s">
        <v>1078</v>
      </c>
      <c r="AO264" s="1484" t="s">
        <v>1078</v>
      </c>
      <c r="AP264" s="1314" t="s">
        <v>1078</v>
      </c>
      <c r="AQ264" s="1483" t="s">
        <v>1078</v>
      </c>
      <c r="AR264" s="1484" t="s">
        <v>1078</v>
      </c>
      <c r="AS264" s="1314" t="s">
        <v>1078</v>
      </c>
      <c r="AT264" s="1483" t="s">
        <v>1078</v>
      </c>
      <c r="AU264" s="1484" t="s">
        <v>1078</v>
      </c>
      <c r="AV264" s="1314" t="s">
        <v>1078</v>
      </c>
      <c r="AW264" s="1483" t="s">
        <v>1078</v>
      </c>
      <c r="AX264" s="1484" t="s">
        <v>1078</v>
      </c>
    </row>
    <row r="265" spans="1:50" ht="66.75">
      <c r="A265" s="1299" t="s">
        <v>6532</v>
      </c>
      <c r="B265" s="1139" t="s">
        <v>6533</v>
      </c>
      <c r="C265" s="1300" t="s">
        <v>4806</v>
      </c>
      <c r="D265" s="1301" t="s">
        <v>4813</v>
      </c>
      <c r="E265" s="1302" t="s">
        <v>4814</v>
      </c>
      <c r="F265" s="1300" t="s">
        <v>4806</v>
      </c>
      <c r="G265" s="1301" t="s">
        <v>4813</v>
      </c>
      <c r="H265" s="1302" t="s">
        <v>4814</v>
      </c>
      <c r="I265" s="1300" t="s">
        <v>4806</v>
      </c>
      <c r="J265" s="1301" t="s">
        <v>4813</v>
      </c>
      <c r="K265" s="1302" t="s">
        <v>4814</v>
      </c>
      <c r="L265" s="1300" t="s">
        <v>4806</v>
      </c>
      <c r="M265" s="1301" t="s">
        <v>4813</v>
      </c>
      <c r="N265" s="1302" t="s">
        <v>4814</v>
      </c>
      <c r="O265" s="1300" t="s">
        <v>4806</v>
      </c>
      <c r="P265" s="1301" t="s">
        <v>4813</v>
      </c>
      <c r="Q265" s="1302" t="s">
        <v>4814</v>
      </c>
      <c r="R265" s="1300" t="s">
        <v>4806</v>
      </c>
      <c r="S265" s="1301" t="s">
        <v>4813</v>
      </c>
      <c r="T265" s="1302" t="s">
        <v>4814</v>
      </c>
      <c r="U265" s="1300" t="s">
        <v>4806</v>
      </c>
      <c r="V265" s="1301" t="s">
        <v>4813</v>
      </c>
      <c r="W265" s="1302" t="s">
        <v>4814</v>
      </c>
      <c r="X265" s="1300" t="s">
        <v>4806</v>
      </c>
      <c r="Y265" s="1301" t="s">
        <v>4813</v>
      </c>
      <c r="Z265" s="1302" t="s">
        <v>4814</v>
      </c>
      <c r="AA265" s="1300" t="s">
        <v>4806</v>
      </c>
      <c r="AB265" s="1301" t="s">
        <v>4813</v>
      </c>
      <c r="AC265" s="1302" t="s">
        <v>4814</v>
      </c>
      <c r="AD265" s="1300" t="s">
        <v>4806</v>
      </c>
      <c r="AE265" s="1301" t="s">
        <v>4813</v>
      </c>
      <c r="AF265" s="1302" t="s">
        <v>4814</v>
      </c>
      <c r="AG265" s="1300" t="s">
        <v>4806</v>
      </c>
      <c r="AH265" s="1301" t="s">
        <v>4813</v>
      </c>
      <c r="AI265" s="1302" t="s">
        <v>4814</v>
      </c>
      <c r="AJ265" s="1300" t="s">
        <v>4806</v>
      </c>
      <c r="AK265" s="1301" t="s">
        <v>4813</v>
      </c>
      <c r="AL265" s="1302" t="s">
        <v>4814</v>
      </c>
      <c r="AM265" s="1300" t="s">
        <v>4806</v>
      </c>
      <c r="AN265" s="1301" t="s">
        <v>4813</v>
      </c>
      <c r="AO265" s="1302" t="s">
        <v>4814</v>
      </c>
      <c r="AP265" s="1300" t="s">
        <v>4806</v>
      </c>
      <c r="AQ265" s="1301" t="s">
        <v>4813</v>
      </c>
      <c r="AR265" s="1302" t="s">
        <v>4814</v>
      </c>
      <c r="AS265" s="1300" t="s">
        <v>4806</v>
      </c>
      <c r="AT265" s="1301" t="s">
        <v>4813</v>
      </c>
      <c r="AU265" s="1302" t="s">
        <v>4814</v>
      </c>
      <c r="AV265" s="1300" t="s">
        <v>4806</v>
      </c>
      <c r="AW265" s="1301" t="s">
        <v>4813</v>
      </c>
      <c r="AX265" s="1302" t="s">
        <v>4814</v>
      </c>
    </row>
    <row r="266" spans="1:50">
      <c r="A266" s="1303" t="s">
        <v>6529</v>
      </c>
      <c r="B266" s="1304" t="s">
        <v>5888</v>
      </c>
      <c r="C266" s="1305" t="s">
        <v>2284</v>
      </c>
      <c r="D266" s="1479">
        <v>40.299999999999997</v>
      </c>
      <c r="E266" s="1480">
        <v>0</v>
      </c>
      <c r="F266" s="1305" t="s">
        <v>2284</v>
      </c>
      <c r="G266" s="1479">
        <v>40.299999999999997</v>
      </c>
      <c r="H266" s="1480">
        <v>0</v>
      </c>
      <c r="I266" s="1305" t="s">
        <v>2284</v>
      </c>
      <c r="J266" s="1479">
        <v>40.299999999999997</v>
      </c>
      <c r="K266" s="1480">
        <v>0</v>
      </c>
      <c r="L266" s="1305" t="s">
        <v>2284</v>
      </c>
      <c r="M266" s="1479">
        <v>40.299999999999997</v>
      </c>
      <c r="N266" s="1480">
        <v>0</v>
      </c>
      <c r="O266" s="1305" t="s">
        <v>2284</v>
      </c>
      <c r="P266" s="1479">
        <v>40.299999999999997</v>
      </c>
      <c r="Q266" s="1480">
        <v>0</v>
      </c>
      <c r="R266" s="1305" t="s">
        <v>2284</v>
      </c>
      <c r="S266" s="1479">
        <v>40.200000000000003</v>
      </c>
      <c r="T266" s="1480">
        <v>0</v>
      </c>
      <c r="U266" s="1305" t="s">
        <v>2284</v>
      </c>
      <c r="V266" s="1479">
        <v>40.200000000000003</v>
      </c>
      <c r="W266" s="1480">
        <v>0</v>
      </c>
      <c r="X266" s="1305" t="s">
        <v>2284</v>
      </c>
      <c r="Y266" s="1479">
        <v>40.299999999999997</v>
      </c>
      <c r="Z266" s="1480">
        <v>0</v>
      </c>
      <c r="AA266" s="1305" t="s">
        <v>2284</v>
      </c>
      <c r="AB266" s="1479">
        <v>40.299999999999997</v>
      </c>
      <c r="AC266" s="1480">
        <v>0</v>
      </c>
      <c r="AD266" s="1305" t="s">
        <v>2284</v>
      </c>
      <c r="AE266" s="1479">
        <v>40.200000000000003</v>
      </c>
      <c r="AF266" s="1480">
        <v>0</v>
      </c>
      <c r="AG266" s="1305" t="s">
        <v>2284</v>
      </c>
      <c r="AH266" s="1479">
        <v>40.299999999999997</v>
      </c>
      <c r="AI266" s="1480">
        <v>0</v>
      </c>
      <c r="AJ266" s="1305" t="s">
        <v>2284</v>
      </c>
      <c r="AK266" s="1479">
        <v>40.200000000000003</v>
      </c>
      <c r="AL266" s="1480">
        <v>0</v>
      </c>
      <c r="AM266" s="1305" t="s">
        <v>2284</v>
      </c>
      <c r="AN266" s="1479">
        <v>40.299999999999997</v>
      </c>
      <c r="AO266" s="1480">
        <v>0</v>
      </c>
      <c r="AP266" s="1305" t="s">
        <v>2284</v>
      </c>
      <c r="AQ266" s="1479">
        <v>40.200000000000003</v>
      </c>
      <c r="AR266" s="1480">
        <v>0</v>
      </c>
      <c r="AS266" s="1305" t="s">
        <v>2284</v>
      </c>
      <c r="AT266" s="1479">
        <v>40.200000000000003</v>
      </c>
      <c r="AU266" s="1480">
        <v>0</v>
      </c>
      <c r="AV266" s="1305" t="s">
        <v>2284</v>
      </c>
      <c r="AW266" s="1479">
        <v>40.200000000000003</v>
      </c>
      <c r="AX266" s="1480">
        <v>0</v>
      </c>
    </row>
    <row r="267" spans="1:50">
      <c r="A267" s="1308" t="s">
        <v>5748</v>
      </c>
      <c r="B267" s="1309" t="s">
        <v>5889</v>
      </c>
      <c r="C267" s="1310" t="s">
        <v>1078</v>
      </c>
      <c r="D267" s="1485" t="s">
        <v>1078</v>
      </c>
      <c r="E267" s="1486" t="s">
        <v>1078</v>
      </c>
      <c r="F267" s="1310" t="s">
        <v>1078</v>
      </c>
      <c r="G267" s="1485" t="s">
        <v>1078</v>
      </c>
      <c r="H267" s="1486" t="s">
        <v>1078</v>
      </c>
      <c r="I267" s="1310" t="s">
        <v>1078</v>
      </c>
      <c r="J267" s="1485" t="s">
        <v>1078</v>
      </c>
      <c r="K267" s="1486" t="s">
        <v>1078</v>
      </c>
      <c r="L267" s="1310" t="s">
        <v>1078</v>
      </c>
      <c r="M267" s="1485" t="s">
        <v>1078</v>
      </c>
      <c r="N267" s="1486" t="s">
        <v>1078</v>
      </c>
      <c r="O267" s="1310" t="s">
        <v>1078</v>
      </c>
      <c r="P267" s="1485" t="s">
        <v>1078</v>
      </c>
      <c r="Q267" s="1486" t="s">
        <v>1078</v>
      </c>
      <c r="R267" s="1310" t="s">
        <v>1078</v>
      </c>
      <c r="S267" s="1485" t="s">
        <v>1078</v>
      </c>
      <c r="T267" s="1486" t="s">
        <v>1078</v>
      </c>
      <c r="U267" s="1310" t="s">
        <v>1078</v>
      </c>
      <c r="V267" s="1485" t="s">
        <v>1078</v>
      </c>
      <c r="W267" s="1486" t="s">
        <v>1078</v>
      </c>
      <c r="X267" s="1310" t="s">
        <v>1078</v>
      </c>
      <c r="Y267" s="1485" t="s">
        <v>1078</v>
      </c>
      <c r="Z267" s="1486" t="s">
        <v>1078</v>
      </c>
      <c r="AA267" s="1310" t="s">
        <v>1078</v>
      </c>
      <c r="AB267" s="1485" t="s">
        <v>1078</v>
      </c>
      <c r="AC267" s="1486" t="s">
        <v>1078</v>
      </c>
      <c r="AD267" s="1310" t="s">
        <v>1078</v>
      </c>
      <c r="AE267" s="1485" t="s">
        <v>1078</v>
      </c>
      <c r="AF267" s="1486" t="s">
        <v>1078</v>
      </c>
      <c r="AG267" s="1310" t="s">
        <v>1078</v>
      </c>
      <c r="AH267" s="1485" t="s">
        <v>1078</v>
      </c>
      <c r="AI267" s="1486" t="s">
        <v>1078</v>
      </c>
      <c r="AJ267" s="1310" t="s">
        <v>1078</v>
      </c>
      <c r="AK267" s="1485" t="s">
        <v>1078</v>
      </c>
      <c r="AL267" s="1486" t="s">
        <v>1078</v>
      </c>
      <c r="AM267" s="1310" t="s">
        <v>1078</v>
      </c>
      <c r="AN267" s="1485" t="s">
        <v>1078</v>
      </c>
      <c r="AO267" s="1486" t="s">
        <v>1078</v>
      </c>
      <c r="AP267" s="1310" t="s">
        <v>1078</v>
      </c>
      <c r="AQ267" s="1485" t="s">
        <v>1078</v>
      </c>
      <c r="AR267" s="1486" t="s">
        <v>1078</v>
      </c>
      <c r="AS267" s="1310" t="s">
        <v>1078</v>
      </c>
      <c r="AT267" s="1485" t="s">
        <v>1078</v>
      </c>
      <c r="AU267" s="1486" t="s">
        <v>1078</v>
      </c>
      <c r="AV267" s="1310" t="s">
        <v>1078</v>
      </c>
      <c r="AW267" s="1485" t="s">
        <v>1078</v>
      </c>
      <c r="AX267" s="1486" t="s">
        <v>1078</v>
      </c>
    </row>
    <row r="268" spans="1:50">
      <c r="A268" s="1313" t="s">
        <v>5749</v>
      </c>
      <c r="B268" s="1143" t="s">
        <v>5890</v>
      </c>
      <c r="C268" s="1314" t="s">
        <v>1078</v>
      </c>
      <c r="D268" s="1483" t="s">
        <v>1078</v>
      </c>
      <c r="E268" s="1484" t="s">
        <v>1078</v>
      </c>
      <c r="F268" s="1314" t="s">
        <v>1078</v>
      </c>
      <c r="G268" s="1483" t="s">
        <v>1078</v>
      </c>
      <c r="H268" s="1484" t="s">
        <v>1078</v>
      </c>
      <c r="I268" s="1314" t="s">
        <v>1078</v>
      </c>
      <c r="J268" s="1483" t="s">
        <v>1078</v>
      </c>
      <c r="K268" s="1484" t="s">
        <v>1078</v>
      </c>
      <c r="L268" s="1314" t="s">
        <v>1078</v>
      </c>
      <c r="M268" s="1483" t="s">
        <v>1078</v>
      </c>
      <c r="N268" s="1484" t="s">
        <v>1078</v>
      </c>
      <c r="O268" s="1314" t="s">
        <v>1078</v>
      </c>
      <c r="P268" s="1483" t="s">
        <v>1078</v>
      </c>
      <c r="Q268" s="1484" t="s">
        <v>1078</v>
      </c>
      <c r="R268" s="1314" t="s">
        <v>1078</v>
      </c>
      <c r="S268" s="1483" t="s">
        <v>1078</v>
      </c>
      <c r="T268" s="1484" t="s">
        <v>1078</v>
      </c>
      <c r="U268" s="1314" t="s">
        <v>1078</v>
      </c>
      <c r="V268" s="1483" t="s">
        <v>1078</v>
      </c>
      <c r="W268" s="1484" t="s">
        <v>1078</v>
      </c>
      <c r="X268" s="1314" t="s">
        <v>1078</v>
      </c>
      <c r="Y268" s="1483" t="s">
        <v>1078</v>
      </c>
      <c r="Z268" s="1484" t="s">
        <v>1078</v>
      </c>
      <c r="AA268" s="1314" t="s">
        <v>1078</v>
      </c>
      <c r="AB268" s="1483" t="s">
        <v>1078</v>
      </c>
      <c r="AC268" s="1484" t="s">
        <v>1078</v>
      </c>
      <c r="AD268" s="1314" t="s">
        <v>1078</v>
      </c>
      <c r="AE268" s="1483" t="s">
        <v>1078</v>
      </c>
      <c r="AF268" s="1484" t="s">
        <v>1078</v>
      </c>
      <c r="AG268" s="1314" t="s">
        <v>1078</v>
      </c>
      <c r="AH268" s="1483" t="s">
        <v>1078</v>
      </c>
      <c r="AI268" s="1484" t="s">
        <v>1078</v>
      </c>
      <c r="AJ268" s="1314" t="s">
        <v>1078</v>
      </c>
      <c r="AK268" s="1483" t="s">
        <v>1078</v>
      </c>
      <c r="AL268" s="1484" t="s">
        <v>1078</v>
      </c>
      <c r="AM268" s="1314" t="s">
        <v>1078</v>
      </c>
      <c r="AN268" s="1483" t="s">
        <v>1078</v>
      </c>
      <c r="AO268" s="1484" t="s">
        <v>1078</v>
      </c>
      <c r="AP268" s="1314" t="s">
        <v>1078</v>
      </c>
      <c r="AQ268" s="1483" t="s">
        <v>1078</v>
      </c>
      <c r="AR268" s="1484" t="s">
        <v>1078</v>
      </c>
      <c r="AS268" s="1314" t="s">
        <v>1078</v>
      </c>
      <c r="AT268" s="1483" t="s">
        <v>1078</v>
      </c>
      <c r="AU268" s="1484" t="s">
        <v>1078</v>
      </c>
      <c r="AV268" s="1314" t="s">
        <v>1078</v>
      </c>
      <c r="AW268" s="1483" t="s">
        <v>1078</v>
      </c>
      <c r="AX268" s="1484" t="s">
        <v>1078</v>
      </c>
    </row>
    <row r="269" spans="1:50" ht="66.75">
      <c r="A269" s="1299" t="s">
        <v>6534</v>
      </c>
      <c r="B269" s="1139" t="s">
        <v>6535</v>
      </c>
      <c r="C269" s="1300" t="s">
        <v>4806</v>
      </c>
      <c r="D269" s="1301" t="s">
        <v>4813</v>
      </c>
      <c r="E269" s="1302" t="s">
        <v>4814</v>
      </c>
      <c r="F269" s="1300" t="s">
        <v>4806</v>
      </c>
      <c r="G269" s="1301" t="s">
        <v>4813</v>
      </c>
      <c r="H269" s="1302" t="s">
        <v>4814</v>
      </c>
      <c r="I269" s="1300" t="s">
        <v>4806</v>
      </c>
      <c r="J269" s="1301" t="s">
        <v>4813</v>
      </c>
      <c r="K269" s="1302" t="s">
        <v>4814</v>
      </c>
      <c r="L269" s="1300" t="s">
        <v>4806</v>
      </c>
      <c r="M269" s="1301" t="s">
        <v>4813</v>
      </c>
      <c r="N269" s="1302" t="s">
        <v>4814</v>
      </c>
      <c r="O269" s="1300" t="s">
        <v>4806</v>
      </c>
      <c r="P269" s="1301" t="s">
        <v>4813</v>
      </c>
      <c r="Q269" s="1302" t="s">
        <v>4814</v>
      </c>
      <c r="R269" s="1300" t="s">
        <v>4806</v>
      </c>
      <c r="S269" s="1301" t="s">
        <v>4813</v>
      </c>
      <c r="T269" s="1302" t="s">
        <v>4814</v>
      </c>
      <c r="U269" s="1300" t="s">
        <v>4806</v>
      </c>
      <c r="V269" s="1301" t="s">
        <v>4813</v>
      </c>
      <c r="W269" s="1302" t="s">
        <v>4814</v>
      </c>
      <c r="X269" s="1300" t="s">
        <v>4806</v>
      </c>
      <c r="Y269" s="1301" t="s">
        <v>4813</v>
      </c>
      <c r="Z269" s="1302" t="s">
        <v>4814</v>
      </c>
      <c r="AA269" s="1300" t="s">
        <v>4806</v>
      </c>
      <c r="AB269" s="1301" t="s">
        <v>4813</v>
      </c>
      <c r="AC269" s="1302" t="s">
        <v>4814</v>
      </c>
      <c r="AD269" s="1300" t="s">
        <v>4806</v>
      </c>
      <c r="AE269" s="1301" t="s">
        <v>4813</v>
      </c>
      <c r="AF269" s="1302" t="s">
        <v>4814</v>
      </c>
      <c r="AG269" s="1300" t="s">
        <v>4806</v>
      </c>
      <c r="AH269" s="1301" t="s">
        <v>4813</v>
      </c>
      <c r="AI269" s="1302" t="s">
        <v>4814</v>
      </c>
      <c r="AJ269" s="1300" t="s">
        <v>4806</v>
      </c>
      <c r="AK269" s="1301" t="s">
        <v>4813</v>
      </c>
      <c r="AL269" s="1302" t="s">
        <v>4814</v>
      </c>
      <c r="AM269" s="1300" t="s">
        <v>4806</v>
      </c>
      <c r="AN269" s="1301" t="s">
        <v>4813</v>
      </c>
      <c r="AO269" s="1302" t="s">
        <v>4814</v>
      </c>
      <c r="AP269" s="1300" t="s">
        <v>4806</v>
      </c>
      <c r="AQ269" s="1301" t="s">
        <v>4813</v>
      </c>
      <c r="AR269" s="1302" t="s">
        <v>4814</v>
      </c>
      <c r="AS269" s="1300" t="s">
        <v>4806</v>
      </c>
      <c r="AT269" s="1301" t="s">
        <v>4813</v>
      </c>
      <c r="AU269" s="1302" t="s">
        <v>4814</v>
      </c>
      <c r="AV269" s="1300" t="s">
        <v>4806</v>
      </c>
      <c r="AW269" s="1301" t="s">
        <v>4813</v>
      </c>
      <c r="AX269" s="1302" t="s">
        <v>4814</v>
      </c>
    </row>
    <row r="270" spans="1:50">
      <c r="A270" s="1303" t="s">
        <v>5747</v>
      </c>
      <c r="B270" s="1304" t="s">
        <v>5888</v>
      </c>
      <c r="C270" s="1305" t="s">
        <v>4809</v>
      </c>
      <c r="D270" s="1479" t="s">
        <v>1078</v>
      </c>
      <c r="E270" s="1480" t="s">
        <v>1078</v>
      </c>
      <c r="F270" s="1305" t="s">
        <v>4809</v>
      </c>
      <c r="G270" s="1479" t="s">
        <v>1078</v>
      </c>
      <c r="H270" s="1480" t="s">
        <v>1078</v>
      </c>
      <c r="I270" s="1305" t="s">
        <v>4809</v>
      </c>
      <c r="J270" s="1479" t="s">
        <v>1078</v>
      </c>
      <c r="K270" s="1480" t="s">
        <v>1078</v>
      </c>
      <c r="L270" s="1305" t="s">
        <v>4809</v>
      </c>
      <c r="M270" s="1479" t="s">
        <v>1078</v>
      </c>
      <c r="N270" s="1480" t="s">
        <v>1078</v>
      </c>
      <c r="O270" s="1305" t="s">
        <v>4809</v>
      </c>
      <c r="P270" s="1479" t="s">
        <v>1078</v>
      </c>
      <c r="Q270" s="1480" t="s">
        <v>1078</v>
      </c>
      <c r="R270" s="1305" t="s">
        <v>4809</v>
      </c>
      <c r="S270" s="1479" t="s">
        <v>1078</v>
      </c>
      <c r="T270" s="1480" t="s">
        <v>1078</v>
      </c>
      <c r="U270" s="1305" t="s">
        <v>4809</v>
      </c>
      <c r="V270" s="1479" t="s">
        <v>1078</v>
      </c>
      <c r="W270" s="1480" t="s">
        <v>1078</v>
      </c>
      <c r="X270" s="1305" t="s">
        <v>4809</v>
      </c>
      <c r="Y270" s="1479" t="s">
        <v>1078</v>
      </c>
      <c r="Z270" s="1480" t="s">
        <v>1078</v>
      </c>
      <c r="AA270" s="1305" t="s">
        <v>4809</v>
      </c>
      <c r="AB270" s="1479" t="s">
        <v>1078</v>
      </c>
      <c r="AC270" s="1480" t="s">
        <v>1078</v>
      </c>
      <c r="AD270" s="1305" t="s">
        <v>4809</v>
      </c>
      <c r="AE270" s="1479" t="s">
        <v>1078</v>
      </c>
      <c r="AF270" s="1480" t="s">
        <v>1078</v>
      </c>
      <c r="AG270" s="1305" t="s">
        <v>4809</v>
      </c>
      <c r="AH270" s="1479" t="s">
        <v>1078</v>
      </c>
      <c r="AI270" s="1480" t="s">
        <v>1078</v>
      </c>
      <c r="AJ270" s="1305" t="s">
        <v>4809</v>
      </c>
      <c r="AK270" s="1479" t="s">
        <v>1078</v>
      </c>
      <c r="AL270" s="1480" t="s">
        <v>1078</v>
      </c>
      <c r="AM270" s="1305" t="s">
        <v>4809</v>
      </c>
      <c r="AN270" s="1479" t="s">
        <v>1078</v>
      </c>
      <c r="AO270" s="1480" t="s">
        <v>1078</v>
      </c>
      <c r="AP270" s="1305" t="s">
        <v>4809</v>
      </c>
      <c r="AQ270" s="1479" t="s">
        <v>1078</v>
      </c>
      <c r="AR270" s="1480" t="s">
        <v>1078</v>
      </c>
      <c r="AS270" s="1305" t="s">
        <v>4809</v>
      </c>
      <c r="AT270" s="1479" t="s">
        <v>1078</v>
      </c>
      <c r="AU270" s="1480" t="s">
        <v>1078</v>
      </c>
      <c r="AV270" s="1305" t="s">
        <v>4809</v>
      </c>
      <c r="AW270" s="1479" t="s">
        <v>1078</v>
      </c>
      <c r="AX270" s="1480" t="s">
        <v>1078</v>
      </c>
    </row>
    <row r="271" spans="1:50">
      <c r="A271" s="1308" t="s">
        <v>5748</v>
      </c>
      <c r="B271" s="1309" t="s">
        <v>5889</v>
      </c>
      <c r="C271" s="1310" t="s">
        <v>1078</v>
      </c>
      <c r="D271" s="1485" t="s">
        <v>1078</v>
      </c>
      <c r="E271" s="1486" t="s">
        <v>1078</v>
      </c>
      <c r="F271" s="1310" t="s">
        <v>1078</v>
      </c>
      <c r="G271" s="1485" t="s">
        <v>1078</v>
      </c>
      <c r="H271" s="1486" t="s">
        <v>1078</v>
      </c>
      <c r="I271" s="1310" t="s">
        <v>1078</v>
      </c>
      <c r="J271" s="1485" t="s">
        <v>1078</v>
      </c>
      <c r="K271" s="1486" t="s">
        <v>1078</v>
      </c>
      <c r="L271" s="1310" t="s">
        <v>1078</v>
      </c>
      <c r="M271" s="1485" t="s">
        <v>1078</v>
      </c>
      <c r="N271" s="1486" t="s">
        <v>1078</v>
      </c>
      <c r="O271" s="1310" t="s">
        <v>1078</v>
      </c>
      <c r="P271" s="1485" t="s">
        <v>1078</v>
      </c>
      <c r="Q271" s="1486" t="s">
        <v>1078</v>
      </c>
      <c r="R271" s="1310" t="s">
        <v>1078</v>
      </c>
      <c r="S271" s="1485" t="s">
        <v>1078</v>
      </c>
      <c r="T271" s="1486" t="s">
        <v>1078</v>
      </c>
      <c r="U271" s="1310" t="s">
        <v>1078</v>
      </c>
      <c r="V271" s="1485" t="s">
        <v>1078</v>
      </c>
      <c r="W271" s="1486" t="s">
        <v>1078</v>
      </c>
      <c r="X271" s="1310" t="s">
        <v>1078</v>
      </c>
      <c r="Y271" s="1485" t="s">
        <v>1078</v>
      </c>
      <c r="Z271" s="1486" t="s">
        <v>1078</v>
      </c>
      <c r="AA271" s="1310" t="s">
        <v>1078</v>
      </c>
      <c r="AB271" s="1485" t="s">
        <v>1078</v>
      </c>
      <c r="AC271" s="1486" t="s">
        <v>1078</v>
      </c>
      <c r="AD271" s="1310" t="s">
        <v>1078</v>
      </c>
      <c r="AE271" s="1485" t="s">
        <v>1078</v>
      </c>
      <c r="AF271" s="1486" t="s">
        <v>1078</v>
      </c>
      <c r="AG271" s="1310" t="s">
        <v>1078</v>
      </c>
      <c r="AH271" s="1485" t="s">
        <v>1078</v>
      </c>
      <c r="AI271" s="1486" t="s">
        <v>1078</v>
      </c>
      <c r="AJ271" s="1310" t="s">
        <v>1078</v>
      </c>
      <c r="AK271" s="1485" t="s">
        <v>1078</v>
      </c>
      <c r="AL271" s="1486" t="s">
        <v>1078</v>
      </c>
      <c r="AM271" s="1310" t="s">
        <v>1078</v>
      </c>
      <c r="AN271" s="1485" t="s">
        <v>1078</v>
      </c>
      <c r="AO271" s="1486" t="s">
        <v>1078</v>
      </c>
      <c r="AP271" s="1310" t="s">
        <v>1078</v>
      </c>
      <c r="AQ271" s="1485" t="s">
        <v>1078</v>
      </c>
      <c r="AR271" s="1486" t="s">
        <v>1078</v>
      </c>
      <c r="AS271" s="1310" t="s">
        <v>1078</v>
      </c>
      <c r="AT271" s="1485" t="s">
        <v>1078</v>
      </c>
      <c r="AU271" s="1486" t="s">
        <v>1078</v>
      </c>
      <c r="AV271" s="1310" t="s">
        <v>1078</v>
      </c>
      <c r="AW271" s="1485" t="s">
        <v>1078</v>
      </c>
      <c r="AX271" s="1486" t="s">
        <v>1078</v>
      </c>
    </row>
    <row r="272" spans="1:50">
      <c r="A272" s="1313" t="s">
        <v>5749</v>
      </c>
      <c r="B272" s="1143" t="s">
        <v>5890</v>
      </c>
      <c r="C272" s="1314" t="s">
        <v>1078</v>
      </c>
      <c r="D272" s="1483" t="s">
        <v>1078</v>
      </c>
      <c r="E272" s="1484" t="s">
        <v>1078</v>
      </c>
      <c r="F272" s="1314" t="s">
        <v>1078</v>
      </c>
      <c r="G272" s="1483" t="s">
        <v>1078</v>
      </c>
      <c r="H272" s="1484" t="s">
        <v>1078</v>
      </c>
      <c r="I272" s="1314" t="s">
        <v>1078</v>
      </c>
      <c r="J272" s="1483" t="s">
        <v>1078</v>
      </c>
      <c r="K272" s="1484" t="s">
        <v>1078</v>
      </c>
      <c r="L272" s="1314" t="s">
        <v>1078</v>
      </c>
      <c r="M272" s="1483" t="s">
        <v>1078</v>
      </c>
      <c r="N272" s="1484" t="s">
        <v>1078</v>
      </c>
      <c r="O272" s="1314" t="s">
        <v>1078</v>
      </c>
      <c r="P272" s="1483" t="s">
        <v>1078</v>
      </c>
      <c r="Q272" s="1484" t="s">
        <v>1078</v>
      </c>
      <c r="R272" s="1314" t="s">
        <v>1078</v>
      </c>
      <c r="S272" s="1483" t="s">
        <v>1078</v>
      </c>
      <c r="T272" s="1484" t="s">
        <v>1078</v>
      </c>
      <c r="U272" s="1314" t="s">
        <v>1078</v>
      </c>
      <c r="V272" s="1483" t="s">
        <v>1078</v>
      </c>
      <c r="W272" s="1484" t="s">
        <v>1078</v>
      </c>
      <c r="X272" s="1314" t="s">
        <v>1078</v>
      </c>
      <c r="Y272" s="1483" t="s">
        <v>1078</v>
      </c>
      <c r="Z272" s="1484" t="s">
        <v>1078</v>
      </c>
      <c r="AA272" s="1314" t="s">
        <v>1078</v>
      </c>
      <c r="AB272" s="1483" t="s">
        <v>1078</v>
      </c>
      <c r="AC272" s="1484" t="s">
        <v>1078</v>
      </c>
      <c r="AD272" s="1314" t="s">
        <v>1078</v>
      </c>
      <c r="AE272" s="1483" t="s">
        <v>1078</v>
      </c>
      <c r="AF272" s="1484" t="s">
        <v>1078</v>
      </c>
      <c r="AG272" s="1314" t="s">
        <v>1078</v>
      </c>
      <c r="AH272" s="1483" t="s">
        <v>1078</v>
      </c>
      <c r="AI272" s="1484" t="s">
        <v>1078</v>
      </c>
      <c r="AJ272" s="1314" t="s">
        <v>1078</v>
      </c>
      <c r="AK272" s="1483" t="s">
        <v>1078</v>
      </c>
      <c r="AL272" s="1484" t="s">
        <v>1078</v>
      </c>
      <c r="AM272" s="1314" t="s">
        <v>1078</v>
      </c>
      <c r="AN272" s="1483" t="s">
        <v>1078</v>
      </c>
      <c r="AO272" s="1484" t="s">
        <v>1078</v>
      </c>
      <c r="AP272" s="1314" t="s">
        <v>1078</v>
      </c>
      <c r="AQ272" s="1483" t="s">
        <v>1078</v>
      </c>
      <c r="AR272" s="1484" t="s">
        <v>1078</v>
      </c>
      <c r="AS272" s="1314" t="s">
        <v>1078</v>
      </c>
      <c r="AT272" s="1483" t="s">
        <v>1078</v>
      </c>
      <c r="AU272" s="1484" t="s">
        <v>1078</v>
      </c>
      <c r="AV272" s="1314" t="s">
        <v>1078</v>
      </c>
      <c r="AW272" s="1483" t="s">
        <v>1078</v>
      </c>
      <c r="AX272" s="1484" t="s">
        <v>1078</v>
      </c>
    </row>
    <row r="273" spans="1:50" ht="66.75">
      <c r="A273" s="1299" t="s">
        <v>6536</v>
      </c>
      <c r="B273" s="1139" t="s">
        <v>6537</v>
      </c>
      <c r="C273" s="1300" t="s">
        <v>4806</v>
      </c>
      <c r="D273" s="1301" t="s">
        <v>4813</v>
      </c>
      <c r="E273" s="1302" t="s">
        <v>4814</v>
      </c>
      <c r="F273" s="1300" t="s">
        <v>4806</v>
      </c>
      <c r="G273" s="1301" t="s">
        <v>4813</v>
      </c>
      <c r="H273" s="1302" t="s">
        <v>4814</v>
      </c>
      <c r="I273" s="1300" t="s">
        <v>4806</v>
      </c>
      <c r="J273" s="1301" t="s">
        <v>4813</v>
      </c>
      <c r="K273" s="1302" t="s">
        <v>4814</v>
      </c>
      <c r="L273" s="1300" t="s">
        <v>4806</v>
      </c>
      <c r="M273" s="1301" t="s">
        <v>4813</v>
      </c>
      <c r="N273" s="1302" t="s">
        <v>4814</v>
      </c>
      <c r="O273" s="1300" t="s">
        <v>4806</v>
      </c>
      <c r="P273" s="1301" t="s">
        <v>4813</v>
      </c>
      <c r="Q273" s="1302" t="s">
        <v>4814</v>
      </c>
      <c r="R273" s="1300" t="s">
        <v>4806</v>
      </c>
      <c r="S273" s="1301" t="s">
        <v>4813</v>
      </c>
      <c r="T273" s="1302" t="s">
        <v>4814</v>
      </c>
      <c r="U273" s="1300" t="s">
        <v>4806</v>
      </c>
      <c r="V273" s="1301" t="s">
        <v>4813</v>
      </c>
      <c r="W273" s="1302" t="s">
        <v>4814</v>
      </c>
      <c r="X273" s="1300" t="s">
        <v>4806</v>
      </c>
      <c r="Y273" s="1301" t="s">
        <v>4813</v>
      </c>
      <c r="Z273" s="1302" t="s">
        <v>4814</v>
      </c>
      <c r="AA273" s="1300" t="s">
        <v>4806</v>
      </c>
      <c r="AB273" s="1301" t="s">
        <v>4813</v>
      </c>
      <c r="AC273" s="1302" t="s">
        <v>4814</v>
      </c>
      <c r="AD273" s="1300" t="s">
        <v>4806</v>
      </c>
      <c r="AE273" s="1301" t="s">
        <v>4813</v>
      </c>
      <c r="AF273" s="1302" t="s">
        <v>4814</v>
      </c>
      <c r="AG273" s="1300" t="s">
        <v>4806</v>
      </c>
      <c r="AH273" s="1301" t="s">
        <v>4813</v>
      </c>
      <c r="AI273" s="1302" t="s">
        <v>4814</v>
      </c>
      <c r="AJ273" s="1300" t="s">
        <v>4806</v>
      </c>
      <c r="AK273" s="1301" t="s">
        <v>4813</v>
      </c>
      <c r="AL273" s="1302" t="s">
        <v>4814</v>
      </c>
      <c r="AM273" s="1300" t="s">
        <v>4806</v>
      </c>
      <c r="AN273" s="1301" t="s">
        <v>4813</v>
      </c>
      <c r="AO273" s="1302" t="s">
        <v>4814</v>
      </c>
      <c r="AP273" s="1300" t="s">
        <v>4806</v>
      </c>
      <c r="AQ273" s="1301" t="s">
        <v>4813</v>
      </c>
      <c r="AR273" s="1302" t="s">
        <v>4814</v>
      </c>
      <c r="AS273" s="1300" t="s">
        <v>4806</v>
      </c>
      <c r="AT273" s="1301" t="s">
        <v>4813</v>
      </c>
      <c r="AU273" s="1302" t="s">
        <v>4814</v>
      </c>
      <c r="AV273" s="1300" t="s">
        <v>4806</v>
      </c>
      <c r="AW273" s="1301" t="s">
        <v>4813</v>
      </c>
      <c r="AX273" s="1302" t="s">
        <v>4814</v>
      </c>
    </row>
    <row r="274" spans="1:50">
      <c r="A274" s="1303" t="s">
        <v>5747</v>
      </c>
      <c r="B274" s="1304" t="s">
        <v>5888</v>
      </c>
      <c r="C274" s="1305" t="s">
        <v>4809</v>
      </c>
      <c r="D274" s="1479" t="s">
        <v>1078</v>
      </c>
      <c r="E274" s="1480" t="s">
        <v>1078</v>
      </c>
      <c r="F274" s="1305" t="s">
        <v>4809</v>
      </c>
      <c r="G274" s="1479" t="s">
        <v>1078</v>
      </c>
      <c r="H274" s="1480" t="s">
        <v>1078</v>
      </c>
      <c r="I274" s="1305" t="s">
        <v>4809</v>
      </c>
      <c r="J274" s="1479" t="s">
        <v>1078</v>
      </c>
      <c r="K274" s="1480" t="s">
        <v>1078</v>
      </c>
      <c r="L274" s="1305" t="s">
        <v>4809</v>
      </c>
      <c r="M274" s="1479" t="s">
        <v>1078</v>
      </c>
      <c r="N274" s="1480" t="s">
        <v>1078</v>
      </c>
      <c r="O274" s="1305" t="s">
        <v>4809</v>
      </c>
      <c r="P274" s="1479" t="s">
        <v>1078</v>
      </c>
      <c r="Q274" s="1480" t="s">
        <v>1078</v>
      </c>
      <c r="R274" s="1305" t="s">
        <v>4809</v>
      </c>
      <c r="S274" s="1479" t="s">
        <v>1078</v>
      </c>
      <c r="T274" s="1480" t="s">
        <v>1078</v>
      </c>
      <c r="U274" s="1305" t="s">
        <v>4809</v>
      </c>
      <c r="V274" s="1479" t="s">
        <v>1078</v>
      </c>
      <c r="W274" s="1480" t="s">
        <v>1078</v>
      </c>
      <c r="X274" s="1305" t="s">
        <v>4809</v>
      </c>
      <c r="Y274" s="1479" t="s">
        <v>1078</v>
      </c>
      <c r="Z274" s="1480" t="s">
        <v>1078</v>
      </c>
      <c r="AA274" s="1305" t="s">
        <v>4809</v>
      </c>
      <c r="AB274" s="1479" t="s">
        <v>1078</v>
      </c>
      <c r="AC274" s="1480" t="s">
        <v>1078</v>
      </c>
      <c r="AD274" s="1305" t="s">
        <v>4809</v>
      </c>
      <c r="AE274" s="1479" t="s">
        <v>1078</v>
      </c>
      <c r="AF274" s="1480" t="s">
        <v>1078</v>
      </c>
      <c r="AG274" s="1305" t="s">
        <v>4809</v>
      </c>
      <c r="AH274" s="1479" t="s">
        <v>1078</v>
      </c>
      <c r="AI274" s="1480" t="s">
        <v>1078</v>
      </c>
      <c r="AJ274" s="1305" t="s">
        <v>4809</v>
      </c>
      <c r="AK274" s="1479" t="s">
        <v>1078</v>
      </c>
      <c r="AL274" s="1480" t="s">
        <v>1078</v>
      </c>
      <c r="AM274" s="1305" t="s">
        <v>4809</v>
      </c>
      <c r="AN274" s="1479" t="s">
        <v>1078</v>
      </c>
      <c r="AO274" s="1480" t="s">
        <v>1078</v>
      </c>
      <c r="AP274" s="1305" t="s">
        <v>4809</v>
      </c>
      <c r="AQ274" s="1479" t="s">
        <v>1078</v>
      </c>
      <c r="AR274" s="1480" t="s">
        <v>1078</v>
      </c>
      <c r="AS274" s="1305" t="s">
        <v>4809</v>
      </c>
      <c r="AT274" s="1479" t="s">
        <v>1078</v>
      </c>
      <c r="AU274" s="1480" t="s">
        <v>1078</v>
      </c>
      <c r="AV274" s="1305" t="s">
        <v>4809</v>
      </c>
      <c r="AW274" s="1479" t="s">
        <v>1078</v>
      </c>
      <c r="AX274" s="1480" t="s">
        <v>1078</v>
      </c>
    </row>
    <row r="275" spans="1:50">
      <c r="A275" s="1308" t="s">
        <v>5748</v>
      </c>
      <c r="B275" s="1309" t="s">
        <v>5889</v>
      </c>
      <c r="C275" s="1310" t="s">
        <v>1078</v>
      </c>
      <c r="D275" s="1485" t="s">
        <v>1078</v>
      </c>
      <c r="E275" s="1486" t="s">
        <v>1078</v>
      </c>
      <c r="F275" s="1310" t="s">
        <v>1078</v>
      </c>
      <c r="G275" s="1485" t="s">
        <v>1078</v>
      </c>
      <c r="H275" s="1486" t="s">
        <v>1078</v>
      </c>
      <c r="I275" s="1310" t="s">
        <v>1078</v>
      </c>
      <c r="J275" s="1485" t="s">
        <v>1078</v>
      </c>
      <c r="K275" s="1486" t="s">
        <v>1078</v>
      </c>
      <c r="L275" s="1310" t="s">
        <v>1078</v>
      </c>
      <c r="M275" s="1485" t="s">
        <v>1078</v>
      </c>
      <c r="N275" s="1486" t="s">
        <v>1078</v>
      </c>
      <c r="O275" s="1310" t="s">
        <v>1078</v>
      </c>
      <c r="P275" s="1485" t="s">
        <v>1078</v>
      </c>
      <c r="Q275" s="1486" t="s">
        <v>1078</v>
      </c>
      <c r="R275" s="1310" t="s">
        <v>1078</v>
      </c>
      <c r="S275" s="1485" t="s">
        <v>1078</v>
      </c>
      <c r="T275" s="1486" t="s">
        <v>1078</v>
      </c>
      <c r="U275" s="1310" t="s">
        <v>1078</v>
      </c>
      <c r="V275" s="1485" t="s">
        <v>1078</v>
      </c>
      <c r="W275" s="1486" t="s">
        <v>1078</v>
      </c>
      <c r="X275" s="1310" t="s">
        <v>1078</v>
      </c>
      <c r="Y275" s="1485" t="s">
        <v>1078</v>
      </c>
      <c r="Z275" s="1486" t="s">
        <v>1078</v>
      </c>
      <c r="AA275" s="1310" t="s">
        <v>1078</v>
      </c>
      <c r="AB275" s="1485" t="s">
        <v>1078</v>
      </c>
      <c r="AC275" s="1486" t="s">
        <v>1078</v>
      </c>
      <c r="AD275" s="1310" t="s">
        <v>1078</v>
      </c>
      <c r="AE275" s="1485" t="s">
        <v>1078</v>
      </c>
      <c r="AF275" s="1486" t="s">
        <v>1078</v>
      </c>
      <c r="AG275" s="1310" t="s">
        <v>1078</v>
      </c>
      <c r="AH275" s="1485" t="s">
        <v>1078</v>
      </c>
      <c r="AI275" s="1486" t="s">
        <v>1078</v>
      </c>
      <c r="AJ275" s="1310" t="s">
        <v>1078</v>
      </c>
      <c r="AK275" s="1485" t="s">
        <v>1078</v>
      </c>
      <c r="AL275" s="1486" t="s">
        <v>1078</v>
      </c>
      <c r="AM275" s="1310" t="s">
        <v>1078</v>
      </c>
      <c r="AN275" s="1485" t="s">
        <v>1078</v>
      </c>
      <c r="AO275" s="1486" t="s">
        <v>1078</v>
      </c>
      <c r="AP275" s="1310" t="s">
        <v>1078</v>
      </c>
      <c r="AQ275" s="1485" t="s">
        <v>1078</v>
      </c>
      <c r="AR275" s="1486" t="s">
        <v>1078</v>
      </c>
      <c r="AS275" s="1310" t="s">
        <v>1078</v>
      </c>
      <c r="AT275" s="1485" t="s">
        <v>1078</v>
      </c>
      <c r="AU275" s="1486" t="s">
        <v>1078</v>
      </c>
      <c r="AV275" s="1310" t="s">
        <v>1078</v>
      </c>
      <c r="AW275" s="1485" t="s">
        <v>1078</v>
      </c>
      <c r="AX275" s="1486" t="s">
        <v>1078</v>
      </c>
    </row>
    <row r="276" spans="1:50">
      <c r="A276" s="1313" t="s">
        <v>5749</v>
      </c>
      <c r="B276" s="1143" t="s">
        <v>5890</v>
      </c>
      <c r="C276" s="1314" t="s">
        <v>1078</v>
      </c>
      <c r="D276" s="1483" t="s">
        <v>1078</v>
      </c>
      <c r="E276" s="1484" t="s">
        <v>1078</v>
      </c>
      <c r="F276" s="1314" t="s">
        <v>1078</v>
      </c>
      <c r="G276" s="1483" t="s">
        <v>1078</v>
      </c>
      <c r="H276" s="1484" t="s">
        <v>1078</v>
      </c>
      <c r="I276" s="1314" t="s">
        <v>1078</v>
      </c>
      <c r="J276" s="1483" t="s">
        <v>1078</v>
      </c>
      <c r="K276" s="1484" t="s">
        <v>1078</v>
      </c>
      <c r="L276" s="1314" t="s">
        <v>1078</v>
      </c>
      <c r="M276" s="1483" t="s">
        <v>1078</v>
      </c>
      <c r="N276" s="1484" t="s">
        <v>1078</v>
      </c>
      <c r="O276" s="1314" t="s">
        <v>1078</v>
      </c>
      <c r="P276" s="1483" t="s">
        <v>1078</v>
      </c>
      <c r="Q276" s="1484" t="s">
        <v>1078</v>
      </c>
      <c r="R276" s="1314" t="s">
        <v>1078</v>
      </c>
      <c r="S276" s="1483" t="s">
        <v>1078</v>
      </c>
      <c r="T276" s="1484" t="s">
        <v>1078</v>
      </c>
      <c r="U276" s="1314" t="s">
        <v>1078</v>
      </c>
      <c r="V276" s="1483" t="s">
        <v>1078</v>
      </c>
      <c r="W276" s="1484" t="s">
        <v>1078</v>
      </c>
      <c r="X276" s="1314" t="s">
        <v>1078</v>
      </c>
      <c r="Y276" s="1483" t="s">
        <v>1078</v>
      </c>
      <c r="Z276" s="1484" t="s">
        <v>1078</v>
      </c>
      <c r="AA276" s="1314" t="s">
        <v>1078</v>
      </c>
      <c r="AB276" s="1483" t="s">
        <v>1078</v>
      </c>
      <c r="AC276" s="1484" t="s">
        <v>1078</v>
      </c>
      <c r="AD276" s="1314" t="s">
        <v>1078</v>
      </c>
      <c r="AE276" s="1483" t="s">
        <v>1078</v>
      </c>
      <c r="AF276" s="1484" t="s">
        <v>1078</v>
      </c>
      <c r="AG276" s="1314" t="s">
        <v>1078</v>
      </c>
      <c r="AH276" s="1483" t="s">
        <v>1078</v>
      </c>
      <c r="AI276" s="1484" t="s">
        <v>1078</v>
      </c>
      <c r="AJ276" s="1314" t="s">
        <v>1078</v>
      </c>
      <c r="AK276" s="1483" t="s">
        <v>1078</v>
      </c>
      <c r="AL276" s="1484" t="s">
        <v>1078</v>
      </c>
      <c r="AM276" s="1314" t="s">
        <v>1078</v>
      </c>
      <c r="AN276" s="1483" t="s">
        <v>1078</v>
      </c>
      <c r="AO276" s="1484" t="s">
        <v>1078</v>
      </c>
      <c r="AP276" s="1314" t="s">
        <v>1078</v>
      </c>
      <c r="AQ276" s="1483" t="s">
        <v>1078</v>
      </c>
      <c r="AR276" s="1484" t="s">
        <v>1078</v>
      </c>
      <c r="AS276" s="1314" t="s">
        <v>1078</v>
      </c>
      <c r="AT276" s="1483" t="s">
        <v>1078</v>
      </c>
      <c r="AU276" s="1484" t="s">
        <v>1078</v>
      </c>
      <c r="AV276" s="1314" t="s">
        <v>1078</v>
      </c>
      <c r="AW276" s="1483" t="s">
        <v>1078</v>
      </c>
      <c r="AX276" s="1484" t="s">
        <v>1078</v>
      </c>
    </row>
    <row r="277" spans="1:50" ht="66.75">
      <c r="A277" s="1299" t="s">
        <v>6538</v>
      </c>
      <c r="B277" s="1139" t="s">
        <v>6539</v>
      </c>
      <c r="C277" s="1300" t="s">
        <v>4806</v>
      </c>
      <c r="D277" s="1301" t="s">
        <v>4813</v>
      </c>
      <c r="E277" s="1302" t="s">
        <v>4814</v>
      </c>
      <c r="F277" s="1300" t="s">
        <v>4806</v>
      </c>
      <c r="G277" s="1301" t="s">
        <v>4813</v>
      </c>
      <c r="H277" s="1302" t="s">
        <v>4814</v>
      </c>
      <c r="I277" s="1300" t="s">
        <v>4806</v>
      </c>
      <c r="J277" s="1301" t="s">
        <v>4813</v>
      </c>
      <c r="K277" s="1302" t="s">
        <v>4814</v>
      </c>
      <c r="L277" s="1300" t="s">
        <v>4806</v>
      </c>
      <c r="M277" s="1301" t="s">
        <v>4813</v>
      </c>
      <c r="N277" s="1302" t="s">
        <v>4814</v>
      </c>
      <c r="O277" s="1300" t="s">
        <v>4806</v>
      </c>
      <c r="P277" s="1301" t="s">
        <v>4813</v>
      </c>
      <c r="Q277" s="1302" t="s">
        <v>4814</v>
      </c>
      <c r="R277" s="1300" t="s">
        <v>4806</v>
      </c>
      <c r="S277" s="1301" t="s">
        <v>4813</v>
      </c>
      <c r="T277" s="1302" t="s">
        <v>4814</v>
      </c>
      <c r="U277" s="1300" t="s">
        <v>4806</v>
      </c>
      <c r="V277" s="1301" t="s">
        <v>4813</v>
      </c>
      <c r="W277" s="1302" t="s">
        <v>4814</v>
      </c>
      <c r="X277" s="1300" t="s">
        <v>4806</v>
      </c>
      <c r="Y277" s="1301" t="s">
        <v>4813</v>
      </c>
      <c r="Z277" s="1302" t="s">
        <v>4814</v>
      </c>
      <c r="AA277" s="1300" t="s">
        <v>4806</v>
      </c>
      <c r="AB277" s="1301" t="s">
        <v>4813</v>
      </c>
      <c r="AC277" s="1302" t="s">
        <v>4814</v>
      </c>
      <c r="AD277" s="1300" t="s">
        <v>4806</v>
      </c>
      <c r="AE277" s="1301" t="s">
        <v>4813</v>
      </c>
      <c r="AF277" s="1302" t="s">
        <v>4814</v>
      </c>
      <c r="AG277" s="1300" t="s">
        <v>4806</v>
      </c>
      <c r="AH277" s="1301" t="s">
        <v>4813</v>
      </c>
      <c r="AI277" s="1302" t="s">
        <v>4814</v>
      </c>
      <c r="AJ277" s="1300" t="s">
        <v>4806</v>
      </c>
      <c r="AK277" s="1301" t="s">
        <v>4813</v>
      </c>
      <c r="AL277" s="1302" t="s">
        <v>4814</v>
      </c>
      <c r="AM277" s="1300" t="s">
        <v>4806</v>
      </c>
      <c r="AN277" s="1301" t="s">
        <v>4813</v>
      </c>
      <c r="AO277" s="1302" t="s">
        <v>4814</v>
      </c>
      <c r="AP277" s="1300" t="s">
        <v>4806</v>
      </c>
      <c r="AQ277" s="1301" t="s">
        <v>4813</v>
      </c>
      <c r="AR277" s="1302" t="s">
        <v>4814</v>
      </c>
      <c r="AS277" s="1300" t="s">
        <v>4806</v>
      </c>
      <c r="AT277" s="1301" t="s">
        <v>4813</v>
      </c>
      <c r="AU277" s="1302" t="s">
        <v>4814</v>
      </c>
      <c r="AV277" s="1300" t="s">
        <v>4806</v>
      </c>
      <c r="AW277" s="1301" t="s">
        <v>4813</v>
      </c>
      <c r="AX277" s="1302" t="s">
        <v>4814</v>
      </c>
    </row>
    <row r="278" spans="1:50">
      <c r="A278" s="1303" t="s">
        <v>5747</v>
      </c>
      <c r="B278" s="1304" t="s">
        <v>5888</v>
      </c>
      <c r="C278" s="1305" t="s">
        <v>2284</v>
      </c>
      <c r="D278" s="1479">
        <v>40.200000000000003</v>
      </c>
      <c r="E278" s="1480">
        <v>0</v>
      </c>
      <c r="F278" s="1305" t="s">
        <v>2284</v>
      </c>
      <c r="G278" s="1479">
        <v>40.299999999999997</v>
      </c>
      <c r="H278" s="1480">
        <v>0</v>
      </c>
      <c r="I278" s="1305" t="s">
        <v>2284</v>
      </c>
      <c r="J278" s="1479">
        <v>40.299999999999997</v>
      </c>
      <c r="K278" s="1480">
        <v>0</v>
      </c>
      <c r="L278" s="1305" t="s">
        <v>2284</v>
      </c>
      <c r="M278" s="1479">
        <v>40.299999999999997</v>
      </c>
      <c r="N278" s="1480">
        <v>0</v>
      </c>
      <c r="O278" s="1305" t="s">
        <v>2284</v>
      </c>
      <c r="P278" s="1479">
        <v>40.200000000000003</v>
      </c>
      <c r="Q278" s="1480">
        <v>0</v>
      </c>
      <c r="R278" s="1305" t="s">
        <v>2284</v>
      </c>
      <c r="S278" s="1479">
        <v>40.1</v>
      </c>
      <c r="T278" s="1480">
        <v>0</v>
      </c>
      <c r="U278" s="1305" t="s">
        <v>2284</v>
      </c>
      <c r="V278" s="1479">
        <v>40.299999999999997</v>
      </c>
      <c r="W278" s="1480">
        <v>0</v>
      </c>
      <c r="X278" s="1305" t="s">
        <v>2284</v>
      </c>
      <c r="Y278" s="1479">
        <v>40.200000000000003</v>
      </c>
      <c r="Z278" s="1480">
        <v>0</v>
      </c>
      <c r="AA278" s="1305" t="s">
        <v>2284</v>
      </c>
      <c r="AB278" s="1479">
        <v>40.200000000000003</v>
      </c>
      <c r="AC278" s="1480">
        <v>0</v>
      </c>
      <c r="AD278" s="1305" t="s">
        <v>2284</v>
      </c>
      <c r="AE278" s="1479">
        <v>40.200000000000003</v>
      </c>
      <c r="AF278" s="1480">
        <v>0</v>
      </c>
      <c r="AG278" s="1305" t="s">
        <v>4810</v>
      </c>
      <c r="AH278" s="1479">
        <v>40.200000000000003</v>
      </c>
      <c r="AI278" s="1480">
        <v>8.3000000000000007</v>
      </c>
      <c r="AJ278" s="1305" t="s">
        <v>2284</v>
      </c>
      <c r="AK278" s="1479">
        <v>40.200000000000003</v>
      </c>
      <c r="AL278" s="1480">
        <v>0</v>
      </c>
      <c r="AM278" s="1305" t="s">
        <v>2284</v>
      </c>
      <c r="AN278" s="1479">
        <v>40.299999999999997</v>
      </c>
      <c r="AO278" s="1480">
        <v>0</v>
      </c>
      <c r="AP278" s="1305" t="s">
        <v>2284</v>
      </c>
      <c r="AQ278" s="1479">
        <v>40.200000000000003</v>
      </c>
      <c r="AR278" s="1480">
        <v>0</v>
      </c>
      <c r="AS278" s="1305" t="s">
        <v>2284</v>
      </c>
      <c r="AT278" s="1479">
        <v>40.200000000000003</v>
      </c>
      <c r="AU278" s="1480">
        <v>0</v>
      </c>
      <c r="AV278" s="1305" t="s">
        <v>2284</v>
      </c>
      <c r="AW278" s="1479">
        <v>40.200000000000003</v>
      </c>
      <c r="AX278" s="1480">
        <v>0</v>
      </c>
    </row>
    <row r="279" spans="1:50">
      <c r="A279" s="1308" t="s">
        <v>5748</v>
      </c>
      <c r="B279" s="1309" t="s">
        <v>5889</v>
      </c>
      <c r="C279" s="1310" t="s">
        <v>1078</v>
      </c>
      <c r="D279" s="1485" t="s">
        <v>1078</v>
      </c>
      <c r="E279" s="1486" t="s">
        <v>1078</v>
      </c>
      <c r="F279" s="1310" t="s">
        <v>1078</v>
      </c>
      <c r="G279" s="1485" t="s">
        <v>1078</v>
      </c>
      <c r="H279" s="1486" t="s">
        <v>1078</v>
      </c>
      <c r="I279" s="1310" t="s">
        <v>1078</v>
      </c>
      <c r="J279" s="1485" t="s">
        <v>1078</v>
      </c>
      <c r="K279" s="1486" t="s">
        <v>1078</v>
      </c>
      <c r="L279" s="1310" t="s">
        <v>1078</v>
      </c>
      <c r="M279" s="1485" t="s">
        <v>1078</v>
      </c>
      <c r="N279" s="1486" t="s">
        <v>1078</v>
      </c>
      <c r="O279" s="1310" t="s">
        <v>1078</v>
      </c>
      <c r="P279" s="1485" t="s">
        <v>1078</v>
      </c>
      <c r="Q279" s="1486" t="s">
        <v>1078</v>
      </c>
      <c r="R279" s="1310" t="s">
        <v>1078</v>
      </c>
      <c r="S279" s="1485" t="s">
        <v>1078</v>
      </c>
      <c r="T279" s="1486" t="s">
        <v>1078</v>
      </c>
      <c r="U279" s="1310" t="s">
        <v>1078</v>
      </c>
      <c r="V279" s="1485" t="s">
        <v>1078</v>
      </c>
      <c r="W279" s="1486" t="s">
        <v>1078</v>
      </c>
      <c r="X279" s="1310" t="s">
        <v>1078</v>
      </c>
      <c r="Y279" s="1485" t="s">
        <v>1078</v>
      </c>
      <c r="Z279" s="1486" t="s">
        <v>1078</v>
      </c>
      <c r="AA279" s="1310" t="s">
        <v>1078</v>
      </c>
      <c r="AB279" s="1485" t="s">
        <v>1078</v>
      </c>
      <c r="AC279" s="1486" t="s">
        <v>1078</v>
      </c>
      <c r="AD279" s="1310" t="s">
        <v>1078</v>
      </c>
      <c r="AE279" s="1485" t="s">
        <v>1078</v>
      </c>
      <c r="AF279" s="1486" t="s">
        <v>1078</v>
      </c>
      <c r="AG279" s="1310" t="s">
        <v>1078</v>
      </c>
      <c r="AH279" s="1485" t="s">
        <v>1078</v>
      </c>
      <c r="AI279" s="1486" t="s">
        <v>1078</v>
      </c>
      <c r="AJ279" s="1310" t="s">
        <v>1078</v>
      </c>
      <c r="AK279" s="1485" t="s">
        <v>1078</v>
      </c>
      <c r="AL279" s="1486" t="s">
        <v>1078</v>
      </c>
      <c r="AM279" s="1310" t="s">
        <v>1078</v>
      </c>
      <c r="AN279" s="1485" t="s">
        <v>1078</v>
      </c>
      <c r="AO279" s="1486" t="s">
        <v>1078</v>
      </c>
      <c r="AP279" s="1310" t="s">
        <v>1078</v>
      </c>
      <c r="AQ279" s="1485" t="s">
        <v>1078</v>
      </c>
      <c r="AR279" s="1486" t="s">
        <v>1078</v>
      </c>
      <c r="AS279" s="1310" t="s">
        <v>1078</v>
      </c>
      <c r="AT279" s="1485" t="s">
        <v>1078</v>
      </c>
      <c r="AU279" s="1486" t="s">
        <v>1078</v>
      </c>
      <c r="AV279" s="1310" t="s">
        <v>1078</v>
      </c>
      <c r="AW279" s="1485" t="s">
        <v>1078</v>
      </c>
      <c r="AX279" s="1486" t="s">
        <v>1078</v>
      </c>
    </row>
    <row r="280" spans="1:50">
      <c r="A280" s="1313" t="s">
        <v>5749</v>
      </c>
      <c r="B280" s="1143" t="s">
        <v>5890</v>
      </c>
      <c r="C280" s="1314" t="s">
        <v>1078</v>
      </c>
      <c r="D280" s="1483" t="s">
        <v>1078</v>
      </c>
      <c r="E280" s="1484" t="s">
        <v>1078</v>
      </c>
      <c r="F280" s="1314" t="s">
        <v>1078</v>
      </c>
      <c r="G280" s="1483" t="s">
        <v>1078</v>
      </c>
      <c r="H280" s="1484" t="s">
        <v>1078</v>
      </c>
      <c r="I280" s="1314" t="s">
        <v>1078</v>
      </c>
      <c r="J280" s="1483" t="s">
        <v>1078</v>
      </c>
      <c r="K280" s="1484" t="s">
        <v>1078</v>
      </c>
      <c r="L280" s="1314" t="s">
        <v>1078</v>
      </c>
      <c r="M280" s="1483" t="s">
        <v>1078</v>
      </c>
      <c r="N280" s="1484" t="s">
        <v>1078</v>
      </c>
      <c r="O280" s="1314" t="s">
        <v>1078</v>
      </c>
      <c r="P280" s="1483" t="s">
        <v>1078</v>
      </c>
      <c r="Q280" s="1484" t="s">
        <v>1078</v>
      </c>
      <c r="R280" s="1314" t="s">
        <v>1078</v>
      </c>
      <c r="S280" s="1483" t="s">
        <v>1078</v>
      </c>
      <c r="T280" s="1484" t="s">
        <v>1078</v>
      </c>
      <c r="U280" s="1314" t="s">
        <v>1078</v>
      </c>
      <c r="V280" s="1483" t="s">
        <v>1078</v>
      </c>
      <c r="W280" s="1484" t="s">
        <v>1078</v>
      </c>
      <c r="X280" s="1314" t="s">
        <v>1078</v>
      </c>
      <c r="Y280" s="1483" t="s">
        <v>1078</v>
      </c>
      <c r="Z280" s="1484" t="s">
        <v>1078</v>
      </c>
      <c r="AA280" s="1314" t="s">
        <v>1078</v>
      </c>
      <c r="AB280" s="1483" t="s">
        <v>1078</v>
      </c>
      <c r="AC280" s="1484" t="s">
        <v>1078</v>
      </c>
      <c r="AD280" s="1314" t="s">
        <v>1078</v>
      </c>
      <c r="AE280" s="1483" t="s">
        <v>1078</v>
      </c>
      <c r="AF280" s="1484" t="s">
        <v>1078</v>
      </c>
      <c r="AG280" s="1314" t="s">
        <v>1078</v>
      </c>
      <c r="AH280" s="1483" t="s">
        <v>1078</v>
      </c>
      <c r="AI280" s="1484" t="s">
        <v>1078</v>
      </c>
      <c r="AJ280" s="1314" t="s">
        <v>1078</v>
      </c>
      <c r="AK280" s="1483" t="s">
        <v>1078</v>
      </c>
      <c r="AL280" s="1484" t="s">
        <v>1078</v>
      </c>
      <c r="AM280" s="1314" t="s">
        <v>1078</v>
      </c>
      <c r="AN280" s="1483" t="s">
        <v>1078</v>
      </c>
      <c r="AO280" s="1484" t="s">
        <v>1078</v>
      </c>
      <c r="AP280" s="1314" t="s">
        <v>1078</v>
      </c>
      <c r="AQ280" s="1483" t="s">
        <v>1078</v>
      </c>
      <c r="AR280" s="1484" t="s">
        <v>1078</v>
      </c>
      <c r="AS280" s="1314" t="s">
        <v>1078</v>
      </c>
      <c r="AT280" s="1483" t="s">
        <v>1078</v>
      </c>
      <c r="AU280" s="1484" t="s">
        <v>1078</v>
      </c>
      <c r="AV280" s="1314" t="s">
        <v>1078</v>
      </c>
      <c r="AW280" s="1483" t="s">
        <v>1078</v>
      </c>
      <c r="AX280" s="1484" t="s">
        <v>1078</v>
      </c>
    </row>
    <row r="281" spans="1:50" ht="66.75">
      <c r="A281" s="1299" t="s">
        <v>6540</v>
      </c>
      <c r="B281" s="1139" t="s">
        <v>6541</v>
      </c>
      <c r="C281" s="1300" t="s">
        <v>4806</v>
      </c>
      <c r="D281" s="1301" t="s">
        <v>4813</v>
      </c>
      <c r="E281" s="1302" t="s">
        <v>4814</v>
      </c>
      <c r="F281" s="1300" t="s">
        <v>4806</v>
      </c>
      <c r="G281" s="1301" t="s">
        <v>4813</v>
      </c>
      <c r="H281" s="1302" t="s">
        <v>4814</v>
      </c>
      <c r="I281" s="1300" t="s">
        <v>4806</v>
      </c>
      <c r="J281" s="1301" t="s">
        <v>4813</v>
      </c>
      <c r="K281" s="1302" t="s">
        <v>4814</v>
      </c>
      <c r="L281" s="1300" t="s">
        <v>4806</v>
      </c>
      <c r="M281" s="1301" t="s">
        <v>4813</v>
      </c>
      <c r="N281" s="1302" t="s">
        <v>4814</v>
      </c>
      <c r="O281" s="1300" t="s">
        <v>4806</v>
      </c>
      <c r="P281" s="1301" t="s">
        <v>4813</v>
      </c>
      <c r="Q281" s="1302" t="s">
        <v>4814</v>
      </c>
      <c r="R281" s="1300" t="s">
        <v>4806</v>
      </c>
      <c r="S281" s="1301" t="s">
        <v>4813</v>
      </c>
      <c r="T281" s="1302" t="s">
        <v>4814</v>
      </c>
      <c r="U281" s="1300" t="s">
        <v>4806</v>
      </c>
      <c r="V281" s="1301" t="s">
        <v>4813</v>
      </c>
      <c r="W281" s="1302" t="s">
        <v>4814</v>
      </c>
      <c r="X281" s="1300" t="s">
        <v>4806</v>
      </c>
      <c r="Y281" s="1301" t="s">
        <v>4813</v>
      </c>
      <c r="Z281" s="1302" t="s">
        <v>4814</v>
      </c>
      <c r="AA281" s="1300" t="s">
        <v>4806</v>
      </c>
      <c r="AB281" s="1301" t="s">
        <v>4813</v>
      </c>
      <c r="AC281" s="1302" t="s">
        <v>4814</v>
      </c>
      <c r="AD281" s="1300" t="s">
        <v>4806</v>
      </c>
      <c r="AE281" s="1301" t="s">
        <v>4813</v>
      </c>
      <c r="AF281" s="1302" t="s">
        <v>4814</v>
      </c>
      <c r="AG281" s="1300" t="s">
        <v>4806</v>
      </c>
      <c r="AH281" s="1301" t="s">
        <v>4813</v>
      </c>
      <c r="AI281" s="1302" t="s">
        <v>4814</v>
      </c>
      <c r="AJ281" s="1300" t="s">
        <v>4806</v>
      </c>
      <c r="AK281" s="1301" t="s">
        <v>4813</v>
      </c>
      <c r="AL281" s="1302" t="s">
        <v>4814</v>
      </c>
      <c r="AM281" s="1300" t="s">
        <v>4806</v>
      </c>
      <c r="AN281" s="1301" t="s">
        <v>4813</v>
      </c>
      <c r="AO281" s="1302" t="s">
        <v>4814</v>
      </c>
      <c r="AP281" s="1300" t="s">
        <v>4806</v>
      </c>
      <c r="AQ281" s="1301" t="s">
        <v>4813</v>
      </c>
      <c r="AR281" s="1302" t="s">
        <v>4814</v>
      </c>
      <c r="AS281" s="1300" t="s">
        <v>4806</v>
      </c>
      <c r="AT281" s="1301" t="s">
        <v>4813</v>
      </c>
      <c r="AU281" s="1302" t="s">
        <v>4814</v>
      </c>
      <c r="AV281" s="1300" t="s">
        <v>4806</v>
      </c>
      <c r="AW281" s="1301" t="s">
        <v>4813</v>
      </c>
      <c r="AX281" s="1302" t="s">
        <v>4814</v>
      </c>
    </row>
    <row r="282" spans="1:50">
      <c r="A282" s="1303" t="s">
        <v>5747</v>
      </c>
      <c r="B282" s="1304" t="s">
        <v>5888</v>
      </c>
      <c r="C282" s="1305" t="s">
        <v>2284</v>
      </c>
      <c r="D282" s="1479">
        <v>40.200000000000003</v>
      </c>
      <c r="E282" s="1480">
        <v>0</v>
      </c>
      <c r="F282" s="1305" t="s">
        <v>2284</v>
      </c>
      <c r="G282" s="1479">
        <v>40.299999999999997</v>
      </c>
      <c r="H282" s="1480">
        <v>0</v>
      </c>
      <c r="I282" s="1305" t="s">
        <v>2284</v>
      </c>
      <c r="J282" s="1479">
        <v>40.299999999999997</v>
      </c>
      <c r="K282" s="1480">
        <v>0</v>
      </c>
      <c r="L282" s="1305" t="s">
        <v>2284</v>
      </c>
      <c r="M282" s="1479">
        <v>40.299999999999997</v>
      </c>
      <c r="N282" s="1480">
        <v>0</v>
      </c>
      <c r="O282" s="1305" t="s">
        <v>2284</v>
      </c>
      <c r="P282" s="1479">
        <v>40.200000000000003</v>
      </c>
      <c r="Q282" s="1480">
        <v>0</v>
      </c>
      <c r="R282" s="1305" t="s">
        <v>2284</v>
      </c>
      <c r="S282" s="1479">
        <v>40.1</v>
      </c>
      <c r="T282" s="1480">
        <v>0</v>
      </c>
      <c r="U282" s="1305" t="s">
        <v>2284</v>
      </c>
      <c r="V282" s="1479">
        <v>40.299999999999997</v>
      </c>
      <c r="W282" s="1480">
        <v>0</v>
      </c>
      <c r="X282" s="1305" t="s">
        <v>2284</v>
      </c>
      <c r="Y282" s="1479">
        <v>40.200000000000003</v>
      </c>
      <c r="Z282" s="1480">
        <v>0</v>
      </c>
      <c r="AA282" s="1305" t="s">
        <v>2284</v>
      </c>
      <c r="AB282" s="1479">
        <v>40.200000000000003</v>
      </c>
      <c r="AC282" s="1480">
        <v>0</v>
      </c>
      <c r="AD282" s="1305" t="s">
        <v>2284</v>
      </c>
      <c r="AE282" s="1479">
        <v>40.200000000000003</v>
      </c>
      <c r="AF282" s="1480">
        <v>0</v>
      </c>
      <c r="AG282" s="1305" t="s">
        <v>2284</v>
      </c>
      <c r="AH282" s="1479">
        <v>40.299999999999997</v>
      </c>
      <c r="AI282" s="1480">
        <v>0</v>
      </c>
      <c r="AJ282" s="1305" t="s">
        <v>2284</v>
      </c>
      <c r="AK282" s="1479">
        <v>40.200000000000003</v>
      </c>
      <c r="AL282" s="1480">
        <v>0</v>
      </c>
      <c r="AM282" s="1305" t="s">
        <v>2284</v>
      </c>
      <c r="AN282" s="1479">
        <v>40.299999999999997</v>
      </c>
      <c r="AO282" s="1480">
        <v>0</v>
      </c>
      <c r="AP282" s="1305" t="s">
        <v>2284</v>
      </c>
      <c r="AQ282" s="1479">
        <v>40.200000000000003</v>
      </c>
      <c r="AR282" s="1480">
        <v>0</v>
      </c>
      <c r="AS282" s="1305" t="s">
        <v>2284</v>
      </c>
      <c r="AT282" s="1479">
        <v>40.200000000000003</v>
      </c>
      <c r="AU282" s="1480">
        <v>0</v>
      </c>
      <c r="AV282" s="1305" t="s">
        <v>2284</v>
      </c>
      <c r="AW282" s="1479">
        <v>40.200000000000003</v>
      </c>
      <c r="AX282" s="1480">
        <v>0</v>
      </c>
    </row>
    <row r="283" spans="1:50">
      <c r="A283" s="1308" t="s">
        <v>5748</v>
      </c>
      <c r="B283" s="1309" t="s">
        <v>5889</v>
      </c>
      <c r="C283" s="1310" t="s">
        <v>1078</v>
      </c>
      <c r="D283" s="1485" t="s">
        <v>1078</v>
      </c>
      <c r="E283" s="1486" t="s">
        <v>1078</v>
      </c>
      <c r="F283" s="1310" t="s">
        <v>1078</v>
      </c>
      <c r="G283" s="1485" t="s">
        <v>1078</v>
      </c>
      <c r="H283" s="1486" t="s">
        <v>1078</v>
      </c>
      <c r="I283" s="1310" t="s">
        <v>1078</v>
      </c>
      <c r="J283" s="1485" t="s">
        <v>1078</v>
      </c>
      <c r="K283" s="1486" t="s">
        <v>1078</v>
      </c>
      <c r="L283" s="1310" t="s">
        <v>1078</v>
      </c>
      <c r="M283" s="1485" t="s">
        <v>1078</v>
      </c>
      <c r="N283" s="1486" t="s">
        <v>1078</v>
      </c>
      <c r="O283" s="1310" t="s">
        <v>1078</v>
      </c>
      <c r="P283" s="1485" t="s">
        <v>1078</v>
      </c>
      <c r="Q283" s="1486" t="s">
        <v>1078</v>
      </c>
      <c r="R283" s="1310" t="s">
        <v>1078</v>
      </c>
      <c r="S283" s="1485" t="s">
        <v>1078</v>
      </c>
      <c r="T283" s="1486" t="s">
        <v>1078</v>
      </c>
      <c r="U283" s="1310" t="s">
        <v>1078</v>
      </c>
      <c r="V283" s="1485" t="s">
        <v>1078</v>
      </c>
      <c r="W283" s="1486" t="s">
        <v>1078</v>
      </c>
      <c r="X283" s="1310" t="s">
        <v>1078</v>
      </c>
      <c r="Y283" s="1485" t="s">
        <v>1078</v>
      </c>
      <c r="Z283" s="1486" t="s">
        <v>1078</v>
      </c>
      <c r="AA283" s="1310" t="s">
        <v>1078</v>
      </c>
      <c r="AB283" s="1485" t="s">
        <v>1078</v>
      </c>
      <c r="AC283" s="1486" t="s">
        <v>1078</v>
      </c>
      <c r="AD283" s="1310" t="s">
        <v>1078</v>
      </c>
      <c r="AE283" s="1485" t="s">
        <v>1078</v>
      </c>
      <c r="AF283" s="1486" t="s">
        <v>1078</v>
      </c>
      <c r="AG283" s="1310" t="s">
        <v>1078</v>
      </c>
      <c r="AH283" s="1485" t="s">
        <v>1078</v>
      </c>
      <c r="AI283" s="1486" t="s">
        <v>1078</v>
      </c>
      <c r="AJ283" s="1310" t="s">
        <v>1078</v>
      </c>
      <c r="AK283" s="1485" t="s">
        <v>1078</v>
      </c>
      <c r="AL283" s="1486" t="s">
        <v>1078</v>
      </c>
      <c r="AM283" s="1310" t="s">
        <v>1078</v>
      </c>
      <c r="AN283" s="1485" t="s">
        <v>1078</v>
      </c>
      <c r="AO283" s="1486" t="s">
        <v>1078</v>
      </c>
      <c r="AP283" s="1310" t="s">
        <v>1078</v>
      </c>
      <c r="AQ283" s="1485" t="s">
        <v>1078</v>
      </c>
      <c r="AR283" s="1486" t="s">
        <v>1078</v>
      </c>
      <c r="AS283" s="1310" t="s">
        <v>1078</v>
      </c>
      <c r="AT283" s="1485" t="s">
        <v>1078</v>
      </c>
      <c r="AU283" s="1486" t="s">
        <v>1078</v>
      </c>
      <c r="AV283" s="1310" t="s">
        <v>1078</v>
      </c>
      <c r="AW283" s="1485" t="s">
        <v>1078</v>
      </c>
      <c r="AX283" s="1486" t="s">
        <v>1078</v>
      </c>
    </row>
    <row r="284" spans="1:50">
      <c r="A284" s="1313" t="s">
        <v>5749</v>
      </c>
      <c r="B284" s="1143" t="s">
        <v>5890</v>
      </c>
      <c r="C284" s="1314" t="s">
        <v>1078</v>
      </c>
      <c r="D284" s="1483" t="s">
        <v>1078</v>
      </c>
      <c r="E284" s="1484" t="s">
        <v>1078</v>
      </c>
      <c r="F284" s="1314" t="s">
        <v>1078</v>
      </c>
      <c r="G284" s="1483" t="s">
        <v>1078</v>
      </c>
      <c r="H284" s="1484" t="s">
        <v>1078</v>
      </c>
      <c r="I284" s="1314" t="s">
        <v>1078</v>
      </c>
      <c r="J284" s="1483" t="s">
        <v>1078</v>
      </c>
      <c r="K284" s="1484" t="s">
        <v>1078</v>
      </c>
      <c r="L284" s="1314" t="s">
        <v>1078</v>
      </c>
      <c r="M284" s="1483" t="s">
        <v>1078</v>
      </c>
      <c r="N284" s="1484" t="s">
        <v>1078</v>
      </c>
      <c r="O284" s="1314" t="s">
        <v>1078</v>
      </c>
      <c r="P284" s="1483" t="s">
        <v>1078</v>
      </c>
      <c r="Q284" s="1484" t="s">
        <v>1078</v>
      </c>
      <c r="R284" s="1314" t="s">
        <v>1078</v>
      </c>
      <c r="S284" s="1483" t="s">
        <v>1078</v>
      </c>
      <c r="T284" s="1484" t="s">
        <v>1078</v>
      </c>
      <c r="U284" s="1314" t="s">
        <v>1078</v>
      </c>
      <c r="V284" s="1483" t="s">
        <v>1078</v>
      </c>
      <c r="W284" s="1484" t="s">
        <v>1078</v>
      </c>
      <c r="X284" s="1314" t="s">
        <v>1078</v>
      </c>
      <c r="Y284" s="1483" t="s">
        <v>1078</v>
      </c>
      <c r="Z284" s="1484" t="s">
        <v>1078</v>
      </c>
      <c r="AA284" s="1314" t="s">
        <v>1078</v>
      </c>
      <c r="AB284" s="1483" t="s">
        <v>1078</v>
      </c>
      <c r="AC284" s="1484" t="s">
        <v>1078</v>
      </c>
      <c r="AD284" s="1314" t="s">
        <v>1078</v>
      </c>
      <c r="AE284" s="1483" t="s">
        <v>1078</v>
      </c>
      <c r="AF284" s="1484" t="s">
        <v>1078</v>
      </c>
      <c r="AG284" s="1314" t="s">
        <v>1078</v>
      </c>
      <c r="AH284" s="1483" t="s">
        <v>1078</v>
      </c>
      <c r="AI284" s="1484" t="s">
        <v>1078</v>
      </c>
      <c r="AJ284" s="1314" t="s">
        <v>1078</v>
      </c>
      <c r="AK284" s="1483" t="s">
        <v>1078</v>
      </c>
      <c r="AL284" s="1484" t="s">
        <v>1078</v>
      </c>
      <c r="AM284" s="1314" t="s">
        <v>1078</v>
      </c>
      <c r="AN284" s="1483" t="s">
        <v>1078</v>
      </c>
      <c r="AO284" s="1484" t="s">
        <v>1078</v>
      </c>
      <c r="AP284" s="1314" t="s">
        <v>1078</v>
      </c>
      <c r="AQ284" s="1483" t="s">
        <v>1078</v>
      </c>
      <c r="AR284" s="1484" t="s">
        <v>1078</v>
      </c>
      <c r="AS284" s="1314" t="s">
        <v>1078</v>
      </c>
      <c r="AT284" s="1483" t="s">
        <v>1078</v>
      </c>
      <c r="AU284" s="1484" t="s">
        <v>1078</v>
      </c>
      <c r="AV284" s="1314" t="s">
        <v>1078</v>
      </c>
      <c r="AW284" s="1483" t="s">
        <v>1078</v>
      </c>
      <c r="AX284" s="1484" t="s">
        <v>1078</v>
      </c>
    </row>
    <row r="285" spans="1:50" ht="66.75">
      <c r="A285" s="1299" t="s">
        <v>6542</v>
      </c>
      <c r="B285" s="1139" t="s">
        <v>6543</v>
      </c>
      <c r="C285" s="1300" t="s">
        <v>4806</v>
      </c>
      <c r="D285" s="1301" t="s">
        <v>4813</v>
      </c>
      <c r="E285" s="1302" t="s">
        <v>4814</v>
      </c>
      <c r="F285" s="1300" t="s">
        <v>4806</v>
      </c>
      <c r="G285" s="1301" t="s">
        <v>4813</v>
      </c>
      <c r="H285" s="1302" t="s">
        <v>4814</v>
      </c>
      <c r="I285" s="1300" t="s">
        <v>4806</v>
      </c>
      <c r="J285" s="1301" t="s">
        <v>4813</v>
      </c>
      <c r="K285" s="1302" t="s">
        <v>4814</v>
      </c>
      <c r="L285" s="1300" t="s">
        <v>4806</v>
      </c>
      <c r="M285" s="1301" t="s">
        <v>4813</v>
      </c>
      <c r="N285" s="1302" t="s">
        <v>4814</v>
      </c>
      <c r="O285" s="1300" t="s">
        <v>4806</v>
      </c>
      <c r="P285" s="1301" t="s">
        <v>4813</v>
      </c>
      <c r="Q285" s="1302" t="s">
        <v>4814</v>
      </c>
      <c r="R285" s="1300" t="s">
        <v>4806</v>
      </c>
      <c r="S285" s="1301" t="s">
        <v>4813</v>
      </c>
      <c r="T285" s="1302" t="s">
        <v>4814</v>
      </c>
      <c r="U285" s="1300" t="s">
        <v>4806</v>
      </c>
      <c r="V285" s="1301" t="s">
        <v>4813</v>
      </c>
      <c r="W285" s="1302" t="s">
        <v>4814</v>
      </c>
      <c r="X285" s="1300" t="s">
        <v>4806</v>
      </c>
      <c r="Y285" s="1301" t="s">
        <v>4813</v>
      </c>
      <c r="Z285" s="1302" t="s">
        <v>4814</v>
      </c>
      <c r="AA285" s="1300" t="s">
        <v>4806</v>
      </c>
      <c r="AB285" s="1301" t="s">
        <v>4813</v>
      </c>
      <c r="AC285" s="1302" t="s">
        <v>4814</v>
      </c>
      <c r="AD285" s="1300" t="s">
        <v>4806</v>
      </c>
      <c r="AE285" s="1301" t="s">
        <v>4813</v>
      </c>
      <c r="AF285" s="1302" t="s">
        <v>4814</v>
      </c>
      <c r="AG285" s="1300" t="s">
        <v>4806</v>
      </c>
      <c r="AH285" s="1301" t="s">
        <v>4813</v>
      </c>
      <c r="AI285" s="1302" t="s">
        <v>4814</v>
      </c>
      <c r="AJ285" s="1300" t="s">
        <v>4806</v>
      </c>
      <c r="AK285" s="1301" t="s">
        <v>4813</v>
      </c>
      <c r="AL285" s="1302" t="s">
        <v>4814</v>
      </c>
      <c r="AM285" s="1300" t="s">
        <v>4806</v>
      </c>
      <c r="AN285" s="1301" t="s">
        <v>4813</v>
      </c>
      <c r="AO285" s="1302" t="s">
        <v>4814</v>
      </c>
      <c r="AP285" s="1300" t="s">
        <v>4806</v>
      </c>
      <c r="AQ285" s="1301" t="s">
        <v>4813</v>
      </c>
      <c r="AR285" s="1302" t="s">
        <v>4814</v>
      </c>
      <c r="AS285" s="1300" t="s">
        <v>4806</v>
      </c>
      <c r="AT285" s="1301" t="s">
        <v>4813</v>
      </c>
      <c r="AU285" s="1302" t="s">
        <v>4814</v>
      </c>
      <c r="AV285" s="1300" t="s">
        <v>4806</v>
      </c>
      <c r="AW285" s="1301" t="s">
        <v>4813</v>
      </c>
      <c r="AX285" s="1302" t="s">
        <v>4814</v>
      </c>
    </row>
    <row r="286" spans="1:50">
      <c r="A286" s="1303" t="s">
        <v>5747</v>
      </c>
      <c r="B286" s="1304" t="s">
        <v>5888</v>
      </c>
      <c r="C286" s="1305" t="s">
        <v>2284</v>
      </c>
      <c r="D286" s="1479">
        <v>40.200000000000003</v>
      </c>
      <c r="E286" s="1480">
        <v>0</v>
      </c>
      <c r="F286" s="1305" t="s">
        <v>2284</v>
      </c>
      <c r="G286" s="1479">
        <v>40.299999999999997</v>
      </c>
      <c r="H286" s="1480">
        <v>0</v>
      </c>
      <c r="I286" s="1305" t="s">
        <v>2284</v>
      </c>
      <c r="J286" s="1479">
        <v>40.200000000000003</v>
      </c>
      <c r="K286" s="1480">
        <v>0</v>
      </c>
      <c r="L286" s="1305" t="s">
        <v>2284</v>
      </c>
      <c r="M286" s="1479">
        <v>40.299999999999997</v>
      </c>
      <c r="N286" s="1480">
        <v>0</v>
      </c>
      <c r="O286" s="1305" t="s">
        <v>2284</v>
      </c>
      <c r="P286" s="1479">
        <v>40.299999999999997</v>
      </c>
      <c r="Q286" s="1480">
        <v>0</v>
      </c>
      <c r="R286" s="1305" t="s">
        <v>2284</v>
      </c>
      <c r="S286" s="1479">
        <v>40.200000000000003</v>
      </c>
      <c r="T286" s="1480">
        <v>0</v>
      </c>
      <c r="U286" s="1305" t="s">
        <v>2284</v>
      </c>
      <c r="V286" s="1479">
        <v>40.299999999999997</v>
      </c>
      <c r="W286" s="1480">
        <v>0</v>
      </c>
      <c r="X286" s="1305" t="s">
        <v>2284</v>
      </c>
      <c r="Y286" s="1479">
        <v>40.200000000000003</v>
      </c>
      <c r="Z286" s="1480">
        <v>0</v>
      </c>
      <c r="AA286" s="1305" t="s">
        <v>2284</v>
      </c>
      <c r="AB286" s="1479">
        <v>40.1</v>
      </c>
      <c r="AC286" s="1480">
        <v>0</v>
      </c>
      <c r="AD286" s="1305" t="s">
        <v>2284</v>
      </c>
      <c r="AE286" s="1479">
        <v>40.299999999999997</v>
      </c>
      <c r="AF286" s="1480">
        <v>0</v>
      </c>
      <c r="AG286" s="1305" t="s">
        <v>2284</v>
      </c>
      <c r="AH286" s="1479">
        <v>40.299999999999997</v>
      </c>
      <c r="AI286" s="1480">
        <v>0</v>
      </c>
      <c r="AJ286" s="1305" t="s">
        <v>2284</v>
      </c>
      <c r="AK286" s="1479">
        <v>40.299999999999997</v>
      </c>
      <c r="AL286" s="1480">
        <v>0</v>
      </c>
      <c r="AM286" s="1305" t="s">
        <v>2284</v>
      </c>
      <c r="AN286" s="1479">
        <v>40.299999999999997</v>
      </c>
      <c r="AO286" s="1480">
        <v>0</v>
      </c>
      <c r="AP286" s="1305" t="s">
        <v>2284</v>
      </c>
      <c r="AQ286" s="1479">
        <v>40.200000000000003</v>
      </c>
      <c r="AR286" s="1480">
        <v>0</v>
      </c>
      <c r="AS286" s="1305" t="s">
        <v>2284</v>
      </c>
      <c r="AT286" s="1479">
        <v>40.200000000000003</v>
      </c>
      <c r="AU286" s="1480">
        <v>0</v>
      </c>
      <c r="AV286" s="1305" t="s">
        <v>2284</v>
      </c>
      <c r="AW286" s="1479">
        <v>40.200000000000003</v>
      </c>
      <c r="AX286" s="1480">
        <v>0</v>
      </c>
    </row>
    <row r="287" spans="1:50">
      <c r="A287" s="1308" t="s">
        <v>5748</v>
      </c>
      <c r="B287" s="1309" t="s">
        <v>5889</v>
      </c>
      <c r="C287" s="1310" t="s">
        <v>1078</v>
      </c>
      <c r="D287" s="1485" t="s">
        <v>1078</v>
      </c>
      <c r="E287" s="1486" t="s">
        <v>1078</v>
      </c>
      <c r="F287" s="1310" t="s">
        <v>1078</v>
      </c>
      <c r="G287" s="1485" t="s">
        <v>1078</v>
      </c>
      <c r="H287" s="1486" t="s">
        <v>1078</v>
      </c>
      <c r="I287" s="1310" t="s">
        <v>1078</v>
      </c>
      <c r="J287" s="1485" t="s">
        <v>1078</v>
      </c>
      <c r="K287" s="1486" t="s">
        <v>1078</v>
      </c>
      <c r="L287" s="1310" t="s">
        <v>1078</v>
      </c>
      <c r="M287" s="1485" t="s">
        <v>1078</v>
      </c>
      <c r="N287" s="1486" t="s">
        <v>1078</v>
      </c>
      <c r="O287" s="1310" t="s">
        <v>1078</v>
      </c>
      <c r="P287" s="1485" t="s">
        <v>1078</v>
      </c>
      <c r="Q287" s="1486" t="s">
        <v>1078</v>
      </c>
      <c r="R287" s="1310" t="s">
        <v>1078</v>
      </c>
      <c r="S287" s="1485" t="s">
        <v>1078</v>
      </c>
      <c r="T287" s="1486" t="s">
        <v>1078</v>
      </c>
      <c r="U287" s="1310" t="s">
        <v>1078</v>
      </c>
      <c r="V287" s="1485" t="s">
        <v>1078</v>
      </c>
      <c r="W287" s="1486" t="s">
        <v>1078</v>
      </c>
      <c r="X287" s="1310" t="s">
        <v>1078</v>
      </c>
      <c r="Y287" s="1485" t="s">
        <v>1078</v>
      </c>
      <c r="Z287" s="1486" t="s">
        <v>1078</v>
      </c>
      <c r="AA287" s="1310" t="s">
        <v>1078</v>
      </c>
      <c r="AB287" s="1485" t="s">
        <v>1078</v>
      </c>
      <c r="AC287" s="1486" t="s">
        <v>1078</v>
      </c>
      <c r="AD287" s="1310" t="s">
        <v>1078</v>
      </c>
      <c r="AE287" s="1485" t="s">
        <v>1078</v>
      </c>
      <c r="AF287" s="1486" t="s">
        <v>1078</v>
      </c>
      <c r="AG287" s="1310" t="s">
        <v>1078</v>
      </c>
      <c r="AH287" s="1485" t="s">
        <v>1078</v>
      </c>
      <c r="AI287" s="1486" t="s">
        <v>1078</v>
      </c>
      <c r="AJ287" s="1310" t="s">
        <v>1078</v>
      </c>
      <c r="AK287" s="1485" t="s">
        <v>1078</v>
      </c>
      <c r="AL287" s="1486" t="s">
        <v>1078</v>
      </c>
      <c r="AM287" s="1310" t="s">
        <v>1078</v>
      </c>
      <c r="AN287" s="1485" t="s">
        <v>1078</v>
      </c>
      <c r="AO287" s="1486" t="s">
        <v>1078</v>
      </c>
      <c r="AP287" s="1310" t="s">
        <v>1078</v>
      </c>
      <c r="AQ287" s="1485" t="s">
        <v>1078</v>
      </c>
      <c r="AR287" s="1486" t="s">
        <v>1078</v>
      </c>
      <c r="AS287" s="1310" t="s">
        <v>1078</v>
      </c>
      <c r="AT287" s="1485" t="s">
        <v>1078</v>
      </c>
      <c r="AU287" s="1486" t="s">
        <v>1078</v>
      </c>
      <c r="AV287" s="1310" t="s">
        <v>1078</v>
      </c>
      <c r="AW287" s="1485" t="s">
        <v>1078</v>
      </c>
      <c r="AX287" s="1486" t="s">
        <v>1078</v>
      </c>
    </row>
    <row r="288" spans="1:50">
      <c r="A288" s="1313" t="s">
        <v>5749</v>
      </c>
      <c r="B288" s="1143" t="s">
        <v>5890</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c r="R288" s="1314" t="s">
        <v>1078</v>
      </c>
      <c r="S288" s="1483" t="s">
        <v>1078</v>
      </c>
      <c r="T288" s="1484" t="s">
        <v>1078</v>
      </c>
      <c r="U288" s="1314" t="s">
        <v>1078</v>
      </c>
      <c r="V288" s="1483" t="s">
        <v>1078</v>
      </c>
      <c r="W288" s="1484" t="s">
        <v>1078</v>
      </c>
      <c r="X288" s="1314" t="s">
        <v>1078</v>
      </c>
      <c r="Y288" s="1483" t="s">
        <v>1078</v>
      </c>
      <c r="Z288" s="1484" t="s">
        <v>1078</v>
      </c>
      <c r="AA288" s="1314" t="s">
        <v>1078</v>
      </c>
      <c r="AB288" s="1483" t="s">
        <v>1078</v>
      </c>
      <c r="AC288" s="1484" t="s">
        <v>1078</v>
      </c>
      <c r="AD288" s="1314" t="s">
        <v>1078</v>
      </c>
      <c r="AE288" s="1483" t="s">
        <v>1078</v>
      </c>
      <c r="AF288" s="1484" t="s">
        <v>1078</v>
      </c>
      <c r="AG288" s="1314" t="s">
        <v>1078</v>
      </c>
      <c r="AH288" s="1483" t="s">
        <v>1078</v>
      </c>
      <c r="AI288" s="1484" t="s">
        <v>1078</v>
      </c>
      <c r="AJ288" s="1314" t="s">
        <v>1078</v>
      </c>
      <c r="AK288" s="1483" t="s">
        <v>1078</v>
      </c>
      <c r="AL288" s="1484" t="s">
        <v>1078</v>
      </c>
      <c r="AM288" s="1314" t="s">
        <v>1078</v>
      </c>
      <c r="AN288" s="1483" t="s">
        <v>1078</v>
      </c>
      <c r="AO288" s="1484" t="s">
        <v>1078</v>
      </c>
      <c r="AP288" s="1314" t="s">
        <v>1078</v>
      </c>
      <c r="AQ288" s="1483" t="s">
        <v>1078</v>
      </c>
      <c r="AR288" s="1484" t="s">
        <v>1078</v>
      </c>
      <c r="AS288" s="1314" t="s">
        <v>1078</v>
      </c>
      <c r="AT288" s="1483" t="s">
        <v>1078</v>
      </c>
      <c r="AU288" s="1484" t="s">
        <v>1078</v>
      </c>
      <c r="AV288" s="1314" t="s">
        <v>1078</v>
      </c>
      <c r="AW288" s="1483" t="s">
        <v>1078</v>
      </c>
      <c r="AX288" s="1484" t="s">
        <v>1078</v>
      </c>
    </row>
    <row r="289" spans="1:50" ht="66">
      <c r="A289" s="1299" t="s">
        <v>6544</v>
      </c>
      <c r="B289" s="1139" t="s">
        <v>6545</v>
      </c>
      <c r="C289" s="1300" t="s">
        <v>4806</v>
      </c>
      <c r="D289" s="1301" t="s">
        <v>4813</v>
      </c>
      <c r="E289" s="1302" t="s">
        <v>4814</v>
      </c>
      <c r="F289" s="1300" t="s">
        <v>4806</v>
      </c>
      <c r="G289" s="1301" t="s">
        <v>4813</v>
      </c>
      <c r="H289" s="1302" t="s">
        <v>4814</v>
      </c>
      <c r="I289" s="1300" t="s">
        <v>4806</v>
      </c>
      <c r="J289" s="1301" t="s">
        <v>4813</v>
      </c>
      <c r="K289" s="1302" t="s">
        <v>4814</v>
      </c>
      <c r="L289" s="1300" t="s">
        <v>4806</v>
      </c>
      <c r="M289" s="1301" t="s">
        <v>4813</v>
      </c>
      <c r="N289" s="1302" t="s">
        <v>4814</v>
      </c>
      <c r="O289" s="1300" t="s">
        <v>4806</v>
      </c>
      <c r="P289" s="1301" t="s">
        <v>4813</v>
      </c>
      <c r="Q289" s="1302" t="s">
        <v>4814</v>
      </c>
      <c r="R289" s="1300" t="s">
        <v>4806</v>
      </c>
      <c r="S289" s="1301" t="s">
        <v>4813</v>
      </c>
      <c r="T289" s="1302" t="s">
        <v>4814</v>
      </c>
      <c r="U289" s="1300" t="s">
        <v>4806</v>
      </c>
      <c r="V289" s="1301" t="s">
        <v>4813</v>
      </c>
      <c r="W289" s="1302" t="s">
        <v>4814</v>
      </c>
      <c r="X289" s="1300" t="s">
        <v>4806</v>
      </c>
      <c r="Y289" s="1301" t="s">
        <v>4813</v>
      </c>
      <c r="Z289" s="1302" t="s">
        <v>4814</v>
      </c>
      <c r="AA289" s="1300" t="s">
        <v>4806</v>
      </c>
      <c r="AB289" s="1301" t="s">
        <v>4813</v>
      </c>
      <c r="AC289" s="1302" t="s">
        <v>4814</v>
      </c>
      <c r="AD289" s="1300" t="s">
        <v>4806</v>
      </c>
      <c r="AE289" s="1301" t="s">
        <v>4813</v>
      </c>
      <c r="AF289" s="1302" t="s">
        <v>4814</v>
      </c>
      <c r="AG289" s="1300" t="s">
        <v>4806</v>
      </c>
      <c r="AH289" s="1301" t="s">
        <v>4813</v>
      </c>
      <c r="AI289" s="1302" t="s">
        <v>4814</v>
      </c>
      <c r="AJ289" s="1300" t="s">
        <v>4806</v>
      </c>
      <c r="AK289" s="1301" t="s">
        <v>4813</v>
      </c>
      <c r="AL289" s="1302" t="s">
        <v>4814</v>
      </c>
      <c r="AM289" s="1300" t="s">
        <v>4806</v>
      </c>
      <c r="AN289" s="1301" t="s">
        <v>4813</v>
      </c>
      <c r="AO289" s="1302" t="s">
        <v>4814</v>
      </c>
      <c r="AP289" s="1300" t="s">
        <v>4806</v>
      </c>
      <c r="AQ289" s="1301" t="s">
        <v>4813</v>
      </c>
      <c r="AR289" s="1302" t="s">
        <v>4814</v>
      </c>
      <c r="AS289" s="1300" t="s">
        <v>4806</v>
      </c>
      <c r="AT289" s="1301" t="s">
        <v>4813</v>
      </c>
      <c r="AU289" s="1302" t="s">
        <v>4814</v>
      </c>
      <c r="AV289" s="1300" t="s">
        <v>4806</v>
      </c>
      <c r="AW289" s="1301" t="s">
        <v>4813</v>
      </c>
      <c r="AX289" s="1302" t="s">
        <v>4814</v>
      </c>
    </row>
    <row r="290" spans="1:50">
      <c r="A290" s="1303" t="s">
        <v>5747</v>
      </c>
      <c r="B290" s="1304" t="s">
        <v>5888</v>
      </c>
      <c r="C290" s="1305" t="s">
        <v>2284</v>
      </c>
      <c r="D290" s="1479">
        <v>40.200000000000003</v>
      </c>
      <c r="E290" s="1480">
        <v>0</v>
      </c>
      <c r="F290" s="1305" t="s">
        <v>2284</v>
      </c>
      <c r="G290" s="1479">
        <v>40.299999999999997</v>
      </c>
      <c r="H290" s="1480">
        <v>0</v>
      </c>
      <c r="I290" s="1305" t="s">
        <v>2284</v>
      </c>
      <c r="J290" s="1479">
        <v>40.200000000000003</v>
      </c>
      <c r="K290" s="1480">
        <v>0</v>
      </c>
      <c r="L290" s="1305" t="s">
        <v>2284</v>
      </c>
      <c r="M290" s="1479">
        <v>40.299999999999997</v>
      </c>
      <c r="N290" s="1480">
        <v>0</v>
      </c>
      <c r="O290" s="1305" t="s">
        <v>2284</v>
      </c>
      <c r="P290" s="1479">
        <v>40.299999999999997</v>
      </c>
      <c r="Q290" s="1480">
        <v>0</v>
      </c>
      <c r="R290" s="1305" t="s">
        <v>2284</v>
      </c>
      <c r="S290" s="1479">
        <v>40.200000000000003</v>
      </c>
      <c r="T290" s="1480">
        <v>0</v>
      </c>
      <c r="U290" s="1305" t="s">
        <v>2284</v>
      </c>
      <c r="V290" s="1479">
        <v>40.299999999999997</v>
      </c>
      <c r="W290" s="1480">
        <v>0</v>
      </c>
      <c r="X290" s="1305" t="s">
        <v>2284</v>
      </c>
      <c r="Y290" s="1479">
        <v>40.200000000000003</v>
      </c>
      <c r="Z290" s="1480">
        <v>0</v>
      </c>
      <c r="AA290" s="1305" t="s">
        <v>2284</v>
      </c>
      <c r="AB290" s="1479">
        <v>40.1</v>
      </c>
      <c r="AC290" s="1480">
        <v>0</v>
      </c>
      <c r="AD290" s="1305" t="s">
        <v>2284</v>
      </c>
      <c r="AE290" s="1479">
        <v>40.299999999999997</v>
      </c>
      <c r="AF290" s="1480">
        <v>0</v>
      </c>
      <c r="AG290" s="1305" t="s">
        <v>2284</v>
      </c>
      <c r="AH290" s="1479">
        <v>40.299999999999997</v>
      </c>
      <c r="AI290" s="1480">
        <v>0</v>
      </c>
      <c r="AJ290" s="1305" t="s">
        <v>2284</v>
      </c>
      <c r="AK290" s="1479">
        <v>40.299999999999997</v>
      </c>
      <c r="AL290" s="1480">
        <v>0</v>
      </c>
      <c r="AM290" s="1305" t="s">
        <v>2284</v>
      </c>
      <c r="AN290" s="1479">
        <v>40.299999999999997</v>
      </c>
      <c r="AO290" s="1480">
        <v>0</v>
      </c>
      <c r="AP290" s="1305" t="s">
        <v>2284</v>
      </c>
      <c r="AQ290" s="1479">
        <v>40.200000000000003</v>
      </c>
      <c r="AR290" s="1480">
        <v>0</v>
      </c>
      <c r="AS290" s="1305" t="s">
        <v>2284</v>
      </c>
      <c r="AT290" s="1479">
        <v>40.200000000000003</v>
      </c>
      <c r="AU290" s="1480">
        <v>0</v>
      </c>
      <c r="AV290" s="1305" t="s">
        <v>2284</v>
      </c>
      <c r="AW290" s="1479">
        <v>40.200000000000003</v>
      </c>
      <c r="AX290" s="1480">
        <v>0</v>
      </c>
    </row>
    <row r="291" spans="1:50">
      <c r="A291" s="1308" t="s">
        <v>5748</v>
      </c>
      <c r="B291" s="1309" t="s">
        <v>5889</v>
      </c>
      <c r="C291" s="1310" t="s">
        <v>1078</v>
      </c>
      <c r="D291" s="1485" t="s">
        <v>1078</v>
      </c>
      <c r="E291" s="1486" t="s">
        <v>1078</v>
      </c>
      <c r="F291" s="1310" t="s">
        <v>1078</v>
      </c>
      <c r="G291" s="1485" t="s">
        <v>1078</v>
      </c>
      <c r="H291" s="1486" t="s">
        <v>1078</v>
      </c>
      <c r="I291" s="1310" t="s">
        <v>1078</v>
      </c>
      <c r="J291" s="1485" t="s">
        <v>1078</v>
      </c>
      <c r="K291" s="1486" t="s">
        <v>1078</v>
      </c>
      <c r="L291" s="1310" t="s">
        <v>1078</v>
      </c>
      <c r="M291" s="1485" t="s">
        <v>1078</v>
      </c>
      <c r="N291" s="1486" t="s">
        <v>1078</v>
      </c>
      <c r="O291" s="1310" t="s">
        <v>1078</v>
      </c>
      <c r="P291" s="1485" t="s">
        <v>1078</v>
      </c>
      <c r="Q291" s="1486" t="s">
        <v>1078</v>
      </c>
      <c r="R291" s="1310" t="s">
        <v>1078</v>
      </c>
      <c r="S291" s="1485" t="s">
        <v>1078</v>
      </c>
      <c r="T291" s="1486" t="s">
        <v>1078</v>
      </c>
      <c r="U291" s="1310" t="s">
        <v>1078</v>
      </c>
      <c r="V291" s="1485" t="s">
        <v>1078</v>
      </c>
      <c r="W291" s="1486" t="s">
        <v>1078</v>
      </c>
      <c r="X291" s="1310" t="s">
        <v>1078</v>
      </c>
      <c r="Y291" s="1485" t="s">
        <v>1078</v>
      </c>
      <c r="Z291" s="1486" t="s">
        <v>1078</v>
      </c>
      <c r="AA291" s="1310" t="s">
        <v>1078</v>
      </c>
      <c r="AB291" s="1485" t="s">
        <v>1078</v>
      </c>
      <c r="AC291" s="1486" t="s">
        <v>1078</v>
      </c>
      <c r="AD291" s="1310" t="s">
        <v>1078</v>
      </c>
      <c r="AE291" s="1485" t="s">
        <v>1078</v>
      </c>
      <c r="AF291" s="1486" t="s">
        <v>1078</v>
      </c>
      <c r="AG291" s="1310" t="s">
        <v>1078</v>
      </c>
      <c r="AH291" s="1485" t="s">
        <v>1078</v>
      </c>
      <c r="AI291" s="1486" t="s">
        <v>1078</v>
      </c>
      <c r="AJ291" s="1310" t="s">
        <v>1078</v>
      </c>
      <c r="AK291" s="1485" t="s">
        <v>1078</v>
      </c>
      <c r="AL291" s="1486" t="s">
        <v>1078</v>
      </c>
      <c r="AM291" s="1310" t="s">
        <v>1078</v>
      </c>
      <c r="AN291" s="1485" t="s">
        <v>1078</v>
      </c>
      <c r="AO291" s="1486" t="s">
        <v>1078</v>
      </c>
      <c r="AP291" s="1310" t="s">
        <v>1078</v>
      </c>
      <c r="AQ291" s="1485" t="s">
        <v>1078</v>
      </c>
      <c r="AR291" s="1486" t="s">
        <v>1078</v>
      </c>
      <c r="AS291" s="1310" t="s">
        <v>1078</v>
      </c>
      <c r="AT291" s="1485" t="s">
        <v>1078</v>
      </c>
      <c r="AU291" s="1486" t="s">
        <v>1078</v>
      </c>
      <c r="AV291" s="1310" t="s">
        <v>1078</v>
      </c>
      <c r="AW291" s="1485" t="s">
        <v>1078</v>
      </c>
      <c r="AX291" s="1486" t="s">
        <v>1078</v>
      </c>
    </row>
    <row r="292" spans="1:50">
      <c r="A292" s="1313" t="s">
        <v>5749</v>
      </c>
      <c r="B292" s="1143" t="s">
        <v>5890</v>
      </c>
      <c r="C292" s="1314" t="s">
        <v>1078</v>
      </c>
      <c r="D292" s="1483" t="s">
        <v>1078</v>
      </c>
      <c r="E292" s="1484" t="s">
        <v>1078</v>
      </c>
      <c r="F292" s="1314" t="s">
        <v>1078</v>
      </c>
      <c r="G292" s="1483" t="s">
        <v>1078</v>
      </c>
      <c r="H292" s="1484" t="s">
        <v>1078</v>
      </c>
      <c r="I292" s="1314" t="s">
        <v>1078</v>
      </c>
      <c r="J292" s="1483" t="s">
        <v>1078</v>
      </c>
      <c r="K292" s="1484" t="s">
        <v>1078</v>
      </c>
      <c r="L292" s="1314" t="s">
        <v>1078</v>
      </c>
      <c r="M292" s="1483" t="s">
        <v>1078</v>
      </c>
      <c r="N292" s="1484" t="s">
        <v>1078</v>
      </c>
      <c r="O292" s="1314" t="s">
        <v>1078</v>
      </c>
      <c r="P292" s="1483" t="s">
        <v>1078</v>
      </c>
      <c r="Q292" s="1484" t="s">
        <v>1078</v>
      </c>
      <c r="R292" s="1314" t="s">
        <v>1078</v>
      </c>
      <c r="S292" s="1483" t="s">
        <v>1078</v>
      </c>
      <c r="T292" s="1484" t="s">
        <v>1078</v>
      </c>
      <c r="U292" s="1314" t="s">
        <v>1078</v>
      </c>
      <c r="V292" s="1483" t="s">
        <v>1078</v>
      </c>
      <c r="W292" s="1484" t="s">
        <v>1078</v>
      </c>
      <c r="X292" s="1314" t="s">
        <v>1078</v>
      </c>
      <c r="Y292" s="1483" t="s">
        <v>1078</v>
      </c>
      <c r="Z292" s="1484" t="s">
        <v>1078</v>
      </c>
      <c r="AA292" s="1314" t="s">
        <v>1078</v>
      </c>
      <c r="AB292" s="1483" t="s">
        <v>1078</v>
      </c>
      <c r="AC292" s="1484" t="s">
        <v>1078</v>
      </c>
      <c r="AD292" s="1314" t="s">
        <v>1078</v>
      </c>
      <c r="AE292" s="1483" t="s">
        <v>1078</v>
      </c>
      <c r="AF292" s="1484" t="s">
        <v>1078</v>
      </c>
      <c r="AG292" s="1314" t="s">
        <v>1078</v>
      </c>
      <c r="AH292" s="1483" t="s">
        <v>1078</v>
      </c>
      <c r="AI292" s="1484" t="s">
        <v>1078</v>
      </c>
      <c r="AJ292" s="1314" t="s">
        <v>1078</v>
      </c>
      <c r="AK292" s="1483" t="s">
        <v>1078</v>
      </c>
      <c r="AL292" s="1484" t="s">
        <v>1078</v>
      </c>
      <c r="AM292" s="1314" t="s">
        <v>1078</v>
      </c>
      <c r="AN292" s="1483" t="s">
        <v>1078</v>
      </c>
      <c r="AO292" s="1484" t="s">
        <v>1078</v>
      </c>
      <c r="AP292" s="1314" t="s">
        <v>1078</v>
      </c>
      <c r="AQ292" s="1483" t="s">
        <v>1078</v>
      </c>
      <c r="AR292" s="1484" t="s">
        <v>1078</v>
      </c>
      <c r="AS292" s="1314" t="s">
        <v>1078</v>
      </c>
      <c r="AT292" s="1483" t="s">
        <v>1078</v>
      </c>
      <c r="AU292" s="1484" t="s">
        <v>1078</v>
      </c>
      <c r="AV292" s="1314" t="s">
        <v>1078</v>
      </c>
      <c r="AW292" s="1483" t="s">
        <v>1078</v>
      </c>
      <c r="AX292" s="1484" t="s">
        <v>1078</v>
      </c>
    </row>
    <row r="293" spans="1:50" ht="66.75">
      <c r="A293" s="1299" t="s">
        <v>6546</v>
      </c>
      <c r="B293" s="1139" t="s">
        <v>6547</v>
      </c>
      <c r="C293" s="1300" t="s">
        <v>4806</v>
      </c>
      <c r="D293" s="1301" t="s">
        <v>4813</v>
      </c>
      <c r="E293" s="1302" t="s">
        <v>4814</v>
      </c>
      <c r="F293" s="1300" t="s">
        <v>4806</v>
      </c>
      <c r="G293" s="1301" t="s">
        <v>4813</v>
      </c>
      <c r="H293" s="1302" t="s">
        <v>4814</v>
      </c>
      <c r="I293" s="1300" t="s">
        <v>4806</v>
      </c>
      <c r="J293" s="1301" t="s">
        <v>4813</v>
      </c>
      <c r="K293" s="1302" t="s">
        <v>4814</v>
      </c>
      <c r="L293" s="1300" t="s">
        <v>4806</v>
      </c>
      <c r="M293" s="1301" t="s">
        <v>4813</v>
      </c>
      <c r="N293" s="1302" t="s">
        <v>4814</v>
      </c>
      <c r="O293" s="1300" t="s">
        <v>4806</v>
      </c>
      <c r="P293" s="1301" t="s">
        <v>4813</v>
      </c>
      <c r="Q293" s="1302" t="s">
        <v>4814</v>
      </c>
      <c r="R293" s="1300" t="s">
        <v>4806</v>
      </c>
      <c r="S293" s="1301" t="s">
        <v>4813</v>
      </c>
      <c r="T293" s="1302" t="s">
        <v>4814</v>
      </c>
      <c r="U293" s="1300" t="s">
        <v>4806</v>
      </c>
      <c r="V293" s="1301" t="s">
        <v>4813</v>
      </c>
      <c r="W293" s="1302" t="s">
        <v>4814</v>
      </c>
      <c r="X293" s="1300" t="s">
        <v>4806</v>
      </c>
      <c r="Y293" s="1301" t="s">
        <v>4813</v>
      </c>
      <c r="Z293" s="1302" t="s">
        <v>4814</v>
      </c>
      <c r="AA293" s="1300" t="s">
        <v>4806</v>
      </c>
      <c r="AB293" s="1301" t="s">
        <v>4813</v>
      </c>
      <c r="AC293" s="1302" t="s">
        <v>4814</v>
      </c>
      <c r="AD293" s="1300" t="s">
        <v>4806</v>
      </c>
      <c r="AE293" s="1301" t="s">
        <v>4813</v>
      </c>
      <c r="AF293" s="1302" t="s">
        <v>4814</v>
      </c>
      <c r="AG293" s="1300" t="s">
        <v>4806</v>
      </c>
      <c r="AH293" s="1301" t="s">
        <v>4813</v>
      </c>
      <c r="AI293" s="1302" t="s">
        <v>4814</v>
      </c>
      <c r="AJ293" s="1300" t="s">
        <v>4806</v>
      </c>
      <c r="AK293" s="1301" t="s">
        <v>4813</v>
      </c>
      <c r="AL293" s="1302" t="s">
        <v>4814</v>
      </c>
      <c r="AM293" s="1300" t="s">
        <v>4806</v>
      </c>
      <c r="AN293" s="1301" t="s">
        <v>4813</v>
      </c>
      <c r="AO293" s="1302" t="s">
        <v>4814</v>
      </c>
      <c r="AP293" s="1300" t="s">
        <v>4806</v>
      </c>
      <c r="AQ293" s="1301" t="s">
        <v>4813</v>
      </c>
      <c r="AR293" s="1302" t="s">
        <v>4814</v>
      </c>
      <c r="AS293" s="1300" t="s">
        <v>4806</v>
      </c>
      <c r="AT293" s="1301" t="s">
        <v>4813</v>
      </c>
      <c r="AU293" s="1302" t="s">
        <v>4814</v>
      </c>
      <c r="AV293" s="1300" t="s">
        <v>4806</v>
      </c>
      <c r="AW293" s="1301" t="s">
        <v>4813</v>
      </c>
      <c r="AX293" s="1302" t="s">
        <v>4814</v>
      </c>
    </row>
    <row r="294" spans="1:50">
      <c r="A294" s="1303" t="s">
        <v>5747</v>
      </c>
      <c r="B294" s="1304" t="s">
        <v>5888</v>
      </c>
      <c r="C294" s="1305" t="s">
        <v>2284</v>
      </c>
      <c r="D294" s="1479">
        <v>40.200000000000003</v>
      </c>
      <c r="E294" s="1480">
        <v>0</v>
      </c>
      <c r="F294" s="1305" t="s">
        <v>2284</v>
      </c>
      <c r="G294" s="1479">
        <v>40.299999999999997</v>
      </c>
      <c r="H294" s="1480">
        <v>0</v>
      </c>
      <c r="I294" s="1305" t="s">
        <v>2284</v>
      </c>
      <c r="J294" s="1479">
        <v>40.200000000000003</v>
      </c>
      <c r="K294" s="1480">
        <v>0</v>
      </c>
      <c r="L294" s="1305" t="s">
        <v>2284</v>
      </c>
      <c r="M294" s="1479">
        <v>40.299999999999997</v>
      </c>
      <c r="N294" s="1480">
        <v>0</v>
      </c>
      <c r="O294" s="1305" t="s">
        <v>2284</v>
      </c>
      <c r="P294" s="1479">
        <v>40.299999999999997</v>
      </c>
      <c r="Q294" s="1480">
        <v>0</v>
      </c>
      <c r="R294" s="1305" t="s">
        <v>2284</v>
      </c>
      <c r="S294" s="1479">
        <v>40.200000000000003</v>
      </c>
      <c r="T294" s="1480">
        <v>0</v>
      </c>
      <c r="U294" s="1305" t="s">
        <v>2284</v>
      </c>
      <c r="V294" s="1479">
        <v>40.299999999999997</v>
      </c>
      <c r="W294" s="1480">
        <v>0</v>
      </c>
      <c r="X294" s="1305" t="s">
        <v>2284</v>
      </c>
      <c r="Y294" s="1479">
        <v>40.299999999999997</v>
      </c>
      <c r="Z294" s="1480">
        <v>0</v>
      </c>
      <c r="AA294" s="1305" t="s">
        <v>2284</v>
      </c>
      <c r="AB294" s="1479">
        <v>40.299999999999997</v>
      </c>
      <c r="AC294" s="1480">
        <v>0</v>
      </c>
      <c r="AD294" s="1305" t="s">
        <v>2284</v>
      </c>
      <c r="AE294" s="1479">
        <v>40.200000000000003</v>
      </c>
      <c r="AF294" s="1480">
        <v>0</v>
      </c>
      <c r="AG294" s="1305" t="s">
        <v>4810</v>
      </c>
      <c r="AH294" s="1479">
        <v>40.200000000000003</v>
      </c>
      <c r="AI294" s="1480">
        <v>15.4</v>
      </c>
      <c r="AJ294" s="1305" t="s">
        <v>2284</v>
      </c>
      <c r="AK294" s="1479">
        <v>40.299999999999997</v>
      </c>
      <c r="AL294" s="1480">
        <v>0</v>
      </c>
      <c r="AM294" s="1305" t="s">
        <v>2284</v>
      </c>
      <c r="AN294" s="1479">
        <v>40.299999999999997</v>
      </c>
      <c r="AO294" s="1480">
        <v>0</v>
      </c>
      <c r="AP294" s="1305" t="s">
        <v>2284</v>
      </c>
      <c r="AQ294" s="1479">
        <v>40.200000000000003</v>
      </c>
      <c r="AR294" s="1480">
        <v>0</v>
      </c>
      <c r="AS294" s="1305" t="s">
        <v>2284</v>
      </c>
      <c r="AT294" s="1479">
        <v>40.200000000000003</v>
      </c>
      <c r="AU294" s="1480">
        <v>0</v>
      </c>
      <c r="AV294" s="1305" t="s">
        <v>2284</v>
      </c>
      <c r="AW294" s="1479">
        <v>40.200000000000003</v>
      </c>
      <c r="AX294" s="1480">
        <v>0</v>
      </c>
    </row>
    <row r="295" spans="1:50">
      <c r="A295" s="1308" t="s">
        <v>5748</v>
      </c>
      <c r="B295" s="1309" t="s">
        <v>5889</v>
      </c>
      <c r="C295" s="1310" t="s">
        <v>1078</v>
      </c>
      <c r="D295" s="1485" t="s">
        <v>1078</v>
      </c>
      <c r="E295" s="1486" t="s">
        <v>1078</v>
      </c>
      <c r="F295" s="1310" t="s">
        <v>1078</v>
      </c>
      <c r="G295" s="1485" t="s">
        <v>1078</v>
      </c>
      <c r="H295" s="1486" t="s">
        <v>1078</v>
      </c>
      <c r="I295" s="1310" t="s">
        <v>1078</v>
      </c>
      <c r="J295" s="1485" t="s">
        <v>1078</v>
      </c>
      <c r="K295" s="1486" t="s">
        <v>1078</v>
      </c>
      <c r="L295" s="1310" t="s">
        <v>1078</v>
      </c>
      <c r="M295" s="1485" t="s">
        <v>1078</v>
      </c>
      <c r="N295" s="1486" t="s">
        <v>1078</v>
      </c>
      <c r="O295" s="1310" t="s">
        <v>1078</v>
      </c>
      <c r="P295" s="1485" t="s">
        <v>1078</v>
      </c>
      <c r="Q295" s="1486" t="s">
        <v>1078</v>
      </c>
      <c r="R295" s="1310" t="s">
        <v>1078</v>
      </c>
      <c r="S295" s="1485" t="s">
        <v>1078</v>
      </c>
      <c r="T295" s="1486" t="s">
        <v>1078</v>
      </c>
      <c r="U295" s="1310" t="s">
        <v>1078</v>
      </c>
      <c r="V295" s="1485" t="s">
        <v>1078</v>
      </c>
      <c r="W295" s="1486" t="s">
        <v>1078</v>
      </c>
      <c r="X295" s="1310" t="s">
        <v>1078</v>
      </c>
      <c r="Y295" s="1485" t="s">
        <v>1078</v>
      </c>
      <c r="Z295" s="1486" t="s">
        <v>1078</v>
      </c>
      <c r="AA295" s="1310" t="s">
        <v>1078</v>
      </c>
      <c r="AB295" s="1485" t="s">
        <v>1078</v>
      </c>
      <c r="AC295" s="1486" t="s">
        <v>1078</v>
      </c>
      <c r="AD295" s="1310" t="s">
        <v>1078</v>
      </c>
      <c r="AE295" s="1485" t="s">
        <v>1078</v>
      </c>
      <c r="AF295" s="1486" t="s">
        <v>1078</v>
      </c>
      <c r="AG295" s="1310" t="s">
        <v>1078</v>
      </c>
      <c r="AH295" s="1485" t="s">
        <v>1078</v>
      </c>
      <c r="AI295" s="1486" t="s">
        <v>1078</v>
      </c>
      <c r="AJ295" s="1310" t="s">
        <v>1078</v>
      </c>
      <c r="AK295" s="1485" t="s">
        <v>1078</v>
      </c>
      <c r="AL295" s="1486" t="s">
        <v>1078</v>
      </c>
      <c r="AM295" s="1310" t="s">
        <v>1078</v>
      </c>
      <c r="AN295" s="1485" t="s">
        <v>1078</v>
      </c>
      <c r="AO295" s="1486" t="s">
        <v>1078</v>
      </c>
      <c r="AP295" s="1310" t="s">
        <v>1078</v>
      </c>
      <c r="AQ295" s="1485" t="s">
        <v>1078</v>
      </c>
      <c r="AR295" s="1486" t="s">
        <v>1078</v>
      </c>
      <c r="AS295" s="1310" t="s">
        <v>1078</v>
      </c>
      <c r="AT295" s="1485" t="s">
        <v>1078</v>
      </c>
      <c r="AU295" s="1486" t="s">
        <v>1078</v>
      </c>
      <c r="AV295" s="1310" t="s">
        <v>1078</v>
      </c>
      <c r="AW295" s="1485" t="s">
        <v>1078</v>
      </c>
      <c r="AX295" s="1486" t="s">
        <v>1078</v>
      </c>
    </row>
    <row r="296" spans="1:50">
      <c r="A296" s="1313" t="s">
        <v>5749</v>
      </c>
      <c r="B296" s="1143" t="s">
        <v>5890</v>
      </c>
      <c r="C296" s="1314" t="s">
        <v>1078</v>
      </c>
      <c r="D296" s="1483" t="s">
        <v>1078</v>
      </c>
      <c r="E296" s="1484" t="s">
        <v>1078</v>
      </c>
      <c r="F296" s="1314" t="s">
        <v>1078</v>
      </c>
      <c r="G296" s="1483" t="s">
        <v>1078</v>
      </c>
      <c r="H296" s="1484" t="s">
        <v>1078</v>
      </c>
      <c r="I296" s="1314" t="s">
        <v>1078</v>
      </c>
      <c r="J296" s="1483" t="s">
        <v>1078</v>
      </c>
      <c r="K296" s="1484" t="s">
        <v>1078</v>
      </c>
      <c r="L296" s="1314" t="s">
        <v>1078</v>
      </c>
      <c r="M296" s="1483" t="s">
        <v>1078</v>
      </c>
      <c r="N296" s="1484" t="s">
        <v>1078</v>
      </c>
      <c r="O296" s="1314" t="s">
        <v>1078</v>
      </c>
      <c r="P296" s="1483" t="s">
        <v>1078</v>
      </c>
      <c r="Q296" s="1484" t="s">
        <v>1078</v>
      </c>
      <c r="R296" s="1314" t="s">
        <v>1078</v>
      </c>
      <c r="S296" s="1483" t="s">
        <v>1078</v>
      </c>
      <c r="T296" s="1484" t="s">
        <v>1078</v>
      </c>
      <c r="U296" s="1314" t="s">
        <v>1078</v>
      </c>
      <c r="V296" s="1483" t="s">
        <v>1078</v>
      </c>
      <c r="W296" s="1484" t="s">
        <v>1078</v>
      </c>
      <c r="X296" s="1314" t="s">
        <v>1078</v>
      </c>
      <c r="Y296" s="1483" t="s">
        <v>1078</v>
      </c>
      <c r="Z296" s="1484" t="s">
        <v>1078</v>
      </c>
      <c r="AA296" s="1314" t="s">
        <v>1078</v>
      </c>
      <c r="AB296" s="1483" t="s">
        <v>1078</v>
      </c>
      <c r="AC296" s="1484" t="s">
        <v>1078</v>
      </c>
      <c r="AD296" s="1314" t="s">
        <v>1078</v>
      </c>
      <c r="AE296" s="1483" t="s">
        <v>1078</v>
      </c>
      <c r="AF296" s="1484" t="s">
        <v>1078</v>
      </c>
      <c r="AG296" s="1314" t="s">
        <v>1078</v>
      </c>
      <c r="AH296" s="1483" t="s">
        <v>1078</v>
      </c>
      <c r="AI296" s="1484" t="s">
        <v>1078</v>
      </c>
      <c r="AJ296" s="1314" t="s">
        <v>1078</v>
      </c>
      <c r="AK296" s="1483" t="s">
        <v>1078</v>
      </c>
      <c r="AL296" s="1484" t="s">
        <v>1078</v>
      </c>
      <c r="AM296" s="1314" t="s">
        <v>1078</v>
      </c>
      <c r="AN296" s="1483" t="s">
        <v>1078</v>
      </c>
      <c r="AO296" s="1484" t="s">
        <v>1078</v>
      </c>
      <c r="AP296" s="1314" t="s">
        <v>1078</v>
      </c>
      <c r="AQ296" s="1483" t="s">
        <v>1078</v>
      </c>
      <c r="AR296" s="1484" t="s">
        <v>1078</v>
      </c>
      <c r="AS296" s="1314" t="s">
        <v>1078</v>
      </c>
      <c r="AT296" s="1483" t="s">
        <v>1078</v>
      </c>
      <c r="AU296" s="1484" t="s">
        <v>1078</v>
      </c>
      <c r="AV296" s="1314" t="s">
        <v>1078</v>
      </c>
      <c r="AW296" s="1483" t="s">
        <v>1078</v>
      </c>
      <c r="AX296" s="1484" t="s">
        <v>1078</v>
      </c>
    </row>
    <row r="297" spans="1:50" ht="66.75">
      <c r="A297" s="1299" t="s">
        <v>6548</v>
      </c>
      <c r="B297" s="1139" t="s">
        <v>6549</v>
      </c>
      <c r="C297" s="1300" t="s">
        <v>4806</v>
      </c>
      <c r="D297" s="1301" t="s">
        <v>4813</v>
      </c>
      <c r="E297" s="1302" t="s">
        <v>4814</v>
      </c>
      <c r="F297" s="1300" t="s">
        <v>4806</v>
      </c>
      <c r="G297" s="1301" t="s">
        <v>4813</v>
      </c>
      <c r="H297" s="1302" t="s">
        <v>4814</v>
      </c>
      <c r="I297" s="1300" t="s">
        <v>4806</v>
      </c>
      <c r="J297" s="1301" t="s">
        <v>4813</v>
      </c>
      <c r="K297" s="1302" t="s">
        <v>4814</v>
      </c>
      <c r="L297" s="1300" t="s">
        <v>4806</v>
      </c>
      <c r="M297" s="1301" t="s">
        <v>4813</v>
      </c>
      <c r="N297" s="1302" t="s">
        <v>4814</v>
      </c>
      <c r="O297" s="1300" t="s">
        <v>4806</v>
      </c>
      <c r="P297" s="1301" t="s">
        <v>4813</v>
      </c>
      <c r="Q297" s="1302" t="s">
        <v>4814</v>
      </c>
      <c r="R297" s="1300" t="s">
        <v>4806</v>
      </c>
      <c r="S297" s="1301" t="s">
        <v>4813</v>
      </c>
      <c r="T297" s="1302" t="s">
        <v>4814</v>
      </c>
      <c r="U297" s="1300" t="s">
        <v>4806</v>
      </c>
      <c r="V297" s="1301" t="s">
        <v>4813</v>
      </c>
      <c r="W297" s="1302" t="s">
        <v>4814</v>
      </c>
      <c r="X297" s="1300" t="s">
        <v>4806</v>
      </c>
      <c r="Y297" s="1301" t="s">
        <v>4813</v>
      </c>
      <c r="Z297" s="1302" t="s">
        <v>4814</v>
      </c>
      <c r="AA297" s="1300" t="s">
        <v>4806</v>
      </c>
      <c r="AB297" s="1301" t="s">
        <v>4813</v>
      </c>
      <c r="AC297" s="1302" t="s">
        <v>4814</v>
      </c>
      <c r="AD297" s="1300" t="s">
        <v>4806</v>
      </c>
      <c r="AE297" s="1301" t="s">
        <v>4813</v>
      </c>
      <c r="AF297" s="1302" t="s">
        <v>4814</v>
      </c>
      <c r="AG297" s="1300" t="s">
        <v>4806</v>
      </c>
      <c r="AH297" s="1301" t="s">
        <v>4813</v>
      </c>
      <c r="AI297" s="1302" t="s">
        <v>4814</v>
      </c>
      <c r="AJ297" s="1300" t="s">
        <v>4806</v>
      </c>
      <c r="AK297" s="1301" t="s">
        <v>4813</v>
      </c>
      <c r="AL297" s="1302" t="s">
        <v>4814</v>
      </c>
      <c r="AM297" s="1300" t="s">
        <v>4806</v>
      </c>
      <c r="AN297" s="1301" t="s">
        <v>4813</v>
      </c>
      <c r="AO297" s="1302" t="s">
        <v>4814</v>
      </c>
      <c r="AP297" s="1300" t="s">
        <v>4806</v>
      </c>
      <c r="AQ297" s="1301" t="s">
        <v>4813</v>
      </c>
      <c r="AR297" s="1302" t="s">
        <v>4814</v>
      </c>
      <c r="AS297" s="1300" t="s">
        <v>4806</v>
      </c>
      <c r="AT297" s="1301" t="s">
        <v>4813</v>
      </c>
      <c r="AU297" s="1302" t="s">
        <v>4814</v>
      </c>
      <c r="AV297" s="1300" t="s">
        <v>4806</v>
      </c>
      <c r="AW297" s="1301" t="s">
        <v>4813</v>
      </c>
      <c r="AX297" s="1302" t="s">
        <v>4814</v>
      </c>
    </row>
    <row r="298" spans="1:50">
      <c r="A298" s="1303" t="s">
        <v>5747</v>
      </c>
      <c r="B298" s="1304" t="s">
        <v>5806</v>
      </c>
      <c r="C298" s="1305" t="s">
        <v>2284</v>
      </c>
      <c r="D298" s="1479">
        <v>40.200000000000003</v>
      </c>
      <c r="E298" s="1480">
        <v>0</v>
      </c>
      <c r="F298" s="1305" t="s">
        <v>2284</v>
      </c>
      <c r="G298" s="1479">
        <v>40.299999999999997</v>
      </c>
      <c r="H298" s="1480">
        <v>0</v>
      </c>
      <c r="I298" s="1305" t="s">
        <v>2284</v>
      </c>
      <c r="J298" s="1479">
        <v>40.200000000000003</v>
      </c>
      <c r="K298" s="1480">
        <v>0</v>
      </c>
      <c r="L298" s="1305" t="s">
        <v>2284</v>
      </c>
      <c r="M298" s="1479">
        <v>40.299999999999997</v>
      </c>
      <c r="N298" s="1480">
        <v>0</v>
      </c>
      <c r="O298" s="1305" t="s">
        <v>2284</v>
      </c>
      <c r="P298" s="1479">
        <v>40.299999999999997</v>
      </c>
      <c r="Q298" s="1480">
        <v>0</v>
      </c>
      <c r="R298" s="1305" t="s">
        <v>2284</v>
      </c>
      <c r="S298" s="1479">
        <v>40.200000000000003</v>
      </c>
      <c r="T298" s="1480">
        <v>0</v>
      </c>
      <c r="U298" s="1305" t="s">
        <v>2284</v>
      </c>
      <c r="V298" s="1479">
        <v>40.299999999999997</v>
      </c>
      <c r="W298" s="1480">
        <v>0</v>
      </c>
      <c r="X298" s="1305" t="s">
        <v>2284</v>
      </c>
      <c r="Y298" s="1479">
        <v>40.299999999999997</v>
      </c>
      <c r="Z298" s="1480">
        <v>0</v>
      </c>
      <c r="AA298" s="1305" t="s">
        <v>2284</v>
      </c>
      <c r="AB298" s="1479">
        <v>40.299999999999997</v>
      </c>
      <c r="AC298" s="1480">
        <v>0</v>
      </c>
      <c r="AD298" s="1305" t="s">
        <v>2284</v>
      </c>
      <c r="AE298" s="1479">
        <v>40.200000000000003</v>
      </c>
      <c r="AF298" s="1480">
        <v>0</v>
      </c>
      <c r="AG298" s="1305" t="s">
        <v>4810</v>
      </c>
      <c r="AH298" s="1479">
        <v>40.200000000000003</v>
      </c>
      <c r="AI298" s="1480">
        <v>15.4</v>
      </c>
      <c r="AJ298" s="1305" t="s">
        <v>2284</v>
      </c>
      <c r="AK298" s="1479">
        <v>40.299999999999997</v>
      </c>
      <c r="AL298" s="1480">
        <v>0</v>
      </c>
      <c r="AM298" s="1305" t="s">
        <v>2284</v>
      </c>
      <c r="AN298" s="1479">
        <v>40.299999999999997</v>
      </c>
      <c r="AO298" s="1480">
        <v>0</v>
      </c>
      <c r="AP298" s="1305" t="s">
        <v>2284</v>
      </c>
      <c r="AQ298" s="1479">
        <v>40.200000000000003</v>
      </c>
      <c r="AR298" s="1480">
        <v>0</v>
      </c>
      <c r="AS298" s="1305" t="s">
        <v>2284</v>
      </c>
      <c r="AT298" s="1479">
        <v>40.200000000000003</v>
      </c>
      <c r="AU298" s="1480">
        <v>0</v>
      </c>
      <c r="AV298" s="1305" t="s">
        <v>2284</v>
      </c>
      <c r="AW298" s="1479">
        <v>40.200000000000003</v>
      </c>
      <c r="AX298" s="1480">
        <v>0</v>
      </c>
    </row>
    <row r="299" spans="1:50">
      <c r="A299" s="1308" t="s">
        <v>5748</v>
      </c>
      <c r="B299" s="1309" t="s">
        <v>5807</v>
      </c>
      <c r="C299" s="1317" t="s">
        <v>1078</v>
      </c>
      <c r="D299" s="1481" t="s">
        <v>1078</v>
      </c>
      <c r="E299" s="1482" t="s">
        <v>1078</v>
      </c>
      <c r="F299" s="1317" t="s">
        <v>1078</v>
      </c>
      <c r="G299" s="1481" t="s">
        <v>1078</v>
      </c>
      <c r="H299" s="1482" t="s">
        <v>1078</v>
      </c>
      <c r="I299" s="1317" t="s">
        <v>1078</v>
      </c>
      <c r="J299" s="1481" t="s">
        <v>1078</v>
      </c>
      <c r="K299" s="1482" t="s">
        <v>1078</v>
      </c>
      <c r="L299" s="1317" t="s">
        <v>1078</v>
      </c>
      <c r="M299" s="1481" t="s">
        <v>1078</v>
      </c>
      <c r="N299" s="1482" t="s">
        <v>1078</v>
      </c>
      <c r="O299" s="1317" t="s">
        <v>1078</v>
      </c>
      <c r="P299" s="1481" t="s">
        <v>1078</v>
      </c>
      <c r="Q299" s="1482" t="s">
        <v>1078</v>
      </c>
      <c r="R299" s="1317" t="s">
        <v>1078</v>
      </c>
      <c r="S299" s="1481" t="s">
        <v>1078</v>
      </c>
      <c r="T299" s="1482" t="s">
        <v>1078</v>
      </c>
      <c r="U299" s="1317" t="s">
        <v>1078</v>
      </c>
      <c r="V299" s="1481" t="s">
        <v>1078</v>
      </c>
      <c r="W299" s="1482" t="s">
        <v>1078</v>
      </c>
      <c r="X299" s="1317" t="s">
        <v>1078</v>
      </c>
      <c r="Y299" s="1481" t="s">
        <v>1078</v>
      </c>
      <c r="Z299" s="1482" t="s">
        <v>1078</v>
      </c>
      <c r="AA299" s="1317" t="s">
        <v>1078</v>
      </c>
      <c r="AB299" s="1481" t="s">
        <v>1078</v>
      </c>
      <c r="AC299" s="1482" t="s">
        <v>1078</v>
      </c>
      <c r="AD299" s="1317" t="s">
        <v>1078</v>
      </c>
      <c r="AE299" s="1481" t="s">
        <v>1078</v>
      </c>
      <c r="AF299" s="1482" t="s">
        <v>1078</v>
      </c>
      <c r="AG299" s="1317" t="s">
        <v>1078</v>
      </c>
      <c r="AH299" s="1481" t="s">
        <v>1078</v>
      </c>
      <c r="AI299" s="1482" t="s">
        <v>1078</v>
      </c>
      <c r="AJ299" s="1317" t="s">
        <v>1078</v>
      </c>
      <c r="AK299" s="1481" t="s">
        <v>1078</v>
      </c>
      <c r="AL299" s="1482" t="s">
        <v>1078</v>
      </c>
      <c r="AM299" s="1317" t="s">
        <v>1078</v>
      </c>
      <c r="AN299" s="1481" t="s">
        <v>1078</v>
      </c>
      <c r="AO299" s="1482" t="s">
        <v>1078</v>
      </c>
      <c r="AP299" s="1317" t="s">
        <v>1078</v>
      </c>
      <c r="AQ299" s="1481" t="s">
        <v>1078</v>
      </c>
      <c r="AR299" s="1482" t="s">
        <v>1078</v>
      </c>
      <c r="AS299" s="1317" t="s">
        <v>1078</v>
      </c>
      <c r="AT299" s="1481" t="s">
        <v>1078</v>
      </c>
      <c r="AU299" s="1482" t="s">
        <v>1078</v>
      </c>
      <c r="AV299" s="1317" t="s">
        <v>1078</v>
      </c>
      <c r="AW299" s="1481" t="s">
        <v>1078</v>
      </c>
      <c r="AX299" s="1482" t="s">
        <v>1078</v>
      </c>
    </row>
    <row r="300" spans="1:50" ht="19.5" thickBot="1">
      <c r="A300" s="1715" t="s">
        <v>5749</v>
      </c>
      <c r="B300" s="1688" t="s">
        <v>5808</v>
      </c>
      <c r="C300" s="1500" t="s">
        <v>1078</v>
      </c>
      <c r="D300" s="1501" t="s">
        <v>1078</v>
      </c>
      <c r="E300" s="1502" t="s">
        <v>1078</v>
      </c>
      <c r="F300" s="1500" t="s">
        <v>1078</v>
      </c>
      <c r="G300" s="1501" t="s">
        <v>1078</v>
      </c>
      <c r="H300" s="1502" t="s">
        <v>1078</v>
      </c>
      <c r="I300" s="1500" t="s">
        <v>1078</v>
      </c>
      <c r="J300" s="1501" t="s">
        <v>1078</v>
      </c>
      <c r="K300" s="1502" t="s">
        <v>1078</v>
      </c>
      <c r="L300" s="1500" t="s">
        <v>1078</v>
      </c>
      <c r="M300" s="1501" t="s">
        <v>1078</v>
      </c>
      <c r="N300" s="1502" t="s">
        <v>1078</v>
      </c>
      <c r="O300" s="1500" t="s">
        <v>1078</v>
      </c>
      <c r="P300" s="1501" t="s">
        <v>1078</v>
      </c>
      <c r="Q300" s="1502" t="s">
        <v>1078</v>
      </c>
      <c r="R300" s="1500" t="s">
        <v>1078</v>
      </c>
      <c r="S300" s="1501" t="s">
        <v>1078</v>
      </c>
      <c r="T300" s="1502" t="s">
        <v>1078</v>
      </c>
      <c r="U300" s="1493" t="s">
        <v>1078</v>
      </c>
      <c r="V300" s="2134" t="s">
        <v>1078</v>
      </c>
      <c r="W300" s="2135" t="s">
        <v>1078</v>
      </c>
      <c r="X300" s="1493" t="s">
        <v>1078</v>
      </c>
      <c r="Y300" s="2134" t="s">
        <v>1078</v>
      </c>
      <c r="Z300" s="2135" t="s">
        <v>1078</v>
      </c>
      <c r="AA300" s="1493" t="s">
        <v>1078</v>
      </c>
      <c r="AB300" s="2134" t="s">
        <v>1078</v>
      </c>
      <c r="AC300" s="2135" t="s">
        <v>1078</v>
      </c>
      <c r="AD300" s="1493" t="s">
        <v>1078</v>
      </c>
      <c r="AE300" s="2134" t="s">
        <v>1078</v>
      </c>
      <c r="AF300" s="2135" t="s">
        <v>1078</v>
      </c>
      <c r="AG300" s="1500" t="s">
        <v>1078</v>
      </c>
      <c r="AH300" s="1501" t="s">
        <v>1078</v>
      </c>
      <c r="AI300" s="1502" t="s">
        <v>1078</v>
      </c>
      <c r="AJ300" s="1493" t="s">
        <v>1078</v>
      </c>
      <c r="AK300" s="2134" t="s">
        <v>1078</v>
      </c>
      <c r="AL300" s="2135" t="s">
        <v>1078</v>
      </c>
      <c r="AM300" s="1493" t="s">
        <v>1078</v>
      </c>
      <c r="AN300" s="2134" t="s">
        <v>1078</v>
      </c>
      <c r="AO300" s="2135" t="s">
        <v>1078</v>
      </c>
      <c r="AP300" s="1493" t="s">
        <v>1078</v>
      </c>
      <c r="AQ300" s="2134" t="s">
        <v>1078</v>
      </c>
      <c r="AR300" s="2135" t="s">
        <v>1078</v>
      </c>
      <c r="AS300" s="1493" t="s">
        <v>1078</v>
      </c>
      <c r="AT300" s="2134" t="s">
        <v>1078</v>
      </c>
      <c r="AU300" s="2135" t="s">
        <v>1078</v>
      </c>
      <c r="AV300" s="1493" t="s">
        <v>1078</v>
      </c>
      <c r="AW300" s="2134" t="s">
        <v>1078</v>
      </c>
      <c r="AX300" s="2135" t="s">
        <v>1078</v>
      </c>
    </row>
    <row r="301" spans="1:50" ht="19.5" thickTop="1">
      <c r="A301" s="2065" t="s">
        <v>5757</v>
      </c>
      <c r="B301" s="2061" t="s">
        <v>6249</v>
      </c>
      <c r="C301" s="2062"/>
      <c r="D301" s="2063"/>
      <c r="E301" s="2064"/>
      <c r="F301" s="1293"/>
      <c r="G301" s="1294"/>
      <c r="H301" s="1295"/>
      <c r="I301" s="1293"/>
      <c r="J301" s="1294"/>
      <c r="K301" s="1295"/>
      <c r="L301" s="1293"/>
      <c r="M301" s="1294"/>
      <c r="N301" s="1295"/>
      <c r="O301" s="1293"/>
      <c r="P301" s="1294"/>
      <c r="Q301" s="1295"/>
      <c r="R301" s="1293"/>
      <c r="S301" s="1294"/>
      <c r="T301" s="1295"/>
      <c r="U301" s="2062"/>
      <c r="V301" s="2133" t="s">
        <v>7023</v>
      </c>
      <c r="W301" s="2064" t="s">
        <v>7040</v>
      </c>
      <c r="X301" s="2062"/>
      <c r="Y301" s="2063"/>
      <c r="Z301" s="2064"/>
      <c r="AA301" s="2062"/>
      <c r="AB301" s="2063"/>
      <c r="AC301" s="2064"/>
      <c r="AD301" s="2062"/>
      <c r="AE301" s="2063"/>
      <c r="AF301" s="2064"/>
      <c r="AG301" s="2062"/>
      <c r="AH301" s="2063"/>
      <c r="AI301" s="2064"/>
      <c r="AJ301" s="2062"/>
      <c r="AK301" s="2063"/>
      <c r="AL301" s="2064"/>
      <c r="AM301" s="2062"/>
      <c r="AN301" s="2063"/>
      <c r="AO301" s="2064"/>
      <c r="AP301" s="2062"/>
      <c r="AQ301" s="2063"/>
      <c r="AR301" s="2064"/>
      <c r="AS301" s="2062"/>
      <c r="AT301" s="2063"/>
      <c r="AU301" s="2064"/>
      <c r="AV301" s="2062"/>
      <c r="AW301" s="2133" t="s">
        <v>7151</v>
      </c>
      <c r="AX301" s="2064" t="s">
        <v>5731</v>
      </c>
    </row>
    <row r="302" spans="1:50">
      <c r="A302" s="1325" t="s">
        <v>5758</v>
      </c>
      <c r="B302" s="1292" t="s">
        <v>6250</v>
      </c>
      <c r="C302" s="1293"/>
      <c r="D302" s="1294"/>
      <c r="E302" s="1295"/>
      <c r="F302" s="1293"/>
      <c r="G302" s="1294"/>
      <c r="H302" s="1295"/>
      <c r="I302" s="1293"/>
      <c r="J302" s="1294"/>
      <c r="K302" s="1295"/>
      <c r="L302" s="1293"/>
      <c r="M302" s="1294"/>
      <c r="N302" s="1295"/>
      <c r="O302" s="1293"/>
      <c r="P302" s="1294"/>
      <c r="Q302" s="1295"/>
      <c r="R302" s="1293"/>
      <c r="S302" s="1294"/>
      <c r="T302" s="1295"/>
      <c r="U302" s="1293"/>
      <c r="V302" s="1294"/>
      <c r="W302" s="1295"/>
      <c r="X302" s="1293"/>
      <c r="Y302" s="1294"/>
      <c r="Z302" s="1295"/>
      <c r="AA302" s="1293"/>
      <c r="AB302" s="1294"/>
      <c r="AC302" s="1295"/>
      <c r="AD302" s="1293"/>
      <c r="AE302" s="1294"/>
      <c r="AF302" s="1295"/>
      <c r="AG302" s="1293"/>
      <c r="AH302" s="1294"/>
      <c r="AI302" s="1295"/>
      <c r="AJ302" s="1293"/>
      <c r="AK302" s="1294"/>
      <c r="AL302" s="1295"/>
      <c r="AM302" s="1293"/>
      <c r="AN302" s="1294"/>
      <c r="AO302" s="1295"/>
      <c r="AP302" s="1293"/>
      <c r="AQ302" s="1294"/>
      <c r="AR302" s="1295"/>
      <c r="AS302" s="1293"/>
      <c r="AT302" s="1294"/>
      <c r="AU302" s="1295"/>
      <c r="AV302" s="1293"/>
      <c r="AW302" s="1713"/>
      <c r="AX302" s="1295"/>
    </row>
    <row r="303" spans="1:50">
      <c r="A303" s="1296" t="s">
        <v>2240</v>
      </c>
      <c r="B303" s="1160" t="s">
        <v>4154</v>
      </c>
      <c r="C303" s="1207"/>
      <c r="D303" s="1477">
        <v>5</v>
      </c>
      <c r="E303" s="1209"/>
      <c r="F303" s="1207"/>
      <c r="G303" s="1477">
        <v>5</v>
      </c>
      <c r="H303" s="1209"/>
      <c r="I303" s="1207"/>
      <c r="J303" s="1477">
        <v>5</v>
      </c>
      <c r="K303" s="1209"/>
      <c r="L303" s="1207"/>
      <c r="M303" s="1477">
        <v>5</v>
      </c>
      <c r="N303" s="1209"/>
      <c r="O303" s="1207"/>
      <c r="P303" s="1477">
        <v>5</v>
      </c>
      <c r="Q303" s="1209"/>
      <c r="R303" s="1207"/>
      <c r="S303" s="1477">
        <v>5</v>
      </c>
      <c r="T303" s="1209"/>
      <c r="U303" s="1207"/>
      <c r="V303" s="1477">
        <v>5</v>
      </c>
      <c r="W303" s="1209"/>
      <c r="X303" s="1207"/>
      <c r="Y303" s="1477">
        <v>5</v>
      </c>
      <c r="Z303" s="1209"/>
      <c r="AA303" s="1207"/>
      <c r="AB303" s="1477">
        <v>5</v>
      </c>
      <c r="AC303" s="1209"/>
      <c r="AD303" s="1207"/>
      <c r="AE303" s="1477">
        <v>5</v>
      </c>
      <c r="AF303" s="1209"/>
      <c r="AG303" s="1207"/>
      <c r="AH303" s="1477">
        <v>5</v>
      </c>
      <c r="AI303" s="1209"/>
      <c r="AJ303" s="1207"/>
      <c r="AK303" s="1477">
        <v>5</v>
      </c>
      <c r="AL303" s="1209"/>
      <c r="AM303" s="1207"/>
      <c r="AN303" s="1477">
        <v>5</v>
      </c>
      <c r="AO303" s="1209"/>
      <c r="AP303" s="1207"/>
      <c r="AQ303" s="1477">
        <v>5</v>
      </c>
      <c r="AR303" s="1209"/>
      <c r="AS303" s="1207"/>
      <c r="AT303" s="1477">
        <v>5</v>
      </c>
      <c r="AU303" s="1209"/>
      <c r="AV303" s="1207"/>
      <c r="AW303" s="1477">
        <v>5</v>
      </c>
      <c r="AX303" s="1209"/>
    </row>
    <row r="304" spans="1:50">
      <c r="A304" s="1296" t="s">
        <v>2241</v>
      </c>
      <c r="B304" s="1160" t="s">
        <v>4156</v>
      </c>
      <c r="C304" s="1207"/>
      <c r="D304" s="1505">
        <v>55</v>
      </c>
      <c r="E304" s="1209"/>
      <c r="F304" s="1207"/>
      <c r="G304" s="1505">
        <v>55</v>
      </c>
      <c r="H304" s="1209"/>
      <c r="I304" s="1207"/>
      <c r="J304" s="1505">
        <v>55</v>
      </c>
      <c r="K304" s="1209"/>
      <c r="L304" s="1207"/>
      <c r="M304" s="1505">
        <v>55</v>
      </c>
      <c r="N304" s="1209"/>
      <c r="O304" s="1207"/>
      <c r="P304" s="1505">
        <v>55</v>
      </c>
      <c r="Q304" s="1209"/>
      <c r="R304" s="1207"/>
      <c r="S304" s="1505">
        <v>55</v>
      </c>
      <c r="T304" s="1209"/>
      <c r="U304" s="1207"/>
      <c r="V304" s="1505">
        <v>55</v>
      </c>
      <c r="W304" s="1209"/>
      <c r="X304" s="1207"/>
      <c r="Y304" s="1505">
        <v>55</v>
      </c>
      <c r="Z304" s="1209"/>
      <c r="AA304" s="1207"/>
      <c r="AB304" s="1505">
        <v>55</v>
      </c>
      <c r="AC304" s="1209"/>
      <c r="AD304" s="1207"/>
      <c r="AE304" s="1505">
        <v>55</v>
      </c>
      <c r="AF304" s="1209"/>
      <c r="AG304" s="1207"/>
      <c r="AH304" s="1505">
        <v>53.8</v>
      </c>
      <c r="AI304" s="1209"/>
      <c r="AJ304" s="1207"/>
      <c r="AK304" s="1505">
        <v>55</v>
      </c>
      <c r="AL304" s="1209"/>
      <c r="AM304" s="1207"/>
      <c r="AN304" s="1505">
        <v>55</v>
      </c>
      <c r="AO304" s="1209"/>
      <c r="AP304" s="1207"/>
      <c r="AQ304" s="1505">
        <v>55</v>
      </c>
      <c r="AR304" s="1209"/>
      <c r="AS304" s="1207"/>
      <c r="AT304" s="1505">
        <v>55</v>
      </c>
      <c r="AU304" s="1209"/>
      <c r="AV304" s="1207"/>
      <c r="AW304" s="1505">
        <v>55</v>
      </c>
      <c r="AX304" s="1209"/>
    </row>
    <row r="305" spans="1:50">
      <c r="A305" s="1298" t="s">
        <v>4436</v>
      </c>
      <c r="B305" s="1139" t="s">
        <v>4098</v>
      </c>
      <c r="C305" s="1207"/>
      <c r="D305" s="1208" t="s">
        <v>6922</v>
      </c>
      <c r="E305" s="1209"/>
      <c r="F305" s="1207"/>
      <c r="G305" s="1208" t="s">
        <v>6946</v>
      </c>
      <c r="H305" s="1209"/>
      <c r="I305" s="1207"/>
      <c r="J305" s="1208" t="s">
        <v>6961</v>
      </c>
      <c r="K305" s="1209"/>
      <c r="L305" s="1207"/>
      <c r="M305" s="1208" t="s">
        <v>6973</v>
      </c>
      <c r="N305" s="1209"/>
      <c r="O305" s="1207"/>
      <c r="P305" s="1208" t="s">
        <v>6988</v>
      </c>
      <c r="Q305" s="1209"/>
      <c r="R305" s="1207"/>
      <c r="S305" s="1208" t="s">
        <v>6998</v>
      </c>
      <c r="T305" s="1209"/>
      <c r="U305" s="1207"/>
      <c r="V305" s="1208" t="s">
        <v>6827</v>
      </c>
      <c r="W305" s="1209"/>
      <c r="X305" s="1207"/>
      <c r="Y305" s="1208" t="s">
        <v>7045</v>
      </c>
      <c r="Z305" s="1209"/>
      <c r="AA305" s="1207"/>
      <c r="AB305" s="1208" t="s">
        <v>7055</v>
      </c>
      <c r="AC305" s="1209"/>
      <c r="AD305" s="1207"/>
      <c r="AE305" s="1208" t="s">
        <v>7065</v>
      </c>
      <c r="AF305" s="1209"/>
      <c r="AG305" s="1207"/>
      <c r="AH305" s="1208" t="s">
        <v>7076</v>
      </c>
      <c r="AI305" s="1209"/>
      <c r="AJ305" s="1207"/>
      <c r="AK305" s="1208" t="s">
        <v>7104</v>
      </c>
      <c r="AL305" s="1209"/>
      <c r="AM305" s="1207"/>
      <c r="AN305" s="1208" t="s">
        <v>7114</v>
      </c>
      <c r="AO305" s="1209"/>
      <c r="AP305" s="1207"/>
      <c r="AQ305" s="1208" t="s">
        <v>7129</v>
      </c>
      <c r="AR305" s="1209"/>
      <c r="AS305" s="1207"/>
      <c r="AT305" s="1208" t="s">
        <v>7140</v>
      </c>
      <c r="AU305" s="1209"/>
      <c r="AV305" s="1207"/>
      <c r="AW305" s="1208" t="s">
        <v>7140</v>
      </c>
      <c r="AX305" s="1209"/>
    </row>
    <row r="306" spans="1:50">
      <c r="A306" s="1298" t="s">
        <v>4438</v>
      </c>
      <c r="B306" s="1139" t="s">
        <v>7044</v>
      </c>
      <c r="C306" s="1207"/>
      <c r="D306" s="1208" t="s">
        <v>6925</v>
      </c>
      <c r="E306" s="1209"/>
      <c r="F306" s="1207"/>
      <c r="G306" s="1208" t="s">
        <v>6948</v>
      </c>
      <c r="H306" s="1209"/>
      <c r="I306" s="1207"/>
      <c r="J306" s="1208" t="s">
        <v>6963</v>
      </c>
      <c r="K306" s="1209"/>
      <c r="L306" s="1207"/>
      <c r="M306" s="1208" t="s">
        <v>6974</v>
      </c>
      <c r="N306" s="1209"/>
      <c r="O306" s="1207"/>
      <c r="P306" s="1208" t="s">
        <v>6989</v>
      </c>
      <c r="Q306" s="1209"/>
      <c r="R306" s="1207"/>
      <c r="S306" s="1208" t="s">
        <v>7000</v>
      </c>
      <c r="T306" s="1209"/>
      <c r="U306" s="1207"/>
      <c r="V306" s="1208" t="s">
        <v>6829</v>
      </c>
      <c r="W306" s="1209"/>
      <c r="X306" s="1207"/>
      <c r="Y306" s="1208" t="s">
        <v>7046</v>
      </c>
      <c r="Z306" s="1209"/>
      <c r="AA306" s="1207"/>
      <c r="AB306" s="1208" t="s">
        <v>7056</v>
      </c>
      <c r="AC306" s="1209"/>
      <c r="AD306" s="1207"/>
      <c r="AE306" s="1208" t="s">
        <v>7067</v>
      </c>
      <c r="AF306" s="1209"/>
      <c r="AG306" s="1207"/>
      <c r="AH306" s="1208" t="s">
        <v>7078</v>
      </c>
      <c r="AI306" s="1209"/>
      <c r="AJ306" s="1207"/>
      <c r="AK306" s="1208" t="s">
        <v>7106</v>
      </c>
      <c r="AL306" s="1209"/>
      <c r="AM306" s="1207"/>
      <c r="AN306" s="1208" t="s">
        <v>7115</v>
      </c>
      <c r="AO306" s="1209"/>
      <c r="AP306" s="1207"/>
      <c r="AQ306" s="1208" t="s">
        <v>7130</v>
      </c>
      <c r="AR306" s="1209"/>
      <c r="AS306" s="1207"/>
      <c r="AT306" s="1208" t="s">
        <v>7141</v>
      </c>
      <c r="AU306" s="1209"/>
      <c r="AV306" s="1207"/>
      <c r="AW306" s="1208" t="s">
        <v>7141</v>
      </c>
      <c r="AX306" s="1209"/>
    </row>
    <row r="307" spans="1:50">
      <c r="A307" s="1298" t="s">
        <v>4439</v>
      </c>
      <c r="B307" s="1139" t="s">
        <v>4440</v>
      </c>
      <c r="C307" s="1207"/>
      <c r="D307" s="1208" t="s">
        <v>6929</v>
      </c>
      <c r="E307" s="1209"/>
      <c r="F307" s="1207"/>
      <c r="G307" s="1208" t="s">
        <v>6952</v>
      </c>
      <c r="H307" s="1209"/>
      <c r="I307" s="1207"/>
      <c r="J307" s="1208" t="s">
        <v>6966</v>
      </c>
      <c r="K307" s="1209"/>
      <c r="L307" s="1207"/>
      <c r="M307" s="1208" t="s">
        <v>6977</v>
      </c>
      <c r="N307" s="1209"/>
      <c r="O307" s="1207"/>
      <c r="P307" s="1208" t="s">
        <v>6992</v>
      </c>
      <c r="Q307" s="1209"/>
      <c r="R307" s="1207"/>
      <c r="S307" s="1208" t="s">
        <v>7003</v>
      </c>
      <c r="T307" s="1209"/>
      <c r="U307" s="1207"/>
      <c r="V307" s="1208" t="s">
        <v>6832</v>
      </c>
      <c r="W307" s="1209"/>
      <c r="X307" s="1207"/>
      <c r="Y307" s="1208" t="s">
        <v>7049</v>
      </c>
      <c r="Z307" s="1209"/>
      <c r="AA307" s="1207"/>
      <c r="AB307" s="1208" t="s">
        <v>7059</v>
      </c>
      <c r="AC307" s="1209"/>
      <c r="AD307" s="1207"/>
      <c r="AE307" s="1208" t="s">
        <v>7070</v>
      </c>
      <c r="AF307" s="1209"/>
      <c r="AG307" s="1207"/>
      <c r="AH307" s="1208" t="s">
        <v>7081</v>
      </c>
      <c r="AI307" s="1209"/>
      <c r="AJ307" s="1207"/>
      <c r="AK307" s="1208" t="s">
        <v>7109</v>
      </c>
      <c r="AL307" s="1209"/>
      <c r="AM307" s="1207"/>
      <c r="AN307" s="1208" t="s">
        <v>7118</v>
      </c>
      <c r="AO307" s="1209"/>
      <c r="AP307" s="1207"/>
      <c r="AQ307" s="1208" t="s">
        <v>7133</v>
      </c>
      <c r="AR307" s="1209"/>
      <c r="AS307" s="1207"/>
      <c r="AT307" s="1208" t="s">
        <v>7144</v>
      </c>
      <c r="AU307" s="1209"/>
      <c r="AV307" s="1207"/>
      <c r="AW307" s="1208" t="s">
        <v>7144</v>
      </c>
      <c r="AX307" s="1209"/>
    </row>
    <row r="308" spans="1:50">
      <c r="A308" s="1298" t="s">
        <v>4441</v>
      </c>
      <c r="B308" s="1139" t="s">
        <v>4442</v>
      </c>
      <c r="C308" s="1207"/>
      <c r="D308" s="1244" t="s">
        <v>5932</v>
      </c>
      <c r="E308" s="1209" t="s">
        <v>6943</v>
      </c>
      <c r="F308" s="1207"/>
      <c r="G308" s="1244" t="s">
        <v>5932</v>
      </c>
      <c r="H308" s="1209" t="s">
        <v>6956</v>
      </c>
      <c r="I308" s="1207"/>
      <c r="J308" s="1244" t="s">
        <v>5932</v>
      </c>
      <c r="K308" s="1209" t="s">
        <v>6970</v>
      </c>
      <c r="L308" s="1207"/>
      <c r="M308" s="1244" t="s">
        <v>4873</v>
      </c>
      <c r="N308" s="1209" t="s">
        <v>6982</v>
      </c>
      <c r="O308" s="1207"/>
      <c r="P308" s="1244" t="s">
        <v>5932</v>
      </c>
      <c r="Q308" s="1209" t="s">
        <v>6996</v>
      </c>
      <c r="R308" s="1207"/>
      <c r="S308" s="1244" t="s">
        <v>5932</v>
      </c>
      <c r="T308" s="1209" t="s">
        <v>7022</v>
      </c>
      <c r="U308" s="1207"/>
      <c r="V308" s="1244" t="s">
        <v>4830</v>
      </c>
      <c r="W308" s="1209" t="s">
        <v>7040</v>
      </c>
      <c r="X308" s="1207"/>
      <c r="Y308" s="1244" t="s">
        <v>5932</v>
      </c>
      <c r="Z308" s="1209" t="s">
        <v>5731</v>
      </c>
      <c r="AA308" s="1207"/>
      <c r="AB308" s="1244" t="s">
        <v>5932</v>
      </c>
      <c r="AC308" s="1209" t="s">
        <v>5731</v>
      </c>
      <c r="AD308" s="1207"/>
      <c r="AE308" s="1244" t="s">
        <v>5932</v>
      </c>
      <c r="AF308" s="1209" t="s">
        <v>5731</v>
      </c>
      <c r="AG308" s="1207"/>
      <c r="AH308" s="1244" t="s">
        <v>4873</v>
      </c>
      <c r="AI308" s="1209" t="s">
        <v>5731</v>
      </c>
      <c r="AJ308" s="1207"/>
      <c r="AK308" s="1244" t="s">
        <v>5932</v>
      </c>
      <c r="AL308" s="1209" t="s">
        <v>5731</v>
      </c>
      <c r="AM308" s="1207"/>
      <c r="AN308" s="1244" t="s">
        <v>4830</v>
      </c>
      <c r="AO308" s="1209" t="s">
        <v>5731</v>
      </c>
      <c r="AP308" s="1207"/>
      <c r="AQ308" s="1244" t="s">
        <v>4830</v>
      </c>
      <c r="AR308" s="1209" t="s">
        <v>5731</v>
      </c>
      <c r="AS308" s="1207"/>
      <c r="AT308" s="1244" t="s">
        <v>5932</v>
      </c>
      <c r="AU308" s="1209" t="s">
        <v>5731</v>
      </c>
      <c r="AV308" s="1207"/>
      <c r="AW308" s="1244" t="s">
        <v>5932</v>
      </c>
      <c r="AX308" s="1209" t="s">
        <v>5731</v>
      </c>
    </row>
    <row r="309" spans="1:50">
      <c r="A309" s="1298" t="s">
        <v>4107</v>
      </c>
      <c r="B309" s="1139" t="s">
        <v>5386</v>
      </c>
      <c r="C309" s="1207"/>
      <c r="D309" s="1208" t="s">
        <v>6927</v>
      </c>
      <c r="E309" s="1209"/>
      <c r="F309" s="1207"/>
      <c r="G309" s="1208" t="s">
        <v>6950</v>
      </c>
      <c r="H309" s="1209"/>
      <c r="I309" s="1207"/>
      <c r="J309" s="1208" t="s">
        <v>6962</v>
      </c>
      <c r="K309" s="1209"/>
      <c r="L309" s="1207"/>
      <c r="M309" s="1208" t="s">
        <v>2316</v>
      </c>
      <c r="N309" s="1209"/>
      <c r="O309" s="1207"/>
      <c r="P309" s="1208" t="s">
        <v>3377</v>
      </c>
      <c r="Q309" s="1209"/>
      <c r="R309" s="1207"/>
      <c r="S309" s="1208" t="s">
        <v>6999</v>
      </c>
      <c r="T309" s="1209"/>
      <c r="U309" s="1207"/>
      <c r="V309" s="1208" t="s">
        <v>6828</v>
      </c>
      <c r="W309" s="1209"/>
      <c r="X309" s="1207"/>
      <c r="Y309" s="1208" t="s">
        <v>4852</v>
      </c>
      <c r="Z309" s="1209"/>
      <c r="AA309" s="1207"/>
      <c r="AB309" s="1208" t="s">
        <v>3245</v>
      </c>
      <c r="AC309" s="1209"/>
      <c r="AD309" s="1207"/>
      <c r="AE309" s="1208" t="s">
        <v>7066</v>
      </c>
      <c r="AF309" s="1209"/>
      <c r="AG309" s="1207"/>
      <c r="AH309" s="1208" t="s">
        <v>3164</v>
      </c>
      <c r="AI309" s="1209"/>
      <c r="AJ309" s="1207"/>
      <c r="AK309" s="1208" t="s">
        <v>7105</v>
      </c>
      <c r="AL309" s="1209"/>
      <c r="AM309" s="1207"/>
      <c r="AN309" s="1208" t="s">
        <v>3164</v>
      </c>
      <c r="AO309" s="1209"/>
      <c r="AP309" s="1207"/>
      <c r="AQ309" s="1208" t="s">
        <v>7105</v>
      </c>
      <c r="AR309" s="1209"/>
      <c r="AS309" s="1207"/>
      <c r="AT309" s="1208" t="s">
        <v>3164</v>
      </c>
      <c r="AU309" s="1209"/>
      <c r="AV309" s="1207"/>
      <c r="AW309" s="1208" t="s">
        <v>3164</v>
      </c>
      <c r="AX309" s="1209"/>
    </row>
    <row r="310" spans="1:50">
      <c r="A310" s="1298" t="s">
        <v>6550</v>
      </c>
      <c r="B310" s="1139" t="s">
        <v>6551</v>
      </c>
      <c r="C310" s="1207"/>
      <c r="D310" s="1457">
        <v>30</v>
      </c>
      <c r="E310" s="1209"/>
      <c r="F310" s="1207"/>
      <c r="G310" s="1457">
        <v>30</v>
      </c>
      <c r="H310" s="1209"/>
      <c r="I310" s="1207"/>
      <c r="J310" s="1457">
        <v>30</v>
      </c>
      <c r="K310" s="1209"/>
      <c r="L310" s="1207"/>
      <c r="M310" s="1457">
        <v>30</v>
      </c>
      <c r="N310" s="1209"/>
      <c r="O310" s="1207"/>
      <c r="P310" s="1457">
        <v>30</v>
      </c>
      <c r="Q310" s="1209"/>
      <c r="R310" s="1207"/>
      <c r="S310" s="1457">
        <v>30</v>
      </c>
      <c r="T310" s="1209"/>
      <c r="U310" s="1207"/>
      <c r="V310" s="1457">
        <v>30</v>
      </c>
      <c r="W310" s="1209"/>
      <c r="X310" s="1207"/>
      <c r="Y310" s="1457">
        <v>30</v>
      </c>
      <c r="Z310" s="1209"/>
      <c r="AA310" s="1207"/>
      <c r="AB310" s="1457">
        <v>30</v>
      </c>
      <c r="AC310" s="1209"/>
      <c r="AD310" s="1207"/>
      <c r="AE310" s="1457">
        <v>30</v>
      </c>
      <c r="AF310" s="1209"/>
      <c r="AG310" s="1207"/>
      <c r="AH310" s="1457">
        <v>30</v>
      </c>
      <c r="AI310" s="1209"/>
      <c r="AJ310" s="1207"/>
      <c r="AK310" s="1457">
        <v>30</v>
      </c>
      <c r="AL310" s="1209"/>
      <c r="AM310" s="1207"/>
      <c r="AN310" s="1457">
        <v>30</v>
      </c>
      <c r="AO310" s="1209"/>
      <c r="AP310" s="1207"/>
      <c r="AQ310" s="1457">
        <v>30</v>
      </c>
      <c r="AR310" s="1209"/>
      <c r="AS310" s="1207"/>
      <c r="AT310" s="1457">
        <v>30</v>
      </c>
      <c r="AU310" s="1209"/>
      <c r="AV310" s="1207"/>
      <c r="AW310" s="1457">
        <v>30</v>
      </c>
      <c r="AX310" s="1209"/>
    </row>
    <row r="311" spans="1:50">
      <c r="A311" s="1298" t="s">
        <v>6552</v>
      </c>
      <c r="B311" s="1139" t="s">
        <v>6553</v>
      </c>
      <c r="C311" s="1207"/>
      <c r="D311" s="1457">
        <v>30</v>
      </c>
      <c r="E311" s="1209"/>
      <c r="F311" s="1207"/>
      <c r="G311" s="1457">
        <v>30</v>
      </c>
      <c r="H311" s="1209"/>
      <c r="I311" s="1207"/>
      <c r="J311" s="1457">
        <v>30</v>
      </c>
      <c r="K311" s="1209"/>
      <c r="L311" s="1207"/>
      <c r="M311" s="1457">
        <v>30</v>
      </c>
      <c r="N311" s="1209"/>
      <c r="O311" s="1207"/>
      <c r="P311" s="1457">
        <v>30</v>
      </c>
      <c r="Q311" s="1209"/>
      <c r="R311" s="1207"/>
      <c r="S311" s="1457">
        <v>30</v>
      </c>
      <c r="T311" s="1209"/>
      <c r="U311" s="1207"/>
      <c r="V311" s="1457">
        <v>30</v>
      </c>
      <c r="W311" s="1209"/>
      <c r="X311" s="1207"/>
      <c r="Y311" s="1457">
        <v>30</v>
      </c>
      <c r="Z311" s="1209"/>
      <c r="AA311" s="1207"/>
      <c r="AB311" s="1457">
        <v>30</v>
      </c>
      <c r="AC311" s="1209"/>
      <c r="AD311" s="1207"/>
      <c r="AE311" s="1457">
        <v>30</v>
      </c>
      <c r="AF311" s="1209"/>
      <c r="AG311" s="1207"/>
      <c r="AH311" s="1457">
        <v>30</v>
      </c>
      <c r="AI311" s="1209"/>
      <c r="AJ311" s="1207"/>
      <c r="AK311" s="1457">
        <v>30</v>
      </c>
      <c r="AL311" s="1209"/>
      <c r="AM311" s="1207"/>
      <c r="AN311" s="1457">
        <v>30</v>
      </c>
      <c r="AO311" s="1209"/>
      <c r="AP311" s="1207"/>
      <c r="AQ311" s="1457">
        <v>30</v>
      </c>
      <c r="AR311" s="1209"/>
      <c r="AS311" s="1207"/>
      <c r="AT311" s="1457">
        <v>30</v>
      </c>
      <c r="AU311" s="1209"/>
      <c r="AV311" s="1207"/>
      <c r="AW311" s="1457">
        <v>30</v>
      </c>
      <c r="AX311" s="1209"/>
    </row>
    <row r="312" spans="1:50">
      <c r="A312" s="1298" t="s">
        <v>6554</v>
      </c>
      <c r="B312" s="1139" t="s">
        <v>6555</v>
      </c>
      <c r="C312" s="1207"/>
      <c r="D312" s="1457">
        <v>30</v>
      </c>
      <c r="E312" s="1209"/>
      <c r="F312" s="1207"/>
      <c r="G312" s="1457">
        <v>30</v>
      </c>
      <c r="H312" s="1209"/>
      <c r="I312" s="1207"/>
      <c r="J312" s="1457">
        <v>30</v>
      </c>
      <c r="K312" s="1209"/>
      <c r="L312" s="1207"/>
      <c r="M312" s="1457">
        <v>30</v>
      </c>
      <c r="N312" s="1209"/>
      <c r="O312" s="1207"/>
      <c r="P312" s="1457">
        <v>30</v>
      </c>
      <c r="Q312" s="1209"/>
      <c r="R312" s="1207"/>
      <c r="S312" s="1457">
        <v>30</v>
      </c>
      <c r="T312" s="1209"/>
      <c r="U312" s="1207"/>
      <c r="V312" s="1457">
        <v>30</v>
      </c>
      <c r="W312" s="1209"/>
      <c r="X312" s="1207"/>
      <c r="Y312" s="1457">
        <v>30</v>
      </c>
      <c r="Z312" s="1209"/>
      <c r="AA312" s="1207"/>
      <c r="AB312" s="1457">
        <v>30</v>
      </c>
      <c r="AC312" s="1209"/>
      <c r="AD312" s="1207"/>
      <c r="AE312" s="1457">
        <v>30</v>
      </c>
      <c r="AF312" s="1209"/>
      <c r="AG312" s="1207"/>
      <c r="AH312" s="1457">
        <v>30</v>
      </c>
      <c r="AI312" s="1209"/>
      <c r="AJ312" s="1207"/>
      <c r="AK312" s="1457">
        <v>30</v>
      </c>
      <c r="AL312" s="1209"/>
      <c r="AM312" s="1207"/>
      <c r="AN312" s="1457">
        <v>30</v>
      </c>
      <c r="AO312" s="1209"/>
      <c r="AP312" s="1207"/>
      <c r="AQ312" s="1457">
        <v>30</v>
      </c>
      <c r="AR312" s="1209"/>
      <c r="AS312" s="1207"/>
      <c r="AT312" s="1457">
        <v>30</v>
      </c>
      <c r="AU312" s="1209"/>
      <c r="AV312" s="1207"/>
      <c r="AW312" s="1457">
        <v>30</v>
      </c>
      <c r="AX312" s="1209"/>
    </row>
    <row r="313" spans="1:50">
      <c r="A313" s="1298" t="s">
        <v>6556</v>
      </c>
      <c r="B313" s="1139" t="s">
        <v>6557</v>
      </c>
      <c r="C313" s="1207"/>
      <c r="D313" s="1457">
        <v>30</v>
      </c>
      <c r="E313" s="1209"/>
      <c r="F313" s="1207"/>
      <c r="G313" s="1457">
        <v>30</v>
      </c>
      <c r="H313" s="1209"/>
      <c r="I313" s="1207"/>
      <c r="J313" s="1457">
        <v>30</v>
      </c>
      <c r="K313" s="1209"/>
      <c r="L313" s="1207"/>
      <c r="M313" s="1457">
        <v>30</v>
      </c>
      <c r="N313" s="1209"/>
      <c r="O313" s="1207"/>
      <c r="P313" s="1457">
        <v>30</v>
      </c>
      <c r="Q313" s="1209"/>
      <c r="R313" s="1207"/>
      <c r="S313" s="1457">
        <v>30</v>
      </c>
      <c r="T313" s="1209"/>
      <c r="U313" s="1207"/>
      <c r="V313" s="1457">
        <v>30</v>
      </c>
      <c r="W313" s="1209"/>
      <c r="X313" s="1207"/>
      <c r="Y313" s="1457">
        <v>30</v>
      </c>
      <c r="Z313" s="1209"/>
      <c r="AA313" s="1207"/>
      <c r="AB313" s="1457">
        <v>30</v>
      </c>
      <c r="AC313" s="1209"/>
      <c r="AD313" s="1207"/>
      <c r="AE313" s="1457">
        <v>30</v>
      </c>
      <c r="AF313" s="1209"/>
      <c r="AG313" s="1207"/>
      <c r="AH313" s="1457">
        <v>30</v>
      </c>
      <c r="AI313" s="1209"/>
      <c r="AJ313" s="1207"/>
      <c r="AK313" s="1457">
        <v>30</v>
      </c>
      <c r="AL313" s="1209"/>
      <c r="AM313" s="1207"/>
      <c r="AN313" s="1457">
        <v>30</v>
      </c>
      <c r="AO313" s="1209"/>
      <c r="AP313" s="1207"/>
      <c r="AQ313" s="1457">
        <v>30</v>
      </c>
      <c r="AR313" s="1209"/>
      <c r="AS313" s="1207"/>
      <c r="AT313" s="1457">
        <v>30</v>
      </c>
      <c r="AU313" s="1209"/>
      <c r="AV313" s="1207"/>
      <c r="AW313" s="1457">
        <v>30</v>
      </c>
      <c r="AX313" s="1209"/>
    </row>
    <row r="314" spans="1:50">
      <c r="A314" s="1298" t="s">
        <v>6558</v>
      </c>
      <c r="B314" s="1139" t="s">
        <v>6559</v>
      </c>
      <c r="C314" s="1207"/>
      <c r="D314" s="1457">
        <v>60</v>
      </c>
      <c r="E314" s="1209"/>
      <c r="F314" s="1207"/>
      <c r="G314" s="1457">
        <v>60</v>
      </c>
      <c r="H314" s="1209"/>
      <c r="I314" s="1207"/>
      <c r="J314" s="1457">
        <v>60</v>
      </c>
      <c r="K314" s="1209"/>
      <c r="L314" s="1207"/>
      <c r="M314" s="1457">
        <v>60</v>
      </c>
      <c r="N314" s="1209"/>
      <c r="O314" s="1207"/>
      <c r="P314" s="1457">
        <v>60</v>
      </c>
      <c r="Q314" s="1209"/>
      <c r="R314" s="1207"/>
      <c r="S314" s="1457">
        <v>60</v>
      </c>
      <c r="T314" s="1209"/>
      <c r="U314" s="1207"/>
      <c r="V314" s="1457">
        <v>60</v>
      </c>
      <c r="W314" s="1209"/>
      <c r="X314" s="1207"/>
      <c r="Y314" s="1457">
        <v>60</v>
      </c>
      <c r="Z314" s="1209"/>
      <c r="AA314" s="1207"/>
      <c r="AB314" s="1457">
        <v>60</v>
      </c>
      <c r="AC314" s="1209"/>
      <c r="AD314" s="1207"/>
      <c r="AE314" s="1457">
        <v>60</v>
      </c>
      <c r="AF314" s="1209"/>
      <c r="AG314" s="1207"/>
      <c r="AH314" s="1457">
        <v>60</v>
      </c>
      <c r="AI314" s="1209"/>
      <c r="AJ314" s="1207"/>
      <c r="AK314" s="1457">
        <v>60</v>
      </c>
      <c r="AL314" s="1209"/>
      <c r="AM314" s="1207"/>
      <c r="AN314" s="1457">
        <v>60</v>
      </c>
      <c r="AO314" s="1209"/>
      <c r="AP314" s="1207"/>
      <c r="AQ314" s="1457">
        <v>60</v>
      </c>
      <c r="AR314" s="1209"/>
      <c r="AS314" s="1207"/>
      <c r="AT314" s="1457">
        <v>60</v>
      </c>
      <c r="AU314" s="1209"/>
      <c r="AV314" s="1207"/>
      <c r="AW314" s="1457">
        <v>60</v>
      </c>
      <c r="AX314" s="1209"/>
    </row>
    <row r="315" spans="1:50">
      <c r="A315" s="1298" t="s">
        <v>6560</v>
      </c>
      <c r="B315" s="1139" t="s">
        <v>6561</v>
      </c>
      <c r="C315" s="1207"/>
      <c r="D315" s="1457">
        <v>60</v>
      </c>
      <c r="E315" s="1209"/>
      <c r="F315" s="1207"/>
      <c r="G315" s="1457">
        <v>60</v>
      </c>
      <c r="H315" s="1209"/>
      <c r="I315" s="1207"/>
      <c r="J315" s="1457">
        <v>60</v>
      </c>
      <c r="K315" s="1209"/>
      <c r="L315" s="1207"/>
      <c r="M315" s="1457">
        <v>60</v>
      </c>
      <c r="N315" s="1209"/>
      <c r="O315" s="1207"/>
      <c r="P315" s="1457">
        <v>60</v>
      </c>
      <c r="Q315" s="1209"/>
      <c r="R315" s="1207"/>
      <c r="S315" s="1457">
        <v>60</v>
      </c>
      <c r="T315" s="1209"/>
      <c r="U315" s="1207"/>
      <c r="V315" s="1457">
        <v>60</v>
      </c>
      <c r="W315" s="1209"/>
      <c r="X315" s="1207"/>
      <c r="Y315" s="1457">
        <v>60</v>
      </c>
      <c r="Z315" s="1209"/>
      <c r="AA315" s="1207"/>
      <c r="AB315" s="1457">
        <v>60</v>
      </c>
      <c r="AC315" s="1209"/>
      <c r="AD315" s="1207"/>
      <c r="AE315" s="1457">
        <v>60</v>
      </c>
      <c r="AF315" s="1209"/>
      <c r="AG315" s="1207"/>
      <c r="AH315" s="1457">
        <v>60</v>
      </c>
      <c r="AI315" s="1209"/>
      <c r="AJ315" s="1207"/>
      <c r="AK315" s="1457">
        <v>60</v>
      </c>
      <c r="AL315" s="1209"/>
      <c r="AM315" s="1207"/>
      <c r="AN315" s="1457">
        <v>60</v>
      </c>
      <c r="AO315" s="1209"/>
      <c r="AP315" s="1207"/>
      <c r="AQ315" s="1457">
        <v>60</v>
      </c>
      <c r="AR315" s="1209"/>
      <c r="AS315" s="1207"/>
      <c r="AT315" s="1457">
        <v>60</v>
      </c>
      <c r="AU315" s="1209"/>
      <c r="AV315" s="1207"/>
      <c r="AW315" s="1457">
        <v>60</v>
      </c>
      <c r="AX315" s="1209"/>
    </row>
    <row r="316" spans="1:50">
      <c r="A316" s="1298" t="s">
        <v>6562</v>
      </c>
      <c r="B316" s="1139" t="s">
        <v>6563</v>
      </c>
      <c r="C316" s="1207"/>
      <c r="D316" s="1457">
        <v>60</v>
      </c>
      <c r="E316" s="1209"/>
      <c r="F316" s="1207"/>
      <c r="G316" s="1457">
        <v>60</v>
      </c>
      <c r="H316" s="1209"/>
      <c r="I316" s="1207"/>
      <c r="J316" s="1457">
        <v>60</v>
      </c>
      <c r="K316" s="1209"/>
      <c r="L316" s="1207"/>
      <c r="M316" s="1457">
        <v>60</v>
      </c>
      <c r="N316" s="1209"/>
      <c r="O316" s="1207"/>
      <c r="P316" s="1457">
        <v>60</v>
      </c>
      <c r="Q316" s="1209"/>
      <c r="R316" s="1207"/>
      <c r="S316" s="1457">
        <v>60</v>
      </c>
      <c r="T316" s="1209"/>
      <c r="U316" s="1207"/>
      <c r="V316" s="1457">
        <v>60</v>
      </c>
      <c r="W316" s="1209"/>
      <c r="X316" s="1207"/>
      <c r="Y316" s="1457">
        <v>60</v>
      </c>
      <c r="Z316" s="1209"/>
      <c r="AA316" s="1207"/>
      <c r="AB316" s="1457">
        <v>60</v>
      </c>
      <c r="AC316" s="1209"/>
      <c r="AD316" s="1207"/>
      <c r="AE316" s="1457">
        <v>60</v>
      </c>
      <c r="AF316" s="1209"/>
      <c r="AG316" s="1207"/>
      <c r="AH316" s="1457">
        <v>60</v>
      </c>
      <c r="AI316" s="1209"/>
      <c r="AJ316" s="1207"/>
      <c r="AK316" s="1457">
        <v>60</v>
      </c>
      <c r="AL316" s="1209"/>
      <c r="AM316" s="1207"/>
      <c r="AN316" s="1457">
        <v>60</v>
      </c>
      <c r="AO316" s="1209"/>
      <c r="AP316" s="1207"/>
      <c r="AQ316" s="1457">
        <v>60</v>
      </c>
      <c r="AR316" s="1209"/>
      <c r="AS316" s="1207"/>
      <c r="AT316" s="1457">
        <v>60</v>
      </c>
      <c r="AU316" s="1209"/>
      <c r="AV316" s="1207"/>
      <c r="AW316" s="1457">
        <v>60</v>
      </c>
      <c r="AX316" s="1209"/>
    </row>
    <row r="317" spans="1:50">
      <c r="A317" s="1298" t="s">
        <v>6564</v>
      </c>
      <c r="B317" s="1139" t="s">
        <v>6565</v>
      </c>
      <c r="C317" s="1207"/>
      <c r="D317" s="1457">
        <v>60</v>
      </c>
      <c r="E317" s="1209"/>
      <c r="F317" s="1207"/>
      <c r="G317" s="1457">
        <v>60</v>
      </c>
      <c r="H317" s="1209"/>
      <c r="I317" s="1207"/>
      <c r="J317" s="1457">
        <v>60</v>
      </c>
      <c r="K317" s="1209"/>
      <c r="L317" s="1207"/>
      <c r="M317" s="1457">
        <v>60</v>
      </c>
      <c r="N317" s="1209"/>
      <c r="O317" s="1207"/>
      <c r="P317" s="1457">
        <v>60</v>
      </c>
      <c r="Q317" s="1209"/>
      <c r="R317" s="1207"/>
      <c r="S317" s="1457">
        <v>60</v>
      </c>
      <c r="T317" s="1209"/>
      <c r="U317" s="1207"/>
      <c r="V317" s="1457">
        <v>60</v>
      </c>
      <c r="W317" s="1209"/>
      <c r="X317" s="1207"/>
      <c r="Y317" s="1457">
        <v>60</v>
      </c>
      <c r="Z317" s="1209"/>
      <c r="AA317" s="1207"/>
      <c r="AB317" s="1457">
        <v>60</v>
      </c>
      <c r="AC317" s="1209"/>
      <c r="AD317" s="1207"/>
      <c r="AE317" s="1457">
        <v>60</v>
      </c>
      <c r="AF317" s="1209"/>
      <c r="AG317" s="1207"/>
      <c r="AH317" s="1457">
        <v>60</v>
      </c>
      <c r="AI317" s="1209"/>
      <c r="AJ317" s="1207"/>
      <c r="AK317" s="1457">
        <v>60</v>
      </c>
      <c r="AL317" s="1209"/>
      <c r="AM317" s="1207"/>
      <c r="AN317" s="1457">
        <v>60</v>
      </c>
      <c r="AO317" s="1209"/>
      <c r="AP317" s="1207"/>
      <c r="AQ317" s="1457">
        <v>60</v>
      </c>
      <c r="AR317" s="1209"/>
      <c r="AS317" s="1207"/>
      <c r="AT317" s="1457">
        <v>60</v>
      </c>
      <c r="AU317" s="1209"/>
      <c r="AV317" s="1207"/>
      <c r="AW317" s="1457">
        <v>60</v>
      </c>
      <c r="AX317" s="1209"/>
    </row>
    <row r="318" spans="1:50">
      <c r="A318" s="1298" t="s">
        <v>4444</v>
      </c>
      <c r="B318" s="1139" t="s">
        <v>5868</v>
      </c>
      <c r="C318" s="1207"/>
      <c r="D318" s="1208" t="s">
        <v>5858</v>
      </c>
      <c r="E318" s="1209"/>
      <c r="F318" s="1207"/>
      <c r="G318" s="1208" t="s">
        <v>5858</v>
      </c>
      <c r="H318" s="1209"/>
      <c r="I318" s="1207"/>
      <c r="J318" s="1208" t="s">
        <v>5858</v>
      </c>
      <c r="K318" s="1209"/>
      <c r="L318" s="1207"/>
      <c r="M318" s="1208" t="s">
        <v>5858</v>
      </c>
      <c r="N318" s="1209"/>
      <c r="O318" s="1207"/>
      <c r="P318" s="1208" t="s">
        <v>5858</v>
      </c>
      <c r="Q318" s="1209"/>
      <c r="R318" s="1207"/>
      <c r="S318" s="1208" t="s">
        <v>5858</v>
      </c>
      <c r="T318" s="1209"/>
      <c r="U318" s="1207"/>
      <c r="V318" s="1208" t="s">
        <v>5858</v>
      </c>
      <c r="W318" s="1209"/>
      <c r="X318" s="1207"/>
      <c r="Y318" s="1208" t="s">
        <v>5858</v>
      </c>
      <c r="Z318" s="1209"/>
      <c r="AA318" s="1207"/>
      <c r="AB318" s="1208" t="s">
        <v>5858</v>
      </c>
      <c r="AC318" s="1209"/>
      <c r="AD318" s="1207"/>
      <c r="AE318" s="1208" t="s">
        <v>5858</v>
      </c>
      <c r="AF318" s="1209"/>
      <c r="AG318" s="1207"/>
      <c r="AH318" s="1208" t="s">
        <v>5858</v>
      </c>
      <c r="AI318" s="1209"/>
      <c r="AJ318" s="1207"/>
      <c r="AK318" s="1208" t="s">
        <v>5858</v>
      </c>
      <c r="AL318" s="1209"/>
      <c r="AM318" s="1207"/>
      <c r="AN318" s="1208" t="s">
        <v>5858</v>
      </c>
      <c r="AO318" s="1209"/>
      <c r="AP318" s="1207"/>
      <c r="AQ318" s="1208" t="s">
        <v>5858</v>
      </c>
      <c r="AR318" s="1209"/>
      <c r="AS318" s="1207"/>
      <c r="AT318" s="1208" t="s">
        <v>5858</v>
      </c>
      <c r="AU318" s="1209"/>
      <c r="AV318" s="1207"/>
      <c r="AW318" s="1208" t="s">
        <v>5858</v>
      </c>
      <c r="AX318" s="1209"/>
    </row>
    <row r="319" spans="1:50">
      <c r="A319" s="1332" t="s">
        <v>6566</v>
      </c>
      <c r="B319" s="1139" t="s">
        <v>6567</v>
      </c>
      <c r="C319" s="1207"/>
      <c r="D319" s="1457">
        <v>45</v>
      </c>
      <c r="E319" s="1209"/>
      <c r="F319" s="1207"/>
      <c r="G319" s="1457">
        <v>45</v>
      </c>
      <c r="H319" s="1209"/>
      <c r="I319" s="1207"/>
      <c r="J319" s="1457">
        <v>45</v>
      </c>
      <c r="K319" s="1209"/>
      <c r="L319" s="1207"/>
      <c r="M319" s="1457">
        <v>45</v>
      </c>
      <c r="N319" s="1209"/>
      <c r="O319" s="1207"/>
      <c r="P319" s="1457">
        <v>45</v>
      </c>
      <c r="Q319" s="1209"/>
      <c r="R319" s="1207"/>
      <c r="S319" s="1457">
        <v>45</v>
      </c>
      <c r="T319" s="1209"/>
      <c r="U319" s="1207"/>
      <c r="V319" s="1457">
        <v>45</v>
      </c>
      <c r="W319" s="1209"/>
      <c r="X319" s="1207"/>
      <c r="Y319" s="1457">
        <v>45</v>
      </c>
      <c r="Z319" s="1209"/>
      <c r="AA319" s="1207"/>
      <c r="AB319" s="1457">
        <v>45</v>
      </c>
      <c r="AC319" s="1209"/>
      <c r="AD319" s="1207"/>
      <c r="AE319" s="1457">
        <v>45</v>
      </c>
      <c r="AF319" s="1209"/>
      <c r="AG319" s="1207"/>
      <c r="AH319" s="1457">
        <v>45</v>
      </c>
      <c r="AI319" s="1209"/>
      <c r="AJ319" s="1207"/>
      <c r="AK319" s="1457">
        <v>45</v>
      </c>
      <c r="AL319" s="1209"/>
      <c r="AM319" s="1207"/>
      <c r="AN319" s="1457">
        <v>45</v>
      </c>
      <c r="AO319" s="1209"/>
      <c r="AP319" s="1207"/>
      <c r="AQ319" s="1457">
        <v>45</v>
      </c>
      <c r="AR319" s="1209"/>
      <c r="AS319" s="1207"/>
      <c r="AT319" s="1457">
        <v>45</v>
      </c>
      <c r="AU319" s="1209"/>
      <c r="AV319" s="1207"/>
      <c r="AW319" s="1457">
        <v>45</v>
      </c>
      <c r="AX319" s="1209"/>
    </row>
    <row r="320" spans="1:50" ht="54.75">
      <c r="A320" s="1299" t="s">
        <v>6568</v>
      </c>
      <c r="B320" s="1139" t="s">
        <v>6569</v>
      </c>
      <c r="C320" s="1300" t="s">
        <v>4806</v>
      </c>
      <c r="D320" s="1301" t="s">
        <v>4813</v>
      </c>
      <c r="E320" s="1302" t="s">
        <v>4814</v>
      </c>
      <c r="F320" s="1300" t="s">
        <v>4806</v>
      </c>
      <c r="G320" s="1301" t="s">
        <v>4813</v>
      </c>
      <c r="H320" s="1302" t="s">
        <v>4814</v>
      </c>
      <c r="I320" s="1300" t="s">
        <v>4806</v>
      </c>
      <c r="J320" s="1301" t="s">
        <v>4813</v>
      </c>
      <c r="K320" s="1302" t="s">
        <v>4814</v>
      </c>
      <c r="L320" s="1300" t="s">
        <v>4806</v>
      </c>
      <c r="M320" s="1301" t="s">
        <v>4813</v>
      </c>
      <c r="N320" s="1302" t="s">
        <v>4814</v>
      </c>
      <c r="O320" s="1300" t="s">
        <v>4806</v>
      </c>
      <c r="P320" s="1301" t="s">
        <v>4813</v>
      </c>
      <c r="Q320" s="1302" t="s">
        <v>4814</v>
      </c>
      <c r="R320" s="1300" t="s">
        <v>4806</v>
      </c>
      <c r="S320" s="1301" t="s">
        <v>4813</v>
      </c>
      <c r="T320" s="1302" t="s">
        <v>4814</v>
      </c>
      <c r="U320" s="1300" t="s">
        <v>4806</v>
      </c>
      <c r="V320" s="1301" t="s">
        <v>4813</v>
      </c>
      <c r="W320" s="1302" t="s">
        <v>4814</v>
      </c>
      <c r="X320" s="1300" t="s">
        <v>4806</v>
      </c>
      <c r="Y320" s="1301" t="s">
        <v>4813</v>
      </c>
      <c r="Z320" s="1302" t="s">
        <v>4814</v>
      </c>
      <c r="AA320" s="1300" t="s">
        <v>4806</v>
      </c>
      <c r="AB320" s="1301" t="s">
        <v>4813</v>
      </c>
      <c r="AC320" s="1302" t="s">
        <v>4814</v>
      </c>
      <c r="AD320" s="1300" t="s">
        <v>4806</v>
      </c>
      <c r="AE320" s="1301" t="s">
        <v>4813</v>
      </c>
      <c r="AF320" s="1302" t="s">
        <v>4814</v>
      </c>
      <c r="AG320" s="1300" t="s">
        <v>4806</v>
      </c>
      <c r="AH320" s="1301" t="s">
        <v>4813</v>
      </c>
      <c r="AI320" s="1302" t="s">
        <v>4814</v>
      </c>
      <c r="AJ320" s="1300" t="s">
        <v>4806</v>
      </c>
      <c r="AK320" s="1301" t="s">
        <v>4813</v>
      </c>
      <c r="AL320" s="1302" t="s">
        <v>4814</v>
      </c>
      <c r="AM320" s="1300" t="s">
        <v>4806</v>
      </c>
      <c r="AN320" s="1301" t="s">
        <v>4813</v>
      </c>
      <c r="AO320" s="1302" t="s">
        <v>4814</v>
      </c>
      <c r="AP320" s="1300" t="s">
        <v>4806</v>
      </c>
      <c r="AQ320" s="1301" t="s">
        <v>4813</v>
      </c>
      <c r="AR320" s="1302" t="s">
        <v>4814</v>
      </c>
      <c r="AS320" s="1300" t="s">
        <v>4806</v>
      </c>
      <c r="AT320" s="1301" t="s">
        <v>4813</v>
      </c>
      <c r="AU320" s="1302" t="s">
        <v>4814</v>
      </c>
      <c r="AV320" s="1300" t="s">
        <v>4806</v>
      </c>
      <c r="AW320" s="1301" t="s">
        <v>4813</v>
      </c>
      <c r="AX320" s="1302" t="s">
        <v>4814</v>
      </c>
    </row>
    <row r="321" spans="1:50">
      <c r="A321" s="1303" t="s">
        <v>4470</v>
      </c>
      <c r="B321" s="1304" t="s">
        <v>4471</v>
      </c>
      <c r="C321" s="1305" t="s">
        <v>2284</v>
      </c>
      <c r="D321" s="1479">
        <v>30.3</v>
      </c>
      <c r="E321" s="1480">
        <v>0</v>
      </c>
      <c r="F321" s="1305" t="s">
        <v>2284</v>
      </c>
      <c r="G321" s="1479">
        <v>30.3</v>
      </c>
      <c r="H321" s="1480">
        <v>0</v>
      </c>
      <c r="I321" s="1305" t="s">
        <v>2284</v>
      </c>
      <c r="J321" s="1479">
        <v>30.1</v>
      </c>
      <c r="K321" s="1480">
        <v>0</v>
      </c>
      <c r="L321" s="1305" t="s">
        <v>2284</v>
      </c>
      <c r="M321" s="1479">
        <v>30.3</v>
      </c>
      <c r="N321" s="1480">
        <v>0</v>
      </c>
      <c r="O321" s="1305" t="s">
        <v>2284</v>
      </c>
      <c r="P321" s="1479">
        <v>30.2</v>
      </c>
      <c r="Q321" s="1480">
        <v>0</v>
      </c>
      <c r="R321" s="1305" t="s">
        <v>2284</v>
      </c>
      <c r="S321" s="1479">
        <v>30.1</v>
      </c>
      <c r="T321" s="1480">
        <v>0</v>
      </c>
      <c r="U321" s="1305" t="s">
        <v>2284</v>
      </c>
      <c r="V321" s="1479">
        <v>30.2</v>
      </c>
      <c r="W321" s="1480">
        <v>0</v>
      </c>
      <c r="X321" s="1305" t="s">
        <v>2284</v>
      </c>
      <c r="Y321" s="1479">
        <v>30.2</v>
      </c>
      <c r="Z321" s="1480">
        <v>0</v>
      </c>
      <c r="AA321" s="1305" t="s">
        <v>2284</v>
      </c>
      <c r="AB321" s="1479">
        <v>30.2</v>
      </c>
      <c r="AC321" s="1480">
        <v>0</v>
      </c>
      <c r="AD321" s="1305" t="s">
        <v>2284</v>
      </c>
      <c r="AE321" s="1479">
        <v>30.2</v>
      </c>
      <c r="AF321" s="1480">
        <v>0</v>
      </c>
      <c r="AG321" s="1305" t="s">
        <v>2284</v>
      </c>
      <c r="AH321" s="1479">
        <v>30.2</v>
      </c>
      <c r="AI321" s="1480">
        <v>0</v>
      </c>
      <c r="AJ321" s="1305" t="s">
        <v>2284</v>
      </c>
      <c r="AK321" s="1479">
        <v>30.3</v>
      </c>
      <c r="AL321" s="1480">
        <v>0</v>
      </c>
      <c r="AM321" s="1305" t="s">
        <v>2284</v>
      </c>
      <c r="AN321" s="1479">
        <v>30.3</v>
      </c>
      <c r="AO321" s="1480">
        <v>0</v>
      </c>
      <c r="AP321" s="1305" t="s">
        <v>2284</v>
      </c>
      <c r="AQ321" s="1479">
        <v>30.2</v>
      </c>
      <c r="AR321" s="1480">
        <v>0</v>
      </c>
      <c r="AS321" s="1305" t="s">
        <v>2284</v>
      </c>
      <c r="AT321" s="1479">
        <v>30.2</v>
      </c>
      <c r="AU321" s="1480">
        <v>0</v>
      </c>
      <c r="AV321" s="1305" t="s">
        <v>2284</v>
      </c>
      <c r="AW321" s="1479">
        <v>30.2</v>
      </c>
      <c r="AX321" s="1480">
        <v>0</v>
      </c>
    </row>
    <row r="322" spans="1:50">
      <c r="A322" s="1714" t="s">
        <v>4472</v>
      </c>
      <c r="B322" s="1350" t="s">
        <v>4473</v>
      </c>
      <c r="C322" s="1310" t="s">
        <v>2284</v>
      </c>
      <c r="D322" s="1485">
        <v>30.2</v>
      </c>
      <c r="E322" s="1486">
        <v>0</v>
      </c>
      <c r="F322" s="1310" t="s">
        <v>2284</v>
      </c>
      <c r="G322" s="1485">
        <v>30.2</v>
      </c>
      <c r="H322" s="1486">
        <v>0</v>
      </c>
      <c r="I322" s="1310" t="s">
        <v>2284</v>
      </c>
      <c r="J322" s="1485">
        <v>30.2</v>
      </c>
      <c r="K322" s="1486">
        <v>0</v>
      </c>
      <c r="L322" s="1310" t="s">
        <v>2284</v>
      </c>
      <c r="M322" s="1485">
        <v>30.2</v>
      </c>
      <c r="N322" s="1486">
        <v>0</v>
      </c>
      <c r="O322" s="1310" t="s">
        <v>2284</v>
      </c>
      <c r="P322" s="1485">
        <v>30.2</v>
      </c>
      <c r="Q322" s="1486">
        <v>0</v>
      </c>
      <c r="R322" s="1310" t="s">
        <v>2284</v>
      </c>
      <c r="S322" s="1485">
        <v>30.2</v>
      </c>
      <c r="T322" s="1486">
        <v>0</v>
      </c>
      <c r="U322" s="1310" t="s">
        <v>2284</v>
      </c>
      <c r="V322" s="1485">
        <v>30.2</v>
      </c>
      <c r="W322" s="1486">
        <v>0</v>
      </c>
      <c r="X322" s="1310" t="s">
        <v>2284</v>
      </c>
      <c r="Y322" s="1485">
        <v>30.3</v>
      </c>
      <c r="Z322" s="1486">
        <v>0</v>
      </c>
      <c r="AA322" s="1310" t="s">
        <v>2284</v>
      </c>
      <c r="AB322" s="1485">
        <v>30.2</v>
      </c>
      <c r="AC322" s="1486">
        <v>0</v>
      </c>
      <c r="AD322" s="1310" t="s">
        <v>2284</v>
      </c>
      <c r="AE322" s="1485">
        <v>30.2</v>
      </c>
      <c r="AF322" s="1486">
        <v>0</v>
      </c>
      <c r="AG322" s="1310" t="s">
        <v>2284</v>
      </c>
      <c r="AH322" s="1485">
        <v>30.2</v>
      </c>
      <c r="AI322" s="1486">
        <v>0</v>
      </c>
      <c r="AJ322" s="1310" t="s">
        <v>2284</v>
      </c>
      <c r="AK322" s="1485">
        <v>30.2</v>
      </c>
      <c r="AL322" s="1486">
        <v>0</v>
      </c>
      <c r="AM322" s="1310" t="s">
        <v>2284</v>
      </c>
      <c r="AN322" s="1485">
        <v>30.2</v>
      </c>
      <c r="AO322" s="1486">
        <v>0</v>
      </c>
      <c r="AP322" s="1310" t="s">
        <v>2284</v>
      </c>
      <c r="AQ322" s="1485">
        <v>30.1</v>
      </c>
      <c r="AR322" s="1486">
        <v>0</v>
      </c>
      <c r="AS322" s="1310" t="s">
        <v>2284</v>
      </c>
      <c r="AT322" s="1485">
        <v>30.2</v>
      </c>
      <c r="AU322" s="1486">
        <v>0</v>
      </c>
      <c r="AV322" s="1310" t="s">
        <v>2284</v>
      </c>
      <c r="AW322" s="1485">
        <v>30.2</v>
      </c>
      <c r="AX322" s="1486">
        <v>0</v>
      </c>
    </row>
    <row r="323" spans="1:50">
      <c r="A323" s="1313" t="s">
        <v>4474</v>
      </c>
      <c r="B323" s="1143" t="s">
        <v>4475</v>
      </c>
      <c r="C323" s="1314" t="s">
        <v>1078</v>
      </c>
      <c r="D323" s="1483" t="s">
        <v>1078</v>
      </c>
      <c r="E323" s="1484" t="s">
        <v>1078</v>
      </c>
      <c r="F323" s="1314" t="s">
        <v>1078</v>
      </c>
      <c r="G323" s="1483" t="s">
        <v>1078</v>
      </c>
      <c r="H323" s="1484" t="s">
        <v>1078</v>
      </c>
      <c r="I323" s="1314" t="s">
        <v>1078</v>
      </c>
      <c r="J323" s="1483" t="s">
        <v>1078</v>
      </c>
      <c r="K323" s="1484" t="s">
        <v>1078</v>
      </c>
      <c r="L323" s="1314" t="s">
        <v>1078</v>
      </c>
      <c r="M323" s="1483" t="s">
        <v>1078</v>
      </c>
      <c r="N323" s="1484" t="s">
        <v>1078</v>
      </c>
      <c r="O323" s="1314" t="s">
        <v>1078</v>
      </c>
      <c r="P323" s="1483" t="s">
        <v>1078</v>
      </c>
      <c r="Q323" s="1484" t="s">
        <v>1078</v>
      </c>
      <c r="R323" s="1314" t="s">
        <v>1078</v>
      </c>
      <c r="S323" s="1483" t="s">
        <v>1078</v>
      </c>
      <c r="T323" s="1484" t="s">
        <v>1078</v>
      </c>
      <c r="U323" s="1314" t="s">
        <v>1078</v>
      </c>
      <c r="V323" s="1483" t="s">
        <v>1078</v>
      </c>
      <c r="W323" s="1484" t="s">
        <v>1078</v>
      </c>
      <c r="X323" s="1314" t="s">
        <v>1078</v>
      </c>
      <c r="Y323" s="1483" t="s">
        <v>1078</v>
      </c>
      <c r="Z323" s="1484" t="s">
        <v>1078</v>
      </c>
      <c r="AA323" s="1314" t="s">
        <v>1078</v>
      </c>
      <c r="AB323" s="1483" t="s">
        <v>1078</v>
      </c>
      <c r="AC323" s="1484" t="s">
        <v>1078</v>
      </c>
      <c r="AD323" s="1314" t="s">
        <v>1078</v>
      </c>
      <c r="AE323" s="1483" t="s">
        <v>1078</v>
      </c>
      <c r="AF323" s="1484" t="s">
        <v>1078</v>
      </c>
      <c r="AG323" s="1314" t="s">
        <v>1078</v>
      </c>
      <c r="AH323" s="1483" t="s">
        <v>1078</v>
      </c>
      <c r="AI323" s="1484" t="s">
        <v>1078</v>
      </c>
      <c r="AJ323" s="1314" t="s">
        <v>1078</v>
      </c>
      <c r="AK323" s="1483" t="s">
        <v>1078</v>
      </c>
      <c r="AL323" s="1484" t="s">
        <v>1078</v>
      </c>
      <c r="AM323" s="1314" t="s">
        <v>1078</v>
      </c>
      <c r="AN323" s="1483" t="s">
        <v>1078</v>
      </c>
      <c r="AO323" s="1484" t="s">
        <v>1078</v>
      </c>
      <c r="AP323" s="1314" t="s">
        <v>1078</v>
      </c>
      <c r="AQ323" s="1483" t="s">
        <v>1078</v>
      </c>
      <c r="AR323" s="1484" t="s">
        <v>1078</v>
      </c>
      <c r="AS323" s="1314" t="s">
        <v>1078</v>
      </c>
      <c r="AT323" s="1483" t="s">
        <v>1078</v>
      </c>
      <c r="AU323" s="1484" t="s">
        <v>1078</v>
      </c>
      <c r="AV323" s="1314" t="s">
        <v>1078</v>
      </c>
      <c r="AW323" s="1483" t="s">
        <v>1078</v>
      </c>
      <c r="AX323" s="1484" t="s">
        <v>1078</v>
      </c>
    </row>
    <row r="324" spans="1:50">
      <c r="A324" s="1303" t="s">
        <v>4476</v>
      </c>
      <c r="B324" s="1304" t="s">
        <v>4477</v>
      </c>
      <c r="C324" s="1305" t="s">
        <v>4809</v>
      </c>
      <c r="D324" s="1479" t="s">
        <v>1078</v>
      </c>
      <c r="E324" s="1480" t="s">
        <v>1078</v>
      </c>
      <c r="F324" s="1305" t="s">
        <v>4809</v>
      </c>
      <c r="G324" s="1479" t="s">
        <v>1078</v>
      </c>
      <c r="H324" s="1480" t="s">
        <v>1078</v>
      </c>
      <c r="I324" s="1305" t="s">
        <v>4809</v>
      </c>
      <c r="J324" s="1479" t="s">
        <v>1078</v>
      </c>
      <c r="K324" s="1480" t="s">
        <v>1078</v>
      </c>
      <c r="L324" s="1305" t="s">
        <v>4809</v>
      </c>
      <c r="M324" s="1479" t="s">
        <v>1078</v>
      </c>
      <c r="N324" s="1480" t="s">
        <v>1078</v>
      </c>
      <c r="O324" s="1305" t="s">
        <v>4809</v>
      </c>
      <c r="P324" s="1479" t="s">
        <v>1078</v>
      </c>
      <c r="Q324" s="1480" t="s">
        <v>1078</v>
      </c>
      <c r="R324" s="1305" t="s">
        <v>4809</v>
      </c>
      <c r="S324" s="1479" t="s">
        <v>1078</v>
      </c>
      <c r="T324" s="1480" t="s">
        <v>1078</v>
      </c>
      <c r="U324" s="1305" t="s">
        <v>4809</v>
      </c>
      <c r="V324" s="1479" t="s">
        <v>1078</v>
      </c>
      <c r="W324" s="1480" t="s">
        <v>1078</v>
      </c>
      <c r="X324" s="1305" t="s">
        <v>4809</v>
      </c>
      <c r="Y324" s="1479" t="s">
        <v>1078</v>
      </c>
      <c r="Z324" s="1480" t="s">
        <v>1078</v>
      </c>
      <c r="AA324" s="1305" t="s">
        <v>4809</v>
      </c>
      <c r="AB324" s="1479" t="s">
        <v>1078</v>
      </c>
      <c r="AC324" s="1480" t="s">
        <v>1078</v>
      </c>
      <c r="AD324" s="1305" t="s">
        <v>4809</v>
      </c>
      <c r="AE324" s="1479" t="s">
        <v>1078</v>
      </c>
      <c r="AF324" s="1480" t="s">
        <v>1078</v>
      </c>
      <c r="AG324" s="1305" t="s">
        <v>4809</v>
      </c>
      <c r="AH324" s="1479" t="s">
        <v>1078</v>
      </c>
      <c r="AI324" s="1480" t="s">
        <v>1078</v>
      </c>
      <c r="AJ324" s="1305" t="s">
        <v>4809</v>
      </c>
      <c r="AK324" s="1479" t="s">
        <v>1078</v>
      </c>
      <c r="AL324" s="1480" t="s">
        <v>1078</v>
      </c>
      <c r="AM324" s="1305" t="s">
        <v>4809</v>
      </c>
      <c r="AN324" s="1479" t="s">
        <v>1078</v>
      </c>
      <c r="AO324" s="1480" t="s">
        <v>1078</v>
      </c>
      <c r="AP324" s="1305" t="s">
        <v>4809</v>
      </c>
      <c r="AQ324" s="1479" t="s">
        <v>1078</v>
      </c>
      <c r="AR324" s="1480" t="s">
        <v>1078</v>
      </c>
      <c r="AS324" s="1305" t="s">
        <v>4809</v>
      </c>
      <c r="AT324" s="1479" t="s">
        <v>1078</v>
      </c>
      <c r="AU324" s="1480" t="s">
        <v>1078</v>
      </c>
      <c r="AV324" s="1305" t="s">
        <v>4809</v>
      </c>
      <c r="AW324" s="1479" t="s">
        <v>1078</v>
      </c>
      <c r="AX324" s="1480" t="s">
        <v>1078</v>
      </c>
    </row>
    <row r="325" spans="1:50">
      <c r="A325" s="1714" t="s">
        <v>4478</v>
      </c>
      <c r="B325" s="1350" t="s">
        <v>4479</v>
      </c>
      <c r="C325" s="1310" t="s">
        <v>1078</v>
      </c>
      <c r="D325" s="1485" t="s">
        <v>1078</v>
      </c>
      <c r="E325" s="1486" t="s">
        <v>1078</v>
      </c>
      <c r="F325" s="1310" t="s">
        <v>1078</v>
      </c>
      <c r="G325" s="1485" t="s">
        <v>1078</v>
      </c>
      <c r="H325" s="1486" t="s">
        <v>1078</v>
      </c>
      <c r="I325" s="1310" t="s">
        <v>1078</v>
      </c>
      <c r="J325" s="1485" t="s">
        <v>1078</v>
      </c>
      <c r="K325" s="1486" t="s">
        <v>1078</v>
      </c>
      <c r="L325" s="1310" t="s">
        <v>1078</v>
      </c>
      <c r="M325" s="1485" t="s">
        <v>1078</v>
      </c>
      <c r="N325" s="1486" t="s">
        <v>1078</v>
      </c>
      <c r="O325" s="1310" t="s">
        <v>1078</v>
      </c>
      <c r="P325" s="1485" t="s">
        <v>1078</v>
      </c>
      <c r="Q325" s="1486" t="s">
        <v>1078</v>
      </c>
      <c r="R325" s="1310" t="s">
        <v>1078</v>
      </c>
      <c r="S325" s="1485" t="s">
        <v>1078</v>
      </c>
      <c r="T325" s="1486" t="s">
        <v>1078</v>
      </c>
      <c r="U325" s="1310" t="s">
        <v>1078</v>
      </c>
      <c r="V325" s="1485" t="s">
        <v>1078</v>
      </c>
      <c r="W325" s="1486" t="s">
        <v>1078</v>
      </c>
      <c r="X325" s="1310" t="s">
        <v>1078</v>
      </c>
      <c r="Y325" s="1485" t="s">
        <v>1078</v>
      </c>
      <c r="Z325" s="1486" t="s">
        <v>1078</v>
      </c>
      <c r="AA325" s="1310" t="s">
        <v>1078</v>
      </c>
      <c r="AB325" s="1485" t="s">
        <v>1078</v>
      </c>
      <c r="AC325" s="1486" t="s">
        <v>1078</v>
      </c>
      <c r="AD325" s="1310" t="s">
        <v>1078</v>
      </c>
      <c r="AE325" s="1485" t="s">
        <v>1078</v>
      </c>
      <c r="AF325" s="1486" t="s">
        <v>1078</v>
      </c>
      <c r="AG325" s="1310" t="s">
        <v>1078</v>
      </c>
      <c r="AH325" s="1485" t="s">
        <v>1078</v>
      </c>
      <c r="AI325" s="1486" t="s">
        <v>1078</v>
      </c>
      <c r="AJ325" s="1310" t="s">
        <v>1078</v>
      </c>
      <c r="AK325" s="1485" t="s">
        <v>1078</v>
      </c>
      <c r="AL325" s="1486" t="s">
        <v>1078</v>
      </c>
      <c r="AM325" s="1310" t="s">
        <v>1078</v>
      </c>
      <c r="AN325" s="1485" t="s">
        <v>1078</v>
      </c>
      <c r="AO325" s="1486" t="s">
        <v>1078</v>
      </c>
      <c r="AP325" s="1310" t="s">
        <v>1078</v>
      </c>
      <c r="AQ325" s="1485" t="s">
        <v>1078</v>
      </c>
      <c r="AR325" s="1486" t="s">
        <v>1078</v>
      </c>
      <c r="AS325" s="1310" t="s">
        <v>1078</v>
      </c>
      <c r="AT325" s="1485" t="s">
        <v>1078</v>
      </c>
      <c r="AU325" s="1486" t="s">
        <v>1078</v>
      </c>
      <c r="AV325" s="1310" t="s">
        <v>1078</v>
      </c>
      <c r="AW325" s="1485" t="s">
        <v>1078</v>
      </c>
      <c r="AX325" s="1486" t="s">
        <v>1078</v>
      </c>
    </row>
    <row r="326" spans="1:50">
      <c r="A326" s="1313" t="s">
        <v>4480</v>
      </c>
      <c r="B326" s="1143" t="s">
        <v>4481</v>
      </c>
      <c r="C326" s="1314" t="s">
        <v>1078</v>
      </c>
      <c r="D326" s="1483" t="s">
        <v>1078</v>
      </c>
      <c r="E326" s="1484" t="s">
        <v>1078</v>
      </c>
      <c r="F326" s="1314" t="s">
        <v>1078</v>
      </c>
      <c r="G326" s="1483" t="s">
        <v>1078</v>
      </c>
      <c r="H326" s="1484" t="s">
        <v>1078</v>
      </c>
      <c r="I326" s="1314" t="s">
        <v>1078</v>
      </c>
      <c r="J326" s="1483" t="s">
        <v>1078</v>
      </c>
      <c r="K326" s="1484" t="s">
        <v>1078</v>
      </c>
      <c r="L326" s="1314" t="s">
        <v>1078</v>
      </c>
      <c r="M326" s="1483" t="s">
        <v>1078</v>
      </c>
      <c r="N326" s="1484" t="s">
        <v>1078</v>
      </c>
      <c r="O326" s="1314" t="s">
        <v>1078</v>
      </c>
      <c r="P326" s="1483" t="s">
        <v>1078</v>
      </c>
      <c r="Q326" s="1484" t="s">
        <v>1078</v>
      </c>
      <c r="R326" s="1314" t="s">
        <v>1078</v>
      </c>
      <c r="S326" s="1483" t="s">
        <v>1078</v>
      </c>
      <c r="T326" s="1484" t="s">
        <v>1078</v>
      </c>
      <c r="U326" s="1314" t="s">
        <v>1078</v>
      </c>
      <c r="V326" s="1483" t="s">
        <v>1078</v>
      </c>
      <c r="W326" s="1484" t="s">
        <v>1078</v>
      </c>
      <c r="X326" s="1314" t="s">
        <v>1078</v>
      </c>
      <c r="Y326" s="1483" t="s">
        <v>1078</v>
      </c>
      <c r="Z326" s="1484" t="s">
        <v>1078</v>
      </c>
      <c r="AA326" s="1314" t="s">
        <v>1078</v>
      </c>
      <c r="AB326" s="1483" t="s">
        <v>1078</v>
      </c>
      <c r="AC326" s="1484" t="s">
        <v>1078</v>
      </c>
      <c r="AD326" s="1314" t="s">
        <v>1078</v>
      </c>
      <c r="AE326" s="1483" t="s">
        <v>1078</v>
      </c>
      <c r="AF326" s="1484" t="s">
        <v>1078</v>
      </c>
      <c r="AG326" s="1314" t="s">
        <v>1078</v>
      </c>
      <c r="AH326" s="1483" t="s">
        <v>1078</v>
      </c>
      <c r="AI326" s="1484" t="s">
        <v>1078</v>
      </c>
      <c r="AJ326" s="1314" t="s">
        <v>1078</v>
      </c>
      <c r="AK326" s="1483" t="s">
        <v>1078</v>
      </c>
      <c r="AL326" s="1484" t="s">
        <v>1078</v>
      </c>
      <c r="AM326" s="1314" t="s">
        <v>1078</v>
      </c>
      <c r="AN326" s="1483" t="s">
        <v>1078</v>
      </c>
      <c r="AO326" s="1484" t="s">
        <v>1078</v>
      </c>
      <c r="AP326" s="1314" t="s">
        <v>1078</v>
      </c>
      <c r="AQ326" s="1483" t="s">
        <v>1078</v>
      </c>
      <c r="AR326" s="1484" t="s">
        <v>1078</v>
      </c>
      <c r="AS326" s="1314" t="s">
        <v>1078</v>
      </c>
      <c r="AT326" s="1483" t="s">
        <v>1078</v>
      </c>
      <c r="AU326" s="1484" t="s">
        <v>1078</v>
      </c>
      <c r="AV326" s="1314" t="s">
        <v>1078</v>
      </c>
      <c r="AW326" s="1483" t="s">
        <v>1078</v>
      </c>
      <c r="AX326" s="1484" t="s">
        <v>1078</v>
      </c>
    </row>
    <row r="327" spans="1:50">
      <c r="A327" s="1303" t="s">
        <v>4482</v>
      </c>
      <c r="B327" s="1304" t="s">
        <v>4483</v>
      </c>
      <c r="C327" s="1305" t="s">
        <v>2284</v>
      </c>
      <c r="D327" s="1479">
        <v>40.299999999999997</v>
      </c>
      <c r="E327" s="1480">
        <v>0</v>
      </c>
      <c r="F327" s="1305" t="s">
        <v>2284</v>
      </c>
      <c r="G327" s="1479">
        <v>40.200000000000003</v>
      </c>
      <c r="H327" s="1480">
        <v>0</v>
      </c>
      <c r="I327" s="1305" t="s">
        <v>2284</v>
      </c>
      <c r="J327" s="1479">
        <v>40.299999999999997</v>
      </c>
      <c r="K327" s="1480">
        <v>0</v>
      </c>
      <c r="L327" s="1305" t="s">
        <v>2284</v>
      </c>
      <c r="M327" s="1479">
        <v>40.299999999999997</v>
      </c>
      <c r="N327" s="1480">
        <v>0</v>
      </c>
      <c r="O327" s="1305" t="s">
        <v>2284</v>
      </c>
      <c r="P327" s="1479">
        <v>40.299999999999997</v>
      </c>
      <c r="Q327" s="1480">
        <v>0</v>
      </c>
      <c r="R327" s="1305" t="s">
        <v>2284</v>
      </c>
      <c r="S327" s="1479">
        <v>40.1</v>
      </c>
      <c r="T327" s="1480">
        <v>0</v>
      </c>
      <c r="U327" s="1305" t="s">
        <v>2284</v>
      </c>
      <c r="V327" s="1479">
        <v>40.299999999999997</v>
      </c>
      <c r="W327" s="1480">
        <v>0</v>
      </c>
      <c r="X327" s="1305" t="s">
        <v>2284</v>
      </c>
      <c r="Y327" s="1479">
        <v>40.299999999999997</v>
      </c>
      <c r="Z327" s="1480">
        <v>0</v>
      </c>
      <c r="AA327" s="1305" t="s">
        <v>2284</v>
      </c>
      <c r="AB327" s="1479">
        <v>40.200000000000003</v>
      </c>
      <c r="AC327" s="1480">
        <v>0</v>
      </c>
      <c r="AD327" s="1305" t="s">
        <v>2284</v>
      </c>
      <c r="AE327" s="1479">
        <v>40.200000000000003</v>
      </c>
      <c r="AF327" s="1480">
        <v>0</v>
      </c>
      <c r="AG327" s="1305" t="s">
        <v>2284</v>
      </c>
      <c r="AH327" s="1479">
        <v>40.299999999999997</v>
      </c>
      <c r="AI327" s="1480">
        <v>0</v>
      </c>
      <c r="AJ327" s="1305" t="s">
        <v>2284</v>
      </c>
      <c r="AK327" s="1479">
        <v>40.200000000000003</v>
      </c>
      <c r="AL327" s="1480">
        <v>0</v>
      </c>
      <c r="AM327" s="1305" t="s">
        <v>2284</v>
      </c>
      <c r="AN327" s="1479">
        <v>40.299999999999997</v>
      </c>
      <c r="AO327" s="1480">
        <v>0</v>
      </c>
      <c r="AP327" s="1305" t="s">
        <v>2284</v>
      </c>
      <c r="AQ327" s="1479">
        <v>40.1</v>
      </c>
      <c r="AR327" s="1480">
        <v>0</v>
      </c>
      <c r="AS327" s="1305" t="s">
        <v>2284</v>
      </c>
      <c r="AT327" s="1479">
        <v>40.200000000000003</v>
      </c>
      <c r="AU327" s="1480">
        <v>0</v>
      </c>
      <c r="AV327" s="1305" t="s">
        <v>2284</v>
      </c>
      <c r="AW327" s="1479">
        <v>40.200000000000003</v>
      </c>
      <c r="AX327" s="1480">
        <v>0</v>
      </c>
    </row>
    <row r="328" spans="1:50">
      <c r="A328" s="1714" t="s">
        <v>4484</v>
      </c>
      <c r="B328" s="1350" t="s">
        <v>4485</v>
      </c>
      <c r="C328" s="1310" t="s">
        <v>2284</v>
      </c>
      <c r="D328" s="1485">
        <v>40.299999999999997</v>
      </c>
      <c r="E328" s="1486">
        <v>0</v>
      </c>
      <c r="F328" s="1310" t="s">
        <v>2284</v>
      </c>
      <c r="G328" s="1485">
        <v>40.200000000000003</v>
      </c>
      <c r="H328" s="1486">
        <v>0</v>
      </c>
      <c r="I328" s="1310" t="s">
        <v>2284</v>
      </c>
      <c r="J328" s="1485">
        <v>40.200000000000003</v>
      </c>
      <c r="K328" s="1486">
        <v>0</v>
      </c>
      <c r="L328" s="1310" t="s">
        <v>2284</v>
      </c>
      <c r="M328" s="1485">
        <v>40.299999999999997</v>
      </c>
      <c r="N328" s="1486">
        <v>0</v>
      </c>
      <c r="O328" s="1310" t="s">
        <v>2284</v>
      </c>
      <c r="P328" s="1485">
        <v>40.299999999999997</v>
      </c>
      <c r="Q328" s="1486">
        <v>0</v>
      </c>
      <c r="R328" s="1310" t="s">
        <v>2284</v>
      </c>
      <c r="S328" s="1485">
        <v>40.1</v>
      </c>
      <c r="T328" s="1486">
        <v>0</v>
      </c>
      <c r="U328" s="1310" t="s">
        <v>2284</v>
      </c>
      <c r="V328" s="1485">
        <v>40.200000000000003</v>
      </c>
      <c r="W328" s="1486">
        <v>0</v>
      </c>
      <c r="X328" s="1310" t="s">
        <v>2284</v>
      </c>
      <c r="Y328" s="1485">
        <v>40.200000000000003</v>
      </c>
      <c r="Z328" s="1486">
        <v>0</v>
      </c>
      <c r="AA328" s="1310" t="s">
        <v>2284</v>
      </c>
      <c r="AB328" s="1485">
        <v>40.200000000000003</v>
      </c>
      <c r="AC328" s="1486">
        <v>0</v>
      </c>
      <c r="AD328" s="1310" t="s">
        <v>2284</v>
      </c>
      <c r="AE328" s="1485">
        <v>40.200000000000003</v>
      </c>
      <c r="AF328" s="1486">
        <v>0</v>
      </c>
      <c r="AG328" s="1310" t="s">
        <v>2284</v>
      </c>
      <c r="AH328" s="1485">
        <v>40.200000000000003</v>
      </c>
      <c r="AI328" s="1486">
        <v>0</v>
      </c>
      <c r="AJ328" s="1310" t="s">
        <v>2284</v>
      </c>
      <c r="AK328" s="1485">
        <v>40.299999999999997</v>
      </c>
      <c r="AL328" s="1486">
        <v>0</v>
      </c>
      <c r="AM328" s="1310" t="s">
        <v>2284</v>
      </c>
      <c r="AN328" s="1485">
        <v>40.299999999999997</v>
      </c>
      <c r="AO328" s="1486">
        <v>0</v>
      </c>
      <c r="AP328" s="1310" t="s">
        <v>2284</v>
      </c>
      <c r="AQ328" s="1485">
        <v>40.1</v>
      </c>
      <c r="AR328" s="1486">
        <v>0</v>
      </c>
      <c r="AS328" s="1310" t="s">
        <v>2284</v>
      </c>
      <c r="AT328" s="1485">
        <v>40.200000000000003</v>
      </c>
      <c r="AU328" s="1486">
        <v>0</v>
      </c>
      <c r="AV328" s="1310" t="s">
        <v>2284</v>
      </c>
      <c r="AW328" s="1485">
        <v>40.200000000000003</v>
      </c>
      <c r="AX328" s="1486">
        <v>0</v>
      </c>
    </row>
    <row r="329" spans="1:50">
      <c r="A329" s="1313" t="s">
        <v>4486</v>
      </c>
      <c r="B329" s="1143" t="s">
        <v>4487</v>
      </c>
      <c r="C329" s="1314" t="s">
        <v>1078</v>
      </c>
      <c r="D329" s="1483" t="s">
        <v>1078</v>
      </c>
      <c r="E329" s="1484" t="s">
        <v>1078</v>
      </c>
      <c r="F329" s="1314" t="s">
        <v>1078</v>
      </c>
      <c r="G329" s="1483" t="s">
        <v>1078</v>
      </c>
      <c r="H329" s="1484" t="s">
        <v>1078</v>
      </c>
      <c r="I329" s="1314" t="s">
        <v>1078</v>
      </c>
      <c r="J329" s="1483" t="s">
        <v>1078</v>
      </c>
      <c r="K329" s="1484" t="s">
        <v>1078</v>
      </c>
      <c r="L329" s="1314" t="s">
        <v>1078</v>
      </c>
      <c r="M329" s="1483" t="s">
        <v>1078</v>
      </c>
      <c r="N329" s="1484" t="s">
        <v>1078</v>
      </c>
      <c r="O329" s="1314" t="s">
        <v>1078</v>
      </c>
      <c r="P329" s="1483" t="s">
        <v>1078</v>
      </c>
      <c r="Q329" s="1484" t="s">
        <v>1078</v>
      </c>
      <c r="R329" s="1314" t="s">
        <v>1078</v>
      </c>
      <c r="S329" s="1483" t="s">
        <v>1078</v>
      </c>
      <c r="T329" s="1484" t="s">
        <v>1078</v>
      </c>
      <c r="U329" s="1314" t="s">
        <v>1078</v>
      </c>
      <c r="V329" s="1483" t="s">
        <v>1078</v>
      </c>
      <c r="W329" s="1484" t="s">
        <v>1078</v>
      </c>
      <c r="X329" s="1314" t="s">
        <v>1078</v>
      </c>
      <c r="Y329" s="1483" t="s">
        <v>1078</v>
      </c>
      <c r="Z329" s="1484" t="s">
        <v>1078</v>
      </c>
      <c r="AA329" s="1314" t="s">
        <v>1078</v>
      </c>
      <c r="AB329" s="1483" t="s">
        <v>1078</v>
      </c>
      <c r="AC329" s="1484" t="s">
        <v>1078</v>
      </c>
      <c r="AD329" s="1314" t="s">
        <v>1078</v>
      </c>
      <c r="AE329" s="1483" t="s">
        <v>1078</v>
      </c>
      <c r="AF329" s="1484" t="s">
        <v>1078</v>
      </c>
      <c r="AG329" s="1314" t="s">
        <v>1078</v>
      </c>
      <c r="AH329" s="1483" t="s">
        <v>1078</v>
      </c>
      <c r="AI329" s="1484" t="s">
        <v>1078</v>
      </c>
      <c r="AJ329" s="1314" t="s">
        <v>1078</v>
      </c>
      <c r="AK329" s="1483" t="s">
        <v>1078</v>
      </c>
      <c r="AL329" s="1484" t="s">
        <v>1078</v>
      </c>
      <c r="AM329" s="1314" t="s">
        <v>1078</v>
      </c>
      <c r="AN329" s="1483" t="s">
        <v>1078</v>
      </c>
      <c r="AO329" s="1484" t="s">
        <v>1078</v>
      </c>
      <c r="AP329" s="1314" t="s">
        <v>1078</v>
      </c>
      <c r="AQ329" s="1483" t="s">
        <v>1078</v>
      </c>
      <c r="AR329" s="1484" t="s">
        <v>1078</v>
      </c>
      <c r="AS329" s="1314" t="s">
        <v>1078</v>
      </c>
      <c r="AT329" s="1483" t="s">
        <v>1078</v>
      </c>
      <c r="AU329" s="1484" t="s">
        <v>1078</v>
      </c>
      <c r="AV329" s="1314" t="s">
        <v>1078</v>
      </c>
      <c r="AW329" s="1483" t="s">
        <v>1078</v>
      </c>
      <c r="AX329" s="1484" t="s">
        <v>1078</v>
      </c>
    </row>
    <row r="330" spans="1:50">
      <c r="A330" s="1303" t="s">
        <v>4488</v>
      </c>
      <c r="B330" s="1304" t="s">
        <v>4489</v>
      </c>
      <c r="C330" s="1305" t="s">
        <v>4809</v>
      </c>
      <c r="D330" s="1479" t="s">
        <v>1078</v>
      </c>
      <c r="E330" s="1480" t="s">
        <v>1078</v>
      </c>
      <c r="F330" s="1305" t="s">
        <v>4809</v>
      </c>
      <c r="G330" s="1479" t="s">
        <v>1078</v>
      </c>
      <c r="H330" s="1480" t="s">
        <v>1078</v>
      </c>
      <c r="I330" s="1305" t="s">
        <v>4809</v>
      </c>
      <c r="J330" s="1479" t="s">
        <v>1078</v>
      </c>
      <c r="K330" s="1480" t="s">
        <v>1078</v>
      </c>
      <c r="L330" s="1305" t="s">
        <v>4809</v>
      </c>
      <c r="M330" s="1479" t="s">
        <v>1078</v>
      </c>
      <c r="N330" s="1480" t="s">
        <v>1078</v>
      </c>
      <c r="O330" s="1305" t="s">
        <v>4809</v>
      </c>
      <c r="P330" s="1479" t="s">
        <v>1078</v>
      </c>
      <c r="Q330" s="1480" t="s">
        <v>1078</v>
      </c>
      <c r="R330" s="1305" t="s">
        <v>4809</v>
      </c>
      <c r="S330" s="1479" t="s">
        <v>1078</v>
      </c>
      <c r="T330" s="1480" t="s">
        <v>1078</v>
      </c>
      <c r="U330" s="1305" t="s">
        <v>4809</v>
      </c>
      <c r="V330" s="1479" t="s">
        <v>1078</v>
      </c>
      <c r="W330" s="1480" t="s">
        <v>1078</v>
      </c>
      <c r="X330" s="1305" t="s">
        <v>4809</v>
      </c>
      <c r="Y330" s="1479" t="s">
        <v>1078</v>
      </c>
      <c r="Z330" s="1480" t="s">
        <v>1078</v>
      </c>
      <c r="AA330" s="1305" t="s">
        <v>4809</v>
      </c>
      <c r="AB330" s="1479" t="s">
        <v>1078</v>
      </c>
      <c r="AC330" s="1480" t="s">
        <v>1078</v>
      </c>
      <c r="AD330" s="1305" t="s">
        <v>4809</v>
      </c>
      <c r="AE330" s="1479" t="s">
        <v>1078</v>
      </c>
      <c r="AF330" s="1480" t="s">
        <v>1078</v>
      </c>
      <c r="AG330" s="1305" t="s">
        <v>4809</v>
      </c>
      <c r="AH330" s="1479" t="s">
        <v>1078</v>
      </c>
      <c r="AI330" s="1480" t="s">
        <v>1078</v>
      </c>
      <c r="AJ330" s="1305" t="s">
        <v>4809</v>
      </c>
      <c r="AK330" s="1479" t="s">
        <v>1078</v>
      </c>
      <c r="AL330" s="1480" t="s">
        <v>1078</v>
      </c>
      <c r="AM330" s="1305" t="s">
        <v>4809</v>
      </c>
      <c r="AN330" s="1479" t="s">
        <v>1078</v>
      </c>
      <c r="AO330" s="1480" t="s">
        <v>1078</v>
      </c>
      <c r="AP330" s="1305" t="s">
        <v>4809</v>
      </c>
      <c r="AQ330" s="1479" t="s">
        <v>1078</v>
      </c>
      <c r="AR330" s="1480" t="s">
        <v>1078</v>
      </c>
      <c r="AS330" s="1305" t="s">
        <v>4809</v>
      </c>
      <c r="AT330" s="1479" t="s">
        <v>1078</v>
      </c>
      <c r="AU330" s="1480" t="s">
        <v>1078</v>
      </c>
      <c r="AV330" s="1305" t="s">
        <v>4809</v>
      </c>
      <c r="AW330" s="1479" t="s">
        <v>1078</v>
      </c>
      <c r="AX330" s="1480" t="s">
        <v>1078</v>
      </c>
    </row>
    <row r="331" spans="1:50">
      <c r="A331" s="1714" t="s">
        <v>4490</v>
      </c>
      <c r="B331" s="1350" t="s">
        <v>4491</v>
      </c>
      <c r="C331" s="1310" t="s">
        <v>1078</v>
      </c>
      <c r="D331" s="1485" t="s">
        <v>1078</v>
      </c>
      <c r="E331" s="1486" t="s">
        <v>1078</v>
      </c>
      <c r="F331" s="1310" t="s">
        <v>1078</v>
      </c>
      <c r="G331" s="1485" t="s">
        <v>1078</v>
      </c>
      <c r="H331" s="1486" t="s">
        <v>1078</v>
      </c>
      <c r="I331" s="1310" t="s">
        <v>1078</v>
      </c>
      <c r="J331" s="1485" t="s">
        <v>1078</v>
      </c>
      <c r="K331" s="1486" t="s">
        <v>1078</v>
      </c>
      <c r="L331" s="1310" t="s">
        <v>1078</v>
      </c>
      <c r="M331" s="1485" t="s">
        <v>1078</v>
      </c>
      <c r="N331" s="1486" t="s">
        <v>1078</v>
      </c>
      <c r="O331" s="1310" t="s">
        <v>1078</v>
      </c>
      <c r="P331" s="1485" t="s">
        <v>1078</v>
      </c>
      <c r="Q331" s="1486" t="s">
        <v>1078</v>
      </c>
      <c r="R331" s="1310" t="s">
        <v>1078</v>
      </c>
      <c r="S331" s="1485" t="s">
        <v>1078</v>
      </c>
      <c r="T331" s="1486" t="s">
        <v>1078</v>
      </c>
      <c r="U331" s="1310" t="s">
        <v>1078</v>
      </c>
      <c r="V331" s="1485" t="s">
        <v>1078</v>
      </c>
      <c r="W331" s="1486" t="s">
        <v>1078</v>
      </c>
      <c r="X331" s="1310" t="s">
        <v>1078</v>
      </c>
      <c r="Y331" s="1485" t="s">
        <v>1078</v>
      </c>
      <c r="Z331" s="1486" t="s">
        <v>1078</v>
      </c>
      <c r="AA331" s="1310" t="s">
        <v>1078</v>
      </c>
      <c r="AB331" s="1485" t="s">
        <v>1078</v>
      </c>
      <c r="AC331" s="1486" t="s">
        <v>1078</v>
      </c>
      <c r="AD331" s="1310" t="s">
        <v>1078</v>
      </c>
      <c r="AE331" s="1485" t="s">
        <v>1078</v>
      </c>
      <c r="AF331" s="1486" t="s">
        <v>1078</v>
      </c>
      <c r="AG331" s="1310" t="s">
        <v>1078</v>
      </c>
      <c r="AH331" s="1485" t="s">
        <v>1078</v>
      </c>
      <c r="AI331" s="1486" t="s">
        <v>1078</v>
      </c>
      <c r="AJ331" s="1310" t="s">
        <v>1078</v>
      </c>
      <c r="AK331" s="1485" t="s">
        <v>1078</v>
      </c>
      <c r="AL331" s="1486" t="s">
        <v>1078</v>
      </c>
      <c r="AM331" s="1310" t="s">
        <v>1078</v>
      </c>
      <c r="AN331" s="1485" t="s">
        <v>1078</v>
      </c>
      <c r="AO331" s="1486" t="s">
        <v>1078</v>
      </c>
      <c r="AP331" s="1310" t="s">
        <v>1078</v>
      </c>
      <c r="AQ331" s="1485" t="s">
        <v>1078</v>
      </c>
      <c r="AR331" s="1486" t="s">
        <v>1078</v>
      </c>
      <c r="AS331" s="1310" t="s">
        <v>1078</v>
      </c>
      <c r="AT331" s="1485" t="s">
        <v>1078</v>
      </c>
      <c r="AU331" s="1486" t="s">
        <v>1078</v>
      </c>
      <c r="AV331" s="1310" t="s">
        <v>1078</v>
      </c>
      <c r="AW331" s="1485" t="s">
        <v>1078</v>
      </c>
      <c r="AX331" s="1486" t="s">
        <v>1078</v>
      </c>
    </row>
    <row r="332" spans="1:50">
      <c r="A332" s="1313" t="s">
        <v>4492</v>
      </c>
      <c r="B332" s="1143" t="s">
        <v>4493</v>
      </c>
      <c r="C332" s="1314" t="s">
        <v>1078</v>
      </c>
      <c r="D332" s="1483" t="s">
        <v>1078</v>
      </c>
      <c r="E332" s="1484" t="s">
        <v>1078</v>
      </c>
      <c r="F332" s="1314" t="s">
        <v>1078</v>
      </c>
      <c r="G332" s="1483" t="s">
        <v>1078</v>
      </c>
      <c r="H332" s="1484" t="s">
        <v>1078</v>
      </c>
      <c r="I332" s="1314" t="s">
        <v>1078</v>
      </c>
      <c r="J332" s="1483" t="s">
        <v>1078</v>
      </c>
      <c r="K332" s="1484" t="s">
        <v>1078</v>
      </c>
      <c r="L332" s="1314" t="s">
        <v>1078</v>
      </c>
      <c r="M332" s="1483" t="s">
        <v>1078</v>
      </c>
      <c r="N332" s="1484" t="s">
        <v>1078</v>
      </c>
      <c r="O332" s="1314" t="s">
        <v>1078</v>
      </c>
      <c r="P332" s="1483" t="s">
        <v>1078</v>
      </c>
      <c r="Q332" s="1484" t="s">
        <v>1078</v>
      </c>
      <c r="R332" s="1314" t="s">
        <v>1078</v>
      </c>
      <c r="S332" s="1483" t="s">
        <v>1078</v>
      </c>
      <c r="T332" s="1484" t="s">
        <v>1078</v>
      </c>
      <c r="U332" s="1314" t="s">
        <v>1078</v>
      </c>
      <c r="V332" s="1483" t="s">
        <v>1078</v>
      </c>
      <c r="W332" s="1484" t="s">
        <v>1078</v>
      </c>
      <c r="X332" s="1314" t="s">
        <v>1078</v>
      </c>
      <c r="Y332" s="1483" t="s">
        <v>1078</v>
      </c>
      <c r="Z332" s="1484" t="s">
        <v>1078</v>
      </c>
      <c r="AA332" s="1314" t="s">
        <v>1078</v>
      </c>
      <c r="AB332" s="1483" t="s">
        <v>1078</v>
      </c>
      <c r="AC332" s="1484" t="s">
        <v>1078</v>
      </c>
      <c r="AD332" s="1314" t="s">
        <v>1078</v>
      </c>
      <c r="AE332" s="1483" t="s">
        <v>1078</v>
      </c>
      <c r="AF332" s="1484" t="s">
        <v>1078</v>
      </c>
      <c r="AG332" s="1314" t="s">
        <v>1078</v>
      </c>
      <c r="AH332" s="1483" t="s">
        <v>1078</v>
      </c>
      <c r="AI332" s="1484" t="s">
        <v>1078</v>
      </c>
      <c r="AJ332" s="1314" t="s">
        <v>1078</v>
      </c>
      <c r="AK332" s="1483" t="s">
        <v>1078</v>
      </c>
      <c r="AL332" s="1484" t="s">
        <v>1078</v>
      </c>
      <c r="AM332" s="1314" t="s">
        <v>1078</v>
      </c>
      <c r="AN332" s="1483" t="s">
        <v>1078</v>
      </c>
      <c r="AO332" s="1484" t="s">
        <v>1078</v>
      </c>
      <c r="AP332" s="1314" t="s">
        <v>1078</v>
      </c>
      <c r="AQ332" s="1483" t="s">
        <v>1078</v>
      </c>
      <c r="AR332" s="1484" t="s">
        <v>1078</v>
      </c>
      <c r="AS332" s="1314" t="s">
        <v>1078</v>
      </c>
      <c r="AT332" s="1483" t="s">
        <v>1078</v>
      </c>
      <c r="AU332" s="1484" t="s">
        <v>1078</v>
      </c>
      <c r="AV332" s="1314" t="s">
        <v>1078</v>
      </c>
      <c r="AW332" s="1483" t="s">
        <v>1078</v>
      </c>
      <c r="AX332" s="1484" t="s">
        <v>1078</v>
      </c>
    </row>
    <row r="333" spans="1:50">
      <c r="A333" s="1303" t="s">
        <v>4494</v>
      </c>
      <c r="B333" s="1304" t="s">
        <v>4495</v>
      </c>
      <c r="C333" s="1305" t="s">
        <v>2284</v>
      </c>
      <c r="D333" s="1479">
        <v>50.2</v>
      </c>
      <c r="E333" s="1480">
        <v>0</v>
      </c>
      <c r="F333" s="1305" t="s">
        <v>2284</v>
      </c>
      <c r="G333" s="1479">
        <v>50.2</v>
      </c>
      <c r="H333" s="1480">
        <v>0</v>
      </c>
      <c r="I333" s="1305" t="s">
        <v>2284</v>
      </c>
      <c r="J333" s="1479">
        <v>50.2</v>
      </c>
      <c r="K333" s="1480">
        <v>0</v>
      </c>
      <c r="L333" s="1305" t="s">
        <v>2284</v>
      </c>
      <c r="M333" s="1479">
        <v>50.3</v>
      </c>
      <c r="N333" s="1480">
        <v>0</v>
      </c>
      <c r="O333" s="1305" t="s">
        <v>2284</v>
      </c>
      <c r="P333" s="1479">
        <v>50.3</v>
      </c>
      <c r="Q333" s="1480">
        <v>0</v>
      </c>
      <c r="R333" s="1305" t="s">
        <v>2284</v>
      </c>
      <c r="S333" s="1479">
        <v>50.2</v>
      </c>
      <c r="T333" s="1480">
        <v>0</v>
      </c>
      <c r="U333" s="1305" t="s">
        <v>2284</v>
      </c>
      <c r="V333" s="1479">
        <v>50.2</v>
      </c>
      <c r="W333" s="1480">
        <v>0</v>
      </c>
      <c r="X333" s="1305" t="s">
        <v>2284</v>
      </c>
      <c r="Y333" s="1479">
        <v>50.3</v>
      </c>
      <c r="Z333" s="1480">
        <v>0</v>
      </c>
      <c r="AA333" s="1305" t="s">
        <v>2284</v>
      </c>
      <c r="AB333" s="1479">
        <v>50.1</v>
      </c>
      <c r="AC333" s="1480">
        <v>0</v>
      </c>
      <c r="AD333" s="1305" t="s">
        <v>2284</v>
      </c>
      <c r="AE333" s="1479">
        <v>50.2</v>
      </c>
      <c r="AF333" s="1480">
        <v>0</v>
      </c>
      <c r="AG333" s="1305" t="s">
        <v>2284</v>
      </c>
      <c r="AH333" s="1479">
        <v>50.3</v>
      </c>
      <c r="AI333" s="1480">
        <v>0</v>
      </c>
      <c r="AJ333" s="1305" t="s">
        <v>2284</v>
      </c>
      <c r="AK333" s="1479">
        <v>50.2</v>
      </c>
      <c r="AL333" s="1480">
        <v>0</v>
      </c>
      <c r="AM333" s="1305" t="s">
        <v>2284</v>
      </c>
      <c r="AN333" s="1479">
        <v>50.3</v>
      </c>
      <c r="AO333" s="1480">
        <v>0</v>
      </c>
      <c r="AP333" s="1305" t="s">
        <v>2284</v>
      </c>
      <c r="AQ333" s="1479">
        <v>50.1</v>
      </c>
      <c r="AR333" s="1480">
        <v>0</v>
      </c>
      <c r="AS333" s="1305" t="s">
        <v>2284</v>
      </c>
      <c r="AT333" s="1479">
        <v>50.2</v>
      </c>
      <c r="AU333" s="1480">
        <v>0</v>
      </c>
      <c r="AV333" s="1305" t="s">
        <v>2284</v>
      </c>
      <c r="AW333" s="1479">
        <v>50.2</v>
      </c>
      <c r="AX333" s="1480">
        <v>0</v>
      </c>
    </row>
    <row r="334" spans="1:50">
      <c r="A334" s="1714" t="s">
        <v>4496</v>
      </c>
      <c r="B334" s="1350" t="s">
        <v>4497</v>
      </c>
      <c r="C334" s="1310" t="s">
        <v>2284</v>
      </c>
      <c r="D334" s="1485">
        <v>50.3</v>
      </c>
      <c r="E334" s="1486">
        <v>0</v>
      </c>
      <c r="F334" s="1310" t="s">
        <v>2284</v>
      </c>
      <c r="G334" s="1485">
        <v>50.2</v>
      </c>
      <c r="H334" s="1486">
        <v>0</v>
      </c>
      <c r="I334" s="1310" t="s">
        <v>2284</v>
      </c>
      <c r="J334" s="1485">
        <v>50.2</v>
      </c>
      <c r="K334" s="1486">
        <v>0</v>
      </c>
      <c r="L334" s="1310" t="s">
        <v>2284</v>
      </c>
      <c r="M334" s="1485">
        <v>50.3</v>
      </c>
      <c r="N334" s="1486">
        <v>0</v>
      </c>
      <c r="O334" s="1310" t="s">
        <v>2284</v>
      </c>
      <c r="P334" s="1485">
        <v>50.3</v>
      </c>
      <c r="Q334" s="1486">
        <v>0</v>
      </c>
      <c r="R334" s="1310" t="s">
        <v>2284</v>
      </c>
      <c r="S334" s="1485">
        <v>50.2</v>
      </c>
      <c r="T334" s="1486">
        <v>0</v>
      </c>
      <c r="U334" s="1310" t="s">
        <v>2284</v>
      </c>
      <c r="V334" s="1485">
        <v>50.3</v>
      </c>
      <c r="W334" s="1486">
        <v>0</v>
      </c>
      <c r="X334" s="1310" t="s">
        <v>2284</v>
      </c>
      <c r="Y334" s="1485">
        <v>50.2</v>
      </c>
      <c r="Z334" s="1486">
        <v>0</v>
      </c>
      <c r="AA334" s="1310" t="s">
        <v>2284</v>
      </c>
      <c r="AB334" s="1485">
        <v>50.2</v>
      </c>
      <c r="AC334" s="1486">
        <v>0</v>
      </c>
      <c r="AD334" s="1310" t="s">
        <v>2284</v>
      </c>
      <c r="AE334" s="1485">
        <v>50.2</v>
      </c>
      <c r="AF334" s="1486">
        <v>0</v>
      </c>
      <c r="AG334" s="1310" t="s">
        <v>2284</v>
      </c>
      <c r="AH334" s="1485">
        <v>50.3</v>
      </c>
      <c r="AI334" s="1486">
        <v>0</v>
      </c>
      <c r="AJ334" s="1310" t="s">
        <v>2284</v>
      </c>
      <c r="AK334" s="1485">
        <v>50.2</v>
      </c>
      <c r="AL334" s="1486">
        <v>0</v>
      </c>
      <c r="AM334" s="1310" t="s">
        <v>2284</v>
      </c>
      <c r="AN334" s="1485">
        <v>50.2</v>
      </c>
      <c r="AO334" s="1486">
        <v>0</v>
      </c>
      <c r="AP334" s="1310" t="s">
        <v>2284</v>
      </c>
      <c r="AQ334" s="1485">
        <v>50.2</v>
      </c>
      <c r="AR334" s="1486">
        <v>0</v>
      </c>
      <c r="AS334" s="1310" t="s">
        <v>2284</v>
      </c>
      <c r="AT334" s="1485">
        <v>50.3</v>
      </c>
      <c r="AU334" s="1486">
        <v>0</v>
      </c>
      <c r="AV334" s="1310" t="s">
        <v>2284</v>
      </c>
      <c r="AW334" s="1485">
        <v>50.3</v>
      </c>
      <c r="AX334" s="1486">
        <v>0</v>
      </c>
    </row>
    <row r="335" spans="1:50">
      <c r="A335" s="1313" t="s">
        <v>4498</v>
      </c>
      <c r="B335" s="1143" t="s">
        <v>4499</v>
      </c>
      <c r="C335" s="1314" t="s">
        <v>1078</v>
      </c>
      <c r="D335" s="1483" t="s">
        <v>1078</v>
      </c>
      <c r="E335" s="1484" t="s">
        <v>1078</v>
      </c>
      <c r="F335" s="1314" t="s">
        <v>1078</v>
      </c>
      <c r="G335" s="1483" t="s">
        <v>1078</v>
      </c>
      <c r="H335" s="1484" t="s">
        <v>1078</v>
      </c>
      <c r="I335" s="1314" t="s">
        <v>1078</v>
      </c>
      <c r="J335" s="1483" t="s">
        <v>1078</v>
      </c>
      <c r="K335" s="1484" t="s">
        <v>1078</v>
      </c>
      <c r="L335" s="1314" t="s">
        <v>1078</v>
      </c>
      <c r="M335" s="1483" t="s">
        <v>1078</v>
      </c>
      <c r="N335" s="1484" t="s">
        <v>1078</v>
      </c>
      <c r="O335" s="1314" t="s">
        <v>1078</v>
      </c>
      <c r="P335" s="1483" t="s">
        <v>1078</v>
      </c>
      <c r="Q335" s="1484" t="s">
        <v>1078</v>
      </c>
      <c r="R335" s="1314" t="s">
        <v>1078</v>
      </c>
      <c r="S335" s="1483" t="s">
        <v>1078</v>
      </c>
      <c r="T335" s="1484" t="s">
        <v>1078</v>
      </c>
      <c r="U335" s="1314" t="s">
        <v>1078</v>
      </c>
      <c r="V335" s="1483" t="s">
        <v>1078</v>
      </c>
      <c r="W335" s="1484" t="s">
        <v>1078</v>
      </c>
      <c r="X335" s="1314" t="s">
        <v>1078</v>
      </c>
      <c r="Y335" s="1483" t="s">
        <v>1078</v>
      </c>
      <c r="Z335" s="1484" t="s">
        <v>1078</v>
      </c>
      <c r="AA335" s="1314" t="s">
        <v>1078</v>
      </c>
      <c r="AB335" s="1483" t="s">
        <v>1078</v>
      </c>
      <c r="AC335" s="1484" t="s">
        <v>1078</v>
      </c>
      <c r="AD335" s="1314" t="s">
        <v>1078</v>
      </c>
      <c r="AE335" s="1483" t="s">
        <v>1078</v>
      </c>
      <c r="AF335" s="1484" t="s">
        <v>1078</v>
      </c>
      <c r="AG335" s="1314" t="s">
        <v>1078</v>
      </c>
      <c r="AH335" s="1483" t="s">
        <v>1078</v>
      </c>
      <c r="AI335" s="1484" t="s">
        <v>1078</v>
      </c>
      <c r="AJ335" s="1314" t="s">
        <v>1078</v>
      </c>
      <c r="AK335" s="1483" t="s">
        <v>1078</v>
      </c>
      <c r="AL335" s="1484" t="s">
        <v>1078</v>
      </c>
      <c r="AM335" s="1314" t="s">
        <v>1078</v>
      </c>
      <c r="AN335" s="1483" t="s">
        <v>1078</v>
      </c>
      <c r="AO335" s="1484" t="s">
        <v>1078</v>
      </c>
      <c r="AP335" s="1314" t="s">
        <v>1078</v>
      </c>
      <c r="AQ335" s="1483" t="s">
        <v>1078</v>
      </c>
      <c r="AR335" s="1484" t="s">
        <v>1078</v>
      </c>
      <c r="AS335" s="1314" t="s">
        <v>1078</v>
      </c>
      <c r="AT335" s="1483" t="s">
        <v>1078</v>
      </c>
      <c r="AU335" s="1484" t="s">
        <v>1078</v>
      </c>
      <c r="AV335" s="1314" t="s">
        <v>1078</v>
      </c>
      <c r="AW335" s="1483" t="s">
        <v>1078</v>
      </c>
      <c r="AX335" s="1484" t="s">
        <v>1078</v>
      </c>
    </row>
    <row r="336" spans="1:50">
      <c r="A336" s="1303" t="s">
        <v>4501</v>
      </c>
      <c r="B336" s="1304" t="s">
        <v>4502</v>
      </c>
      <c r="C336" s="1305" t="s">
        <v>4809</v>
      </c>
      <c r="D336" s="1479" t="s">
        <v>1078</v>
      </c>
      <c r="E336" s="1480" t="s">
        <v>1078</v>
      </c>
      <c r="F336" s="1305" t="s">
        <v>4809</v>
      </c>
      <c r="G336" s="1479" t="s">
        <v>1078</v>
      </c>
      <c r="H336" s="1480" t="s">
        <v>1078</v>
      </c>
      <c r="I336" s="1305" t="s">
        <v>4809</v>
      </c>
      <c r="J336" s="1479" t="s">
        <v>1078</v>
      </c>
      <c r="K336" s="1480" t="s">
        <v>1078</v>
      </c>
      <c r="L336" s="1305" t="s">
        <v>4809</v>
      </c>
      <c r="M336" s="1479" t="s">
        <v>1078</v>
      </c>
      <c r="N336" s="1480" t="s">
        <v>1078</v>
      </c>
      <c r="O336" s="1305" t="s">
        <v>4809</v>
      </c>
      <c r="P336" s="1479" t="s">
        <v>1078</v>
      </c>
      <c r="Q336" s="1480" t="s">
        <v>1078</v>
      </c>
      <c r="R336" s="1305" t="s">
        <v>4809</v>
      </c>
      <c r="S336" s="1479" t="s">
        <v>1078</v>
      </c>
      <c r="T336" s="1480" t="s">
        <v>1078</v>
      </c>
      <c r="U336" s="1305" t="s">
        <v>4809</v>
      </c>
      <c r="V336" s="1479" t="s">
        <v>1078</v>
      </c>
      <c r="W336" s="1480" t="s">
        <v>1078</v>
      </c>
      <c r="X336" s="1305" t="s">
        <v>4809</v>
      </c>
      <c r="Y336" s="1479" t="s">
        <v>1078</v>
      </c>
      <c r="Z336" s="1480" t="s">
        <v>1078</v>
      </c>
      <c r="AA336" s="1305" t="s">
        <v>4809</v>
      </c>
      <c r="AB336" s="1479" t="s">
        <v>1078</v>
      </c>
      <c r="AC336" s="1480" t="s">
        <v>1078</v>
      </c>
      <c r="AD336" s="1305" t="s">
        <v>4809</v>
      </c>
      <c r="AE336" s="1479" t="s">
        <v>1078</v>
      </c>
      <c r="AF336" s="1480" t="s">
        <v>1078</v>
      </c>
      <c r="AG336" s="1305" t="s">
        <v>4809</v>
      </c>
      <c r="AH336" s="1479" t="s">
        <v>1078</v>
      </c>
      <c r="AI336" s="1480" t="s">
        <v>1078</v>
      </c>
      <c r="AJ336" s="1305" t="s">
        <v>4809</v>
      </c>
      <c r="AK336" s="1479" t="s">
        <v>1078</v>
      </c>
      <c r="AL336" s="1480" t="s">
        <v>1078</v>
      </c>
      <c r="AM336" s="1305" t="s">
        <v>4809</v>
      </c>
      <c r="AN336" s="1479" t="s">
        <v>1078</v>
      </c>
      <c r="AO336" s="1480" t="s">
        <v>1078</v>
      </c>
      <c r="AP336" s="1305" t="s">
        <v>4809</v>
      </c>
      <c r="AQ336" s="1479" t="s">
        <v>1078</v>
      </c>
      <c r="AR336" s="1480" t="s">
        <v>1078</v>
      </c>
      <c r="AS336" s="1305" t="s">
        <v>4809</v>
      </c>
      <c r="AT336" s="1479" t="s">
        <v>1078</v>
      </c>
      <c r="AU336" s="1480" t="s">
        <v>1078</v>
      </c>
      <c r="AV336" s="1305" t="s">
        <v>4809</v>
      </c>
      <c r="AW336" s="1479" t="s">
        <v>1078</v>
      </c>
      <c r="AX336" s="1480" t="s">
        <v>1078</v>
      </c>
    </row>
    <row r="337" spans="1:50">
      <c r="A337" s="1714" t="s">
        <v>4503</v>
      </c>
      <c r="B337" s="1350" t="s">
        <v>4504</v>
      </c>
      <c r="C337" s="1310" t="s">
        <v>1078</v>
      </c>
      <c r="D337" s="1485" t="s">
        <v>1078</v>
      </c>
      <c r="E337" s="1486" t="s">
        <v>1078</v>
      </c>
      <c r="F337" s="1310" t="s">
        <v>1078</v>
      </c>
      <c r="G337" s="1485" t="s">
        <v>1078</v>
      </c>
      <c r="H337" s="1486" t="s">
        <v>1078</v>
      </c>
      <c r="I337" s="1310" t="s">
        <v>1078</v>
      </c>
      <c r="J337" s="1485" t="s">
        <v>1078</v>
      </c>
      <c r="K337" s="1486" t="s">
        <v>1078</v>
      </c>
      <c r="L337" s="1310" t="s">
        <v>1078</v>
      </c>
      <c r="M337" s="1485" t="s">
        <v>1078</v>
      </c>
      <c r="N337" s="1486" t="s">
        <v>1078</v>
      </c>
      <c r="O337" s="1310" t="s">
        <v>1078</v>
      </c>
      <c r="P337" s="1485" t="s">
        <v>1078</v>
      </c>
      <c r="Q337" s="1486" t="s">
        <v>1078</v>
      </c>
      <c r="R337" s="1310" t="s">
        <v>1078</v>
      </c>
      <c r="S337" s="1485" t="s">
        <v>1078</v>
      </c>
      <c r="T337" s="1486" t="s">
        <v>1078</v>
      </c>
      <c r="U337" s="1310" t="s">
        <v>1078</v>
      </c>
      <c r="V337" s="1485" t="s">
        <v>1078</v>
      </c>
      <c r="W337" s="1486" t="s">
        <v>1078</v>
      </c>
      <c r="X337" s="1310" t="s">
        <v>1078</v>
      </c>
      <c r="Y337" s="1485" t="s">
        <v>1078</v>
      </c>
      <c r="Z337" s="1486" t="s">
        <v>1078</v>
      </c>
      <c r="AA337" s="1310" t="s">
        <v>1078</v>
      </c>
      <c r="AB337" s="1485" t="s">
        <v>1078</v>
      </c>
      <c r="AC337" s="1486" t="s">
        <v>1078</v>
      </c>
      <c r="AD337" s="1310" t="s">
        <v>1078</v>
      </c>
      <c r="AE337" s="1485" t="s">
        <v>1078</v>
      </c>
      <c r="AF337" s="1486" t="s">
        <v>1078</v>
      </c>
      <c r="AG337" s="1310" t="s">
        <v>1078</v>
      </c>
      <c r="AH337" s="1485" t="s">
        <v>1078</v>
      </c>
      <c r="AI337" s="1486" t="s">
        <v>1078</v>
      </c>
      <c r="AJ337" s="1310" t="s">
        <v>1078</v>
      </c>
      <c r="AK337" s="1485" t="s">
        <v>1078</v>
      </c>
      <c r="AL337" s="1486" t="s">
        <v>1078</v>
      </c>
      <c r="AM337" s="1310" t="s">
        <v>1078</v>
      </c>
      <c r="AN337" s="1485" t="s">
        <v>1078</v>
      </c>
      <c r="AO337" s="1486" t="s">
        <v>1078</v>
      </c>
      <c r="AP337" s="1310" t="s">
        <v>1078</v>
      </c>
      <c r="AQ337" s="1485" t="s">
        <v>1078</v>
      </c>
      <c r="AR337" s="1486" t="s">
        <v>1078</v>
      </c>
      <c r="AS337" s="1310" t="s">
        <v>1078</v>
      </c>
      <c r="AT337" s="1485" t="s">
        <v>1078</v>
      </c>
      <c r="AU337" s="1486" t="s">
        <v>1078</v>
      </c>
      <c r="AV337" s="1310" t="s">
        <v>1078</v>
      </c>
      <c r="AW337" s="1485" t="s">
        <v>1078</v>
      </c>
      <c r="AX337" s="1486" t="s">
        <v>1078</v>
      </c>
    </row>
    <row r="338" spans="1:50">
      <c r="A338" s="1313" t="s">
        <v>4505</v>
      </c>
      <c r="B338" s="1143" t="s">
        <v>4506</v>
      </c>
      <c r="C338" s="1314" t="s">
        <v>1078</v>
      </c>
      <c r="D338" s="1483" t="s">
        <v>1078</v>
      </c>
      <c r="E338" s="1484" t="s">
        <v>1078</v>
      </c>
      <c r="F338" s="1314" t="s">
        <v>1078</v>
      </c>
      <c r="G338" s="1483" t="s">
        <v>1078</v>
      </c>
      <c r="H338" s="1484" t="s">
        <v>1078</v>
      </c>
      <c r="I338" s="1314" t="s">
        <v>1078</v>
      </c>
      <c r="J338" s="1483" t="s">
        <v>1078</v>
      </c>
      <c r="K338" s="1484" t="s">
        <v>1078</v>
      </c>
      <c r="L338" s="1314" t="s">
        <v>1078</v>
      </c>
      <c r="M338" s="1483" t="s">
        <v>1078</v>
      </c>
      <c r="N338" s="1484" t="s">
        <v>1078</v>
      </c>
      <c r="O338" s="1314" t="s">
        <v>1078</v>
      </c>
      <c r="P338" s="1483" t="s">
        <v>1078</v>
      </c>
      <c r="Q338" s="1484" t="s">
        <v>1078</v>
      </c>
      <c r="R338" s="1314" t="s">
        <v>1078</v>
      </c>
      <c r="S338" s="1483" t="s">
        <v>1078</v>
      </c>
      <c r="T338" s="1484" t="s">
        <v>1078</v>
      </c>
      <c r="U338" s="1314" t="s">
        <v>1078</v>
      </c>
      <c r="V338" s="1483" t="s">
        <v>1078</v>
      </c>
      <c r="W338" s="1484" t="s">
        <v>1078</v>
      </c>
      <c r="X338" s="1314" t="s">
        <v>1078</v>
      </c>
      <c r="Y338" s="1483" t="s">
        <v>1078</v>
      </c>
      <c r="Z338" s="1484" t="s">
        <v>1078</v>
      </c>
      <c r="AA338" s="1314" t="s">
        <v>1078</v>
      </c>
      <c r="AB338" s="1483" t="s">
        <v>1078</v>
      </c>
      <c r="AC338" s="1484" t="s">
        <v>1078</v>
      </c>
      <c r="AD338" s="1314" t="s">
        <v>1078</v>
      </c>
      <c r="AE338" s="1483" t="s">
        <v>1078</v>
      </c>
      <c r="AF338" s="1484" t="s">
        <v>1078</v>
      </c>
      <c r="AG338" s="1314" t="s">
        <v>1078</v>
      </c>
      <c r="AH338" s="1483" t="s">
        <v>1078</v>
      </c>
      <c r="AI338" s="1484" t="s">
        <v>1078</v>
      </c>
      <c r="AJ338" s="1314" t="s">
        <v>1078</v>
      </c>
      <c r="AK338" s="1483" t="s">
        <v>1078</v>
      </c>
      <c r="AL338" s="1484" t="s">
        <v>1078</v>
      </c>
      <c r="AM338" s="1314" t="s">
        <v>1078</v>
      </c>
      <c r="AN338" s="1483" t="s">
        <v>1078</v>
      </c>
      <c r="AO338" s="1484" t="s">
        <v>1078</v>
      </c>
      <c r="AP338" s="1314" t="s">
        <v>1078</v>
      </c>
      <c r="AQ338" s="1483" t="s">
        <v>1078</v>
      </c>
      <c r="AR338" s="1484" t="s">
        <v>1078</v>
      </c>
      <c r="AS338" s="1314" t="s">
        <v>1078</v>
      </c>
      <c r="AT338" s="1483" t="s">
        <v>1078</v>
      </c>
      <c r="AU338" s="1484" t="s">
        <v>1078</v>
      </c>
      <c r="AV338" s="1314" t="s">
        <v>1078</v>
      </c>
      <c r="AW338" s="1483" t="s">
        <v>1078</v>
      </c>
      <c r="AX338" s="1484" t="s">
        <v>1078</v>
      </c>
    </row>
    <row r="339" spans="1:50">
      <c r="A339" s="1303" t="s">
        <v>4507</v>
      </c>
      <c r="B339" s="1304" t="s">
        <v>4508</v>
      </c>
      <c r="C339" s="1305" t="s">
        <v>2284</v>
      </c>
      <c r="D339" s="1479">
        <v>60.2</v>
      </c>
      <c r="E339" s="1480">
        <v>0</v>
      </c>
      <c r="F339" s="1305" t="s">
        <v>2284</v>
      </c>
      <c r="G339" s="1479">
        <v>60.2</v>
      </c>
      <c r="H339" s="1480">
        <v>0</v>
      </c>
      <c r="I339" s="1305" t="s">
        <v>2284</v>
      </c>
      <c r="J339" s="1479">
        <v>60.1</v>
      </c>
      <c r="K339" s="1480">
        <v>0</v>
      </c>
      <c r="L339" s="1305" t="s">
        <v>2284</v>
      </c>
      <c r="M339" s="1479">
        <v>60.3</v>
      </c>
      <c r="N339" s="1480">
        <v>0</v>
      </c>
      <c r="O339" s="1305" t="s">
        <v>2284</v>
      </c>
      <c r="P339" s="1479">
        <v>60.3</v>
      </c>
      <c r="Q339" s="1480">
        <v>0</v>
      </c>
      <c r="R339" s="1305" t="s">
        <v>2284</v>
      </c>
      <c r="S339" s="1479">
        <v>60.2</v>
      </c>
      <c r="T339" s="1480">
        <v>0</v>
      </c>
      <c r="U339" s="1305" t="s">
        <v>2284</v>
      </c>
      <c r="V339" s="1479">
        <v>60.2</v>
      </c>
      <c r="W339" s="1480">
        <v>0</v>
      </c>
      <c r="X339" s="1305" t="s">
        <v>2284</v>
      </c>
      <c r="Y339" s="1479">
        <v>60.3</v>
      </c>
      <c r="Z339" s="1480">
        <v>0</v>
      </c>
      <c r="AA339" s="1305" t="s">
        <v>2284</v>
      </c>
      <c r="AB339" s="1479">
        <v>60.2</v>
      </c>
      <c r="AC339" s="1480">
        <v>0</v>
      </c>
      <c r="AD339" s="1305" t="s">
        <v>2284</v>
      </c>
      <c r="AE339" s="1479">
        <v>60.2</v>
      </c>
      <c r="AF339" s="1480">
        <v>0</v>
      </c>
      <c r="AG339" s="1305" t="s">
        <v>2284</v>
      </c>
      <c r="AH339" s="1479">
        <v>60.3</v>
      </c>
      <c r="AI339" s="1480">
        <v>0</v>
      </c>
      <c r="AJ339" s="1305" t="s">
        <v>2284</v>
      </c>
      <c r="AK339" s="1479">
        <v>60.2</v>
      </c>
      <c r="AL339" s="1480">
        <v>0</v>
      </c>
      <c r="AM339" s="1305" t="s">
        <v>2284</v>
      </c>
      <c r="AN339" s="1479">
        <v>60.3</v>
      </c>
      <c r="AO339" s="1480">
        <v>0</v>
      </c>
      <c r="AP339" s="1305" t="s">
        <v>2284</v>
      </c>
      <c r="AQ339" s="1479">
        <v>60.3</v>
      </c>
      <c r="AR339" s="1480">
        <v>0</v>
      </c>
      <c r="AS339" s="1305" t="s">
        <v>2284</v>
      </c>
      <c r="AT339" s="1479">
        <v>60.2</v>
      </c>
      <c r="AU339" s="1480">
        <v>0</v>
      </c>
      <c r="AV339" s="1305" t="s">
        <v>2284</v>
      </c>
      <c r="AW339" s="1479">
        <v>60.2</v>
      </c>
      <c r="AX339" s="1480">
        <v>0</v>
      </c>
    </row>
    <row r="340" spans="1:50">
      <c r="A340" s="1714" t="s">
        <v>4509</v>
      </c>
      <c r="B340" s="1350" t="s">
        <v>4510</v>
      </c>
      <c r="C340" s="1310" t="s">
        <v>2284</v>
      </c>
      <c r="D340" s="1485">
        <v>60.2</v>
      </c>
      <c r="E340" s="1486">
        <v>0</v>
      </c>
      <c r="F340" s="1310" t="s">
        <v>2284</v>
      </c>
      <c r="G340" s="1485">
        <v>60.3</v>
      </c>
      <c r="H340" s="1486">
        <v>0</v>
      </c>
      <c r="I340" s="1310" t="s">
        <v>2284</v>
      </c>
      <c r="J340" s="1485">
        <v>60.1</v>
      </c>
      <c r="K340" s="1486">
        <v>0</v>
      </c>
      <c r="L340" s="1310" t="s">
        <v>2284</v>
      </c>
      <c r="M340" s="1485">
        <v>60.4</v>
      </c>
      <c r="N340" s="1486">
        <v>0</v>
      </c>
      <c r="O340" s="1310" t="s">
        <v>2284</v>
      </c>
      <c r="P340" s="1485">
        <v>60.3</v>
      </c>
      <c r="Q340" s="1486">
        <v>0</v>
      </c>
      <c r="R340" s="1310" t="s">
        <v>2284</v>
      </c>
      <c r="S340" s="1485">
        <v>60.2</v>
      </c>
      <c r="T340" s="1486">
        <v>0</v>
      </c>
      <c r="U340" s="1310" t="s">
        <v>2284</v>
      </c>
      <c r="V340" s="1485">
        <v>60.2</v>
      </c>
      <c r="W340" s="1486">
        <v>0</v>
      </c>
      <c r="X340" s="1310" t="s">
        <v>2284</v>
      </c>
      <c r="Y340" s="1485">
        <v>60.3</v>
      </c>
      <c r="Z340" s="1486">
        <v>0</v>
      </c>
      <c r="AA340" s="1310" t="s">
        <v>2284</v>
      </c>
      <c r="AB340" s="1485">
        <v>60.2</v>
      </c>
      <c r="AC340" s="1486">
        <v>0</v>
      </c>
      <c r="AD340" s="1310" t="s">
        <v>2284</v>
      </c>
      <c r="AE340" s="1485">
        <v>60.2</v>
      </c>
      <c r="AF340" s="1486">
        <v>0</v>
      </c>
      <c r="AG340" s="1310" t="s">
        <v>2284</v>
      </c>
      <c r="AH340" s="1485">
        <v>60.2</v>
      </c>
      <c r="AI340" s="1486">
        <v>0</v>
      </c>
      <c r="AJ340" s="1310" t="s">
        <v>2284</v>
      </c>
      <c r="AK340" s="1485">
        <v>60.2</v>
      </c>
      <c r="AL340" s="1486">
        <v>0</v>
      </c>
      <c r="AM340" s="1310" t="s">
        <v>2284</v>
      </c>
      <c r="AN340" s="1485">
        <v>60.3</v>
      </c>
      <c r="AO340" s="1486">
        <v>0</v>
      </c>
      <c r="AP340" s="1310" t="s">
        <v>2284</v>
      </c>
      <c r="AQ340" s="1485">
        <v>60.2</v>
      </c>
      <c r="AR340" s="1486">
        <v>0</v>
      </c>
      <c r="AS340" s="1310" t="s">
        <v>2284</v>
      </c>
      <c r="AT340" s="1485">
        <v>60.3</v>
      </c>
      <c r="AU340" s="1486">
        <v>0</v>
      </c>
      <c r="AV340" s="1310" t="s">
        <v>2284</v>
      </c>
      <c r="AW340" s="1485">
        <v>60.3</v>
      </c>
      <c r="AX340" s="1486">
        <v>0</v>
      </c>
    </row>
    <row r="341" spans="1:50">
      <c r="A341" s="1313" t="s">
        <v>4511</v>
      </c>
      <c r="B341" s="1143" t="s">
        <v>4512</v>
      </c>
      <c r="C341" s="1314" t="s">
        <v>1078</v>
      </c>
      <c r="D341" s="1483" t="s">
        <v>1078</v>
      </c>
      <c r="E341" s="1484" t="s">
        <v>1078</v>
      </c>
      <c r="F341" s="1314" t="s">
        <v>1078</v>
      </c>
      <c r="G341" s="1483" t="s">
        <v>1078</v>
      </c>
      <c r="H341" s="1484" t="s">
        <v>1078</v>
      </c>
      <c r="I341" s="1314" t="s">
        <v>1078</v>
      </c>
      <c r="J341" s="1483" t="s">
        <v>1078</v>
      </c>
      <c r="K341" s="1484" t="s">
        <v>1078</v>
      </c>
      <c r="L341" s="1314" t="s">
        <v>1078</v>
      </c>
      <c r="M341" s="1483" t="s">
        <v>1078</v>
      </c>
      <c r="N341" s="1484" t="s">
        <v>1078</v>
      </c>
      <c r="O341" s="1314" t="s">
        <v>1078</v>
      </c>
      <c r="P341" s="1483" t="s">
        <v>1078</v>
      </c>
      <c r="Q341" s="1484" t="s">
        <v>1078</v>
      </c>
      <c r="R341" s="1314" t="s">
        <v>1078</v>
      </c>
      <c r="S341" s="1483" t="s">
        <v>1078</v>
      </c>
      <c r="T341" s="1484" t="s">
        <v>1078</v>
      </c>
      <c r="U341" s="1314" t="s">
        <v>1078</v>
      </c>
      <c r="V341" s="1483" t="s">
        <v>1078</v>
      </c>
      <c r="W341" s="1484" t="s">
        <v>1078</v>
      </c>
      <c r="X341" s="1314" t="s">
        <v>1078</v>
      </c>
      <c r="Y341" s="1483" t="s">
        <v>1078</v>
      </c>
      <c r="Z341" s="1484" t="s">
        <v>1078</v>
      </c>
      <c r="AA341" s="1314" t="s">
        <v>1078</v>
      </c>
      <c r="AB341" s="1483" t="s">
        <v>1078</v>
      </c>
      <c r="AC341" s="1484" t="s">
        <v>1078</v>
      </c>
      <c r="AD341" s="1314" t="s">
        <v>1078</v>
      </c>
      <c r="AE341" s="1483" t="s">
        <v>1078</v>
      </c>
      <c r="AF341" s="1484" t="s">
        <v>1078</v>
      </c>
      <c r="AG341" s="1314" t="s">
        <v>1078</v>
      </c>
      <c r="AH341" s="1483" t="s">
        <v>1078</v>
      </c>
      <c r="AI341" s="1484" t="s">
        <v>1078</v>
      </c>
      <c r="AJ341" s="1314" t="s">
        <v>1078</v>
      </c>
      <c r="AK341" s="1483" t="s">
        <v>1078</v>
      </c>
      <c r="AL341" s="1484" t="s">
        <v>1078</v>
      </c>
      <c r="AM341" s="1314" t="s">
        <v>1078</v>
      </c>
      <c r="AN341" s="1483" t="s">
        <v>1078</v>
      </c>
      <c r="AO341" s="1484" t="s">
        <v>1078</v>
      </c>
      <c r="AP341" s="1314" t="s">
        <v>1078</v>
      </c>
      <c r="AQ341" s="1483" t="s">
        <v>1078</v>
      </c>
      <c r="AR341" s="1484" t="s">
        <v>1078</v>
      </c>
      <c r="AS341" s="1314" t="s">
        <v>1078</v>
      </c>
      <c r="AT341" s="1483" t="s">
        <v>1078</v>
      </c>
      <c r="AU341" s="1484" t="s">
        <v>1078</v>
      </c>
      <c r="AV341" s="1314" t="s">
        <v>1078</v>
      </c>
      <c r="AW341" s="1483" t="s">
        <v>1078</v>
      </c>
      <c r="AX341" s="1484" t="s">
        <v>1078</v>
      </c>
    </row>
    <row r="342" spans="1:50" ht="54.75">
      <c r="A342" s="1299" t="s">
        <v>6570</v>
      </c>
      <c r="B342" s="1139" t="s">
        <v>6571</v>
      </c>
      <c r="C342" s="1300" t="s">
        <v>4806</v>
      </c>
      <c r="D342" s="1301" t="s">
        <v>4813</v>
      </c>
      <c r="E342" s="1302" t="s">
        <v>4814</v>
      </c>
      <c r="F342" s="1300" t="s">
        <v>4806</v>
      </c>
      <c r="G342" s="1301" t="s">
        <v>4813</v>
      </c>
      <c r="H342" s="1302" t="s">
        <v>4814</v>
      </c>
      <c r="I342" s="1300" t="s">
        <v>4806</v>
      </c>
      <c r="J342" s="1301" t="s">
        <v>4813</v>
      </c>
      <c r="K342" s="1302" t="s">
        <v>4814</v>
      </c>
      <c r="L342" s="1300" t="s">
        <v>4806</v>
      </c>
      <c r="M342" s="1301" t="s">
        <v>4813</v>
      </c>
      <c r="N342" s="1302" t="s">
        <v>4814</v>
      </c>
      <c r="O342" s="1300" t="s">
        <v>4806</v>
      </c>
      <c r="P342" s="1301" t="s">
        <v>4813</v>
      </c>
      <c r="Q342" s="1302" t="s">
        <v>4814</v>
      </c>
      <c r="R342" s="1300" t="s">
        <v>4806</v>
      </c>
      <c r="S342" s="1301" t="s">
        <v>4813</v>
      </c>
      <c r="T342" s="1302" t="s">
        <v>4814</v>
      </c>
      <c r="U342" s="1300" t="s">
        <v>4806</v>
      </c>
      <c r="V342" s="1301" t="s">
        <v>4813</v>
      </c>
      <c r="W342" s="1302" t="s">
        <v>4814</v>
      </c>
      <c r="X342" s="1300" t="s">
        <v>4806</v>
      </c>
      <c r="Y342" s="1301" t="s">
        <v>4813</v>
      </c>
      <c r="Z342" s="1302" t="s">
        <v>4814</v>
      </c>
      <c r="AA342" s="1300" t="s">
        <v>4806</v>
      </c>
      <c r="AB342" s="1301" t="s">
        <v>4813</v>
      </c>
      <c r="AC342" s="1302" t="s">
        <v>4814</v>
      </c>
      <c r="AD342" s="1300" t="s">
        <v>4806</v>
      </c>
      <c r="AE342" s="1301" t="s">
        <v>4813</v>
      </c>
      <c r="AF342" s="1302" t="s">
        <v>4814</v>
      </c>
      <c r="AG342" s="1300" t="s">
        <v>4806</v>
      </c>
      <c r="AH342" s="1301" t="s">
        <v>4813</v>
      </c>
      <c r="AI342" s="1302" t="s">
        <v>4814</v>
      </c>
      <c r="AJ342" s="1300" t="s">
        <v>4806</v>
      </c>
      <c r="AK342" s="1301" t="s">
        <v>4813</v>
      </c>
      <c r="AL342" s="1302" t="s">
        <v>4814</v>
      </c>
      <c r="AM342" s="1300" t="s">
        <v>4806</v>
      </c>
      <c r="AN342" s="1301" t="s">
        <v>4813</v>
      </c>
      <c r="AO342" s="1302" t="s">
        <v>4814</v>
      </c>
      <c r="AP342" s="1300" t="s">
        <v>4806</v>
      </c>
      <c r="AQ342" s="1301" t="s">
        <v>4813</v>
      </c>
      <c r="AR342" s="1302" t="s">
        <v>4814</v>
      </c>
      <c r="AS342" s="1300" t="s">
        <v>4806</v>
      </c>
      <c r="AT342" s="1301" t="s">
        <v>4813</v>
      </c>
      <c r="AU342" s="1302" t="s">
        <v>4814</v>
      </c>
      <c r="AV342" s="1300" t="s">
        <v>4806</v>
      </c>
      <c r="AW342" s="1301" t="s">
        <v>4813</v>
      </c>
      <c r="AX342" s="1302" t="s">
        <v>4814</v>
      </c>
    </row>
    <row r="343" spans="1:50">
      <c r="A343" s="1303" t="s">
        <v>4470</v>
      </c>
      <c r="B343" s="1304" t="s">
        <v>4471</v>
      </c>
      <c r="C343" s="1305" t="s">
        <v>2284</v>
      </c>
      <c r="D343" s="1479">
        <v>30.3</v>
      </c>
      <c r="E343" s="1480">
        <v>0</v>
      </c>
      <c r="F343" s="1305" t="s">
        <v>2284</v>
      </c>
      <c r="G343" s="1479">
        <v>30.3</v>
      </c>
      <c r="H343" s="1480">
        <v>0</v>
      </c>
      <c r="I343" s="1305" t="s">
        <v>2284</v>
      </c>
      <c r="J343" s="1479">
        <v>30.1</v>
      </c>
      <c r="K343" s="1480">
        <v>0</v>
      </c>
      <c r="L343" s="1305" t="s">
        <v>2284</v>
      </c>
      <c r="M343" s="1479">
        <v>30.3</v>
      </c>
      <c r="N343" s="1480">
        <v>0</v>
      </c>
      <c r="O343" s="1305" t="s">
        <v>2284</v>
      </c>
      <c r="P343" s="1479">
        <v>30.2</v>
      </c>
      <c r="Q343" s="1480">
        <v>0</v>
      </c>
      <c r="R343" s="1305" t="s">
        <v>2284</v>
      </c>
      <c r="S343" s="1479">
        <v>30.1</v>
      </c>
      <c r="T343" s="1480">
        <v>0</v>
      </c>
      <c r="U343" s="1305" t="s">
        <v>2284</v>
      </c>
      <c r="V343" s="1479">
        <v>30.2</v>
      </c>
      <c r="W343" s="1480">
        <v>0</v>
      </c>
      <c r="X343" s="1305" t="s">
        <v>2284</v>
      </c>
      <c r="Y343" s="1479">
        <v>30.2</v>
      </c>
      <c r="Z343" s="1480">
        <v>0</v>
      </c>
      <c r="AA343" s="1305" t="s">
        <v>2284</v>
      </c>
      <c r="AB343" s="1479">
        <v>30.2</v>
      </c>
      <c r="AC343" s="1480">
        <v>0</v>
      </c>
      <c r="AD343" s="1305" t="s">
        <v>2284</v>
      </c>
      <c r="AE343" s="1479">
        <v>30.2</v>
      </c>
      <c r="AF343" s="1480">
        <v>0</v>
      </c>
      <c r="AG343" s="1305" t="s">
        <v>2284</v>
      </c>
      <c r="AH343" s="1479">
        <v>30.2</v>
      </c>
      <c r="AI343" s="1480">
        <v>0</v>
      </c>
      <c r="AJ343" s="1305" t="s">
        <v>2284</v>
      </c>
      <c r="AK343" s="1479">
        <v>30.3</v>
      </c>
      <c r="AL343" s="1480">
        <v>0</v>
      </c>
      <c r="AM343" s="1305" t="s">
        <v>2284</v>
      </c>
      <c r="AN343" s="1479">
        <v>30.3</v>
      </c>
      <c r="AO343" s="1480">
        <v>0</v>
      </c>
      <c r="AP343" s="1305" t="s">
        <v>2284</v>
      </c>
      <c r="AQ343" s="1479">
        <v>30.2</v>
      </c>
      <c r="AR343" s="1480">
        <v>0</v>
      </c>
      <c r="AS343" s="1305" t="s">
        <v>2284</v>
      </c>
      <c r="AT343" s="1479">
        <v>30.2</v>
      </c>
      <c r="AU343" s="1480">
        <v>0</v>
      </c>
      <c r="AV343" s="1305" t="s">
        <v>2284</v>
      </c>
      <c r="AW343" s="1479">
        <v>30.2</v>
      </c>
      <c r="AX343" s="1480">
        <v>0</v>
      </c>
    </row>
    <row r="344" spans="1:50">
      <c r="A344" s="1714" t="s">
        <v>4472</v>
      </c>
      <c r="B344" s="1350" t="s">
        <v>4473</v>
      </c>
      <c r="C344" s="1310" t="s">
        <v>2284</v>
      </c>
      <c r="D344" s="1485">
        <v>30.2</v>
      </c>
      <c r="E344" s="1486">
        <v>0</v>
      </c>
      <c r="F344" s="1310" t="s">
        <v>2284</v>
      </c>
      <c r="G344" s="1485">
        <v>30.2</v>
      </c>
      <c r="H344" s="1486">
        <v>0</v>
      </c>
      <c r="I344" s="1310" t="s">
        <v>2284</v>
      </c>
      <c r="J344" s="1485">
        <v>30.2</v>
      </c>
      <c r="K344" s="1486">
        <v>0</v>
      </c>
      <c r="L344" s="1310" t="s">
        <v>2284</v>
      </c>
      <c r="M344" s="1485">
        <v>30.2</v>
      </c>
      <c r="N344" s="1486">
        <v>0</v>
      </c>
      <c r="O344" s="1310" t="s">
        <v>2284</v>
      </c>
      <c r="P344" s="1485">
        <v>30.2</v>
      </c>
      <c r="Q344" s="1486">
        <v>0</v>
      </c>
      <c r="R344" s="1310" t="s">
        <v>2284</v>
      </c>
      <c r="S344" s="1485">
        <v>30.2</v>
      </c>
      <c r="T344" s="1486">
        <v>0</v>
      </c>
      <c r="U344" s="1310" t="s">
        <v>2284</v>
      </c>
      <c r="V344" s="1485">
        <v>30.2</v>
      </c>
      <c r="W344" s="1486">
        <v>0</v>
      </c>
      <c r="X344" s="1310" t="s">
        <v>2284</v>
      </c>
      <c r="Y344" s="1485">
        <v>30.3</v>
      </c>
      <c r="Z344" s="1486">
        <v>0</v>
      </c>
      <c r="AA344" s="1310" t="s">
        <v>2284</v>
      </c>
      <c r="AB344" s="1485">
        <v>30.2</v>
      </c>
      <c r="AC344" s="1486">
        <v>0</v>
      </c>
      <c r="AD344" s="1310" t="s">
        <v>2284</v>
      </c>
      <c r="AE344" s="1485">
        <v>30.2</v>
      </c>
      <c r="AF344" s="1486">
        <v>0</v>
      </c>
      <c r="AG344" s="1310" t="s">
        <v>2284</v>
      </c>
      <c r="AH344" s="1485">
        <v>30.2</v>
      </c>
      <c r="AI344" s="1486">
        <v>0</v>
      </c>
      <c r="AJ344" s="1310" t="s">
        <v>2284</v>
      </c>
      <c r="AK344" s="1485">
        <v>30.2</v>
      </c>
      <c r="AL344" s="1486">
        <v>0</v>
      </c>
      <c r="AM344" s="1310" t="s">
        <v>2284</v>
      </c>
      <c r="AN344" s="1485">
        <v>30.2</v>
      </c>
      <c r="AO344" s="1486">
        <v>0</v>
      </c>
      <c r="AP344" s="1310" t="s">
        <v>2284</v>
      </c>
      <c r="AQ344" s="1485">
        <v>30.1</v>
      </c>
      <c r="AR344" s="1486">
        <v>0</v>
      </c>
      <c r="AS344" s="1310" t="s">
        <v>2284</v>
      </c>
      <c r="AT344" s="1485">
        <v>30.2</v>
      </c>
      <c r="AU344" s="1486">
        <v>0</v>
      </c>
      <c r="AV344" s="1310" t="s">
        <v>2284</v>
      </c>
      <c r="AW344" s="1485">
        <v>30.2</v>
      </c>
      <c r="AX344" s="1486">
        <v>0</v>
      </c>
    </row>
    <row r="345" spans="1:50">
      <c r="A345" s="1313" t="s">
        <v>4474</v>
      </c>
      <c r="B345" s="1143" t="s">
        <v>4475</v>
      </c>
      <c r="C345" s="1314" t="s">
        <v>1078</v>
      </c>
      <c r="D345" s="1483" t="s">
        <v>1078</v>
      </c>
      <c r="E345" s="1484" t="s">
        <v>1078</v>
      </c>
      <c r="F345" s="1314" t="s">
        <v>1078</v>
      </c>
      <c r="G345" s="1483" t="s">
        <v>1078</v>
      </c>
      <c r="H345" s="1484" t="s">
        <v>1078</v>
      </c>
      <c r="I345" s="1314" t="s">
        <v>1078</v>
      </c>
      <c r="J345" s="1483" t="s">
        <v>1078</v>
      </c>
      <c r="K345" s="1484" t="s">
        <v>1078</v>
      </c>
      <c r="L345" s="1314" t="s">
        <v>1078</v>
      </c>
      <c r="M345" s="1483" t="s">
        <v>1078</v>
      </c>
      <c r="N345" s="1484" t="s">
        <v>1078</v>
      </c>
      <c r="O345" s="1314" t="s">
        <v>1078</v>
      </c>
      <c r="P345" s="1483" t="s">
        <v>1078</v>
      </c>
      <c r="Q345" s="1484" t="s">
        <v>1078</v>
      </c>
      <c r="R345" s="1314" t="s">
        <v>1078</v>
      </c>
      <c r="S345" s="1483" t="s">
        <v>1078</v>
      </c>
      <c r="T345" s="1484" t="s">
        <v>1078</v>
      </c>
      <c r="U345" s="1314" t="s">
        <v>1078</v>
      </c>
      <c r="V345" s="1483" t="s">
        <v>1078</v>
      </c>
      <c r="W345" s="1484" t="s">
        <v>1078</v>
      </c>
      <c r="X345" s="1314" t="s">
        <v>1078</v>
      </c>
      <c r="Y345" s="1483" t="s">
        <v>1078</v>
      </c>
      <c r="Z345" s="1484" t="s">
        <v>1078</v>
      </c>
      <c r="AA345" s="1314" t="s">
        <v>1078</v>
      </c>
      <c r="AB345" s="1483" t="s">
        <v>1078</v>
      </c>
      <c r="AC345" s="1484" t="s">
        <v>1078</v>
      </c>
      <c r="AD345" s="1314" t="s">
        <v>1078</v>
      </c>
      <c r="AE345" s="1483" t="s">
        <v>1078</v>
      </c>
      <c r="AF345" s="1484" t="s">
        <v>1078</v>
      </c>
      <c r="AG345" s="1314" t="s">
        <v>1078</v>
      </c>
      <c r="AH345" s="1483" t="s">
        <v>1078</v>
      </c>
      <c r="AI345" s="1484" t="s">
        <v>1078</v>
      </c>
      <c r="AJ345" s="1314" t="s">
        <v>1078</v>
      </c>
      <c r="AK345" s="1483" t="s">
        <v>1078</v>
      </c>
      <c r="AL345" s="1484" t="s">
        <v>1078</v>
      </c>
      <c r="AM345" s="1314" t="s">
        <v>1078</v>
      </c>
      <c r="AN345" s="1483" t="s">
        <v>1078</v>
      </c>
      <c r="AO345" s="1484" t="s">
        <v>1078</v>
      </c>
      <c r="AP345" s="1314" t="s">
        <v>1078</v>
      </c>
      <c r="AQ345" s="1483" t="s">
        <v>1078</v>
      </c>
      <c r="AR345" s="1484" t="s">
        <v>1078</v>
      </c>
      <c r="AS345" s="1314" t="s">
        <v>1078</v>
      </c>
      <c r="AT345" s="1483" t="s">
        <v>1078</v>
      </c>
      <c r="AU345" s="1484" t="s">
        <v>1078</v>
      </c>
      <c r="AV345" s="1314" t="s">
        <v>1078</v>
      </c>
      <c r="AW345" s="1483" t="s">
        <v>1078</v>
      </c>
      <c r="AX345" s="1484" t="s">
        <v>1078</v>
      </c>
    </row>
    <row r="346" spans="1:50">
      <c r="A346" s="1303" t="s">
        <v>4476</v>
      </c>
      <c r="B346" s="1304" t="s">
        <v>4477</v>
      </c>
      <c r="C346" s="1305" t="s">
        <v>4809</v>
      </c>
      <c r="D346" s="1479" t="s">
        <v>1078</v>
      </c>
      <c r="E346" s="1480" t="s">
        <v>1078</v>
      </c>
      <c r="F346" s="1305" t="s">
        <v>4809</v>
      </c>
      <c r="G346" s="1479" t="s">
        <v>1078</v>
      </c>
      <c r="H346" s="1480" t="s">
        <v>1078</v>
      </c>
      <c r="I346" s="1305" t="s">
        <v>4809</v>
      </c>
      <c r="J346" s="1479" t="s">
        <v>1078</v>
      </c>
      <c r="K346" s="1480" t="s">
        <v>1078</v>
      </c>
      <c r="L346" s="1305" t="s">
        <v>4809</v>
      </c>
      <c r="M346" s="1479" t="s">
        <v>1078</v>
      </c>
      <c r="N346" s="1480" t="s">
        <v>1078</v>
      </c>
      <c r="O346" s="1305" t="s">
        <v>4809</v>
      </c>
      <c r="P346" s="1479" t="s">
        <v>1078</v>
      </c>
      <c r="Q346" s="1480" t="s">
        <v>1078</v>
      </c>
      <c r="R346" s="1305" t="s">
        <v>4809</v>
      </c>
      <c r="S346" s="1479" t="s">
        <v>1078</v>
      </c>
      <c r="T346" s="1480" t="s">
        <v>1078</v>
      </c>
      <c r="U346" s="1305" t="s">
        <v>4809</v>
      </c>
      <c r="V346" s="1479" t="s">
        <v>1078</v>
      </c>
      <c r="W346" s="1480" t="s">
        <v>1078</v>
      </c>
      <c r="X346" s="1305" t="s">
        <v>4809</v>
      </c>
      <c r="Y346" s="1479" t="s">
        <v>1078</v>
      </c>
      <c r="Z346" s="1480" t="s">
        <v>1078</v>
      </c>
      <c r="AA346" s="1305" t="s">
        <v>4809</v>
      </c>
      <c r="AB346" s="1479" t="s">
        <v>1078</v>
      </c>
      <c r="AC346" s="1480" t="s">
        <v>1078</v>
      </c>
      <c r="AD346" s="1305" t="s">
        <v>4809</v>
      </c>
      <c r="AE346" s="1479" t="s">
        <v>1078</v>
      </c>
      <c r="AF346" s="1480" t="s">
        <v>1078</v>
      </c>
      <c r="AG346" s="1305" t="s">
        <v>4809</v>
      </c>
      <c r="AH346" s="1479" t="s">
        <v>1078</v>
      </c>
      <c r="AI346" s="1480" t="s">
        <v>1078</v>
      </c>
      <c r="AJ346" s="1305" t="s">
        <v>4809</v>
      </c>
      <c r="AK346" s="1479" t="s">
        <v>1078</v>
      </c>
      <c r="AL346" s="1480" t="s">
        <v>1078</v>
      </c>
      <c r="AM346" s="1305" t="s">
        <v>4809</v>
      </c>
      <c r="AN346" s="1479" t="s">
        <v>1078</v>
      </c>
      <c r="AO346" s="1480" t="s">
        <v>1078</v>
      </c>
      <c r="AP346" s="1305" t="s">
        <v>4809</v>
      </c>
      <c r="AQ346" s="1479" t="s">
        <v>1078</v>
      </c>
      <c r="AR346" s="1480" t="s">
        <v>1078</v>
      </c>
      <c r="AS346" s="1305" t="s">
        <v>4809</v>
      </c>
      <c r="AT346" s="1479" t="s">
        <v>1078</v>
      </c>
      <c r="AU346" s="1480" t="s">
        <v>1078</v>
      </c>
      <c r="AV346" s="1305" t="s">
        <v>4809</v>
      </c>
      <c r="AW346" s="1479" t="s">
        <v>1078</v>
      </c>
      <c r="AX346" s="1480" t="s">
        <v>1078</v>
      </c>
    </row>
    <row r="347" spans="1:50">
      <c r="A347" s="1714" t="s">
        <v>4478</v>
      </c>
      <c r="B347" s="1350" t="s">
        <v>4479</v>
      </c>
      <c r="C347" s="1310" t="s">
        <v>1078</v>
      </c>
      <c r="D347" s="1485" t="s">
        <v>1078</v>
      </c>
      <c r="E347" s="1486" t="s">
        <v>1078</v>
      </c>
      <c r="F347" s="1310" t="s">
        <v>1078</v>
      </c>
      <c r="G347" s="1485" t="s">
        <v>1078</v>
      </c>
      <c r="H347" s="1486" t="s">
        <v>1078</v>
      </c>
      <c r="I347" s="1310" t="s">
        <v>1078</v>
      </c>
      <c r="J347" s="1485" t="s">
        <v>1078</v>
      </c>
      <c r="K347" s="1486" t="s">
        <v>1078</v>
      </c>
      <c r="L347" s="1310" t="s">
        <v>1078</v>
      </c>
      <c r="M347" s="1485" t="s">
        <v>1078</v>
      </c>
      <c r="N347" s="1486" t="s">
        <v>1078</v>
      </c>
      <c r="O347" s="1310" t="s">
        <v>1078</v>
      </c>
      <c r="P347" s="1485" t="s">
        <v>1078</v>
      </c>
      <c r="Q347" s="1486" t="s">
        <v>1078</v>
      </c>
      <c r="R347" s="1310" t="s">
        <v>1078</v>
      </c>
      <c r="S347" s="1485" t="s">
        <v>1078</v>
      </c>
      <c r="T347" s="1486" t="s">
        <v>1078</v>
      </c>
      <c r="U347" s="1310" t="s">
        <v>1078</v>
      </c>
      <c r="V347" s="1485" t="s">
        <v>1078</v>
      </c>
      <c r="W347" s="1486" t="s">
        <v>1078</v>
      </c>
      <c r="X347" s="1310" t="s">
        <v>1078</v>
      </c>
      <c r="Y347" s="1485" t="s">
        <v>1078</v>
      </c>
      <c r="Z347" s="1486" t="s">
        <v>1078</v>
      </c>
      <c r="AA347" s="1310" t="s">
        <v>1078</v>
      </c>
      <c r="AB347" s="1485" t="s">
        <v>1078</v>
      </c>
      <c r="AC347" s="1486" t="s">
        <v>1078</v>
      </c>
      <c r="AD347" s="1310" t="s">
        <v>1078</v>
      </c>
      <c r="AE347" s="1485" t="s">
        <v>1078</v>
      </c>
      <c r="AF347" s="1486" t="s">
        <v>1078</v>
      </c>
      <c r="AG347" s="1310" t="s">
        <v>1078</v>
      </c>
      <c r="AH347" s="1485" t="s">
        <v>1078</v>
      </c>
      <c r="AI347" s="1486" t="s">
        <v>1078</v>
      </c>
      <c r="AJ347" s="1310" t="s">
        <v>1078</v>
      </c>
      <c r="AK347" s="1485" t="s">
        <v>1078</v>
      </c>
      <c r="AL347" s="1486" t="s">
        <v>1078</v>
      </c>
      <c r="AM347" s="1310" t="s">
        <v>1078</v>
      </c>
      <c r="AN347" s="1485" t="s">
        <v>1078</v>
      </c>
      <c r="AO347" s="1486" t="s">
        <v>1078</v>
      </c>
      <c r="AP347" s="1310" t="s">
        <v>1078</v>
      </c>
      <c r="AQ347" s="1485" t="s">
        <v>1078</v>
      </c>
      <c r="AR347" s="1486" t="s">
        <v>1078</v>
      </c>
      <c r="AS347" s="1310" t="s">
        <v>1078</v>
      </c>
      <c r="AT347" s="1485" t="s">
        <v>1078</v>
      </c>
      <c r="AU347" s="1486" t="s">
        <v>1078</v>
      </c>
      <c r="AV347" s="1310" t="s">
        <v>1078</v>
      </c>
      <c r="AW347" s="1485" t="s">
        <v>1078</v>
      </c>
      <c r="AX347" s="1486" t="s">
        <v>1078</v>
      </c>
    </row>
    <row r="348" spans="1:50">
      <c r="A348" s="1313" t="s">
        <v>4480</v>
      </c>
      <c r="B348" s="1143" t="s">
        <v>4481</v>
      </c>
      <c r="C348" s="1314" t="s">
        <v>1078</v>
      </c>
      <c r="D348" s="1483" t="s">
        <v>1078</v>
      </c>
      <c r="E348" s="1484" t="s">
        <v>1078</v>
      </c>
      <c r="F348" s="1314" t="s">
        <v>1078</v>
      </c>
      <c r="G348" s="1483" t="s">
        <v>1078</v>
      </c>
      <c r="H348" s="1484" t="s">
        <v>1078</v>
      </c>
      <c r="I348" s="1314" t="s">
        <v>1078</v>
      </c>
      <c r="J348" s="1483" t="s">
        <v>1078</v>
      </c>
      <c r="K348" s="1484" t="s">
        <v>1078</v>
      </c>
      <c r="L348" s="1314" t="s">
        <v>1078</v>
      </c>
      <c r="M348" s="1483" t="s">
        <v>1078</v>
      </c>
      <c r="N348" s="1484" t="s">
        <v>1078</v>
      </c>
      <c r="O348" s="1314" t="s">
        <v>1078</v>
      </c>
      <c r="P348" s="1483" t="s">
        <v>1078</v>
      </c>
      <c r="Q348" s="1484" t="s">
        <v>1078</v>
      </c>
      <c r="R348" s="1314" t="s">
        <v>1078</v>
      </c>
      <c r="S348" s="1483" t="s">
        <v>1078</v>
      </c>
      <c r="T348" s="1484" t="s">
        <v>1078</v>
      </c>
      <c r="U348" s="1314" t="s">
        <v>1078</v>
      </c>
      <c r="V348" s="1483" t="s">
        <v>1078</v>
      </c>
      <c r="W348" s="1484" t="s">
        <v>1078</v>
      </c>
      <c r="X348" s="1314" t="s">
        <v>1078</v>
      </c>
      <c r="Y348" s="1483" t="s">
        <v>1078</v>
      </c>
      <c r="Z348" s="1484" t="s">
        <v>1078</v>
      </c>
      <c r="AA348" s="1314" t="s">
        <v>1078</v>
      </c>
      <c r="AB348" s="1483" t="s">
        <v>1078</v>
      </c>
      <c r="AC348" s="1484" t="s">
        <v>1078</v>
      </c>
      <c r="AD348" s="1314" t="s">
        <v>1078</v>
      </c>
      <c r="AE348" s="1483" t="s">
        <v>1078</v>
      </c>
      <c r="AF348" s="1484" t="s">
        <v>1078</v>
      </c>
      <c r="AG348" s="1314" t="s">
        <v>1078</v>
      </c>
      <c r="AH348" s="1483" t="s">
        <v>1078</v>
      </c>
      <c r="AI348" s="1484" t="s">
        <v>1078</v>
      </c>
      <c r="AJ348" s="1314" t="s">
        <v>1078</v>
      </c>
      <c r="AK348" s="1483" t="s">
        <v>1078</v>
      </c>
      <c r="AL348" s="1484" t="s">
        <v>1078</v>
      </c>
      <c r="AM348" s="1314" t="s">
        <v>1078</v>
      </c>
      <c r="AN348" s="1483" t="s">
        <v>1078</v>
      </c>
      <c r="AO348" s="1484" t="s">
        <v>1078</v>
      </c>
      <c r="AP348" s="1314" t="s">
        <v>1078</v>
      </c>
      <c r="AQ348" s="1483" t="s">
        <v>1078</v>
      </c>
      <c r="AR348" s="1484" t="s">
        <v>1078</v>
      </c>
      <c r="AS348" s="1314" t="s">
        <v>1078</v>
      </c>
      <c r="AT348" s="1483" t="s">
        <v>1078</v>
      </c>
      <c r="AU348" s="1484" t="s">
        <v>1078</v>
      </c>
      <c r="AV348" s="1314" t="s">
        <v>1078</v>
      </c>
      <c r="AW348" s="1483" t="s">
        <v>1078</v>
      </c>
      <c r="AX348" s="1484" t="s">
        <v>1078</v>
      </c>
    </row>
    <row r="349" spans="1:50">
      <c r="A349" s="1303" t="s">
        <v>4482</v>
      </c>
      <c r="B349" s="1304" t="s">
        <v>4483</v>
      </c>
      <c r="C349" s="1305" t="s">
        <v>2284</v>
      </c>
      <c r="D349" s="1479">
        <v>40.299999999999997</v>
      </c>
      <c r="E349" s="1480">
        <v>0</v>
      </c>
      <c r="F349" s="1305" t="s">
        <v>2284</v>
      </c>
      <c r="G349" s="1479">
        <v>40.200000000000003</v>
      </c>
      <c r="H349" s="1480">
        <v>0</v>
      </c>
      <c r="I349" s="1305" t="s">
        <v>2284</v>
      </c>
      <c r="J349" s="1479">
        <v>40.299999999999997</v>
      </c>
      <c r="K349" s="1480">
        <v>0</v>
      </c>
      <c r="L349" s="1305" t="s">
        <v>2284</v>
      </c>
      <c r="M349" s="1479">
        <v>40.299999999999997</v>
      </c>
      <c r="N349" s="1480">
        <v>0</v>
      </c>
      <c r="O349" s="1305" t="s">
        <v>2284</v>
      </c>
      <c r="P349" s="1479">
        <v>40.299999999999997</v>
      </c>
      <c r="Q349" s="1480">
        <v>0</v>
      </c>
      <c r="R349" s="1305" t="s">
        <v>2284</v>
      </c>
      <c r="S349" s="1479">
        <v>40.1</v>
      </c>
      <c r="T349" s="1480">
        <v>0</v>
      </c>
      <c r="U349" s="1305" t="s">
        <v>2284</v>
      </c>
      <c r="V349" s="1479">
        <v>40.299999999999997</v>
      </c>
      <c r="W349" s="1480">
        <v>0</v>
      </c>
      <c r="X349" s="1305" t="s">
        <v>2284</v>
      </c>
      <c r="Y349" s="1479">
        <v>40.299999999999997</v>
      </c>
      <c r="Z349" s="1480">
        <v>0</v>
      </c>
      <c r="AA349" s="1305" t="s">
        <v>2284</v>
      </c>
      <c r="AB349" s="1479">
        <v>40.200000000000003</v>
      </c>
      <c r="AC349" s="1480">
        <v>0</v>
      </c>
      <c r="AD349" s="1305" t="s">
        <v>2284</v>
      </c>
      <c r="AE349" s="1479">
        <v>40.200000000000003</v>
      </c>
      <c r="AF349" s="1480">
        <v>0</v>
      </c>
      <c r="AG349" s="1305" t="s">
        <v>2284</v>
      </c>
      <c r="AH349" s="1479">
        <v>40.299999999999997</v>
      </c>
      <c r="AI349" s="1480">
        <v>0</v>
      </c>
      <c r="AJ349" s="1305" t="s">
        <v>2284</v>
      </c>
      <c r="AK349" s="1479">
        <v>40.200000000000003</v>
      </c>
      <c r="AL349" s="1480">
        <v>0</v>
      </c>
      <c r="AM349" s="1305" t="s">
        <v>2284</v>
      </c>
      <c r="AN349" s="1479">
        <v>40.299999999999997</v>
      </c>
      <c r="AO349" s="1480">
        <v>0</v>
      </c>
      <c r="AP349" s="1305" t="s">
        <v>2284</v>
      </c>
      <c r="AQ349" s="1479">
        <v>40.1</v>
      </c>
      <c r="AR349" s="1480">
        <v>0</v>
      </c>
      <c r="AS349" s="1305" t="s">
        <v>2284</v>
      </c>
      <c r="AT349" s="1479">
        <v>40.200000000000003</v>
      </c>
      <c r="AU349" s="1480">
        <v>0</v>
      </c>
      <c r="AV349" s="1305" t="s">
        <v>2284</v>
      </c>
      <c r="AW349" s="1479">
        <v>40.200000000000003</v>
      </c>
      <c r="AX349" s="1480">
        <v>0</v>
      </c>
    </row>
    <row r="350" spans="1:50">
      <c r="A350" s="1714" t="s">
        <v>4484</v>
      </c>
      <c r="B350" s="1350" t="s">
        <v>4485</v>
      </c>
      <c r="C350" s="1310" t="s">
        <v>2284</v>
      </c>
      <c r="D350" s="1485">
        <v>40.299999999999997</v>
      </c>
      <c r="E350" s="1486">
        <v>0</v>
      </c>
      <c r="F350" s="1310" t="s">
        <v>2284</v>
      </c>
      <c r="G350" s="1485">
        <v>40.200000000000003</v>
      </c>
      <c r="H350" s="1486">
        <v>0</v>
      </c>
      <c r="I350" s="1310" t="s">
        <v>2284</v>
      </c>
      <c r="J350" s="1485">
        <v>40.200000000000003</v>
      </c>
      <c r="K350" s="1486">
        <v>0</v>
      </c>
      <c r="L350" s="1310" t="s">
        <v>2284</v>
      </c>
      <c r="M350" s="1485">
        <v>40.299999999999997</v>
      </c>
      <c r="N350" s="1486">
        <v>0</v>
      </c>
      <c r="O350" s="1310" t="s">
        <v>2284</v>
      </c>
      <c r="P350" s="1485">
        <v>40.299999999999997</v>
      </c>
      <c r="Q350" s="1486">
        <v>0</v>
      </c>
      <c r="R350" s="1310" t="s">
        <v>2284</v>
      </c>
      <c r="S350" s="1485">
        <v>40.1</v>
      </c>
      <c r="T350" s="1486">
        <v>0</v>
      </c>
      <c r="U350" s="1310" t="s">
        <v>2284</v>
      </c>
      <c r="V350" s="1485">
        <v>40.200000000000003</v>
      </c>
      <c r="W350" s="1486">
        <v>0</v>
      </c>
      <c r="X350" s="1310" t="s">
        <v>2284</v>
      </c>
      <c r="Y350" s="1485">
        <v>40.200000000000003</v>
      </c>
      <c r="Z350" s="1486">
        <v>0</v>
      </c>
      <c r="AA350" s="1310" t="s">
        <v>2284</v>
      </c>
      <c r="AB350" s="1485">
        <v>40.200000000000003</v>
      </c>
      <c r="AC350" s="1486">
        <v>0</v>
      </c>
      <c r="AD350" s="1310" t="s">
        <v>2284</v>
      </c>
      <c r="AE350" s="1485">
        <v>40.200000000000003</v>
      </c>
      <c r="AF350" s="1486">
        <v>0</v>
      </c>
      <c r="AG350" s="1310" t="s">
        <v>2284</v>
      </c>
      <c r="AH350" s="1485">
        <v>40.200000000000003</v>
      </c>
      <c r="AI350" s="1486">
        <v>0</v>
      </c>
      <c r="AJ350" s="1310" t="s">
        <v>2284</v>
      </c>
      <c r="AK350" s="1485">
        <v>40.299999999999997</v>
      </c>
      <c r="AL350" s="1486">
        <v>0</v>
      </c>
      <c r="AM350" s="1310" t="s">
        <v>2284</v>
      </c>
      <c r="AN350" s="1485">
        <v>40.299999999999997</v>
      </c>
      <c r="AO350" s="1486">
        <v>0</v>
      </c>
      <c r="AP350" s="1310" t="s">
        <v>2284</v>
      </c>
      <c r="AQ350" s="1485">
        <v>40.1</v>
      </c>
      <c r="AR350" s="1486">
        <v>0</v>
      </c>
      <c r="AS350" s="1310" t="s">
        <v>2284</v>
      </c>
      <c r="AT350" s="1485">
        <v>40.200000000000003</v>
      </c>
      <c r="AU350" s="1486">
        <v>0</v>
      </c>
      <c r="AV350" s="1310" t="s">
        <v>2284</v>
      </c>
      <c r="AW350" s="1485">
        <v>40.200000000000003</v>
      </c>
      <c r="AX350" s="1486">
        <v>0</v>
      </c>
    </row>
    <row r="351" spans="1:50">
      <c r="A351" s="1313" t="s">
        <v>4486</v>
      </c>
      <c r="B351" s="1143" t="s">
        <v>4487</v>
      </c>
      <c r="C351" s="1314" t="s">
        <v>1078</v>
      </c>
      <c r="D351" s="1483" t="s">
        <v>1078</v>
      </c>
      <c r="E351" s="1484" t="s">
        <v>1078</v>
      </c>
      <c r="F351" s="1314" t="s">
        <v>1078</v>
      </c>
      <c r="G351" s="1483" t="s">
        <v>1078</v>
      </c>
      <c r="H351" s="1484" t="s">
        <v>1078</v>
      </c>
      <c r="I351" s="1314" t="s">
        <v>1078</v>
      </c>
      <c r="J351" s="1483" t="s">
        <v>1078</v>
      </c>
      <c r="K351" s="1484" t="s">
        <v>1078</v>
      </c>
      <c r="L351" s="1314" t="s">
        <v>1078</v>
      </c>
      <c r="M351" s="1483" t="s">
        <v>1078</v>
      </c>
      <c r="N351" s="1484" t="s">
        <v>1078</v>
      </c>
      <c r="O351" s="1314" t="s">
        <v>1078</v>
      </c>
      <c r="P351" s="1483" t="s">
        <v>1078</v>
      </c>
      <c r="Q351" s="1484" t="s">
        <v>1078</v>
      </c>
      <c r="R351" s="1314" t="s">
        <v>1078</v>
      </c>
      <c r="S351" s="1483" t="s">
        <v>1078</v>
      </c>
      <c r="T351" s="1484" t="s">
        <v>1078</v>
      </c>
      <c r="U351" s="1314" t="s">
        <v>1078</v>
      </c>
      <c r="V351" s="1483" t="s">
        <v>1078</v>
      </c>
      <c r="W351" s="1484" t="s">
        <v>1078</v>
      </c>
      <c r="X351" s="1314" t="s">
        <v>1078</v>
      </c>
      <c r="Y351" s="1483" t="s">
        <v>1078</v>
      </c>
      <c r="Z351" s="1484" t="s">
        <v>1078</v>
      </c>
      <c r="AA351" s="1314" t="s">
        <v>1078</v>
      </c>
      <c r="AB351" s="1483" t="s">
        <v>1078</v>
      </c>
      <c r="AC351" s="1484" t="s">
        <v>1078</v>
      </c>
      <c r="AD351" s="1314" t="s">
        <v>1078</v>
      </c>
      <c r="AE351" s="1483" t="s">
        <v>1078</v>
      </c>
      <c r="AF351" s="1484" t="s">
        <v>1078</v>
      </c>
      <c r="AG351" s="1314" t="s">
        <v>1078</v>
      </c>
      <c r="AH351" s="1483" t="s">
        <v>1078</v>
      </c>
      <c r="AI351" s="1484" t="s">
        <v>1078</v>
      </c>
      <c r="AJ351" s="1314" t="s">
        <v>1078</v>
      </c>
      <c r="AK351" s="1483" t="s">
        <v>1078</v>
      </c>
      <c r="AL351" s="1484" t="s">
        <v>1078</v>
      </c>
      <c r="AM351" s="1314" t="s">
        <v>1078</v>
      </c>
      <c r="AN351" s="1483" t="s">
        <v>1078</v>
      </c>
      <c r="AO351" s="1484" t="s">
        <v>1078</v>
      </c>
      <c r="AP351" s="1314" t="s">
        <v>1078</v>
      </c>
      <c r="AQ351" s="1483" t="s">
        <v>1078</v>
      </c>
      <c r="AR351" s="1484" t="s">
        <v>1078</v>
      </c>
      <c r="AS351" s="1314" t="s">
        <v>1078</v>
      </c>
      <c r="AT351" s="1483" t="s">
        <v>1078</v>
      </c>
      <c r="AU351" s="1484" t="s">
        <v>1078</v>
      </c>
      <c r="AV351" s="1314" t="s">
        <v>1078</v>
      </c>
      <c r="AW351" s="1483" t="s">
        <v>1078</v>
      </c>
      <c r="AX351" s="1484" t="s">
        <v>1078</v>
      </c>
    </row>
    <row r="352" spans="1:50">
      <c r="A352" s="1303" t="s">
        <v>4488</v>
      </c>
      <c r="B352" s="1304" t="s">
        <v>4489</v>
      </c>
      <c r="C352" s="1305" t="s">
        <v>4809</v>
      </c>
      <c r="D352" s="1479" t="s">
        <v>1078</v>
      </c>
      <c r="E352" s="1480" t="s">
        <v>1078</v>
      </c>
      <c r="F352" s="1305" t="s">
        <v>4809</v>
      </c>
      <c r="G352" s="1479" t="s">
        <v>1078</v>
      </c>
      <c r="H352" s="1480" t="s">
        <v>1078</v>
      </c>
      <c r="I352" s="1305" t="s">
        <v>4809</v>
      </c>
      <c r="J352" s="1479" t="s">
        <v>1078</v>
      </c>
      <c r="K352" s="1480" t="s">
        <v>1078</v>
      </c>
      <c r="L352" s="1305" t="s">
        <v>4809</v>
      </c>
      <c r="M352" s="1479" t="s">
        <v>1078</v>
      </c>
      <c r="N352" s="1480" t="s">
        <v>1078</v>
      </c>
      <c r="O352" s="1305" t="s">
        <v>4809</v>
      </c>
      <c r="P352" s="1479" t="s">
        <v>1078</v>
      </c>
      <c r="Q352" s="1480" t="s">
        <v>1078</v>
      </c>
      <c r="R352" s="1305" t="s">
        <v>4809</v>
      </c>
      <c r="S352" s="1479" t="s">
        <v>1078</v>
      </c>
      <c r="T352" s="1480" t="s">
        <v>1078</v>
      </c>
      <c r="U352" s="1305" t="s">
        <v>4809</v>
      </c>
      <c r="V352" s="1479" t="s">
        <v>1078</v>
      </c>
      <c r="W352" s="1480" t="s">
        <v>1078</v>
      </c>
      <c r="X352" s="1305" t="s">
        <v>4809</v>
      </c>
      <c r="Y352" s="1479" t="s">
        <v>1078</v>
      </c>
      <c r="Z352" s="1480" t="s">
        <v>1078</v>
      </c>
      <c r="AA352" s="1305" t="s">
        <v>4809</v>
      </c>
      <c r="AB352" s="1479" t="s">
        <v>1078</v>
      </c>
      <c r="AC352" s="1480" t="s">
        <v>1078</v>
      </c>
      <c r="AD352" s="1305" t="s">
        <v>4809</v>
      </c>
      <c r="AE352" s="1479" t="s">
        <v>1078</v>
      </c>
      <c r="AF352" s="1480" t="s">
        <v>1078</v>
      </c>
      <c r="AG352" s="1305" t="s">
        <v>4809</v>
      </c>
      <c r="AH352" s="1479" t="s">
        <v>1078</v>
      </c>
      <c r="AI352" s="1480" t="s">
        <v>1078</v>
      </c>
      <c r="AJ352" s="1305" t="s">
        <v>4809</v>
      </c>
      <c r="AK352" s="1479" t="s">
        <v>1078</v>
      </c>
      <c r="AL352" s="1480" t="s">
        <v>1078</v>
      </c>
      <c r="AM352" s="1305" t="s">
        <v>4809</v>
      </c>
      <c r="AN352" s="1479" t="s">
        <v>1078</v>
      </c>
      <c r="AO352" s="1480" t="s">
        <v>1078</v>
      </c>
      <c r="AP352" s="1305" t="s">
        <v>4809</v>
      </c>
      <c r="AQ352" s="1479" t="s">
        <v>1078</v>
      </c>
      <c r="AR352" s="1480" t="s">
        <v>1078</v>
      </c>
      <c r="AS352" s="1305" t="s">
        <v>4809</v>
      </c>
      <c r="AT352" s="1479" t="s">
        <v>1078</v>
      </c>
      <c r="AU352" s="1480" t="s">
        <v>1078</v>
      </c>
      <c r="AV352" s="1305" t="s">
        <v>4809</v>
      </c>
      <c r="AW352" s="1479" t="s">
        <v>1078</v>
      </c>
      <c r="AX352" s="1480" t="s">
        <v>1078</v>
      </c>
    </row>
    <row r="353" spans="1:50">
      <c r="A353" s="1714" t="s">
        <v>4490</v>
      </c>
      <c r="B353" s="1350" t="s">
        <v>4491</v>
      </c>
      <c r="C353" s="1310" t="s">
        <v>1078</v>
      </c>
      <c r="D353" s="1485" t="s">
        <v>1078</v>
      </c>
      <c r="E353" s="1486" t="s">
        <v>1078</v>
      </c>
      <c r="F353" s="1310" t="s">
        <v>1078</v>
      </c>
      <c r="G353" s="1485" t="s">
        <v>1078</v>
      </c>
      <c r="H353" s="1486" t="s">
        <v>1078</v>
      </c>
      <c r="I353" s="1310" t="s">
        <v>1078</v>
      </c>
      <c r="J353" s="1485" t="s">
        <v>1078</v>
      </c>
      <c r="K353" s="1486" t="s">
        <v>1078</v>
      </c>
      <c r="L353" s="1310" t="s">
        <v>1078</v>
      </c>
      <c r="M353" s="1485" t="s">
        <v>1078</v>
      </c>
      <c r="N353" s="1486" t="s">
        <v>1078</v>
      </c>
      <c r="O353" s="1310" t="s">
        <v>1078</v>
      </c>
      <c r="P353" s="1485" t="s">
        <v>1078</v>
      </c>
      <c r="Q353" s="1486" t="s">
        <v>1078</v>
      </c>
      <c r="R353" s="1310" t="s">
        <v>1078</v>
      </c>
      <c r="S353" s="1485" t="s">
        <v>1078</v>
      </c>
      <c r="T353" s="1486" t="s">
        <v>1078</v>
      </c>
      <c r="U353" s="1310" t="s">
        <v>1078</v>
      </c>
      <c r="V353" s="1485" t="s">
        <v>1078</v>
      </c>
      <c r="W353" s="1486" t="s">
        <v>1078</v>
      </c>
      <c r="X353" s="1310" t="s">
        <v>1078</v>
      </c>
      <c r="Y353" s="1485" t="s">
        <v>1078</v>
      </c>
      <c r="Z353" s="1486" t="s">
        <v>1078</v>
      </c>
      <c r="AA353" s="1310" t="s">
        <v>1078</v>
      </c>
      <c r="AB353" s="1485" t="s">
        <v>1078</v>
      </c>
      <c r="AC353" s="1486" t="s">
        <v>1078</v>
      </c>
      <c r="AD353" s="1310" t="s">
        <v>1078</v>
      </c>
      <c r="AE353" s="1485" t="s">
        <v>1078</v>
      </c>
      <c r="AF353" s="1486" t="s">
        <v>1078</v>
      </c>
      <c r="AG353" s="1310" t="s">
        <v>1078</v>
      </c>
      <c r="AH353" s="1485" t="s">
        <v>1078</v>
      </c>
      <c r="AI353" s="1486" t="s">
        <v>1078</v>
      </c>
      <c r="AJ353" s="1310" t="s">
        <v>1078</v>
      </c>
      <c r="AK353" s="1485" t="s">
        <v>1078</v>
      </c>
      <c r="AL353" s="1486" t="s">
        <v>1078</v>
      </c>
      <c r="AM353" s="1310" t="s">
        <v>1078</v>
      </c>
      <c r="AN353" s="1485" t="s">
        <v>1078</v>
      </c>
      <c r="AO353" s="1486" t="s">
        <v>1078</v>
      </c>
      <c r="AP353" s="1310" t="s">
        <v>1078</v>
      </c>
      <c r="AQ353" s="1485" t="s">
        <v>1078</v>
      </c>
      <c r="AR353" s="1486" t="s">
        <v>1078</v>
      </c>
      <c r="AS353" s="1310" t="s">
        <v>1078</v>
      </c>
      <c r="AT353" s="1485" t="s">
        <v>1078</v>
      </c>
      <c r="AU353" s="1486" t="s">
        <v>1078</v>
      </c>
      <c r="AV353" s="1310" t="s">
        <v>1078</v>
      </c>
      <c r="AW353" s="1485" t="s">
        <v>1078</v>
      </c>
      <c r="AX353" s="1486" t="s">
        <v>1078</v>
      </c>
    </row>
    <row r="354" spans="1:50">
      <c r="A354" s="1313" t="s">
        <v>4492</v>
      </c>
      <c r="B354" s="1143" t="s">
        <v>4493</v>
      </c>
      <c r="C354" s="1314" t="s">
        <v>1078</v>
      </c>
      <c r="D354" s="1483" t="s">
        <v>1078</v>
      </c>
      <c r="E354" s="1484" t="s">
        <v>1078</v>
      </c>
      <c r="F354" s="1314" t="s">
        <v>1078</v>
      </c>
      <c r="G354" s="1483" t="s">
        <v>1078</v>
      </c>
      <c r="H354" s="1484" t="s">
        <v>1078</v>
      </c>
      <c r="I354" s="1314" t="s">
        <v>1078</v>
      </c>
      <c r="J354" s="1483" t="s">
        <v>1078</v>
      </c>
      <c r="K354" s="1484" t="s">
        <v>1078</v>
      </c>
      <c r="L354" s="1314" t="s">
        <v>1078</v>
      </c>
      <c r="M354" s="1483" t="s">
        <v>1078</v>
      </c>
      <c r="N354" s="1484" t="s">
        <v>1078</v>
      </c>
      <c r="O354" s="1314" t="s">
        <v>1078</v>
      </c>
      <c r="P354" s="1483" t="s">
        <v>1078</v>
      </c>
      <c r="Q354" s="1484" t="s">
        <v>1078</v>
      </c>
      <c r="R354" s="1314" t="s">
        <v>1078</v>
      </c>
      <c r="S354" s="1483" t="s">
        <v>1078</v>
      </c>
      <c r="T354" s="1484" t="s">
        <v>1078</v>
      </c>
      <c r="U354" s="1314" t="s">
        <v>1078</v>
      </c>
      <c r="V354" s="1483" t="s">
        <v>1078</v>
      </c>
      <c r="W354" s="1484" t="s">
        <v>1078</v>
      </c>
      <c r="X354" s="1314" t="s">
        <v>1078</v>
      </c>
      <c r="Y354" s="1483" t="s">
        <v>1078</v>
      </c>
      <c r="Z354" s="1484" t="s">
        <v>1078</v>
      </c>
      <c r="AA354" s="1314" t="s">
        <v>1078</v>
      </c>
      <c r="AB354" s="1483" t="s">
        <v>1078</v>
      </c>
      <c r="AC354" s="1484" t="s">
        <v>1078</v>
      </c>
      <c r="AD354" s="1314" t="s">
        <v>1078</v>
      </c>
      <c r="AE354" s="1483" t="s">
        <v>1078</v>
      </c>
      <c r="AF354" s="1484" t="s">
        <v>1078</v>
      </c>
      <c r="AG354" s="1314" t="s">
        <v>1078</v>
      </c>
      <c r="AH354" s="1483" t="s">
        <v>1078</v>
      </c>
      <c r="AI354" s="1484" t="s">
        <v>1078</v>
      </c>
      <c r="AJ354" s="1314" t="s">
        <v>1078</v>
      </c>
      <c r="AK354" s="1483" t="s">
        <v>1078</v>
      </c>
      <c r="AL354" s="1484" t="s">
        <v>1078</v>
      </c>
      <c r="AM354" s="1314" t="s">
        <v>1078</v>
      </c>
      <c r="AN354" s="1483" t="s">
        <v>1078</v>
      </c>
      <c r="AO354" s="1484" t="s">
        <v>1078</v>
      </c>
      <c r="AP354" s="1314" t="s">
        <v>1078</v>
      </c>
      <c r="AQ354" s="1483" t="s">
        <v>1078</v>
      </c>
      <c r="AR354" s="1484" t="s">
        <v>1078</v>
      </c>
      <c r="AS354" s="1314" t="s">
        <v>1078</v>
      </c>
      <c r="AT354" s="1483" t="s">
        <v>1078</v>
      </c>
      <c r="AU354" s="1484" t="s">
        <v>1078</v>
      </c>
      <c r="AV354" s="1314" t="s">
        <v>1078</v>
      </c>
      <c r="AW354" s="1483" t="s">
        <v>1078</v>
      </c>
      <c r="AX354" s="1484" t="s">
        <v>1078</v>
      </c>
    </row>
    <row r="355" spans="1:50">
      <c r="A355" s="1303" t="s">
        <v>4494</v>
      </c>
      <c r="B355" s="1304" t="s">
        <v>4495</v>
      </c>
      <c r="C355" s="1305" t="s">
        <v>2284</v>
      </c>
      <c r="D355" s="1479">
        <v>50.2</v>
      </c>
      <c r="E355" s="1480">
        <v>0</v>
      </c>
      <c r="F355" s="1305" t="s">
        <v>2284</v>
      </c>
      <c r="G355" s="1479">
        <v>50.2</v>
      </c>
      <c r="H355" s="1480">
        <v>0</v>
      </c>
      <c r="I355" s="1305" t="s">
        <v>2284</v>
      </c>
      <c r="J355" s="1479">
        <v>50.2</v>
      </c>
      <c r="K355" s="1480">
        <v>0</v>
      </c>
      <c r="L355" s="1305" t="s">
        <v>2284</v>
      </c>
      <c r="M355" s="1479">
        <v>50.3</v>
      </c>
      <c r="N355" s="1480">
        <v>0</v>
      </c>
      <c r="O355" s="1305" t="s">
        <v>2284</v>
      </c>
      <c r="P355" s="1479">
        <v>50.3</v>
      </c>
      <c r="Q355" s="1480">
        <v>0</v>
      </c>
      <c r="R355" s="1305" t="s">
        <v>2284</v>
      </c>
      <c r="S355" s="1479">
        <v>50.2</v>
      </c>
      <c r="T355" s="1480">
        <v>0</v>
      </c>
      <c r="U355" s="1305" t="s">
        <v>2284</v>
      </c>
      <c r="V355" s="1479">
        <v>50.2</v>
      </c>
      <c r="W355" s="1480">
        <v>0</v>
      </c>
      <c r="X355" s="1305" t="s">
        <v>2284</v>
      </c>
      <c r="Y355" s="1479">
        <v>50.3</v>
      </c>
      <c r="Z355" s="1480">
        <v>0</v>
      </c>
      <c r="AA355" s="1305" t="s">
        <v>2284</v>
      </c>
      <c r="AB355" s="1479">
        <v>50.1</v>
      </c>
      <c r="AC355" s="1480">
        <v>0</v>
      </c>
      <c r="AD355" s="1305" t="s">
        <v>2284</v>
      </c>
      <c r="AE355" s="1479">
        <v>50.2</v>
      </c>
      <c r="AF355" s="1480">
        <v>0</v>
      </c>
      <c r="AG355" s="1305" t="s">
        <v>2284</v>
      </c>
      <c r="AH355" s="1479">
        <v>50.3</v>
      </c>
      <c r="AI355" s="1480">
        <v>0</v>
      </c>
      <c r="AJ355" s="1305" t="s">
        <v>2284</v>
      </c>
      <c r="AK355" s="1479">
        <v>50.2</v>
      </c>
      <c r="AL355" s="1480">
        <v>0</v>
      </c>
      <c r="AM355" s="1305" t="s">
        <v>2284</v>
      </c>
      <c r="AN355" s="1479">
        <v>50.3</v>
      </c>
      <c r="AO355" s="1480">
        <v>0</v>
      </c>
      <c r="AP355" s="1305" t="s">
        <v>2284</v>
      </c>
      <c r="AQ355" s="1479">
        <v>50.1</v>
      </c>
      <c r="AR355" s="1480">
        <v>0</v>
      </c>
      <c r="AS355" s="1305" t="s">
        <v>2284</v>
      </c>
      <c r="AT355" s="1479">
        <v>50.2</v>
      </c>
      <c r="AU355" s="1480">
        <v>0</v>
      </c>
      <c r="AV355" s="1305" t="s">
        <v>2284</v>
      </c>
      <c r="AW355" s="1479">
        <v>50.2</v>
      </c>
      <c r="AX355" s="1480">
        <v>0</v>
      </c>
    </row>
    <row r="356" spans="1:50">
      <c r="A356" s="1714" t="s">
        <v>4496</v>
      </c>
      <c r="B356" s="1350" t="s">
        <v>4497</v>
      </c>
      <c r="C356" s="1310" t="s">
        <v>2284</v>
      </c>
      <c r="D356" s="1485">
        <v>50.3</v>
      </c>
      <c r="E356" s="1486">
        <v>0</v>
      </c>
      <c r="F356" s="1310" t="s">
        <v>2284</v>
      </c>
      <c r="G356" s="1485">
        <v>50.2</v>
      </c>
      <c r="H356" s="1486">
        <v>0</v>
      </c>
      <c r="I356" s="1310" t="s">
        <v>2284</v>
      </c>
      <c r="J356" s="1485">
        <v>50.2</v>
      </c>
      <c r="K356" s="1486">
        <v>0</v>
      </c>
      <c r="L356" s="1310" t="s">
        <v>2284</v>
      </c>
      <c r="M356" s="1485">
        <v>50.3</v>
      </c>
      <c r="N356" s="1486">
        <v>0</v>
      </c>
      <c r="O356" s="1310" t="s">
        <v>2284</v>
      </c>
      <c r="P356" s="1485">
        <v>50.3</v>
      </c>
      <c r="Q356" s="1486">
        <v>0</v>
      </c>
      <c r="R356" s="1310" t="s">
        <v>2284</v>
      </c>
      <c r="S356" s="1485">
        <v>50.2</v>
      </c>
      <c r="T356" s="1486">
        <v>0</v>
      </c>
      <c r="U356" s="1310" t="s">
        <v>2284</v>
      </c>
      <c r="V356" s="1485">
        <v>50.3</v>
      </c>
      <c r="W356" s="1486">
        <v>0</v>
      </c>
      <c r="X356" s="1310" t="s">
        <v>2284</v>
      </c>
      <c r="Y356" s="1485">
        <v>50.2</v>
      </c>
      <c r="Z356" s="1486">
        <v>0</v>
      </c>
      <c r="AA356" s="1310" t="s">
        <v>2284</v>
      </c>
      <c r="AB356" s="1485">
        <v>50.2</v>
      </c>
      <c r="AC356" s="1486">
        <v>0</v>
      </c>
      <c r="AD356" s="1310" t="s">
        <v>2284</v>
      </c>
      <c r="AE356" s="1485">
        <v>50.2</v>
      </c>
      <c r="AF356" s="1486">
        <v>0</v>
      </c>
      <c r="AG356" s="1310" t="s">
        <v>2284</v>
      </c>
      <c r="AH356" s="1485">
        <v>50.3</v>
      </c>
      <c r="AI356" s="1486">
        <v>0</v>
      </c>
      <c r="AJ356" s="1310" t="s">
        <v>2284</v>
      </c>
      <c r="AK356" s="1485">
        <v>50.2</v>
      </c>
      <c r="AL356" s="1486">
        <v>0</v>
      </c>
      <c r="AM356" s="1310" t="s">
        <v>2284</v>
      </c>
      <c r="AN356" s="1485">
        <v>50.2</v>
      </c>
      <c r="AO356" s="1486">
        <v>0</v>
      </c>
      <c r="AP356" s="1310" t="s">
        <v>2284</v>
      </c>
      <c r="AQ356" s="1485">
        <v>50.2</v>
      </c>
      <c r="AR356" s="1486">
        <v>0</v>
      </c>
      <c r="AS356" s="1310" t="s">
        <v>2284</v>
      </c>
      <c r="AT356" s="1485">
        <v>50.3</v>
      </c>
      <c r="AU356" s="1486">
        <v>0</v>
      </c>
      <c r="AV356" s="1310" t="s">
        <v>2284</v>
      </c>
      <c r="AW356" s="1485">
        <v>50.3</v>
      </c>
      <c r="AX356" s="1486">
        <v>0</v>
      </c>
    </row>
    <row r="357" spans="1:50">
      <c r="A357" s="1313" t="s">
        <v>4498</v>
      </c>
      <c r="B357" s="1143" t="s">
        <v>4499</v>
      </c>
      <c r="C357" s="1314" t="s">
        <v>1078</v>
      </c>
      <c r="D357" s="1483" t="s">
        <v>1078</v>
      </c>
      <c r="E357" s="1484" t="s">
        <v>1078</v>
      </c>
      <c r="F357" s="1314" t="s">
        <v>1078</v>
      </c>
      <c r="G357" s="1483" t="s">
        <v>1078</v>
      </c>
      <c r="H357" s="1484" t="s">
        <v>1078</v>
      </c>
      <c r="I357" s="1314" t="s">
        <v>1078</v>
      </c>
      <c r="J357" s="1483" t="s">
        <v>1078</v>
      </c>
      <c r="K357" s="1484" t="s">
        <v>1078</v>
      </c>
      <c r="L357" s="1314" t="s">
        <v>1078</v>
      </c>
      <c r="M357" s="1483" t="s">
        <v>1078</v>
      </c>
      <c r="N357" s="1484" t="s">
        <v>1078</v>
      </c>
      <c r="O357" s="1314" t="s">
        <v>1078</v>
      </c>
      <c r="P357" s="1483" t="s">
        <v>1078</v>
      </c>
      <c r="Q357" s="1484" t="s">
        <v>1078</v>
      </c>
      <c r="R357" s="1314" t="s">
        <v>1078</v>
      </c>
      <c r="S357" s="1483" t="s">
        <v>1078</v>
      </c>
      <c r="T357" s="1484" t="s">
        <v>1078</v>
      </c>
      <c r="U357" s="1314" t="s">
        <v>1078</v>
      </c>
      <c r="V357" s="1483" t="s">
        <v>1078</v>
      </c>
      <c r="W357" s="1484" t="s">
        <v>1078</v>
      </c>
      <c r="X357" s="1314" t="s">
        <v>1078</v>
      </c>
      <c r="Y357" s="1483" t="s">
        <v>1078</v>
      </c>
      <c r="Z357" s="1484" t="s">
        <v>1078</v>
      </c>
      <c r="AA357" s="1314" t="s">
        <v>1078</v>
      </c>
      <c r="AB357" s="1483" t="s">
        <v>1078</v>
      </c>
      <c r="AC357" s="1484" t="s">
        <v>1078</v>
      </c>
      <c r="AD357" s="1314" t="s">
        <v>1078</v>
      </c>
      <c r="AE357" s="1483" t="s">
        <v>1078</v>
      </c>
      <c r="AF357" s="1484" t="s">
        <v>1078</v>
      </c>
      <c r="AG357" s="1314" t="s">
        <v>1078</v>
      </c>
      <c r="AH357" s="1483" t="s">
        <v>1078</v>
      </c>
      <c r="AI357" s="1484" t="s">
        <v>1078</v>
      </c>
      <c r="AJ357" s="1314" t="s">
        <v>1078</v>
      </c>
      <c r="AK357" s="1483" t="s">
        <v>1078</v>
      </c>
      <c r="AL357" s="1484" t="s">
        <v>1078</v>
      </c>
      <c r="AM357" s="1314" t="s">
        <v>1078</v>
      </c>
      <c r="AN357" s="1483" t="s">
        <v>1078</v>
      </c>
      <c r="AO357" s="1484" t="s">
        <v>1078</v>
      </c>
      <c r="AP357" s="1314" t="s">
        <v>1078</v>
      </c>
      <c r="AQ357" s="1483" t="s">
        <v>1078</v>
      </c>
      <c r="AR357" s="1484" t="s">
        <v>1078</v>
      </c>
      <c r="AS357" s="1314" t="s">
        <v>1078</v>
      </c>
      <c r="AT357" s="1483" t="s">
        <v>1078</v>
      </c>
      <c r="AU357" s="1484" t="s">
        <v>1078</v>
      </c>
      <c r="AV357" s="1314" t="s">
        <v>1078</v>
      </c>
      <c r="AW357" s="1483" t="s">
        <v>1078</v>
      </c>
      <c r="AX357" s="1484" t="s">
        <v>1078</v>
      </c>
    </row>
    <row r="358" spans="1:50">
      <c r="A358" s="1303" t="s">
        <v>4501</v>
      </c>
      <c r="B358" s="1304" t="s">
        <v>4502</v>
      </c>
      <c r="C358" s="1305" t="s">
        <v>4809</v>
      </c>
      <c r="D358" s="1479" t="s">
        <v>1078</v>
      </c>
      <c r="E358" s="1480" t="s">
        <v>1078</v>
      </c>
      <c r="F358" s="1305" t="s">
        <v>4809</v>
      </c>
      <c r="G358" s="1479" t="s">
        <v>1078</v>
      </c>
      <c r="H358" s="1480" t="s">
        <v>1078</v>
      </c>
      <c r="I358" s="1305" t="s">
        <v>4809</v>
      </c>
      <c r="J358" s="1479" t="s">
        <v>1078</v>
      </c>
      <c r="K358" s="1480" t="s">
        <v>1078</v>
      </c>
      <c r="L358" s="1305" t="s">
        <v>4809</v>
      </c>
      <c r="M358" s="1479" t="s">
        <v>1078</v>
      </c>
      <c r="N358" s="1480" t="s">
        <v>1078</v>
      </c>
      <c r="O358" s="1305" t="s">
        <v>4809</v>
      </c>
      <c r="P358" s="1479" t="s">
        <v>1078</v>
      </c>
      <c r="Q358" s="1480" t="s">
        <v>1078</v>
      </c>
      <c r="R358" s="1305" t="s">
        <v>4809</v>
      </c>
      <c r="S358" s="1479" t="s">
        <v>1078</v>
      </c>
      <c r="T358" s="1480" t="s">
        <v>1078</v>
      </c>
      <c r="U358" s="1305" t="s">
        <v>4809</v>
      </c>
      <c r="V358" s="1479" t="s">
        <v>1078</v>
      </c>
      <c r="W358" s="1480" t="s">
        <v>1078</v>
      </c>
      <c r="X358" s="1305" t="s">
        <v>4809</v>
      </c>
      <c r="Y358" s="1479" t="s">
        <v>1078</v>
      </c>
      <c r="Z358" s="1480" t="s">
        <v>1078</v>
      </c>
      <c r="AA358" s="1305" t="s">
        <v>4809</v>
      </c>
      <c r="AB358" s="1479" t="s">
        <v>1078</v>
      </c>
      <c r="AC358" s="1480" t="s">
        <v>1078</v>
      </c>
      <c r="AD358" s="1305" t="s">
        <v>4809</v>
      </c>
      <c r="AE358" s="1479" t="s">
        <v>1078</v>
      </c>
      <c r="AF358" s="1480" t="s">
        <v>1078</v>
      </c>
      <c r="AG358" s="1305" t="s">
        <v>4809</v>
      </c>
      <c r="AH358" s="1479" t="s">
        <v>1078</v>
      </c>
      <c r="AI358" s="1480" t="s">
        <v>1078</v>
      </c>
      <c r="AJ358" s="1305" t="s">
        <v>4809</v>
      </c>
      <c r="AK358" s="1479" t="s">
        <v>1078</v>
      </c>
      <c r="AL358" s="1480" t="s">
        <v>1078</v>
      </c>
      <c r="AM358" s="1305" t="s">
        <v>4809</v>
      </c>
      <c r="AN358" s="1479" t="s">
        <v>1078</v>
      </c>
      <c r="AO358" s="1480" t="s">
        <v>1078</v>
      </c>
      <c r="AP358" s="1305" t="s">
        <v>4809</v>
      </c>
      <c r="AQ358" s="1479" t="s">
        <v>1078</v>
      </c>
      <c r="AR358" s="1480" t="s">
        <v>1078</v>
      </c>
      <c r="AS358" s="1305" t="s">
        <v>4809</v>
      </c>
      <c r="AT358" s="1479" t="s">
        <v>1078</v>
      </c>
      <c r="AU358" s="1480" t="s">
        <v>1078</v>
      </c>
      <c r="AV358" s="1305" t="s">
        <v>4809</v>
      </c>
      <c r="AW358" s="1479" t="s">
        <v>1078</v>
      </c>
      <c r="AX358" s="1480" t="s">
        <v>1078</v>
      </c>
    </row>
    <row r="359" spans="1:50">
      <c r="A359" s="1714" t="s">
        <v>4503</v>
      </c>
      <c r="B359" s="1350" t="s">
        <v>4504</v>
      </c>
      <c r="C359" s="1310" t="s">
        <v>1078</v>
      </c>
      <c r="D359" s="1485" t="s">
        <v>1078</v>
      </c>
      <c r="E359" s="1486" t="s">
        <v>1078</v>
      </c>
      <c r="F359" s="1310" t="s">
        <v>1078</v>
      </c>
      <c r="G359" s="1485" t="s">
        <v>1078</v>
      </c>
      <c r="H359" s="1486" t="s">
        <v>1078</v>
      </c>
      <c r="I359" s="1310" t="s">
        <v>1078</v>
      </c>
      <c r="J359" s="1485" t="s">
        <v>1078</v>
      </c>
      <c r="K359" s="1486" t="s">
        <v>1078</v>
      </c>
      <c r="L359" s="1310" t="s">
        <v>1078</v>
      </c>
      <c r="M359" s="1485" t="s">
        <v>1078</v>
      </c>
      <c r="N359" s="1486" t="s">
        <v>1078</v>
      </c>
      <c r="O359" s="1310" t="s">
        <v>1078</v>
      </c>
      <c r="P359" s="1485" t="s">
        <v>1078</v>
      </c>
      <c r="Q359" s="1486" t="s">
        <v>1078</v>
      </c>
      <c r="R359" s="1310" t="s">
        <v>1078</v>
      </c>
      <c r="S359" s="1485" t="s">
        <v>1078</v>
      </c>
      <c r="T359" s="1486" t="s">
        <v>1078</v>
      </c>
      <c r="U359" s="1310" t="s">
        <v>1078</v>
      </c>
      <c r="V359" s="1485" t="s">
        <v>1078</v>
      </c>
      <c r="W359" s="1486" t="s">
        <v>1078</v>
      </c>
      <c r="X359" s="1310" t="s">
        <v>1078</v>
      </c>
      <c r="Y359" s="1485" t="s">
        <v>1078</v>
      </c>
      <c r="Z359" s="1486" t="s">
        <v>1078</v>
      </c>
      <c r="AA359" s="1310" t="s">
        <v>1078</v>
      </c>
      <c r="AB359" s="1485" t="s">
        <v>1078</v>
      </c>
      <c r="AC359" s="1486" t="s">
        <v>1078</v>
      </c>
      <c r="AD359" s="1310" t="s">
        <v>1078</v>
      </c>
      <c r="AE359" s="1485" t="s">
        <v>1078</v>
      </c>
      <c r="AF359" s="1486" t="s">
        <v>1078</v>
      </c>
      <c r="AG359" s="1310" t="s">
        <v>1078</v>
      </c>
      <c r="AH359" s="1485" t="s">
        <v>1078</v>
      </c>
      <c r="AI359" s="1486" t="s">
        <v>1078</v>
      </c>
      <c r="AJ359" s="1310" t="s">
        <v>1078</v>
      </c>
      <c r="AK359" s="1485" t="s">
        <v>1078</v>
      </c>
      <c r="AL359" s="1486" t="s">
        <v>1078</v>
      </c>
      <c r="AM359" s="1310" t="s">
        <v>1078</v>
      </c>
      <c r="AN359" s="1485" t="s">
        <v>1078</v>
      </c>
      <c r="AO359" s="1486" t="s">
        <v>1078</v>
      </c>
      <c r="AP359" s="1310" t="s">
        <v>1078</v>
      </c>
      <c r="AQ359" s="1485" t="s">
        <v>1078</v>
      </c>
      <c r="AR359" s="1486" t="s">
        <v>1078</v>
      </c>
      <c r="AS359" s="1310" t="s">
        <v>1078</v>
      </c>
      <c r="AT359" s="1485" t="s">
        <v>1078</v>
      </c>
      <c r="AU359" s="1486" t="s">
        <v>1078</v>
      </c>
      <c r="AV359" s="1310" t="s">
        <v>1078</v>
      </c>
      <c r="AW359" s="1485" t="s">
        <v>1078</v>
      </c>
      <c r="AX359" s="1486" t="s">
        <v>1078</v>
      </c>
    </row>
    <row r="360" spans="1:50">
      <c r="A360" s="1313" t="s">
        <v>4505</v>
      </c>
      <c r="B360" s="1143" t="s">
        <v>4506</v>
      </c>
      <c r="C360" s="1314" t="s">
        <v>1078</v>
      </c>
      <c r="D360" s="1483" t="s">
        <v>1078</v>
      </c>
      <c r="E360" s="1484" t="s">
        <v>1078</v>
      </c>
      <c r="F360" s="1314" t="s">
        <v>1078</v>
      </c>
      <c r="G360" s="1483" t="s">
        <v>1078</v>
      </c>
      <c r="H360" s="1484" t="s">
        <v>1078</v>
      </c>
      <c r="I360" s="1314" t="s">
        <v>1078</v>
      </c>
      <c r="J360" s="1483" t="s">
        <v>1078</v>
      </c>
      <c r="K360" s="1484" t="s">
        <v>1078</v>
      </c>
      <c r="L360" s="1314" t="s">
        <v>1078</v>
      </c>
      <c r="M360" s="1483" t="s">
        <v>1078</v>
      </c>
      <c r="N360" s="1484" t="s">
        <v>1078</v>
      </c>
      <c r="O360" s="1314" t="s">
        <v>1078</v>
      </c>
      <c r="P360" s="1483" t="s">
        <v>1078</v>
      </c>
      <c r="Q360" s="1484" t="s">
        <v>1078</v>
      </c>
      <c r="R360" s="1314" t="s">
        <v>1078</v>
      </c>
      <c r="S360" s="1483" t="s">
        <v>1078</v>
      </c>
      <c r="T360" s="1484" t="s">
        <v>1078</v>
      </c>
      <c r="U360" s="1314" t="s">
        <v>1078</v>
      </c>
      <c r="V360" s="1483" t="s">
        <v>1078</v>
      </c>
      <c r="W360" s="1484" t="s">
        <v>1078</v>
      </c>
      <c r="X360" s="1314" t="s">
        <v>1078</v>
      </c>
      <c r="Y360" s="1483" t="s">
        <v>1078</v>
      </c>
      <c r="Z360" s="1484" t="s">
        <v>1078</v>
      </c>
      <c r="AA360" s="1314" t="s">
        <v>1078</v>
      </c>
      <c r="AB360" s="1483" t="s">
        <v>1078</v>
      </c>
      <c r="AC360" s="1484" t="s">
        <v>1078</v>
      </c>
      <c r="AD360" s="1314" t="s">
        <v>1078</v>
      </c>
      <c r="AE360" s="1483" t="s">
        <v>1078</v>
      </c>
      <c r="AF360" s="1484" t="s">
        <v>1078</v>
      </c>
      <c r="AG360" s="1314" t="s">
        <v>1078</v>
      </c>
      <c r="AH360" s="1483" t="s">
        <v>1078</v>
      </c>
      <c r="AI360" s="1484" t="s">
        <v>1078</v>
      </c>
      <c r="AJ360" s="1314" t="s">
        <v>1078</v>
      </c>
      <c r="AK360" s="1483" t="s">
        <v>1078</v>
      </c>
      <c r="AL360" s="1484" t="s">
        <v>1078</v>
      </c>
      <c r="AM360" s="1314" t="s">
        <v>1078</v>
      </c>
      <c r="AN360" s="1483" t="s">
        <v>1078</v>
      </c>
      <c r="AO360" s="1484" t="s">
        <v>1078</v>
      </c>
      <c r="AP360" s="1314" t="s">
        <v>1078</v>
      </c>
      <c r="AQ360" s="1483" t="s">
        <v>1078</v>
      </c>
      <c r="AR360" s="1484" t="s">
        <v>1078</v>
      </c>
      <c r="AS360" s="1314" t="s">
        <v>1078</v>
      </c>
      <c r="AT360" s="1483" t="s">
        <v>1078</v>
      </c>
      <c r="AU360" s="1484" t="s">
        <v>1078</v>
      </c>
      <c r="AV360" s="1314" t="s">
        <v>1078</v>
      </c>
      <c r="AW360" s="1483" t="s">
        <v>1078</v>
      </c>
      <c r="AX360" s="1484" t="s">
        <v>1078</v>
      </c>
    </row>
    <row r="361" spans="1:50">
      <c r="A361" s="1303" t="s">
        <v>4507</v>
      </c>
      <c r="B361" s="1304" t="s">
        <v>4508</v>
      </c>
      <c r="C361" s="1305" t="s">
        <v>2284</v>
      </c>
      <c r="D361" s="1479">
        <v>60.2</v>
      </c>
      <c r="E361" s="1480">
        <v>0</v>
      </c>
      <c r="F361" s="1305" t="s">
        <v>2284</v>
      </c>
      <c r="G361" s="1479">
        <v>60.2</v>
      </c>
      <c r="H361" s="1480">
        <v>0</v>
      </c>
      <c r="I361" s="1305" t="s">
        <v>2284</v>
      </c>
      <c r="J361" s="1479">
        <v>60.1</v>
      </c>
      <c r="K361" s="1480">
        <v>0</v>
      </c>
      <c r="L361" s="1305" t="s">
        <v>2284</v>
      </c>
      <c r="M361" s="1479">
        <v>60.3</v>
      </c>
      <c r="N361" s="1480">
        <v>0</v>
      </c>
      <c r="O361" s="1305" t="s">
        <v>2284</v>
      </c>
      <c r="P361" s="1479">
        <v>60.3</v>
      </c>
      <c r="Q361" s="1480">
        <v>0</v>
      </c>
      <c r="R361" s="1305" t="s">
        <v>2284</v>
      </c>
      <c r="S361" s="1479">
        <v>60.2</v>
      </c>
      <c r="T361" s="1480">
        <v>0</v>
      </c>
      <c r="U361" s="1305" t="s">
        <v>2284</v>
      </c>
      <c r="V361" s="1479">
        <v>60.2</v>
      </c>
      <c r="W361" s="1480">
        <v>0</v>
      </c>
      <c r="X361" s="1305" t="s">
        <v>2284</v>
      </c>
      <c r="Y361" s="1479">
        <v>60.3</v>
      </c>
      <c r="Z361" s="1480">
        <v>0</v>
      </c>
      <c r="AA361" s="1305" t="s">
        <v>2284</v>
      </c>
      <c r="AB361" s="1479">
        <v>60.2</v>
      </c>
      <c r="AC361" s="1480">
        <v>0</v>
      </c>
      <c r="AD361" s="1305" t="s">
        <v>2284</v>
      </c>
      <c r="AE361" s="1479">
        <v>60.2</v>
      </c>
      <c r="AF361" s="1480">
        <v>0</v>
      </c>
      <c r="AG361" s="1305" t="s">
        <v>2284</v>
      </c>
      <c r="AH361" s="1479">
        <v>60.3</v>
      </c>
      <c r="AI361" s="1480">
        <v>0</v>
      </c>
      <c r="AJ361" s="1305" t="s">
        <v>2284</v>
      </c>
      <c r="AK361" s="1479">
        <v>60.2</v>
      </c>
      <c r="AL361" s="1480">
        <v>0</v>
      </c>
      <c r="AM361" s="1305" t="s">
        <v>2284</v>
      </c>
      <c r="AN361" s="1479">
        <v>60.3</v>
      </c>
      <c r="AO361" s="1480">
        <v>0</v>
      </c>
      <c r="AP361" s="1305" t="s">
        <v>2284</v>
      </c>
      <c r="AQ361" s="1479">
        <v>60.3</v>
      </c>
      <c r="AR361" s="1480">
        <v>0</v>
      </c>
      <c r="AS361" s="1305" t="s">
        <v>2284</v>
      </c>
      <c r="AT361" s="1479">
        <v>60.2</v>
      </c>
      <c r="AU361" s="1480">
        <v>0</v>
      </c>
      <c r="AV361" s="1305" t="s">
        <v>2284</v>
      </c>
      <c r="AW361" s="1479">
        <v>60.2</v>
      </c>
      <c r="AX361" s="1480">
        <v>0</v>
      </c>
    </row>
    <row r="362" spans="1:50">
      <c r="A362" s="1714" t="s">
        <v>4509</v>
      </c>
      <c r="B362" s="1350" t="s">
        <v>4510</v>
      </c>
      <c r="C362" s="1310" t="s">
        <v>2284</v>
      </c>
      <c r="D362" s="1485">
        <v>60.2</v>
      </c>
      <c r="E362" s="1486">
        <v>0</v>
      </c>
      <c r="F362" s="1310" t="s">
        <v>2284</v>
      </c>
      <c r="G362" s="1485">
        <v>60.3</v>
      </c>
      <c r="H362" s="1486">
        <v>0</v>
      </c>
      <c r="I362" s="1310" t="s">
        <v>2284</v>
      </c>
      <c r="J362" s="1485">
        <v>60.1</v>
      </c>
      <c r="K362" s="1486">
        <v>0</v>
      </c>
      <c r="L362" s="1310" t="s">
        <v>2284</v>
      </c>
      <c r="M362" s="1485">
        <v>60.4</v>
      </c>
      <c r="N362" s="1486">
        <v>0</v>
      </c>
      <c r="O362" s="1310" t="s">
        <v>2284</v>
      </c>
      <c r="P362" s="1485">
        <v>60.3</v>
      </c>
      <c r="Q362" s="1486">
        <v>0</v>
      </c>
      <c r="R362" s="1310" t="s">
        <v>2284</v>
      </c>
      <c r="S362" s="1485">
        <v>60.2</v>
      </c>
      <c r="T362" s="1486">
        <v>0</v>
      </c>
      <c r="U362" s="1310" t="s">
        <v>2284</v>
      </c>
      <c r="V362" s="1485">
        <v>60.2</v>
      </c>
      <c r="W362" s="1486">
        <v>0</v>
      </c>
      <c r="X362" s="1310" t="s">
        <v>2284</v>
      </c>
      <c r="Y362" s="1485">
        <v>60.3</v>
      </c>
      <c r="Z362" s="1486">
        <v>0</v>
      </c>
      <c r="AA362" s="1310" t="s">
        <v>2284</v>
      </c>
      <c r="AB362" s="1485">
        <v>60.2</v>
      </c>
      <c r="AC362" s="1486">
        <v>0</v>
      </c>
      <c r="AD362" s="1310" t="s">
        <v>2284</v>
      </c>
      <c r="AE362" s="1485">
        <v>60.2</v>
      </c>
      <c r="AF362" s="1486">
        <v>0</v>
      </c>
      <c r="AG362" s="1310" t="s">
        <v>2284</v>
      </c>
      <c r="AH362" s="1485">
        <v>60.2</v>
      </c>
      <c r="AI362" s="1486">
        <v>0</v>
      </c>
      <c r="AJ362" s="1310" t="s">
        <v>2284</v>
      </c>
      <c r="AK362" s="1485">
        <v>60.2</v>
      </c>
      <c r="AL362" s="1486">
        <v>0</v>
      </c>
      <c r="AM362" s="1310" t="s">
        <v>2284</v>
      </c>
      <c r="AN362" s="1485">
        <v>60.3</v>
      </c>
      <c r="AO362" s="1486">
        <v>0</v>
      </c>
      <c r="AP362" s="1310" t="s">
        <v>2284</v>
      </c>
      <c r="AQ362" s="1485">
        <v>60.2</v>
      </c>
      <c r="AR362" s="1486">
        <v>0</v>
      </c>
      <c r="AS362" s="1310" t="s">
        <v>2284</v>
      </c>
      <c r="AT362" s="1485">
        <v>60.3</v>
      </c>
      <c r="AU362" s="1486">
        <v>0</v>
      </c>
      <c r="AV362" s="1310" t="s">
        <v>2284</v>
      </c>
      <c r="AW362" s="1485">
        <v>60.3</v>
      </c>
      <c r="AX362" s="1486">
        <v>0</v>
      </c>
    </row>
    <row r="363" spans="1:50">
      <c r="A363" s="1313" t="s">
        <v>4511</v>
      </c>
      <c r="B363" s="1143" t="s">
        <v>4512</v>
      </c>
      <c r="C363" s="1314" t="s">
        <v>1078</v>
      </c>
      <c r="D363" s="1483" t="s">
        <v>1078</v>
      </c>
      <c r="E363" s="1484" t="s">
        <v>1078</v>
      </c>
      <c r="F363" s="1314" t="s">
        <v>1078</v>
      </c>
      <c r="G363" s="1483" t="s">
        <v>1078</v>
      </c>
      <c r="H363" s="1484" t="s">
        <v>1078</v>
      </c>
      <c r="I363" s="1314" t="s">
        <v>1078</v>
      </c>
      <c r="J363" s="1483" t="s">
        <v>1078</v>
      </c>
      <c r="K363" s="1484" t="s">
        <v>1078</v>
      </c>
      <c r="L363" s="1314" t="s">
        <v>1078</v>
      </c>
      <c r="M363" s="1483" t="s">
        <v>1078</v>
      </c>
      <c r="N363" s="1484" t="s">
        <v>1078</v>
      </c>
      <c r="O363" s="1314" t="s">
        <v>1078</v>
      </c>
      <c r="P363" s="1483" t="s">
        <v>1078</v>
      </c>
      <c r="Q363" s="1484" t="s">
        <v>1078</v>
      </c>
      <c r="R363" s="1314" t="s">
        <v>1078</v>
      </c>
      <c r="S363" s="1483" t="s">
        <v>1078</v>
      </c>
      <c r="T363" s="1484" t="s">
        <v>1078</v>
      </c>
      <c r="U363" s="1314" t="s">
        <v>1078</v>
      </c>
      <c r="V363" s="1483" t="s">
        <v>1078</v>
      </c>
      <c r="W363" s="1484" t="s">
        <v>1078</v>
      </c>
      <c r="X363" s="1314" t="s">
        <v>1078</v>
      </c>
      <c r="Y363" s="1483" t="s">
        <v>1078</v>
      </c>
      <c r="Z363" s="1484" t="s">
        <v>1078</v>
      </c>
      <c r="AA363" s="1314" t="s">
        <v>1078</v>
      </c>
      <c r="AB363" s="1483" t="s">
        <v>1078</v>
      </c>
      <c r="AC363" s="1484" t="s">
        <v>1078</v>
      </c>
      <c r="AD363" s="1314" t="s">
        <v>1078</v>
      </c>
      <c r="AE363" s="1483" t="s">
        <v>1078</v>
      </c>
      <c r="AF363" s="1484" t="s">
        <v>1078</v>
      </c>
      <c r="AG363" s="1314" t="s">
        <v>1078</v>
      </c>
      <c r="AH363" s="1483" t="s">
        <v>1078</v>
      </c>
      <c r="AI363" s="1484" t="s">
        <v>1078</v>
      </c>
      <c r="AJ363" s="1314" t="s">
        <v>1078</v>
      </c>
      <c r="AK363" s="1483" t="s">
        <v>1078</v>
      </c>
      <c r="AL363" s="1484" t="s">
        <v>1078</v>
      </c>
      <c r="AM363" s="1314" t="s">
        <v>1078</v>
      </c>
      <c r="AN363" s="1483" t="s">
        <v>1078</v>
      </c>
      <c r="AO363" s="1484" t="s">
        <v>1078</v>
      </c>
      <c r="AP363" s="1314" t="s">
        <v>1078</v>
      </c>
      <c r="AQ363" s="1483" t="s">
        <v>1078</v>
      </c>
      <c r="AR363" s="1484" t="s">
        <v>1078</v>
      </c>
      <c r="AS363" s="1314" t="s">
        <v>1078</v>
      </c>
      <c r="AT363" s="1483" t="s">
        <v>1078</v>
      </c>
      <c r="AU363" s="1484" t="s">
        <v>1078</v>
      </c>
      <c r="AV363" s="1314" t="s">
        <v>1078</v>
      </c>
      <c r="AW363" s="1483" t="s">
        <v>1078</v>
      </c>
      <c r="AX363" s="1484" t="s">
        <v>1078</v>
      </c>
    </row>
    <row r="364" spans="1:50" ht="54.75">
      <c r="A364" s="1299" t="s">
        <v>6572</v>
      </c>
      <c r="B364" s="1139" t="s">
        <v>6573</v>
      </c>
      <c r="C364" s="1300" t="s">
        <v>4806</v>
      </c>
      <c r="D364" s="1301" t="s">
        <v>4813</v>
      </c>
      <c r="E364" s="1302" t="s">
        <v>4814</v>
      </c>
      <c r="F364" s="1300" t="s">
        <v>4806</v>
      </c>
      <c r="G364" s="1301" t="s">
        <v>4813</v>
      </c>
      <c r="H364" s="1302" t="s">
        <v>4814</v>
      </c>
      <c r="I364" s="1300" t="s">
        <v>4806</v>
      </c>
      <c r="J364" s="1301" t="s">
        <v>4813</v>
      </c>
      <c r="K364" s="1302" t="s">
        <v>4814</v>
      </c>
      <c r="L364" s="1300" t="s">
        <v>4806</v>
      </c>
      <c r="M364" s="1301" t="s">
        <v>4813</v>
      </c>
      <c r="N364" s="1302" t="s">
        <v>4814</v>
      </c>
      <c r="O364" s="1300" t="s">
        <v>4806</v>
      </c>
      <c r="P364" s="1301" t="s">
        <v>4813</v>
      </c>
      <c r="Q364" s="1302" t="s">
        <v>4814</v>
      </c>
      <c r="R364" s="1300" t="s">
        <v>4806</v>
      </c>
      <c r="S364" s="1301" t="s">
        <v>4813</v>
      </c>
      <c r="T364" s="1302" t="s">
        <v>4814</v>
      </c>
      <c r="U364" s="1300" t="s">
        <v>4806</v>
      </c>
      <c r="V364" s="1301" t="s">
        <v>4813</v>
      </c>
      <c r="W364" s="1302" t="s">
        <v>4814</v>
      </c>
      <c r="X364" s="1300" t="s">
        <v>4806</v>
      </c>
      <c r="Y364" s="1301" t="s">
        <v>4813</v>
      </c>
      <c r="Z364" s="1302" t="s">
        <v>4814</v>
      </c>
      <c r="AA364" s="1300" t="s">
        <v>4806</v>
      </c>
      <c r="AB364" s="1301" t="s">
        <v>4813</v>
      </c>
      <c r="AC364" s="1302" t="s">
        <v>4814</v>
      </c>
      <c r="AD364" s="1300" t="s">
        <v>4806</v>
      </c>
      <c r="AE364" s="1301" t="s">
        <v>4813</v>
      </c>
      <c r="AF364" s="1302" t="s">
        <v>4814</v>
      </c>
      <c r="AG364" s="1300" t="s">
        <v>4806</v>
      </c>
      <c r="AH364" s="1301" t="s">
        <v>4813</v>
      </c>
      <c r="AI364" s="1302" t="s">
        <v>4814</v>
      </c>
      <c r="AJ364" s="1300" t="s">
        <v>4806</v>
      </c>
      <c r="AK364" s="1301" t="s">
        <v>4813</v>
      </c>
      <c r="AL364" s="1302" t="s">
        <v>4814</v>
      </c>
      <c r="AM364" s="1300" t="s">
        <v>4806</v>
      </c>
      <c r="AN364" s="1301" t="s">
        <v>4813</v>
      </c>
      <c r="AO364" s="1302" t="s">
        <v>4814</v>
      </c>
      <c r="AP364" s="1300" t="s">
        <v>4806</v>
      </c>
      <c r="AQ364" s="1301" t="s">
        <v>4813</v>
      </c>
      <c r="AR364" s="1302" t="s">
        <v>4814</v>
      </c>
      <c r="AS364" s="1300" t="s">
        <v>4806</v>
      </c>
      <c r="AT364" s="1301" t="s">
        <v>4813</v>
      </c>
      <c r="AU364" s="1302" t="s">
        <v>4814</v>
      </c>
      <c r="AV364" s="1300" t="s">
        <v>4806</v>
      </c>
      <c r="AW364" s="1301" t="s">
        <v>4813</v>
      </c>
      <c r="AX364" s="1302" t="s">
        <v>4814</v>
      </c>
    </row>
    <row r="365" spans="1:50">
      <c r="A365" s="1303" t="s">
        <v>4470</v>
      </c>
      <c r="B365" s="1304" t="s">
        <v>4471</v>
      </c>
      <c r="C365" s="1305" t="s">
        <v>2284</v>
      </c>
      <c r="D365" s="1479">
        <v>30.3</v>
      </c>
      <c r="E365" s="1480">
        <v>0</v>
      </c>
      <c r="F365" s="1305" t="s">
        <v>2284</v>
      </c>
      <c r="G365" s="1479">
        <v>30.2</v>
      </c>
      <c r="H365" s="1480">
        <v>0</v>
      </c>
      <c r="I365" s="1305" t="s">
        <v>2284</v>
      </c>
      <c r="J365" s="1479">
        <v>30.4</v>
      </c>
      <c r="K365" s="1480">
        <v>0</v>
      </c>
      <c r="L365" s="1305" t="s">
        <v>2284</v>
      </c>
      <c r="M365" s="1479">
        <v>30.3</v>
      </c>
      <c r="N365" s="1480">
        <v>0</v>
      </c>
      <c r="O365" s="1305" t="s">
        <v>2284</v>
      </c>
      <c r="P365" s="1479">
        <v>30.2</v>
      </c>
      <c r="Q365" s="1480">
        <v>0</v>
      </c>
      <c r="R365" s="1305" t="s">
        <v>2284</v>
      </c>
      <c r="S365" s="1479">
        <v>30.1</v>
      </c>
      <c r="T365" s="1480">
        <v>0</v>
      </c>
      <c r="U365" s="1305" t="s">
        <v>2284</v>
      </c>
      <c r="V365" s="1479">
        <v>30.2</v>
      </c>
      <c r="W365" s="1480">
        <v>0</v>
      </c>
      <c r="X365" s="1305" t="s">
        <v>2284</v>
      </c>
      <c r="Y365" s="1479">
        <v>30.2</v>
      </c>
      <c r="Z365" s="1480">
        <v>0</v>
      </c>
      <c r="AA365" s="1305" t="s">
        <v>2284</v>
      </c>
      <c r="AB365" s="1479">
        <v>30.2</v>
      </c>
      <c r="AC365" s="1480">
        <v>0</v>
      </c>
      <c r="AD365" s="1305" t="s">
        <v>2284</v>
      </c>
      <c r="AE365" s="1479">
        <v>30.2</v>
      </c>
      <c r="AF365" s="1480">
        <v>0</v>
      </c>
      <c r="AG365" s="1305" t="s">
        <v>2284</v>
      </c>
      <c r="AH365" s="1479">
        <v>30.3</v>
      </c>
      <c r="AI365" s="1480">
        <v>0</v>
      </c>
      <c r="AJ365" s="1305" t="s">
        <v>2284</v>
      </c>
      <c r="AK365" s="1479">
        <v>30.2</v>
      </c>
      <c r="AL365" s="1480">
        <v>0</v>
      </c>
      <c r="AM365" s="1305" t="s">
        <v>2284</v>
      </c>
      <c r="AN365" s="1479">
        <v>30.2</v>
      </c>
      <c r="AO365" s="1480">
        <v>0</v>
      </c>
      <c r="AP365" s="1305" t="s">
        <v>2284</v>
      </c>
      <c r="AQ365" s="1479">
        <v>30.2</v>
      </c>
      <c r="AR365" s="1480">
        <v>0</v>
      </c>
      <c r="AS365" s="1305" t="s">
        <v>2284</v>
      </c>
      <c r="AT365" s="1479">
        <v>30.3</v>
      </c>
      <c r="AU365" s="1480">
        <v>0</v>
      </c>
      <c r="AV365" s="1305" t="s">
        <v>2284</v>
      </c>
      <c r="AW365" s="1479">
        <v>30.3</v>
      </c>
      <c r="AX365" s="1480">
        <v>0</v>
      </c>
    </row>
    <row r="366" spans="1:50">
      <c r="A366" s="1714" t="s">
        <v>4472</v>
      </c>
      <c r="B366" s="1350" t="s">
        <v>4473</v>
      </c>
      <c r="C366" s="1310" t="s">
        <v>2284</v>
      </c>
      <c r="D366" s="1485">
        <v>30.3</v>
      </c>
      <c r="E366" s="1486">
        <v>0</v>
      </c>
      <c r="F366" s="1310" t="s">
        <v>2284</v>
      </c>
      <c r="G366" s="1485">
        <v>30.2</v>
      </c>
      <c r="H366" s="1486">
        <v>0</v>
      </c>
      <c r="I366" s="1310" t="s">
        <v>2284</v>
      </c>
      <c r="J366" s="1485">
        <v>30.2</v>
      </c>
      <c r="K366" s="1486">
        <v>0</v>
      </c>
      <c r="L366" s="1310" t="s">
        <v>2284</v>
      </c>
      <c r="M366" s="1485">
        <v>30.3</v>
      </c>
      <c r="N366" s="1486">
        <v>0</v>
      </c>
      <c r="O366" s="1310" t="s">
        <v>2284</v>
      </c>
      <c r="P366" s="1485">
        <v>30.2</v>
      </c>
      <c r="Q366" s="1486">
        <v>0</v>
      </c>
      <c r="R366" s="1310" t="s">
        <v>2284</v>
      </c>
      <c r="S366" s="1485">
        <v>30.1</v>
      </c>
      <c r="T366" s="1486">
        <v>0</v>
      </c>
      <c r="U366" s="1310" t="s">
        <v>2284</v>
      </c>
      <c r="V366" s="1485">
        <v>30.2</v>
      </c>
      <c r="W366" s="1486">
        <v>0</v>
      </c>
      <c r="X366" s="1310" t="s">
        <v>2284</v>
      </c>
      <c r="Y366" s="1485">
        <v>30.3</v>
      </c>
      <c r="Z366" s="1486">
        <v>0</v>
      </c>
      <c r="AA366" s="1310" t="s">
        <v>2284</v>
      </c>
      <c r="AB366" s="1485">
        <v>30.3</v>
      </c>
      <c r="AC366" s="1486">
        <v>0</v>
      </c>
      <c r="AD366" s="1310" t="s">
        <v>2284</v>
      </c>
      <c r="AE366" s="1485">
        <v>30.2</v>
      </c>
      <c r="AF366" s="1486">
        <v>0</v>
      </c>
      <c r="AG366" s="1310" t="s">
        <v>2284</v>
      </c>
      <c r="AH366" s="1485">
        <v>30.3</v>
      </c>
      <c r="AI366" s="1486">
        <v>0</v>
      </c>
      <c r="AJ366" s="1310" t="s">
        <v>2284</v>
      </c>
      <c r="AK366" s="1485">
        <v>30.2</v>
      </c>
      <c r="AL366" s="1486">
        <v>0</v>
      </c>
      <c r="AM366" s="1310" t="s">
        <v>2284</v>
      </c>
      <c r="AN366" s="1485">
        <v>30.3</v>
      </c>
      <c r="AO366" s="1486">
        <v>0</v>
      </c>
      <c r="AP366" s="1310" t="s">
        <v>2284</v>
      </c>
      <c r="AQ366" s="1485">
        <v>30.1</v>
      </c>
      <c r="AR366" s="1486">
        <v>0</v>
      </c>
      <c r="AS366" s="1310" t="s">
        <v>2284</v>
      </c>
      <c r="AT366" s="1485">
        <v>30.2</v>
      </c>
      <c r="AU366" s="1486">
        <v>0</v>
      </c>
      <c r="AV366" s="1310" t="s">
        <v>2284</v>
      </c>
      <c r="AW366" s="1485">
        <v>30.2</v>
      </c>
      <c r="AX366" s="1486">
        <v>0</v>
      </c>
    </row>
    <row r="367" spans="1:50">
      <c r="A367" s="1313" t="s">
        <v>4474</v>
      </c>
      <c r="B367" s="1143" t="s">
        <v>4475</v>
      </c>
      <c r="C367" s="1314" t="s">
        <v>1078</v>
      </c>
      <c r="D367" s="1483" t="s">
        <v>1078</v>
      </c>
      <c r="E367" s="1484" t="s">
        <v>1078</v>
      </c>
      <c r="F367" s="1314" t="s">
        <v>1078</v>
      </c>
      <c r="G367" s="1483" t="s">
        <v>1078</v>
      </c>
      <c r="H367" s="1484" t="s">
        <v>1078</v>
      </c>
      <c r="I367" s="1314" t="s">
        <v>1078</v>
      </c>
      <c r="J367" s="1483" t="s">
        <v>1078</v>
      </c>
      <c r="K367" s="1484" t="s">
        <v>1078</v>
      </c>
      <c r="L367" s="1314" t="s">
        <v>1078</v>
      </c>
      <c r="M367" s="1483" t="s">
        <v>1078</v>
      </c>
      <c r="N367" s="1484" t="s">
        <v>1078</v>
      </c>
      <c r="O367" s="1314" t="s">
        <v>1078</v>
      </c>
      <c r="P367" s="1483" t="s">
        <v>1078</v>
      </c>
      <c r="Q367" s="1484" t="s">
        <v>1078</v>
      </c>
      <c r="R367" s="1314" t="s">
        <v>1078</v>
      </c>
      <c r="S367" s="1483" t="s">
        <v>1078</v>
      </c>
      <c r="T367" s="1484" t="s">
        <v>1078</v>
      </c>
      <c r="U367" s="1314" t="s">
        <v>1078</v>
      </c>
      <c r="V367" s="1483" t="s">
        <v>1078</v>
      </c>
      <c r="W367" s="1484" t="s">
        <v>1078</v>
      </c>
      <c r="X367" s="1314" t="s">
        <v>1078</v>
      </c>
      <c r="Y367" s="1483" t="s">
        <v>1078</v>
      </c>
      <c r="Z367" s="1484" t="s">
        <v>1078</v>
      </c>
      <c r="AA367" s="1314" t="s">
        <v>1078</v>
      </c>
      <c r="AB367" s="1483" t="s">
        <v>1078</v>
      </c>
      <c r="AC367" s="1484" t="s">
        <v>1078</v>
      </c>
      <c r="AD367" s="1314" t="s">
        <v>1078</v>
      </c>
      <c r="AE367" s="1483" t="s">
        <v>1078</v>
      </c>
      <c r="AF367" s="1484" t="s">
        <v>1078</v>
      </c>
      <c r="AG367" s="1314" t="s">
        <v>1078</v>
      </c>
      <c r="AH367" s="1483" t="s">
        <v>1078</v>
      </c>
      <c r="AI367" s="1484" t="s">
        <v>1078</v>
      </c>
      <c r="AJ367" s="1314" t="s">
        <v>1078</v>
      </c>
      <c r="AK367" s="1483" t="s">
        <v>1078</v>
      </c>
      <c r="AL367" s="1484" t="s">
        <v>1078</v>
      </c>
      <c r="AM367" s="1314" t="s">
        <v>1078</v>
      </c>
      <c r="AN367" s="1483" t="s">
        <v>1078</v>
      </c>
      <c r="AO367" s="1484" t="s">
        <v>1078</v>
      </c>
      <c r="AP367" s="1314" t="s">
        <v>1078</v>
      </c>
      <c r="AQ367" s="1483" t="s">
        <v>1078</v>
      </c>
      <c r="AR367" s="1484" t="s">
        <v>1078</v>
      </c>
      <c r="AS367" s="1314" t="s">
        <v>1078</v>
      </c>
      <c r="AT367" s="1483" t="s">
        <v>1078</v>
      </c>
      <c r="AU367" s="1484" t="s">
        <v>1078</v>
      </c>
      <c r="AV367" s="1314" t="s">
        <v>1078</v>
      </c>
      <c r="AW367" s="1483" t="s">
        <v>1078</v>
      </c>
      <c r="AX367" s="1484" t="s">
        <v>1078</v>
      </c>
    </row>
    <row r="368" spans="1:50">
      <c r="A368" s="1303" t="s">
        <v>4476</v>
      </c>
      <c r="B368" s="1304" t="s">
        <v>4477</v>
      </c>
      <c r="C368" s="1305" t="s">
        <v>4809</v>
      </c>
      <c r="D368" s="1479" t="s">
        <v>1078</v>
      </c>
      <c r="E368" s="1480" t="s">
        <v>1078</v>
      </c>
      <c r="F368" s="1305" t="s">
        <v>4809</v>
      </c>
      <c r="G368" s="1479" t="s">
        <v>1078</v>
      </c>
      <c r="H368" s="1480" t="s">
        <v>1078</v>
      </c>
      <c r="I368" s="1305" t="s">
        <v>4809</v>
      </c>
      <c r="J368" s="1479" t="s">
        <v>1078</v>
      </c>
      <c r="K368" s="1480" t="s">
        <v>1078</v>
      </c>
      <c r="L368" s="1305" t="s">
        <v>4809</v>
      </c>
      <c r="M368" s="1479" t="s">
        <v>1078</v>
      </c>
      <c r="N368" s="1480" t="s">
        <v>1078</v>
      </c>
      <c r="O368" s="1305" t="s">
        <v>4809</v>
      </c>
      <c r="P368" s="1479" t="s">
        <v>1078</v>
      </c>
      <c r="Q368" s="1480" t="s">
        <v>1078</v>
      </c>
      <c r="R368" s="1305" t="s">
        <v>4809</v>
      </c>
      <c r="S368" s="1479" t="s">
        <v>1078</v>
      </c>
      <c r="T368" s="1480" t="s">
        <v>1078</v>
      </c>
      <c r="U368" s="1305" t="s">
        <v>4809</v>
      </c>
      <c r="V368" s="1479" t="s">
        <v>1078</v>
      </c>
      <c r="W368" s="1480" t="s">
        <v>1078</v>
      </c>
      <c r="X368" s="1305" t="s">
        <v>4809</v>
      </c>
      <c r="Y368" s="1479" t="s">
        <v>1078</v>
      </c>
      <c r="Z368" s="1480" t="s">
        <v>1078</v>
      </c>
      <c r="AA368" s="1305" t="s">
        <v>4809</v>
      </c>
      <c r="AB368" s="1479" t="s">
        <v>1078</v>
      </c>
      <c r="AC368" s="1480" t="s">
        <v>1078</v>
      </c>
      <c r="AD368" s="1305" t="s">
        <v>4809</v>
      </c>
      <c r="AE368" s="1479" t="s">
        <v>1078</v>
      </c>
      <c r="AF368" s="1480" t="s">
        <v>1078</v>
      </c>
      <c r="AG368" s="1305" t="s">
        <v>4809</v>
      </c>
      <c r="AH368" s="1479" t="s">
        <v>1078</v>
      </c>
      <c r="AI368" s="1480" t="s">
        <v>1078</v>
      </c>
      <c r="AJ368" s="1305" t="s">
        <v>4809</v>
      </c>
      <c r="AK368" s="1479" t="s">
        <v>1078</v>
      </c>
      <c r="AL368" s="1480" t="s">
        <v>1078</v>
      </c>
      <c r="AM368" s="1305" t="s">
        <v>4809</v>
      </c>
      <c r="AN368" s="1479" t="s">
        <v>1078</v>
      </c>
      <c r="AO368" s="1480" t="s">
        <v>1078</v>
      </c>
      <c r="AP368" s="1305" t="s">
        <v>4809</v>
      </c>
      <c r="AQ368" s="1479" t="s">
        <v>1078</v>
      </c>
      <c r="AR368" s="1480" t="s">
        <v>1078</v>
      </c>
      <c r="AS368" s="1305" t="s">
        <v>4809</v>
      </c>
      <c r="AT368" s="1479" t="s">
        <v>1078</v>
      </c>
      <c r="AU368" s="1480" t="s">
        <v>1078</v>
      </c>
      <c r="AV368" s="1305" t="s">
        <v>4809</v>
      </c>
      <c r="AW368" s="1479" t="s">
        <v>1078</v>
      </c>
      <c r="AX368" s="1480" t="s">
        <v>1078</v>
      </c>
    </row>
    <row r="369" spans="1:50">
      <c r="A369" s="1714" t="s">
        <v>4478</v>
      </c>
      <c r="B369" s="1350" t="s">
        <v>4479</v>
      </c>
      <c r="C369" s="1310" t="s">
        <v>1078</v>
      </c>
      <c r="D369" s="1485" t="s">
        <v>1078</v>
      </c>
      <c r="E369" s="1486" t="s">
        <v>1078</v>
      </c>
      <c r="F369" s="1310" t="s">
        <v>1078</v>
      </c>
      <c r="G369" s="1485" t="s">
        <v>1078</v>
      </c>
      <c r="H369" s="1486" t="s">
        <v>1078</v>
      </c>
      <c r="I369" s="1310" t="s">
        <v>1078</v>
      </c>
      <c r="J369" s="1485" t="s">
        <v>1078</v>
      </c>
      <c r="K369" s="1486" t="s">
        <v>1078</v>
      </c>
      <c r="L369" s="1310" t="s">
        <v>1078</v>
      </c>
      <c r="M369" s="1485" t="s">
        <v>1078</v>
      </c>
      <c r="N369" s="1486" t="s">
        <v>1078</v>
      </c>
      <c r="O369" s="1310" t="s">
        <v>1078</v>
      </c>
      <c r="P369" s="1485" t="s">
        <v>1078</v>
      </c>
      <c r="Q369" s="1486" t="s">
        <v>1078</v>
      </c>
      <c r="R369" s="1310" t="s">
        <v>1078</v>
      </c>
      <c r="S369" s="1485" t="s">
        <v>1078</v>
      </c>
      <c r="T369" s="1486" t="s">
        <v>1078</v>
      </c>
      <c r="U369" s="1310" t="s">
        <v>1078</v>
      </c>
      <c r="V369" s="1485" t="s">
        <v>1078</v>
      </c>
      <c r="W369" s="1486" t="s">
        <v>1078</v>
      </c>
      <c r="X369" s="1310" t="s">
        <v>1078</v>
      </c>
      <c r="Y369" s="1485" t="s">
        <v>1078</v>
      </c>
      <c r="Z369" s="1486" t="s">
        <v>1078</v>
      </c>
      <c r="AA369" s="1310" t="s">
        <v>1078</v>
      </c>
      <c r="AB369" s="1485" t="s">
        <v>1078</v>
      </c>
      <c r="AC369" s="1486" t="s">
        <v>1078</v>
      </c>
      <c r="AD369" s="1310" t="s">
        <v>1078</v>
      </c>
      <c r="AE369" s="1485" t="s">
        <v>1078</v>
      </c>
      <c r="AF369" s="1486" t="s">
        <v>1078</v>
      </c>
      <c r="AG369" s="1310" t="s">
        <v>1078</v>
      </c>
      <c r="AH369" s="1485" t="s">
        <v>1078</v>
      </c>
      <c r="AI369" s="1486" t="s">
        <v>1078</v>
      </c>
      <c r="AJ369" s="1310" t="s">
        <v>1078</v>
      </c>
      <c r="AK369" s="1485" t="s">
        <v>1078</v>
      </c>
      <c r="AL369" s="1486" t="s">
        <v>1078</v>
      </c>
      <c r="AM369" s="1310" t="s">
        <v>1078</v>
      </c>
      <c r="AN369" s="1485" t="s">
        <v>1078</v>
      </c>
      <c r="AO369" s="1486" t="s">
        <v>1078</v>
      </c>
      <c r="AP369" s="1310" t="s">
        <v>1078</v>
      </c>
      <c r="AQ369" s="1485" t="s">
        <v>1078</v>
      </c>
      <c r="AR369" s="1486" t="s">
        <v>1078</v>
      </c>
      <c r="AS369" s="1310" t="s">
        <v>1078</v>
      </c>
      <c r="AT369" s="1485" t="s">
        <v>1078</v>
      </c>
      <c r="AU369" s="1486" t="s">
        <v>1078</v>
      </c>
      <c r="AV369" s="1310" t="s">
        <v>1078</v>
      </c>
      <c r="AW369" s="1485" t="s">
        <v>1078</v>
      </c>
      <c r="AX369" s="1486" t="s">
        <v>1078</v>
      </c>
    </row>
    <row r="370" spans="1:50">
      <c r="A370" s="1313" t="s">
        <v>4480</v>
      </c>
      <c r="B370" s="1143" t="s">
        <v>4481</v>
      </c>
      <c r="C370" s="1314" t="s">
        <v>1078</v>
      </c>
      <c r="D370" s="1483" t="s">
        <v>1078</v>
      </c>
      <c r="E370" s="1484" t="s">
        <v>1078</v>
      </c>
      <c r="F370" s="1314" t="s">
        <v>1078</v>
      </c>
      <c r="G370" s="1483" t="s">
        <v>1078</v>
      </c>
      <c r="H370" s="1484" t="s">
        <v>1078</v>
      </c>
      <c r="I370" s="1314" t="s">
        <v>1078</v>
      </c>
      <c r="J370" s="1483" t="s">
        <v>1078</v>
      </c>
      <c r="K370" s="1484" t="s">
        <v>1078</v>
      </c>
      <c r="L370" s="1314" t="s">
        <v>1078</v>
      </c>
      <c r="M370" s="1483" t="s">
        <v>1078</v>
      </c>
      <c r="N370" s="1484" t="s">
        <v>1078</v>
      </c>
      <c r="O370" s="1314" t="s">
        <v>1078</v>
      </c>
      <c r="P370" s="1483" t="s">
        <v>1078</v>
      </c>
      <c r="Q370" s="1484" t="s">
        <v>1078</v>
      </c>
      <c r="R370" s="1314" t="s">
        <v>1078</v>
      </c>
      <c r="S370" s="1483" t="s">
        <v>1078</v>
      </c>
      <c r="T370" s="1484" t="s">
        <v>1078</v>
      </c>
      <c r="U370" s="1314" t="s">
        <v>1078</v>
      </c>
      <c r="V370" s="1483" t="s">
        <v>1078</v>
      </c>
      <c r="W370" s="1484" t="s">
        <v>1078</v>
      </c>
      <c r="X370" s="1314" t="s">
        <v>1078</v>
      </c>
      <c r="Y370" s="1483" t="s">
        <v>1078</v>
      </c>
      <c r="Z370" s="1484" t="s">
        <v>1078</v>
      </c>
      <c r="AA370" s="1314" t="s">
        <v>1078</v>
      </c>
      <c r="AB370" s="1483" t="s">
        <v>1078</v>
      </c>
      <c r="AC370" s="1484" t="s">
        <v>1078</v>
      </c>
      <c r="AD370" s="1314" t="s">
        <v>1078</v>
      </c>
      <c r="AE370" s="1483" t="s">
        <v>1078</v>
      </c>
      <c r="AF370" s="1484" t="s">
        <v>1078</v>
      </c>
      <c r="AG370" s="1314" t="s">
        <v>1078</v>
      </c>
      <c r="AH370" s="1483" t="s">
        <v>1078</v>
      </c>
      <c r="AI370" s="1484" t="s">
        <v>1078</v>
      </c>
      <c r="AJ370" s="1314" t="s">
        <v>1078</v>
      </c>
      <c r="AK370" s="1483" t="s">
        <v>1078</v>
      </c>
      <c r="AL370" s="1484" t="s">
        <v>1078</v>
      </c>
      <c r="AM370" s="1314" t="s">
        <v>1078</v>
      </c>
      <c r="AN370" s="1483" t="s">
        <v>1078</v>
      </c>
      <c r="AO370" s="1484" t="s">
        <v>1078</v>
      </c>
      <c r="AP370" s="1314" t="s">
        <v>1078</v>
      </c>
      <c r="AQ370" s="1483" t="s">
        <v>1078</v>
      </c>
      <c r="AR370" s="1484" t="s">
        <v>1078</v>
      </c>
      <c r="AS370" s="1314" t="s">
        <v>1078</v>
      </c>
      <c r="AT370" s="1483" t="s">
        <v>1078</v>
      </c>
      <c r="AU370" s="1484" t="s">
        <v>1078</v>
      </c>
      <c r="AV370" s="1314" t="s">
        <v>1078</v>
      </c>
      <c r="AW370" s="1483" t="s">
        <v>1078</v>
      </c>
      <c r="AX370" s="1484" t="s">
        <v>1078</v>
      </c>
    </row>
    <row r="371" spans="1:50">
      <c r="A371" s="1303" t="s">
        <v>4482</v>
      </c>
      <c r="B371" s="1304" t="s">
        <v>4483</v>
      </c>
      <c r="C371" s="1305" t="s">
        <v>2284</v>
      </c>
      <c r="D371" s="1479">
        <v>40.200000000000003</v>
      </c>
      <c r="E371" s="1480">
        <v>0</v>
      </c>
      <c r="F371" s="1305" t="s">
        <v>2284</v>
      </c>
      <c r="G371" s="1479">
        <v>40.200000000000003</v>
      </c>
      <c r="H371" s="1480">
        <v>0</v>
      </c>
      <c r="I371" s="1305" t="s">
        <v>2284</v>
      </c>
      <c r="J371" s="1479">
        <v>40.200000000000003</v>
      </c>
      <c r="K371" s="1480">
        <v>0</v>
      </c>
      <c r="L371" s="1305" t="s">
        <v>2284</v>
      </c>
      <c r="M371" s="1479">
        <v>40.299999999999997</v>
      </c>
      <c r="N371" s="1480">
        <v>0</v>
      </c>
      <c r="O371" s="1305" t="s">
        <v>2284</v>
      </c>
      <c r="P371" s="1479">
        <v>40.299999999999997</v>
      </c>
      <c r="Q371" s="1480">
        <v>0</v>
      </c>
      <c r="R371" s="1305" t="s">
        <v>2284</v>
      </c>
      <c r="S371" s="1479">
        <v>40.200000000000003</v>
      </c>
      <c r="T371" s="1480">
        <v>0</v>
      </c>
      <c r="U371" s="1305" t="s">
        <v>2284</v>
      </c>
      <c r="V371" s="1479">
        <v>40.299999999999997</v>
      </c>
      <c r="W371" s="1480">
        <v>0</v>
      </c>
      <c r="X371" s="1305" t="s">
        <v>2284</v>
      </c>
      <c r="Y371" s="1479">
        <v>40.200000000000003</v>
      </c>
      <c r="Z371" s="1480">
        <v>0</v>
      </c>
      <c r="AA371" s="1305" t="s">
        <v>2284</v>
      </c>
      <c r="AB371" s="1479">
        <v>40.299999999999997</v>
      </c>
      <c r="AC371" s="1480">
        <v>0</v>
      </c>
      <c r="AD371" s="1305" t="s">
        <v>2284</v>
      </c>
      <c r="AE371" s="1479">
        <v>40.200000000000003</v>
      </c>
      <c r="AF371" s="1480">
        <v>0</v>
      </c>
      <c r="AG371" s="1305" t="s">
        <v>2284</v>
      </c>
      <c r="AH371" s="1479">
        <v>40.200000000000003</v>
      </c>
      <c r="AI371" s="1480">
        <v>0</v>
      </c>
      <c r="AJ371" s="1305" t="s">
        <v>2284</v>
      </c>
      <c r="AK371" s="1479">
        <v>40.299999999999997</v>
      </c>
      <c r="AL371" s="1480">
        <v>0</v>
      </c>
      <c r="AM371" s="1305" t="s">
        <v>2284</v>
      </c>
      <c r="AN371" s="1479">
        <v>40.299999999999997</v>
      </c>
      <c r="AO371" s="1480">
        <v>0</v>
      </c>
      <c r="AP371" s="1305" t="s">
        <v>2284</v>
      </c>
      <c r="AQ371" s="1479">
        <v>40.200000000000003</v>
      </c>
      <c r="AR371" s="1480">
        <v>0</v>
      </c>
      <c r="AS371" s="1305" t="s">
        <v>2284</v>
      </c>
      <c r="AT371" s="1479">
        <v>40.200000000000003</v>
      </c>
      <c r="AU371" s="1480">
        <v>0</v>
      </c>
      <c r="AV371" s="1305" t="s">
        <v>2284</v>
      </c>
      <c r="AW371" s="1479">
        <v>40.200000000000003</v>
      </c>
      <c r="AX371" s="1480">
        <v>0</v>
      </c>
    </row>
    <row r="372" spans="1:50">
      <c r="A372" s="1714" t="s">
        <v>4484</v>
      </c>
      <c r="B372" s="1350" t="s">
        <v>4485</v>
      </c>
      <c r="C372" s="1310" t="s">
        <v>2284</v>
      </c>
      <c r="D372" s="1485">
        <v>40.200000000000003</v>
      </c>
      <c r="E372" s="1486">
        <v>0</v>
      </c>
      <c r="F372" s="1310" t="s">
        <v>2284</v>
      </c>
      <c r="G372" s="1485">
        <v>40.200000000000003</v>
      </c>
      <c r="H372" s="1486">
        <v>0</v>
      </c>
      <c r="I372" s="1310" t="s">
        <v>2284</v>
      </c>
      <c r="J372" s="1485">
        <v>40.299999999999997</v>
      </c>
      <c r="K372" s="1486">
        <v>0</v>
      </c>
      <c r="L372" s="1310" t="s">
        <v>2284</v>
      </c>
      <c r="M372" s="1485">
        <v>40.299999999999997</v>
      </c>
      <c r="N372" s="1486">
        <v>0</v>
      </c>
      <c r="O372" s="1310" t="s">
        <v>2284</v>
      </c>
      <c r="P372" s="1485">
        <v>40.200000000000003</v>
      </c>
      <c r="Q372" s="1486">
        <v>0</v>
      </c>
      <c r="R372" s="1310" t="s">
        <v>2284</v>
      </c>
      <c r="S372" s="1485">
        <v>40.200000000000003</v>
      </c>
      <c r="T372" s="1486">
        <v>0</v>
      </c>
      <c r="U372" s="1310" t="s">
        <v>2284</v>
      </c>
      <c r="V372" s="1485">
        <v>40.200000000000003</v>
      </c>
      <c r="W372" s="1486">
        <v>0</v>
      </c>
      <c r="X372" s="1310" t="s">
        <v>2284</v>
      </c>
      <c r="Y372" s="1485">
        <v>40.200000000000003</v>
      </c>
      <c r="Z372" s="1486">
        <v>0</v>
      </c>
      <c r="AA372" s="1310" t="s">
        <v>2284</v>
      </c>
      <c r="AB372" s="1485">
        <v>40.200000000000003</v>
      </c>
      <c r="AC372" s="1486">
        <v>0</v>
      </c>
      <c r="AD372" s="1310" t="s">
        <v>2284</v>
      </c>
      <c r="AE372" s="1485">
        <v>40.200000000000003</v>
      </c>
      <c r="AF372" s="1486">
        <v>0</v>
      </c>
      <c r="AG372" s="1310" t="s">
        <v>2284</v>
      </c>
      <c r="AH372" s="1485">
        <v>40.299999999999997</v>
      </c>
      <c r="AI372" s="1486">
        <v>0</v>
      </c>
      <c r="AJ372" s="1310" t="s">
        <v>2284</v>
      </c>
      <c r="AK372" s="1485">
        <v>40.200000000000003</v>
      </c>
      <c r="AL372" s="1486">
        <v>0</v>
      </c>
      <c r="AM372" s="1310" t="s">
        <v>2284</v>
      </c>
      <c r="AN372" s="1485">
        <v>40.299999999999997</v>
      </c>
      <c r="AO372" s="1486">
        <v>0</v>
      </c>
      <c r="AP372" s="1310" t="s">
        <v>2284</v>
      </c>
      <c r="AQ372" s="1485">
        <v>40.200000000000003</v>
      </c>
      <c r="AR372" s="1486">
        <v>0</v>
      </c>
      <c r="AS372" s="1310" t="s">
        <v>2284</v>
      </c>
      <c r="AT372" s="1485">
        <v>40.200000000000003</v>
      </c>
      <c r="AU372" s="1486">
        <v>0</v>
      </c>
      <c r="AV372" s="1310" t="s">
        <v>2284</v>
      </c>
      <c r="AW372" s="1485">
        <v>40.200000000000003</v>
      </c>
      <c r="AX372" s="1486">
        <v>0</v>
      </c>
    </row>
    <row r="373" spans="1:50">
      <c r="A373" s="1313" t="s">
        <v>4486</v>
      </c>
      <c r="B373" s="1143" t="s">
        <v>4487</v>
      </c>
      <c r="C373" s="1314" t="s">
        <v>1078</v>
      </c>
      <c r="D373" s="1483" t="s">
        <v>1078</v>
      </c>
      <c r="E373" s="1484" t="s">
        <v>1078</v>
      </c>
      <c r="F373" s="1314" t="s">
        <v>1078</v>
      </c>
      <c r="G373" s="1483" t="s">
        <v>1078</v>
      </c>
      <c r="H373" s="1484" t="s">
        <v>1078</v>
      </c>
      <c r="I373" s="1314" t="s">
        <v>1078</v>
      </c>
      <c r="J373" s="1483" t="s">
        <v>1078</v>
      </c>
      <c r="K373" s="1484" t="s">
        <v>1078</v>
      </c>
      <c r="L373" s="1314" t="s">
        <v>1078</v>
      </c>
      <c r="M373" s="1483" t="s">
        <v>1078</v>
      </c>
      <c r="N373" s="1484" t="s">
        <v>1078</v>
      </c>
      <c r="O373" s="1314" t="s">
        <v>1078</v>
      </c>
      <c r="P373" s="1483" t="s">
        <v>1078</v>
      </c>
      <c r="Q373" s="1484" t="s">
        <v>1078</v>
      </c>
      <c r="R373" s="1314" t="s">
        <v>1078</v>
      </c>
      <c r="S373" s="1483" t="s">
        <v>1078</v>
      </c>
      <c r="T373" s="1484" t="s">
        <v>1078</v>
      </c>
      <c r="U373" s="1314" t="s">
        <v>1078</v>
      </c>
      <c r="V373" s="1483" t="s">
        <v>1078</v>
      </c>
      <c r="W373" s="1484" t="s">
        <v>1078</v>
      </c>
      <c r="X373" s="1314" t="s">
        <v>1078</v>
      </c>
      <c r="Y373" s="1483" t="s">
        <v>1078</v>
      </c>
      <c r="Z373" s="1484" t="s">
        <v>1078</v>
      </c>
      <c r="AA373" s="1314" t="s">
        <v>1078</v>
      </c>
      <c r="AB373" s="1483" t="s">
        <v>1078</v>
      </c>
      <c r="AC373" s="1484" t="s">
        <v>1078</v>
      </c>
      <c r="AD373" s="1314" t="s">
        <v>1078</v>
      </c>
      <c r="AE373" s="1483" t="s">
        <v>1078</v>
      </c>
      <c r="AF373" s="1484" t="s">
        <v>1078</v>
      </c>
      <c r="AG373" s="1314" t="s">
        <v>1078</v>
      </c>
      <c r="AH373" s="1483" t="s">
        <v>1078</v>
      </c>
      <c r="AI373" s="1484" t="s">
        <v>1078</v>
      </c>
      <c r="AJ373" s="1314" t="s">
        <v>1078</v>
      </c>
      <c r="AK373" s="1483" t="s">
        <v>1078</v>
      </c>
      <c r="AL373" s="1484" t="s">
        <v>1078</v>
      </c>
      <c r="AM373" s="1314" t="s">
        <v>1078</v>
      </c>
      <c r="AN373" s="1483" t="s">
        <v>1078</v>
      </c>
      <c r="AO373" s="1484" t="s">
        <v>1078</v>
      </c>
      <c r="AP373" s="1314" t="s">
        <v>1078</v>
      </c>
      <c r="AQ373" s="1483" t="s">
        <v>1078</v>
      </c>
      <c r="AR373" s="1484" t="s">
        <v>1078</v>
      </c>
      <c r="AS373" s="1314" t="s">
        <v>1078</v>
      </c>
      <c r="AT373" s="1483" t="s">
        <v>1078</v>
      </c>
      <c r="AU373" s="1484" t="s">
        <v>1078</v>
      </c>
      <c r="AV373" s="1314" t="s">
        <v>1078</v>
      </c>
      <c r="AW373" s="1483" t="s">
        <v>1078</v>
      </c>
      <c r="AX373" s="1484" t="s">
        <v>1078</v>
      </c>
    </row>
    <row r="374" spans="1:50">
      <c r="A374" s="1303" t="s">
        <v>4488</v>
      </c>
      <c r="B374" s="1304" t="s">
        <v>4489</v>
      </c>
      <c r="C374" s="1305" t="s">
        <v>4809</v>
      </c>
      <c r="D374" s="1479" t="s">
        <v>1078</v>
      </c>
      <c r="E374" s="1480" t="s">
        <v>1078</v>
      </c>
      <c r="F374" s="1305" t="s">
        <v>4809</v>
      </c>
      <c r="G374" s="1479" t="s">
        <v>1078</v>
      </c>
      <c r="H374" s="1480" t="s">
        <v>1078</v>
      </c>
      <c r="I374" s="1305" t="s">
        <v>4809</v>
      </c>
      <c r="J374" s="1479" t="s">
        <v>1078</v>
      </c>
      <c r="K374" s="1480" t="s">
        <v>1078</v>
      </c>
      <c r="L374" s="1305" t="s">
        <v>4809</v>
      </c>
      <c r="M374" s="1479" t="s">
        <v>1078</v>
      </c>
      <c r="N374" s="1480" t="s">
        <v>1078</v>
      </c>
      <c r="O374" s="1305" t="s">
        <v>4809</v>
      </c>
      <c r="P374" s="1479" t="s">
        <v>1078</v>
      </c>
      <c r="Q374" s="1480" t="s">
        <v>1078</v>
      </c>
      <c r="R374" s="1305" t="s">
        <v>4809</v>
      </c>
      <c r="S374" s="1479" t="s">
        <v>1078</v>
      </c>
      <c r="T374" s="1480" t="s">
        <v>1078</v>
      </c>
      <c r="U374" s="1305" t="s">
        <v>4809</v>
      </c>
      <c r="V374" s="1479" t="s">
        <v>1078</v>
      </c>
      <c r="W374" s="1480" t="s">
        <v>1078</v>
      </c>
      <c r="X374" s="1305" t="s">
        <v>4809</v>
      </c>
      <c r="Y374" s="1479" t="s">
        <v>1078</v>
      </c>
      <c r="Z374" s="1480" t="s">
        <v>1078</v>
      </c>
      <c r="AA374" s="1305" t="s">
        <v>4809</v>
      </c>
      <c r="AB374" s="1479" t="s">
        <v>1078</v>
      </c>
      <c r="AC374" s="1480" t="s">
        <v>1078</v>
      </c>
      <c r="AD374" s="1305" t="s">
        <v>4809</v>
      </c>
      <c r="AE374" s="1479" t="s">
        <v>1078</v>
      </c>
      <c r="AF374" s="1480" t="s">
        <v>1078</v>
      </c>
      <c r="AG374" s="1305" t="s">
        <v>4809</v>
      </c>
      <c r="AH374" s="1479" t="s">
        <v>1078</v>
      </c>
      <c r="AI374" s="1480" t="s">
        <v>1078</v>
      </c>
      <c r="AJ374" s="1305" t="s">
        <v>4809</v>
      </c>
      <c r="AK374" s="1479" t="s">
        <v>1078</v>
      </c>
      <c r="AL374" s="1480" t="s">
        <v>1078</v>
      </c>
      <c r="AM374" s="1305" t="s">
        <v>4809</v>
      </c>
      <c r="AN374" s="1479" t="s">
        <v>1078</v>
      </c>
      <c r="AO374" s="1480" t="s">
        <v>1078</v>
      </c>
      <c r="AP374" s="1305" t="s">
        <v>4809</v>
      </c>
      <c r="AQ374" s="1479" t="s">
        <v>1078</v>
      </c>
      <c r="AR374" s="1480" t="s">
        <v>1078</v>
      </c>
      <c r="AS374" s="1305" t="s">
        <v>4809</v>
      </c>
      <c r="AT374" s="1479" t="s">
        <v>1078</v>
      </c>
      <c r="AU374" s="1480" t="s">
        <v>1078</v>
      </c>
      <c r="AV374" s="1305" t="s">
        <v>4809</v>
      </c>
      <c r="AW374" s="1479" t="s">
        <v>1078</v>
      </c>
      <c r="AX374" s="1480" t="s">
        <v>1078</v>
      </c>
    </row>
    <row r="375" spans="1:50">
      <c r="A375" s="1714" t="s">
        <v>4490</v>
      </c>
      <c r="B375" s="1350" t="s">
        <v>4491</v>
      </c>
      <c r="C375" s="1310" t="s">
        <v>1078</v>
      </c>
      <c r="D375" s="1485" t="s">
        <v>1078</v>
      </c>
      <c r="E375" s="1486" t="s">
        <v>1078</v>
      </c>
      <c r="F375" s="1310" t="s">
        <v>1078</v>
      </c>
      <c r="G375" s="1485" t="s">
        <v>1078</v>
      </c>
      <c r="H375" s="1486" t="s">
        <v>1078</v>
      </c>
      <c r="I375" s="1310" t="s">
        <v>1078</v>
      </c>
      <c r="J375" s="1485" t="s">
        <v>1078</v>
      </c>
      <c r="K375" s="1486" t="s">
        <v>1078</v>
      </c>
      <c r="L375" s="1310" t="s">
        <v>1078</v>
      </c>
      <c r="M375" s="1485" t="s">
        <v>1078</v>
      </c>
      <c r="N375" s="1486" t="s">
        <v>1078</v>
      </c>
      <c r="O375" s="1310" t="s">
        <v>1078</v>
      </c>
      <c r="P375" s="1485" t="s">
        <v>1078</v>
      </c>
      <c r="Q375" s="1486" t="s">
        <v>1078</v>
      </c>
      <c r="R375" s="1310" t="s">
        <v>1078</v>
      </c>
      <c r="S375" s="1485" t="s">
        <v>1078</v>
      </c>
      <c r="T375" s="1486" t="s">
        <v>1078</v>
      </c>
      <c r="U375" s="1310" t="s">
        <v>1078</v>
      </c>
      <c r="V375" s="1485" t="s">
        <v>1078</v>
      </c>
      <c r="W375" s="1486" t="s">
        <v>1078</v>
      </c>
      <c r="X375" s="1310" t="s">
        <v>1078</v>
      </c>
      <c r="Y375" s="1485" t="s">
        <v>1078</v>
      </c>
      <c r="Z375" s="1486" t="s">
        <v>1078</v>
      </c>
      <c r="AA375" s="1310" t="s">
        <v>1078</v>
      </c>
      <c r="AB375" s="1485" t="s">
        <v>1078</v>
      </c>
      <c r="AC375" s="1486" t="s">
        <v>1078</v>
      </c>
      <c r="AD375" s="1310" t="s">
        <v>1078</v>
      </c>
      <c r="AE375" s="1485" t="s">
        <v>1078</v>
      </c>
      <c r="AF375" s="1486" t="s">
        <v>1078</v>
      </c>
      <c r="AG375" s="1310" t="s">
        <v>1078</v>
      </c>
      <c r="AH375" s="1485" t="s">
        <v>1078</v>
      </c>
      <c r="AI375" s="1486" t="s">
        <v>1078</v>
      </c>
      <c r="AJ375" s="1310" t="s">
        <v>1078</v>
      </c>
      <c r="AK375" s="1485" t="s">
        <v>1078</v>
      </c>
      <c r="AL375" s="1486" t="s">
        <v>1078</v>
      </c>
      <c r="AM375" s="1310" t="s">
        <v>1078</v>
      </c>
      <c r="AN375" s="1485" t="s">
        <v>1078</v>
      </c>
      <c r="AO375" s="1486" t="s">
        <v>1078</v>
      </c>
      <c r="AP375" s="1310" t="s">
        <v>1078</v>
      </c>
      <c r="AQ375" s="1485" t="s">
        <v>1078</v>
      </c>
      <c r="AR375" s="1486" t="s">
        <v>1078</v>
      </c>
      <c r="AS375" s="1310" t="s">
        <v>1078</v>
      </c>
      <c r="AT375" s="1485" t="s">
        <v>1078</v>
      </c>
      <c r="AU375" s="1486" t="s">
        <v>1078</v>
      </c>
      <c r="AV375" s="1310" t="s">
        <v>1078</v>
      </c>
      <c r="AW375" s="1485" t="s">
        <v>1078</v>
      </c>
      <c r="AX375" s="1486" t="s">
        <v>1078</v>
      </c>
    </row>
    <row r="376" spans="1:50">
      <c r="A376" s="1313" t="s">
        <v>4492</v>
      </c>
      <c r="B376" s="1143" t="s">
        <v>4493</v>
      </c>
      <c r="C376" s="1314" t="s">
        <v>1078</v>
      </c>
      <c r="D376" s="1483" t="s">
        <v>1078</v>
      </c>
      <c r="E376" s="1484" t="s">
        <v>1078</v>
      </c>
      <c r="F376" s="1314" t="s">
        <v>1078</v>
      </c>
      <c r="G376" s="1483" t="s">
        <v>1078</v>
      </c>
      <c r="H376" s="1484" t="s">
        <v>1078</v>
      </c>
      <c r="I376" s="1314" t="s">
        <v>1078</v>
      </c>
      <c r="J376" s="1483" t="s">
        <v>1078</v>
      </c>
      <c r="K376" s="1484" t="s">
        <v>1078</v>
      </c>
      <c r="L376" s="1314" t="s">
        <v>1078</v>
      </c>
      <c r="M376" s="1483" t="s">
        <v>1078</v>
      </c>
      <c r="N376" s="1484" t="s">
        <v>1078</v>
      </c>
      <c r="O376" s="1314" t="s">
        <v>1078</v>
      </c>
      <c r="P376" s="1483" t="s">
        <v>1078</v>
      </c>
      <c r="Q376" s="1484" t="s">
        <v>1078</v>
      </c>
      <c r="R376" s="1314" t="s">
        <v>1078</v>
      </c>
      <c r="S376" s="1483" t="s">
        <v>1078</v>
      </c>
      <c r="T376" s="1484" t="s">
        <v>1078</v>
      </c>
      <c r="U376" s="1314" t="s">
        <v>1078</v>
      </c>
      <c r="V376" s="1483" t="s">
        <v>1078</v>
      </c>
      <c r="W376" s="1484" t="s">
        <v>1078</v>
      </c>
      <c r="X376" s="1314" t="s">
        <v>1078</v>
      </c>
      <c r="Y376" s="1483" t="s">
        <v>1078</v>
      </c>
      <c r="Z376" s="1484" t="s">
        <v>1078</v>
      </c>
      <c r="AA376" s="1314" t="s">
        <v>1078</v>
      </c>
      <c r="AB376" s="1483" t="s">
        <v>1078</v>
      </c>
      <c r="AC376" s="1484" t="s">
        <v>1078</v>
      </c>
      <c r="AD376" s="1314" t="s">
        <v>1078</v>
      </c>
      <c r="AE376" s="1483" t="s">
        <v>1078</v>
      </c>
      <c r="AF376" s="1484" t="s">
        <v>1078</v>
      </c>
      <c r="AG376" s="1314" t="s">
        <v>1078</v>
      </c>
      <c r="AH376" s="1483" t="s">
        <v>1078</v>
      </c>
      <c r="AI376" s="1484" t="s">
        <v>1078</v>
      </c>
      <c r="AJ376" s="1314" t="s">
        <v>1078</v>
      </c>
      <c r="AK376" s="1483" t="s">
        <v>1078</v>
      </c>
      <c r="AL376" s="1484" t="s">
        <v>1078</v>
      </c>
      <c r="AM376" s="1314" t="s">
        <v>1078</v>
      </c>
      <c r="AN376" s="1483" t="s">
        <v>1078</v>
      </c>
      <c r="AO376" s="1484" t="s">
        <v>1078</v>
      </c>
      <c r="AP376" s="1314" t="s">
        <v>1078</v>
      </c>
      <c r="AQ376" s="1483" t="s">
        <v>1078</v>
      </c>
      <c r="AR376" s="1484" t="s">
        <v>1078</v>
      </c>
      <c r="AS376" s="1314" t="s">
        <v>1078</v>
      </c>
      <c r="AT376" s="1483" t="s">
        <v>1078</v>
      </c>
      <c r="AU376" s="1484" t="s">
        <v>1078</v>
      </c>
      <c r="AV376" s="1314" t="s">
        <v>1078</v>
      </c>
      <c r="AW376" s="1483" t="s">
        <v>1078</v>
      </c>
      <c r="AX376" s="1484" t="s">
        <v>1078</v>
      </c>
    </row>
    <row r="377" spans="1:50">
      <c r="A377" s="1303" t="s">
        <v>4494</v>
      </c>
      <c r="B377" s="1304" t="s">
        <v>4495</v>
      </c>
      <c r="C377" s="1305" t="s">
        <v>2284</v>
      </c>
      <c r="D377" s="1479">
        <v>50.2</v>
      </c>
      <c r="E377" s="1480">
        <v>0</v>
      </c>
      <c r="F377" s="1305" t="s">
        <v>2284</v>
      </c>
      <c r="G377" s="1479">
        <v>50.3</v>
      </c>
      <c r="H377" s="1480">
        <v>0</v>
      </c>
      <c r="I377" s="1305" t="s">
        <v>2284</v>
      </c>
      <c r="J377" s="1479">
        <v>50.2</v>
      </c>
      <c r="K377" s="1480">
        <v>0</v>
      </c>
      <c r="L377" s="1305" t="s">
        <v>2284</v>
      </c>
      <c r="M377" s="1479">
        <v>50.3</v>
      </c>
      <c r="N377" s="1480">
        <v>0</v>
      </c>
      <c r="O377" s="1305" t="s">
        <v>2284</v>
      </c>
      <c r="P377" s="1479">
        <v>50.3</v>
      </c>
      <c r="Q377" s="1480">
        <v>0</v>
      </c>
      <c r="R377" s="1305" t="s">
        <v>2284</v>
      </c>
      <c r="S377" s="1479">
        <v>50.2</v>
      </c>
      <c r="T377" s="1480">
        <v>0</v>
      </c>
      <c r="U377" s="1305" t="s">
        <v>2284</v>
      </c>
      <c r="V377" s="1479">
        <v>50.3</v>
      </c>
      <c r="W377" s="1480">
        <v>0</v>
      </c>
      <c r="X377" s="1305" t="s">
        <v>2284</v>
      </c>
      <c r="Y377" s="1479">
        <v>50.3</v>
      </c>
      <c r="Z377" s="1480">
        <v>0</v>
      </c>
      <c r="AA377" s="1305" t="s">
        <v>2284</v>
      </c>
      <c r="AB377" s="1479">
        <v>50.2</v>
      </c>
      <c r="AC377" s="1480">
        <v>0</v>
      </c>
      <c r="AD377" s="1305" t="s">
        <v>2284</v>
      </c>
      <c r="AE377" s="1479">
        <v>50.2</v>
      </c>
      <c r="AF377" s="1480">
        <v>0</v>
      </c>
      <c r="AG377" s="1305" t="s">
        <v>2284</v>
      </c>
      <c r="AH377" s="1479">
        <v>50.3</v>
      </c>
      <c r="AI377" s="1480">
        <v>0</v>
      </c>
      <c r="AJ377" s="1305" t="s">
        <v>2284</v>
      </c>
      <c r="AK377" s="1479">
        <v>50.2</v>
      </c>
      <c r="AL377" s="1480">
        <v>0</v>
      </c>
      <c r="AM377" s="1305" t="s">
        <v>2284</v>
      </c>
      <c r="AN377" s="1479">
        <v>50.3</v>
      </c>
      <c r="AO377" s="1480">
        <v>0</v>
      </c>
      <c r="AP377" s="1305" t="s">
        <v>2284</v>
      </c>
      <c r="AQ377" s="1479">
        <v>50.2</v>
      </c>
      <c r="AR377" s="1480">
        <v>0</v>
      </c>
      <c r="AS377" s="1305" t="s">
        <v>2284</v>
      </c>
      <c r="AT377" s="1479">
        <v>50.3</v>
      </c>
      <c r="AU377" s="1480">
        <v>0</v>
      </c>
      <c r="AV377" s="1305" t="s">
        <v>2284</v>
      </c>
      <c r="AW377" s="1479">
        <v>50.3</v>
      </c>
      <c r="AX377" s="1480">
        <v>0</v>
      </c>
    </row>
    <row r="378" spans="1:50">
      <c r="A378" s="1714" t="s">
        <v>4496</v>
      </c>
      <c r="B378" s="1350" t="s">
        <v>4497</v>
      </c>
      <c r="C378" s="1310" t="s">
        <v>2284</v>
      </c>
      <c r="D378" s="1485">
        <v>50.2</v>
      </c>
      <c r="E378" s="1486">
        <v>0</v>
      </c>
      <c r="F378" s="1310" t="s">
        <v>2284</v>
      </c>
      <c r="G378" s="1485">
        <v>50.2</v>
      </c>
      <c r="H378" s="1486">
        <v>0</v>
      </c>
      <c r="I378" s="1310" t="s">
        <v>2284</v>
      </c>
      <c r="J378" s="1485">
        <v>50.2</v>
      </c>
      <c r="K378" s="1486">
        <v>0</v>
      </c>
      <c r="L378" s="1310" t="s">
        <v>2284</v>
      </c>
      <c r="M378" s="1485">
        <v>50.3</v>
      </c>
      <c r="N378" s="1486">
        <v>0</v>
      </c>
      <c r="O378" s="1310" t="s">
        <v>2284</v>
      </c>
      <c r="P378" s="1485">
        <v>50.3</v>
      </c>
      <c r="Q378" s="1486">
        <v>0</v>
      </c>
      <c r="R378" s="1310" t="s">
        <v>2284</v>
      </c>
      <c r="S378" s="1485">
        <v>50.2</v>
      </c>
      <c r="T378" s="1486">
        <v>0</v>
      </c>
      <c r="U378" s="1310" t="s">
        <v>2284</v>
      </c>
      <c r="V378" s="1485">
        <v>50.2</v>
      </c>
      <c r="W378" s="1486">
        <v>0</v>
      </c>
      <c r="X378" s="1310" t="s">
        <v>2284</v>
      </c>
      <c r="Y378" s="1485">
        <v>50.2</v>
      </c>
      <c r="Z378" s="1486">
        <v>0</v>
      </c>
      <c r="AA378" s="1310" t="s">
        <v>2284</v>
      </c>
      <c r="AB378" s="1485">
        <v>50.2</v>
      </c>
      <c r="AC378" s="1486">
        <v>0</v>
      </c>
      <c r="AD378" s="1310" t="s">
        <v>2284</v>
      </c>
      <c r="AE378" s="1485">
        <v>50.3</v>
      </c>
      <c r="AF378" s="1486">
        <v>0</v>
      </c>
      <c r="AG378" s="1310" t="s">
        <v>2284</v>
      </c>
      <c r="AH378" s="1485">
        <v>50.3</v>
      </c>
      <c r="AI378" s="1486">
        <v>0</v>
      </c>
      <c r="AJ378" s="1310" t="s">
        <v>2284</v>
      </c>
      <c r="AK378" s="1485">
        <v>50.2</v>
      </c>
      <c r="AL378" s="1486">
        <v>0</v>
      </c>
      <c r="AM378" s="1310" t="s">
        <v>2284</v>
      </c>
      <c r="AN378" s="1485">
        <v>50.3</v>
      </c>
      <c r="AO378" s="1486">
        <v>0</v>
      </c>
      <c r="AP378" s="1310" t="s">
        <v>2284</v>
      </c>
      <c r="AQ378" s="1485">
        <v>50.2</v>
      </c>
      <c r="AR378" s="1486">
        <v>0</v>
      </c>
      <c r="AS378" s="1310" t="s">
        <v>2284</v>
      </c>
      <c r="AT378" s="1485">
        <v>50.3</v>
      </c>
      <c r="AU378" s="1486">
        <v>0</v>
      </c>
      <c r="AV378" s="1310" t="s">
        <v>2284</v>
      </c>
      <c r="AW378" s="1485">
        <v>50.3</v>
      </c>
      <c r="AX378" s="1486">
        <v>0</v>
      </c>
    </row>
    <row r="379" spans="1:50">
      <c r="A379" s="1313" t="s">
        <v>4498</v>
      </c>
      <c r="B379" s="1143" t="s">
        <v>4499</v>
      </c>
      <c r="C379" s="1314" t="s">
        <v>1078</v>
      </c>
      <c r="D379" s="1483" t="s">
        <v>1078</v>
      </c>
      <c r="E379" s="1484" t="s">
        <v>1078</v>
      </c>
      <c r="F379" s="1314" t="s">
        <v>1078</v>
      </c>
      <c r="G379" s="1483" t="s">
        <v>1078</v>
      </c>
      <c r="H379" s="1484" t="s">
        <v>1078</v>
      </c>
      <c r="I379" s="1314" t="s">
        <v>1078</v>
      </c>
      <c r="J379" s="1483" t="s">
        <v>1078</v>
      </c>
      <c r="K379" s="1484" t="s">
        <v>1078</v>
      </c>
      <c r="L379" s="1314" t="s">
        <v>1078</v>
      </c>
      <c r="M379" s="1483" t="s">
        <v>1078</v>
      </c>
      <c r="N379" s="1484" t="s">
        <v>1078</v>
      </c>
      <c r="O379" s="1314" t="s">
        <v>1078</v>
      </c>
      <c r="P379" s="1483" t="s">
        <v>1078</v>
      </c>
      <c r="Q379" s="1484" t="s">
        <v>1078</v>
      </c>
      <c r="R379" s="1314" t="s">
        <v>1078</v>
      </c>
      <c r="S379" s="1483" t="s">
        <v>1078</v>
      </c>
      <c r="T379" s="1484" t="s">
        <v>1078</v>
      </c>
      <c r="U379" s="1314" t="s">
        <v>1078</v>
      </c>
      <c r="V379" s="1483" t="s">
        <v>1078</v>
      </c>
      <c r="W379" s="1484" t="s">
        <v>1078</v>
      </c>
      <c r="X379" s="1314" t="s">
        <v>1078</v>
      </c>
      <c r="Y379" s="1483" t="s">
        <v>1078</v>
      </c>
      <c r="Z379" s="1484" t="s">
        <v>1078</v>
      </c>
      <c r="AA379" s="1314" t="s">
        <v>1078</v>
      </c>
      <c r="AB379" s="1483" t="s">
        <v>1078</v>
      </c>
      <c r="AC379" s="1484" t="s">
        <v>1078</v>
      </c>
      <c r="AD379" s="1314" t="s">
        <v>1078</v>
      </c>
      <c r="AE379" s="1483" t="s">
        <v>1078</v>
      </c>
      <c r="AF379" s="1484" t="s">
        <v>1078</v>
      </c>
      <c r="AG379" s="1314" t="s">
        <v>1078</v>
      </c>
      <c r="AH379" s="1483" t="s">
        <v>1078</v>
      </c>
      <c r="AI379" s="1484" t="s">
        <v>1078</v>
      </c>
      <c r="AJ379" s="1314" t="s">
        <v>1078</v>
      </c>
      <c r="AK379" s="1483" t="s">
        <v>1078</v>
      </c>
      <c r="AL379" s="1484" t="s">
        <v>1078</v>
      </c>
      <c r="AM379" s="1314" t="s">
        <v>1078</v>
      </c>
      <c r="AN379" s="1483" t="s">
        <v>1078</v>
      </c>
      <c r="AO379" s="1484" t="s">
        <v>1078</v>
      </c>
      <c r="AP379" s="1314" t="s">
        <v>1078</v>
      </c>
      <c r="AQ379" s="1483" t="s">
        <v>1078</v>
      </c>
      <c r="AR379" s="1484" t="s">
        <v>1078</v>
      </c>
      <c r="AS379" s="1314" t="s">
        <v>1078</v>
      </c>
      <c r="AT379" s="1483" t="s">
        <v>1078</v>
      </c>
      <c r="AU379" s="1484" t="s">
        <v>1078</v>
      </c>
      <c r="AV379" s="1314" t="s">
        <v>1078</v>
      </c>
      <c r="AW379" s="1483" t="s">
        <v>1078</v>
      </c>
      <c r="AX379" s="1484" t="s">
        <v>1078</v>
      </c>
    </row>
    <row r="380" spans="1:50">
      <c r="A380" s="1303" t="s">
        <v>4501</v>
      </c>
      <c r="B380" s="1304" t="s">
        <v>4502</v>
      </c>
      <c r="C380" s="1305" t="s">
        <v>4809</v>
      </c>
      <c r="D380" s="1479" t="s">
        <v>1078</v>
      </c>
      <c r="E380" s="1480" t="s">
        <v>1078</v>
      </c>
      <c r="F380" s="1305" t="s">
        <v>4809</v>
      </c>
      <c r="G380" s="1479" t="s">
        <v>1078</v>
      </c>
      <c r="H380" s="1480" t="s">
        <v>1078</v>
      </c>
      <c r="I380" s="1305" t="s">
        <v>4809</v>
      </c>
      <c r="J380" s="1479" t="s">
        <v>1078</v>
      </c>
      <c r="K380" s="1480" t="s">
        <v>1078</v>
      </c>
      <c r="L380" s="1305" t="s">
        <v>4809</v>
      </c>
      <c r="M380" s="1479" t="s">
        <v>1078</v>
      </c>
      <c r="N380" s="1480" t="s">
        <v>1078</v>
      </c>
      <c r="O380" s="1305" t="s">
        <v>4809</v>
      </c>
      <c r="P380" s="1479" t="s">
        <v>1078</v>
      </c>
      <c r="Q380" s="1480" t="s">
        <v>1078</v>
      </c>
      <c r="R380" s="1305" t="s">
        <v>4809</v>
      </c>
      <c r="S380" s="1479" t="s">
        <v>1078</v>
      </c>
      <c r="T380" s="1480" t="s">
        <v>1078</v>
      </c>
      <c r="U380" s="1305" t="s">
        <v>4809</v>
      </c>
      <c r="V380" s="1479" t="s">
        <v>1078</v>
      </c>
      <c r="W380" s="1480" t="s">
        <v>1078</v>
      </c>
      <c r="X380" s="1305" t="s">
        <v>4809</v>
      </c>
      <c r="Y380" s="1479" t="s">
        <v>1078</v>
      </c>
      <c r="Z380" s="1480" t="s">
        <v>1078</v>
      </c>
      <c r="AA380" s="1305" t="s">
        <v>4809</v>
      </c>
      <c r="AB380" s="1479" t="s">
        <v>1078</v>
      </c>
      <c r="AC380" s="1480" t="s">
        <v>1078</v>
      </c>
      <c r="AD380" s="1305" t="s">
        <v>4809</v>
      </c>
      <c r="AE380" s="1479" t="s">
        <v>1078</v>
      </c>
      <c r="AF380" s="1480" t="s">
        <v>1078</v>
      </c>
      <c r="AG380" s="1305" t="s">
        <v>4809</v>
      </c>
      <c r="AH380" s="1479" t="s">
        <v>1078</v>
      </c>
      <c r="AI380" s="1480" t="s">
        <v>1078</v>
      </c>
      <c r="AJ380" s="1305" t="s">
        <v>4809</v>
      </c>
      <c r="AK380" s="1479" t="s">
        <v>1078</v>
      </c>
      <c r="AL380" s="1480" t="s">
        <v>1078</v>
      </c>
      <c r="AM380" s="1305" t="s">
        <v>4809</v>
      </c>
      <c r="AN380" s="1479" t="s">
        <v>1078</v>
      </c>
      <c r="AO380" s="1480" t="s">
        <v>1078</v>
      </c>
      <c r="AP380" s="1305" t="s">
        <v>4809</v>
      </c>
      <c r="AQ380" s="1479" t="s">
        <v>1078</v>
      </c>
      <c r="AR380" s="1480" t="s">
        <v>1078</v>
      </c>
      <c r="AS380" s="1305" t="s">
        <v>4809</v>
      </c>
      <c r="AT380" s="1479" t="s">
        <v>1078</v>
      </c>
      <c r="AU380" s="1480" t="s">
        <v>1078</v>
      </c>
      <c r="AV380" s="1305" t="s">
        <v>4809</v>
      </c>
      <c r="AW380" s="1479" t="s">
        <v>1078</v>
      </c>
      <c r="AX380" s="1480" t="s">
        <v>1078</v>
      </c>
    </row>
    <row r="381" spans="1:50">
      <c r="A381" s="1714" t="s">
        <v>4503</v>
      </c>
      <c r="B381" s="1350" t="s">
        <v>4504</v>
      </c>
      <c r="C381" s="1310" t="s">
        <v>1078</v>
      </c>
      <c r="D381" s="1485" t="s">
        <v>1078</v>
      </c>
      <c r="E381" s="1486" t="s">
        <v>1078</v>
      </c>
      <c r="F381" s="1310" t="s">
        <v>1078</v>
      </c>
      <c r="G381" s="1485" t="s">
        <v>1078</v>
      </c>
      <c r="H381" s="1486" t="s">
        <v>1078</v>
      </c>
      <c r="I381" s="1310" t="s">
        <v>1078</v>
      </c>
      <c r="J381" s="1485" t="s">
        <v>1078</v>
      </c>
      <c r="K381" s="1486" t="s">
        <v>1078</v>
      </c>
      <c r="L381" s="1310" t="s">
        <v>1078</v>
      </c>
      <c r="M381" s="1485" t="s">
        <v>1078</v>
      </c>
      <c r="N381" s="1486" t="s">
        <v>1078</v>
      </c>
      <c r="O381" s="1310" t="s">
        <v>1078</v>
      </c>
      <c r="P381" s="1485" t="s">
        <v>1078</v>
      </c>
      <c r="Q381" s="1486" t="s">
        <v>1078</v>
      </c>
      <c r="R381" s="1310" t="s">
        <v>1078</v>
      </c>
      <c r="S381" s="1485" t="s">
        <v>1078</v>
      </c>
      <c r="T381" s="1486" t="s">
        <v>1078</v>
      </c>
      <c r="U381" s="1310" t="s">
        <v>1078</v>
      </c>
      <c r="V381" s="1485" t="s">
        <v>1078</v>
      </c>
      <c r="W381" s="1486" t="s">
        <v>1078</v>
      </c>
      <c r="X381" s="1310" t="s">
        <v>1078</v>
      </c>
      <c r="Y381" s="1485" t="s">
        <v>1078</v>
      </c>
      <c r="Z381" s="1486" t="s">
        <v>1078</v>
      </c>
      <c r="AA381" s="1310" t="s">
        <v>1078</v>
      </c>
      <c r="AB381" s="1485" t="s">
        <v>1078</v>
      </c>
      <c r="AC381" s="1486" t="s">
        <v>1078</v>
      </c>
      <c r="AD381" s="1310" t="s">
        <v>1078</v>
      </c>
      <c r="AE381" s="1485" t="s">
        <v>1078</v>
      </c>
      <c r="AF381" s="1486" t="s">
        <v>1078</v>
      </c>
      <c r="AG381" s="1310" t="s">
        <v>1078</v>
      </c>
      <c r="AH381" s="1485" t="s">
        <v>1078</v>
      </c>
      <c r="AI381" s="1486" t="s">
        <v>1078</v>
      </c>
      <c r="AJ381" s="1310" t="s">
        <v>1078</v>
      </c>
      <c r="AK381" s="1485" t="s">
        <v>1078</v>
      </c>
      <c r="AL381" s="1486" t="s">
        <v>1078</v>
      </c>
      <c r="AM381" s="1310" t="s">
        <v>1078</v>
      </c>
      <c r="AN381" s="1485" t="s">
        <v>1078</v>
      </c>
      <c r="AO381" s="1486" t="s">
        <v>1078</v>
      </c>
      <c r="AP381" s="1310" t="s">
        <v>1078</v>
      </c>
      <c r="AQ381" s="1485" t="s">
        <v>1078</v>
      </c>
      <c r="AR381" s="1486" t="s">
        <v>1078</v>
      </c>
      <c r="AS381" s="1310" t="s">
        <v>1078</v>
      </c>
      <c r="AT381" s="1485" t="s">
        <v>1078</v>
      </c>
      <c r="AU381" s="1486" t="s">
        <v>1078</v>
      </c>
      <c r="AV381" s="1310" t="s">
        <v>1078</v>
      </c>
      <c r="AW381" s="1485" t="s">
        <v>1078</v>
      </c>
      <c r="AX381" s="1486" t="s">
        <v>1078</v>
      </c>
    </row>
    <row r="382" spans="1:50">
      <c r="A382" s="1313" t="s">
        <v>4505</v>
      </c>
      <c r="B382" s="1143" t="s">
        <v>4506</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c r="R382" s="1314" t="s">
        <v>1078</v>
      </c>
      <c r="S382" s="1483" t="s">
        <v>1078</v>
      </c>
      <c r="T382" s="1484" t="s">
        <v>1078</v>
      </c>
      <c r="U382" s="1314" t="s">
        <v>1078</v>
      </c>
      <c r="V382" s="1483" t="s">
        <v>1078</v>
      </c>
      <c r="W382" s="1484" t="s">
        <v>1078</v>
      </c>
      <c r="X382" s="1314" t="s">
        <v>1078</v>
      </c>
      <c r="Y382" s="1483" t="s">
        <v>1078</v>
      </c>
      <c r="Z382" s="1484" t="s">
        <v>1078</v>
      </c>
      <c r="AA382" s="1314" t="s">
        <v>1078</v>
      </c>
      <c r="AB382" s="1483" t="s">
        <v>1078</v>
      </c>
      <c r="AC382" s="1484" t="s">
        <v>1078</v>
      </c>
      <c r="AD382" s="1314" t="s">
        <v>1078</v>
      </c>
      <c r="AE382" s="1483" t="s">
        <v>1078</v>
      </c>
      <c r="AF382" s="1484" t="s">
        <v>1078</v>
      </c>
      <c r="AG382" s="1314" t="s">
        <v>1078</v>
      </c>
      <c r="AH382" s="1483" t="s">
        <v>1078</v>
      </c>
      <c r="AI382" s="1484" t="s">
        <v>1078</v>
      </c>
      <c r="AJ382" s="1314" t="s">
        <v>1078</v>
      </c>
      <c r="AK382" s="1483" t="s">
        <v>1078</v>
      </c>
      <c r="AL382" s="1484" t="s">
        <v>1078</v>
      </c>
      <c r="AM382" s="1314" t="s">
        <v>1078</v>
      </c>
      <c r="AN382" s="1483" t="s">
        <v>1078</v>
      </c>
      <c r="AO382" s="1484" t="s">
        <v>1078</v>
      </c>
      <c r="AP382" s="1314" t="s">
        <v>1078</v>
      </c>
      <c r="AQ382" s="1483" t="s">
        <v>1078</v>
      </c>
      <c r="AR382" s="1484" t="s">
        <v>1078</v>
      </c>
      <c r="AS382" s="1314" t="s">
        <v>1078</v>
      </c>
      <c r="AT382" s="1483" t="s">
        <v>1078</v>
      </c>
      <c r="AU382" s="1484" t="s">
        <v>1078</v>
      </c>
      <c r="AV382" s="1314" t="s">
        <v>1078</v>
      </c>
      <c r="AW382" s="1483" t="s">
        <v>1078</v>
      </c>
      <c r="AX382" s="1484" t="s">
        <v>1078</v>
      </c>
    </row>
    <row r="383" spans="1:50">
      <c r="A383" s="1303" t="s">
        <v>4507</v>
      </c>
      <c r="B383" s="1304" t="s">
        <v>4508</v>
      </c>
      <c r="C383" s="1305" t="s">
        <v>2284</v>
      </c>
      <c r="D383" s="1479">
        <v>60.2</v>
      </c>
      <c r="E383" s="1480">
        <v>0</v>
      </c>
      <c r="F383" s="1305" t="s">
        <v>2284</v>
      </c>
      <c r="G383" s="1479">
        <v>60.2</v>
      </c>
      <c r="H383" s="1480">
        <v>0</v>
      </c>
      <c r="I383" s="1305" t="s">
        <v>2284</v>
      </c>
      <c r="J383" s="1479">
        <v>60.2</v>
      </c>
      <c r="K383" s="1480">
        <v>0</v>
      </c>
      <c r="L383" s="1305" t="s">
        <v>2284</v>
      </c>
      <c r="M383" s="1479">
        <v>60.3</v>
      </c>
      <c r="N383" s="1480">
        <v>0</v>
      </c>
      <c r="O383" s="1305" t="s">
        <v>2284</v>
      </c>
      <c r="P383" s="1479">
        <v>60.3</v>
      </c>
      <c r="Q383" s="1480">
        <v>0</v>
      </c>
      <c r="R383" s="1305" t="s">
        <v>2284</v>
      </c>
      <c r="S383" s="1479">
        <v>60.2</v>
      </c>
      <c r="T383" s="1480">
        <v>0</v>
      </c>
      <c r="U383" s="1305" t="s">
        <v>2284</v>
      </c>
      <c r="V383" s="1479">
        <v>60.2</v>
      </c>
      <c r="W383" s="1480">
        <v>0</v>
      </c>
      <c r="X383" s="1305" t="s">
        <v>2284</v>
      </c>
      <c r="Y383" s="1479">
        <v>60.3</v>
      </c>
      <c r="Z383" s="1480">
        <v>0</v>
      </c>
      <c r="AA383" s="1305" t="s">
        <v>2284</v>
      </c>
      <c r="AB383" s="1479">
        <v>60.3</v>
      </c>
      <c r="AC383" s="1480">
        <v>0</v>
      </c>
      <c r="AD383" s="1305" t="s">
        <v>2284</v>
      </c>
      <c r="AE383" s="1479">
        <v>60.3</v>
      </c>
      <c r="AF383" s="1480">
        <v>0</v>
      </c>
      <c r="AG383" s="1305" t="s">
        <v>4810</v>
      </c>
      <c r="AH383" s="1479">
        <v>60.3</v>
      </c>
      <c r="AI383" s="1480">
        <v>10.1</v>
      </c>
      <c r="AJ383" s="1305" t="s">
        <v>2284</v>
      </c>
      <c r="AK383" s="1479">
        <v>60.3</v>
      </c>
      <c r="AL383" s="1480">
        <v>0</v>
      </c>
      <c r="AM383" s="1305" t="s">
        <v>2284</v>
      </c>
      <c r="AN383" s="1479">
        <v>60.2</v>
      </c>
      <c r="AO383" s="1480">
        <v>0</v>
      </c>
      <c r="AP383" s="1305" t="s">
        <v>2284</v>
      </c>
      <c r="AQ383" s="1479">
        <v>60.2</v>
      </c>
      <c r="AR383" s="1480">
        <v>0</v>
      </c>
      <c r="AS383" s="1305" t="s">
        <v>2284</v>
      </c>
      <c r="AT383" s="1479">
        <v>60.3</v>
      </c>
      <c r="AU383" s="1480">
        <v>0</v>
      </c>
      <c r="AV383" s="1305" t="s">
        <v>2284</v>
      </c>
      <c r="AW383" s="1479">
        <v>60.3</v>
      </c>
      <c r="AX383" s="1480">
        <v>0</v>
      </c>
    </row>
    <row r="384" spans="1:50">
      <c r="A384" s="1714" t="s">
        <v>4509</v>
      </c>
      <c r="B384" s="1350" t="s">
        <v>4510</v>
      </c>
      <c r="C384" s="1310" t="s">
        <v>2284</v>
      </c>
      <c r="D384" s="1485">
        <v>60.2</v>
      </c>
      <c r="E384" s="1486">
        <v>0</v>
      </c>
      <c r="F384" s="1310" t="s">
        <v>2284</v>
      </c>
      <c r="G384" s="1485">
        <v>60.2</v>
      </c>
      <c r="H384" s="1486">
        <v>0</v>
      </c>
      <c r="I384" s="1310" t="s">
        <v>2284</v>
      </c>
      <c r="J384" s="1485">
        <v>60.2</v>
      </c>
      <c r="K384" s="1486">
        <v>0</v>
      </c>
      <c r="L384" s="1310" t="s">
        <v>2284</v>
      </c>
      <c r="M384" s="1485">
        <v>60.3</v>
      </c>
      <c r="N384" s="1486">
        <v>0</v>
      </c>
      <c r="O384" s="1310" t="s">
        <v>2284</v>
      </c>
      <c r="P384" s="1485">
        <v>60.3</v>
      </c>
      <c r="Q384" s="1486">
        <v>0</v>
      </c>
      <c r="R384" s="1310" t="s">
        <v>2284</v>
      </c>
      <c r="S384" s="1485">
        <v>60.3</v>
      </c>
      <c r="T384" s="1486">
        <v>0</v>
      </c>
      <c r="U384" s="1310" t="s">
        <v>2284</v>
      </c>
      <c r="V384" s="1485">
        <v>60.2</v>
      </c>
      <c r="W384" s="1486">
        <v>0</v>
      </c>
      <c r="X384" s="1310" t="s">
        <v>2284</v>
      </c>
      <c r="Y384" s="1485">
        <v>60.3</v>
      </c>
      <c r="Z384" s="1486">
        <v>0</v>
      </c>
      <c r="AA384" s="1310" t="s">
        <v>2284</v>
      </c>
      <c r="AB384" s="1485">
        <v>60.3</v>
      </c>
      <c r="AC384" s="1486">
        <v>0</v>
      </c>
      <c r="AD384" s="1310" t="s">
        <v>2284</v>
      </c>
      <c r="AE384" s="1485">
        <v>60.2</v>
      </c>
      <c r="AF384" s="1486">
        <v>0</v>
      </c>
      <c r="AG384" s="1310" t="s">
        <v>2284</v>
      </c>
      <c r="AH384" s="1485">
        <v>60.3</v>
      </c>
      <c r="AI384" s="1486">
        <v>0</v>
      </c>
      <c r="AJ384" s="1310" t="s">
        <v>2284</v>
      </c>
      <c r="AK384" s="1485">
        <v>60.2</v>
      </c>
      <c r="AL384" s="1486">
        <v>0</v>
      </c>
      <c r="AM384" s="1310" t="s">
        <v>2284</v>
      </c>
      <c r="AN384" s="1485">
        <v>60.2</v>
      </c>
      <c r="AO384" s="1486">
        <v>0</v>
      </c>
      <c r="AP384" s="1310" t="s">
        <v>2284</v>
      </c>
      <c r="AQ384" s="1485">
        <v>60.3</v>
      </c>
      <c r="AR384" s="1486">
        <v>0</v>
      </c>
      <c r="AS384" s="1310" t="s">
        <v>2284</v>
      </c>
      <c r="AT384" s="1485">
        <v>60.2</v>
      </c>
      <c r="AU384" s="1486">
        <v>0</v>
      </c>
      <c r="AV384" s="1310" t="s">
        <v>2284</v>
      </c>
      <c r="AW384" s="1485">
        <v>60.2</v>
      </c>
      <c r="AX384" s="1486">
        <v>0</v>
      </c>
    </row>
    <row r="385" spans="1:50">
      <c r="A385" s="1313" t="s">
        <v>4511</v>
      </c>
      <c r="B385" s="1143" t="s">
        <v>4512</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c r="R385" s="1314" t="s">
        <v>1078</v>
      </c>
      <c r="S385" s="1483" t="s">
        <v>1078</v>
      </c>
      <c r="T385" s="1484" t="s">
        <v>1078</v>
      </c>
      <c r="U385" s="1314" t="s">
        <v>1078</v>
      </c>
      <c r="V385" s="1483" t="s">
        <v>1078</v>
      </c>
      <c r="W385" s="1484" t="s">
        <v>1078</v>
      </c>
      <c r="X385" s="1314" t="s">
        <v>1078</v>
      </c>
      <c r="Y385" s="1483" t="s">
        <v>1078</v>
      </c>
      <c r="Z385" s="1484" t="s">
        <v>1078</v>
      </c>
      <c r="AA385" s="1314" t="s">
        <v>1078</v>
      </c>
      <c r="AB385" s="1483" t="s">
        <v>1078</v>
      </c>
      <c r="AC385" s="1484" t="s">
        <v>1078</v>
      </c>
      <c r="AD385" s="1314" t="s">
        <v>1078</v>
      </c>
      <c r="AE385" s="1483" t="s">
        <v>1078</v>
      </c>
      <c r="AF385" s="1484" t="s">
        <v>1078</v>
      </c>
      <c r="AG385" s="1314" t="s">
        <v>2284</v>
      </c>
      <c r="AH385" s="1483">
        <v>60.2</v>
      </c>
      <c r="AI385" s="1484">
        <v>0</v>
      </c>
      <c r="AJ385" s="1314" t="s">
        <v>1078</v>
      </c>
      <c r="AK385" s="1483" t="s">
        <v>1078</v>
      </c>
      <c r="AL385" s="1484" t="s">
        <v>1078</v>
      </c>
      <c r="AM385" s="1314" t="s">
        <v>1078</v>
      </c>
      <c r="AN385" s="1483" t="s">
        <v>1078</v>
      </c>
      <c r="AO385" s="1484" t="s">
        <v>1078</v>
      </c>
      <c r="AP385" s="1314" t="s">
        <v>1078</v>
      </c>
      <c r="AQ385" s="1483" t="s">
        <v>1078</v>
      </c>
      <c r="AR385" s="1484" t="s">
        <v>1078</v>
      </c>
      <c r="AS385" s="1314" t="s">
        <v>1078</v>
      </c>
      <c r="AT385" s="1483" t="s">
        <v>1078</v>
      </c>
      <c r="AU385" s="1484" t="s">
        <v>1078</v>
      </c>
      <c r="AV385" s="1314" t="s">
        <v>1078</v>
      </c>
      <c r="AW385" s="1483" t="s">
        <v>1078</v>
      </c>
      <c r="AX385" s="1484" t="s">
        <v>1078</v>
      </c>
    </row>
    <row r="386" spans="1:50" ht="54.75">
      <c r="A386" s="1299" t="s">
        <v>6574</v>
      </c>
      <c r="B386" s="1139" t="s">
        <v>6575</v>
      </c>
      <c r="C386" s="1300" t="s">
        <v>4806</v>
      </c>
      <c r="D386" s="1301" t="s">
        <v>4813</v>
      </c>
      <c r="E386" s="1302" t="s">
        <v>4814</v>
      </c>
      <c r="F386" s="1300" t="s">
        <v>4806</v>
      </c>
      <c r="G386" s="1301" t="s">
        <v>4813</v>
      </c>
      <c r="H386" s="1302" t="s">
        <v>4814</v>
      </c>
      <c r="I386" s="1300" t="s">
        <v>4806</v>
      </c>
      <c r="J386" s="1301" t="s">
        <v>4813</v>
      </c>
      <c r="K386" s="1302" t="s">
        <v>4814</v>
      </c>
      <c r="L386" s="1300" t="s">
        <v>4806</v>
      </c>
      <c r="M386" s="1301" t="s">
        <v>4813</v>
      </c>
      <c r="N386" s="1302" t="s">
        <v>4814</v>
      </c>
      <c r="O386" s="1300" t="s">
        <v>4806</v>
      </c>
      <c r="P386" s="1301" t="s">
        <v>4813</v>
      </c>
      <c r="Q386" s="1302" t="s">
        <v>4814</v>
      </c>
      <c r="R386" s="1300" t="s">
        <v>4806</v>
      </c>
      <c r="S386" s="1301" t="s">
        <v>4813</v>
      </c>
      <c r="T386" s="1302" t="s">
        <v>4814</v>
      </c>
      <c r="U386" s="1300" t="s">
        <v>4806</v>
      </c>
      <c r="V386" s="1301" t="s">
        <v>4813</v>
      </c>
      <c r="W386" s="1302" t="s">
        <v>4814</v>
      </c>
      <c r="X386" s="1300" t="s">
        <v>4806</v>
      </c>
      <c r="Y386" s="1301" t="s">
        <v>4813</v>
      </c>
      <c r="Z386" s="1302" t="s">
        <v>4814</v>
      </c>
      <c r="AA386" s="1300" t="s">
        <v>4806</v>
      </c>
      <c r="AB386" s="1301" t="s">
        <v>4813</v>
      </c>
      <c r="AC386" s="1302" t="s">
        <v>4814</v>
      </c>
      <c r="AD386" s="1300" t="s">
        <v>4806</v>
      </c>
      <c r="AE386" s="1301" t="s">
        <v>4813</v>
      </c>
      <c r="AF386" s="1302" t="s">
        <v>4814</v>
      </c>
      <c r="AG386" s="1300" t="s">
        <v>4806</v>
      </c>
      <c r="AH386" s="1301" t="s">
        <v>4813</v>
      </c>
      <c r="AI386" s="1302" t="s">
        <v>4814</v>
      </c>
      <c r="AJ386" s="1300" t="s">
        <v>4806</v>
      </c>
      <c r="AK386" s="1301" t="s">
        <v>4813</v>
      </c>
      <c r="AL386" s="1302" t="s">
        <v>4814</v>
      </c>
      <c r="AM386" s="1300" t="s">
        <v>4806</v>
      </c>
      <c r="AN386" s="1301" t="s">
        <v>4813</v>
      </c>
      <c r="AO386" s="1302" t="s">
        <v>4814</v>
      </c>
      <c r="AP386" s="1300" t="s">
        <v>4806</v>
      </c>
      <c r="AQ386" s="1301" t="s">
        <v>4813</v>
      </c>
      <c r="AR386" s="1302" t="s">
        <v>4814</v>
      </c>
      <c r="AS386" s="1300" t="s">
        <v>4806</v>
      </c>
      <c r="AT386" s="1301" t="s">
        <v>4813</v>
      </c>
      <c r="AU386" s="1302" t="s">
        <v>4814</v>
      </c>
      <c r="AV386" s="1300" t="s">
        <v>4806</v>
      </c>
      <c r="AW386" s="1301" t="s">
        <v>4813</v>
      </c>
      <c r="AX386" s="1302" t="s">
        <v>4814</v>
      </c>
    </row>
    <row r="387" spans="1:50">
      <c r="A387" s="1303" t="s">
        <v>4470</v>
      </c>
      <c r="B387" s="1304" t="s">
        <v>4471</v>
      </c>
      <c r="C387" s="1305" t="s">
        <v>2284</v>
      </c>
      <c r="D387" s="1479">
        <v>30.3</v>
      </c>
      <c r="E387" s="1480">
        <v>0</v>
      </c>
      <c r="F387" s="1305" t="s">
        <v>2284</v>
      </c>
      <c r="G387" s="1479">
        <v>30.2</v>
      </c>
      <c r="H387" s="1480">
        <v>0</v>
      </c>
      <c r="I387" s="1305" t="s">
        <v>2284</v>
      </c>
      <c r="J387" s="1479">
        <v>30.4</v>
      </c>
      <c r="K387" s="1480">
        <v>0</v>
      </c>
      <c r="L387" s="1305" t="s">
        <v>2284</v>
      </c>
      <c r="M387" s="1479">
        <v>30.3</v>
      </c>
      <c r="N387" s="1480">
        <v>0</v>
      </c>
      <c r="O387" s="1305" t="s">
        <v>2284</v>
      </c>
      <c r="P387" s="1479">
        <v>30.2</v>
      </c>
      <c r="Q387" s="1480">
        <v>0</v>
      </c>
      <c r="R387" s="1305" t="s">
        <v>2284</v>
      </c>
      <c r="S387" s="1479">
        <v>30.1</v>
      </c>
      <c r="T387" s="1480">
        <v>0</v>
      </c>
      <c r="U387" s="1305" t="s">
        <v>2284</v>
      </c>
      <c r="V387" s="1479">
        <v>30.2</v>
      </c>
      <c r="W387" s="1480">
        <v>0</v>
      </c>
      <c r="X387" s="1305" t="s">
        <v>2284</v>
      </c>
      <c r="Y387" s="1479">
        <v>30.2</v>
      </c>
      <c r="Z387" s="1480">
        <v>0</v>
      </c>
      <c r="AA387" s="1305" t="s">
        <v>2284</v>
      </c>
      <c r="AB387" s="1479">
        <v>30.2</v>
      </c>
      <c r="AC387" s="1480">
        <v>0</v>
      </c>
      <c r="AD387" s="1305" t="s">
        <v>2284</v>
      </c>
      <c r="AE387" s="1479">
        <v>30.2</v>
      </c>
      <c r="AF387" s="1480">
        <v>0</v>
      </c>
      <c r="AG387" s="1305" t="s">
        <v>2284</v>
      </c>
      <c r="AH387" s="1479">
        <v>30.3</v>
      </c>
      <c r="AI387" s="1480">
        <v>0</v>
      </c>
      <c r="AJ387" s="1305" t="s">
        <v>2284</v>
      </c>
      <c r="AK387" s="1479">
        <v>30.2</v>
      </c>
      <c r="AL387" s="1480">
        <v>0</v>
      </c>
      <c r="AM387" s="1305" t="s">
        <v>2284</v>
      </c>
      <c r="AN387" s="1479">
        <v>30.2</v>
      </c>
      <c r="AO387" s="1480">
        <v>0</v>
      </c>
      <c r="AP387" s="1305" t="s">
        <v>2284</v>
      </c>
      <c r="AQ387" s="1479">
        <v>30.2</v>
      </c>
      <c r="AR387" s="1480">
        <v>0</v>
      </c>
      <c r="AS387" s="1305" t="s">
        <v>2284</v>
      </c>
      <c r="AT387" s="1479">
        <v>30.3</v>
      </c>
      <c r="AU387" s="1480">
        <v>0</v>
      </c>
      <c r="AV387" s="1305" t="s">
        <v>2284</v>
      </c>
      <c r="AW387" s="1479">
        <v>30.3</v>
      </c>
      <c r="AX387" s="1480">
        <v>0</v>
      </c>
    </row>
    <row r="388" spans="1:50">
      <c r="A388" s="1714" t="s">
        <v>4472</v>
      </c>
      <c r="B388" s="1350" t="s">
        <v>4473</v>
      </c>
      <c r="C388" s="1310" t="s">
        <v>2284</v>
      </c>
      <c r="D388" s="1485">
        <v>30.3</v>
      </c>
      <c r="E388" s="1486">
        <v>0</v>
      </c>
      <c r="F388" s="1310" t="s">
        <v>2284</v>
      </c>
      <c r="G388" s="1485">
        <v>30.2</v>
      </c>
      <c r="H388" s="1486">
        <v>0</v>
      </c>
      <c r="I388" s="1310" t="s">
        <v>2284</v>
      </c>
      <c r="J388" s="1485">
        <v>30.2</v>
      </c>
      <c r="K388" s="1486">
        <v>0</v>
      </c>
      <c r="L388" s="1310" t="s">
        <v>2284</v>
      </c>
      <c r="M388" s="1485">
        <v>30.3</v>
      </c>
      <c r="N388" s="1486">
        <v>0</v>
      </c>
      <c r="O388" s="1310" t="s">
        <v>2284</v>
      </c>
      <c r="P388" s="1485">
        <v>30.2</v>
      </c>
      <c r="Q388" s="1486">
        <v>0</v>
      </c>
      <c r="R388" s="1310" t="s">
        <v>2284</v>
      </c>
      <c r="S388" s="1485">
        <v>30.1</v>
      </c>
      <c r="T388" s="1486">
        <v>0</v>
      </c>
      <c r="U388" s="1310" t="s">
        <v>2284</v>
      </c>
      <c r="V388" s="1485">
        <v>30.2</v>
      </c>
      <c r="W388" s="1486">
        <v>0</v>
      </c>
      <c r="X388" s="1310" t="s">
        <v>2284</v>
      </c>
      <c r="Y388" s="1485">
        <v>30.3</v>
      </c>
      <c r="Z388" s="1486">
        <v>0</v>
      </c>
      <c r="AA388" s="1310" t="s">
        <v>2284</v>
      </c>
      <c r="AB388" s="1485">
        <v>30.3</v>
      </c>
      <c r="AC388" s="1486">
        <v>0</v>
      </c>
      <c r="AD388" s="1310" t="s">
        <v>2284</v>
      </c>
      <c r="AE388" s="1485">
        <v>30.2</v>
      </c>
      <c r="AF388" s="1486">
        <v>0</v>
      </c>
      <c r="AG388" s="1310" t="s">
        <v>2284</v>
      </c>
      <c r="AH388" s="1485">
        <v>30.3</v>
      </c>
      <c r="AI388" s="1486">
        <v>0</v>
      </c>
      <c r="AJ388" s="1310" t="s">
        <v>2284</v>
      </c>
      <c r="AK388" s="1485">
        <v>30.2</v>
      </c>
      <c r="AL388" s="1486">
        <v>0</v>
      </c>
      <c r="AM388" s="1310" t="s">
        <v>2284</v>
      </c>
      <c r="AN388" s="1485">
        <v>30.3</v>
      </c>
      <c r="AO388" s="1486">
        <v>0</v>
      </c>
      <c r="AP388" s="1310" t="s">
        <v>2284</v>
      </c>
      <c r="AQ388" s="1485">
        <v>30.1</v>
      </c>
      <c r="AR388" s="1486">
        <v>0</v>
      </c>
      <c r="AS388" s="1310" t="s">
        <v>2284</v>
      </c>
      <c r="AT388" s="1485">
        <v>30.2</v>
      </c>
      <c r="AU388" s="1486">
        <v>0</v>
      </c>
      <c r="AV388" s="1310" t="s">
        <v>2284</v>
      </c>
      <c r="AW388" s="1485">
        <v>30.2</v>
      </c>
      <c r="AX388" s="1486">
        <v>0</v>
      </c>
    </row>
    <row r="389" spans="1:50">
      <c r="A389" s="1313" t="s">
        <v>4474</v>
      </c>
      <c r="B389" s="1143" t="s">
        <v>4475</v>
      </c>
      <c r="C389" s="1314" t="s">
        <v>1078</v>
      </c>
      <c r="D389" s="1483" t="s">
        <v>1078</v>
      </c>
      <c r="E389" s="1484" t="s">
        <v>1078</v>
      </c>
      <c r="F389" s="1314" t="s">
        <v>1078</v>
      </c>
      <c r="G389" s="1483" t="s">
        <v>1078</v>
      </c>
      <c r="H389" s="1484" t="s">
        <v>1078</v>
      </c>
      <c r="I389" s="1314" t="s">
        <v>1078</v>
      </c>
      <c r="J389" s="1483" t="s">
        <v>1078</v>
      </c>
      <c r="K389" s="1484" t="s">
        <v>1078</v>
      </c>
      <c r="L389" s="1314" t="s">
        <v>1078</v>
      </c>
      <c r="M389" s="1483" t="s">
        <v>1078</v>
      </c>
      <c r="N389" s="1484" t="s">
        <v>1078</v>
      </c>
      <c r="O389" s="1314" t="s">
        <v>1078</v>
      </c>
      <c r="P389" s="1483" t="s">
        <v>1078</v>
      </c>
      <c r="Q389" s="1484" t="s">
        <v>1078</v>
      </c>
      <c r="R389" s="1314" t="s">
        <v>1078</v>
      </c>
      <c r="S389" s="1483" t="s">
        <v>1078</v>
      </c>
      <c r="T389" s="1484" t="s">
        <v>1078</v>
      </c>
      <c r="U389" s="1314" t="s">
        <v>1078</v>
      </c>
      <c r="V389" s="1483" t="s">
        <v>1078</v>
      </c>
      <c r="W389" s="1484" t="s">
        <v>1078</v>
      </c>
      <c r="X389" s="1314" t="s">
        <v>1078</v>
      </c>
      <c r="Y389" s="1483" t="s">
        <v>1078</v>
      </c>
      <c r="Z389" s="1484" t="s">
        <v>1078</v>
      </c>
      <c r="AA389" s="1314" t="s">
        <v>1078</v>
      </c>
      <c r="AB389" s="1483" t="s">
        <v>1078</v>
      </c>
      <c r="AC389" s="1484" t="s">
        <v>1078</v>
      </c>
      <c r="AD389" s="1314" t="s">
        <v>1078</v>
      </c>
      <c r="AE389" s="1483" t="s">
        <v>1078</v>
      </c>
      <c r="AF389" s="1484" t="s">
        <v>1078</v>
      </c>
      <c r="AG389" s="1314" t="s">
        <v>1078</v>
      </c>
      <c r="AH389" s="1483" t="s">
        <v>1078</v>
      </c>
      <c r="AI389" s="1484" t="s">
        <v>1078</v>
      </c>
      <c r="AJ389" s="1314" t="s">
        <v>1078</v>
      </c>
      <c r="AK389" s="1483" t="s">
        <v>1078</v>
      </c>
      <c r="AL389" s="1484" t="s">
        <v>1078</v>
      </c>
      <c r="AM389" s="1314" t="s">
        <v>1078</v>
      </c>
      <c r="AN389" s="1483" t="s">
        <v>1078</v>
      </c>
      <c r="AO389" s="1484" t="s">
        <v>1078</v>
      </c>
      <c r="AP389" s="1314" t="s">
        <v>1078</v>
      </c>
      <c r="AQ389" s="1483" t="s">
        <v>1078</v>
      </c>
      <c r="AR389" s="1484" t="s">
        <v>1078</v>
      </c>
      <c r="AS389" s="1314" t="s">
        <v>1078</v>
      </c>
      <c r="AT389" s="1483" t="s">
        <v>1078</v>
      </c>
      <c r="AU389" s="1484" t="s">
        <v>1078</v>
      </c>
      <c r="AV389" s="1314" t="s">
        <v>1078</v>
      </c>
      <c r="AW389" s="1483" t="s">
        <v>1078</v>
      </c>
      <c r="AX389" s="1484" t="s">
        <v>1078</v>
      </c>
    </row>
    <row r="390" spans="1:50">
      <c r="A390" s="1303" t="s">
        <v>4476</v>
      </c>
      <c r="B390" s="1304" t="s">
        <v>4477</v>
      </c>
      <c r="C390" s="1305" t="s">
        <v>4809</v>
      </c>
      <c r="D390" s="1479" t="s">
        <v>1078</v>
      </c>
      <c r="E390" s="1480" t="s">
        <v>1078</v>
      </c>
      <c r="F390" s="1305" t="s">
        <v>4809</v>
      </c>
      <c r="G390" s="1479" t="s">
        <v>1078</v>
      </c>
      <c r="H390" s="1480" t="s">
        <v>1078</v>
      </c>
      <c r="I390" s="1305" t="s">
        <v>4809</v>
      </c>
      <c r="J390" s="1479" t="s">
        <v>1078</v>
      </c>
      <c r="K390" s="1480" t="s">
        <v>1078</v>
      </c>
      <c r="L390" s="1305" t="s">
        <v>4809</v>
      </c>
      <c r="M390" s="1479" t="s">
        <v>1078</v>
      </c>
      <c r="N390" s="1480" t="s">
        <v>1078</v>
      </c>
      <c r="O390" s="1305" t="s">
        <v>4809</v>
      </c>
      <c r="P390" s="1479" t="s">
        <v>1078</v>
      </c>
      <c r="Q390" s="1480" t="s">
        <v>1078</v>
      </c>
      <c r="R390" s="1305" t="s">
        <v>4809</v>
      </c>
      <c r="S390" s="1479" t="s">
        <v>1078</v>
      </c>
      <c r="T390" s="1480" t="s">
        <v>1078</v>
      </c>
      <c r="U390" s="1305" t="s">
        <v>4809</v>
      </c>
      <c r="V390" s="1479" t="s">
        <v>1078</v>
      </c>
      <c r="W390" s="1480" t="s">
        <v>1078</v>
      </c>
      <c r="X390" s="1305" t="s">
        <v>4809</v>
      </c>
      <c r="Y390" s="1479" t="s">
        <v>1078</v>
      </c>
      <c r="Z390" s="1480" t="s">
        <v>1078</v>
      </c>
      <c r="AA390" s="1305" t="s">
        <v>4809</v>
      </c>
      <c r="AB390" s="1479" t="s">
        <v>1078</v>
      </c>
      <c r="AC390" s="1480" t="s">
        <v>1078</v>
      </c>
      <c r="AD390" s="1305" t="s">
        <v>4809</v>
      </c>
      <c r="AE390" s="1479" t="s">
        <v>1078</v>
      </c>
      <c r="AF390" s="1480" t="s">
        <v>1078</v>
      </c>
      <c r="AG390" s="1305" t="s">
        <v>4809</v>
      </c>
      <c r="AH390" s="1479" t="s">
        <v>1078</v>
      </c>
      <c r="AI390" s="1480" t="s">
        <v>1078</v>
      </c>
      <c r="AJ390" s="1305" t="s">
        <v>4809</v>
      </c>
      <c r="AK390" s="1479" t="s">
        <v>1078</v>
      </c>
      <c r="AL390" s="1480" t="s">
        <v>1078</v>
      </c>
      <c r="AM390" s="1305" t="s">
        <v>4809</v>
      </c>
      <c r="AN390" s="1479" t="s">
        <v>1078</v>
      </c>
      <c r="AO390" s="1480" t="s">
        <v>1078</v>
      </c>
      <c r="AP390" s="1305" t="s">
        <v>4809</v>
      </c>
      <c r="AQ390" s="1479" t="s">
        <v>1078</v>
      </c>
      <c r="AR390" s="1480" t="s">
        <v>1078</v>
      </c>
      <c r="AS390" s="1305" t="s">
        <v>4809</v>
      </c>
      <c r="AT390" s="1479" t="s">
        <v>1078</v>
      </c>
      <c r="AU390" s="1480" t="s">
        <v>1078</v>
      </c>
      <c r="AV390" s="1305" t="s">
        <v>4809</v>
      </c>
      <c r="AW390" s="1479" t="s">
        <v>1078</v>
      </c>
      <c r="AX390" s="1480" t="s">
        <v>1078</v>
      </c>
    </row>
    <row r="391" spans="1:50">
      <c r="A391" s="1714" t="s">
        <v>4478</v>
      </c>
      <c r="B391" s="1350" t="s">
        <v>4479</v>
      </c>
      <c r="C391" s="1310" t="s">
        <v>1078</v>
      </c>
      <c r="D391" s="1485" t="s">
        <v>1078</v>
      </c>
      <c r="E391" s="1486" t="s">
        <v>1078</v>
      </c>
      <c r="F391" s="1310" t="s">
        <v>1078</v>
      </c>
      <c r="G391" s="1485" t="s">
        <v>1078</v>
      </c>
      <c r="H391" s="1486" t="s">
        <v>1078</v>
      </c>
      <c r="I391" s="1310" t="s">
        <v>1078</v>
      </c>
      <c r="J391" s="1485" t="s">
        <v>1078</v>
      </c>
      <c r="K391" s="1486" t="s">
        <v>1078</v>
      </c>
      <c r="L391" s="1310" t="s">
        <v>1078</v>
      </c>
      <c r="M391" s="1485" t="s">
        <v>1078</v>
      </c>
      <c r="N391" s="1486" t="s">
        <v>1078</v>
      </c>
      <c r="O391" s="1310" t="s">
        <v>1078</v>
      </c>
      <c r="P391" s="1485" t="s">
        <v>1078</v>
      </c>
      <c r="Q391" s="1486" t="s">
        <v>1078</v>
      </c>
      <c r="R391" s="1310" t="s">
        <v>1078</v>
      </c>
      <c r="S391" s="1485" t="s">
        <v>1078</v>
      </c>
      <c r="T391" s="1486" t="s">
        <v>1078</v>
      </c>
      <c r="U391" s="1310" t="s">
        <v>1078</v>
      </c>
      <c r="V391" s="1485" t="s">
        <v>1078</v>
      </c>
      <c r="W391" s="1486" t="s">
        <v>1078</v>
      </c>
      <c r="X391" s="1310" t="s">
        <v>1078</v>
      </c>
      <c r="Y391" s="1485" t="s">
        <v>1078</v>
      </c>
      <c r="Z391" s="1486" t="s">
        <v>1078</v>
      </c>
      <c r="AA391" s="1310" t="s">
        <v>1078</v>
      </c>
      <c r="AB391" s="1485" t="s">
        <v>1078</v>
      </c>
      <c r="AC391" s="1486" t="s">
        <v>1078</v>
      </c>
      <c r="AD391" s="1310" t="s">
        <v>1078</v>
      </c>
      <c r="AE391" s="1485" t="s">
        <v>1078</v>
      </c>
      <c r="AF391" s="1486" t="s">
        <v>1078</v>
      </c>
      <c r="AG391" s="1310" t="s">
        <v>1078</v>
      </c>
      <c r="AH391" s="1485" t="s">
        <v>1078</v>
      </c>
      <c r="AI391" s="1486" t="s">
        <v>1078</v>
      </c>
      <c r="AJ391" s="1310" t="s">
        <v>1078</v>
      </c>
      <c r="AK391" s="1485" t="s">
        <v>1078</v>
      </c>
      <c r="AL391" s="1486" t="s">
        <v>1078</v>
      </c>
      <c r="AM391" s="1310" t="s">
        <v>1078</v>
      </c>
      <c r="AN391" s="1485" t="s">
        <v>1078</v>
      </c>
      <c r="AO391" s="1486" t="s">
        <v>1078</v>
      </c>
      <c r="AP391" s="1310" t="s">
        <v>1078</v>
      </c>
      <c r="AQ391" s="1485" t="s">
        <v>1078</v>
      </c>
      <c r="AR391" s="1486" t="s">
        <v>1078</v>
      </c>
      <c r="AS391" s="1310" t="s">
        <v>1078</v>
      </c>
      <c r="AT391" s="1485" t="s">
        <v>1078</v>
      </c>
      <c r="AU391" s="1486" t="s">
        <v>1078</v>
      </c>
      <c r="AV391" s="1310" t="s">
        <v>1078</v>
      </c>
      <c r="AW391" s="1485" t="s">
        <v>1078</v>
      </c>
      <c r="AX391" s="1486" t="s">
        <v>1078</v>
      </c>
    </row>
    <row r="392" spans="1:50">
      <c r="A392" s="1313" t="s">
        <v>4480</v>
      </c>
      <c r="B392" s="1143" t="s">
        <v>4481</v>
      </c>
      <c r="C392" s="1314" t="s">
        <v>1078</v>
      </c>
      <c r="D392" s="1483" t="s">
        <v>1078</v>
      </c>
      <c r="E392" s="1484" t="s">
        <v>1078</v>
      </c>
      <c r="F392" s="1314" t="s">
        <v>1078</v>
      </c>
      <c r="G392" s="1483" t="s">
        <v>1078</v>
      </c>
      <c r="H392" s="1484" t="s">
        <v>1078</v>
      </c>
      <c r="I392" s="1314" t="s">
        <v>1078</v>
      </c>
      <c r="J392" s="1483" t="s">
        <v>1078</v>
      </c>
      <c r="K392" s="1484" t="s">
        <v>1078</v>
      </c>
      <c r="L392" s="1314" t="s">
        <v>1078</v>
      </c>
      <c r="M392" s="1483" t="s">
        <v>1078</v>
      </c>
      <c r="N392" s="1484" t="s">
        <v>1078</v>
      </c>
      <c r="O392" s="1314" t="s">
        <v>1078</v>
      </c>
      <c r="P392" s="1483" t="s">
        <v>1078</v>
      </c>
      <c r="Q392" s="1484" t="s">
        <v>1078</v>
      </c>
      <c r="R392" s="1314" t="s">
        <v>1078</v>
      </c>
      <c r="S392" s="1483" t="s">
        <v>1078</v>
      </c>
      <c r="T392" s="1484" t="s">
        <v>1078</v>
      </c>
      <c r="U392" s="1314" t="s">
        <v>1078</v>
      </c>
      <c r="V392" s="1483" t="s">
        <v>1078</v>
      </c>
      <c r="W392" s="1484" t="s">
        <v>1078</v>
      </c>
      <c r="X392" s="1314" t="s">
        <v>1078</v>
      </c>
      <c r="Y392" s="1483" t="s">
        <v>1078</v>
      </c>
      <c r="Z392" s="1484" t="s">
        <v>1078</v>
      </c>
      <c r="AA392" s="1314" t="s">
        <v>1078</v>
      </c>
      <c r="AB392" s="1483" t="s">
        <v>1078</v>
      </c>
      <c r="AC392" s="1484" t="s">
        <v>1078</v>
      </c>
      <c r="AD392" s="1314" t="s">
        <v>1078</v>
      </c>
      <c r="AE392" s="1483" t="s">
        <v>1078</v>
      </c>
      <c r="AF392" s="1484" t="s">
        <v>1078</v>
      </c>
      <c r="AG392" s="1314" t="s">
        <v>1078</v>
      </c>
      <c r="AH392" s="1483" t="s">
        <v>1078</v>
      </c>
      <c r="AI392" s="1484" t="s">
        <v>1078</v>
      </c>
      <c r="AJ392" s="1314" t="s">
        <v>1078</v>
      </c>
      <c r="AK392" s="1483" t="s">
        <v>1078</v>
      </c>
      <c r="AL392" s="1484" t="s">
        <v>1078</v>
      </c>
      <c r="AM392" s="1314" t="s">
        <v>1078</v>
      </c>
      <c r="AN392" s="1483" t="s">
        <v>1078</v>
      </c>
      <c r="AO392" s="1484" t="s">
        <v>1078</v>
      </c>
      <c r="AP392" s="1314" t="s">
        <v>1078</v>
      </c>
      <c r="AQ392" s="1483" t="s">
        <v>1078</v>
      </c>
      <c r="AR392" s="1484" t="s">
        <v>1078</v>
      </c>
      <c r="AS392" s="1314" t="s">
        <v>1078</v>
      </c>
      <c r="AT392" s="1483" t="s">
        <v>1078</v>
      </c>
      <c r="AU392" s="1484" t="s">
        <v>1078</v>
      </c>
      <c r="AV392" s="1314" t="s">
        <v>1078</v>
      </c>
      <c r="AW392" s="1483" t="s">
        <v>1078</v>
      </c>
      <c r="AX392" s="1484" t="s">
        <v>1078</v>
      </c>
    </row>
    <row r="393" spans="1:50">
      <c r="A393" s="1303" t="s">
        <v>4482</v>
      </c>
      <c r="B393" s="1304" t="s">
        <v>4483</v>
      </c>
      <c r="C393" s="1305" t="s">
        <v>2284</v>
      </c>
      <c r="D393" s="1479">
        <v>40.200000000000003</v>
      </c>
      <c r="E393" s="1480">
        <v>0</v>
      </c>
      <c r="F393" s="1305" t="s">
        <v>2284</v>
      </c>
      <c r="G393" s="1479">
        <v>40.200000000000003</v>
      </c>
      <c r="H393" s="1480">
        <v>0</v>
      </c>
      <c r="I393" s="1305" t="s">
        <v>2284</v>
      </c>
      <c r="J393" s="1479">
        <v>40.200000000000003</v>
      </c>
      <c r="K393" s="1480">
        <v>0</v>
      </c>
      <c r="L393" s="1305" t="s">
        <v>2284</v>
      </c>
      <c r="M393" s="1479">
        <v>40.299999999999997</v>
      </c>
      <c r="N393" s="1480">
        <v>0</v>
      </c>
      <c r="O393" s="1305" t="s">
        <v>2284</v>
      </c>
      <c r="P393" s="1479">
        <v>40.299999999999997</v>
      </c>
      <c r="Q393" s="1480">
        <v>0</v>
      </c>
      <c r="R393" s="1305" t="s">
        <v>2284</v>
      </c>
      <c r="S393" s="1479">
        <v>40.200000000000003</v>
      </c>
      <c r="T393" s="1480">
        <v>0</v>
      </c>
      <c r="U393" s="1305" t="s">
        <v>2284</v>
      </c>
      <c r="V393" s="1479">
        <v>40.299999999999997</v>
      </c>
      <c r="W393" s="1480">
        <v>0</v>
      </c>
      <c r="X393" s="1305" t="s">
        <v>2284</v>
      </c>
      <c r="Y393" s="1479">
        <v>40.200000000000003</v>
      </c>
      <c r="Z393" s="1480">
        <v>0</v>
      </c>
      <c r="AA393" s="1305" t="s">
        <v>2284</v>
      </c>
      <c r="AB393" s="1479">
        <v>40.299999999999997</v>
      </c>
      <c r="AC393" s="1480">
        <v>0</v>
      </c>
      <c r="AD393" s="1305" t="s">
        <v>2284</v>
      </c>
      <c r="AE393" s="1479">
        <v>40.200000000000003</v>
      </c>
      <c r="AF393" s="1480">
        <v>0</v>
      </c>
      <c r="AG393" s="1305" t="s">
        <v>2284</v>
      </c>
      <c r="AH393" s="1479">
        <v>40.200000000000003</v>
      </c>
      <c r="AI393" s="1480">
        <v>0</v>
      </c>
      <c r="AJ393" s="1305" t="s">
        <v>2284</v>
      </c>
      <c r="AK393" s="1479">
        <v>40.299999999999997</v>
      </c>
      <c r="AL393" s="1480">
        <v>0</v>
      </c>
      <c r="AM393" s="1305" t="s">
        <v>2284</v>
      </c>
      <c r="AN393" s="1479">
        <v>40.299999999999997</v>
      </c>
      <c r="AO393" s="1480">
        <v>0</v>
      </c>
      <c r="AP393" s="1305" t="s">
        <v>2284</v>
      </c>
      <c r="AQ393" s="1479">
        <v>40.200000000000003</v>
      </c>
      <c r="AR393" s="1480">
        <v>0</v>
      </c>
      <c r="AS393" s="1305" t="s">
        <v>2284</v>
      </c>
      <c r="AT393" s="1479">
        <v>40.200000000000003</v>
      </c>
      <c r="AU393" s="1480">
        <v>0</v>
      </c>
      <c r="AV393" s="1305" t="s">
        <v>2284</v>
      </c>
      <c r="AW393" s="1479">
        <v>40.200000000000003</v>
      </c>
      <c r="AX393" s="1480">
        <v>0</v>
      </c>
    </row>
    <row r="394" spans="1:50">
      <c r="A394" s="1714" t="s">
        <v>4484</v>
      </c>
      <c r="B394" s="1350" t="s">
        <v>4485</v>
      </c>
      <c r="C394" s="1310" t="s">
        <v>2284</v>
      </c>
      <c r="D394" s="1485">
        <v>40.200000000000003</v>
      </c>
      <c r="E394" s="1486">
        <v>0</v>
      </c>
      <c r="F394" s="1310" t="s">
        <v>2284</v>
      </c>
      <c r="G394" s="1485">
        <v>40.200000000000003</v>
      </c>
      <c r="H394" s="1486">
        <v>0</v>
      </c>
      <c r="I394" s="1310" t="s">
        <v>2284</v>
      </c>
      <c r="J394" s="1485">
        <v>40.299999999999997</v>
      </c>
      <c r="K394" s="1486">
        <v>0</v>
      </c>
      <c r="L394" s="1310" t="s">
        <v>2284</v>
      </c>
      <c r="M394" s="1485">
        <v>40.299999999999997</v>
      </c>
      <c r="N394" s="1486">
        <v>0</v>
      </c>
      <c r="O394" s="1310" t="s">
        <v>2284</v>
      </c>
      <c r="P394" s="1485">
        <v>40.200000000000003</v>
      </c>
      <c r="Q394" s="1486">
        <v>0</v>
      </c>
      <c r="R394" s="1310" t="s">
        <v>2284</v>
      </c>
      <c r="S394" s="1485">
        <v>40.200000000000003</v>
      </c>
      <c r="T394" s="1486">
        <v>0</v>
      </c>
      <c r="U394" s="1310" t="s">
        <v>2284</v>
      </c>
      <c r="V394" s="1485">
        <v>40.200000000000003</v>
      </c>
      <c r="W394" s="1486">
        <v>0</v>
      </c>
      <c r="X394" s="1310" t="s">
        <v>2284</v>
      </c>
      <c r="Y394" s="1485">
        <v>40.200000000000003</v>
      </c>
      <c r="Z394" s="1486">
        <v>0</v>
      </c>
      <c r="AA394" s="1310" t="s">
        <v>2284</v>
      </c>
      <c r="AB394" s="1485">
        <v>40.200000000000003</v>
      </c>
      <c r="AC394" s="1486">
        <v>0</v>
      </c>
      <c r="AD394" s="1310" t="s">
        <v>2284</v>
      </c>
      <c r="AE394" s="1485">
        <v>40.200000000000003</v>
      </c>
      <c r="AF394" s="1486">
        <v>0</v>
      </c>
      <c r="AG394" s="1310" t="s">
        <v>2284</v>
      </c>
      <c r="AH394" s="1485">
        <v>40.299999999999997</v>
      </c>
      <c r="AI394" s="1486">
        <v>0</v>
      </c>
      <c r="AJ394" s="1310" t="s">
        <v>2284</v>
      </c>
      <c r="AK394" s="1485">
        <v>40.200000000000003</v>
      </c>
      <c r="AL394" s="1486">
        <v>0</v>
      </c>
      <c r="AM394" s="1310" t="s">
        <v>2284</v>
      </c>
      <c r="AN394" s="1485">
        <v>40.299999999999997</v>
      </c>
      <c r="AO394" s="1486">
        <v>0</v>
      </c>
      <c r="AP394" s="1310" t="s">
        <v>2284</v>
      </c>
      <c r="AQ394" s="1485">
        <v>40.200000000000003</v>
      </c>
      <c r="AR394" s="1486">
        <v>0</v>
      </c>
      <c r="AS394" s="1310" t="s">
        <v>2284</v>
      </c>
      <c r="AT394" s="1485">
        <v>40.200000000000003</v>
      </c>
      <c r="AU394" s="1486">
        <v>0</v>
      </c>
      <c r="AV394" s="1310" t="s">
        <v>2284</v>
      </c>
      <c r="AW394" s="1485">
        <v>40.200000000000003</v>
      </c>
      <c r="AX394" s="1486">
        <v>0</v>
      </c>
    </row>
    <row r="395" spans="1:50">
      <c r="A395" s="1313" t="s">
        <v>4486</v>
      </c>
      <c r="B395" s="1143" t="s">
        <v>4487</v>
      </c>
      <c r="C395" s="1314" t="s">
        <v>1078</v>
      </c>
      <c r="D395" s="1483" t="s">
        <v>1078</v>
      </c>
      <c r="E395" s="1484" t="s">
        <v>1078</v>
      </c>
      <c r="F395" s="1314" t="s">
        <v>1078</v>
      </c>
      <c r="G395" s="1483" t="s">
        <v>1078</v>
      </c>
      <c r="H395" s="1484" t="s">
        <v>1078</v>
      </c>
      <c r="I395" s="1314" t="s">
        <v>1078</v>
      </c>
      <c r="J395" s="1483" t="s">
        <v>1078</v>
      </c>
      <c r="K395" s="1484" t="s">
        <v>1078</v>
      </c>
      <c r="L395" s="1314" t="s">
        <v>1078</v>
      </c>
      <c r="M395" s="1483" t="s">
        <v>1078</v>
      </c>
      <c r="N395" s="1484" t="s">
        <v>1078</v>
      </c>
      <c r="O395" s="1314" t="s">
        <v>1078</v>
      </c>
      <c r="P395" s="1483" t="s">
        <v>1078</v>
      </c>
      <c r="Q395" s="1484" t="s">
        <v>1078</v>
      </c>
      <c r="R395" s="1314" t="s">
        <v>1078</v>
      </c>
      <c r="S395" s="1483" t="s">
        <v>1078</v>
      </c>
      <c r="T395" s="1484" t="s">
        <v>1078</v>
      </c>
      <c r="U395" s="1314" t="s">
        <v>1078</v>
      </c>
      <c r="V395" s="1483" t="s">
        <v>1078</v>
      </c>
      <c r="W395" s="1484" t="s">
        <v>1078</v>
      </c>
      <c r="X395" s="1314" t="s">
        <v>1078</v>
      </c>
      <c r="Y395" s="1483" t="s">
        <v>1078</v>
      </c>
      <c r="Z395" s="1484" t="s">
        <v>1078</v>
      </c>
      <c r="AA395" s="1314" t="s">
        <v>1078</v>
      </c>
      <c r="AB395" s="1483" t="s">
        <v>1078</v>
      </c>
      <c r="AC395" s="1484" t="s">
        <v>1078</v>
      </c>
      <c r="AD395" s="1314" t="s">
        <v>1078</v>
      </c>
      <c r="AE395" s="1483" t="s">
        <v>1078</v>
      </c>
      <c r="AF395" s="1484" t="s">
        <v>1078</v>
      </c>
      <c r="AG395" s="1314" t="s">
        <v>1078</v>
      </c>
      <c r="AH395" s="1483" t="s">
        <v>1078</v>
      </c>
      <c r="AI395" s="1484" t="s">
        <v>1078</v>
      </c>
      <c r="AJ395" s="1314" t="s">
        <v>1078</v>
      </c>
      <c r="AK395" s="1483" t="s">
        <v>1078</v>
      </c>
      <c r="AL395" s="1484" t="s">
        <v>1078</v>
      </c>
      <c r="AM395" s="1314" t="s">
        <v>1078</v>
      </c>
      <c r="AN395" s="1483" t="s">
        <v>1078</v>
      </c>
      <c r="AO395" s="1484" t="s">
        <v>1078</v>
      </c>
      <c r="AP395" s="1314" t="s">
        <v>1078</v>
      </c>
      <c r="AQ395" s="1483" t="s">
        <v>1078</v>
      </c>
      <c r="AR395" s="1484" t="s">
        <v>1078</v>
      </c>
      <c r="AS395" s="1314" t="s">
        <v>1078</v>
      </c>
      <c r="AT395" s="1483" t="s">
        <v>1078</v>
      </c>
      <c r="AU395" s="1484" t="s">
        <v>1078</v>
      </c>
      <c r="AV395" s="1314" t="s">
        <v>1078</v>
      </c>
      <c r="AW395" s="1483" t="s">
        <v>1078</v>
      </c>
      <c r="AX395" s="1484" t="s">
        <v>1078</v>
      </c>
    </row>
    <row r="396" spans="1:50">
      <c r="A396" s="1303" t="s">
        <v>4488</v>
      </c>
      <c r="B396" s="1304" t="s">
        <v>4489</v>
      </c>
      <c r="C396" s="1305" t="s">
        <v>4809</v>
      </c>
      <c r="D396" s="1479" t="s">
        <v>1078</v>
      </c>
      <c r="E396" s="1480" t="s">
        <v>1078</v>
      </c>
      <c r="F396" s="1305" t="s">
        <v>4809</v>
      </c>
      <c r="G396" s="1479" t="s">
        <v>1078</v>
      </c>
      <c r="H396" s="1480" t="s">
        <v>1078</v>
      </c>
      <c r="I396" s="1305" t="s">
        <v>4809</v>
      </c>
      <c r="J396" s="1479" t="s">
        <v>1078</v>
      </c>
      <c r="K396" s="1480" t="s">
        <v>1078</v>
      </c>
      <c r="L396" s="1305" t="s">
        <v>4809</v>
      </c>
      <c r="M396" s="1479" t="s">
        <v>1078</v>
      </c>
      <c r="N396" s="1480" t="s">
        <v>1078</v>
      </c>
      <c r="O396" s="1305" t="s">
        <v>4809</v>
      </c>
      <c r="P396" s="1479" t="s">
        <v>1078</v>
      </c>
      <c r="Q396" s="1480" t="s">
        <v>1078</v>
      </c>
      <c r="R396" s="1305" t="s">
        <v>4809</v>
      </c>
      <c r="S396" s="1479" t="s">
        <v>1078</v>
      </c>
      <c r="T396" s="1480" t="s">
        <v>1078</v>
      </c>
      <c r="U396" s="1305" t="s">
        <v>4809</v>
      </c>
      <c r="V396" s="1479" t="s">
        <v>1078</v>
      </c>
      <c r="W396" s="1480" t="s">
        <v>1078</v>
      </c>
      <c r="X396" s="1305" t="s">
        <v>4809</v>
      </c>
      <c r="Y396" s="1479" t="s">
        <v>1078</v>
      </c>
      <c r="Z396" s="1480" t="s">
        <v>1078</v>
      </c>
      <c r="AA396" s="1305" t="s">
        <v>4809</v>
      </c>
      <c r="AB396" s="1479" t="s">
        <v>1078</v>
      </c>
      <c r="AC396" s="1480" t="s">
        <v>1078</v>
      </c>
      <c r="AD396" s="1305" t="s">
        <v>4809</v>
      </c>
      <c r="AE396" s="1479" t="s">
        <v>1078</v>
      </c>
      <c r="AF396" s="1480" t="s">
        <v>1078</v>
      </c>
      <c r="AG396" s="1305" t="s">
        <v>4809</v>
      </c>
      <c r="AH396" s="1479" t="s">
        <v>1078</v>
      </c>
      <c r="AI396" s="1480" t="s">
        <v>1078</v>
      </c>
      <c r="AJ396" s="1305" t="s">
        <v>4809</v>
      </c>
      <c r="AK396" s="1479" t="s">
        <v>1078</v>
      </c>
      <c r="AL396" s="1480" t="s">
        <v>1078</v>
      </c>
      <c r="AM396" s="1305" t="s">
        <v>4809</v>
      </c>
      <c r="AN396" s="1479" t="s">
        <v>1078</v>
      </c>
      <c r="AO396" s="1480" t="s">
        <v>1078</v>
      </c>
      <c r="AP396" s="1305" t="s">
        <v>4809</v>
      </c>
      <c r="AQ396" s="1479" t="s">
        <v>1078</v>
      </c>
      <c r="AR396" s="1480" t="s">
        <v>1078</v>
      </c>
      <c r="AS396" s="1305" t="s">
        <v>4809</v>
      </c>
      <c r="AT396" s="1479" t="s">
        <v>1078</v>
      </c>
      <c r="AU396" s="1480" t="s">
        <v>1078</v>
      </c>
      <c r="AV396" s="1305" t="s">
        <v>4809</v>
      </c>
      <c r="AW396" s="1479" t="s">
        <v>1078</v>
      </c>
      <c r="AX396" s="1480" t="s">
        <v>1078</v>
      </c>
    </row>
    <row r="397" spans="1:50">
      <c r="A397" s="1714" t="s">
        <v>4490</v>
      </c>
      <c r="B397" s="1350" t="s">
        <v>4491</v>
      </c>
      <c r="C397" s="1310" t="s">
        <v>1078</v>
      </c>
      <c r="D397" s="1485" t="s">
        <v>1078</v>
      </c>
      <c r="E397" s="1486" t="s">
        <v>1078</v>
      </c>
      <c r="F397" s="1310" t="s">
        <v>1078</v>
      </c>
      <c r="G397" s="1485" t="s">
        <v>1078</v>
      </c>
      <c r="H397" s="1486" t="s">
        <v>1078</v>
      </c>
      <c r="I397" s="1310" t="s">
        <v>1078</v>
      </c>
      <c r="J397" s="1485" t="s">
        <v>1078</v>
      </c>
      <c r="K397" s="1486" t="s">
        <v>1078</v>
      </c>
      <c r="L397" s="1310" t="s">
        <v>1078</v>
      </c>
      <c r="M397" s="1485" t="s">
        <v>1078</v>
      </c>
      <c r="N397" s="1486" t="s">
        <v>1078</v>
      </c>
      <c r="O397" s="1310" t="s">
        <v>1078</v>
      </c>
      <c r="P397" s="1485" t="s">
        <v>1078</v>
      </c>
      <c r="Q397" s="1486" t="s">
        <v>1078</v>
      </c>
      <c r="R397" s="1310" t="s">
        <v>1078</v>
      </c>
      <c r="S397" s="1485" t="s">
        <v>1078</v>
      </c>
      <c r="T397" s="1486" t="s">
        <v>1078</v>
      </c>
      <c r="U397" s="1310" t="s">
        <v>1078</v>
      </c>
      <c r="V397" s="1485" t="s">
        <v>1078</v>
      </c>
      <c r="W397" s="1486" t="s">
        <v>1078</v>
      </c>
      <c r="X397" s="1310" t="s">
        <v>1078</v>
      </c>
      <c r="Y397" s="1485" t="s">
        <v>1078</v>
      </c>
      <c r="Z397" s="1486" t="s">
        <v>1078</v>
      </c>
      <c r="AA397" s="1310" t="s">
        <v>1078</v>
      </c>
      <c r="AB397" s="1485" t="s">
        <v>1078</v>
      </c>
      <c r="AC397" s="1486" t="s">
        <v>1078</v>
      </c>
      <c r="AD397" s="1310" t="s">
        <v>1078</v>
      </c>
      <c r="AE397" s="1485" t="s">
        <v>1078</v>
      </c>
      <c r="AF397" s="1486" t="s">
        <v>1078</v>
      </c>
      <c r="AG397" s="1310" t="s">
        <v>1078</v>
      </c>
      <c r="AH397" s="1485" t="s">
        <v>1078</v>
      </c>
      <c r="AI397" s="1486" t="s">
        <v>1078</v>
      </c>
      <c r="AJ397" s="1310" t="s">
        <v>1078</v>
      </c>
      <c r="AK397" s="1485" t="s">
        <v>1078</v>
      </c>
      <c r="AL397" s="1486" t="s">
        <v>1078</v>
      </c>
      <c r="AM397" s="1310" t="s">
        <v>1078</v>
      </c>
      <c r="AN397" s="1485" t="s">
        <v>1078</v>
      </c>
      <c r="AO397" s="1486" t="s">
        <v>1078</v>
      </c>
      <c r="AP397" s="1310" t="s">
        <v>1078</v>
      </c>
      <c r="AQ397" s="1485" t="s">
        <v>1078</v>
      </c>
      <c r="AR397" s="1486" t="s">
        <v>1078</v>
      </c>
      <c r="AS397" s="1310" t="s">
        <v>1078</v>
      </c>
      <c r="AT397" s="1485" t="s">
        <v>1078</v>
      </c>
      <c r="AU397" s="1486" t="s">
        <v>1078</v>
      </c>
      <c r="AV397" s="1310" t="s">
        <v>1078</v>
      </c>
      <c r="AW397" s="1485" t="s">
        <v>1078</v>
      </c>
      <c r="AX397" s="1486" t="s">
        <v>1078</v>
      </c>
    </row>
    <row r="398" spans="1:50">
      <c r="A398" s="1313" t="s">
        <v>4492</v>
      </c>
      <c r="B398" s="1143" t="s">
        <v>4493</v>
      </c>
      <c r="C398" s="1314" t="s">
        <v>1078</v>
      </c>
      <c r="D398" s="1483" t="s">
        <v>1078</v>
      </c>
      <c r="E398" s="1484" t="s">
        <v>1078</v>
      </c>
      <c r="F398" s="1314" t="s">
        <v>1078</v>
      </c>
      <c r="G398" s="1483" t="s">
        <v>1078</v>
      </c>
      <c r="H398" s="1484" t="s">
        <v>1078</v>
      </c>
      <c r="I398" s="1314" t="s">
        <v>1078</v>
      </c>
      <c r="J398" s="1483" t="s">
        <v>1078</v>
      </c>
      <c r="K398" s="1484" t="s">
        <v>1078</v>
      </c>
      <c r="L398" s="1314" t="s">
        <v>1078</v>
      </c>
      <c r="M398" s="1483" t="s">
        <v>1078</v>
      </c>
      <c r="N398" s="1484" t="s">
        <v>1078</v>
      </c>
      <c r="O398" s="1314" t="s">
        <v>1078</v>
      </c>
      <c r="P398" s="1483" t="s">
        <v>1078</v>
      </c>
      <c r="Q398" s="1484" t="s">
        <v>1078</v>
      </c>
      <c r="R398" s="1314" t="s">
        <v>1078</v>
      </c>
      <c r="S398" s="1483" t="s">
        <v>1078</v>
      </c>
      <c r="T398" s="1484" t="s">
        <v>1078</v>
      </c>
      <c r="U398" s="1314" t="s">
        <v>1078</v>
      </c>
      <c r="V398" s="1483" t="s">
        <v>1078</v>
      </c>
      <c r="W398" s="1484" t="s">
        <v>1078</v>
      </c>
      <c r="X398" s="1314" t="s">
        <v>1078</v>
      </c>
      <c r="Y398" s="1483" t="s">
        <v>1078</v>
      </c>
      <c r="Z398" s="1484" t="s">
        <v>1078</v>
      </c>
      <c r="AA398" s="1314" t="s">
        <v>1078</v>
      </c>
      <c r="AB398" s="1483" t="s">
        <v>1078</v>
      </c>
      <c r="AC398" s="1484" t="s">
        <v>1078</v>
      </c>
      <c r="AD398" s="1314" t="s">
        <v>1078</v>
      </c>
      <c r="AE398" s="1483" t="s">
        <v>1078</v>
      </c>
      <c r="AF398" s="1484" t="s">
        <v>1078</v>
      </c>
      <c r="AG398" s="1314" t="s">
        <v>1078</v>
      </c>
      <c r="AH398" s="1483" t="s">
        <v>1078</v>
      </c>
      <c r="AI398" s="1484" t="s">
        <v>1078</v>
      </c>
      <c r="AJ398" s="1314" t="s">
        <v>1078</v>
      </c>
      <c r="AK398" s="1483" t="s">
        <v>1078</v>
      </c>
      <c r="AL398" s="1484" t="s">
        <v>1078</v>
      </c>
      <c r="AM398" s="1314" t="s">
        <v>1078</v>
      </c>
      <c r="AN398" s="1483" t="s">
        <v>1078</v>
      </c>
      <c r="AO398" s="1484" t="s">
        <v>1078</v>
      </c>
      <c r="AP398" s="1314" t="s">
        <v>1078</v>
      </c>
      <c r="AQ398" s="1483" t="s">
        <v>1078</v>
      </c>
      <c r="AR398" s="1484" t="s">
        <v>1078</v>
      </c>
      <c r="AS398" s="1314" t="s">
        <v>1078</v>
      </c>
      <c r="AT398" s="1483" t="s">
        <v>1078</v>
      </c>
      <c r="AU398" s="1484" t="s">
        <v>1078</v>
      </c>
      <c r="AV398" s="1314" t="s">
        <v>1078</v>
      </c>
      <c r="AW398" s="1483" t="s">
        <v>1078</v>
      </c>
      <c r="AX398" s="1484" t="s">
        <v>1078</v>
      </c>
    </row>
    <row r="399" spans="1:50">
      <c r="A399" s="1303" t="s">
        <v>4494</v>
      </c>
      <c r="B399" s="1304" t="s">
        <v>4495</v>
      </c>
      <c r="C399" s="1305" t="s">
        <v>2284</v>
      </c>
      <c r="D399" s="1479">
        <v>50.2</v>
      </c>
      <c r="E399" s="1480">
        <v>0</v>
      </c>
      <c r="F399" s="1305" t="s">
        <v>2284</v>
      </c>
      <c r="G399" s="1479">
        <v>50.3</v>
      </c>
      <c r="H399" s="1480">
        <v>0</v>
      </c>
      <c r="I399" s="1305" t="s">
        <v>2284</v>
      </c>
      <c r="J399" s="1479">
        <v>50.2</v>
      </c>
      <c r="K399" s="1480">
        <v>0</v>
      </c>
      <c r="L399" s="1305" t="s">
        <v>2284</v>
      </c>
      <c r="M399" s="1479">
        <v>50.3</v>
      </c>
      <c r="N399" s="1480">
        <v>0</v>
      </c>
      <c r="O399" s="1305" t="s">
        <v>2284</v>
      </c>
      <c r="P399" s="1479">
        <v>50.3</v>
      </c>
      <c r="Q399" s="1480">
        <v>0</v>
      </c>
      <c r="R399" s="1305" t="s">
        <v>2284</v>
      </c>
      <c r="S399" s="1479">
        <v>50.2</v>
      </c>
      <c r="T399" s="1480">
        <v>0</v>
      </c>
      <c r="U399" s="1305" t="s">
        <v>2284</v>
      </c>
      <c r="V399" s="1479">
        <v>50.3</v>
      </c>
      <c r="W399" s="1480">
        <v>0</v>
      </c>
      <c r="X399" s="1305" t="s">
        <v>2284</v>
      </c>
      <c r="Y399" s="1479">
        <v>50.3</v>
      </c>
      <c r="Z399" s="1480">
        <v>0</v>
      </c>
      <c r="AA399" s="1305" t="s">
        <v>2284</v>
      </c>
      <c r="AB399" s="1479">
        <v>50.2</v>
      </c>
      <c r="AC399" s="1480">
        <v>0</v>
      </c>
      <c r="AD399" s="1305" t="s">
        <v>2284</v>
      </c>
      <c r="AE399" s="1479">
        <v>50.2</v>
      </c>
      <c r="AF399" s="1480">
        <v>0</v>
      </c>
      <c r="AG399" s="1305" t="s">
        <v>2284</v>
      </c>
      <c r="AH399" s="1479">
        <v>50.3</v>
      </c>
      <c r="AI399" s="1480">
        <v>0</v>
      </c>
      <c r="AJ399" s="1305" t="s">
        <v>2284</v>
      </c>
      <c r="AK399" s="1479">
        <v>50.2</v>
      </c>
      <c r="AL399" s="1480">
        <v>0</v>
      </c>
      <c r="AM399" s="1305" t="s">
        <v>2284</v>
      </c>
      <c r="AN399" s="1479">
        <v>50.3</v>
      </c>
      <c r="AO399" s="1480">
        <v>0</v>
      </c>
      <c r="AP399" s="1305" t="s">
        <v>2284</v>
      </c>
      <c r="AQ399" s="1479">
        <v>50.2</v>
      </c>
      <c r="AR399" s="1480">
        <v>0</v>
      </c>
      <c r="AS399" s="1305" t="s">
        <v>2284</v>
      </c>
      <c r="AT399" s="1479">
        <v>50.3</v>
      </c>
      <c r="AU399" s="1480">
        <v>0</v>
      </c>
      <c r="AV399" s="1305" t="s">
        <v>2284</v>
      </c>
      <c r="AW399" s="1479">
        <v>50.3</v>
      </c>
      <c r="AX399" s="1480">
        <v>0</v>
      </c>
    </row>
    <row r="400" spans="1:50">
      <c r="A400" s="1714" t="s">
        <v>4496</v>
      </c>
      <c r="B400" s="1350" t="s">
        <v>4497</v>
      </c>
      <c r="C400" s="1310" t="s">
        <v>2284</v>
      </c>
      <c r="D400" s="1485">
        <v>50.2</v>
      </c>
      <c r="E400" s="1486">
        <v>0</v>
      </c>
      <c r="F400" s="1310" t="s">
        <v>2284</v>
      </c>
      <c r="G400" s="1485">
        <v>50.2</v>
      </c>
      <c r="H400" s="1486">
        <v>0</v>
      </c>
      <c r="I400" s="1310" t="s">
        <v>2284</v>
      </c>
      <c r="J400" s="1485">
        <v>50.2</v>
      </c>
      <c r="K400" s="1486">
        <v>0</v>
      </c>
      <c r="L400" s="1310" t="s">
        <v>2284</v>
      </c>
      <c r="M400" s="1485">
        <v>50.3</v>
      </c>
      <c r="N400" s="1486">
        <v>0</v>
      </c>
      <c r="O400" s="1310" t="s">
        <v>2284</v>
      </c>
      <c r="P400" s="1485">
        <v>50.3</v>
      </c>
      <c r="Q400" s="1486">
        <v>0</v>
      </c>
      <c r="R400" s="1310" t="s">
        <v>2284</v>
      </c>
      <c r="S400" s="1485">
        <v>50.2</v>
      </c>
      <c r="T400" s="1486">
        <v>0</v>
      </c>
      <c r="U400" s="1310" t="s">
        <v>2284</v>
      </c>
      <c r="V400" s="1485">
        <v>50.2</v>
      </c>
      <c r="W400" s="1486">
        <v>0</v>
      </c>
      <c r="X400" s="1310" t="s">
        <v>2284</v>
      </c>
      <c r="Y400" s="1485">
        <v>50.2</v>
      </c>
      <c r="Z400" s="1486">
        <v>0</v>
      </c>
      <c r="AA400" s="1310" t="s">
        <v>2284</v>
      </c>
      <c r="AB400" s="1485">
        <v>50.2</v>
      </c>
      <c r="AC400" s="1486">
        <v>0</v>
      </c>
      <c r="AD400" s="1310" t="s">
        <v>2284</v>
      </c>
      <c r="AE400" s="1485">
        <v>50.3</v>
      </c>
      <c r="AF400" s="1486">
        <v>0</v>
      </c>
      <c r="AG400" s="1310" t="s">
        <v>2284</v>
      </c>
      <c r="AH400" s="1485">
        <v>50.3</v>
      </c>
      <c r="AI400" s="1486">
        <v>0</v>
      </c>
      <c r="AJ400" s="1310" t="s">
        <v>2284</v>
      </c>
      <c r="AK400" s="1485">
        <v>50.2</v>
      </c>
      <c r="AL400" s="1486">
        <v>0</v>
      </c>
      <c r="AM400" s="1310" t="s">
        <v>2284</v>
      </c>
      <c r="AN400" s="1485">
        <v>50.3</v>
      </c>
      <c r="AO400" s="1486">
        <v>0</v>
      </c>
      <c r="AP400" s="1310" t="s">
        <v>2284</v>
      </c>
      <c r="AQ400" s="1485">
        <v>50.2</v>
      </c>
      <c r="AR400" s="1486">
        <v>0</v>
      </c>
      <c r="AS400" s="1310" t="s">
        <v>2284</v>
      </c>
      <c r="AT400" s="1485">
        <v>50.3</v>
      </c>
      <c r="AU400" s="1486">
        <v>0</v>
      </c>
      <c r="AV400" s="1310" t="s">
        <v>2284</v>
      </c>
      <c r="AW400" s="1485">
        <v>50.3</v>
      </c>
      <c r="AX400" s="1486">
        <v>0</v>
      </c>
    </row>
    <row r="401" spans="1:50">
      <c r="A401" s="1313" t="s">
        <v>4498</v>
      </c>
      <c r="B401" s="1143" t="s">
        <v>4499</v>
      </c>
      <c r="C401" s="1314" t="s">
        <v>1078</v>
      </c>
      <c r="D401" s="1483" t="s">
        <v>1078</v>
      </c>
      <c r="E401" s="1484" t="s">
        <v>1078</v>
      </c>
      <c r="F401" s="1314" t="s">
        <v>1078</v>
      </c>
      <c r="G401" s="1483" t="s">
        <v>1078</v>
      </c>
      <c r="H401" s="1484" t="s">
        <v>1078</v>
      </c>
      <c r="I401" s="1314" t="s">
        <v>1078</v>
      </c>
      <c r="J401" s="1483" t="s">
        <v>1078</v>
      </c>
      <c r="K401" s="1484" t="s">
        <v>1078</v>
      </c>
      <c r="L401" s="1314" t="s">
        <v>1078</v>
      </c>
      <c r="M401" s="1483" t="s">
        <v>1078</v>
      </c>
      <c r="N401" s="1484" t="s">
        <v>1078</v>
      </c>
      <c r="O401" s="1314" t="s">
        <v>1078</v>
      </c>
      <c r="P401" s="1483" t="s">
        <v>1078</v>
      </c>
      <c r="Q401" s="1484" t="s">
        <v>1078</v>
      </c>
      <c r="R401" s="1314" t="s">
        <v>1078</v>
      </c>
      <c r="S401" s="1483" t="s">
        <v>1078</v>
      </c>
      <c r="T401" s="1484" t="s">
        <v>1078</v>
      </c>
      <c r="U401" s="1314" t="s">
        <v>1078</v>
      </c>
      <c r="V401" s="1483" t="s">
        <v>1078</v>
      </c>
      <c r="W401" s="1484" t="s">
        <v>1078</v>
      </c>
      <c r="X401" s="1314" t="s">
        <v>1078</v>
      </c>
      <c r="Y401" s="1483" t="s">
        <v>1078</v>
      </c>
      <c r="Z401" s="1484" t="s">
        <v>1078</v>
      </c>
      <c r="AA401" s="1314" t="s">
        <v>1078</v>
      </c>
      <c r="AB401" s="1483" t="s">
        <v>1078</v>
      </c>
      <c r="AC401" s="1484" t="s">
        <v>1078</v>
      </c>
      <c r="AD401" s="1314" t="s">
        <v>1078</v>
      </c>
      <c r="AE401" s="1483" t="s">
        <v>1078</v>
      </c>
      <c r="AF401" s="1484" t="s">
        <v>1078</v>
      </c>
      <c r="AG401" s="1314" t="s">
        <v>1078</v>
      </c>
      <c r="AH401" s="1483" t="s">
        <v>1078</v>
      </c>
      <c r="AI401" s="1484" t="s">
        <v>1078</v>
      </c>
      <c r="AJ401" s="1314" t="s">
        <v>1078</v>
      </c>
      <c r="AK401" s="1483" t="s">
        <v>1078</v>
      </c>
      <c r="AL401" s="1484" t="s">
        <v>1078</v>
      </c>
      <c r="AM401" s="1314" t="s">
        <v>1078</v>
      </c>
      <c r="AN401" s="1483" t="s">
        <v>1078</v>
      </c>
      <c r="AO401" s="1484" t="s">
        <v>1078</v>
      </c>
      <c r="AP401" s="1314" t="s">
        <v>1078</v>
      </c>
      <c r="AQ401" s="1483" t="s">
        <v>1078</v>
      </c>
      <c r="AR401" s="1484" t="s">
        <v>1078</v>
      </c>
      <c r="AS401" s="1314" t="s">
        <v>1078</v>
      </c>
      <c r="AT401" s="1483" t="s">
        <v>1078</v>
      </c>
      <c r="AU401" s="1484" t="s">
        <v>1078</v>
      </c>
      <c r="AV401" s="1314" t="s">
        <v>1078</v>
      </c>
      <c r="AW401" s="1483" t="s">
        <v>1078</v>
      </c>
      <c r="AX401" s="1484" t="s">
        <v>1078</v>
      </c>
    </row>
    <row r="402" spans="1:50">
      <c r="A402" s="1303" t="s">
        <v>4501</v>
      </c>
      <c r="B402" s="1304" t="s">
        <v>4502</v>
      </c>
      <c r="C402" s="1305" t="s">
        <v>4809</v>
      </c>
      <c r="D402" s="1479" t="s">
        <v>1078</v>
      </c>
      <c r="E402" s="1480" t="s">
        <v>1078</v>
      </c>
      <c r="F402" s="1305" t="s">
        <v>4809</v>
      </c>
      <c r="G402" s="1479" t="s">
        <v>1078</v>
      </c>
      <c r="H402" s="1480" t="s">
        <v>1078</v>
      </c>
      <c r="I402" s="1305" t="s">
        <v>4809</v>
      </c>
      <c r="J402" s="1479" t="s">
        <v>1078</v>
      </c>
      <c r="K402" s="1480" t="s">
        <v>1078</v>
      </c>
      <c r="L402" s="1305" t="s">
        <v>4809</v>
      </c>
      <c r="M402" s="1479" t="s">
        <v>1078</v>
      </c>
      <c r="N402" s="1480" t="s">
        <v>1078</v>
      </c>
      <c r="O402" s="1305" t="s">
        <v>4809</v>
      </c>
      <c r="P402" s="1479" t="s">
        <v>1078</v>
      </c>
      <c r="Q402" s="1480" t="s">
        <v>1078</v>
      </c>
      <c r="R402" s="1305" t="s">
        <v>4809</v>
      </c>
      <c r="S402" s="1479" t="s">
        <v>1078</v>
      </c>
      <c r="T402" s="1480" t="s">
        <v>1078</v>
      </c>
      <c r="U402" s="1305" t="s">
        <v>4809</v>
      </c>
      <c r="V402" s="1479" t="s">
        <v>1078</v>
      </c>
      <c r="W402" s="1480" t="s">
        <v>1078</v>
      </c>
      <c r="X402" s="1305" t="s">
        <v>4809</v>
      </c>
      <c r="Y402" s="1479" t="s">
        <v>1078</v>
      </c>
      <c r="Z402" s="1480" t="s">
        <v>1078</v>
      </c>
      <c r="AA402" s="1305" t="s">
        <v>4809</v>
      </c>
      <c r="AB402" s="1479" t="s">
        <v>1078</v>
      </c>
      <c r="AC402" s="1480" t="s">
        <v>1078</v>
      </c>
      <c r="AD402" s="1305" t="s">
        <v>4809</v>
      </c>
      <c r="AE402" s="1479" t="s">
        <v>1078</v>
      </c>
      <c r="AF402" s="1480" t="s">
        <v>1078</v>
      </c>
      <c r="AG402" s="1305" t="s">
        <v>4809</v>
      </c>
      <c r="AH402" s="1479" t="s">
        <v>1078</v>
      </c>
      <c r="AI402" s="1480" t="s">
        <v>1078</v>
      </c>
      <c r="AJ402" s="1305" t="s">
        <v>4809</v>
      </c>
      <c r="AK402" s="1479" t="s">
        <v>1078</v>
      </c>
      <c r="AL402" s="1480" t="s">
        <v>1078</v>
      </c>
      <c r="AM402" s="1305" t="s">
        <v>4809</v>
      </c>
      <c r="AN402" s="1479" t="s">
        <v>1078</v>
      </c>
      <c r="AO402" s="1480" t="s">
        <v>1078</v>
      </c>
      <c r="AP402" s="1305" t="s">
        <v>4809</v>
      </c>
      <c r="AQ402" s="1479" t="s">
        <v>1078</v>
      </c>
      <c r="AR402" s="1480" t="s">
        <v>1078</v>
      </c>
      <c r="AS402" s="1305" t="s">
        <v>4809</v>
      </c>
      <c r="AT402" s="1479" t="s">
        <v>1078</v>
      </c>
      <c r="AU402" s="1480" t="s">
        <v>1078</v>
      </c>
      <c r="AV402" s="1305" t="s">
        <v>4809</v>
      </c>
      <c r="AW402" s="1479" t="s">
        <v>1078</v>
      </c>
      <c r="AX402" s="1480" t="s">
        <v>1078</v>
      </c>
    </row>
    <row r="403" spans="1:50">
      <c r="A403" s="1714" t="s">
        <v>4503</v>
      </c>
      <c r="B403" s="1350" t="s">
        <v>4504</v>
      </c>
      <c r="C403" s="1310" t="s">
        <v>1078</v>
      </c>
      <c r="D403" s="1485" t="s">
        <v>1078</v>
      </c>
      <c r="E403" s="1486" t="s">
        <v>1078</v>
      </c>
      <c r="F403" s="1310" t="s">
        <v>1078</v>
      </c>
      <c r="G403" s="1485" t="s">
        <v>1078</v>
      </c>
      <c r="H403" s="1486" t="s">
        <v>1078</v>
      </c>
      <c r="I403" s="1310" t="s">
        <v>1078</v>
      </c>
      <c r="J403" s="1485" t="s">
        <v>1078</v>
      </c>
      <c r="K403" s="1486" t="s">
        <v>1078</v>
      </c>
      <c r="L403" s="1310" t="s">
        <v>1078</v>
      </c>
      <c r="M403" s="1485" t="s">
        <v>1078</v>
      </c>
      <c r="N403" s="1486" t="s">
        <v>1078</v>
      </c>
      <c r="O403" s="1310" t="s">
        <v>1078</v>
      </c>
      <c r="P403" s="1485" t="s">
        <v>1078</v>
      </c>
      <c r="Q403" s="1486" t="s">
        <v>1078</v>
      </c>
      <c r="R403" s="1310" t="s">
        <v>1078</v>
      </c>
      <c r="S403" s="1485" t="s">
        <v>1078</v>
      </c>
      <c r="T403" s="1486" t="s">
        <v>1078</v>
      </c>
      <c r="U403" s="1310" t="s">
        <v>1078</v>
      </c>
      <c r="V403" s="1485" t="s">
        <v>1078</v>
      </c>
      <c r="W403" s="1486" t="s">
        <v>1078</v>
      </c>
      <c r="X403" s="1310" t="s">
        <v>1078</v>
      </c>
      <c r="Y403" s="1485" t="s">
        <v>1078</v>
      </c>
      <c r="Z403" s="1486" t="s">
        <v>1078</v>
      </c>
      <c r="AA403" s="1310" t="s">
        <v>1078</v>
      </c>
      <c r="AB403" s="1485" t="s">
        <v>1078</v>
      </c>
      <c r="AC403" s="1486" t="s">
        <v>1078</v>
      </c>
      <c r="AD403" s="1310" t="s">
        <v>1078</v>
      </c>
      <c r="AE403" s="1485" t="s">
        <v>1078</v>
      </c>
      <c r="AF403" s="1486" t="s">
        <v>1078</v>
      </c>
      <c r="AG403" s="1310" t="s">
        <v>1078</v>
      </c>
      <c r="AH403" s="1485" t="s">
        <v>1078</v>
      </c>
      <c r="AI403" s="1486" t="s">
        <v>1078</v>
      </c>
      <c r="AJ403" s="1310" t="s">
        <v>1078</v>
      </c>
      <c r="AK403" s="1485" t="s">
        <v>1078</v>
      </c>
      <c r="AL403" s="1486" t="s">
        <v>1078</v>
      </c>
      <c r="AM403" s="1310" t="s">
        <v>1078</v>
      </c>
      <c r="AN403" s="1485" t="s">
        <v>1078</v>
      </c>
      <c r="AO403" s="1486" t="s">
        <v>1078</v>
      </c>
      <c r="AP403" s="1310" t="s">
        <v>1078</v>
      </c>
      <c r="AQ403" s="1485" t="s">
        <v>1078</v>
      </c>
      <c r="AR403" s="1486" t="s">
        <v>1078</v>
      </c>
      <c r="AS403" s="1310" t="s">
        <v>1078</v>
      </c>
      <c r="AT403" s="1485" t="s">
        <v>1078</v>
      </c>
      <c r="AU403" s="1486" t="s">
        <v>1078</v>
      </c>
      <c r="AV403" s="1310" t="s">
        <v>1078</v>
      </c>
      <c r="AW403" s="1485" t="s">
        <v>1078</v>
      </c>
      <c r="AX403" s="1486" t="s">
        <v>1078</v>
      </c>
    </row>
    <row r="404" spans="1:50">
      <c r="A404" s="1313" t="s">
        <v>4505</v>
      </c>
      <c r="B404" s="1143" t="s">
        <v>4506</v>
      </c>
      <c r="C404" s="1314" t="s">
        <v>1078</v>
      </c>
      <c r="D404" s="1483" t="s">
        <v>1078</v>
      </c>
      <c r="E404" s="1484" t="s">
        <v>1078</v>
      </c>
      <c r="F404" s="1314" t="s">
        <v>1078</v>
      </c>
      <c r="G404" s="1483" t="s">
        <v>1078</v>
      </c>
      <c r="H404" s="1484" t="s">
        <v>1078</v>
      </c>
      <c r="I404" s="1314" t="s">
        <v>1078</v>
      </c>
      <c r="J404" s="1483" t="s">
        <v>1078</v>
      </c>
      <c r="K404" s="1484" t="s">
        <v>1078</v>
      </c>
      <c r="L404" s="1314" t="s">
        <v>1078</v>
      </c>
      <c r="M404" s="1483" t="s">
        <v>1078</v>
      </c>
      <c r="N404" s="1484" t="s">
        <v>1078</v>
      </c>
      <c r="O404" s="1314" t="s">
        <v>1078</v>
      </c>
      <c r="P404" s="1483" t="s">
        <v>1078</v>
      </c>
      <c r="Q404" s="1484" t="s">
        <v>1078</v>
      </c>
      <c r="R404" s="1314" t="s">
        <v>1078</v>
      </c>
      <c r="S404" s="1483" t="s">
        <v>1078</v>
      </c>
      <c r="T404" s="1484" t="s">
        <v>1078</v>
      </c>
      <c r="U404" s="1314" t="s">
        <v>1078</v>
      </c>
      <c r="V404" s="1483" t="s">
        <v>1078</v>
      </c>
      <c r="W404" s="1484" t="s">
        <v>1078</v>
      </c>
      <c r="X404" s="1314" t="s">
        <v>1078</v>
      </c>
      <c r="Y404" s="1483" t="s">
        <v>1078</v>
      </c>
      <c r="Z404" s="1484" t="s">
        <v>1078</v>
      </c>
      <c r="AA404" s="1314" t="s">
        <v>1078</v>
      </c>
      <c r="AB404" s="1483" t="s">
        <v>1078</v>
      </c>
      <c r="AC404" s="1484" t="s">
        <v>1078</v>
      </c>
      <c r="AD404" s="1314" t="s">
        <v>1078</v>
      </c>
      <c r="AE404" s="1483" t="s">
        <v>1078</v>
      </c>
      <c r="AF404" s="1484" t="s">
        <v>1078</v>
      </c>
      <c r="AG404" s="1314" t="s">
        <v>1078</v>
      </c>
      <c r="AH404" s="1483" t="s">
        <v>1078</v>
      </c>
      <c r="AI404" s="1484" t="s">
        <v>1078</v>
      </c>
      <c r="AJ404" s="1314" t="s">
        <v>1078</v>
      </c>
      <c r="AK404" s="1483" t="s">
        <v>1078</v>
      </c>
      <c r="AL404" s="1484" t="s">
        <v>1078</v>
      </c>
      <c r="AM404" s="1314" t="s">
        <v>1078</v>
      </c>
      <c r="AN404" s="1483" t="s">
        <v>1078</v>
      </c>
      <c r="AO404" s="1484" t="s">
        <v>1078</v>
      </c>
      <c r="AP404" s="1314" t="s">
        <v>1078</v>
      </c>
      <c r="AQ404" s="1483" t="s">
        <v>1078</v>
      </c>
      <c r="AR404" s="1484" t="s">
        <v>1078</v>
      </c>
      <c r="AS404" s="1314" t="s">
        <v>1078</v>
      </c>
      <c r="AT404" s="1483" t="s">
        <v>1078</v>
      </c>
      <c r="AU404" s="1484" t="s">
        <v>1078</v>
      </c>
      <c r="AV404" s="1314" t="s">
        <v>1078</v>
      </c>
      <c r="AW404" s="1483" t="s">
        <v>1078</v>
      </c>
      <c r="AX404" s="1484" t="s">
        <v>1078</v>
      </c>
    </row>
    <row r="405" spans="1:50">
      <c r="A405" s="1303" t="s">
        <v>4507</v>
      </c>
      <c r="B405" s="1304" t="s">
        <v>4508</v>
      </c>
      <c r="C405" s="1305" t="s">
        <v>2284</v>
      </c>
      <c r="D405" s="1479">
        <v>60.2</v>
      </c>
      <c r="E405" s="1480">
        <v>0</v>
      </c>
      <c r="F405" s="1305" t="s">
        <v>2284</v>
      </c>
      <c r="G405" s="1479">
        <v>60.2</v>
      </c>
      <c r="H405" s="1480">
        <v>0</v>
      </c>
      <c r="I405" s="1305" t="s">
        <v>2284</v>
      </c>
      <c r="J405" s="1479">
        <v>60.2</v>
      </c>
      <c r="K405" s="1480">
        <v>0</v>
      </c>
      <c r="L405" s="1305" t="s">
        <v>2284</v>
      </c>
      <c r="M405" s="1479">
        <v>60.3</v>
      </c>
      <c r="N405" s="1480">
        <v>0</v>
      </c>
      <c r="O405" s="1305" t="s">
        <v>2284</v>
      </c>
      <c r="P405" s="1479">
        <v>60.3</v>
      </c>
      <c r="Q405" s="1480">
        <v>0</v>
      </c>
      <c r="R405" s="1305" t="s">
        <v>2284</v>
      </c>
      <c r="S405" s="1479">
        <v>60.2</v>
      </c>
      <c r="T405" s="1480">
        <v>0</v>
      </c>
      <c r="U405" s="1305" t="s">
        <v>2284</v>
      </c>
      <c r="V405" s="1479">
        <v>60.2</v>
      </c>
      <c r="W405" s="1480">
        <v>0</v>
      </c>
      <c r="X405" s="1305" t="s">
        <v>2284</v>
      </c>
      <c r="Y405" s="1479">
        <v>60.3</v>
      </c>
      <c r="Z405" s="1480">
        <v>0</v>
      </c>
      <c r="AA405" s="1305" t="s">
        <v>2284</v>
      </c>
      <c r="AB405" s="1479">
        <v>60.3</v>
      </c>
      <c r="AC405" s="1480">
        <v>0</v>
      </c>
      <c r="AD405" s="1305" t="s">
        <v>2284</v>
      </c>
      <c r="AE405" s="1479">
        <v>60.3</v>
      </c>
      <c r="AF405" s="1480">
        <v>0</v>
      </c>
      <c r="AG405" s="1305" t="s">
        <v>4810</v>
      </c>
      <c r="AH405" s="1479">
        <v>60.3</v>
      </c>
      <c r="AI405" s="1480">
        <v>10.1</v>
      </c>
      <c r="AJ405" s="1305" t="s">
        <v>2284</v>
      </c>
      <c r="AK405" s="1479">
        <v>60.3</v>
      </c>
      <c r="AL405" s="1480">
        <v>0</v>
      </c>
      <c r="AM405" s="1305" t="s">
        <v>2284</v>
      </c>
      <c r="AN405" s="1479">
        <v>60.2</v>
      </c>
      <c r="AO405" s="1480">
        <v>0</v>
      </c>
      <c r="AP405" s="1305" t="s">
        <v>2284</v>
      </c>
      <c r="AQ405" s="1479">
        <v>60.2</v>
      </c>
      <c r="AR405" s="1480">
        <v>0</v>
      </c>
      <c r="AS405" s="1305" t="s">
        <v>2284</v>
      </c>
      <c r="AT405" s="1479">
        <v>60.3</v>
      </c>
      <c r="AU405" s="1480">
        <v>0</v>
      </c>
      <c r="AV405" s="1305" t="s">
        <v>2284</v>
      </c>
      <c r="AW405" s="1479">
        <v>60.3</v>
      </c>
      <c r="AX405" s="1480">
        <v>0</v>
      </c>
    </row>
    <row r="406" spans="1:50">
      <c r="A406" s="1714" t="s">
        <v>4509</v>
      </c>
      <c r="B406" s="1350" t="s">
        <v>4510</v>
      </c>
      <c r="C406" s="1310" t="s">
        <v>2284</v>
      </c>
      <c r="D406" s="1485">
        <v>60.2</v>
      </c>
      <c r="E406" s="1486">
        <v>0</v>
      </c>
      <c r="F406" s="1310" t="s">
        <v>2284</v>
      </c>
      <c r="G406" s="1485">
        <v>60.2</v>
      </c>
      <c r="H406" s="1486">
        <v>0</v>
      </c>
      <c r="I406" s="1310" t="s">
        <v>2284</v>
      </c>
      <c r="J406" s="1485">
        <v>60.2</v>
      </c>
      <c r="K406" s="1486">
        <v>0</v>
      </c>
      <c r="L406" s="1310" t="s">
        <v>2284</v>
      </c>
      <c r="M406" s="1485">
        <v>60.3</v>
      </c>
      <c r="N406" s="1486">
        <v>0</v>
      </c>
      <c r="O406" s="1310" t="s">
        <v>2284</v>
      </c>
      <c r="P406" s="1485">
        <v>60.3</v>
      </c>
      <c r="Q406" s="1486">
        <v>0</v>
      </c>
      <c r="R406" s="1310" t="s">
        <v>2284</v>
      </c>
      <c r="S406" s="1485">
        <v>60.3</v>
      </c>
      <c r="T406" s="1486">
        <v>0</v>
      </c>
      <c r="U406" s="1310" t="s">
        <v>2284</v>
      </c>
      <c r="V406" s="1485">
        <v>60.2</v>
      </c>
      <c r="W406" s="1486">
        <v>0</v>
      </c>
      <c r="X406" s="1310" t="s">
        <v>2284</v>
      </c>
      <c r="Y406" s="1485">
        <v>60.3</v>
      </c>
      <c r="Z406" s="1486">
        <v>0</v>
      </c>
      <c r="AA406" s="1310" t="s">
        <v>2284</v>
      </c>
      <c r="AB406" s="1485">
        <v>60.3</v>
      </c>
      <c r="AC406" s="1486">
        <v>0</v>
      </c>
      <c r="AD406" s="1310" t="s">
        <v>2284</v>
      </c>
      <c r="AE406" s="1485">
        <v>60.2</v>
      </c>
      <c r="AF406" s="1486">
        <v>0</v>
      </c>
      <c r="AG406" s="1310" t="s">
        <v>2284</v>
      </c>
      <c r="AH406" s="1485">
        <v>60.3</v>
      </c>
      <c r="AI406" s="1486">
        <v>0</v>
      </c>
      <c r="AJ406" s="1310" t="s">
        <v>2284</v>
      </c>
      <c r="AK406" s="1485">
        <v>60.2</v>
      </c>
      <c r="AL406" s="1486">
        <v>0</v>
      </c>
      <c r="AM406" s="1310" t="s">
        <v>2284</v>
      </c>
      <c r="AN406" s="1485">
        <v>60.2</v>
      </c>
      <c r="AO406" s="1486">
        <v>0</v>
      </c>
      <c r="AP406" s="1310" t="s">
        <v>2284</v>
      </c>
      <c r="AQ406" s="1485">
        <v>60.3</v>
      </c>
      <c r="AR406" s="1486">
        <v>0</v>
      </c>
      <c r="AS406" s="1310" t="s">
        <v>2284</v>
      </c>
      <c r="AT406" s="1485">
        <v>60.2</v>
      </c>
      <c r="AU406" s="1486">
        <v>0</v>
      </c>
      <c r="AV406" s="1310" t="s">
        <v>2284</v>
      </c>
      <c r="AW406" s="1485">
        <v>60.2</v>
      </c>
      <c r="AX406" s="1486">
        <v>0</v>
      </c>
    </row>
    <row r="407" spans="1:50">
      <c r="A407" s="1313" t="s">
        <v>4511</v>
      </c>
      <c r="B407" s="1143" t="s">
        <v>4512</v>
      </c>
      <c r="C407" s="1314" t="s">
        <v>1078</v>
      </c>
      <c r="D407" s="1483" t="s">
        <v>1078</v>
      </c>
      <c r="E407" s="1484" t="s">
        <v>1078</v>
      </c>
      <c r="F407" s="1314" t="s">
        <v>1078</v>
      </c>
      <c r="G407" s="1483" t="s">
        <v>1078</v>
      </c>
      <c r="H407" s="1484" t="s">
        <v>1078</v>
      </c>
      <c r="I407" s="1314" t="s">
        <v>1078</v>
      </c>
      <c r="J407" s="1483" t="s">
        <v>1078</v>
      </c>
      <c r="K407" s="1484" t="s">
        <v>1078</v>
      </c>
      <c r="L407" s="1314" t="s">
        <v>1078</v>
      </c>
      <c r="M407" s="1483" t="s">
        <v>1078</v>
      </c>
      <c r="N407" s="1484" t="s">
        <v>1078</v>
      </c>
      <c r="O407" s="1314" t="s">
        <v>1078</v>
      </c>
      <c r="P407" s="1483" t="s">
        <v>1078</v>
      </c>
      <c r="Q407" s="1484" t="s">
        <v>1078</v>
      </c>
      <c r="R407" s="1314" t="s">
        <v>1078</v>
      </c>
      <c r="S407" s="1483" t="s">
        <v>1078</v>
      </c>
      <c r="T407" s="1484" t="s">
        <v>1078</v>
      </c>
      <c r="U407" s="1314" t="s">
        <v>1078</v>
      </c>
      <c r="V407" s="1483" t="s">
        <v>1078</v>
      </c>
      <c r="W407" s="1484" t="s">
        <v>1078</v>
      </c>
      <c r="X407" s="1314" t="s">
        <v>1078</v>
      </c>
      <c r="Y407" s="1483" t="s">
        <v>1078</v>
      </c>
      <c r="Z407" s="1484" t="s">
        <v>1078</v>
      </c>
      <c r="AA407" s="1314" t="s">
        <v>1078</v>
      </c>
      <c r="AB407" s="1483" t="s">
        <v>1078</v>
      </c>
      <c r="AC407" s="1484" t="s">
        <v>1078</v>
      </c>
      <c r="AD407" s="1314" t="s">
        <v>1078</v>
      </c>
      <c r="AE407" s="1483" t="s">
        <v>1078</v>
      </c>
      <c r="AF407" s="1484" t="s">
        <v>1078</v>
      </c>
      <c r="AG407" s="1314" t="s">
        <v>2284</v>
      </c>
      <c r="AH407" s="1483">
        <v>60.2</v>
      </c>
      <c r="AI407" s="1484">
        <v>0</v>
      </c>
      <c r="AJ407" s="1314" t="s">
        <v>1078</v>
      </c>
      <c r="AK407" s="1483" t="s">
        <v>1078</v>
      </c>
      <c r="AL407" s="1484" t="s">
        <v>1078</v>
      </c>
      <c r="AM407" s="1314" t="s">
        <v>1078</v>
      </c>
      <c r="AN407" s="1483" t="s">
        <v>1078</v>
      </c>
      <c r="AO407" s="1484" t="s">
        <v>1078</v>
      </c>
      <c r="AP407" s="1314" t="s">
        <v>1078</v>
      </c>
      <c r="AQ407" s="1483" t="s">
        <v>1078</v>
      </c>
      <c r="AR407" s="1484" t="s">
        <v>1078</v>
      </c>
      <c r="AS407" s="1314" t="s">
        <v>1078</v>
      </c>
      <c r="AT407" s="1483" t="s">
        <v>1078</v>
      </c>
      <c r="AU407" s="1484" t="s">
        <v>1078</v>
      </c>
      <c r="AV407" s="1314" t="s">
        <v>1078</v>
      </c>
      <c r="AW407" s="1483" t="s">
        <v>1078</v>
      </c>
      <c r="AX407" s="1484" t="s">
        <v>1078</v>
      </c>
    </row>
    <row r="408" spans="1:50" ht="66.75">
      <c r="A408" s="1299" t="s">
        <v>6576</v>
      </c>
      <c r="B408" s="1139" t="s">
        <v>6577</v>
      </c>
      <c r="C408" s="1300" t="s">
        <v>4806</v>
      </c>
      <c r="D408" s="1301" t="s">
        <v>4813</v>
      </c>
      <c r="E408" s="1302" t="s">
        <v>4814</v>
      </c>
      <c r="F408" s="1300" t="s">
        <v>4806</v>
      </c>
      <c r="G408" s="1301" t="s">
        <v>4813</v>
      </c>
      <c r="H408" s="1302" t="s">
        <v>4814</v>
      </c>
      <c r="I408" s="1300" t="s">
        <v>4806</v>
      </c>
      <c r="J408" s="1301" t="s">
        <v>4813</v>
      </c>
      <c r="K408" s="1302" t="s">
        <v>4814</v>
      </c>
      <c r="L408" s="1300" t="s">
        <v>4806</v>
      </c>
      <c r="M408" s="1301" t="s">
        <v>4813</v>
      </c>
      <c r="N408" s="1302" t="s">
        <v>4814</v>
      </c>
      <c r="O408" s="1300" t="s">
        <v>4806</v>
      </c>
      <c r="P408" s="1301" t="s">
        <v>4813</v>
      </c>
      <c r="Q408" s="1302" t="s">
        <v>4814</v>
      </c>
      <c r="R408" s="1300" t="s">
        <v>4806</v>
      </c>
      <c r="S408" s="1301" t="s">
        <v>4813</v>
      </c>
      <c r="T408" s="1302" t="s">
        <v>4814</v>
      </c>
      <c r="U408" s="1300" t="s">
        <v>4806</v>
      </c>
      <c r="V408" s="1301" t="s">
        <v>4813</v>
      </c>
      <c r="W408" s="1302" t="s">
        <v>4814</v>
      </c>
      <c r="X408" s="1300" t="s">
        <v>4806</v>
      </c>
      <c r="Y408" s="1301" t="s">
        <v>4813</v>
      </c>
      <c r="Z408" s="1302" t="s">
        <v>4814</v>
      </c>
      <c r="AA408" s="1300" t="s">
        <v>4806</v>
      </c>
      <c r="AB408" s="1301" t="s">
        <v>4813</v>
      </c>
      <c r="AC408" s="1302" t="s">
        <v>4814</v>
      </c>
      <c r="AD408" s="1300" t="s">
        <v>4806</v>
      </c>
      <c r="AE408" s="1301" t="s">
        <v>4813</v>
      </c>
      <c r="AF408" s="1302" t="s">
        <v>4814</v>
      </c>
      <c r="AG408" s="1300" t="s">
        <v>4806</v>
      </c>
      <c r="AH408" s="1301" t="s">
        <v>4813</v>
      </c>
      <c r="AI408" s="1302" t="s">
        <v>4814</v>
      </c>
      <c r="AJ408" s="1300" t="s">
        <v>4806</v>
      </c>
      <c r="AK408" s="1301" t="s">
        <v>4813</v>
      </c>
      <c r="AL408" s="1302" t="s">
        <v>4814</v>
      </c>
      <c r="AM408" s="1300" t="s">
        <v>4806</v>
      </c>
      <c r="AN408" s="1301" t="s">
        <v>4813</v>
      </c>
      <c r="AO408" s="1302" t="s">
        <v>4814</v>
      </c>
      <c r="AP408" s="1300" t="s">
        <v>4806</v>
      </c>
      <c r="AQ408" s="1301" t="s">
        <v>4813</v>
      </c>
      <c r="AR408" s="1302" t="s">
        <v>4814</v>
      </c>
      <c r="AS408" s="1300" t="s">
        <v>4806</v>
      </c>
      <c r="AT408" s="1301" t="s">
        <v>4813</v>
      </c>
      <c r="AU408" s="1302" t="s">
        <v>4814</v>
      </c>
      <c r="AV408" s="1300" t="s">
        <v>4806</v>
      </c>
      <c r="AW408" s="1301" t="s">
        <v>4813</v>
      </c>
      <c r="AX408" s="1302" t="s">
        <v>4814</v>
      </c>
    </row>
    <row r="409" spans="1:50">
      <c r="A409" s="1303" t="s">
        <v>5747</v>
      </c>
      <c r="B409" s="1304" t="s">
        <v>5888</v>
      </c>
      <c r="C409" s="1305" t="s">
        <v>2284</v>
      </c>
      <c r="D409" s="1479">
        <v>45.2</v>
      </c>
      <c r="E409" s="1480">
        <v>0</v>
      </c>
      <c r="F409" s="1305" t="s">
        <v>2284</v>
      </c>
      <c r="G409" s="1479">
        <v>45.3</v>
      </c>
      <c r="H409" s="1480">
        <v>0</v>
      </c>
      <c r="I409" s="1305" t="s">
        <v>2284</v>
      </c>
      <c r="J409" s="1479">
        <v>45.3</v>
      </c>
      <c r="K409" s="1480">
        <v>0</v>
      </c>
      <c r="L409" s="1305" t="s">
        <v>2284</v>
      </c>
      <c r="M409" s="1479">
        <v>45.3</v>
      </c>
      <c r="N409" s="1480">
        <v>0</v>
      </c>
      <c r="O409" s="1305" t="s">
        <v>2284</v>
      </c>
      <c r="P409" s="1479">
        <v>45.3</v>
      </c>
      <c r="Q409" s="1480">
        <v>0</v>
      </c>
      <c r="R409" s="1305" t="s">
        <v>2284</v>
      </c>
      <c r="S409" s="1479">
        <v>45.2</v>
      </c>
      <c r="T409" s="1480">
        <v>0</v>
      </c>
      <c r="U409" s="1305" t="s">
        <v>2284</v>
      </c>
      <c r="V409" s="1479">
        <v>45.2</v>
      </c>
      <c r="W409" s="1480">
        <v>0</v>
      </c>
      <c r="X409" s="1305" t="s">
        <v>2284</v>
      </c>
      <c r="Y409" s="1479">
        <v>45.2</v>
      </c>
      <c r="Z409" s="1480">
        <v>0</v>
      </c>
      <c r="AA409" s="1305" t="s">
        <v>2284</v>
      </c>
      <c r="AB409" s="1479">
        <v>45.2</v>
      </c>
      <c r="AC409" s="1480">
        <v>0</v>
      </c>
      <c r="AD409" s="1305" t="s">
        <v>2284</v>
      </c>
      <c r="AE409" s="1479">
        <v>45.2</v>
      </c>
      <c r="AF409" s="1480">
        <v>0</v>
      </c>
      <c r="AG409" s="1305" t="s">
        <v>2284</v>
      </c>
      <c r="AH409" s="1479">
        <v>45.2</v>
      </c>
      <c r="AI409" s="1480">
        <v>0</v>
      </c>
      <c r="AJ409" s="1305" t="s">
        <v>2284</v>
      </c>
      <c r="AK409" s="1479">
        <v>45.3</v>
      </c>
      <c r="AL409" s="1480">
        <v>0</v>
      </c>
      <c r="AM409" s="1305" t="s">
        <v>2284</v>
      </c>
      <c r="AN409" s="1479">
        <v>45.3</v>
      </c>
      <c r="AO409" s="1480">
        <v>0</v>
      </c>
      <c r="AP409" s="1305" t="s">
        <v>2284</v>
      </c>
      <c r="AQ409" s="1479">
        <v>45.3</v>
      </c>
      <c r="AR409" s="1480">
        <v>0</v>
      </c>
      <c r="AS409" s="1305" t="s">
        <v>2284</v>
      </c>
      <c r="AT409" s="1479">
        <v>45.2</v>
      </c>
      <c r="AU409" s="1480">
        <v>0</v>
      </c>
      <c r="AV409" s="1305" t="s">
        <v>2284</v>
      </c>
      <c r="AW409" s="1479">
        <v>45.2</v>
      </c>
      <c r="AX409" s="1480">
        <v>0</v>
      </c>
    </row>
    <row r="410" spans="1:50">
      <c r="A410" s="1308" t="s">
        <v>5748</v>
      </c>
      <c r="B410" s="1309" t="s">
        <v>5889</v>
      </c>
      <c r="C410" s="1310" t="s">
        <v>2284</v>
      </c>
      <c r="D410" s="1485">
        <v>45.2</v>
      </c>
      <c r="E410" s="1486">
        <v>0</v>
      </c>
      <c r="F410" s="1310" t="s">
        <v>2284</v>
      </c>
      <c r="G410" s="1485">
        <v>45.3</v>
      </c>
      <c r="H410" s="1486">
        <v>0</v>
      </c>
      <c r="I410" s="1310" t="s">
        <v>2284</v>
      </c>
      <c r="J410" s="1485">
        <v>45.3</v>
      </c>
      <c r="K410" s="1486">
        <v>0</v>
      </c>
      <c r="L410" s="1310" t="s">
        <v>2284</v>
      </c>
      <c r="M410" s="1485">
        <v>45.3</v>
      </c>
      <c r="N410" s="1486">
        <v>0</v>
      </c>
      <c r="O410" s="1310" t="s">
        <v>2284</v>
      </c>
      <c r="P410" s="1485">
        <v>45.3</v>
      </c>
      <c r="Q410" s="1486">
        <v>0</v>
      </c>
      <c r="R410" s="1310" t="s">
        <v>2284</v>
      </c>
      <c r="S410" s="1485">
        <v>45.1</v>
      </c>
      <c r="T410" s="1486">
        <v>0</v>
      </c>
      <c r="U410" s="1310" t="s">
        <v>2284</v>
      </c>
      <c r="V410" s="1485">
        <v>45.3</v>
      </c>
      <c r="W410" s="1486">
        <v>0</v>
      </c>
      <c r="X410" s="1310" t="s">
        <v>2284</v>
      </c>
      <c r="Y410" s="1485">
        <v>45.2</v>
      </c>
      <c r="Z410" s="1486">
        <v>0</v>
      </c>
      <c r="AA410" s="1310" t="s">
        <v>2284</v>
      </c>
      <c r="AB410" s="1485">
        <v>45.2</v>
      </c>
      <c r="AC410" s="1486">
        <v>0</v>
      </c>
      <c r="AD410" s="1310" t="s">
        <v>2284</v>
      </c>
      <c r="AE410" s="1485">
        <v>45.2</v>
      </c>
      <c r="AF410" s="1486">
        <v>0</v>
      </c>
      <c r="AG410" s="1310" t="s">
        <v>2284</v>
      </c>
      <c r="AH410" s="1485">
        <v>45.3</v>
      </c>
      <c r="AI410" s="1486">
        <v>0</v>
      </c>
      <c r="AJ410" s="1310" t="s">
        <v>2284</v>
      </c>
      <c r="AK410" s="1485">
        <v>45.2</v>
      </c>
      <c r="AL410" s="1486">
        <v>0</v>
      </c>
      <c r="AM410" s="1310" t="s">
        <v>2284</v>
      </c>
      <c r="AN410" s="1485">
        <v>45.2</v>
      </c>
      <c r="AO410" s="1486">
        <v>0</v>
      </c>
      <c r="AP410" s="1310" t="s">
        <v>2284</v>
      </c>
      <c r="AQ410" s="1485">
        <v>45.1</v>
      </c>
      <c r="AR410" s="1486">
        <v>0</v>
      </c>
      <c r="AS410" s="1310" t="s">
        <v>2284</v>
      </c>
      <c r="AT410" s="1485">
        <v>45.3</v>
      </c>
      <c r="AU410" s="1486">
        <v>0</v>
      </c>
      <c r="AV410" s="1310" t="s">
        <v>2284</v>
      </c>
      <c r="AW410" s="1485">
        <v>45.3</v>
      </c>
      <c r="AX410" s="1486">
        <v>0</v>
      </c>
    </row>
    <row r="411" spans="1:50">
      <c r="A411" s="1313" t="s">
        <v>5749</v>
      </c>
      <c r="B411" s="1143" t="s">
        <v>5890</v>
      </c>
      <c r="C411" s="1314" t="s">
        <v>1078</v>
      </c>
      <c r="D411" s="1483" t="s">
        <v>1078</v>
      </c>
      <c r="E411" s="1484" t="s">
        <v>1078</v>
      </c>
      <c r="F411" s="1314" t="s">
        <v>1078</v>
      </c>
      <c r="G411" s="1483" t="s">
        <v>1078</v>
      </c>
      <c r="H411" s="1484" t="s">
        <v>1078</v>
      </c>
      <c r="I411" s="1314" t="s">
        <v>1078</v>
      </c>
      <c r="J411" s="1483" t="s">
        <v>1078</v>
      </c>
      <c r="K411" s="1484" t="s">
        <v>1078</v>
      </c>
      <c r="L411" s="1314" t="s">
        <v>1078</v>
      </c>
      <c r="M411" s="1483" t="s">
        <v>1078</v>
      </c>
      <c r="N411" s="1484" t="s">
        <v>1078</v>
      </c>
      <c r="O411" s="1314" t="s">
        <v>1078</v>
      </c>
      <c r="P411" s="1483" t="s">
        <v>1078</v>
      </c>
      <c r="Q411" s="1484" t="s">
        <v>1078</v>
      </c>
      <c r="R411" s="1314" t="s">
        <v>1078</v>
      </c>
      <c r="S411" s="1483" t="s">
        <v>1078</v>
      </c>
      <c r="T411" s="1484" t="s">
        <v>1078</v>
      </c>
      <c r="U411" s="1314" t="s">
        <v>1078</v>
      </c>
      <c r="V411" s="1483" t="s">
        <v>1078</v>
      </c>
      <c r="W411" s="1484" t="s">
        <v>1078</v>
      </c>
      <c r="X411" s="1314" t="s">
        <v>1078</v>
      </c>
      <c r="Y411" s="1483" t="s">
        <v>1078</v>
      </c>
      <c r="Z411" s="1484" t="s">
        <v>1078</v>
      </c>
      <c r="AA411" s="1314" t="s">
        <v>1078</v>
      </c>
      <c r="AB411" s="1483" t="s">
        <v>1078</v>
      </c>
      <c r="AC411" s="1484" t="s">
        <v>1078</v>
      </c>
      <c r="AD411" s="1314" t="s">
        <v>1078</v>
      </c>
      <c r="AE411" s="1483" t="s">
        <v>1078</v>
      </c>
      <c r="AF411" s="1484" t="s">
        <v>1078</v>
      </c>
      <c r="AG411" s="1314" t="s">
        <v>1078</v>
      </c>
      <c r="AH411" s="1483" t="s">
        <v>1078</v>
      </c>
      <c r="AI411" s="1484" t="s">
        <v>1078</v>
      </c>
      <c r="AJ411" s="1314" t="s">
        <v>1078</v>
      </c>
      <c r="AK411" s="1483" t="s">
        <v>1078</v>
      </c>
      <c r="AL411" s="1484" t="s">
        <v>1078</v>
      </c>
      <c r="AM411" s="1314" t="s">
        <v>1078</v>
      </c>
      <c r="AN411" s="1483" t="s">
        <v>1078</v>
      </c>
      <c r="AO411" s="1484" t="s">
        <v>1078</v>
      </c>
      <c r="AP411" s="1314" t="s">
        <v>1078</v>
      </c>
      <c r="AQ411" s="1483" t="s">
        <v>1078</v>
      </c>
      <c r="AR411" s="1484" t="s">
        <v>1078</v>
      </c>
      <c r="AS411" s="1314" t="s">
        <v>1078</v>
      </c>
      <c r="AT411" s="1483" t="s">
        <v>1078</v>
      </c>
      <c r="AU411" s="1484" t="s">
        <v>1078</v>
      </c>
      <c r="AV411" s="1314" t="s">
        <v>1078</v>
      </c>
      <c r="AW411" s="1483" t="s">
        <v>1078</v>
      </c>
      <c r="AX411" s="1484" t="s">
        <v>1078</v>
      </c>
    </row>
    <row r="412" spans="1:50" ht="66.75">
      <c r="A412" s="1299" t="s">
        <v>6578</v>
      </c>
      <c r="B412" s="1139" t="s">
        <v>6579</v>
      </c>
      <c r="C412" s="1300" t="s">
        <v>4806</v>
      </c>
      <c r="D412" s="1301" t="s">
        <v>4813</v>
      </c>
      <c r="E412" s="1302" t="s">
        <v>4814</v>
      </c>
      <c r="F412" s="1300" t="s">
        <v>4806</v>
      </c>
      <c r="G412" s="1301" t="s">
        <v>4813</v>
      </c>
      <c r="H412" s="1302" t="s">
        <v>4814</v>
      </c>
      <c r="I412" s="1300" t="s">
        <v>4806</v>
      </c>
      <c r="J412" s="1301" t="s">
        <v>4813</v>
      </c>
      <c r="K412" s="1302" t="s">
        <v>4814</v>
      </c>
      <c r="L412" s="1300" t="s">
        <v>4806</v>
      </c>
      <c r="M412" s="1301" t="s">
        <v>4813</v>
      </c>
      <c r="N412" s="1302" t="s">
        <v>4814</v>
      </c>
      <c r="O412" s="1300" t="s">
        <v>4806</v>
      </c>
      <c r="P412" s="1301" t="s">
        <v>4813</v>
      </c>
      <c r="Q412" s="1302" t="s">
        <v>4814</v>
      </c>
      <c r="R412" s="1300" t="s">
        <v>4806</v>
      </c>
      <c r="S412" s="1301" t="s">
        <v>4813</v>
      </c>
      <c r="T412" s="1302" t="s">
        <v>4814</v>
      </c>
      <c r="U412" s="1300" t="s">
        <v>4806</v>
      </c>
      <c r="V412" s="1301" t="s">
        <v>4813</v>
      </c>
      <c r="W412" s="1302" t="s">
        <v>4814</v>
      </c>
      <c r="X412" s="1300" t="s">
        <v>4806</v>
      </c>
      <c r="Y412" s="1301" t="s">
        <v>4813</v>
      </c>
      <c r="Z412" s="1302" t="s">
        <v>4814</v>
      </c>
      <c r="AA412" s="1300" t="s">
        <v>4806</v>
      </c>
      <c r="AB412" s="1301" t="s">
        <v>4813</v>
      </c>
      <c r="AC412" s="1302" t="s">
        <v>4814</v>
      </c>
      <c r="AD412" s="1300" t="s">
        <v>4806</v>
      </c>
      <c r="AE412" s="1301" t="s">
        <v>4813</v>
      </c>
      <c r="AF412" s="1302" t="s">
        <v>4814</v>
      </c>
      <c r="AG412" s="1300" t="s">
        <v>4806</v>
      </c>
      <c r="AH412" s="1301" t="s">
        <v>4813</v>
      </c>
      <c r="AI412" s="1302" t="s">
        <v>4814</v>
      </c>
      <c r="AJ412" s="1300" t="s">
        <v>4806</v>
      </c>
      <c r="AK412" s="1301" t="s">
        <v>4813</v>
      </c>
      <c r="AL412" s="1302" t="s">
        <v>4814</v>
      </c>
      <c r="AM412" s="1300" t="s">
        <v>4806</v>
      </c>
      <c r="AN412" s="1301" t="s">
        <v>4813</v>
      </c>
      <c r="AO412" s="1302" t="s">
        <v>4814</v>
      </c>
      <c r="AP412" s="1300" t="s">
        <v>4806</v>
      </c>
      <c r="AQ412" s="1301" t="s">
        <v>4813</v>
      </c>
      <c r="AR412" s="1302" t="s">
        <v>4814</v>
      </c>
      <c r="AS412" s="1300" t="s">
        <v>4806</v>
      </c>
      <c r="AT412" s="1301" t="s">
        <v>4813</v>
      </c>
      <c r="AU412" s="1302" t="s">
        <v>4814</v>
      </c>
      <c r="AV412" s="1300" t="s">
        <v>4806</v>
      </c>
      <c r="AW412" s="1301" t="s">
        <v>4813</v>
      </c>
      <c r="AX412" s="1302" t="s">
        <v>4814</v>
      </c>
    </row>
    <row r="413" spans="1:50">
      <c r="A413" s="1303" t="s">
        <v>5747</v>
      </c>
      <c r="B413" s="1304" t="s">
        <v>5888</v>
      </c>
      <c r="C413" s="1305" t="s">
        <v>2284</v>
      </c>
      <c r="D413" s="1479">
        <v>45.2</v>
      </c>
      <c r="E413" s="1480">
        <v>0</v>
      </c>
      <c r="F413" s="1305" t="s">
        <v>2284</v>
      </c>
      <c r="G413" s="1479">
        <v>45.3</v>
      </c>
      <c r="H413" s="1480">
        <v>0</v>
      </c>
      <c r="I413" s="1305" t="s">
        <v>2284</v>
      </c>
      <c r="J413" s="1479">
        <v>45.3</v>
      </c>
      <c r="K413" s="1480">
        <v>0</v>
      </c>
      <c r="L413" s="1305" t="s">
        <v>2284</v>
      </c>
      <c r="M413" s="1479">
        <v>45.3</v>
      </c>
      <c r="N413" s="1480">
        <v>0</v>
      </c>
      <c r="O413" s="1305" t="s">
        <v>2284</v>
      </c>
      <c r="P413" s="1479">
        <v>45.3</v>
      </c>
      <c r="Q413" s="1480">
        <v>0</v>
      </c>
      <c r="R413" s="1305" t="s">
        <v>2284</v>
      </c>
      <c r="S413" s="1479">
        <v>45.2</v>
      </c>
      <c r="T413" s="1480">
        <v>0</v>
      </c>
      <c r="U413" s="1305" t="s">
        <v>2284</v>
      </c>
      <c r="V413" s="1479">
        <v>45.2</v>
      </c>
      <c r="W413" s="1480">
        <v>0</v>
      </c>
      <c r="X413" s="1305" t="s">
        <v>2284</v>
      </c>
      <c r="Y413" s="1479">
        <v>45.2</v>
      </c>
      <c r="Z413" s="1480">
        <v>0</v>
      </c>
      <c r="AA413" s="1305" t="s">
        <v>2284</v>
      </c>
      <c r="AB413" s="1479">
        <v>45.2</v>
      </c>
      <c r="AC413" s="1480">
        <v>0</v>
      </c>
      <c r="AD413" s="1305" t="s">
        <v>2284</v>
      </c>
      <c r="AE413" s="1479">
        <v>45.2</v>
      </c>
      <c r="AF413" s="1480">
        <v>0</v>
      </c>
      <c r="AG413" s="1305" t="s">
        <v>2284</v>
      </c>
      <c r="AH413" s="1479">
        <v>45.2</v>
      </c>
      <c r="AI413" s="1480">
        <v>0</v>
      </c>
      <c r="AJ413" s="1305" t="s">
        <v>2284</v>
      </c>
      <c r="AK413" s="1479">
        <v>45.3</v>
      </c>
      <c r="AL413" s="1480">
        <v>0</v>
      </c>
      <c r="AM413" s="1305" t="s">
        <v>2284</v>
      </c>
      <c r="AN413" s="1479">
        <v>45.3</v>
      </c>
      <c r="AO413" s="1480">
        <v>0</v>
      </c>
      <c r="AP413" s="1305" t="s">
        <v>2284</v>
      </c>
      <c r="AQ413" s="1479">
        <v>45.3</v>
      </c>
      <c r="AR413" s="1480">
        <v>0</v>
      </c>
      <c r="AS413" s="1305" t="s">
        <v>2284</v>
      </c>
      <c r="AT413" s="1479">
        <v>45.2</v>
      </c>
      <c r="AU413" s="1480">
        <v>0</v>
      </c>
      <c r="AV413" s="1305" t="s">
        <v>2284</v>
      </c>
      <c r="AW413" s="1479">
        <v>45.2</v>
      </c>
      <c r="AX413" s="1480">
        <v>0</v>
      </c>
    </row>
    <row r="414" spans="1:50">
      <c r="A414" s="1308" t="s">
        <v>5748</v>
      </c>
      <c r="B414" s="1309" t="s">
        <v>5889</v>
      </c>
      <c r="C414" s="1310" t="s">
        <v>2284</v>
      </c>
      <c r="D414" s="1485">
        <v>45.2</v>
      </c>
      <c r="E414" s="1486">
        <v>0</v>
      </c>
      <c r="F414" s="1310" t="s">
        <v>2284</v>
      </c>
      <c r="G414" s="1485">
        <v>45.3</v>
      </c>
      <c r="H414" s="1486">
        <v>0</v>
      </c>
      <c r="I414" s="1310" t="s">
        <v>2284</v>
      </c>
      <c r="J414" s="1485">
        <v>45.3</v>
      </c>
      <c r="K414" s="1486">
        <v>0</v>
      </c>
      <c r="L414" s="1310" t="s">
        <v>2284</v>
      </c>
      <c r="M414" s="1485">
        <v>45.3</v>
      </c>
      <c r="N414" s="1486">
        <v>0</v>
      </c>
      <c r="O414" s="1310" t="s">
        <v>2284</v>
      </c>
      <c r="P414" s="1485">
        <v>45.3</v>
      </c>
      <c r="Q414" s="1486">
        <v>0</v>
      </c>
      <c r="R414" s="1310" t="s">
        <v>2284</v>
      </c>
      <c r="S414" s="1485">
        <v>45.1</v>
      </c>
      <c r="T414" s="1486">
        <v>0</v>
      </c>
      <c r="U414" s="1310" t="s">
        <v>2284</v>
      </c>
      <c r="V414" s="1485">
        <v>45.3</v>
      </c>
      <c r="W414" s="1486">
        <v>0</v>
      </c>
      <c r="X414" s="1310" t="s">
        <v>2284</v>
      </c>
      <c r="Y414" s="1485">
        <v>45.2</v>
      </c>
      <c r="Z414" s="1486">
        <v>0</v>
      </c>
      <c r="AA414" s="1310" t="s">
        <v>2284</v>
      </c>
      <c r="AB414" s="1485">
        <v>45.2</v>
      </c>
      <c r="AC414" s="1486">
        <v>0</v>
      </c>
      <c r="AD414" s="1310" t="s">
        <v>2284</v>
      </c>
      <c r="AE414" s="1485">
        <v>45.2</v>
      </c>
      <c r="AF414" s="1486">
        <v>0</v>
      </c>
      <c r="AG414" s="1310" t="s">
        <v>2284</v>
      </c>
      <c r="AH414" s="1485">
        <v>45.3</v>
      </c>
      <c r="AI414" s="1486">
        <v>0</v>
      </c>
      <c r="AJ414" s="1310" t="s">
        <v>2284</v>
      </c>
      <c r="AK414" s="1485">
        <v>45.2</v>
      </c>
      <c r="AL414" s="1486">
        <v>0</v>
      </c>
      <c r="AM414" s="1310" t="s">
        <v>2284</v>
      </c>
      <c r="AN414" s="1485">
        <v>45.2</v>
      </c>
      <c r="AO414" s="1486">
        <v>0</v>
      </c>
      <c r="AP414" s="1310" t="s">
        <v>2284</v>
      </c>
      <c r="AQ414" s="1485">
        <v>45.1</v>
      </c>
      <c r="AR414" s="1486">
        <v>0</v>
      </c>
      <c r="AS414" s="1310" t="s">
        <v>2284</v>
      </c>
      <c r="AT414" s="1485">
        <v>45.3</v>
      </c>
      <c r="AU414" s="1486">
        <v>0</v>
      </c>
      <c r="AV414" s="1310" t="s">
        <v>2284</v>
      </c>
      <c r="AW414" s="1485">
        <v>45.3</v>
      </c>
      <c r="AX414" s="1486">
        <v>0</v>
      </c>
    </row>
    <row r="415" spans="1:50">
      <c r="A415" s="1313" t="s">
        <v>5749</v>
      </c>
      <c r="B415" s="1143" t="s">
        <v>5890</v>
      </c>
      <c r="C415" s="1314" t="s">
        <v>1078</v>
      </c>
      <c r="D415" s="1483" t="s">
        <v>1078</v>
      </c>
      <c r="E415" s="1484" t="s">
        <v>1078</v>
      </c>
      <c r="F415" s="1314" t="s">
        <v>1078</v>
      </c>
      <c r="G415" s="1483" t="s">
        <v>1078</v>
      </c>
      <c r="H415" s="1484" t="s">
        <v>1078</v>
      </c>
      <c r="I415" s="1314" t="s">
        <v>1078</v>
      </c>
      <c r="J415" s="1483" t="s">
        <v>1078</v>
      </c>
      <c r="K415" s="1484" t="s">
        <v>1078</v>
      </c>
      <c r="L415" s="1314" t="s">
        <v>1078</v>
      </c>
      <c r="M415" s="1483" t="s">
        <v>1078</v>
      </c>
      <c r="N415" s="1484" t="s">
        <v>1078</v>
      </c>
      <c r="O415" s="1314" t="s">
        <v>1078</v>
      </c>
      <c r="P415" s="1483" t="s">
        <v>1078</v>
      </c>
      <c r="Q415" s="1484" t="s">
        <v>1078</v>
      </c>
      <c r="R415" s="1314" t="s">
        <v>1078</v>
      </c>
      <c r="S415" s="1483" t="s">
        <v>1078</v>
      </c>
      <c r="T415" s="1484" t="s">
        <v>1078</v>
      </c>
      <c r="U415" s="1314" t="s">
        <v>1078</v>
      </c>
      <c r="V415" s="1483" t="s">
        <v>1078</v>
      </c>
      <c r="W415" s="1484" t="s">
        <v>1078</v>
      </c>
      <c r="X415" s="1314" t="s">
        <v>1078</v>
      </c>
      <c r="Y415" s="1483" t="s">
        <v>1078</v>
      </c>
      <c r="Z415" s="1484" t="s">
        <v>1078</v>
      </c>
      <c r="AA415" s="1314" t="s">
        <v>1078</v>
      </c>
      <c r="AB415" s="1483" t="s">
        <v>1078</v>
      </c>
      <c r="AC415" s="1484" t="s">
        <v>1078</v>
      </c>
      <c r="AD415" s="1314" t="s">
        <v>1078</v>
      </c>
      <c r="AE415" s="1483" t="s">
        <v>1078</v>
      </c>
      <c r="AF415" s="1484" t="s">
        <v>1078</v>
      </c>
      <c r="AG415" s="1314" t="s">
        <v>1078</v>
      </c>
      <c r="AH415" s="1483" t="s">
        <v>1078</v>
      </c>
      <c r="AI415" s="1484" t="s">
        <v>1078</v>
      </c>
      <c r="AJ415" s="1314" t="s">
        <v>1078</v>
      </c>
      <c r="AK415" s="1483" t="s">
        <v>1078</v>
      </c>
      <c r="AL415" s="1484" t="s">
        <v>1078</v>
      </c>
      <c r="AM415" s="1314" t="s">
        <v>1078</v>
      </c>
      <c r="AN415" s="1483" t="s">
        <v>1078</v>
      </c>
      <c r="AO415" s="1484" t="s">
        <v>1078</v>
      </c>
      <c r="AP415" s="1314" t="s">
        <v>1078</v>
      </c>
      <c r="AQ415" s="1483" t="s">
        <v>1078</v>
      </c>
      <c r="AR415" s="1484" t="s">
        <v>1078</v>
      </c>
      <c r="AS415" s="1314" t="s">
        <v>1078</v>
      </c>
      <c r="AT415" s="1483" t="s">
        <v>1078</v>
      </c>
      <c r="AU415" s="1484" t="s">
        <v>1078</v>
      </c>
      <c r="AV415" s="1314" t="s">
        <v>1078</v>
      </c>
      <c r="AW415" s="1483" t="s">
        <v>1078</v>
      </c>
      <c r="AX415" s="1484" t="s">
        <v>1078</v>
      </c>
    </row>
    <row r="416" spans="1:50" ht="66.75">
      <c r="A416" s="1299" t="s">
        <v>6580</v>
      </c>
      <c r="B416" s="1139" t="s">
        <v>6581</v>
      </c>
      <c r="C416" s="1300" t="s">
        <v>4806</v>
      </c>
      <c r="D416" s="1301" t="s">
        <v>4813</v>
      </c>
      <c r="E416" s="1302" t="s">
        <v>4814</v>
      </c>
      <c r="F416" s="1300" t="s">
        <v>4806</v>
      </c>
      <c r="G416" s="1301" t="s">
        <v>4813</v>
      </c>
      <c r="H416" s="1302" t="s">
        <v>4814</v>
      </c>
      <c r="I416" s="1300" t="s">
        <v>4806</v>
      </c>
      <c r="J416" s="1301" t="s">
        <v>4813</v>
      </c>
      <c r="K416" s="1302" t="s">
        <v>4814</v>
      </c>
      <c r="L416" s="1300" t="s">
        <v>4806</v>
      </c>
      <c r="M416" s="1301" t="s">
        <v>4813</v>
      </c>
      <c r="N416" s="1302" t="s">
        <v>4814</v>
      </c>
      <c r="O416" s="1300" t="s">
        <v>4806</v>
      </c>
      <c r="P416" s="1301" t="s">
        <v>4813</v>
      </c>
      <c r="Q416" s="1302" t="s">
        <v>4814</v>
      </c>
      <c r="R416" s="1300" t="s">
        <v>4806</v>
      </c>
      <c r="S416" s="1301" t="s">
        <v>4813</v>
      </c>
      <c r="T416" s="1302" t="s">
        <v>4814</v>
      </c>
      <c r="U416" s="1300" t="s">
        <v>4806</v>
      </c>
      <c r="V416" s="1301" t="s">
        <v>4813</v>
      </c>
      <c r="W416" s="1302" t="s">
        <v>4814</v>
      </c>
      <c r="X416" s="1300" t="s">
        <v>4806</v>
      </c>
      <c r="Y416" s="1301" t="s">
        <v>4813</v>
      </c>
      <c r="Z416" s="1302" t="s">
        <v>4814</v>
      </c>
      <c r="AA416" s="1300" t="s">
        <v>4806</v>
      </c>
      <c r="AB416" s="1301" t="s">
        <v>4813</v>
      </c>
      <c r="AC416" s="1302" t="s">
        <v>4814</v>
      </c>
      <c r="AD416" s="1300" t="s">
        <v>4806</v>
      </c>
      <c r="AE416" s="1301" t="s">
        <v>4813</v>
      </c>
      <c r="AF416" s="1302" t="s">
        <v>4814</v>
      </c>
      <c r="AG416" s="1300" t="s">
        <v>4806</v>
      </c>
      <c r="AH416" s="1301" t="s">
        <v>4813</v>
      </c>
      <c r="AI416" s="1302" t="s">
        <v>4814</v>
      </c>
      <c r="AJ416" s="1300" t="s">
        <v>4806</v>
      </c>
      <c r="AK416" s="1301" t="s">
        <v>4813</v>
      </c>
      <c r="AL416" s="1302" t="s">
        <v>4814</v>
      </c>
      <c r="AM416" s="1300" t="s">
        <v>4806</v>
      </c>
      <c r="AN416" s="1301" t="s">
        <v>4813</v>
      </c>
      <c r="AO416" s="1302" t="s">
        <v>4814</v>
      </c>
      <c r="AP416" s="1300" t="s">
        <v>4806</v>
      </c>
      <c r="AQ416" s="1301" t="s">
        <v>4813</v>
      </c>
      <c r="AR416" s="1302" t="s">
        <v>4814</v>
      </c>
      <c r="AS416" s="1300" t="s">
        <v>4806</v>
      </c>
      <c r="AT416" s="1301" t="s">
        <v>4813</v>
      </c>
      <c r="AU416" s="1302" t="s">
        <v>4814</v>
      </c>
      <c r="AV416" s="1300" t="s">
        <v>4806</v>
      </c>
      <c r="AW416" s="1301" t="s">
        <v>4813</v>
      </c>
      <c r="AX416" s="1302" t="s">
        <v>4814</v>
      </c>
    </row>
    <row r="417" spans="1:50">
      <c r="A417" s="1303" t="s">
        <v>5747</v>
      </c>
      <c r="B417" s="1304" t="s">
        <v>5888</v>
      </c>
      <c r="C417" s="1305" t="s">
        <v>4809</v>
      </c>
      <c r="D417" s="1479" t="s">
        <v>1078</v>
      </c>
      <c r="E417" s="1480" t="s">
        <v>1078</v>
      </c>
      <c r="F417" s="1305" t="s">
        <v>4809</v>
      </c>
      <c r="G417" s="1479" t="s">
        <v>1078</v>
      </c>
      <c r="H417" s="1480" t="s">
        <v>1078</v>
      </c>
      <c r="I417" s="1305" t="s">
        <v>4809</v>
      </c>
      <c r="J417" s="1479" t="s">
        <v>1078</v>
      </c>
      <c r="K417" s="1480" t="s">
        <v>1078</v>
      </c>
      <c r="L417" s="1305" t="s">
        <v>4809</v>
      </c>
      <c r="M417" s="1479" t="s">
        <v>1078</v>
      </c>
      <c r="N417" s="1480" t="s">
        <v>1078</v>
      </c>
      <c r="O417" s="1305" t="s">
        <v>4809</v>
      </c>
      <c r="P417" s="1479" t="s">
        <v>1078</v>
      </c>
      <c r="Q417" s="1480" t="s">
        <v>1078</v>
      </c>
      <c r="R417" s="1305" t="s">
        <v>4809</v>
      </c>
      <c r="S417" s="1479" t="s">
        <v>1078</v>
      </c>
      <c r="T417" s="1480" t="s">
        <v>1078</v>
      </c>
      <c r="U417" s="1305" t="s">
        <v>4809</v>
      </c>
      <c r="V417" s="1479" t="s">
        <v>1078</v>
      </c>
      <c r="W417" s="1480" t="s">
        <v>1078</v>
      </c>
      <c r="X417" s="1305" t="s">
        <v>4809</v>
      </c>
      <c r="Y417" s="1479" t="s">
        <v>1078</v>
      </c>
      <c r="Z417" s="1480" t="s">
        <v>1078</v>
      </c>
      <c r="AA417" s="1305" t="s">
        <v>4809</v>
      </c>
      <c r="AB417" s="1479" t="s">
        <v>1078</v>
      </c>
      <c r="AC417" s="1480" t="s">
        <v>1078</v>
      </c>
      <c r="AD417" s="1305" t="s">
        <v>4809</v>
      </c>
      <c r="AE417" s="1479" t="s">
        <v>1078</v>
      </c>
      <c r="AF417" s="1480" t="s">
        <v>1078</v>
      </c>
      <c r="AG417" s="1305" t="s">
        <v>4809</v>
      </c>
      <c r="AH417" s="1479" t="s">
        <v>1078</v>
      </c>
      <c r="AI417" s="1480" t="s">
        <v>1078</v>
      </c>
      <c r="AJ417" s="1305" t="s">
        <v>4809</v>
      </c>
      <c r="AK417" s="1479" t="s">
        <v>1078</v>
      </c>
      <c r="AL417" s="1480" t="s">
        <v>1078</v>
      </c>
      <c r="AM417" s="1305" t="s">
        <v>4809</v>
      </c>
      <c r="AN417" s="1479" t="s">
        <v>1078</v>
      </c>
      <c r="AO417" s="1480" t="s">
        <v>1078</v>
      </c>
      <c r="AP417" s="1305" t="s">
        <v>4809</v>
      </c>
      <c r="AQ417" s="1479" t="s">
        <v>1078</v>
      </c>
      <c r="AR417" s="1480" t="s">
        <v>1078</v>
      </c>
      <c r="AS417" s="1305" t="s">
        <v>4809</v>
      </c>
      <c r="AT417" s="1479" t="s">
        <v>1078</v>
      </c>
      <c r="AU417" s="1480" t="s">
        <v>1078</v>
      </c>
      <c r="AV417" s="1305" t="s">
        <v>4809</v>
      </c>
      <c r="AW417" s="1479" t="s">
        <v>1078</v>
      </c>
      <c r="AX417" s="1480" t="s">
        <v>1078</v>
      </c>
    </row>
    <row r="418" spans="1:50">
      <c r="A418" s="1308" t="s">
        <v>5748</v>
      </c>
      <c r="B418" s="1309" t="s">
        <v>5889</v>
      </c>
      <c r="C418" s="1310" t="s">
        <v>1078</v>
      </c>
      <c r="D418" s="1485" t="s">
        <v>1078</v>
      </c>
      <c r="E418" s="1486" t="s">
        <v>1078</v>
      </c>
      <c r="F418" s="1310" t="s">
        <v>1078</v>
      </c>
      <c r="G418" s="1485" t="s">
        <v>1078</v>
      </c>
      <c r="H418" s="1486" t="s">
        <v>1078</v>
      </c>
      <c r="I418" s="1310" t="s">
        <v>1078</v>
      </c>
      <c r="J418" s="1485" t="s">
        <v>1078</v>
      </c>
      <c r="K418" s="1486" t="s">
        <v>1078</v>
      </c>
      <c r="L418" s="1310" t="s">
        <v>1078</v>
      </c>
      <c r="M418" s="1485" t="s">
        <v>1078</v>
      </c>
      <c r="N418" s="1486" t="s">
        <v>1078</v>
      </c>
      <c r="O418" s="1310" t="s">
        <v>1078</v>
      </c>
      <c r="P418" s="1485" t="s">
        <v>1078</v>
      </c>
      <c r="Q418" s="1486" t="s">
        <v>1078</v>
      </c>
      <c r="R418" s="1310" t="s">
        <v>1078</v>
      </c>
      <c r="S418" s="1485" t="s">
        <v>1078</v>
      </c>
      <c r="T418" s="1486" t="s">
        <v>1078</v>
      </c>
      <c r="U418" s="1310" t="s">
        <v>1078</v>
      </c>
      <c r="V418" s="1485" t="s">
        <v>1078</v>
      </c>
      <c r="W418" s="1486" t="s">
        <v>1078</v>
      </c>
      <c r="X418" s="1310" t="s">
        <v>1078</v>
      </c>
      <c r="Y418" s="1485" t="s">
        <v>1078</v>
      </c>
      <c r="Z418" s="1486" t="s">
        <v>1078</v>
      </c>
      <c r="AA418" s="1310" t="s">
        <v>1078</v>
      </c>
      <c r="AB418" s="1485" t="s">
        <v>1078</v>
      </c>
      <c r="AC418" s="1486" t="s">
        <v>1078</v>
      </c>
      <c r="AD418" s="1310" t="s">
        <v>1078</v>
      </c>
      <c r="AE418" s="1485" t="s">
        <v>1078</v>
      </c>
      <c r="AF418" s="1486" t="s">
        <v>1078</v>
      </c>
      <c r="AG418" s="1310" t="s">
        <v>1078</v>
      </c>
      <c r="AH418" s="1485" t="s">
        <v>1078</v>
      </c>
      <c r="AI418" s="1486" t="s">
        <v>1078</v>
      </c>
      <c r="AJ418" s="1310" t="s">
        <v>1078</v>
      </c>
      <c r="AK418" s="1485" t="s">
        <v>1078</v>
      </c>
      <c r="AL418" s="1486" t="s">
        <v>1078</v>
      </c>
      <c r="AM418" s="1310" t="s">
        <v>1078</v>
      </c>
      <c r="AN418" s="1485" t="s">
        <v>1078</v>
      </c>
      <c r="AO418" s="1486" t="s">
        <v>1078</v>
      </c>
      <c r="AP418" s="1310" t="s">
        <v>1078</v>
      </c>
      <c r="AQ418" s="1485" t="s">
        <v>1078</v>
      </c>
      <c r="AR418" s="1486" t="s">
        <v>1078</v>
      </c>
      <c r="AS418" s="1310" t="s">
        <v>1078</v>
      </c>
      <c r="AT418" s="1485" t="s">
        <v>1078</v>
      </c>
      <c r="AU418" s="1486" t="s">
        <v>1078</v>
      </c>
      <c r="AV418" s="1310" t="s">
        <v>1078</v>
      </c>
      <c r="AW418" s="1485" t="s">
        <v>1078</v>
      </c>
      <c r="AX418" s="1486" t="s">
        <v>1078</v>
      </c>
    </row>
    <row r="419" spans="1:50">
      <c r="A419" s="1313" t="s">
        <v>5749</v>
      </c>
      <c r="B419" s="1143" t="s">
        <v>5890</v>
      </c>
      <c r="C419" s="1314" t="s">
        <v>1078</v>
      </c>
      <c r="D419" s="1483" t="s">
        <v>1078</v>
      </c>
      <c r="E419" s="1484" t="s">
        <v>1078</v>
      </c>
      <c r="F419" s="1314" t="s">
        <v>1078</v>
      </c>
      <c r="G419" s="1483" t="s">
        <v>1078</v>
      </c>
      <c r="H419" s="1484" t="s">
        <v>1078</v>
      </c>
      <c r="I419" s="1314" t="s">
        <v>1078</v>
      </c>
      <c r="J419" s="1483" t="s">
        <v>1078</v>
      </c>
      <c r="K419" s="1484" t="s">
        <v>1078</v>
      </c>
      <c r="L419" s="1314" t="s">
        <v>1078</v>
      </c>
      <c r="M419" s="1483" t="s">
        <v>1078</v>
      </c>
      <c r="N419" s="1484" t="s">
        <v>1078</v>
      </c>
      <c r="O419" s="1314" t="s">
        <v>1078</v>
      </c>
      <c r="P419" s="1483" t="s">
        <v>1078</v>
      </c>
      <c r="Q419" s="1484" t="s">
        <v>1078</v>
      </c>
      <c r="R419" s="1314" t="s">
        <v>1078</v>
      </c>
      <c r="S419" s="1483" t="s">
        <v>1078</v>
      </c>
      <c r="T419" s="1484" t="s">
        <v>1078</v>
      </c>
      <c r="U419" s="1314" t="s">
        <v>1078</v>
      </c>
      <c r="V419" s="1483" t="s">
        <v>1078</v>
      </c>
      <c r="W419" s="1484" t="s">
        <v>1078</v>
      </c>
      <c r="X419" s="1314" t="s">
        <v>1078</v>
      </c>
      <c r="Y419" s="1483" t="s">
        <v>1078</v>
      </c>
      <c r="Z419" s="1484" t="s">
        <v>1078</v>
      </c>
      <c r="AA419" s="1314" t="s">
        <v>1078</v>
      </c>
      <c r="AB419" s="1483" t="s">
        <v>1078</v>
      </c>
      <c r="AC419" s="1484" t="s">
        <v>1078</v>
      </c>
      <c r="AD419" s="1314" t="s">
        <v>1078</v>
      </c>
      <c r="AE419" s="1483" t="s">
        <v>1078</v>
      </c>
      <c r="AF419" s="1484" t="s">
        <v>1078</v>
      </c>
      <c r="AG419" s="1314" t="s">
        <v>1078</v>
      </c>
      <c r="AH419" s="1483" t="s">
        <v>1078</v>
      </c>
      <c r="AI419" s="1484" t="s">
        <v>1078</v>
      </c>
      <c r="AJ419" s="1314" t="s">
        <v>1078</v>
      </c>
      <c r="AK419" s="1483" t="s">
        <v>1078</v>
      </c>
      <c r="AL419" s="1484" t="s">
        <v>1078</v>
      </c>
      <c r="AM419" s="1314" t="s">
        <v>1078</v>
      </c>
      <c r="AN419" s="1483" t="s">
        <v>1078</v>
      </c>
      <c r="AO419" s="1484" t="s">
        <v>1078</v>
      </c>
      <c r="AP419" s="1314" t="s">
        <v>1078</v>
      </c>
      <c r="AQ419" s="1483" t="s">
        <v>1078</v>
      </c>
      <c r="AR419" s="1484" t="s">
        <v>1078</v>
      </c>
      <c r="AS419" s="1314" t="s">
        <v>1078</v>
      </c>
      <c r="AT419" s="1483" t="s">
        <v>1078</v>
      </c>
      <c r="AU419" s="1484" t="s">
        <v>1078</v>
      </c>
      <c r="AV419" s="1314" t="s">
        <v>1078</v>
      </c>
      <c r="AW419" s="1483" t="s">
        <v>1078</v>
      </c>
      <c r="AX419" s="1484" t="s">
        <v>1078</v>
      </c>
    </row>
    <row r="420" spans="1:50" ht="66.75">
      <c r="A420" s="1299" t="s">
        <v>6582</v>
      </c>
      <c r="B420" s="1139" t="s">
        <v>6583</v>
      </c>
      <c r="C420" s="1300" t="s">
        <v>4806</v>
      </c>
      <c r="D420" s="1301" t="s">
        <v>4813</v>
      </c>
      <c r="E420" s="1302" t="s">
        <v>4814</v>
      </c>
      <c r="F420" s="1300" t="s">
        <v>4806</v>
      </c>
      <c r="G420" s="1301" t="s">
        <v>4813</v>
      </c>
      <c r="H420" s="1302" t="s">
        <v>4814</v>
      </c>
      <c r="I420" s="1300" t="s">
        <v>4806</v>
      </c>
      <c r="J420" s="1301" t="s">
        <v>4813</v>
      </c>
      <c r="K420" s="1302" t="s">
        <v>4814</v>
      </c>
      <c r="L420" s="1300" t="s">
        <v>4806</v>
      </c>
      <c r="M420" s="1301" t="s">
        <v>4813</v>
      </c>
      <c r="N420" s="1302" t="s">
        <v>4814</v>
      </c>
      <c r="O420" s="1300" t="s">
        <v>4806</v>
      </c>
      <c r="P420" s="1301" t="s">
        <v>4813</v>
      </c>
      <c r="Q420" s="1302" t="s">
        <v>4814</v>
      </c>
      <c r="R420" s="1300" t="s">
        <v>4806</v>
      </c>
      <c r="S420" s="1301" t="s">
        <v>4813</v>
      </c>
      <c r="T420" s="1302" t="s">
        <v>4814</v>
      </c>
      <c r="U420" s="1300" t="s">
        <v>4806</v>
      </c>
      <c r="V420" s="1301" t="s">
        <v>4813</v>
      </c>
      <c r="W420" s="1302" t="s">
        <v>4814</v>
      </c>
      <c r="X420" s="1300" t="s">
        <v>4806</v>
      </c>
      <c r="Y420" s="1301" t="s">
        <v>4813</v>
      </c>
      <c r="Z420" s="1302" t="s">
        <v>4814</v>
      </c>
      <c r="AA420" s="1300" t="s">
        <v>4806</v>
      </c>
      <c r="AB420" s="1301" t="s">
        <v>4813</v>
      </c>
      <c r="AC420" s="1302" t="s">
        <v>4814</v>
      </c>
      <c r="AD420" s="1300" t="s">
        <v>4806</v>
      </c>
      <c r="AE420" s="1301" t="s">
        <v>4813</v>
      </c>
      <c r="AF420" s="1302" t="s">
        <v>4814</v>
      </c>
      <c r="AG420" s="1300" t="s">
        <v>4806</v>
      </c>
      <c r="AH420" s="1301" t="s">
        <v>4813</v>
      </c>
      <c r="AI420" s="1302" t="s">
        <v>4814</v>
      </c>
      <c r="AJ420" s="1300" t="s">
        <v>4806</v>
      </c>
      <c r="AK420" s="1301" t="s">
        <v>4813</v>
      </c>
      <c r="AL420" s="1302" t="s">
        <v>4814</v>
      </c>
      <c r="AM420" s="1300" t="s">
        <v>4806</v>
      </c>
      <c r="AN420" s="1301" t="s">
        <v>4813</v>
      </c>
      <c r="AO420" s="1302" t="s">
        <v>4814</v>
      </c>
      <c r="AP420" s="1300" t="s">
        <v>4806</v>
      </c>
      <c r="AQ420" s="1301" t="s">
        <v>4813</v>
      </c>
      <c r="AR420" s="1302" t="s">
        <v>4814</v>
      </c>
      <c r="AS420" s="1300" t="s">
        <v>4806</v>
      </c>
      <c r="AT420" s="1301" t="s">
        <v>4813</v>
      </c>
      <c r="AU420" s="1302" t="s">
        <v>4814</v>
      </c>
      <c r="AV420" s="1300" t="s">
        <v>4806</v>
      </c>
      <c r="AW420" s="1301" t="s">
        <v>4813</v>
      </c>
      <c r="AX420" s="1302" t="s">
        <v>4814</v>
      </c>
    </row>
    <row r="421" spans="1:50">
      <c r="A421" s="1303" t="s">
        <v>5747</v>
      </c>
      <c r="B421" s="1304" t="s">
        <v>5888</v>
      </c>
      <c r="C421" s="1305" t="s">
        <v>4809</v>
      </c>
      <c r="D421" s="1479" t="s">
        <v>1078</v>
      </c>
      <c r="E421" s="1480" t="s">
        <v>1078</v>
      </c>
      <c r="F421" s="1305" t="s">
        <v>4809</v>
      </c>
      <c r="G421" s="1479" t="s">
        <v>1078</v>
      </c>
      <c r="H421" s="1480" t="s">
        <v>1078</v>
      </c>
      <c r="I421" s="1305" t="s">
        <v>4809</v>
      </c>
      <c r="J421" s="1479" t="s">
        <v>1078</v>
      </c>
      <c r="K421" s="1480" t="s">
        <v>1078</v>
      </c>
      <c r="L421" s="1305" t="s">
        <v>4809</v>
      </c>
      <c r="M421" s="1479" t="s">
        <v>1078</v>
      </c>
      <c r="N421" s="1480" t="s">
        <v>1078</v>
      </c>
      <c r="O421" s="1305" t="s">
        <v>4809</v>
      </c>
      <c r="P421" s="1479" t="s">
        <v>1078</v>
      </c>
      <c r="Q421" s="1480" t="s">
        <v>1078</v>
      </c>
      <c r="R421" s="1305" t="s">
        <v>4809</v>
      </c>
      <c r="S421" s="1479" t="s">
        <v>1078</v>
      </c>
      <c r="T421" s="1480" t="s">
        <v>1078</v>
      </c>
      <c r="U421" s="1305" t="s">
        <v>4809</v>
      </c>
      <c r="V421" s="1479" t="s">
        <v>1078</v>
      </c>
      <c r="W421" s="1480" t="s">
        <v>1078</v>
      </c>
      <c r="X421" s="1305" t="s">
        <v>4809</v>
      </c>
      <c r="Y421" s="1479" t="s">
        <v>1078</v>
      </c>
      <c r="Z421" s="1480" t="s">
        <v>1078</v>
      </c>
      <c r="AA421" s="1305" t="s">
        <v>4809</v>
      </c>
      <c r="AB421" s="1479" t="s">
        <v>1078</v>
      </c>
      <c r="AC421" s="1480" t="s">
        <v>1078</v>
      </c>
      <c r="AD421" s="1305" t="s">
        <v>4809</v>
      </c>
      <c r="AE421" s="1479" t="s">
        <v>1078</v>
      </c>
      <c r="AF421" s="1480" t="s">
        <v>1078</v>
      </c>
      <c r="AG421" s="1305" t="s">
        <v>4809</v>
      </c>
      <c r="AH421" s="1479" t="s">
        <v>1078</v>
      </c>
      <c r="AI421" s="1480" t="s">
        <v>1078</v>
      </c>
      <c r="AJ421" s="1305" t="s">
        <v>4809</v>
      </c>
      <c r="AK421" s="1479" t="s">
        <v>1078</v>
      </c>
      <c r="AL421" s="1480" t="s">
        <v>1078</v>
      </c>
      <c r="AM421" s="1305" t="s">
        <v>4809</v>
      </c>
      <c r="AN421" s="1479" t="s">
        <v>1078</v>
      </c>
      <c r="AO421" s="1480" t="s">
        <v>1078</v>
      </c>
      <c r="AP421" s="1305" t="s">
        <v>4809</v>
      </c>
      <c r="AQ421" s="1479" t="s">
        <v>1078</v>
      </c>
      <c r="AR421" s="1480" t="s">
        <v>1078</v>
      </c>
      <c r="AS421" s="1305" t="s">
        <v>4809</v>
      </c>
      <c r="AT421" s="1479" t="s">
        <v>1078</v>
      </c>
      <c r="AU421" s="1480" t="s">
        <v>1078</v>
      </c>
      <c r="AV421" s="1305" t="s">
        <v>4809</v>
      </c>
      <c r="AW421" s="1479" t="s">
        <v>1078</v>
      </c>
      <c r="AX421" s="1480" t="s">
        <v>1078</v>
      </c>
    </row>
    <row r="422" spans="1:50">
      <c r="A422" s="1308" t="s">
        <v>5748</v>
      </c>
      <c r="B422" s="1309" t="s">
        <v>5889</v>
      </c>
      <c r="C422" s="1310" t="s">
        <v>1078</v>
      </c>
      <c r="D422" s="1485" t="s">
        <v>1078</v>
      </c>
      <c r="E422" s="1486" t="s">
        <v>1078</v>
      </c>
      <c r="F422" s="1310" t="s">
        <v>1078</v>
      </c>
      <c r="G422" s="1485" t="s">
        <v>1078</v>
      </c>
      <c r="H422" s="1486" t="s">
        <v>1078</v>
      </c>
      <c r="I422" s="1310" t="s">
        <v>1078</v>
      </c>
      <c r="J422" s="1485" t="s">
        <v>1078</v>
      </c>
      <c r="K422" s="1486" t="s">
        <v>1078</v>
      </c>
      <c r="L422" s="1310" t="s">
        <v>1078</v>
      </c>
      <c r="M422" s="1485" t="s">
        <v>1078</v>
      </c>
      <c r="N422" s="1486" t="s">
        <v>1078</v>
      </c>
      <c r="O422" s="1310" t="s">
        <v>1078</v>
      </c>
      <c r="P422" s="1485" t="s">
        <v>1078</v>
      </c>
      <c r="Q422" s="1486" t="s">
        <v>1078</v>
      </c>
      <c r="R422" s="1310" t="s">
        <v>1078</v>
      </c>
      <c r="S422" s="1485" t="s">
        <v>1078</v>
      </c>
      <c r="T422" s="1486" t="s">
        <v>1078</v>
      </c>
      <c r="U422" s="1310" t="s">
        <v>1078</v>
      </c>
      <c r="V422" s="1485" t="s">
        <v>1078</v>
      </c>
      <c r="W422" s="1486" t="s">
        <v>1078</v>
      </c>
      <c r="X422" s="1310" t="s">
        <v>1078</v>
      </c>
      <c r="Y422" s="1485" t="s">
        <v>1078</v>
      </c>
      <c r="Z422" s="1486" t="s">
        <v>1078</v>
      </c>
      <c r="AA422" s="1310" t="s">
        <v>1078</v>
      </c>
      <c r="AB422" s="1485" t="s">
        <v>1078</v>
      </c>
      <c r="AC422" s="1486" t="s">
        <v>1078</v>
      </c>
      <c r="AD422" s="1310" t="s">
        <v>1078</v>
      </c>
      <c r="AE422" s="1485" t="s">
        <v>1078</v>
      </c>
      <c r="AF422" s="1486" t="s">
        <v>1078</v>
      </c>
      <c r="AG422" s="1310" t="s">
        <v>1078</v>
      </c>
      <c r="AH422" s="1485" t="s">
        <v>1078</v>
      </c>
      <c r="AI422" s="1486" t="s">
        <v>1078</v>
      </c>
      <c r="AJ422" s="1310" t="s">
        <v>1078</v>
      </c>
      <c r="AK422" s="1485" t="s">
        <v>1078</v>
      </c>
      <c r="AL422" s="1486" t="s">
        <v>1078</v>
      </c>
      <c r="AM422" s="1310" t="s">
        <v>1078</v>
      </c>
      <c r="AN422" s="1485" t="s">
        <v>1078</v>
      </c>
      <c r="AO422" s="1486" t="s">
        <v>1078</v>
      </c>
      <c r="AP422" s="1310" t="s">
        <v>1078</v>
      </c>
      <c r="AQ422" s="1485" t="s">
        <v>1078</v>
      </c>
      <c r="AR422" s="1486" t="s">
        <v>1078</v>
      </c>
      <c r="AS422" s="1310" t="s">
        <v>1078</v>
      </c>
      <c r="AT422" s="1485" t="s">
        <v>1078</v>
      </c>
      <c r="AU422" s="1486" t="s">
        <v>1078</v>
      </c>
      <c r="AV422" s="1310" t="s">
        <v>1078</v>
      </c>
      <c r="AW422" s="1485" t="s">
        <v>1078</v>
      </c>
      <c r="AX422" s="1486" t="s">
        <v>1078</v>
      </c>
    </row>
    <row r="423" spans="1:50">
      <c r="A423" s="1313" t="s">
        <v>5749</v>
      </c>
      <c r="B423" s="1143" t="s">
        <v>5890</v>
      </c>
      <c r="C423" s="1314" t="s">
        <v>1078</v>
      </c>
      <c r="D423" s="1483" t="s">
        <v>1078</v>
      </c>
      <c r="E423" s="1484" t="s">
        <v>1078</v>
      </c>
      <c r="F423" s="1314" t="s">
        <v>1078</v>
      </c>
      <c r="G423" s="1483" t="s">
        <v>1078</v>
      </c>
      <c r="H423" s="1484" t="s">
        <v>1078</v>
      </c>
      <c r="I423" s="1314" t="s">
        <v>1078</v>
      </c>
      <c r="J423" s="1483" t="s">
        <v>1078</v>
      </c>
      <c r="K423" s="1484" t="s">
        <v>1078</v>
      </c>
      <c r="L423" s="1314" t="s">
        <v>1078</v>
      </c>
      <c r="M423" s="1483" t="s">
        <v>1078</v>
      </c>
      <c r="N423" s="1484" t="s">
        <v>1078</v>
      </c>
      <c r="O423" s="1314" t="s">
        <v>1078</v>
      </c>
      <c r="P423" s="1483" t="s">
        <v>1078</v>
      </c>
      <c r="Q423" s="1484" t="s">
        <v>1078</v>
      </c>
      <c r="R423" s="1314" t="s">
        <v>1078</v>
      </c>
      <c r="S423" s="1483" t="s">
        <v>1078</v>
      </c>
      <c r="T423" s="1484" t="s">
        <v>1078</v>
      </c>
      <c r="U423" s="1314" t="s">
        <v>1078</v>
      </c>
      <c r="V423" s="1483" t="s">
        <v>1078</v>
      </c>
      <c r="W423" s="1484" t="s">
        <v>1078</v>
      </c>
      <c r="X423" s="1314" t="s">
        <v>1078</v>
      </c>
      <c r="Y423" s="1483" t="s">
        <v>1078</v>
      </c>
      <c r="Z423" s="1484" t="s">
        <v>1078</v>
      </c>
      <c r="AA423" s="1314" t="s">
        <v>1078</v>
      </c>
      <c r="AB423" s="1483" t="s">
        <v>1078</v>
      </c>
      <c r="AC423" s="1484" t="s">
        <v>1078</v>
      </c>
      <c r="AD423" s="1314" t="s">
        <v>1078</v>
      </c>
      <c r="AE423" s="1483" t="s">
        <v>1078</v>
      </c>
      <c r="AF423" s="1484" t="s">
        <v>1078</v>
      </c>
      <c r="AG423" s="1314" t="s">
        <v>1078</v>
      </c>
      <c r="AH423" s="1483" t="s">
        <v>1078</v>
      </c>
      <c r="AI423" s="1484" t="s">
        <v>1078</v>
      </c>
      <c r="AJ423" s="1314" t="s">
        <v>1078</v>
      </c>
      <c r="AK423" s="1483" t="s">
        <v>1078</v>
      </c>
      <c r="AL423" s="1484" t="s">
        <v>1078</v>
      </c>
      <c r="AM423" s="1314" t="s">
        <v>1078</v>
      </c>
      <c r="AN423" s="1483" t="s">
        <v>1078</v>
      </c>
      <c r="AO423" s="1484" t="s">
        <v>1078</v>
      </c>
      <c r="AP423" s="1314" t="s">
        <v>1078</v>
      </c>
      <c r="AQ423" s="1483" t="s">
        <v>1078</v>
      </c>
      <c r="AR423" s="1484" t="s">
        <v>1078</v>
      </c>
      <c r="AS423" s="1314" t="s">
        <v>1078</v>
      </c>
      <c r="AT423" s="1483" t="s">
        <v>1078</v>
      </c>
      <c r="AU423" s="1484" t="s">
        <v>1078</v>
      </c>
      <c r="AV423" s="1314" t="s">
        <v>1078</v>
      </c>
      <c r="AW423" s="1483" t="s">
        <v>1078</v>
      </c>
      <c r="AX423" s="1484" t="s">
        <v>1078</v>
      </c>
    </row>
    <row r="424" spans="1:50" ht="66.75">
      <c r="A424" s="1299" t="s">
        <v>6584</v>
      </c>
      <c r="B424" s="1139" t="s">
        <v>6585</v>
      </c>
      <c r="C424" s="1300" t="s">
        <v>4806</v>
      </c>
      <c r="D424" s="1301" t="s">
        <v>4813</v>
      </c>
      <c r="E424" s="1302" t="s">
        <v>4814</v>
      </c>
      <c r="F424" s="1300" t="s">
        <v>4806</v>
      </c>
      <c r="G424" s="1301" t="s">
        <v>4813</v>
      </c>
      <c r="H424" s="1302" t="s">
        <v>4814</v>
      </c>
      <c r="I424" s="1300" t="s">
        <v>4806</v>
      </c>
      <c r="J424" s="1301" t="s">
        <v>4813</v>
      </c>
      <c r="K424" s="1302" t="s">
        <v>4814</v>
      </c>
      <c r="L424" s="1300" t="s">
        <v>4806</v>
      </c>
      <c r="M424" s="1301" t="s">
        <v>4813</v>
      </c>
      <c r="N424" s="1302" t="s">
        <v>4814</v>
      </c>
      <c r="O424" s="1300" t="s">
        <v>4806</v>
      </c>
      <c r="P424" s="1301" t="s">
        <v>4813</v>
      </c>
      <c r="Q424" s="1302" t="s">
        <v>4814</v>
      </c>
      <c r="R424" s="1300" t="s">
        <v>4806</v>
      </c>
      <c r="S424" s="1301" t="s">
        <v>4813</v>
      </c>
      <c r="T424" s="1302" t="s">
        <v>4814</v>
      </c>
      <c r="U424" s="1300" t="s">
        <v>4806</v>
      </c>
      <c r="V424" s="1301" t="s">
        <v>4813</v>
      </c>
      <c r="W424" s="1302" t="s">
        <v>4814</v>
      </c>
      <c r="X424" s="1300" t="s">
        <v>4806</v>
      </c>
      <c r="Y424" s="1301" t="s">
        <v>4813</v>
      </c>
      <c r="Z424" s="1302" t="s">
        <v>4814</v>
      </c>
      <c r="AA424" s="1300" t="s">
        <v>4806</v>
      </c>
      <c r="AB424" s="1301" t="s">
        <v>4813</v>
      </c>
      <c r="AC424" s="1302" t="s">
        <v>4814</v>
      </c>
      <c r="AD424" s="1300" t="s">
        <v>4806</v>
      </c>
      <c r="AE424" s="1301" t="s">
        <v>4813</v>
      </c>
      <c r="AF424" s="1302" t="s">
        <v>4814</v>
      </c>
      <c r="AG424" s="1300" t="s">
        <v>4806</v>
      </c>
      <c r="AH424" s="1301" t="s">
        <v>4813</v>
      </c>
      <c r="AI424" s="1302" t="s">
        <v>4814</v>
      </c>
      <c r="AJ424" s="1300" t="s">
        <v>4806</v>
      </c>
      <c r="AK424" s="1301" t="s">
        <v>4813</v>
      </c>
      <c r="AL424" s="1302" t="s">
        <v>4814</v>
      </c>
      <c r="AM424" s="1300" t="s">
        <v>4806</v>
      </c>
      <c r="AN424" s="1301" t="s">
        <v>4813</v>
      </c>
      <c r="AO424" s="1302" t="s">
        <v>4814</v>
      </c>
      <c r="AP424" s="1300" t="s">
        <v>4806</v>
      </c>
      <c r="AQ424" s="1301" t="s">
        <v>4813</v>
      </c>
      <c r="AR424" s="1302" t="s">
        <v>4814</v>
      </c>
      <c r="AS424" s="1300" t="s">
        <v>4806</v>
      </c>
      <c r="AT424" s="1301" t="s">
        <v>4813</v>
      </c>
      <c r="AU424" s="1302" t="s">
        <v>4814</v>
      </c>
      <c r="AV424" s="1300" t="s">
        <v>4806</v>
      </c>
      <c r="AW424" s="1301" t="s">
        <v>4813</v>
      </c>
      <c r="AX424" s="1302" t="s">
        <v>4814</v>
      </c>
    </row>
    <row r="425" spans="1:50">
      <c r="A425" s="1303" t="s">
        <v>5747</v>
      </c>
      <c r="B425" s="1304" t="s">
        <v>5888</v>
      </c>
      <c r="C425" s="1305" t="s">
        <v>2284</v>
      </c>
      <c r="D425" s="1479">
        <v>45.3</v>
      </c>
      <c r="E425" s="1480">
        <v>0</v>
      </c>
      <c r="F425" s="1305" t="s">
        <v>2284</v>
      </c>
      <c r="G425" s="1479">
        <v>45.2</v>
      </c>
      <c r="H425" s="1480">
        <v>0</v>
      </c>
      <c r="I425" s="1305" t="s">
        <v>2284</v>
      </c>
      <c r="J425" s="1479">
        <v>45.3</v>
      </c>
      <c r="K425" s="1480">
        <v>0</v>
      </c>
      <c r="L425" s="1305" t="s">
        <v>2284</v>
      </c>
      <c r="M425" s="1479">
        <v>45.3</v>
      </c>
      <c r="N425" s="1480">
        <v>0</v>
      </c>
      <c r="O425" s="1305" t="s">
        <v>2284</v>
      </c>
      <c r="P425" s="1479">
        <v>45.2</v>
      </c>
      <c r="Q425" s="1480">
        <v>0</v>
      </c>
      <c r="R425" s="1305" t="s">
        <v>2284</v>
      </c>
      <c r="S425" s="1479">
        <v>45.1</v>
      </c>
      <c r="T425" s="1480">
        <v>0</v>
      </c>
      <c r="U425" s="1305" t="s">
        <v>2284</v>
      </c>
      <c r="V425" s="1479">
        <v>45.3</v>
      </c>
      <c r="W425" s="1480">
        <v>0</v>
      </c>
      <c r="X425" s="1305" t="s">
        <v>2284</v>
      </c>
      <c r="Y425" s="1479">
        <v>45.2</v>
      </c>
      <c r="Z425" s="1480">
        <v>0</v>
      </c>
      <c r="AA425" s="1305" t="s">
        <v>2284</v>
      </c>
      <c r="AB425" s="1479">
        <v>45.2</v>
      </c>
      <c r="AC425" s="1480">
        <v>0</v>
      </c>
      <c r="AD425" s="1305" t="s">
        <v>2284</v>
      </c>
      <c r="AE425" s="1479">
        <v>45.2</v>
      </c>
      <c r="AF425" s="1480">
        <v>0</v>
      </c>
      <c r="AG425" s="1305" t="s">
        <v>4810</v>
      </c>
      <c r="AH425" s="1479">
        <v>45.3</v>
      </c>
      <c r="AI425" s="1480">
        <v>17.399999999999999</v>
      </c>
      <c r="AJ425" s="1305" t="s">
        <v>2284</v>
      </c>
      <c r="AK425" s="1479">
        <v>45.2</v>
      </c>
      <c r="AL425" s="1480">
        <v>0</v>
      </c>
      <c r="AM425" s="1305" t="s">
        <v>2284</v>
      </c>
      <c r="AN425" s="1479">
        <v>45.3</v>
      </c>
      <c r="AO425" s="1480">
        <v>0</v>
      </c>
      <c r="AP425" s="1305" t="s">
        <v>2284</v>
      </c>
      <c r="AQ425" s="1479">
        <v>45.1</v>
      </c>
      <c r="AR425" s="1480">
        <v>0</v>
      </c>
      <c r="AS425" s="1305" t="s">
        <v>2284</v>
      </c>
      <c r="AT425" s="1479">
        <v>45.3</v>
      </c>
      <c r="AU425" s="1480">
        <v>0</v>
      </c>
      <c r="AV425" s="1305" t="s">
        <v>2284</v>
      </c>
      <c r="AW425" s="1479">
        <v>45.3</v>
      </c>
      <c r="AX425" s="1480">
        <v>0</v>
      </c>
    </row>
    <row r="426" spans="1:50">
      <c r="A426" s="1308" t="s">
        <v>5748</v>
      </c>
      <c r="B426" s="1309" t="s">
        <v>5889</v>
      </c>
      <c r="C426" s="1310" t="s">
        <v>2284</v>
      </c>
      <c r="D426" s="1485">
        <v>45.2</v>
      </c>
      <c r="E426" s="1486">
        <v>0</v>
      </c>
      <c r="F426" s="1310" t="s">
        <v>2284</v>
      </c>
      <c r="G426" s="1485">
        <v>45.2</v>
      </c>
      <c r="H426" s="1486">
        <v>0</v>
      </c>
      <c r="I426" s="1310" t="s">
        <v>2284</v>
      </c>
      <c r="J426" s="1485">
        <v>45.2</v>
      </c>
      <c r="K426" s="1486">
        <v>0</v>
      </c>
      <c r="L426" s="1310" t="s">
        <v>2284</v>
      </c>
      <c r="M426" s="1485">
        <v>45.3</v>
      </c>
      <c r="N426" s="1486">
        <v>0</v>
      </c>
      <c r="O426" s="1310" t="s">
        <v>2284</v>
      </c>
      <c r="P426" s="1485">
        <v>45.1</v>
      </c>
      <c r="Q426" s="1486">
        <v>0</v>
      </c>
      <c r="R426" s="1310" t="s">
        <v>2284</v>
      </c>
      <c r="S426" s="1485">
        <v>45.1</v>
      </c>
      <c r="T426" s="1486">
        <v>0</v>
      </c>
      <c r="U426" s="1310" t="s">
        <v>2284</v>
      </c>
      <c r="V426" s="1485">
        <v>45.3</v>
      </c>
      <c r="W426" s="1486">
        <v>0</v>
      </c>
      <c r="X426" s="1310" t="s">
        <v>2284</v>
      </c>
      <c r="Y426" s="1485">
        <v>45.2</v>
      </c>
      <c r="Z426" s="1486">
        <v>0</v>
      </c>
      <c r="AA426" s="1310" t="s">
        <v>2284</v>
      </c>
      <c r="AB426" s="1485">
        <v>45.3</v>
      </c>
      <c r="AC426" s="1486">
        <v>0</v>
      </c>
      <c r="AD426" s="1310" t="s">
        <v>2284</v>
      </c>
      <c r="AE426" s="1485">
        <v>45.2</v>
      </c>
      <c r="AF426" s="1486">
        <v>0</v>
      </c>
      <c r="AG426" s="1310" t="s">
        <v>4810</v>
      </c>
      <c r="AH426" s="1485">
        <v>45.3</v>
      </c>
      <c r="AI426" s="1486">
        <v>13.8</v>
      </c>
      <c r="AJ426" s="1310" t="s">
        <v>2284</v>
      </c>
      <c r="AK426" s="1485">
        <v>45.2</v>
      </c>
      <c r="AL426" s="1486">
        <v>0</v>
      </c>
      <c r="AM426" s="1310" t="s">
        <v>2284</v>
      </c>
      <c r="AN426" s="1485">
        <v>45.3</v>
      </c>
      <c r="AO426" s="1486">
        <v>0</v>
      </c>
      <c r="AP426" s="1310" t="s">
        <v>2284</v>
      </c>
      <c r="AQ426" s="1485">
        <v>45.2</v>
      </c>
      <c r="AR426" s="1486">
        <v>0</v>
      </c>
      <c r="AS426" s="1310" t="s">
        <v>2284</v>
      </c>
      <c r="AT426" s="1485">
        <v>45.2</v>
      </c>
      <c r="AU426" s="1486">
        <v>0</v>
      </c>
      <c r="AV426" s="1310" t="s">
        <v>2284</v>
      </c>
      <c r="AW426" s="1485">
        <v>45.2</v>
      </c>
      <c r="AX426" s="1486">
        <v>0</v>
      </c>
    </row>
    <row r="427" spans="1:50">
      <c r="A427" s="1313" t="s">
        <v>5749</v>
      </c>
      <c r="B427" s="1143" t="s">
        <v>5890</v>
      </c>
      <c r="C427" s="1314" t="s">
        <v>1078</v>
      </c>
      <c r="D427" s="1483" t="s">
        <v>1078</v>
      </c>
      <c r="E427" s="1484" t="s">
        <v>1078</v>
      </c>
      <c r="F427" s="1314" t="s">
        <v>1078</v>
      </c>
      <c r="G427" s="1483" t="s">
        <v>1078</v>
      </c>
      <c r="H427" s="1484" t="s">
        <v>1078</v>
      </c>
      <c r="I427" s="1314" t="s">
        <v>1078</v>
      </c>
      <c r="J427" s="1483" t="s">
        <v>1078</v>
      </c>
      <c r="K427" s="1484" t="s">
        <v>1078</v>
      </c>
      <c r="L427" s="1314" t="s">
        <v>1078</v>
      </c>
      <c r="M427" s="1483" t="s">
        <v>1078</v>
      </c>
      <c r="N427" s="1484" t="s">
        <v>1078</v>
      </c>
      <c r="O427" s="1314" t="s">
        <v>1078</v>
      </c>
      <c r="P427" s="1483" t="s">
        <v>1078</v>
      </c>
      <c r="Q427" s="1484" t="s">
        <v>1078</v>
      </c>
      <c r="R427" s="1314" t="s">
        <v>1078</v>
      </c>
      <c r="S427" s="1483" t="s">
        <v>1078</v>
      </c>
      <c r="T427" s="1484" t="s">
        <v>1078</v>
      </c>
      <c r="U427" s="1314" t="s">
        <v>1078</v>
      </c>
      <c r="V427" s="1483" t="s">
        <v>1078</v>
      </c>
      <c r="W427" s="1484" t="s">
        <v>1078</v>
      </c>
      <c r="X427" s="1314" t="s">
        <v>1078</v>
      </c>
      <c r="Y427" s="1483" t="s">
        <v>1078</v>
      </c>
      <c r="Z427" s="1484" t="s">
        <v>1078</v>
      </c>
      <c r="AA427" s="1314" t="s">
        <v>1078</v>
      </c>
      <c r="AB427" s="1483" t="s">
        <v>1078</v>
      </c>
      <c r="AC427" s="1484" t="s">
        <v>1078</v>
      </c>
      <c r="AD427" s="1314" t="s">
        <v>1078</v>
      </c>
      <c r="AE427" s="1483" t="s">
        <v>1078</v>
      </c>
      <c r="AF427" s="1484" t="s">
        <v>1078</v>
      </c>
      <c r="AG427" s="1314" t="s">
        <v>2284</v>
      </c>
      <c r="AH427" s="1483">
        <v>45.2</v>
      </c>
      <c r="AI427" s="1484">
        <v>0</v>
      </c>
      <c r="AJ427" s="1314" t="s">
        <v>1078</v>
      </c>
      <c r="AK427" s="1483" t="s">
        <v>1078</v>
      </c>
      <c r="AL427" s="1484" t="s">
        <v>1078</v>
      </c>
      <c r="AM427" s="1314" t="s">
        <v>1078</v>
      </c>
      <c r="AN427" s="1483" t="s">
        <v>1078</v>
      </c>
      <c r="AO427" s="1484" t="s">
        <v>1078</v>
      </c>
      <c r="AP427" s="1314" t="s">
        <v>1078</v>
      </c>
      <c r="AQ427" s="1483" t="s">
        <v>1078</v>
      </c>
      <c r="AR427" s="1484" t="s">
        <v>1078</v>
      </c>
      <c r="AS427" s="1314" t="s">
        <v>1078</v>
      </c>
      <c r="AT427" s="1483" t="s">
        <v>1078</v>
      </c>
      <c r="AU427" s="1484" t="s">
        <v>1078</v>
      </c>
      <c r="AV427" s="1314" t="s">
        <v>1078</v>
      </c>
      <c r="AW427" s="1483" t="s">
        <v>1078</v>
      </c>
      <c r="AX427" s="1484" t="s">
        <v>1078</v>
      </c>
    </row>
    <row r="428" spans="1:50" ht="66.75">
      <c r="A428" s="1299" t="s">
        <v>6586</v>
      </c>
      <c r="B428" s="1139" t="s">
        <v>6587</v>
      </c>
      <c r="C428" s="1300" t="s">
        <v>4806</v>
      </c>
      <c r="D428" s="1301" t="s">
        <v>4813</v>
      </c>
      <c r="E428" s="1302" t="s">
        <v>4814</v>
      </c>
      <c r="F428" s="1300" t="s">
        <v>4806</v>
      </c>
      <c r="G428" s="1301" t="s">
        <v>4813</v>
      </c>
      <c r="H428" s="1302" t="s">
        <v>4814</v>
      </c>
      <c r="I428" s="1300" t="s">
        <v>4806</v>
      </c>
      <c r="J428" s="1301" t="s">
        <v>4813</v>
      </c>
      <c r="K428" s="1302" t="s">
        <v>4814</v>
      </c>
      <c r="L428" s="1300" t="s">
        <v>4806</v>
      </c>
      <c r="M428" s="1301" t="s">
        <v>4813</v>
      </c>
      <c r="N428" s="1302" t="s">
        <v>4814</v>
      </c>
      <c r="O428" s="1300" t="s">
        <v>4806</v>
      </c>
      <c r="P428" s="1301" t="s">
        <v>4813</v>
      </c>
      <c r="Q428" s="1302" t="s">
        <v>4814</v>
      </c>
      <c r="R428" s="1300" t="s">
        <v>4806</v>
      </c>
      <c r="S428" s="1301" t="s">
        <v>4813</v>
      </c>
      <c r="T428" s="1302" t="s">
        <v>4814</v>
      </c>
      <c r="U428" s="1300" t="s">
        <v>4806</v>
      </c>
      <c r="V428" s="1301" t="s">
        <v>4813</v>
      </c>
      <c r="W428" s="1302" t="s">
        <v>4814</v>
      </c>
      <c r="X428" s="1300" t="s">
        <v>4806</v>
      </c>
      <c r="Y428" s="1301" t="s">
        <v>4813</v>
      </c>
      <c r="Z428" s="1302" t="s">
        <v>4814</v>
      </c>
      <c r="AA428" s="1300" t="s">
        <v>4806</v>
      </c>
      <c r="AB428" s="1301" t="s">
        <v>4813</v>
      </c>
      <c r="AC428" s="1302" t="s">
        <v>4814</v>
      </c>
      <c r="AD428" s="1300" t="s">
        <v>4806</v>
      </c>
      <c r="AE428" s="1301" t="s">
        <v>4813</v>
      </c>
      <c r="AF428" s="1302" t="s">
        <v>4814</v>
      </c>
      <c r="AG428" s="1300" t="s">
        <v>4806</v>
      </c>
      <c r="AH428" s="1301" t="s">
        <v>4813</v>
      </c>
      <c r="AI428" s="1302" t="s">
        <v>4814</v>
      </c>
      <c r="AJ428" s="1300" t="s">
        <v>4806</v>
      </c>
      <c r="AK428" s="1301" t="s">
        <v>4813</v>
      </c>
      <c r="AL428" s="1302" t="s">
        <v>4814</v>
      </c>
      <c r="AM428" s="1300" t="s">
        <v>4806</v>
      </c>
      <c r="AN428" s="1301" t="s">
        <v>4813</v>
      </c>
      <c r="AO428" s="1302" t="s">
        <v>4814</v>
      </c>
      <c r="AP428" s="1300" t="s">
        <v>4806</v>
      </c>
      <c r="AQ428" s="1301" t="s">
        <v>4813</v>
      </c>
      <c r="AR428" s="1302" t="s">
        <v>4814</v>
      </c>
      <c r="AS428" s="1300" t="s">
        <v>4806</v>
      </c>
      <c r="AT428" s="1301" t="s">
        <v>4813</v>
      </c>
      <c r="AU428" s="1302" t="s">
        <v>4814</v>
      </c>
      <c r="AV428" s="1300" t="s">
        <v>4806</v>
      </c>
      <c r="AW428" s="1301" t="s">
        <v>4813</v>
      </c>
      <c r="AX428" s="1302" t="s">
        <v>4814</v>
      </c>
    </row>
    <row r="429" spans="1:50">
      <c r="A429" s="1303" t="s">
        <v>5747</v>
      </c>
      <c r="B429" s="1304" t="s">
        <v>5806</v>
      </c>
      <c r="C429" s="1305" t="s">
        <v>2284</v>
      </c>
      <c r="D429" s="1479">
        <v>45.3</v>
      </c>
      <c r="E429" s="1480">
        <v>0</v>
      </c>
      <c r="F429" s="1305" t="s">
        <v>2284</v>
      </c>
      <c r="G429" s="1479">
        <v>45.2</v>
      </c>
      <c r="H429" s="1480">
        <v>0</v>
      </c>
      <c r="I429" s="1305" t="s">
        <v>2284</v>
      </c>
      <c r="J429" s="1479">
        <v>45.3</v>
      </c>
      <c r="K429" s="1480">
        <v>0</v>
      </c>
      <c r="L429" s="1305" t="s">
        <v>2284</v>
      </c>
      <c r="M429" s="1479">
        <v>45.3</v>
      </c>
      <c r="N429" s="1480">
        <v>0</v>
      </c>
      <c r="O429" s="1305" t="s">
        <v>2284</v>
      </c>
      <c r="P429" s="1479">
        <v>45.2</v>
      </c>
      <c r="Q429" s="1480">
        <v>0</v>
      </c>
      <c r="R429" s="1305" t="s">
        <v>2284</v>
      </c>
      <c r="S429" s="1479">
        <v>45.1</v>
      </c>
      <c r="T429" s="1480">
        <v>0</v>
      </c>
      <c r="U429" s="1305" t="s">
        <v>2284</v>
      </c>
      <c r="V429" s="1479">
        <v>45.3</v>
      </c>
      <c r="W429" s="1480">
        <v>0</v>
      </c>
      <c r="X429" s="1305" t="s">
        <v>2284</v>
      </c>
      <c r="Y429" s="1479">
        <v>45.2</v>
      </c>
      <c r="Z429" s="1480">
        <v>0</v>
      </c>
      <c r="AA429" s="1305" t="s">
        <v>2284</v>
      </c>
      <c r="AB429" s="1479">
        <v>45.2</v>
      </c>
      <c r="AC429" s="1480">
        <v>0</v>
      </c>
      <c r="AD429" s="1305" t="s">
        <v>2284</v>
      </c>
      <c r="AE429" s="1479">
        <v>45.2</v>
      </c>
      <c r="AF429" s="1480">
        <v>0</v>
      </c>
      <c r="AG429" s="1305" t="s">
        <v>4810</v>
      </c>
      <c r="AH429" s="1479">
        <v>45.3</v>
      </c>
      <c r="AI429" s="1480">
        <v>17.399999999999999</v>
      </c>
      <c r="AJ429" s="1305" t="s">
        <v>2284</v>
      </c>
      <c r="AK429" s="1479">
        <v>45.2</v>
      </c>
      <c r="AL429" s="1480">
        <v>0</v>
      </c>
      <c r="AM429" s="1305" t="s">
        <v>2284</v>
      </c>
      <c r="AN429" s="1479">
        <v>45.3</v>
      </c>
      <c r="AO429" s="1480">
        <v>0</v>
      </c>
      <c r="AP429" s="1305" t="s">
        <v>2284</v>
      </c>
      <c r="AQ429" s="1479">
        <v>45.1</v>
      </c>
      <c r="AR429" s="1480">
        <v>0</v>
      </c>
      <c r="AS429" s="1305" t="s">
        <v>2284</v>
      </c>
      <c r="AT429" s="1479">
        <v>45.3</v>
      </c>
      <c r="AU429" s="1480">
        <v>0</v>
      </c>
      <c r="AV429" s="1305" t="s">
        <v>2284</v>
      </c>
      <c r="AW429" s="1479">
        <v>45.3</v>
      </c>
      <c r="AX429" s="1480">
        <v>0</v>
      </c>
    </row>
    <row r="430" spans="1:50">
      <c r="A430" s="1714" t="s">
        <v>5748</v>
      </c>
      <c r="B430" s="1350" t="s">
        <v>5807</v>
      </c>
      <c r="C430" s="1310" t="s">
        <v>2284</v>
      </c>
      <c r="D430" s="1485">
        <v>45.2</v>
      </c>
      <c r="E430" s="1486">
        <v>0</v>
      </c>
      <c r="F430" s="1310" t="s">
        <v>2284</v>
      </c>
      <c r="G430" s="1485">
        <v>45.2</v>
      </c>
      <c r="H430" s="1486">
        <v>0</v>
      </c>
      <c r="I430" s="1310" t="s">
        <v>2284</v>
      </c>
      <c r="J430" s="1485">
        <v>45.2</v>
      </c>
      <c r="K430" s="1486">
        <v>0</v>
      </c>
      <c r="L430" s="1310" t="s">
        <v>2284</v>
      </c>
      <c r="M430" s="1485">
        <v>45.3</v>
      </c>
      <c r="N430" s="1486">
        <v>0</v>
      </c>
      <c r="O430" s="1310" t="s">
        <v>2284</v>
      </c>
      <c r="P430" s="1485">
        <v>45.1</v>
      </c>
      <c r="Q430" s="1486">
        <v>0</v>
      </c>
      <c r="R430" s="1310" t="s">
        <v>2284</v>
      </c>
      <c r="S430" s="1485">
        <v>45.1</v>
      </c>
      <c r="T430" s="1486">
        <v>0</v>
      </c>
      <c r="U430" s="1310" t="s">
        <v>2284</v>
      </c>
      <c r="V430" s="1485">
        <v>45.3</v>
      </c>
      <c r="W430" s="1486">
        <v>0</v>
      </c>
      <c r="X430" s="1310" t="s">
        <v>2284</v>
      </c>
      <c r="Y430" s="1485">
        <v>45.2</v>
      </c>
      <c r="Z430" s="1486">
        <v>0</v>
      </c>
      <c r="AA430" s="1310" t="s">
        <v>2284</v>
      </c>
      <c r="AB430" s="1485">
        <v>45.3</v>
      </c>
      <c r="AC430" s="1486">
        <v>0</v>
      </c>
      <c r="AD430" s="1310" t="s">
        <v>2284</v>
      </c>
      <c r="AE430" s="1485">
        <v>45.2</v>
      </c>
      <c r="AF430" s="1486">
        <v>0</v>
      </c>
      <c r="AG430" s="1310" t="s">
        <v>4810</v>
      </c>
      <c r="AH430" s="1485">
        <v>45.3</v>
      </c>
      <c r="AI430" s="1486">
        <v>13.8</v>
      </c>
      <c r="AJ430" s="1310" t="s">
        <v>2284</v>
      </c>
      <c r="AK430" s="1485">
        <v>45.2</v>
      </c>
      <c r="AL430" s="1486">
        <v>0</v>
      </c>
      <c r="AM430" s="1310" t="s">
        <v>2284</v>
      </c>
      <c r="AN430" s="1485">
        <v>45.3</v>
      </c>
      <c r="AO430" s="1486">
        <v>0</v>
      </c>
      <c r="AP430" s="1310" t="s">
        <v>2284</v>
      </c>
      <c r="AQ430" s="1485">
        <v>45.2</v>
      </c>
      <c r="AR430" s="1486">
        <v>0</v>
      </c>
      <c r="AS430" s="1310" t="s">
        <v>2284</v>
      </c>
      <c r="AT430" s="1485">
        <v>45.2</v>
      </c>
      <c r="AU430" s="1486">
        <v>0</v>
      </c>
      <c r="AV430" s="1310" t="s">
        <v>2284</v>
      </c>
      <c r="AW430" s="1485">
        <v>45.2</v>
      </c>
      <c r="AX430" s="1486">
        <v>0</v>
      </c>
    </row>
    <row r="431" spans="1:50" ht="19.5" thickBot="1">
      <c r="A431" s="1715" t="s">
        <v>5749</v>
      </c>
      <c r="B431" s="1688" t="s">
        <v>5808</v>
      </c>
      <c r="C431" s="1500" t="s">
        <v>1078</v>
      </c>
      <c r="D431" s="1501" t="s">
        <v>1078</v>
      </c>
      <c r="E431" s="1502" t="s">
        <v>1078</v>
      </c>
      <c r="F431" s="1500" t="s">
        <v>1078</v>
      </c>
      <c r="G431" s="1501" t="s">
        <v>1078</v>
      </c>
      <c r="H431" s="1502" t="s">
        <v>1078</v>
      </c>
      <c r="I431" s="1500" t="s">
        <v>1078</v>
      </c>
      <c r="J431" s="1501" t="s">
        <v>1078</v>
      </c>
      <c r="K431" s="1502" t="s">
        <v>1078</v>
      </c>
      <c r="L431" s="1500" t="s">
        <v>1078</v>
      </c>
      <c r="M431" s="1501" t="s">
        <v>1078</v>
      </c>
      <c r="N431" s="1502" t="s">
        <v>1078</v>
      </c>
      <c r="O431" s="1500" t="s">
        <v>1078</v>
      </c>
      <c r="P431" s="1501" t="s">
        <v>1078</v>
      </c>
      <c r="Q431" s="1502" t="s">
        <v>1078</v>
      </c>
      <c r="R431" s="1500" t="s">
        <v>1078</v>
      </c>
      <c r="S431" s="1501" t="s">
        <v>1078</v>
      </c>
      <c r="T431" s="1502" t="s">
        <v>1078</v>
      </c>
      <c r="U431" s="1500" t="s">
        <v>1078</v>
      </c>
      <c r="V431" s="1501" t="s">
        <v>1078</v>
      </c>
      <c r="W431" s="1502" t="s">
        <v>1078</v>
      </c>
      <c r="X431" s="1500" t="s">
        <v>1078</v>
      </c>
      <c r="Y431" s="1501" t="s">
        <v>1078</v>
      </c>
      <c r="Z431" s="1502" t="s">
        <v>1078</v>
      </c>
      <c r="AA431" s="1500" t="s">
        <v>1078</v>
      </c>
      <c r="AB431" s="1501" t="s">
        <v>1078</v>
      </c>
      <c r="AC431" s="1502" t="s">
        <v>1078</v>
      </c>
      <c r="AD431" s="1500" t="s">
        <v>1078</v>
      </c>
      <c r="AE431" s="1501" t="s">
        <v>1078</v>
      </c>
      <c r="AF431" s="1502" t="s">
        <v>1078</v>
      </c>
      <c r="AG431" s="1500" t="s">
        <v>2284</v>
      </c>
      <c r="AH431" s="1501">
        <v>45.2</v>
      </c>
      <c r="AI431" s="1502">
        <v>0</v>
      </c>
      <c r="AJ431" s="1500" t="s">
        <v>1078</v>
      </c>
      <c r="AK431" s="1501" t="s">
        <v>1078</v>
      </c>
      <c r="AL431" s="1502" t="s">
        <v>1078</v>
      </c>
      <c r="AM431" s="1500" t="s">
        <v>1078</v>
      </c>
      <c r="AN431" s="1501" t="s">
        <v>1078</v>
      </c>
      <c r="AO431" s="1502" t="s">
        <v>1078</v>
      </c>
      <c r="AP431" s="1500" t="s">
        <v>1078</v>
      </c>
      <c r="AQ431" s="1501" t="s">
        <v>1078</v>
      </c>
      <c r="AR431" s="1502" t="s">
        <v>1078</v>
      </c>
      <c r="AS431" s="1500" t="s">
        <v>1078</v>
      </c>
      <c r="AT431" s="1501" t="s">
        <v>1078</v>
      </c>
      <c r="AU431" s="1502" t="s">
        <v>1078</v>
      </c>
      <c r="AV431" s="1500" t="s">
        <v>1078</v>
      </c>
      <c r="AW431" s="1501" t="s">
        <v>1078</v>
      </c>
      <c r="AX431" s="1502" t="s">
        <v>1078</v>
      </c>
    </row>
    <row r="432" spans="1:50" ht="19.5" thickTop="1">
      <c r="A432" s="2065" t="s">
        <v>5771</v>
      </c>
      <c r="B432" s="2061" t="s">
        <v>6251</v>
      </c>
      <c r="C432" s="2062"/>
      <c r="D432" s="2063"/>
      <c r="E432" s="2064"/>
      <c r="F432" s="1293"/>
      <c r="G432" s="1294"/>
      <c r="H432" s="1295"/>
      <c r="I432" s="1293"/>
      <c r="J432" s="1294"/>
      <c r="K432" s="1295"/>
      <c r="L432" s="1293"/>
      <c r="M432" s="1294"/>
      <c r="N432" s="1295"/>
      <c r="O432" s="1293"/>
      <c r="P432" s="1294"/>
      <c r="Q432" s="1295"/>
      <c r="R432" s="1293"/>
      <c r="S432" s="1294"/>
      <c r="T432" s="1295"/>
      <c r="U432" s="2062"/>
      <c r="V432" s="2063"/>
      <c r="W432" s="2064"/>
      <c r="X432" s="2062"/>
      <c r="Y432" s="2063"/>
      <c r="Z432" s="2064"/>
      <c r="AA432" s="2062"/>
      <c r="AB432" s="2063"/>
      <c r="AC432" s="2064"/>
      <c r="AD432" s="2062"/>
      <c r="AE432" s="2063"/>
      <c r="AF432" s="2064"/>
      <c r="AG432" s="2062"/>
      <c r="AH432" s="2063"/>
      <c r="AI432" s="2064"/>
      <c r="AJ432" s="2062"/>
      <c r="AK432" s="2063"/>
      <c r="AL432" s="2064"/>
      <c r="AM432" s="2062"/>
      <c r="AN432" s="2063"/>
      <c r="AO432" s="2064"/>
      <c r="AP432" s="2062"/>
      <c r="AQ432" s="2063"/>
      <c r="AR432" s="2064"/>
      <c r="AS432" s="2062"/>
      <c r="AT432" s="2063"/>
      <c r="AU432" s="2064"/>
      <c r="AV432" s="2062"/>
      <c r="AW432" s="2133"/>
      <c r="AX432" s="2064"/>
    </row>
    <row r="433" spans="1:50">
      <c r="A433" s="1298" t="s">
        <v>4436</v>
      </c>
      <c r="B433" s="1139" t="s">
        <v>4098</v>
      </c>
      <c r="C433" s="1328"/>
      <c r="D433" s="1208" t="s">
        <v>6922</v>
      </c>
      <c r="E433" s="1209"/>
      <c r="F433" s="1328"/>
      <c r="G433" s="1208" t="s">
        <v>6946</v>
      </c>
      <c r="H433" s="1209"/>
      <c r="I433" s="1328"/>
      <c r="J433" s="1208" t="s">
        <v>6961</v>
      </c>
      <c r="K433" s="1209"/>
      <c r="L433" s="1328"/>
      <c r="M433" s="1208" t="s">
        <v>6973</v>
      </c>
      <c r="N433" s="1209"/>
      <c r="O433" s="1328"/>
      <c r="P433" s="1208" t="s">
        <v>6988</v>
      </c>
      <c r="Q433" s="1209"/>
      <c r="R433" s="1328"/>
      <c r="S433" s="1208" t="s">
        <v>6998</v>
      </c>
      <c r="T433" s="1209"/>
      <c r="U433" s="1328"/>
      <c r="V433" s="1208" t="s">
        <v>6827</v>
      </c>
      <c r="W433" s="1209"/>
      <c r="X433" s="1328"/>
      <c r="Y433" s="1208" t="s">
        <v>7045</v>
      </c>
      <c r="Z433" s="1209"/>
      <c r="AA433" s="1328"/>
      <c r="AB433" s="1208" t="s">
        <v>7055</v>
      </c>
      <c r="AC433" s="1209"/>
      <c r="AD433" s="1328"/>
      <c r="AE433" s="1208" t="s">
        <v>7065</v>
      </c>
      <c r="AF433" s="1209"/>
      <c r="AG433" s="1328"/>
      <c r="AH433" s="1208" t="s">
        <v>7076</v>
      </c>
      <c r="AI433" s="1209"/>
      <c r="AJ433" s="1328"/>
      <c r="AK433" s="1208" t="s">
        <v>7104</v>
      </c>
      <c r="AL433" s="1209"/>
      <c r="AM433" s="1328"/>
      <c r="AN433" s="1208" t="s">
        <v>7114</v>
      </c>
      <c r="AO433" s="1209"/>
      <c r="AP433" s="1328"/>
      <c r="AQ433" s="1208" t="s">
        <v>7129</v>
      </c>
      <c r="AR433" s="1209"/>
      <c r="AS433" s="1328"/>
      <c r="AT433" s="1208" t="s">
        <v>7140</v>
      </c>
      <c r="AU433" s="1209"/>
      <c r="AV433" s="1328"/>
      <c r="AW433" s="1208" t="s">
        <v>7140</v>
      </c>
      <c r="AX433" s="1209"/>
    </row>
    <row r="434" spans="1:50">
      <c r="A434" s="1298" t="s">
        <v>4438</v>
      </c>
      <c r="B434" s="1139" t="s">
        <v>7044</v>
      </c>
      <c r="C434" s="1328"/>
      <c r="D434" s="1208" t="s">
        <v>6925</v>
      </c>
      <c r="E434" s="1209"/>
      <c r="F434" s="1328"/>
      <c r="G434" s="1208" t="s">
        <v>6948</v>
      </c>
      <c r="H434" s="1209"/>
      <c r="I434" s="1328"/>
      <c r="J434" s="1208" t="s">
        <v>6963</v>
      </c>
      <c r="K434" s="1209"/>
      <c r="L434" s="1328"/>
      <c r="M434" s="1208" t="s">
        <v>6974</v>
      </c>
      <c r="N434" s="1209"/>
      <c r="O434" s="1328"/>
      <c r="P434" s="1208" t="s">
        <v>6989</v>
      </c>
      <c r="Q434" s="1209"/>
      <c r="R434" s="1328"/>
      <c r="S434" s="1208" t="s">
        <v>7000</v>
      </c>
      <c r="T434" s="1209"/>
      <c r="U434" s="1328"/>
      <c r="V434" s="1208" t="s">
        <v>6829</v>
      </c>
      <c r="W434" s="1209"/>
      <c r="X434" s="1328"/>
      <c r="Y434" s="1208" t="s">
        <v>7046</v>
      </c>
      <c r="Z434" s="1209"/>
      <c r="AA434" s="1328"/>
      <c r="AB434" s="1208" t="s">
        <v>7056</v>
      </c>
      <c r="AC434" s="1209"/>
      <c r="AD434" s="1328"/>
      <c r="AE434" s="1208" t="s">
        <v>7067</v>
      </c>
      <c r="AF434" s="1209"/>
      <c r="AG434" s="1328"/>
      <c r="AH434" s="1208" t="s">
        <v>7078</v>
      </c>
      <c r="AI434" s="1209"/>
      <c r="AJ434" s="1328"/>
      <c r="AK434" s="1208" t="s">
        <v>7106</v>
      </c>
      <c r="AL434" s="1209"/>
      <c r="AM434" s="1328"/>
      <c r="AN434" s="1208" t="s">
        <v>7115</v>
      </c>
      <c r="AO434" s="1209"/>
      <c r="AP434" s="1328"/>
      <c r="AQ434" s="1208" t="s">
        <v>7130</v>
      </c>
      <c r="AR434" s="1209"/>
      <c r="AS434" s="1328"/>
      <c r="AT434" s="1208" t="s">
        <v>7141</v>
      </c>
      <c r="AU434" s="1209"/>
      <c r="AV434" s="1328"/>
      <c r="AW434" s="1208" t="s">
        <v>7141</v>
      </c>
      <c r="AX434" s="1209"/>
    </row>
    <row r="435" spans="1:50">
      <c r="A435" s="1298" t="s">
        <v>4441</v>
      </c>
      <c r="B435" s="1139" t="s">
        <v>4442</v>
      </c>
      <c r="C435" s="1328"/>
      <c r="D435" s="1244" t="s">
        <v>5932</v>
      </c>
      <c r="E435" s="1209" t="s">
        <v>6943</v>
      </c>
      <c r="F435" s="1328"/>
      <c r="G435" s="1244" t="s">
        <v>5932</v>
      </c>
      <c r="H435" s="1209" t="s">
        <v>6956</v>
      </c>
      <c r="I435" s="1328"/>
      <c r="J435" s="1244" t="s">
        <v>5932</v>
      </c>
      <c r="K435" s="1209" t="s">
        <v>6970</v>
      </c>
      <c r="L435" s="1328"/>
      <c r="M435" s="1244" t="s">
        <v>4873</v>
      </c>
      <c r="N435" s="1209" t="s">
        <v>6982</v>
      </c>
      <c r="O435" s="1328"/>
      <c r="P435" s="1244" t="s">
        <v>5932</v>
      </c>
      <c r="Q435" s="1209" t="s">
        <v>6996</v>
      </c>
      <c r="R435" s="1328"/>
      <c r="S435" s="1244" t="s">
        <v>5932</v>
      </c>
      <c r="T435" s="1209" t="s">
        <v>7022</v>
      </c>
      <c r="U435" s="1328"/>
      <c r="V435" s="1244" t="s">
        <v>4830</v>
      </c>
      <c r="W435" s="1209" t="s">
        <v>7040</v>
      </c>
      <c r="X435" s="1328"/>
      <c r="Y435" s="1244" t="s">
        <v>5932</v>
      </c>
      <c r="Z435" s="1209" t="s">
        <v>5731</v>
      </c>
      <c r="AA435" s="1328"/>
      <c r="AB435" s="1244" t="s">
        <v>5932</v>
      </c>
      <c r="AC435" s="1209" t="s">
        <v>5731</v>
      </c>
      <c r="AD435" s="1328"/>
      <c r="AE435" s="1244" t="s">
        <v>5932</v>
      </c>
      <c r="AF435" s="1209" t="s">
        <v>5731</v>
      </c>
      <c r="AG435" s="1328"/>
      <c r="AH435" s="1244" t="s">
        <v>4873</v>
      </c>
      <c r="AI435" s="1209" t="s">
        <v>5731</v>
      </c>
      <c r="AJ435" s="1328"/>
      <c r="AK435" s="1244" t="s">
        <v>5932</v>
      </c>
      <c r="AL435" s="1209" t="s">
        <v>5731</v>
      </c>
      <c r="AM435" s="1328"/>
      <c r="AN435" s="1244" t="s">
        <v>4830</v>
      </c>
      <c r="AO435" s="1209" t="s">
        <v>5731</v>
      </c>
      <c r="AP435" s="1328"/>
      <c r="AQ435" s="1244" t="s">
        <v>4830</v>
      </c>
      <c r="AR435" s="1209" t="s">
        <v>5731</v>
      </c>
      <c r="AS435" s="1328"/>
      <c r="AT435" s="1244" t="s">
        <v>5932</v>
      </c>
      <c r="AU435" s="1209" t="s">
        <v>5731</v>
      </c>
      <c r="AV435" s="1328"/>
      <c r="AW435" s="1244" t="s">
        <v>5932</v>
      </c>
      <c r="AX435" s="1209" t="s">
        <v>5731</v>
      </c>
    </row>
    <row r="436" spans="1:50">
      <c r="A436" s="1298" t="s">
        <v>4107</v>
      </c>
      <c r="B436" s="1139" t="s">
        <v>5386</v>
      </c>
      <c r="C436" s="1328"/>
      <c r="D436" s="1208" t="s">
        <v>6927</v>
      </c>
      <c r="E436" s="1209"/>
      <c r="F436" s="1328"/>
      <c r="G436" s="1208" t="s">
        <v>6950</v>
      </c>
      <c r="H436" s="1209"/>
      <c r="I436" s="1328"/>
      <c r="J436" s="1208" t="s">
        <v>6962</v>
      </c>
      <c r="K436" s="1209"/>
      <c r="L436" s="1328"/>
      <c r="M436" s="1208" t="s">
        <v>2316</v>
      </c>
      <c r="N436" s="1209"/>
      <c r="O436" s="1328"/>
      <c r="P436" s="1208" t="s">
        <v>3377</v>
      </c>
      <c r="Q436" s="1209"/>
      <c r="R436" s="1328"/>
      <c r="S436" s="1208" t="s">
        <v>6999</v>
      </c>
      <c r="T436" s="1209"/>
      <c r="U436" s="1328"/>
      <c r="V436" s="1208" t="s">
        <v>6828</v>
      </c>
      <c r="W436" s="1209"/>
      <c r="X436" s="1328"/>
      <c r="Y436" s="1208" t="s">
        <v>4852</v>
      </c>
      <c r="Z436" s="1209"/>
      <c r="AA436" s="1328"/>
      <c r="AB436" s="1208" t="s">
        <v>3245</v>
      </c>
      <c r="AC436" s="1209"/>
      <c r="AD436" s="1328"/>
      <c r="AE436" s="1208" t="s">
        <v>7066</v>
      </c>
      <c r="AF436" s="1209"/>
      <c r="AG436" s="1328"/>
      <c r="AH436" s="1208" t="s">
        <v>3164</v>
      </c>
      <c r="AI436" s="1209"/>
      <c r="AJ436" s="1328"/>
      <c r="AK436" s="1208" t="s">
        <v>7105</v>
      </c>
      <c r="AL436" s="1209"/>
      <c r="AM436" s="1328"/>
      <c r="AN436" s="1208" t="s">
        <v>3164</v>
      </c>
      <c r="AO436" s="1209"/>
      <c r="AP436" s="1328"/>
      <c r="AQ436" s="1208" t="s">
        <v>7105</v>
      </c>
      <c r="AR436" s="1209"/>
      <c r="AS436" s="1328"/>
      <c r="AT436" s="1208" t="s">
        <v>3164</v>
      </c>
      <c r="AU436" s="1209"/>
      <c r="AV436" s="1328"/>
      <c r="AW436" s="1208" t="s">
        <v>3164</v>
      </c>
      <c r="AX436" s="1209"/>
    </row>
    <row r="437" spans="1:50">
      <c r="A437" s="1298" t="s">
        <v>6550</v>
      </c>
      <c r="B437" s="1139" t="s">
        <v>6551</v>
      </c>
      <c r="C437" s="1328"/>
      <c r="D437" s="1457">
        <v>30</v>
      </c>
      <c r="E437" s="1209"/>
      <c r="F437" s="1328"/>
      <c r="G437" s="1457">
        <v>30</v>
      </c>
      <c r="H437" s="1209"/>
      <c r="I437" s="1328"/>
      <c r="J437" s="1457">
        <v>30</v>
      </c>
      <c r="K437" s="1209"/>
      <c r="L437" s="1328"/>
      <c r="M437" s="1457">
        <v>30</v>
      </c>
      <c r="N437" s="1209"/>
      <c r="O437" s="1328"/>
      <c r="P437" s="1457">
        <v>30</v>
      </c>
      <c r="Q437" s="1209"/>
      <c r="R437" s="1328"/>
      <c r="S437" s="1457">
        <v>30</v>
      </c>
      <c r="T437" s="1209"/>
      <c r="U437" s="1328"/>
      <c r="V437" s="1457">
        <v>30</v>
      </c>
      <c r="W437" s="1209"/>
      <c r="X437" s="1328"/>
      <c r="Y437" s="1457">
        <v>30</v>
      </c>
      <c r="Z437" s="1209"/>
      <c r="AA437" s="1328"/>
      <c r="AB437" s="1457">
        <v>30</v>
      </c>
      <c r="AC437" s="1209"/>
      <c r="AD437" s="1328"/>
      <c r="AE437" s="1457">
        <v>30</v>
      </c>
      <c r="AF437" s="1209"/>
      <c r="AG437" s="1328"/>
      <c r="AH437" s="1457">
        <v>30</v>
      </c>
      <c r="AI437" s="1209"/>
      <c r="AJ437" s="1328"/>
      <c r="AK437" s="1457">
        <v>30</v>
      </c>
      <c r="AL437" s="1209"/>
      <c r="AM437" s="1328"/>
      <c r="AN437" s="1457">
        <v>30</v>
      </c>
      <c r="AO437" s="1209"/>
      <c r="AP437" s="1328"/>
      <c r="AQ437" s="1457">
        <v>30</v>
      </c>
      <c r="AR437" s="1209"/>
      <c r="AS437" s="1328"/>
      <c r="AT437" s="1457">
        <v>30</v>
      </c>
      <c r="AU437" s="1209"/>
      <c r="AV437" s="1328"/>
      <c r="AW437" s="1457">
        <v>30</v>
      </c>
      <c r="AX437" s="1209"/>
    </row>
    <row r="438" spans="1:50">
      <c r="A438" s="1298" t="s">
        <v>6552</v>
      </c>
      <c r="B438" s="1139" t="s">
        <v>6553</v>
      </c>
      <c r="C438" s="1328"/>
      <c r="D438" s="1457">
        <v>40</v>
      </c>
      <c r="E438" s="1209"/>
      <c r="F438" s="1328"/>
      <c r="G438" s="1457">
        <v>40</v>
      </c>
      <c r="H438" s="1209"/>
      <c r="I438" s="1328"/>
      <c r="J438" s="1457">
        <v>40</v>
      </c>
      <c r="K438" s="1209"/>
      <c r="L438" s="1328"/>
      <c r="M438" s="1457">
        <v>40</v>
      </c>
      <c r="N438" s="1209"/>
      <c r="O438" s="1328"/>
      <c r="P438" s="1457">
        <v>40</v>
      </c>
      <c r="Q438" s="1209"/>
      <c r="R438" s="1328"/>
      <c r="S438" s="1457">
        <v>40</v>
      </c>
      <c r="T438" s="1209"/>
      <c r="U438" s="1328"/>
      <c r="V438" s="1457">
        <v>40</v>
      </c>
      <c r="W438" s="1209"/>
      <c r="X438" s="1328"/>
      <c r="Y438" s="1457">
        <v>40</v>
      </c>
      <c r="Z438" s="1209"/>
      <c r="AA438" s="1328"/>
      <c r="AB438" s="1457">
        <v>40</v>
      </c>
      <c r="AC438" s="1209"/>
      <c r="AD438" s="1328"/>
      <c r="AE438" s="1457">
        <v>40</v>
      </c>
      <c r="AF438" s="1209"/>
      <c r="AG438" s="1328"/>
      <c r="AH438" s="1457">
        <v>40</v>
      </c>
      <c r="AI438" s="1209"/>
      <c r="AJ438" s="1328"/>
      <c r="AK438" s="1457">
        <v>40</v>
      </c>
      <c r="AL438" s="1209"/>
      <c r="AM438" s="1328"/>
      <c r="AN438" s="1457">
        <v>40</v>
      </c>
      <c r="AO438" s="1209"/>
      <c r="AP438" s="1328"/>
      <c r="AQ438" s="1457">
        <v>40</v>
      </c>
      <c r="AR438" s="1209"/>
      <c r="AS438" s="1328"/>
      <c r="AT438" s="1457">
        <v>40</v>
      </c>
      <c r="AU438" s="1209"/>
      <c r="AV438" s="1328"/>
      <c r="AW438" s="1457">
        <v>40</v>
      </c>
      <c r="AX438" s="1209"/>
    </row>
    <row r="439" spans="1:50">
      <c r="A439" s="1298" t="s">
        <v>6554</v>
      </c>
      <c r="B439" s="1139" t="s">
        <v>6555</v>
      </c>
      <c r="C439" s="1328"/>
      <c r="D439" s="1457">
        <v>30</v>
      </c>
      <c r="E439" s="1209"/>
      <c r="F439" s="1328"/>
      <c r="G439" s="1457">
        <v>30</v>
      </c>
      <c r="H439" s="1209"/>
      <c r="I439" s="1328"/>
      <c r="J439" s="1457">
        <v>30</v>
      </c>
      <c r="K439" s="1209"/>
      <c r="L439" s="1328"/>
      <c r="M439" s="1457">
        <v>30</v>
      </c>
      <c r="N439" s="1209"/>
      <c r="O439" s="1328"/>
      <c r="P439" s="1457">
        <v>30</v>
      </c>
      <c r="Q439" s="1209"/>
      <c r="R439" s="1328"/>
      <c r="S439" s="1457">
        <v>30</v>
      </c>
      <c r="T439" s="1209"/>
      <c r="U439" s="1328"/>
      <c r="V439" s="1457">
        <v>30</v>
      </c>
      <c r="W439" s="1209"/>
      <c r="X439" s="1328"/>
      <c r="Y439" s="1457">
        <v>30</v>
      </c>
      <c r="Z439" s="1209"/>
      <c r="AA439" s="1328"/>
      <c r="AB439" s="1457">
        <v>30</v>
      </c>
      <c r="AC439" s="1209"/>
      <c r="AD439" s="1328"/>
      <c r="AE439" s="1457">
        <v>30</v>
      </c>
      <c r="AF439" s="1209"/>
      <c r="AG439" s="1328"/>
      <c r="AH439" s="1457">
        <v>30</v>
      </c>
      <c r="AI439" s="1209"/>
      <c r="AJ439" s="1328"/>
      <c r="AK439" s="1457">
        <v>30</v>
      </c>
      <c r="AL439" s="1209"/>
      <c r="AM439" s="1328"/>
      <c r="AN439" s="1457">
        <v>30</v>
      </c>
      <c r="AO439" s="1209"/>
      <c r="AP439" s="1328"/>
      <c r="AQ439" s="1457">
        <v>30</v>
      </c>
      <c r="AR439" s="1209"/>
      <c r="AS439" s="1328"/>
      <c r="AT439" s="1457">
        <v>30</v>
      </c>
      <c r="AU439" s="1209"/>
      <c r="AV439" s="1328"/>
      <c r="AW439" s="1457">
        <v>30</v>
      </c>
      <c r="AX439" s="1209"/>
    </row>
    <row r="440" spans="1:50">
      <c r="A440" s="1298" t="s">
        <v>6556</v>
      </c>
      <c r="B440" s="1139" t="s">
        <v>6557</v>
      </c>
      <c r="C440" s="1328"/>
      <c r="D440" s="1457">
        <v>40</v>
      </c>
      <c r="E440" s="1209"/>
      <c r="F440" s="1328"/>
      <c r="G440" s="1457">
        <v>40</v>
      </c>
      <c r="H440" s="1209"/>
      <c r="I440" s="1328"/>
      <c r="J440" s="1457">
        <v>40</v>
      </c>
      <c r="K440" s="1209"/>
      <c r="L440" s="1328"/>
      <c r="M440" s="1457">
        <v>40</v>
      </c>
      <c r="N440" s="1209"/>
      <c r="O440" s="1328"/>
      <c r="P440" s="1457">
        <v>40</v>
      </c>
      <c r="Q440" s="1209"/>
      <c r="R440" s="1328"/>
      <c r="S440" s="1457">
        <v>40</v>
      </c>
      <c r="T440" s="1209"/>
      <c r="U440" s="1328"/>
      <c r="V440" s="1457">
        <v>40</v>
      </c>
      <c r="W440" s="1209"/>
      <c r="X440" s="1328"/>
      <c r="Y440" s="1457">
        <v>40</v>
      </c>
      <c r="Z440" s="1209"/>
      <c r="AA440" s="1328"/>
      <c r="AB440" s="1457">
        <v>40</v>
      </c>
      <c r="AC440" s="1209"/>
      <c r="AD440" s="1328"/>
      <c r="AE440" s="1457">
        <v>40</v>
      </c>
      <c r="AF440" s="1209"/>
      <c r="AG440" s="1328"/>
      <c r="AH440" s="1457">
        <v>40</v>
      </c>
      <c r="AI440" s="1209"/>
      <c r="AJ440" s="1328"/>
      <c r="AK440" s="1457">
        <v>40</v>
      </c>
      <c r="AL440" s="1209"/>
      <c r="AM440" s="1328"/>
      <c r="AN440" s="1457">
        <v>40</v>
      </c>
      <c r="AO440" s="1209"/>
      <c r="AP440" s="1328"/>
      <c r="AQ440" s="1457">
        <v>40</v>
      </c>
      <c r="AR440" s="1209"/>
      <c r="AS440" s="1328"/>
      <c r="AT440" s="1457">
        <v>40</v>
      </c>
      <c r="AU440" s="1209"/>
      <c r="AV440" s="1328"/>
      <c r="AW440" s="1457">
        <v>40</v>
      </c>
      <c r="AX440" s="1209"/>
    </row>
    <row r="441" spans="1:50">
      <c r="A441" s="1298" t="s">
        <v>6558</v>
      </c>
      <c r="B441" s="1139" t="s">
        <v>6559</v>
      </c>
      <c r="C441" s="1328"/>
      <c r="D441" s="1457">
        <v>60</v>
      </c>
      <c r="E441" s="1209"/>
      <c r="F441" s="1328"/>
      <c r="G441" s="1457">
        <v>60</v>
      </c>
      <c r="H441" s="1209"/>
      <c r="I441" s="1328"/>
      <c r="J441" s="1457">
        <v>60</v>
      </c>
      <c r="K441" s="1209"/>
      <c r="L441" s="1328"/>
      <c r="M441" s="1457">
        <v>60</v>
      </c>
      <c r="N441" s="1209"/>
      <c r="O441" s="1328"/>
      <c r="P441" s="1457">
        <v>60</v>
      </c>
      <c r="Q441" s="1209"/>
      <c r="R441" s="1328"/>
      <c r="S441" s="1457">
        <v>60</v>
      </c>
      <c r="T441" s="1209"/>
      <c r="U441" s="1328"/>
      <c r="V441" s="1457">
        <v>60</v>
      </c>
      <c r="W441" s="1209"/>
      <c r="X441" s="1328"/>
      <c r="Y441" s="1457">
        <v>60</v>
      </c>
      <c r="Z441" s="1209"/>
      <c r="AA441" s="1328"/>
      <c r="AB441" s="1457">
        <v>60</v>
      </c>
      <c r="AC441" s="1209"/>
      <c r="AD441" s="1328"/>
      <c r="AE441" s="1457">
        <v>60</v>
      </c>
      <c r="AF441" s="1209"/>
      <c r="AG441" s="1328"/>
      <c r="AH441" s="1457">
        <v>60</v>
      </c>
      <c r="AI441" s="1209"/>
      <c r="AJ441" s="1328"/>
      <c r="AK441" s="1457">
        <v>60</v>
      </c>
      <c r="AL441" s="1209"/>
      <c r="AM441" s="1328"/>
      <c r="AN441" s="1457">
        <v>60</v>
      </c>
      <c r="AO441" s="1209"/>
      <c r="AP441" s="1328"/>
      <c r="AQ441" s="1457">
        <v>60</v>
      </c>
      <c r="AR441" s="1209"/>
      <c r="AS441" s="1328"/>
      <c r="AT441" s="1457">
        <v>60</v>
      </c>
      <c r="AU441" s="1209"/>
      <c r="AV441" s="1328"/>
      <c r="AW441" s="1457">
        <v>60</v>
      </c>
      <c r="AX441" s="1209"/>
    </row>
    <row r="442" spans="1:50">
      <c r="A442" s="1298" t="s">
        <v>6560</v>
      </c>
      <c r="B442" s="1139" t="s">
        <v>6561</v>
      </c>
      <c r="C442" s="1328"/>
      <c r="D442" s="1457">
        <v>50</v>
      </c>
      <c r="E442" s="1209"/>
      <c r="F442" s="1328"/>
      <c r="G442" s="1457">
        <v>50</v>
      </c>
      <c r="H442" s="1209"/>
      <c r="I442" s="1328"/>
      <c r="J442" s="1457">
        <v>50</v>
      </c>
      <c r="K442" s="1209"/>
      <c r="L442" s="1328"/>
      <c r="M442" s="1457">
        <v>50</v>
      </c>
      <c r="N442" s="1209"/>
      <c r="O442" s="1328"/>
      <c r="P442" s="1457">
        <v>50</v>
      </c>
      <c r="Q442" s="1209"/>
      <c r="R442" s="1328"/>
      <c r="S442" s="1457">
        <v>50</v>
      </c>
      <c r="T442" s="1209"/>
      <c r="U442" s="1328"/>
      <c r="V442" s="1457">
        <v>50</v>
      </c>
      <c r="W442" s="1209"/>
      <c r="X442" s="1328"/>
      <c r="Y442" s="1457">
        <v>50</v>
      </c>
      <c r="Z442" s="1209"/>
      <c r="AA442" s="1328"/>
      <c r="AB442" s="1457">
        <v>50</v>
      </c>
      <c r="AC442" s="1209"/>
      <c r="AD442" s="1328"/>
      <c r="AE442" s="1457">
        <v>50</v>
      </c>
      <c r="AF442" s="1209"/>
      <c r="AG442" s="1328"/>
      <c r="AH442" s="1457">
        <v>50</v>
      </c>
      <c r="AI442" s="1209"/>
      <c r="AJ442" s="1328"/>
      <c r="AK442" s="1457">
        <v>50</v>
      </c>
      <c r="AL442" s="1209"/>
      <c r="AM442" s="1328"/>
      <c r="AN442" s="1457">
        <v>50</v>
      </c>
      <c r="AO442" s="1209"/>
      <c r="AP442" s="1328"/>
      <c r="AQ442" s="1457">
        <v>50</v>
      </c>
      <c r="AR442" s="1209"/>
      <c r="AS442" s="1328"/>
      <c r="AT442" s="1457">
        <v>50</v>
      </c>
      <c r="AU442" s="1209"/>
      <c r="AV442" s="1328"/>
      <c r="AW442" s="1457">
        <v>50</v>
      </c>
      <c r="AX442" s="1209"/>
    </row>
    <row r="443" spans="1:50">
      <c r="A443" s="1298" t="s">
        <v>6562</v>
      </c>
      <c r="B443" s="1139" t="s">
        <v>6563</v>
      </c>
      <c r="C443" s="1328"/>
      <c r="D443" s="1457">
        <v>60</v>
      </c>
      <c r="E443" s="1209"/>
      <c r="F443" s="1328"/>
      <c r="G443" s="1457">
        <v>60</v>
      </c>
      <c r="H443" s="1209"/>
      <c r="I443" s="1328"/>
      <c r="J443" s="1457">
        <v>60</v>
      </c>
      <c r="K443" s="1209"/>
      <c r="L443" s="1328"/>
      <c r="M443" s="1457">
        <v>60</v>
      </c>
      <c r="N443" s="1209"/>
      <c r="O443" s="1328"/>
      <c r="P443" s="1457">
        <v>60</v>
      </c>
      <c r="Q443" s="1209"/>
      <c r="R443" s="1328"/>
      <c r="S443" s="1457">
        <v>60</v>
      </c>
      <c r="T443" s="1209"/>
      <c r="U443" s="1328"/>
      <c r="V443" s="1457">
        <v>60</v>
      </c>
      <c r="W443" s="1209"/>
      <c r="X443" s="1328"/>
      <c r="Y443" s="1457">
        <v>60</v>
      </c>
      <c r="Z443" s="1209"/>
      <c r="AA443" s="1328"/>
      <c r="AB443" s="1457">
        <v>60</v>
      </c>
      <c r="AC443" s="1209"/>
      <c r="AD443" s="1328"/>
      <c r="AE443" s="1457">
        <v>60</v>
      </c>
      <c r="AF443" s="1209"/>
      <c r="AG443" s="1328"/>
      <c r="AH443" s="1457">
        <v>60</v>
      </c>
      <c r="AI443" s="1209"/>
      <c r="AJ443" s="1328"/>
      <c r="AK443" s="1457">
        <v>60</v>
      </c>
      <c r="AL443" s="1209"/>
      <c r="AM443" s="1328"/>
      <c r="AN443" s="1457">
        <v>60</v>
      </c>
      <c r="AO443" s="1209"/>
      <c r="AP443" s="1328"/>
      <c r="AQ443" s="1457">
        <v>60</v>
      </c>
      <c r="AR443" s="1209"/>
      <c r="AS443" s="1328"/>
      <c r="AT443" s="1457">
        <v>60</v>
      </c>
      <c r="AU443" s="1209"/>
      <c r="AV443" s="1328"/>
      <c r="AW443" s="1457">
        <v>60</v>
      </c>
      <c r="AX443" s="1209"/>
    </row>
    <row r="444" spans="1:50">
      <c r="A444" s="1298" t="s">
        <v>6588</v>
      </c>
      <c r="B444" s="1139" t="s">
        <v>6565</v>
      </c>
      <c r="C444" s="1328"/>
      <c r="D444" s="1457">
        <v>50</v>
      </c>
      <c r="E444" s="1209"/>
      <c r="F444" s="1328"/>
      <c r="G444" s="1457">
        <v>50</v>
      </c>
      <c r="H444" s="1209"/>
      <c r="I444" s="1328"/>
      <c r="J444" s="1457">
        <v>50</v>
      </c>
      <c r="K444" s="1209"/>
      <c r="L444" s="1328"/>
      <c r="M444" s="1457">
        <v>50</v>
      </c>
      <c r="N444" s="1209"/>
      <c r="O444" s="1328"/>
      <c r="P444" s="1457">
        <v>50</v>
      </c>
      <c r="Q444" s="1209"/>
      <c r="R444" s="1328"/>
      <c r="S444" s="1457">
        <v>50</v>
      </c>
      <c r="T444" s="1209"/>
      <c r="U444" s="1328"/>
      <c r="V444" s="1457">
        <v>50</v>
      </c>
      <c r="W444" s="1209"/>
      <c r="X444" s="1328"/>
      <c r="Y444" s="1457">
        <v>50</v>
      </c>
      <c r="Z444" s="1209"/>
      <c r="AA444" s="1328"/>
      <c r="AB444" s="1457">
        <v>50</v>
      </c>
      <c r="AC444" s="1209"/>
      <c r="AD444" s="1328"/>
      <c r="AE444" s="1457">
        <v>50</v>
      </c>
      <c r="AF444" s="1209"/>
      <c r="AG444" s="1328"/>
      <c r="AH444" s="1457">
        <v>50</v>
      </c>
      <c r="AI444" s="1209"/>
      <c r="AJ444" s="1328"/>
      <c r="AK444" s="1457">
        <v>50</v>
      </c>
      <c r="AL444" s="1209"/>
      <c r="AM444" s="1328"/>
      <c r="AN444" s="1457">
        <v>50</v>
      </c>
      <c r="AO444" s="1209"/>
      <c r="AP444" s="1328"/>
      <c r="AQ444" s="1457">
        <v>50</v>
      </c>
      <c r="AR444" s="1209"/>
      <c r="AS444" s="1328"/>
      <c r="AT444" s="1457">
        <v>50</v>
      </c>
      <c r="AU444" s="1209"/>
      <c r="AV444" s="1328"/>
      <c r="AW444" s="1457">
        <v>50</v>
      </c>
      <c r="AX444" s="1209"/>
    </row>
    <row r="445" spans="1:50">
      <c r="A445" s="1298" t="s">
        <v>4444</v>
      </c>
      <c r="B445" s="1139" t="s">
        <v>5868</v>
      </c>
      <c r="C445" s="1328"/>
      <c r="D445" s="1208" t="s">
        <v>5858</v>
      </c>
      <c r="E445" s="1209"/>
      <c r="F445" s="1328"/>
      <c r="G445" s="1208" t="s">
        <v>5858</v>
      </c>
      <c r="H445" s="1209"/>
      <c r="I445" s="1328"/>
      <c r="J445" s="1208" t="s">
        <v>5858</v>
      </c>
      <c r="K445" s="1209"/>
      <c r="L445" s="1328"/>
      <c r="M445" s="1208" t="s">
        <v>5858</v>
      </c>
      <c r="N445" s="1209"/>
      <c r="O445" s="1328"/>
      <c r="P445" s="1208" t="s">
        <v>5858</v>
      </c>
      <c r="Q445" s="1209"/>
      <c r="R445" s="1328"/>
      <c r="S445" s="1208" t="s">
        <v>5858</v>
      </c>
      <c r="T445" s="1209"/>
      <c r="U445" s="1328"/>
      <c r="V445" s="1208" t="s">
        <v>5858</v>
      </c>
      <c r="W445" s="1209"/>
      <c r="X445" s="1328"/>
      <c r="Y445" s="1208" t="s">
        <v>5858</v>
      </c>
      <c r="Z445" s="1209"/>
      <c r="AA445" s="1328"/>
      <c r="AB445" s="1208" t="s">
        <v>5858</v>
      </c>
      <c r="AC445" s="1209"/>
      <c r="AD445" s="1328"/>
      <c r="AE445" s="1208" t="s">
        <v>5858</v>
      </c>
      <c r="AF445" s="1209"/>
      <c r="AG445" s="1328"/>
      <c r="AH445" s="1208" t="s">
        <v>5858</v>
      </c>
      <c r="AI445" s="1209"/>
      <c r="AJ445" s="1328"/>
      <c r="AK445" s="1208" t="s">
        <v>5858</v>
      </c>
      <c r="AL445" s="1209"/>
      <c r="AM445" s="1328"/>
      <c r="AN445" s="1208" t="s">
        <v>5858</v>
      </c>
      <c r="AO445" s="1209"/>
      <c r="AP445" s="1328"/>
      <c r="AQ445" s="1208" t="s">
        <v>5858</v>
      </c>
      <c r="AR445" s="1209"/>
      <c r="AS445" s="1328"/>
      <c r="AT445" s="1208" t="s">
        <v>5858</v>
      </c>
      <c r="AU445" s="1209"/>
      <c r="AV445" s="1328"/>
      <c r="AW445" s="1208" t="s">
        <v>5858</v>
      </c>
      <c r="AX445" s="1209"/>
    </row>
    <row r="446" spans="1:50">
      <c r="A446" s="1332" t="s">
        <v>6566</v>
      </c>
      <c r="B446" s="1139" t="s">
        <v>6567</v>
      </c>
      <c r="C446" s="1328"/>
      <c r="D446" s="1457">
        <v>45</v>
      </c>
      <c r="E446" s="1209"/>
      <c r="F446" s="1328"/>
      <c r="G446" s="1457">
        <v>45</v>
      </c>
      <c r="H446" s="1209"/>
      <c r="I446" s="1328"/>
      <c r="J446" s="1457">
        <v>45</v>
      </c>
      <c r="K446" s="1209"/>
      <c r="L446" s="1328"/>
      <c r="M446" s="1457">
        <v>45</v>
      </c>
      <c r="N446" s="1209"/>
      <c r="O446" s="1328"/>
      <c r="P446" s="1457">
        <v>45</v>
      </c>
      <c r="Q446" s="1209"/>
      <c r="R446" s="1328"/>
      <c r="S446" s="1457">
        <v>45</v>
      </c>
      <c r="T446" s="1209"/>
      <c r="U446" s="1328"/>
      <c r="V446" s="1457">
        <v>45</v>
      </c>
      <c r="W446" s="1209"/>
      <c r="X446" s="1328"/>
      <c r="Y446" s="1457">
        <v>45</v>
      </c>
      <c r="Z446" s="1209"/>
      <c r="AA446" s="1328"/>
      <c r="AB446" s="1457">
        <v>45</v>
      </c>
      <c r="AC446" s="1209"/>
      <c r="AD446" s="1328"/>
      <c r="AE446" s="1457">
        <v>45</v>
      </c>
      <c r="AF446" s="1209"/>
      <c r="AG446" s="1328"/>
      <c r="AH446" s="1457">
        <v>45</v>
      </c>
      <c r="AI446" s="1209"/>
      <c r="AJ446" s="1328"/>
      <c r="AK446" s="1457">
        <v>45</v>
      </c>
      <c r="AL446" s="1209"/>
      <c r="AM446" s="1328"/>
      <c r="AN446" s="1457">
        <v>45</v>
      </c>
      <c r="AO446" s="1209"/>
      <c r="AP446" s="1328"/>
      <c r="AQ446" s="1457">
        <v>45</v>
      </c>
      <c r="AR446" s="1209"/>
      <c r="AS446" s="1328"/>
      <c r="AT446" s="1457">
        <v>45</v>
      </c>
      <c r="AU446" s="1209"/>
      <c r="AV446" s="1328"/>
      <c r="AW446" s="1457">
        <v>45</v>
      </c>
      <c r="AX446" s="1209"/>
    </row>
    <row r="447" spans="1:50">
      <c r="A447" s="1332" t="s">
        <v>5772</v>
      </c>
      <c r="B447" s="1139" t="s">
        <v>6252</v>
      </c>
      <c r="C447" s="1328"/>
      <c r="D447" s="1506" t="s">
        <v>5036</v>
      </c>
      <c r="E447" s="1209" t="s">
        <v>6943</v>
      </c>
      <c r="F447" s="1328"/>
      <c r="G447" s="1506" t="s">
        <v>5036</v>
      </c>
      <c r="H447" s="1209" t="s">
        <v>6956</v>
      </c>
      <c r="I447" s="1328"/>
      <c r="J447" s="1506" t="s">
        <v>5036</v>
      </c>
      <c r="K447" s="1209" t="s">
        <v>6970</v>
      </c>
      <c r="L447" s="1328"/>
      <c r="M447" s="1506" t="s">
        <v>5036</v>
      </c>
      <c r="N447" s="1209" t="s">
        <v>6982</v>
      </c>
      <c r="O447" s="1328"/>
      <c r="P447" s="1506" t="s">
        <v>5036</v>
      </c>
      <c r="Q447" s="1209" t="s">
        <v>6996</v>
      </c>
      <c r="R447" s="1328"/>
      <c r="S447" s="1506" t="s">
        <v>5036</v>
      </c>
      <c r="T447" s="1209" t="s">
        <v>7022</v>
      </c>
      <c r="U447" s="1328"/>
      <c r="V447" s="1506" t="s">
        <v>5036</v>
      </c>
      <c r="W447" s="1209" t="s">
        <v>7040</v>
      </c>
      <c r="X447" s="1328"/>
      <c r="Y447" s="1506" t="s">
        <v>5036</v>
      </c>
      <c r="Z447" s="1209" t="s">
        <v>5731</v>
      </c>
      <c r="AA447" s="1328"/>
      <c r="AB447" s="1506" t="s">
        <v>5036</v>
      </c>
      <c r="AC447" s="1209" t="s">
        <v>5731</v>
      </c>
      <c r="AD447" s="1328"/>
      <c r="AE447" s="1506" t="s">
        <v>5036</v>
      </c>
      <c r="AF447" s="1209" t="s">
        <v>5731</v>
      </c>
      <c r="AG447" s="1328"/>
      <c r="AH447" s="1506" t="s">
        <v>5036</v>
      </c>
      <c r="AI447" s="1209" t="s">
        <v>5731</v>
      </c>
      <c r="AJ447" s="1328"/>
      <c r="AK447" s="1506" t="s">
        <v>5036</v>
      </c>
      <c r="AL447" s="1209" t="s">
        <v>5731</v>
      </c>
      <c r="AM447" s="1328"/>
      <c r="AN447" s="1506" t="s">
        <v>5036</v>
      </c>
      <c r="AO447" s="1209" t="s">
        <v>5731</v>
      </c>
      <c r="AP447" s="1328"/>
      <c r="AQ447" s="1506" t="s">
        <v>5036</v>
      </c>
      <c r="AR447" s="1209" t="s">
        <v>5731</v>
      </c>
      <c r="AS447" s="1328"/>
      <c r="AT447" s="1506" t="s">
        <v>5036</v>
      </c>
      <c r="AU447" s="1209" t="s">
        <v>5731</v>
      </c>
      <c r="AV447" s="1328"/>
      <c r="AW447" s="1506" t="s">
        <v>5036</v>
      </c>
      <c r="AX447" s="1209" t="s">
        <v>5731</v>
      </c>
    </row>
    <row r="448" spans="1:50" ht="54">
      <c r="A448" s="1299" t="s">
        <v>6813</v>
      </c>
      <c r="B448" s="1139" t="s">
        <v>6589</v>
      </c>
      <c r="C448" s="1300" t="s">
        <v>4806</v>
      </c>
      <c r="D448" s="1301" t="s">
        <v>4813</v>
      </c>
      <c r="E448" s="1302" t="s">
        <v>4814</v>
      </c>
      <c r="F448" s="1300" t="s">
        <v>4806</v>
      </c>
      <c r="G448" s="1301" t="s">
        <v>4813</v>
      </c>
      <c r="H448" s="1302" t="s">
        <v>4814</v>
      </c>
      <c r="I448" s="1300" t="s">
        <v>4806</v>
      </c>
      <c r="J448" s="1301" t="s">
        <v>4813</v>
      </c>
      <c r="K448" s="1302" t="s">
        <v>4814</v>
      </c>
      <c r="L448" s="1300" t="s">
        <v>4806</v>
      </c>
      <c r="M448" s="1301" t="s">
        <v>4813</v>
      </c>
      <c r="N448" s="1302" t="s">
        <v>4814</v>
      </c>
      <c r="O448" s="1300" t="s">
        <v>4806</v>
      </c>
      <c r="P448" s="1301" t="s">
        <v>4813</v>
      </c>
      <c r="Q448" s="1302" t="s">
        <v>4814</v>
      </c>
      <c r="R448" s="1300" t="s">
        <v>4806</v>
      </c>
      <c r="S448" s="1301" t="s">
        <v>4813</v>
      </c>
      <c r="T448" s="1302" t="s">
        <v>4814</v>
      </c>
      <c r="U448" s="1300" t="s">
        <v>4806</v>
      </c>
      <c r="V448" s="1301" t="s">
        <v>4813</v>
      </c>
      <c r="W448" s="1302" t="s">
        <v>4814</v>
      </c>
      <c r="X448" s="1300" t="s">
        <v>4806</v>
      </c>
      <c r="Y448" s="1301" t="s">
        <v>4813</v>
      </c>
      <c r="Z448" s="1302" t="s">
        <v>4814</v>
      </c>
      <c r="AA448" s="1300" t="s">
        <v>4806</v>
      </c>
      <c r="AB448" s="1301" t="s">
        <v>4813</v>
      </c>
      <c r="AC448" s="1302" t="s">
        <v>4814</v>
      </c>
      <c r="AD448" s="1300" t="s">
        <v>4806</v>
      </c>
      <c r="AE448" s="1301" t="s">
        <v>4813</v>
      </c>
      <c r="AF448" s="1302" t="s">
        <v>4814</v>
      </c>
      <c r="AG448" s="1300" t="s">
        <v>4806</v>
      </c>
      <c r="AH448" s="1301" t="s">
        <v>4813</v>
      </c>
      <c r="AI448" s="1302" t="s">
        <v>4814</v>
      </c>
      <c r="AJ448" s="1300" t="s">
        <v>4806</v>
      </c>
      <c r="AK448" s="1301" t="s">
        <v>4813</v>
      </c>
      <c r="AL448" s="1302" t="s">
        <v>4814</v>
      </c>
      <c r="AM448" s="1300" t="s">
        <v>4806</v>
      </c>
      <c r="AN448" s="1301" t="s">
        <v>4813</v>
      </c>
      <c r="AO448" s="1302" t="s">
        <v>4814</v>
      </c>
      <c r="AP448" s="1300" t="s">
        <v>4806</v>
      </c>
      <c r="AQ448" s="1301" t="s">
        <v>4813</v>
      </c>
      <c r="AR448" s="1302" t="s">
        <v>4814</v>
      </c>
      <c r="AS448" s="1300" t="s">
        <v>4806</v>
      </c>
      <c r="AT448" s="1301" t="s">
        <v>4813</v>
      </c>
      <c r="AU448" s="1302" t="s">
        <v>4814</v>
      </c>
      <c r="AV448" s="1300" t="s">
        <v>4806</v>
      </c>
      <c r="AW448" s="1301" t="s">
        <v>4813</v>
      </c>
      <c r="AX448" s="1302" t="s">
        <v>4814</v>
      </c>
    </row>
    <row r="449" spans="1:50">
      <c r="A449" s="1303" t="s">
        <v>4470</v>
      </c>
      <c r="B449" s="1304" t="s">
        <v>4471</v>
      </c>
      <c r="C449" s="1305" t="s">
        <v>2284</v>
      </c>
      <c r="D449" s="1479">
        <v>30.2</v>
      </c>
      <c r="E449" s="1480">
        <v>0</v>
      </c>
      <c r="F449" s="1305" t="s">
        <v>2284</v>
      </c>
      <c r="G449" s="1479">
        <v>30.3</v>
      </c>
      <c r="H449" s="1480">
        <v>0</v>
      </c>
      <c r="I449" s="1305" t="s">
        <v>2284</v>
      </c>
      <c r="J449" s="1479">
        <v>30.3</v>
      </c>
      <c r="K449" s="1480">
        <v>0</v>
      </c>
      <c r="L449" s="1305" t="s">
        <v>2284</v>
      </c>
      <c r="M449" s="1479">
        <v>30.3</v>
      </c>
      <c r="N449" s="1480">
        <v>0</v>
      </c>
      <c r="O449" s="1305" t="s">
        <v>2284</v>
      </c>
      <c r="P449" s="1479">
        <v>30.2</v>
      </c>
      <c r="Q449" s="1480">
        <v>0</v>
      </c>
      <c r="R449" s="1305" t="s">
        <v>2284</v>
      </c>
      <c r="S449" s="1479">
        <v>30.1</v>
      </c>
      <c r="T449" s="1480">
        <v>0</v>
      </c>
      <c r="U449" s="1305" t="s">
        <v>2284</v>
      </c>
      <c r="V449" s="1479">
        <v>30.3</v>
      </c>
      <c r="W449" s="1480">
        <v>0</v>
      </c>
      <c r="X449" s="1305" t="s">
        <v>2284</v>
      </c>
      <c r="Y449" s="1479">
        <v>30.2</v>
      </c>
      <c r="Z449" s="1480">
        <v>0</v>
      </c>
      <c r="AA449" s="1305" t="s">
        <v>2284</v>
      </c>
      <c r="AB449" s="1479">
        <v>30.3</v>
      </c>
      <c r="AC449" s="1480">
        <v>0</v>
      </c>
      <c r="AD449" s="1305" t="s">
        <v>2284</v>
      </c>
      <c r="AE449" s="1479">
        <v>30.2</v>
      </c>
      <c r="AF449" s="1480">
        <v>0</v>
      </c>
      <c r="AG449" s="1305" t="s">
        <v>2284</v>
      </c>
      <c r="AH449" s="1479">
        <v>30.3</v>
      </c>
      <c r="AI449" s="1480">
        <v>0</v>
      </c>
      <c r="AJ449" s="1305" t="s">
        <v>2284</v>
      </c>
      <c r="AK449" s="1479">
        <v>30.3</v>
      </c>
      <c r="AL449" s="1480">
        <v>0</v>
      </c>
      <c r="AM449" s="1305" t="s">
        <v>2284</v>
      </c>
      <c r="AN449" s="1479">
        <v>30.3</v>
      </c>
      <c r="AO449" s="1480">
        <v>0</v>
      </c>
      <c r="AP449" s="1305" t="s">
        <v>2284</v>
      </c>
      <c r="AQ449" s="1479">
        <v>30.1</v>
      </c>
      <c r="AR449" s="1480">
        <v>0</v>
      </c>
      <c r="AS449" s="1305" t="s">
        <v>2284</v>
      </c>
      <c r="AT449" s="1479">
        <v>30.2</v>
      </c>
      <c r="AU449" s="1480">
        <v>0</v>
      </c>
      <c r="AV449" s="1305" t="s">
        <v>2284</v>
      </c>
      <c r="AW449" s="1479">
        <v>30.2</v>
      </c>
      <c r="AX449" s="1480">
        <v>0</v>
      </c>
    </row>
    <row r="450" spans="1:50">
      <c r="A450" s="1714" t="s">
        <v>4472</v>
      </c>
      <c r="B450" s="1350" t="s">
        <v>4473</v>
      </c>
      <c r="C450" s="1310" t="s">
        <v>2284</v>
      </c>
      <c r="D450" s="1485">
        <v>30.3</v>
      </c>
      <c r="E450" s="1486">
        <v>0</v>
      </c>
      <c r="F450" s="1310" t="s">
        <v>2284</v>
      </c>
      <c r="G450" s="1485">
        <v>30.2</v>
      </c>
      <c r="H450" s="1486">
        <v>0</v>
      </c>
      <c r="I450" s="1310" t="s">
        <v>2284</v>
      </c>
      <c r="J450" s="1485">
        <v>30.3</v>
      </c>
      <c r="K450" s="1486">
        <v>0</v>
      </c>
      <c r="L450" s="1310" t="s">
        <v>2284</v>
      </c>
      <c r="M450" s="1485">
        <v>30.2</v>
      </c>
      <c r="N450" s="1486">
        <v>0</v>
      </c>
      <c r="O450" s="1310" t="s">
        <v>2284</v>
      </c>
      <c r="P450" s="1485">
        <v>30.2</v>
      </c>
      <c r="Q450" s="1486">
        <v>0</v>
      </c>
      <c r="R450" s="1310" t="s">
        <v>2284</v>
      </c>
      <c r="S450" s="1485">
        <v>30.1</v>
      </c>
      <c r="T450" s="1486">
        <v>0</v>
      </c>
      <c r="U450" s="1310" t="s">
        <v>2284</v>
      </c>
      <c r="V450" s="1485">
        <v>30.3</v>
      </c>
      <c r="W450" s="1486">
        <v>0</v>
      </c>
      <c r="X450" s="1310" t="s">
        <v>2284</v>
      </c>
      <c r="Y450" s="1485">
        <v>30.2</v>
      </c>
      <c r="Z450" s="1486">
        <v>0</v>
      </c>
      <c r="AA450" s="1310" t="s">
        <v>2284</v>
      </c>
      <c r="AB450" s="1485">
        <v>30.2</v>
      </c>
      <c r="AC450" s="1486">
        <v>0</v>
      </c>
      <c r="AD450" s="1310" t="s">
        <v>2284</v>
      </c>
      <c r="AE450" s="1485">
        <v>30.2</v>
      </c>
      <c r="AF450" s="1486">
        <v>0</v>
      </c>
      <c r="AG450" s="1310" t="s">
        <v>2284</v>
      </c>
      <c r="AH450" s="1485">
        <v>30.3</v>
      </c>
      <c r="AI450" s="1486">
        <v>0</v>
      </c>
      <c r="AJ450" s="1310" t="s">
        <v>2284</v>
      </c>
      <c r="AK450" s="1485">
        <v>30.2</v>
      </c>
      <c r="AL450" s="1486">
        <v>0</v>
      </c>
      <c r="AM450" s="1310" t="s">
        <v>2284</v>
      </c>
      <c r="AN450" s="1485">
        <v>30.3</v>
      </c>
      <c r="AO450" s="1486">
        <v>0</v>
      </c>
      <c r="AP450" s="1310" t="s">
        <v>2284</v>
      </c>
      <c r="AQ450" s="1485">
        <v>30.2</v>
      </c>
      <c r="AR450" s="1486">
        <v>0</v>
      </c>
      <c r="AS450" s="1310" t="s">
        <v>2284</v>
      </c>
      <c r="AT450" s="1485">
        <v>30.2</v>
      </c>
      <c r="AU450" s="1486">
        <v>0</v>
      </c>
      <c r="AV450" s="1310" t="s">
        <v>2284</v>
      </c>
      <c r="AW450" s="1485">
        <v>30.2</v>
      </c>
      <c r="AX450" s="1486">
        <v>0</v>
      </c>
    </row>
    <row r="451" spans="1:50">
      <c r="A451" s="1313" t="s">
        <v>4474</v>
      </c>
      <c r="B451" s="1143" t="s">
        <v>4475</v>
      </c>
      <c r="C451" s="1314" t="s">
        <v>1078</v>
      </c>
      <c r="D451" s="1483" t="s">
        <v>1078</v>
      </c>
      <c r="E451" s="1484" t="s">
        <v>1078</v>
      </c>
      <c r="F451" s="1314" t="s">
        <v>1078</v>
      </c>
      <c r="G451" s="1483" t="s">
        <v>1078</v>
      </c>
      <c r="H451" s="1484" t="s">
        <v>1078</v>
      </c>
      <c r="I451" s="1314" t="s">
        <v>1078</v>
      </c>
      <c r="J451" s="1483" t="s">
        <v>1078</v>
      </c>
      <c r="K451" s="1484" t="s">
        <v>1078</v>
      </c>
      <c r="L451" s="1314" t="s">
        <v>1078</v>
      </c>
      <c r="M451" s="1483" t="s">
        <v>1078</v>
      </c>
      <c r="N451" s="1484" t="s">
        <v>1078</v>
      </c>
      <c r="O451" s="1314" t="s">
        <v>1078</v>
      </c>
      <c r="P451" s="1483" t="s">
        <v>1078</v>
      </c>
      <c r="Q451" s="1484" t="s">
        <v>1078</v>
      </c>
      <c r="R451" s="1314" t="s">
        <v>1078</v>
      </c>
      <c r="S451" s="1483" t="s">
        <v>1078</v>
      </c>
      <c r="T451" s="1484" t="s">
        <v>1078</v>
      </c>
      <c r="U451" s="1314" t="s">
        <v>1078</v>
      </c>
      <c r="V451" s="1483" t="s">
        <v>1078</v>
      </c>
      <c r="W451" s="1484" t="s">
        <v>1078</v>
      </c>
      <c r="X451" s="1314" t="s">
        <v>1078</v>
      </c>
      <c r="Y451" s="1483" t="s">
        <v>1078</v>
      </c>
      <c r="Z451" s="1484" t="s">
        <v>1078</v>
      </c>
      <c r="AA451" s="1314" t="s">
        <v>1078</v>
      </c>
      <c r="AB451" s="1483" t="s">
        <v>1078</v>
      </c>
      <c r="AC451" s="1484" t="s">
        <v>1078</v>
      </c>
      <c r="AD451" s="1314" t="s">
        <v>1078</v>
      </c>
      <c r="AE451" s="1483" t="s">
        <v>1078</v>
      </c>
      <c r="AF451" s="1484" t="s">
        <v>1078</v>
      </c>
      <c r="AG451" s="1314" t="s">
        <v>1078</v>
      </c>
      <c r="AH451" s="1483" t="s">
        <v>1078</v>
      </c>
      <c r="AI451" s="1484" t="s">
        <v>1078</v>
      </c>
      <c r="AJ451" s="1314" t="s">
        <v>1078</v>
      </c>
      <c r="AK451" s="1483" t="s">
        <v>1078</v>
      </c>
      <c r="AL451" s="1484" t="s">
        <v>1078</v>
      </c>
      <c r="AM451" s="1314" t="s">
        <v>1078</v>
      </c>
      <c r="AN451" s="1483" t="s">
        <v>1078</v>
      </c>
      <c r="AO451" s="1484" t="s">
        <v>1078</v>
      </c>
      <c r="AP451" s="1314" t="s">
        <v>1078</v>
      </c>
      <c r="AQ451" s="1483" t="s">
        <v>1078</v>
      </c>
      <c r="AR451" s="1484" t="s">
        <v>1078</v>
      </c>
      <c r="AS451" s="1314" t="s">
        <v>1078</v>
      </c>
      <c r="AT451" s="1483" t="s">
        <v>1078</v>
      </c>
      <c r="AU451" s="1484" t="s">
        <v>1078</v>
      </c>
      <c r="AV451" s="1314" t="s">
        <v>1078</v>
      </c>
      <c r="AW451" s="1483" t="s">
        <v>1078</v>
      </c>
      <c r="AX451" s="1484" t="s">
        <v>1078</v>
      </c>
    </row>
    <row r="452" spans="1:50">
      <c r="A452" s="1303" t="s">
        <v>4476</v>
      </c>
      <c r="B452" s="1304" t="s">
        <v>4477</v>
      </c>
      <c r="C452" s="1305" t="s">
        <v>4809</v>
      </c>
      <c r="D452" s="1479" t="s">
        <v>1078</v>
      </c>
      <c r="E452" s="1480" t="s">
        <v>1078</v>
      </c>
      <c r="F452" s="1305" t="s">
        <v>4809</v>
      </c>
      <c r="G452" s="1479" t="s">
        <v>1078</v>
      </c>
      <c r="H452" s="1480" t="s">
        <v>1078</v>
      </c>
      <c r="I452" s="1305" t="s">
        <v>4809</v>
      </c>
      <c r="J452" s="1479" t="s">
        <v>1078</v>
      </c>
      <c r="K452" s="1480" t="s">
        <v>1078</v>
      </c>
      <c r="L452" s="1305" t="s">
        <v>4809</v>
      </c>
      <c r="M452" s="1479" t="s">
        <v>1078</v>
      </c>
      <c r="N452" s="1480" t="s">
        <v>1078</v>
      </c>
      <c r="O452" s="1305" t="s">
        <v>4809</v>
      </c>
      <c r="P452" s="1479" t="s">
        <v>1078</v>
      </c>
      <c r="Q452" s="1480" t="s">
        <v>1078</v>
      </c>
      <c r="R452" s="1305" t="s">
        <v>4809</v>
      </c>
      <c r="S452" s="1479" t="s">
        <v>1078</v>
      </c>
      <c r="T452" s="1480" t="s">
        <v>1078</v>
      </c>
      <c r="U452" s="1305" t="s">
        <v>4809</v>
      </c>
      <c r="V452" s="1479" t="s">
        <v>1078</v>
      </c>
      <c r="W452" s="1480" t="s">
        <v>1078</v>
      </c>
      <c r="X452" s="1305" t="s">
        <v>4809</v>
      </c>
      <c r="Y452" s="1479" t="s">
        <v>1078</v>
      </c>
      <c r="Z452" s="1480" t="s">
        <v>1078</v>
      </c>
      <c r="AA452" s="1305" t="s">
        <v>4809</v>
      </c>
      <c r="AB452" s="1479" t="s">
        <v>1078</v>
      </c>
      <c r="AC452" s="1480" t="s">
        <v>1078</v>
      </c>
      <c r="AD452" s="1305" t="s">
        <v>4809</v>
      </c>
      <c r="AE452" s="1479" t="s">
        <v>1078</v>
      </c>
      <c r="AF452" s="1480" t="s">
        <v>1078</v>
      </c>
      <c r="AG452" s="1305" t="s">
        <v>4809</v>
      </c>
      <c r="AH452" s="1479" t="s">
        <v>1078</v>
      </c>
      <c r="AI452" s="1480" t="s">
        <v>1078</v>
      </c>
      <c r="AJ452" s="1305" t="s">
        <v>4809</v>
      </c>
      <c r="AK452" s="1479" t="s">
        <v>1078</v>
      </c>
      <c r="AL452" s="1480" t="s">
        <v>1078</v>
      </c>
      <c r="AM452" s="1305" t="s">
        <v>4809</v>
      </c>
      <c r="AN452" s="1479" t="s">
        <v>1078</v>
      </c>
      <c r="AO452" s="1480" t="s">
        <v>1078</v>
      </c>
      <c r="AP452" s="1305" t="s">
        <v>4809</v>
      </c>
      <c r="AQ452" s="1479" t="s">
        <v>1078</v>
      </c>
      <c r="AR452" s="1480" t="s">
        <v>1078</v>
      </c>
      <c r="AS452" s="1305" t="s">
        <v>4809</v>
      </c>
      <c r="AT452" s="1479" t="s">
        <v>1078</v>
      </c>
      <c r="AU452" s="1480" t="s">
        <v>1078</v>
      </c>
      <c r="AV452" s="1305" t="s">
        <v>4809</v>
      </c>
      <c r="AW452" s="1479" t="s">
        <v>1078</v>
      </c>
      <c r="AX452" s="1480" t="s">
        <v>1078</v>
      </c>
    </row>
    <row r="453" spans="1:50">
      <c r="A453" s="1714" t="s">
        <v>4478</v>
      </c>
      <c r="B453" s="1350" t="s">
        <v>4479</v>
      </c>
      <c r="C453" s="1310" t="s">
        <v>1078</v>
      </c>
      <c r="D453" s="1485" t="s">
        <v>1078</v>
      </c>
      <c r="E453" s="1486" t="s">
        <v>1078</v>
      </c>
      <c r="F453" s="1310" t="s">
        <v>1078</v>
      </c>
      <c r="G453" s="1485" t="s">
        <v>1078</v>
      </c>
      <c r="H453" s="1486" t="s">
        <v>1078</v>
      </c>
      <c r="I453" s="1310" t="s">
        <v>1078</v>
      </c>
      <c r="J453" s="1485" t="s">
        <v>1078</v>
      </c>
      <c r="K453" s="1486" t="s">
        <v>1078</v>
      </c>
      <c r="L453" s="1310" t="s">
        <v>1078</v>
      </c>
      <c r="M453" s="1485" t="s">
        <v>1078</v>
      </c>
      <c r="N453" s="1486" t="s">
        <v>1078</v>
      </c>
      <c r="O453" s="1310" t="s">
        <v>1078</v>
      </c>
      <c r="P453" s="1485" t="s">
        <v>1078</v>
      </c>
      <c r="Q453" s="1486" t="s">
        <v>1078</v>
      </c>
      <c r="R453" s="1310" t="s">
        <v>1078</v>
      </c>
      <c r="S453" s="1485" t="s">
        <v>1078</v>
      </c>
      <c r="T453" s="1486" t="s">
        <v>1078</v>
      </c>
      <c r="U453" s="1310" t="s">
        <v>1078</v>
      </c>
      <c r="V453" s="1485" t="s">
        <v>1078</v>
      </c>
      <c r="W453" s="1486" t="s">
        <v>1078</v>
      </c>
      <c r="X453" s="1310" t="s">
        <v>1078</v>
      </c>
      <c r="Y453" s="1485" t="s">
        <v>1078</v>
      </c>
      <c r="Z453" s="1486" t="s">
        <v>1078</v>
      </c>
      <c r="AA453" s="1310" t="s">
        <v>1078</v>
      </c>
      <c r="AB453" s="1485" t="s">
        <v>1078</v>
      </c>
      <c r="AC453" s="1486" t="s">
        <v>1078</v>
      </c>
      <c r="AD453" s="1310" t="s">
        <v>1078</v>
      </c>
      <c r="AE453" s="1485" t="s">
        <v>1078</v>
      </c>
      <c r="AF453" s="1486" t="s">
        <v>1078</v>
      </c>
      <c r="AG453" s="1310" t="s">
        <v>1078</v>
      </c>
      <c r="AH453" s="1485" t="s">
        <v>1078</v>
      </c>
      <c r="AI453" s="1486" t="s">
        <v>1078</v>
      </c>
      <c r="AJ453" s="1310" t="s">
        <v>1078</v>
      </c>
      <c r="AK453" s="1485" t="s">
        <v>1078</v>
      </c>
      <c r="AL453" s="1486" t="s">
        <v>1078</v>
      </c>
      <c r="AM453" s="1310" t="s">
        <v>1078</v>
      </c>
      <c r="AN453" s="1485" t="s">
        <v>1078</v>
      </c>
      <c r="AO453" s="1486" t="s">
        <v>1078</v>
      </c>
      <c r="AP453" s="1310" t="s">
        <v>1078</v>
      </c>
      <c r="AQ453" s="1485" t="s">
        <v>1078</v>
      </c>
      <c r="AR453" s="1486" t="s">
        <v>1078</v>
      </c>
      <c r="AS453" s="1310" t="s">
        <v>1078</v>
      </c>
      <c r="AT453" s="1485" t="s">
        <v>1078</v>
      </c>
      <c r="AU453" s="1486" t="s">
        <v>1078</v>
      </c>
      <c r="AV453" s="1310" t="s">
        <v>1078</v>
      </c>
      <c r="AW453" s="1485" t="s">
        <v>1078</v>
      </c>
      <c r="AX453" s="1486" t="s">
        <v>1078</v>
      </c>
    </row>
    <row r="454" spans="1:50">
      <c r="A454" s="1313" t="s">
        <v>4480</v>
      </c>
      <c r="B454" s="1143" t="s">
        <v>4481</v>
      </c>
      <c r="C454" s="1314" t="s">
        <v>1078</v>
      </c>
      <c r="D454" s="1483" t="s">
        <v>1078</v>
      </c>
      <c r="E454" s="1484" t="s">
        <v>1078</v>
      </c>
      <c r="F454" s="1314" t="s">
        <v>1078</v>
      </c>
      <c r="G454" s="1483" t="s">
        <v>1078</v>
      </c>
      <c r="H454" s="1484" t="s">
        <v>1078</v>
      </c>
      <c r="I454" s="1314" t="s">
        <v>1078</v>
      </c>
      <c r="J454" s="1483" t="s">
        <v>1078</v>
      </c>
      <c r="K454" s="1484" t="s">
        <v>1078</v>
      </c>
      <c r="L454" s="1314" t="s">
        <v>1078</v>
      </c>
      <c r="M454" s="1483" t="s">
        <v>1078</v>
      </c>
      <c r="N454" s="1484" t="s">
        <v>1078</v>
      </c>
      <c r="O454" s="1314" t="s">
        <v>1078</v>
      </c>
      <c r="P454" s="1483" t="s">
        <v>1078</v>
      </c>
      <c r="Q454" s="1484" t="s">
        <v>1078</v>
      </c>
      <c r="R454" s="1314" t="s">
        <v>1078</v>
      </c>
      <c r="S454" s="1483" t="s">
        <v>1078</v>
      </c>
      <c r="T454" s="1484" t="s">
        <v>1078</v>
      </c>
      <c r="U454" s="1314" t="s">
        <v>1078</v>
      </c>
      <c r="V454" s="1483" t="s">
        <v>1078</v>
      </c>
      <c r="W454" s="1484" t="s">
        <v>1078</v>
      </c>
      <c r="X454" s="1314" t="s">
        <v>1078</v>
      </c>
      <c r="Y454" s="1483" t="s">
        <v>1078</v>
      </c>
      <c r="Z454" s="1484" t="s">
        <v>1078</v>
      </c>
      <c r="AA454" s="1314" t="s">
        <v>1078</v>
      </c>
      <c r="AB454" s="1483" t="s">
        <v>1078</v>
      </c>
      <c r="AC454" s="1484" t="s">
        <v>1078</v>
      </c>
      <c r="AD454" s="1314" t="s">
        <v>1078</v>
      </c>
      <c r="AE454" s="1483" t="s">
        <v>1078</v>
      </c>
      <c r="AF454" s="1484" t="s">
        <v>1078</v>
      </c>
      <c r="AG454" s="1314" t="s">
        <v>1078</v>
      </c>
      <c r="AH454" s="1483" t="s">
        <v>1078</v>
      </c>
      <c r="AI454" s="1484" t="s">
        <v>1078</v>
      </c>
      <c r="AJ454" s="1314" t="s">
        <v>1078</v>
      </c>
      <c r="AK454" s="1483" t="s">
        <v>1078</v>
      </c>
      <c r="AL454" s="1484" t="s">
        <v>1078</v>
      </c>
      <c r="AM454" s="1314" t="s">
        <v>1078</v>
      </c>
      <c r="AN454" s="1483" t="s">
        <v>1078</v>
      </c>
      <c r="AO454" s="1484" t="s">
        <v>1078</v>
      </c>
      <c r="AP454" s="1314" t="s">
        <v>1078</v>
      </c>
      <c r="AQ454" s="1483" t="s">
        <v>1078</v>
      </c>
      <c r="AR454" s="1484" t="s">
        <v>1078</v>
      </c>
      <c r="AS454" s="1314" t="s">
        <v>1078</v>
      </c>
      <c r="AT454" s="1483" t="s">
        <v>1078</v>
      </c>
      <c r="AU454" s="1484" t="s">
        <v>1078</v>
      </c>
      <c r="AV454" s="1314" t="s">
        <v>1078</v>
      </c>
      <c r="AW454" s="1483" t="s">
        <v>1078</v>
      </c>
      <c r="AX454" s="1484" t="s">
        <v>1078</v>
      </c>
    </row>
    <row r="455" spans="1:50">
      <c r="A455" s="1303" t="s">
        <v>4482</v>
      </c>
      <c r="B455" s="1304" t="s">
        <v>4483</v>
      </c>
      <c r="C455" s="1305" t="s">
        <v>2284</v>
      </c>
      <c r="D455" s="1479">
        <v>40.200000000000003</v>
      </c>
      <c r="E455" s="1480">
        <v>0</v>
      </c>
      <c r="F455" s="1305" t="s">
        <v>2284</v>
      </c>
      <c r="G455" s="1479">
        <v>40.299999999999997</v>
      </c>
      <c r="H455" s="1480">
        <v>0</v>
      </c>
      <c r="I455" s="1305" t="s">
        <v>2284</v>
      </c>
      <c r="J455" s="1479">
        <v>40.299999999999997</v>
      </c>
      <c r="K455" s="1480">
        <v>0</v>
      </c>
      <c r="L455" s="1305" t="s">
        <v>2284</v>
      </c>
      <c r="M455" s="1479">
        <v>40.299999999999997</v>
      </c>
      <c r="N455" s="1480">
        <v>0</v>
      </c>
      <c r="O455" s="1305" t="s">
        <v>2284</v>
      </c>
      <c r="P455" s="1479">
        <v>40.200000000000003</v>
      </c>
      <c r="Q455" s="1480">
        <v>0</v>
      </c>
      <c r="R455" s="1305" t="s">
        <v>2284</v>
      </c>
      <c r="S455" s="1479">
        <v>40.1</v>
      </c>
      <c r="T455" s="1480">
        <v>0</v>
      </c>
      <c r="U455" s="1305" t="s">
        <v>2284</v>
      </c>
      <c r="V455" s="1479">
        <v>40.200000000000003</v>
      </c>
      <c r="W455" s="1480">
        <v>0</v>
      </c>
      <c r="X455" s="1305" t="s">
        <v>2284</v>
      </c>
      <c r="Y455" s="1479">
        <v>40.200000000000003</v>
      </c>
      <c r="Z455" s="1480">
        <v>0</v>
      </c>
      <c r="AA455" s="1305" t="s">
        <v>2284</v>
      </c>
      <c r="AB455" s="1479">
        <v>40.200000000000003</v>
      </c>
      <c r="AC455" s="1480">
        <v>0</v>
      </c>
      <c r="AD455" s="1305" t="s">
        <v>2284</v>
      </c>
      <c r="AE455" s="1479">
        <v>40.200000000000003</v>
      </c>
      <c r="AF455" s="1480">
        <v>0</v>
      </c>
      <c r="AG455" s="1305" t="s">
        <v>2284</v>
      </c>
      <c r="AH455" s="1479">
        <v>40.299999999999997</v>
      </c>
      <c r="AI455" s="1480">
        <v>0</v>
      </c>
      <c r="AJ455" s="1305" t="s">
        <v>2284</v>
      </c>
      <c r="AK455" s="1479">
        <v>40.200000000000003</v>
      </c>
      <c r="AL455" s="1480">
        <v>0</v>
      </c>
      <c r="AM455" s="1305" t="s">
        <v>2284</v>
      </c>
      <c r="AN455" s="1479">
        <v>40.299999999999997</v>
      </c>
      <c r="AO455" s="1480">
        <v>0</v>
      </c>
      <c r="AP455" s="1305" t="s">
        <v>2284</v>
      </c>
      <c r="AQ455" s="1479">
        <v>40.200000000000003</v>
      </c>
      <c r="AR455" s="1480">
        <v>0</v>
      </c>
      <c r="AS455" s="1305" t="s">
        <v>2284</v>
      </c>
      <c r="AT455" s="1479">
        <v>40.200000000000003</v>
      </c>
      <c r="AU455" s="1480">
        <v>0</v>
      </c>
      <c r="AV455" s="1305" t="s">
        <v>2284</v>
      </c>
      <c r="AW455" s="1479">
        <v>40.200000000000003</v>
      </c>
      <c r="AX455" s="1480">
        <v>0</v>
      </c>
    </row>
    <row r="456" spans="1:50">
      <c r="A456" s="1714" t="s">
        <v>4484</v>
      </c>
      <c r="B456" s="1350" t="s">
        <v>4485</v>
      </c>
      <c r="C456" s="1310" t="s">
        <v>2284</v>
      </c>
      <c r="D456" s="1485">
        <v>40.200000000000003</v>
      </c>
      <c r="E456" s="1486">
        <v>0</v>
      </c>
      <c r="F456" s="1310" t="s">
        <v>2284</v>
      </c>
      <c r="G456" s="1485">
        <v>40.299999999999997</v>
      </c>
      <c r="H456" s="1486">
        <v>0</v>
      </c>
      <c r="I456" s="1310" t="s">
        <v>2284</v>
      </c>
      <c r="J456" s="1485">
        <v>40.299999999999997</v>
      </c>
      <c r="K456" s="1486">
        <v>0</v>
      </c>
      <c r="L456" s="1310" t="s">
        <v>2284</v>
      </c>
      <c r="M456" s="1485">
        <v>40.299999999999997</v>
      </c>
      <c r="N456" s="1486">
        <v>0</v>
      </c>
      <c r="O456" s="1310" t="s">
        <v>2284</v>
      </c>
      <c r="P456" s="1485">
        <v>40.200000000000003</v>
      </c>
      <c r="Q456" s="1486">
        <v>0</v>
      </c>
      <c r="R456" s="1310" t="s">
        <v>2284</v>
      </c>
      <c r="S456" s="1485">
        <v>40.1</v>
      </c>
      <c r="T456" s="1486">
        <v>0</v>
      </c>
      <c r="U456" s="1310" t="s">
        <v>2284</v>
      </c>
      <c r="V456" s="1485">
        <v>40.299999999999997</v>
      </c>
      <c r="W456" s="1486">
        <v>0</v>
      </c>
      <c r="X456" s="1310" t="s">
        <v>2284</v>
      </c>
      <c r="Y456" s="1485">
        <v>40.200000000000003</v>
      </c>
      <c r="Z456" s="1486">
        <v>0</v>
      </c>
      <c r="AA456" s="1310" t="s">
        <v>2284</v>
      </c>
      <c r="AB456" s="1485">
        <v>40.200000000000003</v>
      </c>
      <c r="AC456" s="1486">
        <v>0</v>
      </c>
      <c r="AD456" s="1310" t="s">
        <v>2284</v>
      </c>
      <c r="AE456" s="1485">
        <v>40.200000000000003</v>
      </c>
      <c r="AF456" s="1486">
        <v>0</v>
      </c>
      <c r="AG456" s="1310" t="s">
        <v>2284</v>
      </c>
      <c r="AH456" s="1485">
        <v>40.299999999999997</v>
      </c>
      <c r="AI456" s="1486">
        <v>0</v>
      </c>
      <c r="AJ456" s="1310" t="s">
        <v>2284</v>
      </c>
      <c r="AK456" s="1485">
        <v>40.200000000000003</v>
      </c>
      <c r="AL456" s="1486">
        <v>0</v>
      </c>
      <c r="AM456" s="1310" t="s">
        <v>2284</v>
      </c>
      <c r="AN456" s="1485">
        <v>40.299999999999997</v>
      </c>
      <c r="AO456" s="1486">
        <v>0</v>
      </c>
      <c r="AP456" s="1310" t="s">
        <v>2284</v>
      </c>
      <c r="AQ456" s="1485">
        <v>40.200000000000003</v>
      </c>
      <c r="AR456" s="1486">
        <v>0</v>
      </c>
      <c r="AS456" s="1310" t="s">
        <v>2284</v>
      </c>
      <c r="AT456" s="1485">
        <v>40.200000000000003</v>
      </c>
      <c r="AU456" s="1486">
        <v>0</v>
      </c>
      <c r="AV456" s="1310" t="s">
        <v>2284</v>
      </c>
      <c r="AW456" s="1485">
        <v>40.200000000000003</v>
      </c>
      <c r="AX456" s="1486">
        <v>0</v>
      </c>
    </row>
    <row r="457" spans="1:50">
      <c r="A457" s="1313" t="s">
        <v>4486</v>
      </c>
      <c r="B457" s="1143" t="s">
        <v>4487</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1078</v>
      </c>
      <c r="P457" s="1483" t="s">
        <v>1078</v>
      </c>
      <c r="Q457" s="1484" t="s">
        <v>1078</v>
      </c>
      <c r="R457" s="1314" t="s">
        <v>1078</v>
      </c>
      <c r="S457" s="1483" t="s">
        <v>1078</v>
      </c>
      <c r="T457" s="1484" t="s">
        <v>1078</v>
      </c>
      <c r="U457" s="1314" t="s">
        <v>1078</v>
      </c>
      <c r="V457" s="1483" t="s">
        <v>1078</v>
      </c>
      <c r="W457" s="1484" t="s">
        <v>1078</v>
      </c>
      <c r="X457" s="1314" t="s">
        <v>1078</v>
      </c>
      <c r="Y457" s="1483" t="s">
        <v>1078</v>
      </c>
      <c r="Z457" s="1484" t="s">
        <v>1078</v>
      </c>
      <c r="AA457" s="1314" t="s">
        <v>1078</v>
      </c>
      <c r="AB457" s="1483" t="s">
        <v>1078</v>
      </c>
      <c r="AC457" s="1484" t="s">
        <v>1078</v>
      </c>
      <c r="AD457" s="1314" t="s">
        <v>1078</v>
      </c>
      <c r="AE457" s="1483" t="s">
        <v>1078</v>
      </c>
      <c r="AF457" s="1484" t="s">
        <v>1078</v>
      </c>
      <c r="AG457" s="1314" t="s">
        <v>1078</v>
      </c>
      <c r="AH457" s="1483" t="s">
        <v>1078</v>
      </c>
      <c r="AI457" s="1484" t="s">
        <v>1078</v>
      </c>
      <c r="AJ457" s="1314" t="s">
        <v>1078</v>
      </c>
      <c r="AK457" s="1483" t="s">
        <v>1078</v>
      </c>
      <c r="AL457" s="1484" t="s">
        <v>1078</v>
      </c>
      <c r="AM457" s="1314" t="s">
        <v>1078</v>
      </c>
      <c r="AN457" s="1483" t="s">
        <v>1078</v>
      </c>
      <c r="AO457" s="1484" t="s">
        <v>1078</v>
      </c>
      <c r="AP457" s="1314" t="s">
        <v>1078</v>
      </c>
      <c r="AQ457" s="1483" t="s">
        <v>1078</v>
      </c>
      <c r="AR457" s="1484" t="s">
        <v>1078</v>
      </c>
      <c r="AS457" s="1314" t="s">
        <v>1078</v>
      </c>
      <c r="AT457" s="1483" t="s">
        <v>1078</v>
      </c>
      <c r="AU457" s="1484" t="s">
        <v>1078</v>
      </c>
      <c r="AV457" s="1314" t="s">
        <v>1078</v>
      </c>
      <c r="AW457" s="1483" t="s">
        <v>1078</v>
      </c>
      <c r="AX457" s="1484" t="s">
        <v>1078</v>
      </c>
    </row>
    <row r="458" spans="1:50">
      <c r="A458" s="1303" t="s">
        <v>4488</v>
      </c>
      <c r="B458" s="1304" t="s">
        <v>4489</v>
      </c>
      <c r="C458" s="1305" t="s">
        <v>4809</v>
      </c>
      <c r="D458" s="1479" t="s">
        <v>1078</v>
      </c>
      <c r="E458" s="1480" t="s">
        <v>1078</v>
      </c>
      <c r="F458" s="1305" t="s">
        <v>4809</v>
      </c>
      <c r="G458" s="1479" t="s">
        <v>1078</v>
      </c>
      <c r="H458" s="1480" t="s">
        <v>1078</v>
      </c>
      <c r="I458" s="1305" t="s">
        <v>4809</v>
      </c>
      <c r="J458" s="1479" t="s">
        <v>1078</v>
      </c>
      <c r="K458" s="1480" t="s">
        <v>1078</v>
      </c>
      <c r="L458" s="1305" t="s">
        <v>4809</v>
      </c>
      <c r="M458" s="1479" t="s">
        <v>1078</v>
      </c>
      <c r="N458" s="1480" t="s">
        <v>1078</v>
      </c>
      <c r="O458" s="1305" t="s">
        <v>4809</v>
      </c>
      <c r="P458" s="1479" t="s">
        <v>1078</v>
      </c>
      <c r="Q458" s="1480" t="s">
        <v>1078</v>
      </c>
      <c r="R458" s="1305" t="s">
        <v>4809</v>
      </c>
      <c r="S458" s="1479" t="s">
        <v>1078</v>
      </c>
      <c r="T458" s="1480" t="s">
        <v>1078</v>
      </c>
      <c r="U458" s="1305" t="s">
        <v>4809</v>
      </c>
      <c r="V458" s="1479" t="s">
        <v>1078</v>
      </c>
      <c r="W458" s="1480" t="s">
        <v>1078</v>
      </c>
      <c r="X458" s="1305" t="s">
        <v>4809</v>
      </c>
      <c r="Y458" s="1479" t="s">
        <v>1078</v>
      </c>
      <c r="Z458" s="1480" t="s">
        <v>1078</v>
      </c>
      <c r="AA458" s="1305" t="s">
        <v>4809</v>
      </c>
      <c r="AB458" s="1479" t="s">
        <v>1078</v>
      </c>
      <c r="AC458" s="1480" t="s">
        <v>1078</v>
      </c>
      <c r="AD458" s="1305" t="s">
        <v>4809</v>
      </c>
      <c r="AE458" s="1479" t="s">
        <v>1078</v>
      </c>
      <c r="AF458" s="1480" t="s">
        <v>1078</v>
      </c>
      <c r="AG458" s="1305" t="s">
        <v>4809</v>
      </c>
      <c r="AH458" s="1479" t="s">
        <v>1078</v>
      </c>
      <c r="AI458" s="1480" t="s">
        <v>1078</v>
      </c>
      <c r="AJ458" s="1305" t="s">
        <v>4809</v>
      </c>
      <c r="AK458" s="1479" t="s">
        <v>1078</v>
      </c>
      <c r="AL458" s="1480" t="s">
        <v>1078</v>
      </c>
      <c r="AM458" s="1305" t="s">
        <v>4809</v>
      </c>
      <c r="AN458" s="1479" t="s">
        <v>1078</v>
      </c>
      <c r="AO458" s="1480" t="s">
        <v>1078</v>
      </c>
      <c r="AP458" s="1305" t="s">
        <v>4809</v>
      </c>
      <c r="AQ458" s="1479" t="s">
        <v>1078</v>
      </c>
      <c r="AR458" s="1480" t="s">
        <v>1078</v>
      </c>
      <c r="AS458" s="1305" t="s">
        <v>4809</v>
      </c>
      <c r="AT458" s="1479" t="s">
        <v>1078</v>
      </c>
      <c r="AU458" s="1480" t="s">
        <v>1078</v>
      </c>
      <c r="AV458" s="1305" t="s">
        <v>4809</v>
      </c>
      <c r="AW458" s="1479" t="s">
        <v>1078</v>
      </c>
      <c r="AX458" s="1480" t="s">
        <v>1078</v>
      </c>
    </row>
    <row r="459" spans="1:50">
      <c r="A459" s="1714" t="s">
        <v>4490</v>
      </c>
      <c r="B459" s="1350" t="s">
        <v>4491</v>
      </c>
      <c r="C459" s="1310" t="s">
        <v>1078</v>
      </c>
      <c r="D459" s="1485" t="s">
        <v>1078</v>
      </c>
      <c r="E459" s="1486" t="s">
        <v>1078</v>
      </c>
      <c r="F459" s="1310" t="s">
        <v>1078</v>
      </c>
      <c r="G459" s="1485" t="s">
        <v>1078</v>
      </c>
      <c r="H459" s="1486" t="s">
        <v>1078</v>
      </c>
      <c r="I459" s="1310" t="s">
        <v>1078</v>
      </c>
      <c r="J459" s="1485" t="s">
        <v>1078</v>
      </c>
      <c r="K459" s="1486" t="s">
        <v>1078</v>
      </c>
      <c r="L459" s="1310" t="s">
        <v>1078</v>
      </c>
      <c r="M459" s="1485" t="s">
        <v>1078</v>
      </c>
      <c r="N459" s="1486" t="s">
        <v>1078</v>
      </c>
      <c r="O459" s="1310" t="s">
        <v>1078</v>
      </c>
      <c r="P459" s="1485" t="s">
        <v>1078</v>
      </c>
      <c r="Q459" s="1486" t="s">
        <v>1078</v>
      </c>
      <c r="R459" s="1310" t="s">
        <v>1078</v>
      </c>
      <c r="S459" s="1485" t="s">
        <v>1078</v>
      </c>
      <c r="T459" s="1486" t="s">
        <v>1078</v>
      </c>
      <c r="U459" s="1310" t="s">
        <v>1078</v>
      </c>
      <c r="V459" s="1485" t="s">
        <v>1078</v>
      </c>
      <c r="W459" s="1486" t="s">
        <v>1078</v>
      </c>
      <c r="X459" s="1310" t="s">
        <v>1078</v>
      </c>
      <c r="Y459" s="1485" t="s">
        <v>1078</v>
      </c>
      <c r="Z459" s="1486" t="s">
        <v>1078</v>
      </c>
      <c r="AA459" s="1310" t="s">
        <v>1078</v>
      </c>
      <c r="AB459" s="1485" t="s">
        <v>1078</v>
      </c>
      <c r="AC459" s="1486" t="s">
        <v>1078</v>
      </c>
      <c r="AD459" s="1310" t="s">
        <v>1078</v>
      </c>
      <c r="AE459" s="1485" t="s">
        <v>1078</v>
      </c>
      <c r="AF459" s="1486" t="s">
        <v>1078</v>
      </c>
      <c r="AG459" s="1310" t="s">
        <v>1078</v>
      </c>
      <c r="AH459" s="1485" t="s">
        <v>1078</v>
      </c>
      <c r="AI459" s="1486" t="s">
        <v>1078</v>
      </c>
      <c r="AJ459" s="1310" t="s">
        <v>1078</v>
      </c>
      <c r="AK459" s="1485" t="s">
        <v>1078</v>
      </c>
      <c r="AL459" s="1486" t="s">
        <v>1078</v>
      </c>
      <c r="AM459" s="1310" t="s">
        <v>1078</v>
      </c>
      <c r="AN459" s="1485" t="s">
        <v>1078</v>
      </c>
      <c r="AO459" s="1486" t="s">
        <v>1078</v>
      </c>
      <c r="AP459" s="1310" t="s">
        <v>1078</v>
      </c>
      <c r="AQ459" s="1485" t="s">
        <v>1078</v>
      </c>
      <c r="AR459" s="1486" t="s">
        <v>1078</v>
      </c>
      <c r="AS459" s="1310" t="s">
        <v>1078</v>
      </c>
      <c r="AT459" s="1485" t="s">
        <v>1078</v>
      </c>
      <c r="AU459" s="1486" t="s">
        <v>1078</v>
      </c>
      <c r="AV459" s="1310" t="s">
        <v>1078</v>
      </c>
      <c r="AW459" s="1485" t="s">
        <v>1078</v>
      </c>
      <c r="AX459" s="1486" t="s">
        <v>1078</v>
      </c>
    </row>
    <row r="460" spans="1:50">
      <c r="A460" s="1313" t="s">
        <v>4492</v>
      </c>
      <c r="B460" s="1143" t="s">
        <v>4493</v>
      </c>
      <c r="C460" s="1314" t="s">
        <v>1078</v>
      </c>
      <c r="D460" s="1483" t="s">
        <v>1078</v>
      </c>
      <c r="E460" s="1484" t="s">
        <v>1078</v>
      </c>
      <c r="F460" s="1314" t="s">
        <v>1078</v>
      </c>
      <c r="G460" s="1483" t="s">
        <v>1078</v>
      </c>
      <c r="H460" s="1484" t="s">
        <v>1078</v>
      </c>
      <c r="I460" s="1314" t="s">
        <v>1078</v>
      </c>
      <c r="J460" s="1483" t="s">
        <v>1078</v>
      </c>
      <c r="K460" s="1484" t="s">
        <v>1078</v>
      </c>
      <c r="L460" s="1314" t="s">
        <v>1078</v>
      </c>
      <c r="M460" s="1483" t="s">
        <v>1078</v>
      </c>
      <c r="N460" s="1484" t="s">
        <v>1078</v>
      </c>
      <c r="O460" s="1314" t="s">
        <v>1078</v>
      </c>
      <c r="P460" s="1483" t="s">
        <v>1078</v>
      </c>
      <c r="Q460" s="1484" t="s">
        <v>1078</v>
      </c>
      <c r="R460" s="1314" t="s">
        <v>1078</v>
      </c>
      <c r="S460" s="1483" t="s">
        <v>1078</v>
      </c>
      <c r="T460" s="1484" t="s">
        <v>1078</v>
      </c>
      <c r="U460" s="1314" t="s">
        <v>1078</v>
      </c>
      <c r="V460" s="1483" t="s">
        <v>1078</v>
      </c>
      <c r="W460" s="1484" t="s">
        <v>1078</v>
      </c>
      <c r="X460" s="1314" t="s">
        <v>1078</v>
      </c>
      <c r="Y460" s="1483" t="s">
        <v>1078</v>
      </c>
      <c r="Z460" s="1484" t="s">
        <v>1078</v>
      </c>
      <c r="AA460" s="1314" t="s">
        <v>1078</v>
      </c>
      <c r="AB460" s="1483" t="s">
        <v>1078</v>
      </c>
      <c r="AC460" s="1484" t="s">
        <v>1078</v>
      </c>
      <c r="AD460" s="1314" t="s">
        <v>1078</v>
      </c>
      <c r="AE460" s="1483" t="s">
        <v>1078</v>
      </c>
      <c r="AF460" s="1484" t="s">
        <v>1078</v>
      </c>
      <c r="AG460" s="1314" t="s">
        <v>1078</v>
      </c>
      <c r="AH460" s="1483" t="s">
        <v>1078</v>
      </c>
      <c r="AI460" s="1484" t="s">
        <v>1078</v>
      </c>
      <c r="AJ460" s="1314" t="s">
        <v>1078</v>
      </c>
      <c r="AK460" s="1483" t="s">
        <v>1078</v>
      </c>
      <c r="AL460" s="1484" t="s">
        <v>1078</v>
      </c>
      <c r="AM460" s="1314" t="s">
        <v>1078</v>
      </c>
      <c r="AN460" s="1483" t="s">
        <v>1078</v>
      </c>
      <c r="AO460" s="1484" t="s">
        <v>1078</v>
      </c>
      <c r="AP460" s="1314" t="s">
        <v>1078</v>
      </c>
      <c r="AQ460" s="1483" t="s">
        <v>1078</v>
      </c>
      <c r="AR460" s="1484" t="s">
        <v>1078</v>
      </c>
      <c r="AS460" s="1314" t="s">
        <v>1078</v>
      </c>
      <c r="AT460" s="1483" t="s">
        <v>1078</v>
      </c>
      <c r="AU460" s="1484" t="s">
        <v>1078</v>
      </c>
      <c r="AV460" s="1314" t="s">
        <v>1078</v>
      </c>
      <c r="AW460" s="1483" t="s">
        <v>1078</v>
      </c>
      <c r="AX460" s="1484" t="s">
        <v>1078</v>
      </c>
    </row>
    <row r="461" spans="1:50">
      <c r="A461" s="1303" t="s">
        <v>4494</v>
      </c>
      <c r="B461" s="1304" t="s">
        <v>4495</v>
      </c>
      <c r="C461" s="1305" t="s">
        <v>2284</v>
      </c>
      <c r="D461" s="1479">
        <v>50.2</v>
      </c>
      <c r="E461" s="1480">
        <v>0</v>
      </c>
      <c r="F461" s="1305" t="s">
        <v>2284</v>
      </c>
      <c r="G461" s="1479">
        <v>50.2</v>
      </c>
      <c r="H461" s="1480">
        <v>0</v>
      </c>
      <c r="I461" s="1305" t="s">
        <v>2284</v>
      </c>
      <c r="J461" s="1479">
        <v>50.3</v>
      </c>
      <c r="K461" s="1480">
        <v>0</v>
      </c>
      <c r="L461" s="1305" t="s">
        <v>2284</v>
      </c>
      <c r="M461" s="1479">
        <v>50.3</v>
      </c>
      <c r="N461" s="1480">
        <v>0</v>
      </c>
      <c r="O461" s="1305" t="s">
        <v>2284</v>
      </c>
      <c r="P461" s="1479">
        <v>50.3</v>
      </c>
      <c r="Q461" s="1480">
        <v>0</v>
      </c>
      <c r="R461" s="1305" t="s">
        <v>2284</v>
      </c>
      <c r="S461" s="1479">
        <v>50.1</v>
      </c>
      <c r="T461" s="1480">
        <v>0</v>
      </c>
      <c r="U461" s="1305" t="s">
        <v>2284</v>
      </c>
      <c r="V461" s="1479">
        <v>50.2</v>
      </c>
      <c r="W461" s="1480">
        <v>0</v>
      </c>
      <c r="X461" s="1305" t="s">
        <v>2284</v>
      </c>
      <c r="Y461" s="1479">
        <v>50.2</v>
      </c>
      <c r="Z461" s="1480">
        <v>0</v>
      </c>
      <c r="AA461" s="1305" t="s">
        <v>2284</v>
      </c>
      <c r="AB461" s="1479">
        <v>50.2</v>
      </c>
      <c r="AC461" s="1480">
        <v>0</v>
      </c>
      <c r="AD461" s="1305" t="s">
        <v>2284</v>
      </c>
      <c r="AE461" s="1479">
        <v>50.2</v>
      </c>
      <c r="AF461" s="1480">
        <v>0</v>
      </c>
      <c r="AG461" s="1305" t="s">
        <v>2284</v>
      </c>
      <c r="AH461" s="1479">
        <v>50.2</v>
      </c>
      <c r="AI461" s="1480">
        <v>0</v>
      </c>
      <c r="AJ461" s="1305" t="s">
        <v>2284</v>
      </c>
      <c r="AK461" s="1479">
        <v>50.2</v>
      </c>
      <c r="AL461" s="1480">
        <v>0</v>
      </c>
      <c r="AM461" s="1305" t="s">
        <v>2284</v>
      </c>
      <c r="AN461" s="1479">
        <v>50.3</v>
      </c>
      <c r="AO461" s="1480">
        <v>0</v>
      </c>
      <c r="AP461" s="1305" t="s">
        <v>2284</v>
      </c>
      <c r="AQ461" s="1479">
        <v>50.2</v>
      </c>
      <c r="AR461" s="1480">
        <v>0</v>
      </c>
      <c r="AS461" s="1305" t="s">
        <v>2284</v>
      </c>
      <c r="AT461" s="1479">
        <v>50.2</v>
      </c>
      <c r="AU461" s="1480">
        <v>0</v>
      </c>
      <c r="AV461" s="1305" t="s">
        <v>2284</v>
      </c>
      <c r="AW461" s="1479">
        <v>50.2</v>
      </c>
      <c r="AX461" s="1480">
        <v>0</v>
      </c>
    </row>
    <row r="462" spans="1:50">
      <c r="A462" s="1714" t="s">
        <v>4496</v>
      </c>
      <c r="B462" s="1350" t="s">
        <v>4497</v>
      </c>
      <c r="C462" s="1310" t="s">
        <v>2284</v>
      </c>
      <c r="D462" s="1485">
        <v>50.3</v>
      </c>
      <c r="E462" s="1486">
        <v>0</v>
      </c>
      <c r="F462" s="1310" t="s">
        <v>2284</v>
      </c>
      <c r="G462" s="1485">
        <v>50.2</v>
      </c>
      <c r="H462" s="1486">
        <v>0</v>
      </c>
      <c r="I462" s="1310" t="s">
        <v>2284</v>
      </c>
      <c r="J462" s="1485">
        <v>50.1</v>
      </c>
      <c r="K462" s="1486">
        <v>0</v>
      </c>
      <c r="L462" s="1310" t="s">
        <v>2284</v>
      </c>
      <c r="M462" s="1485">
        <v>50.3</v>
      </c>
      <c r="N462" s="1486">
        <v>0</v>
      </c>
      <c r="O462" s="1310" t="s">
        <v>2284</v>
      </c>
      <c r="P462" s="1485">
        <v>50.3</v>
      </c>
      <c r="Q462" s="1486">
        <v>0</v>
      </c>
      <c r="R462" s="1310" t="s">
        <v>2284</v>
      </c>
      <c r="S462" s="1485">
        <v>50.2</v>
      </c>
      <c r="T462" s="1486">
        <v>0</v>
      </c>
      <c r="U462" s="1310" t="s">
        <v>2284</v>
      </c>
      <c r="V462" s="1485">
        <v>50.3</v>
      </c>
      <c r="W462" s="1486">
        <v>0</v>
      </c>
      <c r="X462" s="1310" t="s">
        <v>2284</v>
      </c>
      <c r="Y462" s="1485">
        <v>50.3</v>
      </c>
      <c r="Z462" s="1486">
        <v>0</v>
      </c>
      <c r="AA462" s="1310" t="s">
        <v>2284</v>
      </c>
      <c r="AB462" s="1485">
        <v>50.2</v>
      </c>
      <c r="AC462" s="1486">
        <v>0</v>
      </c>
      <c r="AD462" s="1310" t="s">
        <v>2284</v>
      </c>
      <c r="AE462" s="1485">
        <v>50.2</v>
      </c>
      <c r="AF462" s="1486">
        <v>0</v>
      </c>
      <c r="AG462" s="1310" t="s">
        <v>2284</v>
      </c>
      <c r="AH462" s="1485">
        <v>50.3</v>
      </c>
      <c r="AI462" s="1486">
        <v>0</v>
      </c>
      <c r="AJ462" s="1310" t="s">
        <v>2284</v>
      </c>
      <c r="AK462" s="1485">
        <v>50.2</v>
      </c>
      <c r="AL462" s="1486">
        <v>0</v>
      </c>
      <c r="AM462" s="1310" t="s">
        <v>2284</v>
      </c>
      <c r="AN462" s="1485">
        <v>50.3</v>
      </c>
      <c r="AO462" s="1486">
        <v>0</v>
      </c>
      <c r="AP462" s="1310" t="s">
        <v>2284</v>
      </c>
      <c r="AQ462" s="1485">
        <v>50.2</v>
      </c>
      <c r="AR462" s="1486">
        <v>0</v>
      </c>
      <c r="AS462" s="1310" t="s">
        <v>2284</v>
      </c>
      <c r="AT462" s="1485">
        <v>50.2</v>
      </c>
      <c r="AU462" s="1486">
        <v>0</v>
      </c>
      <c r="AV462" s="1310" t="s">
        <v>2284</v>
      </c>
      <c r="AW462" s="1485">
        <v>50.2</v>
      </c>
      <c r="AX462" s="1486">
        <v>0</v>
      </c>
    </row>
    <row r="463" spans="1:50">
      <c r="A463" s="1313" t="s">
        <v>4498</v>
      </c>
      <c r="B463" s="1143" t="s">
        <v>4499</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c r="R463" s="1314" t="s">
        <v>1078</v>
      </c>
      <c r="S463" s="1483" t="s">
        <v>1078</v>
      </c>
      <c r="T463" s="1484" t="s">
        <v>1078</v>
      </c>
      <c r="U463" s="1314" t="s">
        <v>1078</v>
      </c>
      <c r="V463" s="1483" t="s">
        <v>1078</v>
      </c>
      <c r="W463" s="1484" t="s">
        <v>1078</v>
      </c>
      <c r="X463" s="1314" t="s">
        <v>1078</v>
      </c>
      <c r="Y463" s="1483" t="s">
        <v>1078</v>
      </c>
      <c r="Z463" s="1484" t="s">
        <v>1078</v>
      </c>
      <c r="AA463" s="1314" t="s">
        <v>1078</v>
      </c>
      <c r="AB463" s="1483" t="s">
        <v>1078</v>
      </c>
      <c r="AC463" s="1484" t="s">
        <v>1078</v>
      </c>
      <c r="AD463" s="1314" t="s">
        <v>1078</v>
      </c>
      <c r="AE463" s="1483" t="s">
        <v>1078</v>
      </c>
      <c r="AF463" s="1484" t="s">
        <v>1078</v>
      </c>
      <c r="AG463" s="1314" t="s">
        <v>1078</v>
      </c>
      <c r="AH463" s="1483" t="s">
        <v>1078</v>
      </c>
      <c r="AI463" s="1484" t="s">
        <v>1078</v>
      </c>
      <c r="AJ463" s="1314" t="s">
        <v>1078</v>
      </c>
      <c r="AK463" s="1483" t="s">
        <v>1078</v>
      </c>
      <c r="AL463" s="1484" t="s">
        <v>1078</v>
      </c>
      <c r="AM463" s="1314" t="s">
        <v>1078</v>
      </c>
      <c r="AN463" s="1483" t="s">
        <v>1078</v>
      </c>
      <c r="AO463" s="1484" t="s">
        <v>1078</v>
      </c>
      <c r="AP463" s="1314" t="s">
        <v>1078</v>
      </c>
      <c r="AQ463" s="1483" t="s">
        <v>1078</v>
      </c>
      <c r="AR463" s="1484" t="s">
        <v>1078</v>
      </c>
      <c r="AS463" s="1314" t="s">
        <v>1078</v>
      </c>
      <c r="AT463" s="1483" t="s">
        <v>1078</v>
      </c>
      <c r="AU463" s="1484" t="s">
        <v>1078</v>
      </c>
      <c r="AV463" s="1314" t="s">
        <v>1078</v>
      </c>
      <c r="AW463" s="1483" t="s">
        <v>1078</v>
      </c>
      <c r="AX463" s="1484" t="s">
        <v>1078</v>
      </c>
    </row>
    <row r="464" spans="1:50">
      <c r="A464" s="1303" t="s">
        <v>4501</v>
      </c>
      <c r="B464" s="1304" t="s">
        <v>4502</v>
      </c>
      <c r="C464" s="1305" t="s">
        <v>4809</v>
      </c>
      <c r="D464" s="1479" t="s">
        <v>1078</v>
      </c>
      <c r="E464" s="1480" t="s">
        <v>1078</v>
      </c>
      <c r="F464" s="1305" t="s">
        <v>4809</v>
      </c>
      <c r="G464" s="1479" t="s">
        <v>1078</v>
      </c>
      <c r="H464" s="1480" t="s">
        <v>1078</v>
      </c>
      <c r="I464" s="1305" t="s">
        <v>4809</v>
      </c>
      <c r="J464" s="1479" t="s">
        <v>1078</v>
      </c>
      <c r="K464" s="1480" t="s">
        <v>1078</v>
      </c>
      <c r="L464" s="1305" t="s">
        <v>4809</v>
      </c>
      <c r="M464" s="1479" t="s">
        <v>1078</v>
      </c>
      <c r="N464" s="1480" t="s">
        <v>1078</v>
      </c>
      <c r="O464" s="1305" t="s">
        <v>4809</v>
      </c>
      <c r="P464" s="1479" t="s">
        <v>1078</v>
      </c>
      <c r="Q464" s="1480" t="s">
        <v>1078</v>
      </c>
      <c r="R464" s="1305" t="s">
        <v>4809</v>
      </c>
      <c r="S464" s="1479" t="s">
        <v>1078</v>
      </c>
      <c r="T464" s="1480" t="s">
        <v>1078</v>
      </c>
      <c r="U464" s="1305" t="s">
        <v>4809</v>
      </c>
      <c r="V464" s="1479" t="s">
        <v>1078</v>
      </c>
      <c r="W464" s="1480" t="s">
        <v>1078</v>
      </c>
      <c r="X464" s="1305" t="s">
        <v>4809</v>
      </c>
      <c r="Y464" s="1479" t="s">
        <v>1078</v>
      </c>
      <c r="Z464" s="1480" t="s">
        <v>1078</v>
      </c>
      <c r="AA464" s="1305" t="s">
        <v>4809</v>
      </c>
      <c r="AB464" s="1479" t="s">
        <v>1078</v>
      </c>
      <c r="AC464" s="1480" t="s">
        <v>1078</v>
      </c>
      <c r="AD464" s="1305" t="s">
        <v>4809</v>
      </c>
      <c r="AE464" s="1479" t="s">
        <v>1078</v>
      </c>
      <c r="AF464" s="1480" t="s">
        <v>1078</v>
      </c>
      <c r="AG464" s="1305" t="s">
        <v>4809</v>
      </c>
      <c r="AH464" s="1479" t="s">
        <v>1078</v>
      </c>
      <c r="AI464" s="1480" t="s">
        <v>1078</v>
      </c>
      <c r="AJ464" s="1305" t="s">
        <v>4809</v>
      </c>
      <c r="AK464" s="1479" t="s">
        <v>1078</v>
      </c>
      <c r="AL464" s="1480" t="s">
        <v>1078</v>
      </c>
      <c r="AM464" s="1305" t="s">
        <v>4809</v>
      </c>
      <c r="AN464" s="1479" t="s">
        <v>1078</v>
      </c>
      <c r="AO464" s="1480" t="s">
        <v>1078</v>
      </c>
      <c r="AP464" s="1305" t="s">
        <v>4809</v>
      </c>
      <c r="AQ464" s="1479" t="s">
        <v>1078</v>
      </c>
      <c r="AR464" s="1480" t="s">
        <v>1078</v>
      </c>
      <c r="AS464" s="1305" t="s">
        <v>4809</v>
      </c>
      <c r="AT464" s="1479" t="s">
        <v>1078</v>
      </c>
      <c r="AU464" s="1480" t="s">
        <v>1078</v>
      </c>
      <c r="AV464" s="1305" t="s">
        <v>4809</v>
      </c>
      <c r="AW464" s="1479" t="s">
        <v>1078</v>
      </c>
      <c r="AX464" s="1480" t="s">
        <v>1078</v>
      </c>
    </row>
    <row r="465" spans="1:50">
      <c r="A465" s="1714" t="s">
        <v>4503</v>
      </c>
      <c r="B465" s="1350" t="s">
        <v>4504</v>
      </c>
      <c r="C465" s="1310" t="s">
        <v>1078</v>
      </c>
      <c r="D465" s="1485" t="s">
        <v>1078</v>
      </c>
      <c r="E465" s="1486" t="s">
        <v>1078</v>
      </c>
      <c r="F465" s="1310" t="s">
        <v>1078</v>
      </c>
      <c r="G465" s="1485" t="s">
        <v>1078</v>
      </c>
      <c r="H465" s="1486" t="s">
        <v>1078</v>
      </c>
      <c r="I465" s="1310" t="s">
        <v>1078</v>
      </c>
      <c r="J465" s="1485" t="s">
        <v>1078</v>
      </c>
      <c r="K465" s="1486" t="s">
        <v>1078</v>
      </c>
      <c r="L465" s="1310" t="s">
        <v>1078</v>
      </c>
      <c r="M465" s="1485" t="s">
        <v>1078</v>
      </c>
      <c r="N465" s="1486" t="s">
        <v>1078</v>
      </c>
      <c r="O465" s="1310" t="s">
        <v>1078</v>
      </c>
      <c r="P465" s="1485" t="s">
        <v>1078</v>
      </c>
      <c r="Q465" s="1486" t="s">
        <v>1078</v>
      </c>
      <c r="R465" s="1310" t="s">
        <v>1078</v>
      </c>
      <c r="S465" s="1485" t="s">
        <v>1078</v>
      </c>
      <c r="T465" s="1486" t="s">
        <v>1078</v>
      </c>
      <c r="U465" s="1310" t="s">
        <v>1078</v>
      </c>
      <c r="V465" s="1485" t="s">
        <v>1078</v>
      </c>
      <c r="W465" s="1486" t="s">
        <v>1078</v>
      </c>
      <c r="X465" s="1310" t="s">
        <v>1078</v>
      </c>
      <c r="Y465" s="1485" t="s">
        <v>1078</v>
      </c>
      <c r="Z465" s="1486" t="s">
        <v>1078</v>
      </c>
      <c r="AA465" s="1310" t="s">
        <v>1078</v>
      </c>
      <c r="AB465" s="1485" t="s">
        <v>1078</v>
      </c>
      <c r="AC465" s="1486" t="s">
        <v>1078</v>
      </c>
      <c r="AD465" s="1310" t="s">
        <v>1078</v>
      </c>
      <c r="AE465" s="1485" t="s">
        <v>1078</v>
      </c>
      <c r="AF465" s="1486" t="s">
        <v>1078</v>
      </c>
      <c r="AG465" s="1310" t="s">
        <v>1078</v>
      </c>
      <c r="AH465" s="1485" t="s">
        <v>1078</v>
      </c>
      <c r="AI465" s="1486" t="s">
        <v>1078</v>
      </c>
      <c r="AJ465" s="1310" t="s">
        <v>1078</v>
      </c>
      <c r="AK465" s="1485" t="s">
        <v>1078</v>
      </c>
      <c r="AL465" s="1486" t="s">
        <v>1078</v>
      </c>
      <c r="AM465" s="1310" t="s">
        <v>1078</v>
      </c>
      <c r="AN465" s="1485" t="s">
        <v>1078</v>
      </c>
      <c r="AO465" s="1486" t="s">
        <v>1078</v>
      </c>
      <c r="AP465" s="1310" t="s">
        <v>1078</v>
      </c>
      <c r="AQ465" s="1485" t="s">
        <v>1078</v>
      </c>
      <c r="AR465" s="1486" t="s">
        <v>1078</v>
      </c>
      <c r="AS465" s="1310" t="s">
        <v>1078</v>
      </c>
      <c r="AT465" s="1485" t="s">
        <v>1078</v>
      </c>
      <c r="AU465" s="1486" t="s">
        <v>1078</v>
      </c>
      <c r="AV465" s="1310" t="s">
        <v>1078</v>
      </c>
      <c r="AW465" s="1485" t="s">
        <v>1078</v>
      </c>
      <c r="AX465" s="1486" t="s">
        <v>1078</v>
      </c>
    </row>
    <row r="466" spans="1:50">
      <c r="A466" s="1313" t="s">
        <v>4505</v>
      </c>
      <c r="B466" s="1143" t="s">
        <v>4506</v>
      </c>
      <c r="C466" s="1314" t="s">
        <v>1078</v>
      </c>
      <c r="D466" s="1483" t="s">
        <v>1078</v>
      </c>
      <c r="E466" s="1484" t="s">
        <v>1078</v>
      </c>
      <c r="F466" s="1314" t="s">
        <v>1078</v>
      </c>
      <c r="G466" s="1483" t="s">
        <v>1078</v>
      </c>
      <c r="H466" s="1484" t="s">
        <v>1078</v>
      </c>
      <c r="I466" s="1314" t="s">
        <v>1078</v>
      </c>
      <c r="J466" s="1483" t="s">
        <v>1078</v>
      </c>
      <c r="K466" s="1484" t="s">
        <v>1078</v>
      </c>
      <c r="L466" s="1314" t="s">
        <v>1078</v>
      </c>
      <c r="M466" s="1483" t="s">
        <v>1078</v>
      </c>
      <c r="N466" s="1484" t="s">
        <v>1078</v>
      </c>
      <c r="O466" s="1314" t="s">
        <v>1078</v>
      </c>
      <c r="P466" s="1483" t="s">
        <v>1078</v>
      </c>
      <c r="Q466" s="1484" t="s">
        <v>1078</v>
      </c>
      <c r="R466" s="1314" t="s">
        <v>1078</v>
      </c>
      <c r="S466" s="1483" t="s">
        <v>1078</v>
      </c>
      <c r="T466" s="1484" t="s">
        <v>1078</v>
      </c>
      <c r="U466" s="1314" t="s">
        <v>1078</v>
      </c>
      <c r="V466" s="1483" t="s">
        <v>1078</v>
      </c>
      <c r="W466" s="1484" t="s">
        <v>1078</v>
      </c>
      <c r="X466" s="1314" t="s">
        <v>1078</v>
      </c>
      <c r="Y466" s="1483" t="s">
        <v>1078</v>
      </c>
      <c r="Z466" s="1484" t="s">
        <v>1078</v>
      </c>
      <c r="AA466" s="1314" t="s">
        <v>1078</v>
      </c>
      <c r="AB466" s="1483" t="s">
        <v>1078</v>
      </c>
      <c r="AC466" s="1484" t="s">
        <v>1078</v>
      </c>
      <c r="AD466" s="1314" t="s">
        <v>1078</v>
      </c>
      <c r="AE466" s="1483" t="s">
        <v>1078</v>
      </c>
      <c r="AF466" s="1484" t="s">
        <v>1078</v>
      </c>
      <c r="AG466" s="1314" t="s">
        <v>1078</v>
      </c>
      <c r="AH466" s="1483" t="s">
        <v>1078</v>
      </c>
      <c r="AI466" s="1484" t="s">
        <v>1078</v>
      </c>
      <c r="AJ466" s="1314" t="s">
        <v>1078</v>
      </c>
      <c r="AK466" s="1483" t="s">
        <v>1078</v>
      </c>
      <c r="AL466" s="1484" t="s">
        <v>1078</v>
      </c>
      <c r="AM466" s="1314" t="s">
        <v>1078</v>
      </c>
      <c r="AN466" s="1483" t="s">
        <v>1078</v>
      </c>
      <c r="AO466" s="1484" t="s">
        <v>1078</v>
      </c>
      <c r="AP466" s="1314" t="s">
        <v>1078</v>
      </c>
      <c r="AQ466" s="1483" t="s">
        <v>1078</v>
      </c>
      <c r="AR466" s="1484" t="s">
        <v>1078</v>
      </c>
      <c r="AS466" s="1314" t="s">
        <v>1078</v>
      </c>
      <c r="AT466" s="1483" t="s">
        <v>1078</v>
      </c>
      <c r="AU466" s="1484" t="s">
        <v>1078</v>
      </c>
      <c r="AV466" s="1314" t="s">
        <v>1078</v>
      </c>
      <c r="AW466" s="1483" t="s">
        <v>1078</v>
      </c>
      <c r="AX466" s="1484" t="s">
        <v>1078</v>
      </c>
    </row>
    <row r="467" spans="1:50">
      <c r="A467" s="1303" t="s">
        <v>4507</v>
      </c>
      <c r="B467" s="1304" t="s">
        <v>4508</v>
      </c>
      <c r="C467" s="1305" t="s">
        <v>2284</v>
      </c>
      <c r="D467" s="1479">
        <v>60.2</v>
      </c>
      <c r="E467" s="1480">
        <v>0</v>
      </c>
      <c r="F467" s="1305" t="s">
        <v>2284</v>
      </c>
      <c r="G467" s="1479">
        <v>60.2</v>
      </c>
      <c r="H467" s="1480">
        <v>0</v>
      </c>
      <c r="I467" s="1305" t="s">
        <v>2284</v>
      </c>
      <c r="J467" s="1479">
        <v>60.1</v>
      </c>
      <c r="K467" s="1480">
        <v>0</v>
      </c>
      <c r="L467" s="1305" t="s">
        <v>2284</v>
      </c>
      <c r="M467" s="1479">
        <v>60.3</v>
      </c>
      <c r="N467" s="1480">
        <v>0</v>
      </c>
      <c r="O467" s="1305" t="s">
        <v>2284</v>
      </c>
      <c r="P467" s="1479">
        <v>60.3</v>
      </c>
      <c r="Q467" s="1480">
        <v>0</v>
      </c>
      <c r="R467" s="1305" t="s">
        <v>2284</v>
      </c>
      <c r="S467" s="1479">
        <v>60.2</v>
      </c>
      <c r="T467" s="1480">
        <v>0</v>
      </c>
      <c r="U467" s="1305" t="s">
        <v>2284</v>
      </c>
      <c r="V467" s="1479">
        <v>60.2</v>
      </c>
      <c r="W467" s="1480">
        <v>0</v>
      </c>
      <c r="X467" s="1305" t="s">
        <v>2284</v>
      </c>
      <c r="Y467" s="1479">
        <v>60.2</v>
      </c>
      <c r="Z467" s="1480">
        <v>0</v>
      </c>
      <c r="AA467" s="1305" t="s">
        <v>2284</v>
      </c>
      <c r="AB467" s="1479">
        <v>60.3</v>
      </c>
      <c r="AC467" s="1480">
        <v>0</v>
      </c>
      <c r="AD467" s="1305" t="s">
        <v>2284</v>
      </c>
      <c r="AE467" s="1479">
        <v>60.2</v>
      </c>
      <c r="AF467" s="1480">
        <v>0</v>
      </c>
      <c r="AG467" s="1305" t="s">
        <v>2284</v>
      </c>
      <c r="AH467" s="1479">
        <v>60.3</v>
      </c>
      <c r="AI467" s="1480">
        <v>0</v>
      </c>
      <c r="AJ467" s="1305" t="s">
        <v>2284</v>
      </c>
      <c r="AK467" s="1479">
        <v>60.2</v>
      </c>
      <c r="AL467" s="1480">
        <v>0</v>
      </c>
      <c r="AM467" s="1305" t="s">
        <v>2284</v>
      </c>
      <c r="AN467" s="1479">
        <v>60.3</v>
      </c>
      <c r="AO467" s="1480">
        <v>0</v>
      </c>
      <c r="AP467" s="1305" t="s">
        <v>2284</v>
      </c>
      <c r="AQ467" s="1479">
        <v>60.2</v>
      </c>
      <c r="AR467" s="1480">
        <v>0</v>
      </c>
      <c r="AS467" s="1305" t="s">
        <v>2284</v>
      </c>
      <c r="AT467" s="1479">
        <v>60.3</v>
      </c>
      <c r="AU467" s="1480">
        <v>0</v>
      </c>
      <c r="AV467" s="1305" t="s">
        <v>2284</v>
      </c>
      <c r="AW467" s="1479">
        <v>60.3</v>
      </c>
      <c r="AX467" s="1480">
        <v>0</v>
      </c>
    </row>
    <row r="468" spans="1:50">
      <c r="A468" s="1714" t="s">
        <v>4509</v>
      </c>
      <c r="B468" s="1350" t="s">
        <v>4510</v>
      </c>
      <c r="C468" s="1310" t="s">
        <v>2284</v>
      </c>
      <c r="D468" s="1485">
        <v>60.3</v>
      </c>
      <c r="E468" s="1486">
        <v>0</v>
      </c>
      <c r="F468" s="1310" t="s">
        <v>2284</v>
      </c>
      <c r="G468" s="1485">
        <v>60.3</v>
      </c>
      <c r="H468" s="1486">
        <v>0</v>
      </c>
      <c r="I468" s="1310" t="s">
        <v>2284</v>
      </c>
      <c r="J468" s="1485">
        <v>60.1</v>
      </c>
      <c r="K468" s="1486">
        <v>0</v>
      </c>
      <c r="L468" s="1310" t="s">
        <v>2284</v>
      </c>
      <c r="M468" s="1485">
        <v>60.3</v>
      </c>
      <c r="N468" s="1486">
        <v>0</v>
      </c>
      <c r="O468" s="1310" t="s">
        <v>2284</v>
      </c>
      <c r="P468" s="1485">
        <v>60.3</v>
      </c>
      <c r="Q468" s="1486">
        <v>0</v>
      </c>
      <c r="R468" s="1310" t="s">
        <v>2284</v>
      </c>
      <c r="S468" s="1485">
        <v>60.2</v>
      </c>
      <c r="T468" s="1486">
        <v>0</v>
      </c>
      <c r="U468" s="1310" t="s">
        <v>2284</v>
      </c>
      <c r="V468" s="1485">
        <v>60.2</v>
      </c>
      <c r="W468" s="1486">
        <v>0</v>
      </c>
      <c r="X468" s="1310" t="s">
        <v>2284</v>
      </c>
      <c r="Y468" s="1485">
        <v>60.2</v>
      </c>
      <c r="Z468" s="1486">
        <v>0</v>
      </c>
      <c r="AA468" s="1310" t="s">
        <v>2284</v>
      </c>
      <c r="AB468" s="1485">
        <v>60.3</v>
      </c>
      <c r="AC468" s="1486">
        <v>0</v>
      </c>
      <c r="AD468" s="1310" t="s">
        <v>2284</v>
      </c>
      <c r="AE468" s="1485">
        <v>60.2</v>
      </c>
      <c r="AF468" s="1486">
        <v>0</v>
      </c>
      <c r="AG468" s="1310" t="s">
        <v>2284</v>
      </c>
      <c r="AH468" s="1485">
        <v>60.3</v>
      </c>
      <c r="AI468" s="1486">
        <v>0</v>
      </c>
      <c r="AJ468" s="1310" t="s">
        <v>2284</v>
      </c>
      <c r="AK468" s="1485">
        <v>60.3</v>
      </c>
      <c r="AL468" s="1486">
        <v>0</v>
      </c>
      <c r="AM468" s="1310" t="s">
        <v>2284</v>
      </c>
      <c r="AN468" s="1485">
        <v>60.3</v>
      </c>
      <c r="AO468" s="1486">
        <v>0</v>
      </c>
      <c r="AP468" s="1310" t="s">
        <v>2284</v>
      </c>
      <c r="AQ468" s="1485">
        <v>60.1</v>
      </c>
      <c r="AR468" s="1486">
        <v>0</v>
      </c>
      <c r="AS468" s="1310" t="s">
        <v>2284</v>
      </c>
      <c r="AT468" s="1485">
        <v>60.3</v>
      </c>
      <c r="AU468" s="1486">
        <v>0</v>
      </c>
      <c r="AV468" s="1310" t="s">
        <v>2284</v>
      </c>
      <c r="AW468" s="1485">
        <v>60.3</v>
      </c>
      <c r="AX468" s="1486">
        <v>0</v>
      </c>
    </row>
    <row r="469" spans="1:50">
      <c r="A469" s="1313" t="s">
        <v>4511</v>
      </c>
      <c r="B469" s="1143" t="s">
        <v>4512</v>
      </c>
      <c r="C469" s="1314" t="s">
        <v>1078</v>
      </c>
      <c r="D469" s="1483" t="s">
        <v>1078</v>
      </c>
      <c r="E469" s="1484" t="s">
        <v>1078</v>
      </c>
      <c r="F469" s="1314" t="s">
        <v>1078</v>
      </c>
      <c r="G469" s="1483" t="s">
        <v>1078</v>
      </c>
      <c r="H469" s="1484" t="s">
        <v>1078</v>
      </c>
      <c r="I469" s="1314" t="s">
        <v>1078</v>
      </c>
      <c r="J469" s="1483" t="s">
        <v>1078</v>
      </c>
      <c r="K469" s="1484" t="s">
        <v>1078</v>
      </c>
      <c r="L469" s="1314" t="s">
        <v>1078</v>
      </c>
      <c r="M469" s="1483" t="s">
        <v>1078</v>
      </c>
      <c r="N469" s="1484" t="s">
        <v>1078</v>
      </c>
      <c r="O469" s="1314" t="s">
        <v>1078</v>
      </c>
      <c r="P469" s="1483" t="s">
        <v>1078</v>
      </c>
      <c r="Q469" s="1484" t="s">
        <v>1078</v>
      </c>
      <c r="R469" s="1314" t="s">
        <v>1078</v>
      </c>
      <c r="S469" s="1483" t="s">
        <v>1078</v>
      </c>
      <c r="T469" s="1484" t="s">
        <v>1078</v>
      </c>
      <c r="U469" s="1314" t="s">
        <v>1078</v>
      </c>
      <c r="V469" s="1483" t="s">
        <v>1078</v>
      </c>
      <c r="W469" s="1484" t="s">
        <v>1078</v>
      </c>
      <c r="X469" s="1314" t="s">
        <v>1078</v>
      </c>
      <c r="Y469" s="1483" t="s">
        <v>1078</v>
      </c>
      <c r="Z469" s="1484" t="s">
        <v>1078</v>
      </c>
      <c r="AA469" s="1314" t="s">
        <v>1078</v>
      </c>
      <c r="AB469" s="1483" t="s">
        <v>1078</v>
      </c>
      <c r="AC469" s="1484" t="s">
        <v>1078</v>
      </c>
      <c r="AD469" s="1314" t="s">
        <v>1078</v>
      </c>
      <c r="AE469" s="1483" t="s">
        <v>1078</v>
      </c>
      <c r="AF469" s="1484" t="s">
        <v>1078</v>
      </c>
      <c r="AG469" s="1314" t="s">
        <v>1078</v>
      </c>
      <c r="AH469" s="1483" t="s">
        <v>1078</v>
      </c>
      <c r="AI469" s="1484" t="s">
        <v>1078</v>
      </c>
      <c r="AJ469" s="1314" t="s">
        <v>1078</v>
      </c>
      <c r="AK469" s="1483" t="s">
        <v>1078</v>
      </c>
      <c r="AL469" s="1484" t="s">
        <v>1078</v>
      </c>
      <c r="AM469" s="1314" t="s">
        <v>1078</v>
      </c>
      <c r="AN469" s="1483" t="s">
        <v>1078</v>
      </c>
      <c r="AO469" s="1484" t="s">
        <v>1078</v>
      </c>
      <c r="AP469" s="1314" t="s">
        <v>1078</v>
      </c>
      <c r="AQ469" s="1483" t="s">
        <v>1078</v>
      </c>
      <c r="AR469" s="1484" t="s">
        <v>1078</v>
      </c>
      <c r="AS469" s="1314" t="s">
        <v>1078</v>
      </c>
      <c r="AT469" s="1483" t="s">
        <v>1078</v>
      </c>
      <c r="AU469" s="1484" t="s">
        <v>1078</v>
      </c>
      <c r="AV469" s="1314" t="s">
        <v>1078</v>
      </c>
      <c r="AW469" s="1483" t="s">
        <v>1078</v>
      </c>
      <c r="AX469" s="1484" t="s">
        <v>1078</v>
      </c>
    </row>
    <row r="470" spans="1:50" ht="54.75">
      <c r="A470" s="1299" t="s">
        <v>6814</v>
      </c>
      <c r="B470" s="1139" t="s">
        <v>6590</v>
      </c>
      <c r="C470" s="1300" t="s">
        <v>4806</v>
      </c>
      <c r="D470" s="1301" t="s">
        <v>4813</v>
      </c>
      <c r="E470" s="1302" t="s">
        <v>4814</v>
      </c>
      <c r="F470" s="1300" t="s">
        <v>4806</v>
      </c>
      <c r="G470" s="1301" t="s">
        <v>4813</v>
      </c>
      <c r="H470" s="1302" t="s">
        <v>4814</v>
      </c>
      <c r="I470" s="1300" t="s">
        <v>4806</v>
      </c>
      <c r="J470" s="1301" t="s">
        <v>4813</v>
      </c>
      <c r="K470" s="1302" t="s">
        <v>4814</v>
      </c>
      <c r="L470" s="1300" t="s">
        <v>4806</v>
      </c>
      <c r="M470" s="1301" t="s">
        <v>4813</v>
      </c>
      <c r="N470" s="1302" t="s">
        <v>4814</v>
      </c>
      <c r="O470" s="1300" t="s">
        <v>4806</v>
      </c>
      <c r="P470" s="1301" t="s">
        <v>4813</v>
      </c>
      <c r="Q470" s="1302" t="s">
        <v>4814</v>
      </c>
      <c r="R470" s="1300" t="s">
        <v>4806</v>
      </c>
      <c r="S470" s="1301" t="s">
        <v>4813</v>
      </c>
      <c r="T470" s="1302" t="s">
        <v>4814</v>
      </c>
      <c r="U470" s="1300" t="s">
        <v>4806</v>
      </c>
      <c r="V470" s="1301" t="s">
        <v>4813</v>
      </c>
      <c r="W470" s="1302" t="s">
        <v>4814</v>
      </c>
      <c r="X470" s="1300" t="s">
        <v>4806</v>
      </c>
      <c r="Y470" s="1301" t="s">
        <v>4813</v>
      </c>
      <c r="Z470" s="1302" t="s">
        <v>4814</v>
      </c>
      <c r="AA470" s="1300" t="s">
        <v>4806</v>
      </c>
      <c r="AB470" s="1301" t="s">
        <v>4813</v>
      </c>
      <c r="AC470" s="1302" t="s">
        <v>4814</v>
      </c>
      <c r="AD470" s="1300" t="s">
        <v>4806</v>
      </c>
      <c r="AE470" s="1301" t="s">
        <v>4813</v>
      </c>
      <c r="AF470" s="1302" t="s">
        <v>4814</v>
      </c>
      <c r="AG470" s="1300" t="s">
        <v>4806</v>
      </c>
      <c r="AH470" s="1301" t="s">
        <v>4813</v>
      </c>
      <c r="AI470" s="1302" t="s">
        <v>4814</v>
      </c>
      <c r="AJ470" s="1300" t="s">
        <v>4806</v>
      </c>
      <c r="AK470" s="1301" t="s">
        <v>4813</v>
      </c>
      <c r="AL470" s="1302" t="s">
        <v>4814</v>
      </c>
      <c r="AM470" s="1300" t="s">
        <v>4806</v>
      </c>
      <c r="AN470" s="1301" t="s">
        <v>4813</v>
      </c>
      <c r="AO470" s="1302" t="s">
        <v>4814</v>
      </c>
      <c r="AP470" s="1300" t="s">
        <v>4806</v>
      </c>
      <c r="AQ470" s="1301" t="s">
        <v>4813</v>
      </c>
      <c r="AR470" s="1302" t="s">
        <v>4814</v>
      </c>
      <c r="AS470" s="1300" t="s">
        <v>4806</v>
      </c>
      <c r="AT470" s="1301" t="s">
        <v>4813</v>
      </c>
      <c r="AU470" s="1302" t="s">
        <v>4814</v>
      </c>
      <c r="AV470" s="1300" t="s">
        <v>4806</v>
      </c>
      <c r="AW470" s="1301" t="s">
        <v>4813</v>
      </c>
      <c r="AX470" s="1302" t="s">
        <v>4814</v>
      </c>
    </row>
    <row r="471" spans="1:50">
      <c r="A471" s="1303" t="s">
        <v>4470</v>
      </c>
      <c r="B471" s="1304" t="s">
        <v>4471</v>
      </c>
      <c r="C471" s="1305" t="s">
        <v>2284</v>
      </c>
      <c r="D471" s="1479">
        <v>30.2</v>
      </c>
      <c r="E471" s="1480">
        <v>0</v>
      </c>
      <c r="F471" s="1305" t="s">
        <v>2284</v>
      </c>
      <c r="G471" s="1479">
        <v>30.3</v>
      </c>
      <c r="H471" s="1480">
        <v>0</v>
      </c>
      <c r="I471" s="1305" t="s">
        <v>2284</v>
      </c>
      <c r="J471" s="1479">
        <v>30.3</v>
      </c>
      <c r="K471" s="1480">
        <v>0</v>
      </c>
      <c r="L471" s="1305" t="s">
        <v>2284</v>
      </c>
      <c r="M471" s="1479">
        <v>30.3</v>
      </c>
      <c r="N471" s="1480">
        <v>0</v>
      </c>
      <c r="O471" s="1305" t="s">
        <v>2284</v>
      </c>
      <c r="P471" s="1479">
        <v>30.2</v>
      </c>
      <c r="Q471" s="1480">
        <v>0</v>
      </c>
      <c r="R471" s="1305" t="s">
        <v>2284</v>
      </c>
      <c r="S471" s="1479">
        <v>30.1</v>
      </c>
      <c r="T471" s="1480">
        <v>0</v>
      </c>
      <c r="U471" s="1305" t="s">
        <v>2284</v>
      </c>
      <c r="V471" s="1479">
        <v>30.3</v>
      </c>
      <c r="W471" s="1480">
        <v>0</v>
      </c>
      <c r="X471" s="1305" t="s">
        <v>2284</v>
      </c>
      <c r="Y471" s="1479">
        <v>30.2</v>
      </c>
      <c r="Z471" s="1480">
        <v>0</v>
      </c>
      <c r="AA471" s="1305" t="s">
        <v>2284</v>
      </c>
      <c r="AB471" s="1479">
        <v>30.3</v>
      </c>
      <c r="AC471" s="1480">
        <v>0</v>
      </c>
      <c r="AD471" s="1305" t="s">
        <v>2284</v>
      </c>
      <c r="AE471" s="1479">
        <v>30.2</v>
      </c>
      <c r="AF471" s="1480">
        <v>0</v>
      </c>
      <c r="AG471" s="1305" t="s">
        <v>2284</v>
      </c>
      <c r="AH471" s="1479">
        <v>30.3</v>
      </c>
      <c r="AI471" s="1480">
        <v>0</v>
      </c>
      <c r="AJ471" s="1305" t="s">
        <v>2284</v>
      </c>
      <c r="AK471" s="1479">
        <v>30.3</v>
      </c>
      <c r="AL471" s="1480">
        <v>0</v>
      </c>
      <c r="AM471" s="1305" t="s">
        <v>2284</v>
      </c>
      <c r="AN471" s="1479">
        <v>30.3</v>
      </c>
      <c r="AO471" s="1480">
        <v>0</v>
      </c>
      <c r="AP471" s="1305" t="s">
        <v>2284</v>
      </c>
      <c r="AQ471" s="1479">
        <v>30.1</v>
      </c>
      <c r="AR471" s="1480">
        <v>0</v>
      </c>
      <c r="AS471" s="1305" t="s">
        <v>2284</v>
      </c>
      <c r="AT471" s="1479">
        <v>30.2</v>
      </c>
      <c r="AU471" s="1480">
        <v>0</v>
      </c>
      <c r="AV471" s="1305" t="s">
        <v>2284</v>
      </c>
      <c r="AW471" s="1479">
        <v>30.2</v>
      </c>
      <c r="AX471" s="1480">
        <v>0</v>
      </c>
    </row>
    <row r="472" spans="1:50">
      <c r="A472" s="1714" t="s">
        <v>4472</v>
      </c>
      <c r="B472" s="1350" t="s">
        <v>4473</v>
      </c>
      <c r="C472" s="1310" t="s">
        <v>2284</v>
      </c>
      <c r="D472" s="1485">
        <v>30.3</v>
      </c>
      <c r="E472" s="1486">
        <v>0</v>
      </c>
      <c r="F472" s="1310" t="s">
        <v>2284</v>
      </c>
      <c r="G472" s="1485">
        <v>30.2</v>
      </c>
      <c r="H472" s="1486">
        <v>0</v>
      </c>
      <c r="I472" s="1310" t="s">
        <v>2284</v>
      </c>
      <c r="J472" s="1485">
        <v>30.3</v>
      </c>
      <c r="K472" s="1486">
        <v>0</v>
      </c>
      <c r="L472" s="1310" t="s">
        <v>2284</v>
      </c>
      <c r="M472" s="1485">
        <v>30.2</v>
      </c>
      <c r="N472" s="1486">
        <v>0</v>
      </c>
      <c r="O472" s="1310" t="s">
        <v>2284</v>
      </c>
      <c r="P472" s="1485">
        <v>30.2</v>
      </c>
      <c r="Q472" s="1486">
        <v>0</v>
      </c>
      <c r="R472" s="1310" t="s">
        <v>2284</v>
      </c>
      <c r="S472" s="1485">
        <v>30.1</v>
      </c>
      <c r="T472" s="1486">
        <v>0</v>
      </c>
      <c r="U472" s="1310" t="s">
        <v>2284</v>
      </c>
      <c r="V472" s="1485">
        <v>30.3</v>
      </c>
      <c r="W472" s="1486">
        <v>0</v>
      </c>
      <c r="X472" s="1310" t="s">
        <v>2284</v>
      </c>
      <c r="Y472" s="1485">
        <v>30.2</v>
      </c>
      <c r="Z472" s="1486">
        <v>0</v>
      </c>
      <c r="AA472" s="1310" t="s">
        <v>2284</v>
      </c>
      <c r="AB472" s="1485">
        <v>30.2</v>
      </c>
      <c r="AC472" s="1486">
        <v>0</v>
      </c>
      <c r="AD472" s="1310" t="s">
        <v>2284</v>
      </c>
      <c r="AE472" s="1485">
        <v>30.2</v>
      </c>
      <c r="AF472" s="1486">
        <v>0</v>
      </c>
      <c r="AG472" s="1310" t="s">
        <v>2284</v>
      </c>
      <c r="AH472" s="1485">
        <v>30.3</v>
      </c>
      <c r="AI472" s="1486">
        <v>0</v>
      </c>
      <c r="AJ472" s="1310" t="s">
        <v>2284</v>
      </c>
      <c r="AK472" s="1485">
        <v>30.2</v>
      </c>
      <c r="AL472" s="1486">
        <v>0</v>
      </c>
      <c r="AM472" s="1310" t="s">
        <v>2284</v>
      </c>
      <c r="AN472" s="1485">
        <v>30.3</v>
      </c>
      <c r="AO472" s="1486">
        <v>0</v>
      </c>
      <c r="AP472" s="1310" t="s">
        <v>2284</v>
      </c>
      <c r="AQ472" s="1485">
        <v>30.2</v>
      </c>
      <c r="AR472" s="1486">
        <v>0</v>
      </c>
      <c r="AS472" s="1310" t="s">
        <v>2284</v>
      </c>
      <c r="AT472" s="1485">
        <v>30.2</v>
      </c>
      <c r="AU472" s="1486">
        <v>0</v>
      </c>
      <c r="AV472" s="1310" t="s">
        <v>2284</v>
      </c>
      <c r="AW472" s="1485">
        <v>30.2</v>
      </c>
      <c r="AX472" s="1486">
        <v>0</v>
      </c>
    </row>
    <row r="473" spans="1:50">
      <c r="A473" s="1313" t="s">
        <v>4474</v>
      </c>
      <c r="B473" s="1143" t="s">
        <v>4475</v>
      </c>
      <c r="C473" s="1314" t="s">
        <v>1078</v>
      </c>
      <c r="D473" s="1483" t="s">
        <v>1078</v>
      </c>
      <c r="E473" s="1484" t="s">
        <v>1078</v>
      </c>
      <c r="F473" s="1314" t="s">
        <v>1078</v>
      </c>
      <c r="G473" s="1483" t="s">
        <v>1078</v>
      </c>
      <c r="H473" s="1484" t="s">
        <v>1078</v>
      </c>
      <c r="I473" s="1314" t="s">
        <v>1078</v>
      </c>
      <c r="J473" s="1483" t="s">
        <v>1078</v>
      </c>
      <c r="K473" s="1484" t="s">
        <v>1078</v>
      </c>
      <c r="L473" s="1314" t="s">
        <v>1078</v>
      </c>
      <c r="M473" s="1483" t="s">
        <v>1078</v>
      </c>
      <c r="N473" s="1484" t="s">
        <v>1078</v>
      </c>
      <c r="O473" s="1314" t="s">
        <v>1078</v>
      </c>
      <c r="P473" s="1483" t="s">
        <v>1078</v>
      </c>
      <c r="Q473" s="1484" t="s">
        <v>1078</v>
      </c>
      <c r="R473" s="1314" t="s">
        <v>1078</v>
      </c>
      <c r="S473" s="1483" t="s">
        <v>1078</v>
      </c>
      <c r="T473" s="1484" t="s">
        <v>1078</v>
      </c>
      <c r="U473" s="1314" t="s">
        <v>1078</v>
      </c>
      <c r="V473" s="1483" t="s">
        <v>1078</v>
      </c>
      <c r="W473" s="1484" t="s">
        <v>1078</v>
      </c>
      <c r="X473" s="1314" t="s">
        <v>1078</v>
      </c>
      <c r="Y473" s="1483" t="s">
        <v>1078</v>
      </c>
      <c r="Z473" s="1484" t="s">
        <v>1078</v>
      </c>
      <c r="AA473" s="1314" t="s">
        <v>1078</v>
      </c>
      <c r="AB473" s="1483" t="s">
        <v>1078</v>
      </c>
      <c r="AC473" s="1484" t="s">
        <v>1078</v>
      </c>
      <c r="AD473" s="1314" t="s">
        <v>1078</v>
      </c>
      <c r="AE473" s="1483" t="s">
        <v>1078</v>
      </c>
      <c r="AF473" s="1484" t="s">
        <v>1078</v>
      </c>
      <c r="AG473" s="1314" t="s">
        <v>1078</v>
      </c>
      <c r="AH473" s="1483" t="s">
        <v>1078</v>
      </c>
      <c r="AI473" s="1484" t="s">
        <v>1078</v>
      </c>
      <c r="AJ473" s="1314" t="s">
        <v>1078</v>
      </c>
      <c r="AK473" s="1483" t="s">
        <v>1078</v>
      </c>
      <c r="AL473" s="1484" t="s">
        <v>1078</v>
      </c>
      <c r="AM473" s="1314" t="s">
        <v>1078</v>
      </c>
      <c r="AN473" s="1483" t="s">
        <v>1078</v>
      </c>
      <c r="AO473" s="1484" t="s">
        <v>1078</v>
      </c>
      <c r="AP473" s="1314" t="s">
        <v>1078</v>
      </c>
      <c r="AQ473" s="1483" t="s">
        <v>1078</v>
      </c>
      <c r="AR473" s="1484" t="s">
        <v>1078</v>
      </c>
      <c r="AS473" s="1314" t="s">
        <v>1078</v>
      </c>
      <c r="AT473" s="1483" t="s">
        <v>1078</v>
      </c>
      <c r="AU473" s="1484" t="s">
        <v>1078</v>
      </c>
      <c r="AV473" s="1314" t="s">
        <v>1078</v>
      </c>
      <c r="AW473" s="1483" t="s">
        <v>1078</v>
      </c>
      <c r="AX473" s="1484" t="s">
        <v>1078</v>
      </c>
    </row>
    <row r="474" spans="1:50">
      <c r="A474" s="1303" t="s">
        <v>4476</v>
      </c>
      <c r="B474" s="1304" t="s">
        <v>4477</v>
      </c>
      <c r="C474" s="1305" t="s">
        <v>4809</v>
      </c>
      <c r="D474" s="1479" t="s">
        <v>1078</v>
      </c>
      <c r="E474" s="1480" t="s">
        <v>1078</v>
      </c>
      <c r="F474" s="1305" t="s">
        <v>4809</v>
      </c>
      <c r="G474" s="1479" t="s">
        <v>1078</v>
      </c>
      <c r="H474" s="1480" t="s">
        <v>1078</v>
      </c>
      <c r="I474" s="1305" t="s">
        <v>4809</v>
      </c>
      <c r="J474" s="1479" t="s">
        <v>1078</v>
      </c>
      <c r="K474" s="1480" t="s">
        <v>1078</v>
      </c>
      <c r="L474" s="1305" t="s">
        <v>4809</v>
      </c>
      <c r="M474" s="1479" t="s">
        <v>1078</v>
      </c>
      <c r="N474" s="1480" t="s">
        <v>1078</v>
      </c>
      <c r="O474" s="1305" t="s">
        <v>4809</v>
      </c>
      <c r="P474" s="1479" t="s">
        <v>1078</v>
      </c>
      <c r="Q474" s="1480" t="s">
        <v>1078</v>
      </c>
      <c r="R474" s="1305" t="s">
        <v>4809</v>
      </c>
      <c r="S474" s="1479" t="s">
        <v>1078</v>
      </c>
      <c r="T474" s="1480" t="s">
        <v>1078</v>
      </c>
      <c r="U474" s="1305" t="s">
        <v>4809</v>
      </c>
      <c r="V474" s="1479" t="s">
        <v>1078</v>
      </c>
      <c r="W474" s="1480" t="s">
        <v>1078</v>
      </c>
      <c r="X474" s="1305" t="s">
        <v>4809</v>
      </c>
      <c r="Y474" s="1479" t="s">
        <v>1078</v>
      </c>
      <c r="Z474" s="1480" t="s">
        <v>1078</v>
      </c>
      <c r="AA474" s="1305" t="s">
        <v>4809</v>
      </c>
      <c r="AB474" s="1479" t="s">
        <v>1078</v>
      </c>
      <c r="AC474" s="1480" t="s">
        <v>1078</v>
      </c>
      <c r="AD474" s="1305" t="s">
        <v>4809</v>
      </c>
      <c r="AE474" s="1479" t="s">
        <v>1078</v>
      </c>
      <c r="AF474" s="1480" t="s">
        <v>1078</v>
      </c>
      <c r="AG474" s="1305" t="s">
        <v>4809</v>
      </c>
      <c r="AH474" s="1479" t="s">
        <v>1078</v>
      </c>
      <c r="AI474" s="1480" t="s">
        <v>1078</v>
      </c>
      <c r="AJ474" s="1305" t="s">
        <v>4809</v>
      </c>
      <c r="AK474" s="1479" t="s">
        <v>1078</v>
      </c>
      <c r="AL474" s="1480" t="s">
        <v>1078</v>
      </c>
      <c r="AM474" s="1305" t="s">
        <v>4809</v>
      </c>
      <c r="AN474" s="1479" t="s">
        <v>1078</v>
      </c>
      <c r="AO474" s="1480" t="s">
        <v>1078</v>
      </c>
      <c r="AP474" s="1305" t="s">
        <v>4809</v>
      </c>
      <c r="AQ474" s="1479" t="s">
        <v>1078</v>
      </c>
      <c r="AR474" s="1480" t="s">
        <v>1078</v>
      </c>
      <c r="AS474" s="1305" t="s">
        <v>4809</v>
      </c>
      <c r="AT474" s="1479" t="s">
        <v>1078</v>
      </c>
      <c r="AU474" s="1480" t="s">
        <v>1078</v>
      </c>
      <c r="AV474" s="1305" t="s">
        <v>4809</v>
      </c>
      <c r="AW474" s="1479" t="s">
        <v>1078</v>
      </c>
      <c r="AX474" s="1480" t="s">
        <v>1078</v>
      </c>
    </row>
    <row r="475" spans="1:50">
      <c r="A475" s="1714" t="s">
        <v>4478</v>
      </c>
      <c r="B475" s="1350" t="s">
        <v>4479</v>
      </c>
      <c r="C475" s="1310" t="s">
        <v>1078</v>
      </c>
      <c r="D475" s="1485" t="s">
        <v>1078</v>
      </c>
      <c r="E475" s="1486" t="s">
        <v>1078</v>
      </c>
      <c r="F475" s="1310" t="s">
        <v>1078</v>
      </c>
      <c r="G475" s="1485" t="s">
        <v>1078</v>
      </c>
      <c r="H475" s="1486" t="s">
        <v>1078</v>
      </c>
      <c r="I475" s="1310" t="s">
        <v>1078</v>
      </c>
      <c r="J475" s="1485" t="s">
        <v>1078</v>
      </c>
      <c r="K475" s="1486" t="s">
        <v>1078</v>
      </c>
      <c r="L475" s="1310" t="s">
        <v>1078</v>
      </c>
      <c r="M475" s="1485" t="s">
        <v>1078</v>
      </c>
      <c r="N475" s="1486" t="s">
        <v>1078</v>
      </c>
      <c r="O475" s="1310" t="s">
        <v>1078</v>
      </c>
      <c r="P475" s="1485" t="s">
        <v>1078</v>
      </c>
      <c r="Q475" s="1486" t="s">
        <v>1078</v>
      </c>
      <c r="R475" s="1310" t="s">
        <v>1078</v>
      </c>
      <c r="S475" s="1485" t="s">
        <v>1078</v>
      </c>
      <c r="T475" s="1486" t="s">
        <v>1078</v>
      </c>
      <c r="U475" s="1310" t="s">
        <v>1078</v>
      </c>
      <c r="V475" s="1485" t="s">
        <v>1078</v>
      </c>
      <c r="W475" s="1486" t="s">
        <v>1078</v>
      </c>
      <c r="X475" s="1310" t="s">
        <v>1078</v>
      </c>
      <c r="Y475" s="1485" t="s">
        <v>1078</v>
      </c>
      <c r="Z475" s="1486" t="s">
        <v>1078</v>
      </c>
      <c r="AA475" s="1310" t="s">
        <v>1078</v>
      </c>
      <c r="AB475" s="1485" t="s">
        <v>1078</v>
      </c>
      <c r="AC475" s="1486" t="s">
        <v>1078</v>
      </c>
      <c r="AD475" s="1310" t="s">
        <v>1078</v>
      </c>
      <c r="AE475" s="1485" t="s">
        <v>1078</v>
      </c>
      <c r="AF475" s="1486" t="s">
        <v>1078</v>
      </c>
      <c r="AG475" s="1310" t="s">
        <v>1078</v>
      </c>
      <c r="AH475" s="1485" t="s">
        <v>1078</v>
      </c>
      <c r="AI475" s="1486" t="s">
        <v>1078</v>
      </c>
      <c r="AJ475" s="1310" t="s">
        <v>1078</v>
      </c>
      <c r="AK475" s="1485" t="s">
        <v>1078</v>
      </c>
      <c r="AL475" s="1486" t="s">
        <v>1078</v>
      </c>
      <c r="AM475" s="1310" t="s">
        <v>1078</v>
      </c>
      <c r="AN475" s="1485" t="s">
        <v>1078</v>
      </c>
      <c r="AO475" s="1486" t="s">
        <v>1078</v>
      </c>
      <c r="AP475" s="1310" t="s">
        <v>1078</v>
      </c>
      <c r="AQ475" s="1485" t="s">
        <v>1078</v>
      </c>
      <c r="AR475" s="1486" t="s">
        <v>1078</v>
      </c>
      <c r="AS475" s="1310" t="s">
        <v>1078</v>
      </c>
      <c r="AT475" s="1485" t="s">
        <v>1078</v>
      </c>
      <c r="AU475" s="1486" t="s">
        <v>1078</v>
      </c>
      <c r="AV475" s="1310" t="s">
        <v>1078</v>
      </c>
      <c r="AW475" s="1485" t="s">
        <v>1078</v>
      </c>
      <c r="AX475" s="1486" t="s">
        <v>1078</v>
      </c>
    </row>
    <row r="476" spans="1:50">
      <c r="A476" s="1313" t="s">
        <v>4480</v>
      </c>
      <c r="B476" s="1143" t="s">
        <v>4481</v>
      </c>
      <c r="C476" s="1314" t="s">
        <v>1078</v>
      </c>
      <c r="D476" s="1483" t="s">
        <v>1078</v>
      </c>
      <c r="E476" s="1484" t="s">
        <v>1078</v>
      </c>
      <c r="F476" s="1314" t="s">
        <v>1078</v>
      </c>
      <c r="G476" s="1483" t="s">
        <v>1078</v>
      </c>
      <c r="H476" s="1484" t="s">
        <v>1078</v>
      </c>
      <c r="I476" s="1314" t="s">
        <v>1078</v>
      </c>
      <c r="J476" s="1483" t="s">
        <v>1078</v>
      </c>
      <c r="K476" s="1484" t="s">
        <v>1078</v>
      </c>
      <c r="L476" s="1314" t="s">
        <v>1078</v>
      </c>
      <c r="M476" s="1483" t="s">
        <v>1078</v>
      </c>
      <c r="N476" s="1484" t="s">
        <v>1078</v>
      </c>
      <c r="O476" s="1314" t="s">
        <v>1078</v>
      </c>
      <c r="P476" s="1483" t="s">
        <v>1078</v>
      </c>
      <c r="Q476" s="1484" t="s">
        <v>1078</v>
      </c>
      <c r="R476" s="1314" t="s">
        <v>1078</v>
      </c>
      <c r="S476" s="1483" t="s">
        <v>1078</v>
      </c>
      <c r="T476" s="1484" t="s">
        <v>1078</v>
      </c>
      <c r="U476" s="1314" t="s">
        <v>1078</v>
      </c>
      <c r="V476" s="1483" t="s">
        <v>1078</v>
      </c>
      <c r="W476" s="1484" t="s">
        <v>1078</v>
      </c>
      <c r="X476" s="1314" t="s">
        <v>1078</v>
      </c>
      <c r="Y476" s="1483" t="s">
        <v>1078</v>
      </c>
      <c r="Z476" s="1484" t="s">
        <v>1078</v>
      </c>
      <c r="AA476" s="1314" t="s">
        <v>1078</v>
      </c>
      <c r="AB476" s="1483" t="s">
        <v>1078</v>
      </c>
      <c r="AC476" s="1484" t="s">
        <v>1078</v>
      </c>
      <c r="AD476" s="1314" t="s">
        <v>1078</v>
      </c>
      <c r="AE476" s="1483" t="s">
        <v>1078</v>
      </c>
      <c r="AF476" s="1484" t="s">
        <v>1078</v>
      </c>
      <c r="AG476" s="1314" t="s">
        <v>1078</v>
      </c>
      <c r="AH476" s="1483" t="s">
        <v>1078</v>
      </c>
      <c r="AI476" s="1484" t="s">
        <v>1078</v>
      </c>
      <c r="AJ476" s="1314" t="s">
        <v>1078</v>
      </c>
      <c r="AK476" s="1483" t="s">
        <v>1078</v>
      </c>
      <c r="AL476" s="1484" t="s">
        <v>1078</v>
      </c>
      <c r="AM476" s="1314" t="s">
        <v>1078</v>
      </c>
      <c r="AN476" s="1483" t="s">
        <v>1078</v>
      </c>
      <c r="AO476" s="1484" t="s">
        <v>1078</v>
      </c>
      <c r="AP476" s="1314" t="s">
        <v>1078</v>
      </c>
      <c r="AQ476" s="1483" t="s">
        <v>1078</v>
      </c>
      <c r="AR476" s="1484" t="s">
        <v>1078</v>
      </c>
      <c r="AS476" s="1314" t="s">
        <v>1078</v>
      </c>
      <c r="AT476" s="1483" t="s">
        <v>1078</v>
      </c>
      <c r="AU476" s="1484" t="s">
        <v>1078</v>
      </c>
      <c r="AV476" s="1314" t="s">
        <v>1078</v>
      </c>
      <c r="AW476" s="1483" t="s">
        <v>1078</v>
      </c>
      <c r="AX476" s="1484" t="s">
        <v>1078</v>
      </c>
    </row>
    <row r="477" spans="1:50">
      <c r="A477" s="1303" t="s">
        <v>4482</v>
      </c>
      <c r="B477" s="1304" t="s">
        <v>4483</v>
      </c>
      <c r="C477" s="1305" t="s">
        <v>2284</v>
      </c>
      <c r="D477" s="1479">
        <v>40.200000000000003</v>
      </c>
      <c r="E477" s="1480">
        <v>0</v>
      </c>
      <c r="F477" s="1305" t="s">
        <v>2284</v>
      </c>
      <c r="G477" s="1479">
        <v>40.299999999999997</v>
      </c>
      <c r="H477" s="1480">
        <v>0</v>
      </c>
      <c r="I477" s="1305" t="s">
        <v>2284</v>
      </c>
      <c r="J477" s="1479">
        <v>40.299999999999997</v>
      </c>
      <c r="K477" s="1480">
        <v>0</v>
      </c>
      <c r="L477" s="1305" t="s">
        <v>2284</v>
      </c>
      <c r="M477" s="1479">
        <v>40.299999999999997</v>
      </c>
      <c r="N477" s="1480">
        <v>0</v>
      </c>
      <c r="O477" s="1305" t="s">
        <v>2284</v>
      </c>
      <c r="P477" s="1479">
        <v>40.200000000000003</v>
      </c>
      <c r="Q477" s="1480">
        <v>0</v>
      </c>
      <c r="R477" s="1305" t="s">
        <v>2284</v>
      </c>
      <c r="S477" s="1479">
        <v>40.1</v>
      </c>
      <c r="T477" s="1480">
        <v>0</v>
      </c>
      <c r="U477" s="1305" t="s">
        <v>2284</v>
      </c>
      <c r="V477" s="1479">
        <v>40.200000000000003</v>
      </c>
      <c r="W477" s="1480">
        <v>0</v>
      </c>
      <c r="X477" s="1305" t="s">
        <v>2284</v>
      </c>
      <c r="Y477" s="1479">
        <v>40.200000000000003</v>
      </c>
      <c r="Z477" s="1480">
        <v>0</v>
      </c>
      <c r="AA477" s="1305" t="s">
        <v>2284</v>
      </c>
      <c r="AB477" s="1479">
        <v>40.200000000000003</v>
      </c>
      <c r="AC477" s="1480">
        <v>0</v>
      </c>
      <c r="AD477" s="1305" t="s">
        <v>2284</v>
      </c>
      <c r="AE477" s="1479">
        <v>40.200000000000003</v>
      </c>
      <c r="AF477" s="1480">
        <v>0</v>
      </c>
      <c r="AG477" s="1305" t="s">
        <v>2284</v>
      </c>
      <c r="AH477" s="1479">
        <v>40.299999999999997</v>
      </c>
      <c r="AI477" s="1480">
        <v>0</v>
      </c>
      <c r="AJ477" s="1305" t="s">
        <v>2284</v>
      </c>
      <c r="AK477" s="1479">
        <v>40.200000000000003</v>
      </c>
      <c r="AL477" s="1480">
        <v>0</v>
      </c>
      <c r="AM477" s="1305" t="s">
        <v>2284</v>
      </c>
      <c r="AN477" s="1479">
        <v>40.299999999999997</v>
      </c>
      <c r="AO477" s="1480">
        <v>0</v>
      </c>
      <c r="AP477" s="1305" t="s">
        <v>2284</v>
      </c>
      <c r="AQ477" s="1479">
        <v>40.200000000000003</v>
      </c>
      <c r="AR477" s="1480">
        <v>0</v>
      </c>
      <c r="AS477" s="1305" t="s">
        <v>2284</v>
      </c>
      <c r="AT477" s="1479">
        <v>40.200000000000003</v>
      </c>
      <c r="AU477" s="1480">
        <v>0</v>
      </c>
      <c r="AV477" s="1305" t="s">
        <v>2284</v>
      </c>
      <c r="AW477" s="1479">
        <v>40.200000000000003</v>
      </c>
      <c r="AX477" s="1480">
        <v>0</v>
      </c>
    </row>
    <row r="478" spans="1:50">
      <c r="A478" s="1714" t="s">
        <v>4484</v>
      </c>
      <c r="B478" s="1350" t="s">
        <v>4485</v>
      </c>
      <c r="C478" s="1310" t="s">
        <v>2284</v>
      </c>
      <c r="D478" s="1485">
        <v>40.200000000000003</v>
      </c>
      <c r="E478" s="1486">
        <v>0</v>
      </c>
      <c r="F478" s="1310" t="s">
        <v>2284</v>
      </c>
      <c r="G478" s="1485">
        <v>40.299999999999997</v>
      </c>
      <c r="H478" s="1486">
        <v>0</v>
      </c>
      <c r="I478" s="1310" t="s">
        <v>2284</v>
      </c>
      <c r="J478" s="1485">
        <v>40.299999999999997</v>
      </c>
      <c r="K478" s="1486">
        <v>0</v>
      </c>
      <c r="L478" s="1310" t="s">
        <v>2284</v>
      </c>
      <c r="M478" s="1485">
        <v>40.299999999999997</v>
      </c>
      <c r="N478" s="1486">
        <v>0</v>
      </c>
      <c r="O478" s="1310" t="s">
        <v>2284</v>
      </c>
      <c r="P478" s="1485">
        <v>40.200000000000003</v>
      </c>
      <c r="Q478" s="1486">
        <v>0</v>
      </c>
      <c r="R478" s="1310" t="s">
        <v>2284</v>
      </c>
      <c r="S478" s="1485">
        <v>40.1</v>
      </c>
      <c r="T478" s="1486">
        <v>0</v>
      </c>
      <c r="U478" s="1310" t="s">
        <v>2284</v>
      </c>
      <c r="V478" s="1485">
        <v>40.299999999999997</v>
      </c>
      <c r="W478" s="1486">
        <v>0</v>
      </c>
      <c r="X478" s="1310" t="s">
        <v>2284</v>
      </c>
      <c r="Y478" s="1485">
        <v>40.200000000000003</v>
      </c>
      <c r="Z478" s="1486">
        <v>0</v>
      </c>
      <c r="AA478" s="1310" t="s">
        <v>2284</v>
      </c>
      <c r="AB478" s="1485">
        <v>40.200000000000003</v>
      </c>
      <c r="AC478" s="1486">
        <v>0</v>
      </c>
      <c r="AD478" s="1310" t="s">
        <v>2284</v>
      </c>
      <c r="AE478" s="1485">
        <v>40.200000000000003</v>
      </c>
      <c r="AF478" s="1486">
        <v>0</v>
      </c>
      <c r="AG478" s="1310" t="s">
        <v>2284</v>
      </c>
      <c r="AH478" s="1485">
        <v>40.299999999999997</v>
      </c>
      <c r="AI478" s="1486">
        <v>0</v>
      </c>
      <c r="AJ478" s="1310" t="s">
        <v>2284</v>
      </c>
      <c r="AK478" s="1485">
        <v>40.200000000000003</v>
      </c>
      <c r="AL478" s="1486">
        <v>0</v>
      </c>
      <c r="AM478" s="1310" t="s">
        <v>2284</v>
      </c>
      <c r="AN478" s="1485">
        <v>40.299999999999997</v>
      </c>
      <c r="AO478" s="1486">
        <v>0</v>
      </c>
      <c r="AP478" s="1310" t="s">
        <v>2284</v>
      </c>
      <c r="AQ478" s="1485">
        <v>40.200000000000003</v>
      </c>
      <c r="AR478" s="1486">
        <v>0</v>
      </c>
      <c r="AS478" s="1310" t="s">
        <v>2284</v>
      </c>
      <c r="AT478" s="1485">
        <v>40.200000000000003</v>
      </c>
      <c r="AU478" s="1486">
        <v>0</v>
      </c>
      <c r="AV478" s="1310" t="s">
        <v>2284</v>
      </c>
      <c r="AW478" s="1485">
        <v>40.200000000000003</v>
      </c>
      <c r="AX478" s="1486">
        <v>0</v>
      </c>
    </row>
    <row r="479" spans="1:50">
      <c r="A479" s="1313" t="s">
        <v>4486</v>
      </c>
      <c r="B479" s="1143" t="s">
        <v>4487</v>
      </c>
      <c r="C479" s="1314" t="s">
        <v>1078</v>
      </c>
      <c r="D479" s="1483" t="s">
        <v>1078</v>
      </c>
      <c r="E479" s="1484" t="s">
        <v>1078</v>
      </c>
      <c r="F479" s="1314" t="s">
        <v>1078</v>
      </c>
      <c r="G479" s="1483" t="s">
        <v>1078</v>
      </c>
      <c r="H479" s="1484" t="s">
        <v>1078</v>
      </c>
      <c r="I479" s="1314" t="s">
        <v>1078</v>
      </c>
      <c r="J479" s="1483" t="s">
        <v>1078</v>
      </c>
      <c r="K479" s="1484" t="s">
        <v>1078</v>
      </c>
      <c r="L479" s="1314" t="s">
        <v>1078</v>
      </c>
      <c r="M479" s="1483" t="s">
        <v>1078</v>
      </c>
      <c r="N479" s="1484" t="s">
        <v>1078</v>
      </c>
      <c r="O479" s="1314" t="s">
        <v>1078</v>
      </c>
      <c r="P479" s="1483" t="s">
        <v>1078</v>
      </c>
      <c r="Q479" s="1484" t="s">
        <v>1078</v>
      </c>
      <c r="R479" s="1314" t="s">
        <v>1078</v>
      </c>
      <c r="S479" s="1483" t="s">
        <v>1078</v>
      </c>
      <c r="T479" s="1484" t="s">
        <v>1078</v>
      </c>
      <c r="U479" s="1314" t="s">
        <v>1078</v>
      </c>
      <c r="V479" s="1483" t="s">
        <v>1078</v>
      </c>
      <c r="W479" s="1484" t="s">
        <v>1078</v>
      </c>
      <c r="X479" s="1314" t="s">
        <v>1078</v>
      </c>
      <c r="Y479" s="1483" t="s">
        <v>1078</v>
      </c>
      <c r="Z479" s="1484" t="s">
        <v>1078</v>
      </c>
      <c r="AA479" s="1314" t="s">
        <v>1078</v>
      </c>
      <c r="AB479" s="1483" t="s">
        <v>1078</v>
      </c>
      <c r="AC479" s="1484" t="s">
        <v>1078</v>
      </c>
      <c r="AD479" s="1314" t="s">
        <v>1078</v>
      </c>
      <c r="AE479" s="1483" t="s">
        <v>1078</v>
      </c>
      <c r="AF479" s="1484" t="s">
        <v>1078</v>
      </c>
      <c r="AG479" s="1314" t="s">
        <v>1078</v>
      </c>
      <c r="AH479" s="1483" t="s">
        <v>1078</v>
      </c>
      <c r="AI479" s="1484" t="s">
        <v>1078</v>
      </c>
      <c r="AJ479" s="1314" t="s">
        <v>1078</v>
      </c>
      <c r="AK479" s="1483" t="s">
        <v>1078</v>
      </c>
      <c r="AL479" s="1484" t="s">
        <v>1078</v>
      </c>
      <c r="AM479" s="1314" t="s">
        <v>1078</v>
      </c>
      <c r="AN479" s="1483" t="s">
        <v>1078</v>
      </c>
      <c r="AO479" s="1484" t="s">
        <v>1078</v>
      </c>
      <c r="AP479" s="1314" t="s">
        <v>1078</v>
      </c>
      <c r="AQ479" s="1483" t="s">
        <v>1078</v>
      </c>
      <c r="AR479" s="1484" t="s">
        <v>1078</v>
      </c>
      <c r="AS479" s="1314" t="s">
        <v>1078</v>
      </c>
      <c r="AT479" s="1483" t="s">
        <v>1078</v>
      </c>
      <c r="AU479" s="1484" t="s">
        <v>1078</v>
      </c>
      <c r="AV479" s="1314" t="s">
        <v>1078</v>
      </c>
      <c r="AW479" s="1483" t="s">
        <v>1078</v>
      </c>
      <c r="AX479" s="1484" t="s">
        <v>1078</v>
      </c>
    </row>
    <row r="480" spans="1:50">
      <c r="A480" s="1303" t="s">
        <v>4488</v>
      </c>
      <c r="B480" s="1304" t="s">
        <v>4489</v>
      </c>
      <c r="C480" s="1305" t="s">
        <v>4809</v>
      </c>
      <c r="D480" s="1479" t="s">
        <v>1078</v>
      </c>
      <c r="E480" s="1480" t="s">
        <v>1078</v>
      </c>
      <c r="F480" s="1305" t="s">
        <v>4809</v>
      </c>
      <c r="G480" s="1479" t="s">
        <v>1078</v>
      </c>
      <c r="H480" s="1480" t="s">
        <v>1078</v>
      </c>
      <c r="I480" s="1305" t="s">
        <v>4809</v>
      </c>
      <c r="J480" s="1479" t="s">
        <v>1078</v>
      </c>
      <c r="K480" s="1480" t="s">
        <v>1078</v>
      </c>
      <c r="L480" s="1305" t="s">
        <v>4809</v>
      </c>
      <c r="M480" s="1479" t="s">
        <v>1078</v>
      </c>
      <c r="N480" s="1480" t="s">
        <v>1078</v>
      </c>
      <c r="O480" s="1305" t="s">
        <v>4809</v>
      </c>
      <c r="P480" s="1479" t="s">
        <v>1078</v>
      </c>
      <c r="Q480" s="1480" t="s">
        <v>1078</v>
      </c>
      <c r="R480" s="1305" t="s">
        <v>4809</v>
      </c>
      <c r="S480" s="1479" t="s">
        <v>1078</v>
      </c>
      <c r="T480" s="1480" t="s">
        <v>1078</v>
      </c>
      <c r="U480" s="1305" t="s">
        <v>4809</v>
      </c>
      <c r="V480" s="1479" t="s">
        <v>1078</v>
      </c>
      <c r="W480" s="1480" t="s">
        <v>1078</v>
      </c>
      <c r="X480" s="1305" t="s">
        <v>4809</v>
      </c>
      <c r="Y480" s="1479" t="s">
        <v>1078</v>
      </c>
      <c r="Z480" s="1480" t="s">
        <v>1078</v>
      </c>
      <c r="AA480" s="1305" t="s">
        <v>4809</v>
      </c>
      <c r="AB480" s="1479" t="s">
        <v>1078</v>
      </c>
      <c r="AC480" s="1480" t="s">
        <v>1078</v>
      </c>
      <c r="AD480" s="1305" t="s">
        <v>4809</v>
      </c>
      <c r="AE480" s="1479" t="s">
        <v>1078</v>
      </c>
      <c r="AF480" s="1480" t="s">
        <v>1078</v>
      </c>
      <c r="AG480" s="1305" t="s">
        <v>4809</v>
      </c>
      <c r="AH480" s="1479" t="s">
        <v>1078</v>
      </c>
      <c r="AI480" s="1480" t="s">
        <v>1078</v>
      </c>
      <c r="AJ480" s="1305" t="s">
        <v>4809</v>
      </c>
      <c r="AK480" s="1479" t="s">
        <v>1078</v>
      </c>
      <c r="AL480" s="1480" t="s">
        <v>1078</v>
      </c>
      <c r="AM480" s="1305" t="s">
        <v>4809</v>
      </c>
      <c r="AN480" s="1479" t="s">
        <v>1078</v>
      </c>
      <c r="AO480" s="1480" t="s">
        <v>1078</v>
      </c>
      <c r="AP480" s="1305" t="s">
        <v>4809</v>
      </c>
      <c r="AQ480" s="1479" t="s">
        <v>1078</v>
      </c>
      <c r="AR480" s="1480" t="s">
        <v>1078</v>
      </c>
      <c r="AS480" s="1305" t="s">
        <v>4809</v>
      </c>
      <c r="AT480" s="1479" t="s">
        <v>1078</v>
      </c>
      <c r="AU480" s="1480" t="s">
        <v>1078</v>
      </c>
      <c r="AV480" s="1305" t="s">
        <v>4809</v>
      </c>
      <c r="AW480" s="1479" t="s">
        <v>1078</v>
      </c>
      <c r="AX480" s="1480" t="s">
        <v>1078</v>
      </c>
    </row>
    <row r="481" spans="1:50">
      <c r="A481" s="1714" t="s">
        <v>4490</v>
      </c>
      <c r="B481" s="1350" t="s">
        <v>4491</v>
      </c>
      <c r="C481" s="1310" t="s">
        <v>1078</v>
      </c>
      <c r="D481" s="1485" t="s">
        <v>1078</v>
      </c>
      <c r="E481" s="1486" t="s">
        <v>1078</v>
      </c>
      <c r="F481" s="1310" t="s">
        <v>1078</v>
      </c>
      <c r="G481" s="1485" t="s">
        <v>1078</v>
      </c>
      <c r="H481" s="1486" t="s">
        <v>1078</v>
      </c>
      <c r="I481" s="1310" t="s">
        <v>1078</v>
      </c>
      <c r="J481" s="1485" t="s">
        <v>1078</v>
      </c>
      <c r="K481" s="1486" t="s">
        <v>1078</v>
      </c>
      <c r="L481" s="1310" t="s">
        <v>1078</v>
      </c>
      <c r="M481" s="1485" t="s">
        <v>1078</v>
      </c>
      <c r="N481" s="1486" t="s">
        <v>1078</v>
      </c>
      <c r="O481" s="1310" t="s">
        <v>1078</v>
      </c>
      <c r="P481" s="1485" t="s">
        <v>1078</v>
      </c>
      <c r="Q481" s="1486" t="s">
        <v>1078</v>
      </c>
      <c r="R481" s="1310" t="s">
        <v>1078</v>
      </c>
      <c r="S481" s="1485" t="s">
        <v>1078</v>
      </c>
      <c r="T481" s="1486" t="s">
        <v>1078</v>
      </c>
      <c r="U481" s="1310" t="s">
        <v>1078</v>
      </c>
      <c r="V481" s="1485" t="s">
        <v>1078</v>
      </c>
      <c r="W481" s="1486" t="s">
        <v>1078</v>
      </c>
      <c r="X481" s="1310" t="s">
        <v>1078</v>
      </c>
      <c r="Y481" s="1485" t="s">
        <v>1078</v>
      </c>
      <c r="Z481" s="1486" t="s">
        <v>1078</v>
      </c>
      <c r="AA481" s="1310" t="s">
        <v>1078</v>
      </c>
      <c r="AB481" s="1485" t="s">
        <v>1078</v>
      </c>
      <c r="AC481" s="1486" t="s">
        <v>1078</v>
      </c>
      <c r="AD481" s="1310" t="s">
        <v>1078</v>
      </c>
      <c r="AE481" s="1485" t="s">
        <v>1078</v>
      </c>
      <c r="AF481" s="1486" t="s">
        <v>1078</v>
      </c>
      <c r="AG481" s="1310" t="s">
        <v>1078</v>
      </c>
      <c r="AH481" s="1485" t="s">
        <v>1078</v>
      </c>
      <c r="AI481" s="1486" t="s">
        <v>1078</v>
      </c>
      <c r="AJ481" s="1310" t="s">
        <v>1078</v>
      </c>
      <c r="AK481" s="1485" t="s">
        <v>1078</v>
      </c>
      <c r="AL481" s="1486" t="s">
        <v>1078</v>
      </c>
      <c r="AM481" s="1310" t="s">
        <v>1078</v>
      </c>
      <c r="AN481" s="1485" t="s">
        <v>1078</v>
      </c>
      <c r="AO481" s="1486" t="s">
        <v>1078</v>
      </c>
      <c r="AP481" s="1310" t="s">
        <v>1078</v>
      </c>
      <c r="AQ481" s="1485" t="s">
        <v>1078</v>
      </c>
      <c r="AR481" s="1486" t="s">
        <v>1078</v>
      </c>
      <c r="AS481" s="1310" t="s">
        <v>1078</v>
      </c>
      <c r="AT481" s="1485" t="s">
        <v>1078</v>
      </c>
      <c r="AU481" s="1486" t="s">
        <v>1078</v>
      </c>
      <c r="AV481" s="1310" t="s">
        <v>1078</v>
      </c>
      <c r="AW481" s="1485" t="s">
        <v>1078</v>
      </c>
      <c r="AX481" s="1486" t="s">
        <v>1078</v>
      </c>
    </row>
    <row r="482" spans="1:50">
      <c r="A482" s="1313" t="s">
        <v>4492</v>
      </c>
      <c r="B482" s="1143" t="s">
        <v>4493</v>
      </c>
      <c r="C482" s="1314" t="s">
        <v>1078</v>
      </c>
      <c r="D482" s="1483" t="s">
        <v>1078</v>
      </c>
      <c r="E482" s="1484" t="s">
        <v>1078</v>
      </c>
      <c r="F482" s="1314" t="s">
        <v>1078</v>
      </c>
      <c r="G482" s="1483" t="s">
        <v>1078</v>
      </c>
      <c r="H482" s="1484" t="s">
        <v>1078</v>
      </c>
      <c r="I482" s="1314" t="s">
        <v>1078</v>
      </c>
      <c r="J482" s="1483" t="s">
        <v>1078</v>
      </c>
      <c r="K482" s="1484" t="s">
        <v>1078</v>
      </c>
      <c r="L482" s="1314" t="s">
        <v>1078</v>
      </c>
      <c r="M482" s="1483" t="s">
        <v>1078</v>
      </c>
      <c r="N482" s="1484" t="s">
        <v>1078</v>
      </c>
      <c r="O482" s="1314" t="s">
        <v>1078</v>
      </c>
      <c r="P482" s="1483" t="s">
        <v>1078</v>
      </c>
      <c r="Q482" s="1484" t="s">
        <v>1078</v>
      </c>
      <c r="R482" s="1314" t="s">
        <v>1078</v>
      </c>
      <c r="S482" s="1483" t="s">
        <v>1078</v>
      </c>
      <c r="T482" s="1484" t="s">
        <v>1078</v>
      </c>
      <c r="U482" s="1314" t="s">
        <v>1078</v>
      </c>
      <c r="V482" s="1483" t="s">
        <v>1078</v>
      </c>
      <c r="W482" s="1484" t="s">
        <v>1078</v>
      </c>
      <c r="X482" s="1314" t="s">
        <v>1078</v>
      </c>
      <c r="Y482" s="1483" t="s">
        <v>1078</v>
      </c>
      <c r="Z482" s="1484" t="s">
        <v>1078</v>
      </c>
      <c r="AA482" s="1314" t="s">
        <v>1078</v>
      </c>
      <c r="AB482" s="1483" t="s">
        <v>1078</v>
      </c>
      <c r="AC482" s="1484" t="s">
        <v>1078</v>
      </c>
      <c r="AD482" s="1314" t="s">
        <v>1078</v>
      </c>
      <c r="AE482" s="1483" t="s">
        <v>1078</v>
      </c>
      <c r="AF482" s="1484" t="s">
        <v>1078</v>
      </c>
      <c r="AG482" s="1314" t="s">
        <v>1078</v>
      </c>
      <c r="AH482" s="1483" t="s">
        <v>1078</v>
      </c>
      <c r="AI482" s="1484" t="s">
        <v>1078</v>
      </c>
      <c r="AJ482" s="1314" t="s">
        <v>1078</v>
      </c>
      <c r="AK482" s="1483" t="s">
        <v>1078</v>
      </c>
      <c r="AL482" s="1484" t="s">
        <v>1078</v>
      </c>
      <c r="AM482" s="1314" t="s">
        <v>1078</v>
      </c>
      <c r="AN482" s="1483" t="s">
        <v>1078</v>
      </c>
      <c r="AO482" s="1484" t="s">
        <v>1078</v>
      </c>
      <c r="AP482" s="1314" t="s">
        <v>1078</v>
      </c>
      <c r="AQ482" s="1483" t="s">
        <v>1078</v>
      </c>
      <c r="AR482" s="1484" t="s">
        <v>1078</v>
      </c>
      <c r="AS482" s="1314" t="s">
        <v>1078</v>
      </c>
      <c r="AT482" s="1483" t="s">
        <v>1078</v>
      </c>
      <c r="AU482" s="1484" t="s">
        <v>1078</v>
      </c>
      <c r="AV482" s="1314" t="s">
        <v>1078</v>
      </c>
      <c r="AW482" s="1483" t="s">
        <v>1078</v>
      </c>
      <c r="AX482" s="1484" t="s">
        <v>1078</v>
      </c>
    </row>
    <row r="483" spans="1:50">
      <c r="A483" s="1303" t="s">
        <v>4494</v>
      </c>
      <c r="B483" s="1304" t="s">
        <v>4495</v>
      </c>
      <c r="C483" s="1305" t="s">
        <v>2284</v>
      </c>
      <c r="D483" s="1479">
        <v>50.2</v>
      </c>
      <c r="E483" s="1480">
        <v>0</v>
      </c>
      <c r="F483" s="1305" t="s">
        <v>2284</v>
      </c>
      <c r="G483" s="1479">
        <v>50.2</v>
      </c>
      <c r="H483" s="1480">
        <v>0</v>
      </c>
      <c r="I483" s="1305" t="s">
        <v>2284</v>
      </c>
      <c r="J483" s="1479">
        <v>50.3</v>
      </c>
      <c r="K483" s="1480">
        <v>0</v>
      </c>
      <c r="L483" s="1305" t="s">
        <v>2284</v>
      </c>
      <c r="M483" s="1479">
        <v>50.3</v>
      </c>
      <c r="N483" s="1480">
        <v>0</v>
      </c>
      <c r="O483" s="1305" t="s">
        <v>2284</v>
      </c>
      <c r="P483" s="1479">
        <v>50.3</v>
      </c>
      <c r="Q483" s="1480">
        <v>0</v>
      </c>
      <c r="R483" s="1305" t="s">
        <v>2284</v>
      </c>
      <c r="S483" s="1479">
        <v>50.1</v>
      </c>
      <c r="T483" s="1480">
        <v>0</v>
      </c>
      <c r="U483" s="1305" t="s">
        <v>2284</v>
      </c>
      <c r="V483" s="1479">
        <v>50.2</v>
      </c>
      <c r="W483" s="1480">
        <v>0</v>
      </c>
      <c r="X483" s="1305" t="s">
        <v>2284</v>
      </c>
      <c r="Y483" s="1479">
        <v>50.2</v>
      </c>
      <c r="Z483" s="1480">
        <v>0</v>
      </c>
      <c r="AA483" s="1305" t="s">
        <v>2284</v>
      </c>
      <c r="AB483" s="1479">
        <v>50.2</v>
      </c>
      <c r="AC483" s="1480">
        <v>0</v>
      </c>
      <c r="AD483" s="1305" t="s">
        <v>2284</v>
      </c>
      <c r="AE483" s="1479">
        <v>50.2</v>
      </c>
      <c r="AF483" s="1480">
        <v>0</v>
      </c>
      <c r="AG483" s="1305" t="s">
        <v>2284</v>
      </c>
      <c r="AH483" s="1479">
        <v>50.2</v>
      </c>
      <c r="AI483" s="1480">
        <v>0</v>
      </c>
      <c r="AJ483" s="1305" t="s">
        <v>2284</v>
      </c>
      <c r="AK483" s="1479">
        <v>50.2</v>
      </c>
      <c r="AL483" s="1480">
        <v>0</v>
      </c>
      <c r="AM483" s="1305" t="s">
        <v>2284</v>
      </c>
      <c r="AN483" s="1479">
        <v>50.3</v>
      </c>
      <c r="AO483" s="1480">
        <v>0</v>
      </c>
      <c r="AP483" s="1305" t="s">
        <v>2284</v>
      </c>
      <c r="AQ483" s="1479">
        <v>50.2</v>
      </c>
      <c r="AR483" s="1480">
        <v>0</v>
      </c>
      <c r="AS483" s="1305" t="s">
        <v>2284</v>
      </c>
      <c r="AT483" s="1479">
        <v>50.2</v>
      </c>
      <c r="AU483" s="1480">
        <v>0</v>
      </c>
      <c r="AV483" s="1305" t="s">
        <v>2284</v>
      </c>
      <c r="AW483" s="1479">
        <v>50.2</v>
      </c>
      <c r="AX483" s="1480">
        <v>0</v>
      </c>
    </row>
    <row r="484" spans="1:50">
      <c r="A484" s="1714" t="s">
        <v>4496</v>
      </c>
      <c r="B484" s="1350" t="s">
        <v>4497</v>
      </c>
      <c r="C484" s="1310" t="s">
        <v>2284</v>
      </c>
      <c r="D484" s="1485">
        <v>50.3</v>
      </c>
      <c r="E484" s="1486">
        <v>0</v>
      </c>
      <c r="F484" s="1310" t="s">
        <v>2284</v>
      </c>
      <c r="G484" s="1485">
        <v>50.2</v>
      </c>
      <c r="H484" s="1486">
        <v>0</v>
      </c>
      <c r="I484" s="1310" t="s">
        <v>2284</v>
      </c>
      <c r="J484" s="1485">
        <v>50.1</v>
      </c>
      <c r="K484" s="1486">
        <v>0</v>
      </c>
      <c r="L484" s="1310" t="s">
        <v>2284</v>
      </c>
      <c r="M484" s="1485">
        <v>50.3</v>
      </c>
      <c r="N484" s="1486">
        <v>0</v>
      </c>
      <c r="O484" s="1310" t="s">
        <v>2284</v>
      </c>
      <c r="P484" s="1485">
        <v>50.3</v>
      </c>
      <c r="Q484" s="1486">
        <v>0</v>
      </c>
      <c r="R484" s="1310" t="s">
        <v>2284</v>
      </c>
      <c r="S484" s="1485">
        <v>50.2</v>
      </c>
      <c r="T484" s="1486">
        <v>0</v>
      </c>
      <c r="U484" s="1310" t="s">
        <v>2284</v>
      </c>
      <c r="V484" s="1485">
        <v>50.3</v>
      </c>
      <c r="W484" s="1486">
        <v>0</v>
      </c>
      <c r="X484" s="1310" t="s">
        <v>2284</v>
      </c>
      <c r="Y484" s="1485">
        <v>50.3</v>
      </c>
      <c r="Z484" s="1486">
        <v>0</v>
      </c>
      <c r="AA484" s="1310" t="s">
        <v>2284</v>
      </c>
      <c r="AB484" s="1485">
        <v>50.2</v>
      </c>
      <c r="AC484" s="1486">
        <v>0</v>
      </c>
      <c r="AD484" s="1310" t="s">
        <v>2284</v>
      </c>
      <c r="AE484" s="1485">
        <v>50.2</v>
      </c>
      <c r="AF484" s="1486">
        <v>0</v>
      </c>
      <c r="AG484" s="1310" t="s">
        <v>2284</v>
      </c>
      <c r="AH484" s="1485">
        <v>50.3</v>
      </c>
      <c r="AI484" s="1486">
        <v>0</v>
      </c>
      <c r="AJ484" s="1310" t="s">
        <v>2284</v>
      </c>
      <c r="AK484" s="1485">
        <v>50.2</v>
      </c>
      <c r="AL484" s="1486">
        <v>0</v>
      </c>
      <c r="AM484" s="1310" t="s">
        <v>2284</v>
      </c>
      <c r="AN484" s="1485">
        <v>50.3</v>
      </c>
      <c r="AO484" s="1486">
        <v>0</v>
      </c>
      <c r="AP484" s="1310" t="s">
        <v>2284</v>
      </c>
      <c r="AQ484" s="1485">
        <v>50.2</v>
      </c>
      <c r="AR484" s="1486">
        <v>0</v>
      </c>
      <c r="AS484" s="1310" t="s">
        <v>2284</v>
      </c>
      <c r="AT484" s="1485">
        <v>50.2</v>
      </c>
      <c r="AU484" s="1486">
        <v>0</v>
      </c>
      <c r="AV484" s="1310" t="s">
        <v>2284</v>
      </c>
      <c r="AW484" s="1485">
        <v>50.2</v>
      </c>
      <c r="AX484" s="1486">
        <v>0</v>
      </c>
    </row>
    <row r="485" spans="1:50">
      <c r="A485" s="1313" t="s">
        <v>4498</v>
      </c>
      <c r="B485" s="1143" t="s">
        <v>4499</v>
      </c>
      <c r="C485" s="1314" t="s">
        <v>1078</v>
      </c>
      <c r="D485" s="1483" t="s">
        <v>1078</v>
      </c>
      <c r="E485" s="1484" t="s">
        <v>1078</v>
      </c>
      <c r="F485" s="1314" t="s">
        <v>1078</v>
      </c>
      <c r="G485" s="1483" t="s">
        <v>1078</v>
      </c>
      <c r="H485" s="1484" t="s">
        <v>1078</v>
      </c>
      <c r="I485" s="1314" t="s">
        <v>1078</v>
      </c>
      <c r="J485" s="1483" t="s">
        <v>1078</v>
      </c>
      <c r="K485" s="1484" t="s">
        <v>1078</v>
      </c>
      <c r="L485" s="1314" t="s">
        <v>1078</v>
      </c>
      <c r="M485" s="1483" t="s">
        <v>1078</v>
      </c>
      <c r="N485" s="1484" t="s">
        <v>1078</v>
      </c>
      <c r="O485" s="1314" t="s">
        <v>1078</v>
      </c>
      <c r="P485" s="1483" t="s">
        <v>1078</v>
      </c>
      <c r="Q485" s="1484" t="s">
        <v>1078</v>
      </c>
      <c r="R485" s="1314" t="s">
        <v>1078</v>
      </c>
      <c r="S485" s="1483" t="s">
        <v>1078</v>
      </c>
      <c r="T485" s="1484" t="s">
        <v>1078</v>
      </c>
      <c r="U485" s="1314" t="s">
        <v>1078</v>
      </c>
      <c r="V485" s="1483" t="s">
        <v>1078</v>
      </c>
      <c r="W485" s="1484" t="s">
        <v>1078</v>
      </c>
      <c r="X485" s="1314" t="s">
        <v>1078</v>
      </c>
      <c r="Y485" s="1483" t="s">
        <v>1078</v>
      </c>
      <c r="Z485" s="1484" t="s">
        <v>1078</v>
      </c>
      <c r="AA485" s="1314" t="s">
        <v>1078</v>
      </c>
      <c r="AB485" s="1483" t="s">
        <v>1078</v>
      </c>
      <c r="AC485" s="1484" t="s">
        <v>1078</v>
      </c>
      <c r="AD485" s="1314" t="s">
        <v>1078</v>
      </c>
      <c r="AE485" s="1483" t="s">
        <v>1078</v>
      </c>
      <c r="AF485" s="1484" t="s">
        <v>1078</v>
      </c>
      <c r="AG485" s="1314" t="s">
        <v>1078</v>
      </c>
      <c r="AH485" s="1483" t="s">
        <v>1078</v>
      </c>
      <c r="AI485" s="1484" t="s">
        <v>1078</v>
      </c>
      <c r="AJ485" s="1314" t="s">
        <v>1078</v>
      </c>
      <c r="AK485" s="1483" t="s">
        <v>1078</v>
      </c>
      <c r="AL485" s="1484" t="s">
        <v>1078</v>
      </c>
      <c r="AM485" s="1314" t="s">
        <v>1078</v>
      </c>
      <c r="AN485" s="1483" t="s">
        <v>1078</v>
      </c>
      <c r="AO485" s="1484" t="s">
        <v>1078</v>
      </c>
      <c r="AP485" s="1314" t="s">
        <v>1078</v>
      </c>
      <c r="AQ485" s="1483" t="s">
        <v>1078</v>
      </c>
      <c r="AR485" s="1484" t="s">
        <v>1078</v>
      </c>
      <c r="AS485" s="1314" t="s">
        <v>1078</v>
      </c>
      <c r="AT485" s="1483" t="s">
        <v>1078</v>
      </c>
      <c r="AU485" s="1484" t="s">
        <v>1078</v>
      </c>
      <c r="AV485" s="1314" t="s">
        <v>1078</v>
      </c>
      <c r="AW485" s="1483" t="s">
        <v>1078</v>
      </c>
      <c r="AX485" s="1484" t="s">
        <v>1078</v>
      </c>
    </row>
    <row r="486" spans="1:50">
      <c r="A486" s="1303" t="s">
        <v>4501</v>
      </c>
      <c r="B486" s="1304" t="s">
        <v>4502</v>
      </c>
      <c r="C486" s="1305" t="s">
        <v>4809</v>
      </c>
      <c r="D486" s="1479" t="s">
        <v>1078</v>
      </c>
      <c r="E486" s="1480" t="s">
        <v>1078</v>
      </c>
      <c r="F486" s="1305" t="s">
        <v>4809</v>
      </c>
      <c r="G486" s="1479" t="s">
        <v>1078</v>
      </c>
      <c r="H486" s="1480" t="s">
        <v>1078</v>
      </c>
      <c r="I486" s="1305" t="s">
        <v>4809</v>
      </c>
      <c r="J486" s="1479" t="s">
        <v>1078</v>
      </c>
      <c r="K486" s="1480" t="s">
        <v>1078</v>
      </c>
      <c r="L486" s="1305" t="s">
        <v>4809</v>
      </c>
      <c r="M486" s="1479" t="s">
        <v>1078</v>
      </c>
      <c r="N486" s="1480" t="s">
        <v>1078</v>
      </c>
      <c r="O486" s="1305" t="s">
        <v>4809</v>
      </c>
      <c r="P486" s="1479" t="s">
        <v>1078</v>
      </c>
      <c r="Q486" s="1480" t="s">
        <v>1078</v>
      </c>
      <c r="R486" s="1305" t="s">
        <v>4809</v>
      </c>
      <c r="S486" s="1479" t="s">
        <v>1078</v>
      </c>
      <c r="T486" s="1480" t="s">
        <v>1078</v>
      </c>
      <c r="U486" s="1305" t="s">
        <v>4809</v>
      </c>
      <c r="V486" s="1479" t="s">
        <v>1078</v>
      </c>
      <c r="W486" s="1480" t="s">
        <v>1078</v>
      </c>
      <c r="X486" s="1305" t="s">
        <v>4809</v>
      </c>
      <c r="Y486" s="1479" t="s">
        <v>1078</v>
      </c>
      <c r="Z486" s="1480" t="s">
        <v>1078</v>
      </c>
      <c r="AA486" s="1305" t="s">
        <v>4809</v>
      </c>
      <c r="AB486" s="1479" t="s">
        <v>1078</v>
      </c>
      <c r="AC486" s="1480" t="s">
        <v>1078</v>
      </c>
      <c r="AD486" s="1305" t="s">
        <v>4809</v>
      </c>
      <c r="AE486" s="1479" t="s">
        <v>1078</v>
      </c>
      <c r="AF486" s="1480" t="s">
        <v>1078</v>
      </c>
      <c r="AG486" s="1305" t="s">
        <v>4809</v>
      </c>
      <c r="AH486" s="1479" t="s">
        <v>1078</v>
      </c>
      <c r="AI486" s="1480" t="s">
        <v>1078</v>
      </c>
      <c r="AJ486" s="1305" t="s">
        <v>4809</v>
      </c>
      <c r="AK486" s="1479" t="s">
        <v>1078</v>
      </c>
      <c r="AL486" s="1480" t="s">
        <v>1078</v>
      </c>
      <c r="AM486" s="1305" t="s">
        <v>4809</v>
      </c>
      <c r="AN486" s="1479" t="s">
        <v>1078</v>
      </c>
      <c r="AO486" s="1480" t="s">
        <v>1078</v>
      </c>
      <c r="AP486" s="1305" t="s">
        <v>4809</v>
      </c>
      <c r="AQ486" s="1479" t="s">
        <v>1078</v>
      </c>
      <c r="AR486" s="1480" t="s">
        <v>1078</v>
      </c>
      <c r="AS486" s="1305" t="s">
        <v>4809</v>
      </c>
      <c r="AT486" s="1479" t="s">
        <v>1078</v>
      </c>
      <c r="AU486" s="1480" t="s">
        <v>1078</v>
      </c>
      <c r="AV486" s="1305" t="s">
        <v>4809</v>
      </c>
      <c r="AW486" s="1479" t="s">
        <v>1078</v>
      </c>
      <c r="AX486" s="1480" t="s">
        <v>1078</v>
      </c>
    </row>
    <row r="487" spans="1:50">
      <c r="A487" s="1714" t="s">
        <v>4503</v>
      </c>
      <c r="B487" s="1350" t="s">
        <v>4504</v>
      </c>
      <c r="C487" s="1310" t="s">
        <v>1078</v>
      </c>
      <c r="D487" s="1485" t="s">
        <v>1078</v>
      </c>
      <c r="E487" s="1486" t="s">
        <v>1078</v>
      </c>
      <c r="F487" s="1310" t="s">
        <v>1078</v>
      </c>
      <c r="G487" s="1485" t="s">
        <v>1078</v>
      </c>
      <c r="H487" s="1486" t="s">
        <v>1078</v>
      </c>
      <c r="I487" s="1310" t="s">
        <v>1078</v>
      </c>
      <c r="J487" s="1485" t="s">
        <v>1078</v>
      </c>
      <c r="K487" s="1486" t="s">
        <v>1078</v>
      </c>
      <c r="L487" s="1310" t="s">
        <v>1078</v>
      </c>
      <c r="M487" s="1485" t="s">
        <v>1078</v>
      </c>
      <c r="N487" s="1486" t="s">
        <v>1078</v>
      </c>
      <c r="O487" s="1310" t="s">
        <v>1078</v>
      </c>
      <c r="P487" s="1485" t="s">
        <v>1078</v>
      </c>
      <c r="Q487" s="1486" t="s">
        <v>1078</v>
      </c>
      <c r="R487" s="1310" t="s">
        <v>1078</v>
      </c>
      <c r="S487" s="1485" t="s">
        <v>1078</v>
      </c>
      <c r="T487" s="1486" t="s">
        <v>1078</v>
      </c>
      <c r="U487" s="1310" t="s">
        <v>1078</v>
      </c>
      <c r="V487" s="1485" t="s">
        <v>1078</v>
      </c>
      <c r="W487" s="1486" t="s">
        <v>1078</v>
      </c>
      <c r="X487" s="1310" t="s">
        <v>1078</v>
      </c>
      <c r="Y487" s="1485" t="s">
        <v>1078</v>
      </c>
      <c r="Z487" s="1486" t="s">
        <v>1078</v>
      </c>
      <c r="AA487" s="1310" t="s">
        <v>1078</v>
      </c>
      <c r="AB487" s="1485" t="s">
        <v>1078</v>
      </c>
      <c r="AC487" s="1486" t="s">
        <v>1078</v>
      </c>
      <c r="AD487" s="1310" t="s">
        <v>1078</v>
      </c>
      <c r="AE487" s="1485" t="s">
        <v>1078</v>
      </c>
      <c r="AF487" s="1486" t="s">
        <v>1078</v>
      </c>
      <c r="AG487" s="1310" t="s">
        <v>1078</v>
      </c>
      <c r="AH487" s="1485" t="s">
        <v>1078</v>
      </c>
      <c r="AI487" s="1486" t="s">
        <v>1078</v>
      </c>
      <c r="AJ487" s="1310" t="s">
        <v>1078</v>
      </c>
      <c r="AK487" s="1485" t="s">
        <v>1078</v>
      </c>
      <c r="AL487" s="1486" t="s">
        <v>1078</v>
      </c>
      <c r="AM487" s="1310" t="s">
        <v>1078</v>
      </c>
      <c r="AN487" s="1485" t="s">
        <v>1078</v>
      </c>
      <c r="AO487" s="1486" t="s">
        <v>1078</v>
      </c>
      <c r="AP487" s="1310" t="s">
        <v>1078</v>
      </c>
      <c r="AQ487" s="1485" t="s">
        <v>1078</v>
      </c>
      <c r="AR487" s="1486" t="s">
        <v>1078</v>
      </c>
      <c r="AS487" s="1310" t="s">
        <v>1078</v>
      </c>
      <c r="AT487" s="1485" t="s">
        <v>1078</v>
      </c>
      <c r="AU487" s="1486" t="s">
        <v>1078</v>
      </c>
      <c r="AV487" s="1310" t="s">
        <v>1078</v>
      </c>
      <c r="AW487" s="1485" t="s">
        <v>1078</v>
      </c>
      <c r="AX487" s="1486" t="s">
        <v>1078</v>
      </c>
    </row>
    <row r="488" spans="1:50">
      <c r="A488" s="1313" t="s">
        <v>4505</v>
      </c>
      <c r="B488" s="1143" t="s">
        <v>4506</v>
      </c>
      <c r="C488" s="1314" t="s">
        <v>1078</v>
      </c>
      <c r="D488" s="1483" t="s">
        <v>1078</v>
      </c>
      <c r="E488" s="1484" t="s">
        <v>1078</v>
      </c>
      <c r="F488" s="1314" t="s">
        <v>1078</v>
      </c>
      <c r="G488" s="1483" t="s">
        <v>1078</v>
      </c>
      <c r="H488" s="1484" t="s">
        <v>1078</v>
      </c>
      <c r="I488" s="1314" t="s">
        <v>1078</v>
      </c>
      <c r="J488" s="1483" t="s">
        <v>1078</v>
      </c>
      <c r="K488" s="1484" t="s">
        <v>1078</v>
      </c>
      <c r="L488" s="1314" t="s">
        <v>1078</v>
      </c>
      <c r="M488" s="1483" t="s">
        <v>1078</v>
      </c>
      <c r="N488" s="1484" t="s">
        <v>1078</v>
      </c>
      <c r="O488" s="1314" t="s">
        <v>1078</v>
      </c>
      <c r="P488" s="1483" t="s">
        <v>1078</v>
      </c>
      <c r="Q488" s="1484" t="s">
        <v>1078</v>
      </c>
      <c r="R488" s="1314" t="s">
        <v>1078</v>
      </c>
      <c r="S488" s="1483" t="s">
        <v>1078</v>
      </c>
      <c r="T488" s="1484" t="s">
        <v>1078</v>
      </c>
      <c r="U488" s="1314" t="s">
        <v>1078</v>
      </c>
      <c r="V488" s="1483" t="s">
        <v>1078</v>
      </c>
      <c r="W488" s="1484" t="s">
        <v>1078</v>
      </c>
      <c r="X488" s="1314" t="s">
        <v>1078</v>
      </c>
      <c r="Y488" s="1483" t="s">
        <v>1078</v>
      </c>
      <c r="Z488" s="1484" t="s">
        <v>1078</v>
      </c>
      <c r="AA488" s="1314" t="s">
        <v>1078</v>
      </c>
      <c r="AB488" s="1483" t="s">
        <v>1078</v>
      </c>
      <c r="AC488" s="1484" t="s">
        <v>1078</v>
      </c>
      <c r="AD488" s="1314" t="s">
        <v>1078</v>
      </c>
      <c r="AE488" s="1483" t="s">
        <v>1078</v>
      </c>
      <c r="AF488" s="1484" t="s">
        <v>1078</v>
      </c>
      <c r="AG488" s="1314" t="s">
        <v>1078</v>
      </c>
      <c r="AH488" s="1483" t="s">
        <v>1078</v>
      </c>
      <c r="AI488" s="1484" t="s">
        <v>1078</v>
      </c>
      <c r="AJ488" s="1314" t="s">
        <v>1078</v>
      </c>
      <c r="AK488" s="1483" t="s">
        <v>1078</v>
      </c>
      <c r="AL488" s="1484" t="s">
        <v>1078</v>
      </c>
      <c r="AM488" s="1314" t="s">
        <v>1078</v>
      </c>
      <c r="AN488" s="1483" t="s">
        <v>1078</v>
      </c>
      <c r="AO488" s="1484" t="s">
        <v>1078</v>
      </c>
      <c r="AP488" s="1314" t="s">
        <v>1078</v>
      </c>
      <c r="AQ488" s="1483" t="s">
        <v>1078</v>
      </c>
      <c r="AR488" s="1484" t="s">
        <v>1078</v>
      </c>
      <c r="AS488" s="1314" t="s">
        <v>1078</v>
      </c>
      <c r="AT488" s="1483" t="s">
        <v>1078</v>
      </c>
      <c r="AU488" s="1484" t="s">
        <v>1078</v>
      </c>
      <c r="AV488" s="1314" t="s">
        <v>1078</v>
      </c>
      <c r="AW488" s="1483" t="s">
        <v>1078</v>
      </c>
      <c r="AX488" s="1484" t="s">
        <v>1078</v>
      </c>
    </row>
    <row r="489" spans="1:50">
      <c r="A489" s="1303" t="s">
        <v>4507</v>
      </c>
      <c r="B489" s="1304" t="s">
        <v>4508</v>
      </c>
      <c r="C489" s="1305" t="s">
        <v>2284</v>
      </c>
      <c r="D489" s="1479">
        <v>60.2</v>
      </c>
      <c r="E489" s="1480">
        <v>0</v>
      </c>
      <c r="F489" s="1305" t="s">
        <v>2284</v>
      </c>
      <c r="G489" s="1479">
        <v>60.2</v>
      </c>
      <c r="H489" s="1480">
        <v>0</v>
      </c>
      <c r="I489" s="1305" t="s">
        <v>2284</v>
      </c>
      <c r="J489" s="1479">
        <v>60.1</v>
      </c>
      <c r="K489" s="1480">
        <v>0</v>
      </c>
      <c r="L489" s="1305" t="s">
        <v>2284</v>
      </c>
      <c r="M489" s="1479">
        <v>60.3</v>
      </c>
      <c r="N489" s="1480">
        <v>0</v>
      </c>
      <c r="O489" s="1305" t="s">
        <v>2284</v>
      </c>
      <c r="P489" s="1479">
        <v>60.3</v>
      </c>
      <c r="Q489" s="1480">
        <v>0</v>
      </c>
      <c r="R489" s="1305" t="s">
        <v>2284</v>
      </c>
      <c r="S489" s="1479">
        <v>60.2</v>
      </c>
      <c r="T489" s="1480">
        <v>0</v>
      </c>
      <c r="U489" s="1305" t="s">
        <v>2284</v>
      </c>
      <c r="V489" s="1479">
        <v>60.2</v>
      </c>
      <c r="W489" s="1480">
        <v>0</v>
      </c>
      <c r="X489" s="1305" t="s">
        <v>2284</v>
      </c>
      <c r="Y489" s="1479">
        <v>60.2</v>
      </c>
      <c r="Z489" s="1480">
        <v>0</v>
      </c>
      <c r="AA489" s="1305" t="s">
        <v>2284</v>
      </c>
      <c r="AB489" s="1479">
        <v>60.3</v>
      </c>
      <c r="AC489" s="1480">
        <v>0</v>
      </c>
      <c r="AD489" s="1305" t="s">
        <v>2284</v>
      </c>
      <c r="AE489" s="1479">
        <v>60.2</v>
      </c>
      <c r="AF489" s="1480">
        <v>0</v>
      </c>
      <c r="AG489" s="1305" t="s">
        <v>2284</v>
      </c>
      <c r="AH489" s="1479">
        <v>60.3</v>
      </c>
      <c r="AI489" s="1480">
        <v>0</v>
      </c>
      <c r="AJ489" s="1305" t="s">
        <v>2284</v>
      </c>
      <c r="AK489" s="1479">
        <v>60.2</v>
      </c>
      <c r="AL489" s="1480">
        <v>0</v>
      </c>
      <c r="AM489" s="1305" t="s">
        <v>2284</v>
      </c>
      <c r="AN489" s="1479">
        <v>60.3</v>
      </c>
      <c r="AO489" s="1480">
        <v>0</v>
      </c>
      <c r="AP489" s="1305" t="s">
        <v>2284</v>
      </c>
      <c r="AQ489" s="1479">
        <v>60.2</v>
      </c>
      <c r="AR489" s="1480">
        <v>0</v>
      </c>
      <c r="AS489" s="1305" t="s">
        <v>2284</v>
      </c>
      <c r="AT489" s="1479">
        <v>60.3</v>
      </c>
      <c r="AU489" s="1480">
        <v>0</v>
      </c>
      <c r="AV489" s="1305" t="s">
        <v>2284</v>
      </c>
      <c r="AW489" s="1479">
        <v>60.3</v>
      </c>
      <c r="AX489" s="1480">
        <v>0</v>
      </c>
    </row>
    <row r="490" spans="1:50">
      <c r="A490" s="1714" t="s">
        <v>4509</v>
      </c>
      <c r="B490" s="1350" t="s">
        <v>4510</v>
      </c>
      <c r="C490" s="1310" t="s">
        <v>2284</v>
      </c>
      <c r="D490" s="1485">
        <v>60.3</v>
      </c>
      <c r="E490" s="1486">
        <v>0</v>
      </c>
      <c r="F490" s="1310" t="s">
        <v>2284</v>
      </c>
      <c r="G490" s="1485">
        <v>60.3</v>
      </c>
      <c r="H490" s="1486">
        <v>0</v>
      </c>
      <c r="I490" s="1310" t="s">
        <v>2284</v>
      </c>
      <c r="J490" s="1485">
        <v>60.1</v>
      </c>
      <c r="K490" s="1486">
        <v>0</v>
      </c>
      <c r="L490" s="1310" t="s">
        <v>2284</v>
      </c>
      <c r="M490" s="1485">
        <v>60.3</v>
      </c>
      <c r="N490" s="1486">
        <v>0</v>
      </c>
      <c r="O490" s="1310" t="s">
        <v>2284</v>
      </c>
      <c r="P490" s="1485">
        <v>60.3</v>
      </c>
      <c r="Q490" s="1486">
        <v>0</v>
      </c>
      <c r="R490" s="1310" t="s">
        <v>2284</v>
      </c>
      <c r="S490" s="1485">
        <v>60.2</v>
      </c>
      <c r="T490" s="1486">
        <v>0</v>
      </c>
      <c r="U490" s="1310" t="s">
        <v>2284</v>
      </c>
      <c r="V490" s="1485">
        <v>60.2</v>
      </c>
      <c r="W490" s="1486">
        <v>0</v>
      </c>
      <c r="X490" s="1310" t="s">
        <v>2284</v>
      </c>
      <c r="Y490" s="1485">
        <v>60.2</v>
      </c>
      <c r="Z490" s="1486">
        <v>0</v>
      </c>
      <c r="AA490" s="1310" t="s">
        <v>2284</v>
      </c>
      <c r="AB490" s="1485">
        <v>60.3</v>
      </c>
      <c r="AC490" s="1486">
        <v>0</v>
      </c>
      <c r="AD490" s="1310" t="s">
        <v>2284</v>
      </c>
      <c r="AE490" s="1485">
        <v>60.2</v>
      </c>
      <c r="AF490" s="1486">
        <v>0</v>
      </c>
      <c r="AG490" s="1310" t="s">
        <v>2284</v>
      </c>
      <c r="AH490" s="1485">
        <v>60.3</v>
      </c>
      <c r="AI490" s="1486">
        <v>0</v>
      </c>
      <c r="AJ490" s="1310" t="s">
        <v>2284</v>
      </c>
      <c r="AK490" s="1485">
        <v>60.3</v>
      </c>
      <c r="AL490" s="1486">
        <v>0</v>
      </c>
      <c r="AM490" s="1310" t="s">
        <v>2284</v>
      </c>
      <c r="AN490" s="1485">
        <v>60.3</v>
      </c>
      <c r="AO490" s="1486">
        <v>0</v>
      </c>
      <c r="AP490" s="1310" t="s">
        <v>2284</v>
      </c>
      <c r="AQ490" s="1485">
        <v>60.1</v>
      </c>
      <c r="AR490" s="1486">
        <v>0</v>
      </c>
      <c r="AS490" s="1310" t="s">
        <v>2284</v>
      </c>
      <c r="AT490" s="1485">
        <v>60.3</v>
      </c>
      <c r="AU490" s="1486">
        <v>0</v>
      </c>
      <c r="AV490" s="1310" t="s">
        <v>2284</v>
      </c>
      <c r="AW490" s="1485">
        <v>60.3</v>
      </c>
      <c r="AX490" s="1486">
        <v>0</v>
      </c>
    </row>
    <row r="491" spans="1:50">
      <c r="A491" s="1313" t="s">
        <v>4511</v>
      </c>
      <c r="B491" s="1143" t="s">
        <v>4512</v>
      </c>
      <c r="C491" s="1314" t="s">
        <v>1078</v>
      </c>
      <c r="D491" s="1483" t="s">
        <v>1078</v>
      </c>
      <c r="E491" s="1484" t="s">
        <v>1078</v>
      </c>
      <c r="F491" s="1314" t="s">
        <v>1078</v>
      </c>
      <c r="G491" s="1483" t="s">
        <v>1078</v>
      </c>
      <c r="H491" s="1484" t="s">
        <v>1078</v>
      </c>
      <c r="I491" s="1314" t="s">
        <v>1078</v>
      </c>
      <c r="J491" s="1483" t="s">
        <v>1078</v>
      </c>
      <c r="K491" s="1484" t="s">
        <v>1078</v>
      </c>
      <c r="L491" s="1314" t="s">
        <v>1078</v>
      </c>
      <c r="M491" s="1483" t="s">
        <v>1078</v>
      </c>
      <c r="N491" s="1484" t="s">
        <v>1078</v>
      </c>
      <c r="O491" s="1314" t="s">
        <v>1078</v>
      </c>
      <c r="P491" s="1483" t="s">
        <v>1078</v>
      </c>
      <c r="Q491" s="1484" t="s">
        <v>1078</v>
      </c>
      <c r="R491" s="1314" t="s">
        <v>1078</v>
      </c>
      <c r="S491" s="1483" t="s">
        <v>1078</v>
      </c>
      <c r="T491" s="1484" t="s">
        <v>1078</v>
      </c>
      <c r="U491" s="1314" t="s">
        <v>1078</v>
      </c>
      <c r="V491" s="1483" t="s">
        <v>1078</v>
      </c>
      <c r="W491" s="1484" t="s">
        <v>1078</v>
      </c>
      <c r="X491" s="1314" t="s">
        <v>1078</v>
      </c>
      <c r="Y491" s="1483" t="s">
        <v>1078</v>
      </c>
      <c r="Z491" s="1484" t="s">
        <v>1078</v>
      </c>
      <c r="AA491" s="1314" t="s">
        <v>1078</v>
      </c>
      <c r="AB491" s="1483" t="s">
        <v>1078</v>
      </c>
      <c r="AC491" s="1484" t="s">
        <v>1078</v>
      </c>
      <c r="AD491" s="1314" t="s">
        <v>1078</v>
      </c>
      <c r="AE491" s="1483" t="s">
        <v>1078</v>
      </c>
      <c r="AF491" s="1484" t="s">
        <v>1078</v>
      </c>
      <c r="AG491" s="1314" t="s">
        <v>1078</v>
      </c>
      <c r="AH491" s="1483" t="s">
        <v>1078</v>
      </c>
      <c r="AI491" s="1484" t="s">
        <v>1078</v>
      </c>
      <c r="AJ491" s="1314" t="s">
        <v>1078</v>
      </c>
      <c r="AK491" s="1483" t="s">
        <v>1078</v>
      </c>
      <c r="AL491" s="1484" t="s">
        <v>1078</v>
      </c>
      <c r="AM491" s="1314" t="s">
        <v>1078</v>
      </c>
      <c r="AN491" s="1483" t="s">
        <v>1078</v>
      </c>
      <c r="AO491" s="1484" t="s">
        <v>1078</v>
      </c>
      <c r="AP491" s="1314" t="s">
        <v>1078</v>
      </c>
      <c r="AQ491" s="1483" t="s">
        <v>1078</v>
      </c>
      <c r="AR491" s="1484" t="s">
        <v>1078</v>
      </c>
      <c r="AS491" s="1314" t="s">
        <v>1078</v>
      </c>
      <c r="AT491" s="1483" t="s">
        <v>1078</v>
      </c>
      <c r="AU491" s="1484" t="s">
        <v>1078</v>
      </c>
      <c r="AV491" s="1314" t="s">
        <v>1078</v>
      </c>
      <c r="AW491" s="1483" t="s">
        <v>1078</v>
      </c>
      <c r="AX491" s="1484" t="s">
        <v>1078</v>
      </c>
    </row>
    <row r="492" spans="1:50" ht="54.75">
      <c r="A492" s="1299" t="s">
        <v>6815</v>
      </c>
      <c r="B492" s="1139" t="s">
        <v>6591</v>
      </c>
      <c r="C492" s="1300" t="s">
        <v>4806</v>
      </c>
      <c r="D492" s="1301" t="s">
        <v>4813</v>
      </c>
      <c r="E492" s="1302" t="s">
        <v>4814</v>
      </c>
      <c r="F492" s="1300" t="s">
        <v>4806</v>
      </c>
      <c r="G492" s="1301" t="s">
        <v>4813</v>
      </c>
      <c r="H492" s="1302" t="s">
        <v>4814</v>
      </c>
      <c r="I492" s="1300" t="s">
        <v>4806</v>
      </c>
      <c r="J492" s="1301" t="s">
        <v>4813</v>
      </c>
      <c r="K492" s="1302" t="s">
        <v>4814</v>
      </c>
      <c r="L492" s="1300" t="s">
        <v>4806</v>
      </c>
      <c r="M492" s="1301" t="s">
        <v>4813</v>
      </c>
      <c r="N492" s="1302" t="s">
        <v>4814</v>
      </c>
      <c r="O492" s="1300" t="s">
        <v>4806</v>
      </c>
      <c r="P492" s="1301" t="s">
        <v>4813</v>
      </c>
      <c r="Q492" s="1302" t="s">
        <v>4814</v>
      </c>
      <c r="R492" s="1300" t="s">
        <v>4806</v>
      </c>
      <c r="S492" s="1301" t="s">
        <v>4813</v>
      </c>
      <c r="T492" s="1302" t="s">
        <v>4814</v>
      </c>
      <c r="U492" s="1300" t="s">
        <v>4806</v>
      </c>
      <c r="V492" s="1301" t="s">
        <v>4813</v>
      </c>
      <c r="W492" s="1302" t="s">
        <v>4814</v>
      </c>
      <c r="X492" s="1300" t="s">
        <v>4806</v>
      </c>
      <c r="Y492" s="1301" t="s">
        <v>4813</v>
      </c>
      <c r="Z492" s="1302" t="s">
        <v>4814</v>
      </c>
      <c r="AA492" s="1300" t="s">
        <v>4806</v>
      </c>
      <c r="AB492" s="1301" t="s">
        <v>4813</v>
      </c>
      <c r="AC492" s="1302" t="s">
        <v>4814</v>
      </c>
      <c r="AD492" s="1300" t="s">
        <v>4806</v>
      </c>
      <c r="AE492" s="1301" t="s">
        <v>4813</v>
      </c>
      <c r="AF492" s="1302" t="s">
        <v>4814</v>
      </c>
      <c r="AG492" s="1300" t="s">
        <v>4806</v>
      </c>
      <c r="AH492" s="1301" t="s">
        <v>4813</v>
      </c>
      <c r="AI492" s="1302" t="s">
        <v>4814</v>
      </c>
      <c r="AJ492" s="1300" t="s">
        <v>4806</v>
      </c>
      <c r="AK492" s="1301" t="s">
        <v>4813</v>
      </c>
      <c r="AL492" s="1302" t="s">
        <v>4814</v>
      </c>
      <c r="AM492" s="1300" t="s">
        <v>4806</v>
      </c>
      <c r="AN492" s="1301" t="s">
        <v>4813</v>
      </c>
      <c r="AO492" s="1302" t="s">
        <v>4814</v>
      </c>
      <c r="AP492" s="1300" t="s">
        <v>4806</v>
      </c>
      <c r="AQ492" s="1301" t="s">
        <v>4813</v>
      </c>
      <c r="AR492" s="1302" t="s">
        <v>4814</v>
      </c>
      <c r="AS492" s="1300" t="s">
        <v>4806</v>
      </c>
      <c r="AT492" s="1301" t="s">
        <v>4813</v>
      </c>
      <c r="AU492" s="1302" t="s">
        <v>4814</v>
      </c>
      <c r="AV492" s="1300" t="s">
        <v>4806</v>
      </c>
      <c r="AW492" s="1301" t="s">
        <v>4813</v>
      </c>
      <c r="AX492" s="1302" t="s">
        <v>4814</v>
      </c>
    </row>
    <row r="493" spans="1:50">
      <c r="A493" s="1303" t="s">
        <v>4482</v>
      </c>
      <c r="B493" s="1304" t="s">
        <v>4483</v>
      </c>
      <c r="C493" s="1305" t="s">
        <v>2284</v>
      </c>
      <c r="D493" s="1479">
        <v>40.299999999999997</v>
      </c>
      <c r="E493" s="1480">
        <v>0</v>
      </c>
      <c r="F493" s="1305" t="s">
        <v>2284</v>
      </c>
      <c r="G493" s="1479">
        <v>40.200000000000003</v>
      </c>
      <c r="H493" s="1480">
        <v>0</v>
      </c>
      <c r="I493" s="1305" t="s">
        <v>2284</v>
      </c>
      <c r="J493" s="1479">
        <v>40.299999999999997</v>
      </c>
      <c r="K493" s="1480">
        <v>0</v>
      </c>
      <c r="L493" s="1305" t="s">
        <v>2284</v>
      </c>
      <c r="M493" s="1479">
        <v>40.299999999999997</v>
      </c>
      <c r="N493" s="1480">
        <v>0</v>
      </c>
      <c r="O493" s="1305" t="s">
        <v>2284</v>
      </c>
      <c r="P493" s="1479">
        <v>40.299999999999997</v>
      </c>
      <c r="Q493" s="1480">
        <v>0</v>
      </c>
      <c r="R493" s="1305" t="s">
        <v>2284</v>
      </c>
      <c r="S493" s="1479">
        <v>40.1</v>
      </c>
      <c r="T493" s="1480">
        <v>0</v>
      </c>
      <c r="U493" s="1305" t="s">
        <v>2284</v>
      </c>
      <c r="V493" s="1479">
        <v>40.200000000000003</v>
      </c>
      <c r="W493" s="1480">
        <v>0</v>
      </c>
      <c r="X493" s="1305" t="s">
        <v>2284</v>
      </c>
      <c r="Y493" s="1479">
        <v>40.299999999999997</v>
      </c>
      <c r="Z493" s="1480">
        <v>0</v>
      </c>
      <c r="AA493" s="1305" t="s">
        <v>2284</v>
      </c>
      <c r="AB493" s="1479">
        <v>40.1</v>
      </c>
      <c r="AC493" s="1480">
        <v>0</v>
      </c>
      <c r="AD493" s="1305" t="s">
        <v>2284</v>
      </c>
      <c r="AE493" s="1479">
        <v>40.200000000000003</v>
      </c>
      <c r="AF493" s="1480">
        <v>0</v>
      </c>
      <c r="AG493" s="1305" t="s">
        <v>2284</v>
      </c>
      <c r="AH493" s="1479">
        <v>40.299999999999997</v>
      </c>
      <c r="AI493" s="1480">
        <v>0</v>
      </c>
      <c r="AJ493" s="1305" t="s">
        <v>2284</v>
      </c>
      <c r="AK493" s="1479">
        <v>40.200000000000003</v>
      </c>
      <c r="AL493" s="1480">
        <v>0</v>
      </c>
      <c r="AM493" s="1305" t="s">
        <v>2284</v>
      </c>
      <c r="AN493" s="1479">
        <v>40.299999999999997</v>
      </c>
      <c r="AO493" s="1480">
        <v>0</v>
      </c>
      <c r="AP493" s="1305" t="s">
        <v>2284</v>
      </c>
      <c r="AQ493" s="1479">
        <v>40.200000000000003</v>
      </c>
      <c r="AR493" s="1480">
        <v>0</v>
      </c>
      <c r="AS493" s="1305" t="s">
        <v>2284</v>
      </c>
      <c r="AT493" s="1479">
        <v>40.299999999999997</v>
      </c>
      <c r="AU493" s="1480">
        <v>0</v>
      </c>
      <c r="AV493" s="1305" t="s">
        <v>2284</v>
      </c>
      <c r="AW493" s="1479">
        <v>40.299999999999997</v>
      </c>
      <c r="AX493" s="1480">
        <v>0</v>
      </c>
    </row>
    <row r="494" spans="1:50">
      <c r="A494" s="1714" t="s">
        <v>4484</v>
      </c>
      <c r="B494" s="1350" t="s">
        <v>4485</v>
      </c>
      <c r="C494" s="1310" t="s">
        <v>2284</v>
      </c>
      <c r="D494" s="1485">
        <v>40.299999999999997</v>
      </c>
      <c r="E494" s="1486">
        <v>0</v>
      </c>
      <c r="F494" s="1310" t="s">
        <v>2284</v>
      </c>
      <c r="G494" s="1485">
        <v>40.299999999999997</v>
      </c>
      <c r="H494" s="1486">
        <v>0</v>
      </c>
      <c r="I494" s="1310" t="s">
        <v>2284</v>
      </c>
      <c r="J494" s="1485">
        <v>40.299999999999997</v>
      </c>
      <c r="K494" s="1486">
        <v>0</v>
      </c>
      <c r="L494" s="1310" t="s">
        <v>2284</v>
      </c>
      <c r="M494" s="1485">
        <v>40.299999999999997</v>
      </c>
      <c r="N494" s="1486">
        <v>0</v>
      </c>
      <c r="O494" s="1310" t="s">
        <v>2284</v>
      </c>
      <c r="P494" s="1485">
        <v>40.299999999999997</v>
      </c>
      <c r="Q494" s="1486">
        <v>0</v>
      </c>
      <c r="R494" s="1310" t="s">
        <v>2284</v>
      </c>
      <c r="S494" s="1485">
        <v>40.1</v>
      </c>
      <c r="T494" s="1486">
        <v>0</v>
      </c>
      <c r="U494" s="1310" t="s">
        <v>2284</v>
      </c>
      <c r="V494" s="1485">
        <v>40.299999999999997</v>
      </c>
      <c r="W494" s="1486">
        <v>0</v>
      </c>
      <c r="X494" s="1310" t="s">
        <v>2284</v>
      </c>
      <c r="Y494" s="1485">
        <v>40.200000000000003</v>
      </c>
      <c r="Z494" s="1486">
        <v>0</v>
      </c>
      <c r="AA494" s="1310" t="s">
        <v>2284</v>
      </c>
      <c r="AB494" s="1485">
        <v>40.200000000000003</v>
      </c>
      <c r="AC494" s="1486">
        <v>0</v>
      </c>
      <c r="AD494" s="1310" t="s">
        <v>2284</v>
      </c>
      <c r="AE494" s="1485">
        <v>40.200000000000003</v>
      </c>
      <c r="AF494" s="1486">
        <v>0</v>
      </c>
      <c r="AG494" s="1310" t="s">
        <v>2284</v>
      </c>
      <c r="AH494" s="1485">
        <v>40.299999999999997</v>
      </c>
      <c r="AI494" s="1486">
        <v>0</v>
      </c>
      <c r="AJ494" s="1310" t="s">
        <v>2284</v>
      </c>
      <c r="AK494" s="1485">
        <v>40.200000000000003</v>
      </c>
      <c r="AL494" s="1486">
        <v>0</v>
      </c>
      <c r="AM494" s="1310" t="s">
        <v>2284</v>
      </c>
      <c r="AN494" s="1485">
        <v>40.299999999999997</v>
      </c>
      <c r="AO494" s="1486">
        <v>0</v>
      </c>
      <c r="AP494" s="1310" t="s">
        <v>2284</v>
      </c>
      <c r="AQ494" s="1485">
        <v>40.1</v>
      </c>
      <c r="AR494" s="1486">
        <v>0</v>
      </c>
      <c r="AS494" s="1310" t="s">
        <v>2284</v>
      </c>
      <c r="AT494" s="1485">
        <v>40.299999999999997</v>
      </c>
      <c r="AU494" s="1486">
        <v>0</v>
      </c>
      <c r="AV494" s="1310" t="s">
        <v>2284</v>
      </c>
      <c r="AW494" s="1485">
        <v>40.299999999999997</v>
      </c>
      <c r="AX494" s="1486">
        <v>0</v>
      </c>
    </row>
    <row r="495" spans="1:50">
      <c r="A495" s="1313" t="s">
        <v>4486</v>
      </c>
      <c r="B495" s="1143" t="s">
        <v>4487</v>
      </c>
      <c r="C495" s="1314" t="s">
        <v>1078</v>
      </c>
      <c r="D495" s="1483" t="s">
        <v>1078</v>
      </c>
      <c r="E495" s="1484" t="s">
        <v>1078</v>
      </c>
      <c r="F495" s="1314" t="s">
        <v>1078</v>
      </c>
      <c r="G495" s="1483" t="s">
        <v>1078</v>
      </c>
      <c r="H495" s="1484" t="s">
        <v>1078</v>
      </c>
      <c r="I495" s="1314" t="s">
        <v>1078</v>
      </c>
      <c r="J495" s="1483" t="s">
        <v>1078</v>
      </c>
      <c r="K495" s="1484" t="s">
        <v>1078</v>
      </c>
      <c r="L495" s="1314" t="s">
        <v>1078</v>
      </c>
      <c r="M495" s="1483" t="s">
        <v>1078</v>
      </c>
      <c r="N495" s="1484" t="s">
        <v>1078</v>
      </c>
      <c r="O495" s="1314" t="s">
        <v>1078</v>
      </c>
      <c r="P495" s="1483" t="s">
        <v>1078</v>
      </c>
      <c r="Q495" s="1484" t="s">
        <v>1078</v>
      </c>
      <c r="R495" s="1314" t="s">
        <v>1078</v>
      </c>
      <c r="S495" s="1483" t="s">
        <v>1078</v>
      </c>
      <c r="T495" s="1484" t="s">
        <v>1078</v>
      </c>
      <c r="U495" s="1314" t="s">
        <v>1078</v>
      </c>
      <c r="V495" s="1483" t="s">
        <v>1078</v>
      </c>
      <c r="W495" s="1484" t="s">
        <v>1078</v>
      </c>
      <c r="X495" s="1314" t="s">
        <v>1078</v>
      </c>
      <c r="Y495" s="1483" t="s">
        <v>1078</v>
      </c>
      <c r="Z495" s="1484" t="s">
        <v>1078</v>
      </c>
      <c r="AA495" s="1314" t="s">
        <v>1078</v>
      </c>
      <c r="AB495" s="1483" t="s">
        <v>1078</v>
      </c>
      <c r="AC495" s="1484" t="s">
        <v>1078</v>
      </c>
      <c r="AD495" s="1314" t="s">
        <v>1078</v>
      </c>
      <c r="AE495" s="1483" t="s">
        <v>1078</v>
      </c>
      <c r="AF495" s="1484" t="s">
        <v>1078</v>
      </c>
      <c r="AG495" s="1314" t="s">
        <v>1078</v>
      </c>
      <c r="AH495" s="1483" t="s">
        <v>1078</v>
      </c>
      <c r="AI495" s="1484" t="s">
        <v>1078</v>
      </c>
      <c r="AJ495" s="1314" t="s">
        <v>1078</v>
      </c>
      <c r="AK495" s="1483" t="s">
        <v>1078</v>
      </c>
      <c r="AL495" s="1484" t="s">
        <v>1078</v>
      </c>
      <c r="AM495" s="1314" t="s">
        <v>1078</v>
      </c>
      <c r="AN495" s="1483" t="s">
        <v>1078</v>
      </c>
      <c r="AO495" s="1484" t="s">
        <v>1078</v>
      </c>
      <c r="AP495" s="1314" t="s">
        <v>1078</v>
      </c>
      <c r="AQ495" s="1483" t="s">
        <v>1078</v>
      </c>
      <c r="AR495" s="1484" t="s">
        <v>1078</v>
      </c>
      <c r="AS495" s="1314" t="s">
        <v>1078</v>
      </c>
      <c r="AT495" s="1483" t="s">
        <v>1078</v>
      </c>
      <c r="AU495" s="1484" t="s">
        <v>1078</v>
      </c>
      <c r="AV495" s="1314" t="s">
        <v>1078</v>
      </c>
      <c r="AW495" s="1483" t="s">
        <v>1078</v>
      </c>
      <c r="AX495" s="1484" t="s">
        <v>1078</v>
      </c>
    </row>
    <row r="496" spans="1:50">
      <c r="A496" s="1303" t="s">
        <v>4488</v>
      </c>
      <c r="B496" s="1304" t="s">
        <v>4489</v>
      </c>
      <c r="C496" s="1305" t="s">
        <v>4809</v>
      </c>
      <c r="D496" s="1479" t="s">
        <v>1078</v>
      </c>
      <c r="E496" s="1480" t="s">
        <v>1078</v>
      </c>
      <c r="F496" s="1305" t="s">
        <v>4809</v>
      </c>
      <c r="G496" s="1479" t="s">
        <v>1078</v>
      </c>
      <c r="H496" s="1480" t="s">
        <v>1078</v>
      </c>
      <c r="I496" s="1305" t="s">
        <v>4809</v>
      </c>
      <c r="J496" s="1479" t="s">
        <v>1078</v>
      </c>
      <c r="K496" s="1480" t="s">
        <v>1078</v>
      </c>
      <c r="L496" s="1305" t="s">
        <v>4809</v>
      </c>
      <c r="M496" s="1479" t="s">
        <v>1078</v>
      </c>
      <c r="N496" s="1480" t="s">
        <v>1078</v>
      </c>
      <c r="O496" s="1305" t="s">
        <v>4809</v>
      </c>
      <c r="P496" s="1479" t="s">
        <v>1078</v>
      </c>
      <c r="Q496" s="1480" t="s">
        <v>1078</v>
      </c>
      <c r="R496" s="1305" t="s">
        <v>4809</v>
      </c>
      <c r="S496" s="1479" t="s">
        <v>1078</v>
      </c>
      <c r="T496" s="1480" t="s">
        <v>1078</v>
      </c>
      <c r="U496" s="1305" t="s">
        <v>4809</v>
      </c>
      <c r="V496" s="1479" t="s">
        <v>1078</v>
      </c>
      <c r="W496" s="1480" t="s">
        <v>1078</v>
      </c>
      <c r="X496" s="1305" t="s">
        <v>4809</v>
      </c>
      <c r="Y496" s="1479" t="s">
        <v>1078</v>
      </c>
      <c r="Z496" s="1480" t="s">
        <v>1078</v>
      </c>
      <c r="AA496" s="1305" t="s">
        <v>4809</v>
      </c>
      <c r="AB496" s="1479" t="s">
        <v>1078</v>
      </c>
      <c r="AC496" s="1480" t="s">
        <v>1078</v>
      </c>
      <c r="AD496" s="1305" t="s">
        <v>4809</v>
      </c>
      <c r="AE496" s="1479" t="s">
        <v>1078</v>
      </c>
      <c r="AF496" s="1480" t="s">
        <v>1078</v>
      </c>
      <c r="AG496" s="1305" t="s">
        <v>4809</v>
      </c>
      <c r="AH496" s="1479" t="s">
        <v>1078</v>
      </c>
      <c r="AI496" s="1480" t="s">
        <v>1078</v>
      </c>
      <c r="AJ496" s="1305" t="s">
        <v>4809</v>
      </c>
      <c r="AK496" s="1479" t="s">
        <v>1078</v>
      </c>
      <c r="AL496" s="1480" t="s">
        <v>1078</v>
      </c>
      <c r="AM496" s="1305" t="s">
        <v>4809</v>
      </c>
      <c r="AN496" s="1479" t="s">
        <v>1078</v>
      </c>
      <c r="AO496" s="1480" t="s">
        <v>1078</v>
      </c>
      <c r="AP496" s="1305" t="s">
        <v>4809</v>
      </c>
      <c r="AQ496" s="1479" t="s">
        <v>1078</v>
      </c>
      <c r="AR496" s="1480" t="s">
        <v>1078</v>
      </c>
      <c r="AS496" s="1305" t="s">
        <v>4809</v>
      </c>
      <c r="AT496" s="1479" t="s">
        <v>1078</v>
      </c>
      <c r="AU496" s="1480" t="s">
        <v>1078</v>
      </c>
      <c r="AV496" s="1305" t="s">
        <v>4809</v>
      </c>
      <c r="AW496" s="1479" t="s">
        <v>1078</v>
      </c>
      <c r="AX496" s="1480" t="s">
        <v>1078</v>
      </c>
    </row>
    <row r="497" spans="1:50">
      <c r="A497" s="1714" t="s">
        <v>4490</v>
      </c>
      <c r="B497" s="1350" t="s">
        <v>4491</v>
      </c>
      <c r="C497" s="1310" t="s">
        <v>1078</v>
      </c>
      <c r="D497" s="1485" t="s">
        <v>1078</v>
      </c>
      <c r="E497" s="1486" t="s">
        <v>1078</v>
      </c>
      <c r="F497" s="1310" t="s">
        <v>1078</v>
      </c>
      <c r="G497" s="1485" t="s">
        <v>1078</v>
      </c>
      <c r="H497" s="1486" t="s">
        <v>1078</v>
      </c>
      <c r="I497" s="1310" t="s">
        <v>1078</v>
      </c>
      <c r="J497" s="1485" t="s">
        <v>1078</v>
      </c>
      <c r="K497" s="1486" t="s">
        <v>1078</v>
      </c>
      <c r="L497" s="1310" t="s">
        <v>1078</v>
      </c>
      <c r="M497" s="1485" t="s">
        <v>1078</v>
      </c>
      <c r="N497" s="1486" t="s">
        <v>1078</v>
      </c>
      <c r="O497" s="1310" t="s">
        <v>1078</v>
      </c>
      <c r="P497" s="1485" t="s">
        <v>1078</v>
      </c>
      <c r="Q497" s="1486" t="s">
        <v>1078</v>
      </c>
      <c r="R497" s="1310" t="s">
        <v>1078</v>
      </c>
      <c r="S497" s="1485" t="s">
        <v>1078</v>
      </c>
      <c r="T497" s="1486" t="s">
        <v>1078</v>
      </c>
      <c r="U497" s="1310" t="s">
        <v>1078</v>
      </c>
      <c r="V497" s="1485" t="s">
        <v>1078</v>
      </c>
      <c r="W497" s="1486" t="s">
        <v>1078</v>
      </c>
      <c r="X497" s="1310" t="s">
        <v>1078</v>
      </c>
      <c r="Y497" s="1485" t="s">
        <v>1078</v>
      </c>
      <c r="Z497" s="1486" t="s">
        <v>1078</v>
      </c>
      <c r="AA497" s="1310" t="s">
        <v>1078</v>
      </c>
      <c r="AB497" s="1485" t="s">
        <v>1078</v>
      </c>
      <c r="AC497" s="1486" t="s">
        <v>1078</v>
      </c>
      <c r="AD497" s="1310" t="s">
        <v>1078</v>
      </c>
      <c r="AE497" s="1485" t="s">
        <v>1078</v>
      </c>
      <c r="AF497" s="1486" t="s">
        <v>1078</v>
      </c>
      <c r="AG497" s="1310" t="s">
        <v>1078</v>
      </c>
      <c r="AH497" s="1485" t="s">
        <v>1078</v>
      </c>
      <c r="AI497" s="1486" t="s">
        <v>1078</v>
      </c>
      <c r="AJ497" s="1310" t="s">
        <v>1078</v>
      </c>
      <c r="AK497" s="1485" t="s">
        <v>1078</v>
      </c>
      <c r="AL497" s="1486" t="s">
        <v>1078</v>
      </c>
      <c r="AM497" s="1310" t="s">
        <v>1078</v>
      </c>
      <c r="AN497" s="1485" t="s">
        <v>1078</v>
      </c>
      <c r="AO497" s="1486" t="s">
        <v>1078</v>
      </c>
      <c r="AP497" s="1310" t="s">
        <v>1078</v>
      </c>
      <c r="AQ497" s="1485" t="s">
        <v>1078</v>
      </c>
      <c r="AR497" s="1486" t="s">
        <v>1078</v>
      </c>
      <c r="AS497" s="1310" t="s">
        <v>1078</v>
      </c>
      <c r="AT497" s="1485" t="s">
        <v>1078</v>
      </c>
      <c r="AU497" s="1486" t="s">
        <v>1078</v>
      </c>
      <c r="AV497" s="1310" t="s">
        <v>1078</v>
      </c>
      <c r="AW497" s="1485" t="s">
        <v>1078</v>
      </c>
      <c r="AX497" s="1486" t="s">
        <v>1078</v>
      </c>
    </row>
    <row r="498" spans="1:50">
      <c r="A498" s="1313" t="s">
        <v>4492</v>
      </c>
      <c r="B498" s="1143" t="s">
        <v>4493</v>
      </c>
      <c r="C498" s="1314" t="s">
        <v>1078</v>
      </c>
      <c r="D498" s="1483" t="s">
        <v>1078</v>
      </c>
      <c r="E498" s="1484" t="s">
        <v>1078</v>
      </c>
      <c r="F498" s="1314" t="s">
        <v>1078</v>
      </c>
      <c r="G498" s="1483" t="s">
        <v>1078</v>
      </c>
      <c r="H498" s="1484" t="s">
        <v>1078</v>
      </c>
      <c r="I498" s="1314" t="s">
        <v>1078</v>
      </c>
      <c r="J498" s="1483" t="s">
        <v>1078</v>
      </c>
      <c r="K498" s="1484" t="s">
        <v>1078</v>
      </c>
      <c r="L498" s="1314" t="s">
        <v>1078</v>
      </c>
      <c r="M498" s="1483" t="s">
        <v>1078</v>
      </c>
      <c r="N498" s="1484" t="s">
        <v>1078</v>
      </c>
      <c r="O498" s="1314" t="s">
        <v>1078</v>
      </c>
      <c r="P498" s="1483" t="s">
        <v>1078</v>
      </c>
      <c r="Q498" s="1484" t="s">
        <v>1078</v>
      </c>
      <c r="R498" s="1314" t="s">
        <v>1078</v>
      </c>
      <c r="S498" s="1483" t="s">
        <v>1078</v>
      </c>
      <c r="T498" s="1484" t="s">
        <v>1078</v>
      </c>
      <c r="U498" s="1314" t="s">
        <v>1078</v>
      </c>
      <c r="V498" s="1483" t="s">
        <v>1078</v>
      </c>
      <c r="W498" s="1484" t="s">
        <v>1078</v>
      </c>
      <c r="X498" s="1314" t="s">
        <v>1078</v>
      </c>
      <c r="Y498" s="1483" t="s">
        <v>1078</v>
      </c>
      <c r="Z498" s="1484" t="s">
        <v>1078</v>
      </c>
      <c r="AA498" s="1314" t="s">
        <v>1078</v>
      </c>
      <c r="AB498" s="1483" t="s">
        <v>1078</v>
      </c>
      <c r="AC498" s="1484" t="s">
        <v>1078</v>
      </c>
      <c r="AD498" s="1314" t="s">
        <v>1078</v>
      </c>
      <c r="AE498" s="1483" t="s">
        <v>1078</v>
      </c>
      <c r="AF498" s="1484" t="s">
        <v>1078</v>
      </c>
      <c r="AG498" s="1314" t="s">
        <v>1078</v>
      </c>
      <c r="AH498" s="1483" t="s">
        <v>1078</v>
      </c>
      <c r="AI498" s="1484" t="s">
        <v>1078</v>
      </c>
      <c r="AJ498" s="1314" t="s">
        <v>1078</v>
      </c>
      <c r="AK498" s="1483" t="s">
        <v>1078</v>
      </c>
      <c r="AL498" s="1484" t="s">
        <v>1078</v>
      </c>
      <c r="AM498" s="1314" t="s">
        <v>1078</v>
      </c>
      <c r="AN498" s="1483" t="s">
        <v>1078</v>
      </c>
      <c r="AO498" s="1484" t="s">
        <v>1078</v>
      </c>
      <c r="AP498" s="1314" t="s">
        <v>1078</v>
      </c>
      <c r="AQ498" s="1483" t="s">
        <v>1078</v>
      </c>
      <c r="AR498" s="1484" t="s">
        <v>1078</v>
      </c>
      <c r="AS498" s="1314" t="s">
        <v>1078</v>
      </c>
      <c r="AT498" s="1483" t="s">
        <v>1078</v>
      </c>
      <c r="AU498" s="1484" t="s">
        <v>1078</v>
      </c>
      <c r="AV498" s="1314" t="s">
        <v>1078</v>
      </c>
      <c r="AW498" s="1483" t="s">
        <v>1078</v>
      </c>
      <c r="AX498" s="1484" t="s">
        <v>1078</v>
      </c>
    </row>
    <row r="499" spans="1:50">
      <c r="A499" s="1303" t="s">
        <v>4494</v>
      </c>
      <c r="B499" s="1304" t="s">
        <v>4495</v>
      </c>
      <c r="C499" s="1305" t="s">
        <v>2284</v>
      </c>
      <c r="D499" s="1479">
        <v>50.3</v>
      </c>
      <c r="E499" s="1480">
        <v>0</v>
      </c>
      <c r="F499" s="1305" t="s">
        <v>2284</v>
      </c>
      <c r="G499" s="1479">
        <v>50.2</v>
      </c>
      <c r="H499" s="1480">
        <v>0</v>
      </c>
      <c r="I499" s="1305" t="s">
        <v>2284</v>
      </c>
      <c r="J499" s="1479">
        <v>50.3</v>
      </c>
      <c r="K499" s="1480">
        <v>0</v>
      </c>
      <c r="L499" s="1305" t="s">
        <v>2284</v>
      </c>
      <c r="M499" s="1479">
        <v>50.3</v>
      </c>
      <c r="N499" s="1480">
        <v>0</v>
      </c>
      <c r="O499" s="1305" t="s">
        <v>2284</v>
      </c>
      <c r="P499" s="1479">
        <v>50.3</v>
      </c>
      <c r="Q499" s="1480">
        <v>0</v>
      </c>
      <c r="R499" s="1305" t="s">
        <v>2284</v>
      </c>
      <c r="S499" s="1479">
        <v>50.2</v>
      </c>
      <c r="T499" s="1480">
        <v>0</v>
      </c>
      <c r="U499" s="1305" t="s">
        <v>2284</v>
      </c>
      <c r="V499" s="1479">
        <v>50.2</v>
      </c>
      <c r="W499" s="1480">
        <v>0</v>
      </c>
      <c r="X499" s="1305" t="s">
        <v>2284</v>
      </c>
      <c r="Y499" s="1479">
        <v>50.2</v>
      </c>
      <c r="Z499" s="1480">
        <v>0</v>
      </c>
      <c r="AA499" s="1305" t="s">
        <v>2284</v>
      </c>
      <c r="AB499" s="1479">
        <v>50.2</v>
      </c>
      <c r="AC499" s="1480">
        <v>0</v>
      </c>
      <c r="AD499" s="1305" t="s">
        <v>2284</v>
      </c>
      <c r="AE499" s="1479">
        <v>50.2</v>
      </c>
      <c r="AF499" s="1480">
        <v>0</v>
      </c>
      <c r="AG499" s="1305" t="s">
        <v>2284</v>
      </c>
      <c r="AH499" s="1479">
        <v>50.2</v>
      </c>
      <c r="AI499" s="1480">
        <v>0</v>
      </c>
      <c r="AJ499" s="1305" t="s">
        <v>2284</v>
      </c>
      <c r="AK499" s="1479">
        <v>50.2</v>
      </c>
      <c r="AL499" s="1480">
        <v>0</v>
      </c>
      <c r="AM499" s="1305" t="s">
        <v>2284</v>
      </c>
      <c r="AN499" s="1479">
        <v>50.3</v>
      </c>
      <c r="AO499" s="1480">
        <v>0</v>
      </c>
      <c r="AP499" s="1305" t="s">
        <v>2284</v>
      </c>
      <c r="AQ499" s="1479">
        <v>50.3</v>
      </c>
      <c r="AR499" s="1480">
        <v>0</v>
      </c>
      <c r="AS499" s="1305" t="s">
        <v>2284</v>
      </c>
      <c r="AT499" s="1479">
        <v>50.3</v>
      </c>
      <c r="AU499" s="1480">
        <v>0</v>
      </c>
      <c r="AV499" s="1305" t="s">
        <v>2284</v>
      </c>
      <c r="AW499" s="1479">
        <v>50.3</v>
      </c>
      <c r="AX499" s="1480">
        <v>0</v>
      </c>
    </row>
    <row r="500" spans="1:50">
      <c r="A500" s="1714" t="s">
        <v>4496</v>
      </c>
      <c r="B500" s="1350" t="s">
        <v>4497</v>
      </c>
      <c r="C500" s="1310" t="s">
        <v>2284</v>
      </c>
      <c r="D500" s="1485">
        <v>50.2</v>
      </c>
      <c r="E500" s="1486">
        <v>0</v>
      </c>
      <c r="F500" s="1310" t="s">
        <v>2284</v>
      </c>
      <c r="G500" s="1485">
        <v>50.2</v>
      </c>
      <c r="H500" s="1486">
        <v>0</v>
      </c>
      <c r="I500" s="1310" t="s">
        <v>2284</v>
      </c>
      <c r="J500" s="1485">
        <v>50.2</v>
      </c>
      <c r="K500" s="1486">
        <v>0</v>
      </c>
      <c r="L500" s="1310" t="s">
        <v>2284</v>
      </c>
      <c r="M500" s="1485">
        <v>50.3</v>
      </c>
      <c r="N500" s="1486">
        <v>0</v>
      </c>
      <c r="O500" s="1310" t="s">
        <v>2284</v>
      </c>
      <c r="P500" s="1485">
        <v>50.3</v>
      </c>
      <c r="Q500" s="1486">
        <v>0</v>
      </c>
      <c r="R500" s="1310" t="s">
        <v>2284</v>
      </c>
      <c r="S500" s="1485">
        <v>50.1</v>
      </c>
      <c r="T500" s="1486">
        <v>0</v>
      </c>
      <c r="U500" s="1310" t="s">
        <v>2284</v>
      </c>
      <c r="V500" s="1485">
        <v>50.3</v>
      </c>
      <c r="W500" s="1486">
        <v>0</v>
      </c>
      <c r="X500" s="1310" t="s">
        <v>2284</v>
      </c>
      <c r="Y500" s="1485">
        <v>50.3</v>
      </c>
      <c r="Z500" s="1486">
        <v>0</v>
      </c>
      <c r="AA500" s="1310" t="s">
        <v>2284</v>
      </c>
      <c r="AB500" s="1485">
        <v>50.2</v>
      </c>
      <c r="AC500" s="1486">
        <v>0</v>
      </c>
      <c r="AD500" s="1310" t="s">
        <v>2284</v>
      </c>
      <c r="AE500" s="1485">
        <v>50.2</v>
      </c>
      <c r="AF500" s="1486">
        <v>0</v>
      </c>
      <c r="AG500" s="1310" t="s">
        <v>2284</v>
      </c>
      <c r="AH500" s="1485">
        <v>50.3</v>
      </c>
      <c r="AI500" s="1486">
        <v>0</v>
      </c>
      <c r="AJ500" s="1310" t="s">
        <v>2284</v>
      </c>
      <c r="AK500" s="1485">
        <v>50.2</v>
      </c>
      <c r="AL500" s="1486">
        <v>0</v>
      </c>
      <c r="AM500" s="1310" t="s">
        <v>2284</v>
      </c>
      <c r="AN500" s="1485">
        <v>50.3</v>
      </c>
      <c r="AO500" s="1486">
        <v>0</v>
      </c>
      <c r="AP500" s="1310" t="s">
        <v>2284</v>
      </c>
      <c r="AQ500" s="1485">
        <v>50.3</v>
      </c>
      <c r="AR500" s="1486">
        <v>0</v>
      </c>
      <c r="AS500" s="1310" t="s">
        <v>2284</v>
      </c>
      <c r="AT500" s="1485">
        <v>50.3</v>
      </c>
      <c r="AU500" s="1486">
        <v>0</v>
      </c>
      <c r="AV500" s="1310" t="s">
        <v>2284</v>
      </c>
      <c r="AW500" s="1485">
        <v>50.3</v>
      </c>
      <c r="AX500" s="1486">
        <v>0</v>
      </c>
    </row>
    <row r="501" spans="1:50">
      <c r="A501" s="1313" t="s">
        <v>4498</v>
      </c>
      <c r="B501" s="1143" t="s">
        <v>4499</v>
      </c>
      <c r="C501" s="1314" t="s">
        <v>1078</v>
      </c>
      <c r="D501" s="1483" t="s">
        <v>1078</v>
      </c>
      <c r="E501" s="1484" t="s">
        <v>1078</v>
      </c>
      <c r="F501" s="1314" t="s">
        <v>1078</v>
      </c>
      <c r="G501" s="1483" t="s">
        <v>1078</v>
      </c>
      <c r="H501" s="1484" t="s">
        <v>1078</v>
      </c>
      <c r="I501" s="1314" t="s">
        <v>1078</v>
      </c>
      <c r="J501" s="1483" t="s">
        <v>1078</v>
      </c>
      <c r="K501" s="1484" t="s">
        <v>1078</v>
      </c>
      <c r="L501" s="1314" t="s">
        <v>1078</v>
      </c>
      <c r="M501" s="1483" t="s">
        <v>1078</v>
      </c>
      <c r="N501" s="1484" t="s">
        <v>1078</v>
      </c>
      <c r="O501" s="1314" t="s">
        <v>1078</v>
      </c>
      <c r="P501" s="1483" t="s">
        <v>1078</v>
      </c>
      <c r="Q501" s="1484" t="s">
        <v>1078</v>
      </c>
      <c r="R501" s="1314" t="s">
        <v>1078</v>
      </c>
      <c r="S501" s="1483" t="s">
        <v>1078</v>
      </c>
      <c r="T501" s="1484" t="s">
        <v>1078</v>
      </c>
      <c r="U501" s="1314" t="s">
        <v>1078</v>
      </c>
      <c r="V501" s="1483" t="s">
        <v>1078</v>
      </c>
      <c r="W501" s="1484" t="s">
        <v>1078</v>
      </c>
      <c r="X501" s="1314" t="s">
        <v>1078</v>
      </c>
      <c r="Y501" s="1483" t="s">
        <v>1078</v>
      </c>
      <c r="Z501" s="1484" t="s">
        <v>1078</v>
      </c>
      <c r="AA501" s="1314" t="s">
        <v>1078</v>
      </c>
      <c r="AB501" s="1483" t="s">
        <v>1078</v>
      </c>
      <c r="AC501" s="1484" t="s">
        <v>1078</v>
      </c>
      <c r="AD501" s="1314" t="s">
        <v>1078</v>
      </c>
      <c r="AE501" s="1483" t="s">
        <v>1078</v>
      </c>
      <c r="AF501" s="1484" t="s">
        <v>1078</v>
      </c>
      <c r="AG501" s="1314" t="s">
        <v>1078</v>
      </c>
      <c r="AH501" s="1483" t="s">
        <v>1078</v>
      </c>
      <c r="AI501" s="1484" t="s">
        <v>1078</v>
      </c>
      <c r="AJ501" s="1314" t="s">
        <v>1078</v>
      </c>
      <c r="AK501" s="1483" t="s">
        <v>1078</v>
      </c>
      <c r="AL501" s="1484" t="s">
        <v>1078</v>
      </c>
      <c r="AM501" s="1314" t="s">
        <v>1078</v>
      </c>
      <c r="AN501" s="1483" t="s">
        <v>1078</v>
      </c>
      <c r="AO501" s="1484" t="s">
        <v>1078</v>
      </c>
      <c r="AP501" s="1314" t="s">
        <v>1078</v>
      </c>
      <c r="AQ501" s="1483" t="s">
        <v>1078</v>
      </c>
      <c r="AR501" s="1484" t="s">
        <v>1078</v>
      </c>
      <c r="AS501" s="1314" t="s">
        <v>1078</v>
      </c>
      <c r="AT501" s="1483" t="s">
        <v>1078</v>
      </c>
      <c r="AU501" s="1484" t="s">
        <v>1078</v>
      </c>
      <c r="AV501" s="1314" t="s">
        <v>1078</v>
      </c>
      <c r="AW501" s="1483" t="s">
        <v>1078</v>
      </c>
      <c r="AX501" s="1484" t="s">
        <v>1078</v>
      </c>
    </row>
    <row r="502" spans="1:50" ht="54">
      <c r="A502" s="1299" t="s">
        <v>6816</v>
      </c>
      <c r="B502" s="1139" t="s">
        <v>6592</v>
      </c>
      <c r="C502" s="1300" t="s">
        <v>4806</v>
      </c>
      <c r="D502" s="1301" t="s">
        <v>4813</v>
      </c>
      <c r="E502" s="1302" t="s">
        <v>4814</v>
      </c>
      <c r="F502" s="1300" t="s">
        <v>4806</v>
      </c>
      <c r="G502" s="1301" t="s">
        <v>4813</v>
      </c>
      <c r="H502" s="1302" t="s">
        <v>4814</v>
      </c>
      <c r="I502" s="1300" t="s">
        <v>4806</v>
      </c>
      <c r="J502" s="1301" t="s">
        <v>4813</v>
      </c>
      <c r="K502" s="1302" t="s">
        <v>4814</v>
      </c>
      <c r="L502" s="1300" t="s">
        <v>4806</v>
      </c>
      <c r="M502" s="1301" t="s">
        <v>4813</v>
      </c>
      <c r="N502" s="1302" t="s">
        <v>4814</v>
      </c>
      <c r="O502" s="1300" t="s">
        <v>4806</v>
      </c>
      <c r="P502" s="1301" t="s">
        <v>4813</v>
      </c>
      <c r="Q502" s="1302" t="s">
        <v>4814</v>
      </c>
      <c r="R502" s="1300" t="s">
        <v>4806</v>
      </c>
      <c r="S502" s="1301" t="s">
        <v>4813</v>
      </c>
      <c r="T502" s="1302" t="s">
        <v>4814</v>
      </c>
      <c r="U502" s="1300" t="s">
        <v>4806</v>
      </c>
      <c r="V502" s="1301" t="s">
        <v>4813</v>
      </c>
      <c r="W502" s="1302" t="s">
        <v>4814</v>
      </c>
      <c r="X502" s="1300" t="s">
        <v>4806</v>
      </c>
      <c r="Y502" s="1301" t="s">
        <v>4813</v>
      </c>
      <c r="Z502" s="1302" t="s">
        <v>4814</v>
      </c>
      <c r="AA502" s="1300" t="s">
        <v>4806</v>
      </c>
      <c r="AB502" s="1301" t="s">
        <v>4813</v>
      </c>
      <c r="AC502" s="1302" t="s">
        <v>4814</v>
      </c>
      <c r="AD502" s="1300" t="s">
        <v>4806</v>
      </c>
      <c r="AE502" s="1301" t="s">
        <v>4813</v>
      </c>
      <c r="AF502" s="1302" t="s">
        <v>4814</v>
      </c>
      <c r="AG502" s="1300" t="s">
        <v>4806</v>
      </c>
      <c r="AH502" s="1301" t="s">
        <v>4813</v>
      </c>
      <c r="AI502" s="1302" t="s">
        <v>4814</v>
      </c>
      <c r="AJ502" s="1300" t="s">
        <v>4806</v>
      </c>
      <c r="AK502" s="1301" t="s">
        <v>4813</v>
      </c>
      <c r="AL502" s="1302" t="s">
        <v>4814</v>
      </c>
      <c r="AM502" s="1300" t="s">
        <v>4806</v>
      </c>
      <c r="AN502" s="1301" t="s">
        <v>4813</v>
      </c>
      <c r="AO502" s="1302" t="s">
        <v>4814</v>
      </c>
      <c r="AP502" s="1300" t="s">
        <v>4806</v>
      </c>
      <c r="AQ502" s="1301" t="s">
        <v>4813</v>
      </c>
      <c r="AR502" s="1302" t="s">
        <v>4814</v>
      </c>
      <c r="AS502" s="1300" t="s">
        <v>4806</v>
      </c>
      <c r="AT502" s="1301" t="s">
        <v>4813</v>
      </c>
      <c r="AU502" s="1302" t="s">
        <v>4814</v>
      </c>
      <c r="AV502" s="1300" t="s">
        <v>4806</v>
      </c>
      <c r="AW502" s="1301" t="s">
        <v>4813</v>
      </c>
      <c r="AX502" s="1302" t="s">
        <v>4814</v>
      </c>
    </row>
    <row r="503" spans="1:50">
      <c r="A503" s="1303" t="s">
        <v>4482</v>
      </c>
      <c r="B503" s="1304" t="s">
        <v>4483</v>
      </c>
      <c r="C503" s="1305" t="s">
        <v>2284</v>
      </c>
      <c r="D503" s="1479">
        <v>40.299999999999997</v>
      </c>
      <c r="E503" s="1480">
        <v>0</v>
      </c>
      <c r="F503" s="1305" t="s">
        <v>2284</v>
      </c>
      <c r="G503" s="1479">
        <v>40.200000000000003</v>
      </c>
      <c r="H503" s="1480">
        <v>0</v>
      </c>
      <c r="I503" s="1305" t="s">
        <v>2284</v>
      </c>
      <c r="J503" s="1479">
        <v>40.299999999999997</v>
      </c>
      <c r="K503" s="1480">
        <v>0</v>
      </c>
      <c r="L503" s="1305" t="s">
        <v>2284</v>
      </c>
      <c r="M503" s="1479">
        <v>40.299999999999997</v>
      </c>
      <c r="N503" s="1480">
        <v>0</v>
      </c>
      <c r="O503" s="1305" t="s">
        <v>2284</v>
      </c>
      <c r="P503" s="1479">
        <v>40.299999999999997</v>
      </c>
      <c r="Q503" s="1480">
        <v>0</v>
      </c>
      <c r="R503" s="1305" t="s">
        <v>2284</v>
      </c>
      <c r="S503" s="1479">
        <v>40.1</v>
      </c>
      <c r="T503" s="1480">
        <v>0</v>
      </c>
      <c r="U503" s="1305" t="s">
        <v>2284</v>
      </c>
      <c r="V503" s="1479">
        <v>40.200000000000003</v>
      </c>
      <c r="W503" s="1480">
        <v>0</v>
      </c>
      <c r="X503" s="1305" t="s">
        <v>2284</v>
      </c>
      <c r="Y503" s="1479">
        <v>40.299999999999997</v>
      </c>
      <c r="Z503" s="1480">
        <v>0</v>
      </c>
      <c r="AA503" s="1305" t="s">
        <v>2284</v>
      </c>
      <c r="AB503" s="1479">
        <v>40.1</v>
      </c>
      <c r="AC503" s="1480">
        <v>0</v>
      </c>
      <c r="AD503" s="1305" t="s">
        <v>2284</v>
      </c>
      <c r="AE503" s="1479">
        <v>40.200000000000003</v>
      </c>
      <c r="AF503" s="1480">
        <v>0</v>
      </c>
      <c r="AG503" s="1305" t="s">
        <v>2284</v>
      </c>
      <c r="AH503" s="1479">
        <v>40.299999999999997</v>
      </c>
      <c r="AI503" s="1480">
        <v>0</v>
      </c>
      <c r="AJ503" s="1305" t="s">
        <v>2284</v>
      </c>
      <c r="AK503" s="1479">
        <v>40.200000000000003</v>
      </c>
      <c r="AL503" s="1480">
        <v>0</v>
      </c>
      <c r="AM503" s="1305" t="s">
        <v>2284</v>
      </c>
      <c r="AN503" s="1479">
        <v>40.299999999999997</v>
      </c>
      <c r="AO503" s="1480">
        <v>0</v>
      </c>
      <c r="AP503" s="1305" t="s">
        <v>2284</v>
      </c>
      <c r="AQ503" s="1479">
        <v>40.200000000000003</v>
      </c>
      <c r="AR503" s="1480">
        <v>0</v>
      </c>
      <c r="AS503" s="1305" t="s">
        <v>2284</v>
      </c>
      <c r="AT503" s="1479">
        <v>40.299999999999997</v>
      </c>
      <c r="AU503" s="1480">
        <v>0</v>
      </c>
      <c r="AV503" s="1305" t="s">
        <v>2284</v>
      </c>
      <c r="AW503" s="1479">
        <v>40.299999999999997</v>
      </c>
      <c r="AX503" s="1480">
        <v>0</v>
      </c>
    </row>
    <row r="504" spans="1:50">
      <c r="A504" s="1714" t="s">
        <v>4484</v>
      </c>
      <c r="B504" s="1350" t="s">
        <v>4485</v>
      </c>
      <c r="C504" s="1310" t="s">
        <v>2284</v>
      </c>
      <c r="D504" s="1485">
        <v>40.299999999999997</v>
      </c>
      <c r="E504" s="1486">
        <v>0</v>
      </c>
      <c r="F504" s="1310" t="s">
        <v>2284</v>
      </c>
      <c r="G504" s="1485">
        <v>40.299999999999997</v>
      </c>
      <c r="H504" s="1486">
        <v>0</v>
      </c>
      <c r="I504" s="1310" t="s">
        <v>2284</v>
      </c>
      <c r="J504" s="1485">
        <v>40.299999999999997</v>
      </c>
      <c r="K504" s="1486">
        <v>0</v>
      </c>
      <c r="L504" s="1310" t="s">
        <v>2284</v>
      </c>
      <c r="M504" s="1485">
        <v>40.299999999999997</v>
      </c>
      <c r="N504" s="1486">
        <v>0</v>
      </c>
      <c r="O504" s="1310" t="s">
        <v>2284</v>
      </c>
      <c r="P504" s="1485">
        <v>40.299999999999997</v>
      </c>
      <c r="Q504" s="1486">
        <v>0</v>
      </c>
      <c r="R504" s="1310" t="s">
        <v>2284</v>
      </c>
      <c r="S504" s="1485">
        <v>40.1</v>
      </c>
      <c r="T504" s="1486">
        <v>0</v>
      </c>
      <c r="U504" s="1310" t="s">
        <v>2284</v>
      </c>
      <c r="V504" s="1485">
        <v>40.299999999999997</v>
      </c>
      <c r="W504" s="1486">
        <v>0</v>
      </c>
      <c r="X504" s="1310" t="s">
        <v>2284</v>
      </c>
      <c r="Y504" s="1485">
        <v>40.200000000000003</v>
      </c>
      <c r="Z504" s="1486">
        <v>0</v>
      </c>
      <c r="AA504" s="1310" t="s">
        <v>2284</v>
      </c>
      <c r="AB504" s="1485">
        <v>40.200000000000003</v>
      </c>
      <c r="AC504" s="1486">
        <v>0</v>
      </c>
      <c r="AD504" s="1310" t="s">
        <v>2284</v>
      </c>
      <c r="AE504" s="1485">
        <v>40.200000000000003</v>
      </c>
      <c r="AF504" s="1486">
        <v>0</v>
      </c>
      <c r="AG504" s="1310" t="s">
        <v>2284</v>
      </c>
      <c r="AH504" s="1485">
        <v>40.299999999999997</v>
      </c>
      <c r="AI504" s="1486">
        <v>0</v>
      </c>
      <c r="AJ504" s="1310" t="s">
        <v>2284</v>
      </c>
      <c r="AK504" s="1485">
        <v>40.200000000000003</v>
      </c>
      <c r="AL504" s="1486">
        <v>0</v>
      </c>
      <c r="AM504" s="1310" t="s">
        <v>2284</v>
      </c>
      <c r="AN504" s="1485">
        <v>40.299999999999997</v>
      </c>
      <c r="AO504" s="1486">
        <v>0</v>
      </c>
      <c r="AP504" s="1310" t="s">
        <v>2284</v>
      </c>
      <c r="AQ504" s="1485">
        <v>40.1</v>
      </c>
      <c r="AR504" s="1486">
        <v>0</v>
      </c>
      <c r="AS504" s="1310" t="s">
        <v>2284</v>
      </c>
      <c r="AT504" s="1485">
        <v>40.299999999999997</v>
      </c>
      <c r="AU504" s="1486">
        <v>0</v>
      </c>
      <c r="AV504" s="1310" t="s">
        <v>2284</v>
      </c>
      <c r="AW504" s="1485">
        <v>40.299999999999997</v>
      </c>
      <c r="AX504" s="1486">
        <v>0</v>
      </c>
    </row>
    <row r="505" spans="1:50">
      <c r="A505" s="1313" t="s">
        <v>4486</v>
      </c>
      <c r="B505" s="1143" t="s">
        <v>4487</v>
      </c>
      <c r="C505" s="1314" t="s">
        <v>1078</v>
      </c>
      <c r="D505" s="1483" t="s">
        <v>1078</v>
      </c>
      <c r="E505" s="1484" t="s">
        <v>1078</v>
      </c>
      <c r="F505" s="1314" t="s">
        <v>1078</v>
      </c>
      <c r="G505" s="1483" t="s">
        <v>1078</v>
      </c>
      <c r="H505" s="1484" t="s">
        <v>1078</v>
      </c>
      <c r="I505" s="1314" t="s">
        <v>1078</v>
      </c>
      <c r="J505" s="1483" t="s">
        <v>1078</v>
      </c>
      <c r="K505" s="1484" t="s">
        <v>1078</v>
      </c>
      <c r="L505" s="1314" t="s">
        <v>1078</v>
      </c>
      <c r="M505" s="1483" t="s">
        <v>1078</v>
      </c>
      <c r="N505" s="1484" t="s">
        <v>1078</v>
      </c>
      <c r="O505" s="1314" t="s">
        <v>1078</v>
      </c>
      <c r="P505" s="1483" t="s">
        <v>1078</v>
      </c>
      <c r="Q505" s="1484" t="s">
        <v>1078</v>
      </c>
      <c r="R505" s="1314" t="s">
        <v>1078</v>
      </c>
      <c r="S505" s="1483" t="s">
        <v>1078</v>
      </c>
      <c r="T505" s="1484" t="s">
        <v>1078</v>
      </c>
      <c r="U505" s="1314" t="s">
        <v>1078</v>
      </c>
      <c r="V505" s="1483" t="s">
        <v>1078</v>
      </c>
      <c r="W505" s="1484" t="s">
        <v>1078</v>
      </c>
      <c r="X505" s="1314" t="s">
        <v>1078</v>
      </c>
      <c r="Y505" s="1483" t="s">
        <v>1078</v>
      </c>
      <c r="Z505" s="1484" t="s">
        <v>1078</v>
      </c>
      <c r="AA505" s="1314" t="s">
        <v>1078</v>
      </c>
      <c r="AB505" s="1483" t="s">
        <v>1078</v>
      </c>
      <c r="AC505" s="1484" t="s">
        <v>1078</v>
      </c>
      <c r="AD505" s="1314" t="s">
        <v>1078</v>
      </c>
      <c r="AE505" s="1483" t="s">
        <v>1078</v>
      </c>
      <c r="AF505" s="1484" t="s">
        <v>1078</v>
      </c>
      <c r="AG505" s="1314" t="s">
        <v>1078</v>
      </c>
      <c r="AH505" s="1483" t="s">
        <v>1078</v>
      </c>
      <c r="AI505" s="1484" t="s">
        <v>1078</v>
      </c>
      <c r="AJ505" s="1314" t="s">
        <v>1078</v>
      </c>
      <c r="AK505" s="1483" t="s">
        <v>1078</v>
      </c>
      <c r="AL505" s="1484" t="s">
        <v>1078</v>
      </c>
      <c r="AM505" s="1314" t="s">
        <v>1078</v>
      </c>
      <c r="AN505" s="1483" t="s">
        <v>1078</v>
      </c>
      <c r="AO505" s="1484" t="s">
        <v>1078</v>
      </c>
      <c r="AP505" s="1314" t="s">
        <v>1078</v>
      </c>
      <c r="AQ505" s="1483" t="s">
        <v>1078</v>
      </c>
      <c r="AR505" s="1484" t="s">
        <v>1078</v>
      </c>
      <c r="AS505" s="1314" t="s">
        <v>1078</v>
      </c>
      <c r="AT505" s="1483" t="s">
        <v>1078</v>
      </c>
      <c r="AU505" s="1484" t="s">
        <v>1078</v>
      </c>
      <c r="AV505" s="1314" t="s">
        <v>1078</v>
      </c>
      <c r="AW505" s="1483" t="s">
        <v>1078</v>
      </c>
      <c r="AX505" s="1484" t="s">
        <v>1078</v>
      </c>
    </row>
    <row r="506" spans="1:50">
      <c r="A506" s="1303" t="s">
        <v>4488</v>
      </c>
      <c r="B506" s="1304" t="s">
        <v>4489</v>
      </c>
      <c r="C506" s="1305" t="s">
        <v>4809</v>
      </c>
      <c r="D506" s="1479" t="s">
        <v>1078</v>
      </c>
      <c r="E506" s="1480" t="s">
        <v>1078</v>
      </c>
      <c r="F506" s="1305" t="s">
        <v>4809</v>
      </c>
      <c r="G506" s="1479" t="s">
        <v>1078</v>
      </c>
      <c r="H506" s="1480" t="s">
        <v>1078</v>
      </c>
      <c r="I506" s="1305" t="s">
        <v>4809</v>
      </c>
      <c r="J506" s="1479" t="s">
        <v>1078</v>
      </c>
      <c r="K506" s="1480" t="s">
        <v>1078</v>
      </c>
      <c r="L506" s="1305" t="s">
        <v>4809</v>
      </c>
      <c r="M506" s="1479" t="s">
        <v>1078</v>
      </c>
      <c r="N506" s="1480" t="s">
        <v>1078</v>
      </c>
      <c r="O506" s="1305" t="s">
        <v>4809</v>
      </c>
      <c r="P506" s="1479" t="s">
        <v>1078</v>
      </c>
      <c r="Q506" s="1480" t="s">
        <v>1078</v>
      </c>
      <c r="R506" s="1305" t="s">
        <v>4809</v>
      </c>
      <c r="S506" s="1479" t="s">
        <v>1078</v>
      </c>
      <c r="T506" s="1480" t="s">
        <v>1078</v>
      </c>
      <c r="U506" s="1305" t="s">
        <v>4809</v>
      </c>
      <c r="V506" s="1479" t="s">
        <v>1078</v>
      </c>
      <c r="W506" s="1480" t="s">
        <v>1078</v>
      </c>
      <c r="X506" s="1305" t="s">
        <v>4809</v>
      </c>
      <c r="Y506" s="1479" t="s">
        <v>1078</v>
      </c>
      <c r="Z506" s="1480" t="s">
        <v>1078</v>
      </c>
      <c r="AA506" s="1305" t="s">
        <v>4809</v>
      </c>
      <c r="AB506" s="1479" t="s">
        <v>1078</v>
      </c>
      <c r="AC506" s="1480" t="s">
        <v>1078</v>
      </c>
      <c r="AD506" s="1305" t="s">
        <v>4809</v>
      </c>
      <c r="AE506" s="1479" t="s">
        <v>1078</v>
      </c>
      <c r="AF506" s="1480" t="s">
        <v>1078</v>
      </c>
      <c r="AG506" s="1305" t="s">
        <v>4809</v>
      </c>
      <c r="AH506" s="1479" t="s">
        <v>1078</v>
      </c>
      <c r="AI506" s="1480" t="s">
        <v>1078</v>
      </c>
      <c r="AJ506" s="1305" t="s">
        <v>4809</v>
      </c>
      <c r="AK506" s="1479" t="s">
        <v>1078</v>
      </c>
      <c r="AL506" s="1480" t="s">
        <v>1078</v>
      </c>
      <c r="AM506" s="1305" t="s">
        <v>4809</v>
      </c>
      <c r="AN506" s="1479" t="s">
        <v>1078</v>
      </c>
      <c r="AO506" s="1480" t="s">
        <v>1078</v>
      </c>
      <c r="AP506" s="1305" t="s">
        <v>4809</v>
      </c>
      <c r="AQ506" s="1479" t="s">
        <v>1078</v>
      </c>
      <c r="AR506" s="1480" t="s">
        <v>1078</v>
      </c>
      <c r="AS506" s="1305" t="s">
        <v>4809</v>
      </c>
      <c r="AT506" s="1479" t="s">
        <v>1078</v>
      </c>
      <c r="AU506" s="1480" t="s">
        <v>1078</v>
      </c>
      <c r="AV506" s="1305" t="s">
        <v>4809</v>
      </c>
      <c r="AW506" s="1479" t="s">
        <v>1078</v>
      </c>
      <c r="AX506" s="1480" t="s">
        <v>1078</v>
      </c>
    </row>
    <row r="507" spans="1:50">
      <c r="A507" s="1714" t="s">
        <v>4490</v>
      </c>
      <c r="B507" s="1350" t="s">
        <v>4491</v>
      </c>
      <c r="C507" s="1310" t="s">
        <v>1078</v>
      </c>
      <c r="D507" s="1485" t="s">
        <v>1078</v>
      </c>
      <c r="E507" s="1486" t="s">
        <v>1078</v>
      </c>
      <c r="F507" s="1310" t="s">
        <v>1078</v>
      </c>
      <c r="G507" s="1485" t="s">
        <v>1078</v>
      </c>
      <c r="H507" s="1486" t="s">
        <v>1078</v>
      </c>
      <c r="I507" s="1310" t="s">
        <v>1078</v>
      </c>
      <c r="J507" s="1485" t="s">
        <v>1078</v>
      </c>
      <c r="K507" s="1486" t="s">
        <v>1078</v>
      </c>
      <c r="L507" s="1310" t="s">
        <v>1078</v>
      </c>
      <c r="M507" s="1485" t="s">
        <v>1078</v>
      </c>
      <c r="N507" s="1486" t="s">
        <v>1078</v>
      </c>
      <c r="O507" s="1310" t="s">
        <v>1078</v>
      </c>
      <c r="P507" s="1485" t="s">
        <v>1078</v>
      </c>
      <c r="Q507" s="1486" t="s">
        <v>1078</v>
      </c>
      <c r="R507" s="1310" t="s">
        <v>1078</v>
      </c>
      <c r="S507" s="1485" t="s">
        <v>1078</v>
      </c>
      <c r="T507" s="1486" t="s">
        <v>1078</v>
      </c>
      <c r="U507" s="1310" t="s">
        <v>1078</v>
      </c>
      <c r="V507" s="1485" t="s">
        <v>1078</v>
      </c>
      <c r="W507" s="1486" t="s">
        <v>1078</v>
      </c>
      <c r="X507" s="1310" t="s">
        <v>1078</v>
      </c>
      <c r="Y507" s="1485" t="s">
        <v>1078</v>
      </c>
      <c r="Z507" s="1486" t="s">
        <v>1078</v>
      </c>
      <c r="AA507" s="1310" t="s">
        <v>1078</v>
      </c>
      <c r="AB507" s="1485" t="s">
        <v>1078</v>
      </c>
      <c r="AC507" s="1486" t="s">
        <v>1078</v>
      </c>
      <c r="AD507" s="1310" t="s">
        <v>1078</v>
      </c>
      <c r="AE507" s="1485" t="s">
        <v>1078</v>
      </c>
      <c r="AF507" s="1486" t="s">
        <v>1078</v>
      </c>
      <c r="AG507" s="1310" t="s">
        <v>1078</v>
      </c>
      <c r="AH507" s="1485" t="s">
        <v>1078</v>
      </c>
      <c r="AI507" s="1486" t="s">
        <v>1078</v>
      </c>
      <c r="AJ507" s="1310" t="s">
        <v>1078</v>
      </c>
      <c r="AK507" s="1485" t="s">
        <v>1078</v>
      </c>
      <c r="AL507" s="1486" t="s">
        <v>1078</v>
      </c>
      <c r="AM507" s="1310" t="s">
        <v>1078</v>
      </c>
      <c r="AN507" s="1485" t="s">
        <v>1078</v>
      </c>
      <c r="AO507" s="1486" t="s">
        <v>1078</v>
      </c>
      <c r="AP507" s="1310" t="s">
        <v>1078</v>
      </c>
      <c r="AQ507" s="1485" t="s">
        <v>1078</v>
      </c>
      <c r="AR507" s="1486" t="s">
        <v>1078</v>
      </c>
      <c r="AS507" s="1310" t="s">
        <v>1078</v>
      </c>
      <c r="AT507" s="1485" t="s">
        <v>1078</v>
      </c>
      <c r="AU507" s="1486" t="s">
        <v>1078</v>
      </c>
      <c r="AV507" s="1310" t="s">
        <v>1078</v>
      </c>
      <c r="AW507" s="1485" t="s">
        <v>1078</v>
      </c>
      <c r="AX507" s="1486" t="s">
        <v>1078</v>
      </c>
    </row>
    <row r="508" spans="1:50">
      <c r="A508" s="1313" t="s">
        <v>4492</v>
      </c>
      <c r="B508" s="1143" t="s">
        <v>4493</v>
      </c>
      <c r="C508" s="1314" t="s">
        <v>1078</v>
      </c>
      <c r="D508" s="1483" t="s">
        <v>1078</v>
      </c>
      <c r="E508" s="1484" t="s">
        <v>1078</v>
      </c>
      <c r="F508" s="1314" t="s">
        <v>1078</v>
      </c>
      <c r="G508" s="1483" t="s">
        <v>1078</v>
      </c>
      <c r="H508" s="1484" t="s">
        <v>1078</v>
      </c>
      <c r="I508" s="1314" t="s">
        <v>1078</v>
      </c>
      <c r="J508" s="1483" t="s">
        <v>1078</v>
      </c>
      <c r="K508" s="1484" t="s">
        <v>1078</v>
      </c>
      <c r="L508" s="1314" t="s">
        <v>1078</v>
      </c>
      <c r="M508" s="1483" t="s">
        <v>1078</v>
      </c>
      <c r="N508" s="1484" t="s">
        <v>1078</v>
      </c>
      <c r="O508" s="1314" t="s">
        <v>1078</v>
      </c>
      <c r="P508" s="1483" t="s">
        <v>1078</v>
      </c>
      <c r="Q508" s="1484" t="s">
        <v>1078</v>
      </c>
      <c r="R508" s="1314" t="s">
        <v>1078</v>
      </c>
      <c r="S508" s="1483" t="s">
        <v>1078</v>
      </c>
      <c r="T508" s="1484" t="s">
        <v>1078</v>
      </c>
      <c r="U508" s="1314" t="s">
        <v>1078</v>
      </c>
      <c r="V508" s="1483" t="s">
        <v>1078</v>
      </c>
      <c r="W508" s="1484" t="s">
        <v>1078</v>
      </c>
      <c r="X508" s="1314" t="s">
        <v>1078</v>
      </c>
      <c r="Y508" s="1483" t="s">
        <v>1078</v>
      </c>
      <c r="Z508" s="1484" t="s">
        <v>1078</v>
      </c>
      <c r="AA508" s="1314" t="s">
        <v>1078</v>
      </c>
      <c r="AB508" s="1483" t="s">
        <v>1078</v>
      </c>
      <c r="AC508" s="1484" t="s">
        <v>1078</v>
      </c>
      <c r="AD508" s="1314" t="s">
        <v>1078</v>
      </c>
      <c r="AE508" s="1483" t="s">
        <v>1078</v>
      </c>
      <c r="AF508" s="1484" t="s">
        <v>1078</v>
      </c>
      <c r="AG508" s="1314" t="s">
        <v>1078</v>
      </c>
      <c r="AH508" s="1483" t="s">
        <v>1078</v>
      </c>
      <c r="AI508" s="1484" t="s">
        <v>1078</v>
      </c>
      <c r="AJ508" s="1314" t="s">
        <v>1078</v>
      </c>
      <c r="AK508" s="1483" t="s">
        <v>1078</v>
      </c>
      <c r="AL508" s="1484" t="s">
        <v>1078</v>
      </c>
      <c r="AM508" s="1314" t="s">
        <v>1078</v>
      </c>
      <c r="AN508" s="1483" t="s">
        <v>1078</v>
      </c>
      <c r="AO508" s="1484" t="s">
        <v>1078</v>
      </c>
      <c r="AP508" s="1314" t="s">
        <v>1078</v>
      </c>
      <c r="AQ508" s="1483" t="s">
        <v>1078</v>
      </c>
      <c r="AR508" s="1484" t="s">
        <v>1078</v>
      </c>
      <c r="AS508" s="1314" t="s">
        <v>1078</v>
      </c>
      <c r="AT508" s="1483" t="s">
        <v>1078</v>
      </c>
      <c r="AU508" s="1484" t="s">
        <v>1078</v>
      </c>
      <c r="AV508" s="1314" t="s">
        <v>1078</v>
      </c>
      <c r="AW508" s="1483" t="s">
        <v>1078</v>
      </c>
      <c r="AX508" s="1484" t="s">
        <v>1078</v>
      </c>
    </row>
    <row r="509" spans="1:50">
      <c r="A509" s="1303" t="s">
        <v>4494</v>
      </c>
      <c r="B509" s="1304" t="s">
        <v>4495</v>
      </c>
      <c r="C509" s="1305" t="s">
        <v>2284</v>
      </c>
      <c r="D509" s="1479">
        <v>50.3</v>
      </c>
      <c r="E509" s="1480">
        <v>0</v>
      </c>
      <c r="F509" s="1305" t="s">
        <v>2284</v>
      </c>
      <c r="G509" s="1479">
        <v>50.2</v>
      </c>
      <c r="H509" s="1480">
        <v>0</v>
      </c>
      <c r="I509" s="1305" t="s">
        <v>2284</v>
      </c>
      <c r="J509" s="1479">
        <v>50.3</v>
      </c>
      <c r="K509" s="1480">
        <v>0</v>
      </c>
      <c r="L509" s="1305" t="s">
        <v>2284</v>
      </c>
      <c r="M509" s="1479">
        <v>50.3</v>
      </c>
      <c r="N509" s="1480">
        <v>0</v>
      </c>
      <c r="O509" s="1305" t="s">
        <v>2284</v>
      </c>
      <c r="P509" s="1479">
        <v>50.3</v>
      </c>
      <c r="Q509" s="1480">
        <v>0</v>
      </c>
      <c r="R509" s="1305" t="s">
        <v>2284</v>
      </c>
      <c r="S509" s="1479">
        <v>50.2</v>
      </c>
      <c r="T509" s="1480">
        <v>0</v>
      </c>
      <c r="U509" s="1305" t="s">
        <v>2284</v>
      </c>
      <c r="V509" s="1479">
        <v>50.2</v>
      </c>
      <c r="W509" s="1480">
        <v>0</v>
      </c>
      <c r="X509" s="1305" t="s">
        <v>2284</v>
      </c>
      <c r="Y509" s="1479">
        <v>50.2</v>
      </c>
      <c r="Z509" s="1480">
        <v>0</v>
      </c>
      <c r="AA509" s="1305" t="s">
        <v>2284</v>
      </c>
      <c r="AB509" s="1479">
        <v>50.2</v>
      </c>
      <c r="AC509" s="1480">
        <v>0</v>
      </c>
      <c r="AD509" s="1305" t="s">
        <v>2284</v>
      </c>
      <c r="AE509" s="1479">
        <v>50.2</v>
      </c>
      <c r="AF509" s="1480">
        <v>0</v>
      </c>
      <c r="AG509" s="1305" t="s">
        <v>2284</v>
      </c>
      <c r="AH509" s="1479">
        <v>50.2</v>
      </c>
      <c r="AI509" s="1480">
        <v>0</v>
      </c>
      <c r="AJ509" s="1305" t="s">
        <v>2284</v>
      </c>
      <c r="AK509" s="1479">
        <v>50.2</v>
      </c>
      <c r="AL509" s="1480">
        <v>0</v>
      </c>
      <c r="AM509" s="1305" t="s">
        <v>2284</v>
      </c>
      <c r="AN509" s="1479">
        <v>50.3</v>
      </c>
      <c r="AO509" s="1480">
        <v>0</v>
      </c>
      <c r="AP509" s="1305" t="s">
        <v>2284</v>
      </c>
      <c r="AQ509" s="1479">
        <v>50.3</v>
      </c>
      <c r="AR509" s="1480">
        <v>0</v>
      </c>
      <c r="AS509" s="1305" t="s">
        <v>2284</v>
      </c>
      <c r="AT509" s="1479">
        <v>50.3</v>
      </c>
      <c r="AU509" s="1480">
        <v>0</v>
      </c>
      <c r="AV509" s="1305" t="s">
        <v>2284</v>
      </c>
      <c r="AW509" s="1479">
        <v>50.3</v>
      </c>
      <c r="AX509" s="1480">
        <v>0</v>
      </c>
    </row>
    <row r="510" spans="1:50">
      <c r="A510" s="1714" t="s">
        <v>4496</v>
      </c>
      <c r="B510" s="1350" t="s">
        <v>4497</v>
      </c>
      <c r="C510" s="1310" t="s">
        <v>2284</v>
      </c>
      <c r="D510" s="1485">
        <v>50.2</v>
      </c>
      <c r="E510" s="1486">
        <v>0</v>
      </c>
      <c r="F510" s="1310" t="s">
        <v>2284</v>
      </c>
      <c r="G510" s="1485">
        <v>50.2</v>
      </c>
      <c r="H510" s="1486">
        <v>0</v>
      </c>
      <c r="I510" s="1310" t="s">
        <v>2284</v>
      </c>
      <c r="J510" s="1485">
        <v>50.2</v>
      </c>
      <c r="K510" s="1486">
        <v>0</v>
      </c>
      <c r="L510" s="1310" t="s">
        <v>2284</v>
      </c>
      <c r="M510" s="1485">
        <v>50.3</v>
      </c>
      <c r="N510" s="1486">
        <v>0</v>
      </c>
      <c r="O510" s="1310" t="s">
        <v>2284</v>
      </c>
      <c r="P510" s="1485">
        <v>50.3</v>
      </c>
      <c r="Q510" s="1486">
        <v>0</v>
      </c>
      <c r="R510" s="1310" t="s">
        <v>2284</v>
      </c>
      <c r="S510" s="1485">
        <v>50.1</v>
      </c>
      <c r="T510" s="1486">
        <v>0</v>
      </c>
      <c r="U510" s="1310" t="s">
        <v>2284</v>
      </c>
      <c r="V510" s="1485">
        <v>50.3</v>
      </c>
      <c r="W510" s="1486">
        <v>0</v>
      </c>
      <c r="X510" s="1310" t="s">
        <v>2284</v>
      </c>
      <c r="Y510" s="1485">
        <v>50.3</v>
      </c>
      <c r="Z510" s="1486">
        <v>0</v>
      </c>
      <c r="AA510" s="1310" t="s">
        <v>2284</v>
      </c>
      <c r="AB510" s="1485">
        <v>50.2</v>
      </c>
      <c r="AC510" s="1486">
        <v>0</v>
      </c>
      <c r="AD510" s="1310" t="s">
        <v>2284</v>
      </c>
      <c r="AE510" s="1485">
        <v>50.2</v>
      </c>
      <c r="AF510" s="1486">
        <v>0</v>
      </c>
      <c r="AG510" s="1310" t="s">
        <v>2284</v>
      </c>
      <c r="AH510" s="1485">
        <v>50.3</v>
      </c>
      <c r="AI510" s="1486">
        <v>0</v>
      </c>
      <c r="AJ510" s="1310" t="s">
        <v>2284</v>
      </c>
      <c r="AK510" s="1485">
        <v>50.2</v>
      </c>
      <c r="AL510" s="1486">
        <v>0</v>
      </c>
      <c r="AM510" s="1310" t="s">
        <v>2284</v>
      </c>
      <c r="AN510" s="1485">
        <v>50.3</v>
      </c>
      <c r="AO510" s="1486">
        <v>0</v>
      </c>
      <c r="AP510" s="1310" t="s">
        <v>2284</v>
      </c>
      <c r="AQ510" s="1485">
        <v>50.3</v>
      </c>
      <c r="AR510" s="1486">
        <v>0</v>
      </c>
      <c r="AS510" s="1310" t="s">
        <v>2284</v>
      </c>
      <c r="AT510" s="1485">
        <v>50.3</v>
      </c>
      <c r="AU510" s="1486">
        <v>0</v>
      </c>
      <c r="AV510" s="1310" t="s">
        <v>2284</v>
      </c>
      <c r="AW510" s="1485">
        <v>50.3</v>
      </c>
      <c r="AX510" s="1486">
        <v>0</v>
      </c>
    </row>
    <row r="511" spans="1:50">
      <c r="A511" s="1313" t="s">
        <v>4498</v>
      </c>
      <c r="B511" s="1143" t="s">
        <v>4499</v>
      </c>
      <c r="C511" s="1314" t="s">
        <v>1078</v>
      </c>
      <c r="D511" s="1483" t="s">
        <v>1078</v>
      </c>
      <c r="E511" s="1484" t="s">
        <v>1078</v>
      </c>
      <c r="F511" s="1314" t="s">
        <v>1078</v>
      </c>
      <c r="G511" s="1483" t="s">
        <v>1078</v>
      </c>
      <c r="H511" s="1484" t="s">
        <v>1078</v>
      </c>
      <c r="I511" s="1314" t="s">
        <v>1078</v>
      </c>
      <c r="J511" s="1483" t="s">
        <v>1078</v>
      </c>
      <c r="K511" s="1484" t="s">
        <v>1078</v>
      </c>
      <c r="L511" s="1314" t="s">
        <v>1078</v>
      </c>
      <c r="M511" s="1483" t="s">
        <v>1078</v>
      </c>
      <c r="N511" s="1484" t="s">
        <v>1078</v>
      </c>
      <c r="O511" s="1314" t="s">
        <v>1078</v>
      </c>
      <c r="P511" s="1483" t="s">
        <v>1078</v>
      </c>
      <c r="Q511" s="1484" t="s">
        <v>1078</v>
      </c>
      <c r="R511" s="1314" t="s">
        <v>1078</v>
      </c>
      <c r="S511" s="1483" t="s">
        <v>1078</v>
      </c>
      <c r="T511" s="1484" t="s">
        <v>1078</v>
      </c>
      <c r="U511" s="1314" t="s">
        <v>1078</v>
      </c>
      <c r="V511" s="1483" t="s">
        <v>1078</v>
      </c>
      <c r="W511" s="1484" t="s">
        <v>1078</v>
      </c>
      <c r="X511" s="1314" t="s">
        <v>1078</v>
      </c>
      <c r="Y511" s="1483" t="s">
        <v>1078</v>
      </c>
      <c r="Z511" s="1484" t="s">
        <v>1078</v>
      </c>
      <c r="AA511" s="1314" t="s">
        <v>1078</v>
      </c>
      <c r="AB511" s="1483" t="s">
        <v>1078</v>
      </c>
      <c r="AC511" s="1484" t="s">
        <v>1078</v>
      </c>
      <c r="AD511" s="1314" t="s">
        <v>1078</v>
      </c>
      <c r="AE511" s="1483" t="s">
        <v>1078</v>
      </c>
      <c r="AF511" s="1484" t="s">
        <v>1078</v>
      </c>
      <c r="AG511" s="1314" t="s">
        <v>1078</v>
      </c>
      <c r="AH511" s="1483" t="s">
        <v>1078</v>
      </c>
      <c r="AI511" s="1484" t="s">
        <v>1078</v>
      </c>
      <c r="AJ511" s="1314" t="s">
        <v>1078</v>
      </c>
      <c r="AK511" s="1483" t="s">
        <v>1078</v>
      </c>
      <c r="AL511" s="1484" t="s">
        <v>1078</v>
      </c>
      <c r="AM511" s="1314" t="s">
        <v>1078</v>
      </c>
      <c r="AN511" s="1483" t="s">
        <v>1078</v>
      </c>
      <c r="AO511" s="1484" t="s">
        <v>1078</v>
      </c>
      <c r="AP511" s="1314" t="s">
        <v>1078</v>
      </c>
      <c r="AQ511" s="1483" t="s">
        <v>1078</v>
      </c>
      <c r="AR511" s="1484" t="s">
        <v>1078</v>
      </c>
      <c r="AS511" s="1314" t="s">
        <v>1078</v>
      </c>
      <c r="AT511" s="1483" t="s">
        <v>1078</v>
      </c>
      <c r="AU511" s="1484" t="s">
        <v>1078</v>
      </c>
      <c r="AV511" s="1314" t="s">
        <v>1078</v>
      </c>
      <c r="AW511" s="1483" t="s">
        <v>1078</v>
      </c>
      <c r="AX511" s="1484" t="s">
        <v>1078</v>
      </c>
    </row>
    <row r="512" spans="1:50" ht="66.75">
      <c r="A512" s="1299" t="s">
        <v>6817</v>
      </c>
      <c r="B512" s="1139" t="s">
        <v>6593</v>
      </c>
      <c r="C512" s="1300" t="s">
        <v>4806</v>
      </c>
      <c r="D512" s="1301" t="s">
        <v>4813</v>
      </c>
      <c r="E512" s="1302" t="s">
        <v>4814</v>
      </c>
      <c r="F512" s="1300" t="s">
        <v>4806</v>
      </c>
      <c r="G512" s="1301" t="s">
        <v>4813</v>
      </c>
      <c r="H512" s="1302" t="s">
        <v>4814</v>
      </c>
      <c r="I512" s="1300" t="s">
        <v>4806</v>
      </c>
      <c r="J512" s="1301" t="s">
        <v>4813</v>
      </c>
      <c r="K512" s="1302" t="s">
        <v>4814</v>
      </c>
      <c r="L512" s="1300" t="s">
        <v>4806</v>
      </c>
      <c r="M512" s="1301" t="s">
        <v>4813</v>
      </c>
      <c r="N512" s="1302" t="s">
        <v>4814</v>
      </c>
      <c r="O512" s="1300" t="s">
        <v>4806</v>
      </c>
      <c r="P512" s="1301" t="s">
        <v>4813</v>
      </c>
      <c r="Q512" s="1302" t="s">
        <v>4814</v>
      </c>
      <c r="R512" s="1300" t="s">
        <v>4806</v>
      </c>
      <c r="S512" s="1301" t="s">
        <v>4813</v>
      </c>
      <c r="T512" s="1302" t="s">
        <v>4814</v>
      </c>
      <c r="U512" s="1300" t="s">
        <v>4806</v>
      </c>
      <c r="V512" s="1301" t="s">
        <v>4813</v>
      </c>
      <c r="W512" s="1302" t="s">
        <v>4814</v>
      </c>
      <c r="X512" s="1300" t="s">
        <v>4806</v>
      </c>
      <c r="Y512" s="1301" t="s">
        <v>4813</v>
      </c>
      <c r="Z512" s="1302" t="s">
        <v>4814</v>
      </c>
      <c r="AA512" s="1300" t="s">
        <v>4806</v>
      </c>
      <c r="AB512" s="1301" t="s">
        <v>4813</v>
      </c>
      <c r="AC512" s="1302" t="s">
        <v>4814</v>
      </c>
      <c r="AD512" s="1300" t="s">
        <v>4806</v>
      </c>
      <c r="AE512" s="1301" t="s">
        <v>4813</v>
      </c>
      <c r="AF512" s="1302" t="s">
        <v>4814</v>
      </c>
      <c r="AG512" s="1300" t="s">
        <v>4806</v>
      </c>
      <c r="AH512" s="1301" t="s">
        <v>4813</v>
      </c>
      <c r="AI512" s="1302" t="s">
        <v>4814</v>
      </c>
      <c r="AJ512" s="1300" t="s">
        <v>4806</v>
      </c>
      <c r="AK512" s="1301" t="s">
        <v>4813</v>
      </c>
      <c r="AL512" s="1302" t="s">
        <v>4814</v>
      </c>
      <c r="AM512" s="1300" t="s">
        <v>4806</v>
      </c>
      <c r="AN512" s="1301" t="s">
        <v>4813</v>
      </c>
      <c r="AO512" s="1302" t="s">
        <v>4814</v>
      </c>
      <c r="AP512" s="1300" t="s">
        <v>4806</v>
      </c>
      <c r="AQ512" s="1301" t="s">
        <v>4813</v>
      </c>
      <c r="AR512" s="1302" t="s">
        <v>4814</v>
      </c>
      <c r="AS512" s="1300" t="s">
        <v>4806</v>
      </c>
      <c r="AT512" s="1301" t="s">
        <v>4813</v>
      </c>
      <c r="AU512" s="1302" t="s">
        <v>4814</v>
      </c>
      <c r="AV512" s="1300" t="s">
        <v>4806</v>
      </c>
      <c r="AW512" s="1301" t="s">
        <v>4813</v>
      </c>
      <c r="AX512" s="1302" t="s">
        <v>4814</v>
      </c>
    </row>
    <row r="513" spans="1:50">
      <c r="A513" s="1303" t="s">
        <v>5747</v>
      </c>
      <c r="B513" s="1304" t="s">
        <v>5888</v>
      </c>
      <c r="C513" s="1305" t="s">
        <v>2284</v>
      </c>
      <c r="D513" s="1479">
        <v>45.3</v>
      </c>
      <c r="E513" s="1480">
        <v>0</v>
      </c>
      <c r="F513" s="1305" t="s">
        <v>2284</v>
      </c>
      <c r="G513" s="1479">
        <v>45.2</v>
      </c>
      <c r="H513" s="1480">
        <v>0</v>
      </c>
      <c r="I513" s="1305" t="s">
        <v>2284</v>
      </c>
      <c r="J513" s="1479">
        <v>45.2</v>
      </c>
      <c r="K513" s="1480">
        <v>0</v>
      </c>
      <c r="L513" s="1305" t="s">
        <v>2284</v>
      </c>
      <c r="M513" s="1479">
        <v>45.3</v>
      </c>
      <c r="N513" s="1480">
        <v>0</v>
      </c>
      <c r="O513" s="1305" t="s">
        <v>2284</v>
      </c>
      <c r="P513" s="1479">
        <v>45.3</v>
      </c>
      <c r="Q513" s="1480">
        <v>0</v>
      </c>
      <c r="R513" s="1305" t="s">
        <v>2284</v>
      </c>
      <c r="S513" s="1479">
        <v>45.2</v>
      </c>
      <c r="T513" s="1480">
        <v>0</v>
      </c>
      <c r="U513" s="1305" t="s">
        <v>2284</v>
      </c>
      <c r="V513" s="1479">
        <v>45.2</v>
      </c>
      <c r="W513" s="1480">
        <v>0</v>
      </c>
      <c r="X513" s="1305" t="s">
        <v>2284</v>
      </c>
      <c r="Y513" s="1479">
        <v>45.2</v>
      </c>
      <c r="Z513" s="1480">
        <v>0</v>
      </c>
      <c r="AA513" s="1305" t="s">
        <v>2284</v>
      </c>
      <c r="AB513" s="1479">
        <v>45.2</v>
      </c>
      <c r="AC513" s="1480">
        <v>0</v>
      </c>
      <c r="AD513" s="1305" t="s">
        <v>2284</v>
      </c>
      <c r="AE513" s="1479">
        <v>45.2</v>
      </c>
      <c r="AF513" s="1480">
        <v>0</v>
      </c>
      <c r="AG513" s="1305" t="s">
        <v>2284</v>
      </c>
      <c r="AH513" s="1479">
        <v>45.2</v>
      </c>
      <c r="AI513" s="1480">
        <v>0</v>
      </c>
      <c r="AJ513" s="1305" t="s">
        <v>2284</v>
      </c>
      <c r="AK513" s="1479">
        <v>45.3</v>
      </c>
      <c r="AL513" s="1480">
        <v>0</v>
      </c>
      <c r="AM513" s="1305" t="s">
        <v>2284</v>
      </c>
      <c r="AN513" s="1479">
        <v>45.3</v>
      </c>
      <c r="AO513" s="1480">
        <v>0</v>
      </c>
      <c r="AP513" s="1305" t="s">
        <v>2284</v>
      </c>
      <c r="AQ513" s="1479">
        <v>45.2</v>
      </c>
      <c r="AR513" s="1480">
        <v>0</v>
      </c>
      <c r="AS513" s="1305" t="s">
        <v>2284</v>
      </c>
      <c r="AT513" s="1479">
        <v>45.2</v>
      </c>
      <c r="AU513" s="1480">
        <v>0</v>
      </c>
      <c r="AV513" s="1305" t="s">
        <v>2284</v>
      </c>
      <c r="AW513" s="1479">
        <v>45.2</v>
      </c>
      <c r="AX513" s="1480">
        <v>0</v>
      </c>
    </row>
    <row r="514" spans="1:50">
      <c r="A514" s="1308" t="s">
        <v>5748</v>
      </c>
      <c r="B514" s="1309" t="s">
        <v>5889</v>
      </c>
      <c r="C514" s="1310" t="s">
        <v>2284</v>
      </c>
      <c r="D514" s="1485">
        <v>45.3</v>
      </c>
      <c r="E514" s="1486">
        <v>0</v>
      </c>
      <c r="F514" s="1310" t="s">
        <v>2284</v>
      </c>
      <c r="G514" s="1485">
        <v>45.2</v>
      </c>
      <c r="H514" s="1486">
        <v>0</v>
      </c>
      <c r="I514" s="1310" t="s">
        <v>2284</v>
      </c>
      <c r="J514" s="1485">
        <v>45.3</v>
      </c>
      <c r="K514" s="1486">
        <v>0</v>
      </c>
      <c r="L514" s="1310" t="s">
        <v>2284</v>
      </c>
      <c r="M514" s="1485">
        <v>45.3</v>
      </c>
      <c r="N514" s="1486">
        <v>0</v>
      </c>
      <c r="O514" s="1310" t="s">
        <v>2284</v>
      </c>
      <c r="P514" s="1485">
        <v>45.2</v>
      </c>
      <c r="Q514" s="1486">
        <v>0</v>
      </c>
      <c r="R514" s="1310" t="s">
        <v>2284</v>
      </c>
      <c r="S514" s="1485">
        <v>45.2</v>
      </c>
      <c r="T514" s="1486">
        <v>0</v>
      </c>
      <c r="U514" s="1310" t="s">
        <v>2284</v>
      </c>
      <c r="V514" s="1485">
        <v>45.2</v>
      </c>
      <c r="W514" s="1486">
        <v>0</v>
      </c>
      <c r="X514" s="1310" t="s">
        <v>2284</v>
      </c>
      <c r="Y514" s="1485">
        <v>45.2</v>
      </c>
      <c r="Z514" s="1486">
        <v>0</v>
      </c>
      <c r="AA514" s="1310" t="s">
        <v>2284</v>
      </c>
      <c r="AB514" s="1485">
        <v>45.2</v>
      </c>
      <c r="AC514" s="1486">
        <v>0</v>
      </c>
      <c r="AD514" s="1310" t="s">
        <v>2284</v>
      </c>
      <c r="AE514" s="1485">
        <v>45.3</v>
      </c>
      <c r="AF514" s="1486">
        <v>0</v>
      </c>
      <c r="AG514" s="1310" t="s">
        <v>2284</v>
      </c>
      <c r="AH514" s="1485">
        <v>45.2</v>
      </c>
      <c r="AI514" s="1486">
        <v>0</v>
      </c>
      <c r="AJ514" s="1310" t="s">
        <v>2284</v>
      </c>
      <c r="AK514" s="1485">
        <v>45.2</v>
      </c>
      <c r="AL514" s="1486">
        <v>0</v>
      </c>
      <c r="AM514" s="1310" t="s">
        <v>2284</v>
      </c>
      <c r="AN514" s="1485">
        <v>45.3</v>
      </c>
      <c r="AO514" s="1486">
        <v>0</v>
      </c>
      <c r="AP514" s="1310" t="s">
        <v>2284</v>
      </c>
      <c r="AQ514" s="1485">
        <v>45.2</v>
      </c>
      <c r="AR514" s="1486">
        <v>0</v>
      </c>
      <c r="AS514" s="1310" t="s">
        <v>2284</v>
      </c>
      <c r="AT514" s="1485">
        <v>45.3</v>
      </c>
      <c r="AU514" s="1486">
        <v>0</v>
      </c>
      <c r="AV514" s="1310" t="s">
        <v>2284</v>
      </c>
      <c r="AW514" s="1485">
        <v>45.3</v>
      </c>
      <c r="AX514" s="1486">
        <v>0</v>
      </c>
    </row>
    <row r="515" spans="1:50">
      <c r="A515" s="1313" t="s">
        <v>5749</v>
      </c>
      <c r="B515" s="1143" t="s">
        <v>5890</v>
      </c>
      <c r="C515" s="1314" t="s">
        <v>1078</v>
      </c>
      <c r="D515" s="1483" t="s">
        <v>1078</v>
      </c>
      <c r="E515" s="1484" t="s">
        <v>1078</v>
      </c>
      <c r="F515" s="1314" t="s">
        <v>1078</v>
      </c>
      <c r="G515" s="1483" t="s">
        <v>1078</v>
      </c>
      <c r="H515" s="1484" t="s">
        <v>1078</v>
      </c>
      <c r="I515" s="1314" t="s">
        <v>1078</v>
      </c>
      <c r="J515" s="1483" t="s">
        <v>1078</v>
      </c>
      <c r="K515" s="1484" t="s">
        <v>1078</v>
      </c>
      <c r="L515" s="1314" t="s">
        <v>1078</v>
      </c>
      <c r="M515" s="1483" t="s">
        <v>1078</v>
      </c>
      <c r="N515" s="1484" t="s">
        <v>1078</v>
      </c>
      <c r="O515" s="1314" t="s">
        <v>1078</v>
      </c>
      <c r="P515" s="1483" t="s">
        <v>1078</v>
      </c>
      <c r="Q515" s="1484" t="s">
        <v>1078</v>
      </c>
      <c r="R515" s="1314" t="s">
        <v>1078</v>
      </c>
      <c r="S515" s="1483" t="s">
        <v>1078</v>
      </c>
      <c r="T515" s="1484" t="s">
        <v>1078</v>
      </c>
      <c r="U515" s="1314" t="s">
        <v>1078</v>
      </c>
      <c r="V515" s="1483" t="s">
        <v>1078</v>
      </c>
      <c r="W515" s="1484" t="s">
        <v>1078</v>
      </c>
      <c r="X515" s="1314" t="s">
        <v>1078</v>
      </c>
      <c r="Y515" s="1483" t="s">
        <v>1078</v>
      </c>
      <c r="Z515" s="1484" t="s">
        <v>1078</v>
      </c>
      <c r="AA515" s="1314" t="s">
        <v>1078</v>
      </c>
      <c r="AB515" s="1483" t="s">
        <v>1078</v>
      </c>
      <c r="AC515" s="1484" t="s">
        <v>1078</v>
      </c>
      <c r="AD515" s="1314" t="s">
        <v>1078</v>
      </c>
      <c r="AE515" s="1483" t="s">
        <v>1078</v>
      </c>
      <c r="AF515" s="1484" t="s">
        <v>1078</v>
      </c>
      <c r="AG515" s="1314" t="s">
        <v>1078</v>
      </c>
      <c r="AH515" s="1483" t="s">
        <v>1078</v>
      </c>
      <c r="AI515" s="1484" t="s">
        <v>1078</v>
      </c>
      <c r="AJ515" s="1314" t="s">
        <v>1078</v>
      </c>
      <c r="AK515" s="1483" t="s">
        <v>1078</v>
      </c>
      <c r="AL515" s="1484" t="s">
        <v>1078</v>
      </c>
      <c r="AM515" s="1314" t="s">
        <v>1078</v>
      </c>
      <c r="AN515" s="1483" t="s">
        <v>1078</v>
      </c>
      <c r="AO515" s="1484" t="s">
        <v>1078</v>
      </c>
      <c r="AP515" s="1314" t="s">
        <v>1078</v>
      </c>
      <c r="AQ515" s="1483" t="s">
        <v>1078</v>
      </c>
      <c r="AR515" s="1484" t="s">
        <v>1078</v>
      </c>
      <c r="AS515" s="1314" t="s">
        <v>1078</v>
      </c>
      <c r="AT515" s="1483" t="s">
        <v>1078</v>
      </c>
      <c r="AU515" s="1484" t="s">
        <v>1078</v>
      </c>
      <c r="AV515" s="1314" t="s">
        <v>1078</v>
      </c>
      <c r="AW515" s="1483" t="s">
        <v>1078</v>
      </c>
      <c r="AX515" s="1484" t="s">
        <v>1078</v>
      </c>
    </row>
    <row r="516" spans="1:50" ht="66.75">
      <c r="A516" s="1299" t="s">
        <v>6818</v>
      </c>
      <c r="B516" s="1139" t="s">
        <v>6594</v>
      </c>
      <c r="C516" s="1300" t="s">
        <v>4806</v>
      </c>
      <c r="D516" s="1301" t="s">
        <v>4813</v>
      </c>
      <c r="E516" s="1302" t="s">
        <v>4814</v>
      </c>
      <c r="F516" s="1300" t="s">
        <v>4806</v>
      </c>
      <c r="G516" s="1301" t="s">
        <v>4813</v>
      </c>
      <c r="H516" s="1302" t="s">
        <v>4814</v>
      </c>
      <c r="I516" s="1300" t="s">
        <v>4806</v>
      </c>
      <c r="J516" s="1301" t="s">
        <v>4813</v>
      </c>
      <c r="K516" s="1302" t="s">
        <v>4814</v>
      </c>
      <c r="L516" s="1300" t="s">
        <v>4806</v>
      </c>
      <c r="M516" s="1301" t="s">
        <v>4813</v>
      </c>
      <c r="N516" s="1302" t="s">
        <v>4814</v>
      </c>
      <c r="O516" s="1300" t="s">
        <v>4806</v>
      </c>
      <c r="P516" s="1301" t="s">
        <v>4813</v>
      </c>
      <c r="Q516" s="1302" t="s">
        <v>4814</v>
      </c>
      <c r="R516" s="1300" t="s">
        <v>4806</v>
      </c>
      <c r="S516" s="1301" t="s">
        <v>4813</v>
      </c>
      <c r="T516" s="1302" t="s">
        <v>4814</v>
      </c>
      <c r="U516" s="1300" t="s">
        <v>4806</v>
      </c>
      <c r="V516" s="1301" t="s">
        <v>4813</v>
      </c>
      <c r="W516" s="1302" t="s">
        <v>4814</v>
      </c>
      <c r="X516" s="1300" t="s">
        <v>4806</v>
      </c>
      <c r="Y516" s="1301" t="s">
        <v>4813</v>
      </c>
      <c r="Z516" s="1302" t="s">
        <v>4814</v>
      </c>
      <c r="AA516" s="1300" t="s">
        <v>4806</v>
      </c>
      <c r="AB516" s="1301" t="s">
        <v>4813</v>
      </c>
      <c r="AC516" s="1302" t="s">
        <v>4814</v>
      </c>
      <c r="AD516" s="1300" t="s">
        <v>4806</v>
      </c>
      <c r="AE516" s="1301" t="s">
        <v>4813</v>
      </c>
      <c r="AF516" s="1302" t="s">
        <v>4814</v>
      </c>
      <c r="AG516" s="1300" t="s">
        <v>4806</v>
      </c>
      <c r="AH516" s="1301" t="s">
        <v>4813</v>
      </c>
      <c r="AI516" s="1302" t="s">
        <v>4814</v>
      </c>
      <c r="AJ516" s="1300" t="s">
        <v>4806</v>
      </c>
      <c r="AK516" s="1301" t="s">
        <v>4813</v>
      </c>
      <c r="AL516" s="1302" t="s">
        <v>4814</v>
      </c>
      <c r="AM516" s="1300" t="s">
        <v>4806</v>
      </c>
      <c r="AN516" s="1301" t="s">
        <v>4813</v>
      </c>
      <c r="AO516" s="1302" t="s">
        <v>4814</v>
      </c>
      <c r="AP516" s="1300" t="s">
        <v>4806</v>
      </c>
      <c r="AQ516" s="1301" t="s">
        <v>4813</v>
      </c>
      <c r="AR516" s="1302" t="s">
        <v>4814</v>
      </c>
      <c r="AS516" s="1300" t="s">
        <v>4806</v>
      </c>
      <c r="AT516" s="1301" t="s">
        <v>4813</v>
      </c>
      <c r="AU516" s="1302" t="s">
        <v>4814</v>
      </c>
      <c r="AV516" s="1300" t="s">
        <v>4806</v>
      </c>
      <c r="AW516" s="1301" t="s">
        <v>4813</v>
      </c>
      <c r="AX516" s="1302" t="s">
        <v>4814</v>
      </c>
    </row>
    <row r="517" spans="1:50">
      <c r="A517" s="1303" t="s">
        <v>5747</v>
      </c>
      <c r="B517" s="1304" t="s">
        <v>5888</v>
      </c>
      <c r="C517" s="1305" t="s">
        <v>2284</v>
      </c>
      <c r="D517" s="1479">
        <v>45.3</v>
      </c>
      <c r="E517" s="1480">
        <v>0</v>
      </c>
      <c r="F517" s="1305" t="s">
        <v>2284</v>
      </c>
      <c r="G517" s="1479">
        <v>45.2</v>
      </c>
      <c r="H517" s="1480">
        <v>0</v>
      </c>
      <c r="I517" s="1305" t="s">
        <v>2284</v>
      </c>
      <c r="J517" s="1479">
        <v>45.2</v>
      </c>
      <c r="K517" s="1480">
        <v>0</v>
      </c>
      <c r="L517" s="1305" t="s">
        <v>2284</v>
      </c>
      <c r="M517" s="1479">
        <v>45.3</v>
      </c>
      <c r="N517" s="1480">
        <v>0</v>
      </c>
      <c r="O517" s="1305" t="s">
        <v>2284</v>
      </c>
      <c r="P517" s="1479">
        <v>45.3</v>
      </c>
      <c r="Q517" s="1480">
        <v>0</v>
      </c>
      <c r="R517" s="1305" t="s">
        <v>2284</v>
      </c>
      <c r="S517" s="1479">
        <v>45.2</v>
      </c>
      <c r="T517" s="1480">
        <v>0</v>
      </c>
      <c r="U517" s="1305" t="s">
        <v>2284</v>
      </c>
      <c r="V517" s="1479">
        <v>45.2</v>
      </c>
      <c r="W517" s="1480">
        <v>0</v>
      </c>
      <c r="X517" s="1305" t="s">
        <v>2284</v>
      </c>
      <c r="Y517" s="1479">
        <v>45.2</v>
      </c>
      <c r="Z517" s="1480">
        <v>0</v>
      </c>
      <c r="AA517" s="1305" t="s">
        <v>2284</v>
      </c>
      <c r="AB517" s="1479">
        <v>45.2</v>
      </c>
      <c r="AC517" s="1480">
        <v>0</v>
      </c>
      <c r="AD517" s="1305" t="s">
        <v>2284</v>
      </c>
      <c r="AE517" s="1479">
        <v>45.2</v>
      </c>
      <c r="AF517" s="1480">
        <v>0</v>
      </c>
      <c r="AG517" s="1305" t="s">
        <v>2284</v>
      </c>
      <c r="AH517" s="1479">
        <v>45.2</v>
      </c>
      <c r="AI517" s="1480">
        <v>0</v>
      </c>
      <c r="AJ517" s="1305" t="s">
        <v>2284</v>
      </c>
      <c r="AK517" s="1479">
        <v>45.3</v>
      </c>
      <c r="AL517" s="1480">
        <v>0</v>
      </c>
      <c r="AM517" s="1305" t="s">
        <v>2284</v>
      </c>
      <c r="AN517" s="1479">
        <v>45.3</v>
      </c>
      <c r="AO517" s="1480">
        <v>0</v>
      </c>
      <c r="AP517" s="1305" t="s">
        <v>2284</v>
      </c>
      <c r="AQ517" s="1479">
        <v>45.2</v>
      </c>
      <c r="AR517" s="1480">
        <v>0</v>
      </c>
      <c r="AS517" s="1305" t="s">
        <v>2284</v>
      </c>
      <c r="AT517" s="1479">
        <v>45.2</v>
      </c>
      <c r="AU517" s="1480">
        <v>0</v>
      </c>
      <c r="AV517" s="1305" t="s">
        <v>2284</v>
      </c>
      <c r="AW517" s="1479">
        <v>45.2</v>
      </c>
      <c r="AX517" s="1480">
        <v>0</v>
      </c>
    </row>
    <row r="518" spans="1:50">
      <c r="A518" s="1308" t="s">
        <v>5748</v>
      </c>
      <c r="B518" s="1309" t="s">
        <v>5889</v>
      </c>
      <c r="C518" s="1310" t="s">
        <v>2284</v>
      </c>
      <c r="D518" s="1485">
        <v>45.3</v>
      </c>
      <c r="E518" s="1486">
        <v>0</v>
      </c>
      <c r="F518" s="1310" t="s">
        <v>2284</v>
      </c>
      <c r="G518" s="1485">
        <v>45.2</v>
      </c>
      <c r="H518" s="1486">
        <v>0</v>
      </c>
      <c r="I518" s="1310" t="s">
        <v>2284</v>
      </c>
      <c r="J518" s="1485">
        <v>45.3</v>
      </c>
      <c r="K518" s="1486">
        <v>0</v>
      </c>
      <c r="L518" s="1310" t="s">
        <v>2284</v>
      </c>
      <c r="M518" s="1485">
        <v>45.3</v>
      </c>
      <c r="N518" s="1486">
        <v>0</v>
      </c>
      <c r="O518" s="1310" t="s">
        <v>2284</v>
      </c>
      <c r="P518" s="1485">
        <v>45.2</v>
      </c>
      <c r="Q518" s="1486">
        <v>0</v>
      </c>
      <c r="R518" s="1310" t="s">
        <v>2284</v>
      </c>
      <c r="S518" s="1485">
        <v>45.2</v>
      </c>
      <c r="T518" s="1486">
        <v>0</v>
      </c>
      <c r="U518" s="1310" t="s">
        <v>2284</v>
      </c>
      <c r="V518" s="1485">
        <v>45.2</v>
      </c>
      <c r="W518" s="1486">
        <v>0</v>
      </c>
      <c r="X518" s="1310" t="s">
        <v>2284</v>
      </c>
      <c r="Y518" s="1485">
        <v>45.2</v>
      </c>
      <c r="Z518" s="1486">
        <v>0</v>
      </c>
      <c r="AA518" s="1310" t="s">
        <v>2284</v>
      </c>
      <c r="AB518" s="1485">
        <v>45.2</v>
      </c>
      <c r="AC518" s="1486">
        <v>0</v>
      </c>
      <c r="AD518" s="1310" t="s">
        <v>2284</v>
      </c>
      <c r="AE518" s="1485">
        <v>45.3</v>
      </c>
      <c r="AF518" s="1486">
        <v>0</v>
      </c>
      <c r="AG518" s="1310" t="s">
        <v>2284</v>
      </c>
      <c r="AH518" s="1485">
        <v>45.2</v>
      </c>
      <c r="AI518" s="1486">
        <v>0</v>
      </c>
      <c r="AJ518" s="1310" t="s">
        <v>2284</v>
      </c>
      <c r="AK518" s="1485">
        <v>45.2</v>
      </c>
      <c r="AL518" s="1486">
        <v>0</v>
      </c>
      <c r="AM518" s="1310" t="s">
        <v>2284</v>
      </c>
      <c r="AN518" s="1485">
        <v>45.3</v>
      </c>
      <c r="AO518" s="1486">
        <v>0</v>
      </c>
      <c r="AP518" s="1310" t="s">
        <v>2284</v>
      </c>
      <c r="AQ518" s="1485">
        <v>45.2</v>
      </c>
      <c r="AR518" s="1486">
        <v>0</v>
      </c>
      <c r="AS518" s="1310" t="s">
        <v>2284</v>
      </c>
      <c r="AT518" s="1485">
        <v>45.3</v>
      </c>
      <c r="AU518" s="1486">
        <v>0</v>
      </c>
      <c r="AV518" s="1310" t="s">
        <v>2284</v>
      </c>
      <c r="AW518" s="1485">
        <v>45.3</v>
      </c>
      <c r="AX518" s="1486">
        <v>0</v>
      </c>
    </row>
    <row r="519" spans="1:50">
      <c r="A519" s="1313" t="s">
        <v>5749</v>
      </c>
      <c r="B519" s="1143" t="s">
        <v>5890</v>
      </c>
      <c r="C519" s="1314" t="s">
        <v>1078</v>
      </c>
      <c r="D519" s="1483" t="s">
        <v>1078</v>
      </c>
      <c r="E519" s="1484" t="s">
        <v>1078</v>
      </c>
      <c r="F519" s="1314" t="s">
        <v>1078</v>
      </c>
      <c r="G519" s="1483" t="s">
        <v>1078</v>
      </c>
      <c r="H519" s="1484" t="s">
        <v>1078</v>
      </c>
      <c r="I519" s="1314" t="s">
        <v>1078</v>
      </c>
      <c r="J519" s="1483" t="s">
        <v>1078</v>
      </c>
      <c r="K519" s="1484" t="s">
        <v>1078</v>
      </c>
      <c r="L519" s="1314" t="s">
        <v>1078</v>
      </c>
      <c r="M519" s="1483" t="s">
        <v>1078</v>
      </c>
      <c r="N519" s="1484" t="s">
        <v>1078</v>
      </c>
      <c r="O519" s="1314" t="s">
        <v>1078</v>
      </c>
      <c r="P519" s="1483" t="s">
        <v>1078</v>
      </c>
      <c r="Q519" s="1484" t="s">
        <v>1078</v>
      </c>
      <c r="R519" s="1314" t="s">
        <v>1078</v>
      </c>
      <c r="S519" s="1483" t="s">
        <v>1078</v>
      </c>
      <c r="T519" s="1484" t="s">
        <v>1078</v>
      </c>
      <c r="U519" s="1314" t="s">
        <v>1078</v>
      </c>
      <c r="V519" s="1483" t="s">
        <v>1078</v>
      </c>
      <c r="W519" s="1484" t="s">
        <v>1078</v>
      </c>
      <c r="X519" s="1314" t="s">
        <v>1078</v>
      </c>
      <c r="Y519" s="1483" t="s">
        <v>1078</v>
      </c>
      <c r="Z519" s="1484" t="s">
        <v>1078</v>
      </c>
      <c r="AA519" s="1314" t="s">
        <v>1078</v>
      </c>
      <c r="AB519" s="1483" t="s">
        <v>1078</v>
      </c>
      <c r="AC519" s="1484" t="s">
        <v>1078</v>
      </c>
      <c r="AD519" s="1314" t="s">
        <v>1078</v>
      </c>
      <c r="AE519" s="1483" t="s">
        <v>1078</v>
      </c>
      <c r="AF519" s="1484" t="s">
        <v>1078</v>
      </c>
      <c r="AG519" s="1314" t="s">
        <v>1078</v>
      </c>
      <c r="AH519" s="1483" t="s">
        <v>1078</v>
      </c>
      <c r="AI519" s="1484" t="s">
        <v>1078</v>
      </c>
      <c r="AJ519" s="1314" t="s">
        <v>1078</v>
      </c>
      <c r="AK519" s="1483" t="s">
        <v>1078</v>
      </c>
      <c r="AL519" s="1484" t="s">
        <v>1078</v>
      </c>
      <c r="AM519" s="1314" t="s">
        <v>1078</v>
      </c>
      <c r="AN519" s="1483" t="s">
        <v>1078</v>
      </c>
      <c r="AO519" s="1484" t="s">
        <v>1078</v>
      </c>
      <c r="AP519" s="1314" t="s">
        <v>1078</v>
      </c>
      <c r="AQ519" s="1483" t="s">
        <v>1078</v>
      </c>
      <c r="AR519" s="1484" t="s">
        <v>1078</v>
      </c>
      <c r="AS519" s="1314" t="s">
        <v>1078</v>
      </c>
      <c r="AT519" s="1483" t="s">
        <v>1078</v>
      </c>
      <c r="AU519" s="1484" t="s">
        <v>1078</v>
      </c>
      <c r="AV519" s="1314" t="s">
        <v>1078</v>
      </c>
      <c r="AW519" s="1483" t="s">
        <v>1078</v>
      </c>
      <c r="AX519" s="1484" t="s">
        <v>1078</v>
      </c>
    </row>
    <row r="520" spans="1:50" ht="66.75">
      <c r="A520" s="1299" t="s">
        <v>6819</v>
      </c>
      <c r="B520" s="1139" t="s">
        <v>6595</v>
      </c>
      <c r="C520" s="1300" t="s">
        <v>4806</v>
      </c>
      <c r="D520" s="1301" t="s">
        <v>4813</v>
      </c>
      <c r="E520" s="1302" t="s">
        <v>4814</v>
      </c>
      <c r="F520" s="1300" t="s">
        <v>4806</v>
      </c>
      <c r="G520" s="1301" t="s">
        <v>4813</v>
      </c>
      <c r="H520" s="1302" t="s">
        <v>4814</v>
      </c>
      <c r="I520" s="1300" t="s">
        <v>4806</v>
      </c>
      <c r="J520" s="1301" t="s">
        <v>4813</v>
      </c>
      <c r="K520" s="1302" t="s">
        <v>4814</v>
      </c>
      <c r="L520" s="1300" t="s">
        <v>4806</v>
      </c>
      <c r="M520" s="1301" t="s">
        <v>4813</v>
      </c>
      <c r="N520" s="1302" t="s">
        <v>4814</v>
      </c>
      <c r="O520" s="1300" t="s">
        <v>4806</v>
      </c>
      <c r="P520" s="1301" t="s">
        <v>4813</v>
      </c>
      <c r="Q520" s="1302" t="s">
        <v>4814</v>
      </c>
      <c r="R520" s="1300" t="s">
        <v>4806</v>
      </c>
      <c r="S520" s="1301" t="s">
        <v>4813</v>
      </c>
      <c r="T520" s="1302" t="s">
        <v>4814</v>
      </c>
      <c r="U520" s="1300" t="s">
        <v>4806</v>
      </c>
      <c r="V520" s="1301" t="s">
        <v>4813</v>
      </c>
      <c r="W520" s="1302" t="s">
        <v>4814</v>
      </c>
      <c r="X520" s="1300" t="s">
        <v>4806</v>
      </c>
      <c r="Y520" s="1301" t="s">
        <v>4813</v>
      </c>
      <c r="Z520" s="1302" t="s">
        <v>4814</v>
      </c>
      <c r="AA520" s="1300" t="s">
        <v>4806</v>
      </c>
      <c r="AB520" s="1301" t="s">
        <v>4813</v>
      </c>
      <c r="AC520" s="1302" t="s">
        <v>4814</v>
      </c>
      <c r="AD520" s="1300" t="s">
        <v>4806</v>
      </c>
      <c r="AE520" s="1301" t="s">
        <v>4813</v>
      </c>
      <c r="AF520" s="1302" t="s">
        <v>4814</v>
      </c>
      <c r="AG520" s="1300" t="s">
        <v>4806</v>
      </c>
      <c r="AH520" s="1301" t="s">
        <v>4813</v>
      </c>
      <c r="AI520" s="1302" t="s">
        <v>4814</v>
      </c>
      <c r="AJ520" s="1300" t="s">
        <v>4806</v>
      </c>
      <c r="AK520" s="1301" t="s">
        <v>4813</v>
      </c>
      <c r="AL520" s="1302" t="s">
        <v>4814</v>
      </c>
      <c r="AM520" s="1300" t="s">
        <v>4806</v>
      </c>
      <c r="AN520" s="1301" t="s">
        <v>4813</v>
      </c>
      <c r="AO520" s="1302" t="s">
        <v>4814</v>
      </c>
      <c r="AP520" s="1300" t="s">
        <v>4806</v>
      </c>
      <c r="AQ520" s="1301" t="s">
        <v>4813</v>
      </c>
      <c r="AR520" s="1302" t="s">
        <v>4814</v>
      </c>
      <c r="AS520" s="1300" t="s">
        <v>4806</v>
      </c>
      <c r="AT520" s="1301" t="s">
        <v>4813</v>
      </c>
      <c r="AU520" s="1302" t="s">
        <v>4814</v>
      </c>
      <c r="AV520" s="1300" t="s">
        <v>4806</v>
      </c>
      <c r="AW520" s="1301" t="s">
        <v>4813</v>
      </c>
      <c r="AX520" s="1302" t="s">
        <v>4814</v>
      </c>
    </row>
    <row r="521" spans="1:50">
      <c r="A521" s="1303" t="s">
        <v>5747</v>
      </c>
      <c r="B521" s="1304" t="s">
        <v>5888</v>
      </c>
      <c r="C521" s="1305" t="s">
        <v>4809</v>
      </c>
      <c r="D521" s="1479" t="s">
        <v>1078</v>
      </c>
      <c r="E521" s="1480" t="s">
        <v>1078</v>
      </c>
      <c r="F521" s="1305" t="s">
        <v>4809</v>
      </c>
      <c r="G521" s="1479" t="s">
        <v>1078</v>
      </c>
      <c r="H521" s="1480" t="s">
        <v>1078</v>
      </c>
      <c r="I521" s="1305" t="s">
        <v>4809</v>
      </c>
      <c r="J521" s="1479" t="s">
        <v>1078</v>
      </c>
      <c r="K521" s="1480" t="s">
        <v>1078</v>
      </c>
      <c r="L521" s="1305" t="s">
        <v>4809</v>
      </c>
      <c r="M521" s="1479" t="s">
        <v>1078</v>
      </c>
      <c r="N521" s="1480" t="s">
        <v>1078</v>
      </c>
      <c r="O521" s="1305" t="s">
        <v>4809</v>
      </c>
      <c r="P521" s="1479" t="s">
        <v>1078</v>
      </c>
      <c r="Q521" s="1480" t="s">
        <v>1078</v>
      </c>
      <c r="R521" s="1305" t="s">
        <v>4809</v>
      </c>
      <c r="S521" s="1479" t="s">
        <v>1078</v>
      </c>
      <c r="T521" s="1480" t="s">
        <v>1078</v>
      </c>
      <c r="U521" s="1305" t="s">
        <v>4809</v>
      </c>
      <c r="V521" s="1479" t="s">
        <v>1078</v>
      </c>
      <c r="W521" s="1480" t="s">
        <v>1078</v>
      </c>
      <c r="X521" s="1305" t="s">
        <v>4809</v>
      </c>
      <c r="Y521" s="1479" t="s">
        <v>1078</v>
      </c>
      <c r="Z521" s="1480" t="s">
        <v>1078</v>
      </c>
      <c r="AA521" s="1305" t="s">
        <v>4809</v>
      </c>
      <c r="AB521" s="1479" t="s">
        <v>1078</v>
      </c>
      <c r="AC521" s="1480" t="s">
        <v>1078</v>
      </c>
      <c r="AD521" s="1305" t="s">
        <v>4809</v>
      </c>
      <c r="AE521" s="1479" t="s">
        <v>1078</v>
      </c>
      <c r="AF521" s="1480" t="s">
        <v>1078</v>
      </c>
      <c r="AG521" s="1305" t="s">
        <v>4809</v>
      </c>
      <c r="AH521" s="1479" t="s">
        <v>1078</v>
      </c>
      <c r="AI521" s="1480" t="s">
        <v>1078</v>
      </c>
      <c r="AJ521" s="1305" t="s">
        <v>4809</v>
      </c>
      <c r="AK521" s="1479" t="s">
        <v>1078</v>
      </c>
      <c r="AL521" s="1480" t="s">
        <v>1078</v>
      </c>
      <c r="AM521" s="1305" t="s">
        <v>4809</v>
      </c>
      <c r="AN521" s="1479" t="s">
        <v>1078</v>
      </c>
      <c r="AO521" s="1480" t="s">
        <v>1078</v>
      </c>
      <c r="AP521" s="1305" t="s">
        <v>4809</v>
      </c>
      <c r="AQ521" s="1479" t="s">
        <v>1078</v>
      </c>
      <c r="AR521" s="1480" t="s">
        <v>1078</v>
      </c>
      <c r="AS521" s="1305" t="s">
        <v>4809</v>
      </c>
      <c r="AT521" s="1479" t="s">
        <v>1078</v>
      </c>
      <c r="AU521" s="1480" t="s">
        <v>1078</v>
      </c>
      <c r="AV521" s="1305" t="s">
        <v>4809</v>
      </c>
      <c r="AW521" s="1479" t="s">
        <v>1078</v>
      </c>
      <c r="AX521" s="1480" t="s">
        <v>1078</v>
      </c>
    </row>
    <row r="522" spans="1:50">
      <c r="A522" s="1308" t="s">
        <v>5748</v>
      </c>
      <c r="B522" s="1309" t="s">
        <v>5889</v>
      </c>
      <c r="C522" s="1310" t="s">
        <v>1078</v>
      </c>
      <c r="D522" s="1485" t="s">
        <v>1078</v>
      </c>
      <c r="E522" s="1486" t="s">
        <v>1078</v>
      </c>
      <c r="F522" s="1310" t="s">
        <v>1078</v>
      </c>
      <c r="G522" s="1485" t="s">
        <v>1078</v>
      </c>
      <c r="H522" s="1486" t="s">
        <v>1078</v>
      </c>
      <c r="I522" s="1310" t="s">
        <v>1078</v>
      </c>
      <c r="J522" s="1485" t="s">
        <v>1078</v>
      </c>
      <c r="K522" s="1486" t="s">
        <v>1078</v>
      </c>
      <c r="L522" s="1310" t="s">
        <v>1078</v>
      </c>
      <c r="M522" s="1485" t="s">
        <v>1078</v>
      </c>
      <c r="N522" s="1486" t="s">
        <v>1078</v>
      </c>
      <c r="O522" s="1310" t="s">
        <v>1078</v>
      </c>
      <c r="P522" s="1485" t="s">
        <v>1078</v>
      </c>
      <c r="Q522" s="1486" t="s">
        <v>1078</v>
      </c>
      <c r="R522" s="1310" t="s">
        <v>1078</v>
      </c>
      <c r="S522" s="1485" t="s">
        <v>1078</v>
      </c>
      <c r="T522" s="1486" t="s">
        <v>1078</v>
      </c>
      <c r="U522" s="1310" t="s">
        <v>1078</v>
      </c>
      <c r="V522" s="1485" t="s">
        <v>1078</v>
      </c>
      <c r="W522" s="1486" t="s">
        <v>1078</v>
      </c>
      <c r="X522" s="1310" t="s">
        <v>1078</v>
      </c>
      <c r="Y522" s="1485" t="s">
        <v>1078</v>
      </c>
      <c r="Z522" s="1486" t="s">
        <v>1078</v>
      </c>
      <c r="AA522" s="1310" t="s">
        <v>1078</v>
      </c>
      <c r="AB522" s="1485" t="s">
        <v>1078</v>
      </c>
      <c r="AC522" s="1486" t="s">
        <v>1078</v>
      </c>
      <c r="AD522" s="1310" t="s">
        <v>1078</v>
      </c>
      <c r="AE522" s="1485" t="s">
        <v>1078</v>
      </c>
      <c r="AF522" s="1486" t="s">
        <v>1078</v>
      </c>
      <c r="AG522" s="1310" t="s">
        <v>1078</v>
      </c>
      <c r="AH522" s="1485" t="s">
        <v>1078</v>
      </c>
      <c r="AI522" s="1486" t="s">
        <v>1078</v>
      </c>
      <c r="AJ522" s="1310" t="s">
        <v>1078</v>
      </c>
      <c r="AK522" s="1485" t="s">
        <v>1078</v>
      </c>
      <c r="AL522" s="1486" t="s">
        <v>1078</v>
      </c>
      <c r="AM522" s="1310" t="s">
        <v>1078</v>
      </c>
      <c r="AN522" s="1485" t="s">
        <v>1078</v>
      </c>
      <c r="AO522" s="1486" t="s">
        <v>1078</v>
      </c>
      <c r="AP522" s="1310" t="s">
        <v>1078</v>
      </c>
      <c r="AQ522" s="1485" t="s">
        <v>1078</v>
      </c>
      <c r="AR522" s="1486" t="s">
        <v>1078</v>
      </c>
      <c r="AS522" s="1310" t="s">
        <v>1078</v>
      </c>
      <c r="AT522" s="1485" t="s">
        <v>1078</v>
      </c>
      <c r="AU522" s="1486" t="s">
        <v>1078</v>
      </c>
      <c r="AV522" s="1310" t="s">
        <v>1078</v>
      </c>
      <c r="AW522" s="1485" t="s">
        <v>1078</v>
      </c>
      <c r="AX522" s="1486" t="s">
        <v>1078</v>
      </c>
    </row>
    <row r="523" spans="1:50">
      <c r="A523" s="1313" t="s">
        <v>5749</v>
      </c>
      <c r="B523" s="1143" t="s">
        <v>5890</v>
      </c>
      <c r="C523" s="1314" t="s">
        <v>1078</v>
      </c>
      <c r="D523" s="1483" t="s">
        <v>1078</v>
      </c>
      <c r="E523" s="1484" t="s">
        <v>1078</v>
      </c>
      <c r="F523" s="1314" t="s">
        <v>1078</v>
      </c>
      <c r="G523" s="1483" t="s">
        <v>1078</v>
      </c>
      <c r="H523" s="1484" t="s">
        <v>1078</v>
      </c>
      <c r="I523" s="1314" t="s">
        <v>1078</v>
      </c>
      <c r="J523" s="1483" t="s">
        <v>1078</v>
      </c>
      <c r="K523" s="1484" t="s">
        <v>1078</v>
      </c>
      <c r="L523" s="1314" t="s">
        <v>1078</v>
      </c>
      <c r="M523" s="1483" t="s">
        <v>1078</v>
      </c>
      <c r="N523" s="1484" t="s">
        <v>1078</v>
      </c>
      <c r="O523" s="1314" t="s">
        <v>1078</v>
      </c>
      <c r="P523" s="1483" t="s">
        <v>1078</v>
      </c>
      <c r="Q523" s="1484" t="s">
        <v>1078</v>
      </c>
      <c r="R523" s="1314" t="s">
        <v>1078</v>
      </c>
      <c r="S523" s="1483" t="s">
        <v>1078</v>
      </c>
      <c r="T523" s="1484" t="s">
        <v>1078</v>
      </c>
      <c r="U523" s="1314" t="s">
        <v>1078</v>
      </c>
      <c r="V523" s="1483" t="s">
        <v>1078</v>
      </c>
      <c r="W523" s="1484" t="s">
        <v>1078</v>
      </c>
      <c r="X523" s="1314" t="s">
        <v>1078</v>
      </c>
      <c r="Y523" s="1483" t="s">
        <v>1078</v>
      </c>
      <c r="Z523" s="1484" t="s">
        <v>1078</v>
      </c>
      <c r="AA523" s="1314" t="s">
        <v>1078</v>
      </c>
      <c r="AB523" s="1483" t="s">
        <v>1078</v>
      </c>
      <c r="AC523" s="1484" t="s">
        <v>1078</v>
      </c>
      <c r="AD523" s="1314" t="s">
        <v>1078</v>
      </c>
      <c r="AE523" s="1483" t="s">
        <v>1078</v>
      </c>
      <c r="AF523" s="1484" t="s">
        <v>1078</v>
      </c>
      <c r="AG523" s="1314" t="s">
        <v>1078</v>
      </c>
      <c r="AH523" s="1483" t="s">
        <v>1078</v>
      </c>
      <c r="AI523" s="1484" t="s">
        <v>1078</v>
      </c>
      <c r="AJ523" s="1314" t="s">
        <v>1078</v>
      </c>
      <c r="AK523" s="1483" t="s">
        <v>1078</v>
      </c>
      <c r="AL523" s="1484" t="s">
        <v>1078</v>
      </c>
      <c r="AM523" s="1314" t="s">
        <v>1078</v>
      </c>
      <c r="AN523" s="1483" t="s">
        <v>1078</v>
      </c>
      <c r="AO523" s="1484" t="s">
        <v>1078</v>
      </c>
      <c r="AP523" s="1314" t="s">
        <v>1078</v>
      </c>
      <c r="AQ523" s="1483" t="s">
        <v>1078</v>
      </c>
      <c r="AR523" s="1484" t="s">
        <v>1078</v>
      </c>
      <c r="AS523" s="1314" t="s">
        <v>1078</v>
      </c>
      <c r="AT523" s="1483" t="s">
        <v>1078</v>
      </c>
      <c r="AU523" s="1484" t="s">
        <v>1078</v>
      </c>
      <c r="AV523" s="1314" t="s">
        <v>1078</v>
      </c>
      <c r="AW523" s="1483" t="s">
        <v>1078</v>
      </c>
      <c r="AX523" s="1484" t="s">
        <v>1078</v>
      </c>
    </row>
    <row r="524" spans="1:50" ht="66.75">
      <c r="A524" s="1299" t="s">
        <v>6820</v>
      </c>
      <c r="B524" s="1139" t="s">
        <v>6596</v>
      </c>
      <c r="C524" s="1300" t="s">
        <v>4806</v>
      </c>
      <c r="D524" s="1301" t="s">
        <v>4813</v>
      </c>
      <c r="E524" s="1302" t="s">
        <v>4814</v>
      </c>
      <c r="F524" s="1300" t="s">
        <v>4806</v>
      </c>
      <c r="G524" s="1301" t="s">
        <v>4813</v>
      </c>
      <c r="H524" s="1302" t="s">
        <v>4814</v>
      </c>
      <c r="I524" s="1300" t="s">
        <v>4806</v>
      </c>
      <c r="J524" s="1301" t="s">
        <v>4813</v>
      </c>
      <c r="K524" s="1302" t="s">
        <v>4814</v>
      </c>
      <c r="L524" s="1300" t="s">
        <v>4806</v>
      </c>
      <c r="M524" s="1301" t="s">
        <v>4813</v>
      </c>
      <c r="N524" s="1302" t="s">
        <v>4814</v>
      </c>
      <c r="O524" s="1300" t="s">
        <v>4806</v>
      </c>
      <c r="P524" s="1301" t="s">
        <v>4813</v>
      </c>
      <c r="Q524" s="1302" t="s">
        <v>4814</v>
      </c>
      <c r="R524" s="1300" t="s">
        <v>4806</v>
      </c>
      <c r="S524" s="1301" t="s">
        <v>4813</v>
      </c>
      <c r="T524" s="1302" t="s">
        <v>4814</v>
      </c>
      <c r="U524" s="1300" t="s">
        <v>4806</v>
      </c>
      <c r="V524" s="1301" t="s">
        <v>4813</v>
      </c>
      <c r="W524" s="1302" t="s">
        <v>4814</v>
      </c>
      <c r="X524" s="1300" t="s">
        <v>4806</v>
      </c>
      <c r="Y524" s="1301" t="s">
        <v>4813</v>
      </c>
      <c r="Z524" s="1302" t="s">
        <v>4814</v>
      </c>
      <c r="AA524" s="1300" t="s">
        <v>4806</v>
      </c>
      <c r="AB524" s="1301" t="s">
        <v>4813</v>
      </c>
      <c r="AC524" s="1302" t="s">
        <v>4814</v>
      </c>
      <c r="AD524" s="1300" t="s">
        <v>4806</v>
      </c>
      <c r="AE524" s="1301" t="s">
        <v>4813</v>
      </c>
      <c r="AF524" s="1302" t="s">
        <v>4814</v>
      </c>
      <c r="AG524" s="1300" t="s">
        <v>4806</v>
      </c>
      <c r="AH524" s="1301" t="s">
        <v>4813</v>
      </c>
      <c r="AI524" s="1302" t="s">
        <v>4814</v>
      </c>
      <c r="AJ524" s="1300" t="s">
        <v>4806</v>
      </c>
      <c r="AK524" s="1301" t="s">
        <v>4813</v>
      </c>
      <c r="AL524" s="1302" t="s">
        <v>4814</v>
      </c>
      <c r="AM524" s="1300" t="s">
        <v>4806</v>
      </c>
      <c r="AN524" s="1301" t="s">
        <v>4813</v>
      </c>
      <c r="AO524" s="1302" t="s">
        <v>4814</v>
      </c>
      <c r="AP524" s="1300" t="s">
        <v>4806</v>
      </c>
      <c r="AQ524" s="1301" t="s">
        <v>4813</v>
      </c>
      <c r="AR524" s="1302" t="s">
        <v>4814</v>
      </c>
      <c r="AS524" s="1300" t="s">
        <v>4806</v>
      </c>
      <c r="AT524" s="1301" t="s">
        <v>4813</v>
      </c>
      <c r="AU524" s="1302" t="s">
        <v>4814</v>
      </c>
      <c r="AV524" s="1300" t="s">
        <v>4806</v>
      </c>
      <c r="AW524" s="1301" t="s">
        <v>4813</v>
      </c>
      <c r="AX524" s="1302" t="s">
        <v>4814</v>
      </c>
    </row>
    <row r="525" spans="1:50">
      <c r="A525" s="1303" t="s">
        <v>5747</v>
      </c>
      <c r="B525" s="1304" t="s">
        <v>5888</v>
      </c>
      <c r="C525" s="1305" t="s">
        <v>4809</v>
      </c>
      <c r="D525" s="1479" t="s">
        <v>1078</v>
      </c>
      <c r="E525" s="1480" t="s">
        <v>1078</v>
      </c>
      <c r="F525" s="1305" t="s">
        <v>4809</v>
      </c>
      <c r="G525" s="1479" t="s">
        <v>1078</v>
      </c>
      <c r="H525" s="1480" t="s">
        <v>1078</v>
      </c>
      <c r="I525" s="1305" t="s">
        <v>4809</v>
      </c>
      <c r="J525" s="1479" t="s">
        <v>1078</v>
      </c>
      <c r="K525" s="1480" t="s">
        <v>1078</v>
      </c>
      <c r="L525" s="1305" t="s">
        <v>4809</v>
      </c>
      <c r="M525" s="1479" t="s">
        <v>1078</v>
      </c>
      <c r="N525" s="1480" t="s">
        <v>1078</v>
      </c>
      <c r="O525" s="1305" t="s">
        <v>4809</v>
      </c>
      <c r="P525" s="1479" t="s">
        <v>1078</v>
      </c>
      <c r="Q525" s="1480" t="s">
        <v>1078</v>
      </c>
      <c r="R525" s="1305" t="s">
        <v>4809</v>
      </c>
      <c r="S525" s="1479" t="s">
        <v>1078</v>
      </c>
      <c r="T525" s="1480" t="s">
        <v>1078</v>
      </c>
      <c r="U525" s="1305" t="s">
        <v>4809</v>
      </c>
      <c r="V525" s="1479" t="s">
        <v>1078</v>
      </c>
      <c r="W525" s="1480" t="s">
        <v>1078</v>
      </c>
      <c r="X525" s="1305" t="s">
        <v>4809</v>
      </c>
      <c r="Y525" s="1479" t="s">
        <v>1078</v>
      </c>
      <c r="Z525" s="1480" t="s">
        <v>1078</v>
      </c>
      <c r="AA525" s="1305" t="s">
        <v>4809</v>
      </c>
      <c r="AB525" s="1479" t="s">
        <v>1078</v>
      </c>
      <c r="AC525" s="1480" t="s">
        <v>1078</v>
      </c>
      <c r="AD525" s="1305" t="s">
        <v>4809</v>
      </c>
      <c r="AE525" s="1479" t="s">
        <v>1078</v>
      </c>
      <c r="AF525" s="1480" t="s">
        <v>1078</v>
      </c>
      <c r="AG525" s="1305" t="s">
        <v>4809</v>
      </c>
      <c r="AH525" s="1479" t="s">
        <v>1078</v>
      </c>
      <c r="AI525" s="1480" t="s">
        <v>1078</v>
      </c>
      <c r="AJ525" s="1305" t="s">
        <v>4809</v>
      </c>
      <c r="AK525" s="1479" t="s">
        <v>1078</v>
      </c>
      <c r="AL525" s="1480" t="s">
        <v>1078</v>
      </c>
      <c r="AM525" s="1305" t="s">
        <v>4809</v>
      </c>
      <c r="AN525" s="1479" t="s">
        <v>1078</v>
      </c>
      <c r="AO525" s="1480" t="s">
        <v>1078</v>
      </c>
      <c r="AP525" s="1305" t="s">
        <v>4809</v>
      </c>
      <c r="AQ525" s="1479" t="s">
        <v>1078</v>
      </c>
      <c r="AR525" s="1480" t="s">
        <v>1078</v>
      </c>
      <c r="AS525" s="1305" t="s">
        <v>4809</v>
      </c>
      <c r="AT525" s="1479" t="s">
        <v>1078</v>
      </c>
      <c r="AU525" s="1480" t="s">
        <v>1078</v>
      </c>
      <c r="AV525" s="1305" t="s">
        <v>4809</v>
      </c>
      <c r="AW525" s="1479" t="s">
        <v>1078</v>
      </c>
      <c r="AX525" s="1480" t="s">
        <v>1078</v>
      </c>
    </row>
    <row r="526" spans="1:50">
      <c r="A526" s="1308" t="s">
        <v>5748</v>
      </c>
      <c r="B526" s="1309" t="s">
        <v>5889</v>
      </c>
      <c r="C526" s="1310" t="s">
        <v>1078</v>
      </c>
      <c r="D526" s="1485" t="s">
        <v>1078</v>
      </c>
      <c r="E526" s="1486" t="s">
        <v>1078</v>
      </c>
      <c r="F526" s="1310" t="s">
        <v>1078</v>
      </c>
      <c r="G526" s="1485" t="s">
        <v>1078</v>
      </c>
      <c r="H526" s="1486" t="s">
        <v>1078</v>
      </c>
      <c r="I526" s="1310" t="s">
        <v>1078</v>
      </c>
      <c r="J526" s="1485" t="s">
        <v>1078</v>
      </c>
      <c r="K526" s="1486" t="s">
        <v>1078</v>
      </c>
      <c r="L526" s="1310" t="s">
        <v>1078</v>
      </c>
      <c r="M526" s="1485" t="s">
        <v>1078</v>
      </c>
      <c r="N526" s="1486" t="s">
        <v>1078</v>
      </c>
      <c r="O526" s="1310" t="s">
        <v>1078</v>
      </c>
      <c r="P526" s="1485" t="s">
        <v>1078</v>
      </c>
      <c r="Q526" s="1486" t="s">
        <v>1078</v>
      </c>
      <c r="R526" s="1310" t="s">
        <v>1078</v>
      </c>
      <c r="S526" s="1485" t="s">
        <v>1078</v>
      </c>
      <c r="T526" s="1486" t="s">
        <v>1078</v>
      </c>
      <c r="U526" s="1310" t="s">
        <v>1078</v>
      </c>
      <c r="V526" s="1485" t="s">
        <v>1078</v>
      </c>
      <c r="W526" s="1486" t="s">
        <v>1078</v>
      </c>
      <c r="X526" s="1310" t="s">
        <v>1078</v>
      </c>
      <c r="Y526" s="1485" t="s">
        <v>1078</v>
      </c>
      <c r="Z526" s="1486" t="s">
        <v>1078</v>
      </c>
      <c r="AA526" s="1310" t="s">
        <v>1078</v>
      </c>
      <c r="AB526" s="1485" t="s">
        <v>1078</v>
      </c>
      <c r="AC526" s="1486" t="s">
        <v>1078</v>
      </c>
      <c r="AD526" s="1310" t="s">
        <v>1078</v>
      </c>
      <c r="AE526" s="1485" t="s">
        <v>1078</v>
      </c>
      <c r="AF526" s="1486" t="s">
        <v>1078</v>
      </c>
      <c r="AG526" s="1310" t="s">
        <v>1078</v>
      </c>
      <c r="AH526" s="1485" t="s">
        <v>1078</v>
      </c>
      <c r="AI526" s="1486" t="s">
        <v>1078</v>
      </c>
      <c r="AJ526" s="1310" t="s">
        <v>1078</v>
      </c>
      <c r="AK526" s="1485" t="s">
        <v>1078</v>
      </c>
      <c r="AL526" s="1486" t="s">
        <v>1078</v>
      </c>
      <c r="AM526" s="1310" t="s">
        <v>1078</v>
      </c>
      <c r="AN526" s="1485" t="s">
        <v>1078</v>
      </c>
      <c r="AO526" s="1486" t="s">
        <v>1078</v>
      </c>
      <c r="AP526" s="1310" t="s">
        <v>1078</v>
      </c>
      <c r="AQ526" s="1485" t="s">
        <v>1078</v>
      </c>
      <c r="AR526" s="1486" t="s">
        <v>1078</v>
      </c>
      <c r="AS526" s="1310" t="s">
        <v>1078</v>
      </c>
      <c r="AT526" s="1485" t="s">
        <v>1078</v>
      </c>
      <c r="AU526" s="1486" t="s">
        <v>1078</v>
      </c>
      <c r="AV526" s="1310" t="s">
        <v>1078</v>
      </c>
      <c r="AW526" s="1485" t="s">
        <v>1078</v>
      </c>
      <c r="AX526" s="1486" t="s">
        <v>1078</v>
      </c>
    </row>
    <row r="527" spans="1:50">
      <c r="A527" s="1313" t="s">
        <v>5749</v>
      </c>
      <c r="B527" s="1143" t="s">
        <v>5890</v>
      </c>
      <c r="C527" s="1314" t="s">
        <v>1078</v>
      </c>
      <c r="D527" s="1483" t="s">
        <v>1078</v>
      </c>
      <c r="E527" s="1484" t="s">
        <v>1078</v>
      </c>
      <c r="F527" s="1314" t="s">
        <v>1078</v>
      </c>
      <c r="G527" s="1483" t="s">
        <v>1078</v>
      </c>
      <c r="H527" s="1484" t="s">
        <v>1078</v>
      </c>
      <c r="I527" s="1314" t="s">
        <v>1078</v>
      </c>
      <c r="J527" s="1483" t="s">
        <v>1078</v>
      </c>
      <c r="K527" s="1484" t="s">
        <v>1078</v>
      </c>
      <c r="L527" s="1314" t="s">
        <v>1078</v>
      </c>
      <c r="M527" s="1483" t="s">
        <v>1078</v>
      </c>
      <c r="N527" s="1484" t="s">
        <v>1078</v>
      </c>
      <c r="O527" s="1314" t="s">
        <v>1078</v>
      </c>
      <c r="P527" s="1483" t="s">
        <v>1078</v>
      </c>
      <c r="Q527" s="1484" t="s">
        <v>1078</v>
      </c>
      <c r="R527" s="1314" t="s">
        <v>1078</v>
      </c>
      <c r="S527" s="1483" t="s">
        <v>1078</v>
      </c>
      <c r="T527" s="1484" t="s">
        <v>1078</v>
      </c>
      <c r="U527" s="1314" t="s">
        <v>1078</v>
      </c>
      <c r="V527" s="1483" t="s">
        <v>1078</v>
      </c>
      <c r="W527" s="1484" t="s">
        <v>1078</v>
      </c>
      <c r="X527" s="1314" t="s">
        <v>1078</v>
      </c>
      <c r="Y527" s="1483" t="s">
        <v>1078</v>
      </c>
      <c r="Z527" s="1484" t="s">
        <v>1078</v>
      </c>
      <c r="AA527" s="1314" t="s">
        <v>1078</v>
      </c>
      <c r="AB527" s="1483" t="s">
        <v>1078</v>
      </c>
      <c r="AC527" s="1484" t="s">
        <v>1078</v>
      </c>
      <c r="AD527" s="1314" t="s">
        <v>1078</v>
      </c>
      <c r="AE527" s="1483" t="s">
        <v>1078</v>
      </c>
      <c r="AF527" s="1484" t="s">
        <v>1078</v>
      </c>
      <c r="AG527" s="1314" t="s">
        <v>1078</v>
      </c>
      <c r="AH527" s="1483" t="s">
        <v>1078</v>
      </c>
      <c r="AI527" s="1484" t="s">
        <v>1078</v>
      </c>
      <c r="AJ527" s="1314" t="s">
        <v>1078</v>
      </c>
      <c r="AK527" s="1483" t="s">
        <v>1078</v>
      </c>
      <c r="AL527" s="1484" t="s">
        <v>1078</v>
      </c>
      <c r="AM527" s="1314" t="s">
        <v>1078</v>
      </c>
      <c r="AN527" s="1483" t="s">
        <v>1078</v>
      </c>
      <c r="AO527" s="1484" t="s">
        <v>1078</v>
      </c>
      <c r="AP527" s="1314" t="s">
        <v>1078</v>
      </c>
      <c r="AQ527" s="1483" t="s">
        <v>1078</v>
      </c>
      <c r="AR527" s="1484" t="s">
        <v>1078</v>
      </c>
      <c r="AS527" s="1314" t="s">
        <v>1078</v>
      </c>
      <c r="AT527" s="1483" t="s">
        <v>1078</v>
      </c>
      <c r="AU527" s="1484" t="s">
        <v>1078</v>
      </c>
      <c r="AV527" s="1314" t="s">
        <v>1078</v>
      </c>
      <c r="AW527" s="1483" t="s">
        <v>1078</v>
      </c>
      <c r="AX527" s="1484" t="s">
        <v>1078</v>
      </c>
    </row>
    <row r="528" spans="1:50" ht="66.75">
      <c r="A528" s="1299" t="s">
        <v>6821</v>
      </c>
      <c r="B528" s="1139" t="s">
        <v>6597</v>
      </c>
      <c r="C528" s="1300" t="s">
        <v>4806</v>
      </c>
      <c r="D528" s="1301" t="s">
        <v>4813</v>
      </c>
      <c r="E528" s="1302" t="s">
        <v>4814</v>
      </c>
      <c r="F528" s="1300" t="s">
        <v>4806</v>
      </c>
      <c r="G528" s="1301" t="s">
        <v>4813</v>
      </c>
      <c r="H528" s="1302" t="s">
        <v>4814</v>
      </c>
      <c r="I528" s="1300" t="s">
        <v>4806</v>
      </c>
      <c r="J528" s="1301" t="s">
        <v>4813</v>
      </c>
      <c r="K528" s="1302" t="s">
        <v>4814</v>
      </c>
      <c r="L528" s="1300" t="s">
        <v>4806</v>
      </c>
      <c r="M528" s="1301" t="s">
        <v>4813</v>
      </c>
      <c r="N528" s="1302" t="s">
        <v>4814</v>
      </c>
      <c r="O528" s="1300" t="s">
        <v>4806</v>
      </c>
      <c r="P528" s="1301" t="s">
        <v>4813</v>
      </c>
      <c r="Q528" s="1302" t="s">
        <v>4814</v>
      </c>
      <c r="R528" s="1300" t="s">
        <v>4806</v>
      </c>
      <c r="S528" s="1301" t="s">
        <v>4813</v>
      </c>
      <c r="T528" s="1302" t="s">
        <v>4814</v>
      </c>
      <c r="U528" s="1300" t="s">
        <v>4806</v>
      </c>
      <c r="V528" s="1301" t="s">
        <v>4813</v>
      </c>
      <c r="W528" s="1302" t="s">
        <v>4814</v>
      </c>
      <c r="X528" s="1300" t="s">
        <v>4806</v>
      </c>
      <c r="Y528" s="1301" t="s">
        <v>4813</v>
      </c>
      <c r="Z528" s="1302" t="s">
        <v>4814</v>
      </c>
      <c r="AA528" s="1300" t="s">
        <v>4806</v>
      </c>
      <c r="AB528" s="1301" t="s">
        <v>4813</v>
      </c>
      <c r="AC528" s="1302" t="s">
        <v>4814</v>
      </c>
      <c r="AD528" s="1300" t="s">
        <v>4806</v>
      </c>
      <c r="AE528" s="1301" t="s">
        <v>4813</v>
      </c>
      <c r="AF528" s="1302" t="s">
        <v>4814</v>
      </c>
      <c r="AG528" s="1300" t="s">
        <v>4806</v>
      </c>
      <c r="AH528" s="1301" t="s">
        <v>4813</v>
      </c>
      <c r="AI528" s="1302" t="s">
        <v>4814</v>
      </c>
      <c r="AJ528" s="1300" t="s">
        <v>4806</v>
      </c>
      <c r="AK528" s="1301" t="s">
        <v>4813</v>
      </c>
      <c r="AL528" s="1302" t="s">
        <v>4814</v>
      </c>
      <c r="AM528" s="1300" t="s">
        <v>4806</v>
      </c>
      <c r="AN528" s="1301" t="s">
        <v>4813</v>
      </c>
      <c r="AO528" s="1302" t="s">
        <v>4814</v>
      </c>
      <c r="AP528" s="1300" t="s">
        <v>4806</v>
      </c>
      <c r="AQ528" s="1301" t="s">
        <v>4813</v>
      </c>
      <c r="AR528" s="1302" t="s">
        <v>4814</v>
      </c>
      <c r="AS528" s="1300" t="s">
        <v>4806</v>
      </c>
      <c r="AT528" s="1301" t="s">
        <v>4813</v>
      </c>
      <c r="AU528" s="1302" t="s">
        <v>4814</v>
      </c>
      <c r="AV528" s="1300" t="s">
        <v>4806</v>
      </c>
      <c r="AW528" s="1301" t="s">
        <v>4813</v>
      </c>
      <c r="AX528" s="1302" t="s">
        <v>4814</v>
      </c>
    </row>
    <row r="529" spans="1:50">
      <c r="A529" s="1303" t="s">
        <v>5747</v>
      </c>
      <c r="B529" s="1304" t="s">
        <v>5888</v>
      </c>
      <c r="C529" s="1305" t="s">
        <v>2284</v>
      </c>
      <c r="D529" s="1479">
        <v>45.2</v>
      </c>
      <c r="E529" s="1480">
        <v>0</v>
      </c>
      <c r="F529" s="1305" t="s">
        <v>2284</v>
      </c>
      <c r="G529" s="1479">
        <v>45.3</v>
      </c>
      <c r="H529" s="1480">
        <v>0</v>
      </c>
      <c r="I529" s="1305" t="s">
        <v>2284</v>
      </c>
      <c r="J529" s="1479">
        <v>45.3</v>
      </c>
      <c r="K529" s="1480">
        <v>0</v>
      </c>
      <c r="L529" s="1305" t="s">
        <v>2284</v>
      </c>
      <c r="M529" s="1479">
        <v>45.3</v>
      </c>
      <c r="N529" s="1480">
        <v>0</v>
      </c>
      <c r="O529" s="1305" t="s">
        <v>2284</v>
      </c>
      <c r="P529" s="1479">
        <v>45.3</v>
      </c>
      <c r="Q529" s="1480">
        <v>0</v>
      </c>
      <c r="R529" s="1305" t="s">
        <v>2284</v>
      </c>
      <c r="S529" s="1479">
        <v>45.1</v>
      </c>
      <c r="T529" s="1480">
        <v>0</v>
      </c>
      <c r="U529" s="1305" t="s">
        <v>2284</v>
      </c>
      <c r="V529" s="1479">
        <v>45.2</v>
      </c>
      <c r="W529" s="1480">
        <v>0</v>
      </c>
      <c r="X529" s="1305" t="s">
        <v>2284</v>
      </c>
      <c r="Y529" s="1479">
        <v>45.3</v>
      </c>
      <c r="Z529" s="1480">
        <v>0</v>
      </c>
      <c r="AA529" s="1305" t="s">
        <v>2284</v>
      </c>
      <c r="AB529" s="1479">
        <v>45.1</v>
      </c>
      <c r="AC529" s="1480">
        <v>0</v>
      </c>
      <c r="AD529" s="1305" t="s">
        <v>2284</v>
      </c>
      <c r="AE529" s="1479">
        <v>45.2</v>
      </c>
      <c r="AF529" s="1480">
        <v>0</v>
      </c>
      <c r="AG529" s="1305" t="s">
        <v>2284</v>
      </c>
      <c r="AH529" s="1479">
        <v>45.3</v>
      </c>
      <c r="AI529" s="1480">
        <v>0</v>
      </c>
      <c r="AJ529" s="1305" t="s">
        <v>2284</v>
      </c>
      <c r="AK529" s="1479">
        <v>45.2</v>
      </c>
      <c r="AL529" s="1480">
        <v>0</v>
      </c>
      <c r="AM529" s="1305" t="s">
        <v>2284</v>
      </c>
      <c r="AN529" s="1479">
        <v>45.3</v>
      </c>
      <c r="AO529" s="1480">
        <v>0</v>
      </c>
      <c r="AP529" s="1305" t="s">
        <v>2284</v>
      </c>
      <c r="AQ529" s="1479">
        <v>45.1</v>
      </c>
      <c r="AR529" s="1480">
        <v>0</v>
      </c>
      <c r="AS529" s="1305" t="s">
        <v>2284</v>
      </c>
      <c r="AT529" s="1479">
        <v>45.3</v>
      </c>
      <c r="AU529" s="1480">
        <v>0</v>
      </c>
      <c r="AV529" s="1305" t="s">
        <v>2284</v>
      </c>
      <c r="AW529" s="1479">
        <v>45.3</v>
      </c>
      <c r="AX529" s="1480">
        <v>0</v>
      </c>
    </row>
    <row r="530" spans="1:50">
      <c r="A530" s="1308" t="s">
        <v>5748</v>
      </c>
      <c r="B530" s="1309" t="s">
        <v>5889</v>
      </c>
      <c r="C530" s="1310" t="s">
        <v>2284</v>
      </c>
      <c r="D530" s="1485">
        <v>45.2</v>
      </c>
      <c r="E530" s="1486">
        <v>0</v>
      </c>
      <c r="F530" s="1310" t="s">
        <v>2284</v>
      </c>
      <c r="G530" s="1485">
        <v>45.3</v>
      </c>
      <c r="H530" s="1486">
        <v>0</v>
      </c>
      <c r="I530" s="1310" t="s">
        <v>2284</v>
      </c>
      <c r="J530" s="1485">
        <v>45.3</v>
      </c>
      <c r="K530" s="1486">
        <v>0</v>
      </c>
      <c r="L530" s="1310" t="s">
        <v>2284</v>
      </c>
      <c r="M530" s="1485">
        <v>45.3</v>
      </c>
      <c r="N530" s="1486">
        <v>0</v>
      </c>
      <c r="O530" s="1310" t="s">
        <v>2284</v>
      </c>
      <c r="P530" s="1485">
        <v>45.3</v>
      </c>
      <c r="Q530" s="1486">
        <v>0</v>
      </c>
      <c r="R530" s="1310" t="s">
        <v>2284</v>
      </c>
      <c r="S530" s="1485">
        <v>45.2</v>
      </c>
      <c r="T530" s="1486">
        <v>0</v>
      </c>
      <c r="U530" s="1310" t="s">
        <v>2284</v>
      </c>
      <c r="V530" s="1485">
        <v>45.2</v>
      </c>
      <c r="W530" s="1486">
        <v>0</v>
      </c>
      <c r="X530" s="1310" t="s">
        <v>2284</v>
      </c>
      <c r="Y530" s="1485">
        <v>45.2</v>
      </c>
      <c r="Z530" s="1486">
        <v>0</v>
      </c>
      <c r="AA530" s="1310" t="s">
        <v>2284</v>
      </c>
      <c r="AB530" s="1485">
        <v>45.3</v>
      </c>
      <c r="AC530" s="1486">
        <v>0</v>
      </c>
      <c r="AD530" s="1310" t="s">
        <v>2284</v>
      </c>
      <c r="AE530" s="1485">
        <v>45.3</v>
      </c>
      <c r="AF530" s="1486">
        <v>0</v>
      </c>
      <c r="AG530" s="1310" t="s">
        <v>2284</v>
      </c>
      <c r="AH530" s="1485">
        <v>45.3</v>
      </c>
      <c r="AI530" s="1486">
        <v>0</v>
      </c>
      <c r="AJ530" s="1310" t="s">
        <v>2284</v>
      </c>
      <c r="AK530" s="1485">
        <v>45.2</v>
      </c>
      <c r="AL530" s="1486">
        <v>0</v>
      </c>
      <c r="AM530" s="1310" t="s">
        <v>2284</v>
      </c>
      <c r="AN530" s="1485">
        <v>45.3</v>
      </c>
      <c r="AO530" s="1486">
        <v>0</v>
      </c>
      <c r="AP530" s="1310" t="s">
        <v>2284</v>
      </c>
      <c r="AQ530" s="1485">
        <v>45.1</v>
      </c>
      <c r="AR530" s="1486">
        <v>0</v>
      </c>
      <c r="AS530" s="1310" t="s">
        <v>2284</v>
      </c>
      <c r="AT530" s="1485">
        <v>45.2</v>
      </c>
      <c r="AU530" s="1486">
        <v>0</v>
      </c>
      <c r="AV530" s="1310" t="s">
        <v>2284</v>
      </c>
      <c r="AW530" s="1485">
        <v>45.2</v>
      </c>
      <c r="AX530" s="1486">
        <v>0</v>
      </c>
    </row>
    <row r="531" spans="1:50">
      <c r="A531" s="1313" t="s">
        <v>5749</v>
      </c>
      <c r="B531" s="1143" t="s">
        <v>5890</v>
      </c>
      <c r="C531" s="1314" t="s">
        <v>1078</v>
      </c>
      <c r="D531" s="1483" t="s">
        <v>1078</v>
      </c>
      <c r="E531" s="1484" t="s">
        <v>1078</v>
      </c>
      <c r="F531" s="1314" t="s">
        <v>1078</v>
      </c>
      <c r="G531" s="1483" t="s">
        <v>1078</v>
      </c>
      <c r="H531" s="1484" t="s">
        <v>1078</v>
      </c>
      <c r="I531" s="1314" t="s">
        <v>1078</v>
      </c>
      <c r="J531" s="1483" t="s">
        <v>1078</v>
      </c>
      <c r="K531" s="1484" t="s">
        <v>1078</v>
      </c>
      <c r="L531" s="1314" t="s">
        <v>1078</v>
      </c>
      <c r="M531" s="1483" t="s">
        <v>1078</v>
      </c>
      <c r="N531" s="1484" t="s">
        <v>1078</v>
      </c>
      <c r="O531" s="1314" t="s">
        <v>1078</v>
      </c>
      <c r="P531" s="1483" t="s">
        <v>1078</v>
      </c>
      <c r="Q531" s="1484" t="s">
        <v>1078</v>
      </c>
      <c r="R531" s="1314" t="s">
        <v>1078</v>
      </c>
      <c r="S531" s="1483" t="s">
        <v>1078</v>
      </c>
      <c r="T531" s="1484" t="s">
        <v>1078</v>
      </c>
      <c r="U531" s="1314" t="s">
        <v>1078</v>
      </c>
      <c r="V531" s="1483" t="s">
        <v>1078</v>
      </c>
      <c r="W531" s="1484" t="s">
        <v>1078</v>
      </c>
      <c r="X531" s="1314" t="s">
        <v>1078</v>
      </c>
      <c r="Y531" s="1483" t="s">
        <v>1078</v>
      </c>
      <c r="Z531" s="1484" t="s">
        <v>1078</v>
      </c>
      <c r="AA531" s="1314" t="s">
        <v>1078</v>
      </c>
      <c r="AB531" s="1483" t="s">
        <v>1078</v>
      </c>
      <c r="AC531" s="1484" t="s">
        <v>1078</v>
      </c>
      <c r="AD531" s="1314" t="s">
        <v>1078</v>
      </c>
      <c r="AE531" s="1483" t="s">
        <v>1078</v>
      </c>
      <c r="AF531" s="1484" t="s">
        <v>1078</v>
      </c>
      <c r="AG531" s="1314" t="s">
        <v>1078</v>
      </c>
      <c r="AH531" s="1483" t="s">
        <v>1078</v>
      </c>
      <c r="AI531" s="1484" t="s">
        <v>1078</v>
      </c>
      <c r="AJ531" s="1314" t="s">
        <v>1078</v>
      </c>
      <c r="AK531" s="1483" t="s">
        <v>1078</v>
      </c>
      <c r="AL531" s="1484" t="s">
        <v>1078</v>
      </c>
      <c r="AM531" s="1314" t="s">
        <v>1078</v>
      </c>
      <c r="AN531" s="1483" t="s">
        <v>1078</v>
      </c>
      <c r="AO531" s="1484" t="s">
        <v>1078</v>
      </c>
      <c r="AP531" s="1314" t="s">
        <v>1078</v>
      </c>
      <c r="AQ531" s="1483" t="s">
        <v>1078</v>
      </c>
      <c r="AR531" s="1484" t="s">
        <v>1078</v>
      </c>
      <c r="AS531" s="1314" t="s">
        <v>1078</v>
      </c>
      <c r="AT531" s="1483" t="s">
        <v>1078</v>
      </c>
      <c r="AU531" s="1484" t="s">
        <v>1078</v>
      </c>
      <c r="AV531" s="1314" t="s">
        <v>1078</v>
      </c>
      <c r="AW531" s="1483" t="s">
        <v>1078</v>
      </c>
      <c r="AX531" s="1484" t="s">
        <v>1078</v>
      </c>
    </row>
    <row r="532" spans="1:50" ht="66.75">
      <c r="A532" s="1299" t="s">
        <v>6822</v>
      </c>
      <c r="B532" s="1139" t="s">
        <v>6598</v>
      </c>
      <c r="C532" s="1300" t="s">
        <v>4806</v>
      </c>
      <c r="D532" s="1301" t="s">
        <v>4813</v>
      </c>
      <c r="E532" s="1302" t="s">
        <v>4814</v>
      </c>
      <c r="F532" s="1300" t="s">
        <v>4806</v>
      </c>
      <c r="G532" s="1301" t="s">
        <v>4813</v>
      </c>
      <c r="H532" s="1302" t="s">
        <v>4814</v>
      </c>
      <c r="I532" s="1300" t="s">
        <v>4806</v>
      </c>
      <c r="J532" s="1301" t="s">
        <v>4813</v>
      </c>
      <c r="K532" s="1302" t="s">
        <v>4814</v>
      </c>
      <c r="L532" s="1300" t="s">
        <v>4806</v>
      </c>
      <c r="M532" s="1301" t="s">
        <v>4813</v>
      </c>
      <c r="N532" s="1302" t="s">
        <v>4814</v>
      </c>
      <c r="O532" s="1300" t="s">
        <v>4806</v>
      </c>
      <c r="P532" s="1301" t="s">
        <v>4813</v>
      </c>
      <c r="Q532" s="1302" t="s">
        <v>4814</v>
      </c>
      <c r="R532" s="1300" t="s">
        <v>4806</v>
      </c>
      <c r="S532" s="1301" t="s">
        <v>4813</v>
      </c>
      <c r="T532" s="1302" t="s">
        <v>4814</v>
      </c>
      <c r="U532" s="1300" t="s">
        <v>4806</v>
      </c>
      <c r="V532" s="1301" t="s">
        <v>4813</v>
      </c>
      <c r="W532" s="1302" t="s">
        <v>4814</v>
      </c>
      <c r="X532" s="1300" t="s">
        <v>4806</v>
      </c>
      <c r="Y532" s="1301" t="s">
        <v>4813</v>
      </c>
      <c r="Z532" s="1302" t="s">
        <v>4814</v>
      </c>
      <c r="AA532" s="1300" t="s">
        <v>4806</v>
      </c>
      <c r="AB532" s="1301" t="s">
        <v>4813</v>
      </c>
      <c r="AC532" s="1302" t="s">
        <v>4814</v>
      </c>
      <c r="AD532" s="1300" t="s">
        <v>4806</v>
      </c>
      <c r="AE532" s="1301" t="s">
        <v>4813</v>
      </c>
      <c r="AF532" s="1302" t="s">
        <v>4814</v>
      </c>
      <c r="AG532" s="1300" t="s">
        <v>4806</v>
      </c>
      <c r="AH532" s="1301" t="s">
        <v>4813</v>
      </c>
      <c r="AI532" s="1302" t="s">
        <v>4814</v>
      </c>
      <c r="AJ532" s="1300" t="s">
        <v>4806</v>
      </c>
      <c r="AK532" s="1301" t="s">
        <v>4813</v>
      </c>
      <c r="AL532" s="1302" t="s">
        <v>4814</v>
      </c>
      <c r="AM532" s="1300" t="s">
        <v>4806</v>
      </c>
      <c r="AN532" s="1301" t="s">
        <v>4813</v>
      </c>
      <c r="AO532" s="1302" t="s">
        <v>4814</v>
      </c>
      <c r="AP532" s="1300" t="s">
        <v>4806</v>
      </c>
      <c r="AQ532" s="1301" t="s">
        <v>4813</v>
      </c>
      <c r="AR532" s="1302" t="s">
        <v>4814</v>
      </c>
      <c r="AS532" s="1300" t="s">
        <v>4806</v>
      </c>
      <c r="AT532" s="1301" t="s">
        <v>4813</v>
      </c>
      <c r="AU532" s="1302" t="s">
        <v>4814</v>
      </c>
      <c r="AV532" s="1300" t="s">
        <v>4806</v>
      </c>
      <c r="AW532" s="1301" t="s">
        <v>4813</v>
      </c>
      <c r="AX532" s="1302" t="s">
        <v>4814</v>
      </c>
    </row>
    <row r="533" spans="1:50">
      <c r="A533" s="1303" t="s">
        <v>5747</v>
      </c>
      <c r="B533" s="1304" t="s">
        <v>5806</v>
      </c>
      <c r="C533" s="1305" t="s">
        <v>2284</v>
      </c>
      <c r="D533" s="1479">
        <v>45.2</v>
      </c>
      <c r="E533" s="1480">
        <v>0</v>
      </c>
      <c r="F533" s="1305" t="s">
        <v>2284</v>
      </c>
      <c r="G533" s="1479">
        <v>45.3</v>
      </c>
      <c r="H533" s="1480">
        <v>0</v>
      </c>
      <c r="I533" s="1305" t="s">
        <v>2284</v>
      </c>
      <c r="J533" s="1479">
        <v>45.3</v>
      </c>
      <c r="K533" s="1480">
        <v>0</v>
      </c>
      <c r="L533" s="1305" t="s">
        <v>2284</v>
      </c>
      <c r="M533" s="1479">
        <v>45.3</v>
      </c>
      <c r="N533" s="1480">
        <v>0</v>
      </c>
      <c r="O533" s="1305" t="s">
        <v>2284</v>
      </c>
      <c r="P533" s="1479">
        <v>45.3</v>
      </c>
      <c r="Q533" s="1480">
        <v>0</v>
      </c>
      <c r="R533" s="1305" t="s">
        <v>2284</v>
      </c>
      <c r="S533" s="1479">
        <v>45.1</v>
      </c>
      <c r="T533" s="1480">
        <v>0</v>
      </c>
      <c r="U533" s="1305" t="s">
        <v>2284</v>
      </c>
      <c r="V533" s="1479">
        <v>45.2</v>
      </c>
      <c r="W533" s="1480">
        <v>0</v>
      </c>
      <c r="X533" s="1305" t="s">
        <v>2284</v>
      </c>
      <c r="Y533" s="1479">
        <v>45.3</v>
      </c>
      <c r="Z533" s="1480">
        <v>0</v>
      </c>
      <c r="AA533" s="1305" t="s">
        <v>2284</v>
      </c>
      <c r="AB533" s="1479">
        <v>45.1</v>
      </c>
      <c r="AC533" s="1480">
        <v>0</v>
      </c>
      <c r="AD533" s="1305" t="s">
        <v>2284</v>
      </c>
      <c r="AE533" s="1479">
        <v>45.2</v>
      </c>
      <c r="AF533" s="1480">
        <v>0</v>
      </c>
      <c r="AG533" s="1305" t="s">
        <v>2284</v>
      </c>
      <c r="AH533" s="1479">
        <v>45.3</v>
      </c>
      <c r="AI533" s="1480">
        <v>0</v>
      </c>
      <c r="AJ533" s="1305" t="s">
        <v>2284</v>
      </c>
      <c r="AK533" s="1479">
        <v>45.2</v>
      </c>
      <c r="AL533" s="1480">
        <v>0</v>
      </c>
      <c r="AM533" s="1305" t="s">
        <v>2284</v>
      </c>
      <c r="AN533" s="1479">
        <v>45.3</v>
      </c>
      <c r="AO533" s="1480">
        <v>0</v>
      </c>
      <c r="AP533" s="1305" t="s">
        <v>2284</v>
      </c>
      <c r="AQ533" s="1479">
        <v>45.1</v>
      </c>
      <c r="AR533" s="1480">
        <v>0</v>
      </c>
      <c r="AS533" s="1305" t="s">
        <v>2284</v>
      </c>
      <c r="AT533" s="1479">
        <v>45.3</v>
      </c>
      <c r="AU533" s="1480">
        <v>0</v>
      </c>
      <c r="AV533" s="1305" t="s">
        <v>2284</v>
      </c>
      <c r="AW533" s="1479">
        <v>45.3</v>
      </c>
      <c r="AX533" s="1480">
        <v>0</v>
      </c>
    </row>
    <row r="534" spans="1:50">
      <c r="A534" s="1714" t="s">
        <v>5748</v>
      </c>
      <c r="B534" s="1350" t="s">
        <v>5807</v>
      </c>
      <c r="C534" s="1310" t="s">
        <v>2284</v>
      </c>
      <c r="D534" s="1485">
        <v>45.2</v>
      </c>
      <c r="E534" s="1486">
        <v>0</v>
      </c>
      <c r="F534" s="1310" t="s">
        <v>2284</v>
      </c>
      <c r="G534" s="1485">
        <v>45.3</v>
      </c>
      <c r="H534" s="1486">
        <v>0</v>
      </c>
      <c r="I534" s="1310" t="s">
        <v>2284</v>
      </c>
      <c r="J534" s="1485">
        <v>45.3</v>
      </c>
      <c r="K534" s="1486">
        <v>0</v>
      </c>
      <c r="L534" s="1310" t="s">
        <v>2284</v>
      </c>
      <c r="M534" s="1485">
        <v>45.3</v>
      </c>
      <c r="N534" s="1486">
        <v>0</v>
      </c>
      <c r="O534" s="1310" t="s">
        <v>2284</v>
      </c>
      <c r="P534" s="1485">
        <v>45.3</v>
      </c>
      <c r="Q534" s="1486">
        <v>0</v>
      </c>
      <c r="R534" s="1310" t="s">
        <v>2284</v>
      </c>
      <c r="S534" s="1485">
        <v>45.2</v>
      </c>
      <c r="T534" s="1486">
        <v>0</v>
      </c>
      <c r="U534" s="1310" t="s">
        <v>2284</v>
      </c>
      <c r="V534" s="1485">
        <v>45.2</v>
      </c>
      <c r="W534" s="1486">
        <v>0</v>
      </c>
      <c r="X534" s="1310" t="s">
        <v>2284</v>
      </c>
      <c r="Y534" s="1485">
        <v>45.2</v>
      </c>
      <c r="Z534" s="1486">
        <v>0</v>
      </c>
      <c r="AA534" s="1310" t="s">
        <v>2284</v>
      </c>
      <c r="AB534" s="1485">
        <v>45.3</v>
      </c>
      <c r="AC534" s="1486">
        <v>0</v>
      </c>
      <c r="AD534" s="1310" t="s">
        <v>2284</v>
      </c>
      <c r="AE534" s="1485">
        <v>45.3</v>
      </c>
      <c r="AF534" s="1486">
        <v>0</v>
      </c>
      <c r="AG534" s="1310" t="s">
        <v>2284</v>
      </c>
      <c r="AH534" s="1485">
        <v>45.3</v>
      </c>
      <c r="AI534" s="1486">
        <v>0</v>
      </c>
      <c r="AJ534" s="1310" t="s">
        <v>2284</v>
      </c>
      <c r="AK534" s="1485">
        <v>45.2</v>
      </c>
      <c r="AL534" s="1486">
        <v>0</v>
      </c>
      <c r="AM534" s="1310" t="s">
        <v>2284</v>
      </c>
      <c r="AN534" s="1485">
        <v>45.3</v>
      </c>
      <c r="AO534" s="1486">
        <v>0</v>
      </c>
      <c r="AP534" s="1310" t="s">
        <v>2284</v>
      </c>
      <c r="AQ534" s="1485">
        <v>45.1</v>
      </c>
      <c r="AR534" s="1486">
        <v>0</v>
      </c>
      <c r="AS534" s="1310" t="s">
        <v>2284</v>
      </c>
      <c r="AT534" s="1485">
        <v>45.2</v>
      </c>
      <c r="AU534" s="1486">
        <v>0</v>
      </c>
      <c r="AV534" s="1310" t="s">
        <v>2284</v>
      </c>
      <c r="AW534" s="1485">
        <v>45.2</v>
      </c>
      <c r="AX534" s="1486">
        <v>0</v>
      </c>
    </row>
    <row r="535" spans="1:50" ht="19.5" thickBot="1">
      <c r="A535" s="1715" t="s">
        <v>5749</v>
      </c>
      <c r="B535" s="1321" t="s">
        <v>5808</v>
      </c>
      <c r="C535" s="1500" t="s">
        <v>1078</v>
      </c>
      <c r="D535" s="1501" t="s">
        <v>1078</v>
      </c>
      <c r="E535" s="1502" t="s">
        <v>1078</v>
      </c>
      <c r="F535" s="1500" t="s">
        <v>1078</v>
      </c>
      <c r="G535" s="1501" t="s">
        <v>1078</v>
      </c>
      <c r="H535" s="1502" t="s">
        <v>1078</v>
      </c>
      <c r="I535" s="1500" t="s">
        <v>1078</v>
      </c>
      <c r="J535" s="1501" t="s">
        <v>1078</v>
      </c>
      <c r="K535" s="1502" t="s">
        <v>1078</v>
      </c>
      <c r="L535" s="1500" t="s">
        <v>1078</v>
      </c>
      <c r="M535" s="1501" t="s">
        <v>1078</v>
      </c>
      <c r="N535" s="1502" t="s">
        <v>1078</v>
      </c>
      <c r="O535" s="1500" t="s">
        <v>1078</v>
      </c>
      <c r="P535" s="1501" t="s">
        <v>1078</v>
      </c>
      <c r="Q535" s="1502" t="s">
        <v>1078</v>
      </c>
      <c r="R535" s="1500" t="s">
        <v>1078</v>
      </c>
      <c r="S535" s="1501" t="s">
        <v>1078</v>
      </c>
      <c r="T535" s="1502" t="s">
        <v>1078</v>
      </c>
      <c r="U535" s="1500" t="s">
        <v>1078</v>
      </c>
      <c r="V535" s="1501" t="s">
        <v>1078</v>
      </c>
      <c r="W535" s="1502" t="s">
        <v>1078</v>
      </c>
      <c r="X535" s="1500" t="s">
        <v>1078</v>
      </c>
      <c r="Y535" s="1501" t="s">
        <v>1078</v>
      </c>
      <c r="Z535" s="1502" t="s">
        <v>1078</v>
      </c>
      <c r="AA535" s="1500" t="s">
        <v>1078</v>
      </c>
      <c r="AB535" s="1501" t="s">
        <v>1078</v>
      </c>
      <c r="AC535" s="1502" t="s">
        <v>1078</v>
      </c>
      <c r="AD535" s="1500" t="s">
        <v>1078</v>
      </c>
      <c r="AE535" s="1501" t="s">
        <v>1078</v>
      </c>
      <c r="AF535" s="1502" t="s">
        <v>1078</v>
      </c>
      <c r="AG535" s="1500" t="s">
        <v>1078</v>
      </c>
      <c r="AH535" s="1501" t="s">
        <v>1078</v>
      </c>
      <c r="AI535" s="1502" t="s">
        <v>1078</v>
      </c>
      <c r="AJ535" s="1500" t="s">
        <v>1078</v>
      </c>
      <c r="AK535" s="1501" t="s">
        <v>1078</v>
      </c>
      <c r="AL535" s="1502" t="s">
        <v>1078</v>
      </c>
      <c r="AM535" s="1500" t="s">
        <v>1078</v>
      </c>
      <c r="AN535" s="1501" t="s">
        <v>1078</v>
      </c>
      <c r="AO535" s="1502" t="s">
        <v>1078</v>
      </c>
      <c r="AP535" s="1500" t="s">
        <v>1078</v>
      </c>
      <c r="AQ535" s="1501" t="s">
        <v>1078</v>
      </c>
      <c r="AR535" s="1502" t="s">
        <v>1078</v>
      </c>
      <c r="AS535" s="1500" t="s">
        <v>1078</v>
      </c>
      <c r="AT535" s="1501" t="s">
        <v>1078</v>
      </c>
      <c r="AU535" s="1502" t="s">
        <v>1078</v>
      </c>
      <c r="AV535" s="1500" t="s">
        <v>1078</v>
      </c>
      <c r="AW535" s="1501" t="s">
        <v>1078</v>
      </c>
      <c r="AX535" s="1502" t="s">
        <v>1078</v>
      </c>
    </row>
    <row r="536" spans="1:50" ht="19.5" thickTop="1">
      <c r="A536" s="2060" t="s">
        <v>6599</v>
      </c>
      <c r="B536" s="2061" t="s">
        <v>6600</v>
      </c>
      <c r="C536" s="2062"/>
      <c r="D536" s="2063"/>
      <c r="E536" s="2064"/>
      <c r="F536" s="1293"/>
      <c r="G536" s="1294"/>
      <c r="H536" s="1295"/>
      <c r="I536" s="1293"/>
      <c r="J536" s="1294"/>
      <c r="K536" s="1295"/>
      <c r="L536" s="1293"/>
      <c r="M536" s="1294"/>
      <c r="N536" s="1295"/>
      <c r="O536" s="1293"/>
      <c r="P536" s="1294"/>
      <c r="Q536" s="1295"/>
      <c r="R536" s="1293"/>
      <c r="S536" s="1294"/>
      <c r="T536" s="1295"/>
      <c r="U536" s="2062"/>
      <c r="V536" s="2133" t="s">
        <v>7023</v>
      </c>
      <c r="W536" s="2064" t="s">
        <v>7040</v>
      </c>
      <c r="X536" s="2062"/>
      <c r="Y536" s="2063"/>
      <c r="Z536" s="2064"/>
      <c r="AA536" s="2062"/>
      <c r="AB536" s="2063"/>
      <c r="AC536" s="2064"/>
      <c r="AD536" s="2062"/>
      <c r="AE536" s="2063"/>
      <c r="AF536" s="2064"/>
      <c r="AG536" s="2062"/>
      <c r="AH536" s="2063"/>
      <c r="AI536" s="2064"/>
      <c r="AJ536" s="2062"/>
      <c r="AK536" s="2063"/>
      <c r="AL536" s="2064"/>
      <c r="AM536" s="2062"/>
      <c r="AN536" s="2063"/>
      <c r="AO536" s="2064"/>
      <c r="AP536" s="2062"/>
      <c r="AQ536" s="2063"/>
      <c r="AR536" s="2064"/>
      <c r="AS536" s="2062"/>
      <c r="AT536" s="2063"/>
      <c r="AU536" s="2064"/>
      <c r="AV536" s="2062"/>
      <c r="AW536" s="2133" t="s">
        <v>7151</v>
      </c>
      <c r="AX536" s="2064" t="s">
        <v>5731</v>
      </c>
    </row>
    <row r="537" spans="1:50">
      <c r="A537" s="1296" t="s">
        <v>2240</v>
      </c>
      <c r="B537" s="1160" t="s">
        <v>4154</v>
      </c>
      <c r="C537" s="1207"/>
      <c r="D537" s="1477">
        <v>5</v>
      </c>
      <c r="E537" s="1209"/>
      <c r="F537" s="1207"/>
      <c r="G537" s="1477">
        <v>5</v>
      </c>
      <c r="H537" s="1209"/>
      <c r="I537" s="1207"/>
      <c r="J537" s="1477">
        <v>5</v>
      </c>
      <c r="K537" s="1209"/>
      <c r="L537" s="1207"/>
      <c r="M537" s="1477">
        <v>5</v>
      </c>
      <c r="N537" s="1209"/>
      <c r="O537" s="1207"/>
      <c r="P537" s="1477">
        <v>5</v>
      </c>
      <c r="Q537" s="1209"/>
      <c r="R537" s="1207"/>
      <c r="S537" s="1477">
        <v>5</v>
      </c>
      <c r="T537" s="1209"/>
      <c r="U537" s="1207"/>
      <c r="V537" s="1477">
        <v>5</v>
      </c>
      <c r="W537" s="1209"/>
      <c r="X537" s="1207"/>
      <c r="Y537" s="1477">
        <v>5</v>
      </c>
      <c r="Z537" s="1209"/>
      <c r="AA537" s="1207"/>
      <c r="AB537" s="1477">
        <v>5</v>
      </c>
      <c r="AC537" s="1209"/>
      <c r="AD537" s="1207"/>
      <c r="AE537" s="1477">
        <v>5</v>
      </c>
      <c r="AF537" s="1209"/>
      <c r="AG537" s="1207"/>
      <c r="AH537" s="1477">
        <v>1</v>
      </c>
      <c r="AI537" s="1209"/>
      <c r="AJ537" s="1207"/>
      <c r="AK537" s="1477">
        <v>5</v>
      </c>
      <c r="AL537" s="1209"/>
      <c r="AM537" s="1207"/>
      <c r="AN537" s="1477">
        <v>5</v>
      </c>
      <c r="AO537" s="1209"/>
      <c r="AP537" s="1207"/>
      <c r="AQ537" s="1477">
        <v>5</v>
      </c>
      <c r="AR537" s="1209"/>
      <c r="AS537" s="1207"/>
      <c r="AT537" s="1477">
        <v>5</v>
      </c>
      <c r="AU537" s="1209"/>
      <c r="AV537" s="1207"/>
      <c r="AW537" s="1477">
        <v>5</v>
      </c>
      <c r="AX537" s="1209"/>
    </row>
    <row r="538" spans="1:50">
      <c r="A538" s="1296" t="s">
        <v>2241</v>
      </c>
      <c r="B538" s="1160" t="s">
        <v>4156</v>
      </c>
      <c r="C538" s="1207"/>
      <c r="D538" s="1993">
        <v>9</v>
      </c>
      <c r="E538" s="1209"/>
      <c r="F538" s="1207"/>
      <c r="G538" s="1993">
        <v>9</v>
      </c>
      <c r="H538" s="1209"/>
      <c r="I538" s="1207"/>
      <c r="J538" s="1993">
        <v>8.9</v>
      </c>
      <c r="K538" s="1209"/>
      <c r="L538" s="1207"/>
      <c r="M538" s="1993">
        <v>8.5</v>
      </c>
      <c r="N538" s="1209"/>
      <c r="O538" s="1207"/>
      <c r="P538" s="1993">
        <v>8.6999999999999993</v>
      </c>
      <c r="Q538" s="1209"/>
      <c r="R538" s="1207"/>
      <c r="S538" s="1993">
        <v>9</v>
      </c>
      <c r="T538" s="1209"/>
      <c r="U538" s="1207"/>
      <c r="V538" s="1993">
        <v>8.1999999999999993</v>
      </c>
      <c r="W538" s="1209"/>
      <c r="X538" s="1207"/>
      <c r="Y538" s="1993">
        <v>8.8000000000000007</v>
      </c>
      <c r="Z538" s="1209"/>
      <c r="AA538" s="1207"/>
      <c r="AB538" s="1993">
        <v>9</v>
      </c>
      <c r="AC538" s="1209"/>
      <c r="AD538" s="1207"/>
      <c r="AE538" s="1993">
        <v>8.8000000000000007</v>
      </c>
      <c r="AF538" s="1209"/>
      <c r="AG538" s="1207"/>
      <c r="AH538" s="1993">
        <v>1</v>
      </c>
      <c r="AI538" s="1209"/>
      <c r="AJ538" s="1207"/>
      <c r="AK538" s="1993">
        <v>9</v>
      </c>
      <c r="AL538" s="1209"/>
      <c r="AM538" s="1207"/>
      <c r="AN538" s="1993">
        <v>8.8000000000000007</v>
      </c>
      <c r="AO538" s="1209"/>
      <c r="AP538" s="1207"/>
      <c r="AQ538" s="1993">
        <v>9</v>
      </c>
      <c r="AR538" s="1209"/>
      <c r="AS538" s="1207"/>
      <c r="AT538" s="1993">
        <v>9</v>
      </c>
      <c r="AU538" s="1209"/>
      <c r="AV538" s="1207"/>
      <c r="AW538" s="1993">
        <v>9</v>
      </c>
      <c r="AX538" s="1209"/>
    </row>
    <row r="539" spans="1:50">
      <c r="A539" s="1298" t="s">
        <v>4436</v>
      </c>
      <c r="B539" s="1139" t="s">
        <v>4098</v>
      </c>
      <c r="C539" s="1207"/>
      <c r="D539" s="1208" t="s">
        <v>6922</v>
      </c>
      <c r="E539" s="1209"/>
      <c r="F539" s="1207"/>
      <c r="G539" s="1208" t="s">
        <v>6946</v>
      </c>
      <c r="H539" s="1209"/>
      <c r="I539" s="1207"/>
      <c r="J539" s="1208" t="s">
        <v>6961</v>
      </c>
      <c r="K539" s="1209"/>
      <c r="L539" s="1207"/>
      <c r="M539" s="1208" t="s">
        <v>6973</v>
      </c>
      <c r="N539" s="1209"/>
      <c r="O539" s="1207"/>
      <c r="P539" s="1208" t="s">
        <v>6988</v>
      </c>
      <c r="Q539" s="1209"/>
      <c r="R539" s="1207"/>
      <c r="S539" s="1208" t="s">
        <v>6998</v>
      </c>
      <c r="T539" s="1209"/>
      <c r="U539" s="1207"/>
      <c r="V539" s="1208" t="s">
        <v>6827</v>
      </c>
      <c r="W539" s="1209"/>
      <c r="X539" s="1207"/>
      <c r="Y539" s="1208" t="s">
        <v>7045</v>
      </c>
      <c r="Z539" s="1209"/>
      <c r="AA539" s="1207"/>
      <c r="AB539" s="1208" t="s">
        <v>7055</v>
      </c>
      <c r="AC539" s="1209"/>
      <c r="AD539" s="1207"/>
      <c r="AE539" s="1208" t="s">
        <v>7065</v>
      </c>
      <c r="AF539" s="1209"/>
      <c r="AG539" s="1207"/>
      <c r="AH539" s="1208" t="s">
        <v>7076</v>
      </c>
      <c r="AI539" s="1209"/>
      <c r="AJ539" s="1207"/>
      <c r="AK539" s="1208" t="s">
        <v>7104</v>
      </c>
      <c r="AL539" s="1209"/>
      <c r="AM539" s="1207"/>
      <c r="AN539" s="1208" t="s">
        <v>7114</v>
      </c>
      <c r="AO539" s="1209"/>
      <c r="AP539" s="1207"/>
      <c r="AQ539" s="1208" t="s">
        <v>7129</v>
      </c>
      <c r="AR539" s="1209"/>
      <c r="AS539" s="1207"/>
      <c r="AT539" s="1208" t="s">
        <v>7140</v>
      </c>
      <c r="AU539" s="1209"/>
      <c r="AV539" s="1207"/>
      <c r="AW539" s="1208" t="s">
        <v>7140</v>
      </c>
      <c r="AX539" s="1209"/>
    </row>
    <row r="540" spans="1:50">
      <c r="A540" s="1298" t="s">
        <v>4438</v>
      </c>
      <c r="B540" s="1139" t="s">
        <v>7044</v>
      </c>
      <c r="C540" s="1207"/>
      <c r="D540" s="1208" t="s">
        <v>6925</v>
      </c>
      <c r="E540" s="1209"/>
      <c r="F540" s="1207"/>
      <c r="G540" s="1208" t="s">
        <v>6948</v>
      </c>
      <c r="H540" s="1209"/>
      <c r="I540" s="1207"/>
      <c r="J540" s="1208" t="s">
        <v>6963</v>
      </c>
      <c r="K540" s="1209"/>
      <c r="L540" s="1207"/>
      <c r="M540" s="1208" t="s">
        <v>6974</v>
      </c>
      <c r="N540" s="1209"/>
      <c r="O540" s="1207"/>
      <c r="P540" s="1208" t="s">
        <v>6989</v>
      </c>
      <c r="Q540" s="1209"/>
      <c r="R540" s="1207"/>
      <c r="S540" s="1208" t="s">
        <v>7000</v>
      </c>
      <c r="T540" s="1209"/>
      <c r="U540" s="1207"/>
      <c r="V540" s="1208" t="s">
        <v>6829</v>
      </c>
      <c r="W540" s="1209"/>
      <c r="X540" s="1207"/>
      <c r="Y540" s="1208" t="s">
        <v>7046</v>
      </c>
      <c r="Z540" s="1209"/>
      <c r="AA540" s="1207"/>
      <c r="AB540" s="1208" t="s">
        <v>7056</v>
      </c>
      <c r="AC540" s="1209"/>
      <c r="AD540" s="1207"/>
      <c r="AE540" s="1208" t="s">
        <v>7067</v>
      </c>
      <c r="AF540" s="1209"/>
      <c r="AG540" s="1207"/>
      <c r="AH540" s="1208" t="s">
        <v>7078</v>
      </c>
      <c r="AI540" s="1209"/>
      <c r="AJ540" s="1207"/>
      <c r="AK540" s="1208" t="s">
        <v>7106</v>
      </c>
      <c r="AL540" s="1209"/>
      <c r="AM540" s="1207"/>
      <c r="AN540" s="1208" t="s">
        <v>7115</v>
      </c>
      <c r="AO540" s="1209"/>
      <c r="AP540" s="1207"/>
      <c r="AQ540" s="1208" t="s">
        <v>7130</v>
      </c>
      <c r="AR540" s="1209"/>
      <c r="AS540" s="1207"/>
      <c r="AT540" s="1208" t="s">
        <v>7141</v>
      </c>
      <c r="AU540" s="1209"/>
      <c r="AV540" s="1207"/>
      <c r="AW540" s="1208" t="s">
        <v>7141</v>
      </c>
      <c r="AX540" s="1209"/>
    </row>
    <row r="541" spans="1:50">
      <c r="A541" s="1298" t="s">
        <v>4439</v>
      </c>
      <c r="B541" s="1139" t="s">
        <v>4440</v>
      </c>
      <c r="C541" s="1207"/>
      <c r="D541" s="1208" t="s">
        <v>6930</v>
      </c>
      <c r="E541" s="1209"/>
      <c r="F541" s="1207"/>
      <c r="G541" s="1208" t="s">
        <v>6953</v>
      </c>
      <c r="H541" s="1209"/>
      <c r="I541" s="1207"/>
      <c r="J541" s="1208" t="s">
        <v>6967</v>
      </c>
      <c r="K541" s="1209"/>
      <c r="L541" s="1207"/>
      <c r="M541" s="1208" t="s">
        <v>6978</v>
      </c>
      <c r="N541" s="1209"/>
      <c r="O541" s="1207"/>
      <c r="P541" s="1208" t="s">
        <v>6993</v>
      </c>
      <c r="Q541" s="1209"/>
      <c r="R541" s="1207"/>
      <c r="S541" s="1208" t="s">
        <v>7004</v>
      </c>
      <c r="T541" s="1209"/>
      <c r="U541" s="1207"/>
      <c r="V541" s="1208" t="s">
        <v>6833</v>
      </c>
      <c r="W541" s="1209"/>
      <c r="X541" s="1207"/>
      <c r="Y541" s="1208" t="s">
        <v>7050</v>
      </c>
      <c r="Z541" s="1209"/>
      <c r="AA541" s="1207"/>
      <c r="AB541" s="1208" t="s">
        <v>7060</v>
      </c>
      <c r="AC541" s="1209"/>
      <c r="AD541" s="1207"/>
      <c r="AE541" s="1208" t="s">
        <v>7071</v>
      </c>
      <c r="AF541" s="1209"/>
      <c r="AG541" s="1207"/>
      <c r="AH541" s="1208" t="s">
        <v>7082</v>
      </c>
      <c r="AI541" s="1209"/>
      <c r="AJ541" s="1207"/>
      <c r="AK541" s="1208" t="s">
        <v>7110</v>
      </c>
      <c r="AL541" s="1209"/>
      <c r="AM541" s="1207"/>
      <c r="AN541" s="1208" t="s">
        <v>7119</v>
      </c>
      <c r="AO541" s="1209"/>
      <c r="AP541" s="1207"/>
      <c r="AQ541" s="1208" t="s">
        <v>7134</v>
      </c>
      <c r="AR541" s="1209"/>
      <c r="AS541" s="1207"/>
      <c r="AT541" s="1208" t="s">
        <v>7145</v>
      </c>
      <c r="AU541" s="1209"/>
      <c r="AV541" s="1207"/>
      <c r="AW541" s="1208" t="s">
        <v>7145</v>
      </c>
      <c r="AX541" s="1209"/>
    </row>
    <row r="542" spans="1:50">
      <c r="A542" s="1298" t="s">
        <v>4441</v>
      </c>
      <c r="B542" s="1139" t="s">
        <v>4442</v>
      </c>
      <c r="C542" s="1207"/>
      <c r="D542" s="1244" t="s">
        <v>5932</v>
      </c>
      <c r="E542" s="1209" t="s">
        <v>6943</v>
      </c>
      <c r="F542" s="1207"/>
      <c r="G542" s="1244" t="s">
        <v>5932</v>
      </c>
      <c r="H542" s="1209" t="s">
        <v>6956</v>
      </c>
      <c r="I542" s="1207"/>
      <c r="J542" s="1244" t="s">
        <v>5932</v>
      </c>
      <c r="K542" s="1209" t="s">
        <v>6970</v>
      </c>
      <c r="L542" s="1207"/>
      <c r="M542" s="1244" t="s">
        <v>6979</v>
      </c>
      <c r="N542" s="1209" t="s">
        <v>6982</v>
      </c>
      <c r="O542" s="1207"/>
      <c r="P542" s="1244" t="s">
        <v>5932</v>
      </c>
      <c r="Q542" s="1209" t="s">
        <v>6996</v>
      </c>
      <c r="R542" s="1207"/>
      <c r="S542" s="1244" t="s">
        <v>5932</v>
      </c>
      <c r="T542" s="1209" t="s">
        <v>7022</v>
      </c>
      <c r="U542" s="1207"/>
      <c r="V542" s="1244" t="s">
        <v>4830</v>
      </c>
      <c r="W542" s="1209" t="s">
        <v>7040</v>
      </c>
      <c r="X542" s="1207"/>
      <c r="Y542" s="1244" t="s">
        <v>5932</v>
      </c>
      <c r="Z542" s="1209" t="s">
        <v>5731</v>
      </c>
      <c r="AA542" s="1207"/>
      <c r="AB542" s="1244" t="s">
        <v>5932</v>
      </c>
      <c r="AC542" s="1209" t="s">
        <v>5731</v>
      </c>
      <c r="AD542" s="1207"/>
      <c r="AE542" s="1244" t="s">
        <v>5932</v>
      </c>
      <c r="AF542" s="1209" t="s">
        <v>5731</v>
      </c>
      <c r="AG542" s="1207"/>
      <c r="AH542" s="1244" t="s">
        <v>4873</v>
      </c>
      <c r="AI542" s="1209" t="s">
        <v>5731</v>
      </c>
      <c r="AJ542" s="1207"/>
      <c r="AK542" s="1244" t="s">
        <v>5932</v>
      </c>
      <c r="AL542" s="1209" t="s">
        <v>5731</v>
      </c>
      <c r="AM542" s="1207"/>
      <c r="AN542" s="1244" t="s">
        <v>4830</v>
      </c>
      <c r="AO542" s="1209" t="s">
        <v>5731</v>
      </c>
      <c r="AP542" s="1207"/>
      <c r="AQ542" s="1244" t="s">
        <v>4830</v>
      </c>
      <c r="AR542" s="1209" t="s">
        <v>5731</v>
      </c>
      <c r="AS542" s="1207"/>
      <c r="AT542" s="1244" t="s">
        <v>5932</v>
      </c>
      <c r="AU542" s="1209" t="s">
        <v>5731</v>
      </c>
      <c r="AV542" s="1207"/>
      <c r="AW542" s="1244" t="s">
        <v>5932</v>
      </c>
      <c r="AX542" s="1209" t="s">
        <v>5731</v>
      </c>
    </row>
    <row r="543" spans="1:50">
      <c r="A543" s="1298" t="s">
        <v>4107</v>
      </c>
      <c r="B543" s="1139" t="s">
        <v>5386</v>
      </c>
      <c r="C543" s="1207"/>
      <c r="D543" s="1208" t="s">
        <v>6927</v>
      </c>
      <c r="E543" s="1209"/>
      <c r="F543" s="1207"/>
      <c r="G543" s="1208" t="s">
        <v>6950</v>
      </c>
      <c r="H543" s="1209"/>
      <c r="I543" s="1207"/>
      <c r="J543" s="1208" t="s">
        <v>6962</v>
      </c>
      <c r="K543" s="1209"/>
      <c r="L543" s="1207"/>
      <c r="M543" s="1208" t="s">
        <v>2316</v>
      </c>
      <c r="N543" s="1209"/>
      <c r="O543" s="1207"/>
      <c r="P543" s="1208" t="s">
        <v>3377</v>
      </c>
      <c r="Q543" s="1209"/>
      <c r="R543" s="1207"/>
      <c r="S543" s="1208" t="s">
        <v>6999</v>
      </c>
      <c r="T543" s="1209"/>
      <c r="U543" s="1207"/>
      <c r="V543" s="1208" t="s">
        <v>6828</v>
      </c>
      <c r="W543" s="1209"/>
      <c r="X543" s="1207"/>
      <c r="Y543" s="1208" t="s">
        <v>4852</v>
      </c>
      <c r="Z543" s="1209"/>
      <c r="AA543" s="1207"/>
      <c r="AB543" s="1208" t="s">
        <v>3245</v>
      </c>
      <c r="AC543" s="1209"/>
      <c r="AD543" s="1207"/>
      <c r="AE543" s="1208" t="s">
        <v>7066</v>
      </c>
      <c r="AF543" s="1209"/>
      <c r="AG543" s="1207"/>
      <c r="AH543" s="1208" t="s">
        <v>3164</v>
      </c>
      <c r="AI543" s="1209"/>
      <c r="AJ543" s="1207"/>
      <c r="AK543" s="1208" t="s">
        <v>7105</v>
      </c>
      <c r="AL543" s="1209"/>
      <c r="AM543" s="1207"/>
      <c r="AN543" s="1208" t="s">
        <v>3164</v>
      </c>
      <c r="AO543" s="1209"/>
      <c r="AP543" s="1207"/>
      <c r="AQ543" s="1208" t="s">
        <v>7105</v>
      </c>
      <c r="AR543" s="1209"/>
      <c r="AS543" s="1207"/>
      <c r="AT543" s="1208" t="s">
        <v>3164</v>
      </c>
      <c r="AU543" s="1209"/>
      <c r="AV543" s="1207"/>
      <c r="AW543" s="1208" t="s">
        <v>3164</v>
      </c>
      <c r="AX543" s="1209"/>
    </row>
    <row r="544" spans="1:50">
      <c r="A544" s="1332" t="s">
        <v>6601</v>
      </c>
      <c r="B544" s="1139" t="s">
        <v>6602</v>
      </c>
      <c r="C544" s="1207"/>
      <c r="D544" s="1457">
        <v>40</v>
      </c>
      <c r="E544" s="1209"/>
      <c r="F544" s="1207"/>
      <c r="G544" s="1457">
        <v>40</v>
      </c>
      <c r="H544" s="1209"/>
      <c r="I544" s="1207"/>
      <c r="J544" s="1457">
        <v>40</v>
      </c>
      <c r="K544" s="1209"/>
      <c r="L544" s="1207"/>
      <c r="M544" s="1457">
        <v>40</v>
      </c>
      <c r="N544" s="1209"/>
      <c r="O544" s="1207"/>
      <c r="P544" s="1457">
        <v>40</v>
      </c>
      <c r="Q544" s="1209"/>
      <c r="R544" s="1207"/>
      <c r="S544" s="1457">
        <v>40</v>
      </c>
      <c r="T544" s="1209"/>
      <c r="U544" s="1207"/>
      <c r="V544" s="1457">
        <v>40</v>
      </c>
      <c r="W544" s="1209"/>
      <c r="X544" s="1207"/>
      <c r="Y544" s="1457">
        <v>40</v>
      </c>
      <c r="Z544" s="1209"/>
      <c r="AA544" s="1207"/>
      <c r="AB544" s="1457">
        <v>40</v>
      </c>
      <c r="AC544" s="1209"/>
      <c r="AD544" s="1207"/>
      <c r="AE544" s="1457">
        <v>40</v>
      </c>
      <c r="AF544" s="1209"/>
      <c r="AG544" s="1207"/>
      <c r="AH544" s="1457">
        <v>40</v>
      </c>
      <c r="AI544" s="1209"/>
      <c r="AJ544" s="1207"/>
      <c r="AK544" s="1457">
        <v>40</v>
      </c>
      <c r="AL544" s="1209"/>
      <c r="AM544" s="1207"/>
      <c r="AN544" s="1457">
        <v>40</v>
      </c>
      <c r="AO544" s="1209"/>
      <c r="AP544" s="1207"/>
      <c r="AQ544" s="1457">
        <v>40</v>
      </c>
      <c r="AR544" s="1209"/>
      <c r="AS544" s="1207"/>
      <c r="AT544" s="1457">
        <v>40</v>
      </c>
      <c r="AU544" s="1209"/>
      <c r="AV544" s="1207"/>
      <c r="AW544" s="1457">
        <v>40</v>
      </c>
      <c r="AX544" s="1209"/>
    </row>
    <row r="545" spans="1:50">
      <c r="A545" s="1332" t="s">
        <v>6603</v>
      </c>
      <c r="B545" s="1139" t="s">
        <v>6604</v>
      </c>
      <c r="C545" s="1207"/>
      <c r="D545" s="1457">
        <v>10</v>
      </c>
      <c r="E545" s="1209"/>
      <c r="F545" s="1207"/>
      <c r="G545" s="1457">
        <v>10</v>
      </c>
      <c r="H545" s="1209"/>
      <c r="I545" s="1207"/>
      <c r="J545" s="1457">
        <v>10</v>
      </c>
      <c r="K545" s="1209"/>
      <c r="L545" s="1207"/>
      <c r="M545" s="1457">
        <v>10</v>
      </c>
      <c r="N545" s="1209"/>
      <c r="O545" s="1207"/>
      <c r="P545" s="1457">
        <v>15</v>
      </c>
      <c r="Q545" s="1209"/>
      <c r="R545" s="1207"/>
      <c r="S545" s="1457">
        <v>10</v>
      </c>
      <c r="T545" s="1209"/>
      <c r="U545" s="1207"/>
      <c r="V545" s="1457">
        <v>10</v>
      </c>
      <c r="W545" s="1209"/>
      <c r="X545" s="1207"/>
      <c r="Y545" s="1457">
        <v>10</v>
      </c>
      <c r="Z545" s="1209"/>
      <c r="AA545" s="1207"/>
      <c r="AB545" s="1457">
        <v>10</v>
      </c>
      <c r="AC545" s="1209"/>
      <c r="AD545" s="1207"/>
      <c r="AE545" s="1457">
        <v>10</v>
      </c>
      <c r="AF545" s="1209"/>
      <c r="AG545" s="1207"/>
      <c r="AH545" s="1457" t="s">
        <v>2261</v>
      </c>
      <c r="AI545" s="1209"/>
      <c r="AJ545" s="1207"/>
      <c r="AK545" s="1457">
        <v>10</v>
      </c>
      <c r="AL545" s="1209"/>
      <c r="AM545" s="1207"/>
      <c r="AN545" s="1457">
        <v>10</v>
      </c>
      <c r="AO545" s="1209"/>
      <c r="AP545" s="1207"/>
      <c r="AQ545" s="1457">
        <v>10</v>
      </c>
      <c r="AR545" s="1209"/>
      <c r="AS545" s="1207"/>
      <c r="AT545" s="1457">
        <v>10</v>
      </c>
      <c r="AU545" s="1209"/>
      <c r="AV545" s="1207"/>
      <c r="AW545" s="1457">
        <v>10</v>
      </c>
      <c r="AX545" s="1209"/>
    </row>
    <row r="546" spans="1:50">
      <c r="A546" s="1332" t="s">
        <v>6605</v>
      </c>
      <c r="B546" s="1139" t="s">
        <v>6606</v>
      </c>
      <c r="C546" s="1207"/>
      <c r="D546" s="1457">
        <v>10</v>
      </c>
      <c r="E546" s="1209"/>
      <c r="F546" s="1207"/>
      <c r="G546" s="1457">
        <v>10</v>
      </c>
      <c r="H546" s="1209"/>
      <c r="I546" s="1207"/>
      <c r="J546" s="1457">
        <v>10</v>
      </c>
      <c r="K546" s="1209"/>
      <c r="L546" s="1207"/>
      <c r="M546" s="1457">
        <v>15</v>
      </c>
      <c r="N546" s="1209"/>
      <c r="O546" s="1207"/>
      <c r="P546" s="1457">
        <v>10</v>
      </c>
      <c r="Q546" s="1209"/>
      <c r="R546" s="1207"/>
      <c r="S546" s="1457">
        <v>10</v>
      </c>
      <c r="T546" s="1209"/>
      <c r="U546" s="1207"/>
      <c r="V546" s="1457">
        <v>10</v>
      </c>
      <c r="W546" s="1209"/>
      <c r="X546" s="1207"/>
      <c r="Y546" s="1457">
        <v>10</v>
      </c>
      <c r="Z546" s="1209"/>
      <c r="AA546" s="1207"/>
      <c r="AB546" s="1457">
        <v>10</v>
      </c>
      <c r="AC546" s="1209"/>
      <c r="AD546" s="1207"/>
      <c r="AE546" s="1457">
        <v>10</v>
      </c>
      <c r="AF546" s="1209"/>
      <c r="AG546" s="1207"/>
      <c r="AH546" s="1457" t="s">
        <v>2261</v>
      </c>
      <c r="AI546" s="1209"/>
      <c r="AJ546" s="1207"/>
      <c r="AK546" s="1457">
        <v>10</v>
      </c>
      <c r="AL546" s="1209"/>
      <c r="AM546" s="1207"/>
      <c r="AN546" s="1457">
        <v>10</v>
      </c>
      <c r="AO546" s="1209"/>
      <c r="AP546" s="1207"/>
      <c r="AQ546" s="1457">
        <v>10</v>
      </c>
      <c r="AR546" s="1209"/>
      <c r="AS546" s="1207"/>
      <c r="AT546" s="1457">
        <v>10</v>
      </c>
      <c r="AU546" s="1209"/>
      <c r="AV546" s="1207"/>
      <c r="AW546" s="1457">
        <v>10</v>
      </c>
      <c r="AX546" s="1209"/>
    </row>
    <row r="547" spans="1:50">
      <c r="A547" s="1332" t="s">
        <v>6607</v>
      </c>
      <c r="B547" s="1139" t="s">
        <v>6608</v>
      </c>
      <c r="C547" s="1207"/>
      <c r="D547" s="1457">
        <v>40</v>
      </c>
      <c r="E547" s="1209"/>
      <c r="F547" s="1207"/>
      <c r="G547" s="1457">
        <v>40</v>
      </c>
      <c r="H547" s="1209"/>
      <c r="I547" s="1207"/>
      <c r="J547" s="1457">
        <v>40</v>
      </c>
      <c r="K547" s="1209"/>
      <c r="L547" s="1207"/>
      <c r="M547" s="1457">
        <v>40</v>
      </c>
      <c r="N547" s="1209"/>
      <c r="O547" s="1207"/>
      <c r="P547" s="1457">
        <v>40</v>
      </c>
      <c r="Q547" s="1209"/>
      <c r="R547" s="1207"/>
      <c r="S547" s="1457">
        <v>40</v>
      </c>
      <c r="T547" s="1209"/>
      <c r="U547" s="1207"/>
      <c r="V547" s="1457">
        <v>40</v>
      </c>
      <c r="W547" s="1209"/>
      <c r="X547" s="1207"/>
      <c r="Y547" s="1457">
        <v>40</v>
      </c>
      <c r="Z547" s="1209"/>
      <c r="AA547" s="1207"/>
      <c r="AB547" s="1457">
        <v>40</v>
      </c>
      <c r="AC547" s="1209"/>
      <c r="AD547" s="1207"/>
      <c r="AE547" s="1457">
        <v>40</v>
      </c>
      <c r="AF547" s="1209"/>
      <c r="AG547" s="1207"/>
      <c r="AH547" s="1457">
        <v>40</v>
      </c>
      <c r="AI547" s="1209"/>
      <c r="AJ547" s="1207"/>
      <c r="AK547" s="1457">
        <v>40</v>
      </c>
      <c r="AL547" s="1209"/>
      <c r="AM547" s="1207"/>
      <c r="AN547" s="1457">
        <v>40</v>
      </c>
      <c r="AO547" s="1209"/>
      <c r="AP547" s="1207"/>
      <c r="AQ547" s="1457">
        <v>40</v>
      </c>
      <c r="AR547" s="1209"/>
      <c r="AS547" s="1207"/>
      <c r="AT547" s="1457">
        <v>40</v>
      </c>
      <c r="AU547" s="1209"/>
      <c r="AV547" s="1207"/>
      <c r="AW547" s="1457">
        <v>40</v>
      </c>
      <c r="AX547" s="1209"/>
    </row>
    <row r="548" spans="1:50">
      <c r="A548" s="1332" t="s">
        <v>6609</v>
      </c>
      <c r="B548" s="1139" t="s">
        <v>6610</v>
      </c>
      <c r="C548" s="1207"/>
      <c r="D548" s="1457">
        <v>10</v>
      </c>
      <c r="E548" s="1209"/>
      <c r="F548" s="1207"/>
      <c r="G548" s="1457">
        <v>10</v>
      </c>
      <c r="H548" s="1209"/>
      <c r="I548" s="1207"/>
      <c r="J548" s="1457">
        <v>10</v>
      </c>
      <c r="K548" s="1209"/>
      <c r="L548" s="1207"/>
      <c r="M548" s="1457">
        <v>10</v>
      </c>
      <c r="N548" s="1209"/>
      <c r="O548" s="1207"/>
      <c r="P548" s="1457">
        <v>15</v>
      </c>
      <c r="Q548" s="1209"/>
      <c r="R548" s="1207"/>
      <c r="S548" s="1457">
        <v>10</v>
      </c>
      <c r="T548" s="1209"/>
      <c r="U548" s="1207"/>
      <c r="V548" s="1457">
        <v>10</v>
      </c>
      <c r="W548" s="1209"/>
      <c r="X548" s="1207"/>
      <c r="Y548" s="1457">
        <v>10</v>
      </c>
      <c r="Z548" s="1209"/>
      <c r="AA548" s="1207"/>
      <c r="AB548" s="1457">
        <v>10</v>
      </c>
      <c r="AC548" s="1209"/>
      <c r="AD548" s="1207"/>
      <c r="AE548" s="1457">
        <v>10</v>
      </c>
      <c r="AF548" s="1209"/>
      <c r="AG548" s="1207"/>
      <c r="AH548" s="1457" t="s">
        <v>2261</v>
      </c>
      <c r="AI548" s="1209"/>
      <c r="AJ548" s="1207"/>
      <c r="AK548" s="1457">
        <v>10</v>
      </c>
      <c r="AL548" s="1209"/>
      <c r="AM548" s="1207"/>
      <c r="AN548" s="1457">
        <v>10</v>
      </c>
      <c r="AO548" s="1209"/>
      <c r="AP548" s="1207"/>
      <c r="AQ548" s="1457">
        <v>10</v>
      </c>
      <c r="AR548" s="1209"/>
      <c r="AS548" s="1207"/>
      <c r="AT548" s="1457">
        <v>10</v>
      </c>
      <c r="AU548" s="1209"/>
      <c r="AV548" s="1207"/>
      <c r="AW548" s="1457">
        <v>10</v>
      </c>
      <c r="AX548" s="1209"/>
    </row>
    <row r="549" spans="1:50">
      <c r="A549" s="1332" t="s">
        <v>6611</v>
      </c>
      <c r="B549" s="1139" t="s">
        <v>6612</v>
      </c>
      <c r="C549" s="1207"/>
      <c r="D549" s="1457">
        <v>10</v>
      </c>
      <c r="E549" s="1209"/>
      <c r="F549" s="1207"/>
      <c r="G549" s="1457">
        <v>10</v>
      </c>
      <c r="H549" s="1209"/>
      <c r="I549" s="1207"/>
      <c r="J549" s="1457">
        <v>10</v>
      </c>
      <c r="K549" s="1209"/>
      <c r="L549" s="1207"/>
      <c r="M549" s="1457">
        <v>15</v>
      </c>
      <c r="N549" s="1209"/>
      <c r="O549" s="1207"/>
      <c r="P549" s="1457">
        <v>10</v>
      </c>
      <c r="Q549" s="1209"/>
      <c r="R549" s="1207"/>
      <c r="S549" s="1457">
        <v>10</v>
      </c>
      <c r="T549" s="1209"/>
      <c r="U549" s="1207"/>
      <c r="V549" s="1457">
        <v>10</v>
      </c>
      <c r="W549" s="1209"/>
      <c r="X549" s="1207"/>
      <c r="Y549" s="1457">
        <v>10</v>
      </c>
      <c r="Z549" s="1209"/>
      <c r="AA549" s="1207"/>
      <c r="AB549" s="1457">
        <v>10</v>
      </c>
      <c r="AC549" s="1209"/>
      <c r="AD549" s="1207"/>
      <c r="AE549" s="1457">
        <v>10</v>
      </c>
      <c r="AF549" s="1209"/>
      <c r="AG549" s="1207"/>
      <c r="AH549" s="1457" t="s">
        <v>2261</v>
      </c>
      <c r="AI549" s="1209"/>
      <c r="AJ549" s="1207"/>
      <c r="AK549" s="1457">
        <v>10</v>
      </c>
      <c r="AL549" s="1209"/>
      <c r="AM549" s="1207"/>
      <c r="AN549" s="1457">
        <v>10</v>
      </c>
      <c r="AO549" s="1209"/>
      <c r="AP549" s="1207"/>
      <c r="AQ549" s="1457">
        <v>10</v>
      </c>
      <c r="AR549" s="1209"/>
      <c r="AS549" s="1207"/>
      <c r="AT549" s="1457">
        <v>10</v>
      </c>
      <c r="AU549" s="1209"/>
      <c r="AV549" s="1207"/>
      <c r="AW549" s="1457">
        <v>10</v>
      </c>
      <c r="AX549" s="1209"/>
    </row>
    <row r="550" spans="1:50">
      <c r="A550" s="1332" t="s">
        <v>6613</v>
      </c>
      <c r="B550" s="1139" t="s">
        <v>6614</v>
      </c>
      <c r="C550" s="1207"/>
      <c r="D550" s="1457">
        <v>60</v>
      </c>
      <c r="E550" s="1209"/>
      <c r="F550" s="1207"/>
      <c r="G550" s="1457">
        <v>60</v>
      </c>
      <c r="H550" s="1209"/>
      <c r="I550" s="1207"/>
      <c r="J550" s="1457">
        <v>60</v>
      </c>
      <c r="K550" s="1209"/>
      <c r="L550" s="1207"/>
      <c r="M550" s="1457">
        <v>60</v>
      </c>
      <c r="N550" s="1209"/>
      <c r="O550" s="1207"/>
      <c r="P550" s="1457">
        <v>60</v>
      </c>
      <c r="Q550" s="1209"/>
      <c r="R550" s="1207"/>
      <c r="S550" s="1457">
        <v>60</v>
      </c>
      <c r="T550" s="1209"/>
      <c r="U550" s="1207"/>
      <c r="V550" s="1457">
        <v>60</v>
      </c>
      <c r="W550" s="1209"/>
      <c r="X550" s="1207"/>
      <c r="Y550" s="1457">
        <v>60</v>
      </c>
      <c r="Z550" s="1209"/>
      <c r="AA550" s="1207"/>
      <c r="AB550" s="1457">
        <v>60</v>
      </c>
      <c r="AC550" s="1209"/>
      <c r="AD550" s="1207"/>
      <c r="AE550" s="1457">
        <v>60</v>
      </c>
      <c r="AF550" s="1209"/>
      <c r="AG550" s="1207"/>
      <c r="AH550" s="1457">
        <v>60</v>
      </c>
      <c r="AI550" s="1209"/>
      <c r="AJ550" s="1207"/>
      <c r="AK550" s="1457">
        <v>60</v>
      </c>
      <c r="AL550" s="1209"/>
      <c r="AM550" s="1207"/>
      <c r="AN550" s="1457">
        <v>60</v>
      </c>
      <c r="AO550" s="1209"/>
      <c r="AP550" s="1207"/>
      <c r="AQ550" s="1457">
        <v>60</v>
      </c>
      <c r="AR550" s="1209"/>
      <c r="AS550" s="1207"/>
      <c r="AT550" s="1457">
        <v>60</v>
      </c>
      <c r="AU550" s="1209"/>
      <c r="AV550" s="1207"/>
      <c r="AW550" s="1457">
        <v>60</v>
      </c>
      <c r="AX550" s="1209"/>
    </row>
    <row r="551" spans="1:50">
      <c r="A551" s="1332" t="s">
        <v>6615</v>
      </c>
      <c r="B551" s="1139" t="s">
        <v>6616</v>
      </c>
      <c r="C551" s="1207"/>
      <c r="D551" s="1457">
        <v>60</v>
      </c>
      <c r="E551" s="1209"/>
      <c r="F551" s="1207"/>
      <c r="G551" s="1457">
        <v>60</v>
      </c>
      <c r="H551" s="1209"/>
      <c r="I551" s="1207"/>
      <c r="J551" s="1457">
        <v>60</v>
      </c>
      <c r="K551" s="1209"/>
      <c r="L551" s="1207"/>
      <c r="M551" s="1457">
        <v>60</v>
      </c>
      <c r="N551" s="1209"/>
      <c r="O551" s="1207"/>
      <c r="P551" s="1457">
        <v>60</v>
      </c>
      <c r="Q551" s="1209"/>
      <c r="R551" s="1207"/>
      <c r="S551" s="1457">
        <v>60</v>
      </c>
      <c r="T551" s="1209"/>
      <c r="U551" s="1207"/>
      <c r="V551" s="1457">
        <v>60</v>
      </c>
      <c r="W551" s="1209"/>
      <c r="X551" s="1207"/>
      <c r="Y551" s="1457">
        <v>60</v>
      </c>
      <c r="Z551" s="1209"/>
      <c r="AA551" s="1207"/>
      <c r="AB551" s="1457">
        <v>60</v>
      </c>
      <c r="AC551" s="1209"/>
      <c r="AD551" s="1207"/>
      <c r="AE551" s="1457">
        <v>60</v>
      </c>
      <c r="AF551" s="1209"/>
      <c r="AG551" s="1207"/>
      <c r="AH551" s="1457" t="s">
        <v>2261</v>
      </c>
      <c r="AI551" s="1209"/>
      <c r="AJ551" s="1207"/>
      <c r="AK551" s="1457">
        <v>60</v>
      </c>
      <c r="AL551" s="1209"/>
      <c r="AM551" s="1207"/>
      <c r="AN551" s="1457">
        <v>60</v>
      </c>
      <c r="AO551" s="1209"/>
      <c r="AP551" s="1207"/>
      <c r="AQ551" s="1457">
        <v>60</v>
      </c>
      <c r="AR551" s="1209"/>
      <c r="AS551" s="1207"/>
      <c r="AT551" s="1457">
        <v>60</v>
      </c>
      <c r="AU551" s="1209"/>
      <c r="AV551" s="1207"/>
      <c r="AW551" s="1457">
        <v>60</v>
      </c>
      <c r="AX551" s="1209"/>
    </row>
    <row r="552" spans="1:50">
      <c r="A552" s="1332" t="s">
        <v>6617</v>
      </c>
      <c r="B552" s="1139" t="s">
        <v>6618</v>
      </c>
      <c r="C552" s="1207"/>
      <c r="D552" s="1457">
        <v>50</v>
      </c>
      <c r="E552" s="1209"/>
      <c r="F552" s="1207"/>
      <c r="G552" s="1457">
        <v>50</v>
      </c>
      <c r="H552" s="1209"/>
      <c r="I552" s="1207"/>
      <c r="J552" s="1457">
        <v>50</v>
      </c>
      <c r="K552" s="1209"/>
      <c r="L552" s="1207"/>
      <c r="M552" s="1457">
        <v>50</v>
      </c>
      <c r="N552" s="1209"/>
      <c r="O552" s="1207"/>
      <c r="P552" s="1457">
        <v>50</v>
      </c>
      <c r="Q552" s="1209"/>
      <c r="R552" s="1207"/>
      <c r="S552" s="1457">
        <v>50</v>
      </c>
      <c r="T552" s="1209"/>
      <c r="U552" s="1207"/>
      <c r="V552" s="1457">
        <v>50</v>
      </c>
      <c r="W552" s="1209"/>
      <c r="X552" s="1207"/>
      <c r="Y552" s="1457">
        <v>50</v>
      </c>
      <c r="Z552" s="1209"/>
      <c r="AA552" s="1207"/>
      <c r="AB552" s="1457">
        <v>50</v>
      </c>
      <c r="AC552" s="1209"/>
      <c r="AD552" s="1207"/>
      <c r="AE552" s="1457">
        <v>50</v>
      </c>
      <c r="AF552" s="1209"/>
      <c r="AG552" s="1207"/>
      <c r="AH552" s="1457" t="s">
        <v>2261</v>
      </c>
      <c r="AI552" s="1209"/>
      <c r="AJ552" s="1207"/>
      <c r="AK552" s="1457">
        <v>50</v>
      </c>
      <c r="AL552" s="1209"/>
      <c r="AM552" s="1207"/>
      <c r="AN552" s="1457">
        <v>50</v>
      </c>
      <c r="AO552" s="1209"/>
      <c r="AP552" s="1207"/>
      <c r="AQ552" s="1457">
        <v>50</v>
      </c>
      <c r="AR552" s="1209"/>
      <c r="AS552" s="1207"/>
      <c r="AT552" s="1457">
        <v>50</v>
      </c>
      <c r="AU552" s="1209"/>
      <c r="AV552" s="1207"/>
      <c r="AW552" s="1457">
        <v>50</v>
      </c>
      <c r="AX552" s="1209"/>
    </row>
    <row r="553" spans="1:50">
      <c r="A553" s="1332" t="s">
        <v>6619</v>
      </c>
      <c r="B553" s="1139" t="s">
        <v>6620</v>
      </c>
      <c r="C553" s="1207"/>
      <c r="D553" s="1457">
        <v>60</v>
      </c>
      <c r="E553" s="1209"/>
      <c r="F553" s="1207"/>
      <c r="G553" s="1457">
        <v>60</v>
      </c>
      <c r="H553" s="1209"/>
      <c r="I553" s="1207"/>
      <c r="J553" s="1457">
        <v>60</v>
      </c>
      <c r="K553" s="1209"/>
      <c r="L553" s="1207"/>
      <c r="M553" s="1457">
        <v>60</v>
      </c>
      <c r="N553" s="1209"/>
      <c r="O553" s="1207"/>
      <c r="P553" s="1457">
        <v>60</v>
      </c>
      <c r="Q553" s="1209"/>
      <c r="R553" s="1207"/>
      <c r="S553" s="1457">
        <v>60</v>
      </c>
      <c r="T553" s="1209"/>
      <c r="U553" s="1207"/>
      <c r="V553" s="1457">
        <v>60</v>
      </c>
      <c r="W553" s="1209"/>
      <c r="X553" s="1207"/>
      <c r="Y553" s="1457">
        <v>60</v>
      </c>
      <c r="Z553" s="1209"/>
      <c r="AA553" s="1207"/>
      <c r="AB553" s="1457">
        <v>60</v>
      </c>
      <c r="AC553" s="1209"/>
      <c r="AD553" s="1207"/>
      <c r="AE553" s="1457">
        <v>60</v>
      </c>
      <c r="AF553" s="1209"/>
      <c r="AG553" s="1207"/>
      <c r="AH553" s="1457">
        <v>60</v>
      </c>
      <c r="AI553" s="1209"/>
      <c r="AJ553" s="1207"/>
      <c r="AK553" s="1457">
        <v>60</v>
      </c>
      <c r="AL553" s="1209"/>
      <c r="AM553" s="1207"/>
      <c r="AN553" s="1457">
        <v>60</v>
      </c>
      <c r="AO553" s="1209"/>
      <c r="AP553" s="1207"/>
      <c r="AQ553" s="1457">
        <v>60</v>
      </c>
      <c r="AR553" s="1209"/>
      <c r="AS553" s="1207"/>
      <c r="AT553" s="1457">
        <v>60</v>
      </c>
      <c r="AU553" s="1209"/>
      <c r="AV553" s="1207"/>
      <c r="AW553" s="1457">
        <v>60</v>
      </c>
      <c r="AX553" s="1209"/>
    </row>
    <row r="554" spans="1:50">
      <c r="A554" s="1332" t="s">
        <v>6621</v>
      </c>
      <c r="B554" s="1139" t="s">
        <v>6622</v>
      </c>
      <c r="C554" s="1207"/>
      <c r="D554" s="1457">
        <v>60</v>
      </c>
      <c r="E554" s="1209"/>
      <c r="F554" s="1207"/>
      <c r="G554" s="1457">
        <v>60</v>
      </c>
      <c r="H554" s="1209"/>
      <c r="I554" s="1207"/>
      <c r="J554" s="1457">
        <v>60</v>
      </c>
      <c r="K554" s="1209"/>
      <c r="L554" s="1207"/>
      <c r="M554" s="1457">
        <v>60</v>
      </c>
      <c r="N554" s="1209"/>
      <c r="O554" s="1207"/>
      <c r="P554" s="1457">
        <v>60</v>
      </c>
      <c r="Q554" s="1209"/>
      <c r="R554" s="1207"/>
      <c r="S554" s="1457">
        <v>60</v>
      </c>
      <c r="T554" s="1209"/>
      <c r="U554" s="1207"/>
      <c r="V554" s="1457">
        <v>60</v>
      </c>
      <c r="W554" s="1209"/>
      <c r="X554" s="1207"/>
      <c r="Y554" s="1457">
        <v>60</v>
      </c>
      <c r="Z554" s="1209"/>
      <c r="AA554" s="1207"/>
      <c r="AB554" s="1457">
        <v>60</v>
      </c>
      <c r="AC554" s="1209"/>
      <c r="AD554" s="1207"/>
      <c r="AE554" s="1457">
        <v>60</v>
      </c>
      <c r="AF554" s="1209"/>
      <c r="AG554" s="1207"/>
      <c r="AH554" s="1457" t="s">
        <v>2261</v>
      </c>
      <c r="AI554" s="1209"/>
      <c r="AJ554" s="1207"/>
      <c r="AK554" s="1457">
        <v>60</v>
      </c>
      <c r="AL554" s="1209"/>
      <c r="AM554" s="1207"/>
      <c r="AN554" s="1457">
        <v>60</v>
      </c>
      <c r="AO554" s="1209"/>
      <c r="AP554" s="1207"/>
      <c r="AQ554" s="1457">
        <v>60</v>
      </c>
      <c r="AR554" s="1209"/>
      <c r="AS554" s="1207"/>
      <c r="AT554" s="1457">
        <v>60</v>
      </c>
      <c r="AU554" s="1209"/>
      <c r="AV554" s="1207"/>
      <c r="AW554" s="1457">
        <v>60</v>
      </c>
      <c r="AX554" s="1209"/>
    </row>
    <row r="555" spans="1:50">
      <c r="A555" s="1332" t="s">
        <v>6623</v>
      </c>
      <c r="B555" s="1139" t="s">
        <v>6624</v>
      </c>
      <c r="C555" s="1207"/>
      <c r="D555" s="1457">
        <v>50</v>
      </c>
      <c r="E555" s="1209"/>
      <c r="F555" s="1207"/>
      <c r="G555" s="1457">
        <v>50</v>
      </c>
      <c r="H555" s="1209"/>
      <c r="I555" s="1207"/>
      <c r="J555" s="1457">
        <v>50</v>
      </c>
      <c r="K555" s="1209"/>
      <c r="L555" s="1207"/>
      <c r="M555" s="1457">
        <v>50</v>
      </c>
      <c r="N555" s="1209"/>
      <c r="O555" s="1207"/>
      <c r="P555" s="1457">
        <v>50</v>
      </c>
      <c r="Q555" s="1209"/>
      <c r="R555" s="1207"/>
      <c r="S555" s="1457">
        <v>50</v>
      </c>
      <c r="T555" s="1209"/>
      <c r="U555" s="1207"/>
      <c r="V555" s="1457">
        <v>50</v>
      </c>
      <c r="W555" s="1209"/>
      <c r="X555" s="1207"/>
      <c r="Y555" s="1457">
        <v>50</v>
      </c>
      <c r="Z555" s="1209"/>
      <c r="AA555" s="1207"/>
      <c r="AB555" s="1457">
        <v>50</v>
      </c>
      <c r="AC555" s="1209"/>
      <c r="AD555" s="1207"/>
      <c r="AE555" s="1457">
        <v>50</v>
      </c>
      <c r="AF555" s="1209"/>
      <c r="AG555" s="1207"/>
      <c r="AH555" s="1457" t="s">
        <v>2261</v>
      </c>
      <c r="AI555" s="1209"/>
      <c r="AJ555" s="1207"/>
      <c r="AK555" s="1457">
        <v>50</v>
      </c>
      <c r="AL555" s="1209"/>
      <c r="AM555" s="1207"/>
      <c r="AN555" s="1457">
        <v>50</v>
      </c>
      <c r="AO555" s="1209"/>
      <c r="AP555" s="1207"/>
      <c r="AQ555" s="1457">
        <v>50</v>
      </c>
      <c r="AR555" s="1209"/>
      <c r="AS555" s="1207"/>
      <c r="AT555" s="1457">
        <v>50</v>
      </c>
      <c r="AU555" s="1209"/>
      <c r="AV555" s="1207"/>
      <c r="AW555" s="1457">
        <v>50</v>
      </c>
      <c r="AX555" s="1209"/>
    </row>
    <row r="556" spans="1:50">
      <c r="A556" s="1298" t="s">
        <v>4444</v>
      </c>
      <c r="B556" s="1139" t="s">
        <v>5868</v>
      </c>
      <c r="C556" s="1207"/>
      <c r="D556" s="1208" t="s">
        <v>5858</v>
      </c>
      <c r="E556" s="1209"/>
      <c r="F556" s="1207"/>
      <c r="G556" s="1208" t="s">
        <v>5858</v>
      </c>
      <c r="H556" s="1209"/>
      <c r="I556" s="1207"/>
      <c r="J556" s="1208" t="s">
        <v>5858</v>
      </c>
      <c r="K556" s="1209"/>
      <c r="L556" s="1207"/>
      <c r="M556" s="1208" t="s">
        <v>5858</v>
      </c>
      <c r="N556" s="1209"/>
      <c r="O556" s="1207"/>
      <c r="P556" s="1208" t="s">
        <v>5858</v>
      </c>
      <c r="Q556" s="1209"/>
      <c r="R556" s="1207"/>
      <c r="S556" s="1208" t="s">
        <v>5858</v>
      </c>
      <c r="T556" s="1209"/>
      <c r="U556" s="1207"/>
      <c r="V556" s="1208" t="s">
        <v>5858</v>
      </c>
      <c r="W556" s="1209"/>
      <c r="X556" s="1207"/>
      <c r="Y556" s="1208" t="s">
        <v>5858</v>
      </c>
      <c r="Z556" s="1209"/>
      <c r="AA556" s="1207"/>
      <c r="AB556" s="1208" t="s">
        <v>5858</v>
      </c>
      <c r="AC556" s="1209"/>
      <c r="AD556" s="1207"/>
      <c r="AE556" s="1208" t="s">
        <v>5858</v>
      </c>
      <c r="AF556" s="1209"/>
      <c r="AG556" s="1207"/>
      <c r="AH556" s="1208" t="s">
        <v>5858</v>
      </c>
      <c r="AI556" s="1209"/>
      <c r="AJ556" s="1207"/>
      <c r="AK556" s="1208" t="s">
        <v>5858</v>
      </c>
      <c r="AL556" s="1209"/>
      <c r="AM556" s="1207"/>
      <c r="AN556" s="1208" t="s">
        <v>5858</v>
      </c>
      <c r="AO556" s="1209"/>
      <c r="AP556" s="1207"/>
      <c r="AQ556" s="1208" t="s">
        <v>5858</v>
      </c>
      <c r="AR556" s="1209"/>
      <c r="AS556" s="1207"/>
      <c r="AT556" s="1208" t="s">
        <v>5858</v>
      </c>
      <c r="AU556" s="1209"/>
      <c r="AV556" s="1207"/>
      <c r="AW556" s="1208" t="s">
        <v>5858</v>
      </c>
      <c r="AX556" s="1209"/>
    </row>
    <row r="557" spans="1:50" ht="55.5">
      <c r="A557" s="1299" t="s">
        <v>6625</v>
      </c>
      <c r="B557" s="1139" t="s">
        <v>6626</v>
      </c>
      <c r="C557" s="1300" t="s">
        <v>4806</v>
      </c>
      <c r="D557" s="1301" t="s">
        <v>4807</v>
      </c>
      <c r="E557" s="1302" t="s">
        <v>4808</v>
      </c>
      <c r="F557" s="1300" t="s">
        <v>4806</v>
      </c>
      <c r="G557" s="1301" t="s">
        <v>4807</v>
      </c>
      <c r="H557" s="1302" t="s">
        <v>4808</v>
      </c>
      <c r="I557" s="1300" t="s">
        <v>4806</v>
      </c>
      <c r="J557" s="1301" t="s">
        <v>4807</v>
      </c>
      <c r="K557" s="1302" t="s">
        <v>4808</v>
      </c>
      <c r="L557" s="1300" t="s">
        <v>4806</v>
      </c>
      <c r="M557" s="1301" t="s">
        <v>4807</v>
      </c>
      <c r="N557" s="1302" t="s">
        <v>4808</v>
      </c>
      <c r="O557" s="1300" t="s">
        <v>4806</v>
      </c>
      <c r="P557" s="1301" t="s">
        <v>4807</v>
      </c>
      <c r="Q557" s="1302" t="s">
        <v>4808</v>
      </c>
      <c r="R557" s="1300" t="s">
        <v>4806</v>
      </c>
      <c r="S557" s="1301" t="s">
        <v>4807</v>
      </c>
      <c r="T557" s="1302" t="s">
        <v>4808</v>
      </c>
      <c r="U557" s="1300" t="s">
        <v>4806</v>
      </c>
      <c r="V557" s="1301" t="s">
        <v>4807</v>
      </c>
      <c r="W557" s="1302" t="s">
        <v>4808</v>
      </c>
      <c r="X557" s="1300" t="s">
        <v>4806</v>
      </c>
      <c r="Y557" s="1301" t="s">
        <v>4807</v>
      </c>
      <c r="Z557" s="1302" t="s">
        <v>4808</v>
      </c>
      <c r="AA557" s="1300" t="s">
        <v>4806</v>
      </c>
      <c r="AB557" s="1301" t="s">
        <v>4807</v>
      </c>
      <c r="AC557" s="1302" t="s">
        <v>4808</v>
      </c>
      <c r="AD557" s="1300" t="s">
        <v>4806</v>
      </c>
      <c r="AE557" s="1301" t="s">
        <v>4807</v>
      </c>
      <c r="AF557" s="1302" t="s">
        <v>4808</v>
      </c>
      <c r="AG557" s="1300" t="s">
        <v>4806</v>
      </c>
      <c r="AH557" s="1301" t="s">
        <v>4807</v>
      </c>
      <c r="AI557" s="1302" t="s">
        <v>4808</v>
      </c>
      <c r="AJ557" s="1300" t="s">
        <v>4806</v>
      </c>
      <c r="AK557" s="1301" t="s">
        <v>4807</v>
      </c>
      <c r="AL557" s="1302" t="s">
        <v>4808</v>
      </c>
      <c r="AM557" s="1300" t="s">
        <v>4806</v>
      </c>
      <c r="AN557" s="1301" t="s">
        <v>4807</v>
      </c>
      <c r="AO557" s="1302" t="s">
        <v>4808</v>
      </c>
      <c r="AP557" s="1300" t="s">
        <v>4806</v>
      </c>
      <c r="AQ557" s="1301" t="s">
        <v>4807</v>
      </c>
      <c r="AR557" s="1302" t="s">
        <v>4808</v>
      </c>
      <c r="AS557" s="1300" t="s">
        <v>4806</v>
      </c>
      <c r="AT557" s="1301" t="s">
        <v>4807</v>
      </c>
      <c r="AU557" s="1302" t="s">
        <v>4808</v>
      </c>
      <c r="AV557" s="1300" t="s">
        <v>4806</v>
      </c>
      <c r="AW557" s="1301" t="s">
        <v>4807</v>
      </c>
      <c r="AX557" s="1302" t="s">
        <v>4808</v>
      </c>
    </row>
    <row r="558" spans="1:50">
      <c r="A558" s="1303" t="s">
        <v>4482</v>
      </c>
      <c r="B558" s="1304" t="s">
        <v>4483</v>
      </c>
      <c r="C558" s="1305" t="s">
        <v>2284</v>
      </c>
      <c r="D558" s="1479">
        <v>25.2</v>
      </c>
      <c r="E558" s="1480">
        <v>0</v>
      </c>
      <c r="F558" s="1305" t="s">
        <v>2284</v>
      </c>
      <c r="G558" s="1479">
        <v>25.1</v>
      </c>
      <c r="H558" s="1480">
        <v>0</v>
      </c>
      <c r="I558" s="1305" t="s">
        <v>2284</v>
      </c>
      <c r="J558" s="1479">
        <v>25.2</v>
      </c>
      <c r="K558" s="1480">
        <v>0</v>
      </c>
      <c r="L558" s="1305" t="s">
        <v>2284</v>
      </c>
      <c r="M558" s="1479">
        <v>25.1</v>
      </c>
      <c r="N558" s="1480">
        <v>0</v>
      </c>
      <c r="O558" s="1305" t="s">
        <v>2284</v>
      </c>
      <c r="P558" s="1479">
        <v>25.3</v>
      </c>
      <c r="Q558" s="1480">
        <v>0</v>
      </c>
      <c r="R558" s="1305" t="s">
        <v>2284</v>
      </c>
      <c r="S558" s="1479">
        <v>25.1</v>
      </c>
      <c r="T558" s="1480">
        <v>0</v>
      </c>
      <c r="U558" s="1305" t="s">
        <v>2284</v>
      </c>
      <c r="V558" s="1479">
        <v>25.3</v>
      </c>
      <c r="W558" s="1480">
        <v>0</v>
      </c>
      <c r="X558" s="1305" t="s">
        <v>2284</v>
      </c>
      <c r="Y558" s="1479">
        <v>25.1</v>
      </c>
      <c r="Z558" s="1480">
        <v>0</v>
      </c>
      <c r="AA558" s="1305" t="s">
        <v>2284</v>
      </c>
      <c r="AB558" s="1479">
        <v>25.2</v>
      </c>
      <c r="AC558" s="1480">
        <v>0</v>
      </c>
      <c r="AD558" s="1305" t="s">
        <v>2284</v>
      </c>
      <c r="AE558" s="1479">
        <v>25.3</v>
      </c>
      <c r="AF558" s="1480">
        <v>0</v>
      </c>
      <c r="AG558" s="1305" t="s">
        <v>2284</v>
      </c>
      <c r="AH558" s="1479">
        <v>25.2</v>
      </c>
      <c r="AI558" s="1480">
        <v>0</v>
      </c>
      <c r="AJ558" s="1305" t="s">
        <v>2284</v>
      </c>
      <c r="AK558" s="1479">
        <v>25.2</v>
      </c>
      <c r="AL558" s="1480">
        <v>0</v>
      </c>
      <c r="AM558" s="1305" t="s">
        <v>2284</v>
      </c>
      <c r="AN558" s="1479">
        <v>25.2</v>
      </c>
      <c r="AO558" s="1480">
        <v>0</v>
      </c>
      <c r="AP558" s="1305" t="s">
        <v>2284</v>
      </c>
      <c r="AQ558" s="1479">
        <v>25.1</v>
      </c>
      <c r="AR558" s="1480">
        <v>0</v>
      </c>
      <c r="AS558" s="1305" t="s">
        <v>2284</v>
      </c>
      <c r="AT558" s="1479">
        <v>25.2</v>
      </c>
      <c r="AU558" s="1480">
        <v>0</v>
      </c>
      <c r="AV558" s="1305" t="s">
        <v>2284</v>
      </c>
      <c r="AW558" s="1479">
        <v>25.2</v>
      </c>
      <c r="AX558" s="1480">
        <v>0</v>
      </c>
    </row>
    <row r="559" spans="1:50">
      <c r="A559" s="1714" t="s">
        <v>4484</v>
      </c>
      <c r="B559" s="1350" t="s">
        <v>4485</v>
      </c>
      <c r="C559" s="1310" t="s">
        <v>2284</v>
      </c>
      <c r="D559" s="1485">
        <v>25.5</v>
      </c>
      <c r="E559" s="1486">
        <v>0</v>
      </c>
      <c r="F559" s="1310" t="s">
        <v>2284</v>
      </c>
      <c r="G559" s="1485">
        <v>25.3</v>
      </c>
      <c r="H559" s="1486">
        <v>0</v>
      </c>
      <c r="I559" s="1310" t="s">
        <v>2284</v>
      </c>
      <c r="J559" s="1485">
        <v>25.3</v>
      </c>
      <c r="K559" s="1486">
        <v>0</v>
      </c>
      <c r="L559" s="1310" t="s">
        <v>2284</v>
      </c>
      <c r="M559" s="1485">
        <v>25</v>
      </c>
      <c r="N559" s="1486">
        <v>0</v>
      </c>
      <c r="O559" s="1310" t="s">
        <v>2284</v>
      </c>
      <c r="P559" s="1485">
        <v>25.3</v>
      </c>
      <c r="Q559" s="1486">
        <v>0</v>
      </c>
      <c r="R559" s="1310" t="s">
        <v>2284</v>
      </c>
      <c r="S559" s="1485">
        <v>25</v>
      </c>
      <c r="T559" s="1486">
        <v>0</v>
      </c>
      <c r="U559" s="1310" t="s">
        <v>2284</v>
      </c>
      <c r="V559" s="1485">
        <v>25.2</v>
      </c>
      <c r="W559" s="1486">
        <v>0</v>
      </c>
      <c r="X559" s="1310" t="s">
        <v>2284</v>
      </c>
      <c r="Y559" s="1485">
        <v>25.1</v>
      </c>
      <c r="Z559" s="1486">
        <v>0</v>
      </c>
      <c r="AA559" s="1310" t="s">
        <v>2284</v>
      </c>
      <c r="AB559" s="1485">
        <v>25.2</v>
      </c>
      <c r="AC559" s="1486">
        <v>0</v>
      </c>
      <c r="AD559" s="1310" t="s">
        <v>2284</v>
      </c>
      <c r="AE559" s="1485">
        <v>25.2</v>
      </c>
      <c r="AF559" s="1486">
        <v>0</v>
      </c>
      <c r="AG559" s="1310" t="s">
        <v>2284</v>
      </c>
      <c r="AH559" s="1485">
        <v>25.2</v>
      </c>
      <c r="AI559" s="1486">
        <v>0</v>
      </c>
      <c r="AJ559" s="1310" t="s">
        <v>2284</v>
      </c>
      <c r="AK559" s="1485">
        <v>25.1</v>
      </c>
      <c r="AL559" s="1486">
        <v>0</v>
      </c>
      <c r="AM559" s="1310" t="s">
        <v>2284</v>
      </c>
      <c r="AN559" s="1485">
        <v>25.4</v>
      </c>
      <c r="AO559" s="1486">
        <v>0</v>
      </c>
      <c r="AP559" s="1310" t="s">
        <v>2284</v>
      </c>
      <c r="AQ559" s="1485">
        <v>25.2</v>
      </c>
      <c r="AR559" s="1486">
        <v>0</v>
      </c>
      <c r="AS559" s="1310" t="s">
        <v>2284</v>
      </c>
      <c r="AT559" s="1485">
        <v>25.2</v>
      </c>
      <c r="AU559" s="1486">
        <v>0</v>
      </c>
      <c r="AV559" s="1310" t="s">
        <v>2284</v>
      </c>
      <c r="AW559" s="1485">
        <v>25.2</v>
      </c>
      <c r="AX559" s="1486">
        <v>0</v>
      </c>
    </row>
    <row r="560" spans="1:50">
      <c r="A560" s="1313" t="s">
        <v>4486</v>
      </c>
      <c r="B560" s="1143" t="s">
        <v>4487</v>
      </c>
      <c r="C560" s="1314" t="s">
        <v>1078</v>
      </c>
      <c r="D560" s="1483" t="s">
        <v>1078</v>
      </c>
      <c r="E560" s="1484" t="s">
        <v>1078</v>
      </c>
      <c r="F560" s="1314" t="s">
        <v>1078</v>
      </c>
      <c r="G560" s="1483" t="s">
        <v>1078</v>
      </c>
      <c r="H560" s="1484" t="s">
        <v>1078</v>
      </c>
      <c r="I560" s="1314" t="s">
        <v>1078</v>
      </c>
      <c r="J560" s="1483" t="s">
        <v>1078</v>
      </c>
      <c r="K560" s="1484" t="s">
        <v>1078</v>
      </c>
      <c r="L560" s="1314" t="s">
        <v>1078</v>
      </c>
      <c r="M560" s="1483" t="s">
        <v>1078</v>
      </c>
      <c r="N560" s="1484" t="s">
        <v>1078</v>
      </c>
      <c r="O560" s="1314" t="s">
        <v>1078</v>
      </c>
      <c r="P560" s="1483" t="s">
        <v>1078</v>
      </c>
      <c r="Q560" s="1484" t="s">
        <v>1078</v>
      </c>
      <c r="R560" s="1314" t="s">
        <v>1078</v>
      </c>
      <c r="S560" s="1483" t="s">
        <v>1078</v>
      </c>
      <c r="T560" s="1484" t="s">
        <v>1078</v>
      </c>
      <c r="U560" s="1314" t="s">
        <v>1078</v>
      </c>
      <c r="V560" s="1483" t="s">
        <v>1078</v>
      </c>
      <c r="W560" s="1484" t="s">
        <v>1078</v>
      </c>
      <c r="X560" s="1314" t="s">
        <v>1078</v>
      </c>
      <c r="Y560" s="1483" t="s">
        <v>1078</v>
      </c>
      <c r="Z560" s="1484" t="s">
        <v>1078</v>
      </c>
      <c r="AA560" s="1314" t="s">
        <v>1078</v>
      </c>
      <c r="AB560" s="1483" t="s">
        <v>1078</v>
      </c>
      <c r="AC560" s="1484" t="s">
        <v>1078</v>
      </c>
      <c r="AD560" s="1314" t="s">
        <v>1078</v>
      </c>
      <c r="AE560" s="1483" t="s">
        <v>1078</v>
      </c>
      <c r="AF560" s="1484" t="s">
        <v>1078</v>
      </c>
      <c r="AG560" s="1314" t="s">
        <v>1078</v>
      </c>
      <c r="AH560" s="1483" t="s">
        <v>1078</v>
      </c>
      <c r="AI560" s="1484" t="s">
        <v>1078</v>
      </c>
      <c r="AJ560" s="1314" t="s">
        <v>1078</v>
      </c>
      <c r="AK560" s="1483" t="s">
        <v>1078</v>
      </c>
      <c r="AL560" s="1484" t="s">
        <v>1078</v>
      </c>
      <c r="AM560" s="1314" t="s">
        <v>1078</v>
      </c>
      <c r="AN560" s="1483" t="s">
        <v>1078</v>
      </c>
      <c r="AO560" s="1484" t="s">
        <v>1078</v>
      </c>
      <c r="AP560" s="1314" t="s">
        <v>1078</v>
      </c>
      <c r="AQ560" s="1483" t="s">
        <v>1078</v>
      </c>
      <c r="AR560" s="1484" t="s">
        <v>1078</v>
      </c>
      <c r="AS560" s="1314" t="s">
        <v>1078</v>
      </c>
      <c r="AT560" s="1483" t="s">
        <v>1078</v>
      </c>
      <c r="AU560" s="1484" t="s">
        <v>1078</v>
      </c>
      <c r="AV560" s="1314" t="s">
        <v>1078</v>
      </c>
      <c r="AW560" s="1483" t="s">
        <v>1078</v>
      </c>
      <c r="AX560" s="1484" t="s">
        <v>1078</v>
      </c>
    </row>
    <row r="561" spans="1:50">
      <c r="A561" s="1303" t="s">
        <v>4494</v>
      </c>
      <c r="B561" s="1304" t="s">
        <v>4495</v>
      </c>
      <c r="C561" s="1305" t="s">
        <v>2284</v>
      </c>
      <c r="D561" s="1487">
        <v>35.1</v>
      </c>
      <c r="E561" s="1488">
        <v>0</v>
      </c>
      <c r="F561" s="1305" t="s">
        <v>2284</v>
      </c>
      <c r="G561" s="1487">
        <v>35.299999999999997</v>
      </c>
      <c r="H561" s="1488">
        <v>0</v>
      </c>
      <c r="I561" s="1305" t="s">
        <v>2284</v>
      </c>
      <c r="J561" s="1487">
        <v>35.200000000000003</v>
      </c>
      <c r="K561" s="1488">
        <v>0</v>
      </c>
      <c r="L561" s="1305" t="s">
        <v>2284</v>
      </c>
      <c r="M561" s="1487">
        <v>35</v>
      </c>
      <c r="N561" s="1488">
        <v>0</v>
      </c>
      <c r="O561" s="1305" t="s">
        <v>2284</v>
      </c>
      <c r="P561" s="1487">
        <v>35.299999999999997</v>
      </c>
      <c r="Q561" s="1488">
        <v>0</v>
      </c>
      <c r="R561" s="1305" t="s">
        <v>2284</v>
      </c>
      <c r="S561" s="1487">
        <v>35.200000000000003</v>
      </c>
      <c r="T561" s="1488">
        <v>0</v>
      </c>
      <c r="U561" s="1305" t="s">
        <v>2284</v>
      </c>
      <c r="V561" s="1487">
        <v>35.299999999999997</v>
      </c>
      <c r="W561" s="1488">
        <v>0</v>
      </c>
      <c r="X561" s="1305" t="s">
        <v>2284</v>
      </c>
      <c r="Y561" s="1487">
        <v>35.299999999999997</v>
      </c>
      <c r="Z561" s="1488">
        <v>0</v>
      </c>
      <c r="AA561" s="1305" t="s">
        <v>2284</v>
      </c>
      <c r="AB561" s="1487">
        <v>35.1</v>
      </c>
      <c r="AC561" s="1488">
        <v>0</v>
      </c>
      <c r="AD561" s="1305" t="s">
        <v>2284</v>
      </c>
      <c r="AE561" s="1487">
        <v>35.200000000000003</v>
      </c>
      <c r="AF561" s="1488">
        <v>0</v>
      </c>
      <c r="AG561" s="1305" t="s">
        <v>2284</v>
      </c>
      <c r="AH561" s="1487">
        <v>35.1</v>
      </c>
      <c r="AI561" s="1488">
        <v>0</v>
      </c>
      <c r="AJ561" s="1305" t="s">
        <v>2284</v>
      </c>
      <c r="AK561" s="1487">
        <v>35.4</v>
      </c>
      <c r="AL561" s="1488">
        <v>0</v>
      </c>
      <c r="AM561" s="1305" t="s">
        <v>2284</v>
      </c>
      <c r="AN561" s="1487">
        <v>35.200000000000003</v>
      </c>
      <c r="AO561" s="1488">
        <v>0</v>
      </c>
      <c r="AP561" s="1305" t="s">
        <v>2284</v>
      </c>
      <c r="AQ561" s="1487">
        <v>35.1</v>
      </c>
      <c r="AR561" s="1488">
        <v>0</v>
      </c>
      <c r="AS561" s="1305" t="s">
        <v>2284</v>
      </c>
      <c r="AT561" s="1487">
        <v>35.299999999999997</v>
      </c>
      <c r="AU561" s="1488">
        <v>0</v>
      </c>
      <c r="AV561" s="1305" t="s">
        <v>2284</v>
      </c>
      <c r="AW561" s="1487">
        <v>35.299999999999997</v>
      </c>
      <c r="AX561" s="1488">
        <v>0</v>
      </c>
    </row>
    <row r="562" spans="1:50">
      <c r="A562" s="1714" t="s">
        <v>4496</v>
      </c>
      <c r="B562" s="1350" t="s">
        <v>4497</v>
      </c>
      <c r="C562" s="1310" t="s">
        <v>2284</v>
      </c>
      <c r="D562" s="1489">
        <v>35.200000000000003</v>
      </c>
      <c r="E562" s="1490">
        <v>0</v>
      </c>
      <c r="F562" s="1310" t="s">
        <v>2284</v>
      </c>
      <c r="G562" s="1489">
        <v>35.4</v>
      </c>
      <c r="H562" s="1490">
        <v>0</v>
      </c>
      <c r="I562" s="1310" t="s">
        <v>2284</v>
      </c>
      <c r="J562" s="1489">
        <v>35.299999999999997</v>
      </c>
      <c r="K562" s="1490">
        <v>0</v>
      </c>
      <c r="L562" s="1310" t="s">
        <v>2284</v>
      </c>
      <c r="M562" s="1489">
        <v>35.1</v>
      </c>
      <c r="N562" s="1490">
        <v>0</v>
      </c>
      <c r="O562" s="1310" t="s">
        <v>2284</v>
      </c>
      <c r="P562" s="1489">
        <v>35.1</v>
      </c>
      <c r="Q562" s="1490">
        <v>0</v>
      </c>
      <c r="R562" s="1310" t="s">
        <v>2284</v>
      </c>
      <c r="S562" s="1489">
        <v>35.1</v>
      </c>
      <c r="T562" s="1490">
        <v>0</v>
      </c>
      <c r="U562" s="1310" t="s">
        <v>2284</v>
      </c>
      <c r="V562" s="1489">
        <v>35.200000000000003</v>
      </c>
      <c r="W562" s="1490">
        <v>0</v>
      </c>
      <c r="X562" s="1310" t="s">
        <v>2284</v>
      </c>
      <c r="Y562" s="1489">
        <v>35.200000000000003</v>
      </c>
      <c r="Z562" s="1490">
        <v>0</v>
      </c>
      <c r="AA562" s="1310" t="s">
        <v>2284</v>
      </c>
      <c r="AB562" s="1489">
        <v>35.200000000000003</v>
      </c>
      <c r="AC562" s="1490">
        <v>0</v>
      </c>
      <c r="AD562" s="1310" t="s">
        <v>2284</v>
      </c>
      <c r="AE562" s="1489">
        <v>35.200000000000003</v>
      </c>
      <c r="AF562" s="1490">
        <v>0</v>
      </c>
      <c r="AG562" s="1310" t="s">
        <v>2284</v>
      </c>
      <c r="AH562" s="1489">
        <v>35.200000000000003</v>
      </c>
      <c r="AI562" s="1490">
        <v>0</v>
      </c>
      <c r="AJ562" s="1310" t="s">
        <v>2284</v>
      </c>
      <c r="AK562" s="1489">
        <v>35.200000000000003</v>
      </c>
      <c r="AL562" s="1490">
        <v>0</v>
      </c>
      <c r="AM562" s="1310" t="s">
        <v>2284</v>
      </c>
      <c r="AN562" s="1489">
        <v>35.299999999999997</v>
      </c>
      <c r="AO562" s="1490">
        <v>0</v>
      </c>
      <c r="AP562" s="1310" t="s">
        <v>2284</v>
      </c>
      <c r="AQ562" s="1489">
        <v>35.299999999999997</v>
      </c>
      <c r="AR562" s="1490">
        <v>0</v>
      </c>
      <c r="AS562" s="1310" t="s">
        <v>2284</v>
      </c>
      <c r="AT562" s="1489">
        <v>35.299999999999997</v>
      </c>
      <c r="AU562" s="1490">
        <v>0</v>
      </c>
      <c r="AV562" s="1310" t="s">
        <v>2284</v>
      </c>
      <c r="AW562" s="1489">
        <v>35.299999999999997</v>
      </c>
      <c r="AX562" s="1490">
        <v>0</v>
      </c>
    </row>
    <row r="563" spans="1:50">
      <c r="A563" s="1313" t="s">
        <v>4498</v>
      </c>
      <c r="B563" s="1143" t="s">
        <v>4499</v>
      </c>
      <c r="C563" s="1314" t="s">
        <v>1078</v>
      </c>
      <c r="D563" s="1491" t="s">
        <v>1078</v>
      </c>
      <c r="E563" s="1492" t="s">
        <v>1078</v>
      </c>
      <c r="F563" s="1314" t="s">
        <v>1078</v>
      </c>
      <c r="G563" s="1491" t="s">
        <v>1078</v>
      </c>
      <c r="H563" s="1492" t="s">
        <v>1078</v>
      </c>
      <c r="I563" s="1314" t="s">
        <v>1078</v>
      </c>
      <c r="J563" s="1491" t="s">
        <v>1078</v>
      </c>
      <c r="K563" s="1492" t="s">
        <v>1078</v>
      </c>
      <c r="L563" s="1314" t="s">
        <v>1078</v>
      </c>
      <c r="M563" s="1491" t="s">
        <v>1078</v>
      </c>
      <c r="N563" s="1492" t="s">
        <v>1078</v>
      </c>
      <c r="O563" s="1314" t="s">
        <v>1078</v>
      </c>
      <c r="P563" s="1491" t="s">
        <v>1078</v>
      </c>
      <c r="Q563" s="1492" t="s">
        <v>1078</v>
      </c>
      <c r="R563" s="1314" t="s">
        <v>1078</v>
      </c>
      <c r="S563" s="1491" t="s">
        <v>1078</v>
      </c>
      <c r="T563" s="1492" t="s">
        <v>1078</v>
      </c>
      <c r="U563" s="1314" t="s">
        <v>1078</v>
      </c>
      <c r="V563" s="1491" t="s">
        <v>1078</v>
      </c>
      <c r="W563" s="1492" t="s">
        <v>1078</v>
      </c>
      <c r="X563" s="1314" t="s">
        <v>1078</v>
      </c>
      <c r="Y563" s="1491" t="s">
        <v>1078</v>
      </c>
      <c r="Z563" s="1492" t="s">
        <v>1078</v>
      </c>
      <c r="AA563" s="1314" t="s">
        <v>1078</v>
      </c>
      <c r="AB563" s="1491" t="s">
        <v>1078</v>
      </c>
      <c r="AC563" s="1492" t="s">
        <v>1078</v>
      </c>
      <c r="AD563" s="1314" t="s">
        <v>1078</v>
      </c>
      <c r="AE563" s="1491" t="s">
        <v>1078</v>
      </c>
      <c r="AF563" s="1492" t="s">
        <v>1078</v>
      </c>
      <c r="AG563" s="1314" t="s">
        <v>1078</v>
      </c>
      <c r="AH563" s="1491" t="s">
        <v>1078</v>
      </c>
      <c r="AI563" s="1492" t="s">
        <v>1078</v>
      </c>
      <c r="AJ563" s="1314" t="s">
        <v>1078</v>
      </c>
      <c r="AK563" s="1491" t="s">
        <v>1078</v>
      </c>
      <c r="AL563" s="1492" t="s">
        <v>1078</v>
      </c>
      <c r="AM563" s="1314" t="s">
        <v>1078</v>
      </c>
      <c r="AN563" s="1491" t="s">
        <v>1078</v>
      </c>
      <c r="AO563" s="1492" t="s">
        <v>1078</v>
      </c>
      <c r="AP563" s="1314" t="s">
        <v>1078</v>
      </c>
      <c r="AQ563" s="1491" t="s">
        <v>1078</v>
      </c>
      <c r="AR563" s="1492" t="s">
        <v>1078</v>
      </c>
      <c r="AS563" s="1314" t="s">
        <v>1078</v>
      </c>
      <c r="AT563" s="1491" t="s">
        <v>1078</v>
      </c>
      <c r="AU563" s="1492" t="s">
        <v>1078</v>
      </c>
      <c r="AV563" s="1314" t="s">
        <v>1078</v>
      </c>
      <c r="AW563" s="1491" t="s">
        <v>1078</v>
      </c>
      <c r="AX563" s="1492" t="s">
        <v>1078</v>
      </c>
    </row>
    <row r="564" spans="1:50">
      <c r="A564" s="1714" t="s">
        <v>4507</v>
      </c>
      <c r="B564" s="1687" t="s">
        <v>4508</v>
      </c>
      <c r="C564" s="1310" t="s">
        <v>2284</v>
      </c>
      <c r="D564" s="1489">
        <v>45.2</v>
      </c>
      <c r="E564" s="1490">
        <v>0</v>
      </c>
      <c r="F564" s="1310" t="s">
        <v>2284</v>
      </c>
      <c r="G564" s="1489">
        <v>45.3</v>
      </c>
      <c r="H564" s="1490">
        <v>0</v>
      </c>
      <c r="I564" s="1310" t="s">
        <v>2284</v>
      </c>
      <c r="J564" s="1489">
        <v>45.3</v>
      </c>
      <c r="K564" s="1490">
        <v>0</v>
      </c>
      <c r="L564" s="1310" t="s">
        <v>2284</v>
      </c>
      <c r="M564" s="1489">
        <v>45.1</v>
      </c>
      <c r="N564" s="1490">
        <v>0</v>
      </c>
      <c r="O564" s="1310" t="s">
        <v>4810</v>
      </c>
      <c r="P564" s="1489">
        <v>45.3</v>
      </c>
      <c r="Q564" s="1490">
        <v>23.7</v>
      </c>
      <c r="R564" s="1310" t="s">
        <v>2284</v>
      </c>
      <c r="S564" s="1489">
        <v>45.1</v>
      </c>
      <c r="T564" s="1490">
        <v>0</v>
      </c>
      <c r="U564" s="1310" t="s">
        <v>2284</v>
      </c>
      <c r="V564" s="1489">
        <v>45.2</v>
      </c>
      <c r="W564" s="1490">
        <v>0</v>
      </c>
      <c r="X564" s="1310" t="s">
        <v>2284</v>
      </c>
      <c r="Y564" s="1489">
        <v>45.3</v>
      </c>
      <c r="Z564" s="1490">
        <v>0</v>
      </c>
      <c r="AA564" s="1310" t="s">
        <v>2284</v>
      </c>
      <c r="AB564" s="1489">
        <v>45.3</v>
      </c>
      <c r="AC564" s="1490">
        <v>0</v>
      </c>
      <c r="AD564" s="1310" t="s">
        <v>2284</v>
      </c>
      <c r="AE564" s="1489">
        <v>45.1</v>
      </c>
      <c r="AF564" s="1490">
        <v>0</v>
      </c>
      <c r="AG564" s="1310" t="s">
        <v>2284</v>
      </c>
      <c r="AH564" s="1489">
        <v>45.2</v>
      </c>
      <c r="AI564" s="1490">
        <v>0</v>
      </c>
      <c r="AJ564" s="1310" t="s">
        <v>2284</v>
      </c>
      <c r="AK564" s="1489">
        <v>45.2</v>
      </c>
      <c r="AL564" s="1490">
        <v>0</v>
      </c>
      <c r="AM564" s="1310" t="s">
        <v>2284</v>
      </c>
      <c r="AN564" s="1489">
        <v>45.4</v>
      </c>
      <c r="AO564" s="1490">
        <v>0</v>
      </c>
      <c r="AP564" s="1310" t="s">
        <v>2284</v>
      </c>
      <c r="AQ564" s="1489">
        <v>45.1</v>
      </c>
      <c r="AR564" s="1490">
        <v>0</v>
      </c>
      <c r="AS564" s="1310" t="s">
        <v>2284</v>
      </c>
      <c r="AT564" s="1489">
        <v>45.4</v>
      </c>
      <c r="AU564" s="1490">
        <v>0</v>
      </c>
      <c r="AV564" s="1310" t="s">
        <v>2284</v>
      </c>
      <c r="AW564" s="1489">
        <v>45.4</v>
      </c>
      <c r="AX564" s="1490">
        <v>0</v>
      </c>
    </row>
    <row r="565" spans="1:50">
      <c r="A565" s="1308" t="s">
        <v>4509</v>
      </c>
      <c r="B565" s="1309" t="s">
        <v>6235</v>
      </c>
      <c r="C565" s="1317" t="s">
        <v>2284</v>
      </c>
      <c r="D565" s="1496">
        <v>45.2</v>
      </c>
      <c r="E565" s="1497">
        <v>0</v>
      </c>
      <c r="F565" s="1317" t="s">
        <v>2284</v>
      </c>
      <c r="G565" s="1496">
        <v>45.4</v>
      </c>
      <c r="H565" s="1497">
        <v>0</v>
      </c>
      <c r="I565" s="1317" t="s">
        <v>2284</v>
      </c>
      <c r="J565" s="1496">
        <v>45.3</v>
      </c>
      <c r="K565" s="1497">
        <v>0</v>
      </c>
      <c r="L565" s="1317" t="s">
        <v>2284</v>
      </c>
      <c r="M565" s="1496">
        <v>45</v>
      </c>
      <c r="N565" s="1497">
        <v>0</v>
      </c>
      <c r="O565" s="1317" t="s">
        <v>2284</v>
      </c>
      <c r="P565" s="1496">
        <v>45.3</v>
      </c>
      <c r="Q565" s="1497">
        <v>0</v>
      </c>
      <c r="R565" s="1317" t="s">
        <v>2284</v>
      </c>
      <c r="S565" s="1496">
        <v>45.1</v>
      </c>
      <c r="T565" s="1497">
        <v>0</v>
      </c>
      <c r="U565" s="1317" t="s">
        <v>2284</v>
      </c>
      <c r="V565" s="1496">
        <v>45.4</v>
      </c>
      <c r="W565" s="1497">
        <v>0</v>
      </c>
      <c r="X565" s="1317" t="s">
        <v>2284</v>
      </c>
      <c r="Y565" s="1496">
        <v>45.1</v>
      </c>
      <c r="Z565" s="1497">
        <v>0</v>
      </c>
      <c r="AA565" s="1317" t="s">
        <v>2284</v>
      </c>
      <c r="AB565" s="1496">
        <v>44.9</v>
      </c>
      <c r="AC565" s="1497">
        <v>0</v>
      </c>
      <c r="AD565" s="1317" t="s">
        <v>2284</v>
      </c>
      <c r="AE565" s="1496">
        <v>45.2</v>
      </c>
      <c r="AF565" s="1497">
        <v>0</v>
      </c>
      <c r="AG565" s="1317" t="s">
        <v>2284</v>
      </c>
      <c r="AH565" s="1496">
        <v>45.4</v>
      </c>
      <c r="AI565" s="1497">
        <v>0</v>
      </c>
      <c r="AJ565" s="1317" t="s">
        <v>2284</v>
      </c>
      <c r="AK565" s="1496">
        <v>45</v>
      </c>
      <c r="AL565" s="1497">
        <v>0</v>
      </c>
      <c r="AM565" s="1317" t="s">
        <v>2284</v>
      </c>
      <c r="AN565" s="1496">
        <v>45.3</v>
      </c>
      <c r="AO565" s="1497">
        <v>0</v>
      </c>
      <c r="AP565" s="1317" t="s">
        <v>2284</v>
      </c>
      <c r="AQ565" s="1496">
        <v>45.1</v>
      </c>
      <c r="AR565" s="1497">
        <v>0</v>
      </c>
      <c r="AS565" s="1317" t="s">
        <v>2284</v>
      </c>
      <c r="AT565" s="1496">
        <v>45.3</v>
      </c>
      <c r="AU565" s="1497">
        <v>0</v>
      </c>
      <c r="AV565" s="1317" t="s">
        <v>2284</v>
      </c>
      <c r="AW565" s="1496">
        <v>45.3</v>
      </c>
      <c r="AX565" s="1497">
        <v>0</v>
      </c>
    </row>
    <row r="566" spans="1:50">
      <c r="A566" s="1313" t="s">
        <v>4511</v>
      </c>
      <c r="B566" s="1143" t="s">
        <v>6236</v>
      </c>
      <c r="C566" s="1314" t="s">
        <v>1078</v>
      </c>
      <c r="D566" s="1491" t="s">
        <v>1078</v>
      </c>
      <c r="E566" s="1492" t="s">
        <v>1078</v>
      </c>
      <c r="F566" s="1314" t="s">
        <v>1078</v>
      </c>
      <c r="G566" s="1491" t="s">
        <v>1078</v>
      </c>
      <c r="H566" s="1492" t="s">
        <v>1078</v>
      </c>
      <c r="I566" s="1314" t="s">
        <v>1078</v>
      </c>
      <c r="J566" s="1491" t="s">
        <v>1078</v>
      </c>
      <c r="K566" s="1492" t="s">
        <v>1078</v>
      </c>
      <c r="L566" s="1314" t="s">
        <v>1078</v>
      </c>
      <c r="M566" s="1491" t="s">
        <v>1078</v>
      </c>
      <c r="N566" s="1492" t="s">
        <v>1078</v>
      </c>
      <c r="O566" s="1314" t="s">
        <v>4810</v>
      </c>
      <c r="P566" s="1491">
        <v>45.2</v>
      </c>
      <c r="Q566" s="1492">
        <v>5.0999999999999996</v>
      </c>
      <c r="R566" s="1314" t="s">
        <v>1078</v>
      </c>
      <c r="S566" s="1491" t="s">
        <v>1078</v>
      </c>
      <c r="T566" s="1492" t="s">
        <v>1078</v>
      </c>
      <c r="U566" s="1314" t="s">
        <v>1078</v>
      </c>
      <c r="V566" s="1491" t="s">
        <v>1078</v>
      </c>
      <c r="W566" s="1492" t="s">
        <v>1078</v>
      </c>
      <c r="X566" s="1314" t="s">
        <v>1078</v>
      </c>
      <c r="Y566" s="1491" t="s">
        <v>1078</v>
      </c>
      <c r="Z566" s="1492" t="s">
        <v>1078</v>
      </c>
      <c r="AA566" s="1314" t="s">
        <v>1078</v>
      </c>
      <c r="AB566" s="1491" t="s">
        <v>1078</v>
      </c>
      <c r="AC566" s="1492" t="s">
        <v>1078</v>
      </c>
      <c r="AD566" s="1314" t="s">
        <v>1078</v>
      </c>
      <c r="AE566" s="1491" t="s">
        <v>1078</v>
      </c>
      <c r="AF566" s="1492" t="s">
        <v>1078</v>
      </c>
      <c r="AG566" s="1314" t="s">
        <v>1078</v>
      </c>
      <c r="AH566" s="1491" t="s">
        <v>1078</v>
      </c>
      <c r="AI566" s="1492" t="s">
        <v>1078</v>
      </c>
      <c r="AJ566" s="1314" t="s">
        <v>1078</v>
      </c>
      <c r="AK566" s="1491" t="s">
        <v>1078</v>
      </c>
      <c r="AL566" s="1492" t="s">
        <v>1078</v>
      </c>
      <c r="AM566" s="1314" t="s">
        <v>1078</v>
      </c>
      <c r="AN566" s="1491" t="s">
        <v>1078</v>
      </c>
      <c r="AO566" s="1492" t="s">
        <v>1078</v>
      </c>
      <c r="AP566" s="1314" t="s">
        <v>1078</v>
      </c>
      <c r="AQ566" s="1491" t="s">
        <v>1078</v>
      </c>
      <c r="AR566" s="1492" t="s">
        <v>1078</v>
      </c>
      <c r="AS566" s="1314" t="s">
        <v>1078</v>
      </c>
      <c r="AT566" s="1491" t="s">
        <v>1078</v>
      </c>
      <c r="AU566" s="1492" t="s">
        <v>1078</v>
      </c>
      <c r="AV566" s="1314" t="s">
        <v>1078</v>
      </c>
      <c r="AW566" s="1491" t="s">
        <v>1078</v>
      </c>
      <c r="AX566" s="1492" t="s">
        <v>1078</v>
      </c>
    </row>
    <row r="567" spans="1:50" ht="55.5">
      <c r="A567" s="1299" t="s">
        <v>6627</v>
      </c>
      <c r="B567" s="1139" t="s">
        <v>6628</v>
      </c>
      <c r="C567" s="1300" t="s">
        <v>4806</v>
      </c>
      <c r="D567" s="1301" t="s">
        <v>4807</v>
      </c>
      <c r="E567" s="1302" t="s">
        <v>4808</v>
      </c>
      <c r="F567" s="1300" t="s">
        <v>4806</v>
      </c>
      <c r="G567" s="1301" t="s">
        <v>4807</v>
      </c>
      <c r="H567" s="1302" t="s">
        <v>4808</v>
      </c>
      <c r="I567" s="1300" t="s">
        <v>4806</v>
      </c>
      <c r="J567" s="1301" t="s">
        <v>4807</v>
      </c>
      <c r="K567" s="1302" t="s">
        <v>4808</v>
      </c>
      <c r="L567" s="1300" t="s">
        <v>4806</v>
      </c>
      <c r="M567" s="1301" t="s">
        <v>4807</v>
      </c>
      <c r="N567" s="1302" t="s">
        <v>4808</v>
      </c>
      <c r="O567" s="1300" t="s">
        <v>4806</v>
      </c>
      <c r="P567" s="1301" t="s">
        <v>4807</v>
      </c>
      <c r="Q567" s="1302" t="s">
        <v>4808</v>
      </c>
      <c r="R567" s="1300" t="s">
        <v>4806</v>
      </c>
      <c r="S567" s="1301" t="s">
        <v>4807</v>
      </c>
      <c r="T567" s="1302" t="s">
        <v>4808</v>
      </c>
      <c r="U567" s="1300" t="s">
        <v>4806</v>
      </c>
      <c r="V567" s="1301" t="s">
        <v>4807</v>
      </c>
      <c r="W567" s="1302" t="s">
        <v>4808</v>
      </c>
      <c r="X567" s="1300" t="s">
        <v>4806</v>
      </c>
      <c r="Y567" s="1301" t="s">
        <v>4807</v>
      </c>
      <c r="Z567" s="1302" t="s">
        <v>4808</v>
      </c>
      <c r="AA567" s="1300" t="s">
        <v>4806</v>
      </c>
      <c r="AB567" s="1301" t="s">
        <v>4807</v>
      </c>
      <c r="AC567" s="1302" t="s">
        <v>4808</v>
      </c>
      <c r="AD567" s="1300" t="s">
        <v>4806</v>
      </c>
      <c r="AE567" s="1301" t="s">
        <v>4807</v>
      </c>
      <c r="AF567" s="1302" t="s">
        <v>4808</v>
      </c>
      <c r="AG567" s="1300" t="s">
        <v>4806</v>
      </c>
      <c r="AH567" s="1301" t="s">
        <v>4807</v>
      </c>
      <c r="AI567" s="1302" t="s">
        <v>4808</v>
      </c>
      <c r="AJ567" s="1300" t="s">
        <v>4806</v>
      </c>
      <c r="AK567" s="1301" t="s">
        <v>4807</v>
      </c>
      <c r="AL567" s="1302" t="s">
        <v>4808</v>
      </c>
      <c r="AM567" s="1300" t="s">
        <v>4806</v>
      </c>
      <c r="AN567" s="1301" t="s">
        <v>4807</v>
      </c>
      <c r="AO567" s="1302" t="s">
        <v>4808</v>
      </c>
      <c r="AP567" s="1300" t="s">
        <v>4806</v>
      </c>
      <c r="AQ567" s="1301" t="s">
        <v>4807</v>
      </c>
      <c r="AR567" s="1302" t="s">
        <v>4808</v>
      </c>
      <c r="AS567" s="1300" t="s">
        <v>4806</v>
      </c>
      <c r="AT567" s="1301" t="s">
        <v>4807</v>
      </c>
      <c r="AU567" s="1302" t="s">
        <v>4808</v>
      </c>
      <c r="AV567" s="1300" t="s">
        <v>4806</v>
      </c>
      <c r="AW567" s="1301" t="s">
        <v>4807</v>
      </c>
      <c r="AX567" s="1302" t="s">
        <v>4808</v>
      </c>
    </row>
    <row r="568" spans="1:50">
      <c r="A568" s="1303" t="s">
        <v>4482</v>
      </c>
      <c r="B568" s="1304" t="s">
        <v>4483</v>
      </c>
      <c r="C568" s="1305" t="s">
        <v>2284</v>
      </c>
      <c r="D568" s="1479">
        <v>25.2</v>
      </c>
      <c r="E568" s="1480">
        <v>0</v>
      </c>
      <c r="F568" s="1305" t="s">
        <v>2284</v>
      </c>
      <c r="G568" s="1479">
        <v>25.1</v>
      </c>
      <c r="H568" s="1480">
        <v>0</v>
      </c>
      <c r="I568" s="1305" t="s">
        <v>2284</v>
      </c>
      <c r="J568" s="1479">
        <v>25.2</v>
      </c>
      <c r="K568" s="1480">
        <v>0</v>
      </c>
      <c r="L568" s="1305" t="s">
        <v>2284</v>
      </c>
      <c r="M568" s="1479">
        <v>25.1</v>
      </c>
      <c r="N568" s="1480">
        <v>0</v>
      </c>
      <c r="O568" s="1305" t="s">
        <v>2284</v>
      </c>
      <c r="P568" s="1479">
        <v>25.3</v>
      </c>
      <c r="Q568" s="1480">
        <v>0</v>
      </c>
      <c r="R568" s="1305" t="s">
        <v>2284</v>
      </c>
      <c r="S568" s="1479">
        <v>25.1</v>
      </c>
      <c r="T568" s="1480">
        <v>0</v>
      </c>
      <c r="U568" s="1305" t="s">
        <v>2284</v>
      </c>
      <c r="V568" s="1479">
        <v>25.3</v>
      </c>
      <c r="W568" s="1480">
        <v>0</v>
      </c>
      <c r="X568" s="1305" t="s">
        <v>2284</v>
      </c>
      <c r="Y568" s="1479">
        <v>25.1</v>
      </c>
      <c r="Z568" s="1480">
        <v>0</v>
      </c>
      <c r="AA568" s="1305" t="s">
        <v>2284</v>
      </c>
      <c r="AB568" s="1479">
        <v>25.2</v>
      </c>
      <c r="AC568" s="1480">
        <v>0</v>
      </c>
      <c r="AD568" s="1305" t="s">
        <v>2284</v>
      </c>
      <c r="AE568" s="1479">
        <v>25.3</v>
      </c>
      <c r="AF568" s="1480">
        <v>0</v>
      </c>
      <c r="AG568" s="1305" t="s">
        <v>2284</v>
      </c>
      <c r="AH568" s="1479">
        <v>25.2</v>
      </c>
      <c r="AI568" s="1480">
        <v>0</v>
      </c>
      <c r="AJ568" s="1305" t="s">
        <v>2284</v>
      </c>
      <c r="AK568" s="1479">
        <v>25.2</v>
      </c>
      <c r="AL568" s="1480">
        <v>0</v>
      </c>
      <c r="AM568" s="1305" t="s">
        <v>2284</v>
      </c>
      <c r="AN568" s="1479">
        <v>25.2</v>
      </c>
      <c r="AO568" s="1480">
        <v>0</v>
      </c>
      <c r="AP568" s="1305" t="s">
        <v>2284</v>
      </c>
      <c r="AQ568" s="1479">
        <v>25.1</v>
      </c>
      <c r="AR568" s="1480">
        <v>0</v>
      </c>
      <c r="AS568" s="1305" t="s">
        <v>2284</v>
      </c>
      <c r="AT568" s="1479">
        <v>25.2</v>
      </c>
      <c r="AU568" s="1480">
        <v>0</v>
      </c>
      <c r="AV568" s="1305" t="s">
        <v>2284</v>
      </c>
      <c r="AW568" s="1479">
        <v>25.2</v>
      </c>
      <c r="AX568" s="1480">
        <v>0</v>
      </c>
    </row>
    <row r="569" spans="1:50">
      <c r="A569" s="1714" t="s">
        <v>4484</v>
      </c>
      <c r="B569" s="1350" t="s">
        <v>4485</v>
      </c>
      <c r="C569" s="1310" t="s">
        <v>2284</v>
      </c>
      <c r="D569" s="1485">
        <v>25.5</v>
      </c>
      <c r="E569" s="1486">
        <v>0</v>
      </c>
      <c r="F569" s="1310" t="s">
        <v>2284</v>
      </c>
      <c r="G569" s="1485">
        <v>25.3</v>
      </c>
      <c r="H569" s="1486">
        <v>0</v>
      </c>
      <c r="I569" s="1310" t="s">
        <v>2284</v>
      </c>
      <c r="J569" s="1485">
        <v>25.3</v>
      </c>
      <c r="K569" s="1486">
        <v>0</v>
      </c>
      <c r="L569" s="1310" t="s">
        <v>2284</v>
      </c>
      <c r="M569" s="1485">
        <v>25</v>
      </c>
      <c r="N569" s="1486">
        <v>0</v>
      </c>
      <c r="O569" s="1310" t="s">
        <v>2284</v>
      </c>
      <c r="P569" s="1485">
        <v>25.3</v>
      </c>
      <c r="Q569" s="1486">
        <v>0</v>
      </c>
      <c r="R569" s="1310" t="s">
        <v>2284</v>
      </c>
      <c r="S569" s="1485">
        <v>25</v>
      </c>
      <c r="T569" s="1486">
        <v>0</v>
      </c>
      <c r="U569" s="1310" t="s">
        <v>2284</v>
      </c>
      <c r="V569" s="1485">
        <v>25.2</v>
      </c>
      <c r="W569" s="1486">
        <v>0</v>
      </c>
      <c r="X569" s="1310" t="s">
        <v>2284</v>
      </c>
      <c r="Y569" s="1485">
        <v>25.1</v>
      </c>
      <c r="Z569" s="1486">
        <v>0</v>
      </c>
      <c r="AA569" s="1310" t="s">
        <v>2284</v>
      </c>
      <c r="AB569" s="1485">
        <v>25.2</v>
      </c>
      <c r="AC569" s="1486">
        <v>0</v>
      </c>
      <c r="AD569" s="1310" t="s">
        <v>2284</v>
      </c>
      <c r="AE569" s="1485">
        <v>25.2</v>
      </c>
      <c r="AF569" s="1486">
        <v>0</v>
      </c>
      <c r="AG569" s="1310" t="s">
        <v>2284</v>
      </c>
      <c r="AH569" s="1485">
        <v>25.2</v>
      </c>
      <c r="AI569" s="1486">
        <v>0</v>
      </c>
      <c r="AJ569" s="1310" t="s">
        <v>2284</v>
      </c>
      <c r="AK569" s="1485">
        <v>25.1</v>
      </c>
      <c r="AL569" s="1486">
        <v>0</v>
      </c>
      <c r="AM569" s="1310" t="s">
        <v>2284</v>
      </c>
      <c r="AN569" s="1485">
        <v>25.4</v>
      </c>
      <c r="AO569" s="1486">
        <v>0</v>
      </c>
      <c r="AP569" s="1310" t="s">
        <v>2284</v>
      </c>
      <c r="AQ569" s="1485">
        <v>25.2</v>
      </c>
      <c r="AR569" s="1486">
        <v>0</v>
      </c>
      <c r="AS569" s="1310" t="s">
        <v>2284</v>
      </c>
      <c r="AT569" s="1485">
        <v>25.2</v>
      </c>
      <c r="AU569" s="1486">
        <v>0</v>
      </c>
      <c r="AV569" s="1310" t="s">
        <v>2284</v>
      </c>
      <c r="AW569" s="1485">
        <v>25.2</v>
      </c>
      <c r="AX569" s="1486">
        <v>0</v>
      </c>
    </row>
    <row r="570" spans="1:50">
      <c r="A570" s="1313" t="s">
        <v>4486</v>
      </c>
      <c r="B570" s="1143" t="s">
        <v>4487</v>
      </c>
      <c r="C570" s="1314" t="s">
        <v>1078</v>
      </c>
      <c r="D570" s="1483" t="s">
        <v>1078</v>
      </c>
      <c r="E570" s="1484" t="s">
        <v>1078</v>
      </c>
      <c r="F570" s="1314" t="s">
        <v>1078</v>
      </c>
      <c r="G570" s="1483" t="s">
        <v>1078</v>
      </c>
      <c r="H570" s="1484" t="s">
        <v>1078</v>
      </c>
      <c r="I570" s="1314" t="s">
        <v>1078</v>
      </c>
      <c r="J570" s="1483" t="s">
        <v>1078</v>
      </c>
      <c r="K570" s="1484" t="s">
        <v>1078</v>
      </c>
      <c r="L570" s="1314" t="s">
        <v>1078</v>
      </c>
      <c r="M570" s="1483" t="s">
        <v>1078</v>
      </c>
      <c r="N570" s="1484" t="s">
        <v>1078</v>
      </c>
      <c r="O570" s="1314" t="s">
        <v>1078</v>
      </c>
      <c r="P570" s="1483" t="s">
        <v>1078</v>
      </c>
      <c r="Q570" s="1484" t="s">
        <v>1078</v>
      </c>
      <c r="R570" s="1314" t="s">
        <v>1078</v>
      </c>
      <c r="S570" s="1483" t="s">
        <v>1078</v>
      </c>
      <c r="T570" s="1484" t="s">
        <v>1078</v>
      </c>
      <c r="U570" s="1314" t="s">
        <v>1078</v>
      </c>
      <c r="V570" s="1483" t="s">
        <v>1078</v>
      </c>
      <c r="W570" s="1484" t="s">
        <v>1078</v>
      </c>
      <c r="X570" s="1314" t="s">
        <v>1078</v>
      </c>
      <c r="Y570" s="1483" t="s">
        <v>1078</v>
      </c>
      <c r="Z570" s="1484" t="s">
        <v>1078</v>
      </c>
      <c r="AA570" s="1314" t="s">
        <v>1078</v>
      </c>
      <c r="AB570" s="1483" t="s">
        <v>1078</v>
      </c>
      <c r="AC570" s="1484" t="s">
        <v>1078</v>
      </c>
      <c r="AD570" s="1314" t="s">
        <v>1078</v>
      </c>
      <c r="AE570" s="1483" t="s">
        <v>1078</v>
      </c>
      <c r="AF570" s="1484" t="s">
        <v>1078</v>
      </c>
      <c r="AG570" s="1314" t="s">
        <v>1078</v>
      </c>
      <c r="AH570" s="1483" t="s">
        <v>1078</v>
      </c>
      <c r="AI570" s="1484" t="s">
        <v>1078</v>
      </c>
      <c r="AJ570" s="1314" t="s">
        <v>1078</v>
      </c>
      <c r="AK570" s="1483" t="s">
        <v>1078</v>
      </c>
      <c r="AL570" s="1484" t="s">
        <v>1078</v>
      </c>
      <c r="AM570" s="1314" t="s">
        <v>1078</v>
      </c>
      <c r="AN570" s="1483" t="s">
        <v>1078</v>
      </c>
      <c r="AO570" s="1484" t="s">
        <v>1078</v>
      </c>
      <c r="AP570" s="1314" t="s">
        <v>1078</v>
      </c>
      <c r="AQ570" s="1483" t="s">
        <v>1078</v>
      </c>
      <c r="AR570" s="1484" t="s">
        <v>1078</v>
      </c>
      <c r="AS570" s="1314" t="s">
        <v>1078</v>
      </c>
      <c r="AT570" s="1483" t="s">
        <v>1078</v>
      </c>
      <c r="AU570" s="1484" t="s">
        <v>1078</v>
      </c>
      <c r="AV570" s="1314" t="s">
        <v>1078</v>
      </c>
      <c r="AW570" s="1483" t="s">
        <v>1078</v>
      </c>
      <c r="AX570" s="1484" t="s">
        <v>1078</v>
      </c>
    </row>
    <row r="571" spans="1:50">
      <c r="A571" s="1303" t="s">
        <v>4494</v>
      </c>
      <c r="B571" s="1304" t="s">
        <v>4495</v>
      </c>
      <c r="C571" s="1305" t="s">
        <v>2284</v>
      </c>
      <c r="D571" s="1479">
        <v>35.1</v>
      </c>
      <c r="E571" s="1480">
        <v>0</v>
      </c>
      <c r="F571" s="1305" t="s">
        <v>2284</v>
      </c>
      <c r="G571" s="1479">
        <v>35.299999999999997</v>
      </c>
      <c r="H571" s="1480">
        <v>0</v>
      </c>
      <c r="I571" s="1305" t="s">
        <v>2284</v>
      </c>
      <c r="J571" s="1479">
        <v>35.200000000000003</v>
      </c>
      <c r="K571" s="1480">
        <v>0</v>
      </c>
      <c r="L571" s="1305" t="s">
        <v>2284</v>
      </c>
      <c r="M571" s="1479">
        <v>35</v>
      </c>
      <c r="N571" s="1480">
        <v>0</v>
      </c>
      <c r="O571" s="1305" t="s">
        <v>2284</v>
      </c>
      <c r="P571" s="1479">
        <v>35.299999999999997</v>
      </c>
      <c r="Q571" s="1480">
        <v>0</v>
      </c>
      <c r="R571" s="1305" t="s">
        <v>2284</v>
      </c>
      <c r="S571" s="1479">
        <v>35.200000000000003</v>
      </c>
      <c r="T571" s="1480">
        <v>0</v>
      </c>
      <c r="U571" s="1305" t="s">
        <v>2284</v>
      </c>
      <c r="V571" s="1479">
        <v>35.299999999999997</v>
      </c>
      <c r="W571" s="1480">
        <v>0</v>
      </c>
      <c r="X571" s="1305" t="s">
        <v>2284</v>
      </c>
      <c r="Y571" s="1479">
        <v>35.299999999999997</v>
      </c>
      <c r="Z571" s="1480">
        <v>0</v>
      </c>
      <c r="AA571" s="1305" t="s">
        <v>2284</v>
      </c>
      <c r="AB571" s="1479">
        <v>35.1</v>
      </c>
      <c r="AC571" s="1480">
        <v>0</v>
      </c>
      <c r="AD571" s="1305" t="s">
        <v>2284</v>
      </c>
      <c r="AE571" s="1479">
        <v>35.200000000000003</v>
      </c>
      <c r="AF571" s="1480">
        <v>0</v>
      </c>
      <c r="AG571" s="1305" t="s">
        <v>2284</v>
      </c>
      <c r="AH571" s="1479">
        <v>35.1</v>
      </c>
      <c r="AI571" s="1480">
        <v>0</v>
      </c>
      <c r="AJ571" s="1305" t="s">
        <v>2284</v>
      </c>
      <c r="AK571" s="1479">
        <v>35.4</v>
      </c>
      <c r="AL571" s="1480">
        <v>0</v>
      </c>
      <c r="AM571" s="1305" t="s">
        <v>2284</v>
      </c>
      <c r="AN571" s="1479">
        <v>35.200000000000003</v>
      </c>
      <c r="AO571" s="1480">
        <v>0</v>
      </c>
      <c r="AP571" s="1305" t="s">
        <v>2284</v>
      </c>
      <c r="AQ571" s="1479">
        <v>35.1</v>
      </c>
      <c r="AR571" s="1480">
        <v>0</v>
      </c>
      <c r="AS571" s="1305" t="s">
        <v>2284</v>
      </c>
      <c r="AT571" s="1479">
        <v>35.299999999999997</v>
      </c>
      <c r="AU571" s="1480">
        <v>0</v>
      </c>
      <c r="AV571" s="1305" t="s">
        <v>2284</v>
      </c>
      <c r="AW571" s="1479">
        <v>35.299999999999997</v>
      </c>
      <c r="AX571" s="1480">
        <v>0</v>
      </c>
    </row>
    <row r="572" spans="1:50">
      <c r="A572" s="1714" t="s">
        <v>4496</v>
      </c>
      <c r="B572" s="1350" t="s">
        <v>4497</v>
      </c>
      <c r="C572" s="1310" t="s">
        <v>2284</v>
      </c>
      <c r="D572" s="1485">
        <v>35.200000000000003</v>
      </c>
      <c r="E572" s="1486">
        <v>0</v>
      </c>
      <c r="F572" s="1310" t="s">
        <v>2284</v>
      </c>
      <c r="G572" s="1485">
        <v>35.4</v>
      </c>
      <c r="H572" s="1486">
        <v>0</v>
      </c>
      <c r="I572" s="1310" t="s">
        <v>2284</v>
      </c>
      <c r="J572" s="1485">
        <v>35.299999999999997</v>
      </c>
      <c r="K572" s="1486">
        <v>0</v>
      </c>
      <c r="L572" s="1310" t="s">
        <v>2284</v>
      </c>
      <c r="M572" s="1485">
        <v>35.1</v>
      </c>
      <c r="N572" s="1486">
        <v>0</v>
      </c>
      <c r="O572" s="1310" t="s">
        <v>2284</v>
      </c>
      <c r="P572" s="1485">
        <v>35.1</v>
      </c>
      <c r="Q572" s="1486">
        <v>0</v>
      </c>
      <c r="R572" s="1310" t="s">
        <v>2284</v>
      </c>
      <c r="S572" s="1485">
        <v>35.1</v>
      </c>
      <c r="T572" s="1486">
        <v>0</v>
      </c>
      <c r="U572" s="1310" t="s">
        <v>2284</v>
      </c>
      <c r="V572" s="1485">
        <v>35.200000000000003</v>
      </c>
      <c r="W572" s="1486">
        <v>0</v>
      </c>
      <c r="X572" s="1310" t="s">
        <v>2284</v>
      </c>
      <c r="Y572" s="1485">
        <v>35.200000000000003</v>
      </c>
      <c r="Z572" s="1486">
        <v>0</v>
      </c>
      <c r="AA572" s="1310" t="s">
        <v>2284</v>
      </c>
      <c r="AB572" s="1485">
        <v>35.200000000000003</v>
      </c>
      <c r="AC572" s="1486">
        <v>0</v>
      </c>
      <c r="AD572" s="1310" t="s">
        <v>2284</v>
      </c>
      <c r="AE572" s="1485">
        <v>35.200000000000003</v>
      </c>
      <c r="AF572" s="1486">
        <v>0</v>
      </c>
      <c r="AG572" s="1310" t="s">
        <v>2284</v>
      </c>
      <c r="AH572" s="1485">
        <v>35.200000000000003</v>
      </c>
      <c r="AI572" s="1486">
        <v>0</v>
      </c>
      <c r="AJ572" s="1310" t="s">
        <v>2284</v>
      </c>
      <c r="AK572" s="1485">
        <v>35.200000000000003</v>
      </c>
      <c r="AL572" s="1486">
        <v>0</v>
      </c>
      <c r="AM572" s="1310" t="s">
        <v>2284</v>
      </c>
      <c r="AN572" s="1485">
        <v>35.299999999999997</v>
      </c>
      <c r="AO572" s="1486">
        <v>0</v>
      </c>
      <c r="AP572" s="1310" t="s">
        <v>2284</v>
      </c>
      <c r="AQ572" s="1485">
        <v>35.299999999999997</v>
      </c>
      <c r="AR572" s="1486">
        <v>0</v>
      </c>
      <c r="AS572" s="1310" t="s">
        <v>2284</v>
      </c>
      <c r="AT572" s="1485">
        <v>35.299999999999997</v>
      </c>
      <c r="AU572" s="1486">
        <v>0</v>
      </c>
      <c r="AV572" s="1310" t="s">
        <v>2284</v>
      </c>
      <c r="AW572" s="1485">
        <v>35.299999999999997</v>
      </c>
      <c r="AX572" s="1486">
        <v>0</v>
      </c>
    </row>
    <row r="573" spans="1:50">
      <c r="A573" s="1313" t="s">
        <v>4498</v>
      </c>
      <c r="B573" s="1143" t="s">
        <v>4499</v>
      </c>
      <c r="C573" s="1314" t="s">
        <v>1078</v>
      </c>
      <c r="D573" s="1483" t="s">
        <v>1078</v>
      </c>
      <c r="E573" s="1484" t="s">
        <v>1078</v>
      </c>
      <c r="F573" s="1314" t="s">
        <v>1078</v>
      </c>
      <c r="G573" s="1483" t="s">
        <v>1078</v>
      </c>
      <c r="H573" s="1484" t="s">
        <v>1078</v>
      </c>
      <c r="I573" s="1314" t="s">
        <v>1078</v>
      </c>
      <c r="J573" s="1483" t="s">
        <v>1078</v>
      </c>
      <c r="K573" s="1484" t="s">
        <v>1078</v>
      </c>
      <c r="L573" s="1314" t="s">
        <v>1078</v>
      </c>
      <c r="M573" s="1483" t="s">
        <v>1078</v>
      </c>
      <c r="N573" s="1484" t="s">
        <v>1078</v>
      </c>
      <c r="O573" s="1314" t="s">
        <v>1078</v>
      </c>
      <c r="P573" s="1483" t="s">
        <v>1078</v>
      </c>
      <c r="Q573" s="1484" t="s">
        <v>1078</v>
      </c>
      <c r="R573" s="1314" t="s">
        <v>1078</v>
      </c>
      <c r="S573" s="1483" t="s">
        <v>1078</v>
      </c>
      <c r="T573" s="1484" t="s">
        <v>1078</v>
      </c>
      <c r="U573" s="1314" t="s">
        <v>1078</v>
      </c>
      <c r="V573" s="1483" t="s">
        <v>1078</v>
      </c>
      <c r="W573" s="1484" t="s">
        <v>1078</v>
      </c>
      <c r="X573" s="1314" t="s">
        <v>1078</v>
      </c>
      <c r="Y573" s="1483" t="s">
        <v>1078</v>
      </c>
      <c r="Z573" s="1484" t="s">
        <v>1078</v>
      </c>
      <c r="AA573" s="1314" t="s">
        <v>1078</v>
      </c>
      <c r="AB573" s="1483" t="s">
        <v>1078</v>
      </c>
      <c r="AC573" s="1484" t="s">
        <v>1078</v>
      </c>
      <c r="AD573" s="1314" t="s">
        <v>1078</v>
      </c>
      <c r="AE573" s="1483" t="s">
        <v>1078</v>
      </c>
      <c r="AF573" s="1484" t="s">
        <v>1078</v>
      </c>
      <c r="AG573" s="1314" t="s">
        <v>1078</v>
      </c>
      <c r="AH573" s="1483" t="s">
        <v>1078</v>
      </c>
      <c r="AI573" s="1484" t="s">
        <v>1078</v>
      </c>
      <c r="AJ573" s="1314" t="s">
        <v>1078</v>
      </c>
      <c r="AK573" s="1483" t="s">
        <v>1078</v>
      </c>
      <c r="AL573" s="1484" t="s">
        <v>1078</v>
      </c>
      <c r="AM573" s="1314" t="s">
        <v>1078</v>
      </c>
      <c r="AN573" s="1483" t="s">
        <v>1078</v>
      </c>
      <c r="AO573" s="1484" t="s">
        <v>1078</v>
      </c>
      <c r="AP573" s="1314" t="s">
        <v>1078</v>
      </c>
      <c r="AQ573" s="1483" t="s">
        <v>1078</v>
      </c>
      <c r="AR573" s="1484" t="s">
        <v>1078</v>
      </c>
      <c r="AS573" s="1314" t="s">
        <v>1078</v>
      </c>
      <c r="AT573" s="1483" t="s">
        <v>1078</v>
      </c>
      <c r="AU573" s="1484" t="s">
        <v>1078</v>
      </c>
      <c r="AV573" s="1314" t="s">
        <v>1078</v>
      </c>
      <c r="AW573" s="1483" t="s">
        <v>1078</v>
      </c>
      <c r="AX573" s="1484" t="s">
        <v>1078</v>
      </c>
    </row>
    <row r="574" spans="1:50">
      <c r="A574" s="1303" t="s">
        <v>4507</v>
      </c>
      <c r="B574" s="1304" t="s">
        <v>4508</v>
      </c>
      <c r="C574" s="1305" t="s">
        <v>2284</v>
      </c>
      <c r="D574" s="1479">
        <v>45.2</v>
      </c>
      <c r="E574" s="1480">
        <v>0</v>
      </c>
      <c r="F574" s="1305" t="s">
        <v>2284</v>
      </c>
      <c r="G574" s="1479">
        <v>45.3</v>
      </c>
      <c r="H574" s="1480">
        <v>0</v>
      </c>
      <c r="I574" s="1305" t="s">
        <v>2284</v>
      </c>
      <c r="J574" s="1479">
        <v>45.3</v>
      </c>
      <c r="K574" s="1480">
        <v>0</v>
      </c>
      <c r="L574" s="1305" t="s">
        <v>2284</v>
      </c>
      <c r="M574" s="1479">
        <v>45.1</v>
      </c>
      <c r="N574" s="1480">
        <v>0</v>
      </c>
      <c r="O574" s="1305" t="s">
        <v>4810</v>
      </c>
      <c r="P574" s="1479">
        <v>45.3</v>
      </c>
      <c r="Q574" s="1480">
        <v>23.7</v>
      </c>
      <c r="R574" s="1305" t="s">
        <v>2284</v>
      </c>
      <c r="S574" s="1479">
        <v>45.1</v>
      </c>
      <c r="T574" s="1480">
        <v>0</v>
      </c>
      <c r="U574" s="1305" t="s">
        <v>2284</v>
      </c>
      <c r="V574" s="1479">
        <v>45.2</v>
      </c>
      <c r="W574" s="1480">
        <v>0</v>
      </c>
      <c r="X574" s="1305" t="s">
        <v>2284</v>
      </c>
      <c r="Y574" s="1479">
        <v>45.3</v>
      </c>
      <c r="Z574" s="1480">
        <v>0</v>
      </c>
      <c r="AA574" s="1305" t="s">
        <v>2284</v>
      </c>
      <c r="AB574" s="1479">
        <v>45.3</v>
      </c>
      <c r="AC574" s="1480">
        <v>0</v>
      </c>
      <c r="AD574" s="1305" t="s">
        <v>2284</v>
      </c>
      <c r="AE574" s="1479">
        <v>45.1</v>
      </c>
      <c r="AF574" s="1480">
        <v>0</v>
      </c>
      <c r="AG574" s="1305" t="s">
        <v>2284</v>
      </c>
      <c r="AH574" s="1479">
        <v>45.2</v>
      </c>
      <c r="AI574" s="1480">
        <v>0</v>
      </c>
      <c r="AJ574" s="1305" t="s">
        <v>2284</v>
      </c>
      <c r="AK574" s="1479">
        <v>45.2</v>
      </c>
      <c r="AL574" s="1480">
        <v>0</v>
      </c>
      <c r="AM574" s="1305" t="s">
        <v>2284</v>
      </c>
      <c r="AN574" s="1479">
        <v>45.4</v>
      </c>
      <c r="AO574" s="1480">
        <v>0</v>
      </c>
      <c r="AP574" s="1305" t="s">
        <v>2284</v>
      </c>
      <c r="AQ574" s="1479">
        <v>45.1</v>
      </c>
      <c r="AR574" s="1480">
        <v>0</v>
      </c>
      <c r="AS574" s="1305" t="s">
        <v>2284</v>
      </c>
      <c r="AT574" s="1479">
        <v>45.4</v>
      </c>
      <c r="AU574" s="1480">
        <v>0</v>
      </c>
      <c r="AV574" s="1305" t="s">
        <v>2284</v>
      </c>
      <c r="AW574" s="1479">
        <v>45.4</v>
      </c>
      <c r="AX574" s="1480">
        <v>0</v>
      </c>
    </row>
    <row r="575" spans="1:50">
      <c r="A575" s="1714" t="s">
        <v>4509</v>
      </c>
      <c r="B575" s="1350" t="s">
        <v>4510</v>
      </c>
      <c r="C575" s="1310" t="s">
        <v>2284</v>
      </c>
      <c r="D575" s="1485">
        <v>45.2</v>
      </c>
      <c r="E575" s="1486">
        <v>0</v>
      </c>
      <c r="F575" s="1310" t="s">
        <v>2284</v>
      </c>
      <c r="G575" s="1485">
        <v>45.4</v>
      </c>
      <c r="H575" s="1486">
        <v>0</v>
      </c>
      <c r="I575" s="1310" t="s">
        <v>2284</v>
      </c>
      <c r="J575" s="1485">
        <v>45.3</v>
      </c>
      <c r="K575" s="1486">
        <v>0</v>
      </c>
      <c r="L575" s="1310" t="s">
        <v>2284</v>
      </c>
      <c r="M575" s="1485">
        <v>45</v>
      </c>
      <c r="N575" s="1486">
        <v>0</v>
      </c>
      <c r="O575" s="1310" t="s">
        <v>2284</v>
      </c>
      <c r="P575" s="1485">
        <v>45.3</v>
      </c>
      <c r="Q575" s="1486">
        <v>0</v>
      </c>
      <c r="R575" s="1310" t="s">
        <v>2284</v>
      </c>
      <c r="S575" s="1485">
        <v>45.1</v>
      </c>
      <c r="T575" s="1486">
        <v>0</v>
      </c>
      <c r="U575" s="1310" t="s">
        <v>2284</v>
      </c>
      <c r="V575" s="1485">
        <v>45.4</v>
      </c>
      <c r="W575" s="1486">
        <v>0</v>
      </c>
      <c r="X575" s="1310" t="s">
        <v>2284</v>
      </c>
      <c r="Y575" s="1485">
        <v>45.1</v>
      </c>
      <c r="Z575" s="1486">
        <v>0</v>
      </c>
      <c r="AA575" s="1310" t="s">
        <v>2284</v>
      </c>
      <c r="AB575" s="1485">
        <v>44.9</v>
      </c>
      <c r="AC575" s="1486">
        <v>0</v>
      </c>
      <c r="AD575" s="1310" t="s">
        <v>2284</v>
      </c>
      <c r="AE575" s="1485">
        <v>45.2</v>
      </c>
      <c r="AF575" s="1486">
        <v>0</v>
      </c>
      <c r="AG575" s="1310" t="s">
        <v>2284</v>
      </c>
      <c r="AH575" s="1485">
        <v>45.4</v>
      </c>
      <c r="AI575" s="1486">
        <v>0</v>
      </c>
      <c r="AJ575" s="1310" t="s">
        <v>2284</v>
      </c>
      <c r="AK575" s="1485">
        <v>45</v>
      </c>
      <c r="AL575" s="1486">
        <v>0</v>
      </c>
      <c r="AM575" s="1310" t="s">
        <v>2284</v>
      </c>
      <c r="AN575" s="1485">
        <v>45.3</v>
      </c>
      <c r="AO575" s="1486">
        <v>0</v>
      </c>
      <c r="AP575" s="1310" t="s">
        <v>2284</v>
      </c>
      <c r="AQ575" s="1485">
        <v>45.1</v>
      </c>
      <c r="AR575" s="1486">
        <v>0</v>
      </c>
      <c r="AS575" s="1310" t="s">
        <v>2284</v>
      </c>
      <c r="AT575" s="1485">
        <v>45.3</v>
      </c>
      <c r="AU575" s="1486">
        <v>0</v>
      </c>
      <c r="AV575" s="1310" t="s">
        <v>2284</v>
      </c>
      <c r="AW575" s="1485">
        <v>45.3</v>
      </c>
      <c r="AX575" s="1486">
        <v>0</v>
      </c>
    </row>
    <row r="576" spans="1:50">
      <c r="A576" s="1313" t="s">
        <v>4511</v>
      </c>
      <c r="B576" s="1143" t="s">
        <v>4512</v>
      </c>
      <c r="C576" s="1314" t="s">
        <v>1078</v>
      </c>
      <c r="D576" s="1483" t="s">
        <v>1078</v>
      </c>
      <c r="E576" s="1484" t="s">
        <v>1078</v>
      </c>
      <c r="F576" s="1314" t="s">
        <v>1078</v>
      </c>
      <c r="G576" s="1483" t="s">
        <v>1078</v>
      </c>
      <c r="H576" s="1484" t="s">
        <v>1078</v>
      </c>
      <c r="I576" s="1314" t="s">
        <v>1078</v>
      </c>
      <c r="J576" s="1483" t="s">
        <v>1078</v>
      </c>
      <c r="K576" s="1484" t="s">
        <v>1078</v>
      </c>
      <c r="L576" s="1314" t="s">
        <v>1078</v>
      </c>
      <c r="M576" s="1483" t="s">
        <v>1078</v>
      </c>
      <c r="N576" s="1484" t="s">
        <v>1078</v>
      </c>
      <c r="O576" s="1314" t="s">
        <v>4810</v>
      </c>
      <c r="P576" s="1483">
        <v>45.2</v>
      </c>
      <c r="Q576" s="1484">
        <v>5.0999999999999996</v>
      </c>
      <c r="R576" s="1314" t="s">
        <v>1078</v>
      </c>
      <c r="S576" s="1483" t="s">
        <v>1078</v>
      </c>
      <c r="T576" s="1484" t="s">
        <v>1078</v>
      </c>
      <c r="U576" s="1314" t="s">
        <v>1078</v>
      </c>
      <c r="V576" s="1483" t="s">
        <v>1078</v>
      </c>
      <c r="W576" s="1484" t="s">
        <v>1078</v>
      </c>
      <c r="X576" s="1314" t="s">
        <v>1078</v>
      </c>
      <c r="Y576" s="1483" t="s">
        <v>1078</v>
      </c>
      <c r="Z576" s="1484" t="s">
        <v>1078</v>
      </c>
      <c r="AA576" s="1314" t="s">
        <v>1078</v>
      </c>
      <c r="AB576" s="1483" t="s">
        <v>1078</v>
      </c>
      <c r="AC576" s="1484" t="s">
        <v>1078</v>
      </c>
      <c r="AD576" s="1314" t="s">
        <v>1078</v>
      </c>
      <c r="AE576" s="1483" t="s">
        <v>1078</v>
      </c>
      <c r="AF576" s="1484" t="s">
        <v>1078</v>
      </c>
      <c r="AG576" s="1314" t="s">
        <v>1078</v>
      </c>
      <c r="AH576" s="1483" t="s">
        <v>1078</v>
      </c>
      <c r="AI576" s="1484" t="s">
        <v>1078</v>
      </c>
      <c r="AJ576" s="1314" t="s">
        <v>1078</v>
      </c>
      <c r="AK576" s="1483" t="s">
        <v>1078</v>
      </c>
      <c r="AL576" s="1484" t="s">
        <v>1078</v>
      </c>
      <c r="AM576" s="1314" t="s">
        <v>1078</v>
      </c>
      <c r="AN576" s="1483" t="s">
        <v>1078</v>
      </c>
      <c r="AO576" s="1484" t="s">
        <v>1078</v>
      </c>
      <c r="AP576" s="1314" t="s">
        <v>1078</v>
      </c>
      <c r="AQ576" s="1483" t="s">
        <v>1078</v>
      </c>
      <c r="AR576" s="1484" t="s">
        <v>1078</v>
      </c>
      <c r="AS576" s="1314" t="s">
        <v>1078</v>
      </c>
      <c r="AT576" s="1483" t="s">
        <v>1078</v>
      </c>
      <c r="AU576" s="1484" t="s">
        <v>1078</v>
      </c>
      <c r="AV576" s="1314" t="s">
        <v>1078</v>
      </c>
      <c r="AW576" s="1483" t="s">
        <v>1078</v>
      </c>
      <c r="AX576" s="1484" t="s">
        <v>1078</v>
      </c>
    </row>
    <row r="577" spans="1:50" ht="55.5">
      <c r="A577" s="1299" t="s">
        <v>6629</v>
      </c>
      <c r="B577" s="1139" t="s">
        <v>6630</v>
      </c>
      <c r="C577" s="1300" t="s">
        <v>4806</v>
      </c>
      <c r="D577" s="1301" t="s">
        <v>4807</v>
      </c>
      <c r="E577" s="1302" t="s">
        <v>4808</v>
      </c>
      <c r="F577" s="1300" t="s">
        <v>4806</v>
      </c>
      <c r="G577" s="1301" t="s">
        <v>4807</v>
      </c>
      <c r="H577" s="1302" t="s">
        <v>4808</v>
      </c>
      <c r="I577" s="1300" t="s">
        <v>4806</v>
      </c>
      <c r="J577" s="1301" t="s">
        <v>4807</v>
      </c>
      <c r="K577" s="1302" t="s">
        <v>4808</v>
      </c>
      <c r="L577" s="1300" t="s">
        <v>4806</v>
      </c>
      <c r="M577" s="1301" t="s">
        <v>4807</v>
      </c>
      <c r="N577" s="1302" t="s">
        <v>4808</v>
      </c>
      <c r="O577" s="1300" t="s">
        <v>4806</v>
      </c>
      <c r="P577" s="1301" t="s">
        <v>4807</v>
      </c>
      <c r="Q577" s="1302" t="s">
        <v>4808</v>
      </c>
      <c r="R577" s="1300" t="s">
        <v>4806</v>
      </c>
      <c r="S577" s="1301" t="s">
        <v>4807</v>
      </c>
      <c r="T577" s="1302" t="s">
        <v>4808</v>
      </c>
      <c r="U577" s="1300" t="s">
        <v>4806</v>
      </c>
      <c r="V577" s="1301" t="s">
        <v>4807</v>
      </c>
      <c r="W577" s="1302" t="s">
        <v>4808</v>
      </c>
      <c r="X577" s="1300" t="s">
        <v>4806</v>
      </c>
      <c r="Y577" s="1301" t="s">
        <v>4807</v>
      </c>
      <c r="Z577" s="1302" t="s">
        <v>4808</v>
      </c>
      <c r="AA577" s="1300" t="s">
        <v>4806</v>
      </c>
      <c r="AB577" s="1301" t="s">
        <v>4807</v>
      </c>
      <c r="AC577" s="1302" t="s">
        <v>4808</v>
      </c>
      <c r="AD577" s="1300" t="s">
        <v>4806</v>
      </c>
      <c r="AE577" s="1301" t="s">
        <v>4807</v>
      </c>
      <c r="AF577" s="1302" t="s">
        <v>4808</v>
      </c>
      <c r="AG577" s="1300" t="s">
        <v>4806</v>
      </c>
      <c r="AH577" s="1301" t="s">
        <v>4807</v>
      </c>
      <c r="AI577" s="1302" t="s">
        <v>4808</v>
      </c>
      <c r="AJ577" s="1300" t="s">
        <v>4806</v>
      </c>
      <c r="AK577" s="1301" t="s">
        <v>4807</v>
      </c>
      <c r="AL577" s="1302" t="s">
        <v>4808</v>
      </c>
      <c r="AM577" s="1300" t="s">
        <v>4806</v>
      </c>
      <c r="AN577" s="1301" t="s">
        <v>4807</v>
      </c>
      <c r="AO577" s="1302" t="s">
        <v>4808</v>
      </c>
      <c r="AP577" s="1300" t="s">
        <v>4806</v>
      </c>
      <c r="AQ577" s="1301" t="s">
        <v>4807</v>
      </c>
      <c r="AR577" s="1302" t="s">
        <v>4808</v>
      </c>
      <c r="AS577" s="1300" t="s">
        <v>4806</v>
      </c>
      <c r="AT577" s="1301" t="s">
        <v>4807</v>
      </c>
      <c r="AU577" s="1302" t="s">
        <v>4808</v>
      </c>
      <c r="AV577" s="1300" t="s">
        <v>4806</v>
      </c>
      <c r="AW577" s="1301" t="s">
        <v>4807</v>
      </c>
      <c r="AX577" s="1302" t="s">
        <v>4808</v>
      </c>
    </row>
    <row r="578" spans="1:50">
      <c r="A578" s="1303" t="s">
        <v>4446</v>
      </c>
      <c r="B578" s="1304" t="s">
        <v>4447</v>
      </c>
      <c r="C578" s="1305" t="s">
        <v>2284</v>
      </c>
      <c r="D578" s="1479">
        <v>10.3</v>
      </c>
      <c r="E578" s="1480">
        <v>0</v>
      </c>
      <c r="F578" s="1305" t="s">
        <v>2284</v>
      </c>
      <c r="G578" s="1479">
        <v>10.3</v>
      </c>
      <c r="H578" s="1480">
        <v>0</v>
      </c>
      <c r="I578" s="1305" t="s">
        <v>2284</v>
      </c>
      <c r="J578" s="1479">
        <v>10</v>
      </c>
      <c r="K578" s="1480">
        <v>0</v>
      </c>
      <c r="L578" s="1305" t="s">
        <v>2284</v>
      </c>
      <c r="M578" s="1479">
        <v>10.3</v>
      </c>
      <c r="N578" s="1480">
        <v>0</v>
      </c>
      <c r="O578" s="1305" t="s">
        <v>2261</v>
      </c>
      <c r="P578" s="1479" t="s">
        <v>1078</v>
      </c>
      <c r="Q578" s="1480" t="s">
        <v>1078</v>
      </c>
      <c r="R578" s="1305" t="s">
        <v>2284</v>
      </c>
      <c r="S578" s="1479">
        <v>10.3</v>
      </c>
      <c r="T578" s="1480">
        <v>0</v>
      </c>
      <c r="U578" s="1305" t="s">
        <v>2284</v>
      </c>
      <c r="V578" s="1479">
        <v>10.4</v>
      </c>
      <c r="W578" s="1480">
        <v>0</v>
      </c>
      <c r="X578" s="1305" t="s">
        <v>2284</v>
      </c>
      <c r="Y578" s="1479">
        <v>10.3</v>
      </c>
      <c r="Z578" s="1480">
        <v>0</v>
      </c>
      <c r="AA578" s="1305" t="s">
        <v>2284</v>
      </c>
      <c r="AB578" s="1479">
        <v>10.3</v>
      </c>
      <c r="AC578" s="1480">
        <v>0</v>
      </c>
      <c r="AD578" s="1305" t="s">
        <v>2284</v>
      </c>
      <c r="AE578" s="1479">
        <v>10.3</v>
      </c>
      <c r="AF578" s="1480">
        <v>0</v>
      </c>
      <c r="AG578" s="1305" t="s">
        <v>2261</v>
      </c>
      <c r="AH578" s="1479" t="s">
        <v>1078</v>
      </c>
      <c r="AI578" s="1480" t="s">
        <v>1078</v>
      </c>
      <c r="AJ578" s="1305" t="s">
        <v>2284</v>
      </c>
      <c r="AK578" s="1479">
        <v>10.3</v>
      </c>
      <c r="AL578" s="1480">
        <v>0</v>
      </c>
      <c r="AM578" s="1305" t="s">
        <v>4810</v>
      </c>
      <c r="AN578" s="1479">
        <v>10.3</v>
      </c>
      <c r="AO578" s="1480">
        <v>8.9</v>
      </c>
      <c r="AP578" s="1305" t="s">
        <v>2284</v>
      </c>
      <c r="AQ578" s="1479">
        <v>10.199999999999999</v>
      </c>
      <c r="AR578" s="1480">
        <v>0</v>
      </c>
      <c r="AS578" s="1305" t="s">
        <v>2284</v>
      </c>
      <c r="AT578" s="1479">
        <v>10.199999999999999</v>
      </c>
      <c r="AU578" s="1480">
        <v>0</v>
      </c>
      <c r="AV578" s="1305" t="s">
        <v>2284</v>
      </c>
      <c r="AW578" s="1479">
        <v>10.199999999999999</v>
      </c>
      <c r="AX578" s="1480">
        <v>0</v>
      </c>
    </row>
    <row r="579" spans="1:50">
      <c r="A579" s="1714" t="s">
        <v>4448</v>
      </c>
      <c r="B579" s="1350" t="s">
        <v>4449</v>
      </c>
      <c r="C579" s="1310" t="s">
        <v>2284</v>
      </c>
      <c r="D579" s="1485">
        <v>10.3</v>
      </c>
      <c r="E579" s="1486">
        <v>0</v>
      </c>
      <c r="F579" s="1310" t="s">
        <v>2284</v>
      </c>
      <c r="G579" s="1485">
        <v>10.3</v>
      </c>
      <c r="H579" s="1486">
        <v>0</v>
      </c>
      <c r="I579" s="1310" t="s">
        <v>2284</v>
      </c>
      <c r="J579" s="1485">
        <v>10.3</v>
      </c>
      <c r="K579" s="1486">
        <v>0</v>
      </c>
      <c r="L579" s="1310" t="s">
        <v>2284</v>
      </c>
      <c r="M579" s="1485">
        <v>10.199999999999999</v>
      </c>
      <c r="N579" s="1486">
        <v>0</v>
      </c>
      <c r="O579" s="1310" t="s">
        <v>1078</v>
      </c>
      <c r="P579" s="1485" t="s">
        <v>1078</v>
      </c>
      <c r="Q579" s="1486" t="s">
        <v>1078</v>
      </c>
      <c r="R579" s="1310" t="s">
        <v>2284</v>
      </c>
      <c r="S579" s="1485">
        <v>10.3</v>
      </c>
      <c r="T579" s="1486">
        <v>0</v>
      </c>
      <c r="U579" s="1310" t="s">
        <v>2284</v>
      </c>
      <c r="V579" s="1485">
        <v>10.3</v>
      </c>
      <c r="W579" s="1486">
        <v>0</v>
      </c>
      <c r="X579" s="1310" t="s">
        <v>2284</v>
      </c>
      <c r="Y579" s="1485">
        <v>10.3</v>
      </c>
      <c r="Z579" s="1486">
        <v>0</v>
      </c>
      <c r="AA579" s="1310" t="s">
        <v>2284</v>
      </c>
      <c r="AB579" s="1485">
        <v>10.199999999999999</v>
      </c>
      <c r="AC579" s="1486">
        <v>0</v>
      </c>
      <c r="AD579" s="1310" t="s">
        <v>2284</v>
      </c>
      <c r="AE579" s="1485">
        <v>10.3</v>
      </c>
      <c r="AF579" s="1486">
        <v>0</v>
      </c>
      <c r="AG579" s="1310" t="s">
        <v>1078</v>
      </c>
      <c r="AH579" s="1485" t="s">
        <v>1078</v>
      </c>
      <c r="AI579" s="1486" t="s">
        <v>1078</v>
      </c>
      <c r="AJ579" s="1310" t="s">
        <v>2284</v>
      </c>
      <c r="AK579" s="1485">
        <v>10.199999999999999</v>
      </c>
      <c r="AL579" s="1486">
        <v>0</v>
      </c>
      <c r="AM579" s="1310" t="s">
        <v>4351</v>
      </c>
      <c r="AN579" s="1485">
        <v>10.3</v>
      </c>
      <c r="AO579" s="1486">
        <v>10.3</v>
      </c>
      <c r="AP579" s="1310" t="s">
        <v>2284</v>
      </c>
      <c r="AQ579" s="1485">
        <v>10.1</v>
      </c>
      <c r="AR579" s="1486">
        <v>0</v>
      </c>
      <c r="AS579" s="1310" t="s">
        <v>2284</v>
      </c>
      <c r="AT579" s="1485">
        <v>10.199999999999999</v>
      </c>
      <c r="AU579" s="1486">
        <v>0</v>
      </c>
      <c r="AV579" s="1310" t="s">
        <v>2284</v>
      </c>
      <c r="AW579" s="1485">
        <v>10.199999999999999</v>
      </c>
      <c r="AX579" s="1486">
        <v>0</v>
      </c>
    </row>
    <row r="580" spans="1:50">
      <c r="A580" s="1313" t="s">
        <v>4450</v>
      </c>
      <c r="B580" s="1143" t="s">
        <v>4451</v>
      </c>
      <c r="C580" s="1314" t="s">
        <v>1078</v>
      </c>
      <c r="D580" s="1483" t="s">
        <v>1078</v>
      </c>
      <c r="E580" s="1484" t="s">
        <v>1078</v>
      </c>
      <c r="F580" s="1314" t="s">
        <v>1078</v>
      </c>
      <c r="G580" s="1483" t="s">
        <v>1078</v>
      </c>
      <c r="H580" s="1484" t="s">
        <v>1078</v>
      </c>
      <c r="I580" s="1314" t="s">
        <v>1078</v>
      </c>
      <c r="J580" s="1483" t="s">
        <v>1078</v>
      </c>
      <c r="K580" s="1484" t="s">
        <v>1078</v>
      </c>
      <c r="L580" s="1314" t="s">
        <v>1078</v>
      </c>
      <c r="M580" s="1483" t="s">
        <v>1078</v>
      </c>
      <c r="N580" s="1484" t="s">
        <v>1078</v>
      </c>
      <c r="O580" s="1314" t="s">
        <v>1078</v>
      </c>
      <c r="P580" s="1483" t="s">
        <v>1078</v>
      </c>
      <c r="Q580" s="1484" t="s">
        <v>1078</v>
      </c>
      <c r="R580" s="1314" t="s">
        <v>1078</v>
      </c>
      <c r="S580" s="1483" t="s">
        <v>1078</v>
      </c>
      <c r="T580" s="1484" t="s">
        <v>1078</v>
      </c>
      <c r="U580" s="1314" t="s">
        <v>1078</v>
      </c>
      <c r="V580" s="1483" t="s">
        <v>1078</v>
      </c>
      <c r="W580" s="1484" t="s">
        <v>1078</v>
      </c>
      <c r="X580" s="1314" t="s">
        <v>1078</v>
      </c>
      <c r="Y580" s="1483" t="s">
        <v>1078</v>
      </c>
      <c r="Z580" s="1484" t="s">
        <v>1078</v>
      </c>
      <c r="AA580" s="1314" t="s">
        <v>1078</v>
      </c>
      <c r="AB580" s="1483" t="s">
        <v>1078</v>
      </c>
      <c r="AC580" s="1484" t="s">
        <v>1078</v>
      </c>
      <c r="AD580" s="1314" t="s">
        <v>1078</v>
      </c>
      <c r="AE580" s="1483" t="s">
        <v>1078</v>
      </c>
      <c r="AF580" s="1484" t="s">
        <v>1078</v>
      </c>
      <c r="AG580" s="1314" t="s">
        <v>1078</v>
      </c>
      <c r="AH580" s="1483" t="s">
        <v>1078</v>
      </c>
      <c r="AI580" s="1484" t="s">
        <v>1078</v>
      </c>
      <c r="AJ580" s="1314" t="s">
        <v>1078</v>
      </c>
      <c r="AK580" s="1483" t="s">
        <v>1078</v>
      </c>
      <c r="AL580" s="1484" t="s">
        <v>1078</v>
      </c>
      <c r="AM580" s="1314" t="s">
        <v>4810</v>
      </c>
      <c r="AN580" s="1483">
        <v>10.3</v>
      </c>
      <c r="AO580" s="1484">
        <v>10</v>
      </c>
      <c r="AP580" s="1314" t="s">
        <v>1078</v>
      </c>
      <c r="AQ580" s="1483" t="s">
        <v>1078</v>
      </c>
      <c r="AR580" s="1484" t="s">
        <v>1078</v>
      </c>
      <c r="AS580" s="1314" t="s">
        <v>1078</v>
      </c>
      <c r="AT580" s="1483" t="s">
        <v>1078</v>
      </c>
      <c r="AU580" s="1484" t="s">
        <v>1078</v>
      </c>
      <c r="AV580" s="1314" t="s">
        <v>1078</v>
      </c>
      <c r="AW580" s="1483" t="s">
        <v>1078</v>
      </c>
      <c r="AX580" s="1484" t="s">
        <v>1078</v>
      </c>
    </row>
    <row r="581" spans="1:50">
      <c r="A581" s="1303" t="s">
        <v>4452</v>
      </c>
      <c r="B581" s="1304" t="s">
        <v>4453</v>
      </c>
      <c r="C581" s="1305" t="s">
        <v>4809</v>
      </c>
      <c r="D581" s="1479" t="s">
        <v>1078</v>
      </c>
      <c r="E581" s="1480" t="s">
        <v>1078</v>
      </c>
      <c r="F581" s="1305" t="s">
        <v>4809</v>
      </c>
      <c r="G581" s="1479" t="s">
        <v>1078</v>
      </c>
      <c r="H581" s="1480" t="s">
        <v>1078</v>
      </c>
      <c r="I581" s="1305" t="s">
        <v>4809</v>
      </c>
      <c r="J581" s="1479" t="s">
        <v>1078</v>
      </c>
      <c r="K581" s="1480" t="s">
        <v>1078</v>
      </c>
      <c r="L581" s="1305" t="s">
        <v>4809</v>
      </c>
      <c r="M581" s="1479" t="s">
        <v>1078</v>
      </c>
      <c r="N581" s="1480" t="s">
        <v>1078</v>
      </c>
      <c r="O581" s="1305" t="s">
        <v>4810</v>
      </c>
      <c r="P581" s="1479">
        <v>15</v>
      </c>
      <c r="Q581" s="1480">
        <v>6.3</v>
      </c>
      <c r="R581" s="1305" t="s">
        <v>4809</v>
      </c>
      <c r="S581" s="1479" t="s">
        <v>1078</v>
      </c>
      <c r="T581" s="1480" t="s">
        <v>1078</v>
      </c>
      <c r="U581" s="1305" t="s">
        <v>4809</v>
      </c>
      <c r="V581" s="1479" t="s">
        <v>1078</v>
      </c>
      <c r="W581" s="1480" t="s">
        <v>1078</v>
      </c>
      <c r="X581" s="1305" t="s">
        <v>4809</v>
      </c>
      <c r="Y581" s="1479" t="s">
        <v>1078</v>
      </c>
      <c r="Z581" s="1480" t="s">
        <v>1078</v>
      </c>
      <c r="AA581" s="1305" t="s">
        <v>4809</v>
      </c>
      <c r="AB581" s="1479" t="s">
        <v>1078</v>
      </c>
      <c r="AC581" s="1480" t="s">
        <v>1078</v>
      </c>
      <c r="AD581" s="1305" t="s">
        <v>4809</v>
      </c>
      <c r="AE581" s="1479" t="s">
        <v>1078</v>
      </c>
      <c r="AF581" s="1480" t="s">
        <v>1078</v>
      </c>
      <c r="AG581" s="1305" t="s">
        <v>2261</v>
      </c>
      <c r="AH581" s="1479" t="s">
        <v>1078</v>
      </c>
      <c r="AI581" s="1480" t="s">
        <v>1078</v>
      </c>
      <c r="AJ581" s="1305" t="s">
        <v>4809</v>
      </c>
      <c r="AK581" s="1479" t="s">
        <v>1078</v>
      </c>
      <c r="AL581" s="1480" t="s">
        <v>1078</v>
      </c>
      <c r="AM581" s="1305" t="s">
        <v>2284</v>
      </c>
      <c r="AN581" s="1479">
        <v>15.3</v>
      </c>
      <c r="AO581" s="1480">
        <v>0</v>
      </c>
      <c r="AP581" s="1305" t="s">
        <v>4809</v>
      </c>
      <c r="AQ581" s="1479" t="s">
        <v>1078</v>
      </c>
      <c r="AR581" s="1480" t="s">
        <v>1078</v>
      </c>
      <c r="AS581" s="1305" t="s">
        <v>4809</v>
      </c>
      <c r="AT581" s="1479" t="s">
        <v>1078</v>
      </c>
      <c r="AU581" s="1480" t="s">
        <v>1078</v>
      </c>
      <c r="AV581" s="1305" t="s">
        <v>4809</v>
      </c>
      <c r="AW581" s="1479" t="s">
        <v>1078</v>
      </c>
      <c r="AX581" s="1480" t="s">
        <v>1078</v>
      </c>
    </row>
    <row r="582" spans="1:50">
      <c r="A582" s="1714" t="s">
        <v>4454</v>
      </c>
      <c r="B582" s="1350" t="s">
        <v>4455</v>
      </c>
      <c r="C582" s="1310" t="s">
        <v>1078</v>
      </c>
      <c r="D582" s="1485" t="s">
        <v>1078</v>
      </c>
      <c r="E582" s="1486" t="s">
        <v>1078</v>
      </c>
      <c r="F582" s="1310" t="s">
        <v>1078</v>
      </c>
      <c r="G582" s="1485" t="s">
        <v>1078</v>
      </c>
      <c r="H582" s="1486" t="s">
        <v>1078</v>
      </c>
      <c r="I582" s="1310" t="s">
        <v>1078</v>
      </c>
      <c r="J582" s="1485" t="s">
        <v>1078</v>
      </c>
      <c r="K582" s="1486" t="s">
        <v>1078</v>
      </c>
      <c r="L582" s="1310" t="s">
        <v>1078</v>
      </c>
      <c r="M582" s="1485" t="s">
        <v>1078</v>
      </c>
      <c r="N582" s="1486" t="s">
        <v>1078</v>
      </c>
      <c r="O582" s="1310" t="s">
        <v>2284</v>
      </c>
      <c r="P582" s="1485">
        <v>15.3</v>
      </c>
      <c r="Q582" s="1486">
        <v>0</v>
      </c>
      <c r="R582" s="1310" t="s">
        <v>1078</v>
      </c>
      <c r="S582" s="1485" t="s">
        <v>1078</v>
      </c>
      <c r="T582" s="1486" t="s">
        <v>1078</v>
      </c>
      <c r="U582" s="1310" t="s">
        <v>1078</v>
      </c>
      <c r="V582" s="1485" t="s">
        <v>1078</v>
      </c>
      <c r="W582" s="1486" t="s">
        <v>1078</v>
      </c>
      <c r="X582" s="1310" t="s">
        <v>1078</v>
      </c>
      <c r="Y582" s="1485" t="s">
        <v>1078</v>
      </c>
      <c r="Z582" s="1486" t="s">
        <v>1078</v>
      </c>
      <c r="AA582" s="1310" t="s">
        <v>1078</v>
      </c>
      <c r="AB582" s="1485" t="s">
        <v>1078</v>
      </c>
      <c r="AC582" s="1486" t="s">
        <v>1078</v>
      </c>
      <c r="AD582" s="1310" t="s">
        <v>1078</v>
      </c>
      <c r="AE582" s="1485" t="s">
        <v>1078</v>
      </c>
      <c r="AF582" s="1486" t="s">
        <v>1078</v>
      </c>
      <c r="AG582" s="1310" t="s">
        <v>1078</v>
      </c>
      <c r="AH582" s="1485" t="s">
        <v>1078</v>
      </c>
      <c r="AI582" s="1486" t="s">
        <v>1078</v>
      </c>
      <c r="AJ582" s="1310" t="s">
        <v>1078</v>
      </c>
      <c r="AK582" s="1485" t="s">
        <v>1078</v>
      </c>
      <c r="AL582" s="1486" t="s">
        <v>1078</v>
      </c>
      <c r="AM582" s="1310" t="s">
        <v>2284</v>
      </c>
      <c r="AN582" s="1485">
        <v>15.3</v>
      </c>
      <c r="AO582" s="1486">
        <v>0</v>
      </c>
      <c r="AP582" s="1310" t="s">
        <v>1078</v>
      </c>
      <c r="AQ582" s="1485" t="s">
        <v>1078</v>
      </c>
      <c r="AR582" s="1486" t="s">
        <v>1078</v>
      </c>
      <c r="AS582" s="1310" t="s">
        <v>1078</v>
      </c>
      <c r="AT582" s="1485" t="s">
        <v>1078</v>
      </c>
      <c r="AU582" s="1486" t="s">
        <v>1078</v>
      </c>
      <c r="AV582" s="1310" t="s">
        <v>1078</v>
      </c>
      <c r="AW582" s="1485" t="s">
        <v>1078</v>
      </c>
      <c r="AX582" s="1486" t="s">
        <v>1078</v>
      </c>
    </row>
    <row r="583" spans="1:50">
      <c r="A583" s="1313" t="s">
        <v>4456</v>
      </c>
      <c r="B583" s="1143" t="s">
        <v>4457</v>
      </c>
      <c r="C583" s="1314" t="s">
        <v>1078</v>
      </c>
      <c r="D583" s="1483" t="s">
        <v>1078</v>
      </c>
      <c r="E583" s="1484" t="s">
        <v>1078</v>
      </c>
      <c r="F583" s="1314" t="s">
        <v>1078</v>
      </c>
      <c r="G583" s="1483" t="s">
        <v>1078</v>
      </c>
      <c r="H583" s="1484" t="s">
        <v>1078</v>
      </c>
      <c r="I583" s="1314" t="s">
        <v>1078</v>
      </c>
      <c r="J583" s="1483" t="s">
        <v>1078</v>
      </c>
      <c r="K583" s="1484" t="s">
        <v>1078</v>
      </c>
      <c r="L583" s="1314" t="s">
        <v>1078</v>
      </c>
      <c r="M583" s="1483" t="s">
        <v>1078</v>
      </c>
      <c r="N583" s="1484" t="s">
        <v>1078</v>
      </c>
      <c r="O583" s="1314" t="s">
        <v>2284</v>
      </c>
      <c r="P583" s="1483">
        <v>15.3</v>
      </c>
      <c r="Q583" s="1484">
        <v>0</v>
      </c>
      <c r="R583" s="1314" t="s">
        <v>1078</v>
      </c>
      <c r="S583" s="1483" t="s">
        <v>1078</v>
      </c>
      <c r="T583" s="1484" t="s">
        <v>1078</v>
      </c>
      <c r="U583" s="1314" t="s">
        <v>1078</v>
      </c>
      <c r="V583" s="1483" t="s">
        <v>1078</v>
      </c>
      <c r="W583" s="1484" t="s">
        <v>1078</v>
      </c>
      <c r="X583" s="1314" t="s">
        <v>1078</v>
      </c>
      <c r="Y583" s="1483" t="s">
        <v>1078</v>
      </c>
      <c r="Z583" s="1484" t="s">
        <v>1078</v>
      </c>
      <c r="AA583" s="1314" t="s">
        <v>1078</v>
      </c>
      <c r="AB583" s="1483" t="s">
        <v>1078</v>
      </c>
      <c r="AC583" s="1484" t="s">
        <v>1078</v>
      </c>
      <c r="AD583" s="1314" t="s">
        <v>1078</v>
      </c>
      <c r="AE583" s="1483" t="s">
        <v>1078</v>
      </c>
      <c r="AF583" s="1484" t="s">
        <v>1078</v>
      </c>
      <c r="AG583" s="1314" t="s">
        <v>1078</v>
      </c>
      <c r="AH583" s="1483" t="s">
        <v>1078</v>
      </c>
      <c r="AI583" s="1484" t="s">
        <v>1078</v>
      </c>
      <c r="AJ583" s="1314" t="s">
        <v>1078</v>
      </c>
      <c r="AK583" s="1483" t="s">
        <v>1078</v>
      </c>
      <c r="AL583" s="1484" t="s">
        <v>1078</v>
      </c>
      <c r="AM583" s="1314" t="s">
        <v>1078</v>
      </c>
      <c r="AN583" s="1483" t="s">
        <v>1078</v>
      </c>
      <c r="AO583" s="1484" t="s">
        <v>1078</v>
      </c>
      <c r="AP583" s="1314" t="s">
        <v>1078</v>
      </c>
      <c r="AQ583" s="1483" t="s">
        <v>1078</v>
      </c>
      <c r="AR583" s="1484" t="s">
        <v>1078</v>
      </c>
      <c r="AS583" s="1314" t="s">
        <v>1078</v>
      </c>
      <c r="AT583" s="1483" t="s">
        <v>1078</v>
      </c>
      <c r="AU583" s="1484" t="s">
        <v>1078</v>
      </c>
      <c r="AV583" s="1314" t="s">
        <v>1078</v>
      </c>
      <c r="AW583" s="1483" t="s">
        <v>1078</v>
      </c>
      <c r="AX583" s="1484" t="s">
        <v>1078</v>
      </c>
    </row>
    <row r="584" spans="1:50">
      <c r="A584" s="1303" t="s">
        <v>4458</v>
      </c>
      <c r="B584" s="1304" t="s">
        <v>4459</v>
      </c>
      <c r="C584" s="1305" t="s">
        <v>2284</v>
      </c>
      <c r="D584" s="1479">
        <v>20.2</v>
      </c>
      <c r="E584" s="1480">
        <v>0</v>
      </c>
      <c r="F584" s="1305" t="s">
        <v>2284</v>
      </c>
      <c r="G584" s="1479">
        <v>20.2</v>
      </c>
      <c r="H584" s="1480">
        <v>0</v>
      </c>
      <c r="I584" s="1305" t="s">
        <v>2284</v>
      </c>
      <c r="J584" s="1479">
        <v>20.2</v>
      </c>
      <c r="K584" s="1480">
        <v>0</v>
      </c>
      <c r="L584" s="1305" t="s">
        <v>2284</v>
      </c>
      <c r="M584" s="1479">
        <v>20.3</v>
      </c>
      <c r="N584" s="1480">
        <v>0</v>
      </c>
      <c r="O584" s="1305" t="s">
        <v>4809</v>
      </c>
      <c r="P584" s="1479" t="s">
        <v>1078</v>
      </c>
      <c r="Q584" s="1480" t="s">
        <v>1078</v>
      </c>
      <c r="R584" s="1305" t="s">
        <v>2284</v>
      </c>
      <c r="S584" s="1479">
        <v>20</v>
      </c>
      <c r="T584" s="1480">
        <v>0</v>
      </c>
      <c r="U584" s="1305" t="s">
        <v>2284</v>
      </c>
      <c r="V584" s="1479">
        <v>20.3</v>
      </c>
      <c r="W584" s="1480">
        <v>0</v>
      </c>
      <c r="X584" s="1305" t="s">
        <v>2284</v>
      </c>
      <c r="Y584" s="1479">
        <v>20.3</v>
      </c>
      <c r="Z584" s="1480">
        <v>0</v>
      </c>
      <c r="AA584" s="1305" t="s">
        <v>2284</v>
      </c>
      <c r="AB584" s="1479">
        <v>20.2</v>
      </c>
      <c r="AC584" s="1480">
        <v>0</v>
      </c>
      <c r="AD584" s="1305" t="s">
        <v>2284</v>
      </c>
      <c r="AE584" s="1479">
        <v>20.2</v>
      </c>
      <c r="AF584" s="1480">
        <v>0</v>
      </c>
      <c r="AG584" s="1305" t="s">
        <v>2261</v>
      </c>
      <c r="AH584" s="1479" t="s">
        <v>1078</v>
      </c>
      <c r="AI584" s="1480" t="s">
        <v>1078</v>
      </c>
      <c r="AJ584" s="1305" t="s">
        <v>2284</v>
      </c>
      <c r="AK584" s="1479">
        <v>20.3</v>
      </c>
      <c r="AL584" s="1480">
        <v>0</v>
      </c>
      <c r="AM584" s="1305" t="s">
        <v>4809</v>
      </c>
      <c r="AN584" s="1479" t="s">
        <v>1078</v>
      </c>
      <c r="AO584" s="1480" t="s">
        <v>1078</v>
      </c>
      <c r="AP584" s="1305" t="s">
        <v>2284</v>
      </c>
      <c r="AQ584" s="1479">
        <v>20.2</v>
      </c>
      <c r="AR584" s="1480">
        <v>0</v>
      </c>
      <c r="AS584" s="1305" t="s">
        <v>2284</v>
      </c>
      <c r="AT584" s="1479">
        <v>20.2</v>
      </c>
      <c r="AU584" s="1480">
        <v>0</v>
      </c>
      <c r="AV584" s="1305" t="s">
        <v>2284</v>
      </c>
      <c r="AW584" s="1479">
        <v>20.2</v>
      </c>
      <c r="AX584" s="1480">
        <v>0</v>
      </c>
    </row>
    <row r="585" spans="1:50">
      <c r="A585" s="1714" t="s">
        <v>4460</v>
      </c>
      <c r="B585" s="1350" t="s">
        <v>4461</v>
      </c>
      <c r="C585" s="1310" t="s">
        <v>2284</v>
      </c>
      <c r="D585" s="1485">
        <v>20.2</v>
      </c>
      <c r="E585" s="1486">
        <v>0</v>
      </c>
      <c r="F585" s="1310" t="s">
        <v>2284</v>
      </c>
      <c r="G585" s="1485">
        <v>20.3</v>
      </c>
      <c r="H585" s="1486">
        <v>0</v>
      </c>
      <c r="I585" s="1310" t="s">
        <v>2284</v>
      </c>
      <c r="J585" s="1485">
        <v>20.3</v>
      </c>
      <c r="K585" s="1486">
        <v>0</v>
      </c>
      <c r="L585" s="1310" t="s">
        <v>2284</v>
      </c>
      <c r="M585" s="1485">
        <v>20.399999999999999</v>
      </c>
      <c r="N585" s="1486">
        <v>0</v>
      </c>
      <c r="O585" s="1310" t="s">
        <v>1078</v>
      </c>
      <c r="P585" s="1485" t="s">
        <v>1078</v>
      </c>
      <c r="Q585" s="1486" t="s">
        <v>1078</v>
      </c>
      <c r="R585" s="1310" t="s">
        <v>2284</v>
      </c>
      <c r="S585" s="1485">
        <v>20</v>
      </c>
      <c r="T585" s="1486">
        <v>0</v>
      </c>
      <c r="U585" s="1310" t="s">
        <v>2284</v>
      </c>
      <c r="V585" s="1485">
        <v>20.3</v>
      </c>
      <c r="W585" s="1486">
        <v>0</v>
      </c>
      <c r="X585" s="1310" t="s">
        <v>2284</v>
      </c>
      <c r="Y585" s="1485">
        <v>20.3</v>
      </c>
      <c r="Z585" s="1486">
        <v>0</v>
      </c>
      <c r="AA585" s="1310" t="s">
        <v>2284</v>
      </c>
      <c r="AB585" s="1485">
        <v>20.2</v>
      </c>
      <c r="AC585" s="1486">
        <v>0</v>
      </c>
      <c r="AD585" s="1310" t="s">
        <v>2284</v>
      </c>
      <c r="AE585" s="1485">
        <v>20.2</v>
      </c>
      <c r="AF585" s="1486">
        <v>0</v>
      </c>
      <c r="AG585" s="1310" t="s">
        <v>1078</v>
      </c>
      <c r="AH585" s="1485" t="s">
        <v>1078</v>
      </c>
      <c r="AI585" s="1486" t="s">
        <v>1078</v>
      </c>
      <c r="AJ585" s="1310" t="s">
        <v>2284</v>
      </c>
      <c r="AK585" s="1485">
        <v>20.2</v>
      </c>
      <c r="AL585" s="1486">
        <v>0</v>
      </c>
      <c r="AM585" s="1310" t="s">
        <v>1078</v>
      </c>
      <c r="AN585" s="1485" t="s">
        <v>1078</v>
      </c>
      <c r="AO585" s="1486" t="s">
        <v>1078</v>
      </c>
      <c r="AP585" s="1310" t="s">
        <v>2284</v>
      </c>
      <c r="AQ585" s="1485">
        <v>20.2</v>
      </c>
      <c r="AR585" s="1486">
        <v>0</v>
      </c>
      <c r="AS585" s="1310" t="s">
        <v>2284</v>
      </c>
      <c r="AT585" s="1485">
        <v>20.2</v>
      </c>
      <c r="AU585" s="1486">
        <v>0</v>
      </c>
      <c r="AV585" s="1310" t="s">
        <v>2284</v>
      </c>
      <c r="AW585" s="1485">
        <v>20.2</v>
      </c>
      <c r="AX585" s="1486">
        <v>0</v>
      </c>
    </row>
    <row r="586" spans="1:50">
      <c r="A586" s="1313" t="s">
        <v>4462</v>
      </c>
      <c r="B586" s="1143" t="s">
        <v>4463</v>
      </c>
      <c r="C586" s="1314" t="s">
        <v>1078</v>
      </c>
      <c r="D586" s="1483" t="s">
        <v>1078</v>
      </c>
      <c r="E586" s="1484" t="s">
        <v>1078</v>
      </c>
      <c r="F586" s="1314" t="s">
        <v>1078</v>
      </c>
      <c r="G586" s="1483" t="s">
        <v>1078</v>
      </c>
      <c r="H586" s="1484" t="s">
        <v>1078</v>
      </c>
      <c r="I586" s="1314" t="s">
        <v>1078</v>
      </c>
      <c r="J586" s="1483" t="s">
        <v>1078</v>
      </c>
      <c r="K586" s="1484" t="s">
        <v>1078</v>
      </c>
      <c r="L586" s="1314" t="s">
        <v>1078</v>
      </c>
      <c r="M586" s="1483" t="s">
        <v>1078</v>
      </c>
      <c r="N586" s="1484" t="s">
        <v>1078</v>
      </c>
      <c r="O586" s="1314" t="s">
        <v>1078</v>
      </c>
      <c r="P586" s="1483" t="s">
        <v>1078</v>
      </c>
      <c r="Q586" s="1484" t="s">
        <v>1078</v>
      </c>
      <c r="R586" s="1314" t="s">
        <v>1078</v>
      </c>
      <c r="S586" s="1483" t="s">
        <v>1078</v>
      </c>
      <c r="T586" s="1484" t="s">
        <v>1078</v>
      </c>
      <c r="U586" s="1314" t="s">
        <v>1078</v>
      </c>
      <c r="V586" s="1483" t="s">
        <v>1078</v>
      </c>
      <c r="W586" s="1484" t="s">
        <v>1078</v>
      </c>
      <c r="X586" s="1314" t="s">
        <v>1078</v>
      </c>
      <c r="Y586" s="1483" t="s">
        <v>1078</v>
      </c>
      <c r="Z586" s="1484" t="s">
        <v>1078</v>
      </c>
      <c r="AA586" s="1314" t="s">
        <v>1078</v>
      </c>
      <c r="AB586" s="1483" t="s">
        <v>1078</v>
      </c>
      <c r="AC586" s="1484" t="s">
        <v>1078</v>
      </c>
      <c r="AD586" s="1314" t="s">
        <v>1078</v>
      </c>
      <c r="AE586" s="1483" t="s">
        <v>1078</v>
      </c>
      <c r="AF586" s="1484" t="s">
        <v>1078</v>
      </c>
      <c r="AG586" s="1314" t="s">
        <v>1078</v>
      </c>
      <c r="AH586" s="1483" t="s">
        <v>1078</v>
      </c>
      <c r="AI586" s="1484" t="s">
        <v>1078</v>
      </c>
      <c r="AJ586" s="1314" t="s">
        <v>1078</v>
      </c>
      <c r="AK586" s="1483" t="s">
        <v>1078</v>
      </c>
      <c r="AL586" s="1484" t="s">
        <v>1078</v>
      </c>
      <c r="AM586" s="1314" t="s">
        <v>1078</v>
      </c>
      <c r="AN586" s="1483" t="s">
        <v>1078</v>
      </c>
      <c r="AO586" s="1484" t="s">
        <v>1078</v>
      </c>
      <c r="AP586" s="1314" t="s">
        <v>1078</v>
      </c>
      <c r="AQ586" s="1483" t="s">
        <v>1078</v>
      </c>
      <c r="AR586" s="1484" t="s">
        <v>1078</v>
      </c>
      <c r="AS586" s="1314" t="s">
        <v>1078</v>
      </c>
      <c r="AT586" s="1483" t="s">
        <v>1078</v>
      </c>
      <c r="AU586" s="1484" t="s">
        <v>1078</v>
      </c>
      <c r="AV586" s="1314" t="s">
        <v>1078</v>
      </c>
      <c r="AW586" s="1483" t="s">
        <v>1078</v>
      </c>
      <c r="AX586" s="1484" t="s">
        <v>1078</v>
      </c>
    </row>
    <row r="587" spans="1:50">
      <c r="A587" s="1303" t="s">
        <v>4464</v>
      </c>
      <c r="B587" s="1304" t="s">
        <v>4465</v>
      </c>
      <c r="C587" s="1305" t="s">
        <v>4809</v>
      </c>
      <c r="D587" s="1479" t="s">
        <v>1078</v>
      </c>
      <c r="E587" s="1480" t="s">
        <v>1078</v>
      </c>
      <c r="F587" s="1305" t="s">
        <v>4809</v>
      </c>
      <c r="G587" s="1479" t="s">
        <v>1078</v>
      </c>
      <c r="H587" s="1480" t="s">
        <v>1078</v>
      </c>
      <c r="I587" s="1305" t="s">
        <v>4809</v>
      </c>
      <c r="J587" s="1479" t="s">
        <v>1078</v>
      </c>
      <c r="K587" s="1480" t="s">
        <v>1078</v>
      </c>
      <c r="L587" s="1305" t="s">
        <v>4809</v>
      </c>
      <c r="M587" s="1479" t="s">
        <v>1078</v>
      </c>
      <c r="N587" s="1480" t="s">
        <v>1078</v>
      </c>
      <c r="O587" s="1305" t="s">
        <v>2284</v>
      </c>
      <c r="P587" s="1479">
        <v>25.2</v>
      </c>
      <c r="Q587" s="1480">
        <v>0</v>
      </c>
      <c r="R587" s="1305" t="s">
        <v>4809</v>
      </c>
      <c r="S587" s="1479" t="s">
        <v>1078</v>
      </c>
      <c r="T587" s="1480" t="s">
        <v>1078</v>
      </c>
      <c r="U587" s="1305" t="s">
        <v>4809</v>
      </c>
      <c r="V587" s="1479" t="s">
        <v>1078</v>
      </c>
      <c r="W587" s="1480" t="s">
        <v>1078</v>
      </c>
      <c r="X587" s="1305" t="s">
        <v>4809</v>
      </c>
      <c r="Y587" s="1479" t="s">
        <v>1078</v>
      </c>
      <c r="Z587" s="1480" t="s">
        <v>1078</v>
      </c>
      <c r="AA587" s="1305" t="s">
        <v>4809</v>
      </c>
      <c r="AB587" s="1479" t="s">
        <v>1078</v>
      </c>
      <c r="AC587" s="1480" t="s">
        <v>1078</v>
      </c>
      <c r="AD587" s="1305" t="s">
        <v>4809</v>
      </c>
      <c r="AE587" s="1479" t="s">
        <v>1078</v>
      </c>
      <c r="AF587" s="1480" t="s">
        <v>1078</v>
      </c>
      <c r="AG587" s="1305" t="s">
        <v>2261</v>
      </c>
      <c r="AH587" s="1479" t="s">
        <v>1078</v>
      </c>
      <c r="AI587" s="1480" t="s">
        <v>1078</v>
      </c>
      <c r="AJ587" s="1305" t="s">
        <v>4809</v>
      </c>
      <c r="AK587" s="1479" t="s">
        <v>1078</v>
      </c>
      <c r="AL587" s="1480" t="s">
        <v>1078</v>
      </c>
      <c r="AM587" s="1305" t="s">
        <v>2284</v>
      </c>
      <c r="AN587" s="1479">
        <v>25.3</v>
      </c>
      <c r="AO587" s="1480">
        <v>0</v>
      </c>
      <c r="AP587" s="1305" t="s">
        <v>4809</v>
      </c>
      <c r="AQ587" s="1479" t="s">
        <v>1078</v>
      </c>
      <c r="AR587" s="1480" t="s">
        <v>1078</v>
      </c>
      <c r="AS587" s="1305" t="s">
        <v>4809</v>
      </c>
      <c r="AT587" s="1479" t="s">
        <v>1078</v>
      </c>
      <c r="AU587" s="1480" t="s">
        <v>1078</v>
      </c>
      <c r="AV587" s="1305" t="s">
        <v>4809</v>
      </c>
      <c r="AW587" s="1479" t="s">
        <v>1078</v>
      </c>
      <c r="AX587" s="1480" t="s">
        <v>1078</v>
      </c>
    </row>
    <row r="588" spans="1:50">
      <c r="A588" s="1714" t="s">
        <v>4466</v>
      </c>
      <c r="B588" s="1350" t="s">
        <v>4467</v>
      </c>
      <c r="C588" s="1310" t="s">
        <v>1078</v>
      </c>
      <c r="D588" s="1485" t="s">
        <v>1078</v>
      </c>
      <c r="E588" s="1486" t="s">
        <v>1078</v>
      </c>
      <c r="F588" s="1310" t="s">
        <v>1078</v>
      </c>
      <c r="G588" s="1485" t="s">
        <v>1078</v>
      </c>
      <c r="H588" s="1486" t="s">
        <v>1078</v>
      </c>
      <c r="I588" s="1310" t="s">
        <v>1078</v>
      </c>
      <c r="J588" s="1485" t="s">
        <v>1078</v>
      </c>
      <c r="K588" s="1486" t="s">
        <v>1078</v>
      </c>
      <c r="L588" s="1310" t="s">
        <v>1078</v>
      </c>
      <c r="M588" s="1485" t="s">
        <v>1078</v>
      </c>
      <c r="N588" s="1486" t="s">
        <v>1078</v>
      </c>
      <c r="O588" s="1310" t="s">
        <v>2284</v>
      </c>
      <c r="P588" s="1485">
        <v>25.3</v>
      </c>
      <c r="Q588" s="1486">
        <v>0</v>
      </c>
      <c r="R588" s="1310" t="s">
        <v>1078</v>
      </c>
      <c r="S588" s="1485" t="s">
        <v>1078</v>
      </c>
      <c r="T588" s="1486" t="s">
        <v>1078</v>
      </c>
      <c r="U588" s="1310" t="s">
        <v>1078</v>
      </c>
      <c r="V588" s="1485" t="s">
        <v>1078</v>
      </c>
      <c r="W588" s="1486" t="s">
        <v>1078</v>
      </c>
      <c r="X588" s="1310" t="s">
        <v>1078</v>
      </c>
      <c r="Y588" s="1485" t="s">
        <v>1078</v>
      </c>
      <c r="Z588" s="1486" t="s">
        <v>1078</v>
      </c>
      <c r="AA588" s="1310" t="s">
        <v>1078</v>
      </c>
      <c r="AB588" s="1485" t="s">
        <v>1078</v>
      </c>
      <c r="AC588" s="1486" t="s">
        <v>1078</v>
      </c>
      <c r="AD588" s="1310" t="s">
        <v>1078</v>
      </c>
      <c r="AE588" s="1485" t="s">
        <v>1078</v>
      </c>
      <c r="AF588" s="1486" t="s">
        <v>1078</v>
      </c>
      <c r="AG588" s="1310" t="s">
        <v>1078</v>
      </c>
      <c r="AH588" s="1485" t="s">
        <v>1078</v>
      </c>
      <c r="AI588" s="1486" t="s">
        <v>1078</v>
      </c>
      <c r="AJ588" s="1310" t="s">
        <v>1078</v>
      </c>
      <c r="AK588" s="1485" t="s">
        <v>1078</v>
      </c>
      <c r="AL588" s="1486" t="s">
        <v>1078</v>
      </c>
      <c r="AM588" s="1310" t="s">
        <v>2284</v>
      </c>
      <c r="AN588" s="1485">
        <v>25.3</v>
      </c>
      <c r="AO588" s="1486">
        <v>0</v>
      </c>
      <c r="AP588" s="1310" t="s">
        <v>1078</v>
      </c>
      <c r="AQ588" s="1485" t="s">
        <v>1078</v>
      </c>
      <c r="AR588" s="1486" t="s">
        <v>1078</v>
      </c>
      <c r="AS588" s="1310" t="s">
        <v>1078</v>
      </c>
      <c r="AT588" s="1485" t="s">
        <v>1078</v>
      </c>
      <c r="AU588" s="1486" t="s">
        <v>1078</v>
      </c>
      <c r="AV588" s="1310" t="s">
        <v>1078</v>
      </c>
      <c r="AW588" s="1485" t="s">
        <v>1078</v>
      </c>
      <c r="AX588" s="1486" t="s">
        <v>1078</v>
      </c>
    </row>
    <row r="589" spans="1:50">
      <c r="A589" s="1313" t="s">
        <v>4468</v>
      </c>
      <c r="B589" s="1143" t="s">
        <v>4469</v>
      </c>
      <c r="C589" s="1314" t="s">
        <v>1078</v>
      </c>
      <c r="D589" s="1483" t="s">
        <v>1078</v>
      </c>
      <c r="E589" s="1484" t="s">
        <v>1078</v>
      </c>
      <c r="F589" s="1314" t="s">
        <v>1078</v>
      </c>
      <c r="G589" s="1483" t="s">
        <v>1078</v>
      </c>
      <c r="H589" s="1484" t="s">
        <v>1078</v>
      </c>
      <c r="I589" s="1314" t="s">
        <v>1078</v>
      </c>
      <c r="J589" s="1483" t="s">
        <v>1078</v>
      </c>
      <c r="K589" s="1484" t="s">
        <v>1078</v>
      </c>
      <c r="L589" s="1314" t="s">
        <v>1078</v>
      </c>
      <c r="M589" s="1483" t="s">
        <v>1078</v>
      </c>
      <c r="N589" s="1484" t="s">
        <v>1078</v>
      </c>
      <c r="O589" s="1314" t="s">
        <v>1078</v>
      </c>
      <c r="P589" s="1483" t="s">
        <v>1078</v>
      </c>
      <c r="Q589" s="1484" t="s">
        <v>1078</v>
      </c>
      <c r="R589" s="1314" t="s">
        <v>1078</v>
      </c>
      <c r="S589" s="1483" t="s">
        <v>1078</v>
      </c>
      <c r="T589" s="1484" t="s">
        <v>1078</v>
      </c>
      <c r="U589" s="1314" t="s">
        <v>1078</v>
      </c>
      <c r="V589" s="1483" t="s">
        <v>1078</v>
      </c>
      <c r="W589" s="1484" t="s">
        <v>1078</v>
      </c>
      <c r="X589" s="1314" t="s">
        <v>1078</v>
      </c>
      <c r="Y589" s="1483" t="s">
        <v>1078</v>
      </c>
      <c r="Z589" s="1484" t="s">
        <v>1078</v>
      </c>
      <c r="AA589" s="1314" t="s">
        <v>1078</v>
      </c>
      <c r="AB589" s="1483" t="s">
        <v>1078</v>
      </c>
      <c r="AC589" s="1484" t="s">
        <v>1078</v>
      </c>
      <c r="AD589" s="1314" t="s">
        <v>1078</v>
      </c>
      <c r="AE589" s="1483" t="s">
        <v>1078</v>
      </c>
      <c r="AF589" s="1484" t="s">
        <v>1078</v>
      </c>
      <c r="AG589" s="1314" t="s">
        <v>1078</v>
      </c>
      <c r="AH589" s="1483" t="s">
        <v>1078</v>
      </c>
      <c r="AI589" s="1484" t="s">
        <v>1078</v>
      </c>
      <c r="AJ589" s="1314" t="s">
        <v>1078</v>
      </c>
      <c r="AK589" s="1483" t="s">
        <v>1078</v>
      </c>
      <c r="AL589" s="1484" t="s">
        <v>1078</v>
      </c>
      <c r="AM589" s="1314" t="s">
        <v>1078</v>
      </c>
      <c r="AN589" s="1483" t="s">
        <v>1078</v>
      </c>
      <c r="AO589" s="1484" t="s">
        <v>1078</v>
      </c>
      <c r="AP589" s="1314" t="s">
        <v>1078</v>
      </c>
      <c r="AQ589" s="1483" t="s">
        <v>1078</v>
      </c>
      <c r="AR589" s="1484" t="s">
        <v>1078</v>
      </c>
      <c r="AS589" s="1314" t="s">
        <v>1078</v>
      </c>
      <c r="AT589" s="1483" t="s">
        <v>1078</v>
      </c>
      <c r="AU589" s="1484" t="s">
        <v>1078</v>
      </c>
      <c r="AV589" s="1314" t="s">
        <v>1078</v>
      </c>
      <c r="AW589" s="1483" t="s">
        <v>1078</v>
      </c>
      <c r="AX589" s="1484" t="s">
        <v>1078</v>
      </c>
    </row>
    <row r="590" spans="1:50">
      <c r="A590" s="1303" t="s">
        <v>4470</v>
      </c>
      <c r="B590" s="1304" t="s">
        <v>4471</v>
      </c>
      <c r="C590" s="1305" t="s">
        <v>2284</v>
      </c>
      <c r="D590" s="1479">
        <v>30.2</v>
      </c>
      <c r="E590" s="1480">
        <v>0</v>
      </c>
      <c r="F590" s="1305" t="s">
        <v>2284</v>
      </c>
      <c r="G590" s="1479">
        <v>30.3</v>
      </c>
      <c r="H590" s="1480">
        <v>0</v>
      </c>
      <c r="I590" s="1305" t="s">
        <v>2284</v>
      </c>
      <c r="J590" s="1479">
        <v>30.4</v>
      </c>
      <c r="K590" s="1480">
        <v>0</v>
      </c>
      <c r="L590" s="1305" t="s">
        <v>2284</v>
      </c>
      <c r="M590" s="1479">
        <v>30.3</v>
      </c>
      <c r="N590" s="1480">
        <v>0</v>
      </c>
      <c r="O590" s="1305" t="s">
        <v>4809</v>
      </c>
      <c r="P590" s="1479" t="s">
        <v>1078</v>
      </c>
      <c r="Q590" s="1480" t="s">
        <v>1078</v>
      </c>
      <c r="R590" s="1305" t="s">
        <v>2284</v>
      </c>
      <c r="S590" s="1479">
        <v>30.1</v>
      </c>
      <c r="T590" s="1480">
        <v>0</v>
      </c>
      <c r="U590" s="1305" t="s">
        <v>2284</v>
      </c>
      <c r="V590" s="1479">
        <v>30.3</v>
      </c>
      <c r="W590" s="1480">
        <v>0</v>
      </c>
      <c r="X590" s="1305" t="s">
        <v>2284</v>
      </c>
      <c r="Y590" s="1479">
        <v>30.2</v>
      </c>
      <c r="Z590" s="1480">
        <v>0</v>
      </c>
      <c r="AA590" s="1305" t="s">
        <v>2284</v>
      </c>
      <c r="AB590" s="1479">
        <v>30.2</v>
      </c>
      <c r="AC590" s="1480">
        <v>0</v>
      </c>
      <c r="AD590" s="1305" t="s">
        <v>2284</v>
      </c>
      <c r="AE590" s="1479">
        <v>30.2</v>
      </c>
      <c r="AF590" s="1480">
        <v>0</v>
      </c>
      <c r="AG590" s="1305" t="s">
        <v>2261</v>
      </c>
      <c r="AH590" s="1479" t="s">
        <v>1078</v>
      </c>
      <c r="AI590" s="1480" t="s">
        <v>1078</v>
      </c>
      <c r="AJ590" s="1305" t="s">
        <v>2284</v>
      </c>
      <c r="AK590" s="1479">
        <v>30.2</v>
      </c>
      <c r="AL590" s="1480">
        <v>0</v>
      </c>
      <c r="AM590" s="1305" t="s">
        <v>4809</v>
      </c>
      <c r="AN590" s="1479" t="s">
        <v>1078</v>
      </c>
      <c r="AO590" s="1480" t="s">
        <v>1078</v>
      </c>
      <c r="AP590" s="1305" t="s">
        <v>2284</v>
      </c>
      <c r="AQ590" s="1479">
        <v>30.1</v>
      </c>
      <c r="AR590" s="1480">
        <v>0</v>
      </c>
      <c r="AS590" s="1305" t="s">
        <v>2284</v>
      </c>
      <c r="AT590" s="1479">
        <v>30.2</v>
      </c>
      <c r="AU590" s="1480">
        <v>0</v>
      </c>
      <c r="AV590" s="1305" t="s">
        <v>2284</v>
      </c>
      <c r="AW590" s="1479">
        <v>30.2</v>
      </c>
      <c r="AX590" s="1480">
        <v>0</v>
      </c>
    </row>
    <row r="591" spans="1:50">
      <c r="A591" s="1714" t="s">
        <v>4472</v>
      </c>
      <c r="B591" s="1350" t="s">
        <v>4473</v>
      </c>
      <c r="C591" s="1310" t="s">
        <v>2284</v>
      </c>
      <c r="D591" s="1485">
        <v>30.3</v>
      </c>
      <c r="E591" s="1486">
        <v>0</v>
      </c>
      <c r="F591" s="1310" t="s">
        <v>2284</v>
      </c>
      <c r="G591" s="1485">
        <v>30.2</v>
      </c>
      <c r="H591" s="1486">
        <v>0</v>
      </c>
      <c r="I591" s="1310" t="s">
        <v>2284</v>
      </c>
      <c r="J591" s="1485">
        <v>30.1</v>
      </c>
      <c r="K591" s="1486">
        <v>0</v>
      </c>
      <c r="L591" s="1310" t="s">
        <v>2284</v>
      </c>
      <c r="M591" s="1485">
        <v>30.2</v>
      </c>
      <c r="N591" s="1486">
        <v>0</v>
      </c>
      <c r="O591" s="1310" t="s">
        <v>1078</v>
      </c>
      <c r="P591" s="1485" t="s">
        <v>1078</v>
      </c>
      <c r="Q591" s="1486" t="s">
        <v>1078</v>
      </c>
      <c r="R591" s="1310" t="s">
        <v>2284</v>
      </c>
      <c r="S591" s="1485">
        <v>30.2</v>
      </c>
      <c r="T591" s="1486">
        <v>0</v>
      </c>
      <c r="U591" s="1310" t="s">
        <v>2284</v>
      </c>
      <c r="V591" s="1485">
        <v>30.3</v>
      </c>
      <c r="W591" s="1486">
        <v>0</v>
      </c>
      <c r="X591" s="1310" t="s">
        <v>2284</v>
      </c>
      <c r="Y591" s="1485">
        <v>30.2</v>
      </c>
      <c r="Z591" s="1486">
        <v>0</v>
      </c>
      <c r="AA591" s="1310" t="s">
        <v>2284</v>
      </c>
      <c r="AB591" s="1485">
        <v>30.2</v>
      </c>
      <c r="AC591" s="1486">
        <v>0</v>
      </c>
      <c r="AD591" s="1310" t="s">
        <v>2284</v>
      </c>
      <c r="AE591" s="1485">
        <v>30.2</v>
      </c>
      <c r="AF591" s="1486">
        <v>0</v>
      </c>
      <c r="AG591" s="1310" t="s">
        <v>1078</v>
      </c>
      <c r="AH591" s="1485" t="s">
        <v>1078</v>
      </c>
      <c r="AI591" s="1486" t="s">
        <v>1078</v>
      </c>
      <c r="AJ591" s="1310" t="s">
        <v>2284</v>
      </c>
      <c r="AK591" s="1485">
        <v>30.2</v>
      </c>
      <c r="AL591" s="1486">
        <v>0</v>
      </c>
      <c r="AM591" s="1310" t="s">
        <v>1078</v>
      </c>
      <c r="AN591" s="1485" t="s">
        <v>1078</v>
      </c>
      <c r="AO591" s="1486" t="s">
        <v>1078</v>
      </c>
      <c r="AP591" s="1310" t="s">
        <v>2284</v>
      </c>
      <c r="AQ591" s="1485">
        <v>30.1</v>
      </c>
      <c r="AR591" s="1486">
        <v>0</v>
      </c>
      <c r="AS591" s="1310" t="s">
        <v>2284</v>
      </c>
      <c r="AT591" s="1485">
        <v>30.2</v>
      </c>
      <c r="AU591" s="1486">
        <v>0</v>
      </c>
      <c r="AV591" s="1310" t="s">
        <v>2284</v>
      </c>
      <c r="AW591" s="1485">
        <v>30.2</v>
      </c>
      <c r="AX591" s="1486">
        <v>0</v>
      </c>
    </row>
    <row r="592" spans="1:50">
      <c r="A592" s="1313" t="s">
        <v>4474</v>
      </c>
      <c r="B592" s="1143" t="s">
        <v>4475</v>
      </c>
      <c r="C592" s="1314" t="s">
        <v>1078</v>
      </c>
      <c r="D592" s="1483" t="s">
        <v>1078</v>
      </c>
      <c r="E592" s="1484" t="s">
        <v>1078</v>
      </c>
      <c r="F592" s="1314" t="s">
        <v>1078</v>
      </c>
      <c r="G592" s="1483" t="s">
        <v>1078</v>
      </c>
      <c r="H592" s="1484" t="s">
        <v>1078</v>
      </c>
      <c r="I592" s="1314" t="s">
        <v>1078</v>
      </c>
      <c r="J592" s="1483" t="s">
        <v>1078</v>
      </c>
      <c r="K592" s="1484" t="s">
        <v>1078</v>
      </c>
      <c r="L592" s="1314" t="s">
        <v>1078</v>
      </c>
      <c r="M592" s="1483" t="s">
        <v>1078</v>
      </c>
      <c r="N592" s="1484" t="s">
        <v>1078</v>
      </c>
      <c r="O592" s="1314" t="s">
        <v>1078</v>
      </c>
      <c r="P592" s="1483" t="s">
        <v>1078</v>
      </c>
      <c r="Q592" s="1484" t="s">
        <v>1078</v>
      </c>
      <c r="R592" s="1314" t="s">
        <v>1078</v>
      </c>
      <c r="S592" s="1483" t="s">
        <v>1078</v>
      </c>
      <c r="T592" s="1484" t="s">
        <v>1078</v>
      </c>
      <c r="U592" s="1314" t="s">
        <v>1078</v>
      </c>
      <c r="V592" s="1483" t="s">
        <v>1078</v>
      </c>
      <c r="W592" s="1484" t="s">
        <v>1078</v>
      </c>
      <c r="X592" s="1314" t="s">
        <v>1078</v>
      </c>
      <c r="Y592" s="1483" t="s">
        <v>1078</v>
      </c>
      <c r="Z592" s="1484" t="s">
        <v>1078</v>
      </c>
      <c r="AA592" s="1314" t="s">
        <v>1078</v>
      </c>
      <c r="AB592" s="1483" t="s">
        <v>1078</v>
      </c>
      <c r="AC592" s="1484" t="s">
        <v>1078</v>
      </c>
      <c r="AD592" s="1314" t="s">
        <v>1078</v>
      </c>
      <c r="AE592" s="1483" t="s">
        <v>1078</v>
      </c>
      <c r="AF592" s="1484" t="s">
        <v>1078</v>
      </c>
      <c r="AG592" s="1314" t="s">
        <v>1078</v>
      </c>
      <c r="AH592" s="1483" t="s">
        <v>1078</v>
      </c>
      <c r="AI592" s="1484" t="s">
        <v>1078</v>
      </c>
      <c r="AJ592" s="1314" t="s">
        <v>1078</v>
      </c>
      <c r="AK592" s="1483" t="s">
        <v>1078</v>
      </c>
      <c r="AL592" s="1484" t="s">
        <v>1078</v>
      </c>
      <c r="AM592" s="1314" t="s">
        <v>1078</v>
      </c>
      <c r="AN592" s="1483" t="s">
        <v>1078</v>
      </c>
      <c r="AO592" s="1484" t="s">
        <v>1078</v>
      </c>
      <c r="AP592" s="1314" t="s">
        <v>1078</v>
      </c>
      <c r="AQ592" s="1483" t="s">
        <v>1078</v>
      </c>
      <c r="AR592" s="1484" t="s">
        <v>1078</v>
      </c>
      <c r="AS592" s="1314" t="s">
        <v>1078</v>
      </c>
      <c r="AT592" s="1483" t="s">
        <v>1078</v>
      </c>
      <c r="AU592" s="1484" t="s">
        <v>1078</v>
      </c>
      <c r="AV592" s="1314" t="s">
        <v>1078</v>
      </c>
      <c r="AW592" s="1483" t="s">
        <v>1078</v>
      </c>
      <c r="AX592" s="1484" t="s">
        <v>1078</v>
      </c>
    </row>
    <row r="593" spans="1:50">
      <c r="A593" s="1303" t="s">
        <v>4476</v>
      </c>
      <c r="B593" s="1304" t="s">
        <v>4477</v>
      </c>
      <c r="C593" s="1305" t="s">
        <v>4809</v>
      </c>
      <c r="D593" s="1479" t="s">
        <v>1078</v>
      </c>
      <c r="E593" s="1480" t="s">
        <v>1078</v>
      </c>
      <c r="F593" s="1305" t="s">
        <v>4809</v>
      </c>
      <c r="G593" s="1479" t="s">
        <v>1078</v>
      </c>
      <c r="H593" s="1480" t="s">
        <v>1078</v>
      </c>
      <c r="I593" s="1305" t="s">
        <v>4809</v>
      </c>
      <c r="J593" s="1479" t="s">
        <v>1078</v>
      </c>
      <c r="K593" s="1480" t="s">
        <v>1078</v>
      </c>
      <c r="L593" s="1305" t="s">
        <v>4809</v>
      </c>
      <c r="M593" s="1479" t="s">
        <v>1078</v>
      </c>
      <c r="N593" s="1480" t="s">
        <v>1078</v>
      </c>
      <c r="O593" s="1305" t="s">
        <v>2284</v>
      </c>
      <c r="P593" s="1479">
        <v>35.200000000000003</v>
      </c>
      <c r="Q593" s="1480">
        <v>0</v>
      </c>
      <c r="R593" s="1305" t="s">
        <v>4809</v>
      </c>
      <c r="S593" s="1479" t="s">
        <v>1078</v>
      </c>
      <c r="T593" s="1480" t="s">
        <v>1078</v>
      </c>
      <c r="U593" s="1305" t="s">
        <v>4809</v>
      </c>
      <c r="V593" s="1479" t="s">
        <v>1078</v>
      </c>
      <c r="W593" s="1480" t="s">
        <v>1078</v>
      </c>
      <c r="X593" s="1305" t="s">
        <v>4809</v>
      </c>
      <c r="Y593" s="1479" t="s">
        <v>1078</v>
      </c>
      <c r="Z593" s="1480" t="s">
        <v>1078</v>
      </c>
      <c r="AA593" s="1305" t="s">
        <v>4809</v>
      </c>
      <c r="AB593" s="1479" t="s">
        <v>1078</v>
      </c>
      <c r="AC593" s="1480" t="s">
        <v>1078</v>
      </c>
      <c r="AD593" s="1305" t="s">
        <v>4809</v>
      </c>
      <c r="AE593" s="1479" t="s">
        <v>1078</v>
      </c>
      <c r="AF593" s="1480" t="s">
        <v>1078</v>
      </c>
      <c r="AG593" s="1305" t="s">
        <v>2261</v>
      </c>
      <c r="AH593" s="1479" t="s">
        <v>1078</v>
      </c>
      <c r="AI593" s="1480" t="s">
        <v>1078</v>
      </c>
      <c r="AJ593" s="1305" t="s">
        <v>4809</v>
      </c>
      <c r="AK593" s="1479" t="s">
        <v>1078</v>
      </c>
      <c r="AL593" s="1480" t="s">
        <v>1078</v>
      </c>
      <c r="AM593" s="1305" t="s">
        <v>2284</v>
      </c>
      <c r="AN593" s="1479">
        <v>35.299999999999997</v>
      </c>
      <c r="AO593" s="1480">
        <v>0</v>
      </c>
      <c r="AP593" s="1305" t="s">
        <v>4809</v>
      </c>
      <c r="AQ593" s="1479" t="s">
        <v>1078</v>
      </c>
      <c r="AR593" s="1480" t="s">
        <v>1078</v>
      </c>
      <c r="AS593" s="1305" t="s">
        <v>4809</v>
      </c>
      <c r="AT593" s="1479" t="s">
        <v>1078</v>
      </c>
      <c r="AU593" s="1480" t="s">
        <v>1078</v>
      </c>
      <c r="AV593" s="1305" t="s">
        <v>4809</v>
      </c>
      <c r="AW593" s="1479" t="s">
        <v>1078</v>
      </c>
      <c r="AX593" s="1480" t="s">
        <v>1078</v>
      </c>
    </row>
    <row r="594" spans="1:50">
      <c r="A594" s="1714" t="s">
        <v>4478</v>
      </c>
      <c r="B594" s="1350" t="s">
        <v>4479</v>
      </c>
      <c r="C594" s="1310" t="s">
        <v>1078</v>
      </c>
      <c r="D594" s="1485" t="s">
        <v>1078</v>
      </c>
      <c r="E594" s="1486" t="s">
        <v>1078</v>
      </c>
      <c r="F594" s="1310" t="s">
        <v>1078</v>
      </c>
      <c r="G594" s="1485" t="s">
        <v>1078</v>
      </c>
      <c r="H594" s="1486" t="s">
        <v>1078</v>
      </c>
      <c r="I594" s="1310" t="s">
        <v>1078</v>
      </c>
      <c r="J594" s="1485" t="s">
        <v>1078</v>
      </c>
      <c r="K594" s="1486" t="s">
        <v>1078</v>
      </c>
      <c r="L594" s="1310" t="s">
        <v>1078</v>
      </c>
      <c r="M594" s="1485" t="s">
        <v>1078</v>
      </c>
      <c r="N594" s="1486" t="s">
        <v>1078</v>
      </c>
      <c r="O594" s="1310" t="s">
        <v>2284</v>
      </c>
      <c r="P594" s="1485">
        <v>35.200000000000003</v>
      </c>
      <c r="Q594" s="1486">
        <v>0</v>
      </c>
      <c r="R594" s="1310" t="s">
        <v>1078</v>
      </c>
      <c r="S594" s="1485" t="s">
        <v>1078</v>
      </c>
      <c r="T594" s="1486" t="s">
        <v>1078</v>
      </c>
      <c r="U594" s="1310" t="s">
        <v>1078</v>
      </c>
      <c r="V594" s="1485" t="s">
        <v>1078</v>
      </c>
      <c r="W594" s="1486" t="s">
        <v>1078</v>
      </c>
      <c r="X594" s="1310" t="s">
        <v>1078</v>
      </c>
      <c r="Y594" s="1485" t="s">
        <v>1078</v>
      </c>
      <c r="Z594" s="1486" t="s">
        <v>1078</v>
      </c>
      <c r="AA594" s="1310" t="s">
        <v>1078</v>
      </c>
      <c r="AB594" s="1485" t="s">
        <v>1078</v>
      </c>
      <c r="AC594" s="1486" t="s">
        <v>1078</v>
      </c>
      <c r="AD594" s="1310" t="s">
        <v>1078</v>
      </c>
      <c r="AE594" s="1485" t="s">
        <v>1078</v>
      </c>
      <c r="AF594" s="1486" t="s">
        <v>1078</v>
      </c>
      <c r="AG594" s="1310" t="s">
        <v>1078</v>
      </c>
      <c r="AH594" s="1485" t="s">
        <v>1078</v>
      </c>
      <c r="AI594" s="1486" t="s">
        <v>1078</v>
      </c>
      <c r="AJ594" s="1310" t="s">
        <v>1078</v>
      </c>
      <c r="AK594" s="1485" t="s">
        <v>1078</v>
      </c>
      <c r="AL594" s="1486" t="s">
        <v>1078</v>
      </c>
      <c r="AM594" s="1310" t="s">
        <v>2284</v>
      </c>
      <c r="AN594" s="1485">
        <v>35.299999999999997</v>
      </c>
      <c r="AO594" s="1486">
        <v>0</v>
      </c>
      <c r="AP594" s="1310" t="s">
        <v>1078</v>
      </c>
      <c r="AQ594" s="1485" t="s">
        <v>1078</v>
      </c>
      <c r="AR594" s="1486" t="s">
        <v>1078</v>
      </c>
      <c r="AS594" s="1310" t="s">
        <v>1078</v>
      </c>
      <c r="AT594" s="1485" t="s">
        <v>1078</v>
      </c>
      <c r="AU594" s="1486" t="s">
        <v>1078</v>
      </c>
      <c r="AV594" s="1310" t="s">
        <v>1078</v>
      </c>
      <c r="AW594" s="1485" t="s">
        <v>1078</v>
      </c>
      <c r="AX594" s="1486" t="s">
        <v>1078</v>
      </c>
    </row>
    <row r="595" spans="1:50">
      <c r="A595" s="1313" t="s">
        <v>4480</v>
      </c>
      <c r="B595" s="1143" t="s">
        <v>4481</v>
      </c>
      <c r="C595" s="1314" t="s">
        <v>1078</v>
      </c>
      <c r="D595" s="1483" t="s">
        <v>1078</v>
      </c>
      <c r="E595" s="1484" t="s">
        <v>1078</v>
      </c>
      <c r="F595" s="1314" t="s">
        <v>1078</v>
      </c>
      <c r="G595" s="1483" t="s">
        <v>1078</v>
      </c>
      <c r="H595" s="1484" t="s">
        <v>1078</v>
      </c>
      <c r="I595" s="1314" t="s">
        <v>1078</v>
      </c>
      <c r="J595" s="1483" t="s">
        <v>1078</v>
      </c>
      <c r="K595" s="1484" t="s">
        <v>1078</v>
      </c>
      <c r="L595" s="1314" t="s">
        <v>1078</v>
      </c>
      <c r="M595" s="1483" t="s">
        <v>1078</v>
      </c>
      <c r="N595" s="1484" t="s">
        <v>1078</v>
      </c>
      <c r="O595" s="1314" t="s">
        <v>1078</v>
      </c>
      <c r="P595" s="1483" t="s">
        <v>1078</v>
      </c>
      <c r="Q595" s="1484" t="s">
        <v>1078</v>
      </c>
      <c r="R595" s="1314" t="s">
        <v>1078</v>
      </c>
      <c r="S595" s="1483" t="s">
        <v>1078</v>
      </c>
      <c r="T595" s="1484" t="s">
        <v>1078</v>
      </c>
      <c r="U595" s="1314" t="s">
        <v>1078</v>
      </c>
      <c r="V595" s="1483" t="s">
        <v>1078</v>
      </c>
      <c r="W595" s="1484" t="s">
        <v>1078</v>
      </c>
      <c r="X595" s="1314" t="s">
        <v>1078</v>
      </c>
      <c r="Y595" s="1483" t="s">
        <v>1078</v>
      </c>
      <c r="Z595" s="1484" t="s">
        <v>1078</v>
      </c>
      <c r="AA595" s="1314" t="s">
        <v>1078</v>
      </c>
      <c r="AB595" s="1483" t="s">
        <v>1078</v>
      </c>
      <c r="AC595" s="1484" t="s">
        <v>1078</v>
      </c>
      <c r="AD595" s="1314" t="s">
        <v>1078</v>
      </c>
      <c r="AE595" s="1483" t="s">
        <v>1078</v>
      </c>
      <c r="AF595" s="1484" t="s">
        <v>1078</v>
      </c>
      <c r="AG595" s="1314" t="s">
        <v>1078</v>
      </c>
      <c r="AH595" s="1483" t="s">
        <v>1078</v>
      </c>
      <c r="AI595" s="1484" t="s">
        <v>1078</v>
      </c>
      <c r="AJ595" s="1314" t="s">
        <v>1078</v>
      </c>
      <c r="AK595" s="1483" t="s">
        <v>1078</v>
      </c>
      <c r="AL595" s="1484" t="s">
        <v>1078</v>
      </c>
      <c r="AM595" s="1314" t="s">
        <v>1078</v>
      </c>
      <c r="AN595" s="1483" t="s">
        <v>1078</v>
      </c>
      <c r="AO595" s="1484" t="s">
        <v>1078</v>
      </c>
      <c r="AP595" s="1314" t="s">
        <v>1078</v>
      </c>
      <c r="AQ595" s="1483" t="s">
        <v>1078</v>
      </c>
      <c r="AR595" s="1484" t="s">
        <v>1078</v>
      </c>
      <c r="AS595" s="1314" t="s">
        <v>1078</v>
      </c>
      <c r="AT595" s="1483" t="s">
        <v>1078</v>
      </c>
      <c r="AU595" s="1484" t="s">
        <v>1078</v>
      </c>
      <c r="AV595" s="1314" t="s">
        <v>1078</v>
      </c>
      <c r="AW595" s="1483" t="s">
        <v>1078</v>
      </c>
      <c r="AX595" s="1484" t="s">
        <v>1078</v>
      </c>
    </row>
    <row r="596" spans="1:50">
      <c r="A596" s="1303" t="s">
        <v>4482</v>
      </c>
      <c r="B596" s="1304" t="s">
        <v>4483</v>
      </c>
      <c r="C596" s="1305" t="s">
        <v>2284</v>
      </c>
      <c r="D596" s="1479">
        <v>40.200000000000003</v>
      </c>
      <c r="E596" s="1480">
        <v>0</v>
      </c>
      <c r="F596" s="1305" t="s">
        <v>2284</v>
      </c>
      <c r="G596" s="1479">
        <v>40.200000000000003</v>
      </c>
      <c r="H596" s="1480">
        <v>0</v>
      </c>
      <c r="I596" s="1305" t="s">
        <v>2284</v>
      </c>
      <c r="J596" s="1479">
        <v>40.299999999999997</v>
      </c>
      <c r="K596" s="1480">
        <v>0</v>
      </c>
      <c r="L596" s="1305" t="s">
        <v>2284</v>
      </c>
      <c r="M596" s="1479">
        <v>40.299999999999997</v>
      </c>
      <c r="N596" s="1480">
        <v>0</v>
      </c>
      <c r="O596" s="1305" t="s">
        <v>4809</v>
      </c>
      <c r="P596" s="1479" t="s">
        <v>1078</v>
      </c>
      <c r="Q596" s="1480" t="s">
        <v>1078</v>
      </c>
      <c r="R596" s="1305" t="s">
        <v>2284</v>
      </c>
      <c r="S596" s="1479">
        <v>40.200000000000003</v>
      </c>
      <c r="T596" s="1480">
        <v>0</v>
      </c>
      <c r="U596" s="1305" t="s">
        <v>2284</v>
      </c>
      <c r="V596" s="1479">
        <v>40.299999999999997</v>
      </c>
      <c r="W596" s="1480">
        <v>0</v>
      </c>
      <c r="X596" s="1305" t="s">
        <v>2284</v>
      </c>
      <c r="Y596" s="1479">
        <v>40.200000000000003</v>
      </c>
      <c r="Z596" s="1480">
        <v>0</v>
      </c>
      <c r="AA596" s="1305" t="s">
        <v>2284</v>
      </c>
      <c r="AB596" s="1479">
        <v>40.299999999999997</v>
      </c>
      <c r="AC596" s="1480">
        <v>0</v>
      </c>
      <c r="AD596" s="1305" t="s">
        <v>2284</v>
      </c>
      <c r="AE596" s="1479">
        <v>40.200000000000003</v>
      </c>
      <c r="AF596" s="1480">
        <v>0</v>
      </c>
      <c r="AG596" s="1305" t="s">
        <v>2261</v>
      </c>
      <c r="AH596" s="1479" t="s">
        <v>1078</v>
      </c>
      <c r="AI596" s="1480" t="s">
        <v>1078</v>
      </c>
      <c r="AJ596" s="1305" t="s">
        <v>2284</v>
      </c>
      <c r="AK596" s="1479">
        <v>40.200000000000003</v>
      </c>
      <c r="AL596" s="1480">
        <v>0</v>
      </c>
      <c r="AM596" s="1305" t="s">
        <v>4809</v>
      </c>
      <c r="AN596" s="1479" t="s">
        <v>1078</v>
      </c>
      <c r="AO596" s="1480" t="s">
        <v>1078</v>
      </c>
      <c r="AP596" s="1305" t="s">
        <v>2284</v>
      </c>
      <c r="AQ596" s="1479">
        <v>40.1</v>
      </c>
      <c r="AR596" s="1480">
        <v>0</v>
      </c>
      <c r="AS596" s="1305" t="s">
        <v>2284</v>
      </c>
      <c r="AT596" s="1479">
        <v>40.299999999999997</v>
      </c>
      <c r="AU596" s="1480">
        <v>0</v>
      </c>
      <c r="AV596" s="1305" t="s">
        <v>2284</v>
      </c>
      <c r="AW596" s="1479">
        <v>40.299999999999997</v>
      </c>
      <c r="AX596" s="1480">
        <v>0</v>
      </c>
    </row>
    <row r="597" spans="1:50">
      <c r="A597" s="1714" t="s">
        <v>4484</v>
      </c>
      <c r="B597" s="1350" t="s">
        <v>4485</v>
      </c>
      <c r="C597" s="1310" t="s">
        <v>2284</v>
      </c>
      <c r="D597" s="1485">
        <v>40.299999999999997</v>
      </c>
      <c r="E597" s="1486">
        <v>0</v>
      </c>
      <c r="F597" s="1310" t="s">
        <v>2284</v>
      </c>
      <c r="G597" s="1485">
        <v>40.299999999999997</v>
      </c>
      <c r="H597" s="1486">
        <v>0</v>
      </c>
      <c r="I597" s="1310" t="s">
        <v>2284</v>
      </c>
      <c r="J597" s="1485">
        <v>40.200000000000003</v>
      </c>
      <c r="K597" s="1486">
        <v>0</v>
      </c>
      <c r="L597" s="1310" t="s">
        <v>2284</v>
      </c>
      <c r="M597" s="1485">
        <v>40.200000000000003</v>
      </c>
      <c r="N597" s="1486">
        <v>0</v>
      </c>
      <c r="O597" s="1310" t="s">
        <v>1078</v>
      </c>
      <c r="P597" s="1485" t="s">
        <v>1078</v>
      </c>
      <c r="Q597" s="1486" t="s">
        <v>1078</v>
      </c>
      <c r="R597" s="1310" t="s">
        <v>2284</v>
      </c>
      <c r="S597" s="1485">
        <v>40.1</v>
      </c>
      <c r="T597" s="1486">
        <v>0</v>
      </c>
      <c r="U597" s="1310" t="s">
        <v>2284</v>
      </c>
      <c r="V597" s="1485">
        <v>40.200000000000003</v>
      </c>
      <c r="W597" s="1486">
        <v>0</v>
      </c>
      <c r="X597" s="1310" t="s">
        <v>2284</v>
      </c>
      <c r="Y597" s="1485">
        <v>40.200000000000003</v>
      </c>
      <c r="Z597" s="1486">
        <v>0</v>
      </c>
      <c r="AA597" s="1310" t="s">
        <v>2284</v>
      </c>
      <c r="AB597" s="1485">
        <v>40.200000000000003</v>
      </c>
      <c r="AC597" s="1486">
        <v>0</v>
      </c>
      <c r="AD597" s="1310" t="s">
        <v>2284</v>
      </c>
      <c r="AE597" s="1485">
        <v>40.200000000000003</v>
      </c>
      <c r="AF597" s="1486">
        <v>0</v>
      </c>
      <c r="AG597" s="1310" t="s">
        <v>1078</v>
      </c>
      <c r="AH597" s="1485" t="s">
        <v>1078</v>
      </c>
      <c r="AI597" s="1486" t="s">
        <v>1078</v>
      </c>
      <c r="AJ597" s="1310" t="s">
        <v>2284</v>
      </c>
      <c r="AK597" s="1485">
        <v>40.200000000000003</v>
      </c>
      <c r="AL597" s="1486">
        <v>0</v>
      </c>
      <c r="AM597" s="1310" t="s">
        <v>1078</v>
      </c>
      <c r="AN597" s="1485" t="s">
        <v>1078</v>
      </c>
      <c r="AO597" s="1486" t="s">
        <v>1078</v>
      </c>
      <c r="AP597" s="1310" t="s">
        <v>2284</v>
      </c>
      <c r="AQ597" s="1485">
        <v>40.200000000000003</v>
      </c>
      <c r="AR597" s="1486">
        <v>0</v>
      </c>
      <c r="AS597" s="1310" t="s">
        <v>2284</v>
      </c>
      <c r="AT597" s="1485">
        <v>40.200000000000003</v>
      </c>
      <c r="AU597" s="1486">
        <v>0</v>
      </c>
      <c r="AV597" s="1310" t="s">
        <v>2284</v>
      </c>
      <c r="AW597" s="1485">
        <v>40.200000000000003</v>
      </c>
      <c r="AX597" s="1486">
        <v>0</v>
      </c>
    </row>
    <row r="598" spans="1:50">
      <c r="A598" s="1313" t="s">
        <v>4486</v>
      </c>
      <c r="B598" s="1143" t="s">
        <v>4487</v>
      </c>
      <c r="C598" s="1314" t="s">
        <v>1078</v>
      </c>
      <c r="D598" s="1483" t="s">
        <v>1078</v>
      </c>
      <c r="E598" s="1484" t="s">
        <v>1078</v>
      </c>
      <c r="F598" s="1314" t="s">
        <v>1078</v>
      </c>
      <c r="G598" s="1483" t="s">
        <v>1078</v>
      </c>
      <c r="H598" s="1484" t="s">
        <v>1078</v>
      </c>
      <c r="I598" s="1314" t="s">
        <v>1078</v>
      </c>
      <c r="J598" s="1483" t="s">
        <v>1078</v>
      </c>
      <c r="K598" s="1484" t="s">
        <v>1078</v>
      </c>
      <c r="L598" s="1314" t="s">
        <v>1078</v>
      </c>
      <c r="M598" s="1483" t="s">
        <v>1078</v>
      </c>
      <c r="N598" s="1484" t="s">
        <v>1078</v>
      </c>
      <c r="O598" s="1314" t="s">
        <v>1078</v>
      </c>
      <c r="P598" s="1483" t="s">
        <v>1078</v>
      </c>
      <c r="Q598" s="1484" t="s">
        <v>1078</v>
      </c>
      <c r="R598" s="1314" t="s">
        <v>1078</v>
      </c>
      <c r="S598" s="1483" t="s">
        <v>1078</v>
      </c>
      <c r="T598" s="1484" t="s">
        <v>1078</v>
      </c>
      <c r="U598" s="1314" t="s">
        <v>1078</v>
      </c>
      <c r="V598" s="1483" t="s">
        <v>1078</v>
      </c>
      <c r="W598" s="1484" t="s">
        <v>1078</v>
      </c>
      <c r="X598" s="1314" t="s">
        <v>1078</v>
      </c>
      <c r="Y598" s="1483" t="s">
        <v>1078</v>
      </c>
      <c r="Z598" s="1484" t="s">
        <v>1078</v>
      </c>
      <c r="AA598" s="1314" t="s">
        <v>1078</v>
      </c>
      <c r="AB598" s="1483" t="s">
        <v>1078</v>
      </c>
      <c r="AC598" s="1484" t="s">
        <v>1078</v>
      </c>
      <c r="AD598" s="1314" t="s">
        <v>1078</v>
      </c>
      <c r="AE598" s="1483" t="s">
        <v>1078</v>
      </c>
      <c r="AF598" s="1484" t="s">
        <v>1078</v>
      </c>
      <c r="AG598" s="1314" t="s">
        <v>1078</v>
      </c>
      <c r="AH598" s="1483" t="s">
        <v>1078</v>
      </c>
      <c r="AI598" s="1484" t="s">
        <v>1078</v>
      </c>
      <c r="AJ598" s="1314" t="s">
        <v>1078</v>
      </c>
      <c r="AK598" s="1483" t="s">
        <v>1078</v>
      </c>
      <c r="AL598" s="1484" t="s">
        <v>1078</v>
      </c>
      <c r="AM598" s="1314" t="s">
        <v>1078</v>
      </c>
      <c r="AN598" s="1483" t="s">
        <v>1078</v>
      </c>
      <c r="AO598" s="1484" t="s">
        <v>1078</v>
      </c>
      <c r="AP598" s="1314" t="s">
        <v>1078</v>
      </c>
      <c r="AQ598" s="1483" t="s">
        <v>1078</v>
      </c>
      <c r="AR598" s="1484" t="s">
        <v>1078</v>
      </c>
      <c r="AS598" s="1314" t="s">
        <v>1078</v>
      </c>
      <c r="AT598" s="1483" t="s">
        <v>1078</v>
      </c>
      <c r="AU598" s="1484" t="s">
        <v>1078</v>
      </c>
      <c r="AV598" s="1314" t="s">
        <v>1078</v>
      </c>
      <c r="AW598" s="1483" t="s">
        <v>1078</v>
      </c>
      <c r="AX598" s="1484" t="s">
        <v>1078</v>
      </c>
    </row>
    <row r="599" spans="1:50">
      <c r="A599" s="1303" t="s">
        <v>4488</v>
      </c>
      <c r="B599" s="1304" t="s">
        <v>4489</v>
      </c>
      <c r="C599" s="1305" t="s">
        <v>4809</v>
      </c>
      <c r="D599" s="1479" t="s">
        <v>1078</v>
      </c>
      <c r="E599" s="1480" t="s">
        <v>1078</v>
      </c>
      <c r="F599" s="1305" t="s">
        <v>4809</v>
      </c>
      <c r="G599" s="1479" t="s">
        <v>1078</v>
      </c>
      <c r="H599" s="1480" t="s">
        <v>1078</v>
      </c>
      <c r="I599" s="1305" t="s">
        <v>4809</v>
      </c>
      <c r="J599" s="1479" t="s">
        <v>1078</v>
      </c>
      <c r="K599" s="1480" t="s">
        <v>1078</v>
      </c>
      <c r="L599" s="1305" t="s">
        <v>4809</v>
      </c>
      <c r="M599" s="1479" t="s">
        <v>1078</v>
      </c>
      <c r="N599" s="1480" t="s">
        <v>1078</v>
      </c>
      <c r="O599" s="1305" t="s">
        <v>2284</v>
      </c>
      <c r="P599" s="1479">
        <v>45.2</v>
      </c>
      <c r="Q599" s="1480">
        <v>0</v>
      </c>
      <c r="R599" s="1305" t="s">
        <v>4809</v>
      </c>
      <c r="S599" s="1479" t="s">
        <v>1078</v>
      </c>
      <c r="T599" s="1480" t="s">
        <v>1078</v>
      </c>
      <c r="U599" s="1305" t="s">
        <v>4810</v>
      </c>
      <c r="V599" s="1479">
        <v>45.3</v>
      </c>
      <c r="W599" s="1480">
        <v>14</v>
      </c>
      <c r="X599" s="1305" t="s">
        <v>4809</v>
      </c>
      <c r="Y599" s="1479" t="s">
        <v>1078</v>
      </c>
      <c r="Z599" s="1480" t="s">
        <v>1078</v>
      </c>
      <c r="AA599" s="1305" t="s">
        <v>4809</v>
      </c>
      <c r="AB599" s="1479" t="s">
        <v>1078</v>
      </c>
      <c r="AC599" s="1480" t="s">
        <v>1078</v>
      </c>
      <c r="AD599" s="1305" t="s">
        <v>4809</v>
      </c>
      <c r="AE599" s="1479" t="s">
        <v>1078</v>
      </c>
      <c r="AF599" s="1480" t="s">
        <v>1078</v>
      </c>
      <c r="AG599" s="1305" t="s">
        <v>2261</v>
      </c>
      <c r="AH599" s="1479" t="s">
        <v>1078</v>
      </c>
      <c r="AI599" s="1480" t="s">
        <v>1078</v>
      </c>
      <c r="AJ599" s="1305" t="s">
        <v>4809</v>
      </c>
      <c r="AK599" s="1479" t="s">
        <v>1078</v>
      </c>
      <c r="AL599" s="1480" t="s">
        <v>1078</v>
      </c>
      <c r="AM599" s="1305" t="s">
        <v>2284</v>
      </c>
      <c r="AN599" s="1479">
        <v>45.2</v>
      </c>
      <c r="AO599" s="1480">
        <v>0</v>
      </c>
      <c r="AP599" s="1305" t="s">
        <v>4809</v>
      </c>
      <c r="AQ599" s="1479" t="s">
        <v>1078</v>
      </c>
      <c r="AR599" s="1480" t="s">
        <v>1078</v>
      </c>
      <c r="AS599" s="1305" t="s">
        <v>4809</v>
      </c>
      <c r="AT599" s="1479" t="s">
        <v>1078</v>
      </c>
      <c r="AU599" s="1480" t="s">
        <v>1078</v>
      </c>
      <c r="AV599" s="1305" t="s">
        <v>4809</v>
      </c>
      <c r="AW599" s="1479" t="s">
        <v>1078</v>
      </c>
      <c r="AX599" s="1480" t="s">
        <v>1078</v>
      </c>
    </row>
    <row r="600" spans="1:50">
      <c r="A600" s="1714" t="s">
        <v>4490</v>
      </c>
      <c r="B600" s="1350" t="s">
        <v>4491</v>
      </c>
      <c r="C600" s="1310" t="s">
        <v>1078</v>
      </c>
      <c r="D600" s="1485" t="s">
        <v>1078</v>
      </c>
      <c r="E600" s="1486" t="s">
        <v>1078</v>
      </c>
      <c r="F600" s="1310" t="s">
        <v>1078</v>
      </c>
      <c r="G600" s="1485" t="s">
        <v>1078</v>
      </c>
      <c r="H600" s="1486" t="s">
        <v>1078</v>
      </c>
      <c r="I600" s="1310" t="s">
        <v>1078</v>
      </c>
      <c r="J600" s="1485" t="s">
        <v>1078</v>
      </c>
      <c r="K600" s="1486" t="s">
        <v>1078</v>
      </c>
      <c r="L600" s="1310" t="s">
        <v>1078</v>
      </c>
      <c r="M600" s="1485" t="s">
        <v>1078</v>
      </c>
      <c r="N600" s="1486" t="s">
        <v>1078</v>
      </c>
      <c r="O600" s="1310" t="s">
        <v>2284</v>
      </c>
      <c r="P600" s="1485">
        <v>45.2</v>
      </c>
      <c r="Q600" s="1486">
        <v>0</v>
      </c>
      <c r="R600" s="1310" t="s">
        <v>1078</v>
      </c>
      <c r="S600" s="1485" t="s">
        <v>1078</v>
      </c>
      <c r="T600" s="1486" t="s">
        <v>1078</v>
      </c>
      <c r="U600" s="1310" t="s">
        <v>4810</v>
      </c>
      <c r="V600" s="1485">
        <v>45.4</v>
      </c>
      <c r="W600" s="1486">
        <v>16.5</v>
      </c>
      <c r="X600" s="1310" t="s">
        <v>1078</v>
      </c>
      <c r="Y600" s="1485" t="s">
        <v>1078</v>
      </c>
      <c r="Z600" s="1486" t="s">
        <v>1078</v>
      </c>
      <c r="AA600" s="1310" t="s">
        <v>1078</v>
      </c>
      <c r="AB600" s="1485" t="s">
        <v>1078</v>
      </c>
      <c r="AC600" s="1486" t="s">
        <v>1078</v>
      </c>
      <c r="AD600" s="1310" t="s">
        <v>1078</v>
      </c>
      <c r="AE600" s="1485" t="s">
        <v>1078</v>
      </c>
      <c r="AF600" s="1486" t="s">
        <v>1078</v>
      </c>
      <c r="AG600" s="1310" t="s">
        <v>1078</v>
      </c>
      <c r="AH600" s="1485" t="s">
        <v>1078</v>
      </c>
      <c r="AI600" s="1486" t="s">
        <v>1078</v>
      </c>
      <c r="AJ600" s="1310" t="s">
        <v>1078</v>
      </c>
      <c r="AK600" s="1485" t="s">
        <v>1078</v>
      </c>
      <c r="AL600" s="1486" t="s">
        <v>1078</v>
      </c>
      <c r="AM600" s="1310" t="s">
        <v>2284</v>
      </c>
      <c r="AN600" s="1485">
        <v>45.3</v>
      </c>
      <c r="AO600" s="1486">
        <v>0</v>
      </c>
      <c r="AP600" s="1310" t="s">
        <v>1078</v>
      </c>
      <c r="AQ600" s="1485" t="s">
        <v>1078</v>
      </c>
      <c r="AR600" s="1486" t="s">
        <v>1078</v>
      </c>
      <c r="AS600" s="1310" t="s">
        <v>1078</v>
      </c>
      <c r="AT600" s="1485" t="s">
        <v>1078</v>
      </c>
      <c r="AU600" s="1486" t="s">
        <v>1078</v>
      </c>
      <c r="AV600" s="1310" t="s">
        <v>1078</v>
      </c>
      <c r="AW600" s="1485" t="s">
        <v>1078</v>
      </c>
      <c r="AX600" s="1486" t="s">
        <v>1078</v>
      </c>
    </row>
    <row r="601" spans="1:50">
      <c r="A601" s="1313" t="s">
        <v>4492</v>
      </c>
      <c r="B601" s="1143" t="s">
        <v>4493</v>
      </c>
      <c r="C601" s="1314" t="s">
        <v>1078</v>
      </c>
      <c r="D601" s="1483" t="s">
        <v>1078</v>
      </c>
      <c r="E601" s="1484" t="s">
        <v>1078</v>
      </c>
      <c r="F601" s="1314" t="s">
        <v>1078</v>
      </c>
      <c r="G601" s="1483" t="s">
        <v>1078</v>
      </c>
      <c r="H601" s="1484" t="s">
        <v>1078</v>
      </c>
      <c r="I601" s="1314" t="s">
        <v>1078</v>
      </c>
      <c r="J601" s="1483" t="s">
        <v>1078</v>
      </c>
      <c r="K601" s="1484" t="s">
        <v>1078</v>
      </c>
      <c r="L601" s="1314" t="s">
        <v>1078</v>
      </c>
      <c r="M601" s="1483" t="s">
        <v>1078</v>
      </c>
      <c r="N601" s="1484" t="s">
        <v>1078</v>
      </c>
      <c r="O601" s="1314" t="s">
        <v>1078</v>
      </c>
      <c r="P601" s="1483" t="s">
        <v>1078</v>
      </c>
      <c r="Q601" s="1484" t="s">
        <v>1078</v>
      </c>
      <c r="R601" s="1314" t="s">
        <v>1078</v>
      </c>
      <c r="S601" s="1483" t="s">
        <v>1078</v>
      </c>
      <c r="T601" s="1484" t="s">
        <v>1078</v>
      </c>
      <c r="U601" s="1314" t="s">
        <v>4810</v>
      </c>
      <c r="V601" s="1483">
        <v>45.3</v>
      </c>
      <c r="W601" s="1484">
        <v>16.600000000000001</v>
      </c>
      <c r="X601" s="1314" t="s">
        <v>1078</v>
      </c>
      <c r="Y601" s="1483" t="s">
        <v>1078</v>
      </c>
      <c r="Z601" s="1484" t="s">
        <v>1078</v>
      </c>
      <c r="AA601" s="1314" t="s">
        <v>1078</v>
      </c>
      <c r="AB601" s="1483" t="s">
        <v>1078</v>
      </c>
      <c r="AC601" s="1484" t="s">
        <v>1078</v>
      </c>
      <c r="AD601" s="1314" t="s">
        <v>1078</v>
      </c>
      <c r="AE601" s="1483" t="s">
        <v>1078</v>
      </c>
      <c r="AF601" s="1484" t="s">
        <v>1078</v>
      </c>
      <c r="AG601" s="1314" t="s">
        <v>1078</v>
      </c>
      <c r="AH601" s="1483" t="s">
        <v>1078</v>
      </c>
      <c r="AI601" s="1484" t="s">
        <v>1078</v>
      </c>
      <c r="AJ601" s="1314" t="s">
        <v>1078</v>
      </c>
      <c r="AK601" s="1483" t="s">
        <v>1078</v>
      </c>
      <c r="AL601" s="1484" t="s">
        <v>1078</v>
      </c>
      <c r="AM601" s="1314" t="s">
        <v>1078</v>
      </c>
      <c r="AN601" s="1483" t="s">
        <v>1078</v>
      </c>
      <c r="AO601" s="1484" t="s">
        <v>1078</v>
      </c>
      <c r="AP601" s="1314" t="s">
        <v>1078</v>
      </c>
      <c r="AQ601" s="1483" t="s">
        <v>1078</v>
      </c>
      <c r="AR601" s="1484" t="s">
        <v>1078</v>
      </c>
      <c r="AS601" s="1314" t="s">
        <v>1078</v>
      </c>
      <c r="AT601" s="1483" t="s">
        <v>1078</v>
      </c>
      <c r="AU601" s="1484" t="s">
        <v>1078</v>
      </c>
      <c r="AV601" s="1314" t="s">
        <v>1078</v>
      </c>
      <c r="AW601" s="1483" t="s">
        <v>1078</v>
      </c>
      <c r="AX601" s="1484" t="s">
        <v>1078</v>
      </c>
    </row>
    <row r="602" spans="1:50">
      <c r="A602" s="1303" t="s">
        <v>4494</v>
      </c>
      <c r="B602" s="1304" t="s">
        <v>4495</v>
      </c>
      <c r="C602" s="1305" t="s">
        <v>2284</v>
      </c>
      <c r="D602" s="1479">
        <v>50.3</v>
      </c>
      <c r="E602" s="1480">
        <v>0</v>
      </c>
      <c r="F602" s="1305" t="s">
        <v>2284</v>
      </c>
      <c r="G602" s="1479">
        <v>50.3</v>
      </c>
      <c r="H602" s="1480">
        <v>0</v>
      </c>
      <c r="I602" s="1305" t="s">
        <v>2284</v>
      </c>
      <c r="J602" s="1479">
        <v>50.3</v>
      </c>
      <c r="K602" s="1480">
        <v>0</v>
      </c>
      <c r="L602" s="1305" t="s">
        <v>2284</v>
      </c>
      <c r="M602" s="1479">
        <v>50.3</v>
      </c>
      <c r="N602" s="1480">
        <v>0</v>
      </c>
      <c r="O602" s="1305" t="s">
        <v>4809</v>
      </c>
      <c r="P602" s="1479" t="s">
        <v>1078</v>
      </c>
      <c r="Q602" s="1480" t="s">
        <v>1078</v>
      </c>
      <c r="R602" s="1305" t="s">
        <v>2284</v>
      </c>
      <c r="S602" s="1479">
        <v>50.2</v>
      </c>
      <c r="T602" s="1480">
        <v>0</v>
      </c>
      <c r="U602" s="1305" t="s">
        <v>4810</v>
      </c>
      <c r="V602" s="1479">
        <v>50.4</v>
      </c>
      <c r="W602" s="1480">
        <v>25.8</v>
      </c>
      <c r="X602" s="1305" t="s">
        <v>2284</v>
      </c>
      <c r="Y602" s="1479">
        <v>50.2</v>
      </c>
      <c r="Z602" s="1480">
        <v>0</v>
      </c>
      <c r="AA602" s="1305" t="s">
        <v>2284</v>
      </c>
      <c r="AB602" s="1479">
        <v>50.2</v>
      </c>
      <c r="AC602" s="1480">
        <v>0</v>
      </c>
      <c r="AD602" s="1305" t="s">
        <v>2284</v>
      </c>
      <c r="AE602" s="1479">
        <v>50.3</v>
      </c>
      <c r="AF602" s="1480">
        <v>0</v>
      </c>
      <c r="AG602" s="1305" t="s">
        <v>2261</v>
      </c>
      <c r="AH602" s="1479" t="s">
        <v>1078</v>
      </c>
      <c r="AI602" s="1480" t="s">
        <v>1078</v>
      </c>
      <c r="AJ602" s="1305" t="s">
        <v>2284</v>
      </c>
      <c r="AK602" s="1479">
        <v>50.2</v>
      </c>
      <c r="AL602" s="1480">
        <v>0</v>
      </c>
      <c r="AM602" s="1305" t="s">
        <v>4809</v>
      </c>
      <c r="AN602" s="1479" t="s">
        <v>1078</v>
      </c>
      <c r="AO602" s="1480" t="s">
        <v>1078</v>
      </c>
      <c r="AP602" s="1305" t="s">
        <v>2284</v>
      </c>
      <c r="AQ602" s="1479">
        <v>50.2</v>
      </c>
      <c r="AR602" s="1480">
        <v>0</v>
      </c>
      <c r="AS602" s="1305" t="s">
        <v>2284</v>
      </c>
      <c r="AT602" s="1479">
        <v>50.2</v>
      </c>
      <c r="AU602" s="1480">
        <v>0</v>
      </c>
      <c r="AV602" s="1305" t="s">
        <v>2284</v>
      </c>
      <c r="AW602" s="1479">
        <v>50.2</v>
      </c>
      <c r="AX602" s="1480">
        <v>0</v>
      </c>
    </row>
    <row r="603" spans="1:50">
      <c r="A603" s="1714" t="s">
        <v>4496</v>
      </c>
      <c r="B603" s="1350" t="s">
        <v>4497</v>
      </c>
      <c r="C603" s="1310" t="s">
        <v>2284</v>
      </c>
      <c r="D603" s="1485">
        <v>50.1</v>
      </c>
      <c r="E603" s="1486">
        <v>0</v>
      </c>
      <c r="F603" s="1310" t="s">
        <v>2284</v>
      </c>
      <c r="G603" s="1485">
        <v>50.3</v>
      </c>
      <c r="H603" s="1486">
        <v>0</v>
      </c>
      <c r="I603" s="1310" t="s">
        <v>2284</v>
      </c>
      <c r="J603" s="1485">
        <v>50.4</v>
      </c>
      <c r="K603" s="1486">
        <v>0</v>
      </c>
      <c r="L603" s="1310" t="s">
        <v>2284</v>
      </c>
      <c r="M603" s="1485">
        <v>50.2</v>
      </c>
      <c r="N603" s="1486">
        <v>0</v>
      </c>
      <c r="O603" s="1310" t="s">
        <v>1078</v>
      </c>
      <c r="P603" s="1485" t="s">
        <v>1078</v>
      </c>
      <c r="Q603" s="1486" t="s">
        <v>1078</v>
      </c>
      <c r="R603" s="1310" t="s">
        <v>2284</v>
      </c>
      <c r="S603" s="1485">
        <v>50.1</v>
      </c>
      <c r="T603" s="1486">
        <v>0</v>
      </c>
      <c r="U603" s="1310" t="s">
        <v>4810</v>
      </c>
      <c r="V603" s="1485">
        <v>50.3</v>
      </c>
      <c r="W603" s="1486">
        <v>31.1</v>
      </c>
      <c r="X603" s="1310" t="s">
        <v>2284</v>
      </c>
      <c r="Y603" s="1485">
        <v>50.2</v>
      </c>
      <c r="Z603" s="1486">
        <v>0</v>
      </c>
      <c r="AA603" s="1310" t="s">
        <v>2284</v>
      </c>
      <c r="AB603" s="1485">
        <v>50.1</v>
      </c>
      <c r="AC603" s="1486">
        <v>0</v>
      </c>
      <c r="AD603" s="1310" t="s">
        <v>2284</v>
      </c>
      <c r="AE603" s="1485">
        <v>50.2</v>
      </c>
      <c r="AF603" s="1486">
        <v>0</v>
      </c>
      <c r="AG603" s="1310" t="s">
        <v>1078</v>
      </c>
      <c r="AH603" s="1485" t="s">
        <v>1078</v>
      </c>
      <c r="AI603" s="1486" t="s">
        <v>1078</v>
      </c>
      <c r="AJ603" s="1310" t="s">
        <v>2284</v>
      </c>
      <c r="AK603" s="1485">
        <v>50.3</v>
      </c>
      <c r="AL603" s="1486">
        <v>0</v>
      </c>
      <c r="AM603" s="1310" t="s">
        <v>1078</v>
      </c>
      <c r="AN603" s="1485" t="s">
        <v>1078</v>
      </c>
      <c r="AO603" s="1486" t="s">
        <v>1078</v>
      </c>
      <c r="AP603" s="1310" t="s">
        <v>2284</v>
      </c>
      <c r="AQ603" s="1485">
        <v>50.3</v>
      </c>
      <c r="AR603" s="1486">
        <v>0</v>
      </c>
      <c r="AS603" s="1310" t="s">
        <v>2284</v>
      </c>
      <c r="AT603" s="1485">
        <v>50.2</v>
      </c>
      <c r="AU603" s="1486">
        <v>0</v>
      </c>
      <c r="AV603" s="1310" t="s">
        <v>2284</v>
      </c>
      <c r="AW603" s="1485">
        <v>50.2</v>
      </c>
      <c r="AX603" s="1486">
        <v>0</v>
      </c>
    </row>
    <row r="604" spans="1:50">
      <c r="A604" s="1313" t="s">
        <v>4498</v>
      </c>
      <c r="B604" s="1143" t="s">
        <v>4499</v>
      </c>
      <c r="C604" s="1314" t="s">
        <v>1078</v>
      </c>
      <c r="D604" s="1483" t="s">
        <v>1078</v>
      </c>
      <c r="E604" s="1484" t="s">
        <v>1078</v>
      </c>
      <c r="F604" s="1314" t="s">
        <v>1078</v>
      </c>
      <c r="G604" s="1483" t="s">
        <v>1078</v>
      </c>
      <c r="H604" s="1484" t="s">
        <v>1078</v>
      </c>
      <c r="I604" s="1314" t="s">
        <v>1078</v>
      </c>
      <c r="J604" s="1483" t="s">
        <v>1078</v>
      </c>
      <c r="K604" s="1484" t="s">
        <v>1078</v>
      </c>
      <c r="L604" s="1314" t="s">
        <v>1078</v>
      </c>
      <c r="M604" s="1483" t="s">
        <v>1078</v>
      </c>
      <c r="N604" s="1484" t="s">
        <v>1078</v>
      </c>
      <c r="O604" s="1314" t="s">
        <v>1078</v>
      </c>
      <c r="P604" s="1483" t="s">
        <v>1078</v>
      </c>
      <c r="Q604" s="1484" t="s">
        <v>1078</v>
      </c>
      <c r="R604" s="1314" t="s">
        <v>1078</v>
      </c>
      <c r="S604" s="1483" t="s">
        <v>1078</v>
      </c>
      <c r="T604" s="1484" t="s">
        <v>1078</v>
      </c>
      <c r="U604" s="1314" t="s">
        <v>4810</v>
      </c>
      <c r="V604" s="1483">
        <v>50.4</v>
      </c>
      <c r="W604" s="1484">
        <v>28.3</v>
      </c>
      <c r="X604" s="1314" t="s">
        <v>1078</v>
      </c>
      <c r="Y604" s="1483" t="s">
        <v>1078</v>
      </c>
      <c r="Z604" s="1484" t="s">
        <v>1078</v>
      </c>
      <c r="AA604" s="1314" t="s">
        <v>1078</v>
      </c>
      <c r="AB604" s="1483" t="s">
        <v>1078</v>
      </c>
      <c r="AC604" s="1484" t="s">
        <v>1078</v>
      </c>
      <c r="AD604" s="1314" t="s">
        <v>1078</v>
      </c>
      <c r="AE604" s="1483" t="s">
        <v>1078</v>
      </c>
      <c r="AF604" s="1484" t="s">
        <v>1078</v>
      </c>
      <c r="AG604" s="1314" t="s">
        <v>1078</v>
      </c>
      <c r="AH604" s="1483" t="s">
        <v>1078</v>
      </c>
      <c r="AI604" s="1484" t="s">
        <v>1078</v>
      </c>
      <c r="AJ604" s="1314" t="s">
        <v>1078</v>
      </c>
      <c r="AK604" s="1483" t="s">
        <v>1078</v>
      </c>
      <c r="AL604" s="1484" t="s">
        <v>1078</v>
      </c>
      <c r="AM604" s="1314" t="s">
        <v>1078</v>
      </c>
      <c r="AN604" s="1483" t="s">
        <v>1078</v>
      </c>
      <c r="AO604" s="1484" t="s">
        <v>1078</v>
      </c>
      <c r="AP604" s="1314" t="s">
        <v>1078</v>
      </c>
      <c r="AQ604" s="1483" t="s">
        <v>1078</v>
      </c>
      <c r="AR604" s="1484" t="s">
        <v>1078</v>
      </c>
      <c r="AS604" s="1314" t="s">
        <v>1078</v>
      </c>
      <c r="AT604" s="1483" t="s">
        <v>1078</v>
      </c>
      <c r="AU604" s="1484" t="s">
        <v>1078</v>
      </c>
      <c r="AV604" s="1314" t="s">
        <v>1078</v>
      </c>
      <c r="AW604" s="1483" t="s">
        <v>1078</v>
      </c>
      <c r="AX604" s="1484" t="s">
        <v>1078</v>
      </c>
    </row>
    <row r="605" spans="1:50">
      <c r="A605" s="1303" t="s">
        <v>4501</v>
      </c>
      <c r="B605" s="1304" t="s">
        <v>4502</v>
      </c>
      <c r="C605" s="1305" t="s">
        <v>4809</v>
      </c>
      <c r="D605" s="1479" t="s">
        <v>1078</v>
      </c>
      <c r="E605" s="1480" t="s">
        <v>1078</v>
      </c>
      <c r="F605" s="1305" t="s">
        <v>4809</v>
      </c>
      <c r="G605" s="1479" t="s">
        <v>1078</v>
      </c>
      <c r="H605" s="1480" t="s">
        <v>1078</v>
      </c>
      <c r="I605" s="1305" t="s">
        <v>4809</v>
      </c>
      <c r="J605" s="1479" t="s">
        <v>1078</v>
      </c>
      <c r="K605" s="1480" t="s">
        <v>1078</v>
      </c>
      <c r="L605" s="1305" t="s">
        <v>4809</v>
      </c>
      <c r="M605" s="1479" t="s">
        <v>1078</v>
      </c>
      <c r="N605" s="1480" t="s">
        <v>1078</v>
      </c>
      <c r="O605" s="1305" t="s">
        <v>2284</v>
      </c>
      <c r="P605" s="1479">
        <v>55.2</v>
      </c>
      <c r="Q605" s="1480">
        <v>0</v>
      </c>
      <c r="R605" s="1305" t="s">
        <v>4809</v>
      </c>
      <c r="S605" s="1479" t="s">
        <v>1078</v>
      </c>
      <c r="T605" s="1480" t="s">
        <v>1078</v>
      </c>
      <c r="U605" s="1305" t="s">
        <v>4810</v>
      </c>
      <c r="V605" s="1479">
        <v>55.3</v>
      </c>
      <c r="W605" s="1480">
        <v>36</v>
      </c>
      <c r="X605" s="1305" t="s">
        <v>4809</v>
      </c>
      <c r="Y605" s="1479" t="s">
        <v>1078</v>
      </c>
      <c r="Z605" s="1480" t="s">
        <v>1078</v>
      </c>
      <c r="AA605" s="1305" t="s">
        <v>4809</v>
      </c>
      <c r="AB605" s="1479" t="s">
        <v>1078</v>
      </c>
      <c r="AC605" s="1480" t="s">
        <v>1078</v>
      </c>
      <c r="AD605" s="1305" t="s">
        <v>4809</v>
      </c>
      <c r="AE605" s="1479" t="s">
        <v>1078</v>
      </c>
      <c r="AF605" s="1480" t="s">
        <v>1078</v>
      </c>
      <c r="AG605" s="1305" t="s">
        <v>2261</v>
      </c>
      <c r="AH605" s="1479" t="s">
        <v>1078</v>
      </c>
      <c r="AI605" s="1480" t="s">
        <v>1078</v>
      </c>
      <c r="AJ605" s="1305" t="s">
        <v>4809</v>
      </c>
      <c r="AK605" s="1479" t="s">
        <v>1078</v>
      </c>
      <c r="AL605" s="1480" t="s">
        <v>1078</v>
      </c>
      <c r="AM605" s="1305" t="s">
        <v>2284</v>
      </c>
      <c r="AN605" s="1479">
        <v>55.2</v>
      </c>
      <c r="AO605" s="1480">
        <v>0</v>
      </c>
      <c r="AP605" s="1305" t="s">
        <v>4809</v>
      </c>
      <c r="AQ605" s="1479" t="s">
        <v>1078</v>
      </c>
      <c r="AR605" s="1480" t="s">
        <v>1078</v>
      </c>
      <c r="AS605" s="1305" t="s">
        <v>4809</v>
      </c>
      <c r="AT605" s="1479" t="s">
        <v>1078</v>
      </c>
      <c r="AU605" s="1480" t="s">
        <v>1078</v>
      </c>
      <c r="AV605" s="1305" t="s">
        <v>4809</v>
      </c>
      <c r="AW605" s="1479" t="s">
        <v>1078</v>
      </c>
      <c r="AX605" s="1480" t="s">
        <v>1078</v>
      </c>
    </row>
    <row r="606" spans="1:50">
      <c r="A606" s="1714" t="s">
        <v>4503</v>
      </c>
      <c r="B606" s="1350" t="s">
        <v>4504</v>
      </c>
      <c r="C606" s="1310" t="s">
        <v>1078</v>
      </c>
      <c r="D606" s="1485" t="s">
        <v>1078</v>
      </c>
      <c r="E606" s="1486" t="s">
        <v>1078</v>
      </c>
      <c r="F606" s="1310" t="s">
        <v>1078</v>
      </c>
      <c r="G606" s="1485" t="s">
        <v>1078</v>
      </c>
      <c r="H606" s="1486" t="s">
        <v>1078</v>
      </c>
      <c r="I606" s="1310" t="s">
        <v>1078</v>
      </c>
      <c r="J606" s="1485" t="s">
        <v>1078</v>
      </c>
      <c r="K606" s="1486" t="s">
        <v>1078</v>
      </c>
      <c r="L606" s="1310" t="s">
        <v>1078</v>
      </c>
      <c r="M606" s="1485" t="s">
        <v>1078</v>
      </c>
      <c r="N606" s="1486" t="s">
        <v>1078</v>
      </c>
      <c r="O606" s="1310" t="s">
        <v>2284</v>
      </c>
      <c r="P606" s="1485">
        <v>55.2</v>
      </c>
      <c r="Q606" s="1486">
        <v>0</v>
      </c>
      <c r="R606" s="1310" t="s">
        <v>1078</v>
      </c>
      <c r="S606" s="1485" t="s">
        <v>1078</v>
      </c>
      <c r="T606" s="1486" t="s">
        <v>1078</v>
      </c>
      <c r="U606" s="1310" t="s">
        <v>4810</v>
      </c>
      <c r="V606" s="1485">
        <v>55.3</v>
      </c>
      <c r="W606" s="1486">
        <v>35</v>
      </c>
      <c r="X606" s="1310" t="s">
        <v>1078</v>
      </c>
      <c r="Y606" s="1485" t="s">
        <v>1078</v>
      </c>
      <c r="Z606" s="1486" t="s">
        <v>1078</v>
      </c>
      <c r="AA606" s="1310" t="s">
        <v>1078</v>
      </c>
      <c r="AB606" s="1485" t="s">
        <v>1078</v>
      </c>
      <c r="AC606" s="1486" t="s">
        <v>1078</v>
      </c>
      <c r="AD606" s="1310" t="s">
        <v>1078</v>
      </c>
      <c r="AE606" s="1485" t="s">
        <v>1078</v>
      </c>
      <c r="AF606" s="1486" t="s">
        <v>1078</v>
      </c>
      <c r="AG606" s="1310" t="s">
        <v>1078</v>
      </c>
      <c r="AH606" s="1485" t="s">
        <v>1078</v>
      </c>
      <c r="AI606" s="1486" t="s">
        <v>1078</v>
      </c>
      <c r="AJ606" s="1310" t="s">
        <v>1078</v>
      </c>
      <c r="AK606" s="1485" t="s">
        <v>1078</v>
      </c>
      <c r="AL606" s="1486" t="s">
        <v>1078</v>
      </c>
      <c r="AM606" s="1310" t="s">
        <v>2284</v>
      </c>
      <c r="AN606" s="1485">
        <v>55.2</v>
      </c>
      <c r="AO606" s="1486">
        <v>0</v>
      </c>
      <c r="AP606" s="1310" t="s">
        <v>1078</v>
      </c>
      <c r="AQ606" s="1485" t="s">
        <v>1078</v>
      </c>
      <c r="AR606" s="1486" t="s">
        <v>1078</v>
      </c>
      <c r="AS606" s="1310" t="s">
        <v>1078</v>
      </c>
      <c r="AT606" s="1485" t="s">
        <v>1078</v>
      </c>
      <c r="AU606" s="1486" t="s">
        <v>1078</v>
      </c>
      <c r="AV606" s="1310" t="s">
        <v>1078</v>
      </c>
      <c r="AW606" s="1485" t="s">
        <v>1078</v>
      </c>
      <c r="AX606" s="1486" t="s">
        <v>1078</v>
      </c>
    </row>
    <row r="607" spans="1:50">
      <c r="A607" s="1313" t="s">
        <v>4505</v>
      </c>
      <c r="B607" s="1143" t="s">
        <v>4506</v>
      </c>
      <c r="C607" s="1314" t="s">
        <v>1078</v>
      </c>
      <c r="D607" s="1483" t="s">
        <v>1078</v>
      </c>
      <c r="E607" s="1484" t="s">
        <v>1078</v>
      </c>
      <c r="F607" s="1314" t="s">
        <v>1078</v>
      </c>
      <c r="G607" s="1483" t="s">
        <v>1078</v>
      </c>
      <c r="H607" s="1484" t="s">
        <v>1078</v>
      </c>
      <c r="I607" s="1314" t="s">
        <v>1078</v>
      </c>
      <c r="J607" s="1483" t="s">
        <v>1078</v>
      </c>
      <c r="K607" s="1484" t="s">
        <v>1078</v>
      </c>
      <c r="L607" s="1314" t="s">
        <v>1078</v>
      </c>
      <c r="M607" s="1483" t="s">
        <v>1078</v>
      </c>
      <c r="N607" s="1484" t="s">
        <v>1078</v>
      </c>
      <c r="O607" s="1314" t="s">
        <v>1078</v>
      </c>
      <c r="P607" s="1483" t="s">
        <v>1078</v>
      </c>
      <c r="Q607" s="1484" t="s">
        <v>1078</v>
      </c>
      <c r="R607" s="1314" t="s">
        <v>1078</v>
      </c>
      <c r="S607" s="1483" t="s">
        <v>1078</v>
      </c>
      <c r="T607" s="1484" t="s">
        <v>1078</v>
      </c>
      <c r="U607" s="1314" t="s">
        <v>4810</v>
      </c>
      <c r="V607" s="1483">
        <v>55.3</v>
      </c>
      <c r="W607" s="1484">
        <v>31.7</v>
      </c>
      <c r="X607" s="1314" t="s">
        <v>1078</v>
      </c>
      <c r="Y607" s="1483" t="s">
        <v>1078</v>
      </c>
      <c r="Z607" s="1484" t="s">
        <v>1078</v>
      </c>
      <c r="AA607" s="1314" t="s">
        <v>1078</v>
      </c>
      <c r="AB607" s="1483" t="s">
        <v>1078</v>
      </c>
      <c r="AC607" s="1484" t="s">
        <v>1078</v>
      </c>
      <c r="AD607" s="1314" t="s">
        <v>1078</v>
      </c>
      <c r="AE607" s="1483" t="s">
        <v>1078</v>
      </c>
      <c r="AF607" s="1484" t="s">
        <v>1078</v>
      </c>
      <c r="AG607" s="1314" t="s">
        <v>1078</v>
      </c>
      <c r="AH607" s="1483" t="s">
        <v>1078</v>
      </c>
      <c r="AI607" s="1484" t="s">
        <v>1078</v>
      </c>
      <c r="AJ607" s="1314" t="s">
        <v>1078</v>
      </c>
      <c r="AK607" s="1483" t="s">
        <v>1078</v>
      </c>
      <c r="AL607" s="1484" t="s">
        <v>1078</v>
      </c>
      <c r="AM607" s="1314" t="s">
        <v>1078</v>
      </c>
      <c r="AN607" s="1483" t="s">
        <v>1078</v>
      </c>
      <c r="AO607" s="1484" t="s">
        <v>1078</v>
      </c>
      <c r="AP607" s="1314" t="s">
        <v>1078</v>
      </c>
      <c r="AQ607" s="1483" t="s">
        <v>1078</v>
      </c>
      <c r="AR607" s="1484" t="s">
        <v>1078</v>
      </c>
      <c r="AS607" s="1314" t="s">
        <v>1078</v>
      </c>
      <c r="AT607" s="1483" t="s">
        <v>1078</v>
      </c>
      <c r="AU607" s="1484" t="s">
        <v>1078</v>
      </c>
      <c r="AV607" s="1314" t="s">
        <v>1078</v>
      </c>
      <c r="AW607" s="1483" t="s">
        <v>1078</v>
      </c>
      <c r="AX607" s="1484" t="s">
        <v>1078</v>
      </c>
    </row>
    <row r="608" spans="1:50">
      <c r="A608" s="1303" t="s">
        <v>4507</v>
      </c>
      <c r="B608" s="1304" t="s">
        <v>4508</v>
      </c>
      <c r="C608" s="1305" t="s">
        <v>2284</v>
      </c>
      <c r="D608" s="1479">
        <v>60.3</v>
      </c>
      <c r="E608" s="1480">
        <v>0</v>
      </c>
      <c r="F608" s="1305" t="s">
        <v>2284</v>
      </c>
      <c r="G608" s="1479">
        <v>60.3</v>
      </c>
      <c r="H608" s="1480">
        <v>0</v>
      </c>
      <c r="I608" s="1305" t="s">
        <v>2284</v>
      </c>
      <c r="J608" s="1479">
        <v>60.3</v>
      </c>
      <c r="K608" s="1480">
        <v>0</v>
      </c>
      <c r="L608" s="1305" t="s">
        <v>2284</v>
      </c>
      <c r="M608" s="1479">
        <v>60.2</v>
      </c>
      <c r="N608" s="1480">
        <v>0</v>
      </c>
      <c r="O608" s="1305" t="s">
        <v>2284</v>
      </c>
      <c r="P608" s="1479">
        <v>60.2</v>
      </c>
      <c r="Q608" s="1480">
        <v>0</v>
      </c>
      <c r="R608" s="1305" t="s">
        <v>2284</v>
      </c>
      <c r="S608" s="1479">
        <v>60.2</v>
      </c>
      <c r="T608" s="1480">
        <v>0</v>
      </c>
      <c r="U608" s="1305" t="s">
        <v>4810</v>
      </c>
      <c r="V608" s="1479">
        <v>60.3</v>
      </c>
      <c r="W608" s="1480">
        <v>42.6</v>
      </c>
      <c r="X608" s="1305" t="s">
        <v>2284</v>
      </c>
      <c r="Y608" s="1479">
        <v>60.2</v>
      </c>
      <c r="Z608" s="1480">
        <v>0</v>
      </c>
      <c r="AA608" s="1305" t="s">
        <v>2284</v>
      </c>
      <c r="AB608" s="1479">
        <v>60.2</v>
      </c>
      <c r="AC608" s="1480">
        <v>0</v>
      </c>
      <c r="AD608" s="1305" t="s">
        <v>2284</v>
      </c>
      <c r="AE608" s="1479">
        <v>60.3</v>
      </c>
      <c r="AF608" s="1480">
        <v>0</v>
      </c>
      <c r="AG608" s="1305" t="s">
        <v>2261</v>
      </c>
      <c r="AH608" s="1479" t="s">
        <v>1078</v>
      </c>
      <c r="AI608" s="1480" t="s">
        <v>1078</v>
      </c>
      <c r="AJ608" s="1305" t="s">
        <v>2284</v>
      </c>
      <c r="AK608" s="1479">
        <v>60.1</v>
      </c>
      <c r="AL608" s="1480">
        <v>0</v>
      </c>
      <c r="AM608" s="1305" t="s">
        <v>2284</v>
      </c>
      <c r="AN608" s="1479">
        <v>60.3</v>
      </c>
      <c r="AO608" s="1480">
        <v>0</v>
      </c>
      <c r="AP608" s="1305" t="s">
        <v>2284</v>
      </c>
      <c r="AQ608" s="1479">
        <v>60.3</v>
      </c>
      <c r="AR608" s="1480">
        <v>0</v>
      </c>
      <c r="AS608" s="1305" t="s">
        <v>2284</v>
      </c>
      <c r="AT608" s="1479">
        <v>60.3</v>
      </c>
      <c r="AU608" s="1480">
        <v>0</v>
      </c>
      <c r="AV608" s="1305" t="s">
        <v>2284</v>
      </c>
      <c r="AW608" s="1479">
        <v>60.3</v>
      </c>
      <c r="AX608" s="1480">
        <v>0</v>
      </c>
    </row>
    <row r="609" spans="1:50">
      <c r="A609" s="1714" t="s">
        <v>4509</v>
      </c>
      <c r="B609" s="1350" t="s">
        <v>4510</v>
      </c>
      <c r="C609" s="1310" t="s">
        <v>2284</v>
      </c>
      <c r="D609" s="1485">
        <v>60.3</v>
      </c>
      <c r="E609" s="1486">
        <v>0</v>
      </c>
      <c r="F609" s="1310" t="s">
        <v>2284</v>
      </c>
      <c r="G609" s="1485">
        <v>60.3</v>
      </c>
      <c r="H609" s="1486">
        <v>0</v>
      </c>
      <c r="I609" s="1310" t="s">
        <v>2284</v>
      </c>
      <c r="J609" s="1485">
        <v>60.3</v>
      </c>
      <c r="K609" s="1486">
        <v>0</v>
      </c>
      <c r="L609" s="1310" t="s">
        <v>4810</v>
      </c>
      <c r="M609" s="1485">
        <v>60.3</v>
      </c>
      <c r="N609" s="1486">
        <v>34.9</v>
      </c>
      <c r="O609" s="1310" t="s">
        <v>2284</v>
      </c>
      <c r="P609" s="1485">
        <v>60.2</v>
      </c>
      <c r="Q609" s="1486">
        <v>0</v>
      </c>
      <c r="R609" s="1310" t="s">
        <v>2284</v>
      </c>
      <c r="S609" s="1485">
        <v>60.2</v>
      </c>
      <c r="T609" s="1486">
        <v>0</v>
      </c>
      <c r="U609" s="1310" t="s">
        <v>4810</v>
      </c>
      <c r="V609" s="1485">
        <v>60.3</v>
      </c>
      <c r="W609" s="1486">
        <v>39.9</v>
      </c>
      <c r="X609" s="1310" t="s">
        <v>2284</v>
      </c>
      <c r="Y609" s="1485">
        <v>60.2</v>
      </c>
      <c r="Z609" s="1486">
        <v>0</v>
      </c>
      <c r="AA609" s="1310" t="s">
        <v>2284</v>
      </c>
      <c r="AB609" s="1485">
        <v>60.2</v>
      </c>
      <c r="AC609" s="1486">
        <v>0</v>
      </c>
      <c r="AD609" s="1310" t="s">
        <v>2284</v>
      </c>
      <c r="AE609" s="1485">
        <v>60.3</v>
      </c>
      <c r="AF609" s="1486">
        <v>0</v>
      </c>
      <c r="AG609" s="1310" t="s">
        <v>1078</v>
      </c>
      <c r="AH609" s="1485" t="s">
        <v>1078</v>
      </c>
      <c r="AI609" s="1486" t="s">
        <v>1078</v>
      </c>
      <c r="AJ609" s="1310" t="s">
        <v>2284</v>
      </c>
      <c r="AK609" s="1485">
        <v>60.3</v>
      </c>
      <c r="AL609" s="1486">
        <v>0</v>
      </c>
      <c r="AM609" s="1310" t="s">
        <v>2284</v>
      </c>
      <c r="AN609" s="1485">
        <v>60.3</v>
      </c>
      <c r="AO609" s="1486">
        <v>0</v>
      </c>
      <c r="AP609" s="1310" t="s">
        <v>2284</v>
      </c>
      <c r="AQ609" s="1485">
        <v>60.3</v>
      </c>
      <c r="AR609" s="1486">
        <v>0</v>
      </c>
      <c r="AS609" s="1310" t="s">
        <v>2284</v>
      </c>
      <c r="AT609" s="1485">
        <v>60.3</v>
      </c>
      <c r="AU609" s="1486">
        <v>0</v>
      </c>
      <c r="AV609" s="1310" t="s">
        <v>2284</v>
      </c>
      <c r="AW609" s="1485">
        <v>60.3</v>
      </c>
      <c r="AX609" s="1486">
        <v>0</v>
      </c>
    </row>
    <row r="610" spans="1:50">
      <c r="A610" s="1313" t="s">
        <v>4511</v>
      </c>
      <c r="B610" s="1143" t="s">
        <v>4512</v>
      </c>
      <c r="C610" s="1314" t="s">
        <v>1078</v>
      </c>
      <c r="D610" s="1483" t="s">
        <v>1078</v>
      </c>
      <c r="E610" s="1484" t="s">
        <v>1078</v>
      </c>
      <c r="F610" s="1314" t="s">
        <v>1078</v>
      </c>
      <c r="G610" s="1483" t="s">
        <v>1078</v>
      </c>
      <c r="H610" s="1484" t="s">
        <v>1078</v>
      </c>
      <c r="I610" s="1314" t="s">
        <v>1078</v>
      </c>
      <c r="J610" s="1483" t="s">
        <v>1078</v>
      </c>
      <c r="K610" s="1484" t="s">
        <v>1078</v>
      </c>
      <c r="L610" s="1314" t="s">
        <v>2284</v>
      </c>
      <c r="M610" s="1483">
        <v>60.3</v>
      </c>
      <c r="N610" s="1484">
        <v>0</v>
      </c>
      <c r="O610" s="1314" t="s">
        <v>1078</v>
      </c>
      <c r="P610" s="1483" t="s">
        <v>1078</v>
      </c>
      <c r="Q610" s="1484" t="s">
        <v>1078</v>
      </c>
      <c r="R610" s="1314" t="s">
        <v>1078</v>
      </c>
      <c r="S610" s="1483" t="s">
        <v>1078</v>
      </c>
      <c r="T610" s="1484" t="s">
        <v>1078</v>
      </c>
      <c r="U610" s="1314" t="s">
        <v>4810</v>
      </c>
      <c r="V610" s="1483">
        <v>60.3</v>
      </c>
      <c r="W610" s="1484">
        <v>43.5</v>
      </c>
      <c r="X610" s="1314" t="s">
        <v>1078</v>
      </c>
      <c r="Y610" s="1483" t="s">
        <v>1078</v>
      </c>
      <c r="Z610" s="1484" t="s">
        <v>1078</v>
      </c>
      <c r="AA610" s="1314" t="s">
        <v>1078</v>
      </c>
      <c r="AB610" s="1483" t="s">
        <v>1078</v>
      </c>
      <c r="AC610" s="1484" t="s">
        <v>1078</v>
      </c>
      <c r="AD610" s="1314" t="s">
        <v>1078</v>
      </c>
      <c r="AE610" s="1483" t="s">
        <v>1078</v>
      </c>
      <c r="AF610" s="1484" t="s">
        <v>1078</v>
      </c>
      <c r="AG610" s="1314" t="s">
        <v>1078</v>
      </c>
      <c r="AH610" s="1483" t="s">
        <v>1078</v>
      </c>
      <c r="AI610" s="1484" t="s">
        <v>1078</v>
      </c>
      <c r="AJ610" s="1314" t="s">
        <v>1078</v>
      </c>
      <c r="AK610" s="1483" t="s">
        <v>1078</v>
      </c>
      <c r="AL610" s="1484" t="s">
        <v>1078</v>
      </c>
      <c r="AM610" s="1314" t="s">
        <v>1078</v>
      </c>
      <c r="AN610" s="1483" t="s">
        <v>1078</v>
      </c>
      <c r="AO610" s="1484" t="s">
        <v>1078</v>
      </c>
      <c r="AP610" s="1314" t="s">
        <v>1078</v>
      </c>
      <c r="AQ610" s="1483" t="s">
        <v>1078</v>
      </c>
      <c r="AR610" s="1484" t="s">
        <v>1078</v>
      </c>
      <c r="AS610" s="1314" t="s">
        <v>1078</v>
      </c>
      <c r="AT610" s="1483" t="s">
        <v>1078</v>
      </c>
      <c r="AU610" s="1484" t="s">
        <v>1078</v>
      </c>
      <c r="AV610" s="1314" t="s">
        <v>1078</v>
      </c>
      <c r="AW610" s="1483" t="s">
        <v>1078</v>
      </c>
      <c r="AX610" s="1484" t="s">
        <v>1078</v>
      </c>
    </row>
    <row r="611" spans="1:50" ht="55.5">
      <c r="A611" s="1299" t="s">
        <v>6631</v>
      </c>
      <c r="B611" s="1139" t="s">
        <v>6632</v>
      </c>
      <c r="C611" s="1300" t="s">
        <v>4806</v>
      </c>
      <c r="D611" s="1301" t="s">
        <v>4807</v>
      </c>
      <c r="E611" s="1302" t="s">
        <v>4808</v>
      </c>
      <c r="F611" s="1300" t="s">
        <v>4806</v>
      </c>
      <c r="G611" s="1301" t="s">
        <v>4807</v>
      </c>
      <c r="H611" s="1302" t="s">
        <v>4808</v>
      </c>
      <c r="I611" s="1300" t="s">
        <v>4806</v>
      </c>
      <c r="J611" s="1301" t="s">
        <v>4807</v>
      </c>
      <c r="K611" s="1302" t="s">
        <v>4808</v>
      </c>
      <c r="L611" s="1300" t="s">
        <v>4806</v>
      </c>
      <c r="M611" s="1301" t="s">
        <v>4807</v>
      </c>
      <c r="N611" s="1302" t="s">
        <v>4808</v>
      </c>
      <c r="O611" s="1300" t="s">
        <v>4806</v>
      </c>
      <c r="P611" s="1301" t="s">
        <v>4807</v>
      </c>
      <c r="Q611" s="1302" t="s">
        <v>4808</v>
      </c>
      <c r="R611" s="1300" t="s">
        <v>4806</v>
      </c>
      <c r="S611" s="1301" t="s">
        <v>4807</v>
      </c>
      <c r="T611" s="1302" t="s">
        <v>4808</v>
      </c>
      <c r="U611" s="1300" t="s">
        <v>4806</v>
      </c>
      <c r="V611" s="1301" t="s">
        <v>4807</v>
      </c>
      <c r="W611" s="1302" t="s">
        <v>4808</v>
      </c>
      <c r="X611" s="1300" t="s">
        <v>4806</v>
      </c>
      <c r="Y611" s="1301" t="s">
        <v>4807</v>
      </c>
      <c r="Z611" s="1302" t="s">
        <v>4808</v>
      </c>
      <c r="AA611" s="1300" t="s">
        <v>4806</v>
      </c>
      <c r="AB611" s="1301" t="s">
        <v>4807</v>
      </c>
      <c r="AC611" s="1302" t="s">
        <v>4808</v>
      </c>
      <c r="AD611" s="1300" t="s">
        <v>4806</v>
      </c>
      <c r="AE611" s="1301" t="s">
        <v>4807</v>
      </c>
      <c r="AF611" s="1302" t="s">
        <v>4808</v>
      </c>
      <c r="AG611" s="1300" t="s">
        <v>4806</v>
      </c>
      <c r="AH611" s="1301" t="s">
        <v>4807</v>
      </c>
      <c r="AI611" s="1302" t="s">
        <v>4808</v>
      </c>
      <c r="AJ611" s="1300" t="s">
        <v>4806</v>
      </c>
      <c r="AK611" s="1301" t="s">
        <v>4807</v>
      </c>
      <c r="AL611" s="1302" t="s">
        <v>4808</v>
      </c>
      <c r="AM611" s="1300" t="s">
        <v>4806</v>
      </c>
      <c r="AN611" s="1301" t="s">
        <v>4807</v>
      </c>
      <c r="AO611" s="1302" t="s">
        <v>4808</v>
      </c>
      <c r="AP611" s="1300" t="s">
        <v>4806</v>
      </c>
      <c r="AQ611" s="1301" t="s">
        <v>4807</v>
      </c>
      <c r="AR611" s="1302" t="s">
        <v>4808</v>
      </c>
      <c r="AS611" s="1300" t="s">
        <v>4806</v>
      </c>
      <c r="AT611" s="1301" t="s">
        <v>4807</v>
      </c>
      <c r="AU611" s="1302" t="s">
        <v>4808</v>
      </c>
      <c r="AV611" s="1300" t="s">
        <v>4806</v>
      </c>
      <c r="AW611" s="1301" t="s">
        <v>4807</v>
      </c>
      <c r="AX611" s="1302" t="s">
        <v>4808</v>
      </c>
    </row>
    <row r="612" spans="1:50">
      <c r="A612" s="1303" t="s">
        <v>4446</v>
      </c>
      <c r="B612" s="1304" t="s">
        <v>4447</v>
      </c>
      <c r="C612" s="1305" t="s">
        <v>2284</v>
      </c>
      <c r="D612" s="1479">
        <v>10.3</v>
      </c>
      <c r="E612" s="1480">
        <v>0</v>
      </c>
      <c r="F612" s="1305" t="s">
        <v>2284</v>
      </c>
      <c r="G612" s="1479">
        <v>10.3</v>
      </c>
      <c r="H612" s="1480">
        <v>0</v>
      </c>
      <c r="I612" s="1305" t="s">
        <v>2284</v>
      </c>
      <c r="J612" s="1479">
        <v>10</v>
      </c>
      <c r="K612" s="1480">
        <v>0</v>
      </c>
      <c r="L612" s="1305" t="s">
        <v>2284</v>
      </c>
      <c r="M612" s="1479">
        <v>10.3</v>
      </c>
      <c r="N612" s="1480">
        <v>0</v>
      </c>
      <c r="O612" s="1305" t="s">
        <v>2261</v>
      </c>
      <c r="P612" s="1479" t="s">
        <v>1078</v>
      </c>
      <c r="Q612" s="1480" t="s">
        <v>1078</v>
      </c>
      <c r="R612" s="1305" t="s">
        <v>2284</v>
      </c>
      <c r="S612" s="1479">
        <v>10.3</v>
      </c>
      <c r="T612" s="1480">
        <v>0</v>
      </c>
      <c r="U612" s="1305" t="s">
        <v>2284</v>
      </c>
      <c r="V612" s="1479">
        <v>10.4</v>
      </c>
      <c r="W612" s="1480">
        <v>0</v>
      </c>
      <c r="X612" s="1305" t="s">
        <v>2284</v>
      </c>
      <c r="Y612" s="1479">
        <v>10.3</v>
      </c>
      <c r="Z612" s="1480">
        <v>0</v>
      </c>
      <c r="AA612" s="1305" t="s">
        <v>2284</v>
      </c>
      <c r="AB612" s="1479">
        <v>10.3</v>
      </c>
      <c r="AC612" s="1480">
        <v>0</v>
      </c>
      <c r="AD612" s="1305" t="s">
        <v>2284</v>
      </c>
      <c r="AE612" s="1479">
        <v>10.3</v>
      </c>
      <c r="AF612" s="1480">
        <v>0</v>
      </c>
      <c r="AG612" s="1305" t="s">
        <v>2261</v>
      </c>
      <c r="AH612" s="1479" t="s">
        <v>1078</v>
      </c>
      <c r="AI612" s="1480" t="s">
        <v>1078</v>
      </c>
      <c r="AJ612" s="1305" t="s">
        <v>2284</v>
      </c>
      <c r="AK612" s="1479">
        <v>10.3</v>
      </c>
      <c r="AL612" s="1480">
        <v>0</v>
      </c>
      <c r="AM612" s="1305" t="s">
        <v>4810</v>
      </c>
      <c r="AN612" s="1479">
        <v>10.3</v>
      </c>
      <c r="AO612" s="1480">
        <v>8.9</v>
      </c>
      <c r="AP612" s="1305" t="s">
        <v>2284</v>
      </c>
      <c r="AQ612" s="1479">
        <v>10.199999999999999</v>
      </c>
      <c r="AR612" s="1480">
        <v>0</v>
      </c>
      <c r="AS612" s="1305" t="s">
        <v>2284</v>
      </c>
      <c r="AT612" s="1479">
        <v>10.199999999999999</v>
      </c>
      <c r="AU612" s="1480">
        <v>0</v>
      </c>
      <c r="AV612" s="1305" t="s">
        <v>2284</v>
      </c>
      <c r="AW612" s="1479">
        <v>10.199999999999999</v>
      </c>
      <c r="AX612" s="1480">
        <v>0</v>
      </c>
    </row>
    <row r="613" spans="1:50">
      <c r="A613" s="1714" t="s">
        <v>4448</v>
      </c>
      <c r="B613" s="1350" t="s">
        <v>4449</v>
      </c>
      <c r="C613" s="1310" t="s">
        <v>2284</v>
      </c>
      <c r="D613" s="1485">
        <v>10.3</v>
      </c>
      <c r="E613" s="1486">
        <v>0</v>
      </c>
      <c r="F613" s="1310" t="s">
        <v>2284</v>
      </c>
      <c r="G613" s="1485">
        <v>10.3</v>
      </c>
      <c r="H613" s="1486">
        <v>0</v>
      </c>
      <c r="I613" s="1310" t="s">
        <v>2284</v>
      </c>
      <c r="J613" s="1485">
        <v>10.3</v>
      </c>
      <c r="K613" s="1486">
        <v>0</v>
      </c>
      <c r="L613" s="1310" t="s">
        <v>2284</v>
      </c>
      <c r="M613" s="1485">
        <v>10.199999999999999</v>
      </c>
      <c r="N613" s="1486">
        <v>0</v>
      </c>
      <c r="O613" s="1310" t="s">
        <v>1078</v>
      </c>
      <c r="P613" s="1485" t="s">
        <v>1078</v>
      </c>
      <c r="Q613" s="1486" t="s">
        <v>1078</v>
      </c>
      <c r="R613" s="1310" t="s">
        <v>2284</v>
      </c>
      <c r="S613" s="1485">
        <v>10.3</v>
      </c>
      <c r="T613" s="1486">
        <v>0</v>
      </c>
      <c r="U613" s="1310" t="s">
        <v>2284</v>
      </c>
      <c r="V613" s="1485">
        <v>10.3</v>
      </c>
      <c r="W613" s="1486">
        <v>0</v>
      </c>
      <c r="X613" s="1310" t="s">
        <v>2284</v>
      </c>
      <c r="Y613" s="1485">
        <v>10.3</v>
      </c>
      <c r="Z613" s="1486">
        <v>0</v>
      </c>
      <c r="AA613" s="1310" t="s">
        <v>2284</v>
      </c>
      <c r="AB613" s="1485">
        <v>10.199999999999999</v>
      </c>
      <c r="AC613" s="1486">
        <v>0</v>
      </c>
      <c r="AD613" s="1310" t="s">
        <v>2284</v>
      </c>
      <c r="AE613" s="1485">
        <v>10.3</v>
      </c>
      <c r="AF613" s="1486">
        <v>0</v>
      </c>
      <c r="AG613" s="1310" t="s">
        <v>1078</v>
      </c>
      <c r="AH613" s="1485" t="s">
        <v>1078</v>
      </c>
      <c r="AI613" s="1486" t="s">
        <v>1078</v>
      </c>
      <c r="AJ613" s="1310" t="s">
        <v>2284</v>
      </c>
      <c r="AK613" s="1485">
        <v>10.199999999999999</v>
      </c>
      <c r="AL613" s="1486">
        <v>0</v>
      </c>
      <c r="AM613" s="1310" t="s">
        <v>4351</v>
      </c>
      <c r="AN613" s="1485">
        <v>10.3</v>
      </c>
      <c r="AO613" s="1486">
        <v>10.3</v>
      </c>
      <c r="AP613" s="1310" t="s">
        <v>2284</v>
      </c>
      <c r="AQ613" s="1485">
        <v>10.1</v>
      </c>
      <c r="AR613" s="1486">
        <v>0</v>
      </c>
      <c r="AS613" s="1310" t="s">
        <v>2284</v>
      </c>
      <c r="AT613" s="1485">
        <v>10.199999999999999</v>
      </c>
      <c r="AU613" s="1486">
        <v>0</v>
      </c>
      <c r="AV613" s="1310" t="s">
        <v>2284</v>
      </c>
      <c r="AW613" s="1485">
        <v>10.199999999999999</v>
      </c>
      <c r="AX613" s="1486">
        <v>0</v>
      </c>
    </row>
    <row r="614" spans="1:50">
      <c r="A614" s="1313" t="s">
        <v>4450</v>
      </c>
      <c r="B614" s="1143" t="s">
        <v>4451</v>
      </c>
      <c r="C614" s="1314" t="s">
        <v>1078</v>
      </c>
      <c r="D614" s="1483" t="s">
        <v>1078</v>
      </c>
      <c r="E614" s="1484" t="s">
        <v>1078</v>
      </c>
      <c r="F614" s="1314" t="s">
        <v>1078</v>
      </c>
      <c r="G614" s="1483" t="s">
        <v>1078</v>
      </c>
      <c r="H614" s="1484" t="s">
        <v>1078</v>
      </c>
      <c r="I614" s="1314" t="s">
        <v>1078</v>
      </c>
      <c r="J614" s="1483" t="s">
        <v>1078</v>
      </c>
      <c r="K614" s="1484" t="s">
        <v>1078</v>
      </c>
      <c r="L614" s="1314" t="s">
        <v>1078</v>
      </c>
      <c r="M614" s="1483" t="s">
        <v>1078</v>
      </c>
      <c r="N614" s="1484" t="s">
        <v>1078</v>
      </c>
      <c r="O614" s="1314" t="s">
        <v>1078</v>
      </c>
      <c r="P614" s="1483" t="s">
        <v>1078</v>
      </c>
      <c r="Q614" s="1484" t="s">
        <v>1078</v>
      </c>
      <c r="R614" s="1314" t="s">
        <v>1078</v>
      </c>
      <c r="S614" s="1483" t="s">
        <v>1078</v>
      </c>
      <c r="T614" s="1484" t="s">
        <v>1078</v>
      </c>
      <c r="U614" s="1314" t="s">
        <v>1078</v>
      </c>
      <c r="V614" s="1483" t="s">
        <v>1078</v>
      </c>
      <c r="W614" s="1484" t="s">
        <v>1078</v>
      </c>
      <c r="X614" s="1314" t="s">
        <v>1078</v>
      </c>
      <c r="Y614" s="1483" t="s">
        <v>1078</v>
      </c>
      <c r="Z614" s="1484" t="s">
        <v>1078</v>
      </c>
      <c r="AA614" s="1314" t="s">
        <v>1078</v>
      </c>
      <c r="AB614" s="1483" t="s">
        <v>1078</v>
      </c>
      <c r="AC614" s="1484" t="s">
        <v>1078</v>
      </c>
      <c r="AD614" s="1314" t="s">
        <v>1078</v>
      </c>
      <c r="AE614" s="1483" t="s">
        <v>1078</v>
      </c>
      <c r="AF614" s="1484" t="s">
        <v>1078</v>
      </c>
      <c r="AG614" s="1314" t="s">
        <v>1078</v>
      </c>
      <c r="AH614" s="1483" t="s">
        <v>1078</v>
      </c>
      <c r="AI614" s="1484" t="s">
        <v>1078</v>
      </c>
      <c r="AJ614" s="1314" t="s">
        <v>1078</v>
      </c>
      <c r="AK614" s="1483" t="s">
        <v>1078</v>
      </c>
      <c r="AL614" s="1484" t="s">
        <v>1078</v>
      </c>
      <c r="AM614" s="1314" t="s">
        <v>4810</v>
      </c>
      <c r="AN614" s="1483">
        <v>10.3</v>
      </c>
      <c r="AO614" s="1484">
        <v>10</v>
      </c>
      <c r="AP614" s="1314" t="s">
        <v>1078</v>
      </c>
      <c r="AQ614" s="1483" t="s">
        <v>1078</v>
      </c>
      <c r="AR614" s="1484" t="s">
        <v>1078</v>
      </c>
      <c r="AS614" s="1314" t="s">
        <v>1078</v>
      </c>
      <c r="AT614" s="1483" t="s">
        <v>1078</v>
      </c>
      <c r="AU614" s="1484" t="s">
        <v>1078</v>
      </c>
      <c r="AV614" s="1314" t="s">
        <v>1078</v>
      </c>
      <c r="AW614" s="1483" t="s">
        <v>1078</v>
      </c>
      <c r="AX614" s="1484" t="s">
        <v>1078</v>
      </c>
    </row>
    <row r="615" spans="1:50">
      <c r="A615" s="1303" t="s">
        <v>4452</v>
      </c>
      <c r="B615" s="1304" t="s">
        <v>4453</v>
      </c>
      <c r="C615" s="1305" t="s">
        <v>4809</v>
      </c>
      <c r="D615" s="1479" t="s">
        <v>1078</v>
      </c>
      <c r="E615" s="1480" t="s">
        <v>1078</v>
      </c>
      <c r="F615" s="1305" t="s">
        <v>4809</v>
      </c>
      <c r="G615" s="1479" t="s">
        <v>1078</v>
      </c>
      <c r="H615" s="1480" t="s">
        <v>1078</v>
      </c>
      <c r="I615" s="1305" t="s">
        <v>4809</v>
      </c>
      <c r="J615" s="1479" t="s">
        <v>1078</v>
      </c>
      <c r="K615" s="1480" t="s">
        <v>1078</v>
      </c>
      <c r="L615" s="1305" t="s">
        <v>4809</v>
      </c>
      <c r="M615" s="1479" t="s">
        <v>1078</v>
      </c>
      <c r="N615" s="1480" t="s">
        <v>1078</v>
      </c>
      <c r="O615" s="1305" t="s">
        <v>4810</v>
      </c>
      <c r="P615" s="1479">
        <v>15</v>
      </c>
      <c r="Q615" s="1480">
        <v>6.3</v>
      </c>
      <c r="R615" s="1305" t="s">
        <v>4809</v>
      </c>
      <c r="S615" s="1479" t="s">
        <v>1078</v>
      </c>
      <c r="T615" s="1480" t="s">
        <v>1078</v>
      </c>
      <c r="U615" s="1305" t="s">
        <v>4809</v>
      </c>
      <c r="V615" s="1479" t="s">
        <v>1078</v>
      </c>
      <c r="W615" s="1480" t="s">
        <v>1078</v>
      </c>
      <c r="X615" s="1305" t="s">
        <v>4809</v>
      </c>
      <c r="Y615" s="1479" t="s">
        <v>1078</v>
      </c>
      <c r="Z615" s="1480" t="s">
        <v>1078</v>
      </c>
      <c r="AA615" s="1305" t="s">
        <v>4809</v>
      </c>
      <c r="AB615" s="1479" t="s">
        <v>1078</v>
      </c>
      <c r="AC615" s="1480" t="s">
        <v>1078</v>
      </c>
      <c r="AD615" s="1305" t="s">
        <v>4809</v>
      </c>
      <c r="AE615" s="1479" t="s">
        <v>1078</v>
      </c>
      <c r="AF615" s="1480" t="s">
        <v>1078</v>
      </c>
      <c r="AG615" s="1305" t="s">
        <v>2261</v>
      </c>
      <c r="AH615" s="1479" t="s">
        <v>1078</v>
      </c>
      <c r="AI615" s="1480" t="s">
        <v>1078</v>
      </c>
      <c r="AJ615" s="1305" t="s">
        <v>4809</v>
      </c>
      <c r="AK615" s="1479" t="s">
        <v>1078</v>
      </c>
      <c r="AL615" s="1480" t="s">
        <v>1078</v>
      </c>
      <c r="AM615" s="1305" t="s">
        <v>2284</v>
      </c>
      <c r="AN615" s="1479">
        <v>15.3</v>
      </c>
      <c r="AO615" s="1480">
        <v>0</v>
      </c>
      <c r="AP615" s="1305" t="s">
        <v>4809</v>
      </c>
      <c r="AQ615" s="1479" t="s">
        <v>1078</v>
      </c>
      <c r="AR615" s="1480" t="s">
        <v>1078</v>
      </c>
      <c r="AS615" s="1305" t="s">
        <v>4809</v>
      </c>
      <c r="AT615" s="1479" t="s">
        <v>1078</v>
      </c>
      <c r="AU615" s="1480" t="s">
        <v>1078</v>
      </c>
      <c r="AV615" s="1305" t="s">
        <v>4809</v>
      </c>
      <c r="AW615" s="1479" t="s">
        <v>1078</v>
      </c>
      <c r="AX615" s="1480" t="s">
        <v>1078</v>
      </c>
    </row>
    <row r="616" spans="1:50">
      <c r="A616" s="1714" t="s">
        <v>4454</v>
      </c>
      <c r="B616" s="1350" t="s">
        <v>4455</v>
      </c>
      <c r="C616" s="1310" t="s">
        <v>1078</v>
      </c>
      <c r="D616" s="1485" t="s">
        <v>1078</v>
      </c>
      <c r="E616" s="1486" t="s">
        <v>1078</v>
      </c>
      <c r="F616" s="1310" t="s">
        <v>1078</v>
      </c>
      <c r="G616" s="1485" t="s">
        <v>1078</v>
      </c>
      <c r="H616" s="1486" t="s">
        <v>1078</v>
      </c>
      <c r="I616" s="1310" t="s">
        <v>1078</v>
      </c>
      <c r="J616" s="1485" t="s">
        <v>1078</v>
      </c>
      <c r="K616" s="1486" t="s">
        <v>1078</v>
      </c>
      <c r="L616" s="1310" t="s">
        <v>1078</v>
      </c>
      <c r="M616" s="1485" t="s">
        <v>1078</v>
      </c>
      <c r="N616" s="1486" t="s">
        <v>1078</v>
      </c>
      <c r="O616" s="1310" t="s">
        <v>2284</v>
      </c>
      <c r="P616" s="1485">
        <v>15.3</v>
      </c>
      <c r="Q616" s="1486">
        <v>0</v>
      </c>
      <c r="R616" s="1310" t="s">
        <v>1078</v>
      </c>
      <c r="S616" s="1485" t="s">
        <v>1078</v>
      </c>
      <c r="T616" s="1486" t="s">
        <v>1078</v>
      </c>
      <c r="U616" s="1310" t="s">
        <v>1078</v>
      </c>
      <c r="V616" s="1485" t="s">
        <v>1078</v>
      </c>
      <c r="W616" s="1486" t="s">
        <v>1078</v>
      </c>
      <c r="X616" s="1310" t="s">
        <v>1078</v>
      </c>
      <c r="Y616" s="1485" t="s">
        <v>1078</v>
      </c>
      <c r="Z616" s="1486" t="s">
        <v>1078</v>
      </c>
      <c r="AA616" s="1310" t="s">
        <v>1078</v>
      </c>
      <c r="AB616" s="1485" t="s">
        <v>1078</v>
      </c>
      <c r="AC616" s="1486" t="s">
        <v>1078</v>
      </c>
      <c r="AD616" s="1310" t="s">
        <v>1078</v>
      </c>
      <c r="AE616" s="1485" t="s">
        <v>1078</v>
      </c>
      <c r="AF616" s="1486" t="s">
        <v>1078</v>
      </c>
      <c r="AG616" s="1310" t="s">
        <v>1078</v>
      </c>
      <c r="AH616" s="1485" t="s">
        <v>1078</v>
      </c>
      <c r="AI616" s="1486" t="s">
        <v>1078</v>
      </c>
      <c r="AJ616" s="1310" t="s">
        <v>1078</v>
      </c>
      <c r="AK616" s="1485" t="s">
        <v>1078</v>
      </c>
      <c r="AL616" s="1486" t="s">
        <v>1078</v>
      </c>
      <c r="AM616" s="1310" t="s">
        <v>2284</v>
      </c>
      <c r="AN616" s="1485">
        <v>15.3</v>
      </c>
      <c r="AO616" s="1486">
        <v>0</v>
      </c>
      <c r="AP616" s="1310" t="s">
        <v>1078</v>
      </c>
      <c r="AQ616" s="1485" t="s">
        <v>1078</v>
      </c>
      <c r="AR616" s="1486" t="s">
        <v>1078</v>
      </c>
      <c r="AS616" s="1310" t="s">
        <v>1078</v>
      </c>
      <c r="AT616" s="1485" t="s">
        <v>1078</v>
      </c>
      <c r="AU616" s="1486" t="s">
        <v>1078</v>
      </c>
      <c r="AV616" s="1310" t="s">
        <v>1078</v>
      </c>
      <c r="AW616" s="1485" t="s">
        <v>1078</v>
      </c>
      <c r="AX616" s="1486" t="s">
        <v>1078</v>
      </c>
    </row>
    <row r="617" spans="1:50">
      <c r="A617" s="1313" t="s">
        <v>4456</v>
      </c>
      <c r="B617" s="1143" t="s">
        <v>4457</v>
      </c>
      <c r="C617" s="1314" t="s">
        <v>1078</v>
      </c>
      <c r="D617" s="1483" t="s">
        <v>1078</v>
      </c>
      <c r="E617" s="1484" t="s">
        <v>1078</v>
      </c>
      <c r="F617" s="1314" t="s">
        <v>1078</v>
      </c>
      <c r="G617" s="1483" t="s">
        <v>1078</v>
      </c>
      <c r="H617" s="1484" t="s">
        <v>1078</v>
      </c>
      <c r="I617" s="1314" t="s">
        <v>1078</v>
      </c>
      <c r="J617" s="1483" t="s">
        <v>1078</v>
      </c>
      <c r="K617" s="1484" t="s">
        <v>1078</v>
      </c>
      <c r="L617" s="1314" t="s">
        <v>1078</v>
      </c>
      <c r="M617" s="1483" t="s">
        <v>1078</v>
      </c>
      <c r="N617" s="1484" t="s">
        <v>1078</v>
      </c>
      <c r="O617" s="1314" t="s">
        <v>2284</v>
      </c>
      <c r="P617" s="1483">
        <v>15.3</v>
      </c>
      <c r="Q617" s="1484">
        <v>0</v>
      </c>
      <c r="R617" s="1314" t="s">
        <v>1078</v>
      </c>
      <c r="S617" s="1483" t="s">
        <v>1078</v>
      </c>
      <c r="T617" s="1484" t="s">
        <v>1078</v>
      </c>
      <c r="U617" s="1314" t="s">
        <v>1078</v>
      </c>
      <c r="V617" s="1483" t="s">
        <v>1078</v>
      </c>
      <c r="W617" s="1484" t="s">
        <v>1078</v>
      </c>
      <c r="X617" s="1314" t="s">
        <v>1078</v>
      </c>
      <c r="Y617" s="1483" t="s">
        <v>1078</v>
      </c>
      <c r="Z617" s="1484" t="s">
        <v>1078</v>
      </c>
      <c r="AA617" s="1314" t="s">
        <v>1078</v>
      </c>
      <c r="AB617" s="1483" t="s">
        <v>1078</v>
      </c>
      <c r="AC617" s="1484" t="s">
        <v>1078</v>
      </c>
      <c r="AD617" s="1314" t="s">
        <v>1078</v>
      </c>
      <c r="AE617" s="1483" t="s">
        <v>1078</v>
      </c>
      <c r="AF617" s="1484" t="s">
        <v>1078</v>
      </c>
      <c r="AG617" s="1314" t="s">
        <v>1078</v>
      </c>
      <c r="AH617" s="1483" t="s">
        <v>1078</v>
      </c>
      <c r="AI617" s="1484" t="s">
        <v>1078</v>
      </c>
      <c r="AJ617" s="1314" t="s">
        <v>1078</v>
      </c>
      <c r="AK617" s="1483" t="s">
        <v>1078</v>
      </c>
      <c r="AL617" s="1484" t="s">
        <v>1078</v>
      </c>
      <c r="AM617" s="1314" t="s">
        <v>1078</v>
      </c>
      <c r="AN617" s="1483" t="s">
        <v>1078</v>
      </c>
      <c r="AO617" s="1484" t="s">
        <v>1078</v>
      </c>
      <c r="AP617" s="1314" t="s">
        <v>1078</v>
      </c>
      <c r="AQ617" s="1483" t="s">
        <v>1078</v>
      </c>
      <c r="AR617" s="1484" t="s">
        <v>1078</v>
      </c>
      <c r="AS617" s="1314" t="s">
        <v>1078</v>
      </c>
      <c r="AT617" s="1483" t="s">
        <v>1078</v>
      </c>
      <c r="AU617" s="1484" t="s">
        <v>1078</v>
      </c>
      <c r="AV617" s="1314" t="s">
        <v>1078</v>
      </c>
      <c r="AW617" s="1483" t="s">
        <v>1078</v>
      </c>
      <c r="AX617" s="1484" t="s">
        <v>1078</v>
      </c>
    </row>
    <row r="618" spans="1:50">
      <c r="A618" s="1303" t="s">
        <v>4458</v>
      </c>
      <c r="B618" s="1304" t="s">
        <v>4459</v>
      </c>
      <c r="C618" s="1305" t="s">
        <v>2284</v>
      </c>
      <c r="D618" s="1479">
        <v>20.2</v>
      </c>
      <c r="E618" s="1480">
        <v>0</v>
      </c>
      <c r="F618" s="1305" t="s">
        <v>2284</v>
      </c>
      <c r="G618" s="1479">
        <v>20.2</v>
      </c>
      <c r="H618" s="1480">
        <v>0</v>
      </c>
      <c r="I618" s="1305" t="s">
        <v>2284</v>
      </c>
      <c r="J618" s="1479">
        <v>20.2</v>
      </c>
      <c r="K618" s="1480">
        <v>0</v>
      </c>
      <c r="L618" s="1305" t="s">
        <v>2284</v>
      </c>
      <c r="M618" s="1479">
        <v>20.3</v>
      </c>
      <c r="N618" s="1480">
        <v>0</v>
      </c>
      <c r="O618" s="1305" t="s">
        <v>4809</v>
      </c>
      <c r="P618" s="1479" t="s">
        <v>1078</v>
      </c>
      <c r="Q618" s="1480" t="s">
        <v>1078</v>
      </c>
      <c r="R618" s="1305" t="s">
        <v>2284</v>
      </c>
      <c r="S618" s="1479">
        <v>20</v>
      </c>
      <c r="T618" s="1480">
        <v>0</v>
      </c>
      <c r="U618" s="1305" t="s">
        <v>2284</v>
      </c>
      <c r="V618" s="1479">
        <v>20.3</v>
      </c>
      <c r="W618" s="1480">
        <v>0</v>
      </c>
      <c r="X618" s="1305" t="s">
        <v>2284</v>
      </c>
      <c r="Y618" s="1479">
        <v>20.3</v>
      </c>
      <c r="Z618" s="1480">
        <v>0</v>
      </c>
      <c r="AA618" s="1305" t="s">
        <v>2284</v>
      </c>
      <c r="AB618" s="1479">
        <v>20.2</v>
      </c>
      <c r="AC618" s="1480">
        <v>0</v>
      </c>
      <c r="AD618" s="1305" t="s">
        <v>2284</v>
      </c>
      <c r="AE618" s="1479">
        <v>20.2</v>
      </c>
      <c r="AF618" s="1480">
        <v>0</v>
      </c>
      <c r="AG618" s="1305" t="s">
        <v>2261</v>
      </c>
      <c r="AH618" s="1479" t="s">
        <v>1078</v>
      </c>
      <c r="AI618" s="1480" t="s">
        <v>1078</v>
      </c>
      <c r="AJ618" s="1305" t="s">
        <v>2284</v>
      </c>
      <c r="AK618" s="1479">
        <v>20.3</v>
      </c>
      <c r="AL618" s="1480">
        <v>0</v>
      </c>
      <c r="AM618" s="1305" t="s">
        <v>4809</v>
      </c>
      <c r="AN618" s="1479" t="s">
        <v>1078</v>
      </c>
      <c r="AO618" s="1480" t="s">
        <v>1078</v>
      </c>
      <c r="AP618" s="1305" t="s">
        <v>2284</v>
      </c>
      <c r="AQ618" s="1479">
        <v>20.2</v>
      </c>
      <c r="AR618" s="1480">
        <v>0</v>
      </c>
      <c r="AS618" s="1305" t="s">
        <v>2284</v>
      </c>
      <c r="AT618" s="1479">
        <v>20.2</v>
      </c>
      <c r="AU618" s="1480">
        <v>0</v>
      </c>
      <c r="AV618" s="1305" t="s">
        <v>2284</v>
      </c>
      <c r="AW618" s="1479">
        <v>20.2</v>
      </c>
      <c r="AX618" s="1480">
        <v>0</v>
      </c>
    </row>
    <row r="619" spans="1:50">
      <c r="A619" s="1714" t="s">
        <v>4460</v>
      </c>
      <c r="B619" s="1350" t="s">
        <v>4461</v>
      </c>
      <c r="C619" s="1310" t="s">
        <v>2284</v>
      </c>
      <c r="D619" s="1485">
        <v>20.2</v>
      </c>
      <c r="E619" s="1486">
        <v>0</v>
      </c>
      <c r="F619" s="1310" t="s">
        <v>2284</v>
      </c>
      <c r="G619" s="1485">
        <v>20.3</v>
      </c>
      <c r="H619" s="1486">
        <v>0</v>
      </c>
      <c r="I619" s="1310" t="s">
        <v>2284</v>
      </c>
      <c r="J619" s="1485">
        <v>20.3</v>
      </c>
      <c r="K619" s="1486">
        <v>0</v>
      </c>
      <c r="L619" s="1310" t="s">
        <v>2284</v>
      </c>
      <c r="M619" s="1485">
        <v>20.399999999999999</v>
      </c>
      <c r="N619" s="1486">
        <v>0</v>
      </c>
      <c r="O619" s="1310" t="s">
        <v>1078</v>
      </c>
      <c r="P619" s="1485" t="s">
        <v>1078</v>
      </c>
      <c r="Q619" s="1486" t="s">
        <v>1078</v>
      </c>
      <c r="R619" s="1310" t="s">
        <v>2284</v>
      </c>
      <c r="S619" s="1485">
        <v>20</v>
      </c>
      <c r="T619" s="1486">
        <v>0</v>
      </c>
      <c r="U619" s="1310" t="s">
        <v>2284</v>
      </c>
      <c r="V619" s="1485">
        <v>20.3</v>
      </c>
      <c r="W619" s="1486">
        <v>0</v>
      </c>
      <c r="X619" s="1310" t="s">
        <v>2284</v>
      </c>
      <c r="Y619" s="1485">
        <v>20.3</v>
      </c>
      <c r="Z619" s="1486">
        <v>0</v>
      </c>
      <c r="AA619" s="1310" t="s">
        <v>2284</v>
      </c>
      <c r="AB619" s="1485">
        <v>20.2</v>
      </c>
      <c r="AC619" s="1486">
        <v>0</v>
      </c>
      <c r="AD619" s="1310" t="s">
        <v>2284</v>
      </c>
      <c r="AE619" s="1485">
        <v>20.2</v>
      </c>
      <c r="AF619" s="1486">
        <v>0</v>
      </c>
      <c r="AG619" s="1310" t="s">
        <v>1078</v>
      </c>
      <c r="AH619" s="1485" t="s">
        <v>1078</v>
      </c>
      <c r="AI619" s="1486" t="s">
        <v>1078</v>
      </c>
      <c r="AJ619" s="1310" t="s">
        <v>2284</v>
      </c>
      <c r="AK619" s="1485">
        <v>20.2</v>
      </c>
      <c r="AL619" s="1486">
        <v>0</v>
      </c>
      <c r="AM619" s="1310" t="s">
        <v>1078</v>
      </c>
      <c r="AN619" s="1485" t="s">
        <v>1078</v>
      </c>
      <c r="AO619" s="1486" t="s">
        <v>1078</v>
      </c>
      <c r="AP619" s="1310" t="s">
        <v>2284</v>
      </c>
      <c r="AQ619" s="1485">
        <v>20.2</v>
      </c>
      <c r="AR619" s="1486">
        <v>0</v>
      </c>
      <c r="AS619" s="1310" t="s">
        <v>2284</v>
      </c>
      <c r="AT619" s="1485">
        <v>20.2</v>
      </c>
      <c r="AU619" s="1486">
        <v>0</v>
      </c>
      <c r="AV619" s="1310" t="s">
        <v>2284</v>
      </c>
      <c r="AW619" s="1485">
        <v>20.2</v>
      </c>
      <c r="AX619" s="1486">
        <v>0</v>
      </c>
    </row>
    <row r="620" spans="1:50">
      <c r="A620" s="1313" t="s">
        <v>4462</v>
      </c>
      <c r="B620" s="1143" t="s">
        <v>4463</v>
      </c>
      <c r="C620" s="1314" t="s">
        <v>1078</v>
      </c>
      <c r="D620" s="1483" t="s">
        <v>1078</v>
      </c>
      <c r="E620" s="1484" t="s">
        <v>1078</v>
      </c>
      <c r="F620" s="1314" t="s">
        <v>1078</v>
      </c>
      <c r="G620" s="1483" t="s">
        <v>1078</v>
      </c>
      <c r="H620" s="1484" t="s">
        <v>1078</v>
      </c>
      <c r="I620" s="1314" t="s">
        <v>1078</v>
      </c>
      <c r="J620" s="1483" t="s">
        <v>1078</v>
      </c>
      <c r="K620" s="1484" t="s">
        <v>1078</v>
      </c>
      <c r="L620" s="1314" t="s">
        <v>1078</v>
      </c>
      <c r="M620" s="1483" t="s">
        <v>1078</v>
      </c>
      <c r="N620" s="1484" t="s">
        <v>1078</v>
      </c>
      <c r="O620" s="1314" t="s">
        <v>1078</v>
      </c>
      <c r="P620" s="1483" t="s">
        <v>1078</v>
      </c>
      <c r="Q620" s="1484" t="s">
        <v>1078</v>
      </c>
      <c r="R620" s="1314" t="s">
        <v>1078</v>
      </c>
      <c r="S620" s="1483" t="s">
        <v>1078</v>
      </c>
      <c r="T620" s="1484" t="s">
        <v>1078</v>
      </c>
      <c r="U620" s="1314" t="s">
        <v>1078</v>
      </c>
      <c r="V620" s="1483" t="s">
        <v>1078</v>
      </c>
      <c r="W620" s="1484" t="s">
        <v>1078</v>
      </c>
      <c r="X620" s="1314" t="s">
        <v>1078</v>
      </c>
      <c r="Y620" s="1483" t="s">
        <v>1078</v>
      </c>
      <c r="Z620" s="1484" t="s">
        <v>1078</v>
      </c>
      <c r="AA620" s="1314" t="s">
        <v>1078</v>
      </c>
      <c r="AB620" s="1483" t="s">
        <v>1078</v>
      </c>
      <c r="AC620" s="1484" t="s">
        <v>1078</v>
      </c>
      <c r="AD620" s="1314" t="s">
        <v>1078</v>
      </c>
      <c r="AE620" s="1483" t="s">
        <v>1078</v>
      </c>
      <c r="AF620" s="1484" t="s">
        <v>1078</v>
      </c>
      <c r="AG620" s="1314" t="s">
        <v>1078</v>
      </c>
      <c r="AH620" s="1483" t="s">
        <v>1078</v>
      </c>
      <c r="AI620" s="1484" t="s">
        <v>1078</v>
      </c>
      <c r="AJ620" s="1314" t="s">
        <v>1078</v>
      </c>
      <c r="AK620" s="1483" t="s">
        <v>1078</v>
      </c>
      <c r="AL620" s="1484" t="s">
        <v>1078</v>
      </c>
      <c r="AM620" s="1314" t="s">
        <v>1078</v>
      </c>
      <c r="AN620" s="1483" t="s">
        <v>1078</v>
      </c>
      <c r="AO620" s="1484" t="s">
        <v>1078</v>
      </c>
      <c r="AP620" s="1314" t="s">
        <v>1078</v>
      </c>
      <c r="AQ620" s="1483" t="s">
        <v>1078</v>
      </c>
      <c r="AR620" s="1484" t="s">
        <v>1078</v>
      </c>
      <c r="AS620" s="1314" t="s">
        <v>1078</v>
      </c>
      <c r="AT620" s="1483" t="s">
        <v>1078</v>
      </c>
      <c r="AU620" s="1484" t="s">
        <v>1078</v>
      </c>
      <c r="AV620" s="1314" t="s">
        <v>1078</v>
      </c>
      <c r="AW620" s="1483" t="s">
        <v>1078</v>
      </c>
      <c r="AX620" s="1484" t="s">
        <v>1078</v>
      </c>
    </row>
    <row r="621" spans="1:50">
      <c r="A621" s="1303" t="s">
        <v>4464</v>
      </c>
      <c r="B621" s="1304" t="s">
        <v>4465</v>
      </c>
      <c r="C621" s="1305" t="s">
        <v>4809</v>
      </c>
      <c r="D621" s="1479" t="s">
        <v>1078</v>
      </c>
      <c r="E621" s="1480" t="s">
        <v>1078</v>
      </c>
      <c r="F621" s="1305" t="s">
        <v>4809</v>
      </c>
      <c r="G621" s="1479" t="s">
        <v>1078</v>
      </c>
      <c r="H621" s="1480" t="s">
        <v>1078</v>
      </c>
      <c r="I621" s="1305" t="s">
        <v>4809</v>
      </c>
      <c r="J621" s="1479" t="s">
        <v>1078</v>
      </c>
      <c r="K621" s="1480" t="s">
        <v>1078</v>
      </c>
      <c r="L621" s="1305" t="s">
        <v>4809</v>
      </c>
      <c r="M621" s="1479" t="s">
        <v>1078</v>
      </c>
      <c r="N621" s="1480" t="s">
        <v>1078</v>
      </c>
      <c r="O621" s="1305" t="s">
        <v>2284</v>
      </c>
      <c r="P621" s="1479">
        <v>25.2</v>
      </c>
      <c r="Q621" s="1480">
        <v>0</v>
      </c>
      <c r="R621" s="1305" t="s">
        <v>4809</v>
      </c>
      <c r="S621" s="1479" t="s">
        <v>1078</v>
      </c>
      <c r="T621" s="1480" t="s">
        <v>1078</v>
      </c>
      <c r="U621" s="1305" t="s">
        <v>4809</v>
      </c>
      <c r="V621" s="1479" t="s">
        <v>1078</v>
      </c>
      <c r="W621" s="1480" t="s">
        <v>1078</v>
      </c>
      <c r="X621" s="1305" t="s">
        <v>4809</v>
      </c>
      <c r="Y621" s="1479" t="s">
        <v>1078</v>
      </c>
      <c r="Z621" s="1480" t="s">
        <v>1078</v>
      </c>
      <c r="AA621" s="1305" t="s">
        <v>4809</v>
      </c>
      <c r="AB621" s="1479" t="s">
        <v>1078</v>
      </c>
      <c r="AC621" s="1480" t="s">
        <v>1078</v>
      </c>
      <c r="AD621" s="1305" t="s">
        <v>4809</v>
      </c>
      <c r="AE621" s="1479" t="s">
        <v>1078</v>
      </c>
      <c r="AF621" s="1480" t="s">
        <v>1078</v>
      </c>
      <c r="AG621" s="1305" t="s">
        <v>2261</v>
      </c>
      <c r="AH621" s="1479" t="s">
        <v>1078</v>
      </c>
      <c r="AI621" s="1480" t="s">
        <v>1078</v>
      </c>
      <c r="AJ621" s="1305" t="s">
        <v>4809</v>
      </c>
      <c r="AK621" s="1479" t="s">
        <v>1078</v>
      </c>
      <c r="AL621" s="1480" t="s">
        <v>1078</v>
      </c>
      <c r="AM621" s="1305" t="s">
        <v>2284</v>
      </c>
      <c r="AN621" s="1479">
        <v>25.3</v>
      </c>
      <c r="AO621" s="1480">
        <v>0</v>
      </c>
      <c r="AP621" s="1305" t="s">
        <v>4809</v>
      </c>
      <c r="AQ621" s="1479" t="s">
        <v>1078</v>
      </c>
      <c r="AR621" s="1480" t="s">
        <v>1078</v>
      </c>
      <c r="AS621" s="1305" t="s">
        <v>4809</v>
      </c>
      <c r="AT621" s="1479" t="s">
        <v>1078</v>
      </c>
      <c r="AU621" s="1480" t="s">
        <v>1078</v>
      </c>
      <c r="AV621" s="1305" t="s">
        <v>4809</v>
      </c>
      <c r="AW621" s="1479" t="s">
        <v>1078</v>
      </c>
      <c r="AX621" s="1480" t="s">
        <v>1078</v>
      </c>
    </row>
    <row r="622" spans="1:50">
      <c r="A622" s="1714" t="s">
        <v>4466</v>
      </c>
      <c r="B622" s="1350" t="s">
        <v>4467</v>
      </c>
      <c r="C622" s="1310" t="s">
        <v>1078</v>
      </c>
      <c r="D622" s="1485" t="s">
        <v>1078</v>
      </c>
      <c r="E622" s="1486" t="s">
        <v>1078</v>
      </c>
      <c r="F622" s="1310" t="s">
        <v>1078</v>
      </c>
      <c r="G622" s="1485" t="s">
        <v>1078</v>
      </c>
      <c r="H622" s="1486" t="s">
        <v>1078</v>
      </c>
      <c r="I622" s="1310" t="s">
        <v>1078</v>
      </c>
      <c r="J622" s="1485" t="s">
        <v>1078</v>
      </c>
      <c r="K622" s="1486" t="s">
        <v>1078</v>
      </c>
      <c r="L622" s="1310" t="s">
        <v>1078</v>
      </c>
      <c r="M622" s="1485" t="s">
        <v>1078</v>
      </c>
      <c r="N622" s="1486" t="s">
        <v>1078</v>
      </c>
      <c r="O622" s="1310" t="s">
        <v>2284</v>
      </c>
      <c r="P622" s="1485">
        <v>25.3</v>
      </c>
      <c r="Q622" s="1486">
        <v>0</v>
      </c>
      <c r="R622" s="1310" t="s">
        <v>1078</v>
      </c>
      <c r="S622" s="1485" t="s">
        <v>1078</v>
      </c>
      <c r="T622" s="1486" t="s">
        <v>1078</v>
      </c>
      <c r="U622" s="1310" t="s">
        <v>1078</v>
      </c>
      <c r="V622" s="1485" t="s">
        <v>1078</v>
      </c>
      <c r="W622" s="1486" t="s">
        <v>1078</v>
      </c>
      <c r="X622" s="1310" t="s">
        <v>1078</v>
      </c>
      <c r="Y622" s="1485" t="s">
        <v>1078</v>
      </c>
      <c r="Z622" s="1486" t="s">
        <v>1078</v>
      </c>
      <c r="AA622" s="1310" t="s">
        <v>1078</v>
      </c>
      <c r="AB622" s="1485" t="s">
        <v>1078</v>
      </c>
      <c r="AC622" s="1486" t="s">
        <v>1078</v>
      </c>
      <c r="AD622" s="1310" t="s">
        <v>1078</v>
      </c>
      <c r="AE622" s="1485" t="s">
        <v>1078</v>
      </c>
      <c r="AF622" s="1486" t="s">
        <v>1078</v>
      </c>
      <c r="AG622" s="1310" t="s">
        <v>1078</v>
      </c>
      <c r="AH622" s="1485" t="s">
        <v>1078</v>
      </c>
      <c r="AI622" s="1486" t="s">
        <v>1078</v>
      </c>
      <c r="AJ622" s="1310" t="s">
        <v>1078</v>
      </c>
      <c r="AK622" s="1485" t="s">
        <v>1078</v>
      </c>
      <c r="AL622" s="1486" t="s">
        <v>1078</v>
      </c>
      <c r="AM622" s="1310" t="s">
        <v>2284</v>
      </c>
      <c r="AN622" s="1485">
        <v>25.3</v>
      </c>
      <c r="AO622" s="1486">
        <v>0</v>
      </c>
      <c r="AP622" s="1310" t="s">
        <v>1078</v>
      </c>
      <c r="AQ622" s="1485" t="s">
        <v>1078</v>
      </c>
      <c r="AR622" s="1486" t="s">
        <v>1078</v>
      </c>
      <c r="AS622" s="1310" t="s">
        <v>1078</v>
      </c>
      <c r="AT622" s="1485" t="s">
        <v>1078</v>
      </c>
      <c r="AU622" s="1486" t="s">
        <v>1078</v>
      </c>
      <c r="AV622" s="1310" t="s">
        <v>1078</v>
      </c>
      <c r="AW622" s="1485" t="s">
        <v>1078</v>
      </c>
      <c r="AX622" s="1486" t="s">
        <v>1078</v>
      </c>
    </row>
    <row r="623" spans="1:50">
      <c r="A623" s="1313" t="s">
        <v>4468</v>
      </c>
      <c r="B623" s="1143" t="s">
        <v>4469</v>
      </c>
      <c r="C623" s="1314" t="s">
        <v>1078</v>
      </c>
      <c r="D623" s="1483" t="s">
        <v>1078</v>
      </c>
      <c r="E623" s="1484" t="s">
        <v>1078</v>
      </c>
      <c r="F623" s="1314" t="s">
        <v>1078</v>
      </c>
      <c r="G623" s="1483" t="s">
        <v>1078</v>
      </c>
      <c r="H623" s="1484" t="s">
        <v>1078</v>
      </c>
      <c r="I623" s="1314" t="s">
        <v>1078</v>
      </c>
      <c r="J623" s="1483" t="s">
        <v>1078</v>
      </c>
      <c r="K623" s="1484" t="s">
        <v>1078</v>
      </c>
      <c r="L623" s="1314" t="s">
        <v>1078</v>
      </c>
      <c r="M623" s="1483" t="s">
        <v>1078</v>
      </c>
      <c r="N623" s="1484" t="s">
        <v>1078</v>
      </c>
      <c r="O623" s="1314" t="s">
        <v>1078</v>
      </c>
      <c r="P623" s="1483" t="s">
        <v>1078</v>
      </c>
      <c r="Q623" s="1484" t="s">
        <v>1078</v>
      </c>
      <c r="R623" s="1314" t="s">
        <v>1078</v>
      </c>
      <c r="S623" s="1483" t="s">
        <v>1078</v>
      </c>
      <c r="T623" s="1484" t="s">
        <v>1078</v>
      </c>
      <c r="U623" s="1314" t="s">
        <v>1078</v>
      </c>
      <c r="V623" s="1483" t="s">
        <v>1078</v>
      </c>
      <c r="W623" s="1484" t="s">
        <v>1078</v>
      </c>
      <c r="X623" s="1314" t="s">
        <v>1078</v>
      </c>
      <c r="Y623" s="1483" t="s">
        <v>1078</v>
      </c>
      <c r="Z623" s="1484" t="s">
        <v>1078</v>
      </c>
      <c r="AA623" s="1314" t="s">
        <v>1078</v>
      </c>
      <c r="AB623" s="1483" t="s">
        <v>1078</v>
      </c>
      <c r="AC623" s="1484" t="s">
        <v>1078</v>
      </c>
      <c r="AD623" s="1314" t="s">
        <v>1078</v>
      </c>
      <c r="AE623" s="1483" t="s">
        <v>1078</v>
      </c>
      <c r="AF623" s="1484" t="s">
        <v>1078</v>
      </c>
      <c r="AG623" s="1314" t="s">
        <v>1078</v>
      </c>
      <c r="AH623" s="1483" t="s">
        <v>1078</v>
      </c>
      <c r="AI623" s="1484" t="s">
        <v>1078</v>
      </c>
      <c r="AJ623" s="1314" t="s">
        <v>1078</v>
      </c>
      <c r="AK623" s="1483" t="s">
        <v>1078</v>
      </c>
      <c r="AL623" s="1484" t="s">
        <v>1078</v>
      </c>
      <c r="AM623" s="1314" t="s">
        <v>1078</v>
      </c>
      <c r="AN623" s="1483" t="s">
        <v>1078</v>
      </c>
      <c r="AO623" s="1484" t="s">
        <v>1078</v>
      </c>
      <c r="AP623" s="1314" t="s">
        <v>1078</v>
      </c>
      <c r="AQ623" s="1483" t="s">
        <v>1078</v>
      </c>
      <c r="AR623" s="1484" t="s">
        <v>1078</v>
      </c>
      <c r="AS623" s="1314" t="s">
        <v>1078</v>
      </c>
      <c r="AT623" s="1483" t="s">
        <v>1078</v>
      </c>
      <c r="AU623" s="1484" t="s">
        <v>1078</v>
      </c>
      <c r="AV623" s="1314" t="s">
        <v>1078</v>
      </c>
      <c r="AW623" s="1483" t="s">
        <v>1078</v>
      </c>
      <c r="AX623" s="1484" t="s">
        <v>1078</v>
      </c>
    </row>
    <row r="624" spans="1:50">
      <c r="A624" s="1303" t="s">
        <v>4470</v>
      </c>
      <c r="B624" s="1304" t="s">
        <v>4471</v>
      </c>
      <c r="C624" s="1305" t="s">
        <v>2284</v>
      </c>
      <c r="D624" s="1479">
        <v>30.2</v>
      </c>
      <c r="E624" s="1480">
        <v>0</v>
      </c>
      <c r="F624" s="1305" t="s">
        <v>2284</v>
      </c>
      <c r="G624" s="1479">
        <v>30.3</v>
      </c>
      <c r="H624" s="1480">
        <v>0</v>
      </c>
      <c r="I624" s="1305" t="s">
        <v>2284</v>
      </c>
      <c r="J624" s="1479">
        <v>30.4</v>
      </c>
      <c r="K624" s="1480">
        <v>0</v>
      </c>
      <c r="L624" s="1305" t="s">
        <v>2284</v>
      </c>
      <c r="M624" s="1479">
        <v>30.3</v>
      </c>
      <c r="N624" s="1480">
        <v>0</v>
      </c>
      <c r="O624" s="1305" t="s">
        <v>4809</v>
      </c>
      <c r="P624" s="1479" t="s">
        <v>1078</v>
      </c>
      <c r="Q624" s="1480" t="s">
        <v>1078</v>
      </c>
      <c r="R624" s="1305" t="s">
        <v>2284</v>
      </c>
      <c r="S624" s="1479">
        <v>30.1</v>
      </c>
      <c r="T624" s="1480">
        <v>0</v>
      </c>
      <c r="U624" s="1305" t="s">
        <v>2284</v>
      </c>
      <c r="V624" s="1479">
        <v>30.3</v>
      </c>
      <c r="W624" s="1480">
        <v>0</v>
      </c>
      <c r="X624" s="1305" t="s">
        <v>2284</v>
      </c>
      <c r="Y624" s="1479">
        <v>30.2</v>
      </c>
      <c r="Z624" s="1480">
        <v>0</v>
      </c>
      <c r="AA624" s="1305" t="s">
        <v>2284</v>
      </c>
      <c r="AB624" s="1479">
        <v>30.2</v>
      </c>
      <c r="AC624" s="1480">
        <v>0</v>
      </c>
      <c r="AD624" s="1305" t="s">
        <v>2284</v>
      </c>
      <c r="AE624" s="1479">
        <v>30.2</v>
      </c>
      <c r="AF624" s="1480">
        <v>0</v>
      </c>
      <c r="AG624" s="1305" t="s">
        <v>2261</v>
      </c>
      <c r="AH624" s="1479" t="s">
        <v>1078</v>
      </c>
      <c r="AI624" s="1480" t="s">
        <v>1078</v>
      </c>
      <c r="AJ624" s="1305" t="s">
        <v>2284</v>
      </c>
      <c r="AK624" s="1479">
        <v>30.2</v>
      </c>
      <c r="AL624" s="1480">
        <v>0</v>
      </c>
      <c r="AM624" s="1305" t="s">
        <v>4809</v>
      </c>
      <c r="AN624" s="1479" t="s">
        <v>1078</v>
      </c>
      <c r="AO624" s="1480" t="s">
        <v>1078</v>
      </c>
      <c r="AP624" s="1305" t="s">
        <v>2284</v>
      </c>
      <c r="AQ624" s="1479">
        <v>30.1</v>
      </c>
      <c r="AR624" s="1480">
        <v>0</v>
      </c>
      <c r="AS624" s="1305" t="s">
        <v>2284</v>
      </c>
      <c r="AT624" s="1479">
        <v>30.2</v>
      </c>
      <c r="AU624" s="1480">
        <v>0</v>
      </c>
      <c r="AV624" s="1305" t="s">
        <v>2284</v>
      </c>
      <c r="AW624" s="1479">
        <v>30.2</v>
      </c>
      <c r="AX624" s="1480">
        <v>0</v>
      </c>
    </row>
    <row r="625" spans="1:50">
      <c r="A625" s="1714" t="s">
        <v>4472</v>
      </c>
      <c r="B625" s="1350" t="s">
        <v>4473</v>
      </c>
      <c r="C625" s="1310" t="s">
        <v>2284</v>
      </c>
      <c r="D625" s="1485">
        <v>30.3</v>
      </c>
      <c r="E625" s="1486">
        <v>0</v>
      </c>
      <c r="F625" s="1310" t="s">
        <v>2284</v>
      </c>
      <c r="G625" s="1485">
        <v>30.2</v>
      </c>
      <c r="H625" s="1486">
        <v>0</v>
      </c>
      <c r="I625" s="1310" t="s">
        <v>2284</v>
      </c>
      <c r="J625" s="1485">
        <v>30.1</v>
      </c>
      <c r="K625" s="1486">
        <v>0</v>
      </c>
      <c r="L625" s="1310" t="s">
        <v>2284</v>
      </c>
      <c r="M625" s="1485">
        <v>30.2</v>
      </c>
      <c r="N625" s="1486">
        <v>0</v>
      </c>
      <c r="O625" s="1310" t="s">
        <v>1078</v>
      </c>
      <c r="P625" s="1485" t="s">
        <v>1078</v>
      </c>
      <c r="Q625" s="1486" t="s">
        <v>1078</v>
      </c>
      <c r="R625" s="1310" t="s">
        <v>2284</v>
      </c>
      <c r="S625" s="1485">
        <v>30.2</v>
      </c>
      <c r="T625" s="1486">
        <v>0</v>
      </c>
      <c r="U625" s="1310" t="s">
        <v>2284</v>
      </c>
      <c r="V625" s="1485">
        <v>30.3</v>
      </c>
      <c r="W625" s="1486">
        <v>0</v>
      </c>
      <c r="X625" s="1310" t="s">
        <v>2284</v>
      </c>
      <c r="Y625" s="1485">
        <v>30.2</v>
      </c>
      <c r="Z625" s="1486">
        <v>0</v>
      </c>
      <c r="AA625" s="1310" t="s">
        <v>2284</v>
      </c>
      <c r="AB625" s="1485">
        <v>30.2</v>
      </c>
      <c r="AC625" s="1486">
        <v>0</v>
      </c>
      <c r="AD625" s="1310" t="s">
        <v>2284</v>
      </c>
      <c r="AE625" s="1485">
        <v>30.2</v>
      </c>
      <c r="AF625" s="1486">
        <v>0</v>
      </c>
      <c r="AG625" s="1310" t="s">
        <v>1078</v>
      </c>
      <c r="AH625" s="1485" t="s">
        <v>1078</v>
      </c>
      <c r="AI625" s="1486" t="s">
        <v>1078</v>
      </c>
      <c r="AJ625" s="1310" t="s">
        <v>2284</v>
      </c>
      <c r="AK625" s="1485">
        <v>30.2</v>
      </c>
      <c r="AL625" s="1486">
        <v>0</v>
      </c>
      <c r="AM625" s="1310" t="s">
        <v>1078</v>
      </c>
      <c r="AN625" s="1485" t="s">
        <v>1078</v>
      </c>
      <c r="AO625" s="1486" t="s">
        <v>1078</v>
      </c>
      <c r="AP625" s="1310" t="s">
        <v>2284</v>
      </c>
      <c r="AQ625" s="1485">
        <v>30.1</v>
      </c>
      <c r="AR625" s="1486">
        <v>0</v>
      </c>
      <c r="AS625" s="1310" t="s">
        <v>2284</v>
      </c>
      <c r="AT625" s="1485">
        <v>30.2</v>
      </c>
      <c r="AU625" s="1486">
        <v>0</v>
      </c>
      <c r="AV625" s="1310" t="s">
        <v>2284</v>
      </c>
      <c r="AW625" s="1485">
        <v>30.2</v>
      </c>
      <c r="AX625" s="1486">
        <v>0</v>
      </c>
    </row>
    <row r="626" spans="1:50">
      <c r="A626" s="1313" t="s">
        <v>4474</v>
      </c>
      <c r="B626" s="1143" t="s">
        <v>4475</v>
      </c>
      <c r="C626" s="1314" t="s">
        <v>1078</v>
      </c>
      <c r="D626" s="1483" t="s">
        <v>1078</v>
      </c>
      <c r="E626" s="1484" t="s">
        <v>1078</v>
      </c>
      <c r="F626" s="1314" t="s">
        <v>1078</v>
      </c>
      <c r="G626" s="1483" t="s">
        <v>1078</v>
      </c>
      <c r="H626" s="1484" t="s">
        <v>1078</v>
      </c>
      <c r="I626" s="1314" t="s">
        <v>1078</v>
      </c>
      <c r="J626" s="1483" t="s">
        <v>1078</v>
      </c>
      <c r="K626" s="1484" t="s">
        <v>1078</v>
      </c>
      <c r="L626" s="1314" t="s">
        <v>1078</v>
      </c>
      <c r="M626" s="1483" t="s">
        <v>1078</v>
      </c>
      <c r="N626" s="1484" t="s">
        <v>1078</v>
      </c>
      <c r="O626" s="1314" t="s">
        <v>1078</v>
      </c>
      <c r="P626" s="1483" t="s">
        <v>1078</v>
      </c>
      <c r="Q626" s="1484" t="s">
        <v>1078</v>
      </c>
      <c r="R626" s="1314" t="s">
        <v>1078</v>
      </c>
      <c r="S626" s="1483" t="s">
        <v>1078</v>
      </c>
      <c r="T626" s="1484" t="s">
        <v>1078</v>
      </c>
      <c r="U626" s="1314" t="s">
        <v>1078</v>
      </c>
      <c r="V626" s="1483" t="s">
        <v>1078</v>
      </c>
      <c r="W626" s="1484" t="s">
        <v>1078</v>
      </c>
      <c r="X626" s="1314" t="s">
        <v>1078</v>
      </c>
      <c r="Y626" s="1483" t="s">
        <v>1078</v>
      </c>
      <c r="Z626" s="1484" t="s">
        <v>1078</v>
      </c>
      <c r="AA626" s="1314" t="s">
        <v>1078</v>
      </c>
      <c r="AB626" s="1483" t="s">
        <v>1078</v>
      </c>
      <c r="AC626" s="1484" t="s">
        <v>1078</v>
      </c>
      <c r="AD626" s="1314" t="s">
        <v>1078</v>
      </c>
      <c r="AE626" s="1483" t="s">
        <v>1078</v>
      </c>
      <c r="AF626" s="1484" t="s">
        <v>1078</v>
      </c>
      <c r="AG626" s="1314" t="s">
        <v>1078</v>
      </c>
      <c r="AH626" s="1483" t="s">
        <v>1078</v>
      </c>
      <c r="AI626" s="1484" t="s">
        <v>1078</v>
      </c>
      <c r="AJ626" s="1314" t="s">
        <v>1078</v>
      </c>
      <c r="AK626" s="1483" t="s">
        <v>1078</v>
      </c>
      <c r="AL626" s="1484" t="s">
        <v>1078</v>
      </c>
      <c r="AM626" s="1314" t="s">
        <v>1078</v>
      </c>
      <c r="AN626" s="1483" t="s">
        <v>1078</v>
      </c>
      <c r="AO626" s="1484" t="s">
        <v>1078</v>
      </c>
      <c r="AP626" s="1314" t="s">
        <v>1078</v>
      </c>
      <c r="AQ626" s="1483" t="s">
        <v>1078</v>
      </c>
      <c r="AR626" s="1484" t="s">
        <v>1078</v>
      </c>
      <c r="AS626" s="1314" t="s">
        <v>1078</v>
      </c>
      <c r="AT626" s="1483" t="s">
        <v>1078</v>
      </c>
      <c r="AU626" s="1484" t="s">
        <v>1078</v>
      </c>
      <c r="AV626" s="1314" t="s">
        <v>1078</v>
      </c>
      <c r="AW626" s="1483" t="s">
        <v>1078</v>
      </c>
      <c r="AX626" s="1484" t="s">
        <v>1078</v>
      </c>
    </row>
    <row r="627" spans="1:50">
      <c r="A627" s="1303" t="s">
        <v>4476</v>
      </c>
      <c r="B627" s="1304" t="s">
        <v>4477</v>
      </c>
      <c r="C627" s="1305" t="s">
        <v>4809</v>
      </c>
      <c r="D627" s="1479" t="s">
        <v>1078</v>
      </c>
      <c r="E627" s="1480" t="s">
        <v>1078</v>
      </c>
      <c r="F627" s="1305" t="s">
        <v>4809</v>
      </c>
      <c r="G627" s="1479" t="s">
        <v>1078</v>
      </c>
      <c r="H627" s="1480" t="s">
        <v>1078</v>
      </c>
      <c r="I627" s="1305" t="s">
        <v>4809</v>
      </c>
      <c r="J627" s="1479" t="s">
        <v>1078</v>
      </c>
      <c r="K627" s="1480" t="s">
        <v>1078</v>
      </c>
      <c r="L627" s="1305" t="s">
        <v>4809</v>
      </c>
      <c r="M627" s="1479" t="s">
        <v>1078</v>
      </c>
      <c r="N627" s="1480" t="s">
        <v>1078</v>
      </c>
      <c r="O627" s="1305" t="s">
        <v>2284</v>
      </c>
      <c r="P627" s="1479">
        <v>35.200000000000003</v>
      </c>
      <c r="Q627" s="1480">
        <v>0</v>
      </c>
      <c r="R627" s="1305" t="s">
        <v>4809</v>
      </c>
      <c r="S627" s="1479" t="s">
        <v>1078</v>
      </c>
      <c r="T627" s="1480" t="s">
        <v>1078</v>
      </c>
      <c r="U627" s="1305" t="s">
        <v>4809</v>
      </c>
      <c r="V627" s="1479" t="s">
        <v>1078</v>
      </c>
      <c r="W627" s="1480" t="s">
        <v>1078</v>
      </c>
      <c r="X627" s="1305" t="s">
        <v>4809</v>
      </c>
      <c r="Y627" s="1479" t="s">
        <v>1078</v>
      </c>
      <c r="Z627" s="1480" t="s">
        <v>1078</v>
      </c>
      <c r="AA627" s="1305" t="s">
        <v>4809</v>
      </c>
      <c r="AB627" s="1479" t="s">
        <v>1078</v>
      </c>
      <c r="AC627" s="1480" t="s">
        <v>1078</v>
      </c>
      <c r="AD627" s="1305" t="s">
        <v>4809</v>
      </c>
      <c r="AE627" s="1479" t="s">
        <v>1078</v>
      </c>
      <c r="AF627" s="1480" t="s">
        <v>1078</v>
      </c>
      <c r="AG627" s="1305" t="s">
        <v>2261</v>
      </c>
      <c r="AH627" s="1479" t="s">
        <v>1078</v>
      </c>
      <c r="AI627" s="1480" t="s">
        <v>1078</v>
      </c>
      <c r="AJ627" s="1305" t="s">
        <v>4809</v>
      </c>
      <c r="AK627" s="1479" t="s">
        <v>1078</v>
      </c>
      <c r="AL627" s="1480" t="s">
        <v>1078</v>
      </c>
      <c r="AM627" s="1305" t="s">
        <v>2284</v>
      </c>
      <c r="AN627" s="1479">
        <v>35.299999999999997</v>
      </c>
      <c r="AO627" s="1480">
        <v>0</v>
      </c>
      <c r="AP627" s="1305" t="s">
        <v>4809</v>
      </c>
      <c r="AQ627" s="1479" t="s">
        <v>1078</v>
      </c>
      <c r="AR627" s="1480" t="s">
        <v>1078</v>
      </c>
      <c r="AS627" s="1305" t="s">
        <v>4809</v>
      </c>
      <c r="AT627" s="1479" t="s">
        <v>1078</v>
      </c>
      <c r="AU627" s="1480" t="s">
        <v>1078</v>
      </c>
      <c r="AV627" s="1305" t="s">
        <v>4809</v>
      </c>
      <c r="AW627" s="1479" t="s">
        <v>1078</v>
      </c>
      <c r="AX627" s="1480" t="s">
        <v>1078</v>
      </c>
    </row>
    <row r="628" spans="1:50">
      <c r="A628" s="1714" t="s">
        <v>4478</v>
      </c>
      <c r="B628" s="1350" t="s">
        <v>4479</v>
      </c>
      <c r="C628" s="1310" t="s">
        <v>1078</v>
      </c>
      <c r="D628" s="1485" t="s">
        <v>1078</v>
      </c>
      <c r="E628" s="1486" t="s">
        <v>1078</v>
      </c>
      <c r="F628" s="1310" t="s">
        <v>1078</v>
      </c>
      <c r="G628" s="1485" t="s">
        <v>1078</v>
      </c>
      <c r="H628" s="1486" t="s">
        <v>1078</v>
      </c>
      <c r="I628" s="1310" t="s">
        <v>1078</v>
      </c>
      <c r="J628" s="1485" t="s">
        <v>1078</v>
      </c>
      <c r="K628" s="1486" t="s">
        <v>1078</v>
      </c>
      <c r="L628" s="1310" t="s">
        <v>1078</v>
      </c>
      <c r="M628" s="1485" t="s">
        <v>1078</v>
      </c>
      <c r="N628" s="1486" t="s">
        <v>1078</v>
      </c>
      <c r="O628" s="1310" t="s">
        <v>2284</v>
      </c>
      <c r="P628" s="1485">
        <v>35.200000000000003</v>
      </c>
      <c r="Q628" s="1486">
        <v>0</v>
      </c>
      <c r="R628" s="1310" t="s">
        <v>1078</v>
      </c>
      <c r="S628" s="1485" t="s">
        <v>1078</v>
      </c>
      <c r="T628" s="1486" t="s">
        <v>1078</v>
      </c>
      <c r="U628" s="1310" t="s">
        <v>1078</v>
      </c>
      <c r="V628" s="1485" t="s">
        <v>1078</v>
      </c>
      <c r="W628" s="1486" t="s">
        <v>1078</v>
      </c>
      <c r="X628" s="1310" t="s">
        <v>1078</v>
      </c>
      <c r="Y628" s="1485" t="s">
        <v>1078</v>
      </c>
      <c r="Z628" s="1486" t="s">
        <v>1078</v>
      </c>
      <c r="AA628" s="1310" t="s">
        <v>1078</v>
      </c>
      <c r="AB628" s="1485" t="s">
        <v>1078</v>
      </c>
      <c r="AC628" s="1486" t="s">
        <v>1078</v>
      </c>
      <c r="AD628" s="1310" t="s">
        <v>1078</v>
      </c>
      <c r="AE628" s="1485" t="s">
        <v>1078</v>
      </c>
      <c r="AF628" s="1486" t="s">
        <v>1078</v>
      </c>
      <c r="AG628" s="1310" t="s">
        <v>1078</v>
      </c>
      <c r="AH628" s="1485" t="s">
        <v>1078</v>
      </c>
      <c r="AI628" s="1486" t="s">
        <v>1078</v>
      </c>
      <c r="AJ628" s="1310" t="s">
        <v>1078</v>
      </c>
      <c r="AK628" s="1485" t="s">
        <v>1078</v>
      </c>
      <c r="AL628" s="1486" t="s">
        <v>1078</v>
      </c>
      <c r="AM628" s="1310" t="s">
        <v>2284</v>
      </c>
      <c r="AN628" s="1485">
        <v>35.299999999999997</v>
      </c>
      <c r="AO628" s="1486">
        <v>0</v>
      </c>
      <c r="AP628" s="1310" t="s">
        <v>1078</v>
      </c>
      <c r="AQ628" s="1485" t="s">
        <v>1078</v>
      </c>
      <c r="AR628" s="1486" t="s">
        <v>1078</v>
      </c>
      <c r="AS628" s="1310" t="s">
        <v>1078</v>
      </c>
      <c r="AT628" s="1485" t="s">
        <v>1078</v>
      </c>
      <c r="AU628" s="1486" t="s">
        <v>1078</v>
      </c>
      <c r="AV628" s="1310" t="s">
        <v>1078</v>
      </c>
      <c r="AW628" s="1485" t="s">
        <v>1078</v>
      </c>
      <c r="AX628" s="1486" t="s">
        <v>1078</v>
      </c>
    </row>
    <row r="629" spans="1:50">
      <c r="A629" s="1313" t="s">
        <v>4480</v>
      </c>
      <c r="B629" s="1143" t="s">
        <v>4481</v>
      </c>
      <c r="C629" s="1314" t="s">
        <v>1078</v>
      </c>
      <c r="D629" s="1483" t="s">
        <v>1078</v>
      </c>
      <c r="E629" s="1484" t="s">
        <v>1078</v>
      </c>
      <c r="F629" s="1314" t="s">
        <v>1078</v>
      </c>
      <c r="G629" s="1483" t="s">
        <v>1078</v>
      </c>
      <c r="H629" s="1484" t="s">
        <v>1078</v>
      </c>
      <c r="I629" s="1314" t="s">
        <v>1078</v>
      </c>
      <c r="J629" s="1483" t="s">
        <v>1078</v>
      </c>
      <c r="K629" s="1484" t="s">
        <v>1078</v>
      </c>
      <c r="L629" s="1314" t="s">
        <v>1078</v>
      </c>
      <c r="M629" s="1483" t="s">
        <v>1078</v>
      </c>
      <c r="N629" s="1484" t="s">
        <v>1078</v>
      </c>
      <c r="O629" s="1314" t="s">
        <v>1078</v>
      </c>
      <c r="P629" s="1483" t="s">
        <v>1078</v>
      </c>
      <c r="Q629" s="1484" t="s">
        <v>1078</v>
      </c>
      <c r="R629" s="1314" t="s">
        <v>1078</v>
      </c>
      <c r="S629" s="1483" t="s">
        <v>1078</v>
      </c>
      <c r="T629" s="1484" t="s">
        <v>1078</v>
      </c>
      <c r="U629" s="1314" t="s">
        <v>1078</v>
      </c>
      <c r="V629" s="1483" t="s">
        <v>1078</v>
      </c>
      <c r="W629" s="1484" t="s">
        <v>1078</v>
      </c>
      <c r="X629" s="1314" t="s">
        <v>1078</v>
      </c>
      <c r="Y629" s="1483" t="s">
        <v>1078</v>
      </c>
      <c r="Z629" s="1484" t="s">
        <v>1078</v>
      </c>
      <c r="AA629" s="1314" t="s">
        <v>1078</v>
      </c>
      <c r="AB629" s="1483" t="s">
        <v>1078</v>
      </c>
      <c r="AC629" s="1484" t="s">
        <v>1078</v>
      </c>
      <c r="AD629" s="1314" t="s">
        <v>1078</v>
      </c>
      <c r="AE629" s="1483" t="s">
        <v>1078</v>
      </c>
      <c r="AF629" s="1484" t="s">
        <v>1078</v>
      </c>
      <c r="AG629" s="1314" t="s">
        <v>1078</v>
      </c>
      <c r="AH629" s="1483" t="s">
        <v>1078</v>
      </c>
      <c r="AI629" s="1484" t="s">
        <v>1078</v>
      </c>
      <c r="AJ629" s="1314" t="s">
        <v>1078</v>
      </c>
      <c r="AK629" s="1483" t="s">
        <v>1078</v>
      </c>
      <c r="AL629" s="1484" t="s">
        <v>1078</v>
      </c>
      <c r="AM629" s="1314" t="s">
        <v>1078</v>
      </c>
      <c r="AN629" s="1483" t="s">
        <v>1078</v>
      </c>
      <c r="AO629" s="1484" t="s">
        <v>1078</v>
      </c>
      <c r="AP629" s="1314" t="s">
        <v>1078</v>
      </c>
      <c r="AQ629" s="1483" t="s">
        <v>1078</v>
      </c>
      <c r="AR629" s="1484" t="s">
        <v>1078</v>
      </c>
      <c r="AS629" s="1314" t="s">
        <v>1078</v>
      </c>
      <c r="AT629" s="1483" t="s">
        <v>1078</v>
      </c>
      <c r="AU629" s="1484" t="s">
        <v>1078</v>
      </c>
      <c r="AV629" s="1314" t="s">
        <v>1078</v>
      </c>
      <c r="AW629" s="1483" t="s">
        <v>1078</v>
      </c>
      <c r="AX629" s="1484" t="s">
        <v>1078</v>
      </c>
    </row>
    <row r="630" spans="1:50">
      <c r="A630" s="1303" t="s">
        <v>4482</v>
      </c>
      <c r="B630" s="1304" t="s">
        <v>4483</v>
      </c>
      <c r="C630" s="1305" t="s">
        <v>2284</v>
      </c>
      <c r="D630" s="1479">
        <v>40.200000000000003</v>
      </c>
      <c r="E630" s="1480">
        <v>0</v>
      </c>
      <c r="F630" s="1305" t="s">
        <v>2284</v>
      </c>
      <c r="G630" s="1479">
        <v>40.200000000000003</v>
      </c>
      <c r="H630" s="1480">
        <v>0</v>
      </c>
      <c r="I630" s="1305" t="s">
        <v>2284</v>
      </c>
      <c r="J630" s="1479">
        <v>40.299999999999997</v>
      </c>
      <c r="K630" s="1480">
        <v>0</v>
      </c>
      <c r="L630" s="1305" t="s">
        <v>2284</v>
      </c>
      <c r="M630" s="1479">
        <v>40.299999999999997</v>
      </c>
      <c r="N630" s="1480">
        <v>0</v>
      </c>
      <c r="O630" s="1305" t="s">
        <v>4809</v>
      </c>
      <c r="P630" s="1479" t="s">
        <v>1078</v>
      </c>
      <c r="Q630" s="1480" t="s">
        <v>1078</v>
      </c>
      <c r="R630" s="1305" t="s">
        <v>2284</v>
      </c>
      <c r="S630" s="1479">
        <v>40.200000000000003</v>
      </c>
      <c r="T630" s="1480">
        <v>0</v>
      </c>
      <c r="U630" s="1305" t="s">
        <v>2284</v>
      </c>
      <c r="V630" s="1479">
        <v>40.299999999999997</v>
      </c>
      <c r="W630" s="1480">
        <v>0</v>
      </c>
      <c r="X630" s="1305" t="s">
        <v>2284</v>
      </c>
      <c r="Y630" s="1479">
        <v>40.200000000000003</v>
      </c>
      <c r="Z630" s="1480">
        <v>0</v>
      </c>
      <c r="AA630" s="1305" t="s">
        <v>2284</v>
      </c>
      <c r="AB630" s="1479">
        <v>40.299999999999997</v>
      </c>
      <c r="AC630" s="1480">
        <v>0</v>
      </c>
      <c r="AD630" s="1305" t="s">
        <v>2284</v>
      </c>
      <c r="AE630" s="1479">
        <v>40.200000000000003</v>
      </c>
      <c r="AF630" s="1480">
        <v>0</v>
      </c>
      <c r="AG630" s="1305" t="s">
        <v>2261</v>
      </c>
      <c r="AH630" s="1479" t="s">
        <v>1078</v>
      </c>
      <c r="AI630" s="1480" t="s">
        <v>1078</v>
      </c>
      <c r="AJ630" s="1305" t="s">
        <v>2284</v>
      </c>
      <c r="AK630" s="1479">
        <v>40.200000000000003</v>
      </c>
      <c r="AL630" s="1480">
        <v>0</v>
      </c>
      <c r="AM630" s="1305" t="s">
        <v>4809</v>
      </c>
      <c r="AN630" s="1479" t="s">
        <v>1078</v>
      </c>
      <c r="AO630" s="1480" t="s">
        <v>1078</v>
      </c>
      <c r="AP630" s="1305" t="s">
        <v>2284</v>
      </c>
      <c r="AQ630" s="1479">
        <v>40.1</v>
      </c>
      <c r="AR630" s="1480">
        <v>0</v>
      </c>
      <c r="AS630" s="1305" t="s">
        <v>2284</v>
      </c>
      <c r="AT630" s="1479">
        <v>40.299999999999997</v>
      </c>
      <c r="AU630" s="1480">
        <v>0</v>
      </c>
      <c r="AV630" s="1305" t="s">
        <v>2284</v>
      </c>
      <c r="AW630" s="1479">
        <v>40.299999999999997</v>
      </c>
      <c r="AX630" s="1480">
        <v>0</v>
      </c>
    </row>
    <row r="631" spans="1:50">
      <c r="A631" s="1714" t="s">
        <v>4484</v>
      </c>
      <c r="B631" s="1350" t="s">
        <v>4485</v>
      </c>
      <c r="C631" s="1310" t="s">
        <v>2284</v>
      </c>
      <c r="D631" s="1485">
        <v>40.299999999999997</v>
      </c>
      <c r="E631" s="1486">
        <v>0</v>
      </c>
      <c r="F631" s="1310" t="s">
        <v>2284</v>
      </c>
      <c r="G631" s="1485">
        <v>40.299999999999997</v>
      </c>
      <c r="H631" s="1486">
        <v>0</v>
      </c>
      <c r="I631" s="1310" t="s">
        <v>2284</v>
      </c>
      <c r="J631" s="1485">
        <v>40.200000000000003</v>
      </c>
      <c r="K631" s="1486">
        <v>0</v>
      </c>
      <c r="L631" s="1310" t="s">
        <v>2284</v>
      </c>
      <c r="M631" s="1485">
        <v>40.200000000000003</v>
      </c>
      <c r="N631" s="1486">
        <v>0</v>
      </c>
      <c r="O631" s="1310" t="s">
        <v>1078</v>
      </c>
      <c r="P631" s="1485" t="s">
        <v>1078</v>
      </c>
      <c r="Q631" s="1486" t="s">
        <v>1078</v>
      </c>
      <c r="R631" s="1310" t="s">
        <v>2284</v>
      </c>
      <c r="S631" s="1485">
        <v>40.1</v>
      </c>
      <c r="T631" s="1486">
        <v>0</v>
      </c>
      <c r="U631" s="1310" t="s">
        <v>2284</v>
      </c>
      <c r="V631" s="1485">
        <v>40.200000000000003</v>
      </c>
      <c r="W631" s="1486">
        <v>0</v>
      </c>
      <c r="X631" s="1310" t="s">
        <v>2284</v>
      </c>
      <c r="Y631" s="1485">
        <v>40.200000000000003</v>
      </c>
      <c r="Z631" s="1486">
        <v>0</v>
      </c>
      <c r="AA631" s="1310" t="s">
        <v>2284</v>
      </c>
      <c r="AB631" s="1485">
        <v>40.200000000000003</v>
      </c>
      <c r="AC631" s="1486">
        <v>0</v>
      </c>
      <c r="AD631" s="1310" t="s">
        <v>2284</v>
      </c>
      <c r="AE631" s="1485">
        <v>40.200000000000003</v>
      </c>
      <c r="AF631" s="1486">
        <v>0</v>
      </c>
      <c r="AG631" s="1310" t="s">
        <v>1078</v>
      </c>
      <c r="AH631" s="1485" t="s">
        <v>1078</v>
      </c>
      <c r="AI631" s="1486" t="s">
        <v>1078</v>
      </c>
      <c r="AJ631" s="1310" t="s">
        <v>2284</v>
      </c>
      <c r="AK631" s="1485">
        <v>40.200000000000003</v>
      </c>
      <c r="AL631" s="1486">
        <v>0</v>
      </c>
      <c r="AM631" s="1310" t="s">
        <v>1078</v>
      </c>
      <c r="AN631" s="1485" t="s">
        <v>1078</v>
      </c>
      <c r="AO631" s="1486" t="s">
        <v>1078</v>
      </c>
      <c r="AP631" s="1310" t="s">
        <v>2284</v>
      </c>
      <c r="AQ631" s="1485">
        <v>40.200000000000003</v>
      </c>
      <c r="AR631" s="1486">
        <v>0</v>
      </c>
      <c r="AS631" s="1310" t="s">
        <v>2284</v>
      </c>
      <c r="AT631" s="1485">
        <v>40.200000000000003</v>
      </c>
      <c r="AU631" s="1486">
        <v>0</v>
      </c>
      <c r="AV631" s="1310" t="s">
        <v>2284</v>
      </c>
      <c r="AW631" s="1485">
        <v>40.200000000000003</v>
      </c>
      <c r="AX631" s="1486">
        <v>0</v>
      </c>
    </row>
    <row r="632" spans="1:50">
      <c r="A632" s="1313" t="s">
        <v>4486</v>
      </c>
      <c r="B632" s="1143" t="s">
        <v>4487</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c r="R632" s="1314" t="s">
        <v>1078</v>
      </c>
      <c r="S632" s="1483" t="s">
        <v>1078</v>
      </c>
      <c r="T632" s="1484" t="s">
        <v>1078</v>
      </c>
      <c r="U632" s="1314" t="s">
        <v>1078</v>
      </c>
      <c r="V632" s="1483" t="s">
        <v>1078</v>
      </c>
      <c r="W632" s="1484" t="s">
        <v>1078</v>
      </c>
      <c r="X632" s="1314" t="s">
        <v>1078</v>
      </c>
      <c r="Y632" s="1483" t="s">
        <v>1078</v>
      </c>
      <c r="Z632" s="1484" t="s">
        <v>1078</v>
      </c>
      <c r="AA632" s="1314" t="s">
        <v>1078</v>
      </c>
      <c r="AB632" s="1483" t="s">
        <v>1078</v>
      </c>
      <c r="AC632" s="1484" t="s">
        <v>1078</v>
      </c>
      <c r="AD632" s="1314" t="s">
        <v>1078</v>
      </c>
      <c r="AE632" s="1483" t="s">
        <v>1078</v>
      </c>
      <c r="AF632" s="1484" t="s">
        <v>1078</v>
      </c>
      <c r="AG632" s="1314" t="s">
        <v>1078</v>
      </c>
      <c r="AH632" s="1483" t="s">
        <v>1078</v>
      </c>
      <c r="AI632" s="1484" t="s">
        <v>1078</v>
      </c>
      <c r="AJ632" s="1314" t="s">
        <v>1078</v>
      </c>
      <c r="AK632" s="1483" t="s">
        <v>1078</v>
      </c>
      <c r="AL632" s="1484" t="s">
        <v>1078</v>
      </c>
      <c r="AM632" s="1314" t="s">
        <v>1078</v>
      </c>
      <c r="AN632" s="1483" t="s">
        <v>1078</v>
      </c>
      <c r="AO632" s="1484" t="s">
        <v>1078</v>
      </c>
      <c r="AP632" s="1314" t="s">
        <v>1078</v>
      </c>
      <c r="AQ632" s="1483" t="s">
        <v>1078</v>
      </c>
      <c r="AR632" s="1484" t="s">
        <v>1078</v>
      </c>
      <c r="AS632" s="1314" t="s">
        <v>1078</v>
      </c>
      <c r="AT632" s="1483" t="s">
        <v>1078</v>
      </c>
      <c r="AU632" s="1484" t="s">
        <v>1078</v>
      </c>
      <c r="AV632" s="1314" t="s">
        <v>1078</v>
      </c>
      <c r="AW632" s="1483" t="s">
        <v>1078</v>
      </c>
      <c r="AX632" s="1484" t="s">
        <v>1078</v>
      </c>
    </row>
    <row r="633" spans="1:50">
      <c r="A633" s="1303" t="s">
        <v>4488</v>
      </c>
      <c r="B633" s="1304" t="s">
        <v>4489</v>
      </c>
      <c r="C633" s="1305" t="s">
        <v>4809</v>
      </c>
      <c r="D633" s="1479" t="s">
        <v>1078</v>
      </c>
      <c r="E633" s="1480" t="s">
        <v>1078</v>
      </c>
      <c r="F633" s="1305" t="s">
        <v>4809</v>
      </c>
      <c r="G633" s="1479" t="s">
        <v>1078</v>
      </c>
      <c r="H633" s="1480" t="s">
        <v>1078</v>
      </c>
      <c r="I633" s="1305" t="s">
        <v>4809</v>
      </c>
      <c r="J633" s="1479" t="s">
        <v>1078</v>
      </c>
      <c r="K633" s="1480" t="s">
        <v>1078</v>
      </c>
      <c r="L633" s="1305" t="s">
        <v>4809</v>
      </c>
      <c r="M633" s="1479" t="s">
        <v>1078</v>
      </c>
      <c r="N633" s="1480" t="s">
        <v>1078</v>
      </c>
      <c r="O633" s="1305" t="s">
        <v>2284</v>
      </c>
      <c r="P633" s="1479">
        <v>45.2</v>
      </c>
      <c r="Q633" s="1480">
        <v>0</v>
      </c>
      <c r="R633" s="1305" t="s">
        <v>4809</v>
      </c>
      <c r="S633" s="1479" t="s">
        <v>1078</v>
      </c>
      <c r="T633" s="1480" t="s">
        <v>1078</v>
      </c>
      <c r="U633" s="1305" t="s">
        <v>4810</v>
      </c>
      <c r="V633" s="1479">
        <v>45.3</v>
      </c>
      <c r="W633" s="1480">
        <v>14</v>
      </c>
      <c r="X633" s="1305" t="s">
        <v>4809</v>
      </c>
      <c r="Y633" s="1479" t="s">
        <v>1078</v>
      </c>
      <c r="Z633" s="1480" t="s">
        <v>1078</v>
      </c>
      <c r="AA633" s="1305" t="s">
        <v>4809</v>
      </c>
      <c r="AB633" s="1479" t="s">
        <v>1078</v>
      </c>
      <c r="AC633" s="1480" t="s">
        <v>1078</v>
      </c>
      <c r="AD633" s="1305" t="s">
        <v>4809</v>
      </c>
      <c r="AE633" s="1479" t="s">
        <v>1078</v>
      </c>
      <c r="AF633" s="1480" t="s">
        <v>1078</v>
      </c>
      <c r="AG633" s="1305" t="s">
        <v>2261</v>
      </c>
      <c r="AH633" s="1479" t="s">
        <v>1078</v>
      </c>
      <c r="AI633" s="1480" t="s">
        <v>1078</v>
      </c>
      <c r="AJ633" s="1305" t="s">
        <v>4809</v>
      </c>
      <c r="AK633" s="1479" t="s">
        <v>1078</v>
      </c>
      <c r="AL633" s="1480" t="s">
        <v>1078</v>
      </c>
      <c r="AM633" s="1305" t="s">
        <v>2284</v>
      </c>
      <c r="AN633" s="1479">
        <v>45.2</v>
      </c>
      <c r="AO633" s="1480">
        <v>0</v>
      </c>
      <c r="AP633" s="1305" t="s">
        <v>4809</v>
      </c>
      <c r="AQ633" s="1479" t="s">
        <v>1078</v>
      </c>
      <c r="AR633" s="1480" t="s">
        <v>1078</v>
      </c>
      <c r="AS633" s="1305" t="s">
        <v>4809</v>
      </c>
      <c r="AT633" s="1479" t="s">
        <v>1078</v>
      </c>
      <c r="AU633" s="1480" t="s">
        <v>1078</v>
      </c>
      <c r="AV633" s="1305" t="s">
        <v>4809</v>
      </c>
      <c r="AW633" s="1479" t="s">
        <v>1078</v>
      </c>
      <c r="AX633" s="1480" t="s">
        <v>1078</v>
      </c>
    </row>
    <row r="634" spans="1:50">
      <c r="A634" s="1714" t="s">
        <v>4490</v>
      </c>
      <c r="B634" s="1350" t="s">
        <v>4491</v>
      </c>
      <c r="C634" s="1310" t="s">
        <v>1078</v>
      </c>
      <c r="D634" s="1485" t="s">
        <v>1078</v>
      </c>
      <c r="E634" s="1486" t="s">
        <v>1078</v>
      </c>
      <c r="F634" s="1310" t="s">
        <v>1078</v>
      </c>
      <c r="G634" s="1485" t="s">
        <v>1078</v>
      </c>
      <c r="H634" s="1486" t="s">
        <v>1078</v>
      </c>
      <c r="I634" s="1310" t="s">
        <v>1078</v>
      </c>
      <c r="J634" s="1485" t="s">
        <v>1078</v>
      </c>
      <c r="K634" s="1486" t="s">
        <v>1078</v>
      </c>
      <c r="L634" s="1310" t="s">
        <v>1078</v>
      </c>
      <c r="M634" s="1485" t="s">
        <v>1078</v>
      </c>
      <c r="N634" s="1486" t="s">
        <v>1078</v>
      </c>
      <c r="O634" s="1310" t="s">
        <v>2284</v>
      </c>
      <c r="P634" s="1485">
        <v>45.2</v>
      </c>
      <c r="Q634" s="1486">
        <v>0</v>
      </c>
      <c r="R634" s="1310" t="s">
        <v>1078</v>
      </c>
      <c r="S634" s="1485" t="s">
        <v>1078</v>
      </c>
      <c r="T634" s="1486" t="s">
        <v>1078</v>
      </c>
      <c r="U634" s="1310" t="s">
        <v>4810</v>
      </c>
      <c r="V634" s="1485">
        <v>45.4</v>
      </c>
      <c r="W634" s="1486">
        <v>16.5</v>
      </c>
      <c r="X634" s="1310" t="s">
        <v>1078</v>
      </c>
      <c r="Y634" s="1485" t="s">
        <v>1078</v>
      </c>
      <c r="Z634" s="1486" t="s">
        <v>1078</v>
      </c>
      <c r="AA634" s="1310" t="s">
        <v>1078</v>
      </c>
      <c r="AB634" s="1485" t="s">
        <v>1078</v>
      </c>
      <c r="AC634" s="1486" t="s">
        <v>1078</v>
      </c>
      <c r="AD634" s="1310" t="s">
        <v>1078</v>
      </c>
      <c r="AE634" s="1485" t="s">
        <v>1078</v>
      </c>
      <c r="AF634" s="1486" t="s">
        <v>1078</v>
      </c>
      <c r="AG634" s="1310" t="s">
        <v>1078</v>
      </c>
      <c r="AH634" s="1485" t="s">
        <v>1078</v>
      </c>
      <c r="AI634" s="1486" t="s">
        <v>1078</v>
      </c>
      <c r="AJ634" s="1310" t="s">
        <v>1078</v>
      </c>
      <c r="AK634" s="1485" t="s">
        <v>1078</v>
      </c>
      <c r="AL634" s="1486" t="s">
        <v>1078</v>
      </c>
      <c r="AM634" s="1310" t="s">
        <v>2284</v>
      </c>
      <c r="AN634" s="1485">
        <v>45.3</v>
      </c>
      <c r="AO634" s="1486">
        <v>0</v>
      </c>
      <c r="AP634" s="1310" t="s">
        <v>1078</v>
      </c>
      <c r="AQ634" s="1485" t="s">
        <v>1078</v>
      </c>
      <c r="AR634" s="1486" t="s">
        <v>1078</v>
      </c>
      <c r="AS634" s="1310" t="s">
        <v>1078</v>
      </c>
      <c r="AT634" s="1485" t="s">
        <v>1078</v>
      </c>
      <c r="AU634" s="1486" t="s">
        <v>1078</v>
      </c>
      <c r="AV634" s="1310" t="s">
        <v>1078</v>
      </c>
      <c r="AW634" s="1485" t="s">
        <v>1078</v>
      </c>
      <c r="AX634" s="1486" t="s">
        <v>1078</v>
      </c>
    </row>
    <row r="635" spans="1:50">
      <c r="A635" s="1313" t="s">
        <v>4492</v>
      </c>
      <c r="B635" s="1143" t="s">
        <v>4493</v>
      </c>
      <c r="C635" s="1314" t="s">
        <v>1078</v>
      </c>
      <c r="D635" s="1483" t="s">
        <v>1078</v>
      </c>
      <c r="E635" s="1484" t="s">
        <v>1078</v>
      </c>
      <c r="F635" s="1314" t="s">
        <v>1078</v>
      </c>
      <c r="G635" s="1483" t="s">
        <v>1078</v>
      </c>
      <c r="H635" s="1484" t="s">
        <v>1078</v>
      </c>
      <c r="I635" s="1314" t="s">
        <v>1078</v>
      </c>
      <c r="J635" s="1483" t="s">
        <v>1078</v>
      </c>
      <c r="K635" s="1484" t="s">
        <v>1078</v>
      </c>
      <c r="L635" s="1314" t="s">
        <v>1078</v>
      </c>
      <c r="M635" s="1483" t="s">
        <v>1078</v>
      </c>
      <c r="N635" s="1484" t="s">
        <v>1078</v>
      </c>
      <c r="O635" s="1314" t="s">
        <v>1078</v>
      </c>
      <c r="P635" s="1483" t="s">
        <v>1078</v>
      </c>
      <c r="Q635" s="1484" t="s">
        <v>1078</v>
      </c>
      <c r="R635" s="1314" t="s">
        <v>1078</v>
      </c>
      <c r="S635" s="1483" t="s">
        <v>1078</v>
      </c>
      <c r="T635" s="1484" t="s">
        <v>1078</v>
      </c>
      <c r="U635" s="1314" t="s">
        <v>4810</v>
      </c>
      <c r="V635" s="1483">
        <v>45.3</v>
      </c>
      <c r="W635" s="1484">
        <v>16.600000000000001</v>
      </c>
      <c r="X635" s="1314" t="s">
        <v>1078</v>
      </c>
      <c r="Y635" s="1483" t="s">
        <v>1078</v>
      </c>
      <c r="Z635" s="1484" t="s">
        <v>1078</v>
      </c>
      <c r="AA635" s="1314" t="s">
        <v>1078</v>
      </c>
      <c r="AB635" s="1483" t="s">
        <v>1078</v>
      </c>
      <c r="AC635" s="1484" t="s">
        <v>1078</v>
      </c>
      <c r="AD635" s="1314" t="s">
        <v>1078</v>
      </c>
      <c r="AE635" s="1483" t="s">
        <v>1078</v>
      </c>
      <c r="AF635" s="1484" t="s">
        <v>1078</v>
      </c>
      <c r="AG635" s="1314" t="s">
        <v>1078</v>
      </c>
      <c r="AH635" s="1483" t="s">
        <v>1078</v>
      </c>
      <c r="AI635" s="1484" t="s">
        <v>1078</v>
      </c>
      <c r="AJ635" s="1314" t="s">
        <v>1078</v>
      </c>
      <c r="AK635" s="1483" t="s">
        <v>1078</v>
      </c>
      <c r="AL635" s="1484" t="s">
        <v>1078</v>
      </c>
      <c r="AM635" s="1314" t="s">
        <v>1078</v>
      </c>
      <c r="AN635" s="1483" t="s">
        <v>1078</v>
      </c>
      <c r="AO635" s="1484" t="s">
        <v>1078</v>
      </c>
      <c r="AP635" s="1314" t="s">
        <v>1078</v>
      </c>
      <c r="AQ635" s="1483" t="s">
        <v>1078</v>
      </c>
      <c r="AR635" s="1484" t="s">
        <v>1078</v>
      </c>
      <c r="AS635" s="1314" t="s">
        <v>1078</v>
      </c>
      <c r="AT635" s="1483" t="s">
        <v>1078</v>
      </c>
      <c r="AU635" s="1484" t="s">
        <v>1078</v>
      </c>
      <c r="AV635" s="1314" t="s">
        <v>1078</v>
      </c>
      <c r="AW635" s="1483" t="s">
        <v>1078</v>
      </c>
      <c r="AX635" s="1484" t="s">
        <v>1078</v>
      </c>
    </row>
    <row r="636" spans="1:50">
      <c r="A636" s="1303" t="s">
        <v>4494</v>
      </c>
      <c r="B636" s="1304" t="s">
        <v>4495</v>
      </c>
      <c r="C636" s="1305" t="s">
        <v>2284</v>
      </c>
      <c r="D636" s="1479">
        <v>50.3</v>
      </c>
      <c r="E636" s="1480">
        <v>0</v>
      </c>
      <c r="F636" s="1305" t="s">
        <v>2284</v>
      </c>
      <c r="G636" s="1479">
        <v>50.3</v>
      </c>
      <c r="H636" s="1480">
        <v>0</v>
      </c>
      <c r="I636" s="1305" t="s">
        <v>2284</v>
      </c>
      <c r="J636" s="1479">
        <v>50.3</v>
      </c>
      <c r="K636" s="1480">
        <v>0</v>
      </c>
      <c r="L636" s="1305" t="s">
        <v>2284</v>
      </c>
      <c r="M636" s="1479">
        <v>50.3</v>
      </c>
      <c r="N636" s="1480">
        <v>0</v>
      </c>
      <c r="O636" s="1305" t="s">
        <v>4809</v>
      </c>
      <c r="P636" s="1479" t="s">
        <v>1078</v>
      </c>
      <c r="Q636" s="1480" t="s">
        <v>1078</v>
      </c>
      <c r="R636" s="1305" t="s">
        <v>2284</v>
      </c>
      <c r="S636" s="1479">
        <v>50.2</v>
      </c>
      <c r="T636" s="1480">
        <v>0</v>
      </c>
      <c r="U636" s="1305" t="s">
        <v>4810</v>
      </c>
      <c r="V636" s="1479">
        <v>50.4</v>
      </c>
      <c r="W636" s="1480">
        <v>25.8</v>
      </c>
      <c r="X636" s="1305" t="s">
        <v>2284</v>
      </c>
      <c r="Y636" s="1479">
        <v>50.2</v>
      </c>
      <c r="Z636" s="1480">
        <v>0</v>
      </c>
      <c r="AA636" s="1305" t="s">
        <v>2284</v>
      </c>
      <c r="AB636" s="1479">
        <v>50.2</v>
      </c>
      <c r="AC636" s="1480">
        <v>0</v>
      </c>
      <c r="AD636" s="1305" t="s">
        <v>2284</v>
      </c>
      <c r="AE636" s="1479">
        <v>50.3</v>
      </c>
      <c r="AF636" s="1480">
        <v>0</v>
      </c>
      <c r="AG636" s="1305" t="s">
        <v>2261</v>
      </c>
      <c r="AH636" s="1479" t="s">
        <v>1078</v>
      </c>
      <c r="AI636" s="1480" t="s">
        <v>1078</v>
      </c>
      <c r="AJ636" s="1305" t="s">
        <v>2284</v>
      </c>
      <c r="AK636" s="1479">
        <v>50.2</v>
      </c>
      <c r="AL636" s="1480">
        <v>0</v>
      </c>
      <c r="AM636" s="1305" t="s">
        <v>4809</v>
      </c>
      <c r="AN636" s="1479" t="s">
        <v>1078</v>
      </c>
      <c r="AO636" s="1480" t="s">
        <v>1078</v>
      </c>
      <c r="AP636" s="1305" t="s">
        <v>2284</v>
      </c>
      <c r="AQ636" s="1479">
        <v>50.2</v>
      </c>
      <c r="AR636" s="1480">
        <v>0</v>
      </c>
      <c r="AS636" s="1305" t="s">
        <v>2284</v>
      </c>
      <c r="AT636" s="1479">
        <v>50.2</v>
      </c>
      <c r="AU636" s="1480">
        <v>0</v>
      </c>
      <c r="AV636" s="1305" t="s">
        <v>2284</v>
      </c>
      <c r="AW636" s="1479">
        <v>50.2</v>
      </c>
      <c r="AX636" s="1480">
        <v>0</v>
      </c>
    </row>
    <row r="637" spans="1:50">
      <c r="A637" s="1714" t="s">
        <v>4496</v>
      </c>
      <c r="B637" s="1350" t="s">
        <v>4497</v>
      </c>
      <c r="C637" s="1310" t="s">
        <v>2284</v>
      </c>
      <c r="D637" s="1485">
        <v>50.1</v>
      </c>
      <c r="E637" s="1486">
        <v>0</v>
      </c>
      <c r="F637" s="1310" t="s">
        <v>2284</v>
      </c>
      <c r="G637" s="1485">
        <v>50.3</v>
      </c>
      <c r="H637" s="1486">
        <v>0</v>
      </c>
      <c r="I637" s="1310" t="s">
        <v>2284</v>
      </c>
      <c r="J637" s="1485">
        <v>50.4</v>
      </c>
      <c r="K637" s="1486">
        <v>0</v>
      </c>
      <c r="L637" s="1310" t="s">
        <v>2284</v>
      </c>
      <c r="M637" s="1485">
        <v>50.2</v>
      </c>
      <c r="N637" s="1486">
        <v>0</v>
      </c>
      <c r="O637" s="1310" t="s">
        <v>1078</v>
      </c>
      <c r="P637" s="1485" t="s">
        <v>1078</v>
      </c>
      <c r="Q637" s="1486" t="s">
        <v>1078</v>
      </c>
      <c r="R637" s="1310" t="s">
        <v>2284</v>
      </c>
      <c r="S637" s="1485">
        <v>50.1</v>
      </c>
      <c r="T637" s="1486">
        <v>0</v>
      </c>
      <c r="U637" s="1310" t="s">
        <v>4810</v>
      </c>
      <c r="V637" s="1485">
        <v>50.3</v>
      </c>
      <c r="W637" s="1486">
        <v>31.1</v>
      </c>
      <c r="X637" s="1310" t="s">
        <v>2284</v>
      </c>
      <c r="Y637" s="1485">
        <v>50.2</v>
      </c>
      <c r="Z637" s="1486">
        <v>0</v>
      </c>
      <c r="AA637" s="1310" t="s">
        <v>2284</v>
      </c>
      <c r="AB637" s="1485">
        <v>50.1</v>
      </c>
      <c r="AC637" s="1486">
        <v>0</v>
      </c>
      <c r="AD637" s="1310" t="s">
        <v>2284</v>
      </c>
      <c r="AE637" s="1485">
        <v>50.2</v>
      </c>
      <c r="AF637" s="1486">
        <v>0</v>
      </c>
      <c r="AG637" s="1310" t="s">
        <v>1078</v>
      </c>
      <c r="AH637" s="1485" t="s">
        <v>1078</v>
      </c>
      <c r="AI637" s="1486" t="s">
        <v>1078</v>
      </c>
      <c r="AJ637" s="1310" t="s">
        <v>2284</v>
      </c>
      <c r="AK637" s="1485">
        <v>50.3</v>
      </c>
      <c r="AL637" s="1486">
        <v>0</v>
      </c>
      <c r="AM637" s="1310" t="s">
        <v>1078</v>
      </c>
      <c r="AN637" s="1485" t="s">
        <v>1078</v>
      </c>
      <c r="AO637" s="1486" t="s">
        <v>1078</v>
      </c>
      <c r="AP637" s="1310" t="s">
        <v>2284</v>
      </c>
      <c r="AQ637" s="1485">
        <v>50.3</v>
      </c>
      <c r="AR637" s="1486">
        <v>0</v>
      </c>
      <c r="AS637" s="1310" t="s">
        <v>2284</v>
      </c>
      <c r="AT637" s="1485">
        <v>50.2</v>
      </c>
      <c r="AU637" s="1486">
        <v>0</v>
      </c>
      <c r="AV637" s="1310" t="s">
        <v>2284</v>
      </c>
      <c r="AW637" s="1485">
        <v>50.2</v>
      </c>
      <c r="AX637" s="1486">
        <v>0</v>
      </c>
    </row>
    <row r="638" spans="1:50">
      <c r="A638" s="1313" t="s">
        <v>4498</v>
      </c>
      <c r="B638" s="1143" t="s">
        <v>4499</v>
      </c>
      <c r="C638" s="1314" t="s">
        <v>1078</v>
      </c>
      <c r="D638" s="1483" t="s">
        <v>1078</v>
      </c>
      <c r="E638" s="1484" t="s">
        <v>1078</v>
      </c>
      <c r="F638" s="1314" t="s">
        <v>1078</v>
      </c>
      <c r="G638" s="1483" t="s">
        <v>1078</v>
      </c>
      <c r="H638" s="1484" t="s">
        <v>1078</v>
      </c>
      <c r="I638" s="1314" t="s">
        <v>1078</v>
      </c>
      <c r="J638" s="1483" t="s">
        <v>1078</v>
      </c>
      <c r="K638" s="1484" t="s">
        <v>1078</v>
      </c>
      <c r="L638" s="1314" t="s">
        <v>1078</v>
      </c>
      <c r="M638" s="1483" t="s">
        <v>1078</v>
      </c>
      <c r="N638" s="1484" t="s">
        <v>1078</v>
      </c>
      <c r="O638" s="1314" t="s">
        <v>1078</v>
      </c>
      <c r="P638" s="1483" t="s">
        <v>1078</v>
      </c>
      <c r="Q638" s="1484" t="s">
        <v>1078</v>
      </c>
      <c r="R638" s="1314" t="s">
        <v>1078</v>
      </c>
      <c r="S638" s="1483" t="s">
        <v>1078</v>
      </c>
      <c r="T638" s="1484" t="s">
        <v>1078</v>
      </c>
      <c r="U638" s="1314" t="s">
        <v>4810</v>
      </c>
      <c r="V638" s="1483">
        <v>50.4</v>
      </c>
      <c r="W638" s="1484">
        <v>28.3</v>
      </c>
      <c r="X638" s="1314" t="s">
        <v>1078</v>
      </c>
      <c r="Y638" s="1483" t="s">
        <v>1078</v>
      </c>
      <c r="Z638" s="1484" t="s">
        <v>1078</v>
      </c>
      <c r="AA638" s="1314" t="s">
        <v>1078</v>
      </c>
      <c r="AB638" s="1483" t="s">
        <v>1078</v>
      </c>
      <c r="AC638" s="1484" t="s">
        <v>1078</v>
      </c>
      <c r="AD638" s="1314" t="s">
        <v>1078</v>
      </c>
      <c r="AE638" s="1483" t="s">
        <v>1078</v>
      </c>
      <c r="AF638" s="1484" t="s">
        <v>1078</v>
      </c>
      <c r="AG638" s="1314" t="s">
        <v>1078</v>
      </c>
      <c r="AH638" s="1483" t="s">
        <v>1078</v>
      </c>
      <c r="AI638" s="1484" t="s">
        <v>1078</v>
      </c>
      <c r="AJ638" s="1314" t="s">
        <v>1078</v>
      </c>
      <c r="AK638" s="1483" t="s">
        <v>1078</v>
      </c>
      <c r="AL638" s="1484" t="s">
        <v>1078</v>
      </c>
      <c r="AM638" s="1314" t="s">
        <v>1078</v>
      </c>
      <c r="AN638" s="1483" t="s">
        <v>1078</v>
      </c>
      <c r="AO638" s="1484" t="s">
        <v>1078</v>
      </c>
      <c r="AP638" s="1314" t="s">
        <v>1078</v>
      </c>
      <c r="AQ638" s="1483" t="s">
        <v>1078</v>
      </c>
      <c r="AR638" s="1484" t="s">
        <v>1078</v>
      </c>
      <c r="AS638" s="1314" t="s">
        <v>1078</v>
      </c>
      <c r="AT638" s="1483" t="s">
        <v>1078</v>
      </c>
      <c r="AU638" s="1484" t="s">
        <v>1078</v>
      </c>
      <c r="AV638" s="1314" t="s">
        <v>1078</v>
      </c>
      <c r="AW638" s="1483" t="s">
        <v>1078</v>
      </c>
      <c r="AX638" s="1484" t="s">
        <v>1078</v>
      </c>
    </row>
    <row r="639" spans="1:50">
      <c r="A639" s="1303" t="s">
        <v>4501</v>
      </c>
      <c r="B639" s="1304" t="s">
        <v>4502</v>
      </c>
      <c r="C639" s="1305" t="s">
        <v>4809</v>
      </c>
      <c r="D639" s="1479" t="s">
        <v>1078</v>
      </c>
      <c r="E639" s="1480" t="s">
        <v>1078</v>
      </c>
      <c r="F639" s="1305" t="s">
        <v>4809</v>
      </c>
      <c r="G639" s="1479" t="s">
        <v>1078</v>
      </c>
      <c r="H639" s="1480" t="s">
        <v>1078</v>
      </c>
      <c r="I639" s="1305" t="s">
        <v>4809</v>
      </c>
      <c r="J639" s="1479" t="s">
        <v>1078</v>
      </c>
      <c r="K639" s="1480" t="s">
        <v>1078</v>
      </c>
      <c r="L639" s="1305" t="s">
        <v>4809</v>
      </c>
      <c r="M639" s="1479" t="s">
        <v>1078</v>
      </c>
      <c r="N639" s="1480" t="s">
        <v>1078</v>
      </c>
      <c r="O639" s="1305" t="s">
        <v>2284</v>
      </c>
      <c r="P639" s="1479">
        <v>55.2</v>
      </c>
      <c r="Q639" s="1480">
        <v>0</v>
      </c>
      <c r="R639" s="1305" t="s">
        <v>4809</v>
      </c>
      <c r="S639" s="1479" t="s">
        <v>1078</v>
      </c>
      <c r="T639" s="1480" t="s">
        <v>1078</v>
      </c>
      <c r="U639" s="1305" t="s">
        <v>4810</v>
      </c>
      <c r="V639" s="1479">
        <v>55.3</v>
      </c>
      <c r="W639" s="1480">
        <v>36</v>
      </c>
      <c r="X639" s="1305" t="s">
        <v>4809</v>
      </c>
      <c r="Y639" s="1479" t="s">
        <v>1078</v>
      </c>
      <c r="Z639" s="1480" t="s">
        <v>1078</v>
      </c>
      <c r="AA639" s="1305" t="s">
        <v>4809</v>
      </c>
      <c r="AB639" s="1479" t="s">
        <v>1078</v>
      </c>
      <c r="AC639" s="1480" t="s">
        <v>1078</v>
      </c>
      <c r="AD639" s="1305" t="s">
        <v>4809</v>
      </c>
      <c r="AE639" s="1479" t="s">
        <v>1078</v>
      </c>
      <c r="AF639" s="1480" t="s">
        <v>1078</v>
      </c>
      <c r="AG639" s="1305" t="s">
        <v>2261</v>
      </c>
      <c r="AH639" s="1479" t="s">
        <v>1078</v>
      </c>
      <c r="AI639" s="1480" t="s">
        <v>1078</v>
      </c>
      <c r="AJ639" s="1305" t="s">
        <v>4809</v>
      </c>
      <c r="AK639" s="1479" t="s">
        <v>1078</v>
      </c>
      <c r="AL639" s="1480" t="s">
        <v>1078</v>
      </c>
      <c r="AM639" s="1305" t="s">
        <v>2284</v>
      </c>
      <c r="AN639" s="1479">
        <v>55.2</v>
      </c>
      <c r="AO639" s="1480">
        <v>0</v>
      </c>
      <c r="AP639" s="1305" t="s">
        <v>4809</v>
      </c>
      <c r="AQ639" s="1479" t="s">
        <v>1078</v>
      </c>
      <c r="AR639" s="1480" t="s">
        <v>1078</v>
      </c>
      <c r="AS639" s="1305" t="s">
        <v>4809</v>
      </c>
      <c r="AT639" s="1479" t="s">
        <v>1078</v>
      </c>
      <c r="AU639" s="1480" t="s">
        <v>1078</v>
      </c>
      <c r="AV639" s="1305" t="s">
        <v>4809</v>
      </c>
      <c r="AW639" s="1479" t="s">
        <v>1078</v>
      </c>
      <c r="AX639" s="1480" t="s">
        <v>1078</v>
      </c>
    </row>
    <row r="640" spans="1:50">
      <c r="A640" s="1714" t="s">
        <v>4503</v>
      </c>
      <c r="B640" s="1350" t="s">
        <v>4504</v>
      </c>
      <c r="C640" s="1310" t="s">
        <v>1078</v>
      </c>
      <c r="D640" s="1485" t="s">
        <v>1078</v>
      </c>
      <c r="E640" s="1486" t="s">
        <v>1078</v>
      </c>
      <c r="F640" s="1310" t="s">
        <v>1078</v>
      </c>
      <c r="G640" s="1485" t="s">
        <v>1078</v>
      </c>
      <c r="H640" s="1486" t="s">
        <v>1078</v>
      </c>
      <c r="I640" s="1310" t="s">
        <v>1078</v>
      </c>
      <c r="J640" s="1485" t="s">
        <v>1078</v>
      </c>
      <c r="K640" s="1486" t="s">
        <v>1078</v>
      </c>
      <c r="L640" s="1310" t="s">
        <v>1078</v>
      </c>
      <c r="M640" s="1485" t="s">
        <v>1078</v>
      </c>
      <c r="N640" s="1486" t="s">
        <v>1078</v>
      </c>
      <c r="O640" s="1310" t="s">
        <v>2284</v>
      </c>
      <c r="P640" s="1485">
        <v>55.2</v>
      </c>
      <c r="Q640" s="1486">
        <v>0</v>
      </c>
      <c r="R640" s="1310" t="s">
        <v>1078</v>
      </c>
      <c r="S640" s="1485" t="s">
        <v>1078</v>
      </c>
      <c r="T640" s="1486" t="s">
        <v>1078</v>
      </c>
      <c r="U640" s="1310" t="s">
        <v>4810</v>
      </c>
      <c r="V640" s="1485">
        <v>55.3</v>
      </c>
      <c r="W640" s="1486">
        <v>35</v>
      </c>
      <c r="X640" s="1310" t="s">
        <v>1078</v>
      </c>
      <c r="Y640" s="1485" t="s">
        <v>1078</v>
      </c>
      <c r="Z640" s="1486" t="s">
        <v>1078</v>
      </c>
      <c r="AA640" s="1310" t="s">
        <v>1078</v>
      </c>
      <c r="AB640" s="1485" t="s">
        <v>1078</v>
      </c>
      <c r="AC640" s="1486" t="s">
        <v>1078</v>
      </c>
      <c r="AD640" s="1310" t="s">
        <v>1078</v>
      </c>
      <c r="AE640" s="1485" t="s">
        <v>1078</v>
      </c>
      <c r="AF640" s="1486" t="s">
        <v>1078</v>
      </c>
      <c r="AG640" s="1310" t="s">
        <v>1078</v>
      </c>
      <c r="AH640" s="1485" t="s">
        <v>1078</v>
      </c>
      <c r="AI640" s="1486" t="s">
        <v>1078</v>
      </c>
      <c r="AJ640" s="1310" t="s">
        <v>1078</v>
      </c>
      <c r="AK640" s="1485" t="s">
        <v>1078</v>
      </c>
      <c r="AL640" s="1486" t="s">
        <v>1078</v>
      </c>
      <c r="AM640" s="1310" t="s">
        <v>2284</v>
      </c>
      <c r="AN640" s="1485">
        <v>55.2</v>
      </c>
      <c r="AO640" s="1486">
        <v>0</v>
      </c>
      <c r="AP640" s="1310" t="s">
        <v>1078</v>
      </c>
      <c r="AQ640" s="1485" t="s">
        <v>1078</v>
      </c>
      <c r="AR640" s="1486" t="s">
        <v>1078</v>
      </c>
      <c r="AS640" s="1310" t="s">
        <v>1078</v>
      </c>
      <c r="AT640" s="1485" t="s">
        <v>1078</v>
      </c>
      <c r="AU640" s="1486" t="s">
        <v>1078</v>
      </c>
      <c r="AV640" s="1310" t="s">
        <v>1078</v>
      </c>
      <c r="AW640" s="1485" t="s">
        <v>1078</v>
      </c>
      <c r="AX640" s="1486" t="s">
        <v>1078</v>
      </c>
    </row>
    <row r="641" spans="1:50">
      <c r="A641" s="1313" t="s">
        <v>4505</v>
      </c>
      <c r="B641" s="1143" t="s">
        <v>4506</v>
      </c>
      <c r="C641" s="1314" t="s">
        <v>1078</v>
      </c>
      <c r="D641" s="1483" t="s">
        <v>1078</v>
      </c>
      <c r="E641" s="1484" t="s">
        <v>1078</v>
      </c>
      <c r="F641" s="1314" t="s">
        <v>1078</v>
      </c>
      <c r="G641" s="1483" t="s">
        <v>1078</v>
      </c>
      <c r="H641" s="1484" t="s">
        <v>1078</v>
      </c>
      <c r="I641" s="1314" t="s">
        <v>1078</v>
      </c>
      <c r="J641" s="1483" t="s">
        <v>1078</v>
      </c>
      <c r="K641" s="1484" t="s">
        <v>1078</v>
      </c>
      <c r="L641" s="1314" t="s">
        <v>1078</v>
      </c>
      <c r="M641" s="1483" t="s">
        <v>1078</v>
      </c>
      <c r="N641" s="1484" t="s">
        <v>1078</v>
      </c>
      <c r="O641" s="1314" t="s">
        <v>1078</v>
      </c>
      <c r="P641" s="1483" t="s">
        <v>1078</v>
      </c>
      <c r="Q641" s="1484" t="s">
        <v>1078</v>
      </c>
      <c r="R641" s="1314" t="s">
        <v>1078</v>
      </c>
      <c r="S641" s="1483" t="s">
        <v>1078</v>
      </c>
      <c r="T641" s="1484" t="s">
        <v>1078</v>
      </c>
      <c r="U641" s="1314" t="s">
        <v>4810</v>
      </c>
      <c r="V641" s="1483">
        <v>55.3</v>
      </c>
      <c r="W641" s="1484">
        <v>31.7</v>
      </c>
      <c r="X641" s="1314" t="s">
        <v>1078</v>
      </c>
      <c r="Y641" s="1483" t="s">
        <v>1078</v>
      </c>
      <c r="Z641" s="1484" t="s">
        <v>1078</v>
      </c>
      <c r="AA641" s="1314" t="s">
        <v>1078</v>
      </c>
      <c r="AB641" s="1483" t="s">
        <v>1078</v>
      </c>
      <c r="AC641" s="1484" t="s">
        <v>1078</v>
      </c>
      <c r="AD641" s="1314" t="s">
        <v>1078</v>
      </c>
      <c r="AE641" s="1483" t="s">
        <v>1078</v>
      </c>
      <c r="AF641" s="1484" t="s">
        <v>1078</v>
      </c>
      <c r="AG641" s="1314" t="s">
        <v>1078</v>
      </c>
      <c r="AH641" s="1483" t="s">
        <v>1078</v>
      </c>
      <c r="AI641" s="1484" t="s">
        <v>1078</v>
      </c>
      <c r="AJ641" s="1314" t="s">
        <v>1078</v>
      </c>
      <c r="AK641" s="1483" t="s">
        <v>1078</v>
      </c>
      <c r="AL641" s="1484" t="s">
        <v>1078</v>
      </c>
      <c r="AM641" s="1314" t="s">
        <v>1078</v>
      </c>
      <c r="AN641" s="1483" t="s">
        <v>1078</v>
      </c>
      <c r="AO641" s="1484" t="s">
        <v>1078</v>
      </c>
      <c r="AP641" s="1314" t="s">
        <v>1078</v>
      </c>
      <c r="AQ641" s="1483" t="s">
        <v>1078</v>
      </c>
      <c r="AR641" s="1484" t="s">
        <v>1078</v>
      </c>
      <c r="AS641" s="1314" t="s">
        <v>1078</v>
      </c>
      <c r="AT641" s="1483" t="s">
        <v>1078</v>
      </c>
      <c r="AU641" s="1484" t="s">
        <v>1078</v>
      </c>
      <c r="AV641" s="1314" t="s">
        <v>1078</v>
      </c>
      <c r="AW641" s="1483" t="s">
        <v>1078</v>
      </c>
      <c r="AX641" s="1484" t="s">
        <v>1078</v>
      </c>
    </row>
    <row r="642" spans="1:50">
      <c r="A642" s="1303" t="s">
        <v>4507</v>
      </c>
      <c r="B642" s="1304" t="s">
        <v>4508</v>
      </c>
      <c r="C642" s="1305" t="s">
        <v>2284</v>
      </c>
      <c r="D642" s="1479">
        <v>60.3</v>
      </c>
      <c r="E642" s="1480">
        <v>0</v>
      </c>
      <c r="F642" s="1305" t="s">
        <v>2284</v>
      </c>
      <c r="G642" s="1479">
        <v>60.3</v>
      </c>
      <c r="H642" s="1480">
        <v>0</v>
      </c>
      <c r="I642" s="1305" t="s">
        <v>2284</v>
      </c>
      <c r="J642" s="1479">
        <v>60.3</v>
      </c>
      <c r="K642" s="1480">
        <v>0</v>
      </c>
      <c r="L642" s="1305" t="s">
        <v>2284</v>
      </c>
      <c r="M642" s="1479">
        <v>60.2</v>
      </c>
      <c r="N642" s="1480">
        <v>0</v>
      </c>
      <c r="O642" s="1305" t="s">
        <v>2284</v>
      </c>
      <c r="P642" s="1479">
        <v>60.2</v>
      </c>
      <c r="Q642" s="1480">
        <v>0</v>
      </c>
      <c r="R642" s="1305" t="s">
        <v>2284</v>
      </c>
      <c r="S642" s="1479">
        <v>60.2</v>
      </c>
      <c r="T642" s="1480">
        <v>0</v>
      </c>
      <c r="U642" s="1305" t="s">
        <v>4810</v>
      </c>
      <c r="V642" s="1479">
        <v>60.3</v>
      </c>
      <c r="W642" s="1480">
        <v>42.6</v>
      </c>
      <c r="X642" s="1305" t="s">
        <v>2284</v>
      </c>
      <c r="Y642" s="1479">
        <v>60.2</v>
      </c>
      <c r="Z642" s="1480">
        <v>0</v>
      </c>
      <c r="AA642" s="1305" t="s">
        <v>2284</v>
      </c>
      <c r="AB642" s="1479">
        <v>60.2</v>
      </c>
      <c r="AC642" s="1480">
        <v>0</v>
      </c>
      <c r="AD642" s="1305" t="s">
        <v>2284</v>
      </c>
      <c r="AE642" s="1479">
        <v>60.3</v>
      </c>
      <c r="AF642" s="1480">
        <v>0</v>
      </c>
      <c r="AG642" s="1305" t="s">
        <v>2261</v>
      </c>
      <c r="AH642" s="1479" t="s">
        <v>1078</v>
      </c>
      <c r="AI642" s="1480" t="s">
        <v>1078</v>
      </c>
      <c r="AJ642" s="1305" t="s">
        <v>2284</v>
      </c>
      <c r="AK642" s="1479">
        <v>60.1</v>
      </c>
      <c r="AL642" s="1480">
        <v>0</v>
      </c>
      <c r="AM642" s="1305" t="s">
        <v>2284</v>
      </c>
      <c r="AN642" s="1479">
        <v>60.3</v>
      </c>
      <c r="AO642" s="1480">
        <v>0</v>
      </c>
      <c r="AP642" s="1305" t="s">
        <v>2284</v>
      </c>
      <c r="AQ642" s="1479">
        <v>60.3</v>
      </c>
      <c r="AR642" s="1480">
        <v>0</v>
      </c>
      <c r="AS642" s="1305" t="s">
        <v>2284</v>
      </c>
      <c r="AT642" s="1479">
        <v>60.3</v>
      </c>
      <c r="AU642" s="1480">
        <v>0</v>
      </c>
      <c r="AV642" s="1305" t="s">
        <v>2284</v>
      </c>
      <c r="AW642" s="1479">
        <v>60.3</v>
      </c>
      <c r="AX642" s="1480">
        <v>0</v>
      </c>
    </row>
    <row r="643" spans="1:50">
      <c r="A643" s="1714" t="s">
        <v>4509</v>
      </c>
      <c r="B643" s="1350" t="s">
        <v>4510</v>
      </c>
      <c r="C643" s="1310" t="s">
        <v>2284</v>
      </c>
      <c r="D643" s="1485">
        <v>60.3</v>
      </c>
      <c r="E643" s="1486">
        <v>0</v>
      </c>
      <c r="F643" s="1310" t="s">
        <v>2284</v>
      </c>
      <c r="G643" s="1485">
        <v>60.3</v>
      </c>
      <c r="H643" s="1486">
        <v>0</v>
      </c>
      <c r="I643" s="1310" t="s">
        <v>2284</v>
      </c>
      <c r="J643" s="1485">
        <v>60.3</v>
      </c>
      <c r="K643" s="1486">
        <v>0</v>
      </c>
      <c r="L643" s="1310" t="s">
        <v>4810</v>
      </c>
      <c r="M643" s="1485">
        <v>60.3</v>
      </c>
      <c r="N643" s="1486">
        <v>34.9</v>
      </c>
      <c r="O643" s="1310" t="s">
        <v>2284</v>
      </c>
      <c r="P643" s="1485">
        <v>60.2</v>
      </c>
      <c r="Q643" s="1486">
        <v>0</v>
      </c>
      <c r="R643" s="1310" t="s">
        <v>2284</v>
      </c>
      <c r="S643" s="1485">
        <v>60.2</v>
      </c>
      <c r="T643" s="1486">
        <v>0</v>
      </c>
      <c r="U643" s="1310" t="s">
        <v>4810</v>
      </c>
      <c r="V643" s="1485">
        <v>60.3</v>
      </c>
      <c r="W643" s="1486">
        <v>39.9</v>
      </c>
      <c r="X643" s="1310" t="s">
        <v>2284</v>
      </c>
      <c r="Y643" s="1485">
        <v>60.2</v>
      </c>
      <c r="Z643" s="1486">
        <v>0</v>
      </c>
      <c r="AA643" s="1310" t="s">
        <v>2284</v>
      </c>
      <c r="AB643" s="1485">
        <v>60.2</v>
      </c>
      <c r="AC643" s="1486">
        <v>0</v>
      </c>
      <c r="AD643" s="1310" t="s">
        <v>2284</v>
      </c>
      <c r="AE643" s="1485">
        <v>60.3</v>
      </c>
      <c r="AF643" s="1486">
        <v>0</v>
      </c>
      <c r="AG643" s="1310" t="s">
        <v>1078</v>
      </c>
      <c r="AH643" s="1485" t="s">
        <v>1078</v>
      </c>
      <c r="AI643" s="1486" t="s">
        <v>1078</v>
      </c>
      <c r="AJ643" s="1310" t="s">
        <v>2284</v>
      </c>
      <c r="AK643" s="1485">
        <v>60.3</v>
      </c>
      <c r="AL643" s="1486">
        <v>0</v>
      </c>
      <c r="AM643" s="1310" t="s">
        <v>2284</v>
      </c>
      <c r="AN643" s="1485">
        <v>60.3</v>
      </c>
      <c r="AO643" s="1486">
        <v>0</v>
      </c>
      <c r="AP643" s="1310" t="s">
        <v>2284</v>
      </c>
      <c r="AQ643" s="1485">
        <v>60.3</v>
      </c>
      <c r="AR643" s="1486">
        <v>0</v>
      </c>
      <c r="AS643" s="1310" t="s">
        <v>2284</v>
      </c>
      <c r="AT643" s="1485">
        <v>60.3</v>
      </c>
      <c r="AU643" s="1486">
        <v>0</v>
      </c>
      <c r="AV643" s="1310" t="s">
        <v>2284</v>
      </c>
      <c r="AW643" s="1485">
        <v>60.3</v>
      </c>
      <c r="AX643" s="1486">
        <v>0</v>
      </c>
    </row>
    <row r="644" spans="1:50">
      <c r="A644" s="1742" t="s">
        <v>4511</v>
      </c>
      <c r="B644" s="1354" t="s">
        <v>4512</v>
      </c>
      <c r="C644" s="1355" t="s">
        <v>1078</v>
      </c>
      <c r="D644" s="1994" t="s">
        <v>1078</v>
      </c>
      <c r="E644" s="1995" t="s">
        <v>1078</v>
      </c>
      <c r="F644" s="1355" t="s">
        <v>1078</v>
      </c>
      <c r="G644" s="1994" t="s">
        <v>1078</v>
      </c>
      <c r="H644" s="1995" t="s">
        <v>1078</v>
      </c>
      <c r="I644" s="1355" t="s">
        <v>1078</v>
      </c>
      <c r="J644" s="1994" t="s">
        <v>1078</v>
      </c>
      <c r="K644" s="1995" t="s">
        <v>1078</v>
      </c>
      <c r="L644" s="1355" t="s">
        <v>2284</v>
      </c>
      <c r="M644" s="1994">
        <v>60.3</v>
      </c>
      <c r="N644" s="1995">
        <v>0</v>
      </c>
      <c r="O644" s="1355" t="s">
        <v>1078</v>
      </c>
      <c r="P644" s="1994" t="s">
        <v>1078</v>
      </c>
      <c r="Q644" s="1995" t="s">
        <v>1078</v>
      </c>
      <c r="R644" s="1355" t="s">
        <v>1078</v>
      </c>
      <c r="S644" s="1994" t="s">
        <v>1078</v>
      </c>
      <c r="T644" s="1995" t="s">
        <v>1078</v>
      </c>
      <c r="U644" s="1355" t="s">
        <v>4810</v>
      </c>
      <c r="V644" s="1994">
        <v>60.3</v>
      </c>
      <c r="W644" s="1995">
        <v>43.5</v>
      </c>
      <c r="X644" s="1355" t="s">
        <v>1078</v>
      </c>
      <c r="Y644" s="1994" t="s">
        <v>1078</v>
      </c>
      <c r="Z644" s="1995" t="s">
        <v>1078</v>
      </c>
      <c r="AA644" s="1355" t="s">
        <v>1078</v>
      </c>
      <c r="AB644" s="1994" t="s">
        <v>1078</v>
      </c>
      <c r="AC644" s="1995" t="s">
        <v>1078</v>
      </c>
      <c r="AD644" s="1355" t="s">
        <v>1078</v>
      </c>
      <c r="AE644" s="1994" t="s">
        <v>1078</v>
      </c>
      <c r="AF644" s="1995" t="s">
        <v>1078</v>
      </c>
      <c r="AG644" s="1355" t="s">
        <v>1078</v>
      </c>
      <c r="AH644" s="1994" t="s">
        <v>1078</v>
      </c>
      <c r="AI644" s="1995" t="s">
        <v>1078</v>
      </c>
      <c r="AJ644" s="1355" t="s">
        <v>1078</v>
      </c>
      <c r="AK644" s="1994" t="s">
        <v>1078</v>
      </c>
      <c r="AL644" s="1995" t="s">
        <v>1078</v>
      </c>
      <c r="AM644" s="1355" t="s">
        <v>1078</v>
      </c>
      <c r="AN644" s="1994" t="s">
        <v>1078</v>
      </c>
      <c r="AO644" s="1995" t="s">
        <v>1078</v>
      </c>
      <c r="AP644" s="1355" t="s">
        <v>1078</v>
      </c>
      <c r="AQ644" s="1994" t="s">
        <v>1078</v>
      </c>
      <c r="AR644" s="1995" t="s">
        <v>1078</v>
      </c>
      <c r="AS644" s="1355" t="s">
        <v>1078</v>
      </c>
      <c r="AT644" s="1994" t="s">
        <v>1078</v>
      </c>
      <c r="AU644" s="1995" t="s">
        <v>1078</v>
      </c>
      <c r="AV644" s="1355" t="s">
        <v>1078</v>
      </c>
      <c r="AW644" s="1994" t="s">
        <v>1078</v>
      </c>
      <c r="AX644" s="1995" t="s">
        <v>1078</v>
      </c>
    </row>
    <row r="645" spans="1:50" ht="55.5">
      <c r="A645" s="1992" t="s">
        <v>6633</v>
      </c>
      <c r="B645" s="1143" t="s">
        <v>6634</v>
      </c>
      <c r="C645" s="1996" t="s">
        <v>4806</v>
      </c>
      <c r="D645" s="1997" t="s">
        <v>4807</v>
      </c>
      <c r="E645" s="1998" t="s">
        <v>4808</v>
      </c>
      <c r="F645" s="1996" t="s">
        <v>4806</v>
      </c>
      <c r="G645" s="1997" t="s">
        <v>4807</v>
      </c>
      <c r="H645" s="1998" t="s">
        <v>4808</v>
      </c>
      <c r="I645" s="1996" t="s">
        <v>4806</v>
      </c>
      <c r="J645" s="1997" t="s">
        <v>4807</v>
      </c>
      <c r="K645" s="1998" t="s">
        <v>4808</v>
      </c>
      <c r="L645" s="1996" t="s">
        <v>4806</v>
      </c>
      <c r="M645" s="1997" t="s">
        <v>4807</v>
      </c>
      <c r="N645" s="1998" t="s">
        <v>4808</v>
      </c>
      <c r="O645" s="1996" t="s">
        <v>4806</v>
      </c>
      <c r="P645" s="1997" t="s">
        <v>4807</v>
      </c>
      <c r="Q645" s="1998" t="s">
        <v>4808</v>
      </c>
      <c r="R645" s="1996" t="s">
        <v>4806</v>
      </c>
      <c r="S645" s="1997" t="s">
        <v>4807</v>
      </c>
      <c r="T645" s="1998" t="s">
        <v>4808</v>
      </c>
      <c r="U645" s="1996" t="s">
        <v>4806</v>
      </c>
      <c r="V645" s="1997" t="s">
        <v>4807</v>
      </c>
      <c r="W645" s="1998" t="s">
        <v>4808</v>
      </c>
      <c r="X645" s="1996" t="s">
        <v>4806</v>
      </c>
      <c r="Y645" s="1997" t="s">
        <v>4807</v>
      </c>
      <c r="Z645" s="1998" t="s">
        <v>4808</v>
      </c>
      <c r="AA645" s="1996" t="s">
        <v>4806</v>
      </c>
      <c r="AB645" s="1997" t="s">
        <v>4807</v>
      </c>
      <c r="AC645" s="1998" t="s">
        <v>4808</v>
      </c>
      <c r="AD645" s="1996" t="s">
        <v>4806</v>
      </c>
      <c r="AE645" s="1997" t="s">
        <v>4807</v>
      </c>
      <c r="AF645" s="1998" t="s">
        <v>4808</v>
      </c>
      <c r="AG645" s="1996" t="s">
        <v>4806</v>
      </c>
      <c r="AH645" s="1997" t="s">
        <v>4807</v>
      </c>
      <c r="AI645" s="1998" t="s">
        <v>4808</v>
      </c>
      <c r="AJ645" s="1996" t="s">
        <v>4806</v>
      </c>
      <c r="AK645" s="1997" t="s">
        <v>4807</v>
      </c>
      <c r="AL645" s="1998" t="s">
        <v>4808</v>
      </c>
      <c r="AM645" s="1996" t="s">
        <v>4806</v>
      </c>
      <c r="AN645" s="1997" t="s">
        <v>4807</v>
      </c>
      <c r="AO645" s="1998" t="s">
        <v>4808</v>
      </c>
      <c r="AP645" s="1996" t="s">
        <v>4806</v>
      </c>
      <c r="AQ645" s="1997" t="s">
        <v>4807</v>
      </c>
      <c r="AR645" s="1998" t="s">
        <v>4808</v>
      </c>
      <c r="AS645" s="1996" t="s">
        <v>4806</v>
      </c>
      <c r="AT645" s="1997" t="s">
        <v>4807</v>
      </c>
      <c r="AU645" s="1998" t="s">
        <v>4808</v>
      </c>
      <c r="AV645" s="1996" t="s">
        <v>4806</v>
      </c>
      <c r="AW645" s="1997" t="s">
        <v>4807</v>
      </c>
      <c r="AX645" s="1998" t="s">
        <v>4808</v>
      </c>
    </row>
    <row r="646" spans="1:50">
      <c r="A646" s="1303" t="s">
        <v>4446</v>
      </c>
      <c r="B646" s="1304" t="s">
        <v>4447</v>
      </c>
      <c r="C646" s="1305" t="s">
        <v>2284</v>
      </c>
      <c r="D646" s="1479">
        <v>10.3</v>
      </c>
      <c r="E646" s="1480">
        <v>0</v>
      </c>
      <c r="F646" s="1305" t="s">
        <v>2284</v>
      </c>
      <c r="G646" s="1479">
        <v>10.3</v>
      </c>
      <c r="H646" s="1480">
        <v>0</v>
      </c>
      <c r="I646" s="1305" t="s">
        <v>2284</v>
      </c>
      <c r="J646" s="1479">
        <v>10.3</v>
      </c>
      <c r="K646" s="1480">
        <v>0</v>
      </c>
      <c r="L646" s="1305" t="s">
        <v>2261</v>
      </c>
      <c r="M646" s="1479" t="s">
        <v>1078</v>
      </c>
      <c r="N646" s="1480" t="s">
        <v>1078</v>
      </c>
      <c r="O646" s="1305" t="s">
        <v>2284</v>
      </c>
      <c r="P646" s="1479">
        <v>10.199999999999999</v>
      </c>
      <c r="Q646" s="1480">
        <v>0</v>
      </c>
      <c r="R646" s="1305" t="s">
        <v>2284</v>
      </c>
      <c r="S646" s="1479">
        <v>10.3</v>
      </c>
      <c r="T646" s="1480">
        <v>0</v>
      </c>
      <c r="U646" s="1305" t="s">
        <v>2284</v>
      </c>
      <c r="V646" s="1479">
        <v>10.3</v>
      </c>
      <c r="W646" s="1480">
        <v>0</v>
      </c>
      <c r="X646" s="1305" t="s">
        <v>2284</v>
      </c>
      <c r="Y646" s="1479">
        <v>10.3</v>
      </c>
      <c r="Z646" s="1480">
        <v>0</v>
      </c>
      <c r="AA646" s="1305" t="s">
        <v>2284</v>
      </c>
      <c r="AB646" s="1479">
        <v>10.3</v>
      </c>
      <c r="AC646" s="1480">
        <v>0</v>
      </c>
      <c r="AD646" s="1305" t="s">
        <v>2284</v>
      </c>
      <c r="AE646" s="1479">
        <v>10.199999999999999</v>
      </c>
      <c r="AF646" s="1480">
        <v>0</v>
      </c>
      <c r="AG646" s="1305" t="s">
        <v>2261</v>
      </c>
      <c r="AH646" s="1479" t="s">
        <v>1078</v>
      </c>
      <c r="AI646" s="1480" t="s">
        <v>1078</v>
      </c>
      <c r="AJ646" s="1305" t="s">
        <v>2284</v>
      </c>
      <c r="AK646" s="1479">
        <v>10.3</v>
      </c>
      <c r="AL646" s="1480">
        <v>0</v>
      </c>
      <c r="AM646" s="1305" t="s">
        <v>2284</v>
      </c>
      <c r="AN646" s="1479">
        <v>10.1</v>
      </c>
      <c r="AO646" s="1480">
        <v>0</v>
      </c>
      <c r="AP646" s="1305" t="s">
        <v>2284</v>
      </c>
      <c r="AQ646" s="1479">
        <v>10</v>
      </c>
      <c r="AR646" s="1480">
        <v>0</v>
      </c>
      <c r="AS646" s="1305" t="s">
        <v>2284</v>
      </c>
      <c r="AT646" s="1479">
        <v>10.1</v>
      </c>
      <c r="AU646" s="1480">
        <v>0</v>
      </c>
      <c r="AV646" s="1305" t="s">
        <v>2284</v>
      </c>
      <c r="AW646" s="1479">
        <v>10.1</v>
      </c>
      <c r="AX646" s="1480">
        <v>0</v>
      </c>
    </row>
    <row r="647" spans="1:50">
      <c r="A647" s="1714" t="s">
        <v>4448</v>
      </c>
      <c r="B647" s="1350" t="s">
        <v>4449</v>
      </c>
      <c r="C647" s="1310" t="s">
        <v>2284</v>
      </c>
      <c r="D647" s="1485">
        <v>10.3</v>
      </c>
      <c r="E647" s="1486">
        <v>0</v>
      </c>
      <c r="F647" s="1310" t="s">
        <v>2284</v>
      </c>
      <c r="G647" s="1485">
        <v>10.3</v>
      </c>
      <c r="H647" s="1486">
        <v>0</v>
      </c>
      <c r="I647" s="1310" t="s">
        <v>2284</v>
      </c>
      <c r="J647" s="1485">
        <v>10</v>
      </c>
      <c r="K647" s="1486">
        <v>0</v>
      </c>
      <c r="L647" s="1310" t="s">
        <v>1078</v>
      </c>
      <c r="M647" s="1485" t="s">
        <v>1078</v>
      </c>
      <c r="N647" s="1486" t="s">
        <v>1078</v>
      </c>
      <c r="O647" s="1310" t="s">
        <v>2284</v>
      </c>
      <c r="P647" s="1485">
        <v>10.199999999999999</v>
      </c>
      <c r="Q647" s="1486">
        <v>0</v>
      </c>
      <c r="R647" s="1310" t="s">
        <v>2284</v>
      </c>
      <c r="S647" s="1485">
        <v>10.3</v>
      </c>
      <c r="T647" s="1486">
        <v>0</v>
      </c>
      <c r="U647" s="1310" t="s">
        <v>2284</v>
      </c>
      <c r="V647" s="1485">
        <v>10.3</v>
      </c>
      <c r="W647" s="1486">
        <v>0</v>
      </c>
      <c r="X647" s="1310" t="s">
        <v>2284</v>
      </c>
      <c r="Y647" s="1485">
        <v>10.3</v>
      </c>
      <c r="Z647" s="1486">
        <v>0</v>
      </c>
      <c r="AA647" s="1310" t="s">
        <v>4351</v>
      </c>
      <c r="AB647" s="1485">
        <v>10.199999999999999</v>
      </c>
      <c r="AC647" s="1486">
        <v>10.199999999999999</v>
      </c>
      <c r="AD647" s="1310" t="s">
        <v>2284</v>
      </c>
      <c r="AE647" s="1485">
        <v>10.3</v>
      </c>
      <c r="AF647" s="1486">
        <v>0</v>
      </c>
      <c r="AG647" s="1310" t="s">
        <v>1078</v>
      </c>
      <c r="AH647" s="1485" t="s">
        <v>1078</v>
      </c>
      <c r="AI647" s="1486" t="s">
        <v>1078</v>
      </c>
      <c r="AJ647" s="1310" t="s">
        <v>2284</v>
      </c>
      <c r="AK647" s="1485">
        <v>10.199999999999999</v>
      </c>
      <c r="AL647" s="1486">
        <v>0</v>
      </c>
      <c r="AM647" s="1310" t="s">
        <v>2284</v>
      </c>
      <c r="AN647" s="1485">
        <v>10.3</v>
      </c>
      <c r="AO647" s="1486">
        <v>0</v>
      </c>
      <c r="AP647" s="1310" t="s">
        <v>2284</v>
      </c>
      <c r="AQ647" s="1485">
        <v>10.1</v>
      </c>
      <c r="AR647" s="1486">
        <v>0</v>
      </c>
      <c r="AS647" s="1310" t="s">
        <v>2284</v>
      </c>
      <c r="AT647" s="1485">
        <v>10.3</v>
      </c>
      <c r="AU647" s="1486">
        <v>0</v>
      </c>
      <c r="AV647" s="1310" t="s">
        <v>2284</v>
      </c>
      <c r="AW647" s="1485">
        <v>10.3</v>
      </c>
      <c r="AX647" s="1486">
        <v>0</v>
      </c>
    </row>
    <row r="648" spans="1:50">
      <c r="A648" s="1313" t="s">
        <v>4450</v>
      </c>
      <c r="B648" s="1143" t="s">
        <v>4451</v>
      </c>
      <c r="C648" s="1314" t="s">
        <v>1078</v>
      </c>
      <c r="D648" s="1483" t="s">
        <v>1078</v>
      </c>
      <c r="E648" s="1484" t="s">
        <v>1078</v>
      </c>
      <c r="F648" s="1314" t="s">
        <v>1078</v>
      </c>
      <c r="G648" s="1483" t="s">
        <v>1078</v>
      </c>
      <c r="H648" s="1484" t="s">
        <v>1078</v>
      </c>
      <c r="I648" s="1314" t="s">
        <v>1078</v>
      </c>
      <c r="J648" s="1483" t="s">
        <v>1078</v>
      </c>
      <c r="K648" s="1484" t="s">
        <v>1078</v>
      </c>
      <c r="L648" s="1314" t="s">
        <v>1078</v>
      </c>
      <c r="M648" s="1483" t="s">
        <v>1078</v>
      </c>
      <c r="N648" s="1484" t="s">
        <v>1078</v>
      </c>
      <c r="O648" s="1314" t="s">
        <v>1078</v>
      </c>
      <c r="P648" s="1483" t="s">
        <v>1078</v>
      </c>
      <c r="Q648" s="1484" t="s">
        <v>1078</v>
      </c>
      <c r="R648" s="1314" t="s">
        <v>1078</v>
      </c>
      <c r="S648" s="1483" t="s">
        <v>1078</v>
      </c>
      <c r="T648" s="1484" t="s">
        <v>1078</v>
      </c>
      <c r="U648" s="1314" t="s">
        <v>1078</v>
      </c>
      <c r="V648" s="1483" t="s">
        <v>1078</v>
      </c>
      <c r="W648" s="1484" t="s">
        <v>1078</v>
      </c>
      <c r="X648" s="1314" t="s">
        <v>1078</v>
      </c>
      <c r="Y648" s="1483" t="s">
        <v>1078</v>
      </c>
      <c r="Z648" s="1484" t="s">
        <v>1078</v>
      </c>
      <c r="AA648" s="1314" t="s">
        <v>2284</v>
      </c>
      <c r="AB648" s="1483">
        <v>10.199999999999999</v>
      </c>
      <c r="AC648" s="1484">
        <v>0</v>
      </c>
      <c r="AD648" s="1314" t="s">
        <v>1078</v>
      </c>
      <c r="AE648" s="1483" t="s">
        <v>1078</v>
      </c>
      <c r="AF648" s="1484" t="s">
        <v>1078</v>
      </c>
      <c r="AG648" s="1314" t="s">
        <v>1078</v>
      </c>
      <c r="AH648" s="1483" t="s">
        <v>1078</v>
      </c>
      <c r="AI648" s="1484" t="s">
        <v>1078</v>
      </c>
      <c r="AJ648" s="1314" t="s">
        <v>1078</v>
      </c>
      <c r="AK648" s="1483" t="s">
        <v>1078</v>
      </c>
      <c r="AL648" s="1484" t="s">
        <v>1078</v>
      </c>
      <c r="AM648" s="1314" t="s">
        <v>1078</v>
      </c>
      <c r="AN648" s="1483" t="s">
        <v>1078</v>
      </c>
      <c r="AO648" s="1484" t="s">
        <v>1078</v>
      </c>
      <c r="AP648" s="1314" t="s">
        <v>1078</v>
      </c>
      <c r="AQ648" s="1483" t="s">
        <v>1078</v>
      </c>
      <c r="AR648" s="1484" t="s">
        <v>1078</v>
      </c>
      <c r="AS648" s="1314" t="s">
        <v>1078</v>
      </c>
      <c r="AT648" s="1483" t="s">
        <v>1078</v>
      </c>
      <c r="AU648" s="1484" t="s">
        <v>1078</v>
      </c>
      <c r="AV648" s="1314" t="s">
        <v>1078</v>
      </c>
      <c r="AW648" s="1483" t="s">
        <v>1078</v>
      </c>
      <c r="AX648" s="1484" t="s">
        <v>1078</v>
      </c>
    </row>
    <row r="649" spans="1:50">
      <c r="A649" s="1303" t="s">
        <v>4452</v>
      </c>
      <c r="B649" s="1304" t="s">
        <v>4453</v>
      </c>
      <c r="C649" s="1305" t="s">
        <v>4809</v>
      </c>
      <c r="D649" s="1479" t="s">
        <v>1078</v>
      </c>
      <c r="E649" s="1480" t="s">
        <v>1078</v>
      </c>
      <c r="F649" s="1305" t="s">
        <v>4809</v>
      </c>
      <c r="G649" s="1479" t="s">
        <v>1078</v>
      </c>
      <c r="H649" s="1480" t="s">
        <v>1078</v>
      </c>
      <c r="I649" s="1305" t="s">
        <v>4809</v>
      </c>
      <c r="J649" s="1479" t="s">
        <v>1078</v>
      </c>
      <c r="K649" s="1480" t="s">
        <v>1078</v>
      </c>
      <c r="L649" s="1305" t="s">
        <v>2284</v>
      </c>
      <c r="M649" s="1479">
        <v>15.3</v>
      </c>
      <c r="N649" s="1480">
        <v>0</v>
      </c>
      <c r="O649" s="1305" t="s">
        <v>4809</v>
      </c>
      <c r="P649" s="1479" t="s">
        <v>1078</v>
      </c>
      <c r="Q649" s="1480" t="s">
        <v>1078</v>
      </c>
      <c r="R649" s="1305" t="s">
        <v>4809</v>
      </c>
      <c r="S649" s="1479" t="s">
        <v>1078</v>
      </c>
      <c r="T649" s="1480" t="s">
        <v>1078</v>
      </c>
      <c r="U649" s="1305" t="s">
        <v>4809</v>
      </c>
      <c r="V649" s="1479" t="s">
        <v>1078</v>
      </c>
      <c r="W649" s="1480" t="s">
        <v>1078</v>
      </c>
      <c r="X649" s="1305" t="s">
        <v>4809</v>
      </c>
      <c r="Y649" s="1479" t="s">
        <v>1078</v>
      </c>
      <c r="Z649" s="1480" t="s">
        <v>1078</v>
      </c>
      <c r="AA649" s="1305" t="s">
        <v>4809</v>
      </c>
      <c r="AB649" s="1479" t="s">
        <v>1078</v>
      </c>
      <c r="AC649" s="1480" t="s">
        <v>1078</v>
      </c>
      <c r="AD649" s="1305" t="s">
        <v>4809</v>
      </c>
      <c r="AE649" s="1479" t="s">
        <v>1078</v>
      </c>
      <c r="AF649" s="1480" t="s">
        <v>1078</v>
      </c>
      <c r="AG649" s="1305" t="s">
        <v>2261</v>
      </c>
      <c r="AH649" s="1479" t="s">
        <v>1078</v>
      </c>
      <c r="AI649" s="1480" t="s">
        <v>1078</v>
      </c>
      <c r="AJ649" s="1305" t="s">
        <v>4809</v>
      </c>
      <c r="AK649" s="1479" t="s">
        <v>1078</v>
      </c>
      <c r="AL649" s="1480" t="s">
        <v>1078</v>
      </c>
      <c r="AM649" s="1305" t="s">
        <v>4809</v>
      </c>
      <c r="AN649" s="1479" t="s">
        <v>1078</v>
      </c>
      <c r="AO649" s="1480" t="s">
        <v>1078</v>
      </c>
      <c r="AP649" s="1305" t="s">
        <v>4809</v>
      </c>
      <c r="AQ649" s="1479" t="s">
        <v>1078</v>
      </c>
      <c r="AR649" s="1480" t="s">
        <v>1078</v>
      </c>
      <c r="AS649" s="1305" t="s">
        <v>4809</v>
      </c>
      <c r="AT649" s="1479" t="s">
        <v>1078</v>
      </c>
      <c r="AU649" s="1480" t="s">
        <v>1078</v>
      </c>
      <c r="AV649" s="1305" t="s">
        <v>4809</v>
      </c>
      <c r="AW649" s="1479" t="s">
        <v>1078</v>
      </c>
      <c r="AX649" s="1480" t="s">
        <v>1078</v>
      </c>
    </row>
    <row r="650" spans="1:50">
      <c r="A650" s="1714" t="s">
        <v>4454</v>
      </c>
      <c r="B650" s="1350" t="s">
        <v>4455</v>
      </c>
      <c r="C650" s="1310" t="s">
        <v>1078</v>
      </c>
      <c r="D650" s="1485" t="s">
        <v>1078</v>
      </c>
      <c r="E650" s="1486" t="s">
        <v>1078</v>
      </c>
      <c r="F650" s="1310" t="s">
        <v>1078</v>
      </c>
      <c r="G650" s="1485" t="s">
        <v>1078</v>
      </c>
      <c r="H650" s="1486" t="s">
        <v>1078</v>
      </c>
      <c r="I650" s="1310" t="s">
        <v>1078</v>
      </c>
      <c r="J650" s="1485" t="s">
        <v>1078</v>
      </c>
      <c r="K650" s="1486" t="s">
        <v>1078</v>
      </c>
      <c r="L650" s="1310" t="s">
        <v>2284</v>
      </c>
      <c r="M650" s="1485">
        <v>15.3</v>
      </c>
      <c r="N650" s="1486">
        <v>0</v>
      </c>
      <c r="O650" s="1310" t="s">
        <v>1078</v>
      </c>
      <c r="P650" s="1485" t="s">
        <v>1078</v>
      </c>
      <c r="Q650" s="1486" t="s">
        <v>1078</v>
      </c>
      <c r="R650" s="1310" t="s">
        <v>1078</v>
      </c>
      <c r="S650" s="1485" t="s">
        <v>1078</v>
      </c>
      <c r="T650" s="1486" t="s">
        <v>1078</v>
      </c>
      <c r="U650" s="1310" t="s">
        <v>1078</v>
      </c>
      <c r="V650" s="1485" t="s">
        <v>1078</v>
      </c>
      <c r="W650" s="1486" t="s">
        <v>1078</v>
      </c>
      <c r="X650" s="1310" t="s">
        <v>1078</v>
      </c>
      <c r="Y650" s="1485" t="s">
        <v>1078</v>
      </c>
      <c r="Z650" s="1486" t="s">
        <v>1078</v>
      </c>
      <c r="AA650" s="1310" t="s">
        <v>1078</v>
      </c>
      <c r="AB650" s="1485" t="s">
        <v>1078</v>
      </c>
      <c r="AC650" s="1486" t="s">
        <v>1078</v>
      </c>
      <c r="AD650" s="1310" t="s">
        <v>1078</v>
      </c>
      <c r="AE650" s="1485" t="s">
        <v>1078</v>
      </c>
      <c r="AF650" s="1486" t="s">
        <v>1078</v>
      </c>
      <c r="AG650" s="1310" t="s">
        <v>1078</v>
      </c>
      <c r="AH650" s="1485" t="s">
        <v>1078</v>
      </c>
      <c r="AI650" s="1486" t="s">
        <v>1078</v>
      </c>
      <c r="AJ650" s="1310" t="s">
        <v>1078</v>
      </c>
      <c r="AK650" s="1485" t="s">
        <v>1078</v>
      </c>
      <c r="AL650" s="1486" t="s">
        <v>1078</v>
      </c>
      <c r="AM650" s="1310" t="s">
        <v>1078</v>
      </c>
      <c r="AN650" s="1485" t="s">
        <v>1078</v>
      </c>
      <c r="AO650" s="1486" t="s">
        <v>1078</v>
      </c>
      <c r="AP650" s="1310" t="s">
        <v>1078</v>
      </c>
      <c r="AQ650" s="1485" t="s">
        <v>1078</v>
      </c>
      <c r="AR650" s="1486" t="s">
        <v>1078</v>
      </c>
      <c r="AS650" s="1310" t="s">
        <v>1078</v>
      </c>
      <c r="AT650" s="1485" t="s">
        <v>1078</v>
      </c>
      <c r="AU650" s="1486" t="s">
        <v>1078</v>
      </c>
      <c r="AV650" s="1310" t="s">
        <v>1078</v>
      </c>
      <c r="AW650" s="1485" t="s">
        <v>1078</v>
      </c>
      <c r="AX650" s="1486" t="s">
        <v>1078</v>
      </c>
    </row>
    <row r="651" spans="1:50">
      <c r="A651" s="1313" t="s">
        <v>4456</v>
      </c>
      <c r="B651" s="1143" t="s">
        <v>4457</v>
      </c>
      <c r="C651" s="1314" t="s">
        <v>1078</v>
      </c>
      <c r="D651" s="1483" t="s">
        <v>1078</v>
      </c>
      <c r="E651" s="1484" t="s">
        <v>1078</v>
      </c>
      <c r="F651" s="1314" t="s">
        <v>1078</v>
      </c>
      <c r="G651" s="1483" t="s">
        <v>1078</v>
      </c>
      <c r="H651" s="1484" t="s">
        <v>1078</v>
      </c>
      <c r="I651" s="1314" t="s">
        <v>1078</v>
      </c>
      <c r="J651" s="1483" t="s">
        <v>1078</v>
      </c>
      <c r="K651" s="1484" t="s">
        <v>1078</v>
      </c>
      <c r="L651" s="1314" t="s">
        <v>1078</v>
      </c>
      <c r="M651" s="1483" t="s">
        <v>1078</v>
      </c>
      <c r="N651" s="1484" t="s">
        <v>1078</v>
      </c>
      <c r="O651" s="1314" t="s">
        <v>1078</v>
      </c>
      <c r="P651" s="1483" t="s">
        <v>1078</v>
      </c>
      <c r="Q651" s="1484" t="s">
        <v>1078</v>
      </c>
      <c r="R651" s="1314" t="s">
        <v>1078</v>
      </c>
      <c r="S651" s="1483" t="s">
        <v>1078</v>
      </c>
      <c r="T651" s="1484" t="s">
        <v>1078</v>
      </c>
      <c r="U651" s="1314" t="s">
        <v>1078</v>
      </c>
      <c r="V651" s="1483" t="s">
        <v>1078</v>
      </c>
      <c r="W651" s="1484" t="s">
        <v>1078</v>
      </c>
      <c r="X651" s="1314" t="s">
        <v>1078</v>
      </c>
      <c r="Y651" s="1483" t="s">
        <v>1078</v>
      </c>
      <c r="Z651" s="1484" t="s">
        <v>1078</v>
      </c>
      <c r="AA651" s="1314" t="s">
        <v>1078</v>
      </c>
      <c r="AB651" s="1483" t="s">
        <v>1078</v>
      </c>
      <c r="AC651" s="1484" t="s">
        <v>1078</v>
      </c>
      <c r="AD651" s="1314" t="s">
        <v>1078</v>
      </c>
      <c r="AE651" s="1483" t="s">
        <v>1078</v>
      </c>
      <c r="AF651" s="1484" t="s">
        <v>1078</v>
      </c>
      <c r="AG651" s="1314" t="s">
        <v>1078</v>
      </c>
      <c r="AH651" s="1483" t="s">
        <v>1078</v>
      </c>
      <c r="AI651" s="1484" t="s">
        <v>1078</v>
      </c>
      <c r="AJ651" s="1314" t="s">
        <v>1078</v>
      </c>
      <c r="AK651" s="1483" t="s">
        <v>1078</v>
      </c>
      <c r="AL651" s="1484" t="s">
        <v>1078</v>
      </c>
      <c r="AM651" s="1314" t="s">
        <v>1078</v>
      </c>
      <c r="AN651" s="1483" t="s">
        <v>1078</v>
      </c>
      <c r="AO651" s="1484" t="s">
        <v>1078</v>
      </c>
      <c r="AP651" s="1314" t="s">
        <v>1078</v>
      </c>
      <c r="AQ651" s="1483" t="s">
        <v>1078</v>
      </c>
      <c r="AR651" s="1484" t="s">
        <v>1078</v>
      </c>
      <c r="AS651" s="1314" t="s">
        <v>1078</v>
      </c>
      <c r="AT651" s="1483" t="s">
        <v>1078</v>
      </c>
      <c r="AU651" s="1484" t="s">
        <v>1078</v>
      </c>
      <c r="AV651" s="1314" t="s">
        <v>1078</v>
      </c>
      <c r="AW651" s="1483" t="s">
        <v>1078</v>
      </c>
      <c r="AX651" s="1484" t="s">
        <v>1078</v>
      </c>
    </row>
    <row r="652" spans="1:50">
      <c r="A652" s="1303" t="s">
        <v>4458</v>
      </c>
      <c r="B652" s="1304" t="s">
        <v>4459</v>
      </c>
      <c r="C652" s="1305" t="s">
        <v>2284</v>
      </c>
      <c r="D652" s="1479">
        <v>20.3</v>
      </c>
      <c r="E652" s="1480">
        <v>0</v>
      </c>
      <c r="F652" s="1305" t="s">
        <v>2284</v>
      </c>
      <c r="G652" s="1479">
        <v>20.3</v>
      </c>
      <c r="H652" s="1480">
        <v>0</v>
      </c>
      <c r="I652" s="1305" t="s">
        <v>2284</v>
      </c>
      <c r="J652" s="1479">
        <v>20.3</v>
      </c>
      <c r="K652" s="1480">
        <v>0</v>
      </c>
      <c r="L652" s="1305" t="s">
        <v>4809</v>
      </c>
      <c r="M652" s="1479" t="s">
        <v>1078</v>
      </c>
      <c r="N652" s="1480" t="s">
        <v>1078</v>
      </c>
      <c r="O652" s="1305" t="s">
        <v>2284</v>
      </c>
      <c r="P652" s="1479">
        <v>20.2</v>
      </c>
      <c r="Q652" s="1480">
        <v>0</v>
      </c>
      <c r="R652" s="1305" t="s">
        <v>2284</v>
      </c>
      <c r="S652" s="1479">
        <v>20.2</v>
      </c>
      <c r="T652" s="1480">
        <v>0</v>
      </c>
      <c r="U652" s="1305" t="s">
        <v>2284</v>
      </c>
      <c r="V652" s="1479">
        <v>20.3</v>
      </c>
      <c r="W652" s="1480">
        <v>0</v>
      </c>
      <c r="X652" s="1305" t="s">
        <v>2284</v>
      </c>
      <c r="Y652" s="1479">
        <v>20.2</v>
      </c>
      <c r="Z652" s="1480">
        <v>0</v>
      </c>
      <c r="AA652" s="1305" t="s">
        <v>2284</v>
      </c>
      <c r="AB652" s="1479">
        <v>20.100000000000001</v>
      </c>
      <c r="AC652" s="1480">
        <v>0</v>
      </c>
      <c r="AD652" s="1305" t="s">
        <v>2284</v>
      </c>
      <c r="AE652" s="1479">
        <v>20.2</v>
      </c>
      <c r="AF652" s="1480">
        <v>0</v>
      </c>
      <c r="AG652" s="1305" t="s">
        <v>2261</v>
      </c>
      <c r="AH652" s="1479" t="s">
        <v>1078</v>
      </c>
      <c r="AI652" s="1480" t="s">
        <v>1078</v>
      </c>
      <c r="AJ652" s="1305" t="s">
        <v>2284</v>
      </c>
      <c r="AK652" s="1479">
        <v>20.3</v>
      </c>
      <c r="AL652" s="1480">
        <v>0</v>
      </c>
      <c r="AM652" s="1305" t="s">
        <v>2284</v>
      </c>
      <c r="AN652" s="1479">
        <v>20.2</v>
      </c>
      <c r="AO652" s="1480">
        <v>0</v>
      </c>
      <c r="AP652" s="1305" t="s">
        <v>2284</v>
      </c>
      <c r="AQ652" s="1479">
        <v>20.2</v>
      </c>
      <c r="AR652" s="1480">
        <v>0</v>
      </c>
      <c r="AS652" s="1305" t="s">
        <v>2284</v>
      </c>
      <c r="AT652" s="1479">
        <v>20.3</v>
      </c>
      <c r="AU652" s="1480">
        <v>0</v>
      </c>
      <c r="AV652" s="1305" t="s">
        <v>2284</v>
      </c>
      <c r="AW652" s="1479">
        <v>20.3</v>
      </c>
      <c r="AX652" s="1480">
        <v>0</v>
      </c>
    </row>
    <row r="653" spans="1:50">
      <c r="A653" s="1714" t="s">
        <v>4460</v>
      </c>
      <c r="B653" s="1350" t="s">
        <v>4461</v>
      </c>
      <c r="C653" s="1310" t="s">
        <v>2284</v>
      </c>
      <c r="D653" s="1485">
        <v>20.3</v>
      </c>
      <c r="E653" s="1486">
        <v>0</v>
      </c>
      <c r="F653" s="1310" t="s">
        <v>2284</v>
      </c>
      <c r="G653" s="1485">
        <v>20.3</v>
      </c>
      <c r="H653" s="1486">
        <v>0</v>
      </c>
      <c r="I653" s="1310" t="s">
        <v>2284</v>
      </c>
      <c r="J653" s="1485">
        <v>20.3</v>
      </c>
      <c r="K653" s="1486">
        <v>0</v>
      </c>
      <c r="L653" s="1310" t="s">
        <v>1078</v>
      </c>
      <c r="M653" s="1485" t="s">
        <v>1078</v>
      </c>
      <c r="N653" s="1486" t="s">
        <v>1078</v>
      </c>
      <c r="O653" s="1310" t="s">
        <v>2284</v>
      </c>
      <c r="P653" s="1485">
        <v>20.2</v>
      </c>
      <c r="Q653" s="1486">
        <v>0</v>
      </c>
      <c r="R653" s="1310" t="s">
        <v>2284</v>
      </c>
      <c r="S653" s="1485">
        <v>20.2</v>
      </c>
      <c r="T653" s="1486">
        <v>0</v>
      </c>
      <c r="U653" s="1310" t="s">
        <v>2284</v>
      </c>
      <c r="V653" s="1485">
        <v>20.3</v>
      </c>
      <c r="W653" s="1486">
        <v>0</v>
      </c>
      <c r="X653" s="1310" t="s">
        <v>2284</v>
      </c>
      <c r="Y653" s="1485">
        <v>20.3</v>
      </c>
      <c r="Z653" s="1486">
        <v>0</v>
      </c>
      <c r="AA653" s="1310" t="s">
        <v>2284</v>
      </c>
      <c r="AB653" s="1485">
        <v>20.2</v>
      </c>
      <c r="AC653" s="1486">
        <v>0</v>
      </c>
      <c r="AD653" s="1310" t="s">
        <v>2284</v>
      </c>
      <c r="AE653" s="1485">
        <v>20.2</v>
      </c>
      <c r="AF653" s="1486">
        <v>0</v>
      </c>
      <c r="AG653" s="1310" t="s">
        <v>1078</v>
      </c>
      <c r="AH653" s="1485" t="s">
        <v>1078</v>
      </c>
      <c r="AI653" s="1486" t="s">
        <v>1078</v>
      </c>
      <c r="AJ653" s="1310" t="s">
        <v>2284</v>
      </c>
      <c r="AK653" s="1485">
        <v>20.3</v>
      </c>
      <c r="AL653" s="1486">
        <v>0</v>
      </c>
      <c r="AM653" s="1310" t="s">
        <v>2284</v>
      </c>
      <c r="AN653" s="1485">
        <v>20.3</v>
      </c>
      <c r="AO653" s="1486">
        <v>0</v>
      </c>
      <c r="AP653" s="1310" t="s">
        <v>2284</v>
      </c>
      <c r="AQ653" s="1485">
        <v>20.2</v>
      </c>
      <c r="AR653" s="1486">
        <v>0</v>
      </c>
      <c r="AS653" s="1310" t="s">
        <v>2284</v>
      </c>
      <c r="AT653" s="1485">
        <v>20.2</v>
      </c>
      <c r="AU653" s="1486">
        <v>0</v>
      </c>
      <c r="AV653" s="1310" t="s">
        <v>2284</v>
      </c>
      <c r="AW653" s="1485">
        <v>20.2</v>
      </c>
      <c r="AX653" s="1486">
        <v>0</v>
      </c>
    </row>
    <row r="654" spans="1:50">
      <c r="A654" s="1313" t="s">
        <v>4462</v>
      </c>
      <c r="B654" s="1143" t="s">
        <v>4463</v>
      </c>
      <c r="C654" s="1314" t="s">
        <v>1078</v>
      </c>
      <c r="D654" s="1483" t="s">
        <v>1078</v>
      </c>
      <c r="E654" s="1484" t="s">
        <v>1078</v>
      </c>
      <c r="F654" s="1314" t="s">
        <v>1078</v>
      </c>
      <c r="G654" s="1483" t="s">
        <v>1078</v>
      </c>
      <c r="H654" s="1484" t="s">
        <v>1078</v>
      </c>
      <c r="I654" s="1314" t="s">
        <v>1078</v>
      </c>
      <c r="J654" s="1483" t="s">
        <v>1078</v>
      </c>
      <c r="K654" s="1484" t="s">
        <v>1078</v>
      </c>
      <c r="L654" s="1314" t="s">
        <v>1078</v>
      </c>
      <c r="M654" s="1483" t="s">
        <v>1078</v>
      </c>
      <c r="N654" s="1484" t="s">
        <v>1078</v>
      </c>
      <c r="O654" s="1314" t="s">
        <v>1078</v>
      </c>
      <c r="P654" s="1483" t="s">
        <v>1078</v>
      </c>
      <c r="Q654" s="1484" t="s">
        <v>1078</v>
      </c>
      <c r="R654" s="1314" t="s">
        <v>1078</v>
      </c>
      <c r="S654" s="1483" t="s">
        <v>1078</v>
      </c>
      <c r="T654" s="1484" t="s">
        <v>1078</v>
      </c>
      <c r="U654" s="1314" t="s">
        <v>1078</v>
      </c>
      <c r="V654" s="1483" t="s">
        <v>1078</v>
      </c>
      <c r="W654" s="1484" t="s">
        <v>1078</v>
      </c>
      <c r="X654" s="1314" t="s">
        <v>1078</v>
      </c>
      <c r="Y654" s="1483" t="s">
        <v>1078</v>
      </c>
      <c r="Z654" s="1484" t="s">
        <v>1078</v>
      </c>
      <c r="AA654" s="1314" t="s">
        <v>1078</v>
      </c>
      <c r="AB654" s="1483" t="s">
        <v>1078</v>
      </c>
      <c r="AC654" s="1484" t="s">
        <v>1078</v>
      </c>
      <c r="AD654" s="1314" t="s">
        <v>1078</v>
      </c>
      <c r="AE654" s="1483" t="s">
        <v>1078</v>
      </c>
      <c r="AF654" s="1484" t="s">
        <v>1078</v>
      </c>
      <c r="AG654" s="1314" t="s">
        <v>1078</v>
      </c>
      <c r="AH654" s="1483" t="s">
        <v>1078</v>
      </c>
      <c r="AI654" s="1484" t="s">
        <v>1078</v>
      </c>
      <c r="AJ654" s="1314" t="s">
        <v>1078</v>
      </c>
      <c r="AK654" s="1483" t="s">
        <v>1078</v>
      </c>
      <c r="AL654" s="1484" t="s">
        <v>1078</v>
      </c>
      <c r="AM654" s="1314" t="s">
        <v>1078</v>
      </c>
      <c r="AN654" s="1483" t="s">
        <v>1078</v>
      </c>
      <c r="AO654" s="1484" t="s">
        <v>1078</v>
      </c>
      <c r="AP654" s="1314" t="s">
        <v>1078</v>
      </c>
      <c r="AQ654" s="1483" t="s">
        <v>1078</v>
      </c>
      <c r="AR654" s="1484" t="s">
        <v>1078</v>
      </c>
      <c r="AS654" s="1314" t="s">
        <v>1078</v>
      </c>
      <c r="AT654" s="1483" t="s">
        <v>1078</v>
      </c>
      <c r="AU654" s="1484" t="s">
        <v>1078</v>
      </c>
      <c r="AV654" s="1314" t="s">
        <v>1078</v>
      </c>
      <c r="AW654" s="1483" t="s">
        <v>1078</v>
      </c>
      <c r="AX654" s="1484" t="s">
        <v>1078</v>
      </c>
    </row>
    <row r="655" spans="1:50">
      <c r="A655" s="1303" t="s">
        <v>4464</v>
      </c>
      <c r="B655" s="1304" t="s">
        <v>4465</v>
      </c>
      <c r="C655" s="1305" t="s">
        <v>4809</v>
      </c>
      <c r="D655" s="1479" t="s">
        <v>1078</v>
      </c>
      <c r="E655" s="1480" t="s">
        <v>1078</v>
      </c>
      <c r="F655" s="1305" t="s">
        <v>4809</v>
      </c>
      <c r="G655" s="1479" t="s">
        <v>1078</v>
      </c>
      <c r="H655" s="1480" t="s">
        <v>1078</v>
      </c>
      <c r="I655" s="1305" t="s">
        <v>4809</v>
      </c>
      <c r="J655" s="1479" t="s">
        <v>1078</v>
      </c>
      <c r="K655" s="1480" t="s">
        <v>1078</v>
      </c>
      <c r="L655" s="1305" t="s">
        <v>2284</v>
      </c>
      <c r="M655" s="1479">
        <v>25.2</v>
      </c>
      <c r="N655" s="1480">
        <v>0</v>
      </c>
      <c r="O655" s="1305" t="s">
        <v>4809</v>
      </c>
      <c r="P655" s="1479" t="s">
        <v>1078</v>
      </c>
      <c r="Q655" s="1480" t="s">
        <v>1078</v>
      </c>
      <c r="R655" s="1305" t="s">
        <v>4809</v>
      </c>
      <c r="S655" s="1479" t="s">
        <v>1078</v>
      </c>
      <c r="T655" s="1480" t="s">
        <v>1078</v>
      </c>
      <c r="U655" s="1305" t="s">
        <v>4809</v>
      </c>
      <c r="V655" s="1479" t="s">
        <v>1078</v>
      </c>
      <c r="W655" s="1480" t="s">
        <v>1078</v>
      </c>
      <c r="X655" s="1305" t="s">
        <v>4809</v>
      </c>
      <c r="Y655" s="1479" t="s">
        <v>1078</v>
      </c>
      <c r="Z655" s="1480" t="s">
        <v>1078</v>
      </c>
      <c r="AA655" s="1305" t="s">
        <v>4809</v>
      </c>
      <c r="AB655" s="1479" t="s">
        <v>1078</v>
      </c>
      <c r="AC655" s="1480" t="s">
        <v>1078</v>
      </c>
      <c r="AD655" s="1305" t="s">
        <v>4809</v>
      </c>
      <c r="AE655" s="1479" t="s">
        <v>1078</v>
      </c>
      <c r="AF655" s="1480" t="s">
        <v>1078</v>
      </c>
      <c r="AG655" s="1305" t="s">
        <v>2261</v>
      </c>
      <c r="AH655" s="1479" t="s">
        <v>1078</v>
      </c>
      <c r="AI655" s="1480" t="s">
        <v>1078</v>
      </c>
      <c r="AJ655" s="1305" t="s">
        <v>4809</v>
      </c>
      <c r="AK655" s="1479" t="s">
        <v>1078</v>
      </c>
      <c r="AL655" s="1480" t="s">
        <v>1078</v>
      </c>
      <c r="AM655" s="1305" t="s">
        <v>4809</v>
      </c>
      <c r="AN655" s="1479" t="s">
        <v>1078</v>
      </c>
      <c r="AO655" s="1480" t="s">
        <v>1078</v>
      </c>
      <c r="AP655" s="1305" t="s">
        <v>4809</v>
      </c>
      <c r="AQ655" s="1479" t="s">
        <v>1078</v>
      </c>
      <c r="AR655" s="1480" t="s">
        <v>1078</v>
      </c>
      <c r="AS655" s="1305" t="s">
        <v>4809</v>
      </c>
      <c r="AT655" s="1479" t="s">
        <v>1078</v>
      </c>
      <c r="AU655" s="1480" t="s">
        <v>1078</v>
      </c>
      <c r="AV655" s="1305" t="s">
        <v>4809</v>
      </c>
      <c r="AW655" s="1479" t="s">
        <v>1078</v>
      </c>
      <c r="AX655" s="1480" t="s">
        <v>1078</v>
      </c>
    </row>
    <row r="656" spans="1:50">
      <c r="A656" s="1714" t="s">
        <v>4466</v>
      </c>
      <c r="B656" s="1350" t="s">
        <v>4467</v>
      </c>
      <c r="C656" s="1310" t="s">
        <v>1078</v>
      </c>
      <c r="D656" s="1485" t="s">
        <v>1078</v>
      </c>
      <c r="E656" s="1486" t="s">
        <v>1078</v>
      </c>
      <c r="F656" s="1310" t="s">
        <v>1078</v>
      </c>
      <c r="G656" s="1485" t="s">
        <v>1078</v>
      </c>
      <c r="H656" s="1486" t="s">
        <v>1078</v>
      </c>
      <c r="I656" s="1310" t="s">
        <v>1078</v>
      </c>
      <c r="J656" s="1485" t="s">
        <v>1078</v>
      </c>
      <c r="K656" s="1486" t="s">
        <v>1078</v>
      </c>
      <c r="L656" s="1310" t="s">
        <v>2284</v>
      </c>
      <c r="M656" s="1485">
        <v>25.2</v>
      </c>
      <c r="N656" s="1486">
        <v>0</v>
      </c>
      <c r="O656" s="1310" t="s">
        <v>1078</v>
      </c>
      <c r="P656" s="1485" t="s">
        <v>1078</v>
      </c>
      <c r="Q656" s="1486" t="s">
        <v>1078</v>
      </c>
      <c r="R656" s="1310" t="s">
        <v>1078</v>
      </c>
      <c r="S656" s="1485" t="s">
        <v>1078</v>
      </c>
      <c r="T656" s="1486" t="s">
        <v>1078</v>
      </c>
      <c r="U656" s="1310" t="s">
        <v>1078</v>
      </c>
      <c r="V656" s="1485" t="s">
        <v>1078</v>
      </c>
      <c r="W656" s="1486" t="s">
        <v>1078</v>
      </c>
      <c r="X656" s="1310" t="s">
        <v>1078</v>
      </c>
      <c r="Y656" s="1485" t="s">
        <v>1078</v>
      </c>
      <c r="Z656" s="1486" t="s">
        <v>1078</v>
      </c>
      <c r="AA656" s="1310" t="s">
        <v>1078</v>
      </c>
      <c r="AB656" s="1485" t="s">
        <v>1078</v>
      </c>
      <c r="AC656" s="1486" t="s">
        <v>1078</v>
      </c>
      <c r="AD656" s="1310" t="s">
        <v>1078</v>
      </c>
      <c r="AE656" s="1485" t="s">
        <v>1078</v>
      </c>
      <c r="AF656" s="1486" t="s">
        <v>1078</v>
      </c>
      <c r="AG656" s="1310" t="s">
        <v>1078</v>
      </c>
      <c r="AH656" s="1485" t="s">
        <v>1078</v>
      </c>
      <c r="AI656" s="1486" t="s">
        <v>1078</v>
      </c>
      <c r="AJ656" s="1310" t="s">
        <v>1078</v>
      </c>
      <c r="AK656" s="1485" t="s">
        <v>1078</v>
      </c>
      <c r="AL656" s="1486" t="s">
        <v>1078</v>
      </c>
      <c r="AM656" s="1310" t="s">
        <v>1078</v>
      </c>
      <c r="AN656" s="1485" t="s">
        <v>1078</v>
      </c>
      <c r="AO656" s="1486" t="s">
        <v>1078</v>
      </c>
      <c r="AP656" s="1310" t="s">
        <v>1078</v>
      </c>
      <c r="AQ656" s="1485" t="s">
        <v>1078</v>
      </c>
      <c r="AR656" s="1486" t="s">
        <v>1078</v>
      </c>
      <c r="AS656" s="1310" t="s">
        <v>1078</v>
      </c>
      <c r="AT656" s="1485" t="s">
        <v>1078</v>
      </c>
      <c r="AU656" s="1486" t="s">
        <v>1078</v>
      </c>
      <c r="AV656" s="1310" t="s">
        <v>1078</v>
      </c>
      <c r="AW656" s="1485" t="s">
        <v>1078</v>
      </c>
      <c r="AX656" s="1486" t="s">
        <v>1078</v>
      </c>
    </row>
    <row r="657" spans="1:50">
      <c r="A657" s="1313" t="s">
        <v>4468</v>
      </c>
      <c r="B657" s="1143" t="s">
        <v>4469</v>
      </c>
      <c r="C657" s="1314" t="s">
        <v>1078</v>
      </c>
      <c r="D657" s="1483" t="s">
        <v>1078</v>
      </c>
      <c r="E657" s="1484" t="s">
        <v>1078</v>
      </c>
      <c r="F657" s="1314" t="s">
        <v>1078</v>
      </c>
      <c r="G657" s="1483" t="s">
        <v>1078</v>
      </c>
      <c r="H657" s="1484" t="s">
        <v>1078</v>
      </c>
      <c r="I657" s="1314" t="s">
        <v>1078</v>
      </c>
      <c r="J657" s="1483" t="s">
        <v>1078</v>
      </c>
      <c r="K657" s="1484" t="s">
        <v>1078</v>
      </c>
      <c r="L657" s="1314" t="s">
        <v>1078</v>
      </c>
      <c r="M657" s="1483" t="s">
        <v>1078</v>
      </c>
      <c r="N657" s="1484" t="s">
        <v>1078</v>
      </c>
      <c r="O657" s="1314" t="s">
        <v>1078</v>
      </c>
      <c r="P657" s="1483" t="s">
        <v>1078</v>
      </c>
      <c r="Q657" s="1484" t="s">
        <v>1078</v>
      </c>
      <c r="R657" s="1314" t="s">
        <v>1078</v>
      </c>
      <c r="S657" s="1483" t="s">
        <v>1078</v>
      </c>
      <c r="T657" s="1484" t="s">
        <v>1078</v>
      </c>
      <c r="U657" s="1314" t="s">
        <v>1078</v>
      </c>
      <c r="V657" s="1483" t="s">
        <v>1078</v>
      </c>
      <c r="W657" s="1484" t="s">
        <v>1078</v>
      </c>
      <c r="X657" s="1314" t="s">
        <v>1078</v>
      </c>
      <c r="Y657" s="1483" t="s">
        <v>1078</v>
      </c>
      <c r="Z657" s="1484" t="s">
        <v>1078</v>
      </c>
      <c r="AA657" s="1314" t="s">
        <v>1078</v>
      </c>
      <c r="AB657" s="1483" t="s">
        <v>1078</v>
      </c>
      <c r="AC657" s="1484" t="s">
        <v>1078</v>
      </c>
      <c r="AD657" s="1314" t="s">
        <v>1078</v>
      </c>
      <c r="AE657" s="1483" t="s">
        <v>1078</v>
      </c>
      <c r="AF657" s="1484" t="s">
        <v>1078</v>
      </c>
      <c r="AG657" s="1314" t="s">
        <v>1078</v>
      </c>
      <c r="AH657" s="1483" t="s">
        <v>1078</v>
      </c>
      <c r="AI657" s="1484" t="s">
        <v>1078</v>
      </c>
      <c r="AJ657" s="1314" t="s">
        <v>1078</v>
      </c>
      <c r="AK657" s="1483" t="s">
        <v>1078</v>
      </c>
      <c r="AL657" s="1484" t="s">
        <v>1078</v>
      </c>
      <c r="AM657" s="1314" t="s">
        <v>1078</v>
      </c>
      <c r="AN657" s="1483" t="s">
        <v>1078</v>
      </c>
      <c r="AO657" s="1484" t="s">
        <v>1078</v>
      </c>
      <c r="AP657" s="1314" t="s">
        <v>1078</v>
      </c>
      <c r="AQ657" s="1483" t="s">
        <v>1078</v>
      </c>
      <c r="AR657" s="1484" t="s">
        <v>1078</v>
      </c>
      <c r="AS657" s="1314" t="s">
        <v>1078</v>
      </c>
      <c r="AT657" s="1483" t="s">
        <v>1078</v>
      </c>
      <c r="AU657" s="1484" t="s">
        <v>1078</v>
      </c>
      <c r="AV657" s="1314" t="s">
        <v>1078</v>
      </c>
      <c r="AW657" s="1483" t="s">
        <v>1078</v>
      </c>
      <c r="AX657" s="1484" t="s">
        <v>1078</v>
      </c>
    </row>
    <row r="658" spans="1:50">
      <c r="A658" s="1303" t="s">
        <v>4470</v>
      </c>
      <c r="B658" s="1304" t="s">
        <v>4471</v>
      </c>
      <c r="C658" s="1305" t="s">
        <v>2284</v>
      </c>
      <c r="D658" s="1479">
        <v>30.3</v>
      </c>
      <c r="E658" s="1480">
        <v>0</v>
      </c>
      <c r="F658" s="1305" t="s">
        <v>2284</v>
      </c>
      <c r="G658" s="1479">
        <v>30.2</v>
      </c>
      <c r="H658" s="1480">
        <v>0</v>
      </c>
      <c r="I658" s="1305" t="s">
        <v>2284</v>
      </c>
      <c r="J658" s="1479">
        <v>30.4</v>
      </c>
      <c r="K658" s="1480">
        <v>0</v>
      </c>
      <c r="L658" s="1305" t="s">
        <v>4809</v>
      </c>
      <c r="M658" s="1479" t="s">
        <v>1078</v>
      </c>
      <c r="N658" s="1480" t="s">
        <v>1078</v>
      </c>
      <c r="O658" s="1305" t="s">
        <v>2284</v>
      </c>
      <c r="P658" s="1479">
        <v>30.1</v>
      </c>
      <c r="Q658" s="1480">
        <v>0</v>
      </c>
      <c r="R658" s="1305" t="s">
        <v>2284</v>
      </c>
      <c r="S658" s="1479">
        <v>30</v>
      </c>
      <c r="T658" s="1480">
        <v>0</v>
      </c>
      <c r="U658" s="1305" t="s">
        <v>2284</v>
      </c>
      <c r="V658" s="1479">
        <v>30</v>
      </c>
      <c r="W658" s="1480">
        <v>0</v>
      </c>
      <c r="X658" s="1305" t="s">
        <v>2284</v>
      </c>
      <c r="Y658" s="1479">
        <v>30.3</v>
      </c>
      <c r="Z658" s="1480">
        <v>0</v>
      </c>
      <c r="AA658" s="1305" t="s">
        <v>2284</v>
      </c>
      <c r="AB658" s="1479">
        <v>30.2</v>
      </c>
      <c r="AC658" s="1480">
        <v>0</v>
      </c>
      <c r="AD658" s="1305" t="s">
        <v>2284</v>
      </c>
      <c r="AE658" s="1479">
        <v>30.2</v>
      </c>
      <c r="AF658" s="1480">
        <v>0</v>
      </c>
      <c r="AG658" s="1305" t="s">
        <v>2261</v>
      </c>
      <c r="AH658" s="1479" t="s">
        <v>1078</v>
      </c>
      <c r="AI658" s="1480" t="s">
        <v>1078</v>
      </c>
      <c r="AJ658" s="1305" t="s">
        <v>2284</v>
      </c>
      <c r="AK658" s="1479">
        <v>30.3</v>
      </c>
      <c r="AL658" s="1480">
        <v>0</v>
      </c>
      <c r="AM658" s="1305" t="s">
        <v>2284</v>
      </c>
      <c r="AN658" s="1479">
        <v>30.3</v>
      </c>
      <c r="AO658" s="1480">
        <v>0</v>
      </c>
      <c r="AP658" s="1305" t="s">
        <v>2284</v>
      </c>
      <c r="AQ658" s="1479">
        <v>30.3</v>
      </c>
      <c r="AR658" s="1480">
        <v>0</v>
      </c>
      <c r="AS658" s="1305" t="s">
        <v>2284</v>
      </c>
      <c r="AT658" s="1479">
        <v>30.2</v>
      </c>
      <c r="AU658" s="1480">
        <v>0</v>
      </c>
      <c r="AV658" s="1305" t="s">
        <v>2284</v>
      </c>
      <c r="AW658" s="1479">
        <v>30.2</v>
      </c>
      <c r="AX658" s="1480">
        <v>0</v>
      </c>
    </row>
    <row r="659" spans="1:50">
      <c r="A659" s="1714" t="s">
        <v>4472</v>
      </c>
      <c r="B659" s="1350" t="s">
        <v>4473</v>
      </c>
      <c r="C659" s="1310" t="s">
        <v>2284</v>
      </c>
      <c r="D659" s="1485">
        <v>30.2</v>
      </c>
      <c r="E659" s="1486">
        <v>0</v>
      </c>
      <c r="F659" s="1310" t="s">
        <v>2284</v>
      </c>
      <c r="G659" s="1485">
        <v>30.3</v>
      </c>
      <c r="H659" s="1486">
        <v>0</v>
      </c>
      <c r="I659" s="1310" t="s">
        <v>2284</v>
      </c>
      <c r="J659" s="1485">
        <v>30.1</v>
      </c>
      <c r="K659" s="1486">
        <v>0</v>
      </c>
      <c r="L659" s="1310" t="s">
        <v>1078</v>
      </c>
      <c r="M659" s="1485" t="s">
        <v>1078</v>
      </c>
      <c r="N659" s="1486" t="s">
        <v>1078</v>
      </c>
      <c r="O659" s="1310" t="s">
        <v>2284</v>
      </c>
      <c r="P659" s="1485">
        <v>30.2</v>
      </c>
      <c r="Q659" s="1486">
        <v>0</v>
      </c>
      <c r="R659" s="1310" t="s">
        <v>2284</v>
      </c>
      <c r="S659" s="1485">
        <v>30.1</v>
      </c>
      <c r="T659" s="1486">
        <v>0</v>
      </c>
      <c r="U659" s="1310" t="s">
        <v>2284</v>
      </c>
      <c r="V659" s="1485">
        <v>30.2</v>
      </c>
      <c r="W659" s="1486">
        <v>0</v>
      </c>
      <c r="X659" s="1310" t="s">
        <v>2284</v>
      </c>
      <c r="Y659" s="1485">
        <v>30.3</v>
      </c>
      <c r="Z659" s="1486">
        <v>0</v>
      </c>
      <c r="AA659" s="1310" t="s">
        <v>2284</v>
      </c>
      <c r="AB659" s="1485">
        <v>30.2</v>
      </c>
      <c r="AC659" s="1486">
        <v>0</v>
      </c>
      <c r="AD659" s="1310" t="s">
        <v>2284</v>
      </c>
      <c r="AE659" s="1485">
        <v>30.2</v>
      </c>
      <c r="AF659" s="1486">
        <v>0</v>
      </c>
      <c r="AG659" s="1310" t="s">
        <v>1078</v>
      </c>
      <c r="AH659" s="1485" t="s">
        <v>1078</v>
      </c>
      <c r="AI659" s="1486" t="s">
        <v>1078</v>
      </c>
      <c r="AJ659" s="1310" t="s">
        <v>2284</v>
      </c>
      <c r="AK659" s="1485">
        <v>30.2</v>
      </c>
      <c r="AL659" s="1486">
        <v>0</v>
      </c>
      <c r="AM659" s="1310" t="s">
        <v>2284</v>
      </c>
      <c r="AN659" s="1485">
        <v>30.3</v>
      </c>
      <c r="AO659" s="1486">
        <v>0</v>
      </c>
      <c r="AP659" s="1310" t="s">
        <v>2284</v>
      </c>
      <c r="AQ659" s="1485">
        <v>30.2</v>
      </c>
      <c r="AR659" s="1486">
        <v>0</v>
      </c>
      <c r="AS659" s="1310" t="s">
        <v>2284</v>
      </c>
      <c r="AT659" s="1485">
        <v>30.3</v>
      </c>
      <c r="AU659" s="1486">
        <v>0</v>
      </c>
      <c r="AV659" s="1310" t="s">
        <v>2284</v>
      </c>
      <c r="AW659" s="1485">
        <v>30.3</v>
      </c>
      <c r="AX659" s="1486">
        <v>0</v>
      </c>
    </row>
    <row r="660" spans="1:50">
      <c r="A660" s="1313" t="s">
        <v>4474</v>
      </c>
      <c r="B660" s="1143" t="s">
        <v>4475</v>
      </c>
      <c r="C660" s="1314" t="s">
        <v>1078</v>
      </c>
      <c r="D660" s="1483" t="s">
        <v>1078</v>
      </c>
      <c r="E660" s="1484" t="s">
        <v>1078</v>
      </c>
      <c r="F660" s="1314" t="s">
        <v>1078</v>
      </c>
      <c r="G660" s="1483" t="s">
        <v>1078</v>
      </c>
      <c r="H660" s="1484" t="s">
        <v>1078</v>
      </c>
      <c r="I660" s="1314" t="s">
        <v>1078</v>
      </c>
      <c r="J660" s="1483" t="s">
        <v>1078</v>
      </c>
      <c r="K660" s="1484" t="s">
        <v>1078</v>
      </c>
      <c r="L660" s="1314" t="s">
        <v>1078</v>
      </c>
      <c r="M660" s="1483" t="s">
        <v>1078</v>
      </c>
      <c r="N660" s="1484" t="s">
        <v>1078</v>
      </c>
      <c r="O660" s="1314" t="s">
        <v>1078</v>
      </c>
      <c r="P660" s="1483" t="s">
        <v>1078</v>
      </c>
      <c r="Q660" s="1484" t="s">
        <v>1078</v>
      </c>
      <c r="R660" s="1314" t="s">
        <v>1078</v>
      </c>
      <c r="S660" s="1483" t="s">
        <v>1078</v>
      </c>
      <c r="T660" s="1484" t="s">
        <v>1078</v>
      </c>
      <c r="U660" s="1314" t="s">
        <v>1078</v>
      </c>
      <c r="V660" s="1483" t="s">
        <v>1078</v>
      </c>
      <c r="W660" s="1484" t="s">
        <v>1078</v>
      </c>
      <c r="X660" s="1314" t="s">
        <v>1078</v>
      </c>
      <c r="Y660" s="1483" t="s">
        <v>1078</v>
      </c>
      <c r="Z660" s="1484" t="s">
        <v>1078</v>
      </c>
      <c r="AA660" s="1314" t="s">
        <v>1078</v>
      </c>
      <c r="AB660" s="1483" t="s">
        <v>1078</v>
      </c>
      <c r="AC660" s="1484" t="s">
        <v>1078</v>
      </c>
      <c r="AD660" s="1314" t="s">
        <v>1078</v>
      </c>
      <c r="AE660" s="1483" t="s">
        <v>1078</v>
      </c>
      <c r="AF660" s="1484" t="s">
        <v>1078</v>
      </c>
      <c r="AG660" s="1314" t="s">
        <v>1078</v>
      </c>
      <c r="AH660" s="1483" t="s">
        <v>1078</v>
      </c>
      <c r="AI660" s="1484" t="s">
        <v>1078</v>
      </c>
      <c r="AJ660" s="1314" t="s">
        <v>1078</v>
      </c>
      <c r="AK660" s="1483" t="s">
        <v>1078</v>
      </c>
      <c r="AL660" s="1484" t="s">
        <v>1078</v>
      </c>
      <c r="AM660" s="1314" t="s">
        <v>1078</v>
      </c>
      <c r="AN660" s="1483" t="s">
        <v>1078</v>
      </c>
      <c r="AO660" s="1484" t="s">
        <v>1078</v>
      </c>
      <c r="AP660" s="1314" t="s">
        <v>1078</v>
      </c>
      <c r="AQ660" s="1483" t="s">
        <v>1078</v>
      </c>
      <c r="AR660" s="1484" t="s">
        <v>1078</v>
      </c>
      <c r="AS660" s="1314" t="s">
        <v>1078</v>
      </c>
      <c r="AT660" s="1483" t="s">
        <v>1078</v>
      </c>
      <c r="AU660" s="1484" t="s">
        <v>1078</v>
      </c>
      <c r="AV660" s="1314" t="s">
        <v>1078</v>
      </c>
      <c r="AW660" s="1483" t="s">
        <v>1078</v>
      </c>
      <c r="AX660" s="1484" t="s">
        <v>1078</v>
      </c>
    </row>
    <row r="661" spans="1:50">
      <c r="A661" s="1303" t="s">
        <v>4476</v>
      </c>
      <c r="B661" s="1304" t="s">
        <v>4477</v>
      </c>
      <c r="C661" s="1305" t="s">
        <v>4809</v>
      </c>
      <c r="D661" s="1479" t="s">
        <v>1078</v>
      </c>
      <c r="E661" s="1480" t="s">
        <v>1078</v>
      </c>
      <c r="F661" s="1305" t="s">
        <v>4809</v>
      </c>
      <c r="G661" s="1479" t="s">
        <v>1078</v>
      </c>
      <c r="H661" s="1480" t="s">
        <v>1078</v>
      </c>
      <c r="I661" s="1305" t="s">
        <v>4809</v>
      </c>
      <c r="J661" s="1479" t="s">
        <v>1078</v>
      </c>
      <c r="K661" s="1480" t="s">
        <v>1078</v>
      </c>
      <c r="L661" s="1305" t="s">
        <v>2284</v>
      </c>
      <c r="M661" s="1479">
        <v>35.299999999999997</v>
      </c>
      <c r="N661" s="1480">
        <v>0</v>
      </c>
      <c r="O661" s="1305" t="s">
        <v>4809</v>
      </c>
      <c r="P661" s="1479" t="s">
        <v>1078</v>
      </c>
      <c r="Q661" s="1480" t="s">
        <v>1078</v>
      </c>
      <c r="R661" s="1305" t="s">
        <v>4809</v>
      </c>
      <c r="S661" s="1479" t="s">
        <v>1078</v>
      </c>
      <c r="T661" s="1480" t="s">
        <v>1078</v>
      </c>
      <c r="U661" s="1305" t="s">
        <v>4809</v>
      </c>
      <c r="V661" s="1479" t="s">
        <v>1078</v>
      </c>
      <c r="W661" s="1480" t="s">
        <v>1078</v>
      </c>
      <c r="X661" s="1305" t="s">
        <v>4809</v>
      </c>
      <c r="Y661" s="1479" t="s">
        <v>1078</v>
      </c>
      <c r="Z661" s="1480" t="s">
        <v>1078</v>
      </c>
      <c r="AA661" s="1305" t="s">
        <v>4809</v>
      </c>
      <c r="AB661" s="1479" t="s">
        <v>1078</v>
      </c>
      <c r="AC661" s="1480" t="s">
        <v>1078</v>
      </c>
      <c r="AD661" s="1305" t="s">
        <v>4809</v>
      </c>
      <c r="AE661" s="1479" t="s">
        <v>1078</v>
      </c>
      <c r="AF661" s="1480" t="s">
        <v>1078</v>
      </c>
      <c r="AG661" s="1305" t="s">
        <v>2261</v>
      </c>
      <c r="AH661" s="1479" t="s">
        <v>1078</v>
      </c>
      <c r="AI661" s="1480" t="s">
        <v>1078</v>
      </c>
      <c r="AJ661" s="1305" t="s">
        <v>4809</v>
      </c>
      <c r="AK661" s="1479" t="s">
        <v>1078</v>
      </c>
      <c r="AL661" s="1480" t="s">
        <v>1078</v>
      </c>
      <c r="AM661" s="1305" t="s">
        <v>4809</v>
      </c>
      <c r="AN661" s="1479" t="s">
        <v>1078</v>
      </c>
      <c r="AO661" s="1480" t="s">
        <v>1078</v>
      </c>
      <c r="AP661" s="1305" t="s">
        <v>4809</v>
      </c>
      <c r="AQ661" s="1479" t="s">
        <v>1078</v>
      </c>
      <c r="AR661" s="1480" t="s">
        <v>1078</v>
      </c>
      <c r="AS661" s="1305" t="s">
        <v>4809</v>
      </c>
      <c r="AT661" s="1479" t="s">
        <v>1078</v>
      </c>
      <c r="AU661" s="1480" t="s">
        <v>1078</v>
      </c>
      <c r="AV661" s="1305" t="s">
        <v>4809</v>
      </c>
      <c r="AW661" s="1479" t="s">
        <v>1078</v>
      </c>
      <c r="AX661" s="1480" t="s">
        <v>1078</v>
      </c>
    </row>
    <row r="662" spans="1:50">
      <c r="A662" s="1714" t="s">
        <v>4478</v>
      </c>
      <c r="B662" s="1350" t="s">
        <v>4479</v>
      </c>
      <c r="C662" s="1310" t="s">
        <v>1078</v>
      </c>
      <c r="D662" s="1485" t="s">
        <v>1078</v>
      </c>
      <c r="E662" s="1486" t="s">
        <v>1078</v>
      </c>
      <c r="F662" s="1310" t="s">
        <v>1078</v>
      </c>
      <c r="G662" s="1485" t="s">
        <v>1078</v>
      </c>
      <c r="H662" s="1486" t="s">
        <v>1078</v>
      </c>
      <c r="I662" s="1310" t="s">
        <v>1078</v>
      </c>
      <c r="J662" s="1485" t="s">
        <v>1078</v>
      </c>
      <c r="K662" s="1486" t="s">
        <v>1078</v>
      </c>
      <c r="L662" s="1310" t="s">
        <v>2284</v>
      </c>
      <c r="M662" s="1485">
        <v>35.200000000000003</v>
      </c>
      <c r="N662" s="1486">
        <v>0</v>
      </c>
      <c r="O662" s="1310" t="s">
        <v>1078</v>
      </c>
      <c r="P662" s="1485" t="s">
        <v>1078</v>
      </c>
      <c r="Q662" s="1486" t="s">
        <v>1078</v>
      </c>
      <c r="R662" s="1310" t="s">
        <v>1078</v>
      </c>
      <c r="S662" s="1485" t="s">
        <v>1078</v>
      </c>
      <c r="T662" s="1486" t="s">
        <v>1078</v>
      </c>
      <c r="U662" s="1310" t="s">
        <v>1078</v>
      </c>
      <c r="V662" s="1485" t="s">
        <v>1078</v>
      </c>
      <c r="W662" s="1486" t="s">
        <v>1078</v>
      </c>
      <c r="X662" s="1310" t="s">
        <v>1078</v>
      </c>
      <c r="Y662" s="1485" t="s">
        <v>1078</v>
      </c>
      <c r="Z662" s="1486" t="s">
        <v>1078</v>
      </c>
      <c r="AA662" s="1310" t="s">
        <v>1078</v>
      </c>
      <c r="AB662" s="1485" t="s">
        <v>1078</v>
      </c>
      <c r="AC662" s="1486" t="s">
        <v>1078</v>
      </c>
      <c r="AD662" s="1310" t="s">
        <v>1078</v>
      </c>
      <c r="AE662" s="1485" t="s">
        <v>1078</v>
      </c>
      <c r="AF662" s="1486" t="s">
        <v>1078</v>
      </c>
      <c r="AG662" s="1310" t="s">
        <v>1078</v>
      </c>
      <c r="AH662" s="1485" t="s">
        <v>1078</v>
      </c>
      <c r="AI662" s="1486" t="s">
        <v>1078</v>
      </c>
      <c r="AJ662" s="1310" t="s">
        <v>1078</v>
      </c>
      <c r="AK662" s="1485" t="s">
        <v>1078</v>
      </c>
      <c r="AL662" s="1486" t="s">
        <v>1078</v>
      </c>
      <c r="AM662" s="1310" t="s">
        <v>1078</v>
      </c>
      <c r="AN662" s="1485" t="s">
        <v>1078</v>
      </c>
      <c r="AO662" s="1486" t="s">
        <v>1078</v>
      </c>
      <c r="AP662" s="1310" t="s">
        <v>1078</v>
      </c>
      <c r="AQ662" s="1485" t="s">
        <v>1078</v>
      </c>
      <c r="AR662" s="1486" t="s">
        <v>1078</v>
      </c>
      <c r="AS662" s="1310" t="s">
        <v>1078</v>
      </c>
      <c r="AT662" s="1485" t="s">
        <v>1078</v>
      </c>
      <c r="AU662" s="1486" t="s">
        <v>1078</v>
      </c>
      <c r="AV662" s="1310" t="s">
        <v>1078</v>
      </c>
      <c r="AW662" s="1485" t="s">
        <v>1078</v>
      </c>
      <c r="AX662" s="1486" t="s">
        <v>1078</v>
      </c>
    </row>
    <row r="663" spans="1:50">
      <c r="A663" s="1313" t="s">
        <v>4480</v>
      </c>
      <c r="B663" s="1143" t="s">
        <v>4481</v>
      </c>
      <c r="C663" s="1314" t="s">
        <v>1078</v>
      </c>
      <c r="D663" s="1483" t="s">
        <v>1078</v>
      </c>
      <c r="E663" s="1484" t="s">
        <v>1078</v>
      </c>
      <c r="F663" s="1314" t="s">
        <v>1078</v>
      </c>
      <c r="G663" s="1483" t="s">
        <v>1078</v>
      </c>
      <c r="H663" s="1484" t="s">
        <v>1078</v>
      </c>
      <c r="I663" s="1314" t="s">
        <v>1078</v>
      </c>
      <c r="J663" s="1483" t="s">
        <v>1078</v>
      </c>
      <c r="K663" s="1484" t="s">
        <v>1078</v>
      </c>
      <c r="L663" s="1314" t="s">
        <v>1078</v>
      </c>
      <c r="M663" s="1483" t="s">
        <v>1078</v>
      </c>
      <c r="N663" s="1484" t="s">
        <v>1078</v>
      </c>
      <c r="O663" s="1314" t="s">
        <v>1078</v>
      </c>
      <c r="P663" s="1483" t="s">
        <v>1078</v>
      </c>
      <c r="Q663" s="1484" t="s">
        <v>1078</v>
      </c>
      <c r="R663" s="1314" t="s">
        <v>1078</v>
      </c>
      <c r="S663" s="1483" t="s">
        <v>1078</v>
      </c>
      <c r="T663" s="1484" t="s">
        <v>1078</v>
      </c>
      <c r="U663" s="1314" t="s">
        <v>1078</v>
      </c>
      <c r="V663" s="1483" t="s">
        <v>1078</v>
      </c>
      <c r="W663" s="1484" t="s">
        <v>1078</v>
      </c>
      <c r="X663" s="1314" t="s">
        <v>1078</v>
      </c>
      <c r="Y663" s="1483" t="s">
        <v>1078</v>
      </c>
      <c r="Z663" s="1484" t="s">
        <v>1078</v>
      </c>
      <c r="AA663" s="1314" t="s">
        <v>1078</v>
      </c>
      <c r="AB663" s="1483" t="s">
        <v>1078</v>
      </c>
      <c r="AC663" s="1484" t="s">
        <v>1078</v>
      </c>
      <c r="AD663" s="1314" t="s">
        <v>1078</v>
      </c>
      <c r="AE663" s="1483" t="s">
        <v>1078</v>
      </c>
      <c r="AF663" s="1484" t="s">
        <v>1078</v>
      </c>
      <c r="AG663" s="1314" t="s">
        <v>1078</v>
      </c>
      <c r="AH663" s="1483" t="s">
        <v>1078</v>
      </c>
      <c r="AI663" s="1484" t="s">
        <v>1078</v>
      </c>
      <c r="AJ663" s="1314" t="s">
        <v>1078</v>
      </c>
      <c r="AK663" s="1483" t="s">
        <v>1078</v>
      </c>
      <c r="AL663" s="1484" t="s">
        <v>1078</v>
      </c>
      <c r="AM663" s="1314" t="s">
        <v>1078</v>
      </c>
      <c r="AN663" s="1483" t="s">
        <v>1078</v>
      </c>
      <c r="AO663" s="1484" t="s">
        <v>1078</v>
      </c>
      <c r="AP663" s="1314" t="s">
        <v>1078</v>
      </c>
      <c r="AQ663" s="1483" t="s">
        <v>1078</v>
      </c>
      <c r="AR663" s="1484" t="s">
        <v>1078</v>
      </c>
      <c r="AS663" s="1314" t="s">
        <v>1078</v>
      </c>
      <c r="AT663" s="1483" t="s">
        <v>1078</v>
      </c>
      <c r="AU663" s="1484" t="s">
        <v>1078</v>
      </c>
      <c r="AV663" s="1314" t="s">
        <v>1078</v>
      </c>
      <c r="AW663" s="1483" t="s">
        <v>1078</v>
      </c>
      <c r="AX663" s="1484" t="s">
        <v>1078</v>
      </c>
    </row>
    <row r="664" spans="1:50">
      <c r="A664" s="1303" t="s">
        <v>4482</v>
      </c>
      <c r="B664" s="1304" t="s">
        <v>4483</v>
      </c>
      <c r="C664" s="1305" t="s">
        <v>2284</v>
      </c>
      <c r="D664" s="1479">
        <v>40.200000000000003</v>
      </c>
      <c r="E664" s="1480">
        <v>0</v>
      </c>
      <c r="F664" s="1305" t="s">
        <v>2284</v>
      </c>
      <c r="G664" s="1479">
        <v>40.299999999999997</v>
      </c>
      <c r="H664" s="1480">
        <v>0</v>
      </c>
      <c r="I664" s="1305" t="s">
        <v>2284</v>
      </c>
      <c r="J664" s="1479">
        <v>40.200000000000003</v>
      </c>
      <c r="K664" s="1480">
        <v>0</v>
      </c>
      <c r="L664" s="1305" t="s">
        <v>4809</v>
      </c>
      <c r="M664" s="1479" t="s">
        <v>1078</v>
      </c>
      <c r="N664" s="1480" t="s">
        <v>1078</v>
      </c>
      <c r="O664" s="1305" t="s">
        <v>2284</v>
      </c>
      <c r="P664" s="1479">
        <v>40.200000000000003</v>
      </c>
      <c r="Q664" s="1480">
        <v>0</v>
      </c>
      <c r="R664" s="1305" t="s">
        <v>2284</v>
      </c>
      <c r="S664" s="1479">
        <v>40.299999999999997</v>
      </c>
      <c r="T664" s="1480">
        <v>0</v>
      </c>
      <c r="U664" s="1305" t="s">
        <v>2284</v>
      </c>
      <c r="V664" s="1479">
        <v>40.299999999999997</v>
      </c>
      <c r="W664" s="1480">
        <v>0</v>
      </c>
      <c r="X664" s="1305" t="s">
        <v>2284</v>
      </c>
      <c r="Y664" s="1479">
        <v>40.200000000000003</v>
      </c>
      <c r="Z664" s="1480">
        <v>0</v>
      </c>
      <c r="AA664" s="1305" t="s">
        <v>2284</v>
      </c>
      <c r="AB664" s="1479">
        <v>40.299999999999997</v>
      </c>
      <c r="AC664" s="1480">
        <v>0</v>
      </c>
      <c r="AD664" s="1305" t="s">
        <v>2284</v>
      </c>
      <c r="AE664" s="1479">
        <v>40.200000000000003</v>
      </c>
      <c r="AF664" s="1480">
        <v>0</v>
      </c>
      <c r="AG664" s="1305" t="s">
        <v>2261</v>
      </c>
      <c r="AH664" s="1479" t="s">
        <v>1078</v>
      </c>
      <c r="AI664" s="1480" t="s">
        <v>1078</v>
      </c>
      <c r="AJ664" s="1305" t="s">
        <v>2284</v>
      </c>
      <c r="AK664" s="1479">
        <v>40.200000000000003</v>
      </c>
      <c r="AL664" s="1480">
        <v>0</v>
      </c>
      <c r="AM664" s="1305" t="s">
        <v>2284</v>
      </c>
      <c r="AN664" s="1479">
        <v>40.200000000000003</v>
      </c>
      <c r="AO664" s="1480">
        <v>0</v>
      </c>
      <c r="AP664" s="1305" t="s">
        <v>2284</v>
      </c>
      <c r="AQ664" s="1479">
        <v>40.4</v>
      </c>
      <c r="AR664" s="1480">
        <v>0</v>
      </c>
      <c r="AS664" s="1305" t="s">
        <v>2284</v>
      </c>
      <c r="AT664" s="1479">
        <v>40.299999999999997</v>
      </c>
      <c r="AU664" s="1480">
        <v>0</v>
      </c>
      <c r="AV664" s="1305" t="s">
        <v>2284</v>
      </c>
      <c r="AW664" s="1479">
        <v>40.299999999999997</v>
      </c>
      <c r="AX664" s="1480">
        <v>0</v>
      </c>
    </row>
    <row r="665" spans="1:50">
      <c r="A665" s="1714" t="s">
        <v>4484</v>
      </c>
      <c r="B665" s="1350" t="s">
        <v>4485</v>
      </c>
      <c r="C665" s="1310" t="s">
        <v>2284</v>
      </c>
      <c r="D665" s="1485">
        <v>40.299999999999997</v>
      </c>
      <c r="E665" s="1486">
        <v>0</v>
      </c>
      <c r="F665" s="1310" t="s">
        <v>2284</v>
      </c>
      <c r="G665" s="1485">
        <v>40.299999999999997</v>
      </c>
      <c r="H665" s="1486">
        <v>0</v>
      </c>
      <c r="I665" s="1310" t="s">
        <v>2284</v>
      </c>
      <c r="J665" s="1485">
        <v>40.4</v>
      </c>
      <c r="K665" s="1486">
        <v>0</v>
      </c>
      <c r="L665" s="1310" t="s">
        <v>1078</v>
      </c>
      <c r="M665" s="1485" t="s">
        <v>1078</v>
      </c>
      <c r="N665" s="1486" t="s">
        <v>1078</v>
      </c>
      <c r="O665" s="1310" t="s">
        <v>2284</v>
      </c>
      <c r="P665" s="1485">
        <v>40.200000000000003</v>
      </c>
      <c r="Q665" s="1486">
        <v>0</v>
      </c>
      <c r="R665" s="1310" t="s">
        <v>2284</v>
      </c>
      <c r="S665" s="1485">
        <v>40.200000000000003</v>
      </c>
      <c r="T665" s="1486">
        <v>0</v>
      </c>
      <c r="U665" s="1310" t="s">
        <v>2284</v>
      </c>
      <c r="V665" s="1485">
        <v>40.4</v>
      </c>
      <c r="W665" s="1486">
        <v>0</v>
      </c>
      <c r="X665" s="1310" t="s">
        <v>2284</v>
      </c>
      <c r="Y665" s="1485">
        <v>40.200000000000003</v>
      </c>
      <c r="Z665" s="1486">
        <v>0</v>
      </c>
      <c r="AA665" s="1310" t="s">
        <v>4810</v>
      </c>
      <c r="AB665" s="1485">
        <v>40.299999999999997</v>
      </c>
      <c r="AC665" s="1486">
        <v>10.9</v>
      </c>
      <c r="AD665" s="1310" t="s">
        <v>2284</v>
      </c>
      <c r="AE665" s="1485">
        <v>40.200000000000003</v>
      </c>
      <c r="AF665" s="1486">
        <v>0</v>
      </c>
      <c r="AG665" s="1310" t="s">
        <v>1078</v>
      </c>
      <c r="AH665" s="1485" t="s">
        <v>1078</v>
      </c>
      <c r="AI665" s="1486" t="s">
        <v>1078</v>
      </c>
      <c r="AJ665" s="1310" t="s">
        <v>2284</v>
      </c>
      <c r="AK665" s="1485">
        <v>40.200000000000003</v>
      </c>
      <c r="AL665" s="1486">
        <v>0</v>
      </c>
      <c r="AM665" s="1310" t="s">
        <v>2284</v>
      </c>
      <c r="AN665" s="1485">
        <v>40.299999999999997</v>
      </c>
      <c r="AO665" s="1486">
        <v>0</v>
      </c>
      <c r="AP665" s="1310" t="s">
        <v>2284</v>
      </c>
      <c r="AQ665" s="1485">
        <v>40.299999999999997</v>
      </c>
      <c r="AR665" s="1486">
        <v>0</v>
      </c>
      <c r="AS665" s="1310" t="s">
        <v>2284</v>
      </c>
      <c r="AT665" s="1485">
        <v>40.299999999999997</v>
      </c>
      <c r="AU665" s="1486">
        <v>0</v>
      </c>
      <c r="AV665" s="1310" t="s">
        <v>2284</v>
      </c>
      <c r="AW665" s="1485">
        <v>40.299999999999997</v>
      </c>
      <c r="AX665" s="1486">
        <v>0</v>
      </c>
    </row>
    <row r="666" spans="1:50">
      <c r="A666" s="1313" t="s">
        <v>4486</v>
      </c>
      <c r="B666" s="1143" t="s">
        <v>4487</v>
      </c>
      <c r="C666" s="1314" t="s">
        <v>1078</v>
      </c>
      <c r="D666" s="1483" t="s">
        <v>1078</v>
      </c>
      <c r="E666" s="1484" t="s">
        <v>1078</v>
      </c>
      <c r="F666" s="1314" t="s">
        <v>1078</v>
      </c>
      <c r="G666" s="1483" t="s">
        <v>1078</v>
      </c>
      <c r="H666" s="1484" t="s">
        <v>1078</v>
      </c>
      <c r="I666" s="1314" t="s">
        <v>1078</v>
      </c>
      <c r="J666" s="1483" t="s">
        <v>1078</v>
      </c>
      <c r="K666" s="1484" t="s">
        <v>1078</v>
      </c>
      <c r="L666" s="1314" t="s">
        <v>1078</v>
      </c>
      <c r="M666" s="1483" t="s">
        <v>1078</v>
      </c>
      <c r="N666" s="1484" t="s">
        <v>1078</v>
      </c>
      <c r="O666" s="1314" t="s">
        <v>1078</v>
      </c>
      <c r="P666" s="1483" t="s">
        <v>1078</v>
      </c>
      <c r="Q666" s="1484" t="s">
        <v>1078</v>
      </c>
      <c r="R666" s="1314" t="s">
        <v>1078</v>
      </c>
      <c r="S666" s="1483" t="s">
        <v>1078</v>
      </c>
      <c r="T666" s="1484" t="s">
        <v>1078</v>
      </c>
      <c r="U666" s="1314" t="s">
        <v>1078</v>
      </c>
      <c r="V666" s="1483" t="s">
        <v>1078</v>
      </c>
      <c r="W666" s="1484" t="s">
        <v>1078</v>
      </c>
      <c r="X666" s="1314" t="s">
        <v>1078</v>
      </c>
      <c r="Y666" s="1483" t="s">
        <v>1078</v>
      </c>
      <c r="Z666" s="1484" t="s">
        <v>1078</v>
      </c>
      <c r="AA666" s="1314" t="s">
        <v>2284</v>
      </c>
      <c r="AB666" s="1483">
        <v>40.299999999999997</v>
      </c>
      <c r="AC666" s="1484">
        <v>0</v>
      </c>
      <c r="AD666" s="1314" t="s">
        <v>1078</v>
      </c>
      <c r="AE666" s="1483" t="s">
        <v>1078</v>
      </c>
      <c r="AF666" s="1484" t="s">
        <v>1078</v>
      </c>
      <c r="AG666" s="1314" t="s">
        <v>1078</v>
      </c>
      <c r="AH666" s="1483" t="s">
        <v>1078</v>
      </c>
      <c r="AI666" s="1484" t="s">
        <v>1078</v>
      </c>
      <c r="AJ666" s="1314" t="s">
        <v>1078</v>
      </c>
      <c r="AK666" s="1483" t="s">
        <v>1078</v>
      </c>
      <c r="AL666" s="1484" t="s">
        <v>1078</v>
      </c>
      <c r="AM666" s="1314" t="s">
        <v>1078</v>
      </c>
      <c r="AN666" s="1483" t="s">
        <v>1078</v>
      </c>
      <c r="AO666" s="1484" t="s">
        <v>1078</v>
      </c>
      <c r="AP666" s="1314" t="s">
        <v>1078</v>
      </c>
      <c r="AQ666" s="1483" t="s">
        <v>1078</v>
      </c>
      <c r="AR666" s="1484" t="s">
        <v>1078</v>
      </c>
      <c r="AS666" s="1314" t="s">
        <v>1078</v>
      </c>
      <c r="AT666" s="1483" t="s">
        <v>1078</v>
      </c>
      <c r="AU666" s="1484" t="s">
        <v>1078</v>
      </c>
      <c r="AV666" s="1314" t="s">
        <v>1078</v>
      </c>
      <c r="AW666" s="1483" t="s">
        <v>1078</v>
      </c>
      <c r="AX666" s="1484" t="s">
        <v>1078</v>
      </c>
    </row>
    <row r="667" spans="1:50">
      <c r="A667" s="1303" t="s">
        <v>4488</v>
      </c>
      <c r="B667" s="1304" t="s">
        <v>4489</v>
      </c>
      <c r="C667" s="1305" t="s">
        <v>4809</v>
      </c>
      <c r="D667" s="1479" t="s">
        <v>1078</v>
      </c>
      <c r="E667" s="1480" t="s">
        <v>1078</v>
      </c>
      <c r="F667" s="1305" t="s">
        <v>4809</v>
      </c>
      <c r="G667" s="1479" t="s">
        <v>1078</v>
      </c>
      <c r="H667" s="1480" t="s">
        <v>1078</v>
      </c>
      <c r="I667" s="1305" t="s">
        <v>4810</v>
      </c>
      <c r="J667" s="1479">
        <v>45.3</v>
      </c>
      <c r="K667" s="1480">
        <v>9.9</v>
      </c>
      <c r="L667" s="1305" t="s">
        <v>2284</v>
      </c>
      <c r="M667" s="1479">
        <v>45.3</v>
      </c>
      <c r="N667" s="1480">
        <v>0</v>
      </c>
      <c r="O667" s="1305" t="s">
        <v>4809</v>
      </c>
      <c r="P667" s="1479" t="s">
        <v>1078</v>
      </c>
      <c r="Q667" s="1480" t="s">
        <v>1078</v>
      </c>
      <c r="R667" s="1305" t="s">
        <v>4809</v>
      </c>
      <c r="S667" s="1479" t="s">
        <v>1078</v>
      </c>
      <c r="T667" s="1480" t="s">
        <v>1078</v>
      </c>
      <c r="U667" s="1305" t="s">
        <v>4809</v>
      </c>
      <c r="V667" s="1479" t="s">
        <v>1078</v>
      </c>
      <c r="W667" s="1480" t="s">
        <v>1078</v>
      </c>
      <c r="X667" s="1305" t="s">
        <v>2284</v>
      </c>
      <c r="Y667" s="1479">
        <v>45.2</v>
      </c>
      <c r="Z667" s="1480">
        <v>0</v>
      </c>
      <c r="AA667" s="1305" t="s">
        <v>4809</v>
      </c>
      <c r="AB667" s="1479" t="s">
        <v>1078</v>
      </c>
      <c r="AC667" s="1480" t="s">
        <v>1078</v>
      </c>
      <c r="AD667" s="1305" t="s">
        <v>2284</v>
      </c>
      <c r="AE667" s="1479">
        <v>45.3</v>
      </c>
      <c r="AF667" s="1480">
        <v>0</v>
      </c>
      <c r="AG667" s="1305" t="s">
        <v>2261</v>
      </c>
      <c r="AH667" s="1479" t="s">
        <v>1078</v>
      </c>
      <c r="AI667" s="1480" t="s">
        <v>1078</v>
      </c>
      <c r="AJ667" s="1305" t="s">
        <v>4809</v>
      </c>
      <c r="AK667" s="1479" t="s">
        <v>1078</v>
      </c>
      <c r="AL667" s="1480" t="s">
        <v>1078</v>
      </c>
      <c r="AM667" s="1305" t="s">
        <v>4809</v>
      </c>
      <c r="AN667" s="1479" t="s">
        <v>1078</v>
      </c>
      <c r="AO667" s="1480" t="s">
        <v>1078</v>
      </c>
      <c r="AP667" s="1305" t="s">
        <v>4809</v>
      </c>
      <c r="AQ667" s="1479" t="s">
        <v>1078</v>
      </c>
      <c r="AR667" s="1480" t="s">
        <v>1078</v>
      </c>
      <c r="AS667" s="1305" t="s">
        <v>4809</v>
      </c>
      <c r="AT667" s="1479" t="s">
        <v>1078</v>
      </c>
      <c r="AU667" s="1480" t="s">
        <v>1078</v>
      </c>
      <c r="AV667" s="1305" t="s">
        <v>4809</v>
      </c>
      <c r="AW667" s="1479" t="s">
        <v>1078</v>
      </c>
      <c r="AX667" s="1480" t="s">
        <v>1078</v>
      </c>
    </row>
    <row r="668" spans="1:50">
      <c r="A668" s="1714" t="s">
        <v>4490</v>
      </c>
      <c r="B668" s="1350" t="s">
        <v>4491</v>
      </c>
      <c r="C668" s="1310" t="s">
        <v>1078</v>
      </c>
      <c r="D668" s="1485" t="s">
        <v>1078</v>
      </c>
      <c r="E668" s="1486" t="s">
        <v>1078</v>
      </c>
      <c r="F668" s="1310" t="s">
        <v>1078</v>
      </c>
      <c r="G668" s="1485" t="s">
        <v>1078</v>
      </c>
      <c r="H668" s="1486" t="s">
        <v>1078</v>
      </c>
      <c r="I668" s="1310" t="s">
        <v>2284</v>
      </c>
      <c r="J668" s="1485">
        <v>45.3</v>
      </c>
      <c r="K668" s="1486">
        <v>0</v>
      </c>
      <c r="L668" s="1310" t="s">
        <v>2284</v>
      </c>
      <c r="M668" s="1485">
        <v>45.3</v>
      </c>
      <c r="N668" s="1486">
        <v>0</v>
      </c>
      <c r="O668" s="1310" t="s">
        <v>1078</v>
      </c>
      <c r="P668" s="1485" t="s">
        <v>1078</v>
      </c>
      <c r="Q668" s="1486" t="s">
        <v>1078</v>
      </c>
      <c r="R668" s="1310" t="s">
        <v>1078</v>
      </c>
      <c r="S668" s="1485" t="s">
        <v>1078</v>
      </c>
      <c r="T668" s="1486" t="s">
        <v>1078</v>
      </c>
      <c r="U668" s="1310" t="s">
        <v>1078</v>
      </c>
      <c r="V668" s="1485" t="s">
        <v>1078</v>
      </c>
      <c r="W668" s="1486" t="s">
        <v>1078</v>
      </c>
      <c r="X668" s="1310" t="s">
        <v>2284</v>
      </c>
      <c r="Y668" s="1485">
        <v>45.3</v>
      </c>
      <c r="Z668" s="1486">
        <v>0</v>
      </c>
      <c r="AA668" s="1310" t="s">
        <v>1078</v>
      </c>
      <c r="AB668" s="1485" t="s">
        <v>1078</v>
      </c>
      <c r="AC668" s="1486" t="s">
        <v>1078</v>
      </c>
      <c r="AD668" s="1310" t="s">
        <v>2284</v>
      </c>
      <c r="AE668" s="1485">
        <v>45.2</v>
      </c>
      <c r="AF668" s="1486">
        <v>0</v>
      </c>
      <c r="AG668" s="1310" t="s">
        <v>1078</v>
      </c>
      <c r="AH668" s="1485" t="s">
        <v>1078</v>
      </c>
      <c r="AI668" s="1486" t="s">
        <v>1078</v>
      </c>
      <c r="AJ668" s="1310" t="s">
        <v>1078</v>
      </c>
      <c r="AK668" s="1485" t="s">
        <v>1078</v>
      </c>
      <c r="AL668" s="1486" t="s">
        <v>1078</v>
      </c>
      <c r="AM668" s="1310" t="s">
        <v>1078</v>
      </c>
      <c r="AN668" s="1485" t="s">
        <v>1078</v>
      </c>
      <c r="AO668" s="1486" t="s">
        <v>1078</v>
      </c>
      <c r="AP668" s="1310" t="s">
        <v>1078</v>
      </c>
      <c r="AQ668" s="1485" t="s">
        <v>1078</v>
      </c>
      <c r="AR668" s="1486" t="s">
        <v>1078</v>
      </c>
      <c r="AS668" s="1310" t="s">
        <v>1078</v>
      </c>
      <c r="AT668" s="1485" t="s">
        <v>1078</v>
      </c>
      <c r="AU668" s="1486" t="s">
        <v>1078</v>
      </c>
      <c r="AV668" s="1310" t="s">
        <v>1078</v>
      </c>
      <c r="AW668" s="1485" t="s">
        <v>1078</v>
      </c>
      <c r="AX668" s="1486" t="s">
        <v>1078</v>
      </c>
    </row>
    <row r="669" spans="1:50">
      <c r="A669" s="1313" t="s">
        <v>4492</v>
      </c>
      <c r="B669" s="1143" t="s">
        <v>4493</v>
      </c>
      <c r="C669" s="1314" t="s">
        <v>1078</v>
      </c>
      <c r="D669" s="1483" t="s">
        <v>1078</v>
      </c>
      <c r="E669" s="1484" t="s">
        <v>1078</v>
      </c>
      <c r="F669" s="1314" t="s">
        <v>1078</v>
      </c>
      <c r="G669" s="1483" t="s">
        <v>1078</v>
      </c>
      <c r="H669" s="1484" t="s">
        <v>1078</v>
      </c>
      <c r="I669" s="1314" t="s">
        <v>2284</v>
      </c>
      <c r="J669" s="1483">
        <v>45.3</v>
      </c>
      <c r="K669" s="1484">
        <v>0</v>
      </c>
      <c r="L669" s="1314" t="s">
        <v>1078</v>
      </c>
      <c r="M669" s="1483" t="s">
        <v>1078</v>
      </c>
      <c r="N669" s="1484" t="s">
        <v>1078</v>
      </c>
      <c r="O669" s="1314" t="s">
        <v>1078</v>
      </c>
      <c r="P669" s="1483" t="s">
        <v>1078</v>
      </c>
      <c r="Q669" s="1484" t="s">
        <v>1078</v>
      </c>
      <c r="R669" s="1314" t="s">
        <v>1078</v>
      </c>
      <c r="S669" s="1483" t="s">
        <v>1078</v>
      </c>
      <c r="T669" s="1484" t="s">
        <v>1078</v>
      </c>
      <c r="U669" s="1314" t="s">
        <v>1078</v>
      </c>
      <c r="V669" s="1483" t="s">
        <v>1078</v>
      </c>
      <c r="W669" s="1484" t="s">
        <v>1078</v>
      </c>
      <c r="X669" s="1314" t="s">
        <v>1078</v>
      </c>
      <c r="Y669" s="1483" t="s">
        <v>1078</v>
      </c>
      <c r="Z669" s="1484" t="s">
        <v>1078</v>
      </c>
      <c r="AA669" s="1314" t="s">
        <v>1078</v>
      </c>
      <c r="AB669" s="1483" t="s">
        <v>1078</v>
      </c>
      <c r="AC669" s="1484" t="s">
        <v>1078</v>
      </c>
      <c r="AD669" s="1314" t="s">
        <v>1078</v>
      </c>
      <c r="AE669" s="1483" t="s">
        <v>1078</v>
      </c>
      <c r="AF669" s="1484" t="s">
        <v>1078</v>
      </c>
      <c r="AG669" s="1314" t="s">
        <v>1078</v>
      </c>
      <c r="AH669" s="1483" t="s">
        <v>1078</v>
      </c>
      <c r="AI669" s="1484" t="s">
        <v>1078</v>
      </c>
      <c r="AJ669" s="1314" t="s">
        <v>1078</v>
      </c>
      <c r="AK669" s="1483" t="s">
        <v>1078</v>
      </c>
      <c r="AL669" s="1484" t="s">
        <v>1078</v>
      </c>
      <c r="AM669" s="1314" t="s">
        <v>1078</v>
      </c>
      <c r="AN669" s="1483" t="s">
        <v>1078</v>
      </c>
      <c r="AO669" s="1484" t="s">
        <v>1078</v>
      </c>
      <c r="AP669" s="1314" t="s">
        <v>1078</v>
      </c>
      <c r="AQ669" s="1483" t="s">
        <v>1078</v>
      </c>
      <c r="AR669" s="1484" t="s">
        <v>1078</v>
      </c>
      <c r="AS669" s="1314" t="s">
        <v>1078</v>
      </c>
      <c r="AT669" s="1483" t="s">
        <v>1078</v>
      </c>
      <c r="AU669" s="1484" t="s">
        <v>1078</v>
      </c>
      <c r="AV669" s="1314" t="s">
        <v>1078</v>
      </c>
      <c r="AW669" s="1483" t="s">
        <v>1078</v>
      </c>
      <c r="AX669" s="1484" t="s">
        <v>1078</v>
      </c>
    </row>
    <row r="670" spans="1:50">
      <c r="A670" s="1303" t="s">
        <v>4494</v>
      </c>
      <c r="B670" s="1304" t="s">
        <v>4495</v>
      </c>
      <c r="C670" s="1305" t="s">
        <v>2284</v>
      </c>
      <c r="D670" s="1479">
        <v>50.2</v>
      </c>
      <c r="E670" s="1480">
        <v>0</v>
      </c>
      <c r="F670" s="1305" t="s">
        <v>2284</v>
      </c>
      <c r="G670" s="1479">
        <v>50.3</v>
      </c>
      <c r="H670" s="1480">
        <v>0</v>
      </c>
      <c r="I670" s="1305" t="s">
        <v>4810</v>
      </c>
      <c r="J670" s="1479">
        <v>50.2</v>
      </c>
      <c r="K670" s="1480">
        <v>13.6</v>
      </c>
      <c r="L670" s="1305" t="s">
        <v>2284</v>
      </c>
      <c r="M670" s="1479">
        <v>50.3</v>
      </c>
      <c r="N670" s="1480">
        <v>0</v>
      </c>
      <c r="O670" s="1305" t="s">
        <v>2284</v>
      </c>
      <c r="P670" s="1479">
        <v>50.2</v>
      </c>
      <c r="Q670" s="1480">
        <v>0</v>
      </c>
      <c r="R670" s="1305" t="s">
        <v>2284</v>
      </c>
      <c r="S670" s="1479">
        <v>50.3</v>
      </c>
      <c r="T670" s="1480">
        <v>0</v>
      </c>
      <c r="U670" s="1305" t="s">
        <v>2284</v>
      </c>
      <c r="V670" s="1479">
        <v>50.3</v>
      </c>
      <c r="W670" s="1480">
        <v>0</v>
      </c>
      <c r="X670" s="1305" t="s">
        <v>4810</v>
      </c>
      <c r="Y670" s="1479">
        <v>50.3</v>
      </c>
      <c r="Z670" s="1480">
        <v>31.6</v>
      </c>
      <c r="AA670" s="1305" t="s">
        <v>2284</v>
      </c>
      <c r="AB670" s="1479">
        <v>50.2</v>
      </c>
      <c r="AC670" s="1480">
        <v>0</v>
      </c>
      <c r="AD670" s="1305" t="s">
        <v>4810</v>
      </c>
      <c r="AE670" s="1479">
        <v>50.3</v>
      </c>
      <c r="AF670" s="1480">
        <v>36.1</v>
      </c>
      <c r="AG670" s="1305" t="s">
        <v>2261</v>
      </c>
      <c r="AH670" s="1479" t="s">
        <v>1078</v>
      </c>
      <c r="AI670" s="1480" t="s">
        <v>1078</v>
      </c>
      <c r="AJ670" s="1305" t="s">
        <v>2284</v>
      </c>
      <c r="AK670" s="1479">
        <v>50.3</v>
      </c>
      <c r="AL670" s="1480">
        <v>0</v>
      </c>
      <c r="AM670" s="1305" t="s">
        <v>2284</v>
      </c>
      <c r="AN670" s="1479">
        <v>50.2</v>
      </c>
      <c r="AO670" s="1480">
        <v>0</v>
      </c>
      <c r="AP670" s="1305" t="s">
        <v>2284</v>
      </c>
      <c r="AQ670" s="1479">
        <v>50.2</v>
      </c>
      <c r="AR670" s="1480">
        <v>0</v>
      </c>
      <c r="AS670" s="1305" t="s">
        <v>2284</v>
      </c>
      <c r="AT670" s="1479">
        <v>50.3</v>
      </c>
      <c r="AU670" s="1480">
        <v>0</v>
      </c>
      <c r="AV670" s="1305" t="s">
        <v>2284</v>
      </c>
      <c r="AW670" s="1479">
        <v>50.3</v>
      </c>
      <c r="AX670" s="1480">
        <v>0</v>
      </c>
    </row>
    <row r="671" spans="1:50">
      <c r="A671" s="1714" t="s">
        <v>4496</v>
      </c>
      <c r="B671" s="1350" t="s">
        <v>4497</v>
      </c>
      <c r="C671" s="1310" t="s">
        <v>2284</v>
      </c>
      <c r="D671" s="1485">
        <v>50.3</v>
      </c>
      <c r="E671" s="1486">
        <v>0</v>
      </c>
      <c r="F671" s="1310" t="s">
        <v>2284</v>
      </c>
      <c r="G671" s="1485">
        <v>50.3</v>
      </c>
      <c r="H671" s="1486">
        <v>0</v>
      </c>
      <c r="I671" s="1310" t="s">
        <v>4810</v>
      </c>
      <c r="J671" s="1485">
        <v>50.2</v>
      </c>
      <c r="K671" s="1486">
        <v>15.9</v>
      </c>
      <c r="L671" s="1310" t="s">
        <v>2284</v>
      </c>
      <c r="M671" s="1485">
        <v>50.2</v>
      </c>
      <c r="N671" s="1486">
        <v>0</v>
      </c>
      <c r="O671" s="1310" t="s">
        <v>2284</v>
      </c>
      <c r="P671" s="1485">
        <v>50.2</v>
      </c>
      <c r="Q671" s="1486">
        <v>0</v>
      </c>
      <c r="R671" s="1310" t="s">
        <v>4810</v>
      </c>
      <c r="S671" s="1485">
        <v>50.2</v>
      </c>
      <c r="T671" s="1486">
        <v>36.799999999999997</v>
      </c>
      <c r="U671" s="1310" t="s">
        <v>2284</v>
      </c>
      <c r="V671" s="1485">
        <v>50.3</v>
      </c>
      <c r="W671" s="1486">
        <v>0</v>
      </c>
      <c r="X671" s="1310" t="s">
        <v>2284</v>
      </c>
      <c r="Y671" s="1485">
        <v>50.2</v>
      </c>
      <c r="Z671" s="1486">
        <v>0</v>
      </c>
      <c r="AA671" s="1310" t="s">
        <v>2284</v>
      </c>
      <c r="AB671" s="1485">
        <v>50.3</v>
      </c>
      <c r="AC671" s="1486">
        <v>0</v>
      </c>
      <c r="AD671" s="1310" t="s">
        <v>4810</v>
      </c>
      <c r="AE671" s="1485">
        <v>50.3</v>
      </c>
      <c r="AF671" s="1486">
        <v>36.4</v>
      </c>
      <c r="AG671" s="1310" t="s">
        <v>1078</v>
      </c>
      <c r="AH671" s="1485" t="s">
        <v>1078</v>
      </c>
      <c r="AI671" s="1486" t="s">
        <v>1078</v>
      </c>
      <c r="AJ671" s="1310" t="s">
        <v>2284</v>
      </c>
      <c r="AK671" s="1485">
        <v>50.3</v>
      </c>
      <c r="AL671" s="1486">
        <v>0</v>
      </c>
      <c r="AM671" s="1310" t="s">
        <v>2284</v>
      </c>
      <c r="AN671" s="1485">
        <v>50.2</v>
      </c>
      <c r="AO671" s="1486">
        <v>0</v>
      </c>
      <c r="AP671" s="1310" t="s">
        <v>2284</v>
      </c>
      <c r="AQ671" s="1485">
        <v>50.2</v>
      </c>
      <c r="AR671" s="1486">
        <v>0</v>
      </c>
      <c r="AS671" s="1310" t="s">
        <v>2284</v>
      </c>
      <c r="AT671" s="1485">
        <v>50.2</v>
      </c>
      <c r="AU671" s="1486">
        <v>0</v>
      </c>
      <c r="AV671" s="1310" t="s">
        <v>2284</v>
      </c>
      <c r="AW671" s="1485">
        <v>50.2</v>
      </c>
      <c r="AX671" s="1486">
        <v>0</v>
      </c>
    </row>
    <row r="672" spans="1:50">
      <c r="A672" s="1313" t="s">
        <v>4498</v>
      </c>
      <c r="B672" s="1143" t="s">
        <v>4499</v>
      </c>
      <c r="C672" s="1314" t="s">
        <v>1078</v>
      </c>
      <c r="D672" s="1483" t="s">
        <v>1078</v>
      </c>
      <c r="E672" s="1484" t="s">
        <v>1078</v>
      </c>
      <c r="F672" s="1314" t="s">
        <v>1078</v>
      </c>
      <c r="G672" s="1483" t="s">
        <v>1078</v>
      </c>
      <c r="H672" s="1484" t="s">
        <v>1078</v>
      </c>
      <c r="I672" s="1314" t="s">
        <v>4810</v>
      </c>
      <c r="J672" s="1483">
        <v>50.3</v>
      </c>
      <c r="K672" s="1484">
        <v>13.7</v>
      </c>
      <c r="L672" s="1314" t="s">
        <v>1078</v>
      </c>
      <c r="M672" s="1483" t="s">
        <v>1078</v>
      </c>
      <c r="N672" s="1484" t="s">
        <v>1078</v>
      </c>
      <c r="O672" s="1314" t="s">
        <v>1078</v>
      </c>
      <c r="P672" s="1483" t="s">
        <v>1078</v>
      </c>
      <c r="Q672" s="1484" t="s">
        <v>1078</v>
      </c>
      <c r="R672" s="1314" t="s">
        <v>2284</v>
      </c>
      <c r="S672" s="1483">
        <v>50.2</v>
      </c>
      <c r="T672" s="1484">
        <v>0</v>
      </c>
      <c r="U672" s="1314" t="s">
        <v>1078</v>
      </c>
      <c r="V672" s="1483" t="s">
        <v>1078</v>
      </c>
      <c r="W672" s="1484" t="s">
        <v>1078</v>
      </c>
      <c r="X672" s="1314" t="s">
        <v>4810</v>
      </c>
      <c r="Y672" s="1483">
        <v>50.3</v>
      </c>
      <c r="Z672" s="1484">
        <v>35.299999999999997</v>
      </c>
      <c r="AA672" s="1314" t="s">
        <v>1078</v>
      </c>
      <c r="AB672" s="1483" t="s">
        <v>1078</v>
      </c>
      <c r="AC672" s="1484" t="s">
        <v>1078</v>
      </c>
      <c r="AD672" s="1314" t="s">
        <v>1078</v>
      </c>
      <c r="AE672" s="1483" t="s">
        <v>1078</v>
      </c>
      <c r="AF672" s="1484" t="s">
        <v>1078</v>
      </c>
      <c r="AG672" s="1314" t="s">
        <v>1078</v>
      </c>
      <c r="AH672" s="1483" t="s">
        <v>1078</v>
      </c>
      <c r="AI672" s="1484" t="s">
        <v>1078</v>
      </c>
      <c r="AJ672" s="1314" t="s">
        <v>1078</v>
      </c>
      <c r="AK672" s="1483" t="s">
        <v>1078</v>
      </c>
      <c r="AL672" s="1484" t="s">
        <v>1078</v>
      </c>
      <c r="AM672" s="1314" t="s">
        <v>1078</v>
      </c>
      <c r="AN672" s="1483" t="s">
        <v>1078</v>
      </c>
      <c r="AO672" s="1484" t="s">
        <v>1078</v>
      </c>
      <c r="AP672" s="1314" t="s">
        <v>1078</v>
      </c>
      <c r="AQ672" s="1483" t="s">
        <v>1078</v>
      </c>
      <c r="AR672" s="1484" t="s">
        <v>1078</v>
      </c>
      <c r="AS672" s="1314" t="s">
        <v>1078</v>
      </c>
      <c r="AT672" s="1483" t="s">
        <v>1078</v>
      </c>
      <c r="AU672" s="1484" t="s">
        <v>1078</v>
      </c>
      <c r="AV672" s="1314" t="s">
        <v>1078</v>
      </c>
      <c r="AW672" s="1483" t="s">
        <v>1078</v>
      </c>
      <c r="AX672" s="1484" t="s">
        <v>1078</v>
      </c>
    </row>
    <row r="673" spans="1:50" ht="55.5">
      <c r="A673" s="1299" t="s">
        <v>6635</v>
      </c>
      <c r="B673" s="1139" t="s">
        <v>6636</v>
      </c>
      <c r="C673" s="1300" t="s">
        <v>4806</v>
      </c>
      <c r="D673" s="1301" t="s">
        <v>4807</v>
      </c>
      <c r="E673" s="1302" t="s">
        <v>4808</v>
      </c>
      <c r="F673" s="1300" t="s">
        <v>4806</v>
      </c>
      <c r="G673" s="1301" t="s">
        <v>4807</v>
      </c>
      <c r="H673" s="1302" t="s">
        <v>4808</v>
      </c>
      <c r="I673" s="1300" t="s">
        <v>4806</v>
      </c>
      <c r="J673" s="1301" t="s">
        <v>4807</v>
      </c>
      <c r="K673" s="1302" t="s">
        <v>4808</v>
      </c>
      <c r="L673" s="1300" t="s">
        <v>4806</v>
      </c>
      <c r="M673" s="1301" t="s">
        <v>4807</v>
      </c>
      <c r="N673" s="1302" t="s">
        <v>4808</v>
      </c>
      <c r="O673" s="1300" t="s">
        <v>4806</v>
      </c>
      <c r="P673" s="1301" t="s">
        <v>4807</v>
      </c>
      <c r="Q673" s="1302" t="s">
        <v>4808</v>
      </c>
      <c r="R673" s="1300" t="s">
        <v>4806</v>
      </c>
      <c r="S673" s="1301" t="s">
        <v>4807</v>
      </c>
      <c r="T673" s="1302" t="s">
        <v>4808</v>
      </c>
      <c r="U673" s="1300" t="s">
        <v>4806</v>
      </c>
      <c r="V673" s="1301" t="s">
        <v>4807</v>
      </c>
      <c r="W673" s="1302" t="s">
        <v>4808</v>
      </c>
      <c r="X673" s="1300" t="s">
        <v>4806</v>
      </c>
      <c r="Y673" s="1301" t="s">
        <v>4807</v>
      </c>
      <c r="Z673" s="1302" t="s">
        <v>4808</v>
      </c>
      <c r="AA673" s="1300" t="s">
        <v>4806</v>
      </c>
      <c r="AB673" s="1301" t="s">
        <v>4807</v>
      </c>
      <c r="AC673" s="1302" t="s">
        <v>4808</v>
      </c>
      <c r="AD673" s="1300" t="s">
        <v>4806</v>
      </c>
      <c r="AE673" s="1301" t="s">
        <v>4807</v>
      </c>
      <c r="AF673" s="1302" t="s">
        <v>4808</v>
      </c>
      <c r="AG673" s="1300" t="s">
        <v>4806</v>
      </c>
      <c r="AH673" s="1301" t="s">
        <v>4807</v>
      </c>
      <c r="AI673" s="1302" t="s">
        <v>4808</v>
      </c>
      <c r="AJ673" s="1300" t="s">
        <v>4806</v>
      </c>
      <c r="AK673" s="1301" t="s">
        <v>4807</v>
      </c>
      <c r="AL673" s="1302" t="s">
        <v>4808</v>
      </c>
      <c r="AM673" s="1300" t="s">
        <v>4806</v>
      </c>
      <c r="AN673" s="1301" t="s">
        <v>4807</v>
      </c>
      <c r="AO673" s="1302" t="s">
        <v>4808</v>
      </c>
      <c r="AP673" s="1300" t="s">
        <v>4806</v>
      </c>
      <c r="AQ673" s="1301" t="s">
        <v>4807</v>
      </c>
      <c r="AR673" s="1302" t="s">
        <v>4808</v>
      </c>
      <c r="AS673" s="1300" t="s">
        <v>4806</v>
      </c>
      <c r="AT673" s="1301" t="s">
        <v>4807</v>
      </c>
      <c r="AU673" s="1302" t="s">
        <v>4808</v>
      </c>
      <c r="AV673" s="1300" t="s">
        <v>4806</v>
      </c>
      <c r="AW673" s="1301" t="s">
        <v>4807</v>
      </c>
      <c r="AX673" s="1302" t="s">
        <v>4808</v>
      </c>
    </row>
    <row r="674" spans="1:50">
      <c r="A674" s="1303" t="s">
        <v>4446</v>
      </c>
      <c r="B674" s="1304" t="s">
        <v>4447</v>
      </c>
      <c r="C674" s="1305" t="s">
        <v>2284</v>
      </c>
      <c r="D674" s="1479">
        <v>10.3</v>
      </c>
      <c r="E674" s="1480">
        <v>0</v>
      </c>
      <c r="F674" s="1305" t="s">
        <v>2284</v>
      </c>
      <c r="G674" s="1479">
        <v>10.3</v>
      </c>
      <c r="H674" s="1480">
        <v>0</v>
      </c>
      <c r="I674" s="1305" t="s">
        <v>2284</v>
      </c>
      <c r="J674" s="1479">
        <v>10.3</v>
      </c>
      <c r="K674" s="1480">
        <v>0</v>
      </c>
      <c r="L674" s="1305" t="s">
        <v>2261</v>
      </c>
      <c r="M674" s="1479" t="s">
        <v>1078</v>
      </c>
      <c r="N674" s="1480" t="s">
        <v>1078</v>
      </c>
      <c r="O674" s="1305" t="s">
        <v>2284</v>
      </c>
      <c r="P674" s="1479">
        <v>10.199999999999999</v>
      </c>
      <c r="Q674" s="1480">
        <v>0</v>
      </c>
      <c r="R674" s="1305" t="s">
        <v>2284</v>
      </c>
      <c r="S674" s="1479">
        <v>10.3</v>
      </c>
      <c r="T674" s="1480">
        <v>0</v>
      </c>
      <c r="U674" s="1305" t="s">
        <v>2284</v>
      </c>
      <c r="V674" s="1479">
        <v>10.3</v>
      </c>
      <c r="W674" s="1480">
        <v>0</v>
      </c>
      <c r="X674" s="1305" t="s">
        <v>2284</v>
      </c>
      <c r="Y674" s="1479">
        <v>10.3</v>
      </c>
      <c r="Z674" s="1480">
        <v>0</v>
      </c>
      <c r="AA674" s="1305" t="s">
        <v>2284</v>
      </c>
      <c r="AB674" s="1479">
        <v>10.3</v>
      </c>
      <c r="AC674" s="1480">
        <v>0</v>
      </c>
      <c r="AD674" s="1305" t="s">
        <v>2284</v>
      </c>
      <c r="AE674" s="1479">
        <v>10.199999999999999</v>
      </c>
      <c r="AF674" s="1480">
        <v>0</v>
      </c>
      <c r="AG674" s="1305" t="s">
        <v>2261</v>
      </c>
      <c r="AH674" s="1479" t="s">
        <v>1078</v>
      </c>
      <c r="AI674" s="1480" t="s">
        <v>1078</v>
      </c>
      <c r="AJ674" s="1305" t="s">
        <v>2284</v>
      </c>
      <c r="AK674" s="1479">
        <v>10.3</v>
      </c>
      <c r="AL674" s="1480">
        <v>0</v>
      </c>
      <c r="AM674" s="1305" t="s">
        <v>2284</v>
      </c>
      <c r="AN674" s="1479">
        <v>10.1</v>
      </c>
      <c r="AO674" s="1480">
        <v>0</v>
      </c>
      <c r="AP674" s="1305" t="s">
        <v>2284</v>
      </c>
      <c r="AQ674" s="1479">
        <v>10</v>
      </c>
      <c r="AR674" s="1480">
        <v>0</v>
      </c>
      <c r="AS674" s="1305" t="s">
        <v>2284</v>
      </c>
      <c r="AT674" s="1479">
        <v>10.1</v>
      </c>
      <c r="AU674" s="1480">
        <v>0</v>
      </c>
      <c r="AV674" s="1305" t="s">
        <v>2284</v>
      </c>
      <c r="AW674" s="1479">
        <v>10.1</v>
      </c>
      <c r="AX674" s="1480">
        <v>0</v>
      </c>
    </row>
    <row r="675" spans="1:50">
      <c r="A675" s="1714" t="s">
        <v>4448</v>
      </c>
      <c r="B675" s="1350" t="s">
        <v>4449</v>
      </c>
      <c r="C675" s="1310" t="s">
        <v>2284</v>
      </c>
      <c r="D675" s="1485">
        <v>10.3</v>
      </c>
      <c r="E675" s="1486">
        <v>0</v>
      </c>
      <c r="F675" s="1310" t="s">
        <v>2284</v>
      </c>
      <c r="G675" s="1485">
        <v>10.3</v>
      </c>
      <c r="H675" s="1486">
        <v>0</v>
      </c>
      <c r="I675" s="1310" t="s">
        <v>2284</v>
      </c>
      <c r="J675" s="1485">
        <v>10</v>
      </c>
      <c r="K675" s="1486">
        <v>0</v>
      </c>
      <c r="L675" s="1310" t="s">
        <v>1078</v>
      </c>
      <c r="M675" s="1485" t="s">
        <v>1078</v>
      </c>
      <c r="N675" s="1486" t="s">
        <v>1078</v>
      </c>
      <c r="O675" s="1310" t="s">
        <v>2284</v>
      </c>
      <c r="P675" s="1485">
        <v>10.199999999999999</v>
      </c>
      <c r="Q675" s="1486">
        <v>0</v>
      </c>
      <c r="R675" s="1310" t="s">
        <v>2284</v>
      </c>
      <c r="S675" s="1485">
        <v>10.3</v>
      </c>
      <c r="T675" s="1486">
        <v>0</v>
      </c>
      <c r="U675" s="1310" t="s">
        <v>2284</v>
      </c>
      <c r="V675" s="1485">
        <v>10.3</v>
      </c>
      <c r="W675" s="1486">
        <v>0</v>
      </c>
      <c r="X675" s="1310" t="s">
        <v>2284</v>
      </c>
      <c r="Y675" s="1485">
        <v>10.3</v>
      </c>
      <c r="Z675" s="1486">
        <v>0</v>
      </c>
      <c r="AA675" s="1310" t="s">
        <v>4351</v>
      </c>
      <c r="AB675" s="1485">
        <v>10.199999999999999</v>
      </c>
      <c r="AC675" s="1486">
        <v>10.199999999999999</v>
      </c>
      <c r="AD675" s="1310" t="s">
        <v>2284</v>
      </c>
      <c r="AE675" s="1485">
        <v>10.3</v>
      </c>
      <c r="AF675" s="1486">
        <v>0</v>
      </c>
      <c r="AG675" s="1310" t="s">
        <v>1078</v>
      </c>
      <c r="AH675" s="1485" t="s">
        <v>1078</v>
      </c>
      <c r="AI675" s="1486" t="s">
        <v>1078</v>
      </c>
      <c r="AJ675" s="1310" t="s">
        <v>2284</v>
      </c>
      <c r="AK675" s="1485">
        <v>10.199999999999999</v>
      </c>
      <c r="AL675" s="1486">
        <v>0</v>
      </c>
      <c r="AM675" s="1310" t="s">
        <v>2284</v>
      </c>
      <c r="AN675" s="1485">
        <v>10.3</v>
      </c>
      <c r="AO675" s="1486">
        <v>0</v>
      </c>
      <c r="AP675" s="1310" t="s">
        <v>2284</v>
      </c>
      <c r="AQ675" s="1485">
        <v>10.1</v>
      </c>
      <c r="AR675" s="1486">
        <v>0</v>
      </c>
      <c r="AS675" s="1310" t="s">
        <v>2284</v>
      </c>
      <c r="AT675" s="1485">
        <v>10.3</v>
      </c>
      <c r="AU675" s="1486">
        <v>0</v>
      </c>
      <c r="AV675" s="1310" t="s">
        <v>2284</v>
      </c>
      <c r="AW675" s="1485">
        <v>10.3</v>
      </c>
      <c r="AX675" s="1486">
        <v>0</v>
      </c>
    </row>
    <row r="676" spans="1:50">
      <c r="A676" s="1313" t="s">
        <v>4450</v>
      </c>
      <c r="B676" s="1143" t="s">
        <v>4451</v>
      </c>
      <c r="C676" s="1314" t="s">
        <v>1078</v>
      </c>
      <c r="D676" s="1483" t="s">
        <v>1078</v>
      </c>
      <c r="E676" s="1484" t="s">
        <v>1078</v>
      </c>
      <c r="F676" s="1314" t="s">
        <v>1078</v>
      </c>
      <c r="G676" s="1483" t="s">
        <v>1078</v>
      </c>
      <c r="H676" s="1484" t="s">
        <v>1078</v>
      </c>
      <c r="I676" s="1314" t="s">
        <v>1078</v>
      </c>
      <c r="J676" s="1483" t="s">
        <v>1078</v>
      </c>
      <c r="K676" s="1484" t="s">
        <v>1078</v>
      </c>
      <c r="L676" s="1314" t="s">
        <v>1078</v>
      </c>
      <c r="M676" s="1483" t="s">
        <v>1078</v>
      </c>
      <c r="N676" s="1484" t="s">
        <v>1078</v>
      </c>
      <c r="O676" s="1314" t="s">
        <v>1078</v>
      </c>
      <c r="P676" s="1483" t="s">
        <v>1078</v>
      </c>
      <c r="Q676" s="1484" t="s">
        <v>1078</v>
      </c>
      <c r="R676" s="1314" t="s">
        <v>1078</v>
      </c>
      <c r="S676" s="1483" t="s">
        <v>1078</v>
      </c>
      <c r="T676" s="1484" t="s">
        <v>1078</v>
      </c>
      <c r="U676" s="1314" t="s">
        <v>1078</v>
      </c>
      <c r="V676" s="1483" t="s">
        <v>1078</v>
      </c>
      <c r="W676" s="1484" t="s">
        <v>1078</v>
      </c>
      <c r="X676" s="1314" t="s">
        <v>1078</v>
      </c>
      <c r="Y676" s="1483" t="s">
        <v>1078</v>
      </c>
      <c r="Z676" s="1484" t="s">
        <v>1078</v>
      </c>
      <c r="AA676" s="1314" t="s">
        <v>2284</v>
      </c>
      <c r="AB676" s="1483">
        <v>10.199999999999999</v>
      </c>
      <c r="AC676" s="1484">
        <v>0</v>
      </c>
      <c r="AD676" s="1314" t="s">
        <v>1078</v>
      </c>
      <c r="AE676" s="1483" t="s">
        <v>1078</v>
      </c>
      <c r="AF676" s="1484" t="s">
        <v>1078</v>
      </c>
      <c r="AG676" s="1314" t="s">
        <v>1078</v>
      </c>
      <c r="AH676" s="1483" t="s">
        <v>1078</v>
      </c>
      <c r="AI676" s="1484" t="s">
        <v>1078</v>
      </c>
      <c r="AJ676" s="1314" t="s">
        <v>1078</v>
      </c>
      <c r="AK676" s="1483" t="s">
        <v>1078</v>
      </c>
      <c r="AL676" s="1484" t="s">
        <v>1078</v>
      </c>
      <c r="AM676" s="1314" t="s">
        <v>1078</v>
      </c>
      <c r="AN676" s="1483" t="s">
        <v>1078</v>
      </c>
      <c r="AO676" s="1484" t="s">
        <v>1078</v>
      </c>
      <c r="AP676" s="1314" t="s">
        <v>1078</v>
      </c>
      <c r="AQ676" s="1483" t="s">
        <v>1078</v>
      </c>
      <c r="AR676" s="1484" t="s">
        <v>1078</v>
      </c>
      <c r="AS676" s="1314" t="s">
        <v>1078</v>
      </c>
      <c r="AT676" s="1483" t="s">
        <v>1078</v>
      </c>
      <c r="AU676" s="1484" t="s">
        <v>1078</v>
      </c>
      <c r="AV676" s="1314" t="s">
        <v>1078</v>
      </c>
      <c r="AW676" s="1483" t="s">
        <v>1078</v>
      </c>
      <c r="AX676" s="1484" t="s">
        <v>1078</v>
      </c>
    </row>
    <row r="677" spans="1:50">
      <c r="A677" s="1303" t="s">
        <v>4452</v>
      </c>
      <c r="B677" s="1304" t="s">
        <v>4453</v>
      </c>
      <c r="C677" s="1305" t="s">
        <v>4809</v>
      </c>
      <c r="D677" s="1479" t="s">
        <v>1078</v>
      </c>
      <c r="E677" s="1480" t="s">
        <v>1078</v>
      </c>
      <c r="F677" s="1305" t="s">
        <v>4809</v>
      </c>
      <c r="G677" s="1479" t="s">
        <v>1078</v>
      </c>
      <c r="H677" s="1480" t="s">
        <v>1078</v>
      </c>
      <c r="I677" s="1305" t="s">
        <v>4809</v>
      </c>
      <c r="J677" s="1479" t="s">
        <v>1078</v>
      </c>
      <c r="K677" s="1480" t="s">
        <v>1078</v>
      </c>
      <c r="L677" s="1305" t="s">
        <v>2284</v>
      </c>
      <c r="M677" s="1479">
        <v>15.3</v>
      </c>
      <c r="N677" s="1480">
        <v>0</v>
      </c>
      <c r="O677" s="1305" t="s">
        <v>4809</v>
      </c>
      <c r="P677" s="1479" t="s">
        <v>1078</v>
      </c>
      <c r="Q677" s="1480" t="s">
        <v>1078</v>
      </c>
      <c r="R677" s="1305" t="s">
        <v>4809</v>
      </c>
      <c r="S677" s="1479" t="s">
        <v>1078</v>
      </c>
      <c r="T677" s="1480" t="s">
        <v>1078</v>
      </c>
      <c r="U677" s="1305" t="s">
        <v>4809</v>
      </c>
      <c r="V677" s="1479" t="s">
        <v>1078</v>
      </c>
      <c r="W677" s="1480" t="s">
        <v>1078</v>
      </c>
      <c r="X677" s="1305" t="s">
        <v>4809</v>
      </c>
      <c r="Y677" s="1479" t="s">
        <v>1078</v>
      </c>
      <c r="Z677" s="1480" t="s">
        <v>1078</v>
      </c>
      <c r="AA677" s="1305" t="s">
        <v>4809</v>
      </c>
      <c r="AB677" s="1479" t="s">
        <v>1078</v>
      </c>
      <c r="AC677" s="1480" t="s">
        <v>1078</v>
      </c>
      <c r="AD677" s="1305" t="s">
        <v>4809</v>
      </c>
      <c r="AE677" s="1479" t="s">
        <v>1078</v>
      </c>
      <c r="AF677" s="1480" t="s">
        <v>1078</v>
      </c>
      <c r="AG677" s="1305" t="s">
        <v>2261</v>
      </c>
      <c r="AH677" s="1479" t="s">
        <v>1078</v>
      </c>
      <c r="AI677" s="1480" t="s">
        <v>1078</v>
      </c>
      <c r="AJ677" s="1305" t="s">
        <v>4809</v>
      </c>
      <c r="AK677" s="1479" t="s">
        <v>1078</v>
      </c>
      <c r="AL677" s="1480" t="s">
        <v>1078</v>
      </c>
      <c r="AM677" s="1305" t="s">
        <v>4809</v>
      </c>
      <c r="AN677" s="1479" t="s">
        <v>1078</v>
      </c>
      <c r="AO677" s="1480" t="s">
        <v>1078</v>
      </c>
      <c r="AP677" s="1305" t="s">
        <v>4809</v>
      </c>
      <c r="AQ677" s="1479" t="s">
        <v>1078</v>
      </c>
      <c r="AR677" s="1480" t="s">
        <v>1078</v>
      </c>
      <c r="AS677" s="1305" t="s">
        <v>4809</v>
      </c>
      <c r="AT677" s="1479" t="s">
        <v>1078</v>
      </c>
      <c r="AU677" s="1480" t="s">
        <v>1078</v>
      </c>
      <c r="AV677" s="1305" t="s">
        <v>4809</v>
      </c>
      <c r="AW677" s="1479" t="s">
        <v>1078</v>
      </c>
      <c r="AX677" s="1480" t="s">
        <v>1078</v>
      </c>
    </row>
    <row r="678" spans="1:50">
      <c r="A678" s="1714" t="s">
        <v>4454</v>
      </c>
      <c r="B678" s="1350" t="s">
        <v>4455</v>
      </c>
      <c r="C678" s="1310" t="s">
        <v>1078</v>
      </c>
      <c r="D678" s="1485" t="s">
        <v>1078</v>
      </c>
      <c r="E678" s="1486" t="s">
        <v>1078</v>
      </c>
      <c r="F678" s="1310" t="s">
        <v>1078</v>
      </c>
      <c r="G678" s="1485" t="s">
        <v>1078</v>
      </c>
      <c r="H678" s="1486" t="s">
        <v>1078</v>
      </c>
      <c r="I678" s="1310" t="s">
        <v>1078</v>
      </c>
      <c r="J678" s="1485" t="s">
        <v>1078</v>
      </c>
      <c r="K678" s="1486" t="s">
        <v>1078</v>
      </c>
      <c r="L678" s="1310" t="s">
        <v>2284</v>
      </c>
      <c r="M678" s="1485">
        <v>15.3</v>
      </c>
      <c r="N678" s="1486">
        <v>0</v>
      </c>
      <c r="O678" s="1310" t="s">
        <v>1078</v>
      </c>
      <c r="P678" s="1485" t="s">
        <v>1078</v>
      </c>
      <c r="Q678" s="1486" t="s">
        <v>1078</v>
      </c>
      <c r="R678" s="1310" t="s">
        <v>1078</v>
      </c>
      <c r="S678" s="1485" t="s">
        <v>1078</v>
      </c>
      <c r="T678" s="1486" t="s">
        <v>1078</v>
      </c>
      <c r="U678" s="1310" t="s">
        <v>1078</v>
      </c>
      <c r="V678" s="1485" t="s">
        <v>1078</v>
      </c>
      <c r="W678" s="1486" t="s">
        <v>1078</v>
      </c>
      <c r="X678" s="1310" t="s">
        <v>1078</v>
      </c>
      <c r="Y678" s="1485" t="s">
        <v>1078</v>
      </c>
      <c r="Z678" s="1486" t="s">
        <v>1078</v>
      </c>
      <c r="AA678" s="1310" t="s">
        <v>1078</v>
      </c>
      <c r="AB678" s="1485" t="s">
        <v>1078</v>
      </c>
      <c r="AC678" s="1486" t="s">
        <v>1078</v>
      </c>
      <c r="AD678" s="1310" t="s">
        <v>1078</v>
      </c>
      <c r="AE678" s="1485" t="s">
        <v>1078</v>
      </c>
      <c r="AF678" s="1486" t="s">
        <v>1078</v>
      </c>
      <c r="AG678" s="1310" t="s">
        <v>1078</v>
      </c>
      <c r="AH678" s="1485" t="s">
        <v>1078</v>
      </c>
      <c r="AI678" s="1486" t="s">
        <v>1078</v>
      </c>
      <c r="AJ678" s="1310" t="s">
        <v>1078</v>
      </c>
      <c r="AK678" s="1485" t="s">
        <v>1078</v>
      </c>
      <c r="AL678" s="1486" t="s">
        <v>1078</v>
      </c>
      <c r="AM678" s="1310" t="s">
        <v>1078</v>
      </c>
      <c r="AN678" s="1485" t="s">
        <v>1078</v>
      </c>
      <c r="AO678" s="1486" t="s">
        <v>1078</v>
      </c>
      <c r="AP678" s="1310" t="s">
        <v>1078</v>
      </c>
      <c r="AQ678" s="1485" t="s">
        <v>1078</v>
      </c>
      <c r="AR678" s="1486" t="s">
        <v>1078</v>
      </c>
      <c r="AS678" s="1310" t="s">
        <v>1078</v>
      </c>
      <c r="AT678" s="1485" t="s">
        <v>1078</v>
      </c>
      <c r="AU678" s="1486" t="s">
        <v>1078</v>
      </c>
      <c r="AV678" s="1310" t="s">
        <v>1078</v>
      </c>
      <c r="AW678" s="1485" t="s">
        <v>1078</v>
      </c>
      <c r="AX678" s="1486" t="s">
        <v>1078</v>
      </c>
    </row>
    <row r="679" spans="1:50">
      <c r="A679" s="1313" t="s">
        <v>4456</v>
      </c>
      <c r="B679" s="1143" t="s">
        <v>4457</v>
      </c>
      <c r="C679" s="1314" t="s">
        <v>1078</v>
      </c>
      <c r="D679" s="1483" t="s">
        <v>1078</v>
      </c>
      <c r="E679" s="1484" t="s">
        <v>1078</v>
      </c>
      <c r="F679" s="1314" t="s">
        <v>1078</v>
      </c>
      <c r="G679" s="1483" t="s">
        <v>1078</v>
      </c>
      <c r="H679" s="1484" t="s">
        <v>1078</v>
      </c>
      <c r="I679" s="1314" t="s">
        <v>1078</v>
      </c>
      <c r="J679" s="1483" t="s">
        <v>1078</v>
      </c>
      <c r="K679" s="1484" t="s">
        <v>1078</v>
      </c>
      <c r="L679" s="1314" t="s">
        <v>1078</v>
      </c>
      <c r="M679" s="1483" t="s">
        <v>1078</v>
      </c>
      <c r="N679" s="1484" t="s">
        <v>1078</v>
      </c>
      <c r="O679" s="1314" t="s">
        <v>1078</v>
      </c>
      <c r="P679" s="1483" t="s">
        <v>1078</v>
      </c>
      <c r="Q679" s="1484" t="s">
        <v>1078</v>
      </c>
      <c r="R679" s="1314" t="s">
        <v>1078</v>
      </c>
      <c r="S679" s="1483" t="s">
        <v>1078</v>
      </c>
      <c r="T679" s="1484" t="s">
        <v>1078</v>
      </c>
      <c r="U679" s="1314" t="s">
        <v>1078</v>
      </c>
      <c r="V679" s="1483" t="s">
        <v>1078</v>
      </c>
      <c r="W679" s="1484" t="s">
        <v>1078</v>
      </c>
      <c r="X679" s="1314" t="s">
        <v>1078</v>
      </c>
      <c r="Y679" s="1483" t="s">
        <v>1078</v>
      </c>
      <c r="Z679" s="1484" t="s">
        <v>1078</v>
      </c>
      <c r="AA679" s="1314" t="s">
        <v>1078</v>
      </c>
      <c r="AB679" s="1483" t="s">
        <v>1078</v>
      </c>
      <c r="AC679" s="1484" t="s">
        <v>1078</v>
      </c>
      <c r="AD679" s="1314" t="s">
        <v>1078</v>
      </c>
      <c r="AE679" s="1483" t="s">
        <v>1078</v>
      </c>
      <c r="AF679" s="1484" t="s">
        <v>1078</v>
      </c>
      <c r="AG679" s="1314" t="s">
        <v>1078</v>
      </c>
      <c r="AH679" s="1483" t="s">
        <v>1078</v>
      </c>
      <c r="AI679" s="1484" t="s">
        <v>1078</v>
      </c>
      <c r="AJ679" s="1314" t="s">
        <v>1078</v>
      </c>
      <c r="AK679" s="1483" t="s">
        <v>1078</v>
      </c>
      <c r="AL679" s="1484" t="s">
        <v>1078</v>
      </c>
      <c r="AM679" s="1314" t="s">
        <v>1078</v>
      </c>
      <c r="AN679" s="1483" t="s">
        <v>1078</v>
      </c>
      <c r="AO679" s="1484" t="s">
        <v>1078</v>
      </c>
      <c r="AP679" s="1314" t="s">
        <v>1078</v>
      </c>
      <c r="AQ679" s="1483" t="s">
        <v>1078</v>
      </c>
      <c r="AR679" s="1484" t="s">
        <v>1078</v>
      </c>
      <c r="AS679" s="1314" t="s">
        <v>1078</v>
      </c>
      <c r="AT679" s="1483" t="s">
        <v>1078</v>
      </c>
      <c r="AU679" s="1484" t="s">
        <v>1078</v>
      </c>
      <c r="AV679" s="1314" t="s">
        <v>1078</v>
      </c>
      <c r="AW679" s="1483" t="s">
        <v>1078</v>
      </c>
      <c r="AX679" s="1484" t="s">
        <v>1078</v>
      </c>
    </row>
    <row r="680" spans="1:50">
      <c r="A680" s="1303" t="s">
        <v>4458</v>
      </c>
      <c r="B680" s="1304" t="s">
        <v>4459</v>
      </c>
      <c r="C680" s="1305" t="s">
        <v>2284</v>
      </c>
      <c r="D680" s="1479">
        <v>20.3</v>
      </c>
      <c r="E680" s="1480">
        <v>0</v>
      </c>
      <c r="F680" s="1305" t="s">
        <v>2284</v>
      </c>
      <c r="G680" s="1479">
        <v>20.3</v>
      </c>
      <c r="H680" s="1480">
        <v>0</v>
      </c>
      <c r="I680" s="1305" t="s">
        <v>2284</v>
      </c>
      <c r="J680" s="1479">
        <v>20.3</v>
      </c>
      <c r="K680" s="1480">
        <v>0</v>
      </c>
      <c r="L680" s="1305" t="s">
        <v>4809</v>
      </c>
      <c r="M680" s="1479" t="s">
        <v>1078</v>
      </c>
      <c r="N680" s="1480" t="s">
        <v>1078</v>
      </c>
      <c r="O680" s="1305" t="s">
        <v>2284</v>
      </c>
      <c r="P680" s="1479">
        <v>20.2</v>
      </c>
      <c r="Q680" s="1480">
        <v>0</v>
      </c>
      <c r="R680" s="1305" t="s">
        <v>2284</v>
      </c>
      <c r="S680" s="1479">
        <v>20.2</v>
      </c>
      <c r="T680" s="1480">
        <v>0</v>
      </c>
      <c r="U680" s="1305" t="s">
        <v>2284</v>
      </c>
      <c r="V680" s="1479">
        <v>20.3</v>
      </c>
      <c r="W680" s="1480">
        <v>0</v>
      </c>
      <c r="X680" s="1305" t="s">
        <v>2284</v>
      </c>
      <c r="Y680" s="1479">
        <v>20.2</v>
      </c>
      <c r="Z680" s="1480">
        <v>0</v>
      </c>
      <c r="AA680" s="1305" t="s">
        <v>2284</v>
      </c>
      <c r="AB680" s="1479">
        <v>20.100000000000001</v>
      </c>
      <c r="AC680" s="1480">
        <v>0</v>
      </c>
      <c r="AD680" s="1305" t="s">
        <v>2284</v>
      </c>
      <c r="AE680" s="1479">
        <v>20.2</v>
      </c>
      <c r="AF680" s="1480">
        <v>0</v>
      </c>
      <c r="AG680" s="1305" t="s">
        <v>2261</v>
      </c>
      <c r="AH680" s="1479" t="s">
        <v>1078</v>
      </c>
      <c r="AI680" s="1480" t="s">
        <v>1078</v>
      </c>
      <c r="AJ680" s="1305" t="s">
        <v>2284</v>
      </c>
      <c r="AK680" s="1479">
        <v>20.3</v>
      </c>
      <c r="AL680" s="1480">
        <v>0</v>
      </c>
      <c r="AM680" s="1305" t="s">
        <v>2284</v>
      </c>
      <c r="AN680" s="1479">
        <v>20.2</v>
      </c>
      <c r="AO680" s="1480">
        <v>0</v>
      </c>
      <c r="AP680" s="1305" t="s">
        <v>2284</v>
      </c>
      <c r="AQ680" s="1479">
        <v>20.2</v>
      </c>
      <c r="AR680" s="1480">
        <v>0</v>
      </c>
      <c r="AS680" s="1305" t="s">
        <v>2284</v>
      </c>
      <c r="AT680" s="1479">
        <v>20.3</v>
      </c>
      <c r="AU680" s="1480">
        <v>0</v>
      </c>
      <c r="AV680" s="1305" t="s">
        <v>2284</v>
      </c>
      <c r="AW680" s="1479">
        <v>20.3</v>
      </c>
      <c r="AX680" s="1480">
        <v>0</v>
      </c>
    </row>
    <row r="681" spans="1:50">
      <c r="A681" s="1714" t="s">
        <v>4460</v>
      </c>
      <c r="B681" s="1350" t="s">
        <v>4461</v>
      </c>
      <c r="C681" s="1310" t="s">
        <v>2284</v>
      </c>
      <c r="D681" s="1485">
        <v>20.3</v>
      </c>
      <c r="E681" s="1486">
        <v>0</v>
      </c>
      <c r="F681" s="1310" t="s">
        <v>2284</v>
      </c>
      <c r="G681" s="1485">
        <v>20.3</v>
      </c>
      <c r="H681" s="1486">
        <v>0</v>
      </c>
      <c r="I681" s="1310" t="s">
        <v>2284</v>
      </c>
      <c r="J681" s="1485">
        <v>20.3</v>
      </c>
      <c r="K681" s="1486">
        <v>0</v>
      </c>
      <c r="L681" s="1310" t="s">
        <v>1078</v>
      </c>
      <c r="M681" s="1485" t="s">
        <v>1078</v>
      </c>
      <c r="N681" s="1486" t="s">
        <v>1078</v>
      </c>
      <c r="O681" s="1310" t="s">
        <v>2284</v>
      </c>
      <c r="P681" s="1485">
        <v>20.2</v>
      </c>
      <c r="Q681" s="1486">
        <v>0</v>
      </c>
      <c r="R681" s="1310" t="s">
        <v>2284</v>
      </c>
      <c r="S681" s="1485">
        <v>20.2</v>
      </c>
      <c r="T681" s="1486">
        <v>0</v>
      </c>
      <c r="U681" s="1310" t="s">
        <v>2284</v>
      </c>
      <c r="V681" s="1485">
        <v>20.3</v>
      </c>
      <c r="W681" s="1486">
        <v>0</v>
      </c>
      <c r="X681" s="1310" t="s">
        <v>2284</v>
      </c>
      <c r="Y681" s="1485">
        <v>20.3</v>
      </c>
      <c r="Z681" s="1486">
        <v>0</v>
      </c>
      <c r="AA681" s="1310" t="s">
        <v>2284</v>
      </c>
      <c r="AB681" s="1485">
        <v>20.2</v>
      </c>
      <c r="AC681" s="1486">
        <v>0</v>
      </c>
      <c r="AD681" s="1310" t="s">
        <v>2284</v>
      </c>
      <c r="AE681" s="1485">
        <v>20.2</v>
      </c>
      <c r="AF681" s="1486">
        <v>0</v>
      </c>
      <c r="AG681" s="1310" t="s">
        <v>1078</v>
      </c>
      <c r="AH681" s="1485" t="s">
        <v>1078</v>
      </c>
      <c r="AI681" s="1486" t="s">
        <v>1078</v>
      </c>
      <c r="AJ681" s="1310" t="s">
        <v>2284</v>
      </c>
      <c r="AK681" s="1485">
        <v>20.3</v>
      </c>
      <c r="AL681" s="1486">
        <v>0</v>
      </c>
      <c r="AM681" s="1310" t="s">
        <v>2284</v>
      </c>
      <c r="AN681" s="1485">
        <v>20.3</v>
      </c>
      <c r="AO681" s="1486">
        <v>0</v>
      </c>
      <c r="AP681" s="1310" t="s">
        <v>2284</v>
      </c>
      <c r="AQ681" s="1485">
        <v>20.2</v>
      </c>
      <c r="AR681" s="1486">
        <v>0</v>
      </c>
      <c r="AS681" s="1310" t="s">
        <v>2284</v>
      </c>
      <c r="AT681" s="1485">
        <v>20.2</v>
      </c>
      <c r="AU681" s="1486">
        <v>0</v>
      </c>
      <c r="AV681" s="1310" t="s">
        <v>2284</v>
      </c>
      <c r="AW681" s="1485">
        <v>20.2</v>
      </c>
      <c r="AX681" s="1486">
        <v>0</v>
      </c>
    </row>
    <row r="682" spans="1:50">
      <c r="A682" s="1313" t="s">
        <v>4462</v>
      </c>
      <c r="B682" s="1143" t="s">
        <v>4463</v>
      </c>
      <c r="C682" s="1314" t="s">
        <v>1078</v>
      </c>
      <c r="D682" s="1483" t="s">
        <v>1078</v>
      </c>
      <c r="E682" s="1484" t="s">
        <v>1078</v>
      </c>
      <c r="F682" s="1314" t="s">
        <v>1078</v>
      </c>
      <c r="G682" s="1483" t="s">
        <v>1078</v>
      </c>
      <c r="H682" s="1484" t="s">
        <v>1078</v>
      </c>
      <c r="I682" s="1314" t="s">
        <v>1078</v>
      </c>
      <c r="J682" s="1483" t="s">
        <v>1078</v>
      </c>
      <c r="K682" s="1484" t="s">
        <v>1078</v>
      </c>
      <c r="L682" s="1314" t="s">
        <v>1078</v>
      </c>
      <c r="M682" s="1483" t="s">
        <v>1078</v>
      </c>
      <c r="N682" s="1484" t="s">
        <v>1078</v>
      </c>
      <c r="O682" s="1314" t="s">
        <v>1078</v>
      </c>
      <c r="P682" s="1483" t="s">
        <v>1078</v>
      </c>
      <c r="Q682" s="1484" t="s">
        <v>1078</v>
      </c>
      <c r="R682" s="1314" t="s">
        <v>1078</v>
      </c>
      <c r="S682" s="1483" t="s">
        <v>1078</v>
      </c>
      <c r="T682" s="1484" t="s">
        <v>1078</v>
      </c>
      <c r="U682" s="1314" t="s">
        <v>1078</v>
      </c>
      <c r="V682" s="1483" t="s">
        <v>1078</v>
      </c>
      <c r="W682" s="1484" t="s">
        <v>1078</v>
      </c>
      <c r="X682" s="1314" t="s">
        <v>1078</v>
      </c>
      <c r="Y682" s="1483" t="s">
        <v>1078</v>
      </c>
      <c r="Z682" s="1484" t="s">
        <v>1078</v>
      </c>
      <c r="AA682" s="1314" t="s">
        <v>1078</v>
      </c>
      <c r="AB682" s="1483" t="s">
        <v>1078</v>
      </c>
      <c r="AC682" s="1484" t="s">
        <v>1078</v>
      </c>
      <c r="AD682" s="1314" t="s">
        <v>1078</v>
      </c>
      <c r="AE682" s="1483" t="s">
        <v>1078</v>
      </c>
      <c r="AF682" s="1484" t="s">
        <v>1078</v>
      </c>
      <c r="AG682" s="1314" t="s">
        <v>1078</v>
      </c>
      <c r="AH682" s="1483" t="s">
        <v>1078</v>
      </c>
      <c r="AI682" s="1484" t="s">
        <v>1078</v>
      </c>
      <c r="AJ682" s="1314" t="s">
        <v>1078</v>
      </c>
      <c r="AK682" s="1483" t="s">
        <v>1078</v>
      </c>
      <c r="AL682" s="1484" t="s">
        <v>1078</v>
      </c>
      <c r="AM682" s="1314" t="s">
        <v>1078</v>
      </c>
      <c r="AN682" s="1483" t="s">
        <v>1078</v>
      </c>
      <c r="AO682" s="1484" t="s">
        <v>1078</v>
      </c>
      <c r="AP682" s="1314" t="s">
        <v>1078</v>
      </c>
      <c r="AQ682" s="1483" t="s">
        <v>1078</v>
      </c>
      <c r="AR682" s="1484" t="s">
        <v>1078</v>
      </c>
      <c r="AS682" s="1314" t="s">
        <v>1078</v>
      </c>
      <c r="AT682" s="1483" t="s">
        <v>1078</v>
      </c>
      <c r="AU682" s="1484" t="s">
        <v>1078</v>
      </c>
      <c r="AV682" s="1314" t="s">
        <v>1078</v>
      </c>
      <c r="AW682" s="1483" t="s">
        <v>1078</v>
      </c>
      <c r="AX682" s="1484" t="s">
        <v>1078</v>
      </c>
    </row>
    <row r="683" spans="1:50">
      <c r="A683" s="1303" t="s">
        <v>4464</v>
      </c>
      <c r="B683" s="1304" t="s">
        <v>4465</v>
      </c>
      <c r="C683" s="1305" t="s">
        <v>4809</v>
      </c>
      <c r="D683" s="1479" t="s">
        <v>1078</v>
      </c>
      <c r="E683" s="1480" t="s">
        <v>1078</v>
      </c>
      <c r="F683" s="1305" t="s">
        <v>4809</v>
      </c>
      <c r="G683" s="1479" t="s">
        <v>1078</v>
      </c>
      <c r="H683" s="1480" t="s">
        <v>1078</v>
      </c>
      <c r="I683" s="1305" t="s">
        <v>4809</v>
      </c>
      <c r="J683" s="1479" t="s">
        <v>1078</v>
      </c>
      <c r="K683" s="1480" t="s">
        <v>1078</v>
      </c>
      <c r="L683" s="1305" t="s">
        <v>2284</v>
      </c>
      <c r="M683" s="1479">
        <v>25.2</v>
      </c>
      <c r="N683" s="1480">
        <v>0</v>
      </c>
      <c r="O683" s="1305" t="s">
        <v>4809</v>
      </c>
      <c r="P683" s="1479" t="s">
        <v>1078</v>
      </c>
      <c r="Q683" s="1480" t="s">
        <v>1078</v>
      </c>
      <c r="R683" s="1305" t="s">
        <v>4809</v>
      </c>
      <c r="S683" s="1479" t="s">
        <v>1078</v>
      </c>
      <c r="T683" s="1480" t="s">
        <v>1078</v>
      </c>
      <c r="U683" s="1305" t="s">
        <v>4809</v>
      </c>
      <c r="V683" s="1479" t="s">
        <v>1078</v>
      </c>
      <c r="W683" s="1480" t="s">
        <v>1078</v>
      </c>
      <c r="X683" s="1305" t="s">
        <v>4809</v>
      </c>
      <c r="Y683" s="1479" t="s">
        <v>1078</v>
      </c>
      <c r="Z683" s="1480" t="s">
        <v>1078</v>
      </c>
      <c r="AA683" s="1305" t="s">
        <v>4809</v>
      </c>
      <c r="AB683" s="1479" t="s">
        <v>1078</v>
      </c>
      <c r="AC683" s="1480" t="s">
        <v>1078</v>
      </c>
      <c r="AD683" s="1305" t="s">
        <v>4809</v>
      </c>
      <c r="AE683" s="1479" t="s">
        <v>1078</v>
      </c>
      <c r="AF683" s="1480" t="s">
        <v>1078</v>
      </c>
      <c r="AG683" s="1305" t="s">
        <v>2261</v>
      </c>
      <c r="AH683" s="1479" t="s">
        <v>1078</v>
      </c>
      <c r="AI683" s="1480" t="s">
        <v>1078</v>
      </c>
      <c r="AJ683" s="1305" t="s">
        <v>4809</v>
      </c>
      <c r="AK683" s="1479" t="s">
        <v>1078</v>
      </c>
      <c r="AL683" s="1480" t="s">
        <v>1078</v>
      </c>
      <c r="AM683" s="1305" t="s">
        <v>4809</v>
      </c>
      <c r="AN683" s="1479" t="s">
        <v>1078</v>
      </c>
      <c r="AO683" s="1480" t="s">
        <v>1078</v>
      </c>
      <c r="AP683" s="1305" t="s">
        <v>4809</v>
      </c>
      <c r="AQ683" s="1479" t="s">
        <v>1078</v>
      </c>
      <c r="AR683" s="1480" t="s">
        <v>1078</v>
      </c>
      <c r="AS683" s="1305" t="s">
        <v>4809</v>
      </c>
      <c r="AT683" s="1479" t="s">
        <v>1078</v>
      </c>
      <c r="AU683" s="1480" t="s">
        <v>1078</v>
      </c>
      <c r="AV683" s="1305" t="s">
        <v>4809</v>
      </c>
      <c r="AW683" s="1479" t="s">
        <v>1078</v>
      </c>
      <c r="AX683" s="1480" t="s">
        <v>1078</v>
      </c>
    </row>
    <row r="684" spans="1:50">
      <c r="A684" s="1714" t="s">
        <v>4466</v>
      </c>
      <c r="B684" s="1350" t="s">
        <v>4467</v>
      </c>
      <c r="C684" s="1310" t="s">
        <v>1078</v>
      </c>
      <c r="D684" s="1485" t="s">
        <v>1078</v>
      </c>
      <c r="E684" s="1486" t="s">
        <v>1078</v>
      </c>
      <c r="F684" s="1310" t="s">
        <v>1078</v>
      </c>
      <c r="G684" s="1485" t="s">
        <v>1078</v>
      </c>
      <c r="H684" s="1486" t="s">
        <v>1078</v>
      </c>
      <c r="I684" s="1310" t="s">
        <v>1078</v>
      </c>
      <c r="J684" s="1485" t="s">
        <v>1078</v>
      </c>
      <c r="K684" s="1486" t="s">
        <v>1078</v>
      </c>
      <c r="L684" s="1310" t="s">
        <v>2284</v>
      </c>
      <c r="M684" s="1485">
        <v>25.2</v>
      </c>
      <c r="N684" s="1486">
        <v>0</v>
      </c>
      <c r="O684" s="1310" t="s">
        <v>1078</v>
      </c>
      <c r="P684" s="1485" t="s">
        <v>1078</v>
      </c>
      <c r="Q684" s="1486" t="s">
        <v>1078</v>
      </c>
      <c r="R684" s="1310" t="s">
        <v>1078</v>
      </c>
      <c r="S684" s="1485" t="s">
        <v>1078</v>
      </c>
      <c r="T684" s="1486" t="s">
        <v>1078</v>
      </c>
      <c r="U684" s="1310" t="s">
        <v>1078</v>
      </c>
      <c r="V684" s="1485" t="s">
        <v>1078</v>
      </c>
      <c r="W684" s="1486" t="s">
        <v>1078</v>
      </c>
      <c r="X684" s="1310" t="s">
        <v>1078</v>
      </c>
      <c r="Y684" s="1485" t="s">
        <v>1078</v>
      </c>
      <c r="Z684" s="1486" t="s">
        <v>1078</v>
      </c>
      <c r="AA684" s="1310" t="s">
        <v>1078</v>
      </c>
      <c r="AB684" s="1485" t="s">
        <v>1078</v>
      </c>
      <c r="AC684" s="1486" t="s">
        <v>1078</v>
      </c>
      <c r="AD684" s="1310" t="s">
        <v>1078</v>
      </c>
      <c r="AE684" s="1485" t="s">
        <v>1078</v>
      </c>
      <c r="AF684" s="1486" t="s">
        <v>1078</v>
      </c>
      <c r="AG684" s="1310" t="s">
        <v>1078</v>
      </c>
      <c r="AH684" s="1485" t="s">
        <v>1078</v>
      </c>
      <c r="AI684" s="1486" t="s">
        <v>1078</v>
      </c>
      <c r="AJ684" s="1310" t="s">
        <v>1078</v>
      </c>
      <c r="AK684" s="1485" t="s">
        <v>1078</v>
      </c>
      <c r="AL684" s="1486" t="s">
        <v>1078</v>
      </c>
      <c r="AM684" s="1310" t="s">
        <v>1078</v>
      </c>
      <c r="AN684" s="1485" t="s">
        <v>1078</v>
      </c>
      <c r="AO684" s="1486" t="s">
        <v>1078</v>
      </c>
      <c r="AP684" s="1310" t="s">
        <v>1078</v>
      </c>
      <c r="AQ684" s="1485" t="s">
        <v>1078</v>
      </c>
      <c r="AR684" s="1486" t="s">
        <v>1078</v>
      </c>
      <c r="AS684" s="1310" t="s">
        <v>1078</v>
      </c>
      <c r="AT684" s="1485" t="s">
        <v>1078</v>
      </c>
      <c r="AU684" s="1486" t="s">
        <v>1078</v>
      </c>
      <c r="AV684" s="1310" t="s">
        <v>1078</v>
      </c>
      <c r="AW684" s="1485" t="s">
        <v>1078</v>
      </c>
      <c r="AX684" s="1486" t="s">
        <v>1078</v>
      </c>
    </row>
    <row r="685" spans="1:50">
      <c r="A685" s="1313" t="s">
        <v>4468</v>
      </c>
      <c r="B685" s="1143" t="s">
        <v>4469</v>
      </c>
      <c r="C685" s="1314" t="s">
        <v>1078</v>
      </c>
      <c r="D685" s="1483" t="s">
        <v>1078</v>
      </c>
      <c r="E685" s="1484" t="s">
        <v>1078</v>
      </c>
      <c r="F685" s="1314" t="s">
        <v>1078</v>
      </c>
      <c r="G685" s="1483" t="s">
        <v>1078</v>
      </c>
      <c r="H685" s="1484" t="s">
        <v>1078</v>
      </c>
      <c r="I685" s="1314" t="s">
        <v>1078</v>
      </c>
      <c r="J685" s="1483" t="s">
        <v>1078</v>
      </c>
      <c r="K685" s="1484" t="s">
        <v>1078</v>
      </c>
      <c r="L685" s="1314" t="s">
        <v>1078</v>
      </c>
      <c r="M685" s="1483" t="s">
        <v>1078</v>
      </c>
      <c r="N685" s="1484" t="s">
        <v>1078</v>
      </c>
      <c r="O685" s="1314" t="s">
        <v>1078</v>
      </c>
      <c r="P685" s="1483" t="s">
        <v>1078</v>
      </c>
      <c r="Q685" s="1484" t="s">
        <v>1078</v>
      </c>
      <c r="R685" s="1314" t="s">
        <v>1078</v>
      </c>
      <c r="S685" s="1483" t="s">
        <v>1078</v>
      </c>
      <c r="T685" s="1484" t="s">
        <v>1078</v>
      </c>
      <c r="U685" s="1314" t="s">
        <v>1078</v>
      </c>
      <c r="V685" s="1483" t="s">
        <v>1078</v>
      </c>
      <c r="W685" s="1484" t="s">
        <v>1078</v>
      </c>
      <c r="X685" s="1314" t="s">
        <v>1078</v>
      </c>
      <c r="Y685" s="1483" t="s">
        <v>1078</v>
      </c>
      <c r="Z685" s="1484" t="s">
        <v>1078</v>
      </c>
      <c r="AA685" s="1314" t="s">
        <v>1078</v>
      </c>
      <c r="AB685" s="1483" t="s">
        <v>1078</v>
      </c>
      <c r="AC685" s="1484" t="s">
        <v>1078</v>
      </c>
      <c r="AD685" s="1314" t="s">
        <v>1078</v>
      </c>
      <c r="AE685" s="1483" t="s">
        <v>1078</v>
      </c>
      <c r="AF685" s="1484" t="s">
        <v>1078</v>
      </c>
      <c r="AG685" s="1314" t="s">
        <v>1078</v>
      </c>
      <c r="AH685" s="1483" t="s">
        <v>1078</v>
      </c>
      <c r="AI685" s="1484" t="s">
        <v>1078</v>
      </c>
      <c r="AJ685" s="1314" t="s">
        <v>1078</v>
      </c>
      <c r="AK685" s="1483" t="s">
        <v>1078</v>
      </c>
      <c r="AL685" s="1484" t="s">
        <v>1078</v>
      </c>
      <c r="AM685" s="1314" t="s">
        <v>1078</v>
      </c>
      <c r="AN685" s="1483" t="s">
        <v>1078</v>
      </c>
      <c r="AO685" s="1484" t="s">
        <v>1078</v>
      </c>
      <c r="AP685" s="1314" t="s">
        <v>1078</v>
      </c>
      <c r="AQ685" s="1483" t="s">
        <v>1078</v>
      </c>
      <c r="AR685" s="1484" t="s">
        <v>1078</v>
      </c>
      <c r="AS685" s="1314" t="s">
        <v>1078</v>
      </c>
      <c r="AT685" s="1483" t="s">
        <v>1078</v>
      </c>
      <c r="AU685" s="1484" t="s">
        <v>1078</v>
      </c>
      <c r="AV685" s="1314" t="s">
        <v>1078</v>
      </c>
      <c r="AW685" s="1483" t="s">
        <v>1078</v>
      </c>
      <c r="AX685" s="1484" t="s">
        <v>1078</v>
      </c>
    </row>
    <row r="686" spans="1:50">
      <c r="A686" s="1303" t="s">
        <v>4470</v>
      </c>
      <c r="B686" s="1304" t="s">
        <v>4471</v>
      </c>
      <c r="C686" s="1305" t="s">
        <v>2284</v>
      </c>
      <c r="D686" s="1479">
        <v>30.3</v>
      </c>
      <c r="E686" s="1480">
        <v>0</v>
      </c>
      <c r="F686" s="1305" t="s">
        <v>2284</v>
      </c>
      <c r="G686" s="1479">
        <v>30.2</v>
      </c>
      <c r="H686" s="1480">
        <v>0</v>
      </c>
      <c r="I686" s="1305" t="s">
        <v>2284</v>
      </c>
      <c r="J686" s="1479">
        <v>30.4</v>
      </c>
      <c r="K686" s="1480">
        <v>0</v>
      </c>
      <c r="L686" s="1305" t="s">
        <v>4809</v>
      </c>
      <c r="M686" s="1479" t="s">
        <v>1078</v>
      </c>
      <c r="N686" s="1480" t="s">
        <v>1078</v>
      </c>
      <c r="O686" s="1305" t="s">
        <v>2284</v>
      </c>
      <c r="P686" s="1479">
        <v>30.1</v>
      </c>
      <c r="Q686" s="1480">
        <v>0</v>
      </c>
      <c r="R686" s="1305" t="s">
        <v>2284</v>
      </c>
      <c r="S686" s="1479">
        <v>30</v>
      </c>
      <c r="T686" s="1480">
        <v>0</v>
      </c>
      <c r="U686" s="1305" t="s">
        <v>2284</v>
      </c>
      <c r="V686" s="1479">
        <v>30</v>
      </c>
      <c r="W686" s="1480">
        <v>0</v>
      </c>
      <c r="X686" s="1305" t="s">
        <v>2284</v>
      </c>
      <c r="Y686" s="1479">
        <v>30.3</v>
      </c>
      <c r="Z686" s="1480">
        <v>0</v>
      </c>
      <c r="AA686" s="1305" t="s">
        <v>2284</v>
      </c>
      <c r="AB686" s="1479">
        <v>30.2</v>
      </c>
      <c r="AC686" s="1480">
        <v>0</v>
      </c>
      <c r="AD686" s="1305" t="s">
        <v>2284</v>
      </c>
      <c r="AE686" s="1479">
        <v>30.2</v>
      </c>
      <c r="AF686" s="1480">
        <v>0</v>
      </c>
      <c r="AG686" s="1305" t="s">
        <v>2261</v>
      </c>
      <c r="AH686" s="1479" t="s">
        <v>1078</v>
      </c>
      <c r="AI686" s="1480" t="s">
        <v>1078</v>
      </c>
      <c r="AJ686" s="1305" t="s">
        <v>2284</v>
      </c>
      <c r="AK686" s="1479">
        <v>30.3</v>
      </c>
      <c r="AL686" s="1480">
        <v>0</v>
      </c>
      <c r="AM686" s="1305" t="s">
        <v>2284</v>
      </c>
      <c r="AN686" s="1479">
        <v>30.3</v>
      </c>
      <c r="AO686" s="1480">
        <v>0</v>
      </c>
      <c r="AP686" s="1305" t="s">
        <v>2284</v>
      </c>
      <c r="AQ686" s="1479">
        <v>30.3</v>
      </c>
      <c r="AR686" s="1480">
        <v>0</v>
      </c>
      <c r="AS686" s="1305" t="s">
        <v>2284</v>
      </c>
      <c r="AT686" s="1479">
        <v>30.2</v>
      </c>
      <c r="AU686" s="1480">
        <v>0</v>
      </c>
      <c r="AV686" s="1305" t="s">
        <v>2284</v>
      </c>
      <c r="AW686" s="1479">
        <v>30.2</v>
      </c>
      <c r="AX686" s="1480">
        <v>0</v>
      </c>
    </row>
    <row r="687" spans="1:50">
      <c r="A687" s="1714" t="s">
        <v>4472</v>
      </c>
      <c r="B687" s="1350" t="s">
        <v>4473</v>
      </c>
      <c r="C687" s="1310" t="s">
        <v>2284</v>
      </c>
      <c r="D687" s="1485">
        <v>30.2</v>
      </c>
      <c r="E687" s="1486">
        <v>0</v>
      </c>
      <c r="F687" s="1310" t="s">
        <v>2284</v>
      </c>
      <c r="G687" s="1485">
        <v>30.3</v>
      </c>
      <c r="H687" s="1486">
        <v>0</v>
      </c>
      <c r="I687" s="1310" t="s">
        <v>2284</v>
      </c>
      <c r="J687" s="1485">
        <v>30.1</v>
      </c>
      <c r="K687" s="1486">
        <v>0</v>
      </c>
      <c r="L687" s="1310" t="s">
        <v>1078</v>
      </c>
      <c r="M687" s="1485" t="s">
        <v>1078</v>
      </c>
      <c r="N687" s="1486" t="s">
        <v>1078</v>
      </c>
      <c r="O687" s="1310" t="s">
        <v>2284</v>
      </c>
      <c r="P687" s="1485">
        <v>30.2</v>
      </c>
      <c r="Q687" s="1486">
        <v>0</v>
      </c>
      <c r="R687" s="1310" t="s">
        <v>2284</v>
      </c>
      <c r="S687" s="1485">
        <v>30.1</v>
      </c>
      <c r="T687" s="1486">
        <v>0</v>
      </c>
      <c r="U687" s="1310" t="s">
        <v>2284</v>
      </c>
      <c r="V687" s="1485">
        <v>30.2</v>
      </c>
      <c r="W687" s="1486">
        <v>0</v>
      </c>
      <c r="X687" s="1310" t="s">
        <v>2284</v>
      </c>
      <c r="Y687" s="1485">
        <v>30.3</v>
      </c>
      <c r="Z687" s="1486">
        <v>0</v>
      </c>
      <c r="AA687" s="1310" t="s">
        <v>2284</v>
      </c>
      <c r="AB687" s="1485">
        <v>30.2</v>
      </c>
      <c r="AC687" s="1486">
        <v>0</v>
      </c>
      <c r="AD687" s="1310" t="s">
        <v>2284</v>
      </c>
      <c r="AE687" s="1485">
        <v>30.2</v>
      </c>
      <c r="AF687" s="1486">
        <v>0</v>
      </c>
      <c r="AG687" s="1310" t="s">
        <v>1078</v>
      </c>
      <c r="AH687" s="1485" t="s">
        <v>1078</v>
      </c>
      <c r="AI687" s="1486" t="s">
        <v>1078</v>
      </c>
      <c r="AJ687" s="1310" t="s">
        <v>2284</v>
      </c>
      <c r="AK687" s="1485">
        <v>30.2</v>
      </c>
      <c r="AL687" s="1486">
        <v>0</v>
      </c>
      <c r="AM687" s="1310" t="s">
        <v>2284</v>
      </c>
      <c r="AN687" s="1485">
        <v>30.3</v>
      </c>
      <c r="AO687" s="1486">
        <v>0</v>
      </c>
      <c r="AP687" s="1310" t="s">
        <v>2284</v>
      </c>
      <c r="AQ687" s="1485">
        <v>30.2</v>
      </c>
      <c r="AR687" s="1486">
        <v>0</v>
      </c>
      <c r="AS687" s="1310" t="s">
        <v>2284</v>
      </c>
      <c r="AT687" s="1485">
        <v>30.3</v>
      </c>
      <c r="AU687" s="1486">
        <v>0</v>
      </c>
      <c r="AV687" s="1310" t="s">
        <v>2284</v>
      </c>
      <c r="AW687" s="1485">
        <v>30.3</v>
      </c>
      <c r="AX687" s="1486">
        <v>0</v>
      </c>
    </row>
    <row r="688" spans="1:50">
      <c r="A688" s="1313" t="s">
        <v>4474</v>
      </c>
      <c r="B688" s="1143" t="s">
        <v>4475</v>
      </c>
      <c r="C688" s="1314" t="s">
        <v>1078</v>
      </c>
      <c r="D688" s="1483" t="s">
        <v>1078</v>
      </c>
      <c r="E688" s="1484" t="s">
        <v>1078</v>
      </c>
      <c r="F688" s="1314" t="s">
        <v>1078</v>
      </c>
      <c r="G688" s="1483" t="s">
        <v>1078</v>
      </c>
      <c r="H688" s="1484" t="s">
        <v>1078</v>
      </c>
      <c r="I688" s="1314" t="s">
        <v>1078</v>
      </c>
      <c r="J688" s="1483" t="s">
        <v>1078</v>
      </c>
      <c r="K688" s="1484" t="s">
        <v>1078</v>
      </c>
      <c r="L688" s="1314" t="s">
        <v>1078</v>
      </c>
      <c r="M688" s="1483" t="s">
        <v>1078</v>
      </c>
      <c r="N688" s="1484" t="s">
        <v>1078</v>
      </c>
      <c r="O688" s="1314" t="s">
        <v>1078</v>
      </c>
      <c r="P688" s="1483" t="s">
        <v>1078</v>
      </c>
      <c r="Q688" s="1484" t="s">
        <v>1078</v>
      </c>
      <c r="R688" s="1314" t="s">
        <v>1078</v>
      </c>
      <c r="S688" s="1483" t="s">
        <v>1078</v>
      </c>
      <c r="T688" s="1484" t="s">
        <v>1078</v>
      </c>
      <c r="U688" s="1314" t="s">
        <v>1078</v>
      </c>
      <c r="V688" s="1483" t="s">
        <v>1078</v>
      </c>
      <c r="W688" s="1484" t="s">
        <v>1078</v>
      </c>
      <c r="X688" s="1314" t="s">
        <v>1078</v>
      </c>
      <c r="Y688" s="1483" t="s">
        <v>1078</v>
      </c>
      <c r="Z688" s="1484" t="s">
        <v>1078</v>
      </c>
      <c r="AA688" s="1314" t="s">
        <v>1078</v>
      </c>
      <c r="AB688" s="1483" t="s">
        <v>1078</v>
      </c>
      <c r="AC688" s="1484" t="s">
        <v>1078</v>
      </c>
      <c r="AD688" s="1314" t="s">
        <v>1078</v>
      </c>
      <c r="AE688" s="1483" t="s">
        <v>1078</v>
      </c>
      <c r="AF688" s="1484" t="s">
        <v>1078</v>
      </c>
      <c r="AG688" s="1314" t="s">
        <v>1078</v>
      </c>
      <c r="AH688" s="1483" t="s">
        <v>1078</v>
      </c>
      <c r="AI688" s="1484" t="s">
        <v>1078</v>
      </c>
      <c r="AJ688" s="1314" t="s">
        <v>1078</v>
      </c>
      <c r="AK688" s="1483" t="s">
        <v>1078</v>
      </c>
      <c r="AL688" s="1484" t="s">
        <v>1078</v>
      </c>
      <c r="AM688" s="1314" t="s">
        <v>1078</v>
      </c>
      <c r="AN688" s="1483" t="s">
        <v>1078</v>
      </c>
      <c r="AO688" s="1484" t="s">
        <v>1078</v>
      </c>
      <c r="AP688" s="1314" t="s">
        <v>1078</v>
      </c>
      <c r="AQ688" s="1483" t="s">
        <v>1078</v>
      </c>
      <c r="AR688" s="1484" t="s">
        <v>1078</v>
      </c>
      <c r="AS688" s="1314" t="s">
        <v>1078</v>
      </c>
      <c r="AT688" s="1483" t="s">
        <v>1078</v>
      </c>
      <c r="AU688" s="1484" t="s">
        <v>1078</v>
      </c>
      <c r="AV688" s="1314" t="s">
        <v>1078</v>
      </c>
      <c r="AW688" s="1483" t="s">
        <v>1078</v>
      </c>
      <c r="AX688" s="1484" t="s">
        <v>1078</v>
      </c>
    </row>
    <row r="689" spans="1:50">
      <c r="A689" s="1303" t="s">
        <v>4476</v>
      </c>
      <c r="B689" s="1304" t="s">
        <v>4477</v>
      </c>
      <c r="C689" s="1305" t="s">
        <v>4809</v>
      </c>
      <c r="D689" s="1479" t="s">
        <v>1078</v>
      </c>
      <c r="E689" s="1480" t="s">
        <v>1078</v>
      </c>
      <c r="F689" s="1305" t="s">
        <v>4809</v>
      </c>
      <c r="G689" s="1479" t="s">
        <v>1078</v>
      </c>
      <c r="H689" s="1480" t="s">
        <v>1078</v>
      </c>
      <c r="I689" s="1305" t="s">
        <v>4809</v>
      </c>
      <c r="J689" s="1479" t="s">
        <v>1078</v>
      </c>
      <c r="K689" s="1480" t="s">
        <v>1078</v>
      </c>
      <c r="L689" s="1305" t="s">
        <v>2284</v>
      </c>
      <c r="M689" s="1479">
        <v>35.299999999999997</v>
      </c>
      <c r="N689" s="1480">
        <v>0</v>
      </c>
      <c r="O689" s="1305" t="s">
        <v>4809</v>
      </c>
      <c r="P689" s="1479" t="s">
        <v>1078</v>
      </c>
      <c r="Q689" s="1480" t="s">
        <v>1078</v>
      </c>
      <c r="R689" s="1305" t="s">
        <v>4809</v>
      </c>
      <c r="S689" s="1479" t="s">
        <v>1078</v>
      </c>
      <c r="T689" s="1480" t="s">
        <v>1078</v>
      </c>
      <c r="U689" s="1305" t="s">
        <v>4809</v>
      </c>
      <c r="V689" s="1479" t="s">
        <v>1078</v>
      </c>
      <c r="W689" s="1480" t="s">
        <v>1078</v>
      </c>
      <c r="X689" s="1305" t="s">
        <v>4809</v>
      </c>
      <c r="Y689" s="1479" t="s">
        <v>1078</v>
      </c>
      <c r="Z689" s="1480" t="s">
        <v>1078</v>
      </c>
      <c r="AA689" s="1305" t="s">
        <v>4809</v>
      </c>
      <c r="AB689" s="1479" t="s">
        <v>1078</v>
      </c>
      <c r="AC689" s="1480" t="s">
        <v>1078</v>
      </c>
      <c r="AD689" s="1305" t="s">
        <v>4809</v>
      </c>
      <c r="AE689" s="1479" t="s">
        <v>1078</v>
      </c>
      <c r="AF689" s="1480" t="s">
        <v>1078</v>
      </c>
      <c r="AG689" s="1305" t="s">
        <v>2261</v>
      </c>
      <c r="AH689" s="1479" t="s">
        <v>1078</v>
      </c>
      <c r="AI689" s="1480" t="s">
        <v>1078</v>
      </c>
      <c r="AJ689" s="1305" t="s">
        <v>4809</v>
      </c>
      <c r="AK689" s="1479" t="s">
        <v>1078</v>
      </c>
      <c r="AL689" s="1480" t="s">
        <v>1078</v>
      </c>
      <c r="AM689" s="1305" t="s">
        <v>4809</v>
      </c>
      <c r="AN689" s="1479" t="s">
        <v>1078</v>
      </c>
      <c r="AO689" s="1480" t="s">
        <v>1078</v>
      </c>
      <c r="AP689" s="1305" t="s">
        <v>4809</v>
      </c>
      <c r="AQ689" s="1479" t="s">
        <v>1078</v>
      </c>
      <c r="AR689" s="1480" t="s">
        <v>1078</v>
      </c>
      <c r="AS689" s="1305" t="s">
        <v>4809</v>
      </c>
      <c r="AT689" s="1479" t="s">
        <v>1078</v>
      </c>
      <c r="AU689" s="1480" t="s">
        <v>1078</v>
      </c>
      <c r="AV689" s="1305" t="s">
        <v>4809</v>
      </c>
      <c r="AW689" s="1479" t="s">
        <v>1078</v>
      </c>
      <c r="AX689" s="1480" t="s">
        <v>1078</v>
      </c>
    </row>
    <row r="690" spans="1:50">
      <c r="A690" s="1714" t="s">
        <v>4478</v>
      </c>
      <c r="B690" s="1350" t="s">
        <v>4479</v>
      </c>
      <c r="C690" s="1310" t="s">
        <v>1078</v>
      </c>
      <c r="D690" s="1485" t="s">
        <v>1078</v>
      </c>
      <c r="E690" s="1486" t="s">
        <v>1078</v>
      </c>
      <c r="F690" s="1310" t="s">
        <v>1078</v>
      </c>
      <c r="G690" s="1485" t="s">
        <v>1078</v>
      </c>
      <c r="H690" s="1486" t="s">
        <v>1078</v>
      </c>
      <c r="I690" s="1310" t="s">
        <v>1078</v>
      </c>
      <c r="J690" s="1485" t="s">
        <v>1078</v>
      </c>
      <c r="K690" s="1486" t="s">
        <v>1078</v>
      </c>
      <c r="L690" s="1310" t="s">
        <v>2284</v>
      </c>
      <c r="M690" s="1485">
        <v>35.200000000000003</v>
      </c>
      <c r="N690" s="1486">
        <v>0</v>
      </c>
      <c r="O690" s="1310" t="s">
        <v>1078</v>
      </c>
      <c r="P690" s="1485" t="s">
        <v>1078</v>
      </c>
      <c r="Q690" s="1486" t="s">
        <v>1078</v>
      </c>
      <c r="R690" s="1310" t="s">
        <v>1078</v>
      </c>
      <c r="S690" s="1485" t="s">
        <v>1078</v>
      </c>
      <c r="T690" s="1486" t="s">
        <v>1078</v>
      </c>
      <c r="U690" s="1310" t="s">
        <v>1078</v>
      </c>
      <c r="V690" s="1485" t="s">
        <v>1078</v>
      </c>
      <c r="W690" s="1486" t="s">
        <v>1078</v>
      </c>
      <c r="X690" s="1310" t="s">
        <v>1078</v>
      </c>
      <c r="Y690" s="1485" t="s">
        <v>1078</v>
      </c>
      <c r="Z690" s="1486" t="s">
        <v>1078</v>
      </c>
      <c r="AA690" s="1310" t="s">
        <v>1078</v>
      </c>
      <c r="AB690" s="1485" t="s">
        <v>1078</v>
      </c>
      <c r="AC690" s="1486" t="s">
        <v>1078</v>
      </c>
      <c r="AD690" s="1310" t="s">
        <v>1078</v>
      </c>
      <c r="AE690" s="1485" t="s">
        <v>1078</v>
      </c>
      <c r="AF690" s="1486" t="s">
        <v>1078</v>
      </c>
      <c r="AG690" s="1310" t="s">
        <v>1078</v>
      </c>
      <c r="AH690" s="1485" t="s">
        <v>1078</v>
      </c>
      <c r="AI690" s="1486" t="s">
        <v>1078</v>
      </c>
      <c r="AJ690" s="1310" t="s">
        <v>1078</v>
      </c>
      <c r="AK690" s="1485" t="s">
        <v>1078</v>
      </c>
      <c r="AL690" s="1486" t="s">
        <v>1078</v>
      </c>
      <c r="AM690" s="1310" t="s">
        <v>1078</v>
      </c>
      <c r="AN690" s="1485" t="s">
        <v>1078</v>
      </c>
      <c r="AO690" s="1486" t="s">
        <v>1078</v>
      </c>
      <c r="AP690" s="1310" t="s">
        <v>1078</v>
      </c>
      <c r="AQ690" s="1485" t="s">
        <v>1078</v>
      </c>
      <c r="AR690" s="1486" t="s">
        <v>1078</v>
      </c>
      <c r="AS690" s="1310" t="s">
        <v>1078</v>
      </c>
      <c r="AT690" s="1485" t="s">
        <v>1078</v>
      </c>
      <c r="AU690" s="1486" t="s">
        <v>1078</v>
      </c>
      <c r="AV690" s="1310" t="s">
        <v>1078</v>
      </c>
      <c r="AW690" s="1485" t="s">
        <v>1078</v>
      </c>
      <c r="AX690" s="1486" t="s">
        <v>1078</v>
      </c>
    </row>
    <row r="691" spans="1:50">
      <c r="A691" s="1313" t="s">
        <v>4480</v>
      </c>
      <c r="B691" s="1143" t="s">
        <v>4481</v>
      </c>
      <c r="C691" s="1314" t="s">
        <v>1078</v>
      </c>
      <c r="D691" s="1483" t="s">
        <v>1078</v>
      </c>
      <c r="E691" s="1484" t="s">
        <v>1078</v>
      </c>
      <c r="F691" s="1314" t="s">
        <v>1078</v>
      </c>
      <c r="G691" s="1483" t="s">
        <v>1078</v>
      </c>
      <c r="H691" s="1484" t="s">
        <v>1078</v>
      </c>
      <c r="I691" s="1314" t="s">
        <v>1078</v>
      </c>
      <c r="J691" s="1483" t="s">
        <v>1078</v>
      </c>
      <c r="K691" s="1484" t="s">
        <v>1078</v>
      </c>
      <c r="L691" s="1314" t="s">
        <v>1078</v>
      </c>
      <c r="M691" s="1483" t="s">
        <v>1078</v>
      </c>
      <c r="N691" s="1484" t="s">
        <v>1078</v>
      </c>
      <c r="O691" s="1314" t="s">
        <v>1078</v>
      </c>
      <c r="P691" s="1483" t="s">
        <v>1078</v>
      </c>
      <c r="Q691" s="1484" t="s">
        <v>1078</v>
      </c>
      <c r="R691" s="1314" t="s">
        <v>1078</v>
      </c>
      <c r="S691" s="1483" t="s">
        <v>1078</v>
      </c>
      <c r="T691" s="1484" t="s">
        <v>1078</v>
      </c>
      <c r="U691" s="1314" t="s">
        <v>1078</v>
      </c>
      <c r="V691" s="1483" t="s">
        <v>1078</v>
      </c>
      <c r="W691" s="1484" t="s">
        <v>1078</v>
      </c>
      <c r="X691" s="1314" t="s">
        <v>1078</v>
      </c>
      <c r="Y691" s="1483" t="s">
        <v>1078</v>
      </c>
      <c r="Z691" s="1484" t="s">
        <v>1078</v>
      </c>
      <c r="AA691" s="1314" t="s">
        <v>1078</v>
      </c>
      <c r="AB691" s="1483" t="s">
        <v>1078</v>
      </c>
      <c r="AC691" s="1484" t="s">
        <v>1078</v>
      </c>
      <c r="AD691" s="1314" t="s">
        <v>1078</v>
      </c>
      <c r="AE691" s="1483" t="s">
        <v>1078</v>
      </c>
      <c r="AF691" s="1484" t="s">
        <v>1078</v>
      </c>
      <c r="AG691" s="1314" t="s">
        <v>1078</v>
      </c>
      <c r="AH691" s="1483" t="s">
        <v>1078</v>
      </c>
      <c r="AI691" s="1484" t="s">
        <v>1078</v>
      </c>
      <c r="AJ691" s="1314" t="s">
        <v>1078</v>
      </c>
      <c r="AK691" s="1483" t="s">
        <v>1078</v>
      </c>
      <c r="AL691" s="1484" t="s">
        <v>1078</v>
      </c>
      <c r="AM691" s="1314" t="s">
        <v>1078</v>
      </c>
      <c r="AN691" s="1483" t="s">
        <v>1078</v>
      </c>
      <c r="AO691" s="1484" t="s">
        <v>1078</v>
      </c>
      <c r="AP691" s="1314" t="s">
        <v>1078</v>
      </c>
      <c r="AQ691" s="1483" t="s">
        <v>1078</v>
      </c>
      <c r="AR691" s="1484" t="s">
        <v>1078</v>
      </c>
      <c r="AS691" s="1314" t="s">
        <v>1078</v>
      </c>
      <c r="AT691" s="1483" t="s">
        <v>1078</v>
      </c>
      <c r="AU691" s="1484" t="s">
        <v>1078</v>
      </c>
      <c r="AV691" s="1314" t="s">
        <v>1078</v>
      </c>
      <c r="AW691" s="1483" t="s">
        <v>1078</v>
      </c>
      <c r="AX691" s="1484" t="s">
        <v>1078</v>
      </c>
    </row>
    <row r="692" spans="1:50">
      <c r="A692" s="1303" t="s">
        <v>4482</v>
      </c>
      <c r="B692" s="1304" t="s">
        <v>4483</v>
      </c>
      <c r="C692" s="1305" t="s">
        <v>2284</v>
      </c>
      <c r="D692" s="1479">
        <v>40.200000000000003</v>
      </c>
      <c r="E692" s="1480">
        <v>0</v>
      </c>
      <c r="F692" s="1305" t="s">
        <v>2284</v>
      </c>
      <c r="G692" s="1479">
        <v>40.299999999999997</v>
      </c>
      <c r="H692" s="1480">
        <v>0</v>
      </c>
      <c r="I692" s="1305" t="s">
        <v>2284</v>
      </c>
      <c r="J692" s="1479">
        <v>40.200000000000003</v>
      </c>
      <c r="K692" s="1480">
        <v>0</v>
      </c>
      <c r="L692" s="1305" t="s">
        <v>4809</v>
      </c>
      <c r="M692" s="1479" t="s">
        <v>1078</v>
      </c>
      <c r="N692" s="1480" t="s">
        <v>1078</v>
      </c>
      <c r="O692" s="1305" t="s">
        <v>2284</v>
      </c>
      <c r="P692" s="1479">
        <v>40.200000000000003</v>
      </c>
      <c r="Q692" s="1480">
        <v>0</v>
      </c>
      <c r="R692" s="1305" t="s">
        <v>2284</v>
      </c>
      <c r="S692" s="1479">
        <v>40.299999999999997</v>
      </c>
      <c r="T692" s="1480">
        <v>0</v>
      </c>
      <c r="U692" s="1305" t="s">
        <v>2284</v>
      </c>
      <c r="V692" s="1479">
        <v>40.299999999999997</v>
      </c>
      <c r="W692" s="1480">
        <v>0</v>
      </c>
      <c r="X692" s="1305" t="s">
        <v>2284</v>
      </c>
      <c r="Y692" s="1479">
        <v>40.200000000000003</v>
      </c>
      <c r="Z692" s="1480">
        <v>0</v>
      </c>
      <c r="AA692" s="1305" t="s">
        <v>2284</v>
      </c>
      <c r="AB692" s="1479">
        <v>40.299999999999997</v>
      </c>
      <c r="AC692" s="1480">
        <v>0</v>
      </c>
      <c r="AD692" s="1305" t="s">
        <v>2284</v>
      </c>
      <c r="AE692" s="1479">
        <v>40.200000000000003</v>
      </c>
      <c r="AF692" s="1480">
        <v>0</v>
      </c>
      <c r="AG692" s="1305" t="s">
        <v>2261</v>
      </c>
      <c r="AH692" s="1479" t="s">
        <v>1078</v>
      </c>
      <c r="AI692" s="1480" t="s">
        <v>1078</v>
      </c>
      <c r="AJ692" s="1305" t="s">
        <v>2284</v>
      </c>
      <c r="AK692" s="1479">
        <v>40.200000000000003</v>
      </c>
      <c r="AL692" s="1480">
        <v>0</v>
      </c>
      <c r="AM692" s="1305" t="s">
        <v>2284</v>
      </c>
      <c r="AN692" s="1479">
        <v>40.200000000000003</v>
      </c>
      <c r="AO692" s="1480">
        <v>0</v>
      </c>
      <c r="AP692" s="1305" t="s">
        <v>2284</v>
      </c>
      <c r="AQ692" s="1479">
        <v>40.4</v>
      </c>
      <c r="AR692" s="1480">
        <v>0</v>
      </c>
      <c r="AS692" s="1305" t="s">
        <v>2284</v>
      </c>
      <c r="AT692" s="1479">
        <v>40.299999999999997</v>
      </c>
      <c r="AU692" s="1480">
        <v>0</v>
      </c>
      <c r="AV692" s="1305" t="s">
        <v>2284</v>
      </c>
      <c r="AW692" s="1479">
        <v>40.299999999999997</v>
      </c>
      <c r="AX692" s="1480">
        <v>0</v>
      </c>
    </row>
    <row r="693" spans="1:50">
      <c r="A693" s="1714" t="s">
        <v>4484</v>
      </c>
      <c r="B693" s="1350" t="s">
        <v>4485</v>
      </c>
      <c r="C693" s="1310" t="s">
        <v>2284</v>
      </c>
      <c r="D693" s="1485">
        <v>40.299999999999997</v>
      </c>
      <c r="E693" s="1486">
        <v>0</v>
      </c>
      <c r="F693" s="1310" t="s">
        <v>2284</v>
      </c>
      <c r="G693" s="1485">
        <v>40.299999999999997</v>
      </c>
      <c r="H693" s="1486">
        <v>0</v>
      </c>
      <c r="I693" s="1310" t="s">
        <v>2284</v>
      </c>
      <c r="J693" s="1485">
        <v>40.4</v>
      </c>
      <c r="K693" s="1486">
        <v>0</v>
      </c>
      <c r="L693" s="1310" t="s">
        <v>1078</v>
      </c>
      <c r="M693" s="1485" t="s">
        <v>1078</v>
      </c>
      <c r="N693" s="1486" t="s">
        <v>1078</v>
      </c>
      <c r="O693" s="1310" t="s">
        <v>2284</v>
      </c>
      <c r="P693" s="1485">
        <v>40.200000000000003</v>
      </c>
      <c r="Q693" s="1486">
        <v>0</v>
      </c>
      <c r="R693" s="1310" t="s">
        <v>2284</v>
      </c>
      <c r="S693" s="1485">
        <v>40.200000000000003</v>
      </c>
      <c r="T693" s="1486">
        <v>0</v>
      </c>
      <c r="U693" s="1310" t="s">
        <v>2284</v>
      </c>
      <c r="V693" s="1485">
        <v>40.4</v>
      </c>
      <c r="W693" s="1486">
        <v>0</v>
      </c>
      <c r="X693" s="1310" t="s">
        <v>2284</v>
      </c>
      <c r="Y693" s="1485">
        <v>40.200000000000003</v>
      </c>
      <c r="Z693" s="1486">
        <v>0</v>
      </c>
      <c r="AA693" s="1310" t="s">
        <v>4810</v>
      </c>
      <c r="AB693" s="1485">
        <v>40.299999999999997</v>
      </c>
      <c r="AC693" s="1486">
        <v>10.9</v>
      </c>
      <c r="AD693" s="1310" t="s">
        <v>2284</v>
      </c>
      <c r="AE693" s="1485">
        <v>40.200000000000003</v>
      </c>
      <c r="AF693" s="1486">
        <v>0</v>
      </c>
      <c r="AG693" s="1310" t="s">
        <v>1078</v>
      </c>
      <c r="AH693" s="1485" t="s">
        <v>1078</v>
      </c>
      <c r="AI693" s="1486" t="s">
        <v>1078</v>
      </c>
      <c r="AJ693" s="1310" t="s">
        <v>2284</v>
      </c>
      <c r="AK693" s="1485">
        <v>40.200000000000003</v>
      </c>
      <c r="AL693" s="1486">
        <v>0</v>
      </c>
      <c r="AM693" s="1310" t="s">
        <v>2284</v>
      </c>
      <c r="AN693" s="1485">
        <v>40.299999999999997</v>
      </c>
      <c r="AO693" s="1486">
        <v>0</v>
      </c>
      <c r="AP693" s="1310" t="s">
        <v>2284</v>
      </c>
      <c r="AQ693" s="1485">
        <v>40.299999999999997</v>
      </c>
      <c r="AR693" s="1486">
        <v>0</v>
      </c>
      <c r="AS693" s="1310" t="s">
        <v>2284</v>
      </c>
      <c r="AT693" s="1485">
        <v>40.299999999999997</v>
      </c>
      <c r="AU693" s="1486">
        <v>0</v>
      </c>
      <c r="AV693" s="1310" t="s">
        <v>2284</v>
      </c>
      <c r="AW693" s="1485">
        <v>40.299999999999997</v>
      </c>
      <c r="AX693" s="1486">
        <v>0</v>
      </c>
    </row>
    <row r="694" spans="1:50">
      <c r="A694" s="1313" t="s">
        <v>4486</v>
      </c>
      <c r="B694" s="1143" t="s">
        <v>4487</v>
      </c>
      <c r="C694" s="1314" t="s">
        <v>1078</v>
      </c>
      <c r="D694" s="1483" t="s">
        <v>1078</v>
      </c>
      <c r="E694" s="1484" t="s">
        <v>1078</v>
      </c>
      <c r="F694" s="1314" t="s">
        <v>1078</v>
      </c>
      <c r="G694" s="1483" t="s">
        <v>1078</v>
      </c>
      <c r="H694" s="1484" t="s">
        <v>1078</v>
      </c>
      <c r="I694" s="1314" t="s">
        <v>1078</v>
      </c>
      <c r="J694" s="1483" t="s">
        <v>1078</v>
      </c>
      <c r="K694" s="1484" t="s">
        <v>1078</v>
      </c>
      <c r="L694" s="1314" t="s">
        <v>1078</v>
      </c>
      <c r="M694" s="1483" t="s">
        <v>1078</v>
      </c>
      <c r="N694" s="1484" t="s">
        <v>1078</v>
      </c>
      <c r="O694" s="1314" t="s">
        <v>1078</v>
      </c>
      <c r="P694" s="1483" t="s">
        <v>1078</v>
      </c>
      <c r="Q694" s="1484" t="s">
        <v>1078</v>
      </c>
      <c r="R694" s="1314" t="s">
        <v>1078</v>
      </c>
      <c r="S694" s="1483" t="s">
        <v>1078</v>
      </c>
      <c r="T694" s="1484" t="s">
        <v>1078</v>
      </c>
      <c r="U694" s="1314" t="s">
        <v>1078</v>
      </c>
      <c r="V694" s="1483" t="s">
        <v>1078</v>
      </c>
      <c r="W694" s="1484" t="s">
        <v>1078</v>
      </c>
      <c r="X694" s="1314" t="s">
        <v>1078</v>
      </c>
      <c r="Y694" s="1483" t="s">
        <v>1078</v>
      </c>
      <c r="Z694" s="1484" t="s">
        <v>1078</v>
      </c>
      <c r="AA694" s="1314" t="s">
        <v>2284</v>
      </c>
      <c r="AB694" s="1483">
        <v>40.299999999999997</v>
      </c>
      <c r="AC694" s="1484">
        <v>0</v>
      </c>
      <c r="AD694" s="1314" t="s">
        <v>1078</v>
      </c>
      <c r="AE694" s="1483" t="s">
        <v>1078</v>
      </c>
      <c r="AF694" s="1484" t="s">
        <v>1078</v>
      </c>
      <c r="AG694" s="1314" t="s">
        <v>1078</v>
      </c>
      <c r="AH694" s="1483" t="s">
        <v>1078</v>
      </c>
      <c r="AI694" s="1484" t="s">
        <v>1078</v>
      </c>
      <c r="AJ694" s="1314" t="s">
        <v>1078</v>
      </c>
      <c r="AK694" s="1483" t="s">
        <v>1078</v>
      </c>
      <c r="AL694" s="1484" t="s">
        <v>1078</v>
      </c>
      <c r="AM694" s="1314" t="s">
        <v>1078</v>
      </c>
      <c r="AN694" s="1483" t="s">
        <v>1078</v>
      </c>
      <c r="AO694" s="1484" t="s">
        <v>1078</v>
      </c>
      <c r="AP694" s="1314" t="s">
        <v>1078</v>
      </c>
      <c r="AQ694" s="1483" t="s">
        <v>1078</v>
      </c>
      <c r="AR694" s="1484" t="s">
        <v>1078</v>
      </c>
      <c r="AS694" s="1314" t="s">
        <v>1078</v>
      </c>
      <c r="AT694" s="1483" t="s">
        <v>1078</v>
      </c>
      <c r="AU694" s="1484" t="s">
        <v>1078</v>
      </c>
      <c r="AV694" s="1314" t="s">
        <v>1078</v>
      </c>
      <c r="AW694" s="1483" t="s">
        <v>1078</v>
      </c>
      <c r="AX694" s="1484" t="s">
        <v>1078</v>
      </c>
    </row>
    <row r="695" spans="1:50">
      <c r="A695" s="1303" t="s">
        <v>4488</v>
      </c>
      <c r="B695" s="1304" t="s">
        <v>4489</v>
      </c>
      <c r="C695" s="1305" t="s">
        <v>4809</v>
      </c>
      <c r="D695" s="1479" t="s">
        <v>1078</v>
      </c>
      <c r="E695" s="1480" t="s">
        <v>1078</v>
      </c>
      <c r="F695" s="1305" t="s">
        <v>4809</v>
      </c>
      <c r="G695" s="1479" t="s">
        <v>1078</v>
      </c>
      <c r="H695" s="1480" t="s">
        <v>1078</v>
      </c>
      <c r="I695" s="1305" t="s">
        <v>4810</v>
      </c>
      <c r="J695" s="1479">
        <v>45.3</v>
      </c>
      <c r="K695" s="1480">
        <v>9.9</v>
      </c>
      <c r="L695" s="1305" t="s">
        <v>2284</v>
      </c>
      <c r="M695" s="1479">
        <v>45.3</v>
      </c>
      <c r="N695" s="1480">
        <v>0</v>
      </c>
      <c r="O695" s="1305" t="s">
        <v>4809</v>
      </c>
      <c r="P695" s="1479" t="s">
        <v>1078</v>
      </c>
      <c r="Q695" s="1480" t="s">
        <v>1078</v>
      </c>
      <c r="R695" s="1305" t="s">
        <v>4809</v>
      </c>
      <c r="S695" s="1479" t="s">
        <v>1078</v>
      </c>
      <c r="T695" s="1480" t="s">
        <v>1078</v>
      </c>
      <c r="U695" s="1305" t="s">
        <v>4809</v>
      </c>
      <c r="V695" s="1479" t="s">
        <v>1078</v>
      </c>
      <c r="W695" s="1480" t="s">
        <v>1078</v>
      </c>
      <c r="X695" s="1305" t="s">
        <v>2284</v>
      </c>
      <c r="Y695" s="1479">
        <v>45.2</v>
      </c>
      <c r="Z695" s="1480">
        <v>0</v>
      </c>
      <c r="AA695" s="1305" t="s">
        <v>4809</v>
      </c>
      <c r="AB695" s="1479" t="s">
        <v>1078</v>
      </c>
      <c r="AC695" s="1480" t="s">
        <v>1078</v>
      </c>
      <c r="AD695" s="1305" t="s">
        <v>2284</v>
      </c>
      <c r="AE695" s="1479">
        <v>45.3</v>
      </c>
      <c r="AF695" s="1480">
        <v>0</v>
      </c>
      <c r="AG695" s="1305" t="s">
        <v>2261</v>
      </c>
      <c r="AH695" s="1479" t="s">
        <v>1078</v>
      </c>
      <c r="AI695" s="1480" t="s">
        <v>1078</v>
      </c>
      <c r="AJ695" s="1305" t="s">
        <v>4809</v>
      </c>
      <c r="AK695" s="1479" t="s">
        <v>1078</v>
      </c>
      <c r="AL695" s="1480" t="s">
        <v>1078</v>
      </c>
      <c r="AM695" s="1305" t="s">
        <v>4809</v>
      </c>
      <c r="AN695" s="1479" t="s">
        <v>1078</v>
      </c>
      <c r="AO695" s="1480" t="s">
        <v>1078</v>
      </c>
      <c r="AP695" s="1305" t="s">
        <v>4809</v>
      </c>
      <c r="AQ695" s="1479" t="s">
        <v>1078</v>
      </c>
      <c r="AR695" s="1480" t="s">
        <v>1078</v>
      </c>
      <c r="AS695" s="1305" t="s">
        <v>4809</v>
      </c>
      <c r="AT695" s="1479" t="s">
        <v>1078</v>
      </c>
      <c r="AU695" s="1480" t="s">
        <v>1078</v>
      </c>
      <c r="AV695" s="1305" t="s">
        <v>4809</v>
      </c>
      <c r="AW695" s="1479" t="s">
        <v>1078</v>
      </c>
      <c r="AX695" s="1480" t="s">
        <v>1078</v>
      </c>
    </row>
    <row r="696" spans="1:50">
      <c r="A696" s="1714" t="s">
        <v>4490</v>
      </c>
      <c r="B696" s="1350" t="s">
        <v>4491</v>
      </c>
      <c r="C696" s="1310" t="s">
        <v>1078</v>
      </c>
      <c r="D696" s="1485" t="s">
        <v>1078</v>
      </c>
      <c r="E696" s="1486" t="s">
        <v>1078</v>
      </c>
      <c r="F696" s="1310" t="s">
        <v>1078</v>
      </c>
      <c r="G696" s="1485" t="s">
        <v>1078</v>
      </c>
      <c r="H696" s="1486" t="s">
        <v>1078</v>
      </c>
      <c r="I696" s="1310" t="s">
        <v>2284</v>
      </c>
      <c r="J696" s="1485">
        <v>45.3</v>
      </c>
      <c r="K696" s="1486">
        <v>0</v>
      </c>
      <c r="L696" s="1310" t="s">
        <v>2284</v>
      </c>
      <c r="M696" s="1485">
        <v>45.3</v>
      </c>
      <c r="N696" s="1486">
        <v>0</v>
      </c>
      <c r="O696" s="1310" t="s">
        <v>1078</v>
      </c>
      <c r="P696" s="1485" t="s">
        <v>1078</v>
      </c>
      <c r="Q696" s="1486" t="s">
        <v>1078</v>
      </c>
      <c r="R696" s="1310" t="s">
        <v>1078</v>
      </c>
      <c r="S696" s="1485" t="s">
        <v>1078</v>
      </c>
      <c r="T696" s="1486" t="s">
        <v>1078</v>
      </c>
      <c r="U696" s="1310" t="s">
        <v>1078</v>
      </c>
      <c r="V696" s="1485" t="s">
        <v>1078</v>
      </c>
      <c r="W696" s="1486" t="s">
        <v>1078</v>
      </c>
      <c r="X696" s="1310" t="s">
        <v>2284</v>
      </c>
      <c r="Y696" s="1485">
        <v>45.3</v>
      </c>
      <c r="Z696" s="1486">
        <v>0</v>
      </c>
      <c r="AA696" s="1310" t="s">
        <v>1078</v>
      </c>
      <c r="AB696" s="1485" t="s">
        <v>1078</v>
      </c>
      <c r="AC696" s="1486" t="s">
        <v>1078</v>
      </c>
      <c r="AD696" s="1310" t="s">
        <v>2284</v>
      </c>
      <c r="AE696" s="1485">
        <v>45.2</v>
      </c>
      <c r="AF696" s="1486">
        <v>0</v>
      </c>
      <c r="AG696" s="1310" t="s">
        <v>1078</v>
      </c>
      <c r="AH696" s="1485" t="s">
        <v>1078</v>
      </c>
      <c r="AI696" s="1486" t="s">
        <v>1078</v>
      </c>
      <c r="AJ696" s="1310" t="s">
        <v>1078</v>
      </c>
      <c r="AK696" s="1485" t="s">
        <v>1078</v>
      </c>
      <c r="AL696" s="1486" t="s">
        <v>1078</v>
      </c>
      <c r="AM696" s="1310" t="s">
        <v>1078</v>
      </c>
      <c r="AN696" s="1485" t="s">
        <v>1078</v>
      </c>
      <c r="AO696" s="1486" t="s">
        <v>1078</v>
      </c>
      <c r="AP696" s="1310" t="s">
        <v>1078</v>
      </c>
      <c r="AQ696" s="1485" t="s">
        <v>1078</v>
      </c>
      <c r="AR696" s="1486" t="s">
        <v>1078</v>
      </c>
      <c r="AS696" s="1310" t="s">
        <v>1078</v>
      </c>
      <c r="AT696" s="1485" t="s">
        <v>1078</v>
      </c>
      <c r="AU696" s="1486" t="s">
        <v>1078</v>
      </c>
      <c r="AV696" s="1310" t="s">
        <v>1078</v>
      </c>
      <c r="AW696" s="1485" t="s">
        <v>1078</v>
      </c>
      <c r="AX696" s="1486" t="s">
        <v>1078</v>
      </c>
    </row>
    <row r="697" spans="1:50">
      <c r="A697" s="1313" t="s">
        <v>4492</v>
      </c>
      <c r="B697" s="1143" t="s">
        <v>4493</v>
      </c>
      <c r="C697" s="1314" t="s">
        <v>1078</v>
      </c>
      <c r="D697" s="1483" t="s">
        <v>1078</v>
      </c>
      <c r="E697" s="1484" t="s">
        <v>1078</v>
      </c>
      <c r="F697" s="1314" t="s">
        <v>1078</v>
      </c>
      <c r="G697" s="1483" t="s">
        <v>1078</v>
      </c>
      <c r="H697" s="1484" t="s">
        <v>1078</v>
      </c>
      <c r="I697" s="1314" t="s">
        <v>2284</v>
      </c>
      <c r="J697" s="1483">
        <v>45.3</v>
      </c>
      <c r="K697" s="1484">
        <v>0</v>
      </c>
      <c r="L697" s="1314" t="s">
        <v>1078</v>
      </c>
      <c r="M697" s="1483" t="s">
        <v>1078</v>
      </c>
      <c r="N697" s="1484" t="s">
        <v>1078</v>
      </c>
      <c r="O697" s="1314" t="s">
        <v>1078</v>
      </c>
      <c r="P697" s="1483" t="s">
        <v>1078</v>
      </c>
      <c r="Q697" s="1484" t="s">
        <v>1078</v>
      </c>
      <c r="R697" s="1314" t="s">
        <v>1078</v>
      </c>
      <c r="S697" s="1483" t="s">
        <v>1078</v>
      </c>
      <c r="T697" s="1484" t="s">
        <v>1078</v>
      </c>
      <c r="U697" s="1314" t="s">
        <v>1078</v>
      </c>
      <c r="V697" s="1483" t="s">
        <v>1078</v>
      </c>
      <c r="W697" s="1484" t="s">
        <v>1078</v>
      </c>
      <c r="X697" s="1314" t="s">
        <v>1078</v>
      </c>
      <c r="Y697" s="1483" t="s">
        <v>1078</v>
      </c>
      <c r="Z697" s="1484" t="s">
        <v>1078</v>
      </c>
      <c r="AA697" s="1314" t="s">
        <v>1078</v>
      </c>
      <c r="AB697" s="1483" t="s">
        <v>1078</v>
      </c>
      <c r="AC697" s="1484" t="s">
        <v>1078</v>
      </c>
      <c r="AD697" s="1314" t="s">
        <v>1078</v>
      </c>
      <c r="AE697" s="1483" t="s">
        <v>1078</v>
      </c>
      <c r="AF697" s="1484" t="s">
        <v>1078</v>
      </c>
      <c r="AG697" s="1314" t="s">
        <v>1078</v>
      </c>
      <c r="AH697" s="1483" t="s">
        <v>1078</v>
      </c>
      <c r="AI697" s="1484" t="s">
        <v>1078</v>
      </c>
      <c r="AJ697" s="1314" t="s">
        <v>1078</v>
      </c>
      <c r="AK697" s="1483" t="s">
        <v>1078</v>
      </c>
      <c r="AL697" s="1484" t="s">
        <v>1078</v>
      </c>
      <c r="AM697" s="1314" t="s">
        <v>1078</v>
      </c>
      <c r="AN697" s="1483" t="s">
        <v>1078</v>
      </c>
      <c r="AO697" s="1484" t="s">
        <v>1078</v>
      </c>
      <c r="AP697" s="1314" t="s">
        <v>1078</v>
      </c>
      <c r="AQ697" s="1483" t="s">
        <v>1078</v>
      </c>
      <c r="AR697" s="1484" t="s">
        <v>1078</v>
      </c>
      <c r="AS697" s="1314" t="s">
        <v>1078</v>
      </c>
      <c r="AT697" s="1483" t="s">
        <v>1078</v>
      </c>
      <c r="AU697" s="1484" t="s">
        <v>1078</v>
      </c>
      <c r="AV697" s="1314" t="s">
        <v>1078</v>
      </c>
      <c r="AW697" s="1483" t="s">
        <v>1078</v>
      </c>
      <c r="AX697" s="1484" t="s">
        <v>1078</v>
      </c>
    </row>
    <row r="698" spans="1:50">
      <c r="A698" s="1303" t="s">
        <v>4494</v>
      </c>
      <c r="B698" s="1304" t="s">
        <v>4495</v>
      </c>
      <c r="C698" s="1305" t="s">
        <v>2284</v>
      </c>
      <c r="D698" s="1479">
        <v>50.2</v>
      </c>
      <c r="E698" s="1480">
        <v>0</v>
      </c>
      <c r="F698" s="1305" t="s">
        <v>2284</v>
      </c>
      <c r="G698" s="1479">
        <v>50.3</v>
      </c>
      <c r="H698" s="1480">
        <v>0</v>
      </c>
      <c r="I698" s="1305" t="s">
        <v>4810</v>
      </c>
      <c r="J698" s="1479">
        <v>50.2</v>
      </c>
      <c r="K698" s="1480">
        <v>13.6</v>
      </c>
      <c r="L698" s="1305" t="s">
        <v>2284</v>
      </c>
      <c r="M698" s="1479">
        <v>50.3</v>
      </c>
      <c r="N698" s="1480">
        <v>0</v>
      </c>
      <c r="O698" s="1305" t="s">
        <v>2284</v>
      </c>
      <c r="P698" s="1479">
        <v>50.2</v>
      </c>
      <c r="Q698" s="1480">
        <v>0</v>
      </c>
      <c r="R698" s="1305" t="s">
        <v>2284</v>
      </c>
      <c r="S698" s="1479">
        <v>50.3</v>
      </c>
      <c r="T698" s="1480">
        <v>0</v>
      </c>
      <c r="U698" s="1305" t="s">
        <v>2284</v>
      </c>
      <c r="V698" s="1479">
        <v>50.3</v>
      </c>
      <c r="W698" s="1480">
        <v>0</v>
      </c>
      <c r="X698" s="1305" t="s">
        <v>4810</v>
      </c>
      <c r="Y698" s="1479">
        <v>50.3</v>
      </c>
      <c r="Z698" s="1480">
        <v>31.6</v>
      </c>
      <c r="AA698" s="1305" t="s">
        <v>2284</v>
      </c>
      <c r="AB698" s="1479">
        <v>50.2</v>
      </c>
      <c r="AC698" s="1480">
        <v>0</v>
      </c>
      <c r="AD698" s="1305" t="s">
        <v>4810</v>
      </c>
      <c r="AE698" s="1479">
        <v>50.3</v>
      </c>
      <c r="AF698" s="1480">
        <v>36.1</v>
      </c>
      <c r="AG698" s="1305" t="s">
        <v>2261</v>
      </c>
      <c r="AH698" s="1479" t="s">
        <v>1078</v>
      </c>
      <c r="AI698" s="1480" t="s">
        <v>1078</v>
      </c>
      <c r="AJ698" s="1305" t="s">
        <v>2284</v>
      </c>
      <c r="AK698" s="1479">
        <v>50.3</v>
      </c>
      <c r="AL698" s="1480">
        <v>0</v>
      </c>
      <c r="AM698" s="1305" t="s">
        <v>2284</v>
      </c>
      <c r="AN698" s="1479">
        <v>50.2</v>
      </c>
      <c r="AO698" s="1480">
        <v>0</v>
      </c>
      <c r="AP698" s="1305" t="s">
        <v>2284</v>
      </c>
      <c r="AQ698" s="1479">
        <v>50.2</v>
      </c>
      <c r="AR698" s="1480">
        <v>0</v>
      </c>
      <c r="AS698" s="1305" t="s">
        <v>2284</v>
      </c>
      <c r="AT698" s="1479">
        <v>50.3</v>
      </c>
      <c r="AU698" s="1480">
        <v>0</v>
      </c>
      <c r="AV698" s="1305" t="s">
        <v>2284</v>
      </c>
      <c r="AW698" s="1479">
        <v>50.3</v>
      </c>
      <c r="AX698" s="1480">
        <v>0</v>
      </c>
    </row>
    <row r="699" spans="1:50">
      <c r="A699" s="1714" t="s">
        <v>4496</v>
      </c>
      <c r="B699" s="1350" t="s">
        <v>4497</v>
      </c>
      <c r="C699" s="1310" t="s">
        <v>2284</v>
      </c>
      <c r="D699" s="1485">
        <v>50.3</v>
      </c>
      <c r="E699" s="1486">
        <v>0</v>
      </c>
      <c r="F699" s="1310" t="s">
        <v>2284</v>
      </c>
      <c r="G699" s="1485">
        <v>50.3</v>
      </c>
      <c r="H699" s="1486">
        <v>0</v>
      </c>
      <c r="I699" s="1310" t="s">
        <v>4810</v>
      </c>
      <c r="J699" s="1485">
        <v>50.2</v>
      </c>
      <c r="K699" s="1486">
        <v>15.9</v>
      </c>
      <c r="L699" s="1310" t="s">
        <v>2284</v>
      </c>
      <c r="M699" s="1485">
        <v>50.2</v>
      </c>
      <c r="N699" s="1486">
        <v>0</v>
      </c>
      <c r="O699" s="1310" t="s">
        <v>2284</v>
      </c>
      <c r="P699" s="1485">
        <v>50.2</v>
      </c>
      <c r="Q699" s="1486">
        <v>0</v>
      </c>
      <c r="R699" s="1310" t="s">
        <v>4810</v>
      </c>
      <c r="S699" s="1485">
        <v>50.2</v>
      </c>
      <c r="T699" s="1486">
        <v>36.799999999999997</v>
      </c>
      <c r="U699" s="1310" t="s">
        <v>2284</v>
      </c>
      <c r="V699" s="1485">
        <v>50.3</v>
      </c>
      <c r="W699" s="1486">
        <v>0</v>
      </c>
      <c r="X699" s="1310" t="s">
        <v>2284</v>
      </c>
      <c r="Y699" s="1485">
        <v>50.2</v>
      </c>
      <c r="Z699" s="1486">
        <v>0</v>
      </c>
      <c r="AA699" s="1310" t="s">
        <v>2284</v>
      </c>
      <c r="AB699" s="1485">
        <v>50.3</v>
      </c>
      <c r="AC699" s="1486">
        <v>0</v>
      </c>
      <c r="AD699" s="1310" t="s">
        <v>4810</v>
      </c>
      <c r="AE699" s="1485">
        <v>50.3</v>
      </c>
      <c r="AF699" s="1486">
        <v>36.4</v>
      </c>
      <c r="AG699" s="1310" t="s">
        <v>1078</v>
      </c>
      <c r="AH699" s="1485" t="s">
        <v>1078</v>
      </c>
      <c r="AI699" s="1486" t="s">
        <v>1078</v>
      </c>
      <c r="AJ699" s="1310" t="s">
        <v>2284</v>
      </c>
      <c r="AK699" s="1485">
        <v>50.3</v>
      </c>
      <c r="AL699" s="1486">
        <v>0</v>
      </c>
      <c r="AM699" s="1310" t="s">
        <v>2284</v>
      </c>
      <c r="AN699" s="1485">
        <v>50.2</v>
      </c>
      <c r="AO699" s="1486">
        <v>0</v>
      </c>
      <c r="AP699" s="1310" t="s">
        <v>2284</v>
      </c>
      <c r="AQ699" s="1485">
        <v>50.2</v>
      </c>
      <c r="AR699" s="1486">
        <v>0</v>
      </c>
      <c r="AS699" s="1310" t="s">
        <v>2284</v>
      </c>
      <c r="AT699" s="1485">
        <v>50.2</v>
      </c>
      <c r="AU699" s="1486">
        <v>0</v>
      </c>
      <c r="AV699" s="1310" t="s">
        <v>2284</v>
      </c>
      <c r="AW699" s="1485">
        <v>50.2</v>
      </c>
      <c r="AX699" s="1486">
        <v>0</v>
      </c>
    </row>
    <row r="700" spans="1:50" ht="19.5" thickBot="1">
      <c r="A700" s="1320" t="s">
        <v>4498</v>
      </c>
      <c r="B700" s="1321" t="s">
        <v>4499</v>
      </c>
      <c r="C700" s="1322" t="s">
        <v>1078</v>
      </c>
      <c r="D700" s="1999" t="s">
        <v>1078</v>
      </c>
      <c r="E700" s="2000" t="s">
        <v>1078</v>
      </c>
      <c r="F700" s="1322" t="s">
        <v>1078</v>
      </c>
      <c r="G700" s="1999" t="s">
        <v>1078</v>
      </c>
      <c r="H700" s="2000" t="s">
        <v>1078</v>
      </c>
      <c r="I700" s="1322" t="s">
        <v>4810</v>
      </c>
      <c r="J700" s="1999">
        <v>50.3</v>
      </c>
      <c r="K700" s="2000">
        <v>13.7</v>
      </c>
      <c r="L700" s="1322" t="s">
        <v>1078</v>
      </c>
      <c r="M700" s="1999" t="s">
        <v>1078</v>
      </c>
      <c r="N700" s="2000" t="s">
        <v>1078</v>
      </c>
      <c r="O700" s="1322" t="s">
        <v>1078</v>
      </c>
      <c r="P700" s="1999" t="s">
        <v>1078</v>
      </c>
      <c r="Q700" s="2000" t="s">
        <v>1078</v>
      </c>
      <c r="R700" s="1322" t="s">
        <v>2284</v>
      </c>
      <c r="S700" s="1999">
        <v>50.2</v>
      </c>
      <c r="T700" s="2000">
        <v>0</v>
      </c>
      <c r="U700" s="1322" t="s">
        <v>1078</v>
      </c>
      <c r="V700" s="1999" t="s">
        <v>1078</v>
      </c>
      <c r="W700" s="2000" t="s">
        <v>1078</v>
      </c>
      <c r="X700" s="1322" t="s">
        <v>4810</v>
      </c>
      <c r="Y700" s="1999">
        <v>50.3</v>
      </c>
      <c r="Z700" s="2000">
        <v>35.299999999999997</v>
      </c>
      <c r="AA700" s="1322" t="s">
        <v>1078</v>
      </c>
      <c r="AB700" s="1999" t="s">
        <v>1078</v>
      </c>
      <c r="AC700" s="2000" t="s">
        <v>1078</v>
      </c>
      <c r="AD700" s="1322" t="s">
        <v>1078</v>
      </c>
      <c r="AE700" s="1999" t="s">
        <v>1078</v>
      </c>
      <c r="AF700" s="2000" t="s">
        <v>1078</v>
      </c>
      <c r="AG700" s="1322" t="s">
        <v>1078</v>
      </c>
      <c r="AH700" s="1999" t="s">
        <v>1078</v>
      </c>
      <c r="AI700" s="2000" t="s">
        <v>1078</v>
      </c>
      <c r="AJ700" s="1322" t="s">
        <v>1078</v>
      </c>
      <c r="AK700" s="1999" t="s">
        <v>1078</v>
      </c>
      <c r="AL700" s="2000" t="s">
        <v>1078</v>
      </c>
      <c r="AM700" s="1322" t="s">
        <v>1078</v>
      </c>
      <c r="AN700" s="1999" t="s">
        <v>1078</v>
      </c>
      <c r="AO700" s="2000" t="s">
        <v>1078</v>
      </c>
      <c r="AP700" s="1322" t="s">
        <v>1078</v>
      </c>
      <c r="AQ700" s="1999" t="s">
        <v>1078</v>
      </c>
      <c r="AR700" s="2000" t="s">
        <v>1078</v>
      </c>
      <c r="AS700" s="1322" t="s">
        <v>1078</v>
      </c>
      <c r="AT700" s="1999" t="s">
        <v>1078</v>
      </c>
      <c r="AU700" s="2000" t="s">
        <v>1078</v>
      </c>
      <c r="AV700" s="1322" t="s">
        <v>1078</v>
      </c>
      <c r="AW700" s="1999" t="s">
        <v>1078</v>
      </c>
      <c r="AX700" s="2000" t="s">
        <v>1078</v>
      </c>
    </row>
    <row r="701" spans="1:50" ht="19.5" thickTop="1">
      <c r="A701" s="2068" t="s">
        <v>6253</v>
      </c>
      <c r="B701" s="2069" t="s">
        <v>5929</v>
      </c>
      <c r="C701" s="2070"/>
      <c r="D701" s="2071"/>
      <c r="E701" s="2072"/>
      <c r="F701" s="1337"/>
      <c r="G701" s="1338"/>
      <c r="H701" s="1339"/>
      <c r="I701" s="1337"/>
      <c r="J701" s="1338"/>
      <c r="K701" s="1339"/>
      <c r="L701" s="1337"/>
      <c r="M701" s="1338"/>
      <c r="N701" s="1339"/>
      <c r="O701" s="1337"/>
      <c r="P701" s="1338"/>
      <c r="Q701" s="1339"/>
      <c r="R701" s="1337"/>
      <c r="S701" s="1338"/>
      <c r="T701" s="1339"/>
      <c r="U701" s="2070"/>
      <c r="V701" s="2136" t="s">
        <v>7023</v>
      </c>
      <c r="W701" s="2072" t="s">
        <v>7040</v>
      </c>
      <c r="X701" s="2070"/>
      <c r="Y701" s="2071"/>
      <c r="Z701" s="2072"/>
      <c r="AA701" s="2070"/>
      <c r="AB701" s="2071"/>
      <c r="AC701" s="2072"/>
      <c r="AD701" s="2070"/>
      <c r="AE701" s="2071"/>
      <c r="AF701" s="2072"/>
      <c r="AG701" s="2070"/>
      <c r="AH701" s="2071"/>
      <c r="AI701" s="2072"/>
      <c r="AJ701" s="2070"/>
      <c r="AK701" s="2071"/>
      <c r="AL701" s="2072"/>
      <c r="AM701" s="2070"/>
      <c r="AN701" s="2071"/>
      <c r="AO701" s="2072"/>
      <c r="AP701" s="2070"/>
      <c r="AQ701" s="2071"/>
      <c r="AR701" s="2072"/>
      <c r="AS701" s="2070"/>
      <c r="AT701" s="2071"/>
      <c r="AU701" s="2072"/>
      <c r="AV701" s="2070"/>
      <c r="AW701" s="2148" t="s">
        <v>7151</v>
      </c>
      <c r="AX701" s="2072" t="s">
        <v>5731</v>
      </c>
    </row>
    <row r="702" spans="1:50">
      <c r="A702" s="1340" t="s">
        <v>2240</v>
      </c>
      <c r="B702" s="1160" t="s">
        <v>4154</v>
      </c>
      <c r="C702" s="1328"/>
      <c r="D702" s="1477">
        <v>5</v>
      </c>
      <c r="E702" s="1209"/>
      <c r="F702" s="1328"/>
      <c r="G702" s="1477">
        <v>5</v>
      </c>
      <c r="H702" s="1209"/>
      <c r="I702" s="1328"/>
      <c r="J702" s="1477">
        <v>5</v>
      </c>
      <c r="K702" s="1209"/>
      <c r="L702" s="1328"/>
      <c r="M702" s="1477">
        <v>5</v>
      </c>
      <c r="N702" s="1209"/>
      <c r="O702" s="1328"/>
      <c r="P702" s="1477">
        <v>5</v>
      </c>
      <c r="Q702" s="1209"/>
      <c r="R702" s="1328"/>
      <c r="S702" s="1477">
        <v>5</v>
      </c>
      <c r="T702" s="1209"/>
      <c r="U702" s="1328"/>
      <c r="V702" s="1477">
        <v>5</v>
      </c>
      <c r="W702" s="1209"/>
      <c r="X702" s="1328"/>
      <c r="Y702" s="1477">
        <v>5</v>
      </c>
      <c r="Z702" s="1209"/>
      <c r="AA702" s="1328"/>
      <c r="AB702" s="1477">
        <v>5</v>
      </c>
      <c r="AC702" s="1209"/>
      <c r="AD702" s="1328"/>
      <c r="AE702" s="1477">
        <v>5</v>
      </c>
      <c r="AF702" s="1209"/>
      <c r="AG702" s="1328"/>
      <c r="AH702" s="1477">
        <v>5</v>
      </c>
      <c r="AI702" s="1209"/>
      <c r="AJ702" s="1328"/>
      <c r="AK702" s="1477">
        <v>5</v>
      </c>
      <c r="AL702" s="1209"/>
      <c r="AM702" s="1328"/>
      <c r="AN702" s="1477">
        <v>5</v>
      </c>
      <c r="AO702" s="1209"/>
      <c r="AP702" s="1328"/>
      <c r="AQ702" s="1477">
        <v>5</v>
      </c>
      <c r="AR702" s="1209"/>
      <c r="AS702" s="1328"/>
      <c r="AT702" s="1477">
        <v>5</v>
      </c>
      <c r="AU702" s="1209"/>
      <c r="AV702" s="1328"/>
      <c r="AW702" s="1477">
        <v>5</v>
      </c>
      <c r="AX702" s="1209"/>
    </row>
    <row r="703" spans="1:50">
      <c r="A703" s="1340" t="s">
        <v>2241</v>
      </c>
      <c r="B703" s="1160" t="s">
        <v>4156</v>
      </c>
      <c r="C703" s="1328"/>
      <c r="D703" s="1341">
        <v>16</v>
      </c>
      <c r="E703" s="1209"/>
      <c r="F703" s="1328"/>
      <c r="G703" s="1341">
        <v>16</v>
      </c>
      <c r="H703" s="1209"/>
      <c r="I703" s="1328"/>
      <c r="J703" s="1341">
        <v>16</v>
      </c>
      <c r="K703" s="1209"/>
      <c r="L703" s="1328"/>
      <c r="M703" s="1341">
        <v>16</v>
      </c>
      <c r="N703" s="1209"/>
      <c r="O703" s="1328"/>
      <c r="P703" s="1341">
        <v>16</v>
      </c>
      <c r="Q703" s="1209"/>
      <c r="R703" s="1328"/>
      <c r="S703" s="1341">
        <v>16</v>
      </c>
      <c r="T703" s="1209"/>
      <c r="U703" s="1328"/>
      <c r="V703" s="1341">
        <v>16</v>
      </c>
      <c r="W703" s="1209"/>
      <c r="X703" s="1328"/>
      <c r="Y703" s="1341">
        <v>16</v>
      </c>
      <c r="Z703" s="1209"/>
      <c r="AA703" s="1328"/>
      <c r="AB703" s="1341">
        <v>16</v>
      </c>
      <c r="AC703" s="1209"/>
      <c r="AD703" s="1328"/>
      <c r="AE703" s="1341">
        <v>16</v>
      </c>
      <c r="AF703" s="1209"/>
      <c r="AG703" s="1328"/>
      <c r="AH703" s="1341">
        <v>16</v>
      </c>
      <c r="AI703" s="1209"/>
      <c r="AJ703" s="1328"/>
      <c r="AK703" s="1341">
        <v>16</v>
      </c>
      <c r="AL703" s="1209"/>
      <c r="AM703" s="1328"/>
      <c r="AN703" s="1341">
        <v>16</v>
      </c>
      <c r="AO703" s="1209"/>
      <c r="AP703" s="1328"/>
      <c r="AQ703" s="1341">
        <v>16</v>
      </c>
      <c r="AR703" s="1209"/>
      <c r="AS703" s="1328"/>
      <c r="AT703" s="1341">
        <v>16</v>
      </c>
      <c r="AU703" s="1209"/>
      <c r="AV703" s="1328"/>
      <c r="AW703" s="1341">
        <v>16</v>
      </c>
      <c r="AX703" s="1209"/>
    </row>
    <row r="704" spans="1:50">
      <c r="A704" s="1342" t="s">
        <v>4436</v>
      </c>
      <c r="B704" s="1139" t="s">
        <v>4098</v>
      </c>
      <c r="C704" s="1328"/>
      <c r="D704" s="1208" t="s">
        <v>6922</v>
      </c>
      <c r="E704" s="1209"/>
      <c r="F704" s="1328"/>
      <c r="G704" s="1208" t="s">
        <v>6946</v>
      </c>
      <c r="H704" s="1209"/>
      <c r="I704" s="1328"/>
      <c r="J704" s="1208" t="s">
        <v>6961</v>
      </c>
      <c r="K704" s="1209"/>
      <c r="L704" s="1328"/>
      <c r="M704" s="1208" t="s">
        <v>6973</v>
      </c>
      <c r="N704" s="1209"/>
      <c r="O704" s="1328"/>
      <c r="P704" s="1208" t="s">
        <v>6988</v>
      </c>
      <c r="Q704" s="1209"/>
      <c r="R704" s="1328"/>
      <c r="S704" s="1208" t="s">
        <v>6998</v>
      </c>
      <c r="T704" s="1209"/>
      <c r="U704" s="1328"/>
      <c r="V704" s="1208" t="s">
        <v>6827</v>
      </c>
      <c r="W704" s="1209"/>
      <c r="X704" s="1328"/>
      <c r="Y704" s="1208" t="s">
        <v>7045</v>
      </c>
      <c r="Z704" s="1209"/>
      <c r="AA704" s="1328"/>
      <c r="AB704" s="1208" t="s">
        <v>7055</v>
      </c>
      <c r="AC704" s="1209"/>
      <c r="AD704" s="1328"/>
      <c r="AE704" s="1208" t="s">
        <v>7065</v>
      </c>
      <c r="AF704" s="1209"/>
      <c r="AG704" s="1328"/>
      <c r="AH704" s="1208" t="s">
        <v>7076</v>
      </c>
      <c r="AI704" s="1209"/>
      <c r="AJ704" s="1328"/>
      <c r="AK704" s="1208" t="s">
        <v>7104</v>
      </c>
      <c r="AL704" s="1209"/>
      <c r="AM704" s="1328"/>
      <c r="AN704" s="1208" t="s">
        <v>7114</v>
      </c>
      <c r="AO704" s="1209"/>
      <c r="AP704" s="1328"/>
      <c r="AQ704" s="1208" t="s">
        <v>7129</v>
      </c>
      <c r="AR704" s="1209"/>
      <c r="AS704" s="1328"/>
      <c r="AT704" s="1208" t="s">
        <v>7140</v>
      </c>
      <c r="AU704" s="1209"/>
      <c r="AV704" s="1328"/>
      <c r="AW704" s="1208" t="s">
        <v>7140</v>
      </c>
      <c r="AX704" s="1209"/>
    </row>
    <row r="705" spans="1:50">
      <c r="A705" s="1342" t="s">
        <v>4438</v>
      </c>
      <c r="B705" s="1139" t="s">
        <v>7044</v>
      </c>
      <c r="C705" s="1328"/>
      <c r="D705" s="1208" t="s">
        <v>6925</v>
      </c>
      <c r="E705" s="1209"/>
      <c r="F705" s="1328"/>
      <c r="G705" s="1208" t="s">
        <v>6948</v>
      </c>
      <c r="H705" s="1209"/>
      <c r="I705" s="1328"/>
      <c r="J705" s="1208" t="s">
        <v>6963</v>
      </c>
      <c r="K705" s="1209"/>
      <c r="L705" s="1328"/>
      <c r="M705" s="1208" t="s">
        <v>6974</v>
      </c>
      <c r="N705" s="1209"/>
      <c r="O705" s="1328"/>
      <c r="P705" s="1208" t="s">
        <v>6989</v>
      </c>
      <c r="Q705" s="1209"/>
      <c r="R705" s="1328"/>
      <c r="S705" s="1208" t="s">
        <v>7000</v>
      </c>
      <c r="T705" s="1209"/>
      <c r="U705" s="1328"/>
      <c r="V705" s="1208" t="s">
        <v>6829</v>
      </c>
      <c r="W705" s="1209"/>
      <c r="X705" s="1328"/>
      <c r="Y705" s="1208" t="s">
        <v>7046</v>
      </c>
      <c r="Z705" s="1209"/>
      <c r="AA705" s="1328"/>
      <c r="AB705" s="1208" t="s">
        <v>7056</v>
      </c>
      <c r="AC705" s="1209"/>
      <c r="AD705" s="1328"/>
      <c r="AE705" s="1208" t="s">
        <v>7067</v>
      </c>
      <c r="AF705" s="1209"/>
      <c r="AG705" s="1328"/>
      <c r="AH705" s="1208" t="s">
        <v>7078</v>
      </c>
      <c r="AI705" s="1209"/>
      <c r="AJ705" s="1328"/>
      <c r="AK705" s="1208" t="s">
        <v>7106</v>
      </c>
      <c r="AL705" s="1209"/>
      <c r="AM705" s="1328"/>
      <c r="AN705" s="1208" t="s">
        <v>7115</v>
      </c>
      <c r="AO705" s="1209"/>
      <c r="AP705" s="1328"/>
      <c r="AQ705" s="1208" t="s">
        <v>7130</v>
      </c>
      <c r="AR705" s="1209"/>
      <c r="AS705" s="1328"/>
      <c r="AT705" s="1208" t="s">
        <v>7141</v>
      </c>
      <c r="AU705" s="1209"/>
      <c r="AV705" s="1328"/>
      <c r="AW705" s="1208" t="s">
        <v>7141</v>
      </c>
      <c r="AX705" s="1209"/>
    </row>
    <row r="706" spans="1:50">
      <c r="A706" s="1342" t="s">
        <v>4439</v>
      </c>
      <c r="B706" s="1139" t="s">
        <v>4440</v>
      </c>
      <c r="C706" s="1328"/>
      <c r="D706" s="1208" t="s">
        <v>6931</v>
      </c>
      <c r="E706" s="1209"/>
      <c r="F706" s="1328"/>
      <c r="G706" s="1208" t="s">
        <v>6954</v>
      </c>
      <c r="H706" s="1209"/>
      <c r="I706" s="1328"/>
      <c r="J706" s="1208" t="s">
        <v>6968</v>
      </c>
      <c r="K706" s="1209"/>
      <c r="L706" s="1328"/>
      <c r="M706" s="1208" t="s">
        <v>6980</v>
      </c>
      <c r="N706" s="1209"/>
      <c r="O706" s="1328"/>
      <c r="P706" s="1208" t="s">
        <v>6994</v>
      </c>
      <c r="Q706" s="1209"/>
      <c r="R706" s="1328"/>
      <c r="S706" s="1208" t="s">
        <v>7005</v>
      </c>
      <c r="T706" s="1209"/>
      <c r="U706" s="1328"/>
      <c r="V706" s="1208" t="s">
        <v>6834</v>
      </c>
      <c r="W706" s="1209"/>
      <c r="X706" s="1328"/>
      <c r="Y706" s="1208" t="s">
        <v>7051</v>
      </c>
      <c r="Z706" s="1209"/>
      <c r="AA706" s="1328"/>
      <c r="AB706" s="1208" t="s">
        <v>7061</v>
      </c>
      <c r="AC706" s="1209"/>
      <c r="AD706" s="1328"/>
      <c r="AE706" s="1208" t="s">
        <v>7072</v>
      </c>
      <c r="AF706" s="1209"/>
      <c r="AG706" s="1328"/>
      <c r="AH706" s="1208" t="s">
        <v>7083</v>
      </c>
      <c r="AI706" s="1209"/>
      <c r="AJ706" s="1328"/>
      <c r="AK706" s="1208" t="s">
        <v>7111</v>
      </c>
      <c r="AL706" s="1209"/>
      <c r="AM706" s="1328"/>
      <c r="AN706" s="1208" t="s">
        <v>7120</v>
      </c>
      <c r="AO706" s="1209"/>
      <c r="AP706" s="1328"/>
      <c r="AQ706" s="1208" t="s">
        <v>7135</v>
      </c>
      <c r="AR706" s="1209"/>
      <c r="AS706" s="1328"/>
      <c r="AT706" s="1208" t="s">
        <v>7146</v>
      </c>
      <c r="AU706" s="1209"/>
      <c r="AV706" s="1328"/>
      <c r="AW706" s="1208" t="s">
        <v>7146</v>
      </c>
      <c r="AX706" s="1209"/>
    </row>
    <row r="707" spans="1:50">
      <c r="A707" s="1342" t="s">
        <v>4107</v>
      </c>
      <c r="B707" s="1139" t="s">
        <v>5386</v>
      </c>
      <c r="C707" s="1328"/>
      <c r="D707" s="1208" t="s">
        <v>6927</v>
      </c>
      <c r="E707" s="1209"/>
      <c r="F707" s="1328"/>
      <c r="G707" s="1208" t="s">
        <v>6950</v>
      </c>
      <c r="H707" s="1209"/>
      <c r="I707" s="1328"/>
      <c r="J707" s="1208" t="s">
        <v>6962</v>
      </c>
      <c r="K707" s="1209"/>
      <c r="L707" s="1328"/>
      <c r="M707" s="1208" t="s">
        <v>2316</v>
      </c>
      <c r="N707" s="1209"/>
      <c r="O707" s="1328"/>
      <c r="P707" s="1208" t="s">
        <v>3377</v>
      </c>
      <c r="Q707" s="1209"/>
      <c r="R707" s="1328"/>
      <c r="S707" s="1208" t="s">
        <v>6999</v>
      </c>
      <c r="T707" s="1209"/>
      <c r="U707" s="1328"/>
      <c r="V707" s="1208" t="s">
        <v>6828</v>
      </c>
      <c r="W707" s="1209"/>
      <c r="X707" s="1328"/>
      <c r="Y707" s="1208" t="s">
        <v>4852</v>
      </c>
      <c r="Z707" s="1209"/>
      <c r="AA707" s="1328"/>
      <c r="AB707" s="1208" t="s">
        <v>3245</v>
      </c>
      <c r="AC707" s="1209"/>
      <c r="AD707" s="1328"/>
      <c r="AE707" s="1208" t="s">
        <v>7066</v>
      </c>
      <c r="AF707" s="1209"/>
      <c r="AG707" s="1328"/>
      <c r="AH707" s="1208" t="s">
        <v>3164</v>
      </c>
      <c r="AI707" s="1209"/>
      <c r="AJ707" s="1328"/>
      <c r="AK707" s="1208" t="s">
        <v>7105</v>
      </c>
      <c r="AL707" s="1209"/>
      <c r="AM707" s="1328"/>
      <c r="AN707" s="1208" t="s">
        <v>3164</v>
      </c>
      <c r="AO707" s="1209"/>
      <c r="AP707" s="1328"/>
      <c r="AQ707" s="1208" t="s">
        <v>7137</v>
      </c>
      <c r="AR707" s="1209"/>
      <c r="AS707" s="1328"/>
      <c r="AT707" s="1208" t="s">
        <v>3164</v>
      </c>
      <c r="AU707" s="1209"/>
      <c r="AV707" s="1328"/>
      <c r="AW707" s="1208" t="s">
        <v>3164</v>
      </c>
      <c r="AX707" s="1209"/>
    </row>
    <row r="708" spans="1:50">
      <c r="A708" s="1342" t="s">
        <v>4586</v>
      </c>
      <c r="B708" s="1139" t="s">
        <v>4587</v>
      </c>
      <c r="C708" s="1328"/>
      <c r="D708" s="1208" t="s">
        <v>4817</v>
      </c>
      <c r="E708" s="1209"/>
      <c r="F708" s="1328"/>
      <c r="G708" s="1208" t="s">
        <v>4817</v>
      </c>
      <c r="H708" s="1209"/>
      <c r="I708" s="1328"/>
      <c r="J708" s="1208" t="s">
        <v>4817</v>
      </c>
      <c r="K708" s="1209"/>
      <c r="L708" s="1328"/>
      <c r="M708" s="1208" t="s">
        <v>4817</v>
      </c>
      <c r="N708" s="1209"/>
      <c r="O708" s="1328"/>
      <c r="P708" s="1208" t="s">
        <v>4817</v>
      </c>
      <c r="Q708" s="1209"/>
      <c r="R708" s="1328"/>
      <c r="S708" s="1208" t="s">
        <v>4817</v>
      </c>
      <c r="T708" s="1209"/>
      <c r="U708" s="1328"/>
      <c r="V708" s="1208" t="s">
        <v>4817</v>
      </c>
      <c r="W708" s="1209"/>
      <c r="X708" s="1328"/>
      <c r="Y708" s="1208" t="s">
        <v>4817</v>
      </c>
      <c r="Z708" s="1209"/>
      <c r="AA708" s="1328"/>
      <c r="AB708" s="1208" t="s">
        <v>4817</v>
      </c>
      <c r="AC708" s="1209"/>
      <c r="AD708" s="1328"/>
      <c r="AE708" s="1208" t="s">
        <v>4817</v>
      </c>
      <c r="AF708" s="1209"/>
      <c r="AG708" s="1328"/>
      <c r="AH708" s="1208" t="s">
        <v>4817</v>
      </c>
      <c r="AI708" s="1209"/>
      <c r="AJ708" s="1328"/>
      <c r="AK708" s="1208" t="s">
        <v>4817</v>
      </c>
      <c r="AL708" s="1209"/>
      <c r="AM708" s="1328"/>
      <c r="AN708" s="1208" t="s">
        <v>4817</v>
      </c>
      <c r="AO708" s="1209"/>
      <c r="AP708" s="1328"/>
      <c r="AQ708" s="1208" t="s">
        <v>4817</v>
      </c>
      <c r="AR708" s="1209"/>
      <c r="AS708" s="1328"/>
      <c r="AT708" s="1208" t="s">
        <v>4817</v>
      </c>
      <c r="AU708" s="1209"/>
      <c r="AV708" s="1328"/>
      <c r="AW708" s="1208" t="s">
        <v>4817</v>
      </c>
      <c r="AX708" s="1209"/>
    </row>
    <row r="709" spans="1:50">
      <c r="A709" s="1342" t="s">
        <v>4588</v>
      </c>
      <c r="B709" s="1139" t="s">
        <v>4589</v>
      </c>
      <c r="C709" s="1328"/>
      <c r="D709" s="1208" t="s">
        <v>4818</v>
      </c>
      <c r="E709" s="1209"/>
      <c r="F709" s="1328"/>
      <c r="G709" s="1208" t="s">
        <v>4818</v>
      </c>
      <c r="H709" s="1209"/>
      <c r="I709" s="1328"/>
      <c r="J709" s="1208" t="s">
        <v>4818</v>
      </c>
      <c r="K709" s="1209"/>
      <c r="L709" s="1328"/>
      <c r="M709" s="1208" t="s">
        <v>4818</v>
      </c>
      <c r="N709" s="1209"/>
      <c r="O709" s="1328"/>
      <c r="P709" s="1208" t="s">
        <v>4818</v>
      </c>
      <c r="Q709" s="1209"/>
      <c r="R709" s="1328"/>
      <c r="S709" s="1208" t="s">
        <v>4818</v>
      </c>
      <c r="T709" s="1209"/>
      <c r="U709" s="1328"/>
      <c r="V709" s="1208" t="s">
        <v>4818</v>
      </c>
      <c r="W709" s="1209"/>
      <c r="X709" s="1328"/>
      <c r="Y709" s="1208" t="s">
        <v>4818</v>
      </c>
      <c r="Z709" s="1209"/>
      <c r="AA709" s="1328"/>
      <c r="AB709" s="1208" t="s">
        <v>4818</v>
      </c>
      <c r="AC709" s="1209"/>
      <c r="AD709" s="1328"/>
      <c r="AE709" s="1208" t="s">
        <v>4818</v>
      </c>
      <c r="AF709" s="1209"/>
      <c r="AG709" s="1328"/>
      <c r="AH709" s="1208" t="s">
        <v>4818</v>
      </c>
      <c r="AI709" s="1209"/>
      <c r="AJ709" s="1328"/>
      <c r="AK709" s="1208" t="s">
        <v>4818</v>
      </c>
      <c r="AL709" s="1209"/>
      <c r="AM709" s="1328"/>
      <c r="AN709" s="1208" t="s">
        <v>4818</v>
      </c>
      <c r="AO709" s="1209"/>
      <c r="AP709" s="1328"/>
      <c r="AQ709" s="1208" t="s">
        <v>4818</v>
      </c>
      <c r="AR709" s="1209"/>
      <c r="AS709" s="1328"/>
      <c r="AT709" s="1208" t="s">
        <v>4818</v>
      </c>
      <c r="AU709" s="1209"/>
      <c r="AV709" s="1328"/>
      <c r="AW709" s="1208" t="s">
        <v>4818</v>
      </c>
      <c r="AX709" s="1209"/>
    </row>
    <row r="710" spans="1:50">
      <c r="A710" s="1342" t="s">
        <v>6637</v>
      </c>
      <c r="B710" s="1139" t="s">
        <v>4591</v>
      </c>
      <c r="C710" s="1328"/>
      <c r="D710" s="1208" t="s">
        <v>4819</v>
      </c>
      <c r="E710" s="1209"/>
      <c r="F710" s="1328"/>
      <c r="G710" s="1208" t="s">
        <v>4819</v>
      </c>
      <c r="H710" s="1209"/>
      <c r="I710" s="1328"/>
      <c r="J710" s="1208" t="s">
        <v>4819</v>
      </c>
      <c r="K710" s="1209"/>
      <c r="L710" s="1328"/>
      <c r="M710" s="1208" t="s">
        <v>4819</v>
      </c>
      <c r="N710" s="1209"/>
      <c r="O710" s="1328"/>
      <c r="P710" s="1208" t="s">
        <v>4819</v>
      </c>
      <c r="Q710" s="1209"/>
      <c r="R710" s="1328"/>
      <c r="S710" s="1208" t="s">
        <v>4819</v>
      </c>
      <c r="T710" s="1209"/>
      <c r="U710" s="1328"/>
      <c r="V710" s="1208" t="s">
        <v>4819</v>
      </c>
      <c r="W710" s="1209"/>
      <c r="X710" s="1328"/>
      <c r="Y710" s="1208" t="s">
        <v>4819</v>
      </c>
      <c r="Z710" s="1209"/>
      <c r="AA710" s="1328"/>
      <c r="AB710" s="1208" t="s">
        <v>4819</v>
      </c>
      <c r="AC710" s="1209"/>
      <c r="AD710" s="1328"/>
      <c r="AE710" s="1208" t="s">
        <v>4819</v>
      </c>
      <c r="AF710" s="1209"/>
      <c r="AG710" s="1328"/>
      <c r="AH710" s="1208" t="s">
        <v>4819</v>
      </c>
      <c r="AI710" s="1209"/>
      <c r="AJ710" s="1328"/>
      <c r="AK710" s="1208" t="s">
        <v>4819</v>
      </c>
      <c r="AL710" s="1209"/>
      <c r="AM710" s="1328"/>
      <c r="AN710" s="1208" t="s">
        <v>4819</v>
      </c>
      <c r="AO710" s="1209"/>
      <c r="AP710" s="1328"/>
      <c r="AQ710" s="1208" t="s">
        <v>4819</v>
      </c>
      <c r="AR710" s="1209"/>
      <c r="AS710" s="1328"/>
      <c r="AT710" s="1208" t="s">
        <v>4819</v>
      </c>
      <c r="AU710" s="1209"/>
      <c r="AV710" s="1328"/>
      <c r="AW710" s="1208" t="s">
        <v>4819</v>
      </c>
      <c r="AX710" s="1209"/>
    </row>
    <row r="711" spans="1:50">
      <c r="A711" s="1342" t="s">
        <v>4592</v>
      </c>
      <c r="B711" s="1343" t="s">
        <v>4593</v>
      </c>
      <c r="C711" s="1328"/>
      <c r="D711" s="1208" t="s">
        <v>4840</v>
      </c>
      <c r="E711" s="1209"/>
      <c r="F711" s="1328"/>
      <c r="G711" s="1208" t="s">
        <v>4840</v>
      </c>
      <c r="H711" s="1209"/>
      <c r="I711" s="1328"/>
      <c r="J711" s="1208" t="s">
        <v>4840</v>
      </c>
      <c r="K711" s="1209"/>
      <c r="L711" s="1328"/>
      <c r="M711" s="1208" t="s">
        <v>4840</v>
      </c>
      <c r="N711" s="1209"/>
      <c r="O711" s="1328"/>
      <c r="P711" s="1208" t="s">
        <v>4820</v>
      </c>
      <c r="Q711" s="1209"/>
      <c r="R711" s="1328"/>
      <c r="S711" s="1208" t="s">
        <v>4840</v>
      </c>
      <c r="T711" s="1209"/>
      <c r="U711" s="1328"/>
      <c r="V711" s="1208" t="s">
        <v>4840</v>
      </c>
      <c r="W711" s="1209"/>
      <c r="X711" s="1328"/>
      <c r="Y711" s="1208" t="s">
        <v>4840</v>
      </c>
      <c r="Z711" s="1209"/>
      <c r="AA711" s="1328"/>
      <c r="AB711" s="1208" t="s">
        <v>4840</v>
      </c>
      <c r="AC711" s="1209"/>
      <c r="AD711" s="1328"/>
      <c r="AE711" s="1208" t="s">
        <v>4840</v>
      </c>
      <c r="AF711" s="1209"/>
      <c r="AG711" s="1328"/>
      <c r="AH711" s="1208" t="s">
        <v>4840</v>
      </c>
      <c r="AI711" s="1209"/>
      <c r="AJ711" s="1328"/>
      <c r="AK711" s="1208" t="s">
        <v>4840</v>
      </c>
      <c r="AL711" s="1209"/>
      <c r="AM711" s="1328"/>
      <c r="AN711" s="1208" t="s">
        <v>4840</v>
      </c>
      <c r="AO711" s="1209"/>
      <c r="AP711" s="1328"/>
      <c r="AQ711" s="1208" t="s">
        <v>4820</v>
      </c>
      <c r="AR711" s="1209"/>
      <c r="AS711" s="1328"/>
      <c r="AT711" s="1208" t="s">
        <v>4840</v>
      </c>
      <c r="AU711" s="1209"/>
      <c r="AV711" s="1328"/>
      <c r="AW711" s="1208" t="s">
        <v>4840</v>
      </c>
      <c r="AX711" s="1209"/>
    </row>
    <row r="712" spans="1:50">
      <c r="A712" s="1342" t="s">
        <v>4594</v>
      </c>
      <c r="B712" s="1139" t="s">
        <v>4595</v>
      </c>
      <c r="C712" s="1328"/>
      <c r="D712" s="1208" t="s">
        <v>4821</v>
      </c>
      <c r="E712" s="1209"/>
      <c r="F712" s="1328"/>
      <c r="G712" s="1208" t="s">
        <v>4821</v>
      </c>
      <c r="H712" s="1209"/>
      <c r="I712" s="1328"/>
      <c r="J712" s="1208" t="s">
        <v>4821</v>
      </c>
      <c r="K712" s="1209"/>
      <c r="L712" s="1328"/>
      <c r="M712" s="1208" t="s">
        <v>4821</v>
      </c>
      <c r="N712" s="1209"/>
      <c r="O712" s="1328"/>
      <c r="P712" s="1208" t="s">
        <v>4821</v>
      </c>
      <c r="Q712" s="1209"/>
      <c r="R712" s="1328"/>
      <c r="S712" s="1208" t="s">
        <v>4821</v>
      </c>
      <c r="T712" s="1209"/>
      <c r="U712" s="1328"/>
      <c r="V712" s="1208" t="s">
        <v>4821</v>
      </c>
      <c r="W712" s="1209"/>
      <c r="X712" s="1328"/>
      <c r="Y712" s="1208" t="s">
        <v>4821</v>
      </c>
      <c r="Z712" s="1209"/>
      <c r="AA712" s="1328"/>
      <c r="AB712" s="1208" t="s">
        <v>4821</v>
      </c>
      <c r="AC712" s="1209"/>
      <c r="AD712" s="1328"/>
      <c r="AE712" s="1208" t="s">
        <v>4821</v>
      </c>
      <c r="AF712" s="1209"/>
      <c r="AG712" s="1328"/>
      <c r="AH712" s="1208" t="s">
        <v>4821</v>
      </c>
      <c r="AI712" s="1209"/>
      <c r="AJ712" s="1328"/>
      <c r="AK712" s="1208" t="s">
        <v>4821</v>
      </c>
      <c r="AL712" s="1209"/>
      <c r="AM712" s="1328"/>
      <c r="AN712" s="1208" t="s">
        <v>7122</v>
      </c>
      <c r="AO712" s="1209"/>
      <c r="AP712" s="1328"/>
      <c r="AQ712" s="1208" t="s">
        <v>4821</v>
      </c>
      <c r="AR712" s="1209"/>
      <c r="AS712" s="1328"/>
      <c r="AT712" s="1208" t="s">
        <v>4821</v>
      </c>
      <c r="AU712" s="1209"/>
      <c r="AV712" s="1328"/>
      <c r="AW712" s="1208" t="s">
        <v>4821</v>
      </c>
      <c r="AX712" s="1209"/>
    </row>
    <row r="713" spans="1:50">
      <c r="A713" s="1344" t="s">
        <v>4596</v>
      </c>
      <c r="B713" s="1139" t="s">
        <v>4597</v>
      </c>
      <c r="C713" s="1300" t="s">
        <v>6654</v>
      </c>
      <c r="D713" s="1301" t="s">
        <v>6655</v>
      </c>
      <c r="E713" s="1302" t="s">
        <v>6656</v>
      </c>
      <c r="F713" s="1300" t="s">
        <v>6654</v>
      </c>
      <c r="G713" s="1301" t="s">
        <v>6655</v>
      </c>
      <c r="H713" s="1302" t="s">
        <v>6656</v>
      </c>
      <c r="I713" s="1300" t="s">
        <v>6654</v>
      </c>
      <c r="J713" s="1301" t="s">
        <v>6655</v>
      </c>
      <c r="K713" s="1302" t="s">
        <v>6656</v>
      </c>
      <c r="L713" s="1300" t="s">
        <v>6654</v>
      </c>
      <c r="M713" s="1301" t="s">
        <v>6655</v>
      </c>
      <c r="N713" s="1302" t="s">
        <v>6656</v>
      </c>
      <c r="O713" s="1300" t="s">
        <v>6654</v>
      </c>
      <c r="P713" s="1301" t="s">
        <v>6655</v>
      </c>
      <c r="Q713" s="1302" t="s">
        <v>6656</v>
      </c>
      <c r="R713" s="1300" t="s">
        <v>7006</v>
      </c>
      <c r="S713" s="1301" t="s">
        <v>7007</v>
      </c>
      <c r="T713" s="1302" t="s">
        <v>7008</v>
      </c>
      <c r="U713" s="1300" t="s">
        <v>7025</v>
      </c>
      <c r="V713" s="1301" t="s">
        <v>7026</v>
      </c>
      <c r="W713" s="1302" t="s">
        <v>7027</v>
      </c>
      <c r="X713" s="1300" t="s">
        <v>6654</v>
      </c>
      <c r="Y713" s="1301" t="s">
        <v>6655</v>
      </c>
      <c r="Z713" s="1302" t="s">
        <v>6656</v>
      </c>
      <c r="AA713" s="1300" t="s">
        <v>6654</v>
      </c>
      <c r="AB713" s="1301" t="s">
        <v>6655</v>
      </c>
      <c r="AC713" s="1302" t="s">
        <v>6656</v>
      </c>
      <c r="AD713" s="1300" t="s">
        <v>6654</v>
      </c>
      <c r="AE713" s="1301" t="s">
        <v>6655</v>
      </c>
      <c r="AF713" s="1302" t="s">
        <v>6656</v>
      </c>
      <c r="AG713" s="1300" t="s">
        <v>7084</v>
      </c>
      <c r="AH713" s="1301" t="s">
        <v>7085</v>
      </c>
      <c r="AI713" s="1302" t="s">
        <v>7086</v>
      </c>
      <c r="AJ713" s="1300" t="s">
        <v>6654</v>
      </c>
      <c r="AK713" s="1301" t="s">
        <v>6655</v>
      </c>
      <c r="AL713" s="1302" t="s">
        <v>6656</v>
      </c>
      <c r="AM713" s="1300" t="s">
        <v>6654</v>
      </c>
      <c r="AN713" s="1301" t="s">
        <v>6655</v>
      </c>
      <c r="AO713" s="1302" t="s">
        <v>6656</v>
      </c>
      <c r="AP713" s="1300" t="s">
        <v>6654</v>
      </c>
      <c r="AQ713" s="1301" t="s">
        <v>6655</v>
      </c>
      <c r="AR713" s="1302" t="s">
        <v>6656</v>
      </c>
      <c r="AS713" s="1300" t="s">
        <v>6654</v>
      </c>
      <c r="AT713" s="1301" t="s">
        <v>6655</v>
      </c>
      <c r="AU713" s="1302" t="s">
        <v>6656</v>
      </c>
      <c r="AV713" s="1300" t="s">
        <v>6654</v>
      </c>
      <c r="AW713" s="1301" t="s">
        <v>6655</v>
      </c>
      <c r="AX713" s="1302" t="s">
        <v>6656</v>
      </c>
    </row>
    <row r="714" spans="1:50">
      <c r="A714" s="1345" t="s">
        <v>4601</v>
      </c>
      <c r="B714" s="1304" t="s">
        <v>4602</v>
      </c>
      <c r="C714" s="1510">
        <v>25</v>
      </c>
      <c r="D714" s="1511">
        <v>25</v>
      </c>
      <c r="E714" s="1512" t="s">
        <v>1078</v>
      </c>
      <c r="F714" s="1510">
        <v>26</v>
      </c>
      <c r="G714" s="1511">
        <v>27</v>
      </c>
      <c r="H714" s="1512" t="s">
        <v>1078</v>
      </c>
      <c r="I714" s="1510">
        <v>16</v>
      </c>
      <c r="J714" s="1511">
        <v>18</v>
      </c>
      <c r="K714" s="1512" t="s">
        <v>1078</v>
      </c>
      <c r="L714" s="1510">
        <v>14</v>
      </c>
      <c r="M714" s="1511">
        <v>14</v>
      </c>
      <c r="N714" s="1512" t="s">
        <v>1078</v>
      </c>
      <c r="O714" s="1510">
        <v>15</v>
      </c>
      <c r="P714" s="1511">
        <v>15</v>
      </c>
      <c r="Q714" s="1512" t="s">
        <v>1078</v>
      </c>
      <c r="R714" s="1510">
        <v>26</v>
      </c>
      <c r="S714" s="1511">
        <v>26</v>
      </c>
      <c r="T714" s="1512" t="s">
        <v>1078</v>
      </c>
      <c r="U714" s="1510">
        <v>25</v>
      </c>
      <c r="V714" s="1511">
        <v>24</v>
      </c>
      <c r="W714" s="1512" t="s">
        <v>1078</v>
      </c>
      <c r="X714" s="1510">
        <v>28</v>
      </c>
      <c r="Y714" s="1511">
        <v>29</v>
      </c>
      <c r="Z714" s="1512" t="s">
        <v>1078</v>
      </c>
      <c r="AA714" s="1510">
        <v>30</v>
      </c>
      <c r="AB714" s="1511">
        <v>30</v>
      </c>
      <c r="AC714" s="1512" t="s">
        <v>1078</v>
      </c>
      <c r="AD714" s="1510">
        <v>18</v>
      </c>
      <c r="AE714" s="1511">
        <v>18</v>
      </c>
      <c r="AF714" s="1512" t="s">
        <v>1078</v>
      </c>
      <c r="AG714" s="1510">
        <v>18</v>
      </c>
      <c r="AH714" s="1511">
        <v>18</v>
      </c>
      <c r="AI714" s="1512" t="s">
        <v>1078</v>
      </c>
      <c r="AJ714" s="1510">
        <v>37</v>
      </c>
      <c r="AK714" s="1511">
        <v>34</v>
      </c>
      <c r="AL714" s="1512" t="s">
        <v>1078</v>
      </c>
      <c r="AM714" s="1510">
        <v>24</v>
      </c>
      <c r="AN714" s="1511">
        <v>23</v>
      </c>
      <c r="AO714" s="1512" t="s">
        <v>1078</v>
      </c>
      <c r="AP714" s="1510">
        <v>17</v>
      </c>
      <c r="AQ714" s="1511">
        <v>18</v>
      </c>
      <c r="AR714" s="1512" t="s">
        <v>1078</v>
      </c>
      <c r="AS714" s="1510">
        <v>33</v>
      </c>
      <c r="AT714" s="1511">
        <v>33</v>
      </c>
      <c r="AU714" s="1512" t="s">
        <v>1078</v>
      </c>
      <c r="AV714" s="1510">
        <v>33</v>
      </c>
      <c r="AW714" s="1511">
        <v>33</v>
      </c>
      <c r="AX714" s="1512" t="s">
        <v>1078</v>
      </c>
    </row>
    <row r="715" spans="1:50">
      <c r="A715" s="1349" t="s">
        <v>4603</v>
      </c>
      <c r="B715" s="1350" t="s">
        <v>4604</v>
      </c>
      <c r="C715" s="1513">
        <v>22</v>
      </c>
      <c r="D715" s="1514">
        <v>22</v>
      </c>
      <c r="E715" s="1515" t="s">
        <v>1078</v>
      </c>
      <c r="F715" s="1513">
        <v>23</v>
      </c>
      <c r="G715" s="1514">
        <v>24</v>
      </c>
      <c r="H715" s="1515" t="s">
        <v>1078</v>
      </c>
      <c r="I715" s="1513">
        <v>13</v>
      </c>
      <c r="J715" s="1514">
        <v>15</v>
      </c>
      <c r="K715" s="1515" t="s">
        <v>1078</v>
      </c>
      <c r="L715" s="1513">
        <v>12</v>
      </c>
      <c r="M715" s="1514">
        <v>12</v>
      </c>
      <c r="N715" s="1515" t="s">
        <v>1078</v>
      </c>
      <c r="O715" s="1513">
        <v>13</v>
      </c>
      <c r="P715" s="1514">
        <v>13</v>
      </c>
      <c r="Q715" s="1515" t="s">
        <v>1078</v>
      </c>
      <c r="R715" s="1513">
        <v>24</v>
      </c>
      <c r="S715" s="1514">
        <v>24</v>
      </c>
      <c r="T715" s="1515" t="s">
        <v>1078</v>
      </c>
      <c r="U715" s="1513">
        <v>23</v>
      </c>
      <c r="V715" s="1514">
        <v>21</v>
      </c>
      <c r="W715" s="1515" t="s">
        <v>1078</v>
      </c>
      <c r="X715" s="1513">
        <v>22</v>
      </c>
      <c r="Y715" s="1514">
        <v>23</v>
      </c>
      <c r="Z715" s="1515" t="s">
        <v>1078</v>
      </c>
      <c r="AA715" s="1513">
        <v>27</v>
      </c>
      <c r="AB715" s="1514">
        <v>26</v>
      </c>
      <c r="AC715" s="1515" t="s">
        <v>1078</v>
      </c>
      <c r="AD715" s="1513">
        <v>14</v>
      </c>
      <c r="AE715" s="1514">
        <v>13</v>
      </c>
      <c r="AF715" s="1515" t="s">
        <v>1078</v>
      </c>
      <c r="AG715" s="1513">
        <v>12</v>
      </c>
      <c r="AH715" s="1514">
        <v>12</v>
      </c>
      <c r="AI715" s="1515" t="s">
        <v>1078</v>
      </c>
      <c r="AJ715" s="1513">
        <v>30</v>
      </c>
      <c r="AK715" s="1514">
        <v>29</v>
      </c>
      <c r="AL715" s="1515" t="s">
        <v>1078</v>
      </c>
      <c r="AM715" s="1513">
        <v>18</v>
      </c>
      <c r="AN715" s="1514">
        <v>16</v>
      </c>
      <c r="AO715" s="1515" t="s">
        <v>1078</v>
      </c>
      <c r="AP715" s="1513">
        <v>14</v>
      </c>
      <c r="AQ715" s="1514">
        <v>15</v>
      </c>
      <c r="AR715" s="1515" t="s">
        <v>1078</v>
      </c>
      <c r="AS715" s="1513">
        <v>24</v>
      </c>
      <c r="AT715" s="1514">
        <v>26</v>
      </c>
      <c r="AU715" s="1515" t="s">
        <v>1078</v>
      </c>
      <c r="AV715" s="1513">
        <v>24</v>
      </c>
      <c r="AW715" s="1514">
        <v>26</v>
      </c>
      <c r="AX715" s="1515" t="s">
        <v>1078</v>
      </c>
    </row>
    <row r="716" spans="1:50">
      <c r="A716" s="1349" t="s">
        <v>4605</v>
      </c>
      <c r="B716" s="1350" t="s">
        <v>4606</v>
      </c>
      <c r="C716" s="1516">
        <v>61.1</v>
      </c>
      <c r="D716" s="1485">
        <v>62.1</v>
      </c>
      <c r="E716" s="1486" t="s">
        <v>1078</v>
      </c>
      <c r="F716" s="1516">
        <v>60.8</v>
      </c>
      <c r="G716" s="1485">
        <v>62</v>
      </c>
      <c r="H716" s="1486" t="s">
        <v>1078</v>
      </c>
      <c r="I716" s="1516">
        <v>61.8</v>
      </c>
      <c r="J716" s="1485">
        <v>62.4</v>
      </c>
      <c r="K716" s="1486" t="s">
        <v>1078</v>
      </c>
      <c r="L716" s="1516">
        <v>61.9</v>
      </c>
      <c r="M716" s="1485">
        <v>60.8</v>
      </c>
      <c r="N716" s="1486" t="s">
        <v>1078</v>
      </c>
      <c r="O716" s="1516">
        <v>62.1</v>
      </c>
      <c r="P716" s="1485">
        <v>62</v>
      </c>
      <c r="Q716" s="1486" t="s">
        <v>1078</v>
      </c>
      <c r="R716" s="1516">
        <v>62.1</v>
      </c>
      <c r="S716" s="1485">
        <v>61.2</v>
      </c>
      <c r="T716" s="1486" t="s">
        <v>1078</v>
      </c>
      <c r="U716" s="1516">
        <v>61.4</v>
      </c>
      <c r="V716" s="1485">
        <v>61.5</v>
      </c>
      <c r="W716" s="1486" t="s">
        <v>1078</v>
      </c>
      <c r="X716" s="1516">
        <v>61.6</v>
      </c>
      <c r="Y716" s="1485">
        <v>62.6</v>
      </c>
      <c r="Z716" s="1486" t="s">
        <v>1078</v>
      </c>
      <c r="AA716" s="1516">
        <v>62</v>
      </c>
      <c r="AB716" s="1485">
        <v>62.3</v>
      </c>
      <c r="AC716" s="1486" t="s">
        <v>1078</v>
      </c>
      <c r="AD716" s="1516">
        <v>61.9</v>
      </c>
      <c r="AE716" s="1485">
        <v>61.9</v>
      </c>
      <c r="AF716" s="1486" t="s">
        <v>1078</v>
      </c>
      <c r="AG716" s="1516">
        <v>62</v>
      </c>
      <c r="AH716" s="1485">
        <v>61.8</v>
      </c>
      <c r="AI716" s="1486" t="s">
        <v>1078</v>
      </c>
      <c r="AJ716" s="1516">
        <v>61.1</v>
      </c>
      <c r="AK716" s="1485">
        <v>61.5</v>
      </c>
      <c r="AL716" s="1486" t="s">
        <v>1078</v>
      </c>
      <c r="AM716" s="1516">
        <v>61.5</v>
      </c>
      <c r="AN716" s="1485">
        <v>60.9</v>
      </c>
      <c r="AO716" s="1486" t="s">
        <v>1078</v>
      </c>
      <c r="AP716" s="1516">
        <v>61.5</v>
      </c>
      <c r="AQ716" s="1485">
        <v>60.8</v>
      </c>
      <c r="AR716" s="1486" t="s">
        <v>1078</v>
      </c>
      <c r="AS716" s="1516">
        <v>61.9</v>
      </c>
      <c r="AT716" s="1485">
        <v>61.7</v>
      </c>
      <c r="AU716" s="1486" t="s">
        <v>1078</v>
      </c>
      <c r="AV716" s="1516">
        <v>61.9</v>
      </c>
      <c r="AW716" s="1485">
        <v>61.7</v>
      </c>
      <c r="AX716" s="1486" t="s">
        <v>1078</v>
      </c>
    </row>
    <row r="717" spans="1:50">
      <c r="A717" s="1349" t="s">
        <v>4607</v>
      </c>
      <c r="B717" s="1350" t="s">
        <v>4608</v>
      </c>
      <c r="C717" s="1516">
        <v>60.6</v>
      </c>
      <c r="D717" s="1485">
        <v>61.8</v>
      </c>
      <c r="E717" s="1486" t="s">
        <v>1078</v>
      </c>
      <c r="F717" s="1516">
        <v>60.3</v>
      </c>
      <c r="G717" s="1485">
        <v>61.6</v>
      </c>
      <c r="H717" s="1486" t="s">
        <v>1078</v>
      </c>
      <c r="I717" s="1516">
        <v>61.5</v>
      </c>
      <c r="J717" s="1485">
        <v>62.1</v>
      </c>
      <c r="K717" s="1486" t="s">
        <v>1078</v>
      </c>
      <c r="L717" s="1516">
        <v>61.3</v>
      </c>
      <c r="M717" s="1485">
        <v>60.4</v>
      </c>
      <c r="N717" s="1486" t="s">
        <v>1078</v>
      </c>
      <c r="O717" s="1516">
        <v>61.7</v>
      </c>
      <c r="P717" s="1485">
        <v>61.3</v>
      </c>
      <c r="Q717" s="1486" t="s">
        <v>1078</v>
      </c>
      <c r="R717" s="1516">
        <v>61.6</v>
      </c>
      <c r="S717" s="1485">
        <v>60.6</v>
      </c>
      <c r="T717" s="1486" t="s">
        <v>1078</v>
      </c>
      <c r="U717" s="1516">
        <v>60.9</v>
      </c>
      <c r="V717" s="1485">
        <v>61.1</v>
      </c>
      <c r="W717" s="1486" t="s">
        <v>1078</v>
      </c>
      <c r="X717" s="1516">
        <v>60.9</v>
      </c>
      <c r="Y717" s="1485">
        <v>62</v>
      </c>
      <c r="Z717" s="1486" t="s">
        <v>1078</v>
      </c>
      <c r="AA717" s="1516">
        <v>61.6</v>
      </c>
      <c r="AB717" s="1485">
        <v>61.8</v>
      </c>
      <c r="AC717" s="1486" t="s">
        <v>1078</v>
      </c>
      <c r="AD717" s="1516">
        <v>61.6</v>
      </c>
      <c r="AE717" s="1485">
        <v>61.6</v>
      </c>
      <c r="AF717" s="1486" t="s">
        <v>1078</v>
      </c>
      <c r="AG717" s="1516">
        <v>61.3</v>
      </c>
      <c r="AH717" s="1485">
        <v>61.3</v>
      </c>
      <c r="AI717" s="1486" t="s">
        <v>1078</v>
      </c>
      <c r="AJ717" s="1516">
        <v>60.8</v>
      </c>
      <c r="AK717" s="1485">
        <v>61.2</v>
      </c>
      <c r="AL717" s="1486" t="s">
        <v>1078</v>
      </c>
      <c r="AM717" s="1516">
        <v>61.1</v>
      </c>
      <c r="AN717" s="1485">
        <v>60.4</v>
      </c>
      <c r="AO717" s="1486" t="s">
        <v>1078</v>
      </c>
      <c r="AP717" s="1516">
        <v>60.9</v>
      </c>
      <c r="AQ717" s="1485">
        <v>60.5</v>
      </c>
      <c r="AR717" s="1486" t="s">
        <v>1078</v>
      </c>
      <c r="AS717" s="1516">
        <v>61.6</v>
      </c>
      <c r="AT717" s="1485">
        <v>60.9</v>
      </c>
      <c r="AU717" s="1486" t="s">
        <v>1078</v>
      </c>
      <c r="AV717" s="1516">
        <v>61.6</v>
      </c>
      <c r="AW717" s="1485">
        <v>60.9</v>
      </c>
      <c r="AX717" s="1486" t="s">
        <v>1078</v>
      </c>
    </row>
    <row r="718" spans="1:50">
      <c r="A718" s="1349" t="s">
        <v>4609</v>
      </c>
      <c r="B718" s="1350" t="s">
        <v>4610</v>
      </c>
      <c r="C718" s="1517">
        <v>0.61</v>
      </c>
      <c r="D718" s="1518">
        <v>0.57999999999999996</v>
      </c>
      <c r="E718" s="1519" t="s">
        <v>1078</v>
      </c>
      <c r="F718" s="1517">
        <v>0.66</v>
      </c>
      <c r="G718" s="1518">
        <v>0.62</v>
      </c>
      <c r="H718" s="1519" t="s">
        <v>1078</v>
      </c>
      <c r="I718" s="1517">
        <v>0.5</v>
      </c>
      <c r="J718" s="1518">
        <v>0.57999999999999996</v>
      </c>
      <c r="K718" s="1519" t="s">
        <v>1078</v>
      </c>
      <c r="L718" s="1517">
        <v>0.7</v>
      </c>
      <c r="M718" s="1518">
        <v>0.63</v>
      </c>
      <c r="N718" s="1519" t="s">
        <v>1078</v>
      </c>
      <c r="O718" s="1517">
        <v>0.65</v>
      </c>
      <c r="P718" s="1518">
        <v>0.56000000000000005</v>
      </c>
      <c r="Q718" s="1519" t="s">
        <v>1078</v>
      </c>
      <c r="R718" s="1517">
        <v>0.47</v>
      </c>
      <c r="S718" s="1518">
        <v>0.48</v>
      </c>
      <c r="T718" s="1519" t="s">
        <v>1078</v>
      </c>
      <c r="U718" s="1517">
        <v>0.85</v>
      </c>
      <c r="V718" s="1518">
        <v>0.7</v>
      </c>
      <c r="W718" s="1519" t="s">
        <v>1078</v>
      </c>
      <c r="X718" s="1517">
        <v>0.76</v>
      </c>
      <c r="Y718" s="1518">
        <v>0.64</v>
      </c>
      <c r="Z718" s="1519" t="s">
        <v>1078</v>
      </c>
      <c r="AA718" s="1517">
        <v>0.89</v>
      </c>
      <c r="AB718" s="1518">
        <v>0.89</v>
      </c>
      <c r="AC718" s="1519" t="s">
        <v>1078</v>
      </c>
      <c r="AD718" s="1517">
        <v>0.43</v>
      </c>
      <c r="AE718" s="1518">
        <v>0.47</v>
      </c>
      <c r="AF718" s="1519" t="s">
        <v>1078</v>
      </c>
      <c r="AG718" s="1517">
        <v>0.64</v>
      </c>
      <c r="AH718" s="1518">
        <v>0.59</v>
      </c>
      <c r="AI718" s="1519" t="s">
        <v>1078</v>
      </c>
      <c r="AJ718" s="1517">
        <v>0.61</v>
      </c>
      <c r="AK718" s="1518">
        <v>0.7</v>
      </c>
      <c r="AL718" s="1519" t="s">
        <v>1078</v>
      </c>
      <c r="AM718" s="1517">
        <v>0.57999999999999996</v>
      </c>
      <c r="AN718" s="1518">
        <v>0.44</v>
      </c>
      <c r="AO718" s="1519" t="s">
        <v>1078</v>
      </c>
      <c r="AP718" s="1517">
        <v>0.75</v>
      </c>
      <c r="AQ718" s="1518">
        <v>0.75</v>
      </c>
      <c r="AR718" s="1519" t="s">
        <v>1078</v>
      </c>
      <c r="AS718" s="1517">
        <v>0.66</v>
      </c>
      <c r="AT718" s="1518">
        <v>0.6</v>
      </c>
      <c r="AU718" s="1519" t="s">
        <v>1078</v>
      </c>
      <c r="AV718" s="1517">
        <v>0.66</v>
      </c>
      <c r="AW718" s="1518">
        <v>0.6</v>
      </c>
      <c r="AX718" s="1519" t="s">
        <v>1078</v>
      </c>
    </row>
    <row r="719" spans="1:50">
      <c r="A719" s="1349" t="s">
        <v>4611</v>
      </c>
      <c r="B719" s="1350" t="s">
        <v>4612</v>
      </c>
      <c r="C719" s="1517">
        <v>2.13</v>
      </c>
      <c r="D719" s="1518">
        <v>1.94</v>
      </c>
      <c r="E719" s="1519" t="s">
        <v>1078</v>
      </c>
      <c r="F719" s="1517">
        <v>2.44</v>
      </c>
      <c r="G719" s="1518">
        <v>2.44</v>
      </c>
      <c r="H719" s="1519" t="s">
        <v>1078</v>
      </c>
      <c r="I719" s="1517">
        <v>3.12</v>
      </c>
      <c r="J719" s="1518">
        <v>3.37</v>
      </c>
      <c r="K719" s="1519" t="s">
        <v>1078</v>
      </c>
      <c r="L719" s="1517">
        <v>2.1800000000000002</v>
      </c>
      <c r="M719" s="1518">
        <v>2.81</v>
      </c>
      <c r="N719" s="1519" t="s">
        <v>1078</v>
      </c>
      <c r="O719" s="1517">
        <v>2.2200000000000002</v>
      </c>
      <c r="P719" s="1518">
        <v>3.21</v>
      </c>
      <c r="Q719" s="1519" t="s">
        <v>1078</v>
      </c>
      <c r="R719" s="1517">
        <v>2.97</v>
      </c>
      <c r="S719" s="1518">
        <v>2.74</v>
      </c>
      <c r="T719" s="1519" t="s">
        <v>1078</v>
      </c>
      <c r="U719" s="1517">
        <v>2.88</v>
      </c>
      <c r="V719" s="1518">
        <v>2.4</v>
      </c>
      <c r="W719" s="1519" t="s">
        <v>1078</v>
      </c>
      <c r="X719" s="1517">
        <v>2.35</v>
      </c>
      <c r="Y719" s="1518">
        <v>2.19</v>
      </c>
      <c r="Z719" s="1519" t="s">
        <v>1078</v>
      </c>
      <c r="AA719" s="1517">
        <v>2.5499999999999998</v>
      </c>
      <c r="AB719" s="1518">
        <v>2.2599999999999998</v>
      </c>
      <c r="AC719" s="1519" t="s">
        <v>1078</v>
      </c>
      <c r="AD719" s="1517">
        <v>1.79</v>
      </c>
      <c r="AE719" s="1518">
        <v>2.23</v>
      </c>
      <c r="AF719" s="1519" t="s">
        <v>1078</v>
      </c>
      <c r="AG719" s="1517">
        <v>2.46</v>
      </c>
      <c r="AH719" s="1518">
        <v>2.38</v>
      </c>
      <c r="AI719" s="1519" t="s">
        <v>1078</v>
      </c>
      <c r="AJ719" s="1517">
        <v>2.54</v>
      </c>
      <c r="AK719" s="1518">
        <v>3.11</v>
      </c>
      <c r="AL719" s="1519" t="s">
        <v>1078</v>
      </c>
      <c r="AM719" s="1517">
        <v>2.38</v>
      </c>
      <c r="AN719" s="1518">
        <v>3.29</v>
      </c>
      <c r="AO719" s="1519" t="s">
        <v>1078</v>
      </c>
      <c r="AP719" s="1517">
        <v>1.97</v>
      </c>
      <c r="AQ719" s="1518">
        <v>2.3199999999999998</v>
      </c>
      <c r="AR719" s="1519" t="s">
        <v>1078</v>
      </c>
      <c r="AS719" s="1517">
        <v>2.75</v>
      </c>
      <c r="AT719" s="1518">
        <v>3.09</v>
      </c>
      <c r="AU719" s="1519" t="s">
        <v>1078</v>
      </c>
      <c r="AV719" s="1517">
        <v>2.75</v>
      </c>
      <c r="AW719" s="1518">
        <v>3.09</v>
      </c>
      <c r="AX719" s="1519" t="s">
        <v>1078</v>
      </c>
    </row>
    <row r="720" spans="1:50">
      <c r="A720" s="1349" t="s">
        <v>4613</v>
      </c>
      <c r="B720" s="1350" t="s">
        <v>4614</v>
      </c>
      <c r="C720" s="1517">
        <v>-0.56000000000000005</v>
      </c>
      <c r="D720" s="1518">
        <v>-0.54</v>
      </c>
      <c r="E720" s="1519" t="s">
        <v>1078</v>
      </c>
      <c r="F720" s="1517">
        <v>-0.54</v>
      </c>
      <c r="G720" s="1518">
        <v>-0.6</v>
      </c>
      <c r="H720" s="1519" t="s">
        <v>1078</v>
      </c>
      <c r="I720" s="1517">
        <v>-0.55000000000000004</v>
      </c>
      <c r="J720" s="1518">
        <v>-0.62</v>
      </c>
      <c r="K720" s="1519" t="s">
        <v>1078</v>
      </c>
      <c r="L720" s="1517">
        <v>-0.67</v>
      </c>
      <c r="M720" s="1518">
        <v>-0.57999999999999996</v>
      </c>
      <c r="N720" s="1519" t="s">
        <v>1078</v>
      </c>
      <c r="O720" s="1517">
        <v>-0.5</v>
      </c>
      <c r="P720" s="1518">
        <v>-0.5</v>
      </c>
      <c r="Q720" s="1519" t="s">
        <v>1078</v>
      </c>
      <c r="R720" s="1517">
        <v>-0.54</v>
      </c>
      <c r="S720" s="1518">
        <v>-0.6</v>
      </c>
      <c r="T720" s="1519" t="s">
        <v>1078</v>
      </c>
      <c r="U720" s="1517">
        <v>-0.57999999999999996</v>
      </c>
      <c r="V720" s="1518">
        <v>-0.56000000000000005</v>
      </c>
      <c r="W720" s="1519" t="s">
        <v>1078</v>
      </c>
      <c r="X720" s="1517">
        <v>-0.53</v>
      </c>
      <c r="Y720" s="1518">
        <v>-0.59</v>
      </c>
      <c r="Z720" s="1519" t="s">
        <v>1078</v>
      </c>
      <c r="AA720" s="1517">
        <v>-0.56999999999999995</v>
      </c>
      <c r="AB720" s="1518">
        <v>-0.51</v>
      </c>
      <c r="AC720" s="1519" t="s">
        <v>1078</v>
      </c>
      <c r="AD720" s="1517">
        <v>-0.7</v>
      </c>
      <c r="AE720" s="1518">
        <v>-0.64</v>
      </c>
      <c r="AF720" s="1519" t="s">
        <v>1078</v>
      </c>
      <c r="AG720" s="1517">
        <v>-0.59</v>
      </c>
      <c r="AH720" s="1518">
        <v>-0.59</v>
      </c>
      <c r="AI720" s="1519" t="s">
        <v>1078</v>
      </c>
      <c r="AJ720" s="1517">
        <v>-0.54</v>
      </c>
      <c r="AK720" s="1518">
        <v>-0.51</v>
      </c>
      <c r="AL720" s="1519" t="s">
        <v>1078</v>
      </c>
      <c r="AM720" s="1517">
        <v>-0.67</v>
      </c>
      <c r="AN720" s="1518">
        <v>-0.56999999999999995</v>
      </c>
      <c r="AO720" s="1519" t="s">
        <v>1078</v>
      </c>
      <c r="AP720" s="1517">
        <v>-0.65</v>
      </c>
      <c r="AQ720" s="1518">
        <v>-0.63</v>
      </c>
      <c r="AR720" s="1519" t="s">
        <v>1078</v>
      </c>
      <c r="AS720" s="1517">
        <v>-0.72</v>
      </c>
      <c r="AT720" s="1518">
        <v>-0.63</v>
      </c>
      <c r="AU720" s="1519" t="s">
        <v>1078</v>
      </c>
      <c r="AV720" s="1517">
        <v>-0.72</v>
      </c>
      <c r="AW720" s="1518">
        <v>-0.63</v>
      </c>
      <c r="AX720" s="1519" t="s">
        <v>1078</v>
      </c>
    </row>
    <row r="721" spans="1:50">
      <c r="A721" s="1349" t="s">
        <v>4615</v>
      </c>
      <c r="B721" s="1350" t="s">
        <v>4616</v>
      </c>
      <c r="C721" s="1517">
        <v>0.17</v>
      </c>
      <c r="D721" s="1518">
        <v>0.16</v>
      </c>
      <c r="E721" s="1519" t="s">
        <v>1078</v>
      </c>
      <c r="F721" s="1517">
        <v>0.27</v>
      </c>
      <c r="G721" s="1518">
        <v>0.25</v>
      </c>
      <c r="H721" s="1519" t="s">
        <v>1078</v>
      </c>
      <c r="I721" s="1517">
        <v>0.2</v>
      </c>
      <c r="J721" s="1518">
        <v>0.21</v>
      </c>
      <c r="K721" s="1519" t="s">
        <v>1078</v>
      </c>
      <c r="L721" s="1517">
        <v>0.16</v>
      </c>
      <c r="M721" s="1518">
        <v>0.2</v>
      </c>
      <c r="N721" s="1519" t="s">
        <v>1078</v>
      </c>
      <c r="O721" s="1517">
        <v>0.2</v>
      </c>
      <c r="P721" s="1518">
        <v>0.21</v>
      </c>
      <c r="Q721" s="1519" t="s">
        <v>1078</v>
      </c>
      <c r="R721" s="1517">
        <v>0.18</v>
      </c>
      <c r="S721" s="1518">
        <v>0.16</v>
      </c>
      <c r="T721" s="1519" t="s">
        <v>1078</v>
      </c>
      <c r="U721" s="1517">
        <v>0.18</v>
      </c>
      <c r="V721" s="1518">
        <v>0.21</v>
      </c>
      <c r="W721" s="1519" t="s">
        <v>1078</v>
      </c>
      <c r="X721" s="1517">
        <v>0.23</v>
      </c>
      <c r="Y721" s="1518">
        <v>0.22</v>
      </c>
      <c r="Z721" s="1519" t="s">
        <v>1078</v>
      </c>
      <c r="AA721" s="1517">
        <v>0.2</v>
      </c>
      <c r="AB721" s="1518">
        <v>0.28000000000000003</v>
      </c>
      <c r="AC721" s="1519" t="s">
        <v>1078</v>
      </c>
      <c r="AD721" s="1517">
        <v>0.16</v>
      </c>
      <c r="AE721" s="1518">
        <v>0.22</v>
      </c>
      <c r="AF721" s="1519" t="s">
        <v>1078</v>
      </c>
      <c r="AG721" s="1517">
        <v>0.24</v>
      </c>
      <c r="AH721" s="1518">
        <v>0.2</v>
      </c>
      <c r="AI721" s="1519" t="s">
        <v>1078</v>
      </c>
      <c r="AJ721" s="1517">
        <v>0.2</v>
      </c>
      <c r="AK721" s="1518">
        <v>0.2</v>
      </c>
      <c r="AL721" s="1519" t="s">
        <v>1078</v>
      </c>
      <c r="AM721" s="1517">
        <v>0.24</v>
      </c>
      <c r="AN721" s="1518">
        <v>0.22</v>
      </c>
      <c r="AO721" s="1519" t="s">
        <v>1078</v>
      </c>
      <c r="AP721" s="1517">
        <v>0.19</v>
      </c>
      <c r="AQ721" s="1518">
        <v>0.26</v>
      </c>
      <c r="AR721" s="1519" t="s">
        <v>1078</v>
      </c>
      <c r="AS721" s="1517">
        <v>0.18</v>
      </c>
      <c r="AT721" s="1518">
        <v>0.18</v>
      </c>
      <c r="AU721" s="1519" t="s">
        <v>1078</v>
      </c>
      <c r="AV721" s="1517">
        <v>0.18</v>
      </c>
      <c r="AW721" s="1518">
        <v>0.18</v>
      </c>
      <c r="AX721" s="1519" t="s">
        <v>1078</v>
      </c>
    </row>
    <row r="722" spans="1:50">
      <c r="A722" s="1349" t="s">
        <v>4617</v>
      </c>
      <c r="B722" s="1350" t="s">
        <v>4618</v>
      </c>
      <c r="C722" s="1517">
        <v>0.2</v>
      </c>
      <c r="D722" s="1518">
        <v>0.17</v>
      </c>
      <c r="E722" s="1519" t="s">
        <v>1078</v>
      </c>
      <c r="F722" s="1517">
        <v>0.28000000000000003</v>
      </c>
      <c r="G722" s="1518">
        <v>0.26</v>
      </c>
      <c r="H722" s="1519" t="s">
        <v>1078</v>
      </c>
      <c r="I722" s="1517">
        <v>0.22</v>
      </c>
      <c r="J722" s="1518">
        <v>0.22</v>
      </c>
      <c r="K722" s="1519" t="s">
        <v>1078</v>
      </c>
      <c r="L722" s="1517">
        <v>0.15</v>
      </c>
      <c r="M722" s="1518">
        <v>0.23</v>
      </c>
      <c r="N722" s="1519" t="s">
        <v>1078</v>
      </c>
      <c r="O722" s="1517">
        <v>0.21</v>
      </c>
      <c r="P722" s="1518">
        <v>0.22</v>
      </c>
      <c r="Q722" s="1519" t="s">
        <v>1078</v>
      </c>
      <c r="R722" s="1517">
        <v>0.18</v>
      </c>
      <c r="S722" s="1518">
        <v>0.19</v>
      </c>
      <c r="T722" s="1519" t="s">
        <v>1078</v>
      </c>
      <c r="U722" s="1517">
        <v>0.19</v>
      </c>
      <c r="V722" s="1518">
        <v>0.22</v>
      </c>
      <c r="W722" s="1519" t="s">
        <v>1078</v>
      </c>
      <c r="X722" s="1517">
        <v>0.23</v>
      </c>
      <c r="Y722" s="1518">
        <v>0.22</v>
      </c>
      <c r="Z722" s="1519" t="s">
        <v>1078</v>
      </c>
      <c r="AA722" s="1517">
        <v>0.2</v>
      </c>
      <c r="AB722" s="1518">
        <v>0.27</v>
      </c>
      <c r="AC722" s="1519" t="s">
        <v>1078</v>
      </c>
      <c r="AD722" s="1517">
        <v>0.17</v>
      </c>
      <c r="AE722" s="1518">
        <v>0.21</v>
      </c>
      <c r="AF722" s="1519" t="s">
        <v>1078</v>
      </c>
      <c r="AG722" s="1517">
        <v>0.23</v>
      </c>
      <c r="AH722" s="1518">
        <v>0.19</v>
      </c>
      <c r="AI722" s="1519" t="s">
        <v>1078</v>
      </c>
      <c r="AJ722" s="1517">
        <v>0.19</v>
      </c>
      <c r="AK722" s="1518">
        <v>0.22</v>
      </c>
      <c r="AL722" s="1519" t="s">
        <v>1078</v>
      </c>
      <c r="AM722" s="1517">
        <v>0.23</v>
      </c>
      <c r="AN722" s="1518">
        <v>0.22</v>
      </c>
      <c r="AO722" s="1519" t="s">
        <v>1078</v>
      </c>
      <c r="AP722" s="1517">
        <v>0.21</v>
      </c>
      <c r="AQ722" s="1518">
        <v>0.28000000000000003</v>
      </c>
      <c r="AR722" s="1519" t="s">
        <v>1078</v>
      </c>
      <c r="AS722" s="1517">
        <v>0.18</v>
      </c>
      <c r="AT722" s="1518">
        <v>0.17</v>
      </c>
      <c r="AU722" s="1519" t="s">
        <v>1078</v>
      </c>
      <c r="AV722" s="1517">
        <v>0.18</v>
      </c>
      <c r="AW722" s="1518">
        <v>0.17</v>
      </c>
      <c r="AX722" s="1519" t="s">
        <v>1078</v>
      </c>
    </row>
    <row r="723" spans="1:50">
      <c r="A723" s="1349" t="s">
        <v>4619</v>
      </c>
      <c r="B723" s="1350" t="s">
        <v>4620</v>
      </c>
      <c r="C723" s="1517">
        <v>0.26</v>
      </c>
      <c r="D723" s="1518">
        <v>0.21</v>
      </c>
      <c r="E723" s="1519" t="s">
        <v>1078</v>
      </c>
      <c r="F723" s="1517">
        <v>0.3</v>
      </c>
      <c r="G723" s="1518">
        <v>0.3</v>
      </c>
      <c r="H723" s="1519" t="s">
        <v>1078</v>
      </c>
      <c r="I723" s="1517">
        <v>0.24</v>
      </c>
      <c r="J723" s="1518">
        <v>0.3</v>
      </c>
      <c r="K723" s="1519" t="s">
        <v>1078</v>
      </c>
      <c r="L723" s="1517">
        <v>0.2</v>
      </c>
      <c r="M723" s="1518">
        <v>0.25</v>
      </c>
      <c r="N723" s="1519" t="s">
        <v>1078</v>
      </c>
      <c r="O723" s="1517">
        <v>0.26</v>
      </c>
      <c r="P723" s="1518">
        <v>0.27</v>
      </c>
      <c r="Q723" s="1519" t="s">
        <v>1078</v>
      </c>
      <c r="R723" s="1517">
        <v>0.23</v>
      </c>
      <c r="S723" s="1518">
        <v>0.25</v>
      </c>
      <c r="T723" s="1519" t="s">
        <v>1078</v>
      </c>
      <c r="U723" s="1517">
        <v>0.26</v>
      </c>
      <c r="V723" s="1518">
        <v>0.24</v>
      </c>
      <c r="W723" s="1519" t="s">
        <v>1078</v>
      </c>
      <c r="X723" s="1517">
        <v>0.25</v>
      </c>
      <c r="Y723" s="1518">
        <v>0.26</v>
      </c>
      <c r="Z723" s="1519" t="s">
        <v>1078</v>
      </c>
      <c r="AA723" s="1517">
        <v>0.21</v>
      </c>
      <c r="AB723" s="1518">
        <v>0.28999999999999998</v>
      </c>
      <c r="AC723" s="1519" t="s">
        <v>1078</v>
      </c>
      <c r="AD723" s="1517">
        <v>0.25</v>
      </c>
      <c r="AE723" s="1518">
        <v>0.28999999999999998</v>
      </c>
      <c r="AF723" s="1519" t="s">
        <v>1078</v>
      </c>
      <c r="AG723" s="1517">
        <v>0.25</v>
      </c>
      <c r="AH723" s="1518">
        <v>0.2</v>
      </c>
      <c r="AI723" s="1519" t="s">
        <v>1078</v>
      </c>
      <c r="AJ723" s="1517">
        <v>0.28000000000000003</v>
      </c>
      <c r="AK723" s="1518">
        <v>0.25</v>
      </c>
      <c r="AL723" s="1519" t="s">
        <v>1078</v>
      </c>
      <c r="AM723" s="1517">
        <v>0.25</v>
      </c>
      <c r="AN723" s="1518">
        <v>0.25</v>
      </c>
      <c r="AO723" s="1519" t="s">
        <v>1078</v>
      </c>
      <c r="AP723" s="1517">
        <v>0.23</v>
      </c>
      <c r="AQ723" s="1518">
        <v>0.28999999999999998</v>
      </c>
      <c r="AR723" s="1519" t="s">
        <v>1078</v>
      </c>
      <c r="AS723" s="1517">
        <v>0.25</v>
      </c>
      <c r="AT723" s="1518">
        <v>0.23</v>
      </c>
      <c r="AU723" s="1519" t="s">
        <v>1078</v>
      </c>
      <c r="AV723" s="1517">
        <v>0.25</v>
      </c>
      <c r="AW723" s="1518">
        <v>0.23</v>
      </c>
      <c r="AX723" s="1519" t="s">
        <v>1078</v>
      </c>
    </row>
    <row r="724" spans="1:50">
      <c r="A724" s="1349" t="s">
        <v>4621</v>
      </c>
      <c r="B724" s="1350" t="s">
        <v>4622</v>
      </c>
      <c r="C724" s="1516">
        <v>6.5</v>
      </c>
      <c r="D724" s="1485">
        <v>8.6999999999999993</v>
      </c>
      <c r="E724" s="1486" t="s">
        <v>1078</v>
      </c>
      <c r="F724" s="1516">
        <v>6.3</v>
      </c>
      <c r="G724" s="1485">
        <v>8</v>
      </c>
      <c r="H724" s="1486" t="s">
        <v>1078</v>
      </c>
      <c r="I724" s="1516">
        <v>7</v>
      </c>
      <c r="J724" s="1485">
        <v>5.8</v>
      </c>
      <c r="K724" s="1486" t="s">
        <v>1078</v>
      </c>
      <c r="L724" s="1516">
        <v>6.8</v>
      </c>
      <c r="M724" s="1485">
        <v>5.6</v>
      </c>
      <c r="N724" s="1486" t="s">
        <v>1078</v>
      </c>
      <c r="O724" s="1516">
        <v>5</v>
      </c>
      <c r="P724" s="1485">
        <v>6.1</v>
      </c>
      <c r="Q724" s="1486" t="s">
        <v>1078</v>
      </c>
      <c r="R724" s="1516">
        <v>4.3</v>
      </c>
      <c r="S724" s="1485">
        <v>4.9000000000000004</v>
      </c>
      <c r="T724" s="1486" t="s">
        <v>1078</v>
      </c>
      <c r="U724" s="1516">
        <v>6.3</v>
      </c>
      <c r="V724" s="1485">
        <v>6.5</v>
      </c>
      <c r="W724" s="1486" t="s">
        <v>1078</v>
      </c>
      <c r="X724" s="1516">
        <v>7.1</v>
      </c>
      <c r="Y724" s="1485">
        <v>8.6</v>
      </c>
      <c r="Z724" s="1486" t="s">
        <v>1078</v>
      </c>
      <c r="AA724" s="1516">
        <v>8.3000000000000007</v>
      </c>
      <c r="AB724" s="1485">
        <v>8.8000000000000007</v>
      </c>
      <c r="AC724" s="1486" t="s">
        <v>1078</v>
      </c>
      <c r="AD724" s="1516">
        <v>5.6</v>
      </c>
      <c r="AE724" s="1485">
        <v>8.9</v>
      </c>
      <c r="AF724" s="1486" t="s">
        <v>1078</v>
      </c>
      <c r="AG724" s="1516">
        <v>8.8000000000000007</v>
      </c>
      <c r="AH724" s="1485">
        <v>7.3</v>
      </c>
      <c r="AI724" s="1486" t="s">
        <v>1078</v>
      </c>
      <c r="AJ724" s="1516">
        <v>8.6</v>
      </c>
      <c r="AK724" s="1485">
        <v>9.6</v>
      </c>
      <c r="AL724" s="1486" t="s">
        <v>1078</v>
      </c>
      <c r="AM724" s="1516">
        <v>11.7</v>
      </c>
      <c r="AN724" s="1485">
        <v>9.6</v>
      </c>
      <c r="AO724" s="1486" t="s">
        <v>1078</v>
      </c>
      <c r="AP724" s="1516">
        <v>8.6999999999999993</v>
      </c>
      <c r="AQ724" s="1485">
        <v>7.4</v>
      </c>
      <c r="AR724" s="1486" t="s">
        <v>1078</v>
      </c>
      <c r="AS724" s="1516">
        <v>10.8</v>
      </c>
      <c r="AT724" s="1485">
        <v>11.8</v>
      </c>
      <c r="AU724" s="1486" t="s">
        <v>1078</v>
      </c>
      <c r="AV724" s="1516">
        <v>10.8</v>
      </c>
      <c r="AW724" s="1485">
        <v>11.8</v>
      </c>
      <c r="AX724" s="1486" t="s">
        <v>1078</v>
      </c>
    </row>
    <row r="725" spans="1:50">
      <c r="A725" s="1744" t="s">
        <v>4623</v>
      </c>
      <c r="B725" s="1143" t="s">
        <v>4624</v>
      </c>
      <c r="C725" s="1520">
        <v>4.5999999999999996</v>
      </c>
      <c r="D725" s="1483">
        <v>4.2</v>
      </c>
      <c r="E725" s="1484" t="s">
        <v>1078</v>
      </c>
      <c r="F725" s="1520">
        <v>6.1</v>
      </c>
      <c r="G725" s="1483">
        <v>1.9</v>
      </c>
      <c r="H725" s="1484" t="s">
        <v>1078</v>
      </c>
      <c r="I725" s="1520">
        <v>4.9000000000000004</v>
      </c>
      <c r="J725" s="1483">
        <v>1.7</v>
      </c>
      <c r="K725" s="1484" t="s">
        <v>1078</v>
      </c>
      <c r="L725" s="1520">
        <v>1.1000000000000001</v>
      </c>
      <c r="M725" s="1483">
        <v>4.2</v>
      </c>
      <c r="N725" s="1484" t="s">
        <v>1078</v>
      </c>
      <c r="O725" s="1520">
        <v>2.2000000000000002</v>
      </c>
      <c r="P725" s="1483">
        <v>1.2</v>
      </c>
      <c r="Q725" s="1484" t="s">
        <v>1078</v>
      </c>
      <c r="R725" s="1520">
        <v>3.6</v>
      </c>
      <c r="S725" s="1483">
        <v>1.2</v>
      </c>
      <c r="T725" s="1484" t="s">
        <v>1078</v>
      </c>
      <c r="U725" s="1520">
        <v>3.4</v>
      </c>
      <c r="V725" s="1483">
        <v>3.7</v>
      </c>
      <c r="W725" s="1484" t="s">
        <v>1078</v>
      </c>
      <c r="X725" s="1520">
        <v>2.6</v>
      </c>
      <c r="Y725" s="1483">
        <v>3</v>
      </c>
      <c r="Z725" s="1484" t="s">
        <v>1078</v>
      </c>
      <c r="AA725" s="1520">
        <v>3.3</v>
      </c>
      <c r="AB725" s="1483">
        <v>5.6</v>
      </c>
      <c r="AC725" s="1484" t="s">
        <v>1078</v>
      </c>
      <c r="AD725" s="1520">
        <v>0.8</v>
      </c>
      <c r="AE725" s="1483">
        <v>4.2</v>
      </c>
      <c r="AF725" s="1484" t="s">
        <v>1078</v>
      </c>
      <c r="AG725" s="1520">
        <v>6.2</v>
      </c>
      <c r="AH725" s="1483">
        <v>8.6</v>
      </c>
      <c r="AI725" s="1484" t="s">
        <v>1078</v>
      </c>
      <c r="AJ725" s="1520">
        <v>3.7</v>
      </c>
      <c r="AK725" s="1483">
        <v>6.3</v>
      </c>
      <c r="AL725" s="1484" t="s">
        <v>1078</v>
      </c>
      <c r="AM725" s="1520">
        <v>2.7</v>
      </c>
      <c r="AN725" s="1483">
        <v>2.1</v>
      </c>
      <c r="AO725" s="1484" t="s">
        <v>1078</v>
      </c>
      <c r="AP725" s="1520">
        <v>3.1</v>
      </c>
      <c r="AQ725" s="1483">
        <v>2.9</v>
      </c>
      <c r="AR725" s="1484" t="s">
        <v>1078</v>
      </c>
      <c r="AS725" s="1520">
        <v>2.5</v>
      </c>
      <c r="AT725" s="1483">
        <v>1.9</v>
      </c>
      <c r="AU725" s="1484" t="s">
        <v>1078</v>
      </c>
      <c r="AV725" s="1520">
        <v>2.5</v>
      </c>
      <c r="AW725" s="1483">
        <v>1.9</v>
      </c>
      <c r="AX725" s="1484" t="s">
        <v>1078</v>
      </c>
    </row>
    <row r="726" spans="1:50">
      <c r="A726" s="1345" t="s">
        <v>4625</v>
      </c>
      <c r="B726" s="1304" t="s">
        <v>4626</v>
      </c>
      <c r="C726" s="1521">
        <v>0.04</v>
      </c>
      <c r="D726" s="1522">
        <v>0.03</v>
      </c>
      <c r="E726" s="1523" t="s">
        <v>1078</v>
      </c>
      <c r="F726" s="1521">
        <v>0.05</v>
      </c>
      <c r="G726" s="1522">
        <v>0.03</v>
      </c>
      <c r="H726" s="1523" t="s">
        <v>1078</v>
      </c>
      <c r="I726" s="1521">
        <v>0.24</v>
      </c>
      <c r="J726" s="1522">
        <v>0.28999999999999998</v>
      </c>
      <c r="K726" s="1523" t="s">
        <v>1078</v>
      </c>
      <c r="L726" s="1521">
        <v>0.02</v>
      </c>
      <c r="M726" s="1522">
        <v>0</v>
      </c>
      <c r="N726" s="1523" t="s">
        <v>1078</v>
      </c>
      <c r="O726" s="1521">
        <v>0.27</v>
      </c>
      <c r="P726" s="1522">
        <v>0.3</v>
      </c>
      <c r="Q726" s="1523" t="s">
        <v>1078</v>
      </c>
      <c r="R726" s="1521">
        <v>0.04</v>
      </c>
      <c r="S726" s="1522">
        <v>0.06</v>
      </c>
      <c r="T726" s="1523" t="s">
        <v>1078</v>
      </c>
      <c r="U726" s="1521">
        <v>0.26</v>
      </c>
      <c r="V726" s="1522">
        <v>0.25</v>
      </c>
      <c r="W726" s="1523" t="s">
        <v>1078</v>
      </c>
      <c r="X726" s="1521">
        <v>-0.02</v>
      </c>
      <c r="Y726" s="1522">
        <v>0.01</v>
      </c>
      <c r="Z726" s="1523" t="s">
        <v>1078</v>
      </c>
      <c r="AA726" s="1521">
        <v>-7.0000000000000007E-2</v>
      </c>
      <c r="AB726" s="1522">
        <v>-0.05</v>
      </c>
      <c r="AC726" s="1523" t="s">
        <v>1078</v>
      </c>
      <c r="AD726" s="1521">
        <v>0.05</v>
      </c>
      <c r="AE726" s="1522">
        <v>0.05</v>
      </c>
      <c r="AF726" s="1523" t="s">
        <v>1078</v>
      </c>
      <c r="AG726" s="1521">
        <v>0.14000000000000001</v>
      </c>
      <c r="AH726" s="1522">
        <v>0.05</v>
      </c>
      <c r="AI726" s="1523" t="s">
        <v>1078</v>
      </c>
      <c r="AJ726" s="1521">
        <v>0.06</v>
      </c>
      <c r="AK726" s="1522">
        <v>0.02</v>
      </c>
      <c r="AL726" s="1523" t="s">
        <v>1078</v>
      </c>
      <c r="AM726" s="1521">
        <v>-0.11</v>
      </c>
      <c r="AN726" s="1522">
        <v>-0.09</v>
      </c>
      <c r="AO726" s="1523" t="s">
        <v>1078</v>
      </c>
      <c r="AP726" s="1521">
        <v>-0.08</v>
      </c>
      <c r="AQ726" s="1522">
        <v>-0.06</v>
      </c>
      <c r="AR726" s="1523" t="s">
        <v>1078</v>
      </c>
      <c r="AS726" s="1521">
        <v>-0.03</v>
      </c>
      <c r="AT726" s="1522">
        <v>-0.04</v>
      </c>
      <c r="AU726" s="1523" t="s">
        <v>1078</v>
      </c>
      <c r="AV726" s="1521">
        <v>-0.03</v>
      </c>
      <c r="AW726" s="1522">
        <v>-0.04</v>
      </c>
      <c r="AX726" s="1523" t="s">
        <v>1078</v>
      </c>
    </row>
    <row r="727" spans="1:50">
      <c r="A727" s="1358" t="s">
        <v>4627</v>
      </c>
      <c r="B727" s="1143" t="s">
        <v>4628</v>
      </c>
      <c r="C727" s="1524" t="s">
        <v>2261</v>
      </c>
      <c r="D727" s="1525" t="s">
        <v>2261</v>
      </c>
      <c r="E727" s="1526" t="s">
        <v>1078</v>
      </c>
      <c r="F727" s="1524" t="s">
        <v>2261</v>
      </c>
      <c r="G727" s="1525" t="s">
        <v>2261</v>
      </c>
      <c r="H727" s="1526" t="s">
        <v>1078</v>
      </c>
      <c r="I727" s="1524" t="s">
        <v>2261</v>
      </c>
      <c r="J727" s="1525" t="s">
        <v>2261</v>
      </c>
      <c r="K727" s="1526" t="s">
        <v>1078</v>
      </c>
      <c r="L727" s="1524" t="s">
        <v>2261</v>
      </c>
      <c r="M727" s="1525" t="s">
        <v>2261</v>
      </c>
      <c r="N727" s="1526" t="s">
        <v>1078</v>
      </c>
      <c r="O727" s="1524" t="s">
        <v>2261</v>
      </c>
      <c r="P727" s="1525">
        <v>0.1</v>
      </c>
      <c r="Q727" s="1526" t="s">
        <v>1078</v>
      </c>
      <c r="R727" s="1524" t="s">
        <v>2261</v>
      </c>
      <c r="S727" s="1525" t="s">
        <v>2261</v>
      </c>
      <c r="T727" s="1526" t="s">
        <v>1078</v>
      </c>
      <c r="U727" s="1524" t="s">
        <v>2261</v>
      </c>
      <c r="V727" s="1525" t="s">
        <v>2261</v>
      </c>
      <c r="W727" s="1526" t="s">
        <v>1078</v>
      </c>
      <c r="X727" s="1524" t="s">
        <v>2261</v>
      </c>
      <c r="Y727" s="1525" t="s">
        <v>2261</v>
      </c>
      <c r="Z727" s="1526" t="s">
        <v>1078</v>
      </c>
      <c r="AA727" s="1524" t="s">
        <v>2261</v>
      </c>
      <c r="AB727" s="1525" t="s">
        <v>2261</v>
      </c>
      <c r="AC727" s="1526" t="s">
        <v>1078</v>
      </c>
      <c r="AD727" s="1524" t="s">
        <v>2261</v>
      </c>
      <c r="AE727" s="1525" t="s">
        <v>2261</v>
      </c>
      <c r="AF727" s="1526" t="s">
        <v>1078</v>
      </c>
      <c r="AG727" s="1524" t="s">
        <v>2261</v>
      </c>
      <c r="AH727" s="1525" t="s">
        <v>2261</v>
      </c>
      <c r="AI727" s="1526" t="s">
        <v>1078</v>
      </c>
      <c r="AJ727" s="1524" t="s">
        <v>2261</v>
      </c>
      <c r="AK727" s="1525" t="s">
        <v>2261</v>
      </c>
      <c r="AL727" s="1526" t="s">
        <v>1078</v>
      </c>
      <c r="AM727" s="1524" t="s">
        <v>2261</v>
      </c>
      <c r="AN727" s="1525" t="s">
        <v>2261</v>
      </c>
      <c r="AO727" s="1526" t="s">
        <v>1078</v>
      </c>
      <c r="AP727" s="1524" t="s">
        <v>2261</v>
      </c>
      <c r="AQ727" s="1525" t="s">
        <v>2261</v>
      </c>
      <c r="AR727" s="1526" t="s">
        <v>1078</v>
      </c>
      <c r="AS727" s="1524" t="s">
        <v>2261</v>
      </c>
      <c r="AT727" s="1525" t="s">
        <v>2261</v>
      </c>
      <c r="AU727" s="1526" t="s">
        <v>1078</v>
      </c>
      <c r="AV727" s="1524" t="s">
        <v>2261</v>
      </c>
      <c r="AW727" s="1525" t="s">
        <v>2261</v>
      </c>
      <c r="AX727" s="1526" t="s">
        <v>1078</v>
      </c>
    </row>
    <row r="728" spans="1:50">
      <c r="A728" s="1345" t="s">
        <v>4629</v>
      </c>
      <c r="B728" s="1304" t="s">
        <v>4630</v>
      </c>
      <c r="C728" s="1527"/>
      <c r="D728" s="1528">
        <v>0.04</v>
      </c>
      <c r="E728" s="1529"/>
      <c r="F728" s="1527"/>
      <c r="G728" s="1528">
        <v>0.05</v>
      </c>
      <c r="H728" s="1529"/>
      <c r="I728" s="1527"/>
      <c r="J728" s="1528">
        <v>0.28999999999999998</v>
      </c>
      <c r="K728" s="1529"/>
      <c r="L728" s="1527"/>
      <c r="M728" s="1528">
        <v>0.02</v>
      </c>
      <c r="N728" s="1529"/>
      <c r="O728" s="1527"/>
      <c r="P728" s="1528">
        <v>0.3</v>
      </c>
      <c r="Q728" s="1529"/>
      <c r="R728" s="1527"/>
      <c r="S728" s="1528">
        <v>0.06</v>
      </c>
      <c r="T728" s="1529"/>
      <c r="U728" s="1527"/>
      <c r="V728" s="1528">
        <v>0.26</v>
      </c>
      <c r="W728" s="1529"/>
      <c r="X728" s="1527"/>
      <c r="Y728" s="1528">
        <v>0.01</v>
      </c>
      <c r="Z728" s="1529"/>
      <c r="AA728" s="1527"/>
      <c r="AB728" s="1528">
        <v>-0.05</v>
      </c>
      <c r="AC728" s="1529"/>
      <c r="AD728" s="1527"/>
      <c r="AE728" s="1528">
        <v>0.05</v>
      </c>
      <c r="AF728" s="1529"/>
      <c r="AG728" s="1527"/>
      <c r="AH728" s="1528">
        <v>0.14000000000000001</v>
      </c>
      <c r="AI728" s="1529"/>
      <c r="AJ728" s="1527"/>
      <c r="AK728" s="1528">
        <v>0.06</v>
      </c>
      <c r="AL728" s="1529"/>
      <c r="AM728" s="1527"/>
      <c r="AN728" s="1528">
        <v>-0.09</v>
      </c>
      <c r="AO728" s="1529"/>
      <c r="AP728" s="1527"/>
      <c r="AQ728" s="1528">
        <v>-0.06</v>
      </c>
      <c r="AR728" s="1529"/>
      <c r="AS728" s="1527"/>
      <c r="AT728" s="1528">
        <v>-0.03</v>
      </c>
      <c r="AU728" s="1529"/>
      <c r="AV728" s="1527"/>
      <c r="AW728" s="1528">
        <v>-0.03</v>
      </c>
      <c r="AX728" s="1529"/>
    </row>
    <row r="729" spans="1:50">
      <c r="A729" s="1358" t="s">
        <v>4631</v>
      </c>
      <c r="B729" s="1143" t="s">
        <v>4632</v>
      </c>
      <c r="C729" s="1363"/>
      <c r="D729" s="1214" t="s">
        <v>2261</v>
      </c>
      <c r="E729" s="1215"/>
      <c r="F729" s="1363"/>
      <c r="G729" s="1214" t="s">
        <v>2261</v>
      </c>
      <c r="H729" s="1215"/>
      <c r="I729" s="1363"/>
      <c r="J729" s="1214" t="s">
        <v>2261</v>
      </c>
      <c r="K729" s="1215"/>
      <c r="L729" s="1363"/>
      <c r="M729" s="1214" t="s">
        <v>2261</v>
      </c>
      <c r="N729" s="1215"/>
      <c r="O729" s="1363"/>
      <c r="P729" s="1214" t="s">
        <v>2261</v>
      </c>
      <c r="Q729" s="1215"/>
      <c r="R729" s="1363"/>
      <c r="S729" s="1214" t="s">
        <v>2261</v>
      </c>
      <c r="T729" s="1215"/>
      <c r="U729" s="1363"/>
      <c r="V729" s="1214" t="s">
        <v>2261</v>
      </c>
      <c r="W729" s="1215"/>
      <c r="X729" s="1363"/>
      <c r="Y729" s="1214" t="s">
        <v>2261</v>
      </c>
      <c r="Z729" s="1215"/>
      <c r="AA729" s="1363"/>
      <c r="AB729" s="1214" t="s">
        <v>2261</v>
      </c>
      <c r="AC729" s="1215"/>
      <c r="AD729" s="1363"/>
      <c r="AE729" s="1214" t="s">
        <v>2261</v>
      </c>
      <c r="AF729" s="1215"/>
      <c r="AG729" s="1363"/>
      <c r="AH729" s="1214" t="s">
        <v>2261</v>
      </c>
      <c r="AI729" s="1215"/>
      <c r="AJ729" s="1363"/>
      <c r="AK729" s="1214" t="s">
        <v>2261</v>
      </c>
      <c r="AL729" s="1215"/>
      <c r="AM729" s="1363"/>
      <c r="AN729" s="1214" t="s">
        <v>2261</v>
      </c>
      <c r="AO729" s="1215"/>
      <c r="AP729" s="1363"/>
      <c r="AQ729" s="1214" t="s">
        <v>2261</v>
      </c>
      <c r="AR729" s="1215"/>
      <c r="AS729" s="1363"/>
      <c r="AT729" s="1214" t="s">
        <v>2261</v>
      </c>
      <c r="AU729" s="1215"/>
      <c r="AV729" s="1363"/>
      <c r="AW729" s="1214" t="s">
        <v>2261</v>
      </c>
      <c r="AX729" s="1215"/>
    </row>
    <row r="730" spans="1:50">
      <c r="A730" s="1344" t="s">
        <v>5739</v>
      </c>
      <c r="B730" s="1139" t="s">
        <v>5740</v>
      </c>
      <c r="C730" s="1300" t="s">
        <v>6654</v>
      </c>
      <c r="D730" s="1301" t="s">
        <v>6655</v>
      </c>
      <c r="E730" s="1302" t="s">
        <v>6656</v>
      </c>
      <c r="F730" s="1300" t="s">
        <v>6654</v>
      </c>
      <c r="G730" s="1301" t="s">
        <v>6655</v>
      </c>
      <c r="H730" s="1302" t="s">
        <v>6656</v>
      </c>
      <c r="I730" s="1300" t="s">
        <v>6654</v>
      </c>
      <c r="J730" s="1301" t="s">
        <v>6655</v>
      </c>
      <c r="K730" s="1302" t="s">
        <v>6656</v>
      </c>
      <c r="L730" s="1300" t="s">
        <v>6654</v>
      </c>
      <c r="M730" s="1301" t="s">
        <v>6655</v>
      </c>
      <c r="N730" s="1302" t="s">
        <v>6656</v>
      </c>
      <c r="O730" s="1300" t="s">
        <v>6654</v>
      </c>
      <c r="P730" s="1301" t="s">
        <v>6655</v>
      </c>
      <c r="Q730" s="1302" t="s">
        <v>6656</v>
      </c>
      <c r="R730" s="1300" t="s">
        <v>7006</v>
      </c>
      <c r="S730" s="1301" t="s">
        <v>7007</v>
      </c>
      <c r="T730" s="1302" t="s">
        <v>7008</v>
      </c>
      <c r="U730" s="1300" t="s">
        <v>7025</v>
      </c>
      <c r="V730" s="1301" t="s">
        <v>7026</v>
      </c>
      <c r="W730" s="1302" t="s">
        <v>7027</v>
      </c>
      <c r="X730" s="1300" t="s">
        <v>6654</v>
      </c>
      <c r="Y730" s="1301" t="s">
        <v>6655</v>
      </c>
      <c r="Z730" s="1302" t="s">
        <v>6656</v>
      </c>
      <c r="AA730" s="1300" t="s">
        <v>6654</v>
      </c>
      <c r="AB730" s="1301" t="s">
        <v>6655</v>
      </c>
      <c r="AC730" s="1302" t="s">
        <v>6656</v>
      </c>
      <c r="AD730" s="1300" t="s">
        <v>6654</v>
      </c>
      <c r="AE730" s="1301" t="s">
        <v>6655</v>
      </c>
      <c r="AF730" s="1302" t="s">
        <v>6656</v>
      </c>
      <c r="AG730" s="1300" t="s">
        <v>7084</v>
      </c>
      <c r="AH730" s="1301" t="s">
        <v>7085</v>
      </c>
      <c r="AI730" s="1302" t="s">
        <v>7086</v>
      </c>
      <c r="AJ730" s="1300" t="s">
        <v>6654</v>
      </c>
      <c r="AK730" s="1301" t="s">
        <v>6655</v>
      </c>
      <c r="AL730" s="1302" t="s">
        <v>6656</v>
      </c>
      <c r="AM730" s="1300" t="s">
        <v>6654</v>
      </c>
      <c r="AN730" s="1301" t="s">
        <v>6655</v>
      </c>
      <c r="AO730" s="1302" t="s">
        <v>6656</v>
      </c>
      <c r="AP730" s="1300" t="s">
        <v>6654</v>
      </c>
      <c r="AQ730" s="1301" t="s">
        <v>6655</v>
      </c>
      <c r="AR730" s="1302" t="s">
        <v>6656</v>
      </c>
      <c r="AS730" s="1300" t="s">
        <v>6654</v>
      </c>
      <c r="AT730" s="1301" t="s">
        <v>6655</v>
      </c>
      <c r="AU730" s="1302" t="s">
        <v>6656</v>
      </c>
      <c r="AV730" s="1300" t="s">
        <v>6654</v>
      </c>
      <c r="AW730" s="1301" t="s">
        <v>6655</v>
      </c>
      <c r="AX730" s="1302" t="s">
        <v>6656</v>
      </c>
    </row>
    <row r="731" spans="1:50">
      <c r="A731" s="1345" t="s">
        <v>4601</v>
      </c>
      <c r="B731" s="1304" t="s">
        <v>4602</v>
      </c>
      <c r="C731" s="1510">
        <v>27</v>
      </c>
      <c r="D731" s="1511">
        <v>27</v>
      </c>
      <c r="E731" s="1512" t="s">
        <v>1078</v>
      </c>
      <c r="F731" s="1510">
        <v>27</v>
      </c>
      <c r="G731" s="1511">
        <v>28</v>
      </c>
      <c r="H731" s="1512" t="s">
        <v>1078</v>
      </c>
      <c r="I731" s="1510">
        <v>21</v>
      </c>
      <c r="J731" s="1511">
        <v>22</v>
      </c>
      <c r="K731" s="1512" t="s">
        <v>1078</v>
      </c>
      <c r="L731" s="1510">
        <v>14</v>
      </c>
      <c r="M731" s="1511">
        <v>13</v>
      </c>
      <c r="N731" s="1512" t="s">
        <v>1078</v>
      </c>
      <c r="O731" s="1510">
        <v>15</v>
      </c>
      <c r="P731" s="1511">
        <v>16</v>
      </c>
      <c r="Q731" s="1512" t="s">
        <v>1078</v>
      </c>
      <c r="R731" s="1510">
        <v>27</v>
      </c>
      <c r="S731" s="1511">
        <v>28</v>
      </c>
      <c r="T731" s="1512" t="s">
        <v>1078</v>
      </c>
      <c r="U731" s="1510">
        <v>24</v>
      </c>
      <c r="V731" s="1511">
        <v>23</v>
      </c>
      <c r="W731" s="1512" t="s">
        <v>1078</v>
      </c>
      <c r="X731" s="1510">
        <v>26</v>
      </c>
      <c r="Y731" s="1511">
        <v>26</v>
      </c>
      <c r="Z731" s="1512" t="s">
        <v>1078</v>
      </c>
      <c r="AA731" s="1510">
        <v>27</v>
      </c>
      <c r="AB731" s="1511">
        <v>27</v>
      </c>
      <c r="AC731" s="1512" t="s">
        <v>1078</v>
      </c>
      <c r="AD731" s="1510">
        <v>17</v>
      </c>
      <c r="AE731" s="1511">
        <v>18</v>
      </c>
      <c r="AF731" s="1512" t="s">
        <v>1078</v>
      </c>
      <c r="AG731" s="1510">
        <v>20</v>
      </c>
      <c r="AH731" s="1511">
        <v>19</v>
      </c>
      <c r="AI731" s="1512" t="s">
        <v>1078</v>
      </c>
      <c r="AJ731" s="1510">
        <v>34</v>
      </c>
      <c r="AK731" s="1511">
        <v>32</v>
      </c>
      <c r="AL731" s="1512" t="s">
        <v>1078</v>
      </c>
      <c r="AM731" s="1510">
        <v>23</v>
      </c>
      <c r="AN731" s="1511">
        <v>25</v>
      </c>
      <c r="AO731" s="1512" t="s">
        <v>1078</v>
      </c>
      <c r="AP731" s="1510">
        <v>19</v>
      </c>
      <c r="AQ731" s="1511">
        <v>18</v>
      </c>
      <c r="AR731" s="1512" t="s">
        <v>1078</v>
      </c>
      <c r="AS731" s="1510">
        <v>35</v>
      </c>
      <c r="AT731" s="1511">
        <v>34</v>
      </c>
      <c r="AU731" s="1512" t="s">
        <v>1078</v>
      </c>
      <c r="AV731" s="1510">
        <v>35</v>
      </c>
      <c r="AW731" s="1511">
        <v>34</v>
      </c>
      <c r="AX731" s="1512" t="s">
        <v>1078</v>
      </c>
    </row>
    <row r="732" spans="1:50">
      <c r="A732" s="1349" t="s">
        <v>4603</v>
      </c>
      <c r="B732" s="1350" t="s">
        <v>4604</v>
      </c>
      <c r="C732" s="1513">
        <v>24</v>
      </c>
      <c r="D732" s="1514">
        <v>23</v>
      </c>
      <c r="E732" s="1515" t="s">
        <v>1078</v>
      </c>
      <c r="F732" s="1513">
        <v>25</v>
      </c>
      <c r="G732" s="1514">
        <v>25</v>
      </c>
      <c r="H732" s="1515" t="s">
        <v>1078</v>
      </c>
      <c r="I732" s="1513">
        <v>17</v>
      </c>
      <c r="J732" s="1514">
        <v>17</v>
      </c>
      <c r="K732" s="1515" t="s">
        <v>1078</v>
      </c>
      <c r="L732" s="1513">
        <v>12</v>
      </c>
      <c r="M732" s="1514">
        <v>11</v>
      </c>
      <c r="N732" s="1515" t="s">
        <v>1078</v>
      </c>
      <c r="O732" s="1513">
        <v>13</v>
      </c>
      <c r="P732" s="1514">
        <v>14</v>
      </c>
      <c r="Q732" s="1515" t="s">
        <v>1078</v>
      </c>
      <c r="R732" s="1513">
        <v>25</v>
      </c>
      <c r="S732" s="1514">
        <v>26</v>
      </c>
      <c r="T732" s="1515" t="s">
        <v>1078</v>
      </c>
      <c r="U732" s="1513">
        <v>21</v>
      </c>
      <c r="V732" s="1514">
        <v>21</v>
      </c>
      <c r="W732" s="1515" t="s">
        <v>1078</v>
      </c>
      <c r="X732" s="1513">
        <v>21</v>
      </c>
      <c r="Y732" s="1514">
        <v>20</v>
      </c>
      <c r="Z732" s="1515" t="s">
        <v>1078</v>
      </c>
      <c r="AA732" s="1513">
        <v>24</v>
      </c>
      <c r="AB732" s="1514">
        <v>23</v>
      </c>
      <c r="AC732" s="1515" t="s">
        <v>1078</v>
      </c>
      <c r="AD732" s="1513">
        <v>11</v>
      </c>
      <c r="AE732" s="1514">
        <v>12</v>
      </c>
      <c r="AF732" s="1515" t="s">
        <v>1078</v>
      </c>
      <c r="AG732" s="1513">
        <v>11</v>
      </c>
      <c r="AH732" s="1514">
        <v>12</v>
      </c>
      <c r="AI732" s="1515" t="s">
        <v>1078</v>
      </c>
      <c r="AJ732" s="1513">
        <v>30</v>
      </c>
      <c r="AK732" s="1514">
        <v>27</v>
      </c>
      <c r="AL732" s="1515" t="s">
        <v>1078</v>
      </c>
      <c r="AM732" s="1513">
        <v>14</v>
      </c>
      <c r="AN732" s="1514">
        <v>15</v>
      </c>
      <c r="AO732" s="1515" t="s">
        <v>1078</v>
      </c>
      <c r="AP732" s="1513">
        <v>16</v>
      </c>
      <c r="AQ732" s="1514">
        <v>16</v>
      </c>
      <c r="AR732" s="1515" t="s">
        <v>1078</v>
      </c>
      <c r="AS732" s="1513">
        <v>27</v>
      </c>
      <c r="AT732" s="1514">
        <v>25</v>
      </c>
      <c r="AU732" s="1515" t="s">
        <v>1078</v>
      </c>
      <c r="AV732" s="1513">
        <v>27</v>
      </c>
      <c r="AW732" s="1514">
        <v>25</v>
      </c>
      <c r="AX732" s="1515" t="s">
        <v>1078</v>
      </c>
    </row>
    <row r="733" spans="1:50">
      <c r="A733" s="1349" t="s">
        <v>4605</v>
      </c>
      <c r="B733" s="1350" t="s">
        <v>4606</v>
      </c>
      <c r="C733" s="1516">
        <v>62.3</v>
      </c>
      <c r="D733" s="1485">
        <v>61.3</v>
      </c>
      <c r="E733" s="1486" t="s">
        <v>1078</v>
      </c>
      <c r="F733" s="1516">
        <v>61.7</v>
      </c>
      <c r="G733" s="1485">
        <v>62.5</v>
      </c>
      <c r="H733" s="1486" t="s">
        <v>1078</v>
      </c>
      <c r="I733" s="1516">
        <v>61.6</v>
      </c>
      <c r="J733" s="1485">
        <v>61.8</v>
      </c>
      <c r="K733" s="1486" t="s">
        <v>1078</v>
      </c>
      <c r="L733" s="1516">
        <v>61.5</v>
      </c>
      <c r="M733" s="1485">
        <v>62.2</v>
      </c>
      <c r="N733" s="1486" t="s">
        <v>1078</v>
      </c>
      <c r="O733" s="1516">
        <v>61.9</v>
      </c>
      <c r="P733" s="1485">
        <v>62.1</v>
      </c>
      <c r="Q733" s="1486" t="s">
        <v>1078</v>
      </c>
      <c r="R733" s="1516">
        <v>62.4</v>
      </c>
      <c r="S733" s="1485">
        <v>61.7</v>
      </c>
      <c r="T733" s="1486" t="s">
        <v>1078</v>
      </c>
      <c r="U733" s="1516">
        <v>61.5</v>
      </c>
      <c r="V733" s="1485">
        <v>60.8</v>
      </c>
      <c r="W733" s="1486" t="s">
        <v>1078</v>
      </c>
      <c r="X733" s="1516">
        <v>62</v>
      </c>
      <c r="Y733" s="1485">
        <v>62.4</v>
      </c>
      <c r="Z733" s="1486" t="s">
        <v>1078</v>
      </c>
      <c r="AA733" s="1516">
        <v>61.8</v>
      </c>
      <c r="AB733" s="1485">
        <v>62.1</v>
      </c>
      <c r="AC733" s="1486" t="s">
        <v>1078</v>
      </c>
      <c r="AD733" s="1516">
        <v>61.6</v>
      </c>
      <c r="AE733" s="1485">
        <v>61.2</v>
      </c>
      <c r="AF733" s="1486" t="s">
        <v>1078</v>
      </c>
      <c r="AG733" s="1516">
        <v>61.3</v>
      </c>
      <c r="AH733" s="1485">
        <v>62.1</v>
      </c>
      <c r="AI733" s="1486" t="s">
        <v>1078</v>
      </c>
      <c r="AJ733" s="1516">
        <v>61.7</v>
      </c>
      <c r="AK733" s="1485">
        <v>61.7</v>
      </c>
      <c r="AL733" s="1486" t="s">
        <v>1078</v>
      </c>
      <c r="AM733" s="1516">
        <v>62.1</v>
      </c>
      <c r="AN733" s="1485">
        <v>62.5</v>
      </c>
      <c r="AO733" s="1486" t="s">
        <v>1078</v>
      </c>
      <c r="AP733" s="1516">
        <v>62.1</v>
      </c>
      <c r="AQ733" s="1485">
        <v>62.5</v>
      </c>
      <c r="AR733" s="1486" t="s">
        <v>1078</v>
      </c>
      <c r="AS733" s="1516">
        <v>61.8</v>
      </c>
      <c r="AT733" s="1485">
        <v>61.8</v>
      </c>
      <c r="AU733" s="1486" t="s">
        <v>1078</v>
      </c>
      <c r="AV733" s="1516">
        <v>61.8</v>
      </c>
      <c r="AW733" s="1485">
        <v>61.8</v>
      </c>
      <c r="AX733" s="1486" t="s">
        <v>1078</v>
      </c>
    </row>
    <row r="734" spans="1:50">
      <c r="A734" s="1349" t="s">
        <v>4607</v>
      </c>
      <c r="B734" s="1350" t="s">
        <v>4608</v>
      </c>
      <c r="C734" s="1516">
        <v>61.7</v>
      </c>
      <c r="D734" s="1485">
        <v>60.8</v>
      </c>
      <c r="E734" s="1486" t="s">
        <v>1078</v>
      </c>
      <c r="F734" s="1516">
        <v>61.1</v>
      </c>
      <c r="G734" s="1485">
        <v>62.1</v>
      </c>
      <c r="H734" s="1486" t="s">
        <v>1078</v>
      </c>
      <c r="I734" s="1516">
        <v>61</v>
      </c>
      <c r="J734" s="1485">
        <v>61.3</v>
      </c>
      <c r="K734" s="1486" t="s">
        <v>1078</v>
      </c>
      <c r="L734" s="1516">
        <v>61</v>
      </c>
      <c r="M734" s="1485">
        <v>61.9</v>
      </c>
      <c r="N734" s="1486" t="s">
        <v>1078</v>
      </c>
      <c r="O734" s="1516">
        <v>61.5</v>
      </c>
      <c r="P734" s="1485">
        <v>61.7</v>
      </c>
      <c r="Q734" s="1486" t="s">
        <v>1078</v>
      </c>
      <c r="R734" s="1516">
        <v>62</v>
      </c>
      <c r="S734" s="1485">
        <v>61</v>
      </c>
      <c r="T734" s="1486" t="s">
        <v>1078</v>
      </c>
      <c r="U734" s="1516">
        <v>60.9</v>
      </c>
      <c r="V734" s="1485">
        <v>60.4</v>
      </c>
      <c r="W734" s="1486" t="s">
        <v>1078</v>
      </c>
      <c r="X734" s="1516">
        <v>61.2</v>
      </c>
      <c r="Y734" s="1485">
        <v>61.7</v>
      </c>
      <c r="Z734" s="1486" t="s">
        <v>1078</v>
      </c>
      <c r="AA734" s="1516">
        <v>61.4</v>
      </c>
      <c r="AB734" s="1485">
        <v>61.7</v>
      </c>
      <c r="AC734" s="1486" t="s">
        <v>1078</v>
      </c>
      <c r="AD734" s="1516">
        <v>60.5</v>
      </c>
      <c r="AE734" s="1485">
        <v>60.8</v>
      </c>
      <c r="AF734" s="1486" t="s">
        <v>1078</v>
      </c>
      <c r="AG734" s="1516">
        <v>60.8</v>
      </c>
      <c r="AH734" s="1485">
        <v>61.5</v>
      </c>
      <c r="AI734" s="1486" t="s">
        <v>1078</v>
      </c>
      <c r="AJ734" s="1516">
        <v>61.2</v>
      </c>
      <c r="AK734" s="1485">
        <v>61.2</v>
      </c>
      <c r="AL734" s="1486" t="s">
        <v>1078</v>
      </c>
      <c r="AM734" s="1516">
        <v>61.7</v>
      </c>
      <c r="AN734" s="1485">
        <v>61.8</v>
      </c>
      <c r="AO734" s="1486" t="s">
        <v>1078</v>
      </c>
      <c r="AP734" s="1516">
        <v>61.5</v>
      </c>
      <c r="AQ734" s="1485">
        <v>61.7</v>
      </c>
      <c r="AR734" s="1486" t="s">
        <v>1078</v>
      </c>
      <c r="AS734" s="1516">
        <v>61.2</v>
      </c>
      <c r="AT734" s="1485">
        <v>61.2</v>
      </c>
      <c r="AU734" s="1486" t="s">
        <v>1078</v>
      </c>
      <c r="AV734" s="1516">
        <v>61.2</v>
      </c>
      <c r="AW734" s="1485">
        <v>61.2</v>
      </c>
      <c r="AX734" s="1486" t="s">
        <v>1078</v>
      </c>
    </row>
    <row r="735" spans="1:50">
      <c r="A735" s="1349" t="s">
        <v>4609</v>
      </c>
      <c r="B735" s="1350" t="s">
        <v>4610</v>
      </c>
      <c r="C735" s="1517">
        <v>0.6</v>
      </c>
      <c r="D735" s="1518">
        <v>0.62</v>
      </c>
      <c r="E735" s="1519" t="s">
        <v>1078</v>
      </c>
      <c r="F735" s="1517">
        <v>0.45</v>
      </c>
      <c r="G735" s="1518">
        <v>0.48</v>
      </c>
      <c r="H735" s="1519" t="s">
        <v>1078</v>
      </c>
      <c r="I735" s="1517">
        <v>0.56999999999999995</v>
      </c>
      <c r="J735" s="1518">
        <v>0.57999999999999996</v>
      </c>
      <c r="K735" s="1519" t="s">
        <v>1078</v>
      </c>
      <c r="L735" s="1517">
        <v>0.61</v>
      </c>
      <c r="M735" s="1518">
        <v>0.56999999999999995</v>
      </c>
      <c r="N735" s="1519" t="s">
        <v>1078</v>
      </c>
      <c r="O735" s="1517">
        <v>0.44</v>
      </c>
      <c r="P735" s="1518">
        <v>0.53</v>
      </c>
      <c r="Q735" s="1519" t="s">
        <v>1078</v>
      </c>
      <c r="R735" s="1517">
        <v>0.47</v>
      </c>
      <c r="S735" s="1518">
        <v>0.48</v>
      </c>
      <c r="T735" s="1519" t="s">
        <v>1078</v>
      </c>
      <c r="U735" s="1517">
        <v>0.73</v>
      </c>
      <c r="V735" s="1518">
        <v>0.65</v>
      </c>
      <c r="W735" s="1519" t="s">
        <v>1078</v>
      </c>
      <c r="X735" s="1517">
        <v>0.57999999999999996</v>
      </c>
      <c r="Y735" s="1518">
        <v>0.53</v>
      </c>
      <c r="Z735" s="1519" t="s">
        <v>1078</v>
      </c>
      <c r="AA735" s="1517">
        <v>0.72</v>
      </c>
      <c r="AB735" s="1518">
        <v>0.64</v>
      </c>
      <c r="AC735" s="1519" t="s">
        <v>1078</v>
      </c>
      <c r="AD735" s="1517">
        <v>0.61</v>
      </c>
      <c r="AE735" s="1518">
        <v>0.64</v>
      </c>
      <c r="AF735" s="1519" t="s">
        <v>1078</v>
      </c>
      <c r="AG735" s="1517">
        <v>0.63</v>
      </c>
      <c r="AH735" s="1518">
        <v>0.64</v>
      </c>
      <c r="AI735" s="1519" t="s">
        <v>1078</v>
      </c>
      <c r="AJ735" s="1517">
        <v>0.56999999999999995</v>
      </c>
      <c r="AK735" s="1518">
        <v>0.78</v>
      </c>
      <c r="AL735" s="1519" t="s">
        <v>1078</v>
      </c>
      <c r="AM735" s="1517">
        <v>0.45</v>
      </c>
      <c r="AN735" s="1518">
        <v>0.49</v>
      </c>
      <c r="AO735" s="1519" t="s">
        <v>1078</v>
      </c>
      <c r="AP735" s="1517">
        <v>0.79</v>
      </c>
      <c r="AQ735" s="1518">
        <v>0.55000000000000004</v>
      </c>
      <c r="AR735" s="1519" t="s">
        <v>1078</v>
      </c>
      <c r="AS735" s="1517">
        <v>0.68</v>
      </c>
      <c r="AT735" s="1518">
        <v>0.47</v>
      </c>
      <c r="AU735" s="1519" t="s">
        <v>1078</v>
      </c>
      <c r="AV735" s="1517">
        <v>0.68</v>
      </c>
      <c r="AW735" s="1518">
        <v>0.47</v>
      </c>
      <c r="AX735" s="1519" t="s">
        <v>1078</v>
      </c>
    </row>
    <row r="736" spans="1:50">
      <c r="A736" s="1349" t="s">
        <v>4611</v>
      </c>
      <c r="B736" s="1350" t="s">
        <v>4612</v>
      </c>
      <c r="C736" s="1517">
        <v>2.2799999999999998</v>
      </c>
      <c r="D736" s="1518">
        <v>2.16</v>
      </c>
      <c r="E736" s="1519" t="s">
        <v>1078</v>
      </c>
      <c r="F736" s="1517">
        <v>2.8</v>
      </c>
      <c r="G736" s="1518">
        <v>2.63</v>
      </c>
      <c r="H736" s="1519" t="s">
        <v>1078</v>
      </c>
      <c r="I736" s="1517">
        <v>2.87</v>
      </c>
      <c r="J736" s="1518">
        <v>2.9</v>
      </c>
      <c r="K736" s="1519" t="s">
        <v>1078</v>
      </c>
      <c r="L736" s="1517">
        <v>2.54</v>
      </c>
      <c r="M736" s="1518">
        <v>1.95</v>
      </c>
      <c r="N736" s="1519" t="s">
        <v>1078</v>
      </c>
      <c r="O736" s="1517">
        <v>3.73</v>
      </c>
      <c r="P736" s="1518">
        <v>3.7</v>
      </c>
      <c r="Q736" s="1519" t="s">
        <v>1078</v>
      </c>
      <c r="R736" s="1517">
        <v>2.62</v>
      </c>
      <c r="S736" s="1518">
        <v>2.5299999999999998</v>
      </c>
      <c r="T736" s="1519" t="s">
        <v>1078</v>
      </c>
      <c r="U736" s="1517">
        <v>2.74</v>
      </c>
      <c r="V736" s="1518">
        <v>2.73</v>
      </c>
      <c r="W736" s="1519" t="s">
        <v>1078</v>
      </c>
      <c r="X736" s="1517">
        <v>2.12</v>
      </c>
      <c r="Y736" s="1518">
        <v>2.15</v>
      </c>
      <c r="Z736" s="1519" t="s">
        <v>1078</v>
      </c>
      <c r="AA736" s="1517">
        <v>2.41</v>
      </c>
      <c r="AB736" s="1518">
        <v>2.2799999999999998</v>
      </c>
      <c r="AC736" s="1519" t="s">
        <v>1078</v>
      </c>
      <c r="AD736" s="1517">
        <v>1.94</v>
      </c>
      <c r="AE736" s="1518">
        <v>2.2999999999999998</v>
      </c>
      <c r="AF736" s="1519" t="s">
        <v>1078</v>
      </c>
      <c r="AG736" s="1517">
        <v>2.74</v>
      </c>
      <c r="AH736" s="1518">
        <v>2.34</v>
      </c>
      <c r="AI736" s="1519" t="s">
        <v>1078</v>
      </c>
      <c r="AJ736" s="1517">
        <v>2.87</v>
      </c>
      <c r="AK736" s="1518">
        <v>2.57</v>
      </c>
      <c r="AL736" s="1519" t="s">
        <v>1078</v>
      </c>
      <c r="AM736" s="1517">
        <v>3.46</v>
      </c>
      <c r="AN736" s="1518">
        <v>3.21</v>
      </c>
      <c r="AO736" s="1519" t="s">
        <v>1078</v>
      </c>
      <c r="AP736" s="1517">
        <v>2.57</v>
      </c>
      <c r="AQ736" s="1518">
        <v>1.96</v>
      </c>
      <c r="AR736" s="1519" t="s">
        <v>1078</v>
      </c>
      <c r="AS736" s="1517">
        <v>2.3199999999999998</v>
      </c>
      <c r="AT736" s="1518">
        <v>3.13</v>
      </c>
      <c r="AU736" s="1519" t="s">
        <v>1078</v>
      </c>
      <c r="AV736" s="1517">
        <v>2.3199999999999998</v>
      </c>
      <c r="AW736" s="1518">
        <v>3.13</v>
      </c>
      <c r="AX736" s="1519" t="s">
        <v>1078</v>
      </c>
    </row>
    <row r="737" spans="1:50">
      <c r="A737" s="1349" t="s">
        <v>4613</v>
      </c>
      <c r="B737" s="1350" t="s">
        <v>4614</v>
      </c>
      <c r="C737" s="1517">
        <v>-0.59</v>
      </c>
      <c r="D737" s="1518">
        <v>-0.56000000000000005</v>
      </c>
      <c r="E737" s="1519" t="s">
        <v>1078</v>
      </c>
      <c r="F737" s="1517">
        <v>-0.56999999999999995</v>
      </c>
      <c r="G737" s="1518">
        <v>-0.6</v>
      </c>
      <c r="H737" s="1519" t="s">
        <v>1078</v>
      </c>
      <c r="I737" s="1517">
        <v>-0.63</v>
      </c>
      <c r="J737" s="1518">
        <v>-0.63</v>
      </c>
      <c r="K737" s="1519" t="s">
        <v>1078</v>
      </c>
      <c r="L737" s="1517">
        <v>-0.6</v>
      </c>
      <c r="M737" s="1518">
        <v>-0.56999999999999995</v>
      </c>
      <c r="N737" s="1519" t="s">
        <v>1078</v>
      </c>
      <c r="O737" s="1517">
        <v>-0.5</v>
      </c>
      <c r="P737" s="1518">
        <v>-0.5</v>
      </c>
      <c r="Q737" s="1519" t="s">
        <v>1078</v>
      </c>
      <c r="R737" s="1517">
        <v>-0.69</v>
      </c>
      <c r="S737" s="1518">
        <v>-0.63</v>
      </c>
      <c r="T737" s="1519" t="s">
        <v>1078</v>
      </c>
      <c r="U737" s="1517">
        <v>-0.56999999999999995</v>
      </c>
      <c r="V737" s="1518">
        <v>-0.56999999999999995</v>
      </c>
      <c r="W737" s="1519" t="s">
        <v>1078</v>
      </c>
      <c r="X737" s="1517">
        <v>-0.67</v>
      </c>
      <c r="Y737" s="1518">
        <v>-0.63</v>
      </c>
      <c r="Z737" s="1519" t="s">
        <v>1078</v>
      </c>
      <c r="AA737" s="1517">
        <v>-0.56999999999999995</v>
      </c>
      <c r="AB737" s="1518">
        <v>-0.59</v>
      </c>
      <c r="AC737" s="1519" t="s">
        <v>1078</v>
      </c>
      <c r="AD737" s="1517">
        <v>-0.66</v>
      </c>
      <c r="AE737" s="1518">
        <v>-0.59</v>
      </c>
      <c r="AF737" s="1519" t="s">
        <v>1078</v>
      </c>
      <c r="AG737" s="1517">
        <v>-0.6</v>
      </c>
      <c r="AH737" s="1518">
        <v>-0.63</v>
      </c>
      <c r="AI737" s="1519" t="s">
        <v>1078</v>
      </c>
      <c r="AJ737" s="1517">
        <v>-0.54</v>
      </c>
      <c r="AK737" s="1518">
        <v>-0.56000000000000005</v>
      </c>
      <c r="AL737" s="1519" t="s">
        <v>1078</v>
      </c>
      <c r="AM737" s="1517">
        <v>-0.54</v>
      </c>
      <c r="AN737" s="1518">
        <v>-0.64</v>
      </c>
      <c r="AO737" s="1519" t="s">
        <v>1078</v>
      </c>
      <c r="AP737" s="1517">
        <v>-0.59</v>
      </c>
      <c r="AQ737" s="1518">
        <v>-0.71</v>
      </c>
      <c r="AR737" s="1519" t="s">
        <v>1078</v>
      </c>
      <c r="AS737" s="1517">
        <v>-0.65</v>
      </c>
      <c r="AT737" s="1518">
        <v>-0.57999999999999996</v>
      </c>
      <c r="AU737" s="1519" t="s">
        <v>1078</v>
      </c>
      <c r="AV737" s="1517">
        <v>-0.65</v>
      </c>
      <c r="AW737" s="1518">
        <v>-0.57999999999999996</v>
      </c>
      <c r="AX737" s="1519" t="s">
        <v>1078</v>
      </c>
    </row>
    <row r="738" spans="1:50">
      <c r="A738" s="1349" t="s">
        <v>4615</v>
      </c>
      <c r="B738" s="1350" t="s">
        <v>4616</v>
      </c>
      <c r="C738" s="1517">
        <v>0.18</v>
      </c>
      <c r="D738" s="1518">
        <v>0.19</v>
      </c>
      <c r="E738" s="1519" t="s">
        <v>1078</v>
      </c>
      <c r="F738" s="1517">
        <v>0.2</v>
      </c>
      <c r="G738" s="1518">
        <v>0.18</v>
      </c>
      <c r="H738" s="1519" t="s">
        <v>1078</v>
      </c>
      <c r="I738" s="1517">
        <v>0.17</v>
      </c>
      <c r="J738" s="1518">
        <v>0.21</v>
      </c>
      <c r="K738" s="1519" t="s">
        <v>1078</v>
      </c>
      <c r="L738" s="1517">
        <v>0.18</v>
      </c>
      <c r="M738" s="1518">
        <v>0.21</v>
      </c>
      <c r="N738" s="1519" t="s">
        <v>1078</v>
      </c>
      <c r="O738" s="1517">
        <v>0.21</v>
      </c>
      <c r="P738" s="1518">
        <v>0.23</v>
      </c>
      <c r="Q738" s="1519" t="s">
        <v>1078</v>
      </c>
      <c r="R738" s="1517">
        <v>0.18</v>
      </c>
      <c r="S738" s="1518">
        <v>0.2</v>
      </c>
      <c r="T738" s="1519" t="s">
        <v>1078</v>
      </c>
      <c r="U738" s="1517">
        <v>0.19</v>
      </c>
      <c r="V738" s="1518">
        <v>0.19</v>
      </c>
      <c r="W738" s="1519" t="s">
        <v>1078</v>
      </c>
      <c r="X738" s="1517">
        <v>0.19</v>
      </c>
      <c r="Y738" s="1518">
        <v>0.17</v>
      </c>
      <c r="Z738" s="1519" t="s">
        <v>1078</v>
      </c>
      <c r="AA738" s="1517">
        <v>0.24</v>
      </c>
      <c r="AB738" s="1518">
        <v>0.25</v>
      </c>
      <c r="AC738" s="1519" t="s">
        <v>1078</v>
      </c>
      <c r="AD738" s="1517">
        <v>0.22</v>
      </c>
      <c r="AE738" s="1518">
        <v>0.25</v>
      </c>
      <c r="AF738" s="1519" t="s">
        <v>1078</v>
      </c>
      <c r="AG738" s="1517">
        <v>0.23</v>
      </c>
      <c r="AH738" s="1518">
        <v>0.23</v>
      </c>
      <c r="AI738" s="1519" t="s">
        <v>1078</v>
      </c>
      <c r="AJ738" s="1517">
        <v>0.2</v>
      </c>
      <c r="AK738" s="1518">
        <v>0.2</v>
      </c>
      <c r="AL738" s="1519" t="s">
        <v>1078</v>
      </c>
      <c r="AM738" s="1517">
        <v>0.22</v>
      </c>
      <c r="AN738" s="1518">
        <v>0.18</v>
      </c>
      <c r="AO738" s="1519" t="s">
        <v>1078</v>
      </c>
      <c r="AP738" s="1517">
        <v>0.22</v>
      </c>
      <c r="AQ738" s="1518">
        <v>0.17</v>
      </c>
      <c r="AR738" s="1519" t="s">
        <v>1078</v>
      </c>
      <c r="AS738" s="1517">
        <v>0.21</v>
      </c>
      <c r="AT738" s="1518">
        <v>0.17</v>
      </c>
      <c r="AU738" s="1519" t="s">
        <v>1078</v>
      </c>
      <c r="AV738" s="1517">
        <v>0.21</v>
      </c>
      <c r="AW738" s="1518">
        <v>0.17</v>
      </c>
      <c r="AX738" s="1519" t="s">
        <v>1078</v>
      </c>
    </row>
    <row r="739" spans="1:50">
      <c r="A739" s="1349" t="s">
        <v>4617</v>
      </c>
      <c r="B739" s="1350" t="s">
        <v>4618</v>
      </c>
      <c r="C739" s="1517">
        <v>0.21</v>
      </c>
      <c r="D739" s="1518">
        <v>0.2</v>
      </c>
      <c r="E739" s="1519" t="s">
        <v>1078</v>
      </c>
      <c r="F739" s="1517">
        <v>0.21</v>
      </c>
      <c r="G739" s="1518">
        <v>0.21</v>
      </c>
      <c r="H739" s="1519" t="s">
        <v>1078</v>
      </c>
      <c r="I739" s="1517">
        <v>0.18</v>
      </c>
      <c r="J739" s="1518">
        <v>0.21</v>
      </c>
      <c r="K739" s="1519" t="s">
        <v>1078</v>
      </c>
      <c r="L739" s="1517">
        <v>0.18</v>
      </c>
      <c r="M739" s="1518">
        <v>0.22</v>
      </c>
      <c r="N739" s="1519" t="s">
        <v>1078</v>
      </c>
      <c r="O739" s="1517">
        <v>0.21</v>
      </c>
      <c r="P739" s="1518">
        <v>0.25</v>
      </c>
      <c r="Q739" s="1519" t="s">
        <v>1078</v>
      </c>
      <c r="R739" s="1517">
        <v>0.19</v>
      </c>
      <c r="S739" s="1518">
        <v>0.21</v>
      </c>
      <c r="T739" s="1519" t="s">
        <v>1078</v>
      </c>
      <c r="U739" s="1517">
        <v>0.2</v>
      </c>
      <c r="V739" s="1518">
        <v>0.2</v>
      </c>
      <c r="W739" s="1519" t="s">
        <v>1078</v>
      </c>
      <c r="X739" s="1517">
        <v>0.18</v>
      </c>
      <c r="Y739" s="1518">
        <v>0.19</v>
      </c>
      <c r="Z739" s="1519" t="s">
        <v>1078</v>
      </c>
      <c r="AA739" s="1517">
        <v>0.23</v>
      </c>
      <c r="AB739" s="1518">
        <v>0.25</v>
      </c>
      <c r="AC739" s="1519" t="s">
        <v>1078</v>
      </c>
      <c r="AD739" s="1517">
        <v>0.21</v>
      </c>
      <c r="AE739" s="1518">
        <v>0.25</v>
      </c>
      <c r="AF739" s="1519" t="s">
        <v>1078</v>
      </c>
      <c r="AG739" s="1517">
        <v>0.24</v>
      </c>
      <c r="AH739" s="1518">
        <v>0.22</v>
      </c>
      <c r="AI739" s="1519" t="s">
        <v>1078</v>
      </c>
      <c r="AJ739" s="1517">
        <v>0.24</v>
      </c>
      <c r="AK739" s="1518">
        <v>0.19</v>
      </c>
      <c r="AL739" s="1519" t="s">
        <v>1078</v>
      </c>
      <c r="AM739" s="1517">
        <v>0.21</v>
      </c>
      <c r="AN739" s="1518">
        <v>0.18</v>
      </c>
      <c r="AO739" s="1519" t="s">
        <v>1078</v>
      </c>
      <c r="AP739" s="1517">
        <v>0.24</v>
      </c>
      <c r="AQ739" s="1518">
        <v>0.18</v>
      </c>
      <c r="AR739" s="1519" t="s">
        <v>1078</v>
      </c>
      <c r="AS739" s="1517">
        <v>0.21</v>
      </c>
      <c r="AT739" s="1518">
        <v>0.19</v>
      </c>
      <c r="AU739" s="1519" t="s">
        <v>1078</v>
      </c>
      <c r="AV739" s="1517">
        <v>0.21</v>
      </c>
      <c r="AW739" s="1518">
        <v>0.19</v>
      </c>
      <c r="AX739" s="1519" t="s">
        <v>1078</v>
      </c>
    </row>
    <row r="740" spans="1:50">
      <c r="A740" s="1349" t="s">
        <v>4619</v>
      </c>
      <c r="B740" s="1350" t="s">
        <v>4620</v>
      </c>
      <c r="C740" s="1517">
        <v>0.24</v>
      </c>
      <c r="D740" s="1518">
        <v>0.22</v>
      </c>
      <c r="E740" s="1519" t="s">
        <v>1078</v>
      </c>
      <c r="F740" s="1517">
        <v>0.27</v>
      </c>
      <c r="G740" s="1518">
        <v>0.27</v>
      </c>
      <c r="H740" s="1519" t="s">
        <v>1078</v>
      </c>
      <c r="I740" s="1517">
        <v>0.26</v>
      </c>
      <c r="J740" s="1518">
        <v>0.28999999999999998</v>
      </c>
      <c r="K740" s="1519" t="s">
        <v>1078</v>
      </c>
      <c r="L740" s="1517">
        <v>0.25</v>
      </c>
      <c r="M740" s="1518">
        <v>0.28000000000000003</v>
      </c>
      <c r="N740" s="1519" t="s">
        <v>1078</v>
      </c>
      <c r="O740" s="1517">
        <v>0.27</v>
      </c>
      <c r="P740" s="1518">
        <v>0.26</v>
      </c>
      <c r="Q740" s="1519" t="s">
        <v>1078</v>
      </c>
      <c r="R740" s="1517">
        <v>0.24</v>
      </c>
      <c r="S740" s="1518">
        <v>0.26</v>
      </c>
      <c r="T740" s="1519" t="s">
        <v>1078</v>
      </c>
      <c r="U740" s="1517">
        <v>0.27</v>
      </c>
      <c r="V740" s="1518">
        <v>0.25</v>
      </c>
      <c r="W740" s="1519" t="s">
        <v>1078</v>
      </c>
      <c r="X740" s="1517">
        <v>0.24</v>
      </c>
      <c r="Y740" s="1518">
        <v>0.26</v>
      </c>
      <c r="Z740" s="1519" t="s">
        <v>1078</v>
      </c>
      <c r="AA740" s="1517">
        <v>0.26</v>
      </c>
      <c r="AB740" s="1518">
        <v>0.28000000000000003</v>
      </c>
      <c r="AC740" s="1519" t="s">
        <v>1078</v>
      </c>
      <c r="AD740" s="1517">
        <v>0.22</v>
      </c>
      <c r="AE740" s="1518">
        <v>0.28000000000000003</v>
      </c>
      <c r="AF740" s="1519" t="s">
        <v>1078</v>
      </c>
      <c r="AG740" s="1517">
        <v>0.27</v>
      </c>
      <c r="AH740" s="1518">
        <v>0.27</v>
      </c>
      <c r="AI740" s="1519" t="s">
        <v>1078</v>
      </c>
      <c r="AJ740" s="1517">
        <v>0.28000000000000003</v>
      </c>
      <c r="AK740" s="1518">
        <v>0.21</v>
      </c>
      <c r="AL740" s="1519" t="s">
        <v>1078</v>
      </c>
      <c r="AM740" s="1517">
        <v>0.28000000000000003</v>
      </c>
      <c r="AN740" s="1518">
        <v>0.24</v>
      </c>
      <c r="AO740" s="1519" t="s">
        <v>1078</v>
      </c>
      <c r="AP740" s="1517">
        <v>0.25</v>
      </c>
      <c r="AQ740" s="1518">
        <v>0.21</v>
      </c>
      <c r="AR740" s="1519" t="s">
        <v>1078</v>
      </c>
      <c r="AS740" s="1517">
        <v>0.23</v>
      </c>
      <c r="AT740" s="1518">
        <v>0.23</v>
      </c>
      <c r="AU740" s="1519" t="s">
        <v>1078</v>
      </c>
      <c r="AV740" s="1517">
        <v>0.23</v>
      </c>
      <c r="AW740" s="1518">
        <v>0.23</v>
      </c>
      <c r="AX740" s="1519" t="s">
        <v>1078</v>
      </c>
    </row>
    <row r="741" spans="1:50">
      <c r="A741" s="1349" t="s">
        <v>4621</v>
      </c>
      <c r="B741" s="1350" t="s">
        <v>4622</v>
      </c>
      <c r="C741" s="1516">
        <v>7.2</v>
      </c>
      <c r="D741" s="1485">
        <v>6.1</v>
      </c>
      <c r="E741" s="1486" t="s">
        <v>1078</v>
      </c>
      <c r="F741" s="1516">
        <v>5</v>
      </c>
      <c r="G741" s="1485">
        <v>5.6</v>
      </c>
      <c r="H741" s="1486" t="s">
        <v>1078</v>
      </c>
      <c r="I741" s="1516">
        <v>8.6999999999999993</v>
      </c>
      <c r="J741" s="1485">
        <v>7</v>
      </c>
      <c r="K741" s="1486" t="s">
        <v>1078</v>
      </c>
      <c r="L741" s="1516">
        <v>4.3</v>
      </c>
      <c r="M741" s="1485">
        <v>6.2</v>
      </c>
      <c r="N741" s="1486" t="s">
        <v>1078</v>
      </c>
      <c r="O741" s="1516">
        <v>6.1</v>
      </c>
      <c r="P741" s="1485">
        <v>6</v>
      </c>
      <c r="Q741" s="1486" t="s">
        <v>1078</v>
      </c>
      <c r="R741" s="1516">
        <v>3.9</v>
      </c>
      <c r="S741" s="1485">
        <v>6</v>
      </c>
      <c r="T741" s="1486" t="s">
        <v>1078</v>
      </c>
      <c r="U741" s="1516">
        <v>7.9</v>
      </c>
      <c r="V741" s="1485">
        <v>9.5</v>
      </c>
      <c r="W741" s="1486" t="s">
        <v>1078</v>
      </c>
      <c r="X741" s="1516">
        <v>7.3</v>
      </c>
      <c r="Y741" s="1485">
        <v>6.1</v>
      </c>
      <c r="Z741" s="1486" t="s">
        <v>1078</v>
      </c>
      <c r="AA741" s="1516">
        <v>5.8</v>
      </c>
      <c r="AB741" s="1485">
        <v>6.4</v>
      </c>
      <c r="AC741" s="1486" t="s">
        <v>1078</v>
      </c>
      <c r="AD741" s="1516">
        <v>10.3</v>
      </c>
      <c r="AE741" s="1485">
        <v>11.9</v>
      </c>
      <c r="AF741" s="1486" t="s">
        <v>1078</v>
      </c>
      <c r="AG741" s="1516">
        <v>6.9</v>
      </c>
      <c r="AH741" s="1485">
        <v>6.9</v>
      </c>
      <c r="AI741" s="1486" t="s">
        <v>1078</v>
      </c>
      <c r="AJ741" s="1516">
        <v>7.3</v>
      </c>
      <c r="AK741" s="1485">
        <v>9.1</v>
      </c>
      <c r="AL741" s="1486" t="s">
        <v>1078</v>
      </c>
      <c r="AM741" s="1516">
        <v>4.8</v>
      </c>
      <c r="AN741" s="1485">
        <v>6.6</v>
      </c>
      <c r="AO741" s="1486" t="s">
        <v>1078</v>
      </c>
      <c r="AP741" s="1516">
        <v>6.6</v>
      </c>
      <c r="AQ741" s="1485">
        <v>6.6</v>
      </c>
      <c r="AR741" s="1486" t="s">
        <v>1078</v>
      </c>
      <c r="AS741" s="1516">
        <v>8.6</v>
      </c>
      <c r="AT741" s="1485">
        <v>5.9</v>
      </c>
      <c r="AU741" s="1486" t="s">
        <v>1078</v>
      </c>
      <c r="AV741" s="1516">
        <v>8.6</v>
      </c>
      <c r="AW741" s="1485">
        <v>5.9</v>
      </c>
      <c r="AX741" s="1486" t="s">
        <v>1078</v>
      </c>
    </row>
    <row r="742" spans="1:50">
      <c r="A742" s="1744" t="s">
        <v>4623</v>
      </c>
      <c r="B742" s="1143" t="s">
        <v>4624</v>
      </c>
      <c r="C742" s="1520">
        <v>4</v>
      </c>
      <c r="D742" s="1483">
        <v>2.2000000000000002</v>
      </c>
      <c r="E742" s="1484" t="s">
        <v>1078</v>
      </c>
      <c r="F742" s="1520">
        <v>6.9</v>
      </c>
      <c r="G742" s="1483">
        <v>7.1</v>
      </c>
      <c r="H742" s="1484" t="s">
        <v>1078</v>
      </c>
      <c r="I742" s="1520">
        <v>1.2</v>
      </c>
      <c r="J742" s="1483">
        <v>2.6</v>
      </c>
      <c r="K742" s="1484" t="s">
        <v>1078</v>
      </c>
      <c r="L742" s="1520">
        <v>1.6</v>
      </c>
      <c r="M742" s="1483">
        <v>2.7</v>
      </c>
      <c r="N742" s="1484" t="s">
        <v>1078</v>
      </c>
      <c r="O742" s="1520">
        <v>1.2</v>
      </c>
      <c r="P742" s="1483">
        <v>1.3</v>
      </c>
      <c r="Q742" s="1484" t="s">
        <v>1078</v>
      </c>
      <c r="R742" s="1520">
        <v>1.5</v>
      </c>
      <c r="S742" s="1483">
        <v>1.7</v>
      </c>
      <c r="T742" s="1484" t="s">
        <v>1078</v>
      </c>
      <c r="U742" s="1520">
        <v>5.3</v>
      </c>
      <c r="V742" s="1483">
        <v>3.5</v>
      </c>
      <c r="W742" s="1484" t="s">
        <v>1078</v>
      </c>
      <c r="X742" s="1520">
        <v>1.9</v>
      </c>
      <c r="Y742" s="1483">
        <v>2.6</v>
      </c>
      <c r="Z742" s="1484" t="s">
        <v>1078</v>
      </c>
      <c r="AA742" s="1520">
        <v>1.5</v>
      </c>
      <c r="AB742" s="1483">
        <v>2.4</v>
      </c>
      <c r="AC742" s="1484" t="s">
        <v>1078</v>
      </c>
      <c r="AD742" s="1520">
        <v>5.7</v>
      </c>
      <c r="AE742" s="1483">
        <v>2.9</v>
      </c>
      <c r="AF742" s="1484" t="s">
        <v>1078</v>
      </c>
      <c r="AG742" s="1520">
        <v>5.0999999999999996</v>
      </c>
      <c r="AH742" s="1483">
        <v>6.1</v>
      </c>
      <c r="AI742" s="1484" t="s">
        <v>1078</v>
      </c>
      <c r="AJ742" s="1520">
        <v>1</v>
      </c>
      <c r="AK742" s="1483">
        <v>6.4</v>
      </c>
      <c r="AL742" s="1484" t="s">
        <v>1078</v>
      </c>
      <c r="AM742" s="1520">
        <v>5.2</v>
      </c>
      <c r="AN742" s="1483">
        <v>4.7</v>
      </c>
      <c r="AO742" s="1484" t="s">
        <v>1078</v>
      </c>
      <c r="AP742" s="1520">
        <v>1.9</v>
      </c>
      <c r="AQ742" s="1483">
        <v>2.8</v>
      </c>
      <c r="AR742" s="1484" t="s">
        <v>1078</v>
      </c>
      <c r="AS742" s="1520">
        <v>2.6</v>
      </c>
      <c r="AT742" s="1483">
        <v>4</v>
      </c>
      <c r="AU742" s="1484" t="s">
        <v>1078</v>
      </c>
      <c r="AV742" s="1520">
        <v>2.6</v>
      </c>
      <c r="AW742" s="1483">
        <v>4</v>
      </c>
      <c r="AX742" s="1484" t="s">
        <v>1078</v>
      </c>
    </row>
    <row r="743" spans="1:50">
      <c r="A743" s="1345" t="s">
        <v>4625</v>
      </c>
      <c r="B743" s="1304" t="s">
        <v>4626</v>
      </c>
      <c r="C743" s="1521">
        <v>7.0000000000000007E-2</v>
      </c>
      <c r="D743" s="1522">
        <v>0.06</v>
      </c>
      <c r="E743" s="1523" t="s">
        <v>1078</v>
      </c>
      <c r="F743" s="1521">
        <v>0.04</v>
      </c>
      <c r="G743" s="1522">
        <v>0.04</v>
      </c>
      <c r="H743" s="1523" t="s">
        <v>1078</v>
      </c>
      <c r="I743" s="1521">
        <v>0.25</v>
      </c>
      <c r="J743" s="1522">
        <v>0.28000000000000003</v>
      </c>
      <c r="K743" s="1523" t="s">
        <v>1078</v>
      </c>
      <c r="L743" s="1521">
        <v>7.0000000000000007E-2</v>
      </c>
      <c r="M743" s="1522">
        <v>0.08</v>
      </c>
      <c r="N743" s="1523" t="s">
        <v>1078</v>
      </c>
      <c r="O743" s="1521">
        <v>0.23</v>
      </c>
      <c r="P743" s="1522">
        <v>0.18</v>
      </c>
      <c r="Q743" s="1523" t="s">
        <v>1078</v>
      </c>
      <c r="R743" s="1521">
        <v>0.03</v>
      </c>
      <c r="S743" s="1522">
        <v>0.04</v>
      </c>
      <c r="T743" s="1523" t="s">
        <v>1078</v>
      </c>
      <c r="U743" s="1521">
        <v>0.27</v>
      </c>
      <c r="V743" s="1522">
        <v>0.25</v>
      </c>
      <c r="W743" s="1523" t="s">
        <v>1078</v>
      </c>
      <c r="X743" s="1521">
        <v>0.05</v>
      </c>
      <c r="Y743" s="1522">
        <v>7.0000000000000007E-2</v>
      </c>
      <c r="Z743" s="1523" t="s">
        <v>1078</v>
      </c>
      <c r="AA743" s="1521">
        <v>-0.08</v>
      </c>
      <c r="AB743" s="1522">
        <v>-7.0000000000000007E-2</v>
      </c>
      <c r="AC743" s="1523" t="s">
        <v>1078</v>
      </c>
      <c r="AD743" s="1521">
        <v>0.02</v>
      </c>
      <c r="AE743" s="1522">
        <v>0.02</v>
      </c>
      <c r="AF743" s="1523" t="s">
        <v>1078</v>
      </c>
      <c r="AG743" s="1521">
        <v>0.1</v>
      </c>
      <c r="AH743" s="1522">
        <v>0.19</v>
      </c>
      <c r="AI743" s="1523" t="s">
        <v>1078</v>
      </c>
      <c r="AJ743" s="1521">
        <v>0.06</v>
      </c>
      <c r="AK743" s="1522">
        <v>0.02</v>
      </c>
      <c r="AL743" s="1523" t="s">
        <v>1078</v>
      </c>
      <c r="AM743" s="1521">
        <v>0.01</v>
      </c>
      <c r="AN743" s="1522">
        <v>-0.02</v>
      </c>
      <c r="AO743" s="1523" t="s">
        <v>1078</v>
      </c>
      <c r="AP743" s="1521">
        <v>-7.0000000000000007E-2</v>
      </c>
      <c r="AQ743" s="1522">
        <v>-7.0000000000000007E-2</v>
      </c>
      <c r="AR743" s="1523" t="s">
        <v>1078</v>
      </c>
      <c r="AS743" s="1521">
        <v>-0.06</v>
      </c>
      <c r="AT743" s="1522">
        <v>0</v>
      </c>
      <c r="AU743" s="1523" t="s">
        <v>1078</v>
      </c>
      <c r="AV743" s="1521">
        <v>-0.06</v>
      </c>
      <c r="AW743" s="1522">
        <v>0</v>
      </c>
      <c r="AX743" s="1523" t="s">
        <v>1078</v>
      </c>
    </row>
    <row r="744" spans="1:50">
      <c r="A744" s="1358" t="s">
        <v>4627</v>
      </c>
      <c r="B744" s="1143" t="s">
        <v>4628</v>
      </c>
      <c r="C744" s="1524" t="s">
        <v>2261</v>
      </c>
      <c r="D744" s="1525" t="s">
        <v>2261</v>
      </c>
      <c r="E744" s="1526" t="s">
        <v>1078</v>
      </c>
      <c r="F744" s="1524" t="s">
        <v>2261</v>
      </c>
      <c r="G744" s="1525" t="s">
        <v>2261</v>
      </c>
      <c r="H744" s="1526" t="s">
        <v>1078</v>
      </c>
      <c r="I744" s="1524" t="s">
        <v>2261</v>
      </c>
      <c r="J744" s="1525" t="s">
        <v>2261</v>
      </c>
      <c r="K744" s="1526" t="s">
        <v>1078</v>
      </c>
      <c r="L744" s="1524" t="s">
        <v>2261</v>
      </c>
      <c r="M744" s="1525" t="s">
        <v>2261</v>
      </c>
      <c r="N744" s="1526" t="s">
        <v>1078</v>
      </c>
      <c r="O744" s="1524" t="s">
        <v>2261</v>
      </c>
      <c r="P744" s="1525" t="s">
        <v>2261</v>
      </c>
      <c r="Q744" s="1526" t="s">
        <v>1078</v>
      </c>
      <c r="R744" s="1524" t="s">
        <v>2261</v>
      </c>
      <c r="S744" s="1525" t="s">
        <v>2261</v>
      </c>
      <c r="T744" s="1526" t="s">
        <v>1078</v>
      </c>
      <c r="U744" s="1524" t="s">
        <v>2261</v>
      </c>
      <c r="V744" s="1525" t="s">
        <v>2261</v>
      </c>
      <c r="W744" s="1526" t="s">
        <v>1078</v>
      </c>
      <c r="X744" s="1524" t="s">
        <v>2261</v>
      </c>
      <c r="Y744" s="1525" t="s">
        <v>2261</v>
      </c>
      <c r="Z744" s="1526" t="s">
        <v>1078</v>
      </c>
      <c r="AA744" s="1524" t="s">
        <v>2261</v>
      </c>
      <c r="AB744" s="1525" t="s">
        <v>2261</v>
      </c>
      <c r="AC744" s="1526" t="s">
        <v>1078</v>
      </c>
      <c r="AD744" s="1524" t="s">
        <v>2261</v>
      </c>
      <c r="AE744" s="1525" t="s">
        <v>2261</v>
      </c>
      <c r="AF744" s="1526" t="s">
        <v>1078</v>
      </c>
      <c r="AG744" s="1524" t="s">
        <v>2261</v>
      </c>
      <c r="AH744" s="1525" t="s">
        <v>2261</v>
      </c>
      <c r="AI744" s="1526" t="s">
        <v>1078</v>
      </c>
      <c r="AJ744" s="1524" t="s">
        <v>2261</v>
      </c>
      <c r="AK744" s="1525" t="s">
        <v>2261</v>
      </c>
      <c r="AL744" s="1526" t="s">
        <v>1078</v>
      </c>
      <c r="AM744" s="1524" t="s">
        <v>2261</v>
      </c>
      <c r="AN744" s="1525" t="s">
        <v>2261</v>
      </c>
      <c r="AO744" s="1526" t="s">
        <v>1078</v>
      </c>
      <c r="AP744" s="1524" t="s">
        <v>2261</v>
      </c>
      <c r="AQ744" s="1525" t="s">
        <v>2261</v>
      </c>
      <c r="AR744" s="1526" t="s">
        <v>1078</v>
      </c>
      <c r="AS744" s="1524" t="s">
        <v>2261</v>
      </c>
      <c r="AT744" s="1525" t="s">
        <v>2261</v>
      </c>
      <c r="AU744" s="1526" t="s">
        <v>1078</v>
      </c>
      <c r="AV744" s="1524" t="s">
        <v>2261</v>
      </c>
      <c r="AW744" s="1525" t="s">
        <v>2261</v>
      </c>
      <c r="AX744" s="1526" t="s">
        <v>1078</v>
      </c>
    </row>
    <row r="745" spans="1:50">
      <c r="A745" s="1345" t="s">
        <v>4629</v>
      </c>
      <c r="B745" s="1304" t="s">
        <v>4630</v>
      </c>
      <c r="C745" s="1527"/>
      <c r="D745" s="1528">
        <v>7.0000000000000007E-2</v>
      </c>
      <c r="E745" s="1529" t="s">
        <v>1078</v>
      </c>
      <c r="F745" s="1527"/>
      <c r="G745" s="1528">
        <v>0.04</v>
      </c>
      <c r="H745" s="1529" t="s">
        <v>1078</v>
      </c>
      <c r="I745" s="1527"/>
      <c r="J745" s="1528">
        <v>0.28000000000000003</v>
      </c>
      <c r="K745" s="1529" t="s">
        <v>1078</v>
      </c>
      <c r="L745" s="1527"/>
      <c r="M745" s="1528">
        <v>0.08</v>
      </c>
      <c r="N745" s="1529" t="s">
        <v>1078</v>
      </c>
      <c r="O745" s="1527"/>
      <c r="P745" s="1528">
        <v>0.23</v>
      </c>
      <c r="Q745" s="1529" t="s">
        <v>1078</v>
      </c>
      <c r="R745" s="1527"/>
      <c r="S745" s="1528">
        <v>0.04</v>
      </c>
      <c r="T745" s="1529" t="s">
        <v>1078</v>
      </c>
      <c r="U745" s="1527"/>
      <c r="V745" s="1528">
        <v>0.27</v>
      </c>
      <c r="W745" s="1529" t="s">
        <v>1078</v>
      </c>
      <c r="X745" s="1527"/>
      <c r="Y745" s="1528">
        <v>7.0000000000000007E-2</v>
      </c>
      <c r="Z745" s="1529" t="s">
        <v>1078</v>
      </c>
      <c r="AA745" s="1527"/>
      <c r="AB745" s="1528">
        <v>-7.0000000000000007E-2</v>
      </c>
      <c r="AC745" s="1529" t="s">
        <v>1078</v>
      </c>
      <c r="AD745" s="1527"/>
      <c r="AE745" s="1528">
        <v>0.02</v>
      </c>
      <c r="AF745" s="1529" t="s">
        <v>1078</v>
      </c>
      <c r="AG745" s="1527"/>
      <c r="AH745" s="1528">
        <v>0.19</v>
      </c>
      <c r="AI745" s="1529" t="s">
        <v>1078</v>
      </c>
      <c r="AJ745" s="1527"/>
      <c r="AK745" s="1528">
        <v>0.06</v>
      </c>
      <c r="AL745" s="1529" t="s">
        <v>1078</v>
      </c>
      <c r="AM745" s="1527"/>
      <c r="AN745" s="1528">
        <v>0.01</v>
      </c>
      <c r="AO745" s="1529" t="s">
        <v>1078</v>
      </c>
      <c r="AP745" s="1527"/>
      <c r="AQ745" s="1528">
        <v>-7.0000000000000007E-2</v>
      </c>
      <c r="AR745" s="1529" t="s">
        <v>1078</v>
      </c>
      <c r="AS745" s="1527"/>
      <c r="AT745" s="1528">
        <v>0</v>
      </c>
      <c r="AU745" s="1529" t="s">
        <v>1078</v>
      </c>
      <c r="AV745" s="1527"/>
      <c r="AW745" s="1528">
        <v>0</v>
      </c>
      <c r="AX745" s="1529" t="s">
        <v>1078</v>
      </c>
    </row>
    <row r="746" spans="1:50">
      <c r="A746" s="1358" t="s">
        <v>4631</v>
      </c>
      <c r="B746" s="1143" t="s">
        <v>4632</v>
      </c>
      <c r="C746" s="1363"/>
      <c r="D746" s="1214" t="s">
        <v>2261</v>
      </c>
      <c r="E746" s="1215"/>
      <c r="F746" s="1363"/>
      <c r="G746" s="1214" t="s">
        <v>2261</v>
      </c>
      <c r="H746" s="1215"/>
      <c r="I746" s="1363"/>
      <c r="J746" s="1214" t="s">
        <v>2261</v>
      </c>
      <c r="K746" s="1215"/>
      <c r="L746" s="1363"/>
      <c r="M746" s="1214" t="s">
        <v>2261</v>
      </c>
      <c r="N746" s="1215"/>
      <c r="O746" s="1363"/>
      <c r="P746" s="1214" t="s">
        <v>2261</v>
      </c>
      <c r="Q746" s="1215"/>
      <c r="R746" s="1363"/>
      <c r="S746" s="1214" t="s">
        <v>2261</v>
      </c>
      <c r="T746" s="1215"/>
      <c r="U746" s="1363"/>
      <c r="V746" s="1214" t="s">
        <v>2261</v>
      </c>
      <c r="W746" s="1215"/>
      <c r="X746" s="1363"/>
      <c r="Y746" s="1214" t="s">
        <v>2261</v>
      </c>
      <c r="Z746" s="1215"/>
      <c r="AA746" s="1363"/>
      <c r="AB746" s="1214" t="s">
        <v>2261</v>
      </c>
      <c r="AC746" s="1215"/>
      <c r="AD746" s="1363"/>
      <c r="AE746" s="1214" t="s">
        <v>2261</v>
      </c>
      <c r="AF746" s="1215"/>
      <c r="AG746" s="1363"/>
      <c r="AH746" s="1214" t="s">
        <v>2261</v>
      </c>
      <c r="AI746" s="1215"/>
      <c r="AJ746" s="1363"/>
      <c r="AK746" s="1214" t="s">
        <v>2261</v>
      </c>
      <c r="AL746" s="1215"/>
      <c r="AM746" s="1363"/>
      <c r="AN746" s="1214" t="s">
        <v>2261</v>
      </c>
      <c r="AO746" s="1215"/>
      <c r="AP746" s="1363"/>
      <c r="AQ746" s="1214" t="s">
        <v>2261</v>
      </c>
      <c r="AR746" s="1215"/>
      <c r="AS746" s="1363"/>
      <c r="AT746" s="1214" t="s">
        <v>2261</v>
      </c>
      <c r="AU746" s="1215"/>
      <c r="AV746" s="1363"/>
      <c r="AW746" s="1214" t="s">
        <v>2261</v>
      </c>
      <c r="AX746" s="1215"/>
    </row>
    <row r="747" spans="1:50">
      <c r="A747" s="1342" t="s">
        <v>4151</v>
      </c>
      <c r="B747" s="1139" t="s">
        <v>4152</v>
      </c>
      <c r="C747" s="1328"/>
      <c r="D747" s="1244" t="s">
        <v>1078</v>
      </c>
      <c r="E747" s="1209"/>
      <c r="F747" s="1328"/>
      <c r="G747" s="1244" t="s">
        <v>1078</v>
      </c>
      <c r="H747" s="1209"/>
      <c r="I747" s="1328"/>
      <c r="J747" s="1244" t="s">
        <v>1078</v>
      </c>
      <c r="K747" s="1209"/>
      <c r="L747" s="1328"/>
      <c r="M747" s="1244" t="s">
        <v>1078</v>
      </c>
      <c r="N747" s="1209"/>
      <c r="O747" s="1328"/>
      <c r="P747" s="1244" t="s">
        <v>1078</v>
      </c>
      <c r="Q747" s="1209"/>
      <c r="R747" s="1328"/>
      <c r="S747" s="1244" t="s">
        <v>1078</v>
      </c>
      <c r="T747" s="1209"/>
      <c r="U747" s="1328"/>
      <c r="V747" s="1244" t="s">
        <v>1078</v>
      </c>
      <c r="W747" s="1209"/>
      <c r="X747" s="1328"/>
      <c r="Y747" s="1244" t="s">
        <v>1078</v>
      </c>
      <c r="Z747" s="1209"/>
      <c r="AA747" s="1328"/>
      <c r="AB747" s="1244" t="s">
        <v>1078</v>
      </c>
      <c r="AC747" s="1209"/>
      <c r="AD747" s="1328"/>
      <c r="AE747" s="1244" t="s">
        <v>1078</v>
      </c>
      <c r="AF747" s="1209"/>
      <c r="AG747" s="1328"/>
      <c r="AH747" s="1244" t="s">
        <v>1078</v>
      </c>
      <c r="AI747" s="1209"/>
      <c r="AJ747" s="1328"/>
      <c r="AK747" s="1244" t="s">
        <v>1078</v>
      </c>
      <c r="AL747" s="1209"/>
      <c r="AM747" s="1328"/>
      <c r="AN747" s="1244" t="s">
        <v>1078</v>
      </c>
      <c r="AO747" s="1209"/>
      <c r="AP747" s="1328"/>
      <c r="AQ747" s="1244" t="s">
        <v>1078</v>
      </c>
      <c r="AR747" s="1209"/>
      <c r="AS747" s="1328"/>
      <c r="AT747" s="1244" t="s">
        <v>1078</v>
      </c>
      <c r="AU747" s="1209"/>
      <c r="AV747" s="1328"/>
      <c r="AW747" s="1244" t="s">
        <v>1078</v>
      </c>
      <c r="AX747" s="1209"/>
    </row>
    <row r="748" spans="1:50">
      <c r="A748" s="1344" t="s">
        <v>5741</v>
      </c>
      <c r="B748" s="1139" t="s">
        <v>4597</v>
      </c>
      <c r="C748" s="1300" t="s">
        <v>6654</v>
      </c>
      <c r="D748" s="1301" t="s">
        <v>6655</v>
      </c>
      <c r="E748" s="1302" t="s">
        <v>6656</v>
      </c>
      <c r="F748" s="1300" t="s">
        <v>6654</v>
      </c>
      <c r="G748" s="1301" t="s">
        <v>6655</v>
      </c>
      <c r="H748" s="1302" t="s">
        <v>6656</v>
      </c>
      <c r="I748" s="1300" t="s">
        <v>6654</v>
      </c>
      <c r="J748" s="1301" t="s">
        <v>6655</v>
      </c>
      <c r="K748" s="1302" t="s">
        <v>6656</v>
      </c>
      <c r="L748" s="1300" t="s">
        <v>6654</v>
      </c>
      <c r="M748" s="1301" t="s">
        <v>6655</v>
      </c>
      <c r="N748" s="1302" t="s">
        <v>6656</v>
      </c>
      <c r="O748" s="1300" t="s">
        <v>6654</v>
      </c>
      <c r="P748" s="1301" t="s">
        <v>6655</v>
      </c>
      <c r="Q748" s="1302" t="s">
        <v>6656</v>
      </c>
      <c r="R748" s="1300" t="s">
        <v>7006</v>
      </c>
      <c r="S748" s="1301" t="s">
        <v>7007</v>
      </c>
      <c r="T748" s="1302" t="s">
        <v>7008</v>
      </c>
      <c r="U748" s="1300" t="s">
        <v>7025</v>
      </c>
      <c r="V748" s="1301" t="s">
        <v>7026</v>
      </c>
      <c r="W748" s="1302" t="s">
        <v>7027</v>
      </c>
      <c r="X748" s="1300" t="s">
        <v>6654</v>
      </c>
      <c r="Y748" s="1301" t="s">
        <v>6655</v>
      </c>
      <c r="Z748" s="1302" t="s">
        <v>6656</v>
      </c>
      <c r="AA748" s="1300" t="s">
        <v>6654</v>
      </c>
      <c r="AB748" s="1301" t="s">
        <v>6655</v>
      </c>
      <c r="AC748" s="1302" t="s">
        <v>6656</v>
      </c>
      <c r="AD748" s="1300" t="s">
        <v>6654</v>
      </c>
      <c r="AE748" s="1301" t="s">
        <v>6655</v>
      </c>
      <c r="AF748" s="1302" t="s">
        <v>6656</v>
      </c>
      <c r="AG748" s="1300" t="s">
        <v>7084</v>
      </c>
      <c r="AH748" s="1301" t="s">
        <v>7085</v>
      </c>
      <c r="AI748" s="1302" t="s">
        <v>7086</v>
      </c>
      <c r="AJ748" s="1300" t="s">
        <v>6654</v>
      </c>
      <c r="AK748" s="1301" t="s">
        <v>6655</v>
      </c>
      <c r="AL748" s="1302" t="s">
        <v>6656</v>
      </c>
      <c r="AM748" s="1300" t="s">
        <v>6654</v>
      </c>
      <c r="AN748" s="1301" t="s">
        <v>6655</v>
      </c>
      <c r="AO748" s="1302" t="s">
        <v>6656</v>
      </c>
      <c r="AP748" s="1300" t="s">
        <v>6654</v>
      </c>
      <c r="AQ748" s="1301" t="s">
        <v>6655</v>
      </c>
      <c r="AR748" s="1302" t="s">
        <v>6656</v>
      </c>
      <c r="AS748" s="1300" t="s">
        <v>6654</v>
      </c>
      <c r="AT748" s="1301" t="s">
        <v>6655</v>
      </c>
      <c r="AU748" s="1302" t="s">
        <v>6656</v>
      </c>
      <c r="AV748" s="1300" t="s">
        <v>6654</v>
      </c>
      <c r="AW748" s="1301" t="s">
        <v>6655</v>
      </c>
      <c r="AX748" s="1302" t="s">
        <v>6656</v>
      </c>
    </row>
    <row r="749" spans="1:50">
      <c r="A749" s="1345" t="s">
        <v>4601</v>
      </c>
      <c r="B749" s="1304" t="s">
        <v>4602</v>
      </c>
      <c r="C749" s="1510">
        <v>27</v>
      </c>
      <c r="D749" s="1511">
        <v>28</v>
      </c>
      <c r="E749" s="1512" t="s">
        <v>1078</v>
      </c>
      <c r="F749" s="1510">
        <v>30</v>
      </c>
      <c r="G749" s="1511">
        <v>29</v>
      </c>
      <c r="H749" s="1512" t="s">
        <v>1078</v>
      </c>
      <c r="I749" s="1510">
        <v>19</v>
      </c>
      <c r="J749" s="1511">
        <v>20</v>
      </c>
      <c r="K749" s="1512" t="s">
        <v>1078</v>
      </c>
      <c r="L749" s="1510">
        <v>15</v>
      </c>
      <c r="M749" s="1511">
        <v>14</v>
      </c>
      <c r="N749" s="1512" t="s">
        <v>1078</v>
      </c>
      <c r="O749" s="1510">
        <v>16</v>
      </c>
      <c r="P749" s="1511">
        <v>17</v>
      </c>
      <c r="Q749" s="1512" t="s">
        <v>1078</v>
      </c>
      <c r="R749" s="1510">
        <v>28</v>
      </c>
      <c r="S749" s="1511">
        <v>27</v>
      </c>
      <c r="T749" s="1512" t="s">
        <v>1078</v>
      </c>
      <c r="U749" s="1510">
        <v>26</v>
      </c>
      <c r="V749" s="1511">
        <v>26</v>
      </c>
      <c r="W749" s="1512" t="s">
        <v>1078</v>
      </c>
      <c r="X749" s="1510">
        <v>32</v>
      </c>
      <c r="Y749" s="1511">
        <v>31</v>
      </c>
      <c r="Z749" s="1512" t="s">
        <v>1078</v>
      </c>
      <c r="AA749" s="1510">
        <v>34</v>
      </c>
      <c r="AB749" s="1511">
        <v>34</v>
      </c>
      <c r="AC749" s="1512" t="s">
        <v>1078</v>
      </c>
      <c r="AD749" s="1510">
        <v>18</v>
      </c>
      <c r="AE749" s="1511">
        <v>18</v>
      </c>
      <c r="AF749" s="1512" t="s">
        <v>1078</v>
      </c>
      <c r="AG749" s="1510">
        <v>19</v>
      </c>
      <c r="AH749" s="1511">
        <v>20</v>
      </c>
      <c r="AI749" s="1512" t="s">
        <v>1078</v>
      </c>
      <c r="AJ749" s="1510">
        <v>40</v>
      </c>
      <c r="AK749" s="1511">
        <v>37</v>
      </c>
      <c r="AL749" s="1512" t="s">
        <v>1078</v>
      </c>
      <c r="AM749" s="1510">
        <v>29</v>
      </c>
      <c r="AN749" s="1511">
        <v>28</v>
      </c>
      <c r="AO749" s="1512" t="s">
        <v>1078</v>
      </c>
      <c r="AP749" s="1510">
        <v>18</v>
      </c>
      <c r="AQ749" s="1511">
        <v>19</v>
      </c>
      <c r="AR749" s="1512" t="s">
        <v>1078</v>
      </c>
      <c r="AS749" s="1510">
        <v>36</v>
      </c>
      <c r="AT749" s="1511">
        <v>38</v>
      </c>
      <c r="AU749" s="1512" t="s">
        <v>1078</v>
      </c>
      <c r="AV749" s="1510">
        <v>36</v>
      </c>
      <c r="AW749" s="1511">
        <v>38</v>
      </c>
      <c r="AX749" s="1512" t="s">
        <v>1078</v>
      </c>
    </row>
    <row r="750" spans="1:50">
      <c r="A750" s="1349" t="s">
        <v>4603</v>
      </c>
      <c r="B750" s="1350" t="s">
        <v>4604</v>
      </c>
      <c r="C750" s="1513">
        <v>24</v>
      </c>
      <c r="D750" s="1514">
        <v>25</v>
      </c>
      <c r="E750" s="1515" t="s">
        <v>1078</v>
      </c>
      <c r="F750" s="1513">
        <v>27</v>
      </c>
      <c r="G750" s="1514">
        <v>27</v>
      </c>
      <c r="H750" s="1515" t="s">
        <v>1078</v>
      </c>
      <c r="I750" s="1513">
        <v>16</v>
      </c>
      <c r="J750" s="1514">
        <v>16</v>
      </c>
      <c r="K750" s="1515" t="s">
        <v>1078</v>
      </c>
      <c r="L750" s="1513">
        <v>12</v>
      </c>
      <c r="M750" s="1514">
        <v>11</v>
      </c>
      <c r="N750" s="1515" t="s">
        <v>1078</v>
      </c>
      <c r="O750" s="1513">
        <v>15</v>
      </c>
      <c r="P750" s="1514">
        <v>15</v>
      </c>
      <c r="Q750" s="1515" t="s">
        <v>1078</v>
      </c>
      <c r="R750" s="1513">
        <v>26</v>
      </c>
      <c r="S750" s="1514">
        <v>25</v>
      </c>
      <c r="T750" s="1515" t="s">
        <v>1078</v>
      </c>
      <c r="U750" s="1513">
        <v>22</v>
      </c>
      <c r="V750" s="1514">
        <v>22</v>
      </c>
      <c r="W750" s="1515" t="s">
        <v>1078</v>
      </c>
      <c r="X750" s="1513">
        <v>27</v>
      </c>
      <c r="Y750" s="1514">
        <v>26</v>
      </c>
      <c r="Z750" s="1515" t="s">
        <v>1078</v>
      </c>
      <c r="AA750" s="1513">
        <v>31</v>
      </c>
      <c r="AB750" s="1514">
        <v>31</v>
      </c>
      <c r="AC750" s="1515" t="s">
        <v>1078</v>
      </c>
      <c r="AD750" s="1513">
        <v>14</v>
      </c>
      <c r="AE750" s="1514">
        <v>13</v>
      </c>
      <c r="AF750" s="1515" t="s">
        <v>1078</v>
      </c>
      <c r="AG750" s="1513">
        <v>12</v>
      </c>
      <c r="AH750" s="1514">
        <v>12</v>
      </c>
      <c r="AI750" s="1515" t="s">
        <v>1078</v>
      </c>
      <c r="AJ750" s="1513">
        <v>32</v>
      </c>
      <c r="AK750" s="1514">
        <v>30</v>
      </c>
      <c r="AL750" s="1515" t="s">
        <v>1078</v>
      </c>
      <c r="AM750" s="1513">
        <v>22</v>
      </c>
      <c r="AN750" s="1514">
        <v>20</v>
      </c>
      <c r="AO750" s="1515" t="s">
        <v>1078</v>
      </c>
      <c r="AP750" s="1513">
        <v>16</v>
      </c>
      <c r="AQ750" s="1514">
        <v>16</v>
      </c>
      <c r="AR750" s="1515" t="s">
        <v>1078</v>
      </c>
      <c r="AS750" s="1513">
        <v>28</v>
      </c>
      <c r="AT750" s="1514">
        <v>31</v>
      </c>
      <c r="AU750" s="1515" t="s">
        <v>1078</v>
      </c>
      <c r="AV750" s="1513">
        <v>28</v>
      </c>
      <c r="AW750" s="1514">
        <v>31</v>
      </c>
      <c r="AX750" s="1515" t="s">
        <v>1078</v>
      </c>
    </row>
    <row r="751" spans="1:50">
      <c r="A751" s="1349" t="s">
        <v>4605</v>
      </c>
      <c r="B751" s="1350" t="s">
        <v>4606</v>
      </c>
      <c r="C751" s="1516">
        <v>71.599999999999994</v>
      </c>
      <c r="D751" s="1485">
        <v>71.8</v>
      </c>
      <c r="E751" s="1486" t="s">
        <v>1078</v>
      </c>
      <c r="F751" s="1516">
        <v>72</v>
      </c>
      <c r="G751" s="1485">
        <v>71.7</v>
      </c>
      <c r="H751" s="1486" t="s">
        <v>1078</v>
      </c>
      <c r="I751" s="1516">
        <v>71.7</v>
      </c>
      <c r="J751" s="1485">
        <v>71</v>
      </c>
      <c r="K751" s="1486" t="s">
        <v>1078</v>
      </c>
      <c r="L751" s="1516">
        <v>72.2</v>
      </c>
      <c r="M751" s="1485">
        <v>72.599999999999994</v>
      </c>
      <c r="N751" s="1486" t="s">
        <v>1078</v>
      </c>
      <c r="O751" s="1516">
        <v>71</v>
      </c>
      <c r="P751" s="1485">
        <v>70.5</v>
      </c>
      <c r="Q751" s="1486" t="s">
        <v>1078</v>
      </c>
      <c r="R751" s="1516">
        <v>72</v>
      </c>
      <c r="S751" s="1485">
        <v>71.599999999999994</v>
      </c>
      <c r="T751" s="1486" t="s">
        <v>1078</v>
      </c>
      <c r="U751" s="1516">
        <v>70.900000000000006</v>
      </c>
      <c r="V751" s="1485">
        <v>70.599999999999994</v>
      </c>
      <c r="W751" s="1486" t="s">
        <v>1078</v>
      </c>
      <c r="X751" s="1516">
        <v>71.3</v>
      </c>
      <c r="Y751" s="1485">
        <v>70.900000000000006</v>
      </c>
      <c r="Z751" s="1486" t="s">
        <v>1078</v>
      </c>
      <c r="AA751" s="1516">
        <v>71.8</v>
      </c>
      <c r="AB751" s="1485">
        <v>71.3</v>
      </c>
      <c r="AC751" s="1486" t="s">
        <v>1078</v>
      </c>
      <c r="AD751" s="1516">
        <v>71.900000000000006</v>
      </c>
      <c r="AE751" s="1485">
        <v>71</v>
      </c>
      <c r="AF751" s="1486" t="s">
        <v>1078</v>
      </c>
      <c r="AG751" s="1516">
        <v>71.7</v>
      </c>
      <c r="AH751" s="1485">
        <v>71.599999999999994</v>
      </c>
      <c r="AI751" s="1486" t="s">
        <v>1078</v>
      </c>
      <c r="AJ751" s="1516">
        <v>72.099999999999994</v>
      </c>
      <c r="AK751" s="1485">
        <v>71.5</v>
      </c>
      <c r="AL751" s="1486" t="s">
        <v>1078</v>
      </c>
      <c r="AM751" s="1516">
        <v>70.7</v>
      </c>
      <c r="AN751" s="1485">
        <v>71.2</v>
      </c>
      <c r="AO751" s="1486" t="s">
        <v>1078</v>
      </c>
      <c r="AP751" s="1516">
        <v>71.599999999999994</v>
      </c>
      <c r="AQ751" s="1485">
        <v>71.2</v>
      </c>
      <c r="AR751" s="1486" t="s">
        <v>1078</v>
      </c>
      <c r="AS751" s="1516">
        <v>71.2</v>
      </c>
      <c r="AT751" s="1485">
        <v>71.599999999999994</v>
      </c>
      <c r="AU751" s="1486" t="s">
        <v>1078</v>
      </c>
      <c r="AV751" s="1516">
        <v>71.2</v>
      </c>
      <c r="AW751" s="1485">
        <v>71.599999999999994</v>
      </c>
      <c r="AX751" s="1486" t="s">
        <v>1078</v>
      </c>
    </row>
    <row r="752" spans="1:50">
      <c r="A752" s="1349" t="s">
        <v>4607</v>
      </c>
      <c r="B752" s="1350" t="s">
        <v>4608</v>
      </c>
      <c r="C752" s="1516">
        <v>70.900000000000006</v>
      </c>
      <c r="D752" s="1485">
        <v>71.5</v>
      </c>
      <c r="E752" s="1486" t="s">
        <v>1078</v>
      </c>
      <c r="F752" s="1516">
        <v>71.5</v>
      </c>
      <c r="G752" s="1485">
        <v>71.400000000000006</v>
      </c>
      <c r="H752" s="1486" t="s">
        <v>1078</v>
      </c>
      <c r="I752" s="1516">
        <v>70.900000000000006</v>
      </c>
      <c r="J752" s="1485">
        <v>70.599999999999994</v>
      </c>
      <c r="K752" s="1486" t="s">
        <v>1078</v>
      </c>
      <c r="L752" s="1516">
        <v>71.7</v>
      </c>
      <c r="M752" s="1485">
        <v>72.400000000000006</v>
      </c>
      <c r="N752" s="1486" t="s">
        <v>1078</v>
      </c>
      <c r="O752" s="1516">
        <v>70.7</v>
      </c>
      <c r="P752" s="1485">
        <v>70</v>
      </c>
      <c r="Q752" s="1486" t="s">
        <v>1078</v>
      </c>
      <c r="R752" s="1516">
        <v>71.2</v>
      </c>
      <c r="S752" s="1485">
        <v>71</v>
      </c>
      <c r="T752" s="1486" t="s">
        <v>1078</v>
      </c>
      <c r="U752" s="1516">
        <v>70.400000000000006</v>
      </c>
      <c r="V752" s="1485">
        <v>70.2</v>
      </c>
      <c r="W752" s="1486" t="s">
        <v>1078</v>
      </c>
      <c r="X752" s="1516">
        <v>70.5</v>
      </c>
      <c r="Y752" s="1485">
        <v>70.3</v>
      </c>
      <c r="Z752" s="1486" t="s">
        <v>1078</v>
      </c>
      <c r="AA752" s="1516">
        <v>71.400000000000006</v>
      </c>
      <c r="AB752" s="1485">
        <v>71</v>
      </c>
      <c r="AC752" s="1486" t="s">
        <v>1078</v>
      </c>
      <c r="AD752" s="1516">
        <v>71.400000000000006</v>
      </c>
      <c r="AE752" s="1485">
        <v>70.599999999999994</v>
      </c>
      <c r="AF752" s="1486" t="s">
        <v>1078</v>
      </c>
      <c r="AG752" s="1516">
        <v>71.2</v>
      </c>
      <c r="AH752" s="1485">
        <v>71.099999999999994</v>
      </c>
      <c r="AI752" s="1486" t="s">
        <v>1078</v>
      </c>
      <c r="AJ752" s="1516">
        <v>71.5</v>
      </c>
      <c r="AK752" s="1485">
        <v>71.099999999999994</v>
      </c>
      <c r="AL752" s="1486" t="s">
        <v>1078</v>
      </c>
      <c r="AM752" s="1516">
        <v>70</v>
      </c>
      <c r="AN752" s="1485">
        <v>70.599999999999994</v>
      </c>
      <c r="AO752" s="1486" t="s">
        <v>1078</v>
      </c>
      <c r="AP752" s="1516">
        <v>71.3</v>
      </c>
      <c r="AQ752" s="1485">
        <v>70.8</v>
      </c>
      <c r="AR752" s="1486" t="s">
        <v>1078</v>
      </c>
      <c r="AS752" s="1516">
        <v>70.8</v>
      </c>
      <c r="AT752" s="1485">
        <v>71.3</v>
      </c>
      <c r="AU752" s="1486" t="s">
        <v>1078</v>
      </c>
      <c r="AV752" s="1516">
        <v>70.8</v>
      </c>
      <c r="AW752" s="1485">
        <v>71.3</v>
      </c>
      <c r="AX752" s="1486" t="s">
        <v>1078</v>
      </c>
    </row>
    <row r="753" spans="1:50">
      <c r="A753" s="1349" t="s">
        <v>4609</v>
      </c>
      <c r="B753" s="1350" t="s">
        <v>4610</v>
      </c>
      <c r="C753" s="1517">
        <v>0.56999999999999995</v>
      </c>
      <c r="D753" s="1518">
        <v>0.52</v>
      </c>
      <c r="E753" s="1519" t="s">
        <v>1078</v>
      </c>
      <c r="F753" s="1517">
        <v>0.5</v>
      </c>
      <c r="G753" s="1518">
        <v>0.51</v>
      </c>
      <c r="H753" s="1519" t="s">
        <v>1078</v>
      </c>
      <c r="I753" s="1517">
        <v>0.5</v>
      </c>
      <c r="J753" s="1518">
        <v>0.4</v>
      </c>
      <c r="K753" s="1519" t="s">
        <v>1078</v>
      </c>
      <c r="L753" s="1517">
        <v>0.56000000000000005</v>
      </c>
      <c r="M753" s="1518">
        <v>0.65</v>
      </c>
      <c r="N753" s="1519" t="s">
        <v>1078</v>
      </c>
      <c r="O753" s="1517">
        <v>0.55000000000000004</v>
      </c>
      <c r="P753" s="1518">
        <v>0.55000000000000004</v>
      </c>
      <c r="Q753" s="1519" t="s">
        <v>1078</v>
      </c>
      <c r="R753" s="1517">
        <v>0.45</v>
      </c>
      <c r="S753" s="1518">
        <v>0.4</v>
      </c>
      <c r="T753" s="1519" t="s">
        <v>1078</v>
      </c>
      <c r="U753" s="1517">
        <v>0.63</v>
      </c>
      <c r="V753" s="1518">
        <v>1.0900000000000001</v>
      </c>
      <c r="W753" s="1519" t="s">
        <v>1078</v>
      </c>
      <c r="X753" s="1517">
        <v>0.51</v>
      </c>
      <c r="Y753" s="1518">
        <v>0.65</v>
      </c>
      <c r="Z753" s="1519" t="s">
        <v>1078</v>
      </c>
      <c r="AA753" s="1517">
        <v>0.75</v>
      </c>
      <c r="AB753" s="1518">
        <v>0.76</v>
      </c>
      <c r="AC753" s="1519" t="s">
        <v>1078</v>
      </c>
      <c r="AD753" s="1517">
        <v>0.46</v>
      </c>
      <c r="AE753" s="1518">
        <v>0.53</v>
      </c>
      <c r="AF753" s="1519" t="s">
        <v>1078</v>
      </c>
      <c r="AG753" s="1517">
        <v>0.65</v>
      </c>
      <c r="AH753" s="1518">
        <v>0.59</v>
      </c>
      <c r="AI753" s="1519" t="s">
        <v>1078</v>
      </c>
      <c r="AJ753" s="1517">
        <v>0.62</v>
      </c>
      <c r="AK753" s="1518">
        <v>0.66</v>
      </c>
      <c r="AL753" s="1519" t="s">
        <v>1078</v>
      </c>
      <c r="AM753" s="1517">
        <v>0.54</v>
      </c>
      <c r="AN753" s="1518">
        <v>0.8</v>
      </c>
      <c r="AO753" s="1519" t="s">
        <v>1078</v>
      </c>
      <c r="AP753" s="1517">
        <v>0.71</v>
      </c>
      <c r="AQ753" s="1518">
        <v>0.52</v>
      </c>
      <c r="AR753" s="1519" t="s">
        <v>1078</v>
      </c>
      <c r="AS753" s="1517">
        <v>0.85</v>
      </c>
      <c r="AT753" s="1518">
        <v>0.62</v>
      </c>
      <c r="AU753" s="1519" t="s">
        <v>1078</v>
      </c>
      <c r="AV753" s="1517">
        <v>0.85</v>
      </c>
      <c r="AW753" s="1518">
        <v>0.62</v>
      </c>
      <c r="AX753" s="1519" t="s">
        <v>1078</v>
      </c>
    </row>
    <row r="754" spans="1:50">
      <c r="A754" s="1349" t="s">
        <v>4611</v>
      </c>
      <c r="B754" s="1350" t="s">
        <v>4612</v>
      </c>
      <c r="C754" s="1517">
        <v>2.06</v>
      </c>
      <c r="D754" s="1518">
        <v>2.2000000000000002</v>
      </c>
      <c r="E754" s="1519" t="s">
        <v>1078</v>
      </c>
      <c r="F754" s="1517">
        <v>2.25</v>
      </c>
      <c r="G754" s="1518">
        <v>2.74</v>
      </c>
      <c r="H754" s="1519" t="s">
        <v>1078</v>
      </c>
      <c r="I754" s="1517">
        <v>2.2599999999999998</v>
      </c>
      <c r="J754" s="1518">
        <v>3.06</v>
      </c>
      <c r="K754" s="1519" t="s">
        <v>1078</v>
      </c>
      <c r="L754" s="1517">
        <v>2.19</v>
      </c>
      <c r="M754" s="1518">
        <v>2.19</v>
      </c>
      <c r="N754" s="1519" t="s">
        <v>1078</v>
      </c>
      <c r="O754" s="1517">
        <v>2.38</v>
      </c>
      <c r="P754" s="1518">
        <v>2.6</v>
      </c>
      <c r="Q754" s="1519" t="s">
        <v>1078</v>
      </c>
      <c r="R754" s="1517">
        <v>2.65</v>
      </c>
      <c r="S754" s="1518">
        <v>2.4300000000000002</v>
      </c>
      <c r="T754" s="1519" t="s">
        <v>1078</v>
      </c>
      <c r="U754" s="1517">
        <v>2.4</v>
      </c>
      <c r="V754" s="1518">
        <v>2.61</v>
      </c>
      <c r="W754" s="1519" t="s">
        <v>1078</v>
      </c>
      <c r="X754" s="1517">
        <v>2.62</v>
      </c>
      <c r="Y754" s="1518">
        <v>2.36</v>
      </c>
      <c r="Z754" s="1519" t="s">
        <v>1078</v>
      </c>
      <c r="AA754" s="1517">
        <v>1.92</v>
      </c>
      <c r="AB754" s="1518">
        <v>2.61</v>
      </c>
      <c r="AC754" s="1519" t="s">
        <v>1078</v>
      </c>
      <c r="AD754" s="1517">
        <v>1.82</v>
      </c>
      <c r="AE754" s="1518">
        <v>2.5</v>
      </c>
      <c r="AF754" s="1519" t="s">
        <v>1078</v>
      </c>
      <c r="AG754" s="1517">
        <v>2.12</v>
      </c>
      <c r="AH754" s="1518">
        <v>2.62</v>
      </c>
      <c r="AI754" s="1519" t="s">
        <v>1078</v>
      </c>
      <c r="AJ754" s="1517">
        <v>2.98</v>
      </c>
      <c r="AK754" s="1518">
        <v>2.99</v>
      </c>
      <c r="AL754" s="1519" t="s">
        <v>1078</v>
      </c>
      <c r="AM754" s="1517">
        <v>2.87</v>
      </c>
      <c r="AN754" s="1518">
        <v>3.15</v>
      </c>
      <c r="AO754" s="1519" t="s">
        <v>1078</v>
      </c>
      <c r="AP754" s="1517">
        <v>2.0099999999999998</v>
      </c>
      <c r="AQ754" s="1518">
        <v>2.12</v>
      </c>
      <c r="AR754" s="1519" t="s">
        <v>1078</v>
      </c>
      <c r="AS754" s="1517">
        <v>3.96</v>
      </c>
      <c r="AT754" s="1518">
        <v>1.86</v>
      </c>
      <c r="AU754" s="1519" t="s">
        <v>1078</v>
      </c>
      <c r="AV754" s="1517">
        <v>3.96</v>
      </c>
      <c r="AW754" s="1518">
        <v>1.86</v>
      </c>
      <c r="AX754" s="1519" t="s">
        <v>1078</v>
      </c>
    </row>
    <row r="755" spans="1:50">
      <c r="A755" s="1349" t="s">
        <v>4613</v>
      </c>
      <c r="B755" s="1350" t="s">
        <v>4614</v>
      </c>
      <c r="C755" s="1517">
        <v>-0.57999999999999996</v>
      </c>
      <c r="D755" s="1518">
        <v>-0.64</v>
      </c>
      <c r="E755" s="1519" t="s">
        <v>1078</v>
      </c>
      <c r="F755" s="1517">
        <v>-0.63</v>
      </c>
      <c r="G755" s="1518">
        <v>-0.56000000000000005</v>
      </c>
      <c r="H755" s="1519" t="s">
        <v>1078</v>
      </c>
      <c r="I755" s="1517">
        <v>-0.6</v>
      </c>
      <c r="J755" s="1518">
        <v>-0.57999999999999996</v>
      </c>
      <c r="K755" s="1519" t="s">
        <v>1078</v>
      </c>
      <c r="L755" s="1517">
        <v>-0.56999999999999995</v>
      </c>
      <c r="M755" s="1518">
        <v>-0.5</v>
      </c>
      <c r="N755" s="1519" t="s">
        <v>1078</v>
      </c>
      <c r="O755" s="1517">
        <v>-0.5</v>
      </c>
      <c r="P755" s="1518">
        <v>-0.5</v>
      </c>
      <c r="Q755" s="1519" t="s">
        <v>1078</v>
      </c>
      <c r="R755" s="1517">
        <v>-0.52</v>
      </c>
      <c r="S755" s="1518">
        <v>-0.56999999999999995</v>
      </c>
      <c r="T755" s="1519" t="s">
        <v>1078</v>
      </c>
      <c r="U755" s="1517">
        <v>-0.56999999999999995</v>
      </c>
      <c r="V755" s="1518">
        <v>-0.6</v>
      </c>
      <c r="W755" s="1519" t="s">
        <v>1078</v>
      </c>
      <c r="X755" s="1517">
        <v>-0.56999999999999995</v>
      </c>
      <c r="Y755" s="1518">
        <v>-0.56999999999999995</v>
      </c>
      <c r="Z755" s="1519" t="s">
        <v>1078</v>
      </c>
      <c r="AA755" s="1517">
        <v>-0.65</v>
      </c>
      <c r="AB755" s="1518">
        <v>-0.63</v>
      </c>
      <c r="AC755" s="1519" t="s">
        <v>1078</v>
      </c>
      <c r="AD755" s="1517">
        <v>-0.6</v>
      </c>
      <c r="AE755" s="1518">
        <v>-0.6</v>
      </c>
      <c r="AF755" s="1519" t="s">
        <v>1078</v>
      </c>
      <c r="AG755" s="1517">
        <v>-0.69</v>
      </c>
      <c r="AH755" s="1518">
        <v>-0.63</v>
      </c>
      <c r="AI755" s="1519" t="s">
        <v>1078</v>
      </c>
      <c r="AJ755" s="1517">
        <v>-0.63</v>
      </c>
      <c r="AK755" s="1518">
        <v>-0.5</v>
      </c>
      <c r="AL755" s="1519" t="s">
        <v>1078</v>
      </c>
      <c r="AM755" s="1517">
        <v>-0.67</v>
      </c>
      <c r="AN755" s="1518">
        <v>-0.64</v>
      </c>
      <c r="AO755" s="1519" t="s">
        <v>1078</v>
      </c>
      <c r="AP755" s="1517">
        <v>-0.66</v>
      </c>
      <c r="AQ755" s="1518">
        <v>-0.63</v>
      </c>
      <c r="AR755" s="1519" t="s">
        <v>1078</v>
      </c>
      <c r="AS755" s="1517">
        <v>-0.6</v>
      </c>
      <c r="AT755" s="1518">
        <v>-0.57999999999999996</v>
      </c>
      <c r="AU755" s="1519" t="s">
        <v>1078</v>
      </c>
      <c r="AV755" s="1517">
        <v>-0.6</v>
      </c>
      <c r="AW755" s="1518">
        <v>-0.57999999999999996</v>
      </c>
      <c r="AX755" s="1519" t="s">
        <v>1078</v>
      </c>
    </row>
    <row r="756" spans="1:50">
      <c r="A756" s="1349" t="s">
        <v>4615</v>
      </c>
      <c r="B756" s="1350" t="s">
        <v>4616</v>
      </c>
      <c r="C756" s="1517">
        <v>0.15</v>
      </c>
      <c r="D756" s="1518">
        <v>0.19</v>
      </c>
      <c r="E756" s="1519" t="s">
        <v>1078</v>
      </c>
      <c r="F756" s="1517">
        <v>0.21</v>
      </c>
      <c r="G756" s="1518">
        <v>0.2</v>
      </c>
      <c r="H756" s="1519" t="s">
        <v>1078</v>
      </c>
      <c r="I756" s="1517">
        <v>0.2</v>
      </c>
      <c r="J756" s="1518">
        <v>0.17</v>
      </c>
      <c r="K756" s="1519" t="s">
        <v>1078</v>
      </c>
      <c r="L756" s="1517">
        <v>0.23</v>
      </c>
      <c r="M756" s="1518">
        <v>0.25</v>
      </c>
      <c r="N756" s="1519" t="s">
        <v>1078</v>
      </c>
      <c r="O756" s="1517">
        <v>0.21</v>
      </c>
      <c r="P756" s="1518">
        <v>0.25</v>
      </c>
      <c r="Q756" s="1519" t="s">
        <v>1078</v>
      </c>
      <c r="R756" s="1517">
        <v>0.23</v>
      </c>
      <c r="S756" s="1518">
        <v>0.19</v>
      </c>
      <c r="T756" s="1519" t="s">
        <v>1078</v>
      </c>
      <c r="U756" s="1517">
        <v>0.18</v>
      </c>
      <c r="V756" s="1518">
        <v>0.21</v>
      </c>
      <c r="W756" s="1519" t="s">
        <v>1078</v>
      </c>
      <c r="X756" s="1517">
        <v>0.19</v>
      </c>
      <c r="Y756" s="1518">
        <v>0.23</v>
      </c>
      <c r="Z756" s="1519" t="s">
        <v>1078</v>
      </c>
      <c r="AA756" s="1517">
        <v>0.26</v>
      </c>
      <c r="AB756" s="1518">
        <v>0.17</v>
      </c>
      <c r="AC756" s="1519" t="s">
        <v>1078</v>
      </c>
      <c r="AD756" s="1517">
        <v>0.19</v>
      </c>
      <c r="AE756" s="1518">
        <v>0.24</v>
      </c>
      <c r="AF756" s="1519" t="s">
        <v>1078</v>
      </c>
      <c r="AG756" s="1517">
        <v>0.23</v>
      </c>
      <c r="AH756" s="1518">
        <v>0.2</v>
      </c>
      <c r="AI756" s="1519" t="s">
        <v>1078</v>
      </c>
      <c r="AJ756" s="1517">
        <v>0.25</v>
      </c>
      <c r="AK756" s="1518">
        <v>0.25</v>
      </c>
      <c r="AL756" s="1519" t="s">
        <v>1078</v>
      </c>
      <c r="AM756" s="1517">
        <v>0.17</v>
      </c>
      <c r="AN756" s="1518">
        <v>0.28000000000000003</v>
      </c>
      <c r="AO756" s="1519" t="s">
        <v>1078</v>
      </c>
      <c r="AP756" s="1517">
        <v>0.23</v>
      </c>
      <c r="AQ756" s="1518">
        <v>0.22</v>
      </c>
      <c r="AR756" s="1519" t="s">
        <v>1078</v>
      </c>
      <c r="AS756" s="1517">
        <v>0.13</v>
      </c>
      <c r="AT756" s="1518">
        <v>0.19</v>
      </c>
      <c r="AU756" s="1519" t="s">
        <v>1078</v>
      </c>
      <c r="AV756" s="1517">
        <v>0.13</v>
      </c>
      <c r="AW756" s="1518">
        <v>0.19</v>
      </c>
      <c r="AX756" s="1519" t="s">
        <v>1078</v>
      </c>
    </row>
    <row r="757" spans="1:50">
      <c r="A757" s="1349" t="s">
        <v>4617</v>
      </c>
      <c r="B757" s="1350" t="s">
        <v>4618</v>
      </c>
      <c r="C757" s="1517">
        <v>0.17</v>
      </c>
      <c r="D757" s="1518">
        <v>0.21</v>
      </c>
      <c r="E757" s="1519" t="s">
        <v>1078</v>
      </c>
      <c r="F757" s="1517">
        <v>0.24</v>
      </c>
      <c r="G757" s="1518">
        <v>0.21</v>
      </c>
      <c r="H757" s="1519" t="s">
        <v>1078</v>
      </c>
      <c r="I757" s="1517">
        <v>0.2</v>
      </c>
      <c r="J757" s="1518">
        <v>0.17</v>
      </c>
      <c r="K757" s="1519" t="s">
        <v>1078</v>
      </c>
      <c r="L757" s="1517">
        <v>0.26</v>
      </c>
      <c r="M757" s="1518">
        <v>0.26</v>
      </c>
      <c r="N757" s="1519" t="s">
        <v>1078</v>
      </c>
      <c r="O757" s="1517">
        <v>0.23</v>
      </c>
      <c r="P757" s="1518">
        <v>0.26</v>
      </c>
      <c r="Q757" s="1519" t="s">
        <v>1078</v>
      </c>
      <c r="R757" s="1517">
        <v>0.22</v>
      </c>
      <c r="S757" s="1518">
        <v>0.22</v>
      </c>
      <c r="T757" s="1519" t="s">
        <v>1078</v>
      </c>
      <c r="U757" s="1517">
        <v>0.18</v>
      </c>
      <c r="V757" s="1518">
        <v>0.2</v>
      </c>
      <c r="W757" s="1519" t="s">
        <v>1078</v>
      </c>
      <c r="X757" s="1517">
        <v>0.21</v>
      </c>
      <c r="Y757" s="1518">
        <v>0.23</v>
      </c>
      <c r="Z757" s="1519" t="s">
        <v>1078</v>
      </c>
      <c r="AA757" s="1517">
        <v>0.26</v>
      </c>
      <c r="AB757" s="1518">
        <v>0.2</v>
      </c>
      <c r="AC757" s="1519" t="s">
        <v>1078</v>
      </c>
      <c r="AD757" s="1517">
        <v>0.21</v>
      </c>
      <c r="AE757" s="1518">
        <v>0.24</v>
      </c>
      <c r="AF757" s="1519" t="s">
        <v>1078</v>
      </c>
      <c r="AG757" s="1517">
        <v>0.22</v>
      </c>
      <c r="AH757" s="1518">
        <v>0.22</v>
      </c>
      <c r="AI757" s="1519" t="s">
        <v>1078</v>
      </c>
      <c r="AJ757" s="1517">
        <v>0.27</v>
      </c>
      <c r="AK757" s="1518">
        <v>0.25</v>
      </c>
      <c r="AL757" s="1519" t="s">
        <v>1078</v>
      </c>
      <c r="AM757" s="1517">
        <v>0.19</v>
      </c>
      <c r="AN757" s="1518">
        <v>0.28000000000000003</v>
      </c>
      <c r="AO757" s="1519" t="s">
        <v>1078</v>
      </c>
      <c r="AP757" s="1517">
        <v>0.24</v>
      </c>
      <c r="AQ757" s="1518">
        <v>0.23</v>
      </c>
      <c r="AR757" s="1519" t="s">
        <v>1078</v>
      </c>
      <c r="AS757" s="1517">
        <v>0.13</v>
      </c>
      <c r="AT757" s="1518">
        <v>0.22</v>
      </c>
      <c r="AU757" s="1519" t="s">
        <v>1078</v>
      </c>
      <c r="AV757" s="1517">
        <v>0.13</v>
      </c>
      <c r="AW757" s="1518">
        <v>0.22</v>
      </c>
      <c r="AX757" s="1519" t="s">
        <v>1078</v>
      </c>
    </row>
    <row r="758" spans="1:50">
      <c r="A758" s="1349" t="s">
        <v>4619</v>
      </c>
      <c r="B758" s="1350" t="s">
        <v>4620</v>
      </c>
      <c r="C758" s="1517">
        <v>0.21</v>
      </c>
      <c r="D758" s="1518">
        <v>0.27</v>
      </c>
      <c r="E758" s="1519" t="s">
        <v>1078</v>
      </c>
      <c r="F758" s="1517">
        <v>0.28000000000000003</v>
      </c>
      <c r="G758" s="1518">
        <v>0.28000000000000003</v>
      </c>
      <c r="H758" s="1519" t="s">
        <v>1078</v>
      </c>
      <c r="I758" s="1517">
        <v>0.26</v>
      </c>
      <c r="J758" s="1518">
        <v>0.22</v>
      </c>
      <c r="K758" s="1519" t="s">
        <v>1078</v>
      </c>
      <c r="L758" s="1517">
        <v>0.27</v>
      </c>
      <c r="M758" s="1518">
        <v>0.26</v>
      </c>
      <c r="N758" s="1519" t="s">
        <v>1078</v>
      </c>
      <c r="O758" s="1517">
        <v>0.28999999999999998</v>
      </c>
      <c r="P758" s="1518">
        <v>0.28999999999999998</v>
      </c>
      <c r="Q758" s="1519" t="s">
        <v>1078</v>
      </c>
      <c r="R758" s="1517">
        <v>0.25</v>
      </c>
      <c r="S758" s="1518">
        <v>0.28000000000000003</v>
      </c>
      <c r="T758" s="1519" t="s">
        <v>1078</v>
      </c>
      <c r="U758" s="1517">
        <v>0.21</v>
      </c>
      <c r="V758" s="1518">
        <v>0.21</v>
      </c>
      <c r="W758" s="1519" t="s">
        <v>1078</v>
      </c>
      <c r="X758" s="1517">
        <v>0.21</v>
      </c>
      <c r="Y758" s="1518">
        <v>0.24</v>
      </c>
      <c r="Z758" s="1519" t="s">
        <v>1078</v>
      </c>
      <c r="AA758" s="1517">
        <v>0.3</v>
      </c>
      <c r="AB758" s="1518">
        <v>0.23</v>
      </c>
      <c r="AC758" s="1519" t="s">
        <v>1078</v>
      </c>
      <c r="AD758" s="1517">
        <v>0.24</v>
      </c>
      <c r="AE758" s="1518">
        <v>0.3</v>
      </c>
      <c r="AF758" s="1519" t="s">
        <v>1078</v>
      </c>
      <c r="AG758" s="1517">
        <v>0.24</v>
      </c>
      <c r="AH758" s="1518">
        <v>0.22</v>
      </c>
      <c r="AI758" s="1519" t="s">
        <v>1078</v>
      </c>
      <c r="AJ758" s="1517">
        <v>0.3</v>
      </c>
      <c r="AK758" s="1518">
        <v>0.27</v>
      </c>
      <c r="AL758" s="1519" t="s">
        <v>1078</v>
      </c>
      <c r="AM758" s="1517">
        <v>0.26</v>
      </c>
      <c r="AN758" s="1518">
        <v>0.28999999999999998</v>
      </c>
      <c r="AO758" s="1519" t="s">
        <v>1078</v>
      </c>
      <c r="AP758" s="1517">
        <v>0.27</v>
      </c>
      <c r="AQ758" s="1518">
        <v>0.27</v>
      </c>
      <c r="AR758" s="1519" t="s">
        <v>1078</v>
      </c>
      <c r="AS758" s="1517">
        <v>0.2</v>
      </c>
      <c r="AT758" s="1518">
        <v>0.28000000000000003</v>
      </c>
      <c r="AU758" s="1519" t="s">
        <v>1078</v>
      </c>
      <c r="AV758" s="1517">
        <v>0.2</v>
      </c>
      <c r="AW758" s="1518">
        <v>0.28000000000000003</v>
      </c>
      <c r="AX758" s="1519" t="s">
        <v>1078</v>
      </c>
    </row>
    <row r="759" spans="1:50">
      <c r="A759" s="1349" t="s">
        <v>4621</v>
      </c>
      <c r="B759" s="1350" t="s">
        <v>4622</v>
      </c>
      <c r="C759" s="1516">
        <v>4.9000000000000004</v>
      </c>
      <c r="D759" s="1485">
        <v>5.9</v>
      </c>
      <c r="E759" s="1486" t="s">
        <v>1078</v>
      </c>
      <c r="F759" s="1516">
        <v>9</v>
      </c>
      <c r="G759" s="1485">
        <v>7.4</v>
      </c>
      <c r="H759" s="1486" t="s">
        <v>1078</v>
      </c>
      <c r="I759" s="1516">
        <v>6.9</v>
      </c>
      <c r="J759" s="1485">
        <v>8.3000000000000007</v>
      </c>
      <c r="K759" s="1486" t="s">
        <v>1078</v>
      </c>
      <c r="L759" s="1516">
        <v>7</v>
      </c>
      <c r="M759" s="1485">
        <v>7.3</v>
      </c>
      <c r="N759" s="1486" t="s">
        <v>1078</v>
      </c>
      <c r="O759" s="1516">
        <v>7</v>
      </c>
      <c r="P759" s="1485">
        <v>6.9</v>
      </c>
      <c r="Q759" s="1486" t="s">
        <v>1078</v>
      </c>
      <c r="R759" s="1516">
        <v>6.8</v>
      </c>
      <c r="S759" s="1485">
        <v>4.2</v>
      </c>
      <c r="T759" s="1486" t="s">
        <v>1078</v>
      </c>
      <c r="U759" s="1516">
        <v>10.6</v>
      </c>
      <c r="V759" s="1485">
        <v>7.5</v>
      </c>
      <c r="W759" s="1486" t="s">
        <v>1078</v>
      </c>
      <c r="X759" s="1516">
        <v>6.2</v>
      </c>
      <c r="Y759" s="1485">
        <v>8.5</v>
      </c>
      <c r="Z759" s="1486" t="s">
        <v>1078</v>
      </c>
      <c r="AA759" s="1516">
        <v>7.1</v>
      </c>
      <c r="AB759" s="1485">
        <v>6.2</v>
      </c>
      <c r="AC759" s="1486" t="s">
        <v>1078</v>
      </c>
      <c r="AD759" s="1516">
        <v>5.8</v>
      </c>
      <c r="AE759" s="1485">
        <v>7.7</v>
      </c>
      <c r="AF759" s="1486" t="s">
        <v>1078</v>
      </c>
      <c r="AG759" s="1516">
        <v>9.6999999999999993</v>
      </c>
      <c r="AH759" s="1485">
        <v>8.3000000000000007</v>
      </c>
      <c r="AI759" s="1486" t="s">
        <v>1078</v>
      </c>
      <c r="AJ759" s="1516">
        <v>11.7</v>
      </c>
      <c r="AK759" s="1485">
        <v>8.1</v>
      </c>
      <c r="AL759" s="1486" t="s">
        <v>1078</v>
      </c>
      <c r="AM759" s="1516">
        <v>9.8000000000000007</v>
      </c>
      <c r="AN759" s="1485">
        <v>7.4</v>
      </c>
      <c r="AO759" s="1486" t="s">
        <v>1078</v>
      </c>
      <c r="AP759" s="1516">
        <v>7.5</v>
      </c>
      <c r="AQ759" s="1485">
        <v>6.6</v>
      </c>
      <c r="AR759" s="1486" t="s">
        <v>1078</v>
      </c>
      <c r="AS759" s="1516">
        <v>12.1</v>
      </c>
      <c r="AT759" s="1485">
        <v>9.6</v>
      </c>
      <c r="AU759" s="1486" t="s">
        <v>1078</v>
      </c>
      <c r="AV759" s="1516">
        <v>12.1</v>
      </c>
      <c r="AW759" s="1485">
        <v>9.6</v>
      </c>
      <c r="AX759" s="1486" t="s">
        <v>1078</v>
      </c>
    </row>
    <row r="760" spans="1:50">
      <c r="A760" s="1744" t="s">
        <v>4623</v>
      </c>
      <c r="B760" s="1143" t="s">
        <v>4624</v>
      </c>
      <c r="C760" s="1520">
        <v>1.9</v>
      </c>
      <c r="D760" s="1483">
        <v>2.2000000000000002</v>
      </c>
      <c r="E760" s="1484" t="s">
        <v>1078</v>
      </c>
      <c r="F760" s="1520">
        <v>1</v>
      </c>
      <c r="G760" s="1483">
        <v>5</v>
      </c>
      <c r="H760" s="1484" t="s">
        <v>1078</v>
      </c>
      <c r="I760" s="1520">
        <v>2.7</v>
      </c>
      <c r="J760" s="1483">
        <v>3.5</v>
      </c>
      <c r="K760" s="1484" t="s">
        <v>1078</v>
      </c>
      <c r="L760" s="1520">
        <v>3.4</v>
      </c>
      <c r="M760" s="1483">
        <v>3.9</v>
      </c>
      <c r="N760" s="1484" t="s">
        <v>1078</v>
      </c>
      <c r="O760" s="1520">
        <v>1.8</v>
      </c>
      <c r="P760" s="1483">
        <v>0.9</v>
      </c>
      <c r="Q760" s="1484" t="s">
        <v>1078</v>
      </c>
      <c r="R760" s="1520">
        <v>4</v>
      </c>
      <c r="S760" s="1483">
        <v>3</v>
      </c>
      <c r="T760" s="1484" t="s">
        <v>1078</v>
      </c>
      <c r="U760" s="1520">
        <v>4.7</v>
      </c>
      <c r="V760" s="1483">
        <v>3.7</v>
      </c>
      <c r="W760" s="1484" t="s">
        <v>1078</v>
      </c>
      <c r="X760" s="1520">
        <v>1.3</v>
      </c>
      <c r="Y760" s="1483">
        <v>2.7</v>
      </c>
      <c r="Z760" s="1484" t="s">
        <v>1078</v>
      </c>
      <c r="AA760" s="1520">
        <v>3.5</v>
      </c>
      <c r="AB760" s="1483">
        <v>3.6</v>
      </c>
      <c r="AC760" s="1484" t="s">
        <v>1078</v>
      </c>
      <c r="AD760" s="1520">
        <v>5.3</v>
      </c>
      <c r="AE760" s="1483">
        <v>8.8000000000000007</v>
      </c>
      <c r="AF760" s="1484" t="s">
        <v>1078</v>
      </c>
      <c r="AG760" s="1520">
        <v>4.4000000000000004</v>
      </c>
      <c r="AH760" s="1483">
        <v>2.6</v>
      </c>
      <c r="AI760" s="1484" t="s">
        <v>1078</v>
      </c>
      <c r="AJ760" s="1520">
        <v>14.7</v>
      </c>
      <c r="AK760" s="1483">
        <v>5.6</v>
      </c>
      <c r="AL760" s="1484" t="s">
        <v>1078</v>
      </c>
      <c r="AM760" s="1520">
        <v>3.7</v>
      </c>
      <c r="AN760" s="1483">
        <v>4.5999999999999996</v>
      </c>
      <c r="AO760" s="1484" t="s">
        <v>1078</v>
      </c>
      <c r="AP760" s="1520">
        <v>5.3</v>
      </c>
      <c r="AQ760" s="1483">
        <v>7.7</v>
      </c>
      <c r="AR760" s="1484" t="s">
        <v>1078</v>
      </c>
      <c r="AS760" s="1520">
        <v>3.9</v>
      </c>
      <c r="AT760" s="1483">
        <v>3.6</v>
      </c>
      <c r="AU760" s="1484" t="s">
        <v>1078</v>
      </c>
      <c r="AV760" s="1520">
        <v>3.9</v>
      </c>
      <c r="AW760" s="1483">
        <v>3.6</v>
      </c>
      <c r="AX760" s="1484" t="s">
        <v>1078</v>
      </c>
    </row>
    <row r="761" spans="1:50">
      <c r="A761" s="1345" t="s">
        <v>4625</v>
      </c>
      <c r="B761" s="1304" t="s">
        <v>4626</v>
      </c>
      <c r="C761" s="1521">
        <v>0.03</v>
      </c>
      <c r="D761" s="1522">
        <v>0.02</v>
      </c>
      <c r="E761" s="1523" t="s">
        <v>1078</v>
      </c>
      <c r="F761" s="1521">
        <v>0.04</v>
      </c>
      <c r="G761" s="1522">
        <v>0.03</v>
      </c>
      <c r="H761" s="1523" t="s">
        <v>1078</v>
      </c>
      <c r="I761" s="1521">
        <v>0.3</v>
      </c>
      <c r="J761" s="1522">
        <v>0.15</v>
      </c>
      <c r="K761" s="1523" t="s">
        <v>1078</v>
      </c>
      <c r="L761" s="1521">
        <v>0.02</v>
      </c>
      <c r="M761" s="1522">
        <v>0.04</v>
      </c>
      <c r="N761" s="1523" t="s">
        <v>1078</v>
      </c>
      <c r="O761" s="1521">
        <v>0.31</v>
      </c>
      <c r="P761" s="1522">
        <v>0.26</v>
      </c>
      <c r="Q761" s="1523" t="s">
        <v>1078</v>
      </c>
      <c r="R761" s="1521">
        <v>0.04</v>
      </c>
      <c r="S761" s="1522">
        <v>0.06</v>
      </c>
      <c r="T761" s="1523" t="s">
        <v>1078</v>
      </c>
      <c r="U761" s="1521">
        <v>0.11</v>
      </c>
      <c r="V761" s="1522">
        <v>0.12</v>
      </c>
      <c r="W761" s="1523" t="s">
        <v>1078</v>
      </c>
      <c r="X761" s="1521">
        <v>0</v>
      </c>
      <c r="Y761" s="1522">
        <v>0.01</v>
      </c>
      <c r="Z761" s="1523" t="s">
        <v>1078</v>
      </c>
      <c r="AA761" s="1521">
        <v>-0.05</v>
      </c>
      <c r="AB761" s="1522">
        <v>-0.06</v>
      </c>
      <c r="AC761" s="1523" t="s">
        <v>1078</v>
      </c>
      <c r="AD761" s="1521">
        <v>0.04</v>
      </c>
      <c r="AE761" s="1522">
        <v>0.06</v>
      </c>
      <c r="AF761" s="1523" t="s">
        <v>1078</v>
      </c>
      <c r="AG761" s="1521">
        <v>0.05</v>
      </c>
      <c r="AH761" s="1522">
        <v>7.0000000000000007E-2</v>
      </c>
      <c r="AI761" s="1523" t="s">
        <v>1078</v>
      </c>
      <c r="AJ761" s="1521">
        <v>0.02</v>
      </c>
      <c r="AK761" s="1522">
        <v>0.05</v>
      </c>
      <c r="AL761" s="1523" t="s">
        <v>1078</v>
      </c>
      <c r="AM761" s="1521">
        <v>-0.08</v>
      </c>
      <c r="AN761" s="1522">
        <v>-0.09</v>
      </c>
      <c r="AO761" s="1523" t="s">
        <v>1078</v>
      </c>
      <c r="AP761" s="1521">
        <v>-0.06</v>
      </c>
      <c r="AQ761" s="1522">
        <v>-0.08</v>
      </c>
      <c r="AR761" s="1523" t="s">
        <v>1078</v>
      </c>
      <c r="AS761" s="1521">
        <v>-0.1</v>
      </c>
      <c r="AT761" s="1522">
        <v>-0.02</v>
      </c>
      <c r="AU761" s="1523" t="s">
        <v>1078</v>
      </c>
      <c r="AV761" s="1521">
        <v>-0.1</v>
      </c>
      <c r="AW761" s="1522">
        <v>-0.02</v>
      </c>
      <c r="AX761" s="1523" t="s">
        <v>1078</v>
      </c>
    </row>
    <row r="762" spans="1:50">
      <c r="A762" s="1358" t="s">
        <v>4627</v>
      </c>
      <c r="B762" s="1143" t="s">
        <v>4628</v>
      </c>
      <c r="C762" s="1524" t="s">
        <v>2261</v>
      </c>
      <c r="D762" s="1525" t="s">
        <v>2261</v>
      </c>
      <c r="E762" s="1526" t="s">
        <v>1078</v>
      </c>
      <c r="F762" s="1524" t="s">
        <v>2261</v>
      </c>
      <c r="G762" s="1525" t="s">
        <v>2261</v>
      </c>
      <c r="H762" s="1526" t="s">
        <v>1078</v>
      </c>
      <c r="I762" s="1524">
        <v>0.12</v>
      </c>
      <c r="J762" s="1525" t="s">
        <v>2261</v>
      </c>
      <c r="K762" s="1526" t="s">
        <v>1078</v>
      </c>
      <c r="L762" s="1524" t="s">
        <v>2261</v>
      </c>
      <c r="M762" s="1525" t="s">
        <v>2261</v>
      </c>
      <c r="N762" s="1526" t="s">
        <v>1078</v>
      </c>
      <c r="O762" s="1524">
        <v>0.1</v>
      </c>
      <c r="P762" s="1525" t="s">
        <v>2261</v>
      </c>
      <c r="Q762" s="1526" t="s">
        <v>1078</v>
      </c>
      <c r="R762" s="1524" t="s">
        <v>2261</v>
      </c>
      <c r="S762" s="1525" t="s">
        <v>2261</v>
      </c>
      <c r="T762" s="1526" t="s">
        <v>1078</v>
      </c>
      <c r="U762" s="1524" t="s">
        <v>2261</v>
      </c>
      <c r="V762" s="1525" t="s">
        <v>2261</v>
      </c>
      <c r="W762" s="1526" t="s">
        <v>1078</v>
      </c>
      <c r="X762" s="1524" t="s">
        <v>2261</v>
      </c>
      <c r="Y762" s="1525" t="s">
        <v>2261</v>
      </c>
      <c r="Z762" s="1526" t="s">
        <v>1078</v>
      </c>
      <c r="AA762" s="1524" t="s">
        <v>2261</v>
      </c>
      <c r="AB762" s="1525" t="s">
        <v>2261</v>
      </c>
      <c r="AC762" s="1526" t="s">
        <v>1078</v>
      </c>
      <c r="AD762" s="1524" t="s">
        <v>2261</v>
      </c>
      <c r="AE762" s="1525" t="s">
        <v>2261</v>
      </c>
      <c r="AF762" s="1526" t="s">
        <v>1078</v>
      </c>
      <c r="AG762" s="1524" t="s">
        <v>2261</v>
      </c>
      <c r="AH762" s="1525" t="s">
        <v>2261</v>
      </c>
      <c r="AI762" s="1526" t="s">
        <v>1078</v>
      </c>
      <c r="AJ762" s="1524" t="s">
        <v>2261</v>
      </c>
      <c r="AK762" s="1525" t="s">
        <v>2261</v>
      </c>
      <c r="AL762" s="1526" t="s">
        <v>1078</v>
      </c>
      <c r="AM762" s="1524" t="s">
        <v>2261</v>
      </c>
      <c r="AN762" s="1525" t="s">
        <v>2261</v>
      </c>
      <c r="AO762" s="1526" t="s">
        <v>1078</v>
      </c>
      <c r="AP762" s="1524" t="s">
        <v>2261</v>
      </c>
      <c r="AQ762" s="1525" t="s">
        <v>2261</v>
      </c>
      <c r="AR762" s="1526" t="s">
        <v>1078</v>
      </c>
      <c r="AS762" s="1524" t="s">
        <v>2261</v>
      </c>
      <c r="AT762" s="1525" t="s">
        <v>2261</v>
      </c>
      <c r="AU762" s="1526" t="s">
        <v>1078</v>
      </c>
      <c r="AV762" s="1524" t="s">
        <v>2261</v>
      </c>
      <c r="AW762" s="1525" t="s">
        <v>2261</v>
      </c>
      <c r="AX762" s="1526" t="s">
        <v>1078</v>
      </c>
    </row>
    <row r="763" spans="1:50">
      <c r="A763" s="1345" t="s">
        <v>4629</v>
      </c>
      <c r="B763" s="1304" t="s">
        <v>4630</v>
      </c>
      <c r="C763" s="1527"/>
      <c r="D763" s="1528">
        <v>0.03</v>
      </c>
      <c r="E763" s="1529"/>
      <c r="F763" s="1527"/>
      <c r="G763" s="1528">
        <v>0.04</v>
      </c>
      <c r="H763" s="1529"/>
      <c r="I763" s="1527"/>
      <c r="J763" s="1528">
        <v>0.3</v>
      </c>
      <c r="K763" s="1529"/>
      <c r="L763" s="1527"/>
      <c r="M763" s="1528">
        <v>0.04</v>
      </c>
      <c r="N763" s="1529"/>
      <c r="O763" s="1527"/>
      <c r="P763" s="1528">
        <v>0.31</v>
      </c>
      <c r="Q763" s="1529"/>
      <c r="R763" s="1527"/>
      <c r="S763" s="1528">
        <v>0.06</v>
      </c>
      <c r="T763" s="1529"/>
      <c r="U763" s="1527"/>
      <c r="V763" s="1528">
        <v>0.12</v>
      </c>
      <c r="W763" s="1529"/>
      <c r="X763" s="1527"/>
      <c r="Y763" s="1528">
        <v>0.01</v>
      </c>
      <c r="Z763" s="1529"/>
      <c r="AA763" s="1527"/>
      <c r="AB763" s="1528">
        <v>-0.05</v>
      </c>
      <c r="AC763" s="1529"/>
      <c r="AD763" s="1527"/>
      <c r="AE763" s="1528">
        <v>0.06</v>
      </c>
      <c r="AF763" s="1529"/>
      <c r="AG763" s="1527"/>
      <c r="AH763" s="1528">
        <v>7.0000000000000007E-2</v>
      </c>
      <c r="AI763" s="1529"/>
      <c r="AJ763" s="1527"/>
      <c r="AK763" s="1528">
        <v>0.05</v>
      </c>
      <c r="AL763" s="1529"/>
      <c r="AM763" s="1527"/>
      <c r="AN763" s="1528">
        <v>-0.08</v>
      </c>
      <c r="AO763" s="1529"/>
      <c r="AP763" s="1527"/>
      <c r="AQ763" s="1528">
        <v>-0.06</v>
      </c>
      <c r="AR763" s="1529"/>
      <c r="AS763" s="1527"/>
      <c r="AT763" s="1528">
        <v>-0.02</v>
      </c>
      <c r="AU763" s="1529"/>
      <c r="AV763" s="1527"/>
      <c r="AW763" s="1528">
        <v>-0.02</v>
      </c>
      <c r="AX763" s="1529"/>
    </row>
    <row r="764" spans="1:50">
      <c r="A764" s="1358" t="s">
        <v>4631</v>
      </c>
      <c r="B764" s="1143" t="s">
        <v>4632</v>
      </c>
      <c r="C764" s="1363"/>
      <c r="D764" s="1214" t="s">
        <v>2261</v>
      </c>
      <c r="E764" s="1215"/>
      <c r="F764" s="1363"/>
      <c r="G764" s="1214" t="s">
        <v>2261</v>
      </c>
      <c r="H764" s="1215"/>
      <c r="I764" s="1363"/>
      <c r="J764" s="1214" t="s">
        <v>2261</v>
      </c>
      <c r="K764" s="1215"/>
      <c r="L764" s="1363"/>
      <c r="M764" s="1214" t="s">
        <v>2261</v>
      </c>
      <c r="N764" s="1215"/>
      <c r="O764" s="1363"/>
      <c r="P764" s="1214" t="s">
        <v>2261</v>
      </c>
      <c r="Q764" s="1215"/>
      <c r="R764" s="1363"/>
      <c r="S764" s="1214" t="s">
        <v>2261</v>
      </c>
      <c r="T764" s="1215"/>
      <c r="U764" s="1363"/>
      <c r="V764" s="1214" t="s">
        <v>2261</v>
      </c>
      <c r="W764" s="1215"/>
      <c r="X764" s="1363"/>
      <c r="Y764" s="1214" t="s">
        <v>2261</v>
      </c>
      <c r="Z764" s="1215"/>
      <c r="AA764" s="1363"/>
      <c r="AB764" s="1214" t="s">
        <v>2261</v>
      </c>
      <c r="AC764" s="1215"/>
      <c r="AD764" s="1363"/>
      <c r="AE764" s="1214" t="s">
        <v>2261</v>
      </c>
      <c r="AF764" s="1215"/>
      <c r="AG764" s="1363"/>
      <c r="AH764" s="1214" t="s">
        <v>2261</v>
      </c>
      <c r="AI764" s="1215"/>
      <c r="AJ764" s="1363"/>
      <c r="AK764" s="1214" t="s">
        <v>2261</v>
      </c>
      <c r="AL764" s="1215"/>
      <c r="AM764" s="1363"/>
      <c r="AN764" s="1214" t="s">
        <v>2261</v>
      </c>
      <c r="AO764" s="1215"/>
      <c r="AP764" s="1363"/>
      <c r="AQ764" s="1214" t="s">
        <v>2261</v>
      </c>
      <c r="AR764" s="1215"/>
      <c r="AS764" s="1363"/>
      <c r="AT764" s="1214" t="s">
        <v>2261</v>
      </c>
      <c r="AU764" s="1215"/>
      <c r="AV764" s="1363"/>
      <c r="AW764" s="1214" t="s">
        <v>2261</v>
      </c>
      <c r="AX764" s="1215"/>
    </row>
    <row r="765" spans="1:50">
      <c r="A765" s="1344" t="s">
        <v>5742</v>
      </c>
      <c r="B765" s="1139" t="s">
        <v>5740</v>
      </c>
      <c r="C765" s="1300" t="s">
        <v>6654</v>
      </c>
      <c r="D765" s="1301" t="s">
        <v>6655</v>
      </c>
      <c r="E765" s="1302" t="s">
        <v>6656</v>
      </c>
      <c r="F765" s="1300" t="s">
        <v>6654</v>
      </c>
      <c r="G765" s="1301" t="s">
        <v>6655</v>
      </c>
      <c r="H765" s="1302" t="s">
        <v>6656</v>
      </c>
      <c r="I765" s="1300" t="s">
        <v>6654</v>
      </c>
      <c r="J765" s="1301" t="s">
        <v>6655</v>
      </c>
      <c r="K765" s="1302" t="s">
        <v>6656</v>
      </c>
      <c r="L765" s="1300" t="s">
        <v>6654</v>
      </c>
      <c r="M765" s="1301" t="s">
        <v>6655</v>
      </c>
      <c r="N765" s="1302" t="s">
        <v>6656</v>
      </c>
      <c r="O765" s="1300" t="s">
        <v>6654</v>
      </c>
      <c r="P765" s="1301" t="s">
        <v>6655</v>
      </c>
      <c r="Q765" s="1302" t="s">
        <v>6656</v>
      </c>
      <c r="R765" s="1300" t="s">
        <v>7006</v>
      </c>
      <c r="S765" s="1301" t="s">
        <v>7007</v>
      </c>
      <c r="T765" s="1302" t="s">
        <v>7008</v>
      </c>
      <c r="U765" s="1300" t="s">
        <v>7025</v>
      </c>
      <c r="V765" s="1301" t="s">
        <v>7026</v>
      </c>
      <c r="W765" s="1302" t="s">
        <v>7027</v>
      </c>
      <c r="X765" s="1300" t="s">
        <v>6654</v>
      </c>
      <c r="Y765" s="1301" t="s">
        <v>6655</v>
      </c>
      <c r="Z765" s="1302" t="s">
        <v>6656</v>
      </c>
      <c r="AA765" s="1300" t="s">
        <v>6654</v>
      </c>
      <c r="AB765" s="1301" t="s">
        <v>6655</v>
      </c>
      <c r="AC765" s="1302" t="s">
        <v>6656</v>
      </c>
      <c r="AD765" s="1300" t="s">
        <v>6654</v>
      </c>
      <c r="AE765" s="1301" t="s">
        <v>6655</v>
      </c>
      <c r="AF765" s="1302" t="s">
        <v>6656</v>
      </c>
      <c r="AG765" s="1300" t="s">
        <v>7084</v>
      </c>
      <c r="AH765" s="1301" t="s">
        <v>7085</v>
      </c>
      <c r="AI765" s="1302" t="s">
        <v>7086</v>
      </c>
      <c r="AJ765" s="1300" t="s">
        <v>6654</v>
      </c>
      <c r="AK765" s="1301" t="s">
        <v>6655</v>
      </c>
      <c r="AL765" s="1302" t="s">
        <v>6656</v>
      </c>
      <c r="AM765" s="1300" t="s">
        <v>6654</v>
      </c>
      <c r="AN765" s="1301" t="s">
        <v>6655</v>
      </c>
      <c r="AO765" s="1302" t="s">
        <v>6656</v>
      </c>
      <c r="AP765" s="1300" t="s">
        <v>6654</v>
      </c>
      <c r="AQ765" s="1301" t="s">
        <v>6655</v>
      </c>
      <c r="AR765" s="1302" t="s">
        <v>6656</v>
      </c>
      <c r="AS765" s="1300" t="s">
        <v>6654</v>
      </c>
      <c r="AT765" s="1301" t="s">
        <v>6655</v>
      </c>
      <c r="AU765" s="1302" t="s">
        <v>6656</v>
      </c>
      <c r="AV765" s="1300" t="s">
        <v>6654</v>
      </c>
      <c r="AW765" s="1301" t="s">
        <v>6655</v>
      </c>
      <c r="AX765" s="1302" t="s">
        <v>6656</v>
      </c>
    </row>
    <row r="766" spans="1:50">
      <c r="A766" s="1345" t="s">
        <v>4601</v>
      </c>
      <c r="B766" s="1304" t="s">
        <v>4602</v>
      </c>
      <c r="C766" s="1510">
        <v>28</v>
      </c>
      <c r="D766" s="1511">
        <v>27</v>
      </c>
      <c r="E766" s="1512" t="s">
        <v>1078</v>
      </c>
      <c r="F766" s="1510">
        <v>30</v>
      </c>
      <c r="G766" s="1511">
        <v>31</v>
      </c>
      <c r="H766" s="1512" t="s">
        <v>1078</v>
      </c>
      <c r="I766" s="1510">
        <v>23</v>
      </c>
      <c r="J766" s="1511">
        <v>22</v>
      </c>
      <c r="K766" s="1512" t="s">
        <v>1078</v>
      </c>
      <c r="L766" s="1510">
        <v>14</v>
      </c>
      <c r="M766" s="1511">
        <v>14</v>
      </c>
      <c r="N766" s="1512" t="s">
        <v>1078</v>
      </c>
      <c r="O766" s="1510">
        <v>18</v>
      </c>
      <c r="P766" s="1511">
        <v>18</v>
      </c>
      <c r="Q766" s="1512" t="s">
        <v>1078</v>
      </c>
      <c r="R766" s="1510">
        <v>28</v>
      </c>
      <c r="S766" s="1511">
        <v>28</v>
      </c>
      <c r="T766" s="1512" t="s">
        <v>1078</v>
      </c>
      <c r="U766" s="1510">
        <v>26</v>
      </c>
      <c r="V766" s="1511">
        <v>26</v>
      </c>
      <c r="W766" s="1512" t="s">
        <v>1078</v>
      </c>
      <c r="X766" s="1510">
        <v>27</v>
      </c>
      <c r="Y766" s="1511">
        <v>27</v>
      </c>
      <c r="Z766" s="1512" t="s">
        <v>1078</v>
      </c>
      <c r="AA766" s="1510">
        <v>31</v>
      </c>
      <c r="AB766" s="1511">
        <v>31</v>
      </c>
      <c r="AC766" s="1512" t="s">
        <v>1078</v>
      </c>
      <c r="AD766" s="1510">
        <v>20</v>
      </c>
      <c r="AE766" s="1511">
        <v>18</v>
      </c>
      <c r="AF766" s="1512" t="s">
        <v>1078</v>
      </c>
      <c r="AG766" s="1510">
        <v>26</v>
      </c>
      <c r="AH766" s="1511">
        <v>27</v>
      </c>
      <c r="AI766" s="1512" t="s">
        <v>1078</v>
      </c>
      <c r="AJ766" s="1510">
        <v>31</v>
      </c>
      <c r="AK766" s="1511">
        <v>35</v>
      </c>
      <c r="AL766" s="1512" t="s">
        <v>1078</v>
      </c>
      <c r="AM766" s="1510">
        <v>27</v>
      </c>
      <c r="AN766" s="1511">
        <v>25</v>
      </c>
      <c r="AO766" s="1512" t="s">
        <v>1078</v>
      </c>
      <c r="AP766" s="1510">
        <v>20</v>
      </c>
      <c r="AQ766" s="1511">
        <v>19</v>
      </c>
      <c r="AR766" s="1512" t="s">
        <v>1078</v>
      </c>
      <c r="AS766" s="1510">
        <v>38</v>
      </c>
      <c r="AT766" s="1511">
        <v>38</v>
      </c>
      <c r="AU766" s="1512" t="s">
        <v>1078</v>
      </c>
      <c r="AV766" s="1510">
        <v>38</v>
      </c>
      <c r="AW766" s="1511">
        <v>38</v>
      </c>
      <c r="AX766" s="1512" t="s">
        <v>1078</v>
      </c>
    </row>
    <row r="767" spans="1:50">
      <c r="A767" s="1349" t="s">
        <v>4603</v>
      </c>
      <c r="B767" s="1350" t="s">
        <v>4604</v>
      </c>
      <c r="C767" s="1513">
        <v>24</v>
      </c>
      <c r="D767" s="1514">
        <v>24</v>
      </c>
      <c r="E767" s="1515" t="s">
        <v>1078</v>
      </c>
      <c r="F767" s="1513">
        <v>27</v>
      </c>
      <c r="G767" s="1514">
        <v>27</v>
      </c>
      <c r="H767" s="1515" t="s">
        <v>1078</v>
      </c>
      <c r="I767" s="1513">
        <v>19</v>
      </c>
      <c r="J767" s="1514">
        <v>18</v>
      </c>
      <c r="K767" s="1515" t="s">
        <v>1078</v>
      </c>
      <c r="L767" s="1513">
        <v>13</v>
      </c>
      <c r="M767" s="1514">
        <v>12</v>
      </c>
      <c r="N767" s="1515" t="s">
        <v>1078</v>
      </c>
      <c r="O767" s="1513">
        <v>16</v>
      </c>
      <c r="P767" s="1514">
        <v>16</v>
      </c>
      <c r="Q767" s="1515" t="s">
        <v>1078</v>
      </c>
      <c r="R767" s="1513">
        <v>25</v>
      </c>
      <c r="S767" s="1514">
        <v>26</v>
      </c>
      <c r="T767" s="1515" t="s">
        <v>1078</v>
      </c>
      <c r="U767" s="1513">
        <v>21</v>
      </c>
      <c r="V767" s="1514">
        <v>22</v>
      </c>
      <c r="W767" s="1515" t="s">
        <v>1078</v>
      </c>
      <c r="X767" s="1513">
        <v>21</v>
      </c>
      <c r="Y767" s="1514">
        <v>23</v>
      </c>
      <c r="Z767" s="1515" t="s">
        <v>1078</v>
      </c>
      <c r="AA767" s="1513">
        <v>27</v>
      </c>
      <c r="AB767" s="1514">
        <v>28</v>
      </c>
      <c r="AC767" s="1515" t="s">
        <v>1078</v>
      </c>
      <c r="AD767" s="1513">
        <v>13</v>
      </c>
      <c r="AE767" s="1514">
        <v>13</v>
      </c>
      <c r="AF767" s="1515" t="s">
        <v>1078</v>
      </c>
      <c r="AG767" s="1513">
        <v>18</v>
      </c>
      <c r="AH767" s="1514">
        <v>19</v>
      </c>
      <c r="AI767" s="1515" t="s">
        <v>1078</v>
      </c>
      <c r="AJ767" s="1513">
        <v>26</v>
      </c>
      <c r="AK767" s="1514">
        <v>31</v>
      </c>
      <c r="AL767" s="1515" t="s">
        <v>1078</v>
      </c>
      <c r="AM767" s="1513">
        <v>19</v>
      </c>
      <c r="AN767" s="1514">
        <v>17</v>
      </c>
      <c r="AO767" s="1515" t="s">
        <v>1078</v>
      </c>
      <c r="AP767" s="1513">
        <v>17</v>
      </c>
      <c r="AQ767" s="1514">
        <v>16</v>
      </c>
      <c r="AR767" s="1515" t="s">
        <v>1078</v>
      </c>
      <c r="AS767" s="1513">
        <v>30</v>
      </c>
      <c r="AT767" s="1514">
        <v>29</v>
      </c>
      <c r="AU767" s="1515" t="s">
        <v>1078</v>
      </c>
      <c r="AV767" s="1513">
        <v>30</v>
      </c>
      <c r="AW767" s="1514">
        <v>29</v>
      </c>
      <c r="AX767" s="1515" t="s">
        <v>1078</v>
      </c>
    </row>
    <row r="768" spans="1:50">
      <c r="A768" s="1349" t="s">
        <v>4605</v>
      </c>
      <c r="B768" s="1350" t="s">
        <v>4606</v>
      </c>
      <c r="C768" s="1516">
        <v>71.7</v>
      </c>
      <c r="D768" s="1485">
        <v>71.3</v>
      </c>
      <c r="E768" s="1486" t="s">
        <v>1078</v>
      </c>
      <c r="F768" s="1516">
        <v>71.3</v>
      </c>
      <c r="G768" s="1485">
        <v>70.8</v>
      </c>
      <c r="H768" s="1486" t="s">
        <v>1078</v>
      </c>
      <c r="I768" s="1516">
        <v>71.099999999999994</v>
      </c>
      <c r="J768" s="1485">
        <v>72</v>
      </c>
      <c r="K768" s="1486" t="s">
        <v>1078</v>
      </c>
      <c r="L768" s="1516">
        <v>71.400000000000006</v>
      </c>
      <c r="M768" s="1485">
        <v>72.099999999999994</v>
      </c>
      <c r="N768" s="1486" t="s">
        <v>1078</v>
      </c>
      <c r="O768" s="1516">
        <v>71</v>
      </c>
      <c r="P768" s="1485">
        <v>71.3</v>
      </c>
      <c r="Q768" s="1486" t="s">
        <v>1078</v>
      </c>
      <c r="R768" s="1516">
        <v>71.8</v>
      </c>
      <c r="S768" s="1485">
        <v>71.400000000000006</v>
      </c>
      <c r="T768" s="1486" t="s">
        <v>1078</v>
      </c>
      <c r="U768" s="1516">
        <v>71</v>
      </c>
      <c r="V768" s="1485">
        <v>71.900000000000006</v>
      </c>
      <c r="W768" s="1486" t="s">
        <v>1078</v>
      </c>
      <c r="X768" s="1516">
        <v>71.400000000000006</v>
      </c>
      <c r="Y768" s="1485">
        <v>71.3</v>
      </c>
      <c r="Z768" s="1486" t="s">
        <v>1078</v>
      </c>
      <c r="AA768" s="1516">
        <v>71.599999999999994</v>
      </c>
      <c r="AB768" s="1485">
        <v>71.8</v>
      </c>
      <c r="AC768" s="1486" t="s">
        <v>1078</v>
      </c>
      <c r="AD768" s="1516">
        <v>72.099999999999994</v>
      </c>
      <c r="AE768" s="1485">
        <v>71.8</v>
      </c>
      <c r="AF768" s="1486" t="s">
        <v>1078</v>
      </c>
      <c r="AG768" s="1516">
        <v>70.599999999999994</v>
      </c>
      <c r="AH768" s="1485">
        <v>70.7</v>
      </c>
      <c r="AI768" s="1486" t="s">
        <v>1078</v>
      </c>
      <c r="AJ768" s="1516">
        <v>71.099999999999994</v>
      </c>
      <c r="AK768" s="1485">
        <v>71.400000000000006</v>
      </c>
      <c r="AL768" s="1486" t="s">
        <v>1078</v>
      </c>
      <c r="AM768" s="1516">
        <v>72.099999999999994</v>
      </c>
      <c r="AN768" s="1485">
        <v>71.400000000000006</v>
      </c>
      <c r="AO768" s="1486" t="s">
        <v>1078</v>
      </c>
      <c r="AP768" s="1516">
        <v>72</v>
      </c>
      <c r="AQ768" s="1485">
        <v>71.7</v>
      </c>
      <c r="AR768" s="1486" t="s">
        <v>1078</v>
      </c>
      <c r="AS768" s="1516">
        <v>71.900000000000006</v>
      </c>
      <c r="AT768" s="1485">
        <v>71.8</v>
      </c>
      <c r="AU768" s="1486" t="s">
        <v>1078</v>
      </c>
      <c r="AV768" s="1516">
        <v>71.900000000000006</v>
      </c>
      <c r="AW768" s="1485">
        <v>71.8</v>
      </c>
      <c r="AX768" s="1486" t="s">
        <v>1078</v>
      </c>
    </row>
    <row r="769" spans="1:50">
      <c r="A769" s="1349" t="s">
        <v>4607</v>
      </c>
      <c r="B769" s="1350" t="s">
        <v>4608</v>
      </c>
      <c r="C769" s="1516">
        <v>71.400000000000006</v>
      </c>
      <c r="D769" s="1485">
        <v>70.7</v>
      </c>
      <c r="E769" s="1486" t="s">
        <v>1078</v>
      </c>
      <c r="F769" s="1516">
        <v>70.7</v>
      </c>
      <c r="G769" s="1485">
        <v>70.2</v>
      </c>
      <c r="H769" s="1486" t="s">
        <v>1078</v>
      </c>
      <c r="I769" s="1516">
        <v>70.400000000000006</v>
      </c>
      <c r="J769" s="1485">
        <v>70.8</v>
      </c>
      <c r="K769" s="1486" t="s">
        <v>1078</v>
      </c>
      <c r="L769" s="1516">
        <v>70.900000000000006</v>
      </c>
      <c r="M769" s="1485">
        <v>71.599999999999994</v>
      </c>
      <c r="N769" s="1486" t="s">
        <v>1078</v>
      </c>
      <c r="O769" s="1516">
        <v>70.400000000000006</v>
      </c>
      <c r="P769" s="1485">
        <v>70.8</v>
      </c>
      <c r="Q769" s="1486" t="s">
        <v>1078</v>
      </c>
      <c r="R769" s="1516">
        <v>71.3</v>
      </c>
      <c r="S769" s="1485">
        <v>70.900000000000006</v>
      </c>
      <c r="T769" s="1486" t="s">
        <v>1078</v>
      </c>
      <c r="U769" s="1516">
        <v>70.3</v>
      </c>
      <c r="V769" s="1485">
        <v>71.2</v>
      </c>
      <c r="W769" s="1486" t="s">
        <v>1078</v>
      </c>
      <c r="X769" s="1516">
        <v>70.7</v>
      </c>
      <c r="Y769" s="1485">
        <v>70.599999999999994</v>
      </c>
      <c r="Z769" s="1486" t="s">
        <v>1078</v>
      </c>
      <c r="AA769" s="1516">
        <v>71.2</v>
      </c>
      <c r="AB769" s="1485">
        <v>71.400000000000006</v>
      </c>
      <c r="AC769" s="1486" t="s">
        <v>1078</v>
      </c>
      <c r="AD769" s="1516">
        <v>71.7</v>
      </c>
      <c r="AE769" s="1485">
        <v>71.2</v>
      </c>
      <c r="AF769" s="1486" t="s">
        <v>1078</v>
      </c>
      <c r="AG769" s="1516">
        <v>70.2</v>
      </c>
      <c r="AH769" s="1485">
        <v>70.099999999999994</v>
      </c>
      <c r="AI769" s="1486" t="s">
        <v>1078</v>
      </c>
      <c r="AJ769" s="1516">
        <v>70.599999999999994</v>
      </c>
      <c r="AK769" s="1485">
        <v>70.7</v>
      </c>
      <c r="AL769" s="1486" t="s">
        <v>1078</v>
      </c>
      <c r="AM769" s="1516">
        <v>71.400000000000006</v>
      </c>
      <c r="AN769" s="1485">
        <v>71</v>
      </c>
      <c r="AO769" s="1486" t="s">
        <v>1078</v>
      </c>
      <c r="AP769" s="1516">
        <v>71.7</v>
      </c>
      <c r="AQ769" s="1485">
        <v>71.2</v>
      </c>
      <c r="AR769" s="1486" t="s">
        <v>1078</v>
      </c>
      <c r="AS769" s="1516">
        <v>71</v>
      </c>
      <c r="AT769" s="1485">
        <v>70.900000000000006</v>
      </c>
      <c r="AU769" s="1486" t="s">
        <v>1078</v>
      </c>
      <c r="AV769" s="1516">
        <v>71</v>
      </c>
      <c r="AW769" s="1485">
        <v>70.900000000000006</v>
      </c>
      <c r="AX769" s="1486" t="s">
        <v>1078</v>
      </c>
    </row>
    <row r="770" spans="1:50">
      <c r="A770" s="1349" t="s">
        <v>4609</v>
      </c>
      <c r="B770" s="1350" t="s">
        <v>4610</v>
      </c>
      <c r="C770" s="1517">
        <v>0.49</v>
      </c>
      <c r="D770" s="1518">
        <v>0.61</v>
      </c>
      <c r="E770" s="1519" t="s">
        <v>1078</v>
      </c>
      <c r="F770" s="1517">
        <v>0.5</v>
      </c>
      <c r="G770" s="1518">
        <v>0.46</v>
      </c>
      <c r="H770" s="1519" t="s">
        <v>1078</v>
      </c>
      <c r="I770" s="1517">
        <v>0.52</v>
      </c>
      <c r="J770" s="1518">
        <v>0.49</v>
      </c>
      <c r="K770" s="1519" t="s">
        <v>1078</v>
      </c>
      <c r="L770" s="1517">
        <v>0.57999999999999996</v>
      </c>
      <c r="M770" s="1518">
        <v>0.56000000000000005</v>
      </c>
      <c r="N770" s="1519" t="s">
        <v>1078</v>
      </c>
      <c r="O770" s="1517">
        <v>0.59</v>
      </c>
      <c r="P770" s="1518">
        <v>0.52</v>
      </c>
      <c r="Q770" s="1519" t="s">
        <v>1078</v>
      </c>
      <c r="R770" s="1517">
        <v>0.45</v>
      </c>
      <c r="S770" s="1518">
        <v>0.47</v>
      </c>
      <c r="T770" s="1519" t="s">
        <v>1078</v>
      </c>
      <c r="U770" s="1517">
        <v>0.93</v>
      </c>
      <c r="V770" s="1518">
        <v>0.72</v>
      </c>
      <c r="W770" s="1519" t="s">
        <v>1078</v>
      </c>
      <c r="X770" s="1517">
        <v>0.64</v>
      </c>
      <c r="Y770" s="1518">
        <v>0.56999999999999995</v>
      </c>
      <c r="Z770" s="1519" t="s">
        <v>1078</v>
      </c>
      <c r="AA770" s="1517">
        <v>0.67</v>
      </c>
      <c r="AB770" s="1518">
        <v>0.67</v>
      </c>
      <c r="AC770" s="1519" t="s">
        <v>1078</v>
      </c>
      <c r="AD770" s="1517">
        <v>0.65</v>
      </c>
      <c r="AE770" s="1518">
        <v>0.47</v>
      </c>
      <c r="AF770" s="1519" t="s">
        <v>1078</v>
      </c>
      <c r="AG770" s="1517">
        <v>0.49</v>
      </c>
      <c r="AH770" s="1518">
        <v>0.56999999999999995</v>
      </c>
      <c r="AI770" s="1519" t="s">
        <v>1078</v>
      </c>
      <c r="AJ770" s="1517">
        <v>0.48</v>
      </c>
      <c r="AK770" s="1518">
        <v>0.49</v>
      </c>
      <c r="AL770" s="1519" t="s">
        <v>1078</v>
      </c>
      <c r="AM770" s="1517">
        <v>0.56000000000000005</v>
      </c>
      <c r="AN770" s="1518">
        <v>0.41</v>
      </c>
      <c r="AO770" s="1519" t="s">
        <v>1078</v>
      </c>
      <c r="AP770" s="1517">
        <v>0.74</v>
      </c>
      <c r="AQ770" s="1518">
        <v>0.65</v>
      </c>
      <c r="AR770" s="1519" t="s">
        <v>1078</v>
      </c>
      <c r="AS770" s="1517">
        <v>0.65</v>
      </c>
      <c r="AT770" s="1518">
        <v>0.57999999999999996</v>
      </c>
      <c r="AU770" s="1519" t="s">
        <v>1078</v>
      </c>
      <c r="AV770" s="1517">
        <v>0.65</v>
      </c>
      <c r="AW770" s="1518">
        <v>0.57999999999999996</v>
      </c>
      <c r="AX770" s="1519" t="s">
        <v>1078</v>
      </c>
    </row>
    <row r="771" spans="1:50">
      <c r="A771" s="1349" t="s">
        <v>4611</v>
      </c>
      <c r="B771" s="1350" t="s">
        <v>4612</v>
      </c>
      <c r="C771" s="1517">
        <v>2.12</v>
      </c>
      <c r="D771" s="1518">
        <v>2</v>
      </c>
      <c r="E771" s="1519" t="s">
        <v>1078</v>
      </c>
      <c r="F771" s="1517">
        <v>2.44</v>
      </c>
      <c r="G771" s="1518">
        <v>2.5299999999999998</v>
      </c>
      <c r="H771" s="1519" t="s">
        <v>1078</v>
      </c>
      <c r="I771" s="1517">
        <v>2.35</v>
      </c>
      <c r="J771" s="1518">
        <v>2.69</v>
      </c>
      <c r="K771" s="1519" t="s">
        <v>1078</v>
      </c>
      <c r="L771" s="1517">
        <v>1.91</v>
      </c>
      <c r="M771" s="1518">
        <v>2.23</v>
      </c>
      <c r="N771" s="1519" t="s">
        <v>1078</v>
      </c>
      <c r="O771" s="1517">
        <v>2.92</v>
      </c>
      <c r="P771" s="1518">
        <v>2.69</v>
      </c>
      <c r="Q771" s="1519" t="s">
        <v>1078</v>
      </c>
      <c r="R771" s="1517">
        <v>2.37</v>
      </c>
      <c r="S771" s="1518">
        <v>2.91</v>
      </c>
      <c r="T771" s="1519" t="s">
        <v>1078</v>
      </c>
      <c r="U771" s="1517">
        <v>2.5</v>
      </c>
      <c r="V771" s="1518">
        <v>2.12</v>
      </c>
      <c r="W771" s="1519" t="s">
        <v>1078</v>
      </c>
      <c r="X771" s="1517">
        <v>2.1</v>
      </c>
      <c r="Y771" s="1518">
        <v>2.11</v>
      </c>
      <c r="Z771" s="1519" t="s">
        <v>1078</v>
      </c>
      <c r="AA771" s="1517">
        <v>3.21</v>
      </c>
      <c r="AB771" s="1518">
        <v>2.54</v>
      </c>
      <c r="AC771" s="1519" t="s">
        <v>1078</v>
      </c>
      <c r="AD771" s="1517">
        <v>2.11</v>
      </c>
      <c r="AE771" s="1518">
        <v>2.16</v>
      </c>
      <c r="AF771" s="1519" t="s">
        <v>1078</v>
      </c>
      <c r="AG771" s="1517">
        <v>2.58</v>
      </c>
      <c r="AH771" s="1518">
        <v>1.98</v>
      </c>
      <c r="AI771" s="1519" t="s">
        <v>1078</v>
      </c>
      <c r="AJ771" s="1517">
        <v>2.36</v>
      </c>
      <c r="AK771" s="1518">
        <v>2.4</v>
      </c>
      <c r="AL771" s="1519" t="s">
        <v>1078</v>
      </c>
      <c r="AM771" s="1517">
        <v>2.92</v>
      </c>
      <c r="AN771" s="1518">
        <v>3.88</v>
      </c>
      <c r="AO771" s="1519" t="s">
        <v>1078</v>
      </c>
      <c r="AP771" s="1517">
        <v>2.14</v>
      </c>
      <c r="AQ771" s="1518">
        <v>2.15</v>
      </c>
      <c r="AR771" s="1519" t="s">
        <v>1078</v>
      </c>
      <c r="AS771" s="1517">
        <v>3.07</v>
      </c>
      <c r="AT771" s="1518">
        <v>2.7</v>
      </c>
      <c r="AU771" s="1519" t="s">
        <v>1078</v>
      </c>
      <c r="AV771" s="1517">
        <v>3.07</v>
      </c>
      <c r="AW771" s="1518">
        <v>2.7</v>
      </c>
      <c r="AX771" s="1519" t="s">
        <v>1078</v>
      </c>
    </row>
    <row r="772" spans="1:50">
      <c r="A772" s="1349" t="s">
        <v>4613</v>
      </c>
      <c r="B772" s="1350" t="s">
        <v>4614</v>
      </c>
      <c r="C772" s="1517">
        <v>-0.57999999999999996</v>
      </c>
      <c r="D772" s="1518">
        <v>-0.51</v>
      </c>
      <c r="E772" s="1519" t="s">
        <v>1078</v>
      </c>
      <c r="F772" s="1517">
        <v>-0.56000000000000005</v>
      </c>
      <c r="G772" s="1518">
        <v>-0.54</v>
      </c>
      <c r="H772" s="1519" t="s">
        <v>1078</v>
      </c>
      <c r="I772" s="1517">
        <v>-0.71</v>
      </c>
      <c r="J772" s="1518">
        <v>-0.59</v>
      </c>
      <c r="K772" s="1519" t="s">
        <v>1078</v>
      </c>
      <c r="L772" s="1517">
        <v>-0.62</v>
      </c>
      <c r="M772" s="1518">
        <v>-0.55000000000000004</v>
      </c>
      <c r="N772" s="1519" t="s">
        <v>1078</v>
      </c>
      <c r="O772" s="1517">
        <v>-0.5</v>
      </c>
      <c r="P772" s="1518">
        <v>-0.5</v>
      </c>
      <c r="Q772" s="1519" t="s">
        <v>1078</v>
      </c>
      <c r="R772" s="1517">
        <v>-0.66</v>
      </c>
      <c r="S772" s="1518">
        <v>-0.55000000000000004</v>
      </c>
      <c r="T772" s="1519" t="s">
        <v>1078</v>
      </c>
      <c r="U772" s="1517">
        <v>-0.63</v>
      </c>
      <c r="V772" s="1518">
        <v>-0.69</v>
      </c>
      <c r="W772" s="1519" t="s">
        <v>1078</v>
      </c>
      <c r="X772" s="1517">
        <v>-0.59</v>
      </c>
      <c r="Y772" s="1518">
        <v>-0.62</v>
      </c>
      <c r="Z772" s="1519" t="s">
        <v>1078</v>
      </c>
      <c r="AA772" s="1517">
        <v>-0.52</v>
      </c>
      <c r="AB772" s="1518">
        <v>-0.57999999999999996</v>
      </c>
      <c r="AC772" s="1519" t="s">
        <v>1078</v>
      </c>
      <c r="AD772" s="1517">
        <v>-0.67</v>
      </c>
      <c r="AE772" s="1518">
        <v>-0.59</v>
      </c>
      <c r="AF772" s="1519" t="s">
        <v>1078</v>
      </c>
      <c r="AG772" s="1517">
        <v>-0.52</v>
      </c>
      <c r="AH772" s="1518">
        <v>-0.61</v>
      </c>
      <c r="AI772" s="1519" t="s">
        <v>1078</v>
      </c>
      <c r="AJ772" s="1517">
        <v>-0.52</v>
      </c>
      <c r="AK772" s="1518">
        <v>-0.63</v>
      </c>
      <c r="AL772" s="1519" t="s">
        <v>1078</v>
      </c>
      <c r="AM772" s="1517">
        <v>-0.62</v>
      </c>
      <c r="AN772" s="1518">
        <v>-0.66</v>
      </c>
      <c r="AO772" s="1519" t="s">
        <v>1078</v>
      </c>
      <c r="AP772" s="1517">
        <v>-0.69</v>
      </c>
      <c r="AQ772" s="1518">
        <v>-0.7</v>
      </c>
      <c r="AR772" s="1519" t="s">
        <v>1078</v>
      </c>
      <c r="AS772" s="1517">
        <v>-0.61</v>
      </c>
      <c r="AT772" s="1518">
        <v>-0.56000000000000005</v>
      </c>
      <c r="AU772" s="1519" t="s">
        <v>1078</v>
      </c>
      <c r="AV772" s="1517">
        <v>-0.61</v>
      </c>
      <c r="AW772" s="1518">
        <v>-0.56000000000000005</v>
      </c>
      <c r="AX772" s="1519" t="s">
        <v>1078</v>
      </c>
    </row>
    <row r="773" spans="1:50">
      <c r="A773" s="1349" t="s">
        <v>4615</v>
      </c>
      <c r="B773" s="1350" t="s">
        <v>4616</v>
      </c>
      <c r="C773" s="1517">
        <v>0.22</v>
      </c>
      <c r="D773" s="1518">
        <v>0.19</v>
      </c>
      <c r="E773" s="1519" t="s">
        <v>1078</v>
      </c>
      <c r="F773" s="1517">
        <v>0.23</v>
      </c>
      <c r="G773" s="1518">
        <v>0.16</v>
      </c>
      <c r="H773" s="1519" t="s">
        <v>1078</v>
      </c>
      <c r="I773" s="1517">
        <v>0.15</v>
      </c>
      <c r="J773" s="1518">
        <v>0.2</v>
      </c>
      <c r="K773" s="1519" t="s">
        <v>1078</v>
      </c>
      <c r="L773" s="1517">
        <v>0.19</v>
      </c>
      <c r="M773" s="1518">
        <v>0.24</v>
      </c>
      <c r="N773" s="1519" t="s">
        <v>1078</v>
      </c>
      <c r="O773" s="1517">
        <v>0.26</v>
      </c>
      <c r="P773" s="1518">
        <v>0.2</v>
      </c>
      <c r="Q773" s="1519" t="s">
        <v>1078</v>
      </c>
      <c r="R773" s="1517">
        <v>0.19</v>
      </c>
      <c r="S773" s="1518">
        <v>0.16</v>
      </c>
      <c r="T773" s="1519" t="s">
        <v>1078</v>
      </c>
      <c r="U773" s="1517">
        <v>0.19</v>
      </c>
      <c r="V773" s="1518">
        <v>0.21</v>
      </c>
      <c r="W773" s="1519" t="s">
        <v>1078</v>
      </c>
      <c r="X773" s="1517">
        <v>0.2</v>
      </c>
      <c r="Y773" s="1518">
        <v>0.15</v>
      </c>
      <c r="Z773" s="1519" t="s">
        <v>1078</v>
      </c>
      <c r="AA773" s="1517">
        <v>0.2</v>
      </c>
      <c r="AB773" s="1518">
        <v>0.2</v>
      </c>
      <c r="AC773" s="1519" t="s">
        <v>1078</v>
      </c>
      <c r="AD773" s="1517">
        <v>0.21</v>
      </c>
      <c r="AE773" s="1518">
        <v>0.2</v>
      </c>
      <c r="AF773" s="1519" t="s">
        <v>1078</v>
      </c>
      <c r="AG773" s="1517">
        <v>0.2</v>
      </c>
      <c r="AH773" s="1518">
        <v>0.22</v>
      </c>
      <c r="AI773" s="1519" t="s">
        <v>1078</v>
      </c>
      <c r="AJ773" s="1517">
        <v>0.2</v>
      </c>
      <c r="AK773" s="1518">
        <v>0.16</v>
      </c>
      <c r="AL773" s="1519" t="s">
        <v>1078</v>
      </c>
      <c r="AM773" s="1517">
        <v>0.18</v>
      </c>
      <c r="AN773" s="1518">
        <v>0.24</v>
      </c>
      <c r="AO773" s="1519" t="s">
        <v>1078</v>
      </c>
      <c r="AP773" s="1517">
        <v>0.21</v>
      </c>
      <c r="AQ773" s="1518">
        <v>0.2</v>
      </c>
      <c r="AR773" s="1519" t="s">
        <v>1078</v>
      </c>
      <c r="AS773" s="1517">
        <v>0.23</v>
      </c>
      <c r="AT773" s="1518">
        <v>0.2</v>
      </c>
      <c r="AU773" s="1519" t="s">
        <v>1078</v>
      </c>
      <c r="AV773" s="1517">
        <v>0.23</v>
      </c>
      <c r="AW773" s="1518">
        <v>0.2</v>
      </c>
      <c r="AX773" s="1519" t="s">
        <v>1078</v>
      </c>
    </row>
    <row r="774" spans="1:50">
      <c r="A774" s="1349" t="s">
        <v>4617</v>
      </c>
      <c r="B774" s="1350" t="s">
        <v>4618</v>
      </c>
      <c r="C774" s="1517">
        <v>0.22</v>
      </c>
      <c r="D774" s="1518">
        <v>0.19</v>
      </c>
      <c r="E774" s="1519" t="s">
        <v>1078</v>
      </c>
      <c r="F774" s="1517">
        <v>0.22</v>
      </c>
      <c r="G774" s="1518">
        <v>0.17</v>
      </c>
      <c r="H774" s="1519" t="s">
        <v>1078</v>
      </c>
      <c r="I774" s="1517">
        <v>0.17</v>
      </c>
      <c r="J774" s="1518">
        <v>0.2</v>
      </c>
      <c r="K774" s="1519" t="s">
        <v>1078</v>
      </c>
      <c r="L774" s="1517">
        <v>0.2</v>
      </c>
      <c r="M774" s="1518">
        <v>0.27</v>
      </c>
      <c r="N774" s="1519" t="s">
        <v>1078</v>
      </c>
      <c r="O774" s="1517">
        <v>0.25</v>
      </c>
      <c r="P774" s="1518">
        <v>0.21</v>
      </c>
      <c r="Q774" s="1519" t="s">
        <v>1078</v>
      </c>
      <c r="R774" s="1517">
        <v>0.21</v>
      </c>
      <c r="S774" s="1518">
        <v>0.17</v>
      </c>
      <c r="T774" s="1519" t="s">
        <v>1078</v>
      </c>
      <c r="U774" s="1517">
        <v>0.18</v>
      </c>
      <c r="V774" s="1518">
        <v>0.21</v>
      </c>
      <c r="W774" s="1519" t="s">
        <v>1078</v>
      </c>
      <c r="X774" s="1517">
        <v>0.2</v>
      </c>
      <c r="Y774" s="1518">
        <v>0.15</v>
      </c>
      <c r="Z774" s="1519" t="s">
        <v>1078</v>
      </c>
      <c r="AA774" s="1517">
        <v>0.2</v>
      </c>
      <c r="AB774" s="1518">
        <v>0.2</v>
      </c>
      <c r="AC774" s="1519" t="s">
        <v>1078</v>
      </c>
      <c r="AD774" s="1517">
        <v>0.2</v>
      </c>
      <c r="AE774" s="1518">
        <v>0.19</v>
      </c>
      <c r="AF774" s="1519" t="s">
        <v>1078</v>
      </c>
      <c r="AG774" s="1517">
        <v>0.21</v>
      </c>
      <c r="AH774" s="1518">
        <v>0.21</v>
      </c>
      <c r="AI774" s="1519" t="s">
        <v>1078</v>
      </c>
      <c r="AJ774" s="1517">
        <v>0.21</v>
      </c>
      <c r="AK774" s="1518">
        <v>0.17</v>
      </c>
      <c r="AL774" s="1519" t="s">
        <v>1078</v>
      </c>
      <c r="AM774" s="1517">
        <v>0.19</v>
      </c>
      <c r="AN774" s="1518">
        <v>0.24</v>
      </c>
      <c r="AO774" s="1519" t="s">
        <v>1078</v>
      </c>
      <c r="AP774" s="1517">
        <v>0.2</v>
      </c>
      <c r="AQ774" s="1518">
        <v>0.2</v>
      </c>
      <c r="AR774" s="1519" t="s">
        <v>1078</v>
      </c>
      <c r="AS774" s="1517">
        <v>0.25</v>
      </c>
      <c r="AT774" s="1518">
        <v>0.22</v>
      </c>
      <c r="AU774" s="1519" t="s">
        <v>1078</v>
      </c>
      <c r="AV774" s="1517">
        <v>0.25</v>
      </c>
      <c r="AW774" s="1518">
        <v>0.22</v>
      </c>
      <c r="AX774" s="1519" t="s">
        <v>1078</v>
      </c>
    </row>
    <row r="775" spans="1:50">
      <c r="A775" s="1349" t="s">
        <v>4619</v>
      </c>
      <c r="B775" s="1350" t="s">
        <v>4620</v>
      </c>
      <c r="C775" s="1517">
        <v>0.28999999999999998</v>
      </c>
      <c r="D775" s="1518">
        <v>0.22</v>
      </c>
      <c r="E775" s="1519" t="s">
        <v>1078</v>
      </c>
      <c r="F775" s="1517">
        <v>0.3</v>
      </c>
      <c r="G775" s="1518">
        <v>0.23</v>
      </c>
      <c r="H775" s="1519" t="s">
        <v>1078</v>
      </c>
      <c r="I775" s="1517">
        <v>0.23</v>
      </c>
      <c r="J775" s="1518">
        <v>0.28000000000000003</v>
      </c>
      <c r="K775" s="1519" t="s">
        <v>1078</v>
      </c>
      <c r="L775" s="1517">
        <v>0.26</v>
      </c>
      <c r="M775" s="1518">
        <v>0.28000000000000003</v>
      </c>
      <c r="N775" s="1519" t="s">
        <v>1078</v>
      </c>
      <c r="O775" s="1517">
        <v>0.27</v>
      </c>
      <c r="P775" s="1518">
        <v>0.23</v>
      </c>
      <c r="Q775" s="1519" t="s">
        <v>1078</v>
      </c>
      <c r="R775" s="1517">
        <v>0.27</v>
      </c>
      <c r="S775" s="1518">
        <v>0.2</v>
      </c>
      <c r="T775" s="1519" t="s">
        <v>1078</v>
      </c>
      <c r="U775" s="1517">
        <v>0.2</v>
      </c>
      <c r="V775" s="1518">
        <v>0.28000000000000003</v>
      </c>
      <c r="W775" s="1519" t="s">
        <v>1078</v>
      </c>
      <c r="X775" s="1517">
        <v>0.26</v>
      </c>
      <c r="Y775" s="1518">
        <v>0.21</v>
      </c>
      <c r="Z775" s="1519" t="s">
        <v>1078</v>
      </c>
      <c r="AA775" s="1517">
        <v>0.24</v>
      </c>
      <c r="AB775" s="1518">
        <v>0.23</v>
      </c>
      <c r="AC775" s="1519" t="s">
        <v>1078</v>
      </c>
      <c r="AD775" s="1517">
        <v>0.22</v>
      </c>
      <c r="AE775" s="1518">
        <v>0.21</v>
      </c>
      <c r="AF775" s="1519" t="s">
        <v>1078</v>
      </c>
      <c r="AG775" s="1517">
        <v>0.23</v>
      </c>
      <c r="AH775" s="1518">
        <v>0.22</v>
      </c>
      <c r="AI775" s="1519" t="s">
        <v>1078</v>
      </c>
      <c r="AJ775" s="1517">
        <v>0.28000000000000003</v>
      </c>
      <c r="AK775" s="1518">
        <v>0.24</v>
      </c>
      <c r="AL775" s="1519" t="s">
        <v>1078</v>
      </c>
      <c r="AM775" s="1517">
        <v>0.26</v>
      </c>
      <c r="AN775" s="1518">
        <v>0.27</v>
      </c>
      <c r="AO775" s="1519" t="s">
        <v>1078</v>
      </c>
      <c r="AP775" s="1517">
        <v>0.22</v>
      </c>
      <c r="AQ775" s="1518">
        <v>0.21</v>
      </c>
      <c r="AR775" s="1519" t="s">
        <v>1078</v>
      </c>
      <c r="AS775" s="1517">
        <v>0.3</v>
      </c>
      <c r="AT775" s="1518">
        <v>0.24</v>
      </c>
      <c r="AU775" s="1519" t="s">
        <v>1078</v>
      </c>
      <c r="AV775" s="1517">
        <v>0.3</v>
      </c>
      <c r="AW775" s="1518">
        <v>0.24</v>
      </c>
      <c r="AX775" s="1519" t="s">
        <v>1078</v>
      </c>
    </row>
    <row r="776" spans="1:50">
      <c r="A776" s="1349" t="s">
        <v>4621</v>
      </c>
      <c r="B776" s="1350" t="s">
        <v>4622</v>
      </c>
      <c r="C776" s="1516">
        <v>7.6</v>
      </c>
      <c r="D776" s="1485">
        <v>6.5</v>
      </c>
      <c r="E776" s="1486" t="s">
        <v>1078</v>
      </c>
      <c r="F776" s="1516">
        <v>6.1</v>
      </c>
      <c r="G776" s="1485">
        <v>6.4</v>
      </c>
      <c r="H776" s="1486" t="s">
        <v>1078</v>
      </c>
      <c r="I776" s="1516">
        <v>8.3000000000000007</v>
      </c>
      <c r="J776" s="1485">
        <v>6.2</v>
      </c>
      <c r="K776" s="1486" t="s">
        <v>1078</v>
      </c>
      <c r="L776" s="1516">
        <v>6.1</v>
      </c>
      <c r="M776" s="1485">
        <v>8.6</v>
      </c>
      <c r="N776" s="1486" t="s">
        <v>1078</v>
      </c>
      <c r="O776" s="1516">
        <v>5.8</v>
      </c>
      <c r="P776" s="1485">
        <v>9</v>
      </c>
      <c r="Q776" s="1486" t="s">
        <v>1078</v>
      </c>
      <c r="R776" s="1516">
        <v>5</v>
      </c>
      <c r="S776" s="1485">
        <v>7.5</v>
      </c>
      <c r="T776" s="1486" t="s">
        <v>1078</v>
      </c>
      <c r="U776" s="1516">
        <v>9.6999999999999993</v>
      </c>
      <c r="V776" s="1485">
        <v>6.2</v>
      </c>
      <c r="W776" s="1486" t="s">
        <v>1078</v>
      </c>
      <c r="X776" s="1516">
        <v>11</v>
      </c>
      <c r="Y776" s="1485">
        <v>9.4</v>
      </c>
      <c r="Z776" s="1486" t="s">
        <v>1078</v>
      </c>
      <c r="AA776" s="1516">
        <v>6.9</v>
      </c>
      <c r="AB776" s="1485">
        <v>8.5</v>
      </c>
      <c r="AC776" s="1486" t="s">
        <v>1078</v>
      </c>
      <c r="AD776" s="1516">
        <v>8.5</v>
      </c>
      <c r="AE776" s="1485">
        <v>5</v>
      </c>
      <c r="AF776" s="1486" t="s">
        <v>1078</v>
      </c>
      <c r="AG776" s="1516">
        <v>7.2</v>
      </c>
      <c r="AH776" s="1485">
        <v>8.9</v>
      </c>
      <c r="AI776" s="1486" t="s">
        <v>1078</v>
      </c>
      <c r="AJ776" s="1516">
        <v>8.5</v>
      </c>
      <c r="AK776" s="1485">
        <v>7.6</v>
      </c>
      <c r="AL776" s="1486" t="s">
        <v>1078</v>
      </c>
      <c r="AM776" s="1516">
        <v>7.3</v>
      </c>
      <c r="AN776" s="1485">
        <v>6.1</v>
      </c>
      <c r="AO776" s="1486" t="s">
        <v>1078</v>
      </c>
      <c r="AP776" s="1516">
        <v>7.4</v>
      </c>
      <c r="AQ776" s="1485">
        <v>7.4</v>
      </c>
      <c r="AR776" s="1486" t="s">
        <v>1078</v>
      </c>
      <c r="AS776" s="1516">
        <v>7.8</v>
      </c>
      <c r="AT776" s="1485">
        <v>7.2</v>
      </c>
      <c r="AU776" s="1486" t="s">
        <v>1078</v>
      </c>
      <c r="AV776" s="1516">
        <v>7.8</v>
      </c>
      <c r="AW776" s="1485">
        <v>7.2</v>
      </c>
      <c r="AX776" s="1486" t="s">
        <v>1078</v>
      </c>
    </row>
    <row r="777" spans="1:50">
      <c r="A777" s="1744" t="s">
        <v>4623</v>
      </c>
      <c r="B777" s="1143" t="s">
        <v>4624</v>
      </c>
      <c r="C777" s="1520">
        <v>2.2000000000000002</v>
      </c>
      <c r="D777" s="1483">
        <v>7.2</v>
      </c>
      <c r="E777" s="1484" t="s">
        <v>1078</v>
      </c>
      <c r="F777" s="1520">
        <v>4.3</v>
      </c>
      <c r="G777" s="1483">
        <v>5.6</v>
      </c>
      <c r="H777" s="1484" t="s">
        <v>1078</v>
      </c>
      <c r="I777" s="1520">
        <v>3.9</v>
      </c>
      <c r="J777" s="1483">
        <v>5.3</v>
      </c>
      <c r="K777" s="1484" t="s">
        <v>1078</v>
      </c>
      <c r="L777" s="1520">
        <v>1.5</v>
      </c>
      <c r="M777" s="1483">
        <v>4.5999999999999996</v>
      </c>
      <c r="N777" s="1484" t="s">
        <v>1078</v>
      </c>
      <c r="O777" s="1520">
        <v>1</v>
      </c>
      <c r="P777" s="1483">
        <v>1</v>
      </c>
      <c r="Q777" s="1484" t="s">
        <v>1078</v>
      </c>
      <c r="R777" s="1520">
        <v>2.2000000000000002</v>
      </c>
      <c r="S777" s="1483">
        <v>3.2</v>
      </c>
      <c r="T777" s="1484" t="s">
        <v>1078</v>
      </c>
      <c r="U777" s="1520">
        <v>3.8</v>
      </c>
      <c r="V777" s="1483">
        <v>2.4</v>
      </c>
      <c r="W777" s="1484" t="s">
        <v>1078</v>
      </c>
      <c r="X777" s="1520">
        <v>2.7</v>
      </c>
      <c r="Y777" s="1483">
        <v>3.4</v>
      </c>
      <c r="Z777" s="1484" t="s">
        <v>1078</v>
      </c>
      <c r="AA777" s="1520">
        <v>5</v>
      </c>
      <c r="AB777" s="1483">
        <v>3.1</v>
      </c>
      <c r="AC777" s="1484" t="s">
        <v>1078</v>
      </c>
      <c r="AD777" s="1520">
        <v>4.3</v>
      </c>
      <c r="AE777" s="1483">
        <v>2.6</v>
      </c>
      <c r="AF777" s="1484" t="s">
        <v>1078</v>
      </c>
      <c r="AG777" s="1520">
        <v>5.4</v>
      </c>
      <c r="AH777" s="1483">
        <v>2.9</v>
      </c>
      <c r="AI777" s="1484" t="s">
        <v>1078</v>
      </c>
      <c r="AJ777" s="1520">
        <v>8.4</v>
      </c>
      <c r="AK777" s="1483">
        <v>4.9000000000000004</v>
      </c>
      <c r="AL777" s="1484" t="s">
        <v>1078</v>
      </c>
      <c r="AM777" s="1520">
        <v>2.5</v>
      </c>
      <c r="AN777" s="1483">
        <v>10.1</v>
      </c>
      <c r="AO777" s="1484" t="s">
        <v>1078</v>
      </c>
      <c r="AP777" s="1520">
        <v>2</v>
      </c>
      <c r="AQ777" s="1483">
        <v>4.7</v>
      </c>
      <c r="AR777" s="1484" t="s">
        <v>1078</v>
      </c>
      <c r="AS777" s="1520">
        <v>4.0999999999999996</v>
      </c>
      <c r="AT777" s="1483">
        <v>4.0999999999999996</v>
      </c>
      <c r="AU777" s="1484" t="s">
        <v>1078</v>
      </c>
      <c r="AV777" s="1520">
        <v>4.0999999999999996</v>
      </c>
      <c r="AW777" s="1483">
        <v>4.0999999999999996</v>
      </c>
      <c r="AX777" s="1484" t="s">
        <v>1078</v>
      </c>
    </row>
    <row r="778" spans="1:50">
      <c r="A778" s="1345" t="s">
        <v>4625</v>
      </c>
      <c r="B778" s="1304" t="s">
        <v>4626</v>
      </c>
      <c r="C778" s="1521">
        <v>7.0000000000000007E-2</v>
      </c>
      <c r="D778" s="1522">
        <v>0.08</v>
      </c>
      <c r="E778" s="1523" t="s">
        <v>1078</v>
      </c>
      <c r="F778" s="1521">
        <v>0.06</v>
      </c>
      <c r="G778" s="1522">
        <v>7.0000000000000007E-2</v>
      </c>
      <c r="H778" s="1523" t="s">
        <v>1078</v>
      </c>
      <c r="I778" s="1521">
        <v>0.23</v>
      </c>
      <c r="J778" s="1522">
        <v>0.3</v>
      </c>
      <c r="K778" s="1523" t="s">
        <v>1078</v>
      </c>
      <c r="L778" s="1521">
        <v>0.09</v>
      </c>
      <c r="M778" s="1522">
        <v>0.03</v>
      </c>
      <c r="N778" s="1523" t="s">
        <v>1078</v>
      </c>
      <c r="O778" s="1521">
        <v>0.2</v>
      </c>
      <c r="P778" s="1522">
        <v>0.15</v>
      </c>
      <c r="Q778" s="1523" t="s">
        <v>1078</v>
      </c>
      <c r="R778" s="1521">
        <v>0.04</v>
      </c>
      <c r="S778" s="1522">
        <v>0.05</v>
      </c>
      <c r="T778" s="1523" t="s">
        <v>1078</v>
      </c>
      <c r="U778" s="1521">
        <v>0.09</v>
      </c>
      <c r="V778" s="1522">
        <v>0.03</v>
      </c>
      <c r="W778" s="1523" t="s">
        <v>1078</v>
      </c>
      <c r="X778" s="1521">
        <v>0.08</v>
      </c>
      <c r="Y778" s="1522">
        <v>0.1</v>
      </c>
      <c r="Z778" s="1523" t="s">
        <v>1078</v>
      </c>
      <c r="AA778" s="1521">
        <v>-7.0000000000000007E-2</v>
      </c>
      <c r="AB778" s="1522">
        <v>-0.08</v>
      </c>
      <c r="AC778" s="1523" t="s">
        <v>1078</v>
      </c>
      <c r="AD778" s="1521">
        <v>0.02</v>
      </c>
      <c r="AE778" s="1522">
        <v>0.02</v>
      </c>
      <c r="AF778" s="1523" t="s">
        <v>1078</v>
      </c>
      <c r="AG778" s="1521">
        <v>0.14000000000000001</v>
      </c>
      <c r="AH778" s="1522">
        <v>0.02</v>
      </c>
      <c r="AI778" s="1523" t="s">
        <v>1078</v>
      </c>
      <c r="AJ778" s="1521">
        <v>0.05</v>
      </c>
      <c r="AK778" s="1522">
        <v>0.04</v>
      </c>
      <c r="AL778" s="1523" t="s">
        <v>1078</v>
      </c>
      <c r="AM778" s="1521">
        <v>-0.03</v>
      </c>
      <c r="AN778" s="1522">
        <v>-7.0000000000000007E-2</v>
      </c>
      <c r="AO778" s="1523" t="s">
        <v>1078</v>
      </c>
      <c r="AP778" s="1521">
        <v>-0.1</v>
      </c>
      <c r="AQ778" s="1522">
        <v>-0.08</v>
      </c>
      <c r="AR778" s="1523" t="s">
        <v>1078</v>
      </c>
      <c r="AS778" s="1521">
        <v>0</v>
      </c>
      <c r="AT778" s="1522">
        <v>0.02</v>
      </c>
      <c r="AU778" s="1523" t="s">
        <v>1078</v>
      </c>
      <c r="AV778" s="1521">
        <v>0</v>
      </c>
      <c r="AW778" s="1522">
        <v>0.02</v>
      </c>
      <c r="AX778" s="1523" t="s">
        <v>1078</v>
      </c>
    </row>
    <row r="779" spans="1:50">
      <c r="A779" s="1358" t="s">
        <v>4627</v>
      </c>
      <c r="B779" s="1143" t="s">
        <v>4628</v>
      </c>
      <c r="C779" s="1524" t="s">
        <v>2261</v>
      </c>
      <c r="D779" s="1525" t="s">
        <v>2261</v>
      </c>
      <c r="E779" s="1526" t="s">
        <v>1078</v>
      </c>
      <c r="F779" s="1524" t="s">
        <v>2261</v>
      </c>
      <c r="G779" s="1525" t="s">
        <v>2261</v>
      </c>
      <c r="H779" s="1526" t="s">
        <v>1078</v>
      </c>
      <c r="I779" s="1524" t="s">
        <v>2261</v>
      </c>
      <c r="J779" s="1525">
        <v>0.09</v>
      </c>
      <c r="K779" s="1526" t="s">
        <v>1078</v>
      </c>
      <c r="L779" s="1524" t="s">
        <v>2261</v>
      </c>
      <c r="M779" s="1525" t="s">
        <v>2261</v>
      </c>
      <c r="N779" s="1526" t="s">
        <v>1078</v>
      </c>
      <c r="O779" s="1524" t="s">
        <v>2261</v>
      </c>
      <c r="P779" s="1525" t="s">
        <v>2261</v>
      </c>
      <c r="Q779" s="1526" t="s">
        <v>1078</v>
      </c>
      <c r="R779" s="1524" t="s">
        <v>2261</v>
      </c>
      <c r="S779" s="1525" t="s">
        <v>2261</v>
      </c>
      <c r="T779" s="1526" t="s">
        <v>1078</v>
      </c>
      <c r="U779" s="1524" t="s">
        <v>2261</v>
      </c>
      <c r="V779" s="1525" t="s">
        <v>2261</v>
      </c>
      <c r="W779" s="1526" t="s">
        <v>1078</v>
      </c>
      <c r="X779" s="1524" t="s">
        <v>2261</v>
      </c>
      <c r="Y779" s="1525" t="s">
        <v>2261</v>
      </c>
      <c r="Z779" s="1526" t="s">
        <v>1078</v>
      </c>
      <c r="AA779" s="1524" t="s">
        <v>2261</v>
      </c>
      <c r="AB779" s="1525" t="s">
        <v>2261</v>
      </c>
      <c r="AC779" s="1526" t="s">
        <v>1078</v>
      </c>
      <c r="AD779" s="1524" t="s">
        <v>2261</v>
      </c>
      <c r="AE779" s="1525" t="s">
        <v>2261</v>
      </c>
      <c r="AF779" s="1526" t="s">
        <v>1078</v>
      </c>
      <c r="AG779" s="1524" t="s">
        <v>2261</v>
      </c>
      <c r="AH779" s="1525" t="s">
        <v>2261</v>
      </c>
      <c r="AI779" s="1526" t="s">
        <v>1078</v>
      </c>
      <c r="AJ779" s="1524" t="s">
        <v>2261</v>
      </c>
      <c r="AK779" s="1525" t="s">
        <v>2261</v>
      </c>
      <c r="AL779" s="1526" t="s">
        <v>1078</v>
      </c>
      <c r="AM779" s="1524" t="s">
        <v>2261</v>
      </c>
      <c r="AN779" s="1525" t="s">
        <v>2261</v>
      </c>
      <c r="AO779" s="1526" t="s">
        <v>1078</v>
      </c>
      <c r="AP779" s="1524" t="s">
        <v>2261</v>
      </c>
      <c r="AQ779" s="1525" t="s">
        <v>2261</v>
      </c>
      <c r="AR779" s="1526" t="s">
        <v>1078</v>
      </c>
      <c r="AS779" s="1524" t="s">
        <v>2261</v>
      </c>
      <c r="AT779" s="1525" t="s">
        <v>2261</v>
      </c>
      <c r="AU779" s="1526" t="s">
        <v>1078</v>
      </c>
      <c r="AV779" s="1524" t="s">
        <v>2261</v>
      </c>
      <c r="AW779" s="1525" t="s">
        <v>2261</v>
      </c>
      <c r="AX779" s="1526" t="s">
        <v>1078</v>
      </c>
    </row>
    <row r="780" spans="1:50">
      <c r="A780" s="1345" t="s">
        <v>4629</v>
      </c>
      <c r="B780" s="1304" t="s">
        <v>4630</v>
      </c>
      <c r="C780" s="1527"/>
      <c r="D780" s="1528">
        <v>0.08</v>
      </c>
      <c r="E780" s="1529"/>
      <c r="F780" s="1527"/>
      <c r="G780" s="1528">
        <v>7.0000000000000007E-2</v>
      </c>
      <c r="H780" s="1529"/>
      <c r="I780" s="1527"/>
      <c r="J780" s="1528">
        <v>0.3</v>
      </c>
      <c r="K780" s="1529"/>
      <c r="L780" s="1527"/>
      <c r="M780" s="1528">
        <v>0.09</v>
      </c>
      <c r="N780" s="1529"/>
      <c r="O780" s="1527"/>
      <c r="P780" s="1528">
        <v>0.2</v>
      </c>
      <c r="Q780" s="1529"/>
      <c r="R780" s="1527"/>
      <c r="S780" s="1528">
        <v>0.05</v>
      </c>
      <c r="T780" s="1529"/>
      <c r="U780" s="1527"/>
      <c r="V780" s="1528">
        <v>0.09</v>
      </c>
      <c r="W780" s="1529"/>
      <c r="X780" s="1527"/>
      <c r="Y780" s="1528">
        <v>0.1</v>
      </c>
      <c r="Z780" s="1529"/>
      <c r="AA780" s="1527"/>
      <c r="AB780" s="1528">
        <v>-7.0000000000000007E-2</v>
      </c>
      <c r="AC780" s="1529"/>
      <c r="AD780" s="1527"/>
      <c r="AE780" s="1528">
        <v>0.02</v>
      </c>
      <c r="AF780" s="1529"/>
      <c r="AG780" s="1527"/>
      <c r="AH780" s="1528">
        <v>0.14000000000000001</v>
      </c>
      <c r="AI780" s="1529"/>
      <c r="AJ780" s="1527"/>
      <c r="AK780" s="1528">
        <v>0.05</v>
      </c>
      <c r="AL780" s="1529"/>
      <c r="AM780" s="1527"/>
      <c r="AN780" s="1528">
        <v>-0.03</v>
      </c>
      <c r="AO780" s="1529"/>
      <c r="AP780" s="1527"/>
      <c r="AQ780" s="1528">
        <v>-0.08</v>
      </c>
      <c r="AR780" s="1529"/>
      <c r="AS780" s="1527"/>
      <c r="AT780" s="1528">
        <v>0.02</v>
      </c>
      <c r="AU780" s="1529"/>
      <c r="AV780" s="1527"/>
      <c r="AW780" s="1528">
        <v>0.02</v>
      </c>
      <c r="AX780" s="1529"/>
    </row>
    <row r="781" spans="1:50">
      <c r="A781" s="1358" t="s">
        <v>4631</v>
      </c>
      <c r="B781" s="1143" t="s">
        <v>4632</v>
      </c>
      <c r="C781" s="1363"/>
      <c r="D781" s="1214" t="s">
        <v>2261</v>
      </c>
      <c r="E781" s="1215"/>
      <c r="F781" s="1363"/>
      <c r="G781" s="1214" t="s">
        <v>2261</v>
      </c>
      <c r="H781" s="1215"/>
      <c r="I781" s="1363"/>
      <c r="J781" s="1214" t="s">
        <v>2261</v>
      </c>
      <c r="K781" s="1215"/>
      <c r="L781" s="1363"/>
      <c r="M781" s="1214" t="s">
        <v>2261</v>
      </c>
      <c r="N781" s="1215"/>
      <c r="O781" s="1363"/>
      <c r="P781" s="1214" t="s">
        <v>2261</v>
      </c>
      <c r="Q781" s="1215"/>
      <c r="R781" s="1363"/>
      <c r="S781" s="1214" t="s">
        <v>2261</v>
      </c>
      <c r="T781" s="1215"/>
      <c r="U781" s="1363"/>
      <c r="V781" s="1214" t="s">
        <v>2261</v>
      </c>
      <c r="W781" s="1215"/>
      <c r="X781" s="1363"/>
      <c r="Y781" s="1214" t="s">
        <v>2261</v>
      </c>
      <c r="Z781" s="1215"/>
      <c r="AA781" s="1363"/>
      <c r="AB781" s="1214" t="s">
        <v>2261</v>
      </c>
      <c r="AC781" s="1215"/>
      <c r="AD781" s="1363"/>
      <c r="AE781" s="1214" t="s">
        <v>2261</v>
      </c>
      <c r="AF781" s="1215"/>
      <c r="AG781" s="1363"/>
      <c r="AH781" s="1214" t="s">
        <v>2261</v>
      </c>
      <c r="AI781" s="1215"/>
      <c r="AJ781" s="1363"/>
      <c r="AK781" s="1214" t="s">
        <v>2261</v>
      </c>
      <c r="AL781" s="1215"/>
      <c r="AM781" s="1363"/>
      <c r="AN781" s="1214" t="s">
        <v>2261</v>
      </c>
      <c r="AO781" s="1215"/>
      <c r="AP781" s="1363"/>
      <c r="AQ781" s="1214" t="s">
        <v>2261</v>
      </c>
      <c r="AR781" s="1215"/>
      <c r="AS781" s="1363"/>
      <c r="AT781" s="1214" t="s">
        <v>2261</v>
      </c>
      <c r="AU781" s="1215"/>
      <c r="AV781" s="1363"/>
      <c r="AW781" s="1214" t="s">
        <v>2261</v>
      </c>
      <c r="AX781" s="1215"/>
    </row>
    <row r="782" spans="1:50">
      <c r="A782" s="1342" t="s">
        <v>4151</v>
      </c>
      <c r="B782" s="1139" t="s">
        <v>4152</v>
      </c>
      <c r="C782" s="1328"/>
      <c r="D782" s="1244" t="s">
        <v>1078</v>
      </c>
      <c r="E782" s="1209"/>
      <c r="F782" s="1328"/>
      <c r="G782" s="1244" t="s">
        <v>1078</v>
      </c>
      <c r="H782" s="1209"/>
      <c r="I782" s="1328"/>
      <c r="J782" s="1244" t="s">
        <v>1078</v>
      </c>
      <c r="K782" s="1209"/>
      <c r="L782" s="1328"/>
      <c r="M782" s="1244" t="s">
        <v>1078</v>
      </c>
      <c r="N782" s="1209"/>
      <c r="O782" s="1328"/>
      <c r="P782" s="1244" t="s">
        <v>1078</v>
      </c>
      <c r="Q782" s="1209"/>
      <c r="R782" s="1328"/>
      <c r="S782" s="1244" t="s">
        <v>1078</v>
      </c>
      <c r="T782" s="1209"/>
      <c r="U782" s="1328"/>
      <c r="V782" s="1244" t="s">
        <v>1078</v>
      </c>
      <c r="W782" s="1209"/>
      <c r="X782" s="1328"/>
      <c r="Y782" s="1244" t="s">
        <v>1078</v>
      </c>
      <c r="Z782" s="1209"/>
      <c r="AA782" s="1328"/>
      <c r="AB782" s="1244" t="s">
        <v>1078</v>
      </c>
      <c r="AC782" s="1209"/>
      <c r="AD782" s="1328"/>
      <c r="AE782" s="1244" t="s">
        <v>1078</v>
      </c>
      <c r="AF782" s="1209"/>
      <c r="AG782" s="1328"/>
      <c r="AH782" s="1244" t="s">
        <v>1078</v>
      </c>
      <c r="AI782" s="1209"/>
      <c r="AJ782" s="1328"/>
      <c r="AK782" s="1244" t="s">
        <v>1078</v>
      </c>
      <c r="AL782" s="1209"/>
      <c r="AM782" s="1328"/>
      <c r="AN782" s="1244" t="s">
        <v>1078</v>
      </c>
      <c r="AO782" s="1209"/>
      <c r="AP782" s="1328"/>
      <c r="AQ782" s="1244" t="s">
        <v>1078</v>
      </c>
      <c r="AR782" s="1209"/>
      <c r="AS782" s="1328"/>
      <c r="AT782" s="1244" t="s">
        <v>1078</v>
      </c>
      <c r="AU782" s="1209"/>
      <c r="AV782" s="1328"/>
      <c r="AW782" s="1244" t="s">
        <v>1078</v>
      </c>
      <c r="AX782" s="1209"/>
    </row>
    <row r="783" spans="1:50">
      <c r="A783" s="1344" t="s">
        <v>5744</v>
      </c>
      <c r="B783" s="1139" t="s">
        <v>5743</v>
      </c>
      <c r="C783" s="1300" t="s">
        <v>6654</v>
      </c>
      <c r="D783" s="1301" t="s">
        <v>6655</v>
      </c>
      <c r="E783" s="1302" t="s">
        <v>6656</v>
      </c>
      <c r="F783" s="1300" t="s">
        <v>6654</v>
      </c>
      <c r="G783" s="1301" t="s">
        <v>6655</v>
      </c>
      <c r="H783" s="1302" t="s">
        <v>6656</v>
      </c>
      <c r="I783" s="1300" t="s">
        <v>6654</v>
      </c>
      <c r="J783" s="1301" t="s">
        <v>6655</v>
      </c>
      <c r="K783" s="1302" t="s">
        <v>6656</v>
      </c>
      <c r="L783" s="1300" t="s">
        <v>6654</v>
      </c>
      <c r="M783" s="1301" t="s">
        <v>6655</v>
      </c>
      <c r="N783" s="1302" t="s">
        <v>6656</v>
      </c>
      <c r="O783" s="1300" t="s">
        <v>6654</v>
      </c>
      <c r="P783" s="1301" t="s">
        <v>6655</v>
      </c>
      <c r="Q783" s="1302" t="s">
        <v>6656</v>
      </c>
      <c r="R783" s="1300" t="s">
        <v>7006</v>
      </c>
      <c r="S783" s="1301" t="s">
        <v>7007</v>
      </c>
      <c r="T783" s="1302" t="s">
        <v>7008</v>
      </c>
      <c r="U783" s="1300" t="s">
        <v>7025</v>
      </c>
      <c r="V783" s="1301" t="s">
        <v>7026</v>
      </c>
      <c r="W783" s="1302" t="s">
        <v>7027</v>
      </c>
      <c r="X783" s="1300" t="s">
        <v>6654</v>
      </c>
      <c r="Y783" s="1301" t="s">
        <v>6655</v>
      </c>
      <c r="Z783" s="1302" t="s">
        <v>6656</v>
      </c>
      <c r="AA783" s="1300" t="s">
        <v>6654</v>
      </c>
      <c r="AB783" s="1301" t="s">
        <v>6655</v>
      </c>
      <c r="AC783" s="1302" t="s">
        <v>6656</v>
      </c>
      <c r="AD783" s="1300" t="s">
        <v>6654</v>
      </c>
      <c r="AE783" s="1301" t="s">
        <v>6655</v>
      </c>
      <c r="AF783" s="1302" t="s">
        <v>6656</v>
      </c>
      <c r="AG783" s="1300" t="s">
        <v>7084</v>
      </c>
      <c r="AH783" s="1301" t="s">
        <v>7085</v>
      </c>
      <c r="AI783" s="1302" t="s">
        <v>7086</v>
      </c>
      <c r="AJ783" s="1300" t="s">
        <v>6654</v>
      </c>
      <c r="AK783" s="1301" t="s">
        <v>6655</v>
      </c>
      <c r="AL783" s="1302" t="s">
        <v>6656</v>
      </c>
      <c r="AM783" s="1300" t="s">
        <v>6654</v>
      </c>
      <c r="AN783" s="1301" t="s">
        <v>6655</v>
      </c>
      <c r="AO783" s="1302" t="s">
        <v>6656</v>
      </c>
      <c r="AP783" s="1300" t="s">
        <v>6654</v>
      </c>
      <c r="AQ783" s="1301" t="s">
        <v>6655</v>
      </c>
      <c r="AR783" s="1302" t="s">
        <v>6656</v>
      </c>
      <c r="AS783" s="1300" t="s">
        <v>6654</v>
      </c>
      <c r="AT783" s="1301" t="s">
        <v>6655</v>
      </c>
      <c r="AU783" s="1302" t="s">
        <v>6656</v>
      </c>
      <c r="AV783" s="1300" t="s">
        <v>6654</v>
      </c>
      <c r="AW783" s="1301" t="s">
        <v>6655</v>
      </c>
      <c r="AX783" s="1302" t="s">
        <v>6656</v>
      </c>
    </row>
    <row r="784" spans="1:50">
      <c r="A784" s="1345" t="s">
        <v>4601</v>
      </c>
      <c r="B784" s="1304" t="s">
        <v>4602</v>
      </c>
      <c r="C784" s="1510" t="s">
        <v>1078</v>
      </c>
      <c r="D784" s="1511" t="s">
        <v>1078</v>
      </c>
      <c r="E784" s="1512" t="s">
        <v>1078</v>
      </c>
      <c r="F784" s="1510" t="s">
        <v>1078</v>
      </c>
      <c r="G784" s="1511" t="s">
        <v>1078</v>
      </c>
      <c r="H784" s="1512" t="s">
        <v>1078</v>
      </c>
      <c r="I784" s="1510" t="s">
        <v>1078</v>
      </c>
      <c r="J784" s="1511" t="s">
        <v>1078</v>
      </c>
      <c r="K784" s="1512" t="s">
        <v>1078</v>
      </c>
      <c r="L784" s="1510" t="s">
        <v>1078</v>
      </c>
      <c r="M784" s="1511" t="s">
        <v>1078</v>
      </c>
      <c r="N784" s="1512" t="s">
        <v>1078</v>
      </c>
      <c r="O784" s="1510" t="s">
        <v>1078</v>
      </c>
      <c r="P784" s="1511" t="s">
        <v>1078</v>
      </c>
      <c r="Q784" s="1512" t="s">
        <v>1078</v>
      </c>
      <c r="R784" s="1510" t="s">
        <v>1078</v>
      </c>
      <c r="S784" s="1511" t="s">
        <v>1078</v>
      </c>
      <c r="T784" s="1512" t="s">
        <v>1078</v>
      </c>
      <c r="U784" s="1510" t="s">
        <v>1078</v>
      </c>
      <c r="V784" s="1511" t="s">
        <v>1078</v>
      </c>
      <c r="W784" s="1512" t="s">
        <v>1078</v>
      </c>
      <c r="X784" s="1510" t="s">
        <v>1078</v>
      </c>
      <c r="Y784" s="1511" t="s">
        <v>1078</v>
      </c>
      <c r="Z784" s="1512" t="s">
        <v>1078</v>
      </c>
      <c r="AA784" s="1510" t="s">
        <v>1078</v>
      </c>
      <c r="AB784" s="1511" t="s">
        <v>1078</v>
      </c>
      <c r="AC784" s="1512" t="s">
        <v>1078</v>
      </c>
      <c r="AD784" s="1510" t="s">
        <v>1078</v>
      </c>
      <c r="AE784" s="1511" t="s">
        <v>1078</v>
      </c>
      <c r="AF784" s="1512" t="s">
        <v>1078</v>
      </c>
      <c r="AG784" s="1510" t="s">
        <v>1078</v>
      </c>
      <c r="AH784" s="1511" t="s">
        <v>1078</v>
      </c>
      <c r="AI784" s="1512" t="s">
        <v>1078</v>
      </c>
      <c r="AJ784" s="1510" t="s">
        <v>1078</v>
      </c>
      <c r="AK784" s="1511" t="s">
        <v>1078</v>
      </c>
      <c r="AL784" s="1512" t="s">
        <v>1078</v>
      </c>
      <c r="AM784" s="1510" t="s">
        <v>1078</v>
      </c>
      <c r="AN784" s="1511" t="s">
        <v>1078</v>
      </c>
      <c r="AO784" s="1512" t="s">
        <v>1078</v>
      </c>
      <c r="AP784" s="1510" t="s">
        <v>1078</v>
      </c>
      <c r="AQ784" s="1511" t="s">
        <v>1078</v>
      </c>
      <c r="AR784" s="1512" t="s">
        <v>1078</v>
      </c>
      <c r="AS784" s="1510" t="s">
        <v>1078</v>
      </c>
      <c r="AT784" s="1511" t="s">
        <v>1078</v>
      </c>
      <c r="AU784" s="1512" t="s">
        <v>1078</v>
      </c>
      <c r="AV784" s="1510" t="s">
        <v>1078</v>
      </c>
      <c r="AW784" s="1511" t="s">
        <v>1078</v>
      </c>
      <c r="AX784" s="1512" t="s">
        <v>1078</v>
      </c>
    </row>
    <row r="785" spans="1:50">
      <c r="A785" s="1349" t="s">
        <v>4603</v>
      </c>
      <c r="B785" s="1350" t="s">
        <v>4604</v>
      </c>
      <c r="C785" s="1513" t="s">
        <v>1078</v>
      </c>
      <c r="D785" s="1514" t="s">
        <v>1078</v>
      </c>
      <c r="E785" s="1515" t="s">
        <v>1078</v>
      </c>
      <c r="F785" s="1513" t="s">
        <v>1078</v>
      </c>
      <c r="G785" s="1514" t="s">
        <v>1078</v>
      </c>
      <c r="H785" s="1515" t="s">
        <v>1078</v>
      </c>
      <c r="I785" s="1513" t="s">
        <v>1078</v>
      </c>
      <c r="J785" s="1514" t="s">
        <v>1078</v>
      </c>
      <c r="K785" s="1515" t="s">
        <v>1078</v>
      </c>
      <c r="L785" s="1513" t="s">
        <v>1078</v>
      </c>
      <c r="M785" s="1514" t="s">
        <v>1078</v>
      </c>
      <c r="N785" s="1515" t="s">
        <v>1078</v>
      </c>
      <c r="O785" s="1513" t="s">
        <v>1078</v>
      </c>
      <c r="P785" s="1514" t="s">
        <v>1078</v>
      </c>
      <c r="Q785" s="1515" t="s">
        <v>1078</v>
      </c>
      <c r="R785" s="1513" t="s">
        <v>1078</v>
      </c>
      <c r="S785" s="1514" t="s">
        <v>1078</v>
      </c>
      <c r="T785" s="1515" t="s">
        <v>1078</v>
      </c>
      <c r="U785" s="1513" t="s">
        <v>1078</v>
      </c>
      <c r="V785" s="1514" t="s">
        <v>1078</v>
      </c>
      <c r="W785" s="1515" t="s">
        <v>1078</v>
      </c>
      <c r="X785" s="1513" t="s">
        <v>1078</v>
      </c>
      <c r="Y785" s="1514" t="s">
        <v>1078</v>
      </c>
      <c r="Z785" s="1515" t="s">
        <v>1078</v>
      </c>
      <c r="AA785" s="1513" t="s">
        <v>1078</v>
      </c>
      <c r="AB785" s="1514" t="s">
        <v>1078</v>
      </c>
      <c r="AC785" s="1515" t="s">
        <v>1078</v>
      </c>
      <c r="AD785" s="1513" t="s">
        <v>1078</v>
      </c>
      <c r="AE785" s="1514" t="s">
        <v>1078</v>
      </c>
      <c r="AF785" s="1515" t="s">
        <v>1078</v>
      </c>
      <c r="AG785" s="1513" t="s">
        <v>1078</v>
      </c>
      <c r="AH785" s="1514" t="s">
        <v>1078</v>
      </c>
      <c r="AI785" s="1515" t="s">
        <v>1078</v>
      </c>
      <c r="AJ785" s="1513" t="s">
        <v>1078</v>
      </c>
      <c r="AK785" s="1514" t="s">
        <v>1078</v>
      </c>
      <c r="AL785" s="1515" t="s">
        <v>1078</v>
      </c>
      <c r="AM785" s="1513" t="s">
        <v>1078</v>
      </c>
      <c r="AN785" s="1514" t="s">
        <v>1078</v>
      </c>
      <c r="AO785" s="1515" t="s">
        <v>1078</v>
      </c>
      <c r="AP785" s="1513" t="s">
        <v>1078</v>
      </c>
      <c r="AQ785" s="1514" t="s">
        <v>1078</v>
      </c>
      <c r="AR785" s="1515" t="s">
        <v>1078</v>
      </c>
      <c r="AS785" s="1513" t="s">
        <v>1078</v>
      </c>
      <c r="AT785" s="1514" t="s">
        <v>1078</v>
      </c>
      <c r="AU785" s="1515" t="s">
        <v>1078</v>
      </c>
      <c r="AV785" s="1513" t="s">
        <v>1078</v>
      </c>
      <c r="AW785" s="1514" t="s">
        <v>1078</v>
      </c>
      <c r="AX785" s="1515" t="s">
        <v>1078</v>
      </c>
    </row>
    <row r="786" spans="1:50">
      <c r="A786" s="1349" t="s">
        <v>4605</v>
      </c>
      <c r="B786" s="1350" t="s">
        <v>4606</v>
      </c>
      <c r="C786" s="1516" t="s">
        <v>1078</v>
      </c>
      <c r="D786" s="1485" t="s">
        <v>1078</v>
      </c>
      <c r="E786" s="1486" t="s">
        <v>1078</v>
      </c>
      <c r="F786" s="1516" t="s">
        <v>1078</v>
      </c>
      <c r="G786" s="1485" t="s">
        <v>1078</v>
      </c>
      <c r="H786" s="1486" t="s">
        <v>1078</v>
      </c>
      <c r="I786" s="1516" t="s">
        <v>1078</v>
      </c>
      <c r="J786" s="1485" t="s">
        <v>1078</v>
      </c>
      <c r="K786" s="1486" t="s">
        <v>1078</v>
      </c>
      <c r="L786" s="1516" t="s">
        <v>1078</v>
      </c>
      <c r="M786" s="1485" t="s">
        <v>1078</v>
      </c>
      <c r="N786" s="1486" t="s">
        <v>1078</v>
      </c>
      <c r="O786" s="1516" t="s">
        <v>1078</v>
      </c>
      <c r="P786" s="1485" t="s">
        <v>1078</v>
      </c>
      <c r="Q786" s="1486" t="s">
        <v>1078</v>
      </c>
      <c r="R786" s="1516" t="s">
        <v>1078</v>
      </c>
      <c r="S786" s="1485" t="s">
        <v>1078</v>
      </c>
      <c r="T786" s="1486" t="s">
        <v>1078</v>
      </c>
      <c r="U786" s="1516" t="s">
        <v>1078</v>
      </c>
      <c r="V786" s="1485" t="s">
        <v>1078</v>
      </c>
      <c r="W786" s="1486" t="s">
        <v>1078</v>
      </c>
      <c r="X786" s="1516" t="s">
        <v>1078</v>
      </c>
      <c r="Y786" s="1485" t="s">
        <v>1078</v>
      </c>
      <c r="Z786" s="1486" t="s">
        <v>1078</v>
      </c>
      <c r="AA786" s="1516" t="s">
        <v>1078</v>
      </c>
      <c r="AB786" s="1485" t="s">
        <v>1078</v>
      </c>
      <c r="AC786" s="1486" t="s">
        <v>1078</v>
      </c>
      <c r="AD786" s="1516" t="s">
        <v>1078</v>
      </c>
      <c r="AE786" s="1485" t="s">
        <v>1078</v>
      </c>
      <c r="AF786" s="1486" t="s">
        <v>1078</v>
      </c>
      <c r="AG786" s="1516" t="s">
        <v>1078</v>
      </c>
      <c r="AH786" s="1485" t="s">
        <v>1078</v>
      </c>
      <c r="AI786" s="1486" t="s">
        <v>1078</v>
      </c>
      <c r="AJ786" s="1516" t="s">
        <v>1078</v>
      </c>
      <c r="AK786" s="1485" t="s">
        <v>1078</v>
      </c>
      <c r="AL786" s="1486" t="s">
        <v>1078</v>
      </c>
      <c r="AM786" s="1516" t="s">
        <v>1078</v>
      </c>
      <c r="AN786" s="1485" t="s">
        <v>1078</v>
      </c>
      <c r="AO786" s="1486" t="s">
        <v>1078</v>
      </c>
      <c r="AP786" s="1516" t="s">
        <v>1078</v>
      </c>
      <c r="AQ786" s="1485" t="s">
        <v>1078</v>
      </c>
      <c r="AR786" s="1486" t="s">
        <v>1078</v>
      </c>
      <c r="AS786" s="1516" t="s">
        <v>1078</v>
      </c>
      <c r="AT786" s="1485" t="s">
        <v>1078</v>
      </c>
      <c r="AU786" s="1486" t="s">
        <v>1078</v>
      </c>
      <c r="AV786" s="1516" t="s">
        <v>1078</v>
      </c>
      <c r="AW786" s="1485" t="s">
        <v>1078</v>
      </c>
      <c r="AX786" s="1486" t="s">
        <v>1078</v>
      </c>
    </row>
    <row r="787" spans="1:50">
      <c r="A787" s="1349" t="s">
        <v>4607</v>
      </c>
      <c r="B787" s="1350" t="s">
        <v>4608</v>
      </c>
      <c r="C787" s="1516" t="s">
        <v>1078</v>
      </c>
      <c r="D787" s="1485" t="s">
        <v>1078</v>
      </c>
      <c r="E787" s="1486" t="s">
        <v>1078</v>
      </c>
      <c r="F787" s="1516" t="s">
        <v>1078</v>
      </c>
      <c r="G787" s="1485" t="s">
        <v>1078</v>
      </c>
      <c r="H787" s="1486" t="s">
        <v>1078</v>
      </c>
      <c r="I787" s="1516" t="s">
        <v>1078</v>
      </c>
      <c r="J787" s="1485" t="s">
        <v>1078</v>
      </c>
      <c r="K787" s="1486" t="s">
        <v>1078</v>
      </c>
      <c r="L787" s="1516" t="s">
        <v>1078</v>
      </c>
      <c r="M787" s="1485" t="s">
        <v>1078</v>
      </c>
      <c r="N787" s="1486" t="s">
        <v>1078</v>
      </c>
      <c r="O787" s="1516" t="s">
        <v>1078</v>
      </c>
      <c r="P787" s="1485" t="s">
        <v>1078</v>
      </c>
      <c r="Q787" s="1486" t="s">
        <v>1078</v>
      </c>
      <c r="R787" s="1516" t="s">
        <v>1078</v>
      </c>
      <c r="S787" s="1485" t="s">
        <v>1078</v>
      </c>
      <c r="T787" s="1486" t="s">
        <v>1078</v>
      </c>
      <c r="U787" s="1516" t="s">
        <v>1078</v>
      </c>
      <c r="V787" s="1485" t="s">
        <v>1078</v>
      </c>
      <c r="W787" s="1486" t="s">
        <v>1078</v>
      </c>
      <c r="X787" s="1516" t="s">
        <v>1078</v>
      </c>
      <c r="Y787" s="1485" t="s">
        <v>1078</v>
      </c>
      <c r="Z787" s="1486" t="s">
        <v>1078</v>
      </c>
      <c r="AA787" s="1516" t="s">
        <v>1078</v>
      </c>
      <c r="AB787" s="1485" t="s">
        <v>1078</v>
      </c>
      <c r="AC787" s="1486" t="s">
        <v>1078</v>
      </c>
      <c r="AD787" s="1516" t="s">
        <v>1078</v>
      </c>
      <c r="AE787" s="1485" t="s">
        <v>1078</v>
      </c>
      <c r="AF787" s="1486" t="s">
        <v>1078</v>
      </c>
      <c r="AG787" s="1516" t="s">
        <v>1078</v>
      </c>
      <c r="AH787" s="1485" t="s">
        <v>1078</v>
      </c>
      <c r="AI787" s="1486" t="s">
        <v>1078</v>
      </c>
      <c r="AJ787" s="1516" t="s">
        <v>1078</v>
      </c>
      <c r="AK787" s="1485" t="s">
        <v>1078</v>
      </c>
      <c r="AL787" s="1486" t="s">
        <v>1078</v>
      </c>
      <c r="AM787" s="1516" t="s">
        <v>1078</v>
      </c>
      <c r="AN787" s="1485" t="s">
        <v>1078</v>
      </c>
      <c r="AO787" s="1486" t="s">
        <v>1078</v>
      </c>
      <c r="AP787" s="1516" t="s">
        <v>1078</v>
      </c>
      <c r="AQ787" s="1485" t="s">
        <v>1078</v>
      </c>
      <c r="AR787" s="1486" t="s">
        <v>1078</v>
      </c>
      <c r="AS787" s="1516" t="s">
        <v>1078</v>
      </c>
      <c r="AT787" s="1485" t="s">
        <v>1078</v>
      </c>
      <c r="AU787" s="1486" t="s">
        <v>1078</v>
      </c>
      <c r="AV787" s="1516" t="s">
        <v>1078</v>
      </c>
      <c r="AW787" s="1485" t="s">
        <v>1078</v>
      </c>
      <c r="AX787" s="1486" t="s">
        <v>1078</v>
      </c>
    </row>
    <row r="788" spans="1:50">
      <c r="A788" s="1349" t="s">
        <v>4609</v>
      </c>
      <c r="B788" s="1350" t="s">
        <v>4610</v>
      </c>
      <c r="C788" s="1517" t="s">
        <v>1078</v>
      </c>
      <c r="D788" s="1518" t="s">
        <v>1078</v>
      </c>
      <c r="E788" s="1519" t="s">
        <v>1078</v>
      </c>
      <c r="F788" s="1517" t="s">
        <v>1078</v>
      </c>
      <c r="G788" s="1518" t="s">
        <v>1078</v>
      </c>
      <c r="H788" s="1519" t="s">
        <v>1078</v>
      </c>
      <c r="I788" s="1517" t="s">
        <v>1078</v>
      </c>
      <c r="J788" s="1518" t="s">
        <v>1078</v>
      </c>
      <c r="K788" s="1519" t="s">
        <v>1078</v>
      </c>
      <c r="L788" s="1517" t="s">
        <v>1078</v>
      </c>
      <c r="M788" s="1518" t="s">
        <v>1078</v>
      </c>
      <c r="N788" s="1519" t="s">
        <v>1078</v>
      </c>
      <c r="O788" s="1517" t="s">
        <v>1078</v>
      </c>
      <c r="P788" s="1518" t="s">
        <v>1078</v>
      </c>
      <c r="Q788" s="1519" t="s">
        <v>1078</v>
      </c>
      <c r="R788" s="1517" t="s">
        <v>1078</v>
      </c>
      <c r="S788" s="1518" t="s">
        <v>1078</v>
      </c>
      <c r="T788" s="1519" t="s">
        <v>1078</v>
      </c>
      <c r="U788" s="1517" t="s">
        <v>1078</v>
      </c>
      <c r="V788" s="1518" t="s">
        <v>1078</v>
      </c>
      <c r="W788" s="1519" t="s">
        <v>1078</v>
      </c>
      <c r="X788" s="1517" t="s">
        <v>1078</v>
      </c>
      <c r="Y788" s="1518" t="s">
        <v>1078</v>
      </c>
      <c r="Z788" s="1519" t="s">
        <v>1078</v>
      </c>
      <c r="AA788" s="1517" t="s">
        <v>1078</v>
      </c>
      <c r="AB788" s="1518" t="s">
        <v>1078</v>
      </c>
      <c r="AC788" s="1519" t="s">
        <v>1078</v>
      </c>
      <c r="AD788" s="1517" t="s">
        <v>1078</v>
      </c>
      <c r="AE788" s="1518" t="s">
        <v>1078</v>
      </c>
      <c r="AF788" s="1519" t="s">
        <v>1078</v>
      </c>
      <c r="AG788" s="1517" t="s">
        <v>1078</v>
      </c>
      <c r="AH788" s="1518" t="s">
        <v>1078</v>
      </c>
      <c r="AI788" s="1519" t="s">
        <v>1078</v>
      </c>
      <c r="AJ788" s="1517" t="s">
        <v>1078</v>
      </c>
      <c r="AK788" s="1518" t="s">
        <v>1078</v>
      </c>
      <c r="AL788" s="1519" t="s">
        <v>1078</v>
      </c>
      <c r="AM788" s="1517" t="s">
        <v>1078</v>
      </c>
      <c r="AN788" s="1518" t="s">
        <v>1078</v>
      </c>
      <c r="AO788" s="1519" t="s">
        <v>1078</v>
      </c>
      <c r="AP788" s="1517" t="s">
        <v>1078</v>
      </c>
      <c r="AQ788" s="1518" t="s">
        <v>1078</v>
      </c>
      <c r="AR788" s="1519" t="s">
        <v>1078</v>
      </c>
      <c r="AS788" s="1517" t="s">
        <v>1078</v>
      </c>
      <c r="AT788" s="1518" t="s">
        <v>1078</v>
      </c>
      <c r="AU788" s="1519" t="s">
        <v>1078</v>
      </c>
      <c r="AV788" s="1517" t="s">
        <v>1078</v>
      </c>
      <c r="AW788" s="1518" t="s">
        <v>1078</v>
      </c>
      <c r="AX788" s="1519" t="s">
        <v>1078</v>
      </c>
    </row>
    <row r="789" spans="1:50">
      <c r="A789" s="1349" t="s">
        <v>4611</v>
      </c>
      <c r="B789" s="1350" t="s">
        <v>4612</v>
      </c>
      <c r="C789" s="1517" t="s">
        <v>1078</v>
      </c>
      <c r="D789" s="1518" t="s">
        <v>1078</v>
      </c>
      <c r="E789" s="1519" t="s">
        <v>1078</v>
      </c>
      <c r="F789" s="1517" t="s">
        <v>1078</v>
      </c>
      <c r="G789" s="1518" t="s">
        <v>1078</v>
      </c>
      <c r="H789" s="1519" t="s">
        <v>1078</v>
      </c>
      <c r="I789" s="1517" t="s">
        <v>1078</v>
      </c>
      <c r="J789" s="1518" t="s">
        <v>1078</v>
      </c>
      <c r="K789" s="1519" t="s">
        <v>1078</v>
      </c>
      <c r="L789" s="1517" t="s">
        <v>1078</v>
      </c>
      <c r="M789" s="1518" t="s">
        <v>1078</v>
      </c>
      <c r="N789" s="1519" t="s">
        <v>1078</v>
      </c>
      <c r="O789" s="1517" t="s">
        <v>1078</v>
      </c>
      <c r="P789" s="1518" t="s">
        <v>1078</v>
      </c>
      <c r="Q789" s="1519" t="s">
        <v>1078</v>
      </c>
      <c r="R789" s="1517" t="s">
        <v>1078</v>
      </c>
      <c r="S789" s="1518" t="s">
        <v>1078</v>
      </c>
      <c r="T789" s="1519" t="s">
        <v>1078</v>
      </c>
      <c r="U789" s="1517" t="s">
        <v>1078</v>
      </c>
      <c r="V789" s="1518" t="s">
        <v>1078</v>
      </c>
      <c r="W789" s="1519" t="s">
        <v>1078</v>
      </c>
      <c r="X789" s="1517" t="s">
        <v>1078</v>
      </c>
      <c r="Y789" s="1518" t="s">
        <v>1078</v>
      </c>
      <c r="Z789" s="1519" t="s">
        <v>1078</v>
      </c>
      <c r="AA789" s="1517" t="s">
        <v>1078</v>
      </c>
      <c r="AB789" s="1518" t="s">
        <v>1078</v>
      </c>
      <c r="AC789" s="1519" t="s">
        <v>1078</v>
      </c>
      <c r="AD789" s="1517" t="s">
        <v>1078</v>
      </c>
      <c r="AE789" s="1518" t="s">
        <v>1078</v>
      </c>
      <c r="AF789" s="1519" t="s">
        <v>1078</v>
      </c>
      <c r="AG789" s="1517" t="s">
        <v>1078</v>
      </c>
      <c r="AH789" s="1518" t="s">
        <v>1078</v>
      </c>
      <c r="AI789" s="1519" t="s">
        <v>1078</v>
      </c>
      <c r="AJ789" s="1517" t="s">
        <v>1078</v>
      </c>
      <c r="AK789" s="1518" t="s">
        <v>1078</v>
      </c>
      <c r="AL789" s="1519" t="s">
        <v>1078</v>
      </c>
      <c r="AM789" s="1517" t="s">
        <v>1078</v>
      </c>
      <c r="AN789" s="1518" t="s">
        <v>1078</v>
      </c>
      <c r="AO789" s="1519" t="s">
        <v>1078</v>
      </c>
      <c r="AP789" s="1517" t="s">
        <v>1078</v>
      </c>
      <c r="AQ789" s="1518" t="s">
        <v>1078</v>
      </c>
      <c r="AR789" s="1519" t="s">
        <v>1078</v>
      </c>
      <c r="AS789" s="1517" t="s">
        <v>1078</v>
      </c>
      <c r="AT789" s="1518" t="s">
        <v>1078</v>
      </c>
      <c r="AU789" s="1519" t="s">
        <v>1078</v>
      </c>
      <c r="AV789" s="1517" t="s">
        <v>1078</v>
      </c>
      <c r="AW789" s="1518" t="s">
        <v>1078</v>
      </c>
      <c r="AX789" s="1519" t="s">
        <v>1078</v>
      </c>
    </row>
    <row r="790" spans="1:50">
      <c r="A790" s="1349" t="s">
        <v>4613</v>
      </c>
      <c r="B790" s="1350" t="s">
        <v>4614</v>
      </c>
      <c r="C790" s="1517" t="s">
        <v>1078</v>
      </c>
      <c r="D790" s="1518" t="s">
        <v>1078</v>
      </c>
      <c r="E790" s="1519" t="s">
        <v>1078</v>
      </c>
      <c r="F790" s="1517" t="s">
        <v>1078</v>
      </c>
      <c r="G790" s="1518" t="s">
        <v>1078</v>
      </c>
      <c r="H790" s="1519" t="s">
        <v>1078</v>
      </c>
      <c r="I790" s="1517" t="s">
        <v>1078</v>
      </c>
      <c r="J790" s="1518" t="s">
        <v>1078</v>
      </c>
      <c r="K790" s="1519" t="s">
        <v>1078</v>
      </c>
      <c r="L790" s="1517" t="s">
        <v>1078</v>
      </c>
      <c r="M790" s="1518" t="s">
        <v>1078</v>
      </c>
      <c r="N790" s="1519" t="s">
        <v>1078</v>
      </c>
      <c r="O790" s="1517" t="s">
        <v>1078</v>
      </c>
      <c r="P790" s="1518" t="s">
        <v>1078</v>
      </c>
      <c r="Q790" s="1519" t="s">
        <v>1078</v>
      </c>
      <c r="R790" s="1517" t="s">
        <v>1078</v>
      </c>
      <c r="S790" s="1518" t="s">
        <v>1078</v>
      </c>
      <c r="T790" s="1519" t="s">
        <v>1078</v>
      </c>
      <c r="U790" s="1517" t="s">
        <v>1078</v>
      </c>
      <c r="V790" s="1518" t="s">
        <v>1078</v>
      </c>
      <c r="W790" s="1519" t="s">
        <v>1078</v>
      </c>
      <c r="X790" s="1517" t="s">
        <v>1078</v>
      </c>
      <c r="Y790" s="1518" t="s">
        <v>1078</v>
      </c>
      <c r="Z790" s="1519" t="s">
        <v>1078</v>
      </c>
      <c r="AA790" s="1517" t="s">
        <v>1078</v>
      </c>
      <c r="AB790" s="1518" t="s">
        <v>1078</v>
      </c>
      <c r="AC790" s="1519" t="s">
        <v>1078</v>
      </c>
      <c r="AD790" s="1517" t="s">
        <v>1078</v>
      </c>
      <c r="AE790" s="1518" t="s">
        <v>1078</v>
      </c>
      <c r="AF790" s="1519" t="s">
        <v>1078</v>
      </c>
      <c r="AG790" s="1517" t="s">
        <v>1078</v>
      </c>
      <c r="AH790" s="1518" t="s">
        <v>1078</v>
      </c>
      <c r="AI790" s="1519" t="s">
        <v>1078</v>
      </c>
      <c r="AJ790" s="1517" t="s">
        <v>1078</v>
      </c>
      <c r="AK790" s="1518" t="s">
        <v>1078</v>
      </c>
      <c r="AL790" s="1519" t="s">
        <v>1078</v>
      </c>
      <c r="AM790" s="1517" t="s">
        <v>1078</v>
      </c>
      <c r="AN790" s="1518" t="s">
        <v>1078</v>
      </c>
      <c r="AO790" s="1519" t="s">
        <v>1078</v>
      </c>
      <c r="AP790" s="1517" t="s">
        <v>1078</v>
      </c>
      <c r="AQ790" s="1518" t="s">
        <v>1078</v>
      </c>
      <c r="AR790" s="1519" t="s">
        <v>1078</v>
      </c>
      <c r="AS790" s="1517" t="s">
        <v>1078</v>
      </c>
      <c r="AT790" s="1518" t="s">
        <v>1078</v>
      </c>
      <c r="AU790" s="1519" t="s">
        <v>1078</v>
      </c>
      <c r="AV790" s="1517" t="s">
        <v>1078</v>
      </c>
      <c r="AW790" s="1518" t="s">
        <v>1078</v>
      </c>
      <c r="AX790" s="1519" t="s">
        <v>1078</v>
      </c>
    </row>
    <row r="791" spans="1:50">
      <c r="A791" s="1349" t="s">
        <v>4615</v>
      </c>
      <c r="B791" s="1350" t="s">
        <v>4616</v>
      </c>
      <c r="C791" s="1517" t="s">
        <v>1078</v>
      </c>
      <c r="D791" s="1518" t="s">
        <v>1078</v>
      </c>
      <c r="E791" s="1519" t="s">
        <v>1078</v>
      </c>
      <c r="F791" s="1517" t="s">
        <v>1078</v>
      </c>
      <c r="G791" s="1518" t="s">
        <v>1078</v>
      </c>
      <c r="H791" s="1519" t="s">
        <v>1078</v>
      </c>
      <c r="I791" s="1517" t="s">
        <v>1078</v>
      </c>
      <c r="J791" s="1518" t="s">
        <v>1078</v>
      </c>
      <c r="K791" s="1519" t="s">
        <v>1078</v>
      </c>
      <c r="L791" s="1517" t="s">
        <v>1078</v>
      </c>
      <c r="M791" s="1518" t="s">
        <v>1078</v>
      </c>
      <c r="N791" s="1519" t="s">
        <v>1078</v>
      </c>
      <c r="O791" s="1517" t="s">
        <v>1078</v>
      </c>
      <c r="P791" s="1518" t="s">
        <v>1078</v>
      </c>
      <c r="Q791" s="1519" t="s">
        <v>1078</v>
      </c>
      <c r="R791" s="1517" t="s">
        <v>1078</v>
      </c>
      <c r="S791" s="1518" t="s">
        <v>1078</v>
      </c>
      <c r="T791" s="1519" t="s">
        <v>1078</v>
      </c>
      <c r="U791" s="1517" t="s">
        <v>1078</v>
      </c>
      <c r="V791" s="1518" t="s">
        <v>1078</v>
      </c>
      <c r="W791" s="1519" t="s">
        <v>1078</v>
      </c>
      <c r="X791" s="1517" t="s">
        <v>1078</v>
      </c>
      <c r="Y791" s="1518" t="s">
        <v>1078</v>
      </c>
      <c r="Z791" s="1519" t="s">
        <v>1078</v>
      </c>
      <c r="AA791" s="1517" t="s">
        <v>1078</v>
      </c>
      <c r="AB791" s="1518" t="s">
        <v>1078</v>
      </c>
      <c r="AC791" s="1519" t="s">
        <v>1078</v>
      </c>
      <c r="AD791" s="1517" t="s">
        <v>1078</v>
      </c>
      <c r="AE791" s="1518" t="s">
        <v>1078</v>
      </c>
      <c r="AF791" s="1519" t="s">
        <v>1078</v>
      </c>
      <c r="AG791" s="1517" t="s">
        <v>1078</v>
      </c>
      <c r="AH791" s="1518" t="s">
        <v>1078</v>
      </c>
      <c r="AI791" s="1519" t="s">
        <v>1078</v>
      </c>
      <c r="AJ791" s="1517" t="s">
        <v>1078</v>
      </c>
      <c r="AK791" s="1518" t="s">
        <v>1078</v>
      </c>
      <c r="AL791" s="1519" t="s">
        <v>1078</v>
      </c>
      <c r="AM791" s="1517" t="s">
        <v>1078</v>
      </c>
      <c r="AN791" s="1518" t="s">
        <v>1078</v>
      </c>
      <c r="AO791" s="1519" t="s">
        <v>1078</v>
      </c>
      <c r="AP791" s="1517" t="s">
        <v>1078</v>
      </c>
      <c r="AQ791" s="1518" t="s">
        <v>1078</v>
      </c>
      <c r="AR791" s="1519" t="s">
        <v>1078</v>
      </c>
      <c r="AS791" s="1517" t="s">
        <v>1078</v>
      </c>
      <c r="AT791" s="1518" t="s">
        <v>1078</v>
      </c>
      <c r="AU791" s="1519" t="s">
        <v>1078</v>
      </c>
      <c r="AV791" s="1517" t="s">
        <v>1078</v>
      </c>
      <c r="AW791" s="1518" t="s">
        <v>1078</v>
      </c>
      <c r="AX791" s="1519" t="s">
        <v>1078</v>
      </c>
    </row>
    <row r="792" spans="1:50">
      <c r="A792" s="1349" t="s">
        <v>4617</v>
      </c>
      <c r="B792" s="1350" t="s">
        <v>4618</v>
      </c>
      <c r="C792" s="1517" t="s">
        <v>1078</v>
      </c>
      <c r="D792" s="1518" t="s">
        <v>1078</v>
      </c>
      <c r="E792" s="1519" t="s">
        <v>1078</v>
      </c>
      <c r="F792" s="1517" t="s">
        <v>1078</v>
      </c>
      <c r="G792" s="1518" t="s">
        <v>1078</v>
      </c>
      <c r="H792" s="1519" t="s">
        <v>1078</v>
      </c>
      <c r="I792" s="1517" t="s">
        <v>1078</v>
      </c>
      <c r="J792" s="1518" t="s">
        <v>1078</v>
      </c>
      <c r="K792" s="1519" t="s">
        <v>1078</v>
      </c>
      <c r="L792" s="1517" t="s">
        <v>1078</v>
      </c>
      <c r="M792" s="1518" t="s">
        <v>1078</v>
      </c>
      <c r="N792" s="1519" t="s">
        <v>1078</v>
      </c>
      <c r="O792" s="1517" t="s">
        <v>1078</v>
      </c>
      <c r="P792" s="1518" t="s">
        <v>1078</v>
      </c>
      <c r="Q792" s="1519" t="s">
        <v>1078</v>
      </c>
      <c r="R792" s="1517" t="s">
        <v>1078</v>
      </c>
      <c r="S792" s="1518" t="s">
        <v>1078</v>
      </c>
      <c r="T792" s="1519" t="s">
        <v>1078</v>
      </c>
      <c r="U792" s="1517" t="s">
        <v>1078</v>
      </c>
      <c r="V792" s="1518" t="s">
        <v>1078</v>
      </c>
      <c r="W792" s="1519" t="s">
        <v>1078</v>
      </c>
      <c r="X792" s="1517" t="s">
        <v>1078</v>
      </c>
      <c r="Y792" s="1518" t="s">
        <v>1078</v>
      </c>
      <c r="Z792" s="1519" t="s">
        <v>1078</v>
      </c>
      <c r="AA792" s="1517" t="s">
        <v>1078</v>
      </c>
      <c r="AB792" s="1518" t="s">
        <v>1078</v>
      </c>
      <c r="AC792" s="1519" t="s">
        <v>1078</v>
      </c>
      <c r="AD792" s="1517" t="s">
        <v>1078</v>
      </c>
      <c r="AE792" s="1518" t="s">
        <v>1078</v>
      </c>
      <c r="AF792" s="1519" t="s">
        <v>1078</v>
      </c>
      <c r="AG792" s="1517" t="s">
        <v>1078</v>
      </c>
      <c r="AH792" s="1518" t="s">
        <v>1078</v>
      </c>
      <c r="AI792" s="1519" t="s">
        <v>1078</v>
      </c>
      <c r="AJ792" s="1517" t="s">
        <v>1078</v>
      </c>
      <c r="AK792" s="1518" t="s">
        <v>1078</v>
      </c>
      <c r="AL792" s="1519" t="s">
        <v>1078</v>
      </c>
      <c r="AM792" s="1517" t="s">
        <v>1078</v>
      </c>
      <c r="AN792" s="1518" t="s">
        <v>1078</v>
      </c>
      <c r="AO792" s="1519" t="s">
        <v>1078</v>
      </c>
      <c r="AP792" s="1517" t="s">
        <v>1078</v>
      </c>
      <c r="AQ792" s="1518" t="s">
        <v>1078</v>
      </c>
      <c r="AR792" s="1519" t="s">
        <v>1078</v>
      </c>
      <c r="AS792" s="1517" t="s">
        <v>1078</v>
      </c>
      <c r="AT792" s="1518" t="s">
        <v>1078</v>
      </c>
      <c r="AU792" s="1519" t="s">
        <v>1078</v>
      </c>
      <c r="AV792" s="1517" t="s">
        <v>1078</v>
      </c>
      <c r="AW792" s="1518" t="s">
        <v>1078</v>
      </c>
      <c r="AX792" s="1519" t="s">
        <v>1078</v>
      </c>
    </row>
    <row r="793" spans="1:50">
      <c r="A793" s="1349" t="s">
        <v>4619</v>
      </c>
      <c r="B793" s="1350" t="s">
        <v>4620</v>
      </c>
      <c r="C793" s="1517" t="s">
        <v>1078</v>
      </c>
      <c r="D793" s="1518" t="s">
        <v>1078</v>
      </c>
      <c r="E793" s="1519" t="s">
        <v>1078</v>
      </c>
      <c r="F793" s="1517" t="s">
        <v>1078</v>
      </c>
      <c r="G793" s="1518" t="s">
        <v>1078</v>
      </c>
      <c r="H793" s="1519" t="s">
        <v>1078</v>
      </c>
      <c r="I793" s="1517" t="s">
        <v>1078</v>
      </c>
      <c r="J793" s="1518" t="s">
        <v>1078</v>
      </c>
      <c r="K793" s="1519" t="s">
        <v>1078</v>
      </c>
      <c r="L793" s="1517" t="s">
        <v>1078</v>
      </c>
      <c r="M793" s="1518" t="s">
        <v>1078</v>
      </c>
      <c r="N793" s="1519" t="s">
        <v>1078</v>
      </c>
      <c r="O793" s="1517" t="s">
        <v>1078</v>
      </c>
      <c r="P793" s="1518" t="s">
        <v>1078</v>
      </c>
      <c r="Q793" s="1519" t="s">
        <v>1078</v>
      </c>
      <c r="R793" s="1517" t="s">
        <v>1078</v>
      </c>
      <c r="S793" s="1518" t="s">
        <v>1078</v>
      </c>
      <c r="T793" s="1519" t="s">
        <v>1078</v>
      </c>
      <c r="U793" s="1517" t="s">
        <v>1078</v>
      </c>
      <c r="V793" s="1518" t="s">
        <v>1078</v>
      </c>
      <c r="W793" s="1519" t="s">
        <v>1078</v>
      </c>
      <c r="X793" s="1517" t="s">
        <v>1078</v>
      </c>
      <c r="Y793" s="1518" t="s">
        <v>1078</v>
      </c>
      <c r="Z793" s="1519" t="s">
        <v>1078</v>
      </c>
      <c r="AA793" s="1517" t="s">
        <v>1078</v>
      </c>
      <c r="AB793" s="1518" t="s">
        <v>1078</v>
      </c>
      <c r="AC793" s="1519" t="s">
        <v>1078</v>
      </c>
      <c r="AD793" s="1517" t="s">
        <v>1078</v>
      </c>
      <c r="AE793" s="1518" t="s">
        <v>1078</v>
      </c>
      <c r="AF793" s="1519" t="s">
        <v>1078</v>
      </c>
      <c r="AG793" s="1517" t="s">
        <v>1078</v>
      </c>
      <c r="AH793" s="1518" t="s">
        <v>1078</v>
      </c>
      <c r="AI793" s="1519" t="s">
        <v>1078</v>
      </c>
      <c r="AJ793" s="1517" t="s">
        <v>1078</v>
      </c>
      <c r="AK793" s="1518" t="s">
        <v>1078</v>
      </c>
      <c r="AL793" s="1519" t="s">
        <v>1078</v>
      </c>
      <c r="AM793" s="1517" t="s">
        <v>1078</v>
      </c>
      <c r="AN793" s="1518" t="s">
        <v>1078</v>
      </c>
      <c r="AO793" s="1519" t="s">
        <v>1078</v>
      </c>
      <c r="AP793" s="1517" t="s">
        <v>1078</v>
      </c>
      <c r="AQ793" s="1518" t="s">
        <v>1078</v>
      </c>
      <c r="AR793" s="1519" t="s">
        <v>1078</v>
      </c>
      <c r="AS793" s="1517" t="s">
        <v>1078</v>
      </c>
      <c r="AT793" s="1518" t="s">
        <v>1078</v>
      </c>
      <c r="AU793" s="1519" t="s">
        <v>1078</v>
      </c>
      <c r="AV793" s="1517" t="s">
        <v>1078</v>
      </c>
      <c r="AW793" s="1518" t="s">
        <v>1078</v>
      </c>
      <c r="AX793" s="1519" t="s">
        <v>1078</v>
      </c>
    </row>
    <row r="794" spans="1:50">
      <c r="A794" s="1349" t="s">
        <v>4621</v>
      </c>
      <c r="B794" s="1350" t="s">
        <v>4622</v>
      </c>
      <c r="C794" s="1516" t="s">
        <v>1078</v>
      </c>
      <c r="D794" s="1485" t="s">
        <v>1078</v>
      </c>
      <c r="E794" s="1486" t="s">
        <v>1078</v>
      </c>
      <c r="F794" s="1516" t="s">
        <v>1078</v>
      </c>
      <c r="G794" s="1485" t="s">
        <v>1078</v>
      </c>
      <c r="H794" s="1486" t="s">
        <v>1078</v>
      </c>
      <c r="I794" s="1516" t="s">
        <v>1078</v>
      </c>
      <c r="J794" s="1485" t="s">
        <v>1078</v>
      </c>
      <c r="K794" s="1486" t="s">
        <v>1078</v>
      </c>
      <c r="L794" s="1516" t="s">
        <v>1078</v>
      </c>
      <c r="M794" s="1485" t="s">
        <v>1078</v>
      </c>
      <c r="N794" s="1486" t="s">
        <v>1078</v>
      </c>
      <c r="O794" s="1516" t="s">
        <v>1078</v>
      </c>
      <c r="P794" s="1485" t="s">
        <v>1078</v>
      </c>
      <c r="Q794" s="1486" t="s">
        <v>1078</v>
      </c>
      <c r="R794" s="1516" t="s">
        <v>1078</v>
      </c>
      <c r="S794" s="1485" t="s">
        <v>1078</v>
      </c>
      <c r="T794" s="1486" t="s">
        <v>1078</v>
      </c>
      <c r="U794" s="1516" t="s">
        <v>1078</v>
      </c>
      <c r="V794" s="1485" t="s">
        <v>1078</v>
      </c>
      <c r="W794" s="1486" t="s">
        <v>1078</v>
      </c>
      <c r="X794" s="1516" t="s">
        <v>1078</v>
      </c>
      <c r="Y794" s="1485" t="s">
        <v>1078</v>
      </c>
      <c r="Z794" s="1486" t="s">
        <v>1078</v>
      </c>
      <c r="AA794" s="1516" t="s">
        <v>1078</v>
      </c>
      <c r="AB794" s="1485" t="s">
        <v>1078</v>
      </c>
      <c r="AC794" s="1486" t="s">
        <v>1078</v>
      </c>
      <c r="AD794" s="1516" t="s">
        <v>1078</v>
      </c>
      <c r="AE794" s="1485" t="s">
        <v>1078</v>
      </c>
      <c r="AF794" s="1486" t="s">
        <v>1078</v>
      </c>
      <c r="AG794" s="1516" t="s">
        <v>1078</v>
      </c>
      <c r="AH794" s="1485" t="s">
        <v>1078</v>
      </c>
      <c r="AI794" s="1486" t="s">
        <v>1078</v>
      </c>
      <c r="AJ794" s="1516" t="s">
        <v>1078</v>
      </c>
      <c r="AK794" s="1485" t="s">
        <v>1078</v>
      </c>
      <c r="AL794" s="1486" t="s">
        <v>1078</v>
      </c>
      <c r="AM794" s="1516" t="s">
        <v>1078</v>
      </c>
      <c r="AN794" s="1485" t="s">
        <v>1078</v>
      </c>
      <c r="AO794" s="1486" t="s">
        <v>1078</v>
      </c>
      <c r="AP794" s="1516" t="s">
        <v>1078</v>
      </c>
      <c r="AQ794" s="1485" t="s">
        <v>1078</v>
      </c>
      <c r="AR794" s="1486" t="s">
        <v>1078</v>
      </c>
      <c r="AS794" s="1516" t="s">
        <v>1078</v>
      </c>
      <c r="AT794" s="1485" t="s">
        <v>1078</v>
      </c>
      <c r="AU794" s="1486" t="s">
        <v>1078</v>
      </c>
      <c r="AV794" s="1516" t="s">
        <v>1078</v>
      </c>
      <c r="AW794" s="1485" t="s">
        <v>1078</v>
      </c>
      <c r="AX794" s="1486" t="s">
        <v>1078</v>
      </c>
    </row>
    <row r="795" spans="1:50">
      <c r="A795" s="1745" t="s">
        <v>4623</v>
      </c>
      <c r="B795" s="1309" t="s">
        <v>4624</v>
      </c>
      <c r="C795" s="1530" t="s">
        <v>1078</v>
      </c>
      <c r="D795" s="1481" t="s">
        <v>1078</v>
      </c>
      <c r="E795" s="1482" t="s">
        <v>1078</v>
      </c>
      <c r="F795" s="1530" t="s">
        <v>1078</v>
      </c>
      <c r="G795" s="1481" t="s">
        <v>1078</v>
      </c>
      <c r="H795" s="1482" t="s">
        <v>1078</v>
      </c>
      <c r="I795" s="1530" t="s">
        <v>1078</v>
      </c>
      <c r="J795" s="1481" t="s">
        <v>1078</v>
      </c>
      <c r="K795" s="1482" t="s">
        <v>1078</v>
      </c>
      <c r="L795" s="1530" t="s">
        <v>1078</v>
      </c>
      <c r="M795" s="1481" t="s">
        <v>1078</v>
      </c>
      <c r="N795" s="1482" t="s">
        <v>1078</v>
      </c>
      <c r="O795" s="1530" t="s">
        <v>1078</v>
      </c>
      <c r="P795" s="1481" t="s">
        <v>1078</v>
      </c>
      <c r="Q795" s="1482" t="s">
        <v>1078</v>
      </c>
      <c r="R795" s="1530" t="s">
        <v>1078</v>
      </c>
      <c r="S795" s="1481" t="s">
        <v>1078</v>
      </c>
      <c r="T795" s="1482" t="s">
        <v>1078</v>
      </c>
      <c r="U795" s="1530" t="s">
        <v>1078</v>
      </c>
      <c r="V795" s="1481" t="s">
        <v>1078</v>
      </c>
      <c r="W795" s="1482" t="s">
        <v>1078</v>
      </c>
      <c r="X795" s="1530" t="s">
        <v>1078</v>
      </c>
      <c r="Y795" s="1481" t="s">
        <v>1078</v>
      </c>
      <c r="Z795" s="1482" t="s">
        <v>1078</v>
      </c>
      <c r="AA795" s="1530" t="s">
        <v>1078</v>
      </c>
      <c r="AB795" s="1481" t="s">
        <v>1078</v>
      </c>
      <c r="AC795" s="1482" t="s">
        <v>1078</v>
      </c>
      <c r="AD795" s="1530" t="s">
        <v>1078</v>
      </c>
      <c r="AE795" s="1481" t="s">
        <v>1078</v>
      </c>
      <c r="AF795" s="1482" t="s">
        <v>1078</v>
      </c>
      <c r="AG795" s="1530" t="s">
        <v>1078</v>
      </c>
      <c r="AH795" s="1481" t="s">
        <v>1078</v>
      </c>
      <c r="AI795" s="1482" t="s">
        <v>1078</v>
      </c>
      <c r="AJ795" s="1530" t="s">
        <v>1078</v>
      </c>
      <c r="AK795" s="1481" t="s">
        <v>1078</v>
      </c>
      <c r="AL795" s="1482" t="s">
        <v>1078</v>
      </c>
      <c r="AM795" s="1530" t="s">
        <v>1078</v>
      </c>
      <c r="AN795" s="1481" t="s">
        <v>1078</v>
      </c>
      <c r="AO795" s="1482" t="s">
        <v>1078</v>
      </c>
      <c r="AP795" s="1530" t="s">
        <v>1078</v>
      </c>
      <c r="AQ795" s="1481" t="s">
        <v>1078</v>
      </c>
      <c r="AR795" s="1482" t="s">
        <v>1078</v>
      </c>
      <c r="AS795" s="1530" t="s">
        <v>1078</v>
      </c>
      <c r="AT795" s="1481" t="s">
        <v>1078</v>
      </c>
      <c r="AU795" s="1482" t="s">
        <v>1078</v>
      </c>
      <c r="AV795" s="1530" t="s">
        <v>1078</v>
      </c>
      <c r="AW795" s="1481" t="s">
        <v>1078</v>
      </c>
      <c r="AX795" s="1482" t="s">
        <v>1078</v>
      </c>
    </row>
    <row r="796" spans="1:50">
      <c r="A796" s="1358" t="s">
        <v>4625</v>
      </c>
      <c r="B796" s="1143" t="s">
        <v>4626</v>
      </c>
      <c r="C796" s="1524" t="s">
        <v>1078</v>
      </c>
      <c r="D796" s="1525" t="s">
        <v>1078</v>
      </c>
      <c r="E796" s="1526" t="s">
        <v>1078</v>
      </c>
      <c r="F796" s="1524" t="s">
        <v>1078</v>
      </c>
      <c r="G796" s="1525" t="s">
        <v>1078</v>
      </c>
      <c r="H796" s="1526" t="s">
        <v>1078</v>
      </c>
      <c r="I796" s="1524" t="s">
        <v>1078</v>
      </c>
      <c r="J796" s="1525" t="s">
        <v>1078</v>
      </c>
      <c r="K796" s="1526" t="s">
        <v>1078</v>
      </c>
      <c r="L796" s="1524" t="s">
        <v>1078</v>
      </c>
      <c r="M796" s="1525" t="s">
        <v>1078</v>
      </c>
      <c r="N796" s="1526" t="s">
        <v>1078</v>
      </c>
      <c r="O796" s="1524" t="s">
        <v>1078</v>
      </c>
      <c r="P796" s="1525" t="s">
        <v>1078</v>
      </c>
      <c r="Q796" s="1526" t="s">
        <v>1078</v>
      </c>
      <c r="R796" s="1524" t="s">
        <v>1078</v>
      </c>
      <c r="S796" s="1525" t="s">
        <v>1078</v>
      </c>
      <c r="T796" s="1526" t="s">
        <v>1078</v>
      </c>
      <c r="U796" s="1524" t="s">
        <v>1078</v>
      </c>
      <c r="V796" s="1525" t="s">
        <v>1078</v>
      </c>
      <c r="W796" s="1526" t="s">
        <v>1078</v>
      </c>
      <c r="X796" s="1524" t="s">
        <v>1078</v>
      </c>
      <c r="Y796" s="1525" t="s">
        <v>1078</v>
      </c>
      <c r="Z796" s="1526" t="s">
        <v>1078</v>
      </c>
      <c r="AA796" s="1524" t="s">
        <v>1078</v>
      </c>
      <c r="AB796" s="1525" t="s">
        <v>1078</v>
      </c>
      <c r="AC796" s="1526" t="s">
        <v>1078</v>
      </c>
      <c r="AD796" s="1524" t="s">
        <v>1078</v>
      </c>
      <c r="AE796" s="1525" t="s">
        <v>1078</v>
      </c>
      <c r="AF796" s="1526" t="s">
        <v>1078</v>
      </c>
      <c r="AG796" s="1524" t="s">
        <v>1078</v>
      </c>
      <c r="AH796" s="1525" t="s">
        <v>1078</v>
      </c>
      <c r="AI796" s="1526" t="s">
        <v>1078</v>
      </c>
      <c r="AJ796" s="1524" t="s">
        <v>1078</v>
      </c>
      <c r="AK796" s="1525" t="s">
        <v>1078</v>
      </c>
      <c r="AL796" s="1526" t="s">
        <v>1078</v>
      </c>
      <c r="AM796" s="1524" t="s">
        <v>1078</v>
      </c>
      <c r="AN796" s="1525" t="s">
        <v>1078</v>
      </c>
      <c r="AO796" s="1526" t="s">
        <v>1078</v>
      </c>
      <c r="AP796" s="1524" t="s">
        <v>1078</v>
      </c>
      <c r="AQ796" s="1525" t="s">
        <v>1078</v>
      </c>
      <c r="AR796" s="1526" t="s">
        <v>1078</v>
      </c>
      <c r="AS796" s="1524" t="s">
        <v>1078</v>
      </c>
      <c r="AT796" s="1525" t="s">
        <v>1078</v>
      </c>
      <c r="AU796" s="1526" t="s">
        <v>1078</v>
      </c>
      <c r="AV796" s="1524" t="s">
        <v>1078</v>
      </c>
      <c r="AW796" s="1525" t="s">
        <v>1078</v>
      </c>
      <c r="AX796" s="1526" t="s">
        <v>1078</v>
      </c>
    </row>
    <row r="797" spans="1:50">
      <c r="A797" s="1358" t="s">
        <v>4629</v>
      </c>
      <c r="B797" s="1143" t="s">
        <v>4630</v>
      </c>
      <c r="C797" s="1531"/>
      <c r="D797" s="1532" t="s">
        <v>1078</v>
      </c>
      <c r="E797" s="1533"/>
      <c r="F797" s="1531"/>
      <c r="G797" s="1532" t="s">
        <v>1078</v>
      </c>
      <c r="H797" s="1533"/>
      <c r="I797" s="1531"/>
      <c r="J797" s="1532" t="s">
        <v>1078</v>
      </c>
      <c r="K797" s="1533"/>
      <c r="L797" s="1531"/>
      <c r="M797" s="1532" t="s">
        <v>1078</v>
      </c>
      <c r="N797" s="1533"/>
      <c r="O797" s="1531"/>
      <c r="P797" s="1532" t="s">
        <v>1078</v>
      </c>
      <c r="Q797" s="1533"/>
      <c r="R797" s="1531"/>
      <c r="S797" s="1532" t="s">
        <v>1078</v>
      </c>
      <c r="T797" s="1533"/>
      <c r="U797" s="1531"/>
      <c r="V797" s="1532" t="s">
        <v>1078</v>
      </c>
      <c r="W797" s="1533"/>
      <c r="X797" s="1531"/>
      <c r="Y797" s="1532" t="s">
        <v>1078</v>
      </c>
      <c r="Z797" s="1533"/>
      <c r="AA797" s="1531"/>
      <c r="AB797" s="1532" t="s">
        <v>1078</v>
      </c>
      <c r="AC797" s="1533"/>
      <c r="AD797" s="1531"/>
      <c r="AE797" s="1532" t="s">
        <v>1078</v>
      </c>
      <c r="AF797" s="1533"/>
      <c r="AG797" s="1531"/>
      <c r="AH797" s="1532" t="s">
        <v>1078</v>
      </c>
      <c r="AI797" s="1533"/>
      <c r="AJ797" s="1531"/>
      <c r="AK797" s="1532" t="s">
        <v>1078</v>
      </c>
      <c r="AL797" s="1533"/>
      <c r="AM797" s="1531"/>
      <c r="AN797" s="1532" t="s">
        <v>1078</v>
      </c>
      <c r="AO797" s="1533"/>
      <c r="AP797" s="1531"/>
      <c r="AQ797" s="1532" t="s">
        <v>1078</v>
      </c>
      <c r="AR797" s="1533"/>
      <c r="AS797" s="1531"/>
      <c r="AT797" s="1532" t="s">
        <v>1078</v>
      </c>
      <c r="AU797" s="1533"/>
      <c r="AV797" s="1531"/>
      <c r="AW797" s="1532" t="s">
        <v>1078</v>
      </c>
      <c r="AX797" s="1533"/>
    </row>
    <row r="798" spans="1:50">
      <c r="A798" s="1344" t="s">
        <v>5746</v>
      </c>
      <c r="B798" s="1139" t="s">
        <v>5745</v>
      </c>
      <c r="C798" s="1300" t="s">
        <v>6654</v>
      </c>
      <c r="D798" s="1301" t="s">
        <v>6655</v>
      </c>
      <c r="E798" s="1302" t="s">
        <v>6656</v>
      </c>
      <c r="F798" s="1300" t="s">
        <v>6654</v>
      </c>
      <c r="G798" s="1301" t="s">
        <v>6655</v>
      </c>
      <c r="H798" s="1302" t="s">
        <v>6656</v>
      </c>
      <c r="I798" s="1300" t="s">
        <v>6654</v>
      </c>
      <c r="J798" s="1301" t="s">
        <v>6655</v>
      </c>
      <c r="K798" s="1302" t="s">
        <v>6656</v>
      </c>
      <c r="L798" s="1300" t="s">
        <v>6654</v>
      </c>
      <c r="M798" s="1301" t="s">
        <v>6655</v>
      </c>
      <c r="N798" s="1302" t="s">
        <v>6656</v>
      </c>
      <c r="O798" s="1300" t="s">
        <v>6654</v>
      </c>
      <c r="P798" s="1301" t="s">
        <v>6655</v>
      </c>
      <c r="Q798" s="1302" t="s">
        <v>6656</v>
      </c>
      <c r="R798" s="1300" t="s">
        <v>7006</v>
      </c>
      <c r="S798" s="1301" t="s">
        <v>7007</v>
      </c>
      <c r="T798" s="1302" t="s">
        <v>7008</v>
      </c>
      <c r="U798" s="1300" t="s">
        <v>7025</v>
      </c>
      <c r="V798" s="1301" t="s">
        <v>7026</v>
      </c>
      <c r="W798" s="1302" t="s">
        <v>7027</v>
      </c>
      <c r="X798" s="1300" t="s">
        <v>6654</v>
      </c>
      <c r="Y798" s="1301" t="s">
        <v>6655</v>
      </c>
      <c r="Z798" s="1302" t="s">
        <v>6656</v>
      </c>
      <c r="AA798" s="1300" t="s">
        <v>6654</v>
      </c>
      <c r="AB798" s="1301" t="s">
        <v>6655</v>
      </c>
      <c r="AC798" s="1302" t="s">
        <v>6656</v>
      </c>
      <c r="AD798" s="1300" t="s">
        <v>6654</v>
      </c>
      <c r="AE798" s="1301" t="s">
        <v>6655</v>
      </c>
      <c r="AF798" s="1302" t="s">
        <v>6656</v>
      </c>
      <c r="AG798" s="1300" t="s">
        <v>7084</v>
      </c>
      <c r="AH798" s="1301" t="s">
        <v>7085</v>
      </c>
      <c r="AI798" s="1302" t="s">
        <v>7086</v>
      </c>
      <c r="AJ798" s="1300" t="s">
        <v>6654</v>
      </c>
      <c r="AK798" s="1301" t="s">
        <v>6655</v>
      </c>
      <c r="AL798" s="1302" t="s">
        <v>6656</v>
      </c>
      <c r="AM798" s="1300" t="s">
        <v>6654</v>
      </c>
      <c r="AN798" s="1301" t="s">
        <v>6655</v>
      </c>
      <c r="AO798" s="1302" t="s">
        <v>6656</v>
      </c>
      <c r="AP798" s="1300" t="s">
        <v>6654</v>
      </c>
      <c r="AQ798" s="1301" t="s">
        <v>6655</v>
      </c>
      <c r="AR798" s="1302" t="s">
        <v>6656</v>
      </c>
      <c r="AS798" s="1300" t="s">
        <v>6654</v>
      </c>
      <c r="AT798" s="1301" t="s">
        <v>6655</v>
      </c>
      <c r="AU798" s="1302" t="s">
        <v>6656</v>
      </c>
      <c r="AV798" s="1300" t="s">
        <v>6654</v>
      </c>
      <c r="AW798" s="1301" t="s">
        <v>6655</v>
      </c>
      <c r="AX798" s="1302" t="s">
        <v>6656</v>
      </c>
    </row>
    <row r="799" spans="1:50">
      <c r="A799" s="1345" t="s">
        <v>4601</v>
      </c>
      <c r="B799" s="1304" t="s">
        <v>4602</v>
      </c>
      <c r="C799" s="1510" t="s">
        <v>1078</v>
      </c>
      <c r="D799" s="1511" t="s">
        <v>1078</v>
      </c>
      <c r="E799" s="1512" t="s">
        <v>1078</v>
      </c>
      <c r="F799" s="1510" t="s">
        <v>1078</v>
      </c>
      <c r="G799" s="1511" t="s">
        <v>1078</v>
      </c>
      <c r="H799" s="1512" t="s">
        <v>1078</v>
      </c>
      <c r="I799" s="1510" t="s">
        <v>1078</v>
      </c>
      <c r="J799" s="1511" t="s">
        <v>1078</v>
      </c>
      <c r="K799" s="1512" t="s">
        <v>1078</v>
      </c>
      <c r="L799" s="1510" t="s">
        <v>1078</v>
      </c>
      <c r="M799" s="1511" t="s">
        <v>1078</v>
      </c>
      <c r="N799" s="1512" t="s">
        <v>1078</v>
      </c>
      <c r="O799" s="1510" t="s">
        <v>1078</v>
      </c>
      <c r="P799" s="1511" t="s">
        <v>1078</v>
      </c>
      <c r="Q799" s="1512" t="s">
        <v>1078</v>
      </c>
      <c r="R799" s="1510" t="s">
        <v>1078</v>
      </c>
      <c r="S799" s="1511" t="s">
        <v>1078</v>
      </c>
      <c r="T799" s="1512" t="s">
        <v>1078</v>
      </c>
      <c r="U799" s="1510" t="s">
        <v>1078</v>
      </c>
      <c r="V799" s="1511" t="s">
        <v>1078</v>
      </c>
      <c r="W799" s="1512" t="s">
        <v>1078</v>
      </c>
      <c r="X799" s="1510" t="s">
        <v>1078</v>
      </c>
      <c r="Y799" s="1511" t="s">
        <v>1078</v>
      </c>
      <c r="Z799" s="1512" t="s">
        <v>1078</v>
      </c>
      <c r="AA799" s="1510" t="s">
        <v>1078</v>
      </c>
      <c r="AB799" s="1511" t="s">
        <v>1078</v>
      </c>
      <c r="AC799" s="1512" t="s">
        <v>1078</v>
      </c>
      <c r="AD799" s="1510" t="s">
        <v>1078</v>
      </c>
      <c r="AE799" s="1511" t="s">
        <v>1078</v>
      </c>
      <c r="AF799" s="1512" t="s">
        <v>1078</v>
      </c>
      <c r="AG799" s="1510" t="s">
        <v>1078</v>
      </c>
      <c r="AH799" s="1511" t="s">
        <v>1078</v>
      </c>
      <c r="AI799" s="1512" t="s">
        <v>1078</v>
      </c>
      <c r="AJ799" s="1510" t="s">
        <v>1078</v>
      </c>
      <c r="AK799" s="1511" t="s">
        <v>1078</v>
      </c>
      <c r="AL799" s="1512" t="s">
        <v>1078</v>
      </c>
      <c r="AM799" s="1510" t="s">
        <v>1078</v>
      </c>
      <c r="AN799" s="1511" t="s">
        <v>1078</v>
      </c>
      <c r="AO799" s="1512" t="s">
        <v>1078</v>
      </c>
      <c r="AP799" s="1510" t="s">
        <v>1078</v>
      </c>
      <c r="AQ799" s="1511" t="s">
        <v>1078</v>
      </c>
      <c r="AR799" s="1512" t="s">
        <v>1078</v>
      </c>
      <c r="AS799" s="1510" t="s">
        <v>1078</v>
      </c>
      <c r="AT799" s="1511" t="s">
        <v>1078</v>
      </c>
      <c r="AU799" s="1512" t="s">
        <v>1078</v>
      </c>
      <c r="AV799" s="1510" t="s">
        <v>1078</v>
      </c>
      <c r="AW799" s="1511" t="s">
        <v>1078</v>
      </c>
      <c r="AX799" s="1512" t="s">
        <v>1078</v>
      </c>
    </row>
    <row r="800" spans="1:50">
      <c r="A800" s="1349" t="s">
        <v>4603</v>
      </c>
      <c r="B800" s="1350" t="s">
        <v>4604</v>
      </c>
      <c r="C800" s="1513" t="s">
        <v>1078</v>
      </c>
      <c r="D800" s="1514" t="s">
        <v>1078</v>
      </c>
      <c r="E800" s="1515" t="s">
        <v>1078</v>
      </c>
      <c r="F800" s="1513" t="s">
        <v>1078</v>
      </c>
      <c r="G800" s="1514" t="s">
        <v>1078</v>
      </c>
      <c r="H800" s="1515" t="s">
        <v>1078</v>
      </c>
      <c r="I800" s="1513" t="s">
        <v>1078</v>
      </c>
      <c r="J800" s="1514" t="s">
        <v>1078</v>
      </c>
      <c r="K800" s="1515" t="s">
        <v>1078</v>
      </c>
      <c r="L800" s="1513" t="s">
        <v>1078</v>
      </c>
      <c r="M800" s="1514" t="s">
        <v>1078</v>
      </c>
      <c r="N800" s="1515" t="s">
        <v>1078</v>
      </c>
      <c r="O800" s="1513" t="s">
        <v>1078</v>
      </c>
      <c r="P800" s="1514" t="s">
        <v>1078</v>
      </c>
      <c r="Q800" s="1515" t="s">
        <v>1078</v>
      </c>
      <c r="R800" s="1513" t="s">
        <v>1078</v>
      </c>
      <c r="S800" s="1514" t="s">
        <v>1078</v>
      </c>
      <c r="T800" s="1515" t="s">
        <v>1078</v>
      </c>
      <c r="U800" s="1513" t="s">
        <v>1078</v>
      </c>
      <c r="V800" s="1514" t="s">
        <v>1078</v>
      </c>
      <c r="W800" s="1515" t="s">
        <v>1078</v>
      </c>
      <c r="X800" s="1513" t="s">
        <v>1078</v>
      </c>
      <c r="Y800" s="1514" t="s">
        <v>1078</v>
      </c>
      <c r="Z800" s="1515" t="s">
        <v>1078</v>
      </c>
      <c r="AA800" s="1513" t="s">
        <v>1078</v>
      </c>
      <c r="AB800" s="1514" t="s">
        <v>1078</v>
      </c>
      <c r="AC800" s="1515" t="s">
        <v>1078</v>
      </c>
      <c r="AD800" s="1513" t="s">
        <v>1078</v>
      </c>
      <c r="AE800" s="1514" t="s">
        <v>1078</v>
      </c>
      <c r="AF800" s="1515" t="s">
        <v>1078</v>
      </c>
      <c r="AG800" s="1513" t="s">
        <v>1078</v>
      </c>
      <c r="AH800" s="1514" t="s">
        <v>1078</v>
      </c>
      <c r="AI800" s="1515" t="s">
        <v>1078</v>
      </c>
      <c r="AJ800" s="1513" t="s">
        <v>1078</v>
      </c>
      <c r="AK800" s="1514" t="s">
        <v>1078</v>
      </c>
      <c r="AL800" s="1515" t="s">
        <v>1078</v>
      </c>
      <c r="AM800" s="1513" t="s">
        <v>1078</v>
      </c>
      <c r="AN800" s="1514" t="s">
        <v>1078</v>
      </c>
      <c r="AO800" s="1515" t="s">
        <v>1078</v>
      </c>
      <c r="AP800" s="1513" t="s">
        <v>1078</v>
      </c>
      <c r="AQ800" s="1514" t="s">
        <v>1078</v>
      </c>
      <c r="AR800" s="1515" t="s">
        <v>1078</v>
      </c>
      <c r="AS800" s="1513" t="s">
        <v>1078</v>
      </c>
      <c r="AT800" s="1514" t="s">
        <v>1078</v>
      </c>
      <c r="AU800" s="1515" t="s">
        <v>1078</v>
      </c>
      <c r="AV800" s="1513" t="s">
        <v>1078</v>
      </c>
      <c r="AW800" s="1514" t="s">
        <v>1078</v>
      </c>
      <c r="AX800" s="1515" t="s">
        <v>1078</v>
      </c>
    </row>
    <row r="801" spans="1:50">
      <c r="A801" s="1349" t="s">
        <v>4605</v>
      </c>
      <c r="B801" s="1350" t="s">
        <v>4606</v>
      </c>
      <c r="C801" s="1516" t="s">
        <v>1078</v>
      </c>
      <c r="D801" s="1485" t="s">
        <v>1078</v>
      </c>
      <c r="E801" s="1486" t="s">
        <v>1078</v>
      </c>
      <c r="F801" s="1516" t="s">
        <v>1078</v>
      </c>
      <c r="G801" s="1485" t="s">
        <v>1078</v>
      </c>
      <c r="H801" s="1486" t="s">
        <v>1078</v>
      </c>
      <c r="I801" s="1516" t="s">
        <v>1078</v>
      </c>
      <c r="J801" s="1485" t="s">
        <v>1078</v>
      </c>
      <c r="K801" s="1486" t="s">
        <v>1078</v>
      </c>
      <c r="L801" s="1516" t="s">
        <v>1078</v>
      </c>
      <c r="M801" s="1485" t="s">
        <v>1078</v>
      </c>
      <c r="N801" s="1486" t="s">
        <v>1078</v>
      </c>
      <c r="O801" s="1516" t="s">
        <v>1078</v>
      </c>
      <c r="P801" s="1485" t="s">
        <v>1078</v>
      </c>
      <c r="Q801" s="1486" t="s">
        <v>1078</v>
      </c>
      <c r="R801" s="1516" t="s">
        <v>1078</v>
      </c>
      <c r="S801" s="1485" t="s">
        <v>1078</v>
      </c>
      <c r="T801" s="1486" t="s">
        <v>1078</v>
      </c>
      <c r="U801" s="1516" t="s">
        <v>1078</v>
      </c>
      <c r="V801" s="1485" t="s">
        <v>1078</v>
      </c>
      <c r="W801" s="1486" t="s">
        <v>1078</v>
      </c>
      <c r="X801" s="1516" t="s">
        <v>1078</v>
      </c>
      <c r="Y801" s="1485" t="s">
        <v>1078</v>
      </c>
      <c r="Z801" s="1486" t="s">
        <v>1078</v>
      </c>
      <c r="AA801" s="1516" t="s">
        <v>1078</v>
      </c>
      <c r="AB801" s="1485" t="s">
        <v>1078</v>
      </c>
      <c r="AC801" s="1486" t="s">
        <v>1078</v>
      </c>
      <c r="AD801" s="1516" t="s">
        <v>1078</v>
      </c>
      <c r="AE801" s="1485" t="s">
        <v>1078</v>
      </c>
      <c r="AF801" s="1486" t="s">
        <v>1078</v>
      </c>
      <c r="AG801" s="1516" t="s">
        <v>1078</v>
      </c>
      <c r="AH801" s="1485" t="s">
        <v>1078</v>
      </c>
      <c r="AI801" s="1486" t="s">
        <v>1078</v>
      </c>
      <c r="AJ801" s="1516" t="s">
        <v>1078</v>
      </c>
      <c r="AK801" s="1485" t="s">
        <v>1078</v>
      </c>
      <c r="AL801" s="1486" t="s">
        <v>1078</v>
      </c>
      <c r="AM801" s="1516" t="s">
        <v>1078</v>
      </c>
      <c r="AN801" s="1485" t="s">
        <v>1078</v>
      </c>
      <c r="AO801" s="1486" t="s">
        <v>1078</v>
      </c>
      <c r="AP801" s="1516" t="s">
        <v>1078</v>
      </c>
      <c r="AQ801" s="1485" t="s">
        <v>1078</v>
      </c>
      <c r="AR801" s="1486" t="s">
        <v>1078</v>
      </c>
      <c r="AS801" s="1516" t="s">
        <v>1078</v>
      </c>
      <c r="AT801" s="1485" t="s">
        <v>1078</v>
      </c>
      <c r="AU801" s="1486" t="s">
        <v>1078</v>
      </c>
      <c r="AV801" s="1516" t="s">
        <v>1078</v>
      </c>
      <c r="AW801" s="1485" t="s">
        <v>1078</v>
      </c>
      <c r="AX801" s="1486" t="s">
        <v>1078</v>
      </c>
    </row>
    <row r="802" spans="1:50">
      <c r="A802" s="1349" t="s">
        <v>4607</v>
      </c>
      <c r="B802" s="1350" t="s">
        <v>4608</v>
      </c>
      <c r="C802" s="1516" t="s">
        <v>1078</v>
      </c>
      <c r="D802" s="1485" t="s">
        <v>1078</v>
      </c>
      <c r="E802" s="1486" t="s">
        <v>1078</v>
      </c>
      <c r="F802" s="1516" t="s">
        <v>1078</v>
      </c>
      <c r="G802" s="1485" t="s">
        <v>1078</v>
      </c>
      <c r="H802" s="1486" t="s">
        <v>1078</v>
      </c>
      <c r="I802" s="1516" t="s">
        <v>1078</v>
      </c>
      <c r="J802" s="1485" t="s">
        <v>1078</v>
      </c>
      <c r="K802" s="1486" t="s">
        <v>1078</v>
      </c>
      <c r="L802" s="1516" t="s">
        <v>1078</v>
      </c>
      <c r="M802" s="1485" t="s">
        <v>1078</v>
      </c>
      <c r="N802" s="1486" t="s">
        <v>1078</v>
      </c>
      <c r="O802" s="1516" t="s">
        <v>1078</v>
      </c>
      <c r="P802" s="1485" t="s">
        <v>1078</v>
      </c>
      <c r="Q802" s="1486" t="s">
        <v>1078</v>
      </c>
      <c r="R802" s="1516" t="s">
        <v>1078</v>
      </c>
      <c r="S802" s="1485" t="s">
        <v>1078</v>
      </c>
      <c r="T802" s="1486" t="s">
        <v>1078</v>
      </c>
      <c r="U802" s="1516" t="s">
        <v>1078</v>
      </c>
      <c r="V802" s="1485" t="s">
        <v>1078</v>
      </c>
      <c r="W802" s="1486" t="s">
        <v>1078</v>
      </c>
      <c r="X802" s="1516" t="s">
        <v>1078</v>
      </c>
      <c r="Y802" s="1485" t="s">
        <v>1078</v>
      </c>
      <c r="Z802" s="1486" t="s">
        <v>1078</v>
      </c>
      <c r="AA802" s="1516" t="s">
        <v>1078</v>
      </c>
      <c r="AB802" s="1485" t="s">
        <v>1078</v>
      </c>
      <c r="AC802" s="1486" t="s">
        <v>1078</v>
      </c>
      <c r="AD802" s="1516" t="s">
        <v>1078</v>
      </c>
      <c r="AE802" s="1485" t="s">
        <v>1078</v>
      </c>
      <c r="AF802" s="1486" t="s">
        <v>1078</v>
      </c>
      <c r="AG802" s="1516" t="s">
        <v>1078</v>
      </c>
      <c r="AH802" s="1485" t="s">
        <v>1078</v>
      </c>
      <c r="AI802" s="1486" t="s">
        <v>1078</v>
      </c>
      <c r="AJ802" s="1516" t="s">
        <v>1078</v>
      </c>
      <c r="AK802" s="1485" t="s">
        <v>1078</v>
      </c>
      <c r="AL802" s="1486" t="s">
        <v>1078</v>
      </c>
      <c r="AM802" s="1516" t="s">
        <v>1078</v>
      </c>
      <c r="AN802" s="1485" t="s">
        <v>1078</v>
      </c>
      <c r="AO802" s="1486" t="s">
        <v>1078</v>
      </c>
      <c r="AP802" s="1516" t="s">
        <v>1078</v>
      </c>
      <c r="AQ802" s="1485" t="s">
        <v>1078</v>
      </c>
      <c r="AR802" s="1486" t="s">
        <v>1078</v>
      </c>
      <c r="AS802" s="1516" t="s">
        <v>1078</v>
      </c>
      <c r="AT802" s="1485" t="s">
        <v>1078</v>
      </c>
      <c r="AU802" s="1486" t="s">
        <v>1078</v>
      </c>
      <c r="AV802" s="1516" t="s">
        <v>1078</v>
      </c>
      <c r="AW802" s="1485" t="s">
        <v>1078</v>
      </c>
      <c r="AX802" s="1486" t="s">
        <v>1078</v>
      </c>
    </row>
    <row r="803" spans="1:50">
      <c r="A803" s="1349" t="s">
        <v>4609</v>
      </c>
      <c r="B803" s="1350" t="s">
        <v>4610</v>
      </c>
      <c r="C803" s="1517" t="s">
        <v>1078</v>
      </c>
      <c r="D803" s="1518" t="s">
        <v>1078</v>
      </c>
      <c r="E803" s="1519" t="s">
        <v>1078</v>
      </c>
      <c r="F803" s="1517" t="s">
        <v>1078</v>
      </c>
      <c r="G803" s="1518" t="s">
        <v>1078</v>
      </c>
      <c r="H803" s="1519" t="s">
        <v>1078</v>
      </c>
      <c r="I803" s="1517" t="s">
        <v>1078</v>
      </c>
      <c r="J803" s="1518" t="s">
        <v>1078</v>
      </c>
      <c r="K803" s="1519" t="s">
        <v>1078</v>
      </c>
      <c r="L803" s="1517" t="s">
        <v>1078</v>
      </c>
      <c r="M803" s="1518" t="s">
        <v>1078</v>
      </c>
      <c r="N803" s="1519" t="s">
        <v>1078</v>
      </c>
      <c r="O803" s="1517" t="s">
        <v>1078</v>
      </c>
      <c r="P803" s="1518" t="s">
        <v>1078</v>
      </c>
      <c r="Q803" s="1519" t="s">
        <v>1078</v>
      </c>
      <c r="R803" s="1517" t="s">
        <v>1078</v>
      </c>
      <c r="S803" s="1518" t="s">
        <v>1078</v>
      </c>
      <c r="T803" s="1519" t="s">
        <v>1078</v>
      </c>
      <c r="U803" s="1517" t="s">
        <v>1078</v>
      </c>
      <c r="V803" s="1518" t="s">
        <v>1078</v>
      </c>
      <c r="W803" s="1519" t="s">
        <v>1078</v>
      </c>
      <c r="X803" s="1517" t="s">
        <v>1078</v>
      </c>
      <c r="Y803" s="1518" t="s">
        <v>1078</v>
      </c>
      <c r="Z803" s="1519" t="s">
        <v>1078</v>
      </c>
      <c r="AA803" s="1517" t="s">
        <v>1078</v>
      </c>
      <c r="AB803" s="1518" t="s">
        <v>1078</v>
      </c>
      <c r="AC803" s="1519" t="s">
        <v>1078</v>
      </c>
      <c r="AD803" s="1517" t="s">
        <v>1078</v>
      </c>
      <c r="AE803" s="1518" t="s">
        <v>1078</v>
      </c>
      <c r="AF803" s="1519" t="s">
        <v>1078</v>
      </c>
      <c r="AG803" s="1517" t="s">
        <v>1078</v>
      </c>
      <c r="AH803" s="1518" t="s">
        <v>1078</v>
      </c>
      <c r="AI803" s="1519" t="s">
        <v>1078</v>
      </c>
      <c r="AJ803" s="1517" t="s">
        <v>1078</v>
      </c>
      <c r="AK803" s="1518" t="s">
        <v>1078</v>
      </c>
      <c r="AL803" s="1519" t="s">
        <v>1078</v>
      </c>
      <c r="AM803" s="1517" t="s">
        <v>1078</v>
      </c>
      <c r="AN803" s="1518" t="s">
        <v>1078</v>
      </c>
      <c r="AO803" s="1519" t="s">
        <v>1078</v>
      </c>
      <c r="AP803" s="1517" t="s">
        <v>1078</v>
      </c>
      <c r="AQ803" s="1518" t="s">
        <v>1078</v>
      </c>
      <c r="AR803" s="1519" t="s">
        <v>1078</v>
      </c>
      <c r="AS803" s="1517" t="s">
        <v>1078</v>
      </c>
      <c r="AT803" s="1518" t="s">
        <v>1078</v>
      </c>
      <c r="AU803" s="1519" t="s">
        <v>1078</v>
      </c>
      <c r="AV803" s="1517" t="s">
        <v>1078</v>
      </c>
      <c r="AW803" s="1518" t="s">
        <v>1078</v>
      </c>
      <c r="AX803" s="1519" t="s">
        <v>1078</v>
      </c>
    </row>
    <row r="804" spans="1:50">
      <c r="A804" s="1349" t="s">
        <v>4611</v>
      </c>
      <c r="B804" s="1350" t="s">
        <v>4612</v>
      </c>
      <c r="C804" s="1517" t="s">
        <v>1078</v>
      </c>
      <c r="D804" s="1518" t="s">
        <v>1078</v>
      </c>
      <c r="E804" s="1519" t="s">
        <v>1078</v>
      </c>
      <c r="F804" s="1517" t="s">
        <v>1078</v>
      </c>
      <c r="G804" s="1518" t="s">
        <v>1078</v>
      </c>
      <c r="H804" s="1519" t="s">
        <v>1078</v>
      </c>
      <c r="I804" s="1517" t="s">
        <v>1078</v>
      </c>
      <c r="J804" s="1518" t="s">
        <v>1078</v>
      </c>
      <c r="K804" s="1519" t="s">
        <v>1078</v>
      </c>
      <c r="L804" s="1517" t="s">
        <v>1078</v>
      </c>
      <c r="M804" s="1518" t="s">
        <v>1078</v>
      </c>
      <c r="N804" s="1519" t="s">
        <v>1078</v>
      </c>
      <c r="O804" s="1517" t="s">
        <v>1078</v>
      </c>
      <c r="P804" s="1518" t="s">
        <v>1078</v>
      </c>
      <c r="Q804" s="1519" t="s">
        <v>1078</v>
      </c>
      <c r="R804" s="1517" t="s">
        <v>1078</v>
      </c>
      <c r="S804" s="1518" t="s">
        <v>1078</v>
      </c>
      <c r="T804" s="1519" t="s">
        <v>1078</v>
      </c>
      <c r="U804" s="1517" t="s">
        <v>1078</v>
      </c>
      <c r="V804" s="1518" t="s">
        <v>1078</v>
      </c>
      <c r="W804" s="1519" t="s">
        <v>1078</v>
      </c>
      <c r="X804" s="1517" t="s">
        <v>1078</v>
      </c>
      <c r="Y804" s="1518" t="s">
        <v>1078</v>
      </c>
      <c r="Z804" s="1519" t="s">
        <v>1078</v>
      </c>
      <c r="AA804" s="1517" t="s">
        <v>1078</v>
      </c>
      <c r="AB804" s="1518" t="s">
        <v>1078</v>
      </c>
      <c r="AC804" s="1519" t="s">
        <v>1078</v>
      </c>
      <c r="AD804" s="1517" t="s">
        <v>1078</v>
      </c>
      <c r="AE804" s="1518" t="s">
        <v>1078</v>
      </c>
      <c r="AF804" s="1519" t="s">
        <v>1078</v>
      </c>
      <c r="AG804" s="1517" t="s">
        <v>1078</v>
      </c>
      <c r="AH804" s="1518" t="s">
        <v>1078</v>
      </c>
      <c r="AI804" s="1519" t="s">
        <v>1078</v>
      </c>
      <c r="AJ804" s="1517" t="s">
        <v>1078</v>
      </c>
      <c r="AK804" s="1518" t="s">
        <v>1078</v>
      </c>
      <c r="AL804" s="1519" t="s">
        <v>1078</v>
      </c>
      <c r="AM804" s="1517" t="s">
        <v>1078</v>
      </c>
      <c r="AN804" s="1518" t="s">
        <v>1078</v>
      </c>
      <c r="AO804" s="1519" t="s">
        <v>1078</v>
      </c>
      <c r="AP804" s="1517" t="s">
        <v>1078</v>
      </c>
      <c r="AQ804" s="1518" t="s">
        <v>1078</v>
      </c>
      <c r="AR804" s="1519" t="s">
        <v>1078</v>
      </c>
      <c r="AS804" s="1517" t="s">
        <v>1078</v>
      </c>
      <c r="AT804" s="1518" t="s">
        <v>1078</v>
      </c>
      <c r="AU804" s="1519" t="s">
        <v>1078</v>
      </c>
      <c r="AV804" s="1517" t="s">
        <v>1078</v>
      </c>
      <c r="AW804" s="1518" t="s">
        <v>1078</v>
      </c>
      <c r="AX804" s="1519" t="s">
        <v>1078</v>
      </c>
    </row>
    <row r="805" spans="1:50">
      <c r="A805" s="1349" t="s">
        <v>4613</v>
      </c>
      <c r="B805" s="1350" t="s">
        <v>4614</v>
      </c>
      <c r="C805" s="1517" t="s">
        <v>1078</v>
      </c>
      <c r="D805" s="1518" t="s">
        <v>1078</v>
      </c>
      <c r="E805" s="1519" t="s">
        <v>1078</v>
      </c>
      <c r="F805" s="1517" t="s">
        <v>1078</v>
      </c>
      <c r="G805" s="1518" t="s">
        <v>1078</v>
      </c>
      <c r="H805" s="1519" t="s">
        <v>1078</v>
      </c>
      <c r="I805" s="1517" t="s">
        <v>1078</v>
      </c>
      <c r="J805" s="1518" t="s">
        <v>1078</v>
      </c>
      <c r="K805" s="1519" t="s">
        <v>1078</v>
      </c>
      <c r="L805" s="1517" t="s">
        <v>1078</v>
      </c>
      <c r="M805" s="1518" t="s">
        <v>1078</v>
      </c>
      <c r="N805" s="1519" t="s">
        <v>1078</v>
      </c>
      <c r="O805" s="1517" t="s">
        <v>1078</v>
      </c>
      <c r="P805" s="1518" t="s">
        <v>1078</v>
      </c>
      <c r="Q805" s="1519" t="s">
        <v>1078</v>
      </c>
      <c r="R805" s="1517" t="s">
        <v>1078</v>
      </c>
      <c r="S805" s="1518" t="s">
        <v>1078</v>
      </c>
      <c r="T805" s="1519" t="s">
        <v>1078</v>
      </c>
      <c r="U805" s="1517" t="s">
        <v>1078</v>
      </c>
      <c r="V805" s="1518" t="s">
        <v>1078</v>
      </c>
      <c r="W805" s="1519" t="s">
        <v>1078</v>
      </c>
      <c r="X805" s="1517" t="s">
        <v>1078</v>
      </c>
      <c r="Y805" s="1518" t="s">
        <v>1078</v>
      </c>
      <c r="Z805" s="1519" t="s">
        <v>1078</v>
      </c>
      <c r="AA805" s="1517" t="s">
        <v>1078</v>
      </c>
      <c r="AB805" s="1518" t="s">
        <v>1078</v>
      </c>
      <c r="AC805" s="1519" t="s">
        <v>1078</v>
      </c>
      <c r="AD805" s="1517" t="s">
        <v>1078</v>
      </c>
      <c r="AE805" s="1518" t="s">
        <v>1078</v>
      </c>
      <c r="AF805" s="1519" t="s">
        <v>1078</v>
      </c>
      <c r="AG805" s="1517" t="s">
        <v>1078</v>
      </c>
      <c r="AH805" s="1518" t="s">
        <v>1078</v>
      </c>
      <c r="AI805" s="1519" t="s">
        <v>1078</v>
      </c>
      <c r="AJ805" s="1517" t="s">
        <v>1078</v>
      </c>
      <c r="AK805" s="1518" t="s">
        <v>1078</v>
      </c>
      <c r="AL805" s="1519" t="s">
        <v>1078</v>
      </c>
      <c r="AM805" s="1517" t="s">
        <v>1078</v>
      </c>
      <c r="AN805" s="1518" t="s">
        <v>1078</v>
      </c>
      <c r="AO805" s="1519" t="s">
        <v>1078</v>
      </c>
      <c r="AP805" s="1517" t="s">
        <v>1078</v>
      </c>
      <c r="AQ805" s="1518" t="s">
        <v>1078</v>
      </c>
      <c r="AR805" s="1519" t="s">
        <v>1078</v>
      </c>
      <c r="AS805" s="1517" t="s">
        <v>1078</v>
      </c>
      <c r="AT805" s="1518" t="s">
        <v>1078</v>
      </c>
      <c r="AU805" s="1519" t="s">
        <v>1078</v>
      </c>
      <c r="AV805" s="1517" t="s">
        <v>1078</v>
      </c>
      <c r="AW805" s="1518" t="s">
        <v>1078</v>
      </c>
      <c r="AX805" s="1519" t="s">
        <v>1078</v>
      </c>
    </row>
    <row r="806" spans="1:50">
      <c r="A806" s="1349" t="s">
        <v>4615</v>
      </c>
      <c r="B806" s="1350" t="s">
        <v>4616</v>
      </c>
      <c r="C806" s="1517" t="s">
        <v>1078</v>
      </c>
      <c r="D806" s="1518" t="s">
        <v>1078</v>
      </c>
      <c r="E806" s="1519" t="s">
        <v>1078</v>
      </c>
      <c r="F806" s="1517" t="s">
        <v>1078</v>
      </c>
      <c r="G806" s="1518" t="s">
        <v>1078</v>
      </c>
      <c r="H806" s="1519" t="s">
        <v>1078</v>
      </c>
      <c r="I806" s="1517" t="s">
        <v>1078</v>
      </c>
      <c r="J806" s="1518" t="s">
        <v>1078</v>
      </c>
      <c r="K806" s="1519" t="s">
        <v>1078</v>
      </c>
      <c r="L806" s="1517" t="s">
        <v>1078</v>
      </c>
      <c r="M806" s="1518" t="s">
        <v>1078</v>
      </c>
      <c r="N806" s="1519" t="s">
        <v>1078</v>
      </c>
      <c r="O806" s="1517" t="s">
        <v>1078</v>
      </c>
      <c r="P806" s="1518" t="s">
        <v>1078</v>
      </c>
      <c r="Q806" s="1519" t="s">
        <v>1078</v>
      </c>
      <c r="R806" s="1517" t="s">
        <v>1078</v>
      </c>
      <c r="S806" s="1518" t="s">
        <v>1078</v>
      </c>
      <c r="T806" s="1519" t="s">
        <v>1078</v>
      </c>
      <c r="U806" s="1517" t="s">
        <v>1078</v>
      </c>
      <c r="V806" s="1518" t="s">
        <v>1078</v>
      </c>
      <c r="W806" s="1519" t="s">
        <v>1078</v>
      </c>
      <c r="X806" s="1517" t="s">
        <v>1078</v>
      </c>
      <c r="Y806" s="1518" t="s">
        <v>1078</v>
      </c>
      <c r="Z806" s="1519" t="s">
        <v>1078</v>
      </c>
      <c r="AA806" s="1517" t="s">
        <v>1078</v>
      </c>
      <c r="AB806" s="1518" t="s">
        <v>1078</v>
      </c>
      <c r="AC806" s="1519" t="s">
        <v>1078</v>
      </c>
      <c r="AD806" s="1517" t="s">
        <v>1078</v>
      </c>
      <c r="AE806" s="1518" t="s">
        <v>1078</v>
      </c>
      <c r="AF806" s="1519" t="s">
        <v>1078</v>
      </c>
      <c r="AG806" s="1517" t="s">
        <v>1078</v>
      </c>
      <c r="AH806" s="1518" t="s">
        <v>1078</v>
      </c>
      <c r="AI806" s="1519" t="s">
        <v>1078</v>
      </c>
      <c r="AJ806" s="1517" t="s">
        <v>1078</v>
      </c>
      <c r="AK806" s="1518" t="s">
        <v>1078</v>
      </c>
      <c r="AL806" s="1519" t="s">
        <v>1078</v>
      </c>
      <c r="AM806" s="1517" t="s">
        <v>1078</v>
      </c>
      <c r="AN806" s="1518" t="s">
        <v>1078</v>
      </c>
      <c r="AO806" s="1519" t="s">
        <v>1078</v>
      </c>
      <c r="AP806" s="1517" t="s">
        <v>1078</v>
      </c>
      <c r="AQ806" s="1518" t="s">
        <v>1078</v>
      </c>
      <c r="AR806" s="1519" t="s">
        <v>1078</v>
      </c>
      <c r="AS806" s="1517" t="s">
        <v>1078</v>
      </c>
      <c r="AT806" s="1518" t="s">
        <v>1078</v>
      </c>
      <c r="AU806" s="1519" t="s">
        <v>1078</v>
      </c>
      <c r="AV806" s="1517" t="s">
        <v>1078</v>
      </c>
      <c r="AW806" s="1518" t="s">
        <v>1078</v>
      </c>
      <c r="AX806" s="1519" t="s">
        <v>1078</v>
      </c>
    </row>
    <row r="807" spans="1:50">
      <c r="A807" s="1349" t="s">
        <v>4617</v>
      </c>
      <c r="B807" s="1350" t="s">
        <v>4618</v>
      </c>
      <c r="C807" s="1517" t="s">
        <v>1078</v>
      </c>
      <c r="D807" s="1518" t="s">
        <v>1078</v>
      </c>
      <c r="E807" s="1519" t="s">
        <v>1078</v>
      </c>
      <c r="F807" s="1517" t="s">
        <v>1078</v>
      </c>
      <c r="G807" s="1518" t="s">
        <v>1078</v>
      </c>
      <c r="H807" s="1519" t="s">
        <v>1078</v>
      </c>
      <c r="I807" s="1517" t="s">
        <v>1078</v>
      </c>
      <c r="J807" s="1518" t="s">
        <v>1078</v>
      </c>
      <c r="K807" s="1519" t="s">
        <v>1078</v>
      </c>
      <c r="L807" s="1517" t="s">
        <v>1078</v>
      </c>
      <c r="M807" s="1518" t="s">
        <v>1078</v>
      </c>
      <c r="N807" s="1519" t="s">
        <v>1078</v>
      </c>
      <c r="O807" s="1517" t="s">
        <v>1078</v>
      </c>
      <c r="P807" s="1518" t="s">
        <v>1078</v>
      </c>
      <c r="Q807" s="1519" t="s">
        <v>1078</v>
      </c>
      <c r="R807" s="1517" t="s">
        <v>1078</v>
      </c>
      <c r="S807" s="1518" t="s">
        <v>1078</v>
      </c>
      <c r="T807" s="1519" t="s">
        <v>1078</v>
      </c>
      <c r="U807" s="1517" t="s">
        <v>1078</v>
      </c>
      <c r="V807" s="1518" t="s">
        <v>1078</v>
      </c>
      <c r="W807" s="1519" t="s">
        <v>1078</v>
      </c>
      <c r="X807" s="1517" t="s">
        <v>1078</v>
      </c>
      <c r="Y807" s="1518" t="s">
        <v>1078</v>
      </c>
      <c r="Z807" s="1519" t="s">
        <v>1078</v>
      </c>
      <c r="AA807" s="1517" t="s">
        <v>1078</v>
      </c>
      <c r="AB807" s="1518" t="s">
        <v>1078</v>
      </c>
      <c r="AC807" s="1519" t="s">
        <v>1078</v>
      </c>
      <c r="AD807" s="1517" t="s">
        <v>1078</v>
      </c>
      <c r="AE807" s="1518" t="s">
        <v>1078</v>
      </c>
      <c r="AF807" s="1519" t="s">
        <v>1078</v>
      </c>
      <c r="AG807" s="1517" t="s">
        <v>1078</v>
      </c>
      <c r="AH807" s="1518" t="s">
        <v>1078</v>
      </c>
      <c r="AI807" s="1519" t="s">
        <v>1078</v>
      </c>
      <c r="AJ807" s="1517" t="s">
        <v>1078</v>
      </c>
      <c r="AK807" s="1518" t="s">
        <v>1078</v>
      </c>
      <c r="AL807" s="1519" t="s">
        <v>1078</v>
      </c>
      <c r="AM807" s="1517" t="s">
        <v>1078</v>
      </c>
      <c r="AN807" s="1518" t="s">
        <v>1078</v>
      </c>
      <c r="AO807" s="1519" t="s">
        <v>1078</v>
      </c>
      <c r="AP807" s="1517" t="s">
        <v>1078</v>
      </c>
      <c r="AQ807" s="1518" t="s">
        <v>1078</v>
      </c>
      <c r="AR807" s="1519" t="s">
        <v>1078</v>
      </c>
      <c r="AS807" s="1517" t="s">
        <v>1078</v>
      </c>
      <c r="AT807" s="1518" t="s">
        <v>1078</v>
      </c>
      <c r="AU807" s="1519" t="s">
        <v>1078</v>
      </c>
      <c r="AV807" s="1517" t="s">
        <v>1078</v>
      </c>
      <c r="AW807" s="1518" t="s">
        <v>1078</v>
      </c>
      <c r="AX807" s="1519" t="s">
        <v>1078</v>
      </c>
    </row>
    <row r="808" spans="1:50">
      <c r="A808" s="1349" t="s">
        <v>4619</v>
      </c>
      <c r="B808" s="1350" t="s">
        <v>4620</v>
      </c>
      <c r="C808" s="1517" t="s">
        <v>1078</v>
      </c>
      <c r="D808" s="1518" t="s">
        <v>1078</v>
      </c>
      <c r="E808" s="1519" t="s">
        <v>1078</v>
      </c>
      <c r="F808" s="1517" t="s">
        <v>1078</v>
      </c>
      <c r="G808" s="1518" t="s">
        <v>1078</v>
      </c>
      <c r="H808" s="1519" t="s">
        <v>1078</v>
      </c>
      <c r="I808" s="1517" t="s">
        <v>1078</v>
      </c>
      <c r="J808" s="1518" t="s">
        <v>1078</v>
      </c>
      <c r="K808" s="1519" t="s">
        <v>1078</v>
      </c>
      <c r="L808" s="1517" t="s">
        <v>1078</v>
      </c>
      <c r="M808" s="1518" t="s">
        <v>1078</v>
      </c>
      <c r="N808" s="1519" t="s">
        <v>1078</v>
      </c>
      <c r="O808" s="1517" t="s">
        <v>1078</v>
      </c>
      <c r="P808" s="1518" t="s">
        <v>1078</v>
      </c>
      <c r="Q808" s="1519" t="s">
        <v>1078</v>
      </c>
      <c r="R808" s="1517" t="s">
        <v>1078</v>
      </c>
      <c r="S808" s="1518" t="s">
        <v>1078</v>
      </c>
      <c r="T808" s="1519" t="s">
        <v>1078</v>
      </c>
      <c r="U808" s="1517" t="s">
        <v>1078</v>
      </c>
      <c r="V808" s="1518" t="s">
        <v>1078</v>
      </c>
      <c r="W808" s="1519" t="s">
        <v>1078</v>
      </c>
      <c r="X808" s="1517" t="s">
        <v>1078</v>
      </c>
      <c r="Y808" s="1518" t="s">
        <v>1078</v>
      </c>
      <c r="Z808" s="1519" t="s">
        <v>1078</v>
      </c>
      <c r="AA808" s="1517" t="s">
        <v>1078</v>
      </c>
      <c r="AB808" s="1518" t="s">
        <v>1078</v>
      </c>
      <c r="AC808" s="1519" t="s">
        <v>1078</v>
      </c>
      <c r="AD808" s="1517" t="s">
        <v>1078</v>
      </c>
      <c r="AE808" s="1518" t="s">
        <v>1078</v>
      </c>
      <c r="AF808" s="1519" t="s">
        <v>1078</v>
      </c>
      <c r="AG808" s="1517" t="s">
        <v>1078</v>
      </c>
      <c r="AH808" s="1518" t="s">
        <v>1078</v>
      </c>
      <c r="AI808" s="1519" t="s">
        <v>1078</v>
      </c>
      <c r="AJ808" s="1517" t="s">
        <v>1078</v>
      </c>
      <c r="AK808" s="1518" t="s">
        <v>1078</v>
      </c>
      <c r="AL808" s="1519" t="s">
        <v>1078</v>
      </c>
      <c r="AM808" s="1517" t="s">
        <v>1078</v>
      </c>
      <c r="AN808" s="1518" t="s">
        <v>1078</v>
      </c>
      <c r="AO808" s="1519" t="s">
        <v>1078</v>
      </c>
      <c r="AP808" s="1517" t="s">
        <v>1078</v>
      </c>
      <c r="AQ808" s="1518" t="s">
        <v>1078</v>
      </c>
      <c r="AR808" s="1519" t="s">
        <v>1078</v>
      </c>
      <c r="AS808" s="1517" t="s">
        <v>1078</v>
      </c>
      <c r="AT808" s="1518" t="s">
        <v>1078</v>
      </c>
      <c r="AU808" s="1519" t="s">
        <v>1078</v>
      </c>
      <c r="AV808" s="1517" t="s">
        <v>1078</v>
      </c>
      <c r="AW808" s="1518" t="s">
        <v>1078</v>
      </c>
      <c r="AX808" s="1519" t="s">
        <v>1078</v>
      </c>
    </row>
    <row r="809" spans="1:50">
      <c r="A809" s="1349" t="s">
        <v>4621</v>
      </c>
      <c r="B809" s="1350" t="s">
        <v>4622</v>
      </c>
      <c r="C809" s="1516" t="s">
        <v>1078</v>
      </c>
      <c r="D809" s="1485" t="s">
        <v>1078</v>
      </c>
      <c r="E809" s="1486" t="s">
        <v>1078</v>
      </c>
      <c r="F809" s="1516" t="s">
        <v>1078</v>
      </c>
      <c r="G809" s="1485" t="s">
        <v>1078</v>
      </c>
      <c r="H809" s="1486" t="s">
        <v>1078</v>
      </c>
      <c r="I809" s="1516" t="s">
        <v>1078</v>
      </c>
      <c r="J809" s="1485" t="s">
        <v>1078</v>
      </c>
      <c r="K809" s="1486" t="s">
        <v>1078</v>
      </c>
      <c r="L809" s="1516" t="s">
        <v>1078</v>
      </c>
      <c r="M809" s="1485" t="s">
        <v>1078</v>
      </c>
      <c r="N809" s="1486" t="s">
        <v>1078</v>
      </c>
      <c r="O809" s="1516" t="s">
        <v>1078</v>
      </c>
      <c r="P809" s="1485" t="s">
        <v>1078</v>
      </c>
      <c r="Q809" s="1486" t="s">
        <v>1078</v>
      </c>
      <c r="R809" s="1516" t="s">
        <v>1078</v>
      </c>
      <c r="S809" s="1485" t="s">
        <v>1078</v>
      </c>
      <c r="T809" s="1486" t="s">
        <v>1078</v>
      </c>
      <c r="U809" s="1516" t="s">
        <v>1078</v>
      </c>
      <c r="V809" s="1485" t="s">
        <v>1078</v>
      </c>
      <c r="W809" s="1486" t="s">
        <v>1078</v>
      </c>
      <c r="X809" s="1516" t="s">
        <v>1078</v>
      </c>
      <c r="Y809" s="1485" t="s">
        <v>1078</v>
      </c>
      <c r="Z809" s="1486" t="s">
        <v>1078</v>
      </c>
      <c r="AA809" s="1516" t="s">
        <v>1078</v>
      </c>
      <c r="AB809" s="1485" t="s">
        <v>1078</v>
      </c>
      <c r="AC809" s="1486" t="s">
        <v>1078</v>
      </c>
      <c r="AD809" s="1516" t="s">
        <v>1078</v>
      </c>
      <c r="AE809" s="1485" t="s">
        <v>1078</v>
      </c>
      <c r="AF809" s="1486" t="s">
        <v>1078</v>
      </c>
      <c r="AG809" s="1516" t="s">
        <v>1078</v>
      </c>
      <c r="AH809" s="1485" t="s">
        <v>1078</v>
      </c>
      <c r="AI809" s="1486" t="s">
        <v>1078</v>
      </c>
      <c r="AJ809" s="1516" t="s">
        <v>1078</v>
      </c>
      <c r="AK809" s="1485" t="s">
        <v>1078</v>
      </c>
      <c r="AL809" s="1486" t="s">
        <v>1078</v>
      </c>
      <c r="AM809" s="1516" t="s">
        <v>1078</v>
      </c>
      <c r="AN809" s="1485" t="s">
        <v>1078</v>
      </c>
      <c r="AO809" s="1486" t="s">
        <v>1078</v>
      </c>
      <c r="AP809" s="1516" t="s">
        <v>1078</v>
      </c>
      <c r="AQ809" s="1485" t="s">
        <v>1078</v>
      </c>
      <c r="AR809" s="1486" t="s">
        <v>1078</v>
      </c>
      <c r="AS809" s="1516" t="s">
        <v>1078</v>
      </c>
      <c r="AT809" s="1485" t="s">
        <v>1078</v>
      </c>
      <c r="AU809" s="1486" t="s">
        <v>1078</v>
      </c>
      <c r="AV809" s="1516" t="s">
        <v>1078</v>
      </c>
      <c r="AW809" s="1485" t="s">
        <v>1078</v>
      </c>
      <c r="AX809" s="1486" t="s">
        <v>1078</v>
      </c>
    </row>
    <row r="810" spans="1:50">
      <c r="A810" s="1745" t="s">
        <v>4623</v>
      </c>
      <c r="B810" s="1309" t="s">
        <v>4624</v>
      </c>
      <c r="C810" s="1530" t="s">
        <v>1078</v>
      </c>
      <c r="D810" s="1481" t="s">
        <v>1078</v>
      </c>
      <c r="E810" s="1482" t="s">
        <v>1078</v>
      </c>
      <c r="F810" s="1530" t="s">
        <v>1078</v>
      </c>
      <c r="G810" s="1481" t="s">
        <v>1078</v>
      </c>
      <c r="H810" s="1482" t="s">
        <v>1078</v>
      </c>
      <c r="I810" s="1530" t="s">
        <v>1078</v>
      </c>
      <c r="J810" s="1481" t="s">
        <v>1078</v>
      </c>
      <c r="K810" s="1482" t="s">
        <v>1078</v>
      </c>
      <c r="L810" s="1530" t="s">
        <v>1078</v>
      </c>
      <c r="M810" s="1481" t="s">
        <v>1078</v>
      </c>
      <c r="N810" s="1482" t="s">
        <v>1078</v>
      </c>
      <c r="O810" s="1530" t="s">
        <v>1078</v>
      </c>
      <c r="P810" s="1481" t="s">
        <v>1078</v>
      </c>
      <c r="Q810" s="1482" t="s">
        <v>1078</v>
      </c>
      <c r="R810" s="1530" t="s">
        <v>1078</v>
      </c>
      <c r="S810" s="1481" t="s">
        <v>1078</v>
      </c>
      <c r="T810" s="1482" t="s">
        <v>1078</v>
      </c>
      <c r="U810" s="1530" t="s">
        <v>1078</v>
      </c>
      <c r="V810" s="1481" t="s">
        <v>1078</v>
      </c>
      <c r="W810" s="1482" t="s">
        <v>1078</v>
      </c>
      <c r="X810" s="1530" t="s">
        <v>1078</v>
      </c>
      <c r="Y810" s="1481" t="s">
        <v>1078</v>
      </c>
      <c r="Z810" s="1482" t="s">
        <v>1078</v>
      </c>
      <c r="AA810" s="1530" t="s">
        <v>1078</v>
      </c>
      <c r="AB810" s="1481" t="s">
        <v>1078</v>
      </c>
      <c r="AC810" s="1482" t="s">
        <v>1078</v>
      </c>
      <c r="AD810" s="1530" t="s">
        <v>1078</v>
      </c>
      <c r="AE810" s="1481" t="s">
        <v>1078</v>
      </c>
      <c r="AF810" s="1482" t="s">
        <v>1078</v>
      </c>
      <c r="AG810" s="1530" t="s">
        <v>1078</v>
      </c>
      <c r="AH810" s="1481" t="s">
        <v>1078</v>
      </c>
      <c r="AI810" s="1482" t="s">
        <v>1078</v>
      </c>
      <c r="AJ810" s="1530" t="s">
        <v>1078</v>
      </c>
      <c r="AK810" s="1481" t="s">
        <v>1078</v>
      </c>
      <c r="AL810" s="1482" t="s">
        <v>1078</v>
      </c>
      <c r="AM810" s="1530" t="s">
        <v>1078</v>
      </c>
      <c r="AN810" s="1481" t="s">
        <v>1078</v>
      </c>
      <c r="AO810" s="1482" t="s">
        <v>1078</v>
      </c>
      <c r="AP810" s="1530" t="s">
        <v>1078</v>
      </c>
      <c r="AQ810" s="1481" t="s">
        <v>1078</v>
      </c>
      <c r="AR810" s="1482" t="s">
        <v>1078</v>
      </c>
      <c r="AS810" s="1530" t="s">
        <v>1078</v>
      </c>
      <c r="AT810" s="1481" t="s">
        <v>1078</v>
      </c>
      <c r="AU810" s="1482" t="s">
        <v>1078</v>
      </c>
      <c r="AV810" s="1530" t="s">
        <v>1078</v>
      </c>
      <c r="AW810" s="1481" t="s">
        <v>1078</v>
      </c>
      <c r="AX810" s="1482" t="s">
        <v>1078</v>
      </c>
    </row>
    <row r="811" spans="1:50">
      <c r="A811" s="1358" t="s">
        <v>4625</v>
      </c>
      <c r="B811" s="1143" t="s">
        <v>4626</v>
      </c>
      <c r="C811" s="1524" t="s">
        <v>1078</v>
      </c>
      <c r="D811" s="1525" t="s">
        <v>1078</v>
      </c>
      <c r="E811" s="1526" t="s">
        <v>1078</v>
      </c>
      <c r="F811" s="1524" t="s">
        <v>1078</v>
      </c>
      <c r="G811" s="1525" t="s">
        <v>1078</v>
      </c>
      <c r="H811" s="1526" t="s">
        <v>1078</v>
      </c>
      <c r="I811" s="1524" t="s">
        <v>1078</v>
      </c>
      <c r="J811" s="1525" t="s">
        <v>1078</v>
      </c>
      <c r="K811" s="1526" t="s">
        <v>1078</v>
      </c>
      <c r="L811" s="1524" t="s">
        <v>1078</v>
      </c>
      <c r="M811" s="1525" t="s">
        <v>1078</v>
      </c>
      <c r="N811" s="1526" t="s">
        <v>1078</v>
      </c>
      <c r="O811" s="1524" t="s">
        <v>1078</v>
      </c>
      <c r="P811" s="1525" t="s">
        <v>1078</v>
      </c>
      <c r="Q811" s="1526" t="s">
        <v>1078</v>
      </c>
      <c r="R811" s="1524" t="s">
        <v>1078</v>
      </c>
      <c r="S811" s="1525" t="s">
        <v>1078</v>
      </c>
      <c r="T811" s="1526" t="s">
        <v>1078</v>
      </c>
      <c r="U811" s="1524" t="s">
        <v>1078</v>
      </c>
      <c r="V811" s="1525" t="s">
        <v>1078</v>
      </c>
      <c r="W811" s="1526" t="s">
        <v>1078</v>
      </c>
      <c r="X811" s="1524" t="s">
        <v>1078</v>
      </c>
      <c r="Y811" s="1525" t="s">
        <v>1078</v>
      </c>
      <c r="Z811" s="1526" t="s">
        <v>1078</v>
      </c>
      <c r="AA811" s="1524" t="s">
        <v>1078</v>
      </c>
      <c r="AB811" s="1525" t="s">
        <v>1078</v>
      </c>
      <c r="AC811" s="1526" t="s">
        <v>1078</v>
      </c>
      <c r="AD811" s="1524" t="s">
        <v>1078</v>
      </c>
      <c r="AE811" s="1525" t="s">
        <v>1078</v>
      </c>
      <c r="AF811" s="1526" t="s">
        <v>1078</v>
      </c>
      <c r="AG811" s="1524" t="s">
        <v>1078</v>
      </c>
      <c r="AH811" s="1525" t="s">
        <v>1078</v>
      </c>
      <c r="AI811" s="1526" t="s">
        <v>1078</v>
      </c>
      <c r="AJ811" s="1524" t="s">
        <v>1078</v>
      </c>
      <c r="AK811" s="1525" t="s">
        <v>1078</v>
      </c>
      <c r="AL811" s="1526" t="s">
        <v>1078</v>
      </c>
      <c r="AM811" s="1524" t="s">
        <v>1078</v>
      </c>
      <c r="AN811" s="1525" t="s">
        <v>1078</v>
      </c>
      <c r="AO811" s="1526" t="s">
        <v>1078</v>
      </c>
      <c r="AP811" s="1524" t="s">
        <v>1078</v>
      </c>
      <c r="AQ811" s="1525" t="s">
        <v>1078</v>
      </c>
      <c r="AR811" s="1526" t="s">
        <v>1078</v>
      </c>
      <c r="AS811" s="1524" t="s">
        <v>1078</v>
      </c>
      <c r="AT811" s="1525" t="s">
        <v>1078</v>
      </c>
      <c r="AU811" s="1526" t="s">
        <v>1078</v>
      </c>
      <c r="AV811" s="1524" t="s">
        <v>1078</v>
      </c>
      <c r="AW811" s="1525" t="s">
        <v>1078</v>
      </c>
      <c r="AX811" s="1526" t="s">
        <v>1078</v>
      </c>
    </row>
    <row r="812" spans="1:50">
      <c r="A812" s="1342" t="s">
        <v>4629</v>
      </c>
      <c r="B812" s="1139" t="s">
        <v>4630</v>
      </c>
      <c r="C812" s="1534"/>
      <c r="D812" s="1456" t="s">
        <v>1078</v>
      </c>
      <c r="E812" s="1535"/>
      <c r="F812" s="1534"/>
      <c r="G812" s="1456" t="s">
        <v>1078</v>
      </c>
      <c r="H812" s="1535"/>
      <c r="I812" s="1534"/>
      <c r="J812" s="1456" t="s">
        <v>1078</v>
      </c>
      <c r="K812" s="1535"/>
      <c r="L812" s="1534"/>
      <c r="M812" s="1456" t="s">
        <v>1078</v>
      </c>
      <c r="N812" s="1535"/>
      <c r="O812" s="1534"/>
      <c r="P812" s="1456" t="s">
        <v>1078</v>
      </c>
      <c r="Q812" s="1535"/>
      <c r="R812" s="1534"/>
      <c r="S812" s="1456" t="s">
        <v>1078</v>
      </c>
      <c r="T812" s="1535"/>
      <c r="U812" s="1534"/>
      <c r="V812" s="1456" t="s">
        <v>1078</v>
      </c>
      <c r="W812" s="1535"/>
      <c r="X812" s="1534"/>
      <c r="Y812" s="1456" t="s">
        <v>1078</v>
      </c>
      <c r="Z812" s="1535"/>
      <c r="AA812" s="1534"/>
      <c r="AB812" s="1456" t="s">
        <v>1078</v>
      </c>
      <c r="AC812" s="1535"/>
      <c r="AD812" s="1534"/>
      <c r="AE812" s="1456" t="s">
        <v>1078</v>
      </c>
      <c r="AF812" s="1535"/>
      <c r="AG812" s="1534"/>
      <c r="AH812" s="1456" t="s">
        <v>1078</v>
      </c>
      <c r="AI812" s="1535"/>
      <c r="AJ812" s="1534"/>
      <c r="AK812" s="1456" t="s">
        <v>1078</v>
      </c>
      <c r="AL812" s="1535"/>
      <c r="AM812" s="1534"/>
      <c r="AN812" s="1456" t="s">
        <v>1078</v>
      </c>
      <c r="AO812" s="1535"/>
      <c r="AP812" s="1534"/>
      <c r="AQ812" s="1456" t="s">
        <v>1078</v>
      </c>
      <c r="AR812" s="1535"/>
      <c r="AS812" s="1534"/>
      <c r="AT812" s="1456" t="s">
        <v>1078</v>
      </c>
      <c r="AU812" s="1535"/>
      <c r="AV812" s="1534"/>
      <c r="AW812" s="1456" t="s">
        <v>1078</v>
      </c>
      <c r="AX812" s="1535"/>
    </row>
    <row r="813" spans="1:50" ht="19.5" thickBot="1">
      <c r="A813" s="1365" t="s">
        <v>4151</v>
      </c>
      <c r="B813" s="1141" t="s">
        <v>4152</v>
      </c>
      <c r="C813" s="1366"/>
      <c r="D813" s="1245" t="s">
        <v>1078</v>
      </c>
      <c r="E813" s="1212"/>
      <c r="F813" s="1366"/>
      <c r="G813" s="1245" t="s">
        <v>1078</v>
      </c>
      <c r="H813" s="1212"/>
      <c r="I813" s="1366"/>
      <c r="J813" s="1245" t="s">
        <v>1078</v>
      </c>
      <c r="K813" s="1212"/>
      <c r="L813" s="1366"/>
      <c r="M813" s="1245" t="s">
        <v>1078</v>
      </c>
      <c r="N813" s="1212"/>
      <c r="O813" s="1366"/>
      <c r="P813" s="1245" t="s">
        <v>1078</v>
      </c>
      <c r="Q813" s="1212"/>
      <c r="R813" s="1366"/>
      <c r="S813" s="1245" t="s">
        <v>1078</v>
      </c>
      <c r="T813" s="1212"/>
      <c r="U813" s="1366"/>
      <c r="V813" s="1245" t="s">
        <v>1078</v>
      </c>
      <c r="W813" s="1212"/>
      <c r="X813" s="1366"/>
      <c r="Y813" s="1245" t="s">
        <v>1078</v>
      </c>
      <c r="Z813" s="1212"/>
      <c r="AA813" s="1366"/>
      <c r="AB813" s="1245" t="s">
        <v>1078</v>
      </c>
      <c r="AC813" s="1212"/>
      <c r="AD813" s="1366"/>
      <c r="AE813" s="1245" t="s">
        <v>1078</v>
      </c>
      <c r="AF813" s="1212"/>
      <c r="AG813" s="1366"/>
      <c r="AH813" s="1245" t="s">
        <v>1078</v>
      </c>
      <c r="AI813" s="1212"/>
      <c r="AJ813" s="1366"/>
      <c r="AK813" s="1245" t="s">
        <v>1078</v>
      </c>
      <c r="AL813" s="1212"/>
      <c r="AM813" s="1366"/>
      <c r="AN813" s="1245" t="s">
        <v>1078</v>
      </c>
      <c r="AO813" s="1212"/>
      <c r="AP813" s="1366"/>
      <c r="AQ813" s="1245" t="s">
        <v>1078</v>
      </c>
      <c r="AR813" s="1212"/>
      <c r="AS813" s="1366"/>
      <c r="AT813" s="1245" t="s">
        <v>1078</v>
      </c>
      <c r="AU813" s="1212"/>
      <c r="AV813" s="1366"/>
      <c r="AW813" s="1245" t="s">
        <v>1078</v>
      </c>
      <c r="AX813" s="1212"/>
    </row>
    <row r="814" spans="1:50" ht="19.5" thickTop="1">
      <c r="A814" s="2073" t="s">
        <v>6257</v>
      </c>
      <c r="B814" s="2074" t="s">
        <v>5930</v>
      </c>
      <c r="C814" s="2075"/>
      <c r="D814" s="2076"/>
      <c r="E814" s="2077"/>
      <c r="F814" s="1379"/>
      <c r="G814" s="1380"/>
      <c r="H814" s="1381"/>
      <c r="I814" s="1379"/>
      <c r="J814" s="1380"/>
      <c r="K814" s="1381"/>
      <c r="L814" s="1379"/>
      <c r="M814" s="1380"/>
      <c r="N814" s="1381"/>
      <c r="O814" s="1379"/>
      <c r="P814" s="1380"/>
      <c r="Q814" s="1381"/>
      <c r="R814" s="1379"/>
      <c r="S814" s="1380"/>
      <c r="T814" s="1381"/>
      <c r="U814" s="2075"/>
      <c r="V814" s="2137" t="s">
        <v>7023</v>
      </c>
      <c r="W814" s="2077" t="s">
        <v>7040</v>
      </c>
      <c r="X814" s="2075"/>
      <c r="Y814" s="2076"/>
      <c r="Z814" s="2077"/>
      <c r="AA814" s="2075"/>
      <c r="AB814" s="2076"/>
      <c r="AC814" s="2077"/>
      <c r="AD814" s="2075"/>
      <c r="AE814" s="2076"/>
      <c r="AF814" s="2077"/>
      <c r="AG814" s="2075"/>
      <c r="AH814" s="2076"/>
      <c r="AI814" s="2077"/>
      <c r="AJ814" s="2075"/>
      <c r="AK814" s="2076"/>
      <c r="AL814" s="2077"/>
      <c r="AM814" s="2075"/>
      <c r="AN814" s="2076"/>
      <c r="AO814" s="2077"/>
      <c r="AP814" s="2075"/>
      <c r="AQ814" s="2076"/>
      <c r="AR814" s="2077"/>
      <c r="AS814" s="2075"/>
      <c r="AT814" s="2076"/>
      <c r="AU814" s="2077"/>
      <c r="AV814" s="2075"/>
      <c r="AW814" s="2137" t="s">
        <v>7151</v>
      </c>
      <c r="AX814" s="2077" t="s">
        <v>5731</v>
      </c>
    </row>
    <row r="815" spans="1:50">
      <c r="A815" s="1382" t="s">
        <v>2240</v>
      </c>
      <c r="B815" s="1160" t="s">
        <v>4154</v>
      </c>
      <c r="C815" s="1328"/>
      <c r="D815" s="1477">
        <v>4</v>
      </c>
      <c r="E815" s="1209"/>
      <c r="F815" s="1328"/>
      <c r="G815" s="1477">
        <v>5</v>
      </c>
      <c r="H815" s="1209"/>
      <c r="I815" s="1328"/>
      <c r="J815" s="1477">
        <v>5</v>
      </c>
      <c r="K815" s="1209"/>
      <c r="L815" s="1328"/>
      <c r="M815" s="1477">
        <v>5</v>
      </c>
      <c r="N815" s="1209"/>
      <c r="O815" s="1328"/>
      <c r="P815" s="1477">
        <v>4</v>
      </c>
      <c r="Q815" s="1209"/>
      <c r="R815" s="1328"/>
      <c r="S815" s="1477">
        <v>5</v>
      </c>
      <c r="T815" s="1209"/>
      <c r="U815" s="1328"/>
      <c r="V815" s="1477">
        <v>5</v>
      </c>
      <c r="W815" s="1209"/>
      <c r="X815" s="1328"/>
      <c r="Y815" s="1477">
        <v>5</v>
      </c>
      <c r="Z815" s="1209"/>
      <c r="AA815" s="1328"/>
      <c r="AB815" s="1477">
        <v>5</v>
      </c>
      <c r="AC815" s="1209"/>
      <c r="AD815" s="1328"/>
      <c r="AE815" s="1477">
        <v>5</v>
      </c>
      <c r="AF815" s="1209"/>
      <c r="AG815" s="1328"/>
      <c r="AH815" s="1477">
        <v>5</v>
      </c>
      <c r="AI815" s="1209"/>
      <c r="AJ815" s="1328"/>
      <c r="AK815" s="1477">
        <v>5</v>
      </c>
      <c r="AL815" s="1209"/>
      <c r="AM815" s="1328"/>
      <c r="AN815" s="1477">
        <v>4</v>
      </c>
      <c r="AO815" s="1209"/>
      <c r="AP815" s="1328"/>
      <c r="AQ815" s="1477">
        <v>5</v>
      </c>
      <c r="AR815" s="1209"/>
      <c r="AS815" s="1328"/>
      <c r="AT815" s="1477">
        <v>4</v>
      </c>
      <c r="AU815" s="1209"/>
      <c r="AV815" s="1328"/>
      <c r="AW815" s="1477">
        <v>4</v>
      </c>
      <c r="AX815" s="1209"/>
    </row>
    <row r="816" spans="1:50">
      <c r="A816" s="1382" t="s">
        <v>2241</v>
      </c>
      <c r="B816" s="1160" t="s">
        <v>4156</v>
      </c>
      <c r="C816" s="1328"/>
      <c r="D816" s="1383">
        <v>1.4</v>
      </c>
      <c r="E816" s="1209"/>
      <c r="F816" s="1328"/>
      <c r="G816" s="1383">
        <v>5</v>
      </c>
      <c r="H816" s="1209"/>
      <c r="I816" s="1328"/>
      <c r="J816" s="1383">
        <v>5</v>
      </c>
      <c r="K816" s="1209"/>
      <c r="L816" s="1328"/>
      <c r="M816" s="1383">
        <v>5</v>
      </c>
      <c r="N816" s="1209"/>
      <c r="O816" s="1328"/>
      <c r="P816" s="1383">
        <v>1.4</v>
      </c>
      <c r="Q816" s="1209"/>
      <c r="R816" s="1328"/>
      <c r="S816" s="1383">
        <v>5</v>
      </c>
      <c r="T816" s="1209"/>
      <c r="U816" s="1328"/>
      <c r="V816" s="1383">
        <v>5</v>
      </c>
      <c r="W816" s="1209"/>
      <c r="X816" s="1328"/>
      <c r="Y816" s="1383">
        <v>5</v>
      </c>
      <c r="Z816" s="1209"/>
      <c r="AA816" s="1328"/>
      <c r="AB816" s="1383">
        <v>5</v>
      </c>
      <c r="AC816" s="1209"/>
      <c r="AD816" s="1328"/>
      <c r="AE816" s="1383">
        <v>5</v>
      </c>
      <c r="AF816" s="1209"/>
      <c r="AG816" s="1328"/>
      <c r="AH816" s="1383">
        <v>5</v>
      </c>
      <c r="AI816" s="1209"/>
      <c r="AJ816" s="1328"/>
      <c r="AK816" s="1383">
        <v>5</v>
      </c>
      <c r="AL816" s="1209"/>
      <c r="AM816" s="1328"/>
      <c r="AN816" s="1383">
        <v>1.4</v>
      </c>
      <c r="AO816" s="1209"/>
      <c r="AP816" s="1328"/>
      <c r="AQ816" s="1383">
        <v>5</v>
      </c>
      <c r="AR816" s="1209"/>
      <c r="AS816" s="1328"/>
      <c r="AT816" s="1383">
        <v>1.4</v>
      </c>
      <c r="AU816" s="1209"/>
      <c r="AV816" s="1328"/>
      <c r="AW816" s="1383">
        <v>1.4</v>
      </c>
      <c r="AX816" s="1209"/>
    </row>
    <row r="817" spans="1:50">
      <c r="A817" s="1384" t="s">
        <v>4436</v>
      </c>
      <c r="B817" s="1139" t="s">
        <v>4098</v>
      </c>
      <c r="C817" s="1328"/>
      <c r="D817" s="1208" t="s">
        <v>6922</v>
      </c>
      <c r="E817" s="1209"/>
      <c r="F817" s="1328"/>
      <c r="G817" s="1208" t="s">
        <v>6946</v>
      </c>
      <c r="H817" s="1209"/>
      <c r="I817" s="1328"/>
      <c r="J817" s="1208" t="s">
        <v>6961</v>
      </c>
      <c r="K817" s="1209"/>
      <c r="L817" s="1328"/>
      <c r="M817" s="1208" t="s">
        <v>6973</v>
      </c>
      <c r="N817" s="1209"/>
      <c r="O817" s="1328"/>
      <c r="P817" s="1208" t="s">
        <v>6988</v>
      </c>
      <c r="Q817" s="1209"/>
      <c r="R817" s="1328"/>
      <c r="S817" s="1208" t="s">
        <v>6998</v>
      </c>
      <c r="T817" s="1209"/>
      <c r="U817" s="1328"/>
      <c r="V817" s="1208" t="s">
        <v>6827</v>
      </c>
      <c r="W817" s="1209"/>
      <c r="X817" s="1328"/>
      <c r="Y817" s="1208" t="s">
        <v>7045</v>
      </c>
      <c r="Z817" s="1209"/>
      <c r="AA817" s="1328"/>
      <c r="AB817" s="1208" t="s">
        <v>7055</v>
      </c>
      <c r="AC817" s="1209"/>
      <c r="AD817" s="1328"/>
      <c r="AE817" s="1208" t="s">
        <v>7065</v>
      </c>
      <c r="AF817" s="1209"/>
      <c r="AG817" s="1328"/>
      <c r="AH817" s="1208" t="s">
        <v>7076</v>
      </c>
      <c r="AI817" s="1209"/>
      <c r="AJ817" s="1328"/>
      <c r="AK817" s="1208" t="s">
        <v>7104</v>
      </c>
      <c r="AL817" s="1209"/>
      <c r="AM817" s="1328"/>
      <c r="AN817" s="1208" t="s">
        <v>7114</v>
      </c>
      <c r="AO817" s="1209"/>
      <c r="AP817" s="1328"/>
      <c r="AQ817" s="1208" t="s">
        <v>7129</v>
      </c>
      <c r="AR817" s="1209"/>
      <c r="AS817" s="1328"/>
      <c r="AT817" s="1208" t="s">
        <v>7140</v>
      </c>
      <c r="AU817" s="1209"/>
      <c r="AV817" s="1328"/>
      <c r="AW817" s="1208" t="s">
        <v>7152</v>
      </c>
      <c r="AX817" s="1209"/>
    </row>
    <row r="818" spans="1:50" ht="42">
      <c r="A818" s="1384" t="s">
        <v>4768</v>
      </c>
      <c r="B818" s="1139" t="s">
        <v>4769</v>
      </c>
      <c r="C818" s="1385" t="s">
        <v>6657</v>
      </c>
      <c r="D818" s="1301" t="s">
        <v>6658</v>
      </c>
      <c r="E818" s="2004"/>
      <c r="F818" s="1385" t="s">
        <v>6657</v>
      </c>
      <c r="G818" s="1301" t="s">
        <v>6658</v>
      </c>
      <c r="H818" s="2004"/>
      <c r="I818" s="1385" t="s">
        <v>6657</v>
      </c>
      <c r="J818" s="1301" t="s">
        <v>6658</v>
      </c>
      <c r="K818" s="2004"/>
      <c r="L818" s="1385" t="s">
        <v>6657</v>
      </c>
      <c r="M818" s="1301" t="s">
        <v>6658</v>
      </c>
      <c r="N818" s="2004"/>
      <c r="O818" s="1385" t="s">
        <v>6657</v>
      </c>
      <c r="P818" s="1301" t="s">
        <v>6658</v>
      </c>
      <c r="Q818" s="2004"/>
      <c r="R818" s="1385" t="s">
        <v>6718</v>
      </c>
      <c r="S818" s="1301" t="s">
        <v>6719</v>
      </c>
      <c r="T818" s="2004"/>
      <c r="U818" s="1385" t="s">
        <v>6718</v>
      </c>
      <c r="V818" s="1301" t="s">
        <v>6719</v>
      </c>
      <c r="W818" s="2010"/>
      <c r="X818" s="1385" t="s">
        <v>6657</v>
      </c>
      <c r="Y818" s="1301" t="s">
        <v>6658</v>
      </c>
      <c r="Z818" s="2010"/>
      <c r="AA818" s="1385" t="s">
        <v>6657</v>
      </c>
      <c r="AB818" s="1301" t="s">
        <v>6658</v>
      </c>
      <c r="AC818" s="2010"/>
      <c r="AD818" s="1385" t="s">
        <v>6657</v>
      </c>
      <c r="AE818" s="1301" t="s">
        <v>6658</v>
      </c>
      <c r="AF818" s="2004"/>
      <c r="AG818" s="1385" t="s">
        <v>6873</v>
      </c>
      <c r="AH818" s="1301" t="s">
        <v>6874</v>
      </c>
      <c r="AI818" s="2004"/>
      <c r="AJ818" s="1385" t="s">
        <v>6657</v>
      </c>
      <c r="AK818" s="1301" t="s">
        <v>6658</v>
      </c>
      <c r="AL818" s="2004"/>
      <c r="AM818" s="1385" t="s">
        <v>6657</v>
      </c>
      <c r="AN818" s="1301" t="s">
        <v>6658</v>
      </c>
      <c r="AO818" s="2004"/>
      <c r="AP818" s="1385" t="s">
        <v>6657</v>
      </c>
      <c r="AQ818" s="1301" t="s">
        <v>6658</v>
      </c>
      <c r="AR818" s="2004"/>
      <c r="AS818" s="1385" t="s">
        <v>6657</v>
      </c>
      <c r="AT818" s="1301" t="s">
        <v>6658</v>
      </c>
      <c r="AU818" s="2004"/>
      <c r="AV818" s="1385" t="s">
        <v>6657</v>
      </c>
      <c r="AW818" s="1301" t="s">
        <v>6658</v>
      </c>
      <c r="AX818" s="2004"/>
    </row>
    <row r="819" spans="1:50">
      <c r="A819" s="1384" t="s">
        <v>4772</v>
      </c>
      <c r="B819" s="1139" t="s">
        <v>4773</v>
      </c>
      <c r="C819" s="1387" t="s">
        <v>4374</v>
      </c>
      <c r="D819" s="696" t="s">
        <v>4805</v>
      </c>
      <c r="E819" s="2003"/>
      <c r="F819" s="1387" t="s">
        <v>4805</v>
      </c>
      <c r="G819" s="696" t="s">
        <v>4374</v>
      </c>
      <c r="H819" s="2003"/>
      <c r="I819" s="1387" t="s">
        <v>4805</v>
      </c>
      <c r="J819" s="696" t="s">
        <v>4374</v>
      </c>
      <c r="K819" s="2003"/>
      <c r="L819" s="1387" t="s">
        <v>4805</v>
      </c>
      <c r="M819" s="696" t="s">
        <v>4374</v>
      </c>
      <c r="N819" s="2003"/>
      <c r="O819" s="1387" t="s">
        <v>4374</v>
      </c>
      <c r="P819" s="696" t="s">
        <v>4805</v>
      </c>
      <c r="Q819" s="2003"/>
      <c r="R819" s="1387" t="s">
        <v>4805</v>
      </c>
      <c r="S819" s="696" t="s">
        <v>4374</v>
      </c>
      <c r="T819" s="2003"/>
      <c r="U819" s="1387" t="s">
        <v>4805</v>
      </c>
      <c r="V819" s="696" t="s">
        <v>4374</v>
      </c>
      <c r="W819" s="2011"/>
      <c r="X819" s="1387" t="s">
        <v>4805</v>
      </c>
      <c r="Y819" s="696" t="s">
        <v>4374</v>
      </c>
      <c r="Z819" s="2011"/>
      <c r="AA819" s="1387" t="s">
        <v>4805</v>
      </c>
      <c r="AB819" s="696" t="s">
        <v>4374</v>
      </c>
      <c r="AC819" s="2011"/>
      <c r="AD819" s="1387" t="s">
        <v>4805</v>
      </c>
      <c r="AE819" s="696" t="s">
        <v>4374</v>
      </c>
      <c r="AF819" s="2003"/>
      <c r="AG819" s="1387" t="s">
        <v>4805</v>
      </c>
      <c r="AH819" s="696" t="s">
        <v>4374</v>
      </c>
      <c r="AI819" s="2003"/>
      <c r="AJ819" s="1387" t="s">
        <v>4805</v>
      </c>
      <c r="AK819" s="696" t="s">
        <v>4374</v>
      </c>
      <c r="AL819" s="2003"/>
      <c r="AM819" s="1387" t="s">
        <v>4374</v>
      </c>
      <c r="AN819" s="696" t="s">
        <v>4805</v>
      </c>
      <c r="AO819" s="2003"/>
      <c r="AP819" s="1387" t="s">
        <v>4805</v>
      </c>
      <c r="AQ819" s="696" t="s">
        <v>4374</v>
      </c>
      <c r="AR819" s="2003"/>
      <c r="AS819" s="1387" t="s">
        <v>4374</v>
      </c>
      <c r="AT819" s="696" t="s">
        <v>4805</v>
      </c>
      <c r="AU819" s="2003"/>
      <c r="AV819" s="1387" t="s">
        <v>4374</v>
      </c>
      <c r="AW819" s="696" t="s">
        <v>4805</v>
      </c>
      <c r="AX819" s="2003"/>
    </row>
    <row r="820" spans="1:50">
      <c r="A820" s="1384" t="s">
        <v>6258</v>
      </c>
      <c r="B820" s="1139" t="s">
        <v>6259</v>
      </c>
      <c r="C820" s="1538" t="s">
        <v>2261</v>
      </c>
      <c r="D820" s="1539">
        <v>30</v>
      </c>
      <c r="E820" s="2002"/>
      <c r="F820" s="1538">
        <v>15</v>
      </c>
      <c r="G820" s="1539" t="s">
        <v>2261</v>
      </c>
      <c r="H820" s="2002"/>
      <c r="I820" s="1538">
        <v>25</v>
      </c>
      <c r="J820" s="1539">
        <v>0</v>
      </c>
      <c r="K820" s="2002"/>
      <c r="L820" s="1538">
        <v>30</v>
      </c>
      <c r="M820" s="1539" t="s">
        <v>2261</v>
      </c>
      <c r="N820" s="2002"/>
      <c r="O820" s="1538" t="s">
        <v>2261</v>
      </c>
      <c r="P820" s="1539">
        <v>25</v>
      </c>
      <c r="Q820" s="2002"/>
      <c r="R820" s="1538">
        <v>15</v>
      </c>
      <c r="S820" s="1539" t="s">
        <v>2261</v>
      </c>
      <c r="T820" s="2002"/>
      <c r="U820" s="1538">
        <v>30</v>
      </c>
      <c r="V820" s="1539" t="s">
        <v>2261</v>
      </c>
      <c r="W820" s="2012"/>
      <c r="X820" s="1538">
        <v>15</v>
      </c>
      <c r="Y820" s="1539" t="s">
        <v>2261</v>
      </c>
      <c r="Z820" s="2012"/>
      <c r="AA820" s="1538">
        <v>15</v>
      </c>
      <c r="AB820" s="1539" t="s">
        <v>2261</v>
      </c>
      <c r="AC820" s="2012"/>
      <c r="AD820" s="1538">
        <v>15</v>
      </c>
      <c r="AE820" s="1539" t="s">
        <v>2261</v>
      </c>
      <c r="AF820" s="2002"/>
      <c r="AG820" s="1538">
        <v>30</v>
      </c>
      <c r="AH820" s="1539" t="s">
        <v>2261</v>
      </c>
      <c r="AI820" s="2002"/>
      <c r="AJ820" s="1538">
        <v>15</v>
      </c>
      <c r="AK820" s="1539" t="s">
        <v>2261</v>
      </c>
      <c r="AL820" s="2002"/>
      <c r="AM820" s="1538" t="s">
        <v>2261</v>
      </c>
      <c r="AN820" s="1539">
        <v>30</v>
      </c>
      <c r="AO820" s="2002"/>
      <c r="AP820" s="1538">
        <v>10</v>
      </c>
      <c r="AQ820" s="1539" t="s">
        <v>2261</v>
      </c>
      <c r="AR820" s="2002"/>
      <c r="AS820" s="1538" t="s">
        <v>2261</v>
      </c>
      <c r="AT820" s="1539">
        <v>30</v>
      </c>
      <c r="AU820" s="2002"/>
      <c r="AV820" s="1538" t="s">
        <v>2261</v>
      </c>
      <c r="AW820" s="1539">
        <v>30</v>
      </c>
      <c r="AX820" s="2002"/>
    </row>
    <row r="821" spans="1:50" ht="19.5" thickBot="1">
      <c r="A821" s="2078" t="s">
        <v>6260</v>
      </c>
      <c r="B821" s="2039" t="s">
        <v>6261</v>
      </c>
      <c r="C821" s="2017" t="s">
        <v>2261</v>
      </c>
      <c r="D821" s="2018" t="s">
        <v>2261</v>
      </c>
      <c r="E821" s="2119"/>
      <c r="F821" s="2017" t="s">
        <v>2261</v>
      </c>
      <c r="G821" s="2018" t="s">
        <v>2261</v>
      </c>
      <c r="H821" s="2119"/>
      <c r="I821" s="2017" t="s">
        <v>2261</v>
      </c>
      <c r="J821" s="2018" t="s">
        <v>2261</v>
      </c>
      <c r="K821" s="2119"/>
      <c r="L821" s="2017" t="s">
        <v>2261</v>
      </c>
      <c r="M821" s="2018" t="s">
        <v>2261</v>
      </c>
      <c r="N821" s="2119"/>
      <c r="O821" s="2017" t="s">
        <v>2261</v>
      </c>
      <c r="P821" s="2018" t="s">
        <v>2261</v>
      </c>
      <c r="Q821" s="2119"/>
      <c r="R821" s="2017" t="s">
        <v>2261</v>
      </c>
      <c r="S821" s="2018" t="s">
        <v>2261</v>
      </c>
      <c r="T821" s="2119"/>
      <c r="U821" s="2017" t="s">
        <v>2261</v>
      </c>
      <c r="V821" s="2018" t="s">
        <v>2261</v>
      </c>
      <c r="W821" s="2012"/>
      <c r="X821" s="2017" t="s">
        <v>2261</v>
      </c>
      <c r="Y821" s="2018" t="s">
        <v>2261</v>
      </c>
      <c r="Z821" s="2012"/>
      <c r="AA821" s="2017" t="s">
        <v>2261</v>
      </c>
      <c r="AB821" s="2018" t="s">
        <v>2261</v>
      </c>
      <c r="AC821" s="2012"/>
      <c r="AD821" s="2017" t="s">
        <v>2261</v>
      </c>
      <c r="AE821" s="2018" t="s">
        <v>2261</v>
      </c>
      <c r="AF821" s="2119"/>
      <c r="AG821" s="2017" t="s">
        <v>2261</v>
      </c>
      <c r="AH821" s="2018" t="s">
        <v>2261</v>
      </c>
      <c r="AI821" s="2119"/>
      <c r="AJ821" s="2017" t="s">
        <v>2261</v>
      </c>
      <c r="AK821" s="2018" t="s">
        <v>2261</v>
      </c>
      <c r="AL821" s="2119"/>
      <c r="AM821" s="2017" t="s">
        <v>2261</v>
      </c>
      <c r="AN821" s="2018" t="s">
        <v>2261</v>
      </c>
      <c r="AO821" s="2119"/>
      <c r="AP821" s="2017" t="s">
        <v>2261</v>
      </c>
      <c r="AQ821" s="2018" t="s">
        <v>2261</v>
      </c>
      <c r="AR821" s="2119"/>
      <c r="AS821" s="2017" t="s">
        <v>2261</v>
      </c>
      <c r="AT821" s="2018" t="s">
        <v>2261</v>
      </c>
      <c r="AU821" s="2119"/>
      <c r="AV821" s="2017" t="s">
        <v>2261</v>
      </c>
      <c r="AW821" s="2018" t="s">
        <v>2261</v>
      </c>
      <c r="AX821" s="2119"/>
    </row>
    <row r="822" spans="1:50" ht="19.5" thickTop="1">
      <c r="A822" s="2120" t="s">
        <v>6932</v>
      </c>
      <c r="B822" s="2121" t="s">
        <v>6262</v>
      </c>
      <c r="C822" s="2122"/>
      <c r="D822" s="2123"/>
      <c r="E822" s="2124"/>
      <c r="F822" s="2122"/>
      <c r="G822" s="2123"/>
      <c r="H822" s="2124"/>
      <c r="I822" s="2122"/>
      <c r="J822" s="2123"/>
      <c r="K822" s="2124"/>
      <c r="L822" s="2122"/>
      <c r="M822" s="2123"/>
      <c r="N822" s="2124"/>
      <c r="O822" s="2122"/>
      <c r="P822" s="2123"/>
      <c r="Q822" s="2124"/>
      <c r="R822" s="2122"/>
      <c r="S822" s="2123"/>
      <c r="T822" s="2124"/>
      <c r="U822" s="2122"/>
      <c r="V822" s="2145" t="s">
        <v>7043</v>
      </c>
      <c r="W822" s="2124" t="s">
        <v>7040</v>
      </c>
      <c r="X822" s="2122"/>
      <c r="Y822" s="2123"/>
      <c r="Z822" s="2124"/>
      <c r="AA822" s="2122"/>
      <c r="AB822" s="2123"/>
      <c r="AC822" s="2124"/>
      <c r="AD822" s="2122"/>
      <c r="AE822" s="2123"/>
      <c r="AF822" s="2124"/>
      <c r="AG822" s="2122"/>
      <c r="AH822" s="2123"/>
      <c r="AI822" s="2124"/>
      <c r="AJ822" s="2122"/>
      <c r="AK822" s="2123"/>
      <c r="AL822" s="2124"/>
      <c r="AM822" s="2122"/>
      <c r="AN822" s="2123"/>
      <c r="AO822" s="2124"/>
      <c r="AP822" s="2122"/>
      <c r="AQ822" s="2123"/>
      <c r="AR822" s="2124"/>
      <c r="AS822" s="2122"/>
      <c r="AT822" s="2123"/>
      <c r="AU822" s="2124"/>
      <c r="AV822" s="2122"/>
      <c r="AW822" s="2145" t="s">
        <v>7151</v>
      </c>
      <c r="AX822" s="2124" t="s">
        <v>5731</v>
      </c>
    </row>
    <row r="823" spans="1:50">
      <c r="A823" s="1762" t="s">
        <v>2240</v>
      </c>
      <c r="B823" s="1160" t="s">
        <v>4154</v>
      </c>
      <c r="C823" s="1328"/>
      <c r="D823" s="1477">
        <v>5</v>
      </c>
      <c r="E823" s="1209"/>
      <c r="F823" s="1328"/>
      <c r="G823" s="1477">
        <v>5</v>
      </c>
      <c r="H823" s="1209"/>
      <c r="I823" s="1328"/>
      <c r="J823" s="1477">
        <v>5</v>
      </c>
      <c r="K823" s="1209"/>
      <c r="L823" s="1328"/>
      <c r="M823" s="1477">
        <v>5</v>
      </c>
      <c r="N823" s="1209"/>
      <c r="O823" s="1328"/>
      <c r="P823" s="1477">
        <v>5</v>
      </c>
      <c r="Q823" s="1209"/>
      <c r="R823" s="1328"/>
      <c r="S823" s="1477">
        <v>5</v>
      </c>
      <c r="T823" s="1209"/>
      <c r="U823" s="1328"/>
      <c r="V823" s="1477">
        <v>5</v>
      </c>
      <c r="W823" s="1209"/>
      <c r="X823" s="1328"/>
      <c r="Y823" s="1477">
        <v>5</v>
      </c>
      <c r="Z823" s="1209"/>
      <c r="AA823" s="1328"/>
      <c r="AB823" s="1477">
        <v>4</v>
      </c>
      <c r="AC823" s="1209"/>
      <c r="AD823" s="1328"/>
      <c r="AE823" s="1477">
        <v>5</v>
      </c>
      <c r="AF823" s="1209"/>
      <c r="AG823" s="1328"/>
      <c r="AH823" s="1477">
        <v>5</v>
      </c>
      <c r="AI823" s="1209"/>
      <c r="AJ823" s="1328"/>
      <c r="AK823" s="1477">
        <v>5</v>
      </c>
      <c r="AL823" s="1209"/>
      <c r="AM823" s="1328"/>
      <c r="AN823" s="1477">
        <v>4</v>
      </c>
      <c r="AO823" s="1209"/>
      <c r="AP823" s="1328"/>
      <c r="AQ823" s="1477">
        <v>4</v>
      </c>
      <c r="AR823" s="1209"/>
      <c r="AS823" s="1328"/>
      <c r="AT823" s="1477">
        <v>4</v>
      </c>
      <c r="AU823" s="1209"/>
      <c r="AV823" s="1328"/>
      <c r="AW823" s="1477">
        <v>4</v>
      </c>
      <c r="AX823" s="1209"/>
    </row>
    <row r="824" spans="1:50">
      <c r="A824" s="1762" t="s">
        <v>2241</v>
      </c>
      <c r="B824" s="1160" t="s">
        <v>4156</v>
      </c>
      <c r="C824" s="1328"/>
      <c r="D824" s="1393">
        <v>2</v>
      </c>
      <c r="E824" s="1209"/>
      <c r="F824" s="1328"/>
      <c r="G824" s="1393">
        <v>2</v>
      </c>
      <c r="H824" s="1209"/>
      <c r="I824" s="1328"/>
      <c r="J824" s="1393">
        <v>2</v>
      </c>
      <c r="K824" s="1209"/>
      <c r="L824" s="1328"/>
      <c r="M824" s="1393">
        <v>2</v>
      </c>
      <c r="N824" s="1209"/>
      <c r="O824" s="1328"/>
      <c r="P824" s="1393">
        <v>1.9</v>
      </c>
      <c r="Q824" s="1209"/>
      <c r="R824" s="1328"/>
      <c r="S824" s="1393">
        <v>2</v>
      </c>
      <c r="T824" s="1209"/>
      <c r="U824" s="1328"/>
      <c r="V824" s="1393">
        <v>2</v>
      </c>
      <c r="W824" s="1209"/>
      <c r="X824" s="1328"/>
      <c r="Y824" s="1393">
        <v>2</v>
      </c>
      <c r="Z824" s="1209"/>
      <c r="AA824" s="1328"/>
      <c r="AB824" s="1393">
        <v>1.4</v>
      </c>
      <c r="AC824" s="1209"/>
      <c r="AD824" s="1328"/>
      <c r="AE824" s="1393">
        <v>2</v>
      </c>
      <c r="AF824" s="1209"/>
      <c r="AG824" s="1328"/>
      <c r="AH824" s="1393">
        <v>2</v>
      </c>
      <c r="AI824" s="1209"/>
      <c r="AJ824" s="1328"/>
      <c r="AK824" s="1393">
        <v>2</v>
      </c>
      <c r="AL824" s="1209"/>
      <c r="AM824" s="1328"/>
      <c r="AN824" s="1393">
        <v>1.4</v>
      </c>
      <c r="AO824" s="1209"/>
      <c r="AP824" s="1328"/>
      <c r="AQ824" s="1393">
        <v>1.4</v>
      </c>
      <c r="AR824" s="1209"/>
      <c r="AS824" s="1328"/>
      <c r="AT824" s="1393">
        <v>1.4</v>
      </c>
      <c r="AU824" s="1209"/>
      <c r="AV824" s="1328"/>
      <c r="AW824" s="1393">
        <v>1.4</v>
      </c>
      <c r="AX824" s="1209"/>
    </row>
    <row r="825" spans="1:50">
      <c r="A825" s="1763" t="s">
        <v>4436</v>
      </c>
      <c r="B825" s="1139" t="s">
        <v>4098</v>
      </c>
      <c r="C825" s="1328"/>
      <c r="D825" s="1208" t="s">
        <v>6922</v>
      </c>
      <c r="E825" s="1209"/>
      <c r="F825" s="1328"/>
      <c r="G825" s="1208" t="s">
        <v>6946</v>
      </c>
      <c r="H825" s="1209"/>
      <c r="I825" s="1328"/>
      <c r="J825" s="1208" t="s">
        <v>6961</v>
      </c>
      <c r="K825" s="1209"/>
      <c r="L825" s="1328"/>
      <c r="M825" s="1208" t="s">
        <v>6973</v>
      </c>
      <c r="N825" s="1209"/>
      <c r="O825" s="1328"/>
      <c r="P825" s="1208" t="s">
        <v>6988</v>
      </c>
      <c r="Q825" s="1209"/>
      <c r="R825" s="1328"/>
      <c r="S825" s="1208" t="s">
        <v>6998</v>
      </c>
      <c r="T825" s="1209"/>
      <c r="U825" s="1328"/>
      <c r="V825" s="1208" t="s">
        <v>6827</v>
      </c>
      <c r="W825" s="1209"/>
      <c r="X825" s="1328"/>
      <c r="Y825" s="1208" t="s">
        <v>7045</v>
      </c>
      <c r="Z825" s="1209"/>
      <c r="AA825" s="1328"/>
      <c r="AB825" s="1208" t="s">
        <v>7055</v>
      </c>
      <c r="AC825" s="1209"/>
      <c r="AD825" s="1328"/>
      <c r="AE825" s="1208" t="s">
        <v>7065</v>
      </c>
      <c r="AF825" s="1209"/>
      <c r="AG825" s="1328"/>
      <c r="AH825" s="1208" t="s">
        <v>7076</v>
      </c>
      <c r="AI825" s="1209"/>
      <c r="AJ825" s="1328"/>
      <c r="AK825" s="1208" t="s">
        <v>7104</v>
      </c>
      <c r="AL825" s="1209"/>
      <c r="AM825" s="1328"/>
      <c r="AN825" s="1208" t="s">
        <v>7114</v>
      </c>
      <c r="AO825" s="1209"/>
      <c r="AP825" s="1328"/>
      <c r="AQ825" s="1208" t="s">
        <v>7129</v>
      </c>
      <c r="AR825" s="1209"/>
      <c r="AS825" s="1328"/>
      <c r="AT825" s="1208" t="s">
        <v>7140</v>
      </c>
      <c r="AU825" s="1209"/>
      <c r="AV825" s="1328"/>
      <c r="AW825" s="1208" t="s">
        <v>7140</v>
      </c>
      <c r="AX825" s="1209"/>
    </row>
    <row r="826" spans="1:50">
      <c r="A826" s="1763" t="s">
        <v>4438</v>
      </c>
      <c r="B826" s="1139" t="s">
        <v>7044</v>
      </c>
      <c r="C826" s="1328"/>
      <c r="D826" s="1208" t="s">
        <v>6925</v>
      </c>
      <c r="E826" s="1209"/>
      <c r="F826" s="1328"/>
      <c r="G826" s="1208" t="s">
        <v>6948</v>
      </c>
      <c r="H826" s="1209"/>
      <c r="I826" s="1328"/>
      <c r="J826" s="1208" t="s">
        <v>6963</v>
      </c>
      <c r="K826" s="1209"/>
      <c r="L826" s="1328"/>
      <c r="M826" s="1208" t="s">
        <v>6974</v>
      </c>
      <c r="N826" s="1209"/>
      <c r="O826" s="1328"/>
      <c r="P826" s="1208" t="s">
        <v>6989</v>
      </c>
      <c r="Q826" s="1209"/>
      <c r="R826" s="1328"/>
      <c r="S826" s="1208" t="s">
        <v>7000</v>
      </c>
      <c r="T826" s="1209"/>
      <c r="U826" s="1328"/>
      <c r="V826" s="1208" t="s">
        <v>7041</v>
      </c>
      <c r="W826" s="1209"/>
      <c r="X826" s="1328"/>
      <c r="Y826" s="1208" t="s">
        <v>7046</v>
      </c>
      <c r="Z826" s="1209"/>
      <c r="AA826" s="1328"/>
      <c r="AB826" s="1208" t="s">
        <v>7056</v>
      </c>
      <c r="AC826" s="1209"/>
      <c r="AD826" s="1328"/>
      <c r="AE826" s="1208" t="s">
        <v>7067</v>
      </c>
      <c r="AF826" s="1209"/>
      <c r="AG826" s="1328"/>
      <c r="AH826" s="1208" t="s">
        <v>7078</v>
      </c>
      <c r="AI826" s="1209"/>
      <c r="AJ826" s="1328"/>
      <c r="AK826" s="1208" t="s">
        <v>7106</v>
      </c>
      <c r="AL826" s="1209"/>
      <c r="AM826" s="1328"/>
      <c r="AN826" s="1208" t="s">
        <v>7115</v>
      </c>
      <c r="AO826" s="1209"/>
      <c r="AP826" s="1328"/>
      <c r="AQ826" s="1208" t="s">
        <v>7130</v>
      </c>
      <c r="AR826" s="1209"/>
      <c r="AS826" s="1328"/>
      <c r="AT826" s="1208" t="s">
        <v>7141</v>
      </c>
      <c r="AU826" s="1209"/>
      <c r="AV826" s="1328"/>
      <c r="AW826" s="1208" t="s">
        <v>7141</v>
      </c>
      <c r="AX826" s="1209"/>
    </row>
    <row r="827" spans="1:50">
      <c r="A827" s="1763" t="s">
        <v>4439</v>
      </c>
      <c r="B827" s="1139" t="s">
        <v>4440</v>
      </c>
      <c r="C827" s="1328"/>
      <c r="D827" s="1208" t="s">
        <v>6933</v>
      </c>
      <c r="E827" s="1209"/>
      <c r="F827" s="1328"/>
      <c r="G827" s="1208" t="s">
        <v>6955</v>
      </c>
      <c r="H827" s="1209"/>
      <c r="I827" s="1328"/>
      <c r="J827" s="1208" t="s">
        <v>6969</v>
      </c>
      <c r="K827" s="1209"/>
      <c r="L827" s="1328"/>
      <c r="M827" s="1208" t="s">
        <v>6981</v>
      </c>
      <c r="N827" s="1209"/>
      <c r="O827" s="1328"/>
      <c r="P827" s="1208" t="s">
        <v>6995</v>
      </c>
      <c r="Q827" s="1209"/>
      <c r="R827" s="1328"/>
      <c r="S827" s="1208" t="s">
        <v>7009</v>
      </c>
      <c r="T827" s="1209"/>
      <c r="U827" s="1328"/>
      <c r="V827" s="1244" t="s">
        <v>7042</v>
      </c>
      <c r="W827" s="1209" t="s">
        <v>7040</v>
      </c>
      <c r="X827" s="1328"/>
      <c r="Y827" s="1208" t="s">
        <v>7052</v>
      </c>
      <c r="Z827" s="1209"/>
      <c r="AA827" s="1328"/>
      <c r="AB827" s="1208" t="s">
        <v>7062</v>
      </c>
      <c r="AC827" s="1209"/>
      <c r="AD827" s="1328"/>
      <c r="AE827" s="1208" t="s">
        <v>7073</v>
      </c>
      <c r="AF827" s="1209"/>
      <c r="AG827" s="1328"/>
      <c r="AH827" s="1208" t="s">
        <v>7087</v>
      </c>
      <c r="AI827" s="1209"/>
      <c r="AJ827" s="1328"/>
      <c r="AK827" s="1208" t="s">
        <v>7112</v>
      </c>
      <c r="AL827" s="1209"/>
      <c r="AM827" s="1328"/>
      <c r="AN827" s="1208" t="s">
        <v>7121</v>
      </c>
      <c r="AO827" s="1209"/>
      <c r="AP827" s="1328"/>
      <c r="AQ827" s="1208" t="s">
        <v>7136</v>
      </c>
      <c r="AR827" s="1209"/>
      <c r="AS827" s="1328"/>
      <c r="AT827" s="1208" t="s">
        <v>7147</v>
      </c>
      <c r="AU827" s="1209"/>
      <c r="AV827" s="1328"/>
      <c r="AW827" s="1208" t="s">
        <v>7147</v>
      </c>
      <c r="AX827" s="1209"/>
    </row>
    <row r="828" spans="1:50">
      <c r="A828" s="1763" t="s">
        <v>4777</v>
      </c>
      <c r="B828" s="1139" t="s">
        <v>4778</v>
      </c>
      <c r="C828" s="1328"/>
      <c r="D828" s="1244" t="s">
        <v>6934</v>
      </c>
      <c r="E828" s="1209" t="s">
        <v>6943</v>
      </c>
      <c r="F828" s="1328"/>
      <c r="G828" s="1244" t="s">
        <v>6934</v>
      </c>
      <c r="H828" s="1209" t="s">
        <v>6956</v>
      </c>
      <c r="I828" s="1328"/>
      <c r="J828" s="1244" t="s">
        <v>4885</v>
      </c>
      <c r="K828" s="1209" t="s">
        <v>6970</v>
      </c>
      <c r="L828" s="1328"/>
      <c r="M828" s="1208" t="s">
        <v>4873</v>
      </c>
      <c r="N828" s="1209"/>
      <c r="O828" s="1328"/>
      <c r="P828" s="1244" t="s">
        <v>4885</v>
      </c>
      <c r="Q828" s="1209" t="s">
        <v>6996</v>
      </c>
      <c r="R828" s="1328"/>
      <c r="S828" s="1244" t="s">
        <v>6934</v>
      </c>
      <c r="T828" s="1209" t="s">
        <v>7022</v>
      </c>
      <c r="U828" s="1328"/>
      <c r="V828" s="1244" t="s">
        <v>4885</v>
      </c>
      <c r="W828" s="1209" t="s">
        <v>7040</v>
      </c>
      <c r="X828" s="1328"/>
      <c r="Y828" s="1244" t="s">
        <v>6934</v>
      </c>
      <c r="Z828" s="1209" t="s">
        <v>5731</v>
      </c>
      <c r="AA828" s="1328"/>
      <c r="AB828" s="1244" t="s">
        <v>6934</v>
      </c>
      <c r="AC828" s="1209" t="s">
        <v>5731</v>
      </c>
      <c r="AD828" s="1328"/>
      <c r="AE828" s="1244" t="s">
        <v>6934</v>
      </c>
      <c r="AF828" s="1209" t="s">
        <v>5731</v>
      </c>
      <c r="AG828" s="1328"/>
      <c r="AH828" s="1244" t="s">
        <v>4877</v>
      </c>
      <c r="AI828" s="1209" t="s">
        <v>5731</v>
      </c>
      <c r="AJ828" s="1328"/>
      <c r="AK828" s="1244" t="s">
        <v>6934</v>
      </c>
      <c r="AL828" s="1209" t="s">
        <v>5731</v>
      </c>
      <c r="AM828" s="1328"/>
      <c r="AN828" s="1208" t="s">
        <v>4825</v>
      </c>
      <c r="AO828" s="1209"/>
      <c r="AP828" s="1328"/>
      <c r="AQ828" s="1208" t="s">
        <v>4825</v>
      </c>
      <c r="AR828" s="1209"/>
      <c r="AS828" s="1328"/>
      <c r="AT828" s="1244" t="s">
        <v>6934</v>
      </c>
      <c r="AU828" s="1209" t="s">
        <v>5731</v>
      </c>
      <c r="AV828" s="1328"/>
      <c r="AW828" s="1244" t="s">
        <v>6934</v>
      </c>
      <c r="AX828" s="1209" t="s">
        <v>5731</v>
      </c>
    </row>
    <row r="829" spans="1:50">
      <c r="A829" s="1763" t="s">
        <v>4779</v>
      </c>
      <c r="B829" s="1139" t="s">
        <v>4780</v>
      </c>
      <c r="C829" s="1328"/>
      <c r="D829" s="1244" t="s">
        <v>4885</v>
      </c>
      <c r="E829" s="1209" t="s">
        <v>6943</v>
      </c>
      <c r="F829" s="1328"/>
      <c r="G829" s="1244" t="s">
        <v>4885</v>
      </c>
      <c r="H829" s="1209" t="s">
        <v>6956</v>
      </c>
      <c r="I829" s="1328"/>
      <c r="J829" s="1208" t="s">
        <v>4825</v>
      </c>
      <c r="K829" s="1209"/>
      <c r="L829" s="1328"/>
      <c r="M829" s="1208" t="s">
        <v>4825</v>
      </c>
      <c r="N829" s="1209"/>
      <c r="O829" s="1328"/>
      <c r="P829" s="1208" t="s">
        <v>4825</v>
      </c>
      <c r="Q829" s="1209"/>
      <c r="R829" s="1328"/>
      <c r="S829" s="1244" t="s">
        <v>4885</v>
      </c>
      <c r="T829" s="1209" t="s">
        <v>7022</v>
      </c>
      <c r="U829" s="1328"/>
      <c r="V829" s="1208" t="s">
        <v>7024</v>
      </c>
      <c r="W829" s="1209"/>
      <c r="X829" s="1328"/>
      <c r="Y829" s="1208" t="s">
        <v>7024</v>
      </c>
      <c r="Z829" s="1209"/>
      <c r="AA829" s="1328"/>
      <c r="AB829" s="1208" t="s">
        <v>4825</v>
      </c>
      <c r="AC829" s="1209"/>
      <c r="AD829" s="1328"/>
      <c r="AE829" s="1208" t="s">
        <v>7024</v>
      </c>
      <c r="AF829" s="1209"/>
      <c r="AG829" s="1328"/>
      <c r="AH829" s="1208" t="s">
        <v>4825</v>
      </c>
      <c r="AI829" s="1209"/>
      <c r="AJ829" s="1328"/>
      <c r="AK829" s="1208" t="s">
        <v>7024</v>
      </c>
      <c r="AL829" s="1209"/>
      <c r="AM829" s="1328"/>
      <c r="AN829" s="1208" t="s">
        <v>4825</v>
      </c>
      <c r="AO829" s="1209"/>
      <c r="AP829" s="1328"/>
      <c r="AQ829" s="1208" t="s">
        <v>4825</v>
      </c>
      <c r="AR829" s="1209"/>
      <c r="AS829" s="1328"/>
      <c r="AT829" s="1208" t="s">
        <v>4825</v>
      </c>
      <c r="AU829" s="1209"/>
      <c r="AV829" s="1328"/>
      <c r="AW829" s="1208" t="s">
        <v>4825</v>
      </c>
      <c r="AX829" s="1209"/>
    </row>
    <row r="830" spans="1:50">
      <c r="A830" s="1763" t="s">
        <v>4107</v>
      </c>
      <c r="B830" s="1139" t="s">
        <v>5386</v>
      </c>
      <c r="C830" s="1328"/>
      <c r="D830" s="1208" t="s">
        <v>6927</v>
      </c>
      <c r="E830" s="1209"/>
      <c r="F830" s="1328"/>
      <c r="G830" s="1208" t="s">
        <v>6950</v>
      </c>
      <c r="H830" s="1209"/>
      <c r="I830" s="1328"/>
      <c r="J830" s="1208" t="s">
        <v>6962</v>
      </c>
      <c r="K830" s="1209"/>
      <c r="L830" s="1328"/>
      <c r="M830" s="1208" t="s">
        <v>2316</v>
      </c>
      <c r="N830" s="1209"/>
      <c r="O830" s="1328"/>
      <c r="P830" s="1208" t="s">
        <v>3377</v>
      </c>
      <c r="Q830" s="1209"/>
      <c r="R830" s="1328"/>
      <c r="S830" s="1208" t="s">
        <v>6999</v>
      </c>
      <c r="T830" s="1209"/>
      <c r="U830" s="1328"/>
      <c r="V830" s="1208" t="s">
        <v>6828</v>
      </c>
      <c r="W830" s="1209"/>
      <c r="X830" s="1328"/>
      <c r="Y830" s="1208" t="s">
        <v>4852</v>
      </c>
      <c r="Z830" s="1209"/>
      <c r="AA830" s="1328"/>
      <c r="AB830" s="1208" t="s">
        <v>3245</v>
      </c>
      <c r="AC830" s="1209"/>
      <c r="AD830" s="1328"/>
      <c r="AE830" s="1208" t="s">
        <v>7066</v>
      </c>
      <c r="AF830" s="1209"/>
      <c r="AG830" s="1328"/>
      <c r="AH830" s="1208" t="s">
        <v>3164</v>
      </c>
      <c r="AI830" s="1209"/>
      <c r="AJ830" s="1328"/>
      <c r="AK830" s="1208" t="s">
        <v>7105</v>
      </c>
      <c r="AL830" s="1209"/>
      <c r="AM830" s="1328"/>
      <c r="AN830" s="1208" t="s">
        <v>3164</v>
      </c>
      <c r="AO830" s="1209"/>
      <c r="AP830" s="1328"/>
      <c r="AQ830" s="1208" t="s">
        <v>7105</v>
      </c>
      <c r="AR830" s="1209"/>
      <c r="AS830" s="1328"/>
      <c r="AT830" s="1208" t="s">
        <v>3164</v>
      </c>
      <c r="AU830" s="1209"/>
      <c r="AV830" s="1328"/>
      <c r="AW830" s="1208" t="s">
        <v>3164</v>
      </c>
      <c r="AX830" s="1209"/>
    </row>
    <row r="831" spans="1:50">
      <c r="A831" s="1763" t="s">
        <v>6935</v>
      </c>
      <c r="B831" s="2125" t="s">
        <v>6936</v>
      </c>
      <c r="C831" s="2022"/>
      <c r="D831" s="2023"/>
      <c r="E831" s="2024"/>
      <c r="F831" s="2022"/>
      <c r="G831" s="2023"/>
      <c r="H831" s="2024"/>
      <c r="I831" s="2022"/>
      <c r="J831" s="2023"/>
      <c r="K831" s="2024"/>
      <c r="L831" s="2022"/>
      <c r="M831" s="2023"/>
      <c r="N831" s="2024"/>
      <c r="O831" s="2022"/>
      <c r="P831" s="2023"/>
      <c r="Q831" s="2024"/>
      <c r="R831" s="2022"/>
      <c r="S831" s="2023"/>
      <c r="T831" s="2024"/>
      <c r="U831" s="2022"/>
      <c r="V831" s="2023"/>
      <c r="W831" s="2024"/>
      <c r="X831" s="2022"/>
      <c r="Y831" s="2023"/>
      <c r="Z831" s="2024"/>
      <c r="AA831" s="2022"/>
      <c r="AB831" s="2023"/>
      <c r="AC831" s="2024"/>
      <c r="AD831" s="2022"/>
      <c r="AE831" s="2023"/>
      <c r="AF831" s="2024"/>
      <c r="AG831" s="2022"/>
      <c r="AH831" s="2023"/>
      <c r="AI831" s="2024"/>
      <c r="AJ831" s="2022"/>
      <c r="AK831" s="2023"/>
      <c r="AL831" s="2024"/>
      <c r="AM831" s="2022"/>
      <c r="AN831" s="2023"/>
      <c r="AO831" s="2024"/>
      <c r="AP831" s="2022"/>
      <c r="AQ831" s="2023"/>
      <c r="AR831" s="2024"/>
      <c r="AS831" s="2022"/>
      <c r="AT831" s="2023"/>
      <c r="AU831" s="2024"/>
      <c r="AV831" s="2022"/>
      <c r="AW831" s="2023"/>
      <c r="AX831" s="2024"/>
    </row>
    <row r="832" spans="1:50">
      <c r="A832" s="1763" t="s">
        <v>6263</v>
      </c>
      <c r="B832" s="1139" t="s">
        <v>6264</v>
      </c>
      <c r="C832" s="1328"/>
      <c r="D832" s="1455">
        <v>1</v>
      </c>
      <c r="E832" s="1209"/>
      <c r="F832" s="1328"/>
      <c r="G832" s="1455">
        <v>1</v>
      </c>
      <c r="H832" s="1209"/>
      <c r="I832" s="1328"/>
      <c r="J832" s="1455">
        <v>1</v>
      </c>
      <c r="K832" s="1209"/>
      <c r="L832" s="1328"/>
      <c r="M832" s="1455">
        <v>1</v>
      </c>
      <c r="N832" s="1209"/>
      <c r="O832" s="1328"/>
      <c r="P832" s="1455">
        <v>1</v>
      </c>
      <c r="Q832" s="1209"/>
      <c r="R832" s="1328"/>
      <c r="S832" s="1455">
        <v>1</v>
      </c>
      <c r="T832" s="1209"/>
      <c r="U832" s="1328"/>
      <c r="V832" s="1455">
        <v>1</v>
      </c>
      <c r="W832" s="1209"/>
      <c r="X832" s="1328"/>
      <c r="Y832" s="1455">
        <v>1</v>
      </c>
      <c r="Z832" s="1209"/>
      <c r="AA832" s="1328"/>
      <c r="AB832" s="1455">
        <v>1</v>
      </c>
      <c r="AC832" s="1209"/>
      <c r="AD832" s="1328"/>
      <c r="AE832" s="1455">
        <v>1</v>
      </c>
      <c r="AF832" s="1209"/>
      <c r="AG832" s="1328"/>
      <c r="AH832" s="1455">
        <v>1</v>
      </c>
      <c r="AI832" s="1209"/>
      <c r="AJ832" s="1328"/>
      <c r="AK832" s="1455">
        <v>1</v>
      </c>
      <c r="AL832" s="1209"/>
      <c r="AM832" s="1328"/>
      <c r="AN832" s="1455">
        <v>1</v>
      </c>
      <c r="AO832" s="1209"/>
      <c r="AP832" s="1328"/>
      <c r="AQ832" s="1455">
        <v>1</v>
      </c>
      <c r="AR832" s="1209"/>
      <c r="AS832" s="1328"/>
      <c r="AT832" s="1455">
        <v>1</v>
      </c>
      <c r="AU832" s="1209"/>
      <c r="AV832" s="1328"/>
      <c r="AW832" s="1455">
        <v>1</v>
      </c>
      <c r="AX832" s="1209"/>
    </row>
    <row r="833" spans="1:50">
      <c r="A833" s="1763" t="s">
        <v>6265</v>
      </c>
      <c r="B833" s="1139" t="s">
        <v>6266</v>
      </c>
      <c r="C833" s="1328"/>
      <c r="D833" s="1455">
        <v>1</v>
      </c>
      <c r="E833" s="1209"/>
      <c r="F833" s="1328"/>
      <c r="G833" s="1455">
        <v>1</v>
      </c>
      <c r="H833" s="1209"/>
      <c r="I833" s="1328"/>
      <c r="J833" s="1455">
        <v>1</v>
      </c>
      <c r="K833" s="1209"/>
      <c r="L833" s="1328"/>
      <c r="M833" s="1455">
        <v>1</v>
      </c>
      <c r="N833" s="1209"/>
      <c r="O833" s="1328"/>
      <c r="P833" s="1455">
        <v>1</v>
      </c>
      <c r="Q833" s="1209"/>
      <c r="R833" s="1328"/>
      <c r="S833" s="1455">
        <v>1</v>
      </c>
      <c r="T833" s="1209"/>
      <c r="U833" s="1328"/>
      <c r="V833" s="1455">
        <v>1</v>
      </c>
      <c r="W833" s="1209"/>
      <c r="X833" s="1328"/>
      <c r="Y833" s="1455">
        <v>1</v>
      </c>
      <c r="Z833" s="1209"/>
      <c r="AA833" s="1328"/>
      <c r="AB833" s="1455">
        <v>1</v>
      </c>
      <c r="AC833" s="1209"/>
      <c r="AD833" s="1328"/>
      <c r="AE833" s="1455">
        <v>1</v>
      </c>
      <c r="AF833" s="1209"/>
      <c r="AG833" s="1328"/>
      <c r="AH833" s="1455">
        <v>1</v>
      </c>
      <c r="AI833" s="1209"/>
      <c r="AJ833" s="1328"/>
      <c r="AK833" s="1455">
        <v>1</v>
      </c>
      <c r="AL833" s="1209"/>
      <c r="AM833" s="1328"/>
      <c r="AN833" s="1455">
        <v>1</v>
      </c>
      <c r="AO833" s="1209"/>
      <c r="AP833" s="1328"/>
      <c r="AQ833" s="1455">
        <v>1</v>
      </c>
      <c r="AR833" s="1209"/>
      <c r="AS833" s="1328"/>
      <c r="AT833" s="1455">
        <v>1</v>
      </c>
      <c r="AU833" s="1209"/>
      <c r="AV833" s="1328"/>
      <c r="AW833" s="1455">
        <v>1</v>
      </c>
      <c r="AX833" s="1209"/>
    </row>
    <row r="834" spans="1:50" ht="24">
      <c r="A834" s="1764"/>
      <c r="B834" s="1139"/>
      <c r="C834" s="1395" t="s">
        <v>6660</v>
      </c>
      <c r="D834" s="1396" t="s">
        <v>6661</v>
      </c>
      <c r="E834" s="1397" t="s">
        <v>6662</v>
      </c>
      <c r="F834" s="1395" t="s">
        <v>6660</v>
      </c>
      <c r="G834" s="1396" t="s">
        <v>6661</v>
      </c>
      <c r="H834" s="1397" t="s">
        <v>6662</v>
      </c>
      <c r="I834" s="1395" t="s">
        <v>6660</v>
      </c>
      <c r="J834" s="1396" t="s">
        <v>6661</v>
      </c>
      <c r="K834" s="1397" t="s">
        <v>6662</v>
      </c>
      <c r="L834" s="1395" t="s">
        <v>6660</v>
      </c>
      <c r="M834" s="1396" t="s">
        <v>6661</v>
      </c>
      <c r="N834" s="1397" t="s">
        <v>6662</v>
      </c>
      <c r="O834" s="1395" t="s">
        <v>6660</v>
      </c>
      <c r="P834" s="1396" t="s">
        <v>6661</v>
      </c>
      <c r="Q834" s="1397" t="s">
        <v>6662</v>
      </c>
      <c r="R834" s="1395" t="s">
        <v>7010</v>
      </c>
      <c r="S834" s="1396" t="s">
        <v>7011</v>
      </c>
      <c r="T834" s="1397" t="s">
        <v>7012</v>
      </c>
      <c r="U834" s="1395" t="s">
        <v>7028</v>
      </c>
      <c r="V834" s="1396" t="s">
        <v>7029</v>
      </c>
      <c r="W834" s="1397" t="s">
        <v>7030</v>
      </c>
      <c r="X834" s="1395" t="s">
        <v>6660</v>
      </c>
      <c r="Y834" s="1396" t="s">
        <v>6661</v>
      </c>
      <c r="Z834" s="1397" t="s">
        <v>6662</v>
      </c>
      <c r="AA834" s="1395" t="s">
        <v>6660</v>
      </c>
      <c r="AB834" s="1396" t="s">
        <v>6661</v>
      </c>
      <c r="AC834" s="1397" t="s">
        <v>6662</v>
      </c>
      <c r="AD834" s="1395" t="s">
        <v>6660</v>
      </c>
      <c r="AE834" s="1396" t="s">
        <v>6661</v>
      </c>
      <c r="AF834" s="1397" t="s">
        <v>6662</v>
      </c>
      <c r="AG834" s="1395" t="s">
        <v>7088</v>
      </c>
      <c r="AH834" s="1396" t="s">
        <v>7089</v>
      </c>
      <c r="AI834" s="1397" t="s">
        <v>7090</v>
      </c>
      <c r="AJ834" s="1395" t="s">
        <v>6660</v>
      </c>
      <c r="AK834" s="1396" t="s">
        <v>6661</v>
      </c>
      <c r="AL834" s="1397" t="s">
        <v>6662</v>
      </c>
      <c r="AM834" s="1395" t="s">
        <v>6660</v>
      </c>
      <c r="AN834" s="1396" t="s">
        <v>6661</v>
      </c>
      <c r="AO834" s="1397" t="s">
        <v>6662</v>
      </c>
      <c r="AP834" s="1395" t="s">
        <v>6660</v>
      </c>
      <c r="AQ834" s="1396" t="s">
        <v>6661</v>
      </c>
      <c r="AR834" s="1397" t="s">
        <v>6662</v>
      </c>
      <c r="AS834" s="1395" t="s">
        <v>6660</v>
      </c>
      <c r="AT834" s="1396" t="s">
        <v>6661</v>
      </c>
      <c r="AU834" s="1397" t="s">
        <v>6662</v>
      </c>
      <c r="AV834" s="1395" t="s">
        <v>6660</v>
      </c>
      <c r="AW834" s="1396" t="s">
        <v>6661</v>
      </c>
      <c r="AX834" s="1397" t="s">
        <v>6662</v>
      </c>
    </row>
    <row r="835" spans="1:50">
      <c r="A835" s="1763" t="s">
        <v>4788</v>
      </c>
      <c r="B835" s="1139" t="s">
        <v>4789</v>
      </c>
      <c r="C835" s="1540" t="s">
        <v>1078</v>
      </c>
      <c r="D835" s="1541" t="s">
        <v>1078</v>
      </c>
      <c r="E835" s="1542" t="s">
        <v>1078</v>
      </c>
      <c r="F835" s="1540" t="s">
        <v>1078</v>
      </c>
      <c r="G835" s="1541" t="s">
        <v>1078</v>
      </c>
      <c r="H835" s="1542" t="s">
        <v>1078</v>
      </c>
      <c r="I835" s="1540" t="s">
        <v>1078</v>
      </c>
      <c r="J835" s="1541" t="s">
        <v>1078</v>
      </c>
      <c r="K835" s="1542" t="s">
        <v>1078</v>
      </c>
      <c r="L835" s="1540" t="s">
        <v>1078</v>
      </c>
      <c r="M835" s="1541" t="s">
        <v>1078</v>
      </c>
      <c r="N835" s="1542" t="s">
        <v>1078</v>
      </c>
      <c r="O835" s="1540" t="s">
        <v>1078</v>
      </c>
      <c r="P835" s="1541" t="s">
        <v>1078</v>
      </c>
      <c r="Q835" s="1542" t="s">
        <v>1078</v>
      </c>
      <c r="R835" s="1540" t="s">
        <v>1078</v>
      </c>
      <c r="S835" s="1541" t="s">
        <v>1078</v>
      </c>
      <c r="T835" s="1542" t="s">
        <v>1078</v>
      </c>
      <c r="U835" s="1540" t="s">
        <v>1078</v>
      </c>
      <c r="V835" s="1541" t="s">
        <v>1078</v>
      </c>
      <c r="W835" s="1542" t="s">
        <v>1078</v>
      </c>
      <c r="X835" s="1540" t="s">
        <v>1078</v>
      </c>
      <c r="Y835" s="1541" t="s">
        <v>1078</v>
      </c>
      <c r="Z835" s="1542" t="s">
        <v>1078</v>
      </c>
      <c r="AA835" s="1540" t="s">
        <v>1078</v>
      </c>
      <c r="AB835" s="1541" t="s">
        <v>1078</v>
      </c>
      <c r="AC835" s="1542" t="s">
        <v>1078</v>
      </c>
      <c r="AD835" s="1540" t="s">
        <v>1078</v>
      </c>
      <c r="AE835" s="1541" t="s">
        <v>1078</v>
      </c>
      <c r="AF835" s="1542" t="s">
        <v>1078</v>
      </c>
      <c r="AG835" s="1540" t="s">
        <v>1078</v>
      </c>
      <c r="AH835" s="1541" t="s">
        <v>1078</v>
      </c>
      <c r="AI835" s="1542" t="s">
        <v>1078</v>
      </c>
      <c r="AJ835" s="1540" t="s">
        <v>1078</v>
      </c>
      <c r="AK835" s="1541" t="s">
        <v>1078</v>
      </c>
      <c r="AL835" s="1542" t="s">
        <v>1078</v>
      </c>
      <c r="AM835" s="1540" t="s">
        <v>1078</v>
      </c>
      <c r="AN835" s="1541" t="s">
        <v>1078</v>
      </c>
      <c r="AO835" s="1542" t="s">
        <v>1078</v>
      </c>
      <c r="AP835" s="1540" t="s">
        <v>1078</v>
      </c>
      <c r="AQ835" s="1541" t="s">
        <v>1078</v>
      </c>
      <c r="AR835" s="1542" t="s">
        <v>1078</v>
      </c>
      <c r="AS835" s="1540" t="s">
        <v>1078</v>
      </c>
      <c r="AT835" s="1541" t="s">
        <v>1078</v>
      </c>
      <c r="AU835" s="1542" t="s">
        <v>1078</v>
      </c>
      <c r="AV835" s="1540" t="s">
        <v>1078</v>
      </c>
      <c r="AW835" s="1541" t="s">
        <v>1078</v>
      </c>
      <c r="AX835" s="1542" t="s">
        <v>1078</v>
      </c>
    </row>
    <row r="836" spans="1:50">
      <c r="A836" s="1763" t="s">
        <v>4964</v>
      </c>
      <c r="B836" s="1139" t="s">
        <v>4961</v>
      </c>
      <c r="C836" s="1543"/>
      <c r="D836" s="1455" t="s">
        <v>2261</v>
      </c>
      <c r="E836" s="1544"/>
      <c r="F836" s="1543"/>
      <c r="G836" s="1455" t="s">
        <v>2261</v>
      </c>
      <c r="H836" s="1544"/>
      <c r="I836" s="1543"/>
      <c r="J836" s="1455" t="s">
        <v>2261</v>
      </c>
      <c r="K836" s="1544"/>
      <c r="L836" s="1543"/>
      <c r="M836" s="1455" t="s">
        <v>2261</v>
      </c>
      <c r="N836" s="1544"/>
      <c r="O836" s="1543"/>
      <c r="P836" s="1455" t="s">
        <v>2261</v>
      </c>
      <c r="Q836" s="1544"/>
      <c r="R836" s="1543"/>
      <c r="S836" s="1455" t="s">
        <v>2261</v>
      </c>
      <c r="T836" s="1544"/>
      <c r="U836" s="1543"/>
      <c r="V836" s="1455" t="s">
        <v>2261</v>
      </c>
      <c r="W836" s="1544"/>
      <c r="X836" s="1543"/>
      <c r="Y836" s="1455" t="s">
        <v>2261</v>
      </c>
      <c r="Z836" s="1544"/>
      <c r="AA836" s="1543"/>
      <c r="AB836" s="1455" t="s">
        <v>2261</v>
      </c>
      <c r="AC836" s="1544"/>
      <c r="AD836" s="1543"/>
      <c r="AE836" s="1455" t="s">
        <v>2261</v>
      </c>
      <c r="AF836" s="1544"/>
      <c r="AG836" s="1543"/>
      <c r="AH836" s="1455" t="s">
        <v>2261</v>
      </c>
      <c r="AI836" s="1544"/>
      <c r="AJ836" s="1543"/>
      <c r="AK836" s="1455" t="s">
        <v>2261</v>
      </c>
      <c r="AL836" s="1544"/>
      <c r="AM836" s="1543"/>
      <c r="AN836" s="1455" t="s">
        <v>2261</v>
      </c>
      <c r="AO836" s="1544"/>
      <c r="AP836" s="1543"/>
      <c r="AQ836" s="1455" t="s">
        <v>2261</v>
      </c>
      <c r="AR836" s="1544"/>
      <c r="AS836" s="1543"/>
      <c r="AT836" s="1455" t="s">
        <v>2261</v>
      </c>
      <c r="AU836" s="1544"/>
      <c r="AV836" s="1543"/>
      <c r="AW836" s="1455" t="s">
        <v>2261</v>
      </c>
      <c r="AX836" s="1544"/>
    </row>
    <row r="837" spans="1:50" ht="24">
      <c r="A837" s="1763"/>
      <c r="B837" s="1139"/>
      <c r="C837" s="1395" t="s">
        <v>6663</v>
      </c>
      <c r="D837" s="1396" t="s">
        <v>6664</v>
      </c>
      <c r="E837" s="1397" t="s">
        <v>6665</v>
      </c>
      <c r="F837" s="1395" t="s">
        <v>6663</v>
      </c>
      <c r="G837" s="1396" t="s">
        <v>6664</v>
      </c>
      <c r="H837" s="1397" t="s">
        <v>6665</v>
      </c>
      <c r="I837" s="1395" t="s">
        <v>6663</v>
      </c>
      <c r="J837" s="1396" t="s">
        <v>6664</v>
      </c>
      <c r="K837" s="1397" t="s">
        <v>6665</v>
      </c>
      <c r="L837" s="1395" t="s">
        <v>6663</v>
      </c>
      <c r="M837" s="1396" t="s">
        <v>6664</v>
      </c>
      <c r="N837" s="1397" t="s">
        <v>6665</v>
      </c>
      <c r="O837" s="1395" t="s">
        <v>6663</v>
      </c>
      <c r="P837" s="1396" t="s">
        <v>6664</v>
      </c>
      <c r="Q837" s="1397" t="s">
        <v>6665</v>
      </c>
      <c r="R837" s="1395" t="s">
        <v>7013</v>
      </c>
      <c r="S837" s="1396" t="s">
        <v>7014</v>
      </c>
      <c r="T837" s="1397" t="s">
        <v>7015</v>
      </c>
      <c r="U837" s="1395" t="s">
        <v>7031</v>
      </c>
      <c r="V837" s="1396" t="s">
        <v>7032</v>
      </c>
      <c r="W837" s="1397" t="s">
        <v>7033</v>
      </c>
      <c r="X837" s="1395" t="s">
        <v>6663</v>
      </c>
      <c r="Y837" s="1396" t="s">
        <v>6664</v>
      </c>
      <c r="Z837" s="1397" t="s">
        <v>6665</v>
      </c>
      <c r="AA837" s="1395" t="s">
        <v>6663</v>
      </c>
      <c r="AB837" s="1396" t="s">
        <v>6664</v>
      </c>
      <c r="AC837" s="1397" t="s">
        <v>6665</v>
      </c>
      <c r="AD837" s="1395" t="s">
        <v>6663</v>
      </c>
      <c r="AE837" s="1396" t="s">
        <v>6664</v>
      </c>
      <c r="AF837" s="1397" t="s">
        <v>6665</v>
      </c>
      <c r="AG837" s="1395" t="s">
        <v>7091</v>
      </c>
      <c r="AH837" s="1396" t="s">
        <v>7092</v>
      </c>
      <c r="AI837" s="1397" t="s">
        <v>7093</v>
      </c>
      <c r="AJ837" s="1395" t="s">
        <v>6663</v>
      </c>
      <c r="AK837" s="1396" t="s">
        <v>6664</v>
      </c>
      <c r="AL837" s="1397" t="s">
        <v>6665</v>
      </c>
      <c r="AM837" s="1395" t="s">
        <v>6663</v>
      </c>
      <c r="AN837" s="1396" t="s">
        <v>6664</v>
      </c>
      <c r="AO837" s="1397" t="s">
        <v>6665</v>
      </c>
      <c r="AP837" s="1395" t="s">
        <v>6663</v>
      </c>
      <c r="AQ837" s="1396" t="s">
        <v>6664</v>
      </c>
      <c r="AR837" s="1397" t="s">
        <v>6665</v>
      </c>
      <c r="AS837" s="1395" t="s">
        <v>6663</v>
      </c>
      <c r="AT837" s="1396" t="s">
        <v>6664</v>
      </c>
      <c r="AU837" s="1397" t="s">
        <v>6665</v>
      </c>
      <c r="AV837" s="1395" t="s">
        <v>6663</v>
      </c>
      <c r="AW837" s="1396" t="s">
        <v>6664</v>
      </c>
      <c r="AX837" s="1397" t="s">
        <v>6665</v>
      </c>
    </row>
    <row r="838" spans="1:50">
      <c r="A838" s="1763" t="s">
        <v>4788</v>
      </c>
      <c r="B838" s="1139" t="s">
        <v>4789</v>
      </c>
      <c r="C838" s="1540">
        <v>0</v>
      </c>
      <c r="D838" s="1541" t="s">
        <v>1078</v>
      </c>
      <c r="E838" s="1542" t="s">
        <v>1078</v>
      </c>
      <c r="F838" s="1540">
        <v>0</v>
      </c>
      <c r="G838" s="1541" t="s">
        <v>1078</v>
      </c>
      <c r="H838" s="1542" t="s">
        <v>1078</v>
      </c>
      <c r="I838" s="1540">
        <v>0</v>
      </c>
      <c r="J838" s="1541" t="s">
        <v>1078</v>
      </c>
      <c r="K838" s="1542" t="s">
        <v>1078</v>
      </c>
      <c r="L838" s="1540">
        <v>0</v>
      </c>
      <c r="M838" s="1541" t="s">
        <v>1078</v>
      </c>
      <c r="N838" s="1542" t="s">
        <v>1078</v>
      </c>
      <c r="O838" s="1540">
        <v>0</v>
      </c>
      <c r="P838" s="1541" t="s">
        <v>1078</v>
      </c>
      <c r="Q838" s="1542" t="s">
        <v>1078</v>
      </c>
      <c r="R838" s="1540">
        <v>0</v>
      </c>
      <c r="S838" s="1541" t="s">
        <v>1078</v>
      </c>
      <c r="T838" s="1542" t="s">
        <v>1078</v>
      </c>
      <c r="U838" s="1540">
        <v>0</v>
      </c>
      <c r="V838" s="1541" t="s">
        <v>1078</v>
      </c>
      <c r="W838" s="1542" t="s">
        <v>1078</v>
      </c>
      <c r="X838" s="1540">
        <v>0</v>
      </c>
      <c r="Y838" s="1541" t="s">
        <v>1078</v>
      </c>
      <c r="Z838" s="1542" t="s">
        <v>1078</v>
      </c>
      <c r="AA838" s="1540">
        <v>0</v>
      </c>
      <c r="AB838" s="1541" t="s">
        <v>1078</v>
      </c>
      <c r="AC838" s="1542" t="s">
        <v>1078</v>
      </c>
      <c r="AD838" s="1540">
        <v>0</v>
      </c>
      <c r="AE838" s="1541" t="s">
        <v>1078</v>
      </c>
      <c r="AF838" s="1542" t="s">
        <v>1078</v>
      </c>
      <c r="AG838" s="1540">
        <v>0</v>
      </c>
      <c r="AH838" s="1541" t="s">
        <v>1078</v>
      </c>
      <c r="AI838" s="1542" t="s">
        <v>1078</v>
      </c>
      <c r="AJ838" s="1540">
        <v>0</v>
      </c>
      <c r="AK838" s="1541" t="s">
        <v>1078</v>
      </c>
      <c r="AL838" s="1542" t="s">
        <v>1078</v>
      </c>
      <c r="AM838" s="1540">
        <v>0</v>
      </c>
      <c r="AN838" s="1541" t="s">
        <v>1078</v>
      </c>
      <c r="AO838" s="1542" t="s">
        <v>1078</v>
      </c>
      <c r="AP838" s="1540">
        <v>0</v>
      </c>
      <c r="AQ838" s="1541" t="s">
        <v>1078</v>
      </c>
      <c r="AR838" s="1542" t="s">
        <v>1078</v>
      </c>
      <c r="AS838" s="1540">
        <v>0</v>
      </c>
      <c r="AT838" s="1541" t="s">
        <v>1078</v>
      </c>
      <c r="AU838" s="1542" t="s">
        <v>1078</v>
      </c>
      <c r="AV838" s="1540">
        <v>0</v>
      </c>
      <c r="AW838" s="1541" t="s">
        <v>1078</v>
      </c>
      <c r="AX838" s="1542" t="s">
        <v>1078</v>
      </c>
    </row>
    <row r="839" spans="1:50">
      <c r="A839" s="1763" t="s">
        <v>4964</v>
      </c>
      <c r="B839" s="1139" t="s">
        <v>4961</v>
      </c>
      <c r="C839" s="1543"/>
      <c r="D839" s="1455">
        <v>0</v>
      </c>
      <c r="E839" s="1544"/>
      <c r="F839" s="1543"/>
      <c r="G839" s="1455">
        <v>0</v>
      </c>
      <c r="H839" s="1544"/>
      <c r="I839" s="1543"/>
      <c r="J839" s="1455">
        <v>0</v>
      </c>
      <c r="K839" s="1544"/>
      <c r="L839" s="1543"/>
      <c r="M839" s="1455">
        <v>0</v>
      </c>
      <c r="N839" s="1544"/>
      <c r="O839" s="1543"/>
      <c r="P839" s="1455">
        <v>0</v>
      </c>
      <c r="Q839" s="1544"/>
      <c r="R839" s="1543"/>
      <c r="S839" s="1455">
        <v>0</v>
      </c>
      <c r="T839" s="1544"/>
      <c r="U839" s="1543"/>
      <c r="V839" s="1455">
        <v>0</v>
      </c>
      <c r="W839" s="1544"/>
      <c r="X839" s="1543"/>
      <c r="Y839" s="1455">
        <v>0</v>
      </c>
      <c r="Z839" s="1544"/>
      <c r="AA839" s="1543"/>
      <c r="AB839" s="1455">
        <v>0</v>
      </c>
      <c r="AC839" s="1544"/>
      <c r="AD839" s="1543"/>
      <c r="AE839" s="1455">
        <v>0</v>
      </c>
      <c r="AF839" s="1544"/>
      <c r="AG839" s="1543"/>
      <c r="AH839" s="1455">
        <v>0</v>
      </c>
      <c r="AI839" s="1544"/>
      <c r="AJ839" s="1543"/>
      <c r="AK839" s="1455">
        <v>0</v>
      </c>
      <c r="AL839" s="1544"/>
      <c r="AM839" s="1543"/>
      <c r="AN839" s="1455">
        <v>0</v>
      </c>
      <c r="AO839" s="1544"/>
      <c r="AP839" s="1543"/>
      <c r="AQ839" s="1455">
        <v>0</v>
      </c>
      <c r="AR839" s="1544"/>
      <c r="AS839" s="1543"/>
      <c r="AT839" s="1455">
        <v>0</v>
      </c>
      <c r="AU839" s="1544"/>
      <c r="AV839" s="1543"/>
      <c r="AW839" s="1455">
        <v>0</v>
      </c>
      <c r="AX839" s="1544"/>
    </row>
    <row r="840" spans="1:50">
      <c r="A840" s="1763" t="s">
        <v>4793</v>
      </c>
      <c r="B840" s="1139" t="s">
        <v>4794</v>
      </c>
      <c r="C840" s="1543"/>
      <c r="D840" s="1455">
        <v>1</v>
      </c>
      <c r="E840" s="1544"/>
      <c r="F840" s="1543"/>
      <c r="G840" s="1455">
        <v>1</v>
      </c>
      <c r="H840" s="1544"/>
      <c r="I840" s="1543"/>
      <c r="J840" s="1455">
        <v>1</v>
      </c>
      <c r="K840" s="1544"/>
      <c r="L840" s="1543"/>
      <c r="M840" s="1455">
        <v>1</v>
      </c>
      <c r="N840" s="1544"/>
      <c r="O840" s="1543"/>
      <c r="P840" s="1455">
        <v>1</v>
      </c>
      <c r="Q840" s="1544"/>
      <c r="R840" s="1543"/>
      <c r="S840" s="1455">
        <v>1</v>
      </c>
      <c r="T840" s="1544"/>
      <c r="U840" s="1543"/>
      <c r="V840" s="1455">
        <v>1</v>
      </c>
      <c r="W840" s="1544"/>
      <c r="X840" s="1543"/>
      <c r="Y840" s="1455">
        <v>1</v>
      </c>
      <c r="Z840" s="1544"/>
      <c r="AA840" s="1543"/>
      <c r="AB840" s="1455">
        <v>1</v>
      </c>
      <c r="AC840" s="1544"/>
      <c r="AD840" s="1543"/>
      <c r="AE840" s="1455">
        <v>1</v>
      </c>
      <c r="AF840" s="1544"/>
      <c r="AG840" s="1543"/>
      <c r="AH840" s="1455">
        <v>1</v>
      </c>
      <c r="AI840" s="1544"/>
      <c r="AJ840" s="1543"/>
      <c r="AK840" s="1455">
        <v>1</v>
      </c>
      <c r="AL840" s="1544"/>
      <c r="AM840" s="1543"/>
      <c r="AN840" s="1455">
        <v>1</v>
      </c>
      <c r="AO840" s="1544"/>
      <c r="AP840" s="1543"/>
      <c r="AQ840" s="1455">
        <v>1</v>
      </c>
      <c r="AR840" s="1544"/>
      <c r="AS840" s="1543"/>
      <c r="AT840" s="1455">
        <v>1</v>
      </c>
      <c r="AU840" s="1544"/>
      <c r="AV840" s="1543"/>
      <c r="AW840" s="1455">
        <v>1</v>
      </c>
      <c r="AX840" s="1544"/>
    </row>
    <row r="841" spans="1:50" ht="24">
      <c r="A841" s="1763"/>
      <c r="B841" s="1139"/>
      <c r="C841" s="1395" t="s">
        <v>6666</v>
      </c>
      <c r="D841" s="1396" t="s">
        <v>6667</v>
      </c>
      <c r="E841" s="1397" t="s">
        <v>6668</v>
      </c>
      <c r="F841" s="1395" t="s">
        <v>6666</v>
      </c>
      <c r="G841" s="1396" t="s">
        <v>6667</v>
      </c>
      <c r="H841" s="1397" t="s">
        <v>6668</v>
      </c>
      <c r="I841" s="1395" t="s">
        <v>6666</v>
      </c>
      <c r="J841" s="1396" t="s">
        <v>6667</v>
      </c>
      <c r="K841" s="1397" t="s">
        <v>6668</v>
      </c>
      <c r="L841" s="1395" t="s">
        <v>6666</v>
      </c>
      <c r="M841" s="1396" t="s">
        <v>6667</v>
      </c>
      <c r="N841" s="1397" t="s">
        <v>6668</v>
      </c>
      <c r="O841" s="1395" t="s">
        <v>6666</v>
      </c>
      <c r="P841" s="1396" t="s">
        <v>6667</v>
      </c>
      <c r="Q841" s="1397" t="s">
        <v>6668</v>
      </c>
      <c r="R841" s="1395" t="s">
        <v>7016</v>
      </c>
      <c r="S841" s="1396" t="s">
        <v>7017</v>
      </c>
      <c r="T841" s="1397" t="s">
        <v>7018</v>
      </c>
      <c r="U841" s="1395" t="s">
        <v>7034</v>
      </c>
      <c r="V841" s="1396" t="s">
        <v>7035</v>
      </c>
      <c r="W841" s="1397" t="s">
        <v>7036</v>
      </c>
      <c r="X841" s="1395" t="s">
        <v>6666</v>
      </c>
      <c r="Y841" s="1396" t="s">
        <v>6667</v>
      </c>
      <c r="Z841" s="1397" t="s">
        <v>6668</v>
      </c>
      <c r="AA841" s="1395" t="s">
        <v>6666</v>
      </c>
      <c r="AB841" s="1396" t="s">
        <v>6667</v>
      </c>
      <c r="AC841" s="1397" t="s">
        <v>6668</v>
      </c>
      <c r="AD841" s="1395" t="s">
        <v>6666</v>
      </c>
      <c r="AE841" s="1396" t="s">
        <v>6667</v>
      </c>
      <c r="AF841" s="1397" t="s">
        <v>6668</v>
      </c>
      <c r="AG841" s="1395" t="s">
        <v>7094</v>
      </c>
      <c r="AH841" s="1396" t="s">
        <v>7095</v>
      </c>
      <c r="AI841" s="1397" t="s">
        <v>7096</v>
      </c>
      <c r="AJ841" s="1395" t="s">
        <v>6666</v>
      </c>
      <c r="AK841" s="1396" t="s">
        <v>6667</v>
      </c>
      <c r="AL841" s="1397" t="s">
        <v>6668</v>
      </c>
      <c r="AM841" s="1395" t="s">
        <v>6666</v>
      </c>
      <c r="AN841" s="1396" t="s">
        <v>6667</v>
      </c>
      <c r="AO841" s="1397" t="s">
        <v>6668</v>
      </c>
      <c r="AP841" s="1395" t="s">
        <v>6666</v>
      </c>
      <c r="AQ841" s="1396" t="s">
        <v>6667</v>
      </c>
      <c r="AR841" s="1397" t="s">
        <v>6668</v>
      </c>
      <c r="AS841" s="1395" t="s">
        <v>6666</v>
      </c>
      <c r="AT841" s="1396" t="s">
        <v>6667</v>
      </c>
      <c r="AU841" s="1397" t="s">
        <v>6668</v>
      </c>
      <c r="AV841" s="1395" t="s">
        <v>6666</v>
      </c>
      <c r="AW841" s="1396" t="s">
        <v>6667</v>
      </c>
      <c r="AX841" s="1397" t="s">
        <v>6668</v>
      </c>
    </row>
    <row r="842" spans="1:50">
      <c r="A842" s="1763" t="s">
        <v>4788</v>
      </c>
      <c r="B842" s="1139" t="s">
        <v>4789</v>
      </c>
      <c r="C842" s="1540" t="s">
        <v>1078</v>
      </c>
      <c r="D842" s="1541" t="s">
        <v>1078</v>
      </c>
      <c r="E842" s="1542" t="s">
        <v>1078</v>
      </c>
      <c r="F842" s="1540" t="s">
        <v>1078</v>
      </c>
      <c r="G842" s="1541" t="s">
        <v>1078</v>
      </c>
      <c r="H842" s="1542" t="s">
        <v>1078</v>
      </c>
      <c r="I842" s="1540" t="s">
        <v>1078</v>
      </c>
      <c r="J842" s="1541" t="s">
        <v>1078</v>
      </c>
      <c r="K842" s="1542" t="s">
        <v>1078</v>
      </c>
      <c r="L842" s="1540" t="s">
        <v>1078</v>
      </c>
      <c r="M842" s="1541" t="s">
        <v>1078</v>
      </c>
      <c r="N842" s="1542" t="s">
        <v>1078</v>
      </c>
      <c r="O842" s="1540">
        <v>11</v>
      </c>
      <c r="P842" s="1541">
        <v>10.7</v>
      </c>
      <c r="Q842" s="1542">
        <v>11</v>
      </c>
      <c r="R842" s="1540" t="s">
        <v>1078</v>
      </c>
      <c r="S842" s="1541" t="s">
        <v>1078</v>
      </c>
      <c r="T842" s="1542" t="s">
        <v>1078</v>
      </c>
      <c r="U842" s="1540" t="s">
        <v>1078</v>
      </c>
      <c r="V842" s="1541" t="s">
        <v>1078</v>
      </c>
      <c r="W842" s="1542" t="s">
        <v>1078</v>
      </c>
      <c r="X842" s="1540" t="s">
        <v>1078</v>
      </c>
      <c r="Y842" s="1541" t="s">
        <v>1078</v>
      </c>
      <c r="Z842" s="1542" t="s">
        <v>1078</v>
      </c>
      <c r="AA842" s="1540" t="s">
        <v>1078</v>
      </c>
      <c r="AB842" s="1541" t="s">
        <v>1078</v>
      </c>
      <c r="AC842" s="1542" t="s">
        <v>1078</v>
      </c>
      <c r="AD842" s="1540" t="s">
        <v>1078</v>
      </c>
      <c r="AE842" s="1541" t="s">
        <v>1078</v>
      </c>
      <c r="AF842" s="1542" t="s">
        <v>1078</v>
      </c>
      <c r="AG842" s="1540" t="s">
        <v>1078</v>
      </c>
      <c r="AH842" s="1541" t="s">
        <v>1078</v>
      </c>
      <c r="AI842" s="1542" t="s">
        <v>1078</v>
      </c>
      <c r="AJ842" s="1540" t="s">
        <v>1078</v>
      </c>
      <c r="AK842" s="1541" t="s">
        <v>1078</v>
      </c>
      <c r="AL842" s="1542" t="s">
        <v>1078</v>
      </c>
      <c r="AM842" s="1540" t="s">
        <v>1078</v>
      </c>
      <c r="AN842" s="1541" t="s">
        <v>1078</v>
      </c>
      <c r="AO842" s="1542" t="s">
        <v>1078</v>
      </c>
      <c r="AP842" s="1540" t="s">
        <v>1078</v>
      </c>
      <c r="AQ842" s="1541" t="s">
        <v>1078</v>
      </c>
      <c r="AR842" s="1542" t="s">
        <v>1078</v>
      </c>
      <c r="AS842" s="1540" t="s">
        <v>1078</v>
      </c>
      <c r="AT842" s="1541" t="s">
        <v>1078</v>
      </c>
      <c r="AU842" s="1542" t="s">
        <v>1078</v>
      </c>
      <c r="AV842" s="1540" t="s">
        <v>1078</v>
      </c>
      <c r="AW842" s="1541" t="s">
        <v>1078</v>
      </c>
      <c r="AX842" s="1542" t="s">
        <v>1078</v>
      </c>
    </row>
    <row r="843" spans="1:50">
      <c r="A843" s="1763" t="s">
        <v>4964</v>
      </c>
      <c r="B843" s="1139" t="s">
        <v>4961</v>
      </c>
      <c r="C843" s="1543"/>
      <c r="D843" s="1455" t="s">
        <v>2261</v>
      </c>
      <c r="E843" s="1544"/>
      <c r="F843" s="1543"/>
      <c r="G843" s="1455" t="s">
        <v>2261</v>
      </c>
      <c r="H843" s="1544"/>
      <c r="I843" s="1543"/>
      <c r="J843" s="1455" t="s">
        <v>2261</v>
      </c>
      <c r="K843" s="1544"/>
      <c r="L843" s="1543"/>
      <c r="M843" s="1455" t="s">
        <v>2261</v>
      </c>
      <c r="N843" s="1544"/>
      <c r="O843" s="1543"/>
      <c r="P843" s="1455">
        <v>11</v>
      </c>
      <c r="Q843" s="1544"/>
      <c r="R843" s="1543"/>
      <c r="S843" s="1455" t="s">
        <v>2261</v>
      </c>
      <c r="T843" s="1544"/>
      <c r="U843" s="1543"/>
      <c r="V843" s="1455" t="s">
        <v>2261</v>
      </c>
      <c r="W843" s="1544"/>
      <c r="X843" s="1543"/>
      <c r="Y843" s="1455" t="s">
        <v>2261</v>
      </c>
      <c r="Z843" s="1544"/>
      <c r="AA843" s="1543"/>
      <c r="AB843" s="1455" t="s">
        <v>2261</v>
      </c>
      <c r="AC843" s="1544"/>
      <c r="AD843" s="1543"/>
      <c r="AE843" s="1455" t="s">
        <v>2261</v>
      </c>
      <c r="AF843" s="1544"/>
      <c r="AG843" s="1543"/>
      <c r="AH843" s="1455" t="s">
        <v>2261</v>
      </c>
      <c r="AI843" s="1544"/>
      <c r="AJ843" s="1543"/>
      <c r="AK843" s="1455" t="s">
        <v>2261</v>
      </c>
      <c r="AL843" s="1544"/>
      <c r="AM843" s="1543"/>
      <c r="AN843" s="1455" t="s">
        <v>2261</v>
      </c>
      <c r="AO843" s="1544"/>
      <c r="AP843" s="1543"/>
      <c r="AQ843" s="1455" t="s">
        <v>2261</v>
      </c>
      <c r="AR843" s="1544"/>
      <c r="AS843" s="1543"/>
      <c r="AT843" s="1455" t="s">
        <v>2261</v>
      </c>
      <c r="AU843" s="1544"/>
      <c r="AV843" s="1543"/>
      <c r="AW843" s="1455" t="s">
        <v>2261</v>
      </c>
      <c r="AX843" s="1544"/>
    </row>
    <row r="844" spans="1:50" ht="24">
      <c r="A844" s="1763"/>
      <c r="B844" s="1139"/>
      <c r="C844" s="1395" t="s">
        <v>6669</v>
      </c>
      <c r="D844" s="1396" t="s">
        <v>6670</v>
      </c>
      <c r="E844" s="1397" t="s">
        <v>6671</v>
      </c>
      <c r="F844" s="1395" t="s">
        <v>6669</v>
      </c>
      <c r="G844" s="1396" t="s">
        <v>6670</v>
      </c>
      <c r="H844" s="1397" t="s">
        <v>6671</v>
      </c>
      <c r="I844" s="1395" t="s">
        <v>6669</v>
      </c>
      <c r="J844" s="1396" t="s">
        <v>6670</v>
      </c>
      <c r="K844" s="1397" t="s">
        <v>6671</v>
      </c>
      <c r="L844" s="1395" t="s">
        <v>6669</v>
      </c>
      <c r="M844" s="1396" t="s">
        <v>6670</v>
      </c>
      <c r="N844" s="1397" t="s">
        <v>6671</v>
      </c>
      <c r="O844" s="1395" t="s">
        <v>6669</v>
      </c>
      <c r="P844" s="1396" t="s">
        <v>6670</v>
      </c>
      <c r="Q844" s="1397" t="s">
        <v>6671</v>
      </c>
      <c r="R844" s="1395" t="s">
        <v>7019</v>
      </c>
      <c r="S844" s="1396" t="s">
        <v>7020</v>
      </c>
      <c r="T844" s="1397" t="s">
        <v>7021</v>
      </c>
      <c r="U844" s="1395" t="s">
        <v>7037</v>
      </c>
      <c r="V844" s="1396" t="s">
        <v>7038</v>
      </c>
      <c r="W844" s="1397" t="s">
        <v>7039</v>
      </c>
      <c r="X844" s="1395" t="s">
        <v>6669</v>
      </c>
      <c r="Y844" s="1396" t="s">
        <v>6670</v>
      </c>
      <c r="Z844" s="1397" t="s">
        <v>6671</v>
      </c>
      <c r="AA844" s="1395" t="s">
        <v>6669</v>
      </c>
      <c r="AB844" s="1396" t="s">
        <v>6670</v>
      </c>
      <c r="AC844" s="1397" t="s">
        <v>6671</v>
      </c>
      <c r="AD844" s="1395" t="s">
        <v>6669</v>
      </c>
      <c r="AE844" s="1396" t="s">
        <v>6670</v>
      </c>
      <c r="AF844" s="1397" t="s">
        <v>6671</v>
      </c>
      <c r="AG844" s="1395" t="s">
        <v>7097</v>
      </c>
      <c r="AH844" s="1396" t="s">
        <v>7098</v>
      </c>
      <c r="AI844" s="1397" t="s">
        <v>7099</v>
      </c>
      <c r="AJ844" s="1395" t="s">
        <v>6669</v>
      </c>
      <c r="AK844" s="1396" t="s">
        <v>6670</v>
      </c>
      <c r="AL844" s="1397" t="s">
        <v>6671</v>
      </c>
      <c r="AM844" s="1395" t="s">
        <v>6669</v>
      </c>
      <c r="AN844" s="1396" t="s">
        <v>6670</v>
      </c>
      <c r="AO844" s="1397" t="s">
        <v>6671</v>
      </c>
      <c r="AP844" s="1395" t="s">
        <v>6669</v>
      </c>
      <c r="AQ844" s="1396" t="s">
        <v>6670</v>
      </c>
      <c r="AR844" s="1397" t="s">
        <v>6671</v>
      </c>
      <c r="AS844" s="1395" t="s">
        <v>6669</v>
      </c>
      <c r="AT844" s="1396" t="s">
        <v>6670</v>
      </c>
      <c r="AU844" s="1397" t="s">
        <v>6671</v>
      </c>
      <c r="AV844" s="1395" t="s">
        <v>6669</v>
      </c>
      <c r="AW844" s="1396" t="s">
        <v>6670</v>
      </c>
      <c r="AX844" s="1397" t="s">
        <v>6671</v>
      </c>
    </row>
    <row r="845" spans="1:50">
      <c r="A845" s="1763" t="s">
        <v>4788</v>
      </c>
      <c r="B845" s="1139" t="s">
        <v>4789</v>
      </c>
      <c r="C845" s="1540">
        <v>0</v>
      </c>
      <c r="D845" s="1541" t="s">
        <v>1078</v>
      </c>
      <c r="E845" s="1542" t="s">
        <v>1078</v>
      </c>
      <c r="F845" s="1540">
        <v>0</v>
      </c>
      <c r="G845" s="1541" t="s">
        <v>1078</v>
      </c>
      <c r="H845" s="1542" t="s">
        <v>1078</v>
      </c>
      <c r="I845" s="1540">
        <v>0</v>
      </c>
      <c r="J845" s="1541" t="s">
        <v>1078</v>
      </c>
      <c r="K845" s="1542" t="s">
        <v>1078</v>
      </c>
      <c r="L845" s="1540">
        <v>0</v>
      </c>
      <c r="M845" s="1541" t="s">
        <v>1078</v>
      </c>
      <c r="N845" s="1542" t="s">
        <v>1078</v>
      </c>
      <c r="O845" s="1540">
        <v>6</v>
      </c>
      <c r="P845" s="1541" t="s">
        <v>1078</v>
      </c>
      <c r="Q845" s="1542" t="s">
        <v>1078</v>
      </c>
      <c r="R845" s="1540">
        <v>0</v>
      </c>
      <c r="S845" s="1541" t="s">
        <v>1078</v>
      </c>
      <c r="T845" s="1542" t="s">
        <v>1078</v>
      </c>
      <c r="U845" s="1540">
        <v>0</v>
      </c>
      <c r="V845" s="1541" t="s">
        <v>1078</v>
      </c>
      <c r="W845" s="1542" t="s">
        <v>1078</v>
      </c>
      <c r="X845" s="1540">
        <v>0</v>
      </c>
      <c r="Y845" s="1541" t="s">
        <v>1078</v>
      </c>
      <c r="Z845" s="1542" t="s">
        <v>1078</v>
      </c>
      <c r="AA845" s="1540">
        <v>0</v>
      </c>
      <c r="AB845" s="1541" t="s">
        <v>1078</v>
      </c>
      <c r="AC845" s="1542" t="s">
        <v>1078</v>
      </c>
      <c r="AD845" s="1540">
        <v>0</v>
      </c>
      <c r="AE845" s="1541" t="s">
        <v>1078</v>
      </c>
      <c r="AF845" s="1542" t="s">
        <v>1078</v>
      </c>
      <c r="AG845" s="1540">
        <v>0</v>
      </c>
      <c r="AH845" s="1541" t="s">
        <v>1078</v>
      </c>
      <c r="AI845" s="1542" t="s">
        <v>1078</v>
      </c>
      <c r="AJ845" s="1540">
        <v>0</v>
      </c>
      <c r="AK845" s="1541" t="s">
        <v>1078</v>
      </c>
      <c r="AL845" s="1542" t="s">
        <v>1078</v>
      </c>
      <c r="AM845" s="1540">
        <v>0</v>
      </c>
      <c r="AN845" s="1541" t="s">
        <v>1078</v>
      </c>
      <c r="AO845" s="1542" t="s">
        <v>1078</v>
      </c>
      <c r="AP845" s="1540">
        <v>0</v>
      </c>
      <c r="AQ845" s="1541" t="s">
        <v>1078</v>
      </c>
      <c r="AR845" s="1542" t="s">
        <v>1078</v>
      </c>
      <c r="AS845" s="1540">
        <v>0</v>
      </c>
      <c r="AT845" s="1541" t="s">
        <v>1078</v>
      </c>
      <c r="AU845" s="1542" t="s">
        <v>1078</v>
      </c>
      <c r="AV845" s="1540">
        <v>0</v>
      </c>
      <c r="AW845" s="1541" t="s">
        <v>1078</v>
      </c>
      <c r="AX845" s="1542" t="s">
        <v>1078</v>
      </c>
    </row>
    <row r="846" spans="1:50">
      <c r="A846" s="1763" t="s">
        <v>4964</v>
      </c>
      <c r="B846" s="1139" t="s">
        <v>4961</v>
      </c>
      <c r="C846" s="1543"/>
      <c r="D846" s="1455">
        <v>0</v>
      </c>
      <c r="E846" s="1544"/>
      <c r="F846" s="1543"/>
      <c r="G846" s="1455">
        <v>0</v>
      </c>
      <c r="H846" s="1544"/>
      <c r="I846" s="1543"/>
      <c r="J846" s="1455">
        <v>0</v>
      </c>
      <c r="K846" s="1544"/>
      <c r="L846" s="1543"/>
      <c r="M846" s="1455">
        <v>0</v>
      </c>
      <c r="N846" s="1544"/>
      <c r="O846" s="1543"/>
      <c r="P846" s="1455">
        <v>6</v>
      </c>
      <c r="Q846" s="1544"/>
      <c r="R846" s="1543"/>
      <c r="S846" s="1455">
        <v>0</v>
      </c>
      <c r="T846" s="1544"/>
      <c r="U846" s="1543"/>
      <c r="V846" s="1455">
        <v>0</v>
      </c>
      <c r="W846" s="1544"/>
      <c r="X846" s="1543"/>
      <c r="Y846" s="1455">
        <v>0</v>
      </c>
      <c r="Z846" s="1544"/>
      <c r="AA846" s="1543"/>
      <c r="AB846" s="1455">
        <v>0</v>
      </c>
      <c r="AC846" s="1544"/>
      <c r="AD846" s="1543"/>
      <c r="AE846" s="1455">
        <v>0</v>
      </c>
      <c r="AF846" s="1544"/>
      <c r="AG846" s="1543"/>
      <c r="AH846" s="1455">
        <v>0</v>
      </c>
      <c r="AI846" s="1544"/>
      <c r="AJ846" s="1543"/>
      <c r="AK846" s="1455">
        <v>0</v>
      </c>
      <c r="AL846" s="1544"/>
      <c r="AM846" s="1543"/>
      <c r="AN846" s="1455">
        <v>0</v>
      </c>
      <c r="AO846" s="1544"/>
      <c r="AP846" s="1543"/>
      <c r="AQ846" s="1455">
        <v>0</v>
      </c>
      <c r="AR846" s="1544"/>
      <c r="AS846" s="1543"/>
      <c r="AT846" s="1455">
        <v>0</v>
      </c>
      <c r="AU846" s="1544"/>
      <c r="AV846" s="1543"/>
      <c r="AW846" s="1455">
        <v>0</v>
      </c>
      <c r="AX846" s="1544"/>
    </row>
    <row r="847" spans="1:50">
      <c r="A847" s="2126" t="s">
        <v>4793</v>
      </c>
      <c r="B847" s="2039" t="s">
        <v>4794</v>
      </c>
      <c r="C847" s="2019"/>
      <c r="D847" s="2020">
        <v>1</v>
      </c>
      <c r="E847" s="2021"/>
      <c r="F847" s="2019"/>
      <c r="G847" s="2020">
        <v>1</v>
      </c>
      <c r="H847" s="2021"/>
      <c r="I847" s="2019"/>
      <c r="J847" s="2020">
        <v>1</v>
      </c>
      <c r="K847" s="2021"/>
      <c r="L847" s="2019"/>
      <c r="M847" s="2020">
        <v>1</v>
      </c>
      <c r="N847" s="2021"/>
      <c r="O847" s="2019"/>
      <c r="P847" s="2020">
        <v>0.5</v>
      </c>
      <c r="Q847" s="2021"/>
      <c r="R847" s="2019"/>
      <c r="S847" s="2020">
        <v>1</v>
      </c>
      <c r="T847" s="2021"/>
      <c r="U847" s="2019"/>
      <c r="V847" s="2020">
        <v>1</v>
      </c>
      <c r="W847" s="2021"/>
      <c r="X847" s="2019"/>
      <c r="Y847" s="2020">
        <v>1</v>
      </c>
      <c r="Z847" s="2021"/>
      <c r="AA847" s="2019"/>
      <c r="AB847" s="2020">
        <v>1</v>
      </c>
      <c r="AC847" s="2021"/>
      <c r="AD847" s="2019"/>
      <c r="AE847" s="2020">
        <v>1</v>
      </c>
      <c r="AF847" s="2021"/>
      <c r="AG847" s="2019"/>
      <c r="AH847" s="2020">
        <v>1</v>
      </c>
      <c r="AI847" s="2021"/>
      <c r="AJ847" s="2019"/>
      <c r="AK847" s="2020">
        <v>1</v>
      </c>
      <c r="AL847" s="2021"/>
      <c r="AM847" s="2019"/>
      <c r="AN847" s="2020">
        <v>1</v>
      </c>
      <c r="AO847" s="2021"/>
      <c r="AP847" s="2019"/>
      <c r="AQ847" s="2020">
        <v>1</v>
      </c>
      <c r="AR847" s="2021"/>
      <c r="AS847" s="2019"/>
      <c r="AT847" s="2020">
        <v>1</v>
      </c>
      <c r="AU847" s="2021"/>
      <c r="AV847" s="2019"/>
      <c r="AW847" s="2020">
        <v>1</v>
      </c>
      <c r="AX847" s="2021"/>
    </row>
    <row r="848" spans="1:50">
      <c r="A848" s="1763" t="s">
        <v>6937</v>
      </c>
      <c r="B848" s="2125" t="s">
        <v>6938</v>
      </c>
      <c r="C848" s="2022"/>
      <c r="D848" s="2023"/>
      <c r="E848" s="2024"/>
      <c r="F848" s="2022"/>
      <c r="G848" s="2023"/>
      <c r="H848" s="2024"/>
      <c r="I848" s="2022"/>
      <c r="J848" s="2023"/>
      <c r="K848" s="2024"/>
      <c r="L848" s="2022"/>
      <c r="M848" s="2023"/>
      <c r="N848" s="2024"/>
      <c r="O848" s="2022"/>
      <c r="P848" s="2023"/>
      <c r="Q848" s="2024"/>
      <c r="R848" s="2022"/>
      <c r="S848" s="2023"/>
      <c r="T848" s="2024"/>
      <c r="U848" s="2022"/>
      <c r="V848" s="2023"/>
      <c r="W848" s="2024"/>
      <c r="X848" s="2022"/>
      <c r="Y848" s="2023"/>
      <c r="Z848" s="2024"/>
      <c r="AA848" s="2022"/>
      <c r="AB848" s="2023"/>
      <c r="AC848" s="2024"/>
      <c r="AD848" s="2022"/>
      <c r="AE848" s="2023"/>
      <c r="AF848" s="2024"/>
      <c r="AG848" s="2022"/>
      <c r="AH848" s="2023"/>
      <c r="AI848" s="2024"/>
      <c r="AJ848" s="2022"/>
      <c r="AK848" s="2023"/>
      <c r="AL848" s="2024"/>
      <c r="AM848" s="2022"/>
      <c r="AN848" s="2023"/>
      <c r="AO848" s="2024"/>
      <c r="AP848" s="2022"/>
      <c r="AQ848" s="2023"/>
      <c r="AR848" s="2024"/>
      <c r="AS848" s="2022"/>
      <c r="AT848" s="2023"/>
      <c r="AU848" s="2024"/>
      <c r="AV848" s="2022"/>
      <c r="AW848" s="2023"/>
      <c r="AX848" s="2024"/>
    </row>
    <row r="849" spans="1:50">
      <c r="A849" s="1763" t="s">
        <v>6263</v>
      </c>
      <c r="B849" s="1139" t="s">
        <v>6264</v>
      </c>
      <c r="C849" s="1328"/>
      <c r="D849" s="1455">
        <v>1</v>
      </c>
      <c r="E849" s="1209"/>
      <c r="F849" s="1328"/>
      <c r="G849" s="1455">
        <v>1</v>
      </c>
      <c r="H849" s="1209"/>
      <c r="I849" s="1328"/>
      <c r="J849" s="1455">
        <v>1</v>
      </c>
      <c r="K849" s="1209"/>
      <c r="L849" s="1328"/>
      <c r="M849" s="1455">
        <v>1</v>
      </c>
      <c r="N849" s="1209"/>
      <c r="O849" s="1328"/>
      <c r="P849" s="1455">
        <v>1</v>
      </c>
      <c r="Q849" s="1209"/>
      <c r="R849" s="1328"/>
      <c r="S849" s="1455">
        <v>1</v>
      </c>
      <c r="T849" s="1209"/>
      <c r="U849" s="1328"/>
      <c r="V849" s="1455">
        <v>1</v>
      </c>
      <c r="W849" s="1209"/>
      <c r="X849" s="1328"/>
      <c r="Y849" s="1455">
        <v>1</v>
      </c>
      <c r="Z849" s="1209"/>
      <c r="AA849" s="1328"/>
      <c r="AB849" s="1455" t="s">
        <v>2261</v>
      </c>
      <c r="AC849" s="1209"/>
      <c r="AD849" s="1328"/>
      <c r="AE849" s="1455">
        <v>1</v>
      </c>
      <c r="AF849" s="1209"/>
      <c r="AG849" s="1328"/>
      <c r="AH849" s="1455">
        <v>1</v>
      </c>
      <c r="AI849" s="1209"/>
      <c r="AJ849" s="1328"/>
      <c r="AK849" s="1455">
        <v>1</v>
      </c>
      <c r="AL849" s="1209"/>
      <c r="AM849" s="1328"/>
      <c r="AN849" s="1455" t="s">
        <v>2261</v>
      </c>
      <c r="AO849" s="1209"/>
      <c r="AP849" s="1328"/>
      <c r="AQ849" s="1455" t="s">
        <v>2261</v>
      </c>
      <c r="AR849" s="1209"/>
      <c r="AS849" s="1328"/>
      <c r="AT849" s="1455" t="s">
        <v>2261</v>
      </c>
      <c r="AU849" s="1209"/>
      <c r="AV849" s="1328"/>
      <c r="AW849" s="1455" t="s">
        <v>2261</v>
      </c>
      <c r="AX849" s="1209"/>
    </row>
    <row r="850" spans="1:50">
      <c r="A850" s="1763" t="s">
        <v>6265</v>
      </c>
      <c r="B850" s="1139" t="s">
        <v>6266</v>
      </c>
      <c r="C850" s="1328"/>
      <c r="D850" s="1455">
        <v>1</v>
      </c>
      <c r="E850" s="1209"/>
      <c r="F850" s="1328"/>
      <c r="G850" s="1455">
        <v>1</v>
      </c>
      <c r="H850" s="1209"/>
      <c r="I850" s="1328"/>
      <c r="J850" s="1455">
        <v>1</v>
      </c>
      <c r="K850" s="1209"/>
      <c r="L850" s="1328"/>
      <c r="M850" s="1455">
        <v>1</v>
      </c>
      <c r="N850" s="1209"/>
      <c r="O850" s="1328"/>
      <c r="P850" s="1455">
        <v>1</v>
      </c>
      <c r="Q850" s="1209"/>
      <c r="R850" s="1328"/>
      <c r="S850" s="1455">
        <v>1</v>
      </c>
      <c r="T850" s="1209"/>
      <c r="U850" s="1328"/>
      <c r="V850" s="1455">
        <v>1</v>
      </c>
      <c r="W850" s="1209"/>
      <c r="X850" s="1328"/>
      <c r="Y850" s="1455">
        <v>1</v>
      </c>
      <c r="Z850" s="1209"/>
      <c r="AA850" s="1328"/>
      <c r="AB850" s="1455" t="s">
        <v>2261</v>
      </c>
      <c r="AC850" s="1209"/>
      <c r="AD850" s="1328"/>
      <c r="AE850" s="1455">
        <v>1</v>
      </c>
      <c r="AF850" s="1209"/>
      <c r="AG850" s="1328"/>
      <c r="AH850" s="1455">
        <v>1</v>
      </c>
      <c r="AI850" s="1209"/>
      <c r="AJ850" s="1328"/>
      <c r="AK850" s="1455">
        <v>1</v>
      </c>
      <c r="AL850" s="1209"/>
      <c r="AM850" s="1328"/>
      <c r="AN850" s="1455" t="s">
        <v>2261</v>
      </c>
      <c r="AO850" s="1209"/>
      <c r="AP850" s="1328"/>
      <c r="AQ850" s="1455" t="s">
        <v>2261</v>
      </c>
      <c r="AR850" s="1209"/>
      <c r="AS850" s="1328"/>
      <c r="AT850" s="1455" t="s">
        <v>2261</v>
      </c>
      <c r="AU850" s="1209"/>
      <c r="AV850" s="1328"/>
      <c r="AW850" s="1455" t="s">
        <v>2261</v>
      </c>
      <c r="AX850" s="1209"/>
    </row>
    <row r="851" spans="1:50" ht="24">
      <c r="A851" s="1764"/>
      <c r="B851" s="1139"/>
      <c r="C851" s="1395" t="s">
        <v>6660</v>
      </c>
      <c r="D851" s="1396" t="s">
        <v>6661</v>
      </c>
      <c r="E851" s="1397" t="s">
        <v>6662</v>
      </c>
      <c r="F851" s="1395" t="s">
        <v>6660</v>
      </c>
      <c r="G851" s="1396" t="s">
        <v>6661</v>
      </c>
      <c r="H851" s="1397" t="s">
        <v>6662</v>
      </c>
      <c r="I851" s="1395" t="s">
        <v>6660</v>
      </c>
      <c r="J851" s="1396" t="s">
        <v>6661</v>
      </c>
      <c r="K851" s="1397" t="s">
        <v>6662</v>
      </c>
      <c r="L851" s="1395" t="s">
        <v>6660</v>
      </c>
      <c r="M851" s="1396" t="s">
        <v>6661</v>
      </c>
      <c r="N851" s="1397" t="s">
        <v>6662</v>
      </c>
      <c r="O851" s="1395" t="s">
        <v>6660</v>
      </c>
      <c r="P851" s="1396" t="s">
        <v>6661</v>
      </c>
      <c r="Q851" s="1397" t="s">
        <v>6662</v>
      </c>
      <c r="R851" s="1395" t="s">
        <v>7010</v>
      </c>
      <c r="S851" s="1396" t="s">
        <v>7011</v>
      </c>
      <c r="T851" s="1397" t="s">
        <v>7012</v>
      </c>
      <c r="U851" s="1395" t="s">
        <v>7028</v>
      </c>
      <c r="V851" s="1396" t="s">
        <v>7029</v>
      </c>
      <c r="W851" s="1397" t="s">
        <v>7030</v>
      </c>
      <c r="X851" s="1395" t="s">
        <v>6660</v>
      </c>
      <c r="Y851" s="1396" t="s">
        <v>6661</v>
      </c>
      <c r="Z851" s="1397" t="s">
        <v>6662</v>
      </c>
      <c r="AA851" s="1395" t="s">
        <v>6660</v>
      </c>
      <c r="AB851" s="1396" t="s">
        <v>6661</v>
      </c>
      <c r="AC851" s="1397" t="s">
        <v>6662</v>
      </c>
      <c r="AD851" s="1395" t="s">
        <v>6660</v>
      </c>
      <c r="AE851" s="1396" t="s">
        <v>6661</v>
      </c>
      <c r="AF851" s="1397" t="s">
        <v>6662</v>
      </c>
      <c r="AG851" s="1395" t="s">
        <v>7088</v>
      </c>
      <c r="AH851" s="1396" t="s">
        <v>7089</v>
      </c>
      <c r="AI851" s="1397" t="s">
        <v>7090</v>
      </c>
      <c r="AJ851" s="1395" t="s">
        <v>6660</v>
      </c>
      <c r="AK851" s="1396" t="s">
        <v>6661</v>
      </c>
      <c r="AL851" s="1397" t="s">
        <v>6662</v>
      </c>
      <c r="AM851" s="1395" t="s">
        <v>6660</v>
      </c>
      <c r="AN851" s="1396" t="s">
        <v>6661</v>
      </c>
      <c r="AO851" s="1397" t="s">
        <v>6662</v>
      </c>
      <c r="AP851" s="1395" t="s">
        <v>6660</v>
      </c>
      <c r="AQ851" s="1396" t="s">
        <v>6661</v>
      </c>
      <c r="AR851" s="1397" t="s">
        <v>6662</v>
      </c>
      <c r="AS851" s="1395" t="s">
        <v>6660</v>
      </c>
      <c r="AT851" s="1396" t="s">
        <v>6661</v>
      </c>
      <c r="AU851" s="1397" t="s">
        <v>6662</v>
      </c>
      <c r="AV851" s="1395" t="s">
        <v>6660</v>
      </c>
      <c r="AW851" s="1396" t="s">
        <v>6661</v>
      </c>
      <c r="AX851" s="1397" t="s">
        <v>6662</v>
      </c>
    </row>
    <row r="852" spans="1:50">
      <c r="A852" s="1763" t="s">
        <v>4788</v>
      </c>
      <c r="B852" s="1139" t="s">
        <v>4789</v>
      </c>
      <c r="C852" s="1540" t="s">
        <v>1078</v>
      </c>
      <c r="D852" s="1541" t="s">
        <v>1078</v>
      </c>
      <c r="E852" s="1542" t="s">
        <v>1078</v>
      </c>
      <c r="F852" s="1540" t="s">
        <v>1078</v>
      </c>
      <c r="G852" s="1541" t="s">
        <v>1078</v>
      </c>
      <c r="H852" s="1542" t="s">
        <v>1078</v>
      </c>
      <c r="I852" s="1540" t="s">
        <v>1078</v>
      </c>
      <c r="J852" s="1541" t="s">
        <v>1078</v>
      </c>
      <c r="K852" s="1542" t="s">
        <v>1078</v>
      </c>
      <c r="L852" s="1540" t="s">
        <v>1078</v>
      </c>
      <c r="M852" s="1541" t="s">
        <v>1078</v>
      </c>
      <c r="N852" s="1542" t="s">
        <v>1078</v>
      </c>
      <c r="O852" s="1540" t="s">
        <v>1078</v>
      </c>
      <c r="P852" s="1541" t="s">
        <v>1078</v>
      </c>
      <c r="Q852" s="1542" t="s">
        <v>1078</v>
      </c>
      <c r="R852" s="1540" t="s">
        <v>1078</v>
      </c>
      <c r="S852" s="1541" t="s">
        <v>1078</v>
      </c>
      <c r="T852" s="1542" t="s">
        <v>1078</v>
      </c>
      <c r="U852" s="1540" t="s">
        <v>1078</v>
      </c>
      <c r="V852" s="1541" t="s">
        <v>1078</v>
      </c>
      <c r="W852" s="1542" t="s">
        <v>1078</v>
      </c>
      <c r="X852" s="1540" t="s">
        <v>1078</v>
      </c>
      <c r="Y852" s="1541" t="s">
        <v>1078</v>
      </c>
      <c r="Z852" s="1542" t="s">
        <v>1078</v>
      </c>
      <c r="AA852" s="1540" t="s">
        <v>1078</v>
      </c>
      <c r="AB852" s="1541" t="s">
        <v>1078</v>
      </c>
      <c r="AC852" s="1542" t="s">
        <v>1078</v>
      </c>
      <c r="AD852" s="1540" t="s">
        <v>1078</v>
      </c>
      <c r="AE852" s="1541" t="s">
        <v>1078</v>
      </c>
      <c r="AF852" s="1542" t="s">
        <v>1078</v>
      </c>
      <c r="AG852" s="1540" t="s">
        <v>1078</v>
      </c>
      <c r="AH852" s="1541" t="s">
        <v>1078</v>
      </c>
      <c r="AI852" s="1542" t="s">
        <v>1078</v>
      </c>
      <c r="AJ852" s="1540" t="s">
        <v>1078</v>
      </c>
      <c r="AK852" s="1541" t="s">
        <v>1078</v>
      </c>
      <c r="AL852" s="1542" t="s">
        <v>1078</v>
      </c>
      <c r="AM852" s="1540" t="s">
        <v>1078</v>
      </c>
      <c r="AN852" s="1541" t="s">
        <v>1078</v>
      </c>
      <c r="AO852" s="1542" t="s">
        <v>1078</v>
      </c>
      <c r="AP852" s="1540" t="s">
        <v>1078</v>
      </c>
      <c r="AQ852" s="1541" t="s">
        <v>1078</v>
      </c>
      <c r="AR852" s="1542" t="s">
        <v>1078</v>
      </c>
      <c r="AS852" s="1540" t="s">
        <v>1078</v>
      </c>
      <c r="AT852" s="1541" t="s">
        <v>1078</v>
      </c>
      <c r="AU852" s="1542" t="s">
        <v>1078</v>
      </c>
      <c r="AV852" s="1540" t="s">
        <v>1078</v>
      </c>
      <c r="AW852" s="1541" t="s">
        <v>1078</v>
      </c>
      <c r="AX852" s="1542" t="s">
        <v>1078</v>
      </c>
    </row>
    <row r="853" spans="1:50">
      <c r="A853" s="1763" t="s">
        <v>4964</v>
      </c>
      <c r="B853" s="1139" t="s">
        <v>4961</v>
      </c>
      <c r="C853" s="1543"/>
      <c r="D853" s="1455" t="s">
        <v>2261</v>
      </c>
      <c r="E853" s="1544"/>
      <c r="F853" s="1543"/>
      <c r="G853" s="1455" t="s">
        <v>2261</v>
      </c>
      <c r="H853" s="1544"/>
      <c r="I853" s="1543"/>
      <c r="J853" s="1455" t="s">
        <v>2261</v>
      </c>
      <c r="K853" s="1544"/>
      <c r="L853" s="1543"/>
      <c r="M853" s="1455" t="s">
        <v>2261</v>
      </c>
      <c r="N853" s="1544"/>
      <c r="O853" s="1543"/>
      <c r="P853" s="1455" t="s">
        <v>2261</v>
      </c>
      <c r="Q853" s="1544"/>
      <c r="R853" s="1543"/>
      <c r="S853" s="1455" t="s">
        <v>2261</v>
      </c>
      <c r="T853" s="1544"/>
      <c r="U853" s="1543"/>
      <c r="V853" s="1455" t="s">
        <v>2261</v>
      </c>
      <c r="W853" s="1544"/>
      <c r="X853" s="1543"/>
      <c r="Y853" s="1455" t="s">
        <v>2261</v>
      </c>
      <c r="Z853" s="1544"/>
      <c r="AA853" s="1543"/>
      <c r="AB853" s="1455" t="s">
        <v>1078</v>
      </c>
      <c r="AC853" s="1544"/>
      <c r="AD853" s="1543"/>
      <c r="AE853" s="1455" t="s">
        <v>2261</v>
      </c>
      <c r="AF853" s="1544"/>
      <c r="AG853" s="1543"/>
      <c r="AH853" s="1455" t="s">
        <v>2261</v>
      </c>
      <c r="AI853" s="1544"/>
      <c r="AJ853" s="1543"/>
      <c r="AK853" s="1455" t="s">
        <v>2261</v>
      </c>
      <c r="AL853" s="1544"/>
      <c r="AM853" s="1543"/>
      <c r="AN853" s="1455" t="s">
        <v>1078</v>
      </c>
      <c r="AO853" s="1544"/>
      <c r="AP853" s="1543"/>
      <c r="AQ853" s="1455" t="s">
        <v>1078</v>
      </c>
      <c r="AR853" s="1544"/>
      <c r="AS853" s="1543"/>
      <c r="AT853" s="1455" t="s">
        <v>1078</v>
      </c>
      <c r="AU853" s="1544"/>
      <c r="AV853" s="1543"/>
      <c r="AW853" s="1455" t="s">
        <v>1078</v>
      </c>
      <c r="AX853" s="1544"/>
    </row>
    <row r="854" spans="1:50" ht="24">
      <c r="A854" s="1763"/>
      <c r="B854" s="1139"/>
      <c r="C854" s="1395" t="s">
        <v>6663</v>
      </c>
      <c r="D854" s="1396" t="s">
        <v>6664</v>
      </c>
      <c r="E854" s="1397" t="s">
        <v>6665</v>
      </c>
      <c r="F854" s="1395" t="s">
        <v>6663</v>
      </c>
      <c r="G854" s="1396" t="s">
        <v>6664</v>
      </c>
      <c r="H854" s="1397" t="s">
        <v>6665</v>
      </c>
      <c r="I854" s="1395" t="s">
        <v>6663</v>
      </c>
      <c r="J854" s="1396" t="s">
        <v>6664</v>
      </c>
      <c r="K854" s="1397" t="s">
        <v>6665</v>
      </c>
      <c r="L854" s="1395" t="s">
        <v>6663</v>
      </c>
      <c r="M854" s="1396" t="s">
        <v>6664</v>
      </c>
      <c r="N854" s="1397" t="s">
        <v>6665</v>
      </c>
      <c r="O854" s="1395" t="s">
        <v>6663</v>
      </c>
      <c r="P854" s="1396" t="s">
        <v>6664</v>
      </c>
      <c r="Q854" s="1397" t="s">
        <v>6665</v>
      </c>
      <c r="R854" s="1395" t="s">
        <v>7013</v>
      </c>
      <c r="S854" s="1396" t="s">
        <v>7014</v>
      </c>
      <c r="T854" s="1397" t="s">
        <v>7015</v>
      </c>
      <c r="U854" s="1395" t="s">
        <v>7031</v>
      </c>
      <c r="V854" s="1396" t="s">
        <v>7032</v>
      </c>
      <c r="W854" s="1397" t="s">
        <v>7033</v>
      </c>
      <c r="X854" s="1395" t="s">
        <v>6663</v>
      </c>
      <c r="Y854" s="1396" t="s">
        <v>6664</v>
      </c>
      <c r="Z854" s="1397" t="s">
        <v>6665</v>
      </c>
      <c r="AA854" s="1395" t="s">
        <v>6663</v>
      </c>
      <c r="AB854" s="1396" t="s">
        <v>6664</v>
      </c>
      <c r="AC854" s="1397" t="s">
        <v>6665</v>
      </c>
      <c r="AD854" s="1395" t="s">
        <v>6663</v>
      </c>
      <c r="AE854" s="1396" t="s">
        <v>6664</v>
      </c>
      <c r="AF854" s="1397" t="s">
        <v>6665</v>
      </c>
      <c r="AG854" s="1395" t="s">
        <v>7091</v>
      </c>
      <c r="AH854" s="1396" t="s">
        <v>7092</v>
      </c>
      <c r="AI854" s="1397" t="s">
        <v>7093</v>
      </c>
      <c r="AJ854" s="1395" t="s">
        <v>6663</v>
      </c>
      <c r="AK854" s="1396" t="s">
        <v>6664</v>
      </c>
      <c r="AL854" s="1397" t="s">
        <v>6665</v>
      </c>
      <c r="AM854" s="1395" t="s">
        <v>6663</v>
      </c>
      <c r="AN854" s="1396" t="s">
        <v>6664</v>
      </c>
      <c r="AO854" s="1397" t="s">
        <v>6665</v>
      </c>
      <c r="AP854" s="1395" t="s">
        <v>6663</v>
      </c>
      <c r="AQ854" s="1396" t="s">
        <v>6664</v>
      </c>
      <c r="AR854" s="1397" t="s">
        <v>6665</v>
      </c>
      <c r="AS854" s="1395" t="s">
        <v>6663</v>
      </c>
      <c r="AT854" s="1396" t="s">
        <v>6664</v>
      </c>
      <c r="AU854" s="1397" t="s">
        <v>6665</v>
      </c>
      <c r="AV854" s="1395" t="s">
        <v>6663</v>
      </c>
      <c r="AW854" s="1396" t="s">
        <v>6664</v>
      </c>
      <c r="AX854" s="1397" t="s">
        <v>6665</v>
      </c>
    </row>
    <row r="855" spans="1:50">
      <c r="A855" s="1763" t="s">
        <v>4788</v>
      </c>
      <c r="B855" s="1139" t="s">
        <v>4789</v>
      </c>
      <c r="C855" s="1540">
        <v>0</v>
      </c>
      <c r="D855" s="1541" t="s">
        <v>1078</v>
      </c>
      <c r="E855" s="1542" t="s">
        <v>1078</v>
      </c>
      <c r="F855" s="1540">
        <v>0</v>
      </c>
      <c r="G855" s="1541" t="s">
        <v>1078</v>
      </c>
      <c r="H855" s="1542" t="s">
        <v>1078</v>
      </c>
      <c r="I855" s="1540">
        <v>0</v>
      </c>
      <c r="J855" s="1541" t="s">
        <v>1078</v>
      </c>
      <c r="K855" s="1542" t="s">
        <v>1078</v>
      </c>
      <c r="L855" s="1540">
        <v>0</v>
      </c>
      <c r="M855" s="1541" t="s">
        <v>1078</v>
      </c>
      <c r="N855" s="1542" t="s">
        <v>1078</v>
      </c>
      <c r="O855" s="1540">
        <v>0</v>
      </c>
      <c r="P855" s="1541" t="s">
        <v>1078</v>
      </c>
      <c r="Q855" s="1542" t="s">
        <v>1078</v>
      </c>
      <c r="R855" s="1540">
        <v>0</v>
      </c>
      <c r="S855" s="1541" t="s">
        <v>1078</v>
      </c>
      <c r="T855" s="1542" t="s">
        <v>1078</v>
      </c>
      <c r="U855" s="1540">
        <v>0</v>
      </c>
      <c r="V855" s="1541" t="s">
        <v>1078</v>
      </c>
      <c r="W855" s="1542" t="s">
        <v>1078</v>
      </c>
      <c r="X855" s="1540">
        <v>0</v>
      </c>
      <c r="Y855" s="1541" t="s">
        <v>1078</v>
      </c>
      <c r="Z855" s="1542" t="s">
        <v>1078</v>
      </c>
      <c r="AA855" s="1540" t="s">
        <v>1078</v>
      </c>
      <c r="AB855" s="1541" t="s">
        <v>1078</v>
      </c>
      <c r="AC855" s="1542" t="s">
        <v>1078</v>
      </c>
      <c r="AD855" s="1540">
        <v>0</v>
      </c>
      <c r="AE855" s="1541" t="s">
        <v>1078</v>
      </c>
      <c r="AF855" s="1542" t="s">
        <v>1078</v>
      </c>
      <c r="AG855" s="1540">
        <v>0</v>
      </c>
      <c r="AH855" s="1541" t="s">
        <v>1078</v>
      </c>
      <c r="AI855" s="1542" t="s">
        <v>1078</v>
      </c>
      <c r="AJ855" s="1540">
        <v>0</v>
      </c>
      <c r="AK855" s="1541" t="s">
        <v>1078</v>
      </c>
      <c r="AL855" s="1542" t="s">
        <v>1078</v>
      </c>
      <c r="AM855" s="1540" t="s">
        <v>1078</v>
      </c>
      <c r="AN855" s="1541" t="s">
        <v>1078</v>
      </c>
      <c r="AO855" s="1542" t="s">
        <v>1078</v>
      </c>
      <c r="AP855" s="1540" t="s">
        <v>1078</v>
      </c>
      <c r="AQ855" s="1541" t="s">
        <v>1078</v>
      </c>
      <c r="AR855" s="1542" t="s">
        <v>1078</v>
      </c>
      <c r="AS855" s="1540" t="s">
        <v>1078</v>
      </c>
      <c r="AT855" s="1541" t="s">
        <v>1078</v>
      </c>
      <c r="AU855" s="1542" t="s">
        <v>1078</v>
      </c>
      <c r="AV855" s="1540" t="s">
        <v>1078</v>
      </c>
      <c r="AW855" s="1541" t="s">
        <v>1078</v>
      </c>
      <c r="AX855" s="1542" t="s">
        <v>1078</v>
      </c>
    </row>
    <row r="856" spans="1:50">
      <c r="A856" s="1763" t="s">
        <v>4964</v>
      </c>
      <c r="B856" s="1139" t="s">
        <v>4961</v>
      </c>
      <c r="C856" s="1543"/>
      <c r="D856" s="1455">
        <v>0</v>
      </c>
      <c r="E856" s="1544"/>
      <c r="F856" s="1543"/>
      <c r="G856" s="1455">
        <v>0</v>
      </c>
      <c r="H856" s="1544"/>
      <c r="I856" s="1543"/>
      <c r="J856" s="1455">
        <v>0</v>
      </c>
      <c r="K856" s="1544"/>
      <c r="L856" s="1543"/>
      <c r="M856" s="1455">
        <v>0</v>
      </c>
      <c r="N856" s="1544"/>
      <c r="O856" s="1543"/>
      <c r="P856" s="1455">
        <v>0</v>
      </c>
      <c r="Q856" s="1544"/>
      <c r="R856" s="1543"/>
      <c r="S856" s="1455">
        <v>0</v>
      </c>
      <c r="T856" s="1544"/>
      <c r="U856" s="1543"/>
      <c r="V856" s="1455">
        <v>0</v>
      </c>
      <c r="W856" s="1544"/>
      <c r="X856" s="1543"/>
      <c r="Y856" s="1455">
        <v>0</v>
      </c>
      <c r="Z856" s="1544"/>
      <c r="AA856" s="1543"/>
      <c r="AB856" s="1455" t="s">
        <v>1078</v>
      </c>
      <c r="AC856" s="1544"/>
      <c r="AD856" s="1543"/>
      <c r="AE856" s="1455">
        <v>0</v>
      </c>
      <c r="AF856" s="1544"/>
      <c r="AG856" s="1543"/>
      <c r="AH856" s="1455">
        <v>0</v>
      </c>
      <c r="AI856" s="1544"/>
      <c r="AJ856" s="1543"/>
      <c r="AK856" s="1455">
        <v>0</v>
      </c>
      <c r="AL856" s="1544"/>
      <c r="AM856" s="1543"/>
      <c r="AN856" s="1455" t="s">
        <v>1078</v>
      </c>
      <c r="AO856" s="1544"/>
      <c r="AP856" s="1543"/>
      <c r="AQ856" s="1455" t="s">
        <v>1078</v>
      </c>
      <c r="AR856" s="1544"/>
      <c r="AS856" s="1543"/>
      <c r="AT856" s="1455" t="s">
        <v>1078</v>
      </c>
      <c r="AU856" s="1544"/>
      <c r="AV856" s="1543"/>
      <c r="AW856" s="1455" t="s">
        <v>1078</v>
      </c>
      <c r="AX856" s="1544"/>
    </row>
    <row r="857" spans="1:50">
      <c r="A857" s="1763" t="s">
        <v>4793</v>
      </c>
      <c r="B857" s="1139" t="s">
        <v>4794</v>
      </c>
      <c r="C857" s="1543"/>
      <c r="D857" s="1455">
        <v>1</v>
      </c>
      <c r="E857" s="1544"/>
      <c r="F857" s="1543"/>
      <c r="G857" s="1455">
        <v>1</v>
      </c>
      <c r="H857" s="1544"/>
      <c r="I857" s="1543"/>
      <c r="J857" s="1455">
        <v>1</v>
      </c>
      <c r="K857" s="1544"/>
      <c r="L857" s="1543"/>
      <c r="M857" s="1455">
        <v>1</v>
      </c>
      <c r="N857" s="1544"/>
      <c r="O857" s="1543"/>
      <c r="P857" s="1455">
        <v>1</v>
      </c>
      <c r="Q857" s="1544"/>
      <c r="R857" s="1543"/>
      <c r="S857" s="1455">
        <v>1</v>
      </c>
      <c r="T857" s="1544"/>
      <c r="U857" s="1543"/>
      <c r="V857" s="1455">
        <v>1</v>
      </c>
      <c r="W857" s="1544"/>
      <c r="X857" s="1543"/>
      <c r="Y857" s="1455">
        <v>1</v>
      </c>
      <c r="Z857" s="1544"/>
      <c r="AA857" s="1543"/>
      <c r="AB857" s="1455" t="s">
        <v>1078</v>
      </c>
      <c r="AC857" s="1544"/>
      <c r="AD857" s="1543"/>
      <c r="AE857" s="1455">
        <v>1</v>
      </c>
      <c r="AF857" s="1544"/>
      <c r="AG857" s="1543"/>
      <c r="AH857" s="1455">
        <v>1</v>
      </c>
      <c r="AI857" s="1544"/>
      <c r="AJ857" s="1543"/>
      <c r="AK857" s="1455">
        <v>1</v>
      </c>
      <c r="AL857" s="1544"/>
      <c r="AM857" s="1543"/>
      <c r="AN857" s="1455" t="s">
        <v>1078</v>
      </c>
      <c r="AO857" s="1544"/>
      <c r="AP857" s="1543"/>
      <c r="AQ857" s="1455" t="s">
        <v>1078</v>
      </c>
      <c r="AR857" s="1544"/>
      <c r="AS857" s="1543"/>
      <c r="AT857" s="1455" t="s">
        <v>1078</v>
      </c>
      <c r="AU857" s="1544"/>
      <c r="AV857" s="1543"/>
      <c r="AW857" s="1455" t="s">
        <v>1078</v>
      </c>
      <c r="AX857" s="1544"/>
    </row>
    <row r="858" spans="1:50" ht="24">
      <c r="A858" s="1763"/>
      <c r="B858" s="1139"/>
      <c r="C858" s="1395" t="s">
        <v>6666</v>
      </c>
      <c r="D858" s="1396" t="s">
        <v>6667</v>
      </c>
      <c r="E858" s="1397" t="s">
        <v>6668</v>
      </c>
      <c r="F858" s="1395" t="s">
        <v>6666</v>
      </c>
      <c r="G858" s="1396" t="s">
        <v>6667</v>
      </c>
      <c r="H858" s="1397" t="s">
        <v>6668</v>
      </c>
      <c r="I858" s="1395" t="s">
        <v>6666</v>
      </c>
      <c r="J858" s="1396" t="s">
        <v>6667</v>
      </c>
      <c r="K858" s="1397" t="s">
        <v>6668</v>
      </c>
      <c r="L858" s="1395" t="s">
        <v>6666</v>
      </c>
      <c r="M858" s="1396" t="s">
        <v>6667</v>
      </c>
      <c r="N858" s="1397" t="s">
        <v>6668</v>
      </c>
      <c r="O858" s="1395" t="s">
        <v>6666</v>
      </c>
      <c r="P858" s="1396" t="s">
        <v>6667</v>
      </c>
      <c r="Q858" s="1397" t="s">
        <v>6668</v>
      </c>
      <c r="R858" s="1395" t="s">
        <v>7016</v>
      </c>
      <c r="S858" s="1396" t="s">
        <v>7017</v>
      </c>
      <c r="T858" s="1397" t="s">
        <v>7018</v>
      </c>
      <c r="U858" s="1395" t="s">
        <v>7034</v>
      </c>
      <c r="V858" s="1396" t="s">
        <v>7035</v>
      </c>
      <c r="W858" s="1397" t="s">
        <v>7036</v>
      </c>
      <c r="X858" s="1395" t="s">
        <v>6666</v>
      </c>
      <c r="Y858" s="1396" t="s">
        <v>6667</v>
      </c>
      <c r="Z858" s="1397" t="s">
        <v>6668</v>
      </c>
      <c r="AA858" s="1395" t="s">
        <v>6666</v>
      </c>
      <c r="AB858" s="1396" t="s">
        <v>6667</v>
      </c>
      <c r="AC858" s="1397" t="s">
        <v>6668</v>
      </c>
      <c r="AD858" s="1395" t="s">
        <v>6666</v>
      </c>
      <c r="AE858" s="1396" t="s">
        <v>6667</v>
      </c>
      <c r="AF858" s="1397" t="s">
        <v>6668</v>
      </c>
      <c r="AG858" s="1395" t="s">
        <v>7094</v>
      </c>
      <c r="AH858" s="1396" t="s">
        <v>7095</v>
      </c>
      <c r="AI858" s="1397" t="s">
        <v>7096</v>
      </c>
      <c r="AJ858" s="1395" t="s">
        <v>6666</v>
      </c>
      <c r="AK858" s="1396" t="s">
        <v>6667</v>
      </c>
      <c r="AL858" s="1397" t="s">
        <v>6668</v>
      </c>
      <c r="AM858" s="1395" t="s">
        <v>6666</v>
      </c>
      <c r="AN858" s="1396" t="s">
        <v>6667</v>
      </c>
      <c r="AO858" s="1397" t="s">
        <v>6668</v>
      </c>
      <c r="AP858" s="1395" t="s">
        <v>6666</v>
      </c>
      <c r="AQ858" s="1396" t="s">
        <v>6667</v>
      </c>
      <c r="AR858" s="1397" t="s">
        <v>6668</v>
      </c>
      <c r="AS858" s="1395" t="s">
        <v>6666</v>
      </c>
      <c r="AT858" s="1396" t="s">
        <v>6667</v>
      </c>
      <c r="AU858" s="1397" t="s">
        <v>6668</v>
      </c>
      <c r="AV858" s="1395" t="s">
        <v>6666</v>
      </c>
      <c r="AW858" s="1396" t="s">
        <v>6667</v>
      </c>
      <c r="AX858" s="1397" t="s">
        <v>6668</v>
      </c>
    </row>
    <row r="859" spans="1:50">
      <c r="A859" s="1763" t="s">
        <v>4788</v>
      </c>
      <c r="B859" s="1139" t="s">
        <v>4789</v>
      </c>
      <c r="C859" s="1540" t="s">
        <v>1078</v>
      </c>
      <c r="D859" s="1541" t="s">
        <v>1078</v>
      </c>
      <c r="E859" s="1542" t="s">
        <v>1078</v>
      </c>
      <c r="F859" s="1540" t="s">
        <v>1078</v>
      </c>
      <c r="G859" s="1541" t="s">
        <v>1078</v>
      </c>
      <c r="H859" s="1542" t="s">
        <v>1078</v>
      </c>
      <c r="I859" s="1540" t="s">
        <v>1078</v>
      </c>
      <c r="J859" s="1541" t="s">
        <v>1078</v>
      </c>
      <c r="K859" s="1542" t="s">
        <v>1078</v>
      </c>
      <c r="L859" s="1540" t="s">
        <v>1078</v>
      </c>
      <c r="M859" s="1541" t="s">
        <v>1078</v>
      </c>
      <c r="N859" s="1542" t="s">
        <v>1078</v>
      </c>
      <c r="O859" s="1540" t="s">
        <v>1078</v>
      </c>
      <c r="P859" s="1541" t="s">
        <v>1078</v>
      </c>
      <c r="Q859" s="1542" t="s">
        <v>1078</v>
      </c>
      <c r="R859" s="1540" t="s">
        <v>1078</v>
      </c>
      <c r="S859" s="1541" t="s">
        <v>1078</v>
      </c>
      <c r="T859" s="1542" t="s">
        <v>1078</v>
      </c>
      <c r="U859" s="1540" t="s">
        <v>1078</v>
      </c>
      <c r="V859" s="1541" t="s">
        <v>1078</v>
      </c>
      <c r="W859" s="1542" t="s">
        <v>1078</v>
      </c>
      <c r="X859" s="1540" t="s">
        <v>1078</v>
      </c>
      <c r="Y859" s="1541" t="s">
        <v>1078</v>
      </c>
      <c r="Z859" s="1542" t="s">
        <v>1078</v>
      </c>
      <c r="AA859" s="1540" t="s">
        <v>1078</v>
      </c>
      <c r="AB859" s="1541" t="s">
        <v>1078</v>
      </c>
      <c r="AC859" s="1542" t="s">
        <v>1078</v>
      </c>
      <c r="AD859" s="1540" t="s">
        <v>1078</v>
      </c>
      <c r="AE859" s="1541" t="s">
        <v>1078</v>
      </c>
      <c r="AF859" s="1542" t="s">
        <v>1078</v>
      </c>
      <c r="AG859" s="1540" t="s">
        <v>1078</v>
      </c>
      <c r="AH859" s="1541" t="s">
        <v>1078</v>
      </c>
      <c r="AI859" s="1542" t="s">
        <v>1078</v>
      </c>
      <c r="AJ859" s="1540" t="s">
        <v>1078</v>
      </c>
      <c r="AK859" s="1541" t="s">
        <v>1078</v>
      </c>
      <c r="AL859" s="1542" t="s">
        <v>1078</v>
      </c>
      <c r="AM859" s="1540" t="s">
        <v>1078</v>
      </c>
      <c r="AN859" s="1541" t="s">
        <v>1078</v>
      </c>
      <c r="AO859" s="1542" t="s">
        <v>1078</v>
      </c>
      <c r="AP859" s="1540" t="s">
        <v>1078</v>
      </c>
      <c r="AQ859" s="1541" t="s">
        <v>1078</v>
      </c>
      <c r="AR859" s="1542" t="s">
        <v>1078</v>
      </c>
      <c r="AS859" s="1540" t="s">
        <v>1078</v>
      </c>
      <c r="AT859" s="1541" t="s">
        <v>1078</v>
      </c>
      <c r="AU859" s="1542" t="s">
        <v>1078</v>
      </c>
      <c r="AV859" s="1540" t="s">
        <v>1078</v>
      </c>
      <c r="AW859" s="1541" t="s">
        <v>1078</v>
      </c>
      <c r="AX859" s="1542" t="s">
        <v>1078</v>
      </c>
    </row>
    <row r="860" spans="1:50">
      <c r="A860" s="1763" t="s">
        <v>4964</v>
      </c>
      <c r="B860" s="1139" t="s">
        <v>4961</v>
      </c>
      <c r="C860" s="1543"/>
      <c r="D860" s="1455" t="s">
        <v>2261</v>
      </c>
      <c r="E860" s="1544"/>
      <c r="F860" s="1543"/>
      <c r="G860" s="1455" t="s">
        <v>2261</v>
      </c>
      <c r="H860" s="1544"/>
      <c r="I860" s="1543"/>
      <c r="J860" s="1455" t="s">
        <v>2261</v>
      </c>
      <c r="K860" s="1544"/>
      <c r="L860" s="1543"/>
      <c r="M860" s="1455" t="s">
        <v>2261</v>
      </c>
      <c r="N860" s="1544"/>
      <c r="O860" s="1543"/>
      <c r="P860" s="1455" t="s">
        <v>2261</v>
      </c>
      <c r="Q860" s="1544"/>
      <c r="R860" s="1543"/>
      <c r="S860" s="1455" t="s">
        <v>2261</v>
      </c>
      <c r="T860" s="1544"/>
      <c r="U860" s="1543"/>
      <c r="V860" s="1455" t="s">
        <v>2261</v>
      </c>
      <c r="W860" s="1544"/>
      <c r="X860" s="1543"/>
      <c r="Y860" s="1455" t="s">
        <v>2261</v>
      </c>
      <c r="Z860" s="1544"/>
      <c r="AA860" s="1543"/>
      <c r="AB860" s="1455" t="s">
        <v>1078</v>
      </c>
      <c r="AC860" s="1544"/>
      <c r="AD860" s="1543"/>
      <c r="AE860" s="1455" t="s">
        <v>2261</v>
      </c>
      <c r="AF860" s="1544"/>
      <c r="AG860" s="1543"/>
      <c r="AH860" s="1455" t="s">
        <v>2261</v>
      </c>
      <c r="AI860" s="1544"/>
      <c r="AJ860" s="1543"/>
      <c r="AK860" s="1455" t="s">
        <v>2261</v>
      </c>
      <c r="AL860" s="1544"/>
      <c r="AM860" s="1543"/>
      <c r="AN860" s="1455" t="s">
        <v>1078</v>
      </c>
      <c r="AO860" s="1544"/>
      <c r="AP860" s="1543"/>
      <c r="AQ860" s="1455" t="s">
        <v>1078</v>
      </c>
      <c r="AR860" s="1544"/>
      <c r="AS860" s="1543"/>
      <c r="AT860" s="1455" t="s">
        <v>1078</v>
      </c>
      <c r="AU860" s="1544"/>
      <c r="AV860" s="1543"/>
      <c r="AW860" s="1455" t="s">
        <v>1078</v>
      </c>
      <c r="AX860" s="1544"/>
    </row>
    <row r="861" spans="1:50" ht="24">
      <c r="A861" s="1763"/>
      <c r="B861" s="1139"/>
      <c r="C861" s="1395" t="s">
        <v>6669</v>
      </c>
      <c r="D861" s="1396" t="s">
        <v>6670</v>
      </c>
      <c r="E861" s="1397" t="s">
        <v>6671</v>
      </c>
      <c r="F861" s="1395" t="s">
        <v>6669</v>
      </c>
      <c r="G861" s="1396" t="s">
        <v>6670</v>
      </c>
      <c r="H861" s="1397" t="s">
        <v>6671</v>
      </c>
      <c r="I861" s="1395" t="s">
        <v>6669</v>
      </c>
      <c r="J861" s="1396" t="s">
        <v>6670</v>
      </c>
      <c r="K861" s="1397" t="s">
        <v>6671</v>
      </c>
      <c r="L861" s="1395" t="s">
        <v>6669</v>
      </c>
      <c r="M861" s="1396" t="s">
        <v>6670</v>
      </c>
      <c r="N861" s="1397" t="s">
        <v>6671</v>
      </c>
      <c r="O861" s="1395" t="s">
        <v>6669</v>
      </c>
      <c r="P861" s="1396" t="s">
        <v>6670</v>
      </c>
      <c r="Q861" s="1397" t="s">
        <v>6671</v>
      </c>
      <c r="R861" s="1395" t="s">
        <v>7019</v>
      </c>
      <c r="S861" s="1396" t="s">
        <v>7020</v>
      </c>
      <c r="T861" s="1397" t="s">
        <v>7021</v>
      </c>
      <c r="U861" s="1395" t="s">
        <v>7037</v>
      </c>
      <c r="V861" s="1396" t="s">
        <v>7038</v>
      </c>
      <c r="W861" s="1397" t="s">
        <v>7039</v>
      </c>
      <c r="X861" s="1395" t="s">
        <v>6669</v>
      </c>
      <c r="Y861" s="1396" t="s">
        <v>6670</v>
      </c>
      <c r="Z861" s="1397" t="s">
        <v>6671</v>
      </c>
      <c r="AA861" s="1395" t="s">
        <v>6669</v>
      </c>
      <c r="AB861" s="1396" t="s">
        <v>6670</v>
      </c>
      <c r="AC861" s="1397" t="s">
        <v>6671</v>
      </c>
      <c r="AD861" s="1395" t="s">
        <v>6669</v>
      </c>
      <c r="AE861" s="1396" t="s">
        <v>6670</v>
      </c>
      <c r="AF861" s="1397" t="s">
        <v>6671</v>
      </c>
      <c r="AG861" s="1395" t="s">
        <v>7097</v>
      </c>
      <c r="AH861" s="1396" t="s">
        <v>7098</v>
      </c>
      <c r="AI861" s="1397" t="s">
        <v>7099</v>
      </c>
      <c r="AJ861" s="1395" t="s">
        <v>6669</v>
      </c>
      <c r="AK861" s="1396" t="s">
        <v>6670</v>
      </c>
      <c r="AL861" s="1397" t="s">
        <v>6671</v>
      </c>
      <c r="AM861" s="1395" t="s">
        <v>6669</v>
      </c>
      <c r="AN861" s="1396" t="s">
        <v>6670</v>
      </c>
      <c r="AO861" s="1397" t="s">
        <v>6671</v>
      </c>
      <c r="AP861" s="1395" t="s">
        <v>6669</v>
      </c>
      <c r="AQ861" s="1396" t="s">
        <v>6670</v>
      </c>
      <c r="AR861" s="1397" t="s">
        <v>6671</v>
      </c>
      <c r="AS861" s="1395" t="s">
        <v>6669</v>
      </c>
      <c r="AT861" s="1396" t="s">
        <v>6670</v>
      </c>
      <c r="AU861" s="1397" t="s">
        <v>6671</v>
      </c>
      <c r="AV861" s="1395" t="s">
        <v>6669</v>
      </c>
      <c r="AW861" s="1396" t="s">
        <v>6670</v>
      </c>
      <c r="AX861" s="1397" t="s">
        <v>6671</v>
      </c>
    </row>
    <row r="862" spans="1:50">
      <c r="A862" s="1763" t="s">
        <v>4788</v>
      </c>
      <c r="B862" s="1139" t="s">
        <v>4789</v>
      </c>
      <c r="C862" s="1540">
        <v>0</v>
      </c>
      <c r="D862" s="2127" t="s">
        <v>1078</v>
      </c>
      <c r="E862" s="1542"/>
      <c r="F862" s="1540">
        <v>0</v>
      </c>
      <c r="G862" s="1541" t="s">
        <v>1078</v>
      </c>
      <c r="H862" s="1542" t="s">
        <v>1078</v>
      </c>
      <c r="I862" s="1540">
        <v>0</v>
      </c>
      <c r="J862" s="1541" t="s">
        <v>1078</v>
      </c>
      <c r="K862" s="1542" t="s">
        <v>1078</v>
      </c>
      <c r="L862" s="1540">
        <v>0</v>
      </c>
      <c r="M862" s="1541" t="s">
        <v>1078</v>
      </c>
      <c r="N862" s="1542" t="s">
        <v>1078</v>
      </c>
      <c r="O862" s="1540">
        <v>0</v>
      </c>
      <c r="P862" s="1541" t="s">
        <v>1078</v>
      </c>
      <c r="Q862" s="1542" t="s">
        <v>1078</v>
      </c>
      <c r="R862" s="1540">
        <v>0</v>
      </c>
      <c r="S862" s="1541" t="s">
        <v>1078</v>
      </c>
      <c r="T862" s="1542" t="s">
        <v>1078</v>
      </c>
      <c r="U862" s="1540">
        <v>0</v>
      </c>
      <c r="V862" s="1541" t="s">
        <v>1078</v>
      </c>
      <c r="W862" s="1542"/>
      <c r="X862" s="1540">
        <v>0</v>
      </c>
      <c r="Y862" s="1541" t="s">
        <v>1078</v>
      </c>
      <c r="Z862" s="1542"/>
      <c r="AA862" s="1540" t="s">
        <v>1078</v>
      </c>
      <c r="AB862" s="1541" t="s">
        <v>1078</v>
      </c>
      <c r="AC862" s="1542" t="s">
        <v>1078</v>
      </c>
      <c r="AD862" s="1540">
        <v>0</v>
      </c>
      <c r="AE862" s="1541" t="s">
        <v>1078</v>
      </c>
      <c r="AF862" s="1542" t="s">
        <v>1078</v>
      </c>
      <c r="AG862" s="1540">
        <v>0</v>
      </c>
      <c r="AH862" s="1541" t="s">
        <v>1078</v>
      </c>
      <c r="AI862" s="1542" t="s">
        <v>1078</v>
      </c>
      <c r="AJ862" s="1540">
        <v>0</v>
      </c>
      <c r="AK862" s="1541" t="s">
        <v>1078</v>
      </c>
      <c r="AL862" s="1542" t="s">
        <v>1078</v>
      </c>
      <c r="AM862" s="1540" t="s">
        <v>1078</v>
      </c>
      <c r="AN862" s="1541" t="s">
        <v>1078</v>
      </c>
      <c r="AO862" s="1542" t="s">
        <v>1078</v>
      </c>
      <c r="AP862" s="1540" t="s">
        <v>1078</v>
      </c>
      <c r="AQ862" s="1541" t="s">
        <v>1078</v>
      </c>
      <c r="AR862" s="1542" t="s">
        <v>1078</v>
      </c>
      <c r="AS862" s="1540" t="s">
        <v>1078</v>
      </c>
      <c r="AT862" s="1541" t="s">
        <v>1078</v>
      </c>
      <c r="AU862" s="1542" t="s">
        <v>1078</v>
      </c>
      <c r="AV862" s="1540" t="s">
        <v>1078</v>
      </c>
      <c r="AW862" s="1541" t="s">
        <v>1078</v>
      </c>
      <c r="AX862" s="1542" t="s">
        <v>1078</v>
      </c>
    </row>
    <row r="863" spans="1:50">
      <c r="A863" s="1763" t="s">
        <v>4964</v>
      </c>
      <c r="B863" s="1139" t="s">
        <v>4961</v>
      </c>
      <c r="C863" s="1543"/>
      <c r="D863" s="1455">
        <v>0</v>
      </c>
      <c r="E863" s="1544"/>
      <c r="F863" s="1543"/>
      <c r="G863" s="1455">
        <v>0</v>
      </c>
      <c r="H863" s="1544"/>
      <c r="I863" s="1543"/>
      <c r="J863" s="1455">
        <v>0</v>
      </c>
      <c r="K863" s="1544"/>
      <c r="L863" s="1543"/>
      <c r="M863" s="1455">
        <v>0</v>
      </c>
      <c r="N863" s="1544"/>
      <c r="O863" s="1543"/>
      <c r="P863" s="1455">
        <v>0</v>
      </c>
      <c r="Q863" s="1544"/>
      <c r="R863" s="1543"/>
      <c r="S863" s="1455">
        <v>0</v>
      </c>
      <c r="T863" s="1544"/>
      <c r="U863" s="1543"/>
      <c r="V863" s="1455">
        <v>0</v>
      </c>
      <c r="W863" s="1544"/>
      <c r="X863" s="1543"/>
      <c r="Y863" s="1455">
        <v>0</v>
      </c>
      <c r="Z863" s="1544"/>
      <c r="AA863" s="1543"/>
      <c r="AB863" s="1455" t="s">
        <v>1078</v>
      </c>
      <c r="AC863" s="1544"/>
      <c r="AD863" s="1543"/>
      <c r="AE863" s="1455">
        <v>0</v>
      </c>
      <c r="AF863" s="1544"/>
      <c r="AG863" s="1543"/>
      <c r="AH863" s="1455">
        <v>0</v>
      </c>
      <c r="AI863" s="1544"/>
      <c r="AJ863" s="1543"/>
      <c r="AK863" s="1455">
        <v>0</v>
      </c>
      <c r="AL863" s="1544"/>
      <c r="AM863" s="1543"/>
      <c r="AN863" s="1455" t="s">
        <v>1078</v>
      </c>
      <c r="AO863" s="1544"/>
      <c r="AP863" s="1543"/>
      <c r="AQ863" s="1455" t="s">
        <v>1078</v>
      </c>
      <c r="AR863" s="1544"/>
      <c r="AS863" s="1543"/>
      <c r="AT863" s="1455" t="s">
        <v>1078</v>
      </c>
      <c r="AU863" s="1544"/>
      <c r="AV863" s="1543"/>
      <c r="AW863" s="1455" t="s">
        <v>1078</v>
      </c>
      <c r="AX863" s="1544"/>
    </row>
    <row r="864" spans="1:50" ht="19.5" thickBot="1">
      <c r="A864" s="2126" t="s">
        <v>4793</v>
      </c>
      <c r="B864" s="2039" t="s">
        <v>4794</v>
      </c>
      <c r="C864" s="2019"/>
      <c r="D864" s="2020">
        <v>1</v>
      </c>
      <c r="E864" s="2021"/>
      <c r="F864" s="2019"/>
      <c r="G864" s="2020">
        <v>1</v>
      </c>
      <c r="H864" s="2021"/>
      <c r="I864" s="2019"/>
      <c r="J864" s="2020">
        <v>1</v>
      </c>
      <c r="K864" s="2021"/>
      <c r="L864" s="2019"/>
      <c r="M864" s="2020">
        <v>1</v>
      </c>
      <c r="N864" s="2021"/>
      <c r="O864" s="2019"/>
      <c r="P864" s="2020">
        <v>1</v>
      </c>
      <c r="Q864" s="2021"/>
      <c r="R864" s="2019"/>
      <c r="S864" s="2020">
        <v>1</v>
      </c>
      <c r="T864" s="2021"/>
      <c r="U864" s="2019"/>
      <c r="V864" s="2020">
        <v>1</v>
      </c>
      <c r="W864" s="2021"/>
      <c r="X864" s="2019"/>
      <c r="Y864" s="2020">
        <v>1</v>
      </c>
      <c r="Z864" s="2021"/>
      <c r="AA864" s="2019"/>
      <c r="AB864" s="2020" t="s">
        <v>1078</v>
      </c>
      <c r="AC864" s="2021"/>
      <c r="AD864" s="2019"/>
      <c r="AE864" s="2020">
        <v>1</v>
      </c>
      <c r="AF864" s="2021"/>
      <c r="AG864" s="2019"/>
      <c r="AH864" s="2020">
        <v>1</v>
      </c>
      <c r="AI864" s="2021"/>
      <c r="AJ864" s="2019"/>
      <c r="AK864" s="2020">
        <v>1</v>
      </c>
      <c r="AL864" s="2021"/>
      <c r="AM864" s="2019"/>
      <c r="AN864" s="2020" t="s">
        <v>1078</v>
      </c>
      <c r="AO864" s="2021"/>
      <c r="AP864" s="2019"/>
      <c r="AQ864" s="2020" t="s">
        <v>1078</v>
      </c>
      <c r="AR864" s="2021"/>
      <c r="AS864" s="2019"/>
      <c r="AT864" s="2020" t="s">
        <v>1078</v>
      </c>
      <c r="AU864" s="2021"/>
      <c r="AV864" s="2019"/>
      <c r="AW864" s="2020" t="s">
        <v>1078</v>
      </c>
      <c r="AX864" s="2021"/>
    </row>
    <row r="865" spans="1:50" ht="19.5" thickTop="1">
      <c r="A865" s="2054" t="s">
        <v>898</v>
      </c>
      <c r="B865" s="2055" t="s">
        <v>6200</v>
      </c>
      <c r="C865" s="2056"/>
      <c r="D865" s="2079"/>
      <c r="E865" s="2058"/>
      <c r="F865" s="2056"/>
      <c r="G865" s="2079"/>
      <c r="H865" s="2058"/>
      <c r="I865" s="2056"/>
      <c r="J865" s="2079"/>
      <c r="K865" s="2058"/>
      <c r="L865" s="2056"/>
      <c r="M865" s="2079"/>
      <c r="N865" s="2058"/>
      <c r="O865" s="2056"/>
      <c r="P865" s="2079"/>
      <c r="Q865" s="2058"/>
      <c r="R865" s="2056"/>
      <c r="S865" s="2079"/>
      <c r="T865" s="2058"/>
      <c r="U865" s="2056"/>
      <c r="V865" s="2138" t="s">
        <v>7023</v>
      </c>
      <c r="W865" s="2058" t="s">
        <v>7040</v>
      </c>
      <c r="X865" s="2056"/>
      <c r="Y865" s="2079"/>
      <c r="Z865" s="2058"/>
      <c r="AA865" s="2056"/>
      <c r="AB865" s="2079"/>
      <c r="AC865" s="2058"/>
      <c r="AD865" s="2056"/>
      <c r="AE865" s="2079"/>
      <c r="AF865" s="2058"/>
      <c r="AG865" s="2056"/>
      <c r="AH865" s="2131" t="s">
        <v>7077</v>
      </c>
      <c r="AI865" s="2058" t="s">
        <v>5731</v>
      </c>
      <c r="AJ865" s="2056"/>
      <c r="AK865" s="2079"/>
      <c r="AL865" s="2058"/>
      <c r="AM865" s="2056"/>
      <c r="AN865" s="2079"/>
      <c r="AO865" s="2058"/>
      <c r="AP865" s="2056"/>
      <c r="AQ865" s="2079"/>
      <c r="AR865" s="2058"/>
      <c r="AS865" s="2056"/>
      <c r="AT865" s="2079"/>
      <c r="AU865" s="2058"/>
      <c r="AV865" s="2056"/>
      <c r="AW865" s="2131" t="s">
        <v>7151</v>
      </c>
      <c r="AX865" s="2058" t="s">
        <v>5731</v>
      </c>
    </row>
    <row r="866" spans="1:50">
      <c r="A866" s="1287" t="s">
        <v>6201</v>
      </c>
      <c r="B866" s="1288" t="s">
        <v>6198</v>
      </c>
      <c r="C866" s="1278"/>
      <c r="D866" s="1729" t="s">
        <v>2288</v>
      </c>
      <c r="E866" s="1280"/>
      <c r="F866" s="1278"/>
      <c r="G866" s="1729" t="s">
        <v>2288</v>
      </c>
      <c r="H866" s="1280"/>
      <c r="I866" s="1278"/>
      <c r="J866" s="1729" t="s">
        <v>2288</v>
      </c>
      <c r="K866" s="1280"/>
      <c r="L866" s="1278"/>
      <c r="M866" s="1729" t="s">
        <v>2288</v>
      </c>
      <c r="N866" s="1280"/>
      <c r="O866" s="1278"/>
      <c r="P866" s="1729" t="s">
        <v>2288</v>
      </c>
      <c r="Q866" s="1280"/>
      <c r="R866" s="1278"/>
      <c r="S866" s="1729" t="s">
        <v>2288</v>
      </c>
      <c r="T866" s="1280"/>
      <c r="U866" s="1278"/>
      <c r="V866" s="1729" t="s">
        <v>2288</v>
      </c>
      <c r="W866" s="1280"/>
      <c r="X866" s="1278"/>
      <c r="Y866" s="1729" t="s">
        <v>2285</v>
      </c>
      <c r="Z866" s="1280"/>
      <c r="AA866" s="1278"/>
      <c r="AB866" s="1729" t="s">
        <v>2285</v>
      </c>
      <c r="AC866" s="1280"/>
      <c r="AD866" s="1278"/>
      <c r="AE866" s="1729" t="s">
        <v>2288</v>
      </c>
      <c r="AF866" s="1280"/>
      <c r="AG866" s="1278"/>
      <c r="AH866" s="1729" t="s">
        <v>2285</v>
      </c>
      <c r="AI866" s="1280"/>
      <c r="AJ866" s="1278"/>
      <c r="AK866" s="1729" t="s">
        <v>2285</v>
      </c>
      <c r="AL866" s="1280"/>
      <c r="AM866" s="1278"/>
      <c r="AN866" s="1729" t="s">
        <v>2288</v>
      </c>
      <c r="AO866" s="1280"/>
      <c r="AP866" s="1278"/>
      <c r="AQ866" s="1729" t="s">
        <v>2288</v>
      </c>
      <c r="AR866" s="1280"/>
      <c r="AS866" s="1278"/>
      <c r="AT866" s="1729" t="s">
        <v>2285</v>
      </c>
      <c r="AU866" s="1280"/>
      <c r="AV866" s="1278"/>
      <c r="AW866" s="1729" t="s">
        <v>2285</v>
      </c>
      <c r="AX866" s="1280"/>
    </row>
    <row r="867" spans="1:50">
      <c r="A867" s="1730" t="s">
        <v>4166</v>
      </c>
      <c r="B867" s="1731" t="s">
        <v>4167</v>
      </c>
      <c r="C867" s="1732"/>
      <c r="D867" s="1733">
        <v>0.86</v>
      </c>
      <c r="E867" s="1734"/>
      <c r="F867" s="1732"/>
      <c r="G867" s="1733">
        <v>0.91</v>
      </c>
      <c r="H867" s="1734"/>
      <c r="I867" s="1732"/>
      <c r="J867" s="1733">
        <v>0.87</v>
      </c>
      <c r="K867" s="1734"/>
      <c r="L867" s="1732"/>
      <c r="M867" s="1733">
        <v>0.97</v>
      </c>
      <c r="N867" s="1734"/>
      <c r="O867" s="1732"/>
      <c r="P867" s="1733">
        <v>0.86</v>
      </c>
      <c r="Q867" s="1734"/>
      <c r="R867" s="1732"/>
      <c r="S867" s="1733">
        <v>0.86</v>
      </c>
      <c r="T867" s="1734"/>
      <c r="U867" s="1732"/>
      <c r="V867" s="1733">
        <v>0.9</v>
      </c>
      <c r="W867" s="1734"/>
      <c r="X867" s="1732"/>
      <c r="Y867" s="1733">
        <v>0.84</v>
      </c>
      <c r="Z867" s="1734"/>
      <c r="AA867" s="1732"/>
      <c r="AB867" s="1733">
        <v>0.81</v>
      </c>
      <c r="AC867" s="1734"/>
      <c r="AD867" s="1732"/>
      <c r="AE867" s="1733">
        <v>0.87</v>
      </c>
      <c r="AF867" s="1734"/>
      <c r="AG867" s="1732"/>
      <c r="AH867" s="1733">
        <v>0.8</v>
      </c>
      <c r="AI867" s="1734"/>
      <c r="AJ867" s="1732"/>
      <c r="AK867" s="1733">
        <v>0.85</v>
      </c>
      <c r="AL867" s="1734"/>
      <c r="AM867" s="1732"/>
      <c r="AN867" s="1733">
        <v>0.87</v>
      </c>
      <c r="AO867" s="1734"/>
      <c r="AP867" s="1732"/>
      <c r="AQ867" s="1733">
        <v>0.88</v>
      </c>
      <c r="AR867" s="1734"/>
      <c r="AS867" s="1732"/>
      <c r="AT867" s="1733">
        <v>0.75</v>
      </c>
      <c r="AU867" s="1734"/>
      <c r="AV867" s="1732"/>
      <c r="AW867" s="1733">
        <v>0.75</v>
      </c>
      <c r="AX867" s="1734"/>
    </row>
    <row r="868" spans="1:50" ht="19.5" thickBot="1">
      <c r="A868" s="1730" t="s">
        <v>6202</v>
      </c>
      <c r="B868" s="1731" t="s">
        <v>6203</v>
      </c>
      <c r="C868" s="1732"/>
      <c r="D868" s="2080">
        <v>86.48</v>
      </c>
      <c r="E868" s="1734"/>
      <c r="F868" s="1281"/>
      <c r="G868" s="1735">
        <v>91.39</v>
      </c>
      <c r="H868" s="1283"/>
      <c r="I868" s="1281"/>
      <c r="J868" s="1735">
        <v>87.4</v>
      </c>
      <c r="K868" s="1283"/>
      <c r="L868" s="1281"/>
      <c r="M868" s="1735">
        <v>97.03</v>
      </c>
      <c r="N868" s="1283"/>
      <c r="O868" s="1281"/>
      <c r="P868" s="1735">
        <v>86.57</v>
      </c>
      <c r="Q868" s="1283"/>
      <c r="R868" s="1281"/>
      <c r="S868" s="1735">
        <v>86.28</v>
      </c>
      <c r="T868" s="1283"/>
      <c r="U868" s="1732"/>
      <c r="V868" s="2080">
        <v>90.57</v>
      </c>
      <c r="W868" s="1734"/>
      <c r="X868" s="1732"/>
      <c r="Y868" s="2080">
        <v>84.93</v>
      </c>
      <c r="Z868" s="1734"/>
      <c r="AA868" s="1732"/>
      <c r="AB868" s="2080">
        <v>81.099999999999994</v>
      </c>
      <c r="AC868" s="1734"/>
      <c r="AD868" s="1732"/>
      <c r="AE868" s="2080">
        <v>87.7</v>
      </c>
      <c r="AF868" s="1734"/>
      <c r="AG868" s="1732"/>
      <c r="AH868" s="2080">
        <v>80.37</v>
      </c>
      <c r="AI868" s="1734"/>
      <c r="AJ868" s="1732"/>
      <c r="AK868" s="2080">
        <v>85.82</v>
      </c>
      <c r="AL868" s="1734"/>
      <c r="AM868" s="1732"/>
      <c r="AN868" s="2080">
        <v>87.62</v>
      </c>
      <c r="AO868" s="1734"/>
      <c r="AP868" s="1732"/>
      <c r="AQ868" s="2080">
        <v>88.71</v>
      </c>
      <c r="AR868" s="1734"/>
      <c r="AS868" s="1732"/>
      <c r="AT868" s="2080">
        <v>75.930000000000007</v>
      </c>
      <c r="AU868" s="1734"/>
      <c r="AV868" s="1732"/>
      <c r="AW868" s="2080">
        <v>75.930000000000007</v>
      </c>
      <c r="AX868" s="1734"/>
    </row>
    <row r="869" spans="1:50" ht="19.5" thickTop="1">
      <c r="A869" s="2081" t="s">
        <v>4158</v>
      </c>
      <c r="B869" s="2082" t="s">
        <v>4159</v>
      </c>
      <c r="C869" s="2083"/>
      <c r="D869" s="2084"/>
      <c r="E869" s="2085"/>
      <c r="F869" s="1233"/>
      <c r="G869" s="1234"/>
      <c r="H869" s="1235"/>
      <c r="I869" s="1233"/>
      <c r="J869" s="1234"/>
      <c r="K869" s="1235"/>
      <c r="L869" s="1233"/>
      <c r="M869" s="1234"/>
      <c r="N869" s="1235"/>
      <c r="O869" s="1233"/>
      <c r="P869" s="1234"/>
      <c r="Q869" s="1235"/>
      <c r="R869" s="1233"/>
      <c r="S869" s="1234"/>
      <c r="T869" s="1235"/>
      <c r="U869" s="2083"/>
      <c r="V869" s="2139"/>
      <c r="W869" s="2085" t="s">
        <v>7040</v>
      </c>
      <c r="X869" s="2083"/>
      <c r="Y869" s="2084"/>
      <c r="Z869" s="2085"/>
      <c r="AA869" s="2083"/>
      <c r="AB869" s="2084"/>
      <c r="AC869" s="2085"/>
      <c r="AD869" s="2083"/>
      <c r="AE869" s="2084"/>
      <c r="AF869" s="2085"/>
      <c r="AG869" s="2083"/>
      <c r="AH869" s="2084"/>
      <c r="AI869" s="2085"/>
      <c r="AJ869" s="2083"/>
      <c r="AK869" s="2084"/>
      <c r="AL869" s="2085"/>
      <c r="AM869" s="2083"/>
      <c r="AN869" s="2084"/>
      <c r="AO869" s="2085"/>
      <c r="AP869" s="2083"/>
      <c r="AQ869" s="2084"/>
      <c r="AR869" s="2085"/>
      <c r="AS869" s="2083"/>
      <c r="AT869" s="2084"/>
      <c r="AU869" s="2085"/>
      <c r="AV869" s="2083"/>
      <c r="AW869" s="2139"/>
      <c r="AX869" s="2085"/>
    </row>
    <row r="870" spans="1:50">
      <c r="A870" s="1156" t="s">
        <v>4160</v>
      </c>
      <c r="B870" s="1139" t="s">
        <v>4161</v>
      </c>
      <c r="C870" s="1207"/>
      <c r="D870" s="1236">
        <v>1596</v>
      </c>
      <c r="E870" s="1209"/>
      <c r="F870" s="1207"/>
      <c r="G870" s="1236">
        <v>1969</v>
      </c>
      <c r="H870" s="1209"/>
      <c r="I870" s="1207"/>
      <c r="J870" s="1236">
        <v>1885</v>
      </c>
      <c r="K870" s="1209"/>
      <c r="L870" s="1207"/>
      <c r="M870" s="1236">
        <v>1793</v>
      </c>
      <c r="N870" s="1209"/>
      <c r="O870" s="1207"/>
      <c r="P870" s="1236">
        <v>2016</v>
      </c>
      <c r="Q870" s="1209"/>
      <c r="R870" s="1207"/>
      <c r="S870" s="1236">
        <v>1929</v>
      </c>
      <c r="T870" s="1209"/>
      <c r="U870" s="1207"/>
      <c r="V870" s="1236">
        <v>2098</v>
      </c>
      <c r="W870" s="1209"/>
      <c r="X870" s="1207"/>
      <c r="Y870" s="1236">
        <v>2235</v>
      </c>
      <c r="Z870" s="1209"/>
      <c r="AA870" s="1207"/>
      <c r="AB870" s="1236">
        <v>1127</v>
      </c>
      <c r="AC870" s="1209"/>
      <c r="AD870" s="1207"/>
      <c r="AE870" s="1236">
        <v>2283</v>
      </c>
      <c r="AF870" s="1209"/>
      <c r="AG870" s="1207"/>
      <c r="AH870" s="1236">
        <v>1100</v>
      </c>
      <c r="AI870" s="1209"/>
      <c r="AJ870" s="1207"/>
      <c r="AK870" s="1236">
        <v>1485</v>
      </c>
      <c r="AL870" s="1209"/>
      <c r="AM870" s="1207"/>
      <c r="AN870" s="1236">
        <v>1091</v>
      </c>
      <c r="AO870" s="1209"/>
      <c r="AP870" s="1207"/>
      <c r="AQ870" s="1236">
        <v>1750</v>
      </c>
      <c r="AR870" s="1209"/>
      <c r="AS870" s="1207"/>
      <c r="AT870" s="1236">
        <v>1061</v>
      </c>
      <c r="AU870" s="1209"/>
      <c r="AV870" s="1207"/>
      <c r="AW870" s="1236">
        <v>1061</v>
      </c>
      <c r="AX870" s="1209"/>
    </row>
    <row r="871" spans="1:50">
      <c r="A871" s="1156" t="s">
        <v>4162</v>
      </c>
      <c r="B871" s="1139" t="s">
        <v>4163</v>
      </c>
      <c r="C871" s="1207"/>
      <c r="D871" s="1208" t="s">
        <v>4383</v>
      </c>
      <c r="E871" s="1209"/>
      <c r="F871" s="1207"/>
      <c r="G871" s="1208" t="s">
        <v>4383</v>
      </c>
      <c r="H871" s="1209"/>
      <c r="I871" s="1207"/>
      <c r="J871" s="1208" t="s">
        <v>4353</v>
      </c>
      <c r="K871" s="1209"/>
      <c r="L871" s="1207"/>
      <c r="M871" s="1208" t="s">
        <v>4383</v>
      </c>
      <c r="N871" s="1209"/>
      <c r="O871" s="1207"/>
      <c r="P871" s="1208" t="s">
        <v>4383</v>
      </c>
      <c r="Q871" s="1209"/>
      <c r="R871" s="1207"/>
      <c r="S871" s="1208" t="s">
        <v>4383</v>
      </c>
      <c r="T871" s="1209"/>
      <c r="U871" s="1207"/>
      <c r="V871" s="1208" t="s">
        <v>4383</v>
      </c>
      <c r="W871" s="1209"/>
      <c r="X871" s="1207"/>
      <c r="Y871" s="1208" t="s">
        <v>4353</v>
      </c>
      <c r="Z871" s="1209"/>
      <c r="AA871" s="1207"/>
      <c r="AB871" s="1208" t="s">
        <v>4353</v>
      </c>
      <c r="AC871" s="1209"/>
      <c r="AD871" s="1207"/>
      <c r="AE871" s="1208" t="s">
        <v>4383</v>
      </c>
      <c r="AF871" s="1209"/>
      <c r="AG871" s="1207"/>
      <c r="AH871" s="1208" t="s">
        <v>4353</v>
      </c>
      <c r="AI871" s="1209"/>
      <c r="AJ871" s="1207"/>
      <c r="AK871" s="1208" t="s">
        <v>4383</v>
      </c>
      <c r="AL871" s="1209"/>
      <c r="AM871" s="1207"/>
      <c r="AN871" s="1208" t="s">
        <v>4353</v>
      </c>
      <c r="AO871" s="1209"/>
      <c r="AP871" s="1207"/>
      <c r="AQ871" s="1208" t="s">
        <v>4383</v>
      </c>
      <c r="AR871" s="1209"/>
      <c r="AS871" s="1207"/>
      <c r="AT871" s="1208" t="s">
        <v>4353</v>
      </c>
      <c r="AU871" s="1209"/>
      <c r="AV871" s="1207"/>
      <c r="AW871" s="1208" t="s">
        <v>4353</v>
      </c>
      <c r="AX871" s="1209"/>
    </row>
    <row r="872" spans="1:50">
      <c r="A872" s="1157" t="s">
        <v>4164</v>
      </c>
      <c r="B872" s="1158" t="s">
        <v>4165</v>
      </c>
      <c r="C872" s="1237"/>
      <c r="D872" s="1238"/>
      <c r="E872" s="1239"/>
      <c r="F872" s="1237"/>
      <c r="G872" s="1238"/>
      <c r="H872" s="1239"/>
      <c r="I872" s="1237"/>
      <c r="J872" s="1238"/>
      <c r="K872" s="1239"/>
      <c r="L872" s="1237"/>
      <c r="M872" s="1238"/>
      <c r="N872" s="1239"/>
      <c r="O872" s="1237"/>
      <c r="P872" s="1238"/>
      <c r="Q872" s="1239"/>
      <c r="R872" s="1237"/>
      <c r="S872" s="1238"/>
      <c r="T872" s="1239"/>
      <c r="U872" s="1237"/>
      <c r="V872" s="1710" t="s">
        <v>7023</v>
      </c>
      <c r="W872" s="1239" t="s">
        <v>7040</v>
      </c>
      <c r="X872" s="1237"/>
      <c r="Y872" s="1238"/>
      <c r="Z872" s="1239"/>
      <c r="AA872" s="1237"/>
      <c r="AB872" s="1238"/>
      <c r="AC872" s="1239"/>
      <c r="AD872" s="1237"/>
      <c r="AE872" s="1238"/>
      <c r="AF872" s="1239"/>
      <c r="AG872" s="1237"/>
      <c r="AH872" s="1710" t="s">
        <v>7100</v>
      </c>
      <c r="AI872" s="1239" t="s">
        <v>5731</v>
      </c>
      <c r="AJ872" s="1237"/>
      <c r="AK872" s="1238"/>
      <c r="AL872" s="1239"/>
      <c r="AM872" s="1237"/>
      <c r="AN872" s="1238"/>
      <c r="AO872" s="1239"/>
      <c r="AP872" s="1237"/>
      <c r="AQ872" s="1238"/>
      <c r="AR872" s="1239"/>
      <c r="AS872" s="1237"/>
      <c r="AT872" s="1238"/>
      <c r="AU872" s="1239"/>
      <c r="AV872" s="1237"/>
      <c r="AW872" s="1710" t="s">
        <v>7151</v>
      </c>
      <c r="AX872" s="1239" t="s">
        <v>5731</v>
      </c>
    </row>
    <row r="873" spans="1:50">
      <c r="A873" s="1159" t="s">
        <v>2240</v>
      </c>
      <c r="B873" s="1160" t="s">
        <v>4154</v>
      </c>
      <c r="C873" s="1207"/>
      <c r="D873" s="1477">
        <v>5</v>
      </c>
      <c r="E873" s="1209"/>
      <c r="F873" s="1207"/>
      <c r="G873" s="1477">
        <v>5</v>
      </c>
      <c r="H873" s="1209"/>
      <c r="I873" s="1207"/>
      <c r="J873" s="1477">
        <v>4</v>
      </c>
      <c r="K873" s="1209"/>
      <c r="L873" s="1207"/>
      <c r="M873" s="1477">
        <v>5</v>
      </c>
      <c r="N873" s="1209"/>
      <c r="O873" s="1207"/>
      <c r="P873" s="1477">
        <v>5</v>
      </c>
      <c r="Q873" s="1209"/>
      <c r="R873" s="1207"/>
      <c r="S873" s="1477">
        <v>5</v>
      </c>
      <c r="T873" s="1209"/>
      <c r="U873" s="1207"/>
      <c r="V873" s="1477">
        <v>4</v>
      </c>
      <c r="W873" s="1209"/>
      <c r="X873" s="1207"/>
      <c r="Y873" s="1477">
        <v>5</v>
      </c>
      <c r="Z873" s="1209"/>
      <c r="AA873" s="1207"/>
      <c r="AB873" s="1477">
        <v>4</v>
      </c>
      <c r="AC873" s="1209"/>
      <c r="AD873" s="1207"/>
      <c r="AE873" s="1477">
        <v>5</v>
      </c>
      <c r="AF873" s="1209"/>
      <c r="AG873" s="1207"/>
      <c r="AH873" s="1477">
        <v>3</v>
      </c>
      <c r="AI873" s="1209"/>
      <c r="AJ873" s="1207"/>
      <c r="AK873" s="1477">
        <v>5</v>
      </c>
      <c r="AL873" s="1209"/>
      <c r="AM873" s="1207"/>
      <c r="AN873" s="1477">
        <v>4</v>
      </c>
      <c r="AO873" s="1209"/>
      <c r="AP873" s="1207"/>
      <c r="AQ873" s="1477">
        <v>5</v>
      </c>
      <c r="AR873" s="1209"/>
      <c r="AS873" s="1207"/>
      <c r="AT873" s="1477">
        <v>3</v>
      </c>
      <c r="AU873" s="1209"/>
      <c r="AV873" s="1207"/>
      <c r="AW873" s="1477">
        <v>3</v>
      </c>
      <c r="AX873" s="1209"/>
    </row>
    <row r="874" spans="1:50">
      <c r="A874" s="1159" t="s">
        <v>4155</v>
      </c>
      <c r="B874" s="1160" t="s">
        <v>4156</v>
      </c>
      <c r="C874" s="1207"/>
      <c r="D874" s="1241">
        <v>11.12</v>
      </c>
      <c r="E874" s="1209"/>
      <c r="F874" s="1207"/>
      <c r="G874" s="1241">
        <v>11.33</v>
      </c>
      <c r="H874" s="1209"/>
      <c r="I874" s="1207"/>
      <c r="J874" s="1241">
        <v>10.18</v>
      </c>
      <c r="K874" s="1209"/>
      <c r="L874" s="1207"/>
      <c r="M874" s="1241">
        <v>12</v>
      </c>
      <c r="N874" s="1209"/>
      <c r="O874" s="1207"/>
      <c r="P874" s="1241">
        <v>11.63</v>
      </c>
      <c r="Q874" s="1209"/>
      <c r="R874" s="1207"/>
      <c r="S874" s="1241">
        <v>10.9</v>
      </c>
      <c r="T874" s="1209"/>
      <c r="U874" s="1207"/>
      <c r="V874" s="1241">
        <v>10.45</v>
      </c>
      <c r="W874" s="1209"/>
      <c r="X874" s="1207"/>
      <c r="Y874" s="1241">
        <v>11.81</v>
      </c>
      <c r="Z874" s="1209"/>
      <c r="AA874" s="1207"/>
      <c r="AB874" s="1241">
        <v>9.82</v>
      </c>
      <c r="AC874" s="1209"/>
      <c r="AD874" s="1207"/>
      <c r="AE874" s="1241">
        <v>11.08</v>
      </c>
      <c r="AF874" s="1209"/>
      <c r="AG874" s="1207"/>
      <c r="AH874" s="1241">
        <v>8.16</v>
      </c>
      <c r="AI874" s="1209"/>
      <c r="AJ874" s="1207"/>
      <c r="AK874" s="1241">
        <v>11.05</v>
      </c>
      <c r="AL874" s="1209"/>
      <c r="AM874" s="1207"/>
      <c r="AN874" s="1241">
        <v>9.91</v>
      </c>
      <c r="AO874" s="1209"/>
      <c r="AP874" s="1207"/>
      <c r="AQ874" s="1241">
        <v>11.49</v>
      </c>
      <c r="AR874" s="1209"/>
      <c r="AS874" s="1207"/>
      <c r="AT874" s="1241">
        <v>8.81</v>
      </c>
      <c r="AU874" s="1209"/>
      <c r="AV874" s="1207"/>
      <c r="AW874" s="1241">
        <v>8.81</v>
      </c>
      <c r="AX874" s="1209"/>
    </row>
    <row r="875" spans="1:50">
      <c r="A875" s="1159" t="s">
        <v>4166</v>
      </c>
      <c r="B875" s="1160" t="s">
        <v>4167</v>
      </c>
      <c r="C875" s="1207"/>
      <c r="D875" s="1832">
        <v>0.92700000000000005</v>
      </c>
      <c r="E875" s="1209"/>
      <c r="F875" s="1207"/>
      <c r="G875" s="1832">
        <v>0.94499999999999995</v>
      </c>
      <c r="H875" s="1209"/>
      <c r="I875" s="1207"/>
      <c r="J875" s="1832">
        <v>0.84899999999999998</v>
      </c>
      <c r="K875" s="1209"/>
      <c r="L875" s="1207"/>
      <c r="M875" s="1832">
        <v>1</v>
      </c>
      <c r="N875" s="1209"/>
      <c r="O875" s="1207"/>
      <c r="P875" s="1832">
        <v>0.96899999999999997</v>
      </c>
      <c r="Q875" s="1209"/>
      <c r="R875" s="1207"/>
      <c r="S875" s="1832">
        <v>0.90800000000000003</v>
      </c>
      <c r="T875" s="1209"/>
      <c r="U875" s="1207"/>
      <c r="V875" s="1832">
        <v>0.872</v>
      </c>
      <c r="W875" s="1209"/>
      <c r="X875" s="1207"/>
      <c r="Y875" s="1832">
        <v>0.98499999999999999</v>
      </c>
      <c r="Z875" s="1209"/>
      <c r="AA875" s="1207"/>
      <c r="AB875" s="1832">
        <v>0.81799999999999995</v>
      </c>
      <c r="AC875" s="1209"/>
      <c r="AD875" s="1207"/>
      <c r="AE875" s="1832">
        <v>0.92400000000000004</v>
      </c>
      <c r="AF875" s="1209"/>
      <c r="AG875" s="1207"/>
      <c r="AH875" s="1832">
        <v>0.68100000000000005</v>
      </c>
      <c r="AI875" s="1209"/>
      <c r="AJ875" s="1207"/>
      <c r="AK875" s="1832">
        <v>0.92200000000000004</v>
      </c>
      <c r="AL875" s="1209"/>
      <c r="AM875" s="1207"/>
      <c r="AN875" s="1832">
        <v>0.82599999999999996</v>
      </c>
      <c r="AO875" s="1209"/>
      <c r="AP875" s="1207"/>
      <c r="AQ875" s="1832">
        <v>0.95799999999999996</v>
      </c>
      <c r="AR875" s="1209"/>
      <c r="AS875" s="1207"/>
      <c r="AT875" s="1832">
        <v>0.73499999999999999</v>
      </c>
      <c r="AU875" s="1209"/>
      <c r="AV875" s="1207"/>
      <c r="AW875" s="1832">
        <v>0.73499999999999999</v>
      </c>
      <c r="AX875" s="1209"/>
    </row>
    <row r="876" spans="1:50">
      <c r="A876" s="1156" t="s">
        <v>4168</v>
      </c>
      <c r="B876" s="1139" t="s">
        <v>4169</v>
      </c>
      <c r="C876" s="1207"/>
      <c r="D876" s="1455">
        <v>245.7</v>
      </c>
      <c r="E876" s="1209"/>
      <c r="F876" s="1207"/>
      <c r="G876" s="1455">
        <v>270.39999999999998</v>
      </c>
      <c r="H876" s="1209"/>
      <c r="I876" s="1207"/>
      <c r="J876" s="1455">
        <v>433.6</v>
      </c>
      <c r="K876" s="1209"/>
      <c r="L876" s="1207"/>
      <c r="M876" s="1455">
        <v>410.9</v>
      </c>
      <c r="N876" s="1209"/>
      <c r="O876" s="1207"/>
      <c r="P876" s="1455">
        <v>430.1</v>
      </c>
      <c r="Q876" s="1209"/>
      <c r="R876" s="1207"/>
      <c r="S876" s="1455">
        <v>448.7</v>
      </c>
      <c r="T876" s="1209"/>
      <c r="U876" s="1207"/>
      <c r="V876" s="1455">
        <v>231.4</v>
      </c>
      <c r="W876" s="1209"/>
      <c r="X876" s="1207"/>
      <c r="Y876" s="1455">
        <v>316.89999999999998</v>
      </c>
      <c r="Z876" s="1209"/>
      <c r="AA876" s="1207"/>
      <c r="AB876" s="1455">
        <v>496</v>
      </c>
      <c r="AC876" s="1209"/>
      <c r="AD876" s="1207"/>
      <c r="AE876" s="1455">
        <v>308.10000000000002</v>
      </c>
      <c r="AF876" s="1209"/>
      <c r="AG876" s="1207"/>
      <c r="AH876" s="1455">
        <v>547.5</v>
      </c>
      <c r="AI876" s="1209"/>
      <c r="AJ876" s="1207"/>
      <c r="AK876" s="1455">
        <v>299.8</v>
      </c>
      <c r="AL876" s="1209"/>
      <c r="AM876" s="1207"/>
      <c r="AN876" s="1455">
        <v>406.6</v>
      </c>
      <c r="AO876" s="1209"/>
      <c r="AP876" s="1207"/>
      <c r="AQ876" s="1455">
        <v>417.3</v>
      </c>
      <c r="AR876" s="1209"/>
      <c r="AS876" s="1207"/>
      <c r="AT876" s="1455">
        <v>395.8</v>
      </c>
      <c r="AU876" s="1209"/>
      <c r="AV876" s="1207"/>
      <c r="AW876" s="1455">
        <v>395.8</v>
      </c>
      <c r="AX876" s="1209"/>
    </row>
    <row r="877" spans="1:50">
      <c r="A877" s="1156" t="s">
        <v>4170</v>
      </c>
      <c r="B877" s="1139" t="s">
        <v>4171</v>
      </c>
      <c r="C877" s="1207"/>
      <c r="D877" s="1456">
        <v>0.49</v>
      </c>
      <c r="E877" s="1209"/>
      <c r="F877" s="1207"/>
      <c r="G877" s="1456">
        <v>0.54</v>
      </c>
      <c r="H877" s="1209"/>
      <c r="I877" s="1207"/>
      <c r="J877" s="1456">
        <v>0.45</v>
      </c>
      <c r="K877" s="1209"/>
      <c r="L877" s="1207"/>
      <c r="M877" s="1456">
        <v>0.86</v>
      </c>
      <c r="N877" s="1209"/>
      <c r="O877" s="1207"/>
      <c r="P877" s="1456">
        <v>0.87</v>
      </c>
      <c r="Q877" s="1209"/>
      <c r="R877" s="1207"/>
      <c r="S877" s="1456">
        <v>0.54</v>
      </c>
      <c r="T877" s="1209"/>
      <c r="U877" s="1207"/>
      <c r="V877" s="1456">
        <v>0.64</v>
      </c>
      <c r="W877" s="1209"/>
      <c r="X877" s="1207"/>
      <c r="Y877" s="1456">
        <v>0.37</v>
      </c>
      <c r="Z877" s="1209"/>
      <c r="AA877" s="1207"/>
      <c r="AB877" s="1456">
        <v>0.64</v>
      </c>
      <c r="AC877" s="1209"/>
      <c r="AD877" s="1207"/>
      <c r="AE877" s="1456">
        <v>0.46</v>
      </c>
      <c r="AF877" s="1209"/>
      <c r="AG877" s="1207"/>
      <c r="AH877" s="1456">
        <v>0.55000000000000004</v>
      </c>
      <c r="AI877" s="1209"/>
      <c r="AJ877" s="1207"/>
      <c r="AK877" s="1456">
        <v>0.36</v>
      </c>
      <c r="AL877" s="1209"/>
      <c r="AM877" s="1207"/>
      <c r="AN877" s="1456">
        <v>0.97</v>
      </c>
      <c r="AO877" s="1209"/>
      <c r="AP877" s="1207"/>
      <c r="AQ877" s="1456">
        <v>0.92</v>
      </c>
      <c r="AR877" s="1209"/>
      <c r="AS877" s="1207"/>
      <c r="AT877" s="1456">
        <v>0.55000000000000004</v>
      </c>
      <c r="AU877" s="1209"/>
      <c r="AV877" s="1207"/>
      <c r="AW877" s="1456">
        <v>0.55000000000000004</v>
      </c>
      <c r="AX877" s="1209"/>
    </row>
    <row r="878" spans="1:50">
      <c r="A878" s="1156" t="s">
        <v>4172</v>
      </c>
      <c r="B878" s="1139" t="s">
        <v>4173</v>
      </c>
      <c r="C878" s="1207"/>
      <c r="D878" s="1456">
        <v>1.3</v>
      </c>
      <c r="E878" s="1209"/>
      <c r="F878" s="1207"/>
      <c r="G878" s="1456">
        <v>1.34</v>
      </c>
      <c r="H878" s="1209"/>
      <c r="I878" s="1207"/>
      <c r="J878" s="1456">
        <v>1.89</v>
      </c>
      <c r="K878" s="1209"/>
      <c r="L878" s="1207"/>
      <c r="M878" s="1456">
        <v>1.27</v>
      </c>
      <c r="N878" s="1209"/>
      <c r="O878" s="1207"/>
      <c r="P878" s="1456">
        <v>1.53</v>
      </c>
      <c r="Q878" s="1209"/>
      <c r="R878" s="1207"/>
      <c r="S878" s="1456">
        <v>1.66</v>
      </c>
      <c r="T878" s="1209"/>
      <c r="U878" s="1207"/>
      <c r="V878" s="1456">
        <v>1.79</v>
      </c>
      <c r="W878" s="1209"/>
      <c r="X878" s="1207"/>
      <c r="Y878" s="1456">
        <v>1.31</v>
      </c>
      <c r="Z878" s="1209"/>
      <c r="AA878" s="1207"/>
      <c r="AB878" s="1456">
        <v>1.38</v>
      </c>
      <c r="AC878" s="1209"/>
      <c r="AD878" s="1207"/>
      <c r="AE878" s="1456">
        <v>1.35</v>
      </c>
      <c r="AF878" s="1209"/>
      <c r="AG878" s="1207"/>
      <c r="AH878" s="1456">
        <v>2.25</v>
      </c>
      <c r="AI878" s="1209"/>
      <c r="AJ878" s="1207"/>
      <c r="AK878" s="1456">
        <v>1.85</v>
      </c>
      <c r="AL878" s="1209"/>
      <c r="AM878" s="1207"/>
      <c r="AN878" s="1456">
        <v>1.93</v>
      </c>
      <c r="AO878" s="1209"/>
      <c r="AP878" s="1207"/>
      <c r="AQ878" s="1456">
        <v>0.84</v>
      </c>
      <c r="AR878" s="1209"/>
      <c r="AS878" s="1207"/>
      <c r="AT878" s="1456">
        <v>2.02</v>
      </c>
      <c r="AU878" s="1209"/>
      <c r="AV878" s="1207"/>
      <c r="AW878" s="1456">
        <v>2.02</v>
      </c>
      <c r="AX878" s="1209"/>
    </row>
    <row r="879" spans="1:50">
      <c r="A879" s="1156" t="s">
        <v>4174</v>
      </c>
      <c r="B879" s="1139" t="s">
        <v>4175</v>
      </c>
      <c r="C879" s="1207"/>
      <c r="D879" s="1456">
        <v>19.489999999999998</v>
      </c>
      <c r="E879" s="1209"/>
      <c r="F879" s="1207"/>
      <c r="G879" s="1456">
        <v>5.96</v>
      </c>
      <c r="H879" s="1209"/>
      <c r="I879" s="1207"/>
      <c r="J879" s="1456">
        <v>65.45</v>
      </c>
      <c r="K879" s="1209"/>
      <c r="L879" s="1207"/>
      <c r="M879" s="1456">
        <v>31.71</v>
      </c>
      <c r="N879" s="1209"/>
      <c r="O879" s="1207"/>
      <c r="P879" s="1456">
        <v>13.24</v>
      </c>
      <c r="Q879" s="1209"/>
      <c r="R879" s="1207"/>
      <c r="S879" s="1456">
        <v>9.2100000000000009</v>
      </c>
      <c r="T879" s="1209"/>
      <c r="U879" s="1207"/>
      <c r="V879" s="1456">
        <v>18.11</v>
      </c>
      <c r="W879" s="1209"/>
      <c r="X879" s="1207"/>
      <c r="Y879" s="1456">
        <v>17.7</v>
      </c>
      <c r="Z879" s="1209"/>
      <c r="AA879" s="1207"/>
      <c r="AB879" s="1456">
        <v>27.06</v>
      </c>
      <c r="AC879" s="1209"/>
      <c r="AD879" s="1207"/>
      <c r="AE879" s="1456">
        <v>8.74</v>
      </c>
      <c r="AF879" s="1209"/>
      <c r="AG879" s="1207"/>
      <c r="AH879" s="1456">
        <v>31</v>
      </c>
      <c r="AI879" s="1209"/>
      <c r="AJ879" s="1207"/>
      <c r="AK879" s="1456">
        <v>15.26</v>
      </c>
      <c r="AL879" s="1209"/>
      <c r="AM879" s="1207"/>
      <c r="AN879" s="1456">
        <v>35.78</v>
      </c>
      <c r="AO879" s="1209"/>
      <c r="AP879" s="1207"/>
      <c r="AQ879" s="1456">
        <v>13.71</v>
      </c>
      <c r="AR879" s="1209"/>
      <c r="AS879" s="1207"/>
      <c r="AT879" s="1456">
        <v>24.2</v>
      </c>
      <c r="AU879" s="1209"/>
      <c r="AV879" s="1207"/>
      <c r="AW879" s="1456">
        <v>24.2</v>
      </c>
      <c r="AX879" s="1209"/>
    </row>
    <row r="880" spans="1:50">
      <c r="A880" s="1161" t="s">
        <v>4176</v>
      </c>
      <c r="B880" s="1139" t="s">
        <v>4177</v>
      </c>
      <c r="C880" s="1207"/>
      <c r="D880" s="1208" t="s">
        <v>4355</v>
      </c>
      <c r="E880" s="1209"/>
      <c r="F880" s="1207"/>
      <c r="G880" s="1208" t="s">
        <v>4355</v>
      </c>
      <c r="H880" s="1209"/>
      <c r="I880" s="1207"/>
      <c r="J880" s="1208" t="s">
        <v>4355</v>
      </c>
      <c r="K880" s="1209"/>
      <c r="L880" s="1207"/>
      <c r="M880" s="1208" t="s">
        <v>4355</v>
      </c>
      <c r="N880" s="1209"/>
      <c r="O880" s="1207"/>
      <c r="P880" s="1208" t="s">
        <v>4355</v>
      </c>
      <c r="Q880" s="1209"/>
      <c r="R880" s="1207"/>
      <c r="S880" s="1208" t="s">
        <v>4355</v>
      </c>
      <c r="T880" s="1209"/>
      <c r="U880" s="1207"/>
      <c r="V880" s="1208" t="s">
        <v>4355</v>
      </c>
      <c r="W880" s="1209"/>
      <c r="X880" s="1207"/>
      <c r="Y880" s="1208" t="s">
        <v>4355</v>
      </c>
      <c r="Z880" s="1209"/>
      <c r="AA880" s="1207"/>
      <c r="AB880" s="1208" t="s">
        <v>4355</v>
      </c>
      <c r="AC880" s="1209"/>
      <c r="AD880" s="1207"/>
      <c r="AE880" s="1208" t="s">
        <v>4355</v>
      </c>
      <c r="AF880" s="1209"/>
      <c r="AG880" s="1207"/>
      <c r="AH880" s="1208" t="s">
        <v>4355</v>
      </c>
      <c r="AI880" s="1209"/>
      <c r="AJ880" s="1207"/>
      <c r="AK880" s="1208" t="s">
        <v>4355</v>
      </c>
      <c r="AL880" s="1209"/>
      <c r="AM880" s="1207"/>
      <c r="AN880" s="1208" t="s">
        <v>4355</v>
      </c>
      <c r="AO880" s="1209"/>
      <c r="AP880" s="1207"/>
      <c r="AQ880" s="1208" t="s">
        <v>4355</v>
      </c>
      <c r="AR880" s="1209"/>
      <c r="AS880" s="1207"/>
      <c r="AT880" s="1208" t="s">
        <v>4355</v>
      </c>
      <c r="AU880" s="1209"/>
      <c r="AV880" s="1207"/>
      <c r="AW880" s="1208" t="s">
        <v>4355</v>
      </c>
      <c r="AX880" s="1209"/>
    </row>
    <row r="881" spans="1:50">
      <c r="A881" s="1156" t="s">
        <v>4178</v>
      </c>
      <c r="B881" s="1139" t="s">
        <v>4179</v>
      </c>
      <c r="C881" s="1207"/>
      <c r="D881" s="1208" t="s">
        <v>2261</v>
      </c>
      <c r="E881" s="1209"/>
      <c r="F881" s="1207"/>
      <c r="G881" s="1208" t="s">
        <v>2261</v>
      </c>
      <c r="H881" s="1209"/>
      <c r="I881" s="1207"/>
      <c r="J881" s="1208" t="s">
        <v>2261</v>
      </c>
      <c r="K881" s="1209"/>
      <c r="L881" s="1207"/>
      <c r="M881" s="1208" t="s">
        <v>2261</v>
      </c>
      <c r="N881" s="1209"/>
      <c r="O881" s="1207"/>
      <c r="P881" s="1208" t="s">
        <v>2261</v>
      </c>
      <c r="Q881" s="1209"/>
      <c r="R881" s="1207"/>
      <c r="S881" s="1208" t="s">
        <v>2261</v>
      </c>
      <c r="T881" s="1209"/>
      <c r="U881" s="1207"/>
      <c r="V881" s="1208" t="s">
        <v>2261</v>
      </c>
      <c r="W881" s="1209"/>
      <c r="X881" s="1207"/>
      <c r="Y881" s="1208" t="s">
        <v>2261</v>
      </c>
      <c r="Z881" s="1209"/>
      <c r="AA881" s="1207"/>
      <c r="AB881" s="1208" t="s">
        <v>2261</v>
      </c>
      <c r="AC881" s="1209"/>
      <c r="AD881" s="1207"/>
      <c r="AE881" s="1208" t="s">
        <v>2261</v>
      </c>
      <c r="AF881" s="1209"/>
      <c r="AG881" s="1207"/>
      <c r="AH881" s="1208" t="s">
        <v>2261</v>
      </c>
      <c r="AI881" s="1209"/>
      <c r="AJ881" s="1207"/>
      <c r="AK881" s="1208" t="s">
        <v>2261</v>
      </c>
      <c r="AL881" s="1209"/>
      <c r="AM881" s="1207"/>
      <c r="AN881" s="1208" t="s">
        <v>2261</v>
      </c>
      <c r="AO881" s="1209"/>
      <c r="AP881" s="1207"/>
      <c r="AQ881" s="1208" t="s">
        <v>2261</v>
      </c>
      <c r="AR881" s="1209"/>
      <c r="AS881" s="1207"/>
      <c r="AT881" s="1208" t="s">
        <v>2261</v>
      </c>
      <c r="AU881" s="1209"/>
      <c r="AV881" s="1207"/>
      <c r="AW881" s="1208" t="s">
        <v>2261</v>
      </c>
      <c r="AX881" s="1209"/>
    </row>
    <row r="882" spans="1:50">
      <c r="A882" s="1156" t="s">
        <v>4180</v>
      </c>
      <c r="B882" s="1139" t="s">
        <v>4181</v>
      </c>
      <c r="C882" s="1207"/>
      <c r="D882" s="1456">
        <v>24.42</v>
      </c>
      <c r="E882" s="1209"/>
      <c r="F882" s="1207"/>
      <c r="G882" s="1456">
        <v>25.48</v>
      </c>
      <c r="H882" s="1209"/>
      <c r="I882" s="1207"/>
      <c r="J882" s="1456">
        <v>26.36</v>
      </c>
      <c r="K882" s="1209"/>
      <c r="L882" s="1207"/>
      <c r="M882" s="1456">
        <v>20.350000000000001</v>
      </c>
      <c r="N882" s="1209"/>
      <c r="O882" s="1207"/>
      <c r="P882" s="1456">
        <v>21.2</v>
      </c>
      <c r="Q882" s="1209"/>
      <c r="R882" s="1207"/>
      <c r="S882" s="1456">
        <v>27.49</v>
      </c>
      <c r="T882" s="1209"/>
      <c r="U882" s="1207"/>
      <c r="V882" s="1456">
        <v>28.9</v>
      </c>
      <c r="W882" s="1209"/>
      <c r="X882" s="1207"/>
      <c r="Y882" s="1456">
        <v>20.51</v>
      </c>
      <c r="Z882" s="1209"/>
      <c r="AA882" s="1207"/>
      <c r="AB882" s="1456">
        <v>30.92</v>
      </c>
      <c r="AC882" s="1209"/>
      <c r="AD882" s="1207"/>
      <c r="AE882" s="1456">
        <v>26.49</v>
      </c>
      <c r="AF882" s="1209"/>
      <c r="AG882" s="1207"/>
      <c r="AH882" s="1456">
        <v>36.42</v>
      </c>
      <c r="AI882" s="1209"/>
      <c r="AJ882" s="1207"/>
      <c r="AK882" s="1456">
        <v>26.57</v>
      </c>
      <c r="AL882" s="1209"/>
      <c r="AM882" s="1207"/>
      <c r="AN882" s="1456">
        <v>29.5</v>
      </c>
      <c r="AO882" s="1209"/>
      <c r="AP882" s="1207"/>
      <c r="AQ882" s="1456">
        <v>22.95</v>
      </c>
      <c r="AR882" s="1209"/>
      <c r="AS882" s="1207"/>
      <c r="AT882" s="1456">
        <v>37.229999999999997</v>
      </c>
      <c r="AU882" s="1209"/>
      <c r="AV882" s="1207"/>
      <c r="AW882" s="1456">
        <v>37.229999999999997</v>
      </c>
      <c r="AX882" s="1209"/>
    </row>
    <row r="883" spans="1:50">
      <c r="A883" s="1156" t="s">
        <v>4182</v>
      </c>
      <c r="B883" s="1139" t="s">
        <v>4183</v>
      </c>
      <c r="C883" s="1207"/>
      <c r="D883" s="1456">
        <v>1.71</v>
      </c>
      <c r="E883" s="1209"/>
      <c r="F883" s="1207"/>
      <c r="G883" s="1456">
        <v>2.96</v>
      </c>
      <c r="H883" s="1209"/>
      <c r="I883" s="1207"/>
      <c r="J883" s="1456">
        <v>0.3</v>
      </c>
      <c r="K883" s="1209"/>
      <c r="L883" s="1207"/>
      <c r="M883" s="1456">
        <v>1.3</v>
      </c>
      <c r="N883" s="1209"/>
      <c r="O883" s="1207"/>
      <c r="P883" s="1456">
        <v>0.13</v>
      </c>
      <c r="Q883" s="1209"/>
      <c r="R883" s="1207"/>
      <c r="S883" s="1456">
        <v>1.37</v>
      </c>
      <c r="T883" s="1209"/>
      <c r="U883" s="1207"/>
      <c r="V883" s="1456">
        <v>1.28</v>
      </c>
      <c r="W883" s="1209"/>
      <c r="X883" s="1207"/>
      <c r="Y883" s="1456">
        <v>2.1800000000000002</v>
      </c>
      <c r="Z883" s="1209"/>
      <c r="AA883" s="1207"/>
      <c r="AB883" s="1456">
        <v>0.27</v>
      </c>
      <c r="AC883" s="1209"/>
      <c r="AD883" s="1207"/>
      <c r="AE883" s="1456">
        <v>1.42</v>
      </c>
      <c r="AF883" s="1209"/>
      <c r="AG883" s="1207"/>
      <c r="AH883" s="1456">
        <v>0.42</v>
      </c>
      <c r="AI883" s="1209"/>
      <c r="AJ883" s="1207"/>
      <c r="AK883" s="1456">
        <v>2.0699999999999998</v>
      </c>
      <c r="AL883" s="1209"/>
      <c r="AM883" s="1207"/>
      <c r="AN883" s="1456">
        <v>4.43</v>
      </c>
      <c r="AO883" s="1209"/>
      <c r="AP883" s="1207"/>
      <c r="AQ883" s="1456">
        <v>1.01</v>
      </c>
      <c r="AR883" s="1209"/>
      <c r="AS883" s="1207"/>
      <c r="AT883" s="1456">
        <v>3.95</v>
      </c>
      <c r="AU883" s="1209"/>
      <c r="AV883" s="1207"/>
      <c r="AW883" s="1456">
        <v>3.95</v>
      </c>
      <c r="AX883" s="1209"/>
    </row>
    <row r="884" spans="1:50">
      <c r="A884" s="1156" t="s">
        <v>4184</v>
      </c>
      <c r="B884" s="1139" t="s">
        <v>4185</v>
      </c>
      <c r="C884" s="1207"/>
      <c r="D884" s="1456">
        <v>1.5</v>
      </c>
      <c r="E884" s="1209"/>
      <c r="F884" s="1207"/>
      <c r="G884" s="1456">
        <v>2.17</v>
      </c>
      <c r="H884" s="1209"/>
      <c r="I884" s="1207"/>
      <c r="J884" s="1456">
        <v>0.95</v>
      </c>
      <c r="K884" s="1209"/>
      <c r="L884" s="1207"/>
      <c r="M884" s="1456">
        <v>1.3</v>
      </c>
      <c r="N884" s="1209"/>
      <c r="O884" s="1207"/>
      <c r="P884" s="1456">
        <v>0.2</v>
      </c>
      <c r="Q884" s="1209"/>
      <c r="R884" s="1207"/>
      <c r="S884" s="1456">
        <v>1.3</v>
      </c>
      <c r="T884" s="1209"/>
      <c r="U884" s="1207"/>
      <c r="V884" s="1456">
        <v>1.1100000000000001</v>
      </c>
      <c r="W884" s="1209"/>
      <c r="X884" s="1207"/>
      <c r="Y884" s="1456">
        <v>2.4700000000000002</v>
      </c>
      <c r="Z884" s="1209"/>
      <c r="AA884" s="1207"/>
      <c r="AB884" s="1456">
        <v>1.45</v>
      </c>
      <c r="AC884" s="1209"/>
      <c r="AD884" s="1207"/>
      <c r="AE884" s="1456">
        <v>1.36</v>
      </c>
      <c r="AF884" s="1209"/>
      <c r="AG884" s="1207"/>
      <c r="AH884" s="1456">
        <v>2.73</v>
      </c>
      <c r="AI884" s="1209"/>
      <c r="AJ884" s="1207"/>
      <c r="AK884" s="1456">
        <v>2.5499999999999998</v>
      </c>
      <c r="AL884" s="1209"/>
      <c r="AM884" s="1207"/>
      <c r="AN884" s="1456">
        <v>2.52</v>
      </c>
      <c r="AO884" s="1209"/>
      <c r="AP884" s="1207"/>
      <c r="AQ884" s="1456">
        <v>0.91</v>
      </c>
      <c r="AR884" s="1209"/>
      <c r="AS884" s="1207"/>
      <c r="AT884" s="1456">
        <v>3.88</v>
      </c>
      <c r="AU884" s="1209"/>
      <c r="AV884" s="1207"/>
      <c r="AW884" s="1456">
        <v>3.88</v>
      </c>
      <c r="AX884" s="1209"/>
    </row>
    <row r="885" spans="1:50">
      <c r="A885" s="1156" t="s">
        <v>4186</v>
      </c>
      <c r="B885" s="1139" t="s">
        <v>4187</v>
      </c>
      <c r="C885" s="1207"/>
      <c r="D885" s="1456">
        <v>0.61</v>
      </c>
      <c r="E885" s="1209"/>
      <c r="F885" s="1207"/>
      <c r="G885" s="1456">
        <v>0.41</v>
      </c>
      <c r="H885" s="1209"/>
      <c r="I885" s="1207"/>
      <c r="J885" s="1456">
        <v>0.44</v>
      </c>
      <c r="K885" s="1209"/>
      <c r="L885" s="1207"/>
      <c r="M885" s="1456">
        <v>0.35</v>
      </c>
      <c r="N885" s="1209"/>
      <c r="O885" s="1207"/>
      <c r="P885" s="1456">
        <v>0.57999999999999996</v>
      </c>
      <c r="Q885" s="1209"/>
      <c r="R885" s="1207"/>
      <c r="S885" s="1456">
        <v>0.43</v>
      </c>
      <c r="T885" s="1209"/>
      <c r="U885" s="1207"/>
      <c r="V885" s="1456">
        <v>0.32</v>
      </c>
      <c r="W885" s="1209"/>
      <c r="X885" s="1207"/>
      <c r="Y885" s="1456">
        <v>0.49</v>
      </c>
      <c r="Z885" s="1209"/>
      <c r="AA885" s="1207"/>
      <c r="AB885" s="1456">
        <v>0.65</v>
      </c>
      <c r="AC885" s="1209"/>
      <c r="AD885" s="1207"/>
      <c r="AE885" s="1456">
        <v>0.44</v>
      </c>
      <c r="AF885" s="1209"/>
      <c r="AG885" s="1207"/>
      <c r="AH885" s="1456">
        <v>0.67</v>
      </c>
      <c r="AI885" s="1209"/>
      <c r="AJ885" s="1207"/>
      <c r="AK885" s="1456">
        <v>0.28000000000000003</v>
      </c>
      <c r="AL885" s="1209"/>
      <c r="AM885" s="1207"/>
      <c r="AN885" s="1456">
        <v>0.56999999999999995</v>
      </c>
      <c r="AO885" s="1209"/>
      <c r="AP885" s="1207"/>
      <c r="AQ885" s="1456">
        <v>0.56000000000000005</v>
      </c>
      <c r="AR885" s="1209"/>
      <c r="AS885" s="1207"/>
      <c r="AT885" s="1456">
        <v>0.42</v>
      </c>
      <c r="AU885" s="1209"/>
      <c r="AV885" s="1207"/>
      <c r="AW885" s="1456">
        <v>0.42</v>
      </c>
      <c r="AX885" s="1209"/>
    </row>
    <row r="886" spans="1:50">
      <c r="A886" s="1156" t="s">
        <v>4188</v>
      </c>
      <c r="B886" s="1139" t="s">
        <v>4189</v>
      </c>
      <c r="C886" s="1207"/>
      <c r="D886" s="1456">
        <v>0.2</v>
      </c>
      <c r="E886" s="1209"/>
      <c r="F886" s="1207"/>
      <c r="G886" s="1456">
        <v>0.3</v>
      </c>
      <c r="H886" s="1209"/>
      <c r="I886" s="1207"/>
      <c r="J886" s="1456">
        <v>0.39</v>
      </c>
      <c r="K886" s="1209"/>
      <c r="L886" s="1207"/>
      <c r="M886" s="1456">
        <v>0.35</v>
      </c>
      <c r="N886" s="1209"/>
      <c r="O886" s="1207"/>
      <c r="P886" s="1456">
        <v>0.28999999999999998</v>
      </c>
      <c r="Q886" s="1209"/>
      <c r="R886" s="1207"/>
      <c r="S886" s="1456">
        <v>0.19</v>
      </c>
      <c r="T886" s="1209"/>
      <c r="U886" s="1207"/>
      <c r="V886" s="1456">
        <v>0.45</v>
      </c>
      <c r="W886" s="1209"/>
      <c r="X886" s="1207"/>
      <c r="Y886" s="1456">
        <v>0.28999999999999998</v>
      </c>
      <c r="Z886" s="1209"/>
      <c r="AA886" s="1207"/>
      <c r="AB886" s="1456">
        <v>0.36</v>
      </c>
      <c r="AC886" s="1209"/>
      <c r="AD886" s="1207"/>
      <c r="AE886" s="1456">
        <v>0.42</v>
      </c>
      <c r="AF886" s="1209"/>
      <c r="AG886" s="1207"/>
      <c r="AH886" s="1456">
        <v>0.87</v>
      </c>
      <c r="AI886" s="1209"/>
      <c r="AJ886" s="1207"/>
      <c r="AK886" s="1456">
        <v>0.45</v>
      </c>
      <c r="AL886" s="1209"/>
      <c r="AM886" s="1207"/>
      <c r="AN886" s="1456">
        <v>0.52</v>
      </c>
      <c r="AO886" s="1209"/>
      <c r="AP886" s="1207"/>
      <c r="AQ886" s="1456">
        <v>0.34</v>
      </c>
      <c r="AR886" s="1209"/>
      <c r="AS886" s="1207"/>
      <c r="AT886" s="1456">
        <v>0.48</v>
      </c>
      <c r="AU886" s="1209"/>
      <c r="AV886" s="1207"/>
      <c r="AW886" s="1456">
        <v>0.48</v>
      </c>
      <c r="AX886" s="1209"/>
    </row>
    <row r="887" spans="1:50">
      <c r="A887" s="1156" t="s">
        <v>4190</v>
      </c>
      <c r="B887" s="1139" t="s">
        <v>4191</v>
      </c>
      <c r="C887" s="1207"/>
      <c r="D887" s="1456">
        <v>0.33</v>
      </c>
      <c r="E887" s="1209"/>
      <c r="F887" s="1207"/>
      <c r="G887" s="1456">
        <v>0.26</v>
      </c>
      <c r="H887" s="1209"/>
      <c r="I887" s="1207"/>
      <c r="J887" s="1456">
        <v>0.33</v>
      </c>
      <c r="K887" s="1209"/>
      <c r="L887" s="1207"/>
      <c r="M887" s="1456">
        <v>0.3</v>
      </c>
      <c r="N887" s="1209"/>
      <c r="O887" s="1207"/>
      <c r="P887" s="1456">
        <v>0.35</v>
      </c>
      <c r="Q887" s="1209"/>
      <c r="R887" s="1207"/>
      <c r="S887" s="1456">
        <v>0.44</v>
      </c>
      <c r="T887" s="1209"/>
      <c r="U887" s="1207"/>
      <c r="V887" s="1456">
        <v>0.46</v>
      </c>
      <c r="W887" s="1209"/>
      <c r="X887" s="1207"/>
      <c r="Y887" s="1456">
        <v>0.44</v>
      </c>
      <c r="Z887" s="1209"/>
      <c r="AA887" s="1207"/>
      <c r="AB887" s="1456">
        <v>0.66</v>
      </c>
      <c r="AC887" s="1209"/>
      <c r="AD887" s="1207"/>
      <c r="AE887" s="1456">
        <v>0.39</v>
      </c>
      <c r="AF887" s="1209"/>
      <c r="AG887" s="1207"/>
      <c r="AH887" s="1456">
        <v>0.97</v>
      </c>
      <c r="AI887" s="1209"/>
      <c r="AJ887" s="1207"/>
      <c r="AK887" s="1456">
        <v>0.18</v>
      </c>
      <c r="AL887" s="1209"/>
      <c r="AM887" s="1207"/>
      <c r="AN887" s="1456">
        <v>0.74</v>
      </c>
      <c r="AO887" s="1209"/>
      <c r="AP887" s="1207"/>
      <c r="AQ887" s="1456">
        <v>0.47</v>
      </c>
      <c r="AR887" s="1209"/>
      <c r="AS887" s="1207"/>
      <c r="AT887" s="1456">
        <v>0.56999999999999995</v>
      </c>
      <c r="AU887" s="1209"/>
      <c r="AV887" s="1207"/>
      <c r="AW887" s="1456">
        <v>0.56999999999999995</v>
      </c>
      <c r="AX887" s="1209"/>
    </row>
    <row r="888" spans="1:50">
      <c r="A888" s="1156" t="s">
        <v>4192</v>
      </c>
      <c r="B888" s="1139" t="s">
        <v>4193</v>
      </c>
      <c r="C888" s="1207"/>
      <c r="D888" s="1456">
        <v>0.22</v>
      </c>
      <c r="E888" s="1209"/>
      <c r="F888" s="1207"/>
      <c r="G888" s="1456">
        <v>0.15</v>
      </c>
      <c r="H888" s="1209"/>
      <c r="I888" s="1207"/>
      <c r="J888" s="1456">
        <v>0.38</v>
      </c>
      <c r="K888" s="1209"/>
      <c r="L888" s="1207"/>
      <c r="M888" s="1456">
        <v>0.22</v>
      </c>
      <c r="N888" s="1209"/>
      <c r="O888" s="1207"/>
      <c r="P888" s="1456">
        <v>0.32</v>
      </c>
      <c r="Q888" s="1209"/>
      <c r="R888" s="1207"/>
      <c r="S888" s="1456">
        <v>0.17</v>
      </c>
      <c r="T888" s="1209"/>
      <c r="U888" s="1207"/>
      <c r="V888" s="1456">
        <v>0.53</v>
      </c>
      <c r="W888" s="1209"/>
      <c r="X888" s="1207"/>
      <c r="Y888" s="1456">
        <v>0.19</v>
      </c>
      <c r="Z888" s="1209"/>
      <c r="AA888" s="1207"/>
      <c r="AB888" s="1456">
        <v>0.39</v>
      </c>
      <c r="AC888" s="1209"/>
      <c r="AD888" s="1207"/>
      <c r="AE888" s="1456">
        <v>0.24</v>
      </c>
      <c r="AF888" s="1209"/>
      <c r="AG888" s="1207"/>
      <c r="AH888" s="1456">
        <v>0.59</v>
      </c>
      <c r="AI888" s="1209"/>
      <c r="AJ888" s="1207"/>
      <c r="AK888" s="1456">
        <v>0.25</v>
      </c>
      <c r="AL888" s="1209"/>
      <c r="AM888" s="1207"/>
      <c r="AN888" s="1456">
        <v>0.52</v>
      </c>
      <c r="AO888" s="1209"/>
      <c r="AP888" s="1207"/>
      <c r="AQ888" s="1456">
        <v>0.18</v>
      </c>
      <c r="AR888" s="1209"/>
      <c r="AS888" s="1207"/>
      <c r="AT888" s="1456">
        <v>0.57999999999999996</v>
      </c>
      <c r="AU888" s="1209"/>
      <c r="AV888" s="1207"/>
      <c r="AW888" s="1456">
        <v>0.57999999999999996</v>
      </c>
      <c r="AX888" s="1209"/>
    </row>
    <row r="889" spans="1:50">
      <c r="A889" s="1156" t="s">
        <v>4194</v>
      </c>
      <c r="B889" s="1139" t="s">
        <v>4195</v>
      </c>
      <c r="C889" s="1207"/>
      <c r="D889" s="1456">
        <v>3.1</v>
      </c>
      <c r="E889" s="1209"/>
      <c r="F889" s="1207"/>
      <c r="G889" s="1456">
        <v>3.72</v>
      </c>
      <c r="H889" s="1209"/>
      <c r="I889" s="1207"/>
      <c r="J889" s="1456">
        <v>1.76</v>
      </c>
      <c r="K889" s="1209"/>
      <c r="L889" s="1207"/>
      <c r="M889" s="1456">
        <v>2.29</v>
      </c>
      <c r="N889" s="1209"/>
      <c r="O889" s="1207"/>
      <c r="P889" s="1456">
        <v>2.0299999999999998</v>
      </c>
      <c r="Q889" s="1209"/>
      <c r="R889" s="1207"/>
      <c r="S889" s="1456">
        <v>2.02</v>
      </c>
      <c r="T889" s="1209"/>
      <c r="U889" s="1207"/>
      <c r="V889" s="1456">
        <v>2.29</v>
      </c>
      <c r="W889" s="1209"/>
      <c r="X889" s="1207"/>
      <c r="Y889" s="1456">
        <v>1.74</v>
      </c>
      <c r="Z889" s="1209"/>
      <c r="AA889" s="1207"/>
      <c r="AB889" s="1456">
        <v>2.0299999999999998</v>
      </c>
      <c r="AC889" s="1209"/>
      <c r="AD889" s="1207"/>
      <c r="AE889" s="1456">
        <v>2.2599999999999998</v>
      </c>
      <c r="AF889" s="1209"/>
      <c r="AG889" s="1207"/>
      <c r="AH889" s="1456">
        <v>1.71</v>
      </c>
      <c r="AI889" s="1209"/>
      <c r="AJ889" s="1207"/>
      <c r="AK889" s="1456">
        <v>2.25</v>
      </c>
      <c r="AL889" s="1209"/>
      <c r="AM889" s="1207"/>
      <c r="AN889" s="1456">
        <v>1.33</v>
      </c>
      <c r="AO889" s="1209"/>
      <c r="AP889" s="1207"/>
      <c r="AQ889" s="1456">
        <v>2.58</v>
      </c>
      <c r="AR889" s="1209"/>
      <c r="AS889" s="1207"/>
      <c r="AT889" s="1456">
        <v>1.48</v>
      </c>
      <c r="AU889" s="1209"/>
      <c r="AV889" s="1207"/>
      <c r="AW889" s="1456">
        <v>1.48</v>
      </c>
      <c r="AX889" s="1209"/>
    </row>
    <row r="890" spans="1:50">
      <c r="A890" s="1156" t="s">
        <v>4196</v>
      </c>
      <c r="B890" s="1139" t="s">
        <v>4197</v>
      </c>
      <c r="C890" s="1207"/>
      <c r="D890" s="1456">
        <v>3.94</v>
      </c>
      <c r="E890" s="1209"/>
      <c r="F890" s="1207"/>
      <c r="G890" s="1456">
        <v>4.43</v>
      </c>
      <c r="H890" s="1209"/>
      <c r="I890" s="1207"/>
      <c r="J890" s="1456">
        <v>1.92</v>
      </c>
      <c r="K890" s="1209"/>
      <c r="L890" s="1207"/>
      <c r="M890" s="1456">
        <v>2.88</v>
      </c>
      <c r="N890" s="1209"/>
      <c r="O890" s="1207"/>
      <c r="P890" s="1456">
        <v>2.94</v>
      </c>
      <c r="Q890" s="1209"/>
      <c r="R890" s="1207"/>
      <c r="S890" s="1456">
        <v>2.27</v>
      </c>
      <c r="T890" s="1209"/>
      <c r="U890" s="1207"/>
      <c r="V890" s="1456">
        <v>2.39</v>
      </c>
      <c r="W890" s="1209"/>
      <c r="X890" s="1207"/>
      <c r="Y890" s="1456">
        <v>2.31</v>
      </c>
      <c r="Z890" s="1209"/>
      <c r="AA890" s="1207"/>
      <c r="AB890" s="1456">
        <v>2.84</v>
      </c>
      <c r="AC890" s="1209"/>
      <c r="AD890" s="1207"/>
      <c r="AE890" s="1456">
        <v>2.4900000000000002</v>
      </c>
      <c r="AF890" s="1209"/>
      <c r="AG890" s="1207"/>
      <c r="AH890" s="1456">
        <v>1.86</v>
      </c>
      <c r="AI890" s="1209"/>
      <c r="AJ890" s="1207"/>
      <c r="AK890" s="1456">
        <v>2.5099999999999998</v>
      </c>
      <c r="AL890" s="1209"/>
      <c r="AM890" s="1207"/>
      <c r="AN890" s="1456">
        <v>1.64</v>
      </c>
      <c r="AO890" s="1209"/>
      <c r="AP890" s="1207"/>
      <c r="AQ890" s="1456">
        <v>3.46</v>
      </c>
      <c r="AR890" s="1209"/>
      <c r="AS890" s="1207"/>
      <c r="AT890" s="1456">
        <v>1.46</v>
      </c>
      <c r="AU890" s="1209"/>
      <c r="AV890" s="1207"/>
      <c r="AW890" s="1456">
        <v>1.46</v>
      </c>
      <c r="AX890" s="1209"/>
    </row>
    <row r="891" spans="1:50">
      <c r="A891" s="1156" t="s">
        <v>4198</v>
      </c>
      <c r="B891" s="1139" t="s">
        <v>4199</v>
      </c>
      <c r="C891" s="1207"/>
      <c r="D891" s="1456">
        <v>1.8</v>
      </c>
      <c r="E891" s="1209"/>
      <c r="F891" s="1207"/>
      <c r="G891" s="1456">
        <v>2.15</v>
      </c>
      <c r="H891" s="1209"/>
      <c r="I891" s="1207"/>
      <c r="J891" s="1456">
        <v>1.52</v>
      </c>
      <c r="K891" s="1209"/>
      <c r="L891" s="1207"/>
      <c r="M891" s="1456">
        <v>1.79</v>
      </c>
      <c r="N891" s="1209"/>
      <c r="O891" s="1207"/>
      <c r="P891" s="1456">
        <v>1.37</v>
      </c>
      <c r="Q891" s="1209"/>
      <c r="R891" s="1207"/>
      <c r="S891" s="1456">
        <v>1.93</v>
      </c>
      <c r="T891" s="1209"/>
      <c r="U891" s="1207"/>
      <c r="V891" s="1456">
        <v>1.95</v>
      </c>
      <c r="W891" s="1209"/>
      <c r="X891" s="1207"/>
      <c r="Y891" s="1456">
        <v>1.04</v>
      </c>
      <c r="Z891" s="1209"/>
      <c r="AA891" s="1207"/>
      <c r="AB891" s="1456">
        <v>2.13</v>
      </c>
      <c r="AC891" s="1209"/>
      <c r="AD891" s="1207"/>
      <c r="AE891" s="1456">
        <v>1.83</v>
      </c>
      <c r="AF891" s="1209"/>
      <c r="AG891" s="1207"/>
      <c r="AH891" s="1456">
        <v>1.73</v>
      </c>
      <c r="AI891" s="1209"/>
      <c r="AJ891" s="1207"/>
      <c r="AK891" s="1456">
        <v>1.54</v>
      </c>
      <c r="AL891" s="1209"/>
      <c r="AM891" s="1207"/>
      <c r="AN891" s="1456">
        <v>1.8</v>
      </c>
      <c r="AO891" s="1209"/>
      <c r="AP891" s="1207"/>
      <c r="AQ891" s="1456">
        <v>2.6</v>
      </c>
      <c r="AR891" s="1209"/>
      <c r="AS891" s="1207"/>
      <c r="AT891" s="1456">
        <v>1.9</v>
      </c>
      <c r="AU891" s="1209"/>
      <c r="AV891" s="1207"/>
      <c r="AW891" s="1456">
        <v>1.9</v>
      </c>
      <c r="AX891" s="1209"/>
    </row>
    <row r="892" spans="1:50">
      <c r="A892" s="1156" t="s">
        <v>4200</v>
      </c>
      <c r="B892" s="1139" t="s">
        <v>4201</v>
      </c>
      <c r="C892" s="1207"/>
      <c r="D892" s="1456">
        <v>2.23</v>
      </c>
      <c r="E892" s="1209"/>
      <c r="F892" s="1207"/>
      <c r="G892" s="1456">
        <v>2.42</v>
      </c>
      <c r="H892" s="1209"/>
      <c r="I892" s="1207"/>
      <c r="J892" s="1456">
        <v>1.61</v>
      </c>
      <c r="K892" s="1209"/>
      <c r="L892" s="1207"/>
      <c r="M892" s="1456">
        <v>2.09</v>
      </c>
      <c r="N892" s="1209"/>
      <c r="O892" s="1207"/>
      <c r="P892" s="1456">
        <v>1.78</v>
      </c>
      <c r="Q892" s="1209"/>
      <c r="R892" s="1207"/>
      <c r="S892" s="1456">
        <v>1.94</v>
      </c>
      <c r="T892" s="1209"/>
      <c r="U892" s="1207"/>
      <c r="V892" s="1456">
        <v>2.09</v>
      </c>
      <c r="W892" s="1209"/>
      <c r="X892" s="1207"/>
      <c r="Y892" s="1456">
        <v>1.2</v>
      </c>
      <c r="Z892" s="1209"/>
      <c r="AA892" s="1207"/>
      <c r="AB892" s="1456">
        <v>2.81</v>
      </c>
      <c r="AC892" s="1209"/>
      <c r="AD892" s="1207"/>
      <c r="AE892" s="1456">
        <v>2.2000000000000002</v>
      </c>
      <c r="AF892" s="1209"/>
      <c r="AG892" s="1207"/>
      <c r="AH892" s="1456">
        <v>2.34</v>
      </c>
      <c r="AI892" s="1209"/>
      <c r="AJ892" s="1207"/>
      <c r="AK892" s="1456">
        <v>1.6</v>
      </c>
      <c r="AL892" s="1209"/>
      <c r="AM892" s="1207"/>
      <c r="AN892" s="1456">
        <v>2.33</v>
      </c>
      <c r="AO892" s="1209"/>
      <c r="AP892" s="1207"/>
      <c r="AQ892" s="1456">
        <v>3.23</v>
      </c>
      <c r="AR892" s="1209"/>
      <c r="AS892" s="1207"/>
      <c r="AT892" s="1456">
        <v>2.2799999999999998</v>
      </c>
      <c r="AU892" s="1209"/>
      <c r="AV892" s="1207"/>
      <c r="AW892" s="1456">
        <v>2.2799999999999998</v>
      </c>
      <c r="AX892" s="1209"/>
    </row>
    <row r="893" spans="1:50">
      <c r="A893" s="1156" t="s">
        <v>4202</v>
      </c>
      <c r="B893" s="1139" t="s">
        <v>4203</v>
      </c>
      <c r="C893" s="1207"/>
      <c r="D893" s="1457">
        <v>0</v>
      </c>
      <c r="E893" s="1209"/>
      <c r="F893" s="1207"/>
      <c r="G893" s="1457">
        <v>0</v>
      </c>
      <c r="H893" s="1209"/>
      <c r="I893" s="1207"/>
      <c r="J893" s="1457">
        <v>0</v>
      </c>
      <c r="K893" s="1209"/>
      <c r="L893" s="1207"/>
      <c r="M893" s="1457">
        <v>0</v>
      </c>
      <c r="N893" s="1209"/>
      <c r="O893" s="1207"/>
      <c r="P893" s="1457">
        <v>0</v>
      </c>
      <c r="Q893" s="1209"/>
      <c r="R893" s="1207"/>
      <c r="S893" s="1457">
        <v>0</v>
      </c>
      <c r="T893" s="1209"/>
      <c r="U893" s="1207"/>
      <c r="V893" s="1457">
        <v>0</v>
      </c>
      <c r="W893" s="1209"/>
      <c r="X893" s="1207"/>
      <c r="Y893" s="1457">
        <v>0</v>
      </c>
      <c r="Z893" s="1209"/>
      <c r="AA893" s="1207"/>
      <c r="AB893" s="1457">
        <v>0</v>
      </c>
      <c r="AC893" s="1209"/>
      <c r="AD893" s="1207"/>
      <c r="AE893" s="1457">
        <v>0</v>
      </c>
      <c r="AF893" s="1209"/>
      <c r="AG893" s="1207"/>
      <c r="AH893" s="1457">
        <v>0</v>
      </c>
      <c r="AI893" s="1209"/>
      <c r="AJ893" s="1207"/>
      <c r="AK893" s="1457">
        <v>0</v>
      </c>
      <c r="AL893" s="1209"/>
      <c r="AM893" s="1207"/>
      <c r="AN893" s="1457">
        <v>0</v>
      </c>
      <c r="AO893" s="1209"/>
      <c r="AP893" s="1207"/>
      <c r="AQ893" s="1457">
        <v>0</v>
      </c>
      <c r="AR893" s="1209"/>
      <c r="AS893" s="1207"/>
      <c r="AT893" s="1457">
        <v>0</v>
      </c>
      <c r="AU893" s="1209"/>
      <c r="AV893" s="1207"/>
      <c r="AW893" s="1457">
        <v>0</v>
      </c>
      <c r="AX893" s="1209"/>
    </row>
    <row r="894" spans="1:50">
      <c r="A894" s="1156" t="s">
        <v>4204</v>
      </c>
      <c r="B894" s="1139" t="s">
        <v>4205</v>
      </c>
      <c r="C894" s="1207"/>
      <c r="D894" s="1457">
        <v>0</v>
      </c>
      <c r="E894" s="1209"/>
      <c r="F894" s="1207"/>
      <c r="G894" s="1457">
        <v>0</v>
      </c>
      <c r="H894" s="1209"/>
      <c r="I894" s="1207"/>
      <c r="J894" s="1457">
        <v>0</v>
      </c>
      <c r="K894" s="1209"/>
      <c r="L894" s="1207"/>
      <c r="M894" s="1457">
        <v>0</v>
      </c>
      <c r="N894" s="1209"/>
      <c r="O894" s="1207"/>
      <c r="P894" s="1457">
        <v>0</v>
      </c>
      <c r="Q894" s="1209"/>
      <c r="R894" s="1207"/>
      <c r="S894" s="1457">
        <v>0</v>
      </c>
      <c r="T894" s="1209"/>
      <c r="U894" s="1207"/>
      <c r="V894" s="1457">
        <v>0</v>
      </c>
      <c r="W894" s="1209"/>
      <c r="X894" s="1207"/>
      <c r="Y894" s="1457">
        <v>0</v>
      </c>
      <c r="Z894" s="1209"/>
      <c r="AA894" s="1207"/>
      <c r="AB894" s="1457">
        <v>0</v>
      </c>
      <c r="AC894" s="1209"/>
      <c r="AD894" s="1207"/>
      <c r="AE894" s="1457">
        <v>0</v>
      </c>
      <c r="AF894" s="1209"/>
      <c r="AG894" s="1207"/>
      <c r="AH894" s="1457">
        <v>32</v>
      </c>
      <c r="AI894" s="1209"/>
      <c r="AJ894" s="1207"/>
      <c r="AK894" s="1457">
        <v>12</v>
      </c>
      <c r="AL894" s="1209"/>
      <c r="AM894" s="1207"/>
      <c r="AN894" s="1457">
        <v>0</v>
      </c>
      <c r="AO894" s="1209"/>
      <c r="AP894" s="1207"/>
      <c r="AQ894" s="1457">
        <v>0</v>
      </c>
      <c r="AR894" s="1209"/>
      <c r="AS894" s="1207"/>
      <c r="AT894" s="1457">
        <v>0</v>
      </c>
      <c r="AU894" s="1209"/>
      <c r="AV894" s="1207"/>
      <c r="AW894" s="1457">
        <v>0</v>
      </c>
      <c r="AX894" s="1209"/>
    </row>
    <row r="895" spans="1:50">
      <c r="A895" s="1161" t="s">
        <v>4206</v>
      </c>
      <c r="B895" s="1139" t="s">
        <v>4207</v>
      </c>
      <c r="C895" s="1207"/>
      <c r="D895" s="1457">
        <v>0</v>
      </c>
      <c r="E895" s="1209"/>
      <c r="F895" s="1207"/>
      <c r="G895" s="1457">
        <v>17</v>
      </c>
      <c r="H895" s="1209"/>
      <c r="I895" s="1207"/>
      <c r="J895" s="1457">
        <v>45</v>
      </c>
      <c r="K895" s="1209"/>
      <c r="L895" s="1207"/>
      <c r="M895" s="1457">
        <v>5</v>
      </c>
      <c r="N895" s="1209"/>
      <c r="O895" s="1207"/>
      <c r="P895" s="1457">
        <v>74</v>
      </c>
      <c r="Q895" s="1209"/>
      <c r="R895" s="1207"/>
      <c r="S895" s="1457">
        <v>0</v>
      </c>
      <c r="T895" s="1209"/>
      <c r="U895" s="1207"/>
      <c r="V895" s="1457">
        <v>7</v>
      </c>
      <c r="W895" s="1209"/>
      <c r="X895" s="1207"/>
      <c r="Y895" s="1457">
        <v>0</v>
      </c>
      <c r="Z895" s="1209"/>
      <c r="AA895" s="1207"/>
      <c r="AB895" s="1457">
        <v>72</v>
      </c>
      <c r="AC895" s="1209"/>
      <c r="AD895" s="1207"/>
      <c r="AE895" s="1457">
        <v>0</v>
      </c>
      <c r="AF895" s="1209"/>
      <c r="AG895" s="1207"/>
      <c r="AH895" s="1457">
        <v>62</v>
      </c>
      <c r="AI895" s="1209"/>
      <c r="AJ895" s="1207"/>
      <c r="AK895" s="1457">
        <v>93</v>
      </c>
      <c r="AL895" s="1209"/>
      <c r="AM895" s="1207"/>
      <c r="AN895" s="1457">
        <v>35</v>
      </c>
      <c r="AO895" s="1209"/>
      <c r="AP895" s="1207"/>
      <c r="AQ895" s="1457">
        <v>57</v>
      </c>
      <c r="AR895" s="1209"/>
      <c r="AS895" s="1207"/>
      <c r="AT895" s="1457">
        <v>14</v>
      </c>
      <c r="AU895" s="1209"/>
      <c r="AV895" s="1207"/>
      <c r="AW895" s="1457">
        <v>14</v>
      </c>
      <c r="AX895" s="1209"/>
    </row>
    <row r="896" spans="1:50">
      <c r="A896" s="1161" t="s">
        <v>4208</v>
      </c>
      <c r="B896" s="1139" t="s">
        <v>4209</v>
      </c>
      <c r="C896" s="1207"/>
      <c r="D896" s="1457">
        <v>0</v>
      </c>
      <c r="E896" s="1209"/>
      <c r="F896" s="1207"/>
      <c r="G896" s="1457">
        <v>0</v>
      </c>
      <c r="H896" s="1209"/>
      <c r="I896" s="1207"/>
      <c r="J896" s="1457">
        <v>33</v>
      </c>
      <c r="K896" s="1209"/>
      <c r="L896" s="1207"/>
      <c r="M896" s="1457">
        <v>8</v>
      </c>
      <c r="N896" s="1209"/>
      <c r="O896" s="1207"/>
      <c r="P896" s="1457">
        <v>42</v>
      </c>
      <c r="Q896" s="1209"/>
      <c r="R896" s="1207"/>
      <c r="S896" s="1457">
        <v>0</v>
      </c>
      <c r="T896" s="1209"/>
      <c r="U896" s="1207"/>
      <c r="V896" s="1457">
        <v>1</v>
      </c>
      <c r="W896" s="1209"/>
      <c r="X896" s="1207"/>
      <c r="Y896" s="1457">
        <v>6</v>
      </c>
      <c r="Z896" s="1209"/>
      <c r="AA896" s="1207"/>
      <c r="AB896" s="1457">
        <v>64</v>
      </c>
      <c r="AC896" s="1209"/>
      <c r="AD896" s="1207"/>
      <c r="AE896" s="1457">
        <v>0</v>
      </c>
      <c r="AF896" s="1209"/>
      <c r="AG896" s="1207"/>
      <c r="AH896" s="1457">
        <v>49</v>
      </c>
      <c r="AI896" s="1209"/>
      <c r="AJ896" s="1207"/>
      <c r="AK896" s="1457">
        <v>31</v>
      </c>
      <c r="AL896" s="1209"/>
      <c r="AM896" s="1207"/>
      <c r="AN896" s="1457">
        <v>0</v>
      </c>
      <c r="AO896" s="1209"/>
      <c r="AP896" s="1207"/>
      <c r="AQ896" s="1457">
        <v>6</v>
      </c>
      <c r="AR896" s="1209"/>
      <c r="AS896" s="1207"/>
      <c r="AT896" s="1457">
        <v>24</v>
      </c>
      <c r="AU896" s="1209"/>
      <c r="AV896" s="1207"/>
      <c r="AW896" s="1457">
        <v>24</v>
      </c>
      <c r="AX896" s="1209"/>
    </row>
    <row r="897" spans="1:50">
      <c r="A897" s="1157" t="s">
        <v>4210</v>
      </c>
      <c r="B897" s="1158" t="s">
        <v>4211</v>
      </c>
      <c r="C897" s="1237"/>
      <c r="D897" s="1238"/>
      <c r="E897" s="1239"/>
      <c r="F897" s="1237"/>
      <c r="G897" s="1238"/>
      <c r="H897" s="1239"/>
      <c r="I897" s="1237"/>
      <c r="J897" s="1238"/>
      <c r="K897" s="1239"/>
      <c r="L897" s="1237"/>
      <c r="M897" s="1238"/>
      <c r="N897" s="1239"/>
      <c r="O897" s="1237"/>
      <c r="P897" s="1238"/>
      <c r="Q897" s="1239"/>
      <c r="R897" s="1237"/>
      <c r="S897" s="1238"/>
      <c r="T897" s="1239"/>
      <c r="U897" s="1237"/>
      <c r="V897" s="1710" t="s">
        <v>7023</v>
      </c>
      <c r="W897" s="1239" t="s">
        <v>7040</v>
      </c>
      <c r="X897" s="1237"/>
      <c r="Y897" s="1238"/>
      <c r="Z897" s="1239"/>
      <c r="AA897" s="1237"/>
      <c r="AB897" s="1238"/>
      <c r="AC897" s="1239"/>
      <c r="AD897" s="1237"/>
      <c r="AE897" s="1238"/>
      <c r="AF897" s="1239"/>
      <c r="AG897" s="1237"/>
      <c r="AH897" s="1710" t="s">
        <v>7100</v>
      </c>
      <c r="AI897" s="1239" t="s">
        <v>5731</v>
      </c>
      <c r="AJ897" s="1237"/>
      <c r="AK897" s="1238"/>
      <c r="AL897" s="1239"/>
      <c r="AM897" s="1237"/>
      <c r="AN897" s="1238"/>
      <c r="AO897" s="1239"/>
      <c r="AP897" s="1237"/>
      <c r="AQ897" s="1238"/>
      <c r="AR897" s="1239"/>
      <c r="AS897" s="1237"/>
      <c r="AT897" s="1238"/>
      <c r="AU897" s="1239"/>
      <c r="AV897" s="1237"/>
      <c r="AW897" s="1710" t="s">
        <v>7151</v>
      </c>
      <c r="AX897" s="1239" t="s">
        <v>5731</v>
      </c>
    </row>
    <row r="898" spans="1:50">
      <c r="A898" s="1159" t="s">
        <v>2240</v>
      </c>
      <c r="B898" s="1160" t="s">
        <v>4154</v>
      </c>
      <c r="C898" s="1207"/>
      <c r="D898" s="1477">
        <v>5</v>
      </c>
      <c r="E898" s="1209"/>
      <c r="F898" s="1207"/>
      <c r="G898" s="1477">
        <v>5</v>
      </c>
      <c r="H898" s="1209"/>
      <c r="I898" s="1207"/>
      <c r="J898" s="1477">
        <v>5</v>
      </c>
      <c r="K898" s="1209"/>
      <c r="L898" s="1207"/>
      <c r="M898" s="1477">
        <v>5</v>
      </c>
      <c r="N898" s="1209"/>
      <c r="O898" s="1207"/>
      <c r="P898" s="1477">
        <v>5</v>
      </c>
      <c r="Q898" s="1209"/>
      <c r="R898" s="1207"/>
      <c r="S898" s="1477">
        <v>5</v>
      </c>
      <c r="T898" s="1209"/>
      <c r="U898" s="1207"/>
      <c r="V898" s="1477">
        <v>5</v>
      </c>
      <c r="W898" s="1209"/>
      <c r="X898" s="1207"/>
      <c r="Y898" s="1477">
        <v>5</v>
      </c>
      <c r="Z898" s="1209"/>
      <c r="AA898" s="1207"/>
      <c r="AB898" s="1477">
        <v>5</v>
      </c>
      <c r="AC898" s="1209"/>
      <c r="AD898" s="1207"/>
      <c r="AE898" s="1477">
        <v>5</v>
      </c>
      <c r="AF898" s="1209"/>
      <c r="AG898" s="1207"/>
      <c r="AH898" s="1477">
        <v>5</v>
      </c>
      <c r="AI898" s="1209"/>
      <c r="AJ898" s="1207"/>
      <c r="AK898" s="1477">
        <v>5</v>
      </c>
      <c r="AL898" s="1209"/>
      <c r="AM898" s="1207"/>
      <c r="AN898" s="1477">
        <v>5</v>
      </c>
      <c r="AO898" s="1209"/>
      <c r="AP898" s="1207"/>
      <c r="AQ898" s="1477">
        <v>5</v>
      </c>
      <c r="AR898" s="1209"/>
      <c r="AS898" s="1207"/>
      <c r="AT898" s="1477">
        <v>5</v>
      </c>
      <c r="AU898" s="1209"/>
      <c r="AV898" s="1207"/>
      <c r="AW898" s="1477">
        <v>5</v>
      </c>
      <c r="AX898" s="1209"/>
    </row>
    <row r="899" spans="1:50">
      <c r="A899" s="1159" t="s">
        <v>4155</v>
      </c>
      <c r="B899" s="1160" t="s">
        <v>4156</v>
      </c>
      <c r="C899" s="1207"/>
      <c r="D899" s="1241">
        <v>12</v>
      </c>
      <c r="E899" s="1209"/>
      <c r="F899" s="1207"/>
      <c r="G899" s="1241">
        <v>12</v>
      </c>
      <c r="H899" s="1209"/>
      <c r="I899" s="1207"/>
      <c r="J899" s="1241">
        <v>11.84</v>
      </c>
      <c r="K899" s="1209"/>
      <c r="L899" s="1207"/>
      <c r="M899" s="1241">
        <v>12</v>
      </c>
      <c r="N899" s="1209"/>
      <c r="O899" s="1207"/>
      <c r="P899" s="1241">
        <v>12</v>
      </c>
      <c r="Q899" s="1209"/>
      <c r="R899" s="1207"/>
      <c r="S899" s="1241">
        <v>10.91</v>
      </c>
      <c r="T899" s="1209"/>
      <c r="U899" s="1207"/>
      <c r="V899" s="1241">
        <v>11.28</v>
      </c>
      <c r="W899" s="1209"/>
      <c r="X899" s="1207"/>
      <c r="Y899" s="1241">
        <v>11.21</v>
      </c>
      <c r="Z899" s="1209"/>
      <c r="AA899" s="1207"/>
      <c r="AB899" s="1241">
        <v>11.22</v>
      </c>
      <c r="AC899" s="1209"/>
      <c r="AD899" s="1207"/>
      <c r="AE899" s="1241">
        <v>12</v>
      </c>
      <c r="AF899" s="1209"/>
      <c r="AG899" s="1207"/>
      <c r="AH899" s="1241">
        <v>11.7</v>
      </c>
      <c r="AI899" s="1209"/>
      <c r="AJ899" s="1207"/>
      <c r="AK899" s="1241">
        <v>12</v>
      </c>
      <c r="AL899" s="1209"/>
      <c r="AM899" s="1207"/>
      <c r="AN899" s="1241">
        <v>10.86</v>
      </c>
      <c r="AO899" s="1209"/>
      <c r="AP899" s="1207"/>
      <c r="AQ899" s="1241">
        <v>11.23</v>
      </c>
      <c r="AR899" s="1209"/>
      <c r="AS899" s="1207"/>
      <c r="AT899" s="1241">
        <v>11.53</v>
      </c>
      <c r="AU899" s="1209"/>
      <c r="AV899" s="1207"/>
      <c r="AW899" s="1241">
        <v>11.53</v>
      </c>
      <c r="AX899" s="1209"/>
    </row>
    <row r="900" spans="1:50">
      <c r="A900" s="1159" t="s">
        <v>4166</v>
      </c>
      <c r="B900" s="1160" t="s">
        <v>4167</v>
      </c>
      <c r="C900" s="1207"/>
      <c r="D900" s="1832">
        <v>1</v>
      </c>
      <c r="E900" s="1209"/>
      <c r="F900" s="1207"/>
      <c r="G900" s="1832">
        <v>1</v>
      </c>
      <c r="H900" s="1209"/>
      <c r="I900" s="1207"/>
      <c r="J900" s="1832">
        <v>0.98699999999999999</v>
      </c>
      <c r="K900" s="1209"/>
      <c r="L900" s="1207"/>
      <c r="M900" s="1832">
        <v>1</v>
      </c>
      <c r="N900" s="1209"/>
      <c r="O900" s="1207"/>
      <c r="P900" s="1832">
        <v>1</v>
      </c>
      <c r="Q900" s="1209"/>
      <c r="R900" s="1207"/>
      <c r="S900" s="1832">
        <v>0.90900000000000003</v>
      </c>
      <c r="T900" s="1209"/>
      <c r="U900" s="1207"/>
      <c r="V900" s="1832">
        <v>0.94099999999999995</v>
      </c>
      <c r="W900" s="1209"/>
      <c r="X900" s="1207"/>
      <c r="Y900" s="1832">
        <v>0.93500000000000005</v>
      </c>
      <c r="Z900" s="1209"/>
      <c r="AA900" s="1207"/>
      <c r="AB900" s="1832">
        <v>0.93500000000000005</v>
      </c>
      <c r="AC900" s="1209"/>
      <c r="AD900" s="1207"/>
      <c r="AE900" s="1832">
        <v>1</v>
      </c>
      <c r="AF900" s="1209"/>
      <c r="AG900" s="1207"/>
      <c r="AH900" s="1832">
        <v>0.97599999999999998</v>
      </c>
      <c r="AI900" s="1209"/>
      <c r="AJ900" s="1207"/>
      <c r="AK900" s="1832">
        <v>1</v>
      </c>
      <c r="AL900" s="1209"/>
      <c r="AM900" s="1207"/>
      <c r="AN900" s="1832">
        <v>0.90500000000000003</v>
      </c>
      <c r="AO900" s="1209"/>
      <c r="AP900" s="1207"/>
      <c r="AQ900" s="1832">
        <v>0.93600000000000005</v>
      </c>
      <c r="AR900" s="1209"/>
      <c r="AS900" s="1207"/>
      <c r="AT900" s="1832">
        <v>0.96099999999999997</v>
      </c>
      <c r="AU900" s="1209"/>
      <c r="AV900" s="1207"/>
      <c r="AW900" s="1832">
        <v>0.96099999999999997</v>
      </c>
      <c r="AX900" s="1209"/>
    </row>
    <row r="901" spans="1:50">
      <c r="A901" s="1156" t="s">
        <v>4212</v>
      </c>
      <c r="B901" s="1139" t="s">
        <v>4213</v>
      </c>
      <c r="C901" s="1207"/>
      <c r="D901" s="1455">
        <v>312.10000000000002</v>
      </c>
      <c r="E901" s="1209"/>
      <c r="F901" s="1207"/>
      <c r="G901" s="1455">
        <v>241</v>
      </c>
      <c r="H901" s="1209"/>
      <c r="I901" s="1207"/>
      <c r="J901" s="1455">
        <v>361</v>
      </c>
      <c r="K901" s="1209"/>
      <c r="L901" s="1207"/>
      <c r="M901" s="1455">
        <v>317.2</v>
      </c>
      <c r="N901" s="1209"/>
      <c r="O901" s="1207"/>
      <c r="P901" s="1455">
        <v>476.9</v>
      </c>
      <c r="Q901" s="1209"/>
      <c r="R901" s="1207"/>
      <c r="S901" s="1455">
        <v>568</v>
      </c>
      <c r="T901" s="1209"/>
      <c r="U901" s="1207"/>
      <c r="V901" s="1455">
        <v>176.5</v>
      </c>
      <c r="W901" s="1209"/>
      <c r="X901" s="1207"/>
      <c r="Y901" s="1455">
        <v>355.6</v>
      </c>
      <c r="Z901" s="1209"/>
      <c r="AA901" s="1207"/>
      <c r="AB901" s="1455">
        <v>391.6</v>
      </c>
      <c r="AC901" s="1209"/>
      <c r="AD901" s="1207"/>
      <c r="AE901" s="1455">
        <v>431.1</v>
      </c>
      <c r="AF901" s="1209"/>
      <c r="AG901" s="1207"/>
      <c r="AH901" s="1455">
        <v>388.7</v>
      </c>
      <c r="AI901" s="1209"/>
      <c r="AJ901" s="1207"/>
      <c r="AK901" s="1455">
        <v>385.4</v>
      </c>
      <c r="AL901" s="1209"/>
      <c r="AM901" s="1207"/>
      <c r="AN901" s="1455">
        <v>516.6</v>
      </c>
      <c r="AO901" s="1209"/>
      <c r="AP901" s="1207"/>
      <c r="AQ901" s="1455">
        <v>519.29999999999995</v>
      </c>
      <c r="AR901" s="1209"/>
      <c r="AS901" s="1207"/>
      <c r="AT901" s="1455">
        <v>459.7</v>
      </c>
      <c r="AU901" s="1209"/>
      <c r="AV901" s="1207"/>
      <c r="AW901" s="1455">
        <v>459.7</v>
      </c>
      <c r="AX901" s="1209"/>
    </row>
    <row r="902" spans="1:50">
      <c r="A902" s="1156" t="s">
        <v>4172</v>
      </c>
      <c r="B902" s="1139" t="s">
        <v>4173</v>
      </c>
      <c r="C902" s="1207"/>
      <c r="D902" s="1456">
        <v>0.56000000000000005</v>
      </c>
      <c r="E902" s="1209"/>
      <c r="F902" s="1207"/>
      <c r="G902" s="1456">
        <v>0.56000000000000005</v>
      </c>
      <c r="H902" s="1209"/>
      <c r="I902" s="1207"/>
      <c r="J902" s="1456">
        <v>1.19</v>
      </c>
      <c r="K902" s="1209"/>
      <c r="L902" s="1207"/>
      <c r="M902" s="1456">
        <v>0.97</v>
      </c>
      <c r="N902" s="1209"/>
      <c r="O902" s="1207"/>
      <c r="P902" s="1456">
        <v>0.78</v>
      </c>
      <c r="Q902" s="1209"/>
      <c r="R902" s="1207"/>
      <c r="S902" s="1456">
        <v>0.52</v>
      </c>
      <c r="T902" s="1209"/>
      <c r="U902" s="1207"/>
      <c r="V902" s="1456">
        <v>0.75</v>
      </c>
      <c r="W902" s="1209"/>
      <c r="X902" s="1207"/>
      <c r="Y902" s="1456">
        <v>0.54</v>
      </c>
      <c r="Z902" s="1209"/>
      <c r="AA902" s="1207"/>
      <c r="AB902" s="1456">
        <v>0.97</v>
      </c>
      <c r="AC902" s="1209"/>
      <c r="AD902" s="1207"/>
      <c r="AE902" s="1456">
        <v>0.65</v>
      </c>
      <c r="AF902" s="1209"/>
      <c r="AG902" s="1207"/>
      <c r="AH902" s="1456">
        <v>1.1299999999999999</v>
      </c>
      <c r="AI902" s="1209"/>
      <c r="AJ902" s="1207"/>
      <c r="AK902" s="1456">
        <v>0.68</v>
      </c>
      <c r="AL902" s="1209"/>
      <c r="AM902" s="1207"/>
      <c r="AN902" s="1456">
        <v>1.4</v>
      </c>
      <c r="AO902" s="1209"/>
      <c r="AP902" s="1207"/>
      <c r="AQ902" s="1456">
        <v>0.97</v>
      </c>
      <c r="AR902" s="1209"/>
      <c r="AS902" s="1207"/>
      <c r="AT902" s="1456">
        <v>1.0900000000000001</v>
      </c>
      <c r="AU902" s="1209"/>
      <c r="AV902" s="1207"/>
      <c r="AW902" s="1456">
        <v>1.0900000000000001</v>
      </c>
      <c r="AX902" s="1209"/>
    </row>
    <row r="903" spans="1:50">
      <c r="A903" s="1156" t="s">
        <v>4170</v>
      </c>
      <c r="B903" s="1139" t="s">
        <v>4171</v>
      </c>
      <c r="C903" s="1207"/>
      <c r="D903" s="1456">
        <v>0.46</v>
      </c>
      <c r="E903" s="1209"/>
      <c r="F903" s="1207"/>
      <c r="G903" s="1456">
        <v>0.39</v>
      </c>
      <c r="H903" s="1209"/>
      <c r="I903" s="1207"/>
      <c r="J903" s="1456">
        <v>0.83</v>
      </c>
      <c r="K903" s="1209"/>
      <c r="L903" s="1207"/>
      <c r="M903" s="1456">
        <v>0.94</v>
      </c>
      <c r="N903" s="1209"/>
      <c r="O903" s="1207"/>
      <c r="P903" s="1456">
        <v>0.5</v>
      </c>
      <c r="Q903" s="1209"/>
      <c r="R903" s="1207"/>
      <c r="S903" s="1456">
        <v>0.65</v>
      </c>
      <c r="T903" s="1209"/>
      <c r="U903" s="1207"/>
      <c r="V903" s="1456">
        <v>0.72</v>
      </c>
      <c r="W903" s="1209"/>
      <c r="X903" s="1207"/>
      <c r="Y903" s="1456">
        <v>0.5</v>
      </c>
      <c r="Z903" s="1209"/>
      <c r="AA903" s="1207"/>
      <c r="AB903" s="1456">
        <v>0.38</v>
      </c>
      <c r="AC903" s="1209"/>
      <c r="AD903" s="1207"/>
      <c r="AE903" s="1456">
        <v>0.83</v>
      </c>
      <c r="AF903" s="1209"/>
      <c r="AG903" s="1207"/>
      <c r="AH903" s="1456">
        <v>0.62</v>
      </c>
      <c r="AI903" s="1209"/>
      <c r="AJ903" s="1207"/>
      <c r="AK903" s="1456">
        <v>0.46</v>
      </c>
      <c r="AL903" s="1209"/>
      <c r="AM903" s="1207"/>
      <c r="AN903" s="1456">
        <v>0.57999999999999996</v>
      </c>
      <c r="AO903" s="1209"/>
      <c r="AP903" s="1207"/>
      <c r="AQ903" s="1456">
        <v>0.38</v>
      </c>
      <c r="AR903" s="1209"/>
      <c r="AS903" s="1207"/>
      <c r="AT903" s="1456">
        <v>0.53</v>
      </c>
      <c r="AU903" s="1209"/>
      <c r="AV903" s="1207"/>
      <c r="AW903" s="1456">
        <v>0.53</v>
      </c>
      <c r="AX903" s="1209"/>
    </row>
    <row r="904" spans="1:50">
      <c r="A904" s="1156" t="s">
        <v>6204</v>
      </c>
      <c r="B904" s="1139" t="s">
        <v>4175</v>
      </c>
      <c r="C904" s="1207"/>
      <c r="D904" s="1456">
        <v>13.21</v>
      </c>
      <c r="E904" s="1209"/>
      <c r="F904" s="1207"/>
      <c r="G904" s="1456">
        <v>11.02</v>
      </c>
      <c r="H904" s="1209"/>
      <c r="I904" s="1207"/>
      <c r="J904" s="1456">
        <v>38.46</v>
      </c>
      <c r="K904" s="1209"/>
      <c r="L904" s="1207"/>
      <c r="M904" s="1456">
        <v>21.89</v>
      </c>
      <c r="N904" s="1209"/>
      <c r="O904" s="1207"/>
      <c r="P904" s="1456">
        <v>20.85</v>
      </c>
      <c r="Q904" s="1209"/>
      <c r="R904" s="1207"/>
      <c r="S904" s="1456">
        <v>12.16</v>
      </c>
      <c r="T904" s="1209"/>
      <c r="U904" s="1207"/>
      <c r="V904" s="1456">
        <v>12.92</v>
      </c>
      <c r="W904" s="1209"/>
      <c r="X904" s="1207"/>
      <c r="Y904" s="1456">
        <v>13.61</v>
      </c>
      <c r="Z904" s="1209"/>
      <c r="AA904" s="1207"/>
      <c r="AB904" s="1456">
        <v>25</v>
      </c>
      <c r="AC904" s="1209"/>
      <c r="AD904" s="1207"/>
      <c r="AE904" s="1456">
        <v>11.61</v>
      </c>
      <c r="AF904" s="1209"/>
      <c r="AG904" s="1207"/>
      <c r="AH904" s="1456">
        <v>26.29</v>
      </c>
      <c r="AI904" s="1209"/>
      <c r="AJ904" s="1207"/>
      <c r="AK904" s="1456">
        <v>21.12</v>
      </c>
      <c r="AL904" s="1209"/>
      <c r="AM904" s="1207"/>
      <c r="AN904" s="1456">
        <v>18.48</v>
      </c>
      <c r="AO904" s="1209"/>
      <c r="AP904" s="1207"/>
      <c r="AQ904" s="1456">
        <v>10.81</v>
      </c>
      <c r="AR904" s="1209"/>
      <c r="AS904" s="1207"/>
      <c r="AT904" s="1456">
        <v>37.1</v>
      </c>
      <c r="AU904" s="1209"/>
      <c r="AV904" s="1207"/>
      <c r="AW904" s="1456">
        <v>37.1</v>
      </c>
      <c r="AX904" s="1209"/>
    </row>
    <row r="905" spans="1:50">
      <c r="A905" s="1156" t="s">
        <v>4180</v>
      </c>
      <c r="B905" s="1139" t="s">
        <v>4181</v>
      </c>
      <c r="C905" s="1207"/>
      <c r="D905" s="1456">
        <v>15.72</v>
      </c>
      <c r="E905" s="1209"/>
      <c r="F905" s="1207"/>
      <c r="G905" s="1456">
        <v>15.05</v>
      </c>
      <c r="H905" s="1209"/>
      <c r="I905" s="1207"/>
      <c r="J905" s="1456">
        <v>16.77</v>
      </c>
      <c r="K905" s="1209"/>
      <c r="L905" s="1207"/>
      <c r="M905" s="1456">
        <v>7.3</v>
      </c>
      <c r="N905" s="1209"/>
      <c r="O905" s="1207"/>
      <c r="P905" s="1456">
        <v>14.55</v>
      </c>
      <c r="Q905" s="1209"/>
      <c r="R905" s="1207"/>
      <c r="S905" s="1456">
        <v>13.93</v>
      </c>
      <c r="T905" s="1209"/>
      <c r="U905" s="1207"/>
      <c r="V905" s="1456">
        <v>21.56</v>
      </c>
      <c r="W905" s="1209"/>
      <c r="X905" s="1207"/>
      <c r="Y905" s="1456">
        <v>21.92</v>
      </c>
      <c r="Z905" s="1209"/>
      <c r="AA905" s="1207"/>
      <c r="AB905" s="1456">
        <v>21.89</v>
      </c>
      <c r="AC905" s="1209"/>
      <c r="AD905" s="1207"/>
      <c r="AE905" s="1456">
        <v>13.96</v>
      </c>
      <c r="AF905" s="1209"/>
      <c r="AG905" s="1207"/>
      <c r="AH905" s="1456">
        <v>19.47</v>
      </c>
      <c r="AI905" s="1209"/>
      <c r="AJ905" s="1207"/>
      <c r="AK905" s="1456">
        <v>12.5</v>
      </c>
      <c r="AL905" s="1209"/>
      <c r="AM905" s="1207"/>
      <c r="AN905" s="1456">
        <v>22.37</v>
      </c>
      <c r="AO905" s="1209"/>
      <c r="AP905" s="1207"/>
      <c r="AQ905" s="1456">
        <v>20.27</v>
      </c>
      <c r="AR905" s="1209"/>
      <c r="AS905" s="1207"/>
      <c r="AT905" s="1456">
        <v>19.98</v>
      </c>
      <c r="AU905" s="1209"/>
      <c r="AV905" s="1207"/>
      <c r="AW905" s="1456">
        <v>19.98</v>
      </c>
      <c r="AX905" s="1209"/>
    </row>
    <row r="906" spans="1:50">
      <c r="A906" s="1156" t="s">
        <v>4215</v>
      </c>
      <c r="B906" s="1139" t="s">
        <v>4216</v>
      </c>
      <c r="C906" s="1207"/>
      <c r="D906" s="1208" t="s">
        <v>4355</v>
      </c>
      <c r="E906" s="1209"/>
      <c r="F906" s="1207"/>
      <c r="G906" s="1208" t="s">
        <v>4355</v>
      </c>
      <c r="H906" s="1209"/>
      <c r="I906" s="1207"/>
      <c r="J906" s="1208" t="s">
        <v>4355</v>
      </c>
      <c r="K906" s="1209"/>
      <c r="L906" s="1207"/>
      <c r="M906" s="1208" t="s">
        <v>4355</v>
      </c>
      <c r="N906" s="1209"/>
      <c r="O906" s="1207"/>
      <c r="P906" s="1208" t="s">
        <v>4355</v>
      </c>
      <c r="Q906" s="1209"/>
      <c r="R906" s="1207"/>
      <c r="S906" s="1208" t="s">
        <v>4355</v>
      </c>
      <c r="T906" s="1209"/>
      <c r="U906" s="1207"/>
      <c r="V906" s="1208" t="s">
        <v>4355</v>
      </c>
      <c r="W906" s="1209"/>
      <c r="X906" s="1207"/>
      <c r="Y906" s="1208" t="s">
        <v>4355</v>
      </c>
      <c r="Z906" s="1209"/>
      <c r="AA906" s="1207"/>
      <c r="AB906" s="1208" t="s">
        <v>4355</v>
      </c>
      <c r="AC906" s="1209"/>
      <c r="AD906" s="1207"/>
      <c r="AE906" s="1208" t="s">
        <v>4355</v>
      </c>
      <c r="AF906" s="1209"/>
      <c r="AG906" s="1207"/>
      <c r="AH906" s="1208" t="s">
        <v>4355</v>
      </c>
      <c r="AI906" s="1209"/>
      <c r="AJ906" s="1207"/>
      <c r="AK906" s="1208" t="s">
        <v>4355</v>
      </c>
      <c r="AL906" s="1209"/>
      <c r="AM906" s="1207"/>
      <c r="AN906" s="1208" t="s">
        <v>4355</v>
      </c>
      <c r="AO906" s="1209"/>
      <c r="AP906" s="1207"/>
      <c r="AQ906" s="1208" t="s">
        <v>4355</v>
      </c>
      <c r="AR906" s="1209"/>
      <c r="AS906" s="1207"/>
      <c r="AT906" s="1208" t="s">
        <v>4355</v>
      </c>
      <c r="AU906" s="1209"/>
      <c r="AV906" s="1207"/>
      <c r="AW906" s="1208" t="s">
        <v>4355</v>
      </c>
      <c r="AX906" s="1209"/>
    </row>
    <row r="907" spans="1:50">
      <c r="A907" s="1156" t="s">
        <v>4182</v>
      </c>
      <c r="B907" s="1139" t="s">
        <v>4183</v>
      </c>
      <c r="C907" s="1207"/>
      <c r="D907" s="1456">
        <v>0.95</v>
      </c>
      <c r="E907" s="1209"/>
      <c r="F907" s="1207"/>
      <c r="G907" s="1456">
        <v>1.72</v>
      </c>
      <c r="H907" s="1209"/>
      <c r="I907" s="1207"/>
      <c r="J907" s="1456">
        <v>1.32</v>
      </c>
      <c r="K907" s="1209"/>
      <c r="L907" s="1207"/>
      <c r="M907" s="1456">
        <v>0.37</v>
      </c>
      <c r="N907" s="1209"/>
      <c r="O907" s="1207"/>
      <c r="P907" s="1456">
        <v>1</v>
      </c>
      <c r="Q907" s="1209"/>
      <c r="R907" s="1207"/>
      <c r="S907" s="1456">
        <v>1.34</v>
      </c>
      <c r="T907" s="1209"/>
      <c r="U907" s="1207"/>
      <c r="V907" s="1456">
        <v>0.31</v>
      </c>
      <c r="W907" s="1209"/>
      <c r="X907" s="1207"/>
      <c r="Y907" s="1456">
        <v>1.1599999999999999</v>
      </c>
      <c r="Z907" s="1209"/>
      <c r="AA907" s="1207"/>
      <c r="AB907" s="1456">
        <v>1.01</v>
      </c>
      <c r="AC907" s="1209"/>
      <c r="AD907" s="1207"/>
      <c r="AE907" s="1456">
        <v>0.4</v>
      </c>
      <c r="AF907" s="1209"/>
      <c r="AG907" s="1207"/>
      <c r="AH907" s="1456">
        <v>1.77</v>
      </c>
      <c r="AI907" s="1209"/>
      <c r="AJ907" s="1207"/>
      <c r="AK907" s="1456">
        <v>0.53</v>
      </c>
      <c r="AL907" s="1209"/>
      <c r="AM907" s="1207"/>
      <c r="AN907" s="1456">
        <v>0.15</v>
      </c>
      <c r="AO907" s="1209"/>
      <c r="AP907" s="1207"/>
      <c r="AQ907" s="1456">
        <v>0.79</v>
      </c>
      <c r="AR907" s="1209"/>
      <c r="AS907" s="1207"/>
      <c r="AT907" s="1456">
        <v>1.76</v>
      </c>
      <c r="AU907" s="1209"/>
      <c r="AV907" s="1207"/>
      <c r="AW907" s="1456">
        <v>1.76</v>
      </c>
      <c r="AX907" s="1209"/>
    </row>
    <row r="908" spans="1:50">
      <c r="A908" s="1156" t="s">
        <v>4184</v>
      </c>
      <c r="B908" s="1139" t="s">
        <v>4185</v>
      </c>
      <c r="C908" s="1207"/>
      <c r="D908" s="1456">
        <v>0.89</v>
      </c>
      <c r="E908" s="1209"/>
      <c r="F908" s="1207"/>
      <c r="G908" s="1456">
        <v>1.32</v>
      </c>
      <c r="H908" s="1209"/>
      <c r="I908" s="1207"/>
      <c r="J908" s="1456">
        <v>1.25</v>
      </c>
      <c r="K908" s="1209"/>
      <c r="L908" s="1207"/>
      <c r="M908" s="1456">
        <v>7.0000000000000007E-2</v>
      </c>
      <c r="N908" s="1209"/>
      <c r="O908" s="1207"/>
      <c r="P908" s="1456">
        <v>0.17</v>
      </c>
      <c r="Q908" s="1209"/>
      <c r="R908" s="1207"/>
      <c r="S908" s="1456">
        <v>1.18</v>
      </c>
      <c r="T908" s="1209"/>
      <c r="U908" s="1207"/>
      <c r="V908" s="1456">
        <v>0.67</v>
      </c>
      <c r="W908" s="1209"/>
      <c r="X908" s="1207"/>
      <c r="Y908" s="1456">
        <v>0.8</v>
      </c>
      <c r="Z908" s="1209"/>
      <c r="AA908" s="1207"/>
      <c r="AB908" s="1456">
        <v>0.12</v>
      </c>
      <c r="AC908" s="1209"/>
      <c r="AD908" s="1207"/>
      <c r="AE908" s="1456">
        <v>0.33</v>
      </c>
      <c r="AF908" s="1209"/>
      <c r="AG908" s="1207"/>
      <c r="AH908" s="1456">
        <v>1.48</v>
      </c>
      <c r="AI908" s="1209"/>
      <c r="AJ908" s="1207"/>
      <c r="AK908" s="1456">
        <v>0.02</v>
      </c>
      <c r="AL908" s="1209"/>
      <c r="AM908" s="1207"/>
      <c r="AN908" s="1456">
        <v>0.08</v>
      </c>
      <c r="AO908" s="1209"/>
      <c r="AP908" s="1207"/>
      <c r="AQ908" s="1456">
        <v>0.59</v>
      </c>
      <c r="AR908" s="1209"/>
      <c r="AS908" s="1207"/>
      <c r="AT908" s="1456">
        <v>1.68</v>
      </c>
      <c r="AU908" s="1209"/>
      <c r="AV908" s="1207"/>
      <c r="AW908" s="1456">
        <v>1.68</v>
      </c>
      <c r="AX908" s="1209"/>
    </row>
    <row r="909" spans="1:50">
      <c r="A909" s="1156" t="s">
        <v>515</v>
      </c>
      <c r="B909" s="1162" t="s">
        <v>4217</v>
      </c>
      <c r="C909" s="1237"/>
      <c r="D909" s="1238"/>
      <c r="E909" s="1239"/>
      <c r="F909" s="1237"/>
      <c r="G909" s="1238"/>
      <c r="H909" s="1239"/>
      <c r="I909" s="1237"/>
      <c r="J909" s="1238"/>
      <c r="K909" s="1239"/>
      <c r="L909" s="1237"/>
      <c r="M909" s="1238"/>
      <c r="N909" s="1239"/>
      <c r="O909" s="1237"/>
      <c r="P909" s="1238"/>
      <c r="Q909" s="1239"/>
      <c r="R909" s="1237"/>
      <c r="S909" s="1238"/>
      <c r="T909" s="1239"/>
      <c r="U909" s="1237"/>
      <c r="V909" s="1238"/>
      <c r="W909" s="1239"/>
      <c r="X909" s="1237"/>
      <c r="Y909" s="1238"/>
      <c r="Z909" s="1239"/>
      <c r="AA909" s="1237"/>
      <c r="AB909" s="1238"/>
      <c r="AC909" s="1239"/>
      <c r="AD909" s="1237"/>
      <c r="AE909" s="1238"/>
      <c r="AF909" s="1239"/>
      <c r="AG909" s="1237"/>
      <c r="AH909" s="1238"/>
      <c r="AI909" s="1239"/>
      <c r="AJ909" s="1237"/>
      <c r="AK909" s="1238"/>
      <c r="AL909" s="1239"/>
      <c r="AM909" s="1237"/>
      <c r="AN909" s="1238"/>
      <c r="AO909" s="1239"/>
      <c r="AP909" s="1237"/>
      <c r="AQ909" s="1238"/>
      <c r="AR909" s="1239"/>
      <c r="AS909" s="1237"/>
      <c r="AT909" s="1238"/>
      <c r="AU909" s="1239"/>
      <c r="AV909" s="1237"/>
      <c r="AW909" s="1238"/>
      <c r="AX909" s="1239"/>
    </row>
    <row r="910" spans="1:50">
      <c r="A910" s="1156" t="s">
        <v>4127</v>
      </c>
      <c r="B910" s="1139" t="s">
        <v>4128</v>
      </c>
      <c r="C910" s="1207"/>
      <c r="D910" s="1208" t="s">
        <v>4356</v>
      </c>
      <c r="E910" s="1209"/>
      <c r="F910" s="1207"/>
      <c r="G910" s="1208" t="s">
        <v>4356</v>
      </c>
      <c r="H910" s="1209"/>
      <c r="I910" s="1207"/>
      <c r="J910" s="1208" t="s">
        <v>4356</v>
      </c>
      <c r="K910" s="1209"/>
      <c r="L910" s="1207"/>
      <c r="M910" s="1208" t="s">
        <v>4356</v>
      </c>
      <c r="N910" s="1209"/>
      <c r="O910" s="1207"/>
      <c r="P910" s="1208" t="s">
        <v>4356</v>
      </c>
      <c r="Q910" s="1209"/>
      <c r="R910" s="1207"/>
      <c r="S910" s="1208" t="s">
        <v>4356</v>
      </c>
      <c r="T910" s="1209"/>
      <c r="U910" s="1207"/>
      <c r="V910" s="1208" t="s">
        <v>4356</v>
      </c>
      <c r="W910" s="1209"/>
      <c r="X910" s="1207"/>
      <c r="Y910" s="1208" t="s">
        <v>4356</v>
      </c>
      <c r="Z910" s="1209"/>
      <c r="AA910" s="1207"/>
      <c r="AB910" s="1208" t="s">
        <v>4356</v>
      </c>
      <c r="AC910" s="1209"/>
      <c r="AD910" s="1207"/>
      <c r="AE910" s="1208" t="s">
        <v>4356</v>
      </c>
      <c r="AF910" s="1209"/>
      <c r="AG910" s="1207"/>
      <c r="AH910" s="1208" t="s">
        <v>4356</v>
      </c>
      <c r="AI910" s="1209"/>
      <c r="AJ910" s="1207"/>
      <c r="AK910" s="1208" t="s">
        <v>4356</v>
      </c>
      <c r="AL910" s="1209"/>
      <c r="AM910" s="1207"/>
      <c r="AN910" s="1208" t="s">
        <v>4356</v>
      </c>
      <c r="AO910" s="1209"/>
      <c r="AP910" s="1207"/>
      <c r="AQ910" s="1208" t="s">
        <v>4356</v>
      </c>
      <c r="AR910" s="1209"/>
      <c r="AS910" s="1207"/>
      <c r="AT910" s="1208" t="s">
        <v>4356</v>
      </c>
      <c r="AU910" s="1209"/>
      <c r="AV910" s="1207"/>
      <c r="AW910" s="1208" t="s">
        <v>4356</v>
      </c>
      <c r="AX910" s="1209"/>
    </row>
    <row r="911" spans="1:50">
      <c r="A911" s="1156" t="s">
        <v>4129</v>
      </c>
      <c r="B911" s="1139" t="s">
        <v>4130</v>
      </c>
      <c r="C911" s="1207"/>
      <c r="D911" s="1208" t="s">
        <v>4356</v>
      </c>
      <c r="E911" s="1209"/>
      <c r="F911" s="1207"/>
      <c r="G911" s="1208" t="s">
        <v>4356</v>
      </c>
      <c r="H911" s="1209"/>
      <c r="I911" s="1207"/>
      <c r="J911" s="1208" t="s">
        <v>4356</v>
      </c>
      <c r="K911" s="1209"/>
      <c r="L911" s="1207"/>
      <c r="M911" s="1208" t="s">
        <v>4356</v>
      </c>
      <c r="N911" s="1209"/>
      <c r="O911" s="1207"/>
      <c r="P911" s="1208" t="s">
        <v>4356</v>
      </c>
      <c r="Q911" s="1209"/>
      <c r="R911" s="1207"/>
      <c r="S911" s="1208" t="s">
        <v>4356</v>
      </c>
      <c r="T911" s="1209"/>
      <c r="U911" s="1207"/>
      <c r="V911" s="1208" t="s">
        <v>4356</v>
      </c>
      <c r="W911" s="1209"/>
      <c r="X911" s="1207"/>
      <c r="Y911" s="1208" t="s">
        <v>4356</v>
      </c>
      <c r="Z911" s="1209"/>
      <c r="AA911" s="1207"/>
      <c r="AB911" s="1208" t="s">
        <v>4356</v>
      </c>
      <c r="AC911" s="1209"/>
      <c r="AD911" s="1207"/>
      <c r="AE911" s="1208" t="s">
        <v>4356</v>
      </c>
      <c r="AF911" s="1209"/>
      <c r="AG911" s="1207"/>
      <c r="AH911" s="1208" t="s">
        <v>4405</v>
      </c>
      <c r="AI911" s="1209"/>
      <c r="AJ911" s="1207"/>
      <c r="AK911" s="1208" t="s">
        <v>4356</v>
      </c>
      <c r="AL911" s="1209"/>
      <c r="AM911" s="1207"/>
      <c r="AN911" s="1208" t="s">
        <v>4356</v>
      </c>
      <c r="AO911" s="1209"/>
      <c r="AP911" s="1207"/>
      <c r="AQ911" s="1208" t="s">
        <v>4356</v>
      </c>
      <c r="AR911" s="1209"/>
      <c r="AS911" s="1207"/>
      <c r="AT911" s="1208" t="s">
        <v>4356</v>
      </c>
      <c r="AU911" s="1209"/>
      <c r="AV911" s="1207"/>
      <c r="AW911" s="1208" t="s">
        <v>4356</v>
      </c>
      <c r="AX911" s="1209"/>
    </row>
    <row r="912" spans="1:50">
      <c r="A912" s="1156" t="s">
        <v>4131</v>
      </c>
      <c r="B912" s="1139" t="s">
        <v>4132</v>
      </c>
      <c r="C912" s="1207"/>
      <c r="D912" s="1208" t="s">
        <v>4356</v>
      </c>
      <c r="E912" s="1209"/>
      <c r="F912" s="1207"/>
      <c r="G912" s="1208" t="s">
        <v>4356</v>
      </c>
      <c r="H912" s="1209"/>
      <c r="I912" s="1207"/>
      <c r="J912" s="1208" t="s">
        <v>4356</v>
      </c>
      <c r="K912" s="1209"/>
      <c r="L912" s="1207"/>
      <c r="M912" s="1208" t="s">
        <v>4356</v>
      </c>
      <c r="N912" s="1209"/>
      <c r="O912" s="1207"/>
      <c r="P912" s="1208" t="s">
        <v>4356</v>
      </c>
      <c r="Q912" s="1209"/>
      <c r="R912" s="1207"/>
      <c r="S912" s="1208" t="s">
        <v>4356</v>
      </c>
      <c r="T912" s="1209"/>
      <c r="U912" s="1207"/>
      <c r="V912" s="1208" t="s">
        <v>4356</v>
      </c>
      <c r="W912" s="1209"/>
      <c r="X912" s="1207"/>
      <c r="Y912" s="1208" t="s">
        <v>4356</v>
      </c>
      <c r="Z912" s="1209"/>
      <c r="AA912" s="1207"/>
      <c r="AB912" s="1208" t="s">
        <v>4356</v>
      </c>
      <c r="AC912" s="1209"/>
      <c r="AD912" s="1207"/>
      <c r="AE912" s="1208" t="s">
        <v>4356</v>
      </c>
      <c r="AF912" s="1209"/>
      <c r="AG912" s="1207"/>
      <c r="AH912" s="1208" t="s">
        <v>4356</v>
      </c>
      <c r="AI912" s="1209"/>
      <c r="AJ912" s="1207"/>
      <c r="AK912" s="1208" t="s">
        <v>4356</v>
      </c>
      <c r="AL912" s="1209"/>
      <c r="AM912" s="1207"/>
      <c r="AN912" s="1208" t="s">
        <v>4356</v>
      </c>
      <c r="AO912" s="1209"/>
      <c r="AP912" s="1207"/>
      <c r="AQ912" s="1208" t="s">
        <v>4356</v>
      </c>
      <c r="AR912" s="1209"/>
      <c r="AS912" s="1207"/>
      <c r="AT912" s="1208" t="s">
        <v>4356</v>
      </c>
      <c r="AU912" s="1209"/>
      <c r="AV912" s="1207"/>
      <c r="AW912" s="1208" t="s">
        <v>4356</v>
      </c>
      <c r="AX912" s="1209"/>
    </row>
    <row r="913" spans="1:50">
      <c r="A913" s="1156" t="s">
        <v>4133</v>
      </c>
      <c r="B913" s="1139" t="s">
        <v>4134</v>
      </c>
      <c r="C913" s="1207"/>
      <c r="D913" s="1208" t="s">
        <v>4356</v>
      </c>
      <c r="E913" s="1209"/>
      <c r="F913" s="1207"/>
      <c r="G913" s="1208" t="s">
        <v>4356</v>
      </c>
      <c r="H913" s="1209"/>
      <c r="I913" s="1207"/>
      <c r="J913" s="1208" t="s">
        <v>4356</v>
      </c>
      <c r="K913" s="1209"/>
      <c r="L913" s="1207"/>
      <c r="M913" s="1208" t="s">
        <v>4356</v>
      </c>
      <c r="N913" s="1209"/>
      <c r="O913" s="1207"/>
      <c r="P913" s="1208" t="s">
        <v>4356</v>
      </c>
      <c r="Q913" s="1209"/>
      <c r="R913" s="1207"/>
      <c r="S913" s="1208" t="s">
        <v>4356</v>
      </c>
      <c r="T913" s="1209"/>
      <c r="U913" s="1207"/>
      <c r="V913" s="1208" t="s">
        <v>4356</v>
      </c>
      <c r="W913" s="1209"/>
      <c r="X913" s="1207"/>
      <c r="Y913" s="1208" t="s">
        <v>4356</v>
      </c>
      <c r="Z913" s="1209"/>
      <c r="AA913" s="1207"/>
      <c r="AB913" s="1208" t="s">
        <v>4356</v>
      </c>
      <c r="AC913" s="1209"/>
      <c r="AD913" s="1207"/>
      <c r="AE913" s="1208" t="s">
        <v>4356</v>
      </c>
      <c r="AF913" s="1209"/>
      <c r="AG913" s="1207"/>
      <c r="AH913" s="1208" t="s">
        <v>4356</v>
      </c>
      <c r="AI913" s="1209"/>
      <c r="AJ913" s="1207"/>
      <c r="AK913" s="1208" t="s">
        <v>4356</v>
      </c>
      <c r="AL913" s="1209"/>
      <c r="AM913" s="1207"/>
      <c r="AN913" s="1208" t="s">
        <v>4356</v>
      </c>
      <c r="AO913" s="1209"/>
      <c r="AP913" s="1207"/>
      <c r="AQ913" s="1208" t="s">
        <v>4356</v>
      </c>
      <c r="AR913" s="1209"/>
      <c r="AS913" s="1207"/>
      <c r="AT913" s="1208" t="s">
        <v>4356</v>
      </c>
      <c r="AU913" s="1209"/>
      <c r="AV913" s="1207"/>
      <c r="AW913" s="1208" t="s">
        <v>4356</v>
      </c>
      <c r="AX913" s="1209"/>
    </row>
    <row r="914" spans="1:50">
      <c r="A914" s="1156" t="s">
        <v>4222</v>
      </c>
      <c r="B914" s="1162" t="s">
        <v>4223</v>
      </c>
      <c r="C914" s="1237"/>
      <c r="D914" s="1238"/>
      <c r="E914" s="1239"/>
      <c r="F914" s="1237"/>
      <c r="G914" s="1238"/>
      <c r="H914" s="1239"/>
      <c r="I914" s="1237"/>
      <c r="J914" s="1238"/>
      <c r="K914" s="1239"/>
      <c r="L914" s="1237"/>
      <c r="M914" s="1238"/>
      <c r="N914" s="1239"/>
      <c r="O914" s="1237"/>
      <c r="P914" s="1238"/>
      <c r="Q914" s="1239"/>
      <c r="R914" s="1237"/>
      <c r="S914" s="1238"/>
      <c r="T914" s="1239"/>
      <c r="U914" s="1237"/>
      <c r="V914" s="1238"/>
      <c r="W914" s="1239"/>
      <c r="X914" s="1237"/>
      <c r="Y914" s="1238"/>
      <c r="Z914" s="1239"/>
      <c r="AA914" s="1237"/>
      <c r="AB914" s="1238"/>
      <c r="AC914" s="1239"/>
      <c r="AD914" s="1237"/>
      <c r="AE914" s="1238"/>
      <c r="AF914" s="1239"/>
      <c r="AG914" s="1237"/>
      <c r="AH914" s="1238"/>
      <c r="AI914" s="1239"/>
      <c r="AJ914" s="1237"/>
      <c r="AK914" s="1238"/>
      <c r="AL914" s="1239"/>
      <c r="AM914" s="1237"/>
      <c r="AN914" s="1238"/>
      <c r="AO914" s="1239"/>
      <c r="AP914" s="1237"/>
      <c r="AQ914" s="1238"/>
      <c r="AR914" s="1239"/>
      <c r="AS914" s="1237"/>
      <c r="AT914" s="1238"/>
      <c r="AU914" s="1239"/>
      <c r="AV914" s="1237"/>
      <c r="AW914" s="1238"/>
      <c r="AX914" s="1239"/>
    </row>
    <row r="915" spans="1:50">
      <c r="A915" s="1156" t="s">
        <v>4127</v>
      </c>
      <c r="B915" s="1139" t="s">
        <v>4128</v>
      </c>
      <c r="C915" s="1207"/>
      <c r="D915" s="1208" t="s">
        <v>4355</v>
      </c>
      <c r="E915" s="1209"/>
      <c r="F915" s="1207"/>
      <c r="G915" s="1208" t="s">
        <v>4355</v>
      </c>
      <c r="H915" s="1209"/>
      <c r="I915" s="1207"/>
      <c r="J915" s="1208" t="s">
        <v>4355</v>
      </c>
      <c r="K915" s="1209"/>
      <c r="L915" s="1207"/>
      <c r="M915" s="1208" t="s">
        <v>4355</v>
      </c>
      <c r="N915" s="1209"/>
      <c r="O915" s="1207"/>
      <c r="P915" s="1208" t="s">
        <v>4355</v>
      </c>
      <c r="Q915" s="1209"/>
      <c r="R915" s="1207"/>
      <c r="S915" s="1208" t="s">
        <v>4355</v>
      </c>
      <c r="T915" s="1209"/>
      <c r="U915" s="1207"/>
      <c r="V915" s="1208" t="s">
        <v>4355</v>
      </c>
      <c r="W915" s="1209"/>
      <c r="X915" s="1207"/>
      <c r="Y915" s="1208" t="s">
        <v>4355</v>
      </c>
      <c r="Z915" s="1209"/>
      <c r="AA915" s="1207"/>
      <c r="AB915" s="1208" t="s">
        <v>4355</v>
      </c>
      <c r="AC915" s="1209"/>
      <c r="AD915" s="1207"/>
      <c r="AE915" s="1208" t="s">
        <v>4355</v>
      </c>
      <c r="AF915" s="1209"/>
      <c r="AG915" s="1207"/>
      <c r="AH915" s="1208" t="s">
        <v>4355</v>
      </c>
      <c r="AI915" s="1209"/>
      <c r="AJ915" s="1207"/>
      <c r="AK915" s="1208" t="s">
        <v>4355</v>
      </c>
      <c r="AL915" s="1209"/>
      <c r="AM915" s="1207"/>
      <c r="AN915" s="1208" t="s">
        <v>4355</v>
      </c>
      <c r="AO915" s="1209"/>
      <c r="AP915" s="1207"/>
      <c r="AQ915" s="1208" t="s">
        <v>4355</v>
      </c>
      <c r="AR915" s="1209"/>
      <c r="AS915" s="1207"/>
      <c r="AT915" s="1208" t="s">
        <v>4355</v>
      </c>
      <c r="AU915" s="1209"/>
      <c r="AV915" s="1207"/>
      <c r="AW915" s="1208" t="s">
        <v>4355</v>
      </c>
      <c r="AX915" s="1209"/>
    </row>
    <row r="916" spans="1:50">
      <c r="A916" s="1156" t="s">
        <v>4129</v>
      </c>
      <c r="B916" s="1139" t="s">
        <v>4130</v>
      </c>
      <c r="C916" s="1207"/>
      <c r="D916" s="1208" t="s">
        <v>4355</v>
      </c>
      <c r="E916" s="1209"/>
      <c r="F916" s="1207"/>
      <c r="G916" s="1208" t="s">
        <v>4355</v>
      </c>
      <c r="H916" s="1209"/>
      <c r="I916" s="1207"/>
      <c r="J916" s="1208" t="s">
        <v>4355</v>
      </c>
      <c r="K916" s="1209"/>
      <c r="L916" s="1207"/>
      <c r="M916" s="1208" t="s">
        <v>4355</v>
      </c>
      <c r="N916" s="1209"/>
      <c r="O916" s="1207"/>
      <c r="P916" s="1208" t="s">
        <v>4355</v>
      </c>
      <c r="Q916" s="1209"/>
      <c r="R916" s="1207"/>
      <c r="S916" s="1208" t="s">
        <v>4355</v>
      </c>
      <c r="T916" s="1209"/>
      <c r="U916" s="1207"/>
      <c r="V916" s="1208" t="s">
        <v>4355</v>
      </c>
      <c r="W916" s="1209"/>
      <c r="X916" s="1207"/>
      <c r="Y916" s="1208" t="s">
        <v>4355</v>
      </c>
      <c r="Z916" s="1209"/>
      <c r="AA916" s="1207"/>
      <c r="AB916" s="1208" t="s">
        <v>4355</v>
      </c>
      <c r="AC916" s="1209"/>
      <c r="AD916" s="1207"/>
      <c r="AE916" s="1208" t="s">
        <v>4355</v>
      </c>
      <c r="AF916" s="1209"/>
      <c r="AG916" s="1207"/>
      <c r="AH916" s="1208" t="s">
        <v>4355</v>
      </c>
      <c r="AI916" s="1209"/>
      <c r="AJ916" s="1207"/>
      <c r="AK916" s="1208" t="s">
        <v>4355</v>
      </c>
      <c r="AL916" s="1209"/>
      <c r="AM916" s="1207"/>
      <c r="AN916" s="1208" t="s">
        <v>4355</v>
      </c>
      <c r="AO916" s="1209"/>
      <c r="AP916" s="1207"/>
      <c r="AQ916" s="1208" t="s">
        <v>4355</v>
      </c>
      <c r="AR916" s="1209"/>
      <c r="AS916" s="1207"/>
      <c r="AT916" s="1208" t="s">
        <v>4355</v>
      </c>
      <c r="AU916" s="1209"/>
      <c r="AV916" s="1207"/>
      <c r="AW916" s="1208" t="s">
        <v>4355</v>
      </c>
      <c r="AX916" s="1209"/>
    </row>
    <row r="917" spans="1:50">
      <c r="A917" s="1156" t="s">
        <v>4131</v>
      </c>
      <c r="B917" s="1139" t="s">
        <v>4132</v>
      </c>
      <c r="C917" s="1207"/>
      <c r="D917" s="1208" t="s">
        <v>4355</v>
      </c>
      <c r="E917" s="1209"/>
      <c r="F917" s="1207"/>
      <c r="G917" s="1208" t="s">
        <v>4355</v>
      </c>
      <c r="H917" s="1209"/>
      <c r="I917" s="1207"/>
      <c r="J917" s="1208" t="s">
        <v>4355</v>
      </c>
      <c r="K917" s="1209"/>
      <c r="L917" s="1207"/>
      <c r="M917" s="1208" t="s">
        <v>4355</v>
      </c>
      <c r="N917" s="1209"/>
      <c r="O917" s="1207"/>
      <c r="P917" s="1208" t="s">
        <v>4355</v>
      </c>
      <c r="Q917" s="1209"/>
      <c r="R917" s="1207"/>
      <c r="S917" s="1208" t="s">
        <v>4355</v>
      </c>
      <c r="T917" s="1209"/>
      <c r="U917" s="1207"/>
      <c r="V917" s="1208" t="s">
        <v>4355</v>
      </c>
      <c r="W917" s="1209"/>
      <c r="X917" s="1207"/>
      <c r="Y917" s="1208" t="s">
        <v>4355</v>
      </c>
      <c r="Z917" s="1209"/>
      <c r="AA917" s="1207"/>
      <c r="AB917" s="1208" t="s">
        <v>4355</v>
      </c>
      <c r="AC917" s="1209"/>
      <c r="AD917" s="1207"/>
      <c r="AE917" s="1208" t="s">
        <v>4355</v>
      </c>
      <c r="AF917" s="1209"/>
      <c r="AG917" s="1207"/>
      <c r="AH917" s="1208" t="s">
        <v>4355</v>
      </c>
      <c r="AI917" s="1209"/>
      <c r="AJ917" s="1207"/>
      <c r="AK917" s="1208" t="s">
        <v>4355</v>
      </c>
      <c r="AL917" s="1209"/>
      <c r="AM917" s="1207"/>
      <c r="AN917" s="1208" t="s">
        <v>4355</v>
      </c>
      <c r="AO917" s="1209"/>
      <c r="AP917" s="1207"/>
      <c r="AQ917" s="1208" t="s">
        <v>4355</v>
      </c>
      <c r="AR917" s="1209"/>
      <c r="AS917" s="1207"/>
      <c r="AT917" s="1208" t="s">
        <v>4355</v>
      </c>
      <c r="AU917" s="1209"/>
      <c r="AV917" s="1207"/>
      <c r="AW917" s="1208" t="s">
        <v>4355</v>
      </c>
      <c r="AX917" s="1209"/>
    </row>
    <row r="918" spans="1:50">
      <c r="A918" s="1156" t="s">
        <v>4133</v>
      </c>
      <c r="B918" s="1139" t="s">
        <v>4134</v>
      </c>
      <c r="C918" s="1207"/>
      <c r="D918" s="1208" t="s">
        <v>4355</v>
      </c>
      <c r="E918" s="1209"/>
      <c r="F918" s="1207"/>
      <c r="G918" s="1208" t="s">
        <v>4355</v>
      </c>
      <c r="H918" s="1209"/>
      <c r="I918" s="1207"/>
      <c r="J918" s="1208" t="s">
        <v>4355</v>
      </c>
      <c r="K918" s="1209"/>
      <c r="L918" s="1207"/>
      <c r="M918" s="1208" t="s">
        <v>4355</v>
      </c>
      <c r="N918" s="1209"/>
      <c r="O918" s="1207"/>
      <c r="P918" s="1208" t="s">
        <v>4355</v>
      </c>
      <c r="Q918" s="1209"/>
      <c r="R918" s="1207"/>
      <c r="S918" s="1208" t="s">
        <v>4355</v>
      </c>
      <c r="T918" s="1209"/>
      <c r="U918" s="1207"/>
      <c r="V918" s="1208" t="s">
        <v>4355</v>
      </c>
      <c r="W918" s="1209"/>
      <c r="X918" s="1207"/>
      <c r="Y918" s="1208" t="s">
        <v>4355</v>
      </c>
      <c r="Z918" s="1209"/>
      <c r="AA918" s="1207"/>
      <c r="AB918" s="1208" t="s">
        <v>4355</v>
      </c>
      <c r="AC918" s="1209"/>
      <c r="AD918" s="1207"/>
      <c r="AE918" s="1208" t="s">
        <v>4355</v>
      </c>
      <c r="AF918" s="1209"/>
      <c r="AG918" s="1207"/>
      <c r="AH918" s="1208" t="s">
        <v>4355</v>
      </c>
      <c r="AI918" s="1209"/>
      <c r="AJ918" s="1207"/>
      <c r="AK918" s="1208" t="s">
        <v>4355</v>
      </c>
      <c r="AL918" s="1209"/>
      <c r="AM918" s="1207"/>
      <c r="AN918" s="1208" t="s">
        <v>4355</v>
      </c>
      <c r="AO918" s="1209"/>
      <c r="AP918" s="1207"/>
      <c r="AQ918" s="1208" t="s">
        <v>4355</v>
      </c>
      <c r="AR918" s="1209"/>
      <c r="AS918" s="1207"/>
      <c r="AT918" s="1208" t="s">
        <v>4355</v>
      </c>
      <c r="AU918" s="1209"/>
      <c r="AV918" s="1207"/>
      <c r="AW918" s="1208" t="s">
        <v>4355</v>
      </c>
      <c r="AX918" s="1209"/>
    </row>
    <row r="919" spans="1:50">
      <c r="A919" s="1156" t="s">
        <v>516</v>
      </c>
      <c r="B919" s="1139" t="s">
        <v>4228</v>
      </c>
      <c r="C919" s="1207"/>
      <c r="D919" s="1208" t="s">
        <v>4355</v>
      </c>
      <c r="E919" s="1209"/>
      <c r="F919" s="1207"/>
      <c r="G919" s="1208" t="s">
        <v>4355</v>
      </c>
      <c r="H919" s="1209"/>
      <c r="I919" s="1207"/>
      <c r="J919" s="1208" t="s">
        <v>4355</v>
      </c>
      <c r="K919" s="1209"/>
      <c r="L919" s="1207"/>
      <c r="M919" s="1208" t="s">
        <v>4355</v>
      </c>
      <c r="N919" s="1209"/>
      <c r="O919" s="1207"/>
      <c r="P919" s="1208" t="s">
        <v>4355</v>
      </c>
      <c r="Q919" s="1209"/>
      <c r="R919" s="1207"/>
      <c r="S919" s="1208" t="s">
        <v>4355</v>
      </c>
      <c r="T919" s="1209"/>
      <c r="U919" s="1207"/>
      <c r="V919" s="1208" t="s">
        <v>4355</v>
      </c>
      <c r="W919" s="1209"/>
      <c r="X919" s="1207"/>
      <c r="Y919" s="1208" t="s">
        <v>4355</v>
      </c>
      <c r="Z919" s="1209"/>
      <c r="AA919" s="1207"/>
      <c r="AB919" s="1208" t="s">
        <v>4355</v>
      </c>
      <c r="AC919" s="1209"/>
      <c r="AD919" s="1207"/>
      <c r="AE919" s="1208" t="s">
        <v>4355</v>
      </c>
      <c r="AF919" s="1209"/>
      <c r="AG919" s="1207"/>
      <c r="AH919" s="1208" t="s">
        <v>4355</v>
      </c>
      <c r="AI919" s="1209"/>
      <c r="AJ919" s="1207"/>
      <c r="AK919" s="1208" t="s">
        <v>4355</v>
      </c>
      <c r="AL919" s="1209"/>
      <c r="AM919" s="1207"/>
      <c r="AN919" s="1208" t="s">
        <v>4355</v>
      </c>
      <c r="AO919" s="1209"/>
      <c r="AP919" s="1207"/>
      <c r="AQ919" s="1208" t="s">
        <v>4355</v>
      </c>
      <c r="AR919" s="1209"/>
      <c r="AS919" s="1207"/>
      <c r="AT919" s="1208" t="s">
        <v>4355</v>
      </c>
      <c r="AU919" s="1209"/>
      <c r="AV919" s="1207"/>
      <c r="AW919" s="1208" t="s">
        <v>4355</v>
      </c>
      <c r="AX919" s="1209"/>
    </row>
    <row r="920" spans="1:50">
      <c r="A920" s="1156" t="s">
        <v>4229</v>
      </c>
      <c r="B920" s="1139" t="s">
        <v>4230</v>
      </c>
      <c r="C920" s="1207"/>
      <c r="D920" s="1244" t="s">
        <v>4357</v>
      </c>
      <c r="E920" s="1209" t="s">
        <v>6943</v>
      </c>
      <c r="F920" s="1207"/>
      <c r="G920" s="1244" t="s">
        <v>4357</v>
      </c>
      <c r="H920" s="1209" t="s">
        <v>6956</v>
      </c>
      <c r="I920" s="1207"/>
      <c r="J920" s="1244" t="s">
        <v>4357</v>
      </c>
      <c r="K920" s="1209" t="s">
        <v>6970</v>
      </c>
      <c r="L920" s="1207"/>
      <c r="M920" s="1244" t="s">
        <v>4357</v>
      </c>
      <c r="N920" s="1209" t="s">
        <v>6982</v>
      </c>
      <c r="O920" s="1207"/>
      <c r="P920" s="1244" t="s">
        <v>4357</v>
      </c>
      <c r="Q920" s="1209" t="s">
        <v>6996</v>
      </c>
      <c r="R920" s="1207"/>
      <c r="S920" s="1244" t="s">
        <v>4357</v>
      </c>
      <c r="T920" s="1209" t="s">
        <v>7022</v>
      </c>
      <c r="U920" s="1207"/>
      <c r="V920" s="1244" t="s">
        <v>4357</v>
      </c>
      <c r="W920" s="1209" t="s">
        <v>7040</v>
      </c>
      <c r="X920" s="1207"/>
      <c r="Y920" s="1244" t="s">
        <v>4357</v>
      </c>
      <c r="Z920" s="1209" t="s">
        <v>5731</v>
      </c>
      <c r="AA920" s="1207"/>
      <c r="AB920" s="1244" t="s">
        <v>4357</v>
      </c>
      <c r="AC920" s="1209" t="s">
        <v>5731</v>
      </c>
      <c r="AD920" s="1207"/>
      <c r="AE920" s="1244" t="s">
        <v>4357</v>
      </c>
      <c r="AF920" s="1209" t="s">
        <v>5731</v>
      </c>
      <c r="AG920" s="1207"/>
      <c r="AH920" s="1244" t="s">
        <v>4357</v>
      </c>
      <c r="AI920" s="1209" t="s">
        <v>5731</v>
      </c>
      <c r="AJ920" s="1207"/>
      <c r="AK920" s="1244" t="s">
        <v>4357</v>
      </c>
      <c r="AL920" s="1209" t="s">
        <v>5731</v>
      </c>
      <c r="AM920" s="1207"/>
      <c r="AN920" s="1244" t="s">
        <v>4357</v>
      </c>
      <c r="AO920" s="1209" t="s">
        <v>5731</v>
      </c>
      <c r="AP920" s="1207"/>
      <c r="AQ920" s="1244" t="s">
        <v>4357</v>
      </c>
      <c r="AR920" s="1209" t="s">
        <v>5731</v>
      </c>
      <c r="AS920" s="1207"/>
      <c r="AT920" s="1244" t="s">
        <v>4357</v>
      </c>
      <c r="AU920" s="1209" t="s">
        <v>5731</v>
      </c>
      <c r="AV920" s="1207"/>
      <c r="AW920" s="1244" t="s">
        <v>4357</v>
      </c>
      <c r="AX920" s="1209" t="s">
        <v>5731</v>
      </c>
    </row>
    <row r="921" spans="1:50">
      <c r="A921" s="1156" t="s">
        <v>4231</v>
      </c>
      <c r="B921" s="1139" t="s">
        <v>4232</v>
      </c>
      <c r="C921" s="1207"/>
      <c r="D921" s="1244" t="s">
        <v>4357</v>
      </c>
      <c r="E921" s="1209" t="s">
        <v>6943</v>
      </c>
      <c r="F921" s="1207"/>
      <c r="G921" s="1244" t="s">
        <v>4357</v>
      </c>
      <c r="H921" s="1209" t="s">
        <v>6956</v>
      </c>
      <c r="I921" s="1207"/>
      <c r="J921" s="1244" t="s">
        <v>4357</v>
      </c>
      <c r="K921" s="1209" t="s">
        <v>6970</v>
      </c>
      <c r="L921" s="1207"/>
      <c r="M921" s="1244" t="s">
        <v>4357</v>
      </c>
      <c r="N921" s="1209" t="s">
        <v>6982</v>
      </c>
      <c r="O921" s="1207"/>
      <c r="P921" s="1244" t="s">
        <v>4357</v>
      </c>
      <c r="Q921" s="1209" t="s">
        <v>6996</v>
      </c>
      <c r="R921" s="1207"/>
      <c r="S921" s="1244" t="s">
        <v>4357</v>
      </c>
      <c r="T921" s="1209" t="s">
        <v>7022</v>
      </c>
      <c r="U921" s="1207"/>
      <c r="V921" s="1244" t="s">
        <v>4357</v>
      </c>
      <c r="W921" s="1209" t="s">
        <v>7040</v>
      </c>
      <c r="X921" s="1207"/>
      <c r="Y921" s="1244" t="s">
        <v>4357</v>
      </c>
      <c r="Z921" s="1209" t="s">
        <v>5731</v>
      </c>
      <c r="AA921" s="1207"/>
      <c r="AB921" s="1244" t="s">
        <v>4357</v>
      </c>
      <c r="AC921" s="1209" t="s">
        <v>5731</v>
      </c>
      <c r="AD921" s="1207"/>
      <c r="AE921" s="1244" t="s">
        <v>4357</v>
      </c>
      <c r="AF921" s="1209" t="s">
        <v>5731</v>
      </c>
      <c r="AG921" s="1207"/>
      <c r="AH921" s="1244" t="s">
        <v>4357</v>
      </c>
      <c r="AI921" s="1209" t="s">
        <v>5731</v>
      </c>
      <c r="AJ921" s="1207"/>
      <c r="AK921" s="1244" t="s">
        <v>4357</v>
      </c>
      <c r="AL921" s="1209" t="s">
        <v>5731</v>
      </c>
      <c r="AM921" s="1207"/>
      <c r="AN921" s="1244" t="s">
        <v>4357</v>
      </c>
      <c r="AO921" s="1209" t="s">
        <v>5731</v>
      </c>
      <c r="AP921" s="1207"/>
      <c r="AQ921" s="1244" t="s">
        <v>4357</v>
      </c>
      <c r="AR921" s="1209" t="s">
        <v>5731</v>
      </c>
      <c r="AS921" s="1207"/>
      <c r="AT921" s="1244" t="s">
        <v>4357</v>
      </c>
      <c r="AU921" s="1209" t="s">
        <v>5731</v>
      </c>
      <c r="AV921" s="1207"/>
      <c r="AW921" s="1244" t="s">
        <v>4357</v>
      </c>
      <c r="AX921" s="1209" t="s">
        <v>5731</v>
      </c>
    </row>
    <row r="922" spans="1:50" ht="19.5" thickBot="1">
      <c r="A922" s="1163" t="s">
        <v>4233</v>
      </c>
      <c r="B922" s="1141" t="s">
        <v>4234</v>
      </c>
      <c r="C922" s="1210"/>
      <c r="D922" s="1245" t="s">
        <v>1078</v>
      </c>
      <c r="E922" s="1212"/>
      <c r="F922" s="1210"/>
      <c r="G922" s="1245" t="s">
        <v>1078</v>
      </c>
      <c r="H922" s="1212"/>
      <c r="I922" s="1210"/>
      <c r="J922" s="1245" t="s">
        <v>1078</v>
      </c>
      <c r="K922" s="1212"/>
      <c r="L922" s="1210"/>
      <c r="M922" s="1245" t="s">
        <v>1078</v>
      </c>
      <c r="N922" s="1212"/>
      <c r="O922" s="1210"/>
      <c r="P922" s="1245" t="s">
        <v>1078</v>
      </c>
      <c r="Q922" s="1212"/>
      <c r="R922" s="1210"/>
      <c r="S922" s="1245" t="s">
        <v>1078</v>
      </c>
      <c r="T922" s="1212"/>
      <c r="U922" s="2040"/>
      <c r="V922" s="2140" t="s">
        <v>1078</v>
      </c>
      <c r="W922" s="1975"/>
      <c r="X922" s="2040"/>
      <c r="Y922" s="2140" t="s">
        <v>1078</v>
      </c>
      <c r="Z922" s="1975"/>
      <c r="AA922" s="2040"/>
      <c r="AB922" s="2140" t="s">
        <v>1078</v>
      </c>
      <c r="AC922" s="1975"/>
      <c r="AD922" s="2040"/>
      <c r="AE922" s="2140" t="s">
        <v>1078</v>
      </c>
      <c r="AF922" s="1975"/>
      <c r="AG922" s="1210"/>
      <c r="AH922" s="1245" t="s">
        <v>4406</v>
      </c>
      <c r="AI922" s="1212" t="s">
        <v>5731</v>
      </c>
      <c r="AJ922" s="2040"/>
      <c r="AK922" s="2140" t="s">
        <v>1078</v>
      </c>
      <c r="AL922" s="1975"/>
      <c r="AM922" s="2040"/>
      <c r="AN922" s="2140" t="s">
        <v>1078</v>
      </c>
      <c r="AO922" s="1975"/>
      <c r="AP922" s="2040"/>
      <c r="AQ922" s="2140" t="s">
        <v>1078</v>
      </c>
      <c r="AR922" s="1975"/>
      <c r="AS922" s="2040"/>
      <c r="AT922" s="2140" t="s">
        <v>1078</v>
      </c>
      <c r="AU922" s="1975"/>
      <c r="AV922" s="2040"/>
      <c r="AW922" s="2140" t="s">
        <v>1078</v>
      </c>
      <c r="AX922" s="1975"/>
    </row>
    <row r="923" spans="1:50" ht="19.5" thickTop="1">
      <c r="A923" s="2086" t="s">
        <v>505</v>
      </c>
      <c r="B923" s="2087" t="s">
        <v>4235</v>
      </c>
      <c r="C923" s="2088"/>
      <c r="D923" s="2089"/>
      <c r="E923" s="2090"/>
      <c r="F923" s="1246"/>
      <c r="G923" s="1247"/>
      <c r="H923" s="1248"/>
      <c r="I923" s="1246"/>
      <c r="J923" s="1247"/>
      <c r="K923" s="1248"/>
      <c r="L923" s="1246"/>
      <c r="M923" s="1247"/>
      <c r="N923" s="1248"/>
      <c r="O923" s="1246"/>
      <c r="P923" s="1247"/>
      <c r="Q923" s="1248"/>
      <c r="R923" s="1246"/>
      <c r="S923" s="1247"/>
      <c r="T923" s="1248"/>
      <c r="U923" s="2088"/>
      <c r="V923" s="2141"/>
      <c r="W923" s="2090" t="s">
        <v>7040</v>
      </c>
      <c r="X923" s="2088"/>
      <c r="Y923" s="2089"/>
      <c r="Z923" s="2090"/>
      <c r="AA923" s="2088"/>
      <c r="AB923" s="2089"/>
      <c r="AC923" s="2090"/>
      <c r="AD923" s="2088"/>
      <c r="AE923" s="2089"/>
      <c r="AF923" s="2090"/>
      <c r="AG923" s="2088"/>
      <c r="AH923" s="2089"/>
      <c r="AI923" s="2090"/>
      <c r="AJ923" s="2088"/>
      <c r="AK923" s="2089"/>
      <c r="AL923" s="2090"/>
      <c r="AM923" s="2088"/>
      <c r="AN923" s="2089"/>
      <c r="AO923" s="2090"/>
      <c r="AP923" s="2088"/>
      <c r="AQ923" s="2089"/>
      <c r="AR923" s="2090"/>
      <c r="AS923" s="2088"/>
      <c r="AT923" s="2089"/>
      <c r="AU923" s="2090"/>
      <c r="AV923" s="2088"/>
      <c r="AW923" s="2141"/>
      <c r="AX923" s="2090"/>
    </row>
    <row r="924" spans="1:50">
      <c r="A924" s="1166" t="s">
        <v>4160</v>
      </c>
      <c r="B924" s="1139" t="s">
        <v>4161</v>
      </c>
      <c r="C924" s="1207"/>
      <c r="D924" s="1236">
        <v>1598</v>
      </c>
      <c r="E924" s="1209"/>
      <c r="F924" s="1207"/>
      <c r="G924" s="1236">
        <v>1969</v>
      </c>
      <c r="H924" s="1209"/>
      <c r="I924" s="1207"/>
      <c r="J924" s="1236">
        <v>1882</v>
      </c>
      <c r="K924" s="1209"/>
      <c r="L924" s="1207"/>
      <c r="M924" s="1236">
        <v>1794</v>
      </c>
      <c r="N924" s="1209"/>
      <c r="O924" s="1207"/>
      <c r="P924" s="1236">
        <v>2018</v>
      </c>
      <c r="Q924" s="1209"/>
      <c r="R924" s="1207"/>
      <c r="S924" s="1236">
        <v>1929</v>
      </c>
      <c r="T924" s="1209"/>
      <c r="U924" s="1207"/>
      <c r="V924" s="1236">
        <v>2098</v>
      </c>
      <c r="W924" s="1209"/>
      <c r="X924" s="1207"/>
      <c r="Y924" s="1236">
        <v>2241</v>
      </c>
      <c r="Z924" s="1209"/>
      <c r="AA924" s="1207"/>
      <c r="AB924" s="1236">
        <v>1127</v>
      </c>
      <c r="AC924" s="1209"/>
      <c r="AD924" s="1207"/>
      <c r="AE924" s="1236">
        <v>2279</v>
      </c>
      <c r="AF924" s="1209"/>
      <c r="AG924" s="1207"/>
      <c r="AH924" s="1236">
        <v>1101</v>
      </c>
      <c r="AI924" s="1209"/>
      <c r="AJ924" s="1207"/>
      <c r="AK924" s="1236">
        <v>1484</v>
      </c>
      <c r="AL924" s="1209"/>
      <c r="AM924" s="1207"/>
      <c r="AN924" s="1236">
        <v>1089</v>
      </c>
      <c r="AO924" s="1209"/>
      <c r="AP924" s="1207"/>
      <c r="AQ924" s="1236">
        <v>1751</v>
      </c>
      <c r="AR924" s="1209"/>
      <c r="AS924" s="1207"/>
      <c r="AT924" s="1236">
        <v>1061</v>
      </c>
      <c r="AU924" s="1209"/>
      <c r="AV924" s="1207"/>
      <c r="AW924" s="1236">
        <v>1061</v>
      </c>
      <c r="AX924" s="1209"/>
    </row>
    <row r="925" spans="1:50">
      <c r="A925" s="1166" t="s">
        <v>4162</v>
      </c>
      <c r="B925" s="1139" t="s">
        <v>4163</v>
      </c>
      <c r="C925" s="1207"/>
      <c r="D925" s="1208" t="s">
        <v>4383</v>
      </c>
      <c r="E925" s="1209"/>
      <c r="F925" s="1207"/>
      <c r="G925" s="1208" t="s">
        <v>4383</v>
      </c>
      <c r="H925" s="1209"/>
      <c r="I925" s="1207"/>
      <c r="J925" s="1208" t="s">
        <v>4353</v>
      </c>
      <c r="K925" s="1209"/>
      <c r="L925" s="1207"/>
      <c r="M925" s="1208" t="s">
        <v>4383</v>
      </c>
      <c r="N925" s="1209"/>
      <c r="O925" s="1207"/>
      <c r="P925" s="1208" t="s">
        <v>4383</v>
      </c>
      <c r="Q925" s="1209"/>
      <c r="R925" s="1207"/>
      <c r="S925" s="1208" t="s">
        <v>4383</v>
      </c>
      <c r="T925" s="1209"/>
      <c r="U925" s="1207"/>
      <c r="V925" s="1208" t="s">
        <v>4383</v>
      </c>
      <c r="W925" s="1209"/>
      <c r="X925" s="1207"/>
      <c r="Y925" s="1208" t="s">
        <v>4353</v>
      </c>
      <c r="Z925" s="1209"/>
      <c r="AA925" s="1207"/>
      <c r="AB925" s="1208" t="s">
        <v>4353</v>
      </c>
      <c r="AC925" s="1209"/>
      <c r="AD925" s="1207"/>
      <c r="AE925" s="1208" t="s">
        <v>4383</v>
      </c>
      <c r="AF925" s="1209"/>
      <c r="AG925" s="1207"/>
      <c r="AH925" s="1208" t="s">
        <v>4353</v>
      </c>
      <c r="AI925" s="1209"/>
      <c r="AJ925" s="1207"/>
      <c r="AK925" s="1208" t="s">
        <v>4383</v>
      </c>
      <c r="AL925" s="1209"/>
      <c r="AM925" s="1207"/>
      <c r="AN925" s="1208" t="s">
        <v>4353</v>
      </c>
      <c r="AO925" s="1209"/>
      <c r="AP925" s="1207"/>
      <c r="AQ925" s="1208" t="s">
        <v>4383</v>
      </c>
      <c r="AR925" s="1209"/>
      <c r="AS925" s="1207"/>
      <c r="AT925" s="1208" t="s">
        <v>4353</v>
      </c>
      <c r="AU925" s="1209"/>
      <c r="AV925" s="1207"/>
      <c r="AW925" s="1208" t="s">
        <v>4353</v>
      </c>
      <c r="AX925" s="1209"/>
    </row>
    <row r="926" spans="1:50">
      <c r="A926" s="1167" t="s">
        <v>4164</v>
      </c>
      <c r="B926" s="1168" t="s">
        <v>4165</v>
      </c>
      <c r="C926" s="1249"/>
      <c r="D926" s="1250"/>
      <c r="E926" s="1251"/>
      <c r="F926" s="1249"/>
      <c r="G926" s="1250"/>
      <c r="H926" s="1251"/>
      <c r="I926" s="1249"/>
      <c r="J926" s="1250"/>
      <c r="K926" s="1251"/>
      <c r="L926" s="1249"/>
      <c r="M926" s="1250"/>
      <c r="N926" s="1251"/>
      <c r="O926" s="1249"/>
      <c r="P926" s="1250"/>
      <c r="Q926" s="1251"/>
      <c r="R926" s="1249"/>
      <c r="S926" s="1250"/>
      <c r="T926" s="1251"/>
      <c r="U926" s="1249"/>
      <c r="V926" s="1770" t="s">
        <v>7023</v>
      </c>
      <c r="W926" s="1251" t="s">
        <v>7040</v>
      </c>
      <c r="X926" s="1249"/>
      <c r="Y926" s="1250"/>
      <c r="Z926" s="1251"/>
      <c r="AA926" s="1249"/>
      <c r="AB926" s="1250"/>
      <c r="AC926" s="1251"/>
      <c r="AD926" s="1249"/>
      <c r="AE926" s="1250"/>
      <c r="AF926" s="1251"/>
      <c r="AG926" s="1249"/>
      <c r="AH926" s="1770" t="s">
        <v>7100</v>
      </c>
      <c r="AI926" s="1251" t="s">
        <v>5731</v>
      </c>
      <c r="AJ926" s="1249"/>
      <c r="AK926" s="1250"/>
      <c r="AL926" s="1251"/>
      <c r="AM926" s="1249"/>
      <c r="AN926" s="1250"/>
      <c r="AO926" s="1251"/>
      <c r="AP926" s="1249"/>
      <c r="AQ926" s="1250"/>
      <c r="AR926" s="1251"/>
      <c r="AS926" s="1249"/>
      <c r="AT926" s="1250"/>
      <c r="AU926" s="1251"/>
      <c r="AV926" s="1249"/>
      <c r="AW926" s="1770" t="s">
        <v>7151</v>
      </c>
      <c r="AX926" s="1251" t="s">
        <v>5731</v>
      </c>
    </row>
    <row r="927" spans="1:50">
      <c r="A927" s="1169" t="s">
        <v>2240</v>
      </c>
      <c r="B927" s="1160" t="s">
        <v>4154</v>
      </c>
      <c r="C927" s="1207"/>
      <c r="D927" s="1477">
        <v>5</v>
      </c>
      <c r="E927" s="1209"/>
      <c r="F927" s="1207"/>
      <c r="G927" s="1477">
        <v>5</v>
      </c>
      <c r="H927" s="1209"/>
      <c r="I927" s="1207"/>
      <c r="J927" s="1477">
        <v>4</v>
      </c>
      <c r="K927" s="1209"/>
      <c r="L927" s="1207"/>
      <c r="M927" s="1477">
        <v>5</v>
      </c>
      <c r="N927" s="1209"/>
      <c r="O927" s="1207"/>
      <c r="P927" s="1477">
        <v>5</v>
      </c>
      <c r="Q927" s="1209"/>
      <c r="R927" s="1207"/>
      <c r="S927" s="1477">
        <v>5</v>
      </c>
      <c r="T927" s="1209"/>
      <c r="U927" s="1207"/>
      <c r="V927" s="1477">
        <v>5</v>
      </c>
      <c r="W927" s="1209"/>
      <c r="X927" s="1207"/>
      <c r="Y927" s="1477">
        <v>5</v>
      </c>
      <c r="Z927" s="1209"/>
      <c r="AA927" s="1207"/>
      <c r="AB927" s="1477">
        <v>4</v>
      </c>
      <c r="AC927" s="1209"/>
      <c r="AD927" s="1207"/>
      <c r="AE927" s="1477">
        <v>5</v>
      </c>
      <c r="AF927" s="1209"/>
      <c r="AG927" s="1207"/>
      <c r="AH927" s="1477">
        <v>4</v>
      </c>
      <c r="AI927" s="1209"/>
      <c r="AJ927" s="1207"/>
      <c r="AK927" s="1477">
        <v>5</v>
      </c>
      <c r="AL927" s="1209"/>
      <c r="AM927" s="1207"/>
      <c r="AN927" s="1477">
        <v>5</v>
      </c>
      <c r="AO927" s="1209"/>
      <c r="AP927" s="1207"/>
      <c r="AQ927" s="1477">
        <v>5</v>
      </c>
      <c r="AR927" s="1209"/>
      <c r="AS927" s="1207"/>
      <c r="AT927" s="1477">
        <v>3</v>
      </c>
      <c r="AU927" s="1209"/>
      <c r="AV927" s="1207"/>
      <c r="AW927" s="1477">
        <v>3</v>
      </c>
      <c r="AX927" s="1209"/>
    </row>
    <row r="928" spans="1:50">
      <c r="A928" s="1169" t="s">
        <v>4155</v>
      </c>
      <c r="B928" s="1160" t="s">
        <v>4156</v>
      </c>
      <c r="C928" s="1207"/>
      <c r="D928" s="1241">
        <v>10.63</v>
      </c>
      <c r="E928" s="1209"/>
      <c r="F928" s="1207"/>
      <c r="G928" s="1241">
        <v>10.53</v>
      </c>
      <c r="H928" s="1209"/>
      <c r="I928" s="1207"/>
      <c r="J928" s="1241">
        <v>10.050000000000001</v>
      </c>
      <c r="K928" s="1209"/>
      <c r="L928" s="1207"/>
      <c r="M928" s="1241">
        <v>11.83</v>
      </c>
      <c r="N928" s="1209"/>
      <c r="O928" s="1207"/>
      <c r="P928" s="1241">
        <v>11.39</v>
      </c>
      <c r="Q928" s="1209"/>
      <c r="R928" s="1207"/>
      <c r="S928" s="1241">
        <v>11.63</v>
      </c>
      <c r="T928" s="1209"/>
      <c r="U928" s="1207"/>
      <c r="V928" s="1241">
        <v>10.97</v>
      </c>
      <c r="W928" s="1209"/>
      <c r="X928" s="1207"/>
      <c r="Y928" s="1241">
        <v>11.22</v>
      </c>
      <c r="Z928" s="1209"/>
      <c r="AA928" s="1207"/>
      <c r="AB928" s="1241">
        <v>10.4</v>
      </c>
      <c r="AC928" s="1209"/>
      <c r="AD928" s="1207"/>
      <c r="AE928" s="1241">
        <v>10.72</v>
      </c>
      <c r="AF928" s="1209"/>
      <c r="AG928" s="1207"/>
      <c r="AH928" s="1241">
        <v>9.4600000000000009</v>
      </c>
      <c r="AI928" s="1209"/>
      <c r="AJ928" s="1207"/>
      <c r="AK928" s="1241">
        <v>10.92</v>
      </c>
      <c r="AL928" s="1209"/>
      <c r="AM928" s="1207"/>
      <c r="AN928" s="1241">
        <v>11.46</v>
      </c>
      <c r="AO928" s="1209"/>
      <c r="AP928" s="1207"/>
      <c r="AQ928" s="1241">
        <v>11.52</v>
      </c>
      <c r="AR928" s="1209"/>
      <c r="AS928" s="1207"/>
      <c r="AT928" s="1241">
        <v>7.97</v>
      </c>
      <c r="AU928" s="1209"/>
      <c r="AV928" s="1207"/>
      <c r="AW928" s="1241">
        <v>7.97</v>
      </c>
      <c r="AX928" s="1209"/>
    </row>
    <row r="929" spans="1:50">
      <c r="A929" s="1169" t="s">
        <v>4166</v>
      </c>
      <c r="B929" s="1160" t="s">
        <v>4167</v>
      </c>
      <c r="C929" s="1207"/>
      <c r="D929" s="1832">
        <v>0.88600000000000001</v>
      </c>
      <c r="E929" s="1209"/>
      <c r="F929" s="1207"/>
      <c r="G929" s="1832">
        <v>0.878</v>
      </c>
      <c r="H929" s="1209"/>
      <c r="I929" s="1207"/>
      <c r="J929" s="1832">
        <v>0.83799999999999997</v>
      </c>
      <c r="K929" s="1209"/>
      <c r="L929" s="1207"/>
      <c r="M929" s="1832">
        <v>0.98599999999999999</v>
      </c>
      <c r="N929" s="1209"/>
      <c r="O929" s="1207"/>
      <c r="P929" s="1832">
        <v>0.94899999999999995</v>
      </c>
      <c r="Q929" s="1209"/>
      <c r="R929" s="1207"/>
      <c r="S929" s="1832">
        <v>0.96899999999999997</v>
      </c>
      <c r="T929" s="1209"/>
      <c r="U929" s="1207"/>
      <c r="V929" s="1832">
        <v>0.91500000000000004</v>
      </c>
      <c r="W929" s="1209"/>
      <c r="X929" s="1207"/>
      <c r="Y929" s="1832">
        <v>0.93500000000000005</v>
      </c>
      <c r="Z929" s="1209"/>
      <c r="AA929" s="1207"/>
      <c r="AB929" s="1832">
        <v>0.86699999999999999</v>
      </c>
      <c r="AC929" s="1209"/>
      <c r="AD929" s="1207"/>
      <c r="AE929" s="1832">
        <v>0.89400000000000002</v>
      </c>
      <c r="AF929" s="1209"/>
      <c r="AG929" s="1207"/>
      <c r="AH929" s="1832">
        <v>0.78800000000000003</v>
      </c>
      <c r="AI929" s="1209"/>
      <c r="AJ929" s="1207"/>
      <c r="AK929" s="1832">
        <v>0.91</v>
      </c>
      <c r="AL929" s="1209"/>
      <c r="AM929" s="1207"/>
      <c r="AN929" s="1832">
        <v>0.95499999999999996</v>
      </c>
      <c r="AO929" s="1209"/>
      <c r="AP929" s="1207"/>
      <c r="AQ929" s="1832">
        <v>0.96099999999999997</v>
      </c>
      <c r="AR929" s="1209"/>
      <c r="AS929" s="1207"/>
      <c r="AT929" s="1832">
        <v>0.66500000000000004</v>
      </c>
      <c r="AU929" s="1209"/>
      <c r="AV929" s="1207"/>
      <c r="AW929" s="1832">
        <v>0.66500000000000004</v>
      </c>
      <c r="AX929" s="1209"/>
    </row>
    <row r="930" spans="1:50">
      <c r="A930" s="1166" t="s">
        <v>4168</v>
      </c>
      <c r="B930" s="1139" t="s">
        <v>4169</v>
      </c>
      <c r="C930" s="1207"/>
      <c r="D930" s="1455">
        <v>314.3</v>
      </c>
      <c r="E930" s="1209"/>
      <c r="F930" s="1207"/>
      <c r="G930" s="1455">
        <v>168.8</v>
      </c>
      <c r="H930" s="1209"/>
      <c r="I930" s="1207"/>
      <c r="J930" s="1455">
        <v>342.6</v>
      </c>
      <c r="K930" s="1209"/>
      <c r="L930" s="1207"/>
      <c r="M930" s="1455">
        <v>362.9</v>
      </c>
      <c r="N930" s="1209"/>
      <c r="O930" s="1207"/>
      <c r="P930" s="1455">
        <v>270.10000000000002</v>
      </c>
      <c r="Q930" s="1209"/>
      <c r="R930" s="1207"/>
      <c r="S930" s="1455">
        <v>252.2</v>
      </c>
      <c r="T930" s="1209"/>
      <c r="U930" s="1207"/>
      <c r="V930" s="1455">
        <v>275.39999999999998</v>
      </c>
      <c r="W930" s="1209"/>
      <c r="X930" s="1207"/>
      <c r="Y930" s="1455">
        <v>401.8</v>
      </c>
      <c r="Z930" s="1209"/>
      <c r="AA930" s="1207"/>
      <c r="AB930" s="1455">
        <v>357.9</v>
      </c>
      <c r="AC930" s="1209"/>
      <c r="AD930" s="1207"/>
      <c r="AE930" s="1455">
        <v>207.7</v>
      </c>
      <c r="AF930" s="1209"/>
      <c r="AG930" s="1207"/>
      <c r="AH930" s="1455">
        <v>398.5</v>
      </c>
      <c r="AI930" s="1209"/>
      <c r="AJ930" s="1207"/>
      <c r="AK930" s="1455">
        <v>227.8</v>
      </c>
      <c r="AL930" s="1209"/>
      <c r="AM930" s="1207"/>
      <c r="AN930" s="1455">
        <v>391.8</v>
      </c>
      <c r="AO930" s="1209"/>
      <c r="AP930" s="1207"/>
      <c r="AQ930" s="1455">
        <v>380.2</v>
      </c>
      <c r="AR930" s="1209"/>
      <c r="AS930" s="1207"/>
      <c r="AT930" s="1455">
        <v>520.70000000000005</v>
      </c>
      <c r="AU930" s="1209"/>
      <c r="AV930" s="1207"/>
      <c r="AW930" s="1455">
        <v>520.70000000000005</v>
      </c>
      <c r="AX930" s="1209"/>
    </row>
    <row r="931" spans="1:50">
      <c r="A931" s="1166" t="s">
        <v>4170</v>
      </c>
      <c r="B931" s="1139" t="s">
        <v>4171</v>
      </c>
      <c r="C931" s="1207"/>
      <c r="D931" s="1456">
        <v>0.38</v>
      </c>
      <c r="E931" s="1209"/>
      <c r="F931" s="1207"/>
      <c r="G931" s="1456">
        <v>0.3</v>
      </c>
      <c r="H931" s="1209"/>
      <c r="I931" s="1207"/>
      <c r="J931" s="1456">
        <v>0.35</v>
      </c>
      <c r="K931" s="1209"/>
      <c r="L931" s="1207"/>
      <c r="M931" s="1456">
        <v>0.56000000000000005</v>
      </c>
      <c r="N931" s="1209"/>
      <c r="O931" s="1207"/>
      <c r="P931" s="1456">
        <v>0.41</v>
      </c>
      <c r="Q931" s="1209"/>
      <c r="R931" s="1207"/>
      <c r="S931" s="1456">
        <v>0.51</v>
      </c>
      <c r="T931" s="1209"/>
      <c r="U931" s="1207"/>
      <c r="V931" s="1456">
        <v>0.56999999999999995</v>
      </c>
      <c r="W931" s="1209"/>
      <c r="X931" s="1207"/>
      <c r="Y931" s="1456">
        <v>0.45</v>
      </c>
      <c r="Z931" s="1209"/>
      <c r="AA931" s="1207"/>
      <c r="AB931" s="1456">
        <v>0.65</v>
      </c>
      <c r="AC931" s="1209"/>
      <c r="AD931" s="1207"/>
      <c r="AE931" s="1456">
        <v>0.47</v>
      </c>
      <c r="AF931" s="1209"/>
      <c r="AG931" s="1207"/>
      <c r="AH931" s="1456">
        <v>0.46</v>
      </c>
      <c r="AI931" s="1209"/>
      <c r="AJ931" s="1207"/>
      <c r="AK931" s="1456">
        <v>0.43</v>
      </c>
      <c r="AL931" s="1209"/>
      <c r="AM931" s="1207"/>
      <c r="AN931" s="1456">
        <v>0.61</v>
      </c>
      <c r="AO931" s="1209"/>
      <c r="AP931" s="1207"/>
      <c r="AQ931" s="1456">
        <v>0.67</v>
      </c>
      <c r="AR931" s="1209"/>
      <c r="AS931" s="1207"/>
      <c r="AT931" s="1456">
        <v>0.44</v>
      </c>
      <c r="AU931" s="1209"/>
      <c r="AV931" s="1207"/>
      <c r="AW931" s="1456">
        <v>0.44</v>
      </c>
      <c r="AX931" s="1209"/>
    </row>
    <row r="932" spans="1:50">
      <c r="A932" s="1166" t="s">
        <v>4172</v>
      </c>
      <c r="B932" s="1139" t="s">
        <v>4173</v>
      </c>
      <c r="C932" s="1207"/>
      <c r="D932" s="1456">
        <v>1.55</v>
      </c>
      <c r="E932" s="1209"/>
      <c r="F932" s="1207"/>
      <c r="G932" s="1456">
        <v>0.97</v>
      </c>
      <c r="H932" s="1209"/>
      <c r="I932" s="1207"/>
      <c r="J932" s="1456">
        <v>1.83</v>
      </c>
      <c r="K932" s="1209"/>
      <c r="L932" s="1207"/>
      <c r="M932" s="1456">
        <v>1.86</v>
      </c>
      <c r="N932" s="1209"/>
      <c r="O932" s="1207"/>
      <c r="P932" s="1456">
        <v>1.45</v>
      </c>
      <c r="Q932" s="1209"/>
      <c r="R932" s="1207"/>
      <c r="S932" s="1456">
        <v>1.3</v>
      </c>
      <c r="T932" s="1209"/>
      <c r="U932" s="1207"/>
      <c r="V932" s="1456">
        <v>1.86</v>
      </c>
      <c r="W932" s="1209"/>
      <c r="X932" s="1207"/>
      <c r="Y932" s="1456">
        <v>1.49</v>
      </c>
      <c r="Z932" s="1209"/>
      <c r="AA932" s="1207"/>
      <c r="AB932" s="1456">
        <v>1.31</v>
      </c>
      <c r="AC932" s="1209"/>
      <c r="AD932" s="1207"/>
      <c r="AE932" s="1456">
        <v>1.28</v>
      </c>
      <c r="AF932" s="1209"/>
      <c r="AG932" s="1207"/>
      <c r="AH932" s="1456">
        <v>2.31</v>
      </c>
      <c r="AI932" s="1209"/>
      <c r="AJ932" s="1207"/>
      <c r="AK932" s="1456">
        <v>1.29</v>
      </c>
      <c r="AL932" s="1209"/>
      <c r="AM932" s="1207"/>
      <c r="AN932" s="1456">
        <v>1.72</v>
      </c>
      <c r="AO932" s="1209"/>
      <c r="AP932" s="1207"/>
      <c r="AQ932" s="1456">
        <v>1.33</v>
      </c>
      <c r="AR932" s="1209"/>
      <c r="AS932" s="1207"/>
      <c r="AT932" s="1456">
        <v>1.89</v>
      </c>
      <c r="AU932" s="1209"/>
      <c r="AV932" s="1207"/>
      <c r="AW932" s="1456">
        <v>1.89</v>
      </c>
      <c r="AX932" s="1209"/>
    </row>
    <row r="933" spans="1:50">
      <c r="A933" s="1166" t="s">
        <v>4174</v>
      </c>
      <c r="B933" s="1139" t="s">
        <v>4175</v>
      </c>
      <c r="C933" s="1207"/>
      <c r="D933" s="1456">
        <v>22.07</v>
      </c>
      <c r="E933" s="1209"/>
      <c r="F933" s="1207"/>
      <c r="G933" s="1456">
        <v>14.05</v>
      </c>
      <c r="H933" s="1209"/>
      <c r="I933" s="1207"/>
      <c r="J933" s="1456">
        <v>20.21</v>
      </c>
      <c r="K933" s="1209"/>
      <c r="L933" s="1207"/>
      <c r="M933" s="1456">
        <v>20.440000000000001</v>
      </c>
      <c r="N933" s="1209"/>
      <c r="O933" s="1207"/>
      <c r="P933" s="1456">
        <v>13.4</v>
      </c>
      <c r="Q933" s="1209"/>
      <c r="R933" s="1207"/>
      <c r="S933" s="1456">
        <v>6.78</v>
      </c>
      <c r="T933" s="1209"/>
      <c r="U933" s="1207"/>
      <c r="V933" s="1456">
        <v>16.41</v>
      </c>
      <c r="W933" s="1209"/>
      <c r="X933" s="1207"/>
      <c r="Y933" s="1456">
        <v>12.37</v>
      </c>
      <c r="Z933" s="1209"/>
      <c r="AA933" s="1207"/>
      <c r="AB933" s="1456">
        <v>17.27</v>
      </c>
      <c r="AC933" s="1209"/>
      <c r="AD933" s="1207"/>
      <c r="AE933" s="1456">
        <v>26.16</v>
      </c>
      <c r="AF933" s="1209"/>
      <c r="AG933" s="1207"/>
      <c r="AH933" s="1456">
        <v>31.97</v>
      </c>
      <c r="AI933" s="1209"/>
      <c r="AJ933" s="1207"/>
      <c r="AK933" s="1456">
        <v>24.5</v>
      </c>
      <c r="AL933" s="1209"/>
      <c r="AM933" s="1207"/>
      <c r="AN933" s="1456">
        <v>18.309999999999999</v>
      </c>
      <c r="AO933" s="1209"/>
      <c r="AP933" s="1207"/>
      <c r="AQ933" s="1456">
        <v>10.94</v>
      </c>
      <c r="AR933" s="1209"/>
      <c r="AS933" s="1207"/>
      <c r="AT933" s="1456">
        <v>17.53</v>
      </c>
      <c r="AU933" s="1209"/>
      <c r="AV933" s="1207"/>
      <c r="AW933" s="1456">
        <v>17.53</v>
      </c>
      <c r="AX933" s="1209"/>
    </row>
    <row r="934" spans="1:50">
      <c r="A934" s="1170" t="s">
        <v>4176</v>
      </c>
      <c r="B934" s="1139" t="s">
        <v>4177</v>
      </c>
      <c r="C934" s="1207"/>
      <c r="D934" s="1208" t="s">
        <v>4355</v>
      </c>
      <c r="E934" s="1209"/>
      <c r="F934" s="1207"/>
      <c r="G934" s="1208" t="s">
        <v>4355</v>
      </c>
      <c r="H934" s="1209"/>
      <c r="I934" s="1207"/>
      <c r="J934" s="1208" t="s">
        <v>4355</v>
      </c>
      <c r="K934" s="1209"/>
      <c r="L934" s="1207"/>
      <c r="M934" s="1208" t="s">
        <v>4355</v>
      </c>
      <c r="N934" s="1209"/>
      <c r="O934" s="1207"/>
      <c r="P934" s="1208" t="s">
        <v>4355</v>
      </c>
      <c r="Q934" s="1209"/>
      <c r="R934" s="1207"/>
      <c r="S934" s="1208" t="s">
        <v>4355</v>
      </c>
      <c r="T934" s="1209"/>
      <c r="U934" s="1207"/>
      <c r="V934" s="1208" t="s">
        <v>4355</v>
      </c>
      <c r="W934" s="1209"/>
      <c r="X934" s="1207"/>
      <c r="Y934" s="1208" t="s">
        <v>4355</v>
      </c>
      <c r="Z934" s="1209"/>
      <c r="AA934" s="1207"/>
      <c r="AB934" s="1208" t="s">
        <v>4355</v>
      </c>
      <c r="AC934" s="1209"/>
      <c r="AD934" s="1207"/>
      <c r="AE934" s="1208" t="s">
        <v>4355</v>
      </c>
      <c r="AF934" s="1209"/>
      <c r="AG934" s="1207"/>
      <c r="AH934" s="1208" t="s">
        <v>4355</v>
      </c>
      <c r="AI934" s="1209"/>
      <c r="AJ934" s="1207"/>
      <c r="AK934" s="1208" t="s">
        <v>4355</v>
      </c>
      <c r="AL934" s="1209"/>
      <c r="AM934" s="1207"/>
      <c r="AN934" s="1208" t="s">
        <v>4355</v>
      </c>
      <c r="AO934" s="1209"/>
      <c r="AP934" s="1207"/>
      <c r="AQ934" s="1208" t="s">
        <v>4355</v>
      </c>
      <c r="AR934" s="1209"/>
      <c r="AS934" s="1207"/>
      <c r="AT934" s="1208" t="s">
        <v>4355</v>
      </c>
      <c r="AU934" s="1209"/>
      <c r="AV934" s="1207"/>
      <c r="AW934" s="1208" t="s">
        <v>4355</v>
      </c>
      <c r="AX934" s="1209"/>
    </row>
    <row r="935" spans="1:50">
      <c r="A935" s="1166" t="s">
        <v>4178</v>
      </c>
      <c r="B935" s="1139" t="s">
        <v>4179</v>
      </c>
      <c r="C935" s="1207"/>
      <c r="D935" s="1208" t="s">
        <v>2261</v>
      </c>
      <c r="E935" s="1209"/>
      <c r="F935" s="1207"/>
      <c r="G935" s="1208" t="s">
        <v>2261</v>
      </c>
      <c r="H935" s="1209"/>
      <c r="I935" s="1207"/>
      <c r="J935" s="1208" t="s">
        <v>2261</v>
      </c>
      <c r="K935" s="1209"/>
      <c r="L935" s="1207"/>
      <c r="M935" s="1208" t="s">
        <v>2261</v>
      </c>
      <c r="N935" s="1209"/>
      <c r="O935" s="1207"/>
      <c r="P935" s="1208" t="s">
        <v>2261</v>
      </c>
      <c r="Q935" s="1209"/>
      <c r="R935" s="1207"/>
      <c r="S935" s="1208" t="s">
        <v>2261</v>
      </c>
      <c r="T935" s="1209"/>
      <c r="U935" s="1207"/>
      <c r="V935" s="1208" t="s">
        <v>2261</v>
      </c>
      <c r="W935" s="1209"/>
      <c r="X935" s="1207"/>
      <c r="Y935" s="1208" t="s">
        <v>2261</v>
      </c>
      <c r="Z935" s="1209"/>
      <c r="AA935" s="1207"/>
      <c r="AB935" s="1208" t="s">
        <v>2261</v>
      </c>
      <c r="AC935" s="1209"/>
      <c r="AD935" s="1207"/>
      <c r="AE935" s="1208" t="s">
        <v>2261</v>
      </c>
      <c r="AF935" s="1209"/>
      <c r="AG935" s="1207"/>
      <c r="AH935" s="1208" t="s">
        <v>2261</v>
      </c>
      <c r="AI935" s="1209"/>
      <c r="AJ935" s="1207"/>
      <c r="AK935" s="1208" t="s">
        <v>2261</v>
      </c>
      <c r="AL935" s="1209"/>
      <c r="AM935" s="1207"/>
      <c r="AN935" s="1208" t="s">
        <v>2261</v>
      </c>
      <c r="AO935" s="1209"/>
      <c r="AP935" s="1207"/>
      <c r="AQ935" s="1208" t="s">
        <v>2261</v>
      </c>
      <c r="AR935" s="1209"/>
      <c r="AS935" s="1207"/>
      <c r="AT935" s="1208" t="s">
        <v>2261</v>
      </c>
      <c r="AU935" s="1209"/>
      <c r="AV935" s="1207"/>
      <c r="AW935" s="1208" t="s">
        <v>2261</v>
      </c>
      <c r="AX935" s="1209"/>
    </row>
    <row r="936" spans="1:50">
      <c r="A936" s="1166" t="s">
        <v>4180</v>
      </c>
      <c r="B936" s="1139" t="s">
        <v>4181</v>
      </c>
      <c r="C936" s="1207"/>
      <c r="D936" s="1456">
        <v>28.42</v>
      </c>
      <c r="E936" s="1209"/>
      <c r="F936" s="1207"/>
      <c r="G936" s="1456">
        <v>27.96</v>
      </c>
      <c r="H936" s="1209"/>
      <c r="I936" s="1207"/>
      <c r="J936" s="1456">
        <v>27.72</v>
      </c>
      <c r="K936" s="1209"/>
      <c r="L936" s="1207"/>
      <c r="M936" s="1456">
        <v>19.350000000000001</v>
      </c>
      <c r="N936" s="1209"/>
      <c r="O936" s="1207"/>
      <c r="P936" s="1456">
        <v>21.02</v>
      </c>
      <c r="Q936" s="1209"/>
      <c r="R936" s="1207"/>
      <c r="S936" s="1456">
        <v>23.99</v>
      </c>
      <c r="T936" s="1209"/>
      <c r="U936" s="1207"/>
      <c r="V936" s="1456">
        <v>26.76</v>
      </c>
      <c r="W936" s="1209"/>
      <c r="X936" s="1207"/>
      <c r="Y936" s="1456">
        <v>26.21</v>
      </c>
      <c r="Z936" s="1209"/>
      <c r="AA936" s="1207"/>
      <c r="AB936" s="1456">
        <v>29.02</v>
      </c>
      <c r="AC936" s="1209"/>
      <c r="AD936" s="1207"/>
      <c r="AE936" s="1456">
        <v>28.36</v>
      </c>
      <c r="AF936" s="1209"/>
      <c r="AG936" s="1207"/>
      <c r="AH936" s="1456">
        <v>31.95</v>
      </c>
      <c r="AI936" s="1209"/>
      <c r="AJ936" s="1207"/>
      <c r="AK936" s="1456">
        <v>27.84</v>
      </c>
      <c r="AL936" s="1209"/>
      <c r="AM936" s="1207"/>
      <c r="AN936" s="1456">
        <v>24.88</v>
      </c>
      <c r="AO936" s="1209"/>
      <c r="AP936" s="1207"/>
      <c r="AQ936" s="1456">
        <v>23.63</v>
      </c>
      <c r="AR936" s="1209"/>
      <c r="AS936" s="1207"/>
      <c r="AT936" s="1456">
        <v>34.36</v>
      </c>
      <c r="AU936" s="1209"/>
      <c r="AV936" s="1207"/>
      <c r="AW936" s="1456">
        <v>34.36</v>
      </c>
      <c r="AX936" s="1209"/>
    </row>
    <row r="937" spans="1:50">
      <c r="A937" s="1166" t="s">
        <v>4182</v>
      </c>
      <c r="B937" s="1139" t="s">
        <v>4183</v>
      </c>
      <c r="C937" s="1207"/>
      <c r="D937" s="1456">
        <v>1.65</v>
      </c>
      <c r="E937" s="1209"/>
      <c r="F937" s="1207"/>
      <c r="G937" s="1456">
        <v>2.16</v>
      </c>
      <c r="H937" s="1209"/>
      <c r="I937" s="1207"/>
      <c r="J937" s="1456">
        <v>0.89</v>
      </c>
      <c r="K937" s="1209"/>
      <c r="L937" s="1207"/>
      <c r="M937" s="1456">
        <v>1.58</v>
      </c>
      <c r="N937" s="1209"/>
      <c r="O937" s="1207"/>
      <c r="P937" s="1456">
        <v>0.01</v>
      </c>
      <c r="Q937" s="1209"/>
      <c r="R937" s="1207"/>
      <c r="S937" s="1456">
        <v>1.1000000000000001</v>
      </c>
      <c r="T937" s="1209"/>
      <c r="U937" s="1207"/>
      <c r="V937" s="1456">
        <v>0.8</v>
      </c>
      <c r="W937" s="1209"/>
      <c r="X937" s="1207"/>
      <c r="Y937" s="1456">
        <v>2.79</v>
      </c>
      <c r="Z937" s="1209"/>
      <c r="AA937" s="1207"/>
      <c r="AB937" s="1456">
        <v>0.17</v>
      </c>
      <c r="AC937" s="1209"/>
      <c r="AD937" s="1207"/>
      <c r="AE937" s="1456">
        <v>1.46</v>
      </c>
      <c r="AF937" s="1209"/>
      <c r="AG937" s="1207"/>
      <c r="AH937" s="1456">
        <v>0.53</v>
      </c>
      <c r="AI937" s="1209"/>
      <c r="AJ937" s="1207"/>
      <c r="AK937" s="1456">
        <v>1.53</v>
      </c>
      <c r="AL937" s="1209"/>
      <c r="AM937" s="1207"/>
      <c r="AN937" s="1456">
        <v>4.04</v>
      </c>
      <c r="AO937" s="1209"/>
      <c r="AP937" s="1207"/>
      <c r="AQ937" s="1456">
        <v>0.47</v>
      </c>
      <c r="AR937" s="1209"/>
      <c r="AS937" s="1207"/>
      <c r="AT937" s="1456">
        <v>3.92</v>
      </c>
      <c r="AU937" s="1209"/>
      <c r="AV937" s="1207"/>
      <c r="AW937" s="1456">
        <v>3.92</v>
      </c>
      <c r="AX937" s="1209"/>
    </row>
    <row r="938" spans="1:50">
      <c r="A938" s="1166" t="s">
        <v>4184</v>
      </c>
      <c r="B938" s="1139" t="s">
        <v>4185</v>
      </c>
      <c r="C938" s="1207"/>
      <c r="D938" s="1456">
        <v>1.1599999999999999</v>
      </c>
      <c r="E938" s="1209"/>
      <c r="F938" s="1207"/>
      <c r="G938" s="1456">
        <v>1.46</v>
      </c>
      <c r="H938" s="1209"/>
      <c r="I938" s="1207"/>
      <c r="J938" s="1456">
        <v>0.96</v>
      </c>
      <c r="K938" s="1209"/>
      <c r="L938" s="1207"/>
      <c r="M938" s="1456">
        <v>1.51</v>
      </c>
      <c r="N938" s="1209"/>
      <c r="O938" s="1207"/>
      <c r="P938" s="1456">
        <v>0.47</v>
      </c>
      <c r="Q938" s="1209"/>
      <c r="R938" s="1207"/>
      <c r="S938" s="1456">
        <v>1.24</v>
      </c>
      <c r="T938" s="1209"/>
      <c r="U938" s="1207"/>
      <c r="V938" s="1456">
        <v>0.44</v>
      </c>
      <c r="W938" s="1209"/>
      <c r="X938" s="1207"/>
      <c r="Y938" s="1456">
        <v>0.42</v>
      </c>
      <c r="Z938" s="1209"/>
      <c r="AA938" s="1207"/>
      <c r="AB938" s="1456">
        <v>0.79</v>
      </c>
      <c r="AC938" s="1209"/>
      <c r="AD938" s="1207"/>
      <c r="AE938" s="1456">
        <v>1.27</v>
      </c>
      <c r="AF938" s="1209"/>
      <c r="AG938" s="1207"/>
      <c r="AH938" s="1456">
        <v>1.0900000000000001</v>
      </c>
      <c r="AI938" s="1209"/>
      <c r="AJ938" s="1207"/>
      <c r="AK938" s="1456">
        <v>1.61</v>
      </c>
      <c r="AL938" s="1209"/>
      <c r="AM938" s="1207"/>
      <c r="AN938" s="1456">
        <v>0.3</v>
      </c>
      <c r="AO938" s="1209"/>
      <c r="AP938" s="1207"/>
      <c r="AQ938" s="1456">
        <v>0.65</v>
      </c>
      <c r="AR938" s="1209"/>
      <c r="AS938" s="1207"/>
      <c r="AT938" s="1456">
        <v>3.14</v>
      </c>
      <c r="AU938" s="1209"/>
      <c r="AV938" s="1207"/>
      <c r="AW938" s="1456">
        <v>3.14</v>
      </c>
      <c r="AX938" s="1209"/>
    </row>
    <row r="939" spans="1:50">
      <c r="A939" s="1166" t="s">
        <v>4186</v>
      </c>
      <c r="B939" s="1139" t="s">
        <v>4187</v>
      </c>
      <c r="C939" s="1207"/>
      <c r="D939" s="1456">
        <v>0.49</v>
      </c>
      <c r="E939" s="1209"/>
      <c r="F939" s="1207"/>
      <c r="G939" s="1456">
        <v>0.38</v>
      </c>
      <c r="H939" s="1209"/>
      <c r="I939" s="1207"/>
      <c r="J939" s="1456">
        <v>0.45</v>
      </c>
      <c r="K939" s="1209"/>
      <c r="L939" s="1207"/>
      <c r="M939" s="1456">
        <v>0.48</v>
      </c>
      <c r="N939" s="1209"/>
      <c r="O939" s="1207"/>
      <c r="P939" s="1456">
        <v>0.59</v>
      </c>
      <c r="Q939" s="1209"/>
      <c r="R939" s="1207"/>
      <c r="S939" s="1456">
        <v>0.37</v>
      </c>
      <c r="T939" s="1209"/>
      <c r="U939" s="1207"/>
      <c r="V939" s="1456">
        <v>0.23</v>
      </c>
      <c r="W939" s="1209"/>
      <c r="X939" s="1207"/>
      <c r="Y939" s="1456">
        <v>0.39</v>
      </c>
      <c r="Z939" s="1209"/>
      <c r="AA939" s="1207"/>
      <c r="AB939" s="1456">
        <v>0.55000000000000004</v>
      </c>
      <c r="AC939" s="1209"/>
      <c r="AD939" s="1207"/>
      <c r="AE939" s="1456">
        <v>0.45</v>
      </c>
      <c r="AF939" s="1209"/>
      <c r="AG939" s="1207"/>
      <c r="AH939" s="1456">
        <v>0.35</v>
      </c>
      <c r="AI939" s="1209"/>
      <c r="AJ939" s="1207"/>
      <c r="AK939" s="1456">
        <v>0.28000000000000003</v>
      </c>
      <c r="AL939" s="1209"/>
      <c r="AM939" s="1207"/>
      <c r="AN939" s="1456">
        <v>0.34</v>
      </c>
      <c r="AO939" s="1209"/>
      <c r="AP939" s="1207"/>
      <c r="AQ939" s="1456">
        <v>0.42</v>
      </c>
      <c r="AR939" s="1209"/>
      <c r="AS939" s="1207"/>
      <c r="AT939" s="1456">
        <v>0.4</v>
      </c>
      <c r="AU939" s="1209"/>
      <c r="AV939" s="1207"/>
      <c r="AW939" s="1456">
        <v>0.4</v>
      </c>
      <c r="AX939" s="1209"/>
    </row>
    <row r="940" spans="1:50">
      <c r="A940" s="1166" t="s">
        <v>4188</v>
      </c>
      <c r="B940" s="1139" t="s">
        <v>4189</v>
      </c>
      <c r="C940" s="1207"/>
      <c r="D940" s="1456">
        <v>0.39</v>
      </c>
      <c r="E940" s="1209"/>
      <c r="F940" s="1207"/>
      <c r="G940" s="1456">
        <v>0.57999999999999996</v>
      </c>
      <c r="H940" s="1209"/>
      <c r="I940" s="1207"/>
      <c r="J940" s="1456">
        <v>0.64</v>
      </c>
      <c r="K940" s="1209"/>
      <c r="L940" s="1207"/>
      <c r="M940" s="1456">
        <v>0.44</v>
      </c>
      <c r="N940" s="1209"/>
      <c r="O940" s="1207"/>
      <c r="P940" s="1456">
        <v>0.34</v>
      </c>
      <c r="Q940" s="1209"/>
      <c r="R940" s="1207"/>
      <c r="S940" s="1456">
        <v>0.28000000000000003</v>
      </c>
      <c r="T940" s="1209"/>
      <c r="U940" s="1207"/>
      <c r="V940" s="1456">
        <v>0.47</v>
      </c>
      <c r="W940" s="1209"/>
      <c r="X940" s="1207"/>
      <c r="Y940" s="1456">
        <v>0.32</v>
      </c>
      <c r="Z940" s="1209"/>
      <c r="AA940" s="1207"/>
      <c r="AB940" s="1456">
        <v>0.38</v>
      </c>
      <c r="AC940" s="1209"/>
      <c r="AD940" s="1207"/>
      <c r="AE940" s="1456">
        <v>0.4</v>
      </c>
      <c r="AF940" s="1209"/>
      <c r="AG940" s="1207"/>
      <c r="AH940" s="1456">
        <v>0.74</v>
      </c>
      <c r="AI940" s="1209"/>
      <c r="AJ940" s="1207"/>
      <c r="AK940" s="1456">
        <v>0.37</v>
      </c>
      <c r="AL940" s="1209"/>
      <c r="AM940" s="1207"/>
      <c r="AN940" s="1456">
        <v>0.38</v>
      </c>
      <c r="AO940" s="1209"/>
      <c r="AP940" s="1207"/>
      <c r="AQ940" s="1456">
        <v>0.35</v>
      </c>
      <c r="AR940" s="1209"/>
      <c r="AS940" s="1207"/>
      <c r="AT940" s="1456">
        <v>0.24</v>
      </c>
      <c r="AU940" s="1209"/>
      <c r="AV940" s="1207"/>
      <c r="AW940" s="1456">
        <v>0.24</v>
      </c>
      <c r="AX940" s="1209"/>
    </row>
    <row r="941" spans="1:50">
      <c r="A941" s="1166" t="s">
        <v>4190</v>
      </c>
      <c r="B941" s="1139" t="s">
        <v>4191</v>
      </c>
      <c r="C941" s="1207"/>
      <c r="D941" s="1456">
        <v>0.33</v>
      </c>
      <c r="E941" s="1209"/>
      <c r="F941" s="1207"/>
      <c r="G941" s="1456">
        <v>0.31</v>
      </c>
      <c r="H941" s="1209"/>
      <c r="I941" s="1207"/>
      <c r="J941" s="1456">
        <v>0.3</v>
      </c>
      <c r="K941" s="1209"/>
      <c r="L941" s="1207"/>
      <c r="M941" s="1456">
        <v>0.42</v>
      </c>
      <c r="N941" s="1209"/>
      <c r="O941" s="1207"/>
      <c r="P941" s="1456">
        <v>0.48</v>
      </c>
      <c r="Q941" s="1209"/>
      <c r="R941" s="1207"/>
      <c r="S941" s="1456">
        <v>0.27</v>
      </c>
      <c r="T941" s="1209"/>
      <c r="U941" s="1207"/>
      <c r="V941" s="1456">
        <v>0.43</v>
      </c>
      <c r="W941" s="1209"/>
      <c r="X941" s="1207"/>
      <c r="Y941" s="1456">
        <v>0.31</v>
      </c>
      <c r="Z941" s="1209"/>
      <c r="AA941" s="1207"/>
      <c r="AB941" s="1456">
        <v>0.28999999999999998</v>
      </c>
      <c r="AC941" s="1209"/>
      <c r="AD941" s="1207"/>
      <c r="AE941" s="1456">
        <v>0.31</v>
      </c>
      <c r="AF941" s="1209"/>
      <c r="AG941" s="1207"/>
      <c r="AH941" s="1456">
        <v>0.45</v>
      </c>
      <c r="AI941" s="1209"/>
      <c r="AJ941" s="1207"/>
      <c r="AK941" s="1456">
        <v>0.27</v>
      </c>
      <c r="AL941" s="1209"/>
      <c r="AM941" s="1207"/>
      <c r="AN941" s="1456">
        <v>0.35</v>
      </c>
      <c r="AO941" s="1209"/>
      <c r="AP941" s="1207"/>
      <c r="AQ941" s="1456">
        <v>0.34</v>
      </c>
      <c r="AR941" s="1209"/>
      <c r="AS941" s="1207"/>
      <c r="AT941" s="1456">
        <v>0.5</v>
      </c>
      <c r="AU941" s="1209"/>
      <c r="AV941" s="1207"/>
      <c r="AW941" s="1456">
        <v>0.5</v>
      </c>
      <c r="AX941" s="1209"/>
    </row>
    <row r="942" spans="1:50">
      <c r="A942" s="1166" t="s">
        <v>4192</v>
      </c>
      <c r="B942" s="1139" t="s">
        <v>4193</v>
      </c>
      <c r="C942" s="1207"/>
      <c r="D942" s="1456">
        <v>0.31</v>
      </c>
      <c r="E942" s="1209"/>
      <c r="F942" s="1207"/>
      <c r="G942" s="1456">
        <v>0.5</v>
      </c>
      <c r="H942" s="1209"/>
      <c r="I942" s="1207"/>
      <c r="J942" s="1456">
        <v>0.3</v>
      </c>
      <c r="K942" s="1209"/>
      <c r="L942" s="1207"/>
      <c r="M942" s="1456">
        <v>0.47</v>
      </c>
      <c r="N942" s="1209"/>
      <c r="O942" s="1207"/>
      <c r="P942" s="1456">
        <v>0.69</v>
      </c>
      <c r="Q942" s="1209"/>
      <c r="R942" s="1207"/>
      <c r="S942" s="1456">
        <v>0.12</v>
      </c>
      <c r="T942" s="1209"/>
      <c r="U942" s="1207"/>
      <c r="V942" s="1456">
        <v>0.3</v>
      </c>
      <c r="W942" s="1209"/>
      <c r="X942" s="1207"/>
      <c r="Y942" s="1456">
        <v>0.26</v>
      </c>
      <c r="Z942" s="1209"/>
      <c r="AA942" s="1207"/>
      <c r="AB942" s="1456">
        <v>0.52</v>
      </c>
      <c r="AC942" s="1209"/>
      <c r="AD942" s="1207"/>
      <c r="AE942" s="1456">
        <v>0.24</v>
      </c>
      <c r="AF942" s="1209"/>
      <c r="AG942" s="1207"/>
      <c r="AH942" s="1456">
        <v>0.24</v>
      </c>
      <c r="AI942" s="1209"/>
      <c r="AJ942" s="1207"/>
      <c r="AK942" s="1456">
        <v>0.32</v>
      </c>
      <c r="AL942" s="1209"/>
      <c r="AM942" s="1207"/>
      <c r="AN942" s="1456">
        <v>0.4</v>
      </c>
      <c r="AO942" s="1209"/>
      <c r="AP942" s="1207"/>
      <c r="AQ942" s="1456">
        <v>0.48</v>
      </c>
      <c r="AR942" s="1209"/>
      <c r="AS942" s="1207"/>
      <c r="AT942" s="1456">
        <v>1.25</v>
      </c>
      <c r="AU942" s="1209"/>
      <c r="AV942" s="1207"/>
      <c r="AW942" s="1456">
        <v>1.25</v>
      </c>
      <c r="AX942" s="1209"/>
    </row>
    <row r="943" spans="1:50">
      <c r="A943" s="1166" t="s">
        <v>4194</v>
      </c>
      <c r="B943" s="1139" t="s">
        <v>4195</v>
      </c>
      <c r="C943" s="1207"/>
      <c r="D943" s="1456">
        <v>2.34</v>
      </c>
      <c r="E943" s="1209"/>
      <c r="F943" s="1207"/>
      <c r="G943" s="1456">
        <v>2.48</v>
      </c>
      <c r="H943" s="1209"/>
      <c r="I943" s="1207"/>
      <c r="J943" s="1456">
        <v>1.31</v>
      </c>
      <c r="K943" s="1209"/>
      <c r="L943" s="1207"/>
      <c r="M943" s="1456">
        <v>1.97</v>
      </c>
      <c r="N943" s="1209"/>
      <c r="O943" s="1207"/>
      <c r="P943" s="1456">
        <v>1.1399999999999999</v>
      </c>
      <c r="Q943" s="1209"/>
      <c r="R943" s="1207"/>
      <c r="S943" s="1456">
        <v>1.51</v>
      </c>
      <c r="T943" s="1209"/>
      <c r="U943" s="1207"/>
      <c r="V943" s="1456">
        <v>1.47</v>
      </c>
      <c r="W943" s="1209"/>
      <c r="X943" s="1207"/>
      <c r="Y943" s="1456">
        <v>1.79</v>
      </c>
      <c r="Z943" s="1209"/>
      <c r="AA943" s="1207"/>
      <c r="AB943" s="1456">
        <v>1.95</v>
      </c>
      <c r="AC943" s="1209"/>
      <c r="AD943" s="1207"/>
      <c r="AE943" s="1456">
        <v>1.56</v>
      </c>
      <c r="AF943" s="1209"/>
      <c r="AG943" s="1207"/>
      <c r="AH943" s="1456">
        <v>1.17</v>
      </c>
      <c r="AI943" s="1209"/>
      <c r="AJ943" s="1207"/>
      <c r="AK943" s="1456">
        <v>2.17</v>
      </c>
      <c r="AL943" s="1209"/>
      <c r="AM943" s="1207"/>
      <c r="AN943" s="1456">
        <v>1.24</v>
      </c>
      <c r="AO943" s="1209"/>
      <c r="AP943" s="1207"/>
      <c r="AQ943" s="1456">
        <v>1.66</v>
      </c>
      <c r="AR943" s="1209"/>
      <c r="AS943" s="1207"/>
      <c r="AT943" s="1456">
        <v>1.23</v>
      </c>
      <c r="AU943" s="1209"/>
      <c r="AV943" s="1207"/>
      <c r="AW943" s="1456">
        <v>1.23</v>
      </c>
      <c r="AX943" s="1209"/>
    </row>
    <row r="944" spans="1:50">
      <c r="A944" s="1166" t="s">
        <v>4196</v>
      </c>
      <c r="B944" s="1139" t="s">
        <v>4197</v>
      </c>
      <c r="C944" s="1207"/>
      <c r="D944" s="1456">
        <v>2.73</v>
      </c>
      <c r="E944" s="1209"/>
      <c r="F944" s="1207"/>
      <c r="G944" s="1456">
        <v>2.82</v>
      </c>
      <c r="H944" s="1209"/>
      <c r="I944" s="1207"/>
      <c r="J944" s="1456">
        <v>1.44</v>
      </c>
      <c r="K944" s="1209"/>
      <c r="L944" s="1207"/>
      <c r="M944" s="1456">
        <v>2.36</v>
      </c>
      <c r="N944" s="1209"/>
      <c r="O944" s="1207"/>
      <c r="P944" s="1456">
        <v>1.32</v>
      </c>
      <c r="Q944" s="1209"/>
      <c r="R944" s="1207"/>
      <c r="S944" s="1456">
        <v>1.65</v>
      </c>
      <c r="T944" s="1209"/>
      <c r="U944" s="1207"/>
      <c r="V944" s="1456">
        <v>1.79</v>
      </c>
      <c r="W944" s="1209"/>
      <c r="X944" s="1207"/>
      <c r="Y944" s="1456">
        <v>2.1800000000000002</v>
      </c>
      <c r="Z944" s="1209"/>
      <c r="AA944" s="1207"/>
      <c r="AB944" s="1456">
        <v>2.57</v>
      </c>
      <c r="AC944" s="1209"/>
      <c r="AD944" s="1207"/>
      <c r="AE944" s="1456">
        <v>1.79</v>
      </c>
      <c r="AF944" s="1209"/>
      <c r="AG944" s="1207"/>
      <c r="AH944" s="1456">
        <v>1.07</v>
      </c>
      <c r="AI944" s="1209"/>
      <c r="AJ944" s="1207"/>
      <c r="AK944" s="1456">
        <v>2.2200000000000002</v>
      </c>
      <c r="AL944" s="1209"/>
      <c r="AM944" s="1207"/>
      <c r="AN944" s="1456">
        <v>1.56</v>
      </c>
      <c r="AO944" s="1209"/>
      <c r="AP944" s="1207"/>
      <c r="AQ944" s="1456">
        <v>2.15</v>
      </c>
      <c r="AR944" s="1209"/>
      <c r="AS944" s="1207"/>
      <c r="AT944" s="1456">
        <v>1.4</v>
      </c>
      <c r="AU944" s="1209"/>
      <c r="AV944" s="1207"/>
      <c r="AW944" s="1456">
        <v>1.4</v>
      </c>
      <c r="AX944" s="1209"/>
    </row>
    <row r="945" spans="1:50">
      <c r="A945" s="1166" t="s">
        <v>4198</v>
      </c>
      <c r="B945" s="1139" t="s">
        <v>4199</v>
      </c>
      <c r="C945" s="1207"/>
      <c r="D945" s="1456">
        <v>1.97</v>
      </c>
      <c r="E945" s="1209"/>
      <c r="F945" s="1207"/>
      <c r="G945" s="1456">
        <v>1.72</v>
      </c>
      <c r="H945" s="1209"/>
      <c r="I945" s="1207"/>
      <c r="J945" s="1456">
        <v>1.51</v>
      </c>
      <c r="K945" s="1209"/>
      <c r="L945" s="1207"/>
      <c r="M945" s="1456">
        <v>2.68</v>
      </c>
      <c r="N945" s="1209"/>
      <c r="O945" s="1207"/>
      <c r="P945" s="1456">
        <v>1.91</v>
      </c>
      <c r="Q945" s="1209"/>
      <c r="R945" s="1207"/>
      <c r="S945" s="1456">
        <v>1.42</v>
      </c>
      <c r="T945" s="1209"/>
      <c r="U945" s="1207"/>
      <c r="V945" s="1456">
        <v>1.46</v>
      </c>
      <c r="W945" s="1209"/>
      <c r="X945" s="1207"/>
      <c r="Y945" s="1456">
        <v>1.23</v>
      </c>
      <c r="Z945" s="1209"/>
      <c r="AA945" s="1207"/>
      <c r="AB945" s="1456">
        <v>1.96</v>
      </c>
      <c r="AC945" s="1209"/>
      <c r="AD945" s="1207"/>
      <c r="AE945" s="1456">
        <v>1.26</v>
      </c>
      <c r="AF945" s="1209"/>
      <c r="AG945" s="1207"/>
      <c r="AH945" s="1456">
        <v>1.0900000000000001</v>
      </c>
      <c r="AI945" s="1209"/>
      <c r="AJ945" s="1207"/>
      <c r="AK945" s="1456">
        <v>2.08</v>
      </c>
      <c r="AL945" s="1209"/>
      <c r="AM945" s="1207"/>
      <c r="AN945" s="1456">
        <v>1.49</v>
      </c>
      <c r="AO945" s="1209"/>
      <c r="AP945" s="1207"/>
      <c r="AQ945" s="1456">
        <v>1.66</v>
      </c>
      <c r="AR945" s="1209"/>
      <c r="AS945" s="1207"/>
      <c r="AT945" s="1456">
        <v>2</v>
      </c>
      <c r="AU945" s="1209"/>
      <c r="AV945" s="1207"/>
      <c r="AW945" s="1456">
        <v>2</v>
      </c>
      <c r="AX945" s="1209"/>
    </row>
    <row r="946" spans="1:50">
      <c r="A946" s="1166" t="s">
        <v>4200</v>
      </c>
      <c r="B946" s="1139" t="s">
        <v>4201</v>
      </c>
      <c r="C946" s="1207"/>
      <c r="D946" s="1456">
        <v>2.12</v>
      </c>
      <c r="E946" s="1209"/>
      <c r="F946" s="1207"/>
      <c r="G946" s="1456">
        <v>1.9</v>
      </c>
      <c r="H946" s="1209"/>
      <c r="I946" s="1207"/>
      <c r="J946" s="1456">
        <v>1.32</v>
      </c>
      <c r="K946" s="1209"/>
      <c r="L946" s="1207"/>
      <c r="M946" s="1456">
        <v>2.65</v>
      </c>
      <c r="N946" s="1209"/>
      <c r="O946" s="1207"/>
      <c r="P946" s="1456">
        <v>2.38</v>
      </c>
      <c r="Q946" s="1209"/>
      <c r="R946" s="1207"/>
      <c r="S946" s="1456">
        <v>1.48</v>
      </c>
      <c r="T946" s="1209"/>
      <c r="U946" s="1207"/>
      <c r="V946" s="1456">
        <v>1.77</v>
      </c>
      <c r="W946" s="1209"/>
      <c r="X946" s="1207"/>
      <c r="Y946" s="1456">
        <v>1.4</v>
      </c>
      <c r="Z946" s="1209"/>
      <c r="AA946" s="1207"/>
      <c r="AB946" s="1456">
        <v>2.21</v>
      </c>
      <c r="AC946" s="1209"/>
      <c r="AD946" s="1207"/>
      <c r="AE946" s="1456">
        <v>1.38</v>
      </c>
      <c r="AF946" s="1209"/>
      <c r="AG946" s="1207"/>
      <c r="AH946" s="1456">
        <v>1.1399999999999999</v>
      </c>
      <c r="AI946" s="1209"/>
      <c r="AJ946" s="1207"/>
      <c r="AK946" s="1456">
        <v>2.08</v>
      </c>
      <c r="AL946" s="1209"/>
      <c r="AM946" s="1207"/>
      <c r="AN946" s="1456">
        <v>1.81</v>
      </c>
      <c r="AO946" s="1209"/>
      <c r="AP946" s="1207"/>
      <c r="AQ946" s="1456">
        <v>1.94</v>
      </c>
      <c r="AR946" s="1209"/>
      <c r="AS946" s="1207"/>
      <c r="AT946" s="1456">
        <v>2.56</v>
      </c>
      <c r="AU946" s="1209"/>
      <c r="AV946" s="1207"/>
      <c r="AW946" s="1456">
        <v>2.56</v>
      </c>
      <c r="AX946" s="1209"/>
    </row>
    <row r="947" spans="1:50">
      <c r="A947" s="1166" t="s">
        <v>4202</v>
      </c>
      <c r="B947" s="1139" t="s">
        <v>4203</v>
      </c>
      <c r="C947" s="1207"/>
      <c r="D947" s="1457">
        <v>0</v>
      </c>
      <c r="E947" s="1209"/>
      <c r="F947" s="1207"/>
      <c r="G947" s="1457">
        <v>0</v>
      </c>
      <c r="H947" s="1209"/>
      <c r="I947" s="1207"/>
      <c r="J947" s="1457">
        <v>2</v>
      </c>
      <c r="K947" s="1209"/>
      <c r="L947" s="1207"/>
      <c r="M947" s="1457">
        <v>0</v>
      </c>
      <c r="N947" s="1209"/>
      <c r="O947" s="1207"/>
      <c r="P947" s="1457">
        <v>0</v>
      </c>
      <c r="Q947" s="1209"/>
      <c r="R947" s="1207"/>
      <c r="S947" s="1457">
        <v>0</v>
      </c>
      <c r="T947" s="1209"/>
      <c r="U947" s="1207"/>
      <c r="V947" s="1457">
        <v>0</v>
      </c>
      <c r="W947" s="1209"/>
      <c r="X947" s="1207"/>
      <c r="Y947" s="1457">
        <v>0</v>
      </c>
      <c r="Z947" s="1209"/>
      <c r="AA947" s="1207"/>
      <c r="AB947" s="1457">
        <v>0</v>
      </c>
      <c r="AC947" s="1209"/>
      <c r="AD947" s="1207"/>
      <c r="AE947" s="1457">
        <v>0</v>
      </c>
      <c r="AF947" s="1209"/>
      <c r="AG947" s="1207"/>
      <c r="AH947" s="1457">
        <v>10</v>
      </c>
      <c r="AI947" s="1209"/>
      <c r="AJ947" s="1207"/>
      <c r="AK947" s="1457">
        <v>0</v>
      </c>
      <c r="AL947" s="1209"/>
      <c r="AM947" s="1207"/>
      <c r="AN947" s="1457">
        <v>4</v>
      </c>
      <c r="AO947" s="1209"/>
      <c r="AP947" s="1207"/>
      <c r="AQ947" s="1457">
        <v>0</v>
      </c>
      <c r="AR947" s="1209"/>
      <c r="AS947" s="1207"/>
      <c r="AT947" s="1457">
        <v>0</v>
      </c>
      <c r="AU947" s="1209"/>
      <c r="AV947" s="1207"/>
      <c r="AW947" s="1457">
        <v>0</v>
      </c>
      <c r="AX947" s="1209"/>
    </row>
    <row r="948" spans="1:50">
      <c r="A948" s="1166" t="s">
        <v>4204</v>
      </c>
      <c r="B948" s="1139" t="s">
        <v>4205</v>
      </c>
      <c r="C948" s="1207"/>
      <c r="D948" s="1457">
        <v>0</v>
      </c>
      <c r="E948" s="1209"/>
      <c r="F948" s="1207"/>
      <c r="G948" s="1457">
        <v>0</v>
      </c>
      <c r="H948" s="1209"/>
      <c r="I948" s="1207"/>
      <c r="J948" s="1457">
        <v>68</v>
      </c>
      <c r="K948" s="1209"/>
      <c r="L948" s="1207"/>
      <c r="M948" s="1457">
        <v>0</v>
      </c>
      <c r="N948" s="1209"/>
      <c r="O948" s="1207"/>
      <c r="P948" s="1457">
        <v>0</v>
      </c>
      <c r="Q948" s="1209"/>
      <c r="R948" s="1207"/>
      <c r="S948" s="1457">
        <v>1</v>
      </c>
      <c r="T948" s="1209"/>
      <c r="U948" s="1207"/>
      <c r="V948" s="1457">
        <v>0</v>
      </c>
      <c r="W948" s="1209"/>
      <c r="X948" s="1207"/>
      <c r="Y948" s="1457">
        <v>0</v>
      </c>
      <c r="Z948" s="1209"/>
      <c r="AA948" s="1207"/>
      <c r="AB948" s="1457">
        <v>0</v>
      </c>
      <c r="AC948" s="1209"/>
      <c r="AD948" s="1207"/>
      <c r="AE948" s="1457">
        <v>0</v>
      </c>
      <c r="AF948" s="1209"/>
      <c r="AG948" s="1207"/>
      <c r="AH948" s="1457">
        <v>5</v>
      </c>
      <c r="AI948" s="1209"/>
      <c r="AJ948" s="1207"/>
      <c r="AK948" s="1457">
        <v>0</v>
      </c>
      <c r="AL948" s="1209"/>
      <c r="AM948" s="1207"/>
      <c r="AN948" s="1457">
        <v>20</v>
      </c>
      <c r="AO948" s="1209"/>
      <c r="AP948" s="1207"/>
      <c r="AQ948" s="1457">
        <v>0</v>
      </c>
      <c r="AR948" s="1209"/>
      <c r="AS948" s="1207"/>
      <c r="AT948" s="1457">
        <v>0</v>
      </c>
      <c r="AU948" s="1209"/>
      <c r="AV948" s="1207"/>
      <c r="AW948" s="1457">
        <v>0</v>
      </c>
      <c r="AX948" s="1209"/>
    </row>
    <row r="949" spans="1:50">
      <c r="A949" s="1170" t="s">
        <v>4206</v>
      </c>
      <c r="B949" s="1139" t="s">
        <v>4207</v>
      </c>
      <c r="C949" s="1207"/>
      <c r="D949" s="1457">
        <v>25</v>
      </c>
      <c r="E949" s="1209"/>
      <c r="F949" s="1207"/>
      <c r="G949" s="1457">
        <v>45</v>
      </c>
      <c r="H949" s="1209"/>
      <c r="I949" s="1207"/>
      <c r="J949" s="1457">
        <v>144</v>
      </c>
      <c r="K949" s="1209"/>
      <c r="L949" s="1207"/>
      <c r="M949" s="1457">
        <v>0</v>
      </c>
      <c r="N949" s="1209"/>
      <c r="O949" s="1207"/>
      <c r="P949" s="1457">
        <v>102</v>
      </c>
      <c r="Q949" s="1209"/>
      <c r="R949" s="1207"/>
      <c r="S949" s="1457">
        <v>1</v>
      </c>
      <c r="T949" s="1209"/>
      <c r="U949" s="1207"/>
      <c r="V949" s="1457">
        <v>15</v>
      </c>
      <c r="W949" s="1209"/>
      <c r="X949" s="1207"/>
      <c r="Y949" s="1457">
        <v>15</v>
      </c>
      <c r="Z949" s="1209"/>
      <c r="AA949" s="1207"/>
      <c r="AB949" s="1457">
        <v>0</v>
      </c>
      <c r="AC949" s="1209"/>
      <c r="AD949" s="1207"/>
      <c r="AE949" s="1457">
        <v>74</v>
      </c>
      <c r="AF949" s="1209"/>
      <c r="AG949" s="1207"/>
      <c r="AH949" s="1457">
        <v>75</v>
      </c>
      <c r="AI949" s="1209"/>
      <c r="AJ949" s="1207"/>
      <c r="AK949" s="1457">
        <v>67</v>
      </c>
      <c r="AL949" s="1209"/>
      <c r="AM949" s="1207"/>
      <c r="AN949" s="1457">
        <v>44</v>
      </c>
      <c r="AO949" s="1209"/>
      <c r="AP949" s="1207"/>
      <c r="AQ949" s="1457">
        <v>50</v>
      </c>
      <c r="AR949" s="1209"/>
      <c r="AS949" s="1207"/>
      <c r="AT949" s="1457">
        <v>38</v>
      </c>
      <c r="AU949" s="1209"/>
      <c r="AV949" s="1207"/>
      <c r="AW949" s="1457">
        <v>38</v>
      </c>
      <c r="AX949" s="1209"/>
    </row>
    <row r="950" spans="1:50">
      <c r="A950" s="1170" t="s">
        <v>4208</v>
      </c>
      <c r="B950" s="1139" t="s">
        <v>4209</v>
      </c>
      <c r="C950" s="1207"/>
      <c r="D950" s="1457">
        <v>0</v>
      </c>
      <c r="E950" s="1209"/>
      <c r="F950" s="1207"/>
      <c r="G950" s="1457">
        <v>22</v>
      </c>
      <c r="H950" s="1209"/>
      <c r="I950" s="1207"/>
      <c r="J950" s="1457">
        <v>49</v>
      </c>
      <c r="K950" s="1209"/>
      <c r="L950" s="1207"/>
      <c r="M950" s="1457">
        <v>0</v>
      </c>
      <c r="N950" s="1209"/>
      <c r="O950" s="1207"/>
      <c r="P950" s="1457">
        <v>34</v>
      </c>
      <c r="Q950" s="1209"/>
      <c r="R950" s="1207"/>
      <c r="S950" s="1457">
        <v>0</v>
      </c>
      <c r="T950" s="1209"/>
      <c r="U950" s="1207"/>
      <c r="V950" s="1457">
        <v>0</v>
      </c>
      <c r="W950" s="1209"/>
      <c r="X950" s="1207"/>
      <c r="Y950" s="1457">
        <v>5</v>
      </c>
      <c r="Z950" s="1209"/>
      <c r="AA950" s="1207"/>
      <c r="AB950" s="1457">
        <v>9</v>
      </c>
      <c r="AC950" s="1209"/>
      <c r="AD950" s="1207"/>
      <c r="AE950" s="1457">
        <v>27</v>
      </c>
      <c r="AF950" s="1209"/>
      <c r="AG950" s="1207"/>
      <c r="AH950" s="1457">
        <v>0</v>
      </c>
      <c r="AI950" s="1209"/>
      <c r="AJ950" s="1207"/>
      <c r="AK950" s="1457">
        <v>0</v>
      </c>
      <c r="AL950" s="1209"/>
      <c r="AM950" s="1207"/>
      <c r="AN950" s="1457">
        <v>0</v>
      </c>
      <c r="AO950" s="1209"/>
      <c r="AP950" s="1207"/>
      <c r="AQ950" s="1457">
        <v>0</v>
      </c>
      <c r="AR950" s="1209"/>
      <c r="AS950" s="1207"/>
      <c r="AT950" s="1457">
        <v>9</v>
      </c>
      <c r="AU950" s="1209"/>
      <c r="AV950" s="1207"/>
      <c r="AW950" s="1457">
        <v>9</v>
      </c>
      <c r="AX950" s="1209"/>
    </row>
    <row r="951" spans="1:50">
      <c r="A951" s="1167" t="s">
        <v>4240</v>
      </c>
      <c r="B951" s="1168" t="s">
        <v>4241</v>
      </c>
      <c r="C951" s="1249"/>
      <c r="D951" s="1250"/>
      <c r="E951" s="1251"/>
      <c r="F951" s="1249"/>
      <c r="G951" s="1250"/>
      <c r="H951" s="1251"/>
      <c r="I951" s="1249"/>
      <c r="J951" s="1250"/>
      <c r="K951" s="1251"/>
      <c r="L951" s="1249"/>
      <c r="M951" s="1250"/>
      <c r="N951" s="1251"/>
      <c r="O951" s="1249"/>
      <c r="P951" s="1250"/>
      <c r="Q951" s="1251"/>
      <c r="R951" s="1249"/>
      <c r="S951" s="1250"/>
      <c r="T951" s="1251"/>
      <c r="U951" s="1249"/>
      <c r="V951" s="1770" t="s">
        <v>7023</v>
      </c>
      <c r="W951" s="1251" t="s">
        <v>7040</v>
      </c>
      <c r="X951" s="1249"/>
      <c r="Y951" s="1250"/>
      <c r="Z951" s="1251"/>
      <c r="AA951" s="1249"/>
      <c r="AB951" s="1250"/>
      <c r="AC951" s="1251"/>
      <c r="AD951" s="1249"/>
      <c r="AE951" s="1250"/>
      <c r="AF951" s="1251"/>
      <c r="AG951" s="1249"/>
      <c r="AH951" s="1770" t="s">
        <v>7100</v>
      </c>
      <c r="AI951" s="1251" t="s">
        <v>5731</v>
      </c>
      <c r="AJ951" s="1249"/>
      <c r="AK951" s="1250"/>
      <c r="AL951" s="1251"/>
      <c r="AM951" s="1249"/>
      <c r="AN951" s="1250"/>
      <c r="AO951" s="1251"/>
      <c r="AP951" s="1249"/>
      <c r="AQ951" s="1250"/>
      <c r="AR951" s="1251"/>
      <c r="AS951" s="1249"/>
      <c r="AT951" s="1250"/>
      <c r="AU951" s="1251"/>
      <c r="AV951" s="1249"/>
      <c r="AW951" s="1770" t="s">
        <v>7151</v>
      </c>
      <c r="AX951" s="1251" t="s">
        <v>5731</v>
      </c>
    </row>
    <row r="952" spans="1:50">
      <c r="A952" s="1169" t="s">
        <v>2240</v>
      </c>
      <c r="B952" s="1160" t="s">
        <v>4154</v>
      </c>
      <c r="C952" s="1207"/>
      <c r="D952" s="1477">
        <v>5</v>
      </c>
      <c r="E952" s="1209"/>
      <c r="F952" s="1207"/>
      <c r="G952" s="1477">
        <v>5</v>
      </c>
      <c r="H952" s="1209"/>
      <c r="I952" s="1207"/>
      <c r="J952" s="1477">
        <v>5</v>
      </c>
      <c r="K952" s="1209"/>
      <c r="L952" s="1207"/>
      <c r="M952" s="1477">
        <v>5</v>
      </c>
      <c r="N952" s="1209"/>
      <c r="O952" s="1207"/>
      <c r="P952" s="1477">
        <v>5</v>
      </c>
      <c r="Q952" s="1209"/>
      <c r="R952" s="1207"/>
      <c r="S952" s="1477">
        <v>5</v>
      </c>
      <c r="T952" s="1209"/>
      <c r="U952" s="1207"/>
      <c r="V952" s="1477">
        <v>5</v>
      </c>
      <c r="W952" s="1209"/>
      <c r="X952" s="1207"/>
      <c r="Y952" s="1477">
        <v>5</v>
      </c>
      <c r="Z952" s="1209"/>
      <c r="AA952" s="1207"/>
      <c r="AB952" s="1477">
        <v>3</v>
      </c>
      <c r="AC952" s="1209"/>
      <c r="AD952" s="1207"/>
      <c r="AE952" s="1477">
        <v>5</v>
      </c>
      <c r="AF952" s="1209"/>
      <c r="AG952" s="1207"/>
      <c r="AH952" s="1477">
        <v>3</v>
      </c>
      <c r="AI952" s="1209"/>
      <c r="AJ952" s="1207"/>
      <c r="AK952" s="1477">
        <v>5</v>
      </c>
      <c r="AL952" s="1209"/>
      <c r="AM952" s="1207"/>
      <c r="AN952" s="1477">
        <v>4</v>
      </c>
      <c r="AO952" s="1209"/>
      <c r="AP952" s="1207"/>
      <c r="AQ952" s="1477">
        <v>5</v>
      </c>
      <c r="AR952" s="1209"/>
      <c r="AS952" s="1207"/>
      <c r="AT952" s="1477">
        <v>3</v>
      </c>
      <c r="AU952" s="1209"/>
      <c r="AV952" s="1207"/>
      <c r="AW952" s="1477">
        <v>3</v>
      </c>
      <c r="AX952" s="1209"/>
    </row>
    <row r="953" spans="1:50">
      <c r="A953" s="1169" t="s">
        <v>4155</v>
      </c>
      <c r="B953" s="1160" t="s">
        <v>4156</v>
      </c>
      <c r="C953" s="1207"/>
      <c r="D953" s="1241">
        <v>11.36</v>
      </c>
      <c r="E953" s="1209"/>
      <c r="F953" s="1207"/>
      <c r="G953" s="1241">
        <v>11.67</v>
      </c>
      <c r="H953" s="1209"/>
      <c r="I953" s="1207"/>
      <c r="J953" s="1241">
        <v>10.99</v>
      </c>
      <c r="K953" s="1209"/>
      <c r="L953" s="1207"/>
      <c r="M953" s="1241">
        <v>11.43</v>
      </c>
      <c r="N953" s="1209"/>
      <c r="O953" s="1207"/>
      <c r="P953" s="1241">
        <v>10.66</v>
      </c>
      <c r="Q953" s="1209"/>
      <c r="R953" s="1207"/>
      <c r="S953" s="1241">
        <v>10.74</v>
      </c>
      <c r="T953" s="1209"/>
      <c r="U953" s="1207"/>
      <c r="V953" s="1241">
        <v>11.67</v>
      </c>
      <c r="W953" s="1209"/>
      <c r="X953" s="1207"/>
      <c r="Y953" s="1241">
        <v>11.7</v>
      </c>
      <c r="Z953" s="1209"/>
      <c r="AA953" s="1207"/>
      <c r="AB953" s="1241">
        <v>7.66</v>
      </c>
      <c r="AC953" s="1209"/>
      <c r="AD953" s="1207"/>
      <c r="AE953" s="1241">
        <v>11.1</v>
      </c>
      <c r="AF953" s="1209"/>
      <c r="AG953" s="1207"/>
      <c r="AH953" s="1241">
        <v>8.02</v>
      </c>
      <c r="AI953" s="1209"/>
      <c r="AJ953" s="1207"/>
      <c r="AK953" s="1241">
        <v>11.87</v>
      </c>
      <c r="AL953" s="1209"/>
      <c r="AM953" s="1207"/>
      <c r="AN953" s="1241">
        <v>9.64</v>
      </c>
      <c r="AO953" s="1209"/>
      <c r="AP953" s="1207"/>
      <c r="AQ953" s="1241">
        <v>10.64</v>
      </c>
      <c r="AR953" s="1209"/>
      <c r="AS953" s="1207"/>
      <c r="AT953" s="1241">
        <v>8</v>
      </c>
      <c r="AU953" s="1209"/>
      <c r="AV953" s="1207"/>
      <c r="AW953" s="1241">
        <v>8</v>
      </c>
      <c r="AX953" s="1209"/>
    </row>
    <row r="954" spans="1:50">
      <c r="A954" s="1169" t="s">
        <v>4166</v>
      </c>
      <c r="B954" s="1160" t="s">
        <v>4167</v>
      </c>
      <c r="C954" s="1207"/>
      <c r="D954" s="1832">
        <v>0.94699999999999995</v>
      </c>
      <c r="E954" s="1209"/>
      <c r="F954" s="1207"/>
      <c r="G954" s="1832">
        <v>0.97299999999999998</v>
      </c>
      <c r="H954" s="1209"/>
      <c r="I954" s="1207"/>
      <c r="J954" s="1832">
        <v>0.91700000000000004</v>
      </c>
      <c r="K954" s="1209"/>
      <c r="L954" s="1207"/>
      <c r="M954" s="1832">
        <v>0.95299999999999996</v>
      </c>
      <c r="N954" s="1209"/>
      <c r="O954" s="1207"/>
      <c r="P954" s="1832">
        <v>0.88900000000000001</v>
      </c>
      <c r="Q954" s="1209"/>
      <c r="R954" s="1207"/>
      <c r="S954" s="1832">
        <v>0.89600000000000002</v>
      </c>
      <c r="T954" s="1209"/>
      <c r="U954" s="1207"/>
      <c r="V954" s="1832">
        <v>0.97299999999999998</v>
      </c>
      <c r="W954" s="1209"/>
      <c r="X954" s="1207"/>
      <c r="Y954" s="1832">
        <v>0.97499999999999998</v>
      </c>
      <c r="Z954" s="1209"/>
      <c r="AA954" s="1207"/>
      <c r="AB954" s="1832">
        <v>0.63800000000000001</v>
      </c>
      <c r="AC954" s="1209"/>
      <c r="AD954" s="1207"/>
      <c r="AE954" s="1832">
        <v>0.92600000000000005</v>
      </c>
      <c r="AF954" s="1209"/>
      <c r="AG954" s="1207"/>
      <c r="AH954" s="1832">
        <v>0.66900000000000004</v>
      </c>
      <c r="AI954" s="1209"/>
      <c r="AJ954" s="1207"/>
      <c r="AK954" s="1832">
        <v>0.99</v>
      </c>
      <c r="AL954" s="1209"/>
      <c r="AM954" s="1207"/>
      <c r="AN954" s="1832">
        <v>0.80400000000000005</v>
      </c>
      <c r="AO954" s="1209"/>
      <c r="AP954" s="1207"/>
      <c r="AQ954" s="1832">
        <v>0.88700000000000001</v>
      </c>
      <c r="AR954" s="1209"/>
      <c r="AS954" s="1207"/>
      <c r="AT954" s="1832">
        <v>0.66700000000000004</v>
      </c>
      <c r="AU954" s="1209"/>
      <c r="AV954" s="1207"/>
      <c r="AW954" s="1832">
        <v>0.66700000000000004</v>
      </c>
      <c r="AX954" s="1209"/>
    </row>
    <row r="955" spans="1:50">
      <c r="A955" s="1171" t="s">
        <v>4242</v>
      </c>
      <c r="B955" s="1139" t="s">
        <v>4243</v>
      </c>
      <c r="C955" s="1207"/>
      <c r="D955" s="1208" t="s">
        <v>4355</v>
      </c>
      <c r="E955" s="1209"/>
      <c r="F955" s="1207"/>
      <c r="G955" s="1208" t="s">
        <v>4355</v>
      </c>
      <c r="H955" s="1209"/>
      <c r="I955" s="1207"/>
      <c r="J955" s="1208" t="s">
        <v>4355</v>
      </c>
      <c r="K955" s="1209"/>
      <c r="L955" s="1207"/>
      <c r="M955" s="1208" t="s">
        <v>4355</v>
      </c>
      <c r="N955" s="1209"/>
      <c r="O955" s="1207"/>
      <c r="P955" s="1208" t="s">
        <v>4355</v>
      </c>
      <c r="Q955" s="1209"/>
      <c r="R955" s="1207"/>
      <c r="S955" s="1208" t="s">
        <v>4355</v>
      </c>
      <c r="T955" s="1209"/>
      <c r="U955" s="1207"/>
      <c r="V955" s="1208" t="s">
        <v>4355</v>
      </c>
      <c r="W955" s="1209"/>
      <c r="X955" s="1207"/>
      <c r="Y955" s="1208" t="s">
        <v>4355</v>
      </c>
      <c r="Z955" s="1209"/>
      <c r="AA955" s="1207"/>
      <c r="AB955" s="1208" t="s">
        <v>4355</v>
      </c>
      <c r="AC955" s="1209"/>
      <c r="AD955" s="1207"/>
      <c r="AE955" s="1208" t="s">
        <v>4355</v>
      </c>
      <c r="AF955" s="1209"/>
      <c r="AG955" s="1207"/>
      <c r="AH955" s="1208" t="s">
        <v>4355</v>
      </c>
      <c r="AI955" s="1209"/>
      <c r="AJ955" s="1207"/>
      <c r="AK955" s="1208" t="s">
        <v>4355</v>
      </c>
      <c r="AL955" s="1209"/>
      <c r="AM955" s="1207"/>
      <c r="AN955" s="1208" t="s">
        <v>4355</v>
      </c>
      <c r="AO955" s="1209"/>
      <c r="AP955" s="1207"/>
      <c r="AQ955" s="1208" t="s">
        <v>4355</v>
      </c>
      <c r="AR955" s="1209"/>
      <c r="AS955" s="1207"/>
      <c r="AT955" s="1208" t="s">
        <v>4355</v>
      </c>
      <c r="AU955" s="1209"/>
      <c r="AV955" s="1207"/>
      <c r="AW955" s="1208" t="s">
        <v>4355</v>
      </c>
      <c r="AX955" s="1209"/>
    </row>
    <row r="956" spans="1:50">
      <c r="A956" s="1166" t="s">
        <v>4212</v>
      </c>
      <c r="B956" s="1139" t="s">
        <v>4213</v>
      </c>
      <c r="C956" s="1207"/>
      <c r="D956" s="1455" t="s">
        <v>2261</v>
      </c>
      <c r="E956" s="1209"/>
      <c r="F956" s="1207"/>
      <c r="G956" s="1455" t="s">
        <v>2261</v>
      </c>
      <c r="H956" s="1209"/>
      <c r="I956" s="1207"/>
      <c r="J956" s="1455" t="s">
        <v>2261</v>
      </c>
      <c r="K956" s="1209"/>
      <c r="L956" s="1207"/>
      <c r="M956" s="1455" t="s">
        <v>2261</v>
      </c>
      <c r="N956" s="1209"/>
      <c r="O956" s="1207"/>
      <c r="P956" s="1455" t="s">
        <v>2261</v>
      </c>
      <c r="Q956" s="1209"/>
      <c r="R956" s="1207"/>
      <c r="S956" s="1455" t="s">
        <v>2261</v>
      </c>
      <c r="T956" s="1209"/>
      <c r="U956" s="1207"/>
      <c r="V956" s="1455" t="s">
        <v>2261</v>
      </c>
      <c r="W956" s="1209"/>
      <c r="X956" s="1207"/>
      <c r="Y956" s="1455" t="s">
        <v>2261</v>
      </c>
      <c r="Z956" s="1209"/>
      <c r="AA956" s="1207"/>
      <c r="AB956" s="1455" t="s">
        <v>2261</v>
      </c>
      <c r="AC956" s="1209"/>
      <c r="AD956" s="1207"/>
      <c r="AE956" s="1455" t="s">
        <v>2261</v>
      </c>
      <c r="AF956" s="1209"/>
      <c r="AG956" s="1207"/>
      <c r="AH956" s="1455" t="s">
        <v>2261</v>
      </c>
      <c r="AI956" s="1209"/>
      <c r="AJ956" s="1207"/>
      <c r="AK956" s="1455" t="s">
        <v>2261</v>
      </c>
      <c r="AL956" s="1209"/>
      <c r="AM956" s="1207"/>
      <c r="AN956" s="1455" t="s">
        <v>2261</v>
      </c>
      <c r="AO956" s="1209"/>
      <c r="AP956" s="1207"/>
      <c r="AQ956" s="1455" t="s">
        <v>2261</v>
      </c>
      <c r="AR956" s="1209"/>
      <c r="AS956" s="1207"/>
      <c r="AT956" s="1455" t="s">
        <v>2261</v>
      </c>
      <c r="AU956" s="1209"/>
      <c r="AV956" s="1207"/>
      <c r="AW956" s="1455" t="s">
        <v>2261</v>
      </c>
      <c r="AX956" s="1209"/>
    </row>
    <row r="957" spans="1:50">
      <c r="A957" s="1166" t="s">
        <v>4172</v>
      </c>
      <c r="B957" s="1139" t="s">
        <v>4173</v>
      </c>
      <c r="C957" s="1207"/>
      <c r="D957" s="1456">
        <v>1.5</v>
      </c>
      <c r="E957" s="1209"/>
      <c r="F957" s="1207"/>
      <c r="G957" s="1456">
        <v>1.24</v>
      </c>
      <c r="H957" s="1209"/>
      <c r="I957" s="1207"/>
      <c r="J957" s="1456">
        <v>2.27</v>
      </c>
      <c r="K957" s="1209"/>
      <c r="L957" s="1207"/>
      <c r="M957" s="1456">
        <v>1.54</v>
      </c>
      <c r="N957" s="1209"/>
      <c r="O957" s="1207"/>
      <c r="P957" s="1456">
        <v>1.94</v>
      </c>
      <c r="Q957" s="1209"/>
      <c r="R957" s="1207"/>
      <c r="S957" s="1456">
        <v>1.4</v>
      </c>
      <c r="T957" s="1209"/>
      <c r="U957" s="1207"/>
      <c r="V957" s="1456">
        <v>1.2</v>
      </c>
      <c r="W957" s="1209"/>
      <c r="X957" s="1207"/>
      <c r="Y957" s="1456">
        <v>1.85</v>
      </c>
      <c r="Z957" s="1209"/>
      <c r="AA957" s="1207"/>
      <c r="AB957" s="1456">
        <v>1.73</v>
      </c>
      <c r="AC957" s="1209"/>
      <c r="AD957" s="1207"/>
      <c r="AE957" s="1456">
        <v>1.28</v>
      </c>
      <c r="AF957" s="1209"/>
      <c r="AG957" s="1207"/>
      <c r="AH957" s="1456">
        <v>2.59</v>
      </c>
      <c r="AI957" s="1209"/>
      <c r="AJ957" s="1207"/>
      <c r="AK957" s="1456">
        <v>1.84</v>
      </c>
      <c r="AL957" s="1209"/>
      <c r="AM957" s="1207"/>
      <c r="AN957" s="1456">
        <v>2.13</v>
      </c>
      <c r="AO957" s="1209"/>
      <c r="AP957" s="1207"/>
      <c r="AQ957" s="1456">
        <v>1.44</v>
      </c>
      <c r="AR957" s="1209"/>
      <c r="AS957" s="1207"/>
      <c r="AT957" s="1456">
        <v>2.66</v>
      </c>
      <c r="AU957" s="1209"/>
      <c r="AV957" s="1207"/>
      <c r="AW957" s="1456">
        <v>2.66</v>
      </c>
      <c r="AX957" s="1209"/>
    </row>
    <row r="958" spans="1:50">
      <c r="A958" s="1166" t="s">
        <v>4170</v>
      </c>
      <c r="B958" s="1139" t="s">
        <v>4171</v>
      </c>
      <c r="C958" s="1207"/>
      <c r="D958" s="1456" t="s">
        <v>2261</v>
      </c>
      <c r="E958" s="1209"/>
      <c r="F958" s="1207"/>
      <c r="G958" s="1456" t="s">
        <v>2261</v>
      </c>
      <c r="H958" s="1209"/>
      <c r="I958" s="1207"/>
      <c r="J958" s="1456" t="s">
        <v>2261</v>
      </c>
      <c r="K958" s="1209"/>
      <c r="L958" s="1207"/>
      <c r="M958" s="1456" t="s">
        <v>2261</v>
      </c>
      <c r="N958" s="1209"/>
      <c r="O958" s="1207"/>
      <c r="P958" s="1456" t="s">
        <v>2261</v>
      </c>
      <c r="Q958" s="1209"/>
      <c r="R958" s="1207"/>
      <c r="S958" s="1456" t="s">
        <v>2261</v>
      </c>
      <c r="T958" s="1209"/>
      <c r="U958" s="1207"/>
      <c r="V958" s="1456" t="s">
        <v>2261</v>
      </c>
      <c r="W958" s="1209"/>
      <c r="X958" s="1207"/>
      <c r="Y958" s="1456" t="s">
        <v>2261</v>
      </c>
      <c r="Z958" s="1209"/>
      <c r="AA958" s="1207"/>
      <c r="AB958" s="1456" t="s">
        <v>2261</v>
      </c>
      <c r="AC958" s="1209"/>
      <c r="AD958" s="1207"/>
      <c r="AE958" s="1456" t="s">
        <v>2261</v>
      </c>
      <c r="AF958" s="1209"/>
      <c r="AG958" s="1207"/>
      <c r="AH958" s="1456" t="s">
        <v>2261</v>
      </c>
      <c r="AI958" s="1209"/>
      <c r="AJ958" s="1207"/>
      <c r="AK958" s="1456" t="s">
        <v>2261</v>
      </c>
      <c r="AL958" s="1209"/>
      <c r="AM958" s="1207"/>
      <c r="AN958" s="1456" t="s">
        <v>2261</v>
      </c>
      <c r="AO958" s="1209"/>
      <c r="AP958" s="1207"/>
      <c r="AQ958" s="1456" t="s">
        <v>2261</v>
      </c>
      <c r="AR958" s="1209"/>
      <c r="AS958" s="1207"/>
      <c r="AT958" s="1456" t="s">
        <v>2261</v>
      </c>
      <c r="AU958" s="1209"/>
      <c r="AV958" s="1207"/>
      <c r="AW958" s="1456" t="s">
        <v>2261</v>
      </c>
      <c r="AX958" s="1209"/>
    </row>
    <row r="959" spans="1:50">
      <c r="A959" s="1166" t="s">
        <v>6204</v>
      </c>
      <c r="B959" s="1139" t="s">
        <v>4175</v>
      </c>
      <c r="C959" s="1207"/>
      <c r="D959" s="1456" t="s">
        <v>2261</v>
      </c>
      <c r="E959" s="1209"/>
      <c r="F959" s="1207"/>
      <c r="G959" s="1456" t="s">
        <v>2261</v>
      </c>
      <c r="H959" s="1209"/>
      <c r="I959" s="1207"/>
      <c r="J959" s="1456" t="s">
        <v>2261</v>
      </c>
      <c r="K959" s="1209"/>
      <c r="L959" s="1207"/>
      <c r="M959" s="1456" t="s">
        <v>2261</v>
      </c>
      <c r="N959" s="1209"/>
      <c r="O959" s="1207"/>
      <c r="P959" s="1456" t="s">
        <v>2261</v>
      </c>
      <c r="Q959" s="1209"/>
      <c r="R959" s="1207"/>
      <c r="S959" s="1456" t="s">
        <v>2261</v>
      </c>
      <c r="T959" s="1209"/>
      <c r="U959" s="1207"/>
      <c r="V959" s="1456" t="s">
        <v>2261</v>
      </c>
      <c r="W959" s="1209"/>
      <c r="X959" s="1207"/>
      <c r="Y959" s="1456" t="s">
        <v>2261</v>
      </c>
      <c r="Z959" s="1209"/>
      <c r="AA959" s="1207"/>
      <c r="AB959" s="1456" t="s">
        <v>2261</v>
      </c>
      <c r="AC959" s="1209"/>
      <c r="AD959" s="1207"/>
      <c r="AE959" s="1456" t="s">
        <v>2261</v>
      </c>
      <c r="AF959" s="1209"/>
      <c r="AG959" s="1207"/>
      <c r="AH959" s="1456" t="s">
        <v>2261</v>
      </c>
      <c r="AI959" s="1209"/>
      <c r="AJ959" s="1207"/>
      <c r="AK959" s="1456" t="s">
        <v>2261</v>
      </c>
      <c r="AL959" s="1209"/>
      <c r="AM959" s="1207"/>
      <c r="AN959" s="1456" t="s">
        <v>2261</v>
      </c>
      <c r="AO959" s="1209"/>
      <c r="AP959" s="1207"/>
      <c r="AQ959" s="1456" t="s">
        <v>2261</v>
      </c>
      <c r="AR959" s="1209"/>
      <c r="AS959" s="1207"/>
      <c r="AT959" s="1456" t="s">
        <v>2261</v>
      </c>
      <c r="AU959" s="1209"/>
      <c r="AV959" s="1207"/>
      <c r="AW959" s="1456" t="s">
        <v>2261</v>
      </c>
      <c r="AX959" s="1209"/>
    </row>
    <row r="960" spans="1:50">
      <c r="A960" s="1166" t="s">
        <v>4180</v>
      </c>
      <c r="B960" s="1139" t="s">
        <v>4181</v>
      </c>
      <c r="C960" s="1207"/>
      <c r="D960" s="1456">
        <v>22.78</v>
      </c>
      <c r="E960" s="1209"/>
      <c r="F960" s="1207"/>
      <c r="G960" s="1456">
        <v>20.440000000000001</v>
      </c>
      <c r="H960" s="1209"/>
      <c r="I960" s="1207"/>
      <c r="J960" s="1456">
        <v>21.79</v>
      </c>
      <c r="K960" s="1209"/>
      <c r="L960" s="1207"/>
      <c r="M960" s="1456">
        <v>22.22</v>
      </c>
      <c r="N960" s="1209"/>
      <c r="O960" s="1207"/>
      <c r="P960" s="1456">
        <v>26.43</v>
      </c>
      <c r="Q960" s="1209"/>
      <c r="R960" s="1207"/>
      <c r="S960" s="1456">
        <v>27.4</v>
      </c>
      <c r="T960" s="1209"/>
      <c r="U960" s="1207"/>
      <c r="V960" s="1456">
        <v>20.440000000000001</v>
      </c>
      <c r="W960" s="1209"/>
      <c r="X960" s="1207"/>
      <c r="Y960" s="1456">
        <v>19.25</v>
      </c>
      <c r="Z960" s="1209"/>
      <c r="AA960" s="1207"/>
      <c r="AB960" s="1456">
        <v>38.340000000000003</v>
      </c>
      <c r="AC960" s="1209"/>
      <c r="AD960" s="1207"/>
      <c r="AE960" s="1456">
        <v>24.7</v>
      </c>
      <c r="AF960" s="1209"/>
      <c r="AG960" s="1207"/>
      <c r="AH960" s="1456">
        <v>54.05</v>
      </c>
      <c r="AI960" s="1209"/>
      <c r="AJ960" s="1207"/>
      <c r="AK960" s="1456">
        <v>15.31</v>
      </c>
      <c r="AL960" s="1209"/>
      <c r="AM960" s="1207"/>
      <c r="AN960" s="1456">
        <v>32.83</v>
      </c>
      <c r="AO960" s="1209"/>
      <c r="AP960" s="1207"/>
      <c r="AQ960" s="1456">
        <v>28.13</v>
      </c>
      <c r="AR960" s="1209"/>
      <c r="AS960" s="1207"/>
      <c r="AT960" s="1456">
        <v>47.07</v>
      </c>
      <c r="AU960" s="1209"/>
      <c r="AV960" s="1207"/>
      <c r="AW960" s="1456">
        <v>47.07</v>
      </c>
      <c r="AX960" s="1209"/>
    </row>
    <row r="961" spans="1:50">
      <c r="A961" s="1166" t="s">
        <v>4215</v>
      </c>
      <c r="B961" s="1139" t="s">
        <v>4216</v>
      </c>
      <c r="C961" s="1207"/>
      <c r="D961" s="1208" t="s">
        <v>4355</v>
      </c>
      <c r="E961" s="1209"/>
      <c r="F961" s="1207"/>
      <c r="G961" s="1208" t="s">
        <v>4355</v>
      </c>
      <c r="H961" s="1209"/>
      <c r="I961" s="1207"/>
      <c r="J961" s="1208" t="s">
        <v>4355</v>
      </c>
      <c r="K961" s="1209"/>
      <c r="L961" s="1207"/>
      <c r="M961" s="1208" t="s">
        <v>4355</v>
      </c>
      <c r="N961" s="1209"/>
      <c r="O961" s="1207"/>
      <c r="P961" s="1208" t="s">
        <v>4355</v>
      </c>
      <c r="Q961" s="1209"/>
      <c r="R961" s="1207"/>
      <c r="S961" s="1208" t="s">
        <v>4355</v>
      </c>
      <c r="T961" s="1209"/>
      <c r="U961" s="1207"/>
      <c r="V961" s="1208" t="s">
        <v>4355</v>
      </c>
      <c r="W961" s="1209"/>
      <c r="X961" s="1207"/>
      <c r="Y961" s="1208" t="s">
        <v>4355</v>
      </c>
      <c r="Z961" s="1209"/>
      <c r="AA961" s="1207"/>
      <c r="AB961" s="1208" t="s">
        <v>7063</v>
      </c>
      <c r="AC961" s="1209"/>
      <c r="AD961" s="1207"/>
      <c r="AE961" s="1208" t="s">
        <v>4355</v>
      </c>
      <c r="AF961" s="1209"/>
      <c r="AG961" s="1207"/>
      <c r="AH961" s="1208" t="s">
        <v>4355</v>
      </c>
      <c r="AI961" s="1209"/>
      <c r="AJ961" s="1207"/>
      <c r="AK961" s="1208" t="s">
        <v>4355</v>
      </c>
      <c r="AL961" s="1209"/>
      <c r="AM961" s="1207"/>
      <c r="AN961" s="1208" t="s">
        <v>4355</v>
      </c>
      <c r="AO961" s="1209"/>
      <c r="AP961" s="1207"/>
      <c r="AQ961" s="1208" t="s">
        <v>4355</v>
      </c>
      <c r="AR961" s="1209"/>
      <c r="AS961" s="1207"/>
      <c r="AT961" s="1208" t="s">
        <v>4355</v>
      </c>
      <c r="AU961" s="1209"/>
      <c r="AV961" s="1207"/>
      <c r="AW961" s="1208" t="s">
        <v>4355</v>
      </c>
      <c r="AX961" s="1209"/>
    </row>
    <row r="962" spans="1:50">
      <c r="A962" s="1166" t="s">
        <v>4182</v>
      </c>
      <c r="B962" s="1139" t="s">
        <v>4183</v>
      </c>
      <c r="C962" s="1207"/>
      <c r="D962" s="1456">
        <v>0.09</v>
      </c>
      <c r="E962" s="1209"/>
      <c r="F962" s="1207"/>
      <c r="G962" s="1456">
        <v>0.08</v>
      </c>
      <c r="H962" s="1209"/>
      <c r="I962" s="1207"/>
      <c r="J962" s="1456">
        <v>0.13</v>
      </c>
      <c r="K962" s="1209"/>
      <c r="L962" s="1207"/>
      <c r="M962" s="1456">
        <v>7.0000000000000007E-2</v>
      </c>
      <c r="N962" s="1209"/>
      <c r="O962" s="1207"/>
      <c r="P962" s="1456">
        <v>0.17</v>
      </c>
      <c r="Q962" s="1209"/>
      <c r="R962" s="1207"/>
      <c r="S962" s="1456">
        <v>7.0000000000000007E-2</v>
      </c>
      <c r="T962" s="1209"/>
      <c r="U962" s="1207"/>
      <c r="V962" s="1456">
        <v>0.11</v>
      </c>
      <c r="W962" s="1209"/>
      <c r="X962" s="1207"/>
      <c r="Y962" s="1456">
        <v>0.08</v>
      </c>
      <c r="Z962" s="1209"/>
      <c r="AA962" s="1207"/>
      <c r="AB962" s="1456">
        <v>0.18</v>
      </c>
      <c r="AC962" s="1209"/>
      <c r="AD962" s="1207"/>
      <c r="AE962" s="1456">
        <v>0.1</v>
      </c>
      <c r="AF962" s="1209"/>
      <c r="AG962" s="1207"/>
      <c r="AH962" s="1456">
        <v>1.24</v>
      </c>
      <c r="AI962" s="1209"/>
      <c r="AJ962" s="1207"/>
      <c r="AK962" s="1456">
        <v>0.13</v>
      </c>
      <c r="AL962" s="1209"/>
      <c r="AM962" s="1207"/>
      <c r="AN962" s="1456">
        <v>0.16</v>
      </c>
      <c r="AO962" s="1209"/>
      <c r="AP962" s="1207"/>
      <c r="AQ962" s="1456">
        <v>0.14000000000000001</v>
      </c>
      <c r="AR962" s="1209"/>
      <c r="AS962" s="1207"/>
      <c r="AT962" s="1456">
        <v>0.13</v>
      </c>
      <c r="AU962" s="1209"/>
      <c r="AV962" s="1207"/>
      <c r="AW962" s="1456">
        <v>0.13</v>
      </c>
      <c r="AX962" s="1209"/>
    </row>
    <row r="963" spans="1:50">
      <c r="A963" s="1166" t="s">
        <v>4184</v>
      </c>
      <c r="B963" s="1139" t="s">
        <v>4185</v>
      </c>
      <c r="C963" s="1207"/>
      <c r="D963" s="1456">
        <v>0.13</v>
      </c>
      <c r="E963" s="1209"/>
      <c r="F963" s="1207"/>
      <c r="G963" s="1456">
        <v>0.06</v>
      </c>
      <c r="H963" s="1209"/>
      <c r="I963" s="1207"/>
      <c r="J963" s="1456">
        <v>0.09</v>
      </c>
      <c r="K963" s="1209"/>
      <c r="L963" s="1207"/>
      <c r="M963" s="1456">
        <v>0</v>
      </c>
      <c r="N963" s="1209"/>
      <c r="O963" s="1207"/>
      <c r="P963" s="1456">
        <v>0.04</v>
      </c>
      <c r="Q963" s="1209"/>
      <c r="R963" s="1207"/>
      <c r="S963" s="1456">
        <v>0.1</v>
      </c>
      <c r="T963" s="1209"/>
      <c r="U963" s="1207"/>
      <c r="V963" s="1456">
        <v>0.1</v>
      </c>
      <c r="W963" s="1209"/>
      <c r="X963" s="1207"/>
      <c r="Y963" s="1456">
        <v>7.0000000000000007E-2</v>
      </c>
      <c r="Z963" s="1209"/>
      <c r="AA963" s="1207"/>
      <c r="AB963" s="1456">
        <v>0.14000000000000001</v>
      </c>
      <c r="AC963" s="1209"/>
      <c r="AD963" s="1207"/>
      <c r="AE963" s="1456">
        <v>0.1</v>
      </c>
      <c r="AF963" s="1209"/>
      <c r="AG963" s="1207"/>
      <c r="AH963" s="1456">
        <v>0.28999999999999998</v>
      </c>
      <c r="AI963" s="1209"/>
      <c r="AJ963" s="1207"/>
      <c r="AK963" s="1456">
        <v>0.05</v>
      </c>
      <c r="AL963" s="1209"/>
      <c r="AM963" s="1207"/>
      <c r="AN963" s="1456">
        <v>0.28999999999999998</v>
      </c>
      <c r="AO963" s="1209"/>
      <c r="AP963" s="1207"/>
      <c r="AQ963" s="1456">
        <v>0</v>
      </c>
      <c r="AR963" s="1209"/>
      <c r="AS963" s="1207"/>
      <c r="AT963" s="1456">
        <v>0.11</v>
      </c>
      <c r="AU963" s="1209"/>
      <c r="AV963" s="1207"/>
      <c r="AW963" s="1456">
        <v>0.11</v>
      </c>
      <c r="AX963" s="1209"/>
    </row>
    <row r="964" spans="1:50">
      <c r="A964" s="1166" t="s">
        <v>515</v>
      </c>
      <c r="B964" s="1172" t="s">
        <v>4217</v>
      </c>
      <c r="C964" s="1249"/>
      <c r="D964" s="1250"/>
      <c r="E964" s="1251"/>
      <c r="F964" s="1249"/>
      <c r="G964" s="1250"/>
      <c r="H964" s="1251"/>
      <c r="I964" s="1249"/>
      <c r="J964" s="1250"/>
      <c r="K964" s="1251"/>
      <c r="L964" s="1249"/>
      <c r="M964" s="1250"/>
      <c r="N964" s="1251"/>
      <c r="O964" s="1249"/>
      <c r="P964" s="1250"/>
      <c r="Q964" s="1251"/>
      <c r="R964" s="1249"/>
      <c r="S964" s="1250"/>
      <c r="T964" s="1251"/>
      <c r="U964" s="1249"/>
      <c r="V964" s="1250"/>
      <c r="W964" s="1251"/>
      <c r="X964" s="1249"/>
      <c r="Y964" s="1250"/>
      <c r="Z964" s="1251"/>
      <c r="AA964" s="1249"/>
      <c r="AB964" s="1250"/>
      <c r="AC964" s="1251"/>
      <c r="AD964" s="1249"/>
      <c r="AE964" s="1250"/>
      <c r="AF964" s="1251"/>
      <c r="AG964" s="1249"/>
      <c r="AH964" s="1250"/>
      <c r="AI964" s="1251"/>
      <c r="AJ964" s="1249"/>
      <c r="AK964" s="1250"/>
      <c r="AL964" s="1251"/>
      <c r="AM964" s="1249"/>
      <c r="AN964" s="1250"/>
      <c r="AO964" s="1251"/>
      <c r="AP964" s="1249"/>
      <c r="AQ964" s="1250"/>
      <c r="AR964" s="1251"/>
      <c r="AS964" s="1249"/>
      <c r="AT964" s="1250"/>
      <c r="AU964" s="1251"/>
      <c r="AV964" s="1249"/>
      <c r="AW964" s="1250"/>
      <c r="AX964" s="1251"/>
    </row>
    <row r="965" spans="1:50">
      <c r="A965" s="1166" t="s">
        <v>4127</v>
      </c>
      <c r="B965" s="1139" t="s">
        <v>4128</v>
      </c>
      <c r="C965" s="1207"/>
      <c r="D965" s="1208" t="s">
        <v>4356</v>
      </c>
      <c r="E965" s="1209"/>
      <c r="F965" s="1207"/>
      <c r="G965" s="1208" t="s">
        <v>4356</v>
      </c>
      <c r="H965" s="1209"/>
      <c r="I965" s="1207"/>
      <c r="J965" s="1208" t="s">
        <v>4356</v>
      </c>
      <c r="K965" s="1209"/>
      <c r="L965" s="1207"/>
      <c r="M965" s="1208" t="s">
        <v>4356</v>
      </c>
      <c r="N965" s="1209"/>
      <c r="O965" s="1207"/>
      <c r="P965" s="1208" t="s">
        <v>4356</v>
      </c>
      <c r="Q965" s="1209"/>
      <c r="R965" s="1207"/>
      <c r="S965" s="1208" t="s">
        <v>4356</v>
      </c>
      <c r="T965" s="1209"/>
      <c r="U965" s="1207"/>
      <c r="V965" s="1208" t="s">
        <v>4356</v>
      </c>
      <c r="W965" s="1209"/>
      <c r="X965" s="1207"/>
      <c r="Y965" s="1208" t="s">
        <v>4356</v>
      </c>
      <c r="Z965" s="1209"/>
      <c r="AA965" s="1207"/>
      <c r="AB965" s="1208" t="s">
        <v>4356</v>
      </c>
      <c r="AC965" s="1209"/>
      <c r="AD965" s="1207"/>
      <c r="AE965" s="1208" t="s">
        <v>4356</v>
      </c>
      <c r="AF965" s="1209"/>
      <c r="AG965" s="1207"/>
      <c r="AH965" s="1208" t="s">
        <v>4405</v>
      </c>
      <c r="AI965" s="1209"/>
      <c r="AJ965" s="1207"/>
      <c r="AK965" s="1208" t="s">
        <v>4356</v>
      </c>
      <c r="AL965" s="1209"/>
      <c r="AM965" s="1207"/>
      <c r="AN965" s="1208" t="s">
        <v>4356</v>
      </c>
      <c r="AO965" s="1209"/>
      <c r="AP965" s="1207"/>
      <c r="AQ965" s="1208" t="s">
        <v>4356</v>
      </c>
      <c r="AR965" s="1209"/>
      <c r="AS965" s="1207"/>
      <c r="AT965" s="1208" t="s">
        <v>4356</v>
      </c>
      <c r="AU965" s="1209"/>
      <c r="AV965" s="1207"/>
      <c r="AW965" s="1208" t="s">
        <v>4356</v>
      </c>
      <c r="AX965" s="1209"/>
    </row>
    <row r="966" spans="1:50">
      <c r="A966" s="1166" t="s">
        <v>4129</v>
      </c>
      <c r="B966" s="1139" t="s">
        <v>4130</v>
      </c>
      <c r="C966" s="1207"/>
      <c r="D966" s="1208" t="s">
        <v>4356</v>
      </c>
      <c r="E966" s="1209"/>
      <c r="F966" s="1207"/>
      <c r="G966" s="1208" t="s">
        <v>4356</v>
      </c>
      <c r="H966" s="1209"/>
      <c r="I966" s="1207"/>
      <c r="J966" s="1208" t="s">
        <v>4356</v>
      </c>
      <c r="K966" s="1209"/>
      <c r="L966" s="1207"/>
      <c r="M966" s="1208" t="s">
        <v>4356</v>
      </c>
      <c r="N966" s="1209"/>
      <c r="O966" s="1207"/>
      <c r="P966" s="1208" t="s">
        <v>4356</v>
      </c>
      <c r="Q966" s="1209"/>
      <c r="R966" s="1207"/>
      <c r="S966" s="1208" t="s">
        <v>4356</v>
      </c>
      <c r="T966" s="1209"/>
      <c r="U966" s="1207"/>
      <c r="V966" s="1208" t="s">
        <v>4356</v>
      </c>
      <c r="W966" s="1209"/>
      <c r="X966" s="1207"/>
      <c r="Y966" s="1208" t="s">
        <v>4356</v>
      </c>
      <c r="Z966" s="1209"/>
      <c r="AA966" s="1207"/>
      <c r="AB966" s="1208" t="s">
        <v>4356</v>
      </c>
      <c r="AC966" s="1209"/>
      <c r="AD966" s="1207"/>
      <c r="AE966" s="1208" t="s">
        <v>4356</v>
      </c>
      <c r="AF966" s="1209"/>
      <c r="AG966" s="1207"/>
      <c r="AH966" s="1208" t="s">
        <v>4356</v>
      </c>
      <c r="AI966" s="1209"/>
      <c r="AJ966" s="1207"/>
      <c r="AK966" s="1208" t="s">
        <v>4356</v>
      </c>
      <c r="AL966" s="1209"/>
      <c r="AM966" s="1207"/>
      <c r="AN966" s="1208" t="s">
        <v>4356</v>
      </c>
      <c r="AO966" s="1209"/>
      <c r="AP966" s="1207"/>
      <c r="AQ966" s="1208" t="s">
        <v>4356</v>
      </c>
      <c r="AR966" s="1209"/>
      <c r="AS966" s="1207"/>
      <c r="AT966" s="1208" t="s">
        <v>4356</v>
      </c>
      <c r="AU966" s="1209"/>
      <c r="AV966" s="1207"/>
      <c r="AW966" s="1208" t="s">
        <v>4356</v>
      </c>
      <c r="AX966" s="1209"/>
    </row>
    <row r="967" spans="1:50">
      <c r="A967" s="1166" t="s">
        <v>4131</v>
      </c>
      <c r="B967" s="1139" t="s">
        <v>4132</v>
      </c>
      <c r="C967" s="1207"/>
      <c r="D967" s="1208" t="s">
        <v>4356</v>
      </c>
      <c r="E967" s="1209"/>
      <c r="F967" s="1207"/>
      <c r="G967" s="1208" t="s">
        <v>4356</v>
      </c>
      <c r="H967" s="1209"/>
      <c r="I967" s="1207"/>
      <c r="J967" s="1208" t="s">
        <v>4356</v>
      </c>
      <c r="K967" s="1209"/>
      <c r="L967" s="1207"/>
      <c r="M967" s="1208" t="s">
        <v>4356</v>
      </c>
      <c r="N967" s="1209"/>
      <c r="O967" s="1207"/>
      <c r="P967" s="1208" t="s">
        <v>4356</v>
      </c>
      <c r="Q967" s="1209"/>
      <c r="R967" s="1207"/>
      <c r="S967" s="1208" t="s">
        <v>4356</v>
      </c>
      <c r="T967" s="1209"/>
      <c r="U967" s="1207"/>
      <c r="V967" s="1208" t="s">
        <v>4356</v>
      </c>
      <c r="W967" s="1209"/>
      <c r="X967" s="1207"/>
      <c r="Y967" s="1208" t="s">
        <v>4356</v>
      </c>
      <c r="Z967" s="1209"/>
      <c r="AA967" s="1207"/>
      <c r="AB967" s="1208" t="s">
        <v>4356</v>
      </c>
      <c r="AC967" s="1209"/>
      <c r="AD967" s="1207"/>
      <c r="AE967" s="1208" t="s">
        <v>4356</v>
      </c>
      <c r="AF967" s="1209"/>
      <c r="AG967" s="1207"/>
      <c r="AH967" s="1208" t="s">
        <v>4356</v>
      </c>
      <c r="AI967" s="1209"/>
      <c r="AJ967" s="1207"/>
      <c r="AK967" s="1208" t="s">
        <v>4356</v>
      </c>
      <c r="AL967" s="1209"/>
      <c r="AM967" s="1207"/>
      <c r="AN967" s="1208" t="s">
        <v>4356</v>
      </c>
      <c r="AO967" s="1209"/>
      <c r="AP967" s="1207"/>
      <c r="AQ967" s="1208" t="s">
        <v>4356</v>
      </c>
      <c r="AR967" s="1209"/>
      <c r="AS967" s="1207"/>
      <c r="AT967" s="1208" t="s">
        <v>4356</v>
      </c>
      <c r="AU967" s="1209"/>
      <c r="AV967" s="1207"/>
      <c r="AW967" s="1208" t="s">
        <v>4356</v>
      </c>
      <c r="AX967" s="1209"/>
    </row>
    <row r="968" spans="1:50">
      <c r="A968" s="1166" t="s">
        <v>4133</v>
      </c>
      <c r="B968" s="1139" t="s">
        <v>4134</v>
      </c>
      <c r="C968" s="1207"/>
      <c r="D968" s="1208" t="s">
        <v>4356</v>
      </c>
      <c r="E968" s="1209"/>
      <c r="F968" s="1207"/>
      <c r="G968" s="1208" t="s">
        <v>4356</v>
      </c>
      <c r="H968" s="1209"/>
      <c r="I968" s="1207"/>
      <c r="J968" s="1208" t="s">
        <v>4356</v>
      </c>
      <c r="K968" s="1209"/>
      <c r="L968" s="1207"/>
      <c r="M968" s="1208" t="s">
        <v>4356</v>
      </c>
      <c r="N968" s="1209"/>
      <c r="O968" s="1207"/>
      <c r="P968" s="1208" t="s">
        <v>4356</v>
      </c>
      <c r="Q968" s="1209"/>
      <c r="R968" s="1207"/>
      <c r="S968" s="1208" t="s">
        <v>4356</v>
      </c>
      <c r="T968" s="1209"/>
      <c r="U968" s="1207"/>
      <c r="V968" s="1208" t="s">
        <v>4356</v>
      </c>
      <c r="W968" s="1209"/>
      <c r="X968" s="1207"/>
      <c r="Y968" s="1208" t="s">
        <v>4356</v>
      </c>
      <c r="Z968" s="1209"/>
      <c r="AA968" s="1207"/>
      <c r="AB968" s="1208" t="s">
        <v>4356</v>
      </c>
      <c r="AC968" s="1209"/>
      <c r="AD968" s="1207"/>
      <c r="AE968" s="1208" t="s">
        <v>4356</v>
      </c>
      <c r="AF968" s="1209"/>
      <c r="AG968" s="1207"/>
      <c r="AH968" s="1208" t="s">
        <v>4356</v>
      </c>
      <c r="AI968" s="1209"/>
      <c r="AJ968" s="1207"/>
      <c r="AK968" s="1208" t="s">
        <v>4356</v>
      </c>
      <c r="AL968" s="1209"/>
      <c r="AM968" s="1207"/>
      <c r="AN968" s="1208" t="s">
        <v>4356</v>
      </c>
      <c r="AO968" s="1209"/>
      <c r="AP968" s="1207"/>
      <c r="AQ968" s="1208" t="s">
        <v>4356</v>
      </c>
      <c r="AR968" s="1209"/>
      <c r="AS968" s="1207"/>
      <c r="AT968" s="1208" t="s">
        <v>4356</v>
      </c>
      <c r="AU968" s="1209"/>
      <c r="AV968" s="1207"/>
      <c r="AW968" s="1208" t="s">
        <v>4356</v>
      </c>
      <c r="AX968" s="1209"/>
    </row>
    <row r="969" spans="1:50">
      <c r="A969" s="1166" t="s">
        <v>4222</v>
      </c>
      <c r="B969" s="1172" t="s">
        <v>4223</v>
      </c>
      <c r="C969" s="1249"/>
      <c r="D969" s="1250"/>
      <c r="E969" s="1251"/>
      <c r="F969" s="1249"/>
      <c r="G969" s="1250"/>
      <c r="H969" s="1251"/>
      <c r="I969" s="1249"/>
      <c r="J969" s="1250"/>
      <c r="K969" s="1251"/>
      <c r="L969" s="1249"/>
      <c r="M969" s="1250"/>
      <c r="N969" s="1251"/>
      <c r="O969" s="1249"/>
      <c r="P969" s="1250"/>
      <c r="Q969" s="1251"/>
      <c r="R969" s="1249"/>
      <c r="S969" s="1250"/>
      <c r="T969" s="1251"/>
      <c r="U969" s="1249"/>
      <c r="V969" s="1250"/>
      <c r="W969" s="1251"/>
      <c r="X969" s="1249"/>
      <c r="Y969" s="1250"/>
      <c r="Z969" s="1251"/>
      <c r="AA969" s="1249"/>
      <c r="AB969" s="1250"/>
      <c r="AC969" s="1251"/>
      <c r="AD969" s="1249"/>
      <c r="AE969" s="1250"/>
      <c r="AF969" s="1251"/>
      <c r="AG969" s="1249"/>
      <c r="AH969" s="1250"/>
      <c r="AI969" s="1251"/>
      <c r="AJ969" s="1249"/>
      <c r="AK969" s="1250"/>
      <c r="AL969" s="1251"/>
      <c r="AM969" s="1249"/>
      <c r="AN969" s="1250"/>
      <c r="AO969" s="1251"/>
      <c r="AP969" s="1249"/>
      <c r="AQ969" s="1250"/>
      <c r="AR969" s="1251"/>
      <c r="AS969" s="1249"/>
      <c r="AT969" s="1250"/>
      <c r="AU969" s="1251"/>
      <c r="AV969" s="1249"/>
      <c r="AW969" s="1250"/>
      <c r="AX969" s="1251"/>
    </row>
    <row r="970" spans="1:50">
      <c r="A970" s="1166" t="s">
        <v>4127</v>
      </c>
      <c r="B970" s="1139" t="s">
        <v>4128</v>
      </c>
      <c r="C970" s="1207"/>
      <c r="D970" s="1208" t="s">
        <v>4355</v>
      </c>
      <c r="E970" s="1209"/>
      <c r="F970" s="1207"/>
      <c r="G970" s="1208" t="s">
        <v>4355</v>
      </c>
      <c r="H970" s="1209"/>
      <c r="I970" s="1207"/>
      <c r="J970" s="1208" t="s">
        <v>4355</v>
      </c>
      <c r="K970" s="1209"/>
      <c r="L970" s="1207"/>
      <c r="M970" s="1208" t="s">
        <v>4355</v>
      </c>
      <c r="N970" s="1209"/>
      <c r="O970" s="1207"/>
      <c r="P970" s="1208" t="s">
        <v>4355</v>
      </c>
      <c r="Q970" s="1209"/>
      <c r="R970" s="1207"/>
      <c r="S970" s="1208" t="s">
        <v>4355</v>
      </c>
      <c r="T970" s="1209"/>
      <c r="U970" s="1207"/>
      <c r="V970" s="1208" t="s">
        <v>4355</v>
      </c>
      <c r="W970" s="1209"/>
      <c r="X970" s="1207"/>
      <c r="Y970" s="1208" t="s">
        <v>4355</v>
      </c>
      <c r="Z970" s="1209"/>
      <c r="AA970" s="1207"/>
      <c r="AB970" s="1208" t="s">
        <v>4355</v>
      </c>
      <c r="AC970" s="1209"/>
      <c r="AD970" s="1207"/>
      <c r="AE970" s="1208" t="s">
        <v>4355</v>
      </c>
      <c r="AF970" s="1209"/>
      <c r="AG970" s="1207"/>
      <c r="AH970" s="1208" t="s">
        <v>4355</v>
      </c>
      <c r="AI970" s="1209"/>
      <c r="AJ970" s="1207"/>
      <c r="AK970" s="1208" t="s">
        <v>4355</v>
      </c>
      <c r="AL970" s="1209"/>
      <c r="AM970" s="1207"/>
      <c r="AN970" s="1208" t="s">
        <v>4355</v>
      </c>
      <c r="AO970" s="1209"/>
      <c r="AP970" s="1207"/>
      <c r="AQ970" s="1208" t="s">
        <v>4355</v>
      </c>
      <c r="AR970" s="1209"/>
      <c r="AS970" s="1207"/>
      <c r="AT970" s="1208" t="s">
        <v>4355</v>
      </c>
      <c r="AU970" s="1209"/>
      <c r="AV970" s="1207"/>
      <c r="AW970" s="1208" t="s">
        <v>4355</v>
      </c>
      <c r="AX970" s="1209"/>
    </row>
    <row r="971" spans="1:50">
      <c r="A971" s="1166" t="s">
        <v>4129</v>
      </c>
      <c r="B971" s="1139" t="s">
        <v>4130</v>
      </c>
      <c r="C971" s="1207"/>
      <c r="D971" s="1208" t="s">
        <v>4355</v>
      </c>
      <c r="E971" s="1209"/>
      <c r="F971" s="1207"/>
      <c r="G971" s="1208" t="s">
        <v>4355</v>
      </c>
      <c r="H971" s="1209"/>
      <c r="I971" s="1207"/>
      <c r="J971" s="1208" t="s">
        <v>4355</v>
      </c>
      <c r="K971" s="1209"/>
      <c r="L971" s="1207"/>
      <c r="M971" s="1208" t="s">
        <v>4355</v>
      </c>
      <c r="N971" s="1209"/>
      <c r="O971" s="1207"/>
      <c r="P971" s="1208" t="s">
        <v>4355</v>
      </c>
      <c r="Q971" s="1209"/>
      <c r="R971" s="1207"/>
      <c r="S971" s="1208" t="s">
        <v>4355</v>
      </c>
      <c r="T971" s="1209"/>
      <c r="U971" s="1207"/>
      <c r="V971" s="1208" t="s">
        <v>4355</v>
      </c>
      <c r="W971" s="1209"/>
      <c r="X971" s="1207"/>
      <c r="Y971" s="1208" t="s">
        <v>4355</v>
      </c>
      <c r="Z971" s="1209"/>
      <c r="AA971" s="1207"/>
      <c r="AB971" s="1208" t="s">
        <v>4355</v>
      </c>
      <c r="AC971" s="1209"/>
      <c r="AD971" s="1207"/>
      <c r="AE971" s="1208" t="s">
        <v>4355</v>
      </c>
      <c r="AF971" s="1209"/>
      <c r="AG971" s="1207"/>
      <c r="AH971" s="1208" t="s">
        <v>4355</v>
      </c>
      <c r="AI971" s="1209"/>
      <c r="AJ971" s="1207"/>
      <c r="AK971" s="1208" t="s">
        <v>4355</v>
      </c>
      <c r="AL971" s="1209"/>
      <c r="AM971" s="1207"/>
      <c r="AN971" s="1208" t="s">
        <v>4355</v>
      </c>
      <c r="AO971" s="1209"/>
      <c r="AP971" s="1207"/>
      <c r="AQ971" s="1208" t="s">
        <v>4355</v>
      </c>
      <c r="AR971" s="1209"/>
      <c r="AS971" s="1207"/>
      <c r="AT971" s="1208" t="s">
        <v>4355</v>
      </c>
      <c r="AU971" s="1209"/>
      <c r="AV971" s="1207"/>
      <c r="AW971" s="1208" t="s">
        <v>4355</v>
      </c>
      <c r="AX971" s="1209"/>
    </row>
    <row r="972" spans="1:50">
      <c r="A972" s="1166" t="s">
        <v>4131</v>
      </c>
      <c r="B972" s="1139" t="s">
        <v>4132</v>
      </c>
      <c r="C972" s="1207"/>
      <c r="D972" s="1208" t="s">
        <v>4355</v>
      </c>
      <c r="E972" s="1209"/>
      <c r="F972" s="1207"/>
      <c r="G972" s="1208" t="s">
        <v>4355</v>
      </c>
      <c r="H972" s="1209"/>
      <c r="I972" s="1207"/>
      <c r="J972" s="1208" t="s">
        <v>4355</v>
      </c>
      <c r="K972" s="1209"/>
      <c r="L972" s="1207"/>
      <c r="M972" s="1208" t="s">
        <v>4355</v>
      </c>
      <c r="N972" s="1209"/>
      <c r="O972" s="1207"/>
      <c r="P972" s="1208" t="s">
        <v>4355</v>
      </c>
      <c r="Q972" s="1209"/>
      <c r="R972" s="1207"/>
      <c r="S972" s="1208" t="s">
        <v>4355</v>
      </c>
      <c r="T972" s="1209"/>
      <c r="U972" s="1207"/>
      <c r="V972" s="1208" t="s">
        <v>4355</v>
      </c>
      <c r="W972" s="1209"/>
      <c r="X972" s="1207"/>
      <c r="Y972" s="1208" t="s">
        <v>4355</v>
      </c>
      <c r="Z972" s="1209"/>
      <c r="AA972" s="1207"/>
      <c r="AB972" s="1208" t="s">
        <v>4355</v>
      </c>
      <c r="AC972" s="1209"/>
      <c r="AD972" s="1207"/>
      <c r="AE972" s="1208" t="s">
        <v>4355</v>
      </c>
      <c r="AF972" s="1209"/>
      <c r="AG972" s="1207"/>
      <c r="AH972" s="1208" t="s">
        <v>4355</v>
      </c>
      <c r="AI972" s="1209"/>
      <c r="AJ972" s="1207"/>
      <c r="AK972" s="1208" t="s">
        <v>4355</v>
      </c>
      <c r="AL972" s="1209"/>
      <c r="AM972" s="1207"/>
      <c r="AN972" s="1208" t="s">
        <v>4355</v>
      </c>
      <c r="AO972" s="1209"/>
      <c r="AP972" s="1207"/>
      <c r="AQ972" s="1208" t="s">
        <v>4355</v>
      </c>
      <c r="AR972" s="1209"/>
      <c r="AS972" s="1207"/>
      <c r="AT972" s="1208" t="s">
        <v>4355</v>
      </c>
      <c r="AU972" s="1209"/>
      <c r="AV972" s="1207"/>
      <c r="AW972" s="1208" t="s">
        <v>4355</v>
      </c>
      <c r="AX972" s="1209"/>
    </row>
    <row r="973" spans="1:50">
      <c r="A973" s="1166" t="s">
        <v>4133</v>
      </c>
      <c r="B973" s="1139" t="s">
        <v>4134</v>
      </c>
      <c r="C973" s="1207"/>
      <c r="D973" s="1208" t="s">
        <v>4355</v>
      </c>
      <c r="E973" s="1209"/>
      <c r="F973" s="1207"/>
      <c r="G973" s="1208" t="s">
        <v>4355</v>
      </c>
      <c r="H973" s="1209"/>
      <c r="I973" s="1207"/>
      <c r="J973" s="1208" t="s">
        <v>4355</v>
      </c>
      <c r="K973" s="1209"/>
      <c r="L973" s="1207"/>
      <c r="M973" s="1208" t="s">
        <v>4355</v>
      </c>
      <c r="N973" s="1209"/>
      <c r="O973" s="1207"/>
      <c r="P973" s="1208" t="s">
        <v>4355</v>
      </c>
      <c r="Q973" s="1209"/>
      <c r="R973" s="1207"/>
      <c r="S973" s="1208" t="s">
        <v>4355</v>
      </c>
      <c r="T973" s="1209"/>
      <c r="U973" s="1207"/>
      <c r="V973" s="1208" t="s">
        <v>4355</v>
      </c>
      <c r="W973" s="1209"/>
      <c r="X973" s="1207"/>
      <c r="Y973" s="1208" t="s">
        <v>4355</v>
      </c>
      <c r="Z973" s="1209"/>
      <c r="AA973" s="1207"/>
      <c r="AB973" s="1208" t="s">
        <v>4355</v>
      </c>
      <c r="AC973" s="1209"/>
      <c r="AD973" s="1207"/>
      <c r="AE973" s="1208" t="s">
        <v>4355</v>
      </c>
      <c r="AF973" s="1209"/>
      <c r="AG973" s="1207"/>
      <c r="AH973" s="1208" t="s">
        <v>4355</v>
      </c>
      <c r="AI973" s="1209"/>
      <c r="AJ973" s="1207"/>
      <c r="AK973" s="1208" t="s">
        <v>4355</v>
      </c>
      <c r="AL973" s="1209"/>
      <c r="AM973" s="1207"/>
      <c r="AN973" s="1208" t="s">
        <v>4355</v>
      </c>
      <c r="AO973" s="1209"/>
      <c r="AP973" s="1207"/>
      <c r="AQ973" s="1208" t="s">
        <v>4355</v>
      </c>
      <c r="AR973" s="1209"/>
      <c r="AS973" s="1207"/>
      <c r="AT973" s="1208" t="s">
        <v>4355</v>
      </c>
      <c r="AU973" s="1209"/>
      <c r="AV973" s="1207"/>
      <c r="AW973" s="1208" t="s">
        <v>4355</v>
      </c>
      <c r="AX973" s="1209"/>
    </row>
    <row r="974" spans="1:50">
      <c r="A974" s="1166" t="s">
        <v>516</v>
      </c>
      <c r="B974" s="1139" t="s">
        <v>4228</v>
      </c>
      <c r="C974" s="1207"/>
      <c r="D974" s="1208" t="s">
        <v>4355</v>
      </c>
      <c r="E974" s="1209"/>
      <c r="F974" s="1207"/>
      <c r="G974" s="1208" t="s">
        <v>4355</v>
      </c>
      <c r="H974" s="1209"/>
      <c r="I974" s="1207"/>
      <c r="J974" s="1208" t="s">
        <v>4355</v>
      </c>
      <c r="K974" s="1209"/>
      <c r="L974" s="1207"/>
      <c r="M974" s="1208" t="s">
        <v>4355</v>
      </c>
      <c r="N974" s="1209"/>
      <c r="O974" s="1207"/>
      <c r="P974" s="1208" t="s">
        <v>4355</v>
      </c>
      <c r="Q974" s="1209"/>
      <c r="R974" s="1207"/>
      <c r="S974" s="1208" t="s">
        <v>4355</v>
      </c>
      <c r="T974" s="1209"/>
      <c r="U974" s="1207"/>
      <c r="V974" s="1208" t="s">
        <v>4355</v>
      </c>
      <c r="W974" s="1209"/>
      <c r="X974" s="1207"/>
      <c r="Y974" s="1208" t="s">
        <v>4355</v>
      </c>
      <c r="Z974" s="1209"/>
      <c r="AA974" s="1207"/>
      <c r="AB974" s="1208" t="s">
        <v>4355</v>
      </c>
      <c r="AC974" s="1209"/>
      <c r="AD974" s="1207"/>
      <c r="AE974" s="1208" t="s">
        <v>4355</v>
      </c>
      <c r="AF974" s="1209"/>
      <c r="AG974" s="1207"/>
      <c r="AH974" s="1208" t="s">
        <v>4355</v>
      </c>
      <c r="AI974" s="1209"/>
      <c r="AJ974" s="1207"/>
      <c r="AK974" s="1208" t="s">
        <v>4355</v>
      </c>
      <c r="AL974" s="1209"/>
      <c r="AM974" s="1207"/>
      <c r="AN974" s="1208" t="s">
        <v>4355</v>
      </c>
      <c r="AO974" s="1209"/>
      <c r="AP974" s="1207"/>
      <c r="AQ974" s="1208" t="s">
        <v>4355</v>
      </c>
      <c r="AR974" s="1209"/>
      <c r="AS974" s="1207"/>
      <c r="AT974" s="1208" t="s">
        <v>4355</v>
      </c>
      <c r="AU974" s="1209"/>
      <c r="AV974" s="1207"/>
      <c r="AW974" s="1208" t="s">
        <v>4355</v>
      </c>
      <c r="AX974" s="1209"/>
    </row>
    <row r="975" spans="1:50">
      <c r="A975" s="1166" t="s">
        <v>4229</v>
      </c>
      <c r="B975" s="1139" t="s">
        <v>4230</v>
      </c>
      <c r="C975" s="1207"/>
      <c r="D975" s="1244" t="s">
        <v>4357</v>
      </c>
      <c r="E975" s="1209" t="s">
        <v>6943</v>
      </c>
      <c r="F975" s="1207"/>
      <c r="G975" s="1244" t="s">
        <v>4357</v>
      </c>
      <c r="H975" s="1209" t="s">
        <v>6956</v>
      </c>
      <c r="I975" s="1207"/>
      <c r="J975" s="1244" t="s">
        <v>4357</v>
      </c>
      <c r="K975" s="1209" t="s">
        <v>6970</v>
      </c>
      <c r="L975" s="1207"/>
      <c r="M975" s="1244" t="s">
        <v>4357</v>
      </c>
      <c r="N975" s="1209" t="s">
        <v>6982</v>
      </c>
      <c r="O975" s="1207"/>
      <c r="P975" s="1244" t="s">
        <v>4357</v>
      </c>
      <c r="Q975" s="1209" t="s">
        <v>6996</v>
      </c>
      <c r="R975" s="1207"/>
      <c r="S975" s="1244" t="s">
        <v>4357</v>
      </c>
      <c r="T975" s="1209" t="s">
        <v>7022</v>
      </c>
      <c r="U975" s="1207"/>
      <c r="V975" s="1244" t="s">
        <v>4357</v>
      </c>
      <c r="W975" s="1209" t="s">
        <v>7040</v>
      </c>
      <c r="X975" s="1207"/>
      <c r="Y975" s="1244" t="s">
        <v>4357</v>
      </c>
      <c r="Z975" s="1209" t="s">
        <v>5731</v>
      </c>
      <c r="AA975" s="1207"/>
      <c r="AB975" s="1244" t="s">
        <v>4357</v>
      </c>
      <c r="AC975" s="1209" t="s">
        <v>5731</v>
      </c>
      <c r="AD975" s="1207"/>
      <c r="AE975" s="1244" t="s">
        <v>4357</v>
      </c>
      <c r="AF975" s="1209" t="s">
        <v>5731</v>
      </c>
      <c r="AG975" s="1207"/>
      <c r="AH975" s="1244" t="s">
        <v>4357</v>
      </c>
      <c r="AI975" s="1209" t="s">
        <v>5731</v>
      </c>
      <c r="AJ975" s="1207"/>
      <c r="AK975" s="1244" t="s">
        <v>4357</v>
      </c>
      <c r="AL975" s="1209" t="s">
        <v>5731</v>
      </c>
      <c r="AM975" s="1207"/>
      <c r="AN975" s="1244" t="s">
        <v>4357</v>
      </c>
      <c r="AO975" s="1209" t="s">
        <v>5731</v>
      </c>
      <c r="AP975" s="1207"/>
      <c r="AQ975" s="1244" t="s">
        <v>4357</v>
      </c>
      <c r="AR975" s="1209" t="s">
        <v>5731</v>
      </c>
      <c r="AS975" s="1207"/>
      <c r="AT975" s="1244" t="s">
        <v>4357</v>
      </c>
      <c r="AU975" s="1209" t="s">
        <v>5731</v>
      </c>
      <c r="AV975" s="1207"/>
      <c r="AW975" s="1244" t="s">
        <v>4357</v>
      </c>
      <c r="AX975" s="1209" t="s">
        <v>5731</v>
      </c>
    </row>
    <row r="976" spans="1:50">
      <c r="A976" s="1166" t="s">
        <v>4245</v>
      </c>
      <c r="B976" s="1139" t="s">
        <v>4246</v>
      </c>
      <c r="C976" s="1207"/>
      <c r="D976" s="1244" t="s">
        <v>4357</v>
      </c>
      <c r="E976" s="1209" t="s">
        <v>6943</v>
      </c>
      <c r="F976" s="1207"/>
      <c r="G976" s="1244" t="s">
        <v>4357</v>
      </c>
      <c r="H976" s="1209" t="s">
        <v>6956</v>
      </c>
      <c r="I976" s="1207"/>
      <c r="J976" s="1244" t="s">
        <v>4357</v>
      </c>
      <c r="K976" s="1209" t="s">
        <v>6970</v>
      </c>
      <c r="L976" s="1207"/>
      <c r="M976" s="1244" t="s">
        <v>4357</v>
      </c>
      <c r="N976" s="1209" t="s">
        <v>6982</v>
      </c>
      <c r="O976" s="1207"/>
      <c r="P976" s="1244" t="s">
        <v>4357</v>
      </c>
      <c r="Q976" s="1209" t="s">
        <v>6996</v>
      </c>
      <c r="R976" s="1207"/>
      <c r="S976" s="1244" t="s">
        <v>4357</v>
      </c>
      <c r="T976" s="1209" t="s">
        <v>7022</v>
      </c>
      <c r="U976" s="1207"/>
      <c r="V976" s="1244" t="s">
        <v>4357</v>
      </c>
      <c r="W976" s="1209" t="s">
        <v>7040</v>
      </c>
      <c r="X976" s="1207"/>
      <c r="Y976" s="1244" t="s">
        <v>4357</v>
      </c>
      <c r="Z976" s="1209" t="s">
        <v>5731</v>
      </c>
      <c r="AA976" s="1207"/>
      <c r="AB976" s="1244" t="s">
        <v>4357</v>
      </c>
      <c r="AC976" s="1209" t="s">
        <v>5731</v>
      </c>
      <c r="AD976" s="1207"/>
      <c r="AE976" s="1244" t="s">
        <v>4357</v>
      </c>
      <c r="AF976" s="1209" t="s">
        <v>5731</v>
      </c>
      <c r="AG976" s="1207"/>
      <c r="AH976" s="1244" t="s">
        <v>4357</v>
      </c>
      <c r="AI976" s="1209" t="s">
        <v>5731</v>
      </c>
      <c r="AJ976" s="1207"/>
      <c r="AK976" s="1244" t="s">
        <v>4357</v>
      </c>
      <c r="AL976" s="1209" t="s">
        <v>5731</v>
      </c>
      <c r="AM976" s="1207"/>
      <c r="AN976" s="1244" t="s">
        <v>4357</v>
      </c>
      <c r="AO976" s="1209" t="s">
        <v>5731</v>
      </c>
      <c r="AP976" s="1207"/>
      <c r="AQ976" s="1244" t="s">
        <v>4357</v>
      </c>
      <c r="AR976" s="1209" t="s">
        <v>5731</v>
      </c>
      <c r="AS976" s="1207"/>
      <c r="AT976" s="1244" t="s">
        <v>4357</v>
      </c>
      <c r="AU976" s="1209" t="s">
        <v>5731</v>
      </c>
      <c r="AV976" s="1207"/>
      <c r="AW976" s="1244" t="s">
        <v>4357</v>
      </c>
      <c r="AX976" s="1209" t="s">
        <v>5731</v>
      </c>
    </row>
    <row r="977" spans="1:50" ht="19.5" thickBot="1">
      <c r="A977" s="1173" t="s">
        <v>4233</v>
      </c>
      <c r="B977" s="1141" t="s">
        <v>4234</v>
      </c>
      <c r="C977" s="1210"/>
      <c r="D977" s="1245" t="s">
        <v>2257</v>
      </c>
      <c r="E977" s="1212"/>
      <c r="F977" s="1210"/>
      <c r="G977" s="1245" t="s">
        <v>2257</v>
      </c>
      <c r="H977" s="1212"/>
      <c r="I977" s="1210"/>
      <c r="J977" s="1245" t="s">
        <v>2257</v>
      </c>
      <c r="K977" s="1212"/>
      <c r="L977" s="1210"/>
      <c r="M977" s="1245" t="s">
        <v>2257</v>
      </c>
      <c r="N977" s="1212"/>
      <c r="O977" s="1210"/>
      <c r="P977" s="1245" t="s">
        <v>2257</v>
      </c>
      <c r="Q977" s="1212"/>
      <c r="R977" s="1210"/>
      <c r="S977" s="1245" t="s">
        <v>2257</v>
      </c>
      <c r="T977" s="1212"/>
      <c r="U977" s="1210"/>
      <c r="V977" s="1245" t="s">
        <v>2257</v>
      </c>
      <c r="W977" s="1212"/>
      <c r="X977" s="1210"/>
      <c r="Y977" s="1245" t="s">
        <v>2257</v>
      </c>
      <c r="Z977" s="1212"/>
      <c r="AA977" s="1210"/>
      <c r="AB977" s="1245" t="s">
        <v>2257</v>
      </c>
      <c r="AC977" s="1212"/>
      <c r="AD977" s="1210"/>
      <c r="AE977" s="1245" t="s">
        <v>2257</v>
      </c>
      <c r="AF977" s="1212"/>
      <c r="AG977" s="1210"/>
      <c r="AH977" s="1245" t="s">
        <v>4407</v>
      </c>
      <c r="AI977" s="1212" t="s">
        <v>5731</v>
      </c>
      <c r="AJ977" s="1210"/>
      <c r="AK977" s="1245" t="s">
        <v>2257</v>
      </c>
      <c r="AL977" s="1212"/>
      <c r="AM977" s="1210"/>
      <c r="AN977" s="1245" t="s">
        <v>2257</v>
      </c>
      <c r="AO977" s="1212"/>
      <c r="AP977" s="1210"/>
      <c r="AQ977" s="1245" t="s">
        <v>2257</v>
      </c>
      <c r="AR977" s="1212"/>
      <c r="AS977" s="1210"/>
      <c r="AT977" s="1245" t="s">
        <v>1078</v>
      </c>
      <c r="AU977" s="1212"/>
      <c r="AV977" s="1210"/>
      <c r="AW977" s="1245" t="s">
        <v>1078</v>
      </c>
      <c r="AX977" s="1212"/>
    </row>
    <row r="978" spans="1:50" ht="19.5" thickTop="1">
      <c r="A978" s="2091" t="s">
        <v>506</v>
      </c>
      <c r="B978" s="2092" t="s">
        <v>4248</v>
      </c>
      <c r="C978" s="2093"/>
      <c r="D978" s="2094"/>
      <c r="E978" s="2095"/>
      <c r="F978" s="1252"/>
      <c r="G978" s="1253"/>
      <c r="H978" s="1254"/>
      <c r="I978" s="1252"/>
      <c r="J978" s="1253"/>
      <c r="K978" s="1254"/>
      <c r="L978" s="1252"/>
      <c r="M978" s="1253"/>
      <c r="N978" s="1254"/>
      <c r="O978" s="1252"/>
      <c r="P978" s="1253"/>
      <c r="Q978" s="1254"/>
      <c r="R978" s="1252"/>
      <c r="S978" s="1253"/>
      <c r="T978" s="1254"/>
      <c r="U978" s="2093"/>
      <c r="V978" s="2142" t="s">
        <v>7023</v>
      </c>
      <c r="W978" s="2095" t="s">
        <v>7040</v>
      </c>
      <c r="X978" s="2093"/>
      <c r="Y978" s="2094"/>
      <c r="Z978" s="2095"/>
      <c r="AA978" s="2093"/>
      <c r="AB978" s="2094"/>
      <c r="AC978" s="2095"/>
      <c r="AD978" s="2093"/>
      <c r="AE978" s="2094"/>
      <c r="AF978" s="2095"/>
      <c r="AG978" s="2093"/>
      <c r="AH978" s="2142" t="s">
        <v>7100</v>
      </c>
      <c r="AI978" s="2095" t="s">
        <v>5731</v>
      </c>
      <c r="AJ978" s="2093"/>
      <c r="AK978" s="2094"/>
      <c r="AL978" s="2095"/>
      <c r="AM978" s="2093"/>
      <c r="AN978" s="2094"/>
      <c r="AO978" s="2095"/>
      <c r="AP978" s="2093"/>
      <c r="AQ978" s="2094"/>
      <c r="AR978" s="2095"/>
      <c r="AS978" s="2093"/>
      <c r="AT978" s="2094"/>
      <c r="AU978" s="2095"/>
      <c r="AV978" s="2093"/>
      <c r="AW978" s="2142" t="s">
        <v>7151</v>
      </c>
      <c r="AX978" s="2095" t="s">
        <v>5731</v>
      </c>
    </row>
    <row r="979" spans="1:50">
      <c r="A979" s="1176" t="s">
        <v>4160</v>
      </c>
      <c r="B979" s="1139" t="s">
        <v>4161</v>
      </c>
      <c r="C979" s="1207"/>
      <c r="D979" s="1236">
        <v>1492</v>
      </c>
      <c r="E979" s="1209"/>
      <c r="F979" s="1207"/>
      <c r="G979" s="1236">
        <v>1863</v>
      </c>
      <c r="H979" s="1209"/>
      <c r="I979" s="1207"/>
      <c r="J979" s="1236">
        <v>1779</v>
      </c>
      <c r="K979" s="1209"/>
      <c r="L979" s="1207"/>
      <c r="M979" s="1236">
        <v>1690</v>
      </c>
      <c r="N979" s="1209"/>
      <c r="O979" s="1207"/>
      <c r="P979" s="1236">
        <v>1916</v>
      </c>
      <c r="Q979" s="1209"/>
      <c r="R979" s="1207"/>
      <c r="S979" s="1236">
        <v>1827</v>
      </c>
      <c r="T979" s="1209"/>
      <c r="U979" s="1207"/>
      <c r="V979" s="1236">
        <v>1993</v>
      </c>
      <c r="W979" s="1209"/>
      <c r="X979" s="1207"/>
      <c r="Y979" s="1236">
        <v>2128</v>
      </c>
      <c r="Z979" s="1209"/>
      <c r="AA979" s="1207"/>
      <c r="AB979" s="1236">
        <v>1024</v>
      </c>
      <c r="AC979" s="1209"/>
      <c r="AD979" s="1207"/>
      <c r="AE979" s="1236">
        <v>2176</v>
      </c>
      <c r="AF979" s="1209"/>
      <c r="AG979" s="1207"/>
      <c r="AH979" s="1236">
        <v>994</v>
      </c>
      <c r="AI979" s="1209"/>
      <c r="AJ979" s="1207"/>
      <c r="AK979" s="1236">
        <v>1376</v>
      </c>
      <c r="AL979" s="1209"/>
      <c r="AM979" s="1207"/>
      <c r="AN979" s="1236">
        <v>990</v>
      </c>
      <c r="AO979" s="1209"/>
      <c r="AP979" s="1207"/>
      <c r="AQ979" s="1236">
        <v>1643</v>
      </c>
      <c r="AR979" s="1209"/>
      <c r="AS979" s="1207"/>
      <c r="AT979" s="1236">
        <v>959</v>
      </c>
      <c r="AU979" s="1209"/>
      <c r="AV979" s="1207"/>
      <c r="AW979" s="1236">
        <v>959</v>
      </c>
      <c r="AX979" s="1209"/>
    </row>
    <row r="980" spans="1:50">
      <c r="A980" s="1176" t="s">
        <v>4162</v>
      </c>
      <c r="B980" s="1139" t="s">
        <v>4163</v>
      </c>
      <c r="C980" s="1207"/>
      <c r="D980" s="1208" t="s">
        <v>4383</v>
      </c>
      <c r="E980" s="1209"/>
      <c r="F980" s="1207"/>
      <c r="G980" s="1208" t="s">
        <v>4383</v>
      </c>
      <c r="H980" s="1209"/>
      <c r="I980" s="1207"/>
      <c r="J980" s="1208" t="s">
        <v>4353</v>
      </c>
      <c r="K980" s="1209"/>
      <c r="L980" s="1207"/>
      <c r="M980" s="1208" t="s">
        <v>4383</v>
      </c>
      <c r="N980" s="1209"/>
      <c r="O980" s="1207"/>
      <c r="P980" s="1208" t="s">
        <v>4383</v>
      </c>
      <c r="Q980" s="1209"/>
      <c r="R980" s="1207"/>
      <c r="S980" s="1208" t="s">
        <v>4383</v>
      </c>
      <c r="T980" s="1209"/>
      <c r="U980" s="1207"/>
      <c r="V980" s="1208" t="s">
        <v>4383</v>
      </c>
      <c r="W980" s="1209"/>
      <c r="X980" s="1207"/>
      <c r="Y980" s="1208" t="s">
        <v>4353</v>
      </c>
      <c r="Z980" s="1209"/>
      <c r="AA980" s="1207"/>
      <c r="AB980" s="1208" t="s">
        <v>4353</v>
      </c>
      <c r="AC980" s="1209"/>
      <c r="AD980" s="1207"/>
      <c r="AE980" s="1208" t="s">
        <v>4383</v>
      </c>
      <c r="AF980" s="1209"/>
      <c r="AG980" s="1207"/>
      <c r="AH980" s="1208" t="s">
        <v>4353</v>
      </c>
      <c r="AI980" s="1209"/>
      <c r="AJ980" s="1207"/>
      <c r="AK980" s="1208" t="s">
        <v>4383</v>
      </c>
      <c r="AL980" s="1209"/>
      <c r="AM980" s="1207"/>
      <c r="AN980" s="1208" t="s">
        <v>4353</v>
      </c>
      <c r="AO980" s="1209"/>
      <c r="AP980" s="1207"/>
      <c r="AQ980" s="1208" t="s">
        <v>4383</v>
      </c>
      <c r="AR980" s="1209"/>
      <c r="AS980" s="1207"/>
      <c r="AT980" s="1208" t="s">
        <v>4353</v>
      </c>
      <c r="AU980" s="1209"/>
      <c r="AV980" s="1207"/>
      <c r="AW980" s="1208" t="s">
        <v>4353</v>
      </c>
      <c r="AX980" s="1209"/>
    </row>
    <row r="981" spans="1:50">
      <c r="A981" s="1177" t="s">
        <v>2240</v>
      </c>
      <c r="B981" s="1160" t="s">
        <v>4154</v>
      </c>
      <c r="C981" s="1207"/>
      <c r="D981" s="1477">
        <v>5</v>
      </c>
      <c r="E981" s="1209"/>
      <c r="F981" s="1207"/>
      <c r="G981" s="1477">
        <v>5</v>
      </c>
      <c r="H981" s="1209"/>
      <c r="I981" s="1207"/>
      <c r="J981" s="1477">
        <v>5</v>
      </c>
      <c r="K981" s="1209"/>
      <c r="L981" s="1207"/>
      <c r="M981" s="1477">
        <v>5</v>
      </c>
      <c r="N981" s="1209"/>
      <c r="O981" s="1207"/>
      <c r="P981" s="1477">
        <v>5</v>
      </c>
      <c r="Q981" s="1209"/>
      <c r="R981" s="1207"/>
      <c r="S981" s="1477">
        <v>5</v>
      </c>
      <c r="T981" s="1209"/>
      <c r="U981" s="1207"/>
      <c r="V981" s="1477">
        <v>5</v>
      </c>
      <c r="W981" s="1209"/>
      <c r="X981" s="1207"/>
      <c r="Y981" s="1477">
        <v>5</v>
      </c>
      <c r="Z981" s="1209"/>
      <c r="AA981" s="1207"/>
      <c r="AB981" s="1477">
        <v>5</v>
      </c>
      <c r="AC981" s="1209"/>
      <c r="AD981" s="1207"/>
      <c r="AE981" s="1477">
        <v>5</v>
      </c>
      <c r="AF981" s="1209"/>
      <c r="AG981" s="1207"/>
      <c r="AH981" s="1477">
        <v>5</v>
      </c>
      <c r="AI981" s="1209"/>
      <c r="AJ981" s="1207"/>
      <c r="AK981" s="1477">
        <v>5</v>
      </c>
      <c r="AL981" s="1209"/>
      <c r="AM981" s="1207"/>
      <c r="AN981" s="1477">
        <v>5</v>
      </c>
      <c r="AO981" s="1209"/>
      <c r="AP981" s="1207"/>
      <c r="AQ981" s="1477">
        <v>5</v>
      </c>
      <c r="AR981" s="1209"/>
      <c r="AS981" s="1207"/>
      <c r="AT981" s="1477">
        <v>5</v>
      </c>
      <c r="AU981" s="1209"/>
      <c r="AV981" s="1207"/>
      <c r="AW981" s="1477">
        <v>5</v>
      </c>
      <c r="AX981" s="1209"/>
    </row>
    <row r="982" spans="1:50">
      <c r="A982" s="1177" t="s">
        <v>4155</v>
      </c>
      <c r="B982" s="1160" t="s">
        <v>4156</v>
      </c>
      <c r="C982" s="1207"/>
      <c r="D982" s="1241">
        <v>12</v>
      </c>
      <c r="E982" s="1209"/>
      <c r="F982" s="1207"/>
      <c r="G982" s="1241">
        <v>12</v>
      </c>
      <c r="H982" s="1209"/>
      <c r="I982" s="1207"/>
      <c r="J982" s="1241">
        <v>12</v>
      </c>
      <c r="K982" s="1209"/>
      <c r="L982" s="1207"/>
      <c r="M982" s="1241">
        <v>12</v>
      </c>
      <c r="N982" s="1209"/>
      <c r="O982" s="1207"/>
      <c r="P982" s="1241">
        <v>12</v>
      </c>
      <c r="Q982" s="1209"/>
      <c r="R982" s="1207"/>
      <c r="S982" s="1241">
        <v>12</v>
      </c>
      <c r="T982" s="1209"/>
      <c r="U982" s="1207"/>
      <c r="V982" s="1241">
        <v>12</v>
      </c>
      <c r="W982" s="1209"/>
      <c r="X982" s="1207"/>
      <c r="Y982" s="1241">
        <v>12</v>
      </c>
      <c r="Z982" s="1209"/>
      <c r="AA982" s="1207"/>
      <c r="AB982" s="1241">
        <v>12</v>
      </c>
      <c r="AC982" s="1209"/>
      <c r="AD982" s="1207"/>
      <c r="AE982" s="1241">
        <v>12</v>
      </c>
      <c r="AF982" s="1209"/>
      <c r="AG982" s="1207"/>
      <c r="AH982" s="1241">
        <v>12</v>
      </c>
      <c r="AI982" s="1209"/>
      <c r="AJ982" s="1207"/>
      <c r="AK982" s="1241">
        <v>12</v>
      </c>
      <c r="AL982" s="1209"/>
      <c r="AM982" s="1207"/>
      <c r="AN982" s="1241">
        <v>12</v>
      </c>
      <c r="AO982" s="1209"/>
      <c r="AP982" s="1207"/>
      <c r="AQ982" s="1241">
        <v>12</v>
      </c>
      <c r="AR982" s="1209"/>
      <c r="AS982" s="1207"/>
      <c r="AT982" s="1241">
        <v>11.58</v>
      </c>
      <c r="AU982" s="1209"/>
      <c r="AV982" s="1207"/>
      <c r="AW982" s="1241">
        <v>11.58</v>
      </c>
      <c r="AX982" s="1209"/>
    </row>
    <row r="983" spans="1:50">
      <c r="A983" s="1177" t="s">
        <v>4166</v>
      </c>
      <c r="B983" s="1160" t="s">
        <v>4167</v>
      </c>
      <c r="C983" s="1207"/>
      <c r="D983" s="1832">
        <v>1</v>
      </c>
      <c r="E983" s="1209"/>
      <c r="F983" s="1207"/>
      <c r="G983" s="1832">
        <v>1</v>
      </c>
      <c r="H983" s="1209"/>
      <c r="I983" s="1207"/>
      <c r="J983" s="1832">
        <v>1</v>
      </c>
      <c r="K983" s="1209"/>
      <c r="L983" s="1207"/>
      <c r="M983" s="1832">
        <v>1</v>
      </c>
      <c r="N983" s="1209"/>
      <c r="O983" s="1207"/>
      <c r="P983" s="1832">
        <v>1</v>
      </c>
      <c r="Q983" s="1209"/>
      <c r="R983" s="1207"/>
      <c r="S983" s="1832">
        <v>1</v>
      </c>
      <c r="T983" s="1209"/>
      <c r="U983" s="1207"/>
      <c r="V983" s="1832">
        <v>1</v>
      </c>
      <c r="W983" s="1209"/>
      <c r="X983" s="1207"/>
      <c r="Y983" s="1832">
        <v>1</v>
      </c>
      <c r="Z983" s="1209"/>
      <c r="AA983" s="1207"/>
      <c r="AB983" s="1832">
        <v>1</v>
      </c>
      <c r="AC983" s="1209"/>
      <c r="AD983" s="1207"/>
      <c r="AE983" s="1832">
        <v>1</v>
      </c>
      <c r="AF983" s="1209"/>
      <c r="AG983" s="1207"/>
      <c r="AH983" s="1832">
        <v>1</v>
      </c>
      <c r="AI983" s="1209"/>
      <c r="AJ983" s="1207"/>
      <c r="AK983" s="1832">
        <v>1</v>
      </c>
      <c r="AL983" s="1209"/>
      <c r="AM983" s="1207"/>
      <c r="AN983" s="1832">
        <v>1</v>
      </c>
      <c r="AO983" s="1209"/>
      <c r="AP983" s="1207"/>
      <c r="AQ983" s="1832">
        <v>1</v>
      </c>
      <c r="AR983" s="1209"/>
      <c r="AS983" s="1207"/>
      <c r="AT983" s="1832">
        <v>0.96499999999999997</v>
      </c>
      <c r="AU983" s="1209"/>
      <c r="AV983" s="1207"/>
      <c r="AW983" s="1832">
        <v>0.96499999999999997</v>
      </c>
      <c r="AX983" s="1209"/>
    </row>
    <row r="984" spans="1:50">
      <c r="A984" s="1176" t="s">
        <v>4252</v>
      </c>
      <c r="B984" s="1139" t="s">
        <v>4253</v>
      </c>
      <c r="C984" s="1207"/>
      <c r="D984" s="1208" t="s">
        <v>4359</v>
      </c>
      <c r="E984" s="1209"/>
      <c r="F984" s="1207"/>
      <c r="G984" s="1208" t="s">
        <v>4359</v>
      </c>
      <c r="H984" s="1209"/>
      <c r="I984" s="1207"/>
      <c r="J984" s="1208" t="s">
        <v>4359</v>
      </c>
      <c r="K984" s="1209"/>
      <c r="L984" s="1207"/>
      <c r="M984" s="1208" t="s">
        <v>4359</v>
      </c>
      <c r="N984" s="1209"/>
      <c r="O984" s="1207"/>
      <c r="P984" s="1208" t="s">
        <v>4359</v>
      </c>
      <c r="Q984" s="1209"/>
      <c r="R984" s="1207"/>
      <c r="S984" s="1208" t="s">
        <v>4359</v>
      </c>
      <c r="T984" s="1209"/>
      <c r="U984" s="1207"/>
      <c r="V984" s="1208" t="s">
        <v>4359</v>
      </c>
      <c r="W984" s="1209"/>
      <c r="X984" s="1207"/>
      <c r="Y984" s="1208" t="s">
        <v>4359</v>
      </c>
      <c r="Z984" s="1209"/>
      <c r="AA984" s="1207"/>
      <c r="AB984" s="1208" t="s">
        <v>4359</v>
      </c>
      <c r="AC984" s="1209"/>
      <c r="AD984" s="1207"/>
      <c r="AE984" s="1208" t="s">
        <v>4359</v>
      </c>
      <c r="AF984" s="1209"/>
      <c r="AG984" s="1207"/>
      <c r="AH984" s="1208" t="s">
        <v>4372</v>
      </c>
      <c r="AI984" s="1209"/>
      <c r="AJ984" s="1207"/>
      <c r="AK984" s="1208" t="s">
        <v>4359</v>
      </c>
      <c r="AL984" s="1209"/>
      <c r="AM984" s="1207"/>
      <c r="AN984" s="1208" t="s">
        <v>4359</v>
      </c>
      <c r="AO984" s="1209"/>
      <c r="AP984" s="1207"/>
      <c r="AQ984" s="1208" t="s">
        <v>4359</v>
      </c>
      <c r="AR984" s="1209"/>
      <c r="AS984" s="1207"/>
      <c r="AT984" s="1208" t="s">
        <v>4359</v>
      </c>
      <c r="AU984" s="1209"/>
      <c r="AV984" s="1207"/>
      <c r="AW984" s="1208" t="s">
        <v>4359</v>
      </c>
      <c r="AX984" s="1209"/>
    </row>
    <row r="985" spans="1:50">
      <c r="A985" s="1176" t="s">
        <v>4212</v>
      </c>
      <c r="B985" s="1139" t="s">
        <v>4213</v>
      </c>
      <c r="C985" s="1207"/>
      <c r="D985" s="1455">
        <v>56.7</v>
      </c>
      <c r="E985" s="1209"/>
      <c r="F985" s="1207"/>
      <c r="G985" s="1455">
        <v>32</v>
      </c>
      <c r="H985" s="1209"/>
      <c r="I985" s="1207"/>
      <c r="J985" s="1455">
        <v>33.299999999999997</v>
      </c>
      <c r="K985" s="1209"/>
      <c r="L985" s="1207"/>
      <c r="M985" s="1455">
        <v>72.5</v>
      </c>
      <c r="N985" s="1209"/>
      <c r="O985" s="1207"/>
      <c r="P985" s="1455">
        <v>28</v>
      </c>
      <c r="Q985" s="1209"/>
      <c r="R985" s="1207"/>
      <c r="S985" s="1455">
        <v>30.8</v>
      </c>
      <c r="T985" s="1209"/>
      <c r="U985" s="1207"/>
      <c r="V985" s="1455">
        <v>8.4</v>
      </c>
      <c r="W985" s="1209"/>
      <c r="X985" s="1207"/>
      <c r="Y985" s="1455">
        <v>6.1</v>
      </c>
      <c r="Z985" s="1209"/>
      <c r="AA985" s="1207"/>
      <c r="AB985" s="1455">
        <v>85</v>
      </c>
      <c r="AC985" s="1209"/>
      <c r="AD985" s="1207"/>
      <c r="AE985" s="1455">
        <v>37.1</v>
      </c>
      <c r="AF985" s="1209"/>
      <c r="AG985" s="1207"/>
      <c r="AH985" s="1455">
        <v>131.5</v>
      </c>
      <c r="AI985" s="1209"/>
      <c r="AJ985" s="1207"/>
      <c r="AK985" s="1455">
        <v>63.4</v>
      </c>
      <c r="AL985" s="1209"/>
      <c r="AM985" s="1207"/>
      <c r="AN985" s="1455">
        <v>52.9</v>
      </c>
      <c r="AO985" s="1209"/>
      <c r="AP985" s="1207"/>
      <c r="AQ985" s="1455">
        <v>25</v>
      </c>
      <c r="AR985" s="1209"/>
      <c r="AS985" s="1207"/>
      <c r="AT985" s="1455">
        <v>152.1</v>
      </c>
      <c r="AU985" s="1209"/>
      <c r="AV985" s="1207"/>
      <c r="AW985" s="1455">
        <v>152.1</v>
      </c>
      <c r="AX985" s="1209"/>
    </row>
    <row r="986" spans="1:50">
      <c r="A986" s="1176" t="s">
        <v>4255</v>
      </c>
      <c r="B986" s="1139" t="s">
        <v>4256</v>
      </c>
      <c r="C986" s="1207"/>
      <c r="D986" s="1456">
        <v>0.93</v>
      </c>
      <c r="E986" s="1209"/>
      <c r="F986" s="1207"/>
      <c r="G986" s="1456">
        <v>0.86</v>
      </c>
      <c r="H986" s="1209"/>
      <c r="I986" s="1207"/>
      <c r="J986" s="1456">
        <v>0.82</v>
      </c>
      <c r="K986" s="1209"/>
      <c r="L986" s="1207"/>
      <c r="M986" s="1456">
        <v>0.64</v>
      </c>
      <c r="N986" s="1209"/>
      <c r="O986" s="1207"/>
      <c r="P986" s="1456">
        <v>0.85</v>
      </c>
      <c r="Q986" s="1209"/>
      <c r="R986" s="1207"/>
      <c r="S986" s="1456">
        <v>0.57999999999999996</v>
      </c>
      <c r="T986" s="1209"/>
      <c r="U986" s="1207"/>
      <c r="V986" s="1456">
        <v>0.55000000000000004</v>
      </c>
      <c r="W986" s="1209"/>
      <c r="X986" s="1207"/>
      <c r="Y986" s="1456">
        <v>0.6</v>
      </c>
      <c r="Z986" s="1209"/>
      <c r="AA986" s="1207"/>
      <c r="AB986" s="1456">
        <v>1.21</v>
      </c>
      <c r="AC986" s="1209"/>
      <c r="AD986" s="1207"/>
      <c r="AE986" s="1456">
        <v>0.46</v>
      </c>
      <c r="AF986" s="1209"/>
      <c r="AG986" s="1207"/>
      <c r="AH986" s="1456">
        <v>0.48</v>
      </c>
      <c r="AI986" s="1209"/>
      <c r="AJ986" s="1207"/>
      <c r="AK986" s="1456">
        <v>1.18</v>
      </c>
      <c r="AL986" s="1209"/>
      <c r="AM986" s="1207"/>
      <c r="AN986" s="1456">
        <v>1.44</v>
      </c>
      <c r="AO986" s="1209"/>
      <c r="AP986" s="1207"/>
      <c r="AQ986" s="1456">
        <v>1.59</v>
      </c>
      <c r="AR986" s="1209"/>
      <c r="AS986" s="1207"/>
      <c r="AT986" s="1456">
        <v>1.05</v>
      </c>
      <c r="AU986" s="1209"/>
      <c r="AV986" s="1207"/>
      <c r="AW986" s="1456">
        <v>1.05</v>
      </c>
      <c r="AX986" s="1209"/>
    </row>
    <row r="987" spans="1:50">
      <c r="A987" s="1176" t="s">
        <v>4257</v>
      </c>
      <c r="B987" s="1139" t="s">
        <v>4181</v>
      </c>
      <c r="C987" s="1207"/>
      <c r="D987" s="1456">
        <v>19.329999999999998</v>
      </c>
      <c r="E987" s="1209"/>
      <c r="F987" s="1207"/>
      <c r="G987" s="1456">
        <v>6.49</v>
      </c>
      <c r="H987" s="1209"/>
      <c r="I987" s="1207"/>
      <c r="J987" s="1456">
        <v>14.46</v>
      </c>
      <c r="K987" s="1209"/>
      <c r="L987" s="1207"/>
      <c r="M987" s="1456">
        <v>9.3699999999999992</v>
      </c>
      <c r="N987" s="1209"/>
      <c r="O987" s="1207"/>
      <c r="P987" s="1456">
        <v>8.2200000000000006</v>
      </c>
      <c r="Q987" s="1209"/>
      <c r="R987" s="1207"/>
      <c r="S987" s="1456">
        <v>7.07</v>
      </c>
      <c r="T987" s="1209"/>
      <c r="U987" s="1207"/>
      <c r="V987" s="1456">
        <v>12.5</v>
      </c>
      <c r="W987" s="1209"/>
      <c r="X987" s="1207"/>
      <c r="Y987" s="1456">
        <v>11.02</v>
      </c>
      <c r="Z987" s="1209"/>
      <c r="AA987" s="1207"/>
      <c r="AB987" s="1456">
        <v>27.67</v>
      </c>
      <c r="AC987" s="1209"/>
      <c r="AD987" s="1207"/>
      <c r="AE987" s="1456">
        <v>8.14</v>
      </c>
      <c r="AF987" s="1209"/>
      <c r="AG987" s="1207"/>
      <c r="AH987" s="1456">
        <v>24.69</v>
      </c>
      <c r="AI987" s="1209"/>
      <c r="AJ987" s="1207"/>
      <c r="AK987" s="1456">
        <v>8.6300000000000008</v>
      </c>
      <c r="AL987" s="1209"/>
      <c r="AM987" s="1207"/>
      <c r="AN987" s="1456">
        <v>21.52</v>
      </c>
      <c r="AO987" s="1209"/>
      <c r="AP987" s="1207"/>
      <c r="AQ987" s="1456">
        <v>6.8</v>
      </c>
      <c r="AR987" s="1209"/>
      <c r="AS987" s="1207"/>
      <c r="AT987" s="1456">
        <v>30.32</v>
      </c>
      <c r="AU987" s="1209"/>
      <c r="AV987" s="1207"/>
      <c r="AW987" s="1456">
        <v>30.32</v>
      </c>
      <c r="AX987" s="1209"/>
    </row>
    <row r="988" spans="1:50">
      <c r="A988" s="1176" t="s">
        <v>4259</v>
      </c>
      <c r="B988" s="1139" t="s">
        <v>4260</v>
      </c>
      <c r="C988" s="1207"/>
      <c r="D988" s="1456">
        <v>19.079999999999998</v>
      </c>
      <c r="E988" s="1209"/>
      <c r="F988" s="1207"/>
      <c r="G988" s="1456">
        <v>13.35</v>
      </c>
      <c r="H988" s="1209"/>
      <c r="I988" s="1207"/>
      <c r="J988" s="1456">
        <v>15.8</v>
      </c>
      <c r="K988" s="1209"/>
      <c r="L988" s="1207"/>
      <c r="M988" s="1456">
        <v>10.54</v>
      </c>
      <c r="N988" s="1209"/>
      <c r="O988" s="1207"/>
      <c r="P988" s="1456">
        <v>9.42</v>
      </c>
      <c r="Q988" s="1209"/>
      <c r="R988" s="1207"/>
      <c r="S988" s="1456">
        <v>8.67</v>
      </c>
      <c r="T988" s="1209"/>
      <c r="U988" s="1207"/>
      <c r="V988" s="1456">
        <v>12.84</v>
      </c>
      <c r="W988" s="1209"/>
      <c r="X988" s="1207"/>
      <c r="Y988" s="1456">
        <v>11.58</v>
      </c>
      <c r="Z988" s="1209"/>
      <c r="AA988" s="1207"/>
      <c r="AB988" s="1456">
        <v>32.33</v>
      </c>
      <c r="AC988" s="1209"/>
      <c r="AD988" s="1207"/>
      <c r="AE988" s="1456">
        <v>9.9</v>
      </c>
      <c r="AF988" s="1209"/>
      <c r="AG988" s="1207"/>
      <c r="AH988" s="1456">
        <v>27.18</v>
      </c>
      <c r="AI988" s="1209"/>
      <c r="AJ988" s="1207"/>
      <c r="AK988" s="1456">
        <v>13.57</v>
      </c>
      <c r="AL988" s="1209"/>
      <c r="AM988" s="1207"/>
      <c r="AN988" s="1456">
        <v>21.04</v>
      </c>
      <c r="AO988" s="1209"/>
      <c r="AP988" s="1207"/>
      <c r="AQ988" s="1456">
        <v>7.72</v>
      </c>
      <c r="AR988" s="1209"/>
      <c r="AS988" s="1207"/>
      <c r="AT988" s="1456">
        <v>26.95</v>
      </c>
      <c r="AU988" s="1209"/>
      <c r="AV988" s="1207"/>
      <c r="AW988" s="1456">
        <v>26.95</v>
      </c>
      <c r="AX988" s="1209"/>
    </row>
    <row r="989" spans="1:50">
      <c r="A989" s="1176" t="s">
        <v>5738</v>
      </c>
      <c r="B989" s="1139" t="s">
        <v>4261</v>
      </c>
      <c r="C989" s="1207"/>
      <c r="D989" s="1456">
        <v>0.71</v>
      </c>
      <c r="E989" s="1209"/>
      <c r="F989" s="1207"/>
      <c r="G989" s="1456">
        <v>0.75</v>
      </c>
      <c r="H989" s="1209"/>
      <c r="I989" s="1207"/>
      <c r="J989" s="1456">
        <v>0.99</v>
      </c>
      <c r="K989" s="1209"/>
      <c r="L989" s="1207"/>
      <c r="M989" s="1456">
        <v>0.43</v>
      </c>
      <c r="N989" s="1209"/>
      <c r="O989" s="1207"/>
      <c r="P989" s="1456">
        <v>0.48</v>
      </c>
      <c r="Q989" s="1209"/>
      <c r="R989" s="1207"/>
      <c r="S989" s="1456">
        <v>0.46</v>
      </c>
      <c r="T989" s="1209"/>
      <c r="U989" s="1207"/>
      <c r="V989" s="1456">
        <v>0.45</v>
      </c>
      <c r="W989" s="1209"/>
      <c r="X989" s="1207"/>
      <c r="Y989" s="1456">
        <v>0.36</v>
      </c>
      <c r="Z989" s="1209"/>
      <c r="AA989" s="1207"/>
      <c r="AB989" s="1456">
        <v>1.69</v>
      </c>
      <c r="AC989" s="1209"/>
      <c r="AD989" s="1207"/>
      <c r="AE989" s="1456">
        <v>0.3</v>
      </c>
      <c r="AF989" s="1209"/>
      <c r="AG989" s="1207"/>
      <c r="AH989" s="1456">
        <v>1.1399999999999999</v>
      </c>
      <c r="AI989" s="1209"/>
      <c r="AJ989" s="1207"/>
      <c r="AK989" s="1456">
        <v>0.79</v>
      </c>
      <c r="AL989" s="1209"/>
      <c r="AM989" s="1207"/>
      <c r="AN989" s="1456">
        <v>1.29</v>
      </c>
      <c r="AO989" s="1209"/>
      <c r="AP989" s="1207"/>
      <c r="AQ989" s="1456">
        <v>0.64</v>
      </c>
      <c r="AR989" s="1209"/>
      <c r="AS989" s="1207"/>
      <c r="AT989" s="1456">
        <v>1.38</v>
      </c>
      <c r="AU989" s="1209"/>
      <c r="AV989" s="1207"/>
      <c r="AW989" s="1456">
        <v>1.38</v>
      </c>
      <c r="AX989" s="1209"/>
    </row>
    <row r="990" spans="1:50">
      <c r="A990" s="1176" t="s">
        <v>515</v>
      </c>
      <c r="B990" s="1178" t="s">
        <v>4217</v>
      </c>
      <c r="C990" s="1255"/>
      <c r="D990" s="1256"/>
      <c r="E990" s="1257"/>
      <c r="F990" s="1255"/>
      <c r="G990" s="1256"/>
      <c r="H990" s="1257"/>
      <c r="I990" s="1255"/>
      <c r="J990" s="1256"/>
      <c r="K990" s="1257"/>
      <c r="L990" s="1255"/>
      <c r="M990" s="1256"/>
      <c r="N990" s="1257"/>
      <c r="O990" s="1255"/>
      <c r="P990" s="1256"/>
      <c r="Q990" s="1257"/>
      <c r="R990" s="1255"/>
      <c r="S990" s="1256"/>
      <c r="T990" s="1257"/>
      <c r="U990" s="1255"/>
      <c r="V990" s="1256"/>
      <c r="W990" s="1257"/>
      <c r="X990" s="1255"/>
      <c r="Y990" s="1256"/>
      <c r="Z990" s="1257"/>
      <c r="AA990" s="1255"/>
      <c r="AB990" s="1256"/>
      <c r="AC990" s="1257"/>
      <c r="AD990" s="1255"/>
      <c r="AE990" s="1256"/>
      <c r="AF990" s="1257"/>
      <c r="AG990" s="1255"/>
      <c r="AH990" s="1256"/>
      <c r="AI990" s="1257"/>
      <c r="AJ990" s="1255"/>
      <c r="AK990" s="1256"/>
      <c r="AL990" s="1257"/>
      <c r="AM990" s="1255"/>
      <c r="AN990" s="1256"/>
      <c r="AO990" s="1257"/>
      <c r="AP990" s="1255"/>
      <c r="AQ990" s="1256"/>
      <c r="AR990" s="1257"/>
      <c r="AS990" s="1255"/>
      <c r="AT990" s="1256"/>
      <c r="AU990" s="1257"/>
      <c r="AV990" s="1255"/>
      <c r="AW990" s="1256"/>
      <c r="AX990" s="1257"/>
    </row>
    <row r="991" spans="1:50">
      <c r="A991" s="1176" t="s">
        <v>4263</v>
      </c>
      <c r="B991" s="1139" t="s">
        <v>4264</v>
      </c>
      <c r="C991" s="1207"/>
      <c r="D991" s="1208" t="s">
        <v>4356</v>
      </c>
      <c r="E991" s="1209"/>
      <c r="F991" s="1207"/>
      <c r="G991" s="1208" t="s">
        <v>4356</v>
      </c>
      <c r="H991" s="1209"/>
      <c r="I991" s="1207"/>
      <c r="J991" s="1208" t="s">
        <v>4356</v>
      </c>
      <c r="K991" s="1209"/>
      <c r="L991" s="1207"/>
      <c r="M991" s="1208" t="s">
        <v>4356</v>
      </c>
      <c r="N991" s="1209"/>
      <c r="O991" s="1207"/>
      <c r="P991" s="1208" t="s">
        <v>4356</v>
      </c>
      <c r="Q991" s="1209"/>
      <c r="R991" s="1207"/>
      <c r="S991" s="1208" t="s">
        <v>4356</v>
      </c>
      <c r="T991" s="1209"/>
      <c r="U991" s="1207"/>
      <c r="V991" s="1208" t="s">
        <v>4356</v>
      </c>
      <c r="W991" s="1209"/>
      <c r="X991" s="1207"/>
      <c r="Y991" s="1208" t="s">
        <v>4356</v>
      </c>
      <c r="Z991" s="1209"/>
      <c r="AA991" s="1207"/>
      <c r="AB991" s="1208" t="s">
        <v>4356</v>
      </c>
      <c r="AC991" s="1209"/>
      <c r="AD991" s="1207"/>
      <c r="AE991" s="1208" t="s">
        <v>4356</v>
      </c>
      <c r="AF991" s="1209"/>
      <c r="AG991" s="1207"/>
      <c r="AH991" s="1208" t="s">
        <v>4356</v>
      </c>
      <c r="AI991" s="1209"/>
      <c r="AJ991" s="1207"/>
      <c r="AK991" s="1208" t="s">
        <v>4356</v>
      </c>
      <c r="AL991" s="1209"/>
      <c r="AM991" s="1207"/>
      <c r="AN991" s="1208" t="s">
        <v>4356</v>
      </c>
      <c r="AO991" s="1209"/>
      <c r="AP991" s="1207"/>
      <c r="AQ991" s="1208" t="s">
        <v>4356</v>
      </c>
      <c r="AR991" s="1209"/>
      <c r="AS991" s="1207"/>
      <c r="AT991" s="1208" t="s">
        <v>4356</v>
      </c>
      <c r="AU991" s="1209"/>
      <c r="AV991" s="1207"/>
      <c r="AW991" s="1208" t="s">
        <v>4356</v>
      </c>
      <c r="AX991" s="1209"/>
    </row>
    <row r="992" spans="1:50">
      <c r="A992" s="1176" t="s">
        <v>4265</v>
      </c>
      <c r="B992" s="1139" t="s">
        <v>4266</v>
      </c>
      <c r="C992" s="1207"/>
      <c r="D992" s="1208" t="s">
        <v>4356</v>
      </c>
      <c r="E992" s="1209"/>
      <c r="F992" s="1207"/>
      <c r="G992" s="1208" t="s">
        <v>4356</v>
      </c>
      <c r="H992" s="1209"/>
      <c r="I992" s="1207"/>
      <c r="J992" s="1208" t="s">
        <v>4356</v>
      </c>
      <c r="K992" s="1209"/>
      <c r="L992" s="1207"/>
      <c r="M992" s="1208" t="s">
        <v>4356</v>
      </c>
      <c r="N992" s="1209"/>
      <c r="O992" s="1207"/>
      <c r="P992" s="1208" t="s">
        <v>4356</v>
      </c>
      <c r="Q992" s="1209"/>
      <c r="R992" s="1207"/>
      <c r="S992" s="1208" t="s">
        <v>4356</v>
      </c>
      <c r="T992" s="1209"/>
      <c r="U992" s="1207"/>
      <c r="V992" s="1208" t="s">
        <v>4356</v>
      </c>
      <c r="W992" s="1209"/>
      <c r="X992" s="1207"/>
      <c r="Y992" s="1208" t="s">
        <v>4356</v>
      </c>
      <c r="Z992" s="1209"/>
      <c r="AA992" s="1207"/>
      <c r="AB992" s="1208" t="s">
        <v>4356</v>
      </c>
      <c r="AC992" s="1209"/>
      <c r="AD992" s="1207"/>
      <c r="AE992" s="1208" t="s">
        <v>4356</v>
      </c>
      <c r="AF992" s="1209"/>
      <c r="AG992" s="1207"/>
      <c r="AH992" s="1208" t="s">
        <v>4356</v>
      </c>
      <c r="AI992" s="1209"/>
      <c r="AJ992" s="1207"/>
      <c r="AK992" s="1208" t="s">
        <v>4356</v>
      </c>
      <c r="AL992" s="1209"/>
      <c r="AM992" s="1207"/>
      <c r="AN992" s="1208" t="s">
        <v>4356</v>
      </c>
      <c r="AO992" s="1209"/>
      <c r="AP992" s="1207"/>
      <c r="AQ992" s="1208" t="s">
        <v>4356</v>
      </c>
      <c r="AR992" s="1209"/>
      <c r="AS992" s="1207"/>
      <c r="AT992" s="1208" t="s">
        <v>4356</v>
      </c>
      <c r="AU992" s="1209"/>
      <c r="AV992" s="1207"/>
      <c r="AW992" s="1208" t="s">
        <v>4356</v>
      </c>
      <c r="AX992" s="1209"/>
    </row>
    <row r="993" spans="1:50">
      <c r="A993" s="1176" t="s">
        <v>4222</v>
      </c>
      <c r="B993" s="1178" t="s">
        <v>4223</v>
      </c>
      <c r="C993" s="1255"/>
      <c r="D993" s="1256"/>
      <c r="E993" s="1257"/>
      <c r="F993" s="1255"/>
      <c r="G993" s="1256"/>
      <c r="H993" s="1257"/>
      <c r="I993" s="1255"/>
      <c r="J993" s="1256"/>
      <c r="K993" s="1257"/>
      <c r="L993" s="1255"/>
      <c r="M993" s="1256"/>
      <c r="N993" s="1257"/>
      <c r="O993" s="1255"/>
      <c r="P993" s="1256"/>
      <c r="Q993" s="1257"/>
      <c r="R993" s="1255"/>
      <c r="S993" s="1256"/>
      <c r="T993" s="1257"/>
      <c r="U993" s="1255"/>
      <c r="V993" s="1256"/>
      <c r="W993" s="1257"/>
      <c r="X993" s="1255"/>
      <c r="Y993" s="1256"/>
      <c r="Z993" s="1257"/>
      <c r="AA993" s="1255"/>
      <c r="AB993" s="1256"/>
      <c r="AC993" s="1257"/>
      <c r="AD993" s="1255"/>
      <c r="AE993" s="1256"/>
      <c r="AF993" s="1257"/>
      <c r="AG993" s="1255"/>
      <c r="AH993" s="1256"/>
      <c r="AI993" s="1257"/>
      <c r="AJ993" s="1255"/>
      <c r="AK993" s="1256"/>
      <c r="AL993" s="1257"/>
      <c r="AM993" s="1255"/>
      <c r="AN993" s="1256"/>
      <c r="AO993" s="1257"/>
      <c r="AP993" s="1255"/>
      <c r="AQ993" s="1256"/>
      <c r="AR993" s="1257"/>
      <c r="AS993" s="1255"/>
      <c r="AT993" s="1256"/>
      <c r="AU993" s="1257"/>
      <c r="AV993" s="1255"/>
      <c r="AW993" s="1256"/>
      <c r="AX993" s="1257"/>
    </row>
    <row r="994" spans="1:50">
      <c r="A994" s="1176" t="s">
        <v>4263</v>
      </c>
      <c r="B994" s="1139" t="s">
        <v>4264</v>
      </c>
      <c r="C994" s="1207"/>
      <c r="D994" s="1208" t="s">
        <v>4355</v>
      </c>
      <c r="E994" s="1209"/>
      <c r="F994" s="1207"/>
      <c r="G994" s="1208" t="s">
        <v>4355</v>
      </c>
      <c r="H994" s="1209"/>
      <c r="I994" s="1207"/>
      <c r="J994" s="1208" t="s">
        <v>4355</v>
      </c>
      <c r="K994" s="1209"/>
      <c r="L994" s="1207"/>
      <c r="M994" s="1208" t="s">
        <v>4355</v>
      </c>
      <c r="N994" s="1209"/>
      <c r="O994" s="1207"/>
      <c r="P994" s="1208" t="s">
        <v>4355</v>
      </c>
      <c r="Q994" s="1209"/>
      <c r="R994" s="1207"/>
      <c r="S994" s="1208" t="s">
        <v>4355</v>
      </c>
      <c r="T994" s="1209"/>
      <c r="U994" s="1207"/>
      <c r="V994" s="1208" t="s">
        <v>4355</v>
      </c>
      <c r="W994" s="1209"/>
      <c r="X994" s="1207"/>
      <c r="Y994" s="1208" t="s">
        <v>4355</v>
      </c>
      <c r="Z994" s="1209"/>
      <c r="AA994" s="1207"/>
      <c r="AB994" s="1208" t="s">
        <v>4355</v>
      </c>
      <c r="AC994" s="1209"/>
      <c r="AD994" s="1207"/>
      <c r="AE994" s="1208" t="s">
        <v>4355</v>
      </c>
      <c r="AF994" s="1209"/>
      <c r="AG994" s="1207"/>
      <c r="AH994" s="1208" t="s">
        <v>4355</v>
      </c>
      <c r="AI994" s="1209"/>
      <c r="AJ994" s="1207"/>
      <c r="AK994" s="1208" t="s">
        <v>4355</v>
      </c>
      <c r="AL994" s="1209"/>
      <c r="AM994" s="1207"/>
      <c r="AN994" s="1208" t="s">
        <v>4355</v>
      </c>
      <c r="AO994" s="1209"/>
      <c r="AP994" s="1207"/>
      <c r="AQ994" s="1208" t="s">
        <v>4355</v>
      </c>
      <c r="AR994" s="1209"/>
      <c r="AS994" s="1207"/>
      <c r="AT994" s="1208" t="s">
        <v>4355</v>
      </c>
      <c r="AU994" s="1209"/>
      <c r="AV994" s="1207"/>
      <c r="AW994" s="1208" t="s">
        <v>4355</v>
      </c>
      <c r="AX994" s="1209"/>
    </row>
    <row r="995" spans="1:50">
      <c r="A995" s="1176" t="s">
        <v>4265</v>
      </c>
      <c r="B995" s="1139" t="s">
        <v>4266</v>
      </c>
      <c r="C995" s="1207"/>
      <c r="D995" s="1208" t="s">
        <v>4355</v>
      </c>
      <c r="E995" s="1209"/>
      <c r="F995" s="1207"/>
      <c r="G995" s="1208" t="s">
        <v>4355</v>
      </c>
      <c r="H995" s="1209"/>
      <c r="I995" s="1207"/>
      <c r="J995" s="1208" t="s">
        <v>4355</v>
      </c>
      <c r="K995" s="1209"/>
      <c r="L995" s="1207"/>
      <c r="M995" s="1208" t="s">
        <v>4355</v>
      </c>
      <c r="N995" s="1209"/>
      <c r="O995" s="1207"/>
      <c r="P995" s="1208" t="s">
        <v>4355</v>
      </c>
      <c r="Q995" s="1209"/>
      <c r="R995" s="1207"/>
      <c r="S995" s="1208" t="s">
        <v>4355</v>
      </c>
      <c r="T995" s="1209"/>
      <c r="U995" s="1207"/>
      <c r="V995" s="1208" t="s">
        <v>4355</v>
      </c>
      <c r="W995" s="1209"/>
      <c r="X995" s="1207"/>
      <c r="Y995" s="1208" t="s">
        <v>4355</v>
      </c>
      <c r="Z995" s="1209"/>
      <c r="AA995" s="1207"/>
      <c r="AB995" s="1208" t="s">
        <v>4355</v>
      </c>
      <c r="AC995" s="1209"/>
      <c r="AD995" s="1207"/>
      <c r="AE995" s="1208" t="s">
        <v>4355</v>
      </c>
      <c r="AF995" s="1209"/>
      <c r="AG995" s="1207"/>
      <c r="AH995" s="1208" t="s">
        <v>4355</v>
      </c>
      <c r="AI995" s="1209"/>
      <c r="AJ995" s="1207"/>
      <c r="AK995" s="1208" t="s">
        <v>4355</v>
      </c>
      <c r="AL995" s="1209"/>
      <c r="AM995" s="1207"/>
      <c r="AN995" s="1208" t="s">
        <v>4355</v>
      </c>
      <c r="AO995" s="1209"/>
      <c r="AP995" s="1207"/>
      <c r="AQ995" s="1208" t="s">
        <v>4355</v>
      </c>
      <c r="AR995" s="1209"/>
      <c r="AS995" s="1207"/>
      <c r="AT995" s="1208" t="s">
        <v>4355</v>
      </c>
      <c r="AU995" s="1209"/>
      <c r="AV995" s="1207"/>
      <c r="AW995" s="1208" t="s">
        <v>4355</v>
      </c>
      <c r="AX995" s="1209"/>
    </row>
    <row r="996" spans="1:50">
      <c r="A996" s="1176" t="s">
        <v>4269</v>
      </c>
      <c r="B996" s="1139" t="s">
        <v>4228</v>
      </c>
      <c r="C996" s="1207"/>
      <c r="D996" s="1208" t="s">
        <v>4355</v>
      </c>
      <c r="E996" s="1209"/>
      <c r="F996" s="1207"/>
      <c r="G996" s="1208" t="s">
        <v>4355</v>
      </c>
      <c r="H996" s="1209"/>
      <c r="I996" s="1207"/>
      <c r="J996" s="1208" t="s">
        <v>4355</v>
      </c>
      <c r="K996" s="1209"/>
      <c r="L996" s="1207"/>
      <c r="M996" s="1208" t="s">
        <v>4355</v>
      </c>
      <c r="N996" s="1209"/>
      <c r="O996" s="1207"/>
      <c r="P996" s="1208" t="s">
        <v>4355</v>
      </c>
      <c r="Q996" s="1209"/>
      <c r="R996" s="1207"/>
      <c r="S996" s="1208" t="s">
        <v>4355</v>
      </c>
      <c r="T996" s="1209"/>
      <c r="U996" s="1207"/>
      <c r="V996" s="1208" t="s">
        <v>4355</v>
      </c>
      <c r="W996" s="1209"/>
      <c r="X996" s="1207"/>
      <c r="Y996" s="1208" t="s">
        <v>4355</v>
      </c>
      <c r="Z996" s="1209"/>
      <c r="AA996" s="1207"/>
      <c r="AB996" s="1208" t="s">
        <v>4355</v>
      </c>
      <c r="AC996" s="1209"/>
      <c r="AD996" s="1207"/>
      <c r="AE996" s="1208" t="s">
        <v>4355</v>
      </c>
      <c r="AF996" s="1209"/>
      <c r="AG996" s="1207"/>
      <c r="AH996" s="1208" t="s">
        <v>4355</v>
      </c>
      <c r="AI996" s="1209"/>
      <c r="AJ996" s="1207"/>
      <c r="AK996" s="1208" t="s">
        <v>4355</v>
      </c>
      <c r="AL996" s="1209"/>
      <c r="AM996" s="1207"/>
      <c r="AN996" s="1208" t="s">
        <v>4355</v>
      </c>
      <c r="AO996" s="1209"/>
      <c r="AP996" s="1207"/>
      <c r="AQ996" s="1208" t="s">
        <v>4355</v>
      </c>
      <c r="AR996" s="1209"/>
      <c r="AS996" s="1207"/>
      <c r="AT996" s="1208" t="s">
        <v>4355</v>
      </c>
      <c r="AU996" s="1209"/>
      <c r="AV996" s="1207"/>
      <c r="AW996" s="1208" t="s">
        <v>4355</v>
      </c>
      <c r="AX996" s="1209"/>
    </row>
    <row r="997" spans="1:50">
      <c r="A997" s="1176" t="s">
        <v>4270</v>
      </c>
      <c r="B997" s="1139" t="s">
        <v>4271</v>
      </c>
      <c r="C997" s="1207"/>
      <c r="D997" s="1208" t="s">
        <v>4355</v>
      </c>
      <c r="E997" s="1209"/>
      <c r="F997" s="1207"/>
      <c r="G997" s="1208" t="s">
        <v>4355</v>
      </c>
      <c r="H997" s="1209"/>
      <c r="I997" s="1207"/>
      <c r="J997" s="1208" t="s">
        <v>4355</v>
      </c>
      <c r="K997" s="1209"/>
      <c r="L997" s="1207"/>
      <c r="M997" s="1208" t="s">
        <v>4355</v>
      </c>
      <c r="N997" s="1209"/>
      <c r="O997" s="1207"/>
      <c r="P997" s="1208" t="s">
        <v>4355</v>
      </c>
      <c r="Q997" s="1209"/>
      <c r="R997" s="1207"/>
      <c r="S997" s="1208" t="s">
        <v>4355</v>
      </c>
      <c r="T997" s="1209"/>
      <c r="U997" s="1207"/>
      <c r="V997" s="1208" t="s">
        <v>4355</v>
      </c>
      <c r="W997" s="1209"/>
      <c r="X997" s="1207"/>
      <c r="Y997" s="1208" t="s">
        <v>6866</v>
      </c>
      <c r="Z997" s="1209"/>
      <c r="AA997" s="1207"/>
      <c r="AB997" s="1208" t="s">
        <v>4355</v>
      </c>
      <c r="AC997" s="1209"/>
      <c r="AD997" s="1207"/>
      <c r="AE997" s="1208" t="s">
        <v>4355</v>
      </c>
      <c r="AF997" s="1209"/>
      <c r="AG997" s="1207"/>
      <c r="AH997" s="1208" t="s">
        <v>4355</v>
      </c>
      <c r="AI997" s="1209"/>
      <c r="AJ997" s="1207"/>
      <c r="AK997" s="1208" t="s">
        <v>4355</v>
      </c>
      <c r="AL997" s="1209"/>
      <c r="AM997" s="1207"/>
      <c r="AN997" s="1208" t="s">
        <v>4355</v>
      </c>
      <c r="AO997" s="1209"/>
      <c r="AP997" s="1207"/>
      <c r="AQ997" s="1208" t="s">
        <v>4355</v>
      </c>
      <c r="AR997" s="1209"/>
      <c r="AS997" s="1207"/>
      <c r="AT997" s="1208" t="s">
        <v>4355</v>
      </c>
      <c r="AU997" s="1209"/>
      <c r="AV997" s="1207"/>
      <c r="AW997" s="1208" t="s">
        <v>4355</v>
      </c>
      <c r="AX997" s="1209"/>
    </row>
    <row r="998" spans="1:50">
      <c r="A998" s="1176" t="s">
        <v>4272</v>
      </c>
      <c r="B998" s="1139" t="s">
        <v>4273</v>
      </c>
      <c r="C998" s="1207"/>
      <c r="D998" s="1208" t="s">
        <v>4355</v>
      </c>
      <c r="E998" s="1209"/>
      <c r="F998" s="1207"/>
      <c r="G998" s="1208" t="s">
        <v>4355</v>
      </c>
      <c r="H998" s="1209"/>
      <c r="I998" s="1207"/>
      <c r="J998" s="1208" t="s">
        <v>4355</v>
      </c>
      <c r="K998" s="1209"/>
      <c r="L998" s="1207"/>
      <c r="M998" s="1208" t="s">
        <v>4355</v>
      </c>
      <c r="N998" s="1209"/>
      <c r="O998" s="1207"/>
      <c r="P998" s="1208" t="s">
        <v>4355</v>
      </c>
      <c r="Q998" s="1209"/>
      <c r="R998" s="1207"/>
      <c r="S998" s="1208" t="s">
        <v>4355</v>
      </c>
      <c r="T998" s="1209"/>
      <c r="U998" s="1207"/>
      <c r="V998" s="1208" t="s">
        <v>4355</v>
      </c>
      <c r="W998" s="1209"/>
      <c r="X998" s="1207"/>
      <c r="Y998" s="1208" t="s">
        <v>4355</v>
      </c>
      <c r="Z998" s="1209"/>
      <c r="AA998" s="1207"/>
      <c r="AB998" s="1208" t="s">
        <v>4355</v>
      </c>
      <c r="AC998" s="1209"/>
      <c r="AD998" s="1207"/>
      <c r="AE998" s="1208" t="s">
        <v>4355</v>
      </c>
      <c r="AF998" s="1209"/>
      <c r="AG998" s="1207"/>
      <c r="AH998" s="1208" t="s">
        <v>4355</v>
      </c>
      <c r="AI998" s="1209"/>
      <c r="AJ998" s="1207"/>
      <c r="AK998" s="1208" t="s">
        <v>4355</v>
      </c>
      <c r="AL998" s="1209"/>
      <c r="AM998" s="1207"/>
      <c r="AN998" s="1208" t="s">
        <v>4355</v>
      </c>
      <c r="AO998" s="1209"/>
      <c r="AP998" s="1207"/>
      <c r="AQ998" s="1208" t="s">
        <v>4355</v>
      </c>
      <c r="AR998" s="1209"/>
      <c r="AS998" s="1207"/>
      <c r="AT998" s="1208" t="s">
        <v>4355</v>
      </c>
      <c r="AU998" s="1209"/>
      <c r="AV998" s="1207"/>
      <c r="AW998" s="1208" t="s">
        <v>4355</v>
      </c>
      <c r="AX998" s="1209"/>
    </row>
    <row r="999" spans="1:50">
      <c r="A999" s="1176" t="s">
        <v>4274</v>
      </c>
      <c r="B999" s="1139" t="s">
        <v>4275</v>
      </c>
      <c r="C999" s="1207"/>
      <c r="D999" s="1208" t="s">
        <v>4355</v>
      </c>
      <c r="E999" s="1209"/>
      <c r="F999" s="1207"/>
      <c r="G999" s="1208" t="s">
        <v>4355</v>
      </c>
      <c r="H999" s="1209"/>
      <c r="I999" s="1207"/>
      <c r="J999" s="1208" t="s">
        <v>4355</v>
      </c>
      <c r="K999" s="1209"/>
      <c r="L999" s="1207"/>
      <c r="M999" s="1208" t="s">
        <v>4355</v>
      </c>
      <c r="N999" s="1209"/>
      <c r="O999" s="1207"/>
      <c r="P999" s="1208" t="s">
        <v>4355</v>
      </c>
      <c r="Q999" s="1209"/>
      <c r="R999" s="1207"/>
      <c r="S999" s="1208" t="s">
        <v>4355</v>
      </c>
      <c r="T999" s="1209"/>
      <c r="U999" s="1207"/>
      <c r="V999" s="1208" t="s">
        <v>4355</v>
      </c>
      <c r="W999" s="1209"/>
      <c r="X999" s="1207"/>
      <c r="Y999" s="1208" t="s">
        <v>4355</v>
      </c>
      <c r="Z999" s="1209"/>
      <c r="AA999" s="1207"/>
      <c r="AB999" s="1208" t="s">
        <v>4355</v>
      </c>
      <c r="AC999" s="1209"/>
      <c r="AD999" s="1207"/>
      <c r="AE999" s="1208" t="s">
        <v>4355</v>
      </c>
      <c r="AF999" s="1209"/>
      <c r="AG999" s="1207"/>
      <c r="AH999" s="1208" t="s">
        <v>4355</v>
      </c>
      <c r="AI999" s="1209"/>
      <c r="AJ999" s="1207"/>
      <c r="AK999" s="1208" t="s">
        <v>4355</v>
      </c>
      <c r="AL999" s="1209"/>
      <c r="AM999" s="1207"/>
      <c r="AN999" s="1208" t="s">
        <v>4355</v>
      </c>
      <c r="AO999" s="1209"/>
      <c r="AP999" s="1207"/>
      <c r="AQ999" s="1208" t="s">
        <v>4355</v>
      </c>
      <c r="AR999" s="1209"/>
      <c r="AS999" s="1207"/>
      <c r="AT999" s="1208" t="s">
        <v>4355</v>
      </c>
      <c r="AU999" s="1209"/>
      <c r="AV999" s="1207"/>
      <c r="AW999" s="1208" t="s">
        <v>4355</v>
      </c>
      <c r="AX999" s="1209"/>
    </row>
    <row r="1000" spans="1:50">
      <c r="A1000" s="1176" t="s">
        <v>4276</v>
      </c>
      <c r="B1000" s="1139" t="s">
        <v>4277</v>
      </c>
      <c r="C1000" s="1207"/>
      <c r="D1000" s="1244" t="s">
        <v>4357</v>
      </c>
      <c r="E1000" s="1209" t="s">
        <v>6943</v>
      </c>
      <c r="F1000" s="1207"/>
      <c r="G1000" s="1244" t="s">
        <v>4357</v>
      </c>
      <c r="H1000" s="1209" t="s">
        <v>6956</v>
      </c>
      <c r="I1000" s="1207"/>
      <c r="J1000" s="1244" t="s">
        <v>4357</v>
      </c>
      <c r="K1000" s="1209" t="s">
        <v>6970</v>
      </c>
      <c r="L1000" s="1207"/>
      <c r="M1000" s="1244" t="s">
        <v>4357</v>
      </c>
      <c r="N1000" s="1209" t="s">
        <v>6982</v>
      </c>
      <c r="O1000" s="1207"/>
      <c r="P1000" s="1244" t="s">
        <v>4357</v>
      </c>
      <c r="Q1000" s="1209" t="s">
        <v>6996</v>
      </c>
      <c r="R1000" s="1207"/>
      <c r="S1000" s="1244" t="s">
        <v>4357</v>
      </c>
      <c r="T1000" s="1209" t="s">
        <v>7022</v>
      </c>
      <c r="U1000" s="1207"/>
      <c r="V1000" s="1244" t="s">
        <v>4357</v>
      </c>
      <c r="W1000" s="1209" t="s">
        <v>7040</v>
      </c>
      <c r="X1000" s="1207"/>
      <c r="Y1000" s="1244" t="s">
        <v>4357</v>
      </c>
      <c r="Z1000" s="1209" t="s">
        <v>5731</v>
      </c>
      <c r="AA1000" s="1207"/>
      <c r="AB1000" s="1244" t="s">
        <v>4357</v>
      </c>
      <c r="AC1000" s="1209" t="s">
        <v>5731</v>
      </c>
      <c r="AD1000" s="1207"/>
      <c r="AE1000" s="1244" t="s">
        <v>4357</v>
      </c>
      <c r="AF1000" s="1209" t="s">
        <v>5731</v>
      </c>
      <c r="AG1000" s="1207"/>
      <c r="AH1000" s="1244" t="s">
        <v>4357</v>
      </c>
      <c r="AI1000" s="1209" t="s">
        <v>5731</v>
      </c>
      <c r="AJ1000" s="1207"/>
      <c r="AK1000" s="1244" t="s">
        <v>4357</v>
      </c>
      <c r="AL1000" s="1209" t="s">
        <v>5731</v>
      </c>
      <c r="AM1000" s="1207"/>
      <c r="AN1000" s="1244" t="s">
        <v>4357</v>
      </c>
      <c r="AO1000" s="1209" t="s">
        <v>5731</v>
      </c>
      <c r="AP1000" s="1207"/>
      <c r="AQ1000" s="1244" t="s">
        <v>4357</v>
      </c>
      <c r="AR1000" s="1209" t="s">
        <v>5731</v>
      </c>
      <c r="AS1000" s="1207"/>
      <c r="AT1000" s="1244" t="s">
        <v>4357</v>
      </c>
      <c r="AU1000" s="1209" t="s">
        <v>5731</v>
      </c>
      <c r="AV1000" s="1207"/>
      <c r="AW1000" s="1244" t="s">
        <v>4357</v>
      </c>
      <c r="AX1000" s="1209" t="s">
        <v>5731</v>
      </c>
    </row>
    <row r="1001" spans="1:50" ht="19.5" thickBot="1">
      <c r="A1001" s="1179" t="s">
        <v>4233</v>
      </c>
      <c r="B1001" s="1141" t="s">
        <v>4234</v>
      </c>
      <c r="C1001" s="1210"/>
      <c r="D1001" s="1245" t="s">
        <v>1078</v>
      </c>
      <c r="E1001" s="1212"/>
      <c r="F1001" s="1210"/>
      <c r="G1001" s="1245" t="s">
        <v>1078</v>
      </c>
      <c r="H1001" s="1212"/>
      <c r="I1001" s="1210"/>
      <c r="J1001" s="1245" t="s">
        <v>1078</v>
      </c>
      <c r="K1001" s="1212"/>
      <c r="L1001" s="1210"/>
      <c r="M1001" s="1245" t="s">
        <v>1078</v>
      </c>
      <c r="N1001" s="1212"/>
      <c r="O1001" s="1210"/>
      <c r="P1001" s="1245" t="s">
        <v>1078</v>
      </c>
      <c r="Q1001" s="1212"/>
      <c r="R1001" s="1210"/>
      <c r="S1001" s="1245" t="s">
        <v>1078</v>
      </c>
      <c r="T1001" s="1212"/>
      <c r="U1001" s="1210"/>
      <c r="V1001" s="1245" t="s">
        <v>1078</v>
      </c>
      <c r="W1001" s="1212"/>
      <c r="X1001" s="1210"/>
      <c r="Y1001" s="1245" t="s">
        <v>1078</v>
      </c>
      <c r="Z1001" s="1212"/>
      <c r="AA1001" s="1210"/>
      <c r="AB1001" s="1245" t="s">
        <v>1078</v>
      </c>
      <c r="AC1001" s="1212"/>
      <c r="AD1001" s="1210"/>
      <c r="AE1001" s="1245" t="s">
        <v>1078</v>
      </c>
      <c r="AF1001" s="1212"/>
      <c r="AG1001" s="1210"/>
      <c r="AH1001" s="1245" t="s">
        <v>1078</v>
      </c>
      <c r="AI1001" s="1212"/>
      <c r="AJ1001" s="1210"/>
      <c r="AK1001" s="1245" t="s">
        <v>1078</v>
      </c>
      <c r="AL1001" s="1212"/>
      <c r="AM1001" s="1210"/>
      <c r="AN1001" s="1245" t="s">
        <v>1078</v>
      </c>
      <c r="AO1001" s="1212"/>
      <c r="AP1001" s="1210"/>
      <c r="AQ1001" s="1245" t="s">
        <v>1078</v>
      </c>
      <c r="AR1001" s="1212"/>
      <c r="AS1001" s="1210"/>
      <c r="AT1001" s="1245" t="s">
        <v>1078</v>
      </c>
      <c r="AU1001" s="1212"/>
      <c r="AV1001" s="1210"/>
      <c r="AW1001" s="1245" t="s">
        <v>1078</v>
      </c>
      <c r="AX1001" s="1212"/>
    </row>
    <row r="1002" spans="1:50" ht="19.5" thickTop="1">
      <c r="A1002" s="2096" t="s">
        <v>1821</v>
      </c>
      <c r="B1002" s="2097" t="s">
        <v>4278</v>
      </c>
      <c r="C1002" s="2098"/>
      <c r="D1002" s="2099"/>
      <c r="E1002" s="2100"/>
      <c r="F1002" s="1258"/>
      <c r="G1002" s="1259"/>
      <c r="H1002" s="1260"/>
      <c r="I1002" s="1258"/>
      <c r="J1002" s="1259"/>
      <c r="K1002" s="1260"/>
      <c r="L1002" s="1258"/>
      <c r="M1002" s="1259"/>
      <c r="N1002" s="1260"/>
      <c r="O1002" s="1258"/>
      <c r="P1002" s="1259"/>
      <c r="Q1002" s="1260"/>
      <c r="R1002" s="1258"/>
      <c r="S1002" s="1259"/>
      <c r="T1002" s="1260"/>
      <c r="U1002" s="2098"/>
      <c r="V1002" s="2099"/>
      <c r="W1002" s="2100"/>
      <c r="X1002" s="2098"/>
      <c r="Y1002" s="2099"/>
      <c r="Z1002" s="2100"/>
      <c r="AA1002" s="2098"/>
      <c r="AB1002" s="2099"/>
      <c r="AC1002" s="2100"/>
      <c r="AD1002" s="2098"/>
      <c r="AE1002" s="2099"/>
      <c r="AF1002" s="2100"/>
      <c r="AG1002" s="2098"/>
      <c r="AH1002" s="2099"/>
      <c r="AI1002" s="2100"/>
      <c r="AJ1002" s="2098"/>
      <c r="AK1002" s="2099"/>
      <c r="AL1002" s="2100"/>
      <c r="AM1002" s="2098"/>
      <c r="AN1002" s="2099"/>
      <c r="AO1002" s="2100"/>
      <c r="AP1002" s="2098"/>
      <c r="AQ1002" s="2099"/>
      <c r="AR1002" s="2100"/>
      <c r="AS1002" s="2098"/>
      <c r="AT1002" s="2099"/>
      <c r="AU1002" s="2100"/>
      <c r="AV1002" s="2098"/>
      <c r="AW1002" s="2099"/>
      <c r="AX1002" s="2100"/>
    </row>
    <row r="1003" spans="1:50">
      <c r="A1003" s="1182" t="s">
        <v>4164</v>
      </c>
      <c r="B1003" s="1183" t="s">
        <v>4165</v>
      </c>
      <c r="C1003" s="1261"/>
      <c r="D1003" s="1262"/>
      <c r="E1003" s="1263"/>
      <c r="F1003" s="1261"/>
      <c r="G1003" s="1262"/>
      <c r="H1003" s="1263"/>
      <c r="I1003" s="1261"/>
      <c r="J1003" s="1262"/>
      <c r="K1003" s="1263"/>
      <c r="L1003" s="1261"/>
      <c r="M1003" s="1262"/>
      <c r="N1003" s="1263"/>
      <c r="O1003" s="1261"/>
      <c r="P1003" s="1262"/>
      <c r="Q1003" s="1263"/>
      <c r="R1003" s="1261"/>
      <c r="S1003" s="1262"/>
      <c r="T1003" s="1263"/>
      <c r="U1003" s="1261"/>
      <c r="V1003" s="1262"/>
      <c r="W1003" s="1263"/>
      <c r="X1003" s="1261"/>
      <c r="Y1003" s="1262"/>
      <c r="Z1003" s="1263"/>
      <c r="AA1003" s="1261"/>
      <c r="AB1003" s="1262"/>
      <c r="AC1003" s="1263"/>
      <c r="AD1003" s="1261"/>
      <c r="AE1003" s="1262"/>
      <c r="AF1003" s="1263"/>
      <c r="AG1003" s="1261"/>
      <c r="AH1003" s="1771" t="s">
        <v>7100</v>
      </c>
      <c r="AI1003" s="1263" t="s">
        <v>5731</v>
      </c>
      <c r="AJ1003" s="1261"/>
      <c r="AK1003" s="1262"/>
      <c r="AL1003" s="1263"/>
      <c r="AM1003" s="1261"/>
      <c r="AN1003" s="1262"/>
      <c r="AO1003" s="1263"/>
      <c r="AP1003" s="1261"/>
      <c r="AQ1003" s="1262"/>
      <c r="AR1003" s="1263"/>
      <c r="AS1003" s="1261"/>
      <c r="AT1003" s="1262"/>
      <c r="AU1003" s="1263"/>
      <c r="AV1003" s="1261"/>
      <c r="AW1003" s="1771" t="s">
        <v>7151</v>
      </c>
      <c r="AX1003" s="1263" t="s">
        <v>5731</v>
      </c>
    </row>
    <row r="1004" spans="1:50">
      <c r="A1004" s="1184" t="s">
        <v>2240</v>
      </c>
      <c r="B1004" s="1160" t="s">
        <v>4154</v>
      </c>
      <c r="C1004" s="1207"/>
      <c r="D1004" s="1477">
        <v>5</v>
      </c>
      <c r="E1004" s="1209"/>
      <c r="F1004" s="1207"/>
      <c r="G1004" s="1477">
        <v>5</v>
      </c>
      <c r="H1004" s="1209"/>
      <c r="I1004" s="1207"/>
      <c r="J1004" s="1477">
        <v>5</v>
      </c>
      <c r="K1004" s="1209"/>
      <c r="L1004" s="1207"/>
      <c r="M1004" s="1477">
        <v>5</v>
      </c>
      <c r="N1004" s="1209"/>
      <c r="O1004" s="1207"/>
      <c r="P1004" s="1477">
        <v>4</v>
      </c>
      <c r="Q1004" s="1209"/>
      <c r="R1004" s="1207"/>
      <c r="S1004" s="1477">
        <v>5</v>
      </c>
      <c r="T1004" s="1209"/>
      <c r="U1004" s="1207"/>
      <c r="V1004" s="1477">
        <v>4</v>
      </c>
      <c r="W1004" s="1209"/>
      <c r="X1004" s="1207"/>
      <c r="Y1004" s="1477">
        <v>5</v>
      </c>
      <c r="Z1004" s="1209"/>
      <c r="AA1004" s="1207"/>
      <c r="AB1004" s="1477">
        <v>5</v>
      </c>
      <c r="AC1004" s="1209"/>
      <c r="AD1004" s="1207"/>
      <c r="AE1004" s="1477">
        <v>5</v>
      </c>
      <c r="AF1004" s="1209"/>
      <c r="AG1004" s="1207"/>
      <c r="AH1004" s="1477">
        <v>5</v>
      </c>
      <c r="AI1004" s="1209"/>
      <c r="AJ1004" s="1207"/>
      <c r="AK1004" s="1477">
        <v>5</v>
      </c>
      <c r="AL1004" s="1209"/>
      <c r="AM1004" s="1207"/>
      <c r="AN1004" s="1477">
        <v>4</v>
      </c>
      <c r="AO1004" s="1209"/>
      <c r="AP1004" s="1207"/>
      <c r="AQ1004" s="1477">
        <v>4</v>
      </c>
      <c r="AR1004" s="1209"/>
      <c r="AS1004" s="1207"/>
      <c r="AT1004" s="1477">
        <v>4</v>
      </c>
      <c r="AU1004" s="1209"/>
      <c r="AV1004" s="1207"/>
      <c r="AW1004" s="1477">
        <v>4</v>
      </c>
      <c r="AX1004" s="1209"/>
    </row>
    <row r="1005" spans="1:50">
      <c r="A1005" s="1184" t="s">
        <v>4155</v>
      </c>
      <c r="B1005" s="1160" t="s">
        <v>4156</v>
      </c>
      <c r="C1005" s="1207"/>
      <c r="D1005" s="1241">
        <v>11.09</v>
      </c>
      <c r="E1005" s="1209"/>
      <c r="F1005" s="1207"/>
      <c r="G1005" s="1241">
        <v>11.05</v>
      </c>
      <c r="H1005" s="1209"/>
      <c r="I1005" s="1207"/>
      <c r="J1005" s="1241">
        <v>10.96</v>
      </c>
      <c r="K1005" s="1209"/>
      <c r="L1005" s="1207"/>
      <c r="M1005" s="1241">
        <v>11.83</v>
      </c>
      <c r="N1005" s="1209"/>
      <c r="O1005" s="1207"/>
      <c r="P1005" s="1241">
        <v>9.94</v>
      </c>
      <c r="Q1005" s="1209"/>
      <c r="R1005" s="1207"/>
      <c r="S1005" s="1241">
        <v>11.36</v>
      </c>
      <c r="T1005" s="1209"/>
      <c r="U1005" s="1207"/>
      <c r="V1005" s="1241">
        <v>9.7799999999999994</v>
      </c>
      <c r="W1005" s="1209"/>
      <c r="X1005" s="1207"/>
      <c r="Y1005" s="1241">
        <v>11.21</v>
      </c>
      <c r="Z1005" s="1209"/>
      <c r="AA1005" s="1207"/>
      <c r="AB1005" s="1241">
        <v>11.07</v>
      </c>
      <c r="AC1005" s="1209"/>
      <c r="AD1005" s="1207"/>
      <c r="AE1005" s="1241">
        <v>11.25</v>
      </c>
      <c r="AF1005" s="1209"/>
      <c r="AG1005" s="1207"/>
      <c r="AH1005" s="1241">
        <v>11.07</v>
      </c>
      <c r="AI1005" s="1209"/>
      <c r="AJ1005" s="1207"/>
      <c r="AK1005" s="1241">
        <v>11.78</v>
      </c>
      <c r="AL1005" s="1209"/>
      <c r="AM1005" s="1207"/>
      <c r="AN1005" s="1241">
        <v>9.09</v>
      </c>
      <c r="AO1005" s="1209"/>
      <c r="AP1005" s="1207"/>
      <c r="AQ1005" s="1241">
        <v>9.4499999999999993</v>
      </c>
      <c r="AR1005" s="1209"/>
      <c r="AS1005" s="1207"/>
      <c r="AT1005" s="1241">
        <v>9.59</v>
      </c>
      <c r="AU1005" s="1209"/>
      <c r="AV1005" s="1207"/>
      <c r="AW1005" s="1241">
        <v>9.59</v>
      </c>
      <c r="AX1005" s="1209"/>
    </row>
    <row r="1006" spans="1:50">
      <c r="A1006" s="1184" t="s">
        <v>4166</v>
      </c>
      <c r="B1006" s="1160" t="s">
        <v>4167</v>
      </c>
      <c r="C1006" s="1207"/>
      <c r="D1006" s="1832">
        <v>0.92400000000000004</v>
      </c>
      <c r="E1006" s="1209"/>
      <c r="F1006" s="1207"/>
      <c r="G1006" s="1832">
        <v>0.92100000000000004</v>
      </c>
      <c r="H1006" s="1209"/>
      <c r="I1006" s="1207"/>
      <c r="J1006" s="1832">
        <v>0.91400000000000003</v>
      </c>
      <c r="K1006" s="1209"/>
      <c r="L1006" s="1207"/>
      <c r="M1006" s="1832">
        <v>0.98599999999999999</v>
      </c>
      <c r="N1006" s="1209"/>
      <c r="O1006" s="1207"/>
      <c r="P1006" s="1832">
        <v>0.82899999999999996</v>
      </c>
      <c r="Q1006" s="1209"/>
      <c r="R1006" s="1207"/>
      <c r="S1006" s="1832">
        <v>0.94699999999999995</v>
      </c>
      <c r="T1006" s="1209"/>
      <c r="U1006" s="1207"/>
      <c r="V1006" s="1832">
        <v>0.81499999999999995</v>
      </c>
      <c r="W1006" s="1209"/>
      <c r="X1006" s="1207"/>
      <c r="Y1006" s="1832">
        <v>0.93500000000000005</v>
      </c>
      <c r="Z1006" s="1209"/>
      <c r="AA1006" s="1207"/>
      <c r="AB1006" s="1832">
        <v>0.92300000000000004</v>
      </c>
      <c r="AC1006" s="1209"/>
      <c r="AD1006" s="1207"/>
      <c r="AE1006" s="1832">
        <v>0.93799999999999994</v>
      </c>
      <c r="AF1006" s="1209"/>
      <c r="AG1006" s="1207"/>
      <c r="AH1006" s="1832">
        <v>0.92300000000000004</v>
      </c>
      <c r="AI1006" s="1209"/>
      <c r="AJ1006" s="1207"/>
      <c r="AK1006" s="1832">
        <v>0.98199999999999998</v>
      </c>
      <c r="AL1006" s="1209"/>
      <c r="AM1006" s="1207"/>
      <c r="AN1006" s="1832">
        <v>0.75800000000000001</v>
      </c>
      <c r="AO1006" s="1209"/>
      <c r="AP1006" s="1207"/>
      <c r="AQ1006" s="1832">
        <v>0.78800000000000003</v>
      </c>
      <c r="AR1006" s="1209"/>
      <c r="AS1006" s="1207"/>
      <c r="AT1006" s="1832">
        <v>0.8</v>
      </c>
      <c r="AU1006" s="1209"/>
      <c r="AV1006" s="1207"/>
      <c r="AW1006" s="1832">
        <v>0.8</v>
      </c>
      <c r="AX1006" s="1209"/>
    </row>
    <row r="1007" spans="1:50">
      <c r="A1007" s="1185" t="s">
        <v>4279</v>
      </c>
      <c r="B1007" s="1139" t="s">
        <v>4280</v>
      </c>
      <c r="C1007" s="1207"/>
      <c r="D1007" s="1455">
        <v>13</v>
      </c>
      <c r="E1007" s="1209"/>
      <c r="F1007" s="1207"/>
      <c r="G1007" s="1455">
        <v>13.2</v>
      </c>
      <c r="H1007" s="1209"/>
      <c r="I1007" s="1207"/>
      <c r="J1007" s="1455">
        <v>13.7</v>
      </c>
      <c r="K1007" s="1209"/>
      <c r="L1007" s="1207"/>
      <c r="M1007" s="1455">
        <v>8.9</v>
      </c>
      <c r="N1007" s="1209"/>
      <c r="O1007" s="1207"/>
      <c r="P1007" s="1455">
        <v>10.5</v>
      </c>
      <c r="Q1007" s="1209"/>
      <c r="R1007" s="1207"/>
      <c r="S1007" s="1455">
        <v>11.5</v>
      </c>
      <c r="T1007" s="1209"/>
      <c r="U1007" s="1207"/>
      <c r="V1007" s="1455">
        <v>18.3</v>
      </c>
      <c r="W1007" s="1209"/>
      <c r="X1007" s="1207"/>
      <c r="Y1007" s="1455">
        <v>12.3</v>
      </c>
      <c r="Z1007" s="1209"/>
      <c r="AA1007" s="1207"/>
      <c r="AB1007" s="1455">
        <v>13.1</v>
      </c>
      <c r="AC1007" s="1209"/>
      <c r="AD1007" s="1207"/>
      <c r="AE1007" s="1455">
        <v>11</v>
      </c>
      <c r="AF1007" s="1209"/>
      <c r="AG1007" s="1207"/>
      <c r="AH1007" s="1455">
        <v>13.1</v>
      </c>
      <c r="AI1007" s="1209"/>
      <c r="AJ1007" s="1207"/>
      <c r="AK1007" s="1455">
        <v>9</v>
      </c>
      <c r="AL1007" s="1209"/>
      <c r="AM1007" s="1207"/>
      <c r="AN1007" s="1455">
        <v>12.2</v>
      </c>
      <c r="AO1007" s="1209"/>
      <c r="AP1007" s="1207"/>
      <c r="AQ1007" s="1455">
        <v>16.5</v>
      </c>
      <c r="AR1007" s="1209"/>
      <c r="AS1007" s="1207"/>
      <c r="AT1007" s="1455">
        <v>11.8</v>
      </c>
      <c r="AU1007" s="1209"/>
      <c r="AV1007" s="1207"/>
      <c r="AW1007" s="1455">
        <v>11.8</v>
      </c>
      <c r="AX1007" s="1209"/>
    </row>
    <row r="1008" spans="1:50">
      <c r="A1008" s="1185" t="s">
        <v>4281</v>
      </c>
      <c r="B1008" s="1139" t="s">
        <v>4282</v>
      </c>
      <c r="C1008" s="1207"/>
      <c r="D1008" s="1455">
        <v>25.3</v>
      </c>
      <c r="E1008" s="1209"/>
      <c r="F1008" s="1207"/>
      <c r="G1008" s="1455">
        <v>32.200000000000003</v>
      </c>
      <c r="H1008" s="1209"/>
      <c r="I1008" s="1207"/>
      <c r="J1008" s="1455">
        <v>0.1</v>
      </c>
      <c r="K1008" s="1209"/>
      <c r="L1008" s="1207"/>
      <c r="M1008" s="1455">
        <v>0.2</v>
      </c>
      <c r="N1008" s="1209"/>
      <c r="O1008" s="1207"/>
      <c r="P1008" s="1455">
        <v>24.6</v>
      </c>
      <c r="Q1008" s="1209"/>
      <c r="R1008" s="1207"/>
      <c r="S1008" s="1455">
        <v>0.4</v>
      </c>
      <c r="T1008" s="1209"/>
      <c r="U1008" s="1207"/>
      <c r="V1008" s="1455">
        <v>0.3</v>
      </c>
      <c r="W1008" s="1209"/>
      <c r="X1008" s="1207"/>
      <c r="Y1008" s="1455">
        <v>0.6</v>
      </c>
      <c r="Z1008" s="1209"/>
      <c r="AA1008" s="1207"/>
      <c r="AB1008" s="1455">
        <v>0.3</v>
      </c>
      <c r="AC1008" s="1209"/>
      <c r="AD1008" s="1207"/>
      <c r="AE1008" s="1455">
        <v>25.9</v>
      </c>
      <c r="AF1008" s="1209"/>
      <c r="AG1008" s="1207"/>
      <c r="AH1008" s="1455">
        <v>14.7</v>
      </c>
      <c r="AI1008" s="1209"/>
      <c r="AJ1008" s="1207"/>
      <c r="AK1008" s="1455">
        <v>10.9</v>
      </c>
      <c r="AL1008" s="1209"/>
      <c r="AM1008" s="1207"/>
      <c r="AN1008" s="1455">
        <v>96.7</v>
      </c>
      <c r="AO1008" s="1209"/>
      <c r="AP1008" s="1207"/>
      <c r="AQ1008" s="1455">
        <v>2.5</v>
      </c>
      <c r="AR1008" s="1209"/>
      <c r="AS1008" s="1207"/>
      <c r="AT1008" s="1455">
        <v>2.4</v>
      </c>
      <c r="AU1008" s="1209"/>
      <c r="AV1008" s="1207"/>
      <c r="AW1008" s="1455">
        <v>2.4</v>
      </c>
      <c r="AX1008" s="1209"/>
    </row>
    <row r="1009" spans="1:50">
      <c r="A1009" s="1185" t="s">
        <v>4283</v>
      </c>
      <c r="B1009" s="1139" t="s">
        <v>4284</v>
      </c>
      <c r="C1009" s="1207"/>
      <c r="D1009" s="1455">
        <v>206.5</v>
      </c>
      <c r="E1009" s="1209"/>
      <c r="F1009" s="1207"/>
      <c r="G1009" s="1455">
        <v>308.7</v>
      </c>
      <c r="H1009" s="1209"/>
      <c r="I1009" s="1207"/>
      <c r="J1009" s="1455">
        <v>307</v>
      </c>
      <c r="K1009" s="1209"/>
      <c r="L1009" s="1207"/>
      <c r="M1009" s="1455">
        <v>277.5</v>
      </c>
      <c r="N1009" s="1209"/>
      <c r="O1009" s="1207"/>
      <c r="P1009" s="1455">
        <v>382</v>
      </c>
      <c r="Q1009" s="1209"/>
      <c r="R1009" s="1207"/>
      <c r="S1009" s="1455">
        <v>151.1</v>
      </c>
      <c r="T1009" s="1209"/>
      <c r="U1009" s="1207"/>
      <c r="V1009" s="1455">
        <v>422.9</v>
      </c>
      <c r="W1009" s="1209"/>
      <c r="X1009" s="1207"/>
      <c r="Y1009" s="1455">
        <v>290.3</v>
      </c>
      <c r="Z1009" s="1209"/>
      <c r="AA1009" s="1207"/>
      <c r="AB1009" s="1455">
        <v>263.3</v>
      </c>
      <c r="AC1009" s="1209"/>
      <c r="AD1009" s="1207"/>
      <c r="AE1009" s="1455">
        <v>445.1</v>
      </c>
      <c r="AF1009" s="1209"/>
      <c r="AG1009" s="1207"/>
      <c r="AH1009" s="1455">
        <v>235</v>
      </c>
      <c r="AI1009" s="1209"/>
      <c r="AJ1009" s="1207"/>
      <c r="AK1009" s="1455">
        <v>252.4</v>
      </c>
      <c r="AL1009" s="1209"/>
      <c r="AM1009" s="1207"/>
      <c r="AN1009" s="1455">
        <v>592.9</v>
      </c>
      <c r="AO1009" s="1209"/>
      <c r="AP1009" s="1207"/>
      <c r="AQ1009" s="1455">
        <v>437.7</v>
      </c>
      <c r="AR1009" s="1209"/>
      <c r="AS1009" s="1207"/>
      <c r="AT1009" s="1455">
        <v>161</v>
      </c>
      <c r="AU1009" s="1209"/>
      <c r="AV1009" s="1207"/>
      <c r="AW1009" s="1455">
        <v>161</v>
      </c>
      <c r="AX1009" s="1209"/>
    </row>
    <row r="1010" spans="1:50">
      <c r="A1010" s="1186" t="s">
        <v>4285</v>
      </c>
      <c r="B1010" s="1139" t="s">
        <v>4286</v>
      </c>
      <c r="C1010" s="1207"/>
      <c r="D1010" s="1455">
        <v>9.6999999999999993</v>
      </c>
      <c r="E1010" s="1209"/>
      <c r="F1010" s="1207"/>
      <c r="G1010" s="1455">
        <v>10.199999999999999</v>
      </c>
      <c r="H1010" s="1209"/>
      <c r="I1010" s="1207"/>
      <c r="J1010" s="1455">
        <v>7</v>
      </c>
      <c r="K1010" s="1209"/>
      <c r="L1010" s="1207"/>
      <c r="M1010" s="1455">
        <v>7.2</v>
      </c>
      <c r="N1010" s="1209"/>
      <c r="O1010" s="1207"/>
      <c r="P1010" s="1455">
        <v>17.600000000000001</v>
      </c>
      <c r="Q1010" s="1209"/>
      <c r="R1010" s="1207"/>
      <c r="S1010" s="1455">
        <v>5.5</v>
      </c>
      <c r="T1010" s="1209"/>
      <c r="U1010" s="1207"/>
      <c r="V1010" s="1455">
        <v>13.2</v>
      </c>
      <c r="W1010" s="1209"/>
      <c r="X1010" s="1207"/>
      <c r="Y1010" s="1455">
        <v>10.7</v>
      </c>
      <c r="Z1010" s="1209"/>
      <c r="AA1010" s="1207"/>
      <c r="AB1010" s="1455">
        <v>6.6</v>
      </c>
      <c r="AC1010" s="1209"/>
      <c r="AD1010" s="1207"/>
      <c r="AE1010" s="1455">
        <v>12.7</v>
      </c>
      <c r="AF1010" s="1209"/>
      <c r="AG1010" s="1207"/>
      <c r="AH1010" s="1455">
        <v>7.9</v>
      </c>
      <c r="AI1010" s="1209"/>
      <c r="AJ1010" s="1207"/>
      <c r="AK1010" s="1455">
        <v>12.1</v>
      </c>
      <c r="AL1010" s="1209"/>
      <c r="AM1010" s="1207"/>
      <c r="AN1010" s="1455">
        <v>19.5</v>
      </c>
      <c r="AO1010" s="1209"/>
      <c r="AP1010" s="1207"/>
      <c r="AQ1010" s="1455">
        <v>15.5</v>
      </c>
      <c r="AR1010" s="1209"/>
      <c r="AS1010" s="1207"/>
      <c r="AT1010" s="1455">
        <v>5.8</v>
      </c>
      <c r="AU1010" s="1209"/>
      <c r="AV1010" s="1207"/>
      <c r="AW1010" s="1455">
        <v>5.8</v>
      </c>
      <c r="AX1010" s="1209"/>
    </row>
    <row r="1011" spans="1:50">
      <c r="A1011" s="1186" t="s">
        <v>4287</v>
      </c>
      <c r="B1011" s="1139" t="s">
        <v>4288</v>
      </c>
      <c r="C1011" s="1207"/>
      <c r="D1011" s="1455">
        <v>5.0999999999999996</v>
      </c>
      <c r="E1011" s="1209"/>
      <c r="F1011" s="1207"/>
      <c r="G1011" s="1455">
        <v>0</v>
      </c>
      <c r="H1011" s="1209"/>
      <c r="I1011" s="1207"/>
      <c r="J1011" s="1455">
        <v>10.8</v>
      </c>
      <c r="K1011" s="1209"/>
      <c r="L1011" s="1207"/>
      <c r="M1011" s="1455">
        <v>5</v>
      </c>
      <c r="N1011" s="1209"/>
      <c r="O1011" s="1207"/>
      <c r="P1011" s="1455">
        <v>5.5</v>
      </c>
      <c r="Q1011" s="1209"/>
      <c r="R1011" s="1207"/>
      <c r="S1011" s="1455">
        <v>10.199999999999999</v>
      </c>
      <c r="T1011" s="1209"/>
      <c r="U1011" s="1207"/>
      <c r="V1011" s="1455">
        <v>0.5</v>
      </c>
      <c r="W1011" s="1209"/>
      <c r="X1011" s="1207"/>
      <c r="Y1011" s="1455">
        <v>3.5</v>
      </c>
      <c r="Z1011" s="1209"/>
      <c r="AA1011" s="1207"/>
      <c r="AB1011" s="1455">
        <v>8.8000000000000007</v>
      </c>
      <c r="AC1011" s="1209"/>
      <c r="AD1011" s="1207"/>
      <c r="AE1011" s="1455">
        <v>0</v>
      </c>
      <c r="AF1011" s="1209"/>
      <c r="AG1011" s="1207"/>
      <c r="AH1011" s="1455">
        <v>9.3000000000000007</v>
      </c>
      <c r="AI1011" s="1209"/>
      <c r="AJ1011" s="1207"/>
      <c r="AK1011" s="1455">
        <v>0</v>
      </c>
      <c r="AL1011" s="1209"/>
      <c r="AM1011" s="1207"/>
      <c r="AN1011" s="1455">
        <v>0.2</v>
      </c>
      <c r="AO1011" s="1209"/>
      <c r="AP1011" s="1207"/>
      <c r="AQ1011" s="1455">
        <v>1.4</v>
      </c>
      <c r="AR1011" s="1209"/>
      <c r="AS1011" s="1207"/>
      <c r="AT1011" s="1455">
        <v>18</v>
      </c>
      <c r="AU1011" s="1209"/>
      <c r="AV1011" s="1207"/>
      <c r="AW1011" s="1455">
        <v>18</v>
      </c>
      <c r="AX1011" s="1209"/>
    </row>
    <row r="1012" spans="1:50">
      <c r="A1012" s="1185" t="s">
        <v>4289</v>
      </c>
      <c r="B1012" s="1139" t="s">
        <v>4290</v>
      </c>
      <c r="C1012" s="1207"/>
      <c r="D1012" s="1455">
        <v>121.9</v>
      </c>
      <c r="E1012" s="1209"/>
      <c r="F1012" s="1207"/>
      <c r="G1012" s="1455">
        <v>199.9</v>
      </c>
      <c r="H1012" s="1209"/>
      <c r="I1012" s="1207"/>
      <c r="J1012" s="1455">
        <v>139.9</v>
      </c>
      <c r="K1012" s="1209"/>
      <c r="L1012" s="1207"/>
      <c r="M1012" s="1455">
        <v>116</v>
      </c>
      <c r="N1012" s="1209"/>
      <c r="O1012" s="1207"/>
      <c r="P1012" s="1455">
        <v>238.1</v>
      </c>
      <c r="Q1012" s="1209"/>
      <c r="R1012" s="1207"/>
      <c r="S1012" s="1455">
        <v>130.4</v>
      </c>
      <c r="T1012" s="1209"/>
      <c r="U1012" s="1207"/>
      <c r="V1012" s="1455">
        <v>208.1</v>
      </c>
      <c r="W1012" s="1209"/>
      <c r="X1012" s="1207"/>
      <c r="Y1012" s="1455">
        <v>142.5</v>
      </c>
      <c r="Z1012" s="1209"/>
      <c r="AA1012" s="1207"/>
      <c r="AB1012" s="1455">
        <v>154.5</v>
      </c>
      <c r="AC1012" s="1209"/>
      <c r="AD1012" s="1207"/>
      <c r="AE1012" s="1455">
        <v>232.5</v>
      </c>
      <c r="AF1012" s="1209"/>
      <c r="AG1012" s="1207"/>
      <c r="AH1012" s="1455">
        <v>224.2</v>
      </c>
      <c r="AI1012" s="1209"/>
      <c r="AJ1012" s="1207"/>
      <c r="AK1012" s="1455">
        <v>147.19999999999999</v>
      </c>
      <c r="AL1012" s="1209"/>
      <c r="AM1012" s="1207"/>
      <c r="AN1012" s="1455">
        <v>361</v>
      </c>
      <c r="AO1012" s="1209"/>
      <c r="AP1012" s="1207"/>
      <c r="AQ1012" s="1455">
        <v>198.8</v>
      </c>
      <c r="AR1012" s="1209"/>
      <c r="AS1012" s="1207"/>
      <c r="AT1012" s="1455">
        <v>97.4</v>
      </c>
      <c r="AU1012" s="1209"/>
      <c r="AV1012" s="1207"/>
      <c r="AW1012" s="1455">
        <v>97.4</v>
      </c>
      <c r="AX1012" s="1209"/>
    </row>
    <row r="1013" spans="1:50">
      <c r="A1013" s="1185" t="s">
        <v>4291</v>
      </c>
      <c r="B1013" s="1139" t="s">
        <v>4292</v>
      </c>
      <c r="C1013" s="1207"/>
      <c r="D1013" s="1455">
        <v>56.8</v>
      </c>
      <c r="E1013" s="1209"/>
      <c r="F1013" s="1207"/>
      <c r="G1013" s="1455">
        <v>89.5</v>
      </c>
      <c r="H1013" s="1209"/>
      <c r="I1013" s="1207"/>
      <c r="J1013" s="1455">
        <v>86.1</v>
      </c>
      <c r="K1013" s="1209"/>
      <c r="L1013" s="1207"/>
      <c r="M1013" s="1455">
        <v>17.3</v>
      </c>
      <c r="N1013" s="1209"/>
      <c r="O1013" s="1207"/>
      <c r="P1013" s="1455">
        <v>63.3</v>
      </c>
      <c r="Q1013" s="1209"/>
      <c r="R1013" s="1207"/>
      <c r="S1013" s="1455">
        <v>24.3</v>
      </c>
      <c r="T1013" s="1209"/>
      <c r="U1013" s="1207"/>
      <c r="V1013" s="1455">
        <v>135.19999999999999</v>
      </c>
      <c r="W1013" s="1209"/>
      <c r="X1013" s="1207"/>
      <c r="Y1013" s="1455">
        <v>83.3</v>
      </c>
      <c r="Z1013" s="1209"/>
      <c r="AA1013" s="1207"/>
      <c r="AB1013" s="1455">
        <v>67.400000000000006</v>
      </c>
      <c r="AC1013" s="1209"/>
      <c r="AD1013" s="1207"/>
      <c r="AE1013" s="1455">
        <v>136.19999999999999</v>
      </c>
      <c r="AF1013" s="1209"/>
      <c r="AG1013" s="1207"/>
      <c r="AH1013" s="1455">
        <v>80.900000000000006</v>
      </c>
      <c r="AI1013" s="1209"/>
      <c r="AJ1013" s="1207"/>
      <c r="AK1013" s="1455">
        <v>69.400000000000006</v>
      </c>
      <c r="AL1013" s="1209"/>
      <c r="AM1013" s="1207"/>
      <c r="AN1013" s="1455">
        <v>271.60000000000002</v>
      </c>
      <c r="AO1013" s="1209"/>
      <c r="AP1013" s="1207"/>
      <c r="AQ1013" s="1455">
        <v>83.8</v>
      </c>
      <c r="AR1013" s="1209"/>
      <c r="AS1013" s="1207"/>
      <c r="AT1013" s="1455">
        <v>38.799999999999997</v>
      </c>
      <c r="AU1013" s="1209"/>
      <c r="AV1013" s="1207"/>
      <c r="AW1013" s="1455">
        <v>38.799999999999997</v>
      </c>
      <c r="AX1013" s="1209"/>
    </row>
    <row r="1014" spans="1:50">
      <c r="A1014" s="1186" t="s">
        <v>4293</v>
      </c>
      <c r="B1014" s="1139" t="s">
        <v>4294</v>
      </c>
      <c r="C1014" s="1207"/>
      <c r="D1014" s="1455">
        <v>2</v>
      </c>
      <c r="E1014" s="1209"/>
      <c r="F1014" s="1207"/>
      <c r="G1014" s="1455">
        <v>2.1</v>
      </c>
      <c r="H1014" s="1209"/>
      <c r="I1014" s="1207"/>
      <c r="J1014" s="1455">
        <v>3.4</v>
      </c>
      <c r="K1014" s="1209"/>
      <c r="L1014" s="1207"/>
      <c r="M1014" s="1455">
        <v>3.6</v>
      </c>
      <c r="N1014" s="1209"/>
      <c r="O1014" s="1207"/>
      <c r="P1014" s="1455">
        <v>2.1</v>
      </c>
      <c r="Q1014" s="1209"/>
      <c r="R1014" s="1207"/>
      <c r="S1014" s="1455">
        <v>5.8</v>
      </c>
      <c r="T1014" s="1209"/>
      <c r="U1014" s="1207"/>
      <c r="V1014" s="1455">
        <v>3</v>
      </c>
      <c r="W1014" s="1209"/>
      <c r="X1014" s="1207"/>
      <c r="Y1014" s="1455">
        <v>1.8</v>
      </c>
      <c r="Z1014" s="1209"/>
      <c r="AA1014" s="1207"/>
      <c r="AB1014" s="1455">
        <v>2</v>
      </c>
      <c r="AC1014" s="1209"/>
      <c r="AD1014" s="1207"/>
      <c r="AE1014" s="1455">
        <v>1.3</v>
      </c>
      <c r="AF1014" s="1209"/>
      <c r="AG1014" s="1207"/>
      <c r="AH1014" s="1455">
        <v>1.2</v>
      </c>
      <c r="AI1014" s="1209"/>
      <c r="AJ1014" s="1207"/>
      <c r="AK1014" s="1455">
        <v>2.1</v>
      </c>
      <c r="AL1014" s="1209"/>
      <c r="AM1014" s="1207"/>
      <c r="AN1014" s="1455">
        <v>2.1</v>
      </c>
      <c r="AO1014" s="1209"/>
      <c r="AP1014" s="1207"/>
      <c r="AQ1014" s="1455">
        <v>2</v>
      </c>
      <c r="AR1014" s="1209"/>
      <c r="AS1014" s="1207"/>
      <c r="AT1014" s="1455">
        <v>2.2999999999999998</v>
      </c>
      <c r="AU1014" s="1209"/>
      <c r="AV1014" s="1207"/>
      <c r="AW1014" s="1455">
        <v>2.2999999999999998</v>
      </c>
      <c r="AX1014" s="1209"/>
    </row>
    <row r="1015" spans="1:50">
      <c r="A1015" s="1186" t="s">
        <v>4295</v>
      </c>
      <c r="B1015" s="1139" t="s">
        <v>4296</v>
      </c>
      <c r="C1015" s="1207"/>
      <c r="D1015" s="1455">
        <v>2.2000000000000002</v>
      </c>
      <c r="E1015" s="1209"/>
      <c r="F1015" s="1207"/>
      <c r="G1015" s="1455">
        <v>2.8</v>
      </c>
      <c r="H1015" s="1209"/>
      <c r="I1015" s="1207"/>
      <c r="J1015" s="1455">
        <v>0.8</v>
      </c>
      <c r="K1015" s="1209"/>
      <c r="L1015" s="1207"/>
      <c r="M1015" s="1455">
        <v>0.4</v>
      </c>
      <c r="N1015" s="1209"/>
      <c r="O1015" s="1207"/>
      <c r="P1015" s="1455">
        <v>6.5</v>
      </c>
      <c r="Q1015" s="1209"/>
      <c r="R1015" s="1207"/>
      <c r="S1015" s="1455">
        <v>1.2</v>
      </c>
      <c r="T1015" s="1209"/>
      <c r="U1015" s="1207"/>
      <c r="V1015" s="1455">
        <v>3.3</v>
      </c>
      <c r="W1015" s="1209"/>
      <c r="X1015" s="1207"/>
      <c r="Y1015" s="1455">
        <v>2.1</v>
      </c>
      <c r="Z1015" s="1209"/>
      <c r="AA1015" s="1207"/>
      <c r="AB1015" s="1455">
        <v>3.6</v>
      </c>
      <c r="AC1015" s="1209"/>
      <c r="AD1015" s="1207"/>
      <c r="AE1015" s="1455">
        <v>2.4</v>
      </c>
      <c r="AF1015" s="1209"/>
      <c r="AG1015" s="1207"/>
      <c r="AH1015" s="1455">
        <v>6.8</v>
      </c>
      <c r="AI1015" s="1209"/>
      <c r="AJ1015" s="1207"/>
      <c r="AK1015" s="1455">
        <v>1.2</v>
      </c>
      <c r="AL1015" s="1209"/>
      <c r="AM1015" s="1207"/>
      <c r="AN1015" s="1455">
        <v>8.3000000000000007</v>
      </c>
      <c r="AO1015" s="1209"/>
      <c r="AP1015" s="1207"/>
      <c r="AQ1015" s="1455">
        <v>4.7</v>
      </c>
      <c r="AR1015" s="1209"/>
      <c r="AS1015" s="1207"/>
      <c r="AT1015" s="1455">
        <v>1.8</v>
      </c>
      <c r="AU1015" s="1209"/>
      <c r="AV1015" s="1207"/>
      <c r="AW1015" s="1455">
        <v>1.8</v>
      </c>
      <c r="AX1015" s="1209"/>
    </row>
    <row r="1016" spans="1:50">
      <c r="A1016" s="1182" t="s">
        <v>4210</v>
      </c>
      <c r="B1016" s="1183" t="s">
        <v>4211</v>
      </c>
      <c r="C1016" s="1261"/>
      <c r="D1016" s="1262"/>
      <c r="E1016" s="1263"/>
      <c r="F1016" s="1261"/>
      <c r="G1016" s="1262"/>
      <c r="H1016" s="1263"/>
      <c r="I1016" s="1261"/>
      <c r="J1016" s="1262"/>
      <c r="K1016" s="1263"/>
      <c r="L1016" s="1261"/>
      <c r="M1016" s="1262"/>
      <c r="N1016" s="1263"/>
      <c r="O1016" s="1261"/>
      <c r="P1016" s="1262"/>
      <c r="Q1016" s="1263"/>
      <c r="R1016" s="1261"/>
      <c r="S1016" s="1262"/>
      <c r="T1016" s="1263"/>
      <c r="U1016" s="1261"/>
      <c r="V1016" s="1262"/>
      <c r="W1016" s="1263"/>
      <c r="X1016" s="1261"/>
      <c r="Y1016" s="1262"/>
      <c r="Z1016" s="1263"/>
      <c r="AA1016" s="1261"/>
      <c r="AB1016" s="1262"/>
      <c r="AC1016" s="1263"/>
      <c r="AD1016" s="1261"/>
      <c r="AE1016" s="1262"/>
      <c r="AF1016" s="1263"/>
      <c r="AG1016" s="1261"/>
      <c r="AH1016" s="1771" t="s">
        <v>7100</v>
      </c>
      <c r="AI1016" s="1263" t="s">
        <v>5731</v>
      </c>
      <c r="AJ1016" s="1261"/>
      <c r="AK1016" s="1262"/>
      <c r="AL1016" s="1263"/>
      <c r="AM1016" s="1261"/>
      <c r="AN1016" s="1262"/>
      <c r="AO1016" s="1263"/>
      <c r="AP1016" s="1261"/>
      <c r="AQ1016" s="1262"/>
      <c r="AR1016" s="1263"/>
      <c r="AS1016" s="1261"/>
      <c r="AT1016" s="1262"/>
      <c r="AU1016" s="1263"/>
      <c r="AV1016" s="1261"/>
      <c r="AW1016" s="1771" t="s">
        <v>7151</v>
      </c>
      <c r="AX1016" s="1263" t="s">
        <v>5731</v>
      </c>
    </row>
    <row r="1017" spans="1:50">
      <c r="A1017" s="1184" t="s">
        <v>2240</v>
      </c>
      <c r="B1017" s="1160" t="s">
        <v>4154</v>
      </c>
      <c r="C1017" s="1207"/>
      <c r="D1017" s="1477">
        <v>5</v>
      </c>
      <c r="E1017" s="1209"/>
      <c r="F1017" s="1207"/>
      <c r="G1017" s="1477">
        <v>5</v>
      </c>
      <c r="H1017" s="1209"/>
      <c r="I1017" s="1207"/>
      <c r="J1017" s="1477">
        <v>5</v>
      </c>
      <c r="K1017" s="1209"/>
      <c r="L1017" s="1207"/>
      <c r="M1017" s="1477">
        <v>5</v>
      </c>
      <c r="N1017" s="1209"/>
      <c r="O1017" s="1207"/>
      <c r="P1017" s="1477">
        <v>4</v>
      </c>
      <c r="Q1017" s="1209"/>
      <c r="R1017" s="1207"/>
      <c r="S1017" s="1477">
        <v>5</v>
      </c>
      <c r="T1017" s="1209"/>
      <c r="U1017" s="1207"/>
      <c r="V1017" s="1477">
        <v>4</v>
      </c>
      <c r="W1017" s="1209"/>
      <c r="X1017" s="1207"/>
      <c r="Y1017" s="1477">
        <v>5</v>
      </c>
      <c r="Z1017" s="1209"/>
      <c r="AA1017" s="1207"/>
      <c r="AB1017" s="1477">
        <v>5</v>
      </c>
      <c r="AC1017" s="1209"/>
      <c r="AD1017" s="1207"/>
      <c r="AE1017" s="1477">
        <v>5</v>
      </c>
      <c r="AF1017" s="1209"/>
      <c r="AG1017" s="1207"/>
      <c r="AH1017" s="1477">
        <v>5</v>
      </c>
      <c r="AI1017" s="1209"/>
      <c r="AJ1017" s="1207"/>
      <c r="AK1017" s="1477">
        <v>5</v>
      </c>
      <c r="AL1017" s="1209"/>
      <c r="AM1017" s="1207"/>
      <c r="AN1017" s="1477">
        <v>4</v>
      </c>
      <c r="AO1017" s="1209"/>
      <c r="AP1017" s="1207"/>
      <c r="AQ1017" s="1477">
        <v>4</v>
      </c>
      <c r="AR1017" s="1209"/>
      <c r="AS1017" s="1207"/>
      <c r="AT1017" s="1477">
        <v>4</v>
      </c>
      <c r="AU1017" s="1209"/>
      <c r="AV1017" s="1207"/>
      <c r="AW1017" s="1477">
        <v>4</v>
      </c>
      <c r="AX1017" s="1209"/>
    </row>
    <row r="1018" spans="1:50">
      <c r="A1018" s="1184" t="s">
        <v>4155</v>
      </c>
      <c r="B1018" s="1160" t="s">
        <v>4156</v>
      </c>
      <c r="C1018" s="1207"/>
      <c r="D1018" s="1241">
        <v>11.09</v>
      </c>
      <c r="E1018" s="1209"/>
      <c r="F1018" s="1207"/>
      <c r="G1018" s="1241">
        <v>11.05</v>
      </c>
      <c r="H1018" s="1209"/>
      <c r="I1018" s="1207"/>
      <c r="J1018" s="1241">
        <v>10.96</v>
      </c>
      <c r="K1018" s="1209"/>
      <c r="L1018" s="1207"/>
      <c r="M1018" s="1241">
        <v>11.83</v>
      </c>
      <c r="N1018" s="1209"/>
      <c r="O1018" s="1207"/>
      <c r="P1018" s="1241">
        <v>9.94</v>
      </c>
      <c r="Q1018" s="1209"/>
      <c r="R1018" s="1207"/>
      <c r="S1018" s="1241">
        <v>11.36</v>
      </c>
      <c r="T1018" s="1209"/>
      <c r="U1018" s="1207"/>
      <c r="V1018" s="1241">
        <v>9.7799999999999994</v>
      </c>
      <c r="W1018" s="1209"/>
      <c r="X1018" s="1207"/>
      <c r="Y1018" s="1241">
        <v>11.21</v>
      </c>
      <c r="Z1018" s="1209"/>
      <c r="AA1018" s="1207"/>
      <c r="AB1018" s="1241">
        <v>11.07</v>
      </c>
      <c r="AC1018" s="1209"/>
      <c r="AD1018" s="1207"/>
      <c r="AE1018" s="1241">
        <v>11.25</v>
      </c>
      <c r="AF1018" s="1209"/>
      <c r="AG1018" s="1207"/>
      <c r="AH1018" s="1241">
        <v>10.6</v>
      </c>
      <c r="AI1018" s="1209"/>
      <c r="AJ1018" s="1207"/>
      <c r="AK1018" s="1241">
        <v>11.78</v>
      </c>
      <c r="AL1018" s="1209"/>
      <c r="AM1018" s="1207"/>
      <c r="AN1018" s="1241">
        <v>9.09</v>
      </c>
      <c r="AO1018" s="1209"/>
      <c r="AP1018" s="1207"/>
      <c r="AQ1018" s="1241">
        <v>9.4499999999999993</v>
      </c>
      <c r="AR1018" s="1209"/>
      <c r="AS1018" s="1207"/>
      <c r="AT1018" s="1241">
        <v>9.59</v>
      </c>
      <c r="AU1018" s="1209"/>
      <c r="AV1018" s="1207"/>
      <c r="AW1018" s="1241">
        <v>9.59</v>
      </c>
      <c r="AX1018" s="1209"/>
    </row>
    <row r="1019" spans="1:50">
      <c r="A1019" s="1184" t="s">
        <v>4166</v>
      </c>
      <c r="B1019" s="1160" t="s">
        <v>4167</v>
      </c>
      <c r="C1019" s="1207"/>
      <c r="D1019" s="1832">
        <v>0.92400000000000004</v>
      </c>
      <c r="E1019" s="1209"/>
      <c r="F1019" s="1207"/>
      <c r="G1019" s="1832">
        <v>0.92100000000000004</v>
      </c>
      <c r="H1019" s="1209"/>
      <c r="I1019" s="1207"/>
      <c r="J1019" s="1832">
        <v>0.91400000000000003</v>
      </c>
      <c r="K1019" s="1209"/>
      <c r="L1019" s="1207"/>
      <c r="M1019" s="1832">
        <v>0.98599999999999999</v>
      </c>
      <c r="N1019" s="1209"/>
      <c r="O1019" s="1207"/>
      <c r="P1019" s="1832">
        <v>0.82899999999999996</v>
      </c>
      <c r="Q1019" s="1209"/>
      <c r="R1019" s="1207"/>
      <c r="S1019" s="1832">
        <v>0.94699999999999995</v>
      </c>
      <c r="T1019" s="1209"/>
      <c r="U1019" s="1207"/>
      <c r="V1019" s="1832">
        <v>0.81499999999999995</v>
      </c>
      <c r="W1019" s="1209"/>
      <c r="X1019" s="1207"/>
      <c r="Y1019" s="1832">
        <v>0.93500000000000005</v>
      </c>
      <c r="Z1019" s="1209"/>
      <c r="AA1019" s="1207"/>
      <c r="AB1019" s="1832">
        <v>0.92300000000000004</v>
      </c>
      <c r="AC1019" s="1209"/>
      <c r="AD1019" s="1207"/>
      <c r="AE1019" s="1832">
        <v>0.93799999999999994</v>
      </c>
      <c r="AF1019" s="1209"/>
      <c r="AG1019" s="1207"/>
      <c r="AH1019" s="1832">
        <v>0.88300000000000001</v>
      </c>
      <c r="AI1019" s="1209"/>
      <c r="AJ1019" s="1207"/>
      <c r="AK1019" s="1832">
        <v>0.98199999999999998</v>
      </c>
      <c r="AL1019" s="1209"/>
      <c r="AM1019" s="1207"/>
      <c r="AN1019" s="1832">
        <v>0.75800000000000001</v>
      </c>
      <c r="AO1019" s="1209"/>
      <c r="AP1019" s="1207"/>
      <c r="AQ1019" s="1832">
        <v>0.78800000000000003</v>
      </c>
      <c r="AR1019" s="1209"/>
      <c r="AS1019" s="1207"/>
      <c r="AT1019" s="1832">
        <v>0.8</v>
      </c>
      <c r="AU1019" s="1209"/>
      <c r="AV1019" s="1207"/>
      <c r="AW1019" s="1832">
        <v>0.8</v>
      </c>
      <c r="AX1019" s="1209"/>
    </row>
    <row r="1020" spans="1:50">
      <c r="A1020" s="1185" t="s">
        <v>4279</v>
      </c>
      <c r="B1020" s="1139" t="s">
        <v>4280</v>
      </c>
      <c r="C1020" s="1207"/>
      <c r="D1020" s="1455">
        <v>13</v>
      </c>
      <c r="E1020" s="1209"/>
      <c r="F1020" s="1207"/>
      <c r="G1020" s="1455">
        <v>13.2</v>
      </c>
      <c r="H1020" s="1209"/>
      <c r="I1020" s="1207"/>
      <c r="J1020" s="1455">
        <v>13.7</v>
      </c>
      <c r="K1020" s="1209"/>
      <c r="L1020" s="1207"/>
      <c r="M1020" s="1455">
        <v>8.9</v>
      </c>
      <c r="N1020" s="1209"/>
      <c r="O1020" s="1207"/>
      <c r="P1020" s="1455">
        <v>10.5</v>
      </c>
      <c r="Q1020" s="1209"/>
      <c r="R1020" s="1207"/>
      <c r="S1020" s="1455">
        <v>11.5</v>
      </c>
      <c r="T1020" s="1209"/>
      <c r="U1020" s="1207"/>
      <c r="V1020" s="1455">
        <v>18.3</v>
      </c>
      <c r="W1020" s="1209"/>
      <c r="X1020" s="1207"/>
      <c r="Y1020" s="1455">
        <v>12.3</v>
      </c>
      <c r="Z1020" s="1209"/>
      <c r="AA1020" s="1207"/>
      <c r="AB1020" s="1455">
        <v>13.1</v>
      </c>
      <c r="AC1020" s="1209"/>
      <c r="AD1020" s="1207"/>
      <c r="AE1020" s="1455">
        <v>11</v>
      </c>
      <c r="AF1020" s="1209"/>
      <c r="AG1020" s="1207"/>
      <c r="AH1020" s="1455">
        <v>15.7</v>
      </c>
      <c r="AI1020" s="1209"/>
      <c r="AJ1020" s="1207"/>
      <c r="AK1020" s="1455">
        <v>9</v>
      </c>
      <c r="AL1020" s="1209"/>
      <c r="AM1020" s="1207"/>
      <c r="AN1020" s="1455">
        <v>12.2</v>
      </c>
      <c r="AO1020" s="1209"/>
      <c r="AP1020" s="1207"/>
      <c r="AQ1020" s="1455">
        <v>16.5</v>
      </c>
      <c r="AR1020" s="1209"/>
      <c r="AS1020" s="1207"/>
      <c r="AT1020" s="1455">
        <v>11.8</v>
      </c>
      <c r="AU1020" s="1209"/>
      <c r="AV1020" s="1207"/>
      <c r="AW1020" s="1455">
        <v>11.8</v>
      </c>
      <c r="AX1020" s="1209"/>
    </row>
    <row r="1021" spans="1:50">
      <c r="A1021" s="1185" t="s">
        <v>4281</v>
      </c>
      <c r="B1021" s="1139" t="s">
        <v>4282</v>
      </c>
      <c r="C1021" s="1207"/>
      <c r="D1021" s="1455">
        <v>25.3</v>
      </c>
      <c r="E1021" s="1209"/>
      <c r="F1021" s="1207"/>
      <c r="G1021" s="1455">
        <v>32.200000000000003</v>
      </c>
      <c r="H1021" s="1209"/>
      <c r="I1021" s="1207"/>
      <c r="J1021" s="1455">
        <v>0.1</v>
      </c>
      <c r="K1021" s="1209"/>
      <c r="L1021" s="1207"/>
      <c r="M1021" s="1455">
        <v>0.2</v>
      </c>
      <c r="N1021" s="1209"/>
      <c r="O1021" s="1207"/>
      <c r="P1021" s="1455">
        <v>24.6</v>
      </c>
      <c r="Q1021" s="1209"/>
      <c r="R1021" s="1207"/>
      <c r="S1021" s="1455">
        <v>0.4</v>
      </c>
      <c r="T1021" s="1209"/>
      <c r="U1021" s="1207"/>
      <c r="V1021" s="1455">
        <v>0.3</v>
      </c>
      <c r="W1021" s="1209"/>
      <c r="X1021" s="1207"/>
      <c r="Y1021" s="1455">
        <v>0.6</v>
      </c>
      <c r="Z1021" s="1209"/>
      <c r="AA1021" s="1207"/>
      <c r="AB1021" s="1455">
        <v>0.3</v>
      </c>
      <c r="AC1021" s="1209"/>
      <c r="AD1021" s="1207"/>
      <c r="AE1021" s="1455">
        <v>25.9</v>
      </c>
      <c r="AF1021" s="1209"/>
      <c r="AG1021" s="1207"/>
      <c r="AH1021" s="1455">
        <v>4.8</v>
      </c>
      <c r="AI1021" s="1209"/>
      <c r="AJ1021" s="1207"/>
      <c r="AK1021" s="1455">
        <v>10.9</v>
      </c>
      <c r="AL1021" s="1209"/>
      <c r="AM1021" s="1207"/>
      <c r="AN1021" s="1455">
        <v>96.7</v>
      </c>
      <c r="AO1021" s="1209"/>
      <c r="AP1021" s="1207"/>
      <c r="AQ1021" s="1455">
        <v>2.5</v>
      </c>
      <c r="AR1021" s="1209"/>
      <c r="AS1021" s="1207"/>
      <c r="AT1021" s="1455">
        <v>2.4</v>
      </c>
      <c r="AU1021" s="1209"/>
      <c r="AV1021" s="1207"/>
      <c r="AW1021" s="1455">
        <v>2.4</v>
      </c>
      <c r="AX1021" s="1209"/>
    </row>
    <row r="1022" spans="1:50">
      <c r="A1022" s="1185" t="s">
        <v>4283</v>
      </c>
      <c r="B1022" s="1139" t="s">
        <v>4284</v>
      </c>
      <c r="C1022" s="1207"/>
      <c r="D1022" s="1455">
        <v>206.5</v>
      </c>
      <c r="E1022" s="1209"/>
      <c r="F1022" s="1207"/>
      <c r="G1022" s="1455">
        <v>308.7</v>
      </c>
      <c r="H1022" s="1209"/>
      <c r="I1022" s="1207"/>
      <c r="J1022" s="1455">
        <v>307</v>
      </c>
      <c r="K1022" s="1209"/>
      <c r="L1022" s="1207"/>
      <c r="M1022" s="1455">
        <v>277.5</v>
      </c>
      <c r="N1022" s="1209"/>
      <c r="O1022" s="1207"/>
      <c r="P1022" s="1455">
        <v>382</v>
      </c>
      <c r="Q1022" s="1209"/>
      <c r="R1022" s="1207"/>
      <c r="S1022" s="1455">
        <v>151.1</v>
      </c>
      <c r="T1022" s="1209"/>
      <c r="U1022" s="1207"/>
      <c r="V1022" s="1455">
        <v>422.9</v>
      </c>
      <c r="W1022" s="1209"/>
      <c r="X1022" s="1207"/>
      <c r="Y1022" s="1455">
        <v>290.3</v>
      </c>
      <c r="Z1022" s="1209"/>
      <c r="AA1022" s="1207"/>
      <c r="AB1022" s="1455">
        <v>263.3</v>
      </c>
      <c r="AC1022" s="1209"/>
      <c r="AD1022" s="1207"/>
      <c r="AE1022" s="1455">
        <v>445.1</v>
      </c>
      <c r="AF1022" s="1209"/>
      <c r="AG1022" s="1207"/>
      <c r="AH1022" s="1455">
        <v>277.2</v>
      </c>
      <c r="AI1022" s="1209"/>
      <c r="AJ1022" s="1207"/>
      <c r="AK1022" s="1455">
        <v>252.4</v>
      </c>
      <c r="AL1022" s="1209"/>
      <c r="AM1022" s="1207"/>
      <c r="AN1022" s="1455">
        <v>592.9</v>
      </c>
      <c r="AO1022" s="1209"/>
      <c r="AP1022" s="1207"/>
      <c r="AQ1022" s="1455">
        <v>437.7</v>
      </c>
      <c r="AR1022" s="1209"/>
      <c r="AS1022" s="1207"/>
      <c r="AT1022" s="1455">
        <v>161</v>
      </c>
      <c r="AU1022" s="1209"/>
      <c r="AV1022" s="1207"/>
      <c r="AW1022" s="1455">
        <v>161</v>
      </c>
      <c r="AX1022" s="1209"/>
    </row>
    <row r="1023" spans="1:50">
      <c r="A1023" s="1186" t="s">
        <v>4285</v>
      </c>
      <c r="B1023" s="1139" t="s">
        <v>4286</v>
      </c>
      <c r="C1023" s="1207"/>
      <c r="D1023" s="1455">
        <v>9.6999999999999993</v>
      </c>
      <c r="E1023" s="1209"/>
      <c r="F1023" s="1207"/>
      <c r="G1023" s="1455">
        <v>10.199999999999999</v>
      </c>
      <c r="H1023" s="1209"/>
      <c r="I1023" s="1207"/>
      <c r="J1023" s="1455">
        <v>7</v>
      </c>
      <c r="K1023" s="1209"/>
      <c r="L1023" s="1207"/>
      <c r="M1023" s="1455">
        <v>7.2</v>
      </c>
      <c r="N1023" s="1209"/>
      <c r="O1023" s="1207"/>
      <c r="P1023" s="1455">
        <v>17.600000000000001</v>
      </c>
      <c r="Q1023" s="1209"/>
      <c r="R1023" s="1207"/>
      <c r="S1023" s="1455">
        <v>5.5</v>
      </c>
      <c r="T1023" s="1209"/>
      <c r="U1023" s="1207"/>
      <c r="V1023" s="1455">
        <v>13.2</v>
      </c>
      <c r="W1023" s="1209"/>
      <c r="X1023" s="1207"/>
      <c r="Y1023" s="1455">
        <v>10.7</v>
      </c>
      <c r="Z1023" s="1209"/>
      <c r="AA1023" s="1207"/>
      <c r="AB1023" s="1455">
        <v>6.6</v>
      </c>
      <c r="AC1023" s="1209"/>
      <c r="AD1023" s="1207"/>
      <c r="AE1023" s="1455">
        <v>12.7</v>
      </c>
      <c r="AF1023" s="1209"/>
      <c r="AG1023" s="1207"/>
      <c r="AH1023" s="1455">
        <v>8.6</v>
      </c>
      <c r="AI1023" s="1209"/>
      <c r="AJ1023" s="1207"/>
      <c r="AK1023" s="1455">
        <v>12.1</v>
      </c>
      <c r="AL1023" s="1209"/>
      <c r="AM1023" s="1207"/>
      <c r="AN1023" s="1455">
        <v>19.5</v>
      </c>
      <c r="AO1023" s="1209"/>
      <c r="AP1023" s="1207"/>
      <c r="AQ1023" s="1455">
        <v>15.5</v>
      </c>
      <c r="AR1023" s="1209"/>
      <c r="AS1023" s="1207"/>
      <c r="AT1023" s="1455">
        <v>5.8</v>
      </c>
      <c r="AU1023" s="1209"/>
      <c r="AV1023" s="1207"/>
      <c r="AW1023" s="1455">
        <v>5.8</v>
      </c>
      <c r="AX1023" s="1209"/>
    </row>
    <row r="1024" spans="1:50">
      <c r="A1024" s="1186" t="s">
        <v>4287</v>
      </c>
      <c r="B1024" s="1139" t="s">
        <v>4288</v>
      </c>
      <c r="C1024" s="1207"/>
      <c r="D1024" s="1455">
        <v>5.0999999999999996</v>
      </c>
      <c r="E1024" s="1209"/>
      <c r="F1024" s="1207"/>
      <c r="G1024" s="1455">
        <v>0</v>
      </c>
      <c r="H1024" s="1209"/>
      <c r="I1024" s="1207"/>
      <c r="J1024" s="1455">
        <v>10.8</v>
      </c>
      <c r="K1024" s="1209"/>
      <c r="L1024" s="1207"/>
      <c r="M1024" s="1455">
        <v>5</v>
      </c>
      <c r="N1024" s="1209"/>
      <c r="O1024" s="1207"/>
      <c r="P1024" s="1455">
        <v>5.5</v>
      </c>
      <c r="Q1024" s="1209"/>
      <c r="R1024" s="1207"/>
      <c r="S1024" s="1455">
        <v>10.199999999999999</v>
      </c>
      <c r="T1024" s="1209"/>
      <c r="U1024" s="1207"/>
      <c r="V1024" s="1455">
        <v>0.5</v>
      </c>
      <c r="W1024" s="1209"/>
      <c r="X1024" s="1207"/>
      <c r="Y1024" s="1455">
        <v>3.5</v>
      </c>
      <c r="Z1024" s="1209"/>
      <c r="AA1024" s="1207"/>
      <c r="AB1024" s="1455">
        <v>8.8000000000000007</v>
      </c>
      <c r="AC1024" s="1209"/>
      <c r="AD1024" s="1207"/>
      <c r="AE1024" s="1455">
        <v>0</v>
      </c>
      <c r="AF1024" s="1209"/>
      <c r="AG1024" s="1207"/>
      <c r="AH1024" s="1455">
        <v>9.9</v>
      </c>
      <c r="AI1024" s="1209"/>
      <c r="AJ1024" s="1207"/>
      <c r="AK1024" s="1455">
        <v>0</v>
      </c>
      <c r="AL1024" s="1209"/>
      <c r="AM1024" s="1207"/>
      <c r="AN1024" s="1455">
        <v>0.2</v>
      </c>
      <c r="AO1024" s="1209"/>
      <c r="AP1024" s="1207"/>
      <c r="AQ1024" s="1455">
        <v>1.4</v>
      </c>
      <c r="AR1024" s="1209"/>
      <c r="AS1024" s="1207"/>
      <c r="AT1024" s="1455">
        <v>18</v>
      </c>
      <c r="AU1024" s="1209"/>
      <c r="AV1024" s="1207"/>
      <c r="AW1024" s="1455">
        <v>18</v>
      </c>
      <c r="AX1024" s="1209"/>
    </row>
    <row r="1025" spans="1:50">
      <c r="A1025" s="1185" t="s">
        <v>4289</v>
      </c>
      <c r="B1025" s="1139" t="s">
        <v>4290</v>
      </c>
      <c r="C1025" s="1207"/>
      <c r="D1025" s="1455">
        <v>121.9</v>
      </c>
      <c r="E1025" s="1209"/>
      <c r="F1025" s="1207"/>
      <c r="G1025" s="1455">
        <v>199.9</v>
      </c>
      <c r="H1025" s="1209"/>
      <c r="I1025" s="1207"/>
      <c r="J1025" s="1455">
        <v>139.9</v>
      </c>
      <c r="K1025" s="1209"/>
      <c r="L1025" s="1207"/>
      <c r="M1025" s="1455">
        <v>116</v>
      </c>
      <c r="N1025" s="1209"/>
      <c r="O1025" s="1207"/>
      <c r="P1025" s="1455">
        <v>238.1</v>
      </c>
      <c r="Q1025" s="1209"/>
      <c r="R1025" s="1207"/>
      <c r="S1025" s="1455">
        <v>130.4</v>
      </c>
      <c r="T1025" s="1209"/>
      <c r="U1025" s="1207"/>
      <c r="V1025" s="1455">
        <v>208.1</v>
      </c>
      <c r="W1025" s="1209"/>
      <c r="X1025" s="1207"/>
      <c r="Y1025" s="1455">
        <v>142.5</v>
      </c>
      <c r="Z1025" s="1209"/>
      <c r="AA1025" s="1207"/>
      <c r="AB1025" s="1455">
        <v>154.5</v>
      </c>
      <c r="AC1025" s="1209"/>
      <c r="AD1025" s="1207"/>
      <c r="AE1025" s="1455">
        <v>232.5</v>
      </c>
      <c r="AF1025" s="1209"/>
      <c r="AG1025" s="1207"/>
      <c r="AH1025" s="1455">
        <v>155.5</v>
      </c>
      <c r="AI1025" s="1209"/>
      <c r="AJ1025" s="1207"/>
      <c r="AK1025" s="1455">
        <v>147.19999999999999</v>
      </c>
      <c r="AL1025" s="1209"/>
      <c r="AM1025" s="1207"/>
      <c r="AN1025" s="1455">
        <v>361</v>
      </c>
      <c r="AO1025" s="1209"/>
      <c r="AP1025" s="1207"/>
      <c r="AQ1025" s="1455">
        <v>198.8</v>
      </c>
      <c r="AR1025" s="1209"/>
      <c r="AS1025" s="1207"/>
      <c r="AT1025" s="1455">
        <v>97.4</v>
      </c>
      <c r="AU1025" s="1209"/>
      <c r="AV1025" s="1207"/>
      <c r="AW1025" s="1455">
        <v>97.4</v>
      </c>
      <c r="AX1025" s="1209"/>
    </row>
    <row r="1026" spans="1:50">
      <c r="A1026" s="1185" t="s">
        <v>4291</v>
      </c>
      <c r="B1026" s="1139" t="s">
        <v>4292</v>
      </c>
      <c r="C1026" s="1207"/>
      <c r="D1026" s="1455">
        <v>56.8</v>
      </c>
      <c r="E1026" s="1209"/>
      <c r="F1026" s="1207"/>
      <c r="G1026" s="1455">
        <v>89.5</v>
      </c>
      <c r="H1026" s="1209"/>
      <c r="I1026" s="1207"/>
      <c r="J1026" s="1455">
        <v>86.1</v>
      </c>
      <c r="K1026" s="1209"/>
      <c r="L1026" s="1207"/>
      <c r="M1026" s="1455">
        <v>17.3</v>
      </c>
      <c r="N1026" s="1209"/>
      <c r="O1026" s="1207"/>
      <c r="P1026" s="1455">
        <v>63.3</v>
      </c>
      <c r="Q1026" s="1209"/>
      <c r="R1026" s="1207"/>
      <c r="S1026" s="1455">
        <v>24.3</v>
      </c>
      <c r="T1026" s="1209"/>
      <c r="U1026" s="1207"/>
      <c r="V1026" s="1455">
        <v>135.19999999999999</v>
      </c>
      <c r="W1026" s="1209"/>
      <c r="X1026" s="1207"/>
      <c r="Y1026" s="1455">
        <v>83.3</v>
      </c>
      <c r="Z1026" s="1209"/>
      <c r="AA1026" s="1207"/>
      <c r="AB1026" s="1455">
        <v>67.400000000000006</v>
      </c>
      <c r="AC1026" s="1209"/>
      <c r="AD1026" s="1207"/>
      <c r="AE1026" s="1455">
        <v>136.19999999999999</v>
      </c>
      <c r="AF1026" s="1209"/>
      <c r="AG1026" s="1207"/>
      <c r="AH1026" s="1455">
        <v>172.2</v>
      </c>
      <c r="AI1026" s="1209"/>
      <c r="AJ1026" s="1207"/>
      <c r="AK1026" s="1455">
        <v>69.400000000000006</v>
      </c>
      <c r="AL1026" s="1209"/>
      <c r="AM1026" s="1207"/>
      <c r="AN1026" s="1455">
        <v>271.60000000000002</v>
      </c>
      <c r="AO1026" s="1209"/>
      <c r="AP1026" s="1207"/>
      <c r="AQ1026" s="1455">
        <v>83.8</v>
      </c>
      <c r="AR1026" s="1209"/>
      <c r="AS1026" s="1207"/>
      <c r="AT1026" s="1455">
        <v>38.799999999999997</v>
      </c>
      <c r="AU1026" s="1209"/>
      <c r="AV1026" s="1207"/>
      <c r="AW1026" s="1455">
        <v>38.799999999999997</v>
      </c>
      <c r="AX1026" s="1209"/>
    </row>
    <row r="1027" spans="1:50">
      <c r="A1027" s="1186" t="s">
        <v>4293</v>
      </c>
      <c r="B1027" s="1139" t="s">
        <v>4294</v>
      </c>
      <c r="C1027" s="1207"/>
      <c r="D1027" s="1455">
        <v>2</v>
      </c>
      <c r="E1027" s="1209"/>
      <c r="F1027" s="1207"/>
      <c r="G1027" s="1455">
        <v>2.1</v>
      </c>
      <c r="H1027" s="1209"/>
      <c r="I1027" s="1207"/>
      <c r="J1027" s="1455">
        <v>3.4</v>
      </c>
      <c r="K1027" s="1209"/>
      <c r="L1027" s="1207"/>
      <c r="M1027" s="1455">
        <v>3.6</v>
      </c>
      <c r="N1027" s="1209"/>
      <c r="O1027" s="1207"/>
      <c r="P1027" s="1455">
        <v>2.1</v>
      </c>
      <c r="Q1027" s="1209"/>
      <c r="R1027" s="1207"/>
      <c r="S1027" s="1455">
        <v>5.8</v>
      </c>
      <c r="T1027" s="1209"/>
      <c r="U1027" s="1207"/>
      <c r="V1027" s="1455">
        <v>3</v>
      </c>
      <c r="W1027" s="1209"/>
      <c r="X1027" s="1207"/>
      <c r="Y1027" s="1455">
        <v>1.8</v>
      </c>
      <c r="Z1027" s="1209"/>
      <c r="AA1027" s="1207"/>
      <c r="AB1027" s="1455">
        <v>2</v>
      </c>
      <c r="AC1027" s="1209"/>
      <c r="AD1027" s="1207"/>
      <c r="AE1027" s="1455">
        <v>1.3</v>
      </c>
      <c r="AF1027" s="1209"/>
      <c r="AG1027" s="1207"/>
      <c r="AH1027" s="1455">
        <v>2.2999999999999998</v>
      </c>
      <c r="AI1027" s="1209"/>
      <c r="AJ1027" s="1207"/>
      <c r="AK1027" s="1455">
        <v>2.1</v>
      </c>
      <c r="AL1027" s="1209"/>
      <c r="AM1027" s="1207"/>
      <c r="AN1027" s="1455">
        <v>2.1</v>
      </c>
      <c r="AO1027" s="1209"/>
      <c r="AP1027" s="1207"/>
      <c r="AQ1027" s="1455">
        <v>2</v>
      </c>
      <c r="AR1027" s="1209"/>
      <c r="AS1027" s="1207"/>
      <c r="AT1027" s="1455">
        <v>2.2999999999999998</v>
      </c>
      <c r="AU1027" s="1209"/>
      <c r="AV1027" s="1207"/>
      <c r="AW1027" s="1455">
        <v>2.2999999999999998</v>
      </c>
      <c r="AX1027" s="1209"/>
    </row>
    <row r="1028" spans="1:50" ht="19.5" thickBot="1">
      <c r="A1028" s="1186" t="s">
        <v>4295</v>
      </c>
      <c r="B1028" s="1139" t="s">
        <v>4296</v>
      </c>
      <c r="C1028" s="1210"/>
      <c r="D1028" s="1464">
        <v>2.2000000000000002</v>
      </c>
      <c r="E1028" s="1212"/>
      <c r="F1028" s="1210"/>
      <c r="G1028" s="1464">
        <v>2.8</v>
      </c>
      <c r="H1028" s="1212"/>
      <c r="I1028" s="1210"/>
      <c r="J1028" s="1464">
        <v>0.8</v>
      </c>
      <c r="K1028" s="1212"/>
      <c r="L1028" s="1210"/>
      <c r="M1028" s="1464">
        <v>0.4</v>
      </c>
      <c r="N1028" s="1212"/>
      <c r="O1028" s="1210"/>
      <c r="P1028" s="1464">
        <v>6.5</v>
      </c>
      <c r="Q1028" s="1212"/>
      <c r="R1028" s="1210"/>
      <c r="S1028" s="1464">
        <v>1.2</v>
      </c>
      <c r="T1028" s="1212"/>
      <c r="U1028" s="1210"/>
      <c r="V1028" s="1464">
        <v>3.3</v>
      </c>
      <c r="W1028" s="1212"/>
      <c r="X1028" s="1210"/>
      <c r="Y1028" s="1464">
        <v>2.1</v>
      </c>
      <c r="Z1028" s="1212"/>
      <c r="AA1028" s="1210"/>
      <c r="AB1028" s="1464">
        <v>3.6</v>
      </c>
      <c r="AC1028" s="1212"/>
      <c r="AD1028" s="1210"/>
      <c r="AE1028" s="1464">
        <v>2.4</v>
      </c>
      <c r="AF1028" s="1212"/>
      <c r="AG1028" s="1210"/>
      <c r="AH1028" s="1464">
        <v>6</v>
      </c>
      <c r="AI1028" s="1212"/>
      <c r="AJ1028" s="1210"/>
      <c r="AK1028" s="1464">
        <v>1.2</v>
      </c>
      <c r="AL1028" s="1212"/>
      <c r="AM1028" s="1210"/>
      <c r="AN1028" s="1464">
        <v>8.3000000000000007</v>
      </c>
      <c r="AO1028" s="1212"/>
      <c r="AP1028" s="1210"/>
      <c r="AQ1028" s="1464">
        <v>4.7</v>
      </c>
      <c r="AR1028" s="1212"/>
      <c r="AS1028" s="1210"/>
      <c r="AT1028" s="1464">
        <v>1.8</v>
      </c>
      <c r="AU1028" s="1212"/>
      <c r="AV1028" s="1210"/>
      <c r="AW1028" s="1464">
        <v>1.8</v>
      </c>
      <c r="AX1028" s="1212"/>
    </row>
    <row r="1029" spans="1:50" ht="19.5" thickTop="1">
      <c r="A1029" s="2101" t="s">
        <v>4304</v>
      </c>
      <c r="B1029" s="2102" t="s">
        <v>4305</v>
      </c>
      <c r="C1029" s="2103"/>
      <c r="D1029" s="2104"/>
      <c r="E1029" s="2105"/>
      <c r="F1029" s="2103"/>
      <c r="G1029" s="2104"/>
      <c r="H1029" s="2105"/>
      <c r="I1029" s="2103"/>
      <c r="J1029" s="2104"/>
      <c r="K1029" s="2105"/>
      <c r="L1029" s="2103"/>
      <c r="M1029" s="2104"/>
      <c r="N1029" s="2105"/>
      <c r="O1029" s="2103"/>
      <c r="P1029" s="2104"/>
      <c r="Q1029" s="2105"/>
      <c r="R1029" s="2103"/>
      <c r="S1029" s="2104"/>
      <c r="T1029" s="2105"/>
      <c r="U1029" s="2103"/>
      <c r="V1029" s="2143" t="s">
        <v>7023</v>
      </c>
      <c r="W1029" s="2105" t="s">
        <v>7040</v>
      </c>
      <c r="X1029" s="2103"/>
      <c r="Y1029" s="2104"/>
      <c r="Z1029" s="2105"/>
      <c r="AA1029" s="2103"/>
      <c r="AB1029" s="2104"/>
      <c r="AC1029" s="2105"/>
      <c r="AD1029" s="2103"/>
      <c r="AE1029" s="2104"/>
      <c r="AF1029" s="2105"/>
      <c r="AG1029" s="2103"/>
      <c r="AH1029" s="2147" t="s">
        <v>7100</v>
      </c>
      <c r="AI1029" s="2105" t="s">
        <v>5731</v>
      </c>
      <c r="AJ1029" s="2103"/>
      <c r="AK1029" s="2104"/>
      <c r="AL1029" s="2105"/>
      <c r="AM1029" s="2103"/>
      <c r="AN1029" s="2104"/>
      <c r="AO1029" s="2105"/>
      <c r="AP1029" s="2103"/>
      <c r="AQ1029" s="2104"/>
      <c r="AR1029" s="2105"/>
      <c r="AS1029" s="2103"/>
      <c r="AT1029" s="2104"/>
      <c r="AU1029" s="2105"/>
      <c r="AV1029" s="2103"/>
      <c r="AW1029" s="2147" t="s">
        <v>7151</v>
      </c>
      <c r="AX1029" s="2105" t="s">
        <v>5731</v>
      </c>
    </row>
    <row r="1030" spans="1:50">
      <c r="A1030" s="1189" t="s">
        <v>4306</v>
      </c>
      <c r="B1030" s="1190" t="s">
        <v>4307</v>
      </c>
      <c r="C1030" s="1213"/>
      <c r="D1030" s="2014">
        <v>4</v>
      </c>
      <c r="E1030" s="1215"/>
      <c r="F1030" s="1213"/>
      <c r="G1030" s="2014">
        <v>5</v>
      </c>
      <c r="H1030" s="1215"/>
      <c r="I1030" s="1213"/>
      <c r="J1030" s="2014">
        <v>4</v>
      </c>
      <c r="K1030" s="1215"/>
      <c r="L1030" s="1213"/>
      <c r="M1030" s="2014">
        <v>5</v>
      </c>
      <c r="N1030" s="1215"/>
      <c r="O1030" s="1213"/>
      <c r="P1030" s="2014">
        <v>4</v>
      </c>
      <c r="Q1030" s="1215"/>
      <c r="R1030" s="1213"/>
      <c r="S1030" s="2014">
        <v>4</v>
      </c>
      <c r="T1030" s="1215"/>
      <c r="U1030" s="1213"/>
      <c r="V1030" s="2014">
        <v>5</v>
      </c>
      <c r="W1030" s="1215"/>
      <c r="X1030" s="1213"/>
      <c r="Y1030" s="2014">
        <v>3</v>
      </c>
      <c r="Z1030" s="1215"/>
      <c r="AA1030" s="1213"/>
      <c r="AB1030" s="2014">
        <v>4</v>
      </c>
      <c r="AC1030" s="1215"/>
      <c r="AD1030" s="1213"/>
      <c r="AE1030" s="2014">
        <v>4</v>
      </c>
      <c r="AF1030" s="1215"/>
      <c r="AG1030" s="1213"/>
      <c r="AH1030" s="2014">
        <v>4</v>
      </c>
      <c r="AI1030" s="1215"/>
      <c r="AJ1030" s="1213"/>
      <c r="AK1030" s="2014">
        <v>3</v>
      </c>
      <c r="AL1030" s="1215"/>
      <c r="AM1030" s="1213"/>
      <c r="AN1030" s="2014">
        <v>5</v>
      </c>
      <c r="AO1030" s="1215"/>
      <c r="AP1030" s="1213"/>
      <c r="AQ1030" s="2014">
        <v>4</v>
      </c>
      <c r="AR1030" s="1215"/>
      <c r="AS1030" s="1213"/>
      <c r="AT1030" s="2014">
        <v>3</v>
      </c>
      <c r="AU1030" s="1215"/>
      <c r="AV1030" s="1213"/>
      <c r="AW1030" s="2014">
        <v>3</v>
      </c>
      <c r="AX1030" s="1215"/>
    </row>
    <row r="1031" spans="1:50">
      <c r="A1031" s="1191" t="s">
        <v>2241</v>
      </c>
      <c r="B1031" s="1160" t="s">
        <v>4308</v>
      </c>
      <c r="C1031" s="1207"/>
      <c r="D1031" s="1268">
        <v>2.7</v>
      </c>
      <c r="E1031" s="1209"/>
      <c r="F1031" s="1207"/>
      <c r="G1031" s="1268">
        <v>3.34</v>
      </c>
      <c r="H1031" s="1209"/>
      <c r="I1031" s="1207"/>
      <c r="J1031" s="1268">
        <v>3.11</v>
      </c>
      <c r="K1031" s="1209"/>
      <c r="L1031" s="1207"/>
      <c r="M1031" s="1268">
        <v>3.71</v>
      </c>
      <c r="N1031" s="1209"/>
      <c r="O1031" s="1207"/>
      <c r="P1031" s="1268">
        <v>2.66</v>
      </c>
      <c r="Q1031" s="1209"/>
      <c r="R1031" s="1207"/>
      <c r="S1031" s="1268">
        <v>2.83</v>
      </c>
      <c r="T1031" s="1209"/>
      <c r="U1031" s="1207"/>
      <c r="V1031" s="1268">
        <v>3.31</v>
      </c>
      <c r="W1031" s="1209"/>
      <c r="X1031" s="1207"/>
      <c r="Y1031" s="1268">
        <v>2.46</v>
      </c>
      <c r="Z1031" s="1209"/>
      <c r="AA1031" s="1207"/>
      <c r="AB1031" s="1268">
        <v>2.77</v>
      </c>
      <c r="AC1031" s="1209"/>
      <c r="AD1031" s="1207"/>
      <c r="AE1031" s="1268">
        <v>2.93</v>
      </c>
      <c r="AF1031" s="1209"/>
      <c r="AG1031" s="1207"/>
      <c r="AH1031" s="1268">
        <v>2.87</v>
      </c>
      <c r="AI1031" s="1209"/>
      <c r="AJ1031" s="1207"/>
      <c r="AK1031" s="1268">
        <v>2.58</v>
      </c>
      <c r="AL1031" s="1209"/>
      <c r="AM1031" s="1207"/>
      <c r="AN1031" s="1268">
        <v>3.29</v>
      </c>
      <c r="AO1031" s="1209"/>
      <c r="AP1031" s="1207"/>
      <c r="AQ1031" s="1268">
        <v>3.08</v>
      </c>
      <c r="AR1031" s="1209"/>
      <c r="AS1031" s="1207"/>
      <c r="AT1031" s="1268">
        <v>2.52</v>
      </c>
      <c r="AU1031" s="1209"/>
      <c r="AV1031" s="1207"/>
      <c r="AW1031" s="1268">
        <v>2.52</v>
      </c>
      <c r="AX1031" s="1209"/>
    </row>
    <row r="1032" spans="1:50">
      <c r="A1032" s="1192" t="s">
        <v>4309</v>
      </c>
      <c r="B1032" s="1139" t="s">
        <v>4310</v>
      </c>
      <c r="C1032" s="1207"/>
      <c r="D1032" s="1208" t="s">
        <v>4374</v>
      </c>
      <c r="E1032" s="1209"/>
      <c r="F1032" s="1207"/>
      <c r="G1032" s="1208" t="s">
        <v>4361</v>
      </c>
      <c r="H1032" s="1209"/>
      <c r="I1032" s="1207"/>
      <c r="J1032" s="1208" t="s">
        <v>4374</v>
      </c>
      <c r="K1032" s="1209"/>
      <c r="L1032" s="1207"/>
      <c r="M1032" s="1208" t="s">
        <v>4361</v>
      </c>
      <c r="N1032" s="1209"/>
      <c r="O1032" s="1207"/>
      <c r="P1032" s="1208" t="s">
        <v>4374</v>
      </c>
      <c r="Q1032" s="1209"/>
      <c r="R1032" s="1207"/>
      <c r="S1032" s="1208" t="s">
        <v>4374</v>
      </c>
      <c r="T1032" s="1209"/>
      <c r="U1032" s="1207"/>
      <c r="V1032" s="1208" t="s">
        <v>4374</v>
      </c>
      <c r="W1032" s="1209"/>
      <c r="X1032" s="1207"/>
      <c r="Y1032" s="1208" t="s">
        <v>4374</v>
      </c>
      <c r="Z1032" s="1209"/>
      <c r="AA1032" s="1207"/>
      <c r="AB1032" s="1208" t="s">
        <v>4374</v>
      </c>
      <c r="AC1032" s="1209"/>
      <c r="AD1032" s="1207"/>
      <c r="AE1032" s="1208" t="s">
        <v>4374</v>
      </c>
      <c r="AF1032" s="1209"/>
      <c r="AG1032" s="1207"/>
      <c r="AH1032" s="1208" t="s">
        <v>4374</v>
      </c>
      <c r="AI1032" s="1209"/>
      <c r="AJ1032" s="1207"/>
      <c r="AK1032" s="1208" t="s">
        <v>4374</v>
      </c>
      <c r="AL1032" s="1209"/>
      <c r="AM1032" s="1207"/>
      <c r="AN1032" s="1208" t="s">
        <v>4374</v>
      </c>
      <c r="AO1032" s="1209"/>
      <c r="AP1032" s="1207"/>
      <c r="AQ1032" s="1208" t="s">
        <v>4374</v>
      </c>
      <c r="AR1032" s="1209"/>
      <c r="AS1032" s="1207"/>
      <c r="AT1032" s="1208" t="s">
        <v>4374</v>
      </c>
      <c r="AU1032" s="1209"/>
      <c r="AV1032" s="1207"/>
      <c r="AW1032" s="1208" t="s">
        <v>4374</v>
      </c>
      <c r="AX1032" s="1209"/>
    </row>
    <row r="1033" spans="1:50">
      <c r="A1033" s="1191" t="s">
        <v>4311</v>
      </c>
      <c r="B1033" s="1160" t="s">
        <v>4312</v>
      </c>
      <c r="C1033" s="1207"/>
      <c r="D1033" s="1477">
        <v>5</v>
      </c>
      <c r="E1033" s="1209"/>
      <c r="F1033" s="1207"/>
      <c r="G1033" s="1477">
        <v>5</v>
      </c>
      <c r="H1033" s="1209"/>
      <c r="I1033" s="1207"/>
      <c r="J1033" s="1477">
        <v>5</v>
      </c>
      <c r="K1033" s="1209"/>
      <c r="L1033" s="1207"/>
      <c r="M1033" s="1477">
        <v>5</v>
      </c>
      <c r="N1033" s="1209"/>
      <c r="O1033" s="1207"/>
      <c r="P1033" s="1477">
        <v>5</v>
      </c>
      <c r="Q1033" s="1209"/>
      <c r="R1033" s="1207"/>
      <c r="S1033" s="1477">
        <v>5</v>
      </c>
      <c r="T1033" s="1209"/>
      <c r="U1033" s="1207"/>
      <c r="V1033" s="1477">
        <v>5</v>
      </c>
      <c r="W1033" s="1209"/>
      <c r="X1033" s="1207"/>
      <c r="Y1033" s="1477">
        <v>5</v>
      </c>
      <c r="Z1033" s="1209"/>
      <c r="AA1033" s="1207"/>
      <c r="AB1033" s="1477">
        <v>5</v>
      </c>
      <c r="AC1033" s="1209"/>
      <c r="AD1033" s="1207"/>
      <c r="AE1033" s="1477">
        <v>5</v>
      </c>
      <c r="AF1033" s="1209"/>
      <c r="AG1033" s="1207"/>
      <c r="AH1033" s="1477">
        <v>5</v>
      </c>
      <c r="AI1033" s="1209"/>
      <c r="AJ1033" s="1207"/>
      <c r="AK1033" s="1477">
        <v>5</v>
      </c>
      <c r="AL1033" s="1209"/>
      <c r="AM1033" s="1207"/>
      <c r="AN1033" s="1477">
        <v>5</v>
      </c>
      <c r="AO1033" s="1209"/>
      <c r="AP1033" s="1207"/>
      <c r="AQ1033" s="1477">
        <v>5</v>
      </c>
      <c r="AR1033" s="1209"/>
      <c r="AS1033" s="1207"/>
      <c r="AT1033" s="1477">
        <v>5</v>
      </c>
      <c r="AU1033" s="1209"/>
      <c r="AV1033" s="1207"/>
      <c r="AW1033" s="1477">
        <v>5</v>
      </c>
      <c r="AX1033" s="1209"/>
    </row>
    <row r="1034" spans="1:50" ht="19.5" thickBot="1">
      <c r="A1034" s="1193" t="s">
        <v>2241</v>
      </c>
      <c r="B1034" s="1194" t="s">
        <v>4308</v>
      </c>
      <c r="C1034" s="1210"/>
      <c r="D1034" s="1269">
        <v>4</v>
      </c>
      <c r="E1034" s="1212"/>
      <c r="F1034" s="1210"/>
      <c r="G1034" s="1269">
        <v>3.88</v>
      </c>
      <c r="H1034" s="1212"/>
      <c r="I1034" s="1210"/>
      <c r="J1034" s="1269">
        <v>4</v>
      </c>
      <c r="K1034" s="1212"/>
      <c r="L1034" s="1210"/>
      <c r="M1034" s="1269">
        <v>4</v>
      </c>
      <c r="N1034" s="1212"/>
      <c r="O1034" s="1210"/>
      <c r="P1034" s="1269">
        <v>4</v>
      </c>
      <c r="Q1034" s="1212"/>
      <c r="R1034" s="1210"/>
      <c r="S1034" s="1269">
        <v>4</v>
      </c>
      <c r="T1034" s="1212"/>
      <c r="U1034" s="1210"/>
      <c r="V1034" s="1269">
        <v>4</v>
      </c>
      <c r="W1034" s="1212"/>
      <c r="X1034" s="1210"/>
      <c r="Y1034" s="1269">
        <v>4</v>
      </c>
      <c r="Z1034" s="1212"/>
      <c r="AA1034" s="1210"/>
      <c r="AB1034" s="1269">
        <v>4</v>
      </c>
      <c r="AC1034" s="1212"/>
      <c r="AD1034" s="1210"/>
      <c r="AE1034" s="1269">
        <v>4</v>
      </c>
      <c r="AF1034" s="1212"/>
      <c r="AG1034" s="1210"/>
      <c r="AH1034" s="1269">
        <v>3.74</v>
      </c>
      <c r="AI1034" s="1212"/>
      <c r="AJ1034" s="1210"/>
      <c r="AK1034" s="1269">
        <v>4</v>
      </c>
      <c r="AL1034" s="1212"/>
      <c r="AM1034" s="1210"/>
      <c r="AN1034" s="1269">
        <v>4</v>
      </c>
      <c r="AO1034" s="1212"/>
      <c r="AP1034" s="1210"/>
      <c r="AQ1034" s="1269">
        <v>4</v>
      </c>
      <c r="AR1034" s="1212"/>
      <c r="AS1034" s="1210"/>
      <c r="AT1034" s="1269">
        <v>4</v>
      </c>
      <c r="AU1034" s="1212"/>
      <c r="AV1034" s="1210"/>
      <c r="AW1034" s="1269">
        <v>4</v>
      </c>
      <c r="AX1034" s="1212"/>
    </row>
    <row r="1035" spans="1:50" ht="20.25" thickTop="1" thickBot="1">
      <c r="A1035" s="1195" t="s">
        <v>4313</v>
      </c>
      <c r="B1035" s="1196" t="s">
        <v>4314</v>
      </c>
      <c r="C1035" s="1270"/>
      <c r="D1035" s="1737"/>
      <c r="E1035" s="1272"/>
      <c r="F1035" s="1270"/>
      <c r="G1035" s="1737"/>
      <c r="H1035" s="1272"/>
      <c r="I1035" s="1270"/>
      <c r="J1035" s="1737"/>
      <c r="K1035" s="1272"/>
      <c r="L1035" s="1270"/>
      <c r="M1035" s="1737"/>
      <c r="N1035" s="1272"/>
      <c r="O1035" s="1270"/>
      <c r="P1035" s="1737"/>
      <c r="Q1035" s="1272"/>
      <c r="R1035" s="1270"/>
      <c r="S1035" s="1737"/>
      <c r="T1035" s="1272"/>
      <c r="U1035" s="1270"/>
      <c r="V1035" s="1773" t="s">
        <v>7023</v>
      </c>
      <c r="W1035" s="1272" t="s">
        <v>7040</v>
      </c>
      <c r="X1035" s="1270"/>
      <c r="Y1035" s="1737"/>
      <c r="Z1035" s="1272"/>
      <c r="AA1035" s="1270"/>
      <c r="AB1035" s="1737"/>
      <c r="AC1035" s="1272"/>
      <c r="AD1035" s="1270"/>
      <c r="AE1035" s="1737"/>
      <c r="AF1035" s="1272"/>
      <c r="AG1035" s="1270"/>
      <c r="AH1035" s="2149" t="s">
        <v>7100</v>
      </c>
      <c r="AI1035" s="1272" t="s">
        <v>5731</v>
      </c>
      <c r="AJ1035" s="1270"/>
      <c r="AK1035" s="1737"/>
      <c r="AL1035" s="1272"/>
      <c r="AM1035" s="1270"/>
      <c r="AN1035" s="1737"/>
      <c r="AO1035" s="1272"/>
      <c r="AP1035" s="1270"/>
      <c r="AQ1035" s="1737"/>
      <c r="AR1035" s="1272"/>
      <c r="AS1035" s="1270"/>
      <c r="AT1035" s="1737"/>
      <c r="AU1035" s="1272"/>
      <c r="AV1035" s="1270"/>
      <c r="AW1035" s="2149" t="s">
        <v>7151</v>
      </c>
      <c r="AX1035" s="1272" t="s">
        <v>5731</v>
      </c>
    </row>
    <row r="1036" spans="1:50">
      <c r="A1036" s="1199" t="s">
        <v>2240</v>
      </c>
      <c r="B1036" s="1160" t="s">
        <v>4154</v>
      </c>
      <c r="C1036" s="1213"/>
      <c r="D1036" s="2014">
        <v>5</v>
      </c>
      <c r="E1036" s="1215"/>
      <c r="F1036" s="1213"/>
      <c r="G1036" s="2014">
        <v>4</v>
      </c>
      <c r="H1036" s="1215"/>
      <c r="I1036" s="1213"/>
      <c r="J1036" s="2014">
        <v>4</v>
      </c>
      <c r="K1036" s="1215"/>
      <c r="L1036" s="1213"/>
      <c r="M1036" s="2014">
        <v>5</v>
      </c>
      <c r="N1036" s="1215"/>
      <c r="O1036" s="1213"/>
      <c r="P1036" s="2014">
        <v>5</v>
      </c>
      <c r="Q1036" s="1215"/>
      <c r="R1036" s="1213"/>
      <c r="S1036" s="2014">
        <v>4</v>
      </c>
      <c r="T1036" s="1215"/>
      <c r="U1036" s="1213"/>
      <c r="V1036" s="2014">
        <v>5</v>
      </c>
      <c r="W1036" s="1215"/>
      <c r="X1036" s="1213"/>
      <c r="Y1036" s="2014">
        <v>4</v>
      </c>
      <c r="Z1036" s="1215"/>
      <c r="AA1036" s="1213"/>
      <c r="AB1036" s="2014">
        <v>4</v>
      </c>
      <c r="AC1036" s="1215"/>
      <c r="AD1036" s="1213"/>
      <c r="AE1036" s="2014">
        <v>4</v>
      </c>
      <c r="AF1036" s="1215"/>
      <c r="AG1036" s="1213"/>
      <c r="AH1036" s="2014">
        <v>5</v>
      </c>
      <c r="AI1036" s="1215"/>
      <c r="AJ1036" s="1213"/>
      <c r="AK1036" s="2014">
        <v>4</v>
      </c>
      <c r="AL1036" s="1215"/>
      <c r="AM1036" s="1213"/>
      <c r="AN1036" s="2014">
        <v>4</v>
      </c>
      <c r="AO1036" s="1215"/>
      <c r="AP1036" s="1213"/>
      <c r="AQ1036" s="2014">
        <v>4</v>
      </c>
      <c r="AR1036" s="1215"/>
      <c r="AS1036" s="1213"/>
      <c r="AT1036" s="2014">
        <v>4</v>
      </c>
      <c r="AU1036" s="1215"/>
      <c r="AV1036" s="1213"/>
      <c r="AW1036" s="2014">
        <v>4</v>
      </c>
      <c r="AX1036" s="1215"/>
    </row>
    <row r="1037" spans="1:50">
      <c r="A1037" s="1199" t="s">
        <v>4155</v>
      </c>
      <c r="B1037" s="1160" t="s">
        <v>4156</v>
      </c>
      <c r="C1037" s="1207"/>
      <c r="D1037" s="1471">
        <v>3.2</v>
      </c>
      <c r="E1037" s="1209"/>
      <c r="F1037" s="1207"/>
      <c r="G1037" s="1471">
        <v>2.8</v>
      </c>
      <c r="H1037" s="1209"/>
      <c r="I1037" s="1207"/>
      <c r="J1037" s="1471">
        <v>2.8</v>
      </c>
      <c r="K1037" s="1209"/>
      <c r="L1037" s="1207"/>
      <c r="M1037" s="1471">
        <v>3.6</v>
      </c>
      <c r="N1037" s="1209"/>
      <c r="O1037" s="1207"/>
      <c r="P1037" s="1471">
        <v>3.2</v>
      </c>
      <c r="Q1037" s="1209"/>
      <c r="R1037" s="1207"/>
      <c r="S1037" s="1471">
        <v>2.8</v>
      </c>
      <c r="T1037" s="1209"/>
      <c r="U1037" s="1207"/>
      <c r="V1037" s="1471">
        <v>3.2</v>
      </c>
      <c r="W1037" s="1209"/>
      <c r="X1037" s="1207"/>
      <c r="Y1037" s="1471">
        <v>2.8</v>
      </c>
      <c r="Z1037" s="1209"/>
      <c r="AA1037" s="1207"/>
      <c r="AB1037" s="1471">
        <v>2.8</v>
      </c>
      <c r="AC1037" s="1209"/>
      <c r="AD1037" s="1207"/>
      <c r="AE1037" s="1471">
        <v>2.8</v>
      </c>
      <c r="AF1037" s="1209"/>
      <c r="AG1037" s="1207"/>
      <c r="AH1037" s="1471">
        <v>3.2</v>
      </c>
      <c r="AI1037" s="1209"/>
      <c r="AJ1037" s="1207"/>
      <c r="AK1037" s="1471">
        <v>2.8</v>
      </c>
      <c r="AL1037" s="1209"/>
      <c r="AM1037" s="1207"/>
      <c r="AN1037" s="1471">
        <v>2.8</v>
      </c>
      <c r="AO1037" s="1209"/>
      <c r="AP1037" s="1207"/>
      <c r="AQ1037" s="1471">
        <v>2.8</v>
      </c>
      <c r="AR1037" s="1209"/>
      <c r="AS1037" s="1207"/>
      <c r="AT1037" s="1471">
        <v>2.8</v>
      </c>
      <c r="AU1037" s="1209"/>
      <c r="AV1037" s="1207"/>
      <c r="AW1037" s="1471">
        <v>2.8</v>
      </c>
      <c r="AX1037" s="1209"/>
    </row>
    <row r="1038" spans="1:50">
      <c r="A1038" s="1199" t="s">
        <v>4166</v>
      </c>
      <c r="B1038" s="1160" t="s">
        <v>4167</v>
      </c>
      <c r="C1038" s="1207"/>
      <c r="D1038" s="1832">
        <v>0.88900000000000001</v>
      </c>
      <c r="E1038" s="1209"/>
      <c r="F1038" s="1207"/>
      <c r="G1038" s="1832">
        <v>0.77800000000000002</v>
      </c>
      <c r="H1038" s="1209"/>
      <c r="I1038" s="1207"/>
      <c r="J1038" s="1832">
        <v>0.77800000000000002</v>
      </c>
      <c r="K1038" s="1209"/>
      <c r="L1038" s="1207"/>
      <c r="M1038" s="1832">
        <v>1</v>
      </c>
      <c r="N1038" s="1209"/>
      <c r="O1038" s="1207"/>
      <c r="P1038" s="1832">
        <v>0.88900000000000001</v>
      </c>
      <c r="Q1038" s="1209"/>
      <c r="R1038" s="1207"/>
      <c r="S1038" s="1832">
        <v>0.77800000000000002</v>
      </c>
      <c r="T1038" s="1209"/>
      <c r="U1038" s="1207"/>
      <c r="V1038" s="1832">
        <v>0.88900000000000001</v>
      </c>
      <c r="W1038" s="1209"/>
      <c r="X1038" s="1207"/>
      <c r="Y1038" s="1832">
        <v>0.77800000000000002</v>
      </c>
      <c r="Z1038" s="1209"/>
      <c r="AA1038" s="1207"/>
      <c r="AB1038" s="1832">
        <v>0.77800000000000002</v>
      </c>
      <c r="AC1038" s="1209"/>
      <c r="AD1038" s="1207"/>
      <c r="AE1038" s="1832">
        <v>0.77800000000000002</v>
      </c>
      <c r="AF1038" s="1209"/>
      <c r="AG1038" s="1207"/>
      <c r="AH1038" s="1832">
        <v>0.88900000000000001</v>
      </c>
      <c r="AI1038" s="1209"/>
      <c r="AJ1038" s="1207"/>
      <c r="AK1038" s="1832">
        <v>0.77800000000000002</v>
      </c>
      <c r="AL1038" s="1209"/>
      <c r="AM1038" s="1207"/>
      <c r="AN1038" s="1832">
        <v>0.77800000000000002</v>
      </c>
      <c r="AO1038" s="1209"/>
      <c r="AP1038" s="1207"/>
      <c r="AQ1038" s="1832">
        <v>0.77800000000000002</v>
      </c>
      <c r="AR1038" s="1209"/>
      <c r="AS1038" s="1207"/>
      <c r="AT1038" s="1832">
        <v>0.77800000000000002</v>
      </c>
      <c r="AU1038" s="1209"/>
      <c r="AV1038" s="1207"/>
      <c r="AW1038" s="1832">
        <v>0.77800000000000002</v>
      </c>
      <c r="AX1038" s="1209"/>
    </row>
    <row r="1039" spans="1:50">
      <c r="A1039" s="1198" t="s">
        <v>6205</v>
      </c>
      <c r="B1039" s="1139" t="s">
        <v>4317</v>
      </c>
      <c r="C1039" s="1207"/>
      <c r="D1039" s="1208" t="s">
        <v>4362</v>
      </c>
      <c r="E1039" s="1209"/>
      <c r="F1039" s="1207"/>
      <c r="G1039" s="1208" t="s">
        <v>4362</v>
      </c>
      <c r="H1039" s="1209"/>
      <c r="I1039" s="1207"/>
      <c r="J1039" s="1208" t="s">
        <v>4362</v>
      </c>
      <c r="K1039" s="1209"/>
      <c r="L1039" s="1207"/>
      <c r="M1039" s="1208" t="s">
        <v>4362</v>
      </c>
      <c r="N1039" s="1209"/>
      <c r="O1039" s="1207"/>
      <c r="P1039" s="1208" t="s">
        <v>4362</v>
      </c>
      <c r="Q1039" s="1209"/>
      <c r="R1039" s="1207"/>
      <c r="S1039" s="1208" t="s">
        <v>4362</v>
      </c>
      <c r="T1039" s="1209"/>
      <c r="U1039" s="1207"/>
      <c r="V1039" s="1208" t="s">
        <v>4362</v>
      </c>
      <c r="W1039" s="1209"/>
      <c r="X1039" s="1207"/>
      <c r="Y1039" s="1208" t="s">
        <v>4362</v>
      </c>
      <c r="Z1039" s="1209"/>
      <c r="AA1039" s="1207"/>
      <c r="AB1039" s="1208" t="s">
        <v>4362</v>
      </c>
      <c r="AC1039" s="1209"/>
      <c r="AD1039" s="1207"/>
      <c r="AE1039" s="1208" t="s">
        <v>4362</v>
      </c>
      <c r="AF1039" s="1209"/>
      <c r="AG1039" s="1207"/>
      <c r="AH1039" s="1208" t="s">
        <v>4362</v>
      </c>
      <c r="AI1039" s="1209"/>
      <c r="AJ1039" s="1207"/>
      <c r="AK1039" s="1208" t="s">
        <v>4362</v>
      </c>
      <c r="AL1039" s="1209"/>
      <c r="AM1039" s="1207"/>
      <c r="AN1039" s="1208" t="s">
        <v>4362</v>
      </c>
      <c r="AO1039" s="1209"/>
      <c r="AP1039" s="1207"/>
      <c r="AQ1039" s="1208" t="s">
        <v>4362</v>
      </c>
      <c r="AR1039" s="1209"/>
      <c r="AS1039" s="1207"/>
      <c r="AT1039" s="1208" t="s">
        <v>4362</v>
      </c>
      <c r="AU1039" s="1209"/>
      <c r="AV1039" s="1207"/>
      <c r="AW1039" s="1208" t="s">
        <v>4362</v>
      </c>
      <c r="AX1039" s="1209"/>
    </row>
    <row r="1040" spans="1:50">
      <c r="A1040" s="1738" t="s">
        <v>6206</v>
      </c>
      <c r="B1040" s="1139" t="s">
        <v>6207</v>
      </c>
      <c r="C1040" s="1207"/>
      <c r="D1040" s="1208">
        <v>0.9</v>
      </c>
      <c r="E1040" s="1209"/>
      <c r="F1040" s="1207"/>
      <c r="G1040" s="1208">
        <v>0.9</v>
      </c>
      <c r="H1040" s="1209"/>
      <c r="I1040" s="1207"/>
      <c r="J1040" s="1208">
        <v>0.9</v>
      </c>
      <c r="K1040" s="1209"/>
      <c r="L1040" s="1207"/>
      <c r="M1040" s="1208">
        <v>0.9</v>
      </c>
      <c r="N1040" s="1209"/>
      <c r="O1040" s="1207"/>
      <c r="P1040" s="1208">
        <v>0.9</v>
      </c>
      <c r="Q1040" s="1209"/>
      <c r="R1040" s="1207"/>
      <c r="S1040" s="1208">
        <v>0.9</v>
      </c>
      <c r="T1040" s="1209"/>
      <c r="U1040" s="1207"/>
      <c r="V1040" s="1208">
        <v>0.9</v>
      </c>
      <c r="W1040" s="1209"/>
      <c r="X1040" s="1207"/>
      <c r="Y1040" s="1208">
        <v>0.9</v>
      </c>
      <c r="Z1040" s="1209"/>
      <c r="AA1040" s="1207"/>
      <c r="AB1040" s="1208">
        <v>0.9</v>
      </c>
      <c r="AC1040" s="1209"/>
      <c r="AD1040" s="1207"/>
      <c r="AE1040" s="1208">
        <v>0.9</v>
      </c>
      <c r="AF1040" s="1209"/>
      <c r="AG1040" s="1207"/>
      <c r="AH1040" s="1208">
        <v>0.9</v>
      </c>
      <c r="AI1040" s="1209"/>
      <c r="AJ1040" s="1207"/>
      <c r="AK1040" s="1208">
        <v>0.9</v>
      </c>
      <c r="AL1040" s="1209"/>
      <c r="AM1040" s="1207"/>
      <c r="AN1040" s="1208">
        <v>0.9</v>
      </c>
      <c r="AO1040" s="1209"/>
      <c r="AP1040" s="1207"/>
      <c r="AQ1040" s="1208">
        <v>0.9</v>
      </c>
      <c r="AR1040" s="1209"/>
      <c r="AS1040" s="1207"/>
      <c r="AT1040" s="1208">
        <v>0.9</v>
      </c>
      <c r="AU1040" s="1209"/>
      <c r="AV1040" s="1207"/>
      <c r="AW1040" s="1208">
        <v>0.9</v>
      </c>
      <c r="AX1040" s="1209"/>
    </row>
    <row r="1041" spans="1:50">
      <c r="A1041" s="1738" t="s">
        <v>6208</v>
      </c>
      <c r="B1041" s="1139" t="s">
        <v>6209</v>
      </c>
      <c r="C1041" s="1207"/>
      <c r="D1041" s="1208">
        <v>0.6</v>
      </c>
      <c r="E1041" s="1209"/>
      <c r="F1041" s="1207"/>
      <c r="G1041" s="1208">
        <v>0.6</v>
      </c>
      <c r="H1041" s="1209"/>
      <c r="I1041" s="1207"/>
      <c r="J1041" s="1208">
        <v>0.6</v>
      </c>
      <c r="K1041" s="1209"/>
      <c r="L1041" s="1207"/>
      <c r="M1041" s="1208">
        <v>0.6</v>
      </c>
      <c r="N1041" s="1209"/>
      <c r="O1041" s="1207"/>
      <c r="P1041" s="1208">
        <v>0.6</v>
      </c>
      <c r="Q1041" s="1209"/>
      <c r="R1041" s="1207"/>
      <c r="S1041" s="1208">
        <v>0.6</v>
      </c>
      <c r="T1041" s="1209"/>
      <c r="U1041" s="1207"/>
      <c r="V1041" s="1208">
        <v>0.6</v>
      </c>
      <c r="W1041" s="1209"/>
      <c r="X1041" s="1207"/>
      <c r="Y1041" s="1208">
        <v>0.6</v>
      </c>
      <c r="Z1041" s="1209"/>
      <c r="AA1041" s="1207"/>
      <c r="AB1041" s="1208">
        <v>0.6</v>
      </c>
      <c r="AC1041" s="1209"/>
      <c r="AD1041" s="1207"/>
      <c r="AE1041" s="1208">
        <v>0.6</v>
      </c>
      <c r="AF1041" s="1209"/>
      <c r="AG1041" s="1207"/>
      <c r="AH1041" s="1208">
        <v>0.6</v>
      </c>
      <c r="AI1041" s="1209"/>
      <c r="AJ1041" s="1207"/>
      <c r="AK1041" s="1208">
        <v>0.6</v>
      </c>
      <c r="AL1041" s="1209"/>
      <c r="AM1041" s="1207"/>
      <c r="AN1041" s="1208">
        <v>0.6</v>
      </c>
      <c r="AO1041" s="1209"/>
      <c r="AP1041" s="1207"/>
      <c r="AQ1041" s="1208">
        <v>0.6</v>
      </c>
      <c r="AR1041" s="1209"/>
      <c r="AS1041" s="1207"/>
      <c r="AT1041" s="1208">
        <v>0.6</v>
      </c>
      <c r="AU1041" s="1209"/>
      <c r="AV1041" s="1207"/>
      <c r="AW1041" s="1208">
        <v>0.6</v>
      </c>
      <c r="AX1041" s="1209"/>
    </row>
    <row r="1042" spans="1:50">
      <c r="A1042" s="1198" t="s">
        <v>4330</v>
      </c>
      <c r="B1042" s="1139" t="s">
        <v>4331</v>
      </c>
      <c r="C1042" s="1207"/>
      <c r="D1042" s="1208" t="s">
        <v>4362</v>
      </c>
      <c r="E1042" s="1209"/>
      <c r="F1042" s="1207"/>
      <c r="G1042" s="1208" t="s">
        <v>4362</v>
      </c>
      <c r="H1042" s="1209"/>
      <c r="I1042" s="1207"/>
      <c r="J1042" s="1208" t="s">
        <v>4362</v>
      </c>
      <c r="K1042" s="1209"/>
      <c r="L1042" s="1207"/>
      <c r="M1042" s="1208" t="s">
        <v>4362</v>
      </c>
      <c r="N1042" s="1209"/>
      <c r="O1042" s="1207"/>
      <c r="P1042" s="1208" t="s">
        <v>4362</v>
      </c>
      <c r="Q1042" s="1209"/>
      <c r="R1042" s="1207"/>
      <c r="S1042" s="1208" t="s">
        <v>4362</v>
      </c>
      <c r="T1042" s="1209"/>
      <c r="U1042" s="1207"/>
      <c r="V1042" s="1208" t="s">
        <v>4362</v>
      </c>
      <c r="W1042" s="1209"/>
      <c r="X1042" s="1207"/>
      <c r="Y1042" s="1208" t="s">
        <v>4362</v>
      </c>
      <c r="Z1042" s="1209"/>
      <c r="AA1042" s="1207"/>
      <c r="AB1042" s="1208" t="s">
        <v>4362</v>
      </c>
      <c r="AC1042" s="1209"/>
      <c r="AD1042" s="1207"/>
      <c r="AE1042" s="1208" t="s">
        <v>4362</v>
      </c>
      <c r="AF1042" s="1209"/>
      <c r="AG1042" s="1207"/>
      <c r="AH1042" s="1208" t="s">
        <v>4362</v>
      </c>
      <c r="AI1042" s="1209"/>
      <c r="AJ1042" s="1207"/>
      <c r="AK1042" s="1208" t="s">
        <v>4362</v>
      </c>
      <c r="AL1042" s="1209"/>
      <c r="AM1042" s="1207"/>
      <c r="AN1042" s="1208" t="s">
        <v>4362</v>
      </c>
      <c r="AO1042" s="1209"/>
      <c r="AP1042" s="1207"/>
      <c r="AQ1042" s="1208" t="s">
        <v>4362</v>
      </c>
      <c r="AR1042" s="1209"/>
      <c r="AS1042" s="1207"/>
      <c r="AT1042" s="1208" t="s">
        <v>4362</v>
      </c>
      <c r="AU1042" s="1209"/>
      <c r="AV1042" s="1207"/>
      <c r="AW1042" s="1208" t="s">
        <v>4362</v>
      </c>
      <c r="AX1042" s="1209"/>
    </row>
    <row r="1043" spans="1:50">
      <c r="A1043" s="1739" t="s">
        <v>5004</v>
      </c>
      <c r="B1043" s="1143" t="s">
        <v>6210</v>
      </c>
      <c r="C1043" s="1213"/>
      <c r="D1043" s="1214">
        <v>0.9</v>
      </c>
      <c r="E1043" s="1215"/>
      <c r="F1043" s="1213"/>
      <c r="G1043" s="1214">
        <v>0.9</v>
      </c>
      <c r="H1043" s="1215"/>
      <c r="I1043" s="1213"/>
      <c r="J1043" s="1214">
        <v>0.9</v>
      </c>
      <c r="K1043" s="1215"/>
      <c r="L1043" s="1213"/>
      <c r="M1043" s="1214">
        <v>0.9</v>
      </c>
      <c r="N1043" s="1215"/>
      <c r="O1043" s="1213"/>
      <c r="P1043" s="1214">
        <v>0.9</v>
      </c>
      <c r="Q1043" s="1215"/>
      <c r="R1043" s="1213"/>
      <c r="S1043" s="1214">
        <v>0.9</v>
      </c>
      <c r="T1043" s="1215"/>
      <c r="U1043" s="1213"/>
      <c r="V1043" s="1214">
        <v>0.9</v>
      </c>
      <c r="W1043" s="1215"/>
      <c r="X1043" s="1213"/>
      <c r="Y1043" s="1214">
        <v>0.9</v>
      </c>
      <c r="Z1043" s="1215"/>
      <c r="AA1043" s="1213"/>
      <c r="AB1043" s="1214">
        <v>0.9</v>
      </c>
      <c r="AC1043" s="1215"/>
      <c r="AD1043" s="1213"/>
      <c r="AE1043" s="1214">
        <v>0.9</v>
      </c>
      <c r="AF1043" s="1215"/>
      <c r="AG1043" s="1213"/>
      <c r="AH1043" s="1214">
        <v>0.9</v>
      </c>
      <c r="AI1043" s="1215"/>
      <c r="AJ1043" s="1213"/>
      <c r="AK1043" s="1214">
        <v>0.9</v>
      </c>
      <c r="AL1043" s="1215"/>
      <c r="AM1043" s="1213"/>
      <c r="AN1043" s="1214">
        <v>0.9</v>
      </c>
      <c r="AO1043" s="1215"/>
      <c r="AP1043" s="1213"/>
      <c r="AQ1043" s="1214">
        <v>0.9</v>
      </c>
      <c r="AR1043" s="1215"/>
      <c r="AS1043" s="1213"/>
      <c r="AT1043" s="1214">
        <v>0.9</v>
      </c>
      <c r="AU1043" s="1215"/>
      <c r="AV1043" s="1213"/>
      <c r="AW1043" s="1214">
        <v>0.9</v>
      </c>
      <c r="AX1043" s="1215"/>
    </row>
    <row r="1044" spans="1:50">
      <c r="A1044" s="1739" t="s">
        <v>6211</v>
      </c>
      <c r="B1044" s="1143" t="s">
        <v>6212</v>
      </c>
      <c r="C1044" s="1213"/>
      <c r="D1044" s="1214">
        <v>0.2</v>
      </c>
      <c r="E1044" s="1215"/>
      <c r="F1044" s="1213"/>
      <c r="G1044" s="1214">
        <v>0</v>
      </c>
      <c r="H1044" s="1215"/>
      <c r="I1044" s="1213"/>
      <c r="J1044" s="1214">
        <v>0</v>
      </c>
      <c r="K1044" s="1215"/>
      <c r="L1044" s="1213"/>
      <c r="M1044" s="1214">
        <v>0.2</v>
      </c>
      <c r="N1044" s="1215"/>
      <c r="O1044" s="1213"/>
      <c r="P1044" s="1214">
        <v>0</v>
      </c>
      <c r="Q1044" s="1215"/>
      <c r="R1044" s="1213"/>
      <c r="S1044" s="1214">
        <v>0</v>
      </c>
      <c r="T1044" s="1215"/>
      <c r="U1044" s="1213"/>
      <c r="V1044" s="1214">
        <v>0.2</v>
      </c>
      <c r="W1044" s="1215"/>
      <c r="X1044" s="1213"/>
      <c r="Y1044" s="1214">
        <v>0</v>
      </c>
      <c r="Z1044" s="1215"/>
      <c r="AA1044" s="1213"/>
      <c r="AB1044" s="1214">
        <v>0</v>
      </c>
      <c r="AC1044" s="1215"/>
      <c r="AD1044" s="1213"/>
      <c r="AE1044" s="1214">
        <v>0</v>
      </c>
      <c r="AF1044" s="1215"/>
      <c r="AG1044" s="1213"/>
      <c r="AH1044" s="1214">
        <v>0.2</v>
      </c>
      <c r="AI1044" s="1215"/>
      <c r="AJ1044" s="1213"/>
      <c r="AK1044" s="1214">
        <v>0</v>
      </c>
      <c r="AL1044" s="1215"/>
      <c r="AM1044" s="1213"/>
      <c r="AN1044" s="1214">
        <v>0</v>
      </c>
      <c r="AO1044" s="1215"/>
      <c r="AP1044" s="1213"/>
      <c r="AQ1044" s="1214">
        <v>0</v>
      </c>
      <c r="AR1044" s="1215"/>
      <c r="AS1044" s="1213"/>
      <c r="AT1044" s="1214">
        <v>0</v>
      </c>
      <c r="AU1044" s="1215"/>
      <c r="AV1044" s="1213"/>
      <c r="AW1044" s="1214">
        <v>0</v>
      </c>
      <c r="AX1044" s="1215"/>
    </row>
    <row r="1045" spans="1:50">
      <c r="A1045" s="1739" t="s">
        <v>6213</v>
      </c>
      <c r="B1045" s="1143" t="s">
        <v>6214</v>
      </c>
      <c r="C1045" s="1213"/>
      <c r="D1045" s="1214">
        <v>0.2</v>
      </c>
      <c r="E1045" s="1215"/>
      <c r="F1045" s="1213"/>
      <c r="G1045" s="1214">
        <v>0</v>
      </c>
      <c r="H1045" s="1215"/>
      <c r="I1045" s="1213"/>
      <c r="J1045" s="1214">
        <v>0</v>
      </c>
      <c r="K1045" s="1215"/>
      <c r="L1045" s="1213"/>
      <c r="M1045" s="1214">
        <v>0.2</v>
      </c>
      <c r="N1045" s="1215"/>
      <c r="O1045" s="1213"/>
      <c r="P1045" s="1214">
        <v>0</v>
      </c>
      <c r="Q1045" s="1215"/>
      <c r="R1045" s="1213"/>
      <c r="S1045" s="1214">
        <v>0</v>
      </c>
      <c r="T1045" s="1215"/>
      <c r="U1045" s="1213"/>
      <c r="V1045" s="1214">
        <v>0.2</v>
      </c>
      <c r="W1045" s="1215"/>
      <c r="X1045" s="1213"/>
      <c r="Y1045" s="1214">
        <v>0</v>
      </c>
      <c r="Z1045" s="1215"/>
      <c r="AA1045" s="1213"/>
      <c r="AB1045" s="1214">
        <v>0</v>
      </c>
      <c r="AC1045" s="1215"/>
      <c r="AD1045" s="1213"/>
      <c r="AE1045" s="1214">
        <v>0</v>
      </c>
      <c r="AF1045" s="1215"/>
      <c r="AG1045" s="1213"/>
      <c r="AH1045" s="1214">
        <v>0.2</v>
      </c>
      <c r="AI1045" s="1215"/>
      <c r="AJ1045" s="1213"/>
      <c r="AK1045" s="1214">
        <v>0</v>
      </c>
      <c r="AL1045" s="1215"/>
      <c r="AM1045" s="1213"/>
      <c r="AN1045" s="1214">
        <v>0</v>
      </c>
      <c r="AO1045" s="1215"/>
      <c r="AP1045" s="1213"/>
      <c r="AQ1045" s="1214">
        <v>0</v>
      </c>
      <c r="AR1045" s="1215"/>
      <c r="AS1045" s="1213"/>
      <c r="AT1045" s="1214">
        <v>0</v>
      </c>
      <c r="AU1045" s="1215"/>
      <c r="AV1045" s="1213"/>
      <c r="AW1045" s="1214">
        <v>0</v>
      </c>
      <c r="AX1045" s="1215"/>
    </row>
    <row r="1046" spans="1:50">
      <c r="A1046" s="1739" t="s">
        <v>6215</v>
      </c>
      <c r="B1046" s="1143" t="s">
        <v>6216</v>
      </c>
      <c r="C1046" s="1213"/>
      <c r="D1046" s="1214">
        <v>0</v>
      </c>
      <c r="E1046" s="1215"/>
      <c r="F1046" s="1213"/>
      <c r="G1046" s="1214">
        <v>0</v>
      </c>
      <c r="H1046" s="1215"/>
      <c r="I1046" s="1213"/>
      <c r="J1046" s="1214">
        <v>0</v>
      </c>
      <c r="K1046" s="1215"/>
      <c r="L1046" s="1213"/>
      <c r="M1046" s="1214">
        <v>0.4</v>
      </c>
      <c r="N1046" s="1215"/>
      <c r="O1046" s="1213"/>
      <c r="P1046" s="1214">
        <v>0.4</v>
      </c>
      <c r="Q1046" s="1215"/>
      <c r="R1046" s="1213"/>
      <c r="S1046" s="1214">
        <v>0</v>
      </c>
      <c r="T1046" s="1215"/>
      <c r="U1046" s="1213"/>
      <c r="V1046" s="1214">
        <v>0</v>
      </c>
      <c r="W1046" s="1215"/>
      <c r="X1046" s="1213"/>
      <c r="Y1046" s="1214">
        <v>0</v>
      </c>
      <c r="Z1046" s="1215"/>
      <c r="AA1046" s="1213"/>
      <c r="AB1046" s="1214">
        <v>0</v>
      </c>
      <c r="AC1046" s="1215"/>
      <c r="AD1046" s="1213"/>
      <c r="AE1046" s="1214">
        <v>0</v>
      </c>
      <c r="AF1046" s="1215"/>
      <c r="AG1046" s="1213"/>
      <c r="AH1046" s="1214">
        <v>0</v>
      </c>
      <c r="AI1046" s="1215"/>
      <c r="AJ1046" s="1213"/>
      <c r="AK1046" s="1214">
        <v>0</v>
      </c>
      <c r="AL1046" s="1215"/>
      <c r="AM1046" s="1213"/>
      <c r="AN1046" s="1214">
        <v>0</v>
      </c>
      <c r="AO1046" s="1215"/>
      <c r="AP1046" s="1213"/>
      <c r="AQ1046" s="1214">
        <v>0</v>
      </c>
      <c r="AR1046" s="1215"/>
      <c r="AS1046" s="1213"/>
      <c r="AT1046" s="1214">
        <v>0</v>
      </c>
      <c r="AU1046" s="1215"/>
      <c r="AV1046" s="1213"/>
      <c r="AW1046" s="1214">
        <v>0</v>
      </c>
      <c r="AX1046" s="1215"/>
    </row>
    <row r="1047" spans="1:50" ht="19.5" thickBot="1">
      <c r="A1047" s="2106" t="s">
        <v>6217</v>
      </c>
      <c r="B1047" s="1687" t="s">
        <v>6218</v>
      </c>
      <c r="C1047" s="2107"/>
      <c r="D1047" s="1203">
        <v>0.4</v>
      </c>
      <c r="E1047" s="2108"/>
      <c r="F1047" s="2107"/>
      <c r="G1047" s="1203">
        <v>0.4</v>
      </c>
      <c r="H1047" s="2108"/>
      <c r="I1047" s="2107"/>
      <c r="J1047" s="1203">
        <v>0.39999999999999997</v>
      </c>
      <c r="K1047" s="2108"/>
      <c r="L1047" s="2107"/>
      <c r="M1047" s="1203">
        <v>0.4</v>
      </c>
      <c r="N1047" s="2108"/>
      <c r="O1047" s="2107"/>
      <c r="P1047" s="1203">
        <v>0.4</v>
      </c>
      <c r="Q1047" s="2108"/>
      <c r="R1047" s="2107"/>
      <c r="S1047" s="1203">
        <v>0.4</v>
      </c>
      <c r="T1047" s="2108"/>
      <c r="U1047" s="2107"/>
      <c r="V1047" s="1203">
        <v>0.4</v>
      </c>
      <c r="W1047" s="2108"/>
      <c r="X1047" s="2107"/>
      <c r="Y1047" s="1203">
        <v>0.4</v>
      </c>
      <c r="Z1047" s="2108"/>
      <c r="AA1047" s="2107"/>
      <c r="AB1047" s="1203">
        <v>0.4</v>
      </c>
      <c r="AC1047" s="2108"/>
      <c r="AD1047" s="2107"/>
      <c r="AE1047" s="1203">
        <v>0.4</v>
      </c>
      <c r="AF1047" s="2108"/>
      <c r="AG1047" s="2107"/>
      <c r="AH1047" s="1203">
        <v>0.4</v>
      </c>
      <c r="AI1047" s="2108"/>
      <c r="AJ1047" s="2107"/>
      <c r="AK1047" s="1203">
        <v>0.4</v>
      </c>
      <c r="AL1047" s="2108"/>
      <c r="AM1047" s="2107"/>
      <c r="AN1047" s="1203">
        <v>0.4</v>
      </c>
      <c r="AO1047" s="2108"/>
      <c r="AP1047" s="2107"/>
      <c r="AQ1047" s="1203">
        <v>0.4</v>
      </c>
      <c r="AR1047" s="2108"/>
      <c r="AS1047" s="2107"/>
      <c r="AT1047" s="1203">
        <v>0.4</v>
      </c>
      <c r="AU1047" s="2108"/>
      <c r="AV1047" s="2107"/>
      <c r="AW1047" s="1203">
        <v>0.4</v>
      </c>
      <c r="AX1047" s="2108"/>
    </row>
    <row r="1048" spans="1:50" ht="19.5" thickTop="1">
      <c r="A1048" s="2109" t="s">
        <v>4111</v>
      </c>
      <c r="B1048" s="2110" t="s">
        <v>4112</v>
      </c>
      <c r="C1048" s="2111"/>
      <c r="D1048" s="2112"/>
      <c r="E1048" s="2113"/>
      <c r="F1048" s="2111"/>
      <c r="G1048" s="2112"/>
      <c r="H1048" s="2113"/>
      <c r="I1048" s="2111"/>
      <c r="J1048" s="2112"/>
      <c r="K1048" s="2113"/>
      <c r="L1048" s="2111"/>
      <c r="M1048" s="2112"/>
      <c r="N1048" s="2113"/>
      <c r="O1048" s="2111"/>
      <c r="P1048" s="2112"/>
      <c r="Q1048" s="2113"/>
      <c r="R1048" s="2111"/>
      <c r="S1048" s="2112"/>
      <c r="T1048" s="2113"/>
      <c r="U1048" s="2111"/>
      <c r="V1048" s="2112"/>
      <c r="W1048" s="2113"/>
      <c r="X1048" s="2111"/>
      <c r="Y1048" s="2112"/>
      <c r="Z1048" s="2113"/>
      <c r="AA1048" s="2111"/>
      <c r="AB1048" s="2112"/>
      <c r="AC1048" s="2113"/>
      <c r="AD1048" s="2111"/>
      <c r="AE1048" s="2112"/>
      <c r="AF1048" s="2113"/>
      <c r="AG1048" s="2111"/>
      <c r="AH1048" s="2112"/>
      <c r="AI1048" s="2113"/>
      <c r="AJ1048" s="2111"/>
      <c r="AK1048" s="2112"/>
      <c r="AL1048" s="2113"/>
      <c r="AM1048" s="2111"/>
      <c r="AN1048" s="2112"/>
      <c r="AO1048" s="2113"/>
      <c r="AP1048" s="2111"/>
      <c r="AQ1048" s="2112"/>
      <c r="AR1048" s="2113"/>
      <c r="AS1048" s="2111"/>
      <c r="AT1048" s="2112"/>
      <c r="AU1048" s="2113"/>
      <c r="AV1048" s="2111"/>
      <c r="AW1048" s="2112"/>
      <c r="AX1048" s="2113"/>
    </row>
    <row r="1049" spans="1:50">
      <c r="A1049" s="1144" t="s">
        <v>4113</v>
      </c>
      <c r="B1049" s="1139" t="s">
        <v>4114</v>
      </c>
      <c r="C1049" s="1207"/>
      <c r="D1049" s="1208" t="s">
        <v>2284</v>
      </c>
      <c r="E1049" s="1209"/>
      <c r="F1049" s="1207"/>
      <c r="G1049" s="1208" t="s">
        <v>2284</v>
      </c>
      <c r="H1049" s="1209"/>
      <c r="I1049" s="1207"/>
      <c r="J1049" s="1208" t="s">
        <v>2284</v>
      </c>
      <c r="K1049" s="1209"/>
      <c r="L1049" s="1207"/>
      <c r="M1049" s="1208" t="s">
        <v>2284</v>
      </c>
      <c r="N1049" s="1209"/>
      <c r="O1049" s="1207"/>
      <c r="P1049" s="1208" t="s">
        <v>2284</v>
      </c>
      <c r="Q1049" s="1209"/>
      <c r="R1049" s="1207"/>
      <c r="S1049" s="1208" t="s">
        <v>2284</v>
      </c>
      <c r="T1049" s="1209"/>
      <c r="U1049" s="1207"/>
      <c r="V1049" s="1208" t="s">
        <v>2284</v>
      </c>
      <c r="W1049" s="1209"/>
      <c r="X1049" s="1207"/>
      <c r="Y1049" s="1208" t="s">
        <v>2284</v>
      </c>
      <c r="Z1049" s="1209"/>
      <c r="AA1049" s="1207"/>
      <c r="AB1049" s="1208" t="s">
        <v>2284</v>
      </c>
      <c r="AC1049" s="1209"/>
      <c r="AD1049" s="1207"/>
      <c r="AE1049" s="1208" t="s">
        <v>2284</v>
      </c>
      <c r="AF1049" s="1209"/>
      <c r="AG1049" s="1207"/>
      <c r="AH1049" s="1208" t="s">
        <v>2284</v>
      </c>
      <c r="AI1049" s="1209"/>
      <c r="AJ1049" s="1207"/>
      <c r="AK1049" s="1208" t="s">
        <v>2284</v>
      </c>
      <c r="AL1049" s="1209"/>
      <c r="AM1049" s="1207"/>
      <c r="AN1049" s="1208" t="s">
        <v>2284</v>
      </c>
      <c r="AO1049" s="1209"/>
      <c r="AP1049" s="1207"/>
      <c r="AQ1049" s="1208" t="s">
        <v>2284</v>
      </c>
      <c r="AR1049" s="1209"/>
      <c r="AS1049" s="1207"/>
      <c r="AT1049" s="1208" t="s">
        <v>2284</v>
      </c>
      <c r="AU1049" s="1209"/>
      <c r="AV1049" s="1207"/>
      <c r="AW1049" s="1208" t="s">
        <v>2284</v>
      </c>
      <c r="AX1049" s="1209"/>
    </row>
    <row r="1050" spans="1:50">
      <c r="A1050" s="1144" t="s">
        <v>4115</v>
      </c>
      <c r="B1050" s="1139" t="s">
        <v>4116</v>
      </c>
      <c r="C1050" s="1207"/>
      <c r="D1050" s="1208" t="s">
        <v>2284</v>
      </c>
      <c r="E1050" s="1209"/>
      <c r="F1050" s="1207"/>
      <c r="G1050" s="1208" t="s">
        <v>2284</v>
      </c>
      <c r="H1050" s="1209"/>
      <c r="I1050" s="1207"/>
      <c r="J1050" s="1208" t="s">
        <v>2284</v>
      </c>
      <c r="K1050" s="1209"/>
      <c r="L1050" s="1207"/>
      <c r="M1050" s="1208" t="s">
        <v>2284</v>
      </c>
      <c r="N1050" s="1209"/>
      <c r="O1050" s="1207"/>
      <c r="P1050" s="1208" t="s">
        <v>2284</v>
      </c>
      <c r="Q1050" s="1209"/>
      <c r="R1050" s="1207"/>
      <c r="S1050" s="1208" t="s">
        <v>2284</v>
      </c>
      <c r="T1050" s="1209"/>
      <c r="U1050" s="1207"/>
      <c r="V1050" s="1208" t="s">
        <v>2284</v>
      </c>
      <c r="W1050" s="1209"/>
      <c r="X1050" s="1207"/>
      <c r="Y1050" s="1208" t="s">
        <v>2284</v>
      </c>
      <c r="Z1050" s="1209"/>
      <c r="AA1050" s="1207"/>
      <c r="AB1050" s="1208" t="s">
        <v>2284</v>
      </c>
      <c r="AC1050" s="1209"/>
      <c r="AD1050" s="1207"/>
      <c r="AE1050" s="1208" t="s">
        <v>2284</v>
      </c>
      <c r="AF1050" s="1209"/>
      <c r="AG1050" s="1207"/>
      <c r="AH1050" s="1208" t="s">
        <v>2284</v>
      </c>
      <c r="AI1050" s="1209"/>
      <c r="AJ1050" s="1207"/>
      <c r="AK1050" s="1208" t="s">
        <v>2284</v>
      </c>
      <c r="AL1050" s="1209"/>
      <c r="AM1050" s="1207"/>
      <c r="AN1050" s="1208" t="s">
        <v>2284</v>
      </c>
      <c r="AO1050" s="1209"/>
      <c r="AP1050" s="1207"/>
      <c r="AQ1050" s="1208" t="s">
        <v>2284</v>
      </c>
      <c r="AR1050" s="1209"/>
      <c r="AS1050" s="1207"/>
      <c r="AT1050" s="1208" t="s">
        <v>2284</v>
      </c>
      <c r="AU1050" s="1209"/>
      <c r="AV1050" s="1207"/>
      <c r="AW1050" s="1208" t="s">
        <v>2284</v>
      </c>
      <c r="AX1050" s="1209"/>
    </row>
    <row r="1051" spans="1:50">
      <c r="A1051" s="1144" t="s">
        <v>6939</v>
      </c>
      <c r="B1051" s="1139" t="s">
        <v>6940</v>
      </c>
      <c r="C1051" s="1207"/>
      <c r="D1051" s="1208" t="s">
        <v>6287</v>
      </c>
      <c r="E1051" s="1209"/>
      <c r="F1051" s="1207"/>
      <c r="G1051" s="1208" t="s">
        <v>6287</v>
      </c>
      <c r="H1051" s="1209"/>
      <c r="I1051" s="1207"/>
      <c r="J1051" s="1208" t="s">
        <v>4351</v>
      </c>
      <c r="K1051" s="1209"/>
      <c r="L1051" s="1207"/>
      <c r="M1051" s="1208" t="s">
        <v>6287</v>
      </c>
      <c r="N1051" s="1209"/>
      <c r="O1051" s="1207"/>
      <c r="P1051" s="1208" t="s">
        <v>4351</v>
      </c>
      <c r="Q1051" s="1209"/>
      <c r="R1051" s="1207"/>
      <c r="S1051" s="1208" t="s">
        <v>6287</v>
      </c>
      <c r="T1051" s="1209"/>
      <c r="U1051" s="1207"/>
      <c r="V1051" s="1208" t="s">
        <v>6287</v>
      </c>
      <c r="W1051" s="1209"/>
      <c r="X1051" s="1207"/>
      <c r="Y1051" s="1208" t="s">
        <v>4351</v>
      </c>
      <c r="Z1051" s="1209"/>
      <c r="AA1051" s="1207"/>
      <c r="AB1051" s="1208" t="s">
        <v>4351</v>
      </c>
      <c r="AC1051" s="1209"/>
      <c r="AD1051" s="1207"/>
      <c r="AE1051" s="1208" t="s">
        <v>6287</v>
      </c>
      <c r="AF1051" s="1209"/>
      <c r="AG1051" s="1207"/>
      <c r="AH1051" s="1208" t="s">
        <v>4351</v>
      </c>
      <c r="AI1051" s="1209"/>
      <c r="AJ1051" s="1207"/>
      <c r="AK1051" s="1208" t="s">
        <v>6287</v>
      </c>
      <c r="AL1051" s="1209"/>
      <c r="AM1051" s="1207"/>
      <c r="AN1051" s="1208" t="s">
        <v>4351</v>
      </c>
      <c r="AO1051" s="1209"/>
      <c r="AP1051" s="1207"/>
      <c r="AQ1051" s="1208" t="s">
        <v>6287</v>
      </c>
      <c r="AR1051" s="1209"/>
      <c r="AS1051" s="1207"/>
      <c r="AT1051" s="1208" t="s">
        <v>4351</v>
      </c>
      <c r="AU1051" s="1209"/>
      <c r="AV1051" s="1207"/>
      <c r="AW1051" s="1208" t="s">
        <v>4351</v>
      </c>
      <c r="AX1051" s="1209"/>
    </row>
    <row r="1052" spans="1:50">
      <c r="A1052" s="1144" t="s">
        <v>6941</v>
      </c>
      <c r="B1052" s="1139" t="s">
        <v>6942</v>
      </c>
      <c r="C1052" s="1207"/>
      <c r="D1052" s="1208" t="s">
        <v>4351</v>
      </c>
      <c r="E1052" s="1209"/>
      <c r="F1052" s="1207"/>
      <c r="G1052" s="1208" t="s">
        <v>4351</v>
      </c>
      <c r="H1052" s="1209"/>
      <c r="I1052" s="1207"/>
      <c r="J1052" s="1208" t="s">
        <v>4351</v>
      </c>
      <c r="K1052" s="1209"/>
      <c r="L1052" s="1207"/>
      <c r="M1052" s="1208" t="s">
        <v>6464</v>
      </c>
      <c r="N1052" s="1209"/>
      <c r="O1052" s="1207"/>
      <c r="P1052" s="1208" t="s">
        <v>4351</v>
      </c>
      <c r="Q1052" s="1209"/>
      <c r="R1052" s="1207"/>
      <c r="S1052" s="1208" t="s">
        <v>4351</v>
      </c>
      <c r="T1052" s="1209"/>
      <c r="U1052" s="1207"/>
      <c r="V1052" s="1208" t="s">
        <v>4351</v>
      </c>
      <c r="W1052" s="1209"/>
      <c r="X1052" s="1207"/>
      <c r="Y1052" s="1208" t="s">
        <v>4351</v>
      </c>
      <c r="Z1052" s="1209"/>
      <c r="AA1052" s="1207"/>
      <c r="AB1052" s="1208" t="s">
        <v>4351</v>
      </c>
      <c r="AC1052" s="1209"/>
      <c r="AD1052" s="1207"/>
      <c r="AE1052" s="1208" t="s">
        <v>4351</v>
      </c>
      <c r="AF1052" s="1209"/>
      <c r="AG1052" s="1207"/>
      <c r="AH1052" s="1208" t="s">
        <v>4351</v>
      </c>
      <c r="AI1052" s="1209"/>
      <c r="AJ1052" s="1207"/>
      <c r="AK1052" s="1208" t="s">
        <v>4351</v>
      </c>
      <c r="AL1052" s="1209"/>
      <c r="AM1052" s="1207"/>
      <c r="AN1052" s="1208" t="s">
        <v>4351</v>
      </c>
      <c r="AO1052" s="1209"/>
      <c r="AP1052" s="1207"/>
      <c r="AQ1052" s="1208" t="s">
        <v>6287</v>
      </c>
      <c r="AR1052" s="1209"/>
      <c r="AS1052" s="1207"/>
      <c r="AT1052" s="1208" t="s">
        <v>4351</v>
      </c>
      <c r="AU1052" s="1209"/>
      <c r="AV1052" s="1207"/>
      <c r="AW1052" s="1208" t="s">
        <v>4351</v>
      </c>
      <c r="AX1052" s="1209"/>
    </row>
    <row r="1053" spans="1:50">
      <c r="A1053" s="1144" t="s">
        <v>4121</v>
      </c>
      <c r="B1053" s="1139" t="s">
        <v>4122</v>
      </c>
      <c r="C1053" s="1207"/>
      <c r="D1053" s="1208" t="s">
        <v>2284</v>
      </c>
      <c r="E1053" s="1209"/>
      <c r="F1053" s="1207"/>
      <c r="G1053" s="1208" t="s">
        <v>2284</v>
      </c>
      <c r="H1053" s="1209"/>
      <c r="I1053" s="1207"/>
      <c r="J1053" s="1208" t="s">
        <v>2284</v>
      </c>
      <c r="K1053" s="1209"/>
      <c r="L1053" s="1207"/>
      <c r="M1053" s="1208" t="s">
        <v>2284</v>
      </c>
      <c r="N1053" s="1209"/>
      <c r="O1053" s="1207"/>
      <c r="P1053" s="1208" t="s">
        <v>2284</v>
      </c>
      <c r="Q1053" s="1209"/>
      <c r="R1053" s="1207"/>
      <c r="S1053" s="1208" t="s">
        <v>2284</v>
      </c>
      <c r="T1053" s="1209"/>
      <c r="U1053" s="1207"/>
      <c r="V1053" s="1208" t="s">
        <v>2284</v>
      </c>
      <c r="W1053" s="1209"/>
      <c r="X1053" s="1207"/>
      <c r="Y1053" s="1208" t="s">
        <v>2284</v>
      </c>
      <c r="Z1053" s="1209"/>
      <c r="AA1053" s="1207"/>
      <c r="AB1053" s="1208" t="s">
        <v>2284</v>
      </c>
      <c r="AC1053" s="1209"/>
      <c r="AD1053" s="1207"/>
      <c r="AE1053" s="1208" t="s">
        <v>2284</v>
      </c>
      <c r="AF1053" s="1209"/>
      <c r="AG1053" s="1207"/>
      <c r="AH1053" s="1208" t="s">
        <v>2284</v>
      </c>
      <c r="AI1053" s="1209"/>
      <c r="AJ1053" s="1207"/>
      <c r="AK1053" s="1208" t="s">
        <v>2284</v>
      </c>
      <c r="AL1053" s="1209"/>
      <c r="AM1053" s="1207"/>
      <c r="AN1053" s="1208" t="s">
        <v>2284</v>
      </c>
      <c r="AO1053" s="1209"/>
      <c r="AP1053" s="1207"/>
      <c r="AQ1053" s="1208" t="s">
        <v>2284</v>
      </c>
      <c r="AR1053" s="1209"/>
      <c r="AS1053" s="1207"/>
      <c r="AT1053" s="1208" t="s">
        <v>2284</v>
      </c>
      <c r="AU1053" s="1209"/>
      <c r="AV1053" s="1207"/>
      <c r="AW1053" s="1208" t="s">
        <v>2284</v>
      </c>
      <c r="AX1053" s="1209"/>
    </row>
    <row r="1054" spans="1:50">
      <c r="A1054" s="1144" t="s">
        <v>4123</v>
      </c>
      <c r="B1054" s="1139" t="s">
        <v>4124</v>
      </c>
      <c r="C1054" s="1207"/>
      <c r="D1054" s="1208" t="s">
        <v>2284</v>
      </c>
      <c r="E1054" s="1209"/>
      <c r="F1054" s="1207"/>
      <c r="G1054" s="1208" t="s">
        <v>2284</v>
      </c>
      <c r="H1054" s="1209"/>
      <c r="I1054" s="1207"/>
      <c r="J1054" s="1208" t="s">
        <v>2284</v>
      </c>
      <c r="K1054" s="1209"/>
      <c r="L1054" s="1207"/>
      <c r="M1054" s="1208" t="s">
        <v>2284</v>
      </c>
      <c r="N1054" s="1209"/>
      <c r="O1054" s="1207"/>
      <c r="P1054" s="1208" t="s">
        <v>2284</v>
      </c>
      <c r="Q1054" s="1209"/>
      <c r="R1054" s="1207"/>
      <c r="S1054" s="1208" t="s">
        <v>2284</v>
      </c>
      <c r="T1054" s="1209"/>
      <c r="U1054" s="1207"/>
      <c r="V1054" s="1208" t="s">
        <v>2284</v>
      </c>
      <c r="W1054" s="1209"/>
      <c r="X1054" s="1207"/>
      <c r="Y1054" s="1208" t="s">
        <v>2284</v>
      </c>
      <c r="Z1054" s="1209"/>
      <c r="AA1054" s="1207"/>
      <c r="AB1054" s="1208" t="s">
        <v>2284</v>
      </c>
      <c r="AC1054" s="1209"/>
      <c r="AD1054" s="1207"/>
      <c r="AE1054" s="1208" t="s">
        <v>2284</v>
      </c>
      <c r="AF1054" s="1209"/>
      <c r="AG1054" s="1207"/>
      <c r="AH1054" s="1208" t="s">
        <v>2284</v>
      </c>
      <c r="AI1054" s="1209"/>
      <c r="AJ1054" s="1207"/>
      <c r="AK1054" s="1208" t="s">
        <v>2284</v>
      </c>
      <c r="AL1054" s="1209"/>
      <c r="AM1054" s="1207"/>
      <c r="AN1054" s="1208" t="s">
        <v>2284</v>
      </c>
      <c r="AO1054" s="1209"/>
      <c r="AP1054" s="1207"/>
      <c r="AQ1054" s="1208" t="s">
        <v>2284</v>
      </c>
      <c r="AR1054" s="1209"/>
      <c r="AS1054" s="1207"/>
      <c r="AT1054" s="1208" t="s">
        <v>2284</v>
      </c>
      <c r="AU1054" s="1209"/>
      <c r="AV1054" s="1207"/>
      <c r="AW1054" s="1208" t="s">
        <v>2284</v>
      </c>
      <c r="AX1054" s="1209"/>
    </row>
    <row r="1055" spans="1:50">
      <c r="A1055" s="1144" t="s">
        <v>4125</v>
      </c>
      <c r="B1055" s="1145" t="s">
        <v>4126</v>
      </c>
      <c r="C1055" s="1218"/>
      <c r="D1055" s="1219"/>
      <c r="E1055" s="1220"/>
      <c r="F1055" s="1218"/>
      <c r="G1055" s="1219"/>
      <c r="H1055" s="1220"/>
      <c r="I1055" s="1218"/>
      <c r="J1055" s="1219"/>
      <c r="K1055" s="1220"/>
      <c r="L1055" s="1218"/>
      <c r="M1055" s="1219"/>
      <c r="N1055" s="1220"/>
      <c r="O1055" s="1218"/>
      <c r="P1055" s="1219"/>
      <c r="Q1055" s="1220"/>
      <c r="R1055" s="1218"/>
      <c r="S1055" s="1219"/>
      <c r="T1055" s="1220"/>
      <c r="U1055" s="1218"/>
      <c r="V1055" s="1219"/>
      <c r="W1055" s="1220"/>
      <c r="X1055" s="1218"/>
      <c r="Y1055" s="1219"/>
      <c r="Z1055" s="1220"/>
      <c r="AA1055" s="1218"/>
      <c r="AB1055" s="1219"/>
      <c r="AC1055" s="1220"/>
      <c r="AD1055" s="1218"/>
      <c r="AE1055" s="1219"/>
      <c r="AF1055" s="1220"/>
      <c r="AG1055" s="1218"/>
      <c r="AH1055" s="1219"/>
      <c r="AI1055" s="1220"/>
      <c r="AJ1055" s="1218"/>
      <c r="AK1055" s="1219"/>
      <c r="AL1055" s="1220"/>
      <c r="AM1055" s="1218"/>
      <c r="AN1055" s="1219"/>
      <c r="AO1055" s="1220"/>
      <c r="AP1055" s="1218"/>
      <c r="AQ1055" s="1219"/>
      <c r="AR1055" s="1220"/>
      <c r="AS1055" s="1218"/>
      <c r="AT1055" s="1219"/>
      <c r="AU1055" s="1220"/>
      <c r="AV1055" s="1218"/>
      <c r="AW1055" s="1219"/>
      <c r="AX1055" s="1220"/>
    </row>
    <row r="1056" spans="1:50">
      <c r="A1056" s="1144" t="s">
        <v>4127</v>
      </c>
      <c r="B1056" s="1139" t="s">
        <v>4128</v>
      </c>
      <c r="C1056" s="1207"/>
      <c r="D1056" s="1208" t="s">
        <v>2284</v>
      </c>
      <c r="E1056" s="1209"/>
      <c r="F1056" s="1207"/>
      <c r="G1056" s="1208" t="s">
        <v>2284</v>
      </c>
      <c r="H1056" s="1209"/>
      <c r="I1056" s="1207"/>
      <c r="J1056" s="1208" t="s">
        <v>2284</v>
      </c>
      <c r="K1056" s="1209"/>
      <c r="L1056" s="1207"/>
      <c r="M1056" s="1208" t="s">
        <v>2284</v>
      </c>
      <c r="N1056" s="1209"/>
      <c r="O1056" s="1207"/>
      <c r="P1056" s="1208" t="s">
        <v>2284</v>
      </c>
      <c r="Q1056" s="1209"/>
      <c r="R1056" s="1207"/>
      <c r="S1056" s="1208" t="s">
        <v>2284</v>
      </c>
      <c r="T1056" s="1209"/>
      <c r="U1056" s="1207"/>
      <c r="V1056" s="1208" t="s">
        <v>2284</v>
      </c>
      <c r="W1056" s="1209"/>
      <c r="X1056" s="1207"/>
      <c r="Y1056" s="1208" t="s">
        <v>2284</v>
      </c>
      <c r="Z1056" s="1209"/>
      <c r="AA1056" s="1207"/>
      <c r="AB1056" s="1208" t="s">
        <v>2284</v>
      </c>
      <c r="AC1056" s="1209"/>
      <c r="AD1056" s="1207"/>
      <c r="AE1056" s="1208" t="s">
        <v>2284</v>
      </c>
      <c r="AF1056" s="1209"/>
      <c r="AG1056" s="1207"/>
      <c r="AH1056" s="1208" t="s">
        <v>2284</v>
      </c>
      <c r="AI1056" s="1209"/>
      <c r="AJ1056" s="1207"/>
      <c r="AK1056" s="1208" t="s">
        <v>2284</v>
      </c>
      <c r="AL1056" s="1209"/>
      <c r="AM1056" s="1207"/>
      <c r="AN1056" s="1208" t="s">
        <v>2284</v>
      </c>
      <c r="AO1056" s="1209"/>
      <c r="AP1056" s="1207"/>
      <c r="AQ1056" s="1208" t="s">
        <v>2284</v>
      </c>
      <c r="AR1056" s="1209"/>
      <c r="AS1056" s="1207"/>
      <c r="AT1056" s="1208" t="s">
        <v>2284</v>
      </c>
      <c r="AU1056" s="1209"/>
      <c r="AV1056" s="1207"/>
      <c r="AW1056" s="1208" t="s">
        <v>2284</v>
      </c>
      <c r="AX1056" s="1209"/>
    </row>
    <row r="1057" spans="1:50">
      <c r="A1057" s="1144" t="s">
        <v>4129</v>
      </c>
      <c r="B1057" s="1139" t="s">
        <v>4130</v>
      </c>
      <c r="C1057" s="1207"/>
      <c r="D1057" s="1208" t="s">
        <v>2284</v>
      </c>
      <c r="E1057" s="1209"/>
      <c r="F1057" s="1207"/>
      <c r="G1057" s="1208" t="s">
        <v>2284</v>
      </c>
      <c r="H1057" s="1209"/>
      <c r="I1057" s="1207"/>
      <c r="J1057" s="1208" t="s">
        <v>2284</v>
      </c>
      <c r="K1057" s="1209"/>
      <c r="L1057" s="1207"/>
      <c r="M1057" s="1208" t="s">
        <v>2284</v>
      </c>
      <c r="N1057" s="1209"/>
      <c r="O1057" s="1207"/>
      <c r="P1057" s="1208" t="s">
        <v>2284</v>
      </c>
      <c r="Q1057" s="1209"/>
      <c r="R1057" s="1207"/>
      <c r="S1057" s="1208" t="s">
        <v>2284</v>
      </c>
      <c r="T1057" s="1209"/>
      <c r="U1057" s="1207"/>
      <c r="V1057" s="1208" t="s">
        <v>2284</v>
      </c>
      <c r="W1057" s="1209"/>
      <c r="X1057" s="1207"/>
      <c r="Y1057" s="1208" t="s">
        <v>2284</v>
      </c>
      <c r="Z1057" s="1209"/>
      <c r="AA1057" s="1207"/>
      <c r="AB1057" s="1208" t="s">
        <v>2284</v>
      </c>
      <c r="AC1057" s="1209"/>
      <c r="AD1057" s="1207"/>
      <c r="AE1057" s="1208" t="s">
        <v>2284</v>
      </c>
      <c r="AF1057" s="1209"/>
      <c r="AG1057" s="1207"/>
      <c r="AH1057" s="1208" t="s">
        <v>2284</v>
      </c>
      <c r="AI1057" s="1209"/>
      <c r="AJ1057" s="1207"/>
      <c r="AK1057" s="1208" t="s">
        <v>2284</v>
      </c>
      <c r="AL1057" s="1209"/>
      <c r="AM1057" s="1207"/>
      <c r="AN1057" s="1208" t="s">
        <v>2284</v>
      </c>
      <c r="AO1057" s="1209"/>
      <c r="AP1057" s="1207"/>
      <c r="AQ1057" s="1208" t="s">
        <v>2284</v>
      </c>
      <c r="AR1057" s="1209"/>
      <c r="AS1057" s="1207"/>
      <c r="AT1057" s="1208" t="s">
        <v>2284</v>
      </c>
      <c r="AU1057" s="1209"/>
      <c r="AV1057" s="1207"/>
      <c r="AW1057" s="1208" t="s">
        <v>2284</v>
      </c>
      <c r="AX1057" s="1209"/>
    </row>
    <row r="1058" spans="1:50">
      <c r="A1058" s="1144" t="s">
        <v>4131</v>
      </c>
      <c r="B1058" s="1139" t="s">
        <v>4132</v>
      </c>
      <c r="C1058" s="1207"/>
      <c r="D1058" s="1208" t="s">
        <v>2284</v>
      </c>
      <c r="E1058" s="1209"/>
      <c r="F1058" s="1207"/>
      <c r="G1058" s="1208" t="s">
        <v>2284</v>
      </c>
      <c r="H1058" s="1209"/>
      <c r="I1058" s="1207"/>
      <c r="J1058" s="1208" t="s">
        <v>4351</v>
      </c>
      <c r="K1058" s="1209"/>
      <c r="L1058" s="1207"/>
      <c r="M1058" s="1208" t="s">
        <v>2284</v>
      </c>
      <c r="N1058" s="1209"/>
      <c r="O1058" s="1207"/>
      <c r="P1058" s="1208" t="s">
        <v>2284</v>
      </c>
      <c r="Q1058" s="1209"/>
      <c r="R1058" s="1207"/>
      <c r="S1058" s="1208" t="s">
        <v>2284</v>
      </c>
      <c r="T1058" s="1209"/>
      <c r="U1058" s="1207"/>
      <c r="V1058" s="1208" t="s">
        <v>2284</v>
      </c>
      <c r="W1058" s="1209"/>
      <c r="X1058" s="1207"/>
      <c r="Y1058" s="1208" t="s">
        <v>4351</v>
      </c>
      <c r="Z1058" s="1209"/>
      <c r="AA1058" s="1207"/>
      <c r="AB1058" s="1208" t="s">
        <v>2284</v>
      </c>
      <c r="AC1058" s="1209"/>
      <c r="AD1058" s="1207"/>
      <c r="AE1058" s="1208" t="s">
        <v>2284</v>
      </c>
      <c r="AF1058" s="1209"/>
      <c r="AG1058" s="1207"/>
      <c r="AH1058" s="1208" t="s">
        <v>4351</v>
      </c>
      <c r="AI1058" s="1209"/>
      <c r="AJ1058" s="1207"/>
      <c r="AK1058" s="1208" t="s">
        <v>2284</v>
      </c>
      <c r="AL1058" s="1209"/>
      <c r="AM1058" s="1207"/>
      <c r="AN1058" s="1208" t="s">
        <v>2284</v>
      </c>
      <c r="AO1058" s="1209"/>
      <c r="AP1058" s="1207"/>
      <c r="AQ1058" s="1208" t="s">
        <v>2284</v>
      </c>
      <c r="AR1058" s="1209"/>
      <c r="AS1058" s="1207"/>
      <c r="AT1058" s="1208" t="s">
        <v>4351</v>
      </c>
      <c r="AU1058" s="1209"/>
      <c r="AV1058" s="1207"/>
      <c r="AW1058" s="1208" t="s">
        <v>4351</v>
      </c>
      <c r="AX1058" s="1209"/>
    </row>
    <row r="1059" spans="1:50">
      <c r="A1059" s="1144" t="s">
        <v>4133</v>
      </c>
      <c r="B1059" s="1139" t="s">
        <v>4134</v>
      </c>
      <c r="C1059" s="1207"/>
      <c r="D1059" s="1208" t="s">
        <v>2284</v>
      </c>
      <c r="E1059" s="1209"/>
      <c r="F1059" s="1207"/>
      <c r="G1059" s="1208" t="s">
        <v>2284</v>
      </c>
      <c r="H1059" s="1209"/>
      <c r="I1059" s="1207"/>
      <c r="J1059" s="1208" t="s">
        <v>4351</v>
      </c>
      <c r="K1059" s="1209"/>
      <c r="L1059" s="1207"/>
      <c r="M1059" s="1208" t="s">
        <v>2284</v>
      </c>
      <c r="N1059" s="1209"/>
      <c r="O1059" s="1207"/>
      <c r="P1059" s="1208" t="s">
        <v>2284</v>
      </c>
      <c r="Q1059" s="1209"/>
      <c r="R1059" s="1207"/>
      <c r="S1059" s="1208" t="s">
        <v>2284</v>
      </c>
      <c r="T1059" s="1209"/>
      <c r="U1059" s="1207"/>
      <c r="V1059" s="1208" t="s">
        <v>2284</v>
      </c>
      <c r="W1059" s="1209"/>
      <c r="X1059" s="1207"/>
      <c r="Y1059" s="1208" t="s">
        <v>4351</v>
      </c>
      <c r="Z1059" s="1209"/>
      <c r="AA1059" s="1207"/>
      <c r="AB1059" s="1208" t="s">
        <v>2284</v>
      </c>
      <c r="AC1059" s="1209"/>
      <c r="AD1059" s="1207"/>
      <c r="AE1059" s="1208" t="s">
        <v>2284</v>
      </c>
      <c r="AF1059" s="1209"/>
      <c r="AG1059" s="1207"/>
      <c r="AH1059" s="1208" t="s">
        <v>4351</v>
      </c>
      <c r="AI1059" s="1209"/>
      <c r="AJ1059" s="1207"/>
      <c r="AK1059" s="1208" t="s">
        <v>2284</v>
      </c>
      <c r="AL1059" s="1209"/>
      <c r="AM1059" s="1207"/>
      <c r="AN1059" s="1208" t="s">
        <v>2284</v>
      </c>
      <c r="AO1059" s="1209"/>
      <c r="AP1059" s="1207"/>
      <c r="AQ1059" s="1208" t="s">
        <v>2284</v>
      </c>
      <c r="AR1059" s="1209"/>
      <c r="AS1059" s="1207"/>
      <c r="AT1059" s="1208" t="s">
        <v>4351</v>
      </c>
      <c r="AU1059" s="1209"/>
      <c r="AV1059" s="1207"/>
      <c r="AW1059" s="1208" t="s">
        <v>4351</v>
      </c>
      <c r="AX1059" s="1209"/>
    </row>
    <row r="1060" spans="1:50">
      <c r="A1060" s="1144" t="s">
        <v>4135</v>
      </c>
      <c r="B1060" s="1139" t="s">
        <v>4136</v>
      </c>
      <c r="C1060" s="1207"/>
      <c r="D1060" s="1208" t="s">
        <v>4351</v>
      </c>
      <c r="E1060" s="1209"/>
      <c r="F1060" s="1207"/>
      <c r="G1060" s="1208" t="s">
        <v>4351</v>
      </c>
      <c r="H1060" s="1209"/>
      <c r="I1060" s="1207"/>
      <c r="J1060" s="1208" t="s">
        <v>4351</v>
      </c>
      <c r="K1060" s="1209"/>
      <c r="L1060" s="1207"/>
      <c r="M1060" s="1208" t="s">
        <v>4351</v>
      </c>
      <c r="N1060" s="1209"/>
      <c r="O1060" s="1207"/>
      <c r="P1060" s="1208" t="s">
        <v>4351</v>
      </c>
      <c r="Q1060" s="1209"/>
      <c r="R1060" s="1207"/>
      <c r="S1060" s="1208" t="s">
        <v>4351</v>
      </c>
      <c r="T1060" s="1209"/>
      <c r="U1060" s="1207"/>
      <c r="V1060" s="1208" t="s">
        <v>4351</v>
      </c>
      <c r="W1060" s="1209"/>
      <c r="X1060" s="1207"/>
      <c r="Y1060" s="1208" t="s">
        <v>2261</v>
      </c>
      <c r="Z1060" s="1209"/>
      <c r="AA1060" s="1207"/>
      <c r="AB1060" s="1208" t="s">
        <v>4351</v>
      </c>
      <c r="AC1060" s="1209"/>
      <c r="AD1060" s="1207"/>
      <c r="AE1060" s="1208" t="s">
        <v>4351</v>
      </c>
      <c r="AF1060" s="1209"/>
      <c r="AG1060" s="1207"/>
      <c r="AH1060" s="1208" t="s">
        <v>2261</v>
      </c>
      <c r="AI1060" s="1209"/>
      <c r="AJ1060" s="1207"/>
      <c r="AK1060" s="1208" t="s">
        <v>4351</v>
      </c>
      <c r="AL1060" s="1209"/>
      <c r="AM1060" s="1207"/>
      <c r="AN1060" s="1208" t="s">
        <v>2261</v>
      </c>
      <c r="AO1060" s="1209"/>
      <c r="AP1060" s="1207"/>
      <c r="AQ1060" s="1208" t="s">
        <v>4351</v>
      </c>
      <c r="AR1060" s="1209"/>
      <c r="AS1060" s="1207"/>
      <c r="AT1060" s="1208" t="s">
        <v>2261</v>
      </c>
      <c r="AU1060" s="1209"/>
      <c r="AV1060" s="1207"/>
      <c r="AW1060" s="1208" t="s">
        <v>2261</v>
      </c>
      <c r="AX1060" s="1209"/>
    </row>
    <row r="1061" spans="1:50">
      <c r="A1061" s="1144" t="s">
        <v>4137</v>
      </c>
      <c r="B1061" s="1139" t="s">
        <v>4138</v>
      </c>
      <c r="C1061" s="1207"/>
      <c r="D1061" s="1208" t="s">
        <v>2261</v>
      </c>
      <c r="E1061" s="1209"/>
      <c r="F1061" s="1207"/>
      <c r="G1061" s="1208" t="s">
        <v>2261</v>
      </c>
      <c r="H1061" s="1209"/>
      <c r="I1061" s="1207"/>
      <c r="J1061" s="1208" t="s">
        <v>4351</v>
      </c>
      <c r="K1061" s="1209"/>
      <c r="L1061" s="1207"/>
      <c r="M1061" s="1208" t="s">
        <v>2261</v>
      </c>
      <c r="N1061" s="1209"/>
      <c r="O1061" s="1207"/>
      <c r="P1061" s="1208" t="s">
        <v>2261</v>
      </c>
      <c r="Q1061" s="1209"/>
      <c r="R1061" s="1207"/>
      <c r="S1061" s="1208" t="s">
        <v>2261</v>
      </c>
      <c r="T1061" s="1209"/>
      <c r="U1061" s="1207"/>
      <c r="V1061" s="1208" t="s">
        <v>2261</v>
      </c>
      <c r="W1061" s="1209"/>
      <c r="X1061" s="1207"/>
      <c r="Y1061" s="1208" t="s">
        <v>4351</v>
      </c>
      <c r="Z1061" s="1209"/>
      <c r="AA1061" s="1207"/>
      <c r="AB1061" s="1208" t="s">
        <v>2261</v>
      </c>
      <c r="AC1061" s="1209"/>
      <c r="AD1061" s="1207"/>
      <c r="AE1061" s="1208" t="s">
        <v>2261</v>
      </c>
      <c r="AF1061" s="1209"/>
      <c r="AG1061" s="1207"/>
      <c r="AH1061" s="1208" t="s">
        <v>2261</v>
      </c>
      <c r="AI1061" s="1209"/>
      <c r="AJ1061" s="1207"/>
      <c r="AK1061" s="1208" t="s">
        <v>2261</v>
      </c>
      <c r="AL1061" s="1209"/>
      <c r="AM1061" s="1207"/>
      <c r="AN1061" s="1208" t="s">
        <v>2261</v>
      </c>
      <c r="AO1061" s="1209"/>
      <c r="AP1061" s="1207"/>
      <c r="AQ1061" s="1208" t="s">
        <v>2261</v>
      </c>
      <c r="AR1061" s="1209"/>
      <c r="AS1061" s="1207"/>
      <c r="AT1061" s="1208" t="s">
        <v>2261</v>
      </c>
      <c r="AU1061" s="1209"/>
      <c r="AV1061" s="1207"/>
      <c r="AW1061" s="1208" t="s">
        <v>2261</v>
      </c>
      <c r="AX1061" s="1209"/>
    </row>
    <row r="1062" spans="1:50">
      <c r="A1062" s="1144" t="s">
        <v>4139</v>
      </c>
      <c r="B1062" s="1139" t="s">
        <v>4140</v>
      </c>
      <c r="C1062" s="1207"/>
      <c r="D1062" s="1208" t="s">
        <v>2261</v>
      </c>
      <c r="E1062" s="1209"/>
      <c r="F1062" s="1207"/>
      <c r="G1062" s="1208" t="s">
        <v>2261</v>
      </c>
      <c r="H1062" s="1209"/>
      <c r="I1062" s="1207"/>
      <c r="J1062" s="1208" t="s">
        <v>4351</v>
      </c>
      <c r="K1062" s="1209"/>
      <c r="L1062" s="1207"/>
      <c r="M1062" s="1208" t="s">
        <v>2261</v>
      </c>
      <c r="N1062" s="1209"/>
      <c r="O1062" s="1207"/>
      <c r="P1062" s="1208" t="s">
        <v>2261</v>
      </c>
      <c r="Q1062" s="1209"/>
      <c r="R1062" s="1207"/>
      <c r="S1062" s="1208" t="s">
        <v>2261</v>
      </c>
      <c r="T1062" s="1209"/>
      <c r="U1062" s="1207"/>
      <c r="V1062" s="1208" t="s">
        <v>2261</v>
      </c>
      <c r="W1062" s="1209"/>
      <c r="X1062" s="1207"/>
      <c r="Y1062" s="1208" t="s">
        <v>4351</v>
      </c>
      <c r="Z1062" s="1209"/>
      <c r="AA1062" s="1207"/>
      <c r="AB1062" s="1208" t="s">
        <v>2261</v>
      </c>
      <c r="AC1062" s="1209"/>
      <c r="AD1062" s="1207"/>
      <c r="AE1062" s="1208" t="s">
        <v>2261</v>
      </c>
      <c r="AF1062" s="1209"/>
      <c r="AG1062" s="1207"/>
      <c r="AH1062" s="1208" t="s">
        <v>2261</v>
      </c>
      <c r="AI1062" s="1209"/>
      <c r="AJ1062" s="1207"/>
      <c r="AK1062" s="1208" t="s">
        <v>2261</v>
      </c>
      <c r="AL1062" s="1209"/>
      <c r="AM1062" s="1207"/>
      <c r="AN1062" s="1208" t="s">
        <v>2261</v>
      </c>
      <c r="AO1062" s="1209"/>
      <c r="AP1062" s="1207"/>
      <c r="AQ1062" s="1208" t="s">
        <v>2261</v>
      </c>
      <c r="AR1062" s="1209"/>
      <c r="AS1062" s="1207"/>
      <c r="AT1062" s="1208" t="s">
        <v>2261</v>
      </c>
      <c r="AU1062" s="1209"/>
      <c r="AV1062" s="1207"/>
      <c r="AW1062" s="1208" t="s">
        <v>2261</v>
      </c>
      <c r="AX1062" s="1209"/>
    </row>
    <row r="1063" spans="1:50">
      <c r="A1063" s="1144" t="s">
        <v>4141</v>
      </c>
      <c r="B1063" s="1139" t="s">
        <v>4142</v>
      </c>
      <c r="C1063" s="1207"/>
      <c r="D1063" s="1208" t="s">
        <v>2261</v>
      </c>
      <c r="E1063" s="1209"/>
      <c r="F1063" s="1207"/>
      <c r="G1063" s="1208" t="s">
        <v>2261</v>
      </c>
      <c r="H1063" s="1209"/>
      <c r="I1063" s="1207"/>
      <c r="J1063" s="1208" t="s">
        <v>4351</v>
      </c>
      <c r="K1063" s="1209"/>
      <c r="L1063" s="1207"/>
      <c r="M1063" s="1208" t="s">
        <v>2261</v>
      </c>
      <c r="N1063" s="1209"/>
      <c r="O1063" s="1207"/>
      <c r="P1063" s="1208" t="s">
        <v>2261</v>
      </c>
      <c r="Q1063" s="1209"/>
      <c r="R1063" s="1207"/>
      <c r="S1063" s="1208" t="s">
        <v>2261</v>
      </c>
      <c r="T1063" s="1209"/>
      <c r="U1063" s="1207"/>
      <c r="V1063" s="1208" t="s">
        <v>2261</v>
      </c>
      <c r="W1063" s="1209"/>
      <c r="X1063" s="1207"/>
      <c r="Y1063" s="1208" t="s">
        <v>4351</v>
      </c>
      <c r="Z1063" s="1209"/>
      <c r="AA1063" s="1207"/>
      <c r="AB1063" s="1208" t="s">
        <v>2261</v>
      </c>
      <c r="AC1063" s="1209"/>
      <c r="AD1063" s="1207"/>
      <c r="AE1063" s="1208" t="s">
        <v>2261</v>
      </c>
      <c r="AF1063" s="1209"/>
      <c r="AG1063" s="1207"/>
      <c r="AH1063" s="1208" t="s">
        <v>2261</v>
      </c>
      <c r="AI1063" s="1209"/>
      <c r="AJ1063" s="1207"/>
      <c r="AK1063" s="1208" t="s">
        <v>2261</v>
      </c>
      <c r="AL1063" s="1209"/>
      <c r="AM1063" s="1207"/>
      <c r="AN1063" s="1208" t="s">
        <v>2261</v>
      </c>
      <c r="AO1063" s="1209"/>
      <c r="AP1063" s="1207"/>
      <c r="AQ1063" s="1208" t="s">
        <v>2261</v>
      </c>
      <c r="AR1063" s="1209"/>
      <c r="AS1063" s="1207"/>
      <c r="AT1063" s="1208" t="s">
        <v>2261</v>
      </c>
      <c r="AU1063" s="1209"/>
      <c r="AV1063" s="1207"/>
      <c r="AW1063" s="1208" t="s">
        <v>2261</v>
      </c>
      <c r="AX1063" s="1209"/>
    </row>
    <row r="1064" spans="1:50">
      <c r="A1064" s="1144" t="s">
        <v>4143</v>
      </c>
      <c r="B1064" s="1145" t="s">
        <v>4144</v>
      </c>
      <c r="C1064" s="1218"/>
      <c r="D1064" s="1219"/>
      <c r="E1064" s="1220"/>
      <c r="F1064" s="1218"/>
      <c r="G1064" s="1219"/>
      <c r="H1064" s="1220"/>
      <c r="I1064" s="1218"/>
      <c r="J1064" s="1219"/>
      <c r="K1064" s="1220"/>
      <c r="L1064" s="1218"/>
      <c r="M1064" s="1219"/>
      <c r="N1064" s="1220"/>
      <c r="O1064" s="1218"/>
      <c r="P1064" s="1219"/>
      <c r="Q1064" s="1220"/>
      <c r="R1064" s="1218"/>
      <c r="S1064" s="1219"/>
      <c r="T1064" s="1220"/>
      <c r="U1064" s="1218"/>
      <c r="V1064" s="1219"/>
      <c r="W1064" s="1220"/>
      <c r="X1064" s="1218"/>
      <c r="Y1064" s="1219"/>
      <c r="Z1064" s="1220"/>
      <c r="AA1064" s="1218"/>
      <c r="AB1064" s="1219"/>
      <c r="AC1064" s="1220"/>
      <c r="AD1064" s="1218"/>
      <c r="AE1064" s="1219"/>
      <c r="AF1064" s="1220"/>
      <c r="AG1064" s="1218"/>
      <c r="AH1064" s="1219"/>
      <c r="AI1064" s="1220"/>
      <c r="AJ1064" s="1218"/>
      <c r="AK1064" s="1219"/>
      <c r="AL1064" s="1220"/>
      <c r="AM1064" s="1218"/>
      <c r="AN1064" s="1219"/>
      <c r="AO1064" s="1220"/>
      <c r="AP1064" s="1218"/>
      <c r="AQ1064" s="1219"/>
      <c r="AR1064" s="1220"/>
      <c r="AS1064" s="1218"/>
      <c r="AT1064" s="1219"/>
      <c r="AU1064" s="1220"/>
      <c r="AV1064" s="1218"/>
      <c r="AW1064" s="1219"/>
      <c r="AX1064" s="1220"/>
    </row>
    <row r="1065" spans="1:50">
      <c r="A1065" s="1144" t="s">
        <v>4127</v>
      </c>
      <c r="B1065" s="1139" t="s">
        <v>4128</v>
      </c>
      <c r="C1065" s="1207"/>
      <c r="D1065" s="1208" t="s">
        <v>2284</v>
      </c>
      <c r="E1065" s="1209"/>
      <c r="F1065" s="1207"/>
      <c r="G1065" s="1208" t="s">
        <v>2284</v>
      </c>
      <c r="H1065" s="1209"/>
      <c r="I1065" s="1207"/>
      <c r="J1065" s="1208" t="s">
        <v>2284</v>
      </c>
      <c r="K1065" s="1209"/>
      <c r="L1065" s="1207"/>
      <c r="M1065" s="1208" t="s">
        <v>2284</v>
      </c>
      <c r="N1065" s="1209"/>
      <c r="O1065" s="1207"/>
      <c r="P1065" s="1208" t="s">
        <v>2284</v>
      </c>
      <c r="Q1065" s="1209"/>
      <c r="R1065" s="1207"/>
      <c r="S1065" s="1208" t="s">
        <v>2284</v>
      </c>
      <c r="T1065" s="1209"/>
      <c r="U1065" s="1207"/>
      <c r="V1065" s="1208" t="s">
        <v>2284</v>
      </c>
      <c r="W1065" s="1209"/>
      <c r="X1065" s="1207"/>
      <c r="Y1065" s="1208" t="s">
        <v>2284</v>
      </c>
      <c r="Z1065" s="1209"/>
      <c r="AA1065" s="1207"/>
      <c r="AB1065" s="1208" t="s">
        <v>2284</v>
      </c>
      <c r="AC1065" s="1209"/>
      <c r="AD1065" s="1207"/>
      <c r="AE1065" s="1208" t="s">
        <v>2284</v>
      </c>
      <c r="AF1065" s="1209"/>
      <c r="AG1065" s="1207"/>
      <c r="AH1065" s="1208" t="s">
        <v>2284</v>
      </c>
      <c r="AI1065" s="1209"/>
      <c r="AJ1065" s="1207"/>
      <c r="AK1065" s="1208" t="s">
        <v>2284</v>
      </c>
      <c r="AL1065" s="1209"/>
      <c r="AM1065" s="1207"/>
      <c r="AN1065" s="1208" t="s">
        <v>2284</v>
      </c>
      <c r="AO1065" s="1209"/>
      <c r="AP1065" s="1207"/>
      <c r="AQ1065" s="1208" t="s">
        <v>2284</v>
      </c>
      <c r="AR1065" s="1209"/>
      <c r="AS1065" s="1207"/>
      <c r="AT1065" s="1208" t="s">
        <v>2284</v>
      </c>
      <c r="AU1065" s="1209"/>
      <c r="AV1065" s="1207"/>
      <c r="AW1065" s="1208" t="s">
        <v>2284</v>
      </c>
      <c r="AX1065" s="1209"/>
    </row>
    <row r="1066" spans="1:50">
      <c r="A1066" s="1144" t="s">
        <v>4129</v>
      </c>
      <c r="B1066" s="1139" t="s">
        <v>4130</v>
      </c>
      <c r="C1066" s="1207"/>
      <c r="D1066" s="1208" t="s">
        <v>2284</v>
      </c>
      <c r="E1066" s="1209"/>
      <c r="F1066" s="1207"/>
      <c r="G1066" s="1208" t="s">
        <v>2284</v>
      </c>
      <c r="H1066" s="1209"/>
      <c r="I1066" s="1207"/>
      <c r="J1066" s="1208" t="s">
        <v>2284</v>
      </c>
      <c r="K1066" s="1209"/>
      <c r="L1066" s="1207"/>
      <c r="M1066" s="1208" t="s">
        <v>2284</v>
      </c>
      <c r="N1066" s="1209"/>
      <c r="O1066" s="1207"/>
      <c r="P1066" s="1208" t="s">
        <v>2284</v>
      </c>
      <c r="Q1066" s="1209"/>
      <c r="R1066" s="1207"/>
      <c r="S1066" s="1208" t="s">
        <v>2284</v>
      </c>
      <c r="T1066" s="1209"/>
      <c r="U1066" s="1207"/>
      <c r="V1066" s="1208" t="s">
        <v>2284</v>
      </c>
      <c r="W1066" s="1209"/>
      <c r="X1066" s="1207"/>
      <c r="Y1066" s="1208" t="s">
        <v>2284</v>
      </c>
      <c r="Z1066" s="1209"/>
      <c r="AA1066" s="1207"/>
      <c r="AB1066" s="1208" t="s">
        <v>2284</v>
      </c>
      <c r="AC1066" s="1209"/>
      <c r="AD1066" s="1207"/>
      <c r="AE1066" s="1208" t="s">
        <v>2284</v>
      </c>
      <c r="AF1066" s="1209"/>
      <c r="AG1066" s="1207"/>
      <c r="AH1066" s="1208" t="s">
        <v>2284</v>
      </c>
      <c r="AI1066" s="1209"/>
      <c r="AJ1066" s="1207"/>
      <c r="AK1066" s="1208" t="s">
        <v>2284</v>
      </c>
      <c r="AL1066" s="1209"/>
      <c r="AM1066" s="1207"/>
      <c r="AN1066" s="1208" t="s">
        <v>2284</v>
      </c>
      <c r="AO1066" s="1209"/>
      <c r="AP1066" s="1207"/>
      <c r="AQ1066" s="1208" t="s">
        <v>2284</v>
      </c>
      <c r="AR1066" s="1209"/>
      <c r="AS1066" s="1207"/>
      <c r="AT1066" s="1208" t="s">
        <v>2284</v>
      </c>
      <c r="AU1066" s="1209"/>
      <c r="AV1066" s="1207"/>
      <c r="AW1066" s="1208" t="s">
        <v>2284</v>
      </c>
      <c r="AX1066" s="1209"/>
    </row>
    <row r="1067" spans="1:50">
      <c r="A1067" s="1144" t="s">
        <v>4131</v>
      </c>
      <c r="B1067" s="1139" t="s">
        <v>4132</v>
      </c>
      <c r="C1067" s="1207"/>
      <c r="D1067" s="1208" t="s">
        <v>2284</v>
      </c>
      <c r="E1067" s="1209"/>
      <c r="F1067" s="1207"/>
      <c r="G1067" s="1208" t="s">
        <v>2284</v>
      </c>
      <c r="H1067" s="1209"/>
      <c r="I1067" s="1207"/>
      <c r="J1067" s="1208" t="s">
        <v>2284</v>
      </c>
      <c r="K1067" s="1209"/>
      <c r="L1067" s="1207"/>
      <c r="M1067" s="1208" t="s">
        <v>2284</v>
      </c>
      <c r="N1067" s="1209"/>
      <c r="O1067" s="1207"/>
      <c r="P1067" s="1208" t="s">
        <v>2284</v>
      </c>
      <c r="Q1067" s="1209"/>
      <c r="R1067" s="1207"/>
      <c r="S1067" s="1208" t="s">
        <v>2284</v>
      </c>
      <c r="T1067" s="1209"/>
      <c r="U1067" s="1207"/>
      <c r="V1067" s="1208" t="s">
        <v>2284</v>
      </c>
      <c r="W1067" s="1209"/>
      <c r="X1067" s="1207"/>
      <c r="Y1067" s="1208" t="s">
        <v>2284</v>
      </c>
      <c r="Z1067" s="1209"/>
      <c r="AA1067" s="1207"/>
      <c r="AB1067" s="1208" t="s">
        <v>2284</v>
      </c>
      <c r="AC1067" s="1209"/>
      <c r="AD1067" s="1207"/>
      <c r="AE1067" s="1208" t="s">
        <v>2284</v>
      </c>
      <c r="AF1067" s="1209"/>
      <c r="AG1067" s="1207"/>
      <c r="AH1067" s="1208" t="s">
        <v>4351</v>
      </c>
      <c r="AI1067" s="1209"/>
      <c r="AJ1067" s="1207"/>
      <c r="AK1067" s="1208" t="s">
        <v>2284</v>
      </c>
      <c r="AL1067" s="1209"/>
      <c r="AM1067" s="1207"/>
      <c r="AN1067" s="1208" t="s">
        <v>2284</v>
      </c>
      <c r="AO1067" s="1209"/>
      <c r="AP1067" s="1207"/>
      <c r="AQ1067" s="1208" t="s">
        <v>2284</v>
      </c>
      <c r="AR1067" s="1209"/>
      <c r="AS1067" s="1207"/>
      <c r="AT1067" s="1208" t="s">
        <v>4351</v>
      </c>
      <c r="AU1067" s="1209"/>
      <c r="AV1067" s="1207"/>
      <c r="AW1067" s="1208" t="s">
        <v>4351</v>
      </c>
      <c r="AX1067" s="1209"/>
    </row>
    <row r="1068" spans="1:50">
      <c r="A1068" s="1144" t="s">
        <v>4133</v>
      </c>
      <c r="B1068" s="1139" t="s">
        <v>4134</v>
      </c>
      <c r="C1068" s="1207"/>
      <c r="D1068" s="1208" t="s">
        <v>2284</v>
      </c>
      <c r="E1068" s="1209"/>
      <c r="F1068" s="1207"/>
      <c r="G1068" s="1208" t="s">
        <v>2284</v>
      </c>
      <c r="H1068" s="1209"/>
      <c r="I1068" s="1207"/>
      <c r="J1068" s="1208" t="s">
        <v>2284</v>
      </c>
      <c r="K1068" s="1209"/>
      <c r="L1068" s="1207"/>
      <c r="M1068" s="1208" t="s">
        <v>2284</v>
      </c>
      <c r="N1068" s="1209"/>
      <c r="O1068" s="1207"/>
      <c r="P1068" s="1208" t="s">
        <v>2284</v>
      </c>
      <c r="Q1068" s="1209"/>
      <c r="R1068" s="1207"/>
      <c r="S1068" s="1208" t="s">
        <v>2284</v>
      </c>
      <c r="T1068" s="1209"/>
      <c r="U1068" s="1207"/>
      <c r="V1068" s="1208" t="s">
        <v>2284</v>
      </c>
      <c r="W1068" s="1209"/>
      <c r="X1068" s="1207"/>
      <c r="Y1068" s="1208" t="s">
        <v>2284</v>
      </c>
      <c r="Z1068" s="1209"/>
      <c r="AA1068" s="1207"/>
      <c r="AB1068" s="1208" t="s">
        <v>2284</v>
      </c>
      <c r="AC1068" s="1209"/>
      <c r="AD1068" s="1207"/>
      <c r="AE1068" s="1208" t="s">
        <v>2284</v>
      </c>
      <c r="AF1068" s="1209"/>
      <c r="AG1068" s="1207"/>
      <c r="AH1068" s="1208" t="s">
        <v>4351</v>
      </c>
      <c r="AI1068" s="1209"/>
      <c r="AJ1068" s="1207"/>
      <c r="AK1068" s="1208" t="s">
        <v>2284</v>
      </c>
      <c r="AL1068" s="1209"/>
      <c r="AM1068" s="1207"/>
      <c r="AN1068" s="1208" t="s">
        <v>2284</v>
      </c>
      <c r="AO1068" s="1209"/>
      <c r="AP1068" s="1207"/>
      <c r="AQ1068" s="1208" t="s">
        <v>2284</v>
      </c>
      <c r="AR1068" s="1209"/>
      <c r="AS1068" s="1207"/>
      <c r="AT1068" s="1208" t="s">
        <v>4351</v>
      </c>
      <c r="AU1068" s="1209"/>
      <c r="AV1068" s="1207"/>
      <c r="AW1068" s="1208" t="s">
        <v>4351</v>
      </c>
      <c r="AX1068" s="1209"/>
    </row>
    <row r="1069" spans="1:50">
      <c r="A1069" s="1144" t="s">
        <v>4135</v>
      </c>
      <c r="B1069" s="1139" t="s">
        <v>4136</v>
      </c>
      <c r="C1069" s="1207"/>
      <c r="D1069" s="1208" t="s">
        <v>4351</v>
      </c>
      <c r="E1069" s="1209"/>
      <c r="F1069" s="1207"/>
      <c r="G1069" s="1208" t="s">
        <v>4351</v>
      </c>
      <c r="H1069" s="1209"/>
      <c r="I1069" s="1207"/>
      <c r="J1069" s="1208" t="s">
        <v>4351</v>
      </c>
      <c r="K1069" s="1209"/>
      <c r="L1069" s="1207"/>
      <c r="M1069" s="1208" t="s">
        <v>4351</v>
      </c>
      <c r="N1069" s="1209"/>
      <c r="O1069" s="1207"/>
      <c r="P1069" s="1208" t="s">
        <v>4351</v>
      </c>
      <c r="Q1069" s="1209"/>
      <c r="R1069" s="1207"/>
      <c r="S1069" s="1208" t="s">
        <v>4351</v>
      </c>
      <c r="T1069" s="1209"/>
      <c r="U1069" s="1207"/>
      <c r="V1069" s="1208" t="s">
        <v>4351</v>
      </c>
      <c r="W1069" s="1209"/>
      <c r="X1069" s="1207"/>
      <c r="Y1069" s="1208" t="s">
        <v>2261</v>
      </c>
      <c r="Z1069" s="1209"/>
      <c r="AA1069" s="1207"/>
      <c r="AB1069" s="1208" t="s">
        <v>4351</v>
      </c>
      <c r="AC1069" s="1209"/>
      <c r="AD1069" s="1207"/>
      <c r="AE1069" s="1208" t="s">
        <v>4351</v>
      </c>
      <c r="AF1069" s="1209"/>
      <c r="AG1069" s="1207"/>
      <c r="AH1069" s="1208" t="s">
        <v>2261</v>
      </c>
      <c r="AI1069" s="1209"/>
      <c r="AJ1069" s="1207"/>
      <c r="AK1069" s="1208" t="s">
        <v>4351</v>
      </c>
      <c r="AL1069" s="1209"/>
      <c r="AM1069" s="1207"/>
      <c r="AN1069" s="1208" t="s">
        <v>2261</v>
      </c>
      <c r="AO1069" s="1209"/>
      <c r="AP1069" s="1207"/>
      <c r="AQ1069" s="1208" t="s">
        <v>4351</v>
      </c>
      <c r="AR1069" s="1209"/>
      <c r="AS1069" s="1207"/>
      <c r="AT1069" s="1208" t="s">
        <v>2261</v>
      </c>
      <c r="AU1069" s="1209"/>
      <c r="AV1069" s="1207"/>
      <c r="AW1069" s="1208" t="s">
        <v>2261</v>
      </c>
      <c r="AX1069" s="1209"/>
    </row>
    <row r="1070" spans="1:50">
      <c r="A1070" s="1144" t="s">
        <v>4137</v>
      </c>
      <c r="B1070" s="1139" t="s">
        <v>4138</v>
      </c>
      <c r="C1070" s="1207"/>
      <c r="D1070" s="1208" t="s">
        <v>2261</v>
      </c>
      <c r="E1070" s="1209"/>
      <c r="F1070" s="1207"/>
      <c r="G1070" s="1208" t="s">
        <v>2261</v>
      </c>
      <c r="H1070" s="1209"/>
      <c r="I1070" s="1207"/>
      <c r="J1070" s="1208" t="s">
        <v>4351</v>
      </c>
      <c r="K1070" s="1209"/>
      <c r="L1070" s="1207"/>
      <c r="M1070" s="1208" t="s">
        <v>2261</v>
      </c>
      <c r="N1070" s="1209"/>
      <c r="O1070" s="1207"/>
      <c r="P1070" s="1208" t="s">
        <v>2261</v>
      </c>
      <c r="Q1070" s="1209"/>
      <c r="R1070" s="1207"/>
      <c r="S1070" s="1208" t="s">
        <v>2261</v>
      </c>
      <c r="T1070" s="1209"/>
      <c r="U1070" s="1207"/>
      <c r="V1070" s="1208" t="s">
        <v>2261</v>
      </c>
      <c r="W1070" s="1209"/>
      <c r="X1070" s="1207"/>
      <c r="Y1070" s="1208" t="s">
        <v>4351</v>
      </c>
      <c r="Z1070" s="1209"/>
      <c r="AA1070" s="1207"/>
      <c r="AB1070" s="1208" t="s">
        <v>2261</v>
      </c>
      <c r="AC1070" s="1209"/>
      <c r="AD1070" s="1207"/>
      <c r="AE1070" s="1208" t="s">
        <v>2261</v>
      </c>
      <c r="AF1070" s="1209"/>
      <c r="AG1070" s="1207"/>
      <c r="AH1070" s="1208" t="s">
        <v>2261</v>
      </c>
      <c r="AI1070" s="1209"/>
      <c r="AJ1070" s="1207"/>
      <c r="AK1070" s="1208" t="s">
        <v>2261</v>
      </c>
      <c r="AL1070" s="1209"/>
      <c r="AM1070" s="1207"/>
      <c r="AN1070" s="1208" t="s">
        <v>2261</v>
      </c>
      <c r="AO1070" s="1209"/>
      <c r="AP1070" s="1207"/>
      <c r="AQ1070" s="1208" t="s">
        <v>2261</v>
      </c>
      <c r="AR1070" s="1209"/>
      <c r="AS1070" s="1207"/>
      <c r="AT1070" s="1208" t="s">
        <v>2261</v>
      </c>
      <c r="AU1070" s="1209"/>
      <c r="AV1070" s="1207"/>
      <c r="AW1070" s="1208" t="s">
        <v>2261</v>
      </c>
      <c r="AX1070" s="1209"/>
    </row>
    <row r="1071" spans="1:50">
      <c r="A1071" s="1144" t="s">
        <v>4139</v>
      </c>
      <c r="B1071" s="1139" t="s">
        <v>4140</v>
      </c>
      <c r="C1071" s="1207"/>
      <c r="D1071" s="1208" t="s">
        <v>2261</v>
      </c>
      <c r="E1071" s="1209"/>
      <c r="F1071" s="1207"/>
      <c r="G1071" s="1208" t="s">
        <v>2261</v>
      </c>
      <c r="H1071" s="1209"/>
      <c r="I1071" s="1207"/>
      <c r="J1071" s="1208" t="s">
        <v>4351</v>
      </c>
      <c r="K1071" s="1209"/>
      <c r="L1071" s="1207"/>
      <c r="M1071" s="1208" t="s">
        <v>2261</v>
      </c>
      <c r="N1071" s="1209"/>
      <c r="O1071" s="1207"/>
      <c r="P1071" s="1208" t="s">
        <v>2261</v>
      </c>
      <c r="Q1071" s="1209"/>
      <c r="R1071" s="1207"/>
      <c r="S1071" s="1208" t="s">
        <v>2261</v>
      </c>
      <c r="T1071" s="1209"/>
      <c r="U1071" s="1207"/>
      <c r="V1071" s="1208" t="s">
        <v>2261</v>
      </c>
      <c r="W1071" s="1209"/>
      <c r="X1071" s="1207"/>
      <c r="Y1071" s="1208" t="s">
        <v>4351</v>
      </c>
      <c r="Z1071" s="1209"/>
      <c r="AA1071" s="1207"/>
      <c r="AB1071" s="1208" t="s">
        <v>2261</v>
      </c>
      <c r="AC1071" s="1209"/>
      <c r="AD1071" s="1207"/>
      <c r="AE1071" s="1208" t="s">
        <v>2261</v>
      </c>
      <c r="AF1071" s="1209"/>
      <c r="AG1071" s="1207"/>
      <c r="AH1071" s="1208" t="s">
        <v>2261</v>
      </c>
      <c r="AI1071" s="1209"/>
      <c r="AJ1071" s="1207"/>
      <c r="AK1071" s="1208" t="s">
        <v>2261</v>
      </c>
      <c r="AL1071" s="1209"/>
      <c r="AM1071" s="1207"/>
      <c r="AN1071" s="1208" t="s">
        <v>2261</v>
      </c>
      <c r="AO1071" s="1209"/>
      <c r="AP1071" s="1207"/>
      <c r="AQ1071" s="1208" t="s">
        <v>2261</v>
      </c>
      <c r="AR1071" s="1209"/>
      <c r="AS1071" s="1207"/>
      <c r="AT1071" s="1208" t="s">
        <v>2261</v>
      </c>
      <c r="AU1071" s="1209"/>
      <c r="AV1071" s="1207"/>
      <c r="AW1071" s="1208" t="s">
        <v>2261</v>
      </c>
      <c r="AX1071" s="1209"/>
    </row>
    <row r="1072" spans="1:50">
      <c r="A1072" s="1144" t="s">
        <v>4141</v>
      </c>
      <c r="B1072" s="1139" t="s">
        <v>4142</v>
      </c>
      <c r="C1072" s="1207"/>
      <c r="D1072" s="1208" t="s">
        <v>2261</v>
      </c>
      <c r="E1072" s="1209"/>
      <c r="F1072" s="1207"/>
      <c r="G1072" s="1208" t="s">
        <v>2261</v>
      </c>
      <c r="H1072" s="1209"/>
      <c r="I1072" s="1207"/>
      <c r="J1072" s="1208" t="s">
        <v>4351</v>
      </c>
      <c r="K1072" s="1209"/>
      <c r="L1072" s="1207"/>
      <c r="M1072" s="1208" t="s">
        <v>2261</v>
      </c>
      <c r="N1072" s="1209"/>
      <c r="O1072" s="1207"/>
      <c r="P1072" s="1208" t="s">
        <v>2261</v>
      </c>
      <c r="Q1072" s="1209"/>
      <c r="R1072" s="1207"/>
      <c r="S1072" s="1208" t="s">
        <v>2261</v>
      </c>
      <c r="T1072" s="1209"/>
      <c r="U1072" s="1207"/>
      <c r="V1072" s="1208" t="s">
        <v>2261</v>
      </c>
      <c r="W1072" s="1209"/>
      <c r="X1072" s="1207"/>
      <c r="Y1072" s="1208" t="s">
        <v>4351</v>
      </c>
      <c r="Z1072" s="1209"/>
      <c r="AA1072" s="1207"/>
      <c r="AB1072" s="1208" t="s">
        <v>2261</v>
      </c>
      <c r="AC1072" s="1209"/>
      <c r="AD1072" s="1207"/>
      <c r="AE1072" s="1208" t="s">
        <v>2261</v>
      </c>
      <c r="AF1072" s="1209"/>
      <c r="AG1072" s="1207"/>
      <c r="AH1072" s="1208" t="s">
        <v>2261</v>
      </c>
      <c r="AI1072" s="1209"/>
      <c r="AJ1072" s="1207"/>
      <c r="AK1072" s="1208" t="s">
        <v>2261</v>
      </c>
      <c r="AL1072" s="1209"/>
      <c r="AM1072" s="1207"/>
      <c r="AN1072" s="1208" t="s">
        <v>2261</v>
      </c>
      <c r="AO1072" s="1209"/>
      <c r="AP1072" s="1207"/>
      <c r="AQ1072" s="1208" t="s">
        <v>2261</v>
      </c>
      <c r="AR1072" s="1209"/>
      <c r="AS1072" s="1207"/>
      <c r="AT1072" s="1208" t="s">
        <v>2261</v>
      </c>
      <c r="AU1072" s="1209"/>
      <c r="AV1072" s="1207"/>
      <c r="AW1072" s="1208" t="s">
        <v>2261</v>
      </c>
      <c r="AX1072" s="1209"/>
    </row>
    <row r="1073" spans="1:50" ht="19.5" thickBot="1">
      <c r="A1073" s="1140" t="s">
        <v>4151</v>
      </c>
      <c r="B1073" s="1141" t="s">
        <v>4152</v>
      </c>
      <c r="C1073" s="1210"/>
      <c r="D1073" s="1211"/>
      <c r="E1073" s="1212"/>
      <c r="F1073" s="1210"/>
      <c r="G1073" s="1211"/>
      <c r="H1073" s="1212"/>
      <c r="I1073" s="1210"/>
      <c r="J1073" s="1211"/>
      <c r="K1073" s="1212"/>
      <c r="L1073" s="1210"/>
      <c r="M1073" s="1211"/>
      <c r="N1073" s="1212"/>
      <c r="O1073" s="1210"/>
      <c r="P1073" s="1211"/>
      <c r="Q1073" s="1212"/>
      <c r="R1073" s="1210"/>
      <c r="S1073" s="1211"/>
      <c r="T1073" s="1212"/>
      <c r="U1073" s="1210"/>
      <c r="V1073" s="1211"/>
      <c r="W1073" s="1212"/>
      <c r="X1073" s="1210"/>
      <c r="Y1073" s="1211"/>
      <c r="Z1073" s="1212"/>
      <c r="AA1073" s="1210"/>
      <c r="AB1073" s="1211"/>
      <c r="AC1073" s="1212"/>
      <c r="AD1073" s="1210"/>
      <c r="AE1073" s="1211"/>
      <c r="AF1073" s="1212"/>
      <c r="AG1073" s="2040"/>
      <c r="AH1073" s="2140"/>
      <c r="AI1073" s="1975"/>
      <c r="AJ1073" s="1210"/>
      <c r="AK1073" s="1211"/>
      <c r="AL1073" s="1212"/>
      <c r="AM1073" s="1210"/>
      <c r="AN1073" s="1211"/>
      <c r="AO1073" s="1212"/>
      <c r="AP1073" s="1210"/>
      <c r="AQ1073" s="1211"/>
      <c r="AR1073" s="1212"/>
      <c r="AS1073" s="1210"/>
      <c r="AT1073" s="1211"/>
      <c r="AU1073" s="1212"/>
      <c r="AV1073" s="1210"/>
      <c r="AW1073" s="1211"/>
      <c r="AX1073" s="1212"/>
    </row>
    <row r="1074" spans="1:50" ht="19.5" thickTop="1">
      <c r="A1074" s="2114" t="s">
        <v>6279</v>
      </c>
      <c r="B1074" s="2115" t="s">
        <v>6280</v>
      </c>
      <c r="C1074" s="2116"/>
      <c r="D1074" s="2117"/>
      <c r="E1074" s="2118"/>
      <c r="F1074" s="2116"/>
      <c r="G1074" s="2117"/>
      <c r="H1074" s="2118"/>
      <c r="I1074" s="2116"/>
      <c r="J1074" s="2117"/>
      <c r="K1074" s="2118"/>
      <c r="L1074" s="2116"/>
      <c r="M1074" s="2117"/>
      <c r="N1074" s="2118"/>
      <c r="O1074" s="2116"/>
      <c r="P1074" s="2117"/>
      <c r="Q1074" s="2118"/>
      <c r="R1074" s="2116"/>
      <c r="S1074" s="2117"/>
      <c r="T1074" s="2118"/>
      <c r="U1074" s="2116"/>
      <c r="V1074" s="2144" t="s">
        <v>7023</v>
      </c>
      <c r="W1074" s="2118" t="s">
        <v>7040</v>
      </c>
      <c r="X1074" s="2116"/>
      <c r="Y1074" s="2117"/>
      <c r="Z1074" s="2118"/>
      <c r="AA1074" s="2116"/>
      <c r="AB1074" s="2117"/>
      <c r="AC1074" s="2118"/>
      <c r="AD1074" s="2116"/>
      <c r="AE1074" s="2117"/>
      <c r="AF1074" s="2118"/>
      <c r="AG1074" s="2116"/>
      <c r="AH1074" s="2144" t="s">
        <v>7077</v>
      </c>
      <c r="AI1074" s="2118" t="s">
        <v>5731</v>
      </c>
      <c r="AJ1074" s="2116"/>
      <c r="AK1074" s="2117"/>
      <c r="AL1074" s="2118"/>
      <c r="AM1074" s="2116"/>
      <c r="AN1074" s="2117"/>
      <c r="AO1074" s="2118"/>
      <c r="AP1074" s="2116"/>
      <c r="AQ1074" s="2117"/>
      <c r="AR1074" s="2118"/>
      <c r="AS1074" s="2116"/>
      <c r="AT1074" s="2117"/>
      <c r="AU1074" s="2118"/>
      <c r="AV1074" s="2116"/>
      <c r="AW1074" s="2117"/>
      <c r="AX1074" s="2118"/>
    </row>
    <row r="1075" spans="1:50">
      <c r="A1075" s="1751" t="s">
        <v>4166</v>
      </c>
      <c r="B1075" s="1190" t="s">
        <v>4167</v>
      </c>
      <c r="C1075" s="1363"/>
      <c r="D1075" s="1419">
        <v>1</v>
      </c>
      <c r="E1075" s="1215"/>
      <c r="F1075" s="1363"/>
      <c r="G1075" s="1419">
        <v>1</v>
      </c>
      <c r="H1075" s="1215"/>
      <c r="I1075" s="1363"/>
      <c r="J1075" s="1419">
        <v>1</v>
      </c>
      <c r="K1075" s="1215"/>
      <c r="L1075" s="1363"/>
      <c r="M1075" s="1419">
        <v>1</v>
      </c>
      <c r="N1075" s="1215"/>
      <c r="O1075" s="1363"/>
      <c r="P1075" s="1419">
        <v>1</v>
      </c>
      <c r="Q1075" s="1215"/>
      <c r="R1075" s="1363"/>
      <c r="S1075" s="1419">
        <v>1</v>
      </c>
      <c r="T1075" s="1215"/>
      <c r="U1075" s="1363"/>
      <c r="V1075" s="1419">
        <v>1</v>
      </c>
      <c r="W1075" s="1215"/>
      <c r="X1075" s="1363"/>
      <c r="Y1075" s="1419">
        <v>1</v>
      </c>
      <c r="Z1075" s="1215"/>
      <c r="AA1075" s="1363"/>
      <c r="AB1075" s="1419">
        <v>1</v>
      </c>
      <c r="AC1075" s="1215"/>
      <c r="AD1075" s="1363"/>
      <c r="AE1075" s="1419">
        <v>1</v>
      </c>
      <c r="AF1075" s="1215"/>
      <c r="AG1075" s="1363"/>
      <c r="AH1075" s="1419" t="s">
        <v>5073</v>
      </c>
      <c r="AI1075" s="1215"/>
      <c r="AJ1075" s="1363"/>
      <c r="AK1075" s="1419">
        <v>1</v>
      </c>
      <c r="AL1075" s="1215"/>
      <c r="AM1075" s="1363"/>
      <c r="AN1075" s="1419">
        <v>1</v>
      </c>
      <c r="AO1075" s="1215"/>
      <c r="AP1075" s="1363"/>
      <c r="AQ1075" s="1419">
        <v>1</v>
      </c>
      <c r="AR1075" s="1215"/>
      <c r="AS1075" s="1363"/>
      <c r="AT1075" s="1419">
        <v>1</v>
      </c>
      <c r="AU1075" s="1215"/>
      <c r="AV1075" s="1363"/>
      <c r="AW1075" s="1419" t="s">
        <v>5073</v>
      </c>
      <c r="AX1075" s="1215"/>
    </row>
    <row r="1076" spans="1:50">
      <c r="A1076" s="1752" t="s">
        <v>2241</v>
      </c>
      <c r="B1076" s="1160" t="s">
        <v>4154</v>
      </c>
      <c r="C1076" s="1328"/>
      <c r="D1076" s="1548">
        <v>8</v>
      </c>
      <c r="E1076" s="1209"/>
      <c r="F1076" s="1328"/>
      <c r="G1076" s="1548">
        <v>8</v>
      </c>
      <c r="H1076" s="1209"/>
      <c r="I1076" s="1328"/>
      <c r="J1076" s="1548">
        <v>8</v>
      </c>
      <c r="K1076" s="1209"/>
      <c r="L1076" s="1328"/>
      <c r="M1076" s="1548">
        <v>8</v>
      </c>
      <c r="N1076" s="1209"/>
      <c r="O1076" s="1328"/>
      <c r="P1076" s="1548">
        <v>8</v>
      </c>
      <c r="Q1076" s="1209"/>
      <c r="R1076" s="1328"/>
      <c r="S1076" s="1548">
        <v>8</v>
      </c>
      <c r="T1076" s="1209"/>
      <c r="U1076" s="1328"/>
      <c r="V1076" s="1548">
        <v>8</v>
      </c>
      <c r="W1076" s="1209"/>
      <c r="X1076" s="1328"/>
      <c r="Y1076" s="1548">
        <v>8</v>
      </c>
      <c r="Z1076" s="1209"/>
      <c r="AA1076" s="1328"/>
      <c r="AB1076" s="1548">
        <v>8</v>
      </c>
      <c r="AC1076" s="1209"/>
      <c r="AD1076" s="1328"/>
      <c r="AE1076" s="1548">
        <v>8</v>
      </c>
      <c r="AF1076" s="1209"/>
      <c r="AG1076" s="1328"/>
      <c r="AH1076" s="1548" t="s">
        <v>5074</v>
      </c>
      <c r="AI1076" s="1209"/>
      <c r="AJ1076" s="1328"/>
      <c r="AK1076" s="1548">
        <v>8</v>
      </c>
      <c r="AL1076" s="1209"/>
      <c r="AM1076" s="1328"/>
      <c r="AN1076" s="1548">
        <v>8</v>
      </c>
      <c r="AO1076" s="1209"/>
      <c r="AP1076" s="1328"/>
      <c r="AQ1076" s="1548">
        <v>8</v>
      </c>
      <c r="AR1076" s="1209"/>
      <c r="AS1076" s="1328"/>
      <c r="AT1076" s="1548">
        <v>8</v>
      </c>
      <c r="AU1076" s="1209"/>
      <c r="AV1076" s="1328"/>
      <c r="AW1076" s="1548" t="s">
        <v>5074</v>
      </c>
      <c r="AX1076" s="1209"/>
    </row>
    <row r="1077" spans="1:50">
      <c r="A1077" s="1753" t="s">
        <v>5005</v>
      </c>
      <c r="B1077" s="1754" t="s">
        <v>5007</v>
      </c>
      <c r="C1077" s="1328"/>
      <c r="D1077" s="1755" t="s">
        <v>6922</v>
      </c>
      <c r="E1077" s="1209"/>
      <c r="F1077" s="1328"/>
      <c r="G1077" s="1755" t="s">
        <v>6946</v>
      </c>
      <c r="H1077" s="1209"/>
      <c r="I1077" s="1328"/>
      <c r="J1077" s="1755" t="s">
        <v>6961</v>
      </c>
      <c r="K1077" s="1209"/>
      <c r="L1077" s="1328"/>
      <c r="M1077" s="1755" t="s">
        <v>6973</v>
      </c>
      <c r="N1077" s="1209"/>
      <c r="O1077" s="1328"/>
      <c r="P1077" s="1755" t="s">
        <v>6988</v>
      </c>
      <c r="Q1077" s="1209"/>
      <c r="R1077" s="1328"/>
      <c r="S1077" s="1755" t="s">
        <v>6998</v>
      </c>
      <c r="T1077" s="1209"/>
      <c r="U1077" s="1328"/>
      <c r="V1077" s="1755" t="s">
        <v>6827</v>
      </c>
      <c r="W1077" s="1209"/>
      <c r="X1077" s="1328"/>
      <c r="Y1077" s="1755" t="s">
        <v>7045</v>
      </c>
      <c r="Z1077" s="1209"/>
      <c r="AA1077" s="1328"/>
      <c r="AB1077" s="1755" t="s">
        <v>7055</v>
      </c>
      <c r="AC1077" s="1209"/>
      <c r="AD1077" s="1328"/>
      <c r="AE1077" s="1755" t="s">
        <v>7065</v>
      </c>
      <c r="AF1077" s="1209"/>
      <c r="AG1077" s="1328"/>
      <c r="AH1077" s="1755" t="s">
        <v>7076</v>
      </c>
      <c r="AI1077" s="1209"/>
      <c r="AJ1077" s="1328"/>
      <c r="AK1077" s="1755" t="s">
        <v>7104</v>
      </c>
      <c r="AL1077" s="1209"/>
      <c r="AM1077" s="1328"/>
      <c r="AN1077" s="1755" t="s">
        <v>7114</v>
      </c>
      <c r="AO1077" s="1209"/>
      <c r="AP1077" s="1328"/>
      <c r="AQ1077" s="1755" t="s">
        <v>7129</v>
      </c>
      <c r="AR1077" s="1209"/>
      <c r="AS1077" s="1328"/>
      <c r="AT1077" s="1755" t="s">
        <v>7140</v>
      </c>
      <c r="AU1077" s="1209"/>
      <c r="AV1077" s="1328"/>
      <c r="AW1077" s="1755" t="s">
        <v>7150</v>
      </c>
      <c r="AX1077" s="1209"/>
    </row>
    <row r="1078" spans="1:50">
      <c r="A1078" s="1756" t="s">
        <v>6281</v>
      </c>
      <c r="B1078" s="1139" t="s">
        <v>6282</v>
      </c>
      <c r="C1078" s="1328"/>
      <c r="D1078" s="1550" t="s">
        <v>5040</v>
      </c>
      <c r="E1078" s="1551" t="s">
        <v>5041</v>
      </c>
      <c r="F1078" s="1328"/>
      <c r="G1078" s="1550" t="s">
        <v>5040</v>
      </c>
      <c r="H1078" s="1551" t="s">
        <v>5041</v>
      </c>
      <c r="I1078" s="1328"/>
      <c r="J1078" s="1550" t="s">
        <v>5040</v>
      </c>
      <c r="K1078" s="1551" t="s">
        <v>5041</v>
      </c>
      <c r="L1078" s="1328"/>
      <c r="M1078" s="1550" t="s">
        <v>5040</v>
      </c>
      <c r="N1078" s="1551" t="s">
        <v>5041</v>
      </c>
      <c r="O1078" s="1328"/>
      <c r="P1078" s="1550" t="s">
        <v>5040</v>
      </c>
      <c r="Q1078" s="1551" t="s">
        <v>5041</v>
      </c>
      <c r="R1078" s="1328"/>
      <c r="S1078" s="1550" t="s">
        <v>5040</v>
      </c>
      <c r="T1078" s="1551" t="s">
        <v>5041</v>
      </c>
      <c r="U1078" s="1328"/>
      <c r="V1078" s="1550" t="s">
        <v>5040</v>
      </c>
      <c r="W1078" s="1551" t="s">
        <v>5041</v>
      </c>
      <c r="X1078" s="1328"/>
      <c r="Y1078" s="1550" t="s">
        <v>5040</v>
      </c>
      <c r="Z1078" s="1551" t="s">
        <v>5041</v>
      </c>
      <c r="AA1078" s="1328"/>
      <c r="AB1078" s="1550" t="s">
        <v>5040</v>
      </c>
      <c r="AC1078" s="1551" t="s">
        <v>5041</v>
      </c>
      <c r="AD1078" s="1328"/>
      <c r="AE1078" s="1550" t="s">
        <v>5040</v>
      </c>
      <c r="AF1078" s="1551" t="s">
        <v>5041</v>
      </c>
      <c r="AG1078" s="1328"/>
      <c r="AH1078" s="1550" t="s">
        <v>5075</v>
      </c>
      <c r="AI1078" s="1551" t="s">
        <v>5076</v>
      </c>
      <c r="AJ1078" s="1328"/>
      <c r="AK1078" s="1550" t="s">
        <v>5040</v>
      </c>
      <c r="AL1078" s="1551" t="s">
        <v>5041</v>
      </c>
      <c r="AM1078" s="1328"/>
      <c r="AN1078" s="1550" t="s">
        <v>5040</v>
      </c>
      <c r="AO1078" s="1551" t="s">
        <v>5041</v>
      </c>
      <c r="AP1078" s="1328"/>
      <c r="AQ1078" s="1550" t="s">
        <v>5040</v>
      </c>
      <c r="AR1078" s="1551" t="s">
        <v>5041</v>
      </c>
      <c r="AS1078" s="1328"/>
      <c r="AT1078" s="1550" t="s">
        <v>5040</v>
      </c>
      <c r="AU1078" s="1551" t="s">
        <v>5041</v>
      </c>
      <c r="AV1078" s="1328"/>
      <c r="AW1078" s="1550" t="s">
        <v>5075</v>
      </c>
      <c r="AX1078" s="1551" t="s">
        <v>5076</v>
      </c>
    </row>
  </sheetData>
  <phoneticPr fontId="1"/>
  <hyperlinks>
    <hyperlink ref="A1" location="目次・索引!B1" display="索引へ戻る" xr:uid="{00000000-0004-0000-2A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9"/>
  <sheetViews>
    <sheetView showGridLines="0" showRowColHeaders="0" zoomScaleNormal="100" zoomScaleSheetLayoutView="100" workbookViewId="0">
      <pane xSplit="2" ySplit="4" topLeftCell="C5" activePane="bottomRight" state="frozen"/>
      <selection activeCell="GQ20" sqref="GQ20"/>
      <selection pane="topRight" activeCell="GQ20" sqref="GQ20"/>
      <selection pane="bottomLeft" activeCell="GQ20" sqref="GQ20"/>
      <selection pane="bottomRight" sqref="A1:B2"/>
    </sheetView>
  </sheetViews>
  <sheetFormatPr defaultColWidth="0" defaultRowHeight="13.5" zeroHeight="1"/>
  <cols>
    <col min="1" max="1" width="2.625" style="785" bestFit="1" customWidth="1"/>
    <col min="2" max="2" width="10.5" style="785" bestFit="1" customWidth="1"/>
    <col min="3" max="4" width="23.125" style="785" customWidth="1"/>
    <col min="5" max="5" width="4" style="786" customWidth="1"/>
    <col min="6" max="6" width="11.625" style="785" bestFit="1" customWidth="1"/>
    <col min="7" max="8" width="8.125" style="785" customWidth="1"/>
    <col min="9" max="10" width="11.625" style="785" bestFit="1" customWidth="1"/>
    <col min="11" max="11" width="5.625" style="785" bestFit="1" customWidth="1"/>
    <col min="12" max="12" width="12.125" style="785" customWidth="1"/>
    <col min="13" max="13" width="8.125" style="785" customWidth="1"/>
    <col min="14" max="16384" width="8.125" style="785" hidden="1"/>
  </cols>
  <sheetData>
    <row r="1" spans="1:12" ht="13.5" customHeight="1" thickTop="1">
      <c r="A1" s="2565" t="s">
        <v>6896</v>
      </c>
      <c r="B1" s="2566"/>
      <c r="C1" s="2525" t="s">
        <v>2396</v>
      </c>
      <c r="D1" s="2472"/>
      <c r="E1" s="2561"/>
      <c r="F1" s="2564" t="s">
        <v>2397</v>
      </c>
      <c r="G1" s="2472" t="s">
        <v>2398</v>
      </c>
      <c r="H1" s="2472" t="s">
        <v>2399</v>
      </c>
      <c r="I1" s="2472" t="s">
        <v>2400</v>
      </c>
      <c r="J1" s="2472"/>
      <c r="K1" s="2555" t="s">
        <v>1997</v>
      </c>
      <c r="L1" s="2541"/>
    </row>
    <row r="2" spans="1:12" ht="27" customHeight="1" thickBot="1">
      <c r="A2" s="2567"/>
      <c r="B2" s="2568"/>
      <c r="C2" s="2526"/>
      <c r="D2" s="2473"/>
      <c r="E2" s="2562"/>
      <c r="F2" s="2473"/>
      <c r="G2" s="2473"/>
      <c r="H2" s="2473"/>
      <c r="I2" s="787" t="s">
        <v>2002</v>
      </c>
      <c r="J2" s="787" t="s">
        <v>2003</v>
      </c>
      <c r="K2" s="2556" t="s">
        <v>2401</v>
      </c>
      <c r="L2" s="2559" t="s">
        <v>897</v>
      </c>
    </row>
    <row r="3" spans="1:12" ht="24" customHeight="1" thickTop="1">
      <c r="A3" s="2569" t="s">
        <v>2394</v>
      </c>
      <c r="B3" s="2571" t="s">
        <v>2395</v>
      </c>
      <c r="C3" s="2489" t="s">
        <v>545</v>
      </c>
      <c r="D3" s="2473" t="s">
        <v>1861</v>
      </c>
      <c r="E3" s="2562"/>
      <c r="F3" s="787" t="s">
        <v>1998</v>
      </c>
      <c r="G3" s="2473"/>
      <c r="H3" s="2473"/>
      <c r="I3" s="787" t="s">
        <v>1998</v>
      </c>
      <c r="J3" s="787" t="s">
        <v>1998</v>
      </c>
      <c r="K3" s="2556"/>
      <c r="L3" s="2559"/>
    </row>
    <row r="4" spans="1:12" ht="24" customHeight="1" thickBot="1">
      <c r="A4" s="2570"/>
      <c r="B4" s="2572"/>
      <c r="C4" s="2490"/>
      <c r="D4" s="2474"/>
      <c r="E4" s="2563"/>
      <c r="F4" s="788" t="s">
        <v>1999</v>
      </c>
      <c r="G4" s="2474"/>
      <c r="H4" s="2474"/>
      <c r="I4" s="788" t="s">
        <v>1999</v>
      </c>
      <c r="J4" s="788" t="s">
        <v>1999</v>
      </c>
      <c r="K4" s="2557"/>
      <c r="L4" s="2560"/>
    </row>
    <row r="5" spans="1:12" ht="39" customHeight="1">
      <c r="A5" s="2483" t="s">
        <v>2243</v>
      </c>
      <c r="B5" s="2486" t="s">
        <v>2402</v>
      </c>
      <c r="C5" s="2488"/>
      <c r="D5" s="2472"/>
      <c r="E5" s="2491" t="s">
        <v>2403</v>
      </c>
      <c r="F5" s="2468" t="s">
        <v>2404</v>
      </c>
      <c r="G5" s="2468" t="s">
        <v>2404</v>
      </c>
      <c r="H5" s="2468" t="s">
        <v>2404</v>
      </c>
      <c r="I5" s="2498" t="s">
        <v>2405</v>
      </c>
      <c r="J5" s="2498" t="s">
        <v>2405</v>
      </c>
      <c r="K5" s="2472" t="s">
        <v>2406</v>
      </c>
      <c r="L5" s="2475" t="s">
        <v>2407</v>
      </c>
    </row>
    <row r="6" spans="1:12" ht="15" customHeight="1">
      <c r="A6" s="2484"/>
      <c r="B6" s="2487"/>
      <c r="C6" s="2489"/>
      <c r="D6" s="2473"/>
      <c r="E6" s="2492"/>
      <c r="F6" s="2469"/>
      <c r="G6" s="2469"/>
      <c r="H6" s="2469"/>
      <c r="I6" s="2499"/>
      <c r="J6" s="2499"/>
      <c r="K6" s="2473"/>
      <c r="L6" s="2476"/>
    </row>
    <row r="7" spans="1:12" ht="39" customHeight="1">
      <c r="A7" s="2484"/>
      <c r="B7" s="2493" t="s">
        <v>2408</v>
      </c>
      <c r="C7" s="2489"/>
      <c r="D7" s="2473"/>
      <c r="E7" s="2492" t="s">
        <v>2409</v>
      </c>
      <c r="F7" s="2482" t="s">
        <v>2410</v>
      </c>
      <c r="G7" s="2478" t="s">
        <v>2411</v>
      </c>
      <c r="H7" s="2478" t="s">
        <v>2412</v>
      </c>
      <c r="I7" s="2482" t="s">
        <v>2413</v>
      </c>
      <c r="J7" s="2482" t="s">
        <v>2414</v>
      </c>
      <c r="K7" s="2473"/>
      <c r="L7" s="2476"/>
    </row>
    <row r="8" spans="1:12" ht="15" customHeight="1" thickBot="1">
      <c r="A8" s="2485"/>
      <c r="B8" s="2494"/>
      <c r="C8" s="2490"/>
      <c r="D8" s="2474"/>
      <c r="E8" s="2495"/>
      <c r="F8" s="2479"/>
      <c r="G8" s="2479"/>
      <c r="H8" s="2479"/>
      <c r="I8" s="2479"/>
      <c r="J8" s="2479"/>
      <c r="K8" s="2474"/>
      <c r="L8" s="2477"/>
    </row>
    <row r="9" spans="1:12" ht="39" customHeight="1">
      <c r="A9" s="2483" t="s">
        <v>2415</v>
      </c>
      <c r="B9" s="2486" t="s">
        <v>2416</v>
      </c>
      <c r="C9" s="2488"/>
      <c r="D9" s="2472"/>
      <c r="E9" s="2491" t="s">
        <v>2403</v>
      </c>
      <c r="F9" s="2470" t="s">
        <v>2417</v>
      </c>
      <c r="G9" s="2470" t="s">
        <v>2417</v>
      </c>
      <c r="H9" s="2470" t="s">
        <v>2417</v>
      </c>
      <c r="I9" s="2498" t="s">
        <v>2405</v>
      </c>
      <c r="J9" s="2498" t="s">
        <v>2405</v>
      </c>
      <c r="K9" s="2708" t="s">
        <v>2418</v>
      </c>
      <c r="L9" s="2530"/>
    </row>
    <row r="10" spans="1:12" ht="15" customHeight="1">
      <c r="A10" s="2484"/>
      <c r="B10" s="2487"/>
      <c r="C10" s="2489"/>
      <c r="D10" s="2473"/>
      <c r="E10" s="2492"/>
      <c r="F10" s="2471"/>
      <c r="G10" s="2471"/>
      <c r="H10" s="2471"/>
      <c r="I10" s="2499"/>
      <c r="J10" s="2499"/>
      <c r="K10" s="2709"/>
      <c r="L10" s="2531"/>
    </row>
    <row r="11" spans="1:12" ht="39" customHeight="1">
      <c r="A11" s="2484"/>
      <c r="B11" s="2493" t="s">
        <v>2419</v>
      </c>
      <c r="C11" s="2489"/>
      <c r="D11" s="2473"/>
      <c r="E11" s="2492" t="s">
        <v>2409</v>
      </c>
      <c r="F11" s="2482" t="s">
        <v>2420</v>
      </c>
      <c r="G11" s="2478" t="s">
        <v>2411</v>
      </c>
      <c r="H11" s="2478" t="s">
        <v>2412</v>
      </c>
      <c r="I11" s="2482" t="s">
        <v>2421</v>
      </c>
      <c r="J11" s="2482" t="s">
        <v>2422</v>
      </c>
      <c r="K11" s="2709"/>
      <c r="L11" s="2531"/>
    </row>
    <row r="12" spans="1:12" ht="15" customHeight="1" thickBot="1">
      <c r="A12" s="2485"/>
      <c r="B12" s="2494"/>
      <c r="C12" s="2490"/>
      <c r="D12" s="2474"/>
      <c r="E12" s="2495"/>
      <c r="F12" s="2479"/>
      <c r="G12" s="2479"/>
      <c r="H12" s="2479"/>
      <c r="I12" s="2479"/>
      <c r="J12" s="2479"/>
      <c r="K12" s="2710"/>
      <c r="L12" s="2532"/>
    </row>
    <row r="13" spans="1:12" ht="39" customHeight="1">
      <c r="A13" s="2483" t="s">
        <v>2423</v>
      </c>
      <c r="B13" s="2486" t="s">
        <v>2424</v>
      </c>
      <c r="C13" s="2488"/>
      <c r="D13" s="2472"/>
      <c r="E13" s="2491" t="s">
        <v>2403</v>
      </c>
      <c r="F13" s="2468" t="s">
        <v>2404</v>
      </c>
      <c r="G13" s="2468" t="s">
        <v>2404</v>
      </c>
      <c r="H13" s="2468" t="s">
        <v>2404</v>
      </c>
      <c r="I13" s="2498" t="s">
        <v>2405</v>
      </c>
      <c r="J13" s="2498" t="s">
        <v>2405</v>
      </c>
      <c r="K13" s="2472" t="s">
        <v>2406</v>
      </c>
      <c r="L13" s="2541"/>
    </row>
    <row r="14" spans="1:12" ht="15" customHeight="1">
      <c r="A14" s="2484"/>
      <c r="B14" s="2487"/>
      <c r="C14" s="2489"/>
      <c r="D14" s="2473"/>
      <c r="E14" s="2492"/>
      <c r="F14" s="2469"/>
      <c r="G14" s="2469"/>
      <c r="H14" s="2469"/>
      <c r="I14" s="2499"/>
      <c r="J14" s="2499"/>
      <c r="K14" s="2473"/>
      <c r="L14" s="2542"/>
    </row>
    <row r="15" spans="1:12" ht="39" customHeight="1">
      <c r="A15" s="2484"/>
      <c r="B15" s="2493" t="s">
        <v>2425</v>
      </c>
      <c r="C15" s="2489"/>
      <c r="D15" s="2473"/>
      <c r="E15" s="2492" t="s">
        <v>2409</v>
      </c>
      <c r="F15" s="2482">
        <v>178</v>
      </c>
      <c r="G15" s="2478" t="s">
        <v>2411</v>
      </c>
      <c r="H15" s="2478" t="s">
        <v>2412</v>
      </c>
      <c r="I15" s="2482">
        <v>5.7</v>
      </c>
      <c r="J15" s="2482">
        <v>1.4</v>
      </c>
      <c r="K15" s="2473"/>
      <c r="L15" s="2542"/>
    </row>
    <row r="16" spans="1:12" ht="15" customHeight="1" thickBot="1">
      <c r="A16" s="2485"/>
      <c r="B16" s="2494"/>
      <c r="C16" s="2490"/>
      <c r="D16" s="2474"/>
      <c r="E16" s="2495"/>
      <c r="F16" s="2479"/>
      <c r="G16" s="2479"/>
      <c r="H16" s="2479"/>
      <c r="I16" s="2479"/>
      <c r="J16" s="2479"/>
      <c r="K16" s="2474"/>
      <c r="L16" s="2543"/>
    </row>
    <row r="17" spans="1:12" ht="39" customHeight="1">
      <c r="A17" s="2483" t="s">
        <v>2426</v>
      </c>
      <c r="B17" s="2486" t="s">
        <v>2416</v>
      </c>
      <c r="C17" s="2488"/>
      <c r="D17" s="2472"/>
      <c r="E17" s="2491" t="s">
        <v>2403</v>
      </c>
      <c r="F17" s="2496">
        <v>176</v>
      </c>
      <c r="G17" s="2470" t="s">
        <v>2411</v>
      </c>
      <c r="H17" s="2496" t="s">
        <v>2412</v>
      </c>
      <c r="I17" s="2496">
        <v>7.4</v>
      </c>
      <c r="J17" s="2496">
        <v>2.1</v>
      </c>
      <c r="K17" s="2472" t="s">
        <v>2406</v>
      </c>
      <c r="L17" s="2541"/>
    </row>
    <row r="18" spans="1:12" ht="15" customHeight="1">
      <c r="A18" s="2484"/>
      <c r="B18" s="2487"/>
      <c r="C18" s="2489"/>
      <c r="D18" s="2473"/>
      <c r="E18" s="2492"/>
      <c r="F18" s="2497"/>
      <c r="G18" s="2471"/>
      <c r="H18" s="2497"/>
      <c r="I18" s="2497"/>
      <c r="J18" s="2497"/>
      <c r="K18" s="2473"/>
      <c r="L18" s="2542"/>
    </row>
    <row r="19" spans="1:12" ht="39" customHeight="1">
      <c r="A19" s="2484"/>
      <c r="B19" s="2493" t="s">
        <v>2427</v>
      </c>
      <c r="C19" s="2489"/>
      <c r="D19" s="2473"/>
      <c r="E19" s="2492" t="s">
        <v>2409</v>
      </c>
      <c r="F19" s="2734" t="s">
        <v>2428</v>
      </c>
      <c r="G19" s="2734" t="s">
        <v>2428</v>
      </c>
      <c r="H19" s="2734" t="s">
        <v>2428</v>
      </c>
      <c r="I19" s="2513" t="s">
        <v>2429</v>
      </c>
      <c r="J19" s="2513" t="s">
        <v>2429</v>
      </c>
      <c r="K19" s="2473"/>
      <c r="L19" s="2542"/>
    </row>
    <row r="20" spans="1:12" ht="15" customHeight="1" thickBot="1">
      <c r="A20" s="2485"/>
      <c r="B20" s="2494"/>
      <c r="C20" s="2490"/>
      <c r="D20" s="2474"/>
      <c r="E20" s="2495"/>
      <c r="F20" s="2735"/>
      <c r="G20" s="2735"/>
      <c r="H20" s="2735"/>
      <c r="I20" s="2514"/>
      <c r="J20" s="2514"/>
      <c r="K20" s="2474"/>
      <c r="L20" s="2543"/>
    </row>
    <row r="21" spans="1:12" ht="39" customHeight="1">
      <c r="A21" s="2483" t="s">
        <v>2430</v>
      </c>
      <c r="B21" s="2486" t="s">
        <v>2431</v>
      </c>
      <c r="C21" s="2488"/>
      <c r="D21" s="2472"/>
      <c r="E21" s="2491" t="s">
        <v>2403</v>
      </c>
      <c r="F21" s="2468" t="s">
        <v>2404</v>
      </c>
      <c r="G21" s="2468" t="s">
        <v>2404</v>
      </c>
      <c r="H21" s="2468" t="s">
        <v>2404</v>
      </c>
      <c r="I21" s="2498" t="s">
        <v>2405</v>
      </c>
      <c r="J21" s="2498" t="s">
        <v>2405</v>
      </c>
      <c r="K21" s="2472" t="s">
        <v>2432</v>
      </c>
      <c r="L21" s="2530"/>
    </row>
    <row r="22" spans="1:12" ht="15" customHeight="1">
      <c r="A22" s="2484"/>
      <c r="B22" s="2487"/>
      <c r="C22" s="2489"/>
      <c r="D22" s="2473"/>
      <c r="E22" s="2492"/>
      <c r="F22" s="2469"/>
      <c r="G22" s="2469"/>
      <c r="H22" s="2469"/>
      <c r="I22" s="2499"/>
      <c r="J22" s="2499"/>
      <c r="K22" s="2473"/>
      <c r="L22" s="2531"/>
    </row>
    <row r="23" spans="1:12" ht="39" customHeight="1">
      <c r="A23" s="2484"/>
      <c r="B23" s="2493" t="s">
        <v>2433</v>
      </c>
      <c r="C23" s="2489"/>
      <c r="D23" s="2473"/>
      <c r="E23" s="2492" t="s">
        <v>2409</v>
      </c>
      <c r="F23" s="2482">
        <v>172</v>
      </c>
      <c r="G23" s="2478" t="s">
        <v>2411</v>
      </c>
      <c r="H23" s="2478" t="s">
        <v>2412</v>
      </c>
      <c r="I23" s="2480">
        <v>6</v>
      </c>
      <c r="J23" s="2482">
        <v>1.8</v>
      </c>
      <c r="K23" s="2473"/>
      <c r="L23" s="2531"/>
    </row>
    <row r="24" spans="1:12" ht="15" customHeight="1" thickBot="1">
      <c r="A24" s="2485"/>
      <c r="B24" s="2494"/>
      <c r="C24" s="2490"/>
      <c r="D24" s="2474"/>
      <c r="E24" s="2495"/>
      <c r="F24" s="2479"/>
      <c r="G24" s="2479"/>
      <c r="H24" s="2479"/>
      <c r="I24" s="2481"/>
      <c r="J24" s="2479"/>
      <c r="K24" s="2474"/>
      <c r="L24" s="2532"/>
    </row>
    <row r="25" spans="1:12" ht="39" customHeight="1">
      <c r="A25" s="2483" t="s">
        <v>2430</v>
      </c>
      <c r="B25" s="2486" t="s">
        <v>2431</v>
      </c>
      <c r="C25" s="2488"/>
      <c r="D25" s="2472"/>
      <c r="E25" s="2491" t="s">
        <v>2403</v>
      </c>
      <c r="F25" s="2468" t="s">
        <v>2404</v>
      </c>
      <c r="G25" s="2468" t="s">
        <v>2404</v>
      </c>
      <c r="H25" s="2468" t="s">
        <v>2404</v>
      </c>
      <c r="I25" s="2498" t="s">
        <v>2405</v>
      </c>
      <c r="J25" s="2498" t="s">
        <v>2405</v>
      </c>
      <c r="K25" s="2472" t="s">
        <v>2432</v>
      </c>
      <c r="L25" s="2530"/>
    </row>
    <row r="26" spans="1:12" ht="15" customHeight="1">
      <c r="A26" s="2484"/>
      <c r="B26" s="2487"/>
      <c r="C26" s="2489"/>
      <c r="D26" s="2473"/>
      <c r="E26" s="2492"/>
      <c r="F26" s="2469"/>
      <c r="G26" s="2469"/>
      <c r="H26" s="2469"/>
      <c r="I26" s="2499"/>
      <c r="J26" s="2499"/>
      <c r="K26" s="2473"/>
      <c r="L26" s="2531"/>
    </row>
    <row r="27" spans="1:12" ht="39" customHeight="1">
      <c r="A27" s="2484"/>
      <c r="B27" s="2493" t="s">
        <v>2434</v>
      </c>
      <c r="C27" s="2489"/>
      <c r="D27" s="2473"/>
      <c r="E27" s="2492" t="s">
        <v>2409</v>
      </c>
      <c r="F27" s="2482">
        <v>385</v>
      </c>
      <c r="G27" s="2478" t="s">
        <v>2411</v>
      </c>
      <c r="H27" s="2478" t="s">
        <v>2412</v>
      </c>
      <c r="I27" s="2482">
        <v>8.8000000000000007</v>
      </c>
      <c r="J27" s="2482">
        <v>1.4</v>
      </c>
      <c r="K27" s="2473"/>
      <c r="L27" s="2531"/>
    </row>
    <row r="28" spans="1:12" ht="15" customHeight="1" thickBot="1">
      <c r="A28" s="2485"/>
      <c r="B28" s="2494"/>
      <c r="C28" s="2490"/>
      <c r="D28" s="2474"/>
      <c r="E28" s="2495"/>
      <c r="F28" s="2479"/>
      <c r="G28" s="2479"/>
      <c r="H28" s="2479"/>
      <c r="I28" s="2479"/>
      <c r="J28" s="2479"/>
      <c r="K28" s="2474"/>
      <c r="L28" s="2532"/>
    </row>
    <row r="29" spans="1:12" ht="39" customHeight="1">
      <c r="A29" s="2715" t="s">
        <v>2435</v>
      </c>
      <c r="B29" s="2716"/>
      <c r="C29" s="2718"/>
      <c r="D29" s="2721"/>
      <c r="E29" s="2724" t="s">
        <v>2403</v>
      </c>
      <c r="F29" s="2470" t="s">
        <v>2417</v>
      </c>
      <c r="G29" s="2470" t="s">
        <v>2417</v>
      </c>
      <c r="H29" s="2470" t="s">
        <v>2417</v>
      </c>
      <c r="I29" s="2498" t="s">
        <v>2405</v>
      </c>
      <c r="J29" s="2470" t="s">
        <v>2405</v>
      </c>
      <c r="K29" s="2705" t="s">
        <v>2436</v>
      </c>
      <c r="L29" s="2530"/>
    </row>
    <row r="30" spans="1:12" ht="15" customHeight="1">
      <c r="A30" s="2544"/>
      <c r="B30" s="2717"/>
      <c r="C30" s="2719"/>
      <c r="D30" s="2722"/>
      <c r="E30" s="2700"/>
      <c r="F30" s="2711"/>
      <c r="G30" s="2711"/>
      <c r="H30" s="2711"/>
      <c r="I30" s="2712"/>
      <c r="J30" s="2471"/>
      <c r="K30" s="2706"/>
      <c r="L30" s="2531"/>
    </row>
    <row r="31" spans="1:12" ht="39" customHeight="1">
      <c r="A31" s="2544"/>
      <c r="B31" s="2546" t="s">
        <v>2416</v>
      </c>
      <c r="C31" s="2719"/>
      <c r="D31" s="2722"/>
      <c r="E31" s="2700" t="s">
        <v>2409</v>
      </c>
      <c r="F31" s="2725" t="s">
        <v>2437</v>
      </c>
      <c r="G31" s="2478" t="s">
        <v>2411</v>
      </c>
      <c r="H31" s="2478" t="s">
        <v>2412</v>
      </c>
      <c r="I31" s="2725" t="s">
        <v>2438</v>
      </c>
      <c r="J31" s="2714" t="s">
        <v>2439</v>
      </c>
      <c r="K31" s="2706"/>
      <c r="L31" s="2531"/>
    </row>
    <row r="32" spans="1:12" ht="15" customHeight="1" thickBot="1">
      <c r="A32" s="2544"/>
      <c r="B32" s="2487"/>
      <c r="C32" s="2720"/>
      <c r="D32" s="2723"/>
      <c r="E32" s="2701"/>
      <c r="F32" s="2479"/>
      <c r="G32" s="2479"/>
      <c r="H32" s="2479"/>
      <c r="I32" s="2479"/>
      <c r="J32" s="2497"/>
      <c r="K32" s="2707"/>
      <c r="L32" s="2532"/>
    </row>
    <row r="33" spans="1:12" ht="39" customHeight="1">
      <c r="A33" s="2544"/>
      <c r="B33" s="2493" t="s">
        <v>2440</v>
      </c>
      <c r="C33" s="2702"/>
      <c r="D33" s="2705"/>
      <c r="E33" s="2691" t="s">
        <v>2441</v>
      </c>
      <c r="F33" s="2496">
        <v>255</v>
      </c>
      <c r="G33" s="2496" t="s">
        <v>2411</v>
      </c>
      <c r="H33" s="2496" t="s">
        <v>2412</v>
      </c>
      <c r="I33" s="2496">
        <v>10.9</v>
      </c>
      <c r="J33" s="2496">
        <v>1.8</v>
      </c>
      <c r="K33" s="2697" t="s">
        <v>2016</v>
      </c>
      <c r="L33" s="2530"/>
    </row>
    <row r="34" spans="1:12" ht="15" customHeight="1">
      <c r="A34" s="2544"/>
      <c r="B34" s="2738"/>
      <c r="C34" s="2703"/>
      <c r="D34" s="2706"/>
      <c r="E34" s="2700"/>
      <c r="F34" s="2497"/>
      <c r="G34" s="2497"/>
      <c r="H34" s="2497"/>
      <c r="I34" s="2497"/>
      <c r="J34" s="2497"/>
      <c r="K34" s="2698"/>
      <c r="L34" s="2531"/>
    </row>
    <row r="35" spans="1:12" ht="39" customHeight="1">
      <c r="A35" s="2544"/>
      <c r="B35" s="2736"/>
      <c r="C35" s="2703"/>
      <c r="D35" s="2706"/>
      <c r="E35" s="2700" t="s">
        <v>2442</v>
      </c>
      <c r="F35" s="2677" t="s">
        <v>2443</v>
      </c>
      <c r="G35" s="2677" t="s">
        <v>2443</v>
      </c>
      <c r="H35" s="2677" t="s">
        <v>2443</v>
      </c>
      <c r="I35" s="2513" t="s">
        <v>2429</v>
      </c>
      <c r="J35" s="2513" t="s">
        <v>2429</v>
      </c>
      <c r="K35" s="2698"/>
      <c r="L35" s="2531"/>
    </row>
    <row r="36" spans="1:12" ht="15" customHeight="1" thickBot="1">
      <c r="A36" s="2545"/>
      <c r="B36" s="2737"/>
      <c r="C36" s="2704"/>
      <c r="D36" s="2707"/>
      <c r="E36" s="2701"/>
      <c r="F36" s="2678"/>
      <c r="G36" s="2678"/>
      <c r="H36" s="2678"/>
      <c r="I36" s="2514"/>
      <c r="J36" s="2514"/>
      <c r="K36" s="2699"/>
      <c r="L36" s="2532"/>
    </row>
    <row r="37" spans="1:12" ht="39" customHeight="1">
      <c r="A37" s="2483" t="s">
        <v>2444</v>
      </c>
      <c r="B37" s="2486" t="s">
        <v>2445</v>
      </c>
      <c r="C37" s="2488"/>
      <c r="D37" s="2472"/>
      <c r="E37" s="2491" t="s">
        <v>2403</v>
      </c>
      <c r="F37" s="2496">
        <v>191</v>
      </c>
      <c r="G37" s="2470" t="s">
        <v>2417</v>
      </c>
      <c r="H37" s="2496" t="s">
        <v>2412</v>
      </c>
      <c r="I37" s="2496">
        <v>4.7</v>
      </c>
      <c r="J37" s="2496">
        <v>1.6</v>
      </c>
      <c r="K37" s="2472" t="s">
        <v>2406</v>
      </c>
      <c r="L37" s="2530"/>
    </row>
    <row r="38" spans="1:12" ht="15" customHeight="1">
      <c r="A38" s="2484"/>
      <c r="B38" s="2487"/>
      <c r="C38" s="2489"/>
      <c r="D38" s="2473"/>
      <c r="E38" s="2492"/>
      <c r="F38" s="2497"/>
      <c r="G38" s="2471"/>
      <c r="H38" s="2497"/>
      <c r="I38" s="2497"/>
      <c r="J38" s="2497"/>
      <c r="K38" s="2473"/>
      <c r="L38" s="2531"/>
    </row>
    <row r="39" spans="1:12" ht="39" customHeight="1">
      <c r="A39" s="2484"/>
      <c r="B39" s="2493" t="s">
        <v>2446</v>
      </c>
      <c r="C39" s="2489"/>
      <c r="D39" s="2473"/>
      <c r="E39" s="2492" t="s">
        <v>2409</v>
      </c>
      <c r="F39" s="2482">
        <v>191</v>
      </c>
      <c r="G39" s="2478" t="s">
        <v>2411</v>
      </c>
      <c r="H39" s="2478" t="s">
        <v>2412</v>
      </c>
      <c r="I39" s="2482">
        <v>5.9</v>
      </c>
      <c r="J39" s="2482">
        <v>1.8</v>
      </c>
      <c r="K39" s="2473"/>
      <c r="L39" s="2531"/>
    </row>
    <row r="40" spans="1:12" ht="15" customHeight="1" thickBot="1">
      <c r="A40" s="2485"/>
      <c r="B40" s="2494"/>
      <c r="C40" s="2490"/>
      <c r="D40" s="2474"/>
      <c r="E40" s="2495"/>
      <c r="F40" s="2479"/>
      <c r="G40" s="2479"/>
      <c r="H40" s="2479"/>
      <c r="I40" s="2479"/>
      <c r="J40" s="2479"/>
      <c r="K40" s="2474"/>
      <c r="L40" s="2532"/>
    </row>
    <row r="41" spans="1:12" ht="39" customHeight="1">
      <c r="A41" s="2483" t="s">
        <v>2423</v>
      </c>
      <c r="B41" s="2486" t="s">
        <v>2450</v>
      </c>
      <c r="C41" s="2488"/>
      <c r="D41" s="2472"/>
      <c r="E41" s="2491" t="s">
        <v>2403</v>
      </c>
      <c r="F41" s="2468" t="s">
        <v>2451</v>
      </c>
      <c r="G41" s="2468" t="s">
        <v>2451</v>
      </c>
      <c r="H41" s="2468" t="s">
        <v>2451</v>
      </c>
      <c r="I41" s="2498" t="s">
        <v>2405</v>
      </c>
      <c r="J41" s="2498" t="s">
        <v>2405</v>
      </c>
      <c r="K41" s="2472" t="s">
        <v>2406</v>
      </c>
      <c r="L41" s="2475"/>
    </row>
    <row r="42" spans="1:12" ht="15" customHeight="1">
      <c r="A42" s="2484"/>
      <c r="B42" s="2487"/>
      <c r="C42" s="2489"/>
      <c r="D42" s="2473"/>
      <c r="E42" s="2492"/>
      <c r="F42" s="2469"/>
      <c r="G42" s="2469"/>
      <c r="H42" s="2469"/>
      <c r="I42" s="2499"/>
      <c r="J42" s="2499"/>
      <c r="K42" s="2473"/>
      <c r="L42" s="2476"/>
    </row>
    <row r="43" spans="1:12" ht="39" customHeight="1">
      <c r="A43" s="2484"/>
      <c r="B43" s="2493" t="s">
        <v>2452</v>
      </c>
      <c r="C43" s="2489"/>
      <c r="D43" s="2473"/>
      <c r="E43" s="2492" t="s">
        <v>2409</v>
      </c>
      <c r="F43" s="2482" t="s">
        <v>2453</v>
      </c>
      <c r="G43" s="2478" t="s">
        <v>2454</v>
      </c>
      <c r="H43" s="2478" t="s">
        <v>2052</v>
      </c>
      <c r="I43" s="2482" t="s">
        <v>2455</v>
      </c>
      <c r="J43" s="2482" t="s">
        <v>2456</v>
      </c>
      <c r="K43" s="2473"/>
      <c r="L43" s="2476"/>
    </row>
    <row r="44" spans="1:12" ht="15" customHeight="1" thickBot="1">
      <c r="A44" s="2485"/>
      <c r="B44" s="2494"/>
      <c r="C44" s="2490"/>
      <c r="D44" s="2474"/>
      <c r="E44" s="2495"/>
      <c r="F44" s="2479"/>
      <c r="G44" s="2479"/>
      <c r="H44" s="2479"/>
      <c r="I44" s="2479"/>
      <c r="J44" s="2479"/>
      <c r="K44" s="2474"/>
      <c r="L44" s="2477"/>
    </row>
    <row r="45" spans="1:12" ht="39" customHeight="1">
      <c r="A45" s="2483" t="s">
        <v>2415</v>
      </c>
      <c r="B45" s="2486" t="s">
        <v>2457</v>
      </c>
      <c r="C45" s="2488"/>
      <c r="D45" s="2472"/>
      <c r="E45" s="2491" t="s">
        <v>2403</v>
      </c>
      <c r="F45" s="2470" t="s">
        <v>2458</v>
      </c>
      <c r="G45" s="2470" t="s">
        <v>2458</v>
      </c>
      <c r="H45" s="2470" t="s">
        <v>2458</v>
      </c>
      <c r="I45" s="2498" t="s">
        <v>2405</v>
      </c>
      <c r="J45" s="2498" t="s">
        <v>2459</v>
      </c>
      <c r="K45" s="2708" t="s">
        <v>2460</v>
      </c>
      <c r="L45" s="2530"/>
    </row>
    <row r="46" spans="1:12" ht="15" customHeight="1">
      <c r="A46" s="2484"/>
      <c r="B46" s="2487"/>
      <c r="C46" s="2489"/>
      <c r="D46" s="2473"/>
      <c r="E46" s="2492"/>
      <c r="F46" s="2471"/>
      <c r="G46" s="2471"/>
      <c r="H46" s="2471"/>
      <c r="I46" s="2499"/>
      <c r="J46" s="2499"/>
      <c r="K46" s="2709"/>
      <c r="L46" s="2531"/>
    </row>
    <row r="47" spans="1:12" ht="39" customHeight="1">
      <c r="A47" s="2484"/>
      <c r="B47" s="2493" t="s">
        <v>2461</v>
      </c>
      <c r="C47" s="2489"/>
      <c r="D47" s="2473"/>
      <c r="E47" s="2492" t="s">
        <v>2409</v>
      </c>
      <c r="F47" s="2482">
        <v>199</v>
      </c>
      <c r="G47" s="2478" t="s">
        <v>2454</v>
      </c>
      <c r="H47" s="2478" t="s">
        <v>2052</v>
      </c>
      <c r="I47" s="2482">
        <v>6.1</v>
      </c>
      <c r="J47" s="2480">
        <v>1</v>
      </c>
      <c r="K47" s="2709"/>
      <c r="L47" s="2531"/>
    </row>
    <row r="48" spans="1:12" ht="15" customHeight="1" thickBot="1">
      <c r="A48" s="2485"/>
      <c r="B48" s="2494"/>
      <c r="C48" s="2490"/>
      <c r="D48" s="2474"/>
      <c r="E48" s="2495"/>
      <c r="F48" s="2479"/>
      <c r="G48" s="2479"/>
      <c r="H48" s="2479"/>
      <c r="I48" s="2479"/>
      <c r="J48" s="2481"/>
      <c r="K48" s="2710"/>
      <c r="L48" s="2532"/>
    </row>
    <row r="49" spans="1:12" ht="39" customHeight="1">
      <c r="A49" s="2483" t="s">
        <v>2430</v>
      </c>
      <c r="B49" s="2486" t="s">
        <v>2462</v>
      </c>
      <c r="C49" s="2488"/>
      <c r="D49" s="2472"/>
      <c r="E49" s="2491" t="s">
        <v>2403</v>
      </c>
      <c r="F49" s="2470" t="s">
        <v>2458</v>
      </c>
      <c r="G49" s="2470" t="s">
        <v>2458</v>
      </c>
      <c r="H49" s="2470" t="s">
        <v>2458</v>
      </c>
      <c r="I49" s="2498" t="s">
        <v>2405</v>
      </c>
      <c r="J49" s="2498" t="s">
        <v>2459</v>
      </c>
      <c r="K49" s="2472" t="s">
        <v>2460</v>
      </c>
      <c r="L49" s="2541"/>
    </row>
    <row r="50" spans="1:12" ht="15" customHeight="1">
      <c r="A50" s="2484"/>
      <c r="B50" s="2487"/>
      <c r="C50" s="2489"/>
      <c r="D50" s="2473"/>
      <c r="E50" s="2492"/>
      <c r="F50" s="2471"/>
      <c r="G50" s="2471"/>
      <c r="H50" s="2471"/>
      <c r="I50" s="2499"/>
      <c r="J50" s="2499"/>
      <c r="K50" s="2473"/>
      <c r="L50" s="2542"/>
    </row>
    <row r="51" spans="1:12" ht="39" customHeight="1">
      <c r="A51" s="2484"/>
      <c r="B51" s="2493" t="s">
        <v>2463</v>
      </c>
      <c r="C51" s="2489"/>
      <c r="D51" s="2473"/>
      <c r="E51" s="2492" t="s">
        <v>2409</v>
      </c>
      <c r="F51" s="2482">
        <v>176</v>
      </c>
      <c r="G51" s="2478" t="s">
        <v>2454</v>
      </c>
      <c r="H51" s="2478" t="s">
        <v>2052</v>
      </c>
      <c r="I51" s="2482">
        <v>7.4</v>
      </c>
      <c r="J51" s="2482">
        <v>1.5</v>
      </c>
      <c r="K51" s="2473"/>
      <c r="L51" s="2542"/>
    </row>
    <row r="52" spans="1:12" ht="15" customHeight="1" thickBot="1">
      <c r="A52" s="2485"/>
      <c r="B52" s="2494"/>
      <c r="C52" s="2490"/>
      <c r="D52" s="2474"/>
      <c r="E52" s="2495"/>
      <c r="F52" s="2479"/>
      <c r="G52" s="2479"/>
      <c r="H52" s="2479"/>
      <c r="I52" s="2479"/>
      <c r="J52" s="2479"/>
      <c r="K52" s="2474"/>
      <c r="L52" s="2543"/>
    </row>
    <row r="53" spans="1:12" ht="39" customHeight="1">
      <c r="A53" s="2483" t="s">
        <v>2430</v>
      </c>
      <c r="B53" s="2486" t="s">
        <v>2464</v>
      </c>
      <c r="C53" s="2488"/>
      <c r="D53" s="2472"/>
      <c r="E53" s="2491" t="s">
        <v>2403</v>
      </c>
      <c r="F53" s="2470" t="s">
        <v>2458</v>
      </c>
      <c r="G53" s="2470" t="s">
        <v>2458</v>
      </c>
      <c r="H53" s="2470" t="s">
        <v>2458</v>
      </c>
      <c r="I53" s="2498" t="s">
        <v>2405</v>
      </c>
      <c r="J53" s="2498" t="s">
        <v>2459</v>
      </c>
      <c r="K53" s="2472" t="s">
        <v>2460</v>
      </c>
      <c r="L53" s="2541"/>
    </row>
    <row r="54" spans="1:12" ht="15" customHeight="1">
      <c r="A54" s="2484"/>
      <c r="B54" s="2487"/>
      <c r="C54" s="2489"/>
      <c r="D54" s="2473"/>
      <c r="E54" s="2492"/>
      <c r="F54" s="2471"/>
      <c r="G54" s="2471"/>
      <c r="H54" s="2471"/>
      <c r="I54" s="2499"/>
      <c r="J54" s="2499"/>
      <c r="K54" s="2473"/>
      <c r="L54" s="2542"/>
    </row>
    <row r="55" spans="1:12" ht="39" customHeight="1">
      <c r="A55" s="2484"/>
      <c r="B55" s="2493">
        <v>500</v>
      </c>
      <c r="C55" s="2489"/>
      <c r="D55" s="2473"/>
      <c r="E55" s="2492" t="s">
        <v>2409</v>
      </c>
      <c r="F55" s="2734" t="s">
        <v>2465</v>
      </c>
      <c r="G55" s="2734" t="s">
        <v>2466</v>
      </c>
      <c r="H55" s="2478" t="s">
        <v>2052</v>
      </c>
      <c r="I55" s="2513" t="s">
        <v>2467</v>
      </c>
      <c r="J55" s="2513" t="s">
        <v>2468</v>
      </c>
      <c r="K55" s="2473"/>
      <c r="L55" s="2542"/>
    </row>
    <row r="56" spans="1:12" ht="15" customHeight="1" thickBot="1">
      <c r="A56" s="2485"/>
      <c r="B56" s="2494"/>
      <c r="C56" s="2490"/>
      <c r="D56" s="2474"/>
      <c r="E56" s="2495"/>
      <c r="F56" s="2735"/>
      <c r="G56" s="2735"/>
      <c r="H56" s="2479"/>
      <c r="I56" s="2514"/>
      <c r="J56" s="2514"/>
      <c r="K56" s="2474"/>
      <c r="L56" s="2543"/>
    </row>
    <row r="57" spans="1:12" ht="39" customHeight="1">
      <c r="A57" s="2483" t="s">
        <v>2423</v>
      </c>
      <c r="B57" s="2486" t="s">
        <v>2469</v>
      </c>
      <c r="C57" s="2488"/>
      <c r="D57" s="2472"/>
      <c r="E57" s="2491" t="s">
        <v>2403</v>
      </c>
      <c r="F57" s="2468" t="s">
        <v>2470</v>
      </c>
      <c r="G57" s="2496" t="s">
        <v>2454</v>
      </c>
      <c r="H57" s="2496" t="s">
        <v>2052</v>
      </c>
      <c r="I57" s="2498" t="s">
        <v>2471</v>
      </c>
      <c r="J57" s="2498" t="s">
        <v>2472</v>
      </c>
      <c r="K57" s="2472" t="s">
        <v>2406</v>
      </c>
      <c r="L57" s="2475" t="s">
        <v>2473</v>
      </c>
    </row>
    <row r="58" spans="1:12" ht="15" customHeight="1">
      <c r="A58" s="2484"/>
      <c r="B58" s="2487"/>
      <c r="C58" s="2489"/>
      <c r="D58" s="2473"/>
      <c r="E58" s="2492"/>
      <c r="F58" s="2469"/>
      <c r="G58" s="2497"/>
      <c r="H58" s="2497"/>
      <c r="I58" s="2499"/>
      <c r="J58" s="2499"/>
      <c r="K58" s="2473"/>
      <c r="L58" s="2476"/>
    </row>
    <row r="59" spans="1:12" ht="39" customHeight="1">
      <c r="A59" s="2484"/>
      <c r="B59" s="2493" t="s">
        <v>2474</v>
      </c>
      <c r="C59" s="2489"/>
      <c r="D59" s="2473"/>
      <c r="E59" s="2492" t="s">
        <v>2409</v>
      </c>
      <c r="F59" s="2677" t="s">
        <v>2475</v>
      </c>
      <c r="G59" s="2677" t="s">
        <v>2475</v>
      </c>
      <c r="H59" s="2677" t="s">
        <v>2475</v>
      </c>
      <c r="I59" s="2513" t="s">
        <v>2429</v>
      </c>
      <c r="J59" s="2513" t="s">
        <v>2429</v>
      </c>
      <c r="K59" s="2473"/>
      <c r="L59" s="2476"/>
    </row>
    <row r="60" spans="1:12" ht="15" customHeight="1" thickBot="1">
      <c r="A60" s="2485"/>
      <c r="B60" s="2494"/>
      <c r="C60" s="2490"/>
      <c r="D60" s="2474"/>
      <c r="E60" s="2495"/>
      <c r="F60" s="2678"/>
      <c r="G60" s="2678"/>
      <c r="H60" s="2678"/>
      <c r="I60" s="2514"/>
      <c r="J60" s="2514"/>
      <c r="K60" s="2474"/>
      <c r="L60" s="2477"/>
    </row>
    <row r="61" spans="1:12" ht="39" customHeight="1">
      <c r="A61" s="2483" t="s">
        <v>2430</v>
      </c>
      <c r="B61" s="2486" t="s">
        <v>2476</v>
      </c>
      <c r="C61" s="2488"/>
      <c r="D61" s="2472"/>
      <c r="E61" s="2491" t="s">
        <v>2403</v>
      </c>
      <c r="F61" s="2470" t="s">
        <v>2458</v>
      </c>
      <c r="G61" s="2470" t="s">
        <v>2458</v>
      </c>
      <c r="H61" s="2470" t="s">
        <v>2458</v>
      </c>
      <c r="I61" s="2498" t="s">
        <v>2405</v>
      </c>
      <c r="J61" s="2498" t="s">
        <v>2459</v>
      </c>
      <c r="K61" s="2472" t="s">
        <v>2406</v>
      </c>
      <c r="L61" s="2475" t="s">
        <v>2477</v>
      </c>
    </row>
    <row r="62" spans="1:12" ht="15" customHeight="1">
      <c r="A62" s="2484"/>
      <c r="B62" s="2487"/>
      <c r="C62" s="2489"/>
      <c r="D62" s="2473"/>
      <c r="E62" s="2492"/>
      <c r="F62" s="2471"/>
      <c r="G62" s="2471"/>
      <c r="H62" s="2471"/>
      <c r="I62" s="2499"/>
      <c r="J62" s="2499"/>
      <c r="K62" s="2473"/>
      <c r="L62" s="2476"/>
    </row>
    <row r="63" spans="1:12" ht="39" customHeight="1">
      <c r="A63" s="2484"/>
      <c r="B63" s="2493" t="s">
        <v>2478</v>
      </c>
      <c r="C63" s="2489"/>
      <c r="D63" s="2473"/>
      <c r="E63" s="2492" t="s">
        <v>2409</v>
      </c>
      <c r="F63" s="2482">
        <v>182</v>
      </c>
      <c r="G63" s="2478" t="s">
        <v>2479</v>
      </c>
      <c r="H63" s="2478" t="s">
        <v>2480</v>
      </c>
      <c r="I63" s="2482">
        <v>10.6</v>
      </c>
      <c r="J63" s="2482">
        <v>2.6</v>
      </c>
      <c r="K63" s="2473"/>
      <c r="L63" s="2476"/>
    </row>
    <row r="64" spans="1:12" ht="15" customHeight="1" thickBot="1">
      <c r="A64" s="2485"/>
      <c r="B64" s="2494"/>
      <c r="C64" s="2490"/>
      <c r="D64" s="2474"/>
      <c r="E64" s="2495"/>
      <c r="F64" s="2479"/>
      <c r="G64" s="2479"/>
      <c r="H64" s="2479"/>
      <c r="I64" s="2479"/>
      <c r="J64" s="2479"/>
      <c r="K64" s="2474"/>
      <c r="L64" s="2477"/>
    </row>
    <row r="65" spans="1:5"/>
    <row r="66" spans="1:5">
      <c r="A66" s="785" t="s">
        <v>2447</v>
      </c>
    </row>
    <row r="67" spans="1:5"/>
    <row r="68" spans="1:5">
      <c r="A68" s="785" t="s">
        <v>2448</v>
      </c>
    </row>
    <row r="69" spans="1:5">
      <c r="A69" s="785" t="s">
        <v>2449</v>
      </c>
    </row>
    <row r="70" spans="1:5">
      <c r="A70" s="785" t="s">
        <v>2481</v>
      </c>
    </row>
    <row r="71" spans="1:5">
      <c r="A71" s="785" t="s">
        <v>2482</v>
      </c>
    </row>
    <row r="72" spans="1:5"/>
    <row r="73" spans="1:5">
      <c r="A73" s="789" t="s">
        <v>2057</v>
      </c>
      <c r="E73" s="789" t="s">
        <v>2058</v>
      </c>
    </row>
    <row r="74" spans="1:5">
      <c r="A74" s="789" t="s">
        <v>2059</v>
      </c>
      <c r="E74" s="789" t="s">
        <v>2060</v>
      </c>
    </row>
    <row r="75" spans="1:5">
      <c r="A75" s="789" t="s">
        <v>2061</v>
      </c>
      <c r="E75" s="789" t="s">
        <v>2062</v>
      </c>
    </row>
    <row r="76" spans="1:5">
      <c r="A76" s="789" t="s">
        <v>2063</v>
      </c>
      <c r="E76" s="789" t="s">
        <v>2064</v>
      </c>
    </row>
    <row r="77" spans="1:5">
      <c r="A77" s="789" t="s">
        <v>2065</v>
      </c>
      <c r="E77" s="789" t="s">
        <v>2066</v>
      </c>
    </row>
    <row r="78" spans="1:5">
      <c r="A78" s="789" t="s">
        <v>2067</v>
      </c>
      <c r="E78" s="789" t="s">
        <v>2068</v>
      </c>
    </row>
    <row r="79" spans="1:5"/>
  </sheetData>
  <mergeCells count="298">
    <mergeCell ref="A3:A4"/>
    <mergeCell ref="B3:B4"/>
    <mergeCell ref="A1:B2"/>
    <mergeCell ref="H1:H4"/>
    <mergeCell ref="I1:J1"/>
    <mergeCell ref="K1:L1"/>
    <mergeCell ref="K2:K4"/>
    <mergeCell ref="L2:L4"/>
    <mergeCell ref="C3:C4"/>
    <mergeCell ref="D3:D4"/>
    <mergeCell ref="C1:D2"/>
    <mergeCell ref="E1:E4"/>
    <mergeCell ref="F1:F2"/>
    <mergeCell ref="G1:G4"/>
    <mergeCell ref="A5:A8"/>
    <mergeCell ref="B5:B6"/>
    <mergeCell ref="C5:C8"/>
    <mergeCell ref="D5:D8"/>
    <mergeCell ref="E5:E6"/>
    <mergeCell ref="F5:F6"/>
    <mergeCell ref="B7:B8"/>
    <mergeCell ref="E7:E8"/>
    <mergeCell ref="F7:F8"/>
    <mergeCell ref="G5:G6"/>
    <mergeCell ref="H5:H6"/>
    <mergeCell ref="I5:I6"/>
    <mergeCell ref="J5:J6"/>
    <mergeCell ref="K5:K8"/>
    <mergeCell ref="L5:L8"/>
    <mergeCell ref="G7:G8"/>
    <mergeCell ref="H7:H8"/>
    <mergeCell ref="I7:I8"/>
    <mergeCell ref="J7:J8"/>
    <mergeCell ref="A9:A12"/>
    <mergeCell ref="B9:B10"/>
    <mergeCell ref="C9:C12"/>
    <mergeCell ref="D9:D12"/>
    <mergeCell ref="E9:E10"/>
    <mergeCell ref="F9:F10"/>
    <mergeCell ref="B11:B12"/>
    <mergeCell ref="E11:E12"/>
    <mergeCell ref="F11:F12"/>
    <mergeCell ref="G9:G10"/>
    <mergeCell ref="H9:H10"/>
    <mergeCell ref="I9:I10"/>
    <mergeCell ref="J9:J10"/>
    <mergeCell ref="K9:K12"/>
    <mergeCell ref="L9:L12"/>
    <mergeCell ref="G11:G12"/>
    <mergeCell ref="H11:H12"/>
    <mergeCell ref="I11:I12"/>
    <mergeCell ref="J11:J12"/>
    <mergeCell ref="A13:A16"/>
    <mergeCell ref="B13:B14"/>
    <mergeCell ref="C13:C16"/>
    <mergeCell ref="D13:D16"/>
    <mergeCell ref="E13:E14"/>
    <mergeCell ref="F13:F14"/>
    <mergeCell ref="B15:B16"/>
    <mergeCell ref="E15:E16"/>
    <mergeCell ref="F15:F16"/>
    <mergeCell ref="G13:G14"/>
    <mergeCell ref="H13:H14"/>
    <mergeCell ref="I13:I14"/>
    <mergeCell ref="J13:J14"/>
    <mergeCell ref="K13:K16"/>
    <mergeCell ref="L13:L16"/>
    <mergeCell ref="G15:G16"/>
    <mergeCell ref="H15:H16"/>
    <mergeCell ref="I15:I16"/>
    <mergeCell ref="J15:J16"/>
    <mergeCell ref="A17:A20"/>
    <mergeCell ref="B17:B18"/>
    <mergeCell ref="C17:C20"/>
    <mergeCell ref="D17:D20"/>
    <mergeCell ref="E17:E18"/>
    <mergeCell ref="F17:F18"/>
    <mergeCell ref="B19:B20"/>
    <mergeCell ref="E19:E20"/>
    <mergeCell ref="F19:F20"/>
    <mergeCell ref="G17:G18"/>
    <mergeCell ref="H17:H18"/>
    <mergeCell ref="I17:I18"/>
    <mergeCell ref="J17:J18"/>
    <mergeCell ref="K17:K20"/>
    <mergeCell ref="L17:L20"/>
    <mergeCell ref="G19:G20"/>
    <mergeCell ref="H19:H20"/>
    <mergeCell ref="I19:I20"/>
    <mergeCell ref="J19:J20"/>
    <mergeCell ref="A21:A24"/>
    <mergeCell ref="B21:B22"/>
    <mergeCell ref="C21:C24"/>
    <mergeCell ref="D21:D24"/>
    <mergeCell ref="E21:E22"/>
    <mergeCell ref="F21:F22"/>
    <mergeCell ref="B23:B24"/>
    <mergeCell ref="E23:E24"/>
    <mergeCell ref="F23:F24"/>
    <mergeCell ref="G21:G22"/>
    <mergeCell ref="H21:H22"/>
    <mergeCell ref="I21:I22"/>
    <mergeCell ref="J21:J22"/>
    <mergeCell ref="K21:K24"/>
    <mergeCell ref="L21:L24"/>
    <mergeCell ref="G23:G24"/>
    <mergeCell ref="H23:H24"/>
    <mergeCell ref="I23:I24"/>
    <mergeCell ref="J23:J24"/>
    <mergeCell ref="A25:A28"/>
    <mergeCell ref="B25:B26"/>
    <mergeCell ref="C25:C28"/>
    <mergeCell ref="D25:D28"/>
    <mergeCell ref="E25:E26"/>
    <mergeCell ref="F25:F26"/>
    <mergeCell ref="B27:B28"/>
    <mergeCell ref="E27:E28"/>
    <mergeCell ref="F27:F28"/>
    <mergeCell ref="G25:G26"/>
    <mergeCell ref="H25:H26"/>
    <mergeCell ref="I25:I26"/>
    <mergeCell ref="J25:J26"/>
    <mergeCell ref="K25:K28"/>
    <mergeCell ref="L25:L28"/>
    <mergeCell ref="G27:G28"/>
    <mergeCell ref="H27:H28"/>
    <mergeCell ref="I27:I28"/>
    <mergeCell ref="J27:J28"/>
    <mergeCell ref="G29:G30"/>
    <mergeCell ref="H29:H30"/>
    <mergeCell ref="I29:I30"/>
    <mergeCell ref="J29:J30"/>
    <mergeCell ref="K29:K32"/>
    <mergeCell ref="L29:L32"/>
    <mergeCell ref="G31:G32"/>
    <mergeCell ref="H31:H32"/>
    <mergeCell ref="I31:I32"/>
    <mergeCell ref="J31:J32"/>
    <mergeCell ref="I33:I34"/>
    <mergeCell ref="J33:J34"/>
    <mergeCell ref="K33:K36"/>
    <mergeCell ref="L33:L36"/>
    <mergeCell ref="B35:B36"/>
    <mergeCell ref="E35:E36"/>
    <mergeCell ref="F35:F36"/>
    <mergeCell ref="G35:G36"/>
    <mergeCell ref="H35:H36"/>
    <mergeCell ref="I35:I36"/>
    <mergeCell ref="C33:C36"/>
    <mergeCell ref="D33:D36"/>
    <mergeCell ref="E33:E34"/>
    <mergeCell ref="F33:F34"/>
    <mergeCell ref="G33:G34"/>
    <mergeCell ref="H33:H34"/>
    <mergeCell ref="B33:B34"/>
    <mergeCell ref="J35:J36"/>
    <mergeCell ref="A37:A40"/>
    <mergeCell ref="B37:B38"/>
    <mergeCell ref="C37:C40"/>
    <mergeCell ref="D37:D40"/>
    <mergeCell ref="E37:E38"/>
    <mergeCell ref="F37:F38"/>
    <mergeCell ref="G37:G38"/>
    <mergeCell ref="H37:H38"/>
    <mergeCell ref="I37:I38"/>
    <mergeCell ref="A29:A36"/>
    <mergeCell ref="B29:B30"/>
    <mergeCell ref="C29:C32"/>
    <mergeCell ref="D29:D32"/>
    <mergeCell ref="E29:E30"/>
    <mergeCell ref="F29:F30"/>
    <mergeCell ref="B31:B32"/>
    <mergeCell ref="E31:E32"/>
    <mergeCell ref="F31:F32"/>
    <mergeCell ref="J37:J38"/>
    <mergeCell ref="K37:K40"/>
    <mergeCell ref="L37:L40"/>
    <mergeCell ref="B39:B40"/>
    <mergeCell ref="E39:E40"/>
    <mergeCell ref="F39:F40"/>
    <mergeCell ref="G39:G40"/>
    <mergeCell ref="H39:H40"/>
    <mergeCell ref="I39:I40"/>
    <mergeCell ref="J39:J40"/>
    <mergeCell ref="A41:A44"/>
    <mergeCell ref="B41:B42"/>
    <mergeCell ref="C41:C44"/>
    <mergeCell ref="D41:D44"/>
    <mergeCell ref="E41:E42"/>
    <mergeCell ref="F41:F42"/>
    <mergeCell ref="B43:B44"/>
    <mergeCell ref="E43:E44"/>
    <mergeCell ref="F43:F44"/>
    <mergeCell ref="G41:G42"/>
    <mergeCell ref="H41:H42"/>
    <mergeCell ref="I41:I42"/>
    <mergeCell ref="J41:J42"/>
    <mergeCell ref="K41:K44"/>
    <mergeCell ref="L41:L44"/>
    <mergeCell ref="G43:G44"/>
    <mergeCell ref="H43:H44"/>
    <mergeCell ref="I43:I44"/>
    <mergeCell ref="J43:J44"/>
    <mergeCell ref="A45:A48"/>
    <mergeCell ref="B45:B46"/>
    <mergeCell ref="C45:C48"/>
    <mergeCell ref="D45:D48"/>
    <mergeCell ref="E45:E46"/>
    <mergeCell ref="F45:F46"/>
    <mergeCell ref="B47:B48"/>
    <mergeCell ref="E47:E48"/>
    <mergeCell ref="F47:F48"/>
    <mergeCell ref="G45:G46"/>
    <mergeCell ref="H45:H46"/>
    <mergeCell ref="I45:I46"/>
    <mergeCell ref="J45:J46"/>
    <mergeCell ref="K45:K48"/>
    <mergeCell ref="L45:L48"/>
    <mergeCell ref="G47:G48"/>
    <mergeCell ref="H47:H48"/>
    <mergeCell ref="I47:I48"/>
    <mergeCell ref="J47:J48"/>
    <mergeCell ref="A49:A52"/>
    <mergeCell ref="B49:B50"/>
    <mergeCell ref="C49:C52"/>
    <mergeCell ref="D49:D52"/>
    <mergeCell ref="E49:E50"/>
    <mergeCell ref="F49:F50"/>
    <mergeCell ref="B51:B52"/>
    <mergeCell ref="E51:E52"/>
    <mergeCell ref="F51:F52"/>
    <mergeCell ref="G49:G50"/>
    <mergeCell ref="H49:H50"/>
    <mergeCell ref="I49:I50"/>
    <mergeCell ref="J49:J50"/>
    <mergeCell ref="K49:K52"/>
    <mergeCell ref="L49:L52"/>
    <mergeCell ref="G51:G52"/>
    <mergeCell ref="H51:H52"/>
    <mergeCell ref="I51:I52"/>
    <mergeCell ref="J51:J52"/>
    <mergeCell ref="A53:A56"/>
    <mergeCell ref="B53:B54"/>
    <mergeCell ref="C53:C56"/>
    <mergeCell ref="D53:D56"/>
    <mergeCell ref="E53:E54"/>
    <mergeCell ref="F53:F54"/>
    <mergeCell ref="B55:B56"/>
    <mergeCell ref="E55:E56"/>
    <mergeCell ref="F55:F56"/>
    <mergeCell ref="G53:G54"/>
    <mergeCell ref="H53:H54"/>
    <mergeCell ref="I53:I54"/>
    <mergeCell ref="J53:J54"/>
    <mergeCell ref="K53:K56"/>
    <mergeCell ref="L53:L56"/>
    <mergeCell ref="G55:G56"/>
    <mergeCell ref="H55:H56"/>
    <mergeCell ref="I55:I56"/>
    <mergeCell ref="J55:J56"/>
    <mergeCell ref="A57:A60"/>
    <mergeCell ref="B57:B58"/>
    <mergeCell ref="C57:C60"/>
    <mergeCell ref="D57:D60"/>
    <mergeCell ref="E57:E58"/>
    <mergeCell ref="F57:F58"/>
    <mergeCell ref="B59:B60"/>
    <mergeCell ref="E59:E60"/>
    <mergeCell ref="F59:F60"/>
    <mergeCell ref="G57:G58"/>
    <mergeCell ref="H57:H58"/>
    <mergeCell ref="I57:I58"/>
    <mergeCell ref="J57:J58"/>
    <mergeCell ref="K57:K60"/>
    <mergeCell ref="L57:L60"/>
    <mergeCell ref="G59:G60"/>
    <mergeCell ref="H59:H60"/>
    <mergeCell ref="I59:I60"/>
    <mergeCell ref="J59:J60"/>
    <mergeCell ref="A61:A64"/>
    <mergeCell ref="B61:B62"/>
    <mergeCell ref="C61:C64"/>
    <mergeCell ref="D61:D64"/>
    <mergeCell ref="E61:E62"/>
    <mergeCell ref="F61:F62"/>
    <mergeCell ref="B63:B64"/>
    <mergeCell ref="E63:E64"/>
    <mergeCell ref="F63:F64"/>
    <mergeCell ref="G61:G62"/>
    <mergeCell ref="H61:H62"/>
    <mergeCell ref="I61:I62"/>
    <mergeCell ref="J61:J62"/>
    <mergeCell ref="K61:K64"/>
    <mergeCell ref="L61:L64"/>
    <mergeCell ref="G63:G64"/>
    <mergeCell ref="H63:H64"/>
    <mergeCell ref="I63:I64"/>
    <mergeCell ref="J63:J64"/>
  </mergeCells>
  <phoneticPr fontId="1"/>
  <hyperlinks>
    <hyperlink ref="A1:B2" location="目次・索引!B1" display="索引へ戻る" xr:uid="{00000000-0004-0000-1000-000000000000}"/>
  </hyperlinks>
  <pageMargins left="0.39370078740157483" right="0.27559055118110237" top="0.78740157480314965" bottom="0.51181102362204722" header="0.51181102362204722" footer="0.51181102362204722"/>
  <pageSetup paperSize="9" scale="67" orientation="portrait" r:id="rId1"/>
  <headerFooter alignWithMargins="0"/>
  <rowBreaks count="1" manualBreakCount="1">
    <brk id="40"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L24"/>
  <sheetViews>
    <sheetView showGridLines="0" showRowColHeaders="0" zoomScaleNormal="100" zoomScaleSheetLayoutView="100" workbookViewId="0">
      <pane xSplit="3" ySplit="5" topLeftCell="D6" activePane="bottomRight" state="frozen"/>
      <selection sqref="A1:A3"/>
      <selection pane="topRight" sqref="A1:A3"/>
      <selection pane="bottomLeft" sqref="A1:A3"/>
      <selection pane="bottomRight" sqref="A1:A3"/>
    </sheetView>
  </sheetViews>
  <sheetFormatPr defaultColWidth="0" defaultRowHeight="12" zeroHeight="1"/>
  <cols>
    <col min="1" max="1" width="22.625" style="456" customWidth="1"/>
    <col min="2" max="2" width="6.5" style="457" customWidth="1"/>
    <col min="3" max="3" width="17.875" style="457" bestFit="1" customWidth="1"/>
    <col min="4" max="4" width="7.625" style="457" customWidth="1"/>
    <col min="5" max="5" width="13.5" style="456" customWidth="1"/>
    <col min="6" max="6" width="9.625" style="456" customWidth="1"/>
    <col min="7" max="7" width="8.625" style="457" customWidth="1"/>
    <col min="8" max="8" width="5.5" style="458" customWidth="1"/>
    <col min="9" max="9" width="13" style="456" customWidth="1"/>
    <col min="10" max="10" width="14.625" style="456" customWidth="1"/>
    <col min="11" max="13" width="5.625" style="459" customWidth="1"/>
    <col min="14" max="14" width="4" style="456" customWidth="1"/>
    <col min="15" max="15" width="4.125" style="456" customWidth="1"/>
    <col min="16" max="16" width="4.625" style="456" customWidth="1"/>
    <col min="17" max="19" width="5.125" style="456" customWidth="1"/>
    <col min="20" max="20" width="4.875" style="456" customWidth="1"/>
    <col min="21" max="22" width="9.875" style="456" customWidth="1"/>
    <col min="23" max="24" width="5.125" style="456" customWidth="1"/>
    <col min="25" max="40" width="4.625" style="456" customWidth="1"/>
    <col min="41" max="41" width="15.375" style="648" customWidth="1"/>
    <col min="42" max="42" width="7.125" style="456" customWidth="1"/>
    <col min="43" max="43" width="6.375" style="457" customWidth="1"/>
    <col min="44" max="44" width="10.875" style="456" customWidth="1"/>
    <col min="45" max="45" width="4.625" style="456" customWidth="1"/>
    <col min="46" max="46" width="5.125" style="457" customWidth="1"/>
    <col min="47" max="47" width="6.375" style="457" customWidth="1"/>
    <col min="48" max="48" width="10.125" style="456" customWidth="1"/>
    <col min="49" max="49" width="4.625" style="456" customWidth="1"/>
    <col min="50" max="50" width="5.125" style="457" customWidth="1"/>
    <col min="51" max="51" width="5.5" style="457" customWidth="1"/>
    <col min="52" max="52" width="5.125" style="456" customWidth="1"/>
    <col min="53" max="53" width="5.625" style="456" customWidth="1"/>
    <col min="54" max="54" width="6.125" style="456" customWidth="1"/>
    <col min="55" max="55" width="5.125" style="456" customWidth="1"/>
    <col min="56" max="56" width="5.625" style="456" customWidth="1"/>
    <col min="57" max="57" width="5.125" style="456" customWidth="1"/>
    <col min="58" max="58" width="5.375" style="456" customWidth="1"/>
    <col min="59" max="59" width="6.625" style="456" customWidth="1"/>
    <col min="60" max="66" width="5.125" style="456" customWidth="1"/>
    <col min="67" max="70" width="5.625" style="456" customWidth="1"/>
    <col min="71" max="71" width="5.5" style="456" customWidth="1"/>
    <col min="72" max="72" width="5.125" style="456" customWidth="1"/>
    <col min="73" max="73" width="5.625" style="456" customWidth="1"/>
    <col min="74" max="74" width="6.125" style="456" customWidth="1"/>
    <col min="75" max="75" width="5.125" style="456" customWidth="1"/>
    <col min="76" max="76" width="5.625" style="456" customWidth="1"/>
    <col min="77" max="77" width="5.125" style="456" customWidth="1"/>
    <col min="78" max="78" width="5.375" style="456" customWidth="1"/>
    <col min="79" max="79" width="6.625" style="456" customWidth="1"/>
    <col min="80" max="80" width="5.125" style="456" customWidth="1"/>
    <col min="81" max="83" width="6.125" style="456" customWidth="1"/>
    <col min="84" max="86" width="6.125" style="456" bestFit="1" customWidth="1"/>
    <col min="87" max="88" width="4.625" style="457" bestFit="1" customWidth="1"/>
    <col min="89" max="90" width="4.625" style="457" customWidth="1"/>
    <col min="91" max="92" width="4.625" style="457" bestFit="1" customWidth="1"/>
    <col min="93" max="94" width="4.625" style="457" customWidth="1"/>
    <col min="95" max="95" width="4.125" style="456" customWidth="1"/>
    <col min="96" max="97" width="7.625" style="456" bestFit="1" customWidth="1"/>
    <col min="98" max="98" width="10.625" style="456" customWidth="1"/>
    <col min="99" max="99" width="5.5" style="456" customWidth="1"/>
    <col min="100" max="100" width="5.125" style="456" customWidth="1"/>
    <col min="101" max="101" width="5.625" style="456" customWidth="1"/>
    <col min="102" max="102" width="6.5" style="456" customWidth="1"/>
    <col min="103" max="103" width="5.125" style="456" customWidth="1"/>
    <col min="104" max="104" width="5.625" style="456" customWidth="1"/>
    <col min="105" max="105" width="5.125" style="456" customWidth="1"/>
    <col min="106" max="106" width="5.375" style="456" customWidth="1"/>
    <col min="107" max="107" width="6.625" style="456" customWidth="1"/>
    <col min="108" max="114" width="5.125" style="456" customWidth="1"/>
    <col min="115" max="118" width="5.625" style="456" customWidth="1"/>
    <col min="119" max="119" width="5" style="456" bestFit="1" customWidth="1"/>
    <col min="120" max="120" width="5.625" style="456" bestFit="1" customWidth="1"/>
    <col min="121" max="121" width="6.5" style="456" bestFit="1" customWidth="1"/>
    <col min="122" max="122" width="6.125" style="456" customWidth="1"/>
    <col min="123" max="124" width="5.125" style="456" customWidth="1"/>
    <col min="125" max="125" width="5.625" style="456" customWidth="1"/>
    <col min="126" max="126" width="5.125" style="456" customWidth="1"/>
    <col min="127" max="127" width="5.375" style="456" customWidth="1"/>
    <col min="128" max="128" width="6.625" style="456" customWidth="1"/>
    <col min="129" max="129" width="5.125" style="456" customWidth="1"/>
    <col min="130" max="130" width="8.625" style="456" customWidth="1"/>
    <col min="131" max="136" width="5.125" style="456" customWidth="1"/>
    <col min="137" max="145" width="4.125" style="456" customWidth="1"/>
    <col min="146" max="147" width="6.375" style="456" customWidth="1"/>
    <col min="148" max="148" width="65.125" style="456" customWidth="1"/>
    <col min="149" max="149" width="5.5" style="456" customWidth="1"/>
    <col min="150" max="150" width="5.125" style="456" customWidth="1"/>
    <col min="151" max="151" width="5.625" style="456" customWidth="1"/>
    <col min="152" max="152" width="6.125" style="456" customWidth="1"/>
    <col min="153" max="153" width="5.625" style="456" customWidth="1"/>
    <col min="154" max="156" width="5.125" style="456" customWidth="1"/>
    <col min="157" max="161" width="4.125" style="456" customWidth="1"/>
    <col min="162" max="162" width="6.375" style="456" customWidth="1"/>
    <col min="163" max="163" width="36" style="456" customWidth="1"/>
    <col min="164" max="165" width="6.875" style="456" customWidth="1"/>
    <col min="166" max="166" width="6.875" style="456" bestFit="1" customWidth="1"/>
    <col min="167" max="167" width="9.625" style="456" bestFit="1" customWidth="1"/>
    <col min="168" max="168" width="8.125" style="456" bestFit="1" customWidth="1"/>
    <col min="169" max="170" width="10.5" style="456" bestFit="1" customWidth="1"/>
    <col min="171" max="171" width="9.625" style="456" bestFit="1" customWidth="1"/>
    <col min="172" max="172" width="8.125" style="456" bestFit="1" customWidth="1"/>
    <col min="173" max="174" width="10.5" style="456" bestFit="1" customWidth="1"/>
    <col min="175" max="175" width="5" style="456" bestFit="1" customWidth="1"/>
    <col min="176" max="176" width="6.5" style="456" bestFit="1" customWidth="1"/>
    <col min="177" max="177" width="6.875" style="456" bestFit="1" customWidth="1"/>
    <col min="178" max="178" width="9.625" style="456" bestFit="1" customWidth="1"/>
    <col min="179" max="179" width="8.125" style="456" bestFit="1" customWidth="1"/>
    <col min="180" max="181" width="10.5" style="456" bestFit="1" customWidth="1"/>
    <col min="182" max="182" width="9.625" style="456" bestFit="1" customWidth="1"/>
    <col min="183" max="183" width="8.125" style="456" bestFit="1" customWidth="1"/>
    <col min="184" max="185" width="10.5" style="456" bestFit="1" customWidth="1"/>
    <col min="186" max="186" width="5.125" style="456" customWidth="1"/>
    <col min="187" max="187" width="5" style="456" bestFit="1" customWidth="1"/>
    <col min="188" max="188" width="7" style="456" bestFit="1" customWidth="1"/>
    <col min="189" max="189" width="6.125" style="456" customWidth="1"/>
    <col min="190" max="190" width="8.625" style="456" customWidth="1"/>
    <col min="191" max="202" width="6" style="456" customWidth="1"/>
    <col min="203" max="203" width="5.125" style="456" customWidth="1"/>
    <col min="204" max="204" width="5.375" style="456" customWidth="1"/>
    <col min="205" max="205" width="2.125" style="456" customWidth="1"/>
    <col min="206" max="206" width="5.125" style="456" customWidth="1"/>
    <col min="207" max="207" width="5.375" style="456" customWidth="1"/>
    <col min="208" max="208" width="2.125" style="456" customWidth="1"/>
    <col min="209" max="209" width="5.125" style="456" customWidth="1"/>
    <col min="210" max="210" width="63.125" style="456" bestFit="1" customWidth="1"/>
    <col min="211" max="211" width="9.375" style="456" customWidth="1"/>
    <col min="212" max="220" width="0" style="456" hidden="1" customWidth="1"/>
    <col min="221" max="16384" width="41.125" style="456" hidden="1"/>
  </cols>
  <sheetData>
    <row r="1" spans="1:210" ht="12" customHeight="1" thickTop="1">
      <c r="A1" s="2731" t="s">
        <v>6894</v>
      </c>
      <c r="B1" s="2838"/>
      <c r="C1" s="2841" t="s">
        <v>494</v>
      </c>
      <c r="D1" s="2841" t="s">
        <v>495</v>
      </c>
      <c r="E1" s="2841" t="s">
        <v>893</v>
      </c>
      <c r="F1" s="2841" t="s">
        <v>497</v>
      </c>
      <c r="G1" s="2841" t="s">
        <v>498</v>
      </c>
      <c r="H1" s="2463" t="s">
        <v>894</v>
      </c>
      <c r="I1" s="2831" t="s">
        <v>895</v>
      </c>
      <c r="J1" s="2831"/>
      <c r="K1" s="2454" t="s">
        <v>896</v>
      </c>
      <c r="L1" s="2455"/>
      <c r="M1" s="2456"/>
      <c r="N1" s="2842" t="s">
        <v>502</v>
      </c>
      <c r="O1" s="2843"/>
      <c r="P1" s="2843"/>
      <c r="Q1" s="2843"/>
      <c r="R1" s="2843"/>
      <c r="S1" s="2843"/>
      <c r="T1" s="2843"/>
      <c r="U1" s="2843"/>
      <c r="V1" s="2843"/>
      <c r="W1" s="2843"/>
      <c r="X1" s="2843"/>
      <c r="Y1" s="2843"/>
      <c r="Z1" s="2843"/>
      <c r="AA1" s="2843"/>
      <c r="AB1" s="2843"/>
      <c r="AC1" s="2843"/>
      <c r="AD1" s="2843"/>
      <c r="AE1" s="2843"/>
      <c r="AF1" s="2843"/>
      <c r="AG1" s="2843"/>
      <c r="AH1" s="2843"/>
      <c r="AI1" s="2843"/>
      <c r="AJ1" s="2843"/>
      <c r="AK1" s="2843"/>
      <c r="AL1" s="2843"/>
      <c r="AM1" s="2843"/>
      <c r="AN1" s="2843"/>
      <c r="AO1" s="2828" t="s">
        <v>897</v>
      </c>
      <c r="AP1" s="2831" t="s">
        <v>531</v>
      </c>
      <c r="AQ1" s="2794" t="s">
        <v>898</v>
      </c>
      <c r="AR1" s="2794"/>
      <c r="AS1" s="2794"/>
      <c r="AT1" s="2794"/>
      <c r="AU1" s="2794"/>
      <c r="AV1" s="2794"/>
      <c r="AW1" s="2794"/>
      <c r="AX1" s="2794"/>
      <c r="AY1" s="2832" t="s">
        <v>504</v>
      </c>
      <c r="AZ1" s="2833"/>
      <c r="BA1" s="2833"/>
      <c r="BB1" s="2833"/>
      <c r="BC1" s="2833"/>
      <c r="BD1" s="2833"/>
      <c r="BE1" s="2833"/>
      <c r="BF1" s="2833"/>
      <c r="BG1" s="2833"/>
      <c r="BH1" s="2833"/>
      <c r="BI1" s="2833"/>
      <c r="BJ1" s="2833"/>
      <c r="BK1" s="2833"/>
      <c r="BL1" s="2833"/>
      <c r="BM1" s="2833"/>
      <c r="BN1" s="2833"/>
      <c r="BO1" s="2833"/>
      <c r="BP1" s="2833"/>
      <c r="BQ1" s="2833"/>
      <c r="BR1" s="2833"/>
      <c r="BS1" s="2833"/>
      <c r="BT1" s="2833"/>
      <c r="BU1" s="2833"/>
      <c r="BV1" s="2833"/>
      <c r="BW1" s="2833"/>
      <c r="BX1" s="2833"/>
      <c r="BY1" s="2833"/>
      <c r="BZ1" s="2833"/>
      <c r="CA1" s="2833"/>
      <c r="CB1" s="2833"/>
      <c r="CC1" s="2833"/>
      <c r="CD1" s="2833"/>
      <c r="CE1" s="2833"/>
      <c r="CF1" s="2833"/>
      <c r="CG1" s="2833"/>
      <c r="CH1" s="2833"/>
      <c r="CI1" s="2833"/>
      <c r="CJ1" s="2833"/>
      <c r="CK1" s="2833"/>
      <c r="CL1" s="2833"/>
      <c r="CM1" s="2833"/>
      <c r="CN1" s="2833"/>
      <c r="CO1" s="2833"/>
      <c r="CP1" s="2833"/>
      <c r="CQ1" s="2833"/>
      <c r="CR1" s="2833"/>
      <c r="CS1" s="2833"/>
      <c r="CT1" s="2834"/>
      <c r="CU1" s="2789" t="s">
        <v>505</v>
      </c>
      <c r="CV1" s="2835"/>
      <c r="CW1" s="2835"/>
      <c r="CX1" s="2835"/>
      <c r="CY1" s="2835"/>
      <c r="CZ1" s="2835"/>
      <c r="DA1" s="2835"/>
      <c r="DB1" s="2835"/>
      <c r="DC1" s="2835"/>
      <c r="DD1" s="2835"/>
      <c r="DE1" s="2835"/>
      <c r="DF1" s="2835"/>
      <c r="DG1" s="2835"/>
      <c r="DH1" s="2835"/>
      <c r="DI1" s="2835"/>
      <c r="DJ1" s="2835"/>
      <c r="DK1" s="2835"/>
      <c r="DL1" s="2835"/>
      <c r="DM1" s="2835"/>
      <c r="DN1" s="2835"/>
      <c r="DO1" s="2835"/>
      <c r="DP1" s="2835"/>
      <c r="DQ1" s="2835"/>
      <c r="DR1" s="2835"/>
      <c r="DS1" s="2835"/>
      <c r="DT1" s="2835"/>
      <c r="DU1" s="2835"/>
      <c r="DV1" s="2835"/>
      <c r="DW1" s="2835"/>
      <c r="DX1" s="2835"/>
      <c r="DY1" s="2835"/>
      <c r="DZ1" s="2835"/>
      <c r="EA1" s="2835"/>
      <c r="EB1" s="2835"/>
      <c r="EC1" s="2835"/>
      <c r="ED1" s="2835"/>
      <c r="EE1" s="2835"/>
      <c r="EF1" s="2835"/>
      <c r="EG1" s="2835"/>
      <c r="EH1" s="2835"/>
      <c r="EI1" s="2835"/>
      <c r="EJ1" s="2835"/>
      <c r="EK1" s="2835"/>
      <c r="EL1" s="2835"/>
      <c r="EM1" s="2835"/>
      <c r="EN1" s="2835"/>
      <c r="EO1" s="2835"/>
      <c r="EP1" s="2835"/>
      <c r="EQ1" s="2835"/>
      <c r="ER1" s="2790"/>
      <c r="ES1" s="2812" t="s">
        <v>506</v>
      </c>
      <c r="ET1" s="2813"/>
      <c r="EU1" s="2813"/>
      <c r="EV1" s="2813"/>
      <c r="EW1" s="2813"/>
      <c r="EX1" s="2813"/>
      <c r="EY1" s="2813"/>
      <c r="EZ1" s="2813"/>
      <c r="FA1" s="2813"/>
      <c r="FB1" s="2813"/>
      <c r="FC1" s="2813"/>
      <c r="FD1" s="2813"/>
      <c r="FE1" s="2813"/>
      <c r="FF1" s="2813"/>
      <c r="FG1" s="2814"/>
      <c r="FH1" s="2761" t="s">
        <v>1821</v>
      </c>
      <c r="FI1" s="2762"/>
      <c r="FJ1" s="2762"/>
      <c r="FK1" s="2762"/>
      <c r="FL1" s="2762"/>
      <c r="FM1" s="2762"/>
      <c r="FN1" s="2762"/>
      <c r="FO1" s="2762"/>
      <c r="FP1" s="2762"/>
      <c r="FQ1" s="2762"/>
      <c r="FR1" s="2762"/>
      <c r="FS1" s="2762"/>
      <c r="FT1" s="2762"/>
      <c r="FU1" s="2762"/>
      <c r="FV1" s="2762"/>
      <c r="FW1" s="2762"/>
      <c r="FX1" s="2762"/>
      <c r="FY1" s="2762"/>
      <c r="FZ1" s="2762"/>
      <c r="GA1" s="2762"/>
      <c r="GB1" s="2762"/>
      <c r="GC1" s="2762"/>
      <c r="GD1" s="2763"/>
      <c r="GE1" s="2754" t="s">
        <v>1067</v>
      </c>
      <c r="GF1" s="2754"/>
      <c r="GG1" s="2754"/>
      <c r="GH1" s="2800" t="s">
        <v>2069</v>
      </c>
      <c r="GI1" s="2740" t="s">
        <v>1823</v>
      </c>
      <c r="GJ1" s="2740"/>
      <c r="GK1" s="2740"/>
      <c r="GL1" s="2740"/>
      <c r="GM1" s="2740"/>
      <c r="GN1" s="2740"/>
      <c r="GO1" s="2740"/>
      <c r="GP1" s="2740"/>
      <c r="GQ1" s="2740"/>
      <c r="GR1" s="2740"/>
      <c r="GS1" s="2740"/>
      <c r="GT1" s="2740"/>
      <c r="GU1" s="2803" t="s">
        <v>507</v>
      </c>
      <c r="GV1" s="2804"/>
      <c r="GW1" s="2804"/>
      <c r="GX1" s="2804"/>
      <c r="GY1" s="2804"/>
      <c r="GZ1" s="2804"/>
      <c r="HA1" s="2804"/>
      <c r="HB1" s="2805"/>
    </row>
    <row r="2" spans="1:210" ht="12" customHeight="1">
      <c r="A2" s="2732"/>
      <c r="B2" s="2839"/>
      <c r="C2" s="2841"/>
      <c r="D2" s="2841"/>
      <c r="E2" s="2841"/>
      <c r="F2" s="2841"/>
      <c r="G2" s="2841"/>
      <c r="H2" s="2463"/>
      <c r="I2" s="2831"/>
      <c r="J2" s="2831"/>
      <c r="K2" s="2457"/>
      <c r="L2" s="2458"/>
      <c r="M2" s="2459"/>
      <c r="N2" s="2844"/>
      <c r="O2" s="2845"/>
      <c r="P2" s="2845"/>
      <c r="Q2" s="2845"/>
      <c r="R2" s="2845"/>
      <c r="S2" s="2845"/>
      <c r="T2" s="2845"/>
      <c r="U2" s="2845"/>
      <c r="V2" s="2845"/>
      <c r="W2" s="2845"/>
      <c r="X2" s="2845"/>
      <c r="Y2" s="2845"/>
      <c r="Z2" s="2845"/>
      <c r="AA2" s="2845"/>
      <c r="AB2" s="2845"/>
      <c r="AC2" s="2845"/>
      <c r="AD2" s="2845"/>
      <c r="AE2" s="2845"/>
      <c r="AF2" s="2845"/>
      <c r="AG2" s="2845"/>
      <c r="AH2" s="2845"/>
      <c r="AI2" s="2845"/>
      <c r="AJ2" s="2845"/>
      <c r="AK2" s="2845"/>
      <c r="AL2" s="2845"/>
      <c r="AM2" s="2845"/>
      <c r="AN2" s="2845"/>
      <c r="AO2" s="2829"/>
      <c r="AP2" s="2831"/>
      <c r="AQ2" s="2794"/>
      <c r="AR2" s="2794"/>
      <c r="AS2" s="2794"/>
      <c r="AT2" s="2794"/>
      <c r="AU2" s="2794"/>
      <c r="AV2" s="2794"/>
      <c r="AW2" s="2794"/>
      <c r="AX2" s="2794"/>
      <c r="AY2" s="2795" t="s">
        <v>509</v>
      </c>
      <c r="AZ2" s="2795"/>
      <c r="BA2" s="2795"/>
      <c r="BB2" s="2795"/>
      <c r="BC2" s="395" t="s">
        <v>899</v>
      </c>
      <c r="BD2" s="2767" t="s">
        <v>900</v>
      </c>
      <c r="BE2" s="2767"/>
      <c r="BF2" s="2767"/>
      <c r="BG2" s="2767" t="s">
        <v>901</v>
      </c>
      <c r="BH2" s="2767"/>
      <c r="BI2" s="2767" t="s">
        <v>902</v>
      </c>
      <c r="BJ2" s="2767"/>
      <c r="BK2" s="2767"/>
      <c r="BL2" s="2767"/>
      <c r="BM2" s="2767"/>
      <c r="BN2" s="2767"/>
      <c r="BO2" s="2767" t="s">
        <v>903</v>
      </c>
      <c r="BP2" s="2767"/>
      <c r="BQ2" s="2767"/>
      <c r="BR2" s="2767"/>
      <c r="BS2" s="2769" t="s">
        <v>509</v>
      </c>
      <c r="BT2" s="2769"/>
      <c r="BU2" s="2769"/>
      <c r="BV2" s="2769"/>
      <c r="BW2" s="395" t="s">
        <v>899</v>
      </c>
      <c r="BX2" s="2832" t="s">
        <v>900</v>
      </c>
      <c r="BY2" s="2833"/>
      <c r="BZ2" s="2834"/>
      <c r="CA2" s="2832" t="s">
        <v>901</v>
      </c>
      <c r="CB2" s="2833"/>
      <c r="CC2" s="2832" t="s">
        <v>902</v>
      </c>
      <c r="CD2" s="2833"/>
      <c r="CE2" s="2833"/>
      <c r="CF2" s="2833"/>
      <c r="CG2" s="2833"/>
      <c r="CH2" s="2834"/>
      <c r="CI2" s="2768" t="s">
        <v>515</v>
      </c>
      <c r="CJ2" s="2768"/>
      <c r="CK2" s="2768"/>
      <c r="CL2" s="2768"/>
      <c r="CM2" s="2768"/>
      <c r="CN2" s="2768"/>
      <c r="CO2" s="2768"/>
      <c r="CP2" s="2768"/>
      <c r="CQ2" s="2822" t="s">
        <v>516</v>
      </c>
      <c r="CR2" s="2767" t="s">
        <v>517</v>
      </c>
      <c r="CS2" s="2767"/>
      <c r="CT2" s="2770" t="s">
        <v>518</v>
      </c>
      <c r="CU2" s="2821" t="s">
        <v>509</v>
      </c>
      <c r="CV2" s="2821"/>
      <c r="CW2" s="2821"/>
      <c r="CX2" s="2821"/>
      <c r="CY2" s="396" t="s">
        <v>899</v>
      </c>
      <c r="CZ2" s="2764" t="s">
        <v>900</v>
      </c>
      <c r="DA2" s="2764"/>
      <c r="DB2" s="2764"/>
      <c r="DC2" s="2764" t="s">
        <v>901</v>
      </c>
      <c r="DD2" s="2764"/>
      <c r="DE2" s="2764" t="s">
        <v>902</v>
      </c>
      <c r="DF2" s="2764"/>
      <c r="DG2" s="2764"/>
      <c r="DH2" s="2764"/>
      <c r="DI2" s="2764"/>
      <c r="DJ2" s="2764"/>
      <c r="DK2" s="2764" t="s">
        <v>903</v>
      </c>
      <c r="DL2" s="2764"/>
      <c r="DM2" s="2764"/>
      <c r="DN2" s="2764"/>
      <c r="DO2" s="2821" t="s">
        <v>509</v>
      </c>
      <c r="DP2" s="2821"/>
      <c r="DQ2" s="2821"/>
      <c r="DR2" s="2821"/>
      <c r="DS2" s="2789" t="s">
        <v>899</v>
      </c>
      <c r="DT2" s="2790"/>
      <c r="DU2" s="2764" t="s">
        <v>900</v>
      </c>
      <c r="DV2" s="2764"/>
      <c r="DW2" s="2764"/>
      <c r="DX2" s="2836" t="s">
        <v>1635</v>
      </c>
      <c r="DY2" s="2837"/>
      <c r="DZ2" s="2789" t="s">
        <v>902</v>
      </c>
      <c r="EA2" s="2835"/>
      <c r="EB2" s="2835"/>
      <c r="EC2" s="2835"/>
      <c r="ED2" s="2835"/>
      <c r="EE2" s="2835"/>
      <c r="EF2" s="2790"/>
      <c r="EG2" s="2787" t="s">
        <v>515</v>
      </c>
      <c r="EH2" s="2787"/>
      <c r="EI2" s="2787"/>
      <c r="EJ2" s="2787"/>
      <c r="EK2" s="2787"/>
      <c r="EL2" s="2787"/>
      <c r="EM2" s="2787"/>
      <c r="EN2" s="2787"/>
      <c r="EO2" s="2750" t="s">
        <v>516</v>
      </c>
      <c r="EP2" s="2764" t="s">
        <v>517</v>
      </c>
      <c r="EQ2" s="2764"/>
      <c r="ER2" s="2815" t="s">
        <v>518</v>
      </c>
      <c r="ES2" s="2786" t="s">
        <v>509</v>
      </c>
      <c r="ET2" s="2786"/>
      <c r="EU2" s="2786"/>
      <c r="EV2" s="2786"/>
      <c r="EW2" s="2759" t="s">
        <v>1634</v>
      </c>
      <c r="EX2" s="2759" t="s">
        <v>1635</v>
      </c>
      <c r="EY2" s="2759" t="s">
        <v>1636</v>
      </c>
      <c r="EZ2" s="2759" t="s">
        <v>1637</v>
      </c>
      <c r="FA2" s="2788" t="s">
        <v>515</v>
      </c>
      <c r="FB2" s="2788"/>
      <c r="FC2" s="2788"/>
      <c r="FD2" s="2788"/>
      <c r="FE2" s="2759" t="s">
        <v>516</v>
      </c>
      <c r="FF2" s="2765" t="s">
        <v>517</v>
      </c>
      <c r="FG2" s="2817" t="s">
        <v>518</v>
      </c>
      <c r="FH2" s="2784" t="s">
        <v>1824</v>
      </c>
      <c r="FI2" s="2820"/>
      <c r="FJ2" s="2761" t="s">
        <v>532</v>
      </c>
      <c r="FK2" s="2762"/>
      <c r="FL2" s="2762"/>
      <c r="FM2" s="2762"/>
      <c r="FN2" s="2762"/>
      <c r="FO2" s="2762"/>
      <c r="FP2" s="2762"/>
      <c r="FQ2" s="2762"/>
      <c r="FR2" s="2763"/>
      <c r="FS2" s="2784" t="s">
        <v>1824</v>
      </c>
      <c r="FT2" s="2820"/>
      <c r="FU2" s="2761" t="s">
        <v>51</v>
      </c>
      <c r="FV2" s="2762"/>
      <c r="FW2" s="2762"/>
      <c r="FX2" s="2762"/>
      <c r="FY2" s="2762"/>
      <c r="FZ2" s="2762"/>
      <c r="GA2" s="2762"/>
      <c r="GB2" s="2762"/>
      <c r="GC2" s="2763"/>
      <c r="GD2" s="2752" t="s">
        <v>518</v>
      </c>
      <c r="GE2" s="2754"/>
      <c r="GF2" s="2754"/>
      <c r="GG2" s="2754"/>
      <c r="GH2" s="2801"/>
      <c r="GI2" s="2740" t="s">
        <v>1825</v>
      </c>
      <c r="GJ2" s="2740"/>
      <c r="GK2" s="2740" t="s">
        <v>1826</v>
      </c>
      <c r="GL2" s="2740"/>
      <c r="GM2" s="2740"/>
      <c r="GN2" s="2740"/>
      <c r="GO2" s="2740"/>
      <c r="GP2" s="2740"/>
      <c r="GQ2" s="2740"/>
      <c r="GR2" s="2740"/>
      <c r="GS2" s="2740"/>
      <c r="GT2" s="2740"/>
      <c r="GU2" s="2806"/>
      <c r="GV2" s="2807"/>
      <c r="GW2" s="2807"/>
      <c r="GX2" s="2807"/>
      <c r="GY2" s="2807"/>
      <c r="GZ2" s="2807"/>
      <c r="HA2" s="2807"/>
      <c r="HB2" s="2808"/>
    </row>
    <row r="3" spans="1:210" ht="12" customHeight="1" thickBot="1">
      <c r="A3" s="2733"/>
      <c r="B3" s="2839"/>
      <c r="C3" s="2841"/>
      <c r="D3" s="2841"/>
      <c r="E3" s="2841"/>
      <c r="F3" s="2841"/>
      <c r="G3" s="2841"/>
      <c r="H3" s="2463"/>
      <c r="I3" s="2831"/>
      <c r="J3" s="2831"/>
      <c r="K3" s="2457"/>
      <c r="L3" s="2458"/>
      <c r="M3" s="2459"/>
      <c r="N3" s="2829" t="s">
        <v>1220</v>
      </c>
      <c r="O3" s="2858" t="s">
        <v>1827</v>
      </c>
      <c r="P3" s="2858" t="s">
        <v>1828</v>
      </c>
      <c r="Q3" s="2860" t="s">
        <v>1221</v>
      </c>
      <c r="R3" s="2861"/>
      <c r="S3" s="2858" t="s">
        <v>1491</v>
      </c>
      <c r="T3" s="2862" t="s">
        <v>1829</v>
      </c>
      <c r="U3" s="2846" t="s">
        <v>1830</v>
      </c>
      <c r="V3" s="2847"/>
      <c r="W3" s="2850" t="s">
        <v>2071</v>
      </c>
      <c r="X3" s="2851"/>
      <c r="Y3" s="2844" t="s">
        <v>1831</v>
      </c>
      <c r="Z3" s="2845"/>
      <c r="AA3" s="2845"/>
      <c r="AB3" s="2845"/>
      <c r="AC3" s="2845"/>
      <c r="AD3" s="2845"/>
      <c r="AE3" s="2845"/>
      <c r="AF3" s="2854"/>
      <c r="AG3" s="2844" t="s">
        <v>1832</v>
      </c>
      <c r="AH3" s="2845"/>
      <c r="AI3" s="2845"/>
      <c r="AJ3" s="2845"/>
      <c r="AK3" s="2845"/>
      <c r="AL3" s="2845"/>
      <c r="AM3" s="2845"/>
      <c r="AN3" s="2854"/>
      <c r="AO3" s="2829"/>
      <c r="AP3" s="2831"/>
      <c r="AQ3" s="2794" t="s">
        <v>532</v>
      </c>
      <c r="AR3" s="2794"/>
      <c r="AS3" s="2794"/>
      <c r="AT3" s="2794"/>
      <c r="AU3" s="2794" t="s">
        <v>911</v>
      </c>
      <c r="AV3" s="2794"/>
      <c r="AW3" s="2794"/>
      <c r="AX3" s="2794"/>
      <c r="AY3" s="2795" t="s">
        <v>532</v>
      </c>
      <c r="AZ3" s="2795"/>
      <c r="BA3" s="2795"/>
      <c r="BB3" s="2795"/>
      <c r="BC3" s="2796" t="s">
        <v>912</v>
      </c>
      <c r="BD3" s="2773" t="s">
        <v>913</v>
      </c>
      <c r="BE3" s="2772" t="s">
        <v>1638</v>
      </c>
      <c r="BF3" s="2772" t="s">
        <v>1833</v>
      </c>
      <c r="BG3" s="2772" t="s">
        <v>916</v>
      </c>
      <c r="BH3" s="2772" t="s">
        <v>1635</v>
      </c>
      <c r="BI3" s="2766" t="s">
        <v>1640</v>
      </c>
      <c r="BJ3" s="2766"/>
      <c r="BK3" s="2767" t="s">
        <v>539</v>
      </c>
      <c r="BL3" s="2767"/>
      <c r="BM3" s="2767" t="s">
        <v>540</v>
      </c>
      <c r="BN3" s="2767"/>
      <c r="BO3" s="2766" t="s">
        <v>1834</v>
      </c>
      <c r="BP3" s="2766"/>
      <c r="BQ3" s="2799" t="s">
        <v>1835</v>
      </c>
      <c r="BR3" s="2799"/>
      <c r="BS3" s="2769" t="s">
        <v>911</v>
      </c>
      <c r="BT3" s="2769"/>
      <c r="BU3" s="2769"/>
      <c r="BV3" s="2769"/>
      <c r="BW3" s="2770" t="s">
        <v>912</v>
      </c>
      <c r="BX3" s="2772" t="s">
        <v>913</v>
      </c>
      <c r="BY3" s="2772" t="s">
        <v>1638</v>
      </c>
      <c r="BZ3" s="2772" t="s">
        <v>1833</v>
      </c>
      <c r="CA3" s="2772" t="s">
        <v>1493</v>
      </c>
      <c r="CB3" s="2772" t="s">
        <v>1635</v>
      </c>
      <c r="CC3" s="2777" t="s">
        <v>1640</v>
      </c>
      <c r="CD3" s="2778"/>
      <c r="CE3" s="2420" t="s">
        <v>539</v>
      </c>
      <c r="CF3" s="2420"/>
      <c r="CG3" s="2767" t="s">
        <v>540</v>
      </c>
      <c r="CH3" s="2767"/>
      <c r="CI3" s="2768" t="s">
        <v>544</v>
      </c>
      <c r="CJ3" s="2768"/>
      <c r="CK3" s="2768"/>
      <c r="CL3" s="2768"/>
      <c r="CM3" s="2768" t="s">
        <v>545</v>
      </c>
      <c r="CN3" s="2768"/>
      <c r="CO3" s="2768"/>
      <c r="CP3" s="2768"/>
      <c r="CQ3" s="2823"/>
      <c r="CR3" s="2767"/>
      <c r="CS3" s="2767"/>
      <c r="CT3" s="2771"/>
      <c r="CU3" s="2821" t="s">
        <v>532</v>
      </c>
      <c r="CV3" s="2821"/>
      <c r="CW3" s="2821"/>
      <c r="CX3" s="2821"/>
      <c r="CY3" s="2764" t="s">
        <v>912</v>
      </c>
      <c r="CZ3" s="2750" t="s">
        <v>913</v>
      </c>
      <c r="DA3" s="2750" t="s">
        <v>1638</v>
      </c>
      <c r="DB3" s="2750" t="s">
        <v>1833</v>
      </c>
      <c r="DC3" s="2750" t="s">
        <v>1493</v>
      </c>
      <c r="DD3" s="2750" t="s">
        <v>1635</v>
      </c>
      <c r="DE3" s="2750" t="s">
        <v>1640</v>
      </c>
      <c r="DF3" s="2750"/>
      <c r="DG3" s="2764" t="s">
        <v>539</v>
      </c>
      <c r="DH3" s="2764"/>
      <c r="DI3" s="2764" t="s">
        <v>540</v>
      </c>
      <c r="DJ3" s="2764"/>
      <c r="DK3" s="2750" t="s">
        <v>1834</v>
      </c>
      <c r="DL3" s="2750"/>
      <c r="DM3" s="2750" t="s">
        <v>1836</v>
      </c>
      <c r="DN3" s="2750"/>
      <c r="DO3" s="2821" t="s">
        <v>1837</v>
      </c>
      <c r="DP3" s="2821"/>
      <c r="DQ3" s="2821"/>
      <c r="DR3" s="2821"/>
      <c r="DS3" s="2791" t="s">
        <v>1838</v>
      </c>
      <c r="DT3" s="2764" t="s">
        <v>912</v>
      </c>
      <c r="DU3" s="2750" t="s">
        <v>913</v>
      </c>
      <c r="DV3" s="2750" t="s">
        <v>1638</v>
      </c>
      <c r="DW3" s="2750" t="s">
        <v>1833</v>
      </c>
      <c r="DX3" s="2750" t="s">
        <v>1493</v>
      </c>
      <c r="DY3" s="2750" t="s">
        <v>1635</v>
      </c>
      <c r="DZ3" s="2751" t="s">
        <v>1839</v>
      </c>
      <c r="EA3" s="2750" t="s">
        <v>1640</v>
      </c>
      <c r="EB3" s="2750"/>
      <c r="EC3" s="2764" t="s">
        <v>539</v>
      </c>
      <c r="ED3" s="2764"/>
      <c r="EE3" s="2764" t="s">
        <v>540</v>
      </c>
      <c r="EF3" s="2764"/>
      <c r="EG3" s="2787" t="s">
        <v>544</v>
      </c>
      <c r="EH3" s="2787"/>
      <c r="EI3" s="2787"/>
      <c r="EJ3" s="2787"/>
      <c r="EK3" s="2787" t="s">
        <v>545</v>
      </c>
      <c r="EL3" s="2787"/>
      <c r="EM3" s="2787"/>
      <c r="EN3" s="2787"/>
      <c r="EO3" s="2750"/>
      <c r="EP3" s="2764"/>
      <c r="EQ3" s="2764"/>
      <c r="ER3" s="2815"/>
      <c r="ES3" s="2786" t="s">
        <v>532</v>
      </c>
      <c r="ET3" s="2786"/>
      <c r="EU3" s="2786"/>
      <c r="EV3" s="2786"/>
      <c r="EW3" s="2759"/>
      <c r="EX3" s="2759"/>
      <c r="EY3" s="2759"/>
      <c r="EZ3" s="2759"/>
      <c r="FA3" s="2788" t="s">
        <v>921</v>
      </c>
      <c r="FB3" s="2788"/>
      <c r="FC3" s="2788"/>
      <c r="FD3" s="2788"/>
      <c r="FE3" s="2759"/>
      <c r="FF3" s="2765"/>
      <c r="FG3" s="2818"/>
      <c r="FH3" s="2784" t="s">
        <v>1840</v>
      </c>
      <c r="FI3" s="2785"/>
      <c r="FJ3" s="571"/>
      <c r="FK3" s="2774" t="s">
        <v>1841</v>
      </c>
      <c r="FL3" s="2775"/>
      <c r="FM3" s="2775"/>
      <c r="FN3" s="2776"/>
      <c r="FO3" s="2774" t="s">
        <v>1842</v>
      </c>
      <c r="FP3" s="2775"/>
      <c r="FQ3" s="2775"/>
      <c r="FR3" s="2776"/>
      <c r="FS3" s="2784" t="s">
        <v>1843</v>
      </c>
      <c r="FT3" s="2785"/>
      <c r="FU3" s="571"/>
      <c r="FV3" s="2774" t="s">
        <v>1841</v>
      </c>
      <c r="FW3" s="2775"/>
      <c r="FX3" s="2775"/>
      <c r="FY3" s="2776"/>
      <c r="FZ3" s="2774" t="s">
        <v>1842</v>
      </c>
      <c r="GA3" s="2775"/>
      <c r="GB3" s="2775"/>
      <c r="GC3" s="2776"/>
      <c r="GD3" s="2816"/>
      <c r="GE3" s="2754"/>
      <c r="GF3" s="2754"/>
      <c r="GG3" s="2754"/>
      <c r="GH3" s="2801"/>
      <c r="GI3" s="2740"/>
      <c r="GJ3" s="2740"/>
      <c r="GK3" s="2740" t="s">
        <v>51</v>
      </c>
      <c r="GL3" s="2740"/>
      <c r="GM3" s="2740"/>
      <c r="GN3" s="2740"/>
      <c r="GO3" s="2740"/>
      <c r="GP3" s="2740" t="s">
        <v>1844</v>
      </c>
      <c r="GQ3" s="2740"/>
      <c r="GR3" s="2740"/>
      <c r="GS3" s="2740"/>
      <c r="GT3" s="2740"/>
      <c r="GU3" s="2809"/>
      <c r="GV3" s="2810"/>
      <c r="GW3" s="2810"/>
      <c r="GX3" s="2810"/>
      <c r="GY3" s="2810"/>
      <c r="GZ3" s="2810"/>
      <c r="HA3" s="2810"/>
      <c r="HB3" s="2811"/>
    </row>
    <row r="4" spans="1:210" ht="13.5" customHeight="1" thickTop="1">
      <c r="A4" s="2826" t="s">
        <v>2070</v>
      </c>
      <c r="B4" s="2839"/>
      <c r="C4" s="2841"/>
      <c r="D4" s="2841"/>
      <c r="E4" s="2841"/>
      <c r="F4" s="2841"/>
      <c r="G4" s="2841"/>
      <c r="H4" s="2463"/>
      <c r="I4" s="2831"/>
      <c r="J4" s="2831"/>
      <c r="K4" s="2460"/>
      <c r="L4" s="2461"/>
      <c r="M4" s="2462"/>
      <c r="N4" s="2829"/>
      <c r="O4" s="2858"/>
      <c r="P4" s="2858"/>
      <c r="Q4" s="2844"/>
      <c r="R4" s="2854"/>
      <c r="S4" s="2858"/>
      <c r="T4" s="2862"/>
      <c r="U4" s="2848"/>
      <c r="V4" s="2849"/>
      <c r="W4" s="2852"/>
      <c r="X4" s="2853"/>
      <c r="Y4" s="2855" t="s">
        <v>1845</v>
      </c>
      <c r="Z4" s="2856"/>
      <c r="AA4" s="2855" t="s">
        <v>1846</v>
      </c>
      <c r="AB4" s="2857"/>
      <c r="AC4" s="2856"/>
      <c r="AD4" s="2845" t="s">
        <v>1847</v>
      </c>
      <c r="AE4" s="2845"/>
      <c r="AF4" s="2854"/>
      <c r="AG4" s="2855" t="s">
        <v>1845</v>
      </c>
      <c r="AH4" s="2856"/>
      <c r="AI4" s="2855" t="s">
        <v>1846</v>
      </c>
      <c r="AJ4" s="2857"/>
      <c r="AK4" s="2856"/>
      <c r="AL4" s="2855" t="s">
        <v>1847</v>
      </c>
      <c r="AM4" s="2857"/>
      <c r="AN4" s="2856"/>
      <c r="AO4" s="2829"/>
      <c r="AP4" s="2831"/>
      <c r="AQ4" s="2794"/>
      <c r="AR4" s="2794"/>
      <c r="AS4" s="2794"/>
      <c r="AT4" s="2794"/>
      <c r="AU4" s="2794"/>
      <c r="AV4" s="2794"/>
      <c r="AW4" s="2794"/>
      <c r="AX4" s="2794"/>
      <c r="AY4" s="2795"/>
      <c r="AZ4" s="2795"/>
      <c r="BA4" s="2795"/>
      <c r="BB4" s="2795"/>
      <c r="BC4" s="2797"/>
      <c r="BD4" s="2798"/>
      <c r="BE4" s="2773"/>
      <c r="BF4" s="2773"/>
      <c r="BG4" s="2773"/>
      <c r="BH4" s="2773"/>
      <c r="BI4" s="2766"/>
      <c r="BJ4" s="2766"/>
      <c r="BK4" s="2767"/>
      <c r="BL4" s="2767"/>
      <c r="BM4" s="2767"/>
      <c r="BN4" s="2767"/>
      <c r="BO4" s="2766"/>
      <c r="BP4" s="2766"/>
      <c r="BQ4" s="2799"/>
      <c r="BR4" s="2799"/>
      <c r="BS4" s="2769"/>
      <c r="BT4" s="2769"/>
      <c r="BU4" s="2769"/>
      <c r="BV4" s="2769"/>
      <c r="BW4" s="2771"/>
      <c r="BX4" s="2773"/>
      <c r="BY4" s="2773"/>
      <c r="BZ4" s="2773"/>
      <c r="CA4" s="2773"/>
      <c r="CB4" s="2773"/>
      <c r="CC4" s="2779"/>
      <c r="CD4" s="2780"/>
      <c r="CE4" s="2420"/>
      <c r="CF4" s="2420"/>
      <c r="CG4" s="2767"/>
      <c r="CH4" s="2767"/>
      <c r="CI4" s="2767" t="s">
        <v>556</v>
      </c>
      <c r="CJ4" s="2767"/>
      <c r="CK4" s="2767" t="s">
        <v>1848</v>
      </c>
      <c r="CL4" s="2767"/>
      <c r="CM4" s="2767" t="s">
        <v>556</v>
      </c>
      <c r="CN4" s="2767"/>
      <c r="CO4" s="2767" t="s">
        <v>1848</v>
      </c>
      <c r="CP4" s="2767"/>
      <c r="CQ4" s="2823"/>
      <c r="CR4" s="2767"/>
      <c r="CS4" s="2767"/>
      <c r="CT4" s="2771"/>
      <c r="CU4" s="2821"/>
      <c r="CV4" s="2821"/>
      <c r="CW4" s="2821"/>
      <c r="CX4" s="2821"/>
      <c r="CY4" s="2764"/>
      <c r="CZ4" s="2750"/>
      <c r="DA4" s="2750"/>
      <c r="DB4" s="2750"/>
      <c r="DC4" s="2750"/>
      <c r="DD4" s="2750"/>
      <c r="DE4" s="2750"/>
      <c r="DF4" s="2750"/>
      <c r="DG4" s="2764"/>
      <c r="DH4" s="2764"/>
      <c r="DI4" s="2764"/>
      <c r="DJ4" s="2764"/>
      <c r="DK4" s="2750"/>
      <c r="DL4" s="2750"/>
      <c r="DM4" s="2750"/>
      <c r="DN4" s="2750"/>
      <c r="DO4" s="2821"/>
      <c r="DP4" s="2821"/>
      <c r="DQ4" s="2821"/>
      <c r="DR4" s="2821"/>
      <c r="DS4" s="2792"/>
      <c r="DT4" s="2783"/>
      <c r="DU4" s="2751"/>
      <c r="DV4" s="2751"/>
      <c r="DW4" s="2751"/>
      <c r="DX4" s="2751"/>
      <c r="DY4" s="2751"/>
      <c r="DZ4" s="2781"/>
      <c r="EA4" s="2750"/>
      <c r="EB4" s="2750"/>
      <c r="EC4" s="2764"/>
      <c r="ED4" s="2764"/>
      <c r="EE4" s="2764"/>
      <c r="EF4" s="2764"/>
      <c r="EG4" s="2764" t="s">
        <v>556</v>
      </c>
      <c r="EH4" s="2764"/>
      <c r="EI4" s="2764" t="s">
        <v>1848</v>
      </c>
      <c r="EJ4" s="2764"/>
      <c r="EK4" s="2764" t="s">
        <v>556</v>
      </c>
      <c r="EL4" s="2764"/>
      <c r="EM4" s="2764" t="s">
        <v>1848</v>
      </c>
      <c r="EN4" s="2764"/>
      <c r="EO4" s="2750"/>
      <c r="EP4" s="2764"/>
      <c r="EQ4" s="2764"/>
      <c r="ER4" s="2815"/>
      <c r="ES4" s="2786"/>
      <c r="ET4" s="2786"/>
      <c r="EU4" s="2786"/>
      <c r="EV4" s="2786"/>
      <c r="EW4" s="2760"/>
      <c r="EX4" s="2760"/>
      <c r="EY4" s="2760"/>
      <c r="EZ4" s="2760"/>
      <c r="FA4" s="2765" t="s">
        <v>556</v>
      </c>
      <c r="FB4" s="2765"/>
      <c r="FC4" s="2765" t="s">
        <v>1848</v>
      </c>
      <c r="FD4" s="2765"/>
      <c r="FE4" s="2759"/>
      <c r="FF4" s="2765"/>
      <c r="FG4" s="2818"/>
      <c r="FH4" s="2757" t="s">
        <v>1849</v>
      </c>
      <c r="FI4" s="2757" t="s">
        <v>1850</v>
      </c>
      <c r="FJ4" s="571" t="s">
        <v>1851</v>
      </c>
      <c r="FK4" s="571" t="s">
        <v>913</v>
      </c>
      <c r="FL4" s="571" t="s">
        <v>1852</v>
      </c>
      <c r="FM4" s="2752" t="s">
        <v>1853</v>
      </c>
      <c r="FN4" s="2752" t="s">
        <v>1854</v>
      </c>
      <c r="FO4" s="571" t="s">
        <v>913</v>
      </c>
      <c r="FP4" s="571" t="s">
        <v>1852</v>
      </c>
      <c r="FQ4" s="2752" t="s">
        <v>1853</v>
      </c>
      <c r="FR4" s="2752" t="s">
        <v>1854</v>
      </c>
      <c r="FS4" s="2757" t="s">
        <v>1849</v>
      </c>
      <c r="FT4" s="2757" t="s">
        <v>1850</v>
      </c>
      <c r="FU4" s="571" t="s">
        <v>1851</v>
      </c>
      <c r="FV4" s="571" t="s">
        <v>913</v>
      </c>
      <c r="FW4" s="571" t="s">
        <v>1852</v>
      </c>
      <c r="FX4" s="2752" t="s">
        <v>1853</v>
      </c>
      <c r="FY4" s="2752" t="s">
        <v>1854</v>
      </c>
      <c r="FZ4" s="571" t="s">
        <v>913</v>
      </c>
      <c r="GA4" s="571" t="s">
        <v>1852</v>
      </c>
      <c r="GB4" s="2752" t="s">
        <v>1853</v>
      </c>
      <c r="GC4" s="2752" t="s">
        <v>1854</v>
      </c>
      <c r="GD4" s="2816"/>
      <c r="GE4" s="2748" t="s">
        <v>564</v>
      </c>
      <c r="GF4" s="2748" t="s">
        <v>562</v>
      </c>
      <c r="GG4" s="2754" t="s">
        <v>3544</v>
      </c>
      <c r="GH4" s="2801"/>
      <c r="GI4" s="2755" t="s">
        <v>51</v>
      </c>
      <c r="GJ4" s="2755" t="s">
        <v>1844</v>
      </c>
      <c r="GK4" s="2740" t="s">
        <v>1855</v>
      </c>
      <c r="GL4" s="2740"/>
      <c r="GM4" s="2740" t="s">
        <v>1856</v>
      </c>
      <c r="GN4" s="2740"/>
      <c r="GO4" s="2740"/>
      <c r="GP4" s="2740" t="s">
        <v>1855</v>
      </c>
      <c r="GQ4" s="2740"/>
      <c r="GR4" s="2740" t="s">
        <v>1856</v>
      </c>
      <c r="GS4" s="2740"/>
      <c r="GT4" s="2740"/>
      <c r="GU4" s="2741" t="s">
        <v>1857</v>
      </c>
      <c r="GV4" s="2743" t="s">
        <v>922</v>
      </c>
      <c r="GW4" s="2744"/>
      <c r="GX4" s="2745"/>
      <c r="GY4" s="2743" t="s">
        <v>923</v>
      </c>
      <c r="GZ4" s="2744"/>
      <c r="HA4" s="2745"/>
      <c r="HB4" s="2741" t="s">
        <v>518</v>
      </c>
    </row>
    <row r="5" spans="1:210" ht="24" customHeight="1">
      <c r="A5" s="2827"/>
      <c r="B5" s="2840"/>
      <c r="C5" s="2841"/>
      <c r="D5" s="2841"/>
      <c r="E5" s="2841"/>
      <c r="F5" s="2841"/>
      <c r="G5" s="2841"/>
      <c r="H5" s="2463"/>
      <c r="I5" s="2831"/>
      <c r="J5" s="2831"/>
      <c r="K5" s="398" t="s">
        <v>1858</v>
      </c>
      <c r="L5" s="398" t="s">
        <v>1859</v>
      </c>
      <c r="M5" s="398" t="s">
        <v>525</v>
      </c>
      <c r="N5" s="2830"/>
      <c r="O5" s="2859"/>
      <c r="P5" s="2859"/>
      <c r="Q5" s="399" t="s">
        <v>532</v>
      </c>
      <c r="R5" s="399" t="s">
        <v>51</v>
      </c>
      <c r="S5" s="2859"/>
      <c r="T5" s="2863"/>
      <c r="U5" s="572" t="s">
        <v>1860</v>
      </c>
      <c r="V5" s="572" t="s">
        <v>51</v>
      </c>
      <c r="W5" s="572" t="s">
        <v>51</v>
      </c>
      <c r="X5" s="572" t="s">
        <v>1844</v>
      </c>
      <c r="Y5" s="573" t="s">
        <v>532</v>
      </c>
      <c r="Z5" s="573" t="s">
        <v>51</v>
      </c>
      <c r="AA5" s="574" t="s">
        <v>1861</v>
      </c>
      <c r="AB5" s="574" t="s">
        <v>545</v>
      </c>
      <c r="AC5" s="399" t="s">
        <v>1862</v>
      </c>
      <c r="AD5" s="574" t="s">
        <v>1861</v>
      </c>
      <c r="AE5" s="574" t="s">
        <v>545</v>
      </c>
      <c r="AF5" s="399" t="s">
        <v>1862</v>
      </c>
      <c r="AG5" s="573" t="s">
        <v>532</v>
      </c>
      <c r="AH5" s="573" t="s">
        <v>51</v>
      </c>
      <c r="AI5" s="574" t="s">
        <v>1861</v>
      </c>
      <c r="AJ5" s="574" t="s">
        <v>545</v>
      </c>
      <c r="AK5" s="399" t="s">
        <v>1862</v>
      </c>
      <c r="AL5" s="574" t="s">
        <v>1861</v>
      </c>
      <c r="AM5" s="574" t="s">
        <v>545</v>
      </c>
      <c r="AN5" s="399" t="s">
        <v>1862</v>
      </c>
      <c r="AO5" s="2830"/>
      <c r="AP5" s="2831"/>
      <c r="AQ5" s="400" t="s">
        <v>561</v>
      </c>
      <c r="AR5" s="400" t="s">
        <v>562</v>
      </c>
      <c r="AS5" s="400" t="s">
        <v>1863</v>
      </c>
      <c r="AT5" s="401" t="s">
        <v>563</v>
      </c>
      <c r="AU5" s="401" t="s">
        <v>561</v>
      </c>
      <c r="AV5" s="400" t="s">
        <v>927</v>
      </c>
      <c r="AW5" s="400" t="s">
        <v>1863</v>
      </c>
      <c r="AX5" s="401" t="s">
        <v>563</v>
      </c>
      <c r="AY5" s="402" t="s">
        <v>564</v>
      </c>
      <c r="AZ5" s="402" t="s">
        <v>562</v>
      </c>
      <c r="BA5" s="402" t="s">
        <v>563</v>
      </c>
      <c r="BB5" s="951" t="s">
        <v>928</v>
      </c>
      <c r="BC5" s="540" t="s">
        <v>1864</v>
      </c>
      <c r="BD5" s="540" t="s">
        <v>1865</v>
      </c>
      <c r="BE5" s="540" t="s">
        <v>1865</v>
      </c>
      <c r="BF5" s="540" t="s">
        <v>1866</v>
      </c>
      <c r="BG5" s="541" t="s">
        <v>1867</v>
      </c>
      <c r="BH5" s="540" t="s">
        <v>1868</v>
      </c>
      <c r="BI5" s="395" t="s">
        <v>935</v>
      </c>
      <c r="BJ5" s="395" t="s">
        <v>936</v>
      </c>
      <c r="BK5" s="395" t="s">
        <v>937</v>
      </c>
      <c r="BL5" s="395" t="s">
        <v>938</v>
      </c>
      <c r="BM5" s="395" t="s">
        <v>937</v>
      </c>
      <c r="BN5" s="395" t="s">
        <v>938</v>
      </c>
      <c r="BO5" s="403" t="s">
        <v>1642</v>
      </c>
      <c r="BP5" s="403" t="s">
        <v>1643</v>
      </c>
      <c r="BQ5" s="403" t="s">
        <v>1642</v>
      </c>
      <c r="BR5" s="403" t="s">
        <v>1643</v>
      </c>
      <c r="BS5" s="402" t="s">
        <v>564</v>
      </c>
      <c r="BT5" s="402" t="s">
        <v>562</v>
      </c>
      <c r="BU5" s="402" t="s">
        <v>563</v>
      </c>
      <c r="BV5" s="951" t="s">
        <v>928</v>
      </c>
      <c r="BW5" s="540" t="s">
        <v>1864</v>
      </c>
      <c r="BX5" s="540" t="s">
        <v>1865</v>
      </c>
      <c r="BY5" s="540" t="s">
        <v>1865</v>
      </c>
      <c r="BZ5" s="540" t="s">
        <v>1866</v>
      </c>
      <c r="CA5" s="541" t="s">
        <v>1867</v>
      </c>
      <c r="CB5" s="540" t="s">
        <v>1868</v>
      </c>
      <c r="CC5" s="395" t="s">
        <v>935</v>
      </c>
      <c r="CD5" s="395" t="s">
        <v>936</v>
      </c>
      <c r="CE5" s="395" t="s">
        <v>937</v>
      </c>
      <c r="CF5" s="395" t="s">
        <v>938</v>
      </c>
      <c r="CG5" s="395" t="s">
        <v>937</v>
      </c>
      <c r="CH5" s="395" t="s">
        <v>938</v>
      </c>
      <c r="CI5" s="395" t="s">
        <v>565</v>
      </c>
      <c r="CJ5" s="395" t="s">
        <v>566</v>
      </c>
      <c r="CK5" s="395" t="s">
        <v>565</v>
      </c>
      <c r="CL5" s="395" t="s">
        <v>566</v>
      </c>
      <c r="CM5" s="395" t="s">
        <v>565</v>
      </c>
      <c r="CN5" s="395" t="s">
        <v>566</v>
      </c>
      <c r="CO5" s="395" t="s">
        <v>565</v>
      </c>
      <c r="CP5" s="395" t="s">
        <v>566</v>
      </c>
      <c r="CQ5" s="2824"/>
      <c r="CR5" s="395" t="s">
        <v>558</v>
      </c>
      <c r="CS5" s="395" t="s">
        <v>51</v>
      </c>
      <c r="CT5" s="2825"/>
      <c r="CU5" s="404" t="s">
        <v>564</v>
      </c>
      <c r="CV5" s="404" t="s">
        <v>562</v>
      </c>
      <c r="CW5" s="404" t="s">
        <v>563</v>
      </c>
      <c r="CX5" s="950" t="s">
        <v>928</v>
      </c>
      <c r="CY5" s="396" t="s">
        <v>944</v>
      </c>
      <c r="CZ5" s="396" t="s">
        <v>945</v>
      </c>
      <c r="DA5" s="396" t="s">
        <v>945</v>
      </c>
      <c r="DB5" s="396" t="s">
        <v>946</v>
      </c>
      <c r="DC5" s="405" t="s">
        <v>1867</v>
      </c>
      <c r="DD5" s="396" t="s">
        <v>947</v>
      </c>
      <c r="DE5" s="396" t="s">
        <v>935</v>
      </c>
      <c r="DF5" s="396" t="s">
        <v>936</v>
      </c>
      <c r="DG5" s="396" t="s">
        <v>937</v>
      </c>
      <c r="DH5" s="396" t="s">
        <v>938</v>
      </c>
      <c r="DI5" s="396" t="s">
        <v>937</v>
      </c>
      <c r="DJ5" s="396" t="s">
        <v>938</v>
      </c>
      <c r="DK5" s="405" t="s">
        <v>1642</v>
      </c>
      <c r="DL5" s="405" t="s">
        <v>1643</v>
      </c>
      <c r="DM5" s="405" t="s">
        <v>1642</v>
      </c>
      <c r="DN5" s="405" t="s">
        <v>1643</v>
      </c>
      <c r="DO5" s="404" t="s">
        <v>564</v>
      </c>
      <c r="DP5" s="404" t="s">
        <v>562</v>
      </c>
      <c r="DQ5" s="404" t="s">
        <v>563</v>
      </c>
      <c r="DR5" s="950" t="s">
        <v>928</v>
      </c>
      <c r="DS5" s="2793"/>
      <c r="DT5" s="542" t="s">
        <v>944</v>
      </c>
      <c r="DU5" s="542" t="s">
        <v>945</v>
      </c>
      <c r="DV5" s="542" t="s">
        <v>945</v>
      </c>
      <c r="DW5" s="542" t="s">
        <v>946</v>
      </c>
      <c r="DX5" s="543" t="s">
        <v>1867</v>
      </c>
      <c r="DY5" s="542" t="s">
        <v>947</v>
      </c>
      <c r="DZ5" s="2782"/>
      <c r="EA5" s="396" t="s">
        <v>935</v>
      </c>
      <c r="EB5" s="396" t="s">
        <v>936</v>
      </c>
      <c r="EC5" s="396" t="s">
        <v>937</v>
      </c>
      <c r="ED5" s="396" t="s">
        <v>938</v>
      </c>
      <c r="EE5" s="396" t="s">
        <v>937</v>
      </c>
      <c r="EF5" s="396" t="s">
        <v>938</v>
      </c>
      <c r="EG5" s="396" t="s">
        <v>565</v>
      </c>
      <c r="EH5" s="396" t="s">
        <v>566</v>
      </c>
      <c r="EI5" s="396" t="s">
        <v>565</v>
      </c>
      <c r="EJ5" s="396" t="s">
        <v>566</v>
      </c>
      <c r="EK5" s="396" t="s">
        <v>565</v>
      </c>
      <c r="EL5" s="396" t="s">
        <v>566</v>
      </c>
      <c r="EM5" s="396" t="s">
        <v>565</v>
      </c>
      <c r="EN5" s="396" t="s">
        <v>566</v>
      </c>
      <c r="EO5" s="2750"/>
      <c r="EP5" s="396" t="s">
        <v>558</v>
      </c>
      <c r="EQ5" s="396" t="s">
        <v>51</v>
      </c>
      <c r="ER5" s="2815"/>
      <c r="ES5" s="406" t="s">
        <v>564</v>
      </c>
      <c r="ET5" s="406" t="s">
        <v>562</v>
      </c>
      <c r="EU5" s="406" t="s">
        <v>563</v>
      </c>
      <c r="EV5" s="953" t="s">
        <v>928</v>
      </c>
      <c r="EW5" s="544" t="s">
        <v>948</v>
      </c>
      <c r="EX5" s="544" t="s">
        <v>947</v>
      </c>
      <c r="EY5" s="544" t="s">
        <v>945</v>
      </c>
      <c r="EZ5" s="544" t="s">
        <v>945</v>
      </c>
      <c r="FA5" s="407" t="s">
        <v>565</v>
      </c>
      <c r="FB5" s="407" t="s">
        <v>566</v>
      </c>
      <c r="FC5" s="407" t="s">
        <v>565</v>
      </c>
      <c r="FD5" s="407" t="s">
        <v>566</v>
      </c>
      <c r="FE5" s="2759"/>
      <c r="FF5" s="407" t="s">
        <v>51</v>
      </c>
      <c r="FG5" s="2819"/>
      <c r="FH5" s="2758"/>
      <c r="FI5" s="2758"/>
      <c r="FJ5" s="575" t="s">
        <v>1869</v>
      </c>
      <c r="FK5" s="575" t="s">
        <v>1870</v>
      </c>
      <c r="FL5" s="575" t="s">
        <v>1870</v>
      </c>
      <c r="FM5" s="2753"/>
      <c r="FN5" s="2753"/>
      <c r="FO5" s="575" t="s">
        <v>1870</v>
      </c>
      <c r="FP5" s="575" t="s">
        <v>1870</v>
      </c>
      <c r="FQ5" s="2753"/>
      <c r="FR5" s="2753"/>
      <c r="FS5" s="2758"/>
      <c r="FT5" s="2758"/>
      <c r="FU5" s="575" t="s">
        <v>1869</v>
      </c>
      <c r="FV5" s="575" t="s">
        <v>1870</v>
      </c>
      <c r="FW5" s="575" t="s">
        <v>1870</v>
      </c>
      <c r="FX5" s="2753"/>
      <c r="FY5" s="2753"/>
      <c r="FZ5" s="575" t="s">
        <v>1870</v>
      </c>
      <c r="GA5" s="575" t="s">
        <v>1870</v>
      </c>
      <c r="GB5" s="2753"/>
      <c r="GC5" s="2753"/>
      <c r="GD5" s="2753"/>
      <c r="GE5" s="2748"/>
      <c r="GF5" s="2748"/>
      <c r="GG5" s="2754"/>
      <c r="GH5" s="2802"/>
      <c r="GI5" s="2756"/>
      <c r="GJ5" s="2756"/>
      <c r="GK5" s="576" t="s">
        <v>1871</v>
      </c>
      <c r="GL5" s="577" t="s">
        <v>1872</v>
      </c>
      <c r="GM5" s="576" t="s">
        <v>1873</v>
      </c>
      <c r="GN5" s="576" t="s">
        <v>1874</v>
      </c>
      <c r="GO5" s="576" t="s">
        <v>1872</v>
      </c>
      <c r="GP5" s="576" t="s">
        <v>1871</v>
      </c>
      <c r="GQ5" s="577" t="s">
        <v>1872</v>
      </c>
      <c r="GR5" s="576" t="s">
        <v>1873</v>
      </c>
      <c r="GS5" s="576" t="s">
        <v>1874</v>
      </c>
      <c r="GT5" s="576" t="s">
        <v>1872</v>
      </c>
      <c r="GU5" s="2742"/>
      <c r="GV5" s="2746" t="s">
        <v>1389</v>
      </c>
      <c r="GW5" s="2747"/>
      <c r="GX5" s="408" t="s">
        <v>1390</v>
      </c>
      <c r="GY5" s="2746" t="s">
        <v>1389</v>
      </c>
      <c r="GZ5" s="2747"/>
      <c r="HA5" s="408" t="s">
        <v>1390</v>
      </c>
      <c r="HB5" s="2742"/>
    </row>
    <row r="6" spans="1:210" s="397" customFormat="1" ht="24" customHeight="1">
      <c r="A6" s="564" t="s">
        <v>1757</v>
      </c>
      <c r="B6" s="354" t="s">
        <v>1875</v>
      </c>
      <c r="C6" s="462" t="s">
        <v>2072</v>
      </c>
      <c r="D6" s="462" t="s">
        <v>2073</v>
      </c>
      <c r="E6" s="463" t="s">
        <v>592</v>
      </c>
      <c r="F6" s="484" t="s">
        <v>2074</v>
      </c>
      <c r="G6" s="546" t="s">
        <v>2075</v>
      </c>
      <c r="H6" s="466">
        <v>870</v>
      </c>
      <c r="I6" s="463" t="s">
        <v>1880</v>
      </c>
      <c r="J6" s="463" t="s">
        <v>2076</v>
      </c>
      <c r="K6" s="973">
        <v>1072</v>
      </c>
      <c r="L6" s="973">
        <v>1069</v>
      </c>
      <c r="M6" s="973">
        <v>949</v>
      </c>
      <c r="N6" s="467" t="s">
        <v>63</v>
      </c>
      <c r="O6" s="467" t="s">
        <v>754</v>
      </c>
      <c r="P6" s="467" t="s">
        <v>754</v>
      </c>
      <c r="Q6" s="467" t="s">
        <v>63</v>
      </c>
      <c r="R6" s="467" t="s">
        <v>63</v>
      </c>
      <c r="S6" s="467" t="s">
        <v>754</v>
      </c>
      <c r="T6" s="467" t="s">
        <v>754</v>
      </c>
      <c r="U6" s="463" t="s">
        <v>1882</v>
      </c>
      <c r="V6" s="463" t="s">
        <v>1882</v>
      </c>
      <c r="W6" s="467" t="s">
        <v>754</v>
      </c>
      <c r="X6" s="467" t="s">
        <v>754</v>
      </c>
      <c r="Y6" s="467" t="s">
        <v>63</v>
      </c>
      <c r="Z6" s="467" t="s">
        <v>63</v>
      </c>
      <c r="AA6" s="467" t="s">
        <v>754</v>
      </c>
      <c r="AB6" s="467" t="s">
        <v>754</v>
      </c>
      <c r="AC6" s="578"/>
      <c r="AD6" s="578"/>
      <c r="AE6" s="578"/>
      <c r="AF6" s="578"/>
      <c r="AG6" s="467" t="s">
        <v>63</v>
      </c>
      <c r="AH6" s="467" t="s">
        <v>63</v>
      </c>
      <c r="AI6" s="467" t="s">
        <v>754</v>
      </c>
      <c r="AJ6" s="467" t="s">
        <v>754</v>
      </c>
      <c r="AK6" s="578"/>
      <c r="AL6" s="578"/>
      <c r="AM6" s="578"/>
      <c r="AN6" s="578"/>
      <c r="AO6" s="528"/>
      <c r="AP6" s="467"/>
      <c r="AQ6" s="411">
        <v>32.14</v>
      </c>
      <c r="AR6" s="526" t="s">
        <v>1897</v>
      </c>
      <c r="AS6" s="579">
        <v>6</v>
      </c>
      <c r="AT6" s="413">
        <v>0.89300000000000002</v>
      </c>
      <c r="AU6" s="414">
        <v>21.97</v>
      </c>
      <c r="AV6" s="527" t="s">
        <v>1897</v>
      </c>
      <c r="AW6" s="580">
        <v>6</v>
      </c>
      <c r="AX6" s="416">
        <v>0.91500000000000004</v>
      </c>
      <c r="AY6" s="417">
        <v>9.59</v>
      </c>
      <c r="AZ6" s="632" t="s">
        <v>1885</v>
      </c>
      <c r="BA6" s="419">
        <v>0.79900000000000004</v>
      </c>
      <c r="BB6" s="470"/>
      <c r="BC6" s="421">
        <v>490.6</v>
      </c>
      <c r="BD6" s="411">
        <v>0.48</v>
      </c>
      <c r="BE6" s="411">
        <v>1.49</v>
      </c>
      <c r="BF6" s="411">
        <v>31.38</v>
      </c>
      <c r="BG6" s="411">
        <v>459.56</v>
      </c>
      <c r="BH6" s="411">
        <v>31.78</v>
      </c>
      <c r="BI6" s="411">
        <v>1.08</v>
      </c>
      <c r="BJ6" s="411">
        <v>3.91</v>
      </c>
      <c r="BK6" s="411">
        <v>0.55000000000000004</v>
      </c>
      <c r="BL6" s="411">
        <v>0.53</v>
      </c>
      <c r="BM6" s="411">
        <v>0.85</v>
      </c>
      <c r="BN6" s="411">
        <v>0.51</v>
      </c>
      <c r="BO6" s="422">
        <v>0</v>
      </c>
      <c r="BP6" s="422">
        <v>19</v>
      </c>
      <c r="BQ6" s="422">
        <v>30</v>
      </c>
      <c r="BR6" s="422">
        <v>0</v>
      </c>
      <c r="BS6" s="423">
        <v>10.27</v>
      </c>
      <c r="BT6" s="633" t="s">
        <v>1885</v>
      </c>
      <c r="BU6" s="425">
        <v>0.85599999999999998</v>
      </c>
      <c r="BV6" s="471"/>
      <c r="BW6" s="472">
        <v>376.1</v>
      </c>
      <c r="BX6" s="414">
        <v>0.82</v>
      </c>
      <c r="BY6" s="414">
        <v>1.19</v>
      </c>
      <c r="BZ6" s="414">
        <v>33.11</v>
      </c>
      <c r="CA6" s="414">
        <v>447.17</v>
      </c>
      <c r="CB6" s="414">
        <v>28.26</v>
      </c>
      <c r="CC6" s="414">
        <v>2.1</v>
      </c>
      <c r="CD6" s="414">
        <v>0.85</v>
      </c>
      <c r="CE6" s="414">
        <v>0.62</v>
      </c>
      <c r="CF6" s="414">
        <v>0.46</v>
      </c>
      <c r="CG6" s="414">
        <v>0.51</v>
      </c>
      <c r="CH6" s="414">
        <v>0.28000000000000003</v>
      </c>
      <c r="CI6" s="395" t="s">
        <v>579</v>
      </c>
      <c r="CJ6" s="395" t="s">
        <v>579</v>
      </c>
      <c r="CK6" s="395" t="s">
        <v>754</v>
      </c>
      <c r="CL6" s="395" t="s">
        <v>754</v>
      </c>
      <c r="CM6" s="395" t="s">
        <v>579</v>
      </c>
      <c r="CN6" s="395" t="s">
        <v>579</v>
      </c>
      <c r="CO6" s="395" t="s">
        <v>754</v>
      </c>
      <c r="CP6" s="395" t="s">
        <v>754</v>
      </c>
      <c r="CQ6" s="395" t="s">
        <v>754</v>
      </c>
      <c r="CR6" s="395" t="s">
        <v>581</v>
      </c>
      <c r="CS6" s="395" t="s">
        <v>581</v>
      </c>
      <c r="CT6" s="473"/>
      <c r="CU6" s="417">
        <v>10.86</v>
      </c>
      <c r="CV6" s="632" t="s">
        <v>1886</v>
      </c>
      <c r="CW6" s="419">
        <v>0.90500000000000003</v>
      </c>
      <c r="CX6" s="470"/>
      <c r="CY6" s="421">
        <v>303</v>
      </c>
      <c r="CZ6" s="411">
        <v>0.35</v>
      </c>
      <c r="DA6" s="411">
        <v>1.72</v>
      </c>
      <c r="DB6" s="411">
        <v>26.01</v>
      </c>
      <c r="DC6" s="411">
        <v>412.41</v>
      </c>
      <c r="DD6" s="411">
        <v>27.01</v>
      </c>
      <c r="DE6" s="411">
        <v>1.89</v>
      </c>
      <c r="DF6" s="411">
        <v>1.25</v>
      </c>
      <c r="DG6" s="411">
        <v>0.63</v>
      </c>
      <c r="DH6" s="411">
        <v>0.33</v>
      </c>
      <c r="DI6" s="411">
        <v>0.55000000000000004</v>
      </c>
      <c r="DJ6" s="411">
        <v>0.26</v>
      </c>
      <c r="DK6" s="422">
        <v>2</v>
      </c>
      <c r="DL6" s="422">
        <v>14</v>
      </c>
      <c r="DM6" s="422">
        <v>80</v>
      </c>
      <c r="DN6" s="422">
        <v>0</v>
      </c>
      <c r="DO6" s="423">
        <v>8</v>
      </c>
      <c r="DP6" s="633" t="s">
        <v>1884</v>
      </c>
      <c r="DQ6" s="425">
        <v>0.66700000000000004</v>
      </c>
      <c r="DR6" s="471"/>
      <c r="DS6" s="424" t="s">
        <v>754</v>
      </c>
      <c r="DT6" s="583"/>
      <c r="DU6" s="583"/>
      <c r="DV6" s="414">
        <v>3.31</v>
      </c>
      <c r="DW6" s="583"/>
      <c r="DX6" s="583"/>
      <c r="DY6" s="414">
        <v>51.38</v>
      </c>
      <c r="DZ6" s="414" t="s">
        <v>754</v>
      </c>
      <c r="EA6" s="414">
        <v>0.13</v>
      </c>
      <c r="EB6" s="414">
        <v>0.19</v>
      </c>
      <c r="EC6" s="583"/>
      <c r="ED6" s="583"/>
      <c r="EE6" s="583"/>
      <c r="EF6" s="583"/>
      <c r="EG6" s="396" t="s">
        <v>579</v>
      </c>
      <c r="EH6" s="396" t="s">
        <v>579</v>
      </c>
      <c r="EI6" s="396" t="s">
        <v>754</v>
      </c>
      <c r="EJ6" s="396" t="s">
        <v>754</v>
      </c>
      <c r="EK6" s="396" t="s">
        <v>579</v>
      </c>
      <c r="EL6" s="396" t="s">
        <v>579</v>
      </c>
      <c r="EM6" s="396" t="s">
        <v>754</v>
      </c>
      <c r="EN6" s="396" t="s">
        <v>754</v>
      </c>
      <c r="EO6" s="396" t="s">
        <v>754</v>
      </c>
      <c r="EP6" s="396" t="s">
        <v>581</v>
      </c>
      <c r="EQ6" s="396" t="s">
        <v>581</v>
      </c>
      <c r="ER6" s="634"/>
      <c r="ES6" s="431">
        <v>11.7</v>
      </c>
      <c r="ET6" s="635" t="s">
        <v>1886</v>
      </c>
      <c r="EU6" s="433">
        <v>0.97499999999999998</v>
      </c>
      <c r="EV6" s="475"/>
      <c r="EW6" s="435">
        <v>292.7</v>
      </c>
      <c r="EX6" s="436">
        <v>6.89</v>
      </c>
      <c r="EY6" s="436">
        <v>0.83</v>
      </c>
      <c r="EZ6" s="436">
        <v>3.46</v>
      </c>
      <c r="FA6" s="407" t="s">
        <v>579</v>
      </c>
      <c r="FB6" s="407" t="s">
        <v>579</v>
      </c>
      <c r="FC6" s="407" t="s">
        <v>754</v>
      </c>
      <c r="FD6" s="407" t="s">
        <v>754</v>
      </c>
      <c r="FE6" s="407" t="s">
        <v>754</v>
      </c>
      <c r="FF6" s="407" t="s">
        <v>581</v>
      </c>
      <c r="FG6" s="1036" t="s">
        <v>2077</v>
      </c>
      <c r="FH6" s="593" t="s">
        <v>1914</v>
      </c>
      <c r="FI6" s="593" t="s">
        <v>1914</v>
      </c>
      <c r="FJ6" s="593" t="s">
        <v>1914</v>
      </c>
      <c r="FK6" s="593" t="s">
        <v>1914</v>
      </c>
      <c r="FL6" s="593" t="s">
        <v>1914</v>
      </c>
      <c r="FM6" s="593" t="s">
        <v>1914</v>
      </c>
      <c r="FN6" s="593" t="s">
        <v>1914</v>
      </c>
      <c r="FO6" s="593" t="s">
        <v>1914</v>
      </c>
      <c r="FP6" s="593" t="s">
        <v>1914</v>
      </c>
      <c r="FQ6" s="593" t="s">
        <v>1914</v>
      </c>
      <c r="FR6" s="593" t="s">
        <v>1914</v>
      </c>
      <c r="FS6" s="636">
        <v>9.93</v>
      </c>
      <c r="FT6" s="587">
        <v>0.82799999999999996</v>
      </c>
      <c r="FU6" s="587">
        <v>13.6</v>
      </c>
      <c r="FV6" s="587">
        <v>54.7</v>
      </c>
      <c r="FW6" s="587">
        <v>561.29999999999995</v>
      </c>
      <c r="FX6" s="587">
        <v>14</v>
      </c>
      <c r="FY6" s="587">
        <v>3.5</v>
      </c>
      <c r="FZ6" s="587">
        <v>329</v>
      </c>
      <c r="GA6" s="587">
        <v>182.4</v>
      </c>
      <c r="GB6" s="587">
        <v>2.8</v>
      </c>
      <c r="GC6" s="587">
        <v>7.8</v>
      </c>
      <c r="GD6" s="596"/>
      <c r="GE6" s="637">
        <v>2.8</v>
      </c>
      <c r="GF6" s="505" t="s">
        <v>1899</v>
      </c>
      <c r="GG6" s="505"/>
      <c r="GH6" s="2574" t="s">
        <v>6351</v>
      </c>
      <c r="GI6" s="598"/>
      <c r="GJ6" s="598"/>
      <c r="GK6" s="599"/>
      <c r="GL6" s="599"/>
      <c r="GM6" s="599"/>
      <c r="GN6" s="599"/>
      <c r="GO6" s="599"/>
      <c r="GP6" s="600"/>
      <c r="GQ6" s="600"/>
      <c r="GR6" s="600"/>
      <c r="GS6" s="600"/>
      <c r="GT6" s="600"/>
      <c r="GU6" s="437" t="s">
        <v>753</v>
      </c>
      <c r="GV6" s="478">
        <v>42.9</v>
      </c>
      <c r="GW6" s="479"/>
      <c r="GX6" s="480" t="s">
        <v>66</v>
      </c>
      <c r="GY6" s="478">
        <v>46.7</v>
      </c>
      <c r="GZ6" s="479"/>
      <c r="HA6" s="480" t="s">
        <v>66</v>
      </c>
      <c r="HB6" s="440"/>
    </row>
    <row r="7" spans="1:210" s="397" customFormat="1" ht="24" customHeight="1">
      <c r="A7" s="564" t="s">
        <v>1757</v>
      </c>
      <c r="B7" s="354" t="s">
        <v>2078</v>
      </c>
      <c r="C7" s="462" t="s">
        <v>2079</v>
      </c>
      <c r="D7" s="462" t="s">
        <v>637</v>
      </c>
      <c r="E7" s="463" t="s">
        <v>2080</v>
      </c>
      <c r="F7" s="464" t="s">
        <v>2074</v>
      </c>
      <c r="G7" s="546" t="s">
        <v>2081</v>
      </c>
      <c r="H7" s="638" t="s">
        <v>2082</v>
      </c>
      <c r="I7" s="463" t="s">
        <v>2083</v>
      </c>
      <c r="J7" s="463" t="s">
        <v>2084</v>
      </c>
      <c r="K7" s="973">
        <v>956</v>
      </c>
      <c r="L7" s="973">
        <v>960</v>
      </c>
      <c r="M7" s="973">
        <v>837</v>
      </c>
      <c r="N7" s="467" t="s">
        <v>754</v>
      </c>
      <c r="O7" s="467" t="s">
        <v>754</v>
      </c>
      <c r="P7" s="467" t="s">
        <v>754</v>
      </c>
      <c r="Q7" s="467" t="s">
        <v>63</v>
      </c>
      <c r="R7" s="467" t="s">
        <v>63</v>
      </c>
      <c r="S7" s="467" t="s">
        <v>754</v>
      </c>
      <c r="T7" s="467" t="s">
        <v>754</v>
      </c>
      <c r="U7" s="463" t="s">
        <v>1882</v>
      </c>
      <c r="V7" s="463" t="s">
        <v>1882</v>
      </c>
      <c r="W7" s="467" t="s">
        <v>754</v>
      </c>
      <c r="X7" s="467" t="s">
        <v>754</v>
      </c>
      <c r="Y7" s="467" t="s">
        <v>63</v>
      </c>
      <c r="Z7" s="467" t="s">
        <v>63</v>
      </c>
      <c r="AA7" s="467" t="s">
        <v>754</v>
      </c>
      <c r="AB7" s="467" t="s">
        <v>754</v>
      </c>
      <c r="AC7" s="578"/>
      <c r="AD7" s="578"/>
      <c r="AE7" s="578"/>
      <c r="AF7" s="578"/>
      <c r="AG7" s="467" t="s">
        <v>63</v>
      </c>
      <c r="AH7" s="467" t="s">
        <v>63</v>
      </c>
      <c r="AI7" s="467" t="s">
        <v>754</v>
      </c>
      <c r="AJ7" s="467" t="s">
        <v>754</v>
      </c>
      <c r="AK7" s="578"/>
      <c r="AL7" s="578"/>
      <c r="AM7" s="578"/>
      <c r="AN7" s="578"/>
      <c r="AO7" s="528"/>
      <c r="AP7" s="467"/>
      <c r="AQ7" s="411">
        <v>30.82</v>
      </c>
      <c r="AR7" s="526" t="s">
        <v>2085</v>
      </c>
      <c r="AS7" s="579">
        <v>5</v>
      </c>
      <c r="AT7" s="413">
        <v>0.85599999999999998</v>
      </c>
      <c r="AU7" s="414">
        <v>20.37</v>
      </c>
      <c r="AV7" s="527" t="s">
        <v>2085</v>
      </c>
      <c r="AW7" s="580">
        <v>5</v>
      </c>
      <c r="AX7" s="416">
        <v>0.84899999999999998</v>
      </c>
      <c r="AY7" s="417">
        <v>9.43</v>
      </c>
      <c r="AZ7" s="632" t="s">
        <v>1885</v>
      </c>
      <c r="BA7" s="419">
        <v>0.78600000000000003</v>
      </c>
      <c r="BB7" s="470"/>
      <c r="BC7" s="421">
        <v>378.1</v>
      </c>
      <c r="BD7" s="411">
        <v>0.61</v>
      </c>
      <c r="BE7" s="411">
        <v>1.87</v>
      </c>
      <c r="BF7" s="411">
        <v>24.41</v>
      </c>
      <c r="BG7" s="411">
        <v>420.05</v>
      </c>
      <c r="BH7" s="411">
        <v>31.03</v>
      </c>
      <c r="BI7" s="411">
        <v>0.59</v>
      </c>
      <c r="BJ7" s="411">
        <v>2.2400000000000002</v>
      </c>
      <c r="BK7" s="411">
        <v>1.07</v>
      </c>
      <c r="BL7" s="411">
        <v>0.56999999999999995</v>
      </c>
      <c r="BM7" s="411">
        <v>0.93</v>
      </c>
      <c r="BN7" s="411">
        <v>0.52</v>
      </c>
      <c r="BO7" s="422">
        <v>0</v>
      </c>
      <c r="BP7" s="422">
        <v>40</v>
      </c>
      <c r="BQ7" s="422">
        <v>0</v>
      </c>
      <c r="BR7" s="422">
        <v>29</v>
      </c>
      <c r="BS7" s="423">
        <v>9</v>
      </c>
      <c r="BT7" s="633" t="s">
        <v>1885</v>
      </c>
      <c r="BU7" s="425">
        <v>0.75</v>
      </c>
      <c r="BV7" s="471"/>
      <c r="BW7" s="472">
        <v>297.5</v>
      </c>
      <c r="BX7" s="414">
        <v>0.7</v>
      </c>
      <c r="BY7" s="414">
        <v>1.1200000000000001</v>
      </c>
      <c r="BZ7" s="414">
        <v>30.97</v>
      </c>
      <c r="CA7" s="414">
        <v>524.04999999999995</v>
      </c>
      <c r="CB7" s="414">
        <v>27.2</v>
      </c>
      <c r="CC7" s="414">
        <v>2.4300000000000002</v>
      </c>
      <c r="CD7" s="414">
        <v>0.56999999999999995</v>
      </c>
      <c r="CE7" s="414">
        <v>0.27</v>
      </c>
      <c r="CF7" s="414">
        <v>0.33</v>
      </c>
      <c r="CG7" s="414">
        <v>0.6</v>
      </c>
      <c r="CH7" s="414">
        <v>0.34</v>
      </c>
      <c r="CI7" s="395" t="s">
        <v>579</v>
      </c>
      <c r="CJ7" s="395" t="s">
        <v>579</v>
      </c>
      <c r="CK7" s="395" t="s">
        <v>754</v>
      </c>
      <c r="CL7" s="395" t="s">
        <v>754</v>
      </c>
      <c r="CM7" s="395" t="s">
        <v>579</v>
      </c>
      <c r="CN7" s="395" t="s">
        <v>579</v>
      </c>
      <c r="CO7" s="395" t="s">
        <v>754</v>
      </c>
      <c r="CP7" s="395" t="s">
        <v>754</v>
      </c>
      <c r="CQ7" s="395" t="s">
        <v>754</v>
      </c>
      <c r="CR7" s="395" t="s">
        <v>581</v>
      </c>
      <c r="CS7" s="395" t="s">
        <v>581</v>
      </c>
      <c r="CT7" s="473"/>
      <c r="CU7" s="417">
        <v>10.02</v>
      </c>
      <c r="CV7" s="632" t="s">
        <v>1885</v>
      </c>
      <c r="CW7" s="419">
        <v>0.83499999999999996</v>
      </c>
      <c r="CX7" s="470"/>
      <c r="CY7" s="421">
        <v>258.3</v>
      </c>
      <c r="CZ7" s="411">
        <v>0.56999999999999995</v>
      </c>
      <c r="DA7" s="411">
        <v>1.6639999999999999</v>
      </c>
      <c r="DB7" s="411">
        <v>41.83</v>
      </c>
      <c r="DC7" s="411">
        <v>363.16</v>
      </c>
      <c r="DD7" s="411">
        <v>30.25</v>
      </c>
      <c r="DE7" s="411">
        <v>0.38</v>
      </c>
      <c r="DF7" s="411">
        <v>2.38</v>
      </c>
      <c r="DG7" s="411">
        <v>0.75</v>
      </c>
      <c r="DH7" s="411">
        <v>0.83</v>
      </c>
      <c r="DI7" s="411">
        <v>0.36</v>
      </c>
      <c r="DJ7" s="411">
        <v>0.21</v>
      </c>
      <c r="DK7" s="422">
        <v>0</v>
      </c>
      <c r="DL7" s="422">
        <v>52</v>
      </c>
      <c r="DM7" s="422">
        <v>67</v>
      </c>
      <c r="DN7" s="422">
        <v>0</v>
      </c>
      <c r="DO7" s="423">
        <v>8.02</v>
      </c>
      <c r="DP7" s="633" t="s">
        <v>1884</v>
      </c>
      <c r="DQ7" s="425">
        <v>0.66800000000000004</v>
      </c>
      <c r="DR7" s="471"/>
      <c r="DS7" s="424" t="s">
        <v>754</v>
      </c>
      <c r="DT7" s="583"/>
      <c r="DU7" s="583"/>
      <c r="DV7" s="414">
        <v>2.6</v>
      </c>
      <c r="DW7" s="583"/>
      <c r="DX7" s="583"/>
      <c r="DY7" s="414">
        <v>48.34</v>
      </c>
      <c r="DZ7" s="414" t="s">
        <v>2086</v>
      </c>
      <c r="EA7" s="414">
        <v>0.01</v>
      </c>
      <c r="EB7" s="414">
        <v>0.01</v>
      </c>
      <c r="EC7" s="583"/>
      <c r="ED7" s="583"/>
      <c r="EE7" s="583"/>
      <c r="EF7" s="583"/>
      <c r="EG7" s="396" t="s">
        <v>579</v>
      </c>
      <c r="EH7" s="396" t="s">
        <v>579</v>
      </c>
      <c r="EI7" s="396" t="s">
        <v>753</v>
      </c>
      <c r="EJ7" s="396" t="s">
        <v>753</v>
      </c>
      <c r="EK7" s="396" t="s">
        <v>579</v>
      </c>
      <c r="EL7" s="396" t="s">
        <v>579</v>
      </c>
      <c r="EM7" s="396" t="s">
        <v>753</v>
      </c>
      <c r="EN7" s="396" t="s">
        <v>753</v>
      </c>
      <c r="EO7" s="396" t="s">
        <v>754</v>
      </c>
      <c r="EP7" s="396" t="s">
        <v>581</v>
      </c>
      <c r="EQ7" s="396" t="s">
        <v>581</v>
      </c>
      <c r="ER7" s="639" t="s">
        <v>2087</v>
      </c>
      <c r="ES7" s="431">
        <v>11.37</v>
      </c>
      <c r="ET7" s="635" t="s">
        <v>1886</v>
      </c>
      <c r="EU7" s="433">
        <v>0.94699999999999995</v>
      </c>
      <c r="EV7" s="475"/>
      <c r="EW7" s="435">
        <v>356.1</v>
      </c>
      <c r="EX7" s="436">
        <v>13.09</v>
      </c>
      <c r="EY7" s="436">
        <v>1.39</v>
      </c>
      <c r="EZ7" s="436">
        <v>3.17</v>
      </c>
      <c r="FA7" s="407" t="s">
        <v>579</v>
      </c>
      <c r="FB7" s="407" t="s">
        <v>579</v>
      </c>
      <c r="FC7" s="407" t="s">
        <v>754</v>
      </c>
      <c r="FD7" s="407" t="s">
        <v>754</v>
      </c>
      <c r="FE7" s="407" t="s">
        <v>754</v>
      </c>
      <c r="FF7" s="407" t="s">
        <v>581</v>
      </c>
      <c r="FG7" s="568"/>
      <c r="FH7" s="640">
        <v>0</v>
      </c>
      <c r="FI7" s="585">
        <v>0</v>
      </c>
      <c r="FJ7" s="593">
        <v>55</v>
      </c>
      <c r="FK7" s="593">
        <v>1268.0999999999999</v>
      </c>
      <c r="FL7" s="593">
        <v>1693</v>
      </c>
      <c r="FM7" s="593">
        <v>10.8</v>
      </c>
      <c r="FN7" s="593">
        <v>41.8</v>
      </c>
      <c r="FO7" s="593">
        <v>796.4</v>
      </c>
      <c r="FP7" s="593">
        <v>973.7</v>
      </c>
      <c r="FQ7" s="593">
        <v>2.4</v>
      </c>
      <c r="FR7" s="593">
        <v>25.2</v>
      </c>
      <c r="FS7" s="587" t="s">
        <v>1914</v>
      </c>
      <c r="FT7" s="587" t="s">
        <v>1887</v>
      </c>
      <c r="FU7" s="587" t="s">
        <v>1887</v>
      </c>
      <c r="FV7" s="587" t="s">
        <v>1887</v>
      </c>
      <c r="FW7" s="587" t="s">
        <v>1887</v>
      </c>
      <c r="FX7" s="587" t="s">
        <v>1887</v>
      </c>
      <c r="FY7" s="587" t="s">
        <v>1887</v>
      </c>
      <c r="FZ7" s="587" t="s">
        <v>1887</v>
      </c>
      <c r="GA7" s="587" t="s">
        <v>1914</v>
      </c>
      <c r="GB7" s="587" t="s">
        <v>1887</v>
      </c>
      <c r="GC7" s="587" t="s">
        <v>1914</v>
      </c>
      <c r="GD7" s="601"/>
      <c r="GE7" s="505">
        <v>2.89</v>
      </c>
      <c r="GF7" s="505" t="s">
        <v>1899</v>
      </c>
      <c r="GG7" s="505"/>
      <c r="GH7" s="2575"/>
      <c r="GI7" s="598"/>
      <c r="GJ7" s="598"/>
      <c r="GK7" s="599"/>
      <c r="GL7" s="599"/>
      <c r="GM7" s="599"/>
      <c r="GN7" s="599"/>
      <c r="GO7" s="599"/>
      <c r="GP7" s="600"/>
      <c r="GQ7" s="600"/>
      <c r="GR7" s="600"/>
      <c r="GS7" s="600"/>
      <c r="GT7" s="600"/>
      <c r="GU7" s="437" t="s">
        <v>753</v>
      </c>
      <c r="GV7" s="478">
        <v>41.9</v>
      </c>
      <c r="GW7" s="479"/>
      <c r="GX7" s="480" t="s">
        <v>66</v>
      </c>
      <c r="GY7" s="478">
        <v>45</v>
      </c>
      <c r="GZ7" s="479"/>
      <c r="HA7" s="480" t="s">
        <v>66</v>
      </c>
      <c r="HB7" s="440"/>
    </row>
    <row r="8" spans="1:210" s="397" customFormat="1" ht="24" customHeight="1">
      <c r="A8" s="545" t="s">
        <v>635</v>
      </c>
      <c r="B8" s="354" t="s">
        <v>1945</v>
      </c>
      <c r="C8" s="462" t="s">
        <v>2088</v>
      </c>
      <c r="D8" s="462" t="s">
        <v>2089</v>
      </c>
      <c r="E8" s="463" t="s">
        <v>638</v>
      </c>
      <c r="F8" s="464" t="s">
        <v>2090</v>
      </c>
      <c r="G8" s="546" t="s">
        <v>2091</v>
      </c>
      <c r="H8" s="466">
        <v>910</v>
      </c>
      <c r="I8" s="463" t="s">
        <v>2092</v>
      </c>
      <c r="J8" s="463" t="s">
        <v>2093</v>
      </c>
      <c r="K8" s="973">
        <v>1106</v>
      </c>
      <c r="L8" s="973">
        <v>1107</v>
      </c>
      <c r="M8" s="973">
        <v>986</v>
      </c>
      <c r="N8" s="467" t="s">
        <v>753</v>
      </c>
      <c r="O8" s="467" t="s">
        <v>754</v>
      </c>
      <c r="P8" s="467" t="s">
        <v>754</v>
      </c>
      <c r="Q8" s="467" t="s">
        <v>753</v>
      </c>
      <c r="R8" s="467" t="s">
        <v>753</v>
      </c>
      <c r="S8" s="467" t="s">
        <v>754</v>
      </c>
      <c r="T8" s="467" t="s">
        <v>754</v>
      </c>
      <c r="U8" s="463" t="s">
        <v>2094</v>
      </c>
      <c r="V8" s="463" t="s">
        <v>2094</v>
      </c>
      <c r="W8" s="467" t="s">
        <v>754</v>
      </c>
      <c r="X8" s="467" t="s">
        <v>754</v>
      </c>
      <c r="Y8" s="467" t="s">
        <v>753</v>
      </c>
      <c r="Z8" s="467" t="s">
        <v>753</v>
      </c>
      <c r="AA8" s="467" t="s">
        <v>754</v>
      </c>
      <c r="AB8" s="467" t="s">
        <v>754</v>
      </c>
      <c r="AC8" s="467" t="s">
        <v>754</v>
      </c>
      <c r="AD8" s="578"/>
      <c r="AE8" s="578"/>
      <c r="AF8" s="578"/>
      <c r="AG8" s="467" t="s">
        <v>753</v>
      </c>
      <c r="AH8" s="467" t="s">
        <v>753</v>
      </c>
      <c r="AI8" s="467" t="s">
        <v>754</v>
      </c>
      <c r="AJ8" s="467" t="s">
        <v>754</v>
      </c>
      <c r="AK8" s="467" t="s">
        <v>754</v>
      </c>
      <c r="AL8" s="578"/>
      <c r="AM8" s="578"/>
      <c r="AN8" s="578"/>
      <c r="AO8" s="528"/>
      <c r="AP8" s="467"/>
      <c r="AQ8" s="411">
        <v>32.369999999999997</v>
      </c>
      <c r="AR8" s="526" t="s">
        <v>1897</v>
      </c>
      <c r="AS8" s="579">
        <v>6</v>
      </c>
      <c r="AT8" s="413">
        <v>0.89900000000000002</v>
      </c>
      <c r="AU8" s="414">
        <v>21.74</v>
      </c>
      <c r="AV8" s="527" t="s">
        <v>1897</v>
      </c>
      <c r="AW8" s="580">
        <v>6</v>
      </c>
      <c r="AX8" s="416">
        <v>0.90600000000000003</v>
      </c>
      <c r="AY8" s="417">
        <v>10.39</v>
      </c>
      <c r="AZ8" s="632" t="s">
        <v>1885</v>
      </c>
      <c r="BA8" s="419">
        <v>0.86599999999999999</v>
      </c>
      <c r="BB8" s="470"/>
      <c r="BC8" s="421">
        <v>480.3</v>
      </c>
      <c r="BD8" s="411">
        <v>0.57999999999999996</v>
      </c>
      <c r="BE8" s="411">
        <v>1.42</v>
      </c>
      <c r="BF8" s="411">
        <v>33.369999999999997</v>
      </c>
      <c r="BG8" s="411">
        <v>432.15</v>
      </c>
      <c r="BH8" s="411">
        <v>28.17</v>
      </c>
      <c r="BI8" s="411">
        <v>1.67</v>
      </c>
      <c r="BJ8" s="411">
        <v>4.95</v>
      </c>
      <c r="BK8" s="411">
        <v>0.69</v>
      </c>
      <c r="BL8" s="411">
        <v>0.28999999999999998</v>
      </c>
      <c r="BM8" s="411">
        <v>0.44</v>
      </c>
      <c r="BN8" s="411">
        <v>0.22</v>
      </c>
      <c r="BO8" s="422">
        <v>0</v>
      </c>
      <c r="BP8" s="422">
        <v>17</v>
      </c>
      <c r="BQ8" s="422">
        <v>0</v>
      </c>
      <c r="BR8" s="422">
        <v>0</v>
      </c>
      <c r="BS8" s="423">
        <v>10.57</v>
      </c>
      <c r="BT8" s="633" t="s">
        <v>1886</v>
      </c>
      <c r="BU8" s="425">
        <v>0.88100000000000001</v>
      </c>
      <c r="BV8" s="471"/>
      <c r="BW8" s="472">
        <v>410.1</v>
      </c>
      <c r="BX8" s="414">
        <v>0.72</v>
      </c>
      <c r="BY8" s="414">
        <v>1.05</v>
      </c>
      <c r="BZ8" s="414">
        <v>37.79</v>
      </c>
      <c r="CA8" s="414">
        <v>439.49</v>
      </c>
      <c r="CB8" s="414">
        <v>30.8</v>
      </c>
      <c r="CC8" s="414">
        <v>0.12</v>
      </c>
      <c r="CD8" s="414">
        <v>0.06</v>
      </c>
      <c r="CE8" s="414">
        <v>0.53</v>
      </c>
      <c r="CF8" s="414">
        <v>0.21</v>
      </c>
      <c r="CG8" s="414">
        <v>0.52</v>
      </c>
      <c r="CH8" s="414">
        <v>0.24</v>
      </c>
      <c r="CI8" s="395" t="s">
        <v>579</v>
      </c>
      <c r="CJ8" s="395" t="s">
        <v>579</v>
      </c>
      <c r="CK8" s="395" t="s">
        <v>754</v>
      </c>
      <c r="CL8" s="395" t="s">
        <v>754</v>
      </c>
      <c r="CM8" s="395" t="s">
        <v>579</v>
      </c>
      <c r="CN8" s="395" t="s">
        <v>579</v>
      </c>
      <c r="CO8" s="395" t="s">
        <v>754</v>
      </c>
      <c r="CP8" s="395" t="s">
        <v>754</v>
      </c>
      <c r="CQ8" s="395" t="s">
        <v>754</v>
      </c>
      <c r="CR8" s="395" t="s">
        <v>581</v>
      </c>
      <c r="CS8" s="395" t="s">
        <v>581</v>
      </c>
      <c r="CT8" s="473"/>
      <c r="CU8" s="417">
        <v>10.81</v>
      </c>
      <c r="CV8" s="632" t="s">
        <v>1886</v>
      </c>
      <c r="CW8" s="419">
        <v>0.90100000000000002</v>
      </c>
      <c r="CX8" s="470"/>
      <c r="CY8" s="421">
        <v>225.2</v>
      </c>
      <c r="CZ8" s="411">
        <v>0.45</v>
      </c>
      <c r="DA8" s="411">
        <v>1.37</v>
      </c>
      <c r="DB8" s="411">
        <v>26.57</v>
      </c>
      <c r="DC8" s="411">
        <v>372.31</v>
      </c>
      <c r="DD8" s="411">
        <v>31.05</v>
      </c>
      <c r="DE8" s="411">
        <v>2.2799999999999998</v>
      </c>
      <c r="DF8" s="411">
        <v>1.84</v>
      </c>
      <c r="DG8" s="411">
        <v>0.34</v>
      </c>
      <c r="DH8" s="411">
        <v>0.19</v>
      </c>
      <c r="DI8" s="411">
        <v>0.19</v>
      </c>
      <c r="DJ8" s="411">
        <v>0.13</v>
      </c>
      <c r="DK8" s="422">
        <v>0</v>
      </c>
      <c r="DL8" s="422">
        <v>34</v>
      </c>
      <c r="DM8" s="422">
        <v>0</v>
      </c>
      <c r="DN8" s="422">
        <v>0</v>
      </c>
      <c r="DO8" s="423">
        <v>6.5</v>
      </c>
      <c r="DP8" s="633" t="s">
        <v>1939</v>
      </c>
      <c r="DQ8" s="425">
        <v>0.54200000000000004</v>
      </c>
      <c r="DR8" s="471"/>
      <c r="DS8" s="424" t="s">
        <v>754</v>
      </c>
      <c r="DT8" s="583"/>
      <c r="DU8" s="583"/>
      <c r="DV8" s="414">
        <v>2.5</v>
      </c>
      <c r="DW8" s="583"/>
      <c r="DX8" s="583"/>
      <c r="DY8" s="414">
        <v>52.08</v>
      </c>
      <c r="DZ8" s="414" t="s">
        <v>2095</v>
      </c>
      <c r="EA8" s="414">
        <v>0.44</v>
      </c>
      <c r="EB8" s="414">
        <v>0.12</v>
      </c>
      <c r="EC8" s="583"/>
      <c r="ED8" s="583"/>
      <c r="EE8" s="583"/>
      <c r="EF8" s="583"/>
      <c r="EG8" s="396" t="s">
        <v>579</v>
      </c>
      <c r="EH8" s="396" t="s">
        <v>579</v>
      </c>
      <c r="EI8" s="396" t="s">
        <v>754</v>
      </c>
      <c r="EJ8" s="396" t="s">
        <v>754</v>
      </c>
      <c r="EK8" s="396" t="s">
        <v>579</v>
      </c>
      <c r="EL8" s="396" t="s">
        <v>579</v>
      </c>
      <c r="EM8" s="396" t="s">
        <v>754</v>
      </c>
      <c r="EN8" s="396" t="s">
        <v>754</v>
      </c>
      <c r="EO8" s="396" t="s">
        <v>754</v>
      </c>
      <c r="EP8" s="396" t="s">
        <v>581</v>
      </c>
      <c r="EQ8" s="396" t="s">
        <v>581</v>
      </c>
      <c r="ER8" s="639" t="s">
        <v>2087</v>
      </c>
      <c r="ES8" s="431">
        <v>11.17</v>
      </c>
      <c r="ET8" s="635" t="s">
        <v>962</v>
      </c>
      <c r="EU8" s="433">
        <v>0.93100000000000005</v>
      </c>
      <c r="EV8" s="475"/>
      <c r="EW8" s="435">
        <v>286.8</v>
      </c>
      <c r="EX8" s="436">
        <v>25.96</v>
      </c>
      <c r="EY8" s="436">
        <v>0.88</v>
      </c>
      <c r="EZ8" s="436">
        <v>3.06</v>
      </c>
      <c r="FA8" s="407" t="s">
        <v>579</v>
      </c>
      <c r="FB8" s="407" t="s">
        <v>579</v>
      </c>
      <c r="FC8" s="407" t="s">
        <v>754</v>
      </c>
      <c r="FD8" s="407" t="s">
        <v>754</v>
      </c>
      <c r="FE8" s="407" t="s">
        <v>754</v>
      </c>
      <c r="FF8" s="407" t="s">
        <v>581</v>
      </c>
      <c r="FG8" s="434"/>
      <c r="FH8" s="641">
        <v>10.27</v>
      </c>
      <c r="FI8" s="597">
        <v>0.85599999999999998</v>
      </c>
      <c r="FJ8" s="396">
        <v>17.5</v>
      </c>
      <c r="FK8" s="586">
        <v>14.9</v>
      </c>
      <c r="FL8" s="586">
        <v>358.6</v>
      </c>
      <c r="FM8" s="586">
        <v>7.6</v>
      </c>
      <c r="FN8" s="586">
        <v>3.2</v>
      </c>
      <c r="FO8" s="586">
        <v>211.6</v>
      </c>
      <c r="FP8" s="586">
        <v>139.6</v>
      </c>
      <c r="FQ8" s="586">
        <v>1.4</v>
      </c>
      <c r="FR8" s="586">
        <v>5.8</v>
      </c>
      <c r="FS8" s="587" t="s">
        <v>1887</v>
      </c>
      <c r="FT8" s="587" t="s">
        <v>1887</v>
      </c>
      <c r="FU8" s="587" t="s">
        <v>1887</v>
      </c>
      <c r="FV8" s="587" t="s">
        <v>1887</v>
      </c>
      <c r="FW8" s="587" t="s">
        <v>1887</v>
      </c>
      <c r="FX8" s="587" t="s">
        <v>1887</v>
      </c>
      <c r="FY8" s="587" t="s">
        <v>1887</v>
      </c>
      <c r="FZ8" s="587" t="s">
        <v>1887</v>
      </c>
      <c r="GA8" s="587" t="s">
        <v>1914</v>
      </c>
      <c r="GB8" s="587" t="s">
        <v>1887</v>
      </c>
      <c r="GC8" s="587" t="s">
        <v>1914</v>
      </c>
      <c r="GD8" s="603"/>
      <c r="GE8" s="505">
        <v>3.18</v>
      </c>
      <c r="GF8" s="505" t="s">
        <v>1888</v>
      </c>
      <c r="GG8" s="505"/>
      <c r="GH8" s="2575"/>
      <c r="GI8" s="598"/>
      <c r="GJ8" s="598"/>
      <c r="GK8" s="599"/>
      <c r="GL8" s="599"/>
      <c r="GM8" s="599"/>
      <c r="GN8" s="599"/>
      <c r="GO8" s="599"/>
      <c r="GP8" s="600"/>
      <c r="GQ8" s="600"/>
      <c r="GR8" s="600"/>
      <c r="GS8" s="600"/>
      <c r="GT8" s="600"/>
      <c r="GU8" s="437" t="s">
        <v>753</v>
      </c>
      <c r="GV8" s="478">
        <v>44.4</v>
      </c>
      <c r="GW8" s="479"/>
      <c r="GX8" s="480" t="s">
        <v>66</v>
      </c>
      <c r="GY8" s="478">
        <v>49</v>
      </c>
      <c r="GZ8" s="479"/>
      <c r="HA8" s="480" t="s">
        <v>66</v>
      </c>
      <c r="HB8" s="440"/>
    </row>
    <row r="9" spans="1:210" s="397" customFormat="1" ht="24" customHeight="1">
      <c r="A9" s="545" t="s">
        <v>635</v>
      </c>
      <c r="B9" s="354" t="s">
        <v>1906</v>
      </c>
      <c r="C9" s="462" t="s">
        <v>2096</v>
      </c>
      <c r="D9" s="462" t="s">
        <v>2097</v>
      </c>
      <c r="E9" s="463" t="s">
        <v>1902</v>
      </c>
      <c r="F9" s="464" t="s">
        <v>2090</v>
      </c>
      <c r="G9" s="546" t="s">
        <v>2098</v>
      </c>
      <c r="H9" s="466">
        <v>1160</v>
      </c>
      <c r="I9" s="463" t="s">
        <v>2099</v>
      </c>
      <c r="J9" s="463" t="s">
        <v>2100</v>
      </c>
      <c r="K9" s="973">
        <v>1351</v>
      </c>
      <c r="L9" s="973">
        <v>1357</v>
      </c>
      <c r="M9" s="973">
        <v>1241</v>
      </c>
      <c r="N9" s="467" t="s">
        <v>753</v>
      </c>
      <c r="O9" s="467" t="s">
        <v>63</v>
      </c>
      <c r="P9" s="467" t="s">
        <v>754</v>
      </c>
      <c r="Q9" s="467" t="s">
        <v>753</v>
      </c>
      <c r="R9" s="467" t="s">
        <v>753</v>
      </c>
      <c r="S9" s="467" t="s">
        <v>754</v>
      </c>
      <c r="T9" s="467" t="s">
        <v>754</v>
      </c>
      <c r="U9" s="463" t="s">
        <v>1896</v>
      </c>
      <c r="V9" s="463" t="s">
        <v>1896</v>
      </c>
      <c r="W9" s="467" t="s">
        <v>754</v>
      </c>
      <c r="X9" s="467" t="s">
        <v>754</v>
      </c>
      <c r="Y9" s="467" t="s">
        <v>753</v>
      </c>
      <c r="Z9" s="467" t="s">
        <v>753</v>
      </c>
      <c r="AA9" s="467" t="s">
        <v>754</v>
      </c>
      <c r="AB9" s="467" t="s">
        <v>754</v>
      </c>
      <c r="AC9" s="578"/>
      <c r="AD9" s="578"/>
      <c r="AE9" s="578"/>
      <c r="AF9" s="578"/>
      <c r="AG9" s="467" t="s">
        <v>753</v>
      </c>
      <c r="AH9" s="467" t="s">
        <v>753</v>
      </c>
      <c r="AI9" s="467" t="s">
        <v>754</v>
      </c>
      <c r="AJ9" s="467" t="s">
        <v>754</v>
      </c>
      <c r="AK9" s="578"/>
      <c r="AL9" s="578"/>
      <c r="AM9" s="578"/>
      <c r="AN9" s="578"/>
      <c r="AO9" s="528"/>
      <c r="AP9" s="467"/>
      <c r="AQ9" s="411">
        <v>30.77</v>
      </c>
      <c r="AR9" s="526" t="s">
        <v>2085</v>
      </c>
      <c r="AS9" s="579">
        <v>5</v>
      </c>
      <c r="AT9" s="413">
        <v>0.85499999999999998</v>
      </c>
      <c r="AU9" s="414">
        <v>21.72</v>
      </c>
      <c r="AV9" s="527" t="s">
        <v>1897</v>
      </c>
      <c r="AW9" s="580">
        <v>6</v>
      </c>
      <c r="AX9" s="416">
        <v>0.90500000000000003</v>
      </c>
      <c r="AY9" s="417">
        <v>9.68</v>
      </c>
      <c r="AZ9" s="632" t="s">
        <v>1885</v>
      </c>
      <c r="BA9" s="419">
        <v>0.80700000000000005</v>
      </c>
      <c r="BB9" s="470"/>
      <c r="BC9" s="421">
        <v>521.29999999999995</v>
      </c>
      <c r="BD9" s="411">
        <v>0.77</v>
      </c>
      <c r="BE9" s="411">
        <v>0.93</v>
      </c>
      <c r="BF9" s="411">
        <v>16.16</v>
      </c>
      <c r="BG9" s="411">
        <v>479.64</v>
      </c>
      <c r="BH9" s="411">
        <v>30.31</v>
      </c>
      <c r="BI9" s="411">
        <v>0.83</v>
      </c>
      <c r="BJ9" s="411">
        <v>2.4300000000000002</v>
      </c>
      <c r="BK9" s="411">
        <v>0.64</v>
      </c>
      <c r="BL9" s="411">
        <v>0.43</v>
      </c>
      <c r="BM9" s="411">
        <v>0.47</v>
      </c>
      <c r="BN9" s="411">
        <v>0.46</v>
      </c>
      <c r="BO9" s="422">
        <v>0</v>
      </c>
      <c r="BP9" s="422">
        <v>0</v>
      </c>
      <c r="BQ9" s="422">
        <v>76</v>
      </c>
      <c r="BR9" s="422">
        <v>38</v>
      </c>
      <c r="BS9" s="423">
        <v>10.02</v>
      </c>
      <c r="BT9" s="633" t="s">
        <v>960</v>
      </c>
      <c r="BU9" s="425">
        <v>0.83499999999999996</v>
      </c>
      <c r="BV9" s="471"/>
      <c r="BW9" s="472">
        <v>570.79999999999995</v>
      </c>
      <c r="BX9" s="414">
        <v>0.55000000000000004</v>
      </c>
      <c r="BY9" s="414">
        <v>1.01</v>
      </c>
      <c r="BZ9" s="414">
        <v>8.5</v>
      </c>
      <c r="CA9" s="414">
        <v>460.43</v>
      </c>
      <c r="CB9" s="414">
        <v>28.8</v>
      </c>
      <c r="CC9" s="414">
        <v>1.24</v>
      </c>
      <c r="CD9" s="414">
        <v>0.69</v>
      </c>
      <c r="CE9" s="414">
        <v>0.63</v>
      </c>
      <c r="CF9" s="414">
        <v>0.53</v>
      </c>
      <c r="CG9" s="414">
        <v>0.61</v>
      </c>
      <c r="CH9" s="414">
        <v>0.44</v>
      </c>
      <c r="CI9" s="395" t="s">
        <v>579</v>
      </c>
      <c r="CJ9" s="604"/>
      <c r="CK9" s="395" t="s">
        <v>754</v>
      </c>
      <c r="CL9" s="604"/>
      <c r="CM9" s="395" t="s">
        <v>579</v>
      </c>
      <c r="CN9" s="604"/>
      <c r="CO9" s="395" t="s">
        <v>754</v>
      </c>
      <c r="CP9" s="604"/>
      <c r="CQ9" s="395" t="s">
        <v>754</v>
      </c>
      <c r="CR9" s="395" t="s">
        <v>581</v>
      </c>
      <c r="CS9" s="395" t="s">
        <v>581</v>
      </c>
      <c r="CT9" s="473"/>
      <c r="CU9" s="417">
        <v>9.39</v>
      </c>
      <c r="CV9" s="632" t="s">
        <v>1885</v>
      </c>
      <c r="CW9" s="419">
        <v>0.78200000000000003</v>
      </c>
      <c r="CX9" s="470"/>
      <c r="CY9" s="421">
        <v>519.1</v>
      </c>
      <c r="CZ9" s="411">
        <v>0.69</v>
      </c>
      <c r="DA9" s="411">
        <v>0.92</v>
      </c>
      <c r="DB9" s="411">
        <v>9.23</v>
      </c>
      <c r="DC9" s="411">
        <v>511.92</v>
      </c>
      <c r="DD9" s="411">
        <v>27.79</v>
      </c>
      <c r="DE9" s="411">
        <v>1.59</v>
      </c>
      <c r="DF9" s="411">
        <v>1.56</v>
      </c>
      <c r="DG9" s="411">
        <v>0.48</v>
      </c>
      <c r="DH9" s="411">
        <v>0.46</v>
      </c>
      <c r="DI9" s="411">
        <v>0.4</v>
      </c>
      <c r="DJ9" s="411">
        <v>0.22</v>
      </c>
      <c r="DK9" s="422">
        <v>0</v>
      </c>
      <c r="DL9" s="422">
        <v>12</v>
      </c>
      <c r="DM9" s="422">
        <v>107</v>
      </c>
      <c r="DN9" s="422">
        <v>60</v>
      </c>
      <c r="DO9" s="423">
        <v>7.88</v>
      </c>
      <c r="DP9" s="633" t="s">
        <v>1884</v>
      </c>
      <c r="DQ9" s="425">
        <v>0.65700000000000003</v>
      </c>
      <c r="DR9" s="471"/>
      <c r="DS9" s="424" t="s">
        <v>753</v>
      </c>
      <c r="DT9" s="472">
        <v>307</v>
      </c>
      <c r="DU9" s="414">
        <v>1.05</v>
      </c>
      <c r="DV9" s="414">
        <v>2.36</v>
      </c>
      <c r="DW9" s="414">
        <v>22.43</v>
      </c>
      <c r="DX9" s="583"/>
      <c r="DY9" s="414">
        <v>44.42</v>
      </c>
      <c r="DZ9" s="414" t="s">
        <v>754</v>
      </c>
      <c r="EA9" s="414">
        <v>0.21</v>
      </c>
      <c r="EB9" s="414">
        <v>0.08</v>
      </c>
      <c r="EC9" s="583"/>
      <c r="ED9" s="583"/>
      <c r="EE9" s="583"/>
      <c r="EF9" s="583"/>
      <c r="EG9" s="396" t="s">
        <v>579</v>
      </c>
      <c r="EH9" s="605"/>
      <c r="EI9" s="396" t="s">
        <v>754</v>
      </c>
      <c r="EJ9" s="605"/>
      <c r="EK9" s="396" t="s">
        <v>579</v>
      </c>
      <c r="EL9" s="605"/>
      <c r="EM9" s="396" t="s">
        <v>754</v>
      </c>
      <c r="EN9" s="605"/>
      <c r="EO9" s="396" t="s">
        <v>754</v>
      </c>
      <c r="EP9" s="396" t="s">
        <v>581</v>
      </c>
      <c r="EQ9" s="396" t="s">
        <v>581</v>
      </c>
      <c r="ER9" s="639" t="s">
        <v>2087</v>
      </c>
      <c r="ES9" s="431">
        <v>11.7</v>
      </c>
      <c r="ET9" s="635" t="s">
        <v>962</v>
      </c>
      <c r="EU9" s="433">
        <v>0.97499999999999998</v>
      </c>
      <c r="EV9" s="475"/>
      <c r="EW9" s="435">
        <v>123</v>
      </c>
      <c r="EX9" s="436">
        <v>20.239999999999998</v>
      </c>
      <c r="EY9" s="436">
        <v>1.1200000000000001</v>
      </c>
      <c r="EZ9" s="436">
        <v>3.22</v>
      </c>
      <c r="FA9" s="407" t="s">
        <v>579</v>
      </c>
      <c r="FB9" s="498"/>
      <c r="FC9" s="407" t="s">
        <v>754</v>
      </c>
      <c r="FD9" s="498"/>
      <c r="FE9" s="407" t="s">
        <v>754</v>
      </c>
      <c r="FF9" s="407" t="s">
        <v>581</v>
      </c>
      <c r="FG9" s="434"/>
      <c r="FH9" s="641">
        <v>10.8</v>
      </c>
      <c r="FI9" s="642">
        <f>FH9/12</f>
        <v>0.9</v>
      </c>
      <c r="FJ9" s="396">
        <v>14.6</v>
      </c>
      <c r="FK9" s="586">
        <v>16.3</v>
      </c>
      <c r="FL9" s="586">
        <v>295.10000000000002</v>
      </c>
      <c r="FM9" s="586">
        <v>8.1</v>
      </c>
      <c r="FN9" s="586">
        <v>10.1</v>
      </c>
      <c r="FO9" s="586">
        <v>133.1</v>
      </c>
      <c r="FP9" s="586">
        <v>80.3</v>
      </c>
      <c r="FQ9" s="586">
        <v>2.1</v>
      </c>
      <c r="FR9" s="586">
        <v>3.3</v>
      </c>
      <c r="FS9" s="587" t="s">
        <v>2101</v>
      </c>
      <c r="FT9" s="587" t="s">
        <v>1887</v>
      </c>
      <c r="FU9" s="587" t="s">
        <v>1887</v>
      </c>
      <c r="FV9" s="587" t="s">
        <v>1887</v>
      </c>
      <c r="FW9" s="587" t="s">
        <v>1887</v>
      </c>
      <c r="FX9" s="587" t="s">
        <v>1887</v>
      </c>
      <c r="FY9" s="587" t="s">
        <v>1887</v>
      </c>
      <c r="FZ9" s="587" t="s">
        <v>1887</v>
      </c>
      <c r="GA9" s="587" t="s">
        <v>1887</v>
      </c>
      <c r="GB9" s="587" t="s">
        <v>1887</v>
      </c>
      <c r="GC9" s="587" t="s">
        <v>2101</v>
      </c>
      <c r="GD9" s="603"/>
      <c r="GE9" s="505">
        <v>2.65</v>
      </c>
      <c r="GF9" s="505" t="s">
        <v>2102</v>
      </c>
      <c r="GG9" s="505"/>
      <c r="GH9" s="2575"/>
      <c r="GI9" s="598"/>
      <c r="GJ9" s="598"/>
      <c r="GK9" s="599"/>
      <c r="GL9" s="599"/>
      <c r="GM9" s="599"/>
      <c r="GN9" s="599"/>
      <c r="GO9" s="599"/>
      <c r="GP9" s="600"/>
      <c r="GQ9" s="600"/>
      <c r="GR9" s="600"/>
      <c r="GS9" s="600"/>
      <c r="GT9" s="600"/>
      <c r="GU9" s="437" t="s">
        <v>753</v>
      </c>
      <c r="GV9" s="478">
        <v>39.200000000000003</v>
      </c>
      <c r="GW9" s="479"/>
      <c r="GX9" s="480" t="s">
        <v>66</v>
      </c>
      <c r="GY9" s="478">
        <v>41.8</v>
      </c>
      <c r="GZ9" s="479"/>
      <c r="HA9" s="480" t="s">
        <v>66</v>
      </c>
      <c r="HB9" s="440"/>
    </row>
    <row r="10" spans="1:210" s="397" customFormat="1" ht="24" customHeight="1">
      <c r="A10" s="537" t="s">
        <v>1793</v>
      </c>
      <c r="B10" s="354" t="s">
        <v>1945</v>
      </c>
      <c r="C10" s="462" t="s">
        <v>2103</v>
      </c>
      <c r="D10" s="462" t="s">
        <v>647</v>
      </c>
      <c r="E10" s="463" t="s">
        <v>638</v>
      </c>
      <c r="F10" s="464" t="s">
        <v>2074</v>
      </c>
      <c r="G10" s="546" t="s">
        <v>2104</v>
      </c>
      <c r="H10" s="466">
        <v>1570</v>
      </c>
      <c r="I10" s="463" t="s">
        <v>1583</v>
      </c>
      <c r="J10" s="484" t="s">
        <v>2105</v>
      </c>
      <c r="K10" s="973">
        <v>1768</v>
      </c>
      <c r="L10" s="973">
        <v>1779</v>
      </c>
      <c r="M10" s="973">
        <v>1655</v>
      </c>
      <c r="N10" s="467" t="s">
        <v>753</v>
      </c>
      <c r="O10" s="467" t="s">
        <v>63</v>
      </c>
      <c r="P10" s="467" t="s">
        <v>754</v>
      </c>
      <c r="Q10" s="467" t="s">
        <v>753</v>
      </c>
      <c r="R10" s="467" t="s">
        <v>753</v>
      </c>
      <c r="S10" s="467" t="s">
        <v>753</v>
      </c>
      <c r="T10" s="467" t="s">
        <v>753</v>
      </c>
      <c r="U10" s="463" t="s">
        <v>1911</v>
      </c>
      <c r="V10" s="463" t="s">
        <v>1911</v>
      </c>
      <c r="W10" s="467" t="s">
        <v>753</v>
      </c>
      <c r="X10" s="467" t="s">
        <v>754</v>
      </c>
      <c r="Y10" s="467" t="s">
        <v>753</v>
      </c>
      <c r="Z10" s="467" t="s">
        <v>753</v>
      </c>
      <c r="AA10" s="467" t="s">
        <v>754</v>
      </c>
      <c r="AB10" s="467" t="s">
        <v>754</v>
      </c>
      <c r="AC10" s="467" t="s">
        <v>754</v>
      </c>
      <c r="AD10" s="578"/>
      <c r="AE10" s="578"/>
      <c r="AF10" s="578"/>
      <c r="AG10" s="467" t="s">
        <v>753</v>
      </c>
      <c r="AH10" s="467" t="s">
        <v>753</v>
      </c>
      <c r="AI10" s="467" t="s">
        <v>754</v>
      </c>
      <c r="AJ10" s="467" t="s">
        <v>754</v>
      </c>
      <c r="AK10" s="467" t="s">
        <v>754</v>
      </c>
      <c r="AL10" s="578"/>
      <c r="AM10" s="578"/>
      <c r="AN10" s="578"/>
      <c r="AO10" s="528"/>
      <c r="AP10" s="467"/>
      <c r="AQ10" s="411">
        <v>34.229999999999997</v>
      </c>
      <c r="AR10" s="526" t="s">
        <v>1897</v>
      </c>
      <c r="AS10" s="579" t="s">
        <v>1912</v>
      </c>
      <c r="AT10" s="413">
        <v>0.95099999999999996</v>
      </c>
      <c r="AU10" s="414">
        <v>22.74</v>
      </c>
      <c r="AV10" s="527" t="s">
        <v>1897</v>
      </c>
      <c r="AW10" s="580" t="s">
        <v>1912</v>
      </c>
      <c r="AX10" s="416">
        <v>0.94699999999999995</v>
      </c>
      <c r="AY10" s="417">
        <v>11.34</v>
      </c>
      <c r="AZ10" s="632" t="s">
        <v>1886</v>
      </c>
      <c r="BA10" s="419">
        <v>0.94499999999999995</v>
      </c>
      <c r="BB10" s="470"/>
      <c r="BC10" s="421">
        <v>358.3</v>
      </c>
      <c r="BD10" s="411">
        <v>0.37</v>
      </c>
      <c r="BE10" s="411">
        <v>1.33</v>
      </c>
      <c r="BF10" s="411">
        <v>12.19</v>
      </c>
      <c r="BG10" s="411">
        <v>362.57</v>
      </c>
      <c r="BH10" s="411">
        <v>26.26</v>
      </c>
      <c r="BI10" s="411">
        <v>2.12</v>
      </c>
      <c r="BJ10" s="411">
        <v>2.4500000000000002</v>
      </c>
      <c r="BK10" s="411">
        <v>0.45</v>
      </c>
      <c r="BL10" s="411">
        <v>0.21</v>
      </c>
      <c r="BM10" s="411">
        <v>0.41</v>
      </c>
      <c r="BN10" s="411">
        <v>0.3</v>
      </c>
      <c r="BO10" s="422">
        <v>0</v>
      </c>
      <c r="BP10" s="422">
        <v>0</v>
      </c>
      <c r="BQ10" s="422">
        <v>17</v>
      </c>
      <c r="BR10" s="422">
        <v>0</v>
      </c>
      <c r="BS10" s="423">
        <v>10.74</v>
      </c>
      <c r="BT10" s="633" t="s">
        <v>1886</v>
      </c>
      <c r="BU10" s="425">
        <v>0.89500000000000002</v>
      </c>
      <c r="BV10" s="471"/>
      <c r="BW10" s="472">
        <v>468.6</v>
      </c>
      <c r="BX10" s="414">
        <v>0.56000000000000005</v>
      </c>
      <c r="BY10" s="414">
        <v>0.92</v>
      </c>
      <c r="BZ10" s="414">
        <v>39.31</v>
      </c>
      <c r="CA10" s="414">
        <v>433.49</v>
      </c>
      <c r="CB10" s="414">
        <v>24.84</v>
      </c>
      <c r="CC10" s="414">
        <v>0.73</v>
      </c>
      <c r="CD10" s="414">
        <v>0.26</v>
      </c>
      <c r="CE10" s="414">
        <v>0.51</v>
      </c>
      <c r="CF10" s="414">
        <v>0.28000000000000003</v>
      </c>
      <c r="CG10" s="414">
        <v>0.5</v>
      </c>
      <c r="CH10" s="414">
        <v>0.22</v>
      </c>
      <c r="CI10" s="395" t="s">
        <v>579</v>
      </c>
      <c r="CJ10" s="395" t="s">
        <v>579</v>
      </c>
      <c r="CK10" s="395" t="s">
        <v>754</v>
      </c>
      <c r="CL10" s="395" t="s">
        <v>754</v>
      </c>
      <c r="CM10" s="395" t="s">
        <v>579</v>
      </c>
      <c r="CN10" s="395" t="s">
        <v>579</v>
      </c>
      <c r="CO10" s="395" t="s">
        <v>754</v>
      </c>
      <c r="CP10" s="395" t="s">
        <v>754</v>
      </c>
      <c r="CQ10" s="395" t="s">
        <v>754</v>
      </c>
      <c r="CR10" s="395" t="s">
        <v>581</v>
      </c>
      <c r="CS10" s="395" t="s">
        <v>581</v>
      </c>
      <c r="CT10" s="473"/>
      <c r="CU10" s="417">
        <v>10.89</v>
      </c>
      <c r="CV10" s="632" t="s">
        <v>1886</v>
      </c>
      <c r="CW10" s="419">
        <v>0.90800000000000003</v>
      </c>
      <c r="CX10" s="470"/>
      <c r="CY10" s="421">
        <v>339.5</v>
      </c>
      <c r="CZ10" s="411">
        <v>0.42</v>
      </c>
      <c r="DA10" s="411">
        <v>1.45</v>
      </c>
      <c r="DB10" s="411">
        <v>19.21</v>
      </c>
      <c r="DC10" s="411">
        <v>424.56</v>
      </c>
      <c r="DD10" s="411">
        <v>23.78</v>
      </c>
      <c r="DE10" s="411">
        <v>1.96</v>
      </c>
      <c r="DF10" s="411">
        <v>2.0299999999999998</v>
      </c>
      <c r="DG10" s="411">
        <v>0.36</v>
      </c>
      <c r="DH10" s="411">
        <v>0.51</v>
      </c>
      <c r="DI10" s="411">
        <v>0.3</v>
      </c>
      <c r="DJ10" s="411">
        <v>0.35</v>
      </c>
      <c r="DK10" s="422">
        <v>0</v>
      </c>
      <c r="DL10" s="422">
        <v>13</v>
      </c>
      <c r="DM10" s="422">
        <v>47</v>
      </c>
      <c r="DN10" s="422">
        <v>1</v>
      </c>
      <c r="DO10" s="423">
        <v>9.3699999999999992</v>
      </c>
      <c r="DP10" s="633" t="s">
        <v>1885</v>
      </c>
      <c r="DQ10" s="425">
        <v>0.78100000000000003</v>
      </c>
      <c r="DR10" s="471"/>
      <c r="DS10" s="424" t="s">
        <v>754</v>
      </c>
      <c r="DT10" s="583"/>
      <c r="DU10" s="583"/>
      <c r="DV10" s="414">
        <v>2.62</v>
      </c>
      <c r="DW10" s="583"/>
      <c r="DX10" s="583"/>
      <c r="DY10" s="414">
        <v>37.28</v>
      </c>
      <c r="DZ10" s="414" t="s">
        <v>754</v>
      </c>
      <c r="EA10" s="414">
        <v>0.11</v>
      </c>
      <c r="EB10" s="414">
        <v>0.11</v>
      </c>
      <c r="EC10" s="583"/>
      <c r="ED10" s="583"/>
      <c r="EE10" s="583"/>
      <c r="EF10" s="583"/>
      <c r="EG10" s="396" t="s">
        <v>579</v>
      </c>
      <c r="EH10" s="396" t="s">
        <v>579</v>
      </c>
      <c r="EI10" s="396" t="s">
        <v>754</v>
      </c>
      <c r="EJ10" s="396" t="s">
        <v>754</v>
      </c>
      <c r="EK10" s="396" t="s">
        <v>579</v>
      </c>
      <c r="EL10" s="396" t="s">
        <v>579</v>
      </c>
      <c r="EM10" s="396" t="s">
        <v>754</v>
      </c>
      <c r="EN10" s="396" t="s">
        <v>754</v>
      </c>
      <c r="EO10" s="396" t="s">
        <v>754</v>
      </c>
      <c r="EP10" s="396" t="s">
        <v>581</v>
      </c>
      <c r="EQ10" s="396" t="s">
        <v>581</v>
      </c>
      <c r="ER10" s="643"/>
      <c r="ES10" s="431">
        <v>12</v>
      </c>
      <c r="ET10" s="635" t="s">
        <v>962</v>
      </c>
      <c r="EU10" s="433">
        <v>1</v>
      </c>
      <c r="EV10" s="475"/>
      <c r="EW10" s="435">
        <v>39.9</v>
      </c>
      <c r="EX10" s="436">
        <v>12.64</v>
      </c>
      <c r="EY10" s="436">
        <v>0.9</v>
      </c>
      <c r="EZ10" s="436">
        <v>2.41</v>
      </c>
      <c r="FA10" s="407" t="s">
        <v>579</v>
      </c>
      <c r="FB10" s="407" t="s">
        <v>579</v>
      </c>
      <c r="FC10" s="407" t="s">
        <v>754</v>
      </c>
      <c r="FD10" s="407" t="s">
        <v>754</v>
      </c>
      <c r="FE10" s="407" t="s">
        <v>754</v>
      </c>
      <c r="FF10" s="407" t="s">
        <v>581</v>
      </c>
      <c r="FG10" s="1123" t="s">
        <v>2106</v>
      </c>
      <c r="FH10" s="641">
        <v>6.92</v>
      </c>
      <c r="FI10" s="642">
        <f>FH10/12</f>
        <v>0.57666666666666666</v>
      </c>
      <c r="FJ10" s="396">
        <v>13.8</v>
      </c>
      <c r="FK10" s="586">
        <v>45.7</v>
      </c>
      <c r="FL10" s="586">
        <v>513.70000000000005</v>
      </c>
      <c r="FM10" s="586">
        <v>26.1</v>
      </c>
      <c r="FN10" s="586">
        <v>2.7</v>
      </c>
      <c r="FO10" s="586">
        <v>304.7</v>
      </c>
      <c r="FP10" s="586">
        <v>223.4</v>
      </c>
      <c r="FQ10" s="586">
        <v>1.5</v>
      </c>
      <c r="FR10" s="586">
        <v>10.199999999999999</v>
      </c>
      <c r="FS10" s="587" t="s">
        <v>1887</v>
      </c>
      <c r="FT10" s="587" t="s">
        <v>1887</v>
      </c>
      <c r="FU10" s="587" t="s">
        <v>1887</v>
      </c>
      <c r="FV10" s="587" t="s">
        <v>1887</v>
      </c>
      <c r="FW10" s="587" t="s">
        <v>1887</v>
      </c>
      <c r="FX10" s="587" t="s">
        <v>1887</v>
      </c>
      <c r="FY10" s="587" t="s">
        <v>1887</v>
      </c>
      <c r="FZ10" s="587" t="s">
        <v>1887</v>
      </c>
      <c r="GA10" s="587" t="s">
        <v>2107</v>
      </c>
      <c r="GB10" s="587" t="s">
        <v>1887</v>
      </c>
      <c r="GC10" s="587" t="s">
        <v>2107</v>
      </c>
      <c r="GD10" s="603"/>
      <c r="GE10" s="505">
        <v>3.11</v>
      </c>
      <c r="GF10" s="505" t="s">
        <v>2108</v>
      </c>
      <c r="GG10" s="505"/>
      <c r="GH10" s="2575"/>
      <c r="GI10" s="589" t="s">
        <v>2109</v>
      </c>
      <c r="GJ10" s="589" t="s">
        <v>2110</v>
      </c>
      <c r="GK10" s="590" t="s">
        <v>2109</v>
      </c>
      <c r="GL10" s="590" t="s">
        <v>2111</v>
      </c>
      <c r="GM10" s="590" t="s">
        <v>2109</v>
      </c>
      <c r="GN10" s="590" t="s">
        <v>2112</v>
      </c>
      <c r="GO10" s="590" t="s">
        <v>2111</v>
      </c>
      <c r="GP10" s="591" t="s">
        <v>2110</v>
      </c>
      <c r="GQ10" s="591" t="s">
        <v>2110</v>
      </c>
      <c r="GR10" s="591" t="s">
        <v>2110</v>
      </c>
      <c r="GS10" s="591" t="s">
        <v>2110</v>
      </c>
      <c r="GT10" s="591" t="s">
        <v>2110</v>
      </c>
      <c r="GU10" s="437" t="s">
        <v>753</v>
      </c>
      <c r="GV10" s="478">
        <v>42.7</v>
      </c>
      <c r="GW10" s="479"/>
      <c r="GX10" s="480" t="s">
        <v>66</v>
      </c>
      <c r="GY10" s="478">
        <v>43.7</v>
      </c>
      <c r="GZ10" s="479"/>
      <c r="HA10" s="480" t="s">
        <v>66</v>
      </c>
      <c r="HB10" s="440"/>
    </row>
    <row r="11" spans="1:210" s="397" customFormat="1" ht="24" customHeight="1">
      <c r="A11" s="545" t="s">
        <v>635</v>
      </c>
      <c r="B11" s="374" t="s">
        <v>1906</v>
      </c>
      <c r="C11" s="486" t="s">
        <v>3554</v>
      </c>
      <c r="D11" s="462" t="s">
        <v>2097</v>
      </c>
      <c r="E11" s="463" t="s">
        <v>1902</v>
      </c>
      <c r="F11" s="464" t="s">
        <v>2090</v>
      </c>
      <c r="G11" s="546" t="s">
        <v>2098</v>
      </c>
      <c r="H11" s="466">
        <v>1160</v>
      </c>
      <c r="I11" s="463" t="s">
        <v>2099</v>
      </c>
      <c r="J11" s="463" t="s">
        <v>2100</v>
      </c>
      <c r="K11" s="972">
        <v>1351</v>
      </c>
      <c r="L11" s="972">
        <v>1357</v>
      </c>
      <c r="M11" s="973">
        <v>1246</v>
      </c>
      <c r="N11" s="467" t="s">
        <v>753</v>
      </c>
      <c r="O11" s="467" t="s">
        <v>63</v>
      </c>
      <c r="P11" s="467" t="s">
        <v>754</v>
      </c>
      <c r="Q11" s="467" t="s">
        <v>753</v>
      </c>
      <c r="R11" s="467" t="s">
        <v>753</v>
      </c>
      <c r="S11" s="467" t="s">
        <v>753</v>
      </c>
      <c r="T11" s="467" t="s">
        <v>753</v>
      </c>
      <c r="U11" s="463" t="s">
        <v>1911</v>
      </c>
      <c r="V11" s="463" t="s">
        <v>1911</v>
      </c>
      <c r="W11" s="467" t="s">
        <v>754</v>
      </c>
      <c r="X11" s="467" t="s">
        <v>754</v>
      </c>
      <c r="Y11" s="467" t="s">
        <v>753</v>
      </c>
      <c r="Z11" s="467" t="s">
        <v>753</v>
      </c>
      <c r="AA11" s="467" t="s">
        <v>754</v>
      </c>
      <c r="AB11" s="467" t="s">
        <v>754</v>
      </c>
      <c r="AC11" s="578"/>
      <c r="AD11" s="578"/>
      <c r="AE11" s="578"/>
      <c r="AF11" s="578"/>
      <c r="AG11" s="467" t="s">
        <v>753</v>
      </c>
      <c r="AH11" s="467" t="s">
        <v>753</v>
      </c>
      <c r="AI11" s="467" t="s">
        <v>754</v>
      </c>
      <c r="AJ11" s="467" t="s">
        <v>754</v>
      </c>
      <c r="AK11" s="578"/>
      <c r="AL11" s="578"/>
      <c r="AM11" s="578"/>
      <c r="AN11" s="578"/>
      <c r="AO11" s="528"/>
      <c r="AP11" s="467"/>
      <c r="AQ11" s="411">
        <v>31.03</v>
      </c>
      <c r="AR11" s="526" t="s">
        <v>2085</v>
      </c>
      <c r="AS11" s="579" t="s">
        <v>1913</v>
      </c>
      <c r="AT11" s="413">
        <v>0.86199999999999999</v>
      </c>
      <c r="AU11" s="414">
        <v>21.98</v>
      </c>
      <c r="AV11" s="527" t="s">
        <v>1897</v>
      </c>
      <c r="AW11" s="580" t="s">
        <v>1912</v>
      </c>
      <c r="AX11" s="416">
        <v>0.91600000000000004</v>
      </c>
      <c r="AY11" s="417">
        <v>9.68</v>
      </c>
      <c r="AZ11" s="632" t="s">
        <v>1885</v>
      </c>
      <c r="BA11" s="419">
        <v>0.80700000000000005</v>
      </c>
      <c r="BB11" s="470"/>
      <c r="BC11" s="421">
        <v>521.29999999999995</v>
      </c>
      <c r="BD11" s="411">
        <v>0.77</v>
      </c>
      <c r="BE11" s="411">
        <v>0.93</v>
      </c>
      <c r="BF11" s="411">
        <v>16.16</v>
      </c>
      <c r="BG11" s="411">
        <v>479.64</v>
      </c>
      <c r="BH11" s="411">
        <v>30.31</v>
      </c>
      <c r="BI11" s="411">
        <v>0.83</v>
      </c>
      <c r="BJ11" s="411">
        <v>2.4300000000000002</v>
      </c>
      <c r="BK11" s="411">
        <v>0.64</v>
      </c>
      <c r="BL11" s="411">
        <v>0.43</v>
      </c>
      <c r="BM11" s="411">
        <v>0.47</v>
      </c>
      <c r="BN11" s="411">
        <v>0.46</v>
      </c>
      <c r="BO11" s="422">
        <v>0</v>
      </c>
      <c r="BP11" s="422">
        <v>0</v>
      </c>
      <c r="BQ11" s="422">
        <v>76</v>
      </c>
      <c r="BR11" s="422">
        <v>38</v>
      </c>
      <c r="BS11" s="423">
        <v>10.02</v>
      </c>
      <c r="BT11" s="633" t="s">
        <v>960</v>
      </c>
      <c r="BU11" s="425">
        <v>0.83499999999999996</v>
      </c>
      <c r="BV11" s="471"/>
      <c r="BW11" s="472">
        <v>570.79999999999995</v>
      </c>
      <c r="BX11" s="414">
        <v>0.55000000000000004</v>
      </c>
      <c r="BY11" s="414">
        <v>1.01</v>
      </c>
      <c r="BZ11" s="414">
        <v>8.5</v>
      </c>
      <c r="CA11" s="414">
        <v>460.43</v>
      </c>
      <c r="CB11" s="414">
        <v>28.8</v>
      </c>
      <c r="CC11" s="414">
        <v>1.24</v>
      </c>
      <c r="CD11" s="414">
        <v>0.69</v>
      </c>
      <c r="CE11" s="414">
        <v>0.63</v>
      </c>
      <c r="CF11" s="414">
        <v>0.53</v>
      </c>
      <c r="CG11" s="414">
        <v>0.61</v>
      </c>
      <c r="CH11" s="414">
        <v>0.44</v>
      </c>
      <c r="CI11" s="395" t="s">
        <v>579</v>
      </c>
      <c r="CJ11" s="604"/>
      <c r="CK11" s="395" t="s">
        <v>754</v>
      </c>
      <c r="CL11" s="604"/>
      <c r="CM11" s="395" t="s">
        <v>579</v>
      </c>
      <c r="CN11" s="604"/>
      <c r="CO11" s="395" t="s">
        <v>754</v>
      </c>
      <c r="CP11" s="604"/>
      <c r="CQ11" s="395" t="s">
        <v>754</v>
      </c>
      <c r="CR11" s="395" t="s">
        <v>581</v>
      </c>
      <c r="CS11" s="395" t="s">
        <v>581</v>
      </c>
      <c r="CT11" s="473"/>
      <c r="CU11" s="417">
        <v>9.39</v>
      </c>
      <c r="CV11" s="632" t="s">
        <v>1885</v>
      </c>
      <c r="CW11" s="419">
        <v>0.78200000000000003</v>
      </c>
      <c r="CX11" s="470"/>
      <c r="CY11" s="421">
        <v>519.1</v>
      </c>
      <c r="CZ11" s="411">
        <v>0.69</v>
      </c>
      <c r="DA11" s="411">
        <v>0.92</v>
      </c>
      <c r="DB11" s="411">
        <v>9.23</v>
      </c>
      <c r="DC11" s="411">
        <v>511.92</v>
      </c>
      <c r="DD11" s="411">
        <v>27.79</v>
      </c>
      <c r="DE11" s="411">
        <v>1.59</v>
      </c>
      <c r="DF11" s="411">
        <v>1.56</v>
      </c>
      <c r="DG11" s="411">
        <v>0.48</v>
      </c>
      <c r="DH11" s="411">
        <v>0.46</v>
      </c>
      <c r="DI11" s="411">
        <v>0.4</v>
      </c>
      <c r="DJ11" s="411">
        <v>0.22</v>
      </c>
      <c r="DK11" s="422">
        <v>0</v>
      </c>
      <c r="DL11" s="422">
        <v>12</v>
      </c>
      <c r="DM11" s="422">
        <v>107</v>
      </c>
      <c r="DN11" s="422">
        <v>60</v>
      </c>
      <c r="DO11" s="423">
        <v>7.88</v>
      </c>
      <c r="DP11" s="633" t="s">
        <v>968</v>
      </c>
      <c r="DQ11" s="425">
        <v>0.65700000000000003</v>
      </c>
      <c r="DR11" s="471"/>
      <c r="DS11" s="424" t="s">
        <v>753</v>
      </c>
      <c r="DT11" s="472">
        <v>307</v>
      </c>
      <c r="DU11" s="414">
        <v>1.05</v>
      </c>
      <c r="DV11" s="414">
        <v>2.36</v>
      </c>
      <c r="DW11" s="414">
        <v>22.43</v>
      </c>
      <c r="DX11" s="583"/>
      <c r="DY11" s="414">
        <v>44.42</v>
      </c>
      <c r="DZ11" s="414" t="s">
        <v>754</v>
      </c>
      <c r="EA11" s="414">
        <v>0.21</v>
      </c>
      <c r="EB11" s="414">
        <v>0.08</v>
      </c>
      <c r="EC11" s="583"/>
      <c r="ED11" s="583"/>
      <c r="EE11" s="583"/>
      <c r="EF11" s="583"/>
      <c r="EG11" s="396" t="s">
        <v>579</v>
      </c>
      <c r="EH11" s="605"/>
      <c r="EI11" s="396" t="s">
        <v>754</v>
      </c>
      <c r="EJ11" s="605"/>
      <c r="EK11" s="396" t="s">
        <v>579</v>
      </c>
      <c r="EL11" s="605"/>
      <c r="EM11" s="396" t="s">
        <v>754</v>
      </c>
      <c r="EN11" s="605"/>
      <c r="EO11" s="396" t="s">
        <v>754</v>
      </c>
      <c r="EP11" s="396" t="s">
        <v>581</v>
      </c>
      <c r="EQ11" s="396" t="s">
        <v>581</v>
      </c>
      <c r="ER11" s="639" t="s">
        <v>2087</v>
      </c>
      <c r="ES11" s="431">
        <v>11.96</v>
      </c>
      <c r="ET11" s="635" t="s">
        <v>962</v>
      </c>
      <c r="EU11" s="433">
        <v>0.996</v>
      </c>
      <c r="EV11" s="475"/>
      <c r="EW11" s="435">
        <v>81.5</v>
      </c>
      <c r="EX11" s="436">
        <v>17.82</v>
      </c>
      <c r="EY11" s="436">
        <v>0.66</v>
      </c>
      <c r="EZ11" s="436">
        <v>3.07</v>
      </c>
      <c r="FA11" s="407" t="s">
        <v>579</v>
      </c>
      <c r="FB11" s="498"/>
      <c r="FC11" s="407" t="s">
        <v>754</v>
      </c>
      <c r="FD11" s="498"/>
      <c r="FE11" s="407" t="s">
        <v>754</v>
      </c>
      <c r="FF11" s="407" t="s">
        <v>581</v>
      </c>
      <c r="FG11" s="434"/>
      <c r="FH11" s="641">
        <v>10.8</v>
      </c>
      <c r="FI11" s="642">
        <f>FH11/12</f>
        <v>0.9</v>
      </c>
      <c r="FJ11" s="396">
        <v>14.6</v>
      </c>
      <c r="FK11" s="586">
        <v>16.3</v>
      </c>
      <c r="FL11" s="586">
        <v>295.10000000000002</v>
      </c>
      <c r="FM11" s="586">
        <v>8.1</v>
      </c>
      <c r="FN11" s="586">
        <v>10.1</v>
      </c>
      <c r="FO11" s="586">
        <v>133.1</v>
      </c>
      <c r="FP11" s="586">
        <v>80.3</v>
      </c>
      <c r="FQ11" s="586">
        <v>2.1</v>
      </c>
      <c r="FR11" s="586">
        <v>3.3</v>
      </c>
      <c r="FS11" s="587" t="s">
        <v>2113</v>
      </c>
      <c r="FT11" s="587" t="s">
        <v>1887</v>
      </c>
      <c r="FU11" s="587" t="s">
        <v>1887</v>
      </c>
      <c r="FV11" s="587" t="s">
        <v>1887</v>
      </c>
      <c r="FW11" s="587" t="s">
        <v>1887</v>
      </c>
      <c r="FX11" s="587" t="s">
        <v>1887</v>
      </c>
      <c r="FY11" s="587" t="s">
        <v>1887</v>
      </c>
      <c r="FZ11" s="587" t="s">
        <v>1887</v>
      </c>
      <c r="GA11" s="587" t="s">
        <v>1887</v>
      </c>
      <c r="GB11" s="587" t="s">
        <v>1887</v>
      </c>
      <c r="GC11" s="587" t="s">
        <v>2113</v>
      </c>
      <c r="GD11" s="603"/>
      <c r="GE11" s="505">
        <v>3.43</v>
      </c>
      <c r="GF11" s="505" t="s">
        <v>2114</v>
      </c>
      <c r="GG11" s="505"/>
      <c r="GH11" s="2575"/>
      <c r="GI11" s="598"/>
      <c r="GJ11" s="598"/>
      <c r="GK11" s="599"/>
      <c r="GL11" s="599"/>
      <c r="GM11" s="599"/>
      <c r="GN11" s="599"/>
      <c r="GO11" s="599"/>
      <c r="GP11" s="600"/>
      <c r="GQ11" s="600"/>
      <c r="GR11" s="600"/>
      <c r="GS11" s="600"/>
      <c r="GT11" s="600"/>
      <c r="GU11" s="437" t="s">
        <v>1887</v>
      </c>
      <c r="GV11" s="478" t="s">
        <v>1887</v>
      </c>
      <c r="GW11" s="479"/>
      <c r="GX11" s="480" t="s">
        <v>1887</v>
      </c>
      <c r="GY11" s="478" t="s">
        <v>1887</v>
      </c>
      <c r="GZ11" s="479"/>
      <c r="HA11" s="480" t="s">
        <v>1887</v>
      </c>
      <c r="HB11" s="440"/>
    </row>
    <row r="12" spans="1:210" s="397" customFormat="1" ht="24" customHeight="1">
      <c r="A12" s="545" t="s">
        <v>635</v>
      </c>
      <c r="B12" s="354" t="s">
        <v>126</v>
      </c>
      <c r="C12" s="462" t="s">
        <v>2115</v>
      </c>
      <c r="D12" s="462" t="s">
        <v>2116</v>
      </c>
      <c r="E12" s="463" t="s">
        <v>648</v>
      </c>
      <c r="F12" s="464" t="s">
        <v>2117</v>
      </c>
      <c r="G12" s="462" t="s">
        <v>2118</v>
      </c>
      <c r="H12" s="466">
        <v>1170</v>
      </c>
      <c r="I12" s="463" t="s">
        <v>2119</v>
      </c>
      <c r="J12" s="463" t="s">
        <v>2120</v>
      </c>
      <c r="K12" s="972">
        <v>1380</v>
      </c>
      <c r="L12" s="972">
        <v>1384</v>
      </c>
      <c r="M12" s="973">
        <v>1262</v>
      </c>
      <c r="N12" s="467" t="s">
        <v>753</v>
      </c>
      <c r="O12" s="467" t="s">
        <v>754</v>
      </c>
      <c r="P12" s="467" t="s">
        <v>754</v>
      </c>
      <c r="Q12" s="467" t="s">
        <v>753</v>
      </c>
      <c r="R12" s="467" t="s">
        <v>753</v>
      </c>
      <c r="S12" s="467" t="s">
        <v>754</v>
      </c>
      <c r="T12" s="467" t="s">
        <v>754</v>
      </c>
      <c r="U12" s="463" t="s">
        <v>1896</v>
      </c>
      <c r="V12" s="463" t="s">
        <v>1896</v>
      </c>
      <c r="W12" s="467" t="s">
        <v>754</v>
      </c>
      <c r="X12" s="467" t="s">
        <v>754</v>
      </c>
      <c r="Y12" s="467" t="s">
        <v>753</v>
      </c>
      <c r="Z12" s="467" t="s">
        <v>753</v>
      </c>
      <c r="AA12" s="467" t="s">
        <v>754</v>
      </c>
      <c r="AB12" s="467" t="s">
        <v>754</v>
      </c>
      <c r="AC12" s="467" t="s">
        <v>754</v>
      </c>
      <c r="AD12" s="578"/>
      <c r="AE12" s="578"/>
      <c r="AF12" s="578"/>
      <c r="AG12" s="467" t="s">
        <v>753</v>
      </c>
      <c r="AH12" s="467" t="s">
        <v>753</v>
      </c>
      <c r="AI12" s="467" t="s">
        <v>754</v>
      </c>
      <c r="AJ12" s="467" t="s">
        <v>754</v>
      </c>
      <c r="AK12" s="467" t="s">
        <v>754</v>
      </c>
      <c r="AL12" s="578"/>
      <c r="AM12" s="578"/>
      <c r="AN12" s="578"/>
      <c r="AO12" s="528"/>
      <c r="AP12" s="467"/>
      <c r="AQ12" s="411">
        <v>33.799999999999997</v>
      </c>
      <c r="AR12" s="526" t="s">
        <v>1897</v>
      </c>
      <c r="AS12" s="579">
        <v>6</v>
      </c>
      <c r="AT12" s="413">
        <v>0.93899999999999995</v>
      </c>
      <c r="AU12" s="414">
        <v>21.4</v>
      </c>
      <c r="AV12" s="527" t="s">
        <v>2085</v>
      </c>
      <c r="AW12" s="580">
        <v>5</v>
      </c>
      <c r="AX12" s="416">
        <v>0.89200000000000002</v>
      </c>
      <c r="AY12" s="417">
        <v>10.26</v>
      </c>
      <c r="AZ12" s="632" t="s">
        <v>1885</v>
      </c>
      <c r="BA12" s="419">
        <v>0.85499999999999998</v>
      </c>
      <c r="BB12" s="470"/>
      <c r="BC12" s="421">
        <v>560</v>
      </c>
      <c r="BD12" s="411">
        <v>0.57999999999999996</v>
      </c>
      <c r="BE12" s="411">
        <v>1.1100000000000001</v>
      </c>
      <c r="BF12" s="411">
        <v>10.35</v>
      </c>
      <c r="BG12" s="607">
        <v>445.34</v>
      </c>
      <c r="BH12" s="411">
        <v>26.42</v>
      </c>
      <c r="BI12" s="411">
        <v>0.1</v>
      </c>
      <c r="BJ12" s="411">
        <v>0.93</v>
      </c>
      <c r="BK12" s="411">
        <v>0.64</v>
      </c>
      <c r="BL12" s="411">
        <v>0.3</v>
      </c>
      <c r="BM12" s="411">
        <v>0.4</v>
      </c>
      <c r="BN12" s="411">
        <v>0.19</v>
      </c>
      <c r="BO12" s="422">
        <v>0</v>
      </c>
      <c r="BP12" s="422">
        <v>0</v>
      </c>
      <c r="BQ12" s="422">
        <v>0</v>
      </c>
      <c r="BR12" s="422">
        <v>0</v>
      </c>
      <c r="BS12" s="423">
        <v>9.4</v>
      </c>
      <c r="BT12" s="633" t="s">
        <v>1885</v>
      </c>
      <c r="BU12" s="425">
        <v>0.78300000000000003</v>
      </c>
      <c r="BV12" s="471"/>
      <c r="BW12" s="472">
        <v>539.5</v>
      </c>
      <c r="BX12" s="414">
        <v>0.47</v>
      </c>
      <c r="BY12" s="414">
        <v>0.86</v>
      </c>
      <c r="BZ12" s="414">
        <v>14.33</v>
      </c>
      <c r="CA12" s="608">
        <v>493.15</v>
      </c>
      <c r="CB12" s="414">
        <v>25.94</v>
      </c>
      <c r="CC12" s="414">
        <v>0.91</v>
      </c>
      <c r="CD12" s="414">
        <v>0.55000000000000004</v>
      </c>
      <c r="CE12" s="414">
        <v>0.66</v>
      </c>
      <c r="CF12" s="414">
        <v>0.18</v>
      </c>
      <c r="CG12" s="414">
        <v>0.61</v>
      </c>
      <c r="CH12" s="414">
        <v>0.28000000000000003</v>
      </c>
      <c r="CI12" s="395" t="s">
        <v>579</v>
      </c>
      <c r="CJ12" s="395" t="s">
        <v>579</v>
      </c>
      <c r="CK12" s="395" t="s">
        <v>66</v>
      </c>
      <c r="CL12" s="395" t="s">
        <v>66</v>
      </c>
      <c r="CM12" s="395" t="s">
        <v>579</v>
      </c>
      <c r="CN12" s="395" t="s">
        <v>579</v>
      </c>
      <c r="CO12" s="395" t="s">
        <v>66</v>
      </c>
      <c r="CP12" s="395" t="s">
        <v>66</v>
      </c>
      <c r="CQ12" s="395" t="s">
        <v>66</v>
      </c>
      <c r="CR12" s="395" t="s">
        <v>581</v>
      </c>
      <c r="CS12" s="395" t="s">
        <v>581</v>
      </c>
      <c r="CT12" s="473"/>
      <c r="CU12" s="417">
        <v>11.54</v>
      </c>
      <c r="CV12" s="632" t="s">
        <v>2121</v>
      </c>
      <c r="CW12" s="419">
        <v>0.96199999999999997</v>
      </c>
      <c r="CX12" s="470"/>
      <c r="CY12" s="421">
        <v>318.89999999999998</v>
      </c>
      <c r="CZ12" s="411">
        <v>0.33</v>
      </c>
      <c r="DA12" s="411">
        <v>1.03</v>
      </c>
      <c r="DB12" s="411">
        <v>5.5</v>
      </c>
      <c r="DC12" s="607">
        <v>377.57</v>
      </c>
      <c r="DD12" s="411">
        <v>24.89</v>
      </c>
      <c r="DE12" s="411">
        <v>0.03</v>
      </c>
      <c r="DF12" s="411">
        <v>0.44</v>
      </c>
      <c r="DG12" s="411">
        <v>0.36</v>
      </c>
      <c r="DH12" s="411">
        <v>0.24</v>
      </c>
      <c r="DI12" s="411">
        <v>0.44</v>
      </c>
      <c r="DJ12" s="411">
        <v>0.23</v>
      </c>
      <c r="DK12" s="422">
        <v>0</v>
      </c>
      <c r="DL12" s="422">
        <v>0</v>
      </c>
      <c r="DM12" s="422">
        <v>0</v>
      </c>
      <c r="DN12" s="422">
        <v>0</v>
      </c>
      <c r="DO12" s="428">
        <v>8.08</v>
      </c>
      <c r="DP12" s="633" t="s">
        <v>2122</v>
      </c>
      <c r="DQ12" s="425">
        <v>0.67300000000000004</v>
      </c>
      <c r="DR12" s="471"/>
      <c r="DS12" s="424" t="s">
        <v>754</v>
      </c>
      <c r="DT12" s="583"/>
      <c r="DU12" s="583"/>
      <c r="DV12" s="428">
        <v>2.5299999999999998</v>
      </c>
      <c r="DW12" s="583"/>
      <c r="DX12" s="583"/>
      <c r="DY12" s="428">
        <v>51.26</v>
      </c>
      <c r="DZ12" s="414" t="s">
        <v>754</v>
      </c>
      <c r="EA12" s="428">
        <v>0.04</v>
      </c>
      <c r="EB12" s="428">
        <v>0.09</v>
      </c>
      <c r="EC12" s="583"/>
      <c r="ED12" s="583"/>
      <c r="EE12" s="583"/>
      <c r="EF12" s="583"/>
      <c r="EG12" s="396" t="s">
        <v>579</v>
      </c>
      <c r="EH12" s="396" t="s">
        <v>579</v>
      </c>
      <c r="EI12" s="396" t="s">
        <v>66</v>
      </c>
      <c r="EJ12" s="396" t="s">
        <v>66</v>
      </c>
      <c r="EK12" s="396" t="s">
        <v>579</v>
      </c>
      <c r="EL12" s="396" t="s">
        <v>579</v>
      </c>
      <c r="EM12" s="396" t="s">
        <v>66</v>
      </c>
      <c r="EN12" s="396" t="s">
        <v>66</v>
      </c>
      <c r="EO12" s="396" t="s">
        <v>66</v>
      </c>
      <c r="EP12" s="396" t="s">
        <v>581</v>
      </c>
      <c r="EQ12" s="396" t="s">
        <v>581</v>
      </c>
      <c r="ER12" s="639" t="s">
        <v>2087</v>
      </c>
      <c r="ES12" s="431">
        <v>12</v>
      </c>
      <c r="ET12" s="635" t="s">
        <v>2121</v>
      </c>
      <c r="EU12" s="433">
        <v>1</v>
      </c>
      <c r="EV12" s="475"/>
      <c r="EW12" s="435">
        <v>181.1</v>
      </c>
      <c r="EX12" s="436">
        <v>8.4600000000000009</v>
      </c>
      <c r="EY12" s="436">
        <v>0.65</v>
      </c>
      <c r="EZ12" s="436">
        <v>1.82</v>
      </c>
      <c r="FA12" s="407" t="s">
        <v>579</v>
      </c>
      <c r="FB12" s="407" t="s">
        <v>579</v>
      </c>
      <c r="FC12" s="407" t="s">
        <v>63</v>
      </c>
      <c r="FD12" s="407" t="s">
        <v>63</v>
      </c>
      <c r="FE12" s="407" t="s">
        <v>66</v>
      </c>
      <c r="FF12" s="407" t="s">
        <v>581</v>
      </c>
      <c r="FG12" s="434"/>
      <c r="FH12" s="396">
        <v>10.25</v>
      </c>
      <c r="FI12" s="642">
        <f>FH12/12</f>
        <v>0.85416666666666663</v>
      </c>
      <c r="FJ12" s="396">
        <v>13.4</v>
      </c>
      <c r="FK12" s="396">
        <v>6.8</v>
      </c>
      <c r="FL12" s="396">
        <v>315.39999999999998</v>
      </c>
      <c r="FM12" s="396">
        <v>12</v>
      </c>
      <c r="FN12" s="396">
        <v>14.7</v>
      </c>
      <c r="FO12" s="396">
        <v>129.30000000000001</v>
      </c>
      <c r="FP12" s="396">
        <v>114.4</v>
      </c>
      <c r="FQ12" s="396">
        <v>3.7</v>
      </c>
      <c r="FR12" s="396">
        <v>1.6</v>
      </c>
      <c r="FS12" s="587" t="s">
        <v>2113</v>
      </c>
      <c r="FT12" s="587" t="s">
        <v>1887</v>
      </c>
      <c r="FU12" s="587" t="s">
        <v>1887</v>
      </c>
      <c r="FV12" s="587" t="s">
        <v>1887</v>
      </c>
      <c r="FW12" s="587" t="s">
        <v>1887</v>
      </c>
      <c r="FX12" s="587" t="s">
        <v>1887</v>
      </c>
      <c r="FY12" s="587" t="s">
        <v>1887</v>
      </c>
      <c r="FZ12" s="587" t="s">
        <v>1887</v>
      </c>
      <c r="GA12" s="587" t="s">
        <v>1887</v>
      </c>
      <c r="GB12" s="587" t="s">
        <v>1887</v>
      </c>
      <c r="GC12" s="587" t="s">
        <v>2113</v>
      </c>
      <c r="GD12" s="588"/>
      <c r="GE12" s="505">
        <v>3.43</v>
      </c>
      <c r="GF12" s="505" t="s">
        <v>2114</v>
      </c>
      <c r="GG12" s="505"/>
      <c r="GH12" s="2575"/>
      <c r="GI12" s="598"/>
      <c r="GJ12" s="598"/>
      <c r="GK12" s="599"/>
      <c r="GL12" s="599"/>
      <c r="GM12" s="599"/>
      <c r="GN12" s="599"/>
      <c r="GO12" s="599"/>
      <c r="GP12" s="600"/>
      <c r="GQ12" s="600"/>
      <c r="GR12" s="600"/>
      <c r="GS12" s="600"/>
      <c r="GT12" s="600"/>
      <c r="GU12" s="437" t="s">
        <v>63</v>
      </c>
      <c r="GV12" s="478">
        <v>43.5</v>
      </c>
      <c r="GW12" s="479"/>
      <c r="GX12" s="480" t="s">
        <v>66</v>
      </c>
      <c r="GY12" s="478">
        <v>47.7</v>
      </c>
      <c r="GZ12" s="479"/>
      <c r="HA12" s="480" t="s">
        <v>66</v>
      </c>
      <c r="HB12" s="440"/>
    </row>
    <row r="13" spans="1:210" s="397" customFormat="1" ht="24" customHeight="1">
      <c r="A13" s="549" t="s">
        <v>1611</v>
      </c>
      <c r="B13" s="354" t="s">
        <v>1925</v>
      </c>
      <c r="C13" s="462" t="s">
        <v>2123</v>
      </c>
      <c r="D13" s="462" t="s">
        <v>2124</v>
      </c>
      <c r="E13" s="463" t="s">
        <v>732</v>
      </c>
      <c r="F13" s="464" t="s">
        <v>2125</v>
      </c>
      <c r="G13" s="462" t="s">
        <v>2126</v>
      </c>
      <c r="H13" s="466">
        <v>1500</v>
      </c>
      <c r="I13" s="463" t="s">
        <v>2127</v>
      </c>
      <c r="J13" s="463" t="s">
        <v>2128</v>
      </c>
      <c r="K13" s="972">
        <v>1726</v>
      </c>
      <c r="L13" s="972">
        <v>1725</v>
      </c>
      <c r="M13" s="973">
        <v>1608</v>
      </c>
      <c r="N13" s="467" t="s">
        <v>753</v>
      </c>
      <c r="O13" s="467" t="s">
        <v>63</v>
      </c>
      <c r="P13" s="467" t="s">
        <v>754</v>
      </c>
      <c r="Q13" s="467" t="s">
        <v>753</v>
      </c>
      <c r="R13" s="467" t="s">
        <v>753</v>
      </c>
      <c r="S13" s="467" t="s">
        <v>754</v>
      </c>
      <c r="T13" s="467" t="s">
        <v>754</v>
      </c>
      <c r="U13" s="463" t="s">
        <v>1896</v>
      </c>
      <c r="V13" s="463" t="s">
        <v>1896</v>
      </c>
      <c r="W13" s="467" t="s">
        <v>1921</v>
      </c>
      <c r="X13" s="467" t="s">
        <v>754</v>
      </c>
      <c r="Y13" s="467" t="s">
        <v>753</v>
      </c>
      <c r="Z13" s="467" t="s">
        <v>753</v>
      </c>
      <c r="AA13" s="467" t="s">
        <v>754</v>
      </c>
      <c r="AB13" s="467" t="s">
        <v>754</v>
      </c>
      <c r="AC13" s="467" t="s">
        <v>754</v>
      </c>
      <c r="AD13" s="467" t="s">
        <v>754</v>
      </c>
      <c r="AE13" s="467" t="s">
        <v>754</v>
      </c>
      <c r="AF13" s="578"/>
      <c r="AG13" s="467" t="s">
        <v>753</v>
      </c>
      <c r="AH13" s="467" t="s">
        <v>753</v>
      </c>
      <c r="AI13" s="467" t="s">
        <v>754</v>
      </c>
      <c r="AJ13" s="467" t="s">
        <v>754</v>
      </c>
      <c r="AK13" s="467" t="s">
        <v>754</v>
      </c>
      <c r="AL13" s="467" t="s">
        <v>754</v>
      </c>
      <c r="AM13" s="467" t="s">
        <v>754</v>
      </c>
      <c r="AN13" s="578"/>
      <c r="AO13" s="528"/>
      <c r="AP13" s="467"/>
      <c r="AQ13" s="411">
        <v>33.299999999999997</v>
      </c>
      <c r="AR13" s="526" t="s">
        <v>1897</v>
      </c>
      <c r="AS13" s="579">
        <v>6</v>
      </c>
      <c r="AT13" s="413">
        <v>0.92500000000000004</v>
      </c>
      <c r="AU13" s="414">
        <v>23.22</v>
      </c>
      <c r="AV13" s="527" t="s">
        <v>1897</v>
      </c>
      <c r="AW13" s="580">
        <v>6</v>
      </c>
      <c r="AX13" s="416">
        <v>0.96799999999999997</v>
      </c>
      <c r="AY13" s="417">
        <v>11.05</v>
      </c>
      <c r="AZ13" s="632" t="s">
        <v>1886</v>
      </c>
      <c r="BA13" s="419">
        <v>0.92100000000000004</v>
      </c>
      <c r="BB13" s="470"/>
      <c r="BC13" s="421">
        <v>383.9</v>
      </c>
      <c r="BD13" s="411">
        <v>0.34</v>
      </c>
      <c r="BE13" s="411">
        <v>1.32</v>
      </c>
      <c r="BF13" s="411">
        <v>12.59</v>
      </c>
      <c r="BG13" s="411">
        <v>380.35</v>
      </c>
      <c r="BH13" s="411">
        <v>27.65</v>
      </c>
      <c r="BI13" s="411">
        <v>0.56999999999999995</v>
      </c>
      <c r="BJ13" s="411">
        <v>0.84</v>
      </c>
      <c r="BK13" s="411">
        <v>0.4</v>
      </c>
      <c r="BL13" s="411">
        <v>0.5</v>
      </c>
      <c r="BM13" s="411">
        <v>0.41</v>
      </c>
      <c r="BN13" s="411">
        <v>0.21</v>
      </c>
      <c r="BO13" s="422">
        <v>0</v>
      </c>
      <c r="BP13" s="422">
        <v>0</v>
      </c>
      <c r="BQ13" s="422">
        <v>48</v>
      </c>
      <c r="BR13" s="422">
        <v>13</v>
      </c>
      <c r="BS13" s="423">
        <v>11.22</v>
      </c>
      <c r="BT13" s="633" t="s">
        <v>1886</v>
      </c>
      <c r="BU13" s="425">
        <v>0.93500000000000005</v>
      </c>
      <c r="BV13" s="471"/>
      <c r="BW13" s="472">
        <v>428.2</v>
      </c>
      <c r="BX13" s="414">
        <v>0.52</v>
      </c>
      <c r="BY13" s="414">
        <v>1.34</v>
      </c>
      <c r="BZ13" s="414">
        <v>25.02</v>
      </c>
      <c r="CA13" s="414">
        <v>418.07</v>
      </c>
      <c r="CB13" s="414">
        <v>26.67</v>
      </c>
      <c r="CC13" s="414">
        <v>1.05</v>
      </c>
      <c r="CD13" s="414">
        <v>1.55</v>
      </c>
      <c r="CE13" s="414">
        <v>0.32</v>
      </c>
      <c r="CF13" s="414">
        <v>0.16</v>
      </c>
      <c r="CG13" s="414">
        <v>0.33</v>
      </c>
      <c r="CH13" s="414">
        <v>0.17</v>
      </c>
      <c r="CI13" s="395" t="s">
        <v>579</v>
      </c>
      <c r="CJ13" s="395" t="s">
        <v>579</v>
      </c>
      <c r="CK13" s="395" t="s">
        <v>66</v>
      </c>
      <c r="CL13" s="395" t="s">
        <v>66</v>
      </c>
      <c r="CM13" s="395" t="s">
        <v>579</v>
      </c>
      <c r="CN13" s="395" t="s">
        <v>579</v>
      </c>
      <c r="CO13" s="395" t="s">
        <v>66</v>
      </c>
      <c r="CP13" s="395" t="s">
        <v>66</v>
      </c>
      <c r="CQ13" s="395" t="s">
        <v>66</v>
      </c>
      <c r="CR13" s="395" t="s">
        <v>581</v>
      </c>
      <c r="CS13" s="395" t="s">
        <v>581</v>
      </c>
      <c r="CT13" s="473"/>
      <c r="CU13" s="417">
        <v>10.26</v>
      </c>
      <c r="CV13" s="632" t="s">
        <v>2129</v>
      </c>
      <c r="CW13" s="419">
        <v>0.85499999999999998</v>
      </c>
      <c r="CX13" s="470"/>
      <c r="CY13" s="421">
        <v>347.6</v>
      </c>
      <c r="CZ13" s="411">
        <v>0.52</v>
      </c>
      <c r="DA13" s="411">
        <v>1.19</v>
      </c>
      <c r="DB13" s="411">
        <v>11.46</v>
      </c>
      <c r="DC13" s="411">
        <v>412.73</v>
      </c>
      <c r="DD13" s="411">
        <v>21.23</v>
      </c>
      <c r="DE13" s="411">
        <v>0.41</v>
      </c>
      <c r="DF13" s="411">
        <v>1.31</v>
      </c>
      <c r="DG13" s="411">
        <v>0.3</v>
      </c>
      <c r="DH13" s="411">
        <v>0.71</v>
      </c>
      <c r="DI13" s="411">
        <v>0.36</v>
      </c>
      <c r="DJ13" s="411">
        <v>0.39</v>
      </c>
      <c r="DK13" s="422">
        <v>0</v>
      </c>
      <c r="DL13" s="422">
        <v>0</v>
      </c>
      <c r="DM13" s="422">
        <v>146</v>
      </c>
      <c r="DN13" s="422">
        <v>37</v>
      </c>
      <c r="DO13" s="428">
        <v>9.6300000000000008</v>
      </c>
      <c r="DP13" s="633" t="s">
        <v>2129</v>
      </c>
      <c r="DQ13" s="425">
        <v>0.80200000000000005</v>
      </c>
      <c r="DR13" s="471"/>
      <c r="DS13" s="428" t="s">
        <v>66</v>
      </c>
      <c r="DT13" s="583"/>
      <c r="DU13" s="583"/>
      <c r="DV13" s="414">
        <v>2.33</v>
      </c>
      <c r="DW13" s="583"/>
      <c r="DX13" s="583"/>
      <c r="DY13" s="414">
        <v>37.25</v>
      </c>
      <c r="DZ13" s="414" t="s">
        <v>66</v>
      </c>
      <c r="EA13" s="414">
        <v>0.09</v>
      </c>
      <c r="EB13" s="414">
        <v>0.08</v>
      </c>
      <c r="EC13" s="583"/>
      <c r="ED13" s="583"/>
      <c r="EE13" s="583"/>
      <c r="EF13" s="583"/>
      <c r="EG13" s="396" t="s">
        <v>579</v>
      </c>
      <c r="EH13" s="396" t="s">
        <v>579</v>
      </c>
      <c r="EI13" s="396" t="s">
        <v>66</v>
      </c>
      <c r="EJ13" s="396" t="s">
        <v>66</v>
      </c>
      <c r="EK13" s="396" t="s">
        <v>579</v>
      </c>
      <c r="EL13" s="396" t="s">
        <v>579</v>
      </c>
      <c r="EM13" s="396" t="s">
        <v>66</v>
      </c>
      <c r="EN13" s="396" t="s">
        <v>66</v>
      </c>
      <c r="EO13" s="396" t="s">
        <v>66</v>
      </c>
      <c r="EP13" s="396" t="s">
        <v>581</v>
      </c>
      <c r="EQ13" s="396" t="s">
        <v>581</v>
      </c>
      <c r="ER13" s="643"/>
      <c r="ES13" s="431">
        <v>12</v>
      </c>
      <c r="ET13" s="635" t="s">
        <v>2121</v>
      </c>
      <c r="EU13" s="433">
        <v>1</v>
      </c>
      <c r="EV13" s="475"/>
      <c r="EW13" s="435">
        <v>147</v>
      </c>
      <c r="EX13" s="436">
        <v>17</v>
      </c>
      <c r="EY13" s="436">
        <v>0.75</v>
      </c>
      <c r="EZ13" s="436">
        <v>2.92</v>
      </c>
      <c r="FA13" s="407" t="s">
        <v>579</v>
      </c>
      <c r="FB13" s="407" t="s">
        <v>579</v>
      </c>
      <c r="FC13" s="407" t="s">
        <v>66</v>
      </c>
      <c r="FD13" s="407" t="s">
        <v>66</v>
      </c>
      <c r="FE13" s="407" t="s">
        <v>66</v>
      </c>
      <c r="FF13" s="407" t="s">
        <v>581</v>
      </c>
      <c r="FG13" s="434"/>
      <c r="FH13" s="640">
        <v>4.99</v>
      </c>
      <c r="FI13" s="642">
        <f t="shared" ref="FI13:FI18" si="0">FH13/12</f>
        <v>0.41583333333333333</v>
      </c>
      <c r="FJ13" s="593">
        <v>19.600000000000001</v>
      </c>
      <c r="FK13" s="593">
        <v>56.5</v>
      </c>
      <c r="FL13" s="593">
        <v>876</v>
      </c>
      <c r="FM13" s="593">
        <v>23.6</v>
      </c>
      <c r="FN13" s="593">
        <v>1.4</v>
      </c>
      <c r="FO13" s="593">
        <v>439.3</v>
      </c>
      <c r="FP13" s="593">
        <v>330.6</v>
      </c>
      <c r="FQ13" s="593">
        <v>5</v>
      </c>
      <c r="FR13" s="593">
        <v>8.1999999999999993</v>
      </c>
      <c r="FS13" s="587" t="s">
        <v>2113</v>
      </c>
      <c r="FT13" s="587" t="s">
        <v>1887</v>
      </c>
      <c r="FU13" s="587" t="s">
        <v>1887</v>
      </c>
      <c r="FV13" s="587" t="s">
        <v>1887</v>
      </c>
      <c r="FW13" s="587" t="s">
        <v>1887</v>
      </c>
      <c r="FX13" s="587" t="s">
        <v>1887</v>
      </c>
      <c r="FY13" s="587" t="s">
        <v>1887</v>
      </c>
      <c r="FZ13" s="587" t="s">
        <v>1887</v>
      </c>
      <c r="GA13" s="587" t="s">
        <v>1887</v>
      </c>
      <c r="GB13" s="587" t="s">
        <v>1887</v>
      </c>
      <c r="GC13" s="587" t="s">
        <v>2113</v>
      </c>
      <c r="GD13" s="603"/>
      <c r="GE13" s="505">
        <v>2.95</v>
      </c>
      <c r="GF13" s="505" t="s">
        <v>1273</v>
      </c>
      <c r="GG13" s="505"/>
      <c r="GH13" s="2575"/>
      <c r="GI13" s="589" t="s">
        <v>2130</v>
      </c>
      <c r="GJ13" s="589" t="s">
        <v>117</v>
      </c>
      <c r="GK13" s="590" t="s">
        <v>2130</v>
      </c>
      <c r="GL13" s="590" t="s">
        <v>97</v>
      </c>
      <c r="GM13" s="590" t="s">
        <v>2130</v>
      </c>
      <c r="GN13" s="590" t="s">
        <v>2131</v>
      </c>
      <c r="GO13" s="590" t="s">
        <v>64</v>
      </c>
      <c r="GP13" s="591" t="s">
        <v>117</v>
      </c>
      <c r="GQ13" s="591" t="s">
        <v>117</v>
      </c>
      <c r="GR13" s="591" t="s">
        <v>117</v>
      </c>
      <c r="GS13" s="591" t="s">
        <v>117</v>
      </c>
      <c r="GT13" s="591" t="s">
        <v>117</v>
      </c>
      <c r="GU13" s="437" t="s">
        <v>63</v>
      </c>
      <c r="GV13" s="478">
        <v>42.8</v>
      </c>
      <c r="GW13" s="479"/>
      <c r="GX13" s="480" t="s">
        <v>66</v>
      </c>
      <c r="GY13" s="478">
        <v>46.8</v>
      </c>
      <c r="GZ13" s="479"/>
      <c r="HA13" s="480" t="s">
        <v>66</v>
      </c>
      <c r="HB13" s="440"/>
    </row>
    <row r="14" spans="1:210" s="397" customFormat="1" ht="24" customHeight="1">
      <c r="A14" s="545" t="s">
        <v>635</v>
      </c>
      <c r="B14" s="354" t="s">
        <v>126</v>
      </c>
      <c r="C14" s="462" t="s">
        <v>2132</v>
      </c>
      <c r="D14" s="462" t="s">
        <v>2133</v>
      </c>
      <c r="E14" s="463" t="s">
        <v>648</v>
      </c>
      <c r="F14" s="464" t="s">
        <v>2125</v>
      </c>
      <c r="G14" s="462" t="s">
        <v>2134</v>
      </c>
      <c r="H14" s="466">
        <v>950</v>
      </c>
      <c r="I14" s="463" t="s">
        <v>1426</v>
      </c>
      <c r="J14" s="463" t="s">
        <v>2135</v>
      </c>
      <c r="K14" s="972">
        <v>1164</v>
      </c>
      <c r="L14" s="972">
        <v>1165</v>
      </c>
      <c r="M14" s="973">
        <v>1049</v>
      </c>
      <c r="N14" s="467" t="s">
        <v>753</v>
      </c>
      <c r="O14" s="467" t="s">
        <v>754</v>
      </c>
      <c r="P14" s="467" t="s">
        <v>754</v>
      </c>
      <c r="Q14" s="467" t="s">
        <v>753</v>
      </c>
      <c r="R14" s="467" t="s">
        <v>753</v>
      </c>
      <c r="S14" s="467" t="s">
        <v>754</v>
      </c>
      <c r="T14" s="467" t="s">
        <v>754</v>
      </c>
      <c r="U14" s="463" t="s">
        <v>2094</v>
      </c>
      <c r="V14" s="463" t="s">
        <v>2094</v>
      </c>
      <c r="W14" s="467" t="s">
        <v>754</v>
      </c>
      <c r="X14" s="467" t="s">
        <v>754</v>
      </c>
      <c r="Y14" s="467" t="s">
        <v>753</v>
      </c>
      <c r="Z14" s="467" t="s">
        <v>753</v>
      </c>
      <c r="AA14" s="467" t="s">
        <v>754</v>
      </c>
      <c r="AB14" s="467" t="s">
        <v>754</v>
      </c>
      <c r="AC14" s="467" t="s">
        <v>754</v>
      </c>
      <c r="AD14" s="578"/>
      <c r="AE14" s="578"/>
      <c r="AF14" s="578"/>
      <c r="AG14" s="467" t="s">
        <v>753</v>
      </c>
      <c r="AH14" s="467" t="s">
        <v>753</v>
      </c>
      <c r="AI14" s="467" t="s">
        <v>754</v>
      </c>
      <c r="AJ14" s="467" t="s">
        <v>754</v>
      </c>
      <c r="AK14" s="467" t="s">
        <v>754</v>
      </c>
      <c r="AL14" s="578"/>
      <c r="AM14" s="578"/>
      <c r="AN14" s="578"/>
      <c r="AO14" s="528"/>
      <c r="AP14" s="467"/>
      <c r="AQ14" s="411">
        <v>31.95</v>
      </c>
      <c r="AR14" s="526" t="s">
        <v>2085</v>
      </c>
      <c r="AS14" s="579">
        <v>5</v>
      </c>
      <c r="AT14" s="413">
        <v>0.88800000000000001</v>
      </c>
      <c r="AU14" s="414">
        <v>21.08</v>
      </c>
      <c r="AV14" s="527" t="s">
        <v>2085</v>
      </c>
      <c r="AW14" s="580">
        <v>5</v>
      </c>
      <c r="AX14" s="416">
        <v>0.878</v>
      </c>
      <c r="AY14" s="417">
        <v>9.9499999999999993</v>
      </c>
      <c r="AZ14" s="632" t="s">
        <v>1885</v>
      </c>
      <c r="BA14" s="419">
        <v>0.82899999999999996</v>
      </c>
      <c r="BB14" s="470"/>
      <c r="BC14" s="421">
        <v>353</v>
      </c>
      <c r="BD14" s="411">
        <v>0.47</v>
      </c>
      <c r="BE14" s="411">
        <v>1.81</v>
      </c>
      <c r="BF14" s="411">
        <v>23.2</v>
      </c>
      <c r="BG14" s="411">
        <v>459.89</v>
      </c>
      <c r="BH14" s="411">
        <v>36.619999999999997</v>
      </c>
      <c r="BI14" s="411">
        <v>0.55000000000000004</v>
      </c>
      <c r="BJ14" s="411">
        <v>1.49</v>
      </c>
      <c r="BK14" s="411">
        <v>0.45</v>
      </c>
      <c r="BL14" s="411">
        <v>0.46</v>
      </c>
      <c r="BM14" s="411">
        <v>0.4</v>
      </c>
      <c r="BN14" s="411">
        <v>0.28000000000000003</v>
      </c>
      <c r="BO14" s="422">
        <v>0</v>
      </c>
      <c r="BP14" s="422">
        <v>5</v>
      </c>
      <c r="BQ14" s="422">
        <v>50</v>
      </c>
      <c r="BR14" s="422">
        <v>12</v>
      </c>
      <c r="BS14" s="423">
        <v>9.99</v>
      </c>
      <c r="BT14" s="633" t="s">
        <v>1885</v>
      </c>
      <c r="BU14" s="425">
        <v>0.83199999999999996</v>
      </c>
      <c r="BV14" s="471"/>
      <c r="BW14" s="472">
        <v>412.3</v>
      </c>
      <c r="BX14" s="414">
        <v>0.63</v>
      </c>
      <c r="BY14" s="414">
        <v>1.1000000000000001</v>
      </c>
      <c r="BZ14" s="414">
        <v>25.75</v>
      </c>
      <c r="CA14" s="414">
        <v>490.32</v>
      </c>
      <c r="CB14" s="414">
        <v>29.5</v>
      </c>
      <c r="CC14" s="414">
        <v>1.47</v>
      </c>
      <c r="CD14" s="414">
        <v>1.72</v>
      </c>
      <c r="CE14" s="414">
        <v>0.36</v>
      </c>
      <c r="CF14" s="414">
        <v>0.23</v>
      </c>
      <c r="CG14" s="414">
        <v>0.4</v>
      </c>
      <c r="CH14" s="414">
        <v>0.27</v>
      </c>
      <c r="CI14" s="395" t="s">
        <v>579</v>
      </c>
      <c r="CJ14" s="395" t="s">
        <v>579</v>
      </c>
      <c r="CK14" s="395" t="s">
        <v>66</v>
      </c>
      <c r="CL14" s="395" t="s">
        <v>66</v>
      </c>
      <c r="CM14" s="395" t="s">
        <v>579</v>
      </c>
      <c r="CN14" s="395" t="s">
        <v>579</v>
      </c>
      <c r="CO14" s="395" t="s">
        <v>66</v>
      </c>
      <c r="CP14" s="395" t="s">
        <v>66</v>
      </c>
      <c r="CQ14" s="395" t="s">
        <v>66</v>
      </c>
      <c r="CR14" s="395" t="s">
        <v>581</v>
      </c>
      <c r="CS14" s="395" t="s">
        <v>581</v>
      </c>
      <c r="CT14" s="473"/>
      <c r="CU14" s="417">
        <v>10.91</v>
      </c>
      <c r="CV14" s="632" t="s">
        <v>2121</v>
      </c>
      <c r="CW14" s="419">
        <v>0.90900000000000003</v>
      </c>
      <c r="CX14" s="470"/>
      <c r="CY14" s="421">
        <v>160.69999999999999</v>
      </c>
      <c r="CZ14" s="411">
        <v>0.41</v>
      </c>
      <c r="DA14" s="411">
        <v>1.39</v>
      </c>
      <c r="DB14" s="411">
        <v>19.5</v>
      </c>
      <c r="DC14" s="411">
        <v>409.32</v>
      </c>
      <c r="DD14" s="411">
        <v>25.56</v>
      </c>
      <c r="DE14" s="411">
        <v>0.48</v>
      </c>
      <c r="DF14" s="411">
        <v>2.2999999999999998</v>
      </c>
      <c r="DG14" s="411">
        <v>0.32</v>
      </c>
      <c r="DH14" s="411">
        <v>0.55000000000000004</v>
      </c>
      <c r="DI14" s="411">
        <v>0.53</v>
      </c>
      <c r="DJ14" s="411">
        <v>0.22</v>
      </c>
      <c r="DK14" s="422">
        <v>6</v>
      </c>
      <c r="DL14" s="422">
        <v>42</v>
      </c>
      <c r="DM14" s="422">
        <v>117</v>
      </c>
      <c r="DN14" s="422">
        <v>0</v>
      </c>
      <c r="DO14" s="428">
        <v>8.7100000000000009</v>
      </c>
      <c r="DP14" s="633" t="s">
        <v>2122</v>
      </c>
      <c r="DQ14" s="425">
        <v>0.72599999999999998</v>
      </c>
      <c r="DR14" s="471"/>
      <c r="DS14" s="428" t="s">
        <v>66</v>
      </c>
      <c r="DT14" s="583"/>
      <c r="DU14" s="583"/>
      <c r="DV14" s="428">
        <v>2.4</v>
      </c>
      <c r="DW14" s="583"/>
      <c r="DX14" s="583"/>
      <c r="DY14" s="428">
        <v>43.97</v>
      </c>
      <c r="DZ14" s="414" t="s">
        <v>66</v>
      </c>
      <c r="EA14" s="428">
        <v>0.02</v>
      </c>
      <c r="EB14" s="428">
        <v>0.06</v>
      </c>
      <c r="EC14" s="583"/>
      <c r="ED14" s="583"/>
      <c r="EE14" s="583"/>
      <c r="EF14" s="583"/>
      <c r="EG14" s="396" t="s">
        <v>579</v>
      </c>
      <c r="EH14" s="396" t="s">
        <v>579</v>
      </c>
      <c r="EI14" s="396" t="s">
        <v>63</v>
      </c>
      <c r="EJ14" s="396" t="s">
        <v>63</v>
      </c>
      <c r="EK14" s="396" t="s">
        <v>579</v>
      </c>
      <c r="EL14" s="396" t="s">
        <v>579</v>
      </c>
      <c r="EM14" s="396" t="s">
        <v>63</v>
      </c>
      <c r="EN14" s="396" t="s">
        <v>63</v>
      </c>
      <c r="EO14" s="396" t="s">
        <v>66</v>
      </c>
      <c r="EP14" s="396" t="s">
        <v>581</v>
      </c>
      <c r="EQ14" s="396" t="s">
        <v>581</v>
      </c>
      <c r="ER14" s="643"/>
      <c r="ES14" s="431">
        <v>11.09</v>
      </c>
      <c r="ET14" s="635" t="s">
        <v>2121</v>
      </c>
      <c r="EU14" s="433">
        <v>0.92400000000000004</v>
      </c>
      <c r="EV14" s="475"/>
      <c r="EW14" s="435">
        <v>225.8</v>
      </c>
      <c r="EX14" s="436">
        <v>26.56</v>
      </c>
      <c r="EY14" s="436">
        <v>0.73</v>
      </c>
      <c r="EZ14" s="436">
        <v>2.71</v>
      </c>
      <c r="FA14" s="407" t="s">
        <v>579</v>
      </c>
      <c r="FB14" s="407" t="s">
        <v>579</v>
      </c>
      <c r="FC14" s="407" t="s">
        <v>63</v>
      </c>
      <c r="FD14" s="407" t="s">
        <v>63</v>
      </c>
      <c r="FE14" s="407" t="s">
        <v>66</v>
      </c>
      <c r="FF14" s="407" t="s">
        <v>581</v>
      </c>
      <c r="FG14" s="434"/>
      <c r="FH14" s="396">
        <v>7.84</v>
      </c>
      <c r="FI14" s="642">
        <f t="shared" si="0"/>
        <v>0.65333333333333332</v>
      </c>
      <c r="FJ14" s="644">
        <v>15</v>
      </c>
      <c r="FK14" s="396">
        <v>13.2</v>
      </c>
      <c r="FL14" s="396">
        <v>711.5</v>
      </c>
      <c r="FM14" s="396">
        <v>16.5</v>
      </c>
      <c r="FN14" s="396">
        <v>2.5</v>
      </c>
      <c r="FO14" s="396">
        <v>357.2</v>
      </c>
      <c r="FP14" s="396">
        <v>331.3</v>
      </c>
      <c r="FQ14" s="396">
        <v>1.6</v>
      </c>
      <c r="FR14" s="396">
        <v>7.7</v>
      </c>
      <c r="FS14" s="587" t="s">
        <v>2113</v>
      </c>
      <c r="FT14" s="587" t="s">
        <v>1887</v>
      </c>
      <c r="FU14" s="587" t="s">
        <v>1887</v>
      </c>
      <c r="FV14" s="587" t="s">
        <v>1887</v>
      </c>
      <c r="FW14" s="587" t="s">
        <v>1887</v>
      </c>
      <c r="FX14" s="587" t="s">
        <v>1887</v>
      </c>
      <c r="FY14" s="587" t="s">
        <v>1887</v>
      </c>
      <c r="FZ14" s="587" t="s">
        <v>1887</v>
      </c>
      <c r="GA14" s="587" t="s">
        <v>1887</v>
      </c>
      <c r="GB14" s="587" t="s">
        <v>1887</v>
      </c>
      <c r="GC14" s="587" t="s">
        <v>2113</v>
      </c>
      <c r="GD14" s="588"/>
      <c r="GE14" s="505">
        <v>3.03</v>
      </c>
      <c r="GF14" s="505" t="s">
        <v>1273</v>
      </c>
      <c r="GG14" s="505"/>
      <c r="GH14" s="2575"/>
      <c r="GI14" s="598"/>
      <c r="GJ14" s="598"/>
      <c r="GK14" s="599"/>
      <c r="GL14" s="599"/>
      <c r="GM14" s="599"/>
      <c r="GN14" s="599"/>
      <c r="GO14" s="599"/>
      <c r="GP14" s="600"/>
      <c r="GQ14" s="600"/>
      <c r="GR14" s="600"/>
      <c r="GS14" s="600"/>
      <c r="GT14" s="600"/>
      <c r="GU14" s="437" t="s">
        <v>63</v>
      </c>
      <c r="GV14" s="478">
        <v>41.5</v>
      </c>
      <c r="GW14" s="479"/>
      <c r="GX14" s="480" t="s">
        <v>66</v>
      </c>
      <c r="GY14" s="478">
        <v>44.8</v>
      </c>
      <c r="GZ14" s="479"/>
      <c r="HA14" s="480" t="s">
        <v>66</v>
      </c>
      <c r="HB14" s="440"/>
    </row>
    <row r="15" spans="1:210" s="397" customFormat="1" ht="24" customHeight="1">
      <c r="A15" s="549" t="s">
        <v>1611</v>
      </c>
      <c r="B15" s="354" t="s">
        <v>126</v>
      </c>
      <c r="C15" s="462" t="s">
        <v>2136</v>
      </c>
      <c r="D15" s="462" t="s">
        <v>2137</v>
      </c>
      <c r="E15" s="463" t="s">
        <v>648</v>
      </c>
      <c r="F15" s="464" t="s">
        <v>2138</v>
      </c>
      <c r="G15" s="462" t="s">
        <v>2139</v>
      </c>
      <c r="H15" s="466">
        <v>1920</v>
      </c>
      <c r="I15" s="463" t="s">
        <v>2140</v>
      </c>
      <c r="J15" s="463" t="s">
        <v>2141</v>
      </c>
      <c r="K15" s="972">
        <v>2114</v>
      </c>
      <c r="L15" s="972">
        <v>2115</v>
      </c>
      <c r="M15" s="973">
        <v>1995</v>
      </c>
      <c r="N15" s="467" t="s">
        <v>753</v>
      </c>
      <c r="O15" s="467" t="s">
        <v>63</v>
      </c>
      <c r="P15" s="467" t="s">
        <v>754</v>
      </c>
      <c r="Q15" s="467" t="s">
        <v>753</v>
      </c>
      <c r="R15" s="467" t="s">
        <v>753</v>
      </c>
      <c r="S15" s="467" t="s">
        <v>753</v>
      </c>
      <c r="T15" s="467" t="s">
        <v>753</v>
      </c>
      <c r="U15" s="463" t="s">
        <v>1911</v>
      </c>
      <c r="V15" s="463" t="s">
        <v>1911</v>
      </c>
      <c r="W15" s="467" t="s">
        <v>754</v>
      </c>
      <c r="X15" s="467" t="s">
        <v>754</v>
      </c>
      <c r="Y15" s="467" t="s">
        <v>753</v>
      </c>
      <c r="Z15" s="467" t="s">
        <v>753</v>
      </c>
      <c r="AA15" s="467" t="s">
        <v>754</v>
      </c>
      <c r="AB15" s="467" t="s">
        <v>754</v>
      </c>
      <c r="AC15" s="578"/>
      <c r="AD15" s="467" t="s">
        <v>754</v>
      </c>
      <c r="AE15" s="467" t="s">
        <v>754</v>
      </c>
      <c r="AF15" s="467" t="s">
        <v>754</v>
      </c>
      <c r="AG15" s="467" t="s">
        <v>753</v>
      </c>
      <c r="AH15" s="467" t="s">
        <v>753</v>
      </c>
      <c r="AI15" s="467" t="s">
        <v>754</v>
      </c>
      <c r="AJ15" s="467" t="s">
        <v>754</v>
      </c>
      <c r="AK15" s="578"/>
      <c r="AL15" s="467" t="s">
        <v>754</v>
      </c>
      <c r="AM15" s="467" t="s">
        <v>754</v>
      </c>
      <c r="AN15" s="467" t="s">
        <v>754</v>
      </c>
      <c r="AO15" s="528"/>
      <c r="AP15" s="467"/>
      <c r="AQ15" s="411">
        <v>35.369999999999997</v>
      </c>
      <c r="AR15" s="526" t="s">
        <v>1897</v>
      </c>
      <c r="AS15" s="579" t="s">
        <v>1912</v>
      </c>
      <c r="AT15" s="413">
        <v>0.98299999999999998</v>
      </c>
      <c r="AU15" s="414">
        <v>23.33</v>
      </c>
      <c r="AV15" s="527" t="s">
        <v>1897</v>
      </c>
      <c r="AW15" s="580" t="s">
        <v>1912</v>
      </c>
      <c r="AX15" s="416">
        <v>0.97199999999999998</v>
      </c>
      <c r="AY15" s="417">
        <v>11.39</v>
      </c>
      <c r="AZ15" s="645" t="s">
        <v>1886</v>
      </c>
      <c r="BA15" s="419">
        <v>0.94899999999999995</v>
      </c>
      <c r="BB15" s="470"/>
      <c r="BC15" s="421">
        <v>416.4</v>
      </c>
      <c r="BD15" s="411">
        <v>0.59</v>
      </c>
      <c r="BE15" s="411">
        <v>0.85</v>
      </c>
      <c r="BF15" s="411">
        <v>19.64</v>
      </c>
      <c r="BG15" s="411">
        <v>389.79</v>
      </c>
      <c r="BH15" s="411">
        <v>25.35</v>
      </c>
      <c r="BI15" s="411">
        <v>0.78</v>
      </c>
      <c r="BJ15" s="411">
        <v>2.74</v>
      </c>
      <c r="BK15" s="411">
        <v>0.48</v>
      </c>
      <c r="BL15" s="411">
        <v>0.26</v>
      </c>
      <c r="BM15" s="411">
        <v>0.3</v>
      </c>
      <c r="BN15" s="411">
        <v>0.14000000000000001</v>
      </c>
      <c r="BO15" s="422">
        <v>0</v>
      </c>
      <c r="BP15" s="422">
        <v>19</v>
      </c>
      <c r="BQ15" s="422">
        <v>68</v>
      </c>
      <c r="BR15" s="422">
        <v>0</v>
      </c>
      <c r="BS15" s="423">
        <v>11.33</v>
      </c>
      <c r="BT15" s="633" t="s">
        <v>1886</v>
      </c>
      <c r="BU15" s="425">
        <v>0.94399999999999995</v>
      </c>
      <c r="BV15" s="471"/>
      <c r="BW15" s="472">
        <v>222.2</v>
      </c>
      <c r="BX15" s="414">
        <v>0.47</v>
      </c>
      <c r="BY15" s="414">
        <v>0.89</v>
      </c>
      <c r="BZ15" s="414">
        <v>31.01</v>
      </c>
      <c r="CA15" s="414">
        <v>325.85000000000002</v>
      </c>
      <c r="CB15" s="414">
        <v>24.77</v>
      </c>
      <c r="CC15" s="414">
        <v>2.82</v>
      </c>
      <c r="CD15" s="414">
        <v>1.9</v>
      </c>
      <c r="CE15" s="414">
        <v>0.55000000000000004</v>
      </c>
      <c r="CF15" s="414">
        <v>0.4</v>
      </c>
      <c r="CG15" s="414">
        <v>0.47</v>
      </c>
      <c r="CH15" s="414">
        <v>0.21</v>
      </c>
      <c r="CI15" s="395" t="s">
        <v>579</v>
      </c>
      <c r="CJ15" s="395" t="s">
        <v>579</v>
      </c>
      <c r="CK15" s="395" t="s">
        <v>66</v>
      </c>
      <c r="CL15" s="395" t="s">
        <v>66</v>
      </c>
      <c r="CM15" s="395" t="s">
        <v>579</v>
      </c>
      <c r="CN15" s="395" t="s">
        <v>579</v>
      </c>
      <c r="CO15" s="395" t="s">
        <v>66</v>
      </c>
      <c r="CP15" s="395" t="s">
        <v>66</v>
      </c>
      <c r="CQ15" s="395" t="s">
        <v>66</v>
      </c>
      <c r="CR15" s="395" t="s">
        <v>581</v>
      </c>
      <c r="CS15" s="395" t="s">
        <v>581</v>
      </c>
      <c r="CT15" s="581"/>
      <c r="CU15" s="417">
        <v>11.98</v>
      </c>
      <c r="CV15" s="632" t="s">
        <v>2121</v>
      </c>
      <c r="CW15" s="419">
        <v>0.998</v>
      </c>
      <c r="CX15" s="470"/>
      <c r="CY15" s="421">
        <v>242.5</v>
      </c>
      <c r="CZ15" s="411">
        <v>0.36</v>
      </c>
      <c r="DA15" s="411">
        <v>0.72</v>
      </c>
      <c r="DB15" s="411">
        <v>19.84</v>
      </c>
      <c r="DC15" s="411">
        <v>356.01</v>
      </c>
      <c r="DD15" s="411">
        <v>20.68</v>
      </c>
      <c r="DE15" s="411">
        <v>0.62</v>
      </c>
      <c r="DF15" s="411">
        <v>0.56999999999999995</v>
      </c>
      <c r="DG15" s="411">
        <v>0.36</v>
      </c>
      <c r="DH15" s="411">
        <v>0.17</v>
      </c>
      <c r="DI15" s="411">
        <v>0.41</v>
      </c>
      <c r="DJ15" s="411">
        <v>0.15</v>
      </c>
      <c r="DK15" s="422">
        <v>0</v>
      </c>
      <c r="DL15" s="422">
        <v>33</v>
      </c>
      <c r="DM15" s="422">
        <v>55</v>
      </c>
      <c r="DN15" s="422">
        <v>4</v>
      </c>
      <c r="DO15" s="428">
        <v>9.5399999999999991</v>
      </c>
      <c r="DP15" s="633" t="s">
        <v>2129</v>
      </c>
      <c r="DQ15" s="425">
        <v>0.79500000000000004</v>
      </c>
      <c r="DR15" s="471"/>
      <c r="DS15" s="428" t="s">
        <v>66</v>
      </c>
      <c r="DT15" s="583"/>
      <c r="DU15" s="583"/>
      <c r="DV15" s="428">
        <v>2.0699999999999998</v>
      </c>
      <c r="DW15" s="583"/>
      <c r="DX15" s="583"/>
      <c r="DY15" s="428">
        <v>39.72</v>
      </c>
      <c r="DZ15" s="414" t="s">
        <v>66</v>
      </c>
      <c r="EA15" s="428">
        <v>0.14000000000000001</v>
      </c>
      <c r="EB15" s="428">
        <v>0.17</v>
      </c>
      <c r="EC15" s="583"/>
      <c r="ED15" s="583"/>
      <c r="EE15" s="583"/>
      <c r="EF15" s="583"/>
      <c r="EG15" s="396" t="s">
        <v>579</v>
      </c>
      <c r="EH15" s="396" t="s">
        <v>579</v>
      </c>
      <c r="EI15" s="396" t="s">
        <v>66</v>
      </c>
      <c r="EJ15" s="396" t="s">
        <v>66</v>
      </c>
      <c r="EK15" s="396" t="s">
        <v>579</v>
      </c>
      <c r="EL15" s="396" t="s">
        <v>579</v>
      </c>
      <c r="EM15" s="396" t="s">
        <v>66</v>
      </c>
      <c r="EN15" s="396" t="s">
        <v>66</v>
      </c>
      <c r="EO15" s="396" t="s">
        <v>66</v>
      </c>
      <c r="EP15" s="396" t="s">
        <v>581</v>
      </c>
      <c r="EQ15" s="396" t="s">
        <v>581</v>
      </c>
      <c r="ER15" s="643"/>
      <c r="ES15" s="431">
        <v>12</v>
      </c>
      <c r="ET15" s="635" t="s">
        <v>2121</v>
      </c>
      <c r="EU15" s="433">
        <v>1</v>
      </c>
      <c r="EV15" s="475"/>
      <c r="EW15" s="435">
        <v>39.5</v>
      </c>
      <c r="EX15" s="436">
        <v>5.6</v>
      </c>
      <c r="EY15" s="436">
        <v>0.7</v>
      </c>
      <c r="EZ15" s="436">
        <v>1.1399999999999999</v>
      </c>
      <c r="FA15" s="407" t="s">
        <v>579</v>
      </c>
      <c r="FB15" s="407" t="s">
        <v>579</v>
      </c>
      <c r="FC15" s="407" t="s">
        <v>66</v>
      </c>
      <c r="FD15" s="407" t="s">
        <v>66</v>
      </c>
      <c r="FE15" s="407" t="s">
        <v>66</v>
      </c>
      <c r="FF15" s="407" t="s">
        <v>581</v>
      </c>
      <c r="FG15" s="1036" t="s">
        <v>3570</v>
      </c>
      <c r="FH15" s="396">
        <v>8.99</v>
      </c>
      <c r="FI15" s="642">
        <f t="shared" si="0"/>
        <v>0.74916666666666665</v>
      </c>
      <c r="FJ15" s="396">
        <v>15.1</v>
      </c>
      <c r="FK15" s="396">
        <v>2.4</v>
      </c>
      <c r="FL15" s="396">
        <v>323.60000000000002</v>
      </c>
      <c r="FM15" s="644">
        <v>18</v>
      </c>
      <c r="FN15" s="396">
        <v>3.3</v>
      </c>
      <c r="FO15" s="396">
        <v>189.9</v>
      </c>
      <c r="FP15" s="396">
        <v>104.3</v>
      </c>
      <c r="FQ15" s="396">
        <v>2.2999999999999998</v>
      </c>
      <c r="FR15" s="396">
        <v>3.1</v>
      </c>
      <c r="FS15" s="587" t="s">
        <v>2142</v>
      </c>
      <c r="FT15" s="587" t="s">
        <v>1887</v>
      </c>
      <c r="FU15" s="587" t="s">
        <v>1887</v>
      </c>
      <c r="FV15" s="587" t="s">
        <v>1887</v>
      </c>
      <c r="FW15" s="587" t="s">
        <v>1887</v>
      </c>
      <c r="FX15" s="587" t="s">
        <v>1887</v>
      </c>
      <c r="FY15" s="587" t="s">
        <v>1887</v>
      </c>
      <c r="FZ15" s="587" t="s">
        <v>1887</v>
      </c>
      <c r="GA15" s="587" t="s">
        <v>1887</v>
      </c>
      <c r="GB15" s="587" t="s">
        <v>1887</v>
      </c>
      <c r="GC15" s="587" t="s">
        <v>2142</v>
      </c>
      <c r="GD15" s="588"/>
      <c r="GE15" s="505">
        <v>3.25</v>
      </c>
      <c r="GF15" s="505" t="s">
        <v>2143</v>
      </c>
      <c r="GG15" s="505"/>
      <c r="GH15" s="2575"/>
      <c r="GI15" s="598"/>
      <c r="GJ15" s="598"/>
      <c r="GK15" s="599"/>
      <c r="GL15" s="599"/>
      <c r="GM15" s="599"/>
      <c r="GN15" s="599"/>
      <c r="GO15" s="599"/>
      <c r="GP15" s="600"/>
      <c r="GQ15" s="600"/>
      <c r="GR15" s="600"/>
      <c r="GS15" s="600"/>
      <c r="GT15" s="600"/>
      <c r="GU15" s="437" t="s">
        <v>63</v>
      </c>
      <c r="GV15" s="478">
        <v>40.5</v>
      </c>
      <c r="GW15" s="479" t="s">
        <v>588</v>
      </c>
      <c r="GX15" s="480" t="s">
        <v>66</v>
      </c>
      <c r="GY15" s="478">
        <v>43.4</v>
      </c>
      <c r="GZ15" s="479" t="s">
        <v>588</v>
      </c>
      <c r="HA15" s="480" t="s">
        <v>66</v>
      </c>
      <c r="HB15" s="440" t="s">
        <v>1135</v>
      </c>
    </row>
    <row r="16" spans="1:210" s="397" customFormat="1" ht="24" customHeight="1">
      <c r="A16" s="545" t="s">
        <v>635</v>
      </c>
      <c r="B16" s="354" t="s">
        <v>2078</v>
      </c>
      <c r="C16" s="462" t="s">
        <v>2144</v>
      </c>
      <c r="D16" s="462" t="s">
        <v>2145</v>
      </c>
      <c r="E16" s="463" t="s">
        <v>570</v>
      </c>
      <c r="F16" s="464" t="s">
        <v>2146</v>
      </c>
      <c r="G16" s="546" t="s">
        <v>2147</v>
      </c>
      <c r="H16" s="466">
        <v>990</v>
      </c>
      <c r="I16" s="463" t="s">
        <v>2148</v>
      </c>
      <c r="J16" s="463" t="s">
        <v>2141</v>
      </c>
      <c r="K16" s="972">
        <v>1202</v>
      </c>
      <c r="L16" s="972">
        <v>1204</v>
      </c>
      <c r="M16" s="973">
        <v>1086</v>
      </c>
      <c r="N16" s="467" t="s">
        <v>753</v>
      </c>
      <c r="O16" s="467" t="s">
        <v>754</v>
      </c>
      <c r="P16" s="467" t="s">
        <v>754</v>
      </c>
      <c r="Q16" s="467" t="s">
        <v>63</v>
      </c>
      <c r="R16" s="467" t="s">
        <v>63</v>
      </c>
      <c r="S16" s="467" t="s">
        <v>754</v>
      </c>
      <c r="T16" s="467" t="s">
        <v>754</v>
      </c>
      <c r="U16" s="463" t="s">
        <v>2094</v>
      </c>
      <c r="V16" s="463" t="s">
        <v>2094</v>
      </c>
      <c r="W16" s="467" t="s">
        <v>754</v>
      </c>
      <c r="X16" s="467" t="s">
        <v>754</v>
      </c>
      <c r="Y16" s="467" t="s">
        <v>753</v>
      </c>
      <c r="Z16" s="467" t="s">
        <v>753</v>
      </c>
      <c r="AA16" s="467" t="s">
        <v>754</v>
      </c>
      <c r="AB16" s="467" t="s">
        <v>754</v>
      </c>
      <c r="AC16" s="467" t="s">
        <v>754</v>
      </c>
      <c r="AD16" s="578"/>
      <c r="AE16" s="578"/>
      <c r="AF16" s="578"/>
      <c r="AG16" s="467" t="s">
        <v>753</v>
      </c>
      <c r="AH16" s="467" t="s">
        <v>753</v>
      </c>
      <c r="AI16" s="467" t="s">
        <v>754</v>
      </c>
      <c r="AJ16" s="467" t="s">
        <v>754</v>
      </c>
      <c r="AK16" s="467" t="s">
        <v>754</v>
      </c>
      <c r="AL16" s="578"/>
      <c r="AM16" s="578"/>
      <c r="AN16" s="578"/>
      <c r="AO16" s="528"/>
      <c r="AP16" s="467"/>
      <c r="AQ16" s="411">
        <v>33.630000000000003</v>
      </c>
      <c r="AR16" s="526" t="s">
        <v>1897</v>
      </c>
      <c r="AS16" s="579">
        <v>6</v>
      </c>
      <c r="AT16" s="413">
        <v>0.93400000000000005</v>
      </c>
      <c r="AU16" s="414">
        <v>21.82</v>
      </c>
      <c r="AV16" s="527" t="s">
        <v>1897</v>
      </c>
      <c r="AW16" s="580">
        <v>6</v>
      </c>
      <c r="AX16" s="416">
        <v>0.90900000000000003</v>
      </c>
      <c r="AY16" s="417">
        <v>10.83</v>
      </c>
      <c r="AZ16" s="645" t="s">
        <v>1886</v>
      </c>
      <c r="BA16" s="419">
        <v>0.90200000000000002</v>
      </c>
      <c r="BB16" s="470"/>
      <c r="BC16" s="421">
        <v>435.5</v>
      </c>
      <c r="BD16" s="411">
        <v>0.53</v>
      </c>
      <c r="BE16" s="411">
        <v>1.32</v>
      </c>
      <c r="BF16" s="411">
        <v>10.050000000000001</v>
      </c>
      <c r="BG16" s="411">
        <v>404.35</v>
      </c>
      <c r="BH16" s="411">
        <v>30.01</v>
      </c>
      <c r="BI16" s="411">
        <v>0.42</v>
      </c>
      <c r="BJ16" s="411">
        <v>0.53</v>
      </c>
      <c r="BK16" s="411">
        <v>0.44</v>
      </c>
      <c r="BL16" s="411">
        <v>0.27</v>
      </c>
      <c r="BM16" s="411">
        <v>0.46</v>
      </c>
      <c r="BN16" s="411">
        <v>0.34</v>
      </c>
      <c r="BO16" s="422">
        <v>0</v>
      </c>
      <c r="BP16" s="422">
        <v>0</v>
      </c>
      <c r="BQ16" s="422">
        <v>0</v>
      </c>
      <c r="BR16" s="422">
        <v>9</v>
      </c>
      <c r="BS16" s="423">
        <v>10.66</v>
      </c>
      <c r="BT16" s="633" t="s">
        <v>1886</v>
      </c>
      <c r="BU16" s="425">
        <v>0.88800000000000001</v>
      </c>
      <c r="BV16" s="471"/>
      <c r="BW16" s="472">
        <v>490</v>
      </c>
      <c r="BX16" s="414">
        <v>0.98</v>
      </c>
      <c r="BY16" s="414">
        <v>1.51</v>
      </c>
      <c r="BZ16" s="414">
        <v>20.22</v>
      </c>
      <c r="CA16" s="414">
        <v>426.26</v>
      </c>
      <c r="CB16" s="414">
        <v>30.75</v>
      </c>
      <c r="CC16" s="414">
        <v>1.07</v>
      </c>
      <c r="CD16" s="414">
        <v>0.47</v>
      </c>
      <c r="CE16" s="414">
        <v>0.39</v>
      </c>
      <c r="CF16" s="414">
        <v>0.39</v>
      </c>
      <c r="CG16" s="414">
        <v>0.49</v>
      </c>
      <c r="CH16" s="414">
        <v>0.16</v>
      </c>
      <c r="CI16" s="395" t="s">
        <v>579</v>
      </c>
      <c r="CJ16" s="395" t="s">
        <v>579</v>
      </c>
      <c r="CK16" s="395" t="s">
        <v>66</v>
      </c>
      <c r="CL16" s="395" t="s">
        <v>66</v>
      </c>
      <c r="CM16" s="395" t="s">
        <v>579</v>
      </c>
      <c r="CN16" s="395" t="s">
        <v>579</v>
      </c>
      <c r="CO16" s="395" t="s">
        <v>66</v>
      </c>
      <c r="CP16" s="395" t="s">
        <v>66</v>
      </c>
      <c r="CQ16" s="395" t="s">
        <v>66</v>
      </c>
      <c r="CR16" s="395" t="s">
        <v>581</v>
      </c>
      <c r="CS16" s="395" t="s">
        <v>581</v>
      </c>
      <c r="CT16" s="473"/>
      <c r="CU16" s="417">
        <v>11.64</v>
      </c>
      <c r="CV16" s="632" t="s">
        <v>2121</v>
      </c>
      <c r="CW16" s="419">
        <v>0.97</v>
      </c>
      <c r="CX16" s="470"/>
      <c r="CY16" s="421">
        <v>245.7</v>
      </c>
      <c r="CZ16" s="411">
        <v>0.31</v>
      </c>
      <c r="DA16" s="411">
        <v>1.29</v>
      </c>
      <c r="DB16" s="411">
        <v>7.79</v>
      </c>
      <c r="DC16" s="411">
        <v>338.13</v>
      </c>
      <c r="DD16" s="411">
        <v>23.93</v>
      </c>
      <c r="DE16" s="411">
        <v>0.03</v>
      </c>
      <c r="DF16" s="411">
        <v>0.09</v>
      </c>
      <c r="DG16" s="411">
        <v>0.45</v>
      </c>
      <c r="DH16" s="411">
        <v>0.26</v>
      </c>
      <c r="DI16" s="411">
        <v>0.3</v>
      </c>
      <c r="DJ16" s="411">
        <v>0.4</v>
      </c>
      <c r="DK16" s="422">
        <v>0</v>
      </c>
      <c r="DL16" s="422">
        <v>3</v>
      </c>
      <c r="DM16" s="422">
        <v>13</v>
      </c>
      <c r="DN16" s="422">
        <v>18</v>
      </c>
      <c r="DO16" s="428">
        <v>8.15</v>
      </c>
      <c r="DP16" s="633" t="s">
        <v>2122</v>
      </c>
      <c r="DQ16" s="425">
        <v>0.67900000000000005</v>
      </c>
      <c r="DR16" s="471"/>
      <c r="DS16" s="428" t="s">
        <v>66</v>
      </c>
      <c r="DT16" s="583"/>
      <c r="DU16" s="583"/>
      <c r="DV16" s="428">
        <v>2.8</v>
      </c>
      <c r="DW16" s="583"/>
      <c r="DX16" s="583"/>
      <c r="DY16" s="428">
        <v>46.83</v>
      </c>
      <c r="DZ16" s="414" t="s">
        <v>66</v>
      </c>
      <c r="EA16" s="428">
        <v>7.0000000000000007E-2</v>
      </c>
      <c r="EB16" s="428">
        <v>0.08</v>
      </c>
      <c r="EC16" s="583"/>
      <c r="ED16" s="583"/>
      <c r="EE16" s="583"/>
      <c r="EF16" s="583"/>
      <c r="EG16" s="396" t="s">
        <v>579</v>
      </c>
      <c r="EH16" s="396" t="s">
        <v>579</v>
      </c>
      <c r="EI16" s="396" t="s">
        <v>66</v>
      </c>
      <c r="EJ16" s="396" t="s">
        <v>66</v>
      </c>
      <c r="EK16" s="396" t="s">
        <v>579</v>
      </c>
      <c r="EL16" s="396" t="s">
        <v>579</v>
      </c>
      <c r="EM16" s="396" t="s">
        <v>66</v>
      </c>
      <c r="EN16" s="396" t="s">
        <v>66</v>
      </c>
      <c r="EO16" s="396" t="s">
        <v>66</v>
      </c>
      <c r="EP16" s="396" t="s">
        <v>581</v>
      </c>
      <c r="EQ16" s="396" t="s">
        <v>581</v>
      </c>
      <c r="ER16" s="639" t="s">
        <v>2087</v>
      </c>
      <c r="ES16" s="431">
        <v>11.16</v>
      </c>
      <c r="ET16" s="635" t="s">
        <v>2121</v>
      </c>
      <c r="EU16" s="433">
        <v>0.93</v>
      </c>
      <c r="EV16" s="475"/>
      <c r="EW16" s="435">
        <v>223.5</v>
      </c>
      <c r="EX16" s="436">
        <v>26.18</v>
      </c>
      <c r="EY16" s="436">
        <v>0.99</v>
      </c>
      <c r="EZ16" s="436">
        <v>2.54</v>
      </c>
      <c r="FA16" s="407" t="s">
        <v>579</v>
      </c>
      <c r="FB16" s="407" t="s">
        <v>579</v>
      </c>
      <c r="FC16" s="407" t="s">
        <v>66</v>
      </c>
      <c r="FD16" s="407" t="s">
        <v>66</v>
      </c>
      <c r="FE16" s="407" t="s">
        <v>66</v>
      </c>
      <c r="FF16" s="407" t="s">
        <v>581</v>
      </c>
      <c r="FG16" s="434"/>
      <c r="FH16" s="396">
        <v>11.03</v>
      </c>
      <c r="FI16" s="642">
        <f t="shared" si="0"/>
        <v>0.91916666666666658</v>
      </c>
      <c r="FJ16" s="396">
        <v>9.6999999999999993</v>
      </c>
      <c r="FK16" s="396">
        <v>11.1</v>
      </c>
      <c r="FL16" s="396">
        <v>363.7</v>
      </c>
      <c r="FM16" s="396">
        <v>14.3</v>
      </c>
      <c r="FN16" s="586">
        <v>9.1</v>
      </c>
      <c r="FO16" s="586">
        <v>200.7</v>
      </c>
      <c r="FP16" s="396">
        <v>145.4</v>
      </c>
      <c r="FQ16" s="396">
        <v>1.4</v>
      </c>
      <c r="FR16" s="396">
        <v>3.2</v>
      </c>
      <c r="FS16" s="587" t="s">
        <v>2142</v>
      </c>
      <c r="FT16" s="587" t="s">
        <v>1887</v>
      </c>
      <c r="FU16" s="587" t="s">
        <v>1887</v>
      </c>
      <c r="FV16" s="587" t="s">
        <v>1887</v>
      </c>
      <c r="FW16" s="587" t="s">
        <v>1887</v>
      </c>
      <c r="FX16" s="587" t="s">
        <v>1887</v>
      </c>
      <c r="FY16" s="587" t="s">
        <v>1887</v>
      </c>
      <c r="FZ16" s="587" t="s">
        <v>1887</v>
      </c>
      <c r="GA16" s="587" t="s">
        <v>1887</v>
      </c>
      <c r="GB16" s="587" t="s">
        <v>1887</v>
      </c>
      <c r="GC16" s="587" t="s">
        <v>2142</v>
      </c>
      <c r="GD16" s="588"/>
      <c r="GE16" s="505">
        <v>3.13</v>
      </c>
      <c r="GF16" s="505" t="s">
        <v>2143</v>
      </c>
      <c r="GG16" s="505"/>
      <c r="GH16" s="2575"/>
      <c r="GI16" s="598"/>
      <c r="GJ16" s="598"/>
      <c r="GK16" s="599"/>
      <c r="GL16" s="599"/>
      <c r="GM16" s="599"/>
      <c r="GN16" s="599"/>
      <c r="GO16" s="599"/>
      <c r="GP16" s="600"/>
      <c r="GQ16" s="600"/>
      <c r="GR16" s="600"/>
      <c r="GS16" s="600"/>
      <c r="GT16" s="600"/>
      <c r="GU16" s="437" t="s">
        <v>63</v>
      </c>
      <c r="GV16" s="478">
        <v>43.9</v>
      </c>
      <c r="GW16" s="479"/>
      <c r="GX16" s="480" t="s">
        <v>66</v>
      </c>
      <c r="GY16" s="478">
        <v>46.6</v>
      </c>
      <c r="GZ16" s="479" t="s">
        <v>588</v>
      </c>
      <c r="HA16" s="480" t="s">
        <v>66</v>
      </c>
      <c r="HB16" s="440" t="s">
        <v>1135</v>
      </c>
    </row>
    <row r="17" spans="1:210" s="397" customFormat="1" ht="24" customHeight="1">
      <c r="A17" s="545" t="s">
        <v>635</v>
      </c>
      <c r="B17" s="354" t="s">
        <v>2149</v>
      </c>
      <c r="C17" s="462" t="s">
        <v>2150</v>
      </c>
      <c r="D17" s="462" t="s">
        <v>2151</v>
      </c>
      <c r="E17" s="463" t="s">
        <v>1334</v>
      </c>
      <c r="F17" s="464" t="s">
        <v>2152</v>
      </c>
      <c r="G17" s="546" t="s">
        <v>2153</v>
      </c>
      <c r="H17" s="466">
        <v>1100</v>
      </c>
      <c r="I17" s="463" t="s">
        <v>2154</v>
      </c>
      <c r="J17" s="463" t="s">
        <v>2155</v>
      </c>
      <c r="K17" s="972">
        <v>1327</v>
      </c>
      <c r="L17" s="972">
        <v>1328</v>
      </c>
      <c r="M17" s="973">
        <v>1206</v>
      </c>
      <c r="N17" s="467" t="s">
        <v>753</v>
      </c>
      <c r="O17" s="467" t="s">
        <v>63</v>
      </c>
      <c r="P17" s="467" t="s">
        <v>754</v>
      </c>
      <c r="Q17" s="467" t="s">
        <v>63</v>
      </c>
      <c r="R17" s="467" t="s">
        <v>63</v>
      </c>
      <c r="S17" s="467" t="s">
        <v>753</v>
      </c>
      <c r="T17" s="467" t="s">
        <v>753</v>
      </c>
      <c r="U17" s="463" t="s">
        <v>1954</v>
      </c>
      <c r="V17" s="463" t="s">
        <v>1954</v>
      </c>
      <c r="W17" s="467" t="s">
        <v>1921</v>
      </c>
      <c r="X17" s="467" t="s">
        <v>754</v>
      </c>
      <c r="Y17" s="467" t="s">
        <v>753</v>
      </c>
      <c r="Z17" s="467" t="s">
        <v>753</v>
      </c>
      <c r="AA17" s="467" t="s">
        <v>754</v>
      </c>
      <c r="AB17" s="467" t="s">
        <v>754</v>
      </c>
      <c r="AC17" s="467" t="s">
        <v>754</v>
      </c>
      <c r="AD17" s="578"/>
      <c r="AE17" s="578"/>
      <c r="AF17" s="578"/>
      <c r="AG17" s="467" t="s">
        <v>753</v>
      </c>
      <c r="AH17" s="467" t="s">
        <v>753</v>
      </c>
      <c r="AI17" s="467" t="s">
        <v>754</v>
      </c>
      <c r="AJ17" s="467" t="s">
        <v>754</v>
      </c>
      <c r="AK17" s="467" t="s">
        <v>754</v>
      </c>
      <c r="AL17" s="578"/>
      <c r="AM17" s="578"/>
      <c r="AN17" s="578"/>
      <c r="AO17" s="528"/>
      <c r="AP17" s="467"/>
      <c r="AQ17" s="411">
        <v>32.14</v>
      </c>
      <c r="AR17" s="526" t="s">
        <v>1897</v>
      </c>
      <c r="AS17" s="579" t="s">
        <v>1912</v>
      </c>
      <c r="AT17" s="413">
        <v>0.89300000000000002</v>
      </c>
      <c r="AU17" s="414">
        <v>22.41</v>
      </c>
      <c r="AV17" s="527" t="s">
        <v>1897</v>
      </c>
      <c r="AW17" s="580" t="s">
        <v>1912</v>
      </c>
      <c r="AX17" s="416">
        <v>0.93400000000000005</v>
      </c>
      <c r="AY17" s="417">
        <v>9.39</v>
      </c>
      <c r="AZ17" s="632" t="s">
        <v>1885</v>
      </c>
      <c r="BA17" s="419">
        <v>0.78200000000000003</v>
      </c>
      <c r="BB17" s="470"/>
      <c r="BC17" s="421">
        <v>372.7</v>
      </c>
      <c r="BD17" s="411">
        <v>0.49</v>
      </c>
      <c r="BE17" s="411">
        <v>1.5</v>
      </c>
      <c r="BF17" s="411">
        <v>17.96</v>
      </c>
      <c r="BG17" s="411">
        <v>482.18</v>
      </c>
      <c r="BH17" s="411">
        <v>30.56</v>
      </c>
      <c r="BI17" s="411">
        <v>0.52</v>
      </c>
      <c r="BJ17" s="411">
        <v>3.13</v>
      </c>
      <c r="BK17" s="411">
        <v>0.48</v>
      </c>
      <c r="BL17" s="411">
        <v>0.76</v>
      </c>
      <c r="BM17" s="411">
        <v>0.45</v>
      </c>
      <c r="BN17" s="411">
        <v>0.43</v>
      </c>
      <c r="BO17" s="422">
        <v>0</v>
      </c>
      <c r="BP17" s="422">
        <v>0</v>
      </c>
      <c r="BQ17" s="422">
        <v>39</v>
      </c>
      <c r="BR17" s="422">
        <v>0</v>
      </c>
      <c r="BS17" s="423">
        <v>10.41</v>
      </c>
      <c r="BT17" s="633" t="s">
        <v>1885</v>
      </c>
      <c r="BU17" s="425">
        <v>0.86799999999999999</v>
      </c>
      <c r="BV17" s="471"/>
      <c r="BW17" s="472">
        <v>614.29999999999995</v>
      </c>
      <c r="BX17" s="414">
        <v>0.6</v>
      </c>
      <c r="BY17" s="414">
        <v>1.22</v>
      </c>
      <c r="BZ17" s="414">
        <v>14.18</v>
      </c>
      <c r="CA17" s="414">
        <v>432.95</v>
      </c>
      <c r="CB17" s="414">
        <v>25.44</v>
      </c>
      <c r="CC17" s="414">
        <v>3.4</v>
      </c>
      <c r="CD17" s="414">
        <v>1.32</v>
      </c>
      <c r="CE17" s="414">
        <v>0.55000000000000004</v>
      </c>
      <c r="CF17" s="414">
        <v>0.36</v>
      </c>
      <c r="CG17" s="414">
        <v>0.67</v>
      </c>
      <c r="CH17" s="414">
        <v>0.33</v>
      </c>
      <c r="CI17" s="395" t="s">
        <v>579</v>
      </c>
      <c r="CJ17" s="395" t="s">
        <v>579</v>
      </c>
      <c r="CK17" s="395" t="s">
        <v>66</v>
      </c>
      <c r="CL17" s="395" t="s">
        <v>66</v>
      </c>
      <c r="CM17" s="395" t="s">
        <v>579</v>
      </c>
      <c r="CN17" s="395" t="s">
        <v>579</v>
      </c>
      <c r="CO17" s="395" t="s">
        <v>66</v>
      </c>
      <c r="CP17" s="395" t="s">
        <v>66</v>
      </c>
      <c r="CQ17" s="395" t="s">
        <v>66</v>
      </c>
      <c r="CR17" s="395" t="s">
        <v>581</v>
      </c>
      <c r="CS17" s="395" t="s">
        <v>581</v>
      </c>
      <c r="CT17" s="473"/>
      <c r="CU17" s="417">
        <v>10.75</v>
      </c>
      <c r="CV17" s="632" t="s">
        <v>2121</v>
      </c>
      <c r="CW17" s="419">
        <v>0.89600000000000002</v>
      </c>
      <c r="CX17" s="470"/>
      <c r="CY17" s="421">
        <v>291.5</v>
      </c>
      <c r="CZ17" s="411">
        <v>0.56000000000000005</v>
      </c>
      <c r="DA17" s="411">
        <v>1.4</v>
      </c>
      <c r="DB17" s="411">
        <v>14.61</v>
      </c>
      <c r="DC17" s="411">
        <v>433.87</v>
      </c>
      <c r="DD17" s="411">
        <v>24.76</v>
      </c>
      <c r="DE17" s="411">
        <v>0.32</v>
      </c>
      <c r="DF17" s="411">
        <v>1.63</v>
      </c>
      <c r="DG17" s="411">
        <v>0.5</v>
      </c>
      <c r="DH17" s="411">
        <v>0.28999999999999998</v>
      </c>
      <c r="DI17" s="411">
        <v>0.35</v>
      </c>
      <c r="DJ17" s="411">
        <v>0.25</v>
      </c>
      <c r="DK17" s="422">
        <v>0</v>
      </c>
      <c r="DL17" s="422">
        <v>21</v>
      </c>
      <c r="DM17" s="422">
        <v>48</v>
      </c>
      <c r="DN17" s="422">
        <v>0</v>
      </c>
      <c r="DO17" s="428">
        <v>9.5299999999999994</v>
      </c>
      <c r="DP17" s="633" t="s">
        <v>2129</v>
      </c>
      <c r="DQ17" s="425">
        <v>0.79400000000000004</v>
      </c>
      <c r="DR17" s="471"/>
      <c r="DS17" s="428" t="s">
        <v>66</v>
      </c>
      <c r="DT17" s="583"/>
      <c r="DU17" s="583"/>
      <c r="DV17" s="428">
        <v>2.14</v>
      </c>
      <c r="DW17" s="583"/>
      <c r="DX17" s="583"/>
      <c r="DY17" s="428">
        <v>39.340000000000003</v>
      </c>
      <c r="DZ17" s="414" t="s">
        <v>66</v>
      </c>
      <c r="EA17" s="428">
        <v>0.1</v>
      </c>
      <c r="EB17" s="428">
        <v>0.04</v>
      </c>
      <c r="EC17" s="583"/>
      <c r="ED17" s="583"/>
      <c r="EE17" s="583"/>
      <c r="EF17" s="583"/>
      <c r="EG17" s="396" t="s">
        <v>579</v>
      </c>
      <c r="EH17" s="396" t="s">
        <v>579</v>
      </c>
      <c r="EI17" s="396" t="s">
        <v>66</v>
      </c>
      <c r="EJ17" s="396" t="s">
        <v>66</v>
      </c>
      <c r="EK17" s="396" t="s">
        <v>579</v>
      </c>
      <c r="EL17" s="396" t="s">
        <v>579</v>
      </c>
      <c r="EM17" s="396" t="s">
        <v>66</v>
      </c>
      <c r="EN17" s="396" t="s">
        <v>66</v>
      </c>
      <c r="EO17" s="396" t="s">
        <v>66</v>
      </c>
      <c r="EP17" s="396" t="s">
        <v>581</v>
      </c>
      <c r="EQ17" s="396" t="s">
        <v>581</v>
      </c>
      <c r="ER17" s="643"/>
      <c r="ES17" s="431">
        <v>12</v>
      </c>
      <c r="ET17" s="635" t="s">
        <v>2121</v>
      </c>
      <c r="EU17" s="433">
        <v>1</v>
      </c>
      <c r="EV17" s="475"/>
      <c r="EW17" s="435">
        <v>114.7</v>
      </c>
      <c r="EX17" s="436">
        <v>19.77</v>
      </c>
      <c r="EY17" s="436">
        <v>0.94</v>
      </c>
      <c r="EZ17" s="436">
        <v>2.12</v>
      </c>
      <c r="FA17" s="407" t="s">
        <v>579</v>
      </c>
      <c r="FB17" s="407" t="s">
        <v>579</v>
      </c>
      <c r="FC17" s="407" t="s">
        <v>66</v>
      </c>
      <c r="FD17" s="407" t="s">
        <v>66</v>
      </c>
      <c r="FE17" s="407" t="s">
        <v>66</v>
      </c>
      <c r="FF17" s="407" t="s">
        <v>581</v>
      </c>
      <c r="FG17" s="434"/>
      <c r="FH17" s="396">
        <v>7.65</v>
      </c>
      <c r="FI17" s="642">
        <f t="shared" si="0"/>
        <v>0.63750000000000007</v>
      </c>
      <c r="FJ17" s="396">
        <v>15.4</v>
      </c>
      <c r="FK17" s="396">
        <v>78.8</v>
      </c>
      <c r="FL17" s="396">
        <v>461.8</v>
      </c>
      <c r="FM17" s="396">
        <v>22.5</v>
      </c>
      <c r="FN17" s="586">
        <v>5.8</v>
      </c>
      <c r="FO17" s="396">
        <v>356.1</v>
      </c>
      <c r="FP17" s="396">
        <v>165.5</v>
      </c>
      <c r="FQ17" s="396">
        <v>0.9</v>
      </c>
      <c r="FR17" s="396">
        <v>11.8</v>
      </c>
      <c r="FS17" s="587" t="s">
        <v>2142</v>
      </c>
      <c r="FT17" s="587" t="s">
        <v>1887</v>
      </c>
      <c r="FU17" s="587" t="s">
        <v>1887</v>
      </c>
      <c r="FV17" s="587" t="s">
        <v>1887</v>
      </c>
      <c r="FW17" s="587" t="s">
        <v>1887</v>
      </c>
      <c r="FX17" s="587" t="s">
        <v>1887</v>
      </c>
      <c r="FY17" s="587" t="s">
        <v>1887</v>
      </c>
      <c r="FZ17" s="587" t="s">
        <v>1887</v>
      </c>
      <c r="GA17" s="587" t="s">
        <v>1887</v>
      </c>
      <c r="GB17" s="587" t="s">
        <v>1887</v>
      </c>
      <c r="GC17" s="587" t="s">
        <v>2142</v>
      </c>
      <c r="GD17" s="588"/>
      <c r="GE17" s="505">
        <v>2.34</v>
      </c>
      <c r="GF17" s="505" t="s">
        <v>2156</v>
      </c>
      <c r="GG17" s="505"/>
      <c r="GH17" s="2575"/>
      <c r="GI17" s="589" t="s">
        <v>2157</v>
      </c>
      <c r="GJ17" s="589" t="s">
        <v>2158</v>
      </c>
      <c r="GK17" s="590" t="s">
        <v>2157</v>
      </c>
      <c r="GL17" s="590" t="s">
        <v>2159</v>
      </c>
      <c r="GM17" s="590" t="s">
        <v>2157</v>
      </c>
      <c r="GN17" s="590" t="s">
        <v>2160</v>
      </c>
      <c r="GO17" s="590" t="s">
        <v>2161</v>
      </c>
      <c r="GP17" s="591" t="s">
        <v>2158</v>
      </c>
      <c r="GQ17" s="591" t="s">
        <v>2158</v>
      </c>
      <c r="GR17" s="591" t="s">
        <v>2158</v>
      </c>
      <c r="GS17" s="591" t="s">
        <v>2158</v>
      </c>
      <c r="GT17" s="591" t="s">
        <v>2158</v>
      </c>
      <c r="GU17" s="437" t="s">
        <v>63</v>
      </c>
      <c r="GV17" s="478">
        <v>39.5</v>
      </c>
      <c r="GW17" s="479" t="s">
        <v>588</v>
      </c>
      <c r="GX17" s="480" t="s">
        <v>66</v>
      </c>
      <c r="GY17" s="478">
        <v>40.799999999999997</v>
      </c>
      <c r="GZ17" s="479" t="s">
        <v>588</v>
      </c>
      <c r="HA17" s="480" t="s">
        <v>66</v>
      </c>
      <c r="HB17" s="440" t="s">
        <v>1135</v>
      </c>
    </row>
    <row r="18" spans="1:210" s="397" customFormat="1" ht="24" customHeight="1">
      <c r="A18" s="547" t="s">
        <v>3543</v>
      </c>
      <c r="B18" s="354" t="s">
        <v>93</v>
      </c>
      <c r="C18" s="462" t="s">
        <v>2162</v>
      </c>
      <c r="D18" s="462" t="s">
        <v>670</v>
      </c>
      <c r="E18" s="463" t="s">
        <v>617</v>
      </c>
      <c r="F18" s="464" t="s">
        <v>2090</v>
      </c>
      <c r="G18" s="546" t="s">
        <v>2163</v>
      </c>
      <c r="H18" s="466">
        <v>1360</v>
      </c>
      <c r="I18" s="463" t="s">
        <v>2164</v>
      </c>
      <c r="J18" s="463" t="s">
        <v>806</v>
      </c>
      <c r="K18" s="972">
        <v>1553</v>
      </c>
      <c r="L18" s="972">
        <v>1552</v>
      </c>
      <c r="M18" s="973">
        <v>1437</v>
      </c>
      <c r="N18" s="467" t="s">
        <v>753</v>
      </c>
      <c r="O18" s="467" t="s">
        <v>754</v>
      </c>
      <c r="P18" s="467" t="s">
        <v>754</v>
      </c>
      <c r="Q18" s="467" t="s">
        <v>63</v>
      </c>
      <c r="R18" s="467" t="s">
        <v>63</v>
      </c>
      <c r="S18" s="467" t="s">
        <v>754</v>
      </c>
      <c r="T18" s="467" t="s">
        <v>754</v>
      </c>
      <c r="U18" s="463" t="s">
        <v>2094</v>
      </c>
      <c r="V18" s="463" t="s">
        <v>2094</v>
      </c>
      <c r="W18" s="467" t="s">
        <v>754</v>
      </c>
      <c r="X18" s="467" t="s">
        <v>754</v>
      </c>
      <c r="Y18" s="467" t="s">
        <v>753</v>
      </c>
      <c r="Z18" s="467" t="s">
        <v>753</v>
      </c>
      <c r="AA18" s="467" t="s">
        <v>754</v>
      </c>
      <c r="AB18" s="467" t="s">
        <v>754</v>
      </c>
      <c r="AC18" s="467" t="s">
        <v>754</v>
      </c>
      <c r="AD18" s="578"/>
      <c r="AE18" s="578"/>
      <c r="AF18" s="578"/>
      <c r="AG18" s="467" t="s">
        <v>753</v>
      </c>
      <c r="AH18" s="467" t="s">
        <v>753</v>
      </c>
      <c r="AI18" s="467" t="s">
        <v>754</v>
      </c>
      <c r="AJ18" s="467" t="s">
        <v>754</v>
      </c>
      <c r="AK18" s="467" t="s">
        <v>754</v>
      </c>
      <c r="AL18" s="578"/>
      <c r="AM18" s="578"/>
      <c r="AN18" s="578"/>
      <c r="AO18" s="528"/>
      <c r="AP18" s="467"/>
      <c r="AQ18" s="411">
        <v>33.619999999999997</v>
      </c>
      <c r="AR18" s="526" t="s">
        <v>1897</v>
      </c>
      <c r="AS18" s="579">
        <v>6</v>
      </c>
      <c r="AT18" s="413">
        <v>0.93400000000000005</v>
      </c>
      <c r="AU18" s="414">
        <v>22.5</v>
      </c>
      <c r="AV18" s="527" t="s">
        <v>1897</v>
      </c>
      <c r="AW18" s="580">
        <v>6</v>
      </c>
      <c r="AX18" s="416">
        <v>0.93799999999999994</v>
      </c>
      <c r="AY18" s="417">
        <v>10.68</v>
      </c>
      <c r="AZ18" s="418" t="s">
        <v>1886</v>
      </c>
      <c r="BA18" s="419">
        <v>0.89</v>
      </c>
      <c r="BB18" s="470"/>
      <c r="BC18" s="421">
        <v>417.2</v>
      </c>
      <c r="BD18" s="411">
        <v>0.68</v>
      </c>
      <c r="BE18" s="411">
        <v>1.34</v>
      </c>
      <c r="BF18" s="411">
        <v>12.98</v>
      </c>
      <c r="BG18" s="411">
        <v>369.75</v>
      </c>
      <c r="BH18" s="411">
        <v>28.59</v>
      </c>
      <c r="BI18" s="411">
        <v>1.75</v>
      </c>
      <c r="BJ18" s="411">
        <v>1.62</v>
      </c>
      <c r="BK18" s="411">
        <v>0.44</v>
      </c>
      <c r="BL18" s="411">
        <v>0.23</v>
      </c>
      <c r="BM18" s="411">
        <v>0.62</v>
      </c>
      <c r="BN18" s="411">
        <v>0.27</v>
      </c>
      <c r="BO18" s="422">
        <v>0</v>
      </c>
      <c r="BP18" s="422">
        <v>0</v>
      </c>
      <c r="BQ18" s="422">
        <v>62</v>
      </c>
      <c r="BR18" s="422">
        <v>33</v>
      </c>
      <c r="BS18" s="423">
        <v>10.5</v>
      </c>
      <c r="BT18" s="633" t="s">
        <v>1886</v>
      </c>
      <c r="BU18" s="425">
        <v>0.875</v>
      </c>
      <c r="BV18" s="471"/>
      <c r="BW18" s="472">
        <v>317.60000000000002</v>
      </c>
      <c r="BX18" s="414">
        <v>0.56000000000000005</v>
      </c>
      <c r="BY18" s="414">
        <v>1</v>
      </c>
      <c r="BZ18" s="414">
        <v>12.53</v>
      </c>
      <c r="CA18" s="414">
        <v>434.24</v>
      </c>
      <c r="CB18" s="414">
        <v>31.63</v>
      </c>
      <c r="CC18" s="414">
        <v>0.46</v>
      </c>
      <c r="CD18" s="414">
        <v>0.69</v>
      </c>
      <c r="CE18" s="414">
        <v>0.51</v>
      </c>
      <c r="CF18" s="414">
        <v>0.25</v>
      </c>
      <c r="CG18" s="414">
        <v>0.44</v>
      </c>
      <c r="CH18" s="414">
        <v>0.18</v>
      </c>
      <c r="CI18" s="395" t="s">
        <v>579</v>
      </c>
      <c r="CJ18" s="395" t="s">
        <v>579</v>
      </c>
      <c r="CK18" s="395" t="s">
        <v>66</v>
      </c>
      <c r="CL18" s="395" t="s">
        <v>66</v>
      </c>
      <c r="CM18" s="395" t="s">
        <v>579</v>
      </c>
      <c r="CN18" s="395" t="s">
        <v>579</v>
      </c>
      <c r="CO18" s="395" t="s">
        <v>66</v>
      </c>
      <c r="CP18" s="395" t="s">
        <v>66</v>
      </c>
      <c r="CQ18" s="395" t="s">
        <v>66</v>
      </c>
      <c r="CR18" s="395" t="s">
        <v>581</v>
      </c>
      <c r="CS18" s="395" t="s">
        <v>581</v>
      </c>
      <c r="CT18" s="473"/>
      <c r="CU18" s="417">
        <v>10.94</v>
      </c>
      <c r="CV18" s="632" t="s">
        <v>2121</v>
      </c>
      <c r="CW18" s="419">
        <v>0.91200000000000003</v>
      </c>
      <c r="CX18" s="470"/>
      <c r="CY18" s="421">
        <v>274.5</v>
      </c>
      <c r="CZ18" s="411">
        <v>0.32</v>
      </c>
      <c r="DA18" s="411">
        <v>1.35</v>
      </c>
      <c r="DB18" s="411">
        <v>11.67</v>
      </c>
      <c r="DC18" s="411">
        <v>408.53</v>
      </c>
      <c r="DD18" s="411">
        <v>28.62</v>
      </c>
      <c r="DE18" s="411">
        <v>1.59</v>
      </c>
      <c r="DF18" s="411">
        <v>1.27</v>
      </c>
      <c r="DG18" s="411">
        <v>0.41</v>
      </c>
      <c r="DH18" s="411">
        <v>0.49</v>
      </c>
      <c r="DI18" s="411">
        <v>0.45</v>
      </c>
      <c r="DJ18" s="411">
        <v>0.16</v>
      </c>
      <c r="DK18" s="422">
        <v>0</v>
      </c>
      <c r="DL18" s="422">
        <v>0</v>
      </c>
      <c r="DM18" s="422">
        <v>88</v>
      </c>
      <c r="DN18" s="422">
        <v>5</v>
      </c>
      <c r="DO18" s="428">
        <v>8.4</v>
      </c>
      <c r="DP18" s="633" t="s">
        <v>2122</v>
      </c>
      <c r="DQ18" s="425">
        <v>0.7</v>
      </c>
      <c r="DR18" s="471"/>
      <c r="DS18" s="428" t="s">
        <v>66</v>
      </c>
      <c r="DT18" s="583"/>
      <c r="DU18" s="583"/>
      <c r="DV18" s="428">
        <v>2.66</v>
      </c>
      <c r="DW18" s="583"/>
      <c r="DX18" s="583"/>
      <c r="DY18" s="428">
        <v>44.9</v>
      </c>
      <c r="DZ18" s="414" t="s">
        <v>66</v>
      </c>
      <c r="EA18" s="428">
        <v>0.12</v>
      </c>
      <c r="EB18" s="428">
        <v>0.17</v>
      </c>
      <c r="EC18" s="583"/>
      <c r="ED18" s="583"/>
      <c r="EE18" s="583"/>
      <c r="EF18" s="583"/>
      <c r="EG18" s="396" t="s">
        <v>579</v>
      </c>
      <c r="EH18" s="396" t="s">
        <v>579</v>
      </c>
      <c r="EI18" s="396" t="s">
        <v>66</v>
      </c>
      <c r="EJ18" s="396" t="s">
        <v>66</v>
      </c>
      <c r="EK18" s="396" t="s">
        <v>579</v>
      </c>
      <c r="EL18" s="396" t="s">
        <v>579</v>
      </c>
      <c r="EM18" s="396" t="s">
        <v>66</v>
      </c>
      <c r="EN18" s="396" t="s">
        <v>66</v>
      </c>
      <c r="EO18" s="396" t="s">
        <v>66</v>
      </c>
      <c r="EP18" s="396" t="s">
        <v>581</v>
      </c>
      <c r="EQ18" s="396" t="s">
        <v>581</v>
      </c>
      <c r="ER18" s="643"/>
      <c r="ES18" s="431">
        <v>12</v>
      </c>
      <c r="ET18" s="635" t="s">
        <v>2121</v>
      </c>
      <c r="EU18" s="433">
        <v>1</v>
      </c>
      <c r="EV18" s="475"/>
      <c r="EW18" s="435">
        <v>70.900000000000006</v>
      </c>
      <c r="EX18" s="436">
        <v>13.56</v>
      </c>
      <c r="EY18" s="436">
        <v>0.83</v>
      </c>
      <c r="EZ18" s="436">
        <v>2.52</v>
      </c>
      <c r="FA18" s="407" t="s">
        <v>579</v>
      </c>
      <c r="FB18" s="407" t="s">
        <v>579</v>
      </c>
      <c r="FC18" s="407" t="s">
        <v>66</v>
      </c>
      <c r="FD18" s="407" t="s">
        <v>66</v>
      </c>
      <c r="FE18" s="407" t="s">
        <v>66</v>
      </c>
      <c r="FF18" s="407" t="s">
        <v>581</v>
      </c>
      <c r="FG18" s="434"/>
      <c r="FH18" s="396">
        <v>6.98</v>
      </c>
      <c r="FI18" s="642">
        <f t="shared" si="0"/>
        <v>0.58166666666666667</v>
      </c>
      <c r="FJ18" s="396">
        <v>14.1</v>
      </c>
      <c r="FK18" s="396">
        <v>15.7</v>
      </c>
      <c r="FL18" s="396">
        <v>457.1</v>
      </c>
      <c r="FM18" s="396">
        <v>25.7</v>
      </c>
      <c r="FN18" s="396">
        <v>1.8</v>
      </c>
      <c r="FO18" s="396">
        <v>279.10000000000002</v>
      </c>
      <c r="FP18" s="644">
        <v>142</v>
      </c>
      <c r="FQ18" s="644">
        <v>1</v>
      </c>
      <c r="FR18" s="396">
        <v>7.8</v>
      </c>
      <c r="FS18" s="587" t="s">
        <v>2142</v>
      </c>
      <c r="FT18" s="587" t="s">
        <v>1887</v>
      </c>
      <c r="FU18" s="587" t="s">
        <v>1887</v>
      </c>
      <c r="FV18" s="587" t="s">
        <v>1887</v>
      </c>
      <c r="FW18" s="587" t="s">
        <v>1887</v>
      </c>
      <c r="FX18" s="587" t="s">
        <v>1887</v>
      </c>
      <c r="FY18" s="587" t="s">
        <v>1887</v>
      </c>
      <c r="FZ18" s="587" t="s">
        <v>1887</v>
      </c>
      <c r="GA18" s="587" t="s">
        <v>1887</v>
      </c>
      <c r="GB18" s="587" t="s">
        <v>1887</v>
      </c>
      <c r="GC18" s="587" t="s">
        <v>2142</v>
      </c>
      <c r="GD18" s="588"/>
      <c r="GE18" s="505">
        <v>3.25</v>
      </c>
      <c r="GF18" s="505" t="s">
        <v>2143</v>
      </c>
      <c r="GG18" s="505"/>
      <c r="GH18" s="2575"/>
      <c r="GI18" s="598"/>
      <c r="GJ18" s="598"/>
      <c r="GK18" s="599"/>
      <c r="GL18" s="599"/>
      <c r="GM18" s="599"/>
      <c r="GN18" s="599"/>
      <c r="GO18" s="599"/>
      <c r="GP18" s="600"/>
      <c r="GQ18" s="600"/>
      <c r="GR18" s="600"/>
      <c r="GS18" s="600"/>
      <c r="GT18" s="600"/>
      <c r="GU18" s="437" t="s">
        <v>63</v>
      </c>
      <c r="GV18" s="478">
        <v>40.799999999999997</v>
      </c>
      <c r="GW18" s="479"/>
      <c r="GX18" s="480" t="s">
        <v>66</v>
      </c>
      <c r="GY18" s="478">
        <v>42.9</v>
      </c>
      <c r="GZ18" s="479"/>
      <c r="HA18" s="480" t="s">
        <v>66</v>
      </c>
      <c r="HB18" s="440"/>
    </row>
    <row r="19" spans="1:210" s="397" customFormat="1" ht="24" customHeight="1">
      <c r="A19" s="549" t="s">
        <v>1611</v>
      </c>
      <c r="B19" s="646" t="s">
        <v>126</v>
      </c>
      <c r="C19" s="647" t="s">
        <v>2165</v>
      </c>
      <c r="D19" s="462" t="s">
        <v>440</v>
      </c>
      <c r="E19" s="463" t="s">
        <v>648</v>
      </c>
      <c r="F19" s="464" t="s">
        <v>2166</v>
      </c>
      <c r="G19" s="546" t="s">
        <v>2167</v>
      </c>
      <c r="H19" s="466">
        <v>1630</v>
      </c>
      <c r="I19" s="463" t="s">
        <v>2168</v>
      </c>
      <c r="J19" s="463" t="s">
        <v>1760</v>
      </c>
      <c r="K19" s="972">
        <v>1845</v>
      </c>
      <c r="L19" s="972">
        <v>1846</v>
      </c>
      <c r="M19" s="973">
        <v>1723</v>
      </c>
      <c r="N19" s="467" t="s">
        <v>753</v>
      </c>
      <c r="O19" s="467" t="s">
        <v>63</v>
      </c>
      <c r="P19" s="467" t="s">
        <v>754</v>
      </c>
      <c r="Q19" s="467" t="s">
        <v>63</v>
      </c>
      <c r="R19" s="467" t="s">
        <v>63</v>
      </c>
      <c r="S19" s="467" t="s">
        <v>754</v>
      </c>
      <c r="T19" s="467" t="s">
        <v>754</v>
      </c>
      <c r="U19" s="463" t="s">
        <v>1896</v>
      </c>
      <c r="V19" s="463" t="s">
        <v>1896</v>
      </c>
      <c r="W19" s="467" t="s">
        <v>754</v>
      </c>
      <c r="X19" s="467" t="s">
        <v>754</v>
      </c>
      <c r="Y19" s="467" t="s">
        <v>753</v>
      </c>
      <c r="Z19" s="467" t="s">
        <v>753</v>
      </c>
      <c r="AA19" s="467" t="s">
        <v>754</v>
      </c>
      <c r="AB19" s="467" t="s">
        <v>754</v>
      </c>
      <c r="AC19" s="467" t="s">
        <v>754</v>
      </c>
      <c r="AD19" s="467" t="s">
        <v>754</v>
      </c>
      <c r="AE19" s="467" t="s">
        <v>754</v>
      </c>
      <c r="AF19" s="467" t="s">
        <v>754</v>
      </c>
      <c r="AG19" s="467" t="s">
        <v>753</v>
      </c>
      <c r="AH19" s="467" t="s">
        <v>753</v>
      </c>
      <c r="AI19" s="467" t="s">
        <v>754</v>
      </c>
      <c r="AJ19" s="467" t="s">
        <v>754</v>
      </c>
      <c r="AK19" s="467" t="s">
        <v>754</v>
      </c>
      <c r="AL19" s="467" t="s">
        <v>754</v>
      </c>
      <c r="AM19" s="467" t="s">
        <v>754</v>
      </c>
      <c r="AN19" s="467" t="s">
        <v>754</v>
      </c>
      <c r="AO19" s="528"/>
      <c r="AP19" s="467"/>
      <c r="AQ19" s="411">
        <v>32.9</v>
      </c>
      <c r="AR19" s="526" t="s">
        <v>1897</v>
      </c>
      <c r="AS19" s="579">
        <v>6</v>
      </c>
      <c r="AT19" s="413">
        <v>0.91400000000000003</v>
      </c>
      <c r="AU19" s="414">
        <v>22.14</v>
      </c>
      <c r="AV19" s="527" t="s">
        <v>1897</v>
      </c>
      <c r="AW19" s="580">
        <v>6</v>
      </c>
      <c r="AX19" s="416">
        <v>0.92300000000000004</v>
      </c>
      <c r="AY19" s="417">
        <v>10.3</v>
      </c>
      <c r="AZ19" s="418" t="s">
        <v>1885</v>
      </c>
      <c r="BA19" s="419">
        <v>0.85799999999999998</v>
      </c>
      <c r="BB19" s="470"/>
      <c r="BC19" s="421">
        <v>662</v>
      </c>
      <c r="BD19" s="411">
        <v>0.45</v>
      </c>
      <c r="BE19" s="411">
        <v>2.0499999999999998</v>
      </c>
      <c r="BF19" s="411">
        <v>16.03</v>
      </c>
      <c r="BG19" s="411">
        <v>464.56</v>
      </c>
      <c r="BH19" s="411">
        <v>32.83</v>
      </c>
      <c r="BI19" s="411">
        <v>0.49</v>
      </c>
      <c r="BJ19" s="411">
        <v>0.43</v>
      </c>
      <c r="BK19" s="411">
        <v>0.36</v>
      </c>
      <c r="BL19" s="411">
        <v>0.23</v>
      </c>
      <c r="BM19" s="411">
        <v>0.28999999999999998</v>
      </c>
      <c r="BN19" s="411">
        <v>0.3</v>
      </c>
      <c r="BO19" s="422">
        <v>0</v>
      </c>
      <c r="BP19" s="422">
        <v>9</v>
      </c>
      <c r="BQ19" s="422">
        <v>26</v>
      </c>
      <c r="BR19" s="422">
        <v>29</v>
      </c>
      <c r="BS19" s="423">
        <v>10.14</v>
      </c>
      <c r="BT19" s="633" t="s">
        <v>1885</v>
      </c>
      <c r="BU19" s="425">
        <v>0.84499999999999997</v>
      </c>
      <c r="BV19" s="471"/>
      <c r="BW19" s="472">
        <v>533.70000000000005</v>
      </c>
      <c r="BX19" s="414">
        <v>0.54</v>
      </c>
      <c r="BY19" s="414">
        <v>1.43</v>
      </c>
      <c r="BZ19" s="414">
        <v>29.36</v>
      </c>
      <c r="CA19" s="414">
        <v>469.26</v>
      </c>
      <c r="CB19" s="414">
        <v>22.13</v>
      </c>
      <c r="CC19" s="414">
        <v>3.79</v>
      </c>
      <c r="CD19" s="414">
        <v>1.48</v>
      </c>
      <c r="CE19" s="414">
        <v>0.5</v>
      </c>
      <c r="CF19" s="414">
        <v>0.44</v>
      </c>
      <c r="CG19" s="414">
        <v>0.36</v>
      </c>
      <c r="CH19" s="414">
        <v>0.33</v>
      </c>
      <c r="CI19" s="395" t="s">
        <v>579</v>
      </c>
      <c r="CJ19" s="395" t="s">
        <v>579</v>
      </c>
      <c r="CK19" s="395" t="s">
        <v>66</v>
      </c>
      <c r="CL19" s="395" t="s">
        <v>66</v>
      </c>
      <c r="CM19" s="395" t="s">
        <v>579</v>
      </c>
      <c r="CN19" s="395" t="s">
        <v>579</v>
      </c>
      <c r="CO19" s="395" t="s">
        <v>66</v>
      </c>
      <c r="CP19" s="395" t="s">
        <v>66</v>
      </c>
      <c r="CQ19" s="395" t="s">
        <v>66</v>
      </c>
      <c r="CR19" s="395" t="s">
        <v>581</v>
      </c>
      <c r="CS19" s="395" t="s">
        <v>581</v>
      </c>
      <c r="CT19" s="473"/>
      <c r="CU19" s="417">
        <v>10.6</v>
      </c>
      <c r="CV19" s="632" t="s">
        <v>2121</v>
      </c>
      <c r="CW19" s="419">
        <v>0.88300000000000001</v>
      </c>
      <c r="CX19" s="470"/>
      <c r="CY19" s="421">
        <v>390.2</v>
      </c>
      <c r="CZ19" s="411">
        <v>0.66</v>
      </c>
      <c r="DA19" s="411">
        <v>1.61</v>
      </c>
      <c r="DB19" s="411">
        <v>27.52</v>
      </c>
      <c r="DC19" s="411">
        <v>433.84</v>
      </c>
      <c r="DD19" s="411">
        <v>24.83</v>
      </c>
      <c r="DE19" s="411">
        <v>1.05</v>
      </c>
      <c r="DF19" s="411">
        <v>1.1399999999999999</v>
      </c>
      <c r="DG19" s="411">
        <v>0</v>
      </c>
      <c r="DH19" s="411">
        <v>0.53</v>
      </c>
      <c r="DI19" s="411">
        <v>0.31</v>
      </c>
      <c r="DJ19" s="411">
        <v>0.28999999999999998</v>
      </c>
      <c r="DK19" s="422">
        <v>21</v>
      </c>
      <c r="DL19" s="422">
        <v>48</v>
      </c>
      <c r="DM19" s="422">
        <v>110</v>
      </c>
      <c r="DN19" s="422">
        <v>22</v>
      </c>
      <c r="DO19" s="428">
        <v>9.4499999999999993</v>
      </c>
      <c r="DP19" s="633" t="s">
        <v>2129</v>
      </c>
      <c r="DQ19" s="425">
        <v>0.78800000000000003</v>
      </c>
      <c r="DR19" s="471"/>
      <c r="DS19" s="428" t="s">
        <v>66</v>
      </c>
      <c r="DT19" s="583"/>
      <c r="DU19" s="583"/>
      <c r="DV19" s="428">
        <v>2.67</v>
      </c>
      <c r="DW19" s="583"/>
      <c r="DX19" s="583"/>
      <c r="DY19" s="428">
        <v>36.65</v>
      </c>
      <c r="DZ19" s="414" t="s">
        <v>66</v>
      </c>
      <c r="EA19" s="428">
        <v>7.0000000000000007E-2</v>
      </c>
      <c r="EB19" s="428">
        <v>0.11</v>
      </c>
      <c r="EC19" s="583"/>
      <c r="ED19" s="583"/>
      <c r="EE19" s="583"/>
      <c r="EF19" s="583"/>
      <c r="EG19" s="396" t="s">
        <v>579</v>
      </c>
      <c r="EH19" s="396" t="s">
        <v>579</v>
      </c>
      <c r="EI19" s="396" t="s">
        <v>63</v>
      </c>
      <c r="EJ19" s="396" t="s">
        <v>63</v>
      </c>
      <c r="EK19" s="396" t="s">
        <v>579</v>
      </c>
      <c r="EL19" s="396" t="s">
        <v>579</v>
      </c>
      <c r="EM19" s="396" t="s">
        <v>63</v>
      </c>
      <c r="EN19" s="396" t="s">
        <v>63</v>
      </c>
      <c r="EO19" s="396" t="s">
        <v>66</v>
      </c>
      <c r="EP19" s="396" t="s">
        <v>581</v>
      </c>
      <c r="EQ19" s="396" t="s">
        <v>581</v>
      </c>
      <c r="ER19" s="986" t="s">
        <v>2169</v>
      </c>
      <c r="ES19" s="431">
        <v>12</v>
      </c>
      <c r="ET19" s="635" t="s">
        <v>2121</v>
      </c>
      <c r="EU19" s="433">
        <v>1</v>
      </c>
      <c r="EV19" s="475"/>
      <c r="EW19" s="435">
        <v>74.7</v>
      </c>
      <c r="EX19" s="436">
        <v>2.4500000000000002</v>
      </c>
      <c r="EY19" s="436">
        <v>0.76</v>
      </c>
      <c r="EZ19" s="436">
        <v>1.88</v>
      </c>
      <c r="FA19" s="407" t="s">
        <v>579</v>
      </c>
      <c r="FB19" s="407" t="s">
        <v>579</v>
      </c>
      <c r="FC19" s="407" t="s">
        <v>63</v>
      </c>
      <c r="FD19" s="407" t="s">
        <v>63</v>
      </c>
      <c r="FE19" s="407" t="s">
        <v>66</v>
      </c>
      <c r="FF19" s="407" t="s">
        <v>581</v>
      </c>
      <c r="FG19" s="1037" t="s">
        <v>3570</v>
      </c>
      <c r="FH19" s="396">
        <v>7.43</v>
      </c>
      <c r="FI19" s="642">
        <f>FH19/12</f>
        <v>0.61916666666666664</v>
      </c>
      <c r="FJ19" s="396">
        <v>11.9</v>
      </c>
      <c r="FK19" s="396">
        <v>23.4</v>
      </c>
      <c r="FL19" s="396">
        <v>359.4</v>
      </c>
      <c r="FM19" s="396">
        <v>25.5</v>
      </c>
      <c r="FN19" s="396">
        <v>2.6</v>
      </c>
      <c r="FO19" s="396">
        <v>213.8</v>
      </c>
      <c r="FP19" s="396">
        <v>105.7</v>
      </c>
      <c r="FQ19" s="396">
        <v>1.3</v>
      </c>
      <c r="FR19" s="396">
        <v>5.4</v>
      </c>
      <c r="FS19" s="587" t="s">
        <v>2170</v>
      </c>
      <c r="FT19" s="587" t="s">
        <v>1887</v>
      </c>
      <c r="FU19" s="587" t="s">
        <v>1887</v>
      </c>
      <c r="FV19" s="587" t="s">
        <v>1887</v>
      </c>
      <c r="FW19" s="587" t="s">
        <v>1887</v>
      </c>
      <c r="FX19" s="587" t="s">
        <v>1887</v>
      </c>
      <c r="FY19" s="587" t="s">
        <v>1887</v>
      </c>
      <c r="FZ19" s="587" t="s">
        <v>1887</v>
      </c>
      <c r="GA19" s="587" t="s">
        <v>1887</v>
      </c>
      <c r="GB19" s="587" t="s">
        <v>1887</v>
      </c>
      <c r="GC19" s="587" t="s">
        <v>2170</v>
      </c>
      <c r="GD19" s="588"/>
      <c r="GE19" s="505">
        <v>2.94</v>
      </c>
      <c r="GF19" s="505" t="s">
        <v>2171</v>
      </c>
      <c r="GG19" s="505"/>
      <c r="GH19" s="2575"/>
      <c r="GI19" s="598"/>
      <c r="GJ19" s="598"/>
      <c r="GK19" s="599"/>
      <c r="GL19" s="599"/>
      <c r="GM19" s="599"/>
      <c r="GN19" s="599"/>
      <c r="GO19" s="599"/>
      <c r="GP19" s="600"/>
      <c r="GQ19" s="600"/>
      <c r="GR19" s="600"/>
      <c r="GS19" s="600"/>
      <c r="GT19" s="600"/>
      <c r="GU19" s="437" t="s">
        <v>63</v>
      </c>
      <c r="GV19" s="478">
        <v>42.9</v>
      </c>
      <c r="GW19" s="479" t="s">
        <v>588</v>
      </c>
      <c r="GX19" s="480" t="s">
        <v>66</v>
      </c>
      <c r="GY19" s="478">
        <v>45.3</v>
      </c>
      <c r="GZ19" s="479" t="s">
        <v>588</v>
      </c>
      <c r="HA19" s="480" t="s">
        <v>66</v>
      </c>
      <c r="HB19" s="440" t="s">
        <v>1135</v>
      </c>
    </row>
    <row r="20" spans="1:210" s="397" customFormat="1" ht="24" customHeight="1">
      <c r="A20" s="564" t="s">
        <v>1757</v>
      </c>
      <c r="B20" s="646" t="s">
        <v>72</v>
      </c>
      <c r="C20" s="647" t="s">
        <v>98</v>
      </c>
      <c r="D20" s="462" t="s">
        <v>425</v>
      </c>
      <c r="E20" s="463" t="s">
        <v>592</v>
      </c>
      <c r="F20" s="464" t="s">
        <v>2172</v>
      </c>
      <c r="G20" s="546" t="s">
        <v>2173</v>
      </c>
      <c r="H20" s="466">
        <v>810</v>
      </c>
      <c r="I20" s="463" t="s">
        <v>980</v>
      </c>
      <c r="J20" s="463" t="s">
        <v>2174</v>
      </c>
      <c r="K20" s="972">
        <v>1014</v>
      </c>
      <c r="L20" s="972">
        <v>1010</v>
      </c>
      <c r="M20" s="973">
        <v>896</v>
      </c>
      <c r="N20" s="467" t="s">
        <v>753</v>
      </c>
      <c r="O20" s="467" t="s">
        <v>754</v>
      </c>
      <c r="P20" s="467" t="s">
        <v>754</v>
      </c>
      <c r="Q20" s="467" t="s">
        <v>63</v>
      </c>
      <c r="R20" s="467" t="s">
        <v>63</v>
      </c>
      <c r="S20" s="467" t="s">
        <v>754</v>
      </c>
      <c r="T20" s="467" t="s">
        <v>754</v>
      </c>
      <c r="U20" s="463" t="s">
        <v>1882</v>
      </c>
      <c r="V20" s="463" t="s">
        <v>1882</v>
      </c>
      <c r="W20" s="467" t="s">
        <v>754</v>
      </c>
      <c r="X20" s="467" t="s">
        <v>754</v>
      </c>
      <c r="Y20" s="467" t="s">
        <v>753</v>
      </c>
      <c r="Z20" s="467" t="s">
        <v>753</v>
      </c>
      <c r="AA20" s="467" t="s">
        <v>754</v>
      </c>
      <c r="AB20" s="467" t="s">
        <v>754</v>
      </c>
      <c r="AC20" s="578"/>
      <c r="AD20" s="578"/>
      <c r="AE20" s="578"/>
      <c r="AF20" s="578"/>
      <c r="AG20" s="467" t="s">
        <v>753</v>
      </c>
      <c r="AH20" s="467" t="s">
        <v>753</v>
      </c>
      <c r="AI20" s="467" t="s">
        <v>754</v>
      </c>
      <c r="AJ20" s="467" t="s">
        <v>754</v>
      </c>
      <c r="AK20" s="578"/>
      <c r="AL20" s="578"/>
      <c r="AM20" s="578"/>
      <c r="AN20" s="578"/>
      <c r="AO20" s="528"/>
      <c r="AP20" s="467"/>
      <c r="AQ20" s="411">
        <v>32.229999999999997</v>
      </c>
      <c r="AR20" s="526" t="s">
        <v>1897</v>
      </c>
      <c r="AS20" s="579">
        <v>6</v>
      </c>
      <c r="AT20" s="413">
        <v>0.89500000000000002</v>
      </c>
      <c r="AU20" s="414">
        <v>22.03</v>
      </c>
      <c r="AV20" s="527" t="s">
        <v>1897</v>
      </c>
      <c r="AW20" s="580">
        <v>6</v>
      </c>
      <c r="AX20" s="416">
        <v>0.91800000000000004</v>
      </c>
      <c r="AY20" s="417">
        <v>10.16</v>
      </c>
      <c r="AZ20" s="418" t="s">
        <v>1885</v>
      </c>
      <c r="BA20" s="419">
        <v>0.84699999999999998</v>
      </c>
      <c r="BB20" s="470"/>
      <c r="BC20" s="421">
        <v>386.8</v>
      </c>
      <c r="BD20" s="411">
        <v>0.57999999999999996</v>
      </c>
      <c r="BE20" s="411">
        <v>1.24</v>
      </c>
      <c r="BF20" s="411">
        <v>34.799999999999997</v>
      </c>
      <c r="BG20" s="411">
        <v>465.71</v>
      </c>
      <c r="BH20" s="411">
        <v>30.66</v>
      </c>
      <c r="BI20" s="411">
        <v>0.54</v>
      </c>
      <c r="BJ20" s="411">
        <v>0.52</v>
      </c>
      <c r="BK20" s="411">
        <v>0.5</v>
      </c>
      <c r="BL20" s="411">
        <v>0.39</v>
      </c>
      <c r="BM20" s="411">
        <v>0.52</v>
      </c>
      <c r="BN20" s="411">
        <v>0.28999999999999998</v>
      </c>
      <c r="BO20" s="422">
        <v>0</v>
      </c>
      <c r="BP20" s="422">
        <v>16</v>
      </c>
      <c r="BQ20" s="422">
        <v>84</v>
      </c>
      <c r="BR20" s="422">
        <v>17</v>
      </c>
      <c r="BS20" s="423">
        <v>10.5</v>
      </c>
      <c r="BT20" s="633" t="s">
        <v>1886</v>
      </c>
      <c r="BU20" s="425">
        <v>0.875</v>
      </c>
      <c r="BV20" s="471"/>
      <c r="BW20" s="472">
        <v>396.1</v>
      </c>
      <c r="BX20" s="414">
        <v>0.42</v>
      </c>
      <c r="BY20" s="414">
        <v>0.91</v>
      </c>
      <c r="BZ20" s="414">
        <v>16.010000000000002</v>
      </c>
      <c r="CA20" s="414">
        <v>404.56</v>
      </c>
      <c r="CB20" s="414">
        <v>28.4</v>
      </c>
      <c r="CC20" s="414">
        <v>0.25</v>
      </c>
      <c r="CD20" s="414">
        <v>0.05</v>
      </c>
      <c r="CE20" s="414">
        <v>0.56000000000000005</v>
      </c>
      <c r="CF20" s="414">
        <v>0.34</v>
      </c>
      <c r="CG20" s="414">
        <v>0.72</v>
      </c>
      <c r="CH20" s="414">
        <v>0.31</v>
      </c>
      <c r="CI20" s="395" t="s">
        <v>579</v>
      </c>
      <c r="CJ20" s="395" t="s">
        <v>579</v>
      </c>
      <c r="CK20" s="395" t="s">
        <v>66</v>
      </c>
      <c r="CL20" s="395" t="s">
        <v>66</v>
      </c>
      <c r="CM20" s="395" t="s">
        <v>579</v>
      </c>
      <c r="CN20" s="395" t="s">
        <v>579</v>
      </c>
      <c r="CO20" s="395" t="s">
        <v>66</v>
      </c>
      <c r="CP20" s="395" t="s">
        <v>66</v>
      </c>
      <c r="CQ20" s="395" t="s">
        <v>66</v>
      </c>
      <c r="CR20" s="395" t="s">
        <v>581</v>
      </c>
      <c r="CS20" s="395" t="s">
        <v>581</v>
      </c>
      <c r="CT20" s="473"/>
      <c r="CU20" s="417">
        <v>10.53</v>
      </c>
      <c r="CV20" s="632" t="s">
        <v>2121</v>
      </c>
      <c r="CW20" s="419">
        <v>0.878</v>
      </c>
      <c r="CX20" s="470"/>
      <c r="CY20" s="421">
        <v>542.1</v>
      </c>
      <c r="CZ20" s="411">
        <v>0.49</v>
      </c>
      <c r="DA20" s="411">
        <v>1.66</v>
      </c>
      <c r="DB20" s="411">
        <v>15.05</v>
      </c>
      <c r="DC20" s="411">
        <v>452.53</v>
      </c>
      <c r="DD20" s="411">
        <v>25.96</v>
      </c>
      <c r="DE20" s="411">
        <v>0.14000000000000001</v>
      </c>
      <c r="DF20" s="411">
        <v>2.25</v>
      </c>
      <c r="DG20" s="411">
        <v>0.36</v>
      </c>
      <c r="DH20" s="411">
        <v>0.27</v>
      </c>
      <c r="DI20" s="411">
        <v>0.38</v>
      </c>
      <c r="DJ20" s="411">
        <v>0.45</v>
      </c>
      <c r="DK20" s="422">
        <v>0</v>
      </c>
      <c r="DL20" s="422">
        <v>3</v>
      </c>
      <c r="DM20" s="422">
        <v>82</v>
      </c>
      <c r="DN20" s="422">
        <v>0</v>
      </c>
      <c r="DO20" s="428">
        <v>8</v>
      </c>
      <c r="DP20" s="633" t="s">
        <v>2122</v>
      </c>
      <c r="DQ20" s="425">
        <v>0.66700000000000004</v>
      </c>
      <c r="DR20" s="471"/>
      <c r="DS20" s="428" t="s">
        <v>66</v>
      </c>
      <c r="DT20" s="583"/>
      <c r="DU20" s="583"/>
      <c r="DV20" s="428">
        <v>3.11</v>
      </c>
      <c r="DW20" s="583"/>
      <c r="DX20" s="583"/>
      <c r="DY20" s="428">
        <v>53.29</v>
      </c>
      <c r="DZ20" s="414" t="s">
        <v>66</v>
      </c>
      <c r="EA20" s="428">
        <v>0.14000000000000001</v>
      </c>
      <c r="EB20" s="428">
        <v>0.22</v>
      </c>
      <c r="EC20" s="583"/>
      <c r="ED20" s="583"/>
      <c r="EE20" s="583"/>
      <c r="EF20" s="583"/>
      <c r="EG20" s="396" t="s">
        <v>579</v>
      </c>
      <c r="EH20" s="396" t="s">
        <v>579</v>
      </c>
      <c r="EI20" s="396" t="s">
        <v>66</v>
      </c>
      <c r="EJ20" s="396" t="s">
        <v>66</v>
      </c>
      <c r="EK20" s="396" t="s">
        <v>579</v>
      </c>
      <c r="EL20" s="396" t="s">
        <v>579</v>
      </c>
      <c r="EM20" s="396" t="s">
        <v>66</v>
      </c>
      <c r="EN20" s="396" t="s">
        <v>66</v>
      </c>
      <c r="EO20" s="396" t="s">
        <v>66</v>
      </c>
      <c r="EP20" s="396" t="s">
        <v>581</v>
      </c>
      <c r="EQ20" s="396" t="s">
        <v>581</v>
      </c>
      <c r="ER20" s="639" t="s">
        <v>2087</v>
      </c>
      <c r="ES20" s="431">
        <v>11.53</v>
      </c>
      <c r="ET20" s="635" t="s">
        <v>2121</v>
      </c>
      <c r="EU20" s="433">
        <v>0.96099999999999997</v>
      </c>
      <c r="EV20" s="475"/>
      <c r="EW20" s="435">
        <v>353.8</v>
      </c>
      <c r="EX20" s="436">
        <v>16.63</v>
      </c>
      <c r="EY20" s="436">
        <v>1.04</v>
      </c>
      <c r="EZ20" s="436">
        <v>3.62</v>
      </c>
      <c r="FA20" s="407" t="s">
        <v>579</v>
      </c>
      <c r="FB20" s="407" t="s">
        <v>579</v>
      </c>
      <c r="FC20" s="407" t="s">
        <v>66</v>
      </c>
      <c r="FD20" s="407" t="s">
        <v>66</v>
      </c>
      <c r="FE20" s="407" t="s">
        <v>66</v>
      </c>
      <c r="FF20" s="407" t="s">
        <v>581</v>
      </c>
      <c r="FG20" s="1037" t="s">
        <v>3570</v>
      </c>
      <c r="FH20" s="396">
        <v>10.95</v>
      </c>
      <c r="FI20" s="642">
        <f>FH20/12</f>
        <v>0.91249999999999998</v>
      </c>
      <c r="FJ20" s="586">
        <v>12.1</v>
      </c>
      <c r="FK20" s="396">
        <v>39.1</v>
      </c>
      <c r="FL20" s="396">
        <v>397.8</v>
      </c>
      <c r="FM20" s="396">
        <v>10.4</v>
      </c>
      <c r="FN20" s="396">
        <v>5.6</v>
      </c>
      <c r="FO20" s="396">
        <v>278.60000000000002</v>
      </c>
      <c r="FP20" s="396">
        <v>304.10000000000002</v>
      </c>
      <c r="FQ20" s="644">
        <v>1</v>
      </c>
      <c r="FR20" s="396">
        <v>9.1</v>
      </c>
      <c r="FS20" s="587" t="s">
        <v>2113</v>
      </c>
      <c r="FT20" s="587" t="s">
        <v>1887</v>
      </c>
      <c r="FU20" s="587" t="s">
        <v>1887</v>
      </c>
      <c r="FV20" s="587" t="s">
        <v>1887</v>
      </c>
      <c r="FW20" s="587" t="s">
        <v>1887</v>
      </c>
      <c r="FX20" s="587" t="s">
        <v>1887</v>
      </c>
      <c r="FY20" s="587" t="s">
        <v>1887</v>
      </c>
      <c r="FZ20" s="587" t="s">
        <v>1887</v>
      </c>
      <c r="GA20" s="587" t="s">
        <v>1887</v>
      </c>
      <c r="GB20" s="587" t="s">
        <v>1887</v>
      </c>
      <c r="GC20" s="587" t="s">
        <v>2113</v>
      </c>
      <c r="GD20" s="588"/>
      <c r="GE20" s="505">
        <v>2.82</v>
      </c>
      <c r="GF20" s="505" t="s">
        <v>1081</v>
      </c>
      <c r="GG20" s="505"/>
      <c r="GH20" s="2575"/>
      <c r="GI20" s="598"/>
      <c r="GJ20" s="598"/>
      <c r="GK20" s="599"/>
      <c r="GL20" s="599"/>
      <c r="GM20" s="599"/>
      <c r="GN20" s="599"/>
      <c r="GO20" s="599"/>
      <c r="GP20" s="600"/>
      <c r="GQ20" s="600"/>
      <c r="GR20" s="600"/>
      <c r="GS20" s="600"/>
      <c r="GT20" s="600"/>
      <c r="GU20" s="437" t="s">
        <v>63</v>
      </c>
      <c r="GV20" s="478">
        <v>41.6</v>
      </c>
      <c r="GW20" s="479" t="s">
        <v>588</v>
      </c>
      <c r="GX20" s="480" t="s">
        <v>66</v>
      </c>
      <c r="GY20" s="478">
        <v>47.4</v>
      </c>
      <c r="GZ20" s="479" t="s">
        <v>588</v>
      </c>
      <c r="HA20" s="480" t="s">
        <v>66</v>
      </c>
      <c r="HB20" s="440" t="s">
        <v>1135</v>
      </c>
    </row>
    <row r="21" spans="1:210" s="397" customFormat="1" ht="24" customHeight="1">
      <c r="A21" s="545" t="s">
        <v>635</v>
      </c>
      <c r="B21" s="646" t="s">
        <v>1945</v>
      </c>
      <c r="C21" s="647" t="s">
        <v>3559</v>
      </c>
      <c r="D21" s="462" t="s">
        <v>2089</v>
      </c>
      <c r="E21" s="463" t="s">
        <v>638</v>
      </c>
      <c r="F21" s="464" t="s">
        <v>2090</v>
      </c>
      <c r="G21" s="546" t="s">
        <v>2091</v>
      </c>
      <c r="H21" s="466">
        <v>910</v>
      </c>
      <c r="I21" s="463" t="s">
        <v>2092</v>
      </c>
      <c r="J21" s="463" t="s">
        <v>2093</v>
      </c>
      <c r="K21" s="973">
        <v>1106</v>
      </c>
      <c r="L21" s="973">
        <v>1107</v>
      </c>
      <c r="M21" s="973">
        <v>992</v>
      </c>
      <c r="N21" s="467" t="s">
        <v>753</v>
      </c>
      <c r="O21" s="467" t="s">
        <v>754</v>
      </c>
      <c r="P21" s="467" t="s">
        <v>754</v>
      </c>
      <c r="Q21" s="467" t="s">
        <v>753</v>
      </c>
      <c r="R21" s="467" t="s">
        <v>753</v>
      </c>
      <c r="S21" s="467" t="s">
        <v>753</v>
      </c>
      <c r="T21" s="467" t="s">
        <v>753</v>
      </c>
      <c r="U21" s="463" t="s">
        <v>1954</v>
      </c>
      <c r="V21" s="463" t="s">
        <v>1954</v>
      </c>
      <c r="W21" s="467" t="s">
        <v>754</v>
      </c>
      <c r="X21" s="467" t="s">
        <v>754</v>
      </c>
      <c r="Y21" s="467" t="s">
        <v>753</v>
      </c>
      <c r="Z21" s="467" t="s">
        <v>753</v>
      </c>
      <c r="AA21" s="467" t="s">
        <v>754</v>
      </c>
      <c r="AB21" s="467" t="s">
        <v>754</v>
      </c>
      <c r="AC21" s="467" t="s">
        <v>754</v>
      </c>
      <c r="AD21" s="578"/>
      <c r="AE21" s="578"/>
      <c r="AF21" s="578"/>
      <c r="AG21" s="467" t="s">
        <v>753</v>
      </c>
      <c r="AH21" s="467" t="s">
        <v>753</v>
      </c>
      <c r="AI21" s="467" t="s">
        <v>754</v>
      </c>
      <c r="AJ21" s="467" t="s">
        <v>754</v>
      </c>
      <c r="AK21" s="467" t="s">
        <v>754</v>
      </c>
      <c r="AL21" s="578"/>
      <c r="AM21" s="578"/>
      <c r="AN21" s="578"/>
      <c r="AO21" s="528"/>
      <c r="AP21" s="467"/>
      <c r="AQ21" s="411">
        <v>33.200000000000003</v>
      </c>
      <c r="AR21" s="526" t="s">
        <v>1897</v>
      </c>
      <c r="AS21" s="579" t="s">
        <v>1912</v>
      </c>
      <c r="AT21" s="413">
        <v>0.92200000000000004</v>
      </c>
      <c r="AU21" s="414">
        <v>22.57</v>
      </c>
      <c r="AV21" s="527" t="s">
        <v>1897</v>
      </c>
      <c r="AW21" s="580" t="s">
        <v>1912</v>
      </c>
      <c r="AX21" s="416">
        <v>0.94</v>
      </c>
      <c r="AY21" s="417">
        <v>10.39</v>
      </c>
      <c r="AZ21" s="632" t="s">
        <v>1885</v>
      </c>
      <c r="BA21" s="419">
        <v>0.86599999999999999</v>
      </c>
      <c r="BB21" s="470"/>
      <c r="BC21" s="421">
        <v>480.3</v>
      </c>
      <c r="BD21" s="411">
        <v>0.57999999999999996</v>
      </c>
      <c r="BE21" s="411">
        <v>1.42</v>
      </c>
      <c r="BF21" s="411">
        <v>33.369999999999997</v>
      </c>
      <c r="BG21" s="411">
        <v>432.15</v>
      </c>
      <c r="BH21" s="411">
        <v>28.17</v>
      </c>
      <c r="BI21" s="411">
        <v>1.67</v>
      </c>
      <c r="BJ21" s="411">
        <v>4.95</v>
      </c>
      <c r="BK21" s="411">
        <v>0.69</v>
      </c>
      <c r="BL21" s="411">
        <v>0.28999999999999998</v>
      </c>
      <c r="BM21" s="411">
        <v>0.44</v>
      </c>
      <c r="BN21" s="411">
        <v>0.22</v>
      </c>
      <c r="BO21" s="422">
        <v>0</v>
      </c>
      <c r="BP21" s="422">
        <v>17</v>
      </c>
      <c r="BQ21" s="422">
        <v>0</v>
      </c>
      <c r="BR21" s="422">
        <v>0</v>
      </c>
      <c r="BS21" s="423">
        <v>10.57</v>
      </c>
      <c r="BT21" s="633" t="s">
        <v>1886</v>
      </c>
      <c r="BU21" s="425">
        <v>0.88100000000000001</v>
      </c>
      <c r="BV21" s="471"/>
      <c r="BW21" s="472">
        <v>410.1</v>
      </c>
      <c r="BX21" s="414">
        <v>0.72</v>
      </c>
      <c r="BY21" s="414">
        <v>1.05</v>
      </c>
      <c r="BZ21" s="414">
        <v>37.79</v>
      </c>
      <c r="CA21" s="414">
        <v>439.49</v>
      </c>
      <c r="CB21" s="414">
        <v>30.8</v>
      </c>
      <c r="CC21" s="414">
        <v>0.12</v>
      </c>
      <c r="CD21" s="414">
        <v>0.06</v>
      </c>
      <c r="CE21" s="414">
        <v>0.53</v>
      </c>
      <c r="CF21" s="414">
        <v>0.21</v>
      </c>
      <c r="CG21" s="414">
        <v>0.52</v>
      </c>
      <c r="CH21" s="414">
        <v>0.24</v>
      </c>
      <c r="CI21" s="395" t="s">
        <v>579</v>
      </c>
      <c r="CJ21" s="395" t="s">
        <v>579</v>
      </c>
      <c r="CK21" s="395" t="s">
        <v>754</v>
      </c>
      <c r="CL21" s="395" t="s">
        <v>754</v>
      </c>
      <c r="CM21" s="395" t="s">
        <v>579</v>
      </c>
      <c r="CN21" s="395" t="s">
        <v>579</v>
      </c>
      <c r="CO21" s="395" t="s">
        <v>754</v>
      </c>
      <c r="CP21" s="395" t="s">
        <v>754</v>
      </c>
      <c r="CQ21" s="395" t="s">
        <v>754</v>
      </c>
      <c r="CR21" s="395" t="s">
        <v>581</v>
      </c>
      <c r="CS21" s="395" t="s">
        <v>581</v>
      </c>
      <c r="CT21" s="473"/>
      <c r="CU21" s="417">
        <v>10.81</v>
      </c>
      <c r="CV21" s="632" t="s">
        <v>1886</v>
      </c>
      <c r="CW21" s="419">
        <v>0.90100000000000002</v>
      </c>
      <c r="CX21" s="470"/>
      <c r="CY21" s="421">
        <v>225.2</v>
      </c>
      <c r="CZ21" s="411">
        <v>0.45</v>
      </c>
      <c r="DA21" s="411">
        <v>1.37</v>
      </c>
      <c r="DB21" s="411">
        <v>26.57</v>
      </c>
      <c r="DC21" s="411">
        <v>372.31</v>
      </c>
      <c r="DD21" s="411">
        <v>31.05</v>
      </c>
      <c r="DE21" s="411">
        <v>2.2799999999999998</v>
      </c>
      <c r="DF21" s="411">
        <v>1.84</v>
      </c>
      <c r="DG21" s="411">
        <v>0.34</v>
      </c>
      <c r="DH21" s="411">
        <v>0.19</v>
      </c>
      <c r="DI21" s="411">
        <v>0.19</v>
      </c>
      <c r="DJ21" s="411">
        <v>0.13</v>
      </c>
      <c r="DK21" s="422">
        <v>0</v>
      </c>
      <c r="DL21" s="422">
        <v>34</v>
      </c>
      <c r="DM21" s="422">
        <v>0</v>
      </c>
      <c r="DN21" s="422">
        <v>0</v>
      </c>
      <c r="DO21" s="423">
        <v>6.5</v>
      </c>
      <c r="DP21" s="633" t="s">
        <v>1939</v>
      </c>
      <c r="DQ21" s="425">
        <v>0.54200000000000004</v>
      </c>
      <c r="DR21" s="471"/>
      <c r="DS21" s="424" t="s">
        <v>754</v>
      </c>
      <c r="DT21" s="583"/>
      <c r="DU21" s="583"/>
      <c r="DV21" s="414">
        <v>2.5</v>
      </c>
      <c r="DW21" s="583"/>
      <c r="DX21" s="583"/>
      <c r="DY21" s="414">
        <v>52.08</v>
      </c>
      <c r="DZ21" s="414" t="s">
        <v>2095</v>
      </c>
      <c r="EA21" s="414">
        <v>0.44</v>
      </c>
      <c r="EB21" s="414">
        <v>0.12</v>
      </c>
      <c r="EC21" s="583"/>
      <c r="ED21" s="583"/>
      <c r="EE21" s="583"/>
      <c r="EF21" s="583"/>
      <c r="EG21" s="396" t="s">
        <v>579</v>
      </c>
      <c r="EH21" s="396" t="s">
        <v>579</v>
      </c>
      <c r="EI21" s="396" t="s">
        <v>754</v>
      </c>
      <c r="EJ21" s="396" t="s">
        <v>754</v>
      </c>
      <c r="EK21" s="396" t="s">
        <v>579</v>
      </c>
      <c r="EL21" s="396" t="s">
        <v>579</v>
      </c>
      <c r="EM21" s="396" t="s">
        <v>754</v>
      </c>
      <c r="EN21" s="396" t="s">
        <v>754</v>
      </c>
      <c r="EO21" s="396" t="s">
        <v>754</v>
      </c>
      <c r="EP21" s="396" t="s">
        <v>581</v>
      </c>
      <c r="EQ21" s="396" t="s">
        <v>581</v>
      </c>
      <c r="ER21" s="639" t="s">
        <v>2087</v>
      </c>
      <c r="ES21" s="431">
        <v>12</v>
      </c>
      <c r="ET21" s="635" t="s">
        <v>1886</v>
      </c>
      <c r="EU21" s="433">
        <v>1</v>
      </c>
      <c r="EV21" s="475"/>
      <c r="EW21" s="435">
        <v>157.80000000000001</v>
      </c>
      <c r="EX21" s="436">
        <v>12.95</v>
      </c>
      <c r="EY21" s="436">
        <v>0.63</v>
      </c>
      <c r="EZ21" s="436">
        <v>2.5499999999999998</v>
      </c>
      <c r="FA21" s="407" t="s">
        <v>579</v>
      </c>
      <c r="FB21" s="407" t="s">
        <v>579</v>
      </c>
      <c r="FC21" s="407" t="s">
        <v>66</v>
      </c>
      <c r="FD21" s="407" t="s">
        <v>66</v>
      </c>
      <c r="FE21" s="407" t="s">
        <v>66</v>
      </c>
      <c r="FF21" s="407" t="s">
        <v>581</v>
      </c>
      <c r="FG21" s="434"/>
      <c r="FH21" s="641">
        <v>10.27</v>
      </c>
      <c r="FI21" s="642">
        <f>FH21/12</f>
        <v>0.85583333333333333</v>
      </c>
      <c r="FJ21" s="396">
        <v>17.5</v>
      </c>
      <c r="FK21" s="586">
        <v>14.9</v>
      </c>
      <c r="FL21" s="586">
        <v>358.6</v>
      </c>
      <c r="FM21" s="586">
        <v>7.6</v>
      </c>
      <c r="FN21" s="586">
        <v>3.2</v>
      </c>
      <c r="FO21" s="586">
        <v>211.6</v>
      </c>
      <c r="FP21" s="586">
        <v>139.6</v>
      </c>
      <c r="FQ21" s="586">
        <v>1.4</v>
      </c>
      <c r="FR21" s="586">
        <v>5.8</v>
      </c>
      <c r="FS21" s="587" t="s">
        <v>1887</v>
      </c>
      <c r="FT21" s="587" t="s">
        <v>1887</v>
      </c>
      <c r="FU21" s="587" t="s">
        <v>1887</v>
      </c>
      <c r="FV21" s="587" t="s">
        <v>1887</v>
      </c>
      <c r="FW21" s="587" t="s">
        <v>1887</v>
      </c>
      <c r="FX21" s="587" t="s">
        <v>1887</v>
      </c>
      <c r="FY21" s="587" t="s">
        <v>1887</v>
      </c>
      <c r="FZ21" s="587" t="s">
        <v>1887</v>
      </c>
      <c r="GA21" s="587" t="s">
        <v>2113</v>
      </c>
      <c r="GB21" s="587" t="s">
        <v>1887</v>
      </c>
      <c r="GC21" s="587" t="s">
        <v>2113</v>
      </c>
      <c r="GD21" s="603"/>
      <c r="GE21" s="505" t="s">
        <v>117</v>
      </c>
      <c r="GF21" s="505" t="s">
        <v>117</v>
      </c>
      <c r="GG21" s="505"/>
      <c r="GH21" s="2575"/>
      <c r="GI21" s="598"/>
      <c r="GJ21" s="598"/>
      <c r="GK21" s="599"/>
      <c r="GL21" s="599"/>
      <c r="GM21" s="599"/>
      <c r="GN21" s="599"/>
      <c r="GO21" s="599"/>
      <c r="GP21" s="600"/>
      <c r="GQ21" s="600"/>
      <c r="GR21" s="600"/>
      <c r="GS21" s="600"/>
      <c r="GT21" s="600"/>
      <c r="GU21" s="437" t="s">
        <v>1887</v>
      </c>
      <c r="GV21" s="478" t="s">
        <v>1887</v>
      </c>
      <c r="GW21" s="479"/>
      <c r="GX21" s="480" t="s">
        <v>1887</v>
      </c>
      <c r="GY21" s="478" t="s">
        <v>1887</v>
      </c>
      <c r="GZ21" s="479"/>
      <c r="HA21" s="480" t="s">
        <v>1887</v>
      </c>
      <c r="HB21" s="440"/>
    </row>
    <row r="22" spans="1:210" s="397" customFormat="1" ht="24" customHeight="1">
      <c r="A22" s="549" t="s">
        <v>1611</v>
      </c>
      <c r="B22" s="646" t="s">
        <v>136</v>
      </c>
      <c r="C22" s="647" t="s">
        <v>2053</v>
      </c>
      <c r="D22" s="462" t="s">
        <v>2054</v>
      </c>
      <c r="E22" s="463" t="s">
        <v>638</v>
      </c>
      <c r="F22" s="464" t="s">
        <v>2172</v>
      </c>
      <c r="G22" s="546" t="s">
        <v>2055</v>
      </c>
      <c r="H22" s="466">
        <v>2080</v>
      </c>
      <c r="I22" s="463" t="s">
        <v>2175</v>
      </c>
      <c r="J22" s="463" t="s">
        <v>2176</v>
      </c>
      <c r="K22" s="972">
        <v>2275</v>
      </c>
      <c r="L22" s="972">
        <v>2291</v>
      </c>
      <c r="M22" s="973">
        <v>2166</v>
      </c>
      <c r="N22" s="467" t="s">
        <v>753</v>
      </c>
      <c r="O22" s="467" t="s">
        <v>753</v>
      </c>
      <c r="P22" s="467" t="s">
        <v>754</v>
      </c>
      <c r="Q22" s="467" t="s">
        <v>753</v>
      </c>
      <c r="R22" s="467" t="s">
        <v>753</v>
      </c>
      <c r="S22" s="467" t="s">
        <v>753</v>
      </c>
      <c r="T22" s="467" t="s">
        <v>753</v>
      </c>
      <c r="U22" s="463" t="s">
        <v>1911</v>
      </c>
      <c r="V22" s="463" t="s">
        <v>1911</v>
      </c>
      <c r="W22" s="467" t="s">
        <v>753</v>
      </c>
      <c r="X22" s="467" t="s">
        <v>754</v>
      </c>
      <c r="Y22" s="467" t="s">
        <v>753</v>
      </c>
      <c r="Z22" s="467" t="s">
        <v>753</v>
      </c>
      <c r="AA22" s="467" t="s">
        <v>754</v>
      </c>
      <c r="AB22" s="467" t="s">
        <v>754</v>
      </c>
      <c r="AC22" s="467" t="s">
        <v>754</v>
      </c>
      <c r="AD22" s="467" t="s">
        <v>754</v>
      </c>
      <c r="AE22" s="467" t="s">
        <v>754</v>
      </c>
      <c r="AF22" s="578"/>
      <c r="AG22" s="467" t="s">
        <v>753</v>
      </c>
      <c r="AH22" s="467" t="s">
        <v>753</v>
      </c>
      <c r="AI22" s="467" t="s">
        <v>754</v>
      </c>
      <c r="AJ22" s="467" t="s">
        <v>754</v>
      </c>
      <c r="AK22" s="467" t="s">
        <v>754</v>
      </c>
      <c r="AL22" s="467" t="s">
        <v>754</v>
      </c>
      <c r="AM22" s="467" t="s">
        <v>754</v>
      </c>
      <c r="AN22" s="578"/>
      <c r="AO22" s="985" t="s">
        <v>2177</v>
      </c>
      <c r="AP22" s="467"/>
      <c r="AQ22" s="411">
        <v>34.86</v>
      </c>
      <c r="AR22" s="526" t="s">
        <v>1897</v>
      </c>
      <c r="AS22" s="579" t="s">
        <v>1912</v>
      </c>
      <c r="AT22" s="413">
        <v>0.96799999999999997</v>
      </c>
      <c r="AU22" s="414">
        <v>22.66</v>
      </c>
      <c r="AV22" s="527" t="s">
        <v>1897</v>
      </c>
      <c r="AW22" s="580" t="s">
        <v>1912</v>
      </c>
      <c r="AX22" s="416">
        <v>0.94399999999999995</v>
      </c>
      <c r="AY22" s="417">
        <v>11.21</v>
      </c>
      <c r="AZ22" s="418" t="s">
        <v>1886</v>
      </c>
      <c r="BA22" s="419">
        <v>0.93400000000000005</v>
      </c>
      <c r="BB22" s="470"/>
      <c r="BC22" s="421">
        <v>339.5</v>
      </c>
      <c r="BD22" s="411">
        <v>0.43</v>
      </c>
      <c r="BE22" s="411">
        <v>1.73</v>
      </c>
      <c r="BF22" s="411">
        <v>15.45</v>
      </c>
      <c r="BG22" s="411">
        <v>361.66</v>
      </c>
      <c r="BH22" s="411">
        <v>28.02</v>
      </c>
      <c r="BI22" s="411">
        <v>1.62</v>
      </c>
      <c r="BJ22" s="411">
        <v>1.85</v>
      </c>
      <c r="BK22" s="411">
        <v>0.28999999999999998</v>
      </c>
      <c r="BL22" s="411">
        <v>0.26</v>
      </c>
      <c r="BM22" s="411">
        <v>0.24</v>
      </c>
      <c r="BN22" s="411">
        <v>0.22</v>
      </c>
      <c r="BO22" s="422">
        <v>0</v>
      </c>
      <c r="BP22" s="422">
        <v>0</v>
      </c>
      <c r="BQ22" s="422">
        <v>0</v>
      </c>
      <c r="BR22" s="422">
        <v>0</v>
      </c>
      <c r="BS22" s="423">
        <v>10.66</v>
      </c>
      <c r="BT22" s="424" t="s">
        <v>1886</v>
      </c>
      <c r="BU22" s="425">
        <v>0.88800000000000001</v>
      </c>
      <c r="BV22" s="471"/>
      <c r="BW22" s="472">
        <v>409.8</v>
      </c>
      <c r="BX22" s="414">
        <v>0.54</v>
      </c>
      <c r="BY22" s="414">
        <v>1.44</v>
      </c>
      <c r="BZ22" s="414">
        <v>16.43</v>
      </c>
      <c r="CA22" s="414">
        <v>449.76</v>
      </c>
      <c r="CB22" s="414">
        <v>28.24</v>
      </c>
      <c r="CC22" s="414">
        <v>2.5499999999999998</v>
      </c>
      <c r="CD22" s="414">
        <v>0.94</v>
      </c>
      <c r="CE22" s="414">
        <v>0.41</v>
      </c>
      <c r="CF22" s="414">
        <v>0.2</v>
      </c>
      <c r="CG22" s="414">
        <v>0.28000000000000003</v>
      </c>
      <c r="CH22" s="414">
        <v>0.39</v>
      </c>
      <c r="CI22" s="395" t="s">
        <v>579</v>
      </c>
      <c r="CJ22" s="395" t="s">
        <v>579</v>
      </c>
      <c r="CK22" s="395" t="s">
        <v>754</v>
      </c>
      <c r="CL22" s="395" t="s">
        <v>754</v>
      </c>
      <c r="CM22" s="395" t="s">
        <v>579</v>
      </c>
      <c r="CN22" s="395" t="s">
        <v>579</v>
      </c>
      <c r="CO22" s="395" t="s">
        <v>754</v>
      </c>
      <c r="CP22" s="395" t="s">
        <v>754</v>
      </c>
      <c r="CQ22" s="395" t="s">
        <v>754</v>
      </c>
      <c r="CR22" s="395" t="s">
        <v>581</v>
      </c>
      <c r="CS22" s="395" t="s">
        <v>581</v>
      </c>
      <c r="CT22" s="473"/>
      <c r="CU22" s="417">
        <v>11.66</v>
      </c>
      <c r="CV22" s="418" t="s">
        <v>1886</v>
      </c>
      <c r="CW22" s="419">
        <v>0.97199999999999998</v>
      </c>
      <c r="CX22" s="470"/>
      <c r="CY22" s="421">
        <v>307.8</v>
      </c>
      <c r="CZ22" s="411">
        <v>0.28999999999999998</v>
      </c>
      <c r="DA22" s="411">
        <v>1.29</v>
      </c>
      <c r="DB22" s="411">
        <v>18.899999999999999</v>
      </c>
      <c r="DC22" s="411">
        <v>373.44</v>
      </c>
      <c r="DD22" s="411">
        <v>24.59</v>
      </c>
      <c r="DE22" s="411">
        <v>1.27</v>
      </c>
      <c r="DF22" s="411">
        <v>1.0900000000000001</v>
      </c>
      <c r="DG22" s="411">
        <v>0.28000000000000003</v>
      </c>
      <c r="DH22" s="411">
        <v>0.33</v>
      </c>
      <c r="DI22" s="411">
        <v>0.35</v>
      </c>
      <c r="DJ22" s="411">
        <v>0.22</v>
      </c>
      <c r="DK22" s="422">
        <v>0</v>
      </c>
      <c r="DL22" s="422">
        <v>0</v>
      </c>
      <c r="DM22" s="422">
        <v>39</v>
      </c>
      <c r="DN22" s="422">
        <v>0</v>
      </c>
      <c r="DO22" s="428">
        <v>8.23</v>
      </c>
      <c r="DP22" s="428" t="s">
        <v>1884</v>
      </c>
      <c r="DQ22" s="425">
        <v>0.68600000000000005</v>
      </c>
      <c r="DR22" s="471"/>
      <c r="DS22" s="428" t="s">
        <v>957</v>
      </c>
      <c r="DT22" s="583"/>
      <c r="DU22" s="583"/>
      <c r="DV22" s="428">
        <v>2.36</v>
      </c>
      <c r="DW22" s="583"/>
      <c r="DX22" s="583"/>
      <c r="DY22" s="428">
        <v>52.05</v>
      </c>
      <c r="DZ22" s="414" t="s">
        <v>957</v>
      </c>
      <c r="EA22" s="428">
        <v>0.09</v>
      </c>
      <c r="EB22" s="428">
        <v>0.1</v>
      </c>
      <c r="EC22" s="583"/>
      <c r="ED22" s="583"/>
      <c r="EE22" s="583"/>
      <c r="EF22" s="583"/>
      <c r="EG22" s="396" t="s">
        <v>579</v>
      </c>
      <c r="EH22" s="396" t="s">
        <v>579</v>
      </c>
      <c r="EI22" s="396" t="s">
        <v>754</v>
      </c>
      <c r="EJ22" s="396" t="s">
        <v>754</v>
      </c>
      <c r="EK22" s="396" t="s">
        <v>579</v>
      </c>
      <c r="EL22" s="396" t="s">
        <v>579</v>
      </c>
      <c r="EM22" s="396" t="s">
        <v>754</v>
      </c>
      <c r="EN22" s="396" t="s">
        <v>754</v>
      </c>
      <c r="EO22" s="396" t="s">
        <v>754</v>
      </c>
      <c r="EP22" s="396" t="s">
        <v>581</v>
      </c>
      <c r="EQ22" s="396" t="s">
        <v>581</v>
      </c>
      <c r="ER22" s="474"/>
      <c r="ES22" s="431">
        <v>12</v>
      </c>
      <c r="ET22" s="432" t="s">
        <v>1886</v>
      </c>
      <c r="EU22" s="433">
        <v>1</v>
      </c>
      <c r="EV22" s="475"/>
      <c r="EW22" s="435">
        <v>26</v>
      </c>
      <c r="EX22" s="436">
        <v>9.2799999999999994</v>
      </c>
      <c r="EY22" s="436">
        <v>0.22</v>
      </c>
      <c r="EZ22" s="436">
        <v>0.73</v>
      </c>
      <c r="FA22" s="407" t="s">
        <v>579</v>
      </c>
      <c r="FB22" s="407" t="s">
        <v>579</v>
      </c>
      <c r="FC22" s="407" t="s">
        <v>754</v>
      </c>
      <c r="FD22" s="407" t="s">
        <v>754</v>
      </c>
      <c r="FE22" s="407" t="s">
        <v>754</v>
      </c>
      <c r="FF22" s="407" t="s">
        <v>581</v>
      </c>
      <c r="FG22" s="1036" t="s">
        <v>3570</v>
      </c>
      <c r="FH22" s="396">
        <v>7.91</v>
      </c>
      <c r="FI22" s="642">
        <f>FH22/12</f>
        <v>0.65916666666666668</v>
      </c>
      <c r="FJ22" s="644">
        <v>14</v>
      </c>
      <c r="FK22" s="396">
        <v>25.3</v>
      </c>
      <c r="FL22" s="396">
        <v>535.20000000000005</v>
      </c>
      <c r="FM22" s="396">
        <v>22.5</v>
      </c>
      <c r="FN22" s="586">
        <v>0</v>
      </c>
      <c r="FO22" s="586">
        <v>326.89999999999998</v>
      </c>
      <c r="FP22" s="396">
        <v>203.8</v>
      </c>
      <c r="FQ22" s="396">
        <v>1.2</v>
      </c>
      <c r="FR22" s="396">
        <v>7.8</v>
      </c>
      <c r="FS22" s="587" t="s">
        <v>1887</v>
      </c>
      <c r="FT22" s="587" t="s">
        <v>1887</v>
      </c>
      <c r="FU22" s="587" t="s">
        <v>1887</v>
      </c>
      <c r="FV22" s="587" t="s">
        <v>1887</v>
      </c>
      <c r="FW22" s="587" t="s">
        <v>1887</v>
      </c>
      <c r="FX22" s="587" t="s">
        <v>1887</v>
      </c>
      <c r="FY22" s="587" t="s">
        <v>1887</v>
      </c>
      <c r="FZ22" s="587" t="s">
        <v>1887</v>
      </c>
      <c r="GA22" s="587" t="s">
        <v>1887</v>
      </c>
      <c r="GB22" s="587" t="s">
        <v>1887</v>
      </c>
      <c r="GC22" s="587" t="s">
        <v>1887</v>
      </c>
      <c r="GD22" s="588"/>
      <c r="GE22" s="505" t="s">
        <v>2158</v>
      </c>
      <c r="GF22" s="505" t="s">
        <v>2158</v>
      </c>
      <c r="GG22" s="505"/>
      <c r="GH22" s="2600"/>
      <c r="GI22" s="589" t="s">
        <v>2157</v>
      </c>
      <c r="GJ22" s="589" t="s">
        <v>2158</v>
      </c>
      <c r="GK22" s="590" t="s">
        <v>2157</v>
      </c>
      <c r="GL22" s="590" t="s">
        <v>2159</v>
      </c>
      <c r="GM22" s="590" t="s">
        <v>2157</v>
      </c>
      <c r="GN22" s="590" t="s">
        <v>2178</v>
      </c>
      <c r="GO22" s="590" t="s">
        <v>2159</v>
      </c>
      <c r="GP22" s="591" t="s">
        <v>2158</v>
      </c>
      <c r="GQ22" s="591" t="s">
        <v>2158</v>
      </c>
      <c r="GR22" s="591" t="s">
        <v>2158</v>
      </c>
      <c r="GS22" s="591" t="s">
        <v>2158</v>
      </c>
      <c r="GT22" s="591" t="s">
        <v>2158</v>
      </c>
      <c r="GU22" s="437" t="s">
        <v>1887</v>
      </c>
      <c r="GV22" s="478" t="s">
        <v>1887</v>
      </c>
      <c r="GW22" s="479"/>
      <c r="GX22" s="480" t="s">
        <v>1887</v>
      </c>
      <c r="GY22" s="478" t="s">
        <v>1887</v>
      </c>
      <c r="GZ22" s="479"/>
      <c r="HA22" s="480" t="s">
        <v>1887</v>
      </c>
      <c r="HB22" s="440"/>
    </row>
    <row r="23" spans="1:210" s="397" customFormat="1" ht="24" customHeight="1">
      <c r="A23" s="322"/>
      <c r="B23" s="389"/>
      <c r="C23" s="351"/>
      <c r="D23" s="351"/>
      <c r="E23" s="550"/>
      <c r="F23" s="551"/>
      <c r="G23" s="552"/>
      <c r="H23" s="610"/>
      <c r="I23" s="553"/>
      <c r="J23" s="553"/>
      <c r="K23" s="611"/>
      <c r="L23" s="611"/>
      <c r="M23" s="611"/>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947"/>
      <c r="AP23" s="553"/>
      <c r="AQ23" s="554"/>
      <c r="AR23" s="510"/>
      <c r="AS23" s="510"/>
      <c r="AT23" s="511"/>
      <c r="AU23" s="554"/>
      <c r="AV23" s="510"/>
      <c r="AW23" s="510"/>
      <c r="AX23" s="511"/>
      <c r="AY23" s="555"/>
      <c r="AZ23" s="553"/>
      <c r="BA23" s="556"/>
      <c r="BB23" s="557"/>
      <c r="BC23" s="558"/>
      <c r="BD23" s="554"/>
      <c r="BE23" s="554"/>
      <c r="BF23" s="558"/>
      <c r="BG23" s="558"/>
      <c r="BH23" s="558"/>
      <c r="BI23" s="558"/>
      <c r="BJ23" s="558"/>
      <c r="BK23" s="558"/>
      <c r="BL23" s="558"/>
      <c r="BM23" s="558"/>
      <c r="BN23" s="558"/>
      <c r="BO23" s="558"/>
      <c r="BP23" s="558"/>
      <c r="BQ23" s="558"/>
      <c r="BR23" s="558"/>
      <c r="BS23" s="559"/>
      <c r="BT23" s="553"/>
      <c r="BU23" s="556"/>
      <c r="BV23" s="557"/>
      <c r="BW23" s="558"/>
      <c r="BX23" s="554"/>
      <c r="BY23" s="554"/>
      <c r="BZ23" s="558"/>
      <c r="CA23" s="558"/>
      <c r="CB23" s="558"/>
      <c r="CC23" s="558"/>
      <c r="CD23" s="558"/>
      <c r="CE23" s="558"/>
      <c r="CF23" s="558"/>
      <c r="CG23" s="558"/>
      <c r="CH23" s="558"/>
      <c r="CT23" s="557"/>
      <c r="CU23" s="555"/>
      <c r="CV23" s="553"/>
      <c r="CW23" s="556"/>
      <c r="CX23" s="557"/>
      <c r="CY23" s="558"/>
      <c r="CZ23" s="554"/>
      <c r="DA23" s="554"/>
      <c r="DB23" s="558"/>
      <c r="DC23" s="558"/>
      <c r="DD23" s="558"/>
      <c r="DE23" s="558"/>
      <c r="DF23" s="558"/>
      <c r="DG23" s="558"/>
      <c r="DH23" s="558"/>
      <c r="DI23" s="558"/>
      <c r="DJ23" s="558"/>
      <c r="DK23" s="558"/>
      <c r="DL23" s="558"/>
      <c r="DM23" s="558"/>
      <c r="DN23" s="558"/>
      <c r="DO23" s="559"/>
      <c r="DP23" s="553"/>
      <c r="DQ23" s="556"/>
      <c r="DR23" s="557"/>
      <c r="DS23" s="557"/>
      <c r="DT23" s="558"/>
      <c r="DU23" s="554"/>
      <c r="DV23" s="554"/>
      <c r="DW23" s="558"/>
      <c r="DX23" s="558"/>
      <c r="DY23" s="558"/>
      <c r="DZ23" s="558"/>
      <c r="EA23" s="558"/>
      <c r="EB23" s="558"/>
      <c r="EC23" s="558"/>
      <c r="ED23" s="558"/>
      <c r="EE23" s="558"/>
      <c r="EF23" s="558"/>
      <c r="ER23" s="557"/>
      <c r="ES23" s="555"/>
      <c r="ET23" s="553"/>
      <c r="EU23" s="556"/>
      <c r="EV23" s="557"/>
      <c r="EW23" s="560"/>
      <c r="EX23" s="560"/>
      <c r="EY23" s="560"/>
      <c r="EZ23" s="560"/>
      <c r="FG23" s="394"/>
      <c r="FH23" s="555"/>
      <c r="FI23" s="556"/>
      <c r="FJ23" s="394"/>
      <c r="FK23" s="394"/>
      <c r="FL23" s="394"/>
      <c r="FM23" s="394"/>
      <c r="FN23" s="394"/>
      <c r="FO23" s="394"/>
      <c r="FP23" s="394"/>
      <c r="FQ23" s="394"/>
      <c r="FR23" s="394"/>
      <c r="FS23" s="394"/>
      <c r="FT23" s="394"/>
      <c r="FU23" s="394"/>
      <c r="FV23" s="394"/>
      <c r="FW23" s="394"/>
      <c r="FX23" s="394"/>
      <c r="FY23" s="394"/>
      <c r="FZ23" s="394"/>
      <c r="GA23" s="394"/>
      <c r="GB23" s="394"/>
      <c r="GC23" s="394"/>
      <c r="GD23" s="394"/>
      <c r="GE23" s="322"/>
      <c r="GF23" s="322"/>
      <c r="GG23" s="322"/>
      <c r="GH23" s="394"/>
      <c r="GI23" s="2749" t="s">
        <v>2179</v>
      </c>
      <c r="GJ23" s="2749"/>
      <c r="GK23" s="2749"/>
      <c r="GL23" s="2749"/>
      <c r="GM23" s="2749"/>
      <c r="GN23" s="2749"/>
      <c r="GO23" s="2749"/>
      <c r="GP23" s="2749"/>
      <c r="GQ23" s="2749"/>
      <c r="GR23" s="2749"/>
      <c r="GS23" s="2749"/>
      <c r="GT23" s="2749"/>
      <c r="GV23" s="561"/>
      <c r="GW23" s="562"/>
      <c r="GX23" s="553"/>
      <c r="GY23" s="561"/>
      <c r="GZ23" s="562"/>
      <c r="HA23" s="553"/>
      <c r="HB23" s="563"/>
    </row>
    <row r="24" spans="1:210" s="397" customFormat="1" ht="24" customHeight="1">
      <c r="A24" s="322"/>
      <c r="B24" s="1126" t="s">
        <v>3562</v>
      </c>
      <c r="C24" s="1125"/>
      <c r="D24" s="351"/>
      <c r="E24" s="550"/>
      <c r="F24" s="551"/>
      <c r="G24" s="552"/>
      <c r="H24" s="610"/>
      <c r="I24" s="553"/>
      <c r="J24" s="553"/>
      <c r="K24" s="611"/>
      <c r="L24" s="611"/>
      <c r="M24" s="611"/>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947"/>
      <c r="AP24" s="553"/>
      <c r="AQ24" s="554"/>
      <c r="AR24" s="510"/>
      <c r="AS24" s="510"/>
      <c r="AT24" s="511"/>
      <c r="AU24" s="554"/>
      <c r="AV24" s="510"/>
      <c r="AW24" s="510"/>
      <c r="AX24" s="511"/>
      <c r="AY24" s="555"/>
      <c r="AZ24" s="553"/>
      <c r="BA24" s="556"/>
      <c r="BB24" s="557"/>
      <c r="BC24" s="558"/>
      <c r="BD24" s="554"/>
      <c r="BE24" s="554"/>
      <c r="BF24" s="558"/>
      <c r="BG24" s="558"/>
      <c r="BH24" s="558"/>
      <c r="BI24" s="558"/>
      <c r="BJ24" s="558"/>
      <c r="BK24" s="558"/>
      <c r="BL24" s="558"/>
      <c r="BM24" s="558"/>
      <c r="BN24" s="558"/>
      <c r="BO24" s="558"/>
      <c r="BP24" s="558"/>
      <c r="BQ24" s="558"/>
      <c r="BR24" s="558"/>
      <c r="BS24" s="559"/>
      <c r="BT24" s="553"/>
      <c r="BU24" s="556"/>
      <c r="BV24" s="557"/>
      <c r="BW24" s="558"/>
      <c r="BX24" s="554"/>
      <c r="BY24" s="554"/>
      <c r="BZ24" s="558"/>
      <c r="CA24" s="558"/>
      <c r="CB24" s="558"/>
      <c r="CC24" s="558"/>
      <c r="CD24" s="558"/>
      <c r="CE24" s="558"/>
      <c r="CF24" s="558"/>
      <c r="CG24" s="558"/>
      <c r="CH24" s="558"/>
      <c r="CT24" s="557"/>
      <c r="CU24" s="555"/>
      <c r="CV24" s="553"/>
      <c r="CW24" s="556"/>
      <c r="CX24" s="557"/>
      <c r="CY24" s="558"/>
      <c r="CZ24" s="554"/>
      <c r="DA24" s="554"/>
      <c r="DB24" s="558"/>
      <c r="DC24" s="558"/>
      <c r="DD24" s="558"/>
      <c r="DE24" s="558"/>
      <c r="DF24" s="558"/>
      <c r="DG24" s="558"/>
      <c r="DH24" s="558"/>
      <c r="DI24" s="558"/>
      <c r="DJ24" s="558"/>
      <c r="DK24" s="558"/>
      <c r="DL24" s="558"/>
      <c r="DM24" s="558"/>
      <c r="DN24" s="558"/>
      <c r="DO24" s="559"/>
      <c r="DP24" s="553"/>
      <c r="DQ24" s="556"/>
      <c r="DR24" s="557"/>
      <c r="DS24" s="557"/>
      <c r="DT24" s="558"/>
      <c r="DU24" s="554"/>
      <c r="DV24" s="554"/>
      <c r="DW24" s="558"/>
      <c r="DX24" s="558"/>
      <c r="DY24" s="558"/>
      <c r="DZ24" s="558"/>
      <c r="EA24" s="558"/>
      <c r="EB24" s="558"/>
      <c r="EC24" s="558"/>
      <c r="ED24" s="558"/>
      <c r="EE24" s="558"/>
      <c r="EF24" s="558"/>
      <c r="ER24" s="557"/>
      <c r="ES24" s="555"/>
      <c r="ET24" s="553"/>
      <c r="EU24" s="556"/>
      <c r="EV24" s="557"/>
      <c r="EW24" s="560"/>
      <c r="EX24" s="560"/>
      <c r="EY24" s="560"/>
      <c r="EZ24" s="560"/>
      <c r="FG24" s="394"/>
      <c r="FH24" s="555"/>
      <c r="FI24" s="556"/>
      <c r="FJ24" s="394"/>
      <c r="FK24" s="394"/>
      <c r="FL24" s="394"/>
      <c r="FM24" s="394"/>
      <c r="FN24" s="394"/>
      <c r="FO24" s="394"/>
      <c r="FP24" s="394"/>
      <c r="FQ24" s="394"/>
      <c r="FR24" s="394"/>
      <c r="FS24" s="394"/>
      <c r="FT24" s="394"/>
      <c r="FU24" s="394"/>
      <c r="FV24" s="394"/>
      <c r="FW24" s="394"/>
      <c r="FX24" s="394"/>
      <c r="FY24" s="394"/>
      <c r="FZ24" s="394"/>
      <c r="GA24" s="394"/>
      <c r="GB24" s="394"/>
      <c r="GC24" s="394"/>
      <c r="GD24" s="394"/>
      <c r="GE24" s="322"/>
      <c r="GF24" s="322"/>
      <c r="GG24" s="322"/>
      <c r="GH24" s="394"/>
      <c r="GI24" s="2739" t="s">
        <v>2180</v>
      </c>
      <c r="GJ24" s="2739"/>
      <c r="GK24" s="2739"/>
      <c r="GL24" s="2739"/>
      <c r="GM24" s="2739"/>
      <c r="GN24" s="2739"/>
      <c r="GO24" s="2739"/>
      <c r="GP24" s="2739"/>
      <c r="GQ24" s="2739"/>
      <c r="GR24" s="2739"/>
      <c r="GS24" s="2739"/>
      <c r="GT24" s="2739"/>
      <c r="GV24" s="561"/>
      <c r="GW24" s="562"/>
      <c r="GX24" s="553"/>
      <c r="GY24" s="561"/>
      <c r="GZ24" s="562"/>
      <c r="HA24" s="553"/>
      <c r="HB24" s="563"/>
    </row>
  </sheetData>
  <mergeCells count="184">
    <mergeCell ref="U3:V4"/>
    <mergeCell ref="W3:X4"/>
    <mergeCell ref="Y3:AF3"/>
    <mergeCell ref="AG3:AN3"/>
    <mergeCell ref="G1:G5"/>
    <mergeCell ref="H1:H5"/>
    <mergeCell ref="Y4:Z4"/>
    <mergeCell ref="AA4:AC4"/>
    <mergeCell ref="AD4:AF4"/>
    <mergeCell ref="AG4:AH4"/>
    <mergeCell ref="AI4:AK4"/>
    <mergeCell ref="AL4:AN4"/>
    <mergeCell ref="N3:N5"/>
    <mergeCell ref="O3:O5"/>
    <mergeCell ref="P3:P5"/>
    <mergeCell ref="Q3:R4"/>
    <mergeCell ref="S3:S5"/>
    <mergeCell ref="T3:T5"/>
    <mergeCell ref="A4:A5"/>
    <mergeCell ref="A1:A3"/>
    <mergeCell ref="AO1:AO5"/>
    <mergeCell ref="AP1:AP5"/>
    <mergeCell ref="AQ1:AX2"/>
    <mergeCell ref="AY1:CT1"/>
    <mergeCell ref="CU1:ER1"/>
    <mergeCell ref="BS2:BV2"/>
    <mergeCell ref="BX2:BZ2"/>
    <mergeCell ref="CA2:CB2"/>
    <mergeCell ref="CC2:CH2"/>
    <mergeCell ref="CU3:CX4"/>
    <mergeCell ref="CY3:CY4"/>
    <mergeCell ref="DX2:DY2"/>
    <mergeCell ref="DZ2:EF2"/>
    <mergeCell ref="EG2:EN2"/>
    <mergeCell ref="B1:B5"/>
    <mergeCell ref="C1:C5"/>
    <mergeCell ref="D1:D5"/>
    <mergeCell ref="E1:E5"/>
    <mergeCell ref="F1:F5"/>
    <mergeCell ref="I1:J5"/>
    <mergeCell ref="K1:M4"/>
    <mergeCell ref="N1:AN2"/>
    <mergeCell ref="AY2:BB2"/>
    <mergeCell ref="BD2:BF2"/>
    <mergeCell ref="BG2:BH2"/>
    <mergeCell ref="BI2:BN2"/>
    <mergeCell ref="BO2:BR2"/>
    <mergeCell ref="DC2:DD2"/>
    <mergeCell ref="DE2:DJ2"/>
    <mergeCell ref="DK2:DN2"/>
    <mergeCell ref="DO2:DR2"/>
    <mergeCell ref="CI2:CP2"/>
    <mergeCell ref="CQ2:CQ5"/>
    <mergeCell ref="CR2:CS4"/>
    <mergeCell ref="CT2:CT5"/>
    <mergeCell ref="CU2:CX2"/>
    <mergeCell ref="CZ2:DB2"/>
    <mergeCell ref="DG3:DH4"/>
    <mergeCell ref="DI3:DJ4"/>
    <mergeCell ref="CM4:CN4"/>
    <mergeCell ref="CO4:CP4"/>
    <mergeCell ref="DK3:DL4"/>
    <mergeCell ref="DM3:DN4"/>
    <mergeCell ref="DO3:DR4"/>
    <mergeCell ref="CZ3:CZ4"/>
    <mergeCell ref="DA3:DA4"/>
    <mergeCell ref="FH1:GD1"/>
    <mergeCell ref="GE1:GG3"/>
    <mergeCell ref="GH1:GH5"/>
    <mergeCell ref="GI1:GT1"/>
    <mergeCell ref="GU1:HB3"/>
    <mergeCell ref="ES1:FG1"/>
    <mergeCell ref="EZ2:EZ4"/>
    <mergeCell ref="FA2:FD2"/>
    <mergeCell ref="EO2:EO5"/>
    <mergeCell ref="EP2:EQ4"/>
    <mergeCell ref="ER2:ER5"/>
    <mergeCell ref="FZ3:GC3"/>
    <mergeCell ref="GK3:GO3"/>
    <mergeCell ref="GP3:GT3"/>
    <mergeCell ref="GD2:GD5"/>
    <mergeCell ref="GI2:GJ3"/>
    <mergeCell ref="GK2:GT2"/>
    <mergeCell ref="FE2:FE5"/>
    <mergeCell ref="FF2:FF4"/>
    <mergeCell ref="FG2:FG5"/>
    <mergeCell ref="FH2:FI2"/>
    <mergeCell ref="FJ2:FR2"/>
    <mergeCell ref="FS2:FT2"/>
    <mergeCell ref="FO3:FR3"/>
    <mergeCell ref="AQ3:AT4"/>
    <mergeCell ref="AU3:AX4"/>
    <mergeCell ref="AY3:BB4"/>
    <mergeCell ref="BC3:BC4"/>
    <mergeCell ref="BD3:BD4"/>
    <mergeCell ref="BE3:BE4"/>
    <mergeCell ref="BO3:BP4"/>
    <mergeCell ref="BQ3:BR4"/>
    <mergeCell ref="CI3:CL3"/>
    <mergeCell ref="BF3:BF4"/>
    <mergeCell ref="BG3:BG4"/>
    <mergeCell ref="BH3:BH4"/>
    <mergeCell ref="CI4:CJ4"/>
    <mergeCell ref="CK4:CL4"/>
    <mergeCell ref="DT3:DT4"/>
    <mergeCell ref="FS3:FT3"/>
    <mergeCell ref="FH4:FH5"/>
    <mergeCell ref="FI4:FI5"/>
    <mergeCell ref="ES2:EV2"/>
    <mergeCell ref="EW2:EW4"/>
    <mergeCell ref="EC3:ED4"/>
    <mergeCell ref="EE3:EF4"/>
    <mergeCell ref="EG3:EJ3"/>
    <mergeCell ref="EG4:EH4"/>
    <mergeCell ref="EI4:EJ4"/>
    <mergeCell ref="DX3:DX4"/>
    <mergeCell ref="DY3:DY4"/>
    <mergeCell ref="EK3:EN3"/>
    <mergeCell ref="ES3:EV4"/>
    <mergeCell ref="FA3:FD3"/>
    <mergeCell ref="FH3:FI3"/>
    <mergeCell ref="FK3:FN3"/>
    <mergeCell ref="DS2:DT2"/>
    <mergeCell ref="DU2:DW2"/>
    <mergeCell ref="DS3:DS5"/>
    <mergeCell ref="EA3:EB4"/>
    <mergeCell ref="FT4:FT5"/>
    <mergeCell ref="DB3:DB4"/>
    <mergeCell ref="DC3:DC4"/>
    <mergeCell ref="FY4:FY5"/>
    <mergeCell ref="GB4:GB5"/>
    <mergeCell ref="GC4:GC5"/>
    <mergeCell ref="GE4:GE5"/>
    <mergeCell ref="BI3:BJ4"/>
    <mergeCell ref="BK3:BL4"/>
    <mergeCell ref="BM3:BN4"/>
    <mergeCell ref="CM3:CP3"/>
    <mergeCell ref="BS3:BV4"/>
    <mergeCell ref="BW3:BW4"/>
    <mergeCell ref="BX3:BX4"/>
    <mergeCell ref="BY3:BY4"/>
    <mergeCell ref="FV3:FY3"/>
    <mergeCell ref="DD3:DD4"/>
    <mergeCell ref="DE3:DF4"/>
    <mergeCell ref="BZ3:BZ4"/>
    <mergeCell ref="CA3:CA4"/>
    <mergeCell ref="CB3:CB4"/>
    <mergeCell ref="CC3:CD4"/>
    <mergeCell ref="CE3:CF4"/>
    <mergeCell ref="CG3:CH4"/>
    <mergeCell ref="DZ3:DZ5"/>
    <mergeCell ref="GF4:GF5"/>
    <mergeCell ref="GH6:GH22"/>
    <mergeCell ref="GI23:GT23"/>
    <mergeCell ref="DU3:DU4"/>
    <mergeCell ref="DV3:DV4"/>
    <mergeCell ref="DW3:DW4"/>
    <mergeCell ref="FM4:FM5"/>
    <mergeCell ref="GG4:GG5"/>
    <mergeCell ref="GI4:GI5"/>
    <mergeCell ref="GJ4:GJ5"/>
    <mergeCell ref="GK4:GL4"/>
    <mergeCell ref="GM4:GO4"/>
    <mergeCell ref="FN4:FN5"/>
    <mergeCell ref="FQ4:FQ5"/>
    <mergeCell ref="FR4:FR5"/>
    <mergeCell ref="FS4:FS5"/>
    <mergeCell ref="EX2:EX4"/>
    <mergeCell ref="EY2:EY4"/>
    <mergeCell ref="FU2:GC2"/>
    <mergeCell ref="EK4:EL4"/>
    <mergeCell ref="EM4:EN4"/>
    <mergeCell ref="FA4:FB4"/>
    <mergeCell ref="FC4:FD4"/>
    <mergeCell ref="FX4:FX5"/>
    <mergeCell ref="GI24:GT24"/>
    <mergeCell ref="GR4:GT4"/>
    <mergeCell ref="GU4:GU5"/>
    <mergeCell ref="GV4:GX4"/>
    <mergeCell ref="GY4:HA4"/>
    <mergeCell ref="HB4:HB5"/>
    <mergeCell ref="GV5:GW5"/>
    <mergeCell ref="GY5:GZ5"/>
    <mergeCell ref="GP4:GQ4"/>
  </mergeCells>
  <phoneticPr fontId="1"/>
  <hyperlinks>
    <hyperlink ref="A1:A3" location="目次・索引!B1" display="索引へ戻る" xr:uid="{00000000-0004-0000-0D00-000000000000}"/>
    <hyperlink ref="GH6:GH22" location="'2010(ｼｰﾄﾍﾞﾙﾄ使用性)'!C7" display="試験結果は「2010（シートベルト使用性）」をご参照下さい。" xr:uid="{00000000-0004-0000-0D00-000001000000}"/>
  </hyperlinks>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R26"/>
  <sheetViews>
    <sheetView showGridLines="0" showRowColHeaders="0" zoomScaleNormal="100" zoomScaleSheetLayoutView="100" workbookViewId="0">
      <pane xSplit="3" ySplit="6" topLeftCell="D7" activePane="bottomRight" state="frozen"/>
      <selection sqref="A1:A3"/>
      <selection pane="topRight" sqref="A1:A3"/>
      <selection pane="bottomLeft" sqref="A1:A3"/>
      <selection pane="bottomRight" sqref="A1:A3"/>
    </sheetView>
  </sheetViews>
  <sheetFormatPr defaultColWidth="0" defaultRowHeight="13.5" zeroHeight="1"/>
  <cols>
    <col min="1" max="1" width="25.125" style="612" customWidth="1"/>
    <col min="2" max="2" width="6.625" style="612" customWidth="1"/>
    <col min="3" max="3" width="10.5" style="612" bestFit="1" customWidth="1"/>
    <col min="4" max="4" width="8.5" style="612" customWidth="1"/>
    <col min="5" max="5" width="12.875" style="612" customWidth="1"/>
    <col min="6" max="6" width="10.125" style="612" customWidth="1"/>
    <col min="7" max="7" width="9.125" style="612" customWidth="1"/>
    <col min="8" max="13" width="6.125" style="630" customWidth="1"/>
    <col min="14" max="14" width="5.625" style="630" customWidth="1"/>
    <col min="15" max="15" width="5.5" style="630" customWidth="1"/>
    <col min="16" max="23" width="6.375" style="630" bestFit="1" customWidth="1"/>
    <col min="24" max="24" width="5.125" style="630" customWidth="1"/>
    <col min="25" max="25" width="31.125" style="612" customWidth="1"/>
    <col min="26" max="31" width="6.125" style="630" customWidth="1"/>
    <col min="32" max="33" width="6.125" style="612" customWidth="1"/>
    <col min="34" max="41" width="6.375" style="630" bestFit="1" customWidth="1"/>
    <col min="42" max="42" width="5.125" style="630" customWidth="1"/>
    <col min="43" max="43" width="5" style="612" bestFit="1" customWidth="1"/>
    <col min="44" max="44" width="8.625" style="612" customWidth="1"/>
    <col min="45" max="16384" width="8.625" style="612" hidden="1"/>
  </cols>
  <sheetData>
    <row r="1" spans="1:43" ht="13.5" customHeight="1" thickTop="1">
      <c r="A1" s="2731" t="s">
        <v>6895</v>
      </c>
      <c r="B1" s="2838"/>
      <c r="C1" s="2838" t="s">
        <v>494</v>
      </c>
      <c r="D1" s="2838" t="s">
        <v>495</v>
      </c>
      <c r="E1" s="2838" t="s">
        <v>893</v>
      </c>
      <c r="F1" s="2838" t="s">
        <v>497</v>
      </c>
      <c r="G1" s="2838" t="s">
        <v>498</v>
      </c>
      <c r="H1" s="2882" t="s">
        <v>1991</v>
      </c>
      <c r="I1" s="2883"/>
      <c r="J1" s="2883"/>
      <c r="K1" s="2883"/>
      <c r="L1" s="2883"/>
      <c r="M1" s="2883"/>
      <c r="N1" s="2883"/>
      <c r="O1" s="2883"/>
      <c r="P1" s="2883"/>
      <c r="Q1" s="2883"/>
      <c r="R1" s="2883"/>
      <c r="S1" s="2883"/>
      <c r="T1" s="2883"/>
      <c r="U1" s="2883"/>
      <c r="V1" s="2883"/>
      <c r="W1" s="2883"/>
      <c r="X1" s="2883"/>
      <c r="Y1" s="2883"/>
      <c r="Z1" s="2883"/>
      <c r="AA1" s="2883"/>
      <c r="AB1" s="2883"/>
      <c r="AC1" s="2883"/>
      <c r="AD1" s="2883"/>
      <c r="AE1" s="2883"/>
      <c r="AF1" s="2883"/>
      <c r="AG1" s="2883"/>
      <c r="AH1" s="2883"/>
      <c r="AI1" s="2883"/>
      <c r="AJ1" s="2883"/>
      <c r="AK1" s="2883"/>
      <c r="AL1" s="2883"/>
      <c r="AM1" s="2883"/>
      <c r="AN1" s="2883"/>
      <c r="AO1" s="2883"/>
      <c r="AP1" s="2883"/>
      <c r="AQ1" s="2883"/>
    </row>
    <row r="2" spans="1:43">
      <c r="A2" s="2732"/>
      <c r="B2" s="2839"/>
      <c r="C2" s="2839"/>
      <c r="D2" s="2839"/>
      <c r="E2" s="2839"/>
      <c r="F2" s="2839"/>
      <c r="G2" s="2839"/>
      <c r="H2" s="2870" t="s">
        <v>1846</v>
      </c>
      <c r="I2" s="2871"/>
      <c r="J2" s="2871"/>
      <c r="K2" s="2871"/>
      <c r="L2" s="2871"/>
      <c r="M2" s="2871"/>
      <c r="N2" s="2871"/>
      <c r="O2" s="2871"/>
      <c r="P2" s="2871"/>
      <c r="Q2" s="2871"/>
      <c r="R2" s="2871"/>
      <c r="S2" s="2871"/>
      <c r="T2" s="2871"/>
      <c r="U2" s="2871"/>
      <c r="V2" s="2871"/>
      <c r="W2" s="2871"/>
      <c r="X2" s="2884"/>
      <c r="Y2" s="2885"/>
      <c r="Z2" s="2870" t="s">
        <v>1992</v>
      </c>
      <c r="AA2" s="2871"/>
      <c r="AB2" s="2871"/>
      <c r="AC2" s="2871"/>
      <c r="AD2" s="2871"/>
      <c r="AE2" s="2871"/>
      <c r="AF2" s="2871"/>
      <c r="AG2" s="2871"/>
      <c r="AH2" s="2871"/>
      <c r="AI2" s="2871"/>
      <c r="AJ2" s="2871"/>
      <c r="AK2" s="2871"/>
      <c r="AL2" s="2871"/>
      <c r="AM2" s="2871"/>
      <c r="AN2" s="2871"/>
      <c r="AO2" s="2871"/>
      <c r="AP2" s="2871"/>
      <c r="AQ2" s="2872"/>
    </row>
    <row r="3" spans="1:43" ht="14.25" thickBot="1">
      <c r="A3" s="2733"/>
      <c r="B3" s="2839"/>
      <c r="C3" s="2839"/>
      <c r="D3" s="2839"/>
      <c r="E3" s="2839"/>
      <c r="F3" s="2839"/>
      <c r="G3" s="2839"/>
      <c r="H3" s="2870" t="s">
        <v>1993</v>
      </c>
      <c r="I3" s="2871"/>
      <c r="J3" s="2871"/>
      <c r="K3" s="2872"/>
      <c r="L3" s="2870" t="s">
        <v>1994</v>
      </c>
      <c r="M3" s="2872"/>
      <c r="N3" s="2875" t="s">
        <v>1995</v>
      </c>
      <c r="O3" s="2875"/>
      <c r="P3" s="2870" t="s">
        <v>1996</v>
      </c>
      <c r="Q3" s="2871"/>
      <c r="R3" s="2871"/>
      <c r="S3" s="2871"/>
      <c r="T3" s="2871"/>
      <c r="U3" s="2871"/>
      <c r="V3" s="2871"/>
      <c r="W3" s="2872"/>
      <c r="X3" s="2886" t="s">
        <v>1997</v>
      </c>
      <c r="Y3" s="2885"/>
      <c r="Z3" s="2870" t="s">
        <v>1993</v>
      </c>
      <c r="AA3" s="2871"/>
      <c r="AB3" s="2871"/>
      <c r="AC3" s="2872"/>
      <c r="AD3" s="2887" t="s">
        <v>1994</v>
      </c>
      <c r="AE3" s="2888"/>
      <c r="AF3" s="2887" t="s">
        <v>1995</v>
      </c>
      <c r="AG3" s="2888"/>
      <c r="AH3" s="2870" t="s">
        <v>1996</v>
      </c>
      <c r="AI3" s="2871"/>
      <c r="AJ3" s="2871"/>
      <c r="AK3" s="2871"/>
      <c r="AL3" s="2871"/>
      <c r="AM3" s="2871"/>
      <c r="AN3" s="2871"/>
      <c r="AO3" s="2872"/>
      <c r="AP3" s="2889" t="s">
        <v>1997</v>
      </c>
      <c r="AQ3" s="2890"/>
    </row>
    <row r="4" spans="1:43" ht="14.25" thickTop="1">
      <c r="A4" s="2826" t="s">
        <v>493</v>
      </c>
      <c r="B4" s="2839"/>
      <c r="C4" s="2839"/>
      <c r="D4" s="2839"/>
      <c r="E4" s="2839"/>
      <c r="F4" s="2839"/>
      <c r="G4" s="2839"/>
      <c r="H4" s="2864" t="s">
        <v>1998</v>
      </c>
      <c r="I4" s="2864"/>
      <c r="J4" s="2864" t="s">
        <v>1999</v>
      </c>
      <c r="K4" s="2864"/>
      <c r="L4" s="2875" t="s">
        <v>2000</v>
      </c>
      <c r="M4" s="2875"/>
      <c r="N4" s="2869" t="s">
        <v>1861</v>
      </c>
      <c r="O4" s="2869" t="s">
        <v>545</v>
      </c>
      <c r="P4" s="2870" t="s">
        <v>1998</v>
      </c>
      <c r="Q4" s="2871"/>
      <c r="R4" s="2871"/>
      <c r="S4" s="2872"/>
      <c r="T4" s="2870" t="s">
        <v>1999</v>
      </c>
      <c r="U4" s="2871"/>
      <c r="V4" s="2871"/>
      <c r="W4" s="2872"/>
      <c r="X4" s="2873" t="s">
        <v>2001</v>
      </c>
      <c r="Y4" s="2877" t="s">
        <v>897</v>
      </c>
      <c r="Z4" s="2880" t="s">
        <v>1998</v>
      </c>
      <c r="AA4" s="2880"/>
      <c r="AB4" s="2880" t="s">
        <v>1999</v>
      </c>
      <c r="AC4" s="2880"/>
      <c r="AD4" s="2876" t="s">
        <v>2000</v>
      </c>
      <c r="AE4" s="2876"/>
      <c r="AF4" s="2869" t="s">
        <v>1861</v>
      </c>
      <c r="AG4" s="2869" t="s">
        <v>545</v>
      </c>
      <c r="AH4" s="2870" t="s">
        <v>1998</v>
      </c>
      <c r="AI4" s="2871"/>
      <c r="AJ4" s="2871"/>
      <c r="AK4" s="2872"/>
      <c r="AL4" s="2870" t="s">
        <v>1999</v>
      </c>
      <c r="AM4" s="2871"/>
      <c r="AN4" s="2871"/>
      <c r="AO4" s="2872"/>
      <c r="AP4" s="2873" t="s">
        <v>2001</v>
      </c>
      <c r="AQ4" s="2874" t="s">
        <v>897</v>
      </c>
    </row>
    <row r="5" spans="1:43">
      <c r="A5" s="2891"/>
      <c r="B5" s="2839"/>
      <c r="C5" s="2839"/>
      <c r="D5" s="2839"/>
      <c r="E5" s="2839"/>
      <c r="F5" s="2839"/>
      <c r="G5" s="2839"/>
      <c r="H5" s="2867" t="s">
        <v>1861</v>
      </c>
      <c r="I5" s="2867" t="s">
        <v>545</v>
      </c>
      <c r="J5" s="2867" t="s">
        <v>1861</v>
      </c>
      <c r="K5" s="2867" t="s">
        <v>545</v>
      </c>
      <c r="L5" s="2869" t="s">
        <v>1861</v>
      </c>
      <c r="M5" s="2869" t="s">
        <v>545</v>
      </c>
      <c r="N5" s="2869"/>
      <c r="O5" s="2869"/>
      <c r="P5" s="2864" t="s">
        <v>2002</v>
      </c>
      <c r="Q5" s="2864"/>
      <c r="R5" s="2864" t="s">
        <v>2003</v>
      </c>
      <c r="S5" s="2864"/>
      <c r="T5" s="2864" t="s">
        <v>2002</v>
      </c>
      <c r="U5" s="2864"/>
      <c r="V5" s="2864" t="s">
        <v>2003</v>
      </c>
      <c r="W5" s="2864"/>
      <c r="X5" s="2873"/>
      <c r="Y5" s="2878"/>
      <c r="Z5" s="2865" t="s">
        <v>1861</v>
      </c>
      <c r="AA5" s="2865" t="s">
        <v>545</v>
      </c>
      <c r="AB5" s="2865" t="s">
        <v>1861</v>
      </c>
      <c r="AC5" s="2865" t="s">
        <v>545</v>
      </c>
      <c r="AD5" s="2869" t="s">
        <v>1861</v>
      </c>
      <c r="AE5" s="2869" t="s">
        <v>545</v>
      </c>
      <c r="AF5" s="2869"/>
      <c r="AG5" s="2869"/>
      <c r="AH5" s="2864" t="s">
        <v>2002</v>
      </c>
      <c r="AI5" s="2864"/>
      <c r="AJ5" s="2864" t="s">
        <v>2003</v>
      </c>
      <c r="AK5" s="2864"/>
      <c r="AL5" s="2864" t="s">
        <v>2002</v>
      </c>
      <c r="AM5" s="2864"/>
      <c r="AN5" s="2864" t="s">
        <v>2003</v>
      </c>
      <c r="AO5" s="2864"/>
      <c r="AP5" s="2873"/>
      <c r="AQ5" s="2874"/>
    </row>
    <row r="6" spans="1:43" ht="12.75" customHeight="1">
      <c r="A6" s="2827"/>
      <c r="B6" s="2881"/>
      <c r="C6" s="2881"/>
      <c r="D6" s="2881"/>
      <c r="E6" s="2881"/>
      <c r="F6" s="2881"/>
      <c r="G6" s="2881"/>
      <c r="H6" s="2868"/>
      <c r="I6" s="2868"/>
      <c r="J6" s="2868"/>
      <c r="K6" s="2868"/>
      <c r="L6" s="2869"/>
      <c r="M6" s="2869"/>
      <c r="N6" s="2869"/>
      <c r="O6" s="2869"/>
      <c r="P6" s="1027" t="s">
        <v>1861</v>
      </c>
      <c r="Q6" s="1027" t="s">
        <v>545</v>
      </c>
      <c r="R6" s="1027" t="s">
        <v>1861</v>
      </c>
      <c r="S6" s="1027" t="s">
        <v>545</v>
      </c>
      <c r="T6" s="1027" t="s">
        <v>1861</v>
      </c>
      <c r="U6" s="1027" t="s">
        <v>545</v>
      </c>
      <c r="V6" s="1027" t="s">
        <v>1861</v>
      </c>
      <c r="W6" s="1027" t="s">
        <v>545</v>
      </c>
      <c r="X6" s="2873"/>
      <c r="Y6" s="2879"/>
      <c r="Z6" s="2866"/>
      <c r="AA6" s="2866"/>
      <c r="AB6" s="2866"/>
      <c r="AC6" s="2866"/>
      <c r="AD6" s="2869"/>
      <c r="AE6" s="2869"/>
      <c r="AF6" s="2869"/>
      <c r="AG6" s="2869"/>
      <c r="AH6" s="1027" t="s">
        <v>1861</v>
      </c>
      <c r="AI6" s="1027" t="s">
        <v>545</v>
      </c>
      <c r="AJ6" s="1027" t="s">
        <v>1861</v>
      </c>
      <c r="AK6" s="1027" t="s">
        <v>545</v>
      </c>
      <c r="AL6" s="1027" t="s">
        <v>1861</v>
      </c>
      <c r="AM6" s="1027" t="s">
        <v>545</v>
      </c>
      <c r="AN6" s="1027" t="s">
        <v>1861</v>
      </c>
      <c r="AO6" s="1027" t="s">
        <v>545</v>
      </c>
      <c r="AP6" s="2873"/>
      <c r="AQ6" s="2874"/>
    </row>
    <row r="7" spans="1:43" s="659" customFormat="1" ht="24" customHeight="1">
      <c r="A7" s="649" t="s">
        <v>1757</v>
      </c>
      <c r="B7" s="650" t="s">
        <v>2004</v>
      </c>
      <c r="C7" s="651" t="s">
        <v>2181</v>
      </c>
      <c r="D7" s="651" t="s">
        <v>2182</v>
      </c>
      <c r="E7" s="652" t="s">
        <v>592</v>
      </c>
      <c r="F7" s="652" t="s">
        <v>2074</v>
      </c>
      <c r="G7" s="653" t="s">
        <v>2183</v>
      </c>
      <c r="H7" s="654" t="s">
        <v>2008</v>
      </c>
      <c r="I7" s="654">
        <v>237</v>
      </c>
      <c r="J7" s="654" t="s">
        <v>2008</v>
      </c>
      <c r="K7" s="654">
        <v>460</v>
      </c>
      <c r="L7" s="654" t="s">
        <v>2008</v>
      </c>
      <c r="M7" s="654" t="s">
        <v>2009</v>
      </c>
      <c r="N7" s="654" t="s">
        <v>2008</v>
      </c>
      <c r="O7" s="654" t="s">
        <v>2010</v>
      </c>
      <c r="P7" s="654" t="s">
        <v>2008</v>
      </c>
      <c r="Q7" s="654">
        <v>7.4</v>
      </c>
      <c r="R7" s="654" t="s">
        <v>2008</v>
      </c>
      <c r="S7" s="654">
        <v>1.6</v>
      </c>
      <c r="T7" s="654" t="s">
        <v>2008</v>
      </c>
      <c r="U7" s="654">
        <v>10.199999999999999</v>
      </c>
      <c r="V7" s="654" t="s">
        <v>2008</v>
      </c>
      <c r="W7" s="655">
        <v>2</v>
      </c>
      <c r="X7" s="654" t="s">
        <v>2011</v>
      </c>
      <c r="Y7" s="662"/>
      <c r="Z7" s="656"/>
      <c r="AA7" s="656"/>
      <c r="AB7" s="656"/>
      <c r="AC7" s="656"/>
      <c r="AD7" s="656"/>
      <c r="AE7" s="656"/>
      <c r="AF7" s="657"/>
      <c r="AG7" s="657"/>
      <c r="AH7" s="656"/>
      <c r="AI7" s="656"/>
      <c r="AJ7" s="656"/>
      <c r="AK7" s="656"/>
      <c r="AL7" s="656"/>
      <c r="AM7" s="656"/>
      <c r="AN7" s="656"/>
      <c r="AO7" s="656"/>
      <c r="AP7" s="656"/>
      <c r="AQ7" s="658"/>
    </row>
    <row r="8" spans="1:43" ht="24" customHeight="1">
      <c r="A8" s="564" t="s">
        <v>1757</v>
      </c>
      <c r="B8" s="354" t="s">
        <v>2184</v>
      </c>
      <c r="C8" s="462" t="s">
        <v>2185</v>
      </c>
      <c r="D8" s="462" t="s">
        <v>2186</v>
      </c>
      <c r="E8" s="463" t="s">
        <v>2080</v>
      </c>
      <c r="F8" s="463" t="s">
        <v>2074</v>
      </c>
      <c r="G8" s="546" t="s">
        <v>2187</v>
      </c>
      <c r="H8" s="654" t="s">
        <v>2008</v>
      </c>
      <c r="I8" s="654">
        <v>263</v>
      </c>
      <c r="J8" s="660"/>
      <c r="K8" s="660"/>
      <c r="L8" s="654" t="s">
        <v>2008</v>
      </c>
      <c r="M8" s="654" t="s">
        <v>2009</v>
      </c>
      <c r="N8" s="654" t="s">
        <v>2008</v>
      </c>
      <c r="O8" s="654" t="s">
        <v>2010</v>
      </c>
      <c r="P8" s="654" t="s">
        <v>2008</v>
      </c>
      <c r="Q8" s="654">
        <v>9.6</v>
      </c>
      <c r="R8" s="654" t="s">
        <v>2008</v>
      </c>
      <c r="S8" s="654">
        <v>1.7</v>
      </c>
      <c r="T8" s="660"/>
      <c r="U8" s="660"/>
      <c r="V8" s="660"/>
      <c r="W8" s="660"/>
      <c r="X8" s="654" t="s">
        <v>2011</v>
      </c>
      <c r="Y8" s="987" t="s">
        <v>2188</v>
      </c>
      <c r="Z8" s="656"/>
      <c r="AA8" s="656"/>
      <c r="AB8" s="656"/>
      <c r="AC8" s="656"/>
      <c r="AD8" s="656"/>
      <c r="AE8" s="656"/>
      <c r="AF8" s="657"/>
      <c r="AG8" s="657"/>
      <c r="AH8" s="656"/>
      <c r="AI8" s="656"/>
      <c r="AJ8" s="656"/>
      <c r="AK8" s="656"/>
      <c r="AL8" s="656"/>
      <c r="AM8" s="656"/>
      <c r="AN8" s="656"/>
      <c r="AO8" s="656"/>
      <c r="AP8" s="656"/>
      <c r="AQ8" s="658"/>
    </row>
    <row r="9" spans="1:43" s="659" customFormat="1" ht="24" customHeight="1">
      <c r="A9" s="661" t="s">
        <v>635</v>
      </c>
      <c r="B9" s="650" t="s">
        <v>2030</v>
      </c>
      <c r="C9" s="651" t="s">
        <v>2189</v>
      </c>
      <c r="D9" s="651" t="s">
        <v>2190</v>
      </c>
      <c r="E9" s="652" t="s">
        <v>638</v>
      </c>
      <c r="F9" s="652" t="s">
        <v>2090</v>
      </c>
      <c r="G9" s="653" t="s">
        <v>2191</v>
      </c>
      <c r="H9" s="654">
        <v>205</v>
      </c>
      <c r="I9" s="654">
        <v>219</v>
      </c>
      <c r="J9" s="660"/>
      <c r="K9" s="660"/>
      <c r="L9" s="654" t="s">
        <v>2008</v>
      </c>
      <c r="M9" s="654" t="s">
        <v>2009</v>
      </c>
      <c r="N9" s="654" t="s">
        <v>2008</v>
      </c>
      <c r="O9" s="654" t="s">
        <v>2010</v>
      </c>
      <c r="P9" s="654">
        <v>10.3</v>
      </c>
      <c r="Q9" s="654">
        <v>9.1999999999999993</v>
      </c>
      <c r="R9" s="654">
        <v>1.9</v>
      </c>
      <c r="S9" s="654">
        <v>1.7</v>
      </c>
      <c r="T9" s="660"/>
      <c r="U9" s="660"/>
      <c r="V9" s="660"/>
      <c r="W9" s="660"/>
      <c r="X9" s="654" t="s">
        <v>2044</v>
      </c>
      <c r="Y9" s="662"/>
      <c r="Z9" s="656"/>
      <c r="AA9" s="656"/>
      <c r="AB9" s="656"/>
      <c r="AC9" s="656"/>
      <c r="AD9" s="656"/>
      <c r="AE9" s="656"/>
      <c r="AF9" s="657"/>
      <c r="AG9" s="657"/>
      <c r="AH9" s="656"/>
      <c r="AI9" s="656"/>
      <c r="AJ9" s="656"/>
      <c r="AK9" s="656"/>
      <c r="AL9" s="656"/>
      <c r="AM9" s="656"/>
      <c r="AN9" s="656"/>
      <c r="AO9" s="656"/>
      <c r="AP9" s="656"/>
      <c r="AQ9" s="663"/>
    </row>
    <row r="10" spans="1:43" s="659" customFormat="1" ht="24" customHeight="1">
      <c r="A10" s="661" t="s">
        <v>635</v>
      </c>
      <c r="B10" s="650" t="s">
        <v>2017</v>
      </c>
      <c r="C10" s="651" t="s">
        <v>2192</v>
      </c>
      <c r="D10" s="651" t="s">
        <v>2193</v>
      </c>
      <c r="E10" s="652" t="s">
        <v>1902</v>
      </c>
      <c r="F10" s="652" t="s">
        <v>2090</v>
      </c>
      <c r="G10" s="653" t="s">
        <v>2194</v>
      </c>
      <c r="H10" s="654" t="s">
        <v>2008</v>
      </c>
      <c r="I10" s="654">
        <v>228</v>
      </c>
      <c r="J10" s="660"/>
      <c r="K10" s="660"/>
      <c r="L10" s="654" t="s">
        <v>2008</v>
      </c>
      <c r="M10" s="654" t="s">
        <v>2009</v>
      </c>
      <c r="N10" s="654" t="s">
        <v>2008</v>
      </c>
      <c r="O10" s="654" t="s">
        <v>2010</v>
      </c>
      <c r="P10" s="654" t="s">
        <v>2008</v>
      </c>
      <c r="Q10" s="654">
        <v>4.8</v>
      </c>
      <c r="R10" s="654" t="s">
        <v>2008</v>
      </c>
      <c r="S10" s="654">
        <v>1.8</v>
      </c>
      <c r="T10" s="660"/>
      <c r="U10" s="660"/>
      <c r="V10" s="660"/>
      <c r="W10" s="660"/>
      <c r="X10" s="654" t="s">
        <v>2011</v>
      </c>
      <c r="Y10" s="662"/>
      <c r="Z10" s="656"/>
      <c r="AA10" s="656"/>
      <c r="AB10" s="656"/>
      <c r="AC10" s="656"/>
      <c r="AD10" s="656"/>
      <c r="AE10" s="656"/>
      <c r="AF10" s="657"/>
      <c r="AG10" s="657"/>
      <c r="AH10" s="656"/>
      <c r="AI10" s="656"/>
      <c r="AJ10" s="656"/>
      <c r="AK10" s="656"/>
      <c r="AL10" s="656"/>
      <c r="AM10" s="656"/>
      <c r="AN10" s="656"/>
      <c r="AO10" s="656"/>
      <c r="AP10" s="656"/>
      <c r="AQ10" s="658"/>
    </row>
    <row r="11" spans="1:43" ht="24" customHeight="1">
      <c r="A11" s="537" t="s">
        <v>1793</v>
      </c>
      <c r="B11" s="354" t="s">
        <v>2030</v>
      </c>
      <c r="C11" s="462" t="s">
        <v>2195</v>
      </c>
      <c r="D11" s="462" t="s">
        <v>2032</v>
      </c>
      <c r="E11" s="463" t="s">
        <v>638</v>
      </c>
      <c r="F11" s="463" t="s">
        <v>2074</v>
      </c>
      <c r="G11" s="546" t="s">
        <v>2196</v>
      </c>
      <c r="H11" s="654">
        <v>153</v>
      </c>
      <c r="I11" s="654" t="s">
        <v>2026</v>
      </c>
      <c r="J11" s="660"/>
      <c r="K11" s="660"/>
      <c r="L11" s="654" t="s">
        <v>2197</v>
      </c>
      <c r="M11" s="654" t="s">
        <v>2026</v>
      </c>
      <c r="N11" s="654" t="s">
        <v>2010</v>
      </c>
      <c r="O11" s="654" t="s">
        <v>2026</v>
      </c>
      <c r="P11" s="654">
        <v>6.6</v>
      </c>
      <c r="Q11" s="654" t="s">
        <v>2026</v>
      </c>
      <c r="R11" s="654">
        <v>1.3</v>
      </c>
      <c r="S11" s="654" t="s">
        <v>2026</v>
      </c>
      <c r="T11" s="660"/>
      <c r="U11" s="660"/>
      <c r="V11" s="660"/>
      <c r="W11" s="660"/>
      <c r="X11" s="654" t="s">
        <v>2016</v>
      </c>
      <c r="Y11" s="987" t="s">
        <v>2198</v>
      </c>
      <c r="Z11" s="656"/>
      <c r="AA11" s="656"/>
      <c r="AB11" s="656"/>
      <c r="AC11" s="656"/>
      <c r="AD11" s="656"/>
      <c r="AE11" s="656"/>
      <c r="AF11" s="657"/>
      <c r="AG11" s="657"/>
      <c r="AH11" s="656"/>
      <c r="AI11" s="656"/>
      <c r="AJ11" s="656"/>
      <c r="AK11" s="656"/>
      <c r="AL11" s="656"/>
      <c r="AM11" s="656"/>
      <c r="AN11" s="656"/>
      <c r="AO11" s="656"/>
      <c r="AP11" s="656"/>
      <c r="AQ11" s="658"/>
    </row>
    <row r="12" spans="1:43" s="659" customFormat="1" ht="24" customHeight="1">
      <c r="A12" s="661" t="s">
        <v>635</v>
      </c>
      <c r="B12" s="650" t="s">
        <v>126</v>
      </c>
      <c r="C12" s="651" t="s">
        <v>2199</v>
      </c>
      <c r="D12" s="651" t="s">
        <v>2200</v>
      </c>
      <c r="E12" s="652" t="s">
        <v>648</v>
      </c>
      <c r="F12" s="652" t="s">
        <v>2117</v>
      </c>
      <c r="G12" s="651" t="s">
        <v>2201</v>
      </c>
      <c r="H12" s="654">
        <v>191</v>
      </c>
      <c r="I12" s="654" t="s">
        <v>2026</v>
      </c>
      <c r="J12" s="660"/>
      <c r="K12" s="660"/>
      <c r="L12" s="654" t="s">
        <v>2197</v>
      </c>
      <c r="M12" s="654" t="s">
        <v>2026</v>
      </c>
      <c r="N12" s="654" t="s">
        <v>2010</v>
      </c>
      <c r="O12" s="654" t="s">
        <v>2026</v>
      </c>
      <c r="P12" s="654">
        <v>8.9</v>
      </c>
      <c r="Q12" s="654" t="s">
        <v>2026</v>
      </c>
      <c r="R12" s="654">
        <v>2.2000000000000002</v>
      </c>
      <c r="S12" s="654" t="s">
        <v>2026</v>
      </c>
      <c r="T12" s="660"/>
      <c r="U12" s="660"/>
      <c r="V12" s="660"/>
      <c r="W12" s="660"/>
      <c r="X12" s="654" t="s">
        <v>2016</v>
      </c>
      <c r="Y12" s="988"/>
      <c r="Z12" s="656"/>
      <c r="AA12" s="656"/>
      <c r="AB12" s="656"/>
      <c r="AC12" s="656"/>
      <c r="AD12" s="656"/>
      <c r="AE12" s="656"/>
      <c r="AF12" s="657"/>
      <c r="AG12" s="657"/>
      <c r="AH12" s="656"/>
      <c r="AI12" s="656"/>
      <c r="AJ12" s="656"/>
      <c r="AK12" s="656"/>
      <c r="AL12" s="656"/>
      <c r="AM12" s="656"/>
      <c r="AN12" s="656"/>
      <c r="AO12" s="656"/>
      <c r="AP12" s="656"/>
      <c r="AQ12" s="658"/>
    </row>
    <row r="13" spans="1:43" ht="24" customHeight="1">
      <c r="A13" s="549" t="s">
        <v>1611</v>
      </c>
      <c r="B13" s="354" t="s">
        <v>2022</v>
      </c>
      <c r="C13" s="462" t="s">
        <v>2202</v>
      </c>
      <c r="D13" s="462" t="s">
        <v>2203</v>
      </c>
      <c r="E13" s="463" t="s">
        <v>732</v>
      </c>
      <c r="F13" s="463" t="s">
        <v>2125</v>
      </c>
      <c r="G13" s="462" t="s">
        <v>2204</v>
      </c>
      <c r="H13" s="654">
        <v>397</v>
      </c>
      <c r="I13" s="654" t="s">
        <v>2026</v>
      </c>
      <c r="J13" s="654">
        <v>450</v>
      </c>
      <c r="K13" s="654" t="s">
        <v>2026</v>
      </c>
      <c r="L13" s="654" t="s">
        <v>2197</v>
      </c>
      <c r="M13" s="654" t="s">
        <v>2026</v>
      </c>
      <c r="N13" s="654" t="s">
        <v>2010</v>
      </c>
      <c r="O13" s="654" t="s">
        <v>2026</v>
      </c>
      <c r="P13" s="655">
        <v>13</v>
      </c>
      <c r="Q13" s="654" t="s">
        <v>2026</v>
      </c>
      <c r="R13" s="654">
        <v>1.8</v>
      </c>
      <c r="S13" s="654" t="s">
        <v>2026</v>
      </c>
      <c r="T13" s="654">
        <v>14.1</v>
      </c>
      <c r="U13" s="654" t="s">
        <v>2026</v>
      </c>
      <c r="V13" s="654">
        <v>1.7</v>
      </c>
      <c r="W13" s="654" t="s">
        <v>2026</v>
      </c>
      <c r="X13" s="654" t="s">
        <v>2016</v>
      </c>
      <c r="Y13" s="987" t="s">
        <v>2205</v>
      </c>
      <c r="Z13" s="664" t="s">
        <v>2008</v>
      </c>
      <c r="AA13" s="664">
        <v>163</v>
      </c>
      <c r="AB13" s="656"/>
      <c r="AC13" s="656"/>
      <c r="AD13" s="664" t="s">
        <v>2008</v>
      </c>
      <c r="AE13" s="664" t="s">
        <v>2197</v>
      </c>
      <c r="AF13" s="664" t="s">
        <v>2008</v>
      </c>
      <c r="AG13" s="664" t="s">
        <v>2045</v>
      </c>
      <c r="AH13" s="664" t="s">
        <v>2008</v>
      </c>
      <c r="AI13" s="664">
        <v>3.6</v>
      </c>
      <c r="AJ13" s="664" t="s">
        <v>2008</v>
      </c>
      <c r="AK13" s="665">
        <v>0.7</v>
      </c>
      <c r="AL13" s="656"/>
      <c r="AM13" s="656"/>
      <c r="AN13" s="656"/>
      <c r="AO13" s="656"/>
      <c r="AP13" s="664" t="s">
        <v>2206</v>
      </c>
      <c r="AQ13" s="658"/>
    </row>
    <row r="14" spans="1:43" ht="24" customHeight="1">
      <c r="A14" s="545" t="s">
        <v>635</v>
      </c>
      <c r="B14" s="354" t="s">
        <v>126</v>
      </c>
      <c r="C14" s="462" t="s">
        <v>2207</v>
      </c>
      <c r="D14" s="462" t="s">
        <v>2208</v>
      </c>
      <c r="E14" s="463" t="s">
        <v>648</v>
      </c>
      <c r="F14" s="463" t="s">
        <v>2125</v>
      </c>
      <c r="G14" s="462" t="s">
        <v>2209</v>
      </c>
      <c r="H14" s="654">
        <v>175</v>
      </c>
      <c r="I14" s="654" t="s">
        <v>2026</v>
      </c>
      <c r="J14" s="660"/>
      <c r="K14" s="660"/>
      <c r="L14" s="654" t="s">
        <v>2197</v>
      </c>
      <c r="M14" s="654" t="s">
        <v>2026</v>
      </c>
      <c r="N14" s="654" t="s">
        <v>2010</v>
      </c>
      <c r="O14" s="654" t="s">
        <v>2026</v>
      </c>
      <c r="P14" s="654">
        <v>10.5</v>
      </c>
      <c r="Q14" s="654" t="s">
        <v>2026</v>
      </c>
      <c r="R14" s="654">
        <v>1.3</v>
      </c>
      <c r="S14" s="654" t="s">
        <v>2026</v>
      </c>
      <c r="T14" s="660"/>
      <c r="U14" s="660"/>
      <c r="V14" s="660"/>
      <c r="W14" s="660"/>
      <c r="X14" s="654" t="s">
        <v>2016</v>
      </c>
      <c r="Y14" s="662"/>
      <c r="Z14" s="656"/>
      <c r="AA14" s="656"/>
      <c r="AB14" s="656"/>
      <c r="AC14" s="656"/>
      <c r="AD14" s="656"/>
      <c r="AE14" s="656"/>
      <c r="AF14" s="657"/>
      <c r="AG14" s="657"/>
      <c r="AH14" s="656"/>
      <c r="AI14" s="656"/>
      <c r="AJ14" s="656"/>
      <c r="AK14" s="656"/>
      <c r="AL14" s="656"/>
      <c r="AM14" s="656"/>
      <c r="AN14" s="656"/>
      <c r="AO14" s="656"/>
      <c r="AP14" s="656"/>
      <c r="AQ14" s="658"/>
    </row>
    <row r="15" spans="1:43" ht="24" customHeight="1">
      <c r="A15" s="549" t="s">
        <v>1611</v>
      </c>
      <c r="B15" s="354" t="s">
        <v>126</v>
      </c>
      <c r="C15" s="462" t="s">
        <v>2210</v>
      </c>
      <c r="D15" s="462" t="s">
        <v>2211</v>
      </c>
      <c r="E15" s="463" t="s">
        <v>648</v>
      </c>
      <c r="F15" s="463" t="s">
        <v>2138</v>
      </c>
      <c r="G15" s="462" t="s">
        <v>2212</v>
      </c>
      <c r="H15" s="654" t="s">
        <v>2008</v>
      </c>
      <c r="I15" s="654">
        <v>195</v>
      </c>
      <c r="J15" s="654" t="s">
        <v>2008</v>
      </c>
      <c r="K15" s="654">
        <v>458</v>
      </c>
      <c r="L15" s="654" t="s">
        <v>2008</v>
      </c>
      <c r="M15" s="654" t="s">
        <v>2009</v>
      </c>
      <c r="N15" s="654" t="s">
        <v>2008</v>
      </c>
      <c r="O15" s="654" t="s">
        <v>2010</v>
      </c>
      <c r="P15" s="654" t="s">
        <v>2008</v>
      </c>
      <c r="Q15" s="654">
        <v>6.9</v>
      </c>
      <c r="R15" s="654" t="s">
        <v>2008</v>
      </c>
      <c r="S15" s="654">
        <v>1.4</v>
      </c>
      <c r="T15" s="654" t="s">
        <v>2008</v>
      </c>
      <c r="U15" s="654">
        <v>11.8</v>
      </c>
      <c r="V15" s="654" t="s">
        <v>2008</v>
      </c>
      <c r="W15" s="654">
        <v>2.2000000000000002</v>
      </c>
      <c r="X15" s="654" t="s">
        <v>2011</v>
      </c>
      <c r="Y15" s="662"/>
      <c r="Z15" s="664">
        <v>255</v>
      </c>
      <c r="AA15" s="664" t="s">
        <v>2026</v>
      </c>
      <c r="AB15" s="656"/>
      <c r="AC15" s="656"/>
      <c r="AD15" s="664" t="s">
        <v>2197</v>
      </c>
      <c r="AE15" s="664" t="s">
        <v>2026</v>
      </c>
      <c r="AF15" s="664" t="s">
        <v>2213</v>
      </c>
      <c r="AG15" s="664" t="s">
        <v>2026</v>
      </c>
      <c r="AH15" s="664">
        <v>10.9</v>
      </c>
      <c r="AI15" s="664" t="s">
        <v>2026</v>
      </c>
      <c r="AJ15" s="664">
        <v>1.8</v>
      </c>
      <c r="AK15" s="665" t="s">
        <v>2026</v>
      </c>
      <c r="AL15" s="656"/>
      <c r="AM15" s="656"/>
      <c r="AN15" s="656"/>
      <c r="AO15" s="656"/>
      <c r="AP15" s="664" t="s">
        <v>2214</v>
      </c>
      <c r="AQ15" s="658"/>
    </row>
    <row r="16" spans="1:43" ht="24" customHeight="1">
      <c r="A16" s="545" t="s">
        <v>635</v>
      </c>
      <c r="B16" s="354" t="s">
        <v>2184</v>
      </c>
      <c r="C16" s="462" t="s">
        <v>2215</v>
      </c>
      <c r="D16" s="462" t="s">
        <v>2216</v>
      </c>
      <c r="E16" s="463" t="s">
        <v>570</v>
      </c>
      <c r="F16" s="463" t="s">
        <v>2146</v>
      </c>
      <c r="G16" s="546" t="s">
        <v>2217</v>
      </c>
      <c r="H16" s="654">
        <v>182</v>
      </c>
      <c r="I16" s="654" t="s">
        <v>2026</v>
      </c>
      <c r="J16" s="660"/>
      <c r="K16" s="660"/>
      <c r="L16" s="654" t="s">
        <v>2197</v>
      </c>
      <c r="M16" s="654" t="s">
        <v>2026</v>
      </c>
      <c r="N16" s="654" t="s">
        <v>2010</v>
      </c>
      <c r="O16" s="654" t="s">
        <v>2026</v>
      </c>
      <c r="P16" s="654">
        <v>7.7</v>
      </c>
      <c r="Q16" s="654" t="s">
        <v>2026</v>
      </c>
      <c r="R16" s="654">
        <v>1.3</v>
      </c>
      <c r="S16" s="654" t="s">
        <v>2026</v>
      </c>
      <c r="T16" s="660"/>
      <c r="U16" s="660"/>
      <c r="V16" s="660"/>
      <c r="W16" s="660"/>
      <c r="X16" s="654" t="s">
        <v>2044</v>
      </c>
      <c r="Y16" s="662"/>
      <c r="Z16" s="656"/>
      <c r="AA16" s="656"/>
      <c r="AB16" s="656"/>
      <c r="AC16" s="656"/>
      <c r="AD16" s="656"/>
      <c r="AE16" s="656"/>
      <c r="AF16" s="657"/>
      <c r="AG16" s="657"/>
      <c r="AH16" s="656"/>
      <c r="AI16" s="656"/>
      <c r="AJ16" s="656"/>
      <c r="AK16" s="656"/>
      <c r="AL16" s="656"/>
      <c r="AM16" s="656"/>
      <c r="AN16" s="656"/>
      <c r="AO16" s="656"/>
      <c r="AP16" s="656"/>
      <c r="AQ16" s="658"/>
    </row>
    <row r="17" spans="1:43" ht="24" customHeight="1">
      <c r="A17" s="545" t="s">
        <v>635</v>
      </c>
      <c r="B17" s="354" t="s">
        <v>2218</v>
      </c>
      <c r="C17" s="462" t="s">
        <v>2219</v>
      </c>
      <c r="D17" s="462" t="s">
        <v>2220</v>
      </c>
      <c r="E17" s="463" t="s">
        <v>1334</v>
      </c>
      <c r="F17" s="463" t="s">
        <v>2152</v>
      </c>
      <c r="G17" s="546" t="s">
        <v>2221</v>
      </c>
      <c r="H17" s="654" t="s">
        <v>2008</v>
      </c>
      <c r="I17" s="654">
        <v>190</v>
      </c>
      <c r="J17" s="660"/>
      <c r="K17" s="660"/>
      <c r="L17" s="654" t="s">
        <v>2008</v>
      </c>
      <c r="M17" s="654" t="s">
        <v>2009</v>
      </c>
      <c r="N17" s="654" t="s">
        <v>2008</v>
      </c>
      <c r="O17" s="654" t="s">
        <v>2010</v>
      </c>
      <c r="P17" s="654" t="s">
        <v>2008</v>
      </c>
      <c r="Q17" s="654">
        <v>7.6</v>
      </c>
      <c r="R17" s="654" t="s">
        <v>2008</v>
      </c>
      <c r="S17" s="654">
        <v>1.7</v>
      </c>
      <c r="T17" s="660"/>
      <c r="U17" s="660"/>
      <c r="V17" s="660"/>
      <c r="W17" s="660"/>
      <c r="X17" s="654" t="s">
        <v>2016</v>
      </c>
      <c r="Y17" s="662"/>
      <c r="Z17" s="656"/>
      <c r="AA17" s="656"/>
      <c r="AB17" s="656"/>
      <c r="AC17" s="656"/>
      <c r="AD17" s="656"/>
      <c r="AE17" s="656"/>
      <c r="AF17" s="657"/>
      <c r="AG17" s="657"/>
      <c r="AH17" s="656"/>
      <c r="AI17" s="656"/>
      <c r="AJ17" s="656"/>
      <c r="AK17" s="656"/>
      <c r="AL17" s="656"/>
      <c r="AM17" s="656"/>
      <c r="AN17" s="656"/>
      <c r="AO17" s="656"/>
      <c r="AP17" s="656"/>
      <c r="AQ17" s="658"/>
    </row>
    <row r="18" spans="1:43" ht="24" customHeight="1">
      <c r="A18" s="547" t="s">
        <v>3543</v>
      </c>
      <c r="B18" s="354" t="s">
        <v>93</v>
      </c>
      <c r="C18" s="462" t="s">
        <v>2222</v>
      </c>
      <c r="D18" s="462" t="s">
        <v>2019</v>
      </c>
      <c r="E18" s="463" t="s">
        <v>617</v>
      </c>
      <c r="F18" s="463" t="s">
        <v>2090</v>
      </c>
      <c r="G18" s="546" t="s">
        <v>2223</v>
      </c>
      <c r="H18" s="654">
        <v>166</v>
      </c>
      <c r="I18" s="654" t="s">
        <v>2026</v>
      </c>
      <c r="J18" s="660"/>
      <c r="K18" s="660"/>
      <c r="L18" s="654" t="s">
        <v>2197</v>
      </c>
      <c r="M18" s="654" t="s">
        <v>2026</v>
      </c>
      <c r="N18" s="654" t="s">
        <v>2010</v>
      </c>
      <c r="O18" s="654" t="s">
        <v>2026</v>
      </c>
      <c r="P18" s="654">
        <v>6.4</v>
      </c>
      <c r="Q18" s="654" t="s">
        <v>2026</v>
      </c>
      <c r="R18" s="654">
        <v>1.7</v>
      </c>
      <c r="S18" s="654" t="s">
        <v>2026</v>
      </c>
      <c r="T18" s="660"/>
      <c r="U18" s="660"/>
      <c r="V18" s="660"/>
      <c r="W18" s="660"/>
      <c r="X18" s="654" t="s">
        <v>2016</v>
      </c>
      <c r="Y18" s="662"/>
      <c r="Z18" s="656"/>
      <c r="AA18" s="656"/>
      <c r="AB18" s="656"/>
      <c r="AC18" s="656"/>
      <c r="AD18" s="656"/>
      <c r="AE18" s="656"/>
      <c r="AF18" s="657"/>
      <c r="AG18" s="657"/>
      <c r="AH18" s="656"/>
      <c r="AI18" s="656"/>
      <c r="AJ18" s="656"/>
      <c r="AK18" s="656"/>
      <c r="AL18" s="656"/>
      <c r="AM18" s="656"/>
      <c r="AN18" s="656"/>
      <c r="AO18" s="656"/>
      <c r="AP18" s="656"/>
      <c r="AQ18" s="658"/>
    </row>
    <row r="19" spans="1:43" ht="24" customHeight="1">
      <c r="A19" s="549" t="s">
        <v>1611</v>
      </c>
      <c r="B19" s="646" t="s">
        <v>126</v>
      </c>
      <c r="C19" s="647" t="s">
        <v>2224</v>
      </c>
      <c r="D19" s="647" t="s">
        <v>2225</v>
      </c>
      <c r="E19" s="463" t="s">
        <v>648</v>
      </c>
      <c r="F19" s="463" t="s">
        <v>2166</v>
      </c>
      <c r="G19" s="546" t="s">
        <v>2226</v>
      </c>
      <c r="H19" s="654">
        <v>286</v>
      </c>
      <c r="I19" s="654">
        <v>284</v>
      </c>
      <c r="J19" s="654">
        <v>434</v>
      </c>
      <c r="K19" s="654">
        <v>455</v>
      </c>
      <c r="L19" s="654" t="s">
        <v>2008</v>
      </c>
      <c r="M19" s="654" t="s">
        <v>2197</v>
      </c>
      <c r="N19" s="654" t="s">
        <v>2010</v>
      </c>
      <c r="O19" s="654" t="s">
        <v>2010</v>
      </c>
      <c r="P19" s="655">
        <v>7.8</v>
      </c>
      <c r="Q19" s="654">
        <v>7.7</v>
      </c>
      <c r="R19" s="654">
        <v>1.8</v>
      </c>
      <c r="S19" s="654">
        <v>2.2000000000000002</v>
      </c>
      <c r="T19" s="654">
        <v>9.4</v>
      </c>
      <c r="U19" s="654">
        <v>9.9</v>
      </c>
      <c r="V19" s="654">
        <v>2.1</v>
      </c>
      <c r="W19" s="654">
        <v>2.4</v>
      </c>
      <c r="X19" s="654" t="s">
        <v>2044</v>
      </c>
      <c r="Y19" s="662"/>
      <c r="Z19" s="664">
        <v>262</v>
      </c>
      <c r="AA19" s="664" t="s">
        <v>2026</v>
      </c>
      <c r="AB19" s="656"/>
      <c r="AC19" s="656"/>
      <c r="AD19" s="664" t="s">
        <v>2197</v>
      </c>
      <c r="AE19" s="664" t="s">
        <v>2026</v>
      </c>
      <c r="AF19" s="664" t="s">
        <v>2213</v>
      </c>
      <c r="AG19" s="664" t="s">
        <v>2026</v>
      </c>
      <c r="AH19" s="666">
        <v>9</v>
      </c>
      <c r="AI19" s="664" t="s">
        <v>2026</v>
      </c>
      <c r="AJ19" s="664">
        <v>2.4</v>
      </c>
      <c r="AK19" s="665" t="s">
        <v>2026</v>
      </c>
      <c r="AL19" s="656"/>
      <c r="AM19" s="656"/>
      <c r="AN19" s="656"/>
      <c r="AO19" s="656"/>
      <c r="AP19" s="664" t="s">
        <v>2227</v>
      </c>
      <c r="AQ19" s="658"/>
    </row>
    <row r="20" spans="1:43" ht="24" customHeight="1">
      <c r="A20" s="403" t="s">
        <v>1757</v>
      </c>
      <c r="B20" s="646" t="s">
        <v>2004</v>
      </c>
      <c r="C20" s="647" t="s">
        <v>2228</v>
      </c>
      <c r="D20" s="647" t="s">
        <v>2006</v>
      </c>
      <c r="E20" s="463" t="s">
        <v>592</v>
      </c>
      <c r="F20" s="463" t="s">
        <v>2172</v>
      </c>
      <c r="G20" s="546" t="s">
        <v>2229</v>
      </c>
      <c r="H20" s="654" t="s">
        <v>2008</v>
      </c>
      <c r="I20" s="654">
        <v>207</v>
      </c>
      <c r="J20" s="654" t="s">
        <v>2008</v>
      </c>
      <c r="K20" s="654">
        <v>385</v>
      </c>
      <c r="L20" s="654" t="s">
        <v>2008</v>
      </c>
      <c r="M20" s="654" t="s">
        <v>2009</v>
      </c>
      <c r="N20" s="654" t="s">
        <v>2008</v>
      </c>
      <c r="O20" s="654" t="s">
        <v>2010</v>
      </c>
      <c r="P20" s="654" t="s">
        <v>2008</v>
      </c>
      <c r="Q20" s="654">
        <v>6.6</v>
      </c>
      <c r="R20" s="654" t="s">
        <v>2008</v>
      </c>
      <c r="S20" s="654">
        <v>2.1</v>
      </c>
      <c r="T20" s="654" t="s">
        <v>2008</v>
      </c>
      <c r="U20" s="654">
        <v>9.6</v>
      </c>
      <c r="V20" s="654" t="s">
        <v>2008</v>
      </c>
      <c r="W20" s="655">
        <v>2.7</v>
      </c>
      <c r="X20" s="654" t="s">
        <v>2011</v>
      </c>
      <c r="Y20" s="662"/>
      <c r="Z20" s="656"/>
      <c r="AA20" s="656"/>
      <c r="AB20" s="656"/>
      <c r="AC20" s="656"/>
      <c r="AD20" s="656"/>
      <c r="AE20" s="656"/>
      <c r="AF20" s="657"/>
      <c r="AG20" s="657"/>
      <c r="AH20" s="656"/>
      <c r="AI20" s="656"/>
      <c r="AJ20" s="656"/>
      <c r="AK20" s="656"/>
      <c r="AL20" s="656"/>
      <c r="AM20" s="656"/>
      <c r="AN20" s="656"/>
      <c r="AO20" s="656"/>
      <c r="AP20" s="656"/>
      <c r="AQ20" s="658"/>
    </row>
    <row r="21" spans="1:43">
      <c r="A21" s="322"/>
      <c r="B21" s="389"/>
      <c r="C21" s="351"/>
      <c r="D21" s="351"/>
      <c r="E21" s="550"/>
      <c r="F21" s="551"/>
      <c r="G21" s="552"/>
      <c r="K21" s="631" t="s">
        <v>2057</v>
      </c>
      <c r="O21" s="631" t="s">
        <v>2058</v>
      </c>
    </row>
    <row r="22" spans="1:43">
      <c r="A22" s="322"/>
      <c r="B22" s="1033"/>
      <c r="C22" s="948" t="s">
        <v>3563</v>
      </c>
      <c r="D22" s="351"/>
      <c r="E22" s="550"/>
      <c r="F22" s="551"/>
      <c r="G22" s="552"/>
      <c r="K22" s="631" t="s">
        <v>2059</v>
      </c>
      <c r="O22" s="631" t="s">
        <v>2060</v>
      </c>
    </row>
    <row r="23" spans="1:43">
      <c r="A23" s="322"/>
      <c r="B23" s="389"/>
      <c r="C23" s="351"/>
      <c r="D23" s="351"/>
      <c r="E23" s="550"/>
      <c r="F23" s="551"/>
      <c r="G23" s="552"/>
      <c r="K23" s="631" t="s">
        <v>2061</v>
      </c>
      <c r="O23" s="631" t="s">
        <v>2062</v>
      </c>
    </row>
    <row r="24" spans="1:43">
      <c r="K24" s="631" t="s">
        <v>2063</v>
      </c>
      <c r="O24" s="631" t="s">
        <v>2064</v>
      </c>
    </row>
    <row r="25" spans="1:43">
      <c r="K25" s="631" t="s">
        <v>2065</v>
      </c>
      <c r="O25" s="631" t="s">
        <v>2066</v>
      </c>
    </row>
    <row r="26" spans="1:43">
      <c r="K26" s="631" t="s">
        <v>2067</v>
      </c>
      <c r="O26" s="631" t="s">
        <v>2068</v>
      </c>
    </row>
  </sheetData>
  <mergeCells count="59">
    <mergeCell ref="A4:A6"/>
    <mergeCell ref="A1:A3"/>
    <mergeCell ref="F1:F6"/>
    <mergeCell ref="B1:B6"/>
    <mergeCell ref="C1:C6"/>
    <mergeCell ref="D1:D6"/>
    <mergeCell ref="E1:E6"/>
    <mergeCell ref="G1:G6"/>
    <mergeCell ref="H1:AQ1"/>
    <mergeCell ref="H2:Y2"/>
    <mergeCell ref="Z2:AQ2"/>
    <mergeCell ref="H3:K3"/>
    <mergeCell ref="L3:M3"/>
    <mergeCell ref="N3:O3"/>
    <mergeCell ref="P3:W3"/>
    <mergeCell ref="X3:Y3"/>
    <mergeCell ref="Z3:AC3"/>
    <mergeCell ref="AD3:AE3"/>
    <mergeCell ref="AF3:AG3"/>
    <mergeCell ref="AH3:AO3"/>
    <mergeCell ref="AP3:AQ3"/>
    <mergeCell ref="H4:I4"/>
    <mergeCell ref="J4:K4"/>
    <mergeCell ref="L4:M4"/>
    <mergeCell ref="N4:N6"/>
    <mergeCell ref="O4:O6"/>
    <mergeCell ref="P4:S4"/>
    <mergeCell ref="AD4:AE4"/>
    <mergeCell ref="AB5:AB6"/>
    <mergeCell ref="AC5:AC6"/>
    <mergeCell ref="AD5:AD6"/>
    <mergeCell ref="AE5:AE6"/>
    <mergeCell ref="T4:W4"/>
    <mergeCell ref="X4:X6"/>
    <mergeCell ref="Y4:Y6"/>
    <mergeCell ref="Z4:AA4"/>
    <mergeCell ref="AB4:AC4"/>
    <mergeCell ref="AA5:AA6"/>
    <mergeCell ref="M5:M6"/>
    <mergeCell ref="AQ4:AQ6"/>
    <mergeCell ref="AH5:AI5"/>
    <mergeCell ref="AJ5:AK5"/>
    <mergeCell ref="AL5:AM5"/>
    <mergeCell ref="AN5:AO5"/>
    <mergeCell ref="AF4:AF6"/>
    <mergeCell ref="AG4:AG6"/>
    <mergeCell ref="AH4:AK4"/>
    <mergeCell ref="AL4:AO4"/>
    <mergeCell ref="AP4:AP6"/>
    <mergeCell ref="H5:H6"/>
    <mergeCell ref="I5:I6"/>
    <mergeCell ref="J5:J6"/>
    <mergeCell ref="K5:K6"/>
    <mergeCell ref="L5:L6"/>
    <mergeCell ref="P5:Q5"/>
    <mergeCell ref="R5:S5"/>
    <mergeCell ref="T5:U5"/>
    <mergeCell ref="V5:W5"/>
    <mergeCell ref="Z5:Z6"/>
  </mergeCells>
  <phoneticPr fontId="1"/>
  <hyperlinks>
    <hyperlink ref="A1:A3" location="目次・索引!B1" display="索引へ戻る" xr:uid="{00000000-0004-0000-0E00-000000000000}"/>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A24"/>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20.5" style="456" bestFit="1" customWidth="1"/>
    <col min="2" max="2" width="5.125" style="457" bestFit="1" customWidth="1"/>
    <col min="3" max="3" width="17.875" style="457" bestFit="1" customWidth="1"/>
    <col min="4" max="4" width="12.125" style="457" customWidth="1"/>
    <col min="5" max="5" width="16.5" style="456" customWidth="1"/>
    <col min="6" max="6" width="12.5" style="456" customWidth="1"/>
    <col min="7" max="7" width="12.625" style="457" bestFit="1" customWidth="1"/>
    <col min="8" max="8" width="5.5" style="458" customWidth="1"/>
    <col min="9" max="9" width="13.125" style="456" customWidth="1"/>
    <col min="10" max="10" width="15.5" style="456" customWidth="1"/>
    <col min="11" max="13" width="5.625" style="459" customWidth="1"/>
    <col min="14" max="14" width="4" style="456" customWidth="1"/>
    <col min="15" max="15" width="5.625" style="456" customWidth="1"/>
    <col min="16" max="16" width="6.625" style="456" customWidth="1"/>
    <col min="17" max="19" width="5.125" style="456" customWidth="1"/>
    <col min="20" max="20" width="4.875" style="456" customWidth="1"/>
    <col min="21" max="21" width="10.5" style="456" customWidth="1"/>
    <col min="22" max="22" width="10.375" style="456" customWidth="1"/>
    <col min="23" max="38" width="4.625" style="456" customWidth="1"/>
    <col min="39" max="39" width="4.625" style="456" bestFit="1" customWidth="1"/>
    <col min="40" max="40" width="5.125" style="456" customWidth="1"/>
    <col min="41" max="41" width="6.375" style="457" customWidth="1"/>
    <col min="42" max="42" width="10.875" style="456" customWidth="1"/>
    <col min="43" max="43" width="4.625" style="456" customWidth="1"/>
    <col min="44" max="44" width="5.125" style="457" customWidth="1"/>
    <col min="45" max="45" width="6.375" style="457" customWidth="1"/>
    <col min="46" max="46" width="10.125" style="456" customWidth="1"/>
    <col min="47" max="47" width="4.625" style="456" customWidth="1"/>
    <col min="48" max="48" width="5.125" style="457" customWidth="1"/>
    <col min="49" max="49" width="5.5" style="457" customWidth="1"/>
    <col min="50" max="50" width="5.125" style="456" customWidth="1"/>
    <col min="51" max="51" width="5.625" style="456" customWidth="1"/>
    <col min="52" max="52" width="6.5" style="456" customWidth="1"/>
    <col min="53" max="53" width="5.125" style="456" customWidth="1"/>
    <col min="54" max="54" width="5.625" style="456" customWidth="1"/>
    <col min="55" max="55" width="5.125" style="456" customWidth="1"/>
    <col min="56" max="56" width="5.375" style="456" customWidth="1"/>
    <col min="57" max="57" width="6.625" style="456" customWidth="1"/>
    <col min="58" max="64" width="5.125" style="456" customWidth="1"/>
    <col min="65" max="68" width="5.625" style="456" customWidth="1"/>
    <col min="69" max="69" width="5.5" style="456" customWidth="1"/>
    <col min="70" max="70" width="5.125" style="456" customWidth="1"/>
    <col min="71" max="71" width="5.625" style="456" customWidth="1"/>
    <col min="72" max="72" width="6.5" style="456" customWidth="1"/>
    <col min="73" max="73" width="5.125" style="456" customWidth="1"/>
    <col min="74" max="74" width="5.625" style="456" customWidth="1"/>
    <col min="75" max="75" width="5.125" style="456" customWidth="1"/>
    <col min="76" max="76" width="5.375" style="456" customWidth="1"/>
    <col min="77" max="77" width="6.625" style="456" customWidth="1"/>
    <col min="78" max="78" width="5.125" style="456" customWidth="1"/>
    <col min="79" max="80" width="6.125" style="456" customWidth="1"/>
    <col min="81" max="84" width="6.125" style="456" bestFit="1" customWidth="1"/>
    <col min="85" max="92" width="4.875" style="457" customWidth="1"/>
    <col min="93" max="93" width="4.875" style="456" customWidth="1"/>
    <col min="94" max="95" width="7.625" style="456" bestFit="1" customWidth="1"/>
    <col min="96" max="96" width="10" style="456" customWidth="1"/>
    <col min="97" max="97" width="5.5" style="456" customWidth="1"/>
    <col min="98" max="98" width="5.125" style="456" customWidth="1"/>
    <col min="99" max="99" width="5.625" style="456" customWidth="1"/>
    <col min="100" max="100" width="6.5" style="456" customWidth="1"/>
    <col min="101" max="101" width="5.125" style="456" customWidth="1"/>
    <col min="102" max="102" width="5.625" style="456" customWidth="1"/>
    <col min="103" max="103" width="5.125" style="456" customWidth="1"/>
    <col min="104" max="104" width="5.375" style="456" customWidth="1"/>
    <col min="105" max="105" width="6.625" style="456" customWidth="1"/>
    <col min="106" max="112" width="5.125" style="456" customWidth="1"/>
    <col min="113" max="116" width="5.625" style="456" customWidth="1"/>
    <col min="117" max="117" width="5.5" style="456" customWidth="1"/>
    <col min="118" max="118" width="5.125" style="456" customWidth="1"/>
    <col min="119" max="119" width="5.625" style="456" customWidth="1"/>
    <col min="120" max="120" width="10" style="456" customWidth="1"/>
    <col min="121" max="121" width="5.125" style="456" customWidth="1"/>
    <col min="122" max="122" width="6.5" style="456" bestFit="1" customWidth="1"/>
    <col min="123" max="123" width="5.625" style="456" customWidth="1"/>
    <col min="124" max="124" width="5.125" style="456" customWidth="1"/>
    <col min="125" max="125" width="5.375" style="456" customWidth="1"/>
    <col min="126" max="126" width="6.625" style="456" customWidth="1"/>
    <col min="127" max="127" width="5.125" style="456" customWidth="1"/>
    <col min="128" max="128" width="4.125" style="456" customWidth="1"/>
    <col min="129" max="130" width="4.875" style="456" bestFit="1" customWidth="1"/>
    <col min="131" max="134" width="5.125" style="456" customWidth="1"/>
    <col min="135" max="143" width="4.125" style="456" customWidth="1"/>
    <col min="144" max="145" width="6.375" style="456" customWidth="1"/>
    <col min="146" max="146" width="10" style="456" bestFit="1" customWidth="1"/>
    <col min="147" max="147" width="5.5" style="456" customWidth="1"/>
    <col min="148" max="148" width="5.125" style="456" customWidth="1"/>
    <col min="149" max="149" width="5.625" style="456" customWidth="1"/>
    <col min="150" max="150" width="37.625" style="456" customWidth="1"/>
    <col min="151" max="151" width="5.625" style="456" customWidth="1"/>
    <col min="152" max="154" width="5.125" style="456" customWidth="1"/>
    <col min="155" max="159" width="4.125" style="456" customWidth="1"/>
    <col min="160" max="160" width="7.625" style="456" bestFit="1" customWidth="1"/>
    <col min="161" max="161" width="11.125" style="456" bestFit="1" customWidth="1"/>
    <col min="162" max="164" width="5.125" style="456" customWidth="1"/>
    <col min="165" max="165" width="7.625" style="456" customWidth="1"/>
    <col min="166" max="166" width="6" style="456" customWidth="1"/>
    <col min="167" max="168" width="8.875" style="456" customWidth="1"/>
    <col min="169" max="169" width="7.625" style="456" customWidth="1"/>
    <col min="170" max="170" width="6" style="456" customWidth="1"/>
    <col min="171" max="172" width="8.875" style="456" customWidth="1"/>
    <col min="173" max="174" width="5.125" style="456" customWidth="1"/>
    <col min="175" max="175" width="4.625" style="456" customWidth="1"/>
    <col min="176" max="176" width="7.625" style="456" customWidth="1"/>
    <col min="177" max="177" width="6" style="456" customWidth="1"/>
    <col min="178" max="179" width="8.125" style="456" customWidth="1"/>
    <col min="180" max="180" width="7.625" style="456" customWidth="1"/>
    <col min="181" max="181" width="6" style="456" customWidth="1"/>
    <col min="182" max="183" width="8.125" style="456" customWidth="1"/>
    <col min="184" max="184" width="4.375" style="456" customWidth="1"/>
    <col min="185" max="187" width="8.125" style="456" customWidth="1"/>
    <col min="188" max="188" width="13.125" style="456" customWidth="1"/>
    <col min="189" max="200" width="6" style="456" customWidth="1"/>
    <col min="201" max="201" width="5.125" style="456" customWidth="1"/>
    <col min="202" max="202" width="5.375" style="456" customWidth="1"/>
    <col min="203" max="203" width="2.125" style="456" customWidth="1"/>
    <col min="204" max="204" width="5.125" style="456" customWidth="1"/>
    <col min="205" max="205" width="5.375" style="456" customWidth="1"/>
    <col min="206" max="206" width="2.125" style="456" customWidth="1"/>
    <col min="207" max="207" width="5.125" style="456" customWidth="1"/>
    <col min="208" max="208" width="59.625" style="456" customWidth="1"/>
    <col min="209" max="209" width="8" style="456" customWidth="1"/>
    <col min="210" max="16384" width="41.125" style="456" hidden="1"/>
  </cols>
  <sheetData>
    <row r="1" spans="1:208" ht="12" customHeight="1" thickTop="1">
      <c r="A1" s="2731" t="s">
        <v>6893</v>
      </c>
      <c r="B1" s="2838"/>
      <c r="C1" s="2841" t="s">
        <v>494</v>
      </c>
      <c r="D1" s="2841" t="s">
        <v>495</v>
      </c>
      <c r="E1" s="2841" t="s">
        <v>893</v>
      </c>
      <c r="F1" s="2841" t="s">
        <v>497</v>
      </c>
      <c r="G1" s="2841" t="s">
        <v>498</v>
      </c>
      <c r="H1" s="2463" t="s">
        <v>894</v>
      </c>
      <c r="I1" s="2831" t="s">
        <v>895</v>
      </c>
      <c r="J1" s="2831"/>
      <c r="K1" s="2454" t="s">
        <v>896</v>
      </c>
      <c r="L1" s="2455"/>
      <c r="M1" s="2456"/>
      <c r="N1" s="2842" t="s">
        <v>502</v>
      </c>
      <c r="O1" s="2843"/>
      <c r="P1" s="2843"/>
      <c r="Q1" s="2843"/>
      <c r="R1" s="2843"/>
      <c r="S1" s="2843"/>
      <c r="T1" s="2843"/>
      <c r="U1" s="2843"/>
      <c r="V1" s="2843"/>
      <c r="W1" s="2843"/>
      <c r="X1" s="2843"/>
      <c r="Y1" s="2843"/>
      <c r="Z1" s="2843"/>
      <c r="AA1" s="2843"/>
      <c r="AB1" s="2843"/>
      <c r="AC1" s="2843"/>
      <c r="AD1" s="2843"/>
      <c r="AE1" s="2843"/>
      <c r="AF1" s="2843"/>
      <c r="AG1" s="2843"/>
      <c r="AH1" s="2843"/>
      <c r="AI1" s="2843"/>
      <c r="AJ1" s="2843"/>
      <c r="AK1" s="2843"/>
      <c r="AL1" s="2843"/>
      <c r="AM1" s="2828" t="s">
        <v>897</v>
      </c>
      <c r="AN1" s="2831" t="s">
        <v>531</v>
      </c>
      <c r="AO1" s="2794" t="s">
        <v>898</v>
      </c>
      <c r="AP1" s="2794"/>
      <c r="AQ1" s="2794"/>
      <c r="AR1" s="2794"/>
      <c r="AS1" s="2794"/>
      <c r="AT1" s="2794"/>
      <c r="AU1" s="2794"/>
      <c r="AV1" s="2794"/>
      <c r="AW1" s="2832" t="s">
        <v>504</v>
      </c>
      <c r="AX1" s="2833"/>
      <c r="AY1" s="2833"/>
      <c r="AZ1" s="2833"/>
      <c r="BA1" s="2833"/>
      <c r="BB1" s="2833"/>
      <c r="BC1" s="2833"/>
      <c r="BD1" s="2833"/>
      <c r="BE1" s="2833"/>
      <c r="BF1" s="2833"/>
      <c r="BG1" s="2833"/>
      <c r="BH1" s="2833"/>
      <c r="BI1" s="2833"/>
      <c r="BJ1" s="2833"/>
      <c r="BK1" s="2833"/>
      <c r="BL1" s="2833"/>
      <c r="BM1" s="2833"/>
      <c r="BN1" s="2833"/>
      <c r="BO1" s="2833"/>
      <c r="BP1" s="2833"/>
      <c r="BQ1" s="2833"/>
      <c r="BR1" s="2833"/>
      <c r="BS1" s="2833"/>
      <c r="BT1" s="2833"/>
      <c r="BU1" s="2833"/>
      <c r="BV1" s="2833"/>
      <c r="BW1" s="2833"/>
      <c r="BX1" s="2833"/>
      <c r="BY1" s="2833"/>
      <c r="BZ1" s="2833"/>
      <c r="CA1" s="2833"/>
      <c r="CB1" s="2833"/>
      <c r="CC1" s="2833"/>
      <c r="CD1" s="2833"/>
      <c r="CE1" s="2833"/>
      <c r="CF1" s="2833"/>
      <c r="CG1" s="2833"/>
      <c r="CH1" s="2833"/>
      <c r="CI1" s="2833"/>
      <c r="CJ1" s="2833"/>
      <c r="CK1" s="2833"/>
      <c r="CL1" s="2833"/>
      <c r="CM1" s="2833"/>
      <c r="CN1" s="2833"/>
      <c r="CO1" s="2833"/>
      <c r="CP1" s="2833"/>
      <c r="CQ1" s="2833"/>
      <c r="CR1" s="2834"/>
      <c r="CS1" s="2789" t="s">
        <v>505</v>
      </c>
      <c r="CT1" s="2835"/>
      <c r="CU1" s="2835"/>
      <c r="CV1" s="2835"/>
      <c r="CW1" s="2835"/>
      <c r="CX1" s="2835"/>
      <c r="CY1" s="2835"/>
      <c r="CZ1" s="2835"/>
      <c r="DA1" s="2835"/>
      <c r="DB1" s="2835"/>
      <c r="DC1" s="2835"/>
      <c r="DD1" s="2835"/>
      <c r="DE1" s="2835"/>
      <c r="DF1" s="2835"/>
      <c r="DG1" s="2835"/>
      <c r="DH1" s="2835"/>
      <c r="DI1" s="2835"/>
      <c r="DJ1" s="2835"/>
      <c r="DK1" s="2835"/>
      <c r="DL1" s="2835"/>
      <c r="DM1" s="2835"/>
      <c r="DN1" s="2835"/>
      <c r="DO1" s="2835"/>
      <c r="DP1" s="2835"/>
      <c r="DQ1" s="2835"/>
      <c r="DR1" s="2835"/>
      <c r="DS1" s="2835"/>
      <c r="DT1" s="2835"/>
      <c r="DU1" s="2835"/>
      <c r="DV1" s="2835"/>
      <c r="DW1" s="2835"/>
      <c r="DX1" s="2835"/>
      <c r="DY1" s="2835"/>
      <c r="DZ1" s="2835"/>
      <c r="EA1" s="2835"/>
      <c r="EB1" s="2835"/>
      <c r="EC1" s="2835"/>
      <c r="ED1" s="2835"/>
      <c r="EE1" s="2835"/>
      <c r="EF1" s="2835"/>
      <c r="EG1" s="2835"/>
      <c r="EH1" s="2835"/>
      <c r="EI1" s="2835"/>
      <c r="EJ1" s="2835"/>
      <c r="EK1" s="2835"/>
      <c r="EL1" s="2835"/>
      <c r="EM1" s="2835"/>
      <c r="EN1" s="2835"/>
      <c r="EO1" s="2835"/>
      <c r="EP1" s="2790"/>
      <c r="EQ1" s="2812" t="s">
        <v>506</v>
      </c>
      <c r="ER1" s="2813"/>
      <c r="ES1" s="2813"/>
      <c r="ET1" s="2813"/>
      <c r="EU1" s="2813"/>
      <c r="EV1" s="2813"/>
      <c r="EW1" s="2813"/>
      <c r="EX1" s="2813"/>
      <c r="EY1" s="2813"/>
      <c r="EZ1" s="2813"/>
      <c r="FA1" s="2813"/>
      <c r="FB1" s="2813"/>
      <c r="FC1" s="2813"/>
      <c r="FD1" s="2813"/>
      <c r="FE1" s="2814"/>
      <c r="FF1" s="2761" t="s">
        <v>1821</v>
      </c>
      <c r="FG1" s="2762"/>
      <c r="FH1" s="2762"/>
      <c r="FI1" s="2762"/>
      <c r="FJ1" s="2762"/>
      <c r="FK1" s="2762"/>
      <c r="FL1" s="2762"/>
      <c r="FM1" s="2762"/>
      <c r="FN1" s="2762"/>
      <c r="FO1" s="2762"/>
      <c r="FP1" s="2762"/>
      <c r="FQ1" s="2762"/>
      <c r="FR1" s="2762"/>
      <c r="FS1" s="2762"/>
      <c r="FT1" s="2762"/>
      <c r="FU1" s="2762"/>
      <c r="FV1" s="2762"/>
      <c r="FW1" s="2762"/>
      <c r="FX1" s="2762"/>
      <c r="FY1" s="2762"/>
      <c r="FZ1" s="2762"/>
      <c r="GA1" s="2762"/>
      <c r="GB1" s="2763"/>
      <c r="GC1" s="2901" t="s">
        <v>1067</v>
      </c>
      <c r="GD1" s="2902"/>
      <c r="GE1" s="2903"/>
      <c r="GF1" s="2800" t="s">
        <v>2069</v>
      </c>
      <c r="GG1" s="2740" t="s">
        <v>1823</v>
      </c>
      <c r="GH1" s="2740"/>
      <c r="GI1" s="2740"/>
      <c r="GJ1" s="2740"/>
      <c r="GK1" s="2740"/>
      <c r="GL1" s="2740"/>
      <c r="GM1" s="2740"/>
      <c r="GN1" s="2740"/>
      <c r="GO1" s="2740"/>
      <c r="GP1" s="2740"/>
      <c r="GQ1" s="2740"/>
      <c r="GR1" s="2740"/>
      <c r="GS1" s="2803" t="s">
        <v>507</v>
      </c>
      <c r="GT1" s="2804"/>
      <c r="GU1" s="2804"/>
      <c r="GV1" s="2804"/>
      <c r="GW1" s="2804"/>
      <c r="GX1" s="2804"/>
      <c r="GY1" s="2804"/>
      <c r="GZ1" s="2805"/>
    </row>
    <row r="2" spans="1:208" ht="12" customHeight="1">
      <c r="A2" s="2732"/>
      <c r="B2" s="2839"/>
      <c r="C2" s="2841"/>
      <c r="D2" s="2841"/>
      <c r="E2" s="2841"/>
      <c r="F2" s="2841"/>
      <c r="G2" s="2841"/>
      <c r="H2" s="2463"/>
      <c r="I2" s="2831"/>
      <c r="J2" s="2831"/>
      <c r="K2" s="2457"/>
      <c r="L2" s="2458"/>
      <c r="M2" s="2459"/>
      <c r="N2" s="2844"/>
      <c r="O2" s="2845"/>
      <c r="P2" s="2845"/>
      <c r="Q2" s="2845"/>
      <c r="R2" s="2845"/>
      <c r="S2" s="2845"/>
      <c r="T2" s="2845"/>
      <c r="U2" s="2845"/>
      <c r="V2" s="2845"/>
      <c r="W2" s="2845"/>
      <c r="X2" s="2845"/>
      <c r="Y2" s="2845"/>
      <c r="Z2" s="2845"/>
      <c r="AA2" s="2845"/>
      <c r="AB2" s="2845"/>
      <c r="AC2" s="2845"/>
      <c r="AD2" s="2845"/>
      <c r="AE2" s="2845"/>
      <c r="AF2" s="2845"/>
      <c r="AG2" s="2845"/>
      <c r="AH2" s="2845"/>
      <c r="AI2" s="2845"/>
      <c r="AJ2" s="2845"/>
      <c r="AK2" s="2845"/>
      <c r="AL2" s="2845"/>
      <c r="AM2" s="2829"/>
      <c r="AN2" s="2831"/>
      <c r="AO2" s="2794"/>
      <c r="AP2" s="2794"/>
      <c r="AQ2" s="2794"/>
      <c r="AR2" s="2794"/>
      <c r="AS2" s="2794"/>
      <c r="AT2" s="2794"/>
      <c r="AU2" s="2794"/>
      <c r="AV2" s="2794"/>
      <c r="AW2" s="2795" t="s">
        <v>509</v>
      </c>
      <c r="AX2" s="2795"/>
      <c r="AY2" s="2795"/>
      <c r="AZ2" s="2795"/>
      <c r="BA2" s="395" t="s">
        <v>899</v>
      </c>
      <c r="BB2" s="2767" t="s">
        <v>900</v>
      </c>
      <c r="BC2" s="2767"/>
      <c r="BD2" s="2767"/>
      <c r="BE2" s="2767" t="s">
        <v>901</v>
      </c>
      <c r="BF2" s="2767"/>
      <c r="BG2" s="2767" t="s">
        <v>902</v>
      </c>
      <c r="BH2" s="2767"/>
      <c r="BI2" s="2767"/>
      <c r="BJ2" s="2767"/>
      <c r="BK2" s="2767"/>
      <c r="BL2" s="2767"/>
      <c r="BM2" s="2767" t="s">
        <v>903</v>
      </c>
      <c r="BN2" s="2767"/>
      <c r="BO2" s="2767"/>
      <c r="BP2" s="2767"/>
      <c r="BQ2" s="2769" t="s">
        <v>509</v>
      </c>
      <c r="BR2" s="2769"/>
      <c r="BS2" s="2769"/>
      <c r="BT2" s="2769"/>
      <c r="BU2" s="395" t="s">
        <v>899</v>
      </c>
      <c r="BV2" s="2832" t="s">
        <v>900</v>
      </c>
      <c r="BW2" s="2833"/>
      <c r="BX2" s="2834"/>
      <c r="BY2" s="2832" t="s">
        <v>901</v>
      </c>
      <c r="BZ2" s="2833"/>
      <c r="CA2" s="2832" t="s">
        <v>902</v>
      </c>
      <c r="CB2" s="2833"/>
      <c r="CC2" s="2833"/>
      <c r="CD2" s="2833"/>
      <c r="CE2" s="2833"/>
      <c r="CF2" s="2834"/>
      <c r="CG2" s="2768" t="s">
        <v>515</v>
      </c>
      <c r="CH2" s="2768"/>
      <c r="CI2" s="2768"/>
      <c r="CJ2" s="2768"/>
      <c r="CK2" s="2768"/>
      <c r="CL2" s="2768"/>
      <c r="CM2" s="2768"/>
      <c r="CN2" s="2768"/>
      <c r="CO2" s="2822" t="s">
        <v>516</v>
      </c>
      <c r="CP2" s="2767" t="s">
        <v>517</v>
      </c>
      <c r="CQ2" s="2767"/>
      <c r="CR2" s="2770" t="s">
        <v>518</v>
      </c>
      <c r="CS2" s="2821" t="s">
        <v>509</v>
      </c>
      <c r="CT2" s="2821"/>
      <c r="CU2" s="2821"/>
      <c r="CV2" s="2821"/>
      <c r="CW2" s="396" t="s">
        <v>899</v>
      </c>
      <c r="CX2" s="2764" t="s">
        <v>900</v>
      </c>
      <c r="CY2" s="2764"/>
      <c r="CZ2" s="2764"/>
      <c r="DA2" s="2764" t="s">
        <v>901</v>
      </c>
      <c r="DB2" s="2764"/>
      <c r="DC2" s="2764" t="s">
        <v>902</v>
      </c>
      <c r="DD2" s="2764"/>
      <c r="DE2" s="2764"/>
      <c r="DF2" s="2764"/>
      <c r="DG2" s="2764"/>
      <c r="DH2" s="2764"/>
      <c r="DI2" s="2764" t="s">
        <v>903</v>
      </c>
      <c r="DJ2" s="2764"/>
      <c r="DK2" s="2764"/>
      <c r="DL2" s="2764"/>
      <c r="DM2" s="2821" t="s">
        <v>509</v>
      </c>
      <c r="DN2" s="2821"/>
      <c r="DO2" s="2821"/>
      <c r="DP2" s="2821"/>
      <c r="DQ2" s="2789" t="s">
        <v>899</v>
      </c>
      <c r="DR2" s="2790"/>
      <c r="DS2" s="2764" t="s">
        <v>900</v>
      </c>
      <c r="DT2" s="2764"/>
      <c r="DU2" s="2764"/>
      <c r="DV2" s="2836" t="s">
        <v>1635</v>
      </c>
      <c r="DW2" s="2837"/>
      <c r="DX2" s="2789" t="s">
        <v>902</v>
      </c>
      <c r="DY2" s="2835"/>
      <c r="DZ2" s="2835"/>
      <c r="EA2" s="2835"/>
      <c r="EB2" s="2835"/>
      <c r="EC2" s="2835"/>
      <c r="ED2" s="2790"/>
      <c r="EE2" s="2787" t="s">
        <v>515</v>
      </c>
      <c r="EF2" s="2787"/>
      <c r="EG2" s="2787"/>
      <c r="EH2" s="2787"/>
      <c r="EI2" s="2787"/>
      <c r="EJ2" s="2787"/>
      <c r="EK2" s="2787"/>
      <c r="EL2" s="2787"/>
      <c r="EM2" s="2750" t="s">
        <v>516</v>
      </c>
      <c r="EN2" s="2764" t="s">
        <v>517</v>
      </c>
      <c r="EO2" s="2764"/>
      <c r="EP2" s="2815" t="s">
        <v>518</v>
      </c>
      <c r="EQ2" s="2786" t="s">
        <v>509</v>
      </c>
      <c r="ER2" s="2786"/>
      <c r="ES2" s="2786"/>
      <c r="ET2" s="2786"/>
      <c r="EU2" s="2759" t="s">
        <v>1634</v>
      </c>
      <c r="EV2" s="2759" t="s">
        <v>1635</v>
      </c>
      <c r="EW2" s="2759" t="s">
        <v>1636</v>
      </c>
      <c r="EX2" s="2759" t="s">
        <v>1637</v>
      </c>
      <c r="EY2" s="2788" t="s">
        <v>515</v>
      </c>
      <c r="EZ2" s="2788"/>
      <c r="FA2" s="2788"/>
      <c r="FB2" s="2788"/>
      <c r="FC2" s="2759" t="s">
        <v>516</v>
      </c>
      <c r="FD2" s="2765" t="s">
        <v>517</v>
      </c>
      <c r="FE2" s="2817" t="s">
        <v>518</v>
      </c>
      <c r="FF2" s="2784" t="s">
        <v>1824</v>
      </c>
      <c r="FG2" s="2820"/>
      <c r="FH2" s="2761" t="s">
        <v>532</v>
      </c>
      <c r="FI2" s="2762"/>
      <c r="FJ2" s="2762"/>
      <c r="FK2" s="2762"/>
      <c r="FL2" s="2762"/>
      <c r="FM2" s="2762"/>
      <c r="FN2" s="2762"/>
      <c r="FO2" s="2762"/>
      <c r="FP2" s="2763"/>
      <c r="FQ2" s="2784" t="s">
        <v>1824</v>
      </c>
      <c r="FR2" s="2820"/>
      <c r="FS2" s="2761" t="s">
        <v>51</v>
      </c>
      <c r="FT2" s="2762"/>
      <c r="FU2" s="2762"/>
      <c r="FV2" s="2762"/>
      <c r="FW2" s="2762"/>
      <c r="FX2" s="2762"/>
      <c r="FY2" s="2762"/>
      <c r="FZ2" s="2762"/>
      <c r="GA2" s="2763"/>
      <c r="GB2" s="2752" t="s">
        <v>518</v>
      </c>
      <c r="GC2" s="2904"/>
      <c r="GD2" s="2905"/>
      <c r="GE2" s="2906"/>
      <c r="GF2" s="2801"/>
      <c r="GG2" s="2740" t="s">
        <v>1825</v>
      </c>
      <c r="GH2" s="2740"/>
      <c r="GI2" s="2740" t="s">
        <v>1826</v>
      </c>
      <c r="GJ2" s="2740"/>
      <c r="GK2" s="2740"/>
      <c r="GL2" s="2740"/>
      <c r="GM2" s="2740"/>
      <c r="GN2" s="2740"/>
      <c r="GO2" s="2740"/>
      <c r="GP2" s="2740"/>
      <c r="GQ2" s="2740"/>
      <c r="GR2" s="2740"/>
      <c r="GS2" s="2806"/>
      <c r="GT2" s="2807"/>
      <c r="GU2" s="2807"/>
      <c r="GV2" s="2807"/>
      <c r="GW2" s="2807"/>
      <c r="GX2" s="2807"/>
      <c r="GY2" s="2807"/>
      <c r="GZ2" s="2808"/>
    </row>
    <row r="3" spans="1:208" ht="12" customHeight="1" thickBot="1">
      <c r="A3" s="2733"/>
      <c r="B3" s="2839"/>
      <c r="C3" s="2841"/>
      <c r="D3" s="2841"/>
      <c r="E3" s="2841"/>
      <c r="F3" s="2841"/>
      <c r="G3" s="2841"/>
      <c r="H3" s="2463"/>
      <c r="I3" s="2831"/>
      <c r="J3" s="2831"/>
      <c r="K3" s="2457"/>
      <c r="L3" s="2458"/>
      <c r="M3" s="2459"/>
      <c r="N3" s="2829" t="s">
        <v>1220</v>
      </c>
      <c r="O3" s="2829" t="s">
        <v>1827</v>
      </c>
      <c r="P3" s="2829" t="s">
        <v>1828</v>
      </c>
      <c r="Q3" s="2860" t="s">
        <v>1221</v>
      </c>
      <c r="R3" s="2861"/>
      <c r="S3" s="2862" t="s">
        <v>1491</v>
      </c>
      <c r="T3" s="2862" t="s">
        <v>1829</v>
      </c>
      <c r="U3" s="2846" t="s">
        <v>1830</v>
      </c>
      <c r="V3" s="2847"/>
      <c r="W3" s="2844" t="s">
        <v>1831</v>
      </c>
      <c r="X3" s="2845"/>
      <c r="Y3" s="2845"/>
      <c r="Z3" s="2845"/>
      <c r="AA3" s="2845"/>
      <c r="AB3" s="2845"/>
      <c r="AC3" s="2845"/>
      <c r="AD3" s="2854"/>
      <c r="AE3" s="2844" t="s">
        <v>1832</v>
      </c>
      <c r="AF3" s="2845"/>
      <c r="AG3" s="2845"/>
      <c r="AH3" s="2845"/>
      <c r="AI3" s="2845"/>
      <c r="AJ3" s="2845"/>
      <c r="AK3" s="2845"/>
      <c r="AL3" s="2854"/>
      <c r="AM3" s="2829"/>
      <c r="AN3" s="2831"/>
      <c r="AO3" s="2794" t="s">
        <v>532</v>
      </c>
      <c r="AP3" s="2794"/>
      <c r="AQ3" s="2794"/>
      <c r="AR3" s="2794"/>
      <c r="AS3" s="2794" t="s">
        <v>911</v>
      </c>
      <c r="AT3" s="2794"/>
      <c r="AU3" s="2794"/>
      <c r="AV3" s="2794"/>
      <c r="AW3" s="2795" t="s">
        <v>532</v>
      </c>
      <c r="AX3" s="2795"/>
      <c r="AY3" s="2795"/>
      <c r="AZ3" s="2795"/>
      <c r="BA3" s="2796" t="s">
        <v>912</v>
      </c>
      <c r="BB3" s="2773" t="s">
        <v>913</v>
      </c>
      <c r="BC3" s="2772" t="s">
        <v>1638</v>
      </c>
      <c r="BD3" s="2772" t="s">
        <v>1833</v>
      </c>
      <c r="BE3" s="2772" t="s">
        <v>916</v>
      </c>
      <c r="BF3" s="2772" t="s">
        <v>1635</v>
      </c>
      <c r="BG3" s="2766" t="s">
        <v>1640</v>
      </c>
      <c r="BH3" s="2766"/>
      <c r="BI3" s="2767" t="s">
        <v>539</v>
      </c>
      <c r="BJ3" s="2767"/>
      <c r="BK3" s="2767" t="s">
        <v>540</v>
      </c>
      <c r="BL3" s="2767"/>
      <c r="BM3" s="2799" t="s">
        <v>1834</v>
      </c>
      <c r="BN3" s="2799"/>
      <c r="BO3" s="2900" t="s">
        <v>1835</v>
      </c>
      <c r="BP3" s="2900"/>
      <c r="BQ3" s="2795" t="s">
        <v>911</v>
      </c>
      <c r="BR3" s="2795"/>
      <c r="BS3" s="2795"/>
      <c r="BT3" s="2795"/>
      <c r="BU3" s="2770" t="s">
        <v>912</v>
      </c>
      <c r="BV3" s="2772" t="s">
        <v>913</v>
      </c>
      <c r="BW3" s="2772" t="s">
        <v>1638</v>
      </c>
      <c r="BX3" s="2772" t="s">
        <v>1833</v>
      </c>
      <c r="BY3" s="2772" t="s">
        <v>1493</v>
      </c>
      <c r="BZ3" s="2772" t="s">
        <v>1635</v>
      </c>
      <c r="CA3" s="2777" t="s">
        <v>1640</v>
      </c>
      <c r="CB3" s="2778"/>
      <c r="CC3" s="2420" t="s">
        <v>539</v>
      </c>
      <c r="CD3" s="2420"/>
      <c r="CE3" s="2767" t="s">
        <v>540</v>
      </c>
      <c r="CF3" s="2767"/>
      <c r="CG3" s="2768" t="s">
        <v>544</v>
      </c>
      <c r="CH3" s="2768"/>
      <c r="CI3" s="2768"/>
      <c r="CJ3" s="2768"/>
      <c r="CK3" s="2768" t="s">
        <v>545</v>
      </c>
      <c r="CL3" s="2768"/>
      <c r="CM3" s="2768"/>
      <c r="CN3" s="2768"/>
      <c r="CO3" s="2823"/>
      <c r="CP3" s="2767"/>
      <c r="CQ3" s="2767"/>
      <c r="CR3" s="2771"/>
      <c r="CS3" s="2821" t="s">
        <v>532</v>
      </c>
      <c r="CT3" s="2821"/>
      <c r="CU3" s="2821"/>
      <c r="CV3" s="2821"/>
      <c r="CW3" s="2764" t="s">
        <v>912</v>
      </c>
      <c r="CX3" s="2750" t="s">
        <v>913</v>
      </c>
      <c r="CY3" s="2750" t="s">
        <v>1638</v>
      </c>
      <c r="CZ3" s="2750" t="s">
        <v>1833</v>
      </c>
      <c r="DA3" s="2750" t="s">
        <v>1493</v>
      </c>
      <c r="DB3" s="2750" t="s">
        <v>1635</v>
      </c>
      <c r="DC3" s="2750" t="s">
        <v>1640</v>
      </c>
      <c r="DD3" s="2750"/>
      <c r="DE3" s="2764" t="s">
        <v>539</v>
      </c>
      <c r="DF3" s="2764"/>
      <c r="DG3" s="2764" t="s">
        <v>540</v>
      </c>
      <c r="DH3" s="2764"/>
      <c r="DI3" s="2750" t="s">
        <v>1834</v>
      </c>
      <c r="DJ3" s="2750"/>
      <c r="DK3" s="2750" t="s">
        <v>1836</v>
      </c>
      <c r="DL3" s="2750"/>
      <c r="DM3" s="2821" t="s">
        <v>1837</v>
      </c>
      <c r="DN3" s="2821"/>
      <c r="DO3" s="2821"/>
      <c r="DP3" s="2821"/>
      <c r="DQ3" s="2791" t="s">
        <v>1838</v>
      </c>
      <c r="DR3" s="2750" t="s">
        <v>912</v>
      </c>
      <c r="DS3" s="2750" t="s">
        <v>913</v>
      </c>
      <c r="DT3" s="2750" t="s">
        <v>1638</v>
      </c>
      <c r="DU3" s="2750" t="s">
        <v>1833</v>
      </c>
      <c r="DV3" s="2750" t="s">
        <v>1493</v>
      </c>
      <c r="DW3" s="2750" t="s">
        <v>1635</v>
      </c>
      <c r="DX3" s="2910" t="s">
        <v>1839</v>
      </c>
      <c r="DY3" s="2750" t="s">
        <v>1640</v>
      </c>
      <c r="DZ3" s="2750"/>
      <c r="EA3" s="2764" t="s">
        <v>539</v>
      </c>
      <c r="EB3" s="2764"/>
      <c r="EC3" s="2764" t="s">
        <v>540</v>
      </c>
      <c r="ED3" s="2764"/>
      <c r="EE3" s="2787" t="s">
        <v>544</v>
      </c>
      <c r="EF3" s="2787"/>
      <c r="EG3" s="2787"/>
      <c r="EH3" s="2787"/>
      <c r="EI3" s="2787" t="s">
        <v>545</v>
      </c>
      <c r="EJ3" s="2787"/>
      <c r="EK3" s="2787"/>
      <c r="EL3" s="2787"/>
      <c r="EM3" s="2750"/>
      <c r="EN3" s="2764"/>
      <c r="EO3" s="2764"/>
      <c r="EP3" s="2815"/>
      <c r="EQ3" s="2786" t="s">
        <v>532</v>
      </c>
      <c r="ER3" s="2786"/>
      <c r="ES3" s="2786"/>
      <c r="ET3" s="2786"/>
      <c r="EU3" s="2759"/>
      <c r="EV3" s="2759"/>
      <c r="EW3" s="2759"/>
      <c r="EX3" s="2759"/>
      <c r="EY3" s="2788" t="s">
        <v>921</v>
      </c>
      <c r="EZ3" s="2788"/>
      <c r="FA3" s="2788"/>
      <c r="FB3" s="2788"/>
      <c r="FC3" s="2759"/>
      <c r="FD3" s="2765"/>
      <c r="FE3" s="2818"/>
      <c r="FF3" s="2784" t="s">
        <v>1840</v>
      </c>
      <c r="FG3" s="2785"/>
      <c r="FH3" s="571"/>
      <c r="FI3" s="2774" t="s">
        <v>1841</v>
      </c>
      <c r="FJ3" s="2775"/>
      <c r="FK3" s="2775"/>
      <c r="FL3" s="2776"/>
      <c r="FM3" s="2774" t="s">
        <v>1842</v>
      </c>
      <c r="FN3" s="2775"/>
      <c r="FO3" s="2775"/>
      <c r="FP3" s="2776"/>
      <c r="FQ3" s="2784" t="s">
        <v>1843</v>
      </c>
      <c r="FR3" s="2785"/>
      <c r="FS3" s="571"/>
      <c r="FT3" s="2774" t="s">
        <v>1841</v>
      </c>
      <c r="FU3" s="2775"/>
      <c r="FV3" s="2775"/>
      <c r="FW3" s="2776"/>
      <c r="FX3" s="2774" t="s">
        <v>1842</v>
      </c>
      <c r="FY3" s="2775"/>
      <c r="FZ3" s="2775"/>
      <c r="GA3" s="2776"/>
      <c r="GB3" s="2816"/>
      <c r="GC3" s="2907"/>
      <c r="GD3" s="2908"/>
      <c r="GE3" s="2909"/>
      <c r="GF3" s="2801"/>
      <c r="GG3" s="2740"/>
      <c r="GH3" s="2740"/>
      <c r="GI3" s="2740" t="s">
        <v>51</v>
      </c>
      <c r="GJ3" s="2740"/>
      <c r="GK3" s="2740"/>
      <c r="GL3" s="2740"/>
      <c r="GM3" s="2740"/>
      <c r="GN3" s="2740" t="s">
        <v>1844</v>
      </c>
      <c r="GO3" s="2740"/>
      <c r="GP3" s="2740"/>
      <c r="GQ3" s="2740"/>
      <c r="GR3" s="2740"/>
      <c r="GS3" s="2809"/>
      <c r="GT3" s="2810"/>
      <c r="GU3" s="2810"/>
      <c r="GV3" s="2810"/>
      <c r="GW3" s="2810"/>
      <c r="GX3" s="2810"/>
      <c r="GY3" s="2810"/>
      <c r="GZ3" s="2811"/>
    </row>
    <row r="4" spans="1:208" ht="13.5" customHeight="1" thickTop="1">
      <c r="A4" s="2826" t="s">
        <v>493</v>
      </c>
      <c r="B4" s="2839"/>
      <c r="C4" s="2841"/>
      <c r="D4" s="2841"/>
      <c r="E4" s="2841"/>
      <c r="F4" s="2841"/>
      <c r="G4" s="2841"/>
      <c r="H4" s="2463"/>
      <c r="I4" s="2831"/>
      <c r="J4" s="2831"/>
      <c r="K4" s="2460"/>
      <c r="L4" s="2461"/>
      <c r="M4" s="2462"/>
      <c r="N4" s="2829"/>
      <c r="O4" s="2829"/>
      <c r="P4" s="2829"/>
      <c r="Q4" s="2844"/>
      <c r="R4" s="2854"/>
      <c r="S4" s="2862"/>
      <c r="T4" s="2862"/>
      <c r="U4" s="2848"/>
      <c r="V4" s="2849"/>
      <c r="W4" s="2855" t="s">
        <v>1845</v>
      </c>
      <c r="X4" s="2856"/>
      <c r="Y4" s="2855" t="s">
        <v>1846</v>
      </c>
      <c r="Z4" s="2857"/>
      <c r="AA4" s="2856"/>
      <c r="AB4" s="2845" t="s">
        <v>1847</v>
      </c>
      <c r="AC4" s="2845"/>
      <c r="AD4" s="2854"/>
      <c r="AE4" s="2855" t="s">
        <v>1845</v>
      </c>
      <c r="AF4" s="2856"/>
      <c r="AG4" s="2855" t="s">
        <v>1846</v>
      </c>
      <c r="AH4" s="2857"/>
      <c r="AI4" s="2856"/>
      <c r="AJ4" s="2855" t="s">
        <v>1847</v>
      </c>
      <c r="AK4" s="2857"/>
      <c r="AL4" s="2856"/>
      <c r="AM4" s="2829"/>
      <c r="AN4" s="2831"/>
      <c r="AO4" s="2794"/>
      <c r="AP4" s="2794"/>
      <c r="AQ4" s="2794"/>
      <c r="AR4" s="2794"/>
      <c r="AS4" s="2794"/>
      <c r="AT4" s="2794"/>
      <c r="AU4" s="2794"/>
      <c r="AV4" s="2794"/>
      <c r="AW4" s="2795"/>
      <c r="AX4" s="2795"/>
      <c r="AY4" s="2795"/>
      <c r="AZ4" s="2795"/>
      <c r="BA4" s="2797"/>
      <c r="BB4" s="2798"/>
      <c r="BC4" s="2773"/>
      <c r="BD4" s="2773"/>
      <c r="BE4" s="2773"/>
      <c r="BF4" s="2773"/>
      <c r="BG4" s="2766"/>
      <c r="BH4" s="2766"/>
      <c r="BI4" s="2767"/>
      <c r="BJ4" s="2767"/>
      <c r="BK4" s="2767"/>
      <c r="BL4" s="2767"/>
      <c r="BM4" s="2799"/>
      <c r="BN4" s="2799"/>
      <c r="BO4" s="2900"/>
      <c r="BP4" s="2900"/>
      <c r="BQ4" s="2795"/>
      <c r="BR4" s="2795"/>
      <c r="BS4" s="2795"/>
      <c r="BT4" s="2795"/>
      <c r="BU4" s="2771"/>
      <c r="BV4" s="2773"/>
      <c r="BW4" s="2773"/>
      <c r="BX4" s="2773"/>
      <c r="BY4" s="2773"/>
      <c r="BZ4" s="2773"/>
      <c r="CA4" s="2779"/>
      <c r="CB4" s="2780"/>
      <c r="CC4" s="2420"/>
      <c r="CD4" s="2420"/>
      <c r="CE4" s="2767"/>
      <c r="CF4" s="2767"/>
      <c r="CG4" s="2767" t="s">
        <v>556</v>
      </c>
      <c r="CH4" s="2767"/>
      <c r="CI4" s="2767" t="s">
        <v>1848</v>
      </c>
      <c r="CJ4" s="2767"/>
      <c r="CK4" s="2767" t="s">
        <v>556</v>
      </c>
      <c r="CL4" s="2767"/>
      <c r="CM4" s="2767" t="s">
        <v>1848</v>
      </c>
      <c r="CN4" s="2767"/>
      <c r="CO4" s="2823"/>
      <c r="CP4" s="2767"/>
      <c r="CQ4" s="2767"/>
      <c r="CR4" s="2771"/>
      <c r="CS4" s="2821"/>
      <c r="CT4" s="2821"/>
      <c r="CU4" s="2821"/>
      <c r="CV4" s="2821"/>
      <c r="CW4" s="2764"/>
      <c r="CX4" s="2750"/>
      <c r="CY4" s="2750"/>
      <c r="CZ4" s="2750"/>
      <c r="DA4" s="2750"/>
      <c r="DB4" s="2750"/>
      <c r="DC4" s="2750"/>
      <c r="DD4" s="2750"/>
      <c r="DE4" s="2764"/>
      <c r="DF4" s="2764"/>
      <c r="DG4" s="2764"/>
      <c r="DH4" s="2764"/>
      <c r="DI4" s="2750"/>
      <c r="DJ4" s="2750"/>
      <c r="DK4" s="2750"/>
      <c r="DL4" s="2750"/>
      <c r="DM4" s="2821"/>
      <c r="DN4" s="2821"/>
      <c r="DO4" s="2821"/>
      <c r="DP4" s="2821"/>
      <c r="DQ4" s="2792"/>
      <c r="DR4" s="2751"/>
      <c r="DS4" s="2751"/>
      <c r="DT4" s="2751"/>
      <c r="DU4" s="2751"/>
      <c r="DV4" s="2751"/>
      <c r="DW4" s="2751"/>
      <c r="DX4" s="2911"/>
      <c r="DY4" s="2750"/>
      <c r="DZ4" s="2750"/>
      <c r="EA4" s="2764"/>
      <c r="EB4" s="2764"/>
      <c r="EC4" s="2764"/>
      <c r="ED4" s="2764"/>
      <c r="EE4" s="2764" t="s">
        <v>556</v>
      </c>
      <c r="EF4" s="2764"/>
      <c r="EG4" s="2764" t="s">
        <v>1848</v>
      </c>
      <c r="EH4" s="2764"/>
      <c r="EI4" s="2764" t="s">
        <v>556</v>
      </c>
      <c r="EJ4" s="2764"/>
      <c r="EK4" s="2764" t="s">
        <v>1848</v>
      </c>
      <c r="EL4" s="2764"/>
      <c r="EM4" s="2750"/>
      <c r="EN4" s="2764"/>
      <c r="EO4" s="2764"/>
      <c r="EP4" s="2815"/>
      <c r="EQ4" s="2786"/>
      <c r="ER4" s="2786"/>
      <c r="ES4" s="2786"/>
      <c r="ET4" s="2786"/>
      <c r="EU4" s="2760"/>
      <c r="EV4" s="2760"/>
      <c r="EW4" s="2760"/>
      <c r="EX4" s="2760"/>
      <c r="EY4" s="2765" t="s">
        <v>556</v>
      </c>
      <c r="EZ4" s="2765"/>
      <c r="FA4" s="2765" t="s">
        <v>1848</v>
      </c>
      <c r="FB4" s="2765"/>
      <c r="FC4" s="2759"/>
      <c r="FD4" s="2765"/>
      <c r="FE4" s="2818"/>
      <c r="FF4" s="2757" t="s">
        <v>1849</v>
      </c>
      <c r="FG4" s="2757" t="s">
        <v>1850</v>
      </c>
      <c r="FH4" s="571" t="s">
        <v>1851</v>
      </c>
      <c r="FI4" s="976" t="s">
        <v>913</v>
      </c>
      <c r="FJ4" s="977" t="s">
        <v>1852</v>
      </c>
      <c r="FK4" s="2896" t="s">
        <v>1853</v>
      </c>
      <c r="FL4" s="2896" t="s">
        <v>1854</v>
      </c>
      <c r="FM4" s="977" t="s">
        <v>913</v>
      </c>
      <c r="FN4" s="977" t="s">
        <v>1852</v>
      </c>
      <c r="FO4" s="2896" t="s">
        <v>1853</v>
      </c>
      <c r="FP4" s="2896" t="s">
        <v>1854</v>
      </c>
      <c r="FQ4" s="2757" t="s">
        <v>1849</v>
      </c>
      <c r="FR4" s="2757" t="s">
        <v>1850</v>
      </c>
      <c r="FS4" s="571" t="s">
        <v>1851</v>
      </c>
      <c r="FT4" s="977" t="s">
        <v>913</v>
      </c>
      <c r="FU4" s="977" t="s">
        <v>1852</v>
      </c>
      <c r="FV4" s="2896" t="s">
        <v>1853</v>
      </c>
      <c r="FW4" s="2896" t="s">
        <v>1854</v>
      </c>
      <c r="FX4" s="977" t="s">
        <v>913</v>
      </c>
      <c r="FY4" s="977" t="s">
        <v>1852</v>
      </c>
      <c r="FZ4" s="2896" t="s">
        <v>1853</v>
      </c>
      <c r="GA4" s="2896" t="s">
        <v>1854</v>
      </c>
      <c r="GB4" s="2816"/>
      <c r="GC4" s="2898" t="s">
        <v>564</v>
      </c>
      <c r="GD4" s="2898" t="s">
        <v>562</v>
      </c>
      <c r="GE4" s="2894" t="s">
        <v>3542</v>
      </c>
      <c r="GF4" s="2801"/>
      <c r="GG4" s="2755" t="s">
        <v>51</v>
      </c>
      <c r="GH4" s="2755" t="s">
        <v>1844</v>
      </c>
      <c r="GI4" s="2740" t="s">
        <v>1855</v>
      </c>
      <c r="GJ4" s="2740"/>
      <c r="GK4" s="2740" t="s">
        <v>1856</v>
      </c>
      <c r="GL4" s="2740"/>
      <c r="GM4" s="2740"/>
      <c r="GN4" s="2740" t="s">
        <v>1855</v>
      </c>
      <c r="GO4" s="2740"/>
      <c r="GP4" s="2740" t="s">
        <v>1856</v>
      </c>
      <c r="GQ4" s="2740"/>
      <c r="GR4" s="2740"/>
      <c r="GS4" s="2741" t="s">
        <v>1857</v>
      </c>
      <c r="GT4" s="2743" t="s">
        <v>922</v>
      </c>
      <c r="GU4" s="2744"/>
      <c r="GV4" s="2745"/>
      <c r="GW4" s="2743" t="s">
        <v>923</v>
      </c>
      <c r="GX4" s="2744"/>
      <c r="GY4" s="2745"/>
      <c r="GZ4" s="2741" t="s">
        <v>518</v>
      </c>
    </row>
    <row r="5" spans="1:208" ht="24" customHeight="1">
      <c r="A5" s="2827"/>
      <c r="B5" s="2840"/>
      <c r="C5" s="2841"/>
      <c r="D5" s="2841"/>
      <c r="E5" s="2841"/>
      <c r="F5" s="2841"/>
      <c r="G5" s="2841"/>
      <c r="H5" s="2463"/>
      <c r="I5" s="2831"/>
      <c r="J5" s="2831"/>
      <c r="K5" s="398" t="s">
        <v>1858</v>
      </c>
      <c r="L5" s="398" t="s">
        <v>1859</v>
      </c>
      <c r="M5" s="398" t="s">
        <v>525</v>
      </c>
      <c r="N5" s="2830"/>
      <c r="O5" s="2830"/>
      <c r="P5" s="2830"/>
      <c r="Q5" s="399" t="s">
        <v>532</v>
      </c>
      <c r="R5" s="399" t="s">
        <v>51</v>
      </c>
      <c r="S5" s="2863"/>
      <c r="T5" s="2863"/>
      <c r="U5" s="572" t="s">
        <v>1860</v>
      </c>
      <c r="V5" s="572" t="s">
        <v>51</v>
      </c>
      <c r="W5" s="573" t="s">
        <v>532</v>
      </c>
      <c r="X5" s="573" t="s">
        <v>51</v>
      </c>
      <c r="Y5" s="574" t="s">
        <v>1861</v>
      </c>
      <c r="Z5" s="574" t="s">
        <v>545</v>
      </c>
      <c r="AA5" s="399" t="s">
        <v>1862</v>
      </c>
      <c r="AB5" s="574" t="s">
        <v>1861</v>
      </c>
      <c r="AC5" s="574" t="s">
        <v>545</v>
      </c>
      <c r="AD5" s="399" t="s">
        <v>1862</v>
      </c>
      <c r="AE5" s="573" t="s">
        <v>532</v>
      </c>
      <c r="AF5" s="573" t="s">
        <v>51</v>
      </c>
      <c r="AG5" s="574" t="s">
        <v>1861</v>
      </c>
      <c r="AH5" s="574" t="s">
        <v>545</v>
      </c>
      <c r="AI5" s="399" t="s">
        <v>1862</v>
      </c>
      <c r="AJ5" s="574" t="s">
        <v>1861</v>
      </c>
      <c r="AK5" s="574" t="s">
        <v>545</v>
      </c>
      <c r="AL5" s="399" t="s">
        <v>1862</v>
      </c>
      <c r="AM5" s="2830"/>
      <c r="AN5" s="2831"/>
      <c r="AO5" s="400" t="s">
        <v>561</v>
      </c>
      <c r="AP5" s="400" t="s">
        <v>927</v>
      </c>
      <c r="AQ5" s="400" t="s">
        <v>1863</v>
      </c>
      <c r="AR5" s="401" t="s">
        <v>563</v>
      </c>
      <c r="AS5" s="401" t="s">
        <v>561</v>
      </c>
      <c r="AT5" s="400" t="s">
        <v>927</v>
      </c>
      <c r="AU5" s="400" t="s">
        <v>1863</v>
      </c>
      <c r="AV5" s="401" t="s">
        <v>563</v>
      </c>
      <c r="AW5" s="402" t="s">
        <v>564</v>
      </c>
      <c r="AX5" s="402" t="s">
        <v>562</v>
      </c>
      <c r="AY5" s="402" t="s">
        <v>563</v>
      </c>
      <c r="AZ5" s="951" t="s">
        <v>928</v>
      </c>
      <c r="BA5" s="540" t="s">
        <v>1864</v>
      </c>
      <c r="BB5" s="540" t="s">
        <v>1865</v>
      </c>
      <c r="BC5" s="540" t="s">
        <v>1865</v>
      </c>
      <c r="BD5" s="540" t="s">
        <v>1866</v>
      </c>
      <c r="BE5" s="541" t="s">
        <v>1867</v>
      </c>
      <c r="BF5" s="540" t="s">
        <v>1868</v>
      </c>
      <c r="BG5" s="395" t="s">
        <v>935</v>
      </c>
      <c r="BH5" s="395" t="s">
        <v>936</v>
      </c>
      <c r="BI5" s="395" t="s">
        <v>937</v>
      </c>
      <c r="BJ5" s="395" t="s">
        <v>938</v>
      </c>
      <c r="BK5" s="395" t="s">
        <v>937</v>
      </c>
      <c r="BL5" s="395" t="s">
        <v>938</v>
      </c>
      <c r="BM5" s="403" t="s">
        <v>1642</v>
      </c>
      <c r="BN5" s="403" t="s">
        <v>1643</v>
      </c>
      <c r="BO5" s="403" t="s">
        <v>1642</v>
      </c>
      <c r="BP5" s="403" t="s">
        <v>1643</v>
      </c>
      <c r="BQ5" s="402" t="s">
        <v>564</v>
      </c>
      <c r="BR5" s="402" t="s">
        <v>562</v>
      </c>
      <c r="BS5" s="402" t="s">
        <v>563</v>
      </c>
      <c r="BT5" s="951" t="s">
        <v>928</v>
      </c>
      <c r="BU5" s="540" t="s">
        <v>1864</v>
      </c>
      <c r="BV5" s="540" t="s">
        <v>1865</v>
      </c>
      <c r="BW5" s="540" t="s">
        <v>1865</v>
      </c>
      <c r="BX5" s="540" t="s">
        <v>1866</v>
      </c>
      <c r="BY5" s="541" t="s">
        <v>1867</v>
      </c>
      <c r="BZ5" s="540" t="s">
        <v>1868</v>
      </c>
      <c r="CA5" s="395" t="s">
        <v>935</v>
      </c>
      <c r="CB5" s="395" t="s">
        <v>936</v>
      </c>
      <c r="CC5" s="395" t="s">
        <v>937</v>
      </c>
      <c r="CD5" s="395" t="s">
        <v>938</v>
      </c>
      <c r="CE5" s="395" t="s">
        <v>937</v>
      </c>
      <c r="CF5" s="395" t="s">
        <v>938</v>
      </c>
      <c r="CG5" s="395" t="s">
        <v>565</v>
      </c>
      <c r="CH5" s="395" t="s">
        <v>566</v>
      </c>
      <c r="CI5" s="395" t="s">
        <v>565</v>
      </c>
      <c r="CJ5" s="395" t="s">
        <v>566</v>
      </c>
      <c r="CK5" s="395" t="s">
        <v>565</v>
      </c>
      <c r="CL5" s="395" t="s">
        <v>566</v>
      </c>
      <c r="CM5" s="395" t="s">
        <v>565</v>
      </c>
      <c r="CN5" s="395" t="s">
        <v>566</v>
      </c>
      <c r="CO5" s="2824"/>
      <c r="CP5" s="395" t="s">
        <v>558</v>
      </c>
      <c r="CQ5" s="395" t="s">
        <v>51</v>
      </c>
      <c r="CR5" s="2825"/>
      <c r="CS5" s="404" t="s">
        <v>564</v>
      </c>
      <c r="CT5" s="404" t="s">
        <v>562</v>
      </c>
      <c r="CU5" s="404" t="s">
        <v>563</v>
      </c>
      <c r="CV5" s="950" t="s">
        <v>928</v>
      </c>
      <c r="CW5" s="396" t="s">
        <v>944</v>
      </c>
      <c r="CX5" s="396" t="s">
        <v>945</v>
      </c>
      <c r="CY5" s="396" t="s">
        <v>945</v>
      </c>
      <c r="CZ5" s="396" t="s">
        <v>946</v>
      </c>
      <c r="DA5" s="405" t="s">
        <v>1867</v>
      </c>
      <c r="DB5" s="396" t="s">
        <v>947</v>
      </c>
      <c r="DC5" s="396" t="s">
        <v>935</v>
      </c>
      <c r="DD5" s="396" t="s">
        <v>936</v>
      </c>
      <c r="DE5" s="396" t="s">
        <v>937</v>
      </c>
      <c r="DF5" s="396" t="s">
        <v>938</v>
      </c>
      <c r="DG5" s="396" t="s">
        <v>937</v>
      </c>
      <c r="DH5" s="396" t="s">
        <v>938</v>
      </c>
      <c r="DI5" s="405" t="s">
        <v>1642</v>
      </c>
      <c r="DJ5" s="405" t="s">
        <v>1643</v>
      </c>
      <c r="DK5" s="405" t="s">
        <v>1642</v>
      </c>
      <c r="DL5" s="405" t="s">
        <v>1643</v>
      </c>
      <c r="DM5" s="404" t="s">
        <v>564</v>
      </c>
      <c r="DN5" s="404" t="s">
        <v>562</v>
      </c>
      <c r="DO5" s="404" t="s">
        <v>563</v>
      </c>
      <c r="DP5" s="950" t="s">
        <v>928</v>
      </c>
      <c r="DQ5" s="2793"/>
      <c r="DR5" s="542" t="s">
        <v>944</v>
      </c>
      <c r="DS5" s="542" t="s">
        <v>945</v>
      </c>
      <c r="DT5" s="542" t="s">
        <v>945</v>
      </c>
      <c r="DU5" s="542" t="s">
        <v>946</v>
      </c>
      <c r="DV5" s="543" t="s">
        <v>1867</v>
      </c>
      <c r="DW5" s="542" t="s">
        <v>947</v>
      </c>
      <c r="DX5" s="2912"/>
      <c r="DY5" s="396" t="s">
        <v>935</v>
      </c>
      <c r="DZ5" s="396" t="s">
        <v>936</v>
      </c>
      <c r="EA5" s="396" t="s">
        <v>937</v>
      </c>
      <c r="EB5" s="396" t="s">
        <v>938</v>
      </c>
      <c r="EC5" s="396" t="s">
        <v>937</v>
      </c>
      <c r="ED5" s="396" t="s">
        <v>938</v>
      </c>
      <c r="EE5" s="396" t="s">
        <v>565</v>
      </c>
      <c r="EF5" s="396" t="s">
        <v>566</v>
      </c>
      <c r="EG5" s="396" t="s">
        <v>565</v>
      </c>
      <c r="EH5" s="396" t="s">
        <v>566</v>
      </c>
      <c r="EI5" s="396" t="s">
        <v>565</v>
      </c>
      <c r="EJ5" s="396" t="s">
        <v>566</v>
      </c>
      <c r="EK5" s="396" t="s">
        <v>565</v>
      </c>
      <c r="EL5" s="396" t="s">
        <v>566</v>
      </c>
      <c r="EM5" s="2750"/>
      <c r="EN5" s="396" t="s">
        <v>558</v>
      </c>
      <c r="EO5" s="396" t="s">
        <v>51</v>
      </c>
      <c r="EP5" s="2815"/>
      <c r="EQ5" s="406" t="s">
        <v>564</v>
      </c>
      <c r="ER5" s="406" t="s">
        <v>562</v>
      </c>
      <c r="ES5" s="406" t="s">
        <v>563</v>
      </c>
      <c r="ET5" s="406" t="s">
        <v>928</v>
      </c>
      <c r="EU5" s="544" t="s">
        <v>948</v>
      </c>
      <c r="EV5" s="544" t="s">
        <v>947</v>
      </c>
      <c r="EW5" s="544" t="s">
        <v>945</v>
      </c>
      <c r="EX5" s="544" t="s">
        <v>945</v>
      </c>
      <c r="EY5" s="407" t="s">
        <v>565</v>
      </c>
      <c r="EZ5" s="407" t="s">
        <v>566</v>
      </c>
      <c r="FA5" s="407" t="s">
        <v>565</v>
      </c>
      <c r="FB5" s="407" t="s">
        <v>566</v>
      </c>
      <c r="FC5" s="2759"/>
      <c r="FD5" s="407" t="s">
        <v>51</v>
      </c>
      <c r="FE5" s="2819"/>
      <c r="FF5" s="2758"/>
      <c r="FG5" s="2758"/>
      <c r="FH5" s="575" t="s">
        <v>1869</v>
      </c>
      <c r="FI5" s="575" t="s">
        <v>1870</v>
      </c>
      <c r="FJ5" s="575" t="s">
        <v>1870</v>
      </c>
      <c r="FK5" s="2897"/>
      <c r="FL5" s="2897"/>
      <c r="FM5" s="575" t="s">
        <v>1870</v>
      </c>
      <c r="FN5" s="575" t="s">
        <v>1870</v>
      </c>
      <c r="FO5" s="2897"/>
      <c r="FP5" s="2897"/>
      <c r="FQ5" s="2758"/>
      <c r="FR5" s="2758"/>
      <c r="FS5" s="979" t="s">
        <v>1869</v>
      </c>
      <c r="FT5" s="575" t="s">
        <v>1870</v>
      </c>
      <c r="FU5" s="575" t="s">
        <v>1870</v>
      </c>
      <c r="FV5" s="2897"/>
      <c r="FW5" s="2897"/>
      <c r="FX5" s="575" t="s">
        <v>1870</v>
      </c>
      <c r="FY5" s="575" t="s">
        <v>1870</v>
      </c>
      <c r="FZ5" s="2897"/>
      <c r="GA5" s="2897"/>
      <c r="GB5" s="2753"/>
      <c r="GC5" s="2899"/>
      <c r="GD5" s="2899"/>
      <c r="GE5" s="2895"/>
      <c r="GF5" s="2802"/>
      <c r="GG5" s="2756"/>
      <c r="GH5" s="2756"/>
      <c r="GI5" s="576" t="s">
        <v>1871</v>
      </c>
      <c r="GJ5" s="577" t="s">
        <v>1872</v>
      </c>
      <c r="GK5" s="576" t="s">
        <v>1873</v>
      </c>
      <c r="GL5" s="576" t="s">
        <v>1874</v>
      </c>
      <c r="GM5" s="576" t="s">
        <v>1872</v>
      </c>
      <c r="GN5" s="576" t="s">
        <v>1871</v>
      </c>
      <c r="GO5" s="577" t="s">
        <v>1872</v>
      </c>
      <c r="GP5" s="576" t="s">
        <v>1873</v>
      </c>
      <c r="GQ5" s="576" t="s">
        <v>1874</v>
      </c>
      <c r="GR5" s="576" t="s">
        <v>1872</v>
      </c>
      <c r="GS5" s="2742"/>
      <c r="GT5" s="2746" t="s">
        <v>1389</v>
      </c>
      <c r="GU5" s="2747"/>
      <c r="GV5" s="408" t="s">
        <v>1390</v>
      </c>
      <c r="GW5" s="2746" t="s">
        <v>1389</v>
      </c>
      <c r="GX5" s="2747"/>
      <c r="GY5" s="408" t="s">
        <v>1390</v>
      </c>
      <c r="GZ5" s="2742"/>
    </row>
    <row r="6" spans="1:208" s="397" customFormat="1" ht="24" customHeight="1">
      <c r="A6" s="403" t="s">
        <v>1757</v>
      </c>
      <c r="B6" s="354" t="s">
        <v>1875</v>
      </c>
      <c r="C6" s="462" t="s">
        <v>1876</v>
      </c>
      <c r="D6" s="462" t="s">
        <v>1877</v>
      </c>
      <c r="E6" s="463" t="s">
        <v>592</v>
      </c>
      <c r="F6" s="464" t="s">
        <v>1878</v>
      </c>
      <c r="G6" s="462" t="s">
        <v>1879</v>
      </c>
      <c r="H6" s="466">
        <v>800</v>
      </c>
      <c r="I6" s="463" t="s">
        <v>1880</v>
      </c>
      <c r="J6" s="463" t="s">
        <v>1881</v>
      </c>
      <c r="K6" s="972">
        <v>1015</v>
      </c>
      <c r="L6" s="972">
        <v>1016</v>
      </c>
      <c r="M6" s="973">
        <v>900</v>
      </c>
      <c r="N6" s="467" t="s">
        <v>753</v>
      </c>
      <c r="O6" s="467" t="s">
        <v>754</v>
      </c>
      <c r="P6" s="467" t="s">
        <v>754</v>
      </c>
      <c r="Q6" s="467" t="s">
        <v>753</v>
      </c>
      <c r="R6" s="467" t="s">
        <v>753</v>
      </c>
      <c r="S6" s="467" t="s">
        <v>754</v>
      </c>
      <c r="T6" s="467" t="s">
        <v>754</v>
      </c>
      <c r="U6" s="463" t="s">
        <v>1882</v>
      </c>
      <c r="V6" s="463" t="s">
        <v>1882</v>
      </c>
      <c r="W6" s="467" t="s">
        <v>753</v>
      </c>
      <c r="X6" s="467" t="s">
        <v>753</v>
      </c>
      <c r="Y6" s="467" t="s">
        <v>754</v>
      </c>
      <c r="Z6" s="467" t="s">
        <v>754</v>
      </c>
      <c r="AA6" s="578"/>
      <c r="AB6" s="578"/>
      <c r="AC6" s="578"/>
      <c r="AD6" s="578"/>
      <c r="AE6" s="467" t="s">
        <v>753</v>
      </c>
      <c r="AF6" s="467" t="s">
        <v>753</v>
      </c>
      <c r="AG6" s="467" t="s">
        <v>754</v>
      </c>
      <c r="AH6" s="467" t="s">
        <v>754</v>
      </c>
      <c r="AI6" s="578"/>
      <c r="AJ6" s="578"/>
      <c r="AK6" s="578"/>
      <c r="AL6" s="578"/>
      <c r="AM6" s="467"/>
      <c r="AN6" s="467"/>
      <c r="AO6" s="411">
        <v>31.03</v>
      </c>
      <c r="AP6" s="526" t="s">
        <v>1883</v>
      </c>
      <c r="AQ6" s="579">
        <v>5</v>
      </c>
      <c r="AR6" s="413">
        <v>0.86199999999999999</v>
      </c>
      <c r="AS6" s="414">
        <v>20.5</v>
      </c>
      <c r="AT6" s="527" t="s">
        <v>1883</v>
      </c>
      <c r="AU6" s="580">
        <v>5</v>
      </c>
      <c r="AV6" s="416">
        <v>0.85399999999999998</v>
      </c>
      <c r="AW6" s="417">
        <v>8.91</v>
      </c>
      <c r="AX6" s="418" t="s">
        <v>1884</v>
      </c>
      <c r="AY6" s="419">
        <v>0.74199999999999999</v>
      </c>
      <c r="AZ6" s="470"/>
      <c r="BA6" s="421">
        <v>533.79999999999995</v>
      </c>
      <c r="BB6" s="411">
        <v>0.49</v>
      </c>
      <c r="BC6" s="411">
        <v>2.11</v>
      </c>
      <c r="BD6" s="411">
        <v>23.51</v>
      </c>
      <c r="BE6" s="411">
        <v>479.83</v>
      </c>
      <c r="BF6" s="411">
        <v>34.33</v>
      </c>
      <c r="BG6" s="411">
        <v>0.79</v>
      </c>
      <c r="BH6" s="411">
        <v>0.77</v>
      </c>
      <c r="BI6" s="411">
        <v>0.6</v>
      </c>
      <c r="BJ6" s="411">
        <v>0.34</v>
      </c>
      <c r="BK6" s="411">
        <v>1.01</v>
      </c>
      <c r="BL6" s="411">
        <v>0.65</v>
      </c>
      <c r="BM6" s="422">
        <v>0</v>
      </c>
      <c r="BN6" s="422">
        <v>44</v>
      </c>
      <c r="BO6" s="422">
        <v>65</v>
      </c>
      <c r="BP6" s="422">
        <v>30</v>
      </c>
      <c r="BQ6" s="423">
        <v>9.15</v>
      </c>
      <c r="BR6" s="424" t="s">
        <v>1885</v>
      </c>
      <c r="BS6" s="425">
        <v>0.76200000000000001</v>
      </c>
      <c r="BT6" s="471"/>
      <c r="BU6" s="472">
        <v>498.3</v>
      </c>
      <c r="BV6" s="414">
        <v>0.46</v>
      </c>
      <c r="BW6" s="414">
        <v>1.23</v>
      </c>
      <c r="BX6" s="414">
        <v>20.41</v>
      </c>
      <c r="BY6" s="414">
        <v>451.27</v>
      </c>
      <c r="BZ6" s="414">
        <v>36.15</v>
      </c>
      <c r="CA6" s="414">
        <v>0.91</v>
      </c>
      <c r="CB6" s="414">
        <v>0.46</v>
      </c>
      <c r="CC6" s="414">
        <v>0.88</v>
      </c>
      <c r="CD6" s="414">
        <v>0.47</v>
      </c>
      <c r="CE6" s="414">
        <v>0.82</v>
      </c>
      <c r="CF6" s="414">
        <v>0.34</v>
      </c>
      <c r="CG6" s="395" t="s">
        <v>579</v>
      </c>
      <c r="CH6" s="395" t="s">
        <v>579</v>
      </c>
      <c r="CI6" s="395" t="s">
        <v>754</v>
      </c>
      <c r="CJ6" s="395" t="s">
        <v>754</v>
      </c>
      <c r="CK6" s="395" t="s">
        <v>579</v>
      </c>
      <c r="CL6" s="395" t="s">
        <v>579</v>
      </c>
      <c r="CM6" s="395" t="s">
        <v>63</v>
      </c>
      <c r="CN6" s="395" t="s">
        <v>754</v>
      </c>
      <c r="CO6" s="395" t="s">
        <v>754</v>
      </c>
      <c r="CP6" s="395" t="s">
        <v>581</v>
      </c>
      <c r="CQ6" s="395" t="s">
        <v>581</v>
      </c>
      <c r="CR6" s="581"/>
      <c r="CS6" s="417">
        <v>10.76</v>
      </c>
      <c r="CT6" s="418" t="s">
        <v>1886</v>
      </c>
      <c r="CU6" s="419">
        <v>0.89700000000000002</v>
      </c>
      <c r="CV6" s="470"/>
      <c r="CW6" s="421">
        <v>375.5</v>
      </c>
      <c r="CX6" s="411">
        <v>0.33</v>
      </c>
      <c r="CY6" s="411">
        <v>1.39</v>
      </c>
      <c r="CZ6" s="411">
        <v>25.59</v>
      </c>
      <c r="DA6" s="411">
        <v>428.12</v>
      </c>
      <c r="DB6" s="411">
        <v>24.72</v>
      </c>
      <c r="DC6" s="411">
        <v>0.74</v>
      </c>
      <c r="DD6" s="411">
        <v>2.12</v>
      </c>
      <c r="DE6" s="411">
        <v>0.4</v>
      </c>
      <c r="DF6" s="411">
        <v>0.25</v>
      </c>
      <c r="DG6" s="411">
        <v>0.54</v>
      </c>
      <c r="DH6" s="411">
        <v>0.23</v>
      </c>
      <c r="DI6" s="422">
        <v>5</v>
      </c>
      <c r="DJ6" s="422">
        <v>17</v>
      </c>
      <c r="DK6" s="422">
        <v>69</v>
      </c>
      <c r="DL6" s="422">
        <v>0</v>
      </c>
      <c r="DM6" s="582">
        <v>8</v>
      </c>
      <c r="DN6" s="428" t="s">
        <v>1884</v>
      </c>
      <c r="DO6" s="425">
        <v>0.66700000000000004</v>
      </c>
      <c r="DP6" s="471"/>
      <c r="DQ6" s="428" t="s">
        <v>957</v>
      </c>
      <c r="DR6" s="583"/>
      <c r="DS6" s="583"/>
      <c r="DT6" s="428">
        <v>2.92</v>
      </c>
      <c r="DU6" s="583"/>
      <c r="DV6" s="583"/>
      <c r="DW6" s="428">
        <v>55.54</v>
      </c>
      <c r="DX6" s="414" t="s">
        <v>957</v>
      </c>
      <c r="DY6" s="428">
        <v>0.08</v>
      </c>
      <c r="DZ6" s="428">
        <v>0.22</v>
      </c>
      <c r="EA6" s="583"/>
      <c r="EB6" s="583"/>
      <c r="EC6" s="583"/>
      <c r="ED6" s="583"/>
      <c r="EE6" s="396" t="s">
        <v>584</v>
      </c>
      <c r="EF6" s="396" t="s">
        <v>579</v>
      </c>
      <c r="EG6" s="396" t="s">
        <v>754</v>
      </c>
      <c r="EH6" s="396" t="s">
        <v>754</v>
      </c>
      <c r="EI6" s="396" t="s">
        <v>579</v>
      </c>
      <c r="EJ6" s="396" t="s">
        <v>579</v>
      </c>
      <c r="EK6" s="396" t="s">
        <v>754</v>
      </c>
      <c r="EL6" s="396" t="s">
        <v>754</v>
      </c>
      <c r="EM6" s="396" t="s">
        <v>754</v>
      </c>
      <c r="EN6" s="396" t="s">
        <v>581</v>
      </c>
      <c r="EO6" s="396" t="s">
        <v>581</v>
      </c>
      <c r="EP6" s="474"/>
      <c r="EQ6" s="431">
        <v>11.36</v>
      </c>
      <c r="ER6" s="432" t="s">
        <v>1886</v>
      </c>
      <c r="ES6" s="433">
        <v>0.94599999999999995</v>
      </c>
      <c r="ET6" s="475"/>
      <c r="EU6" s="435">
        <v>245.7</v>
      </c>
      <c r="EV6" s="436">
        <v>22.62</v>
      </c>
      <c r="EW6" s="436">
        <v>0.9</v>
      </c>
      <c r="EX6" s="436">
        <v>3.79</v>
      </c>
      <c r="EY6" s="407" t="s">
        <v>579</v>
      </c>
      <c r="EZ6" s="407" t="s">
        <v>579</v>
      </c>
      <c r="FA6" s="407" t="s">
        <v>754</v>
      </c>
      <c r="FB6" s="407" t="s">
        <v>754</v>
      </c>
      <c r="FC6" s="407" t="s">
        <v>754</v>
      </c>
      <c r="FD6" s="407" t="s">
        <v>581</v>
      </c>
      <c r="FE6" s="434" t="s">
        <v>4067</v>
      </c>
      <c r="FF6" s="584">
        <v>4.74</v>
      </c>
      <c r="FG6" s="585">
        <v>0.39500000000000002</v>
      </c>
      <c r="FH6" s="396">
        <v>22.9</v>
      </c>
      <c r="FI6" s="396">
        <v>121.4</v>
      </c>
      <c r="FJ6" s="586">
        <v>847.7</v>
      </c>
      <c r="FK6" s="396">
        <v>23.3</v>
      </c>
      <c r="FL6" s="396">
        <v>1.5</v>
      </c>
      <c r="FM6" s="396">
        <v>507.2</v>
      </c>
      <c r="FN6" s="396">
        <v>413.9</v>
      </c>
      <c r="FO6" s="396">
        <v>2.6</v>
      </c>
      <c r="FP6" s="396">
        <v>12.3</v>
      </c>
      <c r="FQ6" s="587" t="s">
        <v>1887</v>
      </c>
      <c r="FR6" s="587" t="s">
        <v>1887</v>
      </c>
      <c r="FS6" s="587" t="s">
        <v>1887</v>
      </c>
      <c r="FT6" s="587" t="s">
        <v>1887</v>
      </c>
      <c r="FU6" s="587" t="s">
        <v>1887</v>
      </c>
      <c r="FV6" s="587" t="s">
        <v>1887</v>
      </c>
      <c r="FW6" s="587" t="s">
        <v>1887</v>
      </c>
      <c r="FX6" s="587" t="s">
        <v>1887</v>
      </c>
      <c r="FY6" s="587" t="s">
        <v>1887</v>
      </c>
      <c r="FZ6" s="587" t="s">
        <v>1887</v>
      </c>
      <c r="GA6" s="587" t="s">
        <v>1887</v>
      </c>
      <c r="GB6" s="588"/>
      <c r="GC6" s="505">
        <v>2.97</v>
      </c>
      <c r="GD6" s="505" t="s">
        <v>1888</v>
      </c>
      <c r="GE6" s="569"/>
      <c r="GF6" s="2892" t="s">
        <v>6350</v>
      </c>
      <c r="GG6" s="589" t="s">
        <v>1889</v>
      </c>
      <c r="GH6" s="589" t="s">
        <v>1889</v>
      </c>
      <c r="GI6" s="590" t="s">
        <v>1889</v>
      </c>
      <c r="GJ6" s="590" t="s">
        <v>1889</v>
      </c>
      <c r="GK6" s="590" t="s">
        <v>1889</v>
      </c>
      <c r="GL6" s="590" t="s">
        <v>1889</v>
      </c>
      <c r="GM6" s="590" t="s">
        <v>1889</v>
      </c>
      <c r="GN6" s="591" t="s">
        <v>1889</v>
      </c>
      <c r="GO6" s="591" t="s">
        <v>1889</v>
      </c>
      <c r="GP6" s="591" t="s">
        <v>1889</v>
      </c>
      <c r="GQ6" s="591" t="s">
        <v>1889</v>
      </c>
      <c r="GR6" s="591" t="s">
        <v>1889</v>
      </c>
      <c r="GS6" s="437" t="s">
        <v>753</v>
      </c>
      <c r="GT6" s="478">
        <v>41.5</v>
      </c>
      <c r="GU6" s="479"/>
      <c r="GV6" s="480" t="s">
        <v>66</v>
      </c>
      <c r="GW6" s="478">
        <v>44.6</v>
      </c>
      <c r="GX6" s="479"/>
      <c r="GY6" s="480" t="s">
        <v>66</v>
      </c>
      <c r="GZ6" s="440"/>
    </row>
    <row r="7" spans="1:208" s="397" customFormat="1" ht="24" customHeight="1">
      <c r="A7" s="620" t="s">
        <v>635</v>
      </c>
      <c r="B7" s="354" t="s">
        <v>126</v>
      </c>
      <c r="C7" s="462" t="s">
        <v>1890</v>
      </c>
      <c r="D7" s="462" t="s">
        <v>1891</v>
      </c>
      <c r="E7" s="463" t="s">
        <v>648</v>
      </c>
      <c r="F7" s="484" t="s">
        <v>1892</v>
      </c>
      <c r="G7" s="546" t="s">
        <v>1893</v>
      </c>
      <c r="H7" s="466">
        <v>1180</v>
      </c>
      <c r="I7" s="463" t="s">
        <v>1894</v>
      </c>
      <c r="J7" s="463" t="s">
        <v>1895</v>
      </c>
      <c r="K7" s="973">
        <v>1390</v>
      </c>
      <c r="L7" s="973">
        <v>1389</v>
      </c>
      <c r="M7" s="973">
        <v>1275</v>
      </c>
      <c r="N7" s="467" t="s">
        <v>63</v>
      </c>
      <c r="O7" s="467" t="s">
        <v>754</v>
      </c>
      <c r="P7" s="467" t="s">
        <v>754</v>
      </c>
      <c r="Q7" s="467" t="s">
        <v>63</v>
      </c>
      <c r="R7" s="467" t="s">
        <v>63</v>
      </c>
      <c r="S7" s="467" t="s">
        <v>754</v>
      </c>
      <c r="T7" s="467" t="s">
        <v>754</v>
      </c>
      <c r="U7" s="463" t="s">
        <v>1896</v>
      </c>
      <c r="V7" s="463" t="s">
        <v>1896</v>
      </c>
      <c r="W7" s="467" t="s">
        <v>63</v>
      </c>
      <c r="X7" s="467" t="s">
        <v>63</v>
      </c>
      <c r="Y7" s="467" t="s">
        <v>754</v>
      </c>
      <c r="Z7" s="467" t="s">
        <v>754</v>
      </c>
      <c r="AA7" s="467" t="s">
        <v>754</v>
      </c>
      <c r="AB7" s="578"/>
      <c r="AC7" s="578"/>
      <c r="AD7" s="578"/>
      <c r="AE7" s="467" t="s">
        <v>63</v>
      </c>
      <c r="AF7" s="467" t="s">
        <v>63</v>
      </c>
      <c r="AG7" s="467" t="s">
        <v>754</v>
      </c>
      <c r="AH7" s="467" t="s">
        <v>754</v>
      </c>
      <c r="AI7" s="467" t="s">
        <v>754</v>
      </c>
      <c r="AJ7" s="578"/>
      <c r="AK7" s="578"/>
      <c r="AL7" s="578"/>
      <c r="AM7" s="467"/>
      <c r="AN7" s="467"/>
      <c r="AO7" s="411">
        <v>33.36</v>
      </c>
      <c r="AP7" s="526" t="s">
        <v>1897</v>
      </c>
      <c r="AQ7" s="579">
        <v>6</v>
      </c>
      <c r="AR7" s="413">
        <v>0.92700000000000005</v>
      </c>
      <c r="AS7" s="414">
        <v>22.46</v>
      </c>
      <c r="AT7" s="527" t="s">
        <v>1897</v>
      </c>
      <c r="AU7" s="580">
        <v>6</v>
      </c>
      <c r="AV7" s="416">
        <v>0.93600000000000005</v>
      </c>
      <c r="AW7" s="417">
        <v>10.27</v>
      </c>
      <c r="AX7" s="418" t="s">
        <v>1885</v>
      </c>
      <c r="AY7" s="419">
        <v>0.85599999999999998</v>
      </c>
      <c r="AZ7" s="470"/>
      <c r="BA7" s="421">
        <v>521.79999999999995</v>
      </c>
      <c r="BB7" s="411">
        <v>0.86</v>
      </c>
      <c r="BC7" s="411">
        <v>1.61</v>
      </c>
      <c r="BD7" s="411">
        <v>33.659999999999997</v>
      </c>
      <c r="BE7" s="411">
        <v>422.68</v>
      </c>
      <c r="BF7" s="411">
        <v>32.04</v>
      </c>
      <c r="BG7" s="411">
        <v>0.37</v>
      </c>
      <c r="BH7" s="411">
        <v>0.87</v>
      </c>
      <c r="BI7" s="411">
        <v>0.6</v>
      </c>
      <c r="BJ7" s="411">
        <v>0.47</v>
      </c>
      <c r="BK7" s="411">
        <v>0.35</v>
      </c>
      <c r="BL7" s="411">
        <v>0.34</v>
      </c>
      <c r="BM7" s="422">
        <v>0</v>
      </c>
      <c r="BN7" s="422">
        <v>0</v>
      </c>
      <c r="BO7" s="422">
        <v>27</v>
      </c>
      <c r="BP7" s="422">
        <v>0</v>
      </c>
      <c r="BQ7" s="423">
        <v>10.62</v>
      </c>
      <c r="BR7" s="424" t="s">
        <v>1886</v>
      </c>
      <c r="BS7" s="425">
        <v>0.88500000000000001</v>
      </c>
      <c r="BT7" s="471"/>
      <c r="BU7" s="472">
        <v>399</v>
      </c>
      <c r="BV7" s="414">
        <v>0.47</v>
      </c>
      <c r="BW7" s="414">
        <v>1.26</v>
      </c>
      <c r="BX7" s="414">
        <v>44.28</v>
      </c>
      <c r="BY7" s="414">
        <v>390.72</v>
      </c>
      <c r="BZ7" s="414">
        <v>28.27</v>
      </c>
      <c r="CA7" s="414">
        <v>1.1499999999999999</v>
      </c>
      <c r="CB7" s="414">
        <v>1.92</v>
      </c>
      <c r="CC7" s="414">
        <v>0.55000000000000004</v>
      </c>
      <c r="CD7" s="414">
        <v>0.55000000000000004</v>
      </c>
      <c r="CE7" s="414">
        <v>0.6</v>
      </c>
      <c r="CF7" s="414">
        <v>0.48</v>
      </c>
      <c r="CG7" s="395" t="s">
        <v>579</v>
      </c>
      <c r="CH7" s="395" t="s">
        <v>579</v>
      </c>
      <c r="CI7" s="395" t="s">
        <v>754</v>
      </c>
      <c r="CJ7" s="395" t="s">
        <v>754</v>
      </c>
      <c r="CK7" s="395" t="s">
        <v>579</v>
      </c>
      <c r="CL7" s="395" t="s">
        <v>579</v>
      </c>
      <c r="CM7" s="395" t="s">
        <v>754</v>
      </c>
      <c r="CN7" s="395" t="s">
        <v>754</v>
      </c>
      <c r="CO7" s="395" t="s">
        <v>754</v>
      </c>
      <c r="CP7" s="395" t="s">
        <v>581</v>
      </c>
      <c r="CQ7" s="395" t="s">
        <v>581</v>
      </c>
      <c r="CR7" s="473"/>
      <c r="CS7" s="417">
        <v>11.24</v>
      </c>
      <c r="CT7" s="418" t="s">
        <v>1886</v>
      </c>
      <c r="CU7" s="419">
        <v>0.93700000000000006</v>
      </c>
      <c r="CV7" s="470"/>
      <c r="CW7" s="421">
        <v>264.60000000000002</v>
      </c>
      <c r="CX7" s="411">
        <v>0.5</v>
      </c>
      <c r="CY7" s="411">
        <v>1.35</v>
      </c>
      <c r="CZ7" s="411">
        <v>8.83</v>
      </c>
      <c r="DA7" s="411">
        <v>375.36</v>
      </c>
      <c r="DB7" s="411">
        <v>27.71</v>
      </c>
      <c r="DC7" s="411">
        <v>0.3</v>
      </c>
      <c r="DD7" s="411">
        <v>0.42</v>
      </c>
      <c r="DE7" s="411">
        <v>0.38</v>
      </c>
      <c r="DF7" s="411">
        <v>0.38</v>
      </c>
      <c r="DG7" s="411">
        <v>0.22</v>
      </c>
      <c r="DH7" s="411">
        <v>0.36</v>
      </c>
      <c r="DI7" s="422">
        <v>6</v>
      </c>
      <c r="DJ7" s="422">
        <v>0</v>
      </c>
      <c r="DK7" s="422">
        <v>22</v>
      </c>
      <c r="DL7" s="422">
        <v>0</v>
      </c>
      <c r="DM7" s="582">
        <v>8</v>
      </c>
      <c r="DN7" s="424" t="s">
        <v>1884</v>
      </c>
      <c r="DO7" s="425">
        <v>0.66700000000000004</v>
      </c>
      <c r="DP7" s="471"/>
      <c r="DQ7" s="424" t="s">
        <v>754</v>
      </c>
      <c r="DR7" s="583"/>
      <c r="DS7" s="583"/>
      <c r="DT7" s="414">
        <v>2.68</v>
      </c>
      <c r="DU7" s="583"/>
      <c r="DV7" s="583"/>
      <c r="DW7" s="414">
        <v>51.27</v>
      </c>
      <c r="DX7" s="414" t="s">
        <v>754</v>
      </c>
      <c r="DY7" s="414">
        <v>0.16</v>
      </c>
      <c r="DZ7" s="414">
        <v>0.02</v>
      </c>
      <c r="EA7" s="583"/>
      <c r="EB7" s="583"/>
      <c r="EC7" s="583"/>
      <c r="ED7" s="583"/>
      <c r="EE7" s="396" t="s">
        <v>584</v>
      </c>
      <c r="EF7" s="396" t="s">
        <v>579</v>
      </c>
      <c r="EG7" s="396" t="s">
        <v>754</v>
      </c>
      <c r="EH7" s="396" t="s">
        <v>754</v>
      </c>
      <c r="EI7" s="396" t="s">
        <v>579</v>
      </c>
      <c r="EJ7" s="396" t="s">
        <v>579</v>
      </c>
      <c r="EK7" s="396" t="s">
        <v>754</v>
      </c>
      <c r="EL7" s="396" t="s">
        <v>754</v>
      </c>
      <c r="EM7" s="396" t="s">
        <v>754</v>
      </c>
      <c r="EN7" s="396" t="s">
        <v>581</v>
      </c>
      <c r="EO7" s="396" t="s">
        <v>581</v>
      </c>
      <c r="EP7" s="474"/>
      <c r="EQ7" s="431">
        <v>11.84</v>
      </c>
      <c r="ER7" s="432" t="s">
        <v>1886</v>
      </c>
      <c r="ES7" s="433">
        <v>0.98699999999999999</v>
      </c>
      <c r="ET7" s="475"/>
      <c r="EU7" s="435">
        <v>285.39999999999998</v>
      </c>
      <c r="EV7" s="436">
        <v>7.52</v>
      </c>
      <c r="EW7" s="436">
        <v>0.35</v>
      </c>
      <c r="EX7" s="436">
        <v>3.24</v>
      </c>
      <c r="EY7" s="407" t="s">
        <v>579</v>
      </c>
      <c r="EZ7" s="407" t="s">
        <v>579</v>
      </c>
      <c r="FA7" s="407" t="s">
        <v>754</v>
      </c>
      <c r="FB7" s="407" t="s">
        <v>754</v>
      </c>
      <c r="FC7" s="407" t="s">
        <v>754</v>
      </c>
      <c r="FD7" s="407" t="s">
        <v>581</v>
      </c>
      <c r="FE7" s="565"/>
      <c r="FF7" s="584">
        <v>4.97</v>
      </c>
      <c r="FG7" s="585">
        <v>0.41399999999999998</v>
      </c>
      <c r="FH7" s="592">
        <v>21.5</v>
      </c>
      <c r="FI7" s="593">
        <v>17.8</v>
      </c>
      <c r="FJ7" s="593">
        <v>562.6</v>
      </c>
      <c r="FK7" s="593">
        <v>28</v>
      </c>
      <c r="FL7" s="593">
        <v>3.9</v>
      </c>
      <c r="FM7" s="593">
        <v>295.39999999999998</v>
      </c>
      <c r="FN7" s="593">
        <v>166.9</v>
      </c>
      <c r="FO7" s="593">
        <v>3.1</v>
      </c>
      <c r="FP7" s="593">
        <v>9.6</v>
      </c>
      <c r="FQ7" s="594">
        <v>8.4700000000000006</v>
      </c>
      <c r="FR7" s="595">
        <v>0.70599999999999996</v>
      </c>
      <c r="FS7" s="594">
        <v>18.3</v>
      </c>
      <c r="FT7" s="587">
        <v>6</v>
      </c>
      <c r="FU7" s="587">
        <v>491</v>
      </c>
      <c r="FV7" s="587">
        <v>17.8</v>
      </c>
      <c r="FW7" s="587">
        <v>11.4</v>
      </c>
      <c r="FX7" s="587">
        <v>252.7</v>
      </c>
      <c r="FY7" s="587">
        <v>213.4</v>
      </c>
      <c r="FZ7" s="587">
        <v>6.2</v>
      </c>
      <c r="GA7" s="587">
        <v>6.8</v>
      </c>
      <c r="GB7" s="596"/>
      <c r="GC7" s="566" t="s">
        <v>1889</v>
      </c>
      <c r="GD7" s="566" t="s">
        <v>1889</v>
      </c>
      <c r="GE7" s="567"/>
      <c r="GF7" s="2893"/>
      <c r="GG7" s="589" t="s">
        <v>1889</v>
      </c>
      <c r="GH7" s="589" t="s">
        <v>1889</v>
      </c>
      <c r="GI7" s="590" t="s">
        <v>1889</v>
      </c>
      <c r="GJ7" s="590" t="s">
        <v>1889</v>
      </c>
      <c r="GK7" s="590" t="s">
        <v>1889</v>
      </c>
      <c r="GL7" s="590" t="s">
        <v>1889</v>
      </c>
      <c r="GM7" s="590" t="s">
        <v>1889</v>
      </c>
      <c r="GN7" s="591" t="s">
        <v>1889</v>
      </c>
      <c r="GO7" s="591" t="s">
        <v>1889</v>
      </c>
      <c r="GP7" s="591" t="s">
        <v>1889</v>
      </c>
      <c r="GQ7" s="591" t="s">
        <v>1889</v>
      </c>
      <c r="GR7" s="591" t="s">
        <v>1889</v>
      </c>
      <c r="GS7" s="437" t="s">
        <v>753</v>
      </c>
      <c r="GT7" s="478">
        <v>45.6</v>
      </c>
      <c r="GU7" s="479"/>
      <c r="GV7" s="480" t="s">
        <v>66</v>
      </c>
      <c r="GW7" s="478">
        <v>50</v>
      </c>
      <c r="GX7" s="479"/>
      <c r="GY7" s="480" t="s">
        <v>66</v>
      </c>
      <c r="GZ7" s="440"/>
    </row>
    <row r="8" spans="1:208" s="397" customFormat="1" ht="24" customHeight="1">
      <c r="A8" s="620" t="s">
        <v>635</v>
      </c>
      <c r="B8" s="374" t="s">
        <v>126</v>
      </c>
      <c r="C8" s="486" t="s">
        <v>646</v>
      </c>
      <c r="D8" s="462" t="s">
        <v>1891</v>
      </c>
      <c r="E8" s="463" t="s">
        <v>648</v>
      </c>
      <c r="F8" s="464" t="s">
        <v>1898</v>
      </c>
      <c r="G8" s="546" t="s">
        <v>1893</v>
      </c>
      <c r="H8" s="466">
        <v>1180</v>
      </c>
      <c r="I8" s="463" t="s">
        <v>1894</v>
      </c>
      <c r="J8" s="463" t="s">
        <v>1895</v>
      </c>
      <c r="K8" s="973">
        <v>1390</v>
      </c>
      <c r="L8" s="973">
        <v>1389</v>
      </c>
      <c r="M8" s="973">
        <v>1275</v>
      </c>
      <c r="N8" s="467" t="s">
        <v>63</v>
      </c>
      <c r="O8" s="467" t="s">
        <v>754</v>
      </c>
      <c r="P8" s="467" t="s">
        <v>754</v>
      </c>
      <c r="Q8" s="467" t="s">
        <v>63</v>
      </c>
      <c r="R8" s="467" t="s">
        <v>63</v>
      </c>
      <c r="S8" s="467" t="s">
        <v>754</v>
      </c>
      <c r="T8" s="467" t="s">
        <v>754</v>
      </c>
      <c r="U8" s="463" t="s">
        <v>1896</v>
      </c>
      <c r="V8" s="463" t="s">
        <v>1896</v>
      </c>
      <c r="W8" s="467" t="s">
        <v>63</v>
      </c>
      <c r="X8" s="467" t="s">
        <v>63</v>
      </c>
      <c r="Y8" s="467" t="s">
        <v>754</v>
      </c>
      <c r="Z8" s="467" t="s">
        <v>754</v>
      </c>
      <c r="AA8" s="467" t="s">
        <v>754</v>
      </c>
      <c r="AB8" s="578"/>
      <c r="AC8" s="578"/>
      <c r="AD8" s="578"/>
      <c r="AE8" s="467" t="s">
        <v>63</v>
      </c>
      <c r="AF8" s="467" t="s">
        <v>63</v>
      </c>
      <c r="AG8" s="467" t="s">
        <v>754</v>
      </c>
      <c r="AH8" s="467" t="s">
        <v>754</v>
      </c>
      <c r="AI8" s="467" t="s">
        <v>754</v>
      </c>
      <c r="AJ8" s="578"/>
      <c r="AK8" s="578"/>
      <c r="AL8" s="578"/>
      <c r="AM8" s="467"/>
      <c r="AN8" s="467"/>
      <c r="AO8" s="411">
        <v>33.36</v>
      </c>
      <c r="AP8" s="526" t="s">
        <v>1897</v>
      </c>
      <c r="AQ8" s="579">
        <v>6</v>
      </c>
      <c r="AR8" s="413">
        <v>0.92700000000000005</v>
      </c>
      <c r="AS8" s="414">
        <v>22.46</v>
      </c>
      <c r="AT8" s="527" t="s">
        <v>1897</v>
      </c>
      <c r="AU8" s="580">
        <v>6</v>
      </c>
      <c r="AV8" s="416">
        <v>0.93600000000000005</v>
      </c>
      <c r="AW8" s="417">
        <v>10.27</v>
      </c>
      <c r="AX8" s="418" t="s">
        <v>1885</v>
      </c>
      <c r="AY8" s="419">
        <v>0.85599999999999998</v>
      </c>
      <c r="AZ8" s="470"/>
      <c r="BA8" s="421">
        <v>521.79999999999995</v>
      </c>
      <c r="BB8" s="411">
        <v>0.86</v>
      </c>
      <c r="BC8" s="411">
        <v>1.61</v>
      </c>
      <c r="BD8" s="411">
        <v>33.659999999999997</v>
      </c>
      <c r="BE8" s="411">
        <v>422.68</v>
      </c>
      <c r="BF8" s="411">
        <v>32.04</v>
      </c>
      <c r="BG8" s="411">
        <v>0.37</v>
      </c>
      <c r="BH8" s="411">
        <v>0.87</v>
      </c>
      <c r="BI8" s="411">
        <v>0.6</v>
      </c>
      <c r="BJ8" s="411">
        <v>0.47</v>
      </c>
      <c r="BK8" s="411">
        <v>0.35</v>
      </c>
      <c r="BL8" s="411">
        <v>0.34</v>
      </c>
      <c r="BM8" s="422">
        <v>0</v>
      </c>
      <c r="BN8" s="422">
        <v>0</v>
      </c>
      <c r="BO8" s="422">
        <v>27</v>
      </c>
      <c r="BP8" s="422">
        <v>0</v>
      </c>
      <c r="BQ8" s="423">
        <v>10.62</v>
      </c>
      <c r="BR8" s="424" t="s">
        <v>1886</v>
      </c>
      <c r="BS8" s="425">
        <v>0.88500000000000001</v>
      </c>
      <c r="BT8" s="471"/>
      <c r="BU8" s="472">
        <v>399</v>
      </c>
      <c r="BV8" s="414">
        <v>0.47</v>
      </c>
      <c r="BW8" s="414">
        <v>1.26</v>
      </c>
      <c r="BX8" s="414">
        <v>44.28</v>
      </c>
      <c r="BY8" s="414">
        <v>390.72</v>
      </c>
      <c r="BZ8" s="414">
        <v>28.27</v>
      </c>
      <c r="CA8" s="414">
        <v>1.1499999999999999</v>
      </c>
      <c r="CB8" s="414">
        <v>1.92</v>
      </c>
      <c r="CC8" s="414">
        <v>0.55000000000000004</v>
      </c>
      <c r="CD8" s="414">
        <v>0.55000000000000004</v>
      </c>
      <c r="CE8" s="414">
        <v>0.6</v>
      </c>
      <c r="CF8" s="414">
        <v>0.48</v>
      </c>
      <c r="CG8" s="395" t="s">
        <v>579</v>
      </c>
      <c r="CH8" s="395" t="s">
        <v>579</v>
      </c>
      <c r="CI8" s="395" t="s">
        <v>754</v>
      </c>
      <c r="CJ8" s="395" t="s">
        <v>754</v>
      </c>
      <c r="CK8" s="395" t="s">
        <v>579</v>
      </c>
      <c r="CL8" s="395" t="s">
        <v>579</v>
      </c>
      <c r="CM8" s="395" t="s">
        <v>754</v>
      </c>
      <c r="CN8" s="395" t="s">
        <v>754</v>
      </c>
      <c r="CO8" s="395" t="s">
        <v>754</v>
      </c>
      <c r="CP8" s="395" t="s">
        <v>581</v>
      </c>
      <c r="CQ8" s="395" t="s">
        <v>581</v>
      </c>
      <c r="CR8" s="473"/>
      <c r="CS8" s="417">
        <v>11.24</v>
      </c>
      <c r="CT8" s="418" t="s">
        <v>1886</v>
      </c>
      <c r="CU8" s="419">
        <v>0.93700000000000006</v>
      </c>
      <c r="CV8" s="470"/>
      <c r="CW8" s="421">
        <v>264.60000000000002</v>
      </c>
      <c r="CX8" s="411">
        <v>0.5</v>
      </c>
      <c r="CY8" s="411">
        <v>1.35</v>
      </c>
      <c r="CZ8" s="411">
        <v>8.83</v>
      </c>
      <c r="DA8" s="411">
        <v>375.36</v>
      </c>
      <c r="DB8" s="411">
        <v>27.71</v>
      </c>
      <c r="DC8" s="411">
        <v>0.3</v>
      </c>
      <c r="DD8" s="411">
        <v>0.42</v>
      </c>
      <c r="DE8" s="411">
        <v>0.38</v>
      </c>
      <c r="DF8" s="411">
        <v>0.38</v>
      </c>
      <c r="DG8" s="411">
        <v>0.22</v>
      </c>
      <c r="DH8" s="411">
        <v>0.36</v>
      </c>
      <c r="DI8" s="422">
        <v>6</v>
      </c>
      <c r="DJ8" s="422">
        <v>0</v>
      </c>
      <c r="DK8" s="422">
        <v>22</v>
      </c>
      <c r="DL8" s="422">
        <v>0</v>
      </c>
      <c r="DM8" s="582">
        <v>8</v>
      </c>
      <c r="DN8" s="424" t="s">
        <v>1884</v>
      </c>
      <c r="DO8" s="425">
        <v>0.66700000000000004</v>
      </c>
      <c r="DP8" s="471"/>
      <c r="DQ8" s="424" t="s">
        <v>754</v>
      </c>
      <c r="DR8" s="583"/>
      <c r="DS8" s="583"/>
      <c r="DT8" s="414">
        <v>2.68</v>
      </c>
      <c r="DU8" s="583"/>
      <c r="DV8" s="583"/>
      <c r="DW8" s="414">
        <v>51.27</v>
      </c>
      <c r="DX8" s="414" t="s">
        <v>754</v>
      </c>
      <c r="DY8" s="414">
        <v>0.16</v>
      </c>
      <c r="DZ8" s="414">
        <v>0.02</v>
      </c>
      <c r="EA8" s="583"/>
      <c r="EB8" s="583"/>
      <c r="EC8" s="583"/>
      <c r="ED8" s="583"/>
      <c r="EE8" s="396" t="s">
        <v>584</v>
      </c>
      <c r="EF8" s="396" t="s">
        <v>579</v>
      </c>
      <c r="EG8" s="396" t="s">
        <v>754</v>
      </c>
      <c r="EH8" s="396" t="s">
        <v>754</v>
      </c>
      <c r="EI8" s="396" t="s">
        <v>579</v>
      </c>
      <c r="EJ8" s="396" t="s">
        <v>579</v>
      </c>
      <c r="EK8" s="396" t="s">
        <v>754</v>
      </c>
      <c r="EL8" s="396" t="s">
        <v>754</v>
      </c>
      <c r="EM8" s="396" t="s">
        <v>754</v>
      </c>
      <c r="EN8" s="396" t="s">
        <v>581</v>
      </c>
      <c r="EO8" s="396" t="s">
        <v>581</v>
      </c>
      <c r="EP8" s="474"/>
      <c r="EQ8" s="431">
        <v>11.84</v>
      </c>
      <c r="ER8" s="432" t="s">
        <v>1886</v>
      </c>
      <c r="ES8" s="433">
        <v>0.98699999999999999</v>
      </c>
      <c r="ET8" s="475"/>
      <c r="EU8" s="435">
        <v>285.39999999999998</v>
      </c>
      <c r="EV8" s="436">
        <v>7.52</v>
      </c>
      <c r="EW8" s="436">
        <v>0.35</v>
      </c>
      <c r="EX8" s="436">
        <v>3.24</v>
      </c>
      <c r="EY8" s="407" t="s">
        <v>579</v>
      </c>
      <c r="EZ8" s="407" t="s">
        <v>579</v>
      </c>
      <c r="FA8" s="407" t="s">
        <v>754</v>
      </c>
      <c r="FB8" s="407" t="s">
        <v>754</v>
      </c>
      <c r="FC8" s="407" t="s">
        <v>754</v>
      </c>
      <c r="FD8" s="407" t="s">
        <v>581</v>
      </c>
      <c r="FE8" s="565"/>
      <c r="FF8" s="584">
        <v>10.97</v>
      </c>
      <c r="FG8" s="597">
        <v>0.91400000000000003</v>
      </c>
      <c r="FH8" s="592">
        <v>12.9</v>
      </c>
      <c r="FI8" s="593">
        <v>5.0999999999999996</v>
      </c>
      <c r="FJ8" s="593">
        <v>363.5</v>
      </c>
      <c r="FK8" s="593">
        <v>8.4</v>
      </c>
      <c r="FL8" s="593">
        <v>12.5</v>
      </c>
      <c r="FM8" s="593">
        <v>123</v>
      </c>
      <c r="FN8" s="593">
        <v>115.7</v>
      </c>
      <c r="FO8" s="593">
        <v>5.6</v>
      </c>
      <c r="FP8" s="593">
        <v>0.5</v>
      </c>
      <c r="FQ8" s="587" t="s">
        <v>1887</v>
      </c>
      <c r="FR8" s="587" t="s">
        <v>1887</v>
      </c>
      <c r="FS8" s="587" t="s">
        <v>1887</v>
      </c>
      <c r="FT8" s="587" t="s">
        <v>1887</v>
      </c>
      <c r="FU8" s="587" t="s">
        <v>1887</v>
      </c>
      <c r="FV8" s="587" t="s">
        <v>1887</v>
      </c>
      <c r="FW8" s="587" t="s">
        <v>1887</v>
      </c>
      <c r="FX8" s="587" t="s">
        <v>1887</v>
      </c>
      <c r="FY8" s="587" t="s">
        <v>1887</v>
      </c>
      <c r="FZ8" s="587" t="s">
        <v>1887</v>
      </c>
      <c r="GA8" s="587" t="s">
        <v>1887</v>
      </c>
      <c r="GB8" s="596"/>
      <c r="GC8" s="566">
        <v>2.87</v>
      </c>
      <c r="GD8" s="566" t="s">
        <v>1899</v>
      </c>
      <c r="GE8" s="567"/>
      <c r="GF8" s="2893"/>
      <c r="GG8" s="598"/>
      <c r="GH8" s="598"/>
      <c r="GI8" s="599"/>
      <c r="GJ8" s="599"/>
      <c r="GK8" s="599"/>
      <c r="GL8" s="599"/>
      <c r="GM8" s="599"/>
      <c r="GN8" s="600"/>
      <c r="GO8" s="600"/>
      <c r="GP8" s="600"/>
      <c r="GQ8" s="600"/>
      <c r="GR8" s="600"/>
      <c r="GS8" s="437" t="s">
        <v>1887</v>
      </c>
      <c r="GT8" s="478" t="s">
        <v>1887</v>
      </c>
      <c r="GU8" s="479"/>
      <c r="GV8" s="480" t="s">
        <v>1887</v>
      </c>
      <c r="GW8" s="478" t="s">
        <v>1887</v>
      </c>
      <c r="GX8" s="479"/>
      <c r="GY8" s="480" t="s">
        <v>1887</v>
      </c>
      <c r="GZ8" s="440"/>
    </row>
    <row r="9" spans="1:208" s="397" customFormat="1" ht="24" customHeight="1">
      <c r="A9" s="620" t="s">
        <v>635</v>
      </c>
      <c r="B9" s="354" t="s">
        <v>1900</v>
      </c>
      <c r="C9" s="462" t="s">
        <v>1901</v>
      </c>
      <c r="D9" s="462" t="s">
        <v>1051</v>
      </c>
      <c r="E9" s="463" t="s">
        <v>1902</v>
      </c>
      <c r="F9" s="464" t="s">
        <v>1903</v>
      </c>
      <c r="G9" s="546" t="s">
        <v>1904</v>
      </c>
      <c r="H9" s="466">
        <v>1190</v>
      </c>
      <c r="I9" s="463" t="s">
        <v>1905</v>
      </c>
      <c r="J9" s="463" t="s">
        <v>1681</v>
      </c>
      <c r="K9" s="973">
        <v>1388</v>
      </c>
      <c r="L9" s="973">
        <v>1386</v>
      </c>
      <c r="M9" s="973">
        <v>1267</v>
      </c>
      <c r="N9" s="467" t="s">
        <v>63</v>
      </c>
      <c r="O9" s="467" t="s">
        <v>754</v>
      </c>
      <c r="P9" s="467" t="s">
        <v>754</v>
      </c>
      <c r="Q9" s="467" t="s">
        <v>63</v>
      </c>
      <c r="R9" s="467" t="s">
        <v>63</v>
      </c>
      <c r="S9" s="467" t="s">
        <v>754</v>
      </c>
      <c r="T9" s="467" t="s">
        <v>754</v>
      </c>
      <c r="U9" s="463" t="s">
        <v>1896</v>
      </c>
      <c r="V9" s="463" t="s">
        <v>1896</v>
      </c>
      <c r="W9" s="467" t="s">
        <v>63</v>
      </c>
      <c r="X9" s="467" t="s">
        <v>63</v>
      </c>
      <c r="Y9" s="467" t="s">
        <v>754</v>
      </c>
      <c r="Z9" s="467" t="s">
        <v>754</v>
      </c>
      <c r="AA9" s="467" t="s">
        <v>754</v>
      </c>
      <c r="AB9" s="578"/>
      <c r="AC9" s="578"/>
      <c r="AD9" s="578"/>
      <c r="AE9" s="467" t="s">
        <v>63</v>
      </c>
      <c r="AF9" s="467" t="s">
        <v>63</v>
      </c>
      <c r="AG9" s="467" t="s">
        <v>754</v>
      </c>
      <c r="AH9" s="467" t="s">
        <v>754</v>
      </c>
      <c r="AI9" s="467" t="s">
        <v>754</v>
      </c>
      <c r="AJ9" s="578"/>
      <c r="AK9" s="578"/>
      <c r="AL9" s="578"/>
      <c r="AM9" s="467"/>
      <c r="AN9" s="467"/>
      <c r="AO9" s="411">
        <v>34.229999999999997</v>
      </c>
      <c r="AP9" s="526" t="s">
        <v>1897</v>
      </c>
      <c r="AQ9" s="579">
        <v>6</v>
      </c>
      <c r="AR9" s="413">
        <v>0.95099999999999996</v>
      </c>
      <c r="AS9" s="414">
        <v>20.440000000000001</v>
      </c>
      <c r="AT9" s="527" t="s">
        <v>1883</v>
      </c>
      <c r="AU9" s="580">
        <v>5</v>
      </c>
      <c r="AV9" s="416">
        <v>0.85199999999999998</v>
      </c>
      <c r="AW9" s="417">
        <v>10.84</v>
      </c>
      <c r="AX9" s="418" t="s">
        <v>1886</v>
      </c>
      <c r="AY9" s="419">
        <v>0.90300000000000002</v>
      </c>
      <c r="AZ9" s="470"/>
      <c r="BA9" s="421">
        <v>425.4</v>
      </c>
      <c r="BB9" s="411">
        <v>0.69</v>
      </c>
      <c r="BC9" s="411">
        <v>0.92</v>
      </c>
      <c r="BD9" s="411">
        <v>17.09</v>
      </c>
      <c r="BE9" s="411">
        <v>425.39</v>
      </c>
      <c r="BF9" s="411">
        <v>27.45</v>
      </c>
      <c r="BG9" s="411">
        <v>1.76</v>
      </c>
      <c r="BH9" s="411">
        <v>2.5</v>
      </c>
      <c r="BI9" s="411">
        <v>0.5</v>
      </c>
      <c r="BJ9" s="411">
        <v>0.28999999999999998</v>
      </c>
      <c r="BK9" s="411">
        <v>0.53</v>
      </c>
      <c r="BL9" s="411">
        <v>0.27</v>
      </c>
      <c r="BM9" s="422">
        <v>0</v>
      </c>
      <c r="BN9" s="422">
        <v>0</v>
      </c>
      <c r="BO9" s="422">
        <v>17</v>
      </c>
      <c r="BP9" s="422">
        <v>0</v>
      </c>
      <c r="BQ9" s="423">
        <v>8.67</v>
      </c>
      <c r="BR9" s="424" t="s">
        <v>1884</v>
      </c>
      <c r="BS9" s="425">
        <v>0.72199999999999998</v>
      </c>
      <c r="BT9" s="471"/>
      <c r="BU9" s="472">
        <v>435.4</v>
      </c>
      <c r="BV9" s="414">
        <v>0.62</v>
      </c>
      <c r="BW9" s="414">
        <v>0.77</v>
      </c>
      <c r="BX9" s="414">
        <v>9.64</v>
      </c>
      <c r="BY9" s="414">
        <v>538.75</v>
      </c>
      <c r="BZ9" s="414">
        <v>27.62</v>
      </c>
      <c r="CA9" s="414">
        <v>0.12</v>
      </c>
      <c r="CB9" s="414">
        <v>0.92</v>
      </c>
      <c r="CC9" s="414">
        <v>0.55000000000000004</v>
      </c>
      <c r="CD9" s="414">
        <v>0.33</v>
      </c>
      <c r="CE9" s="414">
        <v>0.64</v>
      </c>
      <c r="CF9" s="414">
        <v>0.3</v>
      </c>
      <c r="CG9" s="395" t="s">
        <v>579</v>
      </c>
      <c r="CH9" s="395" t="s">
        <v>579</v>
      </c>
      <c r="CI9" s="395" t="s">
        <v>754</v>
      </c>
      <c r="CJ9" s="395" t="s">
        <v>754</v>
      </c>
      <c r="CK9" s="395" t="s">
        <v>579</v>
      </c>
      <c r="CL9" s="395" t="s">
        <v>579</v>
      </c>
      <c r="CM9" s="395" t="s">
        <v>754</v>
      </c>
      <c r="CN9" s="395" t="s">
        <v>754</v>
      </c>
      <c r="CO9" s="395" t="s">
        <v>754</v>
      </c>
      <c r="CP9" s="395" t="s">
        <v>581</v>
      </c>
      <c r="CQ9" s="395" t="s">
        <v>581</v>
      </c>
      <c r="CR9" s="473"/>
      <c r="CS9" s="417">
        <v>11.62</v>
      </c>
      <c r="CT9" s="418" t="s">
        <v>1886</v>
      </c>
      <c r="CU9" s="419">
        <v>0.96799999999999997</v>
      </c>
      <c r="CV9" s="470"/>
      <c r="CW9" s="421">
        <v>236.2</v>
      </c>
      <c r="CX9" s="411">
        <v>0.56000000000000005</v>
      </c>
      <c r="CY9" s="411">
        <v>1.08</v>
      </c>
      <c r="CZ9" s="411">
        <v>7.31</v>
      </c>
      <c r="DA9" s="411">
        <v>350.83</v>
      </c>
      <c r="DB9" s="411">
        <v>24.84</v>
      </c>
      <c r="DC9" s="411">
        <v>1.56</v>
      </c>
      <c r="DD9" s="411">
        <v>0.97</v>
      </c>
      <c r="DE9" s="411">
        <v>0.34</v>
      </c>
      <c r="DF9" s="411">
        <v>0.22</v>
      </c>
      <c r="DG9" s="411">
        <v>0.35</v>
      </c>
      <c r="DH9" s="411">
        <v>0.22</v>
      </c>
      <c r="DI9" s="422">
        <v>0</v>
      </c>
      <c r="DJ9" s="422">
        <v>7</v>
      </c>
      <c r="DK9" s="422">
        <v>47</v>
      </c>
      <c r="DL9" s="422">
        <v>0</v>
      </c>
      <c r="DM9" s="582">
        <v>8.24</v>
      </c>
      <c r="DN9" s="424" t="s">
        <v>1884</v>
      </c>
      <c r="DO9" s="425">
        <v>0.68700000000000006</v>
      </c>
      <c r="DP9" s="471"/>
      <c r="DQ9" s="424" t="s">
        <v>754</v>
      </c>
      <c r="DR9" s="583"/>
      <c r="DS9" s="583"/>
      <c r="DT9" s="414">
        <v>2.79</v>
      </c>
      <c r="DU9" s="583"/>
      <c r="DV9" s="583"/>
      <c r="DW9" s="414">
        <v>46.12</v>
      </c>
      <c r="DX9" s="414" t="s">
        <v>754</v>
      </c>
      <c r="DY9" s="414">
        <v>0.18</v>
      </c>
      <c r="DZ9" s="414">
        <v>0.1</v>
      </c>
      <c r="EA9" s="583"/>
      <c r="EB9" s="583"/>
      <c r="EC9" s="583"/>
      <c r="ED9" s="583"/>
      <c r="EE9" s="396" t="s">
        <v>579</v>
      </c>
      <c r="EF9" s="396" t="s">
        <v>579</v>
      </c>
      <c r="EG9" s="396" t="s">
        <v>754</v>
      </c>
      <c r="EH9" s="396" t="s">
        <v>754</v>
      </c>
      <c r="EI9" s="396" t="s">
        <v>579</v>
      </c>
      <c r="EJ9" s="396" t="s">
        <v>579</v>
      </c>
      <c r="EK9" s="396" t="s">
        <v>754</v>
      </c>
      <c r="EL9" s="396" t="s">
        <v>754</v>
      </c>
      <c r="EM9" s="396" t="s">
        <v>754</v>
      </c>
      <c r="EN9" s="396" t="s">
        <v>581</v>
      </c>
      <c r="EO9" s="396" t="s">
        <v>581</v>
      </c>
      <c r="EP9" s="474"/>
      <c r="EQ9" s="431">
        <v>11.78</v>
      </c>
      <c r="ER9" s="432" t="s">
        <v>1886</v>
      </c>
      <c r="ES9" s="433">
        <v>0.98099999999999998</v>
      </c>
      <c r="ET9" s="475"/>
      <c r="EU9" s="435">
        <v>209.2</v>
      </c>
      <c r="EV9" s="436">
        <v>22.82</v>
      </c>
      <c r="EW9" s="436">
        <v>0.71</v>
      </c>
      <c r="EX9" s="436">
        <v>3.1</v>
      </c>
      <c r="EY9" s="407" t="s">
        <v>579</v>
      </c>
      <c r="EZ9" s="407" t="s">
        <v>579</v>
      </c>
      <c r="FA9" s="407" t="s">
        <v>754</v>
      </c>
      <c r="FB9" s="407" t="s">
        <v>754</v>
      </c>
      <c r="FC9" s="407" t="s">
        <v>754</v>
      </c>
      <c r="FD9" s="407" t="s">
        <v>581</v>
      </c>
      <c r="FE9" s="568"/>
      <c r="FF9" s="584">
        <v>8.81</v>
      </c>
      <c r="FG9" s="585">
        <v>0.73399999999999999</v>
      </c>
      <c r="FH9" s="592">
        <v>12.8</v>
      </c>
      <c r="FI9" s="593">
        <v>35.5</v>
      </c>
      <c r="FJ9" s="593">
        <v>312.60000000000002</v>
      </c>
      <c r="FK9" s="593">
        <v>20.100000000000001</v>
      </c>
      <c r="FL9" s="593">
        <v>7</v>
      </c>
      <c r="FM9" s="593">
        <v>146.5</v>
      </c>
      <c r="FN9" s="593">
        <v>109</v>
      </c>
      <c r="FO9" s="593">
        <v>3.4</v>
      </c>
      <c r="FP9" s="593">
        <v>4.7</v>
      </c>
      <c r="FQ9" s="587" t="s">
        <v>1887</v>
      </c>
      <c r="FR9" s="587" t="s">
        <v>1887</v>
      </c>
      <c r="FS9" s="587" t="s">
        <v>1887</v>
      </c>
      <c r="FT9" s="587" t="s">
        <v>1887</v>
      </c>
      <c r="FU9" s="587" t="s">
        <v>1887</v>
      </c>
      <c r="FV9" s="587" t="s">
        <v>1887</v>
      </c>
      <c r="FW9" s="587" t="s">
        <v>1887</v>
      </c>
      <c r="FX9" s="587" t="s">
        <v>1887</v>
      </c>
      <c r="FY9" s="587" t="s">
        <v>1887</v>
      </c>
      <c r="FZ9" s="587" t="s">
        <v>1887</v>
      </c>
      <c r="GA9" s="587" t="s">
        <v>1887</v>
      </c>
      <c r="GB9" s="601"/>
      <c r="GC9" s="505">
        <v>3.06</v>
      </c>
      <c r="GD9" s="505" t="s">
        <v>1888</v>
      </c>
      <c r="GE9" s="602"/>
      <c r="GF9" s="2893"/>
      <c r="GG9" s="589" t="s">
        <v>1889</v>
      </c>
      <c r="GH9" s="589" t="s">
        <v>1889</v>
      </c>
      <c r="GI9" s="590" t="s">
        <v>1889</v>
      </c>
      <c r="GJ9" s="590" t="s">
        <v>1889</v>
      </c>
      <c r="GK9" s="590" t="s">
        <v>1889</v>
      </c>
      <c r="GL9" s="590" t="s">
        <v>1889</v>
      </c>
      <c r="GM9" s="590" t="s">
        <v>1889</v>
      </c>
      <c r="GN9" s="591" t="s">
        <v>1889</v>
      </c>
      <c r="GO9" s="591" t="s">
        <v>1889</v>
      </c>
      <c r="GP9" s="591" t="s">
        <v>1889</v>
      </c>
      <c r="GQ9" s="591" t="s">
        <v>1889</v>
      </c>
      <c r="GR9" s="591" t="s">
        <v>1889</v>
      </c>
      <c r="GS9" s="437" t="s">
        <v>753</v>
      </c>
      <c r="GT9" s="478">
        <v>41.8</v>
      </c>
      <c r="GU9" s="479"/>
      <c r="GV9" s="480" t="s">
        <v>66</v>
      </c>
      <c r="GW9" s="478">
        <v>46</v>
      </c>
      <c r="GX9" s="479"/>
      <c r="GY9" s="480" t="s">
        <v>66</v>
      </c>
      <c r="GZ9" s="440"/>
    </row>
    <row r="10" spans="1:208" s="397" customFormat="1" ht="24" customHeight="1">
      <c r="A10" s="620" t="s">
        <v>635</v>
      </c>
      <c r="B10" s="374" t="s">
        <v>1906</v>
      </c>
      <c r="C10" s="486" t="s">
        <v>3555</v>
      </c>
      <c r="D10" s="462" t="s">
        <v>1907</v>
      </c>
      <c r="E10" s="463" t="s">
        <v>1902</v>
      </c>
      <c r="F10" s="464" t="s">
        <v>1908</v>
      </c>
      <c r="G10" s="462" t="s">
        <v>1909</v>
      </c>
      <c r="H10" s="466">
        <v>1190</v>
      </c>
      <c r="I10" s="463" t="s">
        <v>1894</v>
      </c>
      <c r="J10" s="463" t="s">
        <v>1910</v>
      </c>
      <c r="K10" s="972">
        <v>1388</v>
      </c>
      <c r="L10" s="972">
        <v>1386</v>
      </c>
      <c r="M10" s="973">
        <v>1270</v>
      </c>
      <c r="N10" s="467" t="s">
        <v>753</v>
      </c>
      <c r="O10" s="467" t="s">
        <v>754</v>
      </c>
      <c r="P10" s="467" t="s">
        <v>754</v>
      </c>
      <c r="Q10" s="467" t="s">
        <v>753</v>
      </c>
      <c r="R10" s="467" t="s">
        <v>753</v>
      </c>
      <c r="S10" s="467" t="s">
        <v>753</v>
      </c>
      <c r="T10" s="467" t="s">
        <v>753</v>
      </c>
      <c r="U10" s="463" t="s">
        <v>1911</v>
      </c>
      <c r="V10" s="463" t="s">
        <v>1911</v>
      </c>
      <c r="W10" s="467" t="s">
        <v>753</v>
      </c>
      <c r="X10" s="467" t="s">
        <v>753</v>
      </c>
      <c r="Y10" s="467" t="s">
        <v>754</v>
      </c>
      <c r="Z10" s="467" t="s">
        <v>754</v>
      </c>
      <c r="AA10" s="467" t="s">
        <v>754</v>
      </c>
      <c r="AB10" s="578"/>
      <c r="AC10" s="578"/>
      <c r="AD10" s="578"/>
      <c r="AE10" s="467" t="s">
        <v>753</v>
      </c>
      <c r="AF10" s="467" t="s">
        <v>753</v>
      </c>
      <c r="AG10" s="467" t="s">
        <v>754</v>
      </c>
      <c r="AH10" s="467" t="s">
        <v>754</v>
      </c>
      <c r="AI10" s="467" t="s">
        <v>754</v>
      </c>
      <c r="AJ10" s="578"/>
      <c r="AK10" s="578"/>
      <c r="AL10" s="578"/>
      <c r="AM10" s="467"/>
      <c r="AN10" s="467"/>
      <c r="AO10" s="411">
        <v>33.9</v>
      </c>
      <c r="AP10" s="526" t="s">
        <v>1897</v>
      </c>
      <c r="AQ10" s="579" t="s">
        <v>1912</v>
      </c>
      <c r="AR10" s="413">
        <v>0.94199999999999995</v>
      </c>
      <c r="AS10" s="414">
        <v>20.11</v>
      </c>
      <c r="AT10" s="527" t="s">
        <v>1883</v>
      </c>
      <c r="AU10" s="580" t="s">
        <v>1913</v>
      </c>
      <c r="AV10" s="416">
        <v>0.83799999999999997</v>
      </c>
      <c r="AW10" s="417">
        <v>10.84</v>
      </c>
      <c r="AX10" s="418" t="s">
        <v>1886</v>
      </c>
      <c r="AY10" s="419">
        <v>0.90300000000000002</v>
      </c>
      <c r="AZ10" s="470"/>
      <c r="BA10" s="421">
        <v>425.4</v>
      </c>
      <c r="BB10" s="411">
        <v>0.69</v>
      </c>
      <c r="BC10" s="411">
        <v>0.92</v>
      </c>
      <c r="BD10" s="411">
        <v>17.09</v>
      </c>
      <c r="BE10" s="411">
        <v>425.39</v>
      </c>
      <c r="BF10" s="411">
        <v>27.45</v>
      </c>
      <c r="BG10" s="411">
        <v>1.76</v>
      </c>
      <c r="BH10" s="411">
        <v>2.5</v>
      </c>
      <c r="BI10" s="411">
        <v>0.5</v>
      </c>
      <c r="BJ10" s="411">
        <v>0.28999999999999998</v>
      </c>
      <c r="BK10" s="411">
        <v>0.53</v>
      </c>
      <c r="BL10" s="411">
        <v>0.27</v>
      </c>
      <c r="BM10" s="422">
        <v>0</v>
      </c>
      <c r="BN10" s="422">
        <v>0</v>
      </c>
      <c r="BO10" s="422">
        <v>17</v>
      </c>
      <c r="BP10" s="422">
        <v>0</v>
      </c>
      <c r="BQ10" s="423">
        <v>8.67</v>
      </c>
      <c r="BR10" s="424" t="s">
        <v>1884</v>
      </c>
      <c r="BS10" s="425">
        <v>0.72199999999999998</v>
      </c>
      <c r="BT10" s="471"/>
      <c r="BU10" s="472">
        <v>435.4</v>
      </c>
      <c r="BV10" s="414">
        <v>0.62</v>
      </c>
      <c r="BW10" s="414">
        <v>0.77</v>
      </c>
      <c r="BX10" s="414">
        <v>9.64</v>
      </c>
      <c r="BY10" s="414">
        <v>538.75</v>
      </c>
      <c r="BZ10" s="414">
        <v>27.62</v>
      </c>
      <c r="CA10" s="414">
        <v>0.12</v>
      </c>
      <c r="CB10" s="414">
        <v>0.92</v>
      </c>
      <c r="CC10" s="414">
        <v>0.55000000000000004</v>
      </c>
      <c r="CD10" s="414">
        <v>0.33</v>
      </c>
      <c r="CE10" s="414">
        <v>0.64</v>
      </c>
      <c r="CF10" s="414">
        <v>0.3</v>
      </c>
      <c r="CG10" s="395" t="s">
        <v>579</v>
      </c>
      <c r="CH10" s="395" t="s">
        <v>579</v>
      </c>
      <c r="CI10" s="395" t="s">
        <v>754</v>
      </c>
      <c r="CJ10" s="395" t="s">
        <v>754</v>
      </c>
      <c r="CK10" s="395" t="s">
        <v>579</v>
      </c>
      <c r="CL10" s="395" t="s">
        <v>579</v>
      </c>
      <c r="CM10" s="395" t="s">
        <v>754</v>
      </c>
      <c r="CN10" s="395" t="s">
        <v>754</v>
      </c>
      <c r="CO10" s="395" t="s">
        <v>754</v>
      </c>
      <c r="CP10" s="395" t="s">
        <v>581</v>
      </c>
      <c r="CQ10" s="395" t="s">
        <v>581</v>
      </c>
      <c r="CR10" s="473"/>
      <c r="CS10" s="417">
        <v>11.62</v>
      </c>
      <c r="CT10" s="418" t="s">
        <v>1886</v>
      </c>
      <c r="CU10" s="419">
        <v>0.96799999999999997</v>
      </c>
      <c r="CV10" s="470"/>
      <c r="CW10" s="421">
        <v>236.2</v>
      </c>
      <c r="CX10" s="411">
        <v>0.56000000000000005</v>
      </c>
      <c r="CY10" s="411">
        <v>1.08</v>
      </c>
      <c r="CZ10" s="411">
        <v>7.31</v>
      </c>
      <c r="DA10" s="411">
        <v>350.83</v>
      </c>
      <c r="DB10" s="411">
        <v>24.84</v>
      </c>
      <c r="DC10" s="411">
        <v>1.56</v>
      </c>
      <c r="DD10" s="411">
        <v>0.97</v>
      </c>
      <c r="DE10" s="411">
        <v>0.34</v>
      </c>
      <c r="DF10" s="411">
        <v>0.22</v>
      </c>
      <c r="DG10" s="411">
        <v>0.35</v>
      </c>
      <c r="DH10" s="411">
        <v>0.22</v>
      </c>
      <c r="DI10" s="422">
        <v>0</v>
      </c>
      <c r="DJ10" s="422">
        <v>7</v>
      </c>
      <c r="DK10" s="422">
        <v>47</v>
      </c>
      <c r="DL10" s="422">
        <v>0</v>
      </c>
      <c r="DM10" s="582">
        <v>8.24</v>
      </c>
      <c r="DN10" s="424" t="s">
        <v>1884</v>
      </c>
      <c r="DO10" s="425">
        <v>0.68700000000000006</v>
      </c>
      <c r="DP10" s="471"/>
      <c r="DQ10" s="424" t="s">
        <v>754</v>
      </c>
      <c r="DR10" s="583"/>
      <c r="DS10" s="583"/>
      <c r="DT10" s="414">
        <v>2.79</v>
      </c>
      <c r="DU10" s="583"/>
      <c r="DV10" s="583"/>
      <c r="DW10" s="414">
        <v>46.12</v>
      </c>
      <c r="DX10" s="414" t="s">
        <v>754</v>
      </c>
      <c r="DY10" s="414">
        <v>0.18</v>
      </c>
      <c r="DZ10" s="414">
        <v>0.1</v>
      </c>
      <c r="EA10" s="583"/>
      <c r="EB10" s="583"/>
      <c r="EC10" s="583"/>
      <c r="ED10" s="583"/>
      <c r="EE10" s="396" t="s">
        <v>579</v>
      </c>
      <c r="EF10" s="396" t="s">
        <v>579</v>
      </c>
      <c r="EG10" s="396" t="s">
        <v>754</v>
      </c>
      <c r="EH10" s="396" t="s">
        <v>754</v>
      </c>
      <c r="EI10" s="396" t="s">
        <v>579</v>
      </c>
      <c r="EJ10" s="396" t="s">
        <v>579</v>
      </c>
      <c r="EK10" s="396" t="s">
        <v>754</v>
      </c>
      <c r="EL10" s="396" t="s">
        <v>754</v>
      </c>
      <c r="EM10" s="396" t="s">
        <v>754</v>
      </c>
      <c r="EN10" s="396" t="s">
        <v>581</v>
      </c>
      <c r="EO10" s="396" t="s">
        <v>581</v>
      </c>
      <c r="EP10" s="474"/>
      <c r="EQ10" s="431">
        <v>11.44</v>
      </c>
      <c r="ER10" s="432" t="s">
        <v>1886</v>
      </c>
      <c r="ES10" s="433">
        <v>0.95299999999999996</v>
      </c>
      <c r="ET10" s="475"/>
      <c r="EU10" s="435">
        <v>125.4</v>
      </c>
      <c r="EV10" s="436">
        <v>24.82</v>
      </c>
      <c r="EW10" s="436">
        <v>0.91</v>
      </c>
      <c r="EX10" s="436">
        <v>2.75</v>
      </c>
      <c r="EY10" s="407" t="s">
        <v>579</v>
      </c>
      <c r="EZ10" s="407" t="s">
        <v>579</v>
      </c>
      <c r="FA10" s="407" t="s">
        <v>754</v>
      </c>
      <c r="FB10" s="407" t="s">
        <v>754</v>
      </c>
      <c r="FC10" s="407" t="s">
        <v>754</v>
      </c>
      <c r="FD10" s="407" t="s">
        <v>581</v>
      </c>
      <c r="FE10" s="434"/>
      <c r="FF10" s="584">
        <v>8.81</v>
      </c>
      <c r="FG10" s="585">
        <v>0.73399999999999999</v>
      </c>
      <c r="FH10" s="592">
        <v>12.8</v>
      </c>
      <c r="FI10" s="593">
        <v>35.5</v>
      </c>
      <c r="FJ10" s="593">
        <v>312.60000000000002</v>
      </c>
      <c r="FK10" s="593">
        <v>20.100000000000001</v>
      </c>
      <c r="FL10" s="593">
        <v>7</v>
      </c>
      <c r="FM10" s="593">
        <v>146.5</v>
      </c>
      <c r="FN10" s="593">
        <v>109</v>
      </c>
      <c r="FO10" s="593">
        <v>3.4</v>
      </c>
      <c r="FP10" s="593">
        <v>4.7</v>
      </c>
      <c r="FQ10" s="587" t="s">
        <v>1887</v>
      </c>
      <c r="FR10" s="587" t="s">
        <v>1887</v>
      </c>
      <c r="FS10" s="587" t="s">
        <v>1887</v>
      </c>
      <c r="FT10" s="587" t="s">
        <v>1887</v>
      </c>
      <c r="FU10" s="587" t="s">
        <v>1887</v>
      </c>
      <c r="FV10" s="587" t="s">
        <v>1887</v>
      </c>
      <c r="FW10" s="587" t="s">
        <v>1887</v>
      </c>
      <c r="FX10" s="587" t="s">
        <v>1887</v>
      </c>
      <c r="FY10" s="587" t="s">
        <v>1887</v>
      </c>
      <c r="FZ10" s="587" t="s">
        <v>1887</v>
      </c>
      <c r="GA10" s="587" t="s">
        <v>1914</v>
      </c>
      <c r="GB10" s="603"/>
      <c r="GC10" s="505">
        <v>3.06</v>
      </c>
      <c r="GD10" s="505" t="s">
        <v>1888</v>
      </c>
      <c r="GE10" s="477"/>
      <c r="GF10" s="2893"/>
      <c r="GG10" s="598"/>
      <c r="GH10" s="598"/>
      <c r="GI10" s="599"/>
      <c r="GJ10" s="599"/>
      <c r="GK10" s="599"/>
      <c r="GL10" s="599"/>
      <c r="GM10" s="599"/>
      <c r="GN10" s="600"/>
      <c r="GO10" s="600"/>
      <c r="GP10" s="600"/>
      <c r="GQ10" s="600"/>
      <c r="GR10" s="600"/>
      <c r="GS10" s="437" t="s">
        <v>1887</v>
      </c>
      <c r="GT10" s="478" t="s">
        <v>1887</v>
      </c>
      <c r="GU10" s="479"/>
      <c r="GV10" s="480" t="s">
        <v>1887</v>
      </c>
      <c r="GW10" s="478" t="s">
        <v>1887</v>
      </c>
      <c r="GX10" s="479"/>
      <c r="GY10" s="480" t="s">
        <v>1887</v>
      </c>
      <c r="GZ10" s="440"/>
    </row>
    <row r="11" spans="1:208" s="397" customFormat="1" ht="24" customHeight="1">
      <c r="A11" s="620" t="s">
        <v>635</v>
      </c>
      <c r="B11" s="354" t="s">
        <v>1915</v>
      </c>
      <c r="C11" s="462" t="s">
        <v>1916</v>
      </c>
      <c r="D11" s="462" t="s">
        <v>1917</v>
      </c>
      <c r="E11" s="463" t="s">
        <v>732</v>
      </c>
      <c r="F11" s="464" t="s">
        <v>1918</v>
      </c>
      <c r="G11" s="462" t="s">
        <v>1919</v>
      </c>
      <c r="H11" s="466">
        <v>1250</v>
      </c>
      <c r="I11" s="463" t="s">
        <v>1327</v>
      </c>
      <c r="J11" s="463" t="s">
        <v>1920</v>
      </c>
      <c r="K11" s="972">
        <v>1454</v>
      </c>
      <c r="L11" s="972">
        <v>1456</v>
      </c>
      <c r="M11" s="973">
        <v>1339</v>
      </c>
      <c r="N11" s="467" t="s">
        <v>753</v>
      </c>
      <c r="O11" s="467" t="s">
        <v>754</v>
      </c>
      <c r="P11" s="467" t="s">
        <v>754</v>
      </c>
      <c r="Q11" s="467" t="s">
        <v>753</v>
      </c>
      <c r="R11" s="467" t="s">
        <v>753</v>
      </c>
      <c r="S11" s="467" t="s">
        <v>754</v>
      </c>
      <c r="T11" s="467" t="s">
        <v>754</v>
      </c>
      <c r="U11" s="463" t="s">
        <v>1896</v>
      </c>
      <c r="V11" s="463" t="s">
        <v>1896</v>
      </c>
      <c r="W11" s="467" t="s">
        <v>753</v>
      </c>
      <c r="X11" s="467" t="s">
        <v>753</v>
      </c>
      <c r="Y11" s="467" t="s">
        <v>754</v>
      </c>
      <c r="Z11" s="467" t="s">
        <v>754</v>
      </c>
      <c r="AA11" s="467" t="s">
        <v>754</v>
      </c>
      <c r="AB11" s="578"/>
      <c r="AC11" s="578"/>
      <c r="AD11" s="578"/>
      <c r="AE11" s="467" t="s">
        <v>753</v>
      </c>
      <c r="AF11" s="467" t="s">
        <v>753</v>
      </c>
      <c r="AG11" s="467" t="s">
        <v>754</v>
      </c>
      <c r="AH11" s="467" t="s">
        <v>754</v>
      </c>
      <c r="AI11" s="467" t="s">
        <v>754</v>
      </c>
      <c r="AJ11" s="578"/>
      <c r="AK11" s="578"/>
      <c r="AL11" s="578"/>
      <c r="AM11" s="467"/>
      <c r="AN11" s="467"/>
      <c r="AO11" s="411">
        <v>31.78</v>
      </c>
      <c r="AP11" s="526" t="s">
        <v>1883</v>
      </c>
      <c r="AQ11" s="579">
        <v>5</v>
      </c>
      <c r="AR11" s="413">
        <v>0.88300000000000001</v>
      </c>
      <c r="AS11" s="414">
        <v>20.36</v>
      </c>
      <c r="AT11" s="527" t="s">
        <v>1883</v>
      </c>
      <c r="AU11" s="580">
        <v>5</v>
      </c>
      <c r="AV11" s="416">
        <v>0.84799999999999998</v>
      </c>
      <c r="AW11" s="417">
        <v>11.43</v>
      </c>
      <c r="AX11" s="418" t="s">
        <v>1886</v>
      </c>
      <c r="AY11" s="419">
        <v>0.95199999999999996</v>
      </c>
      <c r="AZ11" s="470"/>
      <c r="BA11" s="421">
        <v>379.9</v>
      </c>
      <c r="BB11" s="411">
        <v>0.51</v>
      </c>
      <c r="BC11" s="411">
        <v>0.75</v>
      </c>
      <c r="BD11" s="411">
        <v>9.75</v>
      </c>
      <c r="BE11" s="411">
        <v>386.13</v>
      </c>
      <c r="BF11" s="411">
        <v>25.25</v>
      </c>
      <c r="BG11" s="411">
        <v>0.33</v>
      </c>
      <c r="BH11" s="411">
        <v>0.37</v>
      </c>
      <c r="BI11" s="411">
        <v>0.47</v>
      </c>
      <c r="BJ11" s="411">
        <v>0.2</v>
      </c>
      <c r="BK11" s="411">
        <v>0.37</v>
      </c>
      <c r="BL11" s="411">
        <v>0.4</v>
      </c>
      <c r="BM11" s="422">
        <v>0</v>
      </c>
      <c r="BN11" s="422">
        <v>0</v>
      </c>
      <c r="BO11" s="422">
        <v>18</v>
      </c>
      <c r="BP11" s="422">
        <v>0</v>
      </c>
      <c r="BQ11" s="423">
        <v>11.47</v>
      </c>
      <c r="BR11" s="424" t="s">
        <v>1886</v>
      </c>
      <c r="BS11" s="425">
        <v>0.95599999999999996</v>
      </c>
      <c r="BT11" s="471"/>
      <c r="BU11" s="472">
        <v>247.2</v>
      </c>
      <c r="BV11" s="414">
        <v>0.54</v>
      </c>
      <c r="BW11" s="414">
        <v>0.8</v>
      </c>
      <c r="BX11" s="414">
        <v>21.6</v>
      </c>
      <c r="BY11" s="414">
        <v>403.9</v>
      </c>
      <c r="BZ11" s="414">
        <v>21.74</v>
      </c>
      <c r="CA11" s="414">
        <v>1.26</v>
      </c>
      <c r="CB11" s="414">
        <v>0.49</v>
      </c>
      <c r="CC11" s="414">
        <v>0.35</v>
      </c>
      <c r="CD11" s="414">
        <v>0.26</v>
      </c>
      <c r="CE11" s="414">
        <v>0.37</v>
      </c>
      <c r="CF11" s="414">
        <v>0.14000000000000001</v>
      </c>
      <c r="CG11" s="395" t="s">
        <v>579</v>
      </c>
      <c r="CH11" s="395" t="s">
        <v>579</v>
      </c>
      <c r="CI11" s="395" t="s">
        <v>754</v>
      </c>
      <c r="CJ11" s="395" t="s">
        <v>754</v>
      </c>
      <c r="CK11" s="395" t="s">
        <v>579</v>
      </c>
      <c r="CL11" s="395" t="s">
        <v>579</v>
      </c>
      <c r="CM11" s="395" t="s">
        <v>754</v>
      </c>
      <c r="CN11" s="395" t="s">
        <v>754</v>
      </c>
      <c r="CO11" s="395" t="s">
        <v>754</v>
      </c>
      <c r="CP11" s="395" t="s">
        <v>581</v>
      </c>
      <c r="CQ11" s="395" t="s">
        <v>581</v>
      </c>
      <c r="CR11" s="473"/>
      <c r="CS11" s="417">
        <v>11.46</v>
      </c>
      <c r="CT11" s="418" t="s">
        <v>1886</v>
      </c>
      <c r="CU11" s="419">
        <v>0.95499999999999996</v>
      </c>
      <c r="CV11" s="470"/>
      <c r="CW11" s="421">
        <v>259.3</v>
      </c>
      <c r="CX11" s="411">
        <v>0.56000000000000005</v>
      </c>
      <c r="CY11" s="411">
        <v>1.19</v>
      </c>
      <c r="CZ11" s="411">
        <v>17.75</v>
      </c>
      <c r="DA11" s="411">
        <v>303.51</v>
      </c>
      <c r="DB11" s="411">
        <v>17.55</v>
      </c>
      <c r="DC11" s="411">
        <v>0.15</v>
      </c>
      <c r="DD11" s="411">
        <v>0.65</v>
      </c>
      <c r="DE11" s="411">
        <v>0.39</v>
      </c>
      <c r="DF11" s="411">
        <v>0.28000000000000003</v>
      </c>
      <c r="DG11" s="411">
        <v>0.47</v>
      </c>
      <c r="DH11" s="411">
        <v>0.66</v>
      </c>
      <c r="DI11" s="422">
        <v>0</v>
      </c>
      <c r="DJ11" s="422">
        <v>0</v>
      </c>
      <c r="DK11" s="422">
        <v>46</v>
      </c>
      <c r="DL11" s="422">
        <v>0</v>
      </c>
      <c r="DM11" s="582">
        <v>8</v>
      </c>
      <c r="DN11" s="428" t="s">
        <v>1884</v>
      </c>
      <c r="DO11" s="425">
        <v>0.66700000000000004</v>
      </c>
      <c r="DP11" s="471"/>
      <c r="DQ11" s="428" t="s">
        <v>957</v>
      </c>
      <c r="DR11" s="583"/>
      <c r="DS11" s="583"/>
      <c r="DT11" s="414">
        <v>2.78</v>
      </c>
      <c r="DU11" s="583"/>
      <c r="DV11" s="583"/>
      <c r="DW11" s="414">
        <v>48.99</v>
      </c>
      <c r="DX11" s="414" t="s">
        <v>957</v>
      </c>
      <c r="DY11" s="414">
        <v>0.02</v>
      </c>
      <c r="DZ11" s="414">
        <v>0.06</v>
      </c>
      <c r="EA11" s="583"/>
      <c r="EB11" s="583"/>
      <c r="EC11" s="583"/>
      <c r="ED11" s="583"/>
      <c r="EE11" s="396" t="s">
        <v>579</v>
      </c>
      <c r="EF11" s="396" t="s">
        <v>579</v>
      </c>
      <c r="EG11" s="396" t="s">
        <v>754</v>
      </c>
      <c r="EH11" s="396" t="s">
        <v>754</v>
      </c>
      <c r="EI11" s="396" t="s">
        <v>579</v>
      </c>
      <c r="EJ11" s="396" t="s">
        <v>579</v>
      </c>
      <c r="EK11" s="396" t="s">
        <v>754</v>
      </c>
      <c r="EL11" s="396" t="s">
        <v>754</v>
      </c>
      <c r="EM11" s="396" t="s">
        <v>754</v>
      </c>
      <c r="EN11" s="396" t="s">
        <v>581</v>
      </c>
      <c r="EO11" s="396" t="s">
        <v>581</v>
      </c>
      <c r="EP11" s="474"/>
      <c r="EQ11" s="431">
        <v>8.89</v>
      </c>
      <c r="ER11" s="432" t="s">
        <v>1884</v>
      </c>
      <c r="ES11" s="433">
        <v>0.74099999999999999</v>
      </c>
      <c r="ET11" s="475"/>
      <c r="EU11" s="435">
        <v>120.6</v>
      </c>
      <c r="EV11" s="436">
        <v>36.15</v>
      </c>
      <c r="EW11" s="436">
        <v>1.21</v>
      </c>
      <c r="EX11" s="436">
        <v>2.59</v>
      </c>
      <c r="EY11" s="407" t="s">
        <v>579</v>
      </c>
      <c r="EZ11" s="407" t="s">
        <v>579</v>
      </c>
      <c r="FA11" s="407" t="s">
        <v>1921</v>
      </c>
      <c r="FB11" s="407" t="s">
        <v>1921</v>
      </c>
      <c r="FC11" s="407" t="s">
        <v>754</v>
      </c>
      <c r="FD11" s="407" t="s">
        <v>581</v>
      </c>
      <c r="FE11" s="434"/>
      <c r="FF11" s="584">
        <v>9.9499999999999993</v>
      </c>
      <c r="FG11" s="585">
        <v>0.82899999999999996</v>
      </c>
      <c r="FH11" s="592">
        <v>14.1</v>
      </c>
      <c r="FI11" s="593">
        <v>23.1</v>
      </c>
      <c r="FJ11" s="593">
        <v>437.5</v>
      </c>
      <c r="FK11" s="593">
        <v>15.3</v>
      </c>
      <c r="FL11" s="593">
        <v>11.4</v>
      </c>
      <c r="FM11" s="593">
        <v>244.6</v>
      </c>
      <c r="FN11" s="593">
        <v>198.9</v>
      </c>
      <c r="FO11" s="593">
        <v>3.1</v>
      </c>
      <c r="FP11" s="593">
        <v>7</v>
      </c>
      <c r="FQ11" s="587" t="s">
        <v>1887</v>
      </c>
      <c r="FR11" s="587" t="s">
        <v>1887</v>
      </c>
      <c r="FS11" s="587" t="s">
        <v>1887</v>
      </c>
      <c r="FT11" s="587" t="s">
        <v>1887</v>
      </c>
      <c r="FU11" s="587" t="s">
        <v>1887</v>
      </c>
      <c r="FV11" s="587" t="s">
        <v>1887</v>
      </c>
      <c r="FW11" s="587" t="s">
        <v>1887</v>
      </c>
      <c r="FX11" s="587" t="s">
        <v>1887</v>
      </c>
      <c r="FY11" s="587" t="s">
        <v>1887</v>
      </c>
      <c r="FZ11" s="587" t="s">
        <v>1887</v>
      </c>
      <c r="GA11" s="587" t="s">
        <v>1887</v>
      </c>
      <c r="GB11" s="603"/>
      <c r="GC11" s="476">
        <v>2.74</v>
      </c>
      <c r="GD11" s="476" t="s">
        <v>1899</v>
      </c>
      <c r="GE11" s="477"/>
      <c r="GF11" s="2893"/>
      <c r="GG11" s="589" t="s">
        <v>1922</v>
      </c>
      <c r="GH11" s="589" t="s">
        <v>1889</v>
      </c>
      <c r="GI11" s="590" t="s">
        <v>1922</v>
      </c>
      <c r="GJ11" s="590" t="s">
        <v>1923</v>
      </c>
      <c r="GK11" s="590" t="s">
        <v>1922</v>
      </c>
      <c r="GL11" s="590" t="s">
        <v>1924</v>
      </c>
      <c r="GM11" s="590" t="s">
        <v>1923</v>
      </c>
      <c r="GN11" s="591" t="s">
        <v>1889</v>
      </c>
      <c r="GO11" s="591" t="s">
        <v>1889</v>
      </c>
      <c r="GP11" s="591" t="s">
        <v>1889</v>
      </c>
      <c r="GQ11" s="591" t="s">
        <v>1889</v>
      </c>
      <c r="GR11" s="591" t="s">
        <v>1889</v>
      </c>
      <c r="GS11" s="437" t="s">
        <v>63</v>
      </c>
      <c r="GT11" s="478">
        <v>43.8</v>
      </c>
      <c r="GU11" s="479"/>
      <c r="GV11" s="480" t="s">
        <v>66</v>
      </c>
      <c r="GW11" s="478">
        <v>48.3</v>
      </c>
      <c r="GX11" s="479"/>
      <c r="GY11" s="480" t="s">
        <v>66</v>
      </c>
      <c r="GZ11" s="440"/>
    </row>
    <row r="12" spans="1:208" s="397" customFormat="1" ht="24" customHeight="1">
      <c r="A12" s="620" t="s">
        <v>635</v>
      </c>
      <c r="B12" s="374" t="s">
        <v>1925</v>
      </c>
      <c r="C12" s="486" t="s">
        <v>3556</v>
      </c>
      <c r="D12" s="462" t="s">
        <v>1926</v>
      </c>
      <c r="E12" s="463" t="s">
        <v>732</v>
      </c>
      <c r="F12" s="464" t="s">
        <v>1918</v>
      </c>
      <c r="G12" s="462" t="s">
        <v>1927</v>
      </c>
      <c r="H12" s="466">
        <v>1250</v>
      </c>
      <c r="I12" s="463" t="s">
        <v>1455</v>
      </c>
      <c r="J12" s="463" t="s">
        <v>1928</v>
      </c>
      <c r="K12" s="972">
        <v>1454</v>
      </c>
      <c r="L12" s="972">
        <v>1456</v>
      </c>
      <c r="M12" s="973">
        <v>1335</v>
      </c>
      <c r="N12" s="467" t="s">
        <v>753</v>
      </c>
      <c r="O12" s="467" t="s">
        <v>754</v>
      </c>
      <c r="P12" s="467" t="s">
        <v>754</v>
      </c>
      <c r="Q12" s="467" t="s">
        <v>753</v>
      </c>
      <c r="R12" s="467" t="s">
        <v>753</v>
      </c>
      <c r="S12" s="467" t="s">
        <v>753</v>
      </c>
      <c r="T12" s="467" t="s">
        <v>753</v>
      </c>
      <c r="U12" s="463" t="s">
        <v>1911</v>
      </c>
      <c r="V12" s="463" t="s">
        <v>1911</v>
      </c>
      <c r="W12" s="467" t="s">
        <v>753</v>
      </c>
      <c r="X12" s="467" t="s">
        <v>753</v>
      </c>
      <c r="Y12" s="467" t="s">
        <v>754</v>
      </c>
      <c r="Z12" s="467" t="s">
        <v>754</v>
      </c>
      <c r="AA12" s="467" t="s">
        <v>754</v>
      </c>
      <c r="AB12" s="578"/>
      <c r="AC12" s="578"/>
      <c r="AD12" s="578"/>
      <c r="AE12" s="467" t="s">
        <v>753</v>
      </c>
      <c r="AF12" s="467" t="s">
        <v>753</v>
      </c>
      <c r="AG12" s="467" t="s">
        <v>754</v>
      </c>
      <c r="AH12" s="467" t="s">
        <v>754</v>
      </c>
      <c r="AI12" s="467" t="s">
        <v>754</v>
      </c>
      <c r="AJ12" s="578"/>
      <c r="AK12" s="578"/>
      <c r="AL12" s="578"/>
      <c r="AM12" s="467"/>
      <c r="AN12" s="467"/>
      <c r="AO12" s="411">
        <v>34.229999999999997</v>
      </c>
      <c r="AP12" s="526" t="s">
        <v>1897</v>
      </c>
      <c r="AQ12" s="579" t="s">
        <v>1912</v>
      </c>
      <c r="AR12" s="413">
        <v>0.95099999999999996</v>
      </c>
      <c r="AS12" s="414">
        <v>22.81</v>
      </c>
      <c r="AT12" s="527" t="s">
        <v>1897</v>
      </c>
      <c r="AU12" s="580" t="s">
        <v>1912</v>
      </c>
      <c r="AV12" s="416">
        <v>0.95</v>
      </c>
      <c r="AW12" s="417">
        <v>11.43</v>
      </c>
      <c r="AX12" s="418" t="s">
        <v>1886</v>
      </c>
      <c r="AY12" s="419">
        <v>0.95199999999999996</v>
      </c>
      <c r="AZ12" s="470"/>
      <c r="BA12" s="421">
        <v>379.9</v>
      </c>
      <c r="BB12" s="411">
        <v>0.51</v>
      </c>
      <c r="BC12" s="411">
        <v>0.75</v>
      </c>
      <c r="BD12" s="411">
        <v>9.75</v>
      </c>
      <c r="BE12" s="411">
        <v>386.13</v>
      </c>
      <c r="BF12" s="411">
        <v>25.25</v>
      </c>
      <c r="BG12" s="411">
        <v>0.33</v>
      </c>
      <c r="BH12" s="411">
        <v>0.37</v>
      </c>
      <c r="BI12" s="411">
        <v>0.47</v>
      </c>
      <c r="BJ12" s="411">
        <v>0.2</v>
      </c>
      <c r="BK12" s="411">
        <v>0.37</v>
      </c>
      <c r="BL12" s="411">
        <v>0.4</v>
      </c>
      <c r="BM12" s="422">
        <v>0</v>
      </c>
      <c r="BN12" s="422">
        <v>0</v>
      </c>
      <c r="BO12" s="422">
        <v>18</v>
      </c>
      <c r="BP12" s="422">
        <v>0</v>
      </c>
      <c r="BQ12" s="423">
        <v>11.47</v>
      </c>
      <c r="BR12" s="424" t="s">
        <v>1886</v>
      </c>
      <c r="BS12" s="425">
        <v>0.95599999999999996</v>
      </c>
      <c r="BT12" s="471"/>
      <c r="BU12" s="472">
        <v>247.2</v>
      </c>
      <c r="BV12" s="414">
        <v>0.54</v>
      </c>
      <c r="BW12" s="414">
        <v>0.8</v>
      </c>
      <c r="BX12" s="414">
        <v>21.6</v>
      </c>
      <c r="BY12" s="414">
        <v>403.9</v>
      </c>
      <c r="BZ12" s="414">
        <v>21.74</v>
      </c>
      <c r="CA12" s="414">
        <v>1.26</v>
      </c>
      <c r="CB12" s="414">
        <v>0.49</v>
      </c>
      <c r="CC12" s="414">
        <v>0.35</v>
      </c>
      <c r="CD12" s="414">
        <v>0.26</v>
      </c>
      <c r="CE12" s="414">
        <v>0.37</v>
      </c>
      <c r="CF12" s="414">
        <v>0.14000000000000001</v>
      </c>
      <c r="CG12" s="395" t="s">
        <v>579</v>
      </c>
      <c r="CH12" s="395" t="s">
        <v>579</v>
      </c>
      <c r="CI12" s="395" t="s">
        <v>754</v>
      </c>
      <c r="CJ12" s="395" t="s">
        <v>754</v>
      </c>
      <c r="CK12" s="395" t="s">
        <v>579</v>
      </c>
      <c r="CL12" s="395" t="s">
        <v>579</v>
      </c>
      <c r="CM12" s="395" t="s">
        <v>754</v>
      </c>
      <c r="CN12" s="395" t="s">
        <v>754</v>
      </c>
      <c r="CO12" s="395" t="s">
        <v>754</v>
      </c>
      <c r="CP12" s="395" t="s">
        <v>581</v>
      </c>
      <c r="CQ12" s="395" t="s">
        <v>581</v>
      </c>
      <c r="CR12" s="473"/>
      <c r="CS12" s="417">
        <v>11.46</v>
      </c>
      <c r="CT12" s="418" t="s">
        <v>1886</v>
      </c>
      <c r="CU12" s="419">
        <v>0.95499999999999996</v>
      </c>
      <c r="CV12" s="470"/>
      <c r="CW12" s="421">
        <v>259.3</v>
      </c>
      <c r="CX12" s="411">
        <v>0.56000000000000005</v>
      </c>
      <c r="CY12" s="411">
        <v>1.19</v>
      </c>
      <c r="CZ12" s="411">
        <v>17.75</v>
      </c>
      <c r="DA12" s="411">
        <v>303.51</v>
      </c>
      <c r="DB12" s="411">
        <v>17.55</v>
      </c>
      <c r="DC12" s="411">
        <v>0.15</v>
      </c>
      <c r="DD12" s="411">
        <v>0.65</v>
      </c>
      <c r="DE12" s="411">
        <v>0.39</v>
      </c>
      <c r="DF12" s="411">
        <v>0.28000000000000003</v>
      </c>
      <c r="DG12" s="411">
        <v>0.47</v>
      </c>
      <c r="DH12" s="411">
        <v>0.66</v>
      </c>
      <c r="DI12" s="422">
        <v>0</v>
      </c>
      <c r="DJ12" s="422">
        <v>0</v>
      </c>
      <c r="DK12" s="422">
        <v>46</v>
      </c>
      <c r="DL12" s="422">
        <v>0</v>
      </c>
      <c r="DM12" s="582">
        <v>8</v>
      </c>
      <c r="DN12" s="428" t="s">
        <v>1884</v>
      </c>
      <c r="DO12" s="425">
        <v>0.66700000000000004</v>
      </c>
      <c r="DP12" s="471"/>
      <c r="DQ12" s="428" t="s">
        <v>957</v>
      </c>
      <c r="DR12" s="583"/>
      <c r="DS12" s="583"/>
      <c r="DT12" s="414">
        <v>2.78</v>
      </c>
      <c r="DU12" s="583"/>
      <c r="DV12" s="583"/>
      <c r="DW12" s="414">
        <v>48.99</v>
      </c>
      <c r="DX12" s="414" t="s">
        <v>957</v>
      </c>
      <c r="DY12" s="414">
        <v>0.02</v>
      </c>
      <c r="DZ12" s="414">
        <v>0.06</v>
      </c>
      <c r="EA12" s="583"/>
      <c r="EB12" s="583"/>
      <c r="EC12" s="583"/>
      <c r="ED12" s="583"/>
      <c r="EE12" s="396" t="s">
        <v>579</v>
      </c>
      <c r="EF12" s="396" t="s">
        <v>579</v>
      </c>
      <c r="EG12" s="396" t="s">
        <v>754</v>
      </c>
      <c r="EH12" s="396" t="s">
        <v>754</v>
      </c>
      <c r="EI12" s="396" t="s">
        <v>579</v>
      </c>
      <c r="EJ12" s="396" t="s">
        <v>579</v>
      </c>
      <c r="EK12" s="396" t="s">
        <v>754</v>
      </c>
      <c r="EL12" s="396" t="s">
        <v>754</v>
      </c>
      <c r="EM12" s="396" t="s">
        <v>754</v>
      </c>
      <c r="EN12" s="396" t="s">
        <v>581</v>
      </c>
      <c r="EO12" s="396" t="s">
        <v>581</v>
      </c>
      <c r="EP12" s="474"/>
      <c r="EQ12" s="431">
        <v>11.34</v>
      </c>
      <c r="ER12" s="432" t="s">
        <v>1886</v>
      </c>
      <c r="ES12" s="433">
        <v>0.94499999999999995</v>
      </c>
      <c r="ET12" s="475"/>
      <c r="EU12" s="435">
        <v>82.8</v>
      </c>
      <c r="EV12" s="436">
        <v>24.67</v>
      </c>
      <c r="EW12" s="436">
        <v>1.1000000000000001</v>
      </c>
      <c r="EX12" s="436">
        <v>2.4300000000000002</v>
      </c>
      <c r="EY12" s="407" t="s">
        <v>579</v>
      </c>
      <c r="EZ12" s="407" t="s">
        <v>579</v>
      </c>
      <c r="FA12" s="407" t="s">
        <v>754</v>
      </c>
      <c r="FB12" s="407" t="s">
        <v>754</v>
      </c>
      <c r="FC12" s="407" t="s">
        <v>754</v>
      </c>
      <c r="FD12" s="407" t="s">
        <v>581</v>
      </c>
      <c r="FE12" s="434"/>
      <c r="FF12" s="584">
        <v>9.9499999999999993</v>
      </c>
      <c r="FG12" s="585">
        <v>0.82899999999999996</v>
      </c>
      <c r="FH12" s="592">
        <v>14.1</v>
      </c>
      <c r="FI12" s="593">
        <v>23.1</v>
      </c>
      <c r="FJ12" s="593">
        <v>437.5</v>
      </c>
      <c r="FK12" s="593">
        <v>15.3</v>
      </c>
      <c r="FL12" s="593">
        <v>11.4</v>
      </c>
      <c r="FM12" s="593">
        <v>244.6</v>
      </c>
      <c r="FN12" s="593">
        <v>198.9</v>
      </c>
      <c r="FO12" s="593">
        <v>3.1</v>
      </c>
      <c r="FP12" s="593">
        <v>7</v>
      </c>
      <c r="FQ12" s="587" t="s">
        <v>1887</v>
      </c>
      <c r="FR12" s="587" t="s">
        <v>1887</v>
      </c>
      <c r="FS12" s="587" t="s">
        <v>1887</v>
      </c>
      <c r="FT12" s="587" t="s">
        <v>1887</v>
      </c>
      <c r="FU12" s="587" t="s">
        <v>1887</v>
      </c>
      <c r="FV12" s="587" t="s">
        <v>1887</v>
      </c>
      <c r="FW12" s="587" t="s">
        <v>1887</v>
      </c>
      <c r="FX12" s="587" t="s">
        <v>1887</v>
      </c>
      <c r="FY12" s="587" t="s">
        <v>1887</v>
      </c>
      <c r="FZ12" s="587" t="s">
        <v>1887</v>
      </c>
      <c r="GA12" s="587" t="s">
        <v>1887</v>
      </c>
      <c r="GB12" s="588"/>
      <c r="GC12" s="476">
        <v>2.74</v>
      </c>
      <c r="GD12" s="476" t="s">
        <v>1899</v>
      </c>
      <c r="GE12" s="569"/>
      <c r="GF12" s="2893"/>
      <c r="GG12" s="598"/>
      <c r="GH12" s="598"/>
      <c r="GI12" s="599"/>
      <c r="GJ12" s="599"/>
      <c r="GK12" s="599"/>
      <c r="GL12" s="599"/>
      <c r="GM12" s="599"/>
      <c r="GN12" s="600"/>
      <c r="GO12" s="600"/>
      <c r="GP12" s="600"/>
      <c r="GQ12" s="600"/>
      <c r="GR12" s="600"/>
      <c r="GS12" s="437" t="s">
        <v>1887</v>
      </c>
      <c r="GT12" s="478" t="s">
        <v>1887</v>
      </c>
      <c r="GU12" s="479"/>
      <c r="GV12" s="480" t="s">
        <v>1887</v>
      </c>
      <c r="GW12" s="478" t="s">
        <v>1887</v>
      </c>
      <c r="GX12" s="479"/>
      <c r="GY12" s="480" t="s">
        <v>1887</v>
      </c>
      <c r="GZ12" s="440"/>
    </row>
    <row r="13" spans="1:208" s="397" customFormat="1" ht="24" customHeight="1">
      <c r="A13" s="623" t="s">
        <v>684</v>
      </c>
      <c r="B13" s="354" t="s">
        <v>1929</v>
      </c>
      <c r="C13" s="462" t="s">
        <v>1930</v>
      </c>
      <c r="D13" s="462"/>
      <c r="E13" s="463" t="s">
        <v>1931</v>
      </c>
      <c r="F13" s="464" t="s">
        <v>1932</v>
      </c>
      <c r="G13" s="546" t="s">
        <v>1933</v>
      </c>
      <c r="H13" s="466">
        <v>1170</v>
      </c>
      <c r="I13" s="463" t="s">
        <v>1934</v>
      </c>
      <c r="J13" s="463" t="s">
        <v>1338</v>
      </c>
      <c r="K13" s="972">
        <v>1339</v>
      </c>
      <c r="L13" s="972">
        <v>1344</v>
      </c>
      <c r="M13" s="973">
        <v>1229</v>
      </c>
      <c r="N13" s="467" t="s">
        <v>753</v>
      </c>
      <c r="O13" s="467" t="s">
        <v>753</v>
      </c>
      <c r="P13" s="467" t="s">
        <v>754</v>
      </c>
      <c r="Q13" s="467" t="s">
        <v>753</v>
      </c>
      <c r="R13" s="467" t="s">
        <v>753</v>
      </c>
      <c r="S13" s="467" t="s">
        <v>753</v>
      </c>
      <c r="T13" s="467" t="s">
        <v>753</v>
      </c>
      <c r="U13" s="463" t="s">
        <v>1935</v>
      </c>
      <c r="V13" s="463" t="s">
        <v>1935</v>
      </c>
      <c r="W13" s="467" t="s">
        <v>753</v>
      </c>
      <c r="X13" s="467" t="s">
        <v>753</v>
      </c>
      <c r="Y13" s="467" t="s">
        <v>754</v>
      </c>
      <c r="Z13" s="467" t="s">
        <v>754</v>
      </c>
      <c r="AA13" s="578"/>
      <c r="AB13" s="578"/>
      <c r="AC13" s="578"/>
      <c r="AD13" s="578"/>
      <c r="AE13" s="467" t="s">
        <v>753</v>
      </c>
      <c r="AF13" s="467" t="s">
        <v>753</v>
      </c>
      <c r="AG13" s="467" t="s">
        <v>754</v>
      </c>
      <c r="AH13" s="467" t="s">
        <v>754</v>
      </c>
      <c r="AI13" s="578"/>
      <c r="AJ13" s="578"/>
      <c r="AK13" s="578"/>
      <c r="AL13" s="578"/>
      <c r="AM13" s="467"/>
      <c r="AN13" s="467"/>
      <c r="AO13" s="411">
        <v>22.37</v>
      </c>
      <c r="AP13" s="526" t="s">
        <v>1936</v>
      </c>
      <c r="AQ13" s="579" t="s">
        <v>1937</v>
      </c>
      <c r="AR13" s="413">
        <v>0.621</v>
      </c>
      <c r="AS13" s="414">
        <v>15.83</v>
      </c>
      <c r="AT13" s="527" t="s">
        <v>1936</v>
      </c>
      <c r="AU13" s="580" t="s">
        <v>1937</v>
      </c>
      <c r="AV13" s="416">
        <v>0.66</v>
      </c>
      <c r="AW13" s="417">
        <v>5.15</v>
      </c>
      <c r="AX13" s="418" t="s">
        <v>1938</v>
      </c>
      <c r="AY13" s="419">
        <v>0.42899999999999999</v>
      </c>
      <c r="AZ13" s="470"/>
      <c r="BA13" s="421">
        <v>855.6</v>
      </c>
      <c r="BB13" s="411">
        <v>0.57999999999999996</v>
      </c>
      <c r="BC13" s="411">
        <v>1.94</v>
      </c>
      <c r="BD13" s="411">
        <v>16.27</v>
      </c>
      <c r="BE13" s="411">
        <v>590.96</v>
      </c>
      <c r="BF13" s="411">
        <v>33.590000000000003</v>
      </c>
      <c r="BG13" s="411">
        <v>0.96</v>
      </c>
      <c r="BH13" s="411">
        <v>2.42</v>
      </c>
      <c r="BI13" s="411">
        <v>0.63</v>
      </c>
      <c r="BJ13" s="411">
        <v>0.37</v>
      </c>
      <c r="BK13" s="411">
        <v>0.42</v>
      </c>
      <c r="BL13" s="411">
        <v>0.88</v>
      </c>
      <c r="BM13" s="422">
        <v>0</v>
      </c>
      <c r="BN13" s="422">
        <v>0</v>
      </c>
      <c r="BO13" s="422">
        <v>61</v>
      </c>
      <c r="BP13" s="422">
        <v>26</v>
      </c>
      <c r="BQ13" s="423">
        <v>8.36</v>
      </c>
      <c r="BR13" s="424" t="s">
        <v>1884</v>
      </c>
      <c r="BS13" s="425">
        <v>0.69699999999999995</v>
      </c>
      <c r="BT13" s="471"/>
      <c r="BU13" s="472">
        <v>764.5</v>
      </c>
      <c r="BV13" s="414">
        <v>0.65</v>
      </c>
      <c r="BW13" s="414">
        <v>1.55</v>
      </c>
      <c r="BX13" s="414">
        <v>29.76</v>
      </c>
      <c r="BY13" s="414">
        <v>458.47</v>
      </c>
      <c r="BZ13" s="414">
        <v>32.619999999999997</v>
      </c>
      <c r="CA13" s="414">
        <v>1.42</v>
      </c>
      <c r="CB13" s="414">
        <v>2</v>
      </c>
      <c r="CC13" s="414">
        <v>0.8</v>
      </c>
      <c r="CD13" s="414">
        <v>0.3</v>
      </c>
      <c r="CE13" s="414">
        <v>0.87</v>
      </c>
      <c r="CF13" s="414">
        <v>0.31</v>
      </c>
      <c r="CG13" s="395" t="s">
        <v>579</v>
      </c>
      <c r="CH13" s="604"/>
      <c r="CI13" s="395" t="s">
        <v>754</v>
      </c>
      <c r="CJ13" s="604"/>
      <c r="CK13" s="395" t="s">
        <v>579</v>
      </c>
      <c r="CL13" s="604"/>
      <c r="CM13" s="395" t="s">
        <v>754</v>
      </c>
      <c r="CN13" s="604"/>
      <c r="CO13" s="395" t="s">
        <v>754</v>
      </c>
      <c r="CP13" s="395" t="s">
        <v>581</v>
      </c>
      <c r="CQ13" s="395" t="s">
        <v>581</v>
      </c>
      <c r="CR13" s="473"/>
      <c r="CS13" s="417">
        <v>9.75</v>
      </c>
      <c r="CT13" s="418" t="s">
        <v>1885</v>
      </c>
      <c r="CU13" s="419">
        <v>0.81200000000000006</v>
      </c>
      <c r="CV13" s="470"/>
      <c r="CW13" s="421">
        <v>614.79999999999995</v>
      </c>
      <c r="CX13" s="411">
        <v>0.53</v>
      </c>
      <c r="CY13" s="411">
        <v>1.95</v>
      </c>
      <c r="CZ13" s="411">
        <v>10.98</v>
      </c>
      <c r="DA13" s="411">
        <v>474.22</v>
      </c>
      <c r="DB13" s="411">
        <v>29.15</v>
      </c>
      <c r="DC13" s="411">
        <v>0.56000000000000005</v>
      </c>
      <c r="DD13" s="411">
        <v>4.4800000000000004</v>
      </c>
      <c r="DE13" s="411">
        <v>0.65</v>
      </c>
      <c r="DF13" s="411">
        <v>0.34</v>
      </c>
      <c r="DG13" s="411">
        <v>0.34</v>
      </c>
      <c r="DH13" s="411">
        <v>0.56000000000000005</v>
      </c>
      <c r="DI13" s="422">
        <v>0</v>
      </c>
      <c r="DJ13" s="422">
        <v>0</v>
      </c>
      <c r="DK13" s="422">
        <v>77</v>
      </c>
      <c r="DL13" s="422">
        <v>28</v>
      </c>
      <c r="DM13" s="582">
        <v>8</v>
      </c>
      <c r="DN13" s="428" t="s">
        <v>1884</v>
      </c>
      <c r="DO13" s="425">
        <v>0.66700000000000004</v>
      </c>
      <c r="DP13" s="471"/>
      <c r="DQ13" s="428" t="s">
        <v>957</v>
      </c>
      <c r="DR13" s="583"/>
      <c r="DS13" s="583"/>
      <c r="DT13" s="428">
        <v>2.86</v>
      </c>
      <c r="DU13" s="583"/>
      <c r="DV13" s="583"/>
      <c r="DW13" s="428">
        <v>48.1</v>
      </c>
      <c r="DX13" s="414" t="s">
        <v>957</v>
      </c>
      <c r="DY13" s="428">
        <v>2.0299999999999998</v>
      </c>
      <c r="DZ13" s="428">
        <v>0.13</v>
      </c>
      <c r="EA13" s="583"/>
      <c r="EB13" s="583"/>
      <c r="EC13" s="583"/>
      <c r="ED13" s="583"/>
      <c r="EE13" s="396" t="s">
        <v>579</v>
      </c>
      <c r="EF13" s="605"/>
      <c r="EG13" s="396" t="s">
        <v>754</v>
      </c>
      <c r="EH13" s="605"/>
      <c r="EI13" s="396" t="s">
        <v>579</v>
      </c>
      <c r="EJ13" s="605"/>
      <c r="EK13" s="396" t="s">
        <v>754</v>
      </c>
      <c r="EL13" s="605"/>
      <c r="EM13" s="396" t="s">
        <v>754</v>
      </c>
      <c r="EN13" s="396" t="s">
        <v>581</v>
      </c>
      <c r="EO13" s="396" t="s">
        <v>581</v>
      </c>
      <c r="EP13" s="474"/>
      <c r="EQ13" s="431">
        <v>7.47</v>
      </c>
      <c r="ER13" s="432" t="s">
        <v>1939</v>
      </c>
      <c r="ES13" s="433">
        <v>0.623</v>
      </c>
      <c r="ET13" s="978" t="s">
        <v>1940</v>
      </c>
      <c r="EU13" s="435">
        <v>158.30000000000001</v>
      </c>
      <c r="EV13" s="436">
        <v>41.26</v>
      </c>
      <c r="EW13" s="436">
        <v>1.51</v>
      </c>
      <c r="EX13" s="436">
        <v>2.2000000000000002</v>
      </c>
      <c r="EY13" s="407" t="s">
        <v>579</v>
      </c>
      <c r="EZ13" s="498"/>
      <c r="FA13" s="407" t="s">
        <v>754</v>
      </c>
      <c r="FB13" s="498"/>
      <c r="FC13" s="407" t="s">
        <v>754</v>
      </c>
      <c r="FD13" s="407" t="s">
        <v>581</v>
      </c>
      <c r="FE13" s="434"/>
      <c r="FF13" s="584">
        <v>5.99</v>
      </c>
      <c r="FG13" s="585">
        <v>0.499</v>
      </c>
      <c r="FH13" s="593">
        <v>20</v>
      </c>
      <c r="FI13" s="396">
        <v>75.400000000000006</v>
      </c>
      <c r="FJ13" s="586">
        <v>753.3</v>
      </c>
      <c r="FK13" s="396">
        <v>25.4</v>
      </c>
      <c r="FL13" s="396">
        <v>4.8</v>
      </c>
      <c r="FM13" s="396">
        <v>378.3</v>
      </c>
      <c r="FN13" s="396">
        <v>280.10000000000002</v>
      </c>
      <c r="FO13" s="396">
        <v>1.9</v>
      </c>
      <c r="FP13" s="396">
        <v>14.1</v>
      </c>
      <c r="FQ13" s="587" t="s">
        <v>1887</v>
      </c>
      <c r="FR13" s="587" t="s">
        <v>1887</v>
      </c>
      <c r="FS13" s="587" t="s">
        <v>1887</v>
      </c>
      <c r="FT13" s="587" t="s">
        <v>1887</v>
      </c>
      <c r="FU13" s="587" t="s">
        <v>1887</v>
      </c>
      <c r="FV13" s="587" t="s">
        <v>1887</v>
      </c>
      <c r="FW13" s="587" t="s">
        <v>1887</v>
      </c>
      <c r="FX13" s="587" t="s">
        <v>1887</v>
      </c>
      <c r="FY13" s="587" t="s">
        <v>1887</v>
      </c>
      <c r="FZ13" s="587" t="s">
        <v>1887</v>
      </c>
      <c r="GA13" s="587" t="s">
        <v>1887</v>
      </c>
      <c r="GB13" s="588"/>
      <c r="GC13" s="505">
        <v>2.12</v>
      </c>
      <c r="GD13" s="505" t="s">
        <v>1941</v>
      </c>
      <c r="GE13" s="569"/>
      <c r="GF13" s="2893"/>
      <c r="GG13" s="589" t="s">
        <v>1922</v>
      </c>
      <c r="GH13" s="589" t="s">
        <v>1922</v>
      </c>
      <c r="GI13" s="590" t="s">
        <v>1922</v>
      </c>
      <c r="GJ13" s="590" t="s">
        <v>1923</v>
      </c>
      <c r="GK13" s="590" t="s">
        <v>1922</v>
      </c>
      <c r="GL13" s="590" t="s">
        <v>1942</v>
      </c>
      <c r="GM13" s="590" t="s">
        <v>1943</v>
      </c>
      <c r="GN13" s="591" t="s">
        <v>1889</v>
      </c>
      <c r="GO13" s="591" t="s">
        <v>1889</v>
      </c>
      <c r="GP13" s="591" t="s">
        <v>1922</v>
      </c>
      <c r="GQ13" s="591" t="s">
        <v>1944</v>
      </c>
      <c r="GR13" s="591" t="s">
        <v>1042</v>
      </c>
      <c r="GS13" s="437" t="s">
        <v>753</v>
      </c>
      <c r="GT13" s="478">
        <v>39.4</v>
      </c>
      <c r="GU13" s="479" t="s">
        <v>588</v>
      </c>
      <c r="GV13" s="480" t="s">
        <v>66</v>
      </c>
      <c r="GW13" s="478">
        <v>42.3</v>
      </c>
      <c r="GX13" s="479" t="s">
        <v>588</v>
      </c>
      <c r="GY13" s="480" t="s">
        <v>66</v>
      </c>
      <c r="GZ13" s="440" t="s">
        <v>1135</v>
      </c>
    </row>
    <row r="14" spans="1:208" s="397" customFormat="1" ht="24" customHeight="1">
      <c r="A14" s="623" t="s">
        <v>684</v>
      </c>
      <c r="B14" s="354" t="s">
        <v>1945</v>
      </c>
      <c r="C14" s="462" t="s">
        <v>681</v>
      </c>
      <c r="D14" s="462" t="s">
        <v>647</v>
      </c>
      <c r="E14" s="463" t="s">
        <v>638</v>
      </c>
      <c r="F14" s="464" t="s">
        <v>1946</v>
      </c>
      <c r="G14" s="546" t="s">
        <v>1947</v>
      </c>
      <c r="H14" s="466">
        <v>1350</v>
      </c>
      <c r="I14" s="463" t="s">
        <v>890</v>
      </c>
      <c r="J14" s="463" t="s">
        <v>1948</v>
      </c>
      <c r="K14" s="973">
        <v>1564</v>
      </c>
      <c r="L14" s="973">
        <v>1558</v>
      </c>
      <c r="M14" s="973">
        <v>1445</v>
      </c>
      <c r="N14" s="467" t="s">
        <v>753</v>
      </c>
      <c r="O14" s="467" t="s">
        <v>63</v>
      </c>
      <c r="P14" s="467" t="s">
        <v>754</v>
      </c>
      <c r="Q14" s="467" t="s">
        <v>753</v>
      </c>
      <c r="R14" s="467" t="s">
        <v>753</v>
      </c>
      <c r="S14" s="467" t="s">
        <v>753</v>
      </c>
      <c r="T14" s="467" t="s">
        <v>753</v>
      </c>
      <c r="U14" s="463" t="s">
        <v>1911</v>
      </c>
      <c r="V14" s="463" t="s">
        <v>1911</v>
      </c>
      <c r="W14" s="467" t="s">
        <v>753</v>
      </c>
      <c r="X14" s="467" t="s">
        <v>753</v>
      </c>
      <c r="Y14" s="467" t="s">
        <v>754</v>
      </c>
      <c r="Z14" s="467" t="s">
        <v>754</v>
      </c>
      <c r="AA14" s="467" t="s">
        <v>754</v>
      </c>
      <c r="AB14" s="578"/>
      <c r="AC14" s="578"/>
      <c r="AD14" s="578"/>
      <c r="AE14" s="467" t="s">
        <v>753</v>
      </c>
      <c r="AF14" s="467" t="s">
        <v>753</v>
      </c>
      <c r="AG14" s="467" t="s">
        <v>754</v>
      </c>
      <c r="AH14" s="467" t="s">
        <v>754</v>
      </c>
      <c r="AI14" s="467" t="s">
        <v>754</v>
      </c>
      <c r="AJ14" s="578"/>
      <c r="AK14" s="578"/>
      <c r="AL14" s="578"/>
      <c r="AM14" s="467"/>
      <c r="AN14" s="467"/>
      <c r="AO14" s="411">
        <v>33.31</v>
      </c>
      <c r="AP14" s="526" t="s">
        <v>1897</v>
      </c>
      <c r="AQ14" s="579" t="s">
        <v>1912</v>
      </c>
      <c r="AR14" s="413">
        <v>0.92300000000000004</v>
      </c>
      <c r="AS14" s="414">
        <v>23.07</v>
      </c>
      <c r="AT14" s="527" t="s">
        <v>1897</v>
      </c>
      <c r="AU14" s="580" t="s">
        <v>1912</v>
      </c>
      <c r="AV14" s="416">
        <v>0.96099999999999997</v>
      </c>
      <c r="AW14" s="417">
        <v>10.11</v>
      </c>
      <c r="AX14" s="418" t="s">
        <v>1885</v>
      </c>
      <c r="AY14" s="419">
        <v>0.84199999999999997</v>
      </c>
      <c r="AZ14" s="470"/>
      <c r="BA14" s="421">
        <v>362.1</v>
      </c>
      <c r="BB14" s="411">
        <v>0.57999999999999996</v>
      </c>
      <c r="BC14" s="411">
        <v>1.51</v>
      </c>
      <c r="BD14" s="411">
        <v>9.66</v>
      </c>
      <c r="BE14" s="411">
        <v>439.46</v>
      </c>
      <c r="BF14" s="411">
        <v>34.97</v>
      </c>
      <c r="BG14" s="411">
        <v>2.29</v>
      </c>
      <c r="BH14" s="411">
        <v>2.63</v>
      </c>
      <c r="BI14" s="411">
        <v>0.49</v>
      </c>
      <c r="BJ14" s="411">
        <v>0.25</v>
      </c>
      <c r="BK14" s="411">
        <v>0.32</v>
      </c>
      <c r="BL14" s="411">
        <v>0.16</v>
      </c>
      <c r="BM14" s="422">
        <v>0</v>
      </c>
      <c r="BN14" s="422">
        <v>0</v>
      </c>
      <c r="BO14" s="422">
        <v>0</v>
      </c>
      <c r="BP14" s="422">
        <v>0</v>
      </c>
      <c r="BQ14" s="423">
        <v>11.07</v>
      </c>
      <c r="BR14" s="424" t="s">
        <v>1886</v>
      </c>
      <c r="BS14" s="425">
        <v>0.92200000000000004</v>
      </c>
      <c r="BT14" s="471"/>
      <c r="BU14" s="472">
        <v>464.7</v>
      </c>
      <c r="BV14" s="414">
        <v>0.41</v>
      </c>
      <c r="BW14" s="414">
        <v>1.21</v>
      </c>
      <c r="BX14" s="414">
        <v>11.31</v>
      </c>
      <c r="BY14" s="414">
        <v>413</v>
      </c>
      <c r="BZ14" s="414">
        <v>26.29</v>
      </c>
      <c r="CA14" s="414">
        <v>1.55</v>
      </c>
      <c r="CB14" s="414">
        <v>0.66</v>
      </c>
      <c r="CC14" s="414">
        <v>0.45</v>
      </c>
      <c r="CD14" s="414">
        <v>0.24</v>
      </c>
      <c r="CE14" s="414">
        <v>0.52</v>
      </c>
      <c r="CF14" s="414">
        <v>0.2</v>
      </c>
      <c r="CG14" s="395" t="s">
        <v>579</v>
      </c>
      <c r="CH14" s="395" t="s">
        <v>579</v>
      </c>
      <c r="CI14" s="395" t="s">
        <v>754</v>
      </c>
      <c r="CJ14" s="395" t="s">
        <v>754</v>
      </c>
      <c r="CK14" s="395" t="s">
        <v>579</v>
      </c>
      <c r="CL14" s="395" t="s">
        <v>579</v>
      </c>
      <c r="CM14" s="395" t="s">
        <v>754</v>
      </c>
      <c r="CN14" s="395" t="s">
        <v>754</v>
      </c>
      <c r="CO14" s="395" t="s">
        <v>754</v>
      </c>
      <c r="CP14" s="395" t="s">
        <v>581</v>
      </c>
      <c r="CQ14" s="395" t="s">
        <v>581</v>
      </c>
      <c r="CR14" s="473"/>
      <c r="CS14" s="417">
        <v>11.1</v>
      </c>
      <c r="CT14" s="418" t="s">
        <v>1886</v>
      </c>
      <c r="CU14" s="419">
        <v>0.92500000000000004</v>
      </c>
      <c r="CV14" s="470"/>
      <c r="CW14" s="421">
        <v>181.5</v>
      </c>
      <c r="CX14" s="411">
        <v>0.42</v>
      </c>
      <c r="CY14" s="411">
        <v>1.1100000000000001</v>
      </c>
      <c r="CZ14" s="411">
        <v>9.68</v>
      </c>
      <c r="DA14" s="411">
        <v>363.52</v>
      </c>
      <c r="DB14" s="411">
        <v>28.77</v>
      </c>
      <c r="DC14" s="411">
        <v>2.06</v>
      </c>
      <c r="DD14" s="411">
        <v>0.25</v>
      </c>
      <c r="DE14" s="411">
        <v>0.39</v>
      </c>
      <c r="DF14" s="411">
        <v>0.27</v>
      </c>
      <c r="DG14" s="411">
        <v>0.4</v>
      </c>
      <c r="DH14" s="411">
        <v>0.3</v>
      </c>
      <c r="DI14" s="422">
        <v>0</v>
      </c>
      <c r="DJ14" s="422">
        <v>1</v>
      </c>
      <c r="DK14" s="422">
        <v>0</v>
      </c>
      <c r="DL14" s="422">
        <v>2</v>
      </c>
      <c r="DM14" s="582">
        <v>8.81</v>
      </c>
      <c r="DN14" s="424" t="s">
        <v>1884</v>
      </c>
      <c r="DO14" s="425">
        <v>0.73399999999999999</v>
      </c>
      <c r="DP14" s="471"/>
      <c r="DQ14" s="424" t="s">
        <v>754</v>
      </c>
      <c r="DR14" s="583"/>
      <c r="DS14" s="583"/>
      <c r="DT14" s="414">
        <v>2.57</v>
      </c>
      <c r="DU14" s="583"/>
      <c r="DV14" s="583"/>
      <c r="DW14" s="414">
        <v>42.01</v>
      </c>
      <c r="DX14" s="414" t="s">
        <v>754</v>
      </c>
      <c r="DY14" s="414">
        <v>0.1</v>
      </c>
      <c r="DZ14" s="414">
        <v>0.13</v>
      </c>
      <c r="EA14" s="583"/>
      <c r="EB14" s="583"/>
      <c r="EC14" s="583"/>
      <c r="ED14" s="583"/>
      <c r="EE14" s="396" t="s">
        <v>579</v>
      </c>
      <c r="EF14" s="396" t="s">
        <v>579</v>
      </c>
      <c r="EG14" s="396" t="s">
        <v>754</v>
      </c>
      <c r="EH14" s="396" t="s">
        <v>754</v>
      </c>
      <c r="EI14" s="396" t="s">
        <v>579</v>
      </c>
      <c r="EJ14" s="396" t="s">
        <v>579</v>
      </c>
      <c r="EK14" s="396" t="s">
        <v>754</v>
      </c>
      <c r="EL14" s="396" t="s">
        <v>754</v>
      </c>
      <c r="EM14" s="396" t="s">
        <v>754</v>
      </c>
      <c r="EN14" s="396" t="s">
        <v>581</v>
      </c>
      <c r="EO14" s="396" t="s">
        <v>581</v>
      </c>
      <c r="EP14" s="474"/>
      <c r="EQ14" s="431">
        <v>12</v>
      </c>
      <c r="ER14" s="432" t="s">
        <v>1886</v>
      </c>
      <c r="ES14" s="433">
        <v>1</v>
      </c>
      <c r="ET14" s="475"/>
      <c r="EU14" s="435">
        <v>73.8</v>
      </c>
      <c r="EV14" s="436">
        <v>16.239999999999998</v>
      </c>
      <c r="EW14" s="436">
        <v>0.5</v>
      </c>
      <c r="EX14" s="436">
        <v>1.87</v>
      </c>
      <c r="EY14" s="407" t="s">
        <v>579</v>
      </c>
      <c r="EZ14" s="407" t="s">
        <v>579</v>
      </c>
      <c r="FA14" s="407" t="s">
        <v>754</v>
      </c>
      <c r="FB14" s="407" t="s">
        <v>754</v>
      </c>
      <c r="FC14" s="407" t="s">
        <v>754</v>
      </c>
      <c r="FD14" s="407" t="s">
        <v>581</v>
      </c>
      <c r="FE14" s="434"/>
      <c r="FF14" s="606">
        <v>9.41</v>
      </c>
      <c r="FG14" s="597">
        <v>0.78400000000000003</v>
      </c>
      <c r="FH14" s="396">
        <v>16.3</v>
      </c>
      <c r="FI14" s="586">
        <v>60.6</v>
      </c>
      <c r="FJ14" s="586">
        <v>563.4</v>
      </c>
      <c r="FK14" s="586">
        <v>8.1</v>
      </c>
      <c r="FL14" s="586">
        <v>8.6</v>
      </c>
      <c r="FM14" s="586">
        <v>345.5</v>
      </c>
      <c r="FN14" s="586">
        <v>280.3</v>
      </c>
      <c r="FO14" s="586">
        <v>1.4</v>
      </c>
      <c r="FP14" s="586">
        <v>8.6999999999999993</v>
      </c>
      <c r="FQ14" s="587" t="s">
        <v>1887</v>
      </c>
      <c r="FR14" s="587" t="s">
        <v>1887</v>
      </c>
      <c r="FS14" s="587" t="s">
        <v>1887</v>
      </c>
      <c r="FT14" s="587" t="s">
        <v>1887</v>
      </c>
      <c r="FU14" s="587" t="s">
        <v>1887</v>
      </c>
      <c r="FV14" s="587" t="s">
        <v>1887</v>
      </c>
      <c r="FW14" s="587" t="s">
        <v>1887</v>
      </c>
      <c r="FX14" s="587" t="s">
        <v>1887</v>
      </c>
      <c r="FY14" s="587" t="s">
        <v>1887</v>
      </c>
      <c r="FZ14" s="587" t="s">
        <v>1887</v>
      </c>
      <c r="GA14" s="587" t="s">
        <v>1887</v>
      </c>
      <c r="GB14" s="603"/>
      <c r="GC14" s="476">
        <v>3.33</v>
      </c>
      <c r="GD14" s="476" t="s">
        <v>1949</v>
      </c>
      <c r="GE14" s="477"/>
      <c r="GF14" s="2893"/>
      <c r="GG14" s="589" t="s">
        <v>1922</v>
      </c>
      <c r="GH14" s="589" t="s">
        <v>1889</v>
      </c>
      <c r="GI14" s="590" t="s">
        <v>1922</v>
      </c>
      <c r="GJ14" s="590" t="s">
        <v>1923</v>
      </c>
      <c r="GK14" s="590" t="s">
        <v>1922</v>
      </c>
      <c r="GL14" s="590" t="s">
        <v>1924</v>
      </c>
      <c r="GM14" s="590" t="s">
        <v>1923</v>
      </c>
      <c r="GN14" s="591" t="s">
        <v>1889</v>
      </c>
      <c r="GO14" s="591" t="s">
        <v>1889</v>
      </c>
      <c r="GP14" s="591" t="s">
        <v>1889</v>
      </c>
      <c r="GQ14" s="591" t="s">
        <v>1889</v>
      </c>
      <c r="GR14" s="591" t="s">
        <v>1889</v>
      </c>
      <c r="GS14" s="437" t="s">
        <v>753</v>
      </c>
      <c r="GT14" s="478">
        <v>43.3</v>
      </c>
      <c r="GU14" s="479"/>
      <c r="GV14" s="480" t="s">
        <v>66</v>
      </c>
      <c r="GW14" s="478">
        <v>47.3</v>
      </c>
      <c r="GX14" s="479"/>
      <c r="GY14" s="480" t="s">
        <v>66</v>
      </c>
      <c r="GZ14" s="440"/>
    </row>
    <row r="15" spans="1:208" s="397" customFormat="1" ht="24" customHeight="1">
      <c r="A15" s="624" t="s">
        <v>1793</v>
      </c>
      <c r="B15" s="354" t="s">
        <v>1409</v>
      </c>
      <c r="C15" s="462" t="s">
        <v>689</v>
      </c>
      <c r="D15" s="462" t="s">
        <v>1950</v>
      </c>
      <c r="E15" s="463" t="s">
        <v>633</v>
      </c>
      <c r="F15" s="464" t="s">
        <v>1946</v>
      </c>
      <c r="G15" s="546" t="s">
        <v>1951</v>
      </c>
      <c r="H15" s="466">
        <v>1510</v>
      </c>
      <c r="I15" s="463" t="s">
        <v>1952</v>
      </c>
      <c r="J15" s="484" t="s">
        <v>1953</v>
      </c>
      <c r="K15" s="973">
        <v>1731</v>
      </c>
      <c r="L15" s="973">
        <v>1730</v>
      </c>
      <c r="M15" s="973">
        <v>1612</v>
      </c>
      <c r="N15" s="467" t="s">
        <v>753</v>
      </c>
      <c r="O15" s="467" t="s">
        <v>63</v>
      </c>
      <c r="P15" s="467" t="s">
        <v>754</v>
      </c>
      <c r="Q15" s="467" t="s">
        <v>753</v>
      </c>
      <c r="R15" s="467" t="s">
        <v>753</v>
      </c>
      <c r="S15" s="467" t="s">
        <v>753</v>
      </c>
      <c r="T15" s="467" t="s">
        <v>753</v>
      </c>
      <c r="U15" s="463" t="s">
        <v>1954</v>
      </c>
      <c r="V15" s="463" t="s">
        <v>1954</v>
      </c>
      <c r="W15" s="467" t="s">
        <v>753</v>
      </c>
      <c r="X15" s="467" t="s">
        <v>753</v>
      </c>
      <c r="Y15" s="467" t="s">
        <v>754</v>
      </c>
      <c r="Z15" s="467" t="s">
        <v>754</v>
      </c>
      <c r="AA15" s="467" t="s">
        <v>754</v>
      </c>
      <c r="AB15" s="578"/>
      <c r="AC15" s="578"/>
      <c r="AD15" s="578"/>
      <c r="AE15" s="467" t="s">
        <v>753</v>
      </c>
      <c r="AF15" s="467" t="s">
        <v>753</v>
      </c>
      <c r="AG15" s="467" t="s">
        <v>754</v>
      </c>
      <c r="AH15" s="467" t="s">
        <v>754</v>
      </c>
      <c r="AI15" s="467" t="s">
        <v>754</v>
      </c>
      <c r="AJ15" s="578"/>
      <c r="AK15" s="578"/>
      <c r="AL15" s="578"/>
      <c r="AM15" s="467"/>
      <c r="AN15" s="467"/>
      <c r="AO15" s="411">
        <v>35.299999999999997</v>
      </c>
      <c r="AP15" s="526" t="s">
        <v>1897</v>
      </c>
      <c r="AQ15" s="579" t="s">
        <v>1912</v>
      </c>
      <c r="AR15" s="413">
        <v>0.98099999999999998</v>
      </c>
      <c r="AS15" s="414">
        <v>23.01</v>
      </c>
      <c r="AT15" s="527" t="s">
        <v>1897</v>
      </c>
      <c r="AU15" s="580" t="s">
        <v>1912</v>
      </c>
      <c r="AV15" s="416">
        <v>0.95899999999999996</v>
      </c>
      <c r="AW15" s="417">
        <v>11.65</v>
      </c>
      <c r="AX15" s="418" t="s">
        <v>1886</v>
      </c>
      <c r="AY15" s="419">
        <v>0.97099999999999997</v>
      </c>
      <c r="AZ15" s="470"/>
      <c r="BA15" s="421">
        <v>236.2</v>
      </c>
      <c r="BB15" s="411">
        <v>0.51</v>
      </c>
      <c r="BC15" s="411">
        <v>0.7</v>
      </c>
      <c r="BD15" s="411">
        <v>8.3800000000000008</v>
      </c>
      <c r="BE15" s="411">
        <v>383.57</v>
      </c>
      <c r="BF15" s="411">
        <v>22.58</v>
      </c>
      <c r="BG15" s="411">
        <v>0.25</v>
      </c>
      <c r="BH15" s="411">
        <v>0.23</v>
      </c>
      <c r="BI15" s="411">
        <v>0.48</v>
      </c>
      <c r="BJ15" s="411">
        <v>0.19</v>
      </c>
      <c r="BK15" s="411">
        <v>0.42</v>
      </c>
      <c r="BL15" s="411">
        <v>0.3</v>
      </c>
      <c r="BM15" s="422">
        <v>0</v>
      </c>
      <c r="BN15" s="422">
        <v>0</v>
      </c>
      <c r="BO15" s="422">
        <v>3</v>
      </c>
      <c r="BP15" s="422">
        <v>3</v>
      </c>
      <c r="BQ15" s="423">
        <v>11.01</v>
      </c>
      <c r="BR15" s="424" t="s">
        <v>1886</v>
      </c>
      <c r="BS15" s="425">
        <v>0.91800000000000004</v>
      </c>
      <c r="BT15" s="471"/>
      <c r="BU15" s="472">
        <v>255.7</v>
      </c>
      <c r="BV15" s="414">
        <v>0.53</v>
      </c>
      <c r="BW15" s="414">
        <v>1.01</v>
      </c>
      <c r="BX15" s="414">
        <v>25.1</v>
      </c>
      <c r="BY15" s="414">
        <v>426.65</v>
      </c>
      <c r="BZ15" s="414">
        <v>24.92</v>
      </c>
      <c r="CA15" s="414">
        <v>0.39</v>
      </c>
      <c r="CB15" s="414">
        <v>1.05</v>
      </c>
      <c r="CC15" s="414">
        <v>0.42</v>
      </c>
      <c r="CD15" s="414">
        <v>0.21</v>
      </c>
      <c r="CE15" s="414">
        <v>0.43</v>
      </c>
      <c r="CF15" s="414">
        <v>0.2</v>
      </c>
      <c r="CG15" s="395" t="s">
        <v>579</v>
      </c>
      <c r="CH15" s="395" t="s">
        <v>579</v>
      </c>
      <c r="CI15" s="395" t="s">
        <v>754</v>
      </c>
      <c r="CJ15" s="395" t="s">
        <v>754</v>
      </c>
      <c r="CK15" s="395" t="s">
        <v>579</v>
      </c>
      <c r="CL15" s="395" t="s">
        <v>579</v>
      </c>
      <c r="CM15" s="395" t="s">
        <v>754</v>
      </c>
      <c r="CN15" s="395" t="s">
        <v>754</v>
      </c>
      <c r="CO15" s="395" t="s">
        <v>754</v>
      </c>
      <c r="CP15" s="395" t="s">
        <v>581</v>
      </c>
      <c r="CQ15" s="395" t="s">
        <v>581</v>
      </c>
      <c r="CR15" s="473"/>
      <c r="CS15" s="417">
        <v>11.65</v>
      </c>
      <c r="CT15" s="418" t="s">
        <v>1886</v>
      </c>
      <c r="CU15" s="419">
        <v>0.97099999999999997</v>
      </c>
      <c r="CV15" s="470"/>
      <c r="CW15" s="421">
        <v>342.4</v>
      </c>
      <c r="CX15" s="411">
        <v>0.47</v>
      </c>
      <c r="CY15" s="411">
        <v>1.54</v>
      </c>
      <c r="CZ15" s="411">
        <v>7.61</v>
      </c>
      <c r="DA15" s="411">
        <v>348.11</v>
      </c>
      <c r="DB15" s="411">
        <v>21.28</v>
      </c>
      <c r="DC15" s="411">
        <v>0.02</v>
      </c>
      <c r="DD15" s="411">
        <v>0.24</v>
      </c>
      <c r="DE15" s="411">
        <v>0.36</v>
      </c>
      <c r="DF15" s="411">
        <v>0.24</v>
      </c>
      <c r="DG15" s="411">
        <v>0.45</v>
      </c>
      <c r="DH15" s="411">
        <v>0.56999999999999995</v>
      </c>
      <c r="DI15" s="422">
        <v>0</v>
      </c>
      <c r="DJ15" s="422">
        <v>0</v>
      </c>
      <c r="DK15" s="422">
        <v>37</v>
      </c>
      <c r="DL15" s="422">
        <v>0</v>
      </c>
      <c r="DM15" s="582">
        <v>9.4600000000000009</v>
      </c>
      <c r="DN15" s="424" t="s">
        <v>1885</v>
      </c>
      <c r="DO15" s="425">
        <v>0.78800000000000003</v>
      </c>
      <c r="DP15" s="471"/>
      <c r="DQ15" s="424" t="s">
        <v>754</v>
      </c>
      <c r="DR15" s="583"/>
      <c r="DS15" s="583"/>
      <c r="DT15" s="414">
        <v>2.35</v>
      </c>
      <c r="DU15" s="583"/>
      <c r="DV15" s="583"/>
      <c r="DW15" s="414">
        <v>38.46</v>
      </c>
      <c r="DX15" s="414" t="s">
        <v>754</v>
      </c>
      <c r="DY15" s="414">
        <v>0.11</v>
      </c>
      <c r="DZ15" s="414">
        <v>0.14000000000000001</v>
      </c>
      <c r="EA15" s="583"/>
      <c r="EB15" s="583"/>
      <c r="EC15" s="583"/>
      <c r="ED15" s="583"/>
      <c r="EE15" s="396" t="s">
        <v>579</v>
      </c>
      <c r="EF15" s="396" t="s">
        <v>579</v>
      </c>
      <c r="EG15" s="396" t="s">
        <v>754</v>
      </c>
      <c r="EH15" s="396" t="s">
        <v>754</v>
      </c>
      <c r="EI15" s="396" t="s">
        <v>579</v>
      </c>
      <c r="EJ15" s="396" t="s">
        <v>579</v>
      </c>
      <c r="EK15" s="396" t="s">
        <v>754</v>
      </c>
      <c r="EL15" s="396" t="s">
        <v>754</v>
      </c>
      <c r="EM15" s="396" t="s">
        <v>754</v>
      </c>
      <c r="EN15" s="396" t="s">
        <v>581</v>
      </c>
      <c r="EO15" s="396" t="s">
        <v>581</v>
      </c>
      <c r="EP15" s="474"/>
      <c r="EQ15" s="431">
        <v>12</v>
      </c>
      <c r="ER15" s="432" t="s">
        <v>1886</v>
      </c>
      <c r="ES15" s="433">
        <v>1</v>
      </c>
      <c r="ET15" s="475"/>
      <c r="EU15" s="435">
        <v>43.3</v>
      </c>
      <c r="EV15" s="436">
        <v>16.350000000000001</v>
      </c>
      <c r="EW15" s="436">
        <v>0.82</v>
      </c>
      <c r="EX15" s="436">
        <v>1.54</v>
      </c>
      <c r="EY15" s="407" t="s">
        <v>579</v>
      </c>
      <c r="EZ15" s="407" t="s">
        <v>579</v>
      </c>
      <c r="FA15" s="407" t="s">
        <v>754</v>
      </c>
      <c r="FB15" s="407" t="s">
        <v>754</v>
      </c>
      <c r="FC15" s="407" t="s">
        <v>754</v>
      </c>
      <c r="FD15" s="407" t="s">
        <v>581</v>
      </c>
      <c r="FE15" s="434"/>
      <c r="FF15" s="606">
        <v>10.33</v>
      </c>
      <c r="FG15" s="597">
        <v>0.86099999999999999</v>
      </c>
      <c r="FH15" s="396">
        <v>17.2</v>
      </c>
      <c r="FI15" s="586">
        <v>0.2</v>
      </c>
      <c r="FJ15" s="586">
        <v>388.6</v>
      </c>
      <c r="FK15" s="586">
        <v>9.6</v>
      </c>
      <c r="FL15" s="586">
        <v>2.5</v>
      </c>
      <c r="FM15" s="586">
        <v>192</v>
      </c>
      <c r="FN15" s="586">
        <v>220.8</v>
      </c>
      <c r="FO15" s="586">
        <v>5.3</v>
      </c>
      <c r="FP15" s="586">
        <v>6.7</v>
      </c>
      <c r="FQ15" s="587" t="s">
        <v>1887</v>
      </c>
      <c r="FR15" s="587" t="s">
        <v>1887</v>
      </c>
      <c r="FS15" s="587" t="s">
        <v>1887</v>
      </c>
      <c r="FT15" s="587" t="s">
        <v>1887</v>
      </c>
      <c r="FU15" s="587" t="s">
        <v>1887</v>
      </c>
      <c r="FV15" s="587" t="s">
        <v>1887</v>
      </c>
      <c r="FW15" s="587" t="s">
        <v>1887</v>
      </c>
      <c r="FX15" s="587" t="s">
        <v>1887</v>
      </c>
      <c r="FY15" s="587" t="s">
        <v>1887</v>
      </c>
      <c r="FZ15" s="587" t="s">
        <v>1887</v>
      </c>
      <c r="GA15" s="587" t="s">
        <v>1887</v>
      </c>
      <c r="GB15" s="603"/>
      <c r="GC15" s="476">
        <v>3.34</v>
      </c>
      <c r="GD15" s="476" t="s">
        <v>1949</v>
      </c>
      <c r="GE15" s="477"/>
      <c r="GF15" s="2893"/>
      <c r="GG15" s="589" t="s">
        <v>1889</v>
      </c>
      <c r="GH15" s="589" t="s">
        <v>1889</v>
      </c>
      <c r="GI15" s="590" t="s">
        <v>1889</v>
      </c>
      <c r="GJ15" s="590" t="s">
        <v>1889</v>
      </c>
      <c r="GK15" s="590" t="s">
        <v>1889</v>
      </c>
      <c r="GL15" s="590" t="s">
        <v>1889</v>
      </c>
      <c r="GM15" s="590" t="s">
        <v>1889</v>
      </c>
      <c r="GN15" s="591" t="s">
        <v>1889</v>
      </c>
      <c r="GO15" s="591" t="s">
        <v>1889</v>
      </c>
      <c r="GP15" s="591" t="s">
        <v>1889</v>
      </c>
      <c r="GQ15" s="591" t="s">
        <v>1889</v>
      </c>
      <c r="GR15" s="591" t="s">
        <v>1889</v>
      </c>
      <c r="GS15" s="437" t="s">
        <v>753</v>
      </c>
      <c r="GT15" s="478">
        <v>39</v>
      </c>
      <c r="GU15" s="479"/>
      <c r="GV15" s="480" t="s">
        <v>66</v>
      </c>
      <c r="GW15" s="478">
        <v>41.2</v>
      </c>
      <c r="GX15" s="479"/>
      <c r="GY15" s="480" t="s">
        <v>66</v>
      </c>
      <c r="GZ15" s="440"/>
    </row>
    <row r="16" spans="1:208" s="397" customFormat="1" ht="24" customHeight="1">
      <c r="A16" s="624" t="s">
        <v>1793</v>
      </c>
      <c r="B16" s="374" t="s">
        <v>126</v>
      </c>
      <c r="C16" s="486" t="s">
        <v>1955</v>
      </c>
      <c r="D16" s="462" t="s">
        <v>1956</v>
      </c>
      <c r="E16" s="463" t="s">
        <v>648</v>
      </c>
      <c r="F16" s="464" t="s">
        <v>1878</v>
      </c>
      <c r="G16" s="462" t="s">
        <v>1957</v>
      </c>
      <c r="H16" s="466">
        <v>1510</v>
      </c>
      <c r="I16" s="463" t="s">
        <v>861</v>
      </c>
      <c r="J16" s="463" t="s">
        <v>1928</v>
      </c>
      <c r="K16" s="972">
        <v>1709</v>
      </c>
      <c r="L16" s="972">
        <v>1707</v>
      </c>
      <c r="M16" s="973">
        <v>1599</v>
      </c>
      <c r="N16" s="467" t="s">
        <v>753</v>
      </c>
      <c r="O16" s="467" t="s">
        <v>754</v>
      </c>
      <c r="P16" s="467" t="s">
        <v>754</v>
      </c>
      <c r="Q16" s="467" t="s">
        <v>753</v>
      </c>
      <c r="R16" s="467" t="s">
        <v>753</v>
      </c>
      <c r="S16" s="467" t="s">
        <v>753</v>
      </c>
      <c r="T16" s="467" t="s">
        <v>753</v>
      </c>
      <c r="U16" s="463" t="s">
        <v>1887</v>
      </c>
      <c r="V16" s="463" t="s">
        <v>1887</v>
      </c>
      <c r="W16" s="467" t="s">
        <v>753</v>
      </c>
      <c r="X16" s="467" t="s">
        <v>753</v>
      </c>
      <c r="Y16" s="467" t="s">
        <v>754</v>
      </c>
      <c r="Z16" s="467" t="s">
        <v>754</v>
      </c>
      <c r="AA16" s="467" t="s">
        <v>754</v>
      </c>
      <c r="AB16" s="578"/>
      <c r="AC16" s="578"/>
      <c r="AD16" s="578"/>
      <c r="AE16" s="467" t="s">
        <v>753</v>
      </c>
      <c r="AF16" s="467" t="s">
        <v>753</v>
      </c>
      <c r="AG16" s="467" t="s">
        <v>754</v>
      </c>
      <c r="AH16" s="467" t="s">
        <v>754</v>
      </c>
      <c r="AI16" s="467" t="s">
        <v>754</v>
      </c>
      <c r="AJ16" s="578"/>
      <c r="AK16" s="578"/>
      <c r="AL16" s="578"/>
      <c r="AM16" s="467"/>
      <c r="AN16" s="467"/>
      <c r="AO16" s="411">
        <v>32.32</v>
      </c>
      <c r="AP16" s="526" t="s">
        <v>1897</v>
      </c>
      <c r="AQ16" s="579" t="s">
        <v>1912</v>
      </c>
      <c r="AR16" s="413">
        <v>0.89800000000000002</v>
      </c>
      <c r="AS16" s="414">
        <v>21.77</v>
      </c>
      <c r="AT16" s="527" t="s">
        <v>1897</v>
      </c>
      <c r="AU16" s="580" t="s">
        <v>1912</v>
      </c>
      <c r="AV16" s="416">
        <v>0.90700000000000003</v>
      </c>
      <c r="AW16" s="417">
        <v>9.17</v>
      </c>
      <c r="AX16" s="418" t="s">
        <v>1885</v>
      </c>
      <c r="AY16" s="419">
        <v>0.76300000000000001</v>
      </c>
      <c r="AZ16" s="470"/>
      <c r="BA16" s="421">
        <v>474.9</v>
      </c>
      <c r="BB16" s="411">
        <v>0.7</v>
      </c>
      <c r="BC16" s="411">
        <v>1.1200000000000001</v>
      </c>
      <c r="BD16" s="411">
        <v>13.93</v>
      </c>
      <c r="BE16" s="607" t="s">
        <v>1958</v>
      </c>
      <c r="BF16" s="411">
        <v>26.63</v>
      </c>
      <c r="BG16" s="411">
        <v>0.49</v>
      </c>
      <c r="BH16" s="411">
        <v>0.64</v>
      </c>
      <c r="BI16" s="411">
        <v>0.56000000000000005</v>
      </c>
      <c r="BJ16" s="411">
        <v>0.28999999999999998</v>
      </c>
      <c r="BK16" s="411">
        <v>0.43</v>
      </c>
      <c r="BL16" s="411">
        <v>0.28000000000000003</v>
      </c>
      <c r="BM16" s="422">
        <v>0</v>
      </c>
      <c r="BN16" s="422">
        <v>0</v>
      </c>
      <c r="BO16" s="422">
        <v>0</v>
      </c>
      <c r="BP16" s="422">
        <v>0</v>
      </c>
      <c r="BQ16" s="423">
        <v>9.77</v>
      </c>
      <c r="BR16" s="424" t="s">
        <v>1885</v>
      </c>
      <c r="BS16" s="425">
        <v>0.81399999999999995</v>
      </c>
      <c r="BT16" s="471"/>
      <c r="BU16" s="472">
        <v>190.4</v>
      </c>
      <c r="BV16" s="414">
        <v>0.77</v>
      </c>
      <c r="BW16" s="414">
        <v>1.08</v>
      </c>
      <c r="BX16" s="414">
        <v>43.23</v>
      </c>
      <c r="BY16" s="608" t="s">
        <v>1959</v>
      </c>
      <c r="BZ16" s="414">
        <v>31.91</v>
      </c>
      <c r="CA16" s="414">
        <v>1.39</v>
      </c>
      <c r="CB16" s="414">
        <v>0.31</v>
      </c>
      <c r="CC16" s="414">
        <v>0.68</v>
      </c>
      <c r="CD16" s="414">
        <v>0.26</v>
      </c>
      <c r="CE16" s="414">
        <v>0.81</v>
      </c>
      <c r="CF16" s="414">
        <v>0.33</v>
      </c>
      <c r="CG16" s="395" t="s">
        <v>579</v>
      </c>
      <c r="CH16" s="395" t="s">
        <v>579</v>
      </c>
      <c r="CI16" s="395" t="s">
        <v>754</v>
      </c>
      <c r="CJ16" s="395" t="s">
        <v>754</v>
      </c>
      <c r="CK16" s="395" t="s">
        <v>579</v>
      </c>
      <c r="CL16" s="395" t="s">
        <v>579</v>
      </c>
      <c r="CM16" s="395" t="s">
        <v>754</v>
      </c>
      <c r="CN16" s="395" t="s">
        <v>754</v>
      </c>
      <c r="CO16" s="395" t="s">
        <v>754</v>
      </c>
      <c r="CP16" s="395" t="s">
        <v>581</v>
      </c>
      <c r="CQ16" s="395" t="s">
        <v>581</v>
      </c>
      <c r="CR16" s="473"/>
      <c r="CS16" s="417">
        <v>11.16</v>
      </c>
      <c r="CT16" s="418" t="s">
        <v>1886</v>
      </c>
      <c r="CU16" s="419">
        <v>0.93</v>
      </c>
      <c r="CV16" s="470"/>
      <c r="CW16" s="421">
        <v>414.6</v>
      </c>
      <c r="CX16" s="411">
        <v>0.64</v>
      </c>
      <c r="CY16" s="411">
        <v>1.0900000000000001</v>
      </c>
      <c r="CZ16" s="411">
        <v>23.01</v>
      </c>
      <c r="DA16" s="607" t="s">
        <v>1960</v>
      </c>
      <c r="DB16" s="411">
        <v>28</v>
      </c>
      <c r="DC16" s="411">
        <v>0.28000000000000003</v>
      </c>
      <c r="DD16" s="411">
        <v>0.24</v>
      </c>
      <c r="DE16" s="411">
        <v>0.42</v>
      </c>
      <c r="DF16" s="411">
        <v>0.35</v>
      </c>
      <c r="DG16" s="411">
        <v>0.39</v>
      </c>
      <c r="DH16" s="411">
        <v>0.32</v>
      </c>
      <c r="DI16" s="422">
        <v>16</v>
      </c>
      <c r="DJ16" s="422">
        <v>48</v>
      </c>
      <c r="DK16" s="422">
        <v>0</v>
      </c>
      <c r="DL16" s="422">
        <v>0</v>
      </c>
      <c r="DM16" s="582">
        <v>10.51</v>
      </c>
      <c r="DN16" s="428" t="s">
        <v>1886</v>
      </c>
      <c r="DO16" s="425">
        <v>0.876</v>
      </c>
      <c r="DP16" s="974" t="s">
        <v>1961</v>
      </c>
      <c r="DQ16" s="583"/>
      <c r="DR16" s="427">
        <v>219.4</v>
      </c>
      <c r="DS16" s="428">
        <v>0.93</v>
      </c>
      <c r="DT16" s="428">
        <v>1.43</v>
      </c>
      <c r="DU16" s="428">
        <v>21.93</v>
      </c>
      <c r="DV16" s="975" t="s">
        <v>1962</v>
      </c>
      <c r="DW16" s="428">
        <v>29.2</v>
      </c>
      <c r="DX16" s="583"/>
      <c r="DY16" s="428">
        <v>0.2</v>
      </c>
      <c r="DZ16" s="428">
        <v>0.28000000000000003</v>
      </c>
      <c r="EA16" s="428">
        <v>0.56999999999999995</v>
      </c>
      <c r="EB16" s="428">
        <v>0.32</v>
      </c>
      <c r="EC16" s="428">
        <v>0.66</v>
      </c>
      <c r="ED16" s="428">
        <v>0.56000000000000005</v>
      </c>
      <c r="EE16" s="396" t="s">
        <v>579</v>
      </c>
      <c r="EF16" s="396" t="s">
        <v>579</v>
      </c>
      <c r="EG16" s="396" t="s">
        <v>754</v>
      </c>
      <c r="EH16" s="396" t="s">
        <v>754</v>
      </c>
      <c r="EI16" s="396" t="s">
        <v>579</v>
      </c>
      <c r="EJ16" s="396" t="s">
        <v>579</v>
      </c>
      <c r="EK16" s="396" t="s">
        <v>754</v>
      </c>
      <c r="EL16" s="396" t="s">
        <v>754</v>
      </c>
      <c r="EM16" s="396" t="s">
        <v>754</v>
      </c>
      <c r="EN16" s="396" t="s">
        <v>581</v>
      </c>
      <c r="EO16" s="396" t="s">
        <v>581</v>
      </c>
      <c r="EP16" s="474"/>
      <c r="EQ16" s="431">
        <v>12</v>
      </c>
      <c r="ER16" s="432" t="s">
        <v>1886</v>
      </c>
      <c r="ES16" s="433">
        <v>1</v>
      </c>
      <c r="ET16" s="475"/>
      <c r="EU16" s="435">
        <v>56.1</v>
      </c>
      <c r="EV16" s="436">
        <v>15.61</v>
      </c>
      <c r="EW16" s="436">
        <v>0.7</v>
      </c>
      <c r="EX16" s="436">
        <v>2.6</v>
      </c>
      <c r="EY16" s="407" t="s">
        <v>579</v>
      </c>
      <c r="EZ16" s="407" t="s">
        <v>579</v>
      </c>
      <c r="FA16" s="407" t="s">
        <v>754</v>
      </c>
      <c r="FB16" s="407" t="s">
        <v>754</v>
      </c>
      <c r="FC16" s="407" t="s">
        <v>754</v>
      </c>
      <c r="FD16" s="407" t="s">
        <v>581</v>
      </c>
      <c r="FE16" s="434"/>
      <c r="FF16" s="609" t="s">
        <v>1914</v>
      </c>
      <c r="FG16" s="396" t="s">
        <v>1914</v>
      </c>
      <c r="FH16" s="396" t="s">
        <v>1914</v>
      </c>
      <c r="FI16" s="396" t="s">
        <v>1914</v>
      </c>
      <c r="FJ16" s="396" t="s">
        <v>1914</v>
      </c>
      <c r="FK16" s="396" t="s">
        <v>1914</v>
      </c>
      <c r="FL16" s="396" t="s">
        <v>1914</v>
      </c>
      <c r="FM16" s="396" t="s">
        <v>1914</v>
      </c>
      <c r="FN16" s="396" t="s">
        <v>1914</v>
      </c>
      <c r="FO16" s="396" t="s">
        <v>1914</v>
      </c>
      <c r="FP16" s="396" t="s">
        <v>1914</v>
      </c>
      <c r="FQ16" s="587" t="s">
        <v>1887</v>
      </c>
      <c r="FR16" s="587" t="s">
        <v>1887</v>
      </c>
      <c r="FS16" s="587" t="s">
        <v>1887</v>
      </c>
      <c r="FT16" s="587" t="s">
        <v>1887</v>
      </c>
      <c r="FU16" s="587" t="s">
        <v>1887</v>
      </c>
      <c r="FV16" s="587" t="s">
        <v>1887</v>
      </c>
      <c r="FW16" s="587" t="s">
        <v>1887</v>
      </c>
      <c r="FX16" s="587" t="s">
        <v>1887</v>
      </c>
      <c r="FY16" s="587" t="s">
        <v>1887</v>
      </c>
      <c r="FZ16" s="587" t="s">
        <v>1887</v>
      </c>
      <c r="GA16" s="587" t="s">
        <v>1887</v>
      </c>
      <c r="GB16" s="588"/>
      <c r="GC16" s="505" t="s">
        <v>1889</v>
      </c>
      <c r="GD16" s="505" t="s">
        <v>1889</v>
      </c>
      <c r="GE16" s="569"/>
      <c r="GF16" s="2893"/>
      <c r="GG16" s="598"/>
      <c r="GH16" s="598"/>
      <c r="GI16" s="599"/>
      <c r="GJ16" s="599"/>
      <c r="GK16" s="599"/>
      <c r="GL16" s="599"/>
      <c r="GM16" s="599"/>
      <c r="GN16" s="600"/>
      <c r="GO16" s="600"/>
      <c r="GP16" s="600"/>
      <c r="GQ16" s="600"/>
      <c r="GR16" s="600"/>
      <c r="GS16" s="437" t="s">
        <v>63</v>
      </c>
      <c r="GT16" s="478">
        <v>42.2</v>
      </c>
      <c r="GU16" s="479" t="s">
        <v>588</v>
      </c>
      <c r="GV16" s="480" t="s">
        <v>66</v>
      </c>
      <c r="GW16" s="478">
        <v>47.8</v>
      </c>
      <c r="GX16" s="479" t="s">
        <v>588</v>
      </c>
      <c r="GY16" s="480" t="s">
        <v>66</v>
      </c>
      <c r="GZ16" s="440" t="s">
        <v>1135</v>
      </c>
    </row>
    <row r="17" spans="1:208" s="397" customFormat="1" ht="24" customHeight="1">
      <c r="A17" s="624" t="s">
        <v>1793</v>
      </c>
      <c r="B17" s="354" t="s">
        <v>1945</v>
      </c>
      <c r="C17" s="462" t="s">
        <v>1963</v>
      </c>
      <c r="D17" s="462" t="s">
        <v>1964</v>
      </c>
      <c r="E17" s="463" t="s">
        <v>638</v>
      </c>
      <c r="F17" s="464" t="s">
        <v>1965</v>
      </c>
      <c r="G17" s="546" t="s">
        <v>1966</v>
      </c>
      <c r="H17" s="466">
        <v>1520</v>
      </c>
      <c r="I17" s="463" t="s">
        <v>868</v>
      </c>
      <c r="J17" s="463" t="s">
        <v>1967</v>
      </c>
      <c r="K17" s="972">
        <v>1702</v>
      </c>
      <c r="L17" s="972">
        <v>1705</v>
      </c>
      <c r="M17" s="973">
        <v>1585</v>
      </c>
      <c r="N17" s="467" t="s">
        <v>753</v>
      </c>
      <c r="O17" s="467" t="s">
        <v>753</v>
      </c>
      <c r="P17" s="467" t="s">
        <v>754</v>
      </c>
      <c r="Q17" s="467" t="s">
        <v>753</v>
      </c>
      <c r="R17" s="467" t="s">
        <v>753</v>
      </c>
      <c r="S17" s="467" t="s">
        <v>753</v>
      </c>
      <c r="T17" s="467" t="s">
        <v>753</v>
      </c>
      <c r="U17" s="463" t="s">
        <v>1911</v>
      </c>
      <c r="V17" s="463" t="s">
        <v>1911</v>
      </c>
      <c r="W17" s="467" t="s">
        <v>753</v>
      </c>
      <c r="X17" s="467" t="s">
        <v>753</v>
      </c>
      <c r="Y17" s="467" t="s">
        <v>754</v>
      </c>
      <c r="Z17" s="467" t="s">
        <v>754</v>
      </c>
      <c r="AA17" s="467" t="s">
        <v>754</v>
      </c>
      <c r="AB17" s="578"/>
      <c r="AC17" s="578"/>
      <c r="AD17" s="578"/>
      <c r="AE17" s="467" t="s">
        <v>753</v>
      </c>
      <c r="AF17" s="467" t="s">
        <v>753</v>
      </c>
      <c r="AG17" s="467" t="s">
        <v>754</v>
      </c>
      <c r="AH17" s="467" t="s">
        <v>754</v>
      </c>
      <c r="AI17" s="467" t="s">
        <v>754</v>
      </c>
      <c r="AJ17" s="578"/>
      <c r="AK17" s="578"/>
      <c r="AL17" s="578"/>
      <c r="AM17" s="467"/>
      <c r="AN17" s="467"/>
      <c r="AO17" s="411">
        <v>32.82</v>
      </c>
      <c r="AP17" s="526" t="s">
        <v>1897</v>
      </c>
      <c r="AQ17" s="579" t="s">
        <v>1912</v>
      </c>
      <c r="AR17" s="413">
        <v>0.91200000000000003</v>
      </c>
      <c r="AS17" s="414">
        <v>21.62</v>
      </c>
      <c r="AT17" s="527" t="s">
        <v>1897</v>
      </c>
      <c r="AU17" s="580" t="s">
        <v>1912</v>
      </c>
      <c r="AV17" s="416">
        <v>0.90100000000000002</v>
      </c>
      <c r="AW17" s="417">
        <v>10.52</v>
      </c>
      <c r="AX17" s="418" t="s">
        <v>1886</v>
      </c>
      <c r="AY17" s="419">
        <v>0.877</v>
      </c>
      <c r="AZ17" s="470"/>
      <c r="BA17" s="421">
        <v>335.1</v>
      </c>
      <c r="BB17" s="411">
        <v>0.59</v>
      </c>
      <c r="BC17" s="411">
        <v>1.53</v>
      </c>
      <c r="BD17" s="411">
        <v>15.06</v>
      </c>
      <c r="BE17" s="411">
        <v>445.92</v>
      </c>
      <c r="BF17" s="411">
        <v>28.34</v>
      </c>
      <c r="BG17" s="411">
        <v>1.74</v>
      </c>
      <c r="BH17" s="411">
        <v>2.71</v>
      </c>
      <c r="BI17" s="411">
        <v>0.4</v>
      </c>
      <c r="BJ17" s="411">
        <v>0.51</v>
      </c>
      <c r="BK17" s="411">
        <v>0.39</v>
      </c>
      <c r="BL17" s="411">
        <v>0.36</v>
      </c>
      <c r="BM17" s="422">
        <v>0</v>
      </c>
      <c r="BN17" s="422">
        <v>0</v>
      </c>
      <c r="BO17" s="422">
        <v>0</v>
      </c>
      <c r="BP17" s="422">
        <v>0</v>
      </c>
      <c r="BQ17" s="423">
        <v>10.59</v>
      </c>
      <c r="BR17" s="424" t="s">
        <v>1886</v>
      </c>
      <c r="BS17" s="425">
        <v>0.88200000000000001</v>
      </c>
      <c r="BT17" s="471"/>
      <c r="BU17" s="472">
        <v>343.4</v>
      </c>
      <c r="BV17" s="414">
        <v>0.39</v>
      </c>
      <c r="BW17" s="414">
        <v>1.1499999999999999</v>
      </c>
      <c r="BX17" s="414">
        <v>15.19</v>
      </c>
      <c r="BY17" s="414">
        <v>446.83</v>
      </c>
      <c r="BZ17" s="414">
        <v>26.42</v>
      </c>
      <c r="CA17" s="414">
        <v>2.4300000000000002</v>
      </c>
      <c r="CB17" s="414">
        <v>0.88</v>
      </c>
      <c r="CC17" s="414">
        <v>0.47</v>
      </c>
      <c r="CD17" s="414">
        <v>0.41</v>
      </c>
      <c r="CE17" s="414">
        <v>0.35</v>
      </c>
      <c r="CF17" s="414">
        <v>0.31</v>
      </c>
      <c r="CG17" s="395" t="s">
        <v>579</v>
      </c>
      <c r="CH17" s="395" t="s">
        <v>579</v>
      </c>
      <c r="CI17" s="395" t="s">
        <v>754</v>
      </c>
      <c r="CJ17" s="395" t="s">
        <v>754</v>
      </c>
      <c r="CK17" s="395" t="s">
        <v>579</v>
      </c>
      <c r="CL17" s="395" t="s">
        <v>579</v>
      </c>
      <c r="CM17" s="395" t="s">
        <v>754</v>
      </c>
      <c r="CN17" s="395" t="s">
        <v>754</v>
      </c>
      <c r="CO17" s="395" t="s">
        <v>754</v>
      </c>
      <c r="CP17" s="395" t="s">
        <v>581</v>
      </c>
      <c r="CQ17" s="395" t="s">
        <v>581</v>
      </c>
      <c r="CR17" s="473"/>
      <c r="CS17" s="417">
        <v>11.27</v>
      </c>
      <c r="CT17" s="418" t="s">
        <v>1886</v>
      </c>
      <c r="CU17" s="419">
        <v>0.93899999999999995</v>
      </c>
      <c r="CV17" s="470"/>
      <c r="CW17" s="421">
        <v>248.1</v>
      </c>
      <c r="CX17" s="411">
        <v>0.38</v>
      </c>
      <c r="CY17" s="411">
        <v>1.57</v>
      </c>
      <c r="CZ17" s="411">
        <v>16.93</v>
      </c>
      <c r="DA17" s="411">
        <v>352.25</v>
      </c>
      <c r="DB17" s="411">
        <v>25.97</v>
      </c>
      <c r="DC17" s="411">
        <v>2.2400000000000002</v>
      </c>
      <c r="DD17" s="411">
        <v>2.17</v>
      </c>
      <c r="DE17" s="411">
        <v>0.27</v>
      </c>
      <c r="DF17" s="411">
        <v>0.4</v>
      </c>
      <c r="DG17" s="411">
        <v>0.42</v>
      </c>
      <c r="DH17" s="411">
        <v>0.5</v>
      </c>
      <c r="DI17" s="422">
        <v>0</v>
      </c>
      <c r="DJ17" s="422">
        <v>0</v>
      </c>
      <c r="DK17" s="422">
        <v>78</v>
      </c>
      <c r="DL17" s="422">
        <v>0</v>
      </c>
      <c r="DM17" s="582">
        <v>9.11</v>
      </c>
      <c r="DN17" s="428" t="s">
        <v>1885</v>
      </c>
      <c r="DO17" s="425">
        <v>0.75900000000000001</v>
      </c>
      <c r="DP17" s="471"/>
      <c r="DQ17" s="428" t="s">
        <v>957</v>
      </c>
      <c r="DR17" s="583"/>
      <c r="DS17" s="583"/>
      <c r="DT17" s="428">
        <v>2.23</v>
      </c>
      <c r="DU17" s="583"/>
      <c r="DV17" s="583"/>
      <c r="DW17" s="428">
        <v>41.99</v>
      </c>
      <c r="DX17" s="414" t="s">
        <v>957</v>
      </c>
      <c r="DY17" s="428">
        <v>0.08</v>
      </c>
      <c r="DZ17" s="428">
        <v>0.04</v>
      </c>
      <c r="EA17" s="583"/>
      <c r="EB17" s="583"/>
      <c r="EC17" s="583"/>
      <c r="ED17" s="583"/>
      <c r="EE17" s="396" t="s">
        <v>579</v>
      </c>
      <c r="EF17" s="396" t="s">
        <v>579</v>
      </c>
      <c r="EG17" s="396" t="s">
        <v>754</v>
      </c>
      <c r="EH17" s="396" t="s">
        <v>754</v>
      </c>
      <c r="EI17" s="396" t="s">
        <v>579</v>
      </c>
      <c r="EJ17" s="396" t="s">
        <v>579</v>
      </c>
      <c r="EK17" s="396" t="s">
        <v>754</v>
      </c>
      <c r="EL17" s="396" t="s">
        <v>754</v>
      </c>
      <c r="EM17" s="396" t="s">
        <v>754</v>
      </c>
      <c r="EN17" s="396" t="s">
        <v>581</v>
      </c>
      <c r="EO17" s="396" t="s">
        <v>581</v>
      </c>
      <c r="EP17" s="474"/>
      <c r="EQ17" s="431">
        <v>11.03</v>
      </c>
      <c r="ER17" s="432" t="s">
        <v>1886</v>
      </c>
      <c r="ES17" s="433">
        <v>0.91900000000000004</v>
      </c>
      <c r="ET17" s="475"/>
      <c r="EU17" s="435">
        <v>46.3</v>
      </c>
      <c r="EV17" s="436">
        <v>26.85</v>
      </c>
      <c r="EW17" s="436">
        <v>0.62</v>
      </c>
      <c r="EX17" s="436">
        <v>2.12</v>
      </c>
      <c r="EY17" s="407" t="s">
        <v>579</v>
      </c>
      <c r="EZ17" s="407" t="s">
        <v>579</v>
      </c>
      <c r="FA17" s="407" t="s">
        <v>754</v>
      </c>
      <c r="FB17" s="407" t="s">
        <v>754</v>
      </c>
      <c r="FC17" s="407" t="s">
        <v>754</v>
      </c>
      <c r="FD17" s="407" t="s">
        <v>581</v>
      </c>
      <c r="FE17" s="434"/>
      <c r="FF17" s="606">
        <v>6.64</v>
      </c>
      <c r="FG17" s="597">
        <v>0.55300000000000005</v>
      </c>
      <c r="FH17" s="396">
        <v>17.399999999999999</v>
      </c>
      <c r="FI17" s="396">
        <v>51.3</v>
      </c>
      <c r="FJ17" s="586">
        <v>774.3</v>
      </c>
      <c r="FK17" s="396">
        <v>19.399999999999999</v>
      </c>
      <c r="FL17" s="396">
        <v>10.6</v>
      </c>
      <c r="FM17" s="396">
        <v>432.7</v>
      </c>
      <c r="FN17" s="396">
        <v>349.1</v>
      </c>
      <c r="FO17" s="396">
        <v>2.2999999999999998</v>
      </c>
      <c r="FP17" s="396">
        <v>11.3</v>
      </c>
      <c r="FQ17" s="587" t="s">
        <v>1887</v>
      </c>
      <c r="FR17" s="587" t="s">
        <v>1887</v>
      </c>
      <c r="FS17" s="587" t="s">
        <v>1887</v>
      </c>
      <c r="FT17" s="587" t="s">
        <v>1887</v>
      </c>
      <c r="FU17" s="587" t="s">
        <v>1887</v>
      </c>
      <c r="FV17" s="587" t="s">
        <v>1887</v>
      </c>
      <c r="FW17" s="587" t="s">
        <v>1887</v>
      </c>
      <c r="FX17" s="587" t="s">
        <v>1887</v>
      </c>
      <c r="FY17" s="587" t="s">
        <v>1887</v>
      </c>
      <c r="FZ17" s="587" t="s">
        <v>1887</v>
      </c>
      <c r="GA17" s="587" t="s">
        <v>1887</v>
      </c>
      <c r="GB17" s="588"/>
      <c r="GC17" s="505">
        <v>3.21</v>
      </c>
      <c r="GD17" s="505" t="s">
        <v>1888</v>
      </c>
      <c r="GE17" s="569"/>
      <c r="GF17" s="2893"/>
      <c r="GG17" s="589" t="s">
        <v>1922</v>
      </c>
      <c r="GH17" s="589" t="s">
        <v>1889</v>
      </c>
      <c r="GI17" s="590" t="s">
        <v>1922</v>
      </c>
      <c r="GJ17" s="590" t="s">
        <v>1923</v>
      </c>
      <c r="GK17" s="590" t="s">
        <v>1922</v>
      </c>
      <c r="GL17" s="590" t="s">
        <v>1924</v>
      </c>
      <c r="GM17" s="590" t="s">
        <v>1923</v>
      </c>
      <c r="GN17" s="591" t="s">
        <v>1889</v>
      </c>
      <c r="GO17" s="591" t="s">
        <v>1889</v>
      </c>
      <c r="GP17" s="591" t="s">
        <v>1889</v>
      </c>
      <c r="GQ17" s="591" t="s">
        <v>1889</v>
      </c>
      <c r="GR17" s="591" t="s">
        <v>1889</v>
      </c>
      <c r="GS17" s="437" t="s">
        <v>753</v>
      </c>
      <c r="GT17" s="478">
        <v>40.5</v>
      </c>
      <c r="GU17" s="479" t="s">
        <v>588</v>
      </c>
      <c r="GV17" s="480" t="s">
        <v>66</v>
      </c>
      <c r="GW17" s="478">
        <v>42.3</v>
      </c>
      <c r="GX17" s="479" t="s">
        <v>588</v>
      </c>
      <c r="GY17" s="480" t="s">
        <v>66</v>
      </c>
      <c r="GZ17" s="440" t="s">
        <v>1135</v>
      </c>
    </row>
    <row r="18" spans="1:208" s="397" customFormat="1" ht="24" customHeight="1">
      <c r="A18" s="625" t="s">
        <v>1475</v>
      </c>
      <c r="B18" s="354" t="s">
        <v>1945</v>
      </c>
      <c r="C18" s="462" t="s">
        <v>1968</v>
      </c>
      <c r="D18" s="462" t="s">
        <v>1969</v>
      </c>
      <c r="E18" s="463" t="s">
        <v>638</v>
      </c>
      <c r="F18" s="464" t="s">
        <v>1918</v>
      </c>
      <c r="G18" s="546" t="s">
        <v>1970</v>
      </c>
      <c r="H18" s="466">
        <v>1360</v>
      </c>
      <c r="I18" s="463" t="s">
        <v>1971</v>
      </c>
      <c r="J18" s="463" t="s">
        <v>1895</v>
      </c>
      <c r="K18" s="973">
        <v>1570</v>
      </c>
      <c r="L18" s="973">
        <v>1573</v>
      </c>
      <c r="M18" s="973">
        <v>1448</v>
      </c>
      <c r="N18" s="467" t="s">
        <v>753</v>
      </c>
      <c r="O18" s="467" t="s">
        <v>63</v>
      </c>
      <c r="P18" s="467" t="s">
        <v>754</v>
      </c>
      <c r="Q18" s="467" t="s">
        <v>753</v>
      </c>
      <c r="R18" s="467" t="s">
        <v>753</v>
      </c>
      <c r="S18" s="467" t="s">
        <v>753</v>
      </c>
      <c r="T18" s="467" t="s">
        <v>753</v>
      </c>
      <c r="U18" s="463" t="s">
        <v>1911</v>
      </c>
      <c r="V18" s="463" t="s">
        <v>1911</v>
      </c>
      <c r="W18" s="467" t="s">
        <v>753</v>
      </c>
      <c r="X18" s="467" t="s">
        <v>753</v>
      </c>
      <c r="Y18" s="467" t="s">
        <v>754</v>
      </c>
      <c r="Z18" s="467" t="s">
        <v>754</v>
      </c>
      <c r="AA18" s="467" t="s">
        <v>754</v>
      </c>
      <c r="AB18" s="467" t="s">
        <v>754</v>
      </c>
      <c r="AC18" s="467" t="s">
        <v>754</v>
      </c>
      <c r="AD18" s="578"/>
      <c r="AE18" s="467" t="s">
        <v>753</v>
      </c>
      <c r="AF18" s="467" t="s">
        <v>753</v>
      </c>
      <c r="AG18" s="467" t="s">
        <v>754</v>
      </c>
      <c r="AH18" s="467" t="s">
        <v>754</v>
      </c>
      <c r="AI18" s="467" t="s">
        <v>754</v>
      </c>
      <c r="AJ18" s="467" t="s">
        <v>754</v>
      </c>
      <c r="AK18" s="467" t="s">
        <v>754</v>
      </c>
      <c r="AL18" s="578"/>
      <c r="AM18" s="467"/>
      <c r="AN18" s="467"/>
      <c r="AO18" s="411">
        <v>34.07</v>
      </c>
      <c r="AP18" s="526" t="s">
        <v>1897</v>
      </c>
      <c r="AQ18" s="579" t="s">
        <v>1912</v>
      </c>
      <c r="AR18" s="413">
        <v>0.94599999999999995</v>
      </c>
      <c r="AS18" s="414">
        <v>23.37</v>
      </c>
      <c r="AT18" s="527" t="s">
        <v>1897</v>
      </c>
      <c r="AU18" s="580" t="s">
        <v>1912</v>
      </c>
      <c r="AV18" s="416">
        <v>0.97399999999999998</v>
      </c>
      <c r="AW18" s="417">
        <v>10.28</v>
      </c>
      <c r="AX18" s="418" t="s">
        <v>1885</v>
      </c>
      <c r="AY18" s="419">
        <v>0.85699999999999998</v>
      </c>
      <c r="AZ18" s="470"/>
      <c r="BA18" s="421">
        <v>291.7</v>
      </c>
      <c r="BB18" s="411">
        <v>0.57999999999999996</v>
      </c>
      <c r="BC18" s="411">
        <v>1.47</v>
      </c>
      <c r="BD18" s="411">
        <v>13.08</v>
      </c>
      <c r="BE18" s="411">
        <v>393.81</v>
      </c>
      <c r="BF18" s="411">
        <v>30.34</v>
      </c>
      <c r="BG18" s="411">
        <v>2.46</v>
      </c>
      <c r="BH18" s="411">
        <v>2.23</v>
      </c>
      <c r="BI18" s="411">
        <v>0.64</v>
      </c>
      <c r="BJ18" s="411">
        <v>0.36</v>
      </c>
      <c r="BK18" s="411">
        <v>0.7</v>
      </c>
      <c r="BL18" s="411">
        <v>0.32</v>
      </c>
      <c r="BM18" s="422">
        <v>0</v>
      </c>
      <c r="BN18" s="422">
        <v>0</v>
      </c>
      <c r="BO18" s="422">
        <v>1</v>
      </c>
      <c r="BP18" s="422">
        <v>0</v>
      </c>
      <c r="BQ18" s="423">
        <v>11.37</v>
      </c>
      <c r="BR18" s="424" t="s">
        <v>1886</v>
      </c>
      <c r="BS18" s="425">
        <v>0.94799999999999995</v>
      </c>
      <c r="BT18" s="471"/>
      <c r="BU18" s="472">
        <v>321.7</v>
      </c>
      <c r="BV18" s="414">
        <v>0.54</v>
      </c>
      <c r="BW18" s="414">
        <v>1.1299999999999999</v>
      </c>
      <c r="BX18" s="414">
        <v>32.07</v>
      </c>
      <c r="BY18" s="414">
        <v>408.36</v>
      </c>
      <c r="BZ18" s="414">
        <v>24.48</v>
      </c>
      <c r="CA18" s="414">
        <v>3.25</v>
      </c>
      <c r="CB18" s="414">
        <v>2.5099999999999998</v>
      </c>
      <c r="CC18" s="414">
        <v>0.34</v>
      </c>
      <c r="CD18" s="414">
        <v>0.41</v>
      </c>
      <c r="CE18" s="414">
        <v>0.28000000000000003</v>
      </c>
      <c r="CF18" s="414">
        <v>0.24</v>
      </c>
      <c r="CG18" s="395" t="s">
        <v>579</v>
      </c>
      <c r="CH18" s="395" t="s">
        <v>579</v>
      </c>
      <c r="CI18" s="395" t="s">
        <v>754</v>
      </c>
      <c r="CJ18" s="395" t="s">
        <v>754</v>
      </c>
      <c r="CK18" s="395" t="s">
        <v>579</v>
      </c>
      <c r="CL18" s="395" t="s">
        <v>579</v>
      </c>
      <c r="CM18" s="395" t="s">
        <v>754</v>
      </c>
      <c r="CN18" s="395" t="s">
        <v>754</v>
      </c>
      <c r="CO18" s="395" t="s">
        <v>754</v>
      </c>
      <c r="CP18" s="395" t="s">
        <v>581</v>
      </c>
      <c r="CQ18" s="395" t="s">
        <v>581</v>
      </c>
      <c r="CR18" s="473"/>
      <c r="CS18" s="417">
        <v>11.79</v>
      </c>
      <c r="CT18" s="418" t="s">
        <v>1886</v>
      </c>
      <c r="CU18" s="419">
        <v>0.98199999999999998</v>
      </c>
      <c r="CV18" s="470"/>
      <c r="CW18" s="421">
        <v>200.3</v>
      </c>
      <c r="CX18" s="411">
        <v>0.37</v>
      </c>
      <c r="CY18" s="411">
        <v>1.23</v>
      </c>
      <c r="CZ18" s="411">
        <v>17.23</v>
      </c>
      <c r="DA18" s="411">
        <v>344.05</v>
      </c>
      <c r="DB18" s="411">
        <v>23.6</v>
      </c>
      <c r="DC18" s="411">
        <v>3.34</v>
      </c>
      <c r="DD18" s="411">
        <v>0.45</v>
      </c>
      <c r="DE18" s="411">
        <v>0.25</v>
      </c>
      <c r="DF18" s="411">
        <v>0.19</v>
      </c>
      <c r="DG18" s="411">
        <v>0.25</v>
      </c>
      <c r="DH18" s="411">
        <v>0.16</v>
      </c>
      <c r="DI18" s="422">
        <v>8</v>
      </c>
      <c r="DJ18" s="422">
        <v>33</v>
      </c>
      <c r="DK18" s="422">
        <v>78</v>
      </c>
      <c r="DL18" s="422">
        <v>0</v>
      </c>
      <c r="DM18" s="582">
        <v>8.48</v>
      </c>
      <c r="DN18" s="424" t="s">
        <v>1884</v>
      </c>
      <c r="DO18" s="425">
        <v>0.70599999999999996</v>
      </c>
      <c r="DP18" s="471"/>
      <c r="DQ18" s="424" t="s">
        <v>754</v>
      </c>
      <c r="DR18" s="583"/>
      <c r="DS18" s="583"/>
      <c r="DT18" s="414">
        <v>2.37</v>
      </c>
      <c r="DU18" s="583"/>
      <c r="DV18" s="583"/>
      <c r="DW18" s="414">
        <v>45.98</v>
      </c>
      <c r="DX18" s="414" t="s">
        <v>754</v>
      </c>
      <c r="DY18" s="414">
        <v>0.12</v>
      </c>
      <c r="DZ18" s="414">
        <v>0.09</v>
      </c>
      <c r="EA18" s="583"/>
      <c r="EB18" s="583"/>
      <c r="EC18" s="583"/>
      <c r="ED18" s="583"/>
      <c r="EE18" s="396" t="s">
        <v>579</v>
      </c>
      <c r="EF18" s="396" t="s">
        <v>579</v>
      </c>
      <c r="EG18" s="396" t="s">
        <v>754</v>
      </c>
      <c r="EH18" s="396" t="s">
        <v>754</v>
      </c>
      <c r="EI18" s="396" t="s">
        <v>579</v>
      </c>
      <c r="EJ18" s="396" t="s">
        <v>579</v>
      </c>
      <c r="EK18" s="396" t="s">
        <v>754</v>
      </c>
      <c r="EL18" s="396" t="s">
        <v>754</v>
      </c>
      <c r="EM18" s="396" t="s">
        <v>754</v>
      </c>
      <c r="EN18" s="396" t="s">
        <v>581</v>
      </c>
      <c r="EO18" s="396" t="s">
        <v>581</v>
      </c>
      <c r="EP18" s="474"/>
      <c r="EQ18" s="431">
        <v>12</v>
      </c>
      <c r="ER18" s="432" t="s">
        <v>1886</v>
      </c>
      <c r="ES18" s="433">
        <v>1</v>
      </c>
      <c r="ET18" s="475"/>
      <c r="EU18" s="435">
        <v>67.599999999999994</v>
      </c>
      <c r="EV18" s="436">
        <v>14.95</v>
      </c>
      <c r="EW18" s="436">
        <v>0.7</v>
      </c>
      <c r="EX18" s="436">
        <v>2.15</v>
      </c>
      <c r="EY18" s="407" t="s">
        <v>579</v>
      </c>
      <c r="EZ18" s="407" t="s">
        <v>579</v>
      </c>
      <c r="FA18" s="407" t="s">
        <v>754</v>
      </c>
      <c r="FB18" s="407" t="s">
        <v>754</v>
      </c>
      <c r="FC18" s="407" t="s">
        <v>754</v>
      </c>
      <c r="FD18" s="407" t="s">
        <v>581</v>
      </c>
      <c r="FE18" s="434"/>
      <c r="FF18" s="606">
        <v>7.96</v>
      </c>
      <c r="FG18" s="597">
        <v>0.6633</v>
      </c>
      <c r="FH18" s="396">
        <v>25.8</v>
      </c>
      <c r="FI18" s="586">
        <v>22.3</v>
      </c>
      <c r="FJ18" s="586">
        <v>457</v>
      </c>
      <c r="FK18" s="586">
        <v>13.8</v>
      </c>
      <c r="FL18" s="586">
        <v>14.8</v>
      </c>
      <c r="FM18" s="586">
        <v>206.1</v>
      </c>
      <c r="FN18" s="586">
        <v>222.8</v>
      </c>
      <c r="FO18" s="586">
        <v>1.5</v>
      </c>
      <c r="FP18" s="586">
        <v>9.5</v>
      </c>
      <c r="FQ18" s="587" t="s">
        <v>1887</v>
      </c>
      <c r="FR18" s="587" t="s">
        <v>1887</v>
      </c>
      <c r="FS18" s="587" t="s">
        <v>1887</v>
      </c>
      <c r="FT18" s="587" t="s">
        <v>1887</v>
      </c>
      <c r="FU18" s="587" t="s">
        <v>1887</v>
      </c>
      <c r="FV18" s="587" t="s">
        <v>1887</v>
      </c>
      <c r="FW18" s="587" t="s">
        <v>1887</v>
      </c>
      <c r="FX18" s="587" t="s">
        <v>1887</v>
      </c>
      <c r="FY18" s="587" t="s">
        <v>1887</v>
      </c>
      <c r="FZ18" s="587" t="s">
        <v>1887</v>
      </c>
      <c r="GA18" s="587" t="s">
        <v>1887</v>
      </c>
      <c r="GB18" s="603"/>
      <c r="GC18" s="476">
        <v>3.06</v>
      </c>
      <c r="GD18" s="476" t="s">
        <v>1888</v>
      </c>
      <c r="GE18" s="477"/>
      <c r="GF18" s="2893"/>
      <c r="GG18" s="589" t="s">
        <v>1922</v>
      </c>
      <c r="GH18" s="589" t="s">
        <v>1889</v>
      </c>
      <c r="GI18" s="590" t="s">
        <v>1922</v>
      </c>
      <c r="GJ18" s="590" t="s">
        <v>1923</v>
      </c>
      <c r="GK18" s="590" t="s">
        <v>1922</v>
      </c>
      <c r="GL18" s="590" t="s">
        <v>1924</v>
      </c>
      <c r="GM18" s="590" t="s">
        <v>1923</v>
      </c>
      <c r="GN18" s="591" t="s">
        <v>1889</v>
      </c>
      <c r="GO18" s="591" t="s">
        <v>1889</v>
      </c>
      <c r="GP18" s="591" t="s">
        <v>1889</v>
      </c>
      <c r="GQ18" s="591" t="s">
        <v>1889</v>
      </c>
      <c r="GR18" s="591" t="s">
        <v>1889</v>
      </c>
      <c r="GS18" s="437" t="s">
        <v>753</v>
      </c>
      <c r="GT18" s="478">
        <v>41.6</v>
      </c>
      <c r="GU18" s="479"/>
      <c r="GV18" s="480" t="s">
        <v>66</v>
      </c>
      <c r="GW18" s="478">
        <v>44.7</v>
      </c>
      <c r="GX18" s="479"/>
      <c r="GY18" s="480" t="s">
        <v>66</v>
      </c>
      <c r="GZ18" s="440"/>
    </row>
    <row r="19" spans="1:208" s="397" customFormat="1" ht="24" customHeight="1">
      <c r="A19" s="625" t="s">
        <v>1475</v>
      </c>
      <c r="B19" s="354" t="s">
        <v>1906</v>
      </c>
      <c r="C19" s="462" t="s">
        <v>886</v>
      </c>
      <c r="D19" s="462" t="s">
        <v>1972</v>
      </c>
      <c r="E19" s="463" t="s">
        <v>1902</v>
      </c>
      <c r="F19" s="464" t="s">
        <v>1965</v>
      </c>
      <c r="G19" s="546" t="s">
        <v>1973</v>
      </c>
      <c r="H19" s="466">
        <v>1610</v>
      </c>
      <c r="I19" s="463" t="s">
        <v>1583</v>
      </c>
      <c r="J19" s="463" t="s">
        <v>1974</v>
      </c>
      <c r="K19" s="972">
        <v>1803</v>
      </c>
      <c r="L19" s="972">
        <v>1800</v>
      </c>
      <c r="M19" s="973">
        <v>1688</v>
      </c>
      <c r="N19" s="467" t="s">
        <v>753</v>
      </c>
      <c r="O19" s="467" t="s">
        <v>754</v>
      </c>
      <c r="P19" s="467" t="s">
        <v>754</v>
      </c>
      <c r="Q19" s="467" t="s">
        <v>753</v>
      </c>
      <c r="R19" s="467" t="s">
        <v>753</v>
      </c>
      <c r="S19" s="467" t="s">
        <v>754</v>
      </c>
      <c r="T19" s="467" t="s">
        <v>754</v>
      </c>
      <c r="U19" s="463" t="s">
        <v>1896</v>
      </c>
      <c r="V19" s="463" t="s">
        <v>1896</v>
      </c>
      <c r="W19" s="467" t="s">
        <v>753</v>
      </c>
      <c r="X19" s="467" t="s">
        <v>753</v>
      </c>
      <c r="Y19" s="467" t="s">
        <v>754</v>
      </c>
      <c r="Z19" s="467" t="s">
        <v>754</v>
      </c>
      <c r="AA19" s="467" t="s">
        <v>754</v>
      </c>
      <c r="AB19" s="467" t="s">
        <v>754</v>
      </c>
      <c r="AC19" s="467" t="s">
        <v>754</v>
      </c>
      <c r="AD19" s="467" t="s">
        <v>754</v>
      </c>
      <c r="AE19" s="467" t="s">
        <v>753</v>
      </c>
      <c r="AF19" s="467" t="s">
        <v>753</v>
      </c>
      <c r="AG19" s="467" t="s">
        <v>754</v>
      </c>
      <c r="AH19" s="467" t="s">
        <v>754</v>
      </c>
      <c r="AI19" s="467" t="s">
        <v>754</v>
      </c>
      <c r="AJ19" s="467" t="s">
        <v>754</v>
      </c>
      <c r="AK19" s="467" t="s">
        <v>754</v>
      </c>
      <c r="AL19" s="467" t="s">
        <v>754</v>
      </c>
      <c r="AM19" s="467"/>
      <c r="AN19" s="467"/>
      <c r="AO19" s="411">
        <v>34.68</v>
      </c>
      <c r="AP19" s="526" t="s">
        <v>1897</v>
      </c>
      <c r="AQ19" s="579">
        <v>6</v>
      </c>
      <c r="AR19" s="413">
        <v>0.96299999999999997</v>
      </c>
      <c r="AS19" s="414">
        <v>22.89</v>
      </c>
      <c r="AT19" s="527" t="s">
        <v>1897</v>
      </c>
      <c r="AU19" s="580">
        <v>6</v>
      </c>
      <c r="AV19" s="416">
        <v>0.95399999999999996</v>
      </c>
      <c r="AW19" s="417">
        <v>11.37</v>
      </c>
      <c r="AX19" s="418" t="s">
        <v>1886</v>
      </c>
      <c r="AY19" s="419">
        <v>0.94799999999999995</v>
      </c>
      <c r="AZ19" s="470"/>
      <c r="BA19" s="421">
        <v>387.5</v>
      </c>
      <c r="BB19" s="411">
        <v>0.63</v>
      </c>
      <c r="BC19" s="411">
        <v>1.24</v>
      </c>
      <c r="BD19" s="411">
        <v>12.72</v>
      </c>
      <c r="BE19" s="411">
        <v>377.94</v>
      </c>
      <c r="BF19" s="411">
        <v>25.21</v>
      </c>
      <c r="BG19" s="411">
        <v>3.79</v>
      </c>
      <c r="BH19" s="411">
        <v>3.73</v>
      </c>
      <c r="BI19" s="411">
        <v>0.5</v>
      </c>
      <c r="BJ19" s="411">
        <v>0.31</v>
      </c>
      <c r="BK19" s="411">
        <v>0.32</v>
      </c>
      <c r="BL19" s="411">
        <v>0.14000000000000001</v>
      </c>
      <c r="BM19" s="422">
        <v>0</v>
      </c>
      <c r="BN19" s="422">
        <v>0</v>
      </c>
      <c r="BO19" s="422">
        <v>12</v>
      </c>
      <c r="BP19" s="422">
        <v>25</v>
      </c>
      <c r="BQ19" s="423">
        <v>11.19</v>
      </c>
      <c r="BR19" s="424" t="s">
        <v>1886</v>
      </c>
      <c r="BS19" s="425">
        <v>0.93200000000000005</v>
      </c>
      <c r="BT19" s="471"/>
      <c r="BU19" s="472">
        <v>381.6</v>
      </c>
      <c r="BV19" s="414">
        <v>0.32</v>
      </c>
      <c r="BW19" s="414">
        <v>1.1299999999999999</v>
      </c>
      <c r="BX19" s="414">
        <v>23.92</v>
      </c>
      <c r="BY19" s="414">
        <v>398.04</v>
      </c>
      <c r="BZ19" s="414">
        <v>28.18</v>
      </c>
      <c r="CA19" s="414">
        <v>1.1000000000000001</v>
      </c>
      <c r="CB19" s="414">
        <v>0.46</v>
      </c>
      <c r="CC19" s="414">
        <v>0.32</v>
      </c>
      <c r="CD19" s="414">
        <v>0.25</v>
      </c>
      <c r="CE19" s="414">
        <v>0.39</v>
      </c>
      <c r="CF19" s="414">
        <v>0.13</v>
      </c>
      <c r="CG19" s="395" t="s">
        <v>579</v>
      </c>
      <c r="CH19" s="395" t="s">
        <v>579</v>
      </c>
      <c r="CI19" s="395" t="s">
        <v>754</v>
      </c>
      <c r="CJ19" s="395" t="s">
        <v>754</v>
      </c>
      <c r="CK19" s="395" t="s">
        <v>579</v>
      </c>
      <c r="CL19" s="395" t="s">
        <v>579</v>
      </c>
      <c r="CM19" s="395" t="s">
        <v>754</v>
      </c>
      <c r="CN19" s="395" t="s">
        <v>754</v>
      </c>
      <c r="CO19" s="395" t="s">
        <v>754</v>
      </c>
      <c r="CP19" s="395" t="s">
        <v>581</v>
      </c>
      <c r="CQ19" s="395" t="s">
        <v>581</v>
      </c>
      <c r="CR19" s="473"/>
      <c r="CS19" s="417">
        <v>11.6</v>
      </c>
      <c r="CT19" s="418" t="s">
        <v>1886</v>
      </c>
      <c r="CU19" s="419">
        <v>0.96699999999999997</v>
      </c>
      <c r="CV19" s="470"/>
      <c r="CW19" s="421">
        <v>267.3</v>
      </c>
      <c r="CX19" s="411">
        <v>0.53</v>
      </c>
      <c r="CY19" s="411">
        <v>0.88</v>
      </c>
      <c r="CZ19" s="411">
        <v>6.88</v>
      </c>
      <c r="DA19" s="411">
        <v>344.26</v>
      </c>
      <c r="DB19" s="411">
        <v>25.04</v>
      </c>
      <c r="DC19" s="411">
        <v>3.04</v>
      </c>
      <c r="DD19" s="411">
        <v>1.85</v>
      </c>
      <c r="DE19" s="411">
        <v>0.31</v>
      </c>
      <c r="DF19" s="411">
        <v>0.15</v>
      </c>
      <c r="DG19" s="411">
        <v>0.35</v>
      </c>
      <c r="DH19" s="411">
        <v>0.2</v>
      </c>
      <c r="DI19" s="422">
        <v>0</v>
      </c>
      <c r="DJ19" s="422">
        <v>14</v>
      </c>
      <c r="DK19" s="422">
        <v>41</v>
      </c>
      <c r="DL19" s="422">
        <v>36</v>
      </c>
      <c r="DM19" s="582">
        <v>8.1</v>
      </c>
      <c r="DN19" s="428" t="s">
        <v>1884</v>
      </c>
      <c r="DO19" s="425">
        <v>0.67500000000000004</v>
      </c>
      <c r="DP19" s="471"/>
      <c r="DQ19" s="428" t="s">
        <v>957</v>
      </c>
      <c r="DR19" s="583"/>
      <c r="DS19" s="583"/>
      <c r="DT19" s="428">
        <v>2.5099999999999998</v>
      </c>
      <c r="DU19" s="583"/>
      <c r="DV19" s="583"/>
      <c r="DW19" s="428">
        <v>52.69</v>
      </c>
      <c r="DX19" s="414" t="s">
        <v>957</v>
      </c>
      <c r="DY19" s="428">
        <v>0.16</v>
      </c>
      <c r="DZ19" s="428">
        <v>0.13</v>
      </c>
      <c r="EA19" s="583"/>
      <c r="EB19" s="583"/>
      <c r="EC19" s="583"/>
      <c r="ED19" s="583"/>
      <c r="EE19" s="396" t="s">
        <v>579</v>
      </c>
      <c r="EF19" s="396" t="s">
        <v>579</v>
      </c>
      <c r="EG19" s="396" t="s">
        <v>754</v>
      </c>
      <c r="EH19" s="396" t="s">
        <v>754</v>
      </c>
      <c r="EI19" s="396" t="s">
        <v>579</v>
      </c>
      <c r="EJ19" s="396" t="s">
        <v>579</v>
      </c>
      <c r="EK19" s="396" t="s">
        <v>754</v>
      </c>
      <c r="EL19" s="396" t="s">
        <v>754</v>
      </c>
      <c r="EM19" s="396" t="s">
        <v>754</v>
      </c>
      <c r="EN19" s="396" t="s">
        <v>581</v>
      </c>
      <c r="EO19" s="396" t="s">
        <v>581</v>
      </c>
      <c r="EP19" s="474"/>
      <c r="EQ19" s="431">
        <v>11.71</v>
      </c>
      <c r="ER19" s="432" t="s">
        <v>1886</v>
      </c>
      <c r="ES19" s="433">
        <v>0.97499999999999998</v>
      </c>
      <c r="ET19" s="475"/>
      <c r="EU19" s="435">
        <v>81.099999999999994</v>
      </c>
      <c r="EV19" s="436">
        <v>22.56</v>
      </c>
      <c r="EW19" s="436">
        <v>1.1399999999999999</v>
      </c>
      <c r="EX19" s="436">
        <v>2.58</v>
      </c>
      <c r="EY19" s="407" t="s">
        <v>579</v>
      </c>
      <c r="EZ19" s="407" t="s">
        <v>579</v>
      </c>
      <c r="FA19" s="407" t="s">
        <v>754</v>
      </c>
      <c r="FB19" s="407" t="s">
        <v>754</v>
      </c>
      <c r="FC19" s="407" t="s">
        <v>754</v>
      </c>
      <c r="FD19" s="407" t="s">
        <v>581</v>
      </c>
      <c r="FE19" s="434" t="s">
        <v>4067</v>
      </c>
      <c r="FF19" s="584">
        <v>10.18</v>
      </c>
      <c r="FG19" s="585">
        <v>0.84799999999999998</v>
      </c>
      <c r="FH19" s="396">
        <v>11.4</v>
      </c>
      <c r="FI19" s="396">
        <v>23.5</v>
      </c>
      <c r="FJ19" s="396">
        <v>266.10000000000002</v>
      </c>
      <c r="FK19" s="396">
        <v>16.2</v>
      </c>
      <c r="FL19" s="586">
        <v>7</v>
      </c>
      <c r="FM19" s="396">
        <v>128.1</v>
      </c>
      <c r="FN19" s="396">
        <v>78.3</v>
      </c>
      <c r="FO19" s="396">
        <v>5.8</v>
      </c>
      <c r="FP19" s="396">
        <v>3.6</v>
      </c>
      <c r="FQ19" s="587" t="s">
        <v>1887</v>
      </c>
      <c r="FR19" s="587" t="s">
        <v>1887</v>
      </c>
      <c r="FS19" s="587" t="s">
        <v>1887</v>
      </c>
      <c r="FT19" s="587" t="s">
        <v>1887</v>
      </c>
      <c r="FU19" s="587" t="s">
        <v>1887</v>
      </c>
      <c r="FV19" s="587" t="s">
        <v>1887</v>
      </c>
      <c r="FW19" s="587" t="s">
        <v>1887</v>
      </c>
      <c r="FX19" s="587" t="s">
        <v>1887</v>
      </c>
      <c r="FY19" s="587" t="s">
        <v>1887</v>
      </c>
      <c r="FZ19" s="587" t="s">
        <v>1887</v>
      </c>
      <c r="GA19" s="587" t="s">
        <v>1887</v>
      </c>
      <c r="GB19" s="588"/>
      <c r="GC19" s="505">
        <v>3.13</v>
      </c>
      <c r="GD19" s="505" t="s">
        <v>1888</v>
      </c>
      <c r="GE19" s="569"/>
      <c r="GF19" s="2893"/>
      <c r="GG19" s="589" t="s">
        <v>1889</v>
      </c>
      <c r="GH19" s="589" t="s">
        <v>1889</v>
      </c>
      <c r="GI19" s="590" t="s">
        <v>1889</v>
      </c>
      <c r="GJ19" s="590" t="s">
        <v>1889</v>
      </c>
      <c r="GK19" s="590" t="s">
        <v>1889</v>
      </c>
      <c r="GL19" s="590" t="s">
        <v>1889</v>
      </c>
      <c r="GM19" s="590" t="s">
        <v>1889</v>
      </c>
      <c r="GN19" s="591" t="s">
        <v>1889</v>
      </c>
      <c r="GO19" s="591" t="s">
        <v>1889</v>
      </c>
      <c r="GP19" s="591" t="s">
        <v>1889</v>
      </c>
      <c r="GQ19" s="591" t="s">
        <v>1889</v>
      </c>
      <c r="GR19" s="591" t="s">
        <v>1889</v>
      </c>
      <c r="GS19" s="437" t="s">
        <v>753</v>
      </c>
      <c r="GT19" s="478">
        <v>40.6</v>
      </c>
      <c r="GU19" s="479" t="s">
        <v>588</v>
      </c>
      <c r="GV19" s="480" t="s">
        <v>66</v>
      </c>
      <c r="GW19" s="478">
        <v>43.6</v>
      </c>
      <c r="GX19" s="479" t="s">
        <v>588</v>
      </c>
      <c r="GY19" s="480" t="s">
        <v>66</v>
      </c>
      <c r="GZ19" s="440" t="s">
        <v>1135</v>
      </c>
    </row>
    <row r="20" spans="1:208" s="397" customFormat="1" ht="24" customHeight="1">
      <c r="A20" s="625" t="s">
        <v>1475</v>
      </c>
      <c r="B20" s="374" t="s">
        <v>1906</v>
      </c>
      <c r="C20" s="486" t="s">
        <v>3557</v>
      </c>
      <c r="D20" s="462" t="s">
        <v>1975</v>
      </c>
      <c r="E20" s="463" t="s">
        <v>1902</v>
      </c>
      <c r="F20" s="464" t="s">
        <v>1965</v>
      </c>
      <c r="G20" s="546" t="s">
        <v>1973</v>
      </c>
      <c r="H20" s="466">
        <v>1610</v>
      </c>
      <c r="I20" s="463" t="s">
        <v>1583</v>
      </c>
      <c r="J20" s="463" t="s">
        <v>1974</v>
      </c>
      <c r="K20" s="972">
        <v>1803</v>
      </c>
      <c r="L20" s="972">
        <v>1800</v>
      </c>
      <c r="M20" s="973">
        <v>1700</v>
      </c>
      <c r="N20" s="467" t="s">
        <v>753</v>
      </c>
      <c r="O20" s="467" t="s">
        <v>754</v>
      </c>
      <c r="P20" s="467" t="s">
        <v>754</v>
      </c>
      <c r="Q20" s="467" t="s">
        <v>753</v>
      </c>
      <c r="R20" s="467" t="s">
        <v>753</v>
      </c>
      <c r="S20" s="467" t="s">
        <v>1921</v>
      </c>
      <c r="T20" s="467" t="s">
        <v>1921</v>
      </c>
      <c r="U20" s="463" t="s">
        <v>1911</v>
      </c>
      <c r="V20" s="463" t="s">
        <v>1911</v>
      </c>
      <c r="W20" s="467" t="s">
        <v>753</v>
      </c>
      <c r="X20" s="467" t="s">
        <v>753</v>
      </c>
      <c r="Y20" s="467" t="s">
        <v>754</v>
      </c>
      <c r="Z20" s="467" t="s">
        <v>754</v>
      </c>
      <c r="AA20" s="467" t="s">
        <v>754</v>
      </c>
      <c r="AB20" s="467" t="s">
        <v>754</v>
      </c>
      <c r="AC20" s="467" t="s">
        <v>754</v>
      </c>
      <c r="AD20" s="467" t="s">
        <v>754</v>
      </c>
      <c r="AE20" s="467" t="s">
        <v>753</v>
      </c>
      <c r="AF20" s="467" t="s">
        <v>753</v>
      </c>
      <c r="AG20" s="467" t="s">
        <v>754</v>
      </c>
      <c r="AH20" s="467" t="s">
        <v>754</v>
      </c>
      <c r="AI20" s="467" t="s">
        <v>754</v>
      </c>
      <c r="AJ20" s="467" t="s">
        <v>754</v>
      </c>
      <c r="AK20" s="467" t="s">
        <v>754</v>
      </c>
      <c r="AL20" s="467" t="s">
        <v>754</v>
      </c>
      <c r="AM20" s="467"/>
      <c r="AN20" s="467"/>
      <c r="AO20" s="411">
        <v>34.979999999999997</v>
      </c>
      <c r="AP20" s="526" t="s">
        <v>1897</v>
      </c>
      <c r="AQ20" s="579" t="s">
        <v>1912</v>
      </c>
      <c r="AR20" s="413">
        <v>0.97199999999999998</v>
      </c>
      <c r="AS20" s="414">
        <v>23.19</v>
      </c>
      <c r="AT20" s="527" t="s">
        <v>1897</v>
      </c>
      <c r="AU20" s="580" t="s">
        <v>1912</v>
      </c>
      <c r="AV20" s="416">
        <v>0.96599999999999997</v>
      </c>
      <c r="AW20" s="417">
        <v>11.37</v>
      </c>
      <c r="AX20" s="418" t="s">
        <v>1886</v>
      </c>
      <c r="AY20" s="419">
        <v>0.94799999999999995</v>
      </c>
      <c r="AZ20" s="470"/>
      <c r="BA20" s="421">
        <v>387.5</v>
      </c>
      <c r="BB20" s="411">
        <v>0.63</v>
      </c>
      <c r="BC20" s="411">
        <v>1.24</v>
      </c>
      <c r="BD20" s="411">
        <v>12.72</v>
      </c>
      <c r="BE20" s="411">
        <v>377.94</v>
      </c>
      <c r="BF20" s="411">
        <v>25.21</v>
      </c>
      <c r="BG20" s="411">
        <v>3.79</v>
      </c>
      <c r="BH20" s="411">
        <v>3.73</v>
      </c>
      <c r="BI20" s="411">
        <v>0.5</v>
      </c>
      <c r="BJ20" s="411">
        <v>0.31</v>
      </c>
      <c r="BK20" s="411">
        <v>0.32</v>
      </c>
      <c r="BL20" s="411">
        <v>0.14000000000000001</v>
      </c>
      <c r="BM20" s="422">
        <v>0</v>
      </c>
      <c r="BN20" s="422">
        <v>0</v>
      </c>
      <c r="BO20" s="422">
        <v>12</v>
      </c>
      <c r="BP20" s="422">
        <v>25</v>
      </c>
      <c r="BQ20" s="423">
        <v>11.19</v>
      </c>
      <c r="BR20" s="424" t="s">
        <v>1886</v>
      </c>
      <c r="BS20" s="425">
        <v>0.93200000000000005</v>
      </c>
      <c r="BT20" s="471"/>
      <c r="BU20" s="472">
        <v>381.6</v>
      </c>
      <c r="BV20" s="414">
        <v>0.32</v>
      </c>
      <c r="BW20" s="414">
        <v>1.1299999999999999</v>
      </c>
      <c r="BX20" s="414">
        <v>23.92</v>
      </c>
      <c r="BY20" s="414">
        <v>398.04</v>
      </c>
      <c r="BZ20" s="414">
        <v>28.18</v>
      </c>
      <c r="CA20" s="414">
        <v>1.1000000000000001</v>
      </c>
      <c r="CB20" s="414">
        <v>0.46</v>
      </c>
      <c r="CC20" s="414">
        <v>0.32</v>
      </c>
      <c r="CD20" s="414">
        <v>0.25</v>
      </c>
      <c r="CE20" s="414">
        <v>0.39</v>
      </c>
      <c r="CF20" s="414">
        <v>0.13</v>
      </c>
      <c r="CG20" s="395" t="s">
        <v>579</v>
      </c>
      <c r="CH20" s="395" t="s">
        <v>579</v>
      </c>
      <c r="CI20" s="395" t="s">
        <v>754</v>
      </c>
      <c r="CJ20" s="395" t="s">
        <v>754</v>
      </c>
      <c r="CK20" s="395" t="s">
        <v>579</v>
      </c>
      <c r="CL20" s="395" t="s">
        <v>579</v>
      </c>
      <c r="CM20" s="395" t="s">
        <v>754</v>
      </c>
      <c r="CN20" s="395" t="s">
        <v>754</v>
      </c>
      <c r="CO20" s="395" t="s">
        <v>754</v>
      </c>
      <c r="CP20" s="395" t="s">
        <v>581</v>
      </c>
      <c r="CQ20" s="395" t="s">
        <v>581</v>
      </c>
      <c r="CR20" s="473"/>
      <c r="CS20" s="417">
        <v>11.6</v>
      </c>
      <c r="CT20" s="418" t="s">
        <v>1886</v>
      </c>
      <c r="CU20" s="419">
        <v>0.96699999999999997</v>
      </c>
      <c r="CV20" s="470"/>
      <c r="CW20" s="421">
        <v>267.3</v>
      </c>
      <c r="CX20" s="411">
        <v>0.53</v>
      </c>
      <c r="CY20" s="411">
        <v>0.88</v>
      </c>
      <c r="CZ20" s="411">
        <v>6.88</v>
      </c>
      <c r="DA20" s="411">
        <v>344.26</v>
      </c>
      <c r="DB20" s="411">
        <v>25.04</v>
      </c>
      <c r="DC20" s="411">
        <v>3.04</v>
      </c>
      <c r="DD20" s="411">
        <v>1.85</v>
      </c>
      <c r="DE20" s="411">
        <v>0.31</v>
      </c>
      <c r="DF20" s="411">
        <v>0.15</v>
      </c>
      <c r="DG20" s="411">
        <v>0.35</v>
      </c>
      <c r="DH20" s="411">
        <v>0.2</v>
      </c>
      <c r="DI20" s="422">
        <v>0</v>
      </c>
      <c r="DJ20" s="422">
        <v>14</v>
      </c>
      <c r="DK20" s="422">
        <v>41</v>
      </c>
      <c r="DL20" s="422">
        <v>36</v>
      </c>
      <c r="DM20" s="582">
        <v>8.1</v>
      </c>
      <c r="DN20" s="428" t="s">
        <v>1884</v>
      </c>
      <c r="DO20" s="425">
        <v>0.67500000000000004</v>
      </c>
      <c r="DP20" s="471"/>
      <c r="DQ20" s="428" t="s">
        <v>957</v>
      </c>
      <c r="DR20" s="583"/>
      <c r="DS20" s="583"/>
      <c r="DT20" s="428">
        <v>2.5099999999999998</v>
      </c>
      <c r="DU20" s="583"/>
      <c r="DV20" s="583"/>
      <c r="DW20" s="428">
        <v>52.69</v>
      </c>
      <c r="DX20" s="414" t="s">
        <v>957</v>
      </c>
      <c r="DY20" s="428">
        <v>0.16</v>
      </c>
      <c r="DZ20" s="428">
        <v>0.13</v>
      </c>
      <c r="EA20" s="583"/>
      <c r="EB20" s="583"/>
      <c r="EC20" s="583"/>
      <c r="ED20" s="583"/>
      <c r="EE20" s="396" t="s">
        <v>579</v>
      </c>
      <c r="EF20" s="396" t="s">
        <v>579</v>
      </c>
      <c r="EG20" s="396" t="s">
        <v>754</v>
      </c>
      <c r="EH20" s="396" t="s">
        <v>754</v>
      </c>
      <c r="EI20" s="396" t="s">
        <v>579</v>
      </c>
      <c r="EJ20" s="396" t="s">
        <v>579</v>
      </c>
      <c r="EK20" s="396" t="s">
        <v>754</v>
      </c>
      <c r="EL20" s="396" t="s">
        <v>754</v>
      </c>
      <c r="EM20" s="396" t="s">
        <v>754</v>
      </c>
      <c r="EN20" s="396" t="s">
        <v>581</v>
      </c>
      <c r="EO20" s="396" t="s">
        <v>581</v>
      </c>
      <c r="EP20" s="474"/>
      <c r="EQ20" s="431">
        <v>12</v>
      </c>
      <c r="ER20" s="432" t="s">
        <v>1886</v>
      </c>
      <c r="ES20" s="433">
        <v>1</v>
      </c>
      <c r="ET20" s="475"/>
      <c r="EU20" s="435">
        <v>65.7</v>
      </c>
      <c r="EV20" s="436">
        <v>17.64</v>
      </c>
      <c r="EW20" s="436">
        <v>0.76</v>
      </c>
      <c r="EX20" s="436">
        <v>2.06</v>
      </c>
      <c r="EY20" s="407" t="s">
        <v>579</v>
      </c>
      <c r="EZ20" s="407" t="s">
        <v>579</v>
      </c>
      <c r="FA20" s="407" t="s">
        <v>754</v>
      </c>
      <c r="FB20" s="407" t="s">
        <v>754</v>
      </c>
      <c r="FC20" s="407" t="s">
        <v>754</v>
      </c>
      <c r="FD20" s="407" t="s">
        <v>581</v>
      </c>
      <c r="FE20" s="434" t="s">
        <v>4067</v>
      </c>
      <c r="FF20" s="584">
        <v>10.18</v>
      </c>
      <c r="FG20" s="597">
        <v>0.84799999999999998</v>
      </c>
      <c r="FH20" s="396">
        <v>11.4</v>
      </c>
      <c r="FI20" s="396">
        <v>23.5</v>
      </c>
      <c r="FJ20" s="396">
        <v>266.10000000000002</v>
      </c>
      <c r="FK20" s="396">
        <v>16.2</v>
      </c>
      <c r="FL20" s="586">
        <v>7</v>
      </c>
      <c r="FM20" s="396">
        <v>128.1</v>
      </c>
      <c r="FN20" s="396">
        <v>78.3</v>
      </c>
      <c r="FO20" s="396">
        <v>5.8</v>
      </c>
      <c r="FP20" s="396">
        <v>3.6</v>
      </c>
      <c r="FQ20" s="587" t="s">
        <v>1887</v>
      </c>
      <c r="FR20" s="587" t="s">
        <v>1887</v>
      </c>
      <c r="FS20" s="587" t="s">
        <v>1887</v>
      </c>
      <c r="FT20" s="587" t="s">
        <v>1887</v>
      </c>
      <c r="FU20" s="587" t="s">
        <v>1887</v>
      </c>
      <c r="FV20" s="587" t="s">
        <v>1887</v>
      </c>
      <c r="FW20" s="587" t="s">
        <v>1887</v>
      </c>
      <c r="FX20" s="587" t="s">
        <v>1887</v>
      </c>
      <c r="FY20" s="587" t="s">
        <v>1887</v>
      </c>
      <c r="FZ20" s="587" t="s">
        <v>1887</v>
      </c>
      <c r="GA20" s="587" t="s">
        <v>1887</v>
      </c>
      <c r="GB20" s="588"/>
      <c r="GC20" s="505">
        <v>3.13</v>
      </c>
      <c r="GD20" s="505" t="s">
        <v>1888</v>
      </c>
      <c r="GE20" s="569"/>
      <c r="GF20" s="2893"/>
      <c r="GG20" s="598"/>
      <c r="GH20" s="598"/>
      <c r="GI20" s="599"/>
      <c r="GJ20" s="599"/>
      <c r="GK20" s="599"/>
      <c r="GL20" s="599"/>
      <c r="GM20" s="599"/>
      <c r="GN20" s="600"/>
      <c r="GO20" s="600"/>
      <c r="GP20" s="600"/>
      <c r="GQ20" s="600"/>
      <c r="GR20" s="600"/>
      <c r="GS20" s="437" t="s">
        <v>1887</v>
      </c>
      <c r="GT20" s="478" t="s">
        <v>1887</v>
      </c>
      <c r="GU20" s="479"/>
      <c r="GV20" s="480" t="s">
        <v>1887</v>
      </c>
      <c r="GW20" s="478" t="s">
        <v>1887</v>
      </c>
      <c r="GX20" s="479"/>
      <c r="GY20" s="480" t="s">
        <v>1887</v>
      </c>
      <c r="GZ20" s="440"/>
    </row>
    <row r="21" spans="1:208" s="397" customFormat="1" ht="24" customHeight="1">
      <c r="A21" s="625" t="s">
        <v>1475</v>
      </c>
      <c r="B21" s="354" t="s">
        <v>1976</v>
      </c>
      <c r="C21" s="462" t="s">
        <v>1977</v>
      </c>
      <c r="D21" s="462" t="s">
        <v>1978</v>
      </c>
      <c r="E21" s="463" t="s">
        <v>638</v>
      </c>
      <c r="F21" s="464" t="s">
        <v>1918</v>
      </c>
      <c r="G21" s="546" t="s">
        <v>1979</v>
      </c>
      <c r="H21" s="466">
        <v>2080</v>
      </c>
      <c r="I21" s="463" t="s">
        <v>1980</v>
      </c>
      <c r="J21" s="463" t="s">
        <v>1981</v>
      </c>
      <c r="K21" s="972">
        <v>2275</v>
      </c>
      <c r="L21" s="972">
        <v>2291</v>
      </c>
      <c r="M21" s="973">
        <v>2166</v>
      </c>
      <c r="N21" s="467" t="s">
        <v>753</v>
      </c>
      <c r="O21" s="467" t="s">
        <v>753</v>
      </c>
      <c r="P21" s="467" t="s">
        <v>754</v>
      </c>
      <c r="Q21" s="467" t="s">
        <v>753</v>
      </c>
      <c r="R21" s="467" t="s">
        <v>753</v>
      </c>
      <c r="S21" s="467" t="s">
        <v>753</v>
      </c>
      <c r="T21" s="467" t="s">
        <v>753</v>
      </c>
      <c r="U21" s="463" t="s">
        <v>1911</v>
      </c>
      <c r="V21" s="463" t="s">
        <v>1911</v>
      </c>
      <c r="W21" s="467" t="s">
        <v>753</v>
      </c>
      <c r="X21" s="467" t="s">
        <v>753</v>
      </c>
      <c r="Y21" s="467" t="s">
        <v>754</v>
      </c>
      <c r="Z21" s="467" t="s">
        <v>754</v>
      </c>
      <c r="AA21" s="467" t="s">
        <v>754</v>
      </c>
      <c r="AB21" s="467" t="s">
        <v>754</v>
      </c>
      <c r="AC21" s="467" t="s">
        <v>754</v>
      </c>
      <c r="AD21" s="578"/>
      <c r="AE21" s="467" t="s">
        <v>753</v>
      </c>
      <c r="AF21" s="467" t="s">
        <v>753</v>
      </c>
      <c r="AG21" s="467" t="s">
        <v>754</v>
      </c>
      <c r="AH21" s="467" t="s">
        <v>754</v>
      </c>
      <c r="AI21" s="467" t="s">
        <v>754</v>
      </c>
      <c r="AJ21" s="467" t="s">
        <v>754</v>
      </c>
      <c r="AK21" s="467" t="s">
        <v>754</v>
      </c>
      <c r="AL21" s="578"/>
      <c r="AM21" s="467"/>
      <c r="AN21" s="467"/>
      <c r="AO21" s="411">
        <v>34.86</v>
      </c>
      <c r="AP21" s="526" t="s">
        <v>1897</v>
      </c>
      <c r="AQ21" s="579" t="s">
        <v>1912</v>
      </c>
      <c r="AR21" s="413">
        <v>0.96799999999999997</v>
      </c>
      <c r="AS21" s="414">
        <v>22.66</v>
      </c>
      <c r="AT21" s="527" t="s">
        <v>1897</v>
      </c>
      <c r="AU21" s="580" t="s">
        <v>1912</v>
      </c>
      <c r="AV21" s="416">
        <v>0.94399999999999995</v>
      </c>
      <c r="AW21" s="417">
        <v>11.21</v>
      </c>
      <c r="AX21" s="418" t="s">
        <v>1886</v>
      </c>
      <c r="AY21" s="419">
        <v>0.93400000000000005</v>
      </c>
      <c r="AZ21" s="470"/>
      <c r="BA21" s="421">
        <v>339.5</v>
      </c>
      <c r="BB21" s="411">
        <v>0.43</v>
      </c>
      <c r="BC21" s="411">
        <v>1.73</v>
      </c>
      <c r="BD21" s="411">
        <v>15.45</v>
      </c>
      <c r="BE21" s="411">
        <v>361.66</v>
      </c>
      <c r="BF21" s="411">
        <v>28.02</v>
      </c>
      <c r="BG21" s="411">
        <v>1.62</v>
      </c>
      <c r="BH21" s="411">
        <v>1.85</v>
      </c>
      <c r="BI21" s="411">
        <v>0.28999999999999998</v>
      </c>
      <c r="BJ21" s="411">
        <v>0.26</v>
      </c>
      <c r="BK21" s="411">
        <v>0.24</v>
      </c>
      <c r="BL21" s="411">
        <v>0.22</v>
      </c>
      <c r="BM21" s="422">
        <v>0</v>
      </c>
      <c r="BN21" s="422">
        <v>0</v>
      </c>
      <c r="BO21" s="422">
        <v>0</v>
      </c>
      <c r="BP21" s="422">
        <v>0</v>
      </c>
      <c r="BQ21" s="423">
        <v>10.66</v>
      </c>
      <c r="BR21" s="424" t="s">
        <v>1886</v>
      </c>
      <c r="BS21" s="425">
        <v>0.88800000000000001</v>
      </c>
      <c r="BT21" s="471"/>
      <c r="BU21" s="472">
        <v>409.8</v>
      </c>
      <c r="BV21" s="414">
        <v>0.54</v>
      </c>
      <c r="BW21" s="414">
        <v>1.44</v>
      </c>
      <c r="BX21" s="414">
        <v>16.43</v>
      </c>
      <c r="BY21" s="414">
        <v>449.76</v>
      </c>
      <c r="BZ21" s="414">
        <v>28.24</v>
      </c>
      <c r="CA21" s="414">
        <v>2.5499999999999998</v>
      </c>
      <c r="CB21" s="414">
        <v>0.94</v>
      </c>
      <c r="CC21" s="414">
        <v>0.41</v>
      </c>
      <c r="CD21" s="414">
        <v>0.2</v>
      </c>
      <c r="CE21" s="414">
        <v>0.28000000000000003</v>
      </c>
      <c r="CF21" s="414">
        <v>0.39</v>
      </c>
      <c r="CG21" s="395" t="s">
        <v>579</v>
      </c>
      <c r="CH21" s="395" t="s">
        <v>579</v>
      </c>
      <c r="CI21" s="395" t="s">
        <v>754</v>
      </c>
      <c r="CJ21" s="395" t="s">
        <v>754</v>
      </c>
      <c r="CK21" s="395" t="s">
        <v>579</v>
      </c>
      <c r="CL21" s="395" t="s">
        <v>579</v>
      </c>
      <c r="CM21" s="395" t="s">
        <v>754</v>
      </c>
      <c r="CN21" s="395" t="s">
        <v>754</v>
      </c>
      <c r="CO21" s="395" t="s">
        <v>754</v>
      </c>
      <c r="CP21" s="395" t="s">
        <v>581</v>
      </c>
      <c r="CQ21" s="395" t="s">
        <v>581</v>
      </c>
      <c r="CR21" s="473"/>
      <c r="CS21" s="417">
        <v>11.66</v>
      </c>
      <c r="CT21" s="418" t="s">
        <v>1886</v>
      </c>
      <c r="CU21" s="419">
        <v>0.97199999999999998</v>
      </c>
      <c r="CV21" s="470"/>
      <c r="CW21" s="421">
        <v>307.8</v>
      </c>
      <c r="CX21" s="411">
        <v>0.28999999999999998</v>
      </c>
      <c r="CY21" s="411">
        <v>1.29</v>
      </c>
      <c r="CZ21" s="411">
        <v>18.899999999999999</v>
      </c>
      <c r="DA21" s="411">
        <v>373.44</v>
      </c>
      <c r="DB21" s="411">
        <v>24.59</v>
      </c>
      <c r="DC21" s="411">
        <v>1.27</v>
      </c>
      <c r="DD21" s="411">
        <v>1.0900000000000001</v>
      </c>
      <c r="DE21" s="411">
        <v>0.28000000000000003</v>
      </c>
      <c r="DF21" s="411">
        <v>0.33</v>
      </c>
      <c r="DG21" s="411">
        <v>0.35</v>
      </c>
      <c r="DH21" s="411">
        <v>0.22</v>
      </c>
      <c r="DI21" s="422">
        <v>0</v>
      </c>
      <c r="DJ21" s="422">
        <v>0</v>
      </c>
      <c r="DK21" s="422">
        <v>39</v>
      </c>
      <c r="DL21" s="422">
        <v>0</v>
      </c>
      <c r="DM21" s="582">
        <v>8.23</v>
      </c>
      <c r="DN21" s="428" t="s">
        <v>1884</v>
      </c>
      <c r="DO21" s="425">
        <v>0.68600000000000005</v>
      </c>
      <c r="DP21" s="471"/>
      <c r="DQ21" s="428" t="s">
        <v>957</v>
      </c>
      <c r="DR21" s="583"/>
      <c r="DS21" s="583"/>
      <c r="DT21" s="428">
        <v>2.36</v>
      </c>
      <c r="DU21" s="583"/>
      <c r="DV21" s="583"/>
      <c r="DW21" s="428">
        <v>52.05</v>
      </c>
      <c r="DX21" s="414" t="s">
        <v>957</v>
      </c>
      <c r="DY21" s="428">
        <v>0.09</v>
      </c>
      <c r="DZ21" s="428">
        <v>0.1</v>
      </c>
      <c r="EA21" s="583"/>
      <c r="EB21" s="583"/>
      <c r="EC21" s="583"/>
      <c r="ED21" s="583"/>
      <c r="EE21" s="396" t="s">
        <v>579</v>
      </c>
      <c r="EF21" s="396" t="s">
        <v>579</v>
      </c>
      <c r="EG21" s="396" t="s">
        <v>754</v>
      </c>
      <c r="EH21" s="396" t="s">
        <v>754</v>
      </c>
      <c r="EI21" s="396" t="s">
        <v>579</v>
      </c>
      <c r="EJ21" s="396" t="s">
        <v>579</v>
      </c>
      <c r="EK21" s="396" t="s">
        <v>754</v>
      </c>
      <c r="EL21" s="396" t="s">
        <v>754</v>
      </c>
      <c r="EM21" s="396" t="s">
        <v>754</v>
      </c>
      <c r="EN21" s="396" t="s">
        <v>581</v>
      </c>
      <c r="EO21" s="396" t="s">
        <v>581</v>
      </c>
      <c r="EP21" s="474"/>
      <c r="EQ21" s="431">
        <v>12</v>
      </c>
      <c r="ER21" s="432" t="s">
        <v>1886</v>
      </c>
      <c r="ES21" s="433">
        <v>1</v>
      </c>
      <c r="ET21" s="475"/>
      <c r="EU21" s="435">
        <v>26</v>
      </c>
      <c r="EV21" s="436">
        <v>9.2799999999999994</v>
      </c>
      <c r="EW21" s="436">
        <v>0.22</v>
      </c>
      <c r="EX21" s="436">
        <v>0.73</v>
      </c>
      <c r="EY21" s="407" t="s">
        <v>579</v>
      </c>
      <c r="EZ21" s="407" t="s">
        <v>579</v>
      </c>
      <c r="FA21" s="407" t="s">
        <v>754</v>
      </c>
      <c r="FB21" s="407" t="s">
        <v>754</v>
      </c>
      <c r="FC21" s="407" t="s">
        <v>754</v>
      </c>
      <c r="FD21" s="407" t="s">
        <v>581</v>
      </c>
      <c r="FE21" s="434" t="s">
        <v>4067</v>
      </c>
      <c r="FF21" s="584">
        <v>4.6100000000000003</v>
      </c>
      <c r="FG21" s="597">
        <v>0.38400000000000001</v>
      </c>
      <c r="FH21" s="396">
        <v>20.2</v>
      </c>
      <c r="FI21" s="396">
        <v>129.5</v>
      </c>
      <c r="FJ21" s="396">
        <v>795.7</v>
      </c>
      <c r="FK21" s="396">
        <v>30.1</v>
      </c>
      <c r="FL21" s="586">
        <v>0</v>
      </c>
      <c r="FM21" s="586">
        <v>461</v>
      </c>
      <c r="FN21" s="396">
        <v>342.1</v>
      </c>
      <c r="FO21" s="396">
        <v>1.8</v>
      </c>
      <c r="FP21" s="396">
        <v>14.1</v>
      </c>
      <c r="FQ21" s="587" t="s">
        <v>1887</v>
      </c>
      <c r="FR21" s="587" t="s">
        <v>1887</v>
      </c>
      <c r="FS21" s="587" t="s">
        <v>1887</v>
      </c>
      <c r="FT21" s="587" t="s">
        <v>1887</v>
      </c>
      <c r="FU21" s="587" t="s">
        <v>1887</v>
      </c>
      <c r="FV21" s="587" t="s">
        <v>1887</v>
      </c>
      <c r="FW21" s="587" t="s">
        <v>1887</v>
      </c>
      <c r="FX21" s="587" t="s">
        <v>1887</v>
      </c>
      <c r="FY21" s="587" t="s">
        <v>1887</v>
      </c>
      <c r="FZ21" s="587" t="s">
        <v>1887</v>
      </c>
      <c r="GA21" s="587" t="s">
        <v>1887</v>
      </c>
      <c r="GB21" s="588"/>
      <c r="GC21" s="505">
        <v>3.49</v>
      </c>
      <c r="GD21" s="505" t="s">
        <v>1949</v>
      </c>
      <c r="GE21" s="569"/>
      <c r="GF21" s="2893"/>
      <c r="GG21" s="589" t="s">
        <v>1922</v>
      </c>
      <c r="GH21" s="589" t="s">
        <v>1889</v>
      </c>
      <c r="GI21" s="590" t="s">
        <v>1922</v>
      </c>
      <c r="GJ21" s="590" t="s">
        <v>1923</v>
      </c>
      <c r="GK21" s="590" t="s">
        <v>1922</v>
      </c>
      <c r="GL21" s="590" t="s">
        <v>1924</v>
      </c>
      <c r="GM21" s="590" t="s">
        <v>1923</v>
      </c>
      <c r="GN21" s="591" t="s">
        <v>1889</v>
      </c>
      <c r="GO21" s="591" t="s">
        <v>1889</v>
      </c>
      <c r="GP21" s="591" t="s">
        <v>1889</v>
      </c>
      <c r="GQ21" s="591" t="s">
        <v>1889</v>
      </c>
      <c r="GR21" s="591" t="s">
        <v>1889</v>
      </c>
      <c r="GS21" s="437" t="s">
        <v>753</v>
      </c>
      <c r="GT21" s="478">
        <v>43</v>
      </c>
      <c r="GU21" s="479" t="s">
        <v>588</v>
      </c>
      <c r="GV21" s="480" t="s">
        <v>66</v>
      </c>
      <c r="GW21" s="478">
        <v>50.4</v>
      </c>
      <c r="GX21" s="479" t="s">
        <v>588</v>
      </c>
      <c r="GY21" s="480" t="s">
        <v>66</v>
      </c>
      <c r="GZ21" s="440" t="s">
        <v>1135</v>
      </c>
    </row>
    <row r="22" spans="1:208" s="397" customFormat="1" ht="24" customHeight="1">
      <c r="A22" s="408" t="s">
        <v>1204</v>
      </c>
      <c r="B22" s="354" t="s">
        <v>126</v>
      </c>
      <c r="C22" s="462" t="s">
        <v>1982</v>
      </c>
      <c r="D22" s="462" t="s">
        <v>1983</v>
      </c>
      <c r="E22" s="463" t="s">
        <v>648</v>
      </c>
      <c r="F22" s="464" t="s">
        <v>1946</v>
      </c>
      <c r="G22" s="462" t="s">
        <v>1984</v>
      </c>
      <c r="H22" s="466">
        <v>1250</v>
      </c>
      <c r="I22" s="463" t="s">
        <v>3541</v>
      </c>
      <c r="J22" s="463" t="s">
        <v>1985</v>
      </c>
      <c r="K22" s="972">
        <v>1460</v>
      </c>
      <c r="L22" s="972">
        <v>1461</v>
      </c>
      <c r="M22" s="973">
        <v>1342</v>
      </c>
      <c r="N22" s="467" t="s">
        <v>753</v>
      </c>
      <c r="O22" s="467" t="s">
        <v>754</v>
      </c>
      <c r="P22" s="467" t="s">
        <v>754</v>
      </c>
      <c r="Q22" s="467" t="s">
        <v>753</v>
      </c>
      <c r="R22" s="467" t="s">
        <v>754</v>
      </c>
      <c r="S22" s="467" t="s">
        <v>754</v>
      </c>
      <c r="T22" s="467" t="s">
        <v>754</v>
      </c>
      <c r="U22" s="463" t="s">
        <v>1882</v>
      </c>
      <c r="V22" s="463" t="s">
        <v>1882</v>
      </c>
      <c r="W22" s="467" t="s">
        <v>753</v>
      </c>
      <c r="X22" s="467" t="s">
        <v>753</v>
      </c>
      <c r="Y22" s="467"/>
      <c r="Z22" s="467"/>
      <c r="AA22" s="467"/>
      <c r="AB22" s="467"/>
      <c r="AC22" s="467"/>
      <c r="AD22" s="467"/>
      <c r="AE22" s="467" t="s">
        <v>753</v>
      </c>
      <c r="AF22" s="467" t="s">
        <v>753</v>
      </c>
      <c r="AG22" s="467"/>
      <c r="AH22" s="467"/>
      <c r="AI22" s="467"/>
      <c r="AJ22" s="467"/>
      <c r="AK22" s="467"/>
      <c r="AL22" s="467"/>
      <c r="AM22" s="467"/>
      <c r="AN22" s="467"/>
      <c r="AO22" s="411">
        <v>33.21</v>
      </c>
      <c r="AP22" s="526" t="s">
        <v>813</v>
      </c>
      <c r="AQ22" s="579">
        <v>6</v>
      </c>
      <c r="AR22" s="413">
        <v>0.92300000000000004</v>
      </c>
      <c r="AS22" s="414">
        <v>21.03</v>
      </c>
      <c r="AT22" s="527" t="s">
        <v>1986</v>
      </c>
      <c r="AU22" s="580">
        <v>5</v>
      </c>
      <c r="AV22" s="416">
        <v>0.876</v>
      </c>
      <c r="AW22" s="417">
        <v>10.36</v>
      </c>
      <c r="AX22" s="418" t="s">
        <v>1987</v>
      </c>
      <c r="AY22" s="419">
        <v>0.86299999999999999</v>
      </c>
      <c r="AZ22" s="470"/>
      <c r="BA22" s="421">
        <v>492.4</v>
      </c>
      <c r="BB22" s="411">
        <v>0.35</v>
      </c>
      <c r="BC22" s="411">
        <v>1.81</v>
      </c>
      <c r="BD22" s="411">
        <v>24.96</v>
      </c>
      <c r="BE22" s="411">
        <v>393.34</v>
      </c>
      <c r="BF22" s="411">
        <v>32.78</v>
      </c>
      <c r="BG22" s="411">
        <v>0.56999999999999995</v>
      </c>
      <c r="BH22" s="411">
        <v>2.41</v>
      </c>
      <c r="BI22" s="411">
        <v>0.51</v>
      </c>
      <c r="BJ22" s="411">
        <v>0.27</v>
      </c>
      <c r="BK22" s="411">
        <v>0.28000000000000003</v>
      </c>
      <c r="BL22" s="411">
        <v>0.12</v>
      </c>
      <c r="BM22" s="422">
        <v>0</v>
      </c>
      <c r="BN22" s="422">
        <v>4</v>
      </c>
      <c r="BO22" s="422">
        <v>31</v>
      </c>
      <c r="BP22" s="422">
        <v>31</v>
      </c>
      <c r="BQ22" s="423">
        <v>9.0299999999999994</v>
      </c>
      <c r="BR22" s="424" t="s">
        <v>1987</v>
      </c>
      <c r="BS22" s="425">
        <v>0.752</v>
      </c>
      <c r="BT22" s="471"/>
      <c r="BU22" s="472">
        <v>544.79999999999995</v>
      </c>
      <c r="BV22" s="414">
        <v>1.66</v>
      </c>
      <c r="BW22" s="414">
        <v>2.33</v>
      </c>
      <c r="BX22" s="414">
        <v>36.83</v>
      </c>
      <c r="BY22" s="414">
        <v>517.12</v>
      </c>
      <c r="BZ22" s="414">
        <v>33</v>
      </c>
      <c r="CA22" s="414">
        <v>2.04</v>
      </c>
      <c r="CB22" s="414">
        <v>0.7</v>
      </c>
      <c r="CC22" s="414">
        <v>0.4</v>
      </c>
      <c r="CD22" s="414">
        <v>0.32</v>
      </c>
      <c r="CE22" s="414">
        <v>0.43</v>
      </c>
      <c r="CF22" s="414">
        <v>0.28000000000000003</v>
      </c>
      <c r="CG22" s="395" t="s">
        <v>579</v>
      </c>
      <c r="CH22" s="395" t="s">
        <v>579</v>
      </c>
      <c r="CI22" s="395" t="s">
        <v>754</v>
      </c>
      <c r="CJ22" s="395" t="s">
        <v>754</v>
      </c>
      <c r="CK22" s="395" t="s">
        <v>579</v>
      </c>
      <c r="CL22" s="395" t="s">
        <v>579</v>
      </c>
      <c r="CM22" s="395" t="s">
        <v>754</v>
      </c>
      <c r="CN22" s="395" t="s">
        <v>754</v>
      </c>
      <c r="CO22" s="395" t="s">
        <v>754</v>
      </c>
      <c r="CP22" s="395" t="s">
        <v>581</v>
      </c>
      <c r="CQ22" s="395" t="s">
        <v>581</v>
      </c>
      <c r="CR22" s="473"/>
      <c r="CS22" s="417">
        <v>10.86</v>
      </c>
      <c r="CT22" s="418" t="s">
        <v>1886</v>
      </c>
      <c r="CU22" s="419">
        <v>0.90500000000000003</v>
      </c>
      <c r="CV22" s="470"/>
      <c r="CW22" s="421">
        <v>314.10000000000002</v>
      </c>
      <c r="CX22" s="411">
        <v>0.32</v>
      </c>
      <c r="CY22" s="411">
        <v>1.26</v>
      </c>
      <c r="CZ22" s="411">
        <v>11.79</v>
      </c>
      <c r="DA22" s="411">
        <v>342.6</v>
      </c>
      <c r="DB22" s="411">
        <v>30.65</v>
      </c>
      <c r="DC22" s="411">
        <v>1.95</v>
      </c>
      <c r="DD22" s="411">
        <v>0.49</v>
      </c>
      <c r="DE22" s="411">
        <v>0.37</v>
      </c>
      <c r="DF22" s="411">
        <v>0.2</v>
      </c>
      <c r="DG22" s="411">
        <v>0.36</v>
      </c>
      <c r="DH22" s="411">
        <v>0.21</v>
      </c>
      <c r="DI22" s="422">
        <v>14</v>
      </c>
      <c r="DJ22" s="422">
        <v>0</v>
      </c>
      <c r="DK22" s="422">
        <v>75</v>
      </c>
      <c r="DL22" s="422">
        <v>0</v>
      </c>
      <c r="DM22" s="582">
        <v>10.66</v>
      </c>
      <c r="DN22" s="428" t="s">
        <v>1886</v>
      </c>
      <c r="DO22" s="425">
        <v>0.88800000000000001</v>
      </c>
      <c r="DP22" s="974" t="s">
        <v>1961</v>
      </c>
      <c r="DQ22" s="583"/>
      <c r="DR22" s="427">
        <v>264.3</v>
      </c>
      <c r="DS22" s="428">
        <v>0.97</v>
      </c>
      <c r="DT22" s="428">
        <v>1.72</v>
      </c>
      <c r="DU22" s="428">
        <v>7.87</v>
      </c>
      <c r="DV22" s="414">
        <v>318.83</v>
      </c>
      <c r="DW22" s="428">
        <v>32.15</v>
      </c>
      <c r="DX22" s="583"/>
      <c r="DY22" s="428">
        <v>0.85</v>
      </c>
      <c r="DZ22" s="428">
        <v>0.27</v>
      </c>
      <c r="EA22" s="428">
        <v>0.25</v>
      </c>
      <c r="EB22" s="428">
        <v>0.25</v>
      </c>
      <c r="EC22" s="428">
        <v>0.2</v>
      </c>
      <c r="ED22" s="428">
        <v>0.21</v>
      </c>
      <c r="EE22" s="396" t="s">
        <v>584</v>
      </c>
      <c r="EF22" s="396" t="s">
        <v>579</v>
      </c>
      <c r="EG22" s="396" t="s">
        <v>754</v>
      </c>
      <c r="EH22" s="396" t="s">
        <v>754</v>
      </c>
      <c r="EI22" s="396" t="s">
        <v>579</v>
      </c>
      <c r="EJ22" s="396" t="s">
        <v>579</v>
      </c>
      <c r="EK22" s="396" t="s">
        <v>754</v>
      </c>
      <c r="EL22" s="396" t="s">
        <v>754</v>
      </c>
      <c r="EM22" s="396" t="s">
        <v>754</v>
      </c>
      <c r="EN22" s="396" t="s">
        <v>581</v>
      </c>
      <c r="EO22" s="396" t="s">
        <v>581</v>
      </c>
      <c r="EP22" s="474"/>
      <c r="EQ22" s="431">
        <v>12</v>
      </c>
      <c r="ER22" s="432" t="s">
        <v>1886</v>
      </c>
      <c r="ES22" s="433">
        <v>1</v>
      </c>
      <c r="ET22" s="475"/>
      <c r="EU22" s="435">
        <v>192.4</v>
      </c>
      <c r="EV22" s="436">
        <v>2.2799999999999998</v>
      </c>
      <c r="EW22" s="436">
        <v>0.56000000000000005</v>
      </c>
      <c r="EX22" s="436">
        <v>2.77</v>
      </c>
      <c r="EY22" s="407" t="s">
        <v>579</v>
      </c>
      <c r="EZ22" s="407" t="s">
        <v>579</v>
      </c>
      <c r="FA22" s="407" t="s">
        <v>754</v>
      </c>
      <c r="FB22" s="407" t="s">
        <v>754</v>
      </c>
      <c r="FC22" s="407" t="s">
        <v>754</v>
      </c>
      <c r="FD22" s="407" t="s">
        <v>581</v>
      </c>
      <c r="FE22" s="434"/>
      <c r="FF22" s="584">
        <v>7.55</v>
      </c>
      <c r="FG22" s="597">
        <v>0.629</v>
      </c>
      <c r="FH22" s="396">
        <v>16.600000000000001</v>
      </c>
      <c r="FI22" s="396">
        <v>75.099999999999994</v>
      </c>
      <c r="FJ22" s="396">
        <v>650.79999999999995</v>
      </c>
      <c r="FK22" s="396">
        <v>22.1</v>
      </c>
      <c r="FL22" s="396">
        <v>5.2</v>
      </c>
      <c r="FM22" s="396">
        <v>380.3</v>
      </c>
      <c r="FN22" s="396">
        <v>302.5</v>
      </c>
      <c r="FO22" s="396">
        <v>4.7</v>
      </c>
      <c r="FP22" s="396">
        <v>13.4</v>
      </c>
      <c r="FQ22" s="587" t="s">
        <v>1887</v>
      </c>
      <c r="FR22" s="587" t="s">
        <v>1887</v>
      </c>
      <c r="FS22" s="587" t="s">
        <v>1887</v>
      </c>
      <c r="FT22" s="587" t="s">
        <v>1887</v>
      </c>
      <c r="FU22" s="587" t="s">
        <v>1887</v>
      </c>
      <c r="FV22" s="587" t="s">
        <v>1887</v>
      </c>
      <c r="FW22" s="587" t="s">
        <v>1887</v>
      </c>
      <c r="FX22" s="587" t="s">
        <v>1887</v>
      </c>
      <c r="FY22" s="587" t="s">
        <v>1887</v>
      </c>
      <c r="FZ22" s="587" t="s">
        <v>1887</v>
      </c>
      <c r="GA22" s="587" t="s">
        <v>1887</v>
      </c>
      <c r="GB22" s="588"/>
      <c r="GC22" s="505">
        <v>3.27</v>
      </c>
      <c r="GD22" s="505" t="s">
        <v>1888</v>
      </c>
      <c r="GE22" s="569"/>
      <c r="GF22" s="2893"/>
      <c r="GG22" s="589" t="s">
        <v>1889</v>
      </c>
      <c r="GH22" s="589" t="s">
        <v>1889</v>
      </c>
      <c r="GI22" s="590" t="s">
        <v>1889</v>
      </c>
      <c r="GJ22" s="590" t="s">
        <v>1889</v>
      </c>
      <c r="GK22" s="590" t="s">
        <v>1889</v>
      </c>
      <c r="GL22" s="590" t="s">
        <v>1889</v>
      </c>
      <c r="GM22" s="590" t="s">
        <v>1889</v>
      </c>
      <c r="GN22" s="591" t="s">
        <v>1889</v>
      </c>
      <c r="GO22" s="591" t="s">
        <v>1889</v>
      </c>
      <c r="GP22" s="591" t="s">
        <v>1889</v>
      </c>
      <c r="GQ22" s="591" t="s">
        <v>1889</v>
      </c>
      <c r="GR22" s="591" t="s">
        <v>1889</v>
      </c>
      <c r="GS22" s="437" t="s">
        <v>753</v>
      </c>
      <c r="GT22" s="478">
        <v>50</v>
      </c>
      <c r="GU22" s="479"/>
      <c r="GV22" s="480" t="s">
        <v>66</v>
      </c>
      <c r="GW22" s="478">
        <v>59.6</v>
      </c>
      <c r="GX22" s="479"/>
      <c r="GY22" s="480" t="s">
        <v>66</v>
      </c>
      <c r="GZ22" s="440"/>
    </row>
    <row r="23" spans="1:208" s="397" customFormat="1" ht="24" customHeight="1">
      <c r="A23" s="322"/>
      <c r="B23" s="389"/>
      <c r="C23" s="351"/>
      <c r="D23" s="351"/>
      <c r="E23" s="550"/>
      <c r="F23" s="551"/>
      <c r="G23" s="552"/>
      <c r="H23" s="610"/>
      <c r="I23" s="553"/>
      <c r="J23" s="553"/>
      <c r="K23" s="611"/>
      <c r="L23" s="611"/>
      <c r="M23" s="611"/>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554"/>
      <c r="AP23" s="510"/>
      <c r="AQ23" s="510"/>
      <c r="AR23" s="511"/>
      <c r="AS23" s="554"/>
      <c r="AT23" s="510"/>
      <c r="AU23" s="510"/>
      <c r="AV23" s="511"/>
      <c r="AW23" s="555"/>
      <c r="AX23" s="553"/>
      <c r="AY23" s="556"/>
      <c r="AZ23" s="557"/>
      <c r="BA23" s="558"/>
      <c r="BB23" s="554"/>
      <c r="BC23" s="554"/>
      <c r="BD23" s="558"/>
      <c r="BE23" s="558"/>
      <c r="BF23" s="558"/>
      <c r="BG23" s="558"/>
      <c r="BH23" s="558"/>
      <c r="BI23" s="558"/>
      <c r="BJ23" s="558"/>
      <c r="BK23" s="558"/>
      <c r="BL23" s="558"/>
      <c r="BM23" s="558"/>
      <c r="BN23" s="558"/>
      <c r="BO23" s="558"/>
      <c r="BP23" s="558"/>
      <c r="BQ23" s="559"/>
      <c r="BR23" s="553"/>
      <c r="BS23" s="556"/>
      <c r="BT23" s="557"/>
      <c r="BU23" s="558"/>
      <c r="BV23" s="554"/>
      <c r="BW23" s="554"/>
      <c r="BX23" s="558"/>
      <c r="BY23" s="558"/>
      <c r="BZ23" s="558"/>
      <c r="CA23" s="558"/>
      <c r="CB23" s="558"/>
      <c r="CC23" s="558"/>
      <c r="CD23" s="558"/>
      <c r="CE23" s="558"/>
      <c r="CF23" s="558"/>
      <c r="CR23" s="557"/>
      <c r="CS23" s="555"/>
      <c r="CT23" s="553"/>
      <c r="CU23" s="556"/>
      <c r="CV23" s="557"/>
      <c r="CW23" s="558"/>
      <c r="CX23" s="554"/>
      <c r="CY23" s="554"/>
      <c r="CZ23" s="558"/>
      <c r="DA23" s="558"/>
      <c r="DB23" s="558"/>
      <c r="DC23" s="558"/>
      <c r="DD23" s="558"/>
      <c r="DE23" s="558"/>
      <c r="DF23" s="558"/>
      <c r="DG23" s="558"/>
      <c r="DH23" s="558"/>
      <c r="DI23" s="558"/>
      <c r="DJ23" s="558"/>
      <c r="DK23" s="558"/>
      <c r="DL23" s="558"/>
      <c r="DM23" s="559"/>
      <c r="DN23" s="553"/>
      <c r="DO23" s="556"/>
      <c r="DP23" s="557" t="s">
        <v>1988</v>
      </c>
      <c r="DQ23" s="557"/>
      <c r="DR23" s="558"/>
      <c r="DS23" s="554"/>
      <c r="DT23" s="554"/>
      <c r="DU23" s="558"/>
      <c r="DV23" s="558"/>
      <c r="DW23" s="558"/>
      <c r="DX23" s="558"/>
      <c r="DY23" s="558"/>
      <c r="DZ23" s="558"/>
      <c r="EA23" s="558"/>
      <c r="EB23" s="558"/>
      <c r="EC23" s="558"/>
      <c r="ED23" s="558"/>
      <c r="EP23" s="557"/>
      <c r="EQ23" s="555"/>
      <c r="ER23" s="553"/>
      <c r="ES23" s="556"/>
      <c r="ET23" s="557"/>
      <c r="EU23" s="560"/>
      <c r="EV23" s="560"/>
      <c r="EW23" s="560"/>
      <c r="EX23" s="560"/>
      <c r="FE23" s="394"/>
      <c r="FF23" s="555"/>
      <c r="FG23" s="556"/>
      <c r="FH23" s="394"/>
      <c r="FI23" s="394"/>
      <c r="FJ23" s="394"/>
      <c r="FK23" s="394"/>
      <c r="FL23" s="394"/>
      <c r="FM23" s="394"/>
      <c r="FN23" s="394"/>
      <c r="FO23" s="394"/>
      <c r="FP23" s="394"/>
      <c r="FQ23" s="394"/>
      <c r="FR23" s="394"/>
      <c r="FS23" s="394"/>
      <c r="FT23" s="394"/>
      <c r="FU23" s="394"/>
      <c r="FV23" s="394"/>
      <c r="FW23" s="394"/>
      <c r="FX23" s="394"/>
      <c r="FY23" s="394"/>
      <c r="FZ23" s="394"/>
      <c r="GA23" s="394"/>
      <c r="GB23" s="394"/>
      <c r="GC23" s="394"/>
      <c r="GD23" s="394"/>
      <c r="GE23" s="394"/>
      <c r="GF23" s="394"/>
      <c r="GG23" s="394"/>
      <c r="GH23" s="394"/>
      <c r="GI23" s="394" t="s">
        <v>1989</v>
      </c>
      <c r="GJ23" s="394"/>
      <c r="GK23" s="394"/>
      <c r="GL23" s="394"/>
      <c r="GM23" s="394"/>
      <c r="GN23" s="394"/>
      <c r="GO23" s="394"/>
      <c r="GP23" s="394"/>
      <c r="GQ23" s="394"/>
      <c r="GR23" s="394"/>
      <c r="GT23" s="561"/>
      <c r="GU23" s="562"/>
      <c r="GV23" s="553"/>
      <c r="GW23" s="561"/>
      <c r="GX23" s="562"/>
      <c r="GY23" s="553"/>
      <c r="GZ23" s="563"/>
    </row>
    <row r="24" spans="1:208" s="397" customFormat="1" ht="24" customHeight="1">
      <c r="A24" s="322"/>
      <c r="B24" s="1126" t="s">
        <v>3562</v>
      </c>
      <c r="C24" s="1125"/>
      <c r="D24" s="529"/>
      <c r="E24" s="550"/>
      <c r="F24" s="551"/>
      <c r="G24" s="552"/>
      <c r="H24" s="610"/>
      <c r="I24" s="553"/>
      <c r="J24" s="553"/>
      <c r="K24" s="611"/>
      <c r="L24" s="611"/>
      <c r="M24" s="611"/>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554"/>
      <c r="AP24" s="510"/>
      <c r="AQ24" s="510"/>
      <c r="AR24" s="511"/>
      <c r="AS24" s="554"/>
      <c r="AT24" s="510"/>
      <c r="AU24" s="510"/>
      <c r="AV24" s="511"/>
      <c r="AW24" s="555"/>
      <c r="AX24" s="553"/>
      <c r="AY24" s="556"/>
      <c r="AZ24" s="557"/>
      <c r="BA24" s="558"/>
      <c r="BB24" s="554"/>
      <c r="BC24" s="554"/>
      <c r="BD24" s="558"/>
      <c r="BE24" s="558"/>
      <c r="BF24" s="558"/>
      <c r="BG24" s="558"/>
      <c r="BH24" s="558"/>
      <c r="BI24" s="558"/>
      <c r="BJ24" s="558"/>
      <c r="BK24" s="558"/>
      <c r="BL24" s="558"/>
      <c r="BM24" s="558"/>
      <c r="BN24" s="558"/>
      <c r="BO24" s="558"/>
      <c r="BP24" s="558"/>
      <c r="BQ24" s="559"/>
      <c r="BR24" s="553"/>
      <c r="BS24" s="556"/>
      <c r="BT24" s="557"/>
      <c r="BU24" s="558"/>
      <c r="BV24" s="554"/>
      <c r="BW24" s="554"/>
      <c r="BX24" s="558"/>
      <c r="BY24" s="558"/>
      <c r="BZ24" s="558"/>
      <c r="CA24" s="558"/>
      <c r="CB24" s="558"/>
      <c r="CC24" s="558"/>
      <c r="CD24" s="558"/>
      <c r="CE24" s="558"/>
      <c r="CF24" s="558"/>
      <c r="CR24" s="557"/>
      <c r="CS24" s="555"/>
      <c r="CT24" s="553"/>
      <c r="CU24" s="556"/>
      <c r="CV24" s="557"/>
      <c r="CW24" s="558"/>
      <c r="CX24" s="554"/>
      <c r="CY24" s="554"/>
      <c r="CZ24" s="558"/>
      <c r="DA24" s="558"/>
      <c r="DB24" s="558"/>
      <c r="DC24" s="558"/>
      <c r="DD24" s="558"/>
      <c r="DE24" s="558"/>
      <c r="DF24" s="558"/>
      <c r="DG24" s="558"/>
      <c r="DH24" s="558"/>
      <c r="DI24" s="558"/>
      <c r="DJ24" s="558"/>
      <c r="DK24" s="558"/>
      <c r="DL24" s="558"/>
      <c r="DM24" s="559"/>
      <c r="DN24" s="553"/>
      <c r="DO24" s="556"/>
      <c r="DQ24" s="557"/>
      <c r="DR24" s="558"/>
      <c r="DS24" s="554"/>
      <c r="DT24" s="554"/>
      <c r="DU24" s="558"/>
      <c r="DV24" s="558"/>
      <c r="DW24" s="558"/>
      <c r="DX24" s="558"/>
      <c r="DY24" s="558"/>
      <c r="DZ24" s="558"/>
      <c r="EA24" s="558"/>
      <c r="EB24" s="558"/>
      <c r="EC24" s="558"/>
      <c r="ED24" s="558"/>
      <c r="EP24" s="557"/>
      <c r="EQ24" s="555"/>
      <c r="ER24" s="553"/>
      <c r="ES24" s="556"/>
      <c r="ET24" s="557"/>
      <c r="EU24" s="560"/>
      <c r="EV24" s="560"/>
      <c r="EW24" s="560"/>
      <c r="EX24" s="560"/>
      <c r="FE24" s="394"/>
      <c r="FF24" s="555"/>
      <c r="FG24" s="556"/>
      <c r="FH24" s="394"/>
      <c r="FI24" s="394"/>
      <c r="FJ24" s="394"/>
      <c r="FK24" s="394"/>
      <c r="FL24" s="394"/>
      <c r="FM24" s="394"/>
      <c r="FN24" s="394"/>
      <c r="FO24" s="394"/>
      <c r="FP24" s="394"/>
      <c r="FQ24" s="394"/>
      <c r="FR24" s="394"/>
      <c r="FS24" s="394"/>
      <c r="FT24" s="394"/>
      <c r="FU24" s="394"/>
      <c r="FV24" s="394"/>
      <c r="FW24" s="394"/>
      <c r="FX24" s="394"/>
      <c r="FY24" s="394"/>
      <c r="FZ24" s="394"/>
      <c r="GA24" s="394"/>
      <c r="GB24" s="394"/>
      <c r="GC24" s="394"/>
      <c r="GD24" s="394"/>
      <c r="GE24" s="394"/>
      <c r="GF24" s="394"/>
      <c r="GG24" s="394"/>
      <c r="GH24" s="394"/>
      <c r="GI24" s="394" t="s">
        <v>1990</v>
      </c>
      <c r="GJ24" s="394"/>
      <c r="GK24" s="394"/>
      <c r="GL24" s="394"/>
      <c r="GM24" s="394"/>
      <c r="GN24" s="394"/>
      <c r="GO24" s="394"/>
      <c r="GP24" s="394"/>
      <c r="GQ24" s="394"/>
      <c r="GR24" s="394"/>
      <c r="GT24" s="561"/>
      <c r="GU24" s="562"/>
      <c r="GV24" s="553"/>
      <c r="GW24" s="561"/>
      <c r="GX24" s="562"/>
      <c r="GY24" s="553"/>
      <c r="GZ24" s="563"/>
    </row>
  </sheetData>
  <mergeCells count="181">
    <mergeCell ref="A4:A5"/>
    <mergeCell ref="A1:A3"/>
    <mergeCell ref="I1:J5"/>
    <mergeCell ref="K1:M4"/>
    <mergeCell ref="N1:AL2"/>
    <mergeCell ref="U3:V4"/>
    <mergeCell ref="W3:AD3"/>
    <mergeCell ref="AE3:AL3"/>
    <mergeCell ref="G1:G5"/>
    <mergeCell ref="H1:H5"/>
    <mergeCell ref="B1:B5"/>
    <mergeCell ref="C1:C5"/>
    <mergeCell ref="D1:D5"/>
    <mergeCell ref="E1:E5"/>
    <mergeCell ref="F1:F5"/>
    <mergeCell ref="AM1:AM5"/>
    <mergeCell ref="AN1:AN5"/>
    <mergeCell ref="AO1:AV2"/>
    <mergeCell ref="AW1:CR1"/>
    <mergeCell ref="CS1:EP1"/>
    <mergeCell ref="EQ1:FE1"/>
    <mergeCell ref="BQ2:BT2"/>
    <mergeCell ref="BV2:BX2"/>
    <mergeCell ref="BY2:BZ2"/>
    <mergeCell ref="CA2:CF2"/>
    <mergeCell ref="DX3:DX5"/>
    <mergeCell ref="DY3:DZ4"/>
    <mergeCell ref="EA3:EB4"/>
    <mergeCell ref="EC3:ED4"/>
    <mergeCell ref="DA2:DB2"/>
    <mergeCell ref="DC2:DH2"/>
    <mergeCell ref="DI2:DL2"/>
    <mergeCell ref="DM2:DP2"/>
    <mergeCell ref="DQ2:DR2"/>
    <mergeCell ref="DS2:DU2"/>
    <mergeCell ref="BD3:BD4"/>
    <mergeCell ref="BE3:BE4"/>
    <mergeCell ref="BF3:BF4"/>
    <mergeCell ref="BG3:BH4"/>
    <mergeCell ref="FF1:GB1"/>
    <mergeCell ref="GC1:GE3"/>
    <mergeCell ref="GF1:GF5"/>
    <mergeCell ref="GG1:GR1"/>
    <mergeCell ref="GS1:GZ3"/>
    <mergeCell ref="AW2:AZ2"/>
    <mergeCell ref="BB2:BD2"/>
    <mergeCell ref="BE2:BF2"/>
    <mergeCell ref="BG2:BL2"/>
    <mergeCell ref="BM2:BP2"/>
    <mergeCell ref="CG2:CN2"/>
    <mergeCell ref="CO2:CO5"/>
    <mergeCell ref="CP2:CQ4"/>
    <mergeCell ref="CR2:CR5"/>
    <mergeCell ref="CS2:CV2"/>
    <mergeCell ref="CX2:CZ2"/>
    <mergeCell ref="CG3:CJ3"/>
    <mergeCell ref="CK3:CN3"/>
    <mergeCell ref="CS3:CV4"/>
    <mergeCell ref="CW3:CW4"/>
    <mergeCell ref="EE2:EL2"/>
    <mergeCell ref="EM2:EM5"/>
    <mergeCell ref="EN2:EO4"/>
    <mergeCell ref="EP2:EP5"/>
    <mergeCell ref="FS2:GA2"/>
    <mergeCell ref="GB2:GB5"/>
    <mergeCell ref="GG2:GH3"/>
    <mergeCell ref="GI2:GR2"/>
    <mergeCell ref="N3:N5"/>
    <mergeCell ref="O3:O5"/>
    <mergeCell ref="P3:P5"/>
    <mergeCell ref="Q3:R4"/>
    <mergeCell ref="S3:S5"/>
    <mergeCell ref="T3:T5"/>
    <mergeCell ref="FC2:FC5"/>
    <mergeCell ref="FD2:FD4"/>
    <mergeCell ref="FE2:FE5"/>
    <mergeCell ref="FF2:FG2"/>
    <mergeCell ref="FH2:FP2"/>
    <mergeCell ref="FQ2:FR2"/>
    <mergeCell ref="FM3:FP3"/>
    <mergeCell ref="FQ3:FR3"/>
    <mergeCell ref="FF4:FF5"/>
    <mergeCell ref="FG4:FG5"/>
    <mergeCell ref="EQ2:ET2"/>
    <mergeCell ref="EU2:EU4"/>
    <mergeCell ref="EV2:EV4"/>
    <mergeCell ref="EW2:EW4"/>
    <mergeCell ref="BI3:BJ4"/>
    <mergeCell ref="BK3:BL4"/>
    <mergeCell ref="AO3:AR4"/>
    <mergeCell ref="AS3:AV4"/>
    <mergeCell ref="AW3:AZ4"/>
    <mergeCell ref="BA3:BA4"/>
    <mergeCell ref="BB3:BB4"/>
    <mergeCell ref="BC3:BC4"/>
    <mergeCell ref="BX3:BX4"/>
    <mergeCell ref="BY3:BY4"/>
    <mergeCell ref="BZ3:BZ4"/>
    <mergeCell ref="CA3:CB4"/>
    <mergeCell ref="CC3:CD4"/>
    <mergeCell ref="CE3:CF4"/>
    <mergeCell ref="BM3:BN4"/>
    <mergeCell ref="BO3:BP4"/>
    <mergeCell ref="BQ3:BT4"/>
    <mergeCell ref="BU3:BU4"/>
    <mergeCell ref="BV3:BV4"/>
    <mergeCell ref="BW3:BW4"/>
    <mergeCell ref="GN3:GR3"/>
    <mergeCell ref="W4:X4"/>
    <mergeCell ref="Y4:AA4"/>
    <mergeCell ref="AB4:AD4"/>
    <mergeCell ref="AE4:AF4"/>
    <mergeCell ref="AG4:AI4"/>
    <mergeCell ref="AJ4:AL4"/>
    <mergeCell ref="EE3:EH3"/>
    <mergeCell ref="EI3:EL3"/>
    <mergeCell ref="EQ3:ET4"/>
    <mergeCell ref="EY3:FB3"/>
    <mergeCell ref="FF3:FG3"/>
    <mergeCell ref="FI3:FL3"/>
    <mergeCell ref="EI4:EJ4"/>
    <mergeCell ref="EK4:EL4"/>
    <mergeCell ref="EY4:EZ4"/>
    <mergeCell ref="FA4:FB4"/>
    <mergeCell ref="DR3:DR4"/>
    <mergeCell ref="DS3:DS4"/>
    <mergeCell ref="DT3:DT4"/>
    <mergeCell ref="DU3:DU4"/>
    <mergeCell ref="DV3:DV4"/>
    <mergeCell ref="DW3:DW4"/>
    <mergeCell ref="DE3:DF4"/>
    <mergeCell ref="CG4:CH4"/>
    <mergeCell ref="CI4:CJ4"/>
    <mergeCell ref="CK4:CL4"/>
    <mergeCell ref="CM4:CN4"/>
    <mergeCell ref="EE4:EF4"/>
    <mergeCell ref="EG4:EH4"/>
    <mergeCell ref="FT3:FW3"/>
    <mergeCell ref="FX3:GA3"/>
    <mergeCell ref="GI3:GM3"/>
    <mergeCell ref="DG3:DH4"/>
    <mergeCell ref="DI3:DJ4"/>
    <mergeCell ref="DK3:DL4"/>
    <mergeCell ref="DM3:DP4"/>
    <mergeCell ref="DQ3:DQ5"/>
    <mergeCell ref="CX3:CX4"/>
    <mergeCell ref="CY3:CY4"/>
    <mergeCell ref="CZ3:CZ4"/>
    <mergeCell ref="DA3:DA4"/>
    <mergeCell ref="DB3:DB4"/>
    <mergeCell ref="DC3:DD4"/>
    <mergeCell ref="EX2:EX4"/>
    <mergeCell ref="EY2:FB2"/>
    <mergeCell ref="DV2:DW2"/>
    <mergeCell ref="DX2:ED2"/>
    <mergeCell ref="FV4:FV5"/>
    <mergeCell ref="FW4:FW5"/>
    <mergeCell ref="FZ4:FZ5"/>
    <mergeCell ref="GA4:GA5"/>
    <mergeCell ref="GC4:GC5"/>
    <mergeCell ref="GD4:GD5"/>
    <mergeCell ref="FK4:FK5"/>
    <mergeCell ref="FL4:FL5"/>
    <mergeCell ref="FO4:FO5"/>
    <mergeCell ref="FP4:FP5"/>
    <mergeCell ref="FQ4:FQ5"/>
    <mergeCell ref="FR4:FR5"/>
    <mergeCell ref="GF6:GF22"/>
    <mergeCell ref="GP4:GR4"/>
    <mergeCell ref="GS4:GS5"/>
    <mergeCell ref="GT4:GV4"/>
    <mergeCell ref="GW4:GY4"/>
    <mergeCell ref="GZ4:GZ5"/>
    <mergeCell ref="GT5:GU5"/>
    <mergeCell ref="GW5:GX5"/>
    <mergeCell ref="GE4:GE5"/>
    <mergeCell ref="GG4:GG5"/>
    <mergeCell ref="GH4:GH5"/>
    <mergeCell ref="GI4:GJ4"/>
    <mergeCell ref="GK4:GM4"/>
    <mergeCell ref="GN4:GO4"/>
  </mergeCells>
  <phoneticPr fontId="1"/>
  <hyperlinks>
    <hyperlink ref="A1:A3" location="目次・索引!B1" display="索引へ戻る" xr:uid="{00000000-0004-0000-0B00-000000000000}"/>
    <hyperlink ref="GF6:GF22" location="'2009(ｼｰﾄﾍﾞﾙﾄ使用性)'!C7" display="試験結果は「2009（シートベルト使用性）」をご参照下さい。" xr:uid="{00000000-0004-0000-0B00-000001000000}"/>
  </hyperlinks>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R25"/>
  <sheetViews>
    <sheetView showGridLines="0" showRowColHeaders="0" zoomScaleNormal="100" zoomScaleSheetLayoutView="100" workbookViewId="0">
      <pane xSplit="3" ySplit="6" topLeftCell="D7" activePane="bottomRight" state="frozen"/>
      <selection activeCell="GG22" sqref="GG22"/>
      <selection pane="topRight" activeCell="GG22" sqref="GG22"/>
      <selection pane="bottomLeft" activeCell="GG22" sqref="GG22"/>
      <selection pane="bottomRight" sqref="A1:A3"/>
    </sheetView>
  </sheetViews>
  <sheetFormatPr defaultColWidth="0" defaultRowHeight="13.5" zeroHeight="1"/>
  <cols>
    <col min="1" max="1" width="20.5" style="612" customWidth="1"/>
    <col min="2" max="2" width="5.125" style="612" customWidth="1"/>
    <col min="3" max="3" width="17.875" style="612" bestFit="1" customWidth="1"/>
    <col min="4" max="4" width="14.5" style="612" customWidth="1"/>
    <col min="5" max="5" width="25.625" style="612" bestFit="1" customWidth="1"/>
    <col min="6" max="6" width="14.875" style="612" bestFit="1" customWidth="1"/>
    <col min="7" max="7" width="19" style="612" customWidth="1"/>
    <col min="8" max="11" width="11.625" style="630" customWidth="1"/>
    <col min="12" max="12" width="13" style="630" customWidth="1"/>
    <col min="13" max="13" width="11.125" style="630" customWidth="1"/>
    <col min="14" max="14" width="11.375" style="630" customWidth="1"/>
    <col min="15" max="15" width="11.125" style="630" customWidth="1"/>
    <col min="16" max="23" width="8.125" style="630" customWidth="1"/>
    <col min="24" max="24" width="5.125" style="630" customWidth="1"/>
    <col min="25" max="25" width="27.875" style="612" customWidth="1"/>
    <col min="26" max="31" width="11.625" style="630" customWidth="1"/>
    <col min="32" max="33" width="11.625" style="612" customWidth="1"/>
    <col min="34" max="41" width="8.125" style="630" customWidth="1"/>
    <col min="42" max="42" width="5.125" style="630" customWidth="1"/>
    <col min="43" max="43" width="27.875" style="612" customWidth="1"/>
    <col min="44" max="44" width="8.625" style="612" customWidth="1"/>
    <col min="45" max="16384" width="8.625" style="612" hidden="1"/>
  </cols>
  <sheetData>
    <row r="1" spans="1:43" ht="13.5" customHeight="1" thickTop="1">
      <c r="A1" s="2731" t="s">
        <v>6893</v>
      </c>
      <c r="B1" s="2838"/>
      <c r="C1" s="2838" t="s">
        <v>494</v>
      </c>
      <c r="D1" s="2838" t="s">
        <v>495</v>
      </c>
      <c r="E1" s="2838" t="s">
        <v>893</v>
      </c>
      <c r="F1" s="2838" t="s">
        <v>497</v>
      </c>
      <c r="G1" s="2838" t="s">
        <v>498</v>
      </c>
      <c r="H1" s="2882" t="s">
        <v>1991</v>
      </c>
      <c r="I1" s="2883"/>
      <c r="J1" s="2883"/>
      <c r="K1" s="2883"/>
      <c r="L1" s="2883"/>
      <c r="M1" s="2883"/>
      <c r="N1" s="2883"/>
      <c r="O1" s="2883"/>
      <c r="P1" s="2883"/>
      <c r="Q1" s="2883"/>
      <c r="R1" s="2883"/>
      <c r="S1" s="2883"/>
      <c r="T1" s="2883"/>
      <c r="U1" s="2883"/>
      <c r="V1" s="2883"/>
      <c r="W1" s="2883"/>
      <c r="X1" s="2883"/>
      <c r="Y1" s="2883"/>
      <c r="Z1" s="2883"/>
      <c r="AA1" s="2883"/>
      <c r="AB1" s="2883"/>
      <c r="AC1" s="2883"/>
      <c r="AD1" s="2883"/>
      <c r="AE1" s="2883"/>
      <c r="AF1" s="2883"/>
      <c r="AG1" s="2883"/>
      <c r="AH1" s="2883"/>
      <c r="AI1" s="2883"/>
      <c r="AJ1" s="2883"/>
      <c r="AK1" s="2883"/>
      <c r="AL1" s="2883"/>
      <c r="AM1" s="2883"/>
      <c r="AN1" s="2883"/>
      <c r="AO1" s="2883"/>
      <c r="AP1" s="2883"/>
      <c r="AQ1" s="2883"/>
    </row>
    <row r="2" spans="1:43">
      <c r="A2" s="2732"/>
      <c r="B2" s="2839"/>
      <c r="C2" s="2839"/>
      <c r="D2" s="2839"/>
      <c r="E2" s="2839"/>
      <c r="F2" s="2839"/>
      <c r="G2" s="2839"/>
      <c r="H2" s="2870" t="s">
        <v>1846</v>
      </c>
      <c r="I2" s="2871"/>
      <c r="J2" s="2871"/>
      <c r="K2" s="2871"/>
      <c r="L2" s="2871"/>
      <c r="M2" s="2871"/>
      <c r="N2" s="2871"/>
      <c r="O2" s="2871"/>
      <c r="P2" s="2871"/>
      <c r="Q2" s="2871"/>
      <c r="R2" s="2871"/>
      <c r="S2" s="2871"/>
      <c r="T2" s="2871"/>
      <c r="U2" s="2871"/>
      <c r="V2" s="2871"/>
      <c r="W2" s="2871"/>
      <c r="X2" s="2884"/>
      <c r="Y2" s="2885"/>
      <c r="Z2" s="2870" t="s">
        <v>1992</v>
      </c>
      <c r="AA2" s="2871"/>
      <c r="AB2" s="2871"/>
      <c r="AC2" s="2871"/>
      <c r="AD2" s="2871"/>
      <c r="AE2" s="2871"/>
      <c r="AF2" s="2871"/>
      <c r="AG2" s="2871"/>
      <c r="AH2" s="2871"/>
      <c r="AI2" s="2871"/>
      <c r="AJ2" s="2871"/>
      <c r="AK2" s="2871"/>
      <c r="AL2" s="2871"/>
      <c r="AM2" s="2871"/>
      <c r="AN2" s="2871"/>
      <c r="AO2" s="2871"/>
      <c r="AP2" s="2871"/>
      <c r="AQ2" s="2872"/>
    </row>
    <row r="3" spans="1:43" ht="14.25" thickBot="1">
      <c r="A3" s="2733"/>
      <c r="B3" s="2839"/>
      <c r="C3" s="2839"/>
      <c r="D3" s="2839"/>
      <c r="E3" s="2839"/>
      <c r="F3" s="2839"/>
      <c r="G3" s="2839"/>
      <c r="H3" s="2870" t="s">
        <v>1993</v>
      </c>
      <c r="I3" s="2871"/>
      <c r="J3" s="2871"/>
      <c r="K3" s="2872"/>
      <c r="L3" s="2870" t="s">
        <v>1994</v>
      </c>
      <c r="M3" s="2872"/>
      <c r="N3" s="2864" t="s">
        <v>1995</v>
      </c>
      <c r="O3" s="2864"/>
      <c r="P3" s="2870" t="s">
        <v>1996</v>
      </c>
      <c r="Q3" s="2871"/>
      <c r="R3" s="2871"/>
      <c r="S3" s="2871"/>
      <c r="T3" s="2871"/>
      <c r="U3" s="2871"/>
      <c r="V3" s="2871"/>
      <c r="W3" s="2872"/>
      <c r="X3" s="2886" t="s">
        <v>1997</v>
      </c>
      <c r="Y3" s="2885"/>
      <c r="Z3" s="2870" t="s">
        <v>1993</v>
      </c>
      <c r="AA3" s="2871"/>
      <c r="AB3" s="2871"/>
      <c r="AC3" s="2872"/>
      <c r="AD3" s="2870" t="s">
        <v>1994</v>
      </c>
      <c r="AE3" s="2872"/>
      <c r="AF3" s="2915" t="s">
        <v>1995</v>
      </c>
      <c r="AG3" s="2915"/>
      <c r="AH3" s="2870" t="s">
        <v>1996</v>
      </c>
      <c r="AI3" s="2871"/>
      <c r="AJ3" s="2871"/>
      <c r="AK3" s="2871"/>
      <c r="AL3" s="2871"/>
      <c r="AM3" s="2871"/>
      <c r="AN3" s="2871"/>
      <c r="AO3" s="2872"/>
      <c r="AP3" s="2886" t="s">
        <v>1997</v>
      </c>
      <c r="AQ3" s="2885"/>
    </row>
    <row r="4" spans="1:43" ht="14.25" thickTop="1">
      <c r="A4" s="2826" t="s">
        <v>493</v>
      </c>
      <c r="B4" s="2839"/>
      <c r="C4" s="2839"/>
      <c r="D4" s="2839"/>
      <c r="E4" s="2839"/>
      <c r="F4" s="2839"/>
      <c r="G4" s="2839"/>
      <c r="H4" s="2864" t="s">
        <v>1998</v>
      </c>
      <c r="I4" s="2864"/>
      <c r="J4" s="2864" t="s">
        <v>1999</v>
      </c>
      <c r="K4" s="2864"/>
      <c r="L4" s="2864" t="s">
        <v>2000</v>
      </c>
      <c r="M4" s="2864"/>
      <c r="N4" s="2864" t="s">
        <v>1861</v>
      </c>
      <c r="O4" s="2864" t="s">
        <v>545</v>
      </c>
      <c r="P4" s="2870" t="s">
        <v>1998</v>
      </c>
      <c r="Q4" s="2871"/>
      <c r="R4" s="2871"/>
      <c r="S4" s="2872"/>
      <c r="T4" s="2870" t="s">
        <v>1999</v>
      </c>
      <c r="U4" s="2871"/>
      <c r="V4" s="2871"/>
      <c r="W4" s="2872"/>
      <c r="X4" s="2916" t="s">
        <v>2001</v>
      </c>
      <c r="Y4" s="2915" t="s">
        <v>897</v>
      </c>
      <c r="Z4" s="2864" t="s">
        <v>1998</v>
      </c>
      <c r="AA4" s="2864"/>
      <c r="AB4" s="2864" t="s">
        <v>1999</v>
      </c>
      <c r="AC4" s="2864"/>
      <c r="AD4" s="2864" t="s">
        <v>2000</v>
      </c>
      <c r="AE4" s="2864"/>
      <c r="AF4" s="2915" t="s">
        <v>1861</v>
      </c>
      <c r="AG4" s="2915" t="s">
        <v>545</v>
      </c>
      <c r="AH4" s="2870" t="s">
        <v>1998</v>
      </c>
      <c r="AI4" s="2871"/>
      <c r="AJ4" s="2871"/>
      <c r="AK4" s="2872"/>
      <c r="AL4" s="2870" t="s">
        <v>1999</v>
      </c>
      <c r="AM4" s="2871"/>
      <c r="AN4" s="2871"/>
      <c r="AO4" s="2872"/>
      <c r="AP4" s="2916" t="s">
        <v>2001</v>
      </c>
      <c r="AQ4" s="2915" t="s">
        <v>897</v>
      </c>
    </row>
    <row r="5" spans="1:43">
      <c r="A5" s="2891"/>
      <c r="B5" s="2839"/>
      <c r="C5" s="2839"/>
      <c r="D5" s="2839"/>
      <c r="E5" s="2839"/>
      <c r="F5" s="2839"/>
      <c r="G5" s="2839"/>
      <c r="H5" s="2913" t="s">
        <v>1861</v>
      </c>
      <c r="I5" s="2913" t="s">
        <v>545</v>
      </c>
      <c r="J5" s="2913" t="s">
        <v>1861</v>
      </c>
      <c r="K5" s="2913" t="s">
        <v>545</v>
      </c>
      <c r="L5" s="2864" t="s">
        <v>1861</v>
      </c>
      <c r="M5" s="2864" t="s">
        <v>545</v>
      </c>
      <c r="N5" s="2864"/>
      <c r="O5" s="2864"/>
      <c r="P5" s="2864" t="s">
        <v>2002</v>
      </c>
      <c r="Q5" s="2864"/>
      <c r="R5" s="2864" t="s">
        <v>2003</v>
      </c>
      <c r="S5" s="2864"/>
      <c r="T5" s="2864" t="s">
        <v>2002</v>
      </c>
      <c r="U5" s="2864"/>
      <c r="V5" s="2864" t="s">
        <v>2003</v>
      </c>
      <c r="W5" s="2864"/>
      <c r="X5" s="2916"/>
      <c r="Y5" s="2915"/>
      <c r="Z5" s="2913" t="s">
        <v>1861</v>
      </c>
      <c r="AA5" s="2913" t="s">
        <v>545</v>
      </c>
      <c r="AB5" s="2913" t="s">
        <v>1861</v>
      </c>
      <c r="AC5" s="2913" t="s">
        <v>545</v>
      </c>
      <c r="AD5" s="2864" t="s">
        <v>1861</v>
      </c>
      <c r="AE5" s="2864" t="s">
        <v>545</v>
      </c>
      <c r="AF5" s="2915"/>
      <c r="AG5" s="2915"/>
      <c r="AH5" s="2864" t="s">
        <v>2002</v>
      </c>
      <c r="AI5" s="2864"/>
      <c r="AJ5" s="2864" t="s">
        <v>2003</v>
      </c>
      <c r="AK5" s="2864"/>
      <c r="AL5" s="2864" t="s">
        <v>2002</v>
      </c>
      <c r="AM5" s="2864"/>
      <c r="AN5" s="2864" t="s">
        <v>2003</v>
      </c>
      <c r="AO5" s="2864"/>
      <c r="AP5" s="2916"/>
      <c r="AQ5" s="2915"/>
    </row>
    <row r="6" spans="1:43" ht="12.75" customHeight="1">
      <c r="A6" s="2827"/>
      <c r="B6" s="2881"/>
      <c r="C6" s="2881"/>
      <c r="D6" s="2881"/>
      <c r="E6" s="2881"/>
      <c r="F6" s="2881"/>
      <c r="G6" s="2881"/>
      <c r="H6" s="2914"/>
      <c r="I6" s="2914"/>
      <c r="J6" s="2914"/>
      <c r="K6" s="2914"/>
      <c r="L6" s="2864"/>
      <c r="M6" s="2864"/>
      <c r="N6" s="2864"/>
      <c r="O6" s="2864"/>
      <c r="P6" s="613" t="s">
        <v>1861</v>
      </c>
      <c r="Q6" s="613" t="s">
        <v>545</v>
      </c>
      <c r="R6" s="613" t="s">
        <v>1861</v>
      </c>
      <c r="S6" s="613" t="s">
        <v>545</v>
      </c>
      <c r="T6" s="613" t="s">
        <v>1861</v>
      </c>
      <c r="U6" s="613" t="s">
        <v>545</v>
      </c>
      <c r="V6" s="613" t="s">
        <v>1861</v>
      </c>
      <c r="W6" s="613" t="s">
        <v>545</v>
      </c>
      <c r="X6" s="2916"/>
      <c r="Y6" s="2915"/>
      <c r="Z6" s="2914"/>
      <c r="AA6" s="2914"/>
      <c r="AB6" s="2914"/>
      <c r="AC6" s="2914"/>
      <c r="AD6" s="2864"/>
      <c r="AE6" s="2864"/>
      <c r="AF6" s="2915"/>
      <c r="AG6" s="2915"/>
      <c r="AH6" s="613" t="s">
        <v>1861</v>
      </c>
      <c r="AI6" s="613" t="s">
        <v>545</v>
      </c>
      <c r="AJ6" s="613" t="s">
        <v>1861</v>
      </c>
      <c r="AK6" s="613" t="s">
        <v>545</v>
      </c>
      <c r="AL6" s="613" t="s">
        <v>1861</v>
      </c>
      <c r="AM6" s="613" t="s">
        <v>545</v>
      </c>
      <c r="AN6" s="613" t="s">
        <v>1861</v>
      </c>
      <c r="AO6" s="613" t="s">
        <v>545</v>
      </c>
      <c r="AP6" s="2916"/>
      <c r="AQ6" s="2915"/>
    </row>
    <row r="7" spans="1:43" ht="24" customHeight="1">
      <c r="A7" s="403" t="s">
        <v>1757</v>
      </c>
      <c r="B7" s="354" t="s">
        <v>2004</v>
      </c>
      <c r="C7" s="462" t="s">
        <v>2005</v>
      </c>
      <c r="D7" s="462" t="s">
        <v>2006</v>
      </c>
      <c r="E7" s="463" t="s">
        <v>592</v>
      </c>
      <c r="F7" s="464" t="s">
        <v>1878</v>
      </c>
      <c r="G7" s="462" t="s">
        <v>2007</v>
      </c>
      <c r="H7" s="614" t="s">
        <v>2008</v>
      </c>
      <c r="I7" s="614">
        <v>195</v>
      </c>
      <c r="J7" s="615"/>
      <c r="K7" s="615"/>
      <c r="L7" s="614" t="s">
        <v>2008</v>
      </c>
      <c r="M7" s="614" t="s">
        <v>2009</v>
      </c>
      <c r="N7" s="614" t="s">
        <v>2008</v>
      </c>
      <c r="O7" s="614" t="s">
        <v>2010</v>
      </c>
      <c r="P7" s="614" t="s">
        <v>2008</v>
      </c>
      <c r="Q7" s="614">
        <v>6.7</v>
      </c>
      <c r="R7" s="614" t="s">
        <v>2008</v>
      </c>
      <c r="S7" s="614">
        <v>1.6</v>
      </c>
      <c r="T7" s="615"/>
      <c r="U7" s="615"/>
      <c r="V7" s="615"/>
      <c r="W7" s="615"/>
      <c r="X7" s="614" t="s">
        <v>2011</v>
      </c>
      <c r="Y7" s="616"/>
      <c r="Z7" s="617"/>
      <c r="AA7" s="617"/>
      <c r="AB7" s="617"/>
      <c r="AC7" s="617"/>
      <c r="AD7" s="617"/>
      <c r="AE7" s="617"/>
      <c r="AF7" s="618"/>
      <c r="AG7" s="618"/>
      <c r="AH7" s="617"/>
      <c r="AI7" s="617"/>
      <c r="AJ7" s="617"/>
      <c r="AK7" s="617"/>
      <c r="AL7" s="617"/>
      <c r="AM7" s="617"/>
      <c r="AN7" s="617"/>
      <c r="AO7" s="617"/>
      <c r="AP7" s="617"/>
      <c r="AQ7" s="619"/>
    </row>
    <row r="8" spans="1:43" ht="24" customHeight="1">
      <c r="A8" s="620" t="s">
        <v>635</v>
      </c>
      <c r="B8" s="354" t="s">
        <v>126</v>
      </c>
      <c r="C8" s="462" t="s">
        <v>2012</v>
      </c>
      <c r="D8" s="462" t="s">
        <v>2013</v>
      </c>
      <c r="E8" s="463" t="s">
        <v>648</v>
      </c>
      <c r="F8" s="484" t="s">
        <v>2014</v>
      </c>
      <c r="G8" s="546" t="s">
        <v>2015</v>
      </c>
      <c r="H8" s="614">
        <v>153</v>
      </c>
      <c r="I8" s="614">
        <v>161</v>
      </c>
      <c r="J8" s="614">
        <v>254</v>
      </c>
      <c r="K8" s="614">
        <v>250</v>
      </c>
      <c r="L8" s="614" t="s">
        <v>2008</v>
      </c>
      <c r="M8" s="614" t="s">
        <v>2009</v>
      </c>
      <c r="N8" s="614" t="s">
        <v>2010</v>
      </c>
      <c r="O8" s="614" t="s">
        <v>2010</v>
      </c>
      <c r="P8" s="614">
        <v>2.6</v>
      </c>
      <c r="Q8" s="614">
        <v>3.2</v>
      </c>
      <c r="R8" s="614">
        <v>0.7</v>
      </c>
      <c r="S8" s="614">
        <v>0.9</v>
      </c>
      <c r="T8" s="614">
        <v>4.0999999999999996</v>
      </c>
      <c r="U8" s="614">
        <v>4.7</v>
      </c>
      <c r="V8" s="614">
        <v>1.3</v>
      </c>
      <c r="W8" s="614">
        <v>1.6</v>
      </c>
      <c r="X8" s="614" t="s">
        <v>2016</v>
      </c>
      <c r="Y8" s="616"/>
      <c r="Z8" s="617"/>
      <c r="AA8" s="617"/>
      <c r="AB8" s="617"/>
      <c r="AC8" s="617"/>
      <c r="AD8" s="617"/>
      <c r="AE8" s="617"/>
      <c r="AF8" s="618"/>
      <c r="AG8" s="618"/>
      <c r="AH8" s="617"/>
      <c r="AI8" s="617"/>
      <c r="AJ8" s="617"/>
      <c r="AK8" s="617"/>
      <c r="AL8" s="617"/>
      <c r="AM8" s="617"/>
      <c r="AN8" s="617"/>
      <c r="AO8" s="617"/>
      <c r="AP8" s="617"/>
      <c r="AQ8" s="619"/>
    </row>
    <row r="9" spans="1:43" ht="24" customHeight="1">
      <c r="A9" s="620" t="s">
        <v>635</v>
      </c>
      <c r="B9" s="354" t="s">
        <v>2017</v>
      </c>
      <c r="C9" s="462" t="s">
        <v>2018</v>
      </c>
      <c r="D9" s="462" t="s">
        <v>2019</v>
      </c>
      <c r="E9" s="463" t="s">
        <v>1902</v>
      </c>
      <c r="F9" s="464" t="s">
        <v>1903</v>
      </c>
      <c r="G9" s="546" t="s">
        <v>2020</v>
      </c>
      <c r="H9" s="614">
        <v>225</v>
      </c>
      <c r="I9" s="614">
        <v>216</v>
      </c>
      <c r="J9" s="615"/>
      <c r="K9" s="615"/>
      <c r="L9" s="614" t="s">
        <v>2008</v>
      </c>
      <c r="M9" s="614" t="s">
        <v>2009</v>
      </c>
      <c r="N9" s="614" t="s">
        <v>2010</v>
      </c>
      <c r="O9" s="614" t="s">
        <v>2010</v>
      </c>
      <c r="P9" s="614">
        <v>4.0999999999999996</v>
      </c>
      <c r="Q9" s="614">
        <v>3.8</v>
      </c>
      <c r="R9" s="614">
        <v>1.5</v>
      </c>
      <c r="S9" s="614">
        <v>1.7</v>
      </c>
      <c r="T9" s="615"/>
      <c r="U9" s="615"/>
      <c r="V9" s="615"/>
      <c r="W9" s="615"/>
      <c r="X9" s="614" t="s">
        <v>2016</v>
      </c>
      <c r="Y9" s="621" t="s">
        <v>2021</v>
      </c>
      <c r="Z9" s="617"/>
      <c r="AA9" s="617"/>
      <c r="AB9" s="617"/>
      <c r="AC9" s="617"/>
      <c r="AD9" s="617"/>
      <c r="AE9" s="617"/>
      <c r="AF9" s="618"/>
      <c r="AG9" s="618"/>
      <c r="AH9" s="617"/>
      <c r="AI9" s="617"/>
      <c r="AJ9" s="617"/>
      <c r="AK9" s="617"/>
      <c r="AL9" s="617"/>
      <c r="AM9" s="617"/>
      <c r="AN9" s="617"/>
      <c r="AO9" s="617"/>
      <c r="AP9" s="617"/>
      <c r="AQ9" s="622"/>
    </row>
    <row r="10" spans="1:43" ht="24" customHeight="1">
      <c r="A10" s="620" t="s">
        <v>635</v>
      </c>
      <c r="B10" s="354" t="s">
        <v>2022</v>
      </c>
      <c r="C10" s="462" t="s">
        <v>2023</v>
      </c>
      <c r="D10" s="462" t="s">
        <v>2024</v>
      </c>
      <c r="E10" s="463" t="s">
        <v>732</v>
      </c>
      <c r="F10" s="464" t="s">
        <v>1918</v>
      </c>
      <c r="G10" s="462" t="s">
        <v>2025</v>
      </c>
      <c r="H10" s="614">
        <v>170</v>
      </c>
      <c r="I10" s="614" t="s">
        <v>2026</v>
      </c>
      <c r="J10" s="615"/>
      <c r="K10" s="615"/>
      <c r="L10" s="614" t="s">
        <v>2009</v>
      </c>
      <c r="M10" s="614" t="s">
        <v>2026</v>
      </c>
      <c r="N10" s="614" t="s">
        <v>2010</v>
      </c>
      <c r="O10" s="614" t="s">
        <v>2026</v>
      </c>
      <c r="P10" s="614">
        <v>5.3</v>
      </c>
      <c r="Q10" s="614" t="s">
        <v>2026</v>
      </c>
      <c r="R10" s="614">
        <v>1.5</v>
      </c>
      <c r="S10" s="614" t="s">
        <v>2026</v>
      </c>
      <c r="T10" s="615"/>
      <c r="U10" s="615"/>
      <c r="V10" s="615"/>
      <c r="W10" s="615"/>
      <c r="X10" s="614" t="s">
        <v>2016</v>
      </c>
      <c r="Y10" s="616"/>
      <c r="Z10" s="617"/>
      <c r="AA10" s="617"/>
      <c r="AB10" s="617"/>
      <c r="AC10" s="617"/>
      <c r="AD10" s="617"/>
      <c r="AE10" s="617"/>
      <c r="AF10" s="618"/>
      <c r="AG10" s="618"/>
      <c r="AH10" s="617"/>
      <c r="AI10" s="617"/>
      <c r="AJ10" s="617"/>
      <c r="AK10" s="617"/>
      <c r="AL10" s="617"/>
      <c r="AM10" s="617"/>
      <c r="AN10" s="617"/>
      <c r="AO10" s="617"/>
      <c r="AP10" s="617"/>
      <c r="AQ10" s="619"/>
    </row>
    <row r="11" spans="1:43" ht="24" customHeight="1">
      <c r="A11" s="623" t="s">
        <v>684</v>
      </c>
      <c r="B11" s="354" t="s">
        <v>2027</v>
      </c>
      <c r="C11" s="462" t="s">
        <v>2028</v>
      </c>
      <c r="D11" s="462"/>
      <c r="E11" s="463" t="s">
        <v>1931</v>
      </c>
      <c r="F11" s="464" t="s">
        <v>1932</v>
      </c>
      <c r="G11" s="546" t="s">
        <v>2029</v>
      </c>
      <c r="H11" s="614" t="s">
        <v>2008</v>
      </c>
      <c r="I11" s="614">
        <v>204</v>
      </c>
      <c r="J11" s="615"/>
      <c r="K11" s="615"/>
      <c r="L11" s="614" t="s">
        <v>2008</v>
      </c>
      <c r="M11" s="614" t="s">
        <v>2009</v>
      </c>
      <c r="N11" s="614" t="s">
        <v>2008</v>
      </c>
      <c r="O11" s="614" t="s">
        <v>2010</v>
      </c>
      <c r="P11" s="614" t="s">
        <v>2008</v>
      </c>
      <c r="Q11" s="614">
        <v>4.3</v>
      </c>
      <c r="R11" s="614" t="s">
        <v>2008</v>
      </c>
      <c r="S11" s="614">
        <v>1.9</v>
      </c>
      <c r="T11" s="615"/>
      <c r="U11" s="615"/>
      <c r="V11" s="615"/>
      <c r="W11" s="615"/>
      <c r="X11" s="614" t="s">
        <v>2011</v>
      </c>
      <c r="Y11" s="616"/>
      <c r="Z11" s="617"/>
      <c r="AA11" s="617"/>
      <c r="AB11" s="617"/>
      <c r="AC11" s="617"/>
      <c r="AD11" s="617"/>
      <c r="AE11" s="617"/>
      <c r="AF11" s="618"/>
      <c r="AG11" s="618"/>
      <c r="AH11" s="617"/>
      <c r="AI11" s="617"/>
      <c r="AJ11" s="617"/>
      <c r="AK11" s="617"/>
      <c r="AL11" s="617"/>
      <c r="AM11" s="617"/>
      <c r="AN11" s="617"/>
      <c r="AO11" s="617"/>
      <c r="AP11" s="617"/>
      <c r="AQ11" s="619"/>
    </row>
    <row r="12" spans="1:43" ht="24" customHeight="1">
      <c r="A12" s="623" t="s">
        <v>684</v>
      </c>
      <c r="B12" s="354" t="s">
        <v>2030</v>
      </c>
      <c r="C12" s="462" t="s">
        <v>2031</v>
      </c>
      <c r="D12" s="462" t="s">
        <v>2032</v>
      </c>
      <c r="E12" s="463" t="s">
        <v>638</v>
      </c>
      <c r="F12" s="464" t="s">
        <v>1946</v>
      </c>
      <c r="G12" s="546" t="s">
        <v>2033</v>
      </c>
      <c r="H12" s="614">
        <v>175</v>
      </c>
      <c r="I12" s="614">
        <v>180</v>
      </c>
      <c r="J12" s="615"/>
      <c r="K12" s="615"/>
      <c r="L12" s="614" t="s">
        <v>2008</v>
      </c>
      <c r="M12" s="614" t="s">
        <v>2009</v>
      </c>
      <c r="N12" s="614" t="s">
        <v>2010</v>
      </c>
      <c r="O12" s="614" t="s">
        <v>2010</v>
      </c>
      <c r="P12" s="614">
        <v>3.6</v>
      </c>
      <c r="Q12" s="614">
        <v>3.6</v>
      </c>
      <c r="R12" s="614">
        <v>1.8</v>
      </c>
      <c r="S12" s="614">
        <v>1.7</v>
      </c>
      <c r="T12" s="615"/>
      <c r="U12" s="615"/>
      <c r="V12" s="615"/>
      <c r="W12" s="615"/>
      <c r="X12" s="614" t="s">
        <v>2016</v>
      </c>
      <c r="Y12" s="616"/>
      <c r="Z12" s="617"/>
      <c r="AA12" s="617"/>
      <c r="AB12" s="617"/>
      <c r="AC12" s="617"/>
      <c r="AD12" s="617"/>
      <c r="AE12" s="617"/>
      <c r="AF12" s="618"/>
      <c r="AG12" s="618"/>
      <c r="AH12" s="617"/>
      <c r="AI12" s="617"/>
      <c r="AJ12" s="617"/>
      <c r="AK12" s="617"/>
      <c r="AL12" s="617"/>
      <c r="AM12" s="617"/>
      <c r="AN12" s="617"/>
      <c r="AO12" s="617"/>
      <c r="AP12" s="617"/>
      <c r="AQ12" s="619"/>
    </row>
    <row r="13" spans="1:43" ht="24" customHeight="1">
      <c r="A13" s="624" t="s">
        <v>1793</v>
      </c>
      <c r="B13" s="354" t="s">
        <v>2034</v>
      </c>
      <c r="C13" s="462" t="s">
        <v>2035</v>
      </c>
      <c r="D13" s="462" t="s">
        <v>2036</v>
      </c>
      <c r="E13" s="463" t="s">
        <v>633</v>
      </c>
      <c r="F13" s="464" t="s">
        <v>1946</v>
      </c>
      <c r="G13" s="546" t="s">
        <v>2037</v>
      </c>
      <c r="H13" s="614">
        <v>191</v>
      </c>
      <c r="I13" s="614">
        <v>191</v>
      </c>
      <c r="J13" s="615"/>
      <c r="K13" s="615"/>
      <c r="L13" s="614" t="s">
        <v>2008</v>
      </c>
      <c r="M13" s="614" t="s">
        <v>2009</v>
      </c>
      <c r="N13" s="614" t="s">
        <v>2010</v>
      </c>
      <c r="O13" s="614" t="s">
        <v>2010</v>
      </c>
      <c r="P13" s="614">
        <v>4.7</v>
      </c>
      <c r="Q13" s="614">
        <v>5.9</v>
      </c>
      <c r="R13" s="614">
        <v>1.6</v>
      </c>
      <c r="S13" s="614">
        <v>1.8</v>
      </c>
      <c r="T13" s="615"/>
      <c r="U13" s="615"/>
      <c r="V13" s="615"/>
      <c r="W13" s="615"/>
      <c r="X13" s="614" t="s">
        <v>2016</v>
      </c>
      <c r="Y13" s="616"/>
      <c r="Z13" s="617"/>
      <c r="AA13" s="617"/>
      <c r="AB13" s="617"/>
      <c r="AC13" s="617"/>
      <c r="AD13" s="617"/>
      <c r="AE13" s="617"/>
      <c r="AF13" s="618"/>
      <c r="AG13" s="618"/>
      <c r="AH13" s="617"/>
      <c r="AI13" s="617"/>
      <c r="AJ13" s="617"/>
      <c r="AK13" s="617"/>
      <c r="AL13" s="617"/>
      <c r="AM13" s="617"/>
      <c r="AN13" s="617"/>
      <c r="AO13" s="617"/>
      <c r="AP13" s="617"/>
      <c r="AQ13" s="619"/>
    </row>
    <row r="14" spans="1:43" ht="24" customHeight="1">
      <c r="A14" s="624" t="s">
        <v>1793</v>
      </c>
      <c r="B14" s="354" t="s">
        <v>2030</v>
      </c>
      <c r="C14" s="462" t="s">
        <v>2038</v>
      </c>
      <c r="D14" s="462" t="s">
        <v>2039</v>
      </c>
      <c r="E14" s="463" t="s">
        <v>638</v>
      </c>
      <c r="F14" s="464" t="s">
        <v>1965</v>
      </c>
      <c r="G14" s="546" t="s">
        <v>2040</v>
      </c>
      <c r="H14" s="614">
        <v>137</v>
      </c>
      <c r="I14" s="614" t="s">
        <v>2026</v>
      </c>
      <c r="J14" s="615"/>
      <c r="K14" s="615"/>
      <c r="L14" s="614" t="s">
        <v>2009</v>
      </c>
      <c r="M14" s="614" t="s">
        <v>2026</v>
      </c>
      <c r="N14" s="614" t="s">
        <v>2010</v>
      </c>
      <c r="O14" s="614" t="s">
        <v>2026</v>
      </c>
      <c r="P14" s="614">
        <v>6.1</v>
      </c>
      <c r="Q14" s="614" t="s">
        <v>2026</v>
      </c>
      <c r="R14" s="614">
        <v>1.7</v>
      </c>
      <c r="S14" s="614" t="s">
        <v>2026</v>
      </c>
      <c r="T14" s="615"/>
      <c r="U14" s="615"/>
      <c r="V14" s="615"/>
      <c r="W14" s="615"/>
      <c r="X14" s="614" t="s">
        <v>2016</v>
      </c>
      <c r="Y14" s="616"/>
      <c r="Z14" s="617"/>
      <c r="AA14" s="617"/>
      <c r="AB14" s="617"/>
      <c r="AC14" s="617"/>
      <c r="AD14" s="617"/>
      <c r="AE14" s="617"/>
      <c r="AF14" s="618"/>
      <c r="AG14" s="618"/>
      <c r="AH14" s="617"/>
      <c r="AI14" s="617"/>
      <c r="AJ14" s="617"/>
      <c r="AK14" s="617"/>
      <c r="AL14" s="617"/>
      <c r="AM14" s="617"/>
      <c r="AN14" s="617"/>
      <c r="AO14" s="617"/>
      <c r="AP14" s="617"/>
      <c r="AQ14" s="619"/>
    </row>
    <row r="15" spans="1:43" ht="24" customHeight="1">
      <c r="A15" s="625" t="s">
        <v>1611</v>
      </c>
      <c r="B15" s="354" t="s">
        <v>2030</v>
      </c>
      <c r="C15" s="462" t="s">
        <v>2041</v>
      </c>
      <c r="D15" s="462" t="s">
        <v>2042</v>
      </c>
      <c r="E15" s="463" t="s">
        <v>638</v>
      </c>
      <c r="F15" s="464" t="s">
        <v>1918</v>
      </c>
      <c r="G15" s="546" t="s">
        <v>2043</v>
      </c>
      <c r="H15" s="614">
        <v>320</v>
      </c>
      <c r="I15" s="614">
        <v>320</v>
      </c>
      <c r="J15" s="614">
        <v>444</v>
      </c>
      <c r="K15" s="614">
        <v>438</v>
      </c>
      <c r="L15" s="614" t="s">
        <v>2009</v>
      </c>
      <c r="M15" s="614" t="s">
        <v>2026</v>
      </c>
      <c r="N15" s="614" t="s">
        <v>2010</v>
      </c>
      <c r="O15" s="614" t="s">
        <v>2010</v>
      </c>
      <c r="P15" s="614">
        <v>6.6</v>
      </c>
      <c r="Q15" s="614">
        <v>6.3</v>
      </c>
      <c r="R15" s="614">
        <v>2.2000000000000002</v>
      </c>
      <c r="S15" s="626">
        <v>2</v>
      </c>
      <c r="T15" s="614">
        <v>6.2</v>
      </c>
      <c r="U15" s="614">
        <v>7.7</v>
      </c>
      <c r="V15" s="614">
        <v>2.4</v>
      </c>
      <c r="W15" s="614">
        <v>2.8</v>
      </c>
      <c r="X15" s="614" t="s">
        <v>2044</v>
      </c>
      <c r="Y15" s="616"/>
      <c r="Z15" s="627" t="s">
        <v>2008</v>
      </c>
      <c r="AA15" s="627">
        <v>179</v>
      </c>
      <c r="AB15" s="617"/>
      <c r="AC15" s="617"/>
      <c r="AD15" s="627" t="s">
        <v>2008</v>
      </c>
      <c r="AE15" s="627" t="s">
        <v>2009</v>
      </c>
      <c r="AF15" s="627" t="s">
        <v>2008</v>
      </c>
      <c r="AG15" s="627" t="s">
        <v>2045</v>
      </c>
      <c r="AH15" s="627" t="s">
        <v>2008</v>
      </c>
      <c r="AI15" s="627">
        <v>3.9</v>
      </c>
      <c r="AJ15" s="627" t="s">
        <v>2008</v>
      </c>
      <c r="AK15" s="628">
        <v>1</v>
      </c>
      <c r="AL15" s="617"/>
      <c r="AM15" s="617"/>
      <c r="AN15" s="617"/>
      <c r="AO15" s="617"/>
      <c r="AP15" s="627" t="s">
        <v>2046</v>
      </c>
      <c r="AQ15" s="619"/>
    </row>
    <row r="16" spans="1:43" ht="24" customHeight="1">
      <c r="A16" s="625" t="s">
        <v>1611</v>
      </c>
      <c r="B16" s="354" t="s">
        <v>2047</v>
      </c>
      <c r="C16" s="462" t="s">
        <v>409</v>
      </c>
      <c r="D16" s="462" t="s">
        <v>2048</v>
      </c>
      <c r="E16" s="463" t="s">
        <v>1902</v>
      </c>
      <c r="F16" s="464" t="s">
        <v>1965</v>
      </c>
      <c r="G16" s="546" t="s">
        <v>2049</v>
      </c>
      <c r="H16" s="614">
        <v>227</v>
      </c>
      <c r="I16" s="614">
        <v>215</v>
      </c>
      <c r="J16" s="614">
        <v>369</v>
      </c>
      <c r="K16" s="614">
        <v>374</v>
      </c>
      <c r="L16" s="614" t="s">
        <v>2050</v>
      </c>
      <c r="M16" s="614" t="s">
        <v>2051</v>
      </c>
      <c r="N16" s="614" t="s">
        <v>2052</v>
      </c>
      <c r="O16" s="614" t="s">
        <v>2052</v>
      </c>
      <c r="P16" s="614">
        <v>6.3</v>
      </c>
      <c r="Q16" s="614">
        <v>6.8</v>
      </c>
      <c r="R16" s="614">
        <v>1.1000000000000001</v>
      </c>
      <c r="S16" s="614">
        <v>1.3</v>
      </c>
      <c r="T16" s="614">
        <v>8.1999999999999993</v>
      </c>
      <c r="U16" s="614">
        <v>9.1</v>
      </c>
      <c r="V16" s="614">
        <v>1.5</v>
      </c>
      <c r="W16" s="614">
        <v>1.5</v>
      </c>
      <c r="X16" s="614" t="s">
        <v>2044</v>
      </c>
      <c r="Y16" s="616"/>
      <c r="Z16" s="627">
        <v>247</v>
      </c>
      <c r="AA16" s="627" t="s">
        <v>2051</v>
      </c>
      <c r="AB16" s="617"/>
      <c r="AC16" s="617"/>
      <c r="AD16" s="627" t="s">
        <v>2050</v>
      </c>
      <c r="AE16" s="627" t="s">
        <v>2051</v>
      </c>
      <c r="AF16" s="627" t="s">
        <v>2052</v>
      </c>
      <c r="AG16" s="627" t="s">
        <v>2051</v>
      </c>
      <c r="AH16" s="627">
        <v>6.8</v>
      </c>
      <c r="AI16" s="627" t="s">
        <v>2051</v>
      </c>
      <c r="AJ16" s="627">
        <v>1.7</v>
      </c>
      <c r="AK16" s="627" t="s">
        <v>2051</v>
      </c>
      <c r="AL16" s="617"/>
      <c r="AM16" s="617"/>
      <c r="AN16" s="617"/>
      <c r="AO16" s="617"/>
      <c r="AP16" s="627" t="s">
        <v>2044</v>
      </c>
      <c r="AQ16" s="619"/>
    </row>
    <row r="17" spans="1:43" ht="24" customHeight="1">
      <c r="A17" s="625" t="s">
        <v>1611</v>
      </c>
      <c r="B17" s="354" t="s">
        <v>136</v>
      </c>
      <c r="C17" s="462" t="s">
        <v>2053</v>
      </c>
      <c r="D17" s="462" t="s">
        <v>2054</v>
      </c>
      <c r="E17" s="463" t="s">
        <v>638</v>
      </c>
      <c r="F17" s="464" t="s">
        <v>1918</v>
      </c>
      <c r="G17" s="546" t="s">
        <v>2055</v>
      </c>
      <c r="H17" s="614">
        <v>165</v>
      </c>
      <c r="I17" s="614">
        <v>165</v>
      </c>
      <c r="J17" s="614">
        <v>262</v>
      </c>
      <c r="K17" s="614">
        <v>258</v>
      </c>
      <c r="L17" s="614" t="s">
        <v>2056</v>
      </c>
      <c r="M17" s="614" t="s">
        <v>2050</v>
      </c>
      <c r="N17" s="614" t="s">
        <v>2052</v>
      </c>
      <c r="O17" s="614" t="s">
        <v>2052</v>
      </c>
      <c r="P17" s="614">
        <v>3.8</v>
      </c>
      <c r="Q17" s="614">
        <v>3.5</v>
      </c>
      <c r="R17" s="614">
        <v>0.9</v>
      </c>
      <c r="S17" s="614">
        <v>0.8</v>
      </c>
      <c r="T17" s="614">
        <v>6.2</v>
      </c>
      <c r="U17" s="614">
        <v>6.6</v>
      </c>
      <c r="V17" s="614">
        <v>1.3</v>
      </c>
      <c r="W17" s="614">
        <v>1.4</v>
      </c>
      <c r="X17" s="614" t="s">
        <v>2016</v>
      </c>
      <c r="Y17" s="616"/>
      <c r="Z17" s="627">
        <v>171</v>
      </c>
      <c r="AA17" s="627">
        <v>181</v>
      </c>
      <c r="AB17" s="617"/>
      <c r="AC17" s="617"/>
      <c r="AD17" s="627" t="s">
        <v>2056</v>
      </c>
      <c r="AE17" s="627" t="s">
        <v>2050</v>
      </c>
      <c r="AF17" s="627" t="s">
        <v>2052</v>
      </c>
      <c r="AG17" s="627" t="s">
        <v>2052</v>
      </c>
      <c r="AH17" s="629">
        <v>6</v>
      </c>
      <c r="AI17" s="627">
        <v>6.2</v>
      </c>
      <c r="AJ17" s="627">
        <v>1.8</v>
      </c>
      <c r="AK17" s="627">
        <v>1.9</v>
      </c>
      <c r="AL17" s="617"/>
      <c r="AM17" s="617"/>
      <c r="AN17" s="617"/>
      <c r="AO17" s="617"/>
      <c r="AP17" s="627" t="s">
        <v>2044</v>
      </c>
      <c r="AQ17" s="619"/>
    </row>
    <row r="18" spans="1:43"/>
    <row r="19" spans="1:43">
      <c r="K19" s="631" t="s">
        <v>2057</v>
      </c>
      <c r="O19" s="631" t="s">
        <v>2058</v>
      </c>
    </row>
    <row r="20" spans="1:43">
      <c r="K20" s="631" t="s">
        <v>2059</v>
      </c>
      <c r="O20" s="631" t="s">
        <v>2060</v>
      </c>
    </row>
    <row r="21" spans="1:43">
      <c r="K21" s="631" t="s">
        <v>2061</v>
      </c>
      <c r="O21" s="631" t="s">
        <v>2062</v>
      </c>
    </row>
    <row r="22" spans="1:43">
      <c r="K22" s="631" t="s">
        <v>2063</v>
      </c>
      <c r="O22" s="631" t="s">
        <v>2064</v>
      </c>
    </row>
    <row r="23" spans="1:43">
      <c r="K23" s="631" t="s">
        <v>2065</v>
      </c>
      <c r="O23" s="631" t="s">
        <v>2066</v>
      </c>
    </row>
    <row r="24" spans="1:43">
      <c r="K24" s="631" t="s">
        <v>2067</v>
      </c>
      <c r="O24" s="631" t="s">
        <v>2068</v>
      </c>
    </row>
    <row r="25" spans="1:43"/>
  </sheetData>
  <mergeCells count="59">
    <mergeCell ref="A4:A6"/>
    <mergeCell ref="A1:A3"/>
    <mergeCell ref="F1:F6"/>
    <mergeCell ref="B1:B6"/>
    <mergeCell ref="C1:C6"/>
    <mergeCell ref="D1:D6"/>
    <mergeCell ref="E1:E6"/>
    <mergeCell ref="G1:G6"/>
    <mergeCell ref="H1:AQ1"/>
    <mergeCell ref="H2:Y2"/>
    <mergeCell ref="Z2:AQ2"/>
    <mergeCell ref="H3:K3"/>
    <mergeCell ref="L3:M3"/>
    <mergeCell ref="N3:O3"/>
    <mergeCell ref="P3:W3"/>
    <mergeCell ref="X3:Y3"/>
    <mergeCell ref="Z3:AC3"/>
    <mergeCell ref="AD3:AE3"/>
    <mergeCell ref="AF3:AG3"/>
    <mergeCell ref="AH3:AO3"/>
    <mergeCell ref="AP3:AQ3"/>
    <mergeCell ref="H4:I4"/>
    <mergeCell ref="J4:K4"/>
    <mergeCell ref="L4:M4"/>
    <mergeCell ref="N4:N6"/>
    <mergeCell ref="O4:O6"/>
    <mergeCell ref="P4:S4"/>
    <mergeCell ref="AD4:AE4"/>
    <mergeCell ref="AB5:AB6"/>
    <mergeCell ref="AC5:AC6"/>
    <mergeCell ref="AD5:AD6"/>
    <mergeCell ref="AE5:AE6"/>
    <mergeCell ref="T4:W4"/>
    <mergeCell ref="X4:X6"/>
    <mergeCell ref="Y4:Y6"/>
    <mergeCell ref="Z4:AA4"/>
    <mergeCell ref="AB4:AC4"/>
    <mergeCell ref="AA5:AA6"/>
    <mergeCell ref="M5:M6"/>
    <mergeCell ref="AQ4:AQ6"/>
    <mergeCell ref="AH5:AI5"/>
    <mergeCell ref="AJ5:AK5"/>
    <mergeCell ref="AL5:AM5"/>
    <mergeCell ref="AN5:AO5"/>
    <mergeCell ref="AF4:AF6"/>
    <mergeCell ref="AG4:AG6"/>
    <mergeCell ref="AH4:AK4"/>
    <mergeCell ref="AL4:AO4"/>
    <mergeCell ref="AP4:AP6"/>
    <mergeCell ref="H5:H6"/>
    <mergeCell ref="I5:I6"/>
    <mergeCell ref="J5:J6"/>
    <mergeCell ref="K5:K6"/>
    <mergeCell ref="L5:L6"/>
    <mergeCell ref="P5:Q5"/>
    <mergeCell ref="R5:S5"/>
    <mergeCell ref="T5:U5"/>
    <mergeCell ref="V5:W5"/>
    <mergeCell ref="Z5:Z6"/>
  </mergeCells>
  <phoneticPr fontId="1"/>
  <hyperlinks>
    <hyperlink ref="A1:A3" location="目次・索引!B1" display="索引へ戻る" xr:uid="{00000000-0004-0000-0C00-000000000000}"/>
  </hyperlinks>
  <pageMargins left="0.78740157480314965" right="0.78740157480314965" top="0.98425196850393704" bottom="0.98425196850393704" header="0.51181102362204722" footer="0.51181102362204722"/>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C25"/>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19.625" style="456" customWidth="1"/>
    <col min="2" max="2" width="6.625" style="456" customWidth="1"/>
    <col min="3" max="3" width="13.125" style="457" bestFit="1" customWidth="1"/>
    <col min="4" max="4" width="13.125" style="457" customWidth="1"/>
    <col min="5" max="5" width="21" style="456" bestFit="1" customWidth="1"/>
    <col min="6" max="6" width="14.125" style="456" bestFit="1" customWidth="1"/>
    <col min="7" max="7" width="12.625" style="457" bestFit="1" customWidth="1"/>
    <col min="8" max="8" width="5.5" style="458" customWidth="1"/>
    <col min="9" max="9" width="12.125" style="456" customWidth="1"/>
    <col min="10" max="10" width="19.125" style="456" customWidth="1"/>
    <col min="11" max="13" width="5.625" style="459" customWidth="1"/>
    <col min="14" max="14" width="4" style="456" customWidth="1"/>
    <col min="15" max="16" width="5.125" style="456" customWidth="1"/>
    <col min="17" max="18" width="4.625" style="456" customWidth="1"/>
    <col min="19" max="19" width="5.125" style="456" customWidth="1"/>
    <col min="20" max="20" width="3.625" style="456" customWidth="1"/>
    <col min="21" max="21" width="4.875" style="456" customWidth="1"/>
    <col min="22" max="22" width="5.5" style="457" customWidth="1"/>
    <col min="23" max="23" width="10.875" style="456" customWidth="1"/>
    <col min="24" max="24" width="5.375" style="457" customWidth="1"/>
    <col min="25" max="25" width="7.125" style="457" customWidth="1"/>
    <col min="26" max="26" width="10.125" style="456" customWidth="1"/>
    <col min="27" max="27" width="5.375" style="457" customWidth="1"/>
    <col min="28" max="28" width="5.5" style="457" customWidth="1"/>
    <col min="29" max="29" width="5.125" style="456" customWidth="1"/>
    <col min="30" max="30" width="5.625" style="456" customWidth="1"/>
    <col min="31" max="31" width="9.625" style="456" customWidth="1"/>
    <col min="32" max="32" width="5.125" style="456" customWidth="1"/>
    <col min="33" max="33" width="5.625" style="456" customWidth="1"/>
    <col min="34" max="34" width="5.125" style="456" customWidth="1"/>
    <col min="35" max="35" width="5.375" style="456" customWidth="1"/>
    <col min="36" max="36" width="5.625" style="456" customWidth="1"/>
    <col min="37" max="43" width="5.125" style="456" customWidth="1"/>
    <col min="44" max="47" width="5.625" style="456" customWidth="1"/>
    <col min="48" max="48" width="5.5" style="456" customWidth="1"/>
    <col min="49" max="49" width="5.125" style="456" customWidth="1"/>
    <col min="50" max="50" width="5.625" style="456" customWidth="1"/>
    <col min="51" max="51" width="9.625" style="456" customWidth="1"/>
    <col min="52" max="52" width="5.125" style="456" customWidth="1"/>
    <col min="53" max="53" width="5.625" style="456" customWidth="1"/>
    <col min="54" max="54" width="5.125" style="456" customWidth="1"/>
    <col min="55" max="55" width="5.375" style="456" customWidth="1"/>
    <col min="56" max="56" width="5.625" style="456" customWidth="1"/>
    <col min="57" max="63" width="5.125" style="456" customWidth="1"/>
    <col min="64" max="64" width="4.125" style="457" bestFit="1" customWidth="1"/>
    <col min="65" max="71" width="4.125" style="457" customWidth="1"/>
    <col min="72" max="72" width="4.125" style="456" customWidth="1"/>
    <col min="73" max="74" width="7.625" style="456" bestFit="1" customWidth="1"/>
    <col min="75" max="75" width="40.625" style="456" customWidth="1"/>
    <col min="76" max="76" width="5.5" style="456" customWidth="1"/>
    <col min="77" max="77" width="5.125" style="456" customWidth="1"/>
    <col min="78" max="78" width="5.625" style="456" customWidth="1"/>
    <col min="79" max="79" width="9.625" style="456" customWidth="1"/>
    <col min="80" max="80" width="5.125" style="456" customWidth="1"/>
    <col min="81" max="81" width="5.625" style="456" customWidth="1"/>
    <col min="82" max="82" width="5.125" style="456" customWidth="1"/>
    <col min="83" max="83" width="5.375" style="456" customWidth="1"/>
    <col min="84" max="84" width="5.625" style="456" customWidth="1"/>
    <col min="85" max="91" width="5.125" style="456" customWidth="1"/>
    <col min="92" max="95" width="5.625" style="456" customWidth="1"/>
    <col min="96" max="97" width="5.625" style="456" bestFit="1" customWidth="1"/>
    <col min="98" max="98" width="6.5" style="456" bestFit="1" customWidth="1"/>
    <col min="99" max="99" width="6.125" style="456" customWidth="1"/>
    <col min="100" max="100" width="5.125" style="456" customWidth="1"/>
    <col min="101" max="101" width="5.625" style="456" customWidth="1"/>
    <col min="102" max="102" width="5.125" style="456" customWidth="1"/>
    <col min="103" max="103" width="5.375" style="456" customWidth="1"/>
    <col min="104" max="104" width="5.625" style="456" customWidth="1"/>
    <col min="105" max="111" width="5.125" style="456" customWidth="1"/>
    <col min="112" max="120" width="4.125" style="456" customWidth="1"/>
    <col min="121" max="122" width="7.625" style="456" bestFit="1" customWidth="1"/>
    <col min="123" max="123" width="62.125" style="456" bestFit="1" customWidth="1"/>
    <col min="124" max="124" width="5.5" style="456" customWidth="1"/>
    <col min="125" max="125" width="5.125" style="456" customWidth="1"/>
    <col min="126" max="126" width="5.625" style="456" customWidth="1"/>
    <col min="127" max="127" width="6.125" style="456" customWidth="1"/>
    <col min="128" max="128" width="5.625" style="456" customWidth="1"/>
    <col min="129" max="131" width="5.125" style="456" customWidth="1"/>
    <col min="132" max="136" width="4.125" style="456" customWidth="1"/>
    <col min="137" max="137" width="7.625" style="456" bestFit="1" customWidth="1"/>
    <col min="138" max="138" width="46.625" style="456" customWidth="1"/>
    <col min="139" max="139" width="5" style="456" bestFit="1" customWidth="1"/>
    <col min="140" max="140" width="7" style="456" bestFit="1" customWidth="1"/>
    <col min="141" max="141" width="6.125" style="456" customWidth="1"/>
    <col min="142" max="142" width="5.125" style="456" customWidth="1"/>
    <col min="143" max="143" width="5.375" style="456" customWidth="1"/>
    <col min="144" max="144" width="2.125" style="456" customWidth="1"/>
    <col min="145" max="145" width="5.125" style="456" customWidth="1"/>
    <col min="146" max="146" width="5.375" style="456" customWidth="1"/>
    <col min="147" max="147" width="2.125" style="456" customWidth="1"/>
    <col min="148" max="148" width="5.125" style="456" customWidth="1"/>
    <col min="149" max="149" width="62.625" style="456" customWidth="1"/>
    <col min="150" max="150" width="8.125" style="456" customWidth="1"/>
    <col min="151" max="159" width="0" style="456" hidden="1" customWidth="1"/>
    <col min="160" max="16384" width="8.125" style="456" hidden="1"/>
  </cols>
  <sheetData>
    <row r="1" spans="1:149" ht="12" customHeight="1" thickTop="1">
      <c r="A1" s="2731" t="s">
        <v>6893</v>
      </c>
      <c r="B1" s="2838"/>
      <c r="C1" s="2841" t="s">
        <v>494</v>
      </c>
      <c r="D1" s="2841" t="s">
        <v>495</v>
      </c>
      <c r="E1" s="2841" t="s">
        <v>893</v>
      </c>
      <c r="F1" s="2841" t="s">
        <v>497</v>
      </c>
      <c r="G1" s="2841" t="s">
        <v>498</v>
      </c>
      <c r="H1" s="2463" t="s">
        <v>894</v>
      </c>
      <c r="I1" s="2831" t="s">
        <v>895</v>
      </c>
      <c r="J1" s="2831"/>
      <c r="K1" s="2454" t="s">
        <v>896</v>
      </c>
      <c r="L1" s="2455"/>
      <c r="M1" s="2456"/>
      <c r="N1" s="2842" t="s">
        <v>502</v>
      </c>
      <c r="O1" s="2843"/>
      <c r="P1" s="2843"/>
      <c r="Q1" s="2843"/>
      <c r="R1" s="2843"/>
      <c r="S1" s="2929"/>
      <c r="T1" s="2828" t="s">
        <v>897</v>
      </c>
      <c r="U1" s="2831" t="s">
        <v>531</v>
      </c>
      <c r="V1" s="2794" t="s">
        <v>898</v>
      </c>
      <c r="W1" s="2794"/>
      <c r="X1" s="2794"/>
      <c r="Y1" s="2794"/>
      <c r="Z1" s="2794"/>
      <c r="AA1" s="2794"/>
      <c r="AB1" s="2832" t="s">
        <v>504</v>
      </c>
      <c r="AC1" s="2833"/>
      <c r="AD1" s="2833"/>
      <c r="AE1" s="2833"/>
      <c r="AF1" s="2833"/>
      <c r="AG1" s="2833"/>
      <c r="AH1" s="2833"/>
      <c r="AI1" s="2833"/>
      <c r="AJ1" s="2833"/>
      <c r="AK1" s="2833"/>
      <c r="AL1" s="2833"/>
      <c r="AM1" s="2833"/>
      <c r="AN1" s="2833"/>
      <c r="AO1" s="2833"/>
      <c r="AP1" s="2833"/>
      <c r="AQ1" s="2833"/>
      <c r="AR1" s="2833"/>
      <c r="AS1" s="2833"/>
      <c r="AT1" s="2833"/>
      <c r="AU1" s="2833"/>
      <c r="AV1" s="2833"/>
      <c r="AW1" s="2833"/>
      <c r="AX1" s="2833"/>
      <c r="AY1" s="2833"/>
      <c r="AZ1" s="2833"/>
      <c r="BA1" s="2833"/>
      <c r="BB1" s="2833"/>
      <c r="BC1" s="2833"/>
      <c r="BD1" s="2833"/>
      <c r="BE1" s="2833"/>
      <c r="BF1" s="2833"/>
      <c r="BG1" s="2833"/>
      <c r="BH1" s="2833"/>
      <c r="BI1" s="2833"/>
      <c r="BJ1" s="2833"/>
      <c r="BK1" s="2833"/>
      <c r="BL1" s="2833"/>
      <c r="BM1" s="2833"/>
      <c r="BN1" s="2833"/>
      <c r="BO1" s="2833"/>
      <c r="BP1" s="2833"/>
      <c r="BQ1" s="2833"/>
      <c r="BR1" s="2833"/>
      <c r="BS1" s="2833"/>
      <c r="BT1" s="2833"/>
      <c r="BU1" s="2833"/>
      <c r="BV1" s="2833"/>
      <c r="BW1" s="2834"/>
      <c r="BX1" s="2789" t="s">
        <v>505</v>
      </c>
      <c r="BY1" s="2835"/>
      <c r="BZ1" s="2835"/>
      <c r="CA1" s="2835"/>
      <c r="CB1" s="2835"/>
      <c r="CC1" s="2835"/>
      <c r="CD1" s="2835"/>
      <c r="CE1" s="2835"/>
      <c r="CF1" s="2835"/>
      <c r="CG1" s="2835"/>
      <c r="CH1" s="2835"/>
      <c r="CI1" s="2835"/>
      <c r="CJ1" s="2835"/>
      <c r="CK1" s="2835"/>
      <c r="CL1" s="2835"/>
      <c r="CM1" s="2835"/>
      <c r="CN1" s="2835"/>
      <c r="CO1" s="2835"/>
      <c r="CP1" s="2835"/>
      <c r="CQ1" s="2835"/>
      <c r="CR1" s="2835"/>
      <c r="CS1" s="2835"/>
      <c r="CT1" s="2835"/>
      <c r="CU1" s="2835"/>
      <c r="CV1" s="2835"/>
      <c r="CW1" s="2835"/>
      <c r="CX1" s="2835"/>
      <c r="CY1" s="2835"/>
      <c r="CZ1" s="2835"/>
      <c r="DA1" s="2835"/>
      <c r="DB1" s="2835"/>
      <c r="DC1" s="2835"/>
      <c r="DD1" s="2835"/>
      <c r="DE1" s="2835"/>
      <c r="DF1" s="2835"/>
      <c r="DG1" s="2835"/>
      <c r="DH1" s="2835"/>
      <c r="DI1" s="2835"/>
      <c r="DJ1" s="2835"/>
      <c r="DK1" s="2835"/>
      <c r="DL1" s="2835"/>
      <c r="DM1" s="2835"/>
      <c r="DN1" s="2835"/>
      <c r="DO1" s="2835"/>
      <c r="DP1" s="2835"/>
      <c r="DQ1" s="2835"/>
      <c r="DR1" s="2835"/>
      <c r="DS1" s="2790"/>
      <c r="DT1" s="2812" t="s">
        <v>506</v>
      </c>
      <c r="DU1" s="2813"/>
      <c r="DV1" s="2813"/>
      <c r="DW1" s="2813"/>
      <c r="DX1" s="2813"/>
      <c r="DY1" s="2813"/>
      <c r="DZ1" s="2813"/>
      <c r="EA1" s="2813"/>
      <c r="EB1" s="2813"/>
      <c r="EC1" s="2813"/>
      <c r="ED1" s="2813"/>
      <c r="EE1" s="2813"/>
      <c r="EF1" s="2813"/>
      <c r="EG1" s="2813"/>
      <c r="EH1" s="2814"/>
      <c r="EI1" s="2919" t="s">
        <v>1067</v>
      </c>
      <c r="EJ1" s="2920"/>
      <c r="EK1" s="2921"/>
      <c r="EL1" s="2917" t="s">
        <v>507</v>
      </c>
      <c r="EM1" s="2917"/>
      <c r="EN1" s="2917"/>
      <c r="EO1" s="2917"/>
      <c r="EP1" s="2917"/>
      <c r="EQ1" s="2917"/>
      <c r="ER1" s="2917"/>
      <c r="ES1" s="2917"/>
    </row>
    <row r="2" spans="1:149" ht="12" customHeight="1">
      <c r="A2" s="2732"/>
      <c r="B2" s="2839"/>
      <c r="C2" s="2841"/>
      <c r="D2" s="2841"/>
      <c r="E2" s="2841"/>
      <c r="F2" s="2841"/>
      <c r="G2" s="2841"/>
      <c r="H2" s="2463"/>
      <c r="I2" s="2831"/>
      <c r="J2" s="2831"/>
      <c r="K2" s="2457"/>
      <c r="L2" s="2458"/>
      <c r="M2" s="2459"/>
      <c r="N2" s="2844"/>
      <c r="O2" s="2845"/>
      <c r="P2" s="2845"/>
      <c r="Q2" s="2845"/>
      <c r="R2" s="2845"/>
      <c r="S2" s="2854"/>
      <c r="T2" s="2829"/>
      <c r="U2" s="2831"/>
      <c r="V2" s="2794"/>
      <c r="W2" s="2794"/>
      <c r="X2" s="2794"/>
      <c r="Y2" s="2794"/>
      <c r="Z2" s="2794"/>
      <c r="AA2" s="2794"/>
      <c r="AB2" s="2795" t="s">
        <v>509</v>
      </c>
      <c r="AC2" s="2795"/>
      <c r="AD2" s="2795"/>
      <c r="AE2" s="2795"/>
      <c r="AF2" s="395" t="s">
        <v>899</v>
      </c>
      <c r="AG2" s="2767" t="s">
        <v>900</v>
      </c>
      <c r="AH2" s="2767"/>
      <c r="AI2" s="2767"/>
      <c r="AJ2" s="2767" t="s">
        <v>901</v>
      </c>
      <c r="AK2" s="2767"/>
      <c r="AL2" s="2767" t="s">
        <v>902</v>
      </c>
      <c r="AM2" s="2767"/>
      <c r="AN2" s="2767"/>
      <c r="AO2" s="2767"/>
      <c r="AP2" s="2767"/>
      <c r="AQ2" s="2767"/>
      <c r="AR2" s="2767" t="s">
        <v>903</v>
      </c>
      <c r="AS2" s="2767"/>
      <c r="AT2" s="2767"/>
      <c r="AU2" s="2767"/>
      <c r="AV2" s="2769" t="s">
        <v>509</v>
      </c>
      <c r="AW2" s="2769"/>
      <c r="AX2" s="2769"/>
      <c r="AY2" s="2769"/>
      <c r="AZ2" s="395" t="s">
        <v>899</v>
      </c>
      <c r="BA2" s="2832" t="s">
        <v>900</v>
      </c>
      <c r="BB2" s="2833"/>
      <c r="BC2" s="2834"/>
      <c r="BD2" s="2832" t="s">
        <v>901</v>
      </c>
      <c r="BE2" s="2833"/>
      <c r="BF2" s="2832" t="s">
        <v>902</v>
      </c>
      <c r="BG2" s="2833"/>
      <c r="BH2" s="2833"/>
      <c r="BI2" s="2833"/>
      <c r="BJ2" s="2833"/>
      <c r="BK2" s="2834"/>
      <c r="BL2" s="2768" t="s">
        <v>515</v>
      </c>
      <c r="BM2" s="2768"/>
      <c r="BN2" s="2768"/>
      <c r="BO2" s="2768"/>
      <c r="BP2" s="2768"/>
      <c r="BQ2" s="2768"/>
      <c r="BR2" s="2768"/>
      <c r="BS2" s="2768"/>
      <c r="BT2" s="2822" t="s">
        <v>516</v>
      </c>
      <c r="BU2" s="2767" t="s">
        <v>517</v>
      </c>
      <c r="BV2" s="2767"/>
      <c r="BW2" s="2770" t="s">
        <v>518</v>
      </c>
      <c r="BX2" s="2821" t="s">
        <v>509</v>
      </c>
      <c r="BY2" s="2821"/>
      <c r="BZ2" s="2821"/>
      <c r="CA2" s="2821"/>
      <c r="CB2" s="396" t="s">
        <v>899</v>
      </c>
      <c r="CC2" s="2764" t="s">
        <v>900</v>
      </c>
      <c r="CD2" s="2764"/>
      <c r="CE2" s="2764"/>
      <c r="CF2" s="2764" t="s">
        <v>901</v>
      </c>
      <c r="CG2" s="2764"/>
      <c r="CH2" s="2764" t="s">
        <v>902</v>
      </c>
      <c r="CI2" s="2764"/>
      <c r="CJ2" s="2764"/>
      <c r="CK2" s="2764"/>
      <c r="CL2" s="2764"/>
      <c r="CM2" s="2764"/>
      <c r="CN2" s="2764" t="s">
        <v>903</v>
      </c>
      <c r="CO2" s="2764"/>
      <c r="CP2" s="2764"/>
      <c r="CQ2" s="2764"/>
      <c r="CR2" s="2821" t="s">
        <v>509</v>
      </c>
      <c r="CS2" s="2821"/>
      <c r="CT2" s="2821"/>
      <c r="CU2" s="2821"/>
      <c r="CV2" s="396" t="s">
        <v>899</v>
      </c>
      <c r="CW2" s="2764" t="s">
        <v>900</v>
      </c>
      <c r="CX2" s="2764"/>
      <c r="CY2" s="2764"/>
      <c r="CZ2" s="2764" t="s">
        <v>901</v>
      </c>
      <c r="DA2" s="2764"/>
      <c r="DB2" s="2764" t="s">
        <v>902</v>
      </c>
      <c r="DC2" s="2764"/>
      <c r="DD2" s="2764"/>
      <c r="DE2" s="2764"/>
      <c r="DF2" s="2764"/>
      <c r="DG2" s="2764"/>
      <c r="DH2" s="2787" t="s">
        <v>515</v>
      </c>
      <c r="DI2" s="2787"/>
      <c r="DJ2" s="2787"/>
      <c r="DK2" s="2787"/>
      <c r="DL2" s="2787"/>
      <c r="DM2" s="2787"/>
      <c r="DN2" s="2787"/>
      <c r="DO2" s="2787"/>
      <c r="DP2" s="2750" t="s">
        <v>516</v>
      </c>
      <c r="DQ2" s="2764" t="s">
        <v>517</v>
      </c>
      <c r="DR2" s="2764"/>
      <c r="DS2" s="2815" t="s">
        <v>518</v>
      </c>
      <c r="DT2" s="2786" t="s">
        <v>509</v>
      </c>
      <c r="DU2" s="2786"/>
      <c r="DV2" s="2786"/>
      <c r="DW2" s="2786"/>
      <c r="DX2" s="2759" t="s">
        <v>1634</v>
      </c>
      <c r="DY2" s="2759" t="s">
        <v>1635</v>
      </c>
      <c r="DZ2" s="2759" t="s">
        <v>1636</v>
      </c>
      <c r="EA2" s="2759" t="s">
        <v>1637</v>
      </c>
      <c r="EB2" s="2788" t="s">
        <v>515</v>
      </c>
      <c r="EC2" s="2788"/>
      <c r="ED2" s="2788"/>
      <c r="EE2" s="2788"/>
      <c r="EF2" s="2759" t="s">
        <v>516</v>
      </c>
      <c r="EG2" s="2765" t="s">
        <v>517</v>
      </c>
      <c r="EH2" s="2817" t="s">
        <v>518</v>
      </c>
      <c r="EI2" s="2922"/>
      <c r="EJ2" s="2923"/>
      <c r="EK2" s="2924"/>
      <c r="EL2" s="2917"/>
      <c r="EM2" s="2917"/>
      <c r="EN2" s="2917"/>
      <c r="EO2" s="2917"/>
      <c r="EP2" s="2917"/>
      <c r="EQ2" s="2917"/>
      <c r="ER2" s="2917"/>
      <c r="ES2" s="2917"/>
    </row>
    <row r="3" spans="1:149" ht="12" customHeight="1" thickBot="1">
      <c r="A3" s="2733"/>
      <c r="B3" s="2839"/>
      <c r="C3" s="2841"/>
      <c r="D3" s="2841"/>
      <c r="E3" s="2841"/>
      <c r="F3" s="2841"/>
      <c r="G3" s="2841"/>
      <c r="H3" s="2463"/>
      <c r="I3" s="2831"/>
      <c r="J3" s="2831"/>
      <c r="K3" s="2457"/>
      <c r="L3" s="2458"/>
      <c r="M3" s="2459"/>
      <c r="N3" s="2828" t="s">
        <v>1220</v>
      </c>
      <c r="O3" s="2842" t="s">
        <v>1221</v>
      </c>
      <c r="P3" s="2929"/>
      <c r="Q3" s="2930" t="s">
        <v>1491</v>
      </c>
      <c r="R3" s="2933" t="s">
        <v>1492</v>
      </c>
      <c r="S3" s="2933" t="s">
        <v>3535</v>
      </c>
      <c r="T3" s="2829"/>
      <c r="U3" s="2831"/>
      <c r="V3" s="2794" t="s">
        <v>532</v>
      </c>
      <c r="W3" s="2794"/>
      <c r="X3" s="2794"/>
      <c r="Y3" s="2794" t="s">
        <v>911</v>
      </c>
      <c r="Z3" s="2794"/>
      <c r="AA3" s="2794"/>
      <c r="AB3" s="2795" t="s">
        <v>532</v>
      </c>
      <c r="AC3" s="2795"/>
      <c r="AD3" s="2795"/>
      <c r="AE3" s="2795"/>
      <c r="AF3" s="2796" t="s">
        <v>912</v>
      </c>
      <c r="AG3" s="2773" t="s">
        <v>913</v>
      </c>
      <c r="AH3" s="2772" t="s">
        <v>1638</v>
      </c>
      <c r="AI3" s="2772" t="s">
        <v>1639</v>
      </c>
      <c r="AJ3" s="2772" t="s">
        <v>916</v>
      </c>
      <c r="AK3" s="2772" t="s">
        <v>1635</v>
      </c>
      <c r="AL3" s="2766" t="s">
        <v>1640</v>
      </c>
      <c r="AM3" s="2766"/>
      <c r="AN3" s="2767" t="s">
        <v>539</v>
      </c>
      <c r="AO3" s="2767"/>
      <c r="AP3" s="2767" t="s">
        <v>540</v>
      </c>
      <c r="AQ3" s="2767"/>
      <c r="AR3" s="2766" t="s">
        <v>919</v>
      </c>
      <c r="AS3" s="2766"/>
      <c r="AT3" s="2766" t="s">
        <v>920</v>
      </c>
      <c r="AU3" s="2766"/>
      <c r="AV3" s="2769" t="s">
        <v>911</v>
      </c>
      <c r="AW3" s="2769"/>
      <c r="AX3" s="2769"/>
      <c r="AY3" s="2769"/>
      <c r="AZ3" s="2770" t="s">
        <v>912</v>
      </c>
      <c r="BA3" s="2772" t="s">
        <v>913</v>
      </c>
      <c r="BB3" s="2772" t="s">
        <v>1638</v>
      </c>
      <c r="BC3" s="2772" t="s">
        <v>1639</v>
      </c>
      <c r="BD3" s="2772" t="s">
        <v>1493</v>
      </c>
      <c r="BE3" s="2772" t="s">
        <v>1635</v>
      </c>
      <c r="BF3" s="2777" t="s">
        <v>1640</v>
      </c>
      <c r="BG3" s="2778"/>
      <c r="BH3" s="2420" t="s">
        <v>539</v>
      </c>
      <c r="BI3" s="2420"/>
      <c r="BJ3" s="2767" t="s">
        <v>540</v>
      </c>
      <c r="BK3" s="2767"/>
      <c r="BL3" s="2768" t="s">
        <v>544</v>
      </c>
      <c r="BM3" s="2768"/>
      <c r="BN3" s="2768"/>
      <c r="BO3" s="2768"/>
      <c r="BP3" s="2768" t="s">
        <v>545</v>
      </c>
      <c r="BQ3" s="2768"/>
      <c r="BR3" s="2768"/>
      <c r="BS3" s="2768"/>
      <c r="BT3" s="2823"/>
      <c r="BU3" s="2767"/>
      <c r="BV3" s="2767"/>
      <c r="BW3" s="2771"/>
      <c r="BX3" s="2821" t="s">
        <v>532</v>
      </c>
      <c r="BY3" s="2821"/>
      <c r="BZ3" s="2821"/>
      <c r="CA3" s="2821"/>
      <c r="CB3" s="2764" t="s">
        <v>912</v>
      </c>
      <c r="CC3" s="2750" t="s">
        <v>913</v>
      </c>
      <c r="CD3" s="2750" t="s">
        <v>1638</v>
      </c>
      <c r="CE3" s="2750" t="s">
        <v>1639</v>
      </c>
      <c r="CF3" s="2750" t="s">
        <v>1493</v>
      </c>
      <c r="CG3" s="2750" t="s">
        <v>1635</v>
      </c>
      <c r="CH3" s="2750" t="s">
        <v>1640</v>
      </c>
      <c r="CI3" s="2750"/>
      <c r="CJ3" s="2764" t="s">
        <v>539</v>
      </c>
      <c r="CK3" s="2764"/>
      <c r="CL3" s="2764" t="s">
        <v>540</v>
      </c>
      <c r="CM3" s="2764"/>
      <c r="CN3" s="2750" t="s">
        <v>1641</v>
      </c>
      <c r="CO3" s="2750"/>
      <c r="CP3" s="2750" t="s">
        <v>920</v>
      </c>
      <c r="CQ3" s="2750"/>
      <c r="CR3" s="2821" t="s">
        <v>911</v>
      </c>
      <c r="CS3" s="2821"/>
      <c r="CT3" s="2821"/>
      <c r="CU3" s="2821"/>
      <c r="CV3" s="2764" t="s">
        <v>912</v>
      </c>
      <c r="CW3" s="2750" t="s">
        <v>913</v>
      </c>
      <c r="CX3" s="2750" t="s">
        <v>1638</v>
      </c>
      <c r="CY3" s="2750" t="s">
        <v>1639</v>
      </c>
      <c r="CZ3" s="2750" t="s">
        <v>1493</v>
      </c>
      <c r="DA3" s="2750" t="s">
        <v>1635</v>
      </c>
      <c r="DB3" s="2750" t="s">
        <v>1640</v>
      </c>
      <c r="DC3" s="2750"/>
      <c r="DD3" s="2928" t="s">
        <v>539</v>
      </c>
      <c r="DE3" s="2928"/>
      <c r="DF3" s="2764" t="s">
        <v>540</v>
      </c>
      <c r="DG3" s="2764"/>
      <c r="DH3" s="2787" t="s">
        <v>544</v>
      </c>
      <c r="DI3" s="2787"/>
      <c r="DJ3" s="2787"/>
      <c r="DK3" s="2787"/>
      <c r="DL3" s="2787" t="s">
        <v>545</v>
      </c>
      <c r="DM3" s="2787"/>
      <c r="DN3" s="2787"/>
      <c r="DO3" s="2787"/>
      <c r="DP3" s="2750"/>
      <c r="DQ3" s="2764"/>
      <c r="DR3" s="2764"/>
      <c r="DS3" s="2815"/>
      <c r="DT3" s="2786" t="s">
        <v>532</v>
      </c>
      <c r="DU3" s="2786"/>
      <c r="DV3" s="2786"/>
      <c r="DW3" s="2786"/>
      <c r="DX3" s="2759"/>
      <c r="DY3" s="2759"/>
      <c r="DZ3" s="2759"/>
      <c r="EA3" s="2759"/>
      <c r="EB3" s="2788" t="s">
        <v>921</v>
      </c>
      <c r="EC3" s="2788"/>
      <c r="ED3" s="2788"/>
      <c r="EE3" s="2788"/>
      <c r="EF3" s="2759"/>
      <c r="EG3" s="2765"/>
      <c r="EH3" s="2818"/>
      <c r="EI3" s="2925"/>
      <c r="EJ3" s="2926"/>
      <c r="EK3" s="2927"/>
      <c r="EL3" s="2917"/>
      <c r="EM3" s="2917"/>
      <c r="EN3" s="2917"/>
      <c r="EO3" s="2917"/>
      <c r="EP3" s="2917"/>
      <c r="EQ3" s="2917"/>
      <c r="ER3" s="2917"/>
      <c r="ES3" s="2917"/>
    </row>
    <row r="4" spans="1:149" ht="12" customHeight="1" thickTop="1">
      <c r="A4" s="2826" t="s">
        <v>493</v>
      </c>
      <c r="B4" s="2839"/>
      <c r="C4" s="2841"/>
      <c r="D4" s="2841"/>
      <c r="E4" s="2841"/>
      <c r="F4" s="2841"/>
      <c r="G4" s="2841"/>
      <c r="H4" s="2463"/>
      <c r="I4" s="2831"/>
      <c r="J4" s="2831"/>
      <c r="K4" s="2460"/>
      <c r="L4" s="2461"/>
      <c r="M4" s="2462"/>
      <c r="N4" s="2829"/>
      <c r="O4" s="2844"/>
      <c r="P4" s="2854"/>
      <c r="Q4" s="2931"/>
      <c r="R4" s="2933"/>
      <c r="S4" s="2933"/>
      <c r="T4" s="2829"/>
      <c r="U4" s="2831"/>
      <c r="V4" s="2794"/>
      <c r="W4" s="2794"/>
      <c r="X4" s="2794"/>
      <c r="Y4" s="2794"/>
      <c r="Z4" s="2794"/>
      <c r="AA4" s="2794"/>
      <c r="AB4" s="2795"/>
      <c r="AC4" s="2795"/>
      <c r="AD4" s="2795"/>
      <c r="AE4" s="2795"/>
      <c r="AF4" s="2797"/>
      <c r="AG4" s="2798"/>
      <c r="AH4" s="2773"/>
      <c r="AI4" s="2773"/>
      <c r="AJ4" s="2773"/>
      <c r="AK4" s="2773"/>
      <c r="AL4" s="2766"/>
      <c r="AM4" s="2766"/>
      <c r="AN4" s="2767"/>
      <c r="AO4" s="2767"/>
      <c r="AP4" s="2767"/>
      <c r="AQ4" s="2767"/>
      <c r="AR4" s="2766"/>
      <c r="AS4" s="2766"/>
      <c r="AT4" s="2766"/>
      <c r="AU4" s="2766"/>
      <c r="AV4" s="2769"/>
      <c r="AW4" s="2769"/>
      <c r="AX4" s="2769"/>
      <c r="AY4" s="2769"/>
      <c r="AZ4" s="2771"/>
      <c r="BA4" s="2773"/>
      <c r="BB4" s="2773"/>
      <c r="BC4" s="2773"/>
      <c r="BD4" s="2773"/>
      <c r="BE4" s="2773"/>
      <c r="BF4" s="2779"/>
      <c r="BG4" s="2780"/>
      <c r="BH4" s="2420"/>
      <c r="BI4" s="2420"/>
      <c r="BJ4" s="2767"/>
      <c r="BK4" s="2767"/>
      <c r="BL4" s="2767" t="s">
        <v>556</v>
      </c>
      <c r="BM4" s="2767"/>
      <c r="BN4" s="2767" t="s">
        <v>1225</v>
      </c>
      <c r="BO4" s="2767"/>
      <c r="BP4" s="2767" t="s">
        <v>556</v>
      </c>
      <c r="BQ4" s="2767"/>
      <c r="BR4" s="2767" t="s">
        <v>1225</v>
      </c>
      <c r="BS4" s="2767"/>
      <c r="BT4" s="2823"/>
      <c r="BU4" s="2767"/>
      <c r="BV4" s="2767"/>
      <c r="BW4" s="2771"/>
      <c r="BX4" s="2821"/>
      <c r="BY4" s="2821"/>
      <c r="BZ4" s="2821"/>
      <c r="CA4" s="2821"/>
      <c r="CB4" s="2764"/>
      <c r="CC4" s="2750"/>
      <c r="CD4" s="2750"/>
      <c r="CE4" s="2750"/>
      <c r="CF4" s="2750"/>
      <c r="CG4" s="2750"/>
      <c r="CH4" s="2750"/>
      <c r="CI4" s="2750"/>
      <c r="CJ4" s="2764"/>
      <c r="CK4" s="2764"/>
      <c r="CL4" s="2764"/>
      <c r="CM4" s="2764"/>
      <c r="CN4" s="2750"/>
      <c r="CO4" s="2750"/>
      <c r="CP4" s="2750"/>
      <c r="CQ4" s="2750"/>
      <c r="CR4" s="2821"/>
      <c r="CS4" s="2821"/>
      <c r="CT4" s="2821"/>
      <c r="CU4" s="2821"/>
      <c r="CV4" s="2783"/>
      <c r="CW4" s="2751"/>
      <c r="CX4" s="2751"/>
      <c r="CY4" s="2751"/>
      <c r="CZ4" s="2751"/>
      <c r="DA4" s="2751"/>
      <c r="DB4" s="2750"/>
      <c r="DC4" s="2750"/>
      <c r="DD4" s="2928"/>
      <c r="DE4" s="2928"/>
      <c r="DF4" s="2764"/>
      <c r="DG4" s="2764"/>
      <c r="DH4" s="2764" t="s">
        <v>556</v>
      </c>
      <c r="DI4" s="2764"/>
      <c r="DJ4" s="2764" t="s">
        <v>1225</v>
      </c>
      <c r="DK4" s="2764"/>
      <c r="DL4" s="2764" t="s">
        <v>556</v>
      </c>
      <c r="DM4" s="2764"/>
      <c r="DN4" s="2764" t="s">
        <v>1225</v>
      </c>
      <c r="DO4" s="2764"/>
      <c r="DP4" s="2750"/>
      <c r="DQ4" s="2764"/>
      <c r="DR4" s="2764"/>
      <c r="DS4" s="2815"/>
      <c r="DT4" s="2786"/>
      <c r="DU4" s="2786"/>
      <c r="DV4" s="2786"/>
      <c r="DW4" s="2786"/>
      <c r="DX4" s="2760"/>
      <c r="DY4" s="2760"/>
      <c r="DZ4" s="2760"/>
      <c r="EA4" s="2760"/>
      <c r="EB4" s="2765" t="s">
        <v>556</v>
      </c>
      <c r="EC4" s="2765"/>
      <c r="ED4" s="2765" t="s">
        <v>1225</v>
      </c>
      <c r="EE4" s="2765"/>
      <c r="EF4" s="2759"/>
      <c r="EG4" s="2765"/>
      <c r="EH4" s="2818"/>
      <c r="EI4" s="2898" t="s">
        <v>564</v>
      </c>
      <c r="EJ4" s="2898" t="s">
        <v>562</v>
      </c>
      <c r="EK4" s="2894" t="s">
        <v>518</v>
      </c>
      <c r="EL4" s="2917" t="s">
        <v>1220</v>
      </c>
      <c r="EM4" s="2917" t="s">
        <v>922</v>
      </c>
      <c r="EN4" s="2917"/>
      <c r="EO4" s="2917"/>
      <c r="EP4" s="2917" t="s">
        <v>923</v>
      </c>
      <c r="EQ4" s="2917"/>
      <c r="ER4" s="2917"/>
      <c r="ES4" s="2917" t="s">
        <v>518</v>
      </c>
    </row>
    <row r="5" spans="1:149" ht="24" customHeight="1">
      <c r="A5" s="2827"/>
      <c r="B5" s="2840"/>
      <c r="C5" s="2841"/>
      <c r="D5" s="2841"/>
      <c r="E5" s="2841"/>
      <c r="F5" s="2841"/>
      <c r="G5" s="2841"/>
      <c r="H5" s="2463"/>
      <c r="I5" s="2831"/>
      <c r="J5" s="2831"/>
      <c r="K5" s="398" t="s">
        <v>1226</v>
      </c>
      <c r="L5" s="398" t="s">
        <v>1227</v>
      </c>
      <c r="M5" s="398" t="s">
        <v>525</v>
      </c>
      <c r="N5" s="2830"/>
      <c r="O5" s="399" t="s">
        <v>532</v>
      </c>
      <c r="P5" s="399" t="s">
        <v>51</v>
      </c>
      <c r="Q5" s="2932"/>
      <c r="R5" s="2933"/>
      <c r="S5" s="2933"/>
      <c r="T5" s="2830"/>
      <c r="U5" s="2831"/>
      <c r="V5" s="400" t="s">
        <v>561</v>
      </c>
      <c r="W5" s="400" t="s">
        <v>926</v>
      </c>
      <c r="X5" s="401" t="s">
        <v>563</v>
      </c>
      <c r="Y5" s="401" t="s">
        <v>561</v>
      </c>
      <c r="Z5" s="400" t="s">
        <v>927</v>
      </c>
      <c r="AA5" s="401" t="s">
        <v>563</v>
      </c>
      <c r="AB5" s="402" t="s">
        <v>564</v>
      </c>
      <c r="AC5" s="402" t="s">
        <v>562</v>
      </c>
      <c r="AD5" s="402" t="s">
        <v>563</v>
      </c>
      <c r="AE5" s="402" t="s">
        <v>928</v>
      </c>
      <c r="AF5" s="540" t="s">
        <v>1228</v>
      </c>
      <c r="AG5" s="540" t="s">
        <v>1229</v>
      </c>
      <c r="AH5" s="540" t="s">
        <v>1229</v>
      </c>
      <c r="AI5" s="540" t="s">
        <v>1230</v>
      </c>
      <c r="AJ5" s="541" t="s">
        <v>932</v>
      </c>
      <c r="AK5" s="540" t="s">
        <v>1231</v>
      </c>
      <c r="AL5" s="395" t="s">
        <v>935</v>
      </c>
      <c r="AM5" s="395" t="s">
        <v>936</v>
      </c>
      <c r="AN5" s="395" t="s">
        <v>937</v>
      </c>
      <c r="AO5" s="395" t="s">
        <v>938</v>
      </c>
      <c r="AP5" s="395" t="s">
        <v>937</v>
      </c>
      <c r="AQ5" s="395" t="s">
        <v>938</v>
      </c>
      <c r="AR5" s="403" t="s">
        <v>1642</v>
      </c>
      <c r="AS5" s="403" t="s">
        <v>1643</v>
      </c>
      <c r="AT5" s="403" t="s">
        <v>1642</v>
      </c>
      <c r="AU5" s="403" t="s">
        <v>1643</v>
      </c>
      <c r="AV5" s="402" t="s">
        <v>564</v>
      </c>
      <c r="AW5" s="402" t="s">
        <v>562</v>
      </c>
      <c r="AX5" s="402" t="s">
        <v>563</v>
      </c>
      <c r="AY5" s="402" t="s">
        <v>928</v>
      </c>
      <c r="AZ5" s="540" t="s">
        <v>1228</v>
      </c>
      <c r="BA5" s="540" t="s">
        <v>1229</v>
      </c>
      <c r="BB5" s="540" t="s">
        <v>1229</v>
      </c>
      <c r="BC5" s="540" t="s">
        <v>1230</v>
      </c>
      <c r="BD5" s="541" t="s">
        <v>932</v>
      </c>
      <c r="BE5" s="540" t="s">
        <v>1231</v>
      </c>
      <c r="BF5" s="395" t="s">
        <v>935</v>
      </c>
      <c r="BG5" s="395" t="s">
        <v>936</v>
      </c>
      <c r="BH5" s="395" t="s">
        <v>937</v>
      </c>
      <c r="BI5" s="395" t="s">
        <v>938</v>
      </c>
      <c r="BJ5" s="395" t="s">
        <v>937</v>
      </c>
      <c r="BK5" s="395" t="s">
        <v>938</v>
      </c>
      <c r="BL5" s="395" t="s">
        <v>565</v>
      </c>
      <c r="BM5" s="395" t="s">
        <v>566</v>
      </c>
      <c r="BN5" s="395" t="s">
        <v>565</v>
      </c>
      <c r="BO5" s="395" t="s">
        <v>566</v>
      </c>
      <c r="BP5" s="395" t="s">
        <v>565</v>
      </c>
      <c r="BQ5" s="395" t="s">
        <v>566</v>
      </c>
      <c r="BR5" s="395" t="s">
        <v>565</v>
      </c>
      <c r="BS5" s="395" t="s">
        <v>566</v>
      </c>
      <c r="BT5" s="2824"/>
      <c r="BU5" s="395" t="s">
        <v>558</v>
      </c>
      <c r="BV5" s="395" t="s">
        <v>51</v>
      </c>
      <c r="BW5" s="2825"/>
      <c r="BX5" s="404" t="s">
        <v>564</v>
      </c>
      <c r="BY5" s="404" t="s">
        <v>562</v>
      </c>
      <c r="BZ5" s="404" t="s">
        <v>563</v>
      </c>
      <c r="CA5" s="404" t="s">
        <v>928</v>
      </c>
      <c r="CB5" s="396" t="s">
        <v>944</v>
      </c>
      <c r="CC5" s="396" t="s">
        <v>945</v>
      </c>
      <c r="CD5" s="396" t="s">
        <v>945</v>
      </c>
      <c r="CE5" s="396" t="s">
        <v>946</v>
      </c>
      <c r="CF5" s="405" t="s">
        <v>932</v>
      </c>
      <c r="CG5" s="396" t="s">
        <v>947</v>
      </c>
      <c r="CH5" s="396" t="s">
        <v>935</v>
      </c>
      <c r="CI5" s="396" t="s">
        <v>936</v>
      </c>
      <c r="CJ5" s="396" t="s">
        <v>937</v>
      </c>
      <c r="CK5" s="396" t="s">
        <v>938</v>
      </c>
      <c r="CL5" s="396" t="s">
        <v>937</v>
      </c>
      <c r="CM5" s="396" t="s">
        <v>938</v>
      </c>
      <c r="CN5" s="405" t="s">
        <v>1642</v>
      </c>
      <c r="CO5" s="405" t="s">
        <v>1643</v>
      </c>
      <c r="CP5" s="405" t="s">
        <v>1642</v>
      </c>
      <c r="CQ5" s="405" t="s">
        <v>1643</v>
      </c>
      <c r="CR5" s="404" t="s">
        <v>564</v>
      </c>
      <c r="CS5" s="404" t="s">
        <v>562</v>
      </c>
      <c r="CT5" s="404" t="s">
        <v>563</v>
      </c>
      <c r="CU5" s="404" t="s">
        <v>928</v>
      </c>
      <c r="CV5" s="542" t="s">
        <v>944</v>
      </c>
      <c r="CW5" s="542" t="s">
        <v>945</v>
      </c>
      <c r="CX5" s="542" t="s">
        <v>945</v>
      </c>
      <c r="CY5" s="542" t="s">
        <v>946</v>
      </c>
      <c r="CZ5" s="543" t="s">
        <v>932</v>
      </c>
      <c r="DA5" s="542" t="s">
        <v>947</v>
      </c>
      <c r="DB5" s="396" t="s">
        <v>935</v>
      </c>
      <c r="DC5" s="396" t="s">
        <v>936</v>
      </c>
      <c r="DD5" s="396" t="s">
        <v>937</v>
      </c>
      <c r="DE5" s="396" t="s">
        <v>938</v>
      </c>
      <c r="DF5" s="396" t="s">
        <v>937</v>
      </c>
      <c r="DG5" s="396" t="s">
        <v>938</v>
      </c>
      <c r="DH5" s="396" t="s">
        <v>565</v>
      </c>
      <c r="DI5" s="396" t="s">
        <v>566</v>
      </c>
      <c r="DJ5" s="396" t="s">
        <v>565</v>
      </c>
      <c r="DK5" s="396" t="s">
        <v>566</v>
      </c>
      <c r="DL5" s="396" t="s">
        <v>565</v>
      </c>
      <c r="DM5" s="396" t="s">
        <v>566</v>
      </c>
      <c r="DN5" s="396" t="s">
        <v>565</v>
      </c>
      <c r="DO5" s="396" t="s">
        <v>566</v>
      </c>
      <c r="DP5" s="2750"/>
      <c r="DQ5" s="396" t="s">
        <v>558</v>
      </c>
      <c r="DR5" s="396" t="s">
        <v>51</v>
      </c>
      <c r="DS5" s="2815"/>
      <c r="DT5" s="406" t="s">
        <v>564</v>
      </c>
      <c r="DU5" s="406" t="s">
        <v>562</v>
      </c>
      <c r="DV5" s="406" t="s">
        <v>563</v>
      </c>
      <c r="DW5" s="953" t="s">
        <v>928</v>
      </c>
      <c r="DX5" s="544" t="s">
        <v>948</v>
      </c>
      <c r="DY5" s="544" t="s">
        <v>947</v>
      </c>
      <c r="DZ5" s="544" t="s">
        <v>945</v>
      </c>
      <c r="EA5" s="544" t="s">
        <v>945</v>
      </c>
      <c r="EB5" s="407" t="s">
        <v>565</v>
      </c>
      <c r="EC5" s="407" t="s">
        <v>566</v>
      </c>
      <c r="ED5" s="407" t="s">
        <v>565</v>
      </c>
      <c r="EE5" s="407" t="s">
        <v>566</v>
      </c>
      <c r="EF5" s="2759"/>
      <c r="EG5" s="407" t="s">
        <v>51</v>
      </c>
      <c r="EH5" s="2819"/>
      <c r="EI5" s="2899"/>
      <c r="EJ5" s="2899"/>
      <c r="EK5" s="2895"/>
      <c r="EL5" s="2917"/>
      <c r="EM5" s="2918" t="s">
        <v>1389</v>
      </c>
      <c r="EN5" s="2918"/>
      <c r="EO5" s="408" t="s">
        <v>1390</v>
      </c>
      <c r="EP5" s="2918" t="s">
        <v>1389</v>
      </c>
      <c r="EQ5" s="2918"/>
      <c r="ER5" s="408" t="s">
        <v>1390</v>
      </c>
      <c r="ES5" s="2917"/>
    </row>
    <row r="6" spans="1:149" s="397" customFormat="1" ht="24" customHeight="1">
      <c r="A6" s="564" t="s">
        <v>1757</v>
      </c>
      <c r="B6" s="500" t="s">
        <v>1232</v>
      </c>
      <c r="C6" s="462" t="s">
        <v>3396</v>
      </c>
      <c r="D6" s="462" t="s">
        <v>1268</v>
      </c>
      <c r="E6" s="463" t="s">
        <v>570</v>
      </c>
      <c r="F6" s="464" t="s">
        <v>1758</v>
      </c>
      <c r="G6" s="546" t="s">
        <v>3397</v>
      </c>
      <c r="H6" s="466">
        <v>910</v>
      </c>
      <c r="I6" s="463" t="s">
        <v>1759</v>
      </c>
      <c r="J6" s="463" t="s">
        <v>1760</v>
      </c>
      <c r="K6" s="525" t="s">
        <v>2564</v>
      </c>
      <c r="L6" s="525" t="s">
        <v>2251</v>
      </c>
      <c r="M6" s="462" t="s">
        <v>3231</v>
      </c>
      <c r="N6" s="467" t="s">
        <v>63</v>
      </c>
      <c r="O6" s="467" t="s">
        <v>63</v>
      </c>
      <c r="P6" s="467" t="s">
        <v>63</v>
      </c>
      <c r="Q6" s="467" t="s">
        <v>63</v>
      </c>
      <c r="R6" s="467" t="s">
        <v>63</v>
      </c>
      <c r="S6" s="467" t="s">
        <v>63</v>
      </c>
      <c r="T6" s="467"/>
      <c r="U6" s="467"/>
      <c r="V6" s="411">
        <f>AB6+BX6+DT6</f>
        <v>28.07723</v>
      </c>
      <c r="W6" s="526" t="str">
        <f>IF(V6&lt;=16,"★☆☆☆☆☆ ",(IF(V6&lt;=20,"★★☆☆☆☆",(IF(V6&lt;=24,"★★★☆☆☆",(IF(V6&lt;=28,"★★★★☆☆",(IF(V6&lt;=32,"★★★★★☆","★★★★★★")))))))))</f>
        <v>★★★★★☆</v>
      </c>
      <c r="X6" s="413">
        <f>ROUND(V6/36,3)</f>
        <v>0.78</v>
      </c>
      <c r="Y6" s="414">
        <f>AV6+DT6</f>
        <v>19.825609999999998</v>
      </c>
      <c r="Z6" s="527" t="str">
        <f>IF(Y6&lt;=12,"★☆☆☆☆☆ ",(IF(Y6&lt;=14.4,"★★☆☆☆☆",(IF(Y6&lt;=16.8,"★★★☆☆☆",(IF(Y6&lt;=19.2,"★★★★☆☆",(IF(Y6&lt;=21.6,"★★★★★☆","★★★★★★")))))))))</f>
        <v>★★★★★☆</v>
      </c>
      <c r="AA6" s="416">
        <f>ROUND(Y6/24,3)</f>
        <v>0.82599999999999996</v>
      </c>
      <c r="AB6" s="417">
        <v>7.7532000000000005</v>
      </c>
      <c r="AC6" s="418" t="str">
        <f>IF(AB6&lt;=6,"ﾚﾍﾞﾙ1 ",(IF(AB6&lt;=7.5,"ﾚﾍﾞﾙ2",(IF(AB6&lt;=9,"ﾚﾍﾞﾙ3",(IF(AB6&lt;=10.5,"ﾚﾍﾞﾙ4","ﾚﾍﾞﾙ5")))))))</f>
        <v>ﾚﾍﾞﾙ3</v>
      </c>
      <c r="AD6" s="419">
        <f>ROUND(AB6/12,3)</f>
        <v>0.64600000000000002</v>
      </c>
      <c r="AE6" s="470"/>
      <c r="AF6" s="421">
        <v>342.6</v>
      </c>
      <c r="AG6" s="411">
        <v>0.56000000000000005</v>
      </c>
      <c r="AH6" s="411">
        <v>1.83</v>
      </c>
      <c r="AI6" s="421">
        <v>59.98</v>
      </c>
      <c r="AJ6" s="421">
        <v>50.48</v>
      </c>
      <c r="AK6" s="421">
        <v>36.090000000000003</v>
      </c>
      <c r="AL6" s="421">
        <v>0.32</v>
      </c>
      <c r="AM6" s="421">
        <v>1.07</v>
      </c>
      <c r="AN6" s="421">
        <v>0.71</v>
      </c>
      <c r="AO6" s="421">
        <v>0.67</v>
      </c>
      <c r="AP6" s="421">
        <v>1</v>
      </c>
      <c r="AQ6" s="421">
        <v>0.62</v>
      </c>
      <c r="AR6" s="421">
        <v>8</v>
      </c>
      <c r="AS6" s="421">
        <v>58</v>
      </c>
      <c r="AT6" s="421">
        <v>62</v>
      </c>
      <c r="AU6" s="421">
        <v>71</v>
      </c>
      <c r="AV6" s="423">
        <v>9.2956099999999999</v>
      </c>
      <c r="AW6" s="424" t="str">
        <f>IF(AV6&lt;=6,"ﾚﾍﾞﾙ1 ",(IF(AV6&lt;=7.5,"ﾚﾍﾞﾙ2",(IF(AV6&lt;=9,"ﾚﾍﾞﾙ3",(IF(AV6&lt;=10.5,"ﾚﾍﾞﾙ4","ﾚﾍﾞﾙ5")))))))</f>
        <v>ﾚﾍﾞﾙ4</v>
      </c>
      <c r="AX6" s="425">
        <f>ROUND(AV6/12,3)</f>
        <v>0.77500000000000002</v>
      </c>
      <c r="AY6" s="471"/>
      <c r="AZ6" s="472">
        <v>294.39999999999998</v>
      </c>
      <c r="BA6" s="414">
        <v>0.8</v>
      </c>
      <c r="BB6" s="414">
        <v>1.08</v>
      </c>
      <c r="BC6" s="472">
        <v>31.35</v>
      </c>
      <c r="BD6" s="472">
        <v>50.43</v>
      </c>
      <c r="BE6" s="472">
        <v>31.55</v>
      </c>
      <c r="BF6" s="472">
        <v>1.66</v>
      </c>
      <c r="BG6" s="472">
        <v>0.49</v>
      </c>
      <c r="BH6" s="472">
        <v>0.46</v>
      </c>
      <c r="BI6" s="472">
        <v>0.5</v>
      </c>
      <c r="BJ6" s="472">
        <v>0.45</v>
      </c>
      <c r="BK6" s="472">
        <v>0.7</v>
      </c>
      <c r="BL6" s="395" t="s">
        <v>1077</v>
      </c>
      <c r="BM6" s="395" t="s">
        <v>1077</v>
      </c>
      <c r="BN6" s="395" t="s">
        <v>66</v>
      </c>
      <c r="BO6" s="395" t="s">
        <v>66</v>
      </c>
      <c r="BP6" s="395" t="s">
        <v>1077</v>
      </c>
      <c r="BQ6" s="395" t="s">
        <v>1077</v>
      </c>
      <c r="BR6" s="395" t="s">
        <v>66</v>
      </c>
      <c r="BS6" s="395" t="s">
        <v>66</v>
      </c>
      <c r="BT6" s="395" t="s">
        <v>1079</v>
      </c>
      <c r="BU6" s="395" t="s">
        <v>1080</v>
      </c>
      <c r="BV6" s="395" t="s">
        <v>1080</v>
      </c>
      <c r="BW6" s="473"/>
      <c r="BX6" s="417">
        <v>9.7940299999999993</v>
      </c>
      <c r="BY6" s="418" t="str">
        <f>IF(BX6&lt;=6,"ﾚﾍﾞﾙ1 ",(IF(BX6&lt;=7.5,"ﾚﾍﾞﾙ2",(IF(BX6&lt;=9,"ﾚﾍﾞﾙ3",(IF(BX6&lt;=10.5,"ﾚﾍﾞﾙ4","ﾚﾍﾞﾙ5")))))))</f>
        <v>ﾚﾍﾞﾙ4</v>
      </c>
      <c r="BZ6" s="419">
        <f>ROUND(BX6/12,3)</f>
        <v>0.81599999999999995</v>
      </c>
      <c r="CA6" s="470"/>
      <c r="CB6" s="421">
        <v>376.4</v>
      </c>
      <c r="CC6" s="411">
        <v>0.34</v>
      </c>
      <c r="CD6" s="411">
        <v>1.58</v>
      </c>
      <c r="CE6" s="421">
        <v>29.85</v>
      </c>
      <c r="CF6" s="421">
        <v>43.43</v>
      </c>
      <c r="CG6" s="421">
        <v>34.01</v>
      </c>
      <c r="CH6" s="421">
        <v>0.54</v>
      </c>
      <c r="CI6" s="421">
        <v>1.03</v>
      </c>
      <c r="CJ6" s="421">
        <v>0.5</v>
      </c>
      <c r="CK6" s="421">
        <v>0.7</v>
      </c>
      <c r="CL6" s="421">
        <v>0.4</v>
      </c>
      <c r="CM6" s="421">
        <v>0.41</v>
      </c>
      <c r="CN6" s="421">
        <v>2</v>
      </c>
      <c r="CO6" s="421">
        <v>45</v>
      </c>
      <c r="CP6" s="421">
        <v>75</v>
      </c>
      <c r="CQ6" s="421">
        <v>26</v>
      </c>
      <c r="CR6" s="423">
        <v>10.486280000000001</v>
      </c>
      <c r="CS6" s="424" t="str">
        <f>IF(CR6&lt;=6,"ﾚﾍﾞﾙ1 ",(IF(CR6&lt;=7.5,"ﾚﾍﾞﾙ2",(IF(CR6&lt;=9,"ﾚﾍﾞﾙ3",(IF(CR6&lt;=10.5,"ﾚﾍﾞﾙ4","ﾚﾍﾞﾙ5")))))))</f>
        <v>ﾚﾍﾞﾙ4</v>
      </c>
      <c r="CT6" s="425">
        <f>ROUND(CR6/12,3)</f>
        <v>0.874</v>
      </c>
      <c r="CU6" s="471"/>
      <c r="CV6" s="472">
        <v>221.3</v>
      </c>
      <c r="CW6" s="414">
        <v>0.82</v>
      </c>
      <c r="CX6" s="414">
        <v>0.99</v>
      </c>
      <c r="CY6" s="472">
        <v>32.590000000000003</v>
      </c>
      <c r="CZ6" s="472">
        <v>39.049999999999997</v>
      </c>
      <c r="DA6" s="472">
        <v>33.46</v>
      </c>
      <c r="DB6" s="472">
        <v>1.32</v>
      </c>
      <c r="DC6" s="472">
        <v>0.14000000000000001</v>
      </c>
      <c r="DD6" s="472">
        <v>0.34</v>
      </c>
      <c r="DE6" s="472">
        <v>0.14000000000000001</v>
      </c>
      <c r="DF6" s="472">
        <v>0.28000000000000003</v>
      </c>
      <c r="DG6" s="472">
        <v>0.21</v>
      </c>
      <c r="DH6" s="396" t="s">
        <v>1077</v>
      </c>
      <c r="DI6" s="396" t="s">
        <v>1077</v>
      </c>
      <c r="DJ6" s="396" t="s">
        <v>66</v>
      </c>
      <c r="DK6" s="396" t="s">
        <v>66</v>
      </c>
      <c r="DL6" s="396" t="s">
        <v>1077</v>
      </c>
      <c r="DM6" s="396" t="s">
        <v>1077</v>
      </c>
      <c r="DN6" s="396" t="s">
        <v>66</v>
      </c>
      <c r="DO6" s="396" t="s">
        <v>66</v>
      </c>
      <c r="DP6" s="396" t="s">
        <v>1079</v>
      </c>
      <c r="DQ6" s="396" t="s">
        <v>1080</v>
      </c>
      <c r="DR6" s="396" t="s">
        <v>1080</v>
      </c>
      <c r="DS6" s="474"/>
      <c r="DT6" s="431">
        <v>10.53</v>
      </c>
      <c r="DU6" s="432" t="str">
        <f>IF(DT6&lt;=6,"ﾚﾍﾞﾙ1 ",(IF(DT6&lt;=7.5,"ﾚﾍﾞﾙ2",(IF(DT6&lt;=9,"ﾚﾍﾞﾙ3",(IF(DT6&lt;=10.5,"ﾚﾍﾞﾙ4","ﾚﾍﾞﾙ5")))))))</f>
        <v>ﾚﾍﾞﾙ5</v>
      </c>
      <c r="DV6" s="433">
        <f>ROUND(DT6/12,3)</f>
        <v>0.878</v>
      </c>
      <c r="DW6" s="475"/>
      <c r="DX6" s="435">
        <v>208.7</v>
      </c>
      <c r="DY6" s="435">
        <v>29.35</v>
      </c>
      <c r="DZ6" s="435">
        <v>0.92</v>
      </c>
      <c r="EA6" s="435">
        <v>2.17</v>
      </c>
      <c r="EB6" s="407" t="s">
        <v>1077</v>
      </c>
      <c r="EC6" s="407" t="s">
        <v>1077</v>
      </c>
      <c r="ED6" s="407" t="s">
        <v>66</v>
      </c>
      <c r="EE6" s="407" t="s">
        <v>66</v>
      </c>
      <c r="EF6" s="407" t="s">
        <v>1079</v>
      </c>
      <c r="EG6" s="407" t="s">
        <v>1080</v>
      </c>
      <c r="EH6" s="971" t="s">
        <v>4068</v>
      </c>
      <c r="EI6" s="566">
        <v>2.98</v>
      </c>
      <c r="EJ6" s="566" t="s">
        <v>1273</v>
      </c>
      <c r="EK6" s="567"/>
      <c r="EL6" s="437" t="s">
        <v>1083</v>
      </c>
      <c r="EM6" s="478">
        <v>42.8</v>
      </c>
      <c r="EN6" s="479"/>
      <c r="EO6" s="480" t="s">
        <v>957</v>
      </c>
      <c r="EP6" s="478">
        <v>47.3</v>
      </c>
      <c r="EQ6" s="479"/>
      <c r="ER6" s="480" t="s">
        <v>957</v>
      </c>
      <c r="ES6" s="440" t="s">
        <v>1078</v>
      </c>
    </row>
    <row r="7" spans="1:149" s="397" customFormat="1" ht="24" customHeight="1">
      <c r="A7" s="564" t="s">
        <v>1757</v>
      </c>
      <c r="B7" s="500" t="s">
        <v>1250</v>
      </c>
      <c r="C7" s="462" t="s">
        <v>3558</v>
      </c>
      <c r="D7" s="462" t="s">
        <v>3398</v>
      </c>
      <c r="E7" s="463" t="s">
        <v>1761</v>
      </c>
      <c r="F7" s="464" t="s">
        <v>1762</v>
      </c>
      <c r="G7" s="546" t="s">
        <v>3399</v>
      </c>
      <c r="H7" s="466">
        <v>940</v>
      </c>
      <c r="I7" s="463" t="s">
        <v>1763</v>
      </c>
      <c r="J7" s="463" t="s">
        <v>1764</v>
      </c>
      <c r="K7" s="525" t="s">
        <v>3400</v>
      </c>
      <c r="L7" s="462" t="s">
        <v>3401</v>
      </c>
      <c r="M7" s="462" t="s">
        <v>3402</v>
      </c>
      <c r="N7" s="467" t="s">
        <v>63</v>
      </c>
      <c r="O7" s="467" t="s">
        <v>63</v>
      </c>
      <c r="P7" s="467" t="s">
        <v>63</v>
      </c>
      <c r="Q7" s="467" t="s">
        <v>754</v>
      </c>
      <c r="R7" s="467" t="s">
        <v>63</v>
      </c>
      <c r="S7" s="467" t="s">
        <v>63</v>
      </c>
      <c r="T7" s="467"/>
      <c r="U7" s="467"/>
      <c r="V7" s="411">
        <f>AB7+BX7+DT7</f>
        <v>30.137950000000004</v>
      </c>
      <c r="W7" s="526" t="str">
        <f>IF(V7&lt;=16,"★☆☆☆☆☆ ",(IF(V7&lt;=20,"★★☆☆☆☆",(IF(V7&lt;=24,"★★★☆☆☆",(IF(V7&lt;=28,"★★★★☆☆",(IF(V7&lt;=32,"★★★★★☆","★★★★★★")))))))))</f>
        <v>★★★★★☆</v>
      </c>
      <c r="X7" s="413">
        <f>ROUND(V7/36,3)</f>
        <v>0.83699999999999997</v>
      </c>
      <c r="Y7" s="414">
        <f t="shared" ref="Y7:Y24" si="0">AV7+DT7</f>
        <v>21.701730000000001</v>
      </c>
      <c r="Z7" s="527" t="str">
        <f t="shared" ref="Z7:Z24" si="1">IF(Y7&lt;=12,"★☆☆☆☆☆ ",(IF(Y7&lt;=14.4,"★★☆☆☆☆",(IF(Y7&lt;=16.8,"★★★☆☆☆",(IF(Y7&lt;=19.2,"★★★★☆☆",(IF(Y7&lt;=21.6,"★★★★★☆","★★★★★★")))))))))</f>
        <v>★★★★★★</v>
      </c>
      <c r="AA7" s="416">
        <f t="shared" ref="AA7:AA24" si="2">ROUND(Y7/24,3)</f>
        <v>0.90400000000000003</v>
      </c>
      <c r="AB7" s="417">
        <v>8.4177600000000012</v>
      </c>
      <c r="AC7" s="418" t="str">
        <f>IF(AB7&lt;=6,"ﾚﾍﾞﾙ1 ",(IF(AB7&lt;=7.5,"ﾚﾍﾞﾙ2",(IF(AB7&lt;=9,"ﾚﾍﾞﾙ3",(IF(AB7&lt;=10.5,"ﾚﾍﾞﾙ4","ﾚﾍﾞﾙ5")))))))</f>
        <v>ﾚﾍﾞﾙ3</v>
      </c>
      <c r="AD7" s="419">
        <f t="shared" ref="AD7:AD24" si="3">ROUND(AB7/12,3)</f>
        <v>0.70099999999999996</v>
      </c>
      <c r="AE7" s="470"/>
      <c r="AF7" s="421">
        <v>399.7</v>
      </c>
      <c r="AG7" s="411">
        <v>0.53</v>
      </c>
      <c r="AH7" s="411">
        <v>1.91</v>
      </c>
      <c r="AI7" s="421">
        <v>57.66</v>
      </c>
      <c r="AJ7" s="421">
        <v>47.12</v>
      </c>
      <c r="AK7" s="421">
        <v>36.28</v>
      </c>
      <c r="AL7" s="421">
        <v>1.26</v>
      </c>
      <c r="AM7" s="421">
        <v>2.82</v>
      </c>
      <c r="AN7" s="421">
        <v>0.55000000000000004</v>
      </c>
      <c r="AO7" s="421">
        <v>0.43</v>
      </c>
      <c r="AP7" s="421">
        <v>0.78</v>
      </c>
      <c r="AQ7" s="421">
        <v>0.43</v>
      </c>
      <c r="AR7" s="421">
        <v>0</v>
      </c>
      <c r="AS7" s="421">
        <v>40</v>
      </c>
      <c r="AT7" s="421">
        <v>78</v>
      </c>
      <c r="AU7" s="421">
        <v>18</v>
      </c>
      <c r="AV7" s="423">
        <v>9.7017300000000013</v>
      </c>
      <c r="AW7" s="424" t="str">
        <f t="shared" ref="AW7:AW24" si="4">IF(AV7&lt;=6,"ﾚﾍﾞﾙ1 ",(IF(AV7&lt;=7.5,"ﾚﾍﾞﾙ2",(IF(AV7&lt;=9,"ﾚﾍﾞﾙ3",(IF(AV7&lt;=10.5,"ﾚﾍﾞﾙ4","ﾚﾍﾞﾙ5")))))))</f>
        <v>ﾚﾍﾞﾙ4</v>
      </c>
      <c r="AX7" s="425">
        <f t="shared" ref="AX7:AX24" si="5">ROUND(AV7/12,3)</f>
        <v>0.80800000000000005</v>
      </c>
      <c r="AY7" s="471"/>
      <c r="AZ7" s="472">
        <v>482.7</v>
      </c>
      <c r="BA7" s="414">
        <v>0.83</v>
      </c>
      <c r="BB7" s="414">
        <v>1.2</v>
      </c>
      <c r="BC7" s="472">
        <v>26.56</v>
      </c>
      <c r="BD7" s="472">
        <v>44.89</v>
      </c>
      <c r="BE7" s="472">
        <v>31.05</v>
      </c>
      <c r="BF7" s="472">
        <v>1.39</v>
      </c>
      <c r="BG7" s="472">
        <v>1.68</v>
      </c>
      <c r="BH7" s="472">
        <v>0.94</v>
      </c>
      <c r="BI7" s="472">
        <v>0.26</v>
      </c>
      <c r="BJ7" s="472">
        <v>0.68</v>
      </c>
      <c r="BK7" s="472">
        <v>0.26</v>
      </c>
      <c r="BL7" s="395" t="s">
        <v>1077</v>
      </c>
      <c r="BM7" s="395" t="s">
        <v>1077</v>
      </c>
      <c r="BN7" s="395" t="s">
        <v>66</v>
      </c>
      <c r="BO7" s="395" t="s">
        <v>66</v>
      </c>
      <c r="BP7" s="395" t="s">
        <v>1077</v>
      </c>
      <c r="BQ7" s="395" t="s">
        <v>1077</v>
      </c>
      <c r="BR7" s="395" t="s">
        <v>66</v>
      </c>
      <c r="BS7" s="395" t="s">
        <v>66</v>
      </c>
      <c r="BT7" s="395" t="s">
        <v>1079</v>
      </c>
      <c r="BU7" s="395" t="s">
        <v>1080</v>
      </c>
      <c r="BV7" s="395" t="s">
        <v>1080</v>
      </c>
      <c r="BW7" s="970" t="s">
        <v>1765</v>
      </c>
      <c r="BX7" s="417">
        <v>9.7201900000000023</v>
      </c>
      <c r="BY7" s="418" t="str">
        <f t="shared" ref="BY7:BY24" si="6">IF(BX7&lt;=6,"ﾚﾍﾞﾙ1 ",(IF(BX7&lt;=7.5,"ﾚﾍﾞﾙ2",(IF(BX7&lt;=9,"ﾚﾍﾞﾙ3",(IF(BX7&lt;=10.5,"ﾚﾍﾞﾙ4","ﾚﾍﾞﾙ5")))))))</f>
        <v>ﾚﾍﾞﾙ4</v>
      </c>
      <c r="BZ7" s="419">
        <f t="shared" ref="BZ7:BZ24" si="7">ROUND(BX7/12,3)</f>
        <v>0.81</v>
      </c>
      <c r="CA7" s="470"/>
      <c r="CB7" s="421">
        <v>359</v>
      </c>
      <c r="CC7" s="411">
        <v>0.52</v>
      </c>
      <c r="CD7" s="411">
        <v>1.43</v>
      </c>
      <c r="CE7" s="421">
        <v>27.13</v>
      </c>
      <c r="CF7" s="421">
        <v>46.72</v>
      </c>
      <c r="CG7" s="421">
        <v>30.85</v>
      </c>
      <c r="CH7" s="421">
        <v>0.31</v>
      </c>
      <c r="CI7" s="421">
        <v>1.33</v>
      </c>
      <c r="CJ7" s="421">
        <v>0.32</v>
      </c>
      <c r="CK7" s="421">
        <v>0.44</v>
      </c>
      <c r="CL7" s="421">
        <v>0.54</v>
      </c>
      <c r="CM7" s="421">
        <v>0.31</v>
      </c>
      <c r="CN7" s="421">
        <v>0</v>
      </c>
      <c r="CO7" s="421">
        <v>42</v>
      </c>
      <c r="CP7" s="421">
        <v>157</v>
      </c>
      <c r="CQ7" s="421">
        <v>39</v>
      </c>
      <c r="CR7" s="423">
        <v>6.9826700000000006</v>
      </c>
      <c r="CS7" s="424" t="str">
        <f t="shared" ref="CS7:CS24" si="8">IF(CR7&lt;=6,"ﾚﾍﾞﾙ1 ",(IF(CR7&lt;=7.5,"ﾚﾍﾞﾙ2",(IF(CR7&lt;=9,"ﾚﾍﾞﾙ3",(IF(CR7&lt;=10.5,"ﾚﾍﾞﾙ4","ﾚﾍﾞﾙ5")))))))</f>
        <v>ﾚﾍﾞﾙ2</v>
      </c>
      <c r="CT7" s="425">
        <f t="shared" ref="CT7:CT24" si="9">ROUND(CR7/12,3)</f>
        <v>0.58199999999999996</v>
      </c>
      <c r="CU7" s="471"/>
      <c r="CV7" s="472">
        <v>961</v>
      </c>
      <c r="CW7" s="414">
        <v>0.93</v>
      </c>
      <c r="CX7" s="414">
        <v>1.67</v>
      </c>
      <c r="CY7" s="472">
        <v>54.38</v>
      </c>
      <c r="CZ7" s="472">
        <v>31.62</v>
      </c>
      <c r="DA7" s="472">
        <v>25.09</v>
      </c>
      <c r="DB7" s="472">
        <v>1.28</v>
      </c>
      <c r="DC7" s="472">
        <v>7.0000000000000007E-2</v>
      </c>
      <c r="DD7" s="472">
        <v>0.68</v>
      </c>
      <c r="DE7" s="472">
        <v>0.19</v>
      </c>
      <c r="DF7" s="472">
        <v>0.33</v>
      </c>
      <c r="DG7" s="472">
        <v>0.2</v>
      </c>
      <c r="DH7" s="396" t="s">
        <v>1077</v>
      </c>
      <c r="DI7" s="396" t="s">
        <v>1077</v>
      </c>
      <c r="DJ7" s="396" t="s">
        <v>66</v>
      </c>
      <c r="DK7" s="396" t="s">
        <v>66</v>
      </c>
      <c r="DL7" s="396" t="s">
        <v>1077</v>
      </c>
      <c r="DM7" s="396" t="s">
        <v>1077</v>
      </c>
      <c r="DN7" s="396" t="s">
        <v>66</v>
      </c>
      <c r="DO7" s="396" t="s">
        <v>66</v>
      </c>
      <c r="DP7" s="396" t="s">
        <v>1079</v>
      </c>
      <c r="DQ7" s="396" t="s">
        <v>1080</v>
      </c>
      <c r="DR7" s="396" t="s">
        <v>1080</v>
      </c>
      <c r="DS7" s="962" t="s">
        <v>1766</v>
      </c>
      <c r="DT7" s="431">
        <v>12</v>
      </c>
      <c r="DU7" s="432" t="str">
        <f t="shared" ref="DU7:DU24" si="10">IF(DT7&lt;=6,"ﾚﾍﾞﾙ1 ",(IF(DT7&lt;=7.5,"ﾚﾍﾞﾙ2",(IF(DT7&lt;=9,"ﾚﾍﾞﾙ3",(IF(DT7&lt;=10.5,"ﾚﾍﾞﾙ4","ﾚﾍﾞﾙ5")))))))</f>
        <v>ﾚﾍﾞﾙ5</v>
      </c>
      <c r="DV7" s="433">
        <f t="shared" ref="DV7:DV24" si="11">ROUND(DT7/12,3)</f>
        <v>1</v>
      </c>
      <c r="DW7" s="475"/>
      <c r="DX7" s="435">
        <v>270.60000000000002</v>
      </c>
      <c r="DY7" s="435">
        <v>17.11</v>
      </c>
      <c r="DZ7" s="435">
        <v>0.6</v>
      </c>
      <c r="EA7" s="435">
        <v>2.58</v>
      </c>
      <c r="EB7" s="407" t="s">
        <v>1077</v>
      </c>
      <c r="EC7" s="407" t="s">
        <v>1077</v>
      </c>
      <c r="ED7" s="407" t="s">
        <v>66</v>
      </c>
      <c r="EE7" s="407" t="s">
        <v>66</v>
      </c>
      <c r="EF7" s="407" t="s">
        <v>1079</v>
      </c>
      <c r="EG7" s="407" t="s">
        <v>1080</v>
      </c>
      <c r="EH7" s="960" t="s">
        <v>4069</v>
      </c>
      <c r="EI7" s="505">
        <v>2.86</v>
      </c>
      <c r="EJ7" s="505" t="s">
        <v>1767</v>
      </c>
      <c r="EK7" s="569"/>
      <c r="EL7" s="437" t="s">
        <v>1083</v>
      </c>
      <c r="EM7" s="478">
        <v>43.2</v>
      </c>
      <c r="EN7" s="479"/>
      <c r="EO7" s="480" t="s">
        <v>957</v>
      </c>
      <c r="EP7" s="478">
        <v>46.8</v>
      </c>
      <c r="EQ7" s="479"/>
      <c r="ER7" s="480" t="s">
        <v>957</v>
      </c>
      <c r="ES7" s="440" t="s">
        <v>1078</v>
      </c>
    </row>
    <row r="8" spans="1:149" s="397" customFormat="1" ht="24" customHeight="1">
      <c r="A8" s="545" t="s">
        <v>635</v>
      </c>
      <c r="B8" s="500" t="s">
        <v>1275</v>
      </c>
      <c r="C8" s="462" t="s">
        <v>3403</v>
      </c>
      <c r="D8" s="462" t="s">
        <v>3404</v>
      </c>
      <c r="E8" s="463" t="s">
        <v>638</v>
      </c>
      <c r="F8" s="464" t="s">
        <v>1768</v>
      </c>
      <c r="G8" s="546" t="s">
        <v>3405</v>
      </c>
      <c r="H8" s="466">
        <v>1280</v>
      </c>
      <c r="I8" s="463" t="s">
        <v>1769</v>
      </c>
      <c r="J8" s="463" t="s">
        <v>1770</v>
      </c>
      <c r="K8" s="525" t="s">
        <v>3406</v>
      </c>
      <c r="L8" s="525" t="s">
        <v>3407</v>
      </c>
      <c r="M8" s="462" t="s">
        <v>2851</v>
      </c>
      <c r="N8" s="467" t="s">
        <v>63</v>
      </c>
      <c r="O8" s="467" t="s">
        <v>63</v>
      </c>
      <c r="P8" s="467" t="s">
        <v>63</v>
      </c>
      <c r="Q8" s="467" t="s">
        <v>63</v>
      </c>
      <c r="R8" s="467" t="s">
        <v>63</v>
      </c>
      <c r="S8" s="467" t="s">
        <v>63</v>
      </c>
      <c r="T8" s="467"/>
      <c r="U8" s="467"/>
      <c r="V8" s="411">
        <f t="shared" ref="V8:V24" si="12">AB8+BX8+DT8</f>
        <v>34.31091</v>
      </c>
      <c r="W8" s="526" t="str">
        <f>IF(V8&lt;=16,"★☆☆☆☆☆ ",(IF(V8&lt;=20,"★★☆☆☆☆",(IF(V8&lt;=24,"★★★☆☆☆",(IF(V8&lt;=28,"★★★★☆☆",(IF(V8&lt;=32,"★★★★★☆","★★★★★★")))))))))</f>
        <v>★★★★★★</v>
      </c>
      <c r="X8" s="413">
        <f t="shared" ref="X8:X24" si="13">ROUND(V8/36,3)</f>
        <v>0.95299999999999996</v>
      </c>
      <c r="Y8" s="414">
        <f t="shared" si="0"/>
        <v>22.735490000000002</v>
      </c>
      <c r="Z8" s="527" t="str">
        <f t="shared" si="1"/>
        <v>★★★★★★</v>
      </c>
      <c r="AA8" s="416">
        <f t="shared" si="2"/>
        <v>0.94699999999999995</v>
      </c>
      <c r="AB8" s="417">
        <v>10.9847</v>
      </c>
      <c r="AC8" s="418" t="str">
        <f t="shared" ref="AC8:AC24" si="14">IF(AB8&lt;=6,"ﾚﾍﾞﾙ1 ",(IF(AB8&lt;=7.5,"ﾚﾍﾞﾙ2",(IF(AB8&lt;=9,"ﾚﾍﾞﾙ3",(IF(AB8&lt;=10.5,"ﾚﾍﾞﾙ4","ﾚﾍﾞﾙ5")))))))</f>
        <v>ﾚﾍﾞﾙ5</v>
      </c>
      <c r="AD8" s="419">
        <f t="shared" si="3"/>
        <v>0.91500000000000004</v>
      </c>
      <c r="AE8" s="470"/>
      <c r="AF8" s="421">
        <v>292.8</v>
      </c>
      <c r="AG8" s="411">
        <v>0.64</v>
      </c>
      <c r="AH8" s="411">
        <v>1.48</v>
      </c>
      <c r="AI8" s="421">
        <v>11.81</v>
      </c>
      <c r="AJ8" s="421">
        <v>37.54</v>
      </c>
      <c r="AK8" s="421">
        <v>26.91</v>
      </c>
      <c r="AL8" s="421">
        <v>4.43</v>
      </c>
      <c r="AM8" s="421">
        <v>1.84</v>
      </c>
      <c r="AN8" s="421">
        <v>0.57999999999999996</v>
      </c>
      <c r="AO8" s="421">
        <v>0.27</v>
      </c>
      <c r="AP8" s="421">
        <v>0.34</v>
      </c>
      <c r="AQ8" s="421">
        <v>0.3</v>
      </c>
      <c r="AR8" s="421">
        <v>0</v>
      </c>
      <c r="AS8" s="421">
        <v>0</v>
      </c>
      <c r="AT8" s="421">
        <v>1</v>
      </c>
      <c r="AU8" s="421">
        <v>0</v>
      </c>
      <c r="AV8" s="423">
        <v>10.735490000000002</v>
      </c>
      <c r="AW8" s="424" t="str">
        <f t="shared" si="4"/>
        <v>ﾚﾍﾞﾙ5</v>
      </c>
      <c r="AX8" s="425">
        <f t="shared" si="5"/>
        <v>0.89500000000000002</v>
      </c>
      <c r="AY8" s="471"/>
      <c r="AZ8" s="472">
        <v>366.2</v>
      </c>
      <c r="BA8" s="414">
        <v>0.52</v>
      </c>
      <c r="BB8" s="414">
        <v>1.17</v>
      </c>
      <c r="BC8" s="472">
        <v>36.96</v>
      </c>
      <c r="BD8" s="472">
        <v>43.58</v>
      </c>
      <c r="BE8" s="472">
        <v>21.12</v>
      </c>
      <c r="BF8" s="472">
        <v>2.78</v>
      </c>
      <c r="BG8" s="472">
        <v>3.73</v>
      </c>
      <c r="BH8" s="472">
        <v>0.56000000000000005</v>
      </c>
      <c r="BI8" s="472">
        <v>0.36</v>
      </c>
      <c r="BJ8" s="472">
        <v>0.45</v>
      </c>
      <c r="BK8" s="472">
        <v>0.36</v>
      </c>
      <c r="BL8" s="395" t="s">
        <v>1077</v>
      </c>
      <c r="BM8" s="395" t="s">
        <v>1077</v>
      </c>
      <c r="BN8" s="395" t="s">
        <v>66</v>
      </c>
      <c r="BO8" s="395" t="s">
        <v>66</v>
      </c>
      <c r="BP8" s="395" t="s">
        <v>1077</v>
      </c>
      <c r="BQ8" s="395" t="s">
        <v>1077</v>
      </c>
      <c r="BR8" s="395" t="s">
        <v>66</v>
      </c>
      <c r="BS8" s="395" t="s">
        <v>66</v>
      </c>
      <c r="BT8" s="395" t="s">
        <v>1079</v>
      </c>
      <c r="BU8" s="395" t="s">
        <v>1080</v>
      </c>
      <c r="BV8" s="395" t="s">
        <v>1080</v>
      </c>
      <c r="BW8" s="473"/>
      <c r="BX8" s="417">
        <v>11.326210000000001</v>
      </c>
      <c r="BY8" s="418" t="str">
        <f t="shared" si="6"/>
        <v>ﾚﾍﾞﾙ5</v>
      </c>
      <c r="BZ8" s="419">
        <f t="shared" si="7"/>
        <v>0.94399999999999995</v>
      </c>
      <c r="CA8" s="470"/>
      <c r="CB8" s="421">
        <v>145.19999999999999</v>
      </c>
      <c r="CC8" s="411">
        <v>0.53</v>
      </c>
      <c r="CD8" s="411">
        <v>1.17</v>
      </c>
      <c r="CE8" s="421">
        <v>14.04</v>
      </c>
      <c r="CF8" s="421">
        <v>35.15</v>
      </c>
      <c r="CG8" s="421">
        <v>27.1</v>
      </c>
      <c r="CH8" s="421">
        <v>4.5599999999999996</v>
      </c>
      <c r="CI8" s="421">
        <v>0.6</v>
      </c>
      <c r="CJ8" s="421">
        <v>0.26</v>
      </c>
      <c r="CK8" s="421">
        <v>0.14000000000000001</v>
      </c>
      <c r="CL8" s="421">
        <v>0.28000000000000003</v>
      </c>
      <c r="CM8" s="421">
        <v>0.33</v>
      </c>
      <c r="CN8" s="421">
        <v>0</v>
      </c>
      <c r="CO8" s="421">
        <v>0</v>
      </c>
      <c r="CP8" s="421">
        <v>21</v>
      </c>
      <c r="CQ8" s="421">
        <v>2</v>
      </c>
      <c r="CR8" s="423">
        <v>11.649260000000002</v>
      </c>
      <c r="CS8" s="424" t="str">
        <f t="shared" si="8"/>
        <v>ﾚﾍﾞﾙ5</v>
      </c>
      <c r="CT8" s="425">
        <f t="shared" si="9"/>
        <v>0.97099999999999997</v>
      </c>
      <c r="CU8" s="471"/>
      <c r="CV8" s="472">
        <v>183.3</v>
      </c>
      <c r="CW8" s="414">
        <v>0.66</v>
      </c>
      <c r="CX8" s="414">
        <v>0.99</v>
      </c>
      <c r="CY8" s="472">
        <v>9.25</v>
      </c>
      <c r="CZ8" s="472">
        <v>26.17</v>
      </c>
      <c r="DA8" s="472">
        <v>24.63</v>
      </c>
      <c r="DB8" s="472">
        <v>2.34</v>
      </c>
      <c r="DC8" s="472">
        <v>0.68</v>
      </c>
      <c r="DD8" s="472">
        <v>0.19</v>
      </c>
      <c r="DE8" s="472">
        <v>0.31</v>
      </c>
      <c r="DF8" s="472">
        <v>0.25</v>
      </c>
      <c r="DG8" s="472">
        <v>0.22</v>
      </c>
      <c r="DH8" s="396" t="s">
        <v>1077</v>
      </c>
      <c r="DI8" s="396" t="s">
        <v>1077</v>
      </c>
      <c r="DJ8" s="396" t="s">
        <v>66</v>
      </c>
      <c r="DK8" s="396" t="s">
        <v>66</v>
      </c>
      <c r="DL8" s="396" t="s">
        <v>1077</v>
      </c>
      <c r="DM8" s="396" t="s">
        <v>1077</v>
      </c>
      <c r="DN8" s="396" t="s">
        <v>66</v>
      </c>
      <c r="DO8" s="396" t="s">
        <v>66</v>
      </c>
      <c r="DP8" s="396" t="s">
        <v>1079</v>
      </c>
      <c r="DQ8" s="396" t="s">
        <v>1080</v>
      </c>
      <c r="DR8" s="396" t="s">
        <v>1080</v>
      </c>
      <c r="DS8" s="474"/>
      <c r="DT8" s="431">
        <v>12</v>
      </c>
      <c r="DU8" s="432" t="str">
        <f t="shared" si="10"/>
        <v>ﾚﾍﾞﾙ5</v>
      </c>
      <c r="DV8" s="433">
        <f t="shared" si="11"/>
        <v>1</v>
      </c>
      <c r="DW8" s="475"/>
      <c r="DX8" s="435">
        <v>147</v>
      </c>
      <c r="DY8" s="435">
        <v>15.7</v>
      </c>
      <c r="DZ8" s="435">
        <v>0.7</v>
      </c>
      <c r="EA8" s="435">
        <v>1.93</v>
      </c>
      <c r="EB8" s="407" t="s">
        <v>1077</v>
      </c>
      <c r="EC8" s="407" t="s">
        <v>1077</v>
      </c>
      <c r="ED8" s="407" t="s">
        <v>66</v>
      </c>
      <c r="EE8" s="407" t="s">
        <v>66</v>
      </c>
      <c r="EF8" s="407" t="s">
        <v>1079</v>
      </c>
      <c r="EG8" s="407" t="s">
        <v>1080</v>
      </c>
      <c r="EH8" s="434" t="s">
        <v>1078</v>
      </c>
      <c r="EI8" s="476">
        <v>3.29</v>
      </c>
      <c r="EJ8" s="476" t="s">
        <v>1771</v>
      </c>
      <c r="EK8" s="477"/>
      <c r="EL8" s="437" t="s">
        <v>1083</v>
      </c>
      <c r="EM8" s="478">
        <v>43.1</v>
      </c>
      <c r="EN8" s="479"/>
      <c r="EO8" s="480" t="s">
        <v>957</v>
      </c>
      <c r="EP8" s="478">
        <v>45.1</v>
      </c>
      <c r="EQ8" s="479"/>
      <c r="ER8" s="480" t="s">
        <v>957</v>
      </c>
      <c r="ES8" s="440" t="s">
        <v>1078</v>
      </c>
    </row>
    <row r="9" spans="1:149" s="397" customFormat="1" ht="24" customHeight="1">
      <c r="A9" s="570" t="s">
        <v>684</v>
      </c>
      <c r="B9" s="500" t="s">
        <v>1241</v>
      </c>
      <c r="C9" s="462" t="s">
        <v>1026</v>
      </c>
      <c r="D9" s="462" t="s">
        <v>3408</v>
      </c>
      <c r="E9" s="463" t="s">
        <v>1646</v>
      </c>
      <c r="F9" s="464" t="s">
        <v>1762</v>
      </c>
      <c r="G9" s="462" t="s">
        <v>3409</v>
      </c>
      <c r="H9" s="466">
        <v>1450</v>
      </c>
      <c r="I9" s="463" t="s">
        <v>1772</v>
      </c>
      <c r="J9" s="463" t="s">
        <v>1773</v>
      </c>
      <c r="K9" s="525" t="s">
        <v>3410</v>
      </c>
      <c r="L9" s="525" t="s">
        <v>3411</v>
      </c>
      <c r="M9" s="462" t="s">
        <v>3412</v>
      </c>
      <c r="N9" s="467" t="s">
        <v>63</v>
      </c>
      <c r="O9" s="467" t="s">
        <v>63</v>
      </c>
      <c r="P9" s="467" t="s">
        <v>63</v>
      </c>
      <c r="Q9" s="467" t="s">
        <v>754</v>
      </c>
      <c r="R9" s="467" t="s">
        <v>63</v>
      </c>
      <c r="S9" s="467" t="s">
        <v>63</v>
      </c>
      <c r="T9" s="467"/>
      <c r="U9" s="467"/>
      <c r="V9" s="411">
        <f t="shared" si="12"/>
        <v>34.837020000000003</v>
      </c>
      <c r="W9" s="526" t="str">
        <f t="shared" ref="W9:W24" si="15">IF(V9&lt;=16,"★☆☆☆☆☆ ",(IF(V9&lt;=20,"★★☆☆☆☆",(IF(V9&lt;=24,"★★★☆☆☆",(IF(V9&lt;=28,"★★★★☆☆",(IF(V9&lt;=32,"★★★★★☆","★★★★★★")))))))))</f>
        <v>★★★★★★</v>
      </c>
      <c r="X9" s="413">
        <f t="shared" si="13"/>
        <v>0.96799999999999997</v>
      </c>
      <c r="Y9" s="414">
        <f t="shared" si="0"/>
        <v>23.852319999999999</v>
      </c>
      <c r="Z9" s="527" t="str">
        <f t="shared" si="1"/>
        <v>★★★★★★</v>
      </c>
      <c r="AA9" s="416">
        <f t="shared" si="2"/>
        <v>0.99399999999999999</v>
      </c>
      <c r="AB9" s="417">
        <v>11.741560000000002</v>
      </c>
      <c r="AC9" s="418" t="str">
        <f t="shared" si="14"/>
        <v>ﾚﾍﾞﾙ5</v>
      </c>
      <c r="AD9" s="419">
        <f t="shared" si="3"/>
        <v>0.97799999999999998</v>
      </c>
      <c r="AE9" s="470"/>
      <c r="AF9" s="421">
        <v>418.7</v>
      </c>
      <c r="AG9" s="411">
        <v>0.68</v>
      </c>
      <c r="AH9" s="411">
        <v>0.74</v>
      </c>
      <c r="AI9" s="421">
        <v>8.91</v>
      </c>
      <c r="AJ9" s="421">
        <v>37.31</v>
      </c>
      <c r="AK9" s="421">
        <v>22.05</v>
      </c>
      <c r="AL9" s="421">
        <v>0.38</v>
      </c>
      <c r="AM9" s="421">
        <v>0.48</v>
      </c>
      <c r="AN9" s="421">
        <v>0.4</v>
      </c>
      <c r="AO9" s="421">
        <v>0.37</v>
      </c>
      <c r="AP9" s="421">
        <v>0.43</v>
      </c>
      <c r="AQ9" s="421">
        <v>0.52</v>
      </c>
      <c r="AR9" s="421">
        <v>0</v>
      </c>
      <c r="AS9" s="421">
        <v>0</v>
      </c>
      <c r="AT9" s="421">
        <v>22</v>
      </c>
      <c r="AU9" s="421">
        <v>14</v>
      </c>
      <c r="AV9" s="423">
        <v>11.852319999999999</v>
      </c>
      <c r="AW9" s="424" t="str">
        <f t="shared" si="4"/>
        <v>ﾚﾍﾞﾙ5</v>
      </c>
      <c r="AX9" s="425">
        <f t="shared" si="5"/>
        <v>0.98799999999999999</v>
      </c>
      <c r="AY9" s="471"/>
      <c r="AZ9" s="472">
        <v>183.6</v>
      </c>
      <c r="BA9" s="414">
        <v>0.59</v>
      </c>
      <c r="BB9" s="414">
        <v>1.04</v>
      </c>
      <c r="BC9" s="472">
        <v>20</v>
      </c>
      <c r="BD9" s="472">
        <v>37.03</v>
      </c>
      <c r="BE9" s="472">
        <v>21.93</v>
      </c>
      <c r="BF9" s="472">
        <v>1.55</v>
      </c>
      <c r="BG9" s="472">
        <v>0.72</v>
      </c>
      <c r="BH9" s="472">
        <v>0.42</v>
      </c>
      <c r="BI9" s="472">
        <v>0.47</v>
      </c>
      <c r="BJ9" s="472">
        <v>0.38</v>
      </c>
      <c r="BK9" s="472">
        <v>0.21</v>
      </c>
      <c r="BL9" s="395" t="s">
        <v>1077</v>
      </c>
      <c r="BM9" s="395" t="s">
        <v>1077</v>
      </c>
      <c r="BN9" s="395" t="s">
        <v>66</v>
      </c>
      <c r="BO9" s="395" t="s">
        <v>66</v>
      </c>
      <c r="BP9" s="395" t="s">
        <v>1077</v>
      </c>
      <c r="BQ9" s="395" t="s">
        <v>1077</v>
      </c>
      <c r="BR9" s="395" t="s">
        <v>66</v>
      </c>
      <c r="BS9" s="395" t="s">
        <v>66</v>
      </c>
      <c r="BT9" s="395" t="s">
        <v>1079</v>
      </c>
      <c r="BU9" s="395" t="s">
        <v>1080</v>
      </c>
      <c r="BV9" s="395" t="s">
        <v>1080</v>
      </c>
      <c r="BW9" s="473"/>
      <c r="BX9" s="417">
        <v>11.095460000000001</v>
      </c>
      <c r="BY9" s="418" t="str">
        <f t="shared" si="6"/>
        <v>ﾚﾍﾞﾙ5</v>
      </c>
      <c r="BZ9" s="419">
        <f t="shared" si="7"/>
        <v>0.92500000000000004</v>
      </c>
      <c r="CA9" s="470"/>
      <c r="CB9" s="421">
        <v>256.5</v>
      </c>
      <c r="CC9" s="411">
        <v>0.31</v>
      </c>
      <c r="CD9" s="411">
        <v>1.18</v>
      </c>
      <c r="CE9" s="421">
        <v>13.9</v>
      </c>
      <c r="CF9" s="421">
        <v>35.25</v>
      </c>
      <c r="CG9" s="421">
        <v>22.61</v>
      </c>
      <c r="CH9" s="421">
        <v>0.21</v>
      </c>
      <c r="CI9" s="421">
        <v>0.12</v>
      </c>
      <c r="CJ9" s="421">
        <v>0.34</v>
      </c>
      <c r="CK9" s="421">
        <v>0.8</v>
      </c>
      <c r="CL9" s="421">
        <v>0.35</v>
      </c>
      <c r="CM9" s="421">
        <v>0.33</v>
      </c>
      <c r="CN9" s="421">
        <v>0</v>
      </c>
      <c r="CO9" s="421">
        <v>2</v>
      </c>
      <c r="CP9" s="421">
        <v>26</v>
      </c>
      <c r="CQ9" s="421">
        <v>0</v>
      </c>
      <c r="CR9" s="423">
        <v>12</v>
      </c>
      <c r="CS9" s="424" t="str">
        <f t="shared" si="8"/>
        <v>ﾚﾍﾞﾙ5</v>
      </c>
      <c r="CT9" s="425">
        <f t="shared" si="9"/>
        <v>1</v>
      </c>
      <c r="CU9" s="471"/>
      <c r="CV9" s="472">
        <v>198.9</v>
      </c>
      <c r="CW9" s="414">
        <v>0.69</v>
      </c>
      <c r="CX9" s="414">
        <v>1.1100000000000001</v>
      </c>
      <c r="CY9" s="472">
        <v>19.920000000000002</v>
      </c>
      <c r="CZ9" s="472">
        <v>34.17</v>
      </c>
      <c r="DA9" s="472">
        <v>17.12</v>
      </c>
      <c r="DB9" s="472">
        <v>0.81</v>
      </c>
      <c r="DC9" s="472">
        <v>0.1</v>
      </c>
      <c r="DD9" s="472">
        <v>0.35</v>
      </c>
      <c r="DE9" s="472">
        <v>0.31</v>
      </c>
      <c r="DF9" s="472">
        <v>0.37</v>
      </c>
      <c r="DG9" s="472">
        <v>0.28000000000000003</v>
      </c>
      <c r="DH9" s="396" t="s">
        <v>1077</v>
      </c>
      <c r="DI9" s="396" t="s">
        <v>1077</v>
      </c>
      <c r="DJ9" s="396" t="s">
        <v>66</v>
      </c>
      <c r="DK9" s="396" t="s">
        <v>66</v>
      </c>
      <c r="DL9" s="396" t="s">
        <v>1077</v>
      </c>
      <c r="DM9" s="396" t="s">
        <v>1077</v>
      </c>
      <c r="DN9" s="396" t="s">
        <v>66</v>
      </c>
      <c r="DO9" s="396" t="s">
        <v>66</v>
      </c>
      <c r="DP9" s="396" t="s">
        <v>1079</v>
      </c>
      <c r="DQ9" s="396" t="s">
        <v>1080</v>
      </c>
      <c r="DR9" s="396" t="s">
        <v>1080</v>
      </c>
      <c r="DS9" s="474"/>
      <c r="DT9" s="431">
        <v>12</v>
      </c>
      <c r="DU9" s="432" t="str">
        <f t="shared" si="10"/>
        <v>ﾚﾍﾞﾙ5</v>
      </c>
      <c r="DV9" s="433">
        <f t="shared" si="11"/>
        <v>1</v>
      </c>
      <c r="DW9" s="475"/>
      <c r="DX9" s="435">
        <v>120.9</v>
      </c>
      <c r="DY9" s="435">
        <v>11.54</v>
      </c>
      <c r="DZ9" s="435">
        <v>0.67</v>
      </c>
      <c r="EA9" s="435">
        <v>0.91</v>
      </c>
      <c r="EB9" s="407" t="s">
        <v>1077</v>
      </c>
      <c r="EC9" s="407" t="s">
        <v>1077</v>
      </c>
      <c r="ED9" s="407" t="s">
        <v>66</v>
      </c>
      <c r="EE9" s="407" t="s">
        <v>66</v>
      </c>
      <c r="EF9" s="407" t="s">
        <v>1079</v>
      </c>
      <c r="EG9" s="407" t="s">
        <v>1080</v>
      </c>
      <c r="EH9" s="434" t="s">
        <v>1078</v>
      </c>
      <c r="EI9" s="476">
        <v>3.48</v>
      </c>
      <c r="EJ9" s="476" t="s">
        <v>1774</v>
      </c>
      <c r="EK9" s="477"/>
      <c r="EL9" s="437" t="s">
        <v>1083</v>
      </c>
      <c r="EM9" s="478">
        <v>42.7</v>
      </c>
      <c r="EN9" s="479"/>
      <c r="EO9" s="480" t="s">
        <v>957</v>
      </c>
      <c r="EP9" s="478">
        <v>46</v>
      </c>
      <c r="EQ9" s="479"/>
      <c r="ER9" s="480" t="s">
        <v>957</v>
      </c>
      <c r="ES9" s="440" t="s">
        <v>1078</v>
      </c>
    </row>
    <row r="10" spans="1:149" s="397" customFormat="1" ht="24" customHeight="1">
      <c r="A10" s="549" t="s">
        <v>1611</v>
      </c>
      <c r="B10" s="500" t="s">
        <v>1260</v>
      </c>
      <c r="C10" s="462" t="s">
        <v>3066</v>
      </c>
      <c r="D10" s="462" t="s">
        <v>1700</v>
      </c>
      <c r="E10" s="463" t="s">
        <v>602</v>
      </c>
      <c r="F10" s="464" t="s">
        <v>1775</v>
      </c>
      <c r="G10" s="462" t="s">
        <v>3413</v>
      </c>
      <c r="H10" s="466">
        <v>1280</v>
      </c>
      <c r="I10" s="463" t="s">
        <v>1776</v>
      </c>
      <c r="J10" s="484" t="s">
        <v>1777</v>
      </c>
      <c r="K10" s="525" t="s">
        <v>1705</v>
      </c>
      <c r="L10" s="525" t="s">
        <v>1705</v>
      </c>
      <c r="M10" s="462" t="s">
        <v>3414</v>
      </c>
      <c r="N10" s="467" t="s">
        <v>63</v>
      </c>
      <c r="O10" s="467" t="s">
        <v>63</v>
      </c>
      <c r="P10" s="467" t="s">
        <v>63</v>
      </c>
      <c r="Q10" s="467" t="s">
        <v>754</v>
      </c>
      <c r="R10" s="467" t="s">
        <v>63</v>
      </c>
      <c r="S10" s="467" t="s">
        <v>63</v>
      </c>
      <c r="T10" s="467"/>
      <c r="U10" s="467"/>
      <c r="V10" s="411">
        <f t="shared" si="12"/>
        <v>32.643740000000001</v>
      </c>
      <c r="W10" s="526" t="str">
        <f t="shared" si="15"/>
        <v>★★★★★★</v>
      </c>
      <c r="X10" s="413">
        <f t="shared" si="13"/>
        <v>0.90700000000000003</v>
      </c>
      <c r="Y10" s="414">
        <f t="shared" si="0"/>
        <v>22.31437</v>
      </c>
      <c r="Z10" s="527" t="str">
        <f t="shared" si="1"/>
        <v>★★★★★★</v>
      </c>
      <c r="AA10" s="416">
        <f t="shared" si="2"/>
        <v>0.93</v>
      </c>
      <c r="AB10" s="417">
        <v>9.2033100000000019</v>
      </c>
      <c r="AC10" s="418" t="str">
        <f t="shared" si="14"/>
        <v>ﾚﾍﾞﾙ4</v>
      </c>
      <c r="AD10" s="419">
        <f t="shared" si="3"/>
        <v>0.76700000000000002</v>
      </c>
      <c r="AE10" s="470"/>
      <c r="AF10" s="421">
        <v>386.2</v>
      </c>
      <c r="AG10" s="411">
        <v>0.6</v>
      </c>
      <c r="AH10" s="411">
        <v>1.49</v>
      </c>
      <c r="AI10" s="421">
        <v>32.61</v>
      </c>
      <c r="AJ10" s="421">
        <v>52.85</v>
      </c>
      <c r="AK10" s="421">
        <v>26.29</v>
      </c>
      <c r="AL10" s="421">
        <v>2.39</v>
      </c>
      <c r="AM10" s="421">
        <v>4.62</v>
      </c>
      <c r="AN10" s="421">
        <v>0.37</v>
      </c>
      <c r="AO10" s="421">
        <v>0.22</v>
      </c>
      <c r="AP10" s="421">
        <v>0.55000000000000004</v>
      </c>
      <c r="AQ10" s="421">
        <v>0.35</v>
      </c>
      <c r="AR10" s="421">
        <v>0</v>
      </c>
      <c r="AS10" s="421">
        <v>0</v>
      </c>
      <c r="AT10" s="421">
        <v>49</v>
      </c>
      <c r="AU10" s="421">
        <v>0</v>
      </c>
      <c r="AV10" s="423">
        <v>10.329370000000001</v>
      </c>
      <c r="AW10" s="424" t="str">
        <f t="shared" si="4"/>
        <v>ﾚﾍﾞﾙ4</v>
      </c>
      <c r="AX10" s="425">
        <f t="shared" si="5"/>
        <v>0.86099999999999999</v>
      </c>
      <c r="AY10" s="471"/>
      <c r="AZ10" s="472">
        <v>365</v>
      </c>
      <c r="BA10" s="414">
        <v>0.54</v>
      </c>
      <c r="BB10" s="414">
        <v>1.08</v>
      </c>
      <c r="BC10" s="472">
        <v>12.85</v>
      </c>
      <c r="BD10" s="472">
        <v>47.96</v>
      </c>
      <c r="BE10" s="472">
        <v>28.75</v>
      </c>
      <c r="BF10" s="472">
        <v>1.61</v>
      </c>
      <c r="BG10" s="472">
        <v>1.9</v>
      </c>
      <c r="BH10" s="472">
        <v>0.23</v>
      </c>
      <c r="BI10" s="472">
        <v>0.32</v>
      </c>
      <c r="BJ10" s="472">
        <v>0.31</v>
      </c>
      <c r="BK10" s="472">
        <v>0.3</v>
      </c>
      <c r="BL10" s="395" t="s">
        <v>1077</v>
      </c>
      <c r="BM10" s="395" t="s">
        <v>1077</v>
      </c>
      <c r="BN10" s="395" t="s">
        <v>66</v>
      </c>
      <c r="BO10" s="395" t="s">
        <v>66</v>
      </c>
      <c r="BP10" s="395" t="s">
        <v>1077</v>
      </c>
      <c r="BQ10" s="395" t="s">
        <v>1077</v>
      </c>
      <c r="BR10" s="395" t="s">
        <v>66</v>
      </c>
      <c r="BS10" s="395" t="s">
        <v>66</v>
      </c>
      <c r="BT10" s="395" t="s">
        <v>1079</v>
      </c>
      <c r="BU10" s="395" t="s">
        <v>1080</v>
      </c>
      <c r="BV10" s="395" t="s">
        <v>1080</v>
      </c>
      <c r="BW10" s="473"/>
      <c r="BX10" s="417">
        <v>11.455430000000002</v>
      </c>
      <c r="BY10" s="418" t="str">
        <f t="shared" si="6"/>
        <v>ﾚﾍﾞﾙ5</v>
      </c>
      <c r="BZ10" s="419">
        <f t="shared" si="7"/>
        <v>0.95499999999999996</v>
      </c>
      <c r="CA10" s="470"/>
      <c r="CB10" s="421">
        <v>268.60000000000002</v>
      </c>
      <c r="CC10" s="411">
        <v>0.43</v>
      </c>
      <c r="CD10" s="411">
        <v>1.41</v>
      </c>
      <c r="CE10" s="421">
        <v>12.16</v>
      </c>
      <c r="CF10" s="421">
        <v>41.25</v>
      </c>
      <c r="CG10" s="421">
        <v>25.26</v>
      </c>
      <c r="CH10" s="421">
        <v>3.49</v>
      </c>
      <c r="CI10" s="421">
        <v>2.77</v>
      </c>
      <c r="CJ10" s="421">
        <v>0.26</v>
      </c>
      <c r="CK10" s="421">
        <v>0.2</v>
      </c>
      <c r="CL10" s="421">
        <v>0.38</v>
      </c>
      <c r="CM10" s="421">
        <v>0.32</v>
      </c>
      <c r="CN10" s="421">
        <v>0</v>
      </c>
      <c r="CO10" s="421">
        <v>4</v>
      </c>
      <c r="CP10" s="421">
        <v>50</v>
      </c>
      <c r="CQ10" s="421">
        <v>0</v>
      </c>
      <c r="CR10" s="423">
        <v>11.501580000000001</v>
      </c>
      <c r="CS10" s="424" t="str">
        <f t="shared" si="8"/>
        <v>ﾚﾍﾞﾙ5</v>
      </c>
      <c r="CT10" s="425">
        <f t="shared" si="9"/>
        <v>0.95799999999999996</v>
      </c>
      <c r="CU10" s="471"/>
      <c r="CV10" s="472">
        <v>266.10000000000002</v>
      </c>
      <c r="CW10" s="414">
        <v>0.53</v>
      </c>
      <c r="CX10" s="414">
        <v>0.91</v>
      </c>
      <c r="CY10" s="472">
        <v>6.46</v>
      </c>
      <c r="CZ10" s="472">
        <v>33.979999999999997</v>
      </c>
      <c r="DA10" s="472">
        <v>25.81</v>
      </c>
      <c r="DB10" s="472">
        <v>1.84</v>
      </c>
      <c r="DC10" s="472">
        <v>0.8</v>
      </c>
      <c r="DD10" s="472">
        <v>0.21</v>
      </c>
      <c r="DE10" s="472">
        <v>0.12</v>
      </c>
      <c r="DF10" s="472">
        <v>0.33</v>
      </c>
      <c r="DG10" s="472">
        <v>0.16</v>
      </c>
      <c r="DH10" s="396" t="s">
        <v>1077</v>
      </c>
      <c r="DI10" s="396" t="s">
        <v>1077</v>
      </c>
      <c r="DJ10" s="396" t="s">
        <v>66</v>
      </c>
      <c r="DK10" s="396" t="s">
        <v>66</v>
      </c>
      <c r="DL10" s="396" t="s">
        <v>1077</v>
      </c>
      <c r="DM10" s="396" t="s">
        <v>1077</v>
      </c>
      <c r="DN10" s="396" t="s">
        <v>66</v>
      </c>
      <c r="DO10" s="396" t="s">
        <v>66</v>
      </c>
      <c r="DP10" s="396" t="s">
        <v>1079</v>
      </c>
      <c r="DQ10" s="396" t="s">
        <v>1080</v>
      </c>
      <c r="DR10" s="396" t="s">
        <v>1080</v>
      </c>
      <c r="DS10" s="474"/>
      <c r="DT10" s="431">
        <v>11.984999999999999</v>
      </c>
      <c r="DU10" s="432" t="str">
        <f t="shared" si="10"/>
        <v>ﾚﾍﾞﾙ5</v>
      </c>
      <c r="DV10" s="433">
        <f t="shared" si="11"/>
        <v>0.999</v>
      </c>
      <c r="DW10" s="475"/>
      <c r="DX10" s="435">
        <v>113.3</v>
      </c>
      <c r="DY10" s="435">
        <v>21.4</v>
      </c>
      <c r="DZ10" s="435">
        <v>1.01</v>
      </c>
      <c r="EA10" s="435">
        <v>2.2200000000000002</v>
      </c>
      <c r="EB10" s="407" t="s">
        <v>1077</v>
      </c>
      <c r="EC10" s="407" t="s">
        <v>1077</v>
      </c>
      <c r="ED10" s="407" t="s">
        <v>66</v>
      </c>
      <c r="EE10" s="407" t="s">
        <v>66</v>
      </c>
      <c r="EF10" s="407" t="s">
        <v>1079</v>
      </c>
      <c r="EG10" s="407" t="s">
        <v>1080</v>
      </c>
      <c r="EH10" s="434" t="s">
        <v>1078</v>
      </c>
      <c r="EI10" s="476">
        <v>3.01</v>
      </c>
      <c r="EJ10" s="476" t="s">
        <v>1771</v>
      </c>
      <c r="EK10" s="477"/>
      <c r="EL10" s="437" t="s">
        <v>1083</v>
      </c>
      <c r="EM10" s="478">
        <v>44.5</v>
      </c>
      <c r="EN10" s="479"/>
      <c r="EO10" s="480" t="s">
        <v>957</v>
      </c>
      <c r="EP10" s="478">
        <v>48.1</v>
      </c>
      <c r="EQ10" s="479"/>
      <c r="ER10" s="480" t="s">
        <v>957</v>
      </c>
      <c r="ES10" s="440" t="s">
        <v>1078</v>
      </c>
    </row>
    <row r="11" spans="1:149" s="397" customFormat="1" ht="24" customHeight="1">
      <c r="A11" s="549" t="s">
        <v>1611</v>
      </c>
      <c r="B11" s="500" t="s">
        <v>1275</v>
      </c>
      <c r="C11" s="462" t="s">
        <v>2988</v>
      </c>
      <c r="D11" s="462" t="s">
        <v>3415</v>
      </c>
      <c r="E11" s="463" t="s">
        <v>638</v>
      </c>
      <c r="F11" s="464" t="s">
        <v>1775</v>
      </c>
      <c r="G11" s="462" t="s">
        <v>3416</v>
      </c>
      <c r="H11" s="466">
        <v>1890</v>
      </c>
      <c r="I11" s="463" t="s">
        <v>1778</v>
      </c>
      <c r="J11" s="463" t="s">
        <v>1779</v>
      </c>
      <c r="K11" s="525" t="s">
        <v>3417</v>
      </c>
      <c r="L11" s="525" t="s">
        <v>3418</v>
      </c>
      <c r="M11" s="462" t="s">
        <v>1747</v>
      </c>
      <c r="N11" s="467" t="s">
        <v>63</v>
      </c>
      <c r="O11" s="467" t="s">
        <v>63</v>
      </c>
      <c r="P11" s="467" t="s">
        <v>63</v>
      </c>
      <c r="Q11" s="467" t="s">
        <v>63</v>
      </c>
      <c r="R11" s="467" t="s">
        <v>63</v>
      </c>
      <c r="S11" s="467" t="s">
        <v>63</v>
      </c>
      <c r="T11" s="467"/>
      <c r="U11" s="467"/>
      <c r="V11" s="411">
        <f t="shared" si="12"/>
        <v>34.458590000000001</v>
      </c>
      <c r="W11" s="526" t="str">
        <f t="shared" si="15"/>
        <v>★★★★★★</v>
      </c>
      <c r="X11" s="413">
        <f t="shared" si="13"/>
        <v>0.95699999999999996</v>
      </c>
      <c r="Y11" s="414">
        <f t="shared" si="0"/>
        <v>23.510809999999999</v>
      </c>
      <c r="Z11" s="527" t="str">
        <f t="shared" si="1"/>
        <v>★★★★★★</v>
      </c>
      <c r="AA11" s="416">
        <f t="shared" si="2"/>
        <v>0.98</v>
      </c>
      <c r="AB11" s="417">
        <v>11.640030000000001</v>
      </c>
      <c r="AC11" s="418" t="str">
        <f t="shared" si="14"/>
        <v>ﾚﾍﾞﾙ5</v>
      </c>
      <c r="AD11" s="419">
        <f t="shared" si="3"/>
        <v>0.97</v>
      </c>
      <c r="AE11" s="470"/>
      <c r="AF11" s="421">
        <v>403.2</v>
      </c>
      <c r="AG11" s="411">
        <v>0.48</v>
      </c>
      <c r="AH11" s="411">
        <v>1.85</v>
      </c>
      <c r="AI11" s="421">
        <v>21.69</v>
      </c>
      <c r="AJ11" s="421">
        <v>40.159999999999997</v>
      </c>
      <c r="AK11" s="421">
        <v>24.06</v>
      </c>
      <c r="AL11" s="421">
        <v>3.08</v>
      </c>
      <c r="AM11" s="421">
        <v>2.2200000000000002</v>
      </c>
      <c r="AN11" s="421">
        <v>0.25</v>
      </c>
      <c r="AO11" s="421">
        <v>0.21</v>
      </c>
      <c r="AP11" s="421">
        <v>0.23</v>
      </c>
      <c r="AQ11" s="421">
        <v>0.33</v>
      </c>
      <c r="AR11" s="421">
        <v>0</v>
      </c>
      <c r="AS11" s="421">
        <v>0</v>
      </c>
      <c r="AT11" s="421">
        <v>0</v>
      </c>
      <c r="AU11" s="421">
        <v>32</v>
      </c>
      <c r="AV11" s="423">
        <v>11.510810000000001</v>
      </c>
      <c r="AW11" s="424" t="str">
        <f t="shared" si="4"/>
        <v>ﾚﾍﾞﾙ5</v>
      </c>
      <c r="AX11" s="425">
        <f t="shared" si="5"/>
        <v>0.95899999999999996</v>
      </c>
      <c r="AY11" s="471"/>
      <c r="AZ11" s="472">
        <v>274.60000000000002</v>
      </c>
      <c r="BA11" s="414">
        <v>0.85</v>
      </c>
      <c r="BB11" s="414">
        <v>0.98</v>
      </c>
      <c r="BC11" s="472">
        <v>22.47</v>
      </c>
      <c r="BD11" s="472">
        <v>40.799999999999997</v>
      </c>
      <c r="BE11" s="472">
        <v>24.24</v>
      </c>
      <c r="BF11" s="472">
        <v>0.72</v>
      </c>
      <c r="BG11" s="472">
        <v>1.77</v>
      </c>
      <c r="BH11" s="472">
        <v>0.41</v>
      </c>
      <c r="BI11" s="472">
        <v>0.38</v>
      </c>
      <c r="BJ11" s="472">
        <v>0.36</v>
      </c>
      <c r="BK11" s="472">
        <v>0.35</v>
      </c>
      <c r="BL11" s="395" t="s">
        <v>1077</v>
      </c>
      <c r="BM11" s="395" t="s">
        <v>1077</v>
      </c>
      <c r="BN11" s="395" t="s">
        <v>66</v>
      </c>
      <c r="BO11" s="395" t="s">
        <v>66</v>
      </c>
      <c r="BP11" s="395" t="s">
        <v>1077</v>
      </c>
      <c r="BQ11" s="395" t="s">
        <v>1077</v>
      </c>
      <c r="BR11" s="395" t="s">
        <v>66</v>
      </c>
      <c r="BS11" s="395" t="s">
        <v>66</v>
      </c>
      <c r="BT11" s="395" t="s">
        <v>1079</v>
      </c>
      <c r="BU11" s="395" t="s">
        <v>1080</v>
      </c>
      <c r="BV11" s="395" t="s">
        <v>1080</v>
      </c>
      <c r="BW11" s="473"/>
      <c r="BX11" s="417">
        <v>10.818560000000002</v>
      </c>
      <c r="BY11" s="418" t="str">
        <f t="shared" si="6"/>
        <v>ﾚﾍﾞﾙ5</v>
      </c>
      <c r="BZ11" s="419">
        <f t="shared" si="7"/>
        <v>0.90200000000000002</v>
      </c>
      <c r="CA11" s="470"/>
      <c r="CB11" s="421">
        <v>242.5</v>
      </c>
      <c r="CC11" s="411">
        <v>0.35</v>
      </c>
      <c r="CD11" s="411">
        <v>1.79</v>
      </c>
      <c r="CE11" s="421">
        <v>21.78</v>
      </c>
      <c r="CF11" s="421">
        <v>36.700000000000003</v>
      </c>
      <c r="CG11" s="421">
        <v>24.43</v>
      </c>
      <c r="CH11" s="421">
        <v>3.54</v>
      </c>
      <c r="CI11" s="421">
        <v>1.9</v>
      </c>
      <c r="CJ11" s="421">
        <v>0.56999999999999995</v>
      </c>
      <c r="CK11" s="421">
        <v>0.82</v>
      </c>
      <c r="CL11" s="421">
        <v>0.32</v>
      </c>
      <c r="CM11" s="421">
        <v>0.27</v>
      </c>
      <c r="CN11" s="421">
        <v>0</v>
      </c>
      <c r="CO11" s="421">
        <v>0</v>
      </c>
      <c r="CP11" s="421">
        <v>40</v>
      </c>
      <c r="CQ11" s="421">
        <v>23</v>
      </c>
      <c r="CR11" s="423">
        <v>11.17853</v>
      </c>
      <c r="CS11" s="424" t="str">
        <f t="shared" si="8"/>
        <v>ﾚﾍﾞﾙ5</v>
      </c>
      <c r="CT11" s="425">
        <f t="shared" si="9"/>
        <v>0.93200000000000005</v>
      </c>
      <c r="CU11" s="471"/>
      <c r="CV11" s="472">
        <v>237.1</v>
      </c>
      <c r="CW11" s="414">
        <v>0.92</v>
      </c>
      <c r="CX11" s="414">
        <v>1.21</v>
      </c>
      <c r="CY11" s="472">
        <v>14.31</v>
      </c>
      <c r="CZ11" s="472">
        <v>42.9</v>
      </c>
      <c r="DA11" s="472">
        <v>24.3</v>
      </c>
      <c r="DB11" s="472">
        <v>0.65</v>
      </c>
      <c r="DC11" s="472">
        <v>0.59</v>
      </c>
      <c r="DD11" s="472">
        <v>0.35</v>
      </c>
      <c r="DE11" s="472">
        <v>0.25</v>
      </c>
      <c r="DF11" s="472">
        <v>0.28999999999999998</v>
      </c>
      <c r="DG11" s="472">
        <v>0.16</v>
      </c>
      <c r="DH11" s="396" t="s">
        <v>1077</v>
      </c>
      <c r="DI11" s="396" t="s">
        <v>1077</v>
      </c>
      <c r="DJ11" s="396" t="s">
        <v>66</v>
      </c>
      <c r="DK11" s="396" t="s">
        <v>66</v>
      </c>
      <c r="DL11" s="396" t="s">
        <v>1077</v>
      </c>
      <c r="DM11" s="396" t="s">
        <v>1077</v>
      </c>
      <c r="DN11" s="396" t="s">
        <v>66</v>
      </c>
      <c r="DO11" s="396" t="s">
        <v>66</v>
      </c>
      <c r="DP11" s="396" t="s">
        <v>1079</v>
      </c>
      <c r="DQ11" s="396" t="s">
        <v>1080</v>
      </c>
      <c r="DR11" s="396" t="s">
        <v>1080</v>
      </c>
      <c r="DS11" s="474"/>
      <c r="DT11" s="431">
        <v>12</v>
      </c>
      <c r="DU11" s="432" t="str">
        <f t="shared" si="10"/>
        <v>ﾚﾍﾞﾙ5</v>
      </c>
      <c r="DV11" s="433">
        <f t="shared" si="11"/>
        <v>1</v>
      </c>
      <c r="DW11" s="475"/>
      <c r="DX11" s="435">
        <v>45.5</v>
      </c>
      <c r="DY11" s="435">
        <v>8.2100000000000009</v>
      </c>
      <c r="DZ11" s="435">
        <v>0.3</v>
      </c>
      <c r="EA11" s="435">
        <v>0.39</v>
      </c>
      <c r="EB11" s="407" t="s">
        <v>1077</v>
      </c>
      <c r="EC11" s="407" t="s">
        <v>1077</v>
      </c>
      <c r="ED11" s="407" t="s">
        <v>66</v>
      </c>
      <c r="EE11" s="407" t="s">
        <v>66</v>
      </c>
      <c r="EF11" s="407" t="s">
        <v>1079</v>
      </c>
      <c r="EG11" s="407" t="s">
        <v>1080</v>
      </c>
      <c r="EH11" s="434" t="s">
        <v>4067</v>
      </c>
      <c r="EI11" s="476">
        <v>3.47</v>
      </c>
      <c r="EJ11" s="476" t="s">
        <v>1774</v>
      </c>
      <c r="EK11" s="477"/>
      <c r="EL11" s="437" t="s">
        <v>1083</v>
      </c>
      <c r="EM11" s="478">
        <v>41.7</v>
      </c>
      <c r="EN11" s="479"/>
      <c r="EO11" s="480" t="s">
        <v>957</v>
      </c>
      <c r="EP11" s="478">
        <v>47.1</v>
      </c>
      <c r="EQ11" s="479"/>
      <c r="ER11" s="480" t="s">
        <v>957</v>
      </c>
      <c r="ES11" s="440" t="s">
        <v>1078</v>
      </c>
    </row>
    <row r="12" spans="1:149" s="397" customFormat="1" ht="24" customHeight="1">
      <c r="A12" s="570" t="s">
        <v>684</v>
      </c>
      <c r="B12" s="500" t="s">
        <v>1310</v>
      </c>
      <c r="C12" s="462" t="s">
        <v>3419</v>
      </c>
      <c r="D12" s="462" t="s">
        <v>2573</v>
      </c>
      <c r="E12" s="463" t="s">
        <v>648</v>
      </c>
      <c r="F12" s="464" t="s">
        <v>1780</v>
      </c>
      <c r="G12" s="462" t="s">
        <v>3420</v>
      </c>
      <c r="H12" s="466">
        <v>1420</v>
      </c>
      <c r="I12" s="463" t="s">
        <v>1781</v>
      </c>
      <c r="J12" s="463" t="s">
        <v>1782</v>
      </c>
      <c r="K12" s="525" t="s">
        <v>3071</v>
      </c>
      <c r="L12" s="525" t="s">
        <v>3421</v>
      </c>
      <c r="M12" s="462" t="s">
        <v>3422</v>
      </c>
      <c r="N12" s="467" t="s">
        <v>63</v>
      </c>
      <c r="O12" s="467" t="s">
        <v>63</v>
      </c>
      <c r="P12" s="467" t="s">
        <v>63</v>
      </c>
      <c r="Q12" s="467" t="s">
        <v>754</v>
      </c>
      <c r="R12" s="467" t="s">
        <v>63</v>
      </c>
      <c r="S12" s="467" t="s">
        <v>63</v>
      </c>
      <c r="T12" s="467"/>
      <c r="U12" s="467"/>
      <c r="V12" s="411">
        <f t="shared" si="12"/>
        <v>32.040330000000004</v>
      </c>
      <c r="W12" s="526" t="str">
        <f t="shared" si="15"/>
        <v>★★★★★★</v>
      </c>
      <c r="X12" s="413">
        <f t="shared" si="13"/>
        <v>0.89</v>
      </c>
      <c r="Y12" s="414">
        <f t="shared" si="0"/>
        <v>21.618660000000002</v>
      </c>
      <c r="Z12" s="527" t="str">
        <f t="shared" si="1"/>
        <v>★★★★★★</v>
      </c>
      <c r="AA12" s="416">
        <f t="shared" si="2"/>
        <v>0.90100000000000002</v>
      </c>
      <c r="AB12" s="417">
        <v>9.2310000000000016</v>
      </c>
      <c r="AC12" s="418" t="str">
        <f t="shared" si="14"/>
        <v>ﾚﾍﾞﾙ4</v>
      </c>
      <c r="AD12" s="419">
        <f t="shared" si="3"/>
        <v>0.76900000000000002</v>
      </c>
      <c r="AE12" s="470"/>
      <c r="AF12" s="421">
        <v>414.1</v>
      </c>
      <c r="AG12" s="411">
        <v>0.86</v>
      </c>
      <c r="AH12" s="411">
        <v>1.43</v>
      </c>
      <c r="AI12" s="421">
        <v>10.38</v>
      </c>
      <c r="AJ12" s="421">
        <v>52.08</v>
      </c>
      <c r="AK12" s="421">
        <v>29.03</v>
      </c>
      <c r="AL12" s="421">
        <v>0.02</v>
      </c>
      <c r="AM12" s="421">
        <v>0.26</v>
      </c>
      <c r="AN12" s="421">
        <v>0.6</v>
      </c>
      <c r="AO12" s="421">
        <v>0.4</v>
      </c>
      <c r="AP12" s="421">
        <v>0.6</v>
      </c>
      <c r="AQ12" s="421">
        <v>0.39</v>
      </c>
      <c r="AR12" s="421">
        <v>0</v>
      </c>
      <c r="AS12" s="421">
        <v>0</v>
      </c>
      <c r="AT12" s="421">
        <v>0</v>
      </c>
      <c r="AU12" s="421">
        <v>0</v>
      </c>
      <c r="AV12" s="423">
        <v>9.618660000000002</v>
      </c>
      <c r="AW12" s="424" t="str">
        <f t="shared" si="4"/>
        <v>ﾚﾍﾞﾙ4</v>
      </c>
      <c r="AX12" s="425">
        <f t="shared" si="5"/>
        <v>0.80200000000000005</v>
      </c>
      <c r="AY12" s="471"/>
      <c r="AZ12" s="472">
        <v>476.5</v>
      </c>
      <c r="BA12" s="414">
        <v>0.45</v>
      </c>
      <c r="BB12" s="414">
        <v>0.84</v>
      </c>
      <c r="BC12" s="472">
        <v>12.39</v>
      </c>
      <c r="BD12" s="472">
        <v>49.98</v>
      </c>
      <c r="BE12" s="472">
        <v>25.24</v>
      </c>
      <c r="BF12" s="472">
        <v>2.1800000000000002</v>
      </c>
      <c r="BG12" s="472">
        <v>1.1299999999999999</v>
      </c>
      <c r="BH12" s="472">
        <v>0.57999999999999996</v>
      </c>
      <c r="BI12" s="472">
        <v>0.36</v>
      </c>
      <c r="BJ12" s="472">
        <v>0.52</v>
      </c>
      <c r="BK12" s="472">
        <v>0.32</v>
      </c>
      <c r="BL12" s="395" t="s">
        <v>1077</v>
      </c>
      <c r="BM12" s="395" t="s">
        <v>1077</v>
      </c>
      <c r="BN12" s="395" t="s">
        <v>66</v>
      </c>
      <c r="BO12" s="395" t="s">
        <v>66</v>
      </c>
      <c r="BP12" s="395" t="s">
        <v>1077</v>
      </c>
      <c r="BQ12" s="395" t="s">
        <v>1077</v>
      </c>
      <c r="BR12" s="395" t="s">
        <v>66</v>
      </c>
      <c r="BS12" s="395" t="s">
        <v>66</v>
      </c>
      <c r="BT12" s="395" t="s">
        <v>1079</v>
      </c>
      <c r="BU12" s="395" t="s">
        <v>1080</v>
      </c>
      <c r="BV12" s="395" t="s">
        <v>1080</v>
      </c>
      <c r="BW12" s="473"/>
      <c r="BX12" s="417">
        <v>10.809330000000001</v>
      </c>
      <c r="BY12" s="418" t="str">
        <f t="shared" si="6"/>
        <v>ﾚﾍﾞﾙ5</v>
      </c>
      <c r="BZ12" s="419">
        <f t="shared" si="7"/>
        <v>0.90100000000000002</v>
      </c>
      <c r="CA12" s="470"/>
      <c r="CB12" s="421">
        <v>246.1</v>
      </c>
      <c r="CC12" s="411">
        <v>0.74</v>
      </c>
      <c r="CD12" s="411">
        <v>1.1299999999999999</v>
      </c>
      <c r="CE12" s="421">
        <v>9.9</v>
      </c>
      <c r="CF12" s="421">
        <v>39.5</v>
      </c>
      <c r="CG12" s="421">
        <v>25.32</v>
      </c>
      <c r="CH12" s="421">
        <v>0.12</v>
      </c>
      <c r="CI12" s="421">
        <v>0.1</v>
      </c>
      <c r="CJ12" s="421">
        <v>0.34</v>
      </c>
      <c r="CK12" s="421">
        <v>0.23</v>
      </c>
      <c r="CL12" s="421">
        <v>0.56999999999999995</v>
      </c>
      <c r="CM12" s="421">
        <v>0.77</v>
      </c>
      <c r="CN12" s="421">
        <v>0</v>
      </c>
      <c r="CO12" s="421">
        <v>0</v>
      </c>
      <c r="CP12" s="421">
        <v>0</v>
      </c>
      <c r="CQ12" s="421">
        <v>0</v>
      </c>
      <c r="CR12" s="423">
        <v>11.94462</v>
      </c>
      <c r="CS12" s="424" t="str">
        <f t="shared" si="8"/>
        <v>ﾚﾍﾞﾙ5</v>
      </c>
      <c r="CT12" s="425">
        <f t="shared" si="9"/>
        <v>0.995</v>
      </c>
      <c r="CU12" s="471"/>
      <c r="CV12" s="472">
        <v>256.39999999999998</v>
      </c>
      <c r="CW12" s="414">
        <v>0.52</v>
      </c>
      <c r="CX12" s="414">
        <v>0.55000000000000004</v>
      </c>
      <c r="CY12" s="472">
        <v>7.82</v>
      </c>
      <c r="CZ12" s="472">
        <v>34.380000000000003</v>
      </c>
      <c r="DA12" s="472">
        <v>22.41</v>
      </c>
      <c r="DB12" s="472">
        <v>0.03</v>
      </c>
      <c r="DC12" s="472">
        <v>0.01</v>
      </c>
      <c r="DD12" s="472">
        <v>0.31</v>
      </c>
      <c r="DE12" s="472">
        <v>0.11</v>
      </c>
      <c r="DF12" s="472">
        <v>0.33</v>
      </c>
      <c r="DG12" s="472">
        <v>0.13</v>
      </c>
      <c r="DH12" s="396" t="s">
        <v>1077</v>
      </c>
      <c r="DI12" s="396" t="s">
        <v>1077</v>
      </c>
      <c r="DJ12" s="396" t="s">
        <v>66</v>
      </c>
      <c r="DK12" s="396" t="s">
        <v>66</v>
      </c>
      <c r="DL12" s="396" t="s">
        <v>1077</v>
      </c>
      <c r="DM12" s="396" t="s">
        <v>1077</v>
      </c>
      <c r="DN12" s="396" t="s">
        <v>66</v>
      </c>
      <c r="DO12" s="396" t="s">
        <v>66</v>
      </c>
      <c r="DP12" s="396" t="s">
        <v>1079</v>
      </c>
      <c r="DQ12" s="396" t="s">
        <v>1080</v>
      </c>
      <c r="DR12" s="396" t="s">
        <v>1080</v>
      </c>
      <c r="DS12" s="474"/>
      <c r="DT12" s="431">
        <v>12</v>
      </c>
      <c r="DU12" s="432" t="str">
        <f t="shared" si="10"/>
        <v>ﾚﾍﾞﾙ5</v>
      </c>
      <c r="DV12" s="433">
        <f t="shared" si="11"/>
        <v>1</v>
      </c>
      <c r="DW12" s="475"/>
      <c r="DX12" s="435">
        <v>174.1</v>
      </c>
      <c r="DY12" s="435">
        <v>17.309999999999999</v>
      </c>
      <c r="DZ12" s="435">
        <v>0.87</v>
      </c>
      <c r="EA12" s="435">
        <v>1.62</v>
      </c>
      <c r="EB12" s="407" t="s">
        <v>1077</v>
      </c>
      <c r="EC12" s="407" t="s">
        <v>1077</v>
      </c>
      <c r="ED12" s="407" t="s">
        <v>66</v>
      </c>
      <c r="EE12" s="407" t="s">
        <v>66</v>
      </c>
      <c r="EF12" s="407" t="s">
        <v>1079</v>
      </c>
      <c r="EG12" s="407" t="s">
        <v>1080</v>
      </c>
      <c r="EH12" s="434" t="s">
        <v>4067</v>
      </c>
      <c r="EI12" s="476">
        <v>3.17</v>
      </c>
      <c r="EJ12" s="476" t="s">
        <v>1771</v>
      </c>
      <c r="EK12" s="477"/>
      <c r="EL12" s="437" t="s">
        <v>1083</v>
      </c>
      <c r="EM12" s="478">
        <v>41.6</v>
      </c>
      <c r="EN12" s="479" t="s">
        <v>588</v>
      </c>
      <c r="EO12" s="480" t="s">
        <v>957</v>
      </c>
      <c r="EP12" s="478">
        <v>45.8</v>
      </c>
      <c r="EQ12" s="479" t="s">
        <v>588</v>
      </c>
      <c r="ER12" s="480" t="s">
        <v>957</v>
      </c>
      <c r="ES12" s="440" t="s">
        <v>1135</v>
      </c>
    </row>
    <row r="13" spans="1:149" s="397" customFormat="1" ht="24" customHeight="1">
      <c r="A13" s="564" t="s">
        <v>1757</v>
      </c>
      <c r="B13" s="500" t="s">
        <v>1528</v>
      </c>
      <c r="C13" s="462" t="s">
        <v>3423</v>
      </c>
      <c r="D13" s="462" t="s">
        <v>2673</v>
      </c>
      <c r="E13" s="463" t="s">
        <v>1783</v>
      </c>
      <c r="F13" s="464" t="s">
        <v>1784</v>
      </c>
      <c r="G13" s="462" t="s">
        <v>3424</v>
      </c>
      <c r="H13" s="466">
        <v>840</v>
      </c>
      <c r="I13" s="463" t="s">
        <v>1785</v>
      </c>
      <c r="J13" s="463" t="s">
        <v>1786</v>
      </c>
      <c r="K13" s="525" t="s">
        <v>3425</v>
      </c>
      <c r="L13" s="525" t="s">
        <v>3426</v>
      </c>
      <c r="M13" s="462" t="s">
        <v>3427</v>
      </c>
      <c r="N13" s="467" t="s">
        <v>63</v>
      </c>
      <c r="O13" s="467" t="s">
        <v>63</v>
      </c>
      <c r="P13" s="467" t="s">
        <v>63</v>
      </c>
      <c r="Q13" s="467" t="s">
        <v>66</v>
      </c>
      <c r="R13" s="467" t="s">
        <v>63</v>
      </c>
      <c r="S13" s="467" t="s">
        <v>63</v>
      </c>
      <c r="T13" s="467"/>
      <c r="U13" s="467"/>
      <c r="V13" s="411">
        <f t="shared" si="12"/>
        <v>27.43638</v>
      </c>
      <c r="W13" s="526" t="str">
        <f t="shared" si="15"/>
        <v>★★★★☆☆</v>
      </c>
      <c r="X13" s="413">
        <f t="shared" si="13"/>
        <v>0.76200000000000001</v>
      </c>
      <c r="Y13" s="414">
        <f t="shared" si="0"/>
        <v>18.94378</v>
      </c>
      <c r="Z13" s="527" t="str">
        <f t="shared" si="1"/>
        <v>★★★★☆☆</v>
      </c>
      <c r="AA13" s="416">
        <f t="shared" si="2"/>
        <v>0.78900000000000003</v>
      </c>
      <c r="AB13" s="417">
        <v>7.6895900000000008</v>
      </c>
      <c r="AC13" s="418" t="str">
        <f t="shared" si="14"/>
        <v>ﾚﾍﾞﾙ3</v>
      </c>
      <c r="AD13" s="419">
        <f t="shared" si="3"/>
        <v>0.64100000000000001</v>
      </c>
      <c r="AE13" s="470"/>
      <c r="AF13" s="421">
        <v>686.7</v>
      </c>
      <c r="AG13" s="411">
        <v>0.52</v>
      </c>
      <c r="AH13" s="411">
        <v>2.31</v>
      </c>
      <c r="AI13" s="421">
        <v>22.97</v>
      </c>
      <c r="AJ13" s="421">
        <v>55.98</v>
      </c>
      <c r="AK13" s="421">
        <v>39.01</v>
      </c>
      <c r="AL13" s="421">
        <v>0.43</v>
      </c>
      <c r="AM13" s="421">
        <v>1.36</v>
      </c>
      <c r="AN13" s="421">
        <v>0.56999999999999995</v>
      </c>
      <c r="AO13" s="421">
        <v>0.84</v>
      </c>
      <c r="AP13" s="421">
        <v>0.65</v>
      </c>
      <c r="AQ13" s="421">
        <v>0.71</v>
      </c>
      <c r="AR13" s="421">
        <v>0</v>
      </c>
      <c r="AS13" s="421">
        <v>40</v>
      </c>
      <c r="AT13" s="421">
        <v>22</v>
      </c>
      <c r="AU13" s="421">
        <v>0</v>
      </c>
      <c r="AV13" s="423">
        <v>8.1787799999999997</v>
      </c>
      <c r="AW13" s="424" t="str">
        <f t="shared" si="4"/>
        <v>ﾚﾍﾞﾙ3</v>
      </c>
      <c r="AX13" s="425">
        <f t="shared" si="5"/>
        <v>0.68200000000000005</v>
      </c>
      <c r="AY13" s="471"/>
      <c r="AZ13" s="472">
        <v>734.8</v>
      </c>
      <c r="BA13" s="414">
        <v>0.63</v>
      </c>
      <c r="BB13" s="414">
        <v>1.68</v>
      </c>
      <c r="BC13" s="472">
        <v>13.77</v>
      </c>
      <c r="BD13" s="472">
        <v>50.55</v>
      </c>
      <c r="BE13" s="472">
        <v>32.380000000000003</v>
      </c>
      <c r="BF13" s="472">
        <v>3.77</v>
      </c>
      <c r="BG13" s="472">
        <v>1.9</v>
      </c>
      <c r="BH13" s="472">
        <v>0.8</v>
      </c>
      <c r="BI13" s="472">
        <v>0.32</v>
      </c>
      <c r="BJ13" s="472">
        <v>0.64</v>
      </c>
      <c r="BK13" s="472">
        <v>0.45</v>
      </c>
      <c r="BL13" s="395" t="s">
        <v>1077</v>
      </c>
      <c r="BM13" s="395" t="s">
        <v>1077</v>
      </c>
      <c r="BN13" s="395" t="s">
        <v>66</v>
      </c>
      <c r="BO13" s="395" t="s">
        <v>66</v>
      </c>
      <c r="BP13" s="395" t="s">
        <v>1077</v>
      </c>
      <c r="BQ13" s="395" t="s">
        <v>1077</v>
      </c>
      <c r="BR13" s="395" t="s">
        <v>66</v>
      </c>
      <c r="BS13" s="395" t="s">
        <v>66</v>
      </c>
      <c r="BT13" s="395" t="s">
        <v>1079</v>
      </c>
      <c r="BU13" s="395" t="s">
        <v>1080</v>
      </c>
      <c r="BV13" s="395" t="s">
        <v>1080</v>
      </c>
      <c r="BW13" s="473"/>
      <c r="BX13" s="417">
        <v>8.9817900000000002</v>
      </c>
      <c r="BY13" s="418" t="str">
        <f t="shared" si="6"/>
        <v>ﾚﾍﾞﾙ3</v>
      </c>
      <c r="BZ13" s="419">
        <f t="shared" si="7"/>
        <v>0.748</v>
      </c>
      <c r="CA13" s="470"/>
      <c r="CB13" s="421">
        <v>269.60000000000002</v>
      </c>
      <c r="CC13" s="411">
        <v>0.56999999999999995</v>
      </c>
      <c r="CD13" s="411">
        <v>1.39</v>
      </c>
      <c r="CE13" s="421">
        <v>31.99</v>
      </c>
      <c r="CF13" s="421">
        <v>44.85</v>
      </c>
      <c r="CG13" s="421">
        <v>30.92</v>
      </c>
      <c r="CH13" s="421">
        <v>0.23</v>
      </c>
      <c r="CI13" s="421">
        <v>1.65</v>
      </c>
      <c r="CJ13" s="421">
        <v>0.49</v>
      </c>
      <c r="CK13" s="421">
        <v>1.84</v>
      </c>
      <c r="CL13" s="421">
        <v>0.34</v>
      </c>
      <c r="CM13" s="421">
        <v>0.71</v>
      </c>
      <c r="CN13" s="421">
        <v>30</v>
      </c>
      <c r="CO13" s="421">
        <v>0</v>
      </c>
      <c r="CP13" s="421">
        <v>55</v>
      </c>
      <c r="CQ13" s="421">
        <v>0</v>
      </c>
      <c r="CR13" s="423">
        <v>10.75395</v>
      </c>
      <c r="CS13" s="424" t="str">
        <f t="shared" si="8"/>
        <v>ﾚﾍﾞﾙ5</v>
      </c>
      <c r="CT13" s="425">
        <f t="shared" si="9"/>
        <v>0.89600000000000002</v>
      </c>
      <c r="CU13" s="471"/>
      <c r="CV13" s="472">
        <v>444.9</v>
      </c>
      <c r="CW13" s="414">
        <v>0.89</v>
      </c>
      <c r="CX13" s="414">
        <v>1.39</v>
      </c>
      <c r="CY13" s="472">
        <v>9.81</v>
      </c>
      <c r="CZ13" s="472">
        <v>32.24</v>
      </c>
      <c r="DA13" s="472">
        <v>31.16</v>
      </c>
      <c r="DB13" s="472">
        <v>2.4</v>
      </c>
      <c r="DC13" s="472">
        <v>0.56999999999999995</v>
      </c>
      <c r="DD13" s="472">
        <v>0.4</v>
      </c>
      <c r="DE13" s="472">
        <v>0.2</v>
      </c>
      <c r="DF13" s="472">
        <v>0.42</v>
      </c>
      <c r="DG13" s="472">
        <v>0.19</v>
      </c>
      <c r="DH13" s="396" t="s">
        <v>1077</v>
      </c>
      <c r="DI13" s="396" t="s">
        <v>1077</v>
      </c>
      <c r="DJ13" s="396" t="s">
        <v>66</v>
      </c>
      <c r="DK13" s="396" t="s">
        <v>66</v>
      </c>
      <c r="DL13" s="396" t="s">
        <v>1077</v>
      </c>
      <c r="DM13" s="396" t="s">
        <v>1077</v>
      </c>
      <c r="DN13" s="396" t="s">
        <v>66</v>
      </c>
      <c r="DO13" s="396" t="s">
        <v>66</v>
      </c>
      <c r="DP13" s="396" t="s">
        <v>1079</v>
      </c>
      <c r="DQ13" s="396" t="s">
        <v>1080</v>
      </c>
      <c r="DR13" s="396" t="s">
        <v>1080</v>
      </c>
      <c r="DS13" s="474"/>
      <c r="DT13" s="431">
        <v>10.765000000000001</v>
      </c>
      <c r="DU13" s="432" t="str">
        <f t="shared" si="10"/>
        <v>ﾚﾍﾞﾙ5</v>
      </c>
      <c r="DV13" s="433">
        <f t="shared" si="11"/>
        <v>0.89700000000000002</v>
      </c>
      <c r="DW13" s="475"/>
      <c r="DX13" s="435">
        <v>448.4</v>
      </c>
      <c r="DY13" s="435">
        <v>24.45</v>
      </c>
      <c r="DZ13" s="435">
        <v>1.29</v>
      </c>
      <c r="EA13" s="435">
        <v>3.54</v>
      </c>
      <c r="EB13" s="407" t="s">
        <v>1077</v>
      </c>
      <c r="EC13" s="407" t="s">
        <v>1077</v>
      </c>
      <c r="ED13" s="407" t="s">
        <v>66</v>
      </c>
      <c r="EE13" s="407" t="s">
        <v>66</v>
      </c>
      <c r="EF13" s="407" t="s">
        <v>1079</v>
      </c>
      <c r="EG13" s="407" t="s">
        <v>1080</v>
      </c>
      <c r="EH13" s="434" t="s">
        <v>1787</v>
      </c>
      <c r="EI13" s="499">
        <v>2.7</v>
      </c>
      <c r="EJ13" s="476" t="s">
        <v>1767</v>
      </c>
      <c r="EK13" s="477"/>
      <c r="EL13" s="437" t="s">
        <v>1083</v>
      </c>
      <c r="EM13" s="478">
        <v>43</v>
      </c>
      <c r="EN13" s="479" t="s">
        <v>588</v>
      </c>
      <c r="EO13" s="480" t="s">
        <v>957</v>
      </c>
      <c r="EP13" s="478">
        <v>50.3</v>
      </c>
      <c r="EQ13" s="479" t="s">
        <v>588</v>
      </c>
      <c r="ER13" s="480" t="s">
        <v>957</v>
      </c>
      <c r="ES13" s="440" t="s">
        <v>1135</v>
      </c>
    </row>
    <row r="14" spans="1:149" s="397" customFormat="1" ht="24" customHeight="1">
      <c r="A14" s="564" t="s">
        <v>1757</v>
      </c>
      <c r="B14" s="500" t="s">
        <v>1232</v>
      </c>
      <c r="C14" s="462" t="s">
        <v>2551</v>
      </c>
      <c r="D14" s="462" t="s">
        <v>3428</v>
      </c>
      <c r="E14" s="463" t="s">
        <v>570</v>
      </c>
      <c r="F14" s="464" t="s">
        <v>1784</v>
      </c>
      <c r="G14" s="462" t="s">
        <v>3429</v>
      </c>
      <c r="H14" s="466">
        <v>810</v>
      </c>
      <c r="I14" s="463" t="s">
        <v>1788</v>
      </c>
      <c r="J14" s="463" t="s">
        <v>1789</v>
      </c>
      <c r="K14" s="525" t="s">
        <v>2718</v>
      </c>
      <c r="L14" s="525" t="s">
        <v>3430</v>
      </c>
      <c r="M14" s="462" t="s">
        <v>3431</v>
      </c>
      <c r="N14" s="467" t="s">
        <v>63</v>
      </c>
      <c r="O14" s="467" t="s">
        <v>63</v>
      </c>
      <c r="P14" s="467" t="s">
        <v>63</v>
      </c>
      <c r="Q14" s="467" t="s">
        <v>66</v>
      </c>
      <c r="R14" s="467" t="s">
        <v>63</v>
      </c>
      <c r="S14" s="467" t="s">
        <v>63</v>
      </c>
      <c r="T14" s="467"/>
      <c r="U14" s="467"/>
      <c r="V14" s="411">
        <f t="shared" si="12"/>
        <v>31.065400000000004</v>
      </c>
      <c r="W14" s="526" t="str">
        <f t="shared" si="15"/>
        <v>★★★★★☆</v>
      </c>
      <c r="X14" s="413">
        <f t="shared" si="13"/>
        <v>0.86299999999999999</v>
      </c>
      <c r="Y14" s="414">
        <f t="shared" si="0"/>
        <v>21.695950000000003</v>
      </c>
      <c r="Z14" s="527" t="str">
        <f t="shared" si="1"/>
        <v>★★★★★★</v>
      </c>
      <c r="AA14" s="416">
        <f t="shared" si="2"/>
        <v>0.90400000000000003</v>
      </c>
      <c r="AB14" s="417">
        <v>9.0833200000000005</v>
      </c>
      <c r="AC14" s="418" t="str">
        <f t="shared" si="14"/>
        <v>ﾚﾍﾞﾙ4</v>
      </c>
      <c r="AD14" s="419">
        <f t="shared" si="3"/>
        <v>0.75700000000000001</v>
      </c>
      <c r="AE14" s="470"/>
      <c r="AF14" s="421">
        <v>343.9</v>
      </c>
      <c r="AG14" s="411">
        <v>0.38</v>
      </c>
      <c r="AH14" s="411">
        <v>2.11</v>
      </c>
      <c r="AI14" s="421">
        <v>27.02</v>
      </c>
      <c r="AJ14" s="421">
        <v>46.14</v>
      </c>
      <c r="AK14" s="421">
        <v>32.799999999999997</v>
      </c>
      <c r="AL14" s="421">
        <v>2.13</v>
      </c>
      <c r="AM14" s="421">
        <v>1.61</v>
      </c>
      <c r="AN14" s="421">
        <v>0.41</v>
      </c>
      <c r="AO14" s="421">
        <v>0.38</v>
      </c>
      <c r="AP14" s="421">
        <v>1.1299999999999999</v>
      </c>
      <c r="AQ14" s="421">
        <v>0.56000000000000005</v>
      </c>
      <c r="AR14" s="421">
        <v>0</v>
      </c>
      <c r="AS14" s="421">
        <v>30</v>
      </c>
      <c r="AT14" s="421">
        <v>36</v>
      </c>
      <c r="AU14" s="421">
        <v>52</v>
      </c>
      <c r="AV14" s="423">
        <v>9.8309500000000014</v>
      </c>
      <c r="AW14" s="424" t="str">
        <f t="shared" si="4"/>
        <v>ﾚﾍﾞﾙ4</v>
      </c>
      <c r="AX14" s="425">
        <f t="shared" si="5"/>
        <v>0.81899999999999995</v>
      </c>
      <c r="AY14" s="471"/>
      <c r="AZ14" s="472">
        <v>361.5</v>
      </c>
      <c r="BA14" s="414">
        <v>0.67</v>
      </c>
      <c r="BB14" s="414">
        <v>1.46</v>
      </c>
      <c r="BC14" s="472">
        <v>18.78</v>
      </c>
      <c r="BD14" s="472">
        <v>50.45</v>
      </c>
      <c r="BE14" s="472">
        <v>28.8</v>
      </c>
      <c r="BF14" s="472">
        <v>2.85</v>
      </c>
      <c r="BG14" s="472">
        <v>0.68</v>
      </c>
      <c r="BH14" s="472">
        <v>0.38</v>
      </c>
      <c r="BI14" s="472">
        <v>0.18</v>
      </c>
      <c r="BJ14" s="472">
        <v>0.44</v>
      </c>
      <c r="BK14" s="472">
        <v>0.3</v>
      </c>
      <c r="BL14" s="395" t="s">
        <v>1077</v>
      </c>
      <c r="BM14" s="395" t="s">
        <v>1077</v>
      </c>
      <c r="BN14" s="395" t="s">
        <v>66</v>
      </c>
      <c r="BO14" s="395" t="s">
        <v>66</v>
      </c>
      <c r="BP14" s="395" t="s">
        <v>1077</v>
      </c>
      <c r="BQ14" s="395" t="s">
        <v>1077</v>
      </c>
      <c r="BR14" s="395" t="s">
        <v>66</v>
      </c>
      <c r="BS14" s="395" t="s">
        <v>66</v>
      </c>
      <c r="BT14" s="395" t="s">
        <v>1079</v>
      </c>
      <c r="BU14" s="395" t="s">
        <v>1080</v>
      </c>
      <c r="BV14" s="395" t="s">
        <v>1080</v>
      </c>
      <c r="BW14" s="473"/>
      <c r="BX14" s="417">
        <v>10.117080000000001</v>
      </c>
      <c r="BY14" s="418" t="str">
        <f t="shared" si="6"/>
        <v>ﾚﾍﾞﾙ4</v>
      </c>
      <c r="BZ14" s="419">
        <f t="shared" si="7"/>
        <v>0.84299999999999997</v>
      </c>
      <c r="CA14" s="470"/>
      <c r="CB14" s="421">
        <v>377</v>
      </c>
      <c r="CC14" s="411">
        <v>0.34</v>
      </c>
      <c r="CD14" s="411">
        <v>1.57</v>
      </c>
      <c r="CE14" s="421">
        <v>27.67</v>
      </c>
      <c r="CF14" s="421">
        <v>39.47</v>
      </c>
      <c r="CG14" s="421">
        <v>33.020000000000003</v>
      </c>
      <c r="CH14" s="421">
        <v>2.4</v>
      </c>
      <c r="CI14" s="421">
        <v>1.67</v>
      </c>
      <c r="CJ14" s="421">
        <v>0.25</v>
      </c>
      <c r="CK14" s="421">
        <v>0.35</v>
      </c>
      <c r="CL14" s="421">
        <v>0.61</v>
      </c>
      <c r="CM14" s="421">
        <v>0.38</v>
      </c>
      <c r="CN14" s="421">
        <v>0</v>
      </c>
      <c r="CO14" s="421">
        <v>22</v>
      </c>
      <c r="CP14" s="421">
        <v>55</v>
      </c>
      <c r="CQ14" s="421">
        <v>22</v>
      </c>
      <c r="CR14" s="423">
        <v>10.615500000000001</v>
      </c>
      <c r="CS14" s="424" t="str">
        <f t="shared" si="8"/>
        <v>ﾚﾍﾞﾙ5</v>
      </c>
      <c r="CT14" s="425">
        <f t="shared" si="9"/>
        <v>0.88500000000000001</v>
      </c>
      <c r="CU14" s="471"/>
      <c r="CV14" s="472">
        <v>238.3</v>
      </c>
      <c r="CW14" s="414">
        <v>0.74</v>
      </c>
      <c r="CX14" s="414">
        <v>0.94</v>
      </c>
      <c r="CY14" s="472">
        <v>14.62</v>
      </c>
      <c r="CZ14" s="472">
        <v>38.26</v>
      </c>
      <c r="DA14" s="472">
        <v>30.62</v>
      </c>
      <c r="DB14" s="472">
        <v>1.91</v>
      </c>
      <c r="DC14" s="472">
        <v>0.35</v>
      </c>
      <c r="DD14" s="472">
        <v>0.52</v>
      </c>
      <c r="DE14" s="472">
        <v>0.19</v>
      </c>
      <c r="DF14" s="472">
        <v>0.37</v>
      </c>
      <c r="DG14" s="472">
        <v>0.22</v>
      </c>
      <c r="DH14" s="396" t="s">
        <v>1077</v>
      </c>
      <c r="DI14" s="396" t="s">
        <v>1077</v>
      </c>
      <c r="DJ14" s="396" t="s">
        <v>66</v>
      </c>
      <c r="DK14" s="396" t="s">
        <v>66</v>
      </c>
      <c r="DL14" s="396" t="s">
        <v>1077</v>
      </c>
      <c r="DM14" s="396" t="s">
        <v>1077</v>
      </c>
      <c r="DN14" s="396" t="s">
        <v>66</v>
      </c>
      <c r="DO14" s="396" t="s">
        <v>66</v>
      </c>
      <c r="DP14" s="396" t="s">
        <v>1079</v>
      </c>
      <c r="DQ14" s="396" t="s">
        <v>1080</v>
      </c>
      <c r="DR14" s="396" t="s">
        <v>1080</v>
      </c>
      <c r="DS14" s="474"/>
      <c r="DT14" s="431">
        <v>11.865</v>
      </c>
      <c r="DU14" s="432" t="str">
        <f t="shared" si="10"/>
        <v>ﾚﾍﾞﾙ5</v>
      </c>
      <c r="DV14" s="433">
        <f t="shared" si="11"/>
        <v>0.98899999999999999</v>
      </c>
      <c r="DW14" s="475"/>
      <c r="DX14" s="435">
        <v>319.5</v>
      </c>
      <c r="DY14" s="435">
        <v>15.47</v>
      </c>
      <c r="DZ14" s="435">
        <v>1.1000000000000001</v>
      </c>
      <c r="EA14" s="435">
        <v>2.73</v>
      </c>
      <c r="EB14" s="407" t="s">
        <v>1077</v>
      </c>
      <c r="EC14" s="407" t="s">
        <v>1077</v>
      </c>
      <c r="ED14" s="407" t="s">
        <v>1083</v>
      </c>
      <c r="EE14" s="407" t="s">
        <v>1083</v>
      </c>
      <c r="EF14" s="407" t="s">
        <v>1079</v>
      </c>
      <c r="EG14" s="407" t="s">
        <v>1080</v>
      </c>
      <c r="EH14" s="434" t="s">
        <v>1078</v>
      </c>
      <c r="EI14" s="476">
        <v>2.72</v>
      </c>
      <c r="EJ14" s="476" t="s">
        <v>1767</v>
      </c>
      <c r="EK14" s="477"/>
      <c r="EL14" s="437" t="s">
        <v>1083</v>
      </c>
      <c r="EM14" s="478">
        <v>42.9</v>
      </c>
      <c r="EN14" s="479" t="s">
        <v>588</v>
      </c>
      <c r="EO14" s="480" t="s">
        <v>957</v>
      </c>
      <c r="EP14" s="478">
        <v>45</v>
      </c>
      <c r="EQ14" s="479" t="s">
        <v>588</v>
      </c>
      <c r="ER14" s="480" t="s">
        <v>957</v>
      </c>
      <c r="ES14" s="440" t="s">
        <v>1135</v>
      </c>
    </row>
    <row r="15" spans="1:149" s="397" customFormat="1" ht="24" customHeight="1">
      <c r="A15" s="549" t="s">
        <v>1611</v>
      </c>
      <c r="B15" s="500" t="s">
        <v>1260</v>
      </c>
      <c r="C15" s="462" t="s">
        <v>1191</v>
      </c>
      <c r="D15" s="462" t="s">
        <v>2673</v>
      </c>
      <c r="E15" s="463" t="s">
        <v>602</v>
      </c>
      <c r="F15" s="464" t="s">
        <v>1790</v>
      </c>
      <c r="G15" s="462" t="s">
        <v>3432</v>
      </c>
      <c r="H15" s="466">
        <v>1600</v>
      </c>
      <c r="I15" s="463" t="s">
        <v>1791</v>
      </c>
      <c r="J15" s="463" t="s">
        <v>1792</v>
      </c>
      <c r="K15" s="548" t="s">
        <v>3433</v>
      </c>
      <c r="L15" s="525" t="s">
        <v>2712</v>
      </c>
      <c r="M15" s="462" t="s">
        <v>3434</v>
      </c>
      <c r="N15" s="467" t="s">
        <v>63</v>
      </c>
      <c r="O15" s="467" t="s">
        <v>63</v>
      </c>
      <c r="P15" s="467" t="s">
        <v>63</v>
      </c>
      <c r="Q15" s="467" t="s">
        <v>66</v>
      </c>
      <c r="R15" s="467" t="s">
        <v>63</v>
      </c>
      <c r="S15" s="467" t="s">
        <v>63</v>
      </c>
      <c r="T15" s="467"/>
      <c r="U15" s="467"/>
      <c r="V15" s="411">
        <f t="shared" si="12"/>
        <v>32.881779999999999</v>
      </c>
      <c r="W15" s="526" t="str">
        <f t="shared" si="15"/>
        <v>★★★★★★</v>
      </c>
      <c r="X15" s="413">
        <f t="shared" si="13"/>
        <v>0.91300000000000003</v>
      </c>
      <c r="Y15" s="414">
        <f t="shared" si="0"/>
        <v>23.21697</v>
      </c>
      <c r="Z15" s="527" t="str">
        <f t="shared" si="1"/>
        <v>★★★★★★</v>
      </c>
      <c r="AA15" s="416">
        <f t="shared" si="2"/>
        <v>0.96699999999999997</v>
      </c>
      <c r="AB15" s="417">
        <v>10.51397</v>
      </c>
      <c r="AC15" s="418" t="str">
        <f t="shared" si="14"/>
        <v>ﾚﾍﾞﾙ5</v>
      </c>
      <c r="AD15" s="419">
        <f t="shared" si="3"/>
        <v>0.876</v>
      </c>
      <c r="AE15" s="470"/>
      <c r="AF15" s="421">
        <v>325.89999999999998</v>
      </c>
      <c r="AG15" s="411">
        <v>0.57999999999999996</v>
      </c>
      <c r="AH15" s="411">
        <v>0.77</v>
      </c>
      <c r="AI15" s="421">
        <v>31.23</v>
      </c>
      <c r="AJ15" s="421">
        <v>43.45</v>
      </c>
      <c r="AK15" s="421">
        <v>26.44</v>
      </c>
      <c r="AL15" s="421">
        <v>0.84</v>
      </c>
      <c r="AM15" s="421">
        <v>0.87</v>
      </c>
      <c r="AN15" s="421">
        <v>0.59</v>
      </c>
      <c r="AO15" s="421">
        <v>0.25</v>
      </c>
      <c r="AP15" s="421">
        <v>0.68</v>
      </c>
      <c r="AQ15" s="421">
        <v>0.25</v>
      </c>
      <c r="AR15" s="421">
        <v>0</v>
      </c>
      <c r="AS15" s="421">
        <v>25</v>
      </c>
      <c r="AT15" s="421">
        <v>5</v>
      </c>
      <c r="AU15" s="421">
        <v>4</v>
      </c>
      <c r="AV15" s="423">
        <v>11.436970000000001</v>
      </c>
      <c r="AW15" s="424" t="str">
        <f t="shared" si="4"/>
        <v>ﾚﾍﾞﾙ5</v>
      </c>
      <c r="AX15" s="425">
        <f t="shared" si="5"/>
        <v>0.95299999999999996</v>
      </c>
      <c r="AY15" s="471"/>
      <c r="AZ15" s="472">
        <v>389.3</v>
      </c>
      <c r="BA15" s="414">
        <v>0.49</v>
      </c>
      <c r="BB15" s="414">
        <v>1.05</v>
      </c>
      <c r="BC15" s="472">
        <v>27.64</v>
      </c>
      <c r="BD15" s="472">
        <v>41.14</v>
      </c>
      <c r="BE15" s="472">
        <v>26.25</v>
      </c>
      <c r="BF15" s="472">
        <v>1.27</v>
      </c>
      <c r="BG15" s="472">
        <v>0.96</v>
      </c>
      <c r="BH15" s="472">
        <v>0.26</v>
      </c>
      <c r="BI15" s="472">
        <v>0.22</v>
      </c>
      <c r="BJ15" s="472">
        <v>0.35</v>
      </c>
      <c r="BK15" s="472">
        <v>0.14000000000000001</v>
      </c>
      <c r="BL15" s="395" t="s">
        <v>1077</v>
      </c>
      <c r="BM15" s="395" t="s">
        <v>1077</v>
      </c>
      <c r="BN15" s="395" t="s">
        <v>66</v>
      </c>
      <c r="BO15" s="395" t="s">
        <v>66</v>
      </c>
      <c r="BP15" s="395" t="s">
        <v>1077</v>
      </c>
      <c r="BQ15" s="395" t="s">
        <v>1077</v>
      </c>
      <c r="BR15" s="395" t="s">
        <v>66</v>
      </c>
      <c r="BS15" s="395" t="s">
        <v>66</v>
      </c>
      <c r="BT15" s="395" t="s">
        <v>1079</v>
      </c>
      <c r="BU15" s="395" t="s">
        <v>1080</v>
      </c>
      <c r="BV15" s="395" t="s">
        <v>1080</v>
      </c>
      <c r="BW15" s="473"/>
      <c r="BX15" s="417">
        <v>10.587810000000001</v>
      </c>
      <c r="BY15" s="418" t="str">
        <f t="shared" si="6"/>
        <v>ﾚﾍﾞﾙ5</v>
      </c>
      <c r="BZ15" s="419">
        <f t="shared" si="7"/>
        <v>0.88200000000000001</v>
      </c>
      <c r="CA15" s="470"/>
      <c r="CB15" s="421">
        <v>489.5</v>
      </c>
      <c r="CC15" s="411">
        <v>0.79</v>
      </c>
      <c r="CD15" s="411">
        <v>1.28</v>
      </c>
      <c r="CE15" s="421">
        <v>22.51</v>
      </c>
      <c r="CF15" s="421">
        <v>41.14</v>
      </c>
      <c r="CG15" s="421">
        <v>25.81</v>
      </c>
      <c r="CH15" s="421">
        <v>0.94</v>
      </c>
      <c r="CI15" s="421">
        <v>0.14000000000000001</v>
      </c>
      <c r="CJ15" s="421">
        <v>0.41</v>
      </c>
      <c r="CK15" s="421">
        <v>0.83</v>
      </c>
      <c r="CL15" s="421">
        <v>0.42</v>
      </c>
      <c r="CM15" s="421">
        <v>0.4</v>
      </c>
      <c r="CN15" s="421">
        <v>0</v>
      </c>
      <c r="CO15" s="421">
        <v>25</v>
      </c>
      <c r="CP15" s="421">
        <v>20</v>
      </c>
      <c r="CQ15" s="421">
        <v>0</v>
      </c>
      <c r="CR15" s="423">
        <v>11.065110000000001</v>
      </c>
      <c r="CS15" s="424" t="str">
        <f t="shared" si="8"/>
        <v>ﾚﾍﾞﾙ5</v>
      </c>
      <c r="CT15" s="425">
        <f t="shared" si="9"/>
        <v>0.92200000000000004</v>
      </c>
      <c r="CU15" s="471"/>
      <c r="CV15" s="472">
        <v>620.5</v>
      </c>
      <c r="CW15" s="414">
        <v>0.9</v>
      </c>
      <c r="CX15" s="414">
        <v>1.76</v>
      </c>
      <c r="CY15" s="472">
        <v>47.28</v>
      </c>
      <c r="CZ15" s="472">
        <v>41.61</v>
      </c>
      <c r="DA15" s="472">
        <v>22.01</v>
      </c>
      <c r="DB15" s="472">
        <v>1.99</v>
      </c>
      <c r="DC15" s="472">
        <v>0.4</v>
      </c>
      <c r="DD15" s="472">
        <v>0.3</v>
      </c>
      <c r="DE15" s="472">
        <v>0.39</v>
      </c>
      <c r="DF15" s="472">
        <v>0.36</v>
      </c>
      <c r="DG15" s="472">
        <v>0.2</v>
      </c>
      <c r="DH15" s="396" t="s">
        <v>1077</v>
      </c>
      <c r="DI15" s="396" t="s">
        <v>1077</v>
      </c>
      <c r="DJ15" s="396" t="s">
        <v>66</v>
      </c>
      <c r="DK15" s="396" t="s">
        <v>66</v>
      </c>
      <c r="DL15" s="396" t="s">
        <v>1077</v>
      </c>
      <c r="DM15" s="396" t="s">
        <v>1077</v>
      </c>
      <c r="DN15" s="396" t="s">
        <v>66</v>
      </c>
      <c r="DO15" s="396" t="s">
        <v>66</v>
      </c>
      <c r="DP15" s="396" t="s">
        <v>1079</v>
      </c>
      <c r="DQ15" s="396" t="s">
        <v>1080</v>
      </c>
      <c r="DR15" s="396" t="s">
        <v>1080</v>
      </c>
      <c r="DS15" s="474"/>
      <c r="DT15" s="431">
        <v>11.78</v>
      </c>
      <c r="DU15" s="432" t="str">
        <f t="shared" si="10"/>
        <v>ﾚﾍﾞﾙ5</v>
      </c>
      <c r="DV15" s="433">
        <f t="shared" si="11"/>
        <v>0.98199999999999998</v>
      </c>
      <c r="DW15" s="475"/>
      <c r="DX15" s="435">
        <v>231.6</v>
      </c>
      <c r="DY15" s="435">
        <v>15.55</v>
      </c>
      <c r="DZ15" s="435">
        <v>0.93</v>
      </c>
      <c r="EA15" s="435">
        <v>3.33</v>
      </c>
      <c r="EB15" s="407" t="s">
        <v>1077</v>
      </c>
      <c r="EC15" s="407" t="s">
        <v>1077</v>
      </c>
      <c r="ED15" s="407" t="s">
        <v>66</v>
      </c>
      <c r="EE15" s="407" t="s">
        <v>66</v>
      </c>
      <c r="EF15" s="407" t="s">
        <v>1079</v>
      </c>
      <c r="EG15" s="407" t="s">
        <v>1080</v>
      </c>
      <c r="EH15" s="434" t="s">
        <v>1078</v>
      </c>
      <c r="EI15" s="476">
        <v>2.84</v>
      </c>
      <c r="EJ15" s="476" t="s">
        <v>1767</v>
      </c>
      <c r="EK15" s="477"/>
      <c r="EL15" s="437" t="s">
        <v>1083</v>
      </c>
      <c r="EM15" s="478">
        <v>40.1</v>
      </c>
      <c r="EN15" s="479" t="s">
        <v>588</v>
      </c>
      <c r="EO15" s="480" t="s">
        <v>957</v>
      </c>
      <c r="EP15" s="478">
        <v>43.1</v>
      </c>
      <c r="EQ15" s="479" t="s">
        <v>588</v>
      </c>
      <c r="ER15" s="480" t="s">
        <v>957</v>
      </c>
      <c r="ES15" s="440" t="s">
        <v>1135</v>
      </c>
    </row>
    <row r="16" spans="1:149" s="397" customFormat="1" ht="24" customHeight="1">
      <c r="A16" s="545" t="s">
        <v>1793</v>
      </c>
      <c r="B16" s="500" t="s">
        <v>1301</v>
      </c>
      <c r="C16" s="462" t="s">
        <v>1031</v>
      </c>
      <c r="D16" s="462" t="s">
        <v>3435</v>
      </c>
      <c r="E16" s="463" t="s">
        <v>1794</v>
      </c>
      <c r="F16" s="464" t="s">
        <v>1758</v>
      </c>
      <c r="G16" s="546" t="s">
        <v>3436</v>
      </c>
      <c r="H16" s="466">
        <v>1470</v>
      </c>
      <c r="I16" s="463" t="s">
        <v>1795</v>
      </c>
      <c r="J16" s="463" t="s">
        <v>1796</v>
      </c>
      <c r="K16" s="546" t="s">
        <v>2686</v>
      </c>
      <c r="L16" s="546" t="s">
        <v>1346</v>
      </c>
      <c r="M16" s="546" t="s">
        <v>2969</v>
      </c>
      <c r="N16" s="467" t="s">
        <v>63</v>
      </c>
      <c r="O16" s="467" t="s">
        <v>63</v>
      </c>
      <c r="P16" s="467" t="s">
        <v>63</v>
      </c>
      <c r="Q16" s="467" t="s">
        <v>66</v>
      </c>
      <c r="R16" s="467" t="s">
        <v>63</v>
      </c>
      <c r="S16" s="467" t="s">
        <v>63</v>
      </c>
      <c r="T16" s="467"/>
      <c r="U16" s="467"/>
      <c r="V16" s="411">
        <f t="shared" si="12"/>
        <v>31.500170000000004</v>
      </c>
      <c r="W16" s="526" t="str">
        <f t="shared" si="15"/>
        <v>★★★★★☆</v>
      </c>
      <c r="X16" s="413">
        <f t="shared" si="13"/>
        <v>0.875</v>
      </c>
      <c r="Y16" s="414">
        <f t="shared" si="0"/>
        <v>21.300020000000004</v>
      </c>
      <c r="Z16" s="527" t="str">
        <f t="shared" si="1"/>
        <v>★★★★★☆</v>
      </c>
      <c r="AA16" s="416">
        <f t="shared" si="2"/>
        <v>0.88800000000000001</v>
      </c>
      <c r="AB16" s="417">
        <v>11.363130000000002</v>
      </c>
      <c r="AC16" s="418" t="str">
        <f t="shared" si="14"/>
        <v>ﾚﾍﾞﾙ5</v>
      </c>
      <c r="AD16" s="419">
        <f t="shared" si="3"/>
        <v>0.94699999999999995</v>
      </c>
      <c r="AE16" s="470"/>
      <c r="AF16" s="421">
        <v>431.5</v>
      </c>
      <c r="AG16" s="411">
        <v>0.44</v>
      </c>
      <c r="AH16" s="411">
        <v>1.52</v>
      </c>
      <c r="AI16" s="421">
        <v>13.12</v>
      </c>
      <c r="AJ16" s="421">
        <v>40.71</v>
      </c>
      <c r="AK16" s="421">
        <v>25</v>
      </c>
      <c r="AL16" s="421">
        <v>0.67</v>
      </c>
      <c r="AM16" s="421">
        <v>1.32</v>
      </c>
      <c r="AN16" s="421">
        <v>0.49</v>
      </c>
      <c r="AO16" s="421">
        <v>0.28999999999999998</v>
      </c>
      <c r="AP16" s="421">
        <v>0.3</v>
      </c>
      <c r="AQ16" s="421">
        <v>0.44</v>
      </c>
      <c r="AR16" s="421">
        <v>0</v>
      </c>
      <c r="AS16" s="421">
        <v>0</v>
      </c>
      <c r="AT16" s="421">
        <v>0</v>
      </c>
      <c r="AU16" s="421">
        <v>0</v>
      </c>
      <c r="AV16" s="423">
        <v>11.760020000000001</v>
      </c>
      <c r="AW16" s="424" t="str">
        <f t="shared" si="4"/>
        <v>ﾚﾍﾞﾙ5</v>
      </c>
      <c r="AX16" s="425">
        <f t="shared" si="5"/>
        <v>0.98</v>
      </c>
      <c r="AY16" s="471"/>
      <c r="AZ16" s="472">
        <v>403</v>
      </c>
      <c r="BA16" s="414">
        <v>0.41</v>
      </c>
      <c r="BB16" s="414">
        <v>1.28</v>
      </c>
      <c r="BC16" s="472">
        <v>39.32</v>
      </c>
      <c r="BD16" s="472">
        <v>38.85</v>
      </c>
      <c r="BE16" s="472">
        <v>20.96</v>
      </c>
      <c r="BF16" s="472">
        <v>1.75</v>
      </c>
      <c r="BG16" s="472">
        <v>1.28</v>
      </c>
      <c r="BH16" s="472">
        <v>0.45</v>
      </c>
      <c r="BI16" s="472">
        <v>0.36</v>
      </c>
      <c r="BJ16" s="472">
        <v>0.34</v>
      </c>
      <c r="BK16" s="472">
        <v>0.28000000000000003</v>
      </c>
      <c r="BL16" s="395" t="s">
        <v>1077</v>
      </c>
      <c r="BM16" s="395" t="s">
        <v>1077</v>
      </c>
      <c r="BN16" s="395" t="s">
        <v>66</v>
      </c>
      <c r="BO16" s="395" t="s">
        <v>66</v>
      </c>
      <c r="BP16" s="395" t="s">
        <v>1077</v>
      </c>
      <c r="BQ16" s="395" t="s">
        <v>1077</v>
      </c>
      <c r="BR16" s="395" t="s">
        <v>66</v>
      </c>
      <c r="BS16" s="395" t="s">
        <v>66</v>
      </c>
      <c r="BT16" s="395" t="s">
        <v>1079</v>
      </c>
      <c r="BU16" s="395" t="s">
        <v>1080</v>
      </c>
      <c r="BV16" s="395" t="s">
        <v>1080</v>
      </c>
      <c r="BW16" s="473"/>
      <c r="BX16" s="417">
        <v>10.59704</v>
      </c>
      <c r="BY16" s="418" t="str">
        <f t="shared" si="6"/>
        <v>ﾚﾍﾞﾙ5</v>
      </c>
      <c r="BZ16" s="419">
        <f t="shared" si="7"/>
        <v>0.88300000000000001</v>
      </c>
      <c r="CA16" s="470"/>
      <c r="CB16" s="421">
        <v>259.8</v>
      </c>
      <c r="CC16" s="411">
        <v>0.45</v>
      </c>
      <c r="CD16" s="411">
        <v>1.1200000000000001</v>
      </c>
      <c r="CE16" s="421">
        <v>14.97</v>
      </c>
      <c r="CF16" s="421">
        <v>42.65</v>
      </c>
      <c r="CG16" s="421">
        <v>24.04</v>
      </c>
      <c r="CH16" s="421">
        <v>1.49</v>
      </c>
      <c r="CI16" s="421">
        <v>0.77</v>
      </c>
      <c r="CJ16" s="421">
        <v>0.32</v>
      </c>
      <c r="CK16" s="421">
        <v>0.28999999999999998</v>
      </c>
      <c r="CL16" s="421">
        <v>0.31</v>
      </c>
      <c r="CM16" s="421">
        <v>0.7</v>
      </c>
      <c r="CN16" s="421">
        <v>0</v>
      </c>
      <c r="CO16" s="421">
        <v>30</v>
      </c>
      <c r="CP16" s="421">
        <v>91</v>
      </c>
      <c r="CQ16" s="421">
        <v>0</v>
      </c>
      <c r="CR16" s="423">
        <v>11.93539</v>
      </c>
      <c r="CS16" s="424" t="str">
        <f t="shared" si="8"/>
        <v>ﾚﾍﾞﾙ5</v>
      </c>
      <c r="CT16" s="425">
        <f t="shared" si="9"/>
        <v>0.995</v>
      </c>
      <c r="CU16" s="471"/>
      <c r="CV16" s="472">
        <v>256.2</v>
      </c>
      <c r="CW16" s="414">
        <v>0.54</v>
      </c>
      <c r="CX16" s="414">
        <v>0.76</v>
      </c>
      <c r="CY16" s="472">
        <v>13.48</v>
      </c>
      <c r="CZ16" s="472">
        <v>32.46</v>
      </c>
      <c r="DA16" s="472">
        <v>21.59</v>
      </c>
      <c r="DB16" s="472">
        <v>1.66</v>
      </c>
      <c r="DC16" s="472">
        <v>0.9</v>
      </c>
      <c r="DD16" s="472">
        <v>0.38</v>
      </c>
      <c r="DE16" s="472">
        <v>0.43</v>
      </c>
      <c r="DF16" s="472">
        <v>0.27</v>
      </c>
      <c r="DG16" s="472">
        <v>0.15</v>
      </c>
      <c r="DH16" s="396" t="s">
        <v>1077</v>
      </c>
      <c r="DI16" s="396" t="s">
        <v>1077</v>
      </c>
      <c r="DJ16" s="396" t="s">
        <v>66</v>
      </c>
      <c r="DK16" s="396" t="s">
        <v>66</v>
      </c>
      <c r="DL16" s="396" t="s">
        <v>1077</v>
      </c>
      <c r="DM16" s="396" t="s">
        <v>1077</v>
      </c>
      <c r="DN16" s="396" t="s">
        <v>66</v>
      </c>
      <c r="DO16" s="396" t="s">
        <v>66</v>
      </c>
      <c r="DP16" s="396" t="s">
        <v>1079</v>
      </c>
      <c r="DQ16" s="396" t="s">
        <v>1080</v>
      </c>
      <c r="DR16" s="396" t="s">
        <v>1080</v>
      </c>
      <c r="DS16" s="474"/>
      <c r="DT16" s="431">
        <v>9.5400000000000009</v>
      </c>
      <c r="DU16" s="432" t="str">
        <f t="shared" si="10"/>
        <v>ﾚﾍﾞﾙ4</v>
      </c>
      <c r="DV16" s="433">
        <f t="shared" si="11"/>
        <v>0.79500000000000004</v>
      </c>
      <c r="DW16" s="475"/>
      <c r="DX16" s="435">
        <v>213.9</v>
      </c>
      <c r="DY16" s="435">
        <v>27.79</v>
      </c>
      <c r="DZ16" s="435">
        <v>1.76</v>
      </c>
      <c r="EA16" s="435">
        <v>3.43</v>
      </c>
      <c r="EB16" s="407" t="s">
        <v>1077</v>
      </c>
      <c r="EC16" s="407" t="s">
        <v>1077</v>
      </c>
      <c r="ED16" s="407" t="s">
        <v>66</v>
      </c>
      <c r="EE16" s="407" t="s">
        <v>66</v>
      </c>
      <c r="EF16" s="407" t="s">
        <v>1079</v>
      </c>
      <c r="EG16" s="407" t="s">
        <v>1080</v>
      </c>
      <c r="EH16" s="434" t="s">
        <v>1078</v>
      </c>
      <c r="EI16" s="476">
        <v>2.0099999999999998</v>
      </c>
      <c r="EJ16" s="476" t="s">
        <v>1797</v>
      </c>
      <c r="EK16" s="477"/>
      <c r="EL16" s="437" t="s">
        <v>1083</v>
      </c>
      <c r="EM16" s="478">
        <v>39</v>
      </c>
      <c r="EN16" s="479" t="s">
        <v>588</v>
      </c>
      <c r="EO16" s="480" t="s">
        <v>957</v>
      </c>
      <c r="EP16" s="478">
        <v>42.4</v>
      </c>
      <c r="EQ16" s="479" t="s">
        <v>588</v>
      </c>
      <c r="ER16" s="480" t="s">
        <v>957</v>
      </c>
      <c r="ES16" s="440" t="s">
        <v>1135</v>
      </c>
    </row>
    <row r="17" spans="1:149" s="397" customFormat="1" ht="24" customHeight="1">
      <c r="A17" s="564" t="s">
        <v>1757</v>
      </c>
      <c r="B17" s="500" t="s">
        <v>1250</v>
      </c>
      <c r="C17" s="462" t="s">
        <v>3437</v>
      </c>
      <c r="D17" s="462" t="s">
        <v>1268</v>
      </c>
      <c r="E17" s="463" t="s">
        <v>1761</v>
      </c>
      <c r="F17" s="464" t="s">
        <v>1798</v>
      </c>
      <c r="G17" s="546" t="s">
        <v>1799</v>
      </c>
      <c r="H17" s="466">
        <v>850</v>
      </c>
      <c r="I17" s="463" t="s">
        <v>1788</v>
      </c>
      <c r="J17" s="463" t="s">
        <v>1789</v>
      </c>
      <c r="K17" s="546" t="s">
        <v>3438</v>
      </c>
      <c r="L17" s="546" t="s">
        <v>2305</v>
      </c>
      <c r="M17" s="546" t="s">
        <v>3439</v>
      </c>
      <c r="N17" s="467" t="s">
        <v>63</v>
      </c>
      <c r="O17" s="467" t="s">
        <v>63</v>
      </c>
      <c r="P17" s="467" t="s">
        <v>63</v>
      </c>
      <c r="Q17" s="467" t="s">
        <v>66</v>
      </c>
      <c r="R17" s="467" t="s">
        <v>63</v>
      </c>
      <c r="S17" s="467" t="s">
        <v>63</v>
      </c>
      <c r="T17" s="467"/>
      <c r="U17" s="467"/>
      <c r="V17" s="411">
        <f t="shared" si="12"/>
        <v>30.24999</v>
      </c>
      <c r="W17" s="526" t="str">
        <f t="shared" si="15"/>
        <v>★★★★★☆</v>
      </c>
      <c r="X17" s="413">
        <f t="shared" si="13"/>
        <v>0.84</v>
      </c>
      <c r="Y17" s="414">
        <f t="shared" si="0"/>
        <v>21.30059</v>
      </c>
      <c r="Z17" s="527" t="str">
        <f t="shared" si="1"/>
        <v>★★★★★☆</v>
      </c>
      <c r="AA17" s="416">
        <f t="shared" si="2"/>
        <v>0.88800000000000001</v>
      </c>
      <c r="AB17" s="417">
        <v>8.4878999999999998</v>
      </c>
      <c r="AC17" s="418" t="str">
        <f t="shared" si="14"/>
        <v>ﾚﾍﾞﾙ3</v>
      </c>
      <c r="AD17" s="419">
        <f t="shared" si="3"/>
        <v>0.70699999999999996</v>
      </c>
      <c r="AE17" s="470"/>
      <c r="AF17" s="421">
        <v>445.9</v>
      </c>
      <c r="AG17" s="411">
        <v>0.43</v>
      </c>
      <c r="AH17" s="411">
        <v>1.77</v>
      </c>
      <c r="AI17" s="421">
        <v>43.28</v>
      </c>
      <c r="AJ17" s="421">
        <v>53.1</v>
      </c>
      <c r="AK17" s="421">
        <v>33.39</v>
      </c>
      <c r="AL17" s="421">
        <v>1.81</v>
      </c>
      <c r="AM17" s="421">
        <v>7.29</v>
      </c>
      <c r="AN17" s="421">
        <v>0.61</v>
      </c>
      <c r="AO17" s="421">
        <v>0.39</v>
      </c>
      <c r="AP17" s="421">
        <v>0.75</v>
      </c>
      <c r="AQ17" s="421">
        <v>0.6</v>
      </c>
      <c r="AR17" s="421">
        <v>0</v>
      </c>
      <c r="AS17" s="421">
        <v>53</v>
      </c>
      <c r="AT17" s="421">
        <v>70</v>
      </c>
      <c r="AU17" s="421">
        <v>43</v>
      </c>
      <c r="AV17" s="423">
        <v>9.5355900000000009</v>
      </c>
      <c r="AW17" s="424" t="str">
        <f t="shared" si="4"/>
        <v>ﾚﾍﾞﾙ4</v>
      </c>
      <c r="AX17" s="425">
        <f t="shared" si="5"/>
        <v>0.79500000000000004</v>
      </c>
      <c r="AY17" s="471"/>
      <c r="AZ17" s="472">
        <v>679</v>
      </c>
      <c r="BA17" s="414">
        <v>1.21</v>
      </c>
      <c r="BB17" s="414">
        <v>1.52</v>
      </c>
      <c r="BC17" s="472">
        <v>21.29</v>
      </c>
      <c r="BD17" s="472">
        <v>40.590000000000003</v>
      </c>
      <c r="BE17" s="472">
        <v>29.08</v>
      </c>
      <c r="BF17" s="472">
        <v>0.73</v>
      </c>
      <c r="BG17" s="472">
        <v>0.17</v>
      </c>
      <c r="BH17" s="472">
        <v>0.68</v>
      </c>
      <c r="BI17" s="472">
        <v>0.43</v>
      </c>
      <c r="BJ17" s="472">
        <v>1</v>
      </c>
      <c r="BK17" s="472">
        <v>0.43</v>
      </c>
      <c r="BL17" s="395" t="s">
        <v>1077</v>
      </c>
      <c r="BM17" s="395" t="s">
        <v>1077</v>
      </c>
      <c r="BN17" s="395" t="s">
        <v>1083</v>
      </c>
      <c r="BO17" s="395" t="s">
        <v>66</v>
      </c>
      <c r="BP17" s="395" t="s">
        <v>1077</v>
      </c>
      <c r="BQ17" s="395" t="s">
        <v>1077</v>
      </c>
      <c r="BR17" s="395" t="s">
        <v>66</v>
      </c>
      <c r="BS17" s="395" t="s">
        <v>66</v>
      </c>
      <c r="BT17" s="395" t="s">
        <v>1079</v>
      </c>
      <c r="BU17" s="395" t="s">
        <v>1080</v>
      </c>
      <c r="BV17" s="395" t="s">
        <v>1080</v>
      </c>
      <c r="BW17" s="473"/>
      <c r="BX17" s="417">
        <v>9.99709</v>
      </c>
      <c r="BY17" s="418" t="str">
        <f t="shared" si="6"/>
        <v>ﾚﾍﾞﾙ4</v>
      </c>
      <c r="BZ17" s="419">
        <f t="shared" si="7"/>
        <v>0.83299999999999996</v>
      </c>
      <c r="CA17" s="470"/>
      <c r="CB17" s="421">
        <v>347.8</v>
      </c>
      <c r="CC17" s="411">
        <v>0.52</v>
      </c>
      <c r="CD17" s="411">
        <v>1.68</v>
      </c>
      <c r="CE17" s="421">
        <v>26.23</v>
      </c>
      <c r="CF17" s="421">
        <v>48.47</v>
      </c>
      <c r="CG17" s="421">
        <v>26.49</v>
      </c>
      <c r="CH17" s="421">
        <v>1.42</v>
      </c>
      <c r="CI17" s="421">
        <v>2.0499999999999998</v>
      </c>
      <c r="CJ17" s="421">
        <v>0.39</v>
      </c>
      <c r="CK17" s="421">
        <v>0.22</v>
      </c>
      <c r="CL17" s="421">
        <v>0.52</v>
      </c>
      <c r="CM17" s="421">
        <v>0.28999999999999998</v>
      </c>
      <c r="CN17" s="421">
        <v>0</v>
      </c>
      <c r="CO17" s="421">
        <v>0</v>
      </c>
      <c r="CP17" s="421">
        <v>73</v>
      </c>
      <c r="CQ17" s="421">
        <v>0</v>
      </c>
      <c r="CR17" s="423">
        <v>11.833860000000001</v>
      </c>
      <c r="CS17" s="424" t="str">
        <f t="shared" si="8"/>
        <v>ﾚﾍﾞﾙ5</v>
      </c>
      <c r="CT17" s="425">
        <f t="shared" si="9"/>
        <v>0.98599999999999999</v>
      </c>
      <c r="CU17" s="471"/>
      <c r="CV17" s="472">
        <v>444</v>
      </c>
      <c r="CW17" s="414">
        <v>1.01</v>
      </c>
      <c r="CX17" s="414">
        <v>1.64</v>
      </c>
      <c r="CY17" s="472">
        <v>11.81</v>
      </c>
      <c r="CZ17" s="472">
        <v>35.72</v>
      </c>
      <c r="DA17" s="472">
        <v>22.32</v>
      </c>
      <c r="DB17" s="472">
        <v>0.85</v>
      </c>
      <c r="DC17" s="472">
        <v>0.2</v>
      </c>
      <c r="DD17" s="472">
        <v>0.31</v>
      </c>
      <c r="DE17" s="472">
        <v>0.15</v>
      </c>
      <c r="DF17" s="472">
        <v>0.46</v>
      </c>
      <c r="DG17" s="472">
        <v>0.33</v>
      </c>
      <c r="DH17" s="396" t="s">
        <v>1077</v>
      </c>
      <c r="DI17" s="396" t="s">
        <v>1077</v>
      </c>
      <c r="DJ17" s="396" t="s">
        <v>66</v>
      </c>
      <c r="DK17" s="396" t="s">
        <v>66</v>
      </c>
      <c r="DL17" s="396" t="s">
        <v>1077</v>
      </c>
      <c r="DM17" s="396" t="s">
        <v>1077</v>
      </c>
      <c r="DN17" s="396" t="s">
        <v>66</v>
      </c>
      <c r="DO17" s="396" t="s">
        <v>66</v>
      </c>
      <c r="DP17" s="396" t="s">
        <v>1079</v>
      </c>
      <c r="DQ17" s="396" t="s">
        <v>1080</v>
      </c>
      <c r="DR17" s="396" t="s">
        <v>1080</v>
      </c>
      <c r="DS17" s="474"/>
      <c r="DT17" s="431">
        <v>11.765000000000001</v>
      </c>
      <c r="DU17" s="432" t="str">
        <f t="shared" si="10"/>
        <v>ﾚﾍﾞﾙ5</v>
      </c>
      <c r="DV17" s="433">
        <f t="shared" si="11"/>
        <v>0.98</v>
      </c>
      <c r="DW17" s="475"/>
      <c r="DX17" s="435">
        <v>269.89999999999998</v>
      </c>
      <c r="DY17" s="435">
        <v>15.54</v>
      </c>
      <c r="DZ17" s="435">
        <v>0.99</v>
      </c>
      <c r="EA17" s="435">
        <v>3.35</v>
      </c>
      <c r="EB17" s="407" t="s">
        <v>1077</v>
      </c>
      <c r="EC17" s="407" t="s">
        <v>1077</v>
      </c>
      <c r="ED17" s="407" t="s">
        <v>66</v>
      </c>
      <c r="EE17" s="407" t="s">
        <v>66</v>
      </c>
      <c r="EF17" s="407" t="s">
        <v>1079</v>
      </c>
      <c r="EG17" s="407" t="s">
        <v>1080</v>
      </c>
      <c r="EH17" s="434" t="s">
        <v>1078</v>
      </c>
      <c r="EI17" s="476">
        <v>3.03</v>
      </c>
      <c r="EJ17" s="476" t="s">
        <v>1800</v>
      </c>
      <c r="EK17" s="477"/>
      <c r="EL17" s="437" t="s">
        <v>1083</v>
      </c>
      <c r="EM17" s="478">
        <v>42.6</v>
      </c>
      <c r="EN17" s="479" t="s">
        <v>588</v>
      </c>
      <c r="EO17" s="480" t="s">
        <v>957</v>
      </c>
      <c r="EP17" s="478">
        <v>46.2</v>
      </c>
      <c r="EQ17" s="479" t="s">
        <v>588</v>
      </c>
      <c r="ER17" s="480" t="s">
        <v>957</v>
      </c>
      <c r="ES17" s="440" t="s">
        <v>1135</v>
      </c>
    </row>
    <row r="18" spans="1:149" s="397" customFormat="1" ht="24" customHeight="1">
      <c r="A18" s="549" t="s">
        <v>1611</v>
      </c>
      <c r="B18" s="500" t="s">
        <v>1301</v>
      </c>
      <c r="C18" s="462" t="s">
        <v>3440</v>
      </c>
      <c r="D18" s="462" t="s">
        <v>3441</v>
      </c>
      <c r="E18" s="463" t="s">
        <v>1794</v>
      </c>
      <c r="F18" s="464" t="s">
        <v>1801</v>
      </c>
      <c r="G18" s="546" t="s">
        <v>1802</v>
      </c>
      <c r="H18" s="466">
        <v>1640</v>
      </c>
      <c r="I18" s="463" t="s">
        <v>1803</v>
      </c>
      <c r="J18" s="463" t="s">
        <v>1804</v>
      </c>
      <c r="K18" s="546" t="s">
        <v>3442</v>
      </c>
      <c r="L18" s="546" t="s">
        <v>3443</v>
      </c>
      <c r="M18" s="546" t="s">
        <v>2329</v>
      </c>
      <c r="N18" s="467" t="s">
        <v>63</v>
      </c>
      <c r="O18" s="467" t="s">
        <v>63</v>
      </c>
      <c r="P18" s="467" t="s">
        <v>63</v>
      </c>
      <c r="Q18" s="467" t="s">
        <v>66</v>
      </c>
      <c r="R18" s="467" t="s">
        <v>63</v>
      </c>
      <c r="S18" s="467" t="s">
        <v>63</v>
      </c>
      <c r="T18" s="467"/>
      <c r="U18" s="467"/>
      <c r="V18" s="411">
        <f t="shared" si="12"/>
        <v>33.701730000000005</v>
      </c>
      <c r="W18" s="526" t="str">
        <f t="shared" si="15"/>
        <v>★★★★★★</v>
      </c>
      <c r="X18" s="413">
        <f t="shared" si="13"/>
        <v>0.93600000000000005</v>
      </c>
      <c r="Y18" s="414">
        <f t="shared" si="0"/>
        <v>23.27083</v>
      </c>
      <c r="Z18" s="527" t="str">
        <f t="shared" si="1"/>
        <v>★★★★★★</v>
      </c>
      <c r="AA18" s="416">
        <f t="shared" si="2"/>
        <v>0.97</v>
      </c>
      <c r="AB18" s="417">
        <v>11.326210000000001</v>
      </c>
      <c r="AC18" s="418" t="str">
        <f t="shared" si="14"/>
        <v>ﾚﾍﾞﾙ5</v>
      </c>
      <c r="AD18" s="419">
        <f t="shared" si="3"/>
        <v>0.94399999999999995</v>
      </c>
      <c r="AE18" s="470"/>
      <c r="AF18" s="421">
        <v>224.2</v>
      </c>
      <c r="AG18" s="411">
        <v>0.51</v>
      </c>
      <c r="AH18" s="411">
        <v>1.24</v>
      </c>
      <c r="AI18" s="421">
        <v>24.09</v>
      </c>
      <c r="AJ18" s="421">
        <v>39.01</v>
      </c>
      <c r="AK18" s="421">
        <v>27.1</v>
      </c>
      <c r="AL18" s="421">
        <v>0.7</v>
      </c>
      <c r="AM18" s="421">
        <v>2.4</v>
      </c>
      <c r="AN18" s="421">
        <v>0.38</v>
      </c>
      <c r="AO18" s="421">
        <v>0.18</v>
      </c>
      <c r="AP18" s="421">
        <v>0.27</v>
      </c>
      <c r="AQ18" s="421">
        <v>0.21</v>
      </c>
      <c r="AR18" s="421">
        <v>0</v>
      </c>
      <c r="AS18" s="421">
        <v>0</v>
      </c>
      <c r="AT18" s="421">
        <v>65</v>
      </c>
      <c r="AU18" s="421">
        <v>27</v>
      </c>
      <c r="AV18" s="423">
        <v>11.27083</v>
      </c>
      <c r="AW18" s="424" t="str">
        <f t="shared" si="4"/>
        <v>ﾚﾍﾞﾙ5</v>
      </c>
      <c r="AX18" s="425">
        <f t="shared" si="5"/>
        <v>0.93899999999999995</v>
      </c>
      <c r="AY18" s="471"/>
      <c r="AZ18" s="472">
        <v>267.39999999999998</v>
      </c>
      <c r="BA18" s="414">
        <v>0.61</v>
      </c>
      <c r="BB18" s="414">
        <v>0.8</v>
      </c>
      <c r="BC18" s="472">
        <v>12.82</v>
      </c>
      <c r="BD18" s="472">
        <v>39.01</v>
      </c>
      <c r="BE18" s="472">
        <v>26.74</v>
      </c>
      <c r="BF18" s="472">
        <v>1.04</v>
      </c>
      <c r="BG18" s="472">
        <v>0.89</v>
      </c>
      <c r="BH18" s="472">
        <v>0.27</v>
      </c>
      <c r="BI18" s="472">
        <v>0.19</v>
      </c>
      <c r="BJ18" s="472">
        <v>0.45</v>
      </c>
      <c r="BK18" s="472">
        <v>0.2</v>
      </c>
      <c r="BL18" s="395" t="s">
        <v>1077</v>
      </c>
      <c r="BM18" s="395" t="s">
        <v>1077</v>
      </c>
      <c r="BN18" s="395" t="s">
        <v>66</v>
      </c>
      <c r="BO18" s="395" t="s">
        <v>66</v>
      </c>
      <c r="BP18" s="395" t="s">
        <v>1077</v>
      </c>
      <c r="BQ18" s="395" t="s">
        <v>1077</v>
      </c>
      <c r="BR18" s="395" t="s">
        <v>66</v>
      </c>
      <c r="BS18" s="395" t="s">
        <v>66</v>
      </c>
      <c r="BT18" s="395" t="s">
        <v>1079</v>
      </c>
      <c r="BU18" s="395" t="s">
        <v>1080</v>
      </c>
      <c r="BV18" s="395" t="s">
        <v>1080</v>
      </c>
      <c r="BW18" s="473"/>
      <c r="BX18" s="417">
        <v>10.375520000000002</v>
      </c>
      <c r="BY18" s="418" t="str">
        <f t="shared" si="6"/>
        <v>ﾚﾍﾞﾙ4</v>
      </c>
      <c r="BZ18" s="419">
        <f t="shared" si="7"/>
        <v>0.86499999999999999</v>
      </c>
      <c r="CA18" s="470"/>
      <c r="CB18" s="421">
        <v>307.2</v>
      </c>
      <c r="CC18" s="411">
        <v>0.4</v>
      </c>
      <c r="CD18" s="411">
        <v>1.61</v>
      </c>
      <c r="CE18" s="421">
        <v>15.05</v>
      </c>
      <c r="CF18" s="421">
        <v>43.89</v>
      </c>
      <c r="CG18" s="421">
        <v>26.32</v>
      </c>
      <c r="CH18" s="421">
        <v>1.99</v>
      </c>
      <c r="CI18" s="421">
        <v>2.66</v>
      </c>
      <c r="CJ18" s="421">
        <v>0.46</v>
      </c>
      <c r="CK18" s="421">
        <v>0.27</v>
      </c>
      <c r="CL18" s="421">
        <v>0.25</v>
      </c>
      <c r="CM18" s="421">
        <v>0.16</v>
      </c>
      <c r="CN18" s="421">
        <v>0</v>
      </c>
      <c r="CO18" s="421">
        <v>0</v>
      </c>
      <c r="CP18" s="421">
        <v>156</v>
      </c>
      <c r="CQ18" s="421">
        <v>58</v>
      </c>
      <c r="CR18" s="423">
        <v>11.520040000000002</v>
      </c>
      <c r="CS18" s="424" t="str">
        <f t="shared" si="8"/>
        <v>ﾚﾍﾞﾙ5</v>
      </c>
      <c r="CT18" s="425">
        <f t="shared" si="9"/>
        <v>0.96</v>
      </c>
      <c r="CU18" s="471"/>
      <c r="CV18" s="472">
        <v>188.2</v>
      </c>
      <c r="CW18" s="414">
        <v>0.55000000000000004</v>
      </c>
      <c r="CX18" s="414">
        <v>0.94</v>
      </c>
      <c r="CY18" s="472">
        <v>9.67</v>
      </c>
      <c r="CZ18" s="472">
        <v>31.45</v>
      </c>
      <c r="DA18" s="472">
        <v>25.64</v>
      </c>
      <c r="DB18" s="472">
        <v>0.92</v>
      </c>
      <c r="DC18" s="472">
        <v>0.55000000000000004</v>
      </c>
      <c r="DD18" s="472">
        <v>0.3</v>
      </c>
      <c r="DE18" s="472">
        <v>0.15</v>
      </c>
      <c r="DF18" s="472">
        <v>0.26</v>
      </c>
      <c r="DG18" s="472">
        <v>0.15</v>
      </c>
      <c r="DH18" s="396" t="s">
        <v>1077</v>
      </c>
      <c r="DI18" s="396" t="s">
        <v>1077</v>
      </c>
      <c r="DJ18" s="396" t="s">
        <v>66</v>
      </c>
      <c r="DK18" s="396" t="s">
        <v>66</v>
      </c>
      <c r="DL18" s="396" t="s">
        <v>1077</v>
      </c>
      <c r="DM18" s="396" t="s">
        <v>1077</v>
      </c>
      <c r="DN18" s="396" t="s">
        <v>66</v>
      </c>
      <c r="DO18" s="396" t="s">
        <v>66</v>
      </c>
      <c r="DP18" s="396" t="s">
        <v>1079</v>
      </c>
      <c r="DQ18" s="396" t="s">
        <v>1080</v>
      </c>
      <c r="DR18" s="396" t="s">
        <v>1080</v>
      </c>
      <c r="DS18" s="474"/>
      <c r="DT18" s="431">
        <v>12</v>
      </c>
      <c r="DU18" s="432" t="str">
        <f t="shared" si="10"/>
        <v>ﾚﾍﾞﾙ5</v>
      </c>
      <c r="DV18" s="433">
        <f t="shared" si="11"/>
        <v>1</v>
      </c>
      <c r="DW18" s="475"/>
      <c r="DX18" s="435">
        <v>311</v>
      </c>
      <c r="DY18" s="435">
        <v>12.57</v>
      </c>
      <c r="DZ18" s="435">
        <v>0.79</v>
      </c>
      <c r="EA18" s="435">
        <v>2.67</v>
      </c>
      <c r="EB18" s="407" t="s">
        <v>1077</v>
      </c>
      <c r="EC18" s="407" t="s">
        <v>1077</v>
      </c>
      <c r="ED18" s="407" t="s">
        <v>1083</v>
      </c>
      <c r="EE18" s="407" t="s">
        <v>1083</v>
      </c>
      <c r="EF18" s="407" t="s">
        <v>1079</v>
      </c>
      <c r="EG18" s="407" t="s">
        <v>1080</v>
      </c>
      <c r="EH18" s="434" t="s">
        <v>4067</v>
      </c>
      <c r="EI18" s="476">
        <v>2.67</v>
      </c>
      <c r="EJ18" s="476" t="s">
        <v>1767</v>
      </c>
      <c r="EK18" s="477"/>
      <c r="EL18" s="437" t="s">
        <v>1083</v>
      </c>
      <c r="EM18" s="478">
        <v>41.1</v>
      </c>
      <c r="EN18" s="479" t="s">
        <v>588</v>
      </c>
      <c r="EO18" s="480" t="s">
        <v>957</v>
      </c>
      <c r="EP18" s="478">
        <v>44.3</v>
      </c>
      <c r="EQ18" s="479" t="s">
        <v>588</v>
      </c>
      <c r="ER18" s="480" t="s">
        <v>957</v>
      </c>
      <c r="ES18" s="440" t="s">
        <v>1135</v>
      </c>
    </row>
    <row r="19" spans="1:149" s="397" customFormat="1" ht="24" customHeight="1">
      <c r="A19" s="549" t="s">
        <v>1611</v>
      </c>
      <c r="B19" s="500" t="s">
        <v>1241</v>
      </c>
      <c r="C19" s="462" t="s">
        <v>3444</v>
      </c>
      <c r="D19" s="462" t="s">
        <v>3445</v>
      </c>
      <c r="E19" s="463" t="s">
        <v>1646</v>
      </c>
      <c r="F19" s="464" t="s">
        <v>1805</v>
      </c>
      <c r="G19" s="546" t="s">
        <v>1806</v>
      </c>
      <c r="H19" s="466">
        <v>1590</v>
      </c>
      <c r="I19" s="463" t="s">
        <v>1807</v>
      </c>
      <c r="J19" s="463" t="s">
        <v>1808</v>
      </c>
      <c r="K19" s="546" t="s">
        <v>3446</v>
      </c>
      <c r="L19" s="546" t="s">
        <v>3447</v>
      </c>
      <c r="M19" s="546" t="s">
        <v>1346</v>
      </c>
      <c r="N19" s="467" t="s">
        <v>63</v>
      </c>
      <c r="O19" s="467" t="s">
        <v>63</v>
      </c>
      <c r="P19" s="467" t="s">
        <v>63</v>
      </c>
      <c r="Q19" s="467" t="s">
        <v>66</v>
      </c>
      <c r="R19" s="467" t="s">
        <v>63</v>
      </c>
      <c r="S19" s="467" t="s">
        <v>63</v>
      </c>
      <c r="T19" s="467"/>
      <c r="U19" s="467"/>
      <c r="V19" s="411">
        <f t="shared" si="12"/>
        <v>34.403210000000001</v>
      </c>
      <c r="W19" s="526" t="str">
        <f t="shared" si="15"/>
        <v>★★★★★★</v>
      </c>
      <c r="X19" s="413">
        <f t="shared" si="13"/>
        <v>0.95599999999999996</v>
      </c>
      <c r="Y19" s="414">
        <f t="shared" si="0"/>
        <v>23.824629999999999</v>
      </c>
      <c r="Z19" s="527" t="str">
        <f t="shared" si="1"/>
        <v>★★★★★★</v>
      </c>
      <c r="AA19" s="416">
        <f t="shared" si="2"/>
        <v>0.99299999999999999</v>
      </c>
      <c r="AB19" s="417">
        <v>11.510809999999999</v>
      </c>
      <c r="AC19" s="418" t="str">
        <f t="shared" si="14"/>
        <v>ﾚﾍﾞﾙ5</v>
      </c>
      <c r="AD19" s="419">
        <f t="shared" si="3"/>
        <v>0.95899999999999996</v>
      </c>
      <c r="AE19" s="470"/>
      <c r="AF19" s="421">
        <v>397.5</v>
      </c>
      <c r="AG19" s="411">
        <v>0.62</v>
      </c>
      <c r="AH19" s="411">
        <v>0.95</v>
      </c>
      <c r="AI19" s="421">
        <v>33.65</v>
      </c>
      <c r="AJ19" s="421">
        <v>38.369999999999997</v>
      </c>
      <c r="AK19" s="421">
        <v>22.94</v>
      </c>
      <c r="AL19" s="421">
        <v>0.36</v>
      </c>
      <c r="AM19" s="421">
        <v>0.86</v>
      </c>
      <c r="AN19" s="421">
        <v>0.4</v>
      </c>
      <c r="AO19" s="421">
        <v>0.28999999999999998</v>
      </c>
      <c r="AP19" s="421">
        <v>0.57999999999999996</v>
      </c>
      <c r="AQ19" s="421">
        <v>0.26</v>
      </c>
      <c r="AR19" s="421">
        <v>0</v>
      </c>
      <c r="AS19" s="421">
        <v>19</v>
      </c>
      <c r="AT19" s="421">
        <v>36</v>
      </c>
      <c r="AU19" s="421">
        <v>0</v>
      </c>
      <c r="AV19" s="423">
        <v>11.824630000000001</v>
      </c>
      <c r="AW19" s="424" t="str">
        <f t="shared" si="4"/>
        <v>ﾚﾍﾞﾙ5</v>
      </c>
      <c r="AX19" s="425">
        <f t="shared" si="5"/>
        <v>0.98499999999999999</v>
      </c>
      <c r="AY19" s="471"/>
      <c r="AZ19" s="472">
        <v>152.6</v>
      </c>
      <c r="BA19" s="414">
        <v>0.62</v>
      </c>
      <c r="BB19" s="414">
        <v>1.02</v>
      </c>
      <c r="BC19" s="472">
        <v>27.06</v>
      </c>
      <c r="BD19" s="472">
        <v>37.53</v>
      </c>
      <c r="BE19" s="472">
        <v>22.39</v>
      </c>
      <c r="BF19" s="472">
        <v>2.2799999999999998</v>
      </c>
      <c r="BG19" s="472">
        <v>0.82</v>
      </c>
      <c r="BH19" s="472">
        <v>0.39</v>
      </c>
      <c r="BI19" s="472">
        <v>0.37</v>
      </c>
      <c r="BJ19" s="472">
        <v>0.46</v>
      </c>
      <c r="BK19" s="472">
        <v>0.21</v>
      </c>
      <c r="BL19" s="395" t="s">
        <v>1077</v>
      </c>
      <c r="BM19" s="395" t="s">
        <v>1077</v>
      </c>
      <c r="BN19" s="395" t="s">
        <v>66</v>
      </c>
      <c r="BO19" s="395" t="s">
        <v>66</v>
      </c>
      <c r="BP19" s="395" t="s">
        <v>1077</v>
      </c>
      <c r="BQ19" s="395" t="s">
        <v>1077</v>
      </c>
      <c r="BR19" s="395" t="s">
        <v>66</v>
      </c>
      <c r="BS19" s="395" t="s">
        <v>66</v>
      </c>
      <c r="BT19" s="395" t="s">
        <v>1079</v>
      </c>
      <c r="BU19" s="395" t="s">
        <v>1080</v>
      </c>
      <c r="BV19" s="395" t="s">
        <v>1080</v>
      </c>
      <c r="BW19" s="473"/>
      <c r="BX19" s="417">
        <v>10.8924</v>
      </c>
      <c r="BY19" s="418" t="str">
        <f t="shared" si="6"/>
        <v>ﾚﾍﾞﾙ5</v>
      </c>
      <c r="BZ19" s="419">
        <f t="shared" si="7"/>
        <v>0.90800000000000003</v>
      </c>
      <c r="CA19" s="470"/>
      <c r="CB19" s="421">
        <v>232</v>
      </c>
      <c r="CC19" s="411">
        <v>0.31</v>
      </c>
      <c r="CD19" s="411">
        <v>1.19</v>
      </c>
      <c r="CE19" s="421">
        <v>10.41</v>
      </c>
      <c r="CF19" s="421">
        <v>34.65</v>
      </c>
      <c r="CG19" s="421">
        <v>21.11</v>
      </c>
      <c r="CH19" s="421">
        <v>0.22</v>
      </c>
      <c r="CI19" s="421">
        <v>2.2400000000000002</v>
      </c>
      <c r="CJ19" s="421">
        <v>0.51</v>
      </c>
      <c r="CK19" s="421">
        <v>0.37</v>
      </c>
      <c r="CL19" s="421">
        <v>0.94</v>
      </c>
      <c r="CM19" s="421">
        <v>0.63</v>
      </c>
      <c r="CN19" s="421">
        <v>0</v>
      </c>
      <c r="CO19" s="421">
        <v>0</v>
      </c>
      <c r="CP19" s="421">
        <v>31</v>
      </c>
      <c r="CQ19" s="421">
        <v>0</v>
      </c>
      <c r="CR19" s="423">
        <v>11.852320000000001</v>
      </c>
      <c r="CS19" s="424" t="str">
        <f t="shared" si="8"/>
        <v>ﾚﾍﾞﾙ5</v>
      </c>
      <c r="CT19" s="425">
        <f t="shared" si="9"/>
        <v>0.98799999999999999</v>
      </c>
      <c r="CU19" s="471"/>
      <c r="CV19" s="472">
        <v>222.1</v>
      </c>
      <c r="CW19" s="414">
        <v>0.77</v>
      </c>
      <c r="CX19" s="414">
        <v>1.2</v>
      </c>
      <c r="CY19" s="472">
        <v>23.45</v>
      </c>
      <c r="CZ19" s="472">
        <v>38.880000000000003</v>
      </c>
      <c r="DA19" s="472">
        <v>21.42</v>
      </c>
      <c r="DB19" s="472">
        <v>1.86</v>
      </c>
      <c r="DC19" s="472">
        <v>0.54</v>
      </c>
      <c r="DD19" s="472">
        <v>0.39</v>
      </c>
      <c r="DE19" s="472">
        <v>0.31</v>
      </c>
      <c r="DF19" s="472">
        <v>0.36</v>
      </c>
      <c r="DG19" s="472">
        <v>0.28999999999999998</v>
      </c>
      <c r="DH19" s="396" t="s">
        <v>1077</v>
      </c>
      <c r="DI19" s="396" t="s">
        <v>1077</v>
      </c>
      <c r="DJ19" s="396" t="s">
        <v>66</v>
      </c>
      <c r="DK19" s="396" t="s">
        <v>66</v>
      </c>
      <c r="DL19" s="396" t="s">
        <v>1077</v>
      </c>
      <c r="DM19" s="396" t="s">
        <v>1077</v>
      </c>
      <c r="DN19" s="396" t="s">
        <v>66</v>
      </c>
      <c r="DO19" s="396" t="s">
        <v>66</v>
      </c>
      <c r="DP19" s="396" t="s">
        <v>1079</v>
      </c>
      <c r="DQ19" s="396" t="s">
        <v>1080</v>
      </c>
      <c r="DR19" s="396" t="s">
        <v>1080</v>
      </c>
      <c r="DS19" s="474"/>
      <c r="DT19" s="431">
        <v>12</v>
      </c>
      <c r="DU19" s="432" t="str">
        <f t="shared" si="10"/>
        <v>ﾚﾍﾞﾙ5</v>
      </c>
      <c r="DV19" s="433">
        <f t="shared" si="11"/>
        <v>1</v>
      </c>
      <c r="DW19" s="475"/>
      <c r="DX19" s="435">
        <v>81.099999999999994</v>
      </c>
      <c r="DY19" s="435">
        <v>11.85</v>
      </c>
      <c r="DZ19" s="435">
        <v>0.91</v>
      </c>
      <c r="EA19" s="435">
        <v>1.55</v>
      </c>
      <c r="EB19" s="407" t="s">
        <v>1077</v>
      </c>
      <c r="EC19" s="407" t="s">
        <v>1077</v>
      </c>
      <c r="ED19" s="407" t="s">
        <v>66</v>
      </c>
      <c r="EE19" s="407" t="s">
        <v>66</v>
      </c>
      <c r="EF19" s="407" t="s">
        <v>1079</v>
      </c>
      <c r="EG19" s="407" t="s">
        <v>1080</v>
      </c>
      <c r="EH19" s="434" t="s">
        <v>1078</v>
      </c>
      <c r="EI19" s="476">
        <v>3.48</v>
      </c>
      <c r="EJ19" s="476" t="s">
        <v>1809</v>
      </c>
      <c r="EK19" s="477"/>
      <c r="EL19" s="437" t="s">
        <v>1083</v>
      </c>
      <c r="EM19" s="478">
        <v>40.299999999999997</v>
      </c>
      <c r="EN19" s="479" t="s">
        <v>588</v>
      </c>
      <c r="EO19" s="480" t="s">
        <v>957</v>
      </c>
      <c r="EP19" s="478">
        <v>48.1</v>
      </c>
      <c r="EQ19" s="479" t="s">
        <v>588</v>
      </c>
      <c r="ER19" s="480" t="s">
        <v>957</v>
      </c>
      <c r="ES19" s="440" t="s">
        <v>1135</v>
      </c>
    </row>
    <row r="20" spans="1:149" s="397" customFormat="1" ht="24" customHeight="1">
      <c r="A20" s="549" t="s">
        <v>1611</v>
      </c>
      <c r="B20" s="500" t="s">
        <v>1275</v>
      </c>
      <c r="C20" s="462" t="s">
        <v>3448</v>
      </c>
      <c r="D20" s="462" t="s">
        <v>3449</v>
      </c>
      <c r="E20" s="463" t="s">
        <v>638</v>
      </c>
      <c r="F20" s="464" t="s">
        <v>1685</v>
      </c>
      <c r="G20" s="546" t="s">
        <v>1810</v>
      </c>
      <c r="H20" s="466">
        <v>1590</v>
      </c>
      <c r="I20" s="463" t="s">
        <v>1171</v>
      </c>
      <c r="J20" s="463" t="s">
        <v>1811</v>
      </c>
      <c r="K20" s="546" t="s">
        <v>1608</v>
      </c>
      <c r="L20" s="546" t="s">
        <v>3450</v>
      </c>
      <c r="M20" s="546" t="s">
        <v>3411</v>
      </c>
      <c r="N20" s="467" t="s">
        <v>63</v>
      </c>
      <c r="O20" s="467" t="s">
        <v>63</v>
      </c>
      <c r="P20" s="467" t="s">
        <v>63</v>
      </c>
      <c r="Q20" s="467" t="s">
        <v>63</v>
      </c>
      <c r="R20" s="467" t="s">
        <v>63</v>
      </c>
      <c r="S20" s="467" t="s">
        <v>63</v>
      </c>
      <c r="T20" s="467"/>
      <c r="U20" s="467"/>
      <c r="V20" s="411">
        <f t="shared" si="12"/>
        <v>33.627890000000001</v>
      </c>
      <c r="W20" s="526" t="str">
        <f t="shared" si="15"/>
        <v>★★★★★★</v>
      </c>
      <c r="X20" s="413">
        <f t="shared" si="13"/>
        <v>0.93400000000000005</v>
      </c>
      <c r="Y20" s="414">
        <f t="shared" si="0"/>
        <v>21.58174</v>
      </c>
      <c r="Z20" s="527" t="str">
        <f t="shared" si="1"/>
        <v>★★★★★☆</v>
      </c>
      <c r="AA20" s="416">
        <f t="shared" si="2"/>
        <v>0.89900000000000002</v>
      </c>
      <c r="AB20" s="417">
        <v>10.54166</v>
      </c>
      <c r="AC20" s="418" t="str">
        <f t="shared" si="14"/>
        <v>ﾚﾍﾞﾙ5</v>
      </c>
      <c r="AD20" s="419">
        <f t="shared" si="3"/>
        <v>0.878</v>
      </c>
      <c r="AE20" s="470"/>
      <c r="AF20" s="421">
        <v>533.29999999999995</v>
      </c>
      <c r="AG20" s="411">
        <v>0.48</v>
      </c>
      <c r="AH20" s="411">
        <v>1.58</v>
      </c>
      <c r="AI20" s="421">
        <v>16.73</v>
      </c>
      <c r="AJ20" s="421">
        <v>45.35</v>
      </c>
      <c r="AK20" s="421">
        <v>27.09</v>
      </c>
      <c r="AL20" s="421">
        <v>3.75</v>
      </c>
      <c r="AM20" s="421">
        <v>5.48</v>
      </c>
      <c r="AN20" s="421">
        <v>0.51</v>
      </c>
      <c r="AO20" s="421">
        <v>0.28999999999999998</v>
      </c>
      <c r="AP20" s="421">
        <v>0.4</v>
      </c>
      <c r="AQ20" s="421">
        <v>0.24</v>
      </c>
      <c r="AR20" s="421">
        <v>0</v>
      </c>
      <c r="AS20" s="421">
        <v>24</v>
      </c>
      <c r="AT20" s="421">
        <v>0</v>
      </c>
      <c r="AU20" s="421">
        <v>17</v>
      </c>
      <c r="AV20" s="423">
        <v>9.5817399999999999</v>
      </c>
      <c r="AW20" s="424" t="str">
        <f t="shared" si="4"/>
        <v>ﾚﾍﾞﾙ4</v>
      </c>
      <c r="AX20" s="425">
        <f t="shared" si="5"/>
        <v>0.79800000000000004</v>
      </c>
      <c r="AY20" s="471"/>
      <c r="AZ20" s="472">
        <v>348.4</v>
      </c>
      <c r="BA20" s="414">
        <v>0.75</v>
      </c>
      <c r="BB20" s="414">
        <v>0.86</v>
      </c>
      <c r="BC20" s="472">
        <v>26.74</v>
      </c>
      <c r="BD20" s="472">
        <v>50.93</v>
      </c>
      <c r="BE20" s="472">
        <v>24.82</v>
      </c>
      <c r="BF20" s="472">
        <v>2.39</v>
      </c>
      <c r="BG20" s="472">
        <v>2.1</v>
      </c>
      <c r="BH20" s="472">
        <v>0.25</v>
      </c>
      <c r="BI20" s="472">
        <v>0.2</v>
      </c>
      <c r="BJ20" s="472">
        <v>0.52</v>
      </c>
      <c r="BK20" s="472">
        <v>0.28000000000000003</v>
      </c>
      <c r="BL20" s="395" t="s">
        <v>1077</v>
      </c>
      <c r="BM20" s="395" t="s">
        <v>1077</v>
      </c>
      <c r="BN20" s="395" t="s">
        <v>66</v>
      </c>
      <c r="BO20" s="395" t="s">
        <v>66</v>
      </c>
      <c r="BP20" s="395" t="s">
        <v>1077</v>
      </c>
      <c r="BQ20" s="395" t="s">
        <v>1077</v>
      </c>
      <c r="BR20" s="395" t="s">
        <v>66</v>
      </c>
      <c r="BS20" s="395" t="s">
        <v>66</v>
      </c>
      <c r="BT20" s="395" t="s">
        <v>1079</v>
      </c>
      <c r="BU20" s="395" t="s">
        <v>1080</v>
      </c>
      <c r="BV20" s="395" t="s">
        <v>1080</v>
      </c>
      <c r="BW20" s="473"/>
      <c r="BX20" s="417">
        <v>11.08623</v>
      </c>
      <c r="BY20" s="418" t="str">
        <f t="shared" si="6"/>
        <v>ﾚﾍﾞﾙ5</v>
      </c>
      <c r="BZ20" s="419">
        <f t="shared" si="7"/>
        <v>0.92400000000000004</v>
      </c>
      <c r="CA20" s="470"/>
      <c r="CB20" s="421">
        <v>381</v>
      </c>
      <c r="CC20" s="411">
        <v>0.32</v>
      </c>
      <c r="CD20" s="411">
        <v>1.58</v>
      </c>
      <c r="CE20" s="421">
        <v>19.38</v>
      </c>
      <c r="CF20" s="421">
        <v>41.96</v>
      </c>
      <c r="CG20" s="421">
        <v>28.9</v>
      </c>
      <c r="CH20" s="421">
        <v>3.73</v>
      </c>
      <c r="CI20" s="421">
        <v>3.54</v>
      </c>
      <c r="CJ20" s="421">
        <v>0.28999999999999998</v>
      </c>
      <c r="CK20" s="421">
        <v>0.2</v>
      </c>
      <c r="CL20" s="421">
        <v>0.35</v>
      </c>
      <c r="CM20" s="421">
        <v>0.24</v>
      </c>
      <c r="CN20" s="421">
        <v>0</v>
      </c>
      <c r="CO20" s="421">
        <v>0</v>
      </c>
      <c r="CP20" s="421">
        <v>34</v>
      </c>
      <c r="CQ20" s="421">
        <v>0</v>
      </c>
      <c r="CR20" s="423">
        <v>11.473890000000001</v>
      </c>
      <c r="CS20" s="424" t="str">
        <f t="shared" si="8"/>
        <v>ﾚﾍﾞﾙ5</v>
      </c>
      <c r="CT20" s="425">
        <f t="shared" si="9"/>
        <v>0.95599999999999996</v>
      </c>
      <c r="CU20" s="471"/>
      <c r="CV20" s="472">
        <v>108.6</v>
      </c>
      <c r="CW20" s="414">
        <v>0.88</v>
      </c>
      <c r="CX20" s="414">
        <v>0.78</v>
      </c>
      <c r="CY20" s="472">
        <v>27.05</v>
      </c>
      <c r="CZ20" s="472">
        <v>40.76</v>
      </c>
      <c r="DA20" s="472">
        <v>20.34</v>
      </c>
      <c r="DB20" s="472">
        <v>1.72</v>
      </c>
      <c r="DC20" s="472">
        <v>0.93</v>
      </c>
      <c r="DD20" s="472">
        <v>0.43</v>
      </c>
      <c r="DE20" s="472">
        <v>0.3</v>
      </c>
      <c r="DF20" s="472">
        <v>0.3</v>
      </c>
      <c r="DG20" s="472">
        <v>0.31</v>
      </c>
      <c r="DH20" s="396" t="s">
        <v>1077</v>
      </c>
      <c r="DI20" s="396" t="s">
        <v>1077</v>
      </c>
      <c r="DJ20" s="396" t="s">
        <v>66</v>
      </c>
      <c r="DK20" s="396" t="s">
        <v>66</v>
      </c>
      <c r="DL20" s="396" t="s">
        <v>1077</v>
      </c>
      <c r="DM20" s="396" t="s">
        <v>1077</v>
      </c>
      <c r="DN20" s="396" t="s">
        <v>66</v>
      </c>
      <c r="DO20" s="396" t="s">
        <v>66</v>
      </c>
      <c r="DP20" s="396" t="s">
        <v>1079</v>
      </c>
      <c r="DQ20" s="396" t="s">
        <v>1080</v>
      </c>
      <c r="DR20" s="396" t="s">
        <v>1080</v>
      </c>
      <c r="DS20" s="474"/>
      <c r="DT20" s="431">
        <v>12</v>
      </c>
      <c r="DU20" s="432" t="str">
        <f t="shared" si="10"/>
        <v>ﾚﾍﾞﾙ5</v>
      </c>
      <c r="DV20" s="433">
        <f t="shared" si="11"/>
        <v>1</v>
      </c>
      <c r="DW20" s="475"/>
      <c r="DX20" s="435">
        <v>108.5</v>
      </c>
      <c r="DY20" s="435">
        <v>12.26</v>
      </c>
      <c r="DZ20" s="435">
        <v>0.7</v>
      </c>
      <c r="EA20" s="435">
        <v>1.86</v>
      </c>
      <c r="EB20" s="407" t="s">
        <v>1077</v>
      </c>
      <c r="EC20" s="407" t="s">
        <v>1077</v>
      </c>
      <c r="ED20" s="407" t="s">
        <v>66</v>
      </c>
      <c r="EE20" s="407" t="s">
        <v>66</v>
      </c>
      <c r="EF20" s="407" t="s">
        <v>1079</v>
      </c>
      <c r="EG20" s="407" t="s">
        <v>1080</v>
      </c>
      <c r="EH20" s="434" t="s">
        <v>1078</v>
      </c>
      <c r="EI20" s="499">
        <v>3.2</v>
      </c>
      <c r="EJ20" s="476" t="s">
        <v>1273</v>
      </c>
      <c r="EK20" s="477"/>
      <c r="EL20" s="437" t="s">
        <v>1083</v>
      </c>
      <c r="EM20" s="478">
        <v>43.2</v>
      </c>
      <c r="EN20" s="479" t="s">
        <v>588</v>
      </c>
      <c r="EO20" s="480" t="s">
        <v>957</v>
      </c>
      <c r="EP20" s="478">
        <v>47.4</v>
      </c>
      <c r="EQ20" s="479" t="s">
        <v>588</v>
      </c>
      <c r="ER20" s="480" t="s">
        <v>957</v>
      </c>
      <c r="ES20" s="440" t="s">
        <v>1135</v>
      </c>
    </row>
    <row r="21" spans="1:149" s="397" customFormat="1" ht="24" customHeight="1">
      <c r="A21" s="564" t="s">
        <v>1757</v>
      </c>
      <c r="B21" s="500" t="s">
        <v>1232</v>
      </c>
      <c r="C21" s="462" t="s">
        <v>1084</v>
      </c>
      <c r="D21" s="462" t="s">
        <v>1268</v>
      </c>
      <c r="E21" s="463" t="s">
        <v>570</v>
      </c>
      <c r="F21" s="464" t="s">
        <v>1812</v>
      </c>
      <c r="G21" s="546" t="s">
        <v>3451</v>
      </c>
      <c r="H21" s="466">
        <v>790</v>
      </c>
      <c r="I21" s="463" t="s">
        <v>980</v>
      </c>
      <c r="J21" s="463" t="s">
        <v>1813</v>
      </c>
      <c r="K21" s="546" t="s">
        <v>2268</v>
      </c>
      <c r="L21" s="546" t="s">
        <v>3452</v>
      </c>
      <c r="M21" s="546" t="s">
        <v>3453</v>
      </c>
      <c r="N21" s="467" t="s">
        <v>63</v>
      </c>
      <c r="O21" s="467" t="s">
        <v>63</v>
      </c>
      <c r="P21" s="467" t="s">
        <v>63</v>
      </c>
      <c r="Q21" s="467" t="s">
        <v>66</v>
      </c>
      <c r="R21" s="467" t="s">
        <v>63</v>
      </c>
      <c r="S21" s="467" t="s">
        <v>63</v>
      </c>
      <c r="T21" s="467"/>
      <c r="U21" s="467"/>
      <c r="V21" s="411">
        <f t="shared" si="12"/>
        <v>30.492310000000003</v>
      </c>
      <c r="W21" s="526" t="str">
        <f t="shared" si="15"/>
        <v>★★★★★☆</v>
      </c>
      <c r="X21" s="413">
        <f t="shared" si="13"/>
        <v>0.84699999999999998</v>
      </c>
      <c r="Y21" s="414">
        <f t="shared" si="0"/>
        <v>20.670590000000001</v>
      </c>
      <c r="Z21" s="527" t="str">
        <f t="shared" si="1"/>
        <v>★★★★★☆</v>
      </c>
      <c r="AA21" s="416">
        <f t="shared" si="2"/>
        <v>0.86099999999999999</v>
      </c>
      <c r="AB21" s="417">
        <v>8.5479800000000008</v>
      </c>
      <c r="AC21" s="418" t="str">
        <f t="shared" si="14"/>
        <v>ﾚﾍﾞﾙ3</v>
      </c>
      <c r="AD21" s="419">
        <f t="shared" si="3"/>
        <v>0.71199999999999997</v>
      </c>
      <c r="AE21" s="470"/>
      <c r="AF21" s="421">
        <v>282</v>
      </c>
      <c r="AG21" s="411">
        <v>0.39</v>
      </c>
      <c r="AH21" s="411">
        <v>1.52</v>
      </c>
      <c r="AI21" s="421">
        <v>23.34</v>
      </c>
      <c r="AJ21" s="421">
        <v>50.18</v>
      </c>
      <c r="AK21" s="421">
        <v>30.06</v>
      </c>
      <c r="AL21" s="421">
        <v>0.46</v>
      </c>
      <c r="AM21" s="421">
        <v>1.72</v>
      </c>
      <c r="AN21" s="421">
        <v>0.72</v>
      </c>
      <c r="AO21" s="421">
        <v>0.44</v>
      </c>
      <c r="AP21" s="421">
        <v>1.0900000000000001</v>
      </c>
      <c r="AQ21" s="421">
        <v>0.6</v>
      </c>
      <c r="AR21" s="421">
        <v>0</v>
      </c>
      <c r="AS21" s="421">
        <v>11</v>
      </c>
      <c r="AT21" s="421">
        <v>0</v>
      </c>
      <c r="AU21" s="421">
        <v>16</v>
      </c>
      <c r="AV21" s="423">
        <v>9.5355900000000009</v>
      </c>
      <c r="AW21" s="424" t="str">
        <f t="shared" si="4"/>
        <v>ﾚﾍﾞﾙ4</v>
      </c>
      <c r="AX21" s="425">
        <f t="shared" si="5"/>
        <v>0.79500000000000004</v>
      </c>
      <c r="AY21" s="471"/>
      <c r="AZ21" s="472">
        <v>503.3</v>
      </c>
      <c r="BA21" s="414">
        <v>0.55000000000000004</v>
      </c>
      <c r="BB21" s="414">
        <v>1.32</v>
      </c>
      <c r="BC21" s="472">
        <v>20.76</v>
      </c>
      <c r="BD21" s="472">
        <v>50.5</v>
      </c>
      <c r="BE21" s="472">
        <v>25.37</v>
      </c>
      <c r="BF21" s="472">
        <v>3.09</v>
      </c>
      <c r="BG21" s="472">
        <v>1.1499999999999999</v>
      </c>
      <c r="BH21" s="472">
        <v>0.36</v>
      </c>
      <c r="BI21" s="472">
        <v>0.2</v>
      </c>
      <c r="BJ21" s="472">
        <v>0.57999999999999996</v>
      </c>
      <c r="BK21" s="472">
        <v>0.27</v>
      </c>
      <c r="BL21" s="395" t="s">
        <v>1077</v>
      </c>
      <c r="BM21" s="395" t="s">
        <v>1077</v>
      </c>
      <c r="BN21" s="395" t="s">
        <v>66</v>
      </c>
      <c r="BO21" s="395" t="s">
        <v>66</v>
      </c>
      <c r="BP21" s="395" t="s">
        <v>1077</v>
      </c>
      <c r="BQ21" s="395" t="s">
        <v>1077</v>
      </c>
      <c r="BR21" s="395" t="s">
        <v>66</v>
      </c>
      <c r="BS21" s="395" t="s">
        <v>66</v>
      </c>
      <c r="BT21" s="395" t="s">
        <v>1079</v>
      </c>
      <c r="BU21" s="395" t="s">
        <v>1080</v>
      </c>
      <c r="BV21" s="395" t="s">
        <v>1080</v>
      </c>
      <c r="BW21" s="473"/>
      <c r="BX21" s="417">
        <v>10.809330000000001</v>
      </c>
      <c r="BY21" s="418" t="str">
        <f t="shared" si="6"/>
        <v>ﾚﾍﾞﾙ5</v>
      </c>
      <c r="BZ21" s="419">
        <f t="shared" si="7"/>
        <v>0.90100000000000002</v>
      </c>
      <c r="CA21" s="470"/>
      <c r="CB21" s="421">
        <v>442.9</v>
      </c>
      <c r="CC21" s="411">
        <v>0.78</v>
      </c>
      <c r="CD21" s="411">
        <v>1.67</v>
      </c>
      <c r="CE21" s="421">
        <v>23.05</v>
      </c>
      <c r="CF21" s="421">
        <v>39.630000000000003</v>
      </c>
      <c r="CG21" s="421">
        <v>31.05</v>
      </c>
      <c r="CH21" s="421">
        <v>0.33</v>
      </c>
      <c r="CI21" s="421">
        <v>0.85</v>
      </c>
      <c r="CJ21" s="421">
        <v>0.36</v>
      </c>
      <c r="CK21" s="421">
        <v>0.37</v>
      </c>
      <c r="CL21" s="421">
        <v>0.28000000000000003</v>
      </c>
      <c r="CM21" s="421">
        <v>0.39</v>
      </c>
      <c r="CN21" s="421">
        <v>3</v>
      </c>
      <c r="CO21" s="421">
        <v>30</v>
      </c>
      <c r="CP21" s="421">
        <v>17</v>
      </c>
      <c r="CQ21" s="421">
        <v>0</v>
      </c>
      <c r="CR21" s="423">
        <v>11.861550000000001</v>
      </c>
      <c r="CS21" s="424" t="str">
        <f t="shared" si="8"/>
        <v>ﾚﾍﾞﾙ5</v>
      </c>
      <c r="CT21" s="425">
        <f t="shared" si="9"/>
        <v>0.98799999999999999</v>
      </c>
      <c r="CU21" s="471"/>
      <c r="CV21" s="472">
        <v>267.7</v>
      </c>
      <c r="CW21" s="414">
        <v>0.75</v>
      </c>
      <c r="CX21" s="414">
        <v>1.1499999999999999</v>
      </c>
      <c r="CY21" s="472">
        <v>13.62</v>
      </c>
      <c r="CZ21" s="472">
        <v>32.33</v>
      </c>
      <c r="DA21" s="472">
        <v>23.06</v>
      </c>
      <c r="DB21" s="472">
        <v>0.94</v>
      </c>
      <c r="DC21" s="472">
        <v>0.36</v>
      </c>
      <c r="DD21" s="472">
        <v>0.3</v>
      </c>
      <c r="DE21" s="472">
        <v>0.21</v>
      </c>
      <c r="DF21" s="472">
        <v>0.18</v>
      </c>
      <c r="DG21" s="472">
        <v>0.25</v>
      </c>
      <c r="DH21" s="396" t="s">
        <v>1077</v>
      </c>
      <c r="DI21" s="396" t="s">
        <v>1077</v>
      </c>
      <c r="DJ21" s="396" t="s">
        <v>66</v>
      </c>
      <c r="DK21" s="396" t="s">
        <v>66</v>
      </c>
      <c r="DL21" s="396" t="s">
        <v>1077</v>
      </c>
      <c r="DM21" s="396" t="s">
        <v>1077</v>
      </c>
      <c r="DN21" s="396" t="s">
        <v>66</v>
      </c>
      <c r="DO21" s="396" t="s">
        <v>66</v>
      </c>
      <c r="DP21" s="396" t="s">
        <v>1079</v>
      </c>
      <c r="DQ21" s="396" t="s">
        <v>1080</v>
      </c>
      <c r="DR21" s="396" t="s">
        <v>1080</v>
      </c>
      <c r="DS21" s="474"/>
      <c r="DT21" s="431">
        <v>11.135</v>
      </c>
      <c r="DU21" s="432" t="str">
        <f t="shared" si="10"/>
        <v>ﾚﾍﾞﾙ5</v>
      </c>
      <c r="DV21" s="433">
        <f t="shared" si="11"/>
        <v>0.92800000000000005</v>
      </c>
      <c r="DW21" s="475"/>
      <c r="DX21" s="435">
        <v>442.5</v>
      </c>
      <c r="DY21" s="435">
        <v>22.62</v>
      </c>
      <c r="DZ21" s="435">
        <v>1.56</v>
      </c>
      <c r="EA21" s="435">
        <v>2.97</v>
      </c>
      <c r="EB21" s="407" t="s">
        <v>1077</v>
      </c>
      <c r="EC21" s="407" t="s">
        <v>1077</v>
      </c>
      <c r="ED21" s="407" t="s">
        <v>66</v>
      </c>
      <c r="EE21" s="407" t="s">
        <v>66</v>
      </c>
      <c r="EF21" s="407" t="s">
        <v>1079</v>
      </c>
      <c r="EG21" s="407" t="s">
        <v>1080</v>
      </c>
      <c r="EH21" s="434" t="s">
        <v>1078</v>
      </c>
      <c r="EI21" s="476">
        <v>2.89</v>
      </c>
      <c r="EJ21" s="476" t="s">
        <v>1081</v>
      </c>
      <c r="EK21" s="477"/>
      <c r="EL21" s="437" t="s">
        <v>63</v>
      </c>
      <c r="EM21" s="478">
        <v>41.2</v>
      </c>
      <c r="EN21" s="479" t="s">
        <v>588</v>
      </c>
      <c r="EO21" s="480" t="s">
        <v>66</v>
      </c>
      <c r="EP21" s="478">
        <v>44.1</v>
      </c>
      <c r="EQ21" s="479" t="s">
        <v>588</v>
      </c>
      <c r="ER21" s="480" t="s">
        <v>66</v>
      </c>
      <c r="ES21" s="440" t="s">
        <v>1135</v>
      </c>
    </row>
    <row r="22" spans="1:149" s="397" customFormat="1" ht="24" customHeight="1">
      <c r="A22" s="564" t="s">
        <v>1757</v>
      </c>
      <c r="B22" s="500" t="s">
        <v>1260</v>
      </c>
      <c r="C22" s="462" t="s">
        <v>1101</v>
      </c>
      <c r="D22" s="462" t="s">
        <v>1700</v>
      </c>
      <c r="E22" s="463" t="s">
        <v>602</v>
      </c>
      <c r="F22" s="464" t="s">
        <v>1812</v>
      </c>
      <c r="G22" s="546" t="s">
        <v>3454</v>
      </c>
      <c r="H22" s="466">
        <v>810</v>
      </c>
      <c r="I22" s="463" t="s">
        <v>954</v>
      </c>
      <c r="J22" s="463" t="s">
        <v>1814</v>
      </c>
      <c r="K22" s="546" t="s">
        <v>3455</v>
      </c>
      <c r="L22" s="546" t="s">
        <v>3455</v>
      </c>
      <c r="M22" s="546" t="s">
        <v>3456</v>
      </c>
      <c r="N22" s="467" t="s">
        <v>63</v>
      </c>
      <c r="O22" s="467" t="s">
        <v>63</v>
      </c>
      <c r="P22" s="467" t="s">
        <v>63</v>
      </c>
      <c r="Q22" s="467" t="s">
        <v>66</v>
      </c>
      <c r="R22" s="467" t="s">
        <v>63</v>
      </c>
      <c r="S22" s="467" t="s">
        <v>63</v>
      </c>
      <c r="T22" s="467"/>
      <c r="U22" s="467"/>
      <c r="V22" s="411">
        <f t="shared" si="12"/>
        <v>30.026520000000005</v>
      </c>
      <c r="W22" s="526" t="str">
        <f t="shared" si="15"/>
        <v>★★★★★☆</v>
      </c>
      <c r="X22" s="413">
        <f t="shared" si="13"/>
        <v>0.83399999999999996</v>
      </c>
      <c r="Y22" s="414">
        <f t="shared" si="0"/>
        <v>19.992510000000003</v>
      </c>
      <c r="Z22" s="527" t="str">
        <f t="shared" si="1"/>
        <v>★★★★★☆</v>
      </c>
      <c r="AA22" s="416">
        <f t="shared" si="2"/>
        <v>0.83299999999999996</v>
      </c>
      <c r="AB22" s="417">
        <v>9.8124900000000004</v>
      </c>
      <c r="AC22" s="418" t="str">
        <f t="shared" si="14"/>
        <v>ﾚﾍﾞﾙ4</v>
      </c>
      <c r="AD22" s="419">
        <f t="shared" si="3"/>
        <v>0.81799999999999995</v>
      </c>
      <c r="AE22" s="470"/>
      <c r="AF22" s="421">
        <v>513.79999999999995</v>
      </c>
      <c r="AG22" s="411">
        <v>0.71</v>
      </c>
      <c r="AH22" s="411">
        <v>1.87</v>
      </c>
      <c r="AI22" s="421">
        <v>23.44</v>
      </c>
      <c r="AJ22" s="421">
        <v>47.22</v>
      </c>
      <c r="AK22" s="421">
        <v>27.63</v>
      </c>
      <c r="AL22" s="421">
        <v>4.4000000000000004</v>
      </c>
      <c r="AM22" s="421">
        <v>5.65</v>
      </c>
      <c r="AN22" s="421">
        <v>0.71</v>
      </c>
      <c r="AO22" s="421">
        <v>0.37</v>
      </c>
      <c r="AP22" s="421">
        <v>0.46</v>
      </c>
      <c r="AQ22" s="421">
        <v>0.35</v>
      </c>
      <c r="AR22" s="421">
        <v>0</v>
      </c>
      <c r="AS22" s="421">
        <v>7</v>
      </c>
      <c r="AT22" s="421">
        <v>62</v>
      </c>
      <c r="AU22" s="421">
        <v>42</v>
      </c>
      <c r="AV22" s="423">
        <v>9.5725100000000012</v>
      </c>
      <c r="AW22" s="424" t="str">
        <f t="shared" si="4"/>
        <v>ﾚﾍﾞﾙ4</v>
      </c>
      <c r="AX22" s="425">
        <f t="shared" si="5"/>
        <v>0.79800000000000004</v>
      </c>
      <c r="AY22" s="471"/>
      <c r="AZ22" s="472">
        <v>529.4</v>
      </c>
      <c r="BA22" s="414">
        <v>1.29</v>
      </c>
      <c r="BB22" s="414">
        <v>1.67</v>
      </c>
      <c r="BC22" s="472">
        <v>27.23</v>
      </c>
      <c r="BD22" s="472">
        <v>49.27</v>
      </c>
      <c r="BE22" s="472">
        <v>36.229999999999997</v>
      </c>
      <c r="BF22" s="472">
        <v>0.52</v>
      </c>
      <c r="BG22" s="472">
        <v>0.38</v>
      </c>
      <c r="BH22" s="472">
        <v>0.61</v>
      </c>
      <c r="BI22" s="472">
        <v>0.66</v>
      </c>
      <c r="BJ22" s="472">
        <v>0.6</v>
      </c>
      <c r="BK22" s="472">
        <v>0.59</v>
      </c>
      <c r="BL22" s="395" t="s">
        <v>1077</v>
      </c>
      <c r="BM22" s="395" t="s">
        <v>1077</v>
      </c>
      <c r="BN22" s="395" t="s">
        <v>66</v>
      </c>
      <c r="BO22" s="395" t="s">
        <v>66</v>
      </c>
      <c r="BP22" s="395" t="s">
        <v>1077</v>
      </c>
      <c r="BQ22" s="395" t="s">
        <v>1077</v>
      </c>
      <c r="BR22" s="395" t="s">
        <v>66</v>
      </c>
      <c r="BS22" s="395" t="s">
        <v>66</v>
      </c>
      <c r="BT22" s="395" t="s">
        <v>1079</v>
      </c>
      <c r="BU22" s="395" t="s">
        <v>1080</v>
      </c>
      <c r="BV22" s="395" t="s">
        <v>1080</v>
      </c>
      <c r="BW22" s="473"/>
      <c r="BX22" s="417">
        <v>9.7940300000000011</v>
      </c>
      <c r="BY22" s="418" t="str">
        <f t="shared" si="6"/>
        <v>ﾚﾍﾞﾙ4</v>
      </c>
      <c r="BZ22" s="419">
        <f t="shared" si="7"/>
        <v>0.81599999999999995</v>
      </c>
      <c r="CA22" s="470"/>
      <c r="CB22" s="421">
        <v>421.5</v>
      </c>
      <c r="CC22" s="411">
        <v>0.33</v>
      </c>
      <c r="CD22" s="411">
        <v>1.73</v>
      </c>
      <c r="CE22" s="421">
        <v>17.77</v>
      </c>
      <c r="CF22" s="421">
        <v>50.17</v>
      </c>
      <c r="CG22" s="421">
        <v>30.48</v>
      </c>
      <c r="CH22" s="421">
        <v>3.47</v>
      </c>
      <c r="CI22" s="421">
        <v>3.45</v>
      </c>
      <c r="CJ22" s="421">
        <v>0.27</v>
      </c>
      <c r="CK22" s="421">
        <v>0.26</v>
      </c>
      <c r="CL22" s="421">
        <v>0.48</v>
      </c>
      <c r="CM22" s="421">
        <v>0.28000000000000003</v>
      </c>
      <c r="CN22" s="421">
        <v>0</v>
      </c>
      <c r="CO22" s="421">
        <v>0</v>
      </c>
      <c r="CP22" s="421">
        <v>46</v>
      </c>
      <c r="CQ22" s="421">
        <v>16</v>
      </c>
      <c r="CR22" s="423">
        <v>11.24314</v>
      </c>
      <c r="CS22" s="424" t="str">
        <f t="shared" si="8"/>
        <v>ﾚﾍﾞﾙ5</v>
      </c>
      <c r="CT22" s="425">
        <f t="shared" si="9"/>
        <v>0.93700000000000006</v>
      </c>
      <c r="CU22" s="471"/>
      <c r="CV22" s="472">
        <v>321.5</v>
      </c>
      <c r="CW22" s="414">
        <v>0.93</v>
      </c>
      <c r="CX22" s="414">
        <v>1.33</v>
      </c>
      <c r="CY22" s="472">
        <v>10.89</v>
      </c>
      <c r="CZ22" s="472">
        <v>36.78</v>
      </c>
      <c r="DA22" s="472">
        <v>26.98</v>
      </c>
      <c r="DB22" s="472">
        <v>0.26</v>
      </c>
      <c r="DC22" s="472">
        <v>0.18</v>
      </c>
      <c r="DD22" s="472">
        <v>0.45</v>
      </c>
      <c r="DE22" s="472">
        <v>0.2</v>
      </c>
      <c r="DF22" s="472">
        <v>0.4</v>
      </c>
      <c r="DG22" s="472">
        <v>0.25</v>
      </c>
      <c r="DH22" s="396" t="s">
        <v>1077</v>
      </c>
      <c r="DI22" s="396" t="s">
        <v>1077</v>
      </c>
      <c r="DJ22" s="396" t="s">
        <v>66</v>
      </c>
      <c r="DK22" s="396" t="s">
        <v>66</v>
      </c>
      <c r="DL22" s="396" t="s">
        <v>1077</v>
      </c>
      <c r="DM22" s="396" t="s">
        <v>1077</v>
      </c>
      <c r="DN22" s="396" t="s">
        <v>66</v>
      </c>
      <c r="DO22" s="396" t="s">
        <v>66</v>
      </c>
      <c r="DP22" s="396" t="s">
        <v>1079</v>
      </c>
      <c r="DQ22" s="396" t="s">
        <v>1080</v>
      </c>
      <c r="DR22" s="396" t="s">
        <v>1080</v>
      </c>
      <c r="DS22" s="474"/>
      <c r="DT22" s="431">
        <v>10.42</v>
      </c>
      <c r="DU22" s="432" t="str">
        <f t="shared" si="10"/>
        <v>ﾚﾍﾞﾙ4</v>
      </c>
      <c r="DV22" s="433">
        <f t="shared" si="11"/>
        <v>0.86799999999999999</v>
      </c>
      <c r="DW22" s="475"/>
      <c r="DX22" s="435">
        <v>411</v>
      </c>
      <c r="DY22" s="435">
        <v>29.92</v>
      </c>
      <c r="DZ22" s="435">
        <v>0.63</v>
      </c>
      <c r="EA22" s="435">
        <v>2.89</v>
      </c>
      <c r="EB22" s="407" t="s">
        <v>1077</v>
      </c>
      <c r="EC22" s="407" t="s">
        <v>1077</v>
      </c>
      <c r="ED22" s="407" t="s">
        <v>66</v>
      </c>
      <c r="EE22" s="407" t="s">
        <v>66</v>
      </c>
      <c r="EF22" s="407" t="s">
        <v>1079</v>
      </c>
      <c r="EG22" s="407" t="s">
        <v>1080</v>
      </c>
      <c r="EH22" s="434" t="s">
        <v>4067</v>
      </c>
      <c r="EI22" s="476">
        <v>2.89</v>
      </c>
      <c r="EJ22" s="476" t="s">
        <v>1081</v>
      </c>
      <c r="EK22" s="477"/>
      <c r="EL22" s="437" t="s">
        <v>63</v>
      </c>
      <c r="EM22" s="478">
        <v>43.3</v>
      </c>
      <c r="EN22" s="479" t="s">
        <v>588</v>
      </c>
      <c r="EO22" s="480" t="s">
        <v>66</v>
      </c>
      <c r="EP22" s="478">
        <v>48.5</v>
      </c>
      <c r="EQ22" s="479"/>
      <c r="ER22" s="480" t="s">
        <v>66</v>
      </c>
      <c r="ES22" s="440" t="s">
        <v>1135</v>
      </c>
    </row>
    <row r="23" spans="1:149" s="397" customFormat="1" ht="24" customHeight="1">
      <c r="A23" s="549" t="s">
        <v>1611</v>
      </c>
      <c r="B23" s="500" t="s">
        <v>1260</v>
      </c>
      <c r="C23" s="462" t="s">
        <v>1191</v>
      </c>
      <c r="D23" s="462" t="s">
        <v>1815</v>
      </c>
      <c r="E23" s="463" t="s">
        <v>602</v>
      </c>
      <c r="F23" s="464" t="s">
        <v>1790</v>
      </c>
      <c r="G23" s="546" t="s">
        <v>3432</v>
      </c>
      <c r="H23" s="466">
        <v>1630</v>
      </c>
      <c r="I23" s="463" t="s">
        <v>1816</v>
      </c>
      <c r="J23" s="463" t="s">
        <v>1817</v>
      </c>
      <c r="K23" s="546" t="s">
        <v>3433</v>
      </c>
      <c r="L23" s="546" t="s">
        <v>2712</v>
      </c>
      <c r="M23" s="546" t="s">
        <v>2384</v>
      </c>
      <c r="N23" s="467" t="s">
        <v>63</v>
      </c>
      <c r="O23" s="467" t="s">
        <v>63</v>
      </c>
      <c r="P23" s="467" t="s">
        <v>63</v>
      </c>
      <c r="Q23" s="467" t="s">
        <v>63</v>
      </c>
      <c r="R23" s="467" t="s">
        <v>63</v>
      </c>
      <c r="S23" s="467" t="s">
        <v>63</v>
      </c>
      <c r="T23" s="467"/>
      <c r="U23" s="467"/>
      <c r="V23" s="411">
        <f t="shared" si="12"/>
        <v>32.816780000000001</v>
      </c>
      <c r="W23" s="526" t="str">
        <f t="shared" si="15"/>
        <v>★★★★★★</v>
      </c>
      <c r="X23" s="413">
        <f t="shared" si="13"/>
        <v>0.91200000000000003</v>
      </c>
      <c r="Y23" s="414">
        <f t="shared" si="0"/>
        <v>23.151969999999999</v>
      </c>
      <c r="Z23" s="527" t="str">
        <f t="shared" si="1"/>
        <v>★★★★★★</v>
      </c>
      <c r="AA23" s="416">
        <f t="shared" si="2"/>
        <v>0.96499999999999997</v>
      </c>
      <c r="AB23" s="417">
        <v>10.51397</v>
      </c>
      <c r="AC23" s="418" t="str">
        <f t="shared" si="14"/>
        <v>ﾚﾍﾞﾙ5</v>
      </c>
      <c r="AD23" s="419">
        <f t="shared" si="3"/>
        <v>0.876</v>
      </c>
      <c r="AE23" s="470"/>
      <c r="AF23" s="421">
        <v>325.89999999999998</v>
      </c>
      <c r="AG23" s="411">
        <v>0.57999999999999996</v>
      </c>
      <c r="AH23" s="411">
        <v>0.77</v>
      </c>
      <c r="AI23" s="421">
        <v>31.23</v>
      </c>
      <c r="AJ23" s="421">
        <v>43.45</v>
      </c>
      <c r="AK23" s="421">
        <v>26.44</v>
      </c>
      <c r="AL23" s="421">
        <v>0.84</v>
      </c>
      <c r="AM23" s="421">
        <v>0.87</v>
      </c>
      <c r="AN23" s="421">
        <v>0.59</v>
      </c>
      <c r="AO23" s="421">
        <v>0.25</v>
      </c>
      <c r="AP23" s="421">
        <v>0.68</v>
      </c>
      <c r="AQ23" s="421">
        <v>0.25</v>
      </c>
      <c r="AR23" s="421">
        <v>0</v>
      </c>
      <c r="AS23" s="421">
        <v>25</v>
      </c>
      <c r="AT23" s="421">
        <v>5</v>
      </c>
      <c r="AU23" s="421">
        <v>4</v>
      </c>
      <c r="AV23" s="423">
        <v>11.436970000000001</v>
      </c>
      <c r="AW23" s="424" t="str">
        <f t="shared" si="4"/>
        <v>ﾚﾍﾞﾙ5</v>
      </c>
      <c r="AX23" s="425">
        <f t="shared" si="5"/>
        <v>0.95299999999999996</v>
      </c>
      <c r="AY23" s="471"/>
      <c r="AZ23" s="472">
        <v>389.3</v>
      </c>
      <c r="BA23" s="414">
        <v>0.49</v>
      </c>
      <c r="BB23" s="414">
        <v>1.05</v>
      </c>
      <c r="BC23" s="472">
        <v>27.64</v>
      </c>
      <c r="BD23" s="472">
        <v>41.14</v>
      </c>
      <c r="BE23" s="472">
        <v>26.25</v>
      </c>
      <c r="BF23" s="472">
        <v>1.27</v>
      </c>
      <c r="BG23" s="472">
        <v>0.96</v>
      </c>
      <c r="BH23" s="472">
        <v>0.26</v>
      </c>
      <c r="BI23" s="472">
        <v>0.22</v>
      </c>
      <c r="BJ23" s="472">
        <v>0.35</v>
      </c>
      <c r="BK23" s="472">
        <v>0.14000000000000001</v>
      </c>
      <c r="BL23" s="395" t="s">
        <v>1077</v>
      </c>
      <c r="BM23" s="395" t="s">
        <v>1077</v>
      </c>
      <c r="BN23" s="395" t="s">
        <v>66</v>
      </c>
      <c r="BO23" s="395" t="s">
        <v>66</v>
      </c>
      <c r="BP23" s="395" t="s">
        <v>1077</v>
      </c>
      <c r="BQ23" s="395" t="s">
        <v>1077</v>
      </c>
      <c r="BR23" s="395" t="s">
        <v>66</v>
      </c>
      <c r="BS23" s="395" t="s">
        <v>66</v>
      </c>
      <c r="BT23" s="395" t="s">
        <v>1079</v>
      </c>
      <c r="BU23" s="395" t="s">
        <v>1080</v>
      </c>
      <c r="BV23" s="395" t="s">
        <v>1080</v>
      </c>
      <c r="BW23" s="473"/>
      <c r="BX23" s="417">
        <v>10.587810000000001</v>
      </c>
      <c r="BY23" s="418" t="str">
        <f t="shared" si="6"/>
        <v>ﾚﾍﾞﾙ5</v>
      </c>
      <c r="BZ23" s="419">
        <f t="shared" si="7"/>
        <v>0.88200000000000001</v>
      </c>
      <c r="CA23" s="470"/>
      <c r="CB23" s="421">
        <v>489.5</v>
      </c>
      <c r="CC23" s="411">
        <v>0.79</v>
      </c>
      <c r="CD23" s="411">
        <v>1.28</v>
      </c>
      <c r="CE23" s="421">
        <v>22.51</v>
      </c>
      <c r="CF23" s="421">
        <v>41.14</v>
      </c>
      <c r="CG23" s="421">
        <v>25.81</v>
      </c>
      <c r="CH23" s="421">
        <v>0.94</v>
      </c>
      <c r="CI23" s="421">
        <v>0.14000000000000001</v>
      </c>
      <c r="CJ23" s="421">
        <v>0.41</v>
      </c>
      <c r="CK23" s="421">
        <v>0.83</v>
      </c>
      <c r="CL23" s="421">
        <v>0.42</v>
      </c>
      <c r="CM23" s="421">
        <v>0.4</v>
      </c>
      <c r="CN23" s="421">
        <v>0</v>
      </c>
      <c r="CO23" s="421">
        <v>25</v>
      </c>
      <c r="CP23" s="421">
        <v>20</v>
      </c>
      <c r="CQ23" s="421">
        <v>0</v>
      </c>
      <c r="CR23" s="423">
        <v>11.065110000000001</v>
      </c>
      <c r="CS23" s="424" t="str">
        <f t="shared" si="8"/>
        <v>ﾚﾍﾞﾙ5</v>
      </c>
      <c r="CT23" s="425">
        <f t="shared" si="9"/>
        <v>0.92200000000000004</v>
      </c>
      <c r="CU23" s="471"/>
      <c r="CV23" s="472">
        <v>620.5</v>
      </c>
      <c r="CW23" s="414">
        <v>0.9</v>
      </c>
      <c r="CX23" s="414">
        <v>1.76</v>
      </c>
      <c r="CY23" s="472">
        <v>47.28</v>
      </c>
      <c r="CZ23" s="472">
        <v>41.61</v>
      </c>
      <c r="DA23" s="472">
        <v>22.01</v>
      </c>
      <c r="DB23" s="472">
        <v>1.99</v>
      </c>
      <c r="DC23" s="472">
        <v>0.4</v>
      </c>
      <c r="DD23" s="472">
        <v>0.3</v>
      </c>
      <c r="DE23" s="472">
        <v>0.39</v>
      </c>
      <c r="DF23" s="472">
        <v>0.36</v>
      </c>
      <c r="DG23" s="472">
        <v>0.2</v>
      </c>
      <c r="DH23" s="396" t="s">
        <v>1077</v>
      </c>
      <c r="DI23" s="396" t="s">
        <v>1077</v>
      </c>
      <c r="DJ23" s="396" t="s">
        <v>66</v>
      </c>
      <c r="DK23" s="396" t="s">
        <v>66</v>
      </c>
      <c r="DL23" s="396" t="s">
        <v>1077</v>
      </c>
      <c r="DM23" s="396" t="s">
        <v>1077</v>
      </c>
      <c r="DN23" s="396" t="s">
        <v>66</v>
      </c>
      <c r="DO23" s="396" t="s">
        <v>66</v>
      </c>
      <c r="DP23" s="396" t="s">
        <v>1079</v>
      </c>
      <c r="DQ23" s="396" t="s">
        <v>1080</v>
      </c>
      <c r="DR23" s="396" t="s">
        <v>1080</v>
      </c>
      <c r="DS23" s="474"/>
      <c r="DT23" s="431">
        <v>11.715</v>
      </c>
      <c r="DU23" s="432" t="str">
        <f t="shared" si="10"/>
        <v>ﾚﾍﾞﾙ5</v>
      </c>
      <c r="DV23" s="433">
        <f t="shared" si="11"/>
        <v>0.97599999999999998</v>
      </c>
      <c r="DW23" s="475"/>
      <c r="DX23" s="435">
        <v>210.1</v>
      </c>
      <c r="DY23" s="435">
        <v>20.62</v>
      </c>
      <c r="DZ23" s="435">
        <v>1.05</v>
      </c>
      <c r="EA23" s="435">
        <v>3.33</v>
      </c>
      <c r="EB23" s="407" t="s">
        <v>1077</v>
      </c>
      <c r="EC23" s="407" t="s">
        <v>1077</v>
      </c>
      <c r="ED23" s="407" t="s">
        <v>66</v>
      </c>
      <c r="EE23" s="407" t="s">
        <v>66</v>
      </c>
      <c r="EF23" s="407" t="s">
        <v>1079</v>
      </c>
      <c r="EG23" s="407" t="s">
        <v>1080</v>
      </c>
      <c r="EH23" s="434" t="s">
        <v>1078</v>
      </c>
      <c r="EI23" s="476" t="s">
        <v>117</v>
      </c>
      <c r="EJ23" s="476" t="s">
        <v>117</v>
      </c>
      <c r="EK23" s="477"/>
      <c r="EL23" s="437" t="s">
        <v>1083</v>
      </c>
      <c r="EM23" s="478">
        <v>40.1</v>
      </c>
      <c r="EN23" s="479" t="s">
        <v>588</v>
      </c>
      <c r="EO23" s="480" t="s">
        <v>957</v>
      </c>
      <c r="EP23" s="478">
        <v>43.1</v>
      </c>
      <c r="EQ23" s="479" t="s">
        <v>588</v>
      </c>
      <c r="ER23" s="480" t="s">
        <v>957</v>
      </c>
      <c r="ES23" s="440" t="s">
        <v>1135</v>
      </c>
    </row>
    <row r="24" spans="1:149" s="397" customFormat="1" ht="24" customHeight="1">
      <c r="A24" s="620" t="s">
        <v>1793</v>
      </c>
      <c r="B24" s="500" t="s">
        <v>1310</v>
      </c>
      <c r="C24" s="462" t="s">
        <v>1153</v>
      </c>
      <c r="D24" s="462" t="s">
        <v>3457</v>
      </c>
      <c r="E24" s="463" t="s">
        <v>648</v>
      </c>
      <c r="F24" s="464" t="s">
        <v>1805</v>
      </c>
      <c r="G24" s="546" t="s">
        <v>3458</v>
      </c>
      <c r="H24" s="466">
        <v>1500</v>
      </c>
      <c r="I24" s="463" t="s">
        <v>1818</v>
      </c>
      <c r="J24" s="463" t="s">
        <v>1819</v>
      </c>
      <c r="K24" s="546" t="s">
        <v>3208</v>
      </c>
      <c r="L24" s="546" t="s">
        <v>1722</v>
      </c>
      <c r="M24" s="546" t="s">
        <v>3459</v>
      </c>
      <c r="N24" s="467" t="s">
        <v>63</v>
      </c>
      <c r="O24" s="467" t="s">
        <v>63</v>
      </c>
      <c r="P24" s="467" t="s">
        <v>63</v>
      </c>
      <c r="Q24" s="467" t="s">
        <v>63</v>
      </c>
      <c r="R24" s="467" t="s">
        <v>63</v>
      </c>
      <c r="S24" s="467" t="s">
        <v>63</v>
      </c>
      <c r="T24" s="467"/>
      <c r="U24" s="467"/>
      <c r="V24" s="411">
        <f t="shared" si="12"/>
        <v>31.931460000000001</v>
      </c>
      <c r="W24" s="526" t="str">
        <f t="shared" si="15"/>
        <v>★★★★★☆</v>
      </c>
      <c r="X24" s="413">
        <f t="shared" si="13"/>
        <v>0.88700000000000001</v>
      </c>
      <c r="Y24" s="414">
        <f t="shared" si="0"/>
        <v>21.37818</v>
      </c>
      <c r="Z24" s="527" t="str">
        <f t="shared" si="1"/>
        <v>★★★★★☆</v>
      </c>
      <c r="AA24" s="416">
        <f t="shared" si="2"/>
        <v>0.89100000000000001</v>
      </c>
      <c r="AB24" s="417">
        <v>9.1663899999999998</v>
      </c>
      <c r="AC24" s="418" t="str">
        <f t="shared" si="14"/>
        <v>ﾚﾍﾞﾙ4</v>
      </c>
      <c r="AD24" s="419">
        <f t="shared" si="3"/>
        <v>0.76400000000000001</v>
      </c>
      <c r="AE24" s="470"/>
      <c r="AF24" s="421">
        <v>474.9</v>
      </c>
      <c r="AG24" s="411">
        <v>0.7</v>
      </c>
      <c r="AH24" s="411">
        <v>1.1200000000000001</v>
      </c>
      <c r="AI24" s="421">
        <v>13.93</v>
      </c>
      <c r="AJ24" s="421">
        <v>52.92</v>
      </c>
      <c r="AK24" s="421">
        <v>26.63</v>
      </c>
      <c r="AL24" s="421">
        <v>0.49</v>
      </c>
      <c r="AM24" s="421">
        <v>0.64</v>
      </c>
      <c r="AN24" s="421">
        <v>0.56000000000000005</v>
      </c>
      <c r="AO24" s="421">
        <v>0.28999999999999998</v>
      </c>
      <c r="AP24" s="421">
        <v>0.43</v>
      </c>
      <c r="AQ24" s="421">
        <v>0.28000000000000003</v>
      </c>
      <c r="AR24" s="421">
        <v>0</v>
      </c>
      <c r="AS24" s="421">
        <v>0</v>
      </c>
      <c r="AT24" s="421">
        <v>0</v>
      </c>
      <c r="AU24" s="421">
        <v>0</v>
      </c>
      <c r="AV24" s="423">
        <v>9.77318</v>
      </c>
      <c r="AW24" s="424" t="str">
        <f t="shared" si="4"/>
        <v>ﾚﾍﾞﾙ4</v>
      </c>
      <c r="AX24" s="425">
        <f t="shared" si="5"/>
        <v>0.81399999999999995</v>
      </c>
      <c r="AY24" s="471"/>
      <c r="AZ24" s="472">
        <v>190.4</v>
      </c>
      <c r="BA24" s="414">
        <v>0.77</v>
      </c>
      <c r="BB24" s="414">
        <v>1.08</v>
      </c>
      <c r="BC24" s="472">
        <v>43.23</v>
      </c>
      <c r="BD24" s="472">
        <v>44.99</v>
      </c>
      <c r="BE24" s="472">
        <v>31.91</v>
      </c>
      <c r="BF24" s="472">
        <v>1.39</v>
      </c>
      <c r="BG24" s="472">
        <v>0.31</v>
      </c>
      <c r="BH24" s="472">
        <v>0.68</v>
      </c>
      <c r="BI24" s="472">
        <v>0.26</v>
      </c>
      <c r="BJ24" s="472">
        <v>0.81</v>
      </c>
      <c r="BK24" s="472">
        <v>0.33</v>
      </c>
      <c r="BL24" s="395" t="s">
        <v>1077</v>
      </c>
      <c r="BM24" s="395" t="s">
        <v>1077</v>
      </c>
      <c r="BN24" s="395" t="s">
        <v>66</v>
      </c>
      <c r="BO24" s="395" t="s">
        <v>66</v>
      </c>
      <c r="BP24" s="395" t="s">
        <v>1077</v>
      </c>
      <c r="BQ24" s="395" t="s">
        <v>1077</v>
      </c>
      <c r="BR24" s="395" t="s">
        <v>66</v>
      </c>
      <c r="BS24" s="395" t="s">
        <v>66</v>
      </c>
      <c r="BT24" s="395" t="s">
        <v>1079</v>
      </c>
      <c r="BU24" s="395" t="s">
        <v>1080</v>
      </c>
      <c r="BV24" s="395" t="s">
        <v>1080</v>
      </c>
      <c r="BW24" s="473"/>
      <c r="BX24" s="417">
        <v>11.160070000000001</v>
      </c>
      <c r="BY24" s="418" t="str">
        <f t="shared" si="6"/>
        <v>ﾚﾍﾞﾙ5</v>
      </c>
      <c r="BZ24" s="419">
        <f t="shared" si="7"/>
        <v>0.93</v>
      </c>
      <c r="CA24" s="470"/>
      <c r="CB24" s="421">
        <v>414.6</v>
      </c>
      <c r="CC24" s="411">
        <v>0.64</v>
      </c>
      <c r="CD24" s="411">
        <v>1.0900000000000001</v>
      </c>
      <c r="CE24" s="421">
        <v>23.01</v>
      </c>
      <c r="CF24" s="421">
        <v>42.79</v>
      </c>
      <c r="CG24" s="421">
        <v>28</v>
      </c>
      <c r="CH24" s="421">
        <v>0.28000000000000003</v>
      </c>
      <c r="CI24" s="421">
        <v>0.24</v>
      </c>
      <c r="CJ24" s="421">
        <v>0.42</v>
      </c>
      <c r="CK24" s="421">
        <v>0.35</v>
      </c>
      <c r="CL24" s="421">
        <v>0.39</v>
      </c>
      <c r="CM24" s="421">
        <v>0.32</v>
      </c>
      <c r="CN24" s="421">
        <v>16</v>
      </c>
      <c r="CO24" s="421">
        <v>48</v>
      </c>
      <c r="CP24" s="421">
        <v>0</v>
      </c>
      <c r="CQ24" s="421">
        <v>0</v>
      </c>
      <c r="CR24" s="423">
        <v>10.51397</v>
      </c>
      <c r="CS24" s="424" t="str">
        <f t="shared" si="8"/>
        <v>ﾚﾍﾞﾙ5</v>
      </c>
      <c r="CT24" s="425">
        <f t="shared" si="9"/>
        <v>0.876</v>
      </c>
      <c r="CU24" s="471"/>
      <c r="CV24" s="472">
        <v>219.4</v>
      </c>
      <c r="CW24" s="414">
        <v>0.93</v>
      </c>
      <c r="CX24" s="414">
        <v>1.43</v>
      </c>
      <c r="CY24" s="472">
        <v>21.93</v>
      </c>
      <c r="CZ24" s="472">
        <v>35.92</v>
      </c>
      <c r="DA24" s="472">
        <v>29.2</v>
      </c>
      <c r="DB24" s="472">
        <v>0.2</v>
      </c>
      <c r="DC24" s="472">
        <v>0.28000000000000003</v>
      </c>
      <c r="DD24" s="472">
        <v>0.56999999999999995</v>
      </c>
      <c r="DE24" s="472">
        <v>0.32</v>
      </c>
      <c r="DF24" s="472">
        <v>0.66</v>
      </c>
      <c r="DG24" s="472">
        <v>0.56000000000000005</v>
      </c>
      <c r="DH24" s="396" t="s">
        <v>1077</v>
      </c>
      <c r="DI24" s="396" t="s">
        <v>1077</v>
      </c>
      <c r="DJ24" s="396" t="s">
        <v>66</v>
      </c>
      <c r="DK24" s="396" t="s">
        <v>66</v>
      </c>
      <c r="DL24" s="396" t="s">
        <v>1077</v>
      </c>
      <c r="DM24" s="396" t="s">
        <v>1077</v>
      </c>
      <c r="DN24" s="396" t="s">
        <v>66</v>
      </c>
      <c r="DO24" s="396" t="s">
        <v>66</v>
      </c>
      <c r="DP24" s="396" t="s">
        <v>1079</v>
      </c>
      <c r="DQ24" s="396" t="s">
        <v>1080</v>
      </c>
      <c r="DR24" s="396" t="s">
        <v>1080</v>
      </c>
      <c r="DS24" s="474"/>
      <c r="DT24" s="431">
        <v>11.605</v>
      </c>
      <c r="DU24" s="432" t="str">
        <f t="shared" si="10"/>
        <v>ﾚﾍﾞﾙ5</v>
      </c>
      <c r="DV24" s="433">
        <f t="shared" si="11"/>
        <v>0.96699999999999997</v>
      </c>
      <c r="DW24" s="475"/>
      <c r="DX24" s="435">
        <v>199.4</v>
      </c>
      <c r="DY24" s="435">
        <v>23.7</v>
      </c>
      <c r="DZ24" s="435">
        <v>0.82</v>
      </c>
      <c r="EA24" s="435">
        <v>3.08</v>
      </c>
      <c r="EB24" s="407" t="s">
        <v>1077</v>
      </c>
      <c r="EC24" s="407" t="s">
        <v>1077</v>
      </c>
      <c r="ED24" s="407" t="s">
        <v>1078</v>
      </c>
      <c r="EE24" s="407" t="s">
        <v>1078</v>
      </c>
      <c r="EF24" s="407" t="s">
        <v>1079</v>
      </c>
      <c r="EG24" s="407" t="s">
        <v>1080</v>
      </c>
      <c r="EH24" s="434" t="s">
        <v>1078</v>
      </c>
      <c r="EI24" s="476">
        <v>3.23</v>
      </c>
      <c r="EJ24" s="476" t="s">
        <v>1820</v>
      </c>
      <c r="EK24" s="477"/>
      <c r="EL24" s="437" t="s">
        <v>63</v>
      </c>
      <c r="EM24" s="478">
        <v>42.2</v>
      </c>
      <c r="EN24" s="479" t="s">
        <v>588</v>
      </c>
      <c r="EO24" s="480" t="s">
        <v>66</v>
      </c>
      <c r="EP24" s="478">
        <v>47.8</v>
      </c>
      <c r="EQ24" s="479" t="s">
        <v>588</v>
      </c>
      <c r="ER24" s="480" t="s">
        <v>66</v>
      </c>
      <c r="ES24" s="440" t="s">
        <v>1135</v>
      </c>
    </row>
    <row r="25" spans="1:149">
      <c r="C25" s="456"/>
      <c r="D25" s="456"/>
      <c r="G25" s="456"/>
      <c r="H25" s="456"/>
      <c r="K25" s="456"/>
      <c r="L25" s="456"/>
      <c r="M25" s="456"/>
      <c r="V25" s="456"/>
      <c r="X25" s="456"/>
      <c r="Y25" s="456"/>
      <c r="AA25" s="456"/>
      <c r="AB25" s="456"/>
      <c r="BL25" s="456"/>
      <c r="BM25" s="456"/>
      <c r="BN25" s="456"/>
      <c r="BO25" s="456"/>
      <c r="BP25" s="456"/>
      <c r="BQ25" s="456"/>
      <c r="BR25" s="456"/>
      <c r="BS25" s="456"/>
    </row>
  </sheetData>
  <mergeCells count="131">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 ref="BJ3:BK4"/>
    <mergeCell ref="A4:A5"/>
    <mergeCell ref="A1:A3"/>
    <mergeCell ref="T1:T5"/>
    <mergeCell ref="U1:U5"/>
    <mergeCell ref="V1:AA2"/>
    <mergeCell ref="AB1:BW1"/>
    <mergeCell ref="BX1:DS1"/>
    <mergeCell ref="DT1:EH1"/>
    <mergeCell ref="BF2:BK2"/>
    <mergeCell ref="BL2:BS2"/>
    <mergeCell ref="BT2:BT5"/>
    <mergeCell ref="BU2:BV4"/>
    <mergeCell ref="DQ2:DR4"/>
    <mergeCell ref="DS2:DS5"/>
    <mergeCell ref="DT2:DW2"/>
    <mergeCell ref="DX2:DX4"/>
    <mergeCell ref="DT3:DW4"/>
    <mergeCell ref="CR2:CU2"/>
    <mergeCell ref="CW2:CY2"/>
    <mergeCell ref="CZ2:DA2"/>
    <mergeCell ref="DB2:DG2"/>
    <mergeCell ref="DH2:DO2"/>
    <mergeCell ref="DP2:DP5"/>
    <mergeCell ref="AV2:AY2"/>
    <mergeCell ref="CX3:CX4"/>
    <mergeCell ref="V3:X4"/>
    <mergeCell ref="Y3:AA4"/>
    <mergeCell ref="AB3:AE4"/>
    <mergeCell ref="AF3:AF4"/>
    <mergeCell ref="AG3:AG4"/>
    <mergeCell ref="AH3:AH4"/>
    <mergeCell ref="AB2:AE2"/>
    <mergeCell ref="AG2:AI2"/>
    <mergeCell ref="AJ2:AK2"/>
    <mergeCell ref="BA2:BC2"/>
    <mergeCell ref="AR3:AS4"/>
    <mergeCell ref="AT3:AU4"/>
    <mergeCell ref="AV3:AY4"/>
    <mergeCell ref="AZ3:AZ4"/>
    <mergeCell ref="BA3:BA4"/>
    <mergeCell ref="BD2:BE2"/>
    <mergeCell ref="CC3:CC4"/>
    <mergeCell ref="BC3:BC4"/>
    <mergeCell ref="BD3:BD4"/>
    <mergeCell ref="BE3:BE4"/>
    <mergeCell ref="BF3:BG4"/>
    <mergeCell ref="BH3:BI4"/>
    <mergeCell ref="DY2:DY4"/>
    <mergeCell ref="DZ2:DZ4"/>
    <mergeCell ref="EA2:EA4"/>
    <mergeCell ref="BB3:BB4"/>
    <mergeCell ref="AI3:AI4"/>
    <mergeCell ref="AJ3:AJ4"/>
    <mergeCell ref="AK3:AK4"/>
    <mergeCell ref="AL3:AM4"/>
    <mergeCell ref="AN3:AO4"/>
    <mergeCell ref="AP3:AQ4"/>
    <mergeCell ref="BX3:CA4"/>
    <mergeCell ref="CB3:CB4"/>
    <mergeCell ref="BL3:BO3"/>
    <mergeCell ref="BP3:BS3"/>
    <mergeCell ref="BW2:BW5"/>
    <mergeCell ref="BX2:CA2"/>
    <mergeCell ref="AL2:AQ2"/>
    <mergeCell ref="AR2:AU2"/>
    <mergeCell ref="CR3:CU4"/>
    <mergeCell ref="CV3:CV4"/>
    <mergeCell ref="CY3:CY4"/>
    <mergeCell ref="CZ3:CZ4"/>
    <mergeCell ref="CC2:CE2"/>
    <mergeCell ref="CF2:CG2"/>
    <mergeCell ref="CH2:CM2"/>
    <mergeCell ref="CN2:CQ2"/>
    <mergeCell ref="CE3:CE4"/>
    <mergeCell ref="CF3:CF4"/>
    <mergeCell ref="CG3:CG4"/>
    <mergeCell ref="CH3:CI4"/>
    <mergeCell ref="CJ3:CK4"/>
    <mergeCell ref="CL3:CM4"/>
    <mergeCell ref="CN3:CO4"/>
    <mergeCell ref="CP3:CQ4"/>
    <mergeCell ref="BL4:BM4"/>
    <mergeCell ref="BN4:BO4"/>
    <mergeCell ref="BP4:BQ4"/>
    <mergeCell ref="BR4:BS4"/>
    <mergeCell ref="DB3:DC4"/>
    <mergeCell ref="DD3:DE4"/>
    <mergeCell ref="DF3:DG4"/>
    <mergeCell ref="DH3:DK3"/>
    <mergeCell ref="DL3:DO3"/>
    <mergeCell ref="DH4:DI4"/>
    <mergeCell ref="DJ4:DK4"/>
    <mergeCell ref="DL4:DM4"/>
    <mergeCell ref="DN4:DO4"/>
    <mergeCell ref="DA3:DA4"/>
    <mergeCell ref="CD3:CD4"/>
    <mergeCell ref="CW3:CW4"/>
    <mergeCell ref="EP4:ER4"/>
    <mergeCell ref="ES4:ES5"/>
    <mergeCell ref="EM5:EN5"/>
    <mergeCell ref="EP5:EQ5"/>
    <mergeCell ref="ED4:EE4"/>
    <mergeCell ref="EI4:EI5"/>
    <mergeCell ref="EJ4:EJ5"/>
    <mergeCell ref="EK4:EK5"/>
    <mergeCell ref="EL4:EL5"/>
    <mergeCell ref="EM4:EO4"/>
    <mergeCell ref="EG2:EG4"/>
    <mergeCell ref="EH2:EH5"/>
    <mergeCell ref="EI1:EK3"/>
    <mergeCell ref="EL1:ES3"/>
    <mergeCell ref="EB2:EE2"/>
    <mergeCell ref="EF2:EF5"/>
    <mergeCell ref="EB3:EE3"/>
    <mergeCell ref="EB4:EC4"/>
  </mergeCells>
  <phoneticPr fontId="1"/>
  <hyperlinks>
    <hyperlink ref="A1:A3" location="目次・索引!B1" display="索引へ戻る" xr:uid="{00000000-0004-0000-0A00-000000000000}"/>
  </hyperlinks>
  <printOptions horizontalCentered="1"/>
  <pageMargins left="0.39370078740157483" right="0.39370078740157483" top="0.39370078740157483" bottom="0.39370078740157483" header="0.51181102362204722" footer="0.51181102362204722"/>
  <pageSetup paperSize="9" scale="9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C21"/>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24.125" style="456" customWidth="1"/>
    <col min="2" max="2" width="6.625" style="456" customWidth="1"/>
    <col min="3" max="3" width="14" style="457" bestFit="1" customWidth="1"/>
    <col min="4" max="4" width="14.625" style="457" customWidth="1"/>
    <col min="5" max="5" width="14.125" style="456" customWidth="1"/>
    <col min="6" max="6" width="12.5" style="456" customWidth="1"/>
    <col min="7" max="7" width="12.625" style="457" bestFit="1" customWidth="1"/>
    <col min="8" max="8" width="5.5" style="458" customWidth="1"/>
    <col min="9" max="9" width="12.125" style="456" customWidth="1"/>
    <col min="10" max="10" width="16.125" style="456" customWidth="1"/>
    <col min="11" max="13" width="5.625" style="459" customWidth="1"/>
    <col min="14" max="14" width="4" style="456" customWidth="1"/>
    <col min="15" max="16" width="5.125" style="456" customWidth="1"/>
    <col min="17" max="17" width="4.875" style="456" customWidth="1"/>
    <col min="18" max="18" width="6.125" style="456" customWidth="1"/>
    <col min="19" max="19" width="5.125" style="456" customWidth="1"/>
    <col min="20" max="20" width="4.375" style="456" customWidth="1"/>
    <col min="21" max="21" width="4.125" style="456" customWidth="1"/>
    <col min="22" max="22" width="5.5" style="457" customWidth="1"/>
    <col min="23" max="23" width="10.875" style="456" customWidth="1"/>
    <col min="24" max="24" width="5.375" style="457" customWidth="1"/>
    <col min="25" max="25" width="7.125" style="457" customWidth="1"/>
    <col min="26" max="26" width="10.125" style="456" customWidth="1"/>
    <col min="27" max="27" width="5.375" style="457" customWidth="1"/>
    <col min="28" max="28" width="5.5" style="457" customWidth="1"/>
    <col min="29" max="29" width="5.125" style="456" customWidth="1"/>
    <col min="30" max="30" width="5.625" style="456" customWidth="1"/>
    <col min="31" max="31" width="9.625" style="456" customWidth="1"/>
    <col min="32" max="32" width="5.125" style="456" customWidth="1"/>
    <col min="33" max="33" width="5.625" style="456" customWidth="1"/>
    <col min="34" max="34" width="5.125" style="456" customWidth="1"/>
    <col min="35" max="35" width="5.375" style="456" customWidth="1"/>
    <col min="36" max="36" width="5.625" style="456" customWidth="1"/>
    <col min="37" max="43" width="5.125" style="456" customWidth="1"/>
    <col min="44" max="47" width="5.625" style="456" customWidth="1"/>
    <col min="48" max="48" width="5.5" style="456" customWidth="1"/>
    <col min="49" max="49" width="5.125" style="456" customWidth="1"/>
    <col min="50" max="50" width="5.625" style="456" customWidth="1"/>
    <col min="51" max="51" width="9.625" style="456" customWidth="1"/>
    <col min="52" max="52" width="5.125" style="456" customWidth="1"/>
    <col min="53" max="53" width="5.625" style="456" customWidth="1"/>
    <col min="54" max="54" width="5.125" style="456" customWidth="1"/>
    <col min="55" max="55" width="5.375" style="456" customWidth="1"/>
    <col min="56" max="56" width="5.625" style="456" customWidth="1"/>
    <col min="57" max="63" width="5.125" style="456" customWidth="1"/>
    <col min="64" max="64" width="4.125" style="457" bestFit="1" customWidth="1"/>
    <col min="65" max="71" width="4.125" style="457" customWidth="1"/>
    <col min="72" max="72" width="4.125" style="456" customWidth="1"/>
    <col min="73" max="74" width="7.625" style="456" bestFit="1" customWidth="1"/>
    <col min="75" max="75" width="10" style="456" bestFit="1" customWidth="1"/>
    <col min="76" max="76" width="5.5" style="456" customWidth="1"/>
    <col min="77" max="77" width="5.125" style="456" customWidth="1"/>
    <col min="78" max="78" width="5.625" style="456" customWidth="1"/>
    <col min="79" max="79" width="6.125" style="456" customWidth="1"/>
    <col min="80" max="80" width="5.125" style="456" customWidth="1"/>
    <col min="81" max="81" width="5.625" style="456" customWidth="1"/>
    <col min="82" max="82" width="5.125" style="456" customWidth="1"/>
    <col min="83" max="83" width="5.375" style="456" customWidth="1"/>
    <col min="84" max="84" width="5.625" style="456" customWidth="1"/>
    <col min="85" max="91" width="5.125" style="456" customWidth="1"/>
    <col min="92" max="95" width="5.625" style="456" customWidth="1"/>
    <col min="96" max="96" width="5.5" style="456" customWidth="1"/>
    <col min="97" max="97" width="5.125" style="456" customWidth="1"/>
    <col min="98" max="98" width="5.625" style="456" customWidth="1"/>
    <col min="99" max="99" width="9.625" style="456" customWidth="1"/>
    <col min="100" max="100" width="5.125" style="456" customWidth="1"/>
    <col min="101" max="101" width="5.625" style="456" customWidth="1"/>
    <col min="102" max="102" width="5.125" style="456" customWidth="1"/>
    <col min="103" max="103" width="5.375" style="456" customWidth="1"/>
    <col min="104" max="104" width="5.625" style="456" customWidth="1"/>
    <col min="105" max="111" width="5.125" style="456" customWidth="1"/>
    <col min="112" max="113" width="4.125" style="456" customWidth="1"/>
    <col min="114" max="114" width="3.875" style="456" customWidth="1"/>
    <col min="115" max="115" width="3.625" style="456" customWidth="1"/>
    <col min="116" max="117" width="4.125" style="456" customWidth="1"/>
    <col min="118" max="118" width="3.875" style="456" customWidth="1"/>
    <col min="119" max="119" width="3.625" style="456" customWidth="1"/>
    <col min="120" max="120" width="4.125" style="456" customWidth="1"/>
    <col min="121" max="122" width="6.375" style="456" customWidth="1"/>
    <col min="123" max="123" width="5.625" style="456" customWidth="1"/>
    <col min="124" max="125" width="5.625" style="456" bestFit="1" customWidth="1"/>
    <col min="126" max="126" width="6.5" style="456" bestFit="1" customWidth="1"/>
    <col min="127" max="127" width="9" style="456" customWidth="1"/>
    <col min="128" max="128" width="5.625" style="456" customWidth="1"/>
    <col min="129" max="131" width="5.125" style="456" customWidth="1"/>
    <col min="132" max="133" width="4.625" style="456" bestFit="1" customWidth="1"/>
    <col min="134" max="136" width="4.125" style="456" customWidth="1"/>
    <col min="137" max="137" width="7.625" style="456" bestFit="1" customWidth="1"/>
    <col min="138" max="138" width="10" style="456" bestFit="1" customWidth="1"/>
    <col min="139" max="139" width="4.875" style="456" bestFit="1" customWidth="1"/>
    <col min="140" max="140" width="7" style="456" bestFit="1" customWidth="1"/>
    <col min="141" max="141" width="10" style="456" bestFit="1" customWidth="1"/>
    <col min="142" max="142" width="5.125" style="456" customWidth="1"/>
    <col min="143" max="143" width="5.375" style="456" customWidth="1"/>
    <col min="144" max="144" width="2.125" style="456" customWidth="1"/>
    <col min="145" max="145" width="5.125" style="456" customWidth="1"/>
    <col min="146" max="146" width="5.375" style="456" customWidth="1"/>
    <col min="147" max="147" width="2.125" style="456" customWidth="1"/>
    <col min="148" max="148" width="5.125" style="456" customWidth="1"/>
    <col min="149" max="149" width="60.125" style="456" customWidth="1"/>
    <col min="150" max="150" width="8.125" style="456" customWidth="1"/>
    <col min="151" max="159" width="0" style="456" hidden="1" customWidth="1"/>
    <col min="160" max="16384" width="8.125" style="456" hidden="1"/>
  </cols>
  <sheetData>
    <row r="1" spans="1:149" ht="12" customHeight="1" thickTop="1">
      <c r="A1" s="2731" t="s">
        <v>6893</v>
      </c>
      <c r="B1" s="2838"/>
      <c r="C1" s="2841" t="s">
        <v>494</v>
      </c>
      <c r="D1" s="2841" t="s">
        <v>495</v>
      </c>
      <c r="E1" s="2841" t="s">
        <v>893</v>
      </c>
      <c r="F1" s="2841" t="s">
        <v>497</v>
      </c>
      <c r="G1" s="2841" t="s">
        <v>498</v>
      </c>
      <c r="H1" s="2463" t="s">
        <v>894</v>
      </c>
      <c r="I1" s="2831" t="s">
        <v>895</v>
      </c>
      <c r="J1" s="2831"/>
      <c r="K1" s="2454" t="s">
        <v>896</v>
      </c>
      <c r="L1" s="2455"/>
      <c r="M1" s="2456"/>
      <c r="N1" s="2842" t="s">
        <v>502</v>
      </c>
      <c r="O1" s="2843"/>
      <c r="P1" s="2843"/>
      <c r="Q1" s="2843"/>
      <c r="R1" s="2843"/>
      <c r="S1" s="2929"/>
      <c r="T1" s="2828" t="s">
        <v>897</v>
      </c>
      <c r="U1" s="2831" t="s">
        <v>531</v>
      </c>
      <c r="V1" s="2794" t="s">
        <v>898</v>
      </c>
      <c r="W1" s="2794"/>
      <c r="X1" s="2794"/>
      <c r="Y1" s="2794"/>
      <c r="Z1" s="2794"/>
      <c r="AA1" s="2794"/>
      <c r="AB1" s="2832" t="s">
        <v>504</v>
      </c>
      <c r="AC1" s="2833"/>
      <c r="AD1" s="2833"/>
      <c r="AE1" s="2833"/>
      <c r="AF1" s="2833"/>
      <c r="AG1" s="2833"/>
      <c r="AH1" s="2833"/>
      <c r="AI1" s="2833"/>
      <c r="AJ1" s="2833"/>
      <c r="AK1" s="2833"/>
      <c r="AL1" s="2833"/>
      <c r="AM1" s="2833"/>
      <c r="AN1" s="2833"/>
      <c r="AO1" s="2833"/>
      <c r="AP1" s="2833"/>
      <c r="AQ1" s="2833"/>
      <c r="AR1" s="2833"/>
      <c r="AS1" s="2833"/>
      <c r="AT1" s="2833"/>
      <c r="AU1" s="2833"/>
      <c r="AV1" s="2833"/>
      <c r="AW1" s="2833"/>
      <c r="AX1" s="2833"/>
      <c r="AY1" s="2833"/>
      <c r="AZ1" s="2833"/>
      <c r="BA1" s="2833"/>
      <c r="BB1" s="2833"/>
      <c r="BC1" s="2833"/>
      <c r="BD1" s="2833"/>
      <c r="BE1" s="2833"/>
      <c r="BF1" s="2833"/>
      <c r="BG1" s="2833"/>
      <c r="BH1" s="2833"/>
      <c r="BI1" s="2833"/>
      <c r="BJ1" s="2833"/>
      <c r="BK1" s="2833"/>
      <c r="BL1" s="2833"/>
      <c r="BM1" s="2833"/>
      <c r="BN1" s="2833"/>
      <c r="BO1" s="2833"/>
      <c r="BP1" s="2833"/>
      <c r="BQ1" s="2833"/>
      <c r="BR1" s="2833"/>
      <c r="BS1" s="2833"/>
      <c r="BT1" s="2833"/>
      <c r="BU1" s="2833"/>
      <c r="BV1" s="2833"/>
      <c r="BW1" s="2834"/>
      <c r="BX1" s="2789" t="s">
        <v>505</v>
      </c>
      <c r="BY1" s="2835"/>
      <c r="BZ1" s="2835"/>
      <c r="CA1" s="2835"/>
      <c r="CB1" s="2835"/>
      <c r="CC1" s="2835"/>
      <c r="CD1" s="2835"/>
      <c r="CE1" s="2835"/>
      <c r="CF1" s="2835"/>
      <c r="CG1" s="2835"/>
      <c r="CH1" s="2835"/>
      <c r="CI1" s="2835"/>
      <c r="CJ1" s="2835"/>
      <c r="CK1" s="2835"/>
      <c r="CL1" s="2835"/>
      <c r="CM1" s="2835"/>
      <c r="CN1" s="2835"/>
      <c r="CO1" s="2835"/>
      <c r="CP1" s="2835"/>
      <c r="CQ1" s="2835"/>
      <c r="CR1" s="2835"/>
      <c r="CS1" s="2835"/>
      <c r="CT1" s="2835"/>
      <c r="CU1" s="2835"/>
      <c r="CV1" s="2835"/>
      <c r="CW1" s="2835"/>
      <c r="CX1" s="2835"/>
      <c r="CY1" s="2835"/>
      <c r="CZ1" s="2835"/>
      <c r="DA1" s="2835"/>
      <c r="DB1" s="2835"/>
      <c r="DC1" s="2835"/>
      <c r="DD1" s="2835"/>
      <c r="DE1" s="2835"/>
      <c r="DF1" s="2835"/>
      <c r="DG1" s="2835"/>
      <c r="DH1" s="2835"/>
      <c r="DI1" s="2835"/>
      <c r="DJ1" s="2835"/>
      <c r="DK1" s="2835"/>
      <c r="DL1" s="2835"/>
      <c r="DM1" s="2835"/>
      <c r="DN1" s="2835"/>
      <c r="DO1" s="2835"/>
      <c r="DP1" s="2835"/>
      <c r="DQ1" s="2835"/>
      <c r="DR1" s="2835"/>
      <c r="DS1" s="2790"/>
      <c r="DT1" s="2812" t="s">
        <v>506</v>
      </c>
      <c r="DU1" s="2813"/>
      <c r="DV1" s="2813"/>
      <c r="DW1" s="2813"/>
      <c r="DX1" s="2813"/>
      <c r="DY1" s="2813"/>
      <c r="DZ1" s="2813"/>
      <c r="EA1" s="2813"/>
      <c r="EB1" s="2813"/>
      <c r="EC1" s="2813"/>
      <c r="ED1" s="2813"/>
      <c r="EE1" s="2813"/>
      <c r="EF1" s="2813"/>
      <c r="EG1" s="2813"/>
      <c r="EH1" s="2814"/>
      <c r="EI1" s="2919" t="s">
        <v>1067</v>
      </c>
      <c r="EJ1" s="2920"/>
      <c r="EK1" s="2921"/>
      <c r="EL1" s="2917" t="s">
        <v>507</v>
      </c>
      <c r="EM1" s="2917"/>
      <c r="EN1" s="2917"/>
      <c r="EO1" s="2917"/>
      <c r="EP1" s="2917"/>
      <c r="EQ1" s="2917"/>
      <c r="ER1" s="2917"/>
      <c r="ES1" s="2917"/>
    </row>
    <row r="2" spans="1:149" ht="12" customHeight="1">
      <c r="A2" s="2732"/>
      <c r="B2" s="2839"/>
      <c r="C2" s="2841"/>
      <c r="D2" s="2841"/>
      <c r="E2" s="2841"/>
      <c r="F2" s="2841"/>
      <c r="G2" s="2841"/>
      <c r="H2" s="2463"/>
      <c r="I2" s="2831"/>
      <c r="J2" s="2831"/>
      <c r="K2" s="2457"/>
      <c r="L2" s="2458"/>
      <c r="M2" s="2459"/>
      <c r="N2" s="2844"/>
      <c r="O2" s="2845"/>
      <c r="P2" s="2845"/>
      <c r="Q2" s="2845"/>
      <c r="R2" s="2845"/>
      <c r="S2" s="2854"/>
      <c r="T2" s="2829"/>
      <c r="U2" s="2831"/>
      <c r="V2" s="2794"/>
      <c r="W2" s="2794"/>
      <c r="X2" s="2794"/>
      <c r="Y2" s="2794"/>
      <c r="Z2" s="2794"/>
      <c r="AA2" s="2794"/>
      <c r="AB2" s="2795" t="s">
        <v>509</v>
      </c>
      <c r="AC2" s="2795"/>
      <c r="AD2" s="2795"/>
      <c r="AE2" s="2795"/>
      <c r="AF2" s="395" t="s">
        <v>899</v>
      </c>
      <c r="AG2" s="2767" t="s">
        <v>900</v>
      </c>
      <c r="AH2" s="2767"/>
      <c r="AI2" s="2767"/>
      <c r="AJ2" s="2767" t="s">
        <v>901</v>
      </c>
      <c r="AK2" s="2767"/>
      <c r="AL2" s="2767" t="s">
        <v>902</v>
      </c>
      <c r="AM2" s="2767"/>
      <c r="AN2" s="2767"/>
      <c r="AO2" s="2767"/>
      <c r="AP2" s="2767"/>
      <c r="AQ2" s="2767"/>
      <c r="AR2" s="2767" t="s">
        <v>903</v>
      </c>
      <c r="AS2" s="2767"/>
      <c r="AT2" s="2767"/>
      <c r="AU2" s="2767"/>
      <c r="AV2" s="2769" t="s">
        <v>509</v>
      </c>
      <c r="AW2" s="2769"/>
      <c r="AX2" s="2769"/>
      <c r="AY2" s="2769"/>
      <c r="AZ2" s="395" t="s">
        <v>899</v>
      </c>
      <c r="BA2" s="2832" t="s">
        <v>900</v>
      </c>
      <c r="BB2" s="2833"/>
      <c r="BC2" s="2834"/>
      <c r="BD2" s="2832" t="s">
        <v>901</v>
      </c>
      <c r="BE2" s="2833"/>
      <c r="BF2" s="2832" t="s">
        <v>902</v>
      </c>
      <c r="BG2" s="2833"/>
      <c r="BH2" s="2833"/>
      <c r="BI2" s="2833"/>
      <c r="BJ2" s="2833"/>
      <c r="BK2" s="2834"/>
      <c r="BL2" s="2768" t="s">
        <v>515</v>
      </c>
      <c r="BM2" s="2768"/>
      <c r="BN2" s="2768"/>
      <c r="BO2" s="2768"/>
      <c r="BP2" s="2768"/>
      <c r="BQ2" s="2768"/>
      <c r="BR2" s="2768"/>
      <c r="BS2" s="2768"/>
      <c r="BT2" s="2822" t="s">
        <v>516</v>
      </c>
      <c r="BU2" s="2767" t="s">
        <v>517</v>
      </c>
      <c r="BV2" s="2767"/>
      <c r="BW2" s="2822" t="s">
        <v>518</v>
      </c>
      <c r="BX2" s="2821" t="s">
        <v>509</v>
      </c>
      <c r="BY2" s="2821"/>
      <c r="BZ2" s="2821"/>
      <c r="CA2" s="2821"/>
      <c r="CB2" s="396" t="s">
        <v>899</v>
      </c>
      <c r="CC2" s="2764" t="s">
        <v>900</v>
      </c>
      <c r="CD2" s="2764"/>
      <c r="CE2" s="2764"/>
      <c r="CF2" s="2764" t="s">
        <v>901</v>
      </c>
      <c r="CG2" s="2764"/>
      <c r="CH2" s="2764" t="s">
        <v>902</v>
      </c>
      <c r="CI2" s="2764"/>
      <c r="CJ2" s="2764"/>
      <c r="CK2" s="2764"/>
      <c r="CL2" s="2764"/>
      <c r="CM2" s="2764"/>
      <c r="CN2" s="2764" t="s">
        <v>903</v>
      </c>
      <c r="CO2" s="2764"/>
      <c r="CP2" s="2764"/>
      <c r="CQ2" s="2764"/>
      <c r="CR2" s="2821" t="s">
        <v>509</v>
      </c>
      <c r="CS2" s="2821"/>
      <c r="CT2" s="2821"/>
      <c r="CU2" s="2821"/>
      <c r="CV2" s="396" t="s">
        <v>899</v>
      </c>
      <c r="CW2" s="2764" t="s">
        <v>900</v>
      </c>
      <c r="CX2" s="2764"/>
      <c r="CY2" s="2764"/>
      <c r="CZ2" s="2764" t="s">
        <v>901</v>
      </c>
      <c r="DA2" s="2764"/>
      <c r="DB2" s="2764" t="s">
        <v>902</v>
      </c>
      <c r="DC2" s="2764"/>
      <c r="DD2" s="2764"/>
      <c r="DE2" s="2764"/>
      <c r="DF2" s="2764"/>
      <c r="DG2" s="2764"/>
      <c r="DH2" s="2787" t="s">
        <v>515</v>
      </c>
      <c r="DI2" s="2787"/>
      <c r="DJ2" s="2787"/>
      <c r="DK2" s="2787"/>
      <c r="DL2" s="2787"/>
      <c r="DM2" s="2787"/>
      <c r="DN2" s="2787"/>
      <c r="DO2" s="2787"/>
      <c r="DP2" s="2750" t="s">
        <v>516</v>
      </c>
      <c r="DQ2" s="2764" t="s">
        <v>517</v>
      </c>
      <c r="DR2" s="2764"/>
      <c r="DS2" s="2934" t="s">
        <v>518</v>
      </c>
      <c r="DT2" s="2786" t="s">
        <v>509</v>
      </c>
      <c r="DU2" s="2786"/>
      <c r="DV2" s="2786"/>
      <c r="DW2" s="2786"/>
      <c r="DX2" s="2759" t="s">
        <v>1634</v>
      </c>
      <c r="DY2" s="2759" t="s">
        <v>1635</v>
      </c>
      <c r="DZ2" s="2759" t="s">
        <v>1636</v>
      </c>
      <c r="EA2" s="2759" t="s">
        <v>1637</v>
      </c>
      <c r="EB2" s="2788" t="s">
        <v>515</v>
      </c>
      <c r="EC2" s="2788"/>
      <c r="ED2" s="2788"/>
      <c r="EE2" s="2788"/>
      <c r="EF2" s="2759" t="s">
        <v>516</v>
      </c>
      <c r="EG2" s="2765" t="s">
        <v>517</v>
      </c>
      <c r="EH2" s="2817" t="s">
        <v>518</v>
      </c>
      <c r="EI2" s="2922"/>
      <c r="EJ2" s="2923"/>
      <c r="EK2" s="2924"/>
      <c r="EL2" s="2917"/>
      <c r="EM2" s="2917"/>
      <c r="EN2" s="2917"/>
      <c r="EO2" s="2917"/>
      <c r="EP2" s="2917"/>
      <c r="EQ2" s="2917"/>
      <c r="ER2" s="2917"/>
      <c r="ES2" s="2917"/>
    </row>
    <row r="3" spans="1:149" ht="12" customHeight="1" thickBot="1">
      <c r="A3" s="2733"/>
      <c r="B3" s="2839"/>
      <c r="C3" s="2841"/>
      <c r="D3" s="2841"/>
      <c r="E3" s="2841"/>
      <c r="F3" s="2841"/>
      <c r="G3" s="2841"/>
      <c r="H3" s="2463"/>
      <c r="I3" s="2831"/>
      <c r="J3" s="2831"/>
      <c r="K3" s="2457"/>
      <c r="L3" s="2458"/>
      <c r="M3" s="2459"/>
      <c r="N3" s="2828" t="s">
        <v>1220</v>
      </c>
      <c r="O3" s="2842" t="s">
        <v>1221</v>
      </c>
      <c r="P3" s="2929"/>
      <c r="Q3" s="2935" t="s">
        <v>1491</v>
      </c>
      <c r="R3" s="2933" t="s">
        <v>1492</v>
      </c>
      <c r="S3" s="2933" t="s">
        <v>1224</v>
      </c>
      <c r="T3" s="2829"/>
      <c r="U3" s="2831"/>
      <c r="V3" s="2794" t="s">
        <v>532</v>
      </c>
      <c r="W3" s="2794"/>
      <c r="X3" s="2794"/>
      <c r="Y3" s="2794" t="s">
        <v>911</v>
      </c>
      <c r="Z3" s="2794"/>
      <c r="AA3" s="2794"/>
      <c r="AB3" s="2795" t="s">
        <v>532</v>
      </c>
      <c r="AC3" s="2795"/>
      <c r="AD3" s="2795"/>
      <c r="AE3" s="2795"/>
      <c r="AF3" s="2796" t="s">
        <v>912</v>
      </c>
      <c r="AG3" s="2773" t="s">
        <v>913</v>
      </c>
      <c r="AH3" s="2772" t="s">
        <v>1638</v>
      </c>
      <c r="AI3" s="2772" t="s">
        <v>1639</v>
      </c>
      <c r="AJ3" s="2772" t="s">
        <v>916</v>
      </c>
      <c r="AK3" s="2772" t="s">
        <v>1635</v>
      </c>
      <c r="AL3" s="2766" t="s">
        <v>1640</v>
      </c>
      <c r="AM3" s="2766"/>
      <c r="AN3" s="2767" t="s">
        <v>539</v>
      </c>
      <c r="AO3" s="2767"/>
      <c r="AP3" s="2767" t="s">
        <v>540</v>
      </c>
      <c r="AQ3" s="2767"/>
      <c r="AR3" s="2766" t="s">
        <v>919</v>
      </c>
      <c r="AS3" s="2766"/>
      <c r="AT3" s="2766" t="s">
        <v>920</v>
      </c>
      <c r="AU3" s="2766"/>
      <c r="AV3" s="2769" t="s">
        <v>911</v>
      </c>
      <c r="AW3" s="2769"/>
      <c r="AX3" s="2769"/>
      <c r="AY3" s="2769"/>
      <c r="AZ3" s="2770" t="s">
        <v>912</v>
      </c>
      <c r="BA3" s="2772" t="s">
        <v>913</v>
      </c>
      <c r="BB3" s="2772" t="s">
        <v>1638</v>
      </c>
      <c r="BC3" s="2772" t="s">
        <v>1639</v>
      </c>
      <c r="BD3" s="2772" t="s">
        <v>1493</v>
      </c>
      <c r="BE3" s="2772" t="s">
        <v>1635</v>
      </c>
      <c r="BF3" s="2777" t="s">
        <v>1640</v>
      </c>
      <c r="BG3" s="2778"/>
      <c r="BH3" s="2420" t="s">
        <v>539</v>
      </c>
      <c r="BI3" s="2420"/>
      <c r="BJ3" s="2767" t="s">
        <v>540</v>
      </c>
      <c r="BK3" s="2767"/>
      <c r="BL3" s="2768" t="s">
        <v>544</v>
      </c>
      <c r="BM3" s="2768"/>
      <c r="BN3" s="2768"/>
      <c r="BO3" s="2768"/>
      <c r="BP3" s="2768" t="s">
        <v>545</v>
      </c>
      <c r="BQ3" s="2768"/>
      <c r="BR3" s="2768"/>
      <c r="BS3" s="2768"/>
      <c r="BT3" s="2823"/>
      <c r="BU3" s="2767"/>
      <c r="BV3" s="2767"/>
      <c r="BW3" s="2823"/>
      <c r="BX3" s="2821" t="s">
        <v>532</v>
      </c>
      <c r="BY3" s="2821"/>
      <c r="BZ3" s="2821"/>
      <c r="CA3" s="2821"/>
      <c r="CB3" s="2764" t="s">
        <v>912</v>
      </c>
      <c r="CC3" s="2750" t="s">
        <v>913</v>
      </c>
      <c r="CD3" s="2750" t="s">
        <v>1638</v>
      </c>
      <c r="CE3" s="2750" t="s">
        <v>1639</v>
      </c>
      <c r="CF3" s="2750" t="s">
        <v>1493</v>
      </c>
      <c r="CG3" s="2750" t="s">
        <v>1635</v>
      </c>
      <c r="CH3" s="2750" t="s">
        <v>1640</v>
      </c>
      <c r="CI3" s="2750"/>
      <c r="CJ3" s="2764" t="s">
        <v>539</v>
      </c>
      <c r="CK3" s="2764"/>
      <c r="CL3" s="2764" t="s">
        <v>540</v>
      </c>
      <c r="CM3" s="2764"/>
      <c r="CN3" s="2750" t="s">
        <v>1641</v>
      </c>
      <c r="CO3" s="2750"/>
      <c r="CP3" s="2750" t="s">
        <v>920</v>
      </c>
      <c r="CQ3" s="2750"/>
      <c r="CR3" s="2821" t="s">
        <v>911</v>
      </c>
      <c r="CS3" s="2821"/>
      <c r="CT3" s="2821"/>
      <c r="CU3" s="2821"/>
      <c r="CV3" s="2764" t="s">
        <v>912</v>
      </c>
      <c r="CW3" s="2750" t="s">
        <v>913</v>
      </c>
      <c r="CX3" s="2750" t="s">
        <v>1638</v>
      </c>
      <c r="CY3" s="2750" t="s">
        <v>1639</v>
      </c>
      <c r="CZ3" s="2750" t="s">
        <v>1493</v>
      </c>
      <c r="DA3" s="2750" t="s">
        <v>1635</v>
      </c>
      <c r="DB3" s="2750" t="s">
        <v>1640</v>
      </c>
      <c r="DC3" s="2750"/>
      <c r="DD3" s="2928" t="s">
        <v>539</v>
      </c>
      <c r="DE3" s="2928"/>
      <c r="DF3" s="2764" t="s">
        <v>540</v>
      </c>
      <c r="DG3" s="2764"/>
      <c r="DH3" s="2787" t="s">
        <v>544</v>
      </c>
      <c r="DI3" s="2787"/>
      <c r="DJ3" s="2787"/>
      <c r="DK3" s="2787"/>
      <c r="DL3" s="2787" t="s">
        <v>545</v>
      </c>
      <c r="DM3" s="2787"/>
      <c r="DN3" s="2787"/>
      <c r="DO3" s="2787"/>
      <c r="DP3" s="2750"/>
      <c r="DQ3" s="2764"/>
      <c r="DR3" s="2764"/>
      <c r="DS3" s="2934"/>
      <c r="DT3" s="2786" t="s">
        <v>532</v>
      </c>
      <c r="DU3" s="2786"/>
      <c r="DV3" s="2786"/>
      <c r="DW3" s="2786"/>
      <c r="DX3" s="2759"/>
      <c r="DY3" s="2759"/>
      <c r="DZ3" s="2759"/>
      <c r="EA3" s="2759"/>
      <c r="EB3" s="2788" t="s">
        <v>921</v>
      </c>
      <c r="EC3" s="2788"/>
      <c r="ED3" s="2788"/>
      <c r="EE3" s="2788"/>
      <c r="EF3" s="2759"/>
      <c r="EG3" s="2765"/>
      <c r="EH3" s="2818"/>
      <c r="EI3" s="2925"/>
      <c r="EJ3" s="2926"/>
      <c r="EK3" s="2927"/>
      <c r="EL3" s="2917"/>
      <c r="EM3" s="2917"/>
      <c r="EN3" s="2917"/>
      <c r="EO3" s="2917"/>
      <c r="EP3" s="2917"/>
      <c r="EQ3" s="2917"/>
      <c r="ER3" s="2917"/>
      <c r="ES3" s="2917"/>
    </row>
    <row r="4" spans="1:149" ht="12.75" thickTop="1">
      <c r="A4" s="2826" t="s">
        <v>493</v>
      </c>
      <c r="B4" s="2839"/>
      <c r="C4" s="2841"/>
      <c r="D4" s="2841"/>
      <c r="E4" s="2841"/>
      <c r="F4" s="2841"/>
      <c r="G4" s="2841"/>
      <c r="H4" s="2463"/>
      <c r="I4" s="2831"/>
      <c r="J4" s="2831"/>
      <c r="K4" s="2460"/>
      <c r="L4" s="2461"/>
      <c r="M4" s="2462"/>
      <c r="N4" s="2829"/>
      <c r="O4" s="2844"/>
      <c r="P4" s="2854"/>
      <c r="Q4" s="2862"/>
      <c r="R4" s="2933"/>
      <c r="S4" s="2933"/>
      <c r="T4" s="2829"/>
      <c r="U4" s="2831"/>
      <c r="V4" s="2794"/>
      <c r="W4" s="2794"/>
      <c r="X4" s="2794"/>
      <c r="Y4" s="2794"/>
      <c r="Z4" s="2794"/>
      <c r="AA4" s="2794"/>
      <c r="AB4" s="2795"/>
      <c r="AC4" s="2795"/>
      <c r="AD4" s="2795"/>
      <c r="AE4" s="2795"/>
      <c r="AF4" s="2797"/>
      <c r="AG4" s="2798"/>
      <c r="AH4" s="2773"/>
      <c r="AI4" s="2773"/>
      <c r="AJ4" s="2773"/>
      <c r="AK4" s="2773"/>
      <c r="AL4" s="2766"/>
      <c r="AM4" s="2766"/>
      <c r="AN4" s="2767"/>
      <c r="AO4" s="2767"/>
      <c r="AP4" s="2767"/>
      <c r="AQ4" s="2767"/>
      <c r="AR4" s="2766"/>
      <c r="AS4" s="2766"/>
      <c r="AT4" s="2766"/>
      <c r="AU4" s="2766"/>
      <c r="AV4" s="2769"/>
      <c r="AW4" s="2769"/>
      <c r="AX4" s="2769"/>
      <c r="AY4" s="2769"/>
      <c r="AZ4" s="2771"/>
      <c r="BA4" s="2773"/>
      <c r="BB4" s="2773"/>
      <c r="BC4" s="2773"/>
      <c r="BD4" s="2773"/>
      <c r="BE4" s="2773"/>
      <c r="BF4" s="2779"/>
      <c r="BG4" s="2780"/>
      <c r="BH4" s="2420"/>
      <c r="BI4" s="2420"/>
      <c r="BJ4" s="2767"/>
      <c r="BK4" s="2767"/>
      <c r="BL4" s="2767" t="s">
        <v>556</v>
      </c>
      <c r="BM4" s="2767"/>
      <c r="BN4" s="2767" t="s">
        <v>1225</v>
      </c>
      <c r="BO4" s="2767"/>
      <c r="BP4" s="2767" t="s">
        <v>556</v>
      </c>
      <c r="BQ4" s="2767"/>
      <c r="BR4" s="2767" t="s">
        <v>1225</v>
      </c>
      <c r="BS4" s="2767"/>
      <c r="BT4" s="2823"/>
      <c r="BU4" s="2767"/>
      <c r="BV4" s="2767"/>
      <c r="BW4" s="2823"/>
      <c r="BX4" s="2821"/>
      <c r="BY4" s="2821"/>
      <c r="BZ4" s="2821"/>
      <c r="CA4" s="2821"/>
      <c r="CB4" s="2764"/>
      <c r="CC4" s="2750"/>
      <c r="CD4" s="2750"/>
      <c r="CE4" s="2750"/>
      <c r="CF4" s="2750"/>
      <c r="CG4" s="2750"/>
      <c r="CH4" s="2750"/>
      <c r="CI4" s="2750"/>
      <c r="CJ4" s="2764"/>
      <c r="CK4" s="2764"/>
      <c r="CL4" s="2764"/>
      <c r="CM4" s="2764"/>
      <c r="CN4" s="2750"/>
      <c r="CO4" s="2750"/>
      <c r="CP4" s="2750"/>
      <c r="CQ4" s="2750"/>
      <c r="CR4" s="2821"/>
      <c r="CS4" s="2821"/>
      <c r="CT4" s="2821"/>
      <c r="CU4" s="2821"/>
      <c r="CV4" s="2783"/>
      <c r="CW4" s="2751"/>
      <c r="CX4" s="2751"/>
      <c r="CY4" s="2751"/>
      <c r="CZ4" s="2751"/>
      <c r="DA4" s="2751"/>
      <c r="DB4" s="2750"/>
      <c r="DC4" s="2750"/>
      <c r="DD4" s="2928"/>
      <c r="DE4" s="2928"/>
      <c r="DF4" s="2764"/>
      <c r="DG4" s="2764"/>
      <c r="DH4" s="2764" t="s">
        <v>556</v>
      </c>
      <c r="DI4" s="2764"/>
      <c r="DJ4" s="2764" t="s">
        <v>1225</v>
      </c>
      <c r="DK4" s="2764"/>
      <c r="DL4" s="2764" t="s">
        <v>556</v>
      </c>
      <c r="DM4" s="2764"/>
      <c r="DN4" s="2764" t="s">
        <v>1225</v>
      </c>
      <c r="DO4" s="2764"/>
      <c r="DP4" s="2750"/>
      <c r="DQ4" s="2764"/>
      <c r="DR4" s="2764"/>
      <c r="DS4" s="2934"/>
      <c r="DT4" s="2786"/>
      <c r="DU4" s="2786"/>
      <c r="DV4" s="2786"/>
      <c r="DW4" s="2786"/>
      <c r="DX4" s="2760"/>
      <c r="DY4" s="2760"/>
      <c r="DZ4" s="2760"/>
      <c r="EA4" s="2760"/>
      <c r="EB4" s="2765" t="s">
        <v>556</v>
      </c>
      <c r="EC4" s="2765"/>
      <c r="ED4" s="2765" t="s">
        <v>1225</v>
      </c>
      <c r="EE4" s="2765"/>
      <c r="EF4" s="2759"/>
      <c r="EG4" s="2765"/>
      <c r="EH4" s="2818"/>
      <c r="EI4" s="2898" t="s">
        <v>564</v>
      </c>
      <c r="EJ4" s="2898" t="s">
        <v>562</v>
      </c>
      <c r="EK4" s="2894" t="s">
        <v>518</v>
      </c>
      <c r="EL4" s="2741" t="s">
        <v>1220</v>
      </c>
      <c r="EM4" s="2917" t="s">
        <v>922</v>
      </c>
      <c r="EN4" s="2917"/>
      <c r="EO4" s="2917"/>
      <c r="EP4" s="2917" t="s">
        <v>923</v>
      </c>
      <c r="EQ4" s="2917"/>
      <c r="ER4" s="2917"/>
      <c r="ES4" s="2917" t="s">
        <v>518</v>
      </c>
    </row>
    <row r="5" spans="1:149" ht="24" customHeight="1">
      <c r="A5" s="2827"/>
      <c r="B5" s="2840"/>
      <c r="C5" s="2841"/>
      <c r="D5" s="2841"/>
      <c r="E5" s="2841"/>
      <c r="F5" s="2841"/>
      <c r="G5" s="2841"/>
      <c r="H5" s="2463"/>
      <c r="I5" s="2831"/>
      <c r="J5" s="2831"/>
      <c r="K5" s="398" t="s">
        <v>1226</v>
      </c>
      <c r="L5" s="398" t="s">
        <v>1227</v>
      </c>
      <c r="M5" s="398" t="s">
        <v>525</v>
      </c>
      <c r="N5" s="2830"/>
      <c r="O5" s="399" t="s">
        <v>532</v>
      </c>
      <c r="P5" s="399" t="s">
        <v>51</v>
      </c>
      <c r="Q5" s="2863"/>
      <c r="R5" s="2933"/>
      <c r="S5" s="2933"/>
      <c r="T5" s="2830"/>
      <c r="U5" s="2831"/>
      <c r="V5" s="400" t="s">
        <v>561</v>
      </c>
      <c r="W5" s="400" t="s">
        <v>926</v>
      </c>
      <c r="X5" s="401" t="s">
        <v>563</v>
      </c>
      <c r="Y5" s="401" t="s">
        <v>561</v>
      </c>
      <c r="Z5" s="400" t="s">
        <v>927</v>
      </c>
      <c r="AA5" s="401" t="s">
        <v>563</v>
      </c>
      <c r="AB5" s="402" t="s">
        <v>564</v>
      </c>
      <c r="AC5" s="402" t="s">
        <v>562</v>
      </c>
      <c r="AD5" s="402" t="s">
        <v>563</v>
      </c>
      <c r="AE5" s="402" t="s">
        <v>928</v>
      </c>
      <c r="AF5" s="540" t="s">
        <v>1228</v>
      </c>
      <c r="AG5" s="540" t="s">
        <v>1229</v>
      </c>
      <c r="AH5" s="540" t="s">
        <v>1229</v>
      </c>
      <c r="AI5" s="540" t="s">
        <v>1230</v>
      </c>
      <c r="AJ5" s="541" t="s">
        <v>932</v>
      </c>
      <c r="AK5" s="540" t="s">
        <v>1231</v>
      </c>
      <c r="AL5" s="395" t="s">
        <v>935</v>
      </c>
      <c r="AM5" s="395" t="s">
        <v>936</v>
      </c>
      <c r="AN5" s="395" t="s">
        <v>937</v>
      </c>
      <c r="AO5" s="395" t="s">
        <v>938</v>
      </c>
      <c r="AP5" s="395" t="s">
        <v>937</v>
      </c>
      <c r="AQ5" s="395" t="s">
        <v>938</v>
      </c>
      <c r="AR5" s="403" t="s">
        <v>1642</v>
      </c>
      <c r="AS5" s="403" t="s">
        <v>1643</v>
      </c>
      <c r="AT5" s="403" t="s">
        <v>1642</v>
      </c>
      <c r="AU5" s="403" t="s">
        <v>1643</v>
      </c>
      <c r="AV5" s="402" t="s">
        <v>564</v>
      </c>
      <c r="AW5" s="402" t="s">
        <v>562</v>
      </c>
      <c r="AX5" s="402" t="s">
        <v>563</v>
      </c>
      <c r="AY5" s="402" t="s">
        <v>928</v>
      </c>
      <c r="AZ5" s="540" t="s">
        <v>1228</v>
      </c>
      <c r="BA5" s="540" t="s">
        <v>1229</v>
      </c>
      <c r="BB5" s="540" t="s">
        <v>1229</v>
      </c>
      <c r="BC5" s="540" t="s">
        <v>1230</v>
      </c>
      <c r="BD5" s="541" t="s">
        <v>932</v>
      </c>
      <c r="BE5" s="540" t="s">
        <v>1231</v>
      </c>
      <c r="BF5" s="395" t="s">
        <v>935</v>
      </c>
      <c r="BG5" s="395" t="s">
        <v>936</v>
      </c>
      <c r="BH5" s="395" t="s">
        <v>937</v>
      </c>
      <c r="BI5" s="395" t="s">
        <v>938</v>
      </c>
      <c r="BJ5" s="395" t="s">
        <v>937</v>
      </c>
      <c r="BK5" s="395" t="s">
        <v>938</v>
      </c>
      <c r="BL5" s="395" t="s">
        <v>565</v>
      </c>
      <c r="BM5" s="395" t="s">
        <v>566</v>
      </c>
      <c r="BN5" s="395" t="s">
        <v>565</v>
      </c>
      <c r="BO5" s="395" t="s">
        <v>566</v>
      </c>
      <c r="BP5" s="395" t="s">
        <v>565</v>
      </c>
      <c r="BQ5" s="395" t="s">
        <v>566</v>
      </c>
      <c r="BR5" s="395" t="s">
        <v>565</v>
      </c>
      <c r="BS5" s="395" t="s">
        <v>566</v>
      </c>
      <c r="BT5" s="2824"/>
      <c r="BU5" s="395" t="s">
        <v>558</v>
      </c>
      <c r="BV5" s="395" t="s">
        <v>51</v>
      </c>
      <c r="BW5" s="2824"/>
      <c r="BX5" s="404" t="s">
        <v>564</v>
      </c>
      <c r="BY5" s="404" t="s">
        <v>562</v>
      </c>
      <c r="BZ5" s="404" t="s">
        <v>563</v>
      </c>
      <c r="CA5" s="950" t="s">
        <v>928</v>
      </c>
      <c r="CB5" s="396" t="s">
        <v>944</v>
      </c>
      <c r="CC5" s="396" t="s">
        <v>945</v>
      </c>
      <c r="CD5" s="396" t="s">
        <v>945</v>
      </c>
      <c r="CE5" s="396" t="s">
        <v>946</v>
      </c>
      <c r="CF5" s="405" t="s">
        <v>932</v>
      </c>
      <c r="CG5" s="396" t="s">
        <v>947</v>
      </c>
      <c r="CH5" s="396" t="s">
        <v>935</v>
      </c>
      <c r="CI5" s="396" t="s">
        <v>936</v>
      </c>
      <c r="CJ5" s="396" t="s">
        <v>937</v>
      </c>
      <c r="CK5" s="396" t="s">
        <v>938</v>
      </c>
      <c r="CL5" s="396" t="s">
        <v>937</v>
      </c>
      <c r="CM5" s="396" t="s">
        <v>938</v>
      </c>
      <c r="CN5" s="405" t="s">
        <v>1642</v>
      </c>
      <c r="CO5" s="405" t="s">
        <v>1643</v>
      </c>
      <c r="CP5" s="405" t="s">
        <v>1642</v>
      </c>
      <c r="CQ5" s="405" t="s">
        <v>1643</v>
      </c>
      <c r="CR5" s="404" t="s">
        <v>564</v>
      </c>
      <c r="CS5" s="404" t="s">
        <v>562</v>
      </c>
      <c r="CT5" s="404" t="s">
        <v>563</v>
      </c>
      <c r="CU5" s="404" t="s">
        <v>928</v>
      </c>
      <c r="CV5" s="542" t="s">
        <v>944</v>
      </c>
      <c r="CW5" s="542" t="s">
        <v>945</v>
      </c>
      <c r="CX5" s="542" t="s">
        <v>945</v>
      </c>
      <c r="CY5" s="542" t="s">
        <v>946</v>
      </c>
      <c r="CZ5" s="543" t="s">
        <v>932</v>
      </c>
      <c r="DA5" s="542" t="s">
        <v>947</v>
      </c>
      <c r="DB5" s="396" t="s">
        <v>935</v>
      </c>
      <c r="DC5" s="396" t="s">
        <v>936</v>
      </c>
      <c r="DD5" s="396" t="s">
        <v>937</v>
      </c>
      <c r="DE5" s="396" t="s">
        <v>938</v>
      </c>
      <c r="DF5" s="396" t="s">
        <v>937</v>
      </c>
      <c r="DG5" s="396" t="s">
        <v>938</v>
      </c>
      <c r="DH5" s="396" t="s">
        <v>565</v>
      </c>
      <c r="DI5" s="396" t="s">
        <v>566</v>
      </c>
      <c r="DJ5" s="396" t="s">
        <v>565</v>
      </c>
      <c r="DK5" s="396" t="s">
        <v>566</v>
      </c>
      <c r="DL5" s="396" t="s">
        <v>565</v>
      </c>
      <c r="DM5" s="396" t="s">
        <v>566</v>
      </c>
      <c r="DN5" s="396" t="s">
        <v>565</v>
      </c>
      <c r="DO5" s="396" t="s">
        <v>566</v>
      </c>
      <c r="DP5" s="2750"/>
      <c r="DQ5" s="396" t="s">
        <v>558</v>
      </c>
      <c r="DR5" s="396" t="s">
        <v>51</v>
      </c>
      <c r="DS5" s="2934"/>
      <c r="DT5" s="406" t="s">
        <v>564</v>
      </c>
      <c r="DU5" s="406" t="s">
        <v>562</v>
      </c>
      <c r="DV5" s="406" t="s">
        <v>563</v>
      </c>
      <c r="DW5" s="953" t="s">
        <v>928</v>
      </c>
      <c r="DX5" s="544" t="s">
        <v>948</v>
      </c>
      <c r="DY5" s="544" t="s">
        <v>947</v>
      </c>
      <c r="DZ5" s="544" t="s">
        <v>945</v>
      </c>
      <c r="EA5" s="544" t="s">
        <v>945</v>
      </c>
      <c r="EB5" s="407" t="s">
        <v>565</v>
      </c>
      <c r="EC5" s="407" t="s">
        <v>566</v>
      </c>
      <c r="ED5" s="407" t="s">
        <v>565</v>
      </c>
      <c r="EE5" s="407" t="s">
        <v>566</v>
      </c>
      <c r="EF5" s="2759"/>
      <c r="EG5" s="407" t="s">
        <v>51</v>
      </c>
      <c r="EH5" s="2819"/>
      <c r="EI5" s="2899"/>
      <c r="EJ5" s="2899"/>
      <c r="EK5" s="2895"/>
      <c r="EL5" s="2742"/>
      <c r="EM5" s="2918" t="s">
        <v>1389</v>
      </c>
      <c r="EN5" s="2918"/>
      <c r="EO5" s="408" t="s">
        <v>1390</v>
      </c>
      <c r="EP5" s="2918" t="s">
        <v>1389</v>
      </c>
      <c r="EQ5" s="2918"/>
      <c r="ER5" s="408" t="s">
        <v>1390</v>
      </c>
      <c r="ES5" s="2917"/>
    </row>
    <row r="6" spans="1:149" s="397" customFormat="1" ht="24" customHeight="1">
      <c r="A6" s="545" t="s">
        <v>635</v>
      </c>
      <c r="B6" s="500" t="s">
        <v>1241</v>
      </c>
      <c r="C6" s="462" t="s">
        <v>1644</v>
      </c>
      <c r="D6" s="462" t="s">
        <v>1645</v>
      </c>
      <c r="E6" s="463" t="s">
        <v>1646</v>
      </c>
      <c r="F6" s="464" t="s">
        <v>1647</v>
      </c>
      <c r="G6" s="546" t="s">
        <v>1648</v>
      </c>
      <c r="H6" s="466">
        <v>1260</v>
      </c>
      <c r="I6" s="463" t="s">
        <v>1649</v>
      </c>
      <c r="J6" s="463" t="s">
        <v>1650</v>
      </c>
      <c r="K6" s="546" t="s">
        <v>1651</v>
      </c>
      <c r="L6" s="546" t="s">
        <v>1651</v>
      </c>
      <c r="M6" s="546" t="s">
        <v>1652</v>
      </c>
      <c r="N6" s="467" t="s">
        <v>753</v>
      </c>
      <c r="O6" s="467" t="s">
        <v>63</v>
      </c>
      <c r="P6" s="467" t="s">
        <v>63</v>
      </c>
      <c r="Q6" s="467" t="s">
        <v>754</v>
      </c>
      <c r="R6" s="467" t="s">
        <v>753</v>
      </c>
      <c r="S6" s="467" t="s">
        <v>63</v>
      </c>
      <c r="T6" s="467"/>
      <c r="U6" s="467"/>
      <c r="V6" s="411">
        <v>33.661290000000001</v>
      </c>
      <c r="W6" s="526" t="s">
        <v>988</v>
      </c>
      <c r="X6" s="413">
        <v>0.93500000000000005</v>
      </c>
      <c r="Y6" s="414">
        <v>22.695050000000002</v>
      </c>
      <c r="Z6" s="527" t="s">
        <v>988</v>
      </c>
      <c r="AA6" s="416">
        <v>0.94599999999999995</v>
      </c>
      <c r="AB6" s="417">
        <v>10.9847</v>
      </c>
      <c r="AC6" s="418" t="s">
        <v>962</v>
      </c>
      <c r="AD6" s="419">
        <v>0.91500000000000004</v>
      </c>
      <c r="AE6" s="470"/>
      <c r="AF6" s="421">
        <v>304.2</v>
      </c>
      <c r="AG6" s="411">
        <v>0.49</v>
      </c>
      <c r="AH6" s="411">
        <v>1.24</v>
      </c>
      <c r="AI6" s="421">
        <v>11.2</v>
      </c>
      <c r="AJ6" s="421">
        <v>40.35</v>
      </c>
      <c r="AK6" s="421">
        <v>26.75</v>
      </c>
      <c r="AL6" s="421">
        <v>0.3</v>
      </c>
      <c r="AM6" s="421">
        <v>1.02</v>
      </c>
      <c r="AN6" s="421">
        <v>0.59</v>
      </c>
      <c r="AO6" s="421">
        <v>0.27</v>
      </c>
      <c r="AP6" s="421">
        <v>0.51</v>
      </c>
      <c r="AQ6" s="421">
        <v>0.49</v>
      </c>
      <c r="AR6" s="421">
        <v>0</v>
      </c>
      <c r="AS6" s="421">
        <v>13</v>
      </c>
      <c r="AT6" s="421">
        <v>15</v>
      </c>
      <c r="AU6" s="421">
        <v>9</v>
      </c>
      <c r="AV6" s="423">
        <v>11.40005</v>
      </c>
      <c r="AW6" s="424" t="s">
        <v>962</v>
      </c>
      <c r="AX6" s="425">
        <v>0.95</v>
      </c>
      <c r="AY6" s="471"/>
      <c r="AZ6" s="472">
        <v>304.39999999999998</v>
      </c>
      <c r="BA6" s="414">
        <v>0.57999999999999996</v>
      </c>
      <c r="BB6" s="414">
        <v>0.96</v>
      </c>
      <c r="BC6" s="472">
        <v>21.36</v>
      </c>
      <c r="BD6" s="472">
        <v>40.72</v>
      </c>
      <c r="BE6" s="472">
        <v>22.88</v>
      </c>
      <c r="BF6" s="472">
        <v>0.9</v>
      </c>
      <c r="BG6" s="472">
        <v>0.56999999999999995</v>
      </c>
      <c r="BH6" s="472">
        <v>0.38</v>
      </c>
      <c r="BI6" s="472">
        <v>0.47</v>
      </c>
      <c r="BJ6" s="472">
        <v>0.43</v>
      </c>
      <c r="BK6" s="472">
        <v>0.17</v>
      </c>
      <c r="BL6" s="395" t="s">
        <v>1077</v>
      </c>
      <c r="BM6" s="395" t="s">
        <v>1077</v>
      </c>
      <c r="BN6" s="395" t="s">
        <v>1078</v>
      </c>
      <c r="BO6" s="395" t="s">
        <v>1078</v>
      </c>
      <c r="BP6" s="395" t="s">
        <v>1077</v>
      </c>
      <c r="BQ6" s="395" t="s">
        <v>1077</v>
      </c>
      <c r="BR6" s="395" t="s">
        <v>1078</v>
      </c>
      <c r="BS6" s="395" t="s">
        <v>1078</v>
      </c>
      <c r="BT6" s="395" t="s">
        <v>1079</v>
      </c>
      <c r="BU6" s="395" t="s">
        <v>1080</v>
      </c>
      <c r="BV6" s="395" t="s">
        <v>1080</v>
      </c>
      <c r="BW6" s="473"/>
      <c r="BX6" s="417">
        <v>11.381589999999999</v>
      </c>
      <c r="BY6" s="418" t="s">
        <v>962</v>
      </c>
      <c r="BZ6" s="419">
        <v>0.94799999999999995</v>
      </c>
      <c r="CA6" s="470"/>
      <c r="CB6" s="421">
        <v>218.7</v>
      </c>
      <c r="CC6" s="411">
        <v>0.56999999999999995</v>
      </c>
      <c r="CD6" s="411">
        <v>1.1399999999999999</v>
      </c>
      <c r="CE6" s="421">
        <v>13.46</v>
      </c>
      <c r="CF6" s="421">
        <v>38.49</v>
      </c>
      <c r="CG6" s="421">
        <v>23.42</v>
      </c>
      <c r="CH6" s="421">
        <v>0.53</v>
      </c>
      <c r="CI6" s="421">
        <v>0.47</v>
      </c>
      <c r="CJ6" s="421">
        <v>0.41</v>
      </c>
      <c r="CK6" s="421">
        <v>0.6</v>
      </c>
      <c r="CL6" s="421">
        <v>0.61</v>
      </c>
      <c r="CM6" s="421">
        <v>0.61</v>
      </c>
      <c r="CN6" s="421">
        <v>0</v>
      </c>
      <c r="CO6" s="421">
        <v>17</v>
      </c>
      <c r="CP6" s="421">
        <v>19</v>
      </c>
      <c r="CQ6" s="421">
        <v>0</v>
      </c>
      <c r="CR6" s="423">
        <v>11.224680000000001</v>
      </c>
      <c r="CS6" s="424" t="s">
        <v>962</v>
      </c>
      <c r="CT6" s="425">
        <v>0.93500000000000005</v>
      </c>
      <c r="CU6" s="471"/>
      <c r="CV6" s="472">
        <v>247.7</v>
      </c>
      <c r="CW6" s="414">
        <v>0.84</v>
      </c>
      <c r="CX6" s="414">
        <v>1.1100000000000001</v>
      </c>
      <c r="CY6" s="472">
        <v>22.76</v>
      </c>
      <c r="CZ6" s="472">
        <v>41.43</v>
      </c>
      <c r="DA6" s="472">
        <v>23.57</v>
      </c>
      <c r="DB6" s="472">
        <v>0.51</v>
      </c>
      <c r="DC6" s="472">
        <v>0.12</v>
      </c>
      <c r="DD6" s="472">
        <v>0.5</v>
      </c>
      <c r="DE6" s="472">
        <v>0.35</v>
      </c>
      <c r="DF6" s="472">
        <v>0.44</v>
      </c>
      <c r="DG6" s="472">
        <v>0.33</v>
      </c>
      <c r="DH6" s="396" t="s">
        <v>1077</v>
      </c>
      <c r="DI6" s="396" t="s">
        <v>1077</v>
      </c>
      <c r="DJ6" s="396" t="s">
        <v>1078</v>
      </c>
      <c r="DK6" s="396" t="s">
        <v>1078</v>
      </c>
      <c r="DL6" s="396" t="s">
        <v>1077</v>
      </c>
      <c r="DM6" s="396" t="s">
        <v>1077</v>
      </c>
      <c r="DN6" s="396" t="s">
        <v>1078</v>
      </c>
      <c r="DO6" s="396" t="s">
        <v>1078</v>
      </c>
      <c r="DP6" s="396" t="s">
        <v>1079</v>
      </c>
      <c r="DQ6" s="396" t="s">
        <v>1080</v>
      </c>
      <c r="DR6" s="396" t="s">
        <v>1080</v>
      </c>
      <c r="DS6" s="474"/>
      <c r="DT6" s="431">
        <v>11.295</v>
      </c>
      <c r="DU6" s="432" t="s">
        <v>962</v>
      </c>
      <c r="DV6" s="433">
        <v>0.94099999999999995</v>
      </c>
      <c r="DW6" s="475"/>
      <c r="DX6" s="435">
        <v>82.1</v>
      </c>
      <c r="DY6" s="435">
        <v>15.54</v>
      </c>
      <c r="DZ6" s="435">
        <v>1.53</v>
      </c>
      <c r="EA6" s="435">
        <v>2.46</v>
      </c>
      <c r="EB6" s="407" t="s">
        <v>1077</v>
      </c>
      <c r="EC6" s="407" t="s">
        <v>1077</v>
      </c>
      <c r="ED6" s="407" t="s">
        <v>1078</v>
      </c>
      <c r="EE6" s="407" t="s">
        <v>1078</v>
      </c>
      <c r="EF6" s="407" t="s">
        <v>1079</v>
      </c>
      <c r="EG6" s="407" t="s">
        <v>1080</v>
      </c>
      <c r="EH6" s="434" t="s">
        <v>1078</v>
      </c>
      <c r="EI6" s="499">
        <v>3.34</v>
      </c>
      <c r="EJ6" s="476" t="s">
        <v>1463</v>
      </c>
      <c r="EK6" s="477"/>
      <c r="EL6" s="437" t="s">
        <v>1083</v>
      </c>
      <c r="EM6" s="478">
        <v>40.200000000000003</v>
      </c>
      <c r="EN6" s="479" t="s">
        <v>588</v>
      </c>
      <c r="EO6" s="480" t="s">
        <v>957</v>
      </c>
      <c r="EP6" s="478">
        <v>42.5</v>
      </c>
      <c r="EQ6" s="479" t="s">
        <v>588</v>
      </c>
      <c r="ER6" s="480" t="s">
        <v>957</v>
      </c>
      <c r="ES6" s="440" t="s">
        <v>1135</v>
      </c>
    </row>
    <row r="7" spans="1:149" s="397" customFormat="1" ht="24" customHeight="1">
      <c r="A7" s="545" t="s">
        <v>635</v>
      </c>
      <c r="B7" s="500" t="s">
        <v>1275</v>
      </c>
      <c r="C7" s="462" t="s">
        <v>999</v>
      </c>
      <c r="D7" s="462" t="s">
        <v>1653</v>
      </c>
      <c r="E7" s="463" t="s">
        <v>638</v>
      </c>
      <c r="F7" s="464" t="s">
        <v>1654</v>
      </c>
      <c r="G7" s="462" t="s">
        <v>1655</v>
      </c>
      <c r="H7" s="466">
        <v>1150</v>
      </c>
      <c r="I7" s="463" t="s">
        <v>1656</v>
      </c>
      <c r="J7" s="463" t="s">
        <v>1657</v>
      </c>
      <c r="K7" s="525" t="s">
        <v>1323</v>
      </c>
      <c r="L7" s="525" t="s">
        <v>1658</v>
      </c>
      <c r="M7" s="462" t="s">
        <v>1659</v>
      </c>
      <c r="N7" s="467" t="s">
        <v>63</v>
      </c>
      <c r="O7" s="467" t="s">
        <v>63</v>
      </c>
      <c r="P7" s="467" t="s">
        <v>63</v>
      </c>
      <c r="Q7" s="467" t="s">
        <v>63</v>
      </c>
      <c r="R7" s="467" t="s">
        <v>63</v>
      </c>
      <c r="S7" s="467" t="s">
        <v>63</v>
      </c>
      <c r="T7" s="467"/>
      <c r="U7" s="467"/>
      <c r="V7" s="411">
        <v>32.030209999999997</v>
      </c>
      <c r="W7" s="526" t="s">
        <v>988</v>
      </c>
      <c r="X7" s="413">
        <v>0.89</v>
      </c>
      <c r="Y7" s="414">
        <v>20.611700000000003</v>
      </c>
      <c r="Z7" s="527" t="s">
        <v>1660</v>
      </c>
      <c r="AA7" s="416">
        <v>0.85899999999999999</v>
      </c>
      <c r="AB7" s="417">
        <v>10.154000000000002</v>
      </c>
      <c r="AC7" s="418" t="s">
        <v>960</v>
      </c>
      <c r="AD7" s="419">
        <v>0.84599999999999997</v>
      </c>
      <c r="AE7" s="470"/>
      <c r="AF7" s="421">
        <v>289.2</v>
      </c>
      <c r="AG7" s="411">
        <v>0.55000000000000004</v>
      </c>
      <c r="AH7" s="411">
        <v>1.57</v>
      </c>
      <c r="AI7" s="421">
        <v>23.35</v>
      </c>
      <c r="AJ7" s="421">
        <v>46.56</v>
      </c>
      <c r="AK7" s="421">
        <v>29.62</v>
      </c>
      <c r="AL7" s="421">
        <v>3.09</v>
      </c>
      <c r="AM7" s="421">
        <v>3.41</v>
      </c>
      <c r="AN7" s="421">
        <v>0.6</v>
      </c>
      <c r="AO7" s="421">
        <v>0.28999999999999998</v>
      </c>
      <c r="AP7" s="421">
        <v>0.55000000000000004</v>
      </c>
      <c r="AQ7" s="421">
        <v>0.4</v>
      </c>
      <c r="AR7" s="421">
        <v>0</v>
      </c>
      <c r="AS7" s="421">
        <v>4</v>
      </c>
      <c r="AT7" s="421">
        <v>46</v>
      </c>
      <c r="AU7" s="421">
        <v>0</v>
      </c>
      <c r="AV7" s="423">
        <v>10.061700000000002</v>
      </c>
      <c r="AW7" s="424" t="s">
        <v>960</v>
      </c>
      <c r="AX7" s="425">
        <v>0.83799999999999997</v>
      </c>
      <c r="AY7" s="471"/>
      <c r="AZ7" s="472">
        <v>496</v>
      </c>
      <c r="BA7" s="414">
        <v>0.47</v>
      </c>
      <c r="BB7" s="414">
        <v>0.64</v>
      </c>
      <c r="BC7" s="472">
        <v>12.09</v>
      </c>
      <c r="BD7" s="472">
        <v>48.25</v>
      </c>
      <c r="BE7" s="472">
        <v>28.98</v>
      </c>
      <c r="BF7" s="472">
        <v>2.57</v>
      </c>
      <c r="BG7" s="472">
        <v>0.31</v>
      </c>
      <c r="BH7" s="472">
        <v>0.42</v>
      </c>
      <c r="BI7" s="472">
        <v>0.21</v>
      </c>
      <c r="BJ7" s="472">
        <v>0.51</v>
      </c>
      <c r="BK7" s="472">
        <v>0.21</v>
      </c>
      <c r="BL7" s="395" t="s">
        <v>1077</v>
      </c>
      <c r="BM7" s="395" t="s">
        <v>1077</v>
      </c>
      <c r="BN7" s="395" t="s">
        <v>1078</v>
      </c>
      <c r="BO7" s="395" t="s">
        <v>1078</v>
      </c>
      <c r="BP7" s="395" t="s">
        <v>1077</v>
      </c>
      <c r="BQ7" s="395" t="s">
        <v>1077</v>
      </c>
      <c r="BR7" s="395" t="s">
        <v>1078</v>
      </c>
      <c r="BS7" s="395" t="s">
        <v>1078</v>
      </c>
      <c r="BT7" s="395" t="s">
        <v>1079</v>
      </c>
      <c r="BU7" s="395" t="s">
        <v>1080</v>
      </c>
      <c r="BV7" s="395" t="s">
        <v>1080</v>
      </c>
      <c r="BW7" s="473"/>
      <c r="BX7" s="417">
        <v>11.32621</v>
      </c>
      <c r="BY7" s="418" t="s">
        <v>962</v>
      </c>
      <c r="BZ7" s="419">
        <v>0.94399999999999995</v>
      </c>
      <c r="CA7" s="470"/>
      <c r="CB7" s="421">
        <v>498.4</v>
      </c>
      <c r="CC7" s="411">
        <v>0.3</v>
      </c>
      <c r="CD7" s="411">
        <v>1.28</v>
      </c>
      <c r="CE7" s="421">
        <v>17.079999999999998</v>
      </c>
      <c r="CF7" s="421">
        <v>41.88</v>
      </c>
      <c r="CG7" s="421">
        <v>26.47</v>
      </c>
      <c r="CH7" s="421">
        <v>3.12</v>
      </c>
      <c r="CI7" s="421">
        <v>1.57</v>
      </c>
      <c r="CJ7" s="421">
        <v>0.41</v>
      </c>
      <c r="CK7" s="421">
        <v>0.16</v>
      </c>
      <c r="CL7" s="421">
        <v>0.36</v>
      </c>
      <c r="CM7" s="421">
        <v>0.28000000000000003</v>
      </c>
      <c r="CN7" s="421">
        <v>0</v>
      </c>
      <c r="CO7" s="421">
        <v>5</v>
      </c>
      <c r="CP7" s="421">
        <v>0</v>
      </c>
      <c r="CQ7" s="421">
        <v>0</v>
      </c>
      <c r="CR7" s="423">
        <v>10.94778</v>
      </c>
      <c r="CS7" s="424" t="s">
        <v>962</v>
      </c>
      <c r="CT7" s="425">
        <v>0.91200000000000003</v>
      </c>
      <c r="CU7" s="471"/>
      <c r="CV7" s="472">
        <v>320.39999999999998</v>
      </c>
      <c r="CW7" s="414">
        <v>0.65</v>
      </c>
      <c r="CX7" s="414">
        <v>1.23</v>
      </c>
      <c r="CY7" s="472">
        <v>25.17</v>
      </c>
      <c r="CZ7" s="472">
        <v>37.229999999999997</v>
      </c>
      <c r="DA7" s="472">
        <v>22.95</v>
      </c>
      <c r="DB7" s="472">
        <v>3</v>
      </c>
      <c r="DC7" s="472">
        <v>0.37</v>
      </c>
      <c r="DD7" s="472">
        <v>0.85</v>
      </c>
      <c r="DE7" s="472">
        <v>0.22</v>
      </c>
      <c r="DF7" s="472">
        <v>0.22</v>
      </c>
      <c r="DG7" s="472">
        <v>0.14000000000000001</v>
      </c>
      <c r="DH7" s="396" t="s">
        <v>1077</v>
      </c>
      <c r="DI7" s="396" t="s">
        <v>1077</v>
      </c>
      <c r="DJ7" s="396" t="s">
        <v>1078</v>
      </c>
      <c r="DK7" s="396" t="s">
        <v>1078</v>
      </c>
      <c r="DL7" s="396" t="s">
        <v>1077</v>
      </c>
      <c r="DM7" s="396" t="s">
        <v>1077</v>
      </c>
      <c r="DN7" s="396" t="s">
        <v>1078</v>
      </c>
      <c r="DO7" s="396" t="s">
        <v>1078</v>
      </c>
      <c r="DP7" s="396" t="s">
        <v>1079</v>
      </c>
      <c r="DQ7" s="396" t="s">
        <v>1080</v>
      </c>
      <c r="DR7" s="396" t="s">
        <v>1080</v>
      </c>
      <c r="DS7" s="474"/>
      <c r="DT7" s="431">
        <v>10.55</v>
      </c>
      <c r="DU7" s="432" t="s">
        <v>962</v>
      </c>
      <c r="DV7" s="433">
        <v>0.879</v>
      </c>
      <c r="DW7" s="475"/>
      <c r="DX7" s="435">
        <v>79.099999999999994</v>
      </c>
      <c r="DY7" s="435">
        <v>29.26</v>
      </c>
      <c r="DZ7" s="435">
        <v>0.55000000000000004</v>
      </c>
      <c r="EA7" s="435">
        <v>2.35</v>
      </c>
      <c r="EB7" s="407" t="s">
        <v>1077</v>
      </c>
      <c r="EC7" s="407" t="s">
        <v>1077</v>
      </c>
      <c r="ED7" s="407" t="s">
        <v>1078</v>
      </c>
      <c r="EE7" s="407" t="s">
        <v>1078</v>
      </c>
      <c r="EF7" s="407" t="s">
        <v>1079</v>
      </c>
      <c r="EG7" s="407" t="s">
        <v>1080</v>
      </c>
      <c r="EH7" s="434" t="s">
        <v>1078</v>
      </c>
      <c r="EI7" s="499">
        <v>3.13</v>
      </c>
      <c r="EJ7" s="476" t="s">
        <v>1274</v>
      </c>
      <c r="EK7" s="477"/>
      <c r="EL7" s="437" t="s">
        <v>1083</v>
      </c>
      <c r="EM7" s="478">
        <v>40</v>
      </c>
      <c r="EN7" s="479"/>
      <c r="EO7" s="480" t="s">
        <v>957</v>
      </c>
      <c r="EP7" s="478">
        <v>42.4</v>
      </c>
      <c r="EQ7" s="479"/>
      <c r="ER7" s="480" t="s">
        <v>957</v>
      </c>
      <c r="ES7" s="440" t="s">
        <v>1078</v>
      </c>
    </row>
    <row r="8" spans="1:149" s="397" customFormat="1" ht="24" customHeight="1">
      <c r="A8" s="545" t="s">
        <v>635</v>
      </c>
      <c r="B8" s="500" t="s">
        <v>1275</v>
      </c>
      <c r="C8" s="462" t="s">
        <v>1661</v>
      </c>
      <c r="D8" s="462" t="s">
        <v>1662</v>
      </c>
      <c r="E8" s="463" t="s">
        <v>638</v>
      </c>
      <c r="F8" s="464" t="s">
        <v>1663</v>
      </c>
      <c r="G8" s="462" t="s">
        <v>1664</v>
      </c>
      <c r="H8" s="466">
        <v>1190</v>
      </c>
      <c r="I8" s="463" t="s">
        <v>1665</v>
      </c>
      <c r="J8" s="484" t="s">
        <v>1666</v>
      </c>
      <c r="K8" s="525" t="s">
        <v>1667</v>
      </c>
      <c r="L8" s="525" t="s">
        <v>1364</v>
      </c>
      <c r="M8" s="462" t="s">
        <v>1308</v>
      </c>
      <c r="N8" s="467" t="s">
        <v>63</v>
      </c>
      <c r="O8" s="467" t="s">
        <v>63</v>
      </c>
      <c r="P8" s="467" t="s">
        <v>63</v>
      </c>
      <c r="Q8" s="467" t="s">
        <v>754</v>
      </c>
      <c r="R8" s="467" t="s">
        <v>63</v>
      </c>
      <c r="S8" s="467" t="s">
        <v>63</v>
      </c>
      <c r="T8" s="467"/>
      <c r="U8" s="467"/>
      <c r="V8" s="411">
        <v>33.350990000000003</v>
      </c>
      <c r="W8" s="526" t="s">
        <v>988</v>
      </c>
      <c r="X8" s="413">
        <v>0.92600000000000005</v>
      </c>
      <c r="Y8" s="414">
        <v>21.81249</v>
      </c>
      <c r="Z8" s="527" t="s">
        <v>988</v>
      </c>
      <c r="AA8" s="416">
        <v>0.90900000000000003</v>
      </c>
      <c r="AB8" s="417">
        <v>9.9694000000000003</v>
      </c>
      <c r="AC8" s="418" t="s">
        <v>960</v>
      </c>
      <c r="AD8" s="419">
        <v>0.83099999999999996</v>
      </c>
      <c r="AE8" s="470"/>
      <c r="AF8" s="421">
        <v>249.1</v>
      </c>
      <c r="AG8" s="411">
        <v>0.59</v>
      </c>
      <c r="AH8" s="411">
        <v>1.24</v>
      </c>
      <c r="AI8" s="421">
        <v>34.54</v>
      </c>
      <c r="AJ8" s="421">
        <v>41.16</v>
      </c>
      <c r="AK8" s="421">
        <v>33.06</v>
      </c>
      <c r="AL8" s="421">
        <v>1.74</v>
      </c>
      <c r="AM8" s="421">
        <v>4.18</v>
      </c>
      <c r="AN8" s="421">
        <v>0.59</v>
      </c>
      <c r="AO8" s="421">
        <v>0.28000000000000003</v>
      </c>
      <c r="AP8" s="421">
        <v>0.68</v>
      </c>
      <c r="AQ8" s="421">
        <v>0.28999999999999998</v>
      </c>
      <c r="AR8" s="421">
        <v>0</v>
      </c>
      <c r="AS8" s="421">
        <v>42</v>
      </c>
      <c r="AT8" s="421">
        <v>2</v>
      </c>
      <c r="AU8" s="421">
        <v>28</v>
      </c>
      <c r="AV8" s="423">
        <v>9.8124900000000004</v>
      </c>
      <c r="AW8" s="424" t="s">
        <v>960</v>
      </c>
      <c r="AX8" s="425">
        <v>0.81799999999999995</v>
      </c>
      <c r="AY8" s="471"/>
      <c r="AZ8" s="472">
        <v>361.6</v>
      </c>
      <c r="BA8" s="414">
        <v>0.92</v>
      </c>
      <c r="BB8" s="414">
        <v>1.03</v>
      </c>
      <c r="BC8" s="472">
        <v>32.96</v>
      </c>
      <c r="BD8" s="472">
        <v>49.31</v>
      </c>
      <c r="BE8" s="472">
        <v>29.07</v>
      </c>
      <c r="BF8" s="472">
        <v>0.55000000000000004</v>
      </c>
      <c r="BG8" s="472">
        <v>0.54</v>
      </c>
      <c r="BH8" s="472">
        <v>0.54</v>
      </c>
      <c r="BI8" s="472">
        <v>0.35</v>
      </c>
      <c r="BJ8" s="472">
        <v>0.46</v>
      </c>
      <c r="BK8" s="472">
        <v>0.23</v>
      </c>
      <c r="BL8" s="395" t="s">
        <v>1077</v>
      </c>
      <c r="BM8" s="395" t="s">
        <v>1077</v>
      </c>
      <c r="BN8" s="395" t="s">
        <v>1078</v>
      </c>
      <c r="BO8" s="395" t="s">
        <v>1078</v>
      </c>
      <c r="BP8" s="395" t="s">
        <v>1077</v>
      </c>
      <c r="BQ8" s="395" t="s">
        <v>1077</v>
      </c>
      <c r="BR8" s="395" t="s">
        <v>1078</v>
      </c>
      <c r="BS8" s="395" t="s">
        <v>1078</v>
      </c>
      <c r="BT8" s="395" t="s">
        <v>1079</v>
      </c>
      <c r="BU8" s="395" t="s">
        <v>1080</v>
      </c>
      <c r="BV8" s="395" t="s">
        <v>1080</v>
      </c>
      <c r="BW8" s="473"/>
      <c r="BX8" s="417">
        <v>11.381590000000001</v>
      </c>
      <c r="BY8" s="418" t="s">
        <v>962</v>
      </c>
      <c r="BZ8" s="419">
        <v>0.94799999999999995</v>
      </c>
      <c r="CA8" s="470"/>
      <c r="CB8" s="421">
        <v>213.9</v>
      </c>
      <c r="CC8" s="411">
        <v>0.39</v>
      </c>
      <c r="CD8" s="411">
        <v>1.32</v>
      </c>
      <c r="CE8" s="421">
        <v>26.37</v>
      </c>
      <c r="CF8" s="421">
        <v>35.47</v>
      </c>
      <c r="CG8" s="421">
        <v>25.03</v>
      </c>
      <c r="CH8" s="421">
        <v>1.06</v>
      </c>
      <c r="CI8" s="421">
        <v>1.52</v>
      </c>
      <c r="CJ8" s="421">
        <v>0.51</v>
      </c>
      <c r="CK8" s="421">
        <v>0.35</v>
      </c>
      <c r="CL8" s="421">
        <v>0.25</v>
      </c>
      <c r="CM8" s="421">
        <v>0.28000000000000003</v>
      </c>
      <c r="CN8" s="421">
        <v>0</v>
      </c>
      <c r="CO8" s="421">
        <v>15</v>
      </c>
      <c r="CP8" s="421">
        <v>51</v>
      </c>
      <c r="CQ8" s="421">
        <v>0</v>
      </c>
      <c r="CR8" s="423">
        <v>11.935390000000002</v>
      </c>
      <c r="CS8" s="424" t="s">
        <v>962</v>
      </c>
      <c r="CT8" s="425">
        <v>0.995</v>
      </c>
      <c r="CU8" s="471"/>
      <c r="CV8" s="472">
        <v>225.6</v>
      </c>
      <c r="CW8" s="414">
        <v>0.66</v>
      </c>
      <c r="CX8" s="414">
        <v>1.1100000000000001</v>
      </c>
      <c r="CY8" s="472">
        <v>10.33</v>
      </c>
      <c r="CZ8" s="472">
        <v>34.409999999999997</v>
      </c>
      <c r="DA8" s="472">
        <v>22.32</v>
      </c>
      <c r="DB8" s="472">
        <v>0.71</v>
      </c>
      <c r="DC8" s="472">
        <v>0.12</v>
      </c>
      <c r="DD8" s="472">
        <v>0.33</v>
      </c>
      <c r="DE8" s="472">
        <v>0.32</v>
      </c>
      <c r="DF8" s="472">
        <v>0.41</v>
      </c>
      <c r="DG8" s="472">
        <v>0.14000000000000001</v>
      </c>
      <c r="DH8" s="396" t="s">
        <v>1077</v>
      </c>
      <c r="DI8" s="396" t="s">
        <v>1077</v>
      </c>
      <c r="DJ8" s="396" t="s">
        <v>1078</v>
      </c>
      <c r="DK8" s="396" t="s">
        <v>1078</v>
      </c>
      <c r="DL8" s="396" t="s">
        <v>1077</v>
      </c>
      <c r="DM8" s="396" t="s">
        <v>1077</v>
      </c>
      <c r="DN8" s="396" t="s">
        <v>1078</v>
      </c>
      <c r="DO8" s="396" t="s">
        <v>1078</v>
      </c>
      <c r="DP8" s="396" t="s">
        <v>1079</v>
      </c>
      <c r="DQ8" s="396" t="s">
        <v>1080</v>
      </c>
      <c r="DR8" s="396" t="s">
        <v>1080</v>
      </c>
      <c r="DS8" s="474"/>
      <c r="DT8" s="431">
        <v>12</v>
      </c>
      <c r="DU8" s="432" t="s">
        <v>962</v>
      </c>
      <c r="DV8" s="433">
        <v>1</v>
      </c>
      <c r="DW8" s="475"/>
      <c r="DX8" s="435">
        <v>98.1</v>
      </c>
      <c r="DY8" s="435">
        <v>1.49</v>
      </c>
      <c r="DZ8" s="435">
        <v>0.59</v>
      </c>
      <c r="EA8" s="435">
        <v>1.67</v>
      </c>
      <c r="EB8" s="407" t="s">
        <v>1077</v>
      </c>
      <c r="EC8" s="407" t="s">
        <v>1077</v>
      </c>
      <c r="ED8" s="407" t="s">
        <v>1078</v>
      </c>
      <c r="EE8" s="407" t="s">
        <v>1078</v>
      </c>
      <c r="EF8" s="407" t="s">
        <v>1079</v>
      </c>
      <c r="EG8" s="407" t="s">
        <v>1080</v>
      </c>
      <c r="EH8" s="434" t="s">
        <v>3568</v>
      </c>
      <c r="EI8" s="499">
        <v>3.31</v>
      </c>
      <c r="EJ8" s="476" t="s">
        <v>1274</v>
      </c>
      <c r="EK8" s="477"/>
      <c r="EL8" s="437" t="s">
        <v>1083</v>
      </c>
      <c r="EM8" s="478">
        <v>43</v>
      </c>
      <c r="EN8" s="479"/>
      <c r="EO8" s="480" t="s">
        <v>957</v>
      </c>
      <c r="EP8" s="478">
        <v>47.5</v>
      </c>
      <c r="EQ8" s="479"/>
      <c r="ER8" s="480" t="s">
        <v>957</v>
      </c>
      <c r="ES8" s="440" t="s">
        <v>1078</v>
      </c>
    </row>
    <row r="9" spans="1:149" s="397" customFormat="1" ht="24" customHeight="1">
      <c r="A9" s="545" t="s">
        <v>635</v>
      </c>
      <c r="B9" s="500" t="s">
        <v>1260</v>
      </c>
      <c r="C9" s="462" t="s">
        <v>1668</v>
      </c>
      <c r="D9" s="462" t="s">
        <v>1234</v>
      </c>
      <c r="E9" s="463" t="s">
        <v>602</v>
      </c>
      <c r="F9" s="464" t="s">
        <v>1669</v>
      </c>
      <c r="G9" s="546" t="s">
        <v>1670</v>
      </c>
      <c r="H9" s="466">
        <v>1010</v>
      </c>
      <c r="I9" s="463" t="s">
        <v>1007</v>
      </c>
      <c r="J9" s="463" t="s">
        <v>1045</v>
      </c>
      <c r="K9" s="546" t="s">
        <v>1671</v>
      </c>
      <c r="L9" s="546" t="s">
        <v>1672</v>
      </c>
      <c r="M9" s="546" t="s">
        <v>1554</v>
      </c>
      <c r="N9" s="467" t="s">
        <v>63</v>
      </c>
      <c r="O9" s="467" t="s">
        <v>63</v>
      </c>
      <c r="P9" s="467" t="s">
        <v>63</v>
      </c>
      <c r="Q9" s="467" t="s">
        <v>754</v>
      </c>
      <c r="R9" s="467" t="s">
        <v>63</v>
      </c>
      <c r="S9" s="467" t="s">
        <v>63</v>
      </c>
      <c r="T9" s="467"/>
      <c r="U9" s="467"/>
      <c r="V9" s="411">
        <v>33.415599999999998</v>
      </c>
      <c r="W9" s="526" t="s">
        <v>988</v>
      </c>
      <c r="X9" s="413">
        <v>0.92800000000000005</v>
      </c>
      <c r="Y9" s="414">
        <v>22.901630000000001</v>
      </c>
      <c r="Z9" s="527" t="s">
        <v>988</v>
      </c>
      <c r="AA9" s="416">
        <v>0.95399999999999996</v>
      </c>
      <c r="AB9" s="417">
        <v>10.81856</v>
      </c>
      <c r="AC9" s="418" t="s">
        <v>962</v>
      </c>
      <c r="AD9" s="419">
        <v>0.90200000000000002</v>
      </c>
      <c r="AE9" s="470"/>
      <c r="AF9" s="421">
        <v>284.8</v>
      </c>
      <c r="AG9" s="411">
        <v>0.56999999999999995</v>
      </c>
      <c r="AH9" s="411">
        <v>1.29</v>
      </c>
      <c r="AI9" s="421">
        <v>24.32</v>
      </c>
      <c r="AJ9" s="421">
        <v>41.95</v>
      </c>
      <c r="AK9" s="421">
        <v>27.01</v>
      </c>
      <c r="AL9" s="421">
        <v>1.95</v>
      </c>
      <c r="AM9" s="421">
        <v>2.58</v>
      </c>
      <c r="AN9" s="421">
        <v>0.51</v>
      </c>
      <c r="AO9" s="421">
        <v>0.23</v>
      </c>
      <c r="AP9" s="421">
        <v>0.5</v>
      </c>
      <c r="AQ9" s="421">
        <v>0.65</v>
      </c>
      <c r="AR9" s="421">
        <v>0</v>
      </c>
      <c r="AS9" s="421">
        <v>15</v>
      </c>
      <c r="AT9" s="421">
        <v>42</v>
      </c>
      <c r="AU9" s="421">
        <v>13</v>
      </c>
      <c r="AV9" s="423">
        <v>10.901630000000001</v>
      </c>
      <c r="AW9" s="424" t="s">
        <v>962</v>
      </c>
      <c r="AX9" s="425">
        <v>0.90800000000000003</v>
      </c>
      <c r="AY9" s="471"/>
      <c r="AZ9" s="472">
        <v>391.8</v>
      </c>
      <c r="BA9" s="414">
        <v>0.74</v>
      </c>
      <c r="BB9" s="414">
        <v>1.1200000000000001</v>
      </c>
      <c r="BC9" s="472">
        <v>17.28</v>
      </c>
      <c r="BD9" s="472">
        <v>43.77</v>
      </c>
      <c r="BE9" s="472">
        <v>29.71</v>
      </c>
      <c r="BF9" s="472">
        <v>2.0299999999999998</v>
      </c>
      <c r="BG9" s="472">
        <v>0.64</v>
      </c>
      <c r="BH9" s="472">
        <v>0.28999999999999998</v>
      </c>
      <c r="BI9" s="472">
        <v>0.22</v>
      </c>
      <c r="BJ9" s="472">
        <v>0.44</v>
      </c>
      <c r="BK9" s="472">
        <v>0.42</v>
      </c>
      <c r="BL9" s="395" t="s">
        <v>1077</v>
      </c>
      <c r="BM9" s="395" t="s">
        <v>1077</v>
      </c>
      <c r="BN9" s="395" t="s">
        <v>1078</v>
      </c>
      <c r="BO9" s="395" t="s">
        <v>1078</v>
      </c>
      <c r="BP9" s="395" t="s">
        <v>1077</v>
      </c>
      <c r="BQ9" s="395" t="s">
        <v>1077</v>
      </c>
      <c r="BR9" s="395" t="s">
        <v>1078</v>
      </c>
      <c r="BS9" s="395" t="s">
        <v>1078</v>
      </c>
      <c r="BT9" s="395" t="s">
        <v>1079</v>
      </c>
      <c r="BU9" s="395" t="s">
        <v>1080</v>
      </c>
      <c r="BV9" s="395" t="s">
        <v>1080</v>
      </c>
      <c r="BW9" s="473"/>
      <c r="BX9" s="417">
        <v>10.59704</v>
      </c>
      <c r="BY9" s="418" t="s">
        <v>962</v>
      </c>
      <c r="BZ9" s="419">
        <v>0.88300000000000001</v>
      </c>
      <c r="CA9" s="470"/>
      <c r="CB9" s="421">
        <v>262.7</v>
      </c>
      <c r="CC9" s="411">
        <v>0.46</v>
      </c>
      <c r="CD9" s="411">
        <v>1.41</v>
      </c>
      <c r="CE9" s="421">
        <v>16.07</v>
      </c>
      <c r="CF9" s="421">
        <v>44.05</v>
      </c>
      <c r="CG9" s="421">
        <v>27.46</v>
      </c>
      <c r="CH9" s="421">
        <v>2.37</v>
      </c>
      <c r="CI9" s="421">
        <v>0.65</v>
      </c>
      <c r="CJ9" s="421">
        <v>0.3</v>
      </c>
      <c r="CK9" s="421">
        <v>0.23</v>
      </c>
      <c r="CL9" s="421">
        <v>0.59</v>
      </c>
      <c r="CM9" s="421">
        <v>0.32</v>
      </c>
      <c r="CN9" s="421">
        <v>0</v>
      </c>
      <c r="CO9" s="421">
        <v>0</v>
      </c>
      <c r="CP9" s="421">
        <v>89</v>
      </c>
      <c r="CQ9" s="421">
        <v>10</v>
      </c>
      <c r="CR9" s="423">
        <v>11.17853</v>
      </c>
      <c r="CS9" s="424" t="s">
        <v>962</v>
      </c>
      <c r="CT9" s="425">
        <v>0.93200000000000005</v>
      </c>
      <c r="CU9" s="471"/>
      <c r="CV9" s="472">
        <v>328.6</v>
      </c>
      <c r="CW9" s="414">
        <v>0.54</v>
      </c>
      <c r="CX9" s="414">
        <v>1.18</v>
      </c>
      <c r="CY9" s="472">
        <v>17.670000000000002</v>
      </c>
      <c r="CZ9" s="472">
        <v>42.89</v>
      </c>
      <c r="DA9" s="472">
        <v>21.01</v>
      </c>
      <c r="DB9" s="472">
        <v>1.24</v>
      </c>
      <c r="DC9" s="472">
        <v>0.12</v>
      </c>
      <c r="DD9" s="472">
        <v>0.21</v>
      </c>
      <c r="DE9" s="472">
        <v>0.11</v>
      </c>
      <c r="DF9" s="472">
        <v>0.32</v>
      </c>
      <c r="DG9" s="472">
        <v>0.15</v>
      </c>
      <c r="DH9" s="396" t="s">
        <v>1077</v>
      </c>
      <c r="DI9" s="396" t="s">
        <v>1077</v>
      </c>
      <c r="DJ9" s="396" t="s">
        <v>1078</v>
      </c>
      <c r="DK9" s="396" t="s">
        <v>1078</v>
      </c>
      <c r="DL9" s="396" t="s">
        <v>1077</v>
      </c>
      <c r="DM9" s="396" t="s">
        <v>1077</v>
      </c>
      <c r="DN9" s="396" t="s">
        <v>1078</v>
      </c>
      <c r="DO9" s="396" t="s">
        <v>1078</v>
      </c>
      <c r="DP9" s="396" t="s">
        <v>1079</v>
      </c>
      <c r="DQ9" s="396" t="s">
        <v>1080</v>
      </c>
      <c r="DR9" s="396" t="s">
        <v>1080</v>
      </c>
      <c r="DS9" s="474"/>
      <c r="DT9" s="431">
        <v>12</v>
      </c>
      <c r="DU9" s="432" t="s">
        <v>962</v>
      </c>
      <c r="DV9" s="433">
        <v>1</v>
      </c>
      <c r="DW9" s="475"/>
      <c r="DX9" s="435">
        <v>175.1</v>
      </c>
      <c r="DY9" s="435">
        <v>21.57</v>
      </c>
      <c r="DZ9" s="435">
        <v>0.89</v>
      </c>
      <c r="EA9" s="435">
        <v>2.84</v>
      </c>
      <c r="EB9" s="407" t="s">
        <v>1077</v>
      </c>
      <c r="EC9" s="407" t="s">
        <v>1077</v>
      </c>
      <c r="ED9" s="407" t="s">
        <v>1078</v>
      </c>
      <c r="EE9" s="407" t="s">
        <v>1078</v>
      </c>
      <c r="EF9" s="407" t="s">
        <v>1079</v>
      </c>
      <c r="EG9" s="407" t="s">
        <v>1080</v>
      </c>
      <c r="EH9" s="434" t="s">
        <v>1078</v>
      </c>
      <c r="EI9" s="499">
        <v>2.89</v>
      </c>
      <c r="EJ9" s="476" t="s">
        <v>1082</v>
      </c>
      <c r="EK9" s="477"/>
      <c r="EL9" s="437" t="s">
        <v>1083</v>
      </c>
      <c r="EM9" s="478">
        <v>40.799999999999997</v>
      </c>
      <c r="EN9" s="479" t="s">
        <v>588</v>
      </c>
      <c r="EO9" s="480" t="s">
        <v>957</v>
      </c>
      <c r="EP9" s="478">
        <v>44.6</v>
      </c>
      <c r="EQ9" s="479" t="s">
        <v>588</v>
      </c>
      <c r="ER9" s="480" t="s">
        <v>957</v>
      </c>
      <c r="ES9" s="440" t="s">
        <v>1135</v>
      </c>
    </row>
    <row r="10" spans="1:149" s="397" customFormat="1" ht="24" customHeight="1">
      <c r="A10" s="545" t="s">
        <v>635</v>
      </c>
      <c r="B10" s="500" t="s">
        <v>1301</v>
      </c>
      <c r="C10" s="462" t="s">
        <v>1008</v>
      </c>
      <c r="D10" s="462" t="s">
        <v>1673</v>
      </c>
      <c r="E10" s="463" t="s">
        <v>732</v>
      </c>
      <c r="F10" s="464" t="s">
        <v>1654</v>
      </c>
      <c r="G10" s="462" t="s">
        <v>1674</v>
      </c>
      <c r="H10" s="466">
        <v>990</v>
      </c>
      <c r="I10" s="463" t="s">
        <v>1007</v>
      </c>
      <c r="J10" s="463" t="s">
        <v>1045</v>
      </c>
      <c r="K10" s="525" t="s">
        <v>1675</v>
      </c>
      <c r="L10" s="525" t="s">
        <v>1676</v>
      </c>
      <c r="M10" s="462" t="s">
        <v>1677</v>
      </c>
      <c r="N10" s="467" t="s">
        <v>63</v>
      </c>
      <c r="O10" s="467" t="s">
        <v>63</v>
      </c>
      <c r="P10" s="467" t="s">
        <v>63</v>
      </c>
      <c r="Q10" s="467" t="s">
        <v>754</v>
      </c>
      <c r="R10" s="467" t="s">
        <v>63</v>
      </c>
      <c r="S10" s="467" t="s">
        <v>63</v>
      </c>
      <c r="T10" s="467"/>
      <c r="U10" s="467"/>
      <c r="V10" s="411">
        <v>31.37227</v>
      </c>
      <c r="W10" s="526" t="s">
        <v>1660</v>
      </c>
      <c r="X10" s="413">
        <v>0.871</v>
      </c>
      <c r="Y10" s="414">
        <v>21.845910000000003</v>
      </c>
      <c r="Z10" s="527" t="s">
        <v>988</v>
      </c>
      <c r="AA10" s="416">
        <v>0.91</v>
      </c>
      <c r="AB10" s="417">
        <v>8.6033600000000003</v>
      </c>
      <c r="AC10" s="418" t="s">
        <v>968</v>
      </c>
      <c r="AD10" s="419">
        <v>0.71699999999999997</v>
      </c>
      <c r="AE10" s="470"/>
      <c r="AF10" s="421">
        <v>513.70000000000005</v>
      </c>
      <c r="AG10" s="411">
        <v>0.67</v>
      </c>
      <c r="AH10" s="411">
        <v>1.73</v>
      </c>
      <c r="AI10" s="421">
        <v>21.48</v>
      </c>
      <c r="AJ10" s="421">
        <v>47.82</v>
      </c>
      <c r="AK10" s="421">
        <v>39.229999999999997</v>
      </c>
      <c r="AL10" s="421">
        <v>0.67</v>
      </c>
      <c r="AM10" s="421">
        <v>0.9</v>
      </c>
      <c r="AN10" s="421">
        <v>0.92</v>
      </c>
      <c r="AO10" s="421">
        <v>0.44</v>
      </c>
      <c r="AP10" s="421">
        <v>0.53</v>
      </c>
      <c r="AQ10" s="421">
        <v>0.46</v>
      </c>
      <c r="AR10" s="421">
        <v>0</v>
      </c>
      <c r="AS10" s="421">
        <v>13</v>
      </c>
      <c r="AT10" s="421">
        <v>106</v>
      </c>
      <c r="AU10" s="421">
        <v>44</v>
      </c>
      <c r="AV10" s="423">
        <v>10.310910000000002</v>
      </c>
      <c r="AW10" s="424" t="s">
        <v>960</v>
      </c>
      <c r="AX10" s="425">
        <v>0.85899999999999999</v>
      </c>
      <c r="AY10" s="471"/>
      <c r="AZ10" s="472">
        <v>426.6</v>
      </c>
      <c r="BA10" s="414">
        <v>0.72</v>
      </c>
      <c r="BB10" s="414">
        <v>1.17</v>
      </c>
      <c r="BC10" s="472">
        <v>41.74</v>
      </c>
      <c r="BD10" s="472">
        <v>42.49</v>
      </c>
      <c r="BE10" s="472">
        <v>31.71</v>
      </c>
      <c r="BF10" s="472">
        <v>2.14</v>
      </c>
      <c r="BG10" s="472">
        <v>1.07</v>
      </c>
      <c r="BH10" s="472">
        <v>0.6</v>
      </c>
      <c r="BI10" s="472">
        <v>0.51</v>
      </c>
      <c r="BJ10" s="472">
        <v>0.5</v>
      </c>
      <c r="BK10" s="472">
        <v>0.45</v>
      </c>
      <c r="BL10" s="395" t="s">
        <v>1077</v>
      </c>
      <c r="BM10" s="395" t="s">
        <v>1077</v>
      </c>
      <c r="BN10" s="395" t="s">
        <v>1078</v>
      </c>
      <c r="BO10" s="395" t="s">
        <v>1078</v>
      </c>
      <c r="BP10" s="395" t="s">
        <v>1077</v>
      </c>
      <c r="BQ10" s="395" t="s">
        <v>1077</v>
      </c>
      <c r="BR10" s="395" t="s">
        <v>1078</v>
      </c>
      <c r="BS10" s="395" t="s">
        <v>1078</v>
      </c>
      <c r="BT10" s="395" t="s">
        <v>1079</v>
      </c>
      <c r="BU10" s="395" t="s">
        <v>1080</v>
      </c>
      <c r="BV10" s="395" t="s">
        <v>1080</v>
      </c>
      <c r="BW10" s="473"/>
      <c r="BX10" s="417">
        <v>11.23391</v>
      </c>
      <c r="BY10" s="418" t="s">
        <v>962</v>
      </c>
      <c r="BZ10" s="419">
        <v>0.93600000000000005</v>
      </c>
      <c r="CA10" s="470"/>
      <c r="CB10" s="421">
        <v>249.8</v>
      </c>
      <c r="CC10" s="411">
        <v>0.32</v>
      </c>
      <c r="CD10" s="411">
        <v>1.23</v>
      </c>
      <c r="CE10" s="421">
        <v>16.86</v>
      </c>
      <c r="CF10" s="421">
        <v>35.770000000000003</v>
      </c>
      <c r="CG10" s="421">
        <v>24.87</v>
      </c>
      <c r="CH10" s="421">
        <v>0.45</v>
      </c>
      <c r="CI10" s="421">
        <v>0.3</v>
      </c>
      <c r="CJ10" s="421">
        <v>0.54</v>
      </c>
      <c r="CK10" s="421">
        <v>0.46</v>
      </c>
      <c r="CL10" s="421">
        <v>0.43</v>
      </c>
      <c r="CM10" s="421">
        <v>0.59</v>
      </c>
      <c r="CN10" s="421">
        <v>0</v>
      </c>
      <c r="CO10" s="421">
        <v>7</v>
      </c>
      <c r="CP10" s="421">
        <v>8</v>
      </c>
      <c r="CQ10" s="421">
        <v>0</v>
      </c>
      <c r="CR10" s="423">
        <v>11.510810000000001</v>
      </c>
      <c r="CS10" s="424" t="s">
        <v>962</v>
      </c>
      <c r="CT10" s="425">
        <v>0.95899999999999996</v>
      </c>
      <c r="CU10" s="471"/>
      <c r="CV10" s="472">
        <v>207.7</v>
      </c>
      <c r="CW10" s="414">
        <v>0.55000000000000004</v>
      </c>
      <c r="CX10" s="414">
        <v>0.9</v>
      </c>
      <c r="CY10" s="472">
        <v>15.58</v>
      </c>
      <c r="CZ10" s="472">
        <v>29.82</v>
      </c>
      <c r="DA10" s="472">
        <v>25.72</v>
      </c>
      <c r="DB10" s="472">
        <v>2.5499999999999998</v>
      </c>
      <c r="DC10" s="472">
        <v>0.34</v>
      </c>
      <c r="DD10" s="472">
        <v>0.37</v>
      </c>
      <c r="DE10" s="472">
        <v>0.14000000000000001</v>
      </c>
      <c r="DF10" s="472">
        <v>0.28000000000000003</v>
      </c>
      <c r="DG10" s="472">
        <v>0.25</v>
      </c>
      <c r="DH10" s="396" t="s">
        <v>1077</v>
      </c>
      <c r="DI10" s="396" t="s">
        <v>1077</v>
      </c>
      <c r="DJ10" s="396" t="s">
        <v>1078</v>
      </c>
      <c r="DK10" s="396" t="s">
        <v>1078</v>
      </c>
      <c r="DL10" s="396" t="s">
        <v>1077</v>
      </c>
      <c r="DM10" s="396" t="s">
        <v>1077</v>
      </c>
      <c r="DN10" s="396" t="s">
        <v>1078</v>
      </c>
      <c r="DO10" s="396" t="s">
        <v>1078</v>
      </c>
      <c r="DP10" s="396" t="s">
        <v>1079</v>
      </c>
      <c r="DQ10" s="396" t="s">
        <v>1080</v>
      </c>
      <c r="DR10" s="396" t="s">
        <v>1080</v>
      </c>
      <c r="DS10" s="474"/>
      <c r="DT10" s="431">
        <v>11.535</v>
      </c>
      <c r="DU10" s="432" t="s">
        <v>962</v>
      </c>
      <c r="DV10" s="433">
        <v>0.96099999999999997</v>
      </c>
      <c r="DW10" s="475"/>
      <c r="DX10" s="435">
        <v>253.5</v>
      </c>
      <c r="DY10" s="435">
        <v>16.5</v>
      </c>
      <c r="DZ10" s="435">
        <v>0.93</v>
      </c>
      <c r="EA10" s="435">
        <v>3.7</v>
      </c>
      <c r="EB10" s="407" t="s">
        <v>1077</v>
      </c>
      <c r="EC10" s="407" t="s">
        <v>1077</v>
      </c>
      <c r="ED10" s="407" t="s">
        <v>1078</v>
      </c>
      <c r="EE10" s="407" t="s">
        <v>1078</v>
      </c>
      <c r="EF10" s="407" t="s">
        <v>1079</v>
      </c>
      <c r="EG10" s="407" t="s">
        <v>1080</v>
      </c>
      <c r="EH10" s="434" t="s">
        <v>1078</v>
      </c>
      <c r="EI10" s="499">
        <v>2.67</v>
      </c>
      <c r="EJ10" s="476" t="s">
        <v>1082</v>
      </c>
      <c r="EK10" s="477"/>
      <c r="EL10" s="437" t="s">
        <v>1083</v>
      </c>
      <c r="EM10" s="478">
        <v>42.9</v>
      </c>
      <c r="EN10" s="479"/>
      <c r="EO10" s="480" t="s">
        <v>957</v>
      </c>
      <c r="EP10" s="478">
        <v>49</v>
      </c>
      <c r="EQ10" s="479"/>
      <c r="ER10" s="480" t="s">
        <v>957</v>
      </c>
      <c r="ES10" s="440" t="s">
        <v>1078</v>
      </c>
    </row>
    <row r="11" spans="1:149" s="397" customFormat="1" ht="24" customHeight="1">
      <c r="A11" s="547" t="s">
        <v>684</v>
      </c>
      <c r="B11" s="500" t="s">
        <v>1275</v>
      </c>
      <c r="C11" s="462" t="s">
        <v>1678</v>
      </c>
      <c r="D11" s="462" t="s">
        <v>1679</v>
      </c>
      <c r="E11" s="463" t="s">
        <v>638</v>
      </c>
      <c r="F11" s="464" t="s">
        <v>1647</v>
      </c>
      <c r="G11" s="546" t="s">
        <v>1680</v>
      </c>
      <c r="H11" s="466">
        <v>1220</v>
      </c>
      <c r="I11" s="463" t="s">
        <v>1019</v>
      </c>
      <c r="J11" s="463" t="s">
        <v>1681</v>
      </c>
      <c r="K11" s="546" t="s">
        <v>1682</v>
      </c>
      <c r="L11" s="546" t="s">
        <v>1599</v>
      </c>
      <c r="M11" s="546" t="s">
        <v>1308</v>
      </c>
      <c r="N11" s="467" t="s">
        <v>63</v>
      </c>
      <c r="O11" s="467" t="s">
        <v>63</v>
      </c>
      <c r="P11" s="467" t="s">
        <v>63</v>
      </c>
      <c r="Q11" s="467" t="s">
        <v>754</v>
      </c>
      <c r="R11" s="467" t="s">
        <v>63</v>
      </c>
      <c r="S11" s="467" t="s">
        <v>63</v>
      </c>
      <c r="T11" s="467"/>
      <c r="U11" s="467"/>
      <c r="V11" s="411">
        <v>33.792470000000002</v>
      </c>
      <c r="W11" s="526" t="s">
        <v>988</v>
      </c>
      <c r="X11" s="413">
        <v>0.93899999999999995</v>
      </c>
      <c r="Y11" s="414">
        <v>23.250810000000001</v>
      </c>
      <c r="Z11" s="527" t="s">
        <v>988</v>
      </c>
      <c r="AA11" s="416">
        <v>0.96899999999999997</v>
      </c>
      <c r="AB11" s="417">
        <v>10.67088</v>
      </c>
      <c r="AC11" s="418" t="s">
        <v>962</v>
      </c>
      <c r="AD11" s="419">
        <v>0.88900000000000001</v>
      </c>
      <c r="AE11" s="470"/>
      <c r="AF11" s="421">
        <v>281.60000000000002</v>
      </c>
      <c r="AG11" s="411">
        <v>0.52</v>
      </c>
      <c r="AH11" s="411">
        <v>1.08</v>
      </c>
      <c r="AI11" s="421">
        <v>11.95</v>
      </c>
      <c r="AJ11" s="421">
        <v>40.020000000000003</v>
      </c>
      <c r="AK11" s="421">
        <v>28.16</v>
      </c>
      <c r="AL11" s="421">
        <v>2.65</v>
      </c>
      <c r="AM11" s="421">
        <v>2.63</v>
      </c>
      <c r="AN11" s="421">
        <v>0.65</v>
      </c>
      <c r="AO11" s="421">
        <v>0.34</v>
      </c>
      <c r="AP11" s="421">
        <v>0.21</v>
      </c>
      <c r="AQ11" s="421">
        <v>0.22</v>
      </c>
      <c r="AR11" s="421">
        <v>0</v>
      </c>
      <c r="AS11" s="421">
        <v>0</v>
      </c>
      <c r="AT11" s="421">
        <v>16</v>
      </c>
      <c r="AU11" s="421">
        <v>0</v>
      </c>
      <c r="AV11" s="423">
        <v>11.510809999999999</v>
      </c>
      <c r="AW11" s="424" t="s">
        <v>962</v>
      </c>
      <c r="AX11" s="425">
        <v>0.95899999999999996</v>
      </c>
      <c r="AY11" s="471"/>
      <c r="AZ11" s="472">
        <v>189.7</v>
      </c>
      <c r="BA11" s="414">
        <v>0.95</v>
      </c>
      <c r="BB11" s="414">
        <v>1.1000000000000001</v>
      </c>
      <c r="BC11" s="472">
        <v>39.270000000000003</v>
      </c>
      <c r="BD11" s="472">
        <v>37.99</v>
      </c>
      <c r="BE11" s="472">
        <v>20.329999999999998</v>
      </c>
      <c r="BF11" s="472">
        <v>2.88</v>
      </c>
      <c r="BG11" s="472">
        <v>0.88</v>
      </c>
      <c r="BH11" s="472">
        <v>0.64</v>
      </c>
      <c r="BI11" s="472">
        <v>0.25</v>
      </c>
      <c r="BJ11" s="472">
        <v>0.53</v>
      </c>
      <c r="BK11" s="472">
        <v>0.32</v>
      </c>
      <c r="BL11" s="395" t="s">
        <v>1077</v>
      </c>
      <c r="BM11" s="395" t="s">
        <v>1077</v>
      </c>
      <c r="BN11" s="395" t="s">
        <v>1078</v>
      </c>
      <c r="BO11" s="395" t="s">
        <v>1078</v>
      </c>
      <c r="BP11" s="395" t="s">
        <v>1077</v>
      </c>
      <c r="BQ11" s="395" t="s">
        <v>1077</v>
      </c>
      <c r="BR11" s="395" t="s">
        <v>1078</v>
      </c>
      <c r="BS11" s="395" t="s">
        <v>1078</v>
      </c>
      <c r="BT11" s="395" t="s">
        <v>1079</v>
      </c>
      <c r="BU11" s="395" t="s">
        <v>1080</v>
      </c>
      <c r="BV11" s="395" t="s">
        <v>1080</v>
      </c>
      <c r="BW11" s="473"/>
      <c r="BX11" s="417">
        <v>11.381590000000001</v>
      </c>
      <c r="BY11" s="418" t="s">
        <v>962</v>
      </c>
      <c r="BZ11" s="419">
        <v>0.94799999999999995</v>
      </c>
      <c r="CA11" s="470"/>
      <c r="CB11" s="421">
        <v>284.39999999999998</v>
      </c>
      <c r="CC11" s="411">
        <v>0.4</v>
      </c>
      <c r="CD11" s="411">
        <v>1.1599999999999999</v>
      </c>
      <c r="CE11" s="421">
        <v>18.59</v>
      </c>
      <c r="CF11" s="421">
        <v>36.04</v>
      </c>
      <c r="CG11" s="421">
        <v>26.67</v>
      </c>
      <c r="CH11" s="421">
        <v>4.12</v>
      </c>
      <c r="CI11" s="421">
        <v>2.27</v>
      </c>
      <c r="CJ11" s="421">
        <v>0.3</v>
      </c>
      <c r="CK11" s="421">
        <v>0.21</v>
      </c>
      <c r="CL11" s="421">
        <v>0.22</v>
      </c>
      <c r="CM11" s="421">
        <v>0.15</v>
      </c>
      <c r="CN11" s="421">
        <v>0</v>
      </c>
      <c r="CO11" s="421">
        <v>0</v>
      </c>
      <c r="CP11" s="421">
        <v>74</v>
      </c>
      <c r="CQ11" s="421">
        <v>0</v>
      </c>
      <c r="CR11" s="423">
        <v>11.676950000000001</v>
      </c>
      <c r="CS11" s="424" t="s">
        <v>962</v>
      </c>
      <c r="CT11" s="425">
        <v>0.97299999999999998</v>
      </c>
      <c r="CU11" s="471"/>
      <c r="CV11" s="472">
        <v>157.1</v>
      </c>
      <c r="CW11" s="414">
        <v>0.79</v>
      </c>
      <c r="CX11" s="414">
        <v>1.21</v>
      </c>
      <c r="CY11" s="472">
        <v>14.57</v>
      </c>
      <c r="CZ11" s="472">
        <v>32.299999999999997</v>
      </c>
      <c r="DA11" s="472">
        <v>24.47</v>
      </c>
      <c r="DB11" s="472">
        <v>2.3199999999999998</v>
      </c>
      <c r="DC11" s="472">
        <v>0.18</v>
      </c>
      <c r="DD11" s="472">
        <v>0.3</v>
      </c>
      <c r="DE11" s="472">
        <v>0.13</v>
      </c>
      <c r="DF11" s="472">
        <v>0.3</v>
      </c>
      <c r="DG11" s="472">
        <v>0.13</v>
      </c>
      <c r="DH11" s="396" t="s">
        <v>1077</v>
      </c>
      <c r="DI11" s="396" t="s">
        <v>1077</v>
      </c>
      <c r="DJ11" s="396" t="s">
        <v>1078</v>
      </c>
      <c r="DK11" s="396" t="s">
        <v>1078</v>
      </c>
      <c r="DL11" s="396" t="s">
        <v>1077</v>
      </c>
      <c r="DM11" s="396" t="s">
        <v>1077</v>
      </c>
      <c r="DN11" s="396" t="s">
        <v>1078</v>
      </c>
      <c r="DO11" s="396" t="s">
        <v>1078</v>
      </c>
      <c r="DP11" s="396" t="s">
        <v>1079</v>
      </c>
      <c r="DQ11" s="396" t="s">
        <v>1080</v>
      </c>
      <c r="DR11" s="396" t="s">
        <v>1080</v>
      </c>
      <c r="DS11" s="474"/>
      <c r="DT11" s="431">
        <v>11.74</v>
      </c>
      <c r="DU11" s="432" t="s">
        <v>962</v>
      </c>
      <c r="DV11" s="433">
        <v>0.97799999999999998</v>
      </c>
      <c r="DW11" s="475"/>
      <c r="DX11" s="435">
        <v>82.6</v>
      </c>
      <c r="DY11" s="435">
        <v>20.58</v>
      </c>
      <c r="DZ11" s="435">
        <v>0.75</v>
      </c>
      <c r="EA11" s="435">
        <v>3.39</v>
      </c>
      <c r="EB11" s="407" t="s">
        <v>1077</v>
      </c>
      <c r="EC11" s="407" t="s">
        <v>1077</v>
      </c>
      <c r="ED11" s="407" t="s">
        <v>1078</v>
      </c>
      <c r="EE11" s="407" t="s">
        <v>1078</v>
      </c>
      <c r="EF11" s="407" t="s">
        <v>1079</v>
      </c>
      <c r="EG11" s="407" t="s">
        <v>1080</v>
      </c>
      <c r="EH11" s="434" t="s">
        <v>1078</v>
      </c>
      <c r="EI11" s="499">
        <v>3</v>
      </c>
      <c r="EJ11" s="476" t="s">
        <v>1274</v>
      </c>
      <c r="EK11" s="477"/>
      <c r="EL11" s="437" t="s">
        <v>1083</v>
      </c>
      <c r="EM11" s="478">
        <v>41.2</v>
      </c>
      <c r="EN11" s="479" t="s">
        <v>588</v>
      </c>
      <c r="EO11" s="480" t="s">
        <v>957</v>
      </c>
      <c r="EP11" s="478">
        <v>43.2</v>
      </c>
      <c r="EQ11" s="479" t="s">
        <v>588</v>
      </c>
      <c r="ER11" s="480" t="s">
        <v>957</v>
      </c>
      <c r="ES11" s="440" t="s">
        <v>1135</v>
      </c>
    </row>
    <row r="12" spans="1:149" s="397" customFormat="1" ht="24" customHeight="1">
      <c r="A12" s="547" t="s">
        <v>684</v>
      </c>
      <c r="B12" s="500" t="s">
        <v>1310</v>
      </c>
      <c r="C12" s="462" t="s">
        <v>1683</v>
      </c>
      <c r="D12" s="462" t="s">
        <v>1684</v>
      </c>
      <c r="E12" s="463" t="s">
        <v>648</v>
      </c>
      <c r="F12" s="464" t="s">
        <v>1685</v>
      </c>
      <c r="G12" s="462" t="s">
        <v>1686</v>
      </c>
      <c r="H12" s="466">
        <v>1500</v>
      </c>
      <c r="I12" s="463" t="s">
        <v>1687</v>
      </c>
      <c r="J12" s="463" t="s">
        <v>1688</v>
      </c>
      <c r="K12" s="548" t="s">
        <v>1689</v>
      </c>
      <c r="L12" s="525" t="s">
        <v>1690</v>
      </c>
      <c r="M12" s="462" t="s">
        <v>1691</v>
      </c>
      <c r="N12" s="467" t="s">
        <v>63</v>
      </c>
      <c r="O12" s="467" t="s">
        <v>63</v>
      </c>
      <c r="P12" s="467" t="s">
        <v>63</v>
      </c>
      <c r="Q12" s="467" t="s">
        <v>754</v>
      </c>
      <c r="R12" s="467" t="s">
        <v>63</v>
      </c>
      <c r="S12" s="467" t="s">
        <v>63</v>
      </c>
      <c r="T12" s="467"/>
      <c r="U12" s="467"/>
      <c r="V12" s="411">
        <v>32.118639999999999</v>
      </c>
      <c r="W12" s="526" t="s">
        <v>988</v>
      </c>
      <c r="X12" s="413">
        <v>0.89200000000000002</v>
      </c>
      <c r="Y12" s="414">
        <v>21.73865</v>
      </c>
      <c r="Z12" s="527" t="s">
        <v>988</v>
      </c>
      <c r="AA12" s="416">
        <v>0.90600000000000003</v>
      </c>
      <c r="AB12" s="417">
        <v>9.8631099999999989</v>
      </c>
      <c r="AC12" s="418" t="s">
        <v>960</v>
      </c>
      <c r="AD12" s="419">
        <v>0.82199999999999995</v>
      </c>
      <c r="AE12" s="470"/>
      <c r="AF12" s="421">
        <v>470.2</v>
      </c>
      <c r="AG12" s="411">
        <v>0.41</v>
      </c>
      <c r="AH12" s="411">
        <v>1.5</v>
      </c>
      <c r="AI12" s="421">
        <v>44.19</v>
      </c>
      <c r="AJ12" s="421">
        <v>49.44</v>
      </c>
      <c r="AK12" s="421">
        <v>27.31</v>
      </c>
      <c r="AL12" s="421">
        <v>0.17</v>
      </c>
      <c r="AM12" s="421">
        <v>0.17</v>
      </c>
      <c r="AN12" s="421">
        <v>0.4</v>
      </c>
      <c r="AO12" s="421">
        <v>0.24</v>
      </c>
      <c r="AP12" s="421">
        <v>0.44</v>
      </c>
      <c r="AQ12" s="421">
        <v>0.28000000000000003</v>
      </c>
      <c r="AR12" s="421">
        <v>0</v>
      </c>
      <c r="AS12" s="421">
        <v>19</v>
      </c>
      <c r="AT12" s="421">
        <v>0</v>
      </c>
      <c r="AU12" s="421">
        <v>0</v>
      </c>
      <c r="AV12" s="423">
        <v>9.7386500000000016</v>
      </c>
      <c r="AW12" s="424" t="s">
        <v>960</v>
      </c>
      <c r="AX12" s="425">
        <v>0.81200000000000006</v>
      </c>
      <c r="AY12" s="471"/>
      <c r="AZ12" s="472">
        <v>337.6</v>
      </c>
      <c r="BA12" s="414">
        <v>0.4</v>
      </c>
      <c r="BB12" s="414">
        <v>1.25</v>
      </c>
      <c r="BC12" s="472">
        <v>34.020000000000003</v>
      </c>
      <c r="BD12" s="472">
        <v>50.36</v>
      </c>
      <c r="BE12" s="472">
        <v>26.34</v>
      </c>
      <c r="BF12" s="472">
        <v>1.23</v>
      </c>
      <c r="BG12" s="472">
        <v>1.1200000000000001</v>
      </c>
      <c r="BH12" s="472">
        <v>0.49</v>
      </c>
      <c r="BI12" s="472">
        <v>0.23</v>
      </c>
      <c r="BJ12" s="472">
        <v>0.37</v>
      </c>
      <c r="BK12" s="472">
        <v>0.32</v>
      </c>
      <c r="BL12" s="395" t="s">
        <v>1077</v>
      </c>
      <c r="BM12" s="395" t="s">
        <v>1077</v>
      </c>
      <c r="BN12" s="395" t="s">
        <v>1078</v>
      </c>
      <c r="BO12" s="395" t="s">
        <v>1078</v>
      </c>
      <c r="BP12" s="395" t="s">
        <v>1077</v>
      </c>
      <c r="BQ12" s="395" t="s">
        <v>1077</v>
      </c>
      <c r="BR12" s="395" t="s">
        <v>1078</v>
      </c>
      <c r="BS12" s="395" t="s">
        <v>1078</v>
      </c>
      <c r="BT12" s="395" t="s">
        <v>1079</v>
      </c>
      <c r="BU12" s="395" t="s">
        <v>1080</v>
      </c>
      <c r="BV12" s="395" t="s">
        <v>1080</v>
      </c>
      <c r="BW12" s="473"/>
      <c r="BX12" s="417">
        <v>10.25553</v>
      </c>
      <c r="BY12" s="418" t="s">
        <v>960</v>
      </c>
      <c r="BZ12" s="419">
        <v>0.85499999999999998</v>
      </c>
      <c r="CA12" s="470"/>
      <c r="CB12" s="421">
        <v>353.4</v>
      </c>
      <c r="CC12" s="411">
        <v>0.56999999999999995</v>
      </c>
      <c r="CD12" s="411">
        <v>1.32</v>
      </c>
      <c r="CE12" s="421">
        <v>10.25</v>
      </c>
      <c r="CF12" s="421">
        <v>44.2</v>
      </c>
      <c r="CG12" s="421">
        <v>25.94</v>
      </c>
      <c r="CH12" s="421">
        <v>0.14000000000000001</v>
      </c>
      <c r="CI12" s="421">
        <v>0.78</v>
      </c>
      <c r="CJ12" s="421">
        <v>0.47</v>
      </c>
      <c r="CK12" s="421">
        <v>0.24</v>
      </c>
      <c r="CL12" s="421">
        <v>0.68</v>
      </c>
      <c r="CM12" s="421">
        <v>0.74</v>
      </c>
      <c r="CN12" s="421">
        <v>20</v>
      </c>
      <c r="CO12" s="421">
        <v>0</v>
      </c>
      <c r="CP12" s="421">
        <v>0</v>
      </c>
      <c r="CQ12" s="421">
        <v>0</v>
      </c>
      <c r="CR12" s="423">
        <v>12</v>
      </c>
      <c r="CS12" s="424" t="s">
        <v>962</v>
      </c>
      <c r="CT12" s="425">
        <v>1</v>
      </c>
      <c r="CU12" s="471"/>
      <c r="CV12" s="472">
        <v>187.6</v>
      </c>
      <c r="CW12" s="414">
        <v>0.43</v>
      </c>
      <c r="CX12" s="414">
        <v>0.8</v>
      </c>
      <c r="CY12" s="472">
        <v>41.15</v>
      </c>
      <c r="CZ12" s="472">
        <v>35.71</v>
      </c>
      <c r="DA12" s="472">
        <v>20.85</v>
      </c>
      <c r="DB12" s="472">
        <v>2.2599999999999998</v>
      </c>
      <c r="DC12" s="472">
        <v>0.59</v>
      </c>
      <c r="DD12" s="472">
        <v>0.33</v>
      </c>
      <c r="DE12" s="472">
        <v>0.36</v>
      </c>
      <c r="DF12" s="472">
        <v>0.25</v>
      </c>
      <c r="DG12" s="472">
        <v>0.23</v>
      </c>
      <c r="DH12" s="396" t="s">
        <v>1077</v>
      </c>
      <c r="DI12" s="396" t="s">
        <v>1077</v>
      </c>
      <c r="DJ12" s="396" t="s">
        <v>1078</v>
      </c>
      <c r="DK12" s="396" t="s">
        <v>1078</v>
      </c>
      <c r="DL12" s="396" t="s">
        <v>1077</v>
      </c>
      <c r="DM12" s="396" t="s">
        <v>1077</v>
      </c>
      <c r="DN12" s="396" t="s">
        <v>1078</v>
      </c>
      <c r="DO12" s="396" t="s">
        <v>1078</v>
      </c>
      <c r="DP12" s="396" t="s">
        <v>1079</v>
      </c>
      <c r="DQ12" s="396" t="s">
        <v>1080</v>
      </c>
      <c r="DR12" s="396" t="s">
        <v>1080</v>
      </c>
      <c r="DS12" s="474"/>
      <c r="DT12" s="431">
        <v>12</v>
      </c>
      <c r="DU12" s="432" t="s">
        <v>962</v>
      </c>
      <c r="DV12" s="433">
        <v>1</v>
      </c>
      <c r="DW12" s="475"/>
      <c r="DX12" s="435">
        <v>158.19999999999999</v>
      </c>
      <c r="DY12" s="435">
        <v>9.3000000000000007</v>
      </c>
      <c r="DZ12" s="435">
        <v>0.97</v>
      </c>
      <c r="EA12" s="435">
        <v>1.62</v>
      </c>
      <c r="EB12" s="407" t="s">
        <v>1077</v>
      </c>
      <c r="EC12" s="407" t="s">
        <v>1077</v>
      </c>
      <c r="ED12" s="407" t="s">
        <v>1083</v>
      </c>
      <c r="EE12" s="407" t="s">
        <v>1083</v>
      </c>
      <c r="EF12" s="407" t="s">
        <v>1079</v>
      </c>
      <c r="EG12" s="407" t="s">
        <v>1080</v>
      </c>
      <c r="EH12" s="434" t="s">
        <v>1078</v>
      </c>
      <c r="EI12" s="499">
        <v>2.95</v>
      </c>
      <c r="EJ12" s="476" t="s">
        <v>1274</v>
      </c>
      <c r="EK12" s="477"/>
      <c r="EL12" s="437" t="s">
        <v>1083</v>
      </c>
      <c r="EM12" s="478">
        <v>43.6</v>
      </c>
      <c r="EN12" s="479"/>
      <c r="EO12" s="480" t="s">
        <v>957</v>
      </c>
      <c r="EP12" s="478">
        <v>50</v>
      </c>
      <c r="EQ12" s="479"/>
      <c r="ER12" s="480" t="s">
        <v>957</v>
      </c>
      <c r="ES12" s="440" t="s">
        <v>1078</v>
      </c>
    </row>
    <row r="13" spans="1:149" s="397" customFormat="1" ht="24" customHeight="1">
      <c r="A13" s="547" t="s">
        <v>684</v>
      </c>
      <c r="B13" s="500" t="s">
        <v>1528</v>
      </c>
      <c r="C13" s="462" t="s">
        <v>1692</v>
      </c>
      <c r="D13" s="462" t="s">
        <v>1693</v>
      </c>
      <c r="E13" s="463" t="s">
        <v>617</v>
      </c>
      <c r="F13" s="464" t="s">
        <v>1694</v>
      </c>
      <c r="G13" s="546" t="s">
        <v>1695</v>
      </c>
      <c r="H13" s="466">
        <v>1370</v>
      </c>
      <c r="I13" s="463" t="s">
        <v>1148</v>
      </c>
      <c r="J13" s="463" t="s">
        <v>1696</v>
      </c>
      <c r="K13" s="546" t="s">
        <v>1697</v>
      </c>
      <c r="L13" s="546" t="s">
        <v>1697</v>
      </c>
      <c r="M13" s="546" t="s">
        <v>1698</v>
      </c>
      <c r="N13" s="467" t="s">
        <v>63</v>
      </c>
      <c r="O13" s="467" t="s">
        <v>63</v>
      </c>
      <c r="P13" s="467" t="s">
        <v>63</v>
      </c>
      <c r="Q13" s="467" t="s">
        <v>754</v>
      </c>
      <c r="R13" s="467" t="s">
        <v>63</v>
      </c>
      <c r="S13" s="467" t="s">
        <v>63</v>
      </c>
      <c r="T13" s="467"/>
      <c r="U13" s="467"/>
      <c r="V13" s="411">
        <v>34.100850000000001</v>
      </c>
      <c r="W13" s="526" t="s">
        <v>988</v>
      </c>
      <c r="X13" s="413">
        <v>0.94699999999999995</v>
      </c>
      <c r="Y13" s="414">
        <v>20.974790000000002</v>
      </c>
      <c r="Z13" s="527" t="s">
        <v>1660</v>
      </c>
      <c r="AA13" s="416">
        <v>0.874</v>
      </c>
      <c r="AB13" s="417">
        <v>11.04931</v>
      </c>
      <c r="AC13" s="418" t="s">
        <v>962</v>
      </c>
      <c r="AD13" s="419">
        <v>0.92100000000000004</v>
      </c>
      <c r="AE13" s="470"/>
      <c r="AF13" s="421">
        <v>263.39999999999998</v>
      </c>
      <c r="AG13" s="411">
        <v>0.81</v>
      </c>
      <c r="AH13" s="411">
        <v>0.98</v>
      </c>
      <c r="AI13" s="421">
        <v>19.64</v>
      </c>
      <c r="AJ13" s="421">
        <v>38.74</v>
      </c>
      <c r="AK13" s="421">
        <v>27.07</v>
      </c>
      <c r="AL13" s="421">
        <v>1.65</v>
      </c>
      <c r="AM13" s="421">
        <v>1.53</v>
      </c>
      <c r="AN13" s="421">
        <v>0.54</v>
      </c>
      <c r="AO13" s="421">
        <v>0.24</v>
      </c>
      <c r="AP13" s="421">
        <v>0.27</v>
      </c>
      <c r="AQ13" s="421">
        <v>0.21</v>
      </c>
      <c r="AR13" s="421">
        <v>0</v>
      </c>
      <c r="AS13" s="421">
        <v>0</v>
      </c>
      <c r="AT13" s="421">
        <v>36</v>
      </c>
      <c r="AU13" s="421">
        <v>3</v>
      </c>
      <c r="AV13" s="423">
        <v>9.904790000000002</v>
      </c>
      <c r="AW13" s="424" t="s">
        <v>960</v>
      </c>
      <c r="AX13" s="425">
        <v>0.82499999999999996</v>
      </c>
      <c r="AY13" s="471"/>
      <c r="AZ13" s="472">
        <v>407.7</v>
      </c>
      <c r="BA13" s="414">
        <v>0.41</v>
      </c>
      <c r="BB13" s="414">
        <v>0.88</v>
      </c>
      <c r="BC13" s="472">
        <v>12.64</v>
      </c>
      <c r="BD13" s="472">
        <v>50.5</v>
      </c>
      <c r="BE13" s="472">
        <v>31.14</v>
      </c>
      <c r="BF13" s="472">
        <v>0.41</v>
      </c>
      <c r="BG13" s="472">
        <v>0.76</v>
      </c>
      <c r="BH13" s="472">
        <v>0.35</v>
      </c>
      <c r="BI13" s="472">
        <v>0.34</v>
      </c>
      <c r="BJ13" s="472">
        <v>0.39</v>
      </c>
      <c r="BK13" s="472">
        <v>0.25</v>
      </c>
      <c r="BL13" s="395" t="s">
        <v>1077</v>
      </c>
      <c r="BM13" s="395" t="s">
        <v>1077</v>
      </c>
      <c r="BN13" s="395" t="s">
        <v>1078</v>
      </c>
      <c r="BO13" s="395" t="s">
        <v>1078</v>
      </c>
      <c r="BP13" s="395" t="s">
        <v>1077</v>
      </c>
      <c r="BQ13" s="395" t="s">
        <v>1077</v>
      </c>
      <c r="BR13" s="395" t="s">
        <v>1078</v>
      </c>
      <c r="BS13" s="395" t="s">
        <v>1078</v>
      </c>
      <c r="BT13" s="395" t="s">
        <v>1079</v>
      </c>
      <c r="BU13" s="395" t="s">
        <v>1080</v>
      </c>
      <c r="BV13" s="395" t="s">
        <v>1080</v>
      </c>
      <c r="BW13" s="473"/>
      <c r="BX13" s="417">
        <v>11.981540000000001</v>
      </c>
      <c r="BY13" s="418" t="s">
        <v>962</v>
      </c>
      <c r="BZ13" s="419">
        <v>0.998</v>
      </c>
      <c r="CA13" s="470"/>
      <c r="CB13" s="421">
        <v>303</v>
      </c>
      <c r="CC13" s="411">
        <v>0.42</v>
      </c>
      <c r="CD13" s="411">
        <v>1.19</v>
      </c>
      <c r="CE13" s="421">
        <v>21.56</v>
      </c>
      <c r="CF13" s="421">
        <v>36.909999999999997</v>
      </c>
      <c r="CG13" s="421">
        <v>22.14</v>
      </c>
      <c r="CH13" s="421">
        <v>0.97</v>
      </c>
      <c r="CI13" s="421">
        <v>1.02</v>
      </c>
      <c r="CJ13" s="421">
        <v>0.37</v>
      </c>
      <c r="CK13" s="421">
        <v>0.34</v>
      </c>
      <c r="CL13" s="421">
        <v>0.33</v>
      </c>
      <c r="CM13" s="421">
        <v>0.13</v>
      </c>
      <c r="CN13" s="421">
        <v>0</v>
      </c>
      <c r="CO13" s="421">
        <v>0</v>
      </c>
      <c r="CP13" s="421">
        <v>38</v>
      </c>
      <c r="CQ13" s="421">
        <v>0</v>
      </c>
      <c r="CR13" s="423">
        <v>11.446200000000001</v>
      </c>
      <c r="CS13" s="424" t="s">
        <v>962</v>
      </c>
      <c r="CT13" s="425">
        <v>0.95399999999999996</v>
      </c>
      <c r="CU13" s="471"/>
      <c r="CV13" s="472">
        <v>315</v>
      </c>
      <c r="CW13" s="414">
        <v>0.65</v>
      </c>
      <c r="CX13" s="414">
        <v>1.32</v>
      </c>
      <c r="CY13" s="472">
        <v>12.5</v>
      </c>
      <c r="CZ13" s="472">
        <v>36.56</v>
      </c>
      <c r="DA13" s="472">
        <v>26.2</v>
      </c>
      <c r="DB13" s="472">
        <v>0.84</v>
      </c>
      <c r="DC13" s="472">
        <v>0.27</v>
      </c>
      <c r="DD13" s="472">
        <v>0.35</v>
      </c>
      <c r="DE13" s="472">
        <v>0.2</v>
      </c>
      <c r="DF13" s="472">
        <v>0.3</v>
      </c>
      <c r="DG13" s="472">
        <v>0.2</v>
      </c>
      <c r="DH13" s="396" t="s">
        <v>1077</v>
      </c>
      <c r="DI13" s="396" t="s">
        <v>1077</v>
      </c>
      <c r="DJ13" s="396" t="s">
        <v>1078</v>
      </c>
      <c r="DK13" s="396" t="s">
        <v>1078</v>
      </c>
      <c r="DL13" s="396" t="s">
        <v>1077</v>
      </c>
      <c r="DM13" s="396" t="s">
        <v>1077</v>
      </c>
      <c r="DN13" s="396" t="s">
        <v>1078</v>
      </c>
      <c r="DO13" s="396" t="s">
        <v>1078</v>
      </c>
      <c r="DP13" s="396" t="s">
        <v>1079</v>
      </c>
      <c r="DQ13" s="396" t="s">
        <v>1080</v>
      </c>
      <c r="DR13" s="396" t="s">
        <v>1080</v>
      </c>
      <c r="DS13" s="474"/>
      <c r="DT13" s="431">
        <v>11.07</v>
      </c>
      <c r="DU13" s="432" t="s">
        <v>962</v>
      </c>
      <c r="DV13" s="433">
        <v>0.92300000000000004</v>
      </c>
      <c r="DW13" s="475"/>
      <c r="DX13" s="435">
        <v>59.4</v>
      </c>
      <c r="DY13" s="435">
        <v>26.63</v>
      </c>
      <c r="DZ13" s="435">
        <v>0.48</v>
      </c>
      <c r="EA13" s="435">
        <v>2.57</v>
      </c>
      <c r="EB13" s="407" t="s">
        <v>1077</v>
      </c>
      <c r="EC13" s="407" t="s">
        <v>1077</v>
      </c>
      <c r="ED13" s="407" t="s">
        <v>1078</v>
      </c>
      <c r="EE13" s="407" t="s">
        <v>1078</v>
      </c>
      <c r="EF13" s="407" t="s">
        <v>1079</v>
      </c>
      <c r="EG13" s="407" t="s">
        <v>1080</v>
      </c>
      <c r="EH13" s="434" t="s">
        <v>1078</v>
      </c>
      <c r="EI13" s="499">
        <v>2.75</v>
      </c>
      <c r="EJ13" s="476" t="s">
        <v>1082</v>
      </c>
      <c r="EK13" s="477"/>
      <c r="EL13" s="437" t="s">
        <v>1083</v>
      </c>
      <c r="EM13" s="478">
        <v>40.4</v>
      </c>
      <c r="EN13" s="479" t="s">
        <v>588</v>
      </c>
      <c r="EO13" s="480" t="s">
        <v>957</v>
      </c>
      <c r="EP13" s="478">
        <v>44.7</v>
      </c>
      <c r="EQ13" s="479" t="s">
        <v>588</v>
      </c>
      <c r="ER13" s="480" t="s">
        <v>957</v>
      </c>
      <c r="ES13" s="440" t="s">
        <v>1135</v>
      </c>
    </row>
    <row r="14" spans="1:149" s="397" customFormat="1" ht="24" customHeight="1">
      <c r="A14" s="537" t="s">
        <v>696</v>
      </c>
      <c r="B14" s="500" t="s">
        <v>1275</v>
      </c>
      <c r="C14" s="462" t="s">
        <v>1699</v>
      </c>
      <c r="D14" s="462" t="s">
        <v>1700</v>
      </c>
      <c r="E14" s="463" t="s">
        <v>638</v>
      </c>
      <c r="F14" s="464" t="s">
        <v>1501</v>
      </c>
      <c r="G14" s="462" t="s">
        <v>1701</v>
      </c>
      <c r="H14" s="466">
        <v>1400</v>
      </c>
      <c r="I14" s="463" t="s">
        <v>1039</v>
      </c>
      <c r="J14" s="463" t="s">
        <v>1702</v>
      </c>
      <c r="K14" s="525" t="s">
        <v>1703</v>
      </c>
      <c r="L14" s="525" t="s">
        <v>1704</v>
      </c>
      <c r="M14" s="462" t="s">
        <v>1705</v>
      </c>
      <c r="N14" s="467" t="s">
        <v>63</v>
      </c>
      <c r="O14" s="467" t="s">
        <v>63</v>
      </c>
      <c r="P14" s="467" t="s">
        <v>63</v>
      </c>
      <c r="Q14" s="467" t="s">
        <v>63</v>
      </c>
      <c r="R14" s="467" t="s">
        <v>63</v>
      </c>
      <c r="S14" s="467" t="s">
        <v>63</v>
      </c>
      <c r="T14" s="467"/>
      <c r="U14" s="467"/>
      <c r="V14" s="411">
        <v>34.357060000000004</v>
      </c>
      <c r="W14" s="526" t="s">
        <v>988</v>
      </c>
      <c r="X14" s="413">
        <v>0.95399999999999996</v>
      </c>
      <c r="Y14" s="414">
        <v>22.135540000000002</v>
      </c>
      <c r="Z14" s="527" t="s">
        <v>988</v>
      </c>
      <c r="AA14" s="416">
        <v>0.92200000000000004</v>
      </c>
      <c r="AB14" s="417">
        <v>11.381590000000001</v>
      </c>
      <c r="AC14" s="418" t="s">
        <v>962</v>
      </c>
      <c r="AD14" s="419">
        <v>0.94799999999999995</v>
      </c>
      <c r="AE14" s="470"/>
      <c r="AF14" s="421">
        <v>266.10000000000002</v>
      </c>
      <c r="AG14" s="411">
        <v>0.54</v>
      </c>
      <c r="AH14" s="411">
        <v>1.42</v>
      </c>
      <c r="AI14" s="421">
        <v>14.43</v>
      </c>
      <c r="AJ14" s="421">
        <v>40.94</v>
      </c>
      <c r="AK14" s="421">
        <v>25.93</v>
      </c>
      <c r="AL14" s="421">
        <v>1.48</v>
      </c>
      <c r="AM14" s="421">
        <v>3.54</v>
      </c>
      <c r="AN14" s="421">
        <v>0.45</v>
      </c>
      <c r="AO14" s="421">
        <v>0.21</v>
      </c>
      <c r="AP14" s="421">
        <v>0.3</v>
      </c>
      <c r="AQ14" s="421">
        <v>0.22</v>
      </c>
      <c r="AR14" s="421">
        <v>0</v>
      </c>
      <c r="AS14" s="421">
        <v>0</v>
      </c>
      <c r="AT14" s="421">
        <v>0</v>
      </c>
      <c r="AU14" s="421">
        <v>0</v>
      </c>
      <c r="AV14" s="423">
        <v>10.135540000000002</v>
      </c>
      <c r="AW14" s="424" t="s">
        <v>960</v>
      </c>
      <c r="AX14" s="425">
        <v>0.84499999999999997</v>
      </c>
      <c r="AY14" s="471"/>
      <c r="AZ14" s="472">
        <v>526</v>
      </c>
      <c r="BA14" s="414">
        <v>0.46</v>
      </c>
      <c r="BB14" s="414">
        <v>1.1000000000000001</v>
      </c>
      <c r="BC14" s="472">
        <v>25.82</v>
      </c>
      <c r="BD14" s="472">
        <v>47.52</v>
      </c>
      <c r="BE14" s="472">
        <v>24.58</v>
      </c>
      <c r="BF14" s="472">
        <v>2.75</v>
      </c>
      <c r="BG14" s="472">
        <v>0.85</v>
      </c>
      <c r="BH14" s="472">
        <v>0.53</v>
      </c>
      <c r="BI14" s="472">
        <v>0.2</v>
      </c>
      <c r="BJ14" s="472">
        <v>0.49</v>
      </c>
      <c r="BK14" s="472">
        <v>0.36</v>
      </c>
      <c r="BL14" s="395" t="s">
        <v>1077</v>
      </c>
      <c r="BM14" s="395" t="s">
        <v>1077</v>
      </c>
      <c r="BN14" s="395" t="s">
        <v>1078</v>
      </c>
      <c r="BO14" s="395" t="s">
        <v>1078</v>
      </c>
      <c r="BP14" s="395" t="s">
        <v>1077</v>
      </c>
      <c r="BQ14" s="395" t="s">
        <v>1077</v>
      </c>
      <c r="BR14" s="395" t="s">
        <v>1078</v>
      </c>
      <c r="BS14" s="395" t="s">
        <v>1078</v>
      </c>
      <c r="BT14" s="395" t="s">
        <v>1079</v>
      </c>
      <c r="BU14" s="395" t="s">
        <v>1080</v>
      </c>
      <c r="BV14" s="395" t="s">
        <v>1080</v>
      </c>
      <c r="BW14" s="473"/>
      <c r="BX14" s="417">
        <v>10.975470000000001</v>
      </c>
      <c r="BY14" s="418" t="s">
        <v>962</v>
      </c>
      <c r="BZ14" s="419">
        <v>0.91500000000000004</v>
      </c>
      <c r="CA14" s="470"/>
      <c r="CB14" s="421">
        <v>282.3</v>
      </c>
      <c r="CC14" s="411">
        <v>0.4</v>
      </c>
      <c r="CD14" s="411">
        <v>1.48</v>
      </c>
      <c r="CE14" s="421">
        <v>12.83</v>
      </c>
      <c r="CF14" s="421">
        <v>39.61</v>
      </c>
      <c r="CG14" s="421">
        <v>28.87</v>
      </c>
      <c r="CH14" s="421">
        <v>1.89</v>
      </c>
      <c r="CI14" s="421">
        <v>3.24</v>
      </c>
      <c r="CJ14" s="421">
        <v>0.46</v>
      </c>
      <c r="CK14" s="421">
        <v>0.23</v>
      </c>
      <c r="CL14" s="421">
        <v>0.38</v>
      </c>
      <c r="CM14" s="421">
        <v>0.18</v>
      </c>
      <c r="CN14" s="421">
        <v>0</v>
      </c>
      <c r="CO14" s="421">
        <v>0</v>
      </c>
      <c r="CP14" s="421">
        <v>41</v>
      </c>
      <c r="CQ14" s="421">
        <v>1</v>
      </c>
      <c r="CR14" s="423">
        <v>11.344670000000001</v>
      </c>
      <c r="CS14" s="424" t="s">
        <v>962</v>
      </c>
      <c r="CT14" s="425">
        <v>0.94499999999999995</v>
      </c>
      <c r="CU14" s="471"/>
      <c r="CV14" s="472">
        <v>272.5</v>
      </c>
      <c r="CW14" s="414">
        <v>0.76</v>
      </c>
      <c r="CX14" s="414">
        <v>1.21</v>
      </c>
      <c r="CY14" s="472">
        <v>21.91</v>
      </c>
      <c r="CZ14" s="472">
        <v>41.71</v>
      </c>
      <c r="DA14" s="472">
        <v>25.2</v>
      </c>
      <c r="DB14" s="472">
        <v>2.0099999999999998</v>
      </c>
      <c r="DC14" s="472">
        <v>0.8</v>
      </c>
      <c r="DD14" s="472">
        <v>0.42</v>
      </c>
      <c r="DE14" s="472">
        <v>0.27</v>
      </c>
      <c r="DF14" s="472">
        <v>0.32</v>
      </c>
      <c r="DG14" s="472">
        <v>0.17</v>
      </c>
      <c r="DH14" s="396" t="s">
        <v>1077</v>
      </c>
      <c r="DI14" s="396" t="s">
        <v>1077</v>
      </c>
      <c r="DJ14" s="396" t="s">
        <v>1078</v>
      </c>
      <c r="DK14" s="396" t="s">
        <v>1078</v>
      </c>
      <c r="DL14" s="396" t="s">
        <v>1077</v>
      </c>
      <c r="DM14" s="396" t="s">
        <v>1077</v>
      </c>
      <c r="DN14" s="396" t="s">
        <v>1078</v>
      </c>
      <c r="DO14" s="396" t="s">
        <v>1078</v>
      </c>
      <c r="DP14" s="396" t="s">
        <v>1079</v>
      </c>
      <c r="DQ14" s="396" t="s">
        <v>1080</v>
      </c>
      <c r="DR14" s="396" t="s">
        <v>1080</v>
      </c>
      <c r="DS14" s="474"/>
      <c r="DT14" s="431">
        <v>12</v>
      </c>
      <c r="DU14" s="432" t="s">
        <v>962</v>
      </c>
      <c r="DV14" s="433">
        <v>1</v>
      </c>
      <c r="DW14" s="475"/>
      <c r="DX14" s="435">
        <v>70</v>
      </c>
      <c r="DY14" s="435">
        <v>20.54</v>
      </c>
      <c r="DZ14" s="435">
        <v>0.82</v>
      </c>
      <c r="EA14" s="435">
        <v>2.21</v>
      </c>
      <c r="EB14" s="407" t="s">
        <v>1077</v>
      </c>
      <c r="EC14" s="407" t="s">
        <v>1077</v>
      </c>
      <c r="ED14" s="407" t="s">
        <v>1078</v>
      </c>
      <c r="EE14" s="407" t="s">
        <v>1078</v>
      </c>
      <c r="EF14" s="407" t="s">
        <v>1079</v>
      </c>
      <c r="EG14" s="407" t="s">
        <v>1080</v>
      </c>
      <c r="EH14" s="434" t="s">
        <v>1078</v>
      </c>
      <c r="EI14" s="499">
        <v>2.91</v>
      </c>
      <c r="EJ14" s="476" t="s">
        <v>1082</v>
      </c>
      <c r="EK14" s="477"/>
      <c r="EL14" s="437" t="s">
        <v>1083</v>
      </c>
      <c r="EM14" s="478">
        <v>39.700000000000003</v>
      </c>
      <c r="EN14" s="479"/>
      <c r="EO14" s="480" t="s">
        <v>957</v>
      </c>
      <c r="EP14" s="478">
        <v>43.1</v>
      </c>
      <c r="EQ14" s="479"/>
      <c r="ER14" s="480" t="s">
        <v>957</v>
      </c>
      <c r="ES14" s="440" t="s">
        <v>1078</v>
      </c>
    </row>
    <row r="15" spans="1:149" s="397" customFormat="1" ht="24" customHeight="1">
      <c r="A15" s="537" t="s">
        <v>696</v>
      </c>
      <c r="B15" s="500" t="s">
        <v>1310</v>
      </c>
      <c r="C15" s="462" t="s">
        <v>1706</v>
      </c>
      <c r="D15" s="462" t="s">
        <v>1707</v>
      </c>
      <c r="E15" s="463" t="s">
        <v>648</v>
      </c>
      <c r="F15" s="464" t="s">
        <v>1508</v>
      </c>
      <c r="G15" s="462" t="s">
        <v>1708</v>
      </c>
      <c r="H15" s="466">
        <v>1560</v>
      </c>
      <c r="I15" s="463" t="s">
        <v>1709</v>
      </c>
      <c r="J15" s="463" t="s">
        <v>1710</v>
      </c>
      <c r="K15" s="525" t="s">
        <v>1711</v>
      </c>
      <c r="L15" s="525" t="s">
        <v>1712</v>
      </c>
      <c r="M15" s="462" t="s">
        <v>1713</v>
      </c>
      <c r="N15" s="467" t="s">
        <v>63</v>
      </c>
      <c r="O15" s="467" t="s">
        <v>63</v>
      </c>
      <c r="P15" s="467" t="s">
        <v>63</v>
      </c>
      <c r="Q15" s="467" t="s">
        <v>754</v>
      </c>
      <c r="R15" s="467" t="s">
        <v>63</v>
      </c>
      <c r="S15" s="467" t="s">
        <v>63</v>
      </c>
      <c r="T15" s="467"/>
      <c r="U15" s="467"/>
      <c r="V15" s="411">
        <v>32.152619999999999</v>
      </c>
      <c r="W15" s="526" t="s">
        <v>988</v>
      </c>
      <c r="X15" s="413">
        <v>0.89300000000000002</v>
      </c>
      <c r="Y15" s="414">
        <v>22.432430000000004</v>
      </c>
      <c r="Z15" s="527" t="s">
        <v>988</v>
      </c>
      <c r="AA15" s="416">
        <v>0.93500000000000005</v>
      </c>
      <c r="AB15" s="417">
        <v>9.6094299999999997</v>
      </c>
      <c r="AC15" s="418" t="s">
        <v>960</v>
      </c>
      <c r="AD15" s="419">
        <v>0.80100000000000005</v>
      </c>
      <c r="AE15" s="470"/>
      <c r="AF15" s="421">
        <v>530.4</v>
      </c>
      <c r="AG15" s="411">
        <v>0.69</v>
      </c>
      <c r="AH15" s="411">
        <v>1.1299999999999999</v>
      </c>
      <c r="AI15" s="421">
        <v>9.2200000000000006</v>
      </c>
      <c r="AJ15" s="421">
        <v>50.92</v>
      </c>
      <c r="AK15" s="421">
        <v>27.71</v>
      </c>
      <c r="AL15" s="421">
        <v>0.75</v>
      </c>
      <c r="AM15" s="421">
        <v>0.61</v>
      </c>
      <c r="AN15" s="421">
        <v>0.51</v>
      </c>
      <c r="AO15" s="421">
        <v>0.19</v>
      </c>
      <c r="AP15" s="421">
        <v>0.35</v>
      </c>
      <c r="AQ15" s="421">
        <v>0.16</v>
      </c>
      <c r="AR15" s="421">
        <v>0</v>
      </c>
      <c r="AS15" s="421">
        <v>4</v>
      </c>
      <c r="AT15" s="421">
        <v>57</v>
      </c>
      <c r="AU15" s="421">
        <v>17</v>
      </c>
      <c r="AV15" s="423">
        <v>10.532430000000002</v>
      </c>
      <c r="AW15" s="424" t="s">
        <v>962</v>
      </c>
      <c r="AX15" s="425">
        <v>0.878</v>
      </c>
      <c r="AY15" s="471"/>
      <c r="AZ15" s="472">
        <v>348.3</v>
      </c>
      <c r="BA15" s="414">
        <v>0.64</v>
      </c>
      <c r="BB15" s="414">
        <v>1.17</v>
      </c>
      <c r="BC15" s="472">
        <v>26.68</v>
      </c>
      <c r="BD15" s="472">
        <v>45.56</v>
      </c>
      <c r="BE15" s="472">
        <v>23.48</v>
      </c>
      <c r="BF15" s="472">
        <v>1.46</v>
      </c>
      <c r="BG15" s="472">
        <v>0.69</v>
      </c>
      <c r="BH15" s="472">
        <v>0.4</v>
      </c>
      <c r="BI15" s="472">
        <v>0.5</v>
      </c>
      <c r="BJ15" s="472">
        <v>0.4</v>
      </c>
      <c r="BK15" s="472">
        <v>0.21</v>
      </c>
      <c r="BL15" s="395" t="s">
        <v>1077</v>
      </c>
      <c r="BM15" s="395" t="s">
        <v>1077</v>
      </c>
      <c r="BN15" s="395" t="s">
        <v>1078</v>
      </c>
      <c r="BO15" s="395" t="s">
        <v>1078</v>
      </c>
      <c r="BP15" s="395" t="s">
        <v>1077</v>
      </c>
      <c r="BQ15" s="395" t="s">
        <v>1077</v>
      </c>
      <c r="BR15" s="395" t="s">
        <v>1078</v>
      </c>
      <c r="BS15" s="395" t="s">
        <v>1078</v>
      </c>
      <c r="BT15" s="395" t="s">
        <v>1079</v>
      </c>
      <c r="BU15" s="395" t="s">
        <v>1080</v>
      </c>
      <c r="BV15" s="395" t="s">
        <v>1080</v>
      </c>
      <c r="BW15" s="473"/>
      <c r="BX15" s="417">
        <v>10.643190000000001</v>
      </c>
      <c r="BY15" s="418" t="s">
        <v>962</v>
      </c>
      <c r="BZ15" s="419">
        <v>0.88700000000000001</v>
      </c>
      <c r="CA15" s="470"/>
      <c r="CB15" s="421">
        <v>354.9</v>
      </c>
      <c r="CC15" s="411">
        <v>0.65</v>
      </c>
      <c r="CD15" s="411">
        <v>0.8</v>
      </c>
      <c r="CE15" s="421">
        <v>7.56</v>
      </c>
      <c r="CF15" s="421">
        <v>44.99</v>
      </c>
      <c r="CG15" s="421">
        <v>23.4</v>
      </c>
      <c r="CH15" s="421">
        <v>0.16</v>
      </c>
      <c r="CI15" s="421">
        <v>1.06</v>
      </c>
      <c r="CJ15" s="421">
        <v>0.4</v>
      </c>
      <c r="CK15" s="421">
        <v>0.35</v>
      </c>
      <c r="CL15" s="421">
        <v>0.4</v>
      </c>
      <c r="CM15" s="421">
        <v>0.49</v>
      </c>
      <c r="CN15" s="421">
        <v>0</v>
      </c>
      <c r="CO15" s="421">
        <v>13</v>
      </c>
      <c r="CP15" s="421">
        <v>45</v>
      </c>
      <c r="CQ15" s="421">
        <v>0</v>
      </c>
      <c r="CR15" s="423">
        <v>11.84309</v>
      </c>
      <c r="CS15" s="424" t="s">
        <v>962</v>
      </c>
      <c r="CT15" s="425">
        <v>0.98699999999999999</v>
      </c>
      <c r="CU15" s="471"/>
      <c r="CV15" s="472">
        <v>207.5</v>
      </c>
      <c r="CW15" s="414">
        <v>0.66</v>
      </c>
      <c r="CX15" s="414">
        <v>1.1599999999999999</v>
      </c>
      <c r="CY15" s="472">
        <v>18.52</v>
      </c>
      <c r="CZ15" s="472">
        <v>37.07</v>
      </c>
      <c r="DA15" s="472">
        <v>22.04</v>
      </c>
      <c r="DB15" s="472">
        <v>0.57999999999999996</v>
      </c>
      <c r="DC15" s="472">
        <v>0.57999999999999996</v>
      </c>
      <c r="DD15" s="472">
        <v>0.47</v>
      </c>
      <c r="DE15" s="472">
        <v>0.27</v>
      </c>
      <c r="DF15" s="472">
        <v>0.39</v>
      </c>
      <c r="DG15" s="472">
        <v>0.19</v>
      </c>
      <c r="DH15" s="396" t="s">
        <v>1077</v>
      </c>
      <c r="DI15" s="396" t="s">
        <v>1077</v>
      </c>
      <c r="DJ15" s="396" t="s">
        <v>1078</v>
      </c>
      <c r="DK15" s="396" t="s">
        <v>1078</v>
      </c>
      <c r="DL15" s="396" t="s">
        <v>1077</v>
      </c>
      <c r="DM15" s="396" t="s">
        <v>1077</v>
      </c>
      <c r="DN15" s="396" t="s">
        <v>1078</v>
      </c>
      <c r="DO15" s="396" t="s">
        <v>1078</v>
      </c>
      <c r="DP15" s="396" t="s">
        <v>1079</v>
      </c>
      <c r="DQ15" s="396" t="s">
        <v>1080</v>
      </c>
      <c r="DR15" s="396" t="s">
        <v>1080</v>
      </c>
      <c r="DS15" s="474"/>
      <c r="DT15" s="431">
        <v>11.9</v>
      </c>
      <c r="DU15" s="432" t="s">
        <v>962</v>
      </c>
      <c r="DV15" s="433">
        <v>0.99199999999999999</v>
      </c>
      <c r="DW15" s="475"/>
      <c r="DX15" s="435">
        <v>52.6</v>
      </c>
      <c r="DY15" s="435">
        <v>22.49</v>
      </c>
      <c r="DZ15" s="435">
        <v>0.75</v>
      </c>
      <c r="EA15" s="435">
        <v>2.62</v>
      </c>
      <c r="EB15" s="407" t="s">
        <v>1077</v>
      </c>
      <c r="EC15" s="407" t="s">
        <v>1077</v>
      </c>
      <c r="ED15" s="407" t="s">
        <v>1078</v>
      </c>
      <c r="EE15" s="407" t="s">
        <v>1078</v>
      </c>
      <c r="EF15" s="407" t="s">
        <v>1079</v>
      </c>
      <c r="EG15" s="407" t="s">
        <v>1080</v>
      </c>
      <c r="EH15" s="434" t="s">
        <v>1078</v>
      </c>
      <c r="EI15" s="499">
        <v>2.67</v>
      </c>
      <c r="EJ15" s="476" t="s">
        <v>1082</v>
      </c>
      <c r="EK15" s="477"/>
      <c r="EL15" s="437" t="s">
        <v>1083</v>
      </c>
      <c r="EM15" s="478">
        <v>42.8</v>
      </c>
      <c r="EN15" s="479"/>
      <c r="EO15" s="480" t="s">
        <v>957</v>
      </c>
      <c r="EP15" s="478">
        <v>46.5</v>
      </c>
      <c r="EQ15" s="479"/>
      <c r="ER15" s="480" t="s">
        <v>957</v>
      </c>
      <c r="ES15" s="440" t="s">
        <v>1078</v>
      </c>
    </row>
    <row r="16" spans="1:149" s="397" customFormat="1" ht="24" customHeight="1">
      <c r="A16" s="549" t="s">
        <v>1178</v>
      </c>
      <c r="B16" s="500" t="s">
        <v>1275</v>
      </c>
      <c r="C16" s="462" t="s">
        <v>1714</v>
      </c>
      <c r="D16" s="462" t="s">
        <v>1715</v>
      </c>
      <c r="E16" s="463" t="s">
        <v>638</v>
      </c>
      <c r="F16" s="464" t="s">
        <v>1716</v>
      </c>
      <c r="G16" s="462" t="s">
        <v>1717</v>
      </c>
      <c r="H16" s="466">
        <v>1590</v>
      </c>
      <c r="I16" s="463" t="s">
        <v>1718</v>
      </c>
      <c r="J16" s="463" t="s">
        <v>1719</v>
      </c>
      <c r="K16" s="525" t="s">
        <v>1720</v>
      </c>
      <c r="L16" s="525" t="s">
        <v>1721</v>
      </c>
      <c r="M16" s="462" t="s">
        <v>1722</v>
      </c>
      <c r="N16" s="467" t="s">
        <v>63</v>
      </c>
      <c r="O16" s="467" t="s">
        <v>63</v>
      </c>
      <c r="P16" s="467" t="s">
        <v>63</v>
      </c>
      <c r="Q16" s="467" t="s">
        <v>754</v>
      </c>
      <c r="R16" s="467" t="s">
        <v>63</v>
      </c>
      <c r="S16" s="467" t="s">
        <v>63</v>
      </c>
      <c r="T16" s="467"/>
      <c r="U16" s="467"/>
      <c r="V16" s="411">
        <v>34.82779</v>
      </c>
      <c r="W16" s="526" t="s">
        <v>988</v>
      </c>
      <c r="X16" s="413">
        <v>0.96699999999999997</v>
      </c>
      <c r="Y16" s="414">
        <v>22.449359999999999</v>
      </c>
      <c r="Z16" s="527" t="s">
        <v>988</v>
      </c>
      <c r="AA16" s="416">
        <v>0.93500000000000005</v>
      </c>
      <c r="AB16" s="417">
        <v>10.929320000000001</v>
      </c>
      <c r="AC16" s="418" t="s">
        <v>962</v>
      </c>
      <c r="AD16" s="419">
        <v>0.91100000000000003</v>
      </c>
      <c r="AE16" s="470"/>
      <c r="AF16" s="421">
        <v>130.30000000000001</v>
      </c>
      <c r="AG16" s="411">
        <v>0.39</v>
      </c>
      <c r="AH16" s="411">
        <v>1.33</v>
      </c>
      <c r="AI16" s="421">
        <v>37.840000000000003</v>
      </c>
      <c r="AJ16" s="421">
        <v>38.840000000000003</v>
      </c>
      <c r="AK16" s="421">
        <v>26.83</v>
      </c>
      <c r="AL16" s="421">
        <v>0.66</v>
      </c>
      <c r="AM16" s="421">
        <v>2.15</v>
      </c>
      <c r="AN16" s="421">
        <v>0.61</v>
      </c>
      <c r="AO16" s="421">
        <v>0.36</v>
      </c>
      <c r="AP16" s="421">
        <v>0.46</v>
      </c>
      <c r="AQ16" s="421">
        <v>0.18</v>
      </c>
      <c r="AR16" s="421">
        <v>0</v>
      </c>
      <c r="AS16" s="421">
        <v>0</v>
      </c>
      <c r="AT16" s="421">
        <v>14</v>
      </c>
      <c r="AU16" s="421">
        <v>40</v>
      </c>
      <c r="AV16" s="423">
        <v>10.44936</v>
      </c>
      <c r="AW16" s="424" t="s">
        <v>960</v>
      </c>
      <c r="AX16" s="425">
        <v>0.871</v>
      </c>
      <c r="AY16" s="471"/>
      <c r="AZ16" s="472">
        <v>443.4</v>
      </c>
      <c r="BA16" s="414">
        <v>0.62</v>
      </c>
      <c r="BB16" s="414">
        <v>1.41</v>
      </c>
      <c r="BC16" s="472">
        <v>35.340000000000003</v>
      </c>
      <c r="BD16" s="472">
        <v>45.9</v>
      </c>
      <c r="BE16" s="472">
        <v>27.19</v>
      </c>
      <c r="BF16" s="472">
        <v>0.33</v>
      </c>
      <c r="BG16" s="472">
        <v>0.43</v>
      </c>
      <c r="BH16" s="472">
        <v>0.27</v>
      </c>
      <c r="BI16" s="472">
        <v>0.3</v>
      </c>
      <c r="BJ16" s="472">
        <v>0.51</v>
      </c>
      <c r="BK16" s="472">
        <v>0.38</v>
      </c>
      <c r="BL16" s="395" t="s">
        <v>1077</v>
      </c>
      <c r="BM16" s="395" t="s">
        <v>1077</v>
      </c>
      <c r="BN16" s="395" t="s">
        <v>1078</v>
      </c>
      <c r="BO16" s="395" t="s">
        <v>1078</v>
      </c>
      <c r="BP16" s="395" t="s">
        <v>1077</v>
      </c>
      <c r="BQ16" s="395" t="s">
        <v>1077</v>
      </c>
      <c r="BR16" s="395" t="s">
        <v>1078</v>
      </c>
      <c r="BS16" s="395" t="s">
        <v>1078</v>
      </c>
      <c r="BT16" s="395" t="s">
        <v>1079</v>
      </c>
      <c r="BU16" s="395" t="s">
        <v>1080</v>
      </c>
      <c r="BV16" s="395" t="s">
        <v>1080</v>
      </c>
      <c r="BW16" s="473"/>
      <c r="BX16" s="417">
        <v>11.89847</v>
      </c>
      <c r="BY16" s="418" t="s">
        <v>962</v>
      </c>
      <c r="BZ16" s="419">
        <v>0.99199999999999999</v>
      </c>
      <c r="CA16" s="470"/>
      <c r="CB16" s="421">
        <v>198.4</v>
      </c>
      <c r="CC16" s="411">
        <v>0.35</v>
      </c>
      <c r="CD16" s="411">
        <v>1.06</v>
      </c>
      <c r="CE16" s="421">
        <v>16.350000000000001</v>
      </c>
      <c r="CF16" s="421">
        <v>30.95</v>
      </c>
      <c r="CG16" s="421">
        <v>21.24</v>
      </c>
      <c r="CH16" s="421">
        <v>2.4700000000000002</v>
      </c>
      <c r="CI16" s="421">
        <v>2.0499999999999998</v>
      </c>
      <c r="CJ16" s="421">
        <v>0.45</v>
      </c>
      <c r="CK16" s="421">
        <v>0.43</v>
      </c>
      <c r="CL16" s="421">
        <v>0.2</v>
      </c>
      <c r="CM16" s="421">
        <v>0.33</v>
      </c>
      <c r="CN16" s="421">
        <v>34</v>
      </c>
      <c r="CO16" s="421">
        <v>0</v>
      </c>
      <c r="CP16" s="421">
        <v>90</v>
      </c>
      <c r="CQ16" s="421">
        <v>33</v>
      </c>
      <c r="CR16" s="423">
        <v>12</v>
      </c>
      <c r="CS16" s="424" t="s">
        <v>962</v>
      </c>
      <c r="CT16" s="425">
        <v>1</v>
      </c>
      <c r="CU16" s="471"/>
      <c r="CV16" s="472">
        <v>263.8</v>
      </c>
      <c r="CW16" s="414">
        <v>0.9</v>
      </c>
      <c r="CX16" s="414">
        <v>1.47</v>
      </c>
      <c r="CY16" s="472">
        <v>16.170000000000002</v>
      </c>
      <c r="CZ16" s="472">
        <v>37.06</v>
      </c>
      <c r="DA16" s="472">
        <v>19.809999999999999</v>
      </c>
      <c r="DB16" s="472">
        <v>0.55000000000000004</v>
      </c>
      <c r="DC16" s="472">
        <v>0.68</v>
      </c>
      <c r="DD16" s="472">
        <v>0.35</v>
      </c>
      <c r="DE16" s="472">
        <v>0.21</v>
      </c>
      <c r="DF16" s="472">
        <v>0.23</v>
      </c>
      <c r="DG16" s="472">
        <v>0.35</v>
      </c>
      <c r="DH16" s="396" t="s">
        <v>1077</v>
      </c>
      <c r="DI16" s="396" t="s">
        <v>1077</v>
      </c>
      <c r="DJ16" s="396" t="s">
        <v>1078</v>
      </c>
      <c r="DK16" s="396" t="s">
        <v>1078</v>
      </c>
      <c r="DL16" s="396" t="s">
        <v>1077</v>
      </c>
      <c r="DM16" s="396" t="s">
        <v>1077</v>
      </c>
      <c r="DN16" s="396" t="s">
        <v>1078</v>
      </c>
      <c r="DO16" s="396" t="s">
        <v>1078</v>
      </c>
      <c r="DP16" s="396" t="s">
        <v>1079</v>
      </c>
      <c r="DQ16" s="396" t="s">
        <v>1080</v>
      </c>
      <c r="DR16" s="396" t="s">
        <v>1080</v>
      </c>
      <c r="DS16" s="474"/>
      <c r="DT16" s="431">
        <v>12</v>
      </c>
      <c r="DU16" s="432" t="s">
        <v>962</v>
      </c>
      <c r="DV16" s="433">
        <v>1</v>
      </c>
      <c r="DW16" s="475"/>
      <c r="DX16" s="435">
        <v>212.9</v>
      </c>
      <c r="DY16" s="435">
        <v>12.47</v>
      </c>
      <c r="DZ16" s="435">
        <v>0.39</v>
      </c>
      <c r="EA16" s="435">
        <v>0.92</v>
      </c>
      <c r="EB16" s="407" t="s">
        <v>1077</v>
      </c>
      <c r="EC16" s="407" t="s">
        <v>1077</v>
      </c>
      <c r="ED16" s="407" t="s">
        <v>1078</v>
      </c>
      <c r="EE16" s="407" t="s">
        <v>1078</v>
      </c>
      <c r="EF16" s="407" t="s">
        <v>1079</v>
      </c>
      <c r="EG16" s="407" t="s">
        <v>1080</v>
      </c>
      <c r="EH16" s="434" t="s">
        <v>3568</v>
      </c>
      <c r="EI16" s="499">
        <v>3.3</v>
      </c>
      <c r="EJ16" s="476" t="s">
        <v>1274</v>
      </c>
      <c r="EK16" s="477"/>
      <c r="EL16" s="437" t="s">
        <v>1083</v>
      </c>
      <c r="EM16" s="478">
        <v>41.9</v>
      </c>
      <c r="EN16" s="479"/>
      <c r="EO16" s="480" t="s">
        <v>957</v>
      </c>
      <c r="EP16" s="478">
        <v>45.3</v>
      </c>
      <c r="EQ16" s="479"/>
      <c r="ER16" s="480" t="s">
        <v>957</v>
      </c>
      <c r="ES16" s="440" t="s">
        <v>1078</v>
      </c>
    </row>
    <row r="17" spans="1:149" s="397" customFormat="1" ht="24" customHeight="1">
      <c r="A17" s="549" t="s">
        <v>1178</v>
      </c>
      <c r="B17" s="500" t="s">
        <v>1260</v>
      </c>
      <c r="C17" s="462" t="s">
        <v>1723</v>
      </c>
      <c r="D17" s="462" t="s">
        <v>1724</v>
      </c>
      <c r="E17" s="463" t="s">
        <v>602</v>
      </c>
      <c r="F17" s="464" t="s">
        <v>1725</v>
      </c>
      <c r="G17" s="546" t="s">
        <v>1726</v>
      </c>
      <c r="H17" s="466">
        <v>1460</v>
      </c>
      <c r="I17" s="463" t="s">
        <v>1727</v>
      </c>
      <c r="J17" s="463" t="s">
        <v>1728</v>
      </c>
      <c r="K17" s="525" t="s">
        <v>1729</v>
      </c>
      <c r="L17" s="462" t="s">
        <v>1730</v>
      </c>
      <c r="M17" s="462" t="s">
        <v>1731</v>
      </c>
      <c r="N17" s="467" t="s">
        <v>63</v>
      </c>
      <c r="O17" s="467" t="s">
        <v>63</v>
      </c>
      <c r="P17" s="467" t="s">
        <v>63</v>
      </c>
      <c r="Q17" s="467" t="s">
        <v>754</v>
      </c>
      <c r="R17" s="467" t="s">
        <v>63</v>
      </c>
      <c r="S17" s="467" t="s">
        <v>63</v>
      </c>
      <c r="T17" s="467"/>
      <c r="U17" s="467"/>
      <c r="V17" s="411">
        <v>35.316980000000001</v>
      </c>
      <c r="W17" s="526" t="s">
        <v>988</v>
      </c>
      <c r="X17" s="413">
        <v>0.98099999999999998</v>
      </c>
      <c r="Y17" s="414">
        <v>23.8154</v>
      </c>
      <c r="Z17" s="527" t="s">
        <v>988</v>
      </c>
      <c r="AA17" s="416">
        <v>0.99199999999999999</v>
      </c>
      <c r="AB17" s="417">
        <v>11.713870000000002</v>
      </c>
      <c r="AC17" s="418" t="s">
        <v>962</v>
      </c>
      <c r="AD17" s="419">
        <v>0.97599999999999998</v>
      </c>
      <c r="AE17" s="470"/>
      <c r="AF17" s="421">
        <v>186</v>
      </c>
      <c r="AG17" s="411">
        <v>0.45</v>
      </c>
      <c r="AH17" s="411">
        <v>0.79</v>
      </c>
      <c r="AI17" s="421">
        <v>16.100000000000001</v>
      </c>
      <c r="AJ17" s="421">
        <v>38.61</v>
      </c>
      <c r="AK17" s="421">
        <v>22.67</v>
      </c>
      <c r="AL17" s="421">
        <v>0.56000000000000005</v>
      </c>
      <c r="AM17" s="421">
        <v>1.54</v>
      </c>
      <c r="AN17" s="421">
        <v>0.49</v>
      </c>
      <c r="AO17" s="421">
        <v>0.24</v>
      </c>
      <c r="AP17" s="421">
        <v>0.32</v>
      </c>
      <c r="AQ17" s="421">
        <v>0.23</v>
      </c>
      <c r="AR17" s="421">
        <v>0</v>
      </c>
      <c r="AS17" s="421">
        <v>6</v>
      </c>
      <c r="AT17" s="421">
        <v>36</v>
      </c>
      <c r="AU17" s="421">
        <v>0</v>
      </c>
      <c r="AV17" s="423">
        <v>11.8154</v>
      </c>
      <c r="AW17" s="424" t="s">
        <v>962</v>
      </c>
      <c r="AX17" s="425">
        <v>0.98499999999999999</v>
      </c>
      <c r="AY17" s="471"/>
      <c r="AZ17" s="472">
        <v>343.7</v>
      </c>
      <c r="BA17" s="414">
        <v>0.4</v>
      </c>
      <c r="BB17" s="414">
        <v>0.91</v>
      </c>
      <c r="BC17" s="472">
        <v>17.23</v>
      </c>
      <c r="BD17" s="472">
        <v>34.51</v>
      </c>
      <c r="BE17" s="472">
        <v>20.99</v>
      </c>
      <c r="BF17" s="472">
        <v>2.02</v>
      </c>
      <c r="BG17" s="472">
        <v>1.76</v>
      </c>
      <c r="BH17" s="472">
        <v>0.32</v>
      </c>
      <c r="BI17" s="472">
        <v>0.11</v>
      </c>
      <c r="BJ17" s="472">
        <v>0.49</v>
      </c>
      <c r="BK17" s="472">
        <v>0.15</v>
      </c>
      <c r="BL17" s="395" t="s">
        <v>1077</v>
      </c>
      <c r="BM17" s="395" t="s">
        <v>1077</v>
      </c>
      <c r="BN17" s="395" t="s">
        <v>1078</v>
      </c>
      <c r="BO17" s="395" t="s">
        <v>1078</v>
      </c>
      <c r="BP17" s="395" t="s">
        <v>1077</v>
      </c>
      <c r="BQ17" s="395" t="s">
        <v>1077</v>
      </c>
      <c r="BR17" s="395" t="s">
        <v>1078</v>
      </c>
      <c r="BS17" s="395" t="s">
        <v>1078</v>
      </c>
      <c r="BT17" s="395" t="s">
        <v>1079</v>
      </c>
      <c r="BU17" s="395" t="s">
        <v>1080</v>
      </c>
      <c r="BV17" s="395" t="s">
        <v>1080</v>
      </c>
      <c r="BW17" s="473"/>
      <c r="BX17" s="417">
        <v>11.603110000000001</v>
      </c>
      <c r="BY17" s="418" t="s">
        <v>962</v>
      </c>
      <c r="BZ17" s="419">
        <v>0.96699999999999997</v>
      </c>
      <c r="CA17" s="470"/>
      <c r="CB17" s="421">
        <v>167.7</v>
      </c>
      <c r="CC17" s="411">
        <v>0.36</v>
      </c>
      <c r="CD17" s="411">
        <v>0.86</v>
      </c>
      <c r="CE17" s="421">
        <v>9.34</v>
      </c>
      <c r="CF17" s="421">
        <v>34.28</v>
      </c>
      <c r="CG17" s="421">
        <v>23.78</v>
      </c>
      <c r="CH17" s="421">
        <v>0.62</v>
      </c>
      <c r="CI17" s="421">
        <v>0.14000000000000001</v>
      </c>
      <c r="CJ17" s="421">
        <v>0.48</v>
      </c>
      <c r="CK17" s="421">
        <v>0.24</v>
      </c>
      <c r="CL17" s="421">
        <v>0.43</v>
      </c>
      <c r="CM17" s="421">
        <v>0.27</v>
      </c>
      <c r="CN17" s="421">
        <v>0</v>
      </c>
      <c r="CO17" s="421">
        <v>0</v>
      </c>
      <c r="CP17" s="421">
        <v>53</v>
      </c>
      <c r="CQ17" s="421">
        <v>0</v>
      </c>
      <c r="CR17" s="423">
        <v>11.89847</v>
      </c>
      <c r="CS17" s="424" t="s">
        <v>962</v>
      </c>
      <c r="CT17" s="425">
        <v>0.99199999999999999</v>
      </c>
      <c r="CU17" s="471"/>
      <c r="CV17" s="472">
        <v>280.60000000000002</v>
      </c>
      <c r="CW17" s="414">
        <v>0.6</v>
      </c>
      <c r="CX17" s="414">
        <v>0.84</v>
      </c>
      <c r="CY17" s="472">
        <v>23.45</v>
      </c>
      <c r="CZ17" s="472">
        <v>31.67</v>
      </c>
      <c r="DA17" s="472">
        <v>20.12</v>
      </c>
      <c r="DB17" s="472">
        <v>2.2599999999999998</v>
      </c>
      <c r="DC17" s="472">
        <v>1.08</v>
      </c>
      <c r="DD17" s="472">
        <v>0.45</v>
      </c>
      <c r="DE17" s="472">
        <v>0.14000000000000001</v>
      </c>
      <c r="DF17" s="472">
        <v>0.31</v>
      </c>
      <c r="DG17" s="472">
        <v>0.11</v>
      </c>
      <c r="DH17" s="396" t="s">
        <v>1077</v>
      </c>
      <c r="DI17" s="396" t="s">
        <v>1077</v>
      </c>
      <c r="DJ17" s="396" t="s">
        <v>1078</v>
      </c>
      <c r="DK17" s="396" t="s">
        <v>1078</v>
      </c>
      <c r="DL17" s="396" t="s">
        <v>1077</v>
      </c>
      <c r="DM17" s="396" t="s">
        <v>1077</v>
      </c>
      <c r="DN17" s="396" t="s">
        <v>1078</v>
      </c>
      <c r="DO17" s="396" t="s">
        <v>1078</v>
      </c>
      <c r="DP17" s="396" t="s">
        <v>1079</v>
      </c>
      <c r="DQ17" s="396" t="s">
        <v>1080</v>
      </c>
      <c r="DR17" s="396" t="s">
        <v>1080</v>
      </c>
      <c r="DS17" s="474"/>
      <c r="DT17" s="431">
        <v>12</v>
      </c>
      <c r="DU17" s="432" t="s">
        <v>962</v>
      </c>
      <c r="DV17" s="433">
        <v>1</v>
      </c>
      <c r="DW17" s="475"/>
      <c r="DX17" s="435">
        <v>126.1</v>
      </c>
      <c r="DY17" s="435">
        <v>9.14</v>
      </c>
      <c r="DZ17" s="435">
        <v>0.89</v>
      </c>
      <c r="EA17" s="435">
        <v>1.1399999999999999</v>
      </c>
      <c r="EB17" s="407" t="s">
        <v>1077</v>
      </c>
      <c r="EC17" s="407" t="s">
        <v>1077</v>
      </c>
      <c r="ED17" s="407" t="s">
        <v>1078</v>
      </c>
      <c r="EE17" s="407" t="s">
        <v>1078</v>
      </c>
      <c r="EF17" s="407" t="s">
        <v>1079</v>
      </c>
      <c r="EG17" s="407" t="s">
        <v>1080</v>
      </c>
      <c r="EH17" s="434" t="s">
        <v>1078</v>
      </c>
      <c r="EI17" s="499">
        <v>3.07</v>
      </c>
      <c r="EJ17" s="476" t="s">
        <v>1274</v>
      </c>
      <c r="EK17" s="477"/>
      <c r="EL17" s="437" t="s">
        <v>1083</v>
      </c>
      <c r="EM17" s="478">
        <v>44.4</v>
      </c>
      <c r="EN17" s="479"/>
      <c r="EO17" s="480" t="s">
        <v>957</v>
      </c>
      <c r="EP17" s="478">
        <v>47</v>
      </c>
      <c r="EQ17" s="479"/>
      <c r="ER17" s="480" t="s">
        <v>957</v>
      </c>
      <c r="ES17" s="440" t="s">
        <v>1078</v>
      </c>
    </row>
    <row r="18" spans="1:149" s="397" customFormat="1" ht="24" customHeight="1">
      <c r="A18" s="549" t="s">
        <v>1178</v>
      </c>
      <c r="B18" s="500" t="s">
        <v>1528</v>
      </c>
      <c r="C18" s="462" t="s">
        <v>1732</v>
      </c>
      <c r="D18" s="462" t="s">
        <v>1733</v>
      </c>
      <c r="E18" s="463" t="s">
        <v>617</v>
      </c>
      <c r="F18" s="464" t="s">
        <v>1734</v>
      </c>
      <c r="G18" s="546" t="s">
        <v>1735</v>
      </c>
      <c r="H18" s="466">
        <v>1620</v>
      </c>
      <c r="I18" s="463" t="s">
        <v>1736</v>
      </c>
      <c r="J18" s="463" t="s">
        <v>1737</v>
      </c>
      <c r="K18" s="546" t="s">
        <v>1738</v>
      </c>
      <c r="L18" s="546" t="s">
        <v>1739</v>
      </c>
      <c r="M18" s="546" t="s">
        <v>1740</v>
      </c>
      <c r="N18" s="467" t="s">
        <v>63</v>
      </c>
      <c r="O18" s="467" t="s">
        <v>63</v>
      </c>
      <c r="P18" s="467" t="s">
        <v>63</v>
      </c>
      <c r="Q18" s="467" t="s">
        <v>754</v>
      </c>
      <c r="R18" s="467" t="s">
        <v>63</v>
      </c>
      <c r="S18" s="467" t="s">
        <v>63</v>
      </c>
      <c r="T18" s="467"/>
      <c r="U18" s="467"/>
      <c r="V18" s="411">
        <v>33.981700000000004</v>
      </c>
      <c r="W18" s="526" t="s">
        <v>988</v>
      </c>
      <c r="X18" s="413">
        <v>0.94399999999999995</v>
      </c>
      <c r="Y18" s="414">
        <v>22.904699999999998</v>
      </c>
      <c r="Z18" s="527" t="s">
        <v>988</v>
      </c>
      <c r="AA18" s="416">
        <v>0.95399999999999996</v>
      </c>
      <c r="AB18" s="417">
        <v>10.46782</v>
      </c>
      <c r="AC18" s="418" t="s">
        <v>960</v>
      </c>
      <c r="AD18" s="419">
        <v>0.872</v>
      </c>
      <c r="AE18" s="470"/>
      <c r="AF18" s="421">
        <v>286.60000000000002</v>
      </c>
      <c r="AG18" s="411">
        <v>0.57999999999999996</v>
      </c>
      <c r="AH18" s="411">
        <v>1.43</v>
      </c>
      <c r="AI18" s="421">
        <v>26.51</v>
      </c>
      <c r="AJ18" s="421">
        <v>41.81</v>
      </c>
      <c r="AK18" s="421">
        <v>29.4</v>
      </c>
      <c r="AL18" s="421">
        <v>0.14000000000000001</v>
      </c>
      <c r="AM18" s="421">
        <v>0.36</v>
      </c>
      <c r="AN18" s="421">
        <v>0.44</v>
      </c>
      <c r="AO18" s="421">
        <v>0.36</v>
      </c>
      <c r="AP18" s="421">
        <v>0.67</v>
      </c>
      <c r="AQ18" s="421">
        <v>0.46</v>
      </c>
      <c r="AR18" s="421">
        <v>0</v>
      </c>
      <c r="AS18" s="421">
        <v>19</v>
      </c>
      <c r="AT18" s="421">
        <v>38</v>
      </c>
      <c r="AU18" s="421">
        <v>0</v>
      </c>
      <c r="AV18" s="423">
        <v>10.9847</v>
      </c>
      <c r="AW18" s="424" t="s">
        <v>962</v>
      </c>
      <c r="AX18" s="425">
        <v>0.91500000000000004</v>
      </c>
      <c r="AY18" s="471"/>
      <c r="AZ18" s="472">
        <v>206</v>
      </c>
      <c r="BA18" s="414">
        <v>0.54</v>
      </c>
      <c r="BB18" s="414">
        <v>1.19</v>
      </c>
      <c r="BC18" s="472">
        <v>20.5</v>
      </c>
      <c r="BD18" s="472">
        <v>36.67</v>
      </c>
      <c r="BE18" s="472">
        <v>28.42</v>
      </c>
      <c r="BF18" s="472">
        <v>1.03</v>
      </c>
      <c r="BG18" s="472">
        <v>0.32</v>
      </c>
      <c r="BH18" s="472">
        <v>0.42</v>
      </c>
      <c r="BI18" s="472">
        <v>0.48</v>
      </c>
      <c r="BJ18" s="472">
        <v>0.42</v>
      </c>
      <c r="BK18" s="472">
        <v>0.24</v>
      </c>
      <c r="BL18" s="395" t="s">
        <v>1077</v>
      </c>
      <c r="BM18" s="395" t="s">
        <v>1077</v>
      </c>
      <c r="BN18" s="395" t="s">
        <v>1078</v>
      </c>
      <c r="BO18" s="395" t="s">
        <v>1078</v>
      </c>
      <c r="BP18" s="395" t="s">
        <v>1077</v>
      </c>
      <c r="BQ18" s="395" t="s">
        <v>1077</v>
      </c>
      <c r="BR18" s="395" t="s">
        <v>1078</v>
      </c>
      <c r="BS18" s="395" t="s">
        <v>1078</v>
      </c>
      <c r="BT18" s="395" t="s">
        <v>1079</v>
      </c>
      <c r="BU18" s="395" t="s">
        <v>1080</v>
      </c>
      <c r="BV18" s="395" t="s">
        <v>1080</v>
      </c>
      <c r="BW18" s="473"/>
      <c r="BX18" s="417">
        <v>11.59388</v>
      </c>
      <c r="BY18" s="418" t="s">
        <v>962</v>
      </c>
      <c r="BZ18" s="419">
        <v>0.96599999999999997</v>
      </c>
      <c r="CA18" s="470"/>
      <c r="CB18" s="421">
        <v>217</v>
      </c>
      <c r="CC18" s="411">
        <v>0.38</v>
      </c>
      <c r="CD18" s="411">
        <v>1.08</v>
      </c>
      <c r="CE18" s="421">
        <v>20.38</v>
      </c>
      <c r="CF18" s="421">
        <v>38.86</v>
      </c>
      <c r="CG18" s="421">
        <v>24.13</v>
      </c>
      <c r="CH18" s="421">
        <v>0.2</v>
      </c>
      <c r="CI18" s="421">
        <v>0.17</v>
      </c>
      <c r="CJ18" s="421">
        <v>0.31</v>
      </c>
      <c r="CK18" s="421">
        <v>0.26</v>
      </c>
      <c r="CL18" s="421">
        <v>0.46</v>
      </c>
      <c r="CM18" s="421">
        <v>0.46</v>
      </c>
      <c r="CN18" s="421">
        <v>0</v>
      </c>
      <c r="CO18" s="421">
        <v>24</v>
      </c>
      <c r="CP18" s="421">
        <v>101</v>
      </c>
      <c r="CQ18" s="421">
        <v>0</v>
      </c>
      <c r="CR18" s="423">
        <v>12</v>
      </c>
      <c r="CS18" s="424" t="s">
        <v>962</v>
      </c>
      <c r="CT18" s="425">
        <v>1</v>
      </c>
      <c r="CU18" s="471"/>
      <c r="CV18" s="472">
        <v>202.2</v>
      </c>
      <c r="CW18" s="414">
        <v>0.78</v>
      </c>
      <c r="CX18" s="414">
        <v>1.1200000000000001</v>
      </c>
      <c r="CY18" s="472">
        <v>8.18</v>
      </c>
      <c r="CZ18" s="472">
        <v>35.69</v>
      </c>
      <c r="DA18" s="472">
        <v>21.4</v>
      </c>
      <c r="DB18" s="472">
        <v>1.86</v>
      </c>
      <c r="DC18" s="472">
        <v>0.32</v>
      </c>
      <c r="DD18" s="472">
        <v>0.27</v>
      </c>
      <c r="DE18" s="472">
        <v>0.19</v>
      </c>
      <c r="DF18" s="472">
        <v>0.3</v>
      </c>
      <c r="DG18" s="472">
        <v>0.25</v>
      </c>
      <c r="DH18" s="396" t="s">
        <v>1077</v>
      </c>
      <c r="DI18" s="396" t="s">
        <v>1077</v>
      </c>
      <c r="DJ18" s="396" t="s">
        <v>1078</v>
      </c>
      <c r="DK18" s="396" t="s">
        <v>1078</v>
      </c>
      <c r="DL18" s="396" t="s">
        <v>1077</v>
      </c>
      <c r="DM18" s="396" t="s">
        <v>1077</v>
      </c>
      <c r="DN18" s="396" t="s">
        <v>1078</v>
      </c>
      <c r="DO18" s="396" t="s">
        <v>1078</v>
      </c>
      <c r="DP18" s="396" t="s">
        <v>1079</v>
      </c>
      <c r="DQ18" s="396" t="s">
        <v>1080</v>
      </c>
      <c r="DR18" s="396" t="s">
        <v>1080</v>
      </c>
      <c r="DS18" s="474"/>
      <c r="DT18" s="431">
        <v>11.92</v>
      </c>
      <c r="DU18" s="432" t="s">
        <v>962</v>
      </c>
      <c r="DV18" s="433">
        <v>0.99299999999999999</v>
      </c>
      <c r="DW18" s="475"/>
      <c r="DX18" s="435">
        <v>71.400000000000006</v>
      </c>
      <c r="DY18" s="435">
        <v>6.27</v>
      </c>
      <c r="DZ18" s="435">
        <v>1.06</v>
      </c>
      <c r="EA18" s="435">
        <v>2.27</v>
      </c>
      <c r="EB18" s="407" t="s">
        <v>1077</v>
      </c>
      <c r="EC18" s="407" t="s">
        <v>1077</v>
      </c>
      <c r="ED18" s="407" t="s">
        <v>1078</v>
      </c>
      <c r="EE18" s="407" t="s">
        <v>1078</v>
      </c>
      <c r="EF18" s="407" t="s">
        <v>1079</v>
      </c>
      <c r="EG18" s="407" t="s">
        <v>1080</v>
      </c>
      <c r="EH18" s="434" t="s">
        <v>1078</v>
      </c>
      <c r="EI18" s="499">
        <v>2.72</v>
      </c>
      <c r="EJ18" s="476" t="s">
        <v>1082</v>
      </c>
      <c r="EK18" s="477"/>
      <c r="EL18" s="437" t="s">
        <v>1083</v>
      </c>
      <c r="EM18" s="478">
        <v>41.8</v>
      </c>
      <c r="EN18" s="479" t="s">
        <v>588</v>
      </c>
      <c r="EO18" s="480" t="s">
        <v>957</v>
      </c>
      <c r="EP18" s="478">
        <v>46.4</v>
      </c>
      <c r="EQ18" s="479" t="s">
        <v>588</v>
      </c>
      <c r="ER18" s="480" t="s">
        <v>957</v>
      </c>
      <c r="ES18" s="440" t="s">
        <v>1135</v>
      </c>
    </row>
    <row r="19" spans="1:149" s="397" customFormat="1" ht="24" customHeight="1">
      <c r="A19" s="549" t="s">
        <v>1178</v>
      </c>
      <c r="B19" s="500" t="s">
        <v>1528</v>
      </c>
      <c r="C19" s="462" t="s">
        <v>1741</v>
      </c>
      <c r="D19" s="462" t="s">
        <v>1742</v>
      </c>
      <c r="E19" s="463" t="s">
        <v>617</v>
      </c>
      <c r="F19" s="464" t="s">
        <v>1743</v>
      </c>
      <c r="G19" s="546" t="s">
        <v>1744</v>
      </c>
      <c r="H19" s="466">
        <v>1780</v>
      </c>
      <c r="I19" s="463" t="s">
        <v>1745</v>
      </c>
      <c r="J19" s="463" t="s">
        <v>1746</v>
      </c>
      <c r="K19" s="525" t="s">
        <v>1747</v>
      </c>
      <c r="L19" s="525" t="s">
        <v>1748</v>
      </c>
      <c r="M19" s="462" t="s">
        <v>1749</v>
      </c>
      <c r="N19" s="467" t="s">
        <v>63</v>
      </c>
      <c r="O19" s="467" t="s">
        <v>63</v>
      </c>
      <c r="P19" s="467" t="s">
        <v>63</v>
      </c>
      <c r="Q19" s="467" t="s">
        <v>754</v>
      </c>
      <c r="R19" s="467" t="s">
        <v>63</v>
      </c>
      <c r="S19" s="467" t="s">
        <v>63</v>
      </c>
      <c r="T19" s="467"/>
      <c r="U19" s="467"/>
      <c r="V19" s="411">
        <v>34.54166</v>
      </c>
      <c r="W19" s="526" t="s">
        <v>988</v>
      </c>
      <c r="X19" s="413">
        <v>0.95899999999999996</v>
      </c>
      <c r="Y19" s="414">
        <v>21.84018</v>
      </c>
      <c r="Z19" s="527" t="s">
        <v>988</v>
      </c>
      <c r="AA19" s="416">
        <v>0.91</v>
      </c>
      <c r="AB19" s="417">
        <v>11.17853</v>
      </c>
      <c r="AC19" s="418" t="s">
        <v>962</v>
      </c>
      <c r="AD19" s="419">
        <v>0.93200000000000005</v>
      </c>
      <c r="AE19" s="470"/>
      <c r="AF19" s="421">
        <v>340.6</v>
      </c>
      <c r="AG19" s="411">
        <v>0.67</v>
      </c>
      <c r="AH19" s="411">
        <v>0.91</v>
      </c>
      <c r="AI19" s="421">
        <v>6.97</v>
      </c>
      <c r="AJ19" s="421">
        <v>42.92</v>
      </c>
      <c r="AK19" s="421">
        <v>25.1</v>
      </c>
      <c r="AL19" s="421">
        <v>1.1399999999999999</v>
      </c>
      <c r="AM19" s="421">
        <v>1.1399999999999999</v>
      </c>
      <c r="AN19" s="421">
        <v>0.27</v>
      </c>
      <c r="AO19" s="421">
        <v>0.18</v>
      </c>
      <c r="AP19" s="421">
        <v>0.37</v>
      </c>
      <c r="AQ19" s="421">
        <v>0.26</v>
      </c>
      <c r="AR19" s="421">
        <v>0</v>
      </c>
      <c r="AS19" s="421">
        <v>36</v>
      </c>
      <c r="AT19" s="421">
        <v>30</v>
      </c>
      <c r="AU19" s="421">
        <v>30</v>
      </c>
      <c r="AV19" s="423">
        <v>9.8401800000000001</v>
      </c>
      <c r="AW19" s="424" t="s">
        <v>960</v>
      </c>
      <c r="AX19" s="425">
        <v>0.82</v>
      </c>
      <c r="AY19" s="471"/>
      <c r="AZ19" s="472">
        <v>577.20000000000005</v>
      </c>
      <c r="BA19" s="414">
        <v>0.65</v>
      </c>
      <c r="BB19" s="414">
        <v>0.84</v>
      </c>
      <c r="BC19" s="472">
        <v>41.6</v>
      </c>
      <c r="BD19" s="472">
        <v>49.98</v>
      </c>
      <c r="BE19" s="472">
        <v>26.68</v>
      </c>
      <c r="BF19" s="472">
        <v>0.17</v>
      </c>
      <c r="BG19" s="472">
        <v>0.78</v>
      </c>
      <c r="BH19" s="472">
        <v>0.47</v>
      </c>
      <c r="BI19" s="472">
        <v>0.17</v>
      </c>
      <c r="BJ19" s="472">
        <v>0.41</v>
      </c>
      <c r="BK19" s="472">
        <v>0.16</v>
      </c>
      <c r="BL19" s="395" t="s">
        <v>1077</v>
      </c>
      <c r="BM19" s="395" t="s">
        <v>1077</v>
      </c>
      <c r="BN19" s="395" t="s">
        <v>1078</v>
      </c>
      <c r="BO19" s="395" t="s">
        <v>1078</v>
      </c>
      <c r="BP19" s="395" t="s">
        <v>1077</v>
      </c>
      <c r="BQ19" s="395" t="s">
        <v>1077</v>
      </c>
      <c r="BR19" s="395" t="s">
        <v>1078</v>
      </c>
      <c r="BS19" s="395" t="s">
        <v>1078</v>
      </c>
      <c r="BT19" s="395" t="s">
        <v>1079</v>
      </c>
      <c r="BU19" s="395" t="s">
        <v>1080</v>
      </c>
      <c r="BV19" s="395" t="s">
        <v>1080</v>
      </c>
      <c r="BW19" s="473"/>
      <c r="BX19" s="417">
        <v>11.363130000000002</v>
      </c>
      <c r="BY19" s="418" t="s">
        <v>962</v>
      </c>
      <c r="BZ19" s="419">
        <v>0.94699999999999995</v>
      </c>
      <c r="CA19" s="470"/>
      <c r="CB19" s="421">
        <v>266</v>
      </c>
      <c r="CC19" s="411">
        <v>0.41</v>
      </c>
      <c r="CD19" s="411">
        <v>1.1100000000000001</v>
      </c>
      <c r="CE19" s="421">
        <v>5.68</v>
      </c>
      <c r="CF19" s="421">
        <v>41.58</v>
      </c>
      <c r="CG19" s="421">
        <v>22.48</v>
      </c>
      <c r="CH19" s="421">
        <v>0.94</v>
      </c>
      <c r="CI19" s="421">
        <v>0.82</v>
      </c>
      <c r="CJ19" s="421">
        <v>0.34</v>
      </c>
      <c r="CK19" s="421">
        <v>0.4</v>
      </c>
      <c r="CL19" s="421">
        <v>0.42</v>
      </c>
      <c r="CM19" s="421">
        <v>0.22</v>
      </c>
      <c r="CN19" s="421">
        <v>0</v>
      </c>
      <c r="CO19" s="421">
        <v>41</v>
      </c>
      <c r="CP19" s="421">
        <v>98</v>
      </c>
      <c r="CQ19" s="421">
        <v>42</v>
      </c>
      <c r="CR19" s="423">
        <v>10.763180000000002</v>
      </c>
      <c r="CS19" s="424" t="s">
        <v>962</v>
      </c>
      <c r="CT19" s="425">
        <v>0.89700000000000002</v>
      </c>
      <c r="CU19" s="471"/>
      <c r="CV19" s="472">
        <v>308.89999999999998</v>
      </c>
      <c r="CW19" s="414">
        <v>0.67</v>
      </c>
      <c r="CX19" s="414">
        <v>1.06</v>
      </c>
      <c r="CY19" s="472">
        <v>22.5</v>
      </c>
      <c r="CZ19" s="472">
        <v>37.36</v>
      </c>
      <c r="DA19" s="472">
        <v>31.41</v>
      </c>
      <c r="DB19" s="472">
        <v>0.06</v>
      </c>
      <c r="DC19" s="472">
        <v>0.02</v>
      </c>
      <c r="DD19" s="472">
        <v>0.28999999999999998</v>
      </c>
      <c r="DE19" s="472">
        <v>0.17</v>
      </c>
      <c r="DF19" s="472">
        <v>0.25</v>
      </c>
      <c r="DG19" s="472">
        <v>0.14000000000000001</v>
      </c>
      <c r="DH19" s="396" t="s">
        <v>1077</v>
      </c>
      <c r="DI19" s="396" t="s">
        <v>1077</v>
      </c>
      <c r="DJ19" s="396" t="s">
        <v>1078</v>
      </c>
      <c r="DK19" s="396" t="s">
        <v>1078</v>
      </c>
      <c r="DL19" s="396" t="s">
        <v>1077</v>
      </c>
      <c r="DM19" s="396" t="s">
        <v>1077</v>
      </c>
      <c r="DN19" s="396" t="s">
        <v>1078</v>
      </c>
      <c r="DO19" s="396" t="s">
        <v>1078</v>
      </c>
      <c r="DP19" s="396" t="s">
        <v>1079</v>
      </c>
      <c r="DQ19" s="396" t="s">
        <v>1080</v>
      </c>
      <c r="DR19" s="396" t="s">
        <v>1080</v>
      </c>
      <c r="DS19" s="474"/>
      <c r="DT19" s="431">
        <v>12</v>
      </c>
      <c r="DU19" s="432" t="s">
        <v>962</v>
      </c>
      <c r="DV19" s="433">
        <v>1</v>
      </c>
      <c r="DW19" s="475"/>
      <c r="DX19" s="435">
        <v>54.1</v>
      </c>
      <c r="DY19" s="435">
        <v>17.739999999999998</v>
      </c>
      <c r="DZ19" s="435">
        <v>0.34</v>
      </c>
      <c r="EA19" s="435">
        <v>1.21</v>
      </c>
      <c r="EB19" s="407" t="s">
        <v>1077</v>
      </c>
      <c r="EC19" s="407" t="s">
        <v>1077</v>
      </c>
      <c r="ED19" s="407" t="s">
        <v>1078</v>
      </c>
      <c r="EE19" s="407" t="s">
        <v>1078</v>
      </c>
      <c r="EF19" s="407" t="s">
        <v>1079</v>
      </c>
      <c r="EG19" s="407" t="s">
        <v>1080</v>
      </c>
      <c r="EH19" s="959" t="s">
        <v>4076</v>
      </c>
      <c r="EI19" s="499">
        <v>2.67</v>
      </c>
      <c r="EJ19" s="476" t="s">
        <v>1082</v>
      </c>
      <c r="EK19" s="477"/>
      <c r="EL19" s="437" t="s">
        <v>1083</v>
      </c>
      <c r="EM19" s="478">
        <v>42.8</v>
      </c>
      <c r="EN19" s="479"/>
      <c r="EO19" s="480" t="s">
        <v>957</v>
      </c>
      <c r="EP19" s="478">
        <v>45.6</v>
      </c>
      <c r="EQ19" s="479"/>
      <c r="ER19" s="480" t="s">
        <v>957</v>
      </c>
      <c r="ES19" s="440" t="s">
        <v>1078</v>
      </c>
    </row>
    <row r="20" spans="1:149" s="397" customFormat="1" ht="24" customHeight="1">
      <c r="A20" s="408" t="s">
        <v>1204</v>
      </c>
      <c r="B20" s="500" t="s">
        <v>1310</v>
      </c>
      <c r="C20" s="462" t="s">
        <v>1750</v>
      </c>
      <c r="D20" s="462" t="s">
        <v>1751</v>
      </c>
      <c r="E20" s="463" t="s">
        <v>648</v>
      </c>
      <c r="F20" s="464" t="s">
        <v>1743</v>
      </c>
      <c r="G20" s="546" t="s">
        <v>1752</v>
      </c>
      <c r="H20" s="466">
        <v>1140</v>
      </c>
      <c r="I20" s="463" t="s">
        <v>1753</v>
      </c>
      <c r="J20" s="463" t="s">
        <v>1754</v>
      </c>
      <c r="K20" s="525" t="s">
        <v>1755</v>
      </c>
      <c r="L20" s="525" t="s">
        <v>1755</v>
      </c>
      <c r="M20" s="462" t="s">
        <v>1756</v>
      </c>
      <c r="N20" s="467" t="s">
        <v>63</v>
      </c>
      <c r="O20" s="467" t="s">
        <v>63</v>
      </c>
      <c r="P20" s="467" t="s">
        <v>754</v>
      </c>
      <c r="Q20" s="467" t="s">
        <v>754</v>
      </c>
      <c r="R20" s="467" t="s">
        <v>63</v>
      </c>
      <c r="S20" s="467" t="s">
        <v>63</v>
      </c>
      <c r="T20" s="467"/>
      <c r="U20" s="467"/>
      <c r="V20" s="411">
        <v>32.055700000000002</v>
      </c>
      <c r="W20" s="526" t="s">
        <v>988</v>
      </c>
      <c r="X20" s="413">
        <v>0.89</v>
      </c>
      <c r="Y20" s="414">
        <v>20.645420000000001</v>
      </c>
      <c r="Z20" s="527" t="s">
        <v>1660</v>
      </c>
      <c r="AA20" s="416">
        <v>0.86</v>
      </c>
      <c r="AB20" s="417">
        <v>9.9601700000000015</v>
      </c>
      <c r="AC20" s="418" t="s">
        <v>960</v>
      </c>
      <c r="AD20" s="419">
        <v>0.83</v>
      </c>
      <c r="AE20" s="470"/>
      <c r="AF20" s="421">
        <v>445.7</v>
      </c>
      <c r="AG20" s="411">
        <v>0.4</v>
      </c>
      <c r="AH20" s="411">
        <v>1.54</v>
      </c>
      <c r="AI20" s="421">
        <v>13.05</v>
      </c>
      <c r="AJ20" s="421">
        <v>48.81</v>
      </c>
      <c r="AK20" s="421">
        <v>30.32</v>
      </c>
      <c r="AL20" s="421">
        <v>1.04</v>
      </c>
      <c r="AM20" s="421">
        <v>1.21</v>
      </c>
      <c r="AN20" s="421">
        <v>0.38</v>
      </c>
      <c r="AO20" s="421">
        <v>0.26</v>
      </c>
      <c r="AP20" s="421">
        <v>0.36</v>
      </c>
      <c r="AQ20" s="421">
        <v>0.51</v>
      </c>
      <c r="AR20" s="421">
        <v>0</v>
      </c>
      <c r="AS20" s="421">
        <v>20</v>
      </c>
      <c r="AT20" s="421">
        <v>2</v>
      </c>
      <c r="AU20" s="421">
        <v>0</v>
      </c>
      <c r="AV20" s="423">
        <v>8.8054200000000016</v>
      </c>
      <c r="AW20" s="424" t="s">
        <v>968</v>
      </c>
      <c r="AX20" s="425">
        <v>0.73399999999999999</v>
      </c>
      <c r="AY20" s="471"/>
      <c r="AZ20" s="472">
        <v>662.9</v>
      </c>
      <c r="BA20" s="414">
        <v>2.1800000000000002</v>
      </c>
      <c r="BB20" s="414">
        <v>1.97</v>
      </c>
      <c r="BC20" s="472">
        <v>23.79</v>
      </c>
      <c r="BD20" s="472">
        <v>46.74</v>
      </c>
      <c r="BE20" s="472">
        <v>37.57</v>
      </c>
      <c r="BF20" s="472">
        <v>1.73</v>
      </c>
      <c r="BG20" s="472">
        <v>1.32</v>
      </c>
      <c r="BH20" s="472">
        <v>0.44</v>
      </c>
      <c r="BI20" s="472">
        <v>0.35</v>
      </c>
      <c r="BJ20" s="472">
        <v>0.42</v>
      </c>
      <c r="BK20" s="472">
        <v>0.16</v>
      </c>
      <c r="BL20" s="395" t="s">
        <v>1077</v>
      </c>
      <c r="BM20" s="395" t="s">
        <v>1077</v>
      </c>
      <c r="BN20" s="395" t="s">
        <v>1078</v>
      </c>
      <c r="BO20" s="395" t="s">
        <v>1078</v>
      </c>
      <c r="BP20" s="395" t="s">
        <v>1077</v>
      </c>
      <c r="BQ20" s="395" t="s">
        <v>1077</v>
      </c>
      <c r="BR20" s="395" t="s">
        <v>1078</v>
      </c>
      <c r="BS20" s="395" t="s">
        <v>1078</v>
      </c>
      <c r="BT20" s="395" t="s">
        <v>1079</v>
      </c>
      <c r="BU20" s="395" t="s">
        <v>1080</v>
      </c>
      <c r="BV20" s="395" t="s">
        <v>1080</v>
      </c>
      <c r="BW20" s="473"/>
      <c r="BX20" s="417">
        <v>10.25553</v>
      </c>
      <c r="BY20" s="418" t="s">
        <v>960</v>
      </c>
      <c r="BZ20" s="419">
        <v>0.85499999999999998</v>
      </c>
      <c r="CA20" s="470"/>
      <c r="CB20" s="421">
        <v>468.5</v>
      </c>
      <c r="CC20" s="411">
        <v>0.6</v>
      </c>
      <c r="CD20" s="411">
        <v>1.86</v>
      </c>
      <c r="CE20" s="421">
        <v>13.95</v>
      </c>
      <c r="CF20" s="421">
        <v>42.13</v>
      </c>
      <c r="CG20" s="421">
        <v>31.69</v>
      </c>
      <c r="CH20" s="421">
        <v>1.3</v>
      </c>
      <c r="CI20" s="421">
        <v>1.25</v>
      </c>
      <c r="CJ20" s="421">
        <v>0.33</v>
      </c>
      <c r="CK20" s="421">
        <v>0.63</v>
      </c>
      <c r="CL20" s="421">
        <v>0.27</v>
      </c>
      <c r="CM20" s="421">
        <v>0.28999999999999998</v>
      </c>
      <c r="CN20" s="421">
        <v>5</v>
      </c>
      <c r="CO20" s="421">
        <v>0</v>
      </c>
      <c r="CP20" s="421">
        <v>0</v>
      </c>
      <c r="CQ20" s="421">
        <v>0</v>
      </c>
      <c r="CR20" s="423">
        <v>8.8199400000000008</v>
      </c>
      <c r="CS20" s="424" t="s">
        <v>968</v>
      </c>
      <c r="CT20" s="425">
        <v>0.73499999999999999</v>
      </c>
      <c r="CU20" s="471"/>
      <c r="CV20" s="472">
        <v>488.5</v>
      </c>
      <c r="CW20" s="414">
        <v>1.54</v>
      </c>
      <c r="CX20" s="414">
        <v>2.21</v>
      </c>
      <c r="CY20" s="472">
        <v>17.39</v>
      </c>
      <c r="CZ20" s="472">
        <v>38.619999999999997</v>
      </c>
      <c r="DA20" s="472">
        <v>41.21</v>
      </c>
      <c r="DB20" s="472">
        <v>0.94</v>
      </c>
      <c r="DC20" s="472">
        <v>0.84</v>
      </c>
      <c r="DD20" s="472">
        <v>0.56999999999999995</v>
      </c>
      <c r="DE20" s="472">
        <v>0.35</v>
      </c>
      <c r="DF20" s="472">
        <v>0.56999999999999995</v>
      </c>
      <c r="DG20" s="472">
        <v>0.32</v>
      </c>
      <c r="DH20" s="396" t="s">
        <v>1077</v>
      </c>
      <c r="DI20" s="396" t="s">
        <v>1077</v>
      </c>
      <c r="DJ20" s="396" t="s">
        <v>1078</v>
      </c>
      <c r="DK20" s="396" t="s">
        <v>1078</v>
      </c>
      <c r="DL20" s="396" t="s">
        <v>1077</v>
      </c>
      <c r="DM20" s="396" t="s">
        <v>1077</v>
      </c>
      <c r="DN20" s="396" t="s">
        <v>1078</v>
      </c>
      <c r="DO20" s="396" t="s">
        <v>1078</v>
      </c>
      <c r="DP20" s="396" t="s">
        <v>1079</v>
      </c>
      <c r="DQ20" s="396" t="s">
        <v>1080</v>
      </c>
      <c r="DR20" s="396" t="s">
        <v>1080</v>
      </c>
      <c r="DS20" s="474"/>
      <c r="DT20" s="431">
        <v>11.84</v>
      </c>
      <c r="DU20" s="432" t="s">
        <v>962</v>
      </c>
      <c r="DV20" s="433">
        <v>0.98699999999999999</v>
      </c>
      <c r="DW20" s="475"/>
      <c r="DX20" s="435">
        <v>251.5</v>
      </c>
      <c r="DY20" s="435">
        <v>10.69</v>
      </c>
      <c r="DZ20" s="435">
        <v>1.05</v>
      </c>
      <c r="EA20" s="435">
        <v>3.14</v>
      </c>
      <c r="EB20" s="407" t="s">
        <v>1077</v>
      </c>
      <c r="EC20" s="407" t="s">
        <v>1077</v>
      </c>
      <c r="ED20" s="407" t="s">
        <v>1083</v>
      </c>
      <c r="EE20" s="407" t="s">
        <v>1083</v>
      </c>
      <c r="EF20" s="407" t="s">
        <v>1079</v>
      </c>
      <c r="EG20" s="407" t="s">
        <v>1080</v>
      </c>
      <c r="EH20" s="434" t="s">
        <v>1078</v>
      </c>
      <c r="EI20" s="499">
        <v>2.6</v>
      </c>
      <c r="EJ20" s="476" t="s">
        <v>1082</v>
      </c>
      <c r="EK20" s="477"/>
      <c r="EL20" s="437" t="s">
        <v>1083</v>
      </c>
      <c r="EM20" s="478">
        <v>48.5</v>
      </c>
      <c r="EN20" s="479"/>
      <c r="EO20" s="480" t="s">
        <v>957</v>
      </c>
      <c r="EP20" s="478">
        <v>56.6</v>
      </c>
      <c r="EQ20" s="479"/>
      <c r="ER20" s="480" t="s">
        <v>957</v>
      </c>
      <c r="ES20" s="440" t="s">
        <v>1078</v>
      </c>
    </row>
    <row r="21" spans="1:149"/>
  </sheetData>
  <mergeCells count="131">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 ref="BJ3:BK4"/>
    <mergeCell ref="A4:A5"/>
    <mergeCell ref="A1:A3"/>
    <mergeCell ref="T1:T5"/>
    <mergeCell ref="U1:U5"/>
    <mergeCell ref="V1:AA2"/>
    <mergeCell ref="AB1:BW1"/>
    <mergeCell ref="BX1:DS1"/>
    <mergeCell ref="DT1:EH1"/>
    <mergeCell ref="BF2:BK2"/>
    <mergeCell ref="BL2:BS2"/>
    <mergeCell ref="BT2:BT5"/>
    <mergeCell ref="BU2:BV4"/>
    <mergeCell ref="DQ2:DR4"/>
    <mergeCell ref="DS2:DS5"/>
    <mergeCell ref="DT2:DW2"/>
    <mergeCell ref="DX2:DX4"/>
    <mergeCell ref="DT3:DW4"/>
    <mergeCell ref="CR2:CU2"/>
    <mergeCell ref="CW2:CY2"/>
    <mergeCell ref="CZ2:DA2"/>
    <mergeCell ref="DB2:DG2"/>
    <mergeCell ref="DH2:DO2"/>
    <mergeCell ref="DP2:DP5"/>
    <mergeCell ref="AV2:AY2"/>
    <mergeCell ref="CX3:CX4"/>
    <mergeCell ref="V3:X4"/>
    <mergeCell ref="Y3:AA4"/>
    <mergeCell ref="AB3:AE4"/>
    <mergeCell ref="AF3:AF4"/>
    <mergeCell ref="AG3:AG4"/>
    <mergeCell ref="AH3:AH4"/>
    <mergeCell ref="AB2:AE2"/>
    <mergeCell ref="AG2:AI2"/>
    <mergeCell ref="AJ2:AK2"/>
    <mergeCell ref="BA2:BC2"/>
    <mergeCell ref="AR3:AS4"/>
    <mergeCell ref="AT3:AU4"/>
    <mergeCell ref="AV3:AY4"/>
    <mergeCell ref="AZ3:AZ4"/>
    <mergeCell ref="BA3:BA4"/>
    <mergeCell ref="BD2:BE2"/>
    <mergeCell ref="CC3:CC4"/>
    <mergeCell ref="BC3:BC4"/>
    <mergeCell ref="BD3:BD4"/>
    <mergeCell ref="BE3:BE4"/>
    <mergeCell ref="BF3:BG4"/>
    <mergeCell ref="BH3:BI4"/>
    <mergeCell ref="DY2:DY4"/>
    <mergeCell ref="DZ2:DZ4"/>
    <mergeCell ref="EA2:EA4"/>
    <mergeCell ref="BB3:BB4"/>
    <mergeCell ref="AI3:AI4"/>
    <mergeCell ref="AJ3:AJ4"/>
    <mergeCell ref="AK3:AK4"/>
    <mergeCell ref="AL3:AM4"/>
    <mergeCell ref="AN3:AO4"/>
    <mergeCell ref="AP3:AQ4"/>
    <mergeCell ref="BX3:CA4"/>
    <mergeCell ref="CB3:CB4"/>
    <mergeCell ref="BL3:BO3"/>
    <mergeCell ref="BP3:BS3"/>
    <mergeCell ref="BW2:BW5"/>
    <mergeCell ref="BX2:CA2"/>
    <mergeCell ref="AL2:AQ2"/>
    <mergeCell ref="AR2:AU2"/>
    <mergeCell ref="CR3:CU4"/>
    <mergeCell ref="CV3:CV4"/>
    <mergeCell ref="CY3:CY4"/>
    <mergeCell ref="CZ3:CZ4"/>
    <mergeCell ref="CC2:CE2"/>
    <mergeCell ref="CF2:CG2"/>
    <mergeCell ref="CH2:CM2"/>
    <mergeCell ref="CN2:CQ2"/>
    <mergeCell ref="CE3:CE4"/>
    <mergeCell ref="CF3:CF4"/>
    <mergeCell ref="CG3:CG4"/>
    <mergeCell ref="CH3:CI4"/>
    <mergeCell ref="CJ3:CK4"/>
    <mergeCell ref="CL3:CM4"/>
    <mergeCell ref="CN3:CO4"/>
    <mergeCell ref="CP3:CQ4"/>
    <mergeCell ref="BL4:BM4"/>
    <mergeCell ref="BN4:BO4"/>
    <mergeCell ref="BP4:BQ4"/>
    <mergeCell ref="BR4:BS4"/>
    <mergeCell ref="DB3:DC4"/>
    <mergeCell ref="DD3:DE4"/>
    <mergeCell ref="DF3:DG4"/>
    <mergeCell ref="DH3:DK3"/>
    <mergeCell ref="DL3:DO3"/>
    <mergeCell ref="DH4:DI4"/>
    <mergeCell ref="DJ4:DK4"/>
    <mergeCell ref="DL4:DM4"/>
    <mergeCell ref="DN4:DO4"/>
    <mergeCell ref="DA3:DA4"/>
    <mergeCell ref="CD3:CD4"/>
    <mergeCell ref="CW3:CW4"/>
    <mergeCell ref="EP4:ER4"/>
    <mergeCell ref="ES4:ES5"/>
    <mergeCell ref="EM5:EN5"/>
    <mergeCell ref="EP5:EQ5"/>
    <mergeCell ref="ED4:EE4"/>
    <mergeCell ref="EI4:EI5"/>
    <mergeCell ref="EJ4:EJ5"/>
    <mergeCell ref="EK4:EK5"/>
    <mergeCell ref="EL4:EL5"/>
    <mergeCell ref="EM4:EO4"/>
    <mergeCell ref="EG2:EG4"/>
    <mergeCell ref="EH2:EH5"/>
    <mergeCell ref="EI1:EK3"/>
    <mergeCell ref="EL1:ES3"/>
    <mergeCell ref="EB2:EE2"/>
    <mergeCell ref="EF2:EF5"/>
    <mergeCell ref="EB3:EE3"/>
    <mergeCell ref="EB4:EC4"/>
  </mergeCells>
  <phoneticPr fontId="1"/>
  <hyperlinks>
    <hyperlink ref="A1:A3" location="目次・索引!B1" display="索引へ戻る" xr:uid="{00000000-0004-0000-0900-000000000000}"/>
  </hyperlinks>
  <printOptions horizontalCentered="1"/>
  <pageMargins left="0.39370078740157483" right="0.39370078740157483" top="0.39370078740157483" bottom="0.39370078740157483" header="0.51181102362204722" footer="0.51181102362204722"/>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C27"/>
  <sheetViews>
    <sheetView showGridLines="0" showRowColHeaders="0" zoomScaleNormal="100" zoomScaleSheetLayoutView="100" workbookViewId="0">
      <pane xSplit="3" ySplit="5" topLeftCell="D6" activePane="bottomRight" state="frozen"/>
      <selection pane="topRight" activeCell="D1" sqref="D1"/>
      <selection pane="bottomLeft" activeCell="A6" sqref="A6"/>
      <selection pane="bottomRight" sqref="A1:A3"/>
    </sheetView>
  </sheetViews>
  <sheetFormatPr defaultColWidth="0" defaultRowHeight="12" zeroHeight="1"/>
  <cols>
    <col min="1" max="1" width="19.625" style="456" customWidth="1"/>
    <col min="2" max="2" width="6.625" style="457" customWidth="1"/>
    <col min="3" max="3" width="13.125" style="457" customWidth="1"/>
    <col min="4" max="4" width="14.5" style="457" customWidth="1"/>
    <col min="5" max="5" width="19.625" style="456" customWidth="1"/>
    <col min="6" max="6" width="12.5" style="456" customWidth="1"/>
    <col min="7" max="7" width="14.625" style="457" customWidth="1"/>
    <col min="8" max="8" width="5.5" style="458" customWidth="1"/>
    <col min="9" max="9" width="13.625" style="456" customWidth="1"/>
    <col min="10" max="10" width="23.625" style="456" customWidth="1"/>
    <col min="11" max="13" width="5.625" style="459" customWidth="1"/>
    <col min="14" max="14" width="4.125" style="456" customWidth="1"/>
    <col min="15" max="16" width="5.625" style="456" customWidth="1"/>
    <col min="17" max="17" width="4.875" style="456" customWidth="1"/>
    <col min="18" max="18" width="6.625" style="456" customWidth="1"/>
    <col min="19" max="19" width="5.625" style="456" customWidth="1"/>
    <col min="20" max="20" width="4.625" style="456" bestFit="1" customWidth="1"/>
    <col min="21" max="21" width="7" style="456" customWidth="1"/>
    <col min="22" max="22" width="7.5" style="457" customWidth="1"/>
    <col min="23" max="23" width="10.875" style="456" customWidth="1"/>
    <col min="24" max="24" width="5.375" style="457" customWidth="1"/>
    <col min="25" max="25" width="7.125" style="457" customWidth="1"/>
    <col min="26" max="26" width="10.875" style="456" customWidth="1"/>
    <col min="27" max="27" width="5.375" style="457" customWidth="1"/>
    <col min="28" max="28" width="5.5" style="457" customWidth="1"/>
    <col min="29" max="29" width="5.125" style="456" customWidth="1"/>
    <col min="30" max="30" width="5.625" style="456" customWidth="1"/>
    <col min="31" max="31" width="9.375" style="456" customWidth="1"/>
    <col min="32" max="35" width="5.125" style="456" customWidth="1"/>
    <col min="36" max="36" width="8.375" style="456" customWidth="1"/>
    <col min="37" max="47" width="5.125" style="456" customWidth="1"/>
    <col min="48" max="48" width="5.5" style="456" customWidth="1"/>
    <col min="49" max="49" width="5.125" style="456" customWidth="1"/>
    <col min="50" max="50" width="5.625" style="456" customWidth="1"/>
    <col min="51" max="51" width="6.125" style="456" customWidth="1"/>
    <col min="52" max="55" width="5.125" style="456" customWidth="1"/>
    <col min="56" max="56" width="8.5" style="456" customWidth="1"/>
    <col min="57" max="63" width="5.125" style="456" customWidth="1"/>
    <col min="64" max="64" width="4.125" style="457" bestFit="1" customWidth="1"/>
    <col min="65" max="71" width="4.125" style="457" customWidth="1"/>
    <col min="72" max="72" width="4.125" style="456" customWidth="1"/>
    <col min="73" max="74" width="6.625" style="456" customWidth="1"/>
    <col min="75" max="75" width="6.375" style="456" customWidth="1"/>
    <col min="76" max="76" width="5.5" style="456" customWidth="1"/>
    <col min="77" max="77" width="5.125" style="456" customWidth="1"/>
    <col min="78" max="78" width="5.625" style="456" customWidth="1"/>
    <col min="79" max="79" width="6.125" style="456" customWidth="1"/>
    <col min="80" max="83" width="5.125" style="456" customWidth="1"/>
    <col min="84" max="84" width="8.375" style="456" customWidth="1"/>
    <col min="85" max="95" width="5.125" style="456" customWidth="1"/>
    <col min="96" max="96" width="5.5" style="456" customWidth="1"/>
    <col min="97" max="97" width="5.125" style="456" customWidth="1"/>
    <col min="98" max="98" width="5.625" style="456" customWidth="1"/>
    <col min="99" max="99" width="6.125" style="456" customWidth="1"/>
    <col min="100" max="103" width="5.125" style="456" customWidth="1"/>
    <col min="104" max="104" width="8.375" style="456" customWidth="1"/>
    <col min="105" max="111" width="5.125" style="456" customWidth="1"/>
    <col min="112" max="120" width="4.125" style="456" customWidth="1"/>
    <col min="121" max="122" width="6.625" style="456" customWidth="1"/>
    <col min="123" max="123" width="6.5" style="456" customWidth="1"/>
    <col min="124" max="124" width="5.5" style="456" customWidth="1"/>
    <col min="125" max="125" width="5.125" style="456" customWidth="1"/>
    <col min="126" max="126" width="5.625" style="456" customWidth="1"/>
    <col min="127" max="127" width="6.375" style="456" customWidth="1"/>
    <col min="128" max="128" width="5.625" style="456" customWidth="1"/>
    <col min="129" max="131" width="5.125" style="456" customWidth="1"/>
    <col min="132" max="136" width="4.125" style="456" customWidth="1"/>
    <col min="137" max="137" width="6.625" style="456" customWidth="1"/>
    <col min="138" max="138" width="6.375" style="456" customWidth="1"/>
    <col min="139" max="143" width="8.125" style="456" customWidth="1"/>
    <col min="144" max="144" width="3.125" style="456" customWidth="1"/>
    <col min="145" max="146" width="8.125" style="456" customWidth="1"/>
    <col min="147" max="147" width="3.125" style="456" customWidth="1"/>
    <col min="148" max="148" width="8.125" style="456" customWidth="1"/>
    <col min="149" max="149" width="52.625" style="456" bestFit="1" customWidth="1"/>
    <col min="150" max="150" width="8.125" style="456" customWidth="1"/>
    <col min="151" max="159" width="0" style="456" hidden="1" customWidth="1"/>
    <col min="160" max="16384" width="8.125" style="456" hidden="1"/>
  </cols>
  <sheetData>
    <row r="1" spans="1:149" ht="12" customHeight="1" thickTop="1">
      <c r="A1" s="2731" t="s">
        <v>6893</v>
      </c>
      <c r="B1" s="2962"/>
      <c r="C1" s="2953" t="s">
        <v>494</v>
      </c>
      <c r="D1" s="2953" t="s">
        <v>495</v>
      </c>
      <c r="E1" s="2953" t="s">
        <v>893</v>
      </c>
      <c r="F1" s="2953" t="s">
        <v>497</v>
      </c>
      <c r="G1" s="2953" t="s">
        <v>498</v>
      </c>
      <c r="H1" s="2954" t="s">
        <v>894</v>
      </c>
      <c r="I1" s="2951" t="s">
        <v>895</v>
      </c>
      <c r="J1" s="2951"/>
      <c r="K1" s="2954" t="s">
        <v>896</v>
      </c>
      <c r="L1" s="2954"/>
      <c r="M1" s="2954"/>
      <c r="N1" s="2951" t="s">
        <v>502</v>
      </c>
      <c r="O1" s="2951"/>
      <c r="P1" s="2951"/>
      <c r="Q1" s="2951"/>
      <c r="R1" s="2951"/>
      <c r="S1" s="2951"/>
      <c r="T1" s="2957" t="s">
        <v>897</v>
      </c>
      <c r="U1" s="2951" t="s">
        <v>531</v>
      </c>
      <c r="V1" s="2952" t="s">
        <v>898</v>
      </c>
      <c r="W1" s="2952"/>
      <c r="X1" s="2952"/>
      <c r="Y1" s="2952"/>
      <c r="Z1" s="2952"/>
      <c r="AA1" s="2952"/>
      <c r="AB1" s="2796" t="s">
        <v>504</v>
      </c>
      <c r="AC1" s="2796"/>
      <c r="AD1" s="2796"/>
      <c r="AE1" s="2796"/>
      <c r="AF1" s="2796"/>
      <c r="AG1" s="2796"/>
      <c r="AH1" s="2796"/>
      <c r="AI1" s="2796"/>
      <c r="AJ1" s="2796"/>
      <c r="AK1" s="2796"/>
      <c r="AL1" s="2796"/>
      <c r="AM1" s="2796"/>
      <c r="AN1" s="2796"/>
      <c r="AO1" s="2796"/>
      <c r="AP1" s="2796"/>
      <c r="AQ1" s="2796"/>
      <c r="AR1" s="2796"/>
      <c r="AS1" s="2796"/>
      <c r="AT1" s="2796"/>
      <c r="AU1" s="2796"/>
      <c r="AV1" s="2796"/>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c r="BU1" s="2796"/>
      <c r="BV1" s="2796"/>
      <c r="BW1" s="2796"/>
      <c r="BX1" s="2815" t="s">
        <v>505</v>
      </c>
      <c r="BY1" s="2815"/>
      <c r="BZ1" s="2815"/>
      <c r="CA1" s="2815"/>
      <c r="CB1" s="2815"/>
      <c r="CC1" s="2815"/>
      <c r="CD1" s="2815"/>
      <c r="CE1" s="2815"/>
      <c r="CF1" s="2815"/>
      <c r="CG1" s="2815"/>
      <c r="CH1" s="2815"/>
      <c r="CI1" s="2815"/>
      <c r="CJ1" s="2815"/>
      <c r="CK1" s="2815"/>
      <c r="CL1" s="2815"/>
      <c r="CM1" s="2815"/>
      <c r="CN1" s="2815"/>
      <c r="CO1" s="2815"/>
      <c r="CP1" s="2815"/>
      <c r="CQ1" s="2815"/>
      <c r="CR1" s="2815"/>
      <c r="CS1" s="2815"/>
      <c r="CT1" s="2815"/>
      <c r="CU1" s="2815"/>
      <c r="CV1" s="2815"/>
      <c r="CW1" s="2815"/>
      <c r="CX1" s="2815"/>
      <c r="CY1" s="2815"/>
      <c r="CZ1" s="2815"/>
      <c r="DA1" s="2815"/>
      <c r="DB1" s="2815"/>
      <c r="DC1" s="2815"/>
      <c r="DD1" s="2815"/>
      <c r="DE1" s="2815"/>
      <c r="DF1" s="2815"/>
      <c r="DG1" s="2815"/>
      <c r="DH1" s="2815"/>
      <c r="DI1" s="2815"/>
      <c r="DJ1" s="2815"/>
      <c r="DK1" s="2815"/>
      <c r="DL1" s="2815"/>
      <c r="DM1" s="2815"/>
      <c r="DN1" s="2815"/>
      <c r="DO1" s="2815"/>
      <c r="DP1" s="2815"/>
      <c r="DQ1" s="2815"/>
      <c r="DR1" s="2815"/>
      <c r="DS1" s="2815"/>
      <c r="DT1" s="2941" t="s">
        <v>506</v>
      </c>
      <c r="DU1" s="2941"/>
      <c r="DV1" s="2941"/>
      <c r="DW1" s="2941"/>
      <c r="DX1" s="2941"/>
      <c r="DY1" s="2941"/>
      <c r="DZ1" s="2941"/>
      <c r="EA1" s="2941"/>
      <c r="EB1" s="2941"/>
      <c r="EC1" s="2941"/>
      <c r="ED1" s="2941"/>
      <c r="EE1" s="2941"/>
      <c r="EF1" s="2941"/>
      <c r="EG1" s="2941"/>
      <c r="EH1" s="2941"/>
      <c r="EI1" s="2919" t="s">
        <v>1067</v>
      </c>
      <c r="EJ1" s="2920"/>
      <c r="EK1" s="2921"/>
      <c r="EL1" s="2917" t="s">
        <v>507</v>
      </c>
      <c r="EM1" s="2917"/>
      <c r="EN1" s="2917"/>
      <c r="EO1" s="2917"/>
      <c r="EP1" s="2917"/>
      <c r="EQ1" s="2917"/>
      <c r="ER1" s="2917"/>
      <c r="ES1" s="2917"/>
    </row>
    <row r="2" spans="1:149" ht="12" customHeight="1">
      <c r="A2" s="2732"/>
      <c r="B2" s="2963"/>
      <c r="C2" s="2953"/>
      <c r="D2" s="2953"/>
      <c r="E2" s="2953"/>
      <c r="F2" s="2953"/>
      <c r="G2" s="2953"/>
      <c r="H2" s="2954"/>
      <c r="I2" s="2951"/>
      <c r="J2" s="2951"/>
      <c r="K2" s="2954"/>
      <c r="L2" s="2954"/>
      <c r="M2" s="2954"/>
      <c r="N2" s="2951"/>
      <c r="O2" s="2951"/>
      <c r="P2" s="2951"/>
      <c r="Q2" s="2951"/>
      <c r="R2" s="2951"/>
      <c r="S2" s="2951"/>
      <c r="T2" s="2958"/>
      <c r="U2" s="2951"/>
      <c r="V2" s="2952"/>
      <c r="W2" s="2952"/>
      <c r="X2" s="2952"/>
      <c r="Y2" s="2952"/>
      <c r="Z2" s="2952"/>
      <c r="AA2" s="2952"/>
      <c r="AB2" s="2769" t="s">
        <v>509</v>
      </c>
      <c r="AC2" s="2769"/>
      <c r="AD2" s="2769"/>
      <c r="AE2" s="2769"/>
      <c r="AF2" s="513" t="s">
        <v>899</v>
      </c>
      <c r="AG2" s="2796" t="s">
        <v>900</v>
      </c>
      <c r="AH2" s="2796"/>
      <c r="AI2" s="2796"/>
      <c r="AJ2" s="2796" t="s">
        <v>901</v>
      </c>
      <c r="AK2" s="2796"/>
      <c r="AL2" s="2796" t="s">
        <v>902</v>
      </c>
      <c r="AM2" s="2796"/>
      <c r="AN2" s="2796"/>
      <c r="AO2" s="2796"/>
      <c r="AP2" s="2796"/>
      <c r="AQ2" s="2796"/>
      <c r="AR2" s="2796" t="s">
        <v>903</v>
      </c>
      <c r="AS2" s="2796"/>
      <c r="AT2" s="2796"/>
      <c r="AU2" s="2796"/>
      <c r="AV2" s="2769" t="s">
        <v>509</v>
      </c>
      <c r="AW2" s="2769"/>
      <c r="AX2" s="2769"/>
      <c r="AY2" s="2769"/>
      <c r="AZ2" s="513" t="s">
        <v>899</v>
      </c>
      <c r="BA2" s="2796" t="s">
        <v>900</v>
      </c>
      <c r="BB2" s="2796"/>
      <c r="BC2" s="2796"/>
      <c r="BD2" s="2796" t="s">
        <v>901</v>
      </c>
      <c r="BE2" s="2796"/>
      <c r="BF2" s="2796" t="s">
        <v>902</v>
      </c>
      <c r="BG2" s="2796"/>
      <c r="BH2" s="2796"/>
      <c r="BI2" s="2796"/>
      <c r="BJ2" s="2796"/>
      <c r="BK2" s="2796"/>
      <c r="BL2" s="2948" t="s">
        <v>515</v>
      </c>
      <c r="BM2" s="2948"/>
      <c r="BN2" s="2948"/>
      <c r="BO2" s="2948"/>
      <c r="BP2" s="2948"/>
      <c r="BQ2" s="2948"/>
      <c r="BR2" s="2948"/>
      <c r="BS2" s="2948"/>
      <c r="BT2" s="2943" t="s">
        <v>516</v>
      </c>
      <c r="BU2" s="2796" t="s">
        <v>517</v>
      </c>
      <c r="BV2" s="2796"/>
      <c r="BW2" s="2943" t="s">
        <v>518</v>
      </c>
      <c r="BX2" s="2942" t="s">
        <v>509</v>
      </c>
      <c r="BY2" s="2942"/>
      <c r="BZ2" s="2942"/>
      <c r="CA2" s="2942"/>
      <c r="CB2" s="514" t="s">
        <v>899</v>
      </c>
      <c r="CC2" s="2815" t="s">
        <v>900</v>
      </c>
      <c r="CD2" s="2815"/>
      <c r="CE2" s="2815"/>
      <c r="CF2" s="2815" t="s">
        <v>901</v>
      </c>
      <c r="CG2" s="2815"/>
      <c r="CH2" s="2815" t="s">
        <v>902</v>
      </c>
      <c r="CI2" s="2815"/>
      <c r="CJ2" s="2815"/>
      <c r="CK2" s="2815"/>
      <c r="CL2" s="2815"/>
      <c r="CM2" s="2815"/>
      <c r="CN2" s="2815" t="s">
        <v>903</v>
      </c>
      <c r="CO2" s="2815"/>
      <c r="CP2" s="2815"/>
      <c r="CQ2" s="2815"/>
      <c r="CR2" s="2942" t="s">
        <v>509</v>
      </c>
      <c r="CS2" s="2942"/>
      <c r="CT2" s="2942"/>
      <c r="CU2" s="2942"/>
      <c r="CV2" s="514" t="s">
        <v>899</v>
      </c>
      <c r="CW2" s="2815" t="s">
        <v>900</v>
      </c>
      <c r="CX2" s="2815"/>
      <c r="CY2" s="2815"/>
      <c r="CZ2" s="2815" t="s">
        <v>901</v>
      </c>
      <c r="DA2" s="2815"/>
      <c r="DB2" s="2815" t="s">
        <v>902</v>
      </c>
      <c r="DC2" s="2815"/>
      <c r="DD2" s="2815"/>
      <c r="DE2" s="2815"/>
      <c r="DF2" s="2815"/>
      <c r="DG2" s="2815"/>
      <c r="DH2" s="2947" t="s">
        <v>515</v>
      </c>
      <c r="DI2" s="2947"/>
      <c r="DJ2" s="2947"/>
      <c r="DK2" s="2947"/>
      <c r="DL2" s="2947"/>
      <c r="DM2" s="2947"/>
      <c r="DN2" s="2947"/>
      <c r="DO2" s="2947"/>
      <c r="DP2" s="2934" t="s">
        <v>516</v>
      </c>
      <c r="DQ2" s="2815" t="s">
        <v>517</v>
      </c>
      <c r="DR2" s="2815"/>
      <c r="DS2" s="2934" t="s">
        <v>518</v>
      </c>
      <c r="DT2" s="2950" t="s">
        <v>509</v>
      </c>
      <c r="DU2" s="2950"/>
      <c r="DV2" s="2950"/>
      <c r="DW2" s="2950"/>
      <c r="DX2" s="2949" t="s">
        <v>904</v>
      </c>
      <c r="DY2" s="2949" t="s">
        <v>905</v>
      </c>
      <c r="DZ2" s="2949" t="s">
        <v>906</v>
      </c>
      <c r="EA2" s="2949" t="s">
        <v>907</v>
      </c>
      <c r="EB2" s="2945" t="s">
        <v>515</v>
      </c>
      <c r="EC2" s="2945"/>
      <c r="ED2" s="2945"/>
      <c r="EE2" s="2945"/>
      <c r="EF2" s="2949" t="s">
        <v>516</v>
      </c>
      <c r="EG2" s="2941" t="s">
        <v>517</v>
      </c>
      <c r="EH2" s="2949" t="s">
        <v>518</v>
      </c>
      <c r="EI2" s="2922"/>
      <c r="EJ2" s="2923"/>
      <c r="EK2" s="2924"/>
      <c r="EL2" s="2917"/>
      <c r="EM2" s="2917"/>
      <c r="EN2" s="2917"/>
      <c r="EO2" s="2917"/>
      <c r="EP2" s="2917"/>
      <c r="EQ2" s="2917"/>
      <c r="ER2" s="2917"/>
      <c r="ES2" s="2917"/>
    </row>
    <row r="3" spans="1:149" ht="12" customHeight="1" thickBot="1">
      <c r="A3" s="2733"/>
      <c r="B3" s="2963"/>
      <c r="C3" s="2953"/>
      <c r="D3" s="2953"/>
      <c r="E3" s="2953"/>
      <c r="F3" s="2953"/>
      <c r="G3" s="2953"/>
      <c r="H3" s="2954"/>
      <c r="I3" s="2951"/>
      <c r="J3" s="2951"/>
      <c r="K3" s="2954"/>
      <c r="L3" s="2954"/>
      <c r="M3" s="2954"/>
      <c r="N3" s="2951" t="s">
        <v>1220</v>
      </c>
      <c r="O3" s="2951" t="s">
        <v>1221</v>
      </c>
      <c r="P3" s="2951"/>
      <c r="Q3" s="2955" t="s">
        <v>3536</v>
      </c>
      <c r="R3" s="2955" t="s">
        <v>3540</v>
      </c>
      <c r="S3" s="2956" t="s">
        <v>3535</v>
      </c>
      <c r="T3" s="2958"/>
      <c r="U3" s="2951"/>
      <c r="V3" s="2952" t="s">
        <v>532</v>
      </c>
      <c r="W3" s="2952"/>
      <c r="X3" s="2952"/>
      <c r="Y3" s="2952" t="s">
        <v>911</v>
      </c>
      <c r="Z3" s="2952"/>
      <c r="AA3" s="2952"/>
      <c r="AB3" s="2769" t="s">
        <v>532</v>
      </c>
      <c r="AC3" s="2769"/>
      <c r="AD3" s="2769"/>
      <c r="AE3" s="2769"/>
      <c r="AF3" s="2796" t="s">
        <v>912</v>
      </c>
      <c r="AG3" s="2943" t="s">
        <v>913</v>
      </c>
      <c r="AH3" s="2943" t="s">
        <v>914</v>
      </c>
      <c r="AI3" s="2943" t="s">
        <v>915</v>
      </c>
      <c r="AJ3" s="2943" t="s">
        <v>1493</v>
      </c>
      <c r="AK3" s="2943" t="s">
        <v>917</v>
      </c>
      <c r="AL3" s="2943" t="s">
        <v>1068</v>
      </c>
      <c r="AM3" s="2943"/>
      <c r="AN3" s="2796" t="s">
        <v>539</v>
      </c>
      <c r="AO3" s="2796"/>
      <c r="AP3" s="2796" t="s">
        <v>540</v>
      </c>
      <c r="AQ3" s="2796"/>
      <c r="AR3" s="2943" t="s">
        <v>919</v>
      </c>
      <c r="AS3" s="2943"/>
      <c r="AT3" s="2943" t="s">
        <v>920</v>
      </c>
      <c r="AU3" s="2943"/>
      <c r="AV3" s="2769" t="s">
        <v>911</v>
      </c>
      <c r="AW3" s="2769"/>
      <c r="AX3" s="2769"/>
      <c r="AY3" s="2769"/>
      <c r="AZ3" s="2796" t="s">
        <v>912</v>
      </c>
      <c r="BA3" s="2943" t="s">
        <v>913</v>
      </c>
      <c r="BB3" s="2943" t="s">
        <v>914</v>
      </c>
      <c r="BC3" s="2943" t="s">
        <v>915</v>
      </c>
      <c r="BD3" s="2943" t="s">
        <v>1493</v>
      </c>
      <c r="BE3" s="2943" t="s">
        <v>917</v>
      </c>
      <c r="BF3" s="2943" t="s">
        <v>1068</v>
      </c>
      <c r="BG3" s="2943"/>
      <c r="BH3" s="2944" t="s">
        <v>539</v>
      </c>
      <c r="BI3" s="2944"/>
      <c r="BJ3" s="2796" t="s">
        <v>540</v>
      </c>
      <c r="BK3" s="2796"/>
      <c r="BL3" s="2948" t="s">
        <v>544</v>
      </c>
      <c r="BM3" s="2948"/>
      <c r="BN3" s="2948"/>
      <c r="BO3" s="2948"/>
      <c r="BP3" s="2948" t="s">
        <v>545</v>
      </c>
      <c r="BQ3" s="2948"/>
      <c r="BR3" s="2948"/>
      <c r="BS3" s="2948"/>
      <c r="BT3" s="2943"/>
      <c r="BU3" s="2796"/>
      <c r="BV3" s="2796"/>
      <c r="BW3" s="2943"/>
      <c r="BX3" s="2942" t="s">
        <v>532</v>
      </c>
      <c r="BY3" s="2942"/>
      <c r="BZ3" s="2942"/>
      <c r="CA3" s="2942"/>
      <c r="CB3" s="2815" t="s">
        <v>912</v>
      </c>
      <c r="CC3" s="2934" t="s">
        <v>913</v>
      </c>
      <c r="CD3" s="2934" t="s">
        <v>914</v>
      </c>
      <c r="CE3" s="2934" t="s">
        <v>915</v>
      </c>
      <c r="CF3" s="2934" t="s">
        <v>1493</v>
      </c>
      <c r="CG3" s="2934" t="s">
        <v>917</v>
      </c>
      <c r="CH3" s="2934" t="s">
        <v>1068</v>
      </c>
      <c r="CI3" s="2934"/>
      <c r="CJ3" s="2815" t="s">
        <v>539</v>
      </c>
      <c r="CK3" s="2815"/>
      <c r="CL3" s="2815" t="s">
        <v>540</v>
      </c>
      <c r="CM3" s="2815"/>
      <c r="CN3" s="2934" t="s">
        <v>919</v>
      </c>
      <c r="CO3" s="2934"/>
      <c r="CP3" s="2934" t="s">
        <v>920</v>
      </c>
      <c r="CQ3" s="2934"/>
      <c r="CR3" s="2942" t="s">
        <v>911</v>
      </c>
      <c r="CS3" s="2942"/>
      <c r="CT3" s="2942"/>
      <c r="CU3" s="2942"/>
      <c r="CV3" s="2815" t="s">
        <v>912</v>
      </c>
      <c r="CW3" s="2934" t="s">
        <v>913</v>
      </c>
      <c r="CX3" s="2934" t="s">
        <v>914</v>
      </c>
      <c r="CY3" s="2934" t="s">
        <v>915</v>
      </c>
      <c r="CZ3" s="2934" t="s">
        <v>1493</v>
      </c>
      <c r="DA3" s="2934" t="s">
        <v>917</v>
      </c>
      <c r="DB3" s="2934" t="s">
        <v>1068</v>
      </c>
      <c r="DC3" s="2934"/>
      <c r="DD3" s="2946" t="s">
        <v>539</v>
      </c>
      <c r="DE3" s="2946"/>
      <c r="DF3" s="2815" t="s">
        <v>540</v>
      </c>
      <c r="DG3" s="2815"/>
      <c r="DH3" s="2947" t="s">
        <v>544</v>
      </c>
      <c r="DI3" s="2947"/>
      <c r="DJ3" s="2947"/>
      <c r="DK3" s="2947"/>
      <c r="DL3" s="2947" t="s">
        <v>545</v>
      </c>
      <c r="DM3" s="2947"/>
      <c r="DN3" s="2947"/>
      <c r="DO3" s="2947"/>
      <c r="DP3" s="2934"/>
      <c r="DQ3" s="2815"/>
      <c r="DR3" s="2815"/>
      <c r="DS3" s="2934"/>
      <c r="DT3" s="2950" t="s">
        <v>532</v>
      </c>
      <c r="DU3" s="2950"/>
      <c r="DV3" s="2950"/>
      <c r="DW3" s="2950"/>
      <c r="DX3" s="2949"/>
      <c r="DY3" s="2949"/>
      <c r="DZ3" s="2949"/>
      <c r="EA3" s="2949"/>
      <c r="EB3" s="2945" t="s">
        <v>921</v>
      </c>
      <c r="EC3" s="2945"/>
      <c r="ED3" s="2945"/>
      <c r="EE3" s="2945"/>
      <c r="EF3" s="2949"/>
      <c r="EG3" s="2941"/>
      <c r="EH3" s="2949"/>
      <c r="EI3" s="2925"/>
      <c r="EJ3" s="2926"/>
      <c r="EK3" s="2927"/>
      <c r="EL3" s="2917"/>
      <c r="EM3" s="2917"/>
      <c r="EN3" s="2917"/>
      <c r="EO3" s="2917"/>
      <c r="EP3" s="2917"/>
      <c r="EQ3" s="2917"/>
      <c r="ER3" s="2917"/>
      <c r="ES3" s="2917"/>
    </row>
    <row r="4" spans="1:149" ht="12.75" thickTop="1">
      <c r="A4" s="2960" t="s">
        <v>1490</v>
      </c>
      <c r="B4" s="2963"/>
      <c r="C4" s="2953"/>
      <c r="D4" s="2953"/>
      <c r="E4" s="2953"/>
      <c r="F4" s="2953"/>
      <c r="G4" s="2953"/>
      <c r="H4" s="2954"/>
      <c r="I4" s="2951"/>
      <c r="J4" s="2951"/>
      <c r="K4" s="2954"/>
      <c r="L4" s="2954"/>
      <c r="M4" s="2954"/>
      <c r="N4" s="2951"/>
      <c r="O4" s="2951"/>
      <c r="P4" s="2951"/>
      <c r="Q4" s="2955"/>
      <c r="R4" s="2955"/>
      <c r="S4" s="2956"/>
      <c r="T4" s="2958"/>
      <c r="U4" s="2951"/>
      <c r="V4" s="2952"/>
      <c r="W4" s="2952"/>
      <c r="X4" s="2952"/>
      <c r="Y4" s="2952"/>
      <c r="Z4" s="2952"/>
      <c r="AA4" s="2952"/>
      <c r="AB4" s="2769"/>
      <c r="AC4" s="2769"/>
      <c r="AD4" s="2769"/>
      <c r="AE4" s="2769"/>
      <c r="AF4" s="2796"/>
      <c r="AG4" s="2943"/>
      <c r="AH4" s="2943"/>
      <c r="AI4" s="2943"/>
      <c r="AJ4" s="2943"/>
      <c r="AK4" s="2943"/>
      <c r="AL4" s="2943"/>
      <c r="AM4" s="2943"/>
      <c r="AN4" s="2796"/>
      <c r="AO4" s="2796"/>
      <c r="AP4" s="2796"/>
      <c r="AQ4" s="2796"/>
      <c r="AR4" s="2943"/>
      <c r="AS4" s="2943"/>
      <c r="AT4" s="2943"/>
      <c r="AU4" s="2943"/>
      <c r="AV4" s="2769"/>
      <c r="AW4" s="2769"/>
      <c r="AX4" s="2769"/>
      <c r="AY4" s="2769"/>
      <c r="AZ4" s="2796"/>
      <c r="BA4" s="2943"/>
      <c r="BB4" s="2943"/>
      <c r="BC4" s="2943"/>
      <c r="BD4" s="2943"/>
      <c r="BE4" s="2943"/>
      <c r="BF4" s="2943"/>
      <c r="BG4" s="2943"/>
      <c r="BH4" s="2944"/>
      <c r="BI4" s="2944"/>
      <c r="BJ4" s="2796"/>
      <c r="BK4" s="2796"/>
      <c r="BL4" s="2796" t="s">
        <v>556</v>
      </c>
      <c r="BM4" s="2796"/>
      <c r="BN4" s="2796" t="s">
        <v>1225</v>
      </c>
      <c r="BO4" s="2796"/>
      <c r="BP4" s="2796" t="s">
        <v>556</v>
      </c>
      <c r="BQ4" s="2796"/>
      <c r="BR4" s="2796" t="s">
        <v>1225</v>
      </c>
      <c r="BS4" s="2796"/>
      <c r="BT4" s="2943"/>
      <c r="BU4" s="2796"/>
      <c r="BV4" s="2796"/>
      <c r="BW4" s="2943"/>
      <c r="BX4" s="2942"/>
      <c r="BY4" s="2942"/>
      <c r="BZ4" s="2942"/>
      <c r="CA4" s="2942"/>
      <c r="CB4" s="2815"/>
      <c r="CC4" s="2934"/>
      <c r="CD4" s="2934"/>
      <c r="CE4" s="2934"/>
      <c r="CF4" s="2934"/>
      <c r="CG4" s="2934"/>
      <c r="CH4" s="2934"/>
      <c r="CI4" s="2934"/>
      <c r="CJ4" s="2815"/>
      <c r="CK4" s="2815"/>
      <c r="CL4" s="2815"/>
      <c r="CM4" s="2815"/>
      <c r="CN4" s="2934"/>
      <c r="CO4" s="2934"/>
      <c r="CP4" s="2934"/>
      <c r="CQ4" s="2934"/>
      <c r="CR4" s="2942"/>
      <c r="CS4" s="2942"/>
      <c r="CT4" s="2942"/>
      <c r="CU4" s="2942"/>
      <c r="CV4" s="2815"/>
      <c r="CW4" s="2934"/>
      <c r="CX4" s="2934"/>
      <c r="CY4" s="2934"/>
      <c r="CZ4" s="2934"/>
      <c r="DA4" s="2934"/>
      <c r="DB4" s="2934"/>
      <c r="DC4" s="2934"/>
      <c r="DD4" s="2946"/>
      <c r="DE4" s="2946"/>
      <c r="DF4" s="2815"/>
      <c r="DG4" s="2815"/>
      <c r="DH4" s="2815" t="s">
        <v>556</v>
      </c>
      <c r="DI4" s="2815"/>
      <c r="DJ4" s="2815" t="s">
        <v>1225</v>
      </c>
      <c r="DK4" s="2815"/>
      <c r="DL4" s="2815" t="s">
        <v>556</v>
      </c>
      <c r="DM4" s="2815"/>
      <c r="DN4" s="2815" t="s">
        <v>1225</v>
      </c>
      <c r="DO4" s="2815"/>
      <c r="DP4" s="2934"/>
      <c r="DQ4" s="2815"/>
      <c r="DR4" s="2815"/>
      <c r="DS4" s="2934"/>
      <c r="DT4" s="2950"/>
      <c r="DU4" s="2950"/>
      <c r="DV4" s="2950"/>
      <c r="DW4" s="2950"/>
      <c r="DX4" s="2949"/>
      <c r="DY4" s="2949"/>
      <c r="DZ4" s="2949"/>
      <c r="EA4" s="2949"/>
      <c r="EB4" s="2941" t="s">
        <v>556</v>
      </c>
      <c r="EC4" s="2941"/>
      <c r="ED4" s="2941" t="s">
        <v>1225</v>
      </c>
      <c r="EE4" s="2941"/>
      <c r="EF4" s="2949"/>
      <c r="EG4" s="2941"/>
      <c r="EH4" s="2949"/>
      <c r="EI4" s="2898" t="s">
        <v>564</v>
      </c>
      <c r="EJ4" s="2898" t="s">
        <v>562</v>
      </c>
      <c r="EK4" s="2894" t="s">
        <v>518</v>
      </c>
      <c r="EL4" s="2917" t="s">
        <v>1220</v>
      </c>
      <c r="EM4" s="2917" t="s">
        <v>922</v>
      </c>
      <c r="EN4" s="2917"/>
      <c r="EO4" s="2917"/>
      <c r="EP4" s="2917" t="s">
        <v>923</v>
      </c>
      <c r="EQ4" s="2917"/>
      <c r="ER4" s="2917"/>
      <c r="ES4" s="2917" t="s">
        <v>518</v>
      </c>
    </row>
    <row r="5" spans="1:149" ht="24" customHeight="1">
      <c r="A5" s="2961"/>
      <c r="B5" s="2964"/>
      <c r="C5" s="2953"/>
      <c r="D5" s="2953"/>
      <c r="E5" s="2953"/>
      <c r="F5" s="2953"/>
      <c r="G5" s="2953"/>
      <c r="H5" s="2954"/>
      <c r="I5" s="2951"/>
      <c r="J5" s="2951"/>
      <c r="K5" s="515" t="s">
        <v>1226</v>
      </c>
      <c r="L5" s="515" t="s">
        <v>1227</v>
      </c>
      <c r="M5" s="515" t="s">
        <v>525</v>
      </c>
      <c r="N5" s="2951"/>
      <c r="O5" s="516" t="s">
        <v>532</v>
      </c>
      <c r="P5" s="516" t="s">
        <v>51</v>
      </c>
      <c r="Q5" s="2955"/>
      <c r="R5" s="2955"/>
      <c r="S5" s="2956"/>
      <c r="T5" s="2959"/>
      <c r="U5" s="2951"/>
      <c r="V5" s="517" t="s">
        <v>561</v>
      </c>
      <c r="W5" s="517" t="s">
        <v>926</v>
      </c>
      <c r="X5" s="518" t="s">
        <v>563</v>
      </c>
      <c r="Y5" s="518" t="s">
        <v>561</v>
      </c>
      <c r="Z5" s="517" t="s">
        <v>927</v>
      </c>
      <c r="AA5" s="518" t="s">
        <v>563</v>
      </c>
      <c r="AB5" s="519" t="s">
        <v>564</v>
      </c>
      <c r="AC5" s="519" t="s">
        <v>562</v>
      </c>
      <c r="AD5" s="519" t="s">
        <v>563</v>
      </c>
      <c r="AE5" s="519" t="s">
        <v>928</v>
      </c>
      <c r="AF5" s="513" t="s">
        <v>1228</v>
      </c>
      <c r="AG5" s="513" t="s">
        <v>1229</v>
      </c>
      <c r="AH5" s="513" t="s">
        <v>1229</v>
      </c>
      <c r="AI5" s="513" t="s">
        <v>1230</v>
      </c>
      <c r="AJ5" s="520" t="s">
        <v>932</v>
      </c>
      <c r="AK5" s="513" t="s">
        <v>1231</v>
      </c>
      <c r="AL5" s="513" t="s">
        <v>935</v>
      </c>
      <c r="AM5" s="513" t="s">
        <v>936</v>
      </c>
      <c r="AN5" s="513" t="s">
        <v>937</v>
      </c>
      <c r="AO5" s="513" t="s">
        <v>938</v>
      </c>
      <c r="AP5" s="513" t="s">
        <v>937</v>
      </c>
      <c r="AQ5" s="513" t="s">
        <v>938</v>
      </c>
      <c r="AR5" s="520" t="s">
        <v>939</v>
      </c>
      <c r="AS5" s="520" t="s">
        <v>940</v>
      </c>
      <c r="AT5" s="520" t="s">
        <v>939</v>
      </c>
      <c r="AU5" s="520" t="s">
        <v>940</v>
      </c>
      <c r="AV5" s="519" t="s">
        <v>564</v>
      </c>
      <c r="AW5" s="519" t="s">
        <v>562</v>
      </c>
      <c r="AX5" s="519" t="s">
        <v>563</v>
      </c>
      <c r="AY5" s="965" t="s">
        <v>928</v>
      </c>
      <c r="AZ5" s="513" t="s">
        <v>1228</v>
      </c>
      <c r="BA5" s="513" t="s">
        <v>1229</v>
      </c>
      <c r="BB5" s="513" t="s">
        <v>1229</v>
      </c>
      <c r="BC5" s="513" t="s">
        <v>1230</v>
      </c>
      <c r="BD5" s="520" t="s">
        <v>932</v>
      </c>
      <c r="BE5" s="513" t="s">
        <v>1231</v>
      </c>
      <c r="BF5" s="513" t="s">
        <v>935</v>
      </c>
      <c r="BG5" s="513" t="s">
        <v>936</v>
      </c>
      <c r="BH5" s="513" t="s">
        <v>937</v>
      </c>
      <c r="BI5" s="513" t="s">
        <v>938</v>
      </c>
      <c r="BJ5" s="513" t="s">
        <v>937</v>
      </c>
      <c r="BK5" s="513" t="s">
        <v>938</v>
      </c>
      <c r="BL5" s="513" t="s">
        <v>565</v>
      </c>
      <c r="BM5" s="513" t="s">
        <v>566</v>
      </c>
      <c r="BN5" s="513" t="s">
        <v>565</v>
      </c>
      <c r="BO5" s="513" t="s">
        <v>566</v>
      </c>
      <c r="BP5" s="513" t="s">
        <v>565</v>
      </c>
      <c r="BQ5" s="513" t="s">
        <v>566</v>
      </c>
      <c r="BR5" s="513" t="s">
        <v>565</v>
      </c>
      <c r="BS5" s="513" t="s">
        <v>566</v>
      </c>
      <c r="BT5" s="2943"/>
      <c r="BU5" s="513" t="s">
        <v>558</v>
      </c>
      <c r="BV5" s="513" t="s">
        <v>51</v>
      </c>
      <c r="BW5" s="2943"/>
      <c r="BX5" s="521" t="s">
        <v>564</v>
      </c>
      <c r="BY5" s="521" t="s">
        <v>562</v>
      </c>
      <c r="BZ5" s="521" t="s">
        <v>563</v>
      </c>
      <c r="CA5" s="966" t="s">
        <v>928</v>
      </c>
      <c r="CB5" s="514" t="s">
        <v>944</v>
      </c>
      <c r="CC5" s="514" t="s">
        <v>945</v>
      </c>
      <c r="CD5" s="514" t="s">
        <v>945</v>
      </c>
      <c r="CE5" s="514" t="s">
        <v>946</v>
      </c>
      <c r="CF5" s="522" t="s">
        <v>932</v>
      </c>
      <c r="CG5" s="514" t="s">
        <v>947</v>
      </c>
      <c r="CH5" s="514" t="s">
        <v>935</v>
      </c>
      <c r="CI5" s="514" t="s">
        <v>936</v>
      </c>
      <c r="CJ5" s="514" t="s">
        <v>937</v>
      </c>
      <c r="CK5" s="514" t="s">
        <v>938</v>
      </c>
      <c r="CL5" s="514" t="s">
        <v>937</v>
      </c>
      <c r="CM5" s="514" t="s">
        <v>938</v>
      </c>
      <c r="CN5" s="522" t="s">
        <v>939</v>
      </c>
      <c r="CO5" s="522" t="s">
        <v>940</v>
      </c>
      <c r="CP5" s="522" t="s">
        <v>939</v>
      </c>
      <c r="CQ5" s="522" t="s">
        <v>940</v>
      </c>
      <c r="CR5" s="521" t="s">
        <v>564</v>
      </c>
      <c r="CS5" s="521" t="s">
        <v>562</v>
      </c>
      <c r="CT5" s="521" t="s">
        <v>563</v>
      </c>
      <c r="CU5" s="966" t="s">
        <v>928</v>
      </c>
      <c r="CV5" s="514" t="s">
        <v>944</v>
      </c>
      <c r="CW5" s="514" t="s">
        <v>945</v>
      </c>
      <c r="CX5" s="514" t="s">
        <v>945</v>
      </c>
      <c r="CY5" s="514" t="s">
        <v>946</v>
      </c>
      <c r="CZ5" s="522" t="s">
        <v>932</v>
      </c>
      <c r="DA5" s="514" t="s">
        <v>947</v>
      </c>
      <c r="DB5" s="514" t="s">
        <v>935</v>
      </c>
      <c r="DC5" s="514" t="s">
        <v>936</v>
      </c>
      <c r="DD5" s="514" t="s">
        <v>937</v>
      </c>
      <c r="DE5" s="514" t="s">
        <v>938</v>
      </c>
      <c r="DF5" s="514" t="s">
        <v>937</v>
      </c>
      <c r="DG5" s="514" t="s">
        <v>938</v>
      </c>
      <c r="DH5" s="514" t="s">
        <v>565</v>
      </c>
      <c r="DI5" s="514" t="s">
        <v>566</v>
      </c>
      <c r="DJ5" s="514" t="s">
        <v>565</v>
      </c>
      <c r="DK5" s="514" t="s">
        <v>566</v>
      </c>
      <c r="DL5" s="514" t="s">
        <v>565</v>
      </c>
      <c r="DM5" s="514" t="s">
        <v>566</v>
      </c>
      <c r="DN5" s="514" t="s">
        <v>565</v>
      </c>
      <c r="DO5" s="514" t="s">
        <v>566</v>
      </c>
      <c r="DP5" s="2934"/>
      <c r="DQ5" s="514" t="s">
        <v>558</v>
      </c>
      <c r="DR5" s="514" t="s">
        <v>51</v>
      </c>
      <c r="DS5" s="2934"/>
      <c r="DT5" s="523" t="s">
        <v>564</v>
      </c>
      <c r="DU5" s="523" t="s">
        <v>562</v>
      </c>
      <c r="DV5" s="523" t="s">
        <v>563</v>
      </c>
      <c r="DW5" s="967" t="s">
        <v>928</v>
      </c>
      <c r="DX5" s="524" t="s">
        <v>948</v>
      </c>
      <c r="DY5" s="524" t="s">
        <v>947</v>
      </c>
      <c r="DZ5" s="524" t="s">
        <v>945</v>
      </c>
      <c r="EA5" s="524" t="s">
        <v>945</v>
      </c>
      <c r="EB5" s="524" t="s">
        <v>565</v>
      </c>
      <c r="EC5" s="524" t="s">
        <v>566</v>
      </c>
      <c r="ED5" s="524" t="s">
        <v>565</v>
      </c>
      <c r="EE5" s="524" t="s">
        <v>566</v>
      </c>
      <c r="EF5" s="2949"/>
      <c r="EG5" s="524" t="s">
        <v>51</v>
      </c>
      <c r="EH5" s="2949"/>
      <c r="EI5" s="2899"/>
      <c r="EJ5" s="2899"/>
      <c r="EK5" s="2895"/>
      <c r="EL5" s="2917"/>
      <c r="EM5" s="2918" t="s">
        <v>1389</v>
      </c>
      <c r="EN5" s="2918"/>
      <c r="EO5" s="408" t="s">
        <v>1390</v>
      </c>
      <c r="EP5" s="2918" t="s">
        <v>1389</v>
      </c>
      <c r="EQ5" s="2918"/>
      <c r="ER5" s="408" t="s">
        <v>1390</v>
      </c>
      <c r="ES5" s="2917"/>
    </row>
    <row r="6" spans="1:149" s="397" customFormat="1" ht="24" customHeight="1">
      <c r="A6" s="2940" t="s">
        <v>1391</v>
      </c>
      <c r="B6" s="354" t="s">
        <v>1250</v>
      </c>
      <c r="C6" s="462" t="s">
        <v>1494</v>
      </c>
      <c r="D6" s="462" t="s">
        <v>1070</v>
      </c>
      <c r="E6" s="463" t="s">
        <v>592</v>
      </c>
      <c r="F6" s="530" t="s">
        <v>1400</v>
      </c>
      <c r="G6" s="531" t="s">
        <v>1495</v>
      </c>
      <c r="H6" s="466">
        <v>710</v>
      </c>
      <c r="I6" s="528" t="s">
        <v>1496</v>
      </c>
      <c r="J6" s="968" t="s">
        <v>1497</v>
      </c>
      <c r="K6" s="532" t="s">
        <v>1498</v>
      </c>
      <c r="L6" s="532" t="s">
        <v>1499</v>
      </c>
      <c r="M6" s="532" t="s">
        <v>1500</v>
      </c>
      <c r="N6" s="467" t="s">
        <v>63</v>
      </c>
      <c r="O6" s="467" t="s">
        <v>63</v>
      </c>
      <c r="P6" s="467" t="s">
        <v>63</v>
      </c>
      <c r="Q6" s="467" t="s">
        <v>754</v>
      </c>
      <c r="R6" s="467" t="s">
        <v>63</v>
      </c>
      <c r="S6" s="467" t="s">
        <v>63</v>
      </c>
      <c r="T6" s="467"/>
      <c r="U6" s="467"/>
      <c r="V6" s="411">
        <v>28.67435</v>
      </c>
      <c r="W6" s="526" t="s">
        <v>644</v>
      </c>
      <c r="X6" s="413">
        <v>0.79700000000000004</v>
      </c>
      <c r="Y6" s="414">
        <v>20.098679999999998</v>
      </c>
      <c r="Z6" s="527" t="s">
        <v>644</v>
      </c>
      <c r="AA6" s="416">
        <v>0.83699999999999997</v>
      </c>
      <c r="AB6" s="417">
        <v>8.9356400000000011</v>
      </c>
      <c r="AC6" s="418" t="s">
        <v>968</v>
      </c>
      <c r="AD6" s="419">
        <v>0.745</v>
      </c>
      <c r="AE6" s="470"/>
      <c r="AF6" s="421">
        <v>352.9</v>
      </c>
      <c r="AG6" s="411">
        <v>0.6</v>
      </c>
      <c r="AH6" s="411">
        <v>1.54</v>
      </c>
      <c r="AI6" s="411">
        <v>15.26</v>
      </c>
      <c r="AJ6" s="411">
        <v>41.58</v>
      </c>
      <c r="AK6" s="411">
        <v>39.03</v>
      </c>
      <c r="AL6" s="411">
        <v>2.29</v>
      </c>
      <c r="AM6" s="411">
        <v>0.47</v>
      </c>
      <c r="AN6" s="411">
        <v>0.78</v>
      </c>
      <c r="AO6" s="411">
        <v>0.48</v>
      </c>
      <c r="AP6" s="411">
        <v>0.8</v>
      </c>
      <c r="AQ6" s="411">
        <v>0.49</v>
      </c>
      <c r="AR6" s="422">
        <v>0</v>
      </c>
      <c r="AS6" s="422">
        <v>31</v>
      </c>
      <c r="AT6" s="422">
        <v>76</v>
      </c>
      <c r="AU6" s="422">
        <v>0</v>
      </c>
      <c r="AV6" s="423">
        <v>9.3786799999999992</v>
      </c>
      <c r="AW6" s="424" t="s">
        <v>960</v>
      </c>
      <c r="AX6" s="425">
        <v>0.78200000000000003</v>
      </c>
      <c r="AY6" s="471"/>
      <c r="AZ6" s="472">
        <v>436.8</v>
      </c>
      <c r="BA6" s="414">
        <v>0.7</v>
      </c>
      <c r="BB6" s="414">
        <v>1.28</v>
      </c>
      <c r="BC6" s="414">
        <v>31.98</v>
      </c>
      <c r="BD6" s="414">
        <v>46.12</v>
      </c>
      <c r="BE6" s="414">
        <v>34.229999999999997</v>
      </c>
      <c r="BF6" s="414">
        <v>1.19</v>
      </c>
      <c r="BG6" s="414">
        <v>0.11</v>
      </c>
      <c r="BH6" s="414">
        <v>0.81</v>
      </c>
      <c r="BI6" s="414">
        <v>0.52</v>
      </c>
      <c r="BJ6" s="414">
        <v>0.89</v>
      </c>
      <c r="BK6" s="414">
        <v>0.84</v>
      </c>
      <c r="BL6" s="395" t="s">
        <v>1077</v>
      </c>
      <c r="BM6" s="395" t="s">
        <v>1077</v>
      </c>
      <c r="BN6" s="395" t="s">
        <v>1083</v>
      </c>
      <c r="BO6" s="395" t="s">
        <v>1078</v>
      </c>
      <c r="BP6" s="395" t="s">
        <v>1077</v>
      </c>
      <c r="BQ6" s="395" t="s">
        <v>1077</v>
      </c>
      <c r="BR6" s="395" t="s">
        <v>1078</v>
      </c>
      <c r="BS6" s="395" t="s">
        <v>1078</v>
      </c>
      <c r="BT6" s="395" t="s">
        <v>1079</v>
      </c>
      <c r="BU6" s="395" t="s">
        <v>1080</v>
      </c>
      <c r="BV6" s="395" t="s">
        <v>1080</v>
      </c>
      <c r="BW6" s="473"/>
      <c r="BX6" s="417">
        <v>9.0187100000000004</v>
      </c>
      <c r="BY6" s="418" t="s">
        <v>960</v>
      </c>
      <c r="BZ6" s="419">
        <v>0.752</v>
      </c>
      <c r="CA6" s="470"/>
      <c r="CB6" s="421">
        <v>241.1</v>
      </c>
      <c r="CC6" s="411">
        <v>0.42</v>
      </c>
      <c r="CD6" s="411">
        <v>1.37</v>
      </c>
      <c r="CE6" s="411">
        <v>19.920000000000002</v>
      </c>
      <c r="CF6" s="411">
        <v>41.44</v>
      </c>
      <c r="CG6" s="411">
        <v>30.73</v>
      </c>
      <c r="CH6" s="411">
        <v>0.08</v>
      </c>
      <c r="CI6" s="411">
        <v>0.06</v>
      </c>
      <c r="CJ6" s="411">
        <v>0.41</v>
      </c>
      <c r="CK6" s="411">
        <v>1.29</v>
      </c>
      <c r="CL6" s="411">
        <v>0.55000000000000004</v>
      </c>
      <c r="CM6" s="411">
        <v>0.31</v>
      </c>
      <c r="CN6" s="422">
        <v>0</v>
      </c>
      <c r="CO6" s="422">
        <v>0</v>
      </c>
      <c r="CP6" s="422">
        <v>91</v>
      </c>
      <c r="CQ6" s="422">
        <v>0</v>
      </c>
      <c r="CR6" s="423">
        <v>11.01239</v>
      </c>
      <c r="CS6" s="424" t="s">
        <v>962</v>
      </c>
      <c r="CT6" s="425">
        <v>0.91800000000000004</v>
      </c>
      <c r="CU6" s="471"/>
      <c r="CV6" s="472">
        <v>376.2</v>
      </c>
      <c r="CW6" s="414">
        <v>0.84</v>
      </c>
      <c r="CX6" s="414">
        <v>1.29</v>
      </c>
      <c r="CY6" s="414">
        <v>23.95</v>
      </c>
      <c r="CZ6" s="414">
        <v>33.909999999999997</v>
      </c>
      <c r="DA6" s="414">
        <v>26.68</v>
      </c>
      <c r="DB6" s="414">
        <v>1</v>
      </c>
      <c r="DC6" s="414">
        <v>0.32</v>
      </c>
      <c r="DD6" s="414">
        <v>0.57999999999999996</v>
      </c>
      <c r="DE6" s="414">
        <v>0.36</v>
      </c>
      <c r="DF6" s="414">
        <v>0.56000000000000005</v>
      </c>
      <c r="DG6" s="414">
        <v>0.26</v>
      </c>
      <c r="DH6" s="396" t="s">
        <v>1077</v>
      </c>
      <c r="DI6" s="396" t="s">
        <v>1077</v>
      </c>
      <c r="DJ6" s="396" t="s">
        <v>1083</v>
      </c>
      <c r="DK6" s="396" t="s">
        <v>1083</v>
      </c>
      <c r="DL6" s="396" t="s">
        <v>1077</v>
      </c>
      <c r="DM6" s="396" t="s">
        <v>1077</v>
      </c>
      <c r="DN6" s="396" t="s">
        <v>1083</v>
      </c>
      <c r="DO6" s="396" t="s">
        <v>1083</v>
      </c>
      <c r="DP6" s="396" t="s">
        <v>1079</v>
      </c>
      <c r="DQ6" s="396" t="s">
        <v>1080</v>
      </c>
      <c r="DR6" s="396" t="s">
        <v>1080</v>
      </c>
      <c r="DS6" s="474"/>
      <c r="DT6" s="431">
        <v>10.72</v>
      </c>
      <c r="DU6" s="432" t="s">
        <v>962</v>
      </c>
      <c r="DV6" s="433">
        <v>0.89300000000000002</v>
      </c>
      <c r="DW6" s="475"/>
      <c r="DX6" s="435">
        <v>422.2</v>
      </c>
      <c r="DY6" s="435">
        <v>26.87</v>
      </c>
      <c r="DZ6" s="436">
        <v>1.22</v>
      </c>
      <c r="EA6" s="436">
        <v>3.02</v>
      </c>
      <c r="EB6" s="407" t="s">
        <v>1077</v>
      </c>
      <c r="EC6" s="407" t="s">
        <v>1077</v>
      </c>
      <c r="ED6" s="407" t="s">
        <v>1083</v>
      </c>
      <c r="EE6" s="407" t="s">
        <v>1083</v>
      </c>
      <c r="EF6" s="407" t="s">
        <v>1079</v>
      </c>
      <c r="EG6" s="407" t="s">
        <v>1080</v>
      </c>
      <c r="EH6" s="434" t="s">
        <v>1078</v>
      </c>
      <c r="EI6" s="476">
        <v>2.79</v>
      </c>
      <c r="EJ6" s="476" t="s">
        <v>1082</v>
      </c>
      <c r="EK6" s="477"/>
      <c r="EL6" s="437" t="s">
        <v>1083</v>
      </c>
      <c r="EM6" s="478">
        <v>44.3</v>
      </c>
      <c r="EN6" s="479"/>
      <c r="EO6" s="480" t="s">
        <v>66</v>
      </c>
      <c r="EP6" s="478">
        <v>50</v>
      </c>
      <c r="EQ6" s="479"/>
      <c r="ER6" s="480" t="s">
        <v>66</v>
      </c>
      <c r="ES6" s="440"/>
    </row>
    <row r="7" spans="1:149" s="397" customFormat="1" ht="24" customHeight="1">
      <c r="A7" s="2939"/>
      <c r="B7" s="354" t="s">
        <v>1250</v>
      </c>
      <c r="C7" s="462" t="s">
        <v>1069</v>
      </c>
      <c r="D7" s="462" t="s">
        <v>1255</v>
      </c>
      <c r="E7" s="463" t="s">
        <v>592</v>
      </c>
      <c r="F7" s="530" t="s">
        <v>1501</v>
      </c>
      <c r="G7" s="533" t="s">
        <v>3470</v>
      </c>
      <c r="H7" s="466">
        <v>750</v>
      </c>
      <c r="I7" s="467" t="s">
        <v>1502</v>
      </c>
      <c r="J7" s="968" t="s">
        <v>1503</v>
      </c>
      <c r="K7" s="485" t="s">
        <v>1504</v>
      </c>
      <c r="L7" s="485" t="s">
        <v>1505</v>
      </c>
      <c r="M7" s="485" t="s">
        <v>1506</v>
      </c>
      <c r="N7" s="467" t="s">
        <v>63</v>
      </c>
      <c r="O7" s="467" t="s">
        <v>63</v>
      </c>
      <c r="P7" s="467" t="s">
        <v>63</v>
      </c>
      <c r="Q7" s="467" t="s">
        <v>754</v>
      </c>
      <c r="R7" s="467" t="s">
        <v>63</v>
      </c>
      <c r="S7" s="467" t="s">
        <v>63</v>
      </c>
      <c r="T7" s="467"/>
      <c r="U7" s="467"/>
      <c r="V7" s="411">
        <v>30.278919999999999</v>
      </c>
      <c r="W7" s="526" t="s">
        <v>644</v>
      </c>
      <c r="X7" s="413">
        <v>0.84099999999999997</v>
      </c>
      <c r="Y7" s="414">
        <v>20.466430000000003</v>
      </c>
      <c r="Z7" s="527" t="s">
        <v>644</v>
      </c>
      <c r="AA7" s="416">
        <v>0.85299999999999998</v>
      </c>
      <c r="AB7" s="417">
        <v>8.7510399999999997</v>
      </c>
      <c r="AC7" s="418" t="s">
        <v>968</v>
      </c>
      <c r="AD7" s="419">
        <v>0.72899999999999998</v>
      </c>
      <c r="AE7" s="470"/>
      <c r="AF7" s="421">
        <v>370.5</v>
      </c>
      <c r="AG7" s="411">
        <v>0.51</v>
      </c>
      <c r="AH7" s="411">
        <v>1.52</v>
      </c>
      <c r="AI7" s="411">
        <v>26.84</v>
      </c>
      <c r="AJ7" s="411">
        <v>46.32</v>
      </c>
      <c r="AK7" s="411">
        <v>37.450000000000003</v>
      </c>
      <c r="AL7" s="411">
        <v>0.86</v>
      </c>
      <c r="AM7" s="411">
        <v>1.33</v>
      </c>
      <c r="AN7" s="411">
        <v>0.81</v>
      </c>
      <c r="AO7" s="411">
        <v>0.48</v>
      </c>
      <c r="AP7" s="411">
        <v>0.99</v>
      </c>
      <c r="AQ7" s="411">
        <v>0.54</v>
      </c>
      <c r="AR7" s="422">
        <v>0</v>
      </c>
      <c r="AS7" s="422">
        <v>0</v>
      </c>
      <c r="AT7" s="422">
        <v>51</v>
      </c>
      <c r="AU7" s="422">
        <v>1</v>
      </c>
      <c r="AV7" s="423">
        <v>8.6864300000000014</v>
      </c>
      <c r="AW7" s="424" t="s">
        <v>968</v>
      </c>
      <c r="AX7" s="425">
        <v>0.72399999999999998</v>
      </c>
      <c r="AY7" s="471"/>
      <c r="AZ7" s="472">
        <v>487.7</v>
      </c>
      <c r="BA7" s="414">
        <v>1.27</v>
      </c>
      <c r="BB7" s="414">
        <v>1.65</v>
      </c>
      <c r="BC7" s="414">
        <v>27.92</v>
      </c>
      <c r="BD7" s="414">
        <v>51.62</v>
      </c>
      <c r="BE7" s="414">
        <v>36.840000000000003</v>
      </c>
      <c r="BF7" s="414">
        <v>0.28000000000000003</v>
      </c>
      <c r="BG7" s="414">
        <v>0.41</v>
      </c>
      <c r="BH7" s="414">
        <v>0.9</v>
      </c>
      <c r="BI7" s="414">
        <v>0.47</v>
      </c>
      <c r="BJ7" s="414">
        <v>0.65</v>
      </c>
      <c r="BK7" s="414">
        <v>0.28000000000000003</v>
      </c>
      <c r="BL7" s="395" t="s">
        <v>1077</v>
      </c>
      <c r="BM7" s="395" t="s">
        <v>1077</v>
      </c>
      <c r="BN7" s="395" t="s">
        <v>1078</v>
      </c>
      <c r="BO7" s="395" t="s">
        <v>1078</v>
      </c>
      <c r="BP7" s="395" t="s">
        <v>1077</v>
      </c>
      <c r="BQ7" s="395" t="s">
        <v>1077</v>
      </c>
      <c r="BR7" s="395" t="s">
        <v>1078</v>
      </c>
      <c r="BS7" s="395" t="s">
        <v>1078</v>
      </c>
      <c r="BT7" s="395" t="s">
        <v>1079</v>
      </c>
      <c r="BU7" s="395" t="s">
        <v>1080</v>
      </c>
      <c r="BV7" s="395" t="s">
        <v>1080</v>
      </c>
      <c r="BW7" s="473"/>
      <c r="BX7" s="417">
        <v>9.7478800000000003</v>
      </c>
      <c r="BY7" s="418" t="s">
        <v>960</v>
      </c>
      <c r="BZ7" s="419">
        <v>0.81200000000000006</v>
      </c>
      <c r="CA7" s="470"/>
      <c r="CB7" s="421">
        <v>312.2</v>
      </c>
      <c r="CC7" s="411">
        <v>0.5</v>
      </c>
      <c r="CD7" s="411">
        <v>1.36</v>
      </c>
      <c r="CE7" s="411">
        <v>20.9</v>
      </c>
      <c r="CF7" s="411">
        <v>39.200000000000003</v>
      </c>
      <c r="CG7" s="411">
        <v>30.83</v>
      </c>
      <c r="CH7" s="411">
        <v>1.06</v>
      </c>
      <c r="CI7" s="411">
        <v>0.74</v>
      </c>
      <c r="CJ7" s="411">
        <v>0.39</v>
      </c>
      <c r="CK7" s="411">
        <v>0.38</v>
      </c>
      <c r="CL7" s="411">
        <v>0.49</v>
      </c>
      <c r="CM7" s="411">
        <v>0.93</v>
      </c>
      <c r="CN7" s="422">
        <v>0</v>
      </c>
      <c r="CO7" s="422">
        <v>0</v>
      </c>
      <c r="CP7" s="422">
        <v>42</v>
      </c>
      <c r="CQ7" s="422">
        <v>0</v>
      </c>
      <c r="CR7" s="423">
        <v>11.538500000000001</v>
      </c>
      <c r="CS7" s="424" t="s">
        <v>962</v>
      </c>
      <c r="CT7" s="425">
        <v>0.96199999999999997</v>
      </c>
      <c r="CU7" s="471"/>
      <c r="CV7" s="472">
        <v>418.4</v>
      </c>
      <c r="CW7" s="414">
        <v>1</v>
      </c>
      <c r="CX7" s="414">
        <v>1.24</v>
      </c>
      <c r="CY7" s="414">
        <v>13.2</v>
      </c>
      <c r="CZ7" s="414">
        <v>35.97</v>
      </c>
      <c r="DA7" s="414">
        <v>25.2</v>
      </c>
      <c r="DB7" s="414">
        <v>0.13</v>
      </c>
      <c r="DC7" s="414">
        <v>0.03</v>
      </c>
      <c r="DD7" s="414">
        <v>0.42</v>
      </c>
      <c r="DE7" s="414">
        <v>0.27</v>
      </c>
      <c r="DF7" s="414">
        <v>0.42</v>
      </c>
      <c r="DG7" s="414">
        <v>0.17</v>
      </c>
      <c r="DH7" s="396" t="s">
        <v>1077</v>
      </c>
      <c r="DI7" s="396" t="s">
        <v>1077</v>
      </c>
      <c r="DJ7" s="396" t="s">
        <v>1078</v>
      </c>
      <c r="DK7" s="396" t="s">
        <v>1078</v>
      </c>
      <c r="DL7" s="396" t="s">
        <v>1077</v>
      </c>
      <c r="DM7" s="396" t="s">
        <v>1077</v>
      </c>
      <c r="DN7" s="396" t="s">
        <v>1078</v>
      </c>
      <c r="DO7" s="396" t="s">
        <v>1078</v>
      </c>
      <c r="DP7" s="396" t="s">
        <v>1079</v>
      </c>
      <c r="DQ7" s="396" t="s">
        <v>1080</v>
      </c>
      <c r="DR7" s="396" t="s">
        <v>1080</v>
      </c>
      <c r="DS7" s="474"/>
      <c r="DT7" s="431">
        <v>11.78</v>
      </c>
      <c r="DU7" s="432" t="s">
        <v>962</v>
      </c>
      <c r="DV7" s="433">
        <v>0.98199999999999998</v>
      </c>
      <c r="DW7" s="475"/>
      <c r="DX7" s="435">
        <v>295.39999999999998</v>
      </c>
      <c r="DY7" s="435">
        <v>14.68</v>
      </c>
      <c r="DZ7" s="435">
        <v>0.9</v>
      </c>
      <c r="EA7" s="435">
        <v>3.33</v>
      </c>
      <c r="EB7" s="407" t="s">
        <v>1077</v>
      </c>
      <c r="EC7" s="407" t="s">
        <v>1077</v>
      </c>
      <c r="ED7" s="407" t="s">
        <v>1078</v>
      </c>
      <c r="EE7" s="407" t="s">
        <v>1078</v>
      </c>
      <c r="EF7" s="407" t="s">
        <v>1079</v>
      </c>
      <c r="EG7" s="407" t="s">
        <v>1080</v>
      </c>
      <c r="EH7" s="434" t="s">
        <v>4070</v>
      </c>
      <c r="EI7" s="476">
        <v>2.79</v>
      </c>
      <c r="EJ7" s="476" t="s">
        <v>1082</v>
      </c>
      <c r="EK7" s="477"/>
      <c r="EL7" s="437" t="s">
        <v>1083</v>
      </c>
      <c r="EM7" s="478">
        <v>40.799999999999997</v>
      </c>
      <c r="EN7" s="479" t="s">
        <v>588</v>
      </c>
      <c r="EO7" s="480" t="s">
        <v>66</v>
      </c>
      <c r="EP7" s="478">
        <v>44.2</v>
      </c>
      <c r="EQ7" s="479" t="s">
        <v>588</v>
      </c>
      <c r="ER7" s="480" t="s">
        <v>66</v>
      </c>
      <c r="ES7" s="440" t="s">
        <v>1135</v>
      </c>
    </row>
    <row r="8" spans="1:149" s="397" customFormat="1" ht="24" customHeight="1">
      <c r="A8" s="2939"/>
      <c r="B8" s="354" t="s">
        <v>1232</v>
      </c>
      <c r="C8" s="462" t="s">
        <v>1507</v>
      </c>
      <c r="D8" s="462" t="s">
        <v>1234</v>
      </c>
      <c r="E8" s="463" t="s">
        <v>570</v>
      </c>
      <c r="F8" s="530" t="s">
        <v>1508</v>
      </c>
      <c r="G8" s="533" t="s">
        <v>1509</v>
      </c>
      <c r="H8" s="466">
        <v>790</v>
      </c>
      <c r="I8" s="467" t="s">
        <v>796</v>
      </c>
      <c r="J8" s="968" t="s">
        <v>1510</v>
      </c>
      <c r="K8" s="485" t="s">
        <v>1511</v>
      </c>
      <c r="L8" s="485" t="s">
        <v>1511</v>
      </c>
      <c r="M8" s="485" t="s">
        <v>1512</v>
      </c>
      <c r="N8" s="467" t="s">
        <v>63</v>
      </c>
      <c r="O8" s="467" t="s">
        <v>63</v>
      </c>
      <c r="P8" s="467" t="s">
        <v>63</v>
      </c>
      <c r="Q8" s="467" t="s">
        <v>754</v>
      </c>
      <c r="R8" s="467" t="s">
        <v>63</v>
      </c>
      <c r="S8" s="467" t="s">
        <v>63</v>
      </c>
      <c r="T8" s="467"/>
      <c r="U8" s="467"/>
      <c r="V8" s="411">
        <v>31.326920000000001</v>
      </c>
      <c r="W8" s="526" t="s">
        <v>644</v>
      </c>
      <c r="X8" s="413">
        <v>0.87</v>
      </c>
      <c r="Y8" s="414">
        <v>21.4129</v>
      </c>
      <c r="Z8" s="527" t="s">
        <v>644</v>
      </c>
      <c r="AA8" s="416">
        <v>0.89200000000000002</v>
      </c>
      <c r="AB8" s="417">
        <v>9.8124900000000004</v>
      </c>
      <c r="AC8" s="418" t="s">
        <v>960</v>
      </c>
      <c r="AD8" s="419">
        <v>0.81799999999999995</v>
      </c>
      <c r="AE8" s="470"/>
      <c r="AF8" s="421">
        <v>210.1</v>
      </c>
      <c r="AG8" s="411">
        <v>0.46</v>
      </c>
      <c r="AH8" s="411">
        <v>1.45</v>
      </c>
      <c r="AI8" s="411">
        <v>37.1</v>
      </c>
      <c r="AJ8" s="411">
        <v>44.06</v>
      </c>
      <c r="AK8" s="411">
        <v>27.35</v>
      </c>
      <c r="AL8" s="411">
        <v>0.54</v>
      </c>
      <c r="AM8" s="411">
        <v>1.47</v>
      </c>
      <c r="AN8" s="411">
        <v>0.71</v>
      </c>
      <c r="AO8" s="411">
        <v>0.38</v>
      </c>
      <c r="AP8" s="411">
        <v>0.97</v>
      </c>
      <c r="AQ8" s="411">
        <v>0.52</v>
      </c>
      <c r="AR8" s="422">
        <v>0</v>
      </c>
      <c r="AS8" s="422">
        <v>21</v>
      </c>
      <c r="AT8" s="422">
        <v>36</v>
      </c>
      <c r="AU8" s="422">
        <v>37</v>
      </c>
      <c r="AV8" s="423">
        <v>9.5078999999999994</v>
      </c>
      <c r="AW8" s="424" t="s">
        <v>960</v>
      </c>
      <c r="AX8" s="425">
        <v>0.79200000000000004</v>
      </c>
      <c r="AY8" s="471"/>
      <c r="AZ8" s="472">
        <v>289.8</v>
      </c>
      <c r="BA8" s="414">
        <v>0.66</v>
      </c>
      <c r="BB8" s="414">
        <v>0.99</v>
      </c>
      <c r="BC8" s="414">
        <v>33.479999999999997</v>
      </c>
      <c r="BD8" s="414">
        <v>48.47</v>
      </c>
      <c r="BE8" s="414">
        <v>23.4</v>
      </c>
      <c r="BF8" s="414">
        <v>1.36</v>
      </c>
      <c r="BG8" s="414">
        <v>1.22</v>
      </c>
      <c r="BH8" s="414">
        <v>0.41</v>
      </c>
      <c r="BI8" s="414">
        <v>0.35</v>
      </c>
      <c r="BJ8" s="414">
        <v>0.76</v>
      </c>
      <c r="BK8" s="414">
        <v>0.36</v>
      </c>
      <c r="BL8" s="395" t="s">
        <v>1077</v>
      </c>
      <c r="BM8" s="395" t="s">
        <v>1077</v>
      </c>
      <c r="BN8" s="395" t="s">
        <v>1078</v>
      </c>
      <c r="BO8" s="395" t="s">
        <v>1078</v>
      </c>
      <c r="BP8" s="395" t="s">
        <v>1077</v>
      </c>
      <c r="BQ8" s="395" t="s">
        <v>1077</v>
      </c>
      <c r="BR8" s="395" t="s">
        <v>1078</v>
      </c>
      <c r="BS8" s="395" t="s">
        <v>1078</v>
      </c>
      <c r="BT8" s="395" t="s">
        <v>1079</v>
      </c>
      <c r="BU8" s="395" t="s">
        <v>1080</v>
      </c>
      <c r="BV8" s="395" t="s">
        <v>1080</v>
      </c>
      <c r="BW8" s="473"/>
      <c r="BX8" s="417">
        <v>9.6094299999999997</v>
      </c>
      <c r="BY8" s="418" t="s">
        <v>960</v>
      </c>
      <c r="BZ8" s="419">
        <v>0.80100000000000005</v>
      </c>
      <c r="CA8" s="470"/>
      <c r="CB8" s="421">
        <v>439.8</v>
      </c>
      <c r="CC8" s="411">
        <v>0.86</v>
      </c>
      <c r="CD8" s="411">
        <v>1.3</v>
      </c>
      <c r="CE8" s="411">
        <v>18.39</v>
      </c>
      <c r="CF8" s="411">
        <v>50.55</v>
      </c>
      <c r="CG8" s="411">
        <v>24.77</v>
      </c>
      <c r="CH8" s="411">
        <v>0.26</v>
      </c>
      <c r="CI8" s="411">
        <v>1.19</v>
      </c>
      <c r="CJ8" s="411">
        <v>0.47</v>
      </c>
      <c r="CK8" s="411">
        <v>0.54</v>
      </c>
      <c r="CL8" s="411">
        <v>0.45</v>
      </c>
      <c r="CM8" s="411">
        <v>0.5</v>
      </c>
      <c r="CN8" s="422">
        <v>11</v>
      </c>
      <c r="CO8" s="422">
        <v>37</v>
      </c>
      <c r="CP8" s="422">
        <v>43</v>
      </c>
      <c r="CQ8" s="422">
        <v>5</v>
      </c>
      <c r="CR8" s="423">
        <v>11.67695</v>
      </c>
      <c r="CS8" s="424" t="s">
        <v>962</v>
      </c>
      <c r="CT8" s="425">
        <v>0.97299999999999998</v>
      </c>
      <c r="CU8" s="471"/>
      <c r="CV8" s="472">
        <v>154.80000000000001</v>
      </c>
      <c r="CW8" s="414">
        <v>0.77</v>
      </c>
      <c r="CX8" s="414">
        <v>0.97</v>
      </c>
      <c r="CY8" s="414">
        <v>34.85</v>
      </c>
      <c r="CZ8" s="414">
        <v>38.03</v>
      </c>
      <c r="DA8" s="414">
        <v>23.69</v>
      </c>
      <c r="DB8" s="414">
        <v>1.08</v>
      </c>
      <c r="DC8" s="414">
        <v>1.55</v>
      </c>
      <c r="DD8" s="414">
        <v>0.31</v>
      </c>
      <c r="DE8" s="414">
        <v>0.16</v>
      </c>
      <c r="DF8" s="414">
        <v>0.45</v>
      </c>
      <c r="DG8" s="414">
        <v>0.15</v>
      </c>
      <c r="DH8" s="396" t="s">
        <v>1077</v>
      </c>
      <c r="DI8" s="396" t="s">
        <v>1077</v>
      </c>
      <c r="DJ8" s="396" t="s">
        <v>1078</v>
      </c>
      <c r="DK8" s="396" t="s">
        <v>1078</v>
      </c>
      <c r="DL8" s="396" t="s">
        <v>1077</v>
      </c>
      <c r="DM8" s="396" t="s">
        <v>1077</v>
      </c>
      <c r="DN8" s="396" t="s">
        <v>1078</v>
      </c>
      <c r="DO8" s="396" t="s">
        <v>1078</v>
      </c>
      <c r="DP8" s="396" t="s">
        <v>1079</v>
      </c>
      <c r="DQ8" s="396" t="s">
        <v>1080</v>
      </c>
      <c r="DR8" s="396" t="s">
        <v>1080</v>
      </c>
      <c r="DS8" s="474"/>
      <c r="DT8" s="431">
        <v>11.904999999999999</v>
      </c>
      <c r="DU8" s="432" t="s">
        <v>962</v>
      </c>
      <c r="DV8" s="433">
        <v>0.99199999999999999</v>
      </c>
      <c r="DW8" s="475"/>
      <c r="DX8" s="435">
        <v>174</v>
      </c>
      <c r="DY8" s="435">
        <v>13.79</v>
      </c>
      <c r="DZ8" s="435">
        <v>1.07</v>
      </c>
      <c r="EA8" s="435">
        <v>2.21</v>
      </c>
      <c r="EB8" s="407" t="s">
        <v>1077</v>
      </c>
      <c r="EC8" s="407" t="s">
        <v>1077</v>
      </c>
      <c r="ED8" s="407" t="s">
        <v>1078</v>
      </c>
      <c r="EE8" s="407" t="s">
        <v>1078</v>
      </c>
      <c r="EF8" s="407" t="s">
        <v>1079</v>
      </c>
      <c r="EG8" s="407" t="s">
        <v>1080</v>
      </c>
      <c r="EH8" s="434" t="s">
        <v>1078</v>
      </c>
      <c r="EI8" s="476">
        <v>2.85</v>
      </c>
      <c r="EJ8" s="476" t="s">
        <v>1082</v>
      </c>
      <c r="EK8" s="477"/>
      <c r="EL8" s="437" t="s">
        <v>1083</v>
      </c>
      <c r="EM8" s="478">
        <v>43.5</v>
      </c>
      <c r="EN8" s="479" t="s">
        <v>588</v>
      </c>
      <c r="EO8" s="480" t="s">
        <v>66</v>
      </c>
      <c r="EP8" s="478">
        <v>45.7</v>
      </c>
      <c r="EQ8" s="479" t="s">
        <v>588</v>
      </c>
      <c r="ER8" s="480" t="s">
        <v>66</v>
      </c>
      <c r="ES8" s="440" t="s">
        <v>1135</v>
      </c>
    </row>
    <row r="9" spans="1:149" s="397" customFormat="1" ht="24" customHeight="1">
      <c r="A9" s="2939"/>
      <c r="B9" s="354" t="s">
        <v>1310</v>
      </c>
      <c r="C9" s="462" t="s">
        <v>1513</v>
      </c>
      <c r="D9" s="462" t="s">
        <v>1514</v>
      </c>
      <c r="E9" s="463" t="s">
        <v>648</v>
      </c>
      <c r="F9" s="530" t="s">
        <v>1515</v>
      </c>
      <c r="G9" s="533" t="s">
        <v>1516</v>
      </c>
      <c r="H9" s="466">
        <v>820</v>
      </c>
      <c r="I9" s="467" t="s">
        <v>1517</v>
      </c>
      <c r="J9" s="968" t="s">
        <v>1510</v>
      </c>
      <c r="K9" s="532" t="s">
        <v>1518</v>
      </c>
      <c r="L9" s="532" t="s">
        <v>1519</v>
      </c>
      <c r="M9" s="532" t="s">
        <v>1099</v>
      </c>
      <c r="N9" s="467" t="s">
        <v>63</v>
      </c>
      <c r="O9" s="467" t="s">
        <v>63</v>
      </c>
      <c r="P9" s="467" t="s">
        <v>63</v>
      </c>
      <c r="Q9" s="467" t="s">
        <v>754</v>
      </c>
      <c r="R9" s="467" t="s">
        <v>63</v>
      </c>
      <c r="S9" s="467" t="s">
        <v>63</v>
      </c>
      <c r="T9" s="467"/>
      <c r="U9" s="467"/>
      <c r="V9" s="411">
        <v>29.892420000000005</v>
      </c>
      <c r="W9" s="526" t="s">
        <v>644</v>
      </c>
      <c r="X9" s="413">
        <v>0.83</v>
      </c>
      <c r="Y9" s="414">
        <v>21.15061</v>
      </c>
      <c r="Z9" s="527" t="s">
        <v>644</v>
      </c>
      <c r="AA9" s="416">
        <v>0.88100000000000001</v>
      </c>
      <c r="AB9" s="417">
        <v>9.1756200000000003</v>
      </c>
      <c r="AC9" s="418" t="s">
        <v>960</v>
      </c>
      <c r="AD9" s="419">
        <v>0.76500000000000001</v>
      </c>
      <c r="AE9" s="470"/>
      <c r="AF9" s="421">
        <v>256.3</v>
      </c>
      <c r="AG9" s="411">
        <v>0.56999999999999995</v>
      </c>
      <c r="AH9" s="411">
        <v>1.91</v>
      </c>
      <c r="AI9" s="411">
        <v>39.78</v>
      </c>
      <c r="AJ9" s="411">
        <v>49.08</v>
      </c>
      <c r="AK9" s="411">
        <v>40.32</v>
      </c>
      <c r="AL9" s="411">
        <v>1.57</v>
      </c>
      <c r="AM9" s="411">
        <v>1.1100000000000001</v>
      </c>
      <c r="AN9" s="411">
        <v>0.6</v>
      </c>
      <c r="AO9" s="411">
        <v>0.54</v>
      </c>
      <c r="AP9" s="411">
        <v>0.45</v>
      </c>
      <c r="AQ9" s="411">
        <v>0.32</v>
      </c>
      <c r="AR9" s="422">
        <v>4</v>
      </c>
      <c r="AS9" s="422">
        <v>19</v>
      </c>
      <c r="AT9" s="422">
        <v>75</v>
      </c>
      <c r="AU9" s="422">
        <v>59</v>
      </c>
      <c r="AV9" s="423">
        <v>9.2956099999999999</v>
      </c>
      <c r="AW9" s="424" t="s">
        <v>960</v>
      </c>
      <c r="AX9" s="425">
        <v>0.77500000000000002</v>
      </c>
      <c r="AY9" s="471"/>
      <c r="AZ9" s="472">
        <v>357.4</v>
      </c>
      <c r="BA9" s="414">
        <v>0.81</v>
      </c>
      <c r="BB9" s="414">
        <v>1.27</v>
      </c>
      <c r="BC9" s="414">
        <v>18.579999999999998</v>
      </c>
      <c r="BD9" s="414">
        <v>46.2</v>
      </c>
      <c r="BE9" s="414">
        <v>35.21</v>
      </c>
      <c r="BF9" s="414">
        <v>1.72</v>
      </c>
      <c r="BG9" s="414">
        <v>0.57999999999999996</v>
      </c>
      <c r="BH9" s="414">
        <v>0.87</v>
      </c>
      <c r="BI9" s="414">
        <v>0.37</v>
      </c>
      <c r="BJ9" s="414">
        <v>0.43</v>
      </c>
      <c r="BK9" s="414">
        <v>0.32</v>
      </c>
      <c r="BL9" s="395" t="s">
        <v>1077</v>
      </c>
      <c r="BM9" s="395" t="s">
        <v>1077</v>
      </c>
      <c r="BN9" s="395" t="s">
        <v>1078</v>
      </c>
      <c r="BO9" s="395" t="s">
        <v>1078</v>
      </c>
      <c r="BP9" s="395" t="s">
        <v>1077</v>
      </c>
      <c r="BQ9" s="395" t="s">
        <v>1077</v>
      </c>
      <c r="BR9" s="395" t="s">
        <v>1078</v>
      </c>
      <c r="BS9" s="395" t="s">
        <v>1078</v>
      </c>
      <c r="BT9" s="395" t="s">
        <v>1079</v>
      </c>
      <c r="BU9" s="395" t="s">
        <v>1080</v>
      </c>
      <c r="BV9" s="395" t="s">
        <v>1080</v>
      </c>
      <c r="BW9" s="473"/>
      <c r="BX9" s="417">
        <v>8.8618000000000023</v>
      </c>
      <c r="BY9" s="418" t="s">
        <v>968</v>
      </c>
      <c r="BZ9" s="419">
        <v>0.73799999999999999</v>
      </c>
      <c r="CA9" s="470"/>
      <c r="CB9" s="421">
        <v>404.1</v>
      </c>
      <c r="CC9" s="411">
        <v>0.31</v>
      </c>
      <c r="CD9" s="411">
        <v>2.2000000000000002</v>
      </c>
      <c r="CE9" s="411">
        <v>30.9</v>
      </c>
      <c r="CF9" s="411">
        <v>47.27</v>
      </c>
      <c r="CG9" s="411">
        <v>37.9</v>
      </c>
      <c r="CH9" s="411">
        <v>1.9</v>
      </c>
      <c r="CI9" s="411">
        <v>1.39</v>
      </c>
      <c r="CJ9" s="411">
        <v>0.39</v>
      </c>
      <c r="CK9" s="411">
        <v>0.46</v>
      </c>
      <c r="CL9" s="411">
        <v>0.28999999999999998</v>
      </c>
      <c r="CM9" s="411">
        <v>0.3</v>
      </c>
      <c r="CN9" s="422">
        <v>56</v>
      </c>
      <c r="CO9" s="422">
        <v>52</v>
      </c>
      <c r="CP9" s="422">
        <v>212</v>
      </c>
      <c r="CQ9" s="422">
        <v>66</v>
      </c>
      <c r="CR9" s="423">
        <v>10.578580000000001</v>
      </c>
      <c r="CS9" s="424" t="s">
        <v>962</v>
      </c>
      <c r="CT9" s="425">
        <v>0.88200000000000001</v>
      </c>
      <c r="CU9" s="471"/>
      <c r="CV9" s="472">
        <v>313</v>
      </c>
      <c r="CW9" s="414">
        <v>0.77</v>
      </c>
      <c r="CX9" s="414">
        <v>1.17</v>
      </c>
      <c r="CY9" s="414">
        <v>11.64</v>
      </c>
      <c r="CZ9" s="414">
        <v>30.99</v>
      </c>
      <c r="DA9" s="414">
        <v>27.65</v>
      </c>
      <c r="DB9" s="414">
        <v>1.76</v>
      </c>
      <c r="DC9" s="414">
        <v>0.05</v>
      </c>
      <c r="DD9" s="414">
        <v>0.73</v>
      </c>
      <c r="DE9" s="414">
        <v>0.18</v>
      </c>
      <c r="DF9" s="414">
        <v>0.54</v>
      </c>
      <c r="DG9" s="414">
        <v>0.14000000000000001</v>
      </c>
      <c r="DH9" s="396" t="s">
        <v>1077</v>
      </c>
      <c r="DI9" s="396" t="s">
        <v>1077</v>
      </c>
      <c r="DJ9" s="396" t="s">
        <v>1078</v>
      </c>
      <c r="DK9" s="396" t="s">
        <v>1078</v>
      </c>
      <c r="DL9" s="396" t="s">
        <v>1077</v>
      </c>
      <c r="DM9" s="396" t="s">
        <v>1077</v>
      </c>
      <c r="DN9" s="396" t="s">
        <v>1078</v>
      </c>
      <c r="DO9" s="396" t="s">
        <v>1078</v>
      </c>
      <c r="DP9" s="396" t="s">
        <v>1079</v>
      </c>
      <c r="DQ9" s="396" t="s">
        <v>1080</v>
      </c>
      <c r="DR9" s="396" t="s">
        <v>1080</v>
      </c>
      <c r="DS9" s="474"/>
      <c r="DT9" s="431">
        <v>11.855</v>
      </c>
      <c r="DU9" s="432" t="s">
        <v>962</v>
      </c>
      <c r="DV9" s="433">
        <v>0.98799999999999999</v>
      </c>
      <c r="DW9" s="475"/>
      <c r="DX9" s="435">
        <v>318.10000000000002</v>
      </c>
      <c r="DY9" s="435">
        <v>21.23</v>
      </c>
      <c r="DZ9" s="436">
        <v>0.9</v>
      </c>
      <c r="EA9" s="436">
        <v>3.22</v>
      </c>
      <c r="EB9" s="407" t="s">
        <v>1077</v>
      </c>
      <c r="EC9" s="407" t="s">
        <v>1077</v>
      </c>
      <c r="ED9" s="407" t="s">
        <v>1083</v>
      </c>
      <c r="EE9" s="407" t="s">
        <v>1083</v>
      </c>
      <c r="EF9" s="407" t="s">
        <v>1079</v>
      </c>
      <c r="EG9" s="407" t="s">
        <v>1080</v>
      </c>
      <c r="EH9" s="434" t="s">
        <v>4070</v>
      </c>
      <c r="EI9" s="476">
        <v>2.71</v>
      </c>
      <c r="EJ9" s="476" t="s">
        <v>1082</v>
      </c>
      <c r="EK9" s="477"/>
      <c r="EL9" s="437" t="s">
        <v>1083</v>
      </c>
      <c r="EM9" s="478">
        <v>42.7</v>
      </c>
      <c r="EN9" s="479"/>
      <c r="EO9" s="480" t="s">
        <v>66</v>
      </c>
      <c r="EP9" s="478">
        <v>47.8</v>
      </c>
      <c r="EQ9" s="479"/>
      <c r="ER9" s="480" t="s">
        <v>66</v>
      </c>
      <c r="ES9" s="440"/>
    </row>
    <row r="10" spans="1:149" s="397" customFormat="1" ht="24" customHeight="1">
      <c r="A10" s="2939"/>
      <c r="B10" s="354" t="s">
        <v>1250</v>
      </c>
      <c r="C10" s="462" t="s">
        <v>1520</v>
      </c>
      <c r="D10" s="462" t="s">
        <v>1521</v>
      </c>
      <c r="E10" s="463" t="s">
        <v>592</v>
      </c>
      <c r="F10" s="530" t="s">
        <v>1522</v>
      </c>
      <c r="G10" s="533" t="s">
        <v>1523</v>
      </c>
      <c r="H10" s="466">
        <v>820</v>
      </c>
      <c r="I10" s="467" t="s">
        <v>1524</v>
      </c>
      <c r="J10" s="968" t="s">
        <v>1525</v>
      </c>
      <c r="K10" s="485" t="s">
        <v>1526</v>
      </c>
      <c r="L10" s="485" t="s">
        <v>1265</v>
      </c>
      <c r="M10" s="485" t="s">
        <v>1527</v>
      </c>
      <c r="N10" s="467" t="s">
        <v>63</v>
      </c>
      <c r="O10" s="467" t="s">
        <v>63</v>
      </c>
      <c r="P10" s="467" t="s">
        <v>63</v>
      </c>
      <c r="Q10" s="467" t="s">
        <v>754</v>
      </c>
      <c r="R10" s="467" t="s">
        <v>63</v>
      </c>
      <c r="S10" s="467" t="s">
        <v>63</v>
      </c>
      <c r="T10" s="467"/>
      <c r="U10" s="467"/>
      <c r="V10" s="411">
        <v>30.511200000000002</v>
      </c>
      <c r="W10" s="526" t="s">
        <v>644</v>
      </c>
      <c r="X10" s="413">
        <v>0.84799999999999998</v>
      </c>
      <c r="Y10" s="414">
        <v>21.243279999999999</v>
      </c>
      <c r="Z10" s="527" t="s">
        <v>644</v>
      </c>
      <c r="AA10" s="416">
        <v>0.88500000000000001</v>
      </c>
      <c r="AB10" s="417">
        <v>8.8710300000000011</v>
      </c>
      <c r="AC10" s="418" t="s">
        <v>968</v>
      </c>
      <c r="AD10" s="419">
        <v>0.73899999999999999</v>
      </c>
      <c r="AE10" s="470"/>
      <c r="AF10" s="421">
        <v>487.8</v>
      </c>
      <c r="AG10" s="411">
        <v>0.43</v>
      </c>
      <c r="AH10" s="411">
        <v>1.6</v>
      </c>
      <c r="AI10" s="411">
        <v>34.94</v>
      </c>
      <c r="AJ10" s="411">
        <v>49.19</v>
      </c>
      <c r="AK10" s="411">
        <v>37.159999999999997</v>
      </c>
      <c r="AL10" s="411">
        <v>0.14000000000000001</v>
      </c>
      <c r="AM10" s="411">
        <v>0.21</v>
      </c>
      <c r="AN10" s="411">
        <v>0.76</v>
      </c>
      <c r="AO10" s="411">
        <v>0.4</v>
      </c>
      <c r="AP10" s="411">
        <v>0.95</v>
      </c>
      <c r="AQ10" s="411">
        <v>0.72</v>
      </c>
      <c r="AR10" s="422">
        <v>0</v>
      </c>
      <c r="AS10" s="422">
        <v>10</v>
      </c>
      <c r="AT10" s="422">
        <v>75</v>
      </c>
      <c r="AU10" s="422">
        <v>10</v>
      </c>
      <c r="AV10" s="423">
        <v>9.5632800000000007</v>
      </c>
      <c r="AW10" s="424" t="s">
        <v>960</v>
      </c>
      <c r="AX10" s="425">
        <v>0.79700000000000004</v>
      </c>
      <c r="AY10" s="471"/>
      <c r="AZ10" s="472">
        <v>355.6</v>
      </c>
      <c r="BA10" s="414">
        <v>0.7</v>
      </c>
      <c r="BB10" s="414">
        <v>1.22</v>
      </c>
      <c r="BC10" s="414">
        <v>25.04</v>
      </c>
      <c r="BD10" s="414">
        <v>43.91</v>
      </c>
      <c r="BE10" s="414">
        <v>32.22</v>
      </c>
      <c r="BF10" s="414">
        <v>0.2</v>
      </c>
      <c r="BG10" s="414">
        <v>0.25</v>
      </c>
      <c r="BH10" s="414">
        <v>0.93</v>
      </c>
      <c r="BI10" s="414">
        <v>0.41</v>
      </c>
      <c r="BJ10" s="414">
        <v>0.65</v>
      </c>
      <c r="BK10" s="414">
        <v>0.47</v>
      </c>
      <c r="BL10" s="395" t="s">
        <v>1077</v>
      </c>
      <c r="BM10" s="395" t="s">
        <v>1077</v>
      </c>
      <c r="BN10" s="395" t="s">
        <v>1078</v>
      </c>
      <c r="BO10" s="395" t="s">
        <v>1078</v>
      </c>
      <c r="BP10" s="395" t="s">
        <v>1077</v>
      </c>
      <c r="BQ10" s="395" t="s">
        <v>1077</v>
      </c>
      <c r="BR10" s="395" t="s">
        <v>1078</v>
      </c>
      <c r="BS10" s="395" t="s">
        <v>1078</v>
      </c>
      <c r="BT10" s="395" t="s">
        <v>1079</v>
      </c>
      <c r="BU10" s="395" t="s">
        <v>1080</v>
      </c>
      <c r="BV10" s="395" t="s">
        <v>1080</v>
      </c>
      <c r="BW10" s="473"/>
      <c r="BX10" s="417">
        <v>9.9601700000000015</v>
      </c>
      <c r="BY10" s="418" t="s">
        <v>960</v>
      </c>
      <c r="BZ10" s="419">
        <v>0.83</v>
      </c>
      <c r="CA10" s="470"/>
      <c r="CB10" s="421">
        <v>303</v>
      </c>
      <c r="CC10" s="411">
        <v>0.46</v>
      </c>
      <c r="CD10" s="411">
        <v>1.66</v>
      </c>
      <c r="CE10" s="411">
        <v>39.090000000000003</v>
      </c>
      <c r="CF10" s="411">
        <v>43.66</v>
      </c>
      <c r="CG10" s="411">
        <v>29.98</v>
      </c>
      <c r="CH10" s="411">
        <v>0.71</v>
      </c>
      <c r="CI10" s="411">
        <v>1.01</v>
      </c>
      <c r="CJ10" s="411">
        <v>0.35</v>
      </c>
      <c r="CK10" s="411">
        <v>0.88</v>
      </c>
      <c r="CL10" s="411">
        <v>0.45</v>
      </c>
      <c r="CM10" s="411">
        <v>0.47</v>
      </c>
      <c r="CN10" s="422">
        <v>10</v>
      </c>
      <c r="CO10" s="422">
        <v>7</v>
      </c>
      <c r="CP10" s="422">
        <v>78</v>
      </c>
      <c r="CQ10" s="422">
        <v>0</v>
      </c>
      <c r="CR10" s="423">
        <v>11.74156</v>
      </c>
      <c r="CS10" s="424" t="s">
        <v>962</v>
      </c>
      <c r="CT10" s="425">
        <v>0.97799999999999998</v>
      </c>
      <c r="CU10" s="471"/>
      <c r="CV10" s="472">
        <v>238.4</v>
      </c>
      <c r="CW10" s="414">
        <v>0.52</v>
      </c>
      <c r="CX10" s="414">
        <v>1.02</v>
      </c>
      <c r="CY10" s="414">
        <v>26.97</v>
      </c>
      <c r="CZ10" s="414">
        <v>33.35</v>
      </c>
      <c r="DA10" s="414">
        <v>23.22</v>
      </c>
      <c r="DB10" s="414">
        <v>0.13</v>
      </c>
      <c r="DC10" s="414">
        <v>0.16</v>
      </c>
      <c r="DD10" s="414">
        <v>0.45</v>
      </c>
      <c r="DE10" s="414">
        <v>0.26</v>
      </c>
      <c r="DF10" s="414">
        <v>0.39</v>
      </c>
      <c r="DG10" s="414">
        <v>0.2</v>
      </c>
      <c r="DH10" s="396" t="s">
        <v>1077</v>
      </c>
      <c r="DI10" s="396" t="s">
        <v>1077</v>
      </c>
      <c r="DJ10" s="396" t="s">
        <v>1078</v>
      </c>
      <c r="DK10" s="396" t="s">
        <v>1078</v>
      </c>
      <c r="DL10" s="396" t="s">
        <v>1077</v>
      </c>
      <c r="DM10" s="396" t="s">
        <v>1077</v>
      </c>
      <c r="DN10" s="396" t="s">
        <v>1078</v>
      </c>
      <c r="DO10" s="396" t="s">
        <v>1078</v>
      </c>
      <c r="DP10" s="396" t="s">
        <v>1079</v>
      </c>
      <c r="DQ10" s="396" t="s">
        <v>1080</v>
      </c>
      <c r="DR10" s="396" t="s">
        <v>1080</v>
      </c>
      <c r="DS10" s="474"/>
      <c r="DT10" s="431">
        <v>11.68</v>
      </c>
      <c r="DU10" s="432" t="s">
        <v>962</v>
      </c>
      <c r="DV10" s="433">
        <v>0.97299999999999998</v>
      </c>
      <c r="DW10" s="475"/>
      <c r="DX10" s="435">
        <v>433.9</v>
      </c>
      <c r="DY10" s="435">
        <v>19.07</v>
      </c>
      <c r="DZ10" s="435">
        <v>1.08</v>
      </c>
      <c r="EA10" s="435">
        <v>3.32</v>
      </c>
      <c r="EB10" s="407" t="s">
        <v>1077</v>
      </c>
      <c r="EC10" s="407" t="s">
        <v>1077</v>
      </c>
      <c r="ED10" s="407" t="s">
        <v>1078</v>
      </c>
      <c r="EE10" s="407" t="s">
        <v>1078</v>
      </c>
      <c r="EF10" s="407" t="s">
        <v>1079</v>
      </c>
      <c r="EG10" s="407" t="s">
        <v>1080</v>
      </c>
      <c r="EH10" s="434" t="s">
        <v>1078</v>
      </c>
      <c r="EI10" s="476">
        <v>2.75</v>
      </c>
      <c r="EJ10" s="476" t="s">
        <v>1082</v>
      </c>
      <c r="EK10" s="477"/>
      <c r="EL10" s="437" t="s">
        <v>1083</v>
      </c>
      <c r="EM10" s="478">
        <v>40.200000000000003</v>
      </c>
      <c r="EN10" s="479" t="s">
        <v>588</v>
      </c>
      <c r="EO10" s="480" t="s">
        <v>66</v>
      </c>
      <c r="EP10" s="478">
        <v>43.9</v>
      </c>
      <c r="EQ10" s="479" t="s">
        <v>588</v>
      </c>
      <c r="ER10" s="480" t="s">
        <v>66</v>
      </c>
      <c r="ES10" s="440" t="s">
        <v>1135</v>
      </c>
    </row>
    <row r="11" spans="1:149" s="397" customFormat="1" ht="24" customHeight="1">
      <c r="A11" s="2939"/>
      <c r="B11" s="354" t="s">
        <v>1528</v>
      </c>
      <c r="C11" s="462" t="s">
        <v>1529</v>
      </c>
      <c r="D11" s="462" t="s">
        <v>1530</v>
      </c>
      <c r="E11" s="463" t="s">
        <v>617</v>
      </c>
      <c r="F11" s="530" t="s">
        <v>1531</v>
      </c>
      <c r="G11" s="531" t="s">
        <v>1532</v>
      </c>
      <c r="H11" s="466">
        <v>830</v>
      </c>
      <c r="I11" s="467" t="s">
        <v>796</v>
      </c>
      <c r="J11" s="968" t="s">
        <v>1533</v>
      </c>
      <c r="K11" s="532" t="s">
        <v>1534</v>
      </c>
      <c r="L11" s="532" t="s">
        <v>1519</v>
      </c>
      <c r="M11" s="532" t="s">
        <v>1535</v>
      </c>
      <c r="N11" s="467" t="s">
        <v>63</v>
      </c>
      <c r="O11" s="467" t="s">
        <v>63</v>
      </c>
      <c r="P11" s="467" t="s">
        <v>63</v>
      </c>
      <c r="Q11" s="467" t="s">
        <v>754</v>
      </c>
      <c r="R11" s="467" t="s">
        <v>63</v>
      </c>
      <c r="S11" s="467" t="s">
        <v>63</v>
      </c>
      <c r="T11" s="467"/>
      <c r="U11" s="467"/>
      <c r="V11" s="411">
        <v>28.07141</v>
      </c>
      <c r="W11" s="526" t="s">
        <v>644</v>
      </c>
      <c r="X11" s="413">
        <v>0.78</v>
      </c>
      <c r="Y11" s="414">
        <v>21.572490000000002</v>
      </c>
      <c r="Z11" s="527" t="s">
        <v>644</v>
      </c>
      <c r="AA11" s="416">
        <v>0.89900000000000002</v>
      </c>
      <c r="AB11" s="417">
        <v>9.3417600000000007</v>
      </c>
      <c r="AC11" s="418" t="s">
        <v>960</v>
      </c>
      <c r="AD11" s="419">
        <v>0.77800000000000002</v>
      </c>
      <c r="AE11" s="470"/>
      <c r="AF11" s="421">
        <v>316.8</v>
      </c>
      <c r="AG11" s="411">
        <v>0.61</v>
      </c>
      <c r="AH11" s="411">
        <v>1.79</v>
      </c>
      <c r="AI11" s="411">
        <v>35.119999999999997</v>
      </c>
      <c r="AJ11" s="411">
        <v>50.02</v>
      </c>
      <c r="AK11" s="411">
        <v>36.25</v>
      </c>
      <c r="AL11" s="411">
        <v>1.33</v>
      </c>
      <c r="AM11" s="411">
        <v>3.16</v>
      </c>
      <c r="AN11" s="411">
        <v>0.66</v>
      </c>
      <c r="AO11" s="411">
        <v>0.71</v>
      </c>
      <c r="AP11" s="411">
        <v>0.64</v>
      </c>
      <c r="AQ11" s="411">
        <v>0.56999999999999995</v>
      </c>
      <c r="AR11" s="422">
        <v>0</v>
      </c>
      <c r="AS11" s="422">
        <v>39</v>
      </c>
      <c r="AT11" s="422">
        <v>18</v>
      </c>
      <c r="AU11" s="422">
        <v>0</v>
      </c>
      <c r="AV11" s="423">
        <v>9.8124900000000004</v>
      </c>
      <c r="AW11" s="424" t="s">
        <v>960</v>
      </c>
      <c r="AX11" s="425">
        <v>0.81799999999999995</v>
      </c>
      <c r="AY11" s="471"/>
      <c r="AZ11" s="472">
        <v>558</v>
      </c>
      <c r="BA11" s="414">
        <v>0.83</v>
      </c>
      <c r="BB11" s="414">
        <v>1.28</v>
      </c>
      <c r="BC11" s="414">
        <v>17.09</v>
      </c>
      <c r="BD11" s="414">
        <v>45.53</v>
      </c>
      <c r="BE11" s="414">
        <v>31.86</v>
      </c>
      <c r="BF11" s="414">
        <v>1.84</v>
      </c>
      <c r="BG11" s="414">
        <v>0.76</v>
      </c>
      <c r="BH11" s="414">
        <v>0.68</v>
      </c>
      <c r="BI11" s="414">
        <v>0.41</v>
      </c>
      <c r="BJ11" s="414">
        <v>0.83</v>
      </c>
      <c r="BK11" s="414">
        <v>0.45</v>
      </c>
      <c r="BL11" s="395" t="s">
        <v>1077</v>
      </c>
      <c r="BM11" s="395" t="s">
        <v>1077</v>
      </c>
      <c r="BN11" s="395" t="s">
        <v>1078</v>
      </c>
      <c r="BO11" s="395" t="s">
        <v>1078</v>
      </c>
      <c r="BP11" s="395" t="s">
        <v>1077</v>
      </c>
      <c r="BQ11" s="395" t="s">
        <v>1077</v>
      </c>
      <c r="BR11" s="395" t="s">
        <v>1078</v>
      </c>
      <c r="BS11" s="395" t="s">
        <v>1083</v>
      </c>
      <c r="BT11" s="395" t="s">
        <v>1079</v>
      </c>
      <c r="BU11" s="395" t="s">
        <v>1080</v>
      </c>
      <c r="BV11" s="395" t="s">
        <v>1080</v>
      </c>
      <c r="BW11" s="473"/>
      <c r="BX11" s="417">
        <v>6.9696500000000006</v>
      </c>
      <c r="BY11" s="418" t="s">
        <v>961</v>
      </c>
      <c r="BZ11" s="419">
        <v>0.58099999999999996</v>
      </c>
      <c r="CA11" s="470"/>
      <c r="CB11" s="421">
        <v>493</v>
      </c>
      <c r="CC11" s="411">
        <v>1.26</v>
      </c>
      <c r="CD11" s="411">
        <v>1.21</v>
      </c>
      <c r="CE11" s="411">
        <v>14.27</v>
      </c>
      <c r="CF11" s="411">
        <v>58.78</v>
      </c>
      <c r="CG11" s="411">
        <v>32.14</v>
      </c>
      <c r="CH11" s="411">
        <v>1.57</v>
      </c>
      <c r="CI11" s="411">
        <v>1.29</v>
      </c>
      <c r="CJ11" s="411">
        <v>0.39</v>
      </c>
      <c r="CK11" s="411">
        <v>1.1499999999999999</v>
      </c>
      <c r="CL11" s="411">
        <v>0.2</v>
      </c>
      <c r="CM11" s="411">
        <v>0.41</v>
      </c>
      <c r="CN11" s="422">
        <v>23</v>
      </c>
      <c r="CO11" s="422">
        <v>26</v>
      </c>
      <c r="CP11" s="422">
        <v>58</v>
      </c>
      <c r="CQ11" s="422">
        <v>0</v>
      </c>
      <c r="CR11" s="423">
        <v>10.82779</v>
      </c>
      <c r="CS11" s="424" t="s">
        <v>962</v>
      </c>
      <c r="CT11" s="425">
        <v>0.90200000000000002</v>
      </c>
      <c r="CU11" s="471"/>
      <c r="CV11" s="472">
        <v>362</v>
      </c>
      <c r="CW11" s="414">
        <v>0.83</v>
      </c>
      <c r="CX11" s="414">
        <v>1.25</v>
      </c>
      <c r="CY11" s="414">
        <v>10.9</v>
      </c>
      <c r="CZ11" s="414">
        <v>31.18</v>
      </c>
      <c r="DA11" s="414">
        <v>28.99</v>
      </c>
      <c r="DB11" s="414">
        <v>2.11</v>
      </c>
      <c r="DC11" s="414">
        <v>0.01</v>
      </c>
      <c r="DD11" s="414">
        <v>0.52</v>
      </c>
      <c r="DE11" s="414">
        <v>0.28000000000000003</v>
      </c>
      <c r="DF11" s="414">
        <v>0.28999999999999998</v>
      </c>
      <c r="DG11" s="414">
        <v>0.24</v>
      </c>
      <c r="DH11" s="396" t="s">
        <v>1077</v>
      </c>
      <c r="DI11" s="396" t="s">
        <v>1077</v>
      </c>
      <c r="DJ11" s="396" t="s">
        <v>1078</v>
      </c>
      <c r="DK11" s="396" t="s">
        <v>1078</v>
      </c>
      <c r="DL11" s="396" t="s">
        <v>1077</v>
      </c>
      <c r="DM11" s="396" t="s">
        <v>1077</v>
      </c>
      <c r="DN11" s="396" t="s">
        <v>1078</v>
      </c>
      <c r="DO11" s="396" t="s">
        <v>1083</v>
      </c>
      <c r="DP11" s="396" t="s">
        <v>1079</v>
      </c>
      <c r="DQ11" s="396" t="s">
        <v>1080</v>
      </c>
      <c r="DR11" s="396" t="s">
        <v>1080</v>
      </c>
      <c r="DS11" s="474"/>
      <c r="DT11" s="431">
        <v>11.76</v>
      </c>
      <c r="DU11" s="432" t="s">
        <v>962</v>
      </c>
      <c r="DV11" s="433">
        <v>0.98</v>
      </c>
      <c r="DW11" s="475"/>
      <c r="DX11" s="435">
        <v>399.1</v>
      </c>
      <c r="DY11" s="435">
        <v>21.45</v>
      </c>
      <c r="DZ11" s="435">
        <v>0.72</v>
      </c>
      <c r="EA11" s="435">
        <v>3.36</v>
      </c>
      <c r="EB11" s="407" t="s">
        <v>1077</v>
      </c>
      <c r="EC11" s="407" t="s">
        <v>1077</v>
      </c>
      <c r="ED11" s="407" t="s">
        <v>1078</v>
      </c>
      <c r="EE11" s="407" t="s">
        <v>1078</v>
      </c>
      <c r="EF11" s="407" t="s">
        <v>1079</v>
      </c>
      <c r="EG11" s="407" t="s">
        <v>1080</v>
      </c>
      <c r="EH11" s="434" t="s">
        <v>4070</v>
      </c>
      <c r="EI11" s="476">
        <v>2.57</v>
      </c>
      <c r="EJ11" s="476" t="s">
        <v>1082</v>
      </c>
      <c r="EK11" s="477"/>
      <c r="EL11" s="437" t="s">
        <v>1083</v>
      </c>
      <c r="EM11" s="478">
        <v>43.7</v>
      </c>
      <c r="EN11" s="479"/>
      <c r="EO11" s="480" t="s">
        <v>66</v>
      </c>
      <c r="EP11" s="478">
        <v>50.2</v>
      </c>
      <c r="EQ11" s="479"/>
      <c r="ER11" s="480" t="s">
        <v>66</v>
      </c>
      <c r="ES11" s="440"/>
    </row>
    <row r="12" spans="1:149" s="397" customFormat="1" ht="24" customHeight="1">
      <c r="A12" s="2939"/>
      <c r="B12" s="354" t="s">
        <v>1250</v>
      </c>
      <c r="C12" s="462" t="s">
        <v>978</v>
      </c>
      <c r="D12" s="462" t="s">
        <v>1536</v>
      </c>
      <c r="E12" s="463" t="s">
        <v>592</v>
      </c>
      <c r="F12" s="530" t="s">
        <v>1537</v>
      </c>
      <c r="G12" s="533" t="s">
        <v>1538</v>
      </c>
      <c r="H12" s="466">
        <v>840</v>
      </c>
      <c r="I12" s="467" t="s">
        <v>1412</v>
      </c>
      <c r="J12" s="968" t="s">
        <v>1539</v>
      </c>
      <c r="K12" s="485" t="s">
        <v>1526</v>
      </c>
      <c r="L12" s="485" t="s">
        <v>1265</v>
      </c>
      <c r="M12" s="485" t="s">
        <v>1527</v>
      </c>
      <c r="N12" s="467" t="s">
        <v>63</v>
      </c>
      <c r="O12" s="467" t="s">
        <v>63</v>
      </c>
      <c r="P12" s="467" t="s">
        <v>63</v>
      </c>
      <c r="Q12" s="467" t="s">
        <v>754</v>
      </c>
      <c r="R12" s="467" t="s">
        <v>63</v>
      </c>
      <c r="S12" s="467" t="s">
        <v>63</v>
      </c>
      <c r="T12" s="467"/>
      <c r="U12" s="467"/>
      <c r="V12" s="411">
        <v>31.58071</v>
      </c>
      <c r="W12" s="526" t="s">
        <v>644</v>
      </c>
      <c r="X12" s="413">
        <v>0.877</v>
      </c>
      <c r="Y12" s="414">
        <v>21.2698</v>
      </c>
      <c r="Z12" s="527" t="s">
        <v>644</v>
      </c>
      <c r="AA12" s="416">
        <v>0.88600000000000001</v>
      </c>
      <c r="AB12" s="417">
        <v>9.7663399999999996</v>
      </c>
      <c r="AC12" s="418" t="s">
        <v>960</v>
      </c>
      <c r="AD12" s="419">
        <v>0.81399999999999995</v>
      </c>
      <c r="AE12" s="470"/>
      <c r="AF12" s="421">
        <v>371.9</v>
      </c>
      <c r="AG12" s="411">
        <v>0.66</v>
      </c>
      <c r="AH12" s="411">
        <v>1.58</v>
      </c>
      <c r="AI12" s="411">
        <v>33.19</v>
      </c>
      <c r="AJ12" s="411">
        <v>46.52</v>
      </c>
      <c r="AK12" s="411">
        <v>33.07</v>
      </c>
      <c r="AL12" s="411">
        <v>1.36</v>
      </c>
      <c r="AM12" s="411">
        <v>0.28000000000000003</v>
      </c>
      <c r="AN12" s="411">
        <v>0.67</v>
      </c>
      <c r="AO12" s="411">
        <v>0.45</v>
      </c>
      <c r="AP12" s="411">
        <v>0.78</v>
      </c>
      <c r="AQ12" s="411">
        <v>0.45</v>
      </c>
      <c r="AR12" s="422">
        <v>0</v>
      </c>
      <c r="AS12" s="422">
        <v>0</v>
      </c>
      <c r="AT12" s="422">
        <v>57</v>
      </c>
      <c r="AU12" s="422">
        <v>17</v>
      </c>
      <c r="AV12" s="423">
        <v>9.7848000000000006</v>
      </c>
      <c r="AW12" s="424" t="s">
        <v>960</v>
      </c>
      <c r="AX12" s="425">
        <v>0.81499999999999995</v>
      </c>
      <c r="AY12" s="471"/>
      <c r="AZ12" s="472">
        <v>510.8</v>
      </c>
      <c r="BA12" s="414">
        <v>1.35</v>
      </c>
      <c r="BB12" s="414">
        <v>2.13</v>
      </c>
      <c r="BC12" s="414">
        <v>24.93</v>
      </c>
      <c r="BD12" s="414">
        <v>48.13</v>
      </c>
      <c r="BE12" s="414">
        <v>29.82</v>
      </c>
      <c r="BF12" s="414">
        <v>1.26</v>
      </c>
      <c r="BG12" s="414">
        <v>0.13</v>
      </c>
      <c r="BH12" s="414">
        <v>0.64</v>
      </c>
      <c r="BI12" s="414">
        <v>0.45</v>
      </c>
      <c r="BJ12" s="414">
        <v>0.65</v>
      </c>
      <c r="BK12" s="414">
        <v>0.32</v>
      </c>
      <c r="BL12" s="395" t="s">
        <v>1077</v>
      </c>
      <c r="BM12" s="395" t="s">
        <v>1077</v>
      </c>
      <c r="BN12" s="395" t="s">
        <v>1078</v>
      </c>
      <c r="BO12" s="395" t="s">
        <v>1078</v>
      </c>
      <c r="BP12" s="395" t="s">
        <v>1077</v>
      </c>
      <c r="BQ12" s="395" t="s">
        <v>1077</v>
      </c>
      <c r="BR12" s="395" t="s">
        <v>1078</v>
      </c>
      <c r="BS12" s="395" t="s">
        <v>1078</v>
      </c>
      <c r="BT12" s="395" t="s">
        <v>1079</v>
      </c>
      <c r="BU12" s="395" t="s">
        <v>1080</v>
      </c>
      <c r="BV12" s="395" t="s">
        <v>1080</v>
      </c>
      <c r="BW12" s="473"/>
      <c r="BX12" s="417">
        <v>10.329370000000001</v>
      </c>
      <c r="BY12" s="418" t="s">
        <v>960</v>
      </c>
      <c r="BZ12" s="419">
        <v>0.86099999999999999</v>
      </c>
      <c r="CA12" s="470"/>
      <c r="CB12" s="421">
        <v>361.1</v>
      </c>
      <c r="CC12" s="411">
        <v>0.47</v>
      </c>
      <c r="CD12" s="411">
        <v>1.52</v>
      </c>
      <c r="CE12" s="411">
        <v>21.06</v>
      </c>
      <c r="CF12" s="411">
        <v>46.26</v>
      </c>
      <c r="CG12" s="411">
        <v>26.45</v>
      </c>
      <c r="CH12" s="411">
        <v>0.39</v>
      </c>
      <c r="CI12" s="411">
        <v>0.42</v>
      </c>
      <c r="CJ12" s="411">
        <v>0.31</v>
      </c>
      <c r="CK12" s="411">
        <v>0.25</v>
      </c>
      <c r="CL12" s="411">
        <v>0.54</v>
      </c>
      <c r="CM12" s="411">
        <v>0.38</v>
      </c>
      <c r="CN12" s="422">
        <v>0</v>
      </c>
      <c r="CO12" s="422">
        <v>0</v>
      </c>
      <c r="CP12" s="422">
        <v>71</v>
      </c>
      <c r="CQ12" s="422">
        <v>5</v>
      </c>
      <c r="CR12" s="423">
        <v>10.781640000000001</v>
      </c>
      <c r="CS12" s="424" t="s">
        <v>962</v>
      </c>
      <c r="CT12" s="425">
        <v>0.89800000000000002</v>
      </c>
      <c r="CU12" s="471"/>
      <c r="CV12" s="472">
        <v>482.8</v>
      </c>
      <c r="CW12" s="414">
        <v>0.98</v>
      </c>
      <c r="CX12" s="414">
        <v>1.88</v>
      </c>
      <c r="CY12" s="414">
        <v>30.55</v>
      </c>
      <c r="CZ12" s="414">
        <v>42.57</v>
      </c>
      <c r="DA12" s="414">
        <v>25.94</v>
      </c>
      <c r="DB12" s="414">
        <v>0.84</v>
      </c>
      <c r="DC12" s="414">
        <v>0.13</v>
      </c>
      <c r="DD12" s="414">
        <v>0.34</v>
      </c>
      <c r="DE12" s="414">
        <v>0.25</v>
      </c>
      <c r="DF12" s="414">
        <v>0.62</v>
      </c>
      <c r="DG12" s="414">
        <v>0.22</v>
      </c>
      <c r="DH12" s="396" t="s">
        <v>1077</v>
      </c>
      <c r="DI12" s="396" t="s">
        <v>1077</v>
      </c>
      <c r="DJ12" s="396" t="s">
        <v>1078</v>
      </c>
      <c r="DK12" s="396" t="s">
        <v>1078</v>
      </c>
      <c r="DL12" s="396" t="s">
        <v>1077</v>
      </c>
      <c r="DM12" s="396" t="s">
        <v>1077</v>
      </c>
      <c r="DN12" s="396" t="s">
        <v>1078</v>
      </c>
      <c r="DO12" s="396" t="s">
        <v>1078</v>
      </c>
      <c r="DP12" s="396" t="s">
        <v>1079</v>
      </c>
      <c r="DQ12" s="396" t="s">
        <v>1080</v>
      </c>
      <c r="DR12" s="396" t="s">
        <v>1080</v>
      </c>
      <c r="DS12" s="474"/>
      <c r="DT12" s="431">
        <v>11.484999999999999</v>
      </c>
      <c r="DU12" s="432" t="s">
        <v>962</v>
      </c>
      <c r="DV12" s="433">
        <v>0.95699999999999996</v>
      </c>
      <c r="DW12" s="475"/>
      <c r="DX12" s="435">
        <v>273.39999999999998</v>
      </c>
      <c r="DY12" s="435">
        <v>12.45</v>
      </c>
      <c r="DZ12" s="435">
        <v>0.86</v>
      </c>
      <c r="EA12" s="435">
        <v>3.77</v>
      </c>
      <c r="EB12" s="407" t="s">
        <v>1077</v>
      </c>
      <c r="EC12" s="407" t="s">
        <v>1077</v>
      </c>
      <c r="ED12" s="407" t="s">
        <v>1078</v>
      </c>
      <c r="EE12" s="407" t="s">
        <v>1078</v>
      </c>
      <c r="EF12" s="407" t="s">
        <v>1083</v>
      </c>
      <c r="EG12" s="407" t="s">
        <v>1080</v>
      </c>
      <c r="EH12" s="434" t="s">
        <v>4070</v>
      </c>
      <c r="EI12" s="476">
        <v>2.71</v>
      </c>
      <c r="EJ12" s="476" t="s">
        <v>1082</v>
      </c>
      <c r="EK12" s="477"/>
      <c r="EL12" s="437" t="s">
        <v>1083</v>
      </c>
      <c r="EM12" s="478">
        <v>41.4</v>
      </c>
      <c r="EN12" s="479" t="s">
        <v>588</v>
      </c>
      <c r="EO12" s="480" t="s">
        <v>66</v>
      </c>
      <c r="EP12" s="478">
        <v>44.2</v>
      </c>
      <c r="EQ12" s="479" t="s">
        <v>588</v>
      </c>
      <c r="ER12" s="480" t="s">
        <v>66</v>
      </c>
      <c r="ES12" s="440" t="s">
        <v>1135</v>
      </c>
    </row>
    <row r="13" spans="1:149" s="397" customFormat="1" ht="24" customHeight="1">
      <c r="A13" s="2939"/>
      <c r="B13" s="354" t="s">
        <v>1241</v>
      </c>
      <c r="C13" s="462" t="s">
        <v>1540</v>
      </c>
      <c r="D13" s="462" t="s">
        <v>1243</v>
      </c>
      <c r="E13" s="463" t="s">
        <v>633</v>
      </c>
      <c r="F13" s="530" t="s">
        <v>1522</v>
      </c>
      <c r="G13" s="531" t="s">
        <v>1541</v>
      </c>
      <c r="H13" s="466">
        <v>870</v>
      </c>
      <c r="I13" s="360" t="s">
        <v>1542</v>
      </c>
      <c r="J13" s="968" t="s">
        <v>1413</v>
      </c>
      <c r="K13" s="532" t="s">
        <v>1543</v>
      </c>
      <c r="L13" s="532" t="s">
        <v>1544</v>
      </c>
      <c r="M13" s="532" t="s">
        <v>1075</v>
      </c>
      <c r="N13" s="467" t="s">
        <v>63</v>
      </c>
      <c r="O13" s="467" t="s">
        <v>63</v>
      </c>
      <c r="P13" s="467" t="s">
        <v>63</v>
      </c>
      <c r="Q13" s="467" t="s">
        <v>754</v>
      </c>
      <c r="R13" s="467" t="s">
        <v>63</v>
      </c>
      <c r="S13" s="467" t="s">
        <v>63</v>
      </c>
      <c r="T13" s="467"/>
      <c r="U13" s="467"/>
      <c r="V13" s="411">
        <v>31.318780000000004</v>
      </c>
      <c r="W13" s="526" t="s">
        <v>644</v>
      </c>
      <c r="X13" s="413">
        <v>0.87</v>
      </c>
      <c r="Y13" s="414">
        <v>21.672430000000002</v>
      </c>
      <c r="Z13" s="527" t="s">
        <v>988</v>
      </c>
      <c r="AA13" s="416">
        <v>0.90300000000000002</v>
      </c>
      <c r="AB13" s="417">
        <v>9.7663400000000014</v>
      </c>
      <c r="AC13" s="418" t="s">
        <v>960</v>
      </c>
      <c r="AD13" s="419">
        <v>0.81399999999999995</v>
      </c>
      <c r="AE13" s="470"/>
      <c r="AF13" s="421">
        <v>474.3</v>
      </c>
      <c r="AG13" s="411">
        <v>1.35</v>
      </c>
      <c r="AH13" s="411">
        <v>1.21</v>
      </c>
      <c r="AI13" s="411">
        <v>24.11</v>
      </c>
      <c r="AJ13" s="411">
        <v>45.83</v>
      </c>
      <c r="AK13" s="411">
        <v>27.25</v>
      </c>
      <c r="AL13" s="411">
        <v>0.16</v>
      </c>
      <c r="AM13" s="411">
        <v>0.27</v>
      </c>
      <c r="AN13" s="411">
        <v>0.47</v>
      </c>
      <c r="AO13" s="411">
        <v>0.28000000000000003</v>
      </c>
      <c r="AP13" s="411">
        <v>0.85</v>
      </c>
      <c r="AQ13" s="411">
        <v>0.53</v>
      </c>
      <c r="AR13" s="422">
        <v>0</v>
      </c>
      <c r="AS13" s="422">
        <v>49</v>
      </c>
      <c r="AT13" s="422">
        <v>97</v>
      </c>
      <c r="AU13" s="422">
        <v>54</v>
      </c>
      <c r="AV13" s="423">
        <v>10.532430000000002</v>
      </c>
      <c r="AW13" s="424" t="s">
        <v>962</v>
      </c>
      <c r="AX13" s="425">
        <v>0.878</v>
      </c>
      <c r="AY13" s="471"/>
      <c r="AZ13" s="472">
        <v>481.1</v>
      </c>
      <c r="BA13" s="414">
        <v>0.55000000000000004</v>
      </c>
      <c r="BB13" s="414">
        <v>1.26</v>
      </c>
      <c r="BC13" s="414">
        <v>30.59</v>
      </c>
      <c r="BD13" s="414">
        <v>38.85</v>
      </c>
      <c r="BE13" s="414">
        <v>28.47</v>
      </c>
      <c r="BF13" s="414">
        <v>2.33</v>
      </c>
      <c r="BG13" s="414">
        <v>0.63</v>
      </c>
      <c r="BH13" s="414">
        <v>0.61</v>
      </c>
      <c r="BI13" s="414">
        <v>0.51</v>
      </c>
      <c r="BJ13" s="414">
        <v>0.7</v>
      </c>
      <c r="BK13" s="414">
        <v>0.38</v>
      </c>
      <c r="BL13" s="395" t="s">
        <v>1077</v>
      </c>
      <c r="BM13" s="395" t="s">
        <v>1077</v>
      </c>
      <c r="BN13" s="395" t="s">
        <v>1078</v>
      </c>
      <c r="BO13" s="395" t="s">
        <v>1078</v>
      </c>
      <c r="BP13" s="395" t="s">
        <v>1077</v>
      </c>
      <c r="BQ13" s="395" t="s">
        <v>1077</v>
      </c>
      <c r="BR13" s="395" t="s">
        <v>1078</v>
      </c>
      <c r="BS13" s="395" t="s">
        <v>1078</v>
      </c>
      <c r="BT13" s="395" t="s">
        <v>1079</v>
      </c>
      <c r="BU13" s="395" t="s">
        <v>1080</v>
      </c>
      <c r="BV13" s="395" t="s">
        <v>1080</v>
      </c>
      <c r="BW13" s="473"/>
      <c r="BX13" s="417">
        <v>10.41244</v>
      </c>
      <c r="BY13" s="418" t="s">
        <v>960</v>
      </c>
      <c r="BZ13" s="419">
        <v>0.86799999999999999</v>
      </c>
      <c r="CA13" s="470"/>
      <c r="CB13" s="421">
        <v>577.79999999999995</v>
      </c>
      <c r="CC13" s="411">
        <v>0.67</v>
      </c>
      <c r="CD13" s="411">
        <v>1.83</v>
      </c>
      <c r="CE13" s="411">
        <v>38.450000000000003</v>
      </c>
      <c r="CF13" s="411">
        <v>44.68</v>
      </c>
      <c r="CG13" s="411">
        <v>30.78</v>
      </c>
      <c r="CH13" s="411">
        <v>0.04</v>
      </c>
      <c r="CI13" s="411">
        <v>0.45</v>
      </c>
      <c r="CJ13" s="411">
        <v>0.38</v>
      </c>
      <c r="CK13" s="411">
        <v>0.55000000000000004</v>
      </c>
      <c r="CL13" s="411">
        <v>0.57999999999999996</v>
      </c>
      <c r="CM13" s="411">
        <v>0.37</v>
      </c>
      <c r="CN13" s="422">
        <v>0</v>
      </c>
      <c r="CO13" s="422">
        <v>59</v>
      </c>
      <c r="CP13" s="422">
        <v>107</v>
      </c>
      <c r="CQ13" s="422">
        <v>28</v>
      </c>
      <c r="CR13" s="423">
        <v>10.8924</v>
      </c>
      <c r="CS13" s="424" t="s">
        <v>962</v>
      </c>
      <c r="CT13" s="425">
        <v>0.90800000000000003</v>
      </c>
      <c r="CU13" s="471"/>
      <c r="CV13" s="472">
        <v>503.5</v>
      </c>
      <c r="CW13" s="414">
        <v>0.3</v>
      </c>
      <c r="CX13" s="414">
        <v>1.38</v>
      </c>
      <c r="CY13" s="414">
        <v>15.66</v>
      </c>
      <c r="CZ13" s="414">
        <v>36.75</v>
      </c>
      <c r="DA13" s="414">
        <v>30.4</v>
      </c>
      <c r="DB13" s="414">
        <v>2.2799999999999998</v>
      </c>
      <c r="DC13" s="414">
        <v>0.2</v>
      </c>
      <c r="DD13" s="414">
        <v>0.19</v>
      </c>
      <c r="DE13" s="414">
        <v>0.16</v>
      </c>
      <c r="DF13" s="414">
        <v>0.34</v>
      </c>
      <c r="DG13" s="414">
        <v>0.15</v>
      </c>
      <c r="DH13" s="396" t="s">
        <v>1077</v>
      </c>
      <c r="DI13" s="396" t="s">
        <v>1077</v>
      </c>
      <c r="DJ13" s="396" t="s">
        <v>1078</v>
      </c>
      <c r="DK13" s="396" t="s">
        <v>1078</v>
      </c>
      <c r="DL13" s="396" t="s">
        <v>1077</v>
      </c>
      <c r="DM13" s="396" t="s">
        <v>1077</v>
      </c>
      <c r="DN13" s="396" t="s">
        <v>1078</v>
      </c>
      <c r="DO13" s="396" t="s">
        <v>1078</v>
      </c>
      <c r="DP13" s="396" t="s">
        <v>1079</v>
      </c>
      <c r="DQ13" s="396" t="s">
        <v>1080</v>
      </c>
      <c r="DR13" s="396" t="s">
        <v>1080</v>
      </c>
      <c r="DS13" s="474"/>
      <c r="DT13" s="431">
        <v>11.14</v>
      </c>
      <c r="DU13" s="432" t="s">
        <v>962</v>
      </c>
      <c r="DV13" s="433">
        <v>0.92800000000000005</v>
      </c>
      <c r="DW13" s="475"/>
      <c r="DX13" s="435">
        <v>208.9</v>
      </c>
      <c r="DY13" s="435">
        <v>26.31</v>
      </c>
      <c r="DZ13" s="435">
        <v>0.8</v>
      </c>
      <c r="EA13" s="435">
        <v>2.12</v>
      </c>
      <c r="EB13" s="407" t="s">
        <v>1077</v>
      </c>
      <c r="EC13" s="407" t="s">
        <v>1077</v>
      </c>
      <c r="ED13" s="407" t="s">
        <v>1078</v>
      </c>
      <c r="EE13" s="407" t="s">
        <v>1078</v>
      </c>
      <c r="EF13" s="407" t="s">
        <v>1079</v>
      </c>
      <c r="EG13" s="407" t="s">
        <v>1080</v>
      </c>
      <c r="EH13" s="434" t="s">
        <v>4070</v>
      </c>
      <c r="EI13" s="476">
        <v>2.74</v>
      </c>
      <c r="EJ13" s="476" t="s">
        <v>1082</v>
      </c>
      <c r="EK13" s="477"/>
      <c r="EL13" s="437" t="s">
        <v>1083</v>
      </c>
      <c r="EM13" s="478">
        <v>43.4</v>
      </c>
      <c r="EN13" s="479"/>
      <c r="EO13" s="480" t="s">
        <v>66</v>
      </c>
      <c r="EP13" s="478">
        <v>45.9</v>
      </c>
      <c r="EQ13" s="479"/>
      <c r="ER13" s="480" t="s">
        <v>66</v>
      </c>
      <c r="ES13" s="440"/>
    </row>
    <row r="14" spans="1:149" s="397" customFormat="1" ht="24" customHeight="1">
      <c r="A14" s="2939"/>
      <c r="B14" s="534" t="s">
        <v>1260</v>
      </c>
      <c r="C14" s="462" t="s">
        <v>1545</v>
      </c>
      <c r="D14" s="462" t="s">
        <v>1234</v>
      </c>
      <c r="E14" s="463" t="s">
        <v>602</v>
      </c>
      <c r="F14" s="530" t="s">
        <v>1546</v>
      </c>
      <c r="G14" s="531" t="s">
        <v>1547</v>
      </c>
      <c r="H14" s="466">
        <v>880</v>
      </c>
      <c r="I14" s="467" t="s">
        <v>796</v>
      </c>
      <c r="J14" s="968" t="s">
        <v>1548</v>
      </c>
      <c r="K14" s="532" t="s">
        <v>1544</v>
      </c>
      <c r="L14" s="532" t="s">
        <v>1543</v>
      </c>
      <c r="M14" s="532" t="s">
        <v>1075</v>
      </c>
      <c r="N14" s="467" t="s">
        <v>63</v>
      </c>
      <c r="O14" s="467" t="s">
        <v>63</v>
      </c>
      <c r="P14" s="467" t="s">
        <v>63</v>
      </c>
      <c r="Q14" s="467" t="s">
        <v>754</v>
      </c>
      <c r="R14" s="467" t="s">
        <v>63</v>
      </c>
      <c r="S14" s="467" t="s">
        <v>63</v>
      </c>
      <c r="T14" s="467"/>
      <c r="U14" s="467"/>
      <c r="V14" s="411">
        <v>32.169550000000001</v>
      </c>
      <c r="W14" s="526" t="s">
        <v>988</v>
      </c>
      <c r="X14" s="413">
        <v>0.89400000000000002</v>
      </c>
      <c r="Y14" s="414">
        <v>21.747880000000002</v>
      </c>
      <c r="Z14" s="527" t="s">
        <v>988</v>
      </c>
      <c r="AA14" s="416">
        <v>0.90600000000000003</v>
      </c>
      <c r="AB14" s="417">
        <v>9.2494600000000009</v>
      </c>
      <c r="AC14" s="418" t="s">
        <v>960</v>
      </c>
      <c r="AD14" s="419">
        <v>0.77100000000000002</v>
      </c>
      <c r="AE14" s="470"/>
      <c r="AF14" s="421">
        <v>536.9</v>
      </c>
      <c r="AG14" s="411">
        <v>0.73</v>
      </c>
      <c r="AH14" s="411">
        <v>1.54</v>
      </c>
      <c r="AI14" s="411">
        <v>19.88</v>
      </c>
      <c r="AJ14" s="411">
        <v>49.86</v>
      </c>
      <c r="AK14" s="411">
        <v>33.6</v>
      </c>
      <c r="AL14" s="411">
        <v>0.18</v>
      </c>
      <c r="AM14" s="411">
        <v>1.37</v>
      </c>
      <c r="AN14" s="411">
        <v>0.77</v>
      </c>
      <c r="AO14" s="411">
        <v>0.36</v>
      </c>
      <c r="AP14" s="411">
        <v>0.62</v>
      </c>
      <c r="AQ14" s="411">
        <v>0.37</v>
      </c>
      <c r="AR14" s="422">
        <v>0</v>
      </c>
      <c r="AS14" s="422">
        <v>28</v>
      </c>
      <c r="AT14" s="422">
        <v>62</v>
      </c>
      <c r="AU14" s="422">
        <v>42</v>
      </c>
      <c r="AV14" s="423">
        <v>9.7478800000000021</v>
      </c>
      <c r="AW14" s="424" t="s">
        <v>960</v>
      </c>
      <c r="AX14" s="425">
        <v>0.81200000000000006</v>
      </c>
      <c r="AY14" s="471"/>
      <c r="AZ14" s="472">
        <v>594.20000000000005</v>
      </c>
      <c r="BA14" s="414">
        <v>0.63</v>
      </c>
      <c r="BB14" s="414">
        <v>1.44</v>
      </c>
      <c r="BC14" s="414">
        <v>34.72</v>
      </c>
      <c r="BD14" s="414">
        <v>47.51</v>
      </c>
      <c r="BE14" s="414">
        <v>29.06</v>
      </c>
      <c r="BF14" s="414">
        <v>1.74</v>
      </c>
      <c r="BG14" s="414">
        <v>3.02</v>
      </c>
      <c r="BH14" s="414">
        <v>0.72</v>
      </c>
      <c r="BI14" s="414">
        <v>0.31</v>
      </c>
      <c r="BJ14" s="414">
        <v>0.45</v>
      </c>
      <c r="BK14" s="414">
        <v>0.3</v>
      </c>
      <c r="BL14" s="395" t="s">
        <v>1077</v>
      </c>
      <c r="BM14" s="395" t="s">
        <v>1077</v>
      </c>
      <c r="BN14" s="395" t="s">
        <v>1078</v>
      </c>
      <c r="BO14" s="395" t="s">
        <v>1078</v>
      </c>
      <c r="BP14" s="395" t="s">
        <v>1077</v>
      </c>
      <c r="BQ14" s="395" t="s">
        <v>1077</v>
      </c>
      <c r="BR14" s="402" t="s">
        <v>1078</v>
      </c>
      <c r="BS14" s="395" t="s">
        <v>1078</v>
      </c>
      <c r="BT14" s="395" t="s">
        <v>1079</v>
      </c>
      <c r="BU14" s="395" t="s">
        <v>1080</v>
      </c>
      <c r="BV14" s="395" t="s">
        <v>1080</v>
      </c>
      <c r="BW14" s="473"/>
      <c r="BX14" s="417">
        <v>10.920090000000002</v>
      </c>
      <c r="BY14" s="418" t="s">
        <v>962</v>
      </c>
      <c r="BZ14" s="419">
        <v>0.91</v>
      </c>
      <c r="CA14" s="470"/>
      <c r="CB14" s="421">
        <v>410</v>
      </c>
      <c r="CC14" s="411">
        <v>0.43</v>
      </c>
      <c r="CD14" s="411">
        <v>1.24</v>
      </c>
      <c r="CE14" s="411">
        <v>20.52</v>
      </c>
      <c r="CF14" s="411">
        <v>41.37</v>
      </c>
      <c r="CG14" s="411">
        <v>28.83</v>
      </c>
      <c r="CH14" s="411">
        <v>0.3</v>
      </c>
      <c r="CI14" s="411">
        <v>0.47</v>
      </c>
      <c r="CJ14" s="411">
        <v>0.35</v>
      </c>
      <c r="CK14" s="411">
        <v>0.46</v>
      </c>
      <c r="CL14" s="411">
        <v>0.23</v>
      </c>
      <c r="CM14" s="411">
        <v>0.18</v>
      </c>
      <c r="CN14" s="422">
        <v>0</v>
      </c>
      <c r="CO14" s="422">
        <v>4</v>
      </c>
      <c r="CP14" s="422">
        <v>106</v>
      </c>
      <c r="CQ14" s="422">
        <v>16</v>
      </c>
      <c r="CR14" s="423">
        <v>10.707800000000002</v>
      </c>
      <c r="CS14" s="424" t="s">
        <v>962</v>
      </c>
      <c r="CT14" s="425">
        <v>0.89200000000000002</v>
      </c>
      <c r="CU14" s="471"/>
      <c r="CV14" s="472">
        <v>331.6</v>
      </c>
      <c r="CW14" s="414">
        <v>0.6</v>
      </c>
      <c r="CX14" s="414">
        <v>0.96</v>
      </c>
      <c r="CY14" s="414">
        <v>8.6300000000000008</v>
      </c>
      <c r="CZ14" s="414">
        <v>37.619999999999997</v>
      </c>
      <c r="DA14" s="414">
        <v>24.95</v>
      </c>
      <c r="DB14" s="414">
        <v>2.4500000000000002</v>
      </c>
      <c r="DC14" s="414">
        <v>0.9</v>
      </c>
      <c r="DD14" s="414">
        <v>0.84</v>
      </c>
      <c r="DE14" s="414">
        <v>0.2</v>
      </c>
      <c r="DF14" s="414">
        <v>0.47</v>
      </c>
      <c r="DG14" s="414">
        <v>0.21</v>
      </c>
      <c r="DH14" s="396" t="s">
        <v>1077</v>
      </c>
      <c r="DI14" s="396" t="s">
        <v>1077</v>
      </c>
      <c r="DJ14" s="396" t="s">
        <v>1078</v>
      </c>
      <c r="DK14" s="396" t="s">
        <v>1078</v>
      </c>
      <c r="DL14" s="396" t="s">
        <v>1077</v>
      </c>
      <c r="DM14" s="396" t="s">
        <v>1077</v>
      </c>
      <c r="DN14" s="396" t="s">
        <v>1078</v>
      </c>
      <c r="DO14" s="396" t="s">
        <v>1078</v>
      </c>
      <c r="DP14" s="396" t="s">
        <v>1079</v>
      </c>
      <c r="DQ14" s="396" t="s">
        <v>1080</v>
      </c>
      <c r="DR14" s="396" t="s">
        <v>1080</v>
      </c>
      <c r="DS14" s="474"/>
      <c r="DT14" s="431">
        <v>12</v>
      </c>
      <c r="DU14" s="432" t="s">
        <v>962</v>
      </c>
      <c r="DV14" s="433">
        <v>1</v>
      </c>
      <c r="DW14" s="475"/>
      <c r="DX14" s="435">
        <v>140.5</v>
      </c>
      <c r="DY14" s="436">
        <v>16.05</v>
      </c>
      <c r="DZ14" s="436">
        <v>0.72</v>
      </c>
      <c r="EA14" s="436">
        <v>1.83</v>
      </c>
      <c r="EB14" s="407" t="s">
        <v>1077</v>
      </c>
      <c r="EC14" s="407" t="s">
        <v>1077</v>
      </c>
      <c r="ED14" s="407" t="s">
        <v>1078</v>
      </c>
      <c r="EE14" s="407" t="s">
        <v>1078</v>
      </c>
      <c r="EF14" s="407" t="s">
        <v>1079</v>
      </c>
      <c r="EG14" s="407" t="s">
        <v>1080</v>
      </c>
      <c r="EH14" s="434" t="s">
        <v>1078</v>
      </c>
      <c r="EI14" s="476">
        <v>2.96</v>
      </c>
      <c r="EJ14" s="476" t="s">
        <v>1274</v>
      </c>
      <c r="EK14" s="477"/>
      <c r="EL14" s="437" t="s">
        <v>1083</v>
      </c>
      <c r="EM14" s="478">
        <v>43.3</v>
      </c>
      <c r="EN14" s="479"/>
      <c r="EO14" s="480" t="s">
        <v>66</v>
      </c>
      <c r="EP14" s="478">
        <v>47.1</v>
      </c>
      <c r="EQ14" s="479"/>
      <c r="ER14" s="480" t="s">
        <v>66</v>
      </c>
      <c r="ES14" s="440"/>
    </row>
    <row r="15" spans="1:149" s="397" customFormat="1" ht="24" customHeight="1">
      <c r="A15" s="2939"/>
      <c r="B15" s="354" t="s">
        <v>1528</v>
      </c>
      <c r="C15" s="462" t="s">
        <v>1549</v>
      </c>
      <c r="D15" s="462" t="s">
        <v>1192</v>
      </c>
      <c r="E15" s="463" t="s">
        <v>617</v>
      </c>
      <c r="F15" s="530" t="s">
        <v>1550</v>
      </c>
      <c r="G15" s="531" t="s">
        <v>1551</v>
      </c>
      <c r="H15" s="466">
        <v>900</v>
      </c>
      <c r="I15" s="528" t="s">
        <v>1552</v>
      </c>
      <c r="J15" s="968" t="s">
        <v>1553</v>
      </c>
      <c r="K15" s="532" t="s">
        <v>1554</v>
      </c>
      <c r="L15" s="532" t="s">
        <v>1555</v>
      </c>
      <c r="M15" s="532" t="s">
        <v>1556</v>
      </c>
      <c r="N15" s="467" t="s">
        <v>63</v>
      </c>
      <c r="O15" s="467" t="s">
        <v>63</v>
      </c>
      <c r="P15" s="467" t="s">
        <v>63</v>
      </c>
      <c r="Q15" s="467" t="s">
        <v>754</v>
      </c>
      <c r="R15" s="467" t="s">
        <v>63</v>
      </c>
      <c r="S15" s="467" t="s">
        <v>63</v>
      </c>
      <c r="T15" s="467"/>
      <c r="U15" s="467"/>
      <c r="V15" s="411">
        <v>30.351240000000001</v>
      </c>
      <c r="W15" s="526" t="s">
        <v>644</v>
      </c>
      <c r="X15" s="413">
        <v>0.84299999999999997</v>
      </c>
      <c r="Y15" s="414">
        <v>21.45252</v>
      </c>
      <c r="Z15" s="527" t="s">
        <v>644</v>
      </c>
      <c r="AA15" s="416">
        <v>0.89400000000000002</v>
      </c>
      <c r="AB15" s="417">
        <v>8.5756700000000006</v>
      </c>
      <c r="AC15" s="418" t="s">
        <v>968</v>
      </c>
      <c r="AD15" s="419">
        <v>0.71499999999999997</v>
      </c>
      <c r="AE15" s="470"/>
      <c r="AF15" s="421">
        <v>359.2</v>
      </c>
      <c r="AG15" s="411">
        <v>0.6</v>
      </c>
      <c r="AH15" s="411">
        <v>1.85</v>
      </c>
      <c r="AI15" s="411">
        <v>28.3</v>
      </c>
      <c r="AJ15" s="411">
        <v>50.34</v>
      </c>
      <c r="AK15" s="411">
        <v>33.979999999999997</v>
      </c>
      <c r="AL15" s="411">
        <v>0.37</v>
      </c>
      <c r="AM15" s="411">
        <v>5.98</v>
      </c>
      <c r="AN15" s="411">
        <v>1.06</v>
      </c>
      <c r="AO15" s="411">
        <v>0.62</v>
      </c>
      <c r="AP15" s="411">
        <v>0.94</v>
      </c>
      <c r="AQ15" s="411">
        <v>0.51</v>
      </c>
      <c r="AR15" s="422">
        <v>0</v>
      </c>
      <c r="AS15" s="422">
        <v>0</v>
      </c>
      <c r="AT15" s="422">
        <v>31</v>
      </c>
      <c r="AU15" s="422">
        <v>0</v>
      </c>
      <c r="AV15" s="423">
        <v>9.4525200000000016</v>
      </c>
      <c r="AW15" s="424" t="s">
        <v>960</v>
      </c>
      <c r="AX15" s="425">
        <v>0.78800000000000003</v>
      </c>
      <c r="AY15" s="471"/>
      <c r="AZ15" s="472">
        <v>529.4</v>
      </c>
      <c r="BA15" s="414">
        <v>0.67</v>
      </c>
      <c r="BB15" s="414">
        <v>1.7</v>
      </c>
      <c r="BC15" s="414">
        <v>31.09</v>
      </c>
      <c r="BD15" s="414">
        <v>52.48</v>
      </c>
      <c r="BE15" s="414">
        <v>30.94</v>
      </c>
      <c r="BF15" s="414">
        <v>4.1900000000000004</v>
      </c>
      <c r="BG15" s="414">
        <v>1.82</v>
      </c>
      <c r="BH15" s="414">
        <v>0.46</v>
      </c>
      <c r="BI15" s="414">
        <v>0.3</v>
      </c>
      <c r="BJ15" s="414">
        <v>0.46</v>
      </c>
      <c r="BK15" s="414">
        <v>0.3</v>
      </c>
      <c r="BL15" s="395" t="s">
        <v>1077</v>
      </c>
      <c r="BM15" s="395" t="s">
        <v>1077</v>
      </c>
      <c r="BN15" s="395" t="s">
        <v>1078</v>
      </c>
      <c r="BO15" s="395" t="s">
        <v>1078</v>
      </c>
      <c r="BP15" s="395" t="s">
        <v>1077</v>
      </c>
      <c r="BQ15" s="395" t="s">
        <v>1077</v>
      </c>
      <c r="BR15" s="395" t="s">
        <v>1078</v>
      </c>
      <c r="BS15" s="395" t="s">
        <v>1078</v>
      </c>
      <c r="BT15" s="395" t="s">
        <v>1079</v>
      </c>
      <c r="BU15" s="395" t="s">
        <v>1080</v>
      </c>
      <c r="BV15" s="395" t="s">
        <v>1080</v>
      </c>
      <c r="BW15" s="473"/>
      <c r="BX15" s="417">
        <v>9.7755700000000001</v>
      </c>
      <c r="BY15" s="418" t="s">
        <v>960</v>
      </c>
      <c r="BZ15" s="419">
        <v>0.81499999999999995</v>
      </c>
      <c r="CA15" s="470"/>
      <c r="CB15" s="421">
        <v>307.3</v>
      </c>
      <c r="CC15" s="411">
        <v>0.63</v>
      </c>
      <c r="CD15" s="411">
        <v>1.61</v>
      </c>
      <c r="CE15" s="411">
        <v>21.03</v>
      </c>
      <c r="CF15" s="411">
        <v>35.15</v>
      </c>
      <c r="CG15" s="411">
        <v>34.020000000000003</v>
      </c>
      <c r="CH15" s="411">
        <v>0.33</v>
      </c>
      <c r="CI15" s="411">
        <v>0.44</v>
      </c>
      <c r="CJ15" s="411">
        <v>0.71</v>
      </c>
      <c r="CK15" s="411">
        <v>0.6</v>
      </c>
      <c r="CL15" s="411">
        <v>0.45</v>
      </c>
      <c r="CM15" s="411">
        <v>0.25</v>
      </c>
      <c r="CN15" s="422">
        <v>6</v>
      </c>
      <c r="CO15" s="422">
        <v>0</v>
      </c>
      <c r="CP15" s="422">
        <v>86</v>
      </c>
      <c r="CQ15" s="422">
        <v>12</v>
      </c>
      <c r="CR15" s="423">
        <v>10.587810000000001</v>
      </c>
      <c r="CS15" s="424" t="s">
        <v>962</v>
      </c>
      <c r="CT15" s="425">
        <v>0.88200000000000001</v>
      </c>
      <c r="CU15" s="471"/>
      <c r="CV15" s="472">
        <v>303.8</v>
      </c>
      <c r="CW15" s="414">
        <v>0.86</v>
      </c>
      <c r="CX15" s="414">
        <v>1.48</v>
      </c>
      <c r="CY15" s="414">
        <v>18.809999999999999</v>
      </c>
      <c r="CZ15" s="414">
        <v>35.35</v>
      </c>
      <c r="DA15" s="414">
        <v>32.72</v>
      </c>
      <c r="DB15" s="414">
        <v>2.89</v>
      </c>
      <c r="DC15" s="414">
        <v>0.53</v>
      </c>
      <c r="DD15" s="414">
        <v>0.36</v>
      </c>
      <c r="DE15" s="414">
        <v>0.13</v>
      </c>
      <c r="DF15" s="414">
        <v>0.25</v>
      </c>
      <c r="DG15" s="414">
        <v>0.09</v>
      </c>
      <c r="DH15" s="396" t="s">
        <v>1077</v>
      </c>
      <c r="DI15" s="396" t="s">
        <v>1116</v>
      </c>
      <c r="DJ15" s="396" t="s">
        <v>1078</v>
      </c>
      <c r="DK15" s="396" t="s">
        <v>1078</v>
      </c>
      <c r="DL15" s="396" t="s">
        <v>1077</v>
      </c>
      <c r="DM15" s="396" t="s">
        <v>1077</v>
      </c>
      <c r="DN15" s="396" t="s">
        <v>1078</v>
      </c>
      <c r="DO15" s="396" t="s">
        <v>1078</v>
      </c>
      <c r="DP15" s="396" t="s">
        <v>1079</v>
      </c>
      <c r="DQ15" s="396" t="s">
        <v>1080</v>
      </c>
      <c r="DR15" s="396" t="s">
        <v>1080</v>
      </c>
      <c r="DS15" s="474"/>
      <c r="DT15" s="431">
        <v>12</v>
      </c>
      <c r="DU15" s="432" t="s">
        <v>962</v>
      </c>
      <c r="DV15" s="433">
        <v>1</v>
      </c>
      <c r="DW15" s="475"/>
      <c r="DX15" s="435">
        <v>343.3</v>
      </c>
      <c r="DY15" s="435">
        <v>7.06</v>
      </c>
      <c r="DZ15" s="435">
        <v>0.87</v>
      </c>
      <c r="EA15" s="435">
        <v>2.95</v>
      </c>
      <c r="EB15" s="407" t="s">
        <v>1077</v>
      </c>
      <c r="EC15" s="407" t="s">
        <v>1077</v>
      </c>
      <c r="ED15" s="407" t="s">
        <v>1078</v>
      </c>
      <c r="EE15" s="407" t="s">
        <v>1078</v>
      </c>
      <c r="EF15" s="407" t="s">
        <v>1079</v>
      </c>
      <c r="EG15" s="407" t="s">
        <v>1080</v>
      </c>
      <c r="EH15" s="434" t="s">
        <v>4070</v>
      </c>
      <c r="EI15" s="476">
        <v>2.42</v>
      </c>
      <c r="EJ15" s="476" t="s">
        <v>1100</v>
      </c>
      <c r="EK15" s="477"/>
      <c r="EL15" s="437" t="s">
        <v>1083</v>
      </c>
      <c r="EM15" s="478">
        <v>40.6</v>
      </c>
      <c r="EN15" s="479"/>
      <c r="EO15" s="480" t="s">
        <v>66</v>
      </c>
      <c r="EP15" s="478">
        <v>44.4</v>
      </c>
      <c r="EQ15" s="479"/>
      <c r="ER15" s="480" t="s">
        <v>66</v>
      </c>
      <c r="ES15" s="440"/>
    </row>
    <row r="16" spans="1:149" s="397" customFormat="1" ht="24" customHeight="1">
      <c r="A16" s="2937"/>
      <c r="B16" s="354" t="s">
        <v>1528</v>
      </c>
      <c r="C16" s="462" t="s">
        <v>1557</v>
      </c>
      <c r="D16" s="462" t="s">
        <v>1558</v>
      </c>
      <c r="E16" s="463" t="s">
        <v>617</v>
      </c>
      <c r="F16" s="530" t="s">
        <v>1252</v>
      </c>
      <c r="G16" s="533" t="s">
        <v>1559</v>
      </c>
      <c r="H16" s="466">
        <v>900</v>
      </c>
      <c r="I16" s="467" t="s">
        <v>1402</v>
      </c>
      <c r="J16" s="968" t="s">
        <v>1560</v>
      </c>
      <c r="K16" s="485" t="s">
        <v>1561</v>
      </c>
      <c r="L16" s="485" t="s">
        <v>1290</v>
      </c>
      <c r="M16" s="485" t="s">
        <v>1562</v>
      </c>
      <c r="N16" s="467" t="s">
        <v>63</v>
      </c>
      <c r="O16" s="467" t="s">
        <v>63</v>
      </c>
      <c r="P16" s="467" t="s">
        <v>63</v>
      </c>
      <c r="Q16" s="467" t="s">
        <v>754</v>
      </c>
      <c r="R16" s="467" t="s">
        <v>63</v>
      </c>
      <c r="S16" s="467" t="s">
        <v>63</v>
      </c>
      <c r="T16" s="467"/>
      <c r="U16" s="467"/>
      <c r="V16" s="411">
        <v>24.469940000000001</v>
      </c>
      <c r="W16" s="526" t="s">
        <v>612</v>
      </c>
      <c r="X16" s="413">
        <v>0.68</v>
      </c>
      <c r="Y16" s="414">
        <v>21.313279999999999</v>
      </c>
      <c r="Z16" s="527" t="s">
        <v>644</v>
      </c>
      <c r="AA16" s="416">
        <v>0.88800000000000001</v>
      </c>
      <c r="AB16" s="417">
        <v>5.8795099999999998</v>
      </c>
      <c r="AC16" s="418" t="s">
        <v>1386</v>
      </c>
      <c r="AD16" s="419">
        <v>0.49</v>
      </c>
      <c r="AE16" s="470"/>
      <c r="AF16" s="421">
        <v>365.5</v>
      </c>
      <c r="AG16" s="411">
        <v>0.9</v>
      </c>
      <c r="AH16" s="411">
        <v>2</v>
      </c>
      <c r="AI16" s="411">
        <v>61.69</v>
      </c>
      <c r="AJ16" s="411">
        <v>56.71</v>
      </c>
      <c r="AK16" s="411">
        <v>41.04</v>
      </c>
      <c r="AL16" s="411">
        <v>2.74</v>
      </c>
      <c r="AM16" s="411">
        <v>4.2300000000000004</v>
      </c>
      <c r="AN16" s="411">
        <v>1.44</v>
      </c>
      <c r="AO16" s="411">
        <v>1.18</v>
      </c>
      <c r="AP16" s="411">
        <v>0.84</v>
      </c>
      <c r="AQ16" s="411">
        <v>0.61</v>
      </c>
      <c r="AR16" s="422">
        <v>19</v>
      </c>
      <c r="AS16" s="422">
        <v>26</v>
      </c>
      <c r="AT16" s="422">
        <v>123</v>
      </c>
      <c r="AU16" s="422">
        <v>60</v>
      </c>
      <c r="AV16" s="423">
        <v>9.5632800000000007</v>
      </c>
      <c r="AW16" s="424" t="s">
        <v>960</v>
      </c>
      <c r="AX16" s="425">
        <v>0.79700000000000004</v>
      </c>
      <c r="AY16" s="471"/>
      <c r="AZ16" s="472">
        <v>444.6</v>
      </c>
      <c r="BA16" s="414">
        <v>0.86</v>
      </c>
      <c r="BB16" s="414">
        <v>1.86</v>
      </c>
      <c r="BC16" s="414">
        <v>20.29</v>
      </c>
      <c r="BD16" s="414">
        <v>48.09</v>
      </c>
      <c r="BE16" s="414">
        <v>35.18</v>
      </c>
      <c r="BF16" s="414">
        <v>1.18</v>
      </c>
      <c r="BG16" s="414">
        <v>1.65</v>
      </c>
      <c r="BH16" s="414">
        <v>0.74</v>
      </c>
      <c r="BI16" s="414">
        <v>0.6</v>
      </c>
      <c r="BJ16" s="414">
        <v>0.65</v>
      </c>
      <c r="BK16" s="414">
        <v>0.5</v>
      </c>
      <c r="BL16" s="395" t="s">
        <v>1116</v>
      </c>
      <c r="BM16" s="395" t="s">
        <v>1077</v>
      </c>
      <c r="BN16" s="395" t="s">
        <v>1078</v>
      </c>
      <c r="BO16" s="395" t="s">
        <v>1078</v>
      </c>
      <c r="BP16" s="395" t="s">
        <v>1116</v>
      </c>
      <c r="BQ16" s="395" t="s">
        <v>1387</v>
      </c>
      <c r="BR16" s="395" t="s">
        <v>1078</v>
      </c>
      <c r="BS16" s="395" t="s">
        <v>1078</v>
      </c>
      <c r="BT16" s="395" t="s">
        <v>1079</v>
      </c>
      <c r="BU16" s="395" t="s">
        <v>1080</v>
      </c>
      <c r="BV16" s="395" t="s">
        <v>1080</v>
      </c>
      <c r="BW16" s="473"/>
      <c r="BX16" s="417">
        <v>6.8404300000000005</v>
      </c>
      <c r="BY16" s="418" t="s">
        <v>961</v>
      </c>
      <c r="BZ16" s="419">
        <v>0.56999999999999995</v>
      </c>
      <c r="CA16" s="470"/>
      <c r="CB16" s="421">
        <v>393.2</v>
      </c>
      <c r="CC16" s="411">
        <v>0.76</v>
      </c>
      <c r="CD16" s="411">
        <v>1.79</v>
      </c>
      <c r="CE16" s="411">
        <v>38.200000000000003</v>
      </c>
      <c r="CF16" s="411">
        <v>45.23</v>
      </c>
      <c r="CG16" s="411">
        <v>38.36</v>
      </c>
      <c r="CH16" s="411">
        <v>7.08</v>
      </c>
      <c r="CI16" s="411">
        <v>1.0900000000000001</v>
      </c>
      <c r="CJ16" s="411">
        <v>1.22</v>
      </c>
      <c r="CK16" s="411">
        <v>0.62</v>
      </c>
      <c r="CL16" s="411">
        <v>0.36</v>
      </c>
      <c r="CM16" s="411">
        <v>0.59</v>
      </c>
      <c r="CN16" s="422">
        <v>56</v>
      </c>
      <c r="CO16" s="422">
        <v>0</v>
      </c>
      <c r="CP16" s="422">
        <v>352</v>
      </c>
      <c r="CQ16" s="422">
        <v>78</v>
      </c>
      <c r="CR16" s="423">
        <v>10.75395</v>
      </c>
      <c r="CS16" s="424" t="s">
        <v>962</v>
      </c>
      <c r="CT16" s="425">
        <v>0.89600000000000002</v>
      </c>
      <c r="CU16" s="471"/>
      <c r="CV16" s="472">
        <v>315.89999999999998</v>
      </c>
      <c r="CW16" s="414">
        <v>0.94</v>
      </c>
      <c r="CX16" s="414">
        <v>1.33</v>
      </c>
      <c r="CY16" s="414">
        <v>9.52</v>
      </c>
      <c r="CZ16" s="414">
        <v>33.07</v>
      </c>
      <c r="DA16" s="414">
        <v>28.82</v>
      </c>
      <c r="DB16" s="414">
        <v>0.65</v>
      </c>
      <c r="DC16" s="414">
        <v>0.1</v>
      </c>
      <c r="DD16" s="414">
        <v>0.41</v>
      </c>
      <c r="DE16" s="414">
        <v>0.56999999999999995</v>
      </c>
      <c r="DF16" s="414">
        <v>0.36</v>
      </c>
      <c r="DG16" s="414">
        <v>0.19</v>
      </c>
      <c r="DH16" s="396" t="s">
        <v>1077</v>
      </c>
      <c r="DI16" s="396" t="s">
        <v>1077</v>
      </c>
      <c r="DJ16" s="396" t="s">
        <v>1078</v>
      </c>
      <c r="DK16" s="396" t="s">
        <v>1078</v>
      </c>
      <c r="DL16" s="396" t="s">
        <v>1077</v>
      </c>
      <c r="DM16" s="396" t="s">
        <v>1077</v>
      </c>
      <c r="DN16" s="396" t="s">
        <v>1078</v>
      </c>
      <c r="DO16" s="396" t="s">
        <v>1078</v>
      </c>
      <c r="DP16" s="396" t="s">
        <v>1079</v>
      </c>
      <c r="DQ16" s="535" t="s">
        <v>1563</v>
      </c>
      <c r="DR16" s="396" t="s">
        <v>1080</v>
      </c>
      <c r="DS16" s="474"/>
      <c r="DT16" s="431">
        <v>11.75</v>
      </c>
      <c r="DU16" s="432" t="s">
        <v>962</v>
      </c>
      <c r="DV16" s="433">
        <v>0.97899999999999998</v>
      </c>
      <c r="DW16" s="475"/>
      <c r="DX16" s="435">
        <v>557.9</v>
      </c>
      <c r="DY16" s="435">
        <v>23.26</v>
      </c>
      <c r="DZ16" s="435">
        <v>0.31</v>
      </c>
      <c r="EA16" s="435">
        <v>1.81</v>
      </c>
      <c r="EB16" s="407" t="s">
        <v>1077</v>
      </c>
      <c r="EC16" s="407" t="s">
        <v>1077</v>
      </c>
      <c r="ED16" s="407" t="s">
        <v>1078</v>
      </c>
      <c r="EE16" s="407" t="s">
        <v>1078</v>
      </c>
      <c r="EF16" s="407" t="s">
        <v>1079</v>
      </c>
      <c r="EG16" s="407" t="s">
        <v>1080</v>
      </c>
      <c r="EH16" s="434" t="s">
        <v>1078</v>
      </c>
      <c r="EI16" s="476">
        <v>2.23</v>
      </c>
      <c r="EJ16" s="476" t="s">
        <v>1100</v>
      </c>
      <c r="EK16" s="477"/>
      <c r="EL16" s="437" t="s">
        <v>1083</v>
      </c>
      <c r="EM16" s="478">
        <v>45.2</v>
      </c>
      <c r="EN16" s="479" t="s">
        <v>588</v>
      </c>
      <c r="EO16" s="480" t="s">
        <v>66</v>
      </c>
      <c r="EP16" s="478">
        <v>55.7</v>
      </c>
      <c r="EQ16" s="479" t="s">
        <v>588</v>
      </c>
      <c r="ER16" s="480" t="s">
        <v>66</v>
      </c>
      <c r="ES16" s="440" t="s">
        <v>1135</v>
      </c>
    </row>
    <row r="17" spans="1:149" s="397" customFormat="1" ht="24" customHeight="1">
      <c r="A17" s="2760" t="s">
        <v>1564</v>
      </c>
      <c r="B17" s="354" t="s">
        <v>1275</v>
      </c>
      <c r="C17" s="462" t="s">
        <v>1565</v>
      </c>
      <c r="D17" s="462" t="s">
        <v>1566</v>
      </c>
      <c r="E17" s="463" t="s">
        <v>638</v>
      </c>
      <c r="F17" s="530" t="s">
        <v>1400</v>
      </c>
      <c r="G17" s="531" t="s">
        <v>1567</v>
      </c>
      <c r="H17" s="466">
        <v>1070</v>
      </c>
      <c r="I17" s="467" t="s">
        <v>1568</v>
      </c>
      <c r="J17" s="968" t="s">
        <v>1569</v>
      </c>
      <c r="K17" s="532" t="s">
        <v>1570</v>
      </c>
      <c r="L17" s="532" t="s">
        <v>1571</v>
      </c>
      <c r="M17" s="532" t="s">
        <v>1572</v>
      </c>
      <c r="N17" s="467" t="s">
        <v>63</v>
      </c>
      <c r="O17" s="467" t="s">
        <v>63</v>
      </c>
      <c r="P17" s="467" t="s">
        <v>63</v>
      </c>
      <c r="Q17" s="467" t="s">
        <v>754</v>
      </c>
      <c r="R17" s="467" t="s">
        <v>63</v>
      </c>
      <c r="S17" s="467" t="s">
        <v>63</v>
      </c>
      <c r="T17" s="467"/>
      <c r="U17" s="467"/>
      <c r="V17" s="411">
        <v>31.371130000000001</v>
      </c>
      <c r="W17" s="526" t="s">
        <v>644</v>
      </c>
      <c r="X17" s="413">
        <v>0.871</v>
      </c>
      <c r="Y17" s="414">
        <v>22.070930000000001</v>
      </c>
      <c r="Z17" s="527" t="s">
        <v>988</v>
      </c>
      <c r="AA17" s="416">
        <v>0.92</v>
      </c>
      <c r="AB17" s="417">
        <v>8.6356400000000004</v>
      </c>
      <c r="AC17" s="418" t="s">
        <v>968</v>
      </c>
      <c r="AD17" s="419">
        <v>0.72</v>
      </c>
      <c r="AE17" s="470"/>
      <c r="AF17" s="421">
        <v>735.2</v>
      </c>
      <c r="AG17" s="411">
        <v>0.59</v>
      </c>
      <c r="AH17" s="411">
        <v>1.63</v>
      </c>
      <c r="AI17" s="411">
        <v>42.36</v>
      </c>
      <c r="AJ17" s="411">
        <v>51.39</v>
      </c>
      <c r="AK17" s="411">
        <v>33.619999999999997</v>
      </c>
      <c r="AL17" s="411">
        <v>2.8</v>
      </c>
      <c r="AM17" s="411">
        <v>3.43</v>
      </c>
      <c r="AN17" s="411">
        <v>0.42</v>
      </c>
      <c r="AO17" s="411">
        <v>0.32</v>
      </c>
      <c r="AP17" s="411">
        <v>0.5</v>
      </c>
      <c r="AQ17" s="411">
        <v>0.38</v>
      </c>
      <c r="AR17" s="422">
        <v>0</v>
      </c>
      <c r="AS17" s="422">
        <v>11</v>
      </c>
      <c r="AT17" s="422">
        <v>43</v>
      </c>
      <c r="AU17" s="422">
        <v>0</v>
      </c>
      <c r="AV17" s="423">
        <v>10.070930000000001</v>
      </c>
      <c r="AW17" s="424" t="s">
        <v>960</v>
      </c>
      <c r="AX17" s="425">
        <v>0.83899999999999997</v>
      </c>
      <c r="AY17" s="471"/>
      <c r="AZ17" s="472">
        <v>534.79999999999995</v>
      </c>
      <c r="BA17" s="414">
        <v>0.59</v>
      </c>
      <c r="BB17" s="414">
        <v>1.51</v>
      </c>
      <c r="BC17" s="414">
        <v>11.84</v>
      </c>
      <c r="BD17" s="414">
        <v>47.11</v>
      </c>
      <c r="BE17" s="414">
        <v>34.71</v>
      </c>
      <c r="BF17" s="414">
        <v>1.99</v>
      </c>
      <c r="BG17" s="414">
        <v>0.47</v>
      </c>
      <c r="BH17" s="414">
        <v>0.48</v>
      </c>
      <c r="BI17" s="414">
        <v>0.32</v>
      </c>
      <c r="BJ17" s="414">
        <v>0.52</v>
      </c>
      <c r="BK17" s="414">
        <v>0.25</v>
      </c>
      <c r="BL17" s="395" t="s">
        <v>1077</v>
      </c>
      <c r="BM17" s="395" t="s">
        <v>1077</v>
      </c>
      <c r="BN17" s="395" t="s">
        <v>1078</v>
      </c>
      <c r="BO17" s="395" t="s">
        <v>1078</v>
      </c>
      <c r="BP17" s="395" t="s">
        <v>1077</v>
      </c>
      <c r="BQ17" s="395" t="s">
        <v>1077</v>
      </c>
      <c r="BR17" s="402" t="s">
        <v>1078</v>
      </c>
      <c r="BS17" s="395" t="s">
        <v>1078</v>
      </c>
      <c r="BT17" s="395" t="s">
        <v>1079</v>
      </c>
      <c r="BU17" s="395" t="s">
        <v>1080</v>
      </c>
      <c r="BV17" s="395" t="s">
        <v>1080</v>
      </c>
      <c r="BW17" s="473"/>
      <c r="BX17" s="417">
        <v>10.73549</v>
      </c>
      <c r="BY17" s="418" t="s">
        <v>962</v>
      </c>
      <c r="BZ17" s="419">
        <v>0.89500000000000002</v>
      </c>
      <c r="CA17" s="470"/>
      <c r="CB17" s="421">
        <v>340.5</v>
      </c>
      <c r="CC17" s="411">
        <v>0.34</v>
      </c>
      <c r="CD17" s="411">
        <v>1.31</v>
      </c>
      <c r="CE17" s="411">
        <v>23.18</v>
      </c>
      <c r="CF17" s="411">
        <v>45.51</v>
      </c>
      <c r="CG17" s="411">
        <v>26.96</v>
      </c>
      <c r="CH17" s="411">
        <v>3.59</v>
      </c>
      <c r="CI17" s="411">
        <v>3.33</v>
      </c>
      <c r="CJ17" s="411">
        <v>0.26</v>
      </c>
      <c r="CK17" s="411">
        <v>0.17</v>
      </c>
      <c r="CL17" s="411">
        <v>0.3</v>
      </c>
      <c r="CM17" s="411">
        <v>0.26</v>
      </c>
      <c r="CN17" s="422">
        <v>0</v>
      </c>
      <c r="CO17" s="422">
        <v>23</v>
      </c>
      <c r="CP17" s="422">
        <v>64</v>
      </c>
      <c r="CQ17" s="422">
        <v>0</v>
      </c>
      <c r="CR17" s="423">
        <v>10.633960000000002</v>
      </c>
      <c r="CS17" s="424" t="s">
        <v>962</v>
      </c>
      <c r="CT17" s="425">
        <v>0.88600000000000001</v>
      </c>
      <c r="CU17" s="471"/>
      <c r="CV17" s="472">
        <v>326.5</v>
      </c>
      <c r="CW17" s="414">
        <v>1.06</v>
      </c>
      <c r="CX17" s="414">
        <v>1.49</v>
      </c>
      <c r="CY17" s="414">
        <v>25.4</v>
      </c>
      <c r="CZ17" s="414">
        <v>46.13</v>
      </c>
      <c r="DA17" s="414">
        <v>25.35</v>
      </c>
      <c r="DB17" s="414">
        <v>1.39</v>
      </c>
      <c r="DC17" s="414">
        <v>0.38</v>
      </c>
      <c r="DD17" s="414">
        <v>0.28999999999999998</v>
      </c>
      <c r="DE17" s="414">
        <v>0.17</v>
      </c>
      <c r="DF17" s="414">
        <v>0.38</v>
      </c>
      <c r="DG17" s="414">
        <v>0.28999999999999998</v>
      </c>
      <c r="DH17" s="396" t="s">
        <v>1077</v>
      </c>
      <c r="DI17" s="396" t="s">
        <v>1077</v>
      </c>
      <c r="DJ17" s="396" t="s">
        <v>1078</v>
      </c>
      <c r="DK17" s="396" t="s">
        <v>1078</v>
      </c>
      <c r="DL17" s="396" t="s">
        <v>1077</v>
      </c>
      <c r="DM17" s="396" t="s">
        <v>1077</v>
      </c>
      <c r="DN17" s="396" t="s">
        <v>1078</v>
      </c>
      <c r="DO17" s="396" t="s">
        <v>1078</v>
      </c>
      <c r="DP17" s="396" t="s">
        <v>1079</v>
      </c>
      <c r="DQ17" s="396" t="s">
        <v>1080</v>
      </c>
      <c r="DR17" s="396" t="s">
        <v>1080</v>
      </c>
      <c r="DS17" s="474"/>
      <c r="DT17" s="431">
        <v>12</v>
      </c>
      <c r="DU17" s="432" t="s">
        <v>962</v>
      </c>
      <c r="DV17" s="433">
        <v>1</v>
      </c>
      <c r="DW17" s="475"/>
      <c r="DX17" s="435">
        <v>113.8</v>
      </c>
      <c r="DY17" s="436">
        <v>4.92</v>
      </c>
      <c r="DZ17" s="436">
        <v>0.85</v>
      </c>
      <c r="EA17" s="436">
        <v>2.27</v>
      </c>
      <c r="EB17" s="407" t="s">
        <v>1077</v>
      </c>
      <c r="EC17" s="407" t="s">
        <v>1077</v>
      </c>
      <c r="ED17" s="407" t="s">
        <v>1078</v>
      </c>
      <c r="EE17" s="407" t="s">
        <v>1078</v>
      </c>
      <c r="EF17" s="407" t="s">
        <v>1079</v>
      </c>
      <c r="EG17" s="407" t="s">
        <v>1080</v>
      </c>
      <c r="EH17" s="434" t="s">
        <v>1078</v>
      </c>
      <c r="EI17" s="476">
        <v>2.76</v>
      </c>
      <c r="EJ17" s="476" t="s">
        <v>1082</v>
      </c>
      <c r="EK17" s="477"/>
      <c r="EL17" s="437" t="s">
        <v>1083</v>
      </c>
      <c r="EM17" s="478">
        <v>40.299999999999997</v>
      </c>
      <c r="EN17" s="479"/>
      <c r="EO17" s="480" t="s">
        <v>66</v>
      </c>
      <c r="EP17" s="478">
        <v>43.5</v>
      </c>
      <c r="EQ17" s="479"/>
      <c r="ER17" s="480" t="s">
        <v>66</v>
      </c>
      <c r="ES17" s="440"/>
    </row>
    <row r="18" spans="1:149" s="397" customFormat="1" ht="24" customHeight="1">
      <c r="A18" s="2939"/>
      <c r="B18" s="354" t="s">
        <v>1275</v>
      </c>
      <c r="C18" s="462" t="s">
        <v>1573</v>
      </c>
      <c r="D18" s="462" t="s">
        <v>1574</v>
      </c>
      <c r="E18" s="463" t="s">
        <v>638</v>
      </c>
      <c r="F18" s="530" t="s">
        <v>1537</v>
      </c>
      <c r="G18" s="531" t="s">
        <v>1575</v>
      </c>
      <c r="H18" s="466">
        <v>1130</v>
      </c>
      <c r="I18" s="467" t="s">
        <v>877</v>
      </c>
      <c r="J18" s="968" t="s">
        <v>1576</v>
      </c>
      <c r="K18" s="485" t="s">
        <v>1577</v>
      </c>
      <c r="L18" s="485" t="s">
        <v>1577</v>
      </c>
      <c r="M18" s="485" t="s">
        <v>1578</v>
      </c>
      <c r="N18" s="467" t="s">
        <v>63</v>
      </c>
      <c r="O18" s="467" t="s">
        <v>63</v>
      </c>
      <c r="P18" s="467" t="s">
        <v>63</v>
      </c>
      <c r="Q18" s="467" t="s">
        <v>754</v>
      </c>
      <c r="R18" s="467" t="s">
        <v>63</v>
      </c>
      <c r="S18" s="467" t="s">
        <v>63</v>
      </c>
      <c r="T18" s="467"/>
      <c r="U18" s="467"/>
      <c r="V18" s="411">
        <v>34.181690000000003</v>
      </c>
      <c r="W18" s="526" t="s">
        <v>988</v>
      </c>
      <c r="X18" s="413">
        <v>0.94899999999999995</v>
      </c>
      <c r="Y18" s="414">
        <v>22.753950000000003</v>
      </c>
      <c r="Z18" s="527" t="s">
        <v>988</v>
      </c>
      <c r="AA18" s="416">
        <v>0.94799999999999995</v>
      </c>
      <c r="AB18" s="417">
        <v>10.38475</v>
      </c>
      <c r="AC18" s="418" t="s">
        <v>960</v>
      </c>
      <c r="AD18" s="419">
        <v>0.86499999999999999</v>
      </c>
      <c r="AE18" s="470"/>
      <c r="AF18" s="421">
        <v>185.2</v>
      </c>
      <c r="AG18" s="411">
        <v>0.67</v>
      </c>
      <c r="AH18" s="411">
        <v>1.4</v>
      </c>
      <c r="AI18" s="411">
        <v>16.899999999999999</v>
      </c>
      <c r="AJ18" s="411">
        <v>44.7</v>
      </c>
      <c r="AK18" s="411">
        <v>27.84</v>
      </c>
      <c r="AL18" s="411">
        <v>1.27</v>
      </c>
      <c r="AM18" s="411">
        <v>0.32</v>
      </c>
      <c r="AN18" s="411">
        <v>0.64</v>
      </c>
      <c r="AO18" s="411">
        <v>0.28999999999999998</v>
      </c>
      <c r="AP18" s="411">
        <v>0.44</v>
      </c>
      <c r="AQ18" s="411">
        <v>0.24</v>
      </c>
      <c r="AR18" s="422">
        <v>0</v>
      </c>
      <c r="AS18" s="422">
        <v>0</v>
      </c>
      <c r="AT18" s="422">
        <v>0</v>
      </c>
      <c r="AU18" s="422">
        <v>0</v>
      </c>
      <c r="AV18" s="423">
        <v>10.753950000000001</v>
      </c>
      <c r="AW18" s="424" t="s">
        <v>962</v>
      </c>
      <c r="AX18" s="425">
        <v>0.89600000000000002</v>
      </c>
      <c r="AY18" s="471"/>
      <c r="AZ18" s="472">
        <v>250.1</v>
      </c>
      <c r="BA18" s="414">
        <v>0.54</v>
      </c>
      <c r="BB18" s="414">
        <v>1.26</v>
      </c>
      <c r="BC18" s="414">
        <v>11.82</v>
      </c>
      <c r="BD18" s="414">
        <v>43.09</v>
      </c>
      <c r="BE18" s="414">
        <v>23.81</v>
      </c>
      <c r="BF18" s="414">
        <v>1.43</v>
      </c>
      <c r="BG18" s="414">
        <v>0.36</v>
      </c>
      <c r="BH18" s="414">
        <v>0.56999999999999995</v>
      </c>
      <c r="BI18" s="414">
        <v>0.21</v>
      </c>
      <c r="BJ18" s="414">
        <v>0.59</v>
      </c>
      <c r="BK18" s="414">
        <v>0.24</v>
      </c>
      <c r="BL18" s="395" t="s">
        <v>1077</v>
      </c>
      <c r="BM18" s="395" t="s">
        <v>1077</v>
      </c>
      <c r="BN18" s="395" t="s">
        <v>1078</v>
      </c>
      <c r="BO18" s="395" t="s">
        <v>1078</v>
      </c>
      <c r="BP18" s="395" t="s">
        <v>1077</v>
      </c>
      <c r="BQ18" s="395" t="s">
        <v>1077</v>
      </c>
      <c r="BR18" s="395" t="s">
        <v>1078</v>
      </c>
      <c r="BS18" s="395" t="s">
        <v>1078</v>
      </c>
      <c r="BT18" s="395" t="s">
        <v>1079</v>
      </c>
      <c r="BU18" s="395" t="s">
        <v>1080</v>
      </c>
      <c r="BV18" s="395" t="s">
        <v>1080</v>
      </c>
      <c r="BW18" s="473"/>
      <c r="BX18" s="417">
        <v>11.796940000000001</v>
      </c>
      <c r="BY18" s="418" t="s">
        <v>962</v>
      </c>
      <c r="BZ18" s="419">
        <v>0.98299999999999998</v>
      </c>
      <c r="CA18" s="470"/>
      <c r="CB18" s="421">
        <v>286.5</v>
      </c>
      <c r="CC18" s="411">
        <v>0.67</v>
      </c>
      <c r="CD18" s="411">
        <v>1.07</v>
      </c>
      <c r="CE18" s="411">
        <v>19.64</v>
      </c>
      <c r="CF18" s="411">
        <v>38.53</v>
      </c>
      <c r="CG18" s="411">
        <v>23.57</v>
      </c>
      <c r="CH18" s="411">
        <v>2.37</v>
      </c>
      <c r="CI18" s="411">
        <v>0.33</v>
      </c>
      <c r="CJ18" s="411">
        <v>0.38</v>
      </c>
      <c r="CK18" s="411">
        <v>0.19</v>
      </c>
      <c r="CL18" s="411">
        <v>0.31</v>
      </c>
      <c r="CM18" s="411">
        <v>0.24</v>
      </c>
      <c r="CN18" s="422">
        <v>0</v>
      </c>
      <c r="CO18" s="422">
        <v>0</v>
      </c>
      <c r="CP18" s="422">
        <v>18</v>
      </c>
      <c r="CQ18" s="422">
        <v>0</v>
      </c>
      <c r="CR18" s="423">
        <v>11.97231</v>
      </c>
      <c r="CS18" s="424" t="s">
        <v>962</v>
      </c>
      <c r="CT18" s="425">
        <v>0.998</v>
      </c>
      <c r="CU18" s="471"/>
      <c r="CV18" s="472">
        <v>157.30000000000001</v>
      </c>
      <c r="CW18" s="414">
        <v>0.64</v>
      </c>
      <c r="CX18" s="414">
        <v>0.82</v>
      </c>
      <c r="CY18" s="414">
        <v>10.82</v>
      </c>
      <c r="CZ18" s="414">
        <v>33.56</v>
      </c>
      <c r="DA18" s="414">
        <v>22.2</v>
      </c>
      <c r="DB18" s="414">
        <v>2.4300000000000002</v>
      </c>
      <c r="DC18" s="414">
        <v>0.51</v>
      </c>
      <c r="DD18" s="414">
        <v>0.27</v>
      </c>
      <c r="DE18" s="414">
        <v>0.17</v>
      </c>
      <c r="DF18" s="414">
        <v>0.39</v>
      </c>
      <c r="DG18" s="414">
        <v>0.14000000000000001</v>
      </c>
      <c r="DH18" s="396" t="s">
        <v>1077</v>
      </c>
      <c r="DI18" s="396" t="s">
        <v>1077</v>
      </c>
      <c r="DJ18" s="396" t="s">
        <v>1078</v>
      </c>
      <c r="DK18" s="396" t="s">
        <v>1078</v>
      </c>
      <c r="DL18" s="396" t="s">
        <v>1077</v>
      </c>
      <c r="DM18" s="396" t="s">
        <v>1077</v>
      </c>
      <c r="DN18" s="396" t="s">
        <v>1078</v>
      </c>
      <c r="DO18" s="396" t="s">
        <v>1078</v>
      </c>
      <c r="DP18" s="396" t="s">
        <v>1079</v>
      </c>
      <c r="DQ18" s="396" t="s">
        <v>1080</v>
      </c>
      <c r="DR18" s="396" t="s">
        <v>1080</v>
      </c>
      <c r="DS18" s="474"/>
      <c r="DT18" s="431">
        <v>12</v>
      </c>
      <c r="DU18" s="432" t="s">
        <v>962</v>
      </c>
      <c r="DV18" s="433">
        <v>1</v>
      </c>
      <c r="DW18" s="475"/>
      <c r="DX18" s="435">
        <v>112.6</v>
      </c>
      <c r="DY18" s="435">
        <v>14.99</v>
      </c>
      <c r="DZ18" s="435">
        <v>0.89</v>
      </c>
      <c r="EA18" s="435">
        <v>2.34</v>
      </c>
      <c r="EB18" s="407" t="s">
        <v>1077</v>
      </c>
      <c r="EC18" s="407" t="s">
        <v>1077</v>
      </c>
      <c r="ED18" s="407" t="s">
        <v>1078</v>
      </c>
      <c r="EE18" s="407" t="s">
        <v>1078</v>
      </c>
      <c r="EF18" s="407" t="s">
        <v>1079</v>
      </c>
      <c r="EG18" s="407" t="s">
        <v>1080</v>
      </c>
      <c r="EH18" s="434" t="s">
        <v>1078</v>
      </c>
      <c r="EI18" s="476">
        <v>3.12</v>
      </c>
      <c r="EJ18" s="476" t="s">
        <v>1274</v>
      </c>
      <c r="EK18" s="477"/>
      <c r="EL18" s="437" t="s">
        <v>1083</v>
      </c>
      <c r="EM18" s="478">
        <v>41.8</v>
      </c>
      <c r="EN18" s="479" t="s">
        <v>588</v>
      </c>
      <c r="EO18" s="480" t="s">
        <v>66</v>
      </c>
      <c r="EP18" s="478">
        <v>44.4</v>
      </c>
      <c r="EQ18" s="479" t="s">
        <v>588</v>
      </c>
      <c r="ER18" s="480" t="s">
        <v>66</v>
      </c>
      <c r="ES18" s="440" t="s">
        <v>1135</v>
      </c>
    </row>
    <row r="19" spans="1:149" s="397" customFormat="1" ht="24" customHeight="1">
      <c r="A19" s="2939"/>
      <c r="B19" s="354" t="s">
        <v>1232</v>
      </c>
      <c r="C19" s="462" t="s">
        <v>1579</v>
      </c>
      <c r="D19" s="462" t="s">
        <v>1580</v>
      </c>
      <c r="E19" s="463" t="s">
        <v>570</v>
      </c>
      <c r="F19" s="530" t="s">
        <v>1581</v>
      </c>
      <c r="G19" s="533" t="s">
        <v>1582</v>
      </c>
      <c r="H19" s="466">
        <v>1190</v>
      </c>
      <c r="I19" s="467" t="s">
        <v>1583</v>
      </c>
      <c r="J19" s="968" t="s">
        <v>1584</v>
      </c>
      <c r="K19" s="485" t="s">
        <v>1585</v>
      </c>
      <c r="L19" s="485" t="s">
        <v>1586</v>
      </c>
      <c r="M19" s="485" t="s">
        <v>1587</v>
      </c>
      <c r="N19" s="467" t="s">
        <v>63</v>
      </c>
      <c r="O19" s="467" t="s">
        <v>63</v>
      </c>
      <c r="P19" s="467" t="s">
        <v>63</v>
      </c>
      <c r="Q19" s="467" t="s">
        <v>63</v>
      </c>
      <c r="R19" s="467" t="s">
        <v>63</v>
      </c>
      <c r="S19" s="467" t="s">
        <v>63</v>
      </c>
      <c r="T19" s="467"/>
      <c r="U19" s="467"/>
      <c r="V19" s="411">
        <v>31.204900000000002</v>
      </c>
      <c r="W19" s="526" t="s">
        <v>644</v>
      </c>
      <c r="X19" s="413">
        <v>0.86699999999999999</v>
      </c>
      <c r="Y19" s="414">
        <v>21.406370000000003</v>
      </c>
      <c r="Z19" s="527" t="s">
        <v>644</v>
      </c>
      <c r="AA19" s="416">
        <v>0.89200000000000002</v>
      </c>
      <c r="AB19" s="417">
        <v>9.0416699999999999</v>
      </c>
      <c r="AC19" s="418" t="s">
        <v>960</v>
      </c>
      <c r="AD19" s="419">
        <v>0.753</v>
      </c>
      <c r="AE19" s="470"/>
      <c r="AF19" s="421">
        <v>296</v>
      </c>
      <c r="AG19" s="411">
        <v>0.62</v>
      </c>
      <c r="AH19" s="411">
        <v>1.42</v>
      </c>
      <c r="AI19" s="411">
        <v>43.74</v>
      </c>
      <c r="AJ19" s="411">
        <v>51.67</v>
      </c>
      <c r="AK19" s="411">
        <v>32.409999999999997</v>
      </c>
      <c r="AL19" s="411">
        <v>1.43</v>
      </c>
      <c r="AM19" s="411">
        <v>0.27</v>
      </c>
      <c r="AN19" s="411">
        <v>0.67</v>
      </c>
      <c r="AO19" s="411">
        <v>0.37</v>
      </c>
      <c r="AP19" s="411">
        <v>0.57999999999999996</v>
      </c>
      <c r="AQ19" s="411">
        <v>0.27</v>
      </c>
      <c r="AR19" s="422">
        <v>0</v>
      </c>
      <c r="AS19" s="422">
        <v>13</v>
      </c>
      <c r="AT19" s="422">
        <v>0</v>
      </c>
      <c r="AU19" s="422">
        <v>24</v>
      </c>
      <c r="AV19" s="423">
        <v>9.4063700000000008</v>
      </c>
      <c r="AW19" s="424" t="s">
        <v>960</v>
      </c>
      <c r="AX19" s="425">
        <v>0.78400000000000003</v>
      </c>
      <c r="AY19" s="471"/>
      <c r="AZ19" s="472">
        <v>442.4</v>
      </c>
      <c r="BA19" s="414">
        <v>0.81</v>
      </c>
      <c r="BB19" s="414">
        <v>1.41</v>
      </c>
      <c r="BC19" s="414">
        <v>38.770000000000003</v>
      </c>
      <c r="BD19" s="414">
        <v>50.86</v>
      </c>
      <c r="BE19" s="414">
        <v>29.45</v>
      </c>
      <c r="BF19" s="414">
        <v>3.11</v>
      </c>
      <c r="BG19" s="414">
        <v>5.84</v>
      </c>
      <c r="BH19" s="414">
        <v>0.4</v>
      </c>
      <c r="BI19" s="414">
        <v>0.26</v>
      </c>
      <c r="BJ19" s="414">
        <v>0.61</v>
      </c>
      <c r="BK19" s="414">
        <v>0.25</v>
      </c>
      <c r="BL19" s="395" t="s">
        <v>1077</v>
      </c>
      <c r="BM19" s="395" t="s">
        <v>1077</v>
      </c>
      <c r="BN19" s="395" t="s">
        <v>1078</v>
      </c>
      <c r="BO19" s="395" t="s">
        <v>1078</v>
      </c>
      <c r="BP19" s="395" t="s">
        <v>1077</v>
      </c>
      <c r="BQ19" s="395" t="s">
        <v>1077</v>
      </c>
      <c r="BR19" s="395" t="s">
        <v>1078</v>
      </c>
      <c r="BS19" s="395" t="s">
        <v>1078</v>
      </c>
      <c r="BT19" s="395" t="s">
        <v>1079</v>
      </c>
      <c r="BU19" s="395" t="s">
        <v>1080</v>
      </c>
      <c r="BV19" s="395" t="s">
        <v>1080</v>
      </c>
      <c r="BW19" s="473"/>
      <c r="BX19" s="417">
        <v>10.16323</v>
      </c>
      <c r="BY19" s="418" t="s">
        <v>960</v>
      </c>
      <c r="BZ19" s="419">
        <v>0.84699999999999998</v>
      </c>
      <c r="CA19" s="470"/>
      <c r="CB19" s="421">
        <v>497.1</v>
      </c>
      <c r="CC19" s="411">
        <v>1.04</v>
      </c>
      <c r="CD19" s="411">
        <v>1.42</v>
      </c>
      <c r="CE19" s="411">
        <v>25.44</v>
      </c>
      <c r="CF19" s="411">
        <v>44.79</v>
      </c>
      <c r="CG19" s="411">
        <v>29.73</v>
      </c>
      <c r="CH19" s="411">
        <v>1.81</v>
      </c>
      <c r="CI19" s="411">
        <v>1.38</v>
      </c>
      <c r="CJ19" s="411">
        <v>0.45</v>
      </c>
      <c r="CK19" s="411">
        <v>0.33</v>
      </c>
      <c r="CL19" s="411">
        <v>0.74</v>
      </c>
      <c r="CM19" s="411">
        <v>0.47</v>
      </c>
      <c r="CN19" s="422">
        <v>0</v>
      </c>
      <c r="CO19" s="422">
        <v>8</v>
      </c>
      <c r="CP19" s="422">
        <v>16</v>
      </c>
      <c r="CQ19" s="422">
        <v>39</v>
      </c>
      <c r="CR19" s="423">
        <v>11.33544</v>
      </c>
      <c r="CS19" s="424" t="s">
        <v>962</v>
      </c>
      <c r="CT19" s="425">
        <v>0.94499999999999995</v>
      </c>
      <c r="CU19" s="471"/>
      <c r="CV19" s="472">
        <v>431.5</v>
      </c>
      <c r="CW19" s="414">
        <v>1.02</v>
      </c>
      <c r="CX19" s="414">
        <v>1.67</v>
      </c>
      <c r="CY19" s="414">
        <v>16.41</v>
      </c>
      <c r="CZ19" s="414">
        <v>35.21</v>
      </c>
      <c r="DA19" s="414">
        <v>27.01</v>
      </c>
      <c r="DB19" s="414">
        <v>1.58</v>
      </c>
      <c r="DC19" s="414">
        <v>0.91</v>
      </c>
      <c r="DD19" s="414">
        <v>0.27</v>
      </c>
      <c r="DE19" s="414">
        <v>0.13</v>
      </c>
      <c r="DF19" s="414">
        <v>0.32</v>
      </c>
      <c r="DG19" s="414">
        <v>0.17</v>
      </c>
      <c r="DH19" s="396" t="s">
        <v>1077</v>
      </c>
      <c r="DI19" s="396" t="s">
        <v>1077</v>
      </c>
      <c r="DJ19" s="396" t="s">
        <v>1078</v>
      </c>
      <c r="DK19" s="396" t="s">
        <v>1078</v>
      </c>
      <c r="DL19" s="396" t="s">
        <v>1077</v>
      </c>
      <c r="DM19" s="396" t="s">
        <v>1077</v>
      </c>
      <c r="DN19" s="396" t="s">
        <v>1078</v>
      </c>
      <c r="DO19" s="396" t="s">
        <v>1078</v>
      </c>
      <c r="DP19" s="396" t="s">
        <v>1079</v>
      </c>
      <c r="DQ19" s="396" t="s">
        <v>1080</v>
      </c>
      <c r="DR19" s="396" t="s">
        <v>1080</v>
      </c>
      <c r="DS19" s="474"/>
      <c r="DT19" s="431">
        <v>12</v>
      </c>
      <c r="DU19" s="432" t="s">
        <v>962</v>
      </c>
      <c r="DV19" s="433">
        <v>1</v>
      </c>
      <c r="DW19" s="475"/>
      <c r="DX19" s="435">
        <v>34.9</v>
      </c>
      <c r="DY19" s="435">
        <v>16.829999999999998</v>
      </c>
      <c r="DZ19" s="435">
        <v>0.82</v>
      </c>
      <c r="EA19" s="435">
        <v>1.91</v>
      </c>
      <c r="EB19" s="407" t="s">
        <v>1077</v>
      </c>
      <c r="EC19" s="407" t="s">
        <v>1077</v>
      </c>
      <c r="ED19" s="407" t="s">
        <v>1078</v>
      </c>
      <c r="EE19" s="407" t="s">
        <v>1078</v>
      </c>
      <c r="EF19" s="407" t="s">
        <v>1079</v>
      </c>
      <c r="EG19" s="407" t="s">
        <v>1080</v>
      </c>
      <c r="EH19" s="434" t="s">
        <v>1078</v>
      </c>
      <c r="EI19" s="476">
        <v>2.86</v>
      </c>
      <c r="EJ19" s="476" t="s">
        <v>1082</v>
      </c>
      <c r="EK19" s="477"/>
      <c r="EL19" s="437" t="s">
        <v>1083</v>
      </c>
      <c r="EM19" s="478">
        <v>43.1</v>
      </c>
      <c r="EN19" s="479" t="s">
        <v>588</v>
      </c>
      <c r="EO19" s="480" t="s">
        <v>66</v>
      </c>
      <c r="EP19" s="478">
        <v>43.7</v>
      </c>
      <c r="EQ19" s="479" t="s">
        <v>588</v>
      </c>
      <c r="ER19" s="480" t="s">
        <v>66</v>
      </c>
      <c r="ES19" s="440" t="s">
        <v>1135</v>
      </c>
    </row>
    <row r="20" spans="1:149" s="397" customFormat="1" ht="24" customHeight="1">
      <c r="A20" s="2937"/>
      <c r="B20" s="354" t="s">
        <v>1275</v>
      </c>
      <c r="C20" s="462" t="s">
        <v>1588</v>
      </c>
      <c r="D20" s="462" t="s">
        <v>1589</v>
      </c>
      <c r="E20" s="463" t="s">
        <v>638</v>
      </c>
      <c r="F20" s="530" t="s">
        <v>1537</v>
      </c>
      <c r="G20" s="531" t="s">
        <v>1590</v>
      </c>
      <c r="H20" s="466">
        <v>1240</v>
      </c>
      <c r="I20" s="467" t="s">
        <v>890</v>
      </c>
      <c r="J20" s="968" t="s">
        <v>1591</v>
      </c>
      <c r="K20" s="485" t="s">
        <v>1592</v>
      </c>
      <c r="L20" s="485" t="s">
        <v>1592</v>
      </c>
      <c r="M20" s="485" t="s">
        <v>1593</v>
      </c>
      <c r="N20" s="467" t="s">
        <v>63</v>
      </c>
      <c r="O20" s="467" t="s">
        <v>63</v>
      </c>
      <c r="P20" s="467" t="s">
        <v>63</v>
      </c>
      <c r="Q20" s="467" t="s">
        <v>754</v>
      </c>
      <c r="R20" s="467" t="s">
        <v>63</v>
      </c>
      <c r="S20" s="467" t="s">
        <v>63</v>
      </c>
      <c r="T20" s="467"/>
      <c r="U20" s="467"/>
      <c r="V20" s="411">
        <v>34.329369999999997</v>
      </c>
      <c r="W20" s="526" t="s">
        <v>988</v>
      </c>
      <c r="X20" s="413">
        <v>0.95399999999999996</v>
      </c>
      <c r="Y20" s="414">
        <v>22.209379999999999</v>
      </c>
      <c r="Z20" s="527" t="s">
        <v>988</v>
      </c>
      <c r="AA20" s="416">
        <v>0.92500000000000004</v>
      </c>
      <c r="AB20" s="417">
        <v>10.873940000000001</v>
      </c>
      <c r="AC20" s="418" t="s">
        <v>962</v>
      </c>
      <c r="AD20" s="419">
        <v>0.90600000000000003</v>
      </c>
      <c r="AE20" s="470"/>
      <c r="AF20" s="421">
        <v>498.8</v>
      </c>
      <c r="AG20" s="411">
        <v>0.45</v>
      </c>
      <c r="AH20" s="411">
        <v>1.03</v>
      </c>
      <c r="AI20" s="411">
        <v>10.75</v>
      </c>
      <c r="AJ20" s="411">
        <v>43.48</v>
      </c>
      <c r="AK20" s="411">
        <v>28.49</v>
      </c>
      <c r="AL20" s="411">
        <v>1.18</v>
      </c>
      <c r="AM20" s="411">
        <v>1.32</v>
      </c>
      <c r="AN20" s="411">
        <v>0.5</v>
      </c>
      <c r="AO20" s="411">
        <v>0.27</v>
      </c>
      <c r="AP20" s="411">
        <v>0.46</v>
      </c>
      <c r="AQ20" s="411">
        <v>0.25</v>
      </c>
      <c r="AR20" s="422">
        <v>0</v>
      </c>
      <c r="AS20" s="422">
        <v>0</v>
      </c>
      <c r="AT20" s="422">
        <v>2</v>
      </c>
      <c r="AU20" s="422">
        <v>2</v>
      </c>
      <c r="AV20" s="423">
        <v>10.209379999999999</v>
      </c>
      <c r="AW20" s="424" t="s">
        <v>960</v>
      </c>
      <c r="AX20" s="425">
        <v>0.85099999999999998</v>
      </c>
      <c r="AY20" s="471"/>
      <c r="AZ20" s="472">
        <v>482.8</v>
      </c>
      <c r="BA20" s="414">
        <v>0.52</v>
      </c>
      <c r="BB20" s="414">
        <v>1.24</v>
      </c>
      <c r="BC20" s="414">
        <v>31.26</v>
      </c>
      <c r="BD20" s="414">
        <v>46.86</v>
      </c>
      <c r="BE20" s="414">
        <v>24.18</v>
      </c>
      <c r="BF20" s="414">
        <v>1.45</v>
      </c>
      <c r="BG20" s="414">
        <v>0.48</v>
      </c>
      <c r="BH20" s="414">
        <v>0.51</v>
      </c>
      <c r="BI20" s="414">
        <v>0.43</v>
      </c>
      <c r="BJ20" s="414">
        <v>0.55000000000000004</v>
      </c>
      <c r="BK20" s="414">
        <v>0.34</v>
      </c>
      <c r="BL20" s="395" t="s">
        <v>1077</v>
      </c>
      <c r="BM20" s="395" t="s">
        <v>1077</v>
      </c>
      <c r="BN20" s="395" t="s">
        <v>1078</v>
      </c>
      <c r="BO20" s="395" t="s">
        <v>1078</v>
      </c>
      <c r="BP20" s="395" t="s">
        <v>1077</v>
      </c>
      <c r="BQ20" s="395" t="s">
        <v>1077</v>
      </c>
      <c r="BR20" s="395" t="s">
        <v>1078</v>
      </c>
      <c r="BS20" s="395" t="s">
        <v>1078</v>
      </c>
      <c r="BT20" s="395" t="s">
        <v>1079</v>
      </c>
      <c r="BU20" s="395" t="s">
        <v>1080</v>
      </c>
      <c r="BV20" s="395" t="s">
        <v>1080</v>
      </c>
      <c r="BW20" s="473"/>
      <c r="BX20" s="417">
        <v>11.45543</v>
      </c>
      <c r="BY20" s="418" t="s">
        <v>962</v>
      </c>
      <c r="BZ20" s="419">
        <v>0.95499999999999996</v>
      </c>
      <c r="CA20" s="470"/>
      <c r="CB20" s="421">
        <v>256.39999999999998</v>
      </c>
      <c r="CC20" s="411">
        <v>0.72</v>
      </c>
      <c r="CD20" s="411">
        <v>1.29</v>
      </c>
      <c r="CE20" s="411">
        <v>13.79</v>
      </c>
      <c r="CF20" s="411">
        <v>34.22</v>
      </c>
      <c r="CG20" s="411">
        <v>26.02</v>
      </c>
      <c r="CH20" s="411">
        <v>0.97</v>
      </c>
      <c r="CI20" s="411">
        <v>7.0000000000000007E-2</v>
      </c>
      <c r="CJ20" s="411">
        <v>0.41</v>
      </c>
      <c r="CK20" s="411">
        <v>0.23</v>
      </c>
      <c r="CL20" s="411">
        <v>0.28999999999999998</v>
      </c>
      <c r="CM20" s="411">
        <v>0.18</v>
      </c>
      <c r="CN20" s="422">
        <v>0</v>
      </c>
      <c r="CO20" s="422">
        <v>0</v>
      </c>
      <c r="CP20" s="422">
        <v>15</v>
      </c>
      <c r="CQ20" s="422">
        <v>1</v>
      </c>
      <c r="CR20" s="423">
        <v>11.058540000000001</v>
      </c>
      <c r="CS20" s="424" t="s">
        <v>962</v>
      </c>
      <c r="CT20" s="425">
        <v>0.92200000000000004</v>
      </c>
      <c r="CU20" s="471"/>
      <c r="CV20" s="472">
        <v>235.4</v>
      </c>
      <c r="CW20" s="414">
        <v>0.9</v>
      </c>
      <c r="CX20" s="414">
        <v>1.25</v>
      </c>
      <c r="CY20" s="414">
        <v>13.85</v>
      </c>
      <c r="CZ20" s="414">
        <v>34.5</v>
      </c>
      <c r="DA20" s="414">
        <v>29.12</v>
      </c>
      <c r="DB20" s="414">
        <v>1.02</v>
      </c>
      <c r="DC20" s="414">
        <v>0.28999999999999998</v>
      </c>
      <c r="DD20" s="414">
        <v>0.22</v>
      </c>
      <c r="DE20" s="414">
        <v>0.19</v>
      </c>
      <c r="DF20" s="414">
        <v>0.3</v>
      </c>
      <c r="DG20" s="414">
        <v>0.18</v>
      </c>
      <c r="DH20" s="396" t="s">
        <v>1077</v>
      </c>
      <c r="DI20" s="396" t="s">
        <v>1077</v>
      </c>
      <c r="DJ20" s="396" t="s">
        <v>1078</v>
      </c>
      <c r="DK20" s="396" t="s">
        <v>1078</v>
      </c>
      <c r="DL20" s="396" t="s">
        <v>1077</v>
      </c>
      <c r="DM20" s="396" t="s">
        <v>1077</v>
      </c>
      <c r="DN20" s="396" t="s">
        <v>1078</v>
      </c>
      <c r="DO20" s="396" t="s">
        <v>1078</v>
      </c>
      <c r="DP20" s="396" t="s">
        <v>1079</v>
      </c>
      <c r="DQ20" s="396" t="s">
        <v>1080</v>
      </c>
      <c r="DR20" s="396" t="s">
        <v>1080</v>
      </c>
      <c r="DS20" s="474"/>
      <c r="DT20" s="431">
        <v>12</v>
      </c>
      <c r="DU20" s="432" t="s">
        <v>962</v>
      </c>
      <c r="DV20" s="433">
        <v>1</v>
      </c>
      <c r="DW20" s="475"/>
      <c r="DX20" s="435">
        <v>147.6</v>
      </c>
      <c r="DY20" s="435">
        <v>15.91</v>
      </c>
      <c r="DZ20" s="435">
        <v>0.8</v>
      </c>
      <c r="EA20" s="435">
        <v>1.37</v>
      </c>
      <c r="EB20" s="407" t="s">
        <v>1077</v>
      </c>
      <c r="EC20" s="407" t="s">
        <v>1077</v>
      </c>
      <c r="ED20" s="407" t="s">
        <v>1078</v>
      </c>
      <c r="EE20" s="407" t="s">
        <v>1078</v>
      </c>
      <c r="EF20" s="407" t="s">
        <v>1079</v>
      </c>
      <c r="EG20" s="407" t="s">
        <v>1080</v>
      </c>
      <c r="EH20" s="434" t="s">
        <v>1078</v>
      </c>
      <c r="EI20" s="476">
        <v>3.07</v>
      </c>
      <c r="EJ20" s="476" t="s">
        <v>1274</v>
      </c>
      <c r="EK20" s="477"/>
      <c r="EL20" s="437" t="s">
        <v>1083</v>
      </c>
      <c r="EM20" s="478">
        <v>40.200000000000003</v>
      </c>
      <c r="EN20" s="479" t="s">
        <v>588</v>
      </c>
      <c r="EO20" s="480" t="s">
        <v>66</v>
      </c>
      <c r="EP20" s="478">
        <v>42.7</v>
      </c>
      <c r="EQ20" s="479" t="s">
        <v>588</v>
      </c>
      <c r="ER20" s="480" t="s">
        <v>66</v>
      </c>
      <c r="ES20" s="440" t="s">
        <v>1135</v>
      </c>
    </row>
    <row r="21" spans="1:149" s="397" customFormat="1" ht="24" customHeight="1">
      <c r="A21" s="2936" t="s">
        <v>3539</v>
      </c>
      <c r="B21" s="354" t="s">
        <v>1310</v>
      </c>
      <c r="C21" s="462" t="s">
        <v>1594</v>
      </c>
      <c r="D21" s="462" t="s">
        <v>1595</v>
      </c>
      <c r="E21" s="463" t="s">
        <v>648</v>
      </c>
      <c r="F21" s="530" t="s">
        <v>1400</v>
      </c>
      <c r="G21" s="531" t="s">
        <v>1596</v>
      </c>
      <c r="H21" s="466">
        <v>1220</v>
      </c>
      <c r="I21" s="467" t="s">
        <v>1597</v>
      </c>
      <c r="J21" s="968" t="s">
        <v>882</v>
      </c>
      <c r="K21" s="532" t="s">
        <v>1598</v>
      </c>
      <c r="L21" s="532" t="s">
        <v>1599</v>
      </c>
      <c r="M21" s="532" t="s">
        <v>1600</v>
      </c>
      <c r="N21" s="467" t="s">
        <v>63</v>
      </c>
      <c r="O21" s="467" t="s">
        <v>63</v>
      </c>
      <c r="P21" s="467" t="s">
        <v>63</v>
      </c>
      <c r="Q21" s="467" t="s">
        <v>754</v>
      </c>
      <c r="R21" s="467" t="s">
        <v>63</v>
      </c>
      <c r="S21" s="467" t="s">
        <v>63</v>
      </c>
      <c r="T21" s="467"/>
      <c r="U21" s="467"/>
      <c r="V21" s="411">
        <v>31.924939999999999</v>
      </c>
      <c r="W21" s="526" t="s">
        <v>644</v>
      </c>
      <c r="X21" s="413">
        <v>0.88700000000000001</v>
      </c>
      <c r="Y21" s="414">
        <v>20.942440000000001</v>
      </c>
      <c r="Z21" s="527" t="s">
        <v>644</v>
      </c>
      <c r="AA21" s="416">
        <v>0.873</v>
      </c>
      <c r="AB21" s="417">
        <v>10.135540000000001</v>
      </c>
      <c r="AC21" s="418" t="s">
        <v>960</v>
      </c>
      <c r="AD21" s="419">
        <v>0.84499999999999997</v>
      </c>
      <c r="AE21" s="470"/>
      <c r="AF21" s="421">
        <v>531.9</v>
      </c>
      <c r="AG21" s="411">
        <v>0.57999999999999996</v>
      </c>
      <c r="AH21" s="411">
        <v>1.36</v>
      </c>
      <c r="AI21" s="411">
        <v>10.31</v>
      </c>
      <c r="AJ21" s="411">
        <v>46.29</v>
      </c>
      <c r="AK21" s="411">
        <v>25.53</v>
      </c>
      <c r="AL21" s="411">
        <v>0.48</v>
      </c>
      <c r="AM21" s="411">
        <v>0.78</v>
      </c>
      <c r="AN21" s="411">
        <v>0.53</v>
      </c>
      <c r="AO21" s="411">
        <v>0.2</v>
      </c>
      <c r="AP21" s="411">
        <v>0.36</v>
      </c>
      <c r="AQ21" s="411">
        <v>0.63</v>
      </c>
      <c r="AR21" s="422">
        <v>0</v>
      </c>
      <c r="AS21" s="422">
        <v>0</v>
      </c>
      <c r="AT21" s="422">
        <v>0</v>
      </c>
      <c r="AU21" s="422">
        <v>0</v>
      </c>
      <c r="AV21" s="423">
        <v>9.122440000000001</v>
      </c>
      <c r="AW21" s="424" t="s">
        <v>960</v>
      </c>
      <c r="AX21" s="425">
        <v>0.76</v>
      </c>
      <c r="AY21" s="471"/>
      <c r="AZ21" s="472">
        <v>177</v>
      </c>
      <c r="BA21" s="414">
        <v>0.65</v>
      </c>
      <c r="BB21" s="414">
        <v>1.39</v>
      </c>
      <c r="BC21" s="414">
        <v>43.6</v>
      </c>
      <c r="BD21" s="414">
        <v>49.77</v>
      </c>
      <c r="BE21" s="414">
        <v>28.51</v>
      </c>
      <c r="BF21" s="414">
        <v>3.3</v>
      </c>
      <c r="BG21" s="414">
        <v>0.41</v>
      </c>
      <c r="BH21" s="414">
        <v>0.79</v>
      </c>
      <c r="BI21" s="414">
        <v>0.33</v>
      </c>
      <c r="BJ21" s="414">
        <v>0.48</v>
      </c>
      <c r="BK21" s="414">
        <v>0.24</v>
      </c>
      <c r="BL21" s="395" t="s">
        <v>1077</v>
      </c>
      <c r="BM21" s="395" t="s">
        <v>1077</v>
      </c>
      <c r="BN21" s="395" t="s">
        <v>1078</v>
      </c>
      <c r="BO21" s="395" t="s">
        <v>1078</v>
      </c>
      <c r="BP21" s="395" t="s">
        <v>1077</v>
      </c>
      <c r="BQ21" s="395" t="s">
        <v>1077</v>
      </c>
      <c r="BR21" s="402" t="s">
        <v>1078</v>
      </c>
      <c r="BS21" s="395" t="s">
        <v>1078</v>
      </c>
      <c r="BT21" s="395" t="s">
        <v>1079</v>
      </c>
      <c r="BU21" s="395" t="s">
        <v>1080</v>
      </c>
      <c r="BV21" s="395" t="s">
        <v>1080</v>
      </c>
      <c r="BW21" s="473"/>
      <c r="BX21" s="417">
        <v>9.9694000000000003</v>
      </c>
      <c r="BY21" s="418" t="s">
        <v>960</v>
      </c>
      <c r="BZ21" s="419">
        <v>0.83099999999999996</v>
      </c>
      <c r="CA21" s="470"/>
      <c r="CB21" s="421">
        <v>425.5</v>
      </c>
      <c r="CC21" s="411">
        <v>0.46</v>
      </c>
      <c r="CD21" s="411">
        <v>1.46</v>
      </c>
      <c r="CE21" s="411">
        <v>9.9700000000000006</v>
      </c>
      <c r="CF21" s="411">
        <v>48.59</v>
      </c>
      <c r="CG21" s="411">
        <v>23.23</v>
      </c>
      <c r="CH21" s="411">
        <v>0.32</v>
      </c>
      <c r="CI21" s="411">
        <v>0.56000000000000005</v>
      </c>
      <c r="CJ21" s="411">
        <v>0.41</v>
      </c>
      <c r="CK21" s="411">
        <v>0.44</v>
      </c>
      <c r="CL21" s="411">
        <v>0.28999999999999998</v>
      </c>
      <c r="CM21" s="411">
        <v>0.52</v>
      </c>
      <c r="CN21" s="422">
        <v>0</v>
      </c>
      <c r="CO21" s="422">
        <v>0</v>
      </c>
      <c r="CP21" s="422">
        <v>0</v>
      </c>
      <c r="CQ21" s="422">
        <v>0</v>
      </c>
      <c r="CR21" s="423">
        <v>11.84309</v>
      </c>
      <c r="CS21" s="424" t="s">
        <v>962</v>
      </c>
      <c r="CT21" s="425">
        <v>0.98699999999999999</v>
      </c>
      <c r="CU21" s="471"/>
      <c r="CV21" s="472">
        <v>155.6</v>
      </c>
      <c r="CW21" s="414">
        <v>0.68</v>
      </c>
      <c r="CX21" s="414">
        <v>0.93</v>
      </c>
      <c r="CY21" s="414">
        <v>30.98</v>
      </c>
      <c r="CZ21" s="414">
        <v>38.950000000000003</v>
      </c>
      <c r="DA21" s="414">
        <v>20.54</v>
      </c>
      <c r="DB21" s="414">
        <v>2.58</v>
      </c>
      <c r="DC21" s="414">
        <v>0.41</v>
      </c>
      <c r="DD21" s="414">
        <v>0.19</v>
      </c>
      <c r="DE21" s="414">
        <v>0.15</v>
      </c>
      <c r="DF21" s="414">
        <v>0.35</v>
      </c>
      <c r="DG21" s="414">
        <v>0.23</v>
      </c>
      <c r="DH21" s="396" t="s">
        <v>1077</v>
      </c>
      <c r="DI21" s="396" t="s">
        <v>1077</v>
      </c>
      <c r="DJ21" s="396" t="s">
        <v>1078</v>
      </c>
      <c r="DK21" s="396" t="s">
        <v>1078</v>
      </c>
      <c r="DL21" s="396" t="s">
        <v>1077</v>
      </c>
      <c r="DM21" s="396" t="s">
        <v>1077</v>
      </c>
      <c r="DN21" s="396" t="s">
        <v>1078</v>
      </c>
      <c r="DO21" s="396" t="s">
        <v>1078</v>
      </c>
      <c r="DP21" s="396" t="s">
        <v>1079</v>
      </c>
      <c r="DQ21" s="396" t="s">
        <v>1080</v>
      </c>
      <c r="DR21" s="396" t="s">
        <v>1080</v>
      </c>
      <c r="DS21" s="474"/>
      <c r="DT21" s="431">
        <v>11.82</v>
      </c>
      <c r="DU21" s="432" t="s">
        <v>962</v>
      </c>
      <c r="DV21" s="433">
        <v>0.98499999999999999</v>
      </c>
      <c r="DW21" s="475"/>
      <c r="DX21" s="435">
        <v>666</v>
      </c>
      <c r="DY21" s="436">
        <v>9.65</v>
      </c>
      <c r="DZ21" s="436">
        <v>0.77</v>
      </c>
      <c r="EA21" s="436">
        <v>2.36</v>
      </c>
      <c r="EB21" s="407" t="s">
        <v>1077</v>
      </c>
      <c r="EC21" s="407" t="s">
        <v>1077</v>
      </c>
      <c r="ED21" s="407" t="s">
        <v>1083</v>
      </c>
      <c r="EE21" s="407" t="s">
        <v>1083</v>
      </c>
      <c r="EF21" s="407" t="s">
        <v>1079</v>
      </c>
      <c r="EG21" s="407" t="s">
        <v>1080</v>
      </c>
      <c r="EH21" s="434" t="s">
        <v>1078</v>
      </c>
      <c r="EI21" s="476" t="s">
        <v>1125</v>
      </c>
      <c r="EJ21" s="476" t="s">
        <v>1125</v>
      </c>
      <c r="EK21" s="477"/>
      <c r="EL21" s="437" t="s">
        <v>1083</v>
      </c>
      <c r="EM21" s="437">
        <v>41.8</v>
      </c>
      <c r="EN21" s="437"/>
      <c r="EO21" s="437" t="s">
        <v>66</v>
      </c>
      <c r="EP21" s="437">
        <v>46.1</v>
      </c>
      <c r="EQ21" s="437"/>
      <c r="ER21" s="480" t="s">
        <v>66</v>
      </c>
      <c r="ES21" s="437"/>
    </row>
    <row r="22" spans="1:149" s="397" customFormat="1" ht="24" customHeight="1">
      <c r="A22" s="2937"/>
      <c r="B22" s="354" t="s">
        <v>1310</v>
      </c>
      <c r="C22" s="536" t="s">
        <v>1601</v>
      </c>
      <c r="D22" s="462" t="s">
        <v>1595</v>
      </c>
      <c r="E22" s="463" t="s">
        <v>648</v>
      </c>
      <c r="F22" s="530" t="s">
        <v>1501</v>
      </c>
      <c r="G22" s="533" t="s">
        <v>1596</v>
      </c>
      <c r="H22" s="466">
        <v>1220</v>
      </c>
      <c r="I22" s="467" t="s">
        <v>1597</v>
      </c>
      <c r="J22" s="968" t="s">
        <v>882</v>
      </c>
      <c r="K22" s="485" t="s">
        <v>1598</v>
      </c>
      <c r="L22" s="485" t="s">
        <v>1599</v>
      </c>
      <c r="M22" s="485" t="s">
        <v>1297</v>
      </c>
      <c r="N22" s="467" t="s">
        <v>63</v>
      </c>
      <c r="O22" s="467" t="s">
        <v>63</v>
      </c>
      <c r="P22" s="467" t="s">
        <v>63</v>
      </c>
      <c r="Q22" s="467" t="s">
        <v>754</v>
      </c>
      <c r="R22" s="467" t="s">
        <v>63</v>
      </c>
      <c r="S22" s="467" t="s">
        <v>63</v>
      </c>
      <c r="T22" s="467"/>
      <c r="U22" s="467"/>
      <c r="V22" s="411">
        <v>32.079940000000001</v>
      </c>
      <c r="W22" s="526" t="s">
        <v>988</v>
      </c>
      <c r="X22" s="413">
        <v>0.89100000000000001</v>
      </c>
      <c r="Y22" s="414">
        <v>21.097439999999999</v>
      </c>
      <c r="Z22" s="527" t="s">
        <v>644</v>
      </c>
      <c r="AA22" s="416">
        <v>0.879</v>
      </c>
      <c r="AB22" s="417">
        <v>10.135540000000001</v>
      </c>
      <c r="AC22" s="418" t="s">
        <v>960</v>
      </c>
      <c r="AD22" s="419">
        <v>0.84499999999999997</v>
      </c>
      <c r="AE22" s="470"/>
      <c r="AF22" s="421">
        <v>531.9</v>
      </c>
      <c r="AG22" s="411">
        <v>0.57999999999999996</v>
      </c>
      <c r="AH22" s="411">
        <v>1.36</v>
      </c>
      <c r="AI22" s="411">
        <v>10.31</v>
      </c>
      <c r="AJ22" s="411">
        <v>46.29</v>
      </c>
      <c r="AK22" s="411">
        <v>25.53</v>
      </c>
      <c r="AL22" s="411">
        <v>0.48</v>
      </c>
      <c r="AM22" s="411">
        <v>0.78</v>
      </c>
      <c r="AN22" s="411">
        <v>0.53</v>
      </c>
      <c r="AO22" s="411">
        <v>0.2</v>
      </c>
      <c r="AP22" s="411">
        <v>0.36</v>
      </c>
      <c r="AQ22" s="411">
        <v>0.63</v>
      </c>
      <c r="AR22" s="422">
        <v>0</v>
      </c>
      <c r="AS22" s="422">
        <v>0</v>
      </c>
      <c r="AT22" s="422">
        <v>0</v>
      </c>
      <c r="AU22" s="422">
        <v>0</v>
      </c>
      <c r="AV22" s="423">
        <v>9.122440000000001</v>
      </c>
      <c r="AW22" s="424" t="s">
        <v>960</v>
      </c>
      <c r="AX22" s="425">
        <v>0.76</v>
      </c>
      <c r="AY22" s="471"/>
      <c r="AZ22" s="472">
        <v>177</v>
      </c>
      <c r="BA22" s="414">
        <v>0.65</v>
      </c>
      <c r="BB22" s="414">
        <v>1.39</v>
      </c>
      <c r="BC22" s="414">
        <v>43.6</v>
      </c>
      <c r="BD22" s="414">
        <v>49.77</v>
      </c>
      <c r="BE22" s="414">
        <v>28.51</v>
      </c>
      <c r="BF22" s="414">
        <v>3.3</v>
      </c>
      <c r="BG22" s="414">
        <v>0.41</v>
      </c>
      <c r="BH22" s="414">
        <v>0.79</v>
      </c>
      <c r="BI22" s="414">
        <v>0.33</v>
      </c>
      <c r="BJ22" s="414">
        <v>0.48</v>
      </c>
      <c r="BK22" s="414">
        <v>0.24</v>
      </c>
      <c r="BL22" s="395" t="s">
        <v>1077</v>
      </c>
      <c r="BM22" s="395" t="s">
        <v>1077</v>
      </c>
      <c r="BN22" s="395" t="s">
        <v>1078</v>
      </c>
      <c r="BO22" s="395" t="s">
        <v>1078</v>
      </c>
      <c r="BP22" s="395" t="s">
        <v>1077</v>
      </c>
      <c r="BQ22" s="395" t="s">
        <v>1077</v>
      </c>
      <c r="BR22" s="395" t="s">
        <v>1078</v>
      </c>
      <c r="BS22" s="395" t="s">
        <v>1078</v>
      </c>
      <c r="BT22" s="395" t="s">
        <v>1079</v>
      </c>
      <c r="BU22" s="395" t="s">
        <v>1080</v>
      </c>
      <c r="BV22" s="395" t="s">
        <v>1080</v>
      </c>
      <c r="BW22" s="473"/>
      <c r="BX22" s="417">
        <v>9.9694000000000003</v>
      </c>
      <c r="BY22" s="418" t="s">
        <v>960</v>
      </c>
      <c r="BZ22" s="419">
        <v>0.83099999999999996</v>
      </c>
      <c r="CA22" s="470"/>
      <c r="CB22" s="421">
        <v>425.5</v>
      </c>
      <c r="CC22" s="411">
        <v>0.46</v>
      </c>
      <c r="CD22" s="411">
        <v>1.46</v>
      </c>
      <c r="CE22" s="411">
        <v>9.9700000000000006</v>
      </c>
      <c r="CF22" s="411">
        <v>48.59</v>
      </c>
      <c r="CG22" s="411">
        <v>23.23</v>
      </c>
      <c r="CH22" s="411">
        <v>0.32</v>
      </c>
      <c r="CI22" s="411">
        <v>0.56000000000000005</v>
      </c>
      <c r="CJ22" s="411">
        <v>0.41</v>
      </c>
      <c r="CK22" s="411">
        <v>0.44</v>
      </c>
      <c r="CL22" s="411">
        <v>0.28999999999999998</v>
      </c>
      <c r="CM22" s="411">
        <v>0.52</v>
      </c>
      <c r="CN22" s="422">
        <v>0</v>
      </c>
      <c r="CO22" s="422">
        <v>0</v>
      </c>
      <c r="CP22" s="422">
        <v>0</v>
      </c>
      <c r="CQ22" s="422">
        <v>0</v>
      </c>
      <c r="CR22" s="423">
        <v>11.84309</v>
      </c>
      <c r="CS22" s="424" t="s">
        <v>962</v>
      </c>
      <c r="CT22" s="425">
        <v>0.98699999999999999</v>
      </c>
      <c r="CU22" s="471"/>
      <c r="CV22" s="472">
        <v>155.6</v>
      </c>
      <c r="CW22" s="414">
        <v>0.68</v>
      </c>
      <c r="CX22" s="414">
        <v>0.93</v>
      </c>
      <c r="CY22" s="414">
        <v>30.98</v>
      </c>
      <c r="CZ22" s="414">
        <v>38.950000000000003</v>
      </c>
      <c r="DA22" s="414">
        <v>20.54</v>
      </c>
      <c r="DB22" s="414">
        <v>2.58</v>
      </c>
      <c r="DC22" s="414">
        <v>0.41</v>
      </c>
      <c r="DD22" s="414">
        <v>0.19</v>
      </c>
      <c r="DE22" s="414">
        <v>0.15</v>
      </c>
      <c r="DF22" s="414">
        <v>0.35</v>
      </c>
      <c r="DG22" s="414">
        <v>0.23</v>
      </c>
      <c r="DH22" s="396" t="s">
        <v>1077</v>
      </c>
      <c r="DI22" s="396" t="s">
        <v>1077</v>
      </c>
      <c r="DJ22" s="396" t="s">
        <v>1078</v>
      </c>
      <c r="DK22" s="396" t="s">
        <v>1078</v>
      </c>
      <c r="DL22" s="396" t="s">
        <v>1077</v>
      </c>
      <c r="DM22" s="396" t="s">
        <v>1077</v>
      </c>
      <c r="DN22" s="396" t="s">
        <v>1078</v>
      </c>
      <c r="DO22" s="396" t="s">
        <v>1078</v>
      </c>
      <c r="DP22" s="396" t="s">
        <v>1079</v>
      </c>
      <c r="DQ22" s="396" t="s">
        <v>1080</v>
      </c>
      <c r="DR22" s="396" t="s">
        <v>1080</v>
      </c>
      <c r="DS22" s="474"/>
      <c r="DT22" s="431">
        <v>11.975</v>
      </c>
      <c r="DU22" s="432" t="s">
        <v>962</v>
      </c>
      <c r="DV22" s="433">
        <v>0.998</v>
      </c>
      <c r="DW22" s="475"/>
      <c r="DX22" s="435">
        <v>339.1</v>
      </c>
      <c r="DY22" s="435">
        <v>10.81</v>
      </c>
      <c r="DZ22" s="435">
        <v>1.02</v>
      </c>
      <c r="EA22" s="435">
        <v>2.64</v>
      </c>
      <c r="EB22" s="407" t="s">
        <v>1077</v>
      </c>
      <c r="EC22" s="407" t="s">
        <v>1077</v>
      </c>
      <c r="ED22" s="407" t="s">
        <v>1083</v>
      </c>
      <c r="EE22" s="407" t="s">
        <v>1083</v>
      </c>
      <c r="EF22" s="407" t="s">
        <v>1079</v>
      </c>
      <c r="EG22" s="407" t="s">
        <v>1080</v>
      </c>
      <c r="EH22" s="434" t="s">
        <v>1078</v>
      </c>
      <c r="EI22" s="476">
        <v>3.11</v>
      </c>
      <c r="EJ22" s="476" t="s">
        <v>1274</v>
      </c>
      <c r="EK22" s="477"/>
      <c r="EL22" s="437" t="s">
        <v>1083</v>
      </c>
      <c r="EM22" s="437">
        <v>41.8</v>
      </c>
      <c r="EN22" s="437"/>
      <c r="EO22" s="437" t="s">
        <v>66</v>
      </c>
      <c r="EP22" s="437">
        <v>46.1</v>
      </c>
      <c r="EQ22" s="437"/>
      <c r="ER22" s="480" t="s">
        <v>66</v>
      </c>
      <c r="ES22" s="969" t="s">
        <v>1602</v>
      </c>
    </row>
    <row r="23" spans="1:149" s="397" customFormat="1" ht="24" customHeight="1">
      <c r="A23" s="537" t="s">
        <v>696</v>
      </c>
      <c r="B23" s="354" t="s">
        <v>1260</v>
      </c>
      <c r="C23" s="462" t="s">
        <v>1603</v>
      </c>
      <c r="D23" s="462" t="s">
        <v>1604</v>
      </c>
      <c r="E23" s="463" t="s">
        <v>602</v>
      </c>
      <c r="F23" s="530" t="s">
        <v>1537</v>
      </c>
      <c r="G23" s="533" t="s">
        <v>1605</v>
      </c>
      <c r="H23" s="466">
        <v>1570</v>
      </c>
      <c r="I23" s="467" t="s">
        <v>1606</v>
      </c>
      <c r="J23" s="968" t="s">
        <v>1607</v>
      </c>
      <c r="K23" s="485" t="s">
        <v>1608</v>
      </c>
      <c r="L23" s="485" t="s">
        <v>1609</v>
      </c>
      <c r="M23" s="485" t="s">
        <v>1610</v>
      </c>
      <c r="N23" s="467" t="s">
        <v>63</v>
      </c>
      <c r="O23" s="467" t="s">
        <v>63</v>
      </c>
      <c r="P23" s="467" t="s">
        <v>63</v>
      </c>
      <c r="Q23" s="467" t="s">
        <v>754</v>
      </c>
      <c r="R23" s="467" t="s">
        <v>63</v>
      </c>
      <c r="S23" s="467" t="s">
        <v>63</v>
      </c>
      <c r="T23" s="467"/>
      <c r="U23" s="467"/>
      <c r="V23" s="411">
        <v>35.446200000000005</v>
      </c>
      <c r="W23" s="526" t="s">
        <v>988</v>
      </c>
      <c r="X23" s="413">
        <v>0.98499999999999999</v>
      </c>
      <c r="Y23" s="414">
        <v>23.187760000000001</v>
      </c>
      <c r="Z23" s="527" t="s">
        <v>988</v>
      </c>
      <c r="AA23" s="416">
        <v>0.96599999999999997</v>
      </c>
      <c r="AB23" s="417">
        <v>11.649260000000002</v>
      </c>
      <c r="AC23" s="418" t="s">
        <v>962</v>
      </c>
      <c r="AD23" s="419">
        <v>0.97099999999999997</v>
      </c>
      <c r="AE23" s="470"/>
      <c r="AF23" s="421">
        <v>290.60000000000002</v>
      </c>
      <c r="AG23" s="411">
        <v>0.4</v>
      </c>
      <c r="AH23" s="411">
        <v>0.7</v>
      </c>
      <c r="AI23" s="411">
        <v>20.66</v>
      </c>
      <c r="AJ23" s="411">
        <v>37.46</v>
      </c>
      <c r="AK23" s="411">
        <v>23.23</v>
      </c>
      <c r="AL23" s="411">
        <v>0.32</v>
      </c>
      <c r="AM23" s="411">
        <v>0.26</v>
      </c>
      <c r="AN23" s="411">
        <v>0.49</v>
      </c>
      <c r="AO23" s="411">
        <v>0.26</v>
      </c>
      <c r="AP23" s="411">
        <v>0.38</v>
      </c>
      <c r="AQ23" s="411">
        <v>0.22</v>
      </c>
      <c r="AR23" s="422">
        <v>0</v>
      </c>
      <c r="AS23" s="422">
        <v>0</v>
      </c>
      <c r="AT23" s="422">
        <v>29</v>
      </c>
      <c r="AU23" s="422">
        <v>0</v>
      </c>
      <c r="AV23" s="423">
        <v>11.187760000000001</v>
      </c>
      <c r="AW23" s="424" t="s">
        <v>962</v>
      </c>
      <c r="AX23" s="425">
        <v>0.93200000000000005</v>
      </c>
      <c r="AY23" s="471"/>
      <c r="AZ23" s="472">
        <v>410</v>
      </c>
      <c r="BA23" s="414">
        <v>0.65</v>
      </c>
      <c r="BB23" s="414">
        <v>1.34</v>
      </c>
      <c r="BC23" s="414">
        <v>25.58</v>
      </c>
      <c r="BD23" s="414">
        <v>42.86</v>
      </c>
      <c r="BE23" s="414">
        <v>20.95</v>
      </c>
      <c r="BF23" s="414">
        <v>0.75</v>
      </c>
      <c r="BG23" s="414">
        <v>0.34</v>
      </c>
      <c r="BH23" s="414">
        <v>0.4</v>
      </c>
      <c r="BI23" s="414">
        <v>0.27</v>
      </c>
      <c r="BJ23" s="414">
        <v>0.39</v>
      </c>
      <c r="BK23" s="414">
        <v>0.15</v>
      </c>
      <c r="BL23" s="395" t="s">
        <v>1077</v>
      </c>
      <c r="BM23" s="395" t="s">
        <v>1077</v>
      </c>
      <c r="BN23" s="395" t="s">
        <v>1078</v>
      </c>
      <c r="BO23" s="395" t="s">
        <v>1078</v>
      </c>
      <c r="BP23" s="395" t="s">
        <v>1077</v>
      </c>
      <c r="BQ23" s="395" t="s">
        <v>1077</v>
      </c>
      <c r="BR23" s="395" t="s">
        <v>1078</v>
      </c>
      <c r="BS23" s="395" t="s">
        <v>1078</v>
      </c>
      <c r="BT23" s="395" t="s">
        <v>1079</v>
      </c>
      <c r="BU23" s="395" t="s">
        <v>1080</v>
      </c>
      <c r="BV23" s="395" t="s">
        <v>1080</v>
      </c>
      <c r="BW23" s="473"/>
      <c r="BX23" s="417">
        <v>11.796940000000001</v>
      </c>
      <c r="BY23" s="418" t="s">
        <v>962</v>
      </c>
      <c r="BZ23" s="419">
        <v>0.98299999999999998</v>
      </c>
      <c r="CA23" s="470"/>
      <c r="CB23" s="421">
        <v>310.39999999999998</v>
      </c>
      <c r="CC23" s="411">
        <v>0.41</v>
      </c>
      <c r="CD23" s="411">
        <v>0.85</v>
      </c>
      <c r="CE23" s="411">
        <v>24.52</v>
      </c>
      <c r="CF23" s="411">
        <v>37.270000000000003</v>
      </c>
      <c r="CG23" s="411">
        <v>22.79</v>
      </c>
      <c r="CH23" s="411">
        <v>0.04</v>
      </c>
      <c r="CI23" s="411">
        <v>0.2</v>
      </c>
      <c r="CJ23" s="411">
        <v>0.45</v>
      </c>
      <c r="CK23" s="411">
        <v>0.33</v>
      </c>
      <c r="CL23" s="411">
        <v>0.4</v>
      </c>
      <c r="CM23" s="411">
        <v>0.19</v>
      </c>
      <c r="CN23" s="422">
        <v>0</v>
      </c>
      <c r="CO23" s="422">
        <v>8</v>
      </c>
      <c r="CP23" s="422">
        <v>53</v>
      </c>
      <c r="CQ23" s="422">
        <v>0</v>
      </c>
      <c r="CR23" s="423">
        <v>12</v>
      </c>
      <c r="CS23" s="424" t="s">
        <v>962</v>
      </c>
      <c r="CT23" s="425">
        <v>1</v>
      </c>
      <c r="CU23" s="471"/>
      <c r="CV23" s="472">
        <v>276.39999999999998</v>
      </c>
      <c r="CW23" s="414">
        <v>0.52</v>
      </c>
      <c r="CX23" s="414">
        <v>1.18</v>
      </c>
      <c r="CY23" s="414">
        <v>16.47</v>
      </c>
      <c r="CZ23" s="414">
        <v>35.880000000000003</v>
      </c>
      <c r="DA23" s="414">
        <v>21.26</v>
      </c>
      <c r="DB23" s="414">
        <v>0.28000000000000003</v>
      </c>
      <c r="DC23" s="414">
        <v>0.11</v>
      </c>
      <c r="DD23" s="414">
        <v>0.32</v>
      </c>
      <c r="DE23" s="414">
        <v>0.33</v>
      </c>
      <c r="DF23" s="414">
        <v>0.28999999999999998</v>
      </c>
      <c r="DG23" s="414">
        <v>0.14000000000000001</v>
      </c>
      <c r="DH23" s="396" t="s">
        <v>1077</v>
      </c>
      <c r="DI23" s="396" t="s">
        <v>1077</v>
      </c>
      <c r="DJ23" s="396" t="s">
        <v>1078</v>
      </c>
      <c r="DK23" s="396" t="s">
        <v>1078</v>
      </c>
      <c r="DL23" s="396" t="s">
        <v>1077</v>
      </c>
      <c r="DM23" s="396" t="s">
        <v>1077</v>
      </c>
      <c r="DN23" s="396" t="s">
        <v>1078</v>
      </c>
      <c r="DO23" s="396" t="s">
        <v>1078</v>
      </c>
      <c r="DP23" s="396" t="s">
        <v>1079</v>
      </c>
      <c r="DQ23" s="396" t="s">
        <v>1080</v>
      </c>
      <c r="DR23" s="396" t="s">
        <v>1080</v>
      </c>
      <c r="DS23" s="474"/>
      <c r="DT23" s="431">
        <v>12</v>
      </c>
      <c r="DU23" s="432" t="s">
        <v>962</v>
      </c>
      <c r="DV23" s="433">
        <v>1</v>
      </c>
      <c r="DW23" s="475"/>
      <c r="DX23" s="435">
        <v>96.6</v>
      </c>
      <c r="DY23" s="435">
        <v>13.71</v>
      </c>
      <c r="DZ23" s="435">
        <v>0.99</v>
      </c>
      <c r="EA23" s="435">
        <v>1.21</v>
      </c>
      <c r="EB23" s="407" t="s">
        <v>1077</v>
      </c>
      <c r="EC23" s="407" t="s">
        <v>1077</v>
      </c>
      <c r="ED23" s="407" t="s">
        <v>1078</v>
      </c>
      <c r="EE23" s="407" t="s">
        <v>1078</v>
      </c>
      <c r="EF23" s="407" t="s">
        <v>1079</v>
      </c>
      <c r="EG23" s="407" t="s">
        <v>1080</v>
      </c>
      <c r="EH23" s="434" t="s">
        <v>1078</v>
      </c>
      <c r="EI23" s="499">
        <v>2.7</v>
      </c>
      <c r="EJ23" s="476" t="s">
        <v>1082</v>
      </c>
      <c r="EK23" s="477"/>
      <c r="EL23" s="437" t="s">
        <v>1083</v>
      </c>
      <c r="EM23" s="538">
        <v>41</v>
      </c>
      <c r="EN23" s="439" t="s">
        <v>588</v>
      </c>
      <c r="EO23" s="437" t="s">
        <v>66</v>
      </c>
      <c r="EP23" s="437">
        <v>44.7</v>
      </c>
      <c r="EQ23" s="479" t="s">
        <v>588</v>
      </c>
      <c r="ER23" s="480" t="s">
        <v>66</v>
      </c>
      <c r="ES23" s="539" t="s">
        <v>1135</v>
      </c>
    </row>
    <row r="24" spans="1:149" s="397" customFormat="1" ht="24" customHeight="1">
      <c r="A24" s="2938" t="s">
        <v>1611</v>
      </c>
      <c r="B24" s="354" t="s">
        <v>1260</v>
      </c>
      <c r="C24" s="462" t="s">
        <v>1612</v>
      </c>
      <c r="D24" s="462" t="s">
        <v>1085</v>
      </c>
      <c r="E24" s="463" t="s">
        <v>602</v>
      </c>
      <c r="F24" s="530" t="s">
        <v>1581</v>
      </c>
      <c r="G24" s="531" t="s">
        <v>1613</v>
      </c>
      <c r="H24" s="466">
        <v>1350</v>
      </c>
      <c r="I24" s="397" t="s">
        <v>1614</v>
      </c>
      <c r="J24" s="968" t="s">
        <v>1615</v>
      </c>
      <c r="K24" s="532" t="s">
        <v>1616</v>
      </c>
      <c r="L24" s="532" t="s">
        <v>1616</v>
      </c>
      <c r="M24" s="532" t="s">
        <v>1617</v>
      </c>
      <c r="N24" s="467" t="s">
        <v>63</v>
      </c>
      <c r="O24" s="467" t="s">
        <v>63</v>
      </c>
      <c r="P24" s="467" t="s">
        <v>63</v>
      </c>
      <c r="Q24" s="467" t="s">
        <v>754</v>
      </c>
      <c r="R24" s="467" t="s">
        <v>63</v>
      </c>
      <c r="S24" s="467" t="s">
        <v>63</v>
      </c>
      <c r="T24" s="467"/>
      <c r="U24" s="467"/>
      <c r="V24" s="411">
        <v>33.99709</v>
      </c>
      <c r="W24" s="526" t="s">
        <v>988</v>
      </c>
      <c r="X24" s="413">
        <v>0.94399999999999995</v>
      </c>
      <c r="Y24" s="414">
        <v>22.264760000000003</v>
      </c>
      <c r="Z24" s="527" t="s">
        <v>988</v>
      </c>
      <c r="AA24" s="416">
        <v>0.92800000000000005</v>
      </c>
      <c r="AB24" s="417">
        <v>11.040080000000001</v>
      </c>
      <c r="AC24" s="418" t="s">
        <v>962</v>
      </c>
      <c r="AD24" s="419">
        <v>0.92</v>
      </c>
      <c r="AE24" s="470"/>
      <c r="AF24" s="421">
        <v>298.39999999999998</v>
      </c>
      <c r="AG24" s="411">
        <v>0.33</v>
      </c>
      <c r="AH24" s="411">
        <v>0.88</v>
      </c>
      <c r="AI24" s="411">
        <v>11.37</v>
      </c>
      <c r="AJ24" s="411">
        <v>41.46</v>
      </c>
      <c r="AK24" s="411">
        <v>27.11</v>
      </c>
      <c r="AL24" s="411">
        <v>0.2</v>
      </c>
      <c r="AM24" s="411">
        <v>0.66</v>
      </c>
      <c r="AN24" s="411">
        <v>0.54</v>
      </c>
      <c r="AO24" s="411">
        <v>0.24</v>
      </c>
      <c r="AP24" s="411">
        <v>0.46</v>
      </c>
      <c r="AQ24" s="411">
        <v>0.26</v>
      </c>
      <c r="AR24" s="422">
        <v>0</v>
      </c>
      <c r="AS24" s="422">
        <v>10</v>
      </c>
      <c r="AT24" s="422">
        <v>26</v>
      </c>
      <c r="AU24" s="422">
        <v>6</v>
      </c>
      <c r="AV24" s="423">
        <v>10.264760000000001</v>
      </c>
      <c r="AW24" s="424" t="s">
        <v>960</v>
      </c>
      <c r="AX24" s="425">
        <v>0.85499999999999998</v>
      </c>
      <c r="AY24" s="471"/>
      <c r="AZ24" s="472">
        <v>403.2</v>
      </c>
      <c r="BA24" s="414">
        <v>0.32</v>
      </c>
      <c r="BB24" s="414">
        <v>0.73</v>
      </c>
      <c r="BC24" s="414">
        <v>21.58</v>
      </c>
      <c r="BD24" s="414">
        <v>47</v>
      </c>
      <c r="BE24" s="414">
        <v>20.52</v>
      </c>
      <c r="BF24" s="414">
        <v>1.47</v>
      </c>
      <c r="BG24" s="414">
        <v>0.47</v>
      </c>
      <c r="BH24" s="414">
        <v>0.46</v>
      </c>
      <c r="BI24" s="414">
        <v>0.2</v>
      </c>
      <c r="BJ24" s="414">
        <v>0.51</v>
      </c>
      <c r="BK24" s="414">
        <v>0.2</v>
      </c>
      <c r="BL24" s="395" t="s">
        <v>1077</v>
      </c>
      <c r="BM24" s="395" t="s">
        <v>1077</v>
      </c>
      <c r="BN24" s="395" t="s">
        <v>1078</v>
      </c>
      <c r="BO24" s="395" t="s">
        <v>1078</v>
      </c>
      <c r="BP24" s="395" t="s">
        <v>1077</v>
      </c>
      <c r="BQ24" s="395" t="s">
        <v>1077</v>
      </c>
      <c r="BR24" s="395" t="s">
        <v>1078</v>
      </c>
      <c r="BS24" s="395" t="s">
        <v>1078</v>
      </c>
      <c r="BT24" s="395" t="s">
        <v>1079</v>
      </c>
      <c r="BU24" s="395" t="s">
        <v>1080</v>
      </c>
      <c r="BV24" s="395" t="s">
        <v>1080</v>
      </c>
      <c r="BW24" s="473"/>
      <c r="BX24" s="417">
        <v>10.95701</v>
      </c>
      <c r="BY24" s="418" t="s">
        <v>962</v>
      </c>
      <c r="BZ24" s="419">
        <v>0.91300000000000003</v>
      </c>
      <c r="CA24" s="470"/>
      <c r="CB24" s="421">
        <v>242.7</v>
      </c>
      <c r="CC24" s="411">
        <v>0.44</v>
      </c>
      <c r="CD24" s="411">
        <v>1.29</v>
      </c>
      <c r="CE24" s="411">
        <v>13.12</v>
      </c>
      <c r="CF24" s="411">
        <v>39.06</v>
      </c>
      <c r="CG24" s="411">
        <v>28.79</v>
      </c>
      <c r="CH24" s="411">
        <v>1.1200000000000001</v>
      </c>
      <c r="CI24" s="411">
        <v>0.09</v>
      </c>
      <c r="CJ24" s="411">
        <v>0.36</v>
      </c>
      <c r="CK24" s="411">
        <v>0.45</v>
      </c>
      <c r="CL24" s="411">
        <v>0.47</v>
      </c>
      <c r="CM24" s="411">
        <v>0.35</v>
      </c>
      <c r="CN24" s="422">
        <v>0</v>
      </c>
      <c r="CO24" s="422">
        <v>24</v>
      </c>
      <c r="CP24" s="422">
        <v>59</v>
      </c>
      <c r="CQ24" s="422">
        <v>19</v>
      </c>
      <c r="CR24" s="423">
        <v>12</v>
      </c>
      <c r="CS24" s="424" t="s">
        <v>962</v>
      </c>
      <c r="CT24" s="425">
        <v>1</v>
      </c>
      <c r="CU24" s="471"/>
      <c r="CV24" s="472">
        <v>289.7</v>
      </c>
      <c r="CW24" s="414">
        <v>0.36</v>
      </c>
      <c r="CX24" s="414">
        <v>0.65</v>
      </c>
      <c r="CY24" s="414">
        <v>21.17</v>
      </c>
      <c r="CZ24" s="414">
        <v>30.29</v>
      </c>
      <c r="DA24" s="414">
        <v>16.27</v>
      </c>
      <c r="DB24" s="414">
        <v>1.73</v>
      </c>
      <c r="DC24" s="414">
        <v>0.39</v>
      </c>
      <c r="DD24" s="414">
        <v>0.22</v>
      </c>
      <c r="DE24" s="414">
        <v>0.22</v>
      </c>
      <c r="DF24" s="414">
        <v>0.28999999999999998</v>
      </c>
      <c r="DG24" s="414">
        <v>0.17</v>
      </c>
      <c r="DH24" s="396" t="s">
        <v>1077</v>
      </c>
      <c r="DI24" s="396" t="s">
        <v>1077</v>
      </c>
      <c r="DJ24" s="396" t="s">
        <v>1078</v>
      </c>
      <c r="DK24" s="396" t="s">
        <v>1078</v>
      </c>
      <c r="DL24" s="396" t="s">
        <v>1077</v>
      </c>
      <c r="DM24" s="396" t="s">
        <v>1077</v>
      </c>
      <c r="DN24" s="396" t="s">
        <v>1078</v>
      </c>
      <c r="DO24" s="396" t="s">
        <v>1078</v>
      </c>
      <c r="DP24" s="396" t="s">
        <v>1079</v>
      </c>
      <c r="DQ24" s="396" t="s">
        <v>1080</v>
      </c>
      <c r="DR24" s="396" t="s">
        <v>1080</v>
      </c>
      <c r="DS24" s="474"/>
      <c r="DT24" s="431">
        <v>12</v>
      </c>
      <c r="DU24" s="432" t="s">
        <v>962</v>
      </c>
      <c r="DV24" s="433">
        <v>1</v>
      </c>
      <c r="DW24" s="475"/>
      <c r="DX24" s="435">
        <v>120</v>
      </c>
      <c r="DY24" s="435">
        <v>16.3</v>
      </c>
      <c r="DZ24" s="435">
        <v>0.71</v>
      </c>
      <c r="EA24" s="435">
        <v>2.0299999999999998</v>
      </c>
      <c r="EB24" s="407" t="s">
        <v>1077</v>
      </c>
      <c r="EC24" s="407" t="s">
        <v>1077</v>
      </c>
      <c r="ED24" s="407" t="s">
        <v>1078</v>
      </c>
      <c r="EE24" s="407" t="s">
        <v>1078</v>
      </c>
      <c r="EF24" s="407" t="s">
        <v>1079</v>
      </c>
      <c r="EG24" s="407" t="s">
        <v>1080</v>
      </c>
      <c r="EH24" s="434" t="s">
        <v>1078</v>
      </c>
      <c r="EI24" s="476">
        <v>2.83</v>
      </c>
      <c r="EJ24" s="476" t="s">
        <v>1082</v>
      </c>
      <c r="EK24" s="477"/>
      <c r="EL24" s="437" t="s">
        <v>1083</v>
      </c>
      <c r="EM24" s="437">
        <v>43.4</v>
      </c>
      <c r="EN24" s="437"/>
      <c r="EO24" s="437" t="s">
        <v>66</v>
      </c>
      <c r="EP24" s="437">
        <v>46.5</v>
      </c>
      <c r="EQ24" s="437"/>
      <c r="ER24" s="480" t="s">
        <v>66</v>
      </c>
      <c r="ES24" s="437"/>
    </row>
    <row r="25" spans="1:149" s="397" customFormat="1" ht="24" customHeight="1">
      <c r="A25" s="2939"/>
      <c r="B25" s="354" t="s">
        <v>1301</v>
      </c>
      <c r="C25" s="462" t="s">
        <v>1618</v>
      </c>
      <c r="D25" s="462" t="s">
        <v>1619</v>
      </c>
      <c r="E25" s="463" t="s">
        <v>732</v>
      </c>
      <c r="F25" s="530" t="s">
        <v>1515</v>
      </c>
      <c r="G25" s="533" t="s">
        <v>1620</v>
      </c>
      <c r="H25" s="466">
        <v>1730</v>
      </c>
      <c r="I25" s="360" t="s">
        <v>1621</v>
      </c>
      <c r="J25" s="968" t="s">
        <v>1622</v>
      </c>
      <c r="K25" s="532" t="s">
        <v>1623</v>
      </c>
      <c r="L25" s="532" t="s">
        <v>1624</v>
      </c>
      <c r="M25" s="532" t="s">
        <v>1351</v>
      </c>
      <c r="N25" s="467" t="s">
        <v>63</v>
      </c>
      <c r="O25" s="467" t="s">
        <v>63</v>
      </c>
      <c r="P25" s="467" t="s">
        <v>63</v>
      </c>
      <c r="Q25" s="467" t="s">
        <v>754</v>
      </c>
      <c r="R25" s="467" t="s">
        <v>63</v>
      </c>
      <c r="S25" s="467" t="s">
        <v>63</v>
      </c>
      <c r="T25" s="467"/>
      <c r="U25" s="467"/>
      <c r="V25" s="411">
        <v>33.987859999999998</v>
      </c>
      <c r="W25" s="526" t="s">
        <v>988</v>
      </c>
      <c r="X25" s="413">
        <v>0.94399999999999995</v>
      </c>
      <c r="Y25" s="414">
        <v>23.1693</v>
      </c>
      <c r="Z25" s="527" t="s">
        <v>988</v>
      </c>
      <c r="AA25" s="416">
        <v>0.96499999999999997</v>
      </c>
      <c r="AB25" s="417">
        <v>10.643190000000001</v>
      </c>
      <c r="AC25" s="418" t="s">
        <v>962</v>
      </c>
      <c r="AD25" s="419">
        <v>0.88700000000000001</v>
      </c>
      <c r="AE25" s="470"/>
      <c r="AF25" s="421">
        <v>304.2</v>
      </c>
      <c r="AG25" s="411">
        <v>0.41</v>
      </c>
      <c r="AH25" s="411">
        <v>1.36</v>
      </c>
      <c r="AI25" s="411">
        <v>21.17</v>
      </c>
      <c r="AJ25" s="411">
        <v>39.869999999999997</v>
      </c>
      <c r="AK25" s="411">
        <v>31.82</v>
      </c>
      <c r="AL25" s="411">
        <v>0.83</v>
      </c>
      <c r="AM25" s="411">
        <v>0.86</v>
      </c>
      <c r="AN25" s="411">
        <v>0.41</v>
      </c>
      <c r="AO25" s="411">
        <v>0.25</v>
      </c>
      <c r="AP25" s="411">
        <v>0.43</v>
      </c>
      <c r="AQ25" s="411">
        <v>0.28000000000000003</v>
      </c>
      <c r="AR25" s="422">
        <v>0</v>
      </c>
      <c r="AS25" s="422">
        <v>0</v>
      </c>
      <c r="AT25" s="422">
        <v>0</v>
      </c>
      <c r="AU25" s="422">
        <v>0</v>
      </c>
      <c r="AV25" s="423">
        <v>11.1693</v>
      </c>
      <c r="AW25" s="424" t="s">
        <v>962</v>
      </c>
      <c r="AX25" s="425">
        <v>0.93100000000000005</v>
      </c>
      <c r="AY25" s="471"/>
      <c r="AZ25" s="472">
        <v>503.6</v>
      </c>
      <c r="BA25" s="414">
        <v>0.98</v>
      </c>
      <c r="BB25" s="414">
        <v>1.63</v>
      </c>
      <c r="BC25" s="414">
        <v>19.96</v>
      </c>
      <c r="BD25" s="414">
        <v>34.799999999999997</v>
      </c>
      <c r="BE25" s="414">
        <v>26.01</v>
      </c>
      <c r="BF25" s="414">
        <v>1.2</v>
      </c>
      <c r="BG25" s="414">
        <v>1.54</v>
      </c>
      <c r="BH25" s="414">
        <v>0.3</v>
      </c>
      <c r="BI25" s="414">
        <v>0.3</v>
      </c>
      <c r="BJ25" s="414">
        <v>0.52</v>
      </c>
      <c r="BK25" s="414">
        <v>0.55000000000000004</v>
      </c>
      <c r="BL25" s="395" t="s">
        <v>1077</v>
      </c>
      <c r="BM25" s="395" t="s">
        <v>1077</v>
      </c>
      <c r="BN25" s="395" t="s">
        <v>1078</v>
      </c>
      <c r="BO25" s="395" t="s">
        <v>1078</v>
      </c>
      <c r="BP25" s="395" t="s">
        <v>1077</v>
      </c>
      <c r="BQ25" s="395" t="s">
        <v>1077</v>
      </c>
      <c r="BR25" s="395" t="s">
        <v>1078</v>
      </c>
      <c r="BS25" s="395" t="s">
        <v>1078</v>
      </c>
      <c r="BT25" s="395" t="s">
        <v>1079</v>
      </c>
      <c r="BU25" s="395" t="s">
        <v>1080</v>
      </c>
      <c r="BV25" s="395" t="s">
        <v>1080</v>
      </c>
      <c r="BW25" s="473"/>
      <c r="BX25" s="417">
        <v>11.344670000000001</v>
      </c>
      <c r="BY25" s="418" t="s">
        <v>962</v>
      </c>
      <c r="BZ25" s="419">
        <v>0.94499999999999995</v>
      </c>
      <c r="CA25" s="470"/>
      <c r="CB25" s="421">
        <v>213</v>
      </c>
      <c r="CC25" s="411">
        <v>0.24</v>
      </c>
      <c r="CD25" s="411">
        <v>1.1000000000000001</v>
      </c>
      <c r="CE25" s="411">
        <v>15.1</v>
      </c>
      <c r="CF25" s="411">
        <v>36.47</v>
      </c>
      <c r="CG25" s="411">
        <v>26.96</v>
      </c>
      <c r="CH25" s="411">
        <v>0.16</v>
      </c>
      <c r="CI25" s="411">
        <v>0.21</v>
      </c>
      <c r="CJ25" s="411">
        <v>0.34</v>
      </c>
      <c r="CK25" s="411">
        <v>0.16</v>
      </c>
      <c r="CL25" s="411">
        <v>0.39</v>
      </c>
      <c r="CM25" s="411">
        <v>0.4</v>
      </c>
      <c r="CN25" s="422">
        <v>0</v>
      </c>
      <c r="CO25" s="422">
        <v>19</v>
      </c>
      <c r="CP25" s="422">
        <v>39</v>
      </c>
      <c r="CQ25" s="422">
        <v>0</v>
      </c>
      <c r="CR25" s="423">
        <v>10.975470000000001</v>
      </c>
      <c r="CS25" s="424" t="s">
        <v>962</v>
      </c>
      <c r="CT25" s="425">
        <v>0.91500000000000004</v>
      </c>
      <c r="CU25" s="471"/>
      <c r="CV25" s="472">
        <v>217</v>
      </c>
      <c r="CW25" s="414">
        <v>0.83</v>
      </c>
      <c r="CX25" s="414">
        <v>1.47</v>
      </c>
      <c r="CY25" s="414">
        <v>6.13</v>
      </c>
      <c r="CZ25" s="414">
        <v>25.62</v>
      </c>
      <c r="DA25" s="414">
        <v>29.8</v>
      </c>
      <c r="DB25" s="414">
        <v>0.83</v>
      </c>
      <c r="DC25" s="414">
        <v>1.07</v>
      </c>
      <c r="DD25" s="414">
        <v>0.33</v>
      </c>
      <c r="DE25" s="414">
        <v>0.36</v>
      </c>
      <c r="DF25" s="414">
        <v>0.39</v>
      </c>
      <c r="DG25" s="414">
        <v>0.31</v>
      </c>
      <c r="DH25" s="396" t="s">
        <v>1077</v>
      </c>
      <c r="DI25" s="396" t="s">
        <v>1077</v>
      </c>
      <c r="DJ25" s="396" t="s">
        <v>1078</v>
      </c>
      <c r="DK25" s="396" t="s">
        <v>1078</v>
      </c>
      <c r="DL25" s="396" t="s">
        <v>1077</v>
      </c>
      <c r="DM25" s="396" t="s">
        <v>1077</v>
      </c>
      <c r="DN25" s="404" t="s">
        <v>1078</v>
      </c>
      <c r="DO25" s="396" t="s">
        <v>1078</v>
      </c>
      <c r="DP25" s="396" t="s">
        <v>1079</v>
      </c>
      <c r="DQ25" s="396" t="s">
        <v>1080</v>
      </c>
      <c r="DR25" s="396" t="s">
        <v>1080</v>
      </c>
      <c r="DS25" s="474"/>
      <c r="DT25" s="431">
        <v>12</v>
      </c>
      <c r="DU25" s="432" t="s">
        <v>962</v>
      </c>
      <c r="DV25" s="433">
        <v>1</v>
      </c>
      <c r="DW25" s="475"/>
      <c r="DX25" s="435">
        <v>101.8</v>
      </c>
      <c r="DY25" s="435">
        <v>2.97</v>
      </c>
      <c r="DZ25" s="435">
        <v>0.67</v>
      </c>
      <c r="EA25" s="435">
        <v>2.0499999999999998</v>
      </c>
      <c r="EB25" s="407" t="s">
        <v>1077</v>
      </c>
      <c r="EC25" s="407" t="s">
        <v>1077</v>
      </c>
      <c r="ED25" s="407" t="s">
        <v>1078</v>
      </c>
      <c r="EE25" s="407" t="s">
        <v>1078</v>
      </c>
      <c r="EF25" s="407" t="s">
        <v>1079</v>
      </c>
      <c r="EG25" s="407" t="s">
        <v>1080</v>
      </c>
      <c r="EH25" s="434" t="s">
        <v>1078</v>
      </c>
      <c r="EI25" s="476">
        <v>2.72</v>
      </c>
      <c r="EJ25" s="476" t="s">
        <v>1082</v>
      </c>
      <c r="EK25" s="477"/>
      <c r="EL25" s="437" t="s">
        <v>1083</v>
      </c>
      <c r="EM25" s="437">
        <v>42.9</v>
      </c>
      <c r="EN25" s="437"/>
      <c r="EO25" s="437" t="s">
        <v>66</v>
      </c>
      <c r="EP25" s="437">
        <v>51.2</v>
      </c>
      <c r="EQ25" s="437"/>
      <c r="ER25" s="480" t="s">
        <v>66</v>
      </c>
      <c r="ES25" s="437"/>
    </row>
    <row r="26" spans="1:149" s="397" customFormat="1" ht="24" customHeight="1">
      <c r="A26" s="2937"/>
      <c r="B26" s="354" t="s">
        <v>1275</v>
      </c>
      <c r="C26" s="462" t="s">
        <v>1625</v>
      </c>
      <c r="D26" s="462" t="s">
        <v>1626</v>
      </c>
      <c r="E26" s="463" t="s">
        <v>638</v>
      </c>
      <c r="F26" s="530" t="s">
        <v>1550</v>
      </c>
      <c r="G26" s="531" t="s">
        <v>1627</v>
      </c>
      <c r="H26" s="466">
        <v>1740</v>
      </c>
      <c r="I26" s="467" t="s">
        <v>1628</v>
      </c>
      <c r="J26" s="968" t="s">
        <v>1629</v>
      </c>
      <c r="K26" s="532" t="s">
        <v>1630</v>
      </c>
      <c r="L26" s="532" t="s">
        <v>1631</v>
      </c>
      <c r="M26" s="532" t="s">
        <v>1632</v>
      </c>
      <c r="N26" s="467" t="s">
        <v>63</v>
      </c>
      <c r="O26" s="467" t="s">
        <v>63</v>
      </c>
      <c r="P26" s="467" t="s">
        <v>63</v>
      </c>
      <c r="Q26" s="467" t="s">
        <v>754</v>
      </c>
      <c r="R26" s="467" t="s">
        <v>63</v>
      </c>
      <c r="S26" s="467" t="s">
        <v>63</v>
      </c>
      <c r="T26" s="467"/>
      <c r="U26" s="467"/>
      <c r="V26" s="411">
        <v>34.273989999999998</v>
      </c>
      <c r="W26" s="526" t="s">
        <v>988</v>
      </c>
      <c r="X26" s="413">
        <v>0.95199999999999996</v>
      </c>
      <c r="Y26" s="414">
        <v>22.357060000000001</v>
      </c>
      <c r="Z26" s="527" t="s">
        <v>988</v>
      </c>
      <c r="AA26" s="416">
        <v>0.93200000000000005</v>
      </c>
      <c r="AB26" s="417">
        <v>10.8924</v>
      </c>
      <c r="AC26" s="418" t="s">
        <v>962</v>
      </c>
      <c r="AD26" s="419">
        <v>0.90800000000000003</v>
      </c>
      <c r="AE26" s="470"/>
      <c r="AF26" s="421">
        <v>371.8</v>
      </c>
      <c r="AG26" s="411">
        <v>0.43</v>
      </c>
      <c r="AH26" s="411">
        <v>1.53</v>
      </c>
      <c r="AI26" s="411">
        <v>22.25</v>
      </c>
      <c r="AJ26" s="411">
        <v>42.89</v>
      </c>
      <c r="AK26" s="411">
        <v>27.24</v>
      </c>
      <c r="AL26" s="411">
        <v>3.54</v>
      </c>
      <c r="AM26" s="411">
        <v>2.33</v>
      </c>
      <c r="AN26" s="411">
        <v>0.46</v>
      </c>
      <c r="AO26" s="411">
        <v>0.54</v>
      </c>
      <c r="AP26" s="411">
        <v>0.54</v>
      </c>
      <c r="AQ26" s="411">
        <v>0.43</v>
      </c>
      <c r="AR26" s="422">
        <v>0</v>
      </c>
      <c r="AS26" s="422">
        <v>0</v>
      </c>
      <c r="AT26" s="422">
        <v>17</v>
      </c>
      <c r="AU26" s="422">
        <v>24</v>
      </c>
      <c r="AV26" s="423">
        <v>10.357060000000001</v>
      </c>
      <c r="AW26" s="424" t="s">
        <v>960</v>
      </c>
      <c r="AX26" s="425">
        <v>0.86299999999999999</v>
      </c>
      <c r="AY26" s="471"/>
      <c r="AZ26" s="472">
        <v>345.7</v>
      </c>
      <c r="BA26" s="414">
        <v>0.91</v>
      </c>
      <c r="BB26" s="414">
        <v>1.17</v>
      </c>
      <c r="BC26" s="414">
        <v>22.08</v>
      </c>
      <c r="BD26" s="414">
        <v>45.97</v>
      </c>
      <c r="BE26" s="414">
        <v>26.67</v>
      </c>
      <c r="BF26" s="414">
        <v>1.08</v>
      </c>
      <c r="BG26" s="414">
        <v>0.56999999999999995</v>
      </c>
      <c r="BH26" s="414">
        <v>0.55000000000000004</v>
      </c>
      <c r="BI26" s="414">
        <v>0.39</v>
      </c>
      <c r="BJ26" s="414">
        <v>0.34</v>
      </c>
      <c r="BK26" s="414">
        <v>0.37</v>
      </c>
      <c r="BL26" s="395" t="s">
        <v>1077</v>
      </c>
      <c r="BM26" s="395" t="s">
        <v>1077</v>
      </c>
      <c r="BN26" s="395" t="s">
        <v>1078</v>
      </c>
      <c r="BO26" s="395" t="s">
        <v>1078</v>
      </c>
      <c r="BP26" s="395" t="s">
        <v>1077</v>
      </c>
      <c r="BQ26" s="395" t="s">
        <v>1077</v>
      </c>
      <c r="BR26" s="402" t="s">
        <v>1078</v>
      </c>
      <c r="BS26" s="395" t="s">
        <v>1078</v>
      </c>
      <c r="BT26" s="395" t="s">
        <v>1079</v>
      </c>
      <c r="BU26" s="395" t="s">
        <v>1080</v>
      </c>
      <c r="BV26" s="395" t="s">
        <v>1080</v>
      </c>
      <c r="BW26" s="473"/>
      <c r="BX26" s="417">
        <v>11.381590000000001</v>
      </c>
      <c r="BY26" s="418" t="s">
        <v>962</v>
      </c>
      <c r="BZ26" s="419">
        <v>0.94799999999999995</v>
      </c>
      <c r="CA26" s="470"/>
      <c r="CB26" s="421">
        <v>504.3</v>
      </c>
      <c r="CC26" s="411">
        <v>0.48</v>
      </c>
      <c r="CD26" s="411">
        <v>1.42</v>
      </c>
      <c r="CE26" s="411">
        <v>15.89</v>
      </c>
      <c r="CF26" s="411">
        <v>39.01</v>
      </c>
      <c r="CG26" s="411">
        <v>24.41</v>
      </c>
      <c r="CH26" s="411">
        <v>3.42</v>
      </c>
      <c r="CI26" s="411">
        <v>0.71</v>
      </c>
      <c r="CJ26" s="411">
        <v>0.39</v>
      </c>
      <c r="CK26" s="411">
        <v>0.39</v>
      </c>
      <c r="CL26" s="411">
        <v>0.18</v>
      </c>
      <c r="CM26" s="411">
        <v>0.55000000000000004</v>
      </c>
      <c r="CN26" s="422">
        <v>0</v>
      </c>
      <c r="CO26" s="422">
        <v>0</v>
      </c>
      <c r="CP26" s="422">
        <v>67</v>
      </c>
      <c r="CQ26" s="422">
        <v>20</v>
      </c>
      <c r="CR26" s="423">
        <v>11.24314</v>
      </c>
      <c r="CS26" s="424" t="s">
        <v>962</v>
      </c>
      <c r="CT26" s="425">
        <v>0.93700000000000006</v>
      </c>
      <c r="CU26" s="471"/>
      <c r="CV26" s="472">
        <v>366.1</v>
      </c>
      <c r="CW26" s="414">
        <v>0.97</v>
      </c>
      <c r="CX26" s="414">
        <v>1.84</v>
      </c>
      <c r="CY26" s="414">
        <v>30.55</v>
      </c>
      <c r="CZ26" s="414">
        <v>42.53</v>
      </c>
      <c r="DA26" s="414">
        <v>21.3</v>
      </c>
      <c r="DB26" s="414">
        <v>0.52</v>
      </c>
      <c r="DC26" s="414">
        <v>0.53</v>
      </c>
      <c r="DD26" s="414">
        <v>0.33</v>
      </c>
      <c r="DE26" s="414">
        <v>0.19</v>
      </c>
      <c r="DF26" s="414">
        <v>0.35</v>
      </c>
      <c r="DG26" s="414">
        <v>0.37</v>
      </c>
      <c r="DH26" s="396" t="s">
        <v>1077</v>
      </c>
      <c r="DI26" s="396" t="s">
        <v>1077</v>
      </c>
      <c r="DJ26" s="396" t="s">
        <v>1078</v>
      </c>
      <c r="DK26" s="396" t="s">
        <v>1078</v>
      </c>
      <c r="DL26" s="396" t="s">
        <v>1077</v>
      </c>
      <c r="DM26" s="396" t="s">
        <v>1077</v>
      </c>
      <c r="DN26" s="396" t="s">
        <v>1078</v>
      </c>
      <c r="DO26" s="396" t="s">
        <v>1078</v>
      </c>
      <c r="DP26" s="396" t="s">
        <v>1079</v>
      </c>
      <c r="DQ26" s="396" t="s">
        <v>1080</v>
      </c>
      <c r="DR26" s="396" t="s">
        <v>1080</v>
      </c>
      <c r="DS26" s="474"/>
      <c r="DT26" s="431">
        <v>12</v>
      </c>
      <c r="DU26" s="432" t="s">
        <v>962</v>
      </c>
      <c r="DV26" s="433">
        <v>1</v>
      </c>
      <c r="DW26" s="475"/>
      <c r="DX26" s="435">
        <v>242.6</v>
      </c>
      <c r="DY26" s="436">
        <v>2.12</v>
      </c>
      <c r="DZ26" s="436">
        <v>0.42</v>
      </c>
      <c r="EA26" s="436">
        <v>1.0900000000000001</v>
      </c>
      <c r="EB26" s="407" t="s">
        <v>1077</v>
      </c>
      <c r="EC26" s="407" t="s">
        <v>1077</v>
      </c>
      <c r="ED26" s="407" t="s">
        <v>1078</v>
      </c>
      <c r="EE26" s="407" t="s">
        <v>1078</v>
      </c>
      <c r="EF26" s="407" t="s">
        <v>1079</v>
      </c>
      <c r="EG26" s="407" t="s">
        <v>1080</v>
      </c>
      <c r="EH26" s="434" t="s">
        <v>4077</v>
      </c>
      <c r="EI26" s="476">
        <v>3.35</v>
      </c>
      <c r="EJ26" s="476" t="s">
        <v>1463</v>
      </c>
      <c r="EK26" s="477"/>
      <c r="EL26" s="437" t="s">
        <v>1083</v>
      </c>
      <c r="EM26" s="437">
        <v>41.7</v>
      </c>
      <c r="EN26" s="437"/>
      <c r="EO26" s="437" t="s">
        <v>66</v>
      </c>
      <c r="EP26" s="437">
        <v>45.5</v>
      </c>
      <c r="EQ26" s="437"/>
      <c r="ER26" s="480" t="s">
        <v>66</v>
      </c>
      <c r="ES26" s="437"/>
    </row>
    <row r="27" spans="1:149">
      <c r="EL27" s="456" t="s">
        <v>1633</v>
      </c>
    </row>
  </sheetData>
  <mergeCells count="135">
    <mergeCell ref="A4:A5"/>
    <mergeCell ref="A1:A3"/>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 ref="T1:T5"/>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BX2:CA2"/>
    <mergeCell ref="CC2:CE2"/>
    <mergeCell ref="CF2:CG2"/>
    <mergeCell ref="CH2:CM2"/>
    <mergeCell ref="CN2:CQ2"/>
    <mergeCell ref="CE3:CE4"/>
    <mergeCell ref="CF3:CF4"/>
    <mergeCell ref="CG3:CG4"/>
    <mergeCell ref="CH3:CI4"/>
    <mergeCell ref="AR3:AS4"/>
    <mergeCell ref="AT3:AU4"/>
    <mergeCell ref="AV3:AY4"/>
    <mergeCell ref="AZ3:AZ4"/>
    <mergeCell ref="BA3:BA4"/>
    <mergeCell ref="BB3:BB4"/>
    <mergeCell ref="AI3:AI4"/>
    <mergeCell ref="AJ3:AJ4"/>
    <mergeCell ref="AK3:AK4"/>
    <mergeCell ref="AL3:AM4"/>
    <mergeCell ref="AN3:AO4"/>
    <mergeCell ref="AP3:AQ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A21:A22"/>
    <mergeCell ref="A24:A26"/>
    <mergeCell ref="EP4:ER4"/>
    <mergeCell ref="ES4:ES5"/>
    <mergeCell ref="EM5:EN5"/>
    <mergeCell ref="EP5:EQ5"/>
    <mergeCell ref="A6:A16"/>
    <mergeCell ref="A17:A20"/>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 ref="BJ3:BK4"/>
  </mergeCells>
  <phoneticPr fontId="1"/>
  <hyperlinks>
    <hyperlink ref="A1:A3" location="目次・索引!B1" display="索引へ戻る" xr:uid="{00000000-0004-0000-0800-000000000000}"/>
  </hyperlinks>
  <printOptions horizont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C26"/>
  <sheetViews>
    <sheetView showGridLines="0" showRowColHeaders="0" zoomScaleNormal="100" zoomScaleSheetLayoutView="100" workbookViewId="0">
      <pane xSplit="3" ySplit="5" topLeftCell="D6" activePane="bottomRight" state="frozen"/>
      <selection pane="topRight"/>
      <selection pane="bottomLeft"/>
      <selection pane="bottomRight" sqref="A1:A3"/>
    </sheetView>
  </sheetViews>
  <sheetFormatPr defaultColWidth="0" defaultRowHeight="12" zeroHeight="1"/>
  <cols>
    <col min="1" max="1" width="12.125" style="456" customWidth="1"/>
    <col min="2" max="2" width="6.625" style="456" bestFit="1" customWidth="1"/>
    <col min="3" max="3" width="11.875" style="457" bestFit="1" customWidth="1"/>
    <col min="4" max="4" width="13.625" style="457" bestFit="1" customWidth="1"/>
    <col min="5" max="5" width="19.125" style="456" bestFit="1" customWidth="1"/>
    <col min="6" max="6" width="14.125" style="456" bestFit="1" customWidth="1"/>
    <col min="7" max="7" width="12.625" style="457" bestFit="1" customWidth="1"/>
    <col min="8" max="8" width="5.5" style="458" customWidth="1"/>
    <col min="9" max="9" width="16.375" style="456" bestFit="1" customWidth="1"/>
    <col min="10" max="10" width="23.625" style="456" bestFit="1" customWidth="1"/>
    <col min="11" max="11" width="6.5" style="459" bestFit="1" customWidth="1"/>
    <col min="12" max="12" width="6" style="459" bestFit="1" customWidth="1"/>
    <col min="13" max="13" width="5" style="459" bestFit="1" customWidth="1"/>
    <col min="14" max="14" width="4" style="456" customWidth="1"/>
    <col min="15" max="16" width="5.125" style="456" customWidth="1"/>
    <col min="17" max="17" width="4.875" style="456" customWidth="1"/>
    <col min="18" max="19" width="5.125" style="456" customWidth="1"/>
    <col min="20" max="20" width="4.625" style="456" bestFit="1" customWidth="1"/>
    <col min="21" max="21" width="11.625" style="456" bestFit="1" customWidth="1"/>
    <col min="22" max="22" width="6.125" style="457" bestFit="1" customWidth="1"/>
    <col min="23" max="23" width="10.125" style="456" customWidth="1"/>
    <col min="24" max="24" width="6.5" style="457" bestFit="1" customWidth="1"/>
    <col min="25" max="25" width="5.625" style="457" bestFit="1" customWidth="1"/>
    <col min="26" max="26" width="10.125" style="456" customWidth="1"/>
    <col min="27" max="27" width="6.5" style="457" bestFit="1" customWidth="1"/>
    <col min="28" max="28" width="5.5" style="457" customWidth="1"/>
    <col min="29" max="29" width="5.125" style="456" customWidth="1"/>
    <col min="30" max="30" width="5.625" style="456" customWidth="1"/>
    <col min="31" max="31" width="9.625" style="456" customWidth="1"/>
    <col min="32" max="47" width="5.125" style="456" customWidth="1"/>
    <col min="48" max="48" width="5.5" style="456" customWidth="1"/>
    <col min="49" max="49" width="5.125" style="456" customWidth="1"/>
    <col min="50" max="50" width="5.625" style="456" customWidth="1"/>
    <col min="51" max="51" width="6.375" style="456" customWidth="1"/>
    <col min="52" max="52" width="5.625" style="456" customWidth="1"/>
    <col min="53" max="63" width="5.125" style="456" customWidth="1"/>
    <col min="64" max="64" width="4.125" style="457" bestFit="1" customWidth="1"/>
    <col min="65" max="71" width="4.125" style="457" customWidth="1"/>
    <col min="72" max="72" width="4.125" style="456" customWidth="1"/>
    <col min="73" max="74" width="8" style="456" bestFit="1" customWidth="1"/>
    <col min="75" max="75" width="13.125" style="456" bestFit="1" customWidth="1"/>
    <col min="76" max="76" width="5.5" style="456" customWidth="1"/>
    <col min="77" max="77" width="5.125" style="456" customWidth="1"/>
    <col min="78" max="78" width="5.625" style="456" customWidth="1"/>
    <col min="79" max="79" width="6.125" style="456" customWidth="1"/>
    <col min="80" max="95" width="5.125" style="456" customWidth="1"/>
    <col min="96" max="96" width="5.5" style="456" customWidth="1"/>
    <col min="97" max="97" width="5.125" style="456" customWidth="1"/>
    <col min="98" max="98" width="5.625" style="456" customWidth="1"/>
    <col min="99" max="99" width="6.5" style="456" customWidth="1"/>
    <col min="100" max="111" width="5.125" style="456" customWidth="1"/>
    <col min="112" max="120" width="4.125" style="456" customWidth="1"/>
    <col min="121" max="122" width="8" style="456" bestFit="1" customWidth="1"/>
    <col min="123" max="123" width="9.5" style="456" customWidth="1"/>
    <col min="124" max="124" width="5.5" style="456" customWidth="1"/>
    <col min="125" max="125" width="5.125" style="456" customWidth="1"/>
    <col min="126" max="126" width="5.625" style="456" customWidth="1"/>
    <col min="127" max="127" width="6.5" style="456" customWidth="1"/>
    <col min="128" max="131" width="5.125" style="456" customWidth="1"/>
    <col min="132" max="136" width="4.125" style="456" customWidth="1"/>
    <col min="137" max="137" width="8" style="456" bestFit="1" customWidth="1"/>
    <col min="138" max="138" width="7.375" style="456" customWidth="1"/>
    <col min="139" max="139" width="5.125" style="456" bestFit="1" customWidth="1"/>
    <col min="140" max="140" width="7.125" style="456" bestFit="1" customWidth="1"/>
    <col min="141" max="141" width="6.375" style="456" customWidth="1"/>
    <col min="142" max="142" width="3.5" style="456" customWidth="1"/>
    <col min="143" max="143" width="5.125" style="456" bestFit="1" customWidth="1"/>
    <col min="144" max="144" width="2.625" style="456" customWidth="1"/>
    <col min="145" max="145" width="5" style="456" customWidth="1"/>
    <col min="146" max="146" width="5.125" style="456" bestFit="1" customWidth="1"/>
    <col min="147" max="147" width="3.125" style="456" customWidth="1"/>
    <col min="148" max="148" width="4.625" style="456" customWidth="1"/>
    <col min="149" max="149" width="53.5" style="456" customWidth="1"/>
    <col min="150" max="150" width="8.125" style="456" customWidth="1"/>
    <col min="151" max="159" width="0" style="456" hidden="1" customWidth="1"/>
    <col min="160" max="16384" width="8.125" style="456" hidden="1"/>
  </cols>
  <sheetData>
    <row r="1" spans="1:149" ht="12" customHeight="1" thickTop="1">
      <c r="A1" s="2731" t="s">
        <v>6893</v>
      </c>
      <c r="B1" s="2962"/>
      <c r="C1" s="2953" t="s">
        <v>494</v>
      </c>
      <c r="D1" s="2953" t="s">
        <v>495</v>
      </c>
      <c r="E1" s="2953" t="s">
        <v>893</v>
      </c>
      <c r="F1" s="2953" t="s">
        <v>497</v>
      </c>
      <c r="G1" s="2953" t="s">
        <v>498</v>
      </c>
      <c r="H1" s="2954" t="s">
        <v>894</v>
      </c>
      <c r="I1" s="2951" t="s">
        <v>895</v>
      </c>
      <c r="J1" s="2951"/>
      <c r="K1" s="2954" t="s">
        <v>896</v>
      </c>
      <c r="L1" s="2954"/>
      <c r="M1" s="2954"/>
      <c r="N1" s="2951" t="s">
        <v>502</v>
      </c>
      <c r="O1" s="2951"/>
      <c r="P1" s="2951"/>
      <c r="Q1" s="2951"/>
      <c r="R1" s="2951"/>
      <c r="S1" s="2951"/>
      <c r="T1" s="2957" t="s">
        <v>897</v>
      </c>
      <c r="U1" s="2970" t="s">
        <v>531</v>
      </c>
      <c r="V1" s="2952" t="s">
        <v>898</v>
      </c>
      <c r="W1" s="2952"/>
      <c r="X1" s="2952"/>
      <c r="Y1" s="2952"/>
      <c r="Z1" s="2952"/>
      <c r="AA1" s="2952"/>
      <c r="AB1" s="2796" t="s">
        <v>504</v>
      </c>
      <c r="AC1" s="2796"/>
      <c r="AD1" s="2796"/>
      <c r="AE1" s="2796"/>
      <c r="AF1" s="2796"/>
      <c r="AG1" s="2796"/>
      <c r="AH1" s="2796"/>
      <c r="AI1" s="2796"/>
      <c r="AJ1" s="2796"/>
      <c r="AK1" s="2796"/>
      <c r="AL1" s="2796"/>
      <c r="AM1" s="2796"/>
      <c r="AN1" s="2796"/>
      <c r="AO1" s="2796"/>
      <c r="AP1" s="2796"/>
      <c r="AQ1" s="2796"/>
      <c r="AR1" s="2796"/>
      <c r="AS1" s="2796"/>
      <c r="AT1" s="2796"/>
      <c r="AU1" s="2796"/>
      <c r="AV1" s="2796"/>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c r="BU1" s="2796"/>
      <c r="BV1" s="2796"/>
      <c r="BW1" s="2796"/>
      <c r="BX1" s="2815" t="s">
        <v>505</v>
      </c>
      <c r="BY1" s="2815"/>
      <c r="BZ1" s="2815"/>
      <c r="CA1" s="2815"/>
      <c r="CB1" s="2815"/>
      <c r="CC1" s="2815"/>
      <c r="CD1" s="2815"/>
      <c r="CE1" s="2815"/>
      <c r="CF1" s="2815"/>
      <c r="CG1" s="2815"/>
      <c r="CH1" s="2815"/>
      <c r="CI1" s="2815"/>
      <c r="CJ1" s="2815"/>
      <c r="CK1" s="2815"/>
      <c r="CL1" s="2815"/>
      <c r="CM1" s="2815"/>
      <c r="CN1" s="2815"/>
      <c r="CO1" s="2815"/>
      <c r="CP1" s="2815"/>
      <c r="CQ1" s="2815"/>
      <c r="CR1" s="2815"/>
      <c r="CS1" s="2815"/>
      <c r="CT1" s="2815"/>
      <c r="CU1" s="2815"/>
      <c r="CV1" s="2815"/>
      <c r="CW1" s="2815"/>
      <c r="CX1" s="2815"/>
      <c r="CY1" s="2815"/>
      <c r="CZ1" s="2815"/>
      <c r="DA1" s="2815"/>
      <c r="DB1" s="2815"/>
      <c r="DC1" s="2815"/>
      <c r="DD1" s="2815"/>
      <c r="DE1" s="2815"/>
      <c r="DF1" s="2815"/>
      <c r="DG1" s="2815"/>
      <c r="DH1" s="2815"/>
      <c r="DI1" s="2815"/>
      <c r="DJ1" s="2815"/>
      <c r="DK1" s="2815"/>
      <c r="DL1" s="2815"/>
      <c r="DM1" s="2815"/>
      <c r="DN1" s="2815"/>
      <c r="DO1" s="2815"/>
      <c r="DP1" s="2815"/>
      <c r="DQ1" s="2815"/>
      <c r="DR1" s="2815"/>
      <c r="DS1" s="2815"/>
      <c r="DT1" s="2941" t="s">
        <v>506</v>
      </c>
      <c r="DU1" s="2941"/>
      <c r="DV1" s="2941"/>
      <c r="DW1" s="2941"/>
      <c r="DX1" s="2941"/>
      <c r="DY1" s="2941"/>
      <c r="DZ1" s="2941"/>
      <c r="EA1" s="2941"/>
      <c r="EB1" s="2941"/>
      <c r="EC1" s="2941"/>
      <c r="ED1" s="2941"/>
      <c r="EE1" s="2941"/>
      <c r="EF1" s="2941"/>
      <c r="EG1" s="2941"/>
      <c r="EH1" s="2941"/>
      <c r="EI1" s="2919" t="s">
        <v>1067</v>
      </c>
      <c r="EJ1" s="2920"/>
      <c r="EK1" s="2921"/>
      <c r="EL1" s="2917" t="s">
        <v>507</v>
      </c>
      <c r="EM1" s="2917"/>
      <c r="EN1" s="2917"/>
      <c r="EO1" s="2917"/>
      <c r="EP1" s="2917"/>
      <c r="EQ1" s="2917"/>
      <c r="ER1" s="2917"/>
      <c r="ES1" s="2917"/>
    </row>
    <row r="2" spans="1:149" ht="12" customHeight="1">
      <c r="A2" s="2732"/>
      <c r="B2" s="2963"/>
      <c r="C2" s="2953"/>
      <c r="D2" s="2953"/>
      <c r="E2" s="2953"/>
      <c r="F2" s="2953"/>
      <c r="G2" s="2953"/>
      <c r="H2" s="2954"/>
      <c r="I2" s="2951"/>
      <c r="J2" s="2951"/>
      <c r="K2" s="2954"/>
      <c r="L2" s="2954"/>
      <c r="M2" s="2954"/>
      <c r="N2" s="2951"/>
      <c r="O2" s="2951"/>
      <c r="P2" s="2951"/>
      <c r="Q2" s="2951"/>
      <c r="R2" s="2951"/>
      <c r="S2" s="2951"/>
      <c r="T2" s="2958"/>
      <c r="U2" s="2970"/>
      <c r="V2" s="2952"/>
      <c r="W2" s="2952"/>
      <c r="X2" s="2952"/>
      <c r="Y2" s="2952"/>
      <c r="Z2" s="2952"/>
      <c r="AA2" s="2952"/>
      <c r="AB2" s="2769" t="s">
        <v>509</v>
      </c>
      <c r="AC2" s="2769"/>
      <c r="AD2" s="2769"/>
      <c r="AE2" s="2769"/>
      <c r="AF2" s="513" t="s">
        <v>899</v>
      </c>
      <c r="AG2" s="2796" t="s">
        <v>900</v>
      </c>
      <c r="AH2" s="2796"/>
      <c r="AI2" s="2796"/>
      <c r="AJ2" s="2796" t="s">
        <v>901</v>
      </c>
      <c r="AK2" s="2796"/>
      <c r="AL2" s="2796" t="s">
        <v>902</v>
      </c>
      <c r="AM2" s="2796"/>
      <c r="AN2" s="2796"/>
      <c r="AO2" s="2796"/>
      <c r="AP2" s="2796"/>
      <c r="AQ2" s="2796"/>
      <c r="AR2" s="2796" t="s">
        <v>903</v>
      </c>
      <c r="AS2" s="2796"/>
      <c r="AT2" s="2796"/>
      <c r="AU2" s="2796"/>
      <c r="AV2" s="2769" t="s">
        <v>509</v>
      </c>
      <c r="AW2" s="2769"/>
      <c r="AX2" s="2769"/>
      <c r="AY2" s="2769"/>
      <c r="AZ2" s="513" t="s">
        <v>899</v>
      </c>
      <c r="BA2" s="2796" t="s">
        <v>900</v>
      </c>
      <c r="BB2" s="2796"/>
      <c r="BC2" s="2796"/>
      <c r="BD2" s="2796" t="s">
        <v>901</v>
      </c>
      <c r="BE2" s="2796"/>
      <c r="BF2" s="2796" t="s">
        <v>902</v>
      </c>
      <c r="BG2" s="2796"/>
      <c r="BH2" s="2796"/>
      <c r="BI2" s="2796"/>
      <c r="BJ2" s="2796"/>
      <c r="BK2" s="2796"/>
      <c r="BL2" s="2948" t="s">
        <v>515</v>
      </c>
      <c r="BM2" s="2948"/>
      <c r="BN2" s="2948"/>
      <c r="BO2" s="2948"/>
      <c r="BP2" s="2948"/>
      <c r="BQ2" s="2948"/>
      <c r="BR2" s="2948"/>
      <c r="BS2" s="2948"/>
      <c r="BT2" s="2943" t="s">
        <v>516</v>
      </c>
      <c r="BU2" s="2796" t="s">
        <v>517</v>
      </c>
      <c r="BV2" s="2796"/>
      <c r="BW2" s="2796" t="s">
        <v>518</v>
      </c>
      <c r="BX2" s="2942" t="s">
        <v>509</v>
      </c>
      <c r="BY2" s="2942"/>
      <c r="BZ2" s="2942"/>
      <c r="CA2" s="2942"/>
      <c r="CB2" s="514" t="s">
        <v>899</v>
      </c>
      <c r="CC2" s="2815" t="s">
        <v>900</v>
      </c>
      <c r="CD2" s="2815"/>
      <c r="CE2" s="2815"/>
      <c r="CF2" s="2815" t="s">
        <v>901</v>
      </c>
      <c r="CG2" s="2815"/>
      <c r="CH2" s="2815" t="s">
        <v>902</v>
      </c>
      <c r="CI2" s="2815"/>
      <c r="CJ2" s="2815"/>
      <c r="CK2" s="2815"/>
      <c r="CL2" s="2815"/>
      <c r="CM2" s="2815"/>
      <c r="CN2" s="2815" t="s">
        <v>903</v>
      </c>
      <c r="CO2" s="2815"/>
      <c r="CP2" s="2815"/>
      <c r="CQ2" s="2815"/>
      <c r="CR2" s="2942" t="s">
        <v>509</v>
      </c>
      <c r="CS2" s="2942"/>
      <c r="CT2" s="2942"/>
      <c r="CU2" s="2942"/>
      <c r="CV2" s="514" t="s">
        <v>899</v>
      </c>
      <c r="CW2" s="2815" t="s">
        <v>900</v>
      </c>
      <c r="CX2" s="2815"/>
      <c r="CY2" s="2815"/>
      <c r="CZ2" s="2815" t="s">
        <v>901</v>
      </c>
      <c r="DA2" s="2815"/>
      <c r="DB2" s="2815" t="s">
        <v>902</v>
      </c>
      <c r="DC2" s="2815"/>
      <c r="DD2" s="2815"/>
      <c r="DE2" s="2815"/>
      <c r="DF2" s="2815"/>
      <c r="DG2" s="2815"/>
      <c r="DH2" s="2947" t="s">
        <v>515</v>
      </c>
      <c r="DI2" s="2947"/>
      <c r="DJ2" s="2947"/>
      <c r="DK2" s="2947"/>
      <c r="DL2" s="2947"/>
      <c r="DM2" s="2947"/>
      <c r="DN2" s="2947"/>
      <c r="DO2" s="2947"/>
      <c r="DP2" s="2934" t="s">
        <v>516</v>
      </c>
      <c r="DQ2" s="2815" t="s">
        <v>517</v>
      </c>
      <c r="DR2" s="2815"/>
      <c r="DS2" s="2934" t="s">
        <v>518</v>
      </c>
      <c r="DT2" s="2950" t="s">
        <v>509</v>
      </c>
      <c r="DU2" s="2950"/>
      <c r="DV2" s="2950"/>
      <c r="DW2" s="2950"/>
      <c r="DX2" s="2949" t="s">
        <v>904</v>
      </c>
      <c r="DY2" s="2949" t="s">
        <v>905</v>
      </c>
      <c r="DZ2" s="2949" t="s">
        <v>906</v>
      </c>
      <c r="EA2" s="2949" t="s">
        <v>907</v>
      </c>
      <c r="EB2" s="2945" t="s">
        <v>515</v>
      </c>
      <c r="EC2" s="2945"/>
      <c r="ED2" s="2945"/>
      <c r="EE2" s="2945"/>
      <c r="EF2" s="2949" t="s">
        <v>516</v>
      </c>
      <c r="EG2" s="2941" t="s">
        <v>517</v>
      </c>
      <c r="EH2" s="2949" t="s">
        <v>518</v>
      </c>
      <c r="EI2" s="2922"/>
      <c r="EJ2" s="2923"/>
      <c r="EK2" s="2924"/>
      <c r="EL2" s="2917"/>
      <c r="EM2" s="2917"/>
      <c r="EN2" s="2917"/>
      <c r="EO2" s="2917"/>
      <c r="EP2" s="2917"/>
      <c r="EQ2" s="2917"/>
      <c r="ER2" s="2917"/>
      <c r="ES2" s="2917"/>
    </row>
    <row r="3" spans="1:149" ht="12" customHeight="1" thickBot="1">
      <c r="A3" s="2733"/>
      <c r="B3" s="2963"/>
      <c r="C3" s="2953"/>
      <c r="D3" s="2953"/>
      <c r="E3" s="2953"/>
      <c r="F3" s="2953"/>
      <c r="G3" s="2953"/>
      <c r="H3" s="2954"/>
      <c r="I3" s="2951"/>
      <c r="J3" s="2951"/>
      <c r="K3" s="2954"/>
      <c r="L3" s="2954"/>
      <c r="M3" s="2954"/>
      <c r="N3" s="2951" t="s">
        <v>1220</v>
      </c>
      <c r="O3" s="2951" t="s">
        <v>1221</v>
      </c>
      <c r="P3" s="2951"/>
      <c r="Q3" s="2956" t="s">
        <v>1222</v>
      </c>
      <c r="R3" s="2956" t="s">
        <v>1223</v>
      </c>
      <c r="S3" s="2956" t="s">
        <v>1224</v>
      </c>
      <c r="T3" s="2958"/>
      <c r="U3" s="2970"/>
      <c r="V3" s="2952" t="s">
        <v>532</v>
      </c>
      <c r="W3" s="2952"/>
      <c r="X3" s="2952"/>
      <c r="Y3" s="2952" t="s">
        <v>911</v>
      </c>
      <c r="Z3" s="2952"/>
      <c r="AA3" s="2952"/>
      <c r="AB3" s="2769" t="s">
        <v>532</v>
      </c>
      <c r="AC3" s="2769"/>
      <c r="AD3" s="2769"/>
      <c r="AE3" s="2769"/>
      <c r="AF3" s="2796" t="s">
        <v>912</v>
      </c>
      <c r="AG3" s="2943" t="s">
        <v>913</v>
      </c>
      <c r="AH3" s="2943" t="s">
        <v>914</v>
      </c>
      <c r="AI3" s="2943" t="s">
        <v>915</v>
      </c>
      <c r="AJ3" s="2943" t="s">
        <v>916</v>
      </c>
      <c r="AK3" s="2943" t="s">
        <v>917</v>
      </c>
      <c r="AL3" s="2943" t="s">
        <v>1068</v>
      </c>
      <c r="AM3" s="2943"/>
      <c r="AN3" s="2796" t="s">
        <v>539</v>
      </c>
      <c r="AO3" s="2796"/>
      <c r="AP3" s="2796" t="s">
        <v>540</v>
      </c>
      <c r="AQ3" s="2796"/>
      <c r="AR3" s="2943" t="s">
        <v>919</v>
      </c>
      <c r="AS3" s="2943"/>
      <c r="AT3" s="2943" t="s">
        <v>920</v>
      </c>
      <c r="AU3" s="2943"/>
      <c r="AV3" s="2769" t="s">
        <v>911</v>
      </c>
      <c r="AW3" s="2769"/>
      <c r="AX3" s="2769"/>
      <c r="AY3" s="2769"/>
      <c r="AZ3" s="2796" t="s">
        <v>912</v>
      </c>
      <c r="BA3" s="2943" t="s">
        <v>913</v>
      </c>
      <c r="BB3" s="2943" t="s">
        <v>914</v>
      </c>
      <c r="BC3" s="2943" t="s">
        <v>915</v>
      </c>
      <c r="BD3" s="2943" t="s">
        <v>916</v>
      </c>
      <c r="BE3" s="2943" t="s">
        <v>917</v>
      </c>
      <c r="BF3" s="2943" t="s">
        <v>1068</v>
      </c>
      <c r="BG3" s="2943"/>
      <c r="BH3" s="2944" t="s">
        <v>539</v>
      </c>
      <c r="BI3" s="2944"/>
      <c r="BJ3" s="2796" t="s">
        <v>540</v>
      </c>
      <c r="BK3" s="2796"/>
      <c r="BL3" s="2948" t="s">
        <v>544</v>
      </c>
      <c r="BM3" s="2948"/>
      <c r="BN3" s="2948"/>
      <c r="BO3" s="2948"/>
      <c r="BP3" s="2948" t="s">
        <v>545</v>
      </c>
      <c r="BQ3" s="2948"/>
      <c r="BR3" s="2948"/>
      <c r="BS3" s="2948"/>
      <c r="BT3" s="2943"/>
      <c r="BU3" s="2796"/>
      <c r="BV3" s="2796"/>
      <c r="BW3" s="2796"/>
      <c r="BX3" s="2942" t="s">
        <v>532</v>
      </c>
      <c r="BY3" s="2942"/>
      <c r="BZ3" s="2942"/>
      <c r="CA3" s="2942"/>
      <c r="CB3" s="2815" t="s">
        <v>912</v>
      </c>
      <c r="CC3" s="2934" t="s">
        <v>913</v>
      </c>
      <c r="CD3" s="2934" t="s">
        <v>914</v>
      </c>
      <c r="CE3" s="2934" t="s">
        <v>915</v>
      </c>
      <c r="CF3" s="2934" t="s">
        <v>916</v>
      </c>
      <c r="CG3" s="2934" t="s">
        <v>917</v>
      </c>
      <c r="CH3" s="2934" t="s">
        <v>1068</v>
      </c>
      <c r="CI3" s="2934"/>
      <c r="CJ3" s="2815" t="s">
        <v>539</v>
      </c>
      <c r="CK3" s="2815"/>
      <c r="CL3" s="2815" t="s">
        <v>540</v>
      </c>
      <c r="CM3" s="2815"/>
      <c r="CN3" s="2934" t="s">
        <v>919</v>
      </c>
      <c r="CO3" s="2934"/>
      <c r="CP3" s="2934" t="s">
        <v>920</v>
      </c>
      <c r="CQ3" s="2934"/>
      <c r="CR3" s="2942" t="s">
        <v>911</v>
      </c>
      <c r="CS3" s="2942"/>
      <c r="CT3" s="2942"/>
      <c r="CU3" s="2942"/>
      <c r="CV3" s="2815" t="s">
        <v>912</v>
      </c>
      <c r="CW3" s="2934" t="s">
        <v>913</v>
      </c>
      <c r="CX3" s="2934" t="s">
        <v>914</v>
      </c>
      <c r="CY3" s="2934" t="s">
        <v>915</v>
      </c>
      <c r="CZ3" s="2934" t="s">
        <v>916</v>
      </c>
      <c r="DA3" s="2934" t="s">
        <v>917</v>
      </c>
      <c r="DB3" s="2934" t="s">
        <v>1068</v>
      </c>
      <c r="DC3" s="2934"/>
      <c r="DD3" s="2946" t="s">
        <v>539</v>
      </c>
      <c r="DE3" s="2946"/>
      <c r="DF3" s="2815" t="s">
        <v>540</v>
      </c>
      <c r="DG3" s="2815"/>
      <c r="DH3" s="2947" t="s">
        <v>544</v>
      </c>
      <c r="DI3" s="2947"/>
      <c r="DJ3" s="2947"/>
      <c r="DK3" s="2947"/>
      <c r="DL3" s="2947" t="s">
        <v>545</v>
      </c>
      <c r="DM3" s="2947"/>
      <c r="DN3" s="2947"/>
      <c r="DO3" s="2947"/>
      <c r="DP3" s="2934"/>
      <c r="DQ3" s="2815"/>
      <c r="DR3" s="2815"/>
      <c r="DS3" s="2934"/>
      <c r="DT3" s="2950" t="s">
        <v>532</v>
      </c>
      <c r="DU3" s="2950"/>
      <c r="DV3" s="2950"/>
      <c r="DW3" s="2950"/>
      <c r="DX3" s="2949"/>
      <c r="DY3" s="2949"/>
      <c r="DZ3" s="2949"/>
      <c r="EA3" s="2949"/>
      <c r="EB3" s="2945" t="s">
        <v>921</v>
      </c>
      <c r="EC3" s="2945"/>
      <c r="ED3" s="2945"/>
      <c r="EE3" s="2945"/>
      <c r="EF3" s="2949"/>
      <c r="EG3" s="2941"/>
      <c r="EH3" s="2949"/>
      <c r="EI3" s="2925"/>
      <c r="EJ3" s="2926"/>
      <c r="EK3" s="2927"/>
      <c r="EL3" s="2917"/>
      <c r="EM3" s="2917"/>
      <c r="EN3" s="2917"/>
      <c r="EO3" s="2917"/>
      <c r="EP3" s="2917"/>
      <c r="EQ3" s="2917"/>
      <c r="ER3" s="2917"/>
      <c r="ES3" s="2917"/>
    </row>
    <row r="4" spans="1:149" ht="12.75" thickTop="1">
      <c r="A4" s="2960" t="s">
        <v>1388</v>
      </c>
      <c r="B4" s="2963"/>
      <c r="C4" s="2953"/>
      <c r="D4" s="2953"/>
      <c r="E4" s="2953"/>
      <c r="F4" s="2953"/>
      <c r="G4" s="2953"/>
      <c r="H4" s="2954"/>
      <c r="I4" s="2951"/>
      <c r="J4" s="2951"/>
      <c r="K4" s="2954"/>
      <c r="L4" s="2954"/>
      <c r="M4" s="2954"/>
      <c r="N4" s="2951"/>
      <c r="O4" s="2951"/>
      <c r="P4" s="2951"/>
      <c r="Q4" s="2956"/>
      <c r="R4" s="2956"/>
      <c r="S4" s="2956"/>
      <c r="T4" s="2958"/>
      <c r="U4" s="2970"/>
      <c r="V4" s="2952"/>
      <c r="W4" s="2952"/>
      <c r="X4" s="2952"/>
      <c r="Y4" s="2952"/>
      <c r="Z4" s="2952"/>
      <c r="AA4" s="2952"/>
      <c r="AB4" s="2769"/>
      <c r="AC4" s="2769"/>
      <c r="AD4" s="2769"/>
      <c r="AE4" s="2769"/>
      <c r="AF4" s="2796"/>
      <c r="AG4" s="2943"/>
      <c r="AH4" s="2943"/>
      <c r="AI4" s="2943"/>
      <c r="AJ4" s="2943"/>
      <c r="AK4" s="2943"/>
      <c r="AL4" s="2943"/>
      <c r="AM4" s="2943"/>
      <c r="AN4" s="2796"/>
      <c r="AO4" s="2796"/>
      <c r="AP4" s="2796"/>
      <c r="AQ4" s="2796"/>
      <c r="AR4" s="2943"/>
      <c r="AS4" s="2943"/>
      <c r="AT4" s="2943"/>
      <c r="AU4" s="2943"/>
      <c r="AV4" s="2769"/>
      <c r="AW4" s="2769"/>
      <c r="AX4" s="2769"/>
      <c r="AY4" s="2769"/>
      <c r="AZ4" s="2796"/>
      <c r="BA4" s="2943"/>
      <c r="BB4" s="2943"/>
      <c r="BC4" s="2943"/>
      <c r="BD4" s="2943"/>
      <c r="BE4" s="2943"/>
      <c r="BF4" s="2943"/>
      <c r="BG4" s="2943"/>
      <c r="BH4" s="2944"/>
      <c r="BI4" s="2944"/>
      <c r="BJ4" s="2796"/>
      <c r="BK4" s="2796"/>
      <c r="BL4" s="2796" t="s">
        <v>556</v>
      </c>
      <c r="BM4" s="2796"/>
      <c r="BN4" s="2796" t="s">
        <v>1225</v>
      </c>
      <c r="BO4" s="2796"/>
      <c r="BP4" s="2796" t="s">
        <v>556</v>
      </c>
      <c r="BQ4" s="2796"/>
      <c r="BR4" s="2796" t="s">
        <v>1225</v>
      </c>
      <c r="BS4" s="2796"/>
      <c r="BT4" s="2943"/>
      <c r="BU4" s="2796"/>
      <c r="BV4" s="2796"/>
      <c r="BW4" s="2796"/>
      <c r="BX4" s="2942"/>
      <c r="BY4" s="2942"/>
      <c r="BZ4" s="2942"/>
      <c r="CA4" s="2942"/>
      <c r="CB4" s="2815"/>
      <c r="CC4" s="2934"/>
      <c r="CD4" s="2934"/>
      <c r="CE4" s="2934"/>
      <c r="CF4" s="2934"/>
      <c r="CG4" s="2934"/>
      <c r="CH4" s="2934"/>
      <c r="CI4" s="2934"/>
      <c r="CJ4" s="2815"/>
      <c r="CK4" s="2815"/>
      <c r="CL4" s="2815"/>
      <c r="CM4" s="2815"/>
      <c r="CN4" s="2934"/>
      <c r="CO4" s="2934"/>
      <c r="CP4" s="2934"/>
      <c r="CQ4" s="2934"/>
      <c r="CR4" s="2942"/>
      <c r="CS4" s="2942"/>
      <c r="CT4" s="2942"/>
      <c r="CU4" s="2942"/>
      <c r="CV4" s="2815"/>
      <c r="CW4" s="2934"/>
      <c r="CX4" s="2934"/>
      <c r="CY4" s="2934"/>
      <c r="CZ4" s="2934"/>
      <c r="DA4" s="2934"/>
      <c r="DB4" s="2934"/>
      <c r="DC4" s="2934"/>
      <c r="DD4" s="2946"/>
      <c r="DE4" s="2946"/>
      <c r="DF4" s="2815"/>
      <c r="DG4" s="2815"/>
      <c r="DH4" s="2815" t="s">
        <v>556</v>
      </c>
      <c r="DI4" s="2815"/>
      <c r="DJ4" s="2815" t="s">
        <v>1225</v>
      </c>
      <c r="DK4" s="2815"/>
      <c r="DL4" s="2815" t="s">
        <v>556</v>
      </c>
      <c r="DM4" s="2815"/>
      <c r="DN4" s="2815" t="s">
        <v>1225</v>
      </c>
      <c r="DO4" s="2815"/>
      <c r="DP4" s="2934"/>
      <c r="DQ4" s="2815"/>
      <c r="DR4" s="2815"/>
      <c r="DS4" s="2934"/>
      <c r="DT4" s="2950"/>
      <c r="DU4" s="2950"/>
      <c r="DV4" s="2950"/>
      <c r="DW4" s="2950"/>
      <c r="DX4" s="2949"/>
      <c r="DY4" s="2949"/>
      <c r="DZ4" s="2949"/>
      <c r="EA4" s="2949"/>
      <c r="EB4" s="2941" t="s">
        <v>556</v>
      </c>
      <c r="EC4" s="2941"/>
      <c r="ED4" s="2941" t="s">
        <v>1225</v>
      </c>
      <c r="EE4" s="2941"/>
      <c r="EF4" s="2949"/>
      <c r="EG4" s="2941"/>
      <c r="EH4" s="2949"/>
      <c r="EI4" s="2966" t="s">
        <v>564</v>
      </c>
      <c r="EJ4" s="2966" t="s">
        <v>562</v>
      </c>
      <c r="EK4" s="2968" t="s">
        <v>518</v>
      </c>
      <c r="EL4" s="2917" t="s">
        <v>1220</v>
      </c>
      <c r="EM4" s="2917" t="s">
        <v>922</v>
      </c>
      <c r="EN4" s="2917"/>
      <c r="EO4" s="2917"/>
      <c r="EP4" s="2917" t="s">
        <v>923</v>
      </c>
      <c r="EQ4" s="2917"/>
      <c r="ER4" s="2917"/>
      <c r="ES4" s="2917" t="s">
        <v>518</v>
      </c>
    </row>
    <row r="5" spans="1:149" ht="24" customHeight="1">
      <c r="A5" s="2961"/>
      <c r="B5" s="2964"/>
      <c r="C5" s="2953"/>
      <c r="D5" s="2953"/>
      <c r="E5" s="2953"/>
      <c r="F5" s="2953"/>
      <c r="G5" s="2953"/>
      <c r="H5" s="2954"/>
      <c r="I5" s="2951"/>
      <c r="J5" s="2951"/>
      <c r="K5" s="515" t="s">
        <v>1226</v>
      </c>
      <c r="L5" s="515" t="s">
        <v>1227</v>
      </c>
      <c r="M5" s="515" t="s">
        <v>525</v>
      </c>
      <c r="N5" s="2951"/>
      <c r="O5" s="516" t="s">
        <v>532</v>
      </c>
      <c r="P5" s="516" t="s">
        <v>51</v>
      </c>
      <c r="Q5" s="2956"/>
      <c r="R5" s="2956"/>
      <c r="S5" s="2956"/>
      <c r="T5" s="2959"/>
      <c r="U5" s="2970"/>
      <c r="V5" s="517" t="s">
        <v>561</v>
      </c>
      <c r="W5" s="517" t="s">
        <v>3538</v>
      </c>
      <c r="X5" s="518" t="s">
        <v>563</v>
      </c>
      <c r="Y5" s="517" t="s">
        <v>561</v>
      </c>
      <c r="Z5" s="517" t="s">
        <v>3538</v>
      </c>
      <c r="AA5" s="518" t="s">
        <v>563</v>
      </c>
      <c r="AB5" s="519" t="s">
        <v>564</v>
      </c>
      <c r="AC5" s="519" t="s">
        <v>562</v>
      </c>
      <c r="AD5" s="519" t="s">
        <v>563</v>
      </c>
      <c r="AE5" s="519" t="s">
        <v>928</v>
      </c>
      <c r="AF5" s="513" t="s">
        <v>1228</v>
      </c>
      <c r="AG5" s="513" t="s">
        <v>1229</v>
      </c>
      <c r="AH5" s="513" t="s">
        <v>1229</v>
      </c>
      <c r="AI5" s="513" t="s">
        <v>1230</v>
      </c>
      <c r="AJ5" s="520" t="s">
        <v>932</v>
      </c>
      <c r="AK5" s="513" t="s">
        <v>1231</v>
      </c>
      <c r="AL5" s="513" t="s">
        <v>935</v>
      </c>
      <c r="AM5" s="513" t="s">
        <v>936</v>
      </c>
      <c r="AN5" s="513" t="s">
        <v>937</v>
      </c>
      <c r="AO5" s="513" t="s">
        <v>938</v>
      </c>
      <c r="AP5" s="513" t="s">
        <v>937</v>
      </c>
      <c r="AQ5" s="513" t="s">
        <v>938</v>
      </c>
      <c r="AR5" s="520" t="s">
        <v>939</v>
      </c>
      <c r="AS5" s="520" t="s">
        <v>940</v>
      </c>
      <c r="AT5" s="520" t="s">
        <v>939</v>
      </c>
      <c r="AU5" s="520" t="s">
        <v>940</v>
      </c>
      <c r="AV5" s="519" t="s">
        <v>564</v>
      </c>
      <c r="AW5" s="519" t="s">
        <v>562</v>
      </c>
      <c r="AX5" s="519" t="s">
        <v>563</v>
      </c>
      <c r="AY5" s="965" t="s">
        <v>928</v>
      </c>
      <c r="AZ5" s="513" t="s">
        <v>1228</v>
      </c>
      <c r="BA5" s="513" t="s">
        <v>1229</v>
      </c>
      <c r="BB5" s="513" t="s">
        <v>1229</v>
      </c>
      <c r="BC5" s="513" t="s">
        <v>1230</v>
      </c>
      <c r="BD5" s="520" t="s">
        <v>932</v>
      </c>
      <c r="BE5" s="513" t="s">
        <v>1231</v>
      </c>
      <c r="BF5" s="513" t="s">
        <v>935</v>
      </c>
      <c r="BG5" s="513" t="s">
        <v>936</v>
      </c>
      <c r="BH5" s="513" t="s">
        <v>937</v>
      </c>
      <c r="BI5" s="513" t="s">
        <v>938</v>
      </c>
      <c r="BJ5" s="513" t="s">
        <v>937</v>
      </c>
      <c r="BK5" s="513" t="s">
        <v>938</v>
      </c>
      <c r="BL5" s="513" t="s">
        <v>565</v>
      </c>
      <c r="BM5" s="513" t="s">
        <v>566</v>
      </c>
      <c r="BN5" s="513" t="s">
        <v>565</v>
      </c>
      <c r="BO5" s="513" t="s">
        <v>566</v>
      </c>
      <c r="BP5" s="513" t="s">
        <v>565</v>
      </c>
      <c r="BQ5" s="513" t="s">
        <v>566</v>
      </c>
      <c r="BR5" s="513" t="s">
        <v>565</v>
      </c>
      <c r="BS5" s="513" t="s">
        <v>566</v>
      </c>
      <c r="BT5" s="2943"/>
      <c r="BU5" s="513" t="s">
        <v>558</v>
      </c>
      <c r="BV5" s="513" t="s">
        <v>51</v>
      </c>
      <c r="BW5" s="2796"/>
      <c r="BX5" s="521" t="s">
        <v>564</v>
      </c>
      <c r="BY5" s="521" t="s">
        <v>562</v>
      </c>
      <c r="BZ5" s="521" t="s">
        <v>563</v>
      </c>
      <c r="CA5" s="966" t="s">
        <v>928</v>
      </c>
      <c r="CB5" s="514" t="s">
        <v>944</v>
      </c>
      <c r="CC5" s="514" t="s">
        <v>945</v>
      </c>
      <c r="CD5" s="514" t="s">
        <v>945</v>
      </c>
      <c r="CE5" s="514" t="s">
        <v>946</v>
      </c>
      <c r="CF5" s="522" t="s">
        <v>932</v>
      </c>
      <c r="CG5" s="514" t="s">
        <v>947</v>
      </c>
      <c r="CH5" s="514" t="s">
        <v>935</v>
      </c>
      <c r="CI5" s="514" t="s">
        <v>936</v>
      </c>
      <c r="CJ5" s="514" t="s">
        <v>937</v>
      </c>
      <c r="CK5" s="514" t="s">
        <v>938</v>
      </c>
      <c r="CL5" s="514" t="s">
        <v>937</v>
      </c>
      <c r="CM5" s="514" t="s">
        <v>938</v>
      </c>
      <c r="CN5" s="522" t="s">
        <v>939</v>
      </c>
      <c r="CO5" s="522" t="s">
        <v>940</v>
      </c>
      <c r="CP5" s="522" t="s">
        <v>939</v>
      </c>
      <c r="CQ5" s="522" t="s">
        <v>940</v>
      </c>
      <c r="CR5" s="521" t="s">
        <v>564</v>
      </c>
      <c r="CS5" s="521" t="s">
        <v>562</v>
      </c>
      <c r="CT5" s="521" t="s">
        <v>563</v>
      </c>
      <c r="CU5" s="966" t="s">
        <v>928</v>
      </c>
      <c r="CV5" s="514" t="s">
        <v>944</v>
      </c>
      <c r="CW5" s="514" t="s">
        <v>945</v>
      </c>
      <c r="CX5" s="514" t="s">
        <v>945</v>
      </c>
      <c r="CY5" s="514" t="s">
        <v>946</v>
      </c>
      <c r="CZ5" s="522" t="s">
        <v>932</v>
      </c>
      <c r="DA5" s="514" t="s">
        <v>947</v>
      </c>
      <c r="DB5" s="514" t="s">
        <v>935</v>
      </c>
      <c r="DC5" s="514" t="s">
        <v>936</v>
      </c>
      <c r="DD5" s="514" t="s">
        <v>937</v>
      </c>
      <c r="DE5" s="514" t="s">
        <v>938</v>
      </c>
      <c r="DF5" s="514" t="s">
        <v>937</v>
      </c>
      <c r="DG5" s="514" t="s">
        <v>938</v>
      </c>
      <c r="DH5" s="514" t="s">
        <v>565</v>
      </c>
      <c r="DI5" s="514" t="s">
        <v>566</v>
      </c>
      <c r="DJ5" s="514" t="s">
        <v>565</v>
      </c>
      <c r="DK5" s="514" t="s">
        <v>566</v>
      </c>
      <c r="DL5" s="514" t="s">
        <v>565</v>
      </c>
      <c r="DM5" s="514" t="s">
        <v>566</v>
      </c>
      <c r="DN5" s="514" t="s">
        <v>565</v>
      </c>
      <c r="DO5" s="514" t="s">
        <v>566</v>
      </c>
      <c r="DP5" s="2934"/>
      <c r="DQ5" s="514" t="s">
        <v>558</v>
      </c>
      <c r="DR5" s="514" t="s">
        <v>51</v>
      </c>
      <c r="DS5" s="2934"/>
      <c r="DT5" s="523" t="s">
        <v>564</v>
      </c>
      <c r="DU5" s="523" t="s">
        <v>562</v>
      </c>
      <c r="DV5" s="523" t="s">
        <v>563</v>
      </c>
      <c r="DW5" s="967" t="s">
        <v>928</v>
      </c>
      <c r="DX5" s="524" t="s">
        <v>948</v>
      </c>
      <c r="DY5" s="524" t="s">
        <v>947</v>
      </c>
      <c r="DZ5" s="524" t="s">
        <v>945</v>
      </c>
      <c r="EA5" s="524" t="s">
        <v>945</v>
      </c>
      <c r="EB5" s="524" t="s">
        <v>565</v>
      </c>
      <c r="EC5" s="524" t="s">
        <v>566</v>
      </c>
      <c r="ED5" s="524" t="s">
        <v>565</v>
      </c>
      <c r="EE5" s="524" t="s">
        <v>566</v>
      </c>
      <c r="EF5" s="2949"/>
      <c r="EG5" s="524" t="s">
        <v>51</v>
      </c>
      <c r="EH5" s="2949"/>
      <c r="EI5" s="2967"/>
      <c r="EJ5" s="2967"/>
      <c r="EK5" s="2969"/>
      <c r="EL5" s="2917"/>
      <c r="EM5" s="2918" t="s">
        <v>1389</v>
      </c>
      <c r="EN5" s="2918"/>
      <c r="EO5" s="408" t="s">
        <v>1390</v>
      </c>
      <c r="EP5" s="2918" t="s">
        <v>1389</v>
      </c>
      <c r="EQ5" s="2918"/>
      <c r="ER5" s="408" t="s">
        <v>1390</v>
      </c>
      <c r="ES5" s="2917"/>
    </row>
    <row r="6" spans="1:149" s="397" customFormat="1" ht="24" customHeight="1">
      <c r="A6" s="2940" t="s">
        <v>1391</v>
      </c>
      <c r="B6" s="354" t="s">
        <v>1241</v>
      </c>
      <c r="C6" s="462" t="s">
        <v>1392</v>
      </c>
      <c r="D6" s="462" t="s">
        <v>1393</v>
      </c>
      <c r="E6" s="463" t="s">
        <v>633</v>
      </c>
      <c r="F6" s="484" t="s">
        <v>1394</v>
      </c>
      <c r="G6" s="465" t="s">
        <v>1395</v>
      </c>
      <c r="H6" s="466">
        <v>880</v>
      </c>
      <c r="I6" s="467" t="s">
        <v>1396</v>
      </c>
      <c r="J6" s="467" t="s">
        <v>1397</v>
      </c>
      <c r="K6" s="525">
        <v>1117</v>
      </c>
      <c r="L6" s="525">
        <v>1103</v>
      </c>
      <c r="M6" s="485">
        <v>980</v>
      </c>
      <c r="N6" s="467" t="s">
        <v>63</v>
      </c>
      <c r="O6" s="467" t="s">
        <v>63</v>
      </c>
      <c r="P6" s="467" t="s">
        <v>957</v>
      </c>
      <c r="Q6" s="467" t="s">
        <v>957</v>
      </c>
      <c r="R6" s="467" t="s">
        <v>63</v>
      </c>
      <c r="S6" s="467" t="s">
        <v>63</v>
      </c>
      <c r="T6" s="467"/>
      <c r="U6" s="467"/>
      <c r="V6" s="411">
        <v>20.91</v>
      </c>
      <c r="W6" s="526" t="s">
        <v>1091</v>
      </c>
      <c r="X6" s="413">
        <v>0.58099999999999996</v>
      </c>
      <c r="Y6" s="414">
        <v>14.47</v>
      </c>
      <c r="Z6" s="527" t="s">
        <v>1091</v>
      </c>
      <c r="AA6" s="416">
        <v>0.60299999999999998</v>
      </c>
      <c r="AB6" s="417">
        <v>5.26</v>
      </c>
      <c r="AC6" s="418" t="s">
        <v>1386</v>
      </c>
      <c r="AD6" s="419">
        <v>0.438</v>
      </c>
      <c r="AE6" s="470"/>
      <c r="AF6" s="421">
        <v>542.20000000000005</v>
      </c>
      <c r="AG6" s="411">
        <v>1.04</v>
      </c>
      <c r="AH6" s="411">
        <v>2.2799999999999998</v>
      </c>
      <c r="AI6" s="411">
        <v>38.31</v>
      </c>
      <c r="AJ6" s="411">
        <v>56.15</v>
      </c>
      <c r="AK6" s="411">
        <v>31.31</v>
      </c>
      <c r="AL6" s="411">
        <v>11.13</v>
      </c>
      <c r="AM6" s="411">
        <v>1.55</v>
      </c>
      <c r="AN6" s="411">
        <v>1.49</v>
      </c>
      <c r="AO6" s="411">
        <v>0.97</v>
      </c>
      <c r="AP6" s="411">
        <v>1.77</v>
      </c>
      <c r="AQ6" s="411">
        <v>1.23</v>
      </c>
      <c r="AR6" s="422">
        <v>47</v>
      </c>
      <c r="AS6" s="422">
        <v>43</v>
      </c>
      <c r="AT6" s="422">
        <v>201</v>
      </c>
      <c r="AU6" s="422">
        <v>21</v>
      </c>
      <c r="AV6" s="423">
        <v>4.0199999999999996</v>
      </c>
      <c r="AW6" s="424" t="s">
        <v>1386</v>
      </c>
      <c r="AX6" s="425">
        <v>0.33500000000000002</v>
      </c>
      <c r="AY6" s="471"/>
      <c r="AZ6" s="472">
        <v>1208.2</v>
      </c>
      <c r="BA6" s="414">
        <v>1.63</v>
      </c>
      <c r="BB6" s="414">
        <v>3.15</v>
      </c>
      <c r="BC6" s="414">
        <v>33.15</v>
      </c>
      <c r="BD6" s="414">
        <v>48.31</v>
      </c>
      <c r="BE6" s="414">
        <v>31.81</v>
      </c>
      <c r="BF6" s="414">
        <v>3.99</v>
      </c>
      <c r="BG6" s="414">
        <v>5.95</v>
      </c>
      <c r="BH6" s="414">
        <v>1.41</v>
      </c>
      <c r="BI6" s="414">
        <v>0.94</v>
      </c>
      <c r="BJ6" s="414">
        <v>1.1599999999999999</v>
      </c>
      <c r="BK6" s="414">
        <v>0.66</v>
      </c>
      <c r="BL6" s="395" t="s">
        <v>1077</v>
      </c>
      <c r="BM6" s="395" t="s">
        <v>1077</v>
      </c>
      <c r="BN6" s="395" t="s">
        <v>1078</v>
      </c>
      <c r="BO6" s="395" t="s">
        <v>1078</v>
      </c>
      <c r="BP6" s="395" t="s">
        <v>1077</v>
      </c>
      <c r="BQ6" s="395" t="s">
        <v>1077</v>
      </c>
      <c r="BR6" s="395" t="s">
        <v>1078</v>
      </c>
      <c r="BS6" s="395" t="s">
        <v>1078</v>
      </c>
      <c r="BT6" s="395" t="s">
        <v>1079</v>
      </c>
      <c r="BU6" s="395" t="s">
        <v>1080</v>
      </c>
      <c r="BV6" s="395" t="s">
        <v>1080</v>
      </c>
      <c r="BW6" s="473"/>
      <c r="BX6" s="417">
        <v>5.2</v>
      </c>
      <c r="BY6" s="418" t="s">
        <v>1386</v>
      </c>
      <c r="BZ6" s="419">
        <v>0.433</v>
      </c>
      <c r="CA6" s="470"/>
      <c r="CB6" s="421">
        <v>390</v>
      </c>
      <c r="CC6" s="411">
        <v>0.31</v>
      </c>
      <c r="CD6" s="411">
        <v>3.05</v>
      </c>
      <c r="CE6" s="411">
        <v>28.27</v>
      </c>
      <c r="CF6" s="411">
        <v>42.3</v>
      </c>
      <c r="CG6" s="411">
        <v>16.989999999999998</v>
      </c>
      <c r="CH6" s="411">
        <v>21.64</v>
      </c>
      <c r="CI6" s="411">
        <v>7.89</v>
      </c>
      <c r="CJ6" s="411">
        <v>2.58</v>
      </c>
      <c r="CK6" s="411">
        <v>2.98</v>
      </c>
      <c r="CL6" s="411">
        <v>1.1599999999999999</v>
      </c>
      <c r="CM6" s="411">
        <v>1.42</v>
      </c>
      <c r="CN6" s="422">
        <v>177</v>
      </c>
      <c r="CO6" s="422">
        <v>143</v>
      </c>
      <c r="CP6" s="422">
        <v>638</v>
      </c>
      <c r="CQ6" s="422">
        <v>111</v>
      </c>
      <c r="CR6" s="423">
        <v>10.47</v>
      </c>
      <c r="CS6" s="424" t="s">
        <v>960</v>
      </c>
      <c r="CT6" s="425">
        <v>0.872</v>
      </c>
      <c r="CU6" s="471"/>
      <c r="CV6" s="472">
        <v>293.2</v>
      </c>
      <c r="CW6" s="414">
        <v>1.1100000000000001</v>
      </c>
      <c r="CX6" s="414">
        <v>1.66</v>
      </c>
      <c r="CY6" s="414">
        <v>12.27</v>
      </c>
      <c r="CZ6" s="414">
        <v>31.21</v>
      </c>
      <c r="DA6" s="414">
        <v>29.28</v>
      </c>
      <c r="DB6" s="414">
        <v>0.96</v>
      </c>
      <c r="DC6" s="414">
        <v>0.01</v>
      </c>
      <c r="DD6" s="414">
        <v>0.43</v>
      </c>
      <c r="DE6" s="414">
        <v>0.68</v>
      </c>
      <c r="DF6" s="414">
        <v>0.45</v>
      </c>
      <c r="DG6" s="414">
        <v>0.63</v>
      </c>
      <c r="DH6" s="396" t="s">
        <v>1116</v>
      </c>
      <c r="DI6" s="396" t="s">
        <v>1077</v>
      </c>
      <c r="DJ6" s="396" t="s">
        <v>1078</v>
      </c>
      <c r="DK6" s="396" t="s">
        <v>1078</v>
      </c>
      <c r="DL6" s="396" t="s">
        <v>1077</v>
      </c>
      <c r="DM6" s="396" t="s">
        <v>1077</v>
      </c>
      <c r="DN6" s="396" t="s">
        <v>1078</v>
      </c>
      <c r="DO6" s="396" t="s">
        <v>1078</v>
      </c>
      <c r="DP6" s="396" t="s">
        <v>1079</v>
      </c>
      <c r="DQ6" s="396" t="s">
        <v>1387</v>
      </c>
      <c r="DR6" s="396" t="s">
        <v>1080</v>
      </c>
      <c r="DS6" s="474" t="s">
        <v>4075</v>
      </c>
      <c r="DT6" s="431">
        <v>10.45</v>
      </c>
      <c r="DU6" s="432" t="s">
        <v>960</v>
      </c>
      <c r="DV6" s="433">
        <v>0.871</v>
      </c>
      <c r="DW6" s="475"/>
      <c r="DX6" s="435">
        <v>607</v>
      </c>
      <c r="DY6" s="436">
        <v>29.76</v>
      </c>
      <c r="DZ6" s="436">
        <v>0.17</v>
      </c>
      <c r="EA6" s="436">
        <v>2.82</v>
      </c>
      <c r="EB6" s="407" t="s">
        <v>1077</v>
      </c>
      <c r="EC6" s="407" t="s">
        <v>1077</v>
      </c>
      <c r="ED6" s="407" t="s">
        <v>1078</v>
      </c>
      <c r="EE6" s="407" t="s">
        <v>1078</v>
      </c>
      <c r="EF6" s="407" t="s">
        <v>1079</v>
      </c>
      <c r="EG6" s="407" t="s">
        <v>1080</v>
      </c>
      <c r="EH6" s="434" t="s">
        <v>1078</v>
      </c>
      <c r="EI6" s="476">
        <v>2.36</v>
      </c>
      <c r="EJ6" s="476" t="s">
        <v>1100</v>
      </c>
      <c r="EK6" s="477"/>
      <c r="EL6" s="437" t="s">
        <v>63</v>
      </c>
      <c r="EM6" s="478">
        <v>44.6</v>
      </c>
      <c r="EN6" s="479" t="s">
        <v>588</v>
      </c>
      <c r="EO6" s="480" t="s">
        <v>66</v>
      </c>
      <c r="EP6" s="478"/>
      <c r="EQ6" s="479"/>
      <c r="ER6" s="480"/>
      <c r="ES6" s="440" t="s">
        <v>1135</v>
      </c>
    </row>
    <row r="7" spans="1:149" s="397" customFormat="1" ht="24" customHeight="1">
      <c r="A7" s="2939"/>
      <c r="B7" s="354" t="s">
        <v>1250</v>
      </c>
      <c r="C7" s="462" t="s">
        <v>1398</v>
      </c>
      <c r="D7" s="462" t="s">
        <v>1399</v>
      </c>
      <c r="E7" s="463" t="s">
        <v>592</v>
      </c>
      <c r="F7" s="484" t="s">
        <v>1400</v>
      </c>
      <c r="G7" s="465" t="s">
        <v>1401</v>
      </c>
      <c r="H7" s="466">
        <v>890</v>
      </c>
      <c r="I7" s="467" t="s">
        <v>1402</v>
      </c>
      <c r="J7" s="467" t="s">
        <v>783</v>
      </c>
      <c r="K7" s="525">
        <v>1123</v>
      </c>
      <c r="L7" s="525">
        <v>1120</v>
      </c>
      <c r="M7" s="525">
        <v>997</v>
      </c>
      <c r="N7" s="467" t="s">
        <v>63</v>
      </c>
      <c r="O7" s="467" t="s">
        <v>63</v>
      </c>
      <c r="P7" s="467" t="s">
        <v>63</v>
      </c>
      <c r="Q7" s="467" t="s">
        <v>957</v>
      </c>
      <c r="R7" s="467" t="s">
        <v>63</v>
      </c>
      <c r="S7" s="467" t="s">
        <v>63</v>
      </c>
      <c r="T7" s="467"/>
      <c r="U7" s="467"/>
      <c r="V7" s="411">
        <v>27.34</v>
      </c>
      <c r="W7" s="526" t="s">
        <v>958</v>
      </c>
      <c r="X7" s="413">
        <f>ROUND(V7/36,3)</f>
        <v>0.75900000000000001</v>
      </c>
      <c r="Y7" s="414">
        <v>20.98</v>
      </c>
      <c r="Z7" s="527" t="s">
        <v>959</v>
      </c>
      <c r="AA7" s="416">
        <v>0.874</v>
      </c>
      <c r="AB7" s="417">
        <v>5.75</v>
      </c>
      <c r="AC7" s="418" t="s">
        <v>1386</v>
      </c>
      <c r="AD7" s="419">
        <v>0.47899999999999998</v>
      </c>
      <c r="AE7" s="470"/>
      <c r="AF7" s="421">
        <v>649.79999999999995</v>
      </c>
      <c r="AG7" s="411">
        <v>0.71</v>
      </c>
      <c r="AH7" s="411">
        <v>2.16</v>
      </c>
      <c r="AI7" s="411">
        <v>54.36</v>
      </c>
      <c r="AJ7" s="411">
        <v>55.52</v>
      </c>
      <c r="AK7" s="411">
        <v>28.51</v>
      </c>
      <c r="AL7" s="411">
        <v>11.77</v>
      </c>
      <c r="AM7" s="411">
        <v>7.53</v>
      </c>
      <c r="AN7" s="411">
        <v>0.74</v>
      </c>
      <c r="AO7" s="411">
        <v>0.39</v>
      </c>
      <c r="AP7" s="411">
        <v>0.59</v>
      </c>
      <c r="AQ7" s="411">
        <v>0.41</v>
      </c>
      <c r="AR7" s="422">
        <v>0</v>
      </c>
      <c r="AS7" s="422">
        <v>45</v>
      </c>
      <c r="AT7" s="422">
        <v>73</v>
      </c>
      <c r="AU7" s="422">
        <v>50</v>
      </c>
      <c r="AV7" s="423">
        <v>8.98</v>
      </c>
      <c r="AW7" s="424" t="s">
        <v>968</v>
      </c>
      <c r="AX7" s="425">
        <v>0.748</v>
      </c>
      <c r="AY7" s="471"/>
      <c r="AZ7" s="472">
        <v>436.1</v>
      </c>
      <c r="BA7" s="414">
        <v>1.08</v>
      </c>
      <c r="BB7" s="414">
        <v>1.64</v>
      </c>
      <c r="BC7" s="414">
        <v>43.01</v>
      </c>
      <c r="BD7" s="414">
        <v>51.08</v>
      </c>
      <c r="BE7" s="414">
        <v>34.200000000000003</v>
      </c>
      <c r="BF7" s="414">
        <v>1.56</v>
      </c>
      <c r="BG7" s="414">
        <v>0.96</v>
      </c>
      <c r="BH7" s="414">
        <v>0.45</v>
      </c>
      <c r="BI7" s="414">
        <v>0.55000000000000004</v>
      </c>
      <c r="BJ7" s="414">
        <v>0.77</v>
      </c>
      <c r="BK7" s="414">
        <v>0.73</v>
      </c>
      <c r="BL7" s="395" t="s">
        <v>1077</v>
      </c>
      <c r="BM7" s="395" t="s">
        <v>1077</v>
      </c>
      <c r="BN7" s="395" t="s">
        <v>1078</v>
      </c>
      <c r="BO7" s="395" t="s">
        <v>1078</v>
      </c>
      <c r="BP7" s="395" t="s">
        <v>1077</v>
      </c>
      <c r="BQ7" s="395" t="s">
        <v>1077</v>
      </c>
      <c r="BR7" s="395" t="s">
        <v>1083</v>
      </c>
      <c r="BS7" s="395" t="s">
        <v>1078</v>
      </c>
      <c r="BT7" s="395" t="s">
        <v>1079</v>
      </c>
      <c r="BU7" s="395" t="s">
        <v>1080</v>
      </c>
      <c r="BV7" s="395" t="s">
        <v>1080</v>
      </c>
      <c r="BW7" s="473"/>
      <c r="BX7" s="417">
        <v>9.59</v>
      </c>
      <c r="BY7" s="418" t="s">
        <v>960</v>
      </c>
      <c r="BZ7" s="419">
        <v>0.79900000000000004</v>
      </c>
      <c r="CA7" s="470"/>
      <c r="CB7" s="421">
        <v>544.4</v>
      </c>
      <c r="CC7" s="411">
        <v>0.56000000000000005</v>
      </c>
      <c r="CD7" s="411">
        <v>2.25</v>
      </c>
      <c r="CE7" s="411">
        <v>36.909999999999997</v>
      </c>
      <c r="CF7" s="411">
        <v>37.6</v>
      </c>
      <c r="CG7" s="411">
        <v>32.380000000000003</v>
      </c>
      <c r="CH7" s="411">
        <v>6.13</v>
      </c>
      <c r="CI7" s="411">
        <v>3.8</v>
      </c>
      <c r="CJ7" s="411">
        <v>0.36</v>
      </c>
      <c r="CK7" s="411">
        <v>0.44</v>
      </c>
      <c r="CL7" s="411">
        <v>0.2</v>
      </c>
      <c r="CM7" s="411">
        <v>0.46</v>
      </c>
      <c r="CN7" s="422">
        <v>48</v>
      </c>
      <c r="CO7" s="422">
        <v>33</v>
      </c>
      <c r="CP7" s="422">
        <v>328</v>
      </c>
      <c r="CQ7" s="422">
        <v>9</v>
      </c>
      <c r="CR7" s="423">
        <v>11.01</v>
      </c>
      <c r="CS7" s="424" t="s">
        <v>962</v>
      </c>
      <c r="CT7" s="425">
        <v>0.91800000000000004</v>
      </c>
      <c r="CU7" s="471"/>
      <c r="CV7" s="472">
        <v>294.10000000000002</v>
      </c>
      <c r="CW7" s="414">
        <v>0.97</v>
      </c>
      <c r="CX7" s="414">
        <v>1.58</v>
      </c>
      <c r="CY7" s="414">
        <v>15.55</v>
      </c>
      <c r="CZ7" s="414">
        <v>31.31</v>
      </c>
      <c r="DA7" s="414">
        <v>28.59</v>
      </c>
      <c r="DB7" s="414">
        <v>0.35</v>
      </c>
      <c r="DC7" s="414">
        <v>0.19</v>
      </c>
      <c r="DD7" s="414">
        <v>0.43</v>
      </c>
      <c r="DE7" s="414">
        <v>0.46</v>
      </c>
      <c r="DF7" s="414">
        <v>0.26</v>
      </c>
      <c r="DG7" s="414">
        <v>0.17</v>
      </c>
      <c r="DH7" s="396" t="s">
        <v>1077</v>
      </c>
      <c r="DI7" s="396" t="s">
        <v>1077</v>
      </c>
      <c r="DJ7" s="396" t="s">
        <v>1078</v>
      </c>
      <c r="DK7" s="396" t="s">
        <v>1078</v>
      </c>
      <c r="DL7" s="396" t="s">
        <v>1116</v>
      </c>
      <c r="DM7" s="396" t="s">
        <v>1077</v>
      </c>
      <c r="DN7" s="396" t="s">
        <v>1078</v>
      </c>
      <c r="DO7" s="396" t="s">
        <v>1078</v>
      </c>
      <c r="DP7" s="396" t="s">
        <v>1079</v>
      </c>
      <c r="DQ7" s="396" t="s">
        <v>1080</v>
      </c>
      <c r="DR7" s="396" t="s">
        <v>1080</v>
      </c>
      <c r="DS7" s="474"/>
      <c r="DT7" s="431">
        <v>12</v>
      </c>
      <c r="DU7" s="432" t="s">
        <v>962</v>
      </c>
      <c r="DV7" s="433">
        <v>1</v>
      </c>
      <c r="DW7" s="475"/>
      <c r="DX7" s="435">
        <v>506.6</v>
      </c>
      <c r="DY7" s="436">
        <v>18.489999999999998</v>
      </c>
      <c r="DZ7" s="436">
        <v>0.35</v>
      </c>
      <c r="EA7" s="436">
        <v>1.93</v>
      </c>
      <c r="EB7" s="407" t="s">
        <v>1077</v>
      </c>
      <c r="EC7" s="407" t="s">
        <v>1077</v>
      </c>
      <c r="ED7" s="407" t="s">
        <v>1078</v>
      </c>
      <c r="EE7" s="407" t="s">
        <v>1078</v>
      </c>
      <c r="EF7" s="407" t="s">
        <v>1079</v>
      </c>
      <c r="EG7" s="407" t="s">
        <v>1080</v>
      </c>
      <c r="EH7" s="434" t="s">
        <v>1078</v>
      </c>
      <c r="EI7" s="476">
        <v>2.4300000000000002</v>
      </c>
      <c r="EJ7" s="476" t="s">
        <v>1100</v>
      </c>
      <c r="EK7" s="477"/>
      <c r="EL7" s="437" t="s">
        <v>63</v>
      </c>
      <c r="EM7" s="478">
        <v>43.5</v>
      </c>
      <c r="EN7" s="479" t="s">
        <v>588</v>
      </c>
      <c r="EO7" s="480" t="s">
        <v>66</v>
      </c>
      <c r="EP7" s="478"/>
      <c r="EQ7" s="479"/>
      <c r="ER7" s="480"/>
      <c r="ES7" s="440" t="s">
        <v>1135</v>
      </c>
    </row>
    <row r="8" spans="1:149" s="397" customFormat="1" ht="24" customHeight="1">
      <c r="A8" s="2939"/>
      <c r="B8" s="354" t="s">
        <v>1232</v>
      </c>
      <c r="C8" s="462" t="s">
        <v>1403</v>
      </c>
      <c r="D8" s="462" t="s">
        <v>1404</v>
      </c>
      <c r="E8" s="463" t="s">
        <v>570</v>
      </c>
      <c r="F8" s="484" t="s">
        <v>1405</v>
      </c>
      <c r="G8" s="465" t="s">
        <v>1406</v>
      </c>
      <c r="H8" s="466">
        <v>890</v>
      </c>
      <c r="I8" s="467" t="s">
        <v>1407</v>
      </c>
      <c r="J8" s="467" t="s">
        <v>1408</v>
      </c>
      <c r="K8" s="525">
        <v>1100</v>
      </c>
      <c r="L8" s="525">
        <v>1095</v>
      </c>
      <c r="M8" s="525">
        <v>972</v>
      </c>
      <c r="N8" s="467" t="s">
        <v>63</v>
      </c>
      <c r="O8" s="467" t="s">
        <v>63</v>
      </c>
      <c r="P8" s="467" t="s">
        <v>63</v>
      </c>
      <c r="Q8" s="467" t="s">
        <v>957</v>
      </c>
      <c r="R8" s="467" t="s">
        <v>63</v>
      </c>
      <c r="S8" s="467" t="s">
        <v>63</v>
      </c>
      <c r="T8" s="467"/>
      <c r="U8" s="467"/>
      <c r="V8" s="411">
        <v>27.94</v>
      </c>
      <c r="W8" s="526" t="s">
        <v>958</v>
      </c>
      <c r="X8" s="413">
        <f>ROUND(V8/36,3)</f>
        <v>0.77600000000000002</v>
      </c>
      <c r="Y8" s="414">
        <v>22.25</v>
      </c>
      <c r="Z8" s="527" t="s">
        <v>988</v>
      </c>
      <c r="AA8" s="416">
        <v>0.92700000000000005</v>
      </c>
      <c r="AB8" s="417">
        <v>7.28</v>
      </c>
      <c r="AC8" s="418" t="s">
        <v>961</v>
      </c>
      <c r="AD8" s="419">
        <v>0.60699999999999998</v>
      </c>
      <c r="AE8" s="470"/>
      <c r="AF8" s="421">
        <v>629.6</v>
      </c>
      <c r="AG8" s="411">
        <v>0.52</v>
      </c>
      <c r="AH8" s="411">
        <v>2.41</v>
      </c>
      <c r="AI8" s="411">
        <v>38.07</v>
      </c>
      <c r="AJ8" s="411">
        <v>55.13</v>
      </c>
      <c r="AK8" s="411">
        <v>42.37</v>
      </c>
      <c r="AL8" s="411">
        <v>0.92</v>
      </c>
      <c r="AM8" s="411">
        <v>0.7</v>
      </c>
      <c r="AN8" s="411">
        <v>1.43</v>
      </c>
      <c r="AO8" s="411">
        <v>1.1100000000000001</v>
      </c>
      <c r="AP8" s="411">
        <v>0.72</v>
      </c>
      <c r="AQ8" s="411">
        <v>0.56999999999999995</v>
      </c>
      <c r="AR8" s="422">
        <v>0</v>
      </c>
      <c r="AS8" s="422">
        <v>32</v>
      </c>
      <c r="AT8" s="422">
        <v>17</v>
      </c>
      <c r="AU8" s="422">
        <v>0</v>
      </c>
      <c r="AV8" s="423">
        <v>10.25</v>
      </c>
      <c r="AW8" s="424" t="s">
        <v>960</v>
      </c>
      <c r="AX8" s="425">
        <v>0.85399999999999998</v>
      </c>
      <c r="AY8" s="471"/>
      <c r="AZ8" s="472">
        <v>374.9</v>
      </c>
      <c r="BA8" s="414">
        <v>0.5</v>
      </c>
      <c r="BB8" s="414">
        <v>1.42</v>
      </c>
      <c r="BC8" s="414">
        <v>20.91</v>
      </c>
      <c r="BD8" s="414">
        <v>46.67</v>
      </c>
      <c r="BE8" s="414">
        <v>33.79</v>
      </c>
      <c r="BF8" s="414">
        <v>1.9</v>
      </c>
      <c r="BG8" s="414">
        <v>1.83</v>
      </c>
      <c r="BH8" s="414">
        <v>0.48</v>
      </c>
      <c r="BI8" s="414">
        <v>0.5</v>
      </c>
      <c r="BJ8" s="414">
        <v>0.46</v>
      </c>
      <c r="BK8" s="414">
        <v>0.42</v>
      </c>
      <c r="BL8" s="395" t="s">
        <v>1077</v>
      </c>
      <c r="BM8" s="395" t="s">
        <v>1077</v>
      </c>
      <c r="BN8" s="395" t="s">
        <v>1078</v>
      </c>
      <c r="BO8" s="395" t="s">
        <v>1078</v>
      </c>
      <c r="BP8" s="395" t="s">
        <v>1077</v>
      </c>
      <c r="BQ8" s="395" t="s">
        <v>1077</v>
      </c>
      <c r="BR8" s="395" t="s">
        <v>1078</v>
      </c>
      <c r="BS8" s="395" t="s">
        <v>1078</v>
      </c>
      <c r="BT8" s="395" t="s">
        <v>1079</v>
      </c>
      <c r="BU8" s="395" t="s">
        <v>1080</v>
      </c>
      <c r="BV8" s="395" t="s">
        <v>1080</v>
      </c>
      <c r="BW8" s="473"/>
      <c r="BX8" s="417">
        <v>8.66</v>
      </c>
      <c r="BY8" s="418" t="s">
        <v>968</v>
      </c>
      <c r="BZ8" s="419">
        <v>0.72199999999999998</v>
      </c>
      <c r="CA8" s="470"/>
      <c r="CB8" s="421">
        <v>482.4</v>
      </c>
      <c r="CC8" s="411">
        <v>0.7</v>
      </c>
      <c r="CD8" s="411">
        <v>1.82</v>
      </c>
      <c r="CE8" s="411">
        <v>27.24</v>
      </c>
      <c r="CF8" s="411">
        <v>48.11</v>
      </c>
      <c r="CG8" s="411">
        <v>39.46</v>
      </c>
      <c r="CH8" s="411">
        <v>2.97</v>
      </c>
      <c r="CI8" s="411">
        <v>1.37</v>
      </c>
      <c r="CJ8" s="411">
        <v>0.6</v>
      </c>
      <c r="CK8" s="411">
        <v>0.6</v>
      </c>
      <c r="CL8" s="411">
        <v>0.62</v>
      </c>
      <c r="CM8" s="411">
        <v>0.86</v>
      </c>
      <c r="CN8" s="422">
        <v>41</v>
      </c>
      <c r="CO8" s="422">
        <v>25</v>
      </c>
      <c r="CP8" s="422">
        <v>111</v>
      </c>
      <c r="CQ8" s="422">
        <v>0</v>
      </c>
      <c r="CR8" s="423">
        <v>11.99</v>
      </c>
      <c r="CS8" s="424" t="s">
        <v>962</v>
      </c>
      <c r="CT8" s="425">
        <v>0.999</v>
      </c>
      <c r="CU8" s="471"/>
      <c r="CV8" s="472">
        <v>235.2</v>
      </c>
      <c r="CW8" s="414">
        <v>0.49</v>
      </c>
      <c r="CX8" s="414">
        <v>0.9</v>
      </c>
      <c r="CY8" s="414">
        <v>10.62</v>
      </c>
      <c r="CZ8" s="414">
        <v>29.93</v>
      </c>
      <c r="DA8" s="414">
        <v>22.06</v>
      </c>
      <c r="DB8" s="414">
        <v>0.8</v>
      </c>
      <c r="DC8" s="414">
        <v>0.04</v>
      </c>
      <c r="DD8" s="414">
        <v>0.37</v>
      </c>
      <c r="DE8" s="414">
        <v>0.24</v>
      </c>
      <c r="DF8" s="414">
        <v>0.38</v>
      </c>
      <c r="DG8" s="414">
        <v>0.26</v>
      </c>
      <c r="DH8" s="396" t="s">
        <v>1077</v>
      </c>
      <c r="DI8" s="396" t="s">
        <v>1077</v>
      </c>
      <c r="DJ8" s="396" t="s">
        <v>1078</v>
      </c>
      <c r="DK8" s="396" t="s">
        <v>1078</v>
      </c>
      <c r="DL8" s="396" t="s">
        <v>1077</v>
      </c>
      <c r="DM8" s="396" t="s">
        <v>1077</v>
      </c>
      <c r="DN8" s="396" t="s">
        <v>1078</v>
      </c>
      <c r="DO8" s="396" t="s">
        <v>1078</v>
      </c>
      <c r="DP8" s="396" t="s">
        <v>1079</v>
      </c>
      <c r="DQ8" s="396" t="s">
        <v>1080</v>
      </c>
      <c r="DR8" s="396" t="s">
        <v>1080</v>
      </c>
      <c r="DS8" s="474"/>
      <c r="DT8" s="431">
        <v>12</v>
      </c>
      <c r="DU8" s="432" t="s">
        <v>962</v>
      </c>
      <c r="DV8" s="433">
        <v>1</v>
      </c>
      <c r="DW8" s="475"/>
      <c r="DX8" s="435">
        <v>590.29999999999995</v>
      </c>
      <c r="DY8" s="436">
        <v>21.18</v>
      </c>
      <c r="DZ8" s="436">
        <v>0.56999999999999995</v>
      </c>
      <c r="EA8" s="436">
        <v>1.71</v>
      </c>
      <c r="EB8" s="407" t="s">
        <v>1077</v>
      </c>
      <c r="EC8" s="407" t="s">
        <v>1077</v>
      </c>
      <c r="ED8" s="407" t="s">
        <v>1078</v>
      </c>
      <c r="EE8" s="407" t="s">
        <v>1078</v>
      </c>
      <c r="EF8" s="407" t="s">
        <v>1079</v>
      </c>
      <c r="EG8" s="407" t="s">
        <v>1080</v>
      </c>
      <c r="EH8" s="434" t="s">
        <v>1078</v>
      </c>
      <c r="EI8" s="499">
        <v>2.7</v>
      </c>
      <c r="EJ8" s="476" t="s">
        <v>1082</v>
      </c>
      <c r="EK8" s="477"/>
      <c r="EL8" s="437" t="s">
        <v>63</v>
      </c>
      <c r="EM8" s="478">
        <v>45.2</v>
      </c>
      <c r="EN8" s="479" t="s">
        <v>588</v>
      </c>
      <c r="EO8" s="480" t="s">
        <v>66</v>
      </c>
      <c r="EP8" s="478"/>
      <c r="EQ8" s="479"/>
      <c r="ER8" s="480"/>
      <c r="ES8" s="440" t="s">
        <v>1135</v>
      </c>
    </row>
    <row r="9" spans="1:149" s="397" customFormat="1" ht="24" customHeight="1">
      <c r="A9" s="2939"/>
      <c r="B9" s="354" t="s">
        <v>1409</v>
      </c>
      <c r="C9" s="462" t="s">
        <v>1410</v>
      </c>
      <c r="D9" s="462" t="s">
        <v>1411</v>
      </c>
      <c r="E9" s="463" t="s">
        <v>633</v>
      </c>
      <c r="F9" s="484" t="s">
        <v>1244</v>
      </c>
      <c r="G9" s="465" t="s">
        <v>1245</v>
      </c>
      <c r="H9" s="466">
        <v>810</v>
      </c>
      <c r="I9" s="467" t="s">
        <v>1412</v>
      </c>
      <c r="J9" s="467" t="s">
        <v>1413</v>
      </c>
      <c r="K9" s="525">
        <v>1031</v>
      </c>
      <c r="L9" s="525">
        <v>1032</v>
      </c>
      <c r="M9" s="525">
        <v>906</v>
      </c>
      <c r="N9" s="467" t="s">
        <v>63</v>
      </c>
      <c r="O9" s="467" t="s">
        <v>63</v>
      </c>
      <c r="P9" s="467" t="s">
        <v>63</v>
      </c>
      <c r="Q9" s="467" t="s">
        <v>957</v>
      </c>
      <c r="R9" s="467" t="s">
        <v>63</v>
      </c>
      <c r="S9" s="467" t="s">
        <v>63</v>
      </c>
      <c r="T9" s="467"/>
      <c r="U9" s="467"/>
      <c r="V9" s="411">
        <v>30.83</v>
      </c>
      <c r="W9" s="526" t="s">
        <v>959</v>
      </c>
      <c r="X9" s="413">
        <v>0.85699999999999998</v>
      </c>
      <c r="Y9" s="414">
        <v>20.170000000000002</v>
      </c>
      <c r="Z9" s="527" t="s">
        <v>959</v>
      </c>
      <c r="AA9" s="416">
        <v>0.84099999999999997</v>
      </c>
      <c r="AB9" s="417">
        <v>9.4600000000000009</v>
      </c>
      <c r="AC9" s="418" t="s">
        <v>960</v>
      </c>
      <c r="AD9" s="419">
        <v>0.78800000000000003</v>
      </c>
      <c r="AE9" s="470"/>
      <c r="AF9" s="421">
        <v>407.1</v>
      </c>
      <c r="AG9" s="411">
        <v>0.91</v>
      </c>
      <c r="AH9" s="411">
        <v>1.27</v>
      </c>
      <c r="AI9" s="411">
        <v>21.51</v>
      </c>
      <c r="AJ9" s="411">
        <v>43.1</v>
      </c>
      <c r="AK9" s="411">
        <v>28.27</v>
      </c>
      <c r="AL9" s="411">
        <v>0.23</v>
      </c>
      <c r="AM9" s="411">
        <v>0.26</v>
      </c>
      <c r="AN9" s="411">
        <v>0.62</v>
      </c>
      <c r="AO9" s="411">
        <v>0.52</v>
      </c>
      <c r="AP9" s="411">
        <v>1.22</v>
      </c>
      <c r="AQ9" s="411">
        <v>0.77</v>
      </c>
      <c r="AR9" s="422">
        <v>0</v>
      </c>
      <c r="AS9" s="422">
        <v>38</v>
      </c>
      <c r="AT9" s="422">
        <v>83</v>
      </c>
      <c r="AU9" s="422">
        <v>38</v>
      </c>
      <c r="AV9" s="423">
        <v>9.44</v>
      </c>
      <c r="AW9" s="424" t="s">
        <v>960</v>
      </c>
      <c r="AX9" s="425">
        <v>0.78700000000000003</v>
      </c>
      <c r="AY9" s="471"/>
      <c r="AZ9" s="472">
        <v>709.8</v>
      </c>
      <c r="BA9" s="414">
        <v>0.4</v>
      </c>
      <c r="BB9" s="414">
        <v>1.32</v>
      </c>
      <c r="BC9" s="414">
        <v>32.97</v>
      </c>
      <c r="BD9" s="414">
        <v>43.23</v>
      </c>
      <c r="BE9" s="414">
        <v>28.85</v>
      </c>
      <c r="BF9" s="414">
        <v>0.66</v>
      </c>
      <c r="BG9" s="414">
        <v>0.36</v>
      </c>
      <c r="BH9" s="414">
        <v>0.9</v>
      </c>
      <c r="BI9" s="414">
        <v>0.44</v>
      </c>
      <c r="BJ9" s="414">
        <v>0.68</v>
      </c>
      <c r="BK9" s="414">
        <v>0.28000000000000003</v>
      </c>
      <c r="BL9" s="395" t="s">
        <v>1077</v>
      </c>
      <c r="BM9" s="395" t="s">
        <v>1077</v>
      </c>
      <c r="BN9" s="395" t="s">
        <v>1078</v>
      </c>
      <c r="BO9" s="395" t="s">
        <v>1078</v>
      </c>
      <c r="BP9" s="395" t="s">
        <v>1077</v>
      </c>
      <c r="BQ9" s="395" t="s">
        <v>1077</v>
      </c>
      <c r="BR9" s="395" t="s">
        <v>1078</v>
      </c>
      <c r="BS9" s="395" t="s">
        <v>1078</v>
      </c>
      <c r="BT9" s="395" t="s">
        <v>1079</v>
      </c>
      <c r="BU9" s="395" t="s">
        <v>1080</v>
      </c>
      <c r="BV9" s="395" t="s">
        <v>1080</v>
      </c>
      <c r="BW9" s="473" t="s">
        <v>1414</v>
      </c>
      <c r="BX9" s="417">
        <v>10.64</v>
      </c>
      <c r="BY9" s="418" t="s">
        <v>962</v>
      </c>
      <c r="BZ9" s="419">
        <v>0.88700000000000001</v>
      </c>
      <c r="CA9" s="470"/>
      <c r="CB9" s="421">
        <v>407.2</v>
      </c>
      <c r="CC9" s="411">
        <v>1.3</v>
      </c>
      <c r="CD9" s="411">
        <v>1.08</v>
      </c>
      <c r="CE9" s="411">
        <v>23.05</v>
      </c>
      <c r="CF9" s="411">
        <v>42.9</v>
      </c>
      <c r="CG9" s="411">
        <v>26.99</v>
      </c>
      <c r="CH9" s="411">
        <v>0.03</v>
      </c>
      <c r="CI9" s="411">
        <v>0.12</v>
      </c>
      <c r="CJ9" s="411">
        <v>0.47</v>
      </c>
      <c r="CK9" s="411">
        <v>0.45</v>
      </c>
      <c r="CL9" s="411">
        <v>0.66</v>
      </c>
      <c r="CM9" s="411">
        <v>0.36</v>
      </c>
      <c r="CN9" s="422">
        <v>0</v>
      </c>
      <c r="CO9" s="422">
        <v>47</v>
      </c>
      <c r="CP9" s="422">
        <v>89</v>
      </c>
      <c r="CQ9" s="422">
        <v>23</v>
      </c>
      <c r="CR9" s="423">
        <v>10.98</v>
      </c>
      <c r="CS9" s="424" t="s">
        <v>962</v>
      </c>
      <c r="CT9" s="425">
        <v>0.91500000000000004</v>
      </c>
      <c r="CU9" s="471"/>
      <c r="CV9" s="472">
        <v>555.20000000000005</v>
      </c>
      <c r="CW9" s="414">
        <v>0.34</v>
      </c>
      <c r="CX9" s="414">
        <v>1.2</v>
      </c>
      <c r="CY9" s="414">
        <v>16.43</v>
      </c>
      <c r="CZ9" s="414">
        <v>28.66</v>
      </c>
      <c r="DA9" s="414">
        <v>28.5</v>
      </c>
      <c r="DB9" s="414">
        <v>0.31</v>
      </c>
      <c r="DC9" s="414">
        <v>0.06</v>
      </c>
      <c r="DD9" s="414">
        <v>0.48</v>
      </c>
      <c r="DE9" s="414">
        <v>0.15</v>
      </c>
      <c r="DF9" s="414">
        <v>0.38</v>
      </c>
      <c r="DG9" s="414">
        <v>0.27</v>
      </c>
      <c r="DH9" s="396" t="s">
        <v>1077</v>
      </c>
      <c r="DI9" s="396" t="s">
        <v>1077</v>
      </c>
      <c r="DJ9" s="396" t="s">
        <v>1078</v>
      </c>
      <c r="DK9" s="396" t="s">
        <v>1078</v>
      </c>
      <c r="DL9" s="396" t="s">
        <v>1077</v>
      </c>
      <c r="DM9" s="396" t="s">
        <v>1077</v>
      </c>
      <c r="DN9" s="396" t="s">
        <v>1078</v>
      </c>
      <c r="DO9" s="396" t="s">
        <v>1078</v>
      </c>
      <c r="DP9" s="396" t="s">
        <v>1079</v>
      </c>
      <c r="DQ9" s="396" t="s">
        <v>1080</v>
      </c>
      <c r="DR9" s="396" t="s">
        <v>1080</v>
      </c>
      <c r="DS9" s="958" t="s">
        <v>1414</v>
      </c>
      <c r="DT9" s="431">
        <v>10.73</v>
      </c>
      <c r="DU9" s="432" t="s">
        <v>962</v>
      </c>
      <c r="DV9" s="433">
        <v>0.89400000000000002</v>
      </c>
      <c r="DW9" s="475"/>
      <c r="DX9" s="435">
        <v>597.5</v>
      </c>
      <c r="DY9" s="436">
        <v>26.83</v>
      </c>
      <c r="DZ9" s="436">
        <v>1.19</v>
      </c>
      <c r="EA9" s="436">
        <v>3.07</v>
      </c>
      <c r="EB9" s="407" t="s">
        <v>1077</v>
      </c>
      <c r="EC9" s="407" t="s">
        <v>1077</v>
      </c>
      <c r="ED9" s="407" t="s">
        <v>1078</v>
      </c>
      <c r="EE9" s="407" t="s">
        <v>1078</v>
      </c>
      <c r="EF9" s="407" t="s">
        <v>1079</v>
      </c>
      <c r="EG9" s="407" t="s">
        <v>1080</v>
      </c>
      <c r="EH9" s="959" t="s">
        <v>1415</v>
      </c>
      <c r="EI9" s="476" t="s">
        <v>1125</v>
      </c>
      <c r="EJ9" s="476" t="s">
        <v>1125</v>
      </c>
      <c r="EK9" s="477"/>
      <c r="EL9" s="437" t="s">
        <v>63</v>
      </c>
      <c r="EM9" s="478">
        <v>41.1</v>
      </c>
      <c r="EN9" s="479" t="s">
        <v>588</v>
      </c>
      <c r="EO9" s="480" t="s">
        <v>66</v>
      </c>
      <c r="EP9" s="478"/>
      <c r="EQ9" s="479"/>
      <c r="ER9" s="480"/>
      <c r="ES9" s="440" t="s">
        <v>1135</v>
      </c>
    </row>
    <row r="10" spans="1:149" s="397" customFormat="1" ht="24" customHeight="1">
      <c r="A10" s="2937"/>
      <c r="B10" s="354" t="s">
        <v>1232</v>
      </c>
      <c r="C10" s="462" t="s">
        <v>1416</v>
      </c>
      <c r="D10" s="462" t="s">
        <v>1417</v>
      </c>
      <c r="E10" s="463" t="s">
        <v>570</v>
      </c>
      <c r="F10" s="484" t="s">
        <v>1418</v>
      </c>
      <c r="G10" s="465" t="s">
        <v>1419</v>
      </c>
      <c r="H10" s="466">
        <v>1000</v>
      </c>
      <c r="I10" s="467" t="s">
        <v>1420</v>
      </c>
      <c r="J10" s="467" t="s">
        <v>1421</v>
      </c>
      <c r="K10" s="525">
        <v>1234</v>
      </c>
      <c r="L10" s="525">
        <v>1236</v>
      </c>
      <c r="M10" s="525">
        <v>1115</v>
      </c>
      <c r="N10" s="467" t="s">
        <v>63</v>
      </c>
      <c r="O10" s="467" t="s">
        <v>63</v>
      </c>
      <c r="P10" s="467" t="s">
        <v>63</v>
      </c>
      <c r="Q10" s="467" t="s">
        <v>957</v>
      </c>
      <c r="R10" s="467" t="s">
        <v>63</v>
      </c>
      <c r="S10" s="467" t="s">
        <v>63</v>
      </c>
      <c r="T10" s="467"/>
      <c r="U10" s="467"/>
      <c r="V10" s="411">
        <v>28.39</v>
      </c>
      <c r="W10" s="526" t="s">
        <v>959</v>
      </c>
      <c r="X10" s="413">
        <f>ROUND(V10/36,3)</f>
        <v>0.78900000000000003</v>
      </c>
      <c r="Y10" s="414">
        <v>22.17</v>
      </c>
      <c r="Z10" s="527" t="s">
        <v>988</v>
      </c>
      <c r="AA10" s="416">
        <v>0.92400000000000004</v>
      </c>
      <c r="AB10" s="417">
        <v>9.14</v>
      </c>
      <c r="AC10" s="418" t="s">
        <v>960</v>
      </c>
      <c r="AD10" s="419">
        <v>0.76200000000000001</v>
      </c>
      <c r="AE10" s="470"/>
      <c r="AF10" s="421">
        <v>615.29999999999995</v>
      </c>
      <c r="AG10" s="411">
        <v>0.38</v>
      </c>
      <c r="AH10" s="411">
        <v>2.0299999999999998</v>
      </c>
      <c r="AI10" s="411">
        <v>15.41</v>
      </c>
      <c r="AJ10" s="411">
        <v>47.4</v>
      </c>
      <c r="AK10" s="411">
        <v>36.85</v>
      </c>
      <c r="AL10" s="411">
        <v>0.17</v>
      </c>
      <c r="AM10" s="411">
        <v>2.14</v>
      </c>
      <c r="AN10" s="411">
        <v>0.45</v>
      </c>
      <c r="AO10" s="411">
        <v>0.32</v>
      </c>
      <c r="AP10" s="411">
        <v>0.63</v>
      </c>
      <c r="AQ10" s="411">
        <v>0.37</v>
      </c>
      <c r="AR10" s="422">
        <v>0</v>
      </c>
      <c r="AS10" s="422">
        <v>9</v>
      </c>
      <c r="AT10" s="422">
        <v>147</v>
      </c>
      <c r="AU10" s="422">
        <v>51</v>
      </c>
      <c r="AV10" s="423">
        <v>10.24</v>
      </c>
      <c r="AW10" s="424" t="s">
        <v>960</v>
      </c>
      <c r="AX10" s="425">
        <v>0.85299999999999998</v>
      </c>
      <c r="AY10" s="471"/>
      <c r="AZ10" s="472">
        <v>406.8</v>
      </c>
      <c r="BA10" s="414">
        <v>0.72</v>
      </c>
      <c r="BB10" s="414">
        <v>1.36</v>
      </c>
      <c r="BC10" s="414">
        <v>20.34</v>
      </c>
      <c r="BD10" s="414">
        <v>36.19</v>
      </c>
      <c r="BE10" s="414">
        <v>29.8</v>
      </c>
      <c r="BF10" s="414">
        <v>1.1200000000000001</v>
      </c>
      <c r="BG10" s="414">
        <v>0.54</v>
      </c>
      <c r="BH10" s="414">
        <v>0.76</v>
      </c>
      <c r="BI10" s="414">
        <v>0.57999999999999996</v>
      </c>
      <c r="BJ10" s="414">
        <v>0.64</v>
      </c>
      <c r="BK10" s="414">
        <v>0.26</v>
      </c>
      <c r="BL10" s="395" t="s">
        <v>1077</v>
      </c>
      <c r="BM10" s="395" t="s">
        <v>1125</v>
      </c>
      <c r="BN10" s="395" t="s">
        <v>1078</v>
      </c>
      <c r="BO10" s="395" t="s">
        <v>1125</v>
      </c>
      <c r="BP10" s="395" t="s">
        <v>1077</v>
      </c>
      <c r="BQ10" s="395" t="s">
        <v>1125</v>
      </c>
      <c r="BR10" s="395" t="s">
        <v>1078</v>
      </c>
      <c r="BS10" s="395" t="s">
        <v>1125</v>
      </c>
      <c r="BT10" s="395" t="s">
        <v>1079</v>
      </c>
      <c r="BU10" s="395" t="s">
        <v>1080</v>
      </c>
      <c r="BV10" s="395" t="s">
        <v>1080</v>
      </c>
      <c r="BW10" s="473"/>
      <c r="BX10" s="417">
        <v>7.32</v>
      </c>
      <c r="BY10" s="418" t="s">
        <v>961</v>
      </c>
      <c r="BZ10" s="419">
        <v>0.61</v>
      </c>
      <c r="CA10" s="470"/>
      <c r="CB10" s="421">
        <v>584.5</v>
      </c>
      <c r="CC10" s="411">
        <v>0.77</v>
      </c>
      <c r="CD10" s="411">
        <v>2.11</v>
      </c>
      <c r="CE10" s="411">
        <v>25.82</v>
      </c>
      <c r="CF10" s="411">
        <v>36.700000000000003</v>
      </c>
      <c r="CG10" s="411">
        <v>31.39</v>
      </c>
      <c r="CH10" s="411">
        <v>0.37</v>
      </c>
      <c r="CI10" s="411">
        <v>1.53</v>
      </c>
      <c r="CJ10" s="411">
        <v>0.73</v>
      </c>
      <c r="CK10" s="411">
        <v>0.53</v>
      </c>
      <c r="CL10" s="411">
        <v>0.44</v>
      </c>
      <c r="CM10" s="411">
        <v>0.43</v>
      </c>
      <c r="CN10" s="422">
        <v>18</v>
      </c>
      <c r="CO10" s="422">
        <v>93</v>
      </c>
      <c r="CP10" s="422">
        <v>309</v>
      </c>
      <c r="CQ10" s="422">
        <v>120</v>
      </c>
      <c r="CR10" s="423">
        <v>11.07</v>
      </c>
      <c r="CS10" s="424" t="s">
        <v>962</v>
      </c>
      <c r="CT10" s="425">
        <v>0.92300000000000004</v>
      </c>
      <c r="CU10" s="471"/>
      <c r="CV10" s="472">
        <v>273.2</v>
      </c>
      <c r="CW10" s="414">
        <v>0.63</v>
      </c>
      <c r="CX10" s="414">
        <v>1.01</v>
      </c>
      <c r="CY10" s="414">
        <v>17.45</v>
      </c>
      <c r="CZ10" s="414">
        <v>31.2</v>
      </c>
      <c r="DA10" s="414">
        <v>28.96</v>
      </c>
      <c r="DB10" s="414">
        <v>0.92</v>
      </c>
      <c r="DC10" s="414">
        <v>0.24</v>
      </c>
      <c r="DD10" s="414">
        <v>0.32</v>
      </c>
      <c r="DE10" s="414">
        <v>0.17</v>
      </c>
      <c r="DF10" s="414">
        <v>0.41</v>
      </c>
      <c r="DG10" s="414">
        <v>0.26</v>
      </c>
      <c r="DH10" s="396" t="s">
        <v>1116</v>
      </c>
      <c r="DI10" s="396" t="s">
        <v>1125</v>
      </c>
      <c r="DJ10" s="396" t="s">
        <v>1083</v>
      </c>
      <c r="DK10" s="396" t="s">
        <v>1125</v>
      </c>
      <c r="DL10" s="396" t="s">
        <v>1077</v>
      </c>
      <c r="DM10" s="396" t="s">
        <v>1125</v>
      </c>
      <c r="DN10" s="396" t="s">
        <v>1078</v>
      </c>
      <c r="DO10" s="396" t="s">
        <v>1125</v>
      </c>
      <c r="DP10" s="396" t="s">
        <v>1079</v>
      </c>
      <c r="DQ10" s="396" t="s">
        <v>1080</v>
      </c>
      <c r="DR10" s="396" t="s">
        <v>1080</v>
      </c>
      <c r="DS10" s="474"/>
      <c r="DT10" s="431">
        <v>11.94</v>
      </c>
      <c r="DU10" s="432" t="s">
        <v>962</v>
      </c>
      <c r="DV10" s="433">
        <v>0.995</v>
      </c>
      <c r="DW10" s="475"/>
      <c r="DX10" s="435">
        <v>498.2</v>
      </c>
      <c r="DY10" s="436">
        <v>7.28</v>
      </c>
      <c r="DZ10" s="436">
        <v>1.05</v>
      </c>
      <c r="EA10" s="436">
        <v>1.9</v>
      </c>
      <c r="EB10" s="407" t="s">
        <v>1077</v>
      </c>
      <c r="EC10" s="407" t="s">
        <v>1125</v>
      </c>
      <c r="ED10" s="407" t="s">
        <v>1078</v>
      </c>
      <c r="EE10" s="407" t="s">
        <v>1125</v>
      </c>
      <c r="EF10" s="407" t="s">
        <v>1079</v>
      </c>
      <c r="EG10" s="407" t="s">
        <v>1080</v>
      </c>
      <c r="EH10" s="434" t="s">
        <v>1078</v>
      </c>
      <c r="EI10" s="476">
        <v>2.0499999999999998</v>
      </c>
      <c r="EJ10" s="476" t="s">
        <v>1092</v>
      </c>
      <c r="EK10" s="477"/>
      <c r="EL10" s="437" t="s">
        <v>63</v>
      </c>
      <c r="EM10" s="478">
        <v>49.7</v>
      </c>
      <c r="EN10" s="479"/>
      <c r="EO10" s="480" t="s">
        <v>66</v>
      </c>
      <c r="EP10" s="478"/>
      <c r="EQ10" s="479"/>
      <c r="ER10" s="480"/>
      <c r="ES10" s="440"/>
    </row>
    <row r="11" spans="1:149" s="397" customFormat="1" ht="24" customHeight="1">
      <c r="A11" s="2760" t="s">
        <v>1422</v>
      </c>
      <c r="B11" s="354" t="s">
        <v>1275</v>
      </c>
      <c r="C11" s="462" t="s">
        <v>989</v>
      </c>
      <c r="D11" s="462" t="s">
        <v>1423</v>
      </c>
      <c r="E11" s="463" t="s">
        <v>638</v>
      </c>
      <c r="F11" s="484" t="s">
        <v>1424</v>
      </c>
      <c r="G11" s="465" t="s">
        <v>1425</v>
      </c>
      <c r="H11" s="466">
        <v>980</v>
      </c>
      <c r="I11" s="528" t="s">
        <v>1426</v>
      </c>
      <c r="J11" s="467" t="s">
        <v>1427</v>
      </c>
      <c r="K11" s="525">
        <v>1184</v>
      </c>
      <c r="L11" s="525">
        <v>1183</v>
      </c>
      <c r="M11" s="525">
        <v>1063</v>
      </c>
      <c r="N11" s="467" t="s">
        <v>63</v>
      </c>
      <c r="O11" s="467" t="s">
        <v>63</v>
      </c>
      <c r="P11" s="467" t="s">
        <v>63</v>
      </c>
      <c r="Q11" s="467" t="s">
        <v>957</v>
      </c>
      <c r="R11" s="467" t="s">
        <v>63</v>
      </c>
      <c r="S11" s="467" t="s">
        <v>63</v>
      </c>
      <c r="T11" s="467"/>
      <c r="U11" s="467"/>
      <c r="V11" s="411">
        <v>32.659999999999997</v>
      </c>
      <c r="W11" s="526" t="s">
        <v>988</v>
      </c>
      <c r="X11" s="413">
        <f>ROUND(V11/36,3)</f>
        <v>0.90700000000000003</v>
      </c>
      <c r="Y11" s="414">
        <v>21.91</v>
      </c>
      <c r="Z11" s="527" t="s">
        <v>988</v>
      </c>
      <c r="AA11" s="416">
        <v>0.91300000000000003</v>
      </c>
      <c r="AB11" s="417">
        <v>9.9600000000000009</v>
      </c>
      <c r="AC11" s="418" t="s">
        <v>960</v>
      </c>
      <c r="AD11" s="419">
        <v>0.83</v>
      </c>
      <c r="AE11" s="470"/>
      <c r="AF11" s="421">
        <v>443</v>
      </c>
      <c r="AG11" s="411">
        <v>0.39</v>
      </c>
      <c r="AH11" s="411">
        <v>1.44</v>
      </c>
      <c r="AI11" s="411">
        <v>23.57</v>
      </c>
      <c r="AJ11" s="411">
        <v>47.1</v>
      </c>
      <c r="AK11" s="411">
        <v>27.02</v>
      </c>
      <c r="AL11" s="411">
        <v>3.04</v>
      </c>
      <c r="AM11" s="411">
        <v>3.56</v>
      </c>
      <c r="AN11" s="411">
        <v>0.65</v>
      </c>
      <c r="AO11" s="411">
        <v>0.45</v>
      </c>
      <c r="AP11" s="411">
        <v>0.5</v>
      </c>
      <c r="AQ11" s="411">
        <v>0.18</v>
      </c>
      <c r="AR11" s="422">
        <v>0</v>
      </c>
      <c r="AS11" s="422">
        <v>8</v>
      </c>
      <c r="AT11" s="422">
        <v>0</v>
      </c>
      <c r="AU11" s="422">
        <v>0</v>
      </c>
      <c r="AV11" s="423">
        <v>9.91</v>
      </c>
      <c r="AW11" s="424" t="s">
        <v>960</v>
      </c>
      <c r="AX11" s="425">
        <v>0.82599999999999996</v>
      </c>
      <c r="AY11" s="471"/>
      <c r="AZ11" s="472">
        <v>439.3</v>
      </c>
      <c r="BA11" s="414">
        <v>0.7</v>
      </c>
      <c r="BB11" s="414">
        <v>1.42</v>
      </c>
      <c r="BC11" s="414">
        <v>38.35</v>
      </c>
      <c r="BD11" s="414">
        <v>47.87</v>
      </c>
      <c r="BE11" s="414">
        <v>25.76</v>
      </c>
      <c r="BF11" s="414">
        <v>3.88</v>
      </c>
      <c r="BG11" s="414">
        <v>0.38</v>
      </c>
      <c r="BH11" s="414">
        <v>0.56999999999999995</v>
      </c>
      <c r="BI11" s="414">
        <v>0.28999999999999998</v>
      </c>
      <c r="BJ11" s="414">
        <v>0.61</v>
      </c>
      <c r="BK11" s="414">
        <v>0.27</v>
      </c>
      <c r="BL11" s="395" t="s">
        <v>1077</v>
      </c>
      <c r="BM11" s="395" t="s">
        <v>1077</v>
      </c>
      <c r="BN11" s="395" t="s">
        <v>1078</v>
      </c>
      <c r="BO11" s="395" t="s">
        <v>1078</v>
      </c>
      <c r="BP11" s="395" t="s">
        <v>1077</v>
      </c>
      <c r="BQ11" s="395" t="s">
        <v>1077</v>
      </c>
      <c r="BR11" s="395" t="s">
        <v>1078</v>
      </c>
      <c r="BS11" s="395" t="s">
        <v>1078</v>
      </c>
      <c r="BT11" s="395" t="s">
        <v>1079</v>
      </c>
      <c r="BU11" s="395" t="s">
        <v>1080</v>
      </c>
      <c r="BV11" s="395" t="s">
        <v>1080</v>
      </c>
      <c r="BW11" s="473"/>
      <c r="BX11" s="417">
        <v>10.7</v>
      </c>
      <c r="BY11" s="418" t="s">
        <v>962</v>
      </c>
      <c r="BZ11" s="419">
        <v>0.89200000000000002</v>
      </c>
      <c r="CA11" s="470"/>
      <c r="CB11" s="421">
        <v>421.4</v>
      </c>
      <c r="CC11" s="411">
        <v>0.32</v>
      </c>
      <c r="CD11" s="411">
        <v>1.62</v>
      </c>
      <c r="CE11" s="411">
        <v>26.57</v>
      </c>
      <c r="CF11" s="411">
        <v>45.27</v>
      </c>
      <c r="CG11" s="411">
        <v>25.63</v>
      </c>
      <c r="CH11" s="411">
        <v>3.12</v>
      </c>
      <c r="CI11" s="411">
        <v>2.67</v>
      </c>
      <c r="CJ11" s="411">
        <v>0.44</v>
      </c>
      <c r="CK11" s="411">
        <v>0.21</v>
      </c>
      <c r="CL11" s="411">
        <v>0.32</v>
      </c>
      <c r="CM11" s="411">
        <v>0.17</v>
      </c>
      <c r="CN11" s="422">
        <v>0</v>
      </c>
      <c r="CO11" s="422">
        <v>21</v>
      </c>
      <c r="CP11" s="422">
        <v>16</v>
      </c>
      <c r="CQ11" s="422">
        <v>0</v>
      </c>
      <c r="CR11" s="423">
        <v>11.24</v>
      </c>
      <c r="CS11" s="424" t="s">
        <v>962</v>
      </c>
      <c r="CT11" s="425">
        <v>0.93700000000000006</v>
      </c>
      <c r="CU11" s="471"/>
      <c r="CV11" s="472">
        <v>365.6</v>
      </c>
      <c r="CW11" s="414">
        <v>0.82</v>
      </c>
      <c r="CX11" s="414">
        <v>1.63</v>
      </c>
      <c r="CY11" s="414">
        <v>27.06</v>
      </c>
      <c r="CZ11" s="414">
        <v>37.619999999999997</v>
      </c>
      <c r="DA11" s="414">
        <v>23.83</v>
      </c>
      <c r="DB11" s="414">
        <v>2.81</v>
      </c>
      <c r="DC11" s="414">
        <v>0.22</v>
      </c>
      <c r="DD11" s="414">
        <v>0.65</v>
      </c>
      <c r="DE11" s="414">
        <v>0.32</v>
      </c>
      <c r="DF11" s="414">
        <v>0.28000000000000003</v>
      </c>
      <c r="DG11" s="414">
        <v>0.19</v>
      </c>
      <c r="DH11" s="396" t="s">
        <v>1077</v>
      </c>
      <c r="DI11" s="396" t="s">
        <v>1077</v>
      </c>
      <c r="DJ11" s="396" t="s">
        <v>1078</v>
      </c>
      <c r="DK11" s="396" t="s">
        <v>1078</v>
      </c>
      <c r="DL11" s="396" t="s">
        <v>1077</v>
      </c>
      <c r="DM11" s="396" t="s">
        <v>1077</v>
      </c>
      <c r="DN11" s="396" t="s">
        <v>1078</v>
      </c>
      <c r="DO11" s="396" t="s">
        <v>1078</v>
      </c>
      <c r="DP11" s="396" t="s">
        <v>1079</v>
      </c>
      <c r="DQ11" s="396" t="s">
        <v>1080</v>
      </c>
      <c r="DR11" s="396" t="s">
        <v>1080</v>
      </c>
      <c r="DS11" s="474"/>
      <c r="DT11" s="431">
        <v>12</v>
      </c>
      <c r="DU11" s="432" t="s">
        <v>962</v>
      </c>
      <c r="DV11" s="433">
        <v>1</v>
      </c>
      <c r="DW11" s="475"/>
      <c r="DX11" s="435">
        <v>212.7</v>
      </c>
      <c r="DY11" s="436">
        <v>19.36</v>
      </c>
      <c r="DZ11" s="436">
        <v>0.96</v>
      </c>
      <c r="EA11" s="436">
        <v>2.5099999999999998</v>
      </c>
      <c r="EB11" s="407" t="s">
        <v>1077</v>
      </c>
      <c r="EC11" s="407" t="s">
        <v>1077</v>
      </c>
      <c r="ED11" s="407" t="s">
        <v>1078</v>
      </c>
      <c r="EE11" s="407" t="s">
        <v>1078</v>
      </c>
      <c r="EF11" s="407" t="s">
        <v>1079</v>
      </c>
      <c r="EG11" s="407" t="s">
        <v>1080</v>
      </c>
      <c r="EH11" s="434" t="s">
        <v>1078</v>
      </c>
      <c r="EI11" s="476">
        <v>2.94</v>
      </c>
      <c r="EJ11" s="476" t="s">
        <v>1274</v>
      </c>
      <c r="EK11" s="477"/>
      <c r="EL11" s="437" t="s">
        <v>63</v>
      </c>
      <c r="EM11" s="478">
        <v>42.3</v>
      </c>
      <c r="EN11" s="479"/>
      <c r="EO11" s="480" t="s">
        <v>66</v>
      </c>
      <c r="EP11" s="478"/>
      <c r="EQ11" s="479"/>
      <c r="ER11" s="480"/>
      <c r="ES11" s="440"/>
    </row>
    <row r="12" spans="1:149" s="397" customFormat="1" ht="24" customHeight="1">
      <c r="A12" s="2939"/>
      <c r="B12" s="354" t="s">
        <v>1275</v>
      </c>
      <c r="C12" s="462" t="s">
        <v>1428</v>
      </c>
      <c r="D12" s="462" t="s">
        <v>1085</v>
      </c>
      <c r="E12" s="463" t="s">
        <v>638</v>
      </c>
      <c r="F12" s="484" t="s">
        <v>1394</v>
      </c>
      <c r="G12" s="465" t="s">
        <v>1429</v>
      </c>
      <c r="H12" s="466">
        <v>990</v>
      </c>
      <c r="I12" s="467" t="s">
        <v>1426</v>
      </c>
      <c r="J12" s="467" t="s">
        <v>1430</v>
      </c>
      <c r="K12" s="525">
        <v>1198</v>
      </c>
      <c r="L12" s="525">
        <v>1196</v>
      </c>
      <c r="M12" s="525">
        <v>1076</v>
      </c>
      <c r="N12" s="467" t="s">
        <v>63</v>
      </c>
      <c r="O12" s="467" t="s">
        <v>63</v>
      </c>
      <c r="P12" s="467" t="s">
        <v>63</v>
      </c>
      <c r="Q12" s="467" t="s">
        <v>957</v>
      </c>
      <c r="R12" s="467" t="s">
        <v>63</v>
      </c>
      <c r="S12" s="467" t="s">
        <v>63</v>
      </c>
      <c r="T12" s="467"/>
      <c r="U12" s="467"/>
      <c r="V12" s="411">
        <v>32.82</v>
      </c>
      <c r="W12" s="526" t="s">
        <v>988</v>
      </c>
      <c r="X12" s="413">
        <f>ROUND(V12/36,3)</f>
        <v>0.91200000000000003</v>
      </c>
      <c r="Y12" s="414">
        <v>22.62</v>
      </c>
      <c r="Z12" s="527" t="s">
        <v>988</v>
      </c>
      <c r="AA12" s="416">
        <v>0.94299999999999995</v>
      </c>
      <c r="AB12" s="417">
        <v>9.99</v>
      </c>
      <c r="AC12" s="418" t="s">
        <v>960</v>
      </c>
      <c r="AD12" s="419">
        <v>0.83299999999999996</v>
      </c>
      <c r="AE12" s="470"/>
      <c r="AF12" s="421">
        <v>468.1</v>
      </c>
      <c r="AG12" s="411">
        <v>0.47</v>
      </c>
      <c r="AH12" s="411">
        <v>1.39</v>
      </c>
      <c r="AI12" s="411">
        <v>18.05</v>
      </c>
      <c r="AJ12" s="411">
        <v>46.61</v>
      </c>
      <c r="AK12" s="411">
        <v>33.96</v>
      </c>
      <c r="AL12" s="411">
        <v>1.64</v>
      </c>
      <c r="AM12" s="411">
        <v>3.41</v>
      </c>
      <c r="AN12" s="411">
        <v>0.61</v>
      </c>
      <c r="AO12" s="411">
        <v>0.22</v>
      </c>
      <c r="AP12" s="411">
        <v>0.57999999999999996</v>
      </c>
      <c r="AQ12" s="411">
        <v>0.27</v>
      </c>
      <c r="AR12" s="422">
        <v>0</v>
      </c>
      <c r="AS12" s="422">
        <v>0</v>
      </c>
      <c r="AT12" s="422">
        <v>0</v>
      </c>
      <c r="AU12" s="422">
        <v>0</v>
      </c>
      <c r="AV12" s="423">
        <v>10.62</v>
      </c>
      <c r="AW12" s="424" t="s">
        <v>962</v>
      </c>
      <c r="AX12" s="425">
        <v>0.88500000000000001</v>
      </c>
      <c r="AY12" s="471"/>
      <c r="AZ12" s="472">
        <v>470.9</v>
      </c>
      <c r="BA12" s="414">
        <v>0.47</v>
      </c>
      <c r="BB12" s="414">
        <v>0.88</v>
      </c>
      <c r="BC12" s="414">
        <v>17.79</v>
      </c>
      <c r="BD12" s="414">
        <v>44.72</v>
      </c>
      <c r="BE12" s="414">
        <v>26.79</v>
      </c>
      <c r="BF12" s="414">
        <v>3.37</v>
      </c>
      <c r="BG12" s="414">
        <v>0.64</v>
      </c>
      <c r="BH12" s="414">
        <v>0.35</v>
      </c>
      <c r="BI12" s="414">
        <v>0.28999999999999998</v>
      </c>
      <c r="BJ12" s="414">
        <v>0.52</v>
      </c>
      <c r="BK12" s="414">
        <v>0.19</v>
      </c>
      <c r="BL12" s="395" t="s">
        <v>1077</v>
      </c>
      <c r="BM12" s="395" t="s">
        <v>1077</v>
      </c>
      <c r="BN12" s="395" t="s">
        <v>1078</v>
      </c>
      <c r="BO12" s="395" t="s">
        <v>1078</v>
      </c>
      <c r="BP12" s="395" t="s">
        <v>1077</v>
      </c>
      <c r="BQ12" s="395" t="s">
        <v>1077</v>
      </c>
      <c r="BR12" s="395" t="s">
        <v>1078</v>
      </c>
      <c r="BS12" s="395" t="s">
        <v>1078</v>
      </c>
      <c r="BT12" s="395" t="s">
        <v>1079</v>
      </c>
      <c r="BU12" s="395" t="s">
        <v>1080</v>
      </c>
      <c r="BV12" s="395" t="s">
        <v>1080</v>
      </c>
      <c r="BW12" s="473"/>
      <c r="BX12" s="417">
        <v>10.84</v>
      </c>
      <c r="BY12" s="418" t="s">
        <v>962</v>
      </c>
      <c r="BZ12" s="419">
        <v>0.90300000000000002</v>
      </c>
      <c r="CA12" s="470"/>
      <c r="CB12" s="421">
        <v>400</v>
      </c>
      <c r="CC12" s="411">
        <v>0.25</v>
      </c>
      <c r="CD12" s="411">
        <v>1.37</v>
      </c>
      <c r="CE12" s="411">
        <v>14.71</v>
      </c>
      <c r="CF12" s="411">
        <v>44.55</v>
      </c>
      <c r="CG12" s="411">
        <v>26.56</v>
      </c>
      <c r="CH12" s="411">
        <v>1.89</v>
      </c>
      <c r="CI12" s="411">
        <v>1.76</v>
      </c>
      <c r="CJ12" s="411">
        <v>0.43</v>
      </c>
      <c r="CK12" s="411">
        <v>0.36</v>
      </c>
      <c r="CL12" s="411">
        <v>0.39</v>
      </c>
      <c r="CM12" s="411">
        <v>0.31</v>
      </c>
      <c r="CN12" s="422">
        <v>0</v>
      </c>
      <c r="CO12" s="422">
        <v>11</v>
      </c>
      <c r="CP12" s="422">
        <v>19</v>
      </c>
      <c r="CQ12" s="422">
        <v>0</v>
      </c>
      <c r="CR12" s="423">
        <v>11.95</v>
      </c>
      <c r="CS12" s="424" t="s">
        <v>962</v>
      </c>
      <c r="CT12" s="425">
        <v>0.996</v>
      </c>
      <c r="CU12" s="471"/>
      <c r="CV12" s="472">
        <v>314.2</v>
      </c>
      <c r="CW12" s="414">
        <v>0.62</v>
      </c>
      <c r="CX12" s="414">
        <v>1.17</v>
      </c>
      <c r="CY12" s="414">
        <v>21.22</v>
      </c>
      <c r="CZ12" s="414">
        <v>34.82</v>
      </c>
      <c r="DA12" s="414">
        <v>22.35</v>
      </c>
      <c r="DB12" s="414">
        <v>2.04</v>
      </c>
      <c r="DC12" s="414">
        <v>0.28000000000000003</v>
      </c>
      <c r="DD12" s="414">
        <v>0.32</v>
      </c>
      <c r="DE12" s="414">
        <v>0.28999999999999998</v>
      </c>
      <c r="DF12" s="414">
        <v>0.19</v>
      </c>
      <c r="DG12" s="414">
        <v>0.18</v>
      </c>
      <c r="DH12" s="396" t="s">
        <v>1077</v>
      </c>
      <c r="DI12" s="396" t="s">
        <v>1077</v>
      </c>
      <c r="DJ12" s="396" t="s">
        <v>1078</v>
      </c>
      <c r="DK12" s="396" t="s">
        <v>1078</v>
      </c>
      <c r="DL12" s="396" t="s">
        <v>1077</v>
      </c>
      <c r="DM12" s="396" t="s">
        <v>1077</v>
      </c>
      <c r="DN12" s="396" t="s">
        <v>1078</v>
      </c>
      <c r="DO12" s="396" t="s">
        <v>1078</v>
      </c>
      <c r="DP12" s="396" t="s">
        <v>1079</v>
      </c>
      <c r="DQ12" s="396" t="s">
        <v>1080</v>
      </c>
      <c r="DR12" s="396" t="s">
        <v>1080</v>
      </c>
      <c r="DS12" s="474"/>
      <c r="DT12" s="431">
        <v>12</v>
      </c>
      <c r="DU12" s="432" t="s">
        <v>962</v>
      </c>
      <c r="DV12" s="433">
        <v>1</v>
      </c>
      <c r="DW12" s="475"/>
      <c r="DX12" s="435">
        <v>130.1</v>
      </c>
      <c r="DY12" s="436">
        <v>14.87</v>
      </c>
      <c r="DZ12" s="436">
        <v>0.61</v>
      </c>
      <c r="EA12" s="436">
        <v>2.63</v>
      </c>
      <c r="EB12" s="407" t="s">
        <v>1077</v>
      </c>
      <c r="EC12" s="407" t="s">
        <v>1077</v>
      </c>
      <c r="ED12" s="407" t="s">
        <v>1078</v>
      </c>
      <c r="EE12" s="407" t="s">
        <v>1078</v>
      </c>
      <c r="EF12" s="407" t="s">
        <v>1079</v>
      </c>
      <c r="EG12" s="407" t="s">
        <v>1080</v>
      </c>
      <c r="EH12" s="434" t="s">
        <v>1078</v>
      </c>
      <c r="EI12" s="476">
        <v>2.79</v>
      </c>
      <c r="EJ12" s="476" t="s">
        <v>1082</v>
      </c>
      <c r="EK12" s="477"/>
      <c r="EL12" s="437" t="s">
        <v>63</v>
      </c>
      <c r="EM12" s="478">
        <v>39.9</v>
      </c>
      <c r="EN12" s="479" t="s">
        <v>588</v>
      </c>
      <c r="EO12" s="480" t="s">
        <v>66</v>
      </c>
      <c r="EP12" s="478"/>
      <c r="EQ12" s="479"/>
      <c r="ER12" s="480"/>
      <c r="ES12" s="440" t="s">
        <v>1135</v>
      </c>
    </row>
    <row r="13" spans="1:149" s="397" customFormat="1" ht="24" customHeight="1">
      <c r="A13" s="2939"/>
      <c r="B13" s="354" t="s">
        <v>1310</v>
      </c>
      <c r="C13" s="462" t="s">
        <v>1431</v>
      </c>
      <c r="D13" s="462" t="s">
        <v>1432</v>
      </c>
      <c r="E13" s="463" t="s">
        <v>648</v>
      </c>
      <c r="F13" s="484" t="s">
        <v>1433</v>
      </c>
      <c r="G13" s="465" t="s">
        <v>1434</v>
      </c>
      <c r="H13" s="466">
        <v>1070</v>
      </c>
      <c r="I13" s="467" t="s">
        <v>805</v>
      </c>
      <c r="J13" s="467" t="s">
        <v>797</v>
      </c>
      <c r="K13" s="525">
        <v>1290</v>
      </c>
      <c r="L13" s="525">
        <v>1292</v>
      </c>
      <c r="M13" s="525">
        <v>1170</v>
      </c>
      <c r="N13" s="467" t="s">
        <v>63</v>
      </c>
      <c r="O13" s="467" t="s">
        <v>63</v>
      </c>
      <c r="P13" s="467" t="s">
        <v>63</v>
      </c>
      <c r="Q13" s="467" t="s">
        <v>957</v>
      </c>
      <c r="R13" s="467" t="s">
        <v>63</v>
      </c>
      <c r="S13" s="467" t="s">
        <v>63</v>
      </c>
      <c r="T13" s="467"/>
      <c r="U13" s="467"/>
      <c r="V13" s="411">
        <v>33.64</v>
      </c>
      <c r="W13" s="526" t="s">
        <v>988</v>
      </c>
      <c r="X13" s="413">
        <f t="shared" ref="X13:X25" si="0">ROUND(V13/36,3)</f>
        <v>0.93400000000000005</v>
      </c>
      <c r="Y13" s="414">
        <v>22.85</v>
      </c>
      <c r="Z13" s="527" t="s">
        <v>988</v>
      </c>
      <c r="AA13" s="416">
        <v>0.95199999999999996</v>
      </c>
      <c r="AB13" s="417">
        <v>10.6</v>
      </c>
      <c r="AC13" s="418" t="s">
        <v>962</v>
      </c>
      <c r="AD13" s="419">
        <v>0.88300000000000001</v>
      </c>
      <c r="AE13" s="470"/>
      <c r="AF13" s="421">
        <v>410.6</v>
      </c>
      <c r="AG13" s="411">
        <v>0.4</v>
      </c>
      <c r="AH13" s="411">
        <v>1.77</v>
      </c>
      <c r="AI13" s="411">
        <v>21.13</v>
      </c>
      <c r="AJ13" s="411">
        <v>43.8</v>
      </c>
      <c r="AK13" s="411">
        <v>24.28</v>
      </c>
      <c r="AL13" s="411">
        <v>0.61</v>
      </c>
      <c r="AM13" s="411">
        <v>2.2799999999999998</v>
      </c>
      <c r="AN13" s="411">
        <v>0.46</v>
      </c>
      <c r="AO13" s="411">
        <v>0.42</v>
      </c>
      <c r="AP13" s="411">
        <v>0.57999999999999996</v>
      </c>
      <c r="AQ13" s="411">
        <v>0.61</v>
      </c>
      <c r="AR13" s="422">
        <v>0</v>
      </c>
      <c r="AS13" s="422">
        <v>0</v>
      </c>
      <c r="AT13" s="422">
        <v>30</v>
      </c>
      <c r="AU13" s="422">
        <v>0</v>
      </c>
      <c r="AV13" s="423">
        <v>10.85</v>
      </c>
      <c r="AW13" s="424" t="s">
        <v>962</v>
      </c>
      <c r="AX13" s="425">
        <v>0.90400000000000003</v>
      </c>
      <c r="AY13" s="471"/>
      <c r="AZ13" s="472">
        <v>318.2</v>
      </c>
      <c r="BA13" s="414">
        <v>0.7</v>
      </c>
      <c r="BB13" s="414">
        <v>1.03</v>
      </c>
      <c r="BC13" s="414">
        <v>12.9</v>
      </c>
      <c r="BD13" s="414">
        <v>42.87</v>
      </c>
      <c r="BE13" s="414">
        <v>22.19</v>
      </c>
      <c r="BF13" s="414">
        <v>3.82</v>
      </c>
      <c r="BG13" s="414">
        <v>1.61</v>
      </c>
      <c r="BH13" s="414">
        <v>0.53</v>
      </c>
      <c r="BI13" s="414">
        <v>0.31</v>
      </c>
      <c r="BJ13" s="414">
        <v>0.4</v>
      </c>
      <c r="BK13" s="414">
        <v>0.56000000000000005</v>
      </c>
      <c r="BL13" s="395" t="s">
        <v>1077</v>
      </c>
      <c r="BM13" s="395" t="s">
        <v>1077</v>
      </c>
      <c r="BN13" s="395" t="s">
        <v>1078</v>
      </c>
      <c r="BO13" s="395" t="s">
        <v>1078</v>
      </c>
      <c r="BP13" s="395" t="s">
        <v>1077</v>
      </c>
      <c r="BQ13" s="395" t="s">
        <v>1077</v>
      </c>
      <c r="BR13" s="395" t="s">
        <v>1078</v>
      </c>
      <c r="BS13" s="395" t="s">
        <v>1078</v>
      </c>
      <c r="BT13" s="395" t="s">
        <v>1079</v>
      </c>
      <c r="BU13" s="395" t="s">
        <v>1080</v>
      </c>
      <c r="BV13" s="395" t="s">
        <v>1080</v>
      </c>
      <c r="BW13" s="473"/>
      <c r="BX13" s="417">
        <v>11.04</v>
      </c>
      <c r="BY13" s="418" t="s">
        <v>962</v>
      </c>
      <c r="BZ13" s="419">
        <v>0.92</v>
      </c>
      <c r="CA13" s="470"/>
      <c r="CB13" s="421">
        <v>370.9</v>
      </c>
      <c r="CC13" s="411">
        <v>0.35</v>
      </c>
      <c r="CD13" s="411">
        <v>1.4</v>
      </c>
      <c r="CE13" s="411">
        <v>10.94</v>
      </c>
      <c r="CF13" s="411">
        <v>43.63</v>
      </c>
      <c r="CG13" s="411">
        <v>27.44</v>
      </c>
      <c r="CH13" s="411">
        <v>0.73</v>
      </c>
      <c r="CI13" s="411">
        <v>1.43</v>
      </c>
      <c r="CJ13" s="411">
        <v>0.28999999999999998</v>
      </c>
      <c r="CK13" s="411">
        <v>0.41</v>
      </c>
      <c r="CL13" s="411">
        <v>0.26</v>
      </c>
      <c r="CM13" s="411">
        <v>0.27</v>
      </c>
      <c r="CN13" s="422">
        <v>31</v>
      </c>
      <c r="CO13" s="422">
        <v>0</v>
      </c>
      <c r="CP13" s="422">
        <v>26</v>
      </c>
      <c r="CQ13" s="422">
        <v>0</v>
      </c>
      <c r="CR13" s="423">
        <v>11.01</v>
      </c>
      <c r="CS13" s="424" t="s">
        <v>962</v>
      </c>
      <c r="CT13" s="425">
        <v>0.91800000000000004</v>
      </c>
      <c r="CU13" s="471"/>
      <c r="CV13" s="472">
        <v>180.5</v>
      </c>
      <c r="CW13" s="414">
        <v>0.65</v>
      </c>
      <c r="CX13" s="414">
        <v>0.95</v>
      </c>
      <c r="CY13" s="414">
        <v>12.21</v>
      </c>
      <c r="CZ13" s="414">
        <v>29.84</v>
      </c>
      <c r="DA13" s="414">
        <v>21.91</v>
      </c>
      <c r="DB13" s="414">
        <v>2.78</v>
      </c>
      <c r="DC13" s="414">
        <v>0.39</v>
      </c>
      <c r="DD13" s="414">
        <v>0.88</v>
      </c>
      <c r="DE13" s="414">
        <v>0.26</v>
      </c>
      <c r="DF13" s="414">
        <v>0.26</v>
      </c>
      <c r="DG13" s="414">
        <v>0.14000000000000001</v>
      </c>
      <c r="DH13" s="396" t="s">
        <v>1077</v>
      </c>
      <c r="DI13" s="396" t="s">
        <v>1077</v>
      </c>
      <c r="DJ13" s="396" t="s">
        <v>1078</v>
      </c>
      <c r="DK13" s="396" t="s">
        <v>1078</v>
      </c>
      <c r="DL13" s="396" t="s">
        <v>1077</v>
      </c>
      <c r="DM13" s="396" t="s">
        <v>1077</v>
      </c>
      <c r="DN13" s="396" t="s">
        <v>1078</v>
      </c>
      <c r="DO13" s="396" t="s">
        <v>1078</v>
      </c>
      <c r="DP13" s="396" t="s">
        <v>1079</v>
      </c>
      <c r="DQ13" s="396" t="s">
        <v>1080</v>
      </c>
      <c r="DR13" s="396" t="s">
        <v>1080</v>
      </c>
      <c r="DS13" s="474"/>
      <c r="DT13" s="431">
        <v>12</v>
      </c>
      <c r="DU13" s="432" t="s">
        <v>962</v>
      </c>
      <c r="DV13" s="433">
        <v>1</v>
      </c>
      <c r="DW13" s="475"/>
      <c r="DX13" s="435">
        <v>194.9</v>
      </c>
      <c r="DY13" s="436">
        <v>17.309999999999999</v>
      </c>
      <c r="DZ13" s="436">
        <v>0.8</v>
      </c>
      <c r="EA13" s="436">
        <v>2.57</v>
      </c>
      <c r="EB13" s="407" t="s">
        <v>1077</v>
      </c>
      <c r="EC13" s="407" t="s">
        <v>1077</v>
      </c>
      <c r="ED13" s="407" t="s">
        <v>1078</v>
      </c>
      <c r="EE13" s="407" t="s">
        <v>1078</v>
      </c>
      <c r="EF13" s="407" t="s">
        <v>1079</v>
      </c>
      <c r="EG13" s="407" t="s">
        <v>1080</v>
      </c>
      <c r="EH13" s="434" t="s">
        <v>1078</v>
      </c>
      <c r="EI13" s="476">
        <v>2.57</v>
      </c>
      <c r="EJ13" s="476" t="s">
        <v>1081</v>
      </c>
      <c r="EK13" s="477"/>
      <c r="EL13" s="437" t="s">
        <v>63</v>
      </c>
      <c r="EM13" s="478">
        <v>44.3</v>
      </c>
      <c r="EN13" s="479"/>
      <c r="EO13" s="480" t="s">
        <v>66</v>
      </c>
      <c r="EP13" s="478"/>
      <c r="EQ13" s="479"/>
      <c r="ER13" s="480"/>
      <c r="ES13" s="440"/>
    </row>
    <row r="14" spans="1:149" s="397" customFormat="1" ht="24" customHeight="1">
      <c r="A14" s="2939"/>
      <c r="B14" s="354" t="s">
        <v>1275</v>
      </c>
      <c r="C14" s="462" t="s">
        <v>1435</v>
      </c>
      <c r="D14" s="462" t="s">
        <v>1234</v>
      </c>
      <c r="E14" s="463" t="s">
        <v>638</v>
      </c>
      <c r="F14" s="484" t="s">
        <v>1436</v>
      </c>
      <c r="G14" s="465" t="s">
        <v>1437</v>
      </c>
      <c r="H14" s="466">
        <v>1140</v>
      </c>
      <c r="I14" s="467" t="s">
        <v>1438</v>
      </c>
      <c r="J14" s="467" t="s">
        <v>1427</v>
      </c>
      <c r="K14" s="525">
        <v>1341</v>
      </c>
      <c r="L14" s="525">
        <v>1343</v>
      </c>
      <c r="M14" s="525">
        <v>1221</v>
      </c>
      <c r="N14" s="467" t="s">
        <v>63</v>
      </c>
      <c r="O14" s="467" t="s">
        <v>63</v>
      </c>
      <c r="P14" s="467" t="s">
        <v>63</v>
      </c>
      <c r="Q14" s="467" t="s">
        <v>957</v>
      </c>
      <c r="R14" s="467" t="s">
        <v>63</v>
      </c>
      <c r="S14" s="467" t="s">
        <v>63</v>
      </c>
      <c r="T14" s="467"/>
      <c r="U14" s="467"/>
      <c r="V14" s="411">
        <v>32.549999999999997</v>
      </c>
      <c r="W14" s="526" t="s">
        <v>988</v>
      </c>
      <c r="X14" s="413">
        <f>ROUND(V14/36,3)</f>
        <v>0.90400000000000003</v>
      </c>
      <c r="Y14" s="414">
        <v>22.03</v>
      </c>
      <c r="Z14" s="527" t="s">
        <v>988</v>
      </c>
      <c r="AA14" s="416">
        <v>0.91800000000000004</v>
      </c>
      <c r="AB14" s="417">
        <v>9.5299999999999994</v>
      </c>
      <c r="AC14" s="418" t="s">
        <v>960</v>
      </c>
      <c r="AD14" s="419">
        <v>0.79400000000000004</v>
      </c>
      <c r="AE14" s="470"/>
      <c r="AF14" s="421">
        <v>510.1</v>
      </c>
      <c r="AG14" s="411">
        <v>0.39</v>
      </c>
      <c r="AH14" s="411">
        <v>1.46</v>
      </c>
      <c r="AI14" s="411">
        <v>13.87</v>
      </c>
      <c r="AJ14" s="411">
        <v>49.66</v>
      </c>
      <c r="AK14" s="411">
        <v>31.21</v>
      </c>
      <c r="AL14" s="411">
        <v>2.83</v>
      </c>
      <c r="AM14" s="411">
        <v>2.72</v>
      </c>
      <c r="AN14" s="411">
        <v>0.65</v>
      </c>
      <c r="AO14" s="411">
        <v>0.21</v>
      </c>
      <c r="AP14" s="411">
        <v>0.47</v>
      </c>
      <c r="AQ14" s="411">
        <v>0.24</v>
      </c>
      <c r="AR14" s="422">
        <v>0</v>
      </c>
      <c r="AS14" s="422">
        <v>28</v>
      </c>
      <c r="AT14" s="422">
        <v>0</v>
      </c>
      <c r="AU14" s="422">
        <v>0</v>
      </c>
      <c r="AV14" s="423">
        <v>10.029999999999999</v>
      </c>
      <c r="AW14" s="424" t="s">
        <v>960</v>
      </c>
      <c r="AX14" s="425">
        <v>0.83599999999999997</v>
      </c>
      <c r="AY14" s="471"/>
      <c r="AZ14" s="472">
        <v>478.2</v>
      </c>
      <c r="BA14" s="414">
        <v>0.49</v>
      </c>
      <c r="BB14" s="414">
        <v>1.39</v>
      </c>
      <c r="BC14" s="414">
        <v>27.8</v>
      </c>
      <c r="BD14" s="414">
        <v>49.71</v>
      </c>
      <c r="BE14" s="414">
        <v>21.68</v>
      </c>
      <c r="BF14" s="414">
        <v>5.12</v>
      </c>
      <c r="BG14" s="414">
        <v>1.95</v>
      </c>
      <c r="BH14" s="414">
        <v>0.22</v>
      </c>
      <c r="BI14" s="414">
        <v>0.14000000000000001</v>
      </c>
      <c r="BJ14" s="414">
        <v>0.38</v>
      </c>
      <c r="BK14" s="414">
        <v>0.2</v>
      </c>
      <c r="BL14" s="395" t="s">
        <v>1077</v>
      </c>
      <c r="BM14" s="395" t="s">
        <v>1077</v>
      </c>
      <c r="BN14" s="395" t="s">
        <v>1078</v>
      </c>
      <c r="BO14" s="395" t="s">
        <v>1078</v>
      </c>
      <c r="BP14" s="395" t="s">
        <v>1077</v>
      </c>
      <c r="BQ14" s="395" t="s">
        <v>1077</v>
      </c>
      <c r="BR14" s="395" t="s">
        <v>1078</v>
      </c>
      <c r="BS14" s="395" t="s">
        <v>1078</v>
      </c>
      <c r="BT14" s="395" t="s">
        <v>1079</v>
      </c>
      <c r="BU14" s="395" t="s">
        <v>1080</v>
      </c>
      <c r="BV14" s="395" t="s">
        <v>1080</v>
      </c>
      <c r="BW14" s="473"/>
      <c r="BX14" s="417">
        <v>11.02</v>
      </c>
      <c r="BY14" s="418" t="s">
        <v>962</v>
      </c>
      <c r="BZ14" s="419">
        <v>0.91800000000000004</v>
      </c>
      <c r="CA14" s="470"/>
      <c r="CB14" s="421">
        <v>431.1</v>
      </c>
      <c r="CC14" s="411">
        <v>0.23</v>
      </c>
      <c r="CD14" s="411">
        <v>1.77</v>
      </c>
      <c r="CE14" s="411">
        <v>16.55</v>
      </c>
      <c r="CF14" s="411">
        <v>43.79</v>
      </c>
      <c r="CG14" s="411">
        <v>29.4</v>
      </c>
      <c r="CH14" s="411">
        <v>3.29</v>
      </c>
      <c r="CI14" s="411">
        <v>2.27</v>
      </c>
      <c r="CJ14" s="411">
        <v>0.33</v>
      </c>
      <c r="CK14" s="411">
        <v>0.18</v>
      </c>
      <c r="CL14" s="411">
        <v>0.18</v>
      </c>
      <c r="CM14" s="411">
        <v>0.12</v>
      </c>
      <c r="CN14" s="422">
        <v>0</v>
      </c>
      <c r="CO14" s="422">
        <v>25</v>
      </c>
      <c r="CP14" s="422">
        <v>71</v>
      </c>
      <c r="CQ14" s="422">
        <v>0</v>
      </c>
      <c r="CR14" s="423">
        <v>11.58</v>
      </c>
      <c r="CS14" s="424" t="s">
        <v>962</v>
      </c>
      <c r="CT14" s="425">
        <v>0.96499999999999997</v>
      </c>
      <c r="CU14" s="471"/>
      <c r="CV14" s="472">
        <v>230.8</v>
      </c>
      <c r="CW14" s="414">
        <v>0.74</v>
      </c>
      <c r="CX14" s="414">
        <v>1.4</v>
      </c>
      <c r="CY14" s="414">
        <v>26.59</v>
      </c>
      <c r="CZ14" s="414">
        <v>34.99</v>
      </c>
      <c r="DA14" s="414">
        <v>22.82</v>
      </c>
      <c r="DB14" s="414">
        <v>4.59</v>
      </c>
      <c r="DC14" s="414">
        <v>1.64</v>
      </c>
      <c r="DD14" s="414">
        <v>0.55000000000000004</v>
      </c>
      <c r="DE14" s="414">
        <v>0.23</v>
      </c>
      <c r="DF14" s="414">
        <v>0.21</v>
      </c>
      <c r="DG14" s="414">
        <v>0.2</v>
      </c>
      <c r="DH14" s="396" t="s">
        <v>1077</v>
      </c>
      <c r="DI14" s="396" t="s">
        <v>1077</v>
      </c>
      <c r="DJ14" s="396" t="s">
        <v>1078</v>
      </c>
      <c r="DK14" s="396" t="s">
        <v>1078</v>
      </c>
      <c r="DL14" s="396" t="s">
        <v>1077</v>
      </c>
      <c r="DM14" s="396" t="s">
        <v>1077</v>
      </c>
      <c r="DN14" s="396" t="s">
        <v>1078</v>
      </c>
      <c r="DO14" s="396" t="s">
        <v>1078</v>
      </c>
      <c r="DP14" s="396" t="s">
        <v>1079</v>
      </c>
      <c r="DQ14" s="396" t="s">
        <v>1080</v>
      </c>
      <c r="DR14" s="396" t="s">
        <v>1080</v>
      </c>
      <c r="DS14" s="474"/>
      <c r="DT14" s="431">
        <v>12</v>
      </c>
      <c r="DU14" s="432" t="s">
        <v>962</v>
      </c>
      <c r="DV14" s="433">
        <v>1</v>
      </c>
      <c r="DW14" s="475"/>
      <c r="DX14" s="435">
        <v>232.4</v>
      </c>
      <c r="DY14" s="436">
        <v>5.04</v>
      </c>
      <c r="DZ14" s="436">
        <v>0.76</v>
      </c>
      <c r="EA14" s="436">
        <v>2.31</v>
      </c>
      <c r="EB14" s="407" t="s">
        <v>1077</v>
      </c>
      <c r="EC14" s="407" t="s">
        <v>1077</v>
      </c>
      <c r="ED14" s="407" t="s">
        <v>1078</v>
      </c>
      <c r="EE14" s="407" t="s">
        <v>1078</v>
      </c>
      <c r="EF14" s="407" t="s">
        <v>1079</v>
      </c>
      <c r="EG14" s="407" t="s">
        <v>1080</v>
      </c>
      <c r="EH14" s="434" t="s">
        <v>1078</v>
      </c>
      <c r="EI14" s="476">
        <v>2.93</v>
      </c>
      <c r="EJ14" s="476" t="s">
        <v>1274</v>
      </c>
      <c r="EK14" s="477"/>
      <c r="EL14" s="437" t="s">
        <v>63</v>
      </c>
      <c r="EM14" s="478">
        <v>41</v>
      </c>
      <c r="EN14" s="479" t="s">
        <v>588</v>
      </c>
      <c r="EO14" s="480" t="s">
        <v>66</v>
      </c>
      <c r="EP14" s="478"/>
      <c r="EQ14" s="479"/>
      <c r="ER14" s="480"/>
      <c r="ES14" s="440" t="s">
        <v>1135</v>
      </c>
    </row>
    <row r="15" spans="1:149" s="397" customFormat="1" ht="24" customHeight="1">
      <c r="A15" s="2939"/>
      <c r="B15" s="354" t="s">
        <v>1260</v>
      </c>
      <c r="C15" s="462" t="s">
        <v>1439</v>
      </c>
      <c r="D15" s="462" t="s">
        <v>1440</v>
      </c>
      <c r="E15" s="463" t="s">
        <v>602</v>
      </c>
      <c r="F15" s="484" t="s">
        <v>1441</v>
      </c>
      <c r="G15" s="465" t="s">
        <v>1442</v>
      </c>
      <c r="H15" s="466">
        <v>1190</v>
      </c>
      <c r="I15" s="467" t="s">
        <v>833</v>
      </c>
      <c r="J15" s="467" t="s">
        <v>1443</v>
      </c>
      <c r="K15" s="525">
        <v>1403</v>
      </c>
      <c r="L15" s="525">
        <v>1399</v>
      </c>
      <c r="M15" s="525">
        <v>1283</v>
      </c>
      <c r="N15" s="467" t="s">
        <v>63</v>
      </c>
      <c r="O15" s="467" t="s">
        <v>63</v>
      </c>
      <c r="P15" s="467" t="s">
        <v>63</v>
      </c>
      <c r="Q15" s="467" t="s">
        <v>957</v>
      </c>
      <c r="R15" s="467" t="s">
        <v>63</v>
      </c>
      <c r="S15" s="467" t="s">
        <v>63</v>
      </c>
      <c r="T15" s="467"/>
      <c r="U15" s="467"/>
      <c r="V15" s="411">
        <v>32.24</v>
      </c>
      <c r="W15" s="526" t="s">
        <v>988</v>
      </c>
      <c r="X15" s="413">
        <f t="shared" si="0"/>
        <v>0.89600000000000002</v>
      </c>
      <c r="Y15" s="414">
        <v>22.24</v>
      </c>
      <c r="Z15" s="527" t="s">
        <v>988</v>
      </c>
      <c r="AA15" s="416">
        <v>0.92700000000000005</v>
      </c>
      <c r="AB15" s="417">
        <v>10.38</v>
      </c>
      <c r="AC15" s="418" t="s">
        <v>960</v>
      </c>
      <c r="AD15" s="419">
        <v>0.86499999999999999</v>
      </c>
      <c r="AE15" s="470"/>
      <c r="AF15" s="421">
        <v>389.7</v>
      </c>
      <c r="AG15" s="411">
        <v>0.65</v>
      </c>
      <c r="AH15" s="411">
        <v>1.46</v>
      </c>
      <c r="AI15" s="411">
        <v>23.82</v>
      </c>
      <c r="AJ15" s="411">
        <v>35.42</v>
      </c>
      <c r="AK15" s="411">
        <v>30.16</v>
      </c>
      <c r="AL15" s="411">
        <v>0.42</v>
      </c>
      <c r="AM15" s="411">
        <v>0.46</v>
      </c>
      <c r="AN15" s="411">
        <v>0.61</v>
      </c>
      <c r="AO15" s="411">
        <v>0.32</v>
      </c>
      <c r="AP15" s="411">
        <v>0.66</v>
      </c>
      <c r="AQ15" s="411">
        <v>0.42</v>
      </c>
      <c r="AR15" s="422">
        <v>0</v>
      </c>
      <c r="AS15" s="422">
        <v>26</v>
      </c>
      <c r="AT15" s="422">
        <v>70</v>
      </c>
      <c r="AU15" s="422">
        <v>35</v>
      </c>
      <c r="AV15" s="423">
        <v>10.24</v>
      </c>
      <c r="AW15" s="424" t="s">
        <v>960</v>
      </c>
      <c r="AX15" s="425">
        <v>0.85299999999999998</v>
      </c>
      <c r="AY15" s="471"/>
      <c r="AZ15" s="472">
        <v>313.7</v>
      </c>
      <c r="BA15" s="414">
        <v>0.49</v>
      </c>
      <c r="BB15" s="414">
        <v>1.2</v>
      </c>
      <c r="BC15" s="414">
        <v>10.65</v>
      </c>
      <c r="BD15" s="414">
        <v>36.97</v>
      </c>
      <c r="BE15" s="414">
        <v>24.83</v>
      </c>
      <c r="BF15" s="414">
        <v>0.15</v>
      </c>
      <c r="BG15" s="414">
        <v>0.19</v>
      </c>
      <c r="BH15" s="414">
        <v>0.99</v>
      </c>
      <c r="BI15" s="414">
        <v>0.62</v>
      </c>
      <c r="BJ15" s="414">
        <v>1.08</v>
      </c>
      <c r="BK15" s="414">
        <v>0.49</v>
      </c>
      <c r="BL15" s="395" t="s">
        <v>1077</v>
      </c>
      <c r="BM15" s="395" t="s">
        <v>1077</v>
      </c>
      <c r="BN15" s="395" t="s">
        <v>1078</v>
      </c>
      <c r="BO15" s="395" t="s">
        <v>1078</v>
      </c>
      <c r="BP15" s="395" t="s">
        <v>1077</v>
      </c>
      <c r="BQ15" s="395" t="s">
        <v>1077</v>
      </c>
      <c r="BR15" s="395" t="s">
        <v>1078</v>
      </c>
      <c r="BS15" s="395" t="s">
        <v>1078</v>
      </c>
      <c r="BT15" s="395" t="s">
        <v>1079</v>
      </c>
      <c r="BU15" s="395" t="s">
        <v>1080</v>
      </c>
      <c r="BV15" s="395" t="s">
        <v>1080</v>
      </c>
      <c r="BW15" s="473"/>
      <c r="BX15" s="417">
        <v>9.86</v>
      </c>
      <c r="BY15" s="418" t="s">
        <v>960</v>
      </c>
      <c r="BZ15" s="419">
        <v>0.82199999999999995</v>
      </c>
      <c r="CA15" s="470"/>
      <c r="CB15" s="421">
        <v>447.9</v>
      </c>
      <c r="CC15" s="411">
        <v>0.71</v>
      </c>
      <c r="CD15" s="411">
        <v>1.42</v>
      </c>
      <c r="CE15" s="411">
        <v>17.100000000000001</v>
      </c>
      <c r="CF15" s="411">
        <v>47.85</v>
      </c>
      <c r="CG15" s="411">
        <v>25.67</v>
      </c>
      <c r="CH15" s="411">
        <v>0.67</v>
      </c>
      <c r="CI15" s="411">
        <v>0.6</v>
      </c>
      <c r="CJ15" s="411">
        <v>0.57999999999999996</v>
      </c>
      <c r="CK15" s="411">
        <v>0.33</v>
      </c>
      <c r="CL15" s="411">
        <v>0.64</v>
      </c>
      <c r="CM15" s="411">
        <v>0.38</v>
      </c>
      <c r="CN15" s="422">
        <v>0</v>
      </c>
      <c r="CO15" s="422">
        <v>26</v>
      </c>
      <c r="CP15" s="422">
        <v>0</v>
      </c>
      <c r="CQ15" s="422">
        <v>8</v>
      </c>
      <c r="CR15" s="423">
        <v>11.74</v>
      </c>
      <c r="CS15" s="424" t="s">
        <v>962</v>
      </c>
      <c r="CT15" s="425">
        <v>0.97799999999999998</v>
      </c>
      <c r="CU15" s="471"/>
      <c r="CV15" s="472">
        <v>275.39999999999998</v>
      </c>
      <c r="CW15" s="414">
        <v>0.49</v>
      </c>
      <c r="CX15" s="414">
        <v>1.18</v>
      </c>
      <c r="CY15" s="414">
        <v>15.37</v>
      </c>
      <c r="CZ15" s="414">
        <v>38.03</v>
      </c>
      <c r="DA15" s="414">
        <v>17.52</v>
      </c>
      <c r="DB15" s="414">
        <v>7.0000000000000007E-2</v>
      </c>
      <c r="DC15" s="414">
        <v>0.16</v>
      </c>
      <c r="DD15" s="414">
        <v>0.46</v>
      </c>
      <c r="DE15" s="414">
        <v>0.33</v>
      </c>
      <c r="DF15" s="414">
        <v>0.41</v>
      </c>
      <c r="DG15" s="414">
        <v>0.52</v>
      </c>
      <c r="DH15" s="396" t="s">
        <v>1077</v>
      </c>
      <c r="DI15" s="396" t="s">
        <v>1077</v>
      </c>
      <c r="DJ15" s="396" t="s">
        <v>1083</v>
      </c>
      <c r="DK15" s="396" t="s">
        <v>1078</v>
      </c>
      <c r="DL15" s="396" t="s">
        <v>1077</v>
      </c>
      <c r="DM15" s="396" t="s">
        <v>1077</v>
      </c>
      <c r="DN15" s="396" t="s">
        <v>1078</v>
      </c>
      <c r="DO15" s="396" t="s">
        <v>1078</v>
      </c>
      <c r="DP15" s="396" t="s">
        <v>1079</v>
      </c>
      <c r="DQ15" s="396" t="s">
        <v>1080</v>
      </c>
      <c r="DR15" s="396" t="s">
        <v>1080</v>
      </c>
      <c r="DS15" s="474"/>
      <c r="DT15" s="431">
        <v>12</v>
      </c>
      <c r="DU15" s="432" t="s">
        <v>962</v>
      </c>
      <c r="DV15" s="433">
        <v>1</v>
      </c>
      <c r="DW15" s="475"/>
      <c r="DX15" s="435">
        <v>155.19999999999999</v>
      </c>
      <c r="DY15" s="436">
        <v>20.7</v>
      </c>
      <c r="DZ15" s="436">
        <v>0.9</v>
      </c>
      <c r="EA15" s="436">
        <v>1.88</v>
      </c>
      <c r="EB15" s="407" t="s">
        <v>1077</v>
      </c>
      <c r="EC15" s="407" t="s">
        <v>1077</v>
      </c>
      <c r="ED15" s="407" t="s">
        <v>1078</v>
      </c>
      <c r="EE15" s="407" t="s">
        <v>1078</v>
      </c>
      <c r="EF15" s="407" t="s">
        <v>1079</v>
      </c>
      <c r="EG15" s="407" t="s">
        <v>1080</v>
      </c>
      <c r="EH15" s="434" t="s">
        <v>1078</v>
      </c>
      <c r="EI15" s="476">
        <v>3.11</v>
      </c>
      <c r="EJ15" s="476" t="s">
        <v>1274</v>
      </c>
      <c r="EK15" s="477"/>
      <c r="EL15" s="437" t="s">
        <v>63</v>
      </c>
      <c r="EM15" s="478">
        <v>44.1</v>
      </c>
      <c r="EN15" s="479"/>
      <c r="EO15" s="480" t="s">
        <v>66</v>
      </c>
      <c r="EP15" s="478"/>
      <c r="EQ15" s="479"/>
      <c r="ER15" s="480"/>
      <c r="ES15" s="440"/>
    </row>
    <row r="16" spans="1:149" s="397" customFormat="1" ht="24" customHeight="1">
      <c r="A16" s="2937"/>
      <c r="B16" s="354" t="s">
        <v>1310</v>
      </c>
      <c r="C16" s="462" t="s">
        <v>1444</v>
      </c>
      <c r="D16" s="462" t="s">
        <v>1445</v>
      </c>
      <c r="E16" s="463" t="s">
        <v>648</v>
      </c>
      <c r="F16" s="484" t="s">
        <v>1394</v>
      </c>
      <c r="G16" s="465" t="s">
        <v>1446</v>
      </c>
      <c r="H16" s="466">
        <v>1220</v>
      </c>
      <c r="I16" s="467" t="s">
        <v>811</v>
      </c>
      <c r="J16" s="467" t="s">
        <v>1447</v>
      </c>
      <c r="K16" s="525">
        <v>1430</v>
      </c>
      <c r="L16" s="525">
        <v>1431</v>
      </c>
      <c r="M16" s="525">
        <v>1309</v>
      </c>
      <c r="N16" s="467" t="s">
        <v>63</v>
      </c>
      <c r="O16" s="467" t="s">
        <v>63</v>
      </c>
      <c r="P16" s="467" t="s">
        <v>63</v>
      </c>
      <c r="Q16" s="467" t="s">
        <v>957</v>
      </c>
      <c r="R16" s="467" t="s">
        <v>63</v>
      </c>
      <c r="S16" s="467" t="s">
        <v>63</v>
      </c>
      <c r="T16" s="467"/>
      <c r="U16" s="467"/>
      <c r="V16" s="411">
        <v>32.700000000000003</v>
      </c>
      <c r="W16" s="526" t="s">
        <v>988</v>
      </c>
      <c r="X16" s="413">
        <f t="shared" si="0"/>
        <v>0.90800000000000003</v>
      </c>
      <c r="Y16" s="414">
        <v>22.15</v>
      </c>
      <c r="Z16" s="527" t="s">
        <v>988</v>
      </c>
      <c r="AA16" s="416">
        <v>0.92300000000000004</v>
      </c>
      <c r="AB16" s="417">
        <v>9.93</v>
      </c>
      <c r="AC16" s="418" t="s">
        <v>960</v>
      </c>
      <c r="AD16" s="419">
        <v>0.82799999999999996</v>
      </c>
      <c r="AE16" s="470"/>
      <c r="AF16" s="421">
        <v>430.3</v>
      </c>
      <c r="AG16" s="411">
        <v>0.41</v>
      </c>
      <c r="AH16" s="411">
        <v>2.0299999999999998</v>
      </c>
      <c r="AI16" s="411">
        <v>26.17</v>
      </c>
      <c r="AJ16" s="411">
        <v>50.2</v>
      </c>
      <c r="AK16" s="411">
        <v>27.19</v>
      </c>
      <c r="AL16" s="411">
        <v>0.3</v>
      </c>
      <c r="AM16" s="411">
        <v>1.77</v>
      </c>
      <c r="AN16" s="411">
        <v>0.38</v>
      </c>
      <c r="AO16" s="411">
        <v>0.33</v>
      </c>
      <c r="AP16" s="411">
        <v>0.41</v>
      </c>
      <c r="AQ16" s="411">
        <v>0.35</v>
      </c>
      <c r="AR16" s="422">
        <v>0</v>
      </c>
      <c r="AS16" s="422">
        <v>8</v>
      </c>
      <c r="AT16" s="422">
        <v>0</v>
      </c>
      <c r="AU16" s="422">
        <v>0</v>
      </c>
      <c r="AV16" s="423">
        <v>10.31</v>
      </c>
      <c r="AW16" s="424" t="s">
        <v>960</v>
      </c>
      <c r="AX16" s="425">
        <v>0.85899999999999999</v>
      </c>
      <c r="AY16" s="471"/>
      <c r="AZ16" s="472">
        <v>238.8</v>
      </c>
      <c r="BA16" s="414">
        <v>0.73</v>
      </c>
      <c r="BB16" s="414">
        <v>1.55</v>
      </c>
      <c r="BC16" s="414">
        <v>18.72</v>
      </c>
      <c r="BD16" s="414">
        <v>45.35</v>
      </c>
      <c r="BE16" s="414">
        <v>29.12</v>
      </c>
      <c r="BF16" s="414">
        <v>4.88</v>
      </c>
      <c r="BG16" s="414">
        <v>2.36</v>
      </c>
      <c r="BH16" s="414">
        <v>0.62</v>
      </c>
      <c r="BI16" s="414">
        <v>0.2</v>
      </c>
      <c r="BJ16" s="414">
        <v>0.5</v>
      </c>
      <c r="BK16" s="414">
        <v>0.39</v>
      </c>
      <c r="BL16" s="395" t="s">
        <v>1077</v>
      </c>
      <c r="BM16" s="395" t="s">
        <v>1077</v>
      </c>
      <c r="BN16" s="395" t="s">
        <v>1078</v>
      </c>
      <c r="BO16" s="395" t="s">
        <v>1078</v>
      </c>
      <c r="BP16" s="395" t="s">
        <v>1077</v>
      </c>
      <c r="BQ16" s="395" t="s">
        <v>1077</v>
      </c>
      <c r="BR16" s="395" t="s">
        <v>1078</v>
      </c>
      <c r="BS16" s="395" t="s">
        <v>1078</v>
      </c>
      <c r="BT16" s="395" t="s">
        <v>1079</v>
      </c>
      <c r="BU16" s="395" t="s">
        <v>1080</v>
      </c>
      <c r="BV16" s="395" t="s">
        <v>1080</v>
      </c>
      <c r="BW16" s="473"/>
      <c r="BX16" s="417">
        <v>10.93</v>
      </c>
      <c r="BY16" s="418" t="s">
        <v>962</v>
      </c>
      <c r="BZ16" s="419">
        <v>0.91100000000000003</v>
      </c>
      <c r="CA16" s="470"/>
      <c r="CB16" s="421">
        <v>311.39999999999998</v>
      </c>
      <c r="CC16" s="411">
        <v>0.36</v>
      </c>
      <c r="CD16" s="411">
        <v>1.52</v>
      </c>
      <c r="CE16" s="411">
        <v>18.850000000000001</v>
      </c>
      <c r="CF16" s="411">
        <v>41.66</v>
      </c>
      <c r="CG16" s="411">
        <v>16.059999999999999</v>
      </c>
      <c r="CH16" s="411">
        <v>0.16</v>
      </c>
      <c r="CI16" s="411">
        <v>2.7</v>
      </c>
      <c r="CJ16" s="411">
        <v>0.4</v>
      </c>
      <c r="CK16" s="411">
        <v>0.26</v>
      </c>
      <c r="CL16" s="411">
        <v>0.62</v>
      </c>
      <c r="CM16" s="411">
        <v>0.39</v>
      </c>
      <c r="CN16" s="422">
        <v>8</v>
      </c>
      <c r="CO16" s="422">
        <v>0</v>
      </c>
      <c r="CP16" s="422">
        <v>0</v>
      </c>
      <c r="CQ16" s="422">
        <v>0</v>
      </c>
      <c r="CR16" s="423">
        <v>11.48</v>
      </c>
      <c r="CS16" s="424" t="s">
        <v>962</v>
      </c>
      <c r="CT16" s="425">
        <v>0.95699999999999996</v>
      </c>
      <c r="CU16" s="471"/>
      <c r="CV16" s="472">
        <v>232.3</v>
      </c>
      <c r="CW16" s="414">
        <v>0.78</v>
      </c>
      <c r="CX16" s="414">
        <v>1.49</v>
      </c>
      <c r="CY16" s="414">
        <v>14.37</v>
      </c>
      <c r="CZ16" s="414">
        <v>38.090000000000003</v>
      </c>
      <c r="DA16" s="414">
        <v>25.89</v>
      </c>
      <c r="DB16" s="414">
        <v>1.7</v>
      </c>
      <c r="DC16" s="414">
        <v>0.13</v>
      </c>
      <c r="DD16" s="414">
        <v>0.39</v>
      </c>
      <c r="DE16" s="414">
        <v>0.16</v>
      </c>
      <c r="DF16" s="414">
        <v>0.3</v>
      </c>
      <c r="DG16" s="414">
        <v>0.11</v>
      </c>
      <c r="DH16" s="396" t="s">
        <v>1116</v>
      </c>
      <c r="DI16" s="396" t="s">
        <v>1077</v>
      </c>
      <c r="DJ16" s="396" t="s">
        <v>1078</v>
      </c>
      <c r="DK16" s="396" t="s">
        <v>1078</v>
      </c>
      <c r="DL16" s="396" t="s">
        <v>1077</v>
      </c>
      <c r="DM16" s="396" t="s">
        <v>1077</v>
      </c>
      <c r="DN16" s="396" t="s">
        <v>1078</v>
      </c>
      <c r="DO16" s="396" t="s">
        <v>1078</v>
      </c>
      <c r="DP16" s="396" t="s">
        <v>1079</v>
      </c>
      <c r="DQ16" s="396" t="s">
        <v>1080</v>
      </c>
      <c r="DR16" s="396" t="s">
        <v>1080</v>
      </c>
      <c r="DS16" s="474"/>
      <c r="DT16" s="431">
        <v>11.84</v>
      </c>
      <c r="DU16" s="432" t="s">
        <v>962</v>
      </c>
      <c r="DV16" s="433">
        <v>0.98699999999999999</v>
      </c>
      <c r="DW16" s="475"/>
      <c r="DX16" s="435">
        <v>315.8</v>
      </c>
      <c r="DY16" s="436">
        <v>1.88</v>
      </c>
      <c r="DZ16" s="436">
        <v>1.06</v>
      </c>
      <c r="EA16" s="436">
        <v>3.12</v>
      </c>
      <c r="EB16" s="407" t="s">
        <v>1077</v>
      </c>
      <c r="EC16" s="407" t="s">
        <v>1077</v>
      </c>
      <c r="ED16" s="407" t="s">
        <v>1083</v>
      </c>
      <c r="EE16" s="407" t="s">
        <v>1083</v>
      </c>
      <c r="EF16" s="407" t="s">
        <v>1079</v>
      </c>
      <c r="EG16" s="407" t="s">
        <v>1080</v>
      </c>
      <c r="EH16" s="434" t="s">
        <v>1078</v>
      </c>
      <c r="EI16" s="476">
        <v>2.44</v>
      </c>
      <c r="EJ16" s="476" t="s">
        <v>1100</v>
      </c>
      <c r="EK16" s="477"/>
      <c r="EL16" s="437" t="s">
        <v>63</v>
      </c>
      <c r="EM16" s="478">
        <v>41.6</v>
      </c>
      <c r="EN16" s="479" t="s">
        <v>588</v>
      </c>
      <c r="EO16" s="480" t="s">
        <v>66</v>
      </c>
      <c r="EP16" s="478"/>
      <c r="EQ16" s="479"/>
      <c r="ER16" s="480"/>
      <c r="ES16" s="440" t="s">
        <v>1135</v>
      </c>
    </row>
    <row r="17" spans="1:149" s="397" customFormat="1" ht="24" customHeight="1">
      <c r="A17" s="2936" t="s">
        <v>1448</v>
      </c>
      <c r="B17" s="354" t="s">
        <v>1260</v>
      </c>
      <c r="C17" s="462" t="s">
        <v>1449</v>
      </c>
      <c r="D17" s="462" t="s">
        <v>1450</v>
      </c>
      <c r="E17" s="463" t="s">
        <v>602</v>
      </c>
      <c r="F17" s="484" t="s">
        <v>1451</v>
      </c>
      <c r="G17" s="465" t="s">
        <v>1452</v>
      </c>
      <c r="H17" s="466">
        <v>1240</v>
      </c>
      <c r="I17" s="467" t="s">
        <v>872</v>
      </c>
      <c r="J17" s="467" t="s">
        <v>1453</v>
      </c>
      <c r="K17" s="525">
        <v>1438</v>
      </c>
      <c r="L17" s="525">
        <v>1435</v>
      </c>
      <c r="M17" s="525">
        <v>1313</v>
      </c>
      <c r="N17" s="467" t="s">
        <v>63</v>
      </c>
      <c r="O17" s="467" t="s">
        <v>63</v>
      </c>
      <c r="P17" s="467" t="s">
        <v>63</v>
      </c>
      <c r="Q17" s="467" t="s">
        <v>957</v>
      </c>
      <c r="R17" s="467" t="s">
        <v>63</v>
      </c>
      <c r="S17" s="467" t="s">
        <v>63</v>
      </c>
      <c r="T17" s="467"/>
      <c r="U17" s="467"/>
      <c r="V17" s="411">
        <v>32.340000000000003</v>
      </c>
      <c r="W17" s="526" t="s">
        <v>988</v>
      </c>
      <c r="X17" s="413">
        <f t="shared" si="0"/>
        <v>0.89800000000000002</v>
      </c>
      <c r="Y17" s="414">
        <v>22.29</v>
      </c>
      <c r="Z17" s="527" t="s">
        <v>988</v>
      </c>
      <c r="AA17" s="416">
        <v>0.92900000000000005</v>
      </c>
      <c r="AB17" s="417">
        <v>10.72</v>
      </c>
      <c r="AC17" s="418" t="s">
        <v>962</v>
      </c>
      <c r="AD17" s="419">
        <v>0.89300000000000002</v>
      </c>
      <c r="AE17" s="470"/>
      <c r="AF17" s="421">
        <v>309.3</v>
      </c>
      <c r="AG17" s="411">
        <v>0.44</v>
      </c>
      <c r="AH17" s="411">
        <v>0.87</v>
      </c>
      <c r="AI17" s="411">
        <v>13.02</v>
      </c>
      <c r="AJ17" s="411">
        <v>39.270000000000003</v>
      </c>
      <c r="AK17" s="411">
        <v>27.82</v>
      </c>
      <c r="AL17" s="411">
        <v>0.56999999999999995</v>
      </c>
      <c r="AM17" s="411">
        <v>0.24</v>
      </c>
      <c r="AN17" s="411">
        <v>0.52</v>
      </c>
      <c r="AO17" s="411">
        <v>0.26</v>
      </c>
      <c r="AP17" s="411">
        <v>0.65</v>
      </c>
      <c r="AQ17" s="411">
        <v>0.43</v>
      </c>
      <c r="AR17" s="422">
        <v>0</v>
      </c>
      <c r="AS17" s="422">
        <v>0</v>
      </c>
      <c r="AT17" s="422">
        <v>49</v>
      </c>
      <c r="AU17" s="422">
        <v>6</v>
      </c>
      <c r="AV17" s="423">
        <v>11.2</v>
      </c>
      <c r="AW17" s="424" t="s">
        <v>962</v>
      </c>
      <c r="AX17" s="425">
        <v>0.93300000000000005</v>
      </c>
      <c r="AY17" s="471"/>
      <c r="AZ17" s="472">
        <v>262.2</v>
      </c>
      <c r="BA17" s="414">
        <v>0.59</v>
      </c>
      <c r="BB17" s="414">
        <v>1.05</v>
      </c>
      <c r="BC17" s="414">
        <v>22.04</v>
      </c>
      <c r="BD17" s="414">
        <v>38.979999999999997</v>
      </c>
      <c r="BE17" s="414">
        <v>27.45</v>
      </c>
      <c r="BF17" s="414">
        <v>0.32</v>
      </c>
      <c r="BG17" s="414">
        <v>0.34</v>
      </c>
      <c r="BH17" s="414">
        <v>0.44</v>
      </c>
      <c r="BI17" s="414">
        <v>0.15</v>
      </c>
      <c r="BJ17" s="414">
        <v>0.41</v>
      </c>
      <c r="BK17" s="414">
        <v>0.16</v>
      </c>
      <c r="BL17" s="395" t="s">
        <v>1077</v>
      </c>
      <c r="BM17" s="395" t="s">
        <v>1077</v>
      </c>
      <c r="BN17" s="395" t="s">
        <v>1078</v>
      </c>
      <c r="BO17" s="395" t="s">
        <v>1078</v>
      </c>
      <c r="BP17" s="395" t="s">
        <v>1077</v>
      </c>
      <c r="BQ17" s="395" t="s">
        <v>1077</v>
      </c>
      <c r="BR17" s="395" t="s">
        <v>1078</v>
      </c>
      <c r="BS17" s="395" t="s">
        <v>1078</v>
      </c>
      <c r="BT17" s="395" t="s">
        <v>1079</v>
      </c>
      <c r="BU17" s="395" t="s">
        <v>1080</v>
      </c>
      <c r="BV17" s="395" t="s">
        <v>1080</v>
      </c>
      <c r="BW17" s="473"/>
      <c r="BX17" s="417">
        <v>10.53</v>
      </c>
      <c r="BY17" s="418" t="s">
        <v>962</v>
      </c>
      <c r="BZ17" s="419">
        <v>0.878</v>
      </c>
      <c r="CA17" s="470"/>
      <c r="CB17" s="421">
        <v>280.8</v>
      </c>
      <c r="CC17" s="411">
        <v>0.37</v>
      </c>
      <c r="CD17" s="411">
        <v>0.95</v>
      </c>
      <c r="CE17" s="411">
        <v>29.8</v>
      </c>
      <c r="CF17" s="411">
        <v>43.35</v>
      </c>
      <c r="CG17" s="411">
        <v>27.48</v>
      </c>
      <c r="CH17" s="411">
        <v>0.04</v>
      </c>
      <c r="CI17" s="411">
        <v>0.67</v>
      </c>
      <c r="CJ17" s="411">
        <v>0.6</v>
      </c>
      <c r="CK17" s="411">
        <v>0.24</v>
      </c>
      <c r="CL17" s="411">
        <v>0.68</v>
      </c>
      <c r="CM17" s="411">
        <v>0.42</v>
      </c>
      <c r="CN17" s="422">
        <v>0</v>
      </c>
      <c r="CO17" s="422">
        <v>11</v>
      </c>
      <c r="CP17" s="422">
        <v>92</v>
      </c>
      <c r="CQ17" s="422">
        <v>0</v>
      </c>
      <c r="CR17" s="423">
        <v>11.67</v>
      </c>
      <c r="CS17" s="424" t="s">
        <v>962</v>
      </c>
      <c r="CT17" s="425">
        <v>0.97299999999999998</v>
      </c>
      <c r="CU17" s="471"/>
      <c r="CV17" s="472">
        <v>245.6</v>
      </c>
      <c r="CW17" s="414">
        <v>0.55000000000000004</v>
      </c>
      <c r="CX17" s="414">
        <v>1.0900000000000001</v>
      </c>
      <c r="CY17" s="414">
        <v>12.04</v>
      </c>
      <c r="CZ17" s="414">
        <v>35.229999999999997</v>
      </c>
      <c r="DA17" s="414">
        <v>24.5</v>
      </c>
      <c r="DB17" s="414">
        <v>0.65</v>
      </c>
      <c r="DC17" s="414">
        <v>0.14000000000000001</v>
      </c>
      <c r="DD17" s="414">
        <v>0.26</v>
      </c>
      <c r="DE17" s="414">
        <v>0.16</v>
      </c>
      <c r="DF17" s="414">
        <v>0.33</v>
      </c>
      <c r="DG17" s="414">
        <v>0.19</v>
      </c>
      <c r="DH17" s="396" t="s">
        <v>1077</v>
      </c>
      <c r="DI17" s="396" t="s">
        <v>1077</v>
      </c>
      <c r="DJ17" s="396" t="s">
        <v>1078</v>
      </c>
      <c r="DK17" s="396" t="s">
        <v>1078</v>
      </c>
      <c r="DL17" s="396" t="s">
        <v>1077</v>
      </c>
      <c r="DM17" s="396" t="s">
        <v>1077</v>
      </c>
      <c r="DN17" s="396" t="s">
        <v>1078</v>
      </c>
      <c r="DO17" s="396" t="s">
        <v>1078</v>
      </c>
      <c r="DP17" s="396" t="s">
        <v>1079</v>
      </c>
      <c r="DQ17" s="396" t="s">
        <v>1080</v>
      </c>
      <c r="DR17" s="396" t="s">
        <v>1080</v>
      </c>
      <c r="DS17" s="474"/>
      <c r="DT17" s="431">
        <v>11.1</v>
      </c>
      <c r="DU17" s="432" t="s">
        <v>962</v>
      </c>
      <c r="DV17" s="433">
        <v>0.92500000000000004</v>
      </c>
      <c r="DW17" s="475"/>
      <c r="DX17" s="435">
        <v>237.9</v>
      </c>
      <c r="DY17" s="436">
        <v>26.27</v>
      </c>
      <c r="DZ17" s="436">
        <v>1.04</v>
      </c>
      <c r="EA17" s="436">
        <v>2.27</v>
      </c>
      <c r="EB17" s="407" t="s">
        <v>1077</v>
      </c>
      <c r="EC17" s="407" t="s">
        <v>1077</v>
      </c>
      <c r="ED17" s="407" t="s">
        <v>1078</v>
      </c>
      <c r="EE17" s="407" t="s">
        <v>1078</v>
      </c>
      <c r="EF17" s="407" t="s">
        <v>1079</v>
      </c>
      <c r="EG17" s="407" t="s">
        <v>1080</v>
      </c>
      <c r="EH17" s="434" t="s">
        <v>1078</v>
      </c>
      <c r="EI17" s="476">
        <v>2.87</v>
      </c>
      <c r="EJ17" s="476" t="s">
        <v>1082</v>
      </c>
      <c r="EK17" s="477"/>
      <c r="EL17" s="437" t="s">
        <v>63</v>
      </c>
      <c r="EM17" s="478">
        <v>40.1</v>
      </c>
      <c r="EN17" s="479"/>
      <c r="EO17" s="480" t="s">
        <v>66</v>
      </c>
      <c r="EP17" s="478"/>
      <c r="EQ17" s="479"/>
      <c r="ER17" s="480"/>
      <c r="ES17" s="440"/>
    </row>
    <row r="18" spans="1:149" s="397" customFormat="1" ht="24" customHeight="1">
      <c r="A18" s="2939"/>
      <c r="B18" s="354" t="s">
        <v>1260</v>
      </c>
      <c r="C18" s="462" t="s">
        <v>1324</v>
      </c>
      <c r="D18" s="462" t="s">
        <v>1454</v>
      </c>
      <c r="E18" s="463" t="s">
        <v>602</v>
      </c>
      <c r="F18" s="484" t="s">
        <v>1400</v>
      </c>
      <c r="G18" s="465" t="s">
        <v>1326</v>
      </c>
      <c r="H18" s="466">
        <v>1360</v>
      </c>
      <c r="I18" s="467" t="s">
        <v>1455</v>
      </c>
      <c r="J18" s="467" t="s">
        <v>1456</v>
      </c>
      <c r="K18" s="525">
        <v>1578</v>
      </c>
      <c r="L18" s="525">
        <v>1578</v>
      </c>
      <c r="M18" s="525">
        <v>1459</v>
      </c>
      <c r="N18" s="467" t="s">
        <v>63</v>
      </c>
      <c r="O18" s="467" t="s">
        <v>63</v>
      </c>
      <c r="P18" s="467" t="s">
        <v>63</v>
      </c>
      <c r="Q18" s="467" t="s">
        <v>957</v>
      </c>
      <c r="R18" s="467" t="s">
        <v>63</v>
      </c>
      <c r="S18" s="467" t="s">
        <v>63</v>
      </c>
      <c r="T18" s="467"/>
      <c r="U18" s="467"/>
      <c r="V18" s="411">
        <v>32.82</v>
      </c>
      <c r="W18" s="526" t="s">
        <v>988</v>
      </c>
      <c r="X18" s="413">
        <f>ROUND(V18/36,3)</f>
        <v>0.91200000000000003</v>
      </c>
      <c r="Y18" s="414">
        <v>23.67</v>
      </c>
      <c r="Z18" s="527" t="s">
        <v>988</v>
      </c>
      <c r="AA18" s="416">
        <v>0.98599999999999999</v>
      </c>
      <c r="AB18" s="417">
        <v>11.04</v>
      </c>
      <c r="AC18" s="418" t="s">
        <v>962</v>
      </c>
      <c r="AD18" s="419">
        <v>0.92</v>
      </c>
      <c r="AE18" s="470"/>
      <c r="AF18" s="421">
        <v>283.2</v>
      </c>
      <c r="AG18" s="411">
        <v>0.48</v>
      </c>
      <c r="AH18" s="411">
        <v>0.94</v>
      </c>
      <c r="AI18" s="411">
        <v>20.420000000000002</v>
      </c>
      <c r="AJ18" s="411">
        <v>42.63</v>
      </c>
      <c r="AK18" s="411">
        <v>26.53</v>
      </c>
      <c r="AL18" s="411">
        <v>0.24</v>
      </c>
      <c r="AM18" s="411">
        <v>0.34</v>
      </c>
      <c r="AN18" s="411">
        <v>0.42</v>
      </c>
      <c r="AO18" s="411">
        <v>0.28999999999999998</v>
      </c>
      <c r="AP18" s="411">
        <v>0.49</v>
      </c>
      <c r="AQ18" s="411">
        <v>0.25</v>
      </c>
      <c r="AR18" s="422">
        <v>0</v>
      </c>
      <c r="AS18" s="422">
        <v>5</v>
      </c>
      <c r="AT18" s="422">
        <v>74</v>
      </c>
      <c r="AU18" s="422">
        <v>40</v>
      </c>
      <c r="AV18" s="423">
        <v>11.79</v>
      </c>
      <c r="AW18" s="424" t="s">
        <v>962</v>
      </c>
      <c r="AX18" s="425">
        <v>0.98299999999999998</v>
      </c>
      <c r="AY18" s="471"/>
      <c r="AZ18" s="472">
        <v>304.60000000000002</v>
      </c>
      <c r="BA18" s="414">
        <v>0.65</v>
      </c>
      <c r="BB18" s="414">
        <v>1.1399999999999999</v>
      </c>
      <c r="BC18" s="414">
        <v>12.86</v>
      </c>
      <c r="BD18" s="414">
        <v>39.25</v>
      </c>
      <c r="BE18" s="414">
        <v>20.86</v>
      </c>
      <c r="BF18" s="414">
        <v>1.6</v>
      </c>
      <c r="BG18" s="414">
        <v>0.6</v>
      </c>
      <c r="BH18" s="414">
        <v>0.37</v>
      </c>
      <c r="BI18" s="414">
        <v>0.31</v>
      </c>
      <c r="BJ18" s="414">
        <v>0.32</v>
      </c>
      <c r="BK18" s="414">
        <v>0.17</v>
      </c>
      <c r="BL18" s="395" t="s">
        <v>1077</v>
      </c>
      <c r="BM18" s="395" t="s">
        <v>1077</v>
      </c>
      <c r="BN18" s="395" t="s">
        <v>1078</v>
      </c>
      <c r="BO18" s="395" t="s">
        <v>1078</v>
      </c>
      <c r="BP18" s="395" t="s">
        <v>1077</v>
      </c>
      <c r="BQ18" s="395" t="s">
        <v>1077</v>
      </c>
      <c r="BR18" s="395" t="s">
        <v>1078</v>
      </c>
      <c r="BS18" s="395" t="s">
        <v>1078</v>
      </c>
      <c r="BT18" s="395" t="s">
        <v>1079</v>
      </c>
      <c r="BU18" s="395" t="s">
        <v>1080</v>
      </c>
      <c r="BV18" s="395" t="s">
        <v>1080</v>
      </c>
      <c r="BW18" s="473"/>
      <c r="BX18" s="417">
        <v>9.9</v>
      </c>
      <c r="BY18" s="418" t="s">
        <v>960</v>
      </c>
      <c r="BZ18" s="419">
        <v>0.82499999999999996</v>
      </c>
      <c r="CA18" s="470"/>
      <c r="CB18" s="421">
        <v>302.5</v>
      </c>
      <c r="CC18" s="411">
        <v>0.53</v>
      </c>
      <c r="CD18" s="411">
        <v>1.29</v>
      </c>
      <c r="CE18" s="411">
        <v>25.88</v>
      </c>
      <c r="CF18" s="411">
        <v>47.72</v>
      </c>
      <c r="CG18" s="411">
        <v>27.12</v>
      </c>
      <c r="CH18" s="411">
        <v>0.21</v>
      </c>
      <c r="CI18" s="411">
        <v>0.19</v>
      </c>
      <c r="CJ18" s="411">
        <v>0.43</v>
      </c>
      <c r="CK18" s="411">
        <v>0.28000000000000003</v>
      </c>
      <c r="CL18" s="411">
        <v>0.63</v>
      </c>
      <c r="CM18" s="411">
        <v>0.43</v>
      </c>
      <c r="CN18" s="422">
        <v>0</v>
      </c>
      <c r="CO18" s="422">
        <v>0</v>
      </c>
      <c r="CP18" s="422">
        <v>70</v>
      </c>
      <c r="CQ18" s="422">
        <v>16</v>
      </c>
      <c r="CR18" s="423">
        <v>11.59</v>
      </c>
      <c r="CS18" s="424" t="s">
        <v>962</v>
      </c>
      <c r="CT18" s="425">
        <v>0.96599999999999997</v>
      </c>
      <c r="CU18" s="471"/>
      <c r="CV18" s="472">
        <v>242.3</v>
      </c>
      <c r="CW18" s="414">
        <v>0.53</v>
      </c>
      <c r="CX18" s="414">
        <v>0.89</v>
      </c>
      <c r="CY18" s="414">
        <v>11.38</v>
      </c>
      <c r="CZ18" s="414">
        <v>39.07</v>
      </c>
      <c r="DA18" s="414">
        <v>25.1</v>
      </c>
      <c r="DB18" s="414">
        <v>1.99</v>
      </c>
      <c r="DC18" s="414">
        <v>0.89</v>
      </c>
      <c r="DD18" s="414">
        <v>0.3</v>
      </c>
      <c r="DE18" s="414">
        <v>0.22</v>
      </c>
      <c r="DF18" s="414">
        <v>0.37</v>
      </c>
      <c r="DG18" s="414">
        <v>0.17</v>
      </c>
      <c r="DH18" s="396" t="s">
        <v>1077</v>
      </c>
      <c r="DI18" s="396" t="s">
        <v>1077</v>
      </c>
      <c r="DJ18" s="396" t="s">
        <v>1078</v>
      </c>
      <c r="DK18" s="396" t="s">
        <v>1078</v>
      </c>
      <c r="DL18" s="396" t="s">
        <v>1077</v>
      </c>
      <c r="DM18" s="396" t="s">
        <v>1077</v>
      </c>
      <c r="DN18" s="396" t="s">
        <v>1078</v>
      </c>
      <c r="DO18" s="396" t="s">
        <v>1078</v>
      </c>
      <c r="DP18" s="396" t="s">
        <v>1079</v>
      </c>
      <c r="DQ18" s="396" t="s">
        <v>1080</v>
      </c>
      <c r="DR18" s="396" t="s">
        <v>1080</v>
      </c>
      <c r="DS18" s="474"/>
      <c r="DT18" s="431">
        <v>11.89</v>
      </c>
      <c r="DU18" s="432" t="s">
        <v>962</v>
      </c>
      <c r="DV18" s="433">
        <v>0.99099999999999999</v>
      </c>
      <c r="DW18" s="475"/>
      <c r="DX18" s="435">
        <v>107.8</v>
      </c>
      <c r="DY18" s="436">
        <v>15.71</v>
      </c>
      <c r="DZ18" s="436">
        <v>1.06</v>
      </c>
      <c r="EA18" s="436">
        <v>3.05</v>
      </c>
      <c r="EB18" s="407" t="s">
        <v>1077</v>
      </c>
      <c r="EC18" s="407" t="s">
        <v>1077</v>
      </c>
      <c r="ED18" s="407" t="s">
        <v>1078</v>
      </c>
      <c r="EE18" s="407" t="s">
        <v>1078</v>
      </c>
      <c r="EF18" s="407" t="s">
        <v>1079</v>
      </c>
      <c r="EG18" s="407" t="s">
        <v>1080</v>
      </c>
      <c r="EH18" s="434" t="s">
        <v>1078</v>
      </c>
      <c r="EI18" s="476" t="s">
        <v>1125</v>
      </c>
      <c r="EJ18" s="476" t="s">
        <v>1125</v>
      </c>
      <c r="EK18" s="477"/>
      <c r="EL18" s="437" t="s">
        <v>63</v>
      </c>
      <c r="EM18" s="478">
        <v>40.700000000000003</v>
      </c>
      <c r="EN18" s="479" t="s">
        <v>588</v>
      </c>
      <c r="EO18" s="480" t="s">
        <v>66</v>
      </c>
      <c r="EP18" s="478">
        <v>43.9</v>
      </c>
      <c r="EQ18" s="479" t="s">
        <v>588</v>
      </c>
      <c r="ER18" s="480" t="s">
        <v>66</v>
      </c>
      <c r="ES18" s="961" t="s">
        <v>1457</v>
      </c>
    </row>
    <row r="19" spans="1:149" s="397" customFormat="1" ht="24" customHeight="1">
      <c r="A19" s="2937"/>
      <c r="B19" s="354" t="s">
        <v>1232</v>
      </c>
      <c r="C19" s="462" t="s">
        <v>1458</v>
      </c>
      <c r="D19" s="462" t="s">
        <v>1459</v>
      </c>
      <c r="E19" s="463" t="s">
        <v>570</v>
      </c>
      <c r="F19" s="484" t="s">
        <v>1418</v>
      </c>
      <c r="G19" s="465" t="s">
        <v>1460</v>
      </c>
      <c r="H19" s="466">
        <v>1550</v>
      </c>
      <c r="I19" s="467" t="s">
        <v>1461</v>
      </c>
      <c r="J19" s="467" t="s">
        <v>1462</v>
      </c>
      <c r="K19" s="525">
        <v>1796</v>
      </c>
      <c r="L19" s="525">
        <v>1799</v>
      </c>
      <c r="M19" s="525">
        <v>1677</v>
      </c>
      <c r="N19" s="467" t="s">
        <v>63</v>
      </c>
      <c r="O19" s="467" t="s">
        <v>63</v>
      </c>
      <c r="P19" s="467" t="s">
        <v>63</v>
      </c>
      <c r="Q19" s="467" t="s">
        <v>957</v>
      </c>
      <c r="R19" s="467" t="s">
        <v>63</v>
      </c>
      <c r="S19" s="467" t="s">
        <v>63</v>
      </c>
      <c r="T19" s="467"/>
      <c r="U19" s="467"/>
      <c r="V19" s="411">
        <v>30.16</v>
      </c>
      <c r="W19" s="526" t="s">
        <v>959</v>
      </c>
      <c r="X19" s="413">
        <f t="shared" si="0"/>
        <v>0.83799999999999997</v>
      </c>
      <c r="Y19" s="414">
        <v>21.6</v>
      </c>
      <c r="Z19" s="527" t="s">
        <v>959</v>
      </c>
      <c r="AA19" s="416">
        <v>0.9</v>
      </c>
      <c r="AB19" s="417">
        <v>8.5399999999999991</v>
      </c>
      <c r="AC19" s="418" t="s">
        <v>968</v>
      </c>
      <c r="AD19" s="419">
        <v>0.71199999999999997</v>
      </c>
      <c r="AE19" s="470"/>
      <c r="AF19" s="421">
        <v>459</v>
      </c>
      <c r="AG19" s="411">
        <v>0.56999999999999995</v>
      </c>
      <c r="AH19" s="411">
        <v>0.95</v>
      </c>
      <c r="AI19" s="411">
        <v>16.53</v>
      </c>
      <c r="AJ19" s="411">
        <v>53.25</v>
      </c>
      <c r="AK19" s="411">
        <v>33.549999999999997</v>
      </c>
      <c r="AL19" s="411">
        <v>0.25</v>
      </c>
      <c r="AM19" s="411">
        <v>0.55000000000000004</v>
      </c>
      <c r="AN19" s="411">
        <v>0.57999999999999996</v>
      </c>
      <c r="AO19" s="411">
        <v>0.43</v>
      </c>
      <c r="AP19" s="411">
        <v>0.84</v>
      </c>
      <c r="AQ19" s="411">
        <v>0.4</v>
      </c>
      <c r="AR19" s="422">
        <v>0</v>
      </c>
      <c r="AS19" s="422">
        <v>28</v>
      </c>
      <c r="AT19" s="422">
        <v>0</v>
      </c>
      <c r="AU19" s="422">
        <v>0</v>
      </c>
      <c r="AV19" s="423">
        <v>9.6</v>
      </c>
      <c r="AW19" s="424" t="s">
        <v>960</v>
      </c>
      <c r="AX19" s="425">
        <v>0.8</v>
      </c>
      <c r="AY19" s="471"/>
      <c r="AZ19" s="472">
        <v>404.7</v>
      </c>
      <c r="BA19" s="414">
        <v>0.79</v>
      </c>
      <c r="BB19" s="414">
        <v>1.17</v>
      </c>
      <c r="BC19" s="414">
        <v>11.1</v>
      </c>
      <c r="BD19" s="414">
        <v>51.71</v>
      </c>
      <c r="BE19" s="414">
        <v>28.21</v>
      </c>
      <c r="BF19" s="414">
        <v>2.6</v>
      </c>
      <c r="BG19" s="414">
        <v>2.12</v>
      </c>
      <c r="BH19" s="414">
        <v>0.45</v>
      </c>
      <c r="BI19" s="414">
        <v>0.22</v>
      </c>
      <c r="BJ19" s="414">
        <v>0.44</v>
      </c>
      <c r="BK19" s="414">
        <v>0.17</v>
      </c>
      <c r="BL19" s="395" t="s">
        <v>1077</v>
      </c>
      <c r="BM19" s="395" t="s">
        <v>1077</v>
      </c>
      <c r="BN19" s="395" t="s">
        <v>1078</v>
      </c>
      <c r="BO19" s="395" t="s">
        <v>1078</v>
      </c>
      <c r="BP19" s="395" t="s">
        <v>1077</v>
      </c>
      <c r="BQ19" s="395" t="s">
        <v>1077</v>
      </c>
      <c r="BR19" s="395" t="s">
        <v>1078</v>
      </c>
      <c r="BS19" s="395" t="s">
        <v>1078</v>
      </c>
      <c r="BT19" s="395" t="s">
        <v>1079</v>
      </c>
      <c r="BU19" s="395" t="s">
        <v>1080</v>
      </c>
      <c r="BV19" s="395" t="s">
        <v>1080</v>
      </c>
      <c r="BW19" s="473"/>
      <c r="BX19" s="417">
        <v>9.6199999999999992</v>
      </c>
      <c r="BY19" s="418" t="s">
        <v>960</v>
      </c>
      <c r="BZ19" s="419">
        <v>0.80200000000000005</v>
      </c>
      <c r="CA19" s="470"/>
      <c r="CB19" s="421">
        <v>290.2</v>
      </c>
      <c r="CC19" s="411">
        <v>0.32</v>
      </c>
      <c r="CD19" s="411">
        <v>1.52</v>
      </c>
      <c r="CE19" s="411">
        <v>25.2</v>
      </c>
      <c r="CF19" s="411">
        <v>44.72</v>
      </c>
      <c r="CG19" s="411">
        <v>33.590000000000003</v>
      </c>
      <c r="CH19" s="411">
        <v>0.28000000000000003</v>
      </c>
      <c r="CI19" s="411">
        <v>0.28999999999999998</v>
      </c>
      <c r="CJ19" s="411">
        <v>0.35</v>
      </c>
      <c r="CK19" s="411">
        <v>0.77</v>
      </c>
      <c r="CL19" s="411">
        <v>0.49</v>
      </c>
      <c r="CM19" s="411">
        <v>0.25</v>
      </c>
      <c r="CN19" s="422">
        <v>83</v>
      </c>
      <c r="CO19" s="422">
        <v>39</v>
      </c>
      <c r="CP19" s="422">
        <v>110</v>
      </c>
      <c r="CQ19" s="422">
        <v>9</v>
      </c>
      <c r="CR19" s="423">
        <v>11.79</v>
      </c>
      <c r="CS19" s="424" t="s">
        <v>962</v>
      </c>
      <c r="CT19" s="425">
        <v>0.98299999999999998</v>
      </c>
      <c r="CU19" s="471"/>
      <c r="CV19" s="472">
        <v>291.39999999999998</v>
      </c>
      <c r="CW19" s="414">
        <v>0.32</v>
      </c>
      <c r="CX19" s="414">
        <v>0.81</v>
      </c>
      <c r="CY19" s="414">
        <v>8.11</v>
      </c>
      <c r="CZ19" s="414">
        <v>36.770000000000003</v>
      </c>
      <c r="DA19" s="414">
        <v>23.13</v>
      </c>
      <c r="DB19" s="414">
        <v>1.51</v>
      </c>
      <c r="DC19" s="414">
        <v>0.82</v>
      </c>
      <c r="DD19" s="414">
        <v>0.43</v>
      </c>
      <c r="DE19" s="414">
        <v>0.27</v>
      </c>
      <c r="DF19" s="414">
        <v>0.32</v>
      </c>
      <c r="DG19" s="414">
        <v>0.13</v>
      </c>
      <c r="DH19" s="396" t="s">
        <v>1116</v>
      </c>
      <c r="DI19" s="396" t="s">
        <v>1077</v>
      </c>
      <c r="DJ19" s="396" t="s">
        <v>1078</v>
      </c>
      <c r="DK19" s="396" t="s">
        <v>1078</v>
      </c>
      <c r="DL19" s="396" t="s">
        <v>1077</v>
      </c>
      <c r="DM19" s="396" t="s">
        <v>1077</v>
      </c>
      <c r="DN19" s="396" t="s">
        <v>1078</v>
      </c>
      <c r="DO19" s="396" t="s">
        <v>1078</v>
      </c>
      <c r="DP19" s="396" t="s">
        <v>1079</v>
      </c>
      <c r="DQ19" s="396" t="s">
        <v>1080</v>
      </c>
      <c r="DR19" s="396" t="s">
        <v>1080</v>
      </c>
      <c r="DS19" s="474"/>
      <c r="DT19" s="431">
        <v>12</v>
      </c>
      <c r="DU19" s="432" t="s">
        <v>962</v>
      </c>
      <c r="DV19" s="433">
        <v>1</v>
      </c>
      <c r="DW19" s="475"/>
      <c r="DX19" s="435">
        <v>54.8</v>
      </c>
      <c r="DY19" s="436">
        <v>15.38</v>
      </c>
      <c r="DZ19" s="436">
        <v>0.69</v>
      </c>
      <c r="EA19" s="436">
        <v>0.96</v>
      </c>
      <c r="EB19" s="407" t="s">
        <v>1077</v>
      </c>
      <c r="EC19" s="407" t="s">
        <v>1077</v>
      </c>
      <c r="ED19" s="407" t="s">
        <v>1078</v>
      </c>
      <c r="EE19" s="407" t="s">
        <v>1078</v>
      </c>
      <c r="EF19" s="407" t="s">
        <v>1079</v>
      </c>
      <c r="EG19" s="407" t="s">
        <v>1080</v>
      </c>
      <c r="EH19" s="434" t="s">
        <v>1078</v>
      </c>
      <c r="EI19" s="476">
        <v>3.19</v>
      </c>
      <c r="EJ19" s="476" t="s">
        <v>1463</v>
      </c>
      <c r="EK19" s="477"/>
      <c r="EL19" s="437" t="s">
        <v>63</v>
      </c>
      <c r="EM19" s="478">
        <v>43.5</v>
      </c>
      <c r="EN19" s="479"/>
      <c r="EO19" s="480" t="s">
        <v>66</v>
      </c>
      <c r="EP19" s="478"/>
      <c r="EQ19" s="479"/>
      <c r="ER19" s="480"/>
      <c r="ES19" s="440"/>
    </row>
    <row r="20" spans="1:149" s="397" customFormat="1" ht="24" customHeight="1">
      <c r="A20" s="2965" t="s">
        <v>1464</v>
      </c>
      <c r="B20" s="354" t="s">
        <v>1275</v>
      </c>
      <c r="C20" s="462" t="s">
        <v>1465</v>
      </c>
      <c r="D20" s="462" t="s">
        <v>1466</v>
      </c>
      <c r="E20" s="463" t="s">
        <v>638</v>
      </c>
      <c r="F20" s="484" t="s">
        <v>1394</v>
      </c>
      <c r="G20" s="465" t="s">
        <v>1467</v>
      </c>
      <c r="H20" s="466">
        <v>1520</v>
      </c>
      <c r="I20" s="467" t="s">
        <v>1468</v>
      </c>
      <c r="J20" s="467" t="s">
        <v>1462</v>
      </c>
      <c r="K20" s="525">
        <v>1746</v>
      </c>
      <c r="L20" s="525">
        <v>1744</v>
      </c>
      <c r="M20" s="525">
        <v>1623</v>
      </c>
      <c r="N20" s="467" t="s">
        <v>63</v>
      </c>
      <c r="O20" s="467" t="s">
        <v>63</v>
      </c>
      <c r="P20" s="467" t="s">
        <v>63</v>
      </c>
      <c r="Q20" s="467" t="s">
        <v>957</v>
      </c>
      <c r="R20" s="467" t="s">
        <v>63</v>
      </c>
      <c r="S20" s="467" t="s">
        <v>63</v>
      </c>
      <c r="T20" s="467"/>
      <c r="U20" s="467"/>
      <c r="V20" s="411">
        <v>32.49</v>
      </c>
      <c r="W20" s="526" t="s">
        <v>988</v>
      </c>
      <c r="X20" s="413">
        <f>ROUND(V20/36,3)</f>
        <v>0.90300000000000002</v>
      </c>
      <c r="Y20" s="414">
        <v>22.14</v>
      </c>
      <c r="Z20" s="527" t="s">
        <v>988</v>
      </c>
      <c r="AA20" s="416">
        <v>0.92300000000000004</v>
      </c>
      <c r="AB20" s="417">
        <v>10.39</v>
      </c>
      <c r="AC20" s="418" t="s">
        <v>960</v>
      </c>
      <c r="AD20" s="419">
        <v>0.86599999999999999</v>
      </c>
      <c r="AE20" s="470"/>
      <c r="AF20" s="421">
        <v>506.4</v>
      </c>
      <c r="AG20" s="411">
        <v>0.65</v>
      </c>
      <c r="AH20" s="411">
        <v>1.73</v>
      </c>
      <c r="AI20" s="411">
        <v>15.72</v>
      </c>
      <c r="AJ20" s="411">
        <v>44.27</v>
      </c>
      <c r="AK20" s="411">
        <v>28.78</v>
      </c>
      <c r="AL20" s="411">
        <v>3.57</v>
      </c>
      <c r="AM20" s="411">
        <v>5.39</v>
      </c>
      <c r="AN20" s="411">
        <v>0.67</v>
      </c>
      <c r="AO20" s="411">
        <v>0.42</v>
      </c>
      <c r="AP20" s="411">
        <v>0.39</v>
      </c>
      <c r="AQ20" s="411">
        <v>0.26</v>
      </c>
      <c r="AR20" s="422">
        <v>0</v>
      </c>
      <c r="AS20" s="422">
        <v>23</v>
      </c>
      <c r="AT20" s="422">
        <v>4</v>
      </c>
      <c r="AU20" s="422">
        <v>20</v>
      </c>
      <c r="AV20" s="423">
        <v>10.14</v>
      </c>
      <c r="AW20" s="424" t="s">
        <v>960</v>
      </c>
      <c r="AX20" s="425">
        <v>0.84499999999999997</v>
      </c>
      <c r="AY20" s="471"/>
      <c r="AZ20" s="472">
        <v>380.5</v>
      </c>
      <c r="BA20" s="414">
        <v>0.69</v>
      </c>
      <c r="BB20" s="414">
        <v>1.04</v>
      </c>
      <c r="BC20" s="414">
        <v>17.86</v>
      </c>
      <c r="BD20" s="414">
        <v>46.77</v>
      </c>
      <c r="BE20" s="414">
        <v>26.48</v>
      </c>
      <c r="BF20" s="414">
        <v>2.06</v>
      </c>
      <c r="BG20" s="414">
        <v>1.99</v>
      </c>
      <c r="BH20" s="414">
        <v>0.42</v>
      </c>
      <c r="BI20" s="414">
        <v>0.57999999999999996</v>
      </c>
      <c r="BJ20" s="414">
        <v>0.59</v>
      </c>
      <c r="BK20" s="414">
        <v>0.38</v>
      </c>
      <c r="BL20" s="395" t="s">
        <v>1077</v>
      </c>
      <c r="BM20" s="395" t="s">
        <v>1077</v>
      </c>
      <c r="BN20" s="395" t="s">
        <v>1078</v>
      </c>
      <c r="BO20" s="395" t="s">
        <v>1078</v>
      </c>
      <c r="BP20" s="395" t="s">
        <v>1077</v>
      </c>
      <c r="BQ20" s="395" t="s">
        <v>1077</v>
      </c>
      <c r="BR20" s="395" t="s">
        <v>1078</v>
      </c>
      <c r="BS20" s="395" t="s">
        <v>1078</v>
      </c>
      <c r="BT20" s="395" t="s">
        <v>1079</v>
      </c>
      <c r="BU20" s="395" t="s">
        <v>1080</v>
      </c>
      <c r="BV20" s="395" t="s">
        <v>1080</v>
      </c>
      <c r="BW20" s="473"/>
      <c r="BX20" s="417">
        <v>10.1</v>
      </c>
      <c r="BY20" s="418" t="s">
        <v>960</v>
      </c>
      <c r="BZ20" s="419">
        <v>0.84199999999999997</v>
      </c>
      <c r="CA20" s="470"/>
      <c r="CB20" s="421">
        <v>362.7</v>
      </c>
      <c r="CC20" s="411">
        <v>0.38</v>
      </c>
      <c r="CD20" s="411">
        <v>1.82</v>
      </c>
      <c r="CE20" s="411">
        <v>18.53</v>
      </c>
      <c r="CF20" s="411">
        <v>49.32</v>
      </c>
      <c r="CG20" s="411">
        <v>32.049999999999997</v>
      </c>
      <c r="CH20" s="411">
        <v>4.71</v>
      </c>
      <c r="CI20" s="411">
        <v>3.73</v>
      </c>
      <c r="CJ20" s="411">
        <v>0.28999999999999998</v>
      </c>
      <c r="CK20" s="411">
        <v>0.27</v>
      </c>
      <c r="CL20" s="411">
        <v>0.33</v>
      </c>
      <c r="CM20" s="411">
        <v>0.24</v>
      </c>
      <c r="CN20" s="422">
        <v>0</v>
      </c>
      <c r="CO20" s="422">
        <v>0</v>
      </c>
      <c r="CP20" s="422">
        <v>34</v>
      </c>
      <c r="CQ20" s="422">
        <v>11</v>
      </c>
      <c r="CR20" s="423">
        <v>11.26</v>
      </c>
      <c r="CS20" s="424" t="s">
        <v>962</v>
      </c>
      <c r="CT20" s="425">
        <v>0.93799999999999994</v>
      </c>
      <c r="CU20" s="471"/>
      <c r="CV20" s="472">
        <v>279.10000000000002</v>
      </c>
      <c r="CW20" s="414">
        <v>0.49</v>
      </c>
      <c r="CX20" s="414">
        <v>0.89</v>
      </c>
      <c r="CY20" s="414">
        <v>14.18</v>
      </c>
      <c r="CZ20" s="414">
        <v>40.61</v>
      </c>
      <c r="DA20" s="414">
        <v>22.15</v>
      </c>
      <c r="DB20" s="414">
        <v>2.2000000000000002</v>
      </c>
      <c r="DC20" s="414">
        <v>1.8</v>
      </c>
      <c r="DD20" s="414">
        <v>0.37</v>
      </c>
      <c r="DE20" s="414">
        <v>0.19</v>
      </c>
      <c r="DF20" s="414">
        <v>0.36</v>
      </c>
      <c r="DG20" s="414">
        <v>0.55000000000000004</v>
      </c>
      <c r="DH20" s="396" t="s">
        <v>1077</v>
      </c>
      <c r="DI20" s="396" t="s">
        <v>1077</v>
      </c>
      <c r="DJ20" s="396" t="s">
        <v>1078</v>
      </c>
      <c r="DK20" s="396" t="s">
        <v>1078</v>
      </c>
      <c r="DL20" s="396" t="s">
        <v>1077</v>
      </c>
      <c r="DM20" s="396" t="s">
        <v>1077</v>
      </c>
      <c r="DN20" s="396" t="s">
        <v>1078</v>
      </c>
      <c r="DO20" s="396" t="s">
        <v>1078</v>
      </c>
      <c r="DP20" s="396" t="s">
        <v>1079</v>
      </c>
      <c r="DQ20" s="396" t="s">
        <v>1080</v>
      </c>
      <c r="DR20" s="396" t="s">
        <v>1080</v>
      </c>
      <c r="DS20" s="474"/>
      <c r="DT20" s="431">
        <v>12</v>
      </c>
      <c r="DU20" s="432" t="s">
        <v>962</v>
      </c>
      <c r="DV20" s="433">
        <v>1</v>
      </c>
      <c r="DW20" s="475"/>
      <c r="DX20" s="435">
        <v>443.5</v>
      </c>
      <c r="DY20" s="436">
        <v>5.37</v>
      </c>
      <c r="DZ20" s="436">
        <v>0.82</v>
      </c>
      <c r="EA20" s="436">
        <v>1.72</v>
      </c>
      <c r="EB20" s="407" t="s">
        <v>1077</v>
      </c>
      <c r="EC20" s="407" t="s">
        <v>1077</v>
      </c>
      <c r="ED20" s="407" t="s">
        <v>1078</v>
      </c>
      <c r="EE20" s="407" t="s">
        <v>1078</v>
      </c>
      <c r="EF20" s="407" t="s">
        <v>1079</v>
      </c>
      <c r="EG20" s="407" t="s">
        <v>1080</v>
      </c>
      <c r="EH20" s="434" t="s">
        <v>1078</v>
      </c>
      <c r="EI20" s="476">
        <v>3.37</v>
      </c>
      <c r="EJ20" s="476" t="s">
        <v>1100</v>
      </c>
      <c r="EK20" s="477"/>
      <c r="EL20" s="437" t="s">
        <v>63</v>
      </c>
      <c r="EM20" s="478">
        <v>42.6</v>
      </c>
      <c r="EN20" s="479" t="s">
        <v>588</v>
      </c>
      <c r="EO20" s="480" t="s">
        <v>66</v>
      </c>
      <c r="EP20" s="478"/>
      <c r="EQ20" s="479"/>
      <c r="ER20" s="480"/>
      <c r="ES20" s="440"/>
    </row>
    <row r="21" spans="1:149" s="397" customFormat="1" ht="24" customHeight="1">
      <c r="A21" s="2937"/>
      <c r="B21" s="354" t="s">
        <v>1469</v>
      </c>
      <c r="C21" s="462" t="s">
        <v>1470</v>
      </c>
      <c r="D21" s="462" t="s">
        <v>1471</v>
      </c>
      <c r="E21" s="463" t="s">
        <v>638</v>
      </c>
      <c r="F21" s="484" t="s">
        <v>1451</v>
      </c>
      <c r="G21" s="465" t="s">
        <v>1472</v>
      </c>
      <c r="H21" s="466">
        <v>1570</v>
      </c>
      <c r="I21" s="528" t="s">
        <v>1473</v>
      </c>
      <c r="J21" s="467" t="s">
        <v>1474</v>
      </c>
      <c r="K21" s="525">
        <v>1759</v>
      </c>
      <c r="L21" s="525">
        <v>1762</v>
      </c>
      <c r="M21" s="525">
        <v>1638</v>
      </c>
      <c r="N21" s="467" t="s">
        <v>63</v>
      </c>
      <c r="O21" s="467" t="s">
        <v>63</v>
      </c>
      <c r="P21" s="467" t="s">
        <v>63</v>
      </c>
      <c r="Q21" s="467" t="s">
        <v>63</v>
      </c>
      <c r="R21" s="467" t="s">
        <v>63</v>
      </c>
      <c r="S21" s="467" t="s">
        <v>63</v>
      </c>
      <c r="T21" s="467"/>
      <c r="U21" s="467"/>
      <c r="V21" s="411">
        <v>32.64</v>
      </c>
      <c r="W21" s="526" t="s">
        <v>988</v>
      </c>
      <c r="X21" s="413">
        <f t="shared" si="0"/>
        <v>0.90700000000000003</v>
      </c>
      <c r="Y21" s="414">
        <v>23.23</v>
      </c>
      <c r="Z21" s="527" t="s">
        <v>988</v>
      </c>
      <c r="AA21" s="416">
        <v>0.96799999999999997</v>
      </c>
      <c r="AB21" s="417">
        <v>10.38</v>
      </c>
      <c r="AC21" s="418" t="s">
        <v>960</v>
      </c>
      <c r="AD21" s="419">
        <v>0.86499999999999999</v>
      </c>
      <c r="AE21" s="470"/>
      <c r="AF21" s="421">
        <v>264</v>
      </c>
      <c r="AG21" s="411">
        <v>0.63</v>
      </c>
      <c r="AH21" s="411">
        <v>1.56</v>
      </c>
      <c r="AI21" s="411">
        <v>21.71</v>
      </c>
      <c r="AJ21" s="411">
        <v>43.09</v>
      </c>
      <c r="AK21" s="411">
        <v>30.27</v>
      </c>
      <c r="AL21" s="411">
        <v>1.65</v>
      </c>
      <c r="AM21" s="411">
        <v>2.06</v>
      </c>
      <c r="AN21" s="411">
        <v>0.66</v>
      </c>
      <c r="AO21" s="411">
        <v>0.33</v>
      </c>
      <c r="AP21" s="411">
        <v>0.51</v>
      </c>
      <c r="AQ21" s="411">
        <v>0.31</v>
      </c>
      <c r="AR21" s="422">
        <v>0</v>
      </c>
      <c r="AS21" s="422">
        <v>0</v>
      </c>
      <c r="AT21" s="422">
        <v>3</v>
      </c>
      <c r="AU21" s="422">
        <v>0</v>
      </c>
      <c r="AV21" s="423">
        <v>11.23</v>
      </c>
      <c r="AW21" s="424" t="s">
        <v>962</v>
      </c>
      <c r="AX21" s="425">
        <v>0.93600000000000005</v>
      </c>
      <c r="AY21" s="471"/>
      <c r="AZ21" s="472">
        <v>375.3</v>
      </c>
      <c r="BA21" s="414">
        <v>0.56000000000000005</v>
      </c>
      <c r="BB21" s="414">
        <v>1.24</v>
      </c>
      <c r="BC21" s="414">
        <v>13.91</v>
      </c>
      <c r="BD21" s="414">
        <v>42.55</v>
      </c>
      <c r="BE21" s="414">
        <v>22.23</v>
      </c>
      <c r="BF21" s="414">
        <v>1.59</v>
      </c>
      <c r="BG21" s="414">
        <v>1.97</v>
      </c>
      <c r="BH21" s="414">
        <v>0.33</v>
      </c>
      <c r="BI21" s="414">
        <v>0.22</v>
      </c>
      <c r="BJ21" s="414">
        <v>0.27</v>
      </c>
      <c r="BK21" s="414">
        <v>0.35</v>
      </c>
      <c r="BL21" s="395" t="s">
        <v>1077</v>
      </c>
      <c r="BM21" s="395" t="s">
        <v>1077</v>
      </c>
      <c r="BN21" s="395" t="s">
        <v>1078</v>
      </c>
      <c r="BO21" s="395" t="s">
        <v>1078</v>
      </c>
      <c r="BP21" s="395" t="s">
        <v>1077</v>
      </c>
      <c r="BQ21" s="395" t="s">
        <v>1077</v>
      </c>
      <c r="BR21" s="395" t="s">
        <v>1078</v>
      </c>
      <c r="BS21" s="395" t="s">
        <v>1078</v>
      </c>
      <c r="BT21" s="395" t="s">
        <v>1079</v>
      </c>
      <c r="BU21" s="395" t="s">
        <v>1080</v>
      </c>
      <c r="BV21" s="395" t="s">
        <v>1080</v>
      </c>
      <c r="BW21" s="473"/>
      <c r="BX21" s="417">
        <v>10.26</v>
      </c>
      <c r="BY21" s="418" t="s">
        <v>960</v>
      </c>
      <c r="BZ21" s="419">
        <v>0.85499999999999998</v>
      </c>
      <c r="CA21" s="470"/>
      <c r="CB21" s="421">
        <v>338.9</v>
      </c>
      <c r="CC21" s="411">
        <v>0.44</v>
      </c>
      <c r="CD21" s="411">
        <v>1.67</v>
      </c>
      <c r="CE21" s="411">
        <v>16.66</v>
      </c>
      <c r="CF21" s="411">
        <v>47.03</v>
      </c>
      <c r="CG21" s="411">
        <v>28.91</v>
      </c>
      <c r="CH21" s="411">
        <v>1.34</v>
      </c>
      <c r="CI21" s="411">
        <v>1.6</v>
      </c>
      <c r="CJ21" s="411">
        <v>0.51</v>
      </c>
      <c r="CK21" s="411">
        <v>0.38</v>
      </c>
      <c r="CL21" s="411">
        <v>0.46</v>
      </c>
      <c r="CM21" s="411">
        <v>0.28999999999999998</v>
      </c>
      <c r="CN21" s="422">
        <v>0</v>
      </c>
      <c r="CO21" s="422">
        <v>0</v>
      </c>
      <c r="CP21" s="422">
        <v>75</v>
      </c>
      <c r="CQ21" s="422">
        <v>0</v>
      </c>
      <c r="CR21" s="423">
        <v>11.85</v>
      </c>
      <c r="CS21" s="424" t="s">
        <v>962</v>
      </c>
      <c r="CT21" s="425">
        <v>0.98799999999999999</v>
      </c>
      <c r="CU21" s="471"/>
      <c r="CV21" s="472">
        <v>259.10000000000002</v>
      </c>
      <c r="CW21" s="414">
        <v>0.54</v>
      </c>
      <c r="CX21" s="414">
        <v>1.02</v>
      </c>
      <c r="CY21" s="414">
        <v>19.739999999999998</v>
      </c>
      <c r="CZ21" s="414">
        <v>32.159999999999997</v>
      </c>
      <c r="DA21" s="414">
        <v>23.13</v>
      </c>
      <c r="DB21" s="414">
        <v>1.1200000000000001</v>
      </c>
      <c r="DC21" s="414">
        <v>1.29</v>
      </c>
      <c r="DD21" s="414">
        <v>0.39</v>
      </c>
      <c r="DE21" s="414">
        <v>0.23</v>
      </c>
      <c r="DF21" s="414">
        <v>0.26</v>
      </c>
      <c r="DG21" s="414">
        <v>0.34</v>
      </c>
      <c r="DH21" s="396" t="s">
        <v>1077</v>
      </c>
      <c r="DI21" s="396" t="s">
        <v>1077</v>
      </c>
      <c r="DJ21" s="396" t="s">
        <v>1083</v>
      </c>
      <c r="DK21" s="396" t="s">
        <v>1078</v>
      </c>
      <c r="DL21" s="396" t="s">
        <v>1077</v>
      </c>
      <c r="DM21" s="396" t="s">
        <v>1077</v>
      </c>
      <c r="DN21" s="396" t="s">
        <v>1078</v>
      </c>
      <c r="DO21" s="396" t="s">
        <v>1078</v>
      </c>
      <c r="DP21" s="396" t="s">
        <v>1079</v>
      </c>
      <c r="DQ21" s="396" t="s">
        <v>1080</v>
      </c>
      <c r="DR21" s="396" t="s">
        <v>1080</v>
      </c>
      <c r="DS21" s="474"/>
      <c r="DT21" s="431">
        <v>12</v>
      </c>
      <c r="DU21" s="432" t="s">
        <v>962</v>
      </c>
      <c r="DV21" s="433">
        <v>1</v>
      </c>
      <c r="DW21" s="475"/>
      <c r="DX21" s="435">
        <v>78.7</v>
      </c>
      <c r="DY21" s="436">
        <v>12.97</v>
      </c>
      <c r="DZ21" s="436">
        <v>0.88</v>
      </c>
      <c r="EA21" s="436">
        <v>1.94</v>
      </c>
      <c r="EB21" s="407" t="s">
        <v>1077</v>
      </c>
      <c r="EC21" s="407" t="s">
        <v>1077</v>
      </c>
      <c r="ED21" s="407" t="s">
        <v>1078</v>
      </c>
      <c r="EE21" s="407" t="s">
        <v>1078</v>
      </c>
      <c r="EF21" s="407" t="s">
        <v>1079</v>
      </c>
      <c r="EG21" s="407" t="s">
        <v>1080</v>
      </c>
      <c r="EH21" s="434" t="s">
        <v>1078</v>
      </c>
      <c r="EI21" s="476">
        <v>2.33</v>
      </c>
      <c r="EJ21" s="476" t="s">
        <v>1100</v>
      </c>
      <c r="EK21" s="477"/>
      <c r="EL21" s="408" t="s">
        <v>63</v>
      </c>
      <c r="EM21" s="437">
        <v>40.1</v>
      </c>
      <c r="EN21" s="439" t="s">
        <v>588</v>
      </c>
      <c r="EO21" s="437" t="s">
        <v>66</v>
      </c>
      <c r="EP21" s="437"/>
      <c r="EQ21" s="437"/>
      <c r="ER21" s="437"/>
      <c r="ES21" s="437"/>
    </row>
    <row r="22" spans="1:149" s="397" customFormat="1" ht="24" customHeight="1">
      <c r="A22" s="2938" t="s">
        <v>1475</v>
      </c>
      <c r="B22" s="354" t="s">
        <v>1301</v>
      </c>
      <c r="C22" s="462" t="s">
        <v>1476</v>
      </c>
      <c r="D22" s="462" t="s">
        <v>1477</v>
      </c>
      <c r="E22" s="463" t="s">
        <v>732</v>
      </c>
      <c r="F22" s="484" t="s">
        <v>1424</v>
      </c>
      <c r="G22" s="465" t="s">
        <v>1478</v>
      </c>
      <c r="H22" s="466">
        <v>1460</v>
      </c>
      <c r="I22" s="467" t="s">
        <v>1455</v>
      </c>
      <c r="J22" s="467" t="s">
        <v>1456</v>
      </c>
      <c r="K22" s="525">
        <v>1658</v>
      </c>
      <c r="L22" s="525">
        <v>1655</v>
      </c>
      <c r="M22" s="525">
        <v>1533</v>
      </c>
      <c r="N22" s="467" t="s">
        <v>63</v>
      </c>
      <c r="O22" s="467" t="s">
        <v>63</v>
      </c>
      <c r="P22" s="467" t="s">
        <v>63</v>
      </c>
      <c r="Q22" s="467" t="s">
        <v>957</v>
      </c>
      <c r="R22" s="467" t="s">
        <v>63</v>
      </c>
      <c r="S22" s="467" t="s">
        <v>63</v>
      </c>
      <c r="T22" s="467"/>
      <c r="U22" s="467"/>
      <c r="V22" s="411">
        <v>32.26</v>
      </c>
      <c r="W22" s="526" t="s">
        <v>988</v>
      </c>
      <c r="X22" s="413">
        <f>ROUND(V22/36,3)</f>
        <v>0.89600000000000002</v>
      </c>
      <c r="Y22" s="414">
        <v>23.16</v>
      </c>
      <c r="Z22" s="527" t="s">
        <v>988</v>
      </c>
      <c r="AA22" s="416">
        <v>0.96499999999999997</v>
      </c>
      <c r="AB22" s="417">
        <v>10.53</v>
      </c>
      <c r="AC22" s="418" t="s">
        <v>962</v>
      </c>
      <c r="AD22" s="419">
        <v>0.878</v>
      </c>
      <c r="AE22" s="470"/>
      <c r="AF22" s="421">
        <v>545.79999999999995</v>
      </c>
      <c r="AG22" s="411">
        <v>0.45</v>
      </c>
      <c r="AH22" s="411">
        <v>1.99</v>
      </c>
      <c r="AI22" s="411">
        <v>31.34</v>
      </c>
      <c r="AJ22" s="411">
        <v>45.66</v>
      </c>
      <c r="AK22" s="411">
        <v>28.67</v>
      </c>
      <c r="AL22" s="411">
        <v>1.39</v>
      </c>
      <c r="AM22" s="411">
        <v>2.46</v>
      </c>
      <c r="AN22" s="411">
        <v>0.49</v>
      </c>
      <c r="AO22" s="411">
        <v>0.41</v>
      </c>
      <c r="AP22" s="411">
        <v>0.39</v>
      </c>
      <c r="AQ22" s="411">
        <v>0.15</v>
      </c>
      <c r="AR22" s="422">
        <v>0</v>
      </c>
      <c r="AS22" s="422">
        <v>1</v>
      </c>
      <c r="AT22" s="422">
        <v>29</v>
      </c>
      <c r="AU22" s="422">
        <v>10</v>
      </c>
      <c r="AV22" s="423">
        <v>11.16</v>
      </c>
      <c r="AW22" s="424" t="s">
        <v>962</v>
      </c>
      <c r="AX22" s="425">
        <v>0.93</v>
      </c>
      <c r="AY22" s="471"/>
      <c r="AZ22" s="472">
        <v>352.9</v>
      </c>
      <c r="BA22" s="414">
        <v>0.44</v>
      </c>
      <c r="BB22" s="414">
        <v>1.25</v>
      </c>
      <c r="BC22" s="414">
        <v>13.96</v>
      </c>
      <c r="BD22" s="414">
        <v>42.27</v>
      </c>
      <c r="BE22" s="414">
        <v>23.65</v>
      </c>
      <c r="BF22" s="414">
        <v>1.23</v>
      </c>
      <c r="BG22" s="414">
        <v>2.66</v>
      </c>
      <c r="BH22" s="414">
        <v>0.46</v>
      </c>
      <c r="BI22" s="414">
        <v>0.3</v>
      </c>
      <c r="BJ22" s="414">
        <v>0.3</v>
      </c>
      <c r="BK22" s="414">
        <v>0.32</v>
      </c>
      <c r="BL22" s="395" t="s">
        <v>1077</v>
      </c>
      <c r="BM22" s="395" t="s">
        <v>1077</v>
      </c>
      <c r="BN22" s="395" t="s">
        <v>1078</v>
      </c>
      <c r="BO22" s="395" t="s">
        <v>1078</v>
      </c>
      <c r="BP22" s="395" t="s">
        <v>1077</v>
      </c>
      <c r="BQ22" s="395" t="s">
        <v>1077</v>
      </c>
      <c r="BR22" s="395" t="s">
        <v>1078</v>
      </c>
      <c r="BS22" s="395" t="s">
        <v>1078</v>
      </c>
      <c r="BT22" s="395" t="s">
        <v>1079</v>
      </c>
      <c r="BU22" s="395" t="s">
        <v>1080</v>
      </c>
      <c r="BV22" s="395" t="s">
        <v>1080</v>
      </c>
      <c r="BW22" s="473"/>
      <c r="BX22" s="417">
        <v>9.73</v>
      </c>
      <c r="BY22" s="418" t="s">
        <v>960</v>
      </c>
      <c r="BZ22" s="419">
        <v>0.81100000000000005</v>
      </c>
      <c r="CA22" s="470"/>
      <c r="CB22" s="421">
        <v>310.5</v>
      </c>
      <c r="CC22" s="411">
        <v>0.41</v>
      </c>
      <c r="CD22" s="411">
        <v>1.0900000000000001</v>
      </c>
      <c r="CE22" s="411">
        <v>22.49</v>
      </c>
      <c r="CF22" s="411">
        <v>44.42</v>
      </c>
      <c r="CG22" s="411">
        <v>24.04</v>
      </c>
      <c r="CH22" s="411">
        <v>1.93</v>
      </c>
      <c r="CI22" s="411">
        <v>1.19</v>
      </c>
      <c r="CJ22" s="411">
        <v>0.48</v>
      </c>
      <c r="CK22" s="411">
        <v>0.37</v>
      </c>
      <c r="CL22" s="411">
        <v>0.32</v>
      </c>
      <c r="CM22" s="411">
        <v>0.55000000000000004</v>
      </c>
      <c r="CN22" s="422">
        <v>29</v>
      </c>
      <c r="CO22" s="422">
        <v>12</v>
      </c>
      <c r="CP22" s="422">
        <v>196</v>
      </c>
      <c r="CQ22" s="422">
        <v>55</v>
      </c>
      <c r="CR22" s="423">
        <v>11.94</v>
      </c>
      <c r="CS22" s="424" t="s">
        <v>962</v>
      </c>
      <c r="CT22" s="425">
        <v>0.995</v>
      </c>
      <c r="CU22" s="471"/>
      <c r="CV22" s="472">
        <v>230.1</v>
      </c>
      <c r="CW22" s="414">
        <v>0.46</v>
      </c>
      <c r="CX22" s="414">
        <v>1.05</v>
      </c>
      <c r="CY22" s="414">
        <v>8.82</v>
      </c>
      <c r="CZ22" s="414">
        <v>28.29</v>
      </c>
      <c r="DA22" s="414">
        <v>21.02</v>
      </c>
      <c r="DB22" s="414">
        <v>1.86</v>
      </c>
      <c r="DC22" s="414">
        <v>1.74</v>
      </c>
      <c r="DD22" s="414">
        <v>0.37</v>
      </c>
      <c r="DE22" s="414">
        <v>0.15</v>
      </c>
      <c r="DF22" s="414">
        <v>0.43</v>
      </c>
      <c r="DG22" s="414">
        <v>0.26</v>
      </c>
      <c r="DH22" s="396" t="s">
        <v>1116</v>
      </c>
      <c r="DI22" s="396" t="s">
        <v>1077</v>
      </c>
      <c r="DJ22" s="396" t="s">
        <v>1078</v>
      </c>
      <c r="DK22" s="396" t="s">
        <v>1078</v>
      </c>
      <c r="DL22" s="396" t="s">
        <v>1077</v>
      </c>
      <c r="DM22" s="396" t="s">
        <v>1077</v>
      </c>
      <c r="DN22" s="396" t="s">
        <v>1078</v>
      </c>
      <c r="DO22" s="396" t="s">
        <v>1078</v>
      </c>
      <c r="DP22" s="396" t="s">
        <v>1079</v>
      </c>
      <c r="DQ22" s="396" t="s">
        <v>1080</v>
      </c>
      <c r="DR22" s="396" t="s">
        <v>1080</v>
      </c>
      <c r="DS22" s="474"/>
      <c r="DT22" s="431">
        <v>12</v>
      </c>
      <c r="DU22" s="432" t="s">
        <v>962</v>
      </c>
      <c r="DV22" s="433">
        <v>1</v>
      </c>
      <c r="DW22" s="475"/>
      <c r="DX22" s="435">
        <v>481.5</v>
      </c>
      <c r="DY22" s="436">
        <v>19.14</v>
      </c>
      <c r="DZ22" s="436">
        <v>0.39</v>
      </c>
      <c r="EA22" s="436">
        <v>2.95</v>
      </c>
      <c r="EB22" s="407" t="s">
        <v>1077</v>
      </c>
      <c r="EC22" s="407" t="s">
        <v>1077</v>
      </c>
      <c r="ED22" s="407" t="s">
        <v>1083</v>
      </c>
      <c r="EE22" s="407" t="s">
        <v>1083</v>
      </c>
      <c r="EF22" s="407" t="s">
        <v>1079</v>
      </c>
      <c r="EG22" s="407" t="s">
        <v>1080</v>
      </c>
      <c r="EH22" s="434" t="s">
        <v>1078</v>
      </c>
      <c r="EI22" s="476">
        <v>2.54</v>
      </c>
      <c r="EJ22" s="476" t="s">
        <v>1082</v>
      </c>
      <c r="EK22" s="477"/>
      <c r="EL22" s="408" t="s">
        <v>63</v>
      </c>
      <c r="EM22" s="437">
        <v>41.8</v>
      </c>
      <c r="EN22" s="437"/>
      <c r="EO22" s="437" t="s">
        <v>66</v>
      </c>
      <c r="EP22" s="437"/>
      <c r="EQ22" s="437"/>
      <c r="ER22" s="437"/>
      <c r="ES22" s="437"/>
    </row>
    <row r="23" spans="1:149" s="397" customFormat="1" ht="24" customHeight="1">
      <c r="A23" s="2939"/>
      <c r="B23" s="354" t="s">
        <v>1275</v>
      </c>
      <c r="C23" s="462" t="s">
        <v>1479</v>
      </c>
      <c r="D23" s="462" t="s">
        <v>1480</v>
      </c>
      <c r="E23" s="463" t="s">
        <v>638</v>
      </c>
      <c r="F23" s="484" t="s">
        <v>1235</v>
      </c>
      <c r="G23" s="465" t="s">
        <v>1481</v>
      </c>
      <c r="H23" s="466">
        <v>1470</v>
      </c>
      <c r="I23" s="467" t="s">
        <v>872</v>
      </c>
      <c r="J23" s="467" t="s">
        <v>1482</v>
      </c>
      <c r="K23" s="525">
        <v>1683</v>
      </c>
      <c r="L23" s="525">
        <v>1683</v>
      </c>
      <c r="M23" s="525">
        <v>1559</v>
      </c>
      <c r="N23" s="467" t="s">
        <v>63</v>
      </c>
      <c r="O23" s="467" t="s">
        <v>63</v>
      </c>
      <c r="P23" s="467" t="s">
        <v>63</v>
      </c>
      <c r="Q23" s="467" t="s">
        <v>957</v>
      </c>
      <c r="R23" s="467" t="s">
        <v>63</v>
      </c>
      <c r="S23" s="467" t="s">
        <v>63</v>
      </c>
      <c r="T23" s="467"/>
      <c r="U23" s="467"/>
      <c r="V23" s="411">
        <v>31.44</v>
      </c>
      <c r="W23" s="526" t="s">
        <v>959</v>
      </c>
      <c r="X23" s="413">
        <f t="shared" si="0"/>
        <v>0.873</v>
      </c>
      <c r="Y23" s="414">
        <v>22.57</v>
      </c>
      <c r="Z23" s="527" t="s">
        <v>988</v>
      </c>
      <c r="AA23" s="416">
        <v>0.94</v>
      </c>
      <c r="AB23" s="417">
        <v>9.93</v>
      </c>
      <c r="AC23" s="418" t="s">
        <v>960</v>
      </c>
      <c r="AD23" s="419">
        <v>0.82799999999999996</v>
      </c>
      <c r="AE23" s="470"/>
      <c r="AF23" s="421">
        <v>335</v>
      </c>
      <c r="AG23" s="411">
        <v>0.52</v>
      </c>
      <c r="AH23" s="411">
        <v>1.54</v>
      </c>
      <c r="AI23" s="411">
        <v>29.75</v>
      </c>
      <c r="AJ23" s="411">
        <v>45.65</v>
      </c>
      <c r="AK23" s="411">
        <v>33.729999999999997</v>
      </c>
      <c r="AL23" s="411">
        <v>2.67</v>
      </c>
      <c r="AM23" s="411">
        <v>3.48</v>
      </c>
      <c r="AN23" s="411">
        <v>0.56000000000000005</v>
      </c>
      <c r="AO23" s="411">
        <v>0.43</v>
      </c>
      <c r="AP23" s="411">
        <v>0.32</v>
      </c>
      <c r="AQ23" s="411">
        <v>0.26</v>
      </c>
      <c r="AR23" s="422">
        <v>6</v>
      </c>
      <c r="AS23" s="422">
        <v>0</v>
      </c>
      <c r="AT23" s="422">
        <v>120</v>
      </c>
      <c r="AU23" s="422">
        <v>30</v>
      </c>
      <c r="AV23" s="423">
        <v>10.88</v>
      </c>
      <c r="AW23" s="424" t="s">
        <v>962</v>
      </c>
      <c r="AX23" s="425">
        <v>0.90700000000000003</v>
      </c>
      <c r="AY23" s="471"/>
      <c r="AZ23" s="472">
        <v>195.6</v>
      </c>
      <c r="BA23" s="414">
        <v>0.7</v>
      </c>
      <c r="BB23" s="414">
        <v>1.26</v>
      </c>
      <c r="BC23" s="414">
        <v>26.5</v>
      </c>
      <c r="BD23" s="414">
        <v>38.79</v>
      </c>
      <c r="BE23" s="414">
        <v>26.27</v>
      </c>
      <c r="BF23" s="414">
        <v>1.97</v>
      </c>
      <c r="BG23" s="414">
        <v>1.61</v>
      </c>
      <c r="BH23" s="414">
        <v>0.4</v>
      </c>
      <c r="BI23" s="414">
        <v>0.24</v>
      </c>
      <c r="BJ23" s="414">
        <v>0.67</v>
      </c>
      <c r="BK23" s="414">
        <v>0.21</v>
      </c>
      <c r="BL23" s="395" t="s">
        <v>1077</v>
      </c>
      <c r="BM23" s="395" t="s">
        <v>1077</v>
      </c>
      <c r="BN23" s="395" t="s">
        <v>1078</v>
      </c>
      <c r="BO23" s="395" t="s">
        <v>1078</v>
      </c>
      <c r="BP23" s="395" t="s">
        <v>1077</v>
      </c>
      <c r="BQ23" s="395" t="s">
        <v>1077</v>
      </c>
      <c r="BR23" s="395" t="s">
        <v>1078</v>
      </c>
      <c r="BS23" s="395" t="s">
        <v>1078</v>
      </c>
      <c r="BT23" s="395" t="s">
        <v>1079</v>
      </c>
      <c r="BU23" s="395" t="s">
        <v>1080</v>
      </c>
      <c r="BV23" s="395" t="s">
        <v>1080</v>
      </c>
      <c r="BW23" s="473"/>
      <c r="BX23" s="417">
        <v>9.82</v>
      </c>
      <c r="BY23" s="418" t="s">
        <v>960</v>
      </c>
      <c r="BZ23" s="419">
        <v>0.81799999999999995</v>
      </c>
      <c r="CA23" s="470"/>
      <c r="CB23" s="421">
        <v>481.9</v>
      </c>
      <c r="CC23" s="411">
        <v>0.57999999999999996</v>
      </c>
      <c r="CD23" s="411">
        <v>2.5299999999999998</v>
      </c>
      <c r="CE23" s="411">
        <v>40.79</v>
      </c>
      <c r="CF23" s="411">
        <v>45.76</v>
      </c>
      <c r="CG23" s="411">
        <v>35.83</v>
      </c>
      <c r="CH23" s="411">
        <v>3.42</v>
      </c>
      <c r="CI23" s="411">
        <v>2.5</v>
      </c>
      <c r="CJ23" s="411">
        <v>0.28999999999999998</v>
      </c>
      <c r="CK23" s="411">
        <v>0.25</v>
      </c>
      <c r="CL23" s="411">
        <v>0.27</v>
      </c>
      <c r="CM23" s="411">
        <v>0.32</v>
      </c>
      <c r="CN23" s="422">
        <v>36</v>
      </c>
      <c r="CO23" s="422">
        <v>28</v>
      </c>
      <c r="CP23" s="422">
        <v>138</v>
      </c>
      <c r="CQ23" s="422">
        <v>32</v>
      </c>
      <c r="CR23" s="423">
        <v>11.8</v>
      </c>
      <c r="CS23" s="424" t="s">
        <v>962</v>
      </c>
      <c r="CT23" s="425">
        <v>0.98299999999999998</v>
      </c>
      <c r="CU23" s="471"/>
      <c r="CV23" s="472">
        <v>309.7</v>
      </c>
      <c r="CW23" s="414">
        <v>0.51</v>
      </c>
      <c r="CX23" s="414">
        <v>1.17</v>
      </c>
      <c r="CY23" s="414">
        <v>33.619999999999997</v>
      </c>
      <c r="CZ23" s="414">
        <v>31.35</v>
      </c>
      <c r="DA23" s="414">
        <v>19.920000000000002</v>
      </c>
      <c r="DB23" s="414">
        <v>2.61</v>
      </c>
      <c r="DC23" s="414">
        <v>1.86</v>
      </c>
      <c r="DD23" s="414">
        <v>0.43</v>
      </c>
      <c r="DE23" s="414">
        <v>0.5</v>
      </c>
      <c r="DF23" s="414">
        <v>0.34</v>
      </c>
      <c r="DG23" s="414">
        <v>0.31</v>
      </c>
      <c r="DH23" s="396" t="s">
        <v>1116</v>
      </c>
      <c r="DI23" s="396" t="s">
        <v>1077</v>
      </c>
      <c r="DJ23" s="396" t="s">
        <v>1078</v>
      </c>
      <c r="DK23" s="396" t="s">
        <v>1078</v>
      </c>
      <c r="DL23" s="396" t="s">
        <v>1077</v>
      </c>
      <c r="DM23" s="396" t="s">
        <v>1077</v>
      </c>
      <c r="DN23" s="396" t="s">
        <v>1078</v>
      </c>
      <c r="DO23" s="396" t="s">
        <v>1078</v>
      </c>
      <c r="DP23" s="396" t="s">
        <v>1079</v>
      </c>
      <c r="DQ23" s="396" t="s">
        <v>1080</v>
      </c>
      <c r="DR23" s="396" t="s">
        <v>1080</v>
      </c>
      <c r="DS23" s="474"/>
      <c r="DT23" s="431">
        <v>11.69</v>
      </c>
      <c r="DU23" s="432" t="s">
        <v>962</v>
      </c>
      <c r="DV23" s="433">
        <v>0.97399999999999998</v>
      </c>
      <c r="DW23" s="475"/>
      <c r="DX23" s="435">
        <v>112.8</v>
      </c>
      <c r="DY23" s="436">
        <v>11.77</v>
      </c>
      <c r="DZ23" s="436">
        <v>1.04</v>
      </c>
      <c r="EA23" s="436">
        <v>3.38</v>
      </c>
      <c r="EB23" s="407" t="s">
        <v>1077</v>
      </c>
      <c r="EC23" s="407" t="s">
        <v>1077</v>
      </c>
      <c r="ED23" s="407" t="s">
        <v>1078</v>
      </c>
      <c r="EE23" s="407" t="s">
        <v>1078</v>
      </c>
      <c r="EF23" s="407" t="s">
        <v>1079</v>
      </c>
      <c r="EG23" s="407" t="s">
        <v>1080</v>
      </c>
      <c r="EH23" s="434" t="s">
        <v>1078</v>
      </c>
      <c r="EI23" s="476">
        <v>2.94</v>
      </c>
      <c r="EJ23" s="476" t="s">
        <v>1274</v>
      </c>
      <c r="EK23" s="477"/>
      <c r="EL23" s="408" t="s">
        <v>63</v>
      </c>
      <c r="EM23" s="437">
        <v>41.6</v>
      </c>
      <c r="EN23" s="439" t="s">
        <v>588</v>
      </c>
      <c r="EO23" s="437" t="s">
        <v>66</v>
      </c>
      <c r="EP23" s="437"/>
      <c r="EQ23" s="437"/>
      <c r="ER23" s="437"/>
      <c r="ES23" s="437"/>
    </row>
    <row r="24" spans="1:149" s="397" customFormat="1" ht="24" customHeight="1">
      <c r="A24" s="2939"/>
      <c r="B24" s="354" t="s">
        <v>1260</v>
      </c>
      <c r="C24" s="462" t="s">
        <v>1054</v>
      </c>
      <c r="D24" s="462" t="s">
        <v>1483</v>
      </c>
      <c r="E24" s="463" t="s">
        <v>602</v>
      </c>
      <c r="F24" s="484" t="s">
        <v>1418</v>
      </c>
      <c r="G24" s="465" t="s">
        <v>1484</v>
      </c>
      <c r="H24" s="466">
        <v>1510</v>
      </c>
      <c r="I24" s="467" t="s">
        <v>1485</v>
      </c>
      <c r="J24" s="467" t="s">
        <v>1427</v>
      </c>
      <c r="K24" s="525">
        <v>1752</v>
      </c>
      <c r="L24" s="525">
        <v>1753</v>
      </c>
      <c r="M24" s="525">
        <v>1631</v>
      </c>
      <c r="N24" s="467" t="s">
        <v>63</v>
      </c>
      <c r="O24" s="467" t="s">
        <v>63</v>
      </c>
      <c r="P24" s="467" t="s">
        <v>63</v>
      </c>
      <c r="Q24" s="467" t="s">
        <v>957</v>
      </c>
      <c r="R24" s="467" t="s">
        <v>63</v>
      </c>
      <c r="S24" s="467" t="s">
        <v>63</v>
      </c>
      <c r="T24" s="467"/>
      <c r="U24" s="467"/>
      <c r="V24" s="411">
        <v>35.01</v>
      </c>
      <c r="W24" s="526" t="s">
        <v>988</v>
      </c>
      <c r="X24" s="413">
        <f t="shared" si="0"/>
        <v>0.97299999999999998</v>
      </c>
      <c r="Y24" s="414">
        <v>23.01</v>
      </c>
      <c r="Z24" s="527" t="s">
        <v>988</v>
      </c>
      <c r="AA24" s="416">
        <v>0.95899999999999996</v>
      </c>
      <c r="AB24" s="417">
        <v>11.55</v>
      </c>
      <c r="AC24" s="418" t="s">
        <v>962</v>
      </c>
      <c r="AD24" s="419">
        <v>0.96299999999999997</v>
      </c>
      <c r="AE24" s="470"/>
      <c r="AF24" s="421">
        <v>289.39999999999998</v>
      </c>
      <c r="AG24" s="411">
        <v>0.34</v>
      </c>
      <c r="AH24" s="411">
        <v>0.95</v>
      </c>
      <c r="AI24" s="411">
        <v>33.119999999999997</v>
      </c>
      <c r="AJ24" s="411">
        <v>37.93</v>
      </c>
      <c r="AK24" s="411">
        <v>22.35</v>
      </c>
      <c r="AL24" s="411">
        <v>0.7</v>
      </c>
      <c r="AM24" s="411">
        <v>2.13</v>
      </c>
      <c r="AN24" s="411">
        <v>0.6</v>
      </c>
      <c r="AO24" s="411">
        <v>0.31</v>
      </c>
      <c r="AP24" s="411">
        <v>0.46</v>
      </c>
      <c r="AQ24" s="411">
        <v>0.28000000000000003</v>
      </c>
      <c r="AR24" s="422">
        <v>0</v>
      </c>
      <c r="AS24" s="422">
        <v>4</v>
      </c>
      <c r="AT24" s="422">
        <v>45</v>
      </c>
      <c r="AU24" s="422">
        <v>34</v>
      </c>
      <c r="AV24" s="423">
        <v>11.01</v>
      </c>
      <c r="AW24" s="424" t="s">
        <v>962</v>
      </c>
      <c r="AX24" s="425">
        <v>0.91800000000000004</v>
      </c>
      <c r="AY24" s="471"/>
      <c r="AZ24" s="472">
        <v>450.6</v>
      </c>
      <c r="BA24" s="414">
        <v>0.51</v>
      </c>
      <c r="BB24" s="414">
        <v>1.0900000000000001</v>
      </c>
      <c r="BC24" s="414">
        <v>18.41</v>
      </c>
      <c r="BD24" s="414">
        <v>41.68</v>
      </c>
      <c r="BE24" s="414">
        <v>23.58</v>
      </c>
      <c r="BF24" s="414">
        <v>1.22</v>
      </c>
      <c r="BG24" s="414">
        <v>0.28000000000000003</v>
      </c>
      <c r="BH24" s="414">
        <v>0.4</v>
      </c>
      <c r="BI24" s="414">
        <v>0.19</v>
      </c>
      <c r="BJ24" s="414">
        <v>0.57999999999999996</v>
      </c>
      <c r="BK24" s="414">
        <v>0.2</v>
      </c>
      <c r="BL24" s="395" t="s">
        <v>1077</v>
      </c>
      <c r="BM24" s="395" t="s">
        <v>1077</v>
      </c>
      <c r="BN24" s="395" t="s">
        <v>1078</v>
      </c>
      <c r="BO24" s="395" t="s">
        <v>1078</v>
      </c>
      <c r="BP24" s="395" t="s">
        <v>1077</v>
      </c>
      <c r="BQ24" s="395" t="s">
        <v>1077</v>
      </c>
      <c r="BR24" s="395" t="s">
        <v>1078</v>
      </c>
      <c r="BS24" s="395" t="s">
        <v>1078</v>
      </c>
      <c r="BT24" s="395" t="s">
        <v>1079</v>
      </c>
      <c r="BU24" s="395" t="s">
        <v>1080</v>
      </c>
      <c r="BV24" s="395" t="s">
        <v>1080</v>
      </c>
      <c r="BW24" s="473"/>
      <c r="BX24" s="417">
        <v>11.46</v>
      </c>
      <c r="BY24" s="418" t="s">
        <v>962</v>
      </c>
      <c r="BZ24" s="419">
        <v>0.95499999999999996</v>
      </c>
      <c r="CA24" s="470"/>
      <c r="CB24" s="421">
        <v>223.7</v>
      </c>
      <c r="CC24" s="411">
        <v>0.35</v>
      </c>
      <c r="CD24" s="411">
        <v>1.1100000000000001</v>
      </c>
      <c r="CE24" s="411">
        <v>12.49</v>
      </c>
      <c r="CF24" s="411">
        <v>36.44</v>
      </c>
      <c r="CG24" s="411">
        <v>26.05</v>
      </c>
      <c r="CH24" s="411">
        <v>0.24</v>
      </c>
      <c r="CI24" s="411">
        <v>0.89</v>
      </c>
      <c r="CJ24" s="411">
        <v>0.4</v>
      </c>
      <c r="CK24" s="411">
        <v>0.21</v>
      </c>
      <c r="CL24" s="411">
        <v>0.36</v>
      </c>
      <c r="CM24" s="411">
        <v>0.21</v>
      </c>
      <c r="CN24" s="422">
        <v>0</v>
      </c>
      <c r="CO24" s="422">
        <v>12</v>
      </c>
      <c r="CP24" s="422">
        <v>47</v>
      </c>
      <c r="CQ24" s="422">
        <v>30</v>
      </c>
      <c r="CR24" s="423">
        <v>11.32</v>
      </c>
      <c r="CS24" s="424" t="s">
        <v>962</v>
      </c>
      <c r="CT24" s="425">
        <v>0.94299999999999995</v>
      </c>
      <c r="CU24" s="471"/>
      <c r="CV24" s="472">
        <v>232.2</v>
      </c>
      <c r="CW24" s="414">
        <v>0.59</v>
      </c>
      <c r="CX24" s="414">
        <v>0.8</v>
      </c>
      <c r="CY24" s="414">
        <v>13.2</v>
      </c>
      <c r="CZ24" s="414">
        <v>29.54</v>
      </c>
      <c r="DA24" s="414">
        <v>25.3</v>
      </c>
      <c r="DB24" s="414">
        <v>1.42</v>
      </c>
      <c r="DC24" s="414">
        <v>0.2</v>
      </c>
      <c r="DD24" s="414">
        <v>0.16</v>
      </c>
      <c r="DE24" s="414">
        <v>0.1</v>
      </c>
      <c r="DF24" s="414">
        <v>0.52</v>
      </c>
      <c r="DG24" s="414">
        <v>0.18</v>
      </c>
      <c r="DH24" s="396" t="s">
        <v>1077</v>
      </c>
      <c r="DI24" s="396" t="s">
        <v>1077</v>
      </c>
      <c r="DJ24" s="396" t="s">
        <v>1078</v>
      </c>
      <c r="DK24" s="396" t="s">
        <v>1078</v>
      </c>
      <c r="DL24" s="396" t="s">
        <v>1077</v>
      </c>
      <c r="DM24" s="396" t="s">
        <v>1077</v>
      </c>
      <c r="DN24" s="396" t="s">
        <v>1078</v>
      </c>
      <c r="DO24" s="396" t="s">
        <v>1078</v>
      </c>
      <c r="DP24" s="396" t="s">
        <v>1079</v>
      </c>
      <c r="DQ24" s="396" t="s">
        <v>1080</v>
      </c>
      <c r="DR24" s="396" t="s">
        <v>1080</v>
      </c>
      <c r="DS24" s="474"/>
      <c r="DT24" s="431">
        <v>12</v>
      </c>
      <c r="DU24" s="432" t="s">
        <v>962</v>
      </c>
      <c r="DV24" s="433">
        <v>1</v>
      </c>
      <c r="DW24" s="475"/>
      <c r="DX24" s="435">
        <v>86.5</v>
      </c>
      <c r="DY24" s="436">
        <v>8.25</v>
      </c>
      <c r="DZ24" s="436">
        <v>0.99</v>
      </c>
      <c r="EA24" s="436">
        <v>1.45</v>
      </c>
      <c r="EB24" s="407" t="s">
        <v>1077</v>
      </c>
      <c r="EC24" s="407" t="s">
        <v>1077</v>
      </c>
      <c r="ED24" s="407" t="s">
        <v>1078</v>
      </c>
      <c r="EE24" s="407" t="s">
        <v>1078</v>
      </c>
      <c r="EF24" s="407" t="s">
        <v>1079</v>
      </c>
      <c r="EG24" s="407" t="s">
        <v>1080</v>
      </c>
      <c r="EH24" s="434" t="s">
        <v>1177</v>
      </c>
      <c r="EI24" s="476">
        <v>2.99</v>
      </c>
      <c r="EJ24" s="476" t="s">
        <v>1274</v>
      </c>
      <c r="EK24" s="477"/>
      <c r="EL24" s="408" t="s">
        <v>63</v>
      </c>
      <c r="EM24" s="437">
        <v>41.5</v>
      </c>
      <c r="EN24" s="437"/>
      <c r="EO24" s="437" t="s">
        <v>66</v>
      </c>
      <c r="EP24" s="437"/>
      <c r="EQ24" s="437"/>
      <c r="ER24" s="437"/>
      <c r="ES24" s="437"/>
    </row>
    <row r="25" spans="1:149" s="397" customFormat="1" ht="24" customHeight="1">
      <c r="A25" s="2937"/>
      <c r="B25" s="354" t="s">
        <v>1310</v>
      </c>
      <c r="C25" s="462" t="s">
        <v>1486</v>
      </c>
      <c r="D25" s="462" t="s">
        <v>1477</v>
      </c>
      <c r="E25" s="463" t="s">
        <v>648</v>
      </c>
      <c r="F25" s="484" t="s">
        <v>1418</v>
      </c>
      <c r="G25" s="465" t="s">
        <v>1487</v>
      </c>
      <c r="H25" s="466">
        <v>1610</v>
      </c>
      <c r="I25" s="467" t="s">
        <v>890</v>
      </c>
      <c r="J25" s="467" t="s">
        <v>1488</v>
      </c>
      <c r="K25" s="525">
        <v>1837</v>
      </c>
      <c r="L25" s="525">
        <v>1842</v>
      </c>
      <c r="M25" s="525">
        <v>1717</v>
      </c>
      <c r="N25" s="467" t="s">
        <v>63</v>
      </c>
      <c r="O25" s="467" t="s">
        <v>63</v>
      </c>
      <c r="P25" s="467" t="s">
        <v>63</v>
      </c>
      <c r="Q25" s="467" t="s">
        <v>957</v>
      </c>
      <c r="R25" s="467" t="s">
        <v>63</v>
      </c>
      <c r="S25" s="467" t="s">
        <v>63</v>
      </c>
      <c r="T25" s="467"/>
      <c r="U25" s="467"/>
      <c r="V25" s="411">
        <v>31.46</v>
      </c>
      <c r="W25" s="526" t="s">
        <v>959</v>
      </c>
      <c r="X25" s="413">
        <f t="shared" si="0"/>
        <v>0.874</v>
      </c>
      <c r="Y25" s="414">
        <v>23.09</v>
      </c>
      <c r="Z25" s="527" t="s">
        <v>988</v>
      </c>
      <c r="AA25" s="416">
        <v>0.96199999999999997</v>
      </c>
      <c r="AB25" s="417">
        <v>10.39</v>
      </c>
      <c r="AC25" s="418" t="s">
        <v>960</v>
      </c>
      <c r="AD25" s="419">
        <v>0.86599999999999999</v>
      </c>
      <c r="AE25" s="470"/>
      <c r="AF25" s="421">
        <v>575.20000000000005</v>
      </c>
      <c r="AG25" s="411">
        <v>0.39</v>
      </c>
      <c r="AH25" s="411">
        <v>1.95</v>
      </c>
      <c r="AI25" s="411">
        <v>21.01</v>
      </c>
      <c r="AJ25" s="411">
        <v>47.46</v>
      </c>
      <c r="AK25" s="411">
        <v>25.68</v>
      </c>
      <c r="AL25" s="411">
        <v>0.32</v>
      </c>
      <c r="AM25" s="411">
        <v>0.42</v>
      </c>
      <c r="AN25" s="411">
        <v>0.41</v>
      </c>
      <c r="AO25" s="411">
        <v>0.27</v>
      </c>
      <c r="AP25" s="411">
        <v>0.36</v>
      </c>
      <c r="AQ25" s="411">
        <v>0.15</v>
      </c>
      <c r="AR25" s="422">
        <v>0</v>
      </c>
      <c r="AS25" s="422">
        <v>27</v>
      </c>
      <c r="AT25" s="422">
        <v>45</v>
      </c>
      <c r="AU25" s="422">
        <v>51</v>
      </c>
      <c r="AV25" s="423">
        <v>11.09</v>
      </c>
      <c r="AW25" s="424" t="s">
        <v>962</v>
      </c>
      <c r="AX25" s="425">
        <v>0.92400000000000004</v>
      </c>
      <c r="AY25" s="471"/>
      <c r="AZ25" s="472">
        <v>389.4</v>
      </c>
      <c r="BA25" s="414">
        <v>0.36</v>
      </c>
      <c r="BB25" s="414">
        <v>1.03</v>
      </c>
      <c r="BC25" s="414">
        <v>25.8</v>
      </c>
      <c r="BD25" s="414">
        <v>41.75</v>
      </c>
      <c r="BE25" s="414">
        <v>25.35</v>
      </c>
      <c r="BF25" s="414">
        <v>3</v>
      </c>
      <c r="BG25" s="414">
        <v>0.36</v>
      </c>
      <c r="BH25" s="414">
        <v>0.42</v>
      </c>
      <c r="BI25" s="414">
        <v>0.45</v>
      </c>
      <c r="BJ25" s="414">
        <v>0.28999999999999998</v>
      </c>
      <c r="BK25" s="414">
        <v>0.54</v>
      </c>
      <c r="BL25" s="395" t="s">
        <v>1077</v>
      </c>
      <c r="BM25" s="395" t="s">
        <v>1077</v>
      </c>
      <c r="BN25" s="395" t="s">
        <v>1078</v>
      </c>
      <c r="BO25" s="395" t="s">
        <v>1078</v>
      </c>
      <c r="BP25" s="395" t="s">
        <v>1077</v>
      </c>
      <c r="BQ25" s="395" t="s">
        <v>1077</v>
      </c>
      <c r="BR25" s="395" t="s">
        <v>1078</v>
      </c>
      <c r="BS25" s="395" t="s">
        <v>1078</v>
      </c>
      <c r="BT25" s="395" t="s">
        <v>1079</v>
      </c>
      <c r="BU25" s="395" t="s">
        <v>1080</v>
      </c>
      <c r="BV25" s="395" t="s">
        <v>1080</v>
      </c>
      <c r="BW25" s="473"/>
      <c r="BX25" s="417">
        <v>9.0500000000000007</v>
      </c>
      <c r="BY25" s="418" t="s">
        <v>960</v>
      </c>
      <c r="BZ25" s="419">
        <v>0.754</v>
      </c>
      <c r="CA25" s="470"/>
      <c r="CB25" s="421">
        <v>389</v>
      </c>
      <c r="CC25" s="411">
        <v>0.52</v>
      </c>
      <c r="CD25" s="411">
        <v>1.76</v>
      </c>
      <c r="CE25" s="411">
        <v>21.62</v>
      </c>
      <c r="CF25" s="411">
        <v>43.35</v>
      </c>
      <c r="CG25" s="411">
        <v>25.73</v>
      </c>
      <c r="CH25" s="411">
        <v>0.4</v>
      </c>
      <c r="CI25" s="411">
        <v>0.34</v>
      </c>
      <c r="CJ25" s="411">
        <v>0.33</v>
      </c>
      <c r="CK25" s="411">
        <v>1.1000000000000001</v>
      </c>
      <c r="CL25" s="411">
        <v>0.3</v>
      </c>
      <c r="CM25" s="411">
        <v>0.23</v>
      </c>
      <c r="CN25" s="422">
        <v>11</v>
      </c>
      <c r="CO25" s="422">
        <v>72</v>
      </c>
      <c r="CP25" s="422">
        <v>152</v>
      </c>
      <c r="CQ25" s="422">
        <v>74</v>
      </c>
      <c r="CR25" s="423">
        <v>11.98</v>
      </c>
      <c r="CS25" s="424" t="s">
        <v>962</v>
      </c>
      <c r="CT25" s="425">
        <v>0.998</v>
      </c>
      <c r="CU25" s="471"/>
      <c r="CV25" s="472">
        <v>195.9</v>
      </c>
      <c r="CW25" s="414">
        <v>0.59</v>
      </c>
      <c r="CX25" s="414">
        <v>0.87</v>
      </c>
      <c r="CY25" s="414">
        <v>17.78</v>
      </c>
      <c r="CZ25" s="414">
        <v>27.31</v>
      </c>
      <c r="DA25" s="414">
        <v>22.13</v>
      </c>
      <c r="DB25" s="414">
        <v>2.58</v>
      </c>
      <c r="DC25" s="414">
        <v>0.43</v>
      </c>
      <c r="DD25" s="414">
        <v>0.35</v>
      </c>
      <c r="DE25" s="414">
        <v>0.24</v>
      </c>
      <c r="DF25" s="414">
        <v>0.37</v>
      </c>
      <c r="DG25" s="414">
        <v>0.36</v>
      </c>
      <c r="DH25" s="396" t="s">
        <v>1077</v>
      </c>
      <c r="DI25" s="396" t="s">
        <v>1077</v>
      </c>
      <c r="DJ25" s="396" t="s">
        <v>1078</v>
      </c>
      <c r="DK25" s="396" t="s">
        <v>1078</v>
      </c>
      <c r="DL25" s="396" t="s">
        <v>1077</v>
      </c>
      <c r="DM25" s="396" t="s">
        <v>1077</v>
      </c>
      <c r="DN25" s="396" t="s">
        <v>1078</v>
      </c>
      <c r="DO25" s="396" t="s">
        <v>1078</v>
      </c>
      <c r="DP25" s="396" t="s">
        <v>1079</v>
      </c>
      <c r="DQ25" s="396" t="s">
        <v>1080</v>
      </c>
      <c r="DR25" s="396" t="s">
        <v>1080</v>
      </c>
      <c r="DS25" s="474"/>
      <c r="DT25" s="431">
        <v>12</v>
      </c>
      <c r="DU25" s="432" t="s">
        <v>962</v>
      </c>
      <c r="DV25" s="433">
        <v>1</v>
      </c>
      <c r="DW25" s="475"/>
      <c r="DX25" s="435">
        <v>85.1</v>
      </c>
      <c r="DY25" s="436">
        <v>0.52</v>
      </c>
      <c r="DZ25" s="436">
        <v>0.8</v>
      </c>
      <c r="EA25" s="436">
        <v>1.34</v>
      </c>
      <c r="EB25" s="407" t="s">
        <v>1077</v>
      </c>
      <c r="EC25" s="407" t="s">
        <v>1077</v>
      </c>
      <c r="ED25" s="407" t="s">
        <v>1078</v>
      </c>
      <c r="EE25" s="407" t="s">
        <v>1078</v>
      </c>
      <c r="EF25" s="407" t="s">
        <v>1079</v>
      </c>
      <c r="EG25" s="407" t="s">
        <v>1080</v>
      </c>
      <c r="EH25" s="434" t="s">
        <v>1177</v>
      </c>
      <c r="EI25" s="476">
        <v>2.77</v>
      </c>
      <c r="EJ25" s="476" t="s">
        <v>1082</v>
      </c>
      <c r="EK25" s="477"/>
      <c r="EL25" s="408" t="s">
        <v>63</v>
      </c>
      <c r="EM25" s="437">
        <v>43.3</v>
      </c>
      <c r="EN25" s="437"/>
      <c r="EO25" s="437" t="s">
        <v>66</v>
      </c>
      <c r="EP25" s="437"/>
      <c r="EQ25" s="437"/>
      <c r="ER25" s="437"/>
      <c r="ES25" s="437"/>
    </row>
    <row r="26" spans="1:149" s="397" customFormat="1" ht="12" customHeight="1">
      <c r="A26" s="456"/>
      <c r="B26" s="456"/>
      <c r="C26" s="457"/>
      <c r="D26" s="457"/>
      <c r="E26" s="456"/>
      <c r="F26" s="456"/>
      <c r="G26" s="457"/>
      <c r="H26" s="458"/>
      <c r="I26" s="456"/>
      <c r="J26" s="456"/>
      <c r="K26" s="508"/>
      <c r="L26" s="508"/>
      <c r="M26" s="508"/>
      <c r="U26" s="509"/>
      <c r="W26" s="510"/>
      <c r="X26" s="511"/>
      <c r="Z26" s="510"/>
      <c r="AA26" s="511"/>
      <c r="AE26" s="350"/>
      <c r="AF26" s="512"/>
      <c r="AJ26" s="390"/>
      <c r="AK26" s="390"/>
      <c r="AY26" s="350"/>
      <c r="AZ26" s="512"/>
      <c r="BD26" s="390"/>
      <c r="BE26" s="390"/>
      <c r="EL26" s="529" t="s">
        <v>1489</v>
      </c>
    </row>
  </sheetData>
  <mergeCells count="136">
    <mergeCell ref="A4:A5"/>
    <mergeCell ref="A1:A3"/>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 ref="T1:T5"/>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BX2:CA2"/>
    <mergeCell ref="CC2:CE2"/>
    <mergeCell ref="CF2:CG2"/>
    <mergeCell ref="CH2:CM2"/>
    <mergeCell ref="CN2:CQ2"/>
    <mergeCell ref="CE3:CE4"/>
    <mergeCell ref="CF3:CF4"/>
    <mergeCell ref="CG3:CG4"/>
    <mergeCell ref="CH3:CI4"/>
    <mergeCell ref="BJ3:BK4"/>
    <mergeCell ref="AR3:AS4"/>
    <mergeCell ref="AT3:AU4"/>
    <mergeCell ref="AV3:AY4"/>
    <mergeCell ref="AZ3:AZ4"/>
    <mergeCell ref="BA3:BA4"/>
    <mergeCell ref="BB3:BB4"/>
    <mergeCell ref="AI3:AI4"/>
    <mergeCell ref="AJ3:AJ4"/>
    <mergeCell ref="AK3:AK4"/>
    <mergeCell ref="AL3:AM4"/>
    <mergeCell ref="AN3:AO4"/>
    <mergeCell ref="AP3:AQ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A17:A19"/>
    <mergeCell ref="A20:A21"/>
    <mergeCell ref="A22:A25"/>
    <mergeCell ref="EP4:ER4"/>
    <mergeCell ref="ES4:ES5"/>
    <mergeCell ref="EM5:EN5"/>
    <mergeCell ref="EP5:EQ5"/>
    <mergeCell ref="A6:A10"/>
    <mergeCell ref="A11:A16"/>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s>
  <phoneticPr fontId="1"/>
  <hyperlinks>
    <hyperlink ref="A1:A3" location="目次・索引!B1" display="索引へ戻る" xr:uid="{00000000-0004-0000-0700-000000000000}"/>
  </hyperlinks>
  <printOptions horizontalCentered="1"/>
  <pageMargins left="0.39370078740157483" right="0.39370078740157483" top="0.39370078740157483" bottom="0.39370078740157483" header="0.51181102362204722" footer="0.51181102362204722"/>
  <pageSetup paperSize="9" scale="9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C27"/>
  <sheetViews>
    <sheetView showGridLines="0" showRowColHeaders="0" zoomScaleNormal="100" zoomScaleSheetLayoutView="100" workbookViewId="0">
      <pane xSplit="3" ySplit="5" topLeftCell="D6" activePane="bottomRight" state="frozen"/>
      <selection sqref="A1:A5"/>
      <selection pane="topRight" sqref="A1:A5"/>
      <selection pane="bottomLeft" sqref="A1:A5"/>
      <selection pane="bottomRight" sqref="A1:A3"/>
    </sheetView>
  </sheetViews>
  <sheetFormatPr defaultColWidth="0" defaultRowHeight="12" zeroHeight="1"/>
  <cols>
    <col min="1" max="1" width="16.125" style="456" customWidth="1"/>
    <col min="2" max="2" width="6.625" style="456" customWidth="1"/>
    <col min="3" max="3" width="10.5" style="457" customWidth="1"/>
    <col min="4" max="4" width="14.5" style="457" customWidth="1"/>
    <col min="5" max="5" width="19.625" style="456" bestFit="1" customWidth="1"/>
    <col min="6" max="6" width="14.875" style="456" bestFit="1" customWidth="1"/>
    <col min="7" max="7" width="12" style="457" bestFit="1" customWidth="1"/>
    <col min="8" max="8" width="5.875" style="458" customWidth="1"/>
    <col min="9" max="9" width="15.125" style="456" customWidth="1"/>
    <col min="10" max="10" width="25.375" style="456" bestFit="1" customWidth="1"/>
    <col min="11" max="13" width="5.5" style="459" customWidth="1"/>
    <col min="14" max="14" width="4" style="456" customWidth="1"/>
    <col min="15" max="16" width="5.125" style="456" customWidth="1"/>
    <col min="17" max="17" width="4.875" style="456" customWidth="1"/>
    <col min="18" max="19" width="5.125" style="456" customWidth="1"/>
    <col min="20" max="20" width="20.625" style="456" bestFit="1" customWidth="1"/>
    <col min="21" max="21" width="6.625" style="456" customWidth="1"/>
    <col min="22" max="22" width="8.625" style="457" bestFit="1" customWidth="1"/>
    <col min="23" max="23" width="10.125" style="456" customWidth="1"/>
    <col min="24" max="24" width="5.375" style="457" customWidth="1"/>
    <col min="25" max="25" width="8.625" style="457" bestFit="1" customWidth="1"/>
    <col min="26" max="26" width="10.125" style="456" customWidth="1"/>
    <col min="27" max="27" width="5.375" style="457" customWidth="1"/>
    <col min="28" max="28" width="6.125" style="457" bestFit="1" customWidth="1"/>
    <col min="29" max="29" width="6.375" style="456" bestFit="1" customWidth="1"/>
    <col min="30" max="30" width="5.625" style="456" customWidth="1"/>
    <col min="31" max="31" width="8.625" style="456" customWidth="1"/>
    <col min="32" max="47" width="5.125" style="456" customWidth="1"/>
    <col min="48" max="48" width="6.125" style="456" bestFit="1" customWidth="1"/>
    <col min="49" max="49" width="6.375" style="456" bestFit="1" customWidth="1"/>
    <col min="50" max="50" width="5.625" style="456" customWidth="1"/>
    <col min="51" max="51" width="16.125" style="456" bestFit="1" customWidth="1"/>
    <col min="52" max="63" width="5.125" style="456" customWidth="1"/>
    <col min="64" max="65" width="5.125" style="457" bestFit="1" customWidth="1"/>
    <col min="66" max="67" width="4.125" style="457" customWidth="1"/>
    <col min="68" max="69" width="5.125" style="457" bestFit="1" customWidth="1"/>
    <col min="70" max="71" width="4.125" style="457" customWidth="1"/>
    <col min="72" max="72" width="4.125" style="456" customWidth="1"/>
    <col min="73" max="74" width="8.125" style="456" bestFit="1" customWidth="1"/>
    <col min="75" max="75" width="14.625" style="456" customWidth="1"/>
    <col min="76" max="76" width="5.5" style="456" customWidth="1"/>
    <col min="77" max="77" width="5.125" style="456" customWidth="1"/>
    <col min="78" max="78" width="5.625" style="456" customWidth="1"/>
    <col min="79" max="79" width="6.125" style="456" customWidth="1"/>
    <col min="80" max="95" width="5.125" style="456" customWidth="1"/>
    <col min="96" max="96" width="6.125" style="456" bestFit="1" customWidth="1"/>
    <col min="97" max="97" width="6.375" style="456" bestFit="1" customWidth="1"/>
    <col min="98" max="98" width="5.375" style="456" customWidth="1"/>
    <col min="99" max="99" width="6.125" style="456" customWidth="1"/>
    <col min="100" max="111" width="5.125" style="456" customWidth="1"/>
    <col min="112" max="113" width="5.125" style="456" bestFit="1" customWidth="1"/>
    <col min="114" max="115" width="4.125" style="456" customWidth="1"/>
    <col min="116" max="117" width="5.125" style="456" bestFit="1" customWidth="1"/>
    <col min="118" max="120" width="4.125" style="456" customWidth="1"/>
    <col min="121" max="122" width="7.125" style="456" customWidth="1"/>
    <col min="123" max="123" width="19.625" style="456" customWidth="1"/>
    <col min="124" max="124" width="6.125" style="456" customWidth="1"/>
    <col min="125" max="125" width="6.375" style="456" bestFit="1" customWidth="1"/>
    <col min="126" max="126" width="5.625" style="456" customWidth="1"/>
    <col min="127" max="127" width="6.375" style="456" customWidth="1"/>
    <col min="128" max="131" width="5.125" style="456" customWidth="1"/>
    <col min="132" max="133" width="4.625" style="456" customWidth="1"/>
    <col min="134" max="135" width="3.625" style="456" customWidth="1"/>
    <col min="136" max="136" width="4.125" style="456" customWidth="1"/>
    <col min="137" max="137" width="7.125" style="456" customWidth="1"/>
    <col min="138" max="138" width="26.625" style="456" customWidth="1"/>
    <col min="139" max="139" width="5.125" style="456" bestFit="1" customWidth="1"/>
    <col min="140" max="140" width="6.5" style="456" customWidth="1"/>
    <col min="141" max="141" width="5.375" style="456" customWidth="1"/>
    <col min="142" max="142" width="4.125" style="456" customWidth="1"/>
    <col min="143" max="143" width="4.625" style="456" customWidth="1"/>
    <col min="144" max="144" width="2" style="456" bestFit="1" customWidth="1"/>
    <col min="145" max="145" width="4.125" style="456" customWidth="1"/>
    <col min="146" max="146" width="5.125" style="456" customWidth="1"/>
    <col min="147" max="147" width="2" style="456" bestFit="1" customWidth="1"/>
    <col min="148" max="148" width="4.125" style="456" customWidth="1"/>
    <col min="149" max="149" width="33" style="456" customWidth="1"/>
    <col min="150" max="150" width="8.125" style="456" customWidth="1"/>
    <col min="151" max="159" width="0" style="456" hidden="1" customWidth="1"/>
    <col min="160" max="16384" width="8.125" style="456" hidden="1"/>
  </cols>
  <sheetData>
    <row r="1" spans="1:149" s="394" customFormat="1" ht="12" customHeight="1" thickTop="1">
      <c r="A1" s="2731" t="s">
        <v>6893</v>
      </c>
      <c r="B1" s="2980"/>
      <c r="C1" s="2841" t="s">
        <v>494</v>
      </c>
      <c r="D1" s="2841" t="s">
        <v>495</v>
      </c>
      <c r="E1" s="2841" t="s">
        <v>893</v>
      </c>
      <c r="F1" s="2841" t="s">
        <v>497</v>
      </c>
      <c r="G1" s="2841" t="s">
        <v>498</v>
      </c>
      <c r="H1" s="2463" t="s">
        <v>894</v>
      </c>
      <c r="I1" s="2831" t="s">
        <v>895</v>
      </c>
      <c r="J1" s="2831"/>
      <c r="K1" s="2463" t="s">
        <v>896</v>
      </c>
      <c r="L1" s="2463"/>
      <c r="M1" s="2463"/>
      <c r="N1" s="2831" t="s">
        <v>502</v>
      </c>
      <c r="O1" s="2831"/>
      <c r="P1" s="2831"/>
      <c r="Q1" s="2831"/>
      <c r="R1" s="2831"/>
      <c r="S1" s="2831"/>
      <c r="T1" s="2828" t="s">
        <v>897</v>
      </c>
      <c r="U1" s="2977" t="s">
        <v>531</v>
      </c>
      <c r="V1" s="2794" t="s">
        <v>898</v>
      </c>
      <c r="W1" s="2794"/>
      <c r="X1" s="2794"/>
      <c r="Y1" s="2794"/>
      <c r="Z1" s="2794"/>
      <c r="AA1" s="2794"/>
      <c r="AB1" s="2767" t="s">
        <v>504</v>
      </c>
      <c r="AC1" s="2767"/>
      <c r="AD1" s="2767"/>
      <c r="AE1" s="2767"/>
      <c r="AF1" s="2767"/>
      <c r="AG1" s="2767"/>
      <c r="AH1" s="2767"/>
      <c r="AI1" s="2767"/>
      <c r="AJ1" s="2767"/>
      <c r="AK1" s="2767"/>
      <c r="AL1" s="2767"/>
      <c r="AM1" s="2767"/>
      <c r="AN1" s="2767"/>
      <c r="AO1" s="2767"/>
      <c r="AP1" s="2767"/>
      <c r="AQ1" s="2767"/>
      <c r="AR1" s="2767"/>
      <c r="AS1" s="2767"/>
      <c r="AT1" s="2767"/>
      <c r="AU1" s="2767"/>
      <c r="AV1" s="2767"/>
      <c r="AW1" s="2767"/>
      <c r="AX1" s="2767"/>
      <c r="AY1" s="2767"/>
      <c r="AZ1" s="2767"/>
      <c r="BA1" s="2767"/>
      <c r="BB1" s="2767"/>
      <c r="BC1" s="2767"/>
      <c r="BD1" s="2767"/>
      <c r="BE1" s="2767"/>
      <c r="BF1" s="2767"/>
      <c r="BG1" s="2767"/>
      <c r="BH1" s="2767"/>
      <c r="BI1" s="2767"/>
      <c r="BJ1" s="2767"/>
      <c r="BK1" s="2767"/>
      <c r="BL1" s="2767"/>
      <c r="BM1" s="2767"/>
      <c r="BN1" s="2767"/>
      <c r="BO1" s="2767"/>
      <c r="BP1" s="2767"/>
      <c r="BQ1" s="2767"/>
      <c r="BR1" s="2767"/>
      <c r="BS1" s="2767"/>
      <c r="BT1" s="2767"/>
      <c r="BU1" s="2767"/>
      <c r="BV1" s="2767"/>
      <c r="BW1" s="2767"/>
      <c r="BX1" s="2764" t="s">
        <v>505</v>
      </c>
      <c r="BY1" s="2764"/>
      <c r="BZ1" s="2764"/>
      <c r="CA1" s="2764"/>
      <c r="CB1" s="2764"/>
      <c r="CC1" s="2764"/>
      <c r="CD1" s="2764"/>
      <c r="CE1" s="2764"/>
      <c r="CF1" s="2764"/>
      <c r="CG1" s="2764"/>
      <c r="CH1" s="2764"/>
      <c r="CI1" s="2764"/>
      <c r="CJ1" s="2764"/>
      <c r="CK1" s="2764"/>
      <c r="CL1" s="2764"/>
      <c r="CM1" s="2764"/>
      <c r="CN1" s="2764"/>
      <c r="CO1" s="2764"/>
      <c r="CP1" s="2764"/>
      <c r="CQ1" s="2764"/>
      <c r="CR1" s="2764"/>
      <c r="CS1" s="2764"/>
      <c r="CT1" s="2764"/>
      <c r="CU1" s="2764"/>
      <c r="CV1" s="2764"/>
      <c r="CW1" s="2764"/>
      <c r="CX1" s="2764"/>
      <c r="CY1" s="2764"/>
      <c r="CZ1" s="2764"/>
      <c r="DA1" s="2764"/>
      <c r="DB1" s="2764"/>
      <c r="DC1" s="2764"/>
      <c r="DD1" s="2764"/>
      <c r="DE1" s="2764"/>
      <c r="DF1" s="2764"/>
      <c r="DG1" s="2764"/>
      <c r="DH1" s="2764"/>
      <c r="DI1" s="2764"/>
      <c r="DJ1" s="2764"/>
      <c r="DK1" s="2764"/>
      <c r="DL1" s="2764"/>
      <c r="DM1" s="2764"/>
      <c r="DN1" s="2764"/>
      <c r="DO1" s="2764"/>
      <c r="DP1" s="2764"/>
      <c r="DQ1" s="2764"/>
      <c r="DR1" s="2764"/>
      <c r="DS1" s="2764"/>
      <c r="DT1" s="2765" t="s">
        <v>506</v>
      </c>
      <c r="DU1" s="2765"/>
      <c r="DV1" s="2765"/>
      <c r="DW1" s="2765"/>
      <c r="DX1" s="2765"/>
      <c r="DY1" s="2765"/>
      <c r="DZ1" s="2765"/>
      <c r="EA1" s="2765"/>
      <c r="EB1" s="2765"/>
      <c r="EC1" s="2765"/>
      <c r="ED1" s="2765"/>
      <c r="EE1" s="2765"/>
      <c r="EF1" s="2765"/>
      <c r="EG1" s="2765"/>
      <c r="EH1" s="2765"/>
      <c r="EI1" s="2919" t="s">
        <v>1067</v>
      </c>
      <c r="EJ1" s="2920"/>
      <c r="EK1" s="2921"/>
      <c r="EL1" s="2917" t="s">
        <v>507</v>
      </c>
      <c r="EM1" s="2917"/>
      <c r="EN1" s="2917"/>
      <c r="EO1" s="2917"/>
      <c r="EP1" s="2917"/>
      <c r="EQ1" s="2917"/>
      <c r="ER1" s="2917"/>
      <c r="ES1" s="2917"/>
    </row>
    <row r="2" spans="1:149" s="394" customFormat="1" ht="12" customHeight="1">
      <c r="A2" s="2732"/>
      <c r="B2" s="2980"/>
      <c r="C2" s="2841"/>
      <c r="D2" s="2841"/>
      <c r="E2" s="2841"/>
      <c r="F2" s="2841"/>
      <c r="G2" s="2841"/>
      <c r="H2" s="2463"/>
      <c r="I2" s="2831"/>
      <c r="J2" s="2831"/>
      <c r="K2" s="2463"/>
      <c r="L2" s="2463"/>
      <c r="M2" s="2463"/>
      <c r="N2" s="2831"/>
      <c r="O2" s="2831"/>
      <c r="P2" s="2831"/>
      <c r="Q2" s="2831"/>
      <c r="R2" s="2831"/>
      <c r="S2" s="2831"/>
      <c r="T2" s="2829"/>
      <c r="U2" s="2977"/>
      <c r="V2" s="2794"/>
      <c r="W2" s="2794"/>
      <c r="X2" s="2794"/>
      <c r="Y2" s="2794"/>
      <c r="Z2" s="2794"/>
      <c r="AA2" s="2794"/>
      <c r="AB2" s="2795" t="s">
        <v>509</v>
      </c>
      <c r="AC2" s="2795"/>
      <c r="AD2" s="2795"/>
      <c r="AE2" s="2795"/>
      <c r="AF2" s="395" t="s">
        <v>899</v>
      </c>
      <c r="AG2" s="2767" t="s">
        <v>900</v>
      </c>
      <c r="AH2" s="2767"/>
      <c r="AI2" s="2767"/>
      <c r="AJ2" s="2767" t="s">
        <v>901</v>
      </c>
      <c r="AK2" s="2767"/>
      <c r="AL2" s="2767" t="s">
        <v>902</v>
      </c>
      <c r="AM2" s="2767"/>
      <c r="AN2" s="2767"/>
      <c r="AO2" s="2767"/>
      <c r="AP2" s="2767"/>
      <c r="AQ2" s="2767"/>
      <c r="AR2" s="2767" t="s">
        <v>903</v>
      </c>
      <c r="AS2" s="2767"/>
      <c r="AT2" s="2767"/>
      <c r="AU2" s="2767"/>
      <c r="AV2" s="2795" t="s">
        <v>509</v>
      </c>
      <c r="AW2" s="2795"/>
      <c r="AX2" s="2795"/>
      <c r="AY2" s="2795"/>
      <c r="AZ2" s="395" t="s">
        <v>899</v>
      </c>
      <c r="BA2" s="2767" t="s">
        <v>900</v>
      </c>
      <c r="BB2" s="2767"/>
      <c r="BC2" s="2767"/>
      <c r="BD2" s="2767" t="s">
        <v>901</v>
      </c>
      <c r="BE2" s="2767"/>
      <c r="BF2" s="2767" t="s">
        <v>902</v>
      </c>
      <c r="BG2" s="2767"/>
      <c r="BH2" s="2767"/>
      <c r="BI2" s="2767"/>
      <c r="BJ2" s="2767"/>
      <c r="BK2" s="2767"/>
      <c r="BL2" s="2768" t="s">
        <v>515</v>
      </c>
      <c r="BM2" s="2768"/>
      <c r="BN2" s="2768"/>
      <c r="BO2" s="2768"/>
      <c r="BP2" s="2768"/>
      <c r="BQ2" s="2768"/>
      <c r="BR2" s="2768"/>
      <c r="BS2" s="2768"/>
      <c r="BT2" s="2766" t="s">
        <v>516</v>
      </c>
      <c r="BU2" s="2767" t="s">
        <v>517</v>
      </c>
      <c r="BV2" s="2767"/>
      <c r="BW2" s="2767" t="s">
        <v>518</v>
      </c>
      <c r="BX2" s="2821" t="s">
        <v>509</v>
      </c>
      <c r="BY2" s="2821"/>
      <c r="BZ2" s="2821"/>
      <c r="CA2" s="2821"/>
      <c r="CB2" s="396" t="s">
        <v>899</v>
      </c>
      <c r="CC2" s="2764" t="s">
        <v>900</v>
      </c>
      <c r="CD2" s="2764"/>
      <c r="CE2" s="2764"/>
      <c r="CF2" s="2764" t="s">
        <v>901</v>
      </c>
      <c r="CG2" s="2764"/>
      <c r="CH2" s="2764" t="s">
        <v>902</v>
      </c>
      <c r="CI2" s="2764"/>
      <c r="CJ2" s="2764"/>
      <c r="CK2" s="2764"/>
      <c r="CL2" s="2764"/>
      <c r="CM2" s="2764"/>
      <c r="CN2" s="2764" t="s">
        <v>903</v>
      </c>
      <c r="CO2" s="2764"/>
      <c r="CP2" s="2764"/>
      <c r="CQ2" s="2764"/>
      <c r="CR2" s="2821" t="s">
        <v>509</v>
      </c>
      <c r="CS2" s="2821"/>
      <c r="CT2" s="2821"/>
      <c r="CU2" s="2821"/>
      <c r="CV2" s="396" t="s">
        <v>899</v>
      </c>
      <c r="CW2" s="2764" t="s">
        <v>900</v>
      </c>
      <c r="CX2" s="2764"/>
      <c r="CY2" s="2764"/>
      <c r="CZ2" s="2764" t="s">
        <v>901</v>
      </c>
      <c r="DA2" s="2764"/>
      <c r="DB2" s="2764" t="s">
        <v>902</v>
      </c>
      <c r="DC2" s="2764"/>
      <c r="DD2" s="2764"/>
      <c r="DE2" s="2764"/>
      <c r="DF2" s="2764"/>
      <c r="DG2" s="2764"/>
      <c r="DH2" s="2787" t="s">
        <v>515</v>
      </c>
      <c r="DI2" s="2787"/>
      <c r="DJ2" s="2787"/>
      <c r="DK2" s="2787"/>
      <c r="DL2" s="2787"/>
      <c r="DM2" s="2787"/>
      <c r="DN2" s="2787"/>
      <c r="DO2" s="2787"/>
      <c r="DP2" s="2750" t="s">
        <v>516</v>
      </c>
      <c r="DQ2" s="2764" t="s">
        <v>517</v>
      </c>
      <c r="DR2" s="2764"/>
      <c r="DS2" s="2764" t="s">
        <v>518</v>
      </c>
      <c r="DT2" s="2786" t="s">
        <v>509</v>
      </c>
      <c r="DU2" s="2786"/>
      <c r="DV2" s="2786"/>
      <c r="DW2" s="2786"/>
      <c r="DX2" s="2759" t="s">
        <v>904</v>
      </c>
      <c r="DY2" s="2759" t="s">
        <v>905</v>
      </c>
      <c r="DZ2" s="2759" t="s">
        <v>906</v>
      </c>
      <c r="EA2" s="2759" t="s">
        <v>907</v>
      </c>
      <c r="EB2" s="2788" t="s">
        <v>515</v>
      </c>
      <c r="EC2" s="2788"/>
      <c r="ED2" s="2788"/>
      <c r="EE2" s="2788"/>
      <c r="EF2" s="2759" t="s">
        <v>516</v>
      </c>
      <c r="EG2" s="2765" t="s">
        <v>517</v>
      </c>
      <c r="EH2" s="2765" t="s">
        <v>518</v>
      </c>
      <c r="EI2" s="2922"/>
      <c r="EJ2" s="2923"/>
      <c r="EK2" s="2924"/>
      <c r="EL2" s="2917"/>
      <c r="EM2" s="2917"/>
      <c r="EN2" s="2917"/>
      <c r="EO2" s="2917"/>
      <c r="EP2" s="2917"/>
      <c r="EQ2" s="2917"/>
      <c r="ER2" s="2917"/>
      <c r="ES2" s="2917"/>
    </row>
    <row r="3" spans="1:149" s="394" customFormat="1" ht="12" customHeight="1" thickBot="1">
      <c r="A3" s="2733"/>
      <c r="B3" s="2980"/>
      <c r="C3" s="2841"/>
      <c r="D3" s="2841"/>
      <c r="E3" s="2841"/>
      <c r="F3" s="2841"/>
      <c r="G3" s="2841"/>
      <c r="H3" s="2463"/>
      <c r="I3" s="2831"/>
      <c r="J3" s="2831"/>
      <c r="K3" s="2463"/>
      <c r="L3" s="2463"/>
      <c r="M3" s="2463"/>
      <c r="N3" s="2831" t="s">
        <v>1220</v>
      </c>
      <c r="O3" s="2831" t="s">
        <v>1221</v>
      </c>
      <c r="P3" s="2831"/>
      <c r="Q3" s="2933" t="s">
        <v>1222</v>
      </c>
      <c r="R3" s="2933" t="s">
        <v>1223</v>
      </c>
      <c r="S3" s="2933" t="s">
        <v>1224</v>
      </c>
      <c r="T3" s="2829"/>
      <c r="U3" s="2977"/>
      <c r="V3" s="2794" t="s">
        <v>532</v>
      </c>
      <c r="W3" s="2794"/>
      <c r="X3" s="2794"/>
      <c r="Y3" s="2794" t="s">
        <v>911</v>
      </c>
      <c r="Z3" s="2794"/>
      <c r="AA3" s="2794"/>
      <c r="AB3" s="2795" t="s">
        <v>532</v>
      </c>
      <c r="AC3" s="2795"/>
      <c r="AD3" s="2795"/>
      <c r="AE3" s="2795"/>
      <c r="AF3" s="2767" t="s">
        <v>912</v>
      </c>
      <c r="AG3" s="2766" t="s">
        <v>913</v>
      </c>
      <c r="AH3" s="2766" t="s">
        <v>914</v>
      </c>
      <c r="AI3" s="2766" t="s">
        <v>915</v>
      </c>
      <c r="AJ3" s="2766" t="s">
        <v>916</v>
      </c>
      <c r="AK3" s="2766" t="s">
        <v>917</v>
      </c>
      <c r="AL3" s="2766" t="s">
        <v>1068</v>
      </c>
      <c r="AM3" s="2766"/>
      <c r="AN3" s="2767" t="s">
        <v>539</v>
      </c>
      <c r="AO3" s="2767"/>
      <c r="AP3" s="2767" t="s">
        <v>540</v>
      </c>
      <c r="AQ3" s="2767"/>
      <c r="AR3" s="2766" t="s">
        <v>919</v>
      </c>
      <c r="AS3" s="2766"/>
      <c r="AT3" s="2766" t="s">
        <v>920</v>
      </c>
      <c r="AU3" s="2766"/>
      <c r="AV3" s="2795" t="s">
        <v>911</v>
      </c>
      <c r="AW3" s="2795"/>
      <c r="AX3" s="2795"/>
      <c r="AY3" s="2795"/>
      <c r="AZ3" s="2767" t="s">
        <v>912</v>
      </c>
      <c r="BA3" s="2766" t="s">
        <v>913</v>
      </c>
      <c r="BB3" s="2766" t="s">
        <v>914</v>
      </c>
      <c r="BC3" s="2766" t="s">
        <v>915</v>
      </c>
      <c r="BD3" s="2766" t="s">
        <v>916</v>
      </c>
      <c r="BE3" s="2766" t="s">
        <v>917</v>
      </c>
      <c r="BF3" s="2766" t="s">
        <v>1068</v>
      </c>
      <c r="BG3" s="2766"/>
      <c r="BH3" s="2420" t="s">
        <v>539</v>
      </c>
      <c r="BI3" s="2420"/>
      <c r="BJ3" s="2767" t="s">
        <v>540</v>
      </c>
      <c r="BK3" s="2767"/>
      <c r="BL3" s="2768" t="s">
        <v>544</v>
      </c>
      <c r="BM3" s="2768"/>
      <c r="BN3" s="2768"/>
      <c r="BO3" s="2768"/>
      <c r="BP3" s="2768" t="s">
        <v>545</v>
      </c>
      <c r="BQ3" s="2768"/>
      <c r="BR3" s="2768"/>
      <c r="BS3" s="2768"/>
      <c r="BT3" s="2766"/>
      <c r="BU3" s="2767"/>
      <c r="BV3" s="2767"/>
      <c r="BW3" s="2767"/>
      <c r="BX3" s="2821" t="s">
        <v>532</v>
      </c>
      <c r="BY3" s="2821"/>
      <c r="BZ3" s="2821"/>
      <c r="CA3" s="2821"/>
      <c r="CB3" s="2764" t="s">
        <v>912</v>
      </c>
      <c r="CC3" s="2750" t="s">
        <v>913</v>
      </c>
      <c r="CD3" s="2750" t="s">
        <v>914</v>
      </c>
      <c r="CE3" s="2750" t="s">
        <v>915</v>
      </c>
      <c r="CF3" s="2750" t="s">
        <v>916</v>
      </c>
      <c r="CG3" s="2750" t="s">
        <v>917</v>
      </c>
      <c r="CH3" s="2750" t="s">
        <v>1068</v>
      </c>
      <c r="CI3" s="2750"/>
      <c r="CJ3" s="2764" t="s">
        <v>539</v>
      </c>
      <c r="CK3" s="2764"/>
      <c r="CL3" s="2764" t="s">
        <v>540</v>
      </c>
      <c r="CM3" s="2764"/>
      <c r="CN3" s="2750" t="s">
        <v>919</v>
      </c>
      <c r="CO3" s="2750"/>
      <c r="CP3" s="2750" t="s">
        <v>920</v>
      </c>
      <c r="CQ3" s="2750"/>
      <c r="CR3" s="2821" t="s">
        <v>911</v>
      </c>
      <c r="CS3" s="2821"/>
      <c r="CT3" s="2821"/>
      <c r="CU3" s="2821"/>
      <c r="CV3" s="2764" t="s">
        <v>912</v>
      </c>
      <c r="CW3" s="2750" t="s">
        <v>913</v>
      </c>
      <c r="CX3" s="2750" t="s">
        <v>914</v>
      </c>
      <c r="CY3" s="2750" t="s">
        <v>915</v>
      </c>
      <c r="CZ3" s="2750" t="s">
        <v>916</v>
      </c>
      <c r="DA3" s="2750" t="s">
        <v>917</v>
      </c>
      <c r="DB3" s="2750" t="s">
        <v>1068</v>
      </c>
      <c r="DC3" s="2750"/>
      <c r="DD3" s="2928" t="s">
        <v>539</v>
      </c>
      <c r="DE3" s="2928"/>
      <c r="DF3" s="2764" t="s">
        <v>540</v>
      </c>
      <c r="DG3" s="2764"/>
      <c r="DH3" s="2787" t="s">
        <v>544</v>
      </c>
      <c r="DI3" s="2787"/>
      <c r="DJ3" s="2787"/>
      <c r="DK3" s="2787"/>
      <c r="DL3" s="2787" t="s">
        <v>545</v>
      </c>
      <c r="DM3" s="2787"/>
      <c r="DN3" s="2787"/>
      <c r="DO3" s="2787"/>
      <c r="DP3" s="2750"/>
      <c r="DQ3" s="2764"/>
      <c r="DR3" s="2764"/>
      <c r="DS3" s="2764"/>
      <c r="DT3" s="2786" t="s">
        <v>532</v>
      </c>
      <c r="DU3" s="2786"/>
      <c r="DV3" s="2786"/>
      <c r="DW3" s="2786"/>
      <c r="DX3" s="2759"/>
      <c r="DY3" s="2759"/>
      <c r="DZ3" s="2759"/>
      <c r="EA3" s="2759"/>
      <c r="EB3" s="2788" t="s">
        <v>921</v>
      </c>
      <c r="EC3" s="2788"/>
      <c r="ED3" s="2788"/>
      <c r="EE3" s="2788"/>
      <c r="EF3" s="2759"/>
      <c r="EG3" s="2765"/>
      <c r="EH3" s="2765"/>
      <c r="EI3" s="2925"/>
      <c r="EJ3" s="2926"/>
      <c r="EK3" s="2927"/>
      <c r="EL3" s="2917"/>
      <c r="EM3" s="2917"/>
      <c r="EN3" s="2917"/>
      <c r="EO3" s="2917"/>
      <c r="EP3" s="2917"/>
      <c r="EQ3" s="2917"/>
      <c r="ER3" s="2917"/>
      <c r="ES3" s="2917"/>
    </row>
    <row r="4" spans="1:149" s="394" customFormat="1" ht="12.75" thickTop="1">
      <c r="A4" s="2978" t="s">
        <v>1219</v>
      </c>
      <c r="B4" s="2980"/>
      <c r="C4" s="2841"/>
      <c r="D4" s="2841"/>
      <c r="E4" s="2841"/>
      <c r="F4" s="2841"/>
      <c r="G4" s="2841"/>
      <c r="H4" s="2463"/>
      <c r="I4" s="2831"/>
      <c r="J4" s="2831"/>
      <c r="K4" s="2463"/>
      <c r="L4" s="2463"/>
      <c r="M4" s="2463"/>
      <c r="N4" s="2831"/>
      <c r="O4" s="2831"/>
      <c r="P4" s="2831"/>
      <c r="Q4" s="2933"/>
      <c r="R4" s="2933"/>
      <c r="S4" s="2933"/>
      <c r="T4" s="2829"/>
      <c r="U4" s="2977"/>
      <c r="V4" s="2794"/>
      <c r="W4" s="2794"/>
      <c r="X4" s="2794"/>
      <c r="Y4" s="2794"/>
      <c r="Z4" s="2794"/>
      <c r="AA4" s="2794"/>
      <c r="AB4" s="2795"/>
      <c r="AC4" s="2795"/>
      <c r="AD4" s="2795"/>
      <c r="AE4" s="2795"/>
      <c r="AF4" s="2767"/>
      <c r="AG4" s="2766"/>
      <c r="AH4" s="2766"/>
      <c r="AI4" s="2766"/>
      <c r="AJ4" s="2766"/>
      <c r="AK4" s="2766"/>
      <c r="AL4" s="2766"/>
      <c r="AM4" s="2766"/>
      <c r="AN4" s="2767"/>
      <c r="AO4" s="2767"/>
      <c r="AP4" s="2767"/>
      <c r="AQ4" s="2767"/>
      <c r="AR4" s="2766"/>
      <c r="AS4" s="2766"/>
      <c r="AT4" s="2766"/>
      <c r="AU4" s="2766"/>
      <c r="AV4" s="2795"/>
      <c r="AW4" s="2795"/>
      <c r="AX4" s="2795"/>
      <c r="AY4" s="2795"/>
      <c r="AZ4" s="2767"/>
      <c r="BA4" s="2766"/>
      <c r="BB4" s="2766"/>
      <c r="BC4" s="2766"/>
      <c r="BD4" s="2766"/>
      <c r="BE4" s="2766"/>
      <c r="BF4" s="2766"/>
      <c r="BG4" s="2766"/>
      <c r="BH4" s="2420"/>
      <c r="BI4" s="2420"/>
      <c r="BJ4" s="2767"/>
      <c r="BK4" s="2767"/>
      <c r="BL4" s="2767" t="s">
        <v>556</v>
      </c>
      <c r="BM4" s="2767"/>
      <c r="BN4" s="2767" t="s">
        <v>1225</v>
      </c>
      <c r="BO4" s="2767"/>
      <c r="BP4" s="2767" t="s">
        <v>556</v>
      </c>
      <c r="BQ4" s="2767"/>
      <c r="BR4" s="2767" t="s">
        <v>1225</v>
      </c>
      <c r="BS4" s="2767"/>
      <c r="BT4" s="2766"/>
      <c r="BU4" s="2767"/>
      <c r="BV4" s="2767"/>
      <c r="BW4" s="2767"/>
      <c r="BX4" s="2821"/>
      <c r="BY4" s="2821"/>
      <c r="BZ4" s="2821"/>
      <c r="CA4" s="2821"/>
      <c r="CB4" s="2764"/>
      <c r="CC4" s="2750"/>
      <c r="CD4" s="2750"/>
      <c r="CE4" s="2750"/>
      <c r="CF4" s="2750"/>
      <c r="CG4" s="2750"/>
      <c r="CH4" s="2750"/>
      <c r="CI4" s="2750"/>
      <c r="CJ4" s="2764"/>
      <c r="CK4" s="2764"/>
      <c r="CL4" s="2764"/>
      <c r="CM4" s="2764"/>
      <c r="CN4" s="2750"/>
      <c r="CO4" s="2750"/>
      <c r="CP4" s="2750"/>
      <c r="CQ4" s="2750"/>
      <c r="CR4" s="2821"/>
      <c r="CS4" s="2821"/>
      <c r="CT4" s="2821"/>
      <c r="CU4" s="2821"/>
      <c r="CV4" s="2764"/>
      <c r="CW4" s="2750"/>
      <c r="CX4" s="2750"/>
      <c r="CY4" s="2750"/>
      <c r="CZ4" s="2750"/>
      <c r="DA4" s="2750"/>
      <c r="DB4" s="2750"/>
      <c r="DC4" s="2750"/>
      <c r="DD4" s="2928"/>
      <c r="DE4" s="2928"/>
      <c r="DF4" s="2764"/>
      <c r="DG4" s="2764"/>
      <c r="DH4" s="2764" t="s">
        <v>556</v>
      </c>
      <c r="DI4" s="2764"/>
      <c r="DJ4" s="2764" t="s">
        <v>1225</v>
      </c>
      <c r="DK4" s="2764"/>
      <c r="DL4" s="2764" t="s">
        <v>556</v>
      </c>
      <c r="DM4" s="2764"/>
      <c r="DN4" s="2764" t="s">
        <v>1225</v>
      </c>
      <c r="DO4" s="2764"/>
      <c r="DP4" s="2750"/>
      <c r="DQ4" s="2764"/>
      <c r="DR4" s="2764"/>
      <c r="DS4" s="2764"/>
      <c r="DT4" s="2786"/>
      <c r="DU4" s="2786"/>
      <c r="DV4" s="2786"/>
      <c r="DW4" s="2786"/>
      <c r="DX4" s="2759"/>
      <c r="DY4" s="2759"/>
      <c r="DZ4" s="2759"/>
      <c r="EA4" s="2759"/>
      <c r="EB4" s="2765" t="s">
        <v>556</v>
      </c>
      <c r="EC4" s="2765"/>
      <c r="ED4" s="2765" t="s">
        <v>1225</v>
      </c>
      <c r="EE4" s="2765"/>
      <c r="EF4" s="2759"/>
      <c r="EG4" s="2765"/>
      <c r="EH4" s="2765"/>
      <c r="EI4" s="2898" t="s">
        <v>564</v>
      </c>
      <c r="EJ4" s="2898" t="s">
        <v>562</v>
      </c>
      <c r="EK4" s="2894" t="s">
        <v>518</v>
      </c>
      <c r="EL4" s="2917" t="s">
        <v>1220</v>
      </c>
      <c r="EM4" s="2917" t="s">
        <v>922</v>
      </c>
      <c r="EN4" s="2917"/>
      <c r="EO4" s="2917"/>
      <c r="EP4" s="2917" t="s">
        <v>923</v>
      </c>
      <c r="EQ4" s="2917"/>
      <c r="ER4" s="2917"/>
      <c r="ES4" s="2917" t="s">
        <v>518</v>
      </c>
    </row>
    <row r="5" spans="1:149" s="394" customFormat="1" ht="24" customHeight="1">
      <c r="A5" s="2979"/>
      <c r="B5" s="2980"/>
      <c r="C5" s="2841"/>
      <c r="D5" s="2841"/>
      <c r="E5" s="2841"/>
      <c r="F5" s="2841"/>
      <c r="G5" s="2841"/>
      <c r="H5" s="2463"/>
      <c r="I5" s="2831"/>
      <c r="J5" s="2831"/>
      <c r="K5" s="398" t="s">
        <v>1226</v>
      </c>
      <c r="L5" s="398" t="s">
        <v>1227</v>
      </c>
      <c r="M5" s="398" t="s">
        <v>525</v>
      </c>
      <c r="N5" s="2831"/>
      <c r="O5" s="399" t="s">
        <v>532</v>
      </c>
      <c r="P5" s="399" t="s">
        <v>51</v>
      </c>
      <c r="Q5" s="2933"/>
      <c r="R5" s="2933"/>
      <c r="S5" s="2933"/>
      <c r="T5" s="2830"/>
      <c r="U5" s="2977"/>
      <c r="V5" s="400" t="s">
        <v>561</v>
      </c>
      <c r="W5" s="400" t="s">
        <v>3538</v>
      </c>
      <c r="X5" s="401" t="s">
        <v>563</v>
      </c>
      <c r="Y5" s="400" t="s">
        <v>561</v>
      </c>
      <c r="Z5" s="400" t="s">
        <v>3538</v>
      </c>
      <c r="AA5" s="401" t="s">
        <v>563</v>
      </c>
      <c r="AB5" s="402" t="s">
        <v>564</v>
      </c>
      <c r="AC5" s="402" t="s">
        <v>562</v>
      </c>
      <c r="AD5" s="402" t="s">
        <v>563</v>
      </c>
      <c r="AE5" s="951" t="s">
        <v>928</v>
      </c>
      <c r="AF5" s="395" t="s">
        <v>1228</v>
      </c>
      <c r="AG5" s="395" t="s">
        <v>1229</v>
      </c>
      <c r="AH5" s="395" t="s">
        <v>1229</v>
      </c>
      <c r="AI5" s="395" t="s">
        <v>1230</v>
      </c>
      <c r="AJ5" s="403" t="s">
        <v>932</v>
      </c>
      <c r="AK5" s="395" t="s">
        <v>1231</v>
      </c>
      <c r="AL5" s="395" t="s">
        <v>935</v>
      </c>
      <c r="AM5" s="395" t="s">
        <v>936</v>
      </c>
      <c r="AN5" s="395" t="s">
        <v>937</v>
      </c>
      <c r="AO5" s="395" t="s">
        <v>938</v>
      </c>
      <c r="AP5" s="395" t="s">
        <v>937</v>
      </c>
      <c r="AQ5" s="395" t="s">
        <v>938</v>
      </c>
      <c r="AR5" s="403" t="s">
        <v>939</v>
      </c>
      <c r="AS5" s="403" t="s">
        <v>940</v>
      </c>
      <c r="AT5" s="403" t="s">
        <v>939</v>
      </c>
      <c r="AU5" s="403" t="s">
        <v>940</v>
      </c>
      <c r="AV5" s="402" t="s">
        <v>564</v>
      </c>
      <c r="AW5" s="402" t="s">
        <v>562</v>
      </c>
      <c r="AX5" s="402" t="s">
        <v>563</v>
      </c>
      <c r="AY5" s="951" t="s">
        <v>928</v>
      </c>
      <c r="AZ5" s="395" t="s">
        <v>1228</v>
      </c>
      <c r="BA5" s="395" t="s">
        <v>1229</v>
      </c>
      <c r="BB5" s="395" t="s">
        <v>1229</v>
      </c>
      <c r="BC5" s="395" t="s">
        <v>1230</v>
      </c>
      <c r="BD5" s="403" t="s">
        <v>932</v>
      </c>
      <c r="BE5" s="395" t="s">
        <v>1231</v>
      </c>
      <c r="BF5" s="395" t="s">
        <v>935</v>
      </c>
      <c r="BG5" s="395" t="s">
        <v>936</v>
      </c>
      <c r="BH5" s="395" t="s">
        <v>937</v>
      </c>
      <c r="BI5" s="395" t="s">
        <v>938</v>
      </c>
      <c r="BJ5" s="395" t="s">
        <v>937</v>
      </c>
      <c r="BK5" s="395" t="s">
        <v>938</v>
      </c>
      <c r="BL5" s="395" t="s">
        <v>565</v>
      </c>
      <c r="BM5" s="395" t="s">
        <v>566</v>
      </c>
      <c r="BN5" s="395" t="s">
        <v>565</v>
      </c>
      <c r="BO5" s="395" t="s">
        <v>566</v>
      </c>
      <c r="BP5" s="395" t="s">
        <v>565</v>
      </c>
      <c r="BQ5" s="395" t="s">
        <v>566</v>
      </c>
      <c r="BR5" s="395" t="s">
        <v>565</v>
      </c>
      <c r="BS5" s="395" t="s">
        <v>566</v>
      </c>
      <c r="BT5" s="2766"/>
      <c r="BU5" s="395" t="s">
        <v>558</v>
      </c>
      <c r="BV5" s="395" t="s">
        <v>51</v>
      </c>
      <c r="BW5" s="2767"/>
      <c r="BX5" s="404" t="s">
        <v>564</v>
      </c>
      <c r="BY5" s="404" t="s">
        <v>562</v>
      </c>
      <c r="BZ5" s="404" t="s">
        <v>563</v>
      </c>
      <c r="CA5" s="950" t="s">
        <v>928</v>
      </c>
      <c r="CB5" s="396" t="s">
        <v>944</v>
      </c>
      <c r="CC5" s="396" t="s">
        <v>945</v>
      </c>
      <c r="CD5" s="396" t="s">
        <v>945</v>
      </c>
      <c r="CE5" s="396" t="s">
        <v>946</v>
      </c>
      <c r="CF5" s="405" t="s">
        <v>932</v>
      </c>
      <c r="CG5" s="396" t="s">
        <v>947</v>
      </c>
      <c r="CH5" s="396" t="s">
        <v>935</v>
      </c>
      <c r="CI5" s="396" t="s">
        <v>936</v>
      </c>
      <c r="CJ5" s="396" t="s">
        <v>937</v>
      </c>
      <c r="CK5" s="396" t="s">
        <v>938</v>
      </c>
      <c r="CL5" s="396" t="s">
        <v>937</v>
      </c>
      <c r="CM5" s="396" t="s">
        <v>938</v>
      </c>
      <c r="CN5" s="405" t="s">
        <v>939</v>
      </c>
      <c r="CO5" s="405" t="s">
        <v>940</v>
      </c>
      <c r="CP5" s="405" t="s">
        <v>939</v>
      </c>
      <c r="CQ5" s="405" t="s">
        <v>940</v>
      </c>
      <c r="CR5" s="404" t="s">
        <v>564</v>
      </c>
      <c r="CS5" s="404" t="s">
        <v>562</v>
      </c>
      <c r="CT5" s="404" t="s">
        <v>563</v>
      </c>
      <c r="CU5" s="950" t="s">
        <v>928</v>
      </c>
      <c r="CV5" s="396" t="s">
        <v>944</v>
      </c>
      <c r="CW5" s="396" t="s">
        <v>945</v>
      </c>
      <c r="CX5" s="396" t="s">
        <v>945</v>
      </c>
      <c r="CY5" s="396" t="s">
        <v>946</v>
      </c>
      <c r="CZ5" s="405" t="s">
        <v>932</v>
      </c>
      <c r="DA5" s="396" t="s">
        <v>947</v>
      </c>
      <c r="DB5" s="396" t="s">
        <v>935</v>
      </c>
      <c r="DC5" s="396" t="s">
        <v>936</v>
      </c>
      <c r="DD5" s="396" t="s">
        <v>937</v>
      </c>
      <c r="DE5" s="396" t="s">
        <v>938</v>
      </c>
      <c r="DF5" s="396" t="s">
        <v>937</v>
      </c>
      <c r="DG5" s="396" t="s">
        <v>938</v>
      </c>
      <c r="DH5" s="396" t="s">
        <v>565</v>
      </c>
      <c r="DI5" s="396" t="s">
        <v>566</v>
      </c>
      <c r="DJ5" s="396" t="s">
        <v>565</v>
      </c>
      <c r="DK5" s="396" t="s">
        <v>566</v>
      </c>
      <c r="DL5" s="396" t="s">
        <v>565</v>
      </c>
      <c r="DM5" s="396" t="s">
        <v>566</v>
      </c>
      <c r="DN5" s="396" t="s">
        <v>565</v>
      </c>
      <c r="DO5" s="396" t="s">
        <v>566</v>
      </c>
      <c r="DP5" s="2750"/>
      <c r="DQ5" s="396" t="s">
        <v>558</v>
      </c>
      <c r="DR5" s="396" t="s">
        <v>51</v>
      </c>
      <c r="DS5" s="2764"/>
      <c r="DT5" s="406" t="s">
        <v>564</v>
      </c>
      <c r="DU5" s="406" t="s">
        <v>562</v>
      </c>
      <c r="DV5" s="406" t="s">
        <v>563</v>
      </c>
      <c r="DW5" s="953" t="s">
        <v>928</v>
      </c>
      <c r="DX5" s="407" t="s">
        <v>948</v>
      </c>
      <c r="DY5" s="407" t="s">
        <v>947</v>
      </c>
      <c r="DZ5" s="407" t="s">
        <v>945</v>
      </c>
      <c r="EA5" s="407" t="s">
        <v>945</v>
      </c>
      <c r="EB5" s="407" t="s">
        <v>565</v>
      </c>
      <c r="EC5" s="407" t="s">
        <v>566</v>
      </c>
      <c r="ED5" s="407" t="s">
        <v>565</v>
      </c>
      <c r="EE5" s="407" t="s">
        <v>566</v>
      </c>
      <c r="EF5" s="2759"/>
      <c r="EG5" s="407" t="s">
        <v>51</v>
      </c>
      <c r="EH5" s="2765"/>
      <c r="EI5" s="2899"/>
      <c r="EJ5" s="2899"/>
      <c r="EK5" s="2895"/>
      <c r="EL5" s="2917"/>
      <c r="EM5" s="2918" t="s">
        <v>949</v>
      </c>
      <c r="EN5" s="2918"/>
      <c r="EO5" s="408" t="s">
        <v>950</v>
      </c>
      <c r="EP5" s="2918" t="s">
        <v>949</v>
      </c>
      <c r="EQ5" s="2918"/>
      <c r="ER5" s="408" t="s">
        <v>950</v>
      </c>
      <c r="ES5" s="2917"/>
    </row>
    <row r="6" spans="1:149" s="397" customFormat="1" ht="24" customHeight="1">
      <c r="A6" s="2940" t="s">
        <v>567</v>
      </c>
      <c r="B6" s="500" t="s">
        <v>1232</v>
      </c>
      <c r="C6" s="462" t="s">
        <v>1233</v>
      </c>
      <c r="D6" s="462" t="s">
        <v>1234</v>
      </c>
      <c r="E6" s="463" t="s">
        <v>570</v>
      </c>
      <c r="F6" s="464" t="s">
        <v>1235</v>
      </c>
      <c r="G6" s="465" t="s">
        <v>1236</v>
      </c>
      <c r="H6" s="466">
        <v>740</v>
      </c>
      <c r="I6" s="467" t="s">
        <v>955</v>
      </c>
      <c r="J6" s="463" t="s">
        <v>1237</v>
      </c>
      <c r="K6" s="485" t="s">
        <v>1238</v>
      </c>
      <c r="L6" s="485" t="s">
        <v>1239</v>
      </c>
      <c r="M6" s="485" t="s">
        <v>1240</v>
      </c>
      <c r="N6" s="467" t="s">
        <v>63</v>
      </c>
      <c r="O6" s="467" t="s">
        <v>63</v>
      </c>
      <c r="P6" s="467" t="s">
        <v>63</v>
      </c>
      <c r="Q6" s="467" t="s">
        <v>957</v>
      </c>
      <c r="R6" s="467" t="s">
        <v>63</v>
      </c>
      <c r="S6" s="467" t="s">
        <v>63</v>
      </c>
      <c r="T6" s="467"/>
      <c r="U6" s="467"/>
      <c r="V6" s="411">
        <v>28.986200000000004</v>
      </c>
      <c r="W6" s="412" t="s">
        <v>959</v>
      </c>
      <c r="X6" s="413">
        <v>0.80500000000000005</v>
      </c>
      <c r="Y6" s="414">
        <v>19.136789999999998</v>
      </c>
      <c r="Z6" s="415" t="s">
        <v>958</v>
      </c>
      <c r="AA6" s="416">
        <v>0.79700000000000004</v>
      </c>
      <c r="AB6" s="417">
        <v>8.8525700000000001</v>
      </c>
      <c r="AC6" s="418" t="s">
        <v>968</v>
      </c>
      <c r="AD6" s="419">
        <v>0.73799999999999999</v>
      </c>
      <c r="AE6" s="470"/>
      <c r="AF6" s="421">
        <v>302.60000000000002</v>
      </c>
      <c r="AG6" s="411">
        <v>0.61</v>
      </c>
      <c r="AH6" s="411">
        <v>1.73</v>
      </c>
      <c r="AI6" s="411">
        <v>37.72</v>
      </c>
      <c r="AJ6" s="411">
        <v>50.03</v>
      </c>
      <c r="AK6" s="411">
        <v>33.17</v>
      </c>
      <c r="AL6" s="411">
        <v>0.45</v>
      </c>
      <c r="AM6" s="411">
        <v>1.39</v>
      </c>
      <c r="AN6" s="411">
        <v>0.95</v>
      </c>
      <c r="AO6" s="411">
        <v>0.52</v>
      </c>
      <c r="AP6" s="411">
        <v>0.68</v>
      </c>
      <c r="AQ6" s="411">
        <v>0.49</v>
      </c>
      <c r="AR6" s="422">
        <v>3</v>
      </c>
      <c r="AS6" s="422">
        <v>23</v>
      </c>
      <c r="AT6" s="422">
        <v>0</v>
      </c>
      <c r="AU6" s="422">
        <v>18</v>
      </c>
      <c r="AV6" s="423">
        <v>8.9817900000000002</v>
      </c>
      <c r="AW6" s="424" t="s">
        <v>968</v>
      </c>
      <c r="AX6" s="425">
        <v>0.748</v>
      </c>
      <c r="AY6" s="471"/>
      <c r="AZ6" s="472">
        <v>496</v>
      </c>
      <c r="BA6" s="414">
        <v>1.1200000000000001</v>
      </c>
      <c r="BB6" s="414">
        <v>1.66</v>
      </c>
      <c r="BC6" s="414">
        <v>32.08</v>
      </c>
      <c r="BD6" s="414">
        <v>53.17</v>
      </c>
      <c r="BE6" s="414">
        <v>27.58</v>
      </c>
      <c r="BF6" s="414">
        <v>0.75</v>
      </c>
      <c r="BG6" s="414">
        <v>2.33</v>
      </c>
      <c r="BH6" s="414">
        <v>0.5</v>
      </c>
      <c r="BI6" s="414">
        <v>0.35</v>
      </c>
      <c r="BJ6" s="414">
        <v>0.63</v>
      </c>
      <c r="BK6" s="414">
        <v>0.31</v>
      </c>
      <c r="BL6" s="395" t="s">
        <v>1077</v>
      </c>
      <c r="BM6" s="395" t="s">
        <v>1077</v>
      </c>
      <c r="BN6" s="395" t="s">
        <v>1078</v>
      </c>
      <c r="BO6" s="395" t="s">
        <v>1078</v>
      </c>
      <c r="BP6" s="395" t="s">
        <v>1077</v>
      </c>
      <c r="BQ6" s="395" t="s">
        <v>1077</v>
      </c>
      <c r="BR6" s="395" t="s">
        <v>1078</v>
      </c>
      <c r="BS6" s="395" t="s">
        <v>1078</v>
      </c>
      <c r="BT6" s="395" t="s">
        <v>1079</v>
      </c>
      <c r="BU6" s="395" t="s">
        <v>1080</v>
      </c>
      <c r="BV6" s="395" t="s">
        <v>1080</v>
      </c>
      <c r="BW6" s="473"/>
      <c r="BX6" s="417">
        <v>9.9786300000000008</v>
      </c>
      <c r="BY6" s="418" t="s">
        <v>960</v>
      </c>
      <c r="BZ6" s="419">
        <v>0.83199999999999996</v>
      </c>
      <c r="CA6" s="470"/>
      <c r="CB6" s="421">
        <v>271.89999999999998</v>
      </c>
      <c r="CC6" s="411">
        <v>0.69</v>
      </c>
      <c r="CD6" s="411">
        <v>1.54</v>
      </c>
      <c r="CE6" s="411">
        <v>14.74</v>
      </c>
      <c r="CF6" s="411">
        <v>38.03</v>
      </c>
      <c r="CG6" s="411">
        <v>31.44</v>
      </c>
      <c r="CH6" s="411">
        <v>0.09</v>
      </c>
      <c r="CI6" s="411">
        <v>1.37</v>
      </c>
      <c r="CJ6" s="411">
        <v>0.56999999999999995</v>
      </c>
      <c r="CK6" s="411">
        <v>0.59</v>
      </c>
      <c r="CL6" s="411">
        <v>0.28000000000000003</v>
      </c>
      <c r="CM6" s="411">
        <v>0.78</v>
      </c>
      <c r="CN6" s="422">
        <v>39</v>
      </c>
      <c r="CO6" s="422">
        <v>36</v>
      </c>
      <c r="CP6" s="422">
        <v>8</v>
      </c>
      <c r="CQ6" s="422">
        <v>0</v>
      </c>
      <c r="CR6" s="423">
        <v>11.196990000000001</v>
      </c>
      <c r="CS6" s="424" t="s">
        <v>962</v>
      </c>
      <c r="CT6" s="425">
        <v>0.93300000000000005</v>
      </c>
      <c r="CU6" s="471"/>
      <c r="CV6" s="472">
        <v>323.89999999999998</v>
      </c>
      <c r="CW6" s="414">
        <v>0.67</v>
      </c>
      <c r="CX6" s="414">
        <v>1.33</v>
      </c>
      <c r="CY6" s="414">
        <v>11.29</v>
      </c>
      <c r="CZ6" s="414">
        <v>32.89</v>
      </c>
      <c r="DA6" s="414">
        <v>28.08</v>
      </c>
      <c r="DB6" s="414">
        <v>0.54</v>
      </c>
      <c r="DC6" s="414">
        <v>0.03</v>
      </c>
      <c r="DD6" s="414">
        <v>0.17</v>
      </c>
      <c r="DE6" s="414">
        <v>0.21</v>
      </c>
      <c r="DF6" s="414">
        <v>0.19</v>
      </c>
      <c r="DG6" s="414">
        <v>0.13</v>
      </c>
      <c r="DH6" s="396" t="s">
        <v>1077</v>
      </c>
      <c r="DI6" s="396" t="s">
        <v>1077</v>
      </c>
      <c r="DJ6" s="396" t="s">
        <v>1078</v>
      </c>
      <c r="DK6" s="396" t="s">
        <v>1078</v>
      </c>
      <c r="DL6" s="396" t="s">
        <v>1077</v>
      </c>
      <c r="DM6" s="396" t="s">
        <v>1077</v>
      </c>
      <c r="DN6" s="396" t="s">
        <v>1078</v>
      </c>
      <c r="DO6" s="396" t="s">
        <v>1078</v>
      </c>
      <c r="DP6" s="396" t="s">
        <v>1079</v>
      </c>
      <c r="DQ6" s="396" t="s">
        <v>1080</v>
      </c>
      <c r="DR6" s="396" t="s">
        <v>1080</v>
      </c>
      <c r="DS6" s="474"/>
      <c r="DT6" s="431">
        <v>10.154999999999999</v>
      </c>
      <c r="DU6" s="432" t="s">
        <v>960</v>
      </c>
      <c r="DV6" s="433">
        <v>0.84599999999999997</v>
      </c>
      <c r="DW6" s="475"/>
      <c r="DX6" s="435">
        <v>258.60000000000002</v>
      </c>
      <c r="DY6" s="436">
        <v>29.75</v>
      </c>
      <c r="DZ6" s="436">
        <v>0.79</v>
      </c>
      <c r="EA6" s="436">
        <v>3.44</v>
      </c>
      <c r="EB6" s="407" t="s">
        <v>1077</v>
      </c>
      <c r="EC6" s="407" t="s">
        <v>1077</v>
      </c>
      <c r="ED6" s="407" t="s">
        <v>1078</v>
      </c>
      <c r="EE6" s="407" t="s">
        <v>1078</v>
      </c>
      <c r="EF6" s="407" t="s">
        <v>1079</v>
      </c>
      <c r="EG6" s="407" t="s">
        <v>1080</v>
      </c>
      <c r="EH6" s="434" t="s">
        <v>1078</v>
      </c>
      <c r="EI6" s="476">
        <v>2.69</v>
      </c>
      <c r="EJ6" s="476" t="s">
        <v>1082</v>
      </c>
      <c r="EK6" s="477"/>
      <c r="EL6" s="437" t="s">
        <v>1083</v>
      </c>
      <c r="EM6" s="478">
        <v>43.8</v>
      </c>
      <c r="EN6" s="479"/>
      <c r="EO6" s="480" t="s">
        <v>957</v>
      </c>
      <c r="EP6" s="478">
        <v>49.2</v>
      </c>
      <c r="EQ6" s="479"/>
      <c r="ER6" s="480" t="s">
        <v>957</v>
      </c>
      <c r="ES6" s="440" t="s">
        <v>1078</v>
      </c>
    </row>
    <row r="7" spans="1:149" s="397" customFormat="1" ht="24" customHeight="1">
      <c r="A7" s="2973"/>
      <c r="B7" s="500" t="s">
        <v>1241</v>
      </c>
      <c r="C7" s="462" t="s">
        <v>1242</v>
      </c>
      <c r="D7" s="462" t="s">
        <v>1243</v>
      </c>
      <c r="E7" s="463" t="s">
        <v>633</v>
      </c>
      <c r="F7" s="464" t="s">
        <v>1244</v>
      </c>
      <c r="G7" s="465" t="s">
        <v>1245</v>
      </c>
      <c r="H7" s="466">
        <v>810</v>
      </c>
      <c r="I7" s="467" t="s">
        <v>981</v>
      </c>
      <c r="J7" s="463" t="s">
        <v>1246</v>
      </c>
      <c r="K7" s="485" t="s">
        <v>1247</v>
      </c>
      <c r="L7" s="485" t="s">
        <v>1248</v>
      </c>
      <c r="M7" s="485" t="s">
        <v>1249</v>
      </c>
      <c r="N7" s="467" t="s">
        <v>63</v>
      </c>
      <c r="O7" s="467" t="s">
        <v>63</v>
      </c>
      <c r="P7" s="467" t="s">
        <v>63</v>
      </c>
      <c r="Q7" s="467" t="s">
        <v>957</v>
      </c>
      <c r="R7" s="467" t="s">
        <v>63</v>
      </c>
      <c r="S7" s="467" t="s">
        <v>63</v>
      </c>
      <c r="T7" s="467"/>
      <c r="U7" s="467"/>
      <c r="V7" s="411">
        <v>30.834939999999996</v>
      </c>
      <c r="W7" s="412" t="s">
        <v>959</v>
      </c>
      <c r="X7" s="413">
        <v>0.85699999999999998</v>
      </c>
      <c r="Y7" s="414">
        <v>20.173290000000001</v>
      </c>
      <c r="Z7" s="415" t="s">
        <v>959</v>
      </c>
      <c r="AA7" s="416">
        <v>0.84099999999999997</v>
      </c>
      <c r="AB7" s="417">
        <v>9.4617500000000003</v>
      </c>
      <c r="AC7" s="418" t="s">
        <v>960</v>
      </c>
      <c r="AD7" s="419">
        <v>0.78800000000000003</v>
      </c>
      <c r="AE7" s="470"/>
      <c r="AF7" s="421">
        <v>407.1</v>
      </c>
      <c r="AG7" s="411">
        <v>0.91</v>
      </c>
      <c r="AH7" s="411">
        <v>1.27</v>
      </c>
      <c r="AI7" s="411">
        <v>21.51</v>
      </c>
      <c r="AJ7" s="411">
        <v>43.1</v>
      </c>
      <c r="AK7" s="411">
        <v>28.27</v>
      </c>
      <c r="AL7" s="411">
        <v>0.23</v>
      </c>
      <c r="AM7" s="411">
        <v>0.26</v>
      </c>
      <c r="AN7" s="411">
        <v>0.62</v>
      </c>
      <c r="AO7" s="411">
        <v>0.52</v>
      </c>
      <c r="AP7" s="411">
        <v>1.22</v>
      </c>
      <c r="AQ7" s="411">
        <v>0.77</v>
      </c>
      <c r="AR7" s="422">
        <v>0</v>
      </c>
      <c r="AS7" s="422">
        <v>38</v>
      </c>
      <c r="AT7" s="422">
        <v>83</v>
      </c>
      <c r="AU7" s="422">
        <v>38</v>
      </c>
      <c r="AV7" s="423">
        <v>9.4432900000000011</v>
      </c>
      <c r="AW7" s="424" t="s">
        <v>960</v>
      </c>
      <c r="AX7" s="425">
        <v>0.78700000000000003</v>
      </c>
      <c r="AY7" s="471"/>
      <c r="AZ7" s="472">
        <v>709.8</v>
      </c>
      <c r="BA7" s="414">
        <v>0.4</v>
      </c>
      <c r="BB7" s="414">
        <v>1.32</v>
      </c>
      <c r="BC7" s="414">
        <v>32.97</v>
      </c>
      <c r="BD7" s="414">
        <v>43.23</v>
      </c>
      <c r="BE7" s="414">
        <v>28.85</v>
      </c>
      <c r="BF7" s="414">
        <v>0.66</v>
      </c>
      <c r="BG7" s="414">
        <v>0.36</v>
      </c>
      <c r="BH7" s="414">
        <v>0.9</v>
      </c>
      <c r="BI7" s="414">
        <v>0.44</v>
      </c>
      <c r="BJ7" s="414">
        <v>0.68</v>
      </c>
      <c r="BK7" s="414">
        <v>0.28000000000000003</v>
      </c>
      <c r="BL7" s="395" t="s">
        <v>1077</v>
      </c>
      <c r="BM7" s="395" t="s">
        <v>1077</v>
      </c>
      <c r="BN7" s="395" t="s">
        <v>1078</v>
      </c>
      <c r="BO7" s="395" t="s">
        <v>1078</v>
      </c>
      <c r="BP7" s="395" t="s">
        <v>1077</v>
      </c>
      <c r="BQ7" s="395" t="s">
        <v>1077</v>
      </c>
      <c r="BR7" s="395" t="s">
        <v>1078</v>
      </c>
      <c r="BS7" s="395" t="s">
        <v>1078</v>
      </c>
      <c r="BT7" s="395" t="s">
        <v>1079</v>
      </c>
      <c r="BU7" s="395" t="s">
        <v>1080</v>
      </c>
      <c r="BV7" s="395" t="s">
        <v>1080</v>
      </c>
      <c r="BW7" s="473"/>
      <c r="BX7" s="417">
        <v>10.643190000000001</v>
      </c>
      <c r="BY7" s="418" t="s">
        <v>962</v>
      </c>
      <c r="BZ7" s="419">
        <v>0.88700000000000001</v>
      </c>
      <c r="CA7" s="470"/>
      <c r="CB7" s="421">
        <v>407.2</v>
      </c>
      <c r="CC7" s="411">
        <v>1.3</v>
      </c>
      <c r="CD7" s="411">
        <v>1.08</v>
      </c>
      <c r="CE7" s="411">
        <v>23.05</v>
      </c>
      <c r="CF7" s="411">
        <v>42.9</v>
      </c>
      <c r="CG7" s="411">
        <v>26.99</v>
      </c>
      <c r="CH7" s="411">
        <v>0.03</v>
      </c>
      <c r="CI7" s="411">
        <v>0.12</v>
      </c>
      <c r="CJ7" s="411">
        <v>0.47</v>
      </c>
      <c r="CK7" s="411">
        <v>0.45</v>
      </c>
      <c r="CL7" s="411">
        <v>0.66</v>
      </c>
      <c r="CM7" s="411">
        <v>0.36</v>
      </c>
      <c r="CN7" s="422">
        <v>0</v>
      </c>
      <c r="CO7" s="422">
        <v>47</v>
      </c>
      <c r="CP7" s="422">
        <v>89</v>
      </c>
      <c r="CQ7" s="422">
        <v>23</v>
      </c>
      <c r="CR7" s="423">
        <v>10.975470000000001</v>
      </c>
      <c r="CS7" s="424" t="s">
        <v>962</v>
      </c>
      <c r="CT7" s="425">
        <v>0.91500000000000004</v>
      </c>
      <c r="CU7" s="471"/>
      <c r="CV7" s="472">
        <v>555.20000000000005</v>
      </c>
      <c r="CW7" s="414">
        <v>0.34</v>
      </c>
      <c r="CX7" s="414">
        <v>1.2</v>
      </c>
      <c r="CY7" s="414">
        <v>16.43</v>
      </c>
      <c r="CZ7" s="414">
        <v>28.66</v>
      </c>
      <c r="DA7" s="414">
        <v>28.5</v>
      </c>
      <c r="DB7" s="414">
        <v>0.31</v>
      </c>
      <c r="DC7" s="414">
        <v>0.06</v>
      </c>
      <c r="DD7" s="414">
        <v>0.48</v>
      </c>
      <c r="DE7" s="414">
        <v>0.15</v>
      </c>
      <c r="DF7" s="414">
        <v>0.38</v>
      </c>
      <c r="DG7" s="414">
        <v>0.27</v>
      </c>
      <c r="DH7" s="396" t="s">
        <v>1077</v>
      </c>
      <c r="DI7" s="396" t="s">
        <v>1077</v>
      </c>
      <c r="DJ7" s="396" t="s">
        <v>1078</v>
      </c>
      <c r="DK7" s="396" t="s">
        <v>1078</v>
      </c>
      <c r="DL7" s="396" t="s">
        <v>1077</v>
      </c>
      <c r="DM7" s="396" t="s">
        <v>1077</v>
      </c>
      <c r="DN7" s="396" t="s">
        <v>1078</v>
      </c>
      <c r="DO7" s="396" t="s">
        <v>1078</v>
      </c>
      <c r="DP7" s="396" t="s">
        <v>1079</v>
      </c>
      <c r="DQ7" s="396" t="s">
        <v>1080</v>
      </c>
      <c r="DR7" s="396" t="s">
        <v>1080</v>
      </c>
      <c r="DS7" s="474"/>
      <c r="DT7" s="431">
        <v>10.73</v>
      </c>
      <c r="DU7" s="432" t="s">
        <v>962</v>
      </c>
      <c r="DV7" s="433">
        <v>0.89400000000000002</v>
      </c>
      <c r="DW7" s="475"/>
      <c r="DX7" s="435">
        <v>597.5</v>
      </c>
      <c r="DY7" s="436">
        <v>26.83</v>
      </c>
      <c r="DZ7" s="436">
        <v>1.19</v>
      </c>
      <c r="EA7" s="436">
        <v>3.07</v>
      </c>
      <c r="EB7" s="407" t="s">
        <v>1077</v>
      </c>
      <c r="EC7" s="407" t="s">
        <v>1077</v>
      </c>
      <c r="ED7" s="407" t="s">
        <v>1078</v>
      </c>
      <c r="EE7" s="407" t="s">
        <v>1078</v>
      </c>
      <c r="EF7" s="407" t="s">
        <v>1079</v>
      </c>
      <c r="EG7" s="407" t="s">
        <v>1080</v>
      </c>
      <c r="EH7" s="434" t="s">
        <v>1078</v>
      </c>
      <c r="EI7" s="476">
        <v>2.23</v>
      </c>
      <c r="EJ7" s="476" t="s">
        <v>1100</v>
      </c>
      <c r="EK7" s="477"/>
      <c r="EL7" s="437" t="s">
        <v>1083</v>
      </c>
      <c r="EM7" s="478">
        <v>44.5</v>
      </c>
      <c r="EN7" s="479" t="s">
        <v>588</v>
      </c>
      <c r="EO7" s="480" t="s">
        <v>957</v>
      </c>
      <c r="EP7" s="478">
        <v>56</v>
      </c>
      <c r="EQ7" s="479" t="s">
        <v>588</v>
      </c>
      <c r="ER7" s="480" t="s">
        <v>957</v>
      </c>
      <c r="ES7" s="963" t="s">
        <v>1135</v>
      </c>
    </row>
    <row r="8" spans="1:149" s="397" customFormat="1" ht="24" customHeight="1">
      <c r="A8" s="2973"/>
      <c r="B8" s="500" t="s">
        <v>1250</v>
      </c>
      <c r="C8" s="462" t="s">
        <v>1251</v>
      </c>
      <c r="D8" s="462" t="s">
        <v>1085</v>
      </c>
      <c r="E8" s="463" t="s">
        <v>592</v>
      </c>
      <c r="F8" s="464" t="s">
        <v>1252</v>
      </c>
      <c r="G8" s="465" t="s">
        <v>3471</v>
      </c>
      <c r="H8" s="466">
        <v>870</v>
      </c>
      <c r="I8" s="467" t="s">
        <v>981</v>
      </c>
      <c r="J8" s="463" t="s">
        <v>1020</v>
      </c>
      <c r="K8" s="501" t="s">
        <v>1253</v>
      </c>
      <c r="L8" s="502" t="s">
        <v>1254</v>
      </c>
      <c r="M8" s="501" t="s">
        <v>1238</v>
      </c>
      <c r="N8" s="467" t="s">
        <v>63</v>
      </c>
      <c r="O8" s="467" t="s">
        <v>63</v>
      </c>
      <c r="P8" s="467" t="s">
        <v>63</v>
      </c>
      <c r="Q8" s="467" t="s">
        <v>957</v>
      </c>
      <c r="R8" s="467" t="s">
        <v>63</v>
      </c>
      <c r="S8" s="467" t="s">
        <v>63</v>
      </c>
      <c r="T8" s="467"/>
      <c r="U8" s="467"/>
      <c r="V8" s="411">
        <v>29.68844</v>
      </c>
      <c r="W8" s="412" t="s">
        <v>959</v>
      </c>
      <c r="X8" s="413">
        <v>0.82499999999999996</v>
      </c>
      <c r="Y8" s="414">
        <v>20.766390000000001</v>
      </c>
      <c r="Z8" s="415" t="s">
        <v>959</v>
      </c>
      <c r="AA8" s="416">
        <v>0.86499999999999999</v>
      </c>
      <c r="AB8" s="417">
        <v>7.774420000000001</v>
      </c>
      <c r="AC8" s="418" t="s">
        <v>968</v>
      </c>
      <c r="AD8" s="419">
        <v>0.64800000000000002</v>
      </c>
      <c r="AE8" s="470"/>
      <c r="AF8" s="421">
        <v>429.9</v>
      </c>
      <c r="AG8" s="411">
        <v>0.55000000000000004</v>
      </c>
      <c r="AH8" s="411">
        <v>2.04</v>
      </c>
      <c r="AI8" s="411">
        <v>50.21</v>
      </c>
      <c r="AJ8" s="411">
        <v>51.36</v>
      </c>
      <c r="AK8" s="411">
        <v>37.21</v>
      </c>
      <c r="AL8" s="411">
        <v>1.71</v>
      </c>
      <c r="AM8" s="411">
        <v>1.29</v>
      </c>
      <c r="AN8" s="411">
        <v>0.7</v>
      </c>
      <c r="AO8" s="411">
        <v>1.1200000000000001</v>
      </c>
      <c r="AP8" s="411">
        <v>0.68</v>
      </c>
      <c r="AQ8" s="411">
        <v>0.42</v>
      </c>
      <c r="AR8" s="422">
        <v>1</v>
      </c>
      <c r="AS8" s="422">
        <v>49</v>
      </c>
      <c r="AT8" s="422">
        <v>44</v>
      </c>
      <c r="AU8" s="422">
        <v>0</v>
      </c>
      <c r="AV8" s="423">
        <v>8.7663900000000012</v>
      </c>
      <c r="AW8" s="424" t="s">
        <v>968</v>
      </c>
      <c r="AX8" s="425">
        <v>0.73099999999999998</v>
      </c>
      <c r="AY8" s="471"/>
      <c r="AZ8" s="472">
        <v>592.6</v>
      </c>
      <c r="BA8" s="414">
        <v>0.79</v>
      </c>
      <c r="BB8" s="414">
        <v>1.67</v>
      </c>
      <c r="BC8" s="414">
        <v>54.03</v>
      </c>
      <c r="BD8" s="414">
        <v>50.53</v>
      </c>
      <c r="BE8" s="414">
        <v>30.63</v>
      </c>
      <c r="BF8" s="414">
        <v>3.52</v>
      </c>
      <c r="BG8" s="414">
        <v>1.74</v>
      </c>
      <c r="BH8" s="414">
        <v>0.59</v>
      </c>
      <c r="BI8" s="414">
        <v>0.26</v>
      </c>
      <c r="BJ8" s="414">
        <v>0.53</v>
      </c>
      <c r="BK8" s="414">
        <v>0.35</v>
      </c>
      <c r="BL8" s="395" t="s">
        <v>1077</v>
      </c>
      <c r="BM8" s="395" t="s">
        <v>1077</v>
      </c>
      <c r="BN8" s="395" t="s">
        <v>1078</v>
      </c>
      <c r="BO8" s="395" t="s">
        <v>1078</v>
      </c>
      <c r="BP8" s="395" t="s">
        <v>1077</v>
      </c>
      <c r="BQ8" s="395" t="s">
        <v>1077</v>
      </c>
      <c r="BR8" s="395" t="s">
        <v>1078</v>
      </c>
      <c r="BS8" s="395" t="s">
        <v>1078</v>
      </c>
      <c r="BT8" s="395" t="s">
        <v>1079</v>
      </c>
      <c r="BU8" s="395" t="s">
        <v>1080</v>
      </c>
      <c r="BV8" s="395" t="s">
        <v>1080</v>
      </c>
      <c r="BW8" s="473"/>
      <c r="BX8" s="417">
        <v>9.9140200000000007</v>
      </c>
      <c r="BY8" s="418" t="s">
        <v>960</v>
      </c>
      <c r="BZ8" s="419">
        <v>0.82599999999999996</v>
      </c>
      <c r="CA8" s="470"/>
      <c r="CB8" s="421">
        <v>479.1</v>
      </c>
      <c r="CC8" s="411">
        <v>0.33</v>
      </c>
      <c r="CD8" s="411">
        <v>2.06</v>
      </c>
      <c r="CE8" s="411">
        <v>26.2</v>
      </c>
      <c r="CF8" s="411">
        <v>47.19</v>
      </c>
      <c r="CG8" s="411">
        <v>33.93</v>
      </c>
      <c r="CH8" s="411">
        <v>3.59</v>
      </c>
      <c r="CI8" s="411">
        <v>2.4900000000000002</v>
      </c>
      <c r="CJ8" s="411">
        <v>0.39</v>
      </c>
      <c r="CK8" s="411">
        <v>0.56000000000000005</v>
      </c>
      <c r="CL8" s="411">
        <v>0.65</v>
      </c>
      <c r="CM8" s="411">
        <v>0.49</v>
      </c>
      <c r="CN8" s="422">
        <v>26</v>
      </c>
      <c r="CO8" s="422">
        <v>34</v>
      </c>
      <c r="CP8" s="422">
        <v>85</v>
      </c>
      <c r="CQ8" s="422">
        <v>0</v>
      </c>
      <c r="CR8" s="423">
        <v>10.38475</v>
      </c>
      <c r="CS8" s="424" t="s">
        <v>960</v>
      </c>
      <c r="CT8" s="425">
        <v>0.86499999999999999</v>
      </c>
      <c r="CU8" s="471"/>
      <c r="CV8" s="472">
        <v>374.3</v>
      </c>
      <c r="CW8" s="414">
        <v>0.69</v>
      </c>
      <c r="CX8" s="414">
        <v>1.36</v>
      </c>
      <c r="CY8" s="414">
        <v>11.19</v>
      </c>
      <c r="CZ8" s="414">
        <v>34.520000000000003</v>
      </c>
      <c r="DA8" s="414">
        <v>29.93</v>
      </c>
      <c r="DB8" s="414">
        <v>3.21</v>
      </c>
      <c r="DC8" s="414">
        <v>0.62</v>
      </c>
      <c r="DD8" s="414">
        <v>0.68</v>
      </c>
      <c r="DE8" s="414">
        <v>0.2</v>
      </c>
      <c r="DF8" s="414">
        <v>0.26</v>
      </c>
      <c r="DG8" s="414">
        <v>0.17</v>
      </c>
      <c r="DH8" s="396" t="s">
        <v>1116</v>
      </c>
      <c r="DI8" s="396" t="s">
        <v>1077</v>
      </c>
      <c r="DJ8" s="396" t="s">
        <v>1078</v>
      </c>
      <c r="DK8" s="396" t="s">
        <v>1078</v>
      </c>
      <c r="DL8" s="396" t="s">
        <v>1077</v>
      </c>
      <c r="DM8" s="396" t="s">
        <v>1077</v>
      </c>
      <c r="DN8" s="396" t="s">
        <v>1078</v>
      </c>
      <c r="DO8" s="396" t="s">
        <v>1078</v>
      </c>
      <c r="DP8" s="396" t="s">
        <v>1079</v>
      </c>
      <c r="DQ8" s="396" t="s">
        <v>1080</v>
      </c>
      <c r="DR8" s="396" t="s">
        <v>1080</v>
      </c>
      <c r="DS8" s="474"/>
      <c r="DT8" s="431">
        <v>12</v>
      </c>
      <c r="DU8" s="432" t="s">
        <v>962</v>
      </c>
      <c r="DV8" s="433">
        <v>1</v>
      </c>
      <c r="DW8" s="475"/>
      <c r="DX8" s="435">
        <v>233.8</v>
      </c>
      <c r="DY8" s="436">
        <v>17.68</v>
      </c>
      <c r="DZ8" s="436">
        <v>0.56999999999999995</v>
      </c>
      <c r="EA8" s="436">
        <v>2.84</v>
      </c>
      <c r="EB8" s="407" t="s">
        <v>1077</v>
      </c>
      <c r="EC8" s="407" t="s">
        <v>1077</v>
      </c>
      <c r="ED8" s="407" t="s">
        <v>1083</v>
      </c>
      <c r="EE8" s="407" t="s">
        <v>1083</v>
      </c>
      <c r="EF8" s="407" t="s">
        <v>1079</v>
      </c>
      <c r="EG8" s="407" t="s">
        <v>1080</v>
      </c>
      <c r="EH8" s="434" t="s">
        <v>1078</v>
      </c>
      <c r="EI8" s="476">
        <v>2.59</v>
      </c>
      <c r="EJ8" s="476" t="s">
        <v>1082</v>
      </c>
      <c r="EK8" s="477"/>
      <c r="EL8" s="437" t="s">
        <v>1083</v>
      </c>
      <c r="EM8" s="478">
        <v>45.7</v>
      </c>
      <c r="EN8" s="479"/>
      <c r="EO8" s="480" t="s">
        <v>957</v>
      </c>
      <c r="EP8" s="478">
        <v>55.3</v>
      </c>
      <c r="EQ8" s="479"/>
      <c r="ER8" s="480" t="s">
        <v>957</v>
      </c>
      <c r="ES8" s="963" t="s">
        <v>1078</v>
      </c>
    </row>
    <row r="9" spans="1:149" s="397" customFormat="1" ht="24" customHeight="1">
      <c r="A9" s="2973"/>
      <c r="B9" s="500" t="s">
        <v>1250</v>
      </c>
      <c r="C9" s="462" t="s">
        <v>1069</v>
      </c>
      <c r="D9" s="462" t="s">
        <v>1255</v>
      </c>
      <c r="E9" s="463" t="s">
        <v>592</v>
      </c>
      <c r="F9" s="464" t="s">
        <v>1252</v>
      </c>
      <c r="G9" s="465" t="s">
        <v>3472</v>
      </c>
      <c r="H9" s="466">
        <v>730</v>
      </c>
      <c r="I9" s="467" t="s">
        <v>1256</v>
      </c>
      <c r="J9" s="463" t="s">
        <v>1257</v>
      </c>
      <c r="K9" s="485" t="s">
        <v>1074</v>
      </c>
      <c r="L9" s="485" t="s">
        <v>1075</v>
      </c>
      <c r="M9" s="485" t="s">
        <v>1258</v>
      </c>
      <c r="N9" s="467" t="s">
        <v>63</v>
      </c>
      <c r="O9" s="467" t="s">
        <v>63</v>
      </c>
      <c r="P9" s="467" t="s">
        <v>63</v>
      </c>
      <c r="Q9" s="467" t="s">
        <v>957</v>
      </c>
      <c r="R9" s="467" t="s">
        <v>63</v>
      </c>
      <c r="S9" s="467" t="s">
        <v>63</v>
      </c>
      <c r="T9" s="467"/>
      <c r="U9" s="467"/>
      <c r="V9" s="411">
        <v>26.155570000000004</v>
      </c>
      <c r="W9" s="412" t="s">
        <v>958</v>
      </c>
      <c r="X9" s="413">
        <v>0.72699999999999998</v>
      </c>
      <c r="Y9" s="414">
        <v>17.988419999999998</v>
      </c>
      <c r="Z9" s="415" t="s">
        <v>958</v>
      </c>
      <c r="AA9" s="416">
        <v>0.75</v>
      </c>
      <c r="AB9" s="417">
        <v>7.303840000000001</v>
      </c>
      <c r="AC9" s="418" t="s">
        <v>961</v>
      </c>
      <c r="AD9" s="419">
        <v>0.60799999999999998</v>
      </c>
      <c r="AE9" s="470"/>
      <c r="AF9" s="421">
        <v>400.3</v>
      </c>
      <c r="AG9" s="411">
        <v>0.61</v>
      </c>
      <c r="AH9" s="411">
        <v>1.59</v>
      </c>
      <c r="AI9" s="411">
        <v>47.97</v>
      </c>
      <c r="AJ9" s="411">
        <v>54.27</v>
      </c>
      <c r="AK9" s="411">
        <v>40.840000000000003</v>
      </c>
      <c r="AL9" s="411">
        <v>0.21</v>
      </c>
      <c r="AM9" s="411">
        <v>0.13</v>
      </c>
      <c r="AN9" s="411">
        <v>1.18</v>
      </c>
      <c r="AO9" s="411">
        <v>0.68</v>
      </c>
      <c r="AP9" s="411">
        <v>0.92</v>
      </c>
      <c r="AQ9" s="411">
        <v>0.56000000000000005</v>
      </c>
      <c r="AR9" s="422">
        <v>0</v>
      </c>
      <c r="AS9" s="422">
        <v>0</v>
      </c>
      <c r="AT9" s="422">
        <v>75</v>
      </c>
      <c r="AU9" s="422">
        <v>5</v>
      </c>
      <c r="AV9" s="423">
        <v>8.8384199999999993</v>
      </c>
      <c r="AW9" s="424" t="s">
        <v>968</v>
      </c>
      <c r="AX9" s="425">
        <v>0.73699999999999999</v>
      </c>
      <c r="AY9" s="471"/>
      <c r="AZ9" s="472">
        <v>575.6</v>
      </c>
      <c r="BA9" s="414">
        <v>0.68</v>
      </c>
      <c r="BB9" s="414">
        <v>1.61</v>
      </c>
      <c r="BC9" s="414">
        <v>46.57</v>
      </c>
      <c r="BD9" s="414">
        <v>48.68</v>
      </c>
      <c r="BE9" s="414">
        <v>33.07</v>
      </c>
      <c r="BF9" s="414">
        <v>0.64</v>
      </c>
      <c r="BG9" s="414">
        <v>0.25</v>
      </c>
      <c r="BH9" s="414">
        <v>0.93</v>
      </c>
      <c r="BI9" s="414">
        <v>0.51</v>
      </c>
      <c r="BJ9" s="414">
        <v>0.65</v>
      </c>
      <c r="BK9" s="414">
        <v>0.56000000000000005</v>
      </c>
      <c r="BL9" s="395" t="s">
        <v>1077</v>
      </c>
      <c r="BM9" s="395" t="s">
        <v>1077</v>
      </c>
      <c r="BN9" s="395" t="s">
        <v>1078</v>
      </c>
      <c r="BO9" s="395" t="s">
        <v>1078</v>
      </c>
      <c r="BP9" s="395" t="s">
        <v>1077</v>
      </c>
      <c r="BQ9" s="395" t="s">
        <v>1077</v>
      </c>
      <c r="BR9" s="395" t="s">
        <v>1078</v>
      </c>
      <c r="BS9" s="395" t="s">
        <v>1078</v>
      </c>
      <c r="BT9" s="395" t="s">
        <v>1079</v>
      </c>
      <c r="BU9" s="395" t="s">
        <v>1080</v>
      </c>
      <c r="BV9" s="395" t="s">
        <v>1080</v>
      </c>
      <c r="BW9" s="473" t="s">
        <v>1259</v>
      </c>
      <c r="BX9" s="417">
        <v>9.7017300000000013</v>
      </c>
      <c r="BY9" s="418" t="s">
        <v>960</v>
      </c>
      <c r="BZ9" s="419">
        <v>0.80800000000000005</v>
      </c>
      <c r="CA9" s="470"/>
      <c r="CB9" s="421">
        <v>346.6</v>
      </c>
      <c r="CC9" s="411">
        <v>0.64</v>
      </c>
      <c r="CD9" s="411">
        <v>1.39</v>
      </c>
      <c r="CE9" s="411">
        <v>41.06</v>
      </c>
      <c r="CF9" s="411">
        <v>46.92</v>
      </c>
      <c r="CG9" s="411">
        <v>33.840000000000003</v>
      </c>
      <c r="CH9" s="411">
        <v>0.5</v>
      </c>
      <c r="CI9" s="411">
        <v>0.26</v>
      </c>
      <c r="CJ9" s="411">
        <v>0.6</v>
      </c>
      <c r="CK9" s="411">
        <v>0.76</v>
      </c>
      <c r="CL9" s="411">
        <v>0.44</v>
      </c>
      <c r="CM9" s="411">
        <v>0.43</v>
      </c>
      <c r="CN9" s="422">
        <v>17</v>
      </c>
      <c r="CO9" s="422">
        <v>14</v>
      </c>
      <c r="CP9" s="422">
        <v>97</v>
      </c>
      <c r="CQ9" s="422">
        <v>0</v>
      </c>
      <c r="CR9" s="423">
        <v>11.667720000000001</v>
      </c>
      <c r="CS9" s="424" t="s">
        <v>962</v>
      </c>
      <c r="CT9" s="425">
        <v>0.97299999999999998</v>
      </c>
      <c r="CU9" s="471"/>
      <c r="CV9" s="472">
        <v>470.9</v>
      </c>
      <c r="CW9" s="414">
        <v>0.72</v>
      </c>
      <c r="CX9" s="414">
        <v>1.42</v>
      </c>
      <c r="CY9" s="414">
        <v>27.92</v>
      </c>
      <c r="CZ9" s="414">
        <v>33.51</v>
      </c>
      <c r="DA9" s="414">
        <v>23.6</v>
      </c>
      <c r="DB9" s="414">
        <v>0.31</v>
      </c>
      <c r="DC9" s="414">
        <v>0.01</v>
      </c>
      <c r="DD9" s="414">
        <v>0.31</v>
      </c>
      <c r="DE9" s="414">
        <v>0.2</v>
      </c>
      <c r="DF9" s="414">
        <v>0.46</v>
      </c>
      <c r="DG9" s="414">
        <v>0.26</v>
      </c>
      <c r="DH9" s="396" t="s">
        <v>1077</v>
      </c>
      <c r="DI9" s="396" t="s">
        <v>1077</v>
      </c>
      <c r="DJ9" s="396" t="s">
        <v>1078</v>
      </c>
      <c r="DK9" s="396" t="s">
        <v>1078</v>
      </c>
      <c r="DL9" s="396" t="s">
        <v>1077</v>
      </c>
      <c r="DM9" s="396" t="s">
        <v>1077</v>
      </c>
      <c r="DN9" s="396" t="s">
        <v>1078</v>
      </c>
      <c r="DO9" s="396" t="s">
        <v>1078</v>
      </c>
      <c r="DP9" s="396" t="s">
        <v>1079</v>
      </c>
      <c r="DQ9" s="396" t="s">
        <v>1080</v>
      </c>
      <c r="DR9" s="396" t="s">
        <v>1080</v>
      </c>
      <c r="DS9" s="474" t="s">
        <v>1259</v>
      </c>
      <c r="DT9" s="431">
        <v>9.15</v>
      </c>
      <c r="DU9" s="432" t="s">
        <v>960</v>
      </c>
      <c r="DV9" s="433">
        <v>0.76300000000000001</v>
      </c>
      <c r="DW9" s="475"/>
      <c r="DX9" s="435">
        <v>346.2</v>
      </c>
      <c r="DY9" s="436">
        <v>33.96</v>
      </c>
      <c r="DZ9" s="436">
        <v>0.95</v>
      </c>
      <c r="EA9" s="436">
        <v>3.69</v>
      </c>
      <c r="EB9" s="407" t="s">
        <v>1077</v>
      </c>
      <c r="EC9" s="407" t="s">
        <v>1077</v>
      </c>
      <c r="ED9" s="407" t="s">
        <v>1078</v>
      </c>
      <c r="EE9" s="407" t="s">
        <v>1078</v>
      </c>
      <c r="EF9" s="407" t="s">
        <v>1079</v>
      </c>
      <c r="EG9" s="407" t="s">
        <v>1080</v>
      </c>
      <c r="EH9" s="434" t="s">
        <v>1078</v>
      </c>
      <c r="EI9" s="476" t="s">
        <v>1125</v>
      </c>
      <c r="EJ9" s="476" t="s">
        <v>1125</v>
      </c>
      <c r="EK9" s="477"/>
      <c r="EL9" s="437"/>
      <c r="EM9" s="478"/>
      <c r="EN9" s="479"/>
      <c r="EO9" s="480"/>
      <c r="EP9" s="478"/>
      <c r="EQ9" s="479"/>
      <c r="ER9" s="480"/>
      <c r="ES9" s="963" t="s">
        <v>1078</v>
      </c>
    </row>
    <row r="10" spans="1:149" s="397" customFormat="1" ht="24" customHeight="1">
      <c r="A10" s="2973"/>
      <c r="B10" s="500" t="s">
        <v>1260</v>
      </c>
      <c r="C10" s="462" t="s">
        <v>1101</v>
      </c>
      <c r="D10" s="462" t="s">
        <v>1102</v>
      </c>
      <c r="E10" s="463" t="s">
        <v>602</v>
      </c>
      <c r="F10" s="464" t="s">
        <v>1244</v>
      </c>
      <c r="G10" s="465" t="s">
        <v>1261</v>
      </c>
      <c r="H10" s="466">
        <v>860</v>
      </c>
      <c r="I10" s="467" t="s">
        <v>1262</v>
      </c>
      <c r="J10" s="463" t="s">
        <v>1263</v>
      </c>
      <c r="K10" s="485" t="s">
        <v>1264</v>
      </c>
      <c r="L10" s="485" t="s">
        <v>1265</v>
      </c>
      <c r="M10" s="485" t="s">
        <v>1266</v>
      </c>
      <c r="N10" s="467" t="s">
        <v>63</v>
      </c>
      <c r="O10" s="467" t="s">
        <v>63</v>
      </c>
      <c r="P10" s="467" t="s">
        <v>63</v>
      </c>
      <c r="Q10" s="467" t="s">
        <v>957</v>
      </c>
      <c r="R10" s="467" t="s">
        <v>63</v>
      </c>
      <c r="S10" s="467" t="s">
        <v>63</v>
      </c>
      <c r="T10" s="467"/>
      <c r="U10" s="467"/>
      <c r="V10" s="411">
        <v>29.941980000000001</v>
      </c>
      <c r="W10" s="412" t="s">
        <v>959</v>
      </c>
      <c r="X10" s="413">
        <v>0.83199999999999996</v>
      </c>
      <c r="Y10" s="414">
        <v>20.161850000000001</v>
      </c>
      <c r="Z10" s="415" t="s">
        <v>959</v>
      </c>
      <c r="AA10" s="416">
        <v>0.84</v>
      </c>
      <c r="AB10" s="417">
        <v>7.8695199999999996</v>
      </c>
      <c r="AC10" s="418" t="s">
        <v>968</v>
      </c>
      <c r="AD10" s="419">
        <v>0.65600000000000003</v>
      </c>
      <c r="AE10" s="470"/>
      <c r="AF10" s="421">
        <v>469.7</v>
      </c>
      <c r="AG10" s="411">
        <v>0.89</v>
      </c>
      <c r="AH10" s="411">
        <v>2.73</v>
      </c>
      <c r="AI10" s="411">
        <v>28.67</v>
      </c>
      <c r="AJ10" s="411">
        <v>51.3</v>
      </c>
      <c r="AK10" s="411">
        <v>33.86</v>
      </c>
      <c r="AL10" s="411">
        <v>0.22</v>
      </c>
      <c r="AM10" s="411">
        <v>1.76</v>
      </c>
      <c r="AN10" s="411">
        <v>1.28</v>
      </c>
      <c r="AO10" s="411">
        <v>0.64</v>
      </c>
      <c r="AP10" s="411">
        <v>1.87</v>
      </c>
      <c r="AQ10" s="411">
        <v>0.48</v>
      </c>
      <c r="AR10" s="422">
        <v>0</v>
      </c>
      <c r="AS10" s="422">
        <v>24</v>
      </c>
      <c r="AT10" s="422">
        <v>80</v>
      </c>
      <c r="AU10" s="422">
        <v>40</v>
      </c>
      <c r="AV10" s="423">
        <v>8.2618500000000008</v>
      </c>
      <c r="AW10" s="424" t="s">
        <v>968</v>
      </c>
      <c r="AX10" s="425">
        <v>0.68799999999999994</v>
      </c>
      <c r="AY10" s="471"/>
      <c r="AZ10" s="472">
        <v>411.6</v>
      </c>
      <c r="BA10" s="414">
        <v>0.72</v>
      </c>
      <c r="BB10" s="414">
        <v>1.58</v>
      </c>
      <c r="BC10" s="414">
        <v>19.579999999999998</v>
      </c>
      <c r="BD10" s="414">
        <v>49.79</v>
      </c>
      <c r="BE10" s="414">
        <v>39.28</v>
      </c>
      <c r="BF10" s="414">
        <v>0.78</v>
      </c>
      <c r="BG10" s="414">
        <v>0.87</v>
      </c>
      <c r="BH10" s="414">
        <v>1.1100000000000001</v>
      </c>
      <c r="BI10" s="414">
        <v>0.67</v>
      </c>
      <c r="BJ10" s="414">
        <v>0.65</v>
      </c>
      <c r="BK10" s="414">
        <v>0.39</v>
      </c>
      <c r="BL10" s="395" t="s">
        <v>1077</v>
      </c>
      <c r="BM10" s="395" t="s">
        <v>1077</v>
      </c>
      <c r="BN10" s="395" t="s">
        <v>1078</v>
      </c>
      <c r="BO10" s="395" t="s">
        <v>1078</v>
      </c>
      <c r="BP10" s="395" t="s">
        <v>1077</v>
      </c>
      <c r="BQ10" s="395" t="s">
        <v>1077</v>
      </c>
      <c r="BR10" s="395" t="s">
        <v>1078</v>
      </c>
      <c r="BS10" s="395" t="s">
        <v>1078</v>
      </c>
      <c r="BT10" s="395" t="s">
        <v>1079</v>
      </c>
      <c r="BU10" s="395" t="s">
        <v>1080</v>
      </c>
      <c r="BV10" s="395" t="s">
        <v>1080</v>
      </c>
      <c r="BW10" s="473" t="s">
        <v>1259</v>
      </c>
      <c r="BX10" s="417">
        <v>10.172460000000001</v>
      </c>
      <c r="BY10" s="418" t="s">
        <v>960</v>
      </c>
      <c r="BZ10" s="419">
        <v>0.84799999999999998</v>
      </c>
      <c r="CA10" s="470"/>
      <c r="CB10" s="421">
        <v>298.2</v>
      </c>
      <c r="CC10" s="411">
        <v>0.64</v>
      </c>
      <c r="CD10" s="411">
        <v>1.81</v>
      </c>
      <c r="CE10" s="411">
        <v>37.36</v>
      </c>
      <c r="CF10" s="411">
        <v>41.46</v>
      </c>
      <c r="CG10" s="411">
        <v>32.94</v>
      </c>
      <c r="CH10" s="411">
        <v>0.01</v>
      </c>
      <c r="CI10" s="411">
        <v>0.61</v>
      </c>
      <c r="CJ10" s="411">
        <v>0.59</v>
      </c>
      <c r="CK10" s="411">
        <v>0.31</v>
      </c>
      <c r="CL10" s="411">
        <v>0.33</v>
      </c>
      <c r="CM10" s="411">
        <v>0.17</v>
      </c>
      <c r="CN10" s="422">
        <v>0</v>
      </c>
      <c r="CO10" s="422">
        <v>0</v>
      </c>
      <c r="CP10" s="422">
        <v>72</v>
      </c>
      <c r="CQ10" s="422">
        <v>2</v>
      </c>
      <c r="CR10" s="423">
        <v>10.864710000000001</v>
      </c>
      <c r="CS10" s="424" t="s">
        <v>962</v>
      </c>
      <c r="CT10" s="425">
        <v>0.90500000000000003</v>
      </c>
      <c r="CU10" s="471"/>
      <c r="CV10" s="472">
        <v>332.3</v>
      </c>
      <c r="CW10" s="414">
        <v>0.78</v>
      </c>
      <c r="CX10" s="414">
        <v>1.01</v>
      </c>
      <c r="CY10" s="414">
        <v>9.5399999999999991</v>
      </c>
      <c r="CZ10" s="414">
        <v>36.11</v>
      </c>
      <c r="DA10" s="414">
        <v>29.99</v>
      </c>
      <c r="DB10" s="414">
        <v>0.99</v>
      </c>
      <c r="DC10" s="414">
        <v>0.19</v>
      </c>
      <c r="DD10" s="414">
        <v>0.44</v>
      </c>
      <c r="DE10" s="414">
        <v>0.17</v>
      </c>
      <c r="DF10" s="414">
        <v>0.35</v>
      </c>
      <c r="DG10" s="414">
        <v>0.16</v>
      </c>
      <c r="DH10" s="396" t="s">
        <v>1077</v>
      </c>
      <c r="DI10" s="396" t="s">
        <v>1077</v>
      </c>
      <c r="DJ10" s="396" t="s">
        <v>1078</v>
      </c>
      <c r="DK10" s="396" t="s">
        <v>1078</v>
      </c>
      <c r="DL10" s="396" t="s">
        <v>1077</v>
      </c>
      <c r="DM10" s="396" t="s">
        <v>1077</v>
      </c>
      <c r="DN10" s="396" t="s">
        <v>1078</v>
      </c>
      <c r="DO10" s="396" t="s">
        <v>1078</v>
      </c>
      <c r="DP10" s="396" t="s">
        <v>1079</v>
      </c>
      <c r="DQ10" s="396" t="s">
        <v>1080</v>
      </c>
      <c r="DR10" s="396" t="s">
        <v>1080</v>
      </c>
      <c r="DS10" s="474" t="s">
        <v>1259</v>
      </c>
      <c r="DT10" s="431">
        <v>11.9</v>
      </c>
      <c r="DU10" s="432" t="s">
        <v>962</v>
      </c>
      <c r="DV10" s="433">
        <v>0.99199999999999999</v>
      </c>
      <c r="DW10" s="475"/>
      <c r="DX10" s="435">
        <v>265.10000000000002</v>
      </c>
      <c r="DY10" s="436">
        <v>15.71</v>
      </c>
      <c r="DZ10" s="436">
        <v>0.92</v>
      </c>
      <c r="EA10" s="436">
        <v>3.15</v>
      </c>
      <c r="EB10" s="407" t="s">
        <v>1077</v>
      </c>
      <c r="EC10" s="407" t="s">
        <v>1077</v>
      </c>
      <c r="ED10" s="407" t="s">
        <v>1078</v>
      </c>
      <c r="EE10" s="407" t="s">
        <v>1078</v>
      </c>
      <c r="EF10" s="407" t="s">
        <v>1079</v>
      </c>
      <c r="EG10" s="407" t="s">
        <v>1080</v>
      </c>
      <c r="EH10" s="434" t="s">
        <v>1078</v>
      </c>
      <c r="EI10" s="476" t="s">
        <v>1125</v>
      </c>
      <c r="EJ10" s="476" t="s">
        <v>1125</v>
      </c>
      <c r="EK10" s="477"/>
      <c r="EL10" s="437"/>
      <c r="EM10" s="478"/>
      <c r="EN10" s="479"/>
      <c r="EO10" s="480"/>
      <c r="EP10" s="478"/>
      <c r="EQ10" s="479"/>
      <c r="ER10" s="480"/>
      <c r="ES10" s="963" t="s">
        <v>1078</v>
      </c>
    </row>
    <row r="11" spans="1:149" s="397" customFormat="1" ht="24" customHeight="1">
      <c r="A11" s="2974"/>
      <c r="B11" s="500" t="s">
        <v>1250</v>
      </c>
      <c r="C11" s="462" t="s">
        <v>1267</v>
      </c>
      <c r="D11" s="462" t="s">
        <v>1268</v>
      </c>
      <c r="E11" s="463" t="s">
        <v>592</v>
      </c>
      <c r="F11" s="464" t="s">
        <v>1244</v>
      </c>
      <c r="G11" s="465" t="s">
        <v>3473</v>
      </c>
      <c r="H11" s="466">
        <v>780</v>
      </c>
      <c r="I11" s="467" t="s">
        <v>1269</v>
      </c>
      <c r="J11" s="463" t="s">
        <v>1270</v>
      </c>
      <c r="K11" s="501" t="s">
        <v>1271</v>
      </c>
      <c r="L11" s="502" t="s">
        <v>1271</v>
      </c>
      <c r="M11" s="501" t="s">
        <v>1272</v>
      </c>
      <c r="N11" s="467" t="s">
        <v>63</v>
      </c>
      <c r="O11" s="467" t="s">
        <v>63</v>
      </c>
      <c r="P11" s="467" t="s">
        <v>63</v>
      </c>
      <c r="Q11" s="467" t="s">
        <v>957</v>
      </c>
      <c r="R11" s="467" t="s">
        <v>63</v>
      </c>
      <c r="S11" s="467" t="s">
        <v>63</v>
      </c>
      <c r="T11" s="467"/>
      <c r="U11" s="467"/>
      <c r="V11" s="411">
        <v>29.598140000000001</v>
      </c>
      <c r="W11" s="412" t="s">
        <v>959</v>
      </c>
      <c r="X11" s="413">
        <v>0.82199999999999995</v>
      </c>
      <c r="Y11" s="414">
        <v>21.680480000000003</v>
      </c>
      <c r="Z11" s="415" t="s">
        <v>988</v>
      </c>
      <c r="AA11" s="416">
        <v>0.90300000000000002</v>
      </c>
      <c r="AB11" s="417">
        <v>8.7805800000000005</v>
      </c>
      <c r="AC11" s="418" t="s">
        <v>968</v>
      </c>
      <c r="AD11" s="419">
        <v>0.73199999999999998</v>
      </c>
      <c r="AE11" s="470"/>
      <c r="AF11" s="421">
        <v>303.5</v>
      </c>
      <c r="AG11" s="411">
        <v>0.63</v>
      </c>
      <c r="AH11" s="411">
        <v>1.52</v>
      </c>
      <c r="AI11" s="411">
        <v>48.87</v>
      </c>
      <c r="AJ11" s="411">
        <v>46.49</v>
      </c>
      <c r="AK11" s="411">
        <v>36.1</v>
      </c>
      <c r="AL11" s="411">
        <v>0.61</v>
      </c>
      <c r="AM11" s="411">
        <v>0.12</v>
      </c>
      <c r="AN11" s="411">
        <v>0.86</v>
      </c>
      <c r="AO11" s="411">
        <v>0.53</v>
      </c>
      <c r="AP11" s="411">
        <v>0.8</v>
      </c>
      <c r="AQ11" s="411">
        <v>0.51</v>
      </c>
      <c r="AR11" s="422">
        <v>0</v>
      </c>
      <c r="AS11" s="422">
        <v>0</v>
      </c>
      <c r="AT11" s="422">
        <v>97</v>
      </c>
      <c r="AU11" s="422">
        <v>5</v>
      </c>
      <c r="AV11" s="423">
        <v>9.8354800000000004</v>
      </c>
      <c r="AW11" s="424" t="s">
        <v>960</v>
      </c>
      <c r="AX11" s="425">
        <v>0.82</v>
      </c>
      <c r="AY11" s="471"/>
      <c r="AZ11" s="472">
        <v>485.9</v>
      </c>
      <c r="BA11" s="414">
        <v>0.72</v>
      </c>
      <c r="BB11" s="414">
        <v>1.33</v>
      </c>
      <c r="BC11" s="414">
        <v>43.27</v>
      </c>
      <c r="BD11" s="414">
        <v>45.66</v>
      </c>
      <c r="BE11" s="414">
        <v>31.16</v>
      </c>
      <c r="BF11" s="414">
        <v>0.98</v>
      </c>
      <c r="BG11" s="414">
        <v>0.16</v>
      </c>
      <c r="BH11" s="414">
        <v>0.79</v>
      </c>
      <c r="BI11" s="414">
        <v>0.63</v>
      </c>
      <c r="BJ11" s="414">
        <v>0.73</v>
      </c>
      <c r="BK11" s="414">
        <v>0.5</v>
      </c>
      <c r="BL11" s="395" t="s">
        <v>1077</v>
      </c>
      <c r="BM11" s="395" t="s">
        <v>1077</v>
      </c>
      <c r="BN11" s="395" t="s">
        <v>1078</v>
      </c>
      <c r="BO11" s="395" t="s">
        <v>1078</v>
      </c>
      <c r="BP11" s="395" t="s">
        <v>1077</v>
      </c>
      <c r="BQ11" s="395" t="s">
        <v>1077</v>
      </c>
      <c r="BR11" s="395" t="s">
        <v>1078</v>
      </c>
      <c r="BS11" s="395" t="s">
        <v>1078</v>
      </c>
      <c r="BT11" s="395" t="s">
        <v>1079</v>
      </c>
      <c r="BU11" s="395" t="s">
        <v>1080</v>
      </c>
      <c r="BV11" s="395" t="s">
        <v>1080</v>
      </c>
      <c r="BW11" s="473"/>
      <c r="BX11" s="417">
        <v>8.9725600000000014</v>
      </c>
      <c r="BY11" s="418" t="s">
        <v>968</v>
      </c>
      <c r="BZ11" s="419">
        <v>0.748</v>
      </c>
      <c r="CA11" s="470"/>
      <c r="CB11" s="421">
        <v>323.89999999999998</v>
      </c>
      <c r="CC11" s="411">
        <v>0.91</v>
      </c>
      <c r="CD11" s="411">
        <v>1.97</v>
      </c>
      <c r="CE11" s="411">
        <v>34</v>
      </c>
      <c r="CF11" s="411">
        <v>46.73</v>
      </c>
      <c r="CG11" s="411">
        <v>36.29</v>
      </c>
      <c r="CH11" s="411">
        <v>0.17</v>
      </c>
      <c r="CI11" s="411">
        <v>0.2</v>
      </c>
      <c r="CJ11" s="411">
        <v>0.42</v>
      </c>
      <c r="CK11" s="411">
        <v>0.93</v>
      </c>
      <c r="CL11" s="411">
        <v>0.4</v>
      </c>
      <c r="CM11" s="411">
        <v>0.3</v>
      </c>
      <c r="CN11" s="422">
        <v>20</v>
      </c>
      <c r="CO11" s="422">
        <v>0</v>
      </c>
      <c r="CP11" s="422">
        <v>106</v>
      </c>
      <c r="CQ11" s="422">
        <v>3</v>
      </c>
      <c r="CR11" s="423">
        <v>11.510810000000001</v>
      </c>
      <c r="CS11" s="424" t="s">
        <v>962</v>
      </c>
      <c r="CT11" s="425">
        <v>0.95899999999999996</v>
      </c>
      <c r="CU11" s="471"/>
      <c r="CV11" s="472">
        <v>509.6</v>
      </c>
      <c r="CW11" s="414">
        <v>0.66</v>
      </c>
      <c r="CX11" s="414">
        <v>1.56</v>
      </c>
      <c r="CY11" s="414">
        <v>19.98</v>
      </c>
      <c r="CZ11" s="414">
        <v>31.91</v>
      </c>
      <c r="DA11" s="414">
        <v>24.3</v>
      </c>
      <c r="DB11" s="414">
        <v>0.95</v>
      </c>
      <c r="DC11" s="414">
        <v>0.02</v>
      </c>
      <c r="DD11" s="414">
        <v>0.49</v>
      </c>
      <c r="DE11" s="414">
        <v>0.27</v>
      </c>
      <c r="DF11" s="414">
        <v>0.35</v>
      </c>
      <c r="DG11" s="414">
        <v>0.13</v>
      </c>
      <c r="DH11" s="396" t="s">
        <v>1077</v>
      </c>
      <c r="DI11" s="396" t="s">
        <v>1077</v>
      </c>
      <c r="DJ11" s="396" t="s">
        <v>1078</v>
      </c>
      <c r="DK11" s="396" t="s">
        <v>1078</v>
      </c>
      <c r="DL11" s="396" t="s">
        <v>1077</v>
      </c>
      <c r="DM11" s="396" t="s">
        <v>1077</v>
      </c>
      <c r="DN11" s="396" t="s">
        <v>1078</v>
      </c>
      <c r="DO11" s="396" t="s">
        <v>1078</v>
      </c>
      <c r="DP11" s="396" t="s">
        <v>1079</v>
      </c>
      <c r="DQ11" s="396" t="s">
        <v>1080</v>
      </c>
      <c r="DR11" s="396" t="s">
        <v>1080</v>
      </c>
      <c r="DS11" s="474"/>
      <c r="DT11" s="431">
        <v>11.845000000000001</v>
      </c>
      <c r="DU11" s="432" t="s">
        <v>962</v>
      </c>
      <c r="DV11" s="433">
        <v>0.98699999999999999</v>
      </c>
      <c r="DW11" s="475"/>
      <c r="DX11" s="435">
        <v>287.5</v>
      </c>
      <c r="DY11" s="436">
        <v>22.52</v>
      </c>
      <c r="DZ11" s="436">
        <v>1.04</v>
      </c>
      <c r="EA11" s="436">
        <v>2.35</v>
      </c>
      <c r="EB11" s="407" t="s">
        <v>1077</v>
      </c>
      <c r="EC11" s="407" t="s">
        <v>1077</v>
      </c>
      <c r="ED11" s="407" t="s">
        <v>1083</v>
      </c>
      <c r="EE11" s="407" t="s">
        <v>1083</v>
      </c>
      <c r="EF11" s="407" t="s">
        <v>1079</v>
      </c>
      <c r="EG11" s="407" t="s">
        <v>1080</v>
      </c>
      <c r="EH11" s="434" t="s">
        <v>1078</v>
      </c>
      <c r="EI11" s="476">
        <v>3.06</v>
      </c>
      <c r="EJ11" s="476" t="s">
        <v>1274</v>
      </c>
      <c r="EK11" s="477"/>
      <c r="EL11" s="437" t="s">
        <v>1083</v>
      </c>
      <c r="EM11" s="478">
        <v>42.7</v>
      </c>
      <c r="EN11" s="479" t="s">
        <v>588</v>
      </c>
      <c r="EO11" s="480" t="s">
        <v>957</v>
      </c>
      <c r="EP11" s="478">
        <v>49</v>
      </c>
      <c r="EQ11" s="479" t="s">
        <v>588</v>
      </c>
      <c r="ER11" s="480" t="s">
        <v>957</v>
      </c>
      <c r="ES11" s="963" t="s">
        <v>1135</v>
      </c>
    </row>
    <row r="12" spans="1:149" s="397" customFormat="1" ht="24" customHeight="1">
      <c r="A12" s="2760" t="s">
        <v>3530</v>
      </c>
      <c r="B12" s="503" t="s">
        <v>1275</v>
      </c>
      <c r="C12" s="462" t="s">
        <v>1276</v>
      </c>
      <c r="D12" s="462" t="s">
        <v>1277</v>
      </c>
      <c r="E12" s="463" t="s">
        <v>638</v>
      </c>
      <c r="F12" s="464" t="s">
        <v>1278</v>
      </c>
      <c r="G12" s="465" t="s">
        <v>3474</v>
      </c>
      <c r="H12" s="466">
        <v>900</v>
      </c>
      <c r="I12" s="467" t="s">
        <v>1279</v>
      </c>
      <c r="J12" s="463" t="s">
        <v>1280</v>
      </c>
      <c r="K12" s="485" t="s">
        <v>1281</v>
      </c>
      <c r="L12" s="485" t="s">
        <v>1281</v>
      </c>
      <c r="M12" s="485" t="s">
        <v>1282</v>
      </c>
      <c r="N12" s="467" t="s">
        <v>63</v>
      </c>
      <c r="O12" s="467" t="s">
        <v>63</v>
      </c>
      <c r="P12" s="467" t="s">
        <v>63</v>
      </c>
      <c r="Q12" s="467" t="s">
        <v>957</v>
      </c>
      <c r="R12" s="467" t="s">
        <v>63</v>
      </c>
      <c r="S12" s="467" t="s">
        <v>63</v>
      </c>
      <c r="T12" s="467"/>
      <c r="U12" s="467"/>
      <c r="V12" s="411">
        <v>30.14686</v>
      </c>
      <c r="W12" s="412" t="s">
        <v>959</v>
      </c>
      <c r="X12" s="413">
        <v>0.83699999999999997</v>
      </c>
      <c r="Y12" s="414">
        <v>21.902050000000003</v>
      </c>
      <c r="Z12" s="415" t="s">
        <v>988</v>
      </c>
      <c r="AA12" s="416">
        <v>0.91300000000000003</v>
      </c>
      <c r="AB12" s="417">
        <v>7.9956000000000005</v>
      </c>
      <c r="AC12" s="418" t="s">
        <v>968</v>
      </c>
      <c r="AD12" s="419">
        <v>0.66600000000000004</v>
      </c>
      <c r="AE12" s="470"/>
      <c r="AF12" s="421">
        <v>406.9</v>
      </c>
      <c r="AG12" s="411">
        <v>0.63</v>
      </c>
      <c r="AH12" s="411">
        <v>2</v>
      </c>
      <c r="AI12" s="411">
        <v>55.33</v>
      </c>
      <c r="AJ12" s="411">
        <v>51.48</v>
      </c>
      <c r="AK12" s="411">
        <v>34.25</v>
      </c>
      <c r="AL12" s="411">
        <v>0.59</v>
      </c>
      <c r="AM12" s="411">
        <v>4.55</v>
      </c>
      <c r="AN12" s="411">
        <v>0.85</v>
      </c>
      <c r="AO12" s="411">
        <v>0.65</v>
      </c>
      <c r="AP12" s="411">
        <v>0.4</v>
      </c>
      <c r="AQ12" s="411">
        <v>0.24</v>
      </c>
      <c r="AR12" s="422">
        <v>0</v>
      </c>
      <c r="AS12" s="422">
        <v>0</v>
      </c>
      <c r="AT12" s="422">
        <v>45</v>
      </c>
      <c r="AU12" s="422">
        <v>0</v>
      </c>
      <c r="AV12" s="423">
        <v>10.47705</v>
      </c>
      <c r="AW12" s="424" t="s">
        <v>960</v>
      </c>
      <c r="AX12" s="425">
        <v>0.873</v>
      </c>
      <c r="AY12" s="471"/>
      <c r="AZ12" s="472">
        <v>419.5</v>
      </c>
      <c r="BA12" s="414">
        <v>0.6</v>
      </c>
      <c r="BB12" s="414">
        <v>0.93</v>
      </c>
      <c r="BC12" s="414">
        <v>17.010000000000002</v>
      </c>
      <c r="BD12" s="414">
        <v>41.89</v>
      </c>
      <c r="BE12" s="414">
        <v>30.45</v>
      </c>
      <c r="BF12" s="414">
        <v>1.39</v>
      </c>
      <c r="BG12" s="414">
        <v>0.22</v>
      </c>
      <c r="BH12" s="414">
        <v>0.45</v>
      </c>
      <c r="BI12" s="414">
        <v>0.41</v>
      </c>
      <c r="BJ12" s="414">
        <v>0.6</v>
      </c>
      <c r="BK12" s="414">
        <v>0.26</v>
      </c>
      <c r="BL12" s="395" t="s">
        <v>1077</v>
      </c>
      <c r="BM12" s="395" t="s">
        <v>1077</v>
      </c>
      <c r="BN12" s="395" t="s">
        <v>1078</v>
      </c>
      <c r="BO12" s="395" t="s">
        <v>1078</v>
      </c>
      <c r="BP12" s="395" t="s">
        <v>1077</v>
      </c>
      <c r="BQ12" s="395" t="s">
        <v>1077</v>
      </c>
      <c r="BR12" s="395" t="s">
        <v>1078</v>
      </c>
      <c r="BS12" s="395" t="s">
        <v>1078</v>
      </c>
      <c r="BT12" s="395" t="s">
        <v>1079</v>
      </c>
      <c r="BU12" s="395" t="s">
        <v>1080</v>
      </c>
      <c r="BV12" s="395" t="s">
        <v>1080</v>
      </c>
      <c r="BW12" s="473"/>
      <c r="BX12" s="417">
        <v>10.72626</v>
      </c>
      <c r="BY12" s="418" t="s">
        <v>962</v>
      </c>
      <c r="BZ12" s="419">
        <v>0.89400000000000002</v>
      </c>
      <c r="CA12" s="470"/>
      <c r="CB12" s="421">
        <v>342.2</v>
      </c>
      <c r="CC12" s="411">
        <v>0.36</v>
      </c>
      <c r="CD12" s="411">
        <v>1.29</v>
      </c>
      <c r="CE12" s="411">
        <v>23.92</v>
      </c>
      <c r="CF12" s="411">
        <v>38.590000000000003</v>
      </c>
      <c r="CG12" s="411">
        <v>30.37</v>
      </c>
      <c r="CH12" s="411">
        <v>0.23</v>
      </c>
      <c r="CI12" s="411">
        <v>1.76</v>
      </c>
      <c r="CJ12" s="411">
        <v>0.37</v>
      </c>
      <c r="CK12" s="411">
        <v>0.31</v>
      </c>
      <c r="CL12" s="411">
        <v>0.48</v>
      </c>
      <c r="CM12" s="411">
        <v>0.2</v>
      </c>
      <c r="CN12" s="422">
        <v>0</v>
      </c>
      <c r="CO12" s="422">
        <v>0</v>
      </c>
      <c r="CP12" s="422">
        <v>38</v>
      </c>
      <c r="CQ12" s="422">
        <v>0</v>
      </c>
      <c r="CR12" s="423">
        <v>11.46466</v>
      </c>
      <c r="CS12" s="424" t="s">
        <v>962</v>
      </c>
      <c r="CT12" s="425">
        <v>0.95499999999999996</v>
      </c>
      <c r="CU12" s="471"/>
      <c r="CV12" s="472">
        <v>337</v>
      </c>
      <c r="CW12" s="414">
        <v>0.72</v>
      </c>
      <c r="CX12" s="414">
        <v>1.46</v>
      </c>
      <c r="CY12" s="414">
        <v>24.35</v>
      </c>
      <c r="CZ12" s="414">
        <v>29.96</v>
      </c>
      <c r="DA12" s="414">
        <v>24.82</v>
      </c>
      <c r="DB12" s="414">
        <v>0.97</v>
      </c>
      <c r="DC12" s="414">
        <v>0.27</v>
      </c>
      <c r="DD12" s="414">
        <v>0.48</v>
      </c>
      <c r="DE12" s="414">
        <v>0.26</v>
      </c>
      <c r="DF12" s="414">
        <v>0.22</v>
      </c>
      <c r="DG12" s="414">
        <v>0.25</v>
      </c>
      <c r="DH12" s="396" t="s">
        <v>1077</v>
      </c>
      <c r="DI12" s="396" t="s">
        <v>1077</v>
      </c>
      <c r="DJ12" s="396" t="s">
        <v>1078</v>
      </c>
      <c r="DK12" s="396" t="s">
        <v>1078</v>
      </c>
      <c r="DL12" s="396" t="s">
        <v>1077</v>
      </c>
      <c r="DM12" s="396" t="s">
        <v>1077</v>
      </c>
      <c r="DN12" s="396" t="s">
        <v>1078</v>
      </c>
      <c r="DO12" s="396" t="s">
        <v>1078</v>
      </c>
      <c r="DP12" s="396" t="s">
        <v>1079</v>
      </c>
      <c r="DQ12" s="396" t="s">
        <v>1080</v>
      </c>
      <c r="DR12" s="396" t="s">
        <v>1080</v>
      </c>
      <c r="DS12" s="474"/>
      <c r="DT12" s="431">
        <v>11.425000000000001</v>
      </c>
      <c r="DU12" s="432" t="s">
        <v>962</v>
      </c>
      <c r="DV12" s="433">
        <v>0.95199999999999996</v>
      </c>
      <c r="DW12" s="475"/>
      <c r="DX12" s="435">
        <v>201.9</v>
      </c>
      <c r="DY12" s="436">
        <v>19.079999999999998</v>
      </c>
      <c r="DZ12" s="436">
        <v>0.71</v>
      </c>
      <c r="EA12" s="436">
        <v>3.86</v>
      </c>
      <c r="EB12" s="407" t="s">
        <v>1077</v>
      </c>
      <c r="EC12" s="407" t="s">
        <v>1077</v>
      </c>
      <c r="ED12" s="407" t="s">
        <v>1078</v>
      </c>
      <c r="EE12" s="407" t="s">
        <v>1078</v>
      </c>
      <c r="EF12" s="407" t="s">
        <v>1079</v>
      </c>
      <c r="EG12" s="407" t="s">
        <v>1080</v>
      </c>
      <c r="EH12" s="434" t="s">
        <v>1078</v>
      </c>
      <c r="EI12" s="476">
        <v>2.58</v>
      </c>
      <c r="EJ12" s="476" t="s">
        <v>1082</v>
      </c>
      <c r="EK12" s="477"/>
      <c r="EL12" s="437" t="s">
        <v>1083</v>
      </c>
      <c r="EM12" s="478">
        <v>44.2</v>
      </c>
      <c r="EN12" s="479"/>
      <c r="EO12" s="480" t="s">
        <v>957</v>
      </c>
      <c r="EP12" s="478">
        <v>50.1</v>
      </c>
      <c r="EQ12" s="479"/>
      <c r="ER12" s="480" t="s">
        <v>957</v>
      </c>
      <c r="ES12" s="963" t="s">
        <v>1078</v>
      </c>
    </row>
    <row r="13" spans="1:149" s="397" customFormat="1" ht="24" customHeight="1">
      <c r="A13" s="2975"/>
      <c r="B13" s="500" t="s">
        <v>1232</v>
      </c>
      <c r="C13" s="462" t="s">
        <v>1283</v>
      </c>
      <c r="D13" s="462" t="s">
        <v>1284</v>
      </c>
      <c r="E13" s="463" t="s">
        <v>570</v>
      </c>
      <c r="F13" s="464" t="s">
        <v>1244</v>
      </c>
      <c r="G13" s="465" t="s">
        <v>1285</v>
      </c>
      <c r="H13" s="466">
        <v>1020</v>
      </c>
      <c r="I13" s="467" t="s">
        <v>1286</v>
      </c>
      <c r="J13" s="463" t="s">
        <v>1287</v>
      </c>
      <c r="K13" s="485" t="s">
        <v>1288</v>
      </c>
      <c r="L13" s="485" t="s">
        <v>1289</v>
      </c>
      <c r="M13" s="485" t="s">
        <v>1290</v>
      </c>
      <c r="N13" s="467" t="s">
        <v>63</v>
      </c>
      <c r="O13" s="467" t="s">
        <v>63</v>
      </c>
      <c r="P13" s="467" t="s">
        <v>63</v>
      </c>
      <c r="Q13" s="467" t="s">
        <v>957</v>
      </c>
      <c r="R13" s="467" t="s">
        <v>63</v>
      </c>
      <c r="S13" s="467" t="s">
        <v>63</v>
      </c>
      <c r="T13" s="467"/>
      <c r="U13" s="467"/>
      <c r="V13" s="411">
        <v>29.981580000000001</v>
      </c>
      <c r="W13" s="412" t="s">
        <v>959</v>
      </c>
      <c r="X13" s="413">
        <v>0.83299999999999996</v>
      </c>
      <c r="Y13" s="414">
        <v>18.072879999999998</v>
      </c>
      <c r="Z13" s="415" t="s">
        <v>958</v>
      </c>
      <c r="AA13" s="416">
        <v>0.753</v>
      </c>
      <c r="AB13" s="417">
        <v>9.8494100000000007</v>
      </c>
      <c r="AC13" s="418" t="s">
        <v>960</v>
      </c>
      <c r="AD13" s="419">
        <v>0.82099999999999995</v>
      </c>
      <c r="AE13" s="470"/>
      <c r="AF13" s="421">
        <v>343.3</v>
      </c>
      <c r="AG13" s="411">
        <v>0.61</v>
      </c>
      <c r="AH13" s="411">
        <v>1.5</v>
      </c>
      <c r="AI13" s="411">
        <v>26.74</v>
      </c>
      <c r="AJ13" s="411">
        <v>45.56</v>
      </c>
      <c r="AK13" s="411">
        <v>30.19</v>
      </c>
      <c r="AL13" s="411">
        <v>0.38</v>
      </c>
      <c r="AM13" s="411">
        <v>0.3</v>
      </c>
      <c r="AN13" s="411">
        <v>0.68</v>
      </c>
      <c r="AO13" s="411">
        <v>0.31</v>
      </c>
      <c r="AP13" s="411">
        <v>0.83</v>
      </c>
      <c r="AQ13" s="411">
        <v>0.4</v>
      </c>
      <c r="AR13" s="422">
        <v>0</v>
      </c>
      <c r="AS13" s="422">
        <v>25</v>
      </c>
      <c r="AT13" s="422">
        <v>20</v>
      </c>
      <c r="AU13" s="422">
        <v>40</v>
      </c>
      <c r="AV13" s="423">
        <v>6.9778800000000007</v>
      </c>
      <c r="AW13" s="424" t="s">
        <v>961</v>
      </c>
      <c r="AX13" s="425">
        <v>0.58099999999999996</v>
      </c>
      <c r="AY13" s="504" t="s">
        <v>1291</v>
      </c>
      <c r="AZ13" s="472">
        <v>352.3</v>
      </c>
      <c r="BA13" s="414">
        <v>1.1299999999999999</v>
      </c>
      <c r="BB13" s="414">
        <v>1.6</v>
      </c>
      <c r="BC13" s="414">
        <v>62.44</v>
      </c>
      <c r="BD13" s="414">
        <v>58.25</v>
      </c>
      <c r="BE13" s="414">
        <v>31.57</v>
      </c>
      <c r="BF13" s="414">
        <v>2.08</v>
      </c>
      <c r="BG13" s="414">
        <v>0.31</v>
      </c>
      <c r="BH13" s="414">
        <v>0.67</v>
      </c>
      <c r="BI13" s="414">
        <v>0.3</v>
      </c>
      <c r="BJ13" s="414">
        <v>0.74</v>
      </c>
      <c r="BK13" s="414">
        <v>0.3</v>
      </c>
      <c r="BL13" s="395" t="s">
        <v>1077</v>
      </c>
      <c r="BM13" s="395" t="s">
        <v>1077</v>
      </c>
      <c r="BN13" s="395" t="s">
        <v>1078</v>
      </c>
      <c r="BO13" s="395" t="s">
        <v>1078</v>
      </c>
      <c r="BP13" s="395" t="s">
        <v>1077</v>
      </c>
      <c r="BQ13" s="395" t="s">
        <v>1077</v>
      </c>
      <c r="BR13" s="395" t="s">
        <v>1078</v>
      </c>
      <c r="BS13" s="395" t="s">
        <v>1078</v>
      </c>
      <c r="BT13" s="395" t="s">
        <v>1079</v>
      </c>
      <c r="BU13" s="395" t="s">
        <v>1080</v>
      </c>
      <c r="BV13" s="395" t="s">
        <v>1080</v>
      </c>
      <c r="BW13" s="473"/>
      <c r="BX13" s="417">
        <v>9.0371699999999997</v>
      </c>
      <c r="BY13" s="418" t="s">
        <v>960</v>
      </c>
      <c r="BZ13" s="419">
        <v>0.753</v>
      </c>
      <c r="CA13" s="470"/>
      <c r="CB13" s="421">
        <v>354.8</v>
      </c>
      <c r="CC13" s="411">
        <v>0.55000000000000004</v>
      </c>
      <c r="CD13" s="411">
        <v>1.35</v>
      </c>
      <c r="CE13" s="411">
        <v>18.2</v>
      </c>
      <c r="CF13" s="411">
        <v>51.84</v>
      </c>
      <c r="CG13" s="411">
        <v>28.01</v>
      </c>
      <c r="CH13" s="411">
        <v>0.35</v>
      </c>
      <c r="CI13" s="411">
        <v>1.17</v>
      </c>
      <c r="CJ13" s="411">
        <v>0.46</v>
      </c>
      <c r="CK13" s="411">
        <v>0.63</v>
      </c>
      <c r="CL13" s="411">
        <v>0.71</v>
      </c>
      <c r="CM13" s="411">
        <v>0.53</v>
      </c>
      <c r="CN13" s="422">
        <v>0</v>
      </c>
      <c r="CO13" s="422">
        <v>13</v>
      </c>
      <c r="CP13" s="422">
        <v>30</v>
      </c>
      <c r="CQ13" s="422">
        <v>35</v>
      </c>
      <c r="CR13" s="423">
        <v>11.326210000000001</v>
      </c>
      <c r="CS13" s="424" t="s">
        <v>962</v>
      </c>
      <c r="CT13" s="425">
        <v>0.94399999999999995</v>
      </c>
      <c r="CU13" s="471"/>
      <c r="CV13" s="472">
        <v>326.89999999999998</v>
      </c>
      <c r="CW13" s="414">
        <v>1.0900000000000001</v>
      </c>
      <c r="CX13" s="414">
        <v>1.48</v>
      </c>
      <c r="CY13" s="414">
        <v>35.96</v>
      </c>
      <c r="CZ13" s="414">
        <v>40.98</v>
      </c>
      <c r="DA13" s="414">
        <v>25.88</v>
      </c>
      <c r="DB13" s="414">
        <v>1.76</v>
      </c>
      <c r="DC13" s="414">
        <v>0.2</v>
      </c>
      <c r="DD13" s="414">
        <v>0.36</v>
      </c>
      <c r="DE13" s="414">
        <v>0.19</v>
      </c>
      <c r="DF13" s="414">
        <v>0.48</v>
      </c>
      <c r="DG13" s="414">
        <v>0.19</v>
      </c>
      <c r="DH13" s="396" t="s">
        <v>1077</v>
      </c>
      <c r="DI13" s="396" t="s">
        <v>1077</v>
      </c>
      <c r="DJ13" s="396" t="s">
        <v>1078</v>
      </c>
      <c r="DK13" s="396" t="s">
        <v>1078</v>
      </c>
      <c r="DL13" s="396" t="s">
        <v>1077</v>
      </c>
      <c r="DM13" s="396" t="s">
        <v>1077</v>
      </c>
      <c r="DN13" s="396" t="s">
        <v>1078</v>
      </c>
      <c r="DO13" s="396" t="s">
        <v>1078</v>
      </c>
      <c r="DP13" s="396" t="s">
        <v>1079</v>
      </c>
      <c r="DQ13" s="396" t="s">
        <v>1080</v>
      </c>
      <c r="DR13" s="396" t="s">
        <v>1080</v>
      </c>
      <c r="DS13" s="474"/>
      <c r="DT13" s="431">
        <v>11.095000000000001</v>
      </c>
      <c r="DU13" s="432" t="s">
        <v>962</v>
      </c>
      <c r="DV13" s="433">
        <v>0.92500000000000004</v>
      </c>
      <c r="DW13" s="475"/>
      <c r="DX13" s="435">
        <v>166.4</v>
      </c>
      <c r="DY13" s="436">
        <v>24.23</v>
      </c>
      <c r="DZ13" s="436">
        <v>1.34</v>
      </c>
      <c r="EA13" s="436">
        <v>2.69</v>
      </c>
      <c r="EB13" s="407" t="s">
        <v>1077</v>
      </c>
      <c r="EC13" s="407" t="s">
        <v>1077</v>
      </c>
      <c r="ED13" s="407" t="s">
        <v>1078</v>
      </c>
      <c r="EE13" s="407" t="s">
        <v>1078</v>
      </c>
      <c r="EF13" s="407" t="s">
        <v>1079</v>
      </c>
      <c r="EG13" s="407" t="s">
        <v>1080</v>
      </c>
      <c r="EH13" s="434" t="s">
        <v>1078</v>
      </c>
      <c r="EI13" s="476">
        <v>2.86</v>
      </c>
      <c r="EJ13" s="476" t="s">
        <v>1082</v>
      </c>
      <c r="EK13" s="477"/>
      <c r="EL13" s="437" t="s">
        <v>1083</v>
      </c>
      <c r="EM13" s="478">
        <v>42.3</v>
      </c>
      <c r="EN13" s="479" t="s">
        <v>588</v>
      </c>
      <c r="EO13" s="480" t="s">
        <v>957</v>
      </c>
      <c r="EP13" s="478">
        <v>47.9</v>
      </c>
      <c r="EQ13" s="479" t="s">
        <v>588</v>
      </c>
      <c r="ER13" s="480" t="s">
        <v>957</v>
      </c>
      <c r="ES13" s="963" t="s">
        <v>1135</v>
      </c>
    </row>
    <row r="14" spans="1:149" s="397" customFormat="1" ht="24" customHeight="1">
      <c r="A14" s="2975"/>
      <c r="B14" s="500" t="s">
        <v>1275</v>
      </c>
      <c r="C14" s="462" t="s">
        <v>1292</v>
      </c>
      <c r="D14" s="462" t="s">
        <v>1293</v>
      </c>
      <c r="E14" s="463" t="s">
        <v>638</v>
      </c>
      <c r="F14" s="464" t="s">
        <v>1294</v>
      </c>
      <c r="G14" s="465" t="s">
        <v>3475</v>
      </c>
      <c r="H14" s="466">
        <v>1090</v>
      </c>
      <c r="I14" s="467" t="s">
        <v>1295</v>
      </c>
      <c r="J14" s="463" t="s">
        <v>1296</v>
      </c>
      <c r="K14" s="485" t="s">
        <v>1297</v>
      </c>
      <c r="L14" s="485" t="s">
        <v>1298</v>
      </c>
      <c r="M14" s="485" t="s">
        <v>1299</v>
      </c>
      <c r="N14" s="467" t="s">
        <v>63</v>
      </c>
      <c r="O14" s="467" t="s">
        <v>63</v>
      </c>
      <c r="P14" s="467" t="s">
        <v>63</v>
      </c>
      <c r="Q14" s="467" t="s">
        <v>957</v>
      </c>
      <c r="R14" s="467" t="s">
        <v>63</v>
      </c>
      <c r="S14" s="467" t="s">
        <v>63</v>
      </c>
      <c r="T14" s="467"/>
      <c r="U14" s="467"/>
      <c r="V14" s="411">
        <v>33.917460000000005</v>
      </c>
      <c r="W14" s="412" t="s">
        <v>988</v>
      </c>
      <c r="X14" s="413">
        <v>0.94199999999999995</v>
      </c>
      <c r="Y14" s="414">
        <v>20.26529</v>
      </c>
      <c r="Z14" s="415" t="s">
        <v>959</v>
      </c>
      <c r="AA14" s="416">
        <v>0.84399999999999997</v>
      </c>
      <c r="AB14" s="417">
        <v>10.69857</v>
      </c>
      <c r="AC14" s="418" t="s">
        <v>962</v>
      </c>
      <c r="AD14" s="419">
        <v>0.89200000000000002</v>
      </c>
      <c r="AE14" s="470"/>
      <c r="AF14" s="421">
        <v>334</v>
      </c>
      <c r="AG14" s="411">
        <v>0.38</v>
      </c>
      <c r="AH14" s="411">
        <v>1.22</v>
      </c>
      <c r="AI14" s="411">
        <v>36.58</v>
      </c>
      <c r="AJ14" s="411">
        <v>42.36</v>
      </c>
      <c r="AK14" s="411">
        <v>24.19</v>
      </c>
      <c r="AL14" s="411">
        <v>0.87</v>
      </c>
      <c r="AM14" s="411">
        <v>3.56</v>
      </c>
      <c r="AN14" s="411">
        <v>0.59</v>
      </c>
      <c r="AO14" s="411">
        <v>0.51</v>
      </c>
      <c r="AP14" s="411">
        <v>0.68</v>
      </c>
      <c r="AQ14" s="411">
        <v>0.37</v>
      </c>
      <c r="AR14" s="422">
        <v>6</v>
      </c>
      <c r="AS14" s="422">
        <v>44</v>
      </c>
      <c r="AT14" s="422">
        <v>43</v>
      </c>
      <c r="AU14" s="422">
        <v>0</v>
      </c>
      <c r="AV14" s="423">
        <v>8.5202899999999993</v>
      </c>
      <c r="AW14" s="424" t="s">
        <v>968</v>
      </c>
      <c r="AX14" s="425">
        <v>0.71</v>
      </c>
      <c r="AY14" s="471"/>
      <c r="AZ14" s="472">
        <v>776.9</v>
      </c>
      <c r="BA14" s="414">
        <v>0.99</v>
      </c>
      <c r="BB14" s="414">
        <v>2.59</v>
      </c>
      <c r="BC14" s="414">
        <v>35.270000000000003</v>
      </c>
      <c r="BD14" s="414">
        <v>46.46</v>
      </c>
      <c r="BE14" s="414">
        <v>31.7</v>
      </c>
      <c r="BF14" s="414">
        <v>0.51</v>
      </c>
      <c r="BG14" s="414">
        <v>0.32</v>
      </c>
      <c r="BH14" s="414">
        <v>0.7</v>
      </c>
      <c r="BI14" s="414">
        <v>0.53</v>
      </c>
      <c r="BJ14" s="414">
        <v>0.75</v>
      </c>
      <c r="BK14" s="414">
        <v>0.71</v>
      </c>
      <c r="BL14" s="395" t="s">
        <v>1077</v>
      </c>
      <c r="BM14" s="395" t="s">
        <v>1125</v>
      </c>
      <c r="BN14" s="395" t="s">
        <v>1078</v>
      </c>
      <c r="BO14" s="395" t="s">
        <v>1125</v>
      </c>
      <c r="BP14" s="395" t="s">
        <v>1077</v>
      </c>
      <c r="BQ14" s="395" t="s">
        <v>1125</v>
      </c>
      <c r="BR14" s="395" t="s">
        <v>1078</v>
      </c>
      <c r="BS14" s="395" t="s">
        <v>1125</v>
      </c>
      <c r="BT14" s="395" t="s">
        <v>1079</v>
      </c>
      <c r="BU14" s="395" t="s">
        <v>1080</v>
      </c>
      <c r="BV14" s="395" t="s">
        <v>1080</v>
      </c>
      <c r="BW14" s="473"/>
      <c r="BX14" s="417">
        <v>11.473890000000001</v>
      </c>
      <c r="BY14" s="418" t="s">
        <v>962</v>
      </c>
      <c r="BZ14" s="419">
        <v>0.95599999999999996</v>
      </c>
      <c r="CA14" s="470"/>
      <c r="CB14" s="421">
        <v>598.6</v>
      </c>
      <c r="CC14" s="411">
        <v>1.04</v>
      </c>
      <c r="CD14" s="411">
        <v>1.22</v>
      </c>
      <c r="CE14" s="411">
        <v>23.55</v>
      </c>
      <c r="CF14" s="411">
        <v>41.16</v>
      </c>
      <c r="CG14" s="411">
        <v>20.67</v>
      </c>
      <c r="CH14" s="411">
        <v>0.64</v>
      </c>
      <c r="CI14" s="411">
        <v>1.31</v>
      </c>
      <c r="CJ14" s="411">
        <v>0.34</v>
      </c>
      <c r="CK14" s="411">
        <v>0.28999999999999998</v>
      </c>
      <c r="CL14" s="411">
        <v>0.25</v>
      </c>
      <c r="CM14" s="411">
        <v>0.11</v>
      </c>
      <c r="CN14" s="422">
        <v>9</v>
      </c>
      <c r="CO14" s="422">
        <v>38</v>
      </c>
      <c r="CP14" s="422">
        <v>96</v>
      </c>
      <c r="CQ14" s="422">
        <v>0</v>
      </c>
      <c r="CR14" s="423">
        <v>7.7074982099999998</v>
      </c>
      <c r="CS14" s="424" t="s">
        <v>968</v>
      </c>
      <c r="CT14" s="425">
        <v>0.64200000000000002</v>
      </c>
      <c r="CU14" s="471"/>
      <c r="CV14" s="472">
        <v>900</v>
      </c>
      <c r="CW14" s="414">
        <v>1.28</v>
      </c>
      <c r="CX14" s="414">
        <v>2.88</v>
      </c>
      <c r="CY14" s="414">
        <v>23.85</v>
      </c>
      <c r="CZ14" s="414">
        <v>33.47</v>
      </c>
      <c r="DA14" s="414">
        <v>28.7</v>
      </c>
      <c r="DB14" s="414">
        <v>0.01</v>
      </c>
      <c r="DC14" s="414">
        <v>0.06</v>
      </c>
      <c r="DD14" s="414">
        <v>0.44</v>
      </c>
      <c r="DE14" s="414">
        <v>0.34</v>
      </c>
      <c r="DF14" s="414">
        <v>0.64</v>
      </c>
      <c r="DG14" s="414">
        <v>0.21</v>
      </c>
      <c r="DH14" s="396" t="s">
        <v>1077</v>
      </c>
      <c r="DI14" s="396" t="s">
        <v>1125</v>
      </c>
      <c r="DJ14" s="396" t="s">
        <v>1078</v>
      </c>
      <c r="DK14" s="396" t="s">
        <v>1125</v>
      </c>
      <c r="DL14" s="396" t="s">
        <v>1077</v>
      </c>
      <c r="DM14" s="396" t="s">
        <v>1125</v>
      </c>
      <c r="DN14" s="396" t="s">
        <v>1078</v>
      </c>
      <c r="DO14" s="396" t="s">
        <v>1125</v>
      </c>
      <c r="DP14" s="396" t="s">
        <v>1079</v>
      </c>
      <c r="DQ14" s="396" t="s">
        <v>1080</v>
      </c>
      <c r="DR14" s="396" t="s">
        <v>1080</v>
      </c>
      <c r="DS14" s="474"/>
      <c r="DT14" s="431">
        <v>11.744999999999999</v>
      </c>
      <c r="DU14" s="432" t="s">
        <v>962</v>
      </c>
      <c r="DV14" s="433">
        <v>0.97899999999999998</v>
      </c>
      <c r="DW14" s="475"/>
      <c r="DX14" s="435">
        <v>202.5</v>
      </c>
      <c r="DY14" s="436">
        <v>1.61</v>
      </c>
      <c r="DZ14" s="436">
        <v>0.18</v>
      </c>
      <c r="EA14" s="436">
        <v>3.38</v>
      </c>
      <c r="EB14" s="407" t="s">
        <v>1077</v>
      </c>
      <c r="EC14" s="407" t="s">
        <v>1125</v>
      </c>
      <c r="ED14" s="407" t="s">
        <v>1078</v>
      </c>
      <c r="EE14" s="407" t="s">
        <v>1125</v>
      </c>
      <c r="EF14" s="407" t="s">
        <v>1079</v>
      </c>
      <c r="EG14" s="407" t="s">
        <v>1080</v>
      </c>
      <c r="EH14" s="964" t="s">
        <v>1300</v>
      </c>
      <c r="EI14" s="505">
        <v>2.57</v>
      </c>
      <c r="EJ14" s="505" t="s">
        <v>1082</v>
      </c>
      <c r="EK14" s="506"/>
      <c r="EL14" s="437" t="s">
        <v>1083</v>
      </c>
      <c r="EM14" s="478">
        <v>44.4</v>
      </c>
      <c r="EN14" s="479"/>
      <c r="EO14" s="480" t="s">
        <v>957</v>
      </c>
      <c r="EP14" s="478">
        <v>51</v>
      </c>
      <c r="EQ14" s="479"/>
      <c r="ER14" s="480" t="s">
        <v>957</v>
      </c>
      <c r="ES14" s="963" t="s">
        <v>1078</v>
      </c>
    </row>
    <row r="15" spans="1:149" s="397" customFormat="1" ht="24" customHeight="1">
      <c r="A15" s="2975"/>
      <c r="B15" s="500" t="s">
        <v>1301</v>
      </c>
      <c r="C15" s="462" t="s">
        <v>1302</v>
      </c>
      <c r="D15" s="462" t="s">
        <v>1303</v>
      </c>
      <c r="E15" s="463" t="s">
        <v>732</v>
      </c>
      <c r="F15" s="464" t="s">
        <v>1278</v>
      </c>
      <c r="G15" s="465" t="s">
        <v>1304</v>
      </c>
      <c r="H15" s="481">
        <v>1100</v>
      </c>
      <c r="I15" s="467" t="s">
        <v>1305</v>
      </c>
      <c r="J15" s="463" t="s">
        <v>1306</v>
      </c>
      <c r="K15" s="485" t="s">
        <v>1307</v>
      </c>
      <c r="L15" s="485" t="s">
        <v>1308</v>
      </c>
      <c r="M15" s="485" t="s">
        <v>1309</v>
      </c>
      <c r="N15" s="467" t="s">
        <v>63</v>
      </c>
      <c r="O15" s="467" t="s">
        <v>63</v>
      </c>
      <c r="P15" s="467" t="s">
        <v>63</v>
      </c>
      <c r="Q15" s="467" t="s">
        <v>957</v>
      </c>
      <c r="R15" s="467" t="s">
        <v>63</v>
      </c>
      <c r="S15" s="467" t="s">
        <v>63</v>
      </c>
      <c r="T15" s="467"/>
      <c r="U15" s="467"/>
      <c r="V15" s="411">
        <v>31.003489999999999</v>
      </c>
      <c r="W15" s="412" t="s">
        <v>959</v>
      </c>
      <c r="X15" s="413">
        <v>0.86099999999999999</v>
      </c>
      <c r="Y15" s="414">
        <v>22.215530000000001</v>
      </c>
      <c r="Z15" s="415" t="s">
        <v>988</v>
      </c>
      <c r="AA15" s="416">
        <v>0.92600000000000005</v>
      </c>
      <c r="AB15" s="417">
        <v>8.6218199999999996</v>
      </c>
      <c r="AC15" s="418" t="s">
        <v>968</v>
      </c>
      <c r="AD15" s="419">
        <v>0.71799999999999997</v>
      </c>
      <c r="AE15" s="470"/>
      <c r="AF15" s="421">
        <v>492</v>
      </c>
      <c r="AG15" s="411">
        <v>0.71</v>
      </c>
      <c r="AH15" s="411">
        <v>1.67</v>
      </c>
      <c r="AI15" s="411">
        <v>26.42</v>
      </c>
      <c r="AJ15" s="411">
        <v>53.94</v>
      </c>
      <c r="AK15" s="411">
        <v>29.75</v>
      </c>
      <c r="AL15" s="411">
        <v>0.83</v>
      </c>
      <c r="AM15" s="411">
        <v>0.93</v>
      </c>
      <c r="AN15" s="411">
        <v>0.74</v>
      </c>
      <c r="AO15" s="411">
        <v>0.66</v>
      </c>
      <c r="AP15" s="411">
        <v>0.47</v>
      </c>
      <c r="AQ15" s="411">
        <v>0.35</v>
      </c>
      <c r="AR15" s="422">
        <v>0</v>
      </c>
      <c r="AS15" s="422">
        <v>0</v>
      </c>
      <c r="AT15" s="422">
        <v>0</v>
      </c>
      <c r="AU15" s="422">
        <v>29</v>
      </c>
      <c r="AV15" s="423">
        <v>10.25553</v>
      </c>
      <c r="AW15" s="424" t="s">
        <v>960</v>
      </c>
      <c r="AX15" s="425">
        <v>0.85499999999999998</v>
      </c>
      <c r="AY15" s="471"/>
      <c r="AZ15" s="472">
        <v>185.5</v>
      </c>
      <c r="BA15" s="414">
        <v>1.39</v>
      </c>
      <c r="BB15" s="414">
        <v>1.4</v>
      </c>
      <c r="BC15" s="414">
        <v>28.81</v>
      </c>
      <c r="BD15" s="414">
        <v>39.130000000000003</v>
      </c>
      <c r="BE15" s="414">
        <v>29.11</v>
      </c>
      <c r="BF15" s="414">
        <v>1.46</v>
      </c>
      <c r="BG15" s="414">
        <v>0.88</v>
      </c>
      <c r="BH15" s="414">
        <v>0.79</v>
      </c>
      <c r="BI15" s="414">
        <v>0.32</v>
      </c>
      <c r="BJ15" s="414">
        <v>0.64</v>
      </c>
      <c r="BK15" s="414">
        <v>0.3</v>
      </c>
      <c r="BL15" s="395" t="s">
        <v>1077</v>
      </c>
      <c r="BM15" s="395" t="s">
        <v>1077</v>
      </c>
      <c r="BN15" s="395" t="s">
        <v>1078</v>
      </c>
      <c r="BO15" s="395" t="s">
        <v>1078</v>
      </c>
      <c r="BP15" s="395" t="s">
        <v>1077</v>
      </c>
      <c r="BQ15" s="395" t="s">
        <v>1077</v>
      </c>
      <c r="BR15" s="395" t="s">
        <v>1078</v>
      </c>
      <c r="BS15" s="395" t="s">
        <v>1078</v>
      </c>
      <c r="BT15" s="395" t="s">
        <v>1079</v>
      </c>
      <c r="BU15" s="395" t="s">
        <v>1080</v>
      </c>
      <c r="BV15" s="395" t="s">
        <v>1080</v>
      </c>
      <c r="BW15" s="473"/>
      <c r="BX15" s="417">
        <v>10.421670000000001</v>
      </c>
      <c r="BY15" s="418" t="s">
        <v>960</v>
      </c>
      <c r="BZ15" s="419">
        <v>0.86799999999999999</v>
      </c>
      <c r="CA15" s="470"/>
      <c r="CB15" s="421">
        <v>373.2</v>
      </c>
      <c r="CC15" s="411">
        <v>0.28999999999999998</v>
      </c>
      <c r="CD15" s="411">
        <v>1.39</v>
      </c>
      <c r="CE15" s="411">
        <v>18.53</v>
      </c>
      <c r="CF15" s="411">
        <v>40.409999999999997</v>
      </c>
      <c r="CG15" s="411">
        <v>26.19</v>
      </c>
      <c r="CH15" s="411">
        <v>0.46</v>
      </c>
      <c r="CI15" s="411">
        <v>1.79</v>
      </c>
      <c r="CJ15" s="411">
        <v>0.9</v>
      </c>
      <c r="CK15" s="411">
        <v>0.51</v>
      </c>
      <c r="CL15" s="411">
        <v>0.48</v>
      </c>
      <c r="CM15" s="411">
        <v>0.69</v>
      </c>
      <c r="CN15" s="422">
        <v>0</v>
      </c>
      <c r="CO15" s="422">
        <v>22</v>
      </c>
      <c r="CP15" s="422">
        <v>0</v>
      </c>
      <c r="CQ15" s="422">
        <v>3</v>
      </c>
      <c r="CR15" s="423">
        <v>11.723100000000001</v>
      </c>
      <c r="CS15" s="424" t="s">
        <v>962</v>
      </c>
      <c r="CT15" s="425">
        <v>0.97699999999999998</v>
      </c>
      <c r="CU15" s="471"/>
      <c r="CV15" s="472">
        <v>111</v>
      </c>
      <c r="CW15" s="414">
        <v>1.06</v>
      </c>
      <c r="CX15" s="414">
        <v>0.7</v>
      </c>
      <c r="CY15" s="414">
        <v>23.9</v>
      </c>
      <c r="CZ15" s="414">
        <v>33.75</v>
      </c>
      <c r="DA15" s="414">
        <v>24.12</v>
      </c>
      <c r="DB15" s="414">
        <v>1.43</v>
      </c>
      <c r="DC15" s="414">
        <v>0.23</v>
      </c>
      <c r="DD15" s="414">
        <v>0.28000000000000003</v>
      </c>
      <c r="DE15" s="414">
        <v>0.2</v>
      </c>
      <c r="DF15" s="414">
        <v>0.36</v>
      </c>
      <c r="DG15" s="414">
        <v>0.16</v>
      </c>
      <c r="DH15" s="396" t="s">
        <v>1116</v>
      </c>
      <c r="DI15" s="396" t="s">
        <v>1077</v>
      </c>
      <c r="DJ15" s="396" t="s">
        <v>1078</v>
      </c>
      <c r="DK15" s="396" t="s">
        <v>1078</v>
      </c>
      <c r="DL15" s="396" t="s">
        <v>1077</v>
      </c>
      <c r="DM15" s="396" t="s">
        <v>1077</v>
      </c>
      <c r="DN15" s="396" t="s">
        <v>1078</v>
      </c>
      <c r="DO15" s="396" t="s">
        <v>1078</v>
      </c>
      <c r="DP15" s="396" t="s">
        <v>1079</v>
      </c>
      <c r="DQ15" s="396" t="s">
        <v>1080</v>
      </c>
      <c r="DR15" s="396" t="s">
        <v>1080</v>
      </c>
      <c r="DS15" s="474"/>
      <c r="DT15" s="431">
        <v>11.96</v>
      </c>
      <c r="DU15" s="432" t="s">
        <v>962</v>
      </c>
      <c r="DV15" s="433">
        <v>0.997</v>
      </c>
      <c r="DW15" s="475"/>
      <c r="DX15" s="435">
        <v>196.9</v>
      </c>
      <c r="DY15" s="436">
        <v>18.920000000000002</v>
      </c>
      <c r="DZ15" s="436">
        <v>1.03</v>
      </c>
      <c r="EA15" s="436">
        <v>2.7</v>
      </c>
      <c r="EB15" s="407" t="s">
        <v>1077</v>
      </c>
      <c r="EC15" s="407" t="s">
        <v>1077</v>
      </c>
      <c r="ED15" s="407" t="s">
        <v>1078</v>
      </c>
      <c r="EE15" s="407" t="s">
        <v>1078</v>
      </c>
      <c r="EF15" s="407" t="s">
        <v>1079</v>
      </c>
      <c r="EG15" s="407" t="s">
        <v>1080</v>
      </c>
      <c r="EH15" s="434" t="s">
        <v>1078</v>
      </c>
      <c r="EI15" s="476">
        <v>2.83</v>
      </c>
      <c r="EJ15" s="476" t="s">
        <v>1082</v>
      </c>
      <c r="EK15" s="477"/>
      <c r="EL15" s="437" t="s">
        <v>1083</v>
      </c>
      <c r="EM15" s="478">
        <v>46.6</v>
      </c>
      <c r="EN15" s="479"/>
      <c r="EO15" s="480" t="s">
        <v>957</v>
      </c>
      <c r="EP15" s="478">
        <v>54.6</v>
      </c>
      <c r="EQ15" s="479"/>
      <c r="ER15" s="480" t="s">
        <v>957</v>
      </c>
      <c r="ES15" s="963" t="s">
        <v>1078</v>
      </c>
    </row>
    <row r="16" spans="1:149" s="397" customFormat="1" ht="24" customHeight="1">
      <c r="A16" s="2975"/>
      <c r="B16" s="500" t="s">
        <v>1310</v>
      </c>
      <c r="C16" s="462" t="s">
        <v>1311</v>
      </c>
      <c r="D16" s="462" t="s">
        <v>1312</v>
      </c>
      <c r="E16" s="463" t="s">
        <v>648</v>
      </c>
      <c r="F16" s="464" t="s">
        <v>1235</v>
      </c>
      <c r="G16" s="465" t="s">
        <v>1313</v>
      </c>
      <c r="H16" s="466">
        <v>1140</v>
      </c>
      <c r="I16" s="467" t="s">
        <v>1002</v>
      </c>
      <c r="J16" s="463" t="s">
        <v>1314</v>
      </c>
      <c r="K16" s="485" t="s">
        <v>1315</v>
      </c>
      <c r="L16" s="485" t="s">
        <v>1316</v>
      </c>
      <c r="M16" s="485" t="s">
        <v>1317</v>
      </c>
      <c r="N16" s="467" t="s">
        <v>63</v>
      </c>
      <c r="O16" s="467" t="s">
        <v>63</v>
      </c>
      <c r="P16" s="467" t="s">
        <v>63</v>
      </c>
      <c r="Q16" s="467" t="s">
        <v>957</v>
      </c>
      <c r="R16" s="467" t="s">
        <v>63</v>
      </c>
      <c r="S16" s="467" t="s">
        <v>63</v>
      </c>
      <c r="T16" s="467"/>
      <c r="U16" s="467"/>
      <c r="V16" s="411">
        <v>33.120240000000003</v>
      </c>
      <c r="W16" s="412" t="s">
        <v>988</v>
      </c>
      <c r="X16" s="413">
        <v>0.92</v>
      </c>
      <c r="Y16" s="414">
        <v>20.62125</v>
      </c>
      <c r="Z16" s="415" t="s">
        <v>959</v>
      </c>
      <c r="AA16" s="416">
        <v>0.85899999999999999</v>
      </c>
      <c r="AB16" s="417">
        <v>10.707800000000001</v>
      </c>
      <c r="AC16" s="418" t="s">
        <v>962</v>
      </c>
      <c r="AD16" s="419">
        <v>0.89200000000000002</v>
      </c>
      <c r="AE16" s="470"/>
      <c r="AF16" s="421">
        <v>460</v>
      </c>
      <c r="AG16" s="411">
        <v>0.38</v>
      </c>
      <c r="AH16" s="411">
        <v>1.58</v>
      </c>
      <c r="AI16" s="411">
        <v>12.8</v>
      </c>
      <c r="AJ16" s="411">
        <v>43.1</v>
      </c>
      <c r="AK16" s="411">
        <v>26</v>
      </c>
      <c r="AL16" s="411">
        <v>0.45</v>
      </c>
      <c r="AM16" s="411">
        <v>1.22</v>
      </c>
      <c r="AN16" s="411">
        <v>0.48</v>
      </c>
      <c r="AO16" s="411">
        <v>0.27</v>
      </c>
      <c r="AP16" s="411">
        <v>0.31</v>
      </c>
      <c r="AQ16" s="411">
        <v>0.61</v>
      </c>
      <c r="AR16" s="422">
        <v>0</v>
      </c>
      <c r="AS16" s="422">
        <v>0</v>
      </c>
      <c r="AT16" s="422">
        <v>0</v>
      </c>
      <c r="AU16" s="422">
        <v>0</v>
      </c>
      <c r="AV16" s="423">
        <v>8.6212499999999999</v>
      </c>
      <c r="AW16" s="424" t="s">
        <v>968</v>
      </c>
      <c r="AX16" s="425">
        <v>0.71799999999999997</v>
      </c>
      <c r="AY16" s="471"/>
      <c r="AZ16" s="472">
        <v>242.1</v>
      </c>
      <c r="BA16" s="414">
        <v>1</v>
      </c>
      <c r="BB16" s="414">
        <v>1.4</v>
      </c>
      <c r="BC16" s="414">
        <v>50.55</v>
      </c>
      <c r="BD16" s="414">
        <v>52.21</v>
      </c>
      <c r="BE16" s="414">
        <v>23.17</v>
      </c>
      <c r="BF16" s="414">
        <v>2.52</v>
      </c>
      <c r="BG16" s="414">
        <v>0.72</v>
      </c>
      <c r="BH16" s="414">
        <v>0.63</v>
      </c>
      <c r="BI16" s="414">
        <v>0.44</v>
      </c>
      <c r="BJ16" s="414">
        <v>0.46</v>
      </c>
      <c r="BK16" s="414">
        <v>0.28000000000000003</v>
      </c>
      <c r="BL16" s="395" t="s">
        <v>1077</v>
      </c>
      <c r="BM16" s="395" t="s">
        <v>1077</v>
      </c>
      <c r="BN16" s="395" t="s">
        <v>1078</v>
      </c>
      <c r="BO16" s="395" t="s">
        <v>1078</v>
      </c>
      <c r="BP16" s="395" t="s">
        <v>1077</v>
      </c>
      <c r="BQ16" s="395" t="s">
        <v>1077</v>
      </c>
      <c r="BR16" s="395" t="s">
        <v>1078</v>
      </c>
      <c r="BS16" s="395" t="s">
        <v>1078</v>
      </c>
      <c r="BT16" s="395" t="s">
        <v>1079</v>
      </c>
      <c r="BU16" s="395" t="s">
        <v>1080</v>
      </c>
      <c r="BV16" s="395" t="s">
        <v>1080</v>
      </c>
      <c r="BW16" s="473"/>
      <c r="BX16" s="417">
        <v>10.41244</v>
      </c>
      <c r="BY16" s="418" t="s">
        <v>960</v>
      </c>
      <c r="BZ16" s="419">
        <v>0.86799999999999999</v>
      </c>
      <c r="CA16" s="470"/>
      <c r="CB16" s="421">
        <v>646.29999999999995</v>
      </c>
      <c r="CC16" s="411">
        <v>0.52</v>
      </c>
      <c r="CD16" s="411">
        <v>2.1</v>
      </c>
      <c r="CE16" s="411">
        <v>19.55</v>
      </c>
      <c r="CF16" s="411">
        <v>46.86</v>
      </c>
      <c r="CG16" s="411">
        <v>27.26</v>
      </c>
      <c r="CH16" s="411">
        <v>0.82</v>
      </c>
      <c r="CI16" s="411">
        <v>1.87</v>
      </c>
      <c r="CJ16" s="411">
        <v>0.39</v>
      </c>
      <c r="CK16" s="411">
        <v>0.41</v>
      </c>
      <c r="CL16" s="411">
        <v>0.35</v>
      </c>
      <c r="CM16" s="411">
        <v>0.45</v>
      </c>
      <c r="CN16" s="422">
        <v>0</v>
      </c>
      <c r="CO16" s="422">
        <v>0</v>
      </c>
      <c r="CP16" s="422">
        <v>14</v>
      </c>
      <c r="CQ16" s="422">
        <v>0</v>
      </c>
      <c r="CR16" s="423">
        <v>11.427740000000002</v>
      </c>
      <c r="CS16" s="424" t="s">
        <v>962</v>
      </c>
      <c r="CT16" s="425">
        <v>0.95199999999999996</v>
      </c>
      <c r="CU16" s="471"/>
      <c r="CV16" s="472">
        <v>269.7</v>
      </c>
      <c r="CW16" s="414">
        <v>0.55000000000000004</v>
      </c>
      <c r="CX16" s="414">
        <v>1.31</v>
      </c>
      <c r="CY16" s="414">
        <v>11.91</v>
      </c>
      <c r="CZ16" s="414">
        <v>40.29</v>
      </c>
      <c r="DA16" s="414">
        <v>23.51</v>
      </c>
      <c r="DB16" s="414">
        <v>3.82</v>
      </c>
      <c r="DC16" s="414">
        <v>1.82</v>
      </c>
      <c r="DD16" s="414">
        <v>0.49</v>
      </c>
      <c r="DE16" s="414">
        <v>0.35</v>
      </c>
      <c r="DF16" s="414">
        <v>0.32</v>
      </c>
      <c r="DG16" s="414">
        <v>0.15</v>
      </c>
      <c r="DH16" s="396" t="s">
        <v>1077</v>
      </c>
      <c r="DI16" s="396" t="s">
        <v>1077</v>
      </c>
      <c r="DJ16" s="396" t="s">
        <v>1078</v>
      </c>
      <c r="DK16" s="396" t="s">
        <v>1078</v>
      </c>
      <c r="DL16" s="396" t="s">
        <v>1077</v>
      </c>
      <c r="DM16" s="396" t="s">
        <v>1077</v>
      </c>
      <c r="DN16" s="396" t="s">
        <v>1078</v>
      </c>
      <c r="DO16" s="396" t="s">
        <v>1078</v>
      </c>
      <c r="DP16" s="396" t="s">
        <v>1079</v>
      </c>
      <c r="DQ16" s="396" t="s">
        <v>1080</v>
      </c>
      <c r="DR16" s="396" t="s">
        <v>1080</v>
      </c>
      <c r="DS16" s="474"/>
      <c r="DT16" s="431">
        <v>12</v>
      </c>
      <c r="DU16" s="432" t="s">
        <v>962</v>
      </c>
      <c r="DV16" s="433">
        <v>1</v>
      </c>
      <c r="DW16" s="475"/>
      <c r="DX16" s="435">
        <v>436.9</v>
      </c>
      <c r="DY16" s="436">
        <v>8.7799999999999994</v>
      </c>
      <c r="DZ16" s="436">
        <v>0.77</v>
      </c>
      <c r="EA16" s="436">
        <v>2.81</v>
      </c>
      <c r="EB16" s="407" t="s">
        <v>1077</v>
      </c>
      <c r="EC16" s="407" t="s">
        <v>1077</v>
      </c>
      <c r="ED16" s="407" t="s">
        <v>1083</v>
      </c>
      <c r="EE16" s="407" t="s">
        <v>1083</v>
      </c>
      <c r="EF16" s="407" t="s">
        <v>1079</v>
      </c>
      <c r="EG16" s="407" t="s">
        <v>1080</v>
      </c>
      <c r="EH16" s="434" t="s">
        <v>1078</v>
      </c>
      <c r="EI16" s="476">
        <v>2.78</v>
      </c>
      <c r="EJ16" s="476" t="s">
        <v>1082</v>
      </c>
      <c r="EK16" s="477"/>
      <c r="EL16" s="437" t="s">
        <v>1083</v>
      </c>
      <c r="EM16" s="478">
        <v>44.2</v>
      </c>
      <c r="EN16" s="479"/>
      <c r="EO16" s="480" t="s">
        <v>957</v>
      </c>
      <c r="EP16" s="478">
        <v>54.2</v>
      </c>
      <c r="EQ16" s="479"/>
      <c r="ER16" s="480" t="s">
        <v>957</v>
      </c>
      <c r="ES16" s="963" t="s">
        <v>1078</v>
      </c>
    </row>
    <row r="17" spans="1:149" s="397" customFormat="1" ht="24" customHeight="1">
      <c r="A17" s="2976"/>
      <c r="B17" s="500" t="s">
        <v>1275</v>
      </c>
      <c r="C17" s="462" t="s">
        <v>1318</v>
      </c>
      <c r="D17" s="462" t="s">
        <v>1319</v>
      </c>
      <c r="E17" s="463" t="s">
        <v>638</v>
      </c>
      <c r="F17" s="464" t="s">
        <v>1320</v>
      </c>
      <c r="G17" s="465" t="s">
        <v>3476</v>
      </c>
      <c r="H17" s="466">
        <v>1250</v>
      </c>
      <c r="I17" s="467" t="s">
        <v>1002</v>
      </c>
      <c r="J17" s="463" t="s">
        <v>998</v>
      </c>
      <c r="K17" s="485" t="s">
        <v>1321</v>
      </c>
      <c r="L17" s="485" t="s">
        <v>1322</v>
      </c>
      <c r="M17" s="485" t="s">
        <v>1323</v>
      </c>
      <c r="N17" s="467" t="s">
        <v>63</v>
      </c>
      <c r="O17" s="467" t="s">
        <v>63</v>
      </c>
      <c r="P17" s="467" t="s">
        <v>63</v>
      </c>
      <c r="Q17" s="467" t="s">
        <v>957</v>
      </c>
      <c r="R17" s="467" t="s">
        <v>63</v>
      </c>
      <c r="S17" s="467" t="s">
        <v>63</v>
      </c>
      <c r="T17" s="467"/>
      <c r="U17" s="467"/>
      <c r="V17" s="411">
        <v>33.563279999999999</v>
      </c>
      <c r="W17" s="412" t="s">
        <v>988</v>
      </c>
      <c r="X17" s="413">
        <v>0.93200000000000005</v>
      </c>
      <c r="Y17" s="414">
        <v>21.517130000000002</v>
      </c>
      <c r="Z17" s="415" t="s">
        <v>959</v>
      </c>
      <c r="AA17" s="416">
        <v>0.89700000000000002</v>
      </c>
      <c r="AB17" s="417">
        <v>10.31091</v>
      </c>
      <c r="AC17" s="418" t="s">
        <v>960</v>
      </c>
      <c r="AD17" s="419">
        <v>0.85899999999999999</v>
      </c>
      <c r="AE17" s="470"/>
      <c r="AF17" s="421">
        <v>280.5</v>
      </c>
      <c r="AG17" s="411">
        <v>0.39</v>
      </c>
      <c r="AH17" s="411">
        <v>1.46</v>
      </c>
      <c r="AI17" s="411">
        <v>27.17</v>
      </c>
      <c r="AJ17" s="411">
        <v>42.93</v>
      </c>
      <c r="AK17" s="411">
        <v>31.5</v>
      </c>
      <c r="AL17" s="411">
        <v>1.08</v>
      </c>
      <c r="AM17" s="411">
        <v>3.23</v>
      </c>
      <c r="AN17" s="411">
        <v>0.61</v>
      </c>
      <c r="AO17" s="411">
        <v>0.33</v>
      </c>
      <c r="AP17" s="411">
        <v>0.55000000000000004</v>
      </c>
      <c r="AQ17" s="411">
        <v>0.28999999999999998</v>
      </c>
      <c r="AR17" s="422">
        <v>0</v>
      </c>
      <c r="AS17" s="422">
        <v>0</v>
      </c>
      <c r="AT17" s="422">
        <v>0</v>
      </c>
      <c r="AU17" s="422">
        <v>0</v>
      </c>
      <c r="AV17" s="423">
        <v>9.5171299999999999</v>
      </c>
      <c r="AW17" s="424" t="s">
        <v>960</v>
      </c>
      <c r="AX17" s="425">
        <v>0.79300000000000004</v>
      </c>
      <c r="AY17" s="471"/>
      <c r="AZ17" s="472">
        <v>218.7</v>
      </c>
      <c r="BA17" s="414">
        <v>0.91</v>
      </c>
      <c r="BB17" s="414">
        <v>1.3</v>
      </c>
      <c r="BC17" s="414">
        <v>28.49</v>
      </c>
      <c r="BD17" s="414">
        <v>48.4</v>
      </c>
      <c r="BE17" s="414">
        <v>26.1</v>
      </c>
      <c r="BF17" s="414">
        <v>1.59</v>
      </c>
      <c r="BG17" s="414">
        <v>0.65</v>
      </c>
      <c r="BH17" s="414">
        <v>0.76</v>
      </c>
      <c r="BI17" s="414">
        <v>0.5</v>
      </c>
      <c r="BJ17" s="414">
        <v>0.47</v>
      </c>
      <c r="BK17" s="414">
        <v>0.32</v>
      </c>
      <c r="BL17" s="395" t="s">
        <v>1077</v>
      </c>
      <c r="BM17" s="395" t="s">
        <v>1077</v>
      </c>
      <c r="BN17" s="395" t="s">
        <v>1078</v>
      </c>
      <c r="BO17" s="395" t="s">
        <v>1078</v>
      </c>
      <c r="BP17" s="395" t="s">
        <v>1077</v>
      </c>
      <c r="BQ17" s="395" t="s">
        <v>1077</v>
      </c>
      <c r="BR17" s="395" t="s">
        <v>1078</v>
      </c>
      <c r="BS17" s="395" t="s">
        <v>1078</v>
      </c>
      <c r="BT17" s="395" t="s">
        <v>1079</v>
      </c>
      <c r="BU17" s="395" t="s">
        <v>1080</v>
      </c>
      <c r="BV17" s="395" t="s">
        <v>1080</v>
      </c>
      <c r="BW17" s="473"/>
      <c r="BX17" s="417">
        <v>11.252370000000001</v>
      </c>
      <c r="BY17" s="418" t="s">
        <v>962</v>
      </c>
      <c r="BZ17" s="419">
        <v>0.93799999999999994</v>
      </c>
      <c r="CA17" s="470"/>
      <c r="CB17" s="421">
        <v>358.9</v>
      </c>
      <c r="CC17" s="411">
        <v>0.36</v>
      </c>
      <c r="CD17" s="411">
        <v>1.23</v>
      </c>
      <c r="CE17" s="411">
        <v>10.43</v>
      </c>
      <c r="CF17" s="411">
        <v>42.37</v>
      </c>
      <c r="CG17" s="411">
        <v>22.55</v>
      </c>
      <c r="CH17" s="411">
        <v>2.98</v>
      </c>
      <c r="CI17" s="411">
        <v>1.76</v>
      </c>
      <c r="CJ17" s="411">
        <v>0.41</v>
      </c>
      <c r="CK17" s="411">
        <v>0.16</v>
      </c>
      <c r="CL17" s="411">
        <v>0.36</v>
      </c>
      <c r="CM17" s="411">
        <v>0.28999999999999998</v>
      </c>
      <c r="CN17" s="422">
        <v>5</v>
      </c>
      <c r="CO17" s="422">
        <v>0</v>
      </c>
      <c r="CP17" s="422">
        <v>82</v>
      </c>
      <c r="CQ17" s="422">
        <v>0</v>
      </c>
      <c r="CR17" s="423">
        <v>11.630800000000001</v>
      </c>
      <c r="CS17" s="424" t="s">
        <v>962</v>
      </c>
      <c r="CT17" s="425">
        <v>0.96899999999999997</v>
      </c>
      <c r="CU17" s="471"/>
      <c r="CV17" s="472">
        <v>116.9</v>
      </c>
      <c r="CW17" s="414">
        <v>0.73</v>
      </c>
      <c r="CX17" s="414">
        <v>1.02</v>
      </c>
      <c r="CY17" s="414">
        <v>19.420000000000002</v>
      </c>
      <c r="CZ17" s="414">
        <v>35.1</v>
      </c>
      <c r="DA17" s="414">
        <v>24.78</v>
      </c>
      <c r="DB17" s="414">
        <v>3.06</v>
      </c>
      <c r="DC17" s="414">
        <v>0.23</v>
      </c>
      <c r="DD17" s="414">
        <v>0.31</v>
      </c>
      <c r="DE17" s="414">
        <v>0.22</v>
      </c>
      <c r="DF17" s="414">
        <v>0.28999999999999998</v>
      </c>
      <c r="DG17" s="414">
        <v>0.31</v>
      </c>
      <c r="DH17" s="396" t="s">
        <v>1116</v>
      </c>
      <c r="DI17" s="396" t="s">
        <v>1077</v>
      </c>
      <c r="DJ17" s="396" t="s">
        <v>1078</v>
      </c>
      <c r="DK17" s="396" t="s">
        <v>1078</v>
      </c>
      <c r="DL17" s="396" t="s">
        <v>1077</v>
      </c>
      <c r="DM17" s="396" t="s">
        <v>1077</v>
      </c>
      <c r="DN17" s="396" t="s">
        <v>1078</v>
      </c>
      <c r="DO17" s="396" t="s">
        <v>1078</v>
      </c>
      <c r="DP17" s="396" t="s">
        <v>1079</v>
      </c>
      <c r="DQ17" s="396" t="s">
        <v>1080</v>
      </c>
      <c r="DR17" s="396" t="s">
        <v>1080</v>
      </c>
      <c r="DS17" s="474"/>
      <c r="DT17" s="431">
        <v>12</v>
      </c>
      <c r="DU17" s="432" t="s">
        <v>962</v>
      </c>
      <c r="DV17" s="433">
        <v>1</v>
      </c>
      <c r="DW17" s="475"/>
      <c r="DX17" s="435">
        <v>218.8</v>
      </c>
      <c r="DY17" s="436">
        <v>15.23</v>
      </c>
      <c r="DZ17" s="436">
        <v>0.94</v>
      </c>
      <c r="EA17" s="436">
        <v>2.33</v>
      </c>
      <c r="EB17" s="407" t="s">
        <v>1077</v>
      </c>
      <c r="EC17" s="407" t="s">
        <v>1077</v>
      </c>
      <c r="ED17" s="407" t="s">
        <v>1078</v>
      </c>
      <c r="EE17" s="407" t="s">
        <v>1078</v>
      </c>
      <c r="EF17" s="407" t="s">
        <v>1079</v>
      </c>
      <c r="EG17" s="407" t="s">
        <v>1080</v>
      </c>
      <c r="EH17" s="434" t="s">
        <v>1078</v>
      </c>
      <c r="EI17" s="476">
        <v>2.39</v>
      </c>
      <c r="EJ17" s="476" t="s">
        <v>1100</v>
      </c>
      <c r="EK17" s="477"/>
      <c r="EL17" s="437" t="s">
        <v>1083</v>
      </c>
      <c r="EM17" s="478">
        <v>45.8</v>
      </c>
      <c r="EN17" s="479"/>
      <c r="EO17" s="480" t="s">
        <v>957</v>
      </c>
      <c r="EP17" s="478">
        <v>54.8</v>
      </c>
      <c r="EQ17" s="479"/>
      <c r="ER17" s="480" t="s">
        <v>957</v>
      </c>
      <c r="ES17" s="963" t="s">
        <v>1078</v>
      </c>
    </row>
    <row r="18" spans="1:149" s="397" customFormat="1" ht="24" customHeight="1">
      <c r="A18" s="2936" t="s">
        <v>3533</v>
      </c>
      <c r="B18" s="500" t="s">
        <v>1260</v>
      </c>
      <c r="C18" s="462" t="s">
        <v>1324</v>
      </c>
      <c r="D18" s="462" t="s">
        <v>1325</v>
      </c>
      <c r="E18" s="463" t="s">
        <v>602</v>
      </c>
      <c r="F18" s="464" t="s">
        <v>1294</v>
      </c>
      <c r="G18" s="465" t="s">
        <v>1326</v>
      </c>
      <c r="H18" s="466">
        <v>1360</v>
      </c>
      <c r="I18" s="467" t="s">
        <v>1327</v>
      </c>
      <c r="J18" s="463" t="s">
        <v>1187</v>
      </c>
      <c r="K18" s="507" t="s">
        <v>1328</v>
      </c>
      <c r="L18" s="507" t="s">
        <v>1329</v>
      </c>
      <c r="M18" s="485" t="s">
        <v>1330</v>
      </c>
      <c r="N18" s="467" t="s">
        <v>63</v>
      </c>
      <c r="O18" s="467" t="s">
        <v>63</v>
      </c>
      <c r="P18" s="467" t="s">
        <v>63</v>
      </c>
      <c r="Q18" s="467" t="s">
        <v>957</v>
      </c>
      <c r="R18" s="467" t="s">
        <v>63</v>
      </c>
      <c r="S18" s="467" t="s">
        <v>63</v>
      </c>
      <c r="T18" s="467"/>
      <c r="U18" s="467"/>
      <c r="V18" s="411">
        <v>30.180750000000003</v>
      </c>
      <c r="W18" s="412" t="s">
        <v>959</v>
      </c>
      <c r="X18" s="413">
        <v>0.83799999999999997</v>
      </c>
      <c r="Y18" s="414">
        <v>21.84506</v>
      </c>
      <c r="Z18" s="415" t="s">
        <v>988</v>
      </c>
      <c r="AA18" s="416">
        <v>0.91</v>
      </c>
      <c r="AB18" s="417">
        <v>10.403210000000001</v>
      </c>
      <c r="AC18" s="418" t="s">
        <v>960</v>
      </c>
      <c r="AD18" s="419">
        <v>0.86699999999999999</v>
      </c>
      <c r="AE18" s="470"/>
      <c r="AF18" s="421">
        <v>487</v>
      </c>
      <c r="AG18" s="411">
        <v>0.82</v>
      </c>
      <c r="AH18" s="411">
        <v>1.19</v>
      </c>
      <c r="AI18" s="411">
        <v>36.520000000000003</v>
      </c>
      <c r="AJ18" s="411">
        <v>45.09</v>
      </c>
      <c r="AK18" s="411">
        <v>24.99</v>
      </c>
      <c r="AL18" s="411">
        <v>0.55000000000000004</v>
      </c>
      <c r="AM18" s="411">
        <v>0.53</v>
      </c>
      <c r="AN18" s="411">
        <v>0.53</v>
      </c>
      <c r="AO18" s="411">
        <v>0.28999999999999998</v>
      </c>
      <c r="AP18" s="411">
        <v>0.6</v>
      </c>
      <c r="AQ18" s="411">
        <v>0.3</v>
      </c>
      <c r="AR18" s="422">
        <v>0</v>
      </c>
      <c r="AS18" s="422">
        <v>26</v>
      </c>
      <c r="AT18" s="422">
        <v>80</v>
      </c>
      <c r="AU18" s="422">
        <v>45</v>
      </c>
      <c r="AV18" s="423">
        <v>11.280060000000001</v>
      </c>
      <c r="AW18" s="424" t="s">
        <v>962</v>
      </c>
      <c r="AX18" s="425">
        <v>0.94</v>
      </c>
      <c r="AY18" s="471"/>
      <c r="AZ18" s="472">
        <v>285.10000000000002</v>
      </c>
      <c r="BA18" s="414">
        <v>0.75</v>
      </c>
      <c r="BB18" s="414">
        <v>1.25</v>
      </c>
      <c r="BC18" s="414">
        <v>16.7</v>
      </c>
      <c r="BD18" s="414">
        <v>39.520000000000003</v>
      </c>
      <c r="BE18" s="414">
        <v>26.06</v>
      </c>
      <c r="BF18" s="414">
        <v>1.62</v>
      </c>
      <c r="BG18" s="414">
        <v>0.53</v>
      </c>
      <c r="BH18" s="414">
        <v>0.45</v>
      </c>
      <c r="BI18" s="414">
        <v>0.32</v>
      </c>
      <c r="BJ18" s="414">
        <v>0.49</v>
      </c>
      <c r="BK18" s="414">
        <v>0.24</v>
      </c>
      <c r="BL18" s="395" t="s">
        <v>1077</v>
      </c>
      <c r="BM18" s="395" t="s">
        <v>1077</v>
      </c>
      <c r="BN18" s="395" t="s">
        <v>1078</v>
      </c>
      <c r="BO18" s="395" t="s">
        <v>1078</v>
      </c>
      <c r="BP18" s="395" t="s">
        <v>1077</v>
      </c>
      <c r="BQ18" s="395" t="s">
        <v>1077</v>
      </c>
      <c r="BR18" s="395" t="s">
        <v>1078</v>
      </c>
      <c r="BS18" s="395" t="s">
        <v>1078</v>
      </c>
      <c r="BT18" s="395" t="s">
        <v>1079</v>
      </c>
      <c r="BU18" s="395" t="s">
        <v>1080</v>
      </c>
      <c r="BV18" s="395" t="s">
        <v>1080</v>
      </c>
      <c r="BW18" s="473"/>
      <c r="BX18" s="417">
        <v>9.2125400000000006</v>
      </c>
      <c r="BY18" s="418" t="s">
        <v>960</v>
      </c>
      <c r="BZ18" s="419">
        <v>0.76800000000000002</v>
      </c>
      <c r="CA18" s="470"/>
      <c r="CB18" s="421">
        <v>358.9</v>
      </c>
      <c r="CC18" s="411">
        <v>0.69</v>
      </c>
      <c r="CD18" s="411">
        <v>1.44</v>
      </c>
      <c r="CE18" s="411">
        <v>37.479999999999997</v>
      </c>
      <c r="CF18" s="411">
        <v>52.8</v>
      </c>
      <c r="CG18" s="411">
        <v>26.25</v>
      </c>
      <c r="CH18" s="411">
        <v>0.3</v>
      </c>
      <c r="CI18" s="411">
        <v>0.69</v>
      </c>
      <c r="CJ18" s="411">
        <v>0.47</v>
      </c>
      <c r="CK18" s="411">
        <v>0.24</v>
      </c>
      <c r="CL18" s="411">
        <v>0.4</v>
      </c>
      <c r="CM18" s="411">
        <v>0.55000000000000004</v>
      </c>
      <c r="CN18" s="422">
        <v>0</v>
      </c>
      <c r="CO18" s="422">
        <v>0</v>
      </c>
      <c r="CP18" s="422">
        <v>67</v>
      </c>
      <c r="CQ18" s="422">
        <v>16</v>
      </c>
      <c r="CR18" s="423">
        <v>11.455430000000002</v>
      </c>
      <c r="CS18" s="424" t="s">
        <v>962</v>
      </c>
      <c r="CT18" s="425">
        <v>0.95499999999999996</v>
      </c>
      <c r="CU18" s="471"/>
      <c r="CV18" s="472">
        <v>268.60000000000002</v>
      </c>
      <c r="CW18" s="414">
        <v>0.49</v>
      </c>
      <c r="CX18" s="414">
        <v>1.01</v>
      </c>
      <c r="CY18" s="414">
        <v>11.7</v>
      </c>
      <c r="CZ18" s="414">
        <v>36.700000000000003</v>
      </c>
      <c r="DA18" s="414">
        <v>24.22</v>
      </c>
      <c r="DB18" s="414">
        <v>2.3199999999999998</v>
      </c>
      <c r="DC18" s="414">
        <v>0.91</v>
      </c>
      <c r="DD18" s="414">
        <v>0.25</v>
      </c>
      <c r="DE18" s="414">
        <v>0.3</v>
      </c>
      <c r="DF18" s="414">
        <v>0.52</v>
      </c>
      <c r="DG18" s="414">
        <v>0.17</v>
      </c>
      <c r="DH18" s="396" t="s">
        <v>1077</v>
      </c>
      <c r="DI18" s="396" t="s">
        <v>1077</v>
      </c>
      <c r="DJ18" s="396" t="s">
        <v>1078</v>
      </c>
      <c r="DK18" s="396" t="s">
        <v>1078</v>
      </c>
      <c r="DL18" s="396" t="s">
        <v>1077</v>
      </c>
      <c r="DM18" s="396" t="s">
        <v>1077</v>
      </c>
      <c r="DN18" s="396" t="s">
        <v>1078</v>
      </c>
      <c r="DO18" s="396" t="s">
        <v>1078</v>
      </c>
      <c r="DP18" s="396" t="s">
        <v>1079</v>
      </c>
      <c r="DQ18" s="396" t="s">
        <v>1080</v>
      </c>
      <c r="DR18" s="396" t="s">
        <v>1080</v>
      </c>
      <c r="DS18" s="474"/>
      <c r="DT18" s="431">
        <v>10.565</v>
      </c>
      <c r="DU18" s="432" t="s">
        <v>962</v>
      </c>
      <c r="DV18" s="433">
        <v>0.88</v>
      </c>
      <c r="DW18" s="475"/>
      <c r="DX18" s="435">
        <v>107.8</v>
      </c>
      <c r="DY18" s="436">
        <v>28.68</v>
      </c>
      <c r="DZ18" s="436">
        <v>1.07</v>
      </c>
      <c r="EA18" s="436">
        <v>2.94</v>
      </c>
      <c r="EB18" s="407" t="s">
        <v>1077</v>
      </c>
      <c r="EC18" s="407" t="s">
        <v>1077</v>
      </c>
      <c r="ED18" s="407" t="s">
        <v>1078</v>
      </c>
      <c r="EE18" s="407" t="s">
        <v>1078</v>
      </c>
      <c r="EF18" s="407" t="s">
        <v>1079</v>
      </c>
      <c r="EG18" s="407" t="s">
        <v>1080</v>
      </c>
      <c r="EH18" s="434" t="s">
        <v>1078</v>
      </c>
      <c r="EI18" s="476">
        <v>2.5499999999999998</v>
      </c>
      <c r="EJ18" s="476" t="s">
        <v>1082</v>
      </c>
      <c r="EK18" s="477"/>
      <c r="EL18" s="437" t="s">
        <v>1083</v>
      </c>
      <c r="EM18" s="478">
        <v>40.700000000000003</v>
      </c>
      <c r="EN18" s="479"/>
      <c r="EO18" s="480" t="s">
        <v>957</v>
      </c>
      <c r="EP18" s="478">
        <v>43.9</v>
      </c>
      <c r="EQ18" s="479"/>
      <c r="ER18" s="480" t="s">
        <v>957</v>
      </c>
      <c r="ES18" s="963" t="s">
        <v>1078</v>
      </c>
    </row>
    <row r="19" spans="1:149" s="397" customFormat="1" ht="24" customHeight="1">
      <c r="A19" s="2937"/>
      <c r="B19" s="500" t="s">
        <v>1331</v>
      </c>
      <c r="C19" s="462" t="s">
        <v>1332</v>
      </c>
      <c r="D19" s="462" t="s">
        <v>1333</v>
      </c>
      <c r="E19" s="463" t="s">
        <v>1334</v>
      </c>
      <c r="F19" s="464" t="s">
        <v>1335</v>
      </c>
      <c r="G19" s="465" t="s">
        <v>1336</v>
      </c>
      <c r="H19" s="466">
        <v>1380</v>
      </c>
      <c r="I19" s="467" t="s">
        <v>1337</v>
      </c>
      <c r="J19" s="463" t="s">
        <v>1338</v>
      </c>
      <c r="K19" s="485" t="s">
        <v>1339</v>
      </c>
      <c r="L19" s="485" t="s">
        <v>1340</v>
      </c>
      <c r="M19" s="485" t="s">
        <v>1341</v>
      </c>
      <c r="N19" s="467" t="s">
        <v>63</v>
      </c>
      <c r="O19" s="467" t="s">
        <v>63</v>
      </c>
      <c r="P19" s="467" t="s">
        <v>63</v>
      </c>
      <c r="Q19" s="467" t="s">
        <v>63</v>
      </c>
      <c r="R19" s="467" t="s">
        <v>63</v>
      </c>
      <c r="S19" s="467" t="s">
        <v>63</v>
      </c>
      <c r="T19" s="467"/>
      <c r="U19" s="467"/>
      <c r="V19" s="411">
        <v>28.025280000000002</v>
      </c>
      <c r="W19" s="412" t="s">
        <v>959</v>
      </c>
      <c r="X19" s="413">
        <v>0.77800000000000002</v>
      </c>
      <c r="Y19" s="414">
        <v>20.15109</v>
      </c>
      <c r="Z19" s="415" t="s">
        <v>959</v>
      </c>
      <c r="AA19" s="416">
        <v>0.84</v>
      </c>
      <c r="AB19" s="417">
        <v>8.0680200000000006</v>
      </c>
      <c r="AC19" s="418" t="s">
        <v>968</v>
      </c>
      <c r="AD19" s="419">
        <v>0.67200000000000004</v>
      </c>
      <c r="AE19" s="470"/>
      <c r="AF19" s="421">
        <v>632.9</v>
      </c>
      <c r="AG19" s="411">
        <v>0.49</v>
      </c>
      <c r="AH19" s="411">
        <v>1.67</v>
      </c>
      <c r="AI19" s="411">
        <v>25.11</v>
      </c>
      <c r="AJ19" s="411">
        <v>58.34</v>
      </c>
      <c r="AK19" s="411">
        <v>29</v>
      </c>
      <c r="AL19" s="411">
        <v>1.08</v>
      </c>
      <c r="AM19" s="411">
        <v>1.81</v>
      </c>
      <c r="AN19" s="411">
        <v>0.6</v>
      </c>
      <c r="AO19" s="411">
        <v>0.56000000000000005</v>
      </c>
      <c r="AP19" s="411">
        <v>0.65</v>
      </c>
      <c r="AQ19" s="411">
        <v>0.59</v>
      </c>
      <c r="AR19" s="422">
        <v>0</v>
      </c>
      <c r="AS19" s="422">
        <v>0</v>
      </c>
      <c r="AT19" s="422">
        <v>36</v>
      </c>
      <c r="AU19" s="422">
        <v>0</v>
      </c>
      <c r="AV19" s="423">
        <v>8.1510899999999999</v>
      </c>
      <c r="AW19" s="424" t="s">
        <v>968</v>
      </c>
      <c r="AX19" s="425">
        <v>0.67900000000000005</v>
      </c>
      <c r="AY19" s="471"/>
      <c r="AZ19" s="472">
        <v>600.9</v>
      </c>
      <c r="BA19" s="414">
        <v>0.56000000000000005</v>
      </c>
      <c r="BB19" s="414">
        <v>1.8</v>
      </c>
      <c r="BC19" s="414">
        <v>30.44</v>
      </c>
      <c r="BD19" s="414">
        <v>55.19</v>
      </c>
      <c r="BE19" s="414">
        <v>29.85</v>
      </c>
      <c r="BF19" s="414">
        <v>1.47</v>
      </c>
      <c r="BG19" s="414">
        <v>2.31</v>
      </c>
      <c r="BH19" s="414">
        <v>0.87</v>
      </c>
      <c r="BI19" s="414">
        <v>0.56000000000000005</v>
      </c>
      <c r="BJ19" s="414">
        <v>0.84</v>
      </c>
      <c r="BK19" s="414">
        <v>0.46</v>
      </c>
      <c r="BL19" s="395" t="s">
        <v>1077</v>
      </c>
      <c r="BM19" s="395" t="s">
        <v>1077</v>
      </c>
      <c r="BN19" s="395" t="s">
        <v>1078</v>
      </c>
      <c r="BO19" s="395" t="s">
        <v>1078</v>
      </c>
      <c r="BP19" s="395" t="s">
        <v>1077</v>
      </c>
      <c r="BQ19" s="395" t="s">
        <v>1077</v>
      </c>
      <c r="BR19" s="395" t="s">
        <v>1078</v>
      </c>
      <c r="BS19" s="395" t="s">
        <v>1078</v>
      </c>
      <c r="BT19" s="395" t="s">
        <v>1079</v>
      </c>
      <c r="BU19" s="395" t="s">
        <v>1080</v>
      </c>
      <c r="BV19" s="395" t="s">
        <v>1080</v>
      </c>
      <c r="BW19" s="473"/>
      <c r="BX19" s="417">
        <v>7.9572600000000016</v>
      </c>
      <c r="BY19" s="418" t="s">
        <v>968</v>
      </c>
      <c r="BZ19" s="419">
        <v>0.66300000000000003</v>
      </c>
      <c r="CA19" s="470"/>
      <c r="CB19" s="421">
        <v>481.2</v>
      </c>
      <c r="CC19" s="411">
        <v>0.72</v>
      </c>
      <c r="CD19" s="411">
        <v>1.21</v>
      </c>
      <c r="CE19" s="411">
        <v>10.220000000000001</v>
      </c>
      <c r="CF19" s="411">
        <v>52.06</v>
      </c>
      <c r="CG19" s="411">
        <v>26.36</v>
      </c>
      <c r="CH19" s="411">
        <v>1.03</v>
      </c>
      <c r="CI19" s="411">
        <v>1.02</v>
      </c>
      <c r="CJ19" s="411">
        <v>0.44</v>
      </c>
      <c r="CK19" s="411">
        <v>0.41</v>
      </c>
      <c r="CL19" s="411">
        <v>0.62</v>
      </c>
      <c r="CM19" s="411">
        <v>1.22</v>
      </c>
      <c r="CN19" s="422">
        <v>0</v>
      </c>
      <c r="CO19" s="422">
        <v>0</v>
      </c>
      <c r="CP19" s="422">
        <v>81</v>
      </c>
      <c r="CQ19" s="422">
        <v>0</v>
      </c>
      <c r="CR19" s="423">
        <v>12</v>
      </c>
      <c r="CS19" s="424" t="s">
        <v>962</v>
      </c>
      <c r="CT19" s="425">
        <v>1</v>
      </c>
      <c r="CU19" s="471"/>
      <c r="CV19" s="472">
        <v>471.1</v>
      </c>
      <c r="CW19" s="414">
        <v>0.48</v>
      </c>
      <c r="CX19" s="414">
        <v>0.92</v>
      </c>
      <c r="CY19" s="414">
        <v>10.75</v>
      </c>
      <c r="CZ19" s="414">
        <v>37.61</v>
      </c>
      <c r="DA19" s="414">
        <v>19.77</v>
      </c>
      <c r="DB19" s="414">
        <v>0.22</v>
      </c>
      <c r="DC19" s="414">
        <v>0.38</v>
      </c>
      <c r="DD19" s="414">
        <v>0.38</v>
      </c>
      <c r="DE19" s="414">
        <v>0.15</v>
      </c>
      <c r="DF19" s="414">
        <v>0.38</v>
      </c>
      <c r="DG19" s="414">
        <v>0.33</v>
      </c>
      <c r="DH19" s="396" t="s">
        <v>1116</v>
      </c>
      <c r="DI19" s="396" t="s">
        <v>1077</v>
      </c>
      <c r="DJ19" s="396" t="s">
        <v>1078</v>
      </c>
      <c r="DK19" s="396" t="s">
        <v>1078</v>
      </c>
      <c r="DL19" s="396" t="s">
        <v>1077</v>
      </c>
      <c r="DM19" s="396" t="s">
        <v>1077</v>
      </c>
      <c r="DN19" s="396" t="s">
        <v>1078</v>
      </c>
      <c r="DO19" s="396" t="s">
        <v>1078</v>
      </c>
      <c r="DP19" s="396" t="s">
        <v>1079</v>
      </c>
      <c r="DQ19" s="396" t="s">
        <v>1080</v>
      </c>
      <c r="DR19" s="396" t="s">
        <v>1080</v>
      </c>
      <c r="DS19" s="474"/>
      <c r="DT19" s="431">
        <v>12</v>
      </c>
      <c r="DU19" s="432" t="s">
        <v>962</v>
      </c>
      <c r="DV19" s="433">
        <v>1</v>
      </c>
      <c r="DW19" s="475"/>
      <c r="DX19" s="435">
        <v>71.3</v>
      </c>
      <c r="DY19" s="436">
        <v>11.56</v>
      </c>
      <c r="DZ19" s="436">
        <v>0.56999999999999995</v>
      </c>
      <c r="EA19" s="436">
        <v>2.2000000000000002</v>
      </c>
      <c r="EB19" s="407" t="s">
        <v>1077</v>
      </c>
      <c r="EC19" s="407" t="s">
        <v>1077</v>
      </c>
      <c r="ED19" s="407" t="s">
        <v>1078</v>
      </c>
      <c r="EE19" s="407" t="s">
        <v>1078</v>
      </c>
      <c r="EF19" s="407" t="s">
        <v>1079</v>
      </c>
      <c r="EG19" s="407" t="s">
        <v>1080</v>
      </c>
      <c r="EH19" s="434" t="s">
        <v>1078</v>
      </c>
      <c r="EI19" s="476">
        <v>2.78</v>
      </c>
      <c r="EJ19" s="476" t="s">
        <v>1082</v>
      </c>
      <c r="EK19" s="477"/>
      <c r="EL19" s="437" t="s">
        <v>1083</v>
      </c>
      <c r="EM19" s="478">
        <v>44.2</v>
      </c>
      <c r="EN19" s="479"/>
      <c r="EO19" s="480" t="s">
        <v>957</v>
      </c>
      <c r="EP19" s="478">
        <v>48.5</v>
      </c>
      <c r="EQ19" s="479"/>
      <c r="ER19" s="480" t="s">
        <v>957</v>
      </c>
      <c r="ES19" s="963" t="s">
        <v>1078</v>
      </c>
    </row>
    <row r="20" spans="1:149" s="397" customFormat="1" ht="24" customHeight="1">
      <c r="A20" s="2965" t="s">
        <v>3531</v>
      </c>
      <c r="B20" s="503" t="s">
        <v>1275</v>
      </c>
      <c r="C20" s="462" t="s">
        <v>1342</v>
      </c>
      <c r="D20" s="462" t="s">
        <v>1343</v>
      </c>
      <c r="E20" s="463" t="s">
        <v>638</v>
      </c>
      <c r="F20" s="464" t="s">
        <v>1244</v>
      </c>
      <c r="G20" s="465" t="s">
        <v>3477</v>
      </c>
      <c r="H20" s="466">
        <v>1510</v>
      </c>
      <c r="I20" s="467" t="s">
        <v>1029</v>
      </c>
      <c r="J20" s="463" t="s">
        <v>1344</v>
      </c>
      <c r="K20" s="507" t="s">
        <v>1345</v>
      </c>
      <c r="L20" s="507" t="s">
        <v>1346</v>
      </c>
      <c r="M20" s="507" t="s">
        <v>1347</v>
      </c>
      <c r="N20" s="467" t="s">
        <v>63</v>
      </c>
      <c r="O20" s="467" t="s">
        <v>63</v>
      </c>
      <c r="P20" s="467" t="s">
        <v>63</v>
      </c>
      <c r="Q20" s="467" t="s">
        <v>957</v>
      </c>
      <c r="R20" s="467" t="s">
        <v>63</v>
      </c>
      <c r="S20" s="467" t="s">
        <v>63</v>
      </c>
      <c r="T20" s="956" t="s">
        <v>1021</v>
      </c>
      <c r="U20" s="467"/>
      <c r="V20" s="411">
        <v>33.895159999999997</v>
      </c>
      <c r="W20" s="412" t="s">
        <v>988</v>
      </c>
      <c r="X20" s="413">
        <v>0.94199999999999995</v>
      </c>
      <c r="Y20" s="414">
        <v>21.35059</v>
      </c>
      <c r="Z20" s="415" t="s">
        <v>959</v>
      </c>
      <c r="AA20" s="416">
        <v>0.89</v>
      </c>
      <c r="AB20" s="417">
        <v>11.08623</v>
      </c>
      <c r="AC20" s="418" t="s">
        <v>962</v>
      </c>
      <c r="AD20" s="419">
        <v>0.92400000000000004</v>
      </c>
      <c r="AE20" s="470"/>
      <c r="AF20" s="421">
        <v>286.89999999999998</v>
      </c>
      <c r="AG20" s="411">
        <v>0.52</v>
      </c>
      <c r="AH20" s="411">
        <v>1.33</v>
      </c>
      <c r="AI20" s="411">
        <v>23.24</v>
      </c>
      <c r="AJ20" s="411">
        <v>42.05</v>
      </c>
      <c r="AK20" s="411">
        <v>27.69</v>
      </c>
      <c r="AL20" s="411">
        <v>1.75</v>
      </c>
      <c r="AM20" s="411">
        <v>2.4700000000000002</v>
      </c>
      <c r="AN20" s="411">
        <v>0.4</v>
      </c>
      <c r="AO20" s="411">
        <v>0.28999999999999998</v>
      </c>
      <c r="AP20" s="411">
        <v>0.48</v>
      </c>
      <c r="AQ20" s="411">
        <v>0.28999999999999998</v>
      </c>
      <c r="AR20" s="422">
        <v>0</v>
      </c>
      <c r="AS20" s="422">
        <v>0</v>
      </c>
      <c r="AT20" s="422">
        <v>0</v>
      </c>
      <c r="AU20" s="422">
        <v>0</v>
      </c>
      <c r="AV20" s="423">
        <v>9.5355900000000009</v>
      </c>
      <c r="AW20" s="424" t="s">
        <v>960</v>
      </c>
      <c r="AX20" s="425">
        <v>0.79500000000000004</v>
      </c>
      <c r="AY20" s="471"/>
      <c r="AZ20" s="472">
        <v>325.89999999999998</v>
      </c>
      <c r="BA20" s="414">
        <v>0.53</v>
      </c>
      <c r="BB20" s="414">
        <v>1.35</v>
      </c>
      <c r="BC20" s="414">
        <v>15.67</v>
      </c>
      <c r="BD20" s="414">
        <v>51.96</v>
      </c>
      <c r="BE20" s="414">
        <v>30.11</v>
      </c>
      <c r="BF20" s="414">
        <v>2.64</v>
      </c>
      <c r="BG20" s="414">
        <v>0.99</v>
      </c>
      <c r="BH20" s="414">
        <v>0.46</v>
      </c>
      <c r="BI20" s="414">
        <v>0.24</v>
      </c>
      <c r="BJ20" s="414">
        <v>0.42</v>
      </c>
      <c r="BK20" s="414">
        <v>0.28000000000000003</v>
      </c>
      <c r="BL20" s="395" t="s">
        <v>1077</v>
      </c>
      <c r="BM20" s="395" t="s">
        <v>1077</v>
      </c>
      <c r="BN20" s="395" t="s">
        <v>1078</v>
      </c>
      <c r="BO20" s="395" t="s">
        <v>1078</v>
      </c>
      <c r="BP20" s="395" t="s">
        <v>1077</v>
      </c>
      <c r="BQ20" s="395" t="s">
        <v>1077</v>
      </c>
      <c r="BR20" s="395" t="s">
        <v>1078</v>
      </c>
      <c r="BS20" s="395" t="s">
        <v>1078</v>
      </c>
      <c r="BT20" s="395" t="s">
        <v>1079</v>
      </c>
      <c r="BU20" s="395" t="s">
        <v>1080</v>
      </c>
      <c r="BV20" s="395" t="s">
        <v>1080</v>
      </c>
      <c r="BW20" s="473"/>
      <c r="BX20" s="417">
        <v>10.993930000000001</v>
      </c>
      <c r="BY20" s="418" t="s">
        <v>962</v>
      </c>
      <c r="BZ20" s="419">
        <v>0.91600000000000004</v>
      </c>
      <c r="CA20" s="470"/>
      <c r="CB20" s="421">
        <v>291.2</v>
      </c>
      <c r="CC20" s="411">
        <v>0.75</v>
      </c>
      <c r="CD20" s="411">
        <v>1.42</v>
      </c>
      <c r="CE20" s="411">
        <v>23.94</v>
      </c>
      <c r="CF20" s="411">
        <v>44.02</v>
      </c>
      <c r="CG20" s="411">
        <v>22.17</v>
      </c>
      <c r="CH20" s="411">
        <v>2.85</v>
      </c>
      <c r="CI20" s="411">
        <v>2.19</v>
      </c>
      <c r="CJ20" s="411">
        <v>0.3</v>
      </c>
      <c r="CK20" s="411">
        <v>0.28000000000000003</v>
      </c>
      <c r="CL20" s="411">
        <v>0.33</v>
      </c>
      <c r="CM20" s="411">
        <v>0.35</v>
      </c>
      <c r="CN20" s="422">
        <v>0</v>
      </c>
      <c r="CO20" s="422">
        <v>0</v>
      </c>
      <c r="CP20" s="422">
        <v>52</v>
      </c>
      <c r="CQ20" s="422">
        <v>0</v>
      </c>
      <c r="CR20" s="423">
        <v>11.71387</v>
      </c>
      <c r="CS20" s="424" t="s">
        <v>962</v>
      </c>
      <c r="CT20" s="425">
        <v>0.97599999999999998</v>
      </c>
      <c r="CU20" s="471"/>
      <c r="CV20" s="472">
        <v>92.6</v>
      </c>
      <c r="CW20" s="414">
        <v>0.86</v>
      </c>
      <c r="CX20" s="414">
        <v>0.78</v>
      </c>
      <c r="CY20" s="414">
        <v>14.78</v>
      </c>
      <c r="CZ20" s="414">
        <v>39.71</v>
      </c>
      <c r="DA20" s="414">
        <v>22.1</v>
      </c>
      <c r="DB20" s="414">
        <v>2</v>
      </c>
      <c r="DC20" s="414">
        <v>0.53</v>
      </c>
      <c r="DD20" s="414">
        <v>0.31</v>
      </c>
      <c r="DE20" s="414">
        <v>0.27</v>
      </c>
      <c r="DF20" s="414">
        <v>0.3</v>
      </c>
      <c r="DG20" s="414">
        <v>0.16</v>
      </c>
      <c r="DH20" s="396" t="s">
        <v>1077</v>
      </c>
      <c r="DI20" s="396" t="s">
        <v>1077</v>
      </c>
      <c r="DJ20" s="396" t="s">
        <v>1078</v>
      </c>
      <c r="DK20" s="396" t="s">
        <v>1078</v>
      </c>
      <c r="DL20" s="396" t="s">
        <v>1077</v>
      </c>
      <c r="DM20" s="396" t="s">
        <v>1077</v>
      </c>
      <c r="DN20" s="396" t="s">
        <v>1078</v>
      </c>
      <c r="DO20" s="396" t="s">
        <v>1078</v>
      </c>
      <c r="DP20" s="396" t="s">
        <v>1079</v>
      </c>
      <c r="DQ20" s="396" t="s">
        <v>1080</v>
      </c>
      <c r="DR20" s="396" t="s">
        <v>1080</v>
      </c>
      <c r="DS20" s="474"/>
      <c r="DT20" s="431">
        <v>11.815</v>
      </c>
      <c r="DU20" s="432" t="s">
        <v>962</v>
      </c>
      <c r="DV20" s="433">
        <v>0.98499999999999999</v>
      </c>
      <c r="DW20" s="475"/>
      <c r="DX20" s="435">
        <v>125.3</v>
      </c>
      <c r="DY20" s="436">
        <v>16.11</v>
      </c>
      <c r="DZ20" s="436">
        <v>1.1200000000000001</v>
      </c>
      <c r="EA20" s="436">
        <v>3.04</v>
      </c>
      <c r="EB20" s="407" t="s">
        <v>1077</v>
      </c>
      <c r="EC20" s="407" t="s">
        <v>1077</v>
      </c>
      <c r="ED20" s="407" t="s">
        <v>1078</v>
      </c>
      <c r="EE20" s="407" t="s">
        <v>1078</v>
      </c>
      <c r="EF20" s="407" t="s">
        <v>1079</v>
      </c>
      <c r="EG20" s="407" t="s">
        <v>1080</v>
      </c>
      <c r="EH20" s="434" t="s">
        <v>1078</v>
      </c>
      <c r="EI20" s="476">
        <v>3.24</v>
      </c>
      <c r="EJ20" s="476" t="s">
        <v>1082</v>
      </c>
      <c r="EK20" s="477"/>
      <c r="EL20" s="437" t="s">
        <v>1083</v>
      </c>
      <c r="EM20" s="478">
        <v>42</v>
      </c>
      <c r="EN20" s="479" t="s">
        <v>588</v>
      </c>
      <c r="EO20" s="480" t="s">
        <v>957</v>
      </c>
      <c r="EP20" s="478">
        <v>45.7</v>
      </c>
      <c r="EQ20" s="479" t="s">
        <v>588</v>
      </c>
      <c r="ER20" s="480" t="s">
        <v>957</v>
      </c>
      <c r="ES20" s="963" t="s">
        <v>1135</v>
      </c>
    </row>
    <row r="21" spans="1:149" s="397" customFormat="1" ht="24" customHeight="1">
      <c r="A21" s="2971"/>
      <c r="B21" s="500" t="s">
        <v>1275</v>
      </c>
      <c r="C21" s="462" t="s">
        <v>1348</v>
      </c>
      <c r="D21" s="462" t="s">
        <v>1349</v>
      </c>
      <c r="E21" s="463" t="s">
        <v>638</v>
      </c>
      <c r="F21" s="464" t="s">
        <v>1146</v>
      </c>
      <c r="G21" s="465" t="s">
        <v>3478</v>
      </c>
      <c r="H21" s="481">
        <v>1580</v>
      </c>
      <c r="I21" s="467" t="s">
        <v>1029</v>
      </c>
      <c r="J21" s="463" t="s">
        <v>1350</v>
      </c>
      <c r="K21" s="507" t="s">
        <v>1351</v>
      </c>
      <c r="L21" s="507" t="s">
        <v>1352</v>
      </c>
      <c r="M21" s="485" t="s">
        <v>1353</v>
      </c>
      <c r="N21" s="467" t="s">
        <v>63</v>
      </c>
      <c r="O21" s="467" t="s">
        <v>63</v>
      </c>
      <c r="P21" s="467" t="s">
        <v>63</v>
      </c>
      <c r="Q21" s="467" t="s">
        <v>63</v>
      </c>
      <c r="R21" s="467" t="s">
        <v>63</v>
      </c>
      <c r="S21" s="467" t="s">
        <v>63</v>
      </c>
      <c r="T21" s="956" t="s">
        <v>1354</v>
      </c>
      <c r="U21" s="467"/>
      <c r="V21" s="411">
        <v>33.812490000000004</v>
      </c>
      <c r="W21" s="412" t="s">
        <v>988</v>
      </c>
      <c r="X21" s="413">
        <v>0.93899999999999995</v>
      </c>
      <c r="Y21" s="414">
        <v>22.495510000000003</v>
      </c>
      <c r="Z21" s="415" t="s">
        <v>988</v>
      </c>
      <c r="AA21" s="416">
        <v>0.93700000000000006</v>
      </c>
      <c r="AB21" s="417">
        <v>10.84625</v>
      </c>
      <c r="AC21" s="418" t="s">
        <v>962</v>
      </c>
      <c r="AD21" s="419">
        <v>0.90400000000000003</v>
      </c>
      <c r="AE21" s="470"/>
      <c r="AF21" s="421">
        <v>257.2</v>
      </c>
      <c r="AG21" s="411">
        <v>0.42</v>
      </c>
      <c r="AH21" s="411">
        <v>1.3</v>
      </c>
      <c r="AI21" s="411">
        <v>26.58</v>
      </c>
      <c r="AJ21" s="411">
        <v>38.369999999999997</v>
      </c>
      <c r="AK21" s="411">
        <v>27.94</v>
      </c>
      <c r="AL21" s="411">
        <v>2.58</v>
      </c>
      <c r="AM21" s="411">
        <v>2.08</v>
      </c>
      <c r="AN21" s="411">
        <v>0.37</v>
      </c>
      <c r="AO21" s="411">
        <v>0.5</v>
      </c>
      <c r="AP21" s="411">
        <v>0.42</v>
      </c>
      <c r="AQ21" s="411">
        <v>0.57999999999999996</v>
      </c>
      <c r="AR21" s="422">
        <v>0</v>
      </c>
      <c r="AS21" s="422">
        <v>0</v>
      </c>
      <c r="AT21" s="422">
        <v>3</v>
      </c>
      <c r="AU21" s="422">
        <v>0</v>
      </c>
      <c r="AV21" s="423">
        <v>10.495510000000001</v>
      </c>
      <c r="AW21" s="424" t="s">
        <v>960</v>
      </c>
      <c r="AX21" s="425">
        <v>0.875</v>
      </c>
      <c r="AY21" s="471"/>
      <c r="AZ21" s="472">
        <v>260.60000000000002</v>
      </c>
      <c r="BA21" s="414">
        <v>0.56000000000000005</v>
      </c>
      <c r="BB21" s="414">
        <v>1.06</v>
      </c>
      <c r="BC21" s="414">
        <v>19.84</v>
      </c>
      <c r="BD21" s="414">
        <v>44.63</v>
      </c>
      <c r="BE21" s="414">
        <v>26.35</v>
      </c>
      <c r="BF21" s="414">
        <v>1.83</v>
      </c>
      <c r="BG21" s="414">
        <v>2.2799999999999998</v>
      </c>
      <c r="BH21" s="414">
        <v>0.47</v>
      </c>
      <c r="BI21" s="414">
        <v>0.59</v>
      </c>
      <c r="BJ21" s="414">
        <v>0.28000000000000003</v>
      </c>
      <c r="BK21" s="414">
        <v>0.47</v>
      </c>
      <c r="BL21" s="395" t="s">
        <v>1077</v>
      </c>
      <c r="BM21" s="395" t="s">
        <v>1077</v>
      </c>
      <c r="BN21" s="395" t="s">
        <v>1078</v>
      </c>
      <c r="BO21" s="395" t="s">
        <v>1078</v>
      </c>
      <c r="BP21" s="395" t="s">
        <v>1077</v>
      </c>
      <c r="BQ21" s="395" t="s">
        <v>1077</v>
      </c>
      <c r="BR21" s="395" t="s">
        <v>1078</v>
      </c>
      <c r="BS21" s="395" t="s">
        <v>1078</v>
      </c>
      <c r="BT21" s="395" t="s">
        <v>1079</v>
      </c>
      <c r="BU21" s="395" t="s">
        <v>1080</v>
      </c>
      <c r="BV21" s="395" t="s">
        <v>1080</v>
      </c>
      <c r="BW21" s="473"/>
      <c r="BX21" s="417">
        <v>10.966240000000001</v>
      </c>
      <c r="BY21" s="418" t="s">
        <v>962</v>
      </c>
      <c r="BZ21" s="419">
        <v>0.91400000000000003</v>
      </c>
      <c r="CA21" s="470"/>
      <c r="CB21" s="421">
        <v>274.3</v>
      </c>
      <c r="CC21" s="411">
        <v>0.32</v>
      </c>
      <c r="CD21" s="411">
        <v>1.44</v>
      </c>
      <c r="CE21" s="411">
        <v>23.14</v>
      </c>
      <c r="CF21" s="411">
        <v>41.38</v>
      </c>
      <c r="CG21" s="411">
        <v>24.99</v>
      </c>
      <c r="CH21" s="411">
        <v>2.86</v>
      </c>
      <c r="CI21" s="411">
        <v>3.42</v>
      </c>
      <c r="CJ21" s="411">
        <v>0.27</v>
      </c>
      <c r="CK21" s="411">
        <v>0.41</v>
      </c>
      <c r="CL21" s="411">
        <v>0.4</v>
      </c>
      <c r="CM21" s="411">
        <v>0.63</v>
      </c>
      <c r="CN21" s="422">
        <v>6</v>
      </c>
      <c r="CO21" s="422">
        <v>0</v>
      </c>
      <c r="CP21" s="422">
        <v>68</v>
      </c>
      <c r="CQ21" s="422">
        <v>0</v>
      </c>
      <c r="CR21" s="423">
        <v>11.88001</v>
      </c>
      <c r="CS21" s="424" t="s">
        <v>962</v>
      </c>
      <c r="CT21" s="425">
        <v>0.99</v>
      </c>
      <c r="CU21" s="471"/>
      <c r="CV21" s="472">
        <v>116.4</v>
      </c>
      <c r="CW21" s="414">
        <v>1.02</v>
      </c>
      <c r="CX21" s="414">
        <v>0.86</v>
      </c>
      <c r="CY21" s="414">
        <v>17.95</v>
      </c>
      <c r="CZ21" s="414">
        <v>33.47</v>
      </c>
      <c r="DA21" s="414">
        <v>21.07</v>
      </c>
      <c r="DB21" s="414">
        <v>1.87</v>
      </c>
      <c r="DC21" s="414">
        <v>2.0499999999999998</v>
      </c>
      <c r="DD21" s="414">
        <v>0.46</v>
      </c>
      <c r="DE21" s="414">
        <v>0.26</v>
      </c>
      <c r="DF21" s="414">
        <v>0.28999999999999998</v>
      </c>
      <c r="DG21" s="414">
        <v>0.28000000000000003</v>
      </c>
      <c r="DH21" s="396" t="s">
        <v>1077</v>
      </c>
      <c r="DI21" s="396" t="s">
        <v>1077</v>
      </c>
      <c r="DJ21" s="396" t="s">
        <v>1078</v>
      </c>
      <c r="DK21" s="396" t="s">
        <v>1078</v>
      </c>
      <c r="DL21" s="396" t="s">
        <v>1077</v>
      </c>
      <c r="DM21" s="396" t="s">
        <v>1077</v>
      </c>
      <c r="DN21" s="396" t="s">
        <v>1078</v>
      </c>
      <c r="DO21" s="396" t="s">
        <v>1078</v>
      </c>
      <c r="DP21" s="396" t="s">
        <v>1079</v>
      </c>
      <c r="DQ21" s="396" t="s">
        <v>1080</v>
      </c>
      <c r="DR21" s="396" t="s">
        <v>1080</v>
      </c>
      <c r="DS21" s="474"/>
      <c r="DT21" s="431">
        <v>12</v>
      </c>
      <c r="DU21" s="432" t="s">
        <v>962</v>
      </c>
      <c r="DV21" s="433">
        <v>1</v>
      </c>
      <c r="DW21" s="475"/>
      <c r="DX21" s="435">
        <v>27.6</v>
      </c>
      <c r="DY21" s="436">
        <v>21.12</v>
      </c>
      <c r="DZ21" s="436">
        <v>0.7</v>
      </c>
      <c r="EA21" s="436">
        <v>2.4</v>
      </c>
      <c r="EB21" s="407" t="s">
        <v>1077</v>
      </c>
      <c r="EC21" s="407" t="s">
        <v>1077</v>
      </c>
      <c r="ED21" s="407" t="s">
        <v>1078</v>
      </c>
      <c r="EE21" s="407" t="s">
        <v>1078</v>
      </c>
      <c r="EF21" s="407" t="s">
        <v>1079</v>
      </c>
      <c r="EG21" s="407" t="s">
        <v>1080</v>
      </c>
      <c r="EH21" s="434" t="s">
        <v>1078</v>
      </c>
      <c r="EI21" s="476">
        <v>2.33</v>
      </c>
      <c r="EJ21" s="476" t="s">
        <v>1100</v>
      </c>
      <c r="EK21" s="477"/>
      <c r="EL21" s="437" t="s">
        <v>1083</v>
      </c>
      <c r="EM21" s="478">
        <v>44.4</v>
      </c>
      <c r="EN21" s="479"/>
      <c r="EO21" s="480" t="s">
        <v>957</v>
      </c>
      <c r="EP21" s="478">
        <v>51.4</v>
      </c>
      <c r="EQ21" s="479"/>
      <c r="ER21" s="480" t="s">
        <v>957</v>
      </c>
      <c r="ES21" s="963" t="s">
        <v>1078</v>
      </c>
    </row>
    <row r="22" spans="1:149" s="397" customFormat="1" ht="24" customHeight="1">
      <c r="A22" s="2971"/>
      <c r="B22" s="500" t="s">
        <v>1310</v>
      </c>
      <c r="C22" s="462" t="s">
        <v>1355</v>
      </c>
      <c r="D22" s="462" t="s">
        <v>1356</v>
      </c>
      <c r="E22" s="463" t="s">
        <v>648</v>
      </c>
      <c r="F22" s="464" t="s">
        <v>1252</v>
      </c>
      <c r="G22" s="465" t="s">
        <v>1357</v>
      </c>
      <c r="H22" s="466">
        <v>1630</v>
      </c>
      <c r="I22" s="467" t="s">
        <v>1358</v>
      </c>
      <c r="J22" s="463" t="s">
        <v>1359</v>
      </c>
      <c r="K22" s="507" t="s">
        <v>1360</v>
      </c>
      <c r="L22" s="507" t="s">
        <v>1361</v>
      </c>
      <c r="M22" s="507" t="s">
        <v>1362</v>
      </c>
      <c r="N22" s="467" t="s">
        <v>63</v>
      </c>
      <c r="O22" s="467" t="s">
        <v>63</v>
      </c>
      <c r="P22" s="467" t="s">
        <v>63</v>
      </c>
      <c r="Q22" s="467" t="s">
        <v>957</v>
      </c>
      <c r="R22" s="467" t="s">
        <v>63</v>
      </c>
      <c r="S22" s="467" t="s">
        <v>63</v>
      </c>
      <c r="T22" s="467"/>
      <c r="U22" s="467"/>
      <c r="V22" s="411">
        <v>33.923250000000003</v>
      </c>
      <c r="W22" s="412" t="s">
        <v>988</v>
      </c>
      <c r="X22" s="413">
        <v>0.94199999999999995</v>
      </c>
      <c r="Y22" s="414">
        <v>21.9694</v>
      </c>
      <c r="Z22" s="415" t="s">
        <v>988</v>
      </c>
      <c r="AA22" s="416">
        <v>0.91500000000000004</v>
      </c>
      <c r="AB22" s="417">
        <v>10.920090000000002</v>
      </c>
      <c r="AC22" s="418" t="s">
        <v>962</v>
      </c>
      <c r="AD22" s="419">
        <v>0.91</v>
      </c>
      <c r="AE22" s="470"/>
      <c r="AF22" s="421">
        <v>386.4</v>
      </c>
      <c r="AG22" s="411">
        <v>0.43</v>
      </c>
      <c r="AH22" s="411">
        <v>1.1499999999999999</v>
      </c>
      <c r="AI22" s="411">
        <v>12.94</v>
      </c>
      <c r="AJ22" s="411">
        <v>44.43</v>
      </c>
      <c r="AK22" s="411">
        <v>23.44</v>
      </c>
      <c r="AL22" s="411">
        <v>2.84</v>
      </c>
      <c r="AM22" s="411">
        <v>1.39</v>
      </c>
      <c r="AN22" s="411">
        <v>0.36</v>
      </c>
      <c r="AO22" s="411">
        <v>0.4</v>
      </c>
      <c r="AP22" s="411">
        <v>0.4</v>
      </c>
      <c r="AQ22" s="411">
        <v>0.26</v>
      </c>
      <c r="AR22" s="422">
        <v>0</v>
      </c>
      <c r="AS22" s="422">
        <v>0</v>
      </c>
      <c r="AT22" s="422">
        <v>1</v>
      </c>
      <c r="AU22" s="422">
        <v>0</v>
      </c>
      <c r="AV22" s="423">
        <v>9.9694000000000003</v>
      </c>
      <c r="AW22" s="424" t="s">
        <v>960</v>
      </c>
      <c r="AX22" s="425">
        <v>0.83099999999999996</v>
      </c>
      <c r="AY22" s="471"/>
      <c r="AZ22" s="472">
        <v>139.9</v>
      </c>
      <c r="BA22" s="414">
        <v>0.66</v>
      </c>
      <c r="BB22" s="414">
        <v>1.1299999999999999</v>
      </c>
      <c r="BC22" s="414">
        <v>28.15</v>
      </c>
      <c r="BD22" s="414">
        <v>45.71</v>
      </c>
      <c r="BE22" s="414">
        <v>27.43</v>
      </c>
      <c r="BF22" s="414">
        <v>0.68</v>
      </c>
      <c r="BG22" s="414">
        <v>0.85</v>
      </c>
      <c r="BH22" s="414">
        <v>0.76</v>
      </c>
      <c r="BI22" s="414">
        <v>0.54</v>
      </c>
      <c r="BJ22" s="414">
        <v>0.33</v>
      </c>
      <c r="BK22" s="414">
        <v>0.25</v>
      </c>
      <c r="BL22" s="395" t="s">
        <v>1077</v>
      </c>
      <c r="BM22" s="395" t="s">
        <v>1077</v>
      </c>
      <c r="BN22" s="395" t="s">
        <v>1078</v>
      </c>
      <c r="BO22" s="395" t="s">
        <v>1078</v>
      </c>
      <c r="BP22" s="395" t="s">
        <v>1077</v>
      </c>
      <c r="BQ22" s="395" t="s">
        <v>1077</v>
      </c>
      <c r="BR22" s="395" t="s">
        <v>1078</v>
      </c>
      <c r="BS22" s="395" t="s">
        <v>1078</v>
      </c>
      <c r="BT22" s="395" t="s">
        <v>1079</v>
      </c>
      <c r="BU22" s="395" t="s">
        <v>1080</v>
      </c>
      <c r="BV22" s="395" t="s">
        <v>1080</v>
      </c>
      <c r="BW22" s="473"/>
      <c r="BX22" s="417">
        <v>11.003160000000001</v>
      </c>
      <c r="BY22" s="418" t="s">
        <v>962</v>
      </c>
      <c r="BZ22" s="419">
        <v>0.91700000000000004</v>
      </c>
      <c r="CA22" s="470"/>
      <c r="CB22" s="421">
        <v>360.4</v>
      </c>
      <c r="CC22" s="411">
        <v>0.54</v>
      </c>
      <c r="CD22" s="411">
        <v>1.31</v>
      </c>
      <c r="CE22" s="411">
        <v>6.62</v>
      </c>
      <c r="CF22" s="411">
        <v>43.46</v>
      </c>
      <c r="CG22" s="411">
        <v>22.62</v>
      </c>
      <c r="CH22" s="411">
        <v>1.5</v>
      </c>
      <c r="CI22" s="411">
        <v>1.34</v>
      </c>
      <c r="CJ22" s="411">
        <v>0.28999999999999998</v>
      </c>
      <c r="CK22" s="411">
        <v>0.4</v>
      </c>
      <c r="CL22" s="411">
        <v>0.44</v>
      </c>
      <c r="CM22" s="411">
        <v>0.27</v>
      </c>
      <c r="CN22" s="422">
        <v>0</v>
      </c>
      <c r="CO22" s="422">
        <v>12</v>
      </c>
      <c r="CP22" s="422">
        <v>99</v>
      </c>
      <c r="CQ22" s="422">
        <v>0</v>
      </c>
      <c r="CR22" s="423">
        <v>11.187760000000001</v>
      </c>
      <c r="CS22" s="424" t="s">
        <v>962</v>
      </c>
      <c r="CT22" s="425">
        <v>0.93200000000000005</v>
      </c>
      <c r="CU22" s="471"/>
      <c r="CV22" s="472">
        <v>145.80000000000001</v>
      </c>
      <c r="CW22" s="414">
        <v>0.68</v>
      </c>
      <c r="CX22" s="414">
        <v>0.98</v>
      </c>
      <c r="CY22" s="414">
        <v>30.04</v>
      </c>
      <c r="CZ22" s="414">
        <v>42.84</v>
      </c>
      <c r="DA22" s="414">
        <v>23.86</v>
      </c>
      <c r="DB22" s="414">
        <v>1.17</v>
      </c>
      <c r="DC22" s="414">
        <v>0.28999999999999998</v>
      </c>
      <c r="DD22" s="414">
        <v>0.31</v>
      </c>
      <c r="DE22" s="414">
        <v>0.25</v>
      </c>
      <c r="DF22" s="414">
        <v>0.28000000000000003</v>
      </c>
      <c r="DG22" s="414">
        <v>0.21</v>
      </c>
      <c r="DH22" s="396" t="s">
        <v>1077</v>
      </c>
      <c r="DI22" s="396" t="s">
        <v>1077</v>
      </c>
      <c r="DJ22" s="396" t="s">
        <v>1083</v>
      </c>
      <c r="DK22" s="396" t="s">
        <v>1083</v>
      </c>
      <c r="DL22" s="396" t="s">
        <v>1077</v>
      </c>
      <c r="DM22" s="396" t="s">
        <v>1077</v>
      </c>
      <c r="DN22" s="396" t="s">
        <v>1083</v>
      </c>
      <c r="DO22" s="396" t="s">
        <v>1083</v>
      </c>
      <c r="DP22" s="396" t="s">
        <v>1079</v>
      </c>
      <c r="DQ22" s="396" t="s">
        <v>1080</v>
      </c>
      <c r="DR22" s="396" t="s">
        <v>1080</v>
      </c>
      <c r="DS22" s="474"/>
      <c r="DT22" s="431">
        <v>12</v>
      </c>
      <c r="DU22" s="432" t="s">
        <v>962</v>
      </c>
      <c r="DV22" s="433">
        <v>1</v>
      </c>
      <c r="DW22" s="475"/>
      <c r="DX22" s="435">
        <v>279.3</v>
      </c>
      <c r="DY22" s="436">
        <v>10.01</v>
      </c>
      <c r="DZ22" s="436">
        <v>0.79</v>
      </c>
      <c r="EA22" s="436">
        <v>1.69</v>
      </c>
      <c r="EB22" s="407" t="s">
        <v>1077</v>
      </c>
      <c r="EC22" s="407" t="s">
        <v>1077</v>
      </c>
      <c r="ED22" s="407" t="s">
        <v>1078</v>
      </c>
      <c r="EE22" s="407" t="s">
        <v>1078</v>
      </c>
      <c r="EF22" s="407" t="s">
        <v>1079</v>
      </c>
      <c r="EG22" s="407" t="s">
        <v>1080</v>
      </c>
      <c r="EH22" s="434" t="s">
        <v>1078</v>
      </c>
      <c r="EI22" s="476">
        <v>2.56</v>
      </c>
      <c r="EJ22" s="476" t="s">
        <v>1082</v>
      </c>
      <c r="EK22" s="477"/>
      <c r="EL22" s="437" t="s">
        <v>1083</v>
      </c>
      <c r="EM22" s="478">
        <v>41.5</v>
      </c>
      <c r="EN22" s="479"/>
      <c r="EO22" s="480" t="s">
        <v>957</v>
      </c>
      <c r="EP22" s="478">
        <v>50.5</v>
      </c>
      <c r="EQ22" s="479"/>
      <c r="ER22" s="480" t="s">
        <v>957</v>
      </c>
      <c r="ES22" s="963" t="s">
        <v>1078</v>
      </c>
    </row>
    <row r="23" spans="1:149" s="397" customFormat="1" ht="24" customHeight="1">
      <c r="A23" s="2938" t="s">
        <v>3537</v>
      </c>
      <c r="B23" s="503" t="s">
        <v>1275</v>
      </c>
      <c r="C23" s="462" t="s">
        <v>1363</v>
      </c>
      <c r="D23" s="462" t="s">
        <v>1268</v>
      </c>
      <c r="E23" s="463" t="s">
        <v>638</v>
      </c>
      <c r="F23" s="464" t="s">
        <v>1320</v>
      </c>
      <c r="G23" s="465" t="s">
        <v>3479</v>
      </c>
      <c r="H23" s="466">
        <v>1210</v>
      </c>
      <c r="I23" s="467" t="s">
        <v>1295</v>
      </c>
      <c r="J23" s="463" t="s">
        <v>1296</v>
      </c>
      <c r="K23" s="485" t="s">
        <v>1364</v>
      </c>
      <c r="L23" s="485" t="s">
        <v>1365</v>
      </c>
      <c r="M23" s="485" t="s">
        <v>1298</v>
      </c>
      <c r="N23" s="467" t="s">
        <v>63</v>
      </c>
      <c r="O23" s="467" t="s">
        <v>63</v>
      </c>
      <c r="P23" s="467" t="s">
        <v>63</v>
      </c>
      <c r="Q23" s="467" t="s">
        <v>957</v>
      </c>
      <c r="R23" s="467" t="s">
        <v>63</v>
      </c>
      <c r="S23" s="467" t="s">
        <v>63</v>
      </c>
      <c r="T23" s="467"/>
      <c r="U23" s="467"/>
      <c r="V23" s="411">
        <v>32.141860000000001</v>
      </c>
      <c r="W23" s="412" t="s">
        <v>988</v>
      </c>
      <c r="X23" s="413">
        <v>0.89300000000000002</v>
      </c>
      <c r="Y23" s="414">
        <v>21.369450000000001</v>
      </c>
      <c r="Z23" s="415" t="s">
        <v>959</v>
      </c>
      <c r="AA23" s="416">
        <v>0.89</v>
      </c>
      <c r="AB23" s="417">
        <v>9.9324800000000018</v>
      </c>
      <c r="AC23" s="418" t="s">
        <v>960</v>
      </c>
      <c r="AD23" s="419">
        <v>0.82799999999999996</v>
      </c>
      <c r="AE23" s="470"/>
      <c r="AF23" s="421">
        <v>318.2</v>
      </c>
      <c r="AG23" s="411">
        <v>0.39</v>
      </c>
      <c r="AH23" s="411">
        <v>1.21</v>
      </c>
      <c r="AI23" s="411">
        <v>37.32</v>
      </c>
      <c r="AJ23" s="411">
        <v>42.71</v>
      </c>
      <c r="AK23" s="411">
        <v>26.41</v>
      </c>
      <c r="AL23" s="411">
        <v>4.16</v>
      </c>
      <c r="AM23" s="411">
        <v>3.91</v>
      </c>
      <c r="AN23" s="411">
        <v>0.41</v>
      </c>
      <c r="AO23" s="411">
        <v>0.45</v>
      </c>
      <c r="AP23" s="411">
        <v>0.4</v>
      </c>
      <c r="AQ23" s="411">
        <v>1.02</v>
      </c>
      <c r="AR23" s="422">
        <v>0</v>
      </c>
      <c r="AS23" s="422">
        <v>0</v>
      </c>
      <c r="AT23" s="422">
        <v>41</v>
      </c>
      <c r="AU23" s="422">
        <v>0</v>
      </c>
      <c r="AV23" s="423">
        <v>9.3694500000000005</v>
      </c>
      <c r="AW23" s="424" t="s">
        <v>960</v>
      </c>
      <c r="AX23" s="425">
        <v>0.78100000000000003</v>
      </c>
      <c r="AY23" s="471"/>
      <c r="AZ23" s="472">
        <v>338.2</v>
      </c>
      <c r="BA23" s="414">
        <v>0.49</v>
      </c>
      <c r="BB23" s="414">
        <v>0.93</v>
      </c>
      <c r="BC23" s="414">
        <v>10.44</v>
      </c>
      <c r="BD23" s="414">
        <v>52.7</v>
      </c>
      <c r="BE23" s="414">
        <v>26.09</v>
      </c>
      <c r="BF23" s="414">
        <v>1.3</v>
      </c>
      <c r="BG23" s="414">
        <v>0.69</v>
      </c>
      <c r="BH23" s="414">
        <v>0.48</v>
      </c>
      <c r="BI23" s="414">
        <v>0.17</v>
      </c>
      <c r="BJ23" s="414">
        <v>0.47</v>
      </c>
      <c r="BK23" s="414">
        <v>0.24</v>
      </c>
      <c r="BL23" s="395" t="s">
        <v>1077</v>
      </c>
      <c r="BM23" s="395" t="s">
        <v>1077</v>
      </c>
      <c r="BN23" s="395" t="s">
        <v>1078</v>
      </c>
      <c r="BO23" s="395" t="s">
        <v>1078</v>
      </c>
      <c r="BP23" s="395" t="s">
        <v>1077</v>
      </c>
      <c r="BQ23" s="395" t="s">
        <v>1077</v>
      </c>
      <c r="BR23" s="395" t="s">
        <v>1078</v>
      </c>
      <c r="BS23" s="395" t="s">
        <v>1078</v>
      </c>
      <c r="BT23" s="395" t="s">
        <v>1079</v>
      </c>
      <c r="BU23" s="395" t="s">
        <v>1080</v>
      </c>
      <c r="BV23" s="395" t="s">
        <v>1080</v>
      </c>
      <c r="BW23" s="473"/>
      <c r="BX23" s="417">
        <v>10.209380000000001</v>
      </c>
      <c r="BY23" s="418" t="s">
        <v>960</v>
      </c>
      <c r="BZ23" s="419">
        <v>0.85099999999999998</v>
      </c>
      <c r="CA23" s="470"/>
      <c r="CB23" s="421">
        <v>329.6</v>
      </c>
      <c r="CC23" s="411">
        <v>0.48</v>
      </c>
      <c r="CD23" s="411">
        <v>1.54</v>
      </c>
      <c r="CE23" s="411">
        <v>17.850000000000001</v>
      </c>
      <c r="CF23" s="411">
        <v>39.1</v>
      </c>
      <c r="CG23" s="411">
        <v>29.46</v>
      </c>
      <c r="CH23" s="411">
        <v>4.82</v>
      </c>
      <c r="CI23" s="411">
        <v>3.53</v>
      </c>
      <c r="CJ23" s="411">
        <v>0.21</v>
      </c>
      <c r="CK23" s="411">
        <v>0.28999999999999998</v>
      </c>
      <c r="CL23" s="411">
        <v>0.43</v>
      </c>
      <c r="CM23" s="411">
        <v>0.18</v>
      </c>
      <c r="CN23" s="422">
        <v>14</v>
      </c>
      <c r="CO23" s="422">
        <v>19</v>
      </c>
      <c r="CP23" s="422">
        <v>180</v>
      </c>
      <c r="CQ23" s="422">
        <v>13</v>
      </c>
      <c r="CR23" s="423">
        <v>11.510810000000001</v>
      </c>
      <c r="CS23" s="424" t="s">
        <v>962</v>
      </c>
      <c r="CT23" s="425">
        <v>0.95899999999999996</v>
      </c>
      <c r="CU23" s="471"/>
      <c r="CV23" s="472">
        <v>275.7</v>
      </c>
      <c r="CW23" s="414">
        <v>0.49</v>
      </c>
      <c r="CX23" s="414">
        <v>1.01</v>
      </c>
      <c r="CY23" s="414">
        <v>17.190000000000001</v>
      </c>
      <c r="CZ23" s="414">
        <v>32.81</v>
      </c>
      <c r="DA23" s="414">
        <v>25.73</v>
      </c>
      <c r="DB23" s="414">
        <v>1.59</v>
      </c>
      <c r="DC23" s="414">
        <v>0.27</v>
      </c>
      <c r="DD23" s="414">
        <v>0.36</v>
      </c>
      <c r="DE23" s="414">
        <v>0.16</v>
      </c>
      <c r="DF23" s="414">
        <v>0.2</v>
      </c>
      <c r="DG23" s="414">
        <v>0.28000000000000003</v>
      </c>
      <c r="DH23" s="396" t="s">
        <v>1077</v>
      </c>
      <c r="DI23" s="396" t="s">
        <v>1077</v>
      </c>
      <c r="DJ23" s="396" t="s">
        <v>1078</v>
      </c>
      <c r="DK23" s="396" t="s">
        <v>1078</v>
      </c>
      <c r="DL23" s="396" t="s">
        <v>1077</v>
      </c>
      <c r="DM23" s="396" t="s">
        <v>1077</v>
      </c>
      <c r="DN23" s="396" t="s">
        <v>1083</v>
      </c>
      <c r="DO23" s="396" t="s">
        <v>1078</v>
      </c>
      <c r="DP23" s="396" t="s">
        <v>1079</v>
      </c>
      <c r="DQ23" s="396" t="s">
        <v>1080</v>
      </c>
      <c r="DR23" s="396" t="s">
        <v>1080</v>
      </c>
      <c r="DS23" s="474"/>
      <c r="DT23" s="431">
        <v>12</v>
      </c>
      <c r="DU23" s="432" t="s">
        <v>962</v>
      </c>
      <c r="DV23" s="433">
        <v>1</v>
      </c>
      <c r="DW23" s="475"/>
      <c r="DX23" s="435">
        <v>188.4</v>
      </c>
      <c r="DY23" s="436">
        <v>0.31</v>
      </c>
      <c r="DZ23" s="436">
        <v>0.52</v>
      </c>
      <c r="EA23" s="436">
        <v>2.5</v>
      </c>
      <c r="EB23" s="407" t="s">
        <v>1077</v>
      </c>
      <c r="EC23" s="407" t="s">
        <v>1077</v>
      </c>
      <c r="ED23" s="407" t="s">
        <v>1078</v>
      </c>
      <c r="EE23" s="407" t="s">
        <v>1078</v>
      </c>
      <c r="EF23" s="407" t="s">
        <v>1079</v>
      </c>
      <c r="EG23" s="407" t="s">
        <v>1080</v>
      </c>
      <c r="EH23" s="434" t="s">
        <v>1177</v>
      </c>
      <c r="EI23" s="476">
        <v>2.5499999999999998</v>
      </c>
      <c r="EJ23" s="476" t="s">
        <v>1082</v>
      </c>
      <c r="EK23" s="477"/>
      <c r="EL23" s="437" t="s">
        <v>1083</v>
      </c>
      <c r="EM23" s="478">
        <v>46</v>
      </c>
      <c r="EN23" s="479"/>
      <c r="EO23" s="480" t="s">
        <v>957</v>
      </c>
      <c r="EP23" s="478">
        <v>52.3</v>
      </c>
      <c r="EQ23" s="479"/>
      <c r="ER23" s="480" t="s">
        <v>957</v>
      </c>
      <c r="ES23" s="963" t="s">
        <v>1078</v>
      </c>
    </row>
    <row r="24" spans="1:149" s="397" customFormat="1" ht="24" customHeight="1">
      <c r="A24" s="2972"/>
      <c r="B24" s="500" t="s">
        <v>1310</v>
      </c>
      <c r="C24" s="462" t="s">
        <v>1366</v>
      </c>
      <c r="D24" s="462" t="s">
        <v>1367</v>
      </c>
      <c r="E24" s="463" t="s">
        <v>648</v>
      </c>
      <c r="F24" s="464" t="s">
        <v>1368</v>
      </c>
      <c r="G24" s="465" t="s">
        <v>1369</v>
      </c>
      <c r="H24" s="466">
        <v>1410</v>
      </c>
      <c r="I24" s="467" t="s">
        <v>1370</v>
      </c>
      <c r="J24" s="463" t="s">
        <v>1045</v>
      </c>
      <c r="K24" s="485" t="s">
        <v>1371</v>
      </c>
      <c r="L24" s="485" t="s">
        <v>1372</v>
      </c>
      <c r="M24" s="485" t="s">
        <v>1373</v>
      </c>
      <c r="N24" s="467" t="s">
        <v>63</v>
      </c>
      <c r="O24" s="467" t="s">
        <v>63</v>
      </c>
      <c r="P24" s="467" t="s">
        <v>63</v>
      </c>
      <c r="Q24" s="467" t="s">
        <v>957</v>
      </c>
      <c r="R24" s="467" t="s">
        <v>63</v>
      </c>
      <c r="S24" s="467" t="s">
        <v>63</v>
      </c>
      <c r="T24" s="467"/>
      <c r="U24" s="467"/>
      <c r="V24" s="411">
        <v>28.796800000000005</v>
      </c>
      <c r="W24" s="412" t="s">
        <v>959</v>
      </c>
      <c r="X24" s="413">
        <v>0.8</v>
      </c>
      <c r="Y24" s="414">
        <v>21.006680000000003</v>
      </c>
      <c r="Z24" s="415" t="s">
        <v>959</v>
      </c>
      <c r="AA24" s="416">
        <v>0.875</v>
      </c>
      <c r="AB24" s="417">
        <v>7.587060000000001</v>
      </c>
      <c r="AC24" s="418" t="s">
        <v>968</v>
      </c>
      <c r="AD24" s="419">
        <v>0.63200000000000001</v>
      </c>
      <c r="AE24" s="957" t="s">
        <v>1291</v>
      </c>
      <c r="AF24" s="421">
        <v>363.9</v>
      </c>
      <c r="AG24" s="411">
        <v>0.55000000000000004</v>
      </c>
      <c r="AH24" s="411">
        <v>1.33</v>
      </c>
      <c r="AI24" s="411">
        <v>62.43</v>
      </c>
      <c r="AJ24" s="411">
        <v>55.97</v>
      </c>
      <c r="AK24" s="411">
        <v>26.67</v>
      </c>
      <c r="AL24" s="411">
        <v>0.68</v>
      </c>
      <c r="AM24" s="411">
        <v>1.46</v>
      </c>
      <c r="AN24" s="411">
        <v>0.63</v>
      </c>
      <c r="AO24" s="411">
        <v>0.26</v>
      </c>
      <c r="AP24" s="411">
        <v>0.38</v>
      </c>
      <c r="AQ24" s="411">
        <v>0.24</v>
      </c>
      <c r="AR24" s="422">
        <v>0</v>
      </c>
      <c r="AS24" s="422">
        <v>4</v>
      </c>
      <c r="AT24" s="422">
        <v>1</v>
      </c>
      <c r="AU24" s="422">
        <v>0</v>
      </c>
      <c r="AV24" s="423">
        <v>10.301680000000001</v>
      </c>
      <c r="AW24" s="424" t="s">
        <v>960</v>
      </c>
      <c r="AX24" s="425">
        <v>0.85799999999999998</v>
      </c>
      <c r="AY24" s="471"/>
      <c r="AZ24" s="472">
        <v>377.5</v>
      </c>
      <c r="BA24" s="414">
        <v>0.61</v>
      </c>
      <c r="BB24" s="414">
        <v>0.91</v>
      </c>
      <c r="BC24" s="414">
        <v>40.049999999999997</v>
      </c>
      <c r="BD24" s="414">
        <v>44.2</v>
      </c>
      <c r="BE24" s="414">
        <v>23.65</v>
      </c>
      <c r="BF24" s="414">
        <v>4.2300000000000004</v>
      </c>
      <c r="BG24" s="414">
        <v>2.2599999999999998</v>
      </c>
      <c r="BH24" s="414">
        <v>0.72</v>
      </c>
      <c r="BI24" s="414">
        <v>0.28999999999999998</v>
      </c>
      <c r="BJ24" s="414">
        <v>0.56000000000000005</v>
      </c>
      <c r="BK24" s="414">
        <v>0.43</v>
      </c>
      <c r="BL24" s="395" t="s">
        <v>1077</v>
      </c>
      <c r="BM24" s="395" t="s">
        <v>1077</v>
      </c>
      <c r="BN24" s="395" t="s">
        <v>1078</v>
      </c>
      <c r="BO24" s="395" t="s">
        <v>1078</v>
      </c>
      <c r="BP24" s="395" t="s">
        <v>1077</v>
      </c>
      <c r="BQ24" s="395" t="s">
        <v>1077</v>
      </c>
      <c r="BR24" s="395" t="s">
        <v>1078</v>
      </c>
      <c r="BS24" s="395" t="s">
        <v>1078</v>
      </c>
      <c r="BT24" s="395" t="s">
        <v>1079</v>
      </c>
      <c r="BU24" s="395" t="s">
        <v>1080</v>
      </c>
      <c r="BV24" s="395" t="s">
        <v>1080</v>
      </c>
      <c r="BW24" s="473"/>
      <c r="BX24" s="417">
        <v>10.504740000000002</v>
      </c>
      <c r="BY24" s="418" t="s">
        <v>960</v>
      </c>
      <c r="BZ24" s="419">
        <v>0.875</v>
      </c>
      <c r="CA24" s="470"/>
      <c r="CB24" s="421">
        <v>403.3</v>
      </c>
      <c r="CC24" s="411">
        <v>0.66</v>
      </c>
      <c r="CD24" s="411">
        <v>1.64</v>
      </c>
      <c r="CE24" s="411">
        <v>24.66</v>
      </c>
      <c r="CF24" s="411">
        <v>46.89</v>
      </c>
      <c r="CG24" s="411">
        <v>20.63</v>
      </c>
      <c r="CH24" s="411">
        <v>0.81</v>
      </c>
      <c r="CI24" s="411">
        <v>0.47</v>
      </c>
      <c r="CJ24" s="411">
        <v>0.34</v>
      </c>
      <c r="CK24" s="411">
        <v>0.19</v>
      </c>
      <c r="CL24" s="411">
        <v>0.35</v>
      </c>
      <c r="CM24" s="411">
        <v>0.25</v>
      </c>
      <c r="CN24" s="422">
        <v>9</v>
      </c>
      <c r="CO24" s="422">
        <v>29</v>
      </c>
      <c r="CP24" s="422">
        <v>6</v>
      </c>
      <c r="CQ24" s="422">
        <v>0</v>
      </c>
      <c r="CR24" s="423">
        <v>11.316980000000001</v>
      </c>
      <c r="CS24" s="424" t="s">
        <v>962</v>
      </c>
      <c r="CT24" s="425">
        <v>0.94299999999999995</v>
      </c>
      <c r="CU24" s="471"/>
      <c r="CV24" s="472">
        <v>301.89999999999998</v>
      </c>
      <c r="CW24" s="414">
        <v>0.22</v>
      </c>
      <c r="CX24" s="414">
        <v>1.28</v>
      </c>
      <c r="CY24" s="414">
        <v>32.380000000000003</v>
      </c>
      <c r="CZ24" s="414">
        <v>34.549999999999997</v>
      </c>
      <c r="DA24" s="414">
        <v>26.38</v>
      </c>
      <c r="DB24" s="414">
        <v>1.49</v>
      </c>
      <c r="DC24" s="414">
        <v>0.24</v>
      </c>
      <c r="DD24" s="414">
        <v>0.45</v>
      </c>
      <c r="DE24" s="414">
        <v>0.19</v>
      </c>
      <c r="DF24" s="414">
        <v>0.31</v>
      </c>
      <c r="DG24" s="414">
        <v>0.28999999999999998</v>
      </c>
      <c r="DH24" s="396" t="s">
        <v>1077</v>
      </c>
      <c r="DI24" s="396" t="s">
        <v>1077</v>
      </c>
      <c r="DJ24" s="396" t="s">
        <v>1078</v>
      </c>
      <c r="DK24" s="396" t="s">
        <v>1078</v>
      </c>
      <c r="DL24" s="396" t="s">
        <v>1077</v>
      </c>
      <c r="DM24" s="396" t="s">
        <v>1077</v>
      </c>
      <c r="DN24" s="396" t="s">
        <v>1078</v>
      </c>
      <c r="DO24" s="396" t="s">
        <v>1078</v>
      </c>
      <c r="DP24" s="396" t="s">
        <v>1079</v>
      </c>
      <c r="DQ24" s="396" t="s">
        <v>1080</v>
      </c>
      <c r="DR24" s="396" t="s">
        <v>1080</v>
      </c>
      <c r="DS24" s="474"/>
      <c r="DT24" s="431">
        <v>10.705</v>
      </c>
      <c r="DU24" s="432" t="s">
        <v>962</v>
      </c>
      <c r="DV24" s="433">
        <v>0.89200000000000002</v>
      </c>
      <c r="DW24" s="475"/>
      <c r="DX24" s="435">
        <v>174.1</v>
      </c>
      <c r="DY24" s="436">
        <v>24.15</v>
      </c>
      <c r="DZ24" s="436">
        <v>0.65</v>
      </c>
      <c r="EA24" s="436">
        <v>4.3</v>
      </c>
      <c r="EB24" s="407" t="s">
        <v>1077</v>
      </c>
      <c r="EC24" s="407" t="s">
        <v>1077</v>
      </c>
      <c r="ED24" s="407" t="s">
        <v>1083</v>
      </c>
      <c r="EE24" s="407" t="s">
        <v>1083</v>
      </c>
      <c r="EF24" s="407" t="s">
        <v>1079</v>
      </c>
      <c r="EG24" s="407" t="s">
        <v>1080</v>
      </c>
      <c r="EH24" s="434" t="s">
        <v>1078</v>
      </c>
      <c r="EI24" s="476">
        <v>2.5099999999999998</v>
      </c>
      <c r="EJ24" s="476" t="s">
        <v>1082</v>
      </c>
      <c r="EK24" s="477"/>
      <c r="EL24" s="437" t="s">
        <v>1083</v>
      </c>
      <c r="EM24" s="478">
        <v>43.5</v>
      </c>
      <c r="EN24" s="479" t="s">
        <v>588</v>
      </c>
      <c r="EO24" s="480" t="s">
        <v>957</v>
      </c>
      <c r="EP24" s="478">
        <v>48.3</v>
      </c>
      <c r="EQ24" s="479" t="s">
        <v>588</v>
      </c>
      <c r="ER24" s="480" t="s">
        <v>957</v>
      </c>
      <c r="ES24" s="963" t="s">
        <v>1135</v>
      </c>
    </row>
    <row r="25" spans="1:149" s="397" customFormat="1" ht="24" customHeight="1">
      <c r="A25" s="2937"/>
      <c r="B25" s="503" t="s">
        <v>1260</v>
      </c>
      <c r="C25" s="462" t="s">
        <v>1374</v>
      </c>
      <c r="D25" s="462" t="s">
        <v>1234</v>
      </c>
      <c r="E25" s="463" t="s">
        <v>602</v>
      </c>
      <c r="F25" s="464" t="s">
        <v>1335</v>
      </c>
      <c r="G25" s="465" t="s">
        <v>1375</v>
      </c>
      <c r="H25" s="466">
        <v>1800</v>
      </c>
      <c r="I25" s="467" t="s">
        <v>1199</v>
      </c>
      <c r="J25" s="463" t="s">
        <v>1045</v>
      </c>
      <c r="K25" s="485" t="s">
        <v>1376</v>
      </c>
      <c r="L25" s="485" t="s">
        <v>1377</v>
      </c>
      <c r="M25" s="485" t="s">
        <v>1378</v>
      </c>
      <c r="N25" s="467" t="s">
        <v>63</v>
      </c>
      <c r="O25" s="467" t="s">
        <v>63</v>
      </c>
      <c r="P25" s="467" t="s">
        <v>63</v>
      </c>
      <c r="Q25" s="467" t="s">
        <v>957</v>
      </c>
      <c r="R25" s="467" t="s">
        <v>63</v>
      </c>
      <c r="S25" s="467" t="s">
        <v>63</v>
      </c>
      <c r="T25" s="467"/>
      <c r="U25" s="467"/>
      <c r="V25" s="411">
        <v>33.904789999999998</v>
      </c>
      <c r="W25" s="412" t="s">
        <v>988</v>
      </c>
      <c r="X25" s="413">
        <v>0.94199999999999995</v>
      </c>
      <c r="Y25" s="414">
        <v>23.326210000000003</v>
      </c>
      <c r="Z25" s="415" t="s">
        <v>988</v>
      </c>
      <c r="AA25" s="416">
        <v>0.97199999999999998</v>
      </c>
      <c r="AB25" s="417">
        <v>11.24314</v>
      </c>
      <c r="AC25" s="418" t="s">
        <v>962</v>
      </c>
      <c r="AD25" s="419">
        <v>0.93700000000000006</v>
      </c>
      <c r="AE25" s="470"/>
      <c r="AF25" s="421">
        <v>329.5</v>
      </c>
      <c r="AG25" s="411">
        <v>0.36</v>
      </c>
      <c r="AH25" s="411">
        <v>0.74</v>
      </c>
      <c r="AI25" s="411">
        <v>26.99</v>
      </c>
      <c r="AJ25" s="411">
        <v>39.659999999999997</v>
      </c>
      <c r="AK25" s="411">
        <v>24.44</v>
      </c>
      <c r="AL25" s="411">
        <v>0.35</v>
      </c>
      <c r="AM25" s="411">
        <v>0.5</v>
      </c>
      <c r="AN25" s="411">
        <v>0.55000000000000004</v>
      </c>
      <c r="AO25" s="411">
        <v>0.31</v>
      </c>
      <c r="AP25" s="411">
        <v>0.61</v>
      </c>
      <c r="AQ25" s="411">
        <v>0.28000000000000003</v>
      </c>
      <c r="AR25" s="422">
        <v>0</v>
      </c>
      <c r="AS25" s="422">
        <v>29</v>
      </c>
      <c r="AT25" s="422">
        <v>10</v>
      </c>
      <c r="AU25" s="422">
        <v>17</v>
      </c>
      <c r="AV25" s="423">
        <v>11.326210000000001</v>
      </c>
      <c r="AW25" s="424" t="s">
        <v>962</v>
      </c>
      <c r="AX25" s="425">
        <v>0.94399999999999995</v>
      </c>
      <c r="AY25" s="471"/>
      <c r="AZ25" s="472">
        <v>360.1</v>
      </c>
      <c r="BA25" s="414">
        <v>0.53</v>
      </c>
      <c r="BB25" s="414">
        <v>1.02</v>
      </c>
      <c r="BC25" s="414">
        <v>10.56</v>
      </c>
      <c r="BD25" s="414">
        <v>42</v>
      </c>
      <c r="BE25" s="414">
        <v>26.91</v>
      </c>
      <c r="BF25" s="414">
        <v>1.2</v>
      </c>
      <c r="BG25" s="414">
        <v>1.47</v>
      </c>
      <c r="BH25" s="414">
        <v>0.33</v>
      </c>
      <c r="BI25" s="414">
        <v>0.28999999999999998</v>
      </c>
      <c r="BJ25" s="414">
        <v>0.34</v>
      </c>
      <c r="BK25" s="414">
        <v>0.13</v>
      </c>
      <c r="BL25" s="395" t="s">
        <v>1077</v>
      </c>
      <c r="BM25" s="395" t="s">
        <v>1077</v>
      </c>
      <c r="BN25" s="395" t="s">
        <v>1078</v>
      </c>
      <c r="BO25" s="395" t="s">
        <v>1078</v>
      </c>
      <c r="BP25" s="395" t="s">
        <v>1077</v>
      </c>
      <c r="BQ25" s="395" t="s">
        <v>1077</v>
      </c>
      <c r="BR25" s="395" t="s">
        <v>1078</v>
      </c>
      <c r="BS25" s="395" t="s">
        <v>1078</v>
      </c>
      <c r="BT25" s="395" t="s">
        <v>1079</v>
      </c>
      <c r="BU25" s="395" t="s">
        <v>1080</v>
      </c>
      <c r="BV25" s="395" t="s">
        <v>1080</v>
      </c>
      <c r="BW25" s="473"/>
      <c r="BX25" s="417">
        <v>10.66165</v>
      </c>
      <c r="BY25" s="418" t="s">
        <v>962</v>
      </c>
      <c r="BZ25" s="419">
        <v>0.88800000000000001</v>
      </c>
      <c r="CA25" s="470"/>
      <c r="CB25" s="421">
        <v>249.4</v>
      </c>
      <c r="CC25" s="411">
        <v>0.52</v>
      </c>
      <c r="CD25" s="411">
        <v>1.44</v>
      </c>
      <c r="CE25" s="411">
        <v>28.35</v>
      </c>
      <c r="CF25" s="411">
        <v>42.87</v>
      </c>
      <c r="CG25" s="411">
        <v>23.71</v>
      </c>
      <c r="CH25" s="411">
        <v>0.14000000000000001</v>
      </c>
      <c r="CI25" s="411">
        <v>1.1200000000000001</v>
      </c>
      <c r="CJ25" s="411">
        <v>0.49</v>
      </c>
      <c r="CK25" s="411">
        <v>0.31</v>
      </c>
      <c r="CL25" s="411">
        <v>0.65</v>
      </c>
      <c r="CM25" s="411">
        <v>0.43</v>
      </c>
      <c r="CN25" s="422">
        <v>0</v>
      </c>
      <c r="CO25" s="422">
        <v>50</v>
      </c>
      <c r="CP25" s="422">
        <v>25</v>
      </c>
      <c r="CQ25" s="422">
        <v>18</v>
      </c>
      <c r="CR25" s="423">
        <v>10.25553</v>
      </c>
      <c r="CS25" s="424" t="s">
        <v>960</v>
      </c>
      <c r="CT25" s="425">
        <v>0.85499999999999998</v>
      </c>
      <c r="CU25" s="471"/>
      <c r="CV25" s="472">
        <v>581.1</v>
      </c>
      <c r="CW25" s="414">
        <v>0.94</v>
      </c>
      <c r="CX25" s="414">
        <v>1.82</v>
      </c>
      <c r="CY25" s="414">
        <v>14.19</v>
      </c>
      <c r="CZ25" s="414">
        <v>47.39</v>
      </c>
      <c r="DA25" s="414">
        <v>22.9</v>
      </c>
      <c r="DB25" s="414">
        <v>0.9</v>
      </c>
      <c r="DC25" s="414">
        <v>0.85</v>
      </c>
      <c r="DD25" s="414">
        <v>0.43</v>
      </c>
      <c r="DE25" s="414">
        <v>0.13</v>
      </c>
      <c r="DF25" s="414">
        <v>0.48</v>
      </c>
      <c r="DG25" s="414">
        <v>0.18</v>
      </c>
      <c r="DH25" s="396" t="s">
        <v>1077</v>
      </c>
      <c r="DI25" s="396" t="s">
        <v>1077</v>
      </c>
      <c r="DJ25" s="396" t="s">
        <v>1078</v>
      </c>
      <c r="DK25" s="396" t="s">
        <v>1078</v>
      </c>
      <c r="DL25" s="396" t="s">
        <v>1077</v>
      </c>
      <c r="DM25" s="396" t="s">
        <v>1077</v>
      </c>
      <c r="DN25" s="396" t="s">
        <v>1078</v>
      </c>
      <c r="DO25" s="396" t="s">
        <v>1078</v>
      </c>
      <c r="DP25" s="396" t="s">
        <v>1079</v>
      </c>
      <c r="DQ25" s="396" t="s">
        <v>1080</v>
      </c>
      <c r="DR25" s="396" t="s">
        <v>1080</v>
      </c>
      <c r="DS25" s="474"/>
      <c r="DT25" s="431">
        <v>12</v>
      </c>
      <c r="DU25" s="432" t="s">
        <v>962</v>
      </c>
      <c r="DV25" s="433">
        <v>1</v>
      </c>
      <c r="DW25" s="475"/>
      <c r="DX25" s="435">
        <v>97.1</v>
      </c>
      <c r="DY25" s="436">
        <v>12.9</v>
      </c>
      <c r="DZ25" s="436">
        <v>0.52</v>
      </c>
      <c r="EA25" s="436">
        <v>1.61</v>
      </c>
      <c r="EB25" s="407" t="s">
        <v>1077</v>
      </c>
      <c r="EC25" s="407" t="s">
        <v>1077</v>
      </c>
      <c r="ED25" s="407" t="s">
        <v>1078</v>
      </c>
      <c r="EE25" s="407" t="s">
        <v>1078</v>
      </c>
      <c r="EF25" s="407" t="s">
        <v>1079</v>
      </c>
      <c r="EG25" s="407" t="s">
        <v>1080</v>
      </c>
      <c r="EH25" s="434" t="s">
        <v>1078</v>
      </c>
      <c r="EI25" s="476">
        <v>2.82</v>
      </c>
      <c r="EJ25" s="476" t="s">
        <v>1082</v>
      </c>
      <c r="EK25" s="477"/>
      <c r="EL25" s="437" t="s">
        <v>1083</v>
      </c>
      <c r="EM25" s="478">
        <v>43.4</v>
      </c>
      <c r="EN25" s="479"/>
      <c r="EO25" s="480" t="s">
        <v>957</v>
      </c>
      <c r="EP25" s="478">
        <v>50.9</v>
      </c>
      <c r="EQ25" s="479"/>
      <c r="ER25" s="480" t="s">
        <v>957</v>
      </c>
      <c r="ES25" s="963" t="s">
        <v>1078</v>
      </c>
    </row>
    <row r="26" spans="1:149" s="397" customFormat="1" ht="24" customHeight="1">
      <c r="A26" s="408" t="s">
        <v>1204</v>
      </c>
      <c r="B26" s="500" t="s">
        <v>1310</v>
      </c>
      <c r="C26" s="462" t="s">
        <v>1379</v>
      </c>
      <c r="D26" s="462" t="s">
        <v>1206</v>
      </c>
      <c r="E26" s="463" t="s">
        <v>648</v>
      </c>
      <c r="F26" s="464" t="s">
        <v>1146</v>
      </c>
      <c r="G26" s="465" t="s">
        <v>1380</v>
      </c>
      <c r="H26" s="466">
        <v>1320</v>
      </c>
      <c r="I26" s="463" t="s">
        <v>1381</v>
      </c>
      <c r="J26" s="463" t="s">
        <v>1382</v>
      </c>
      <c r="K26" s="485" t="s">
        <v>1383</v>
      </c>
      <c r="L26" s="485" t="s">
        <v>1384</v>
      </c>
      <c r="M26" s="485" t="s">
        <v>1385</v>
      </c>
      <c r="N26" s="467" t="s">
        <v>63</v>
      </c>
      <c r="O26" s="467" t="s">
        <v>63</v>
      </c>
      <c r="P26" s="467" t="s">
        <v>957</v>
      </c>
      <c r="Q26" s="467" t="s">
        <v>957</v>
      </c>
      <c r="R26" s="467" t="s">
        <v>63</v>
      </c>
      <c r="S26" s="467" t="s">
        <v>63</v>
      </c>
      <c r="T26" s="467"/>
      <c r="U26" s="467"/>
      <c r="V26" s="411">
        <v>24.407120000000003</v>
      </c>
      <c r="W26" s="412" t="s">
        <v>958</v>
      </c>
      <c r="X26" s="413">
        <v>0.67800000000000005</v>
      </c>
      <c r="Y26" s="414">
        <v>22.103527679999999</v>
      </c>
      <c r="Z26" s="415" t="s">
        <v>988</v>
      </c>
      <c r="AA26" s="416">
        <v>0.92100000000000004</v>
      </c>
      <c r="AB26" s="417">
        <v>7.6434400000000009</v>
      </c>
      <c r="AC26" s="418" t="s">
        <v>968</v>
      </c>
      <c r="AD26" s="419">
        <v>0.63700000000000001</v>
      </c>
      <c r="AE26" s="470"/>
      <c r="AF26" s="421">
        <v>309.3</v>
      </c>
      <c r="AG26" s="411">
        <v>0.84</v>
      </c>
      <c r="AH26" s="411">
        <v>1.38</v>
      </c>
      <c r="AI26" s="411">
        <v>22.36</v>
      </c>
      <c r="AJ26" s="411">
        <v>44.98</v>
      </c>
      <c r="AK26" s="411">
        <v>43.09</v>
      </c>
      <c r="AL26" s="411">
        <v>4.92</v>
      </c>
      <c r="AM26" s="411">
        <v>7.1</v>
      </c>
      <c r="AN26" s="411">
        <v>0.84</v>
      </c>
      <c r="AO26" s="411">
        <v>0.55000000000000004</v>
      </c>
      <c r="AP26" s="411">
        <v>0.93</v>
      </c>
      <c r="AQ26" s="411">
        <v>0.66</v>
      </c>
      <c r="AR26" s="422">
        <v>27</v>
      </c>
      <c r="AS26" s="422">
        <v>36</v>
      </c>
      <c r="AT26" s="422">
        <v>146</v>
      </c>
      <c r="AU26" s="422">
        <v>25</v>
      </c>
      <c r="AV26" s="423">
        <v>10.103527679999999</v>
      </c>
      <c r="AW26" s="424" t="s">
        <v>960</v>
      </c>
      <c r="AX26" s="425">
        <v>0.84199999999999997</v>
      </c>
      <c r="AY26" s="471"/>
      <c r="AZ26" s="472">
        <v>461.1</v>
      </c>
      <c r="BA26" s="414">
        <v>1.68</v>
      </c>
      <c r="BB26" s="414">
        <v>2.08</v>
      </c>
      <c r="BC26" s="414">
        <v>18.95</v>
      </c>
      <c r="BD26" s="414">
        <v>40.840000000000003</v>
      </c>
      <c r="BE26" s="414">
        <v>25.08</v>
      </c>
      <c r="BF26" s="414">
        <v>4.3099999999999996</v>
      </c>
      <c r="BG26" s="414">
        <v>4.1100000000000003</v>
      </c>
      <c r="BH26" s="414">
        <v>0.67</v>
      </c>
      <c r="BI26" s="414">
        <v>0.88</v>
      </c>
      <c r="BJ26" s="414">
        <v>0.47</v>
      </c>
      <c r="BK26" s="414">
        <v>0.25</v>
      </c>
      <c r="BL26" s="395" t="s">
        <v>1077</v>
      </c>
      <c r="BM26" s="395" t="s">
        <v>1125</v>
      </c>
      <c r="BN26" s="395" t="s">
        <v>1078</v>
      </c>
      <c r="BO26" s="395" t="s">
        <v>1125</v>
      </c>
      <c r="BP26" s="395" t="s">
        <v>1077</v>
      </c>
      <c r="BQ26" s="395" t="s">
        <v>1077</v>
      </c>
      <c r="BR26" s="395" t="s">
        <v>1078</v>
      </c>
      <c r="BS26" s="395" t="s">
        <v>1078</v>
      </c>
      <c r="BT26" s="395" t="s">
        <v>1079</v>
      </c>
      <c r="BU26" s="395" t="s">
        <v>1080</v>
      </c>
      <c r="BV26" s="395" t="s">
        <v>1080</v>
      </c>
      <c r="BW26" s="473"/>
      <c r="BX26" s="417">
        <v>4.7636800000000008</v>
      </c>
      <c r="BY26" s="418" t="s">
        <v>1386</v>
      </c>
      <c r="BZ26" s="419">
        <v>0.39700000000000002</v>
      </c>
      <c r="CA26" s="470"/>
      <c r="CB26" s="421">
        <v>221.1</v>
      </c>
      <c r="CC26" s="411">
        <v>0.52</v>
      </c>
      <c r="CD26" s="411">
        <v>1.94</v>
      </c>
      <c r="CE26" s="411">
        <v>19.54</v>
      </c>
      <c r="CF26" s="411">
        <v>42.18</v>
      </c>
      <c r="CG26" s="411">
        <v>36.28</v>
      </c>
      <c r="CH26" s="411">
        <v>5.65</v>
      </c>
      <c r="CI26" s="411">
        <v>5.27</v>
      </c>
      <c r="CJ26" s="411">
        <v>0.99</v>
      </c>
      <c r="CK26" s="411">
        <v>0.9</v>
      </c>
      <c r="CL26" s="411">
        <v>0.63</v>
      </c>
      <c r="CM26" s="411">
        <v>1.21</v>
      </c>
      <c r="CN26" s="422">
        <v>173</v>
      </c>
      <c r="CO26" s="422">
        <v>161</v>
      </c>
      <c r="CP26" s="422">
        <v>586</v>
      </c>
      <c r="CQ26" s="422">
        <v>213</v>
      </c>
      <c r="CR26" s="423">
        <v>11.8154</v>
      </c>
      <c r="CS26" s="424" t="s">
        <v>962</v>
      </c>
      <c r="CT26" s="425">
        <v>0.98499999999999999</v>
      </c>
      <c r="CU26" s="471"/>
      <c r="CV26" s="472">
        <v>162.6</v>
      </c>
      <c r="CW26" s="414">
        <v>1.01</v>
      </c>
      <c r="CX26" s="414">
        <v>1.23</v>
      </c>
      <c r="CY26" s="414">
        <v>17.54</v>
      </c>
      <c r="CZ26" s="414">
        <v>29.41</v>
      </c>
      <c r="DA26" s="414">
        <v>20.239999999999998</v>
      </c>
      <c r="DB26" s="414">
        <v>1.4</v>
      </c>
      <c r="DC26" s="414">
        <v>0.04</v>
      </c>
      <c r="DD26" s="414">
        <v>0.33</v>
      </c>
      <c r="DE26" s="414">
        <v>0.42</v>
      </c>
      <c r="DF26" s="414">
        <v>0.39</v>
      </c>
      <c r="DG26" s="414">
        <v>0.49</v>
      </c>
      <c r="DH26" s="396" t="s">
        <v>4083</v>
      </c>
      <c r="DI26" s="396" t="s">
        <v>1125</v>
      </c>
      <c r="DJ26" s="396" t="s">
        <v>1078</v>
      </c>
      <c r="DK26" s="396" t="s">
        <v>1125</v>
      </c>
      <c r="DL26" s="396" t="s">
        <v>1077</v>
      </c>
      <c r="DM26" s="396" t="s">
        <v>1077</v>
      </c>
      <c r="DN26" s="396" t="s">
        <v>1078</v>
      </c>
      <c r="DO26" s="396" t="s">
        <v>1078</v>
      </c>
      <c r="DP26" s="396" t="s">
        <v>1079</v>
      </c>
      <c r="DQ26" s="396" t="s">
        <v>1387</v>
      </c>
      <c r="DR26" s="396" t="s">
        <v>1080</v>
      </c>
      <c r="DS26" s="962" t="s">
        <v>4084</v>
      </c>
      <c r="DT26" s="431">
        <v>12</v>
      </c>
      <c r="DU26" s="432" t="s">
        <v>962</v>
      </c>
      <c r="DV26" s="433">
        <v>1</v>
      </c>
      <c r="DW26" s="475"/>
      <c r="DX26" s="435">
        <v>161.6</v>
      </c>
      <c r="DY26" s="436">
        <v>1.66</v>
      </c>
      <c r="DZ26" s="436">
        <v>0.2</v>
      </c>
      <c r="EA26" s="436">
        <v>0.62</v>
      </c>
      <c r="EB26" s="407" t="s">
        <v>1077</v>
      </c>
      <c r="EC26" s="407" t="s">
        <v>1077</v>
      </c>
      <c r="ED26" s="407" t="s">
        <v>1078</v>
      </c>
      <c r="EE26" s="407" t="s">
        <v>1078</v>
      </c>
      <c r="EF26" s="407" t="s">
        <v>1079</v>
      </c>
      <c r="EG26" s="407" t="s">
        <v>1080</v>
      </c>
      <c r="EH26" s="434" t="s">
        <v>1078</v>
      </c>
      <c r="EI26" s="476">
        <v>2.14</v>
      </c>
      <c r="EJ26" s="476" t="s">
        <v>1100</v>
      </c>
      <c r="EK26" s="477" t="s">
        <v>4074</v>
      </c>
      <c r="EL26" s="437" t="s">
        <v>1083</v>
      </c>
      <c r="EM26" s="478">
        <v>51.5</v>
      </c>
      <c r="EN26" s="479" t="s">
        <v>588</v>
      </c>
      <c r="EO26" s="480" t="s">
        <v>957</v>
      </c>
      <c r="EP26" s="478">
        <v>68</v>
      </c>
      <c r="EQ26" s="479" t="s">
        <v>588</v>
      </c>
      <c r="ER26" s="480" t="s">
        <v>957</v>
      </c>
      <c r="ES26" s="963" t="s">
        <v>1135</v>
      </c>
    </row>
    <row r="27" spans="1:149"/>
  </sheetData>
  <mergeCells count="136">
    <mergeCell ref="A4:A5"/>
    <mergeCell ref="A1:A3"/>
    <mergeCell ref="B1:B5"/>
    <mergeCell ref="C1:C5"/>
    <mergeCell ref="D1:D5"/>
    <mergeCell ref="E1:E5"/>
    <mergeCell ref="F1:F5"/>
    <mergeCell ref="I1:J5"/>
    <mergeCell ref="K1:M4"/>
    <mergeCell ref="N1:S2"/>
    <mergeCell ref="G1:G5"/>
    <mergeCell ref="H1:H5"/>
    <mergeCell ref="N3:N5"/>
    <mergeCell ref="O3:P4"/>
    <mergeCell ref="Q3:Q5"/>
    <mergeCell ref="R3:R5"/>
    <mergeCell ref="S3:S5"/>
    <mergeCell ref="T1:T5"/>
    <mergeCell ref="U1:U5"/>
    <mergeCell ref="V1:AA2"/>
    <mergeCell ref="AB1:BW1"/>
    <mergeCell ref="BX1:DS1"/>
    <mergeCell ref="DT1:EH1"/>
    <mergeCell ref="BF2:BK2"/>
    <mergeCell ref="BL2:BS2"/>
    <mergeCell ref="BT2:BT5"/>
    <mergeCell ref="BU2:BV4"/>
    <mergeCell ref="DP2:DP5"/>
    <mergeCell ref="CW3:CW4"/>
    <mergeCell ref="CX3:CX4"/>
    <mergeCell ref="CY3:CY4"/>
    <mergeCell ref="CZ3:CZ4"/>
    <mergeCell ref="V3:X4"/>
    <mergeCell ref="Y3:AA4"/>
    <mergeCell ref="AB3:AE4"/>
    <mergeCell ref="AF3:AF4"/>
    <mergeCell ref="AG3:AG4"/>
    <mergeCell ref="AH3:AH4"/>
    <mergeCell ref="EA2:EA4"/>
    <mergeCell ref="EB2:EE2"/>
    <mergeCell ref="EF2:EF5"/>
    <mergeCell ref="BW2:BW5"/>
    <mergeCell ref="EI1:EK3"/>
    <mergeCell ref="EL1:ES3"/>
    <mergeCell ref="AB2:AE2"/>
    <mergeCell ref="AG2:AI2"/>
    <mergeCell ref="AJ2:AK2"/>
    <mergeCell ref="AL2:AQ2"/>
    <mergeCell ref="AR2:AU2"/>
    <mergeCell ref="AV2:AY2"/>
    <mergeCell ref="BA2:BC2"/>
    <mergeCell ref="BD2:BE2"/>
    <mergeCell ref="EG2:EG4"/>
    <mergeCell ref="EH2:EH5"/>
    <mergeCell ref="DQ2:DR4"/>
    <mergeCell ref="DS2:DS5"/>
    <mergeCell ref="DT2:DW2"/>
    <mergeCell ref="DX2:DX4"/>
    <mergeCell ref="DY2:DY4"/>
    <mergeCell ref="DZ2:DZ4"/>
    <mergeCell ref="DT3:DW4"/>
    <mergeCell ref="CR2:CU2"/>
    <mergeCell ref="CW2:CY2"/>
    <mergeCell ref="CZ2:DA2"/>
    <mergeCell ref="DB2:DG2"/>
    <mergeCell ref="DH2:DO2"/>
    <mergeCell ref="BX2:CA2"/>
    <mergeCell ref="CC2:CE2"/>
    <mergeCell ref="CF2:CG2"/>
    <mergeCell ref="CH2:CM2"/>
    <mergeCell ref="CN2:CQ2"/>
    <mergeCell ref="CE3:CE4"/>
    <mergeCell ref="CF3:CF4"/>
    <mergeCell ref="CG3:CG4"/>
    <mergeCell ref="CH3:CI4"/>
    <mergeCell ref="BJ3:BK4"/>
    <mergeCell ref="AR3:AS4"/>
    <mergeCell ref="AT3:AU4"/>
    <mergeCell ref="AV3:AY4"/>
    <mergeCell ref="AZ3:AZ4"/>
    <mergeCell ref="BA3:BA4"/>
    <mergeCell ref="BB3:BB4"/>
    <mergeCell ref="AI3:AI4"/>
    <mergeCell ref="AJ3:AJ4"/>
    <mergeCell ref="AK3:AK4"/>
    <mergeCell ref="AL3:AM4"/>
    <mergeCell ref="AN3:AO4"/>
    <mergeCell ref="AP3:AQ4"/>
    <mergeCell ref="EB3:EE3"/>
    <mergeCell ref="BL4:BM4"/>
    <mergeCell ref="BN4:BO4"/>
    <mergeCell ref="BP4:BQ4"/>
    <mergeCell ref="BR4:BS4"/>
    <mergeCell ref="DH4:DI4"/>
    <mergeCell ref="DJ4:DK4"/>
    <mergeCell ref="DL4:DM4"/>
    <mergeCell ref="DN4:DO4"/>
    <mergeCell ref="EB4:EC4"/>
    <mergeCell ref="DA3:DA4"/>
    <mergeCell ref="DB3:DC4"/>
    <mergeCell ref="DD3:DE4"/>
    <mergeCell ref="DF3:DG4"/>
    <mergeCell ref="DH3:DK3"/>
    <mergeCell ref="DL3:DO3"/>
    <mergeCell ref="CJ3:CK4"/>
    <mergeCell ref="CL3:CM4"/>
    <mergeCell ref="CN3:CO4"/>
    <mergeCell ref="CP3:CQ4"/>
    <mergeCell ref="CR3:CU4"/>
    <mergeCell ref="CV3:CV4"/>
    <mergeCell ref="BL3:BO3"/>
    <mergeCell ref="BP3:BS3"/>
    <mergeCell ref="A18:A19"/>
    <mergeCell ref="A20:A22"/>
    <mergeCell ref="A23:A25"/>
    <mergeCell ref="EP4:ER4"/>
    <mergeCell ref="ES4:ES5"/>
    <mergeCell ref="EM5:EN5"/>
    <mergeCell ref="EP5:EQ5"/>
    <mergeCell ref="A6:A11"/>
    <mergeCell ref="A12:A17"/>
    <mergeCell ref="ED4:EE4"/>
    <mergeCell ref="EI4:EI5"/>
    <mergeCell ref="EJ4:EJ5"/>
    <mergeCell ref="EK4:EK5"/>
    <mergeCell ref="EL4:EL5"/>
    <mergeCell ref="EM4:EO4"/>
    <mergeCell ref="BX3:CA4"/>
    <mergeCell ref="CB3:CB4"/>
    <mergeCell ref="CC3:CC4"/>
    <mergeCell ref="CD3:CD4"/>
    <mergeCell ref="BC3:BC4"/>
    <mergeCell ref="BD3:BD4"/>
    <mergeCell ref="BE3:BE4"/>
    <mergeCell ref="BF3:BG4"/>
    <mergeCell ref="BH3:BI4"/>
  </mergeCells>
  <phoneticPr fontId="1"/>
  <hyperlinks>
    <hyperlink ref="A1:A3" location="目次・索引!B1" display="索引へ戻る" xr:uid="{00000000-0004-0000-0600-000000000000}"/>
  </hyperlinks>
  <printOptions horizontalCentered="1"/>
  <pageMargins left="0.39370078740157483" right="0.39370078740157483" top="0.39370078740157483" bottom="0.39370078740157483" header="0.51181102362204722" footer="0.51181102362204722"/>
  <pageSetup paperSize="9" scale="90" orientation="landscape" r:id="rId1"/>
  <headerFooter alignWithMargins="0"/>
  <colBreaks count="3" manualBreakCount="3">
    <brk id="27" max="1048575" man="1"/>
    <brk id="47" max="1048575" man="1"/>
    <brk id="6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O1080"/>
  <sheetViews>
    <sheetView showGridLines="0" showRowColHeaders="0" zoomScaleNormal="100" workbookViewId="0">
      <pane xSplit="2" ySplit="4" topLeftCell="C5" activePane="bottomRight" state="frozen"/>
      <selection pane="topRight" activeCell="C1" sqref="C1"/>
      <selection pane="bottomLeft" activeCell="A5" sqref="A5"/>
      <selection pane="bottomRight"/>
    </sheetView>
  </sheetViews>
  <sheetFormatPr defaultRowHeight="18.75"/>
  <cols>
    <col min="1" max="1" width="31.5" style="928" customWidth="1"/>
    <col min="2" max="2" width="3" style="1135" customWidth="1"/>
    <col min="3" max="5" width="9.625" style="1203" customWidth="1"/>
    <col min="6" max="41" width="9.625" customWidth="1"/>
  </cols>
  <sheetData>
    <row r="1" spans="1:41" ht="20.25" thickTop="1" thickBot="1">
      <c r="A1" s="1201" t="s">
        <v>6913</v>
      </c>
      <c r="C1" s="1124" t="s">
        <v>3562</v>
      </c>
    </row>
    <row r="2" spans="1:41" ht="19.5" thickTop="1">
      <c r="A2" s="1136" t="s">
        <v>4097</v>
      </c>
      <c r="B2" s="1137" t="s">
        <v>4098</v>
      </c>
      <c r="C2" s="1204"/>
      <c r="D2" s="1420" t="s">
        <v>5027</v>
      </c>
      <c r="E2" s="1206"/>
      <c r="F2" s="2007"/>
      <c r="G2" s="2008" t="s">
        <v>5027</v>
      </c>
      <c r="H2" s="2009"/>
      <c r="I2" s="1204"/>
      <c r="J2" s="1420" t="s">
        <v>5052</v>
      </c>
      <c r="K2" s="1206"/>
      <c r="L2" s="1204"/>
      <c r="M2" s="1420" t="s">
        <v>5027</v>
      </c>
      <c r="N2" s="1206"/>
      <c r="O2" s="1204"/>
      <c r="P2" s="1420" t="s">
        <v>5052</v>
      </c>
      <c r="Q2" s="1206"/>
      <c r="R2" s="1204"/>
      <c r="S2" s="1420" t="s">
        <v>6744</v>
      </c>
      <c r="T2" s="1206"/>
      <c r="U2" s="1204"/>
      <c r="V2" s="1420" t="s">
        <v>5027</v>
      </c>
      <c r="W2" s="1206"/>
      <c r="X2" s="2007"/>
      <c r="Y2" s="2008" t="s">
        <v>5052</v>
      </c>
      <c r="Z2" s="2009"/>
      <c r="AA2" s="2007"/>
      <c r="AB2" s="2008" t="s">
        <v>5052</v>
      </c>
      <c r="AC2" s="2009"/>
      <c r="AD2" s="2007"/>
      <c r="AE2" s="2008" t="s">
        <v>5027</v>
      </c>
      <c r="AF2" s="2009"/>
      <c r="AG2" s="1204"/>
      <c r="AH2" s="1420" t="s">
        <v>5027</v>
      </c>
      <c r="AI2" s="1206"/>
      <c r="AJ2" s="1204"/>
      <c r="AK2" s="1420" t="s">
        <v>5052</v>
      </c>
      <c r="AL2" s="1206"/>
      <c r="AM2" s="1204"/>
      <c r="AN2" s="1420" t="s">
        <v>5027</v>
      </c>
      <c r="AO2" s="1206"/>
    </row>
    <row r="3" spans="1:41">
      <c r="A3" s="1138" t="s">
        <v>4099</v>
      </c>
      <c r="B3" s="1139" t="s">
        <v>4100</v>
      </c>
      <c r="C3" s="1207"/>
      <c r="D3" s="1208" t="s">
        <v>4384</v>
      </c>
      <c r="E3" s="1209"/>
      <c r="F3" s="1224"/>
      <c r="G3" s="1706" t="s">
        <v>4948</v>
      </c>
      <c r="H3" s="1226"/>
      <c r="I3" s="1207"/>
      <c r="J3" s="1208" t="s">
        <v>5091</v>
      </c>
      <c r="K3" s="1209"/>
      <c r="L3" s="1207"/>
      <c r="M3" s="1208" t="s">
        <v>4384</v>
      </c>
      <c r="N3" s="1209"/>
      <c r="O3" s="1207"/>
      <c r="P3" s="1208" t="s">
        <v>5091</v>
      </c>
      <c r="Q3" s="1209"/>
      <c r="R3" s="1207"/>
      <c r="S3" s="1208" t="s">
        <v>4401</v>
      </c>
      <c r="T3" s="1209"/>
      <c r="U3" s="1207"/>
      <c r="V3" s="1208" t="s">
        <v>4415</v>
      </c>
      <c r="W3" s="1209"/>
      <c r="X3" s="1224"/>
      <c r="Y3" s="1706" t="s">
        <v>4409</v>
      </c>
      <c r="Z3" s="1226"/>
      <c r="AA3" s="1224"/>
      <c r="AB3" s="1706" t="s">
        <v>5070</v>
      </c>
      <c r="AC3" s="1226"/>
      <c r="AD3" s="1224"/>
      <c r="AE3" s="1706" t="s">
        <v>6361</v>
      </c>
      <c r="AF3" s="1226"/>
      <c r="AG3" s="1207"/>
      <c r="AH3" s="1208" t="s">
        <v>4384</v>
      </c>
      <c r="AI3" s="1209"/>
      <c r="AJ3" s="1207"/>
      <c r="AK3" s="1208" t="s">
        <v>4401</v>
      </c>
      <c r="AL3" s="1209"/>
      <c r="AM3" s="1207"/>
      <c r="AN3" s="1208" t="s">
        <v>4375</v>
      </c>
      <c r="AO3" s="1209"/>
    </row>
    <row r="4" spans="1:41" ht="19.5" thickBot="1">
      <c r="A4" s="1140" t="s">
        <v>4101</v>
      </c>
      <c r="B4" s="1141" t="s">
        <v>4102</v>
      </c>
      <c r="C4" s="1210"/>
      <c r="D4" s="1211" t="s">
        <v>6638</v>
      </c>
      <c r="E4" s="1212"/>
      <c r="F4" s="1227"/>
      <c r="G4" s="1707" t="s">
        <v>6674</v>
      </c>
      <c r="H4" s="1229"/>
      <c r="I4" s="1210"/>
      <c r="J4" s="1211" t="s">
        <v>6690</v>
      </c>
      <c r="K4" s="1212"/>
      <c r="L4" s="1210"/>
      <c r="M4" s="1211" t="s">
        <v>6706</v>
      </c>
      <c r="N4" s="1212"/>
      <c r="O4" s="1210"/>
      <c r="P4" s="1211" t="s">
        <v>6734</v>
      </c>
      <c r="Q4" s="1212"/>
      <c r="R4" s="1210"/>
      <c r="S4" s="1211" t="s">
        <v>6745</v>
      </c>
      <c r="T4" s="1212"/>
      <c r="U4" s="1210"/>
      <c r="V4" s="1211" t="s">
        <v>6762</v>
      </c>
      <c r="W4" s="1212"/>
      <c r="X4" s="1227"/>
      <c r="Y4" s="1707" t="s">
        <v>6777</v>
      </c>
      <c r="Z4" s="1229"/>
      <c r="AA4" s="1227"/>
      <c r="AB4" s="1707" t="s">
        <v>6789</v>
      </c>
      <c r="AC4" s="1229"/>
      <c r="AD4" s="1227"/>
      <c r="AE4" s="1707" t="s">
        <v>6825</v>
      </c>
      <c r="AF4" s="1229"/>
      <c r="AG4" s="1210"/>
      <c r="AH4" s="1211" t="s">
        <v>6839</v>
      </c>
      <c r="AI4" s="1212"/>
      <c r="AJ4" s="1210"/>
      <c r="AK4" s="1211" t="s">
        <v>6850</v>
      </c>
      <c r="AL4" s="1212"/>
      <c r="AM4" s="1210"/>
      <c r="AN4" s="1211" t="s">
        <v>6861</v>
      </c>
      <c r="AO4" s="1212"/>
    </row>
    <row r="5" spans="1:41" ht="19.5" thickTop="1">
      <c r="A5" s="1142" t="s">
        <v>4103</v>
      </c>
      <c r="B5" s="1143" t="s">
        <v>5859</v>
      </c>
      <c r="C5" s="1213"/>
      <c r="D5" s="1214" t="s">
        <v>6639</v>
      </c>
      <c r="E5" s="1215"/>
      <c r="F5" s="1213"/>
      <c r="G5" s="1214" t="s">
        <v>6675</v>
      </c>
      <c r="H5" s="1215"/>
      <c r="I5" s="1213"/>
      <c r="J5" s="1214" t="s">
        <v>6691</v>
      </c>
      <c r="K5" s="1215"/>
      <c r="L5" s="1213"/>
      <c r="M5" s="1214" t="s">
        <v>6392</v>
      </c>
      <c r="N5" s="1215"/>
      <c r="O5" s="1213"/>
      <c r="P5" s="1214" t="s">
        <v>6735</v>
      </c>
      <c r="Q5" s="1215"/>
      <c r="R5" s="1213"/>
      <c r="S5" s="1214" t="s">
        <v>6746</v>
      </c>
      <c r="T5" s="1215"/>
      <c r="U5" s="1213"/>
      <c r="V5" s="1214" t="s">
        <v>6763</v>
      </c>
      <c r="W5" s="1215"/>
      <c r="X5" s="1213"/>
      <c r="Y5" s="1214" t="s">
        <v>6778</v>
      </c>
      <c r="Z5" s="1215"/>
      <c r="AA5" s="1213"/>
      <c r="AB5" s="1214" t="s">
        <v>6790</v>
      </c>
      <c r="AC5" s="1215"/>
      <c r="AD5" s="1213"/>
      <c r="AE5" s="1214" t="s">
        <v>6826</v>
      </c>
      <c r="AF5" s="1215"/>
      <c r="AG5" s="1213"/>
      <c r="AH5" s="1214" t="s">
        <v>6840</v>
      </c>
      <c r="AI5" s="1215"/>
      <c r="AJ5" s="1213"/>
      <c r="AK5" s="1214" t="s">
        <v>6851</v>
      </c>
      <c r="AL5" s="1215"/>
      <c r="AM5" s="1213"/>
      <c r="AN5" s="1405" t="s">
        <v>6862</v>
      </c>
      <c r="AO5" s="1215"/>
    </row>
    <row r="6" spans="1:41">
      <c r="A6" s="1138" t="s">
        <v>4104</v>
      </c>
      <c r="B6" s="1139" t="s">
        <v>4105</v>
      </c>
      <c r="C6" s="1207"/>
      <c r="D6" s="1779">
        <v>44574</v>
      </c>
      <c r="E6" s="1209"/>
      <c r="F6" s="1207"/>
      <c r="G6" s="1779">
        <v>44693</v>
      </c>
      <c r="H6" s="1209"/>
      <c r="I6" s="1207"/>
      <c r="J6" s="1779">
        <v>44449</v>
      </c>
      <c r="K6" s="1209"/>
      <c r="L6" s="1207"/>
      <c r="M6" s="1779">
        <v>44453</v>
      </c>
      <c r="N6" s="1209"/>
      <c r="O6" s="1207"/>
      <c r="P6" s="1779">
        <v>44552</v>
      </c>
      <c r="Q6" s="1209"/>
      <c r="R6" s="1207"/>
      <c r="S6" s="1779">
        <v>44550</v>
      </c>
      <c r="T6" s="1209"/>
      <c r="U6" s="1207"/>
      <c r="V6" s="1779">
        <v>44362</v>
      </c>
      <c r="W6" s="1209"/>
      <c r="X6" s="1207"/>
      <c r="Y6" s="1779">
        <v>44728</v>
      </c>
      <c r="Z6" s="1209"/>
      <c r="AA6" s="1207"/>
      <c r="AB6" s="1779">
        <v>44728</v>
      </c>
      <c r="AC6" s="1209"/>
      <c r="AD6" s="1207"/>
      <c r="AE6" s="1779">
        <v>44819</v>
      </c>
      <c r="AF6" s="1209"/>
      <c r="AG6" s="1207"/>
      <c r="AH6" s="1779">
        <v>44796</v>
      </c>
      <c r="AI6" s="1209"/>
      <c r="AJ6" s="1207"/>
      <c r="AK6" s="1779">
        <v>44755</v>
      </c>
      <c r="AL6" s="1209"/>
      <c r="AM6" s="1207"/>
      <c r="AN6" s="1779">
        <v>44708</v>
      </c>
      <c r="AO6" s="1209"/>
    </row>
    <row r="7" spans="1:41">
      <c r="A7" s="1138" t="s">
        <v>4106</v>
      </c>
      <c r="B7" s="1139" t="s">
        <v>4098</v>
      </c>
      <c r="C7" s="1207"/>
      <c r="D7" s="1208" t="s">
        <v>6640</v>
      </c>
      <c r="E7" s="1209"/>
      <c r="F7" s="1207"/>
      <c r="G7" s="1208" t="s">
        <v>6676</v>
      </c>
      <c r="H7" s="1209"/>
      <c r="I7" s="1207"/>
      <c r="J7" s="1208" t="s">
        <v>6692</v>
      </c>
      <c r="K7" s="1209"/>
      <c r="L7" s="1207"/>
      <c r="M7" s="1208" t="s">
        <v>6707</v>
      </c>
      <c r="N7" s="1209"/>
      <c r="O7" s="1207"/>
      <c r="P7" s="1208" t="s">
        <v>6736</v>
      </c>
      <c r="Q7" s="1209"/>
      <c r="R7" s="1207"/>
      <c r="S7" s="1208" t="s">
        <v>6747</v>
      </c>
      <c r="T7" s="1209"/>
      <c r="U7" s="1207"/>
      <c r="V7" s="1208" t="s">
        <v>6764</v>
      </c>
      <c r="W7" s="1209"/>
      <c r="X7" s="1207"/>
      <c r="Y7" s="1208" t="s">
        <v>6779</v>
      </c>
      <c r="Z7" s="1209"/>
      <c r="AA7" s="1207"/>
      <c r="AB7" s="1208" t="s">
        <v>6791</v>
      </c>
      <c r="AC7" s="1209"/>
      <c r="AD7" s="1207"/>
      <c r="AE7" s="1208" t="s">
        <v>6827</v>
      </c>
      <c r="AF7" s="1209"/>
      <c r="AG7" s="1207"/>
      <c r="AH7" s="1208" t="s">
        <v>6841</v>
      </c>
      <c r="AI7" s="1209"/>
      <c r="AJ7" s="1207"/>
      <c r="AK7" s="1208" t="s">
        <v>6852</v>
      </c>
      <c r="AL7" s="1209"/>
      <c r="AM7" s="1207"/>
      <c r="AN7" s="1208" t="s">
        <v>6863</v>
      </c>
      <c r="AO7" s="1209"/>
    </row>
    <row r="8" spans="1:41">
      <c r="A8" s="1138" t="s">
        <v>4426</v>
      </c>
      <c r="B8" s="1139" t="s">
        <v>4425</v>
      </c>
      <c r="C8" s="1207"/>
      <c r="D8" s="1236">
        <v>1640</v>
      </c>
      <c r="E8" s="1209"/>
      <c r="F8" s="1207"/>
      <c r="G8" s="1236">
        <v>2000</v>
      </c>
      <c r="H8" s="1209"/>
      <c r="I8" s="1207"/>
      <c r="J8" s="1236">
        <v>870</v>
      </c>
      <c r="K8" s="1209"/>
      <c r="L8" s="1207"/>
      <c r="M8" s="1236">
        <v>1410</v>
      </c>
      <c r="N8" s="1209"/>
      <c r="O8" s="1207"/>
      <c r="P8" s="1236">
        <v>680</v>
      </c>
      <c r="Q8" s="1209"/>
      <c r="R8" s="1207"/>
      <c r="S8" s="1236">
        <v>910</v>
      </c>
      <c r="T8" s="1209"/>
      <c r="U8" s="1207"/>
      <c r="V8" s="1236">
        <v>1310</v>
      </c>
      <c r="W8" s="1209"/>
      <c r="X8" s="1207"/>
      <c r="Y8" s="1236">
        <v>1070</v>
      </c>
      <c r="Z8" s="1209"/>
      <c r="AA8" s="1207"/>
      <c r="AB8" s="1236">
        <v>1060</v>
      </c>
      <c r="AC8" s="1209"/>
      <c r="AD8" s="1207"/>
      <c r="AE8" s="1236">
        <v>1910</v>
      </c>
      <c r="AF8" s="1209"/>
      <c r="AG8" s="1207"/>
      <c r="AH8" s="1236">
        <v>1370</v>
      </c>
      <c r="AI8" s="1209"/>
      <c r="AJ8" s="1207"/>
      <c r="AK8" s="1236">
        <v>880</v>
      </c>
      <c r="AL8" s="1209"/>
      <c r="AM8" s="1207"/>
      <c r="AN8" s="1236">
        <v>1840</v>
      </c>
      <c r="AO8" s="1209"/>
    </row>
    <row r="9" spans="1:41">
      <c r="A9" s="1138" t="s">
        <v>4107</v>
      </c>
      <c r="B9" s="1139" t="s">
        <v>4108</v>
      </c>
      <c r="C9" s="1207"/>
      <c r="D9" s="1208" t="s">
        <v>5138</v>
      </c>
      <c r="E9" s="1209"/>
      <c r="F9" s="1207"/>
      <c r="G9" s="1208" t="s">
        <v>6677</v>
      </c>
      <c r="H9" s="1209"/>
      <c r="I9" s="1207"/>
      <c r="J9" s="1208" t="s">
        <v>3164</v>
      </c>
      <c r="K9" s="1209"/>
      <c r="L9" s="1207"/>
      <c r="M9" s="1208" t="s">
        <v>3182</v>
      </c>
      <c r="N9" s="1209"/>
      <c r="O9" s="1207"/>
      <c r="P9" s="1208" t="s">
        <v>3164</v>
      </c>
      <c r="Q9" s="1209"/>
      <c r="R9" s="1207"/>
      <c r="S9" s="1208" t="s">
        <v>3391</v>
      </c>
      <c r="T9" s="1209"/>
      <c r="U9" s="1207"/>
      <c r="V9" s="1208" t="s">
        <v>3372</v>
      </c>
      <c r="W9" s="1209"/>
      <c r="X9" s="1207"/>
      <c r="Y9" s="1208" t="s">
        <v>3164</v>
      </c>
      <c r="Z9" s="1209"/>
      <c r="AA9" s="1207"/>
      <c r="AB9" s="1208" t="s">
        <v>3164</v>
      </c>
      <c r="AC9" s="1209"/>
      <c r="AD9" s="1207"/>
      <c r="AE9" s="1208" t="s">
        <v>6828</v>
      </c>
      <c r="AF9" s="1209"/>
      <c r="AG9" s="1207"/>
      <c r="AH9" s="1208" t="s">
        <v>3213</v>
      </c>
      <c r="AI9" s="1209"/>
      <c r="AJ9" s="1207"/>
      <c r="AK9" s="1208" t="s">
        <v>3164</v>
      </c>
      <c r="AL9" s="1209"/>
      <c r="AM9" s="1207"/>
      <c r="AN9" s="1208" t="s">
        <v>6864</v>
      </c>
      <c r="AO9" s="1209"/>
    </row>
    <row r="10" spans="1:41">
      <c r="A10" s="1138" t="s">
        <v>6196</v>
      </c>
      <c r="B10" s="1139" t="s">
        <v>4110</v>
      </c>
      <c r="C10" s="1207"/>
      <c r="D10" s="1208">
        <v>7</v>
      </c>
      <c r="E10" s="1209"/>
      <c r="F10" s="1207"/>
      <c r="G10" s="1208">
        <v>5</v>
      </c>
      <c r="H10" s="1209"/>
      <c r="I10" s="1207"/>
      <c r="J10" s="1208">
        <v>4</v>
      </c>
      <c r="K10" s="1209"/>
      <c r="L10" s="1207"/>
      <c r="M10" s="1208">
        <v>5</v>
      </c>
      <c r="N10" s="1209"/>
      <c r="O10" s="1207"/>
      <c r="P10" s="1208">
        <v>4</v>
      </c>
      <c r="Q10" s="1209"/>
      <c r="R10" s="1207"/>
      <c r="S10" s="1208" t="s">
        <v>6748</v>
      </c>
      <c r="T10" s="1209"/>
      <c r="U10" s="1207"/>
      <c r="V10" s="1208">
        <v>5</v>
      </c>
      <c r="W10" s="1209"/>
      <c r="X10" s="1207"/>
      <c r="Y10" s="1208">
        <v>4</v>
      </c>
      <c r="Z10" s="1209"/>
      <c r="AA10" s="1207"/>
      <c r="AB10" s="1208">
        <v>4</v>
      </c>
      <c r="AC10" s="1209"/>
      <c r="AD10" s="1207"/>
      <c r="AE10" s="1208">
        <v>5</v>
      </c>
      <c r="AF10" s="1209"/>
      <c r="AG10" s="1207"/>
      <c r="AH10" s="1208">
        <v>7</v>
      </c>
      <c r="AI10" s="1209"/>
      <c r="AJ10" s="1207"/>
      <c r="AK10" s="1208">
        <v>4</v>
      </c>
      <c r="AL10" s="1209"/>
      <c r="AM10" s="1207"/>
      <c r="AN10" s="1208">
        <v>7</v>
      </c>
      <c r="AO10" s="1209"/>
    </row>
    <row r="11" spans="1:41">
      <c r="A11" s="1144" t="s">
        <v>4111</v>
      </c>
      <c r="B11" s="1145" t="s">
        <v>4112</v>
      </c>
      <c r="C11" s="1218"/>
      <c r="D11" s="1219"/>
      <c r="E11" s="1220"/>
      <c r="F11" s="1218"/>
      <c r="G11" s="1219"/>
      <c r="H11" s="1220"/>
      <c r="I11" s="1218"/>
      <c r="J11" s="1219"/>
      <c r="K11" s="1220"/>
      <c r="L11" s="1218"/>
      <c r="M11" s="1219"/>
      <c r="N11" s="1220"/>
      <c r="O11" s="1218"/>
      <c r="P11" s="1219"/>
      <c r="Q11" s="1220"/>
      <c r="R11" s="1218"/>
      <c r="S11" s="1219"/>
      <c r="T11" s="1220"/>
      <c r="U11" s="1218"/>
      <c r="V11" s="1219"/>
      <c r="W11" s="1220"/>
      <c r="X11" s="1218"/>
      <c r="Y11" s="1219"/>
      <c r="Z11" s="1220"/>
      <c r="AA11" s="1218"/>
      <c r="AB11" s="1219"/>
      <c r="AC11" s="1220"/>
      <c r="AD11" s="1218"/>
      <c r="AE11" s="1219"/>
      <c r="AF11" s="1220"/>
      <c r="AG11" s="1218"/>
      <c r="AH11" s="1219"/>
      <c r="AI11" s="1220"/>
      <c r="AJ11" s="1218"/>
      <c r="AK11" s="1219"/>
      <c r="AL11" s="1220"/>
      <c r="AM11" s="1218"/>
      <c r="AN11" s="1219"/>
      <c r="AO11" s="1220"/>
    </row>
    <row r="12" spans="1:41">
      <c r="A12" s="1144" t="s">
        <v>4113</v>
      </c>
      <c r="B12" s="1139" t="s">
        <v>4114</v>
      </c>
      <c r="C12" s="1207"/>
      <c r="D12" s="1208" t="s">
        <v>2284</v>
      </c>
      <c r="E12" s="1209"/>
      <c r="F12" s="1207"/>
      <c r="G12" s="1208" t="s">
        <v>2284</v>
      </c>
      <c r="H12" s="1209"/>
      <c r="I12" s="1207"/>
      <c r="J12" s="1208" t="s">
        <v>2284</v>
      </c>
      <c r="K12" s="1209"/>
      <c r="L12" s="1207"/>
      <c r="M12" s="1208" t="s">
        <v>2284</v>
      </c>
      <c r="N12" s="1209"/>
      <c r="O12" s="1207"/>
      <c r="P12" s="1208" t="s">
        <v>2284</v>
      </c>
      <c r="Q12" s="1209"/>
      <c r="R12" s="1207"/>
      <c r="S12" s="1208" t="s">
        <v>2284</v>
      </c>
      <c r="T12" s="1209"/>
      <c r="U12" s="1207"/>
      <c r="V12" s="1208" t="s">
        <v>2284</v>
      </c>
      <c r="W12" s="1209"/>
      <c r="X12" s="1207"/>
      <c r="Y12" s="1208" t="s">
        <v>2284</v>
      </c>
      <c r="Z12" s="1209"/>
      <c r="AA12" s="1207"/>
      <c r="AB12" s="1208" t="s">
        <v>2284</v>
      </c>
      <c r="AC12" s="1209"/>
      <c r="AD12" s="1207"/>
      <c r="AE12" s="1208" t="s">
        <v>2284</v>
      </c>
      <c r="AF12" s="1209"/>
      <c r="AG12" s="1207"/>
      <c r="AH12" s="1208" t="s">
        <v>2284</v>
      </c>
      <c r="AI12" s="1209"/>
      <c r="AJ12" s="1207"/>
      <c r="AK12" s="1208" t="s">
        <v>2284</v>
      </c>
      <c r="AL12" s="1209"/>
      <c r="AM12" s="1207"/>
      <c r="AN12" s="1208" t="s">
        <v>2284</v>
      </c>
      <c r="AO12" s="1209"/>
    </row>
    <row r="13" spans="1:41">
      <c r="A13" s="1144" t="s">
        <v>4115</v>
      </c>
      <c r="B13" s="1139" t="s">
        <v>4116</v>
      </c>
      <c r="C13" s="1207"/>
      <c r="D13" s="1208" t="s">
        <v>2284</v>
      </c>
      <c r="E13" s="1209"/>
      <c r="F13" s="1207"/>
      <c r="G13" s="1208" t="s">
        <v>2284</v>
      </c>
      <c r="H13" s="1209"/>
      <c r="I13" s="1207"/>
      <c r="J13" s="1208" t="s">
        <v>2284</v>
      </c>
      <c r="K13" s="1209"/>
      <c r="L13" s="1207"/>
      <c r="M13" s="1208" t="s">
        <v>2284</v>
      </c>
      <c r="N13" s="1209"/>
      <c r="O13" s="1207"/>
      <c r="P13" s="1208" t="s">
        <v>2284</v>
      </c>
      <c r="Q13" s="1209"/>
      <c r="R13" s="1207"/>
      <c r="S13" s="1208" t="s">
        <v>2284</v>
      </c>
      <c r="T13" s="1209"/>
      <c r="U13" s="1207"/>
      <c r="V13" s="1208" t="s">
        <v>2284</v>
      </c>
      <c r="W13" s="1209"/>
      <c r="X13" s="1207"/>
      <c r="Y13" s="1208" t="s">
        <v>2284</v>
      </c>
      <c r="Z13" s="1209"/>
      <c r="AA13" s="1207"/>
      <c r="AB13" s="1208" t="s">
        <v>2284</v>
      </c>
      <c r="AC13" s="1209"/>
      <c r="AD13" s="1207"/>
      <c r="AE13" s="1208" t="s">
        <v>2284</v>
      </c>
      <c r="AF13" s="1209"/>
      <c r="AG13" s="1207"/>
      <c r="AH13" s="1208" t="s">
        <v>2284</v>
      </c>
      <c r="AI13" s="1209"/>
      <c r="AJ13" s="1207"/>
      <c r="AK13" s="1208" t="s">
        <v>2284</v>
      </c>
      <c r="AL13" s="1209"/>
      <c r="AM13" s="1207"/>
      <c r="AN13" s="1208" t="s">
        <v>2284</v>
      </c>
      <c r="AO13" s="1209"/>
    </row>
    <row r="14" spans="1:41">
      <c r="A14" s="1144" t="s">
        <v>6775</v>
      </c>
      <c r="B14" s="1139" t="s">
        <v>4118</v>
      </c>
      <c r="C14" s="1207"/>
      <c r="D14" s="1208" t="s">
        <v>4351</v>
      </c>
      <c r="E14" s="1209"/>
      <c r="F14" s="1207"/>
      <c r="G14" s="1208" t="s">
        <v>4351</v>
      </c>
      <c r="H14" s="1209"/>
      <c r="I14" s="1207"/>
      <c r="J14" s="1208" t="s">
        <v>4351</v>
      </c>
      <c r="K14" s="1209"/>
      <c r="L14" s="1207"/>
      <c r="M14" s="1208" t="s">
        <v>6287</v>
      </c>
      <c r="N14" s="1209"/>
      <c r="O14" s="1207"/>
      <c r="P14" s="1208" t="s">
        <v>4351</v>
      </c>
      <c r="Q14" s="1209"/>
      <c r="R14" s="1207"/>
      <c r="S14" s="1208" t="s">
        <v>4351</v>
      </c>
      <c r="T14" s="1209"/>
      <c r="U14" s="1207"/>
      <c r="V14" s="1208" t="s">
        <v>4351</v>
      </c>
      <c r="W14" s="1209"/>
      <c r="X14" s="1207"/>
      <c r="Y14" s="1208" t="s">
        <v>6287</v>
      </c>
      <c r="Z14" s="1209"/>
      <c r="AA14" s="1207"/>
      <c r="AB14" s="1208" t="s">
        <v>6287</v>
      </c>
      <c r="AC14" s="1209"/>
      <c r="AD14" s="1207"/>
      <c r="AE14" s="1208" t="s">
        <v>6287</v>
      </c>
      <c r="AF14" s="1209"/>
      <c r="AG14" s="1207"/>
      <c r="AH14" s="1208" t="s">
        <v>4351</v>
      </c>
      <c r="AI14" s="1209"/>
      <c r="AJ14" s="1207"/>
      <c r="AK14" s="1208" t="s">
        <v>4351</v>
      </c>
      <c r="AL14" s="1209"/>
      <c r="AM14" s="1207"/>
      <c r="AN14" s="1208" t="s">
        <v>4351</v>
      </c>
      <c r="AO14" s="1209"/>
    </row>
    <row r="15" spans="1:41">
      <c r="A15" s="1144" t="s">
        <v>6776</v>
      </c>
      <c r="B15" s="1139" t="s">
        <v>4120</v>
      </c>
      <c r="C15" s="1207"/>
      <c r="D15" s="1208" t="s">
        <v>4351</v>
      </c>
      <c r="E15" s="1209"/>
      <c r="F15" s="1207"/>
      <c r="G15" s="1208" t="s">
        <v>4351</v>
      </c>
      <c r="H15" s="1209"/>
      <c r="I15" s="1207"/>
      <c r="J15" s="1208" t="s">
        <v>4351</v>
      </c>
      <c r="K15" s="1209"/>
      <c r="L15" s="1207"/>
      <c r="M15" s="1208" t="s">
        <v>4351</v>
      </c>
      <c r="N15" s="1209"/>
      <c r="O15" s="1207"/>
      <c r="P15" s="1208" t="s">
        <v>4351</v>
      </c>
      <c r="Q15" s="1209"/>
      <c r="R15" s="1207"/>
      <c r="S15" s="1208" t="s">
        <v>4351</v>
      </c>
      <c r="T15" s="1209"/>
      <c r="U15" s="1207"/>
      <c r="V15" s="1208" t="s">
        <v>4351</v>
      </c>
      <c r="W15" s="1209"/>
      <c r="X15" s="1207"/>
      <c r="Y15" s="1208" t="s">
        <v>4351</v>
      </c>
      <c r="Z15" s="1209"/>
      <c r="AA15" s="1207"/>
      <c r="AB15" s="1208" t="s">
        <v>4351</v>
      </c>
      <c r="AC15" s="1209"/>
      <c r="AD15" s="1207"/>
      <c r="AE15" s="1208" t="s">
        <v>4351</v>
      </c>
      <c r="AF15" s="1209"/>
      <c r="AG15" s="1207"/>
      <c r="AH15" s="1208" t="s">
        <v>4351</v>
      </c>
      <c r="AI15" s="1209"/>
      <c r="AJ15" s="1207"/>
      <c r="AK15" s="1208" t="s">
        <v>4351</v>
      </c>
      <c r="AL15" s="1209"/>
      <c r="AM15" s="1207"/>
      <c r="AN15" s="1208" t="s">
        <v>4351</v>
      </c>
      <c r="AO15" s="1209"/>
    </row>
    <row r="16" spans="1:41">
      <c r="A16" s="1144" t="s">
        <v>4121</v>
      </c>
      <c r="B16" s="1139" t="s">
        <v>4122</v>
      </c>
      <c r="C16" s="1207"/>
      <c r="D16" s="1208" t="s">
        <v>2284</v>
      </c>
      <c r="E16" s="1209"/>
      <c r="F16" s="1207"/>
      <c r="G16" s="1208" t="s">
        <v>2284</v>
      </c>
      <c r="H16" s="1209"/>
      <c r="I16" s="1207"/>
      <c r="J16" s="1208" t="s">
        <v>2284</v>
      </c>
      <c r="K16" s="1209"/>
      <c r="L16" s="1207"/>
      <c r="M16" s="1208" t="s">
        <v>2284</v>
      </c>
      <c r="N16" s="1209"/>
      <c r="O16" s="1207"/>
      <c r="P16" s="1208" t="s">
        <v>2284</v>
      </c>
      <c r="Q16" s="1209"/>
      <c r="R16" s="1207"/>
      <c r="S16" s="1208" t="s">
        <v>4351</v>
      </c>
      <c r="T16" s="1209"/>
      <c r="U16" s="1207"/>
      <c r="V16" s="1208" t="s">
        <v>2284</v>
      </c>
      <c r="W16" s="1209"/>
      <c r="X16" s="1207"/>
      <c r="Y16" s="1208" t="s">
        <v>2284</v>
      </c>
      <c r="Z16" s="1209"/>
      <c r="AA16" s="1207"/>
      <c r="AB16" s="1208" t="s">
        <v>2284</v>
      </c>
      <c r="AC16" s="1209"/>
      <c r="AD16" s="1207"/>
      <c r="AE16" s="1208" t="s">
        <v>2284</v>
      </c>
      <c r="AF16" s="1209"/>
      <c r="AG16" s="1207"/>
      <c r="AH16" s="1208" t="s">
        <v>2284</v>
      </c>
      <c r="AI16" s="1209"/>
      <c r="AJ16" s="1207"/>
      <c r="AK16" s="1208" t="s">
        <v>2284</v>
      </c>
      <c r="AL16" s="1209"/>
      <c r="AM16" s="1207"/>
      <c r="AN16" s="1208" t="s">
        <v>2284</v>
      </c>
      <c r="AO16" s="1209"/>
    </row>
    <row r="17" spans="1:41">
      <c r="A17" s="1144" t="s">
        <v>4123</v>
      </c>
      <c r="B17" s="1139" t="s">
        <v>4124</v>
      </c>
      <c r="C17" s="1207"/>
      <c r="D17" s="1208" t="s">
        <v>2284</v>
      </c>
      <c r="E17" s="1209"/>
      <c r="F17" s="1207"/>
      <c r="G17" s="1208" t="s">
        <v>2284</v>
      </c>
      <c r="H17" s="1209"/>
      <c r="I17" s="1207"/>
      <c r="J17" s="1208" t="s">
        <v>2284</v>
      </c>
      <c r="K17" s="1209"/>
      <c r="L17" s="1207"/>
      <c r="M17" s="1208" t="s">
        <v>2284</v>
      </c>
      <c r="N17" s="1209"/>
      <c r="O17" s="1207"/>
      <c r="P17" s="1208" t="s">
        <v>2284</v>
      </c>
      <c r="Q17" s="1209"/>
      <c r="R17" s="1207"/>
      <c r="S17" s="1208" t="s">
        <v>4351</v>
      </c>
      <c r="T17" s="1209"/>
      <c r="U17" s="1207"/>
      <c r="V17" s="1208" t="s">
        <v>2284</v>
      </c>
      <c r="W17" s="1209"/>
      <c r="X17" s="1207"/>
      <c r="Y17" s="1208" t="s">
        <v>2284</v>
      </c>
      <c r="Z17" s="1209"/>
      <c r="AA17" s="1207"/>
      <c r="AB17" s="1208" t="s">
        <v>2284</v>
      </c>
      <c r="AC17" s="1209"/>
      <c r="AD17" s="1207"/>
      <c r="AE17" s="1208" t="s">
        <v>2284</v>
      </c>
      <c r="AF17" s="1209"/>
      <c r="AG17" s="1207"/>
      <c r="AH17" s="1208" t="s">
        <v>2284</v>
      </c>
      <c r="AI17" s="1209"/>
      <c r="AJ17" s="1207"/>
      <c r="AK17" s="1208" t="s">
        <v>2284</v>
      </c>
      <c r="AL17" s="1209"/>
      <c r="AM17" s="1207"/>
      <c r="AN17" s="1208" t="s">
        <v>2284</v>
      </c>
      <c r="AO17" s="1209"/>
    </row>
    <row r="18" spans="1:41">
      <c r="A18" s="1144" t="s">
        <v>4125</v>
      </c>
      <c r="B18" s="1145" t="s">
        <v>4126</v>
      </c>
      <c r="C18" s="1218"/>
      <c r="D18" s="1219"/>
      <c r="E18" s="1220"/>
      <c r="F18" s="1218"/>
      <c r="G18" s="1219"/>
      <c r="H18" s="1220"/>
      <c r="I18" s="1218"/>
      <c r="J18" s="1219"/>
      <c r="K18" s="1220"/>
      <c r="L18" s="1218"/>
      <c r="M18" s="1219"/>
      <c r="N18" s="1220"/>
      <c r="O18" s="1218"/>
      <c r="P18" s="1219"/>
      <c r="Q18" s="1220"/>
      <c r="R18" s="1218"/>
      <c r="S18" s="1219"/>
      <c r="T18" s="1220"/>
      <c r="U18" s="1218"/>
      <c r="V18" s="1219"/>
      <c r="W18" s="1220"/>
      <c r="X18" s="1218"/>
      <c r="Y18" s="1219"/>
      <c r="Z18" s="1220"/>
      <c r="AA18" s="1218"/>
      <c r="AB18" s="1219"/>
      <c r="AC18" s="1220"/>
      <c r="AD18" s="1218"/>
      <c r="AE18" s="1219"/>
      <c r="AF18" s="1220"/>
      <c r="AG18" s="1218"/>
      <c r="AH18" s="1219"/>
      <c r="AI18" s="1220"/>
      <c r="AJ18" s="1218"/>
      <c r="AK18" s="1219"/>
      <c r="AL18" s="1220"/>
      <c r="AM18" s="1218"/>
      <c r="AN18" s="1219"/>
      <c r="AO18" s="1220"/>
    </row>
    <row r="19" spans="1:41">
      <c r="A19" s="1144" t="s">
        <v>4127</v>
      </c>
      <c r="B19" s="1139" t="s">
        <v>4128</v>
      </c>
      <c r="C19" s="1207"/>
      <c r="D19" s="1208" t="s">
        <v>2284</v>
      </c>
      <c r="E19" s="1209"/>
      <c r="F19" s="1207"/>
      <c r="G19" s="1208" t="s">
        <v>2284</v>
      </c>
      <c r="H19" s="1209"/>
      <c r="I19" s="1207"/>
      <c r="J19" s="1208" t="s">
        <v>2284</v>
      </c>
      <c r="K19" s="1209"/>
      <c r="L19" s="1207"/>
      <c r="M19" s="1208" t="s">
        <v>2284</v>
      </c>
      <c r="N19" s="1209"/>
      <c r="O19" s="1207"/>
      <c r="P19" s="1208" t="s">
        <v>2284</v>
      </c>
      <c r="Q19" s="1209"/>
      <c r="R19" s="1207"/>
      <c r="S19" s="1208" t="s">
        <v>2284</v>
      </c>
      <c r="T19" s="1209"/>
      <c r="U19" s="1207"/>
      <c r="V19" s="1208" t="s">
        <v>2284</v>
      </c>
      <c r="W19" s="1209"/>
      <c r="X19" s="1207"/>
      <c r="Y19" s="1208" t="s">
        <v>2284</v>
      </c>
      <c r="Z19" s="1209"/>
      <c r="AA19" s="1207"/>
      <c r="AB19" s="1208" t="s">
        <v>2284</v>
      </c>
      <c r="AC19" s="1209"/>
      <c r="AD19" s="1207"/>
      <c r="AE19" s="1208" t="s">
        <v>2284</v>
      </c>
      <c r="AF19" s="1209"/>
      <c r="AG19" s="1207"/>
      <c r="AH19" s="1208" t="s">
        <v>2284</v>
      </c>
      <c r="AI19" s="1209"/>
      <c r="AJ19" s="1207"/>
      <c r="AK19" s="1208" t="s">
        <v>2284</v>
      </c>
      <c r="AL19" s="1209"/>
      <c r="AM19" s="1207"/>
      <c r="AN19" s="1208" t="s">
        <v>2284</v>
      </c>
      <c r="AO19" s="1209"/>
    </row>
    <row r="20" spans="1:41">
      <c r="A20" s="1144" t="s">
        <v>4129</v>
      </c>
      <c r="B20" s="1139" t="s">
        <v>4130</v>
      </c>
      <c r="C20" s="1207"/>
      <c r="D20" s="1208" t="s">
        <v>2284</v>
      </c>
      <c r="E20" s="1209"/>
      <c r="F20" s="1207"/>
      <c r="G20" s="1208" t="s">
        <v>2284</v>
      </c>
      <c r="H20" s="1209"/>
      <c r="I20" s="1207"/>
      <c r="J20" s="1208" t="s">
        <v>2284</v>
      </c>
      <c r="K20" s="1209"/>
      <c r="L20" s="1207"/>
      <c r="M20" s="1208" t="s">
        <v>2284</v>
      </c>
      <c r="N20" s="1209"/>
      <c r="O20" s="1207"/>
      <c r="P20" s="1208" t="s">
        <v>2284</v>
      </c>
      <c r="Q20" s="1209"/>
      <c r="R20" s="1207"/>
      <c r="S20" s="1208" t="s">
        <v>2284</v>
      </c>
      <c r="T20" s="1209"/>
      <c r="U20" s="1207"/>
      <c r="V20" s="1208" t="s">
        <v>2284</v>
      </c>
      <c r="W20" s="1209"/>
      <c r="X20" s="1207"/>
      <c r="Y20" s="1208" t="s">
        <v>2284</v>
      </c>
      <c r="Z20" s="1209"/>
      <c r="AA20" s="1207"/>
      <c r="AB20" s="1208" t="s">
        <v>2284</v>
      </c>
      <c r="AC20" s="1209"/>
      <c r="AD20" s="1207"/>
      <c r="AE20" s="1208" t="s">
        <v>2284</v>
      </c>
      <c r="AF20" s="1209"/>
      <c r="AG20" s="1207"/>
      <c r="AH20" s="1208" t="s">
        <v>2284</v>
      </c>
      <c r="AI20" s="1209"/>
      <c r="AJ20" s="1207"/>
      <c r="AK20" s="1208" t="s">
        <v>2284</v>
      </c>
      <c r="AL20" s="1209"/>
      <c r="AM20" s="1207"/>
      <c r="AN20" s="1208" t="s">
        <v>2284</v>
      </c>
      <c r="AO20" s="1209"/>
    </row>
    <row r="21" spans="1:41">
      <c r="A21" s="1144" t="s">
        <v>4131</v>
      </c>
      <c r="B21" s="1139" t="s">
        <v>4132</v>
      </c>
      <c r="C21" s="1207"/>
      <c r="D21" s="1208" t="s">
        <v>4351</v>
      </c>
      <c r="E21" s="1209"/>
      <c r="F21" s="1207"/>
      <c r="G21" s="1208" t="s">
        <v>2284</v>
      </c>
      <c r="H21" s="1209"/>
      <c r="I21" s="1207"/>
      <c r="J21" s="1208" t="s">
        <v>4351</v>
      </c>
      <c r="K21" s="1209"/>
      <c r="L21" s="1207"/>
      <c r="M21" s="1208" t="s">
        <v>2284</v>
      </c>
      <c r="N21" s="1209"/>
      <c r="O21" s="1207"/>
      <c r="P21" s="1208" t="s">
        <v>4351</v>
      </c>
      <c r="Q21" s="1209"/>
      <c r="R21" s="1207"/>
      <c r="S21" s="1208" t="s">
        <v>4351</v>
      </c>
      <c r="T21" s="1209"/>
      <c r="U21" s="1207"/>
      <c r="V21" s="1208" t="s">
        <v>2284</v>
      </c>
      <c r="W21" s="1209"/>
      <c r="X21" s="1207"/>
      <c r="Y21" s="1208" t="s">
        <v>2284</v>
      </c>
      <c r="Z21" s="1209"/>
      <c r="AA21" s="1207"/>
      <c r="AB21" s="1208" t="s">
        <v>2284</v>
      </c>
      <c r="AC21" s="1209"/>
      <c r="AD21" s="1207"/>
      <c r="AE21" s="1208" t="s">
        <v>2284</v>
      </c>
      <c r="AF21" s="1209"/>
      <c r="AG21" s="1207"/>
      <c r="AH21" s="1208" t="s">
        <v>2284</v>
      </c>
      <c r="AI21" s="1209"/>
      <c r="AJ21" s="1207"/>
      <c r="AK21" s="1208" t="s">
        <v>4351</v>
      </c>
      <c r="AL21" s="1209"/>
      <c r="AM21" s="1207"/>
      <c r="AN21" s="1208" t="s">
        <v>2284</v>
      </c>
      <c r="AO21" s="1209"/>
    </row>
    <row r="22" spans="1:41">
      <c r="A22" s="1144" t="s">
        <v>4133</v>
      </c>
      <c r="B22" s="1139" t="s">
        <v>4134</v>
      </c>
      <c r="C22" s="1207"/>
      <c r="D22" s="1208" t="s">
        <v>4351</v>
      </c>
      <c r="E22" s="1209"/>
      <c r="F22" s="1207"/>
      <c r="G22" s="1208" t="s">
        <v>2284</v>
      </c>
      <c r="H22" s="1209"/>
      <c r="I22" s="1207"/>
      <c r="J22" s="1208" t="s">
        <v>4351</v>
      </c>
      <c r="K22" s="1209"/>
      <c r="L22" s="1207"/>
      <c r="M22" s="1208" t="s">
        <v>2284</v>
      </c>
      <c r="N22" s="1209"/>
      <c r="O22" s="1207"/>
      <c r="P22" s="1208" t="s">
        <v>4351</v>
      </c>
      <c r="Q22" s="1209"/>
      <c r="R22" s="1207"/>
      <c r="S22" s="1208" t="s">
        <v>4351</v>
      </c>
      <c r="T22" s="1209"/>
      <c r="U22" s="1207"/>
      <c r="V22" s="1208" t="s">
        <v>2284</v>
      </c>
      <c r="W22" s="1209"/>
      <c r="X22" s="1207"/>
      <c r="Y22" s="1208" t="s">
        <v>2284</v>
      </c>
      <c r="Z22" s="1209"/>
      <c r="AA22" s="1207"/>
      <c r="AB22" s="1208" t="s">
        <v>2284</v>
      </c>
      <c r="AC22" s="1209"/>
      <c r="AD22" s="1207"/>
      <c r="AE22" s="1208" t="s">
        <v>2284</v>
      </c>
      <c r="AF22" s="1209"/>
      <c r="AG22" s="1207"/>
      <c r="AH22" s="1208" t="s">
        <v>2284</v>
      </c>
      <c r="AI22" s="1209"/>
      <c r="AJ22" s="1207"/>
      <c r="AK22" s="1208" t="s">
        <v>4351</v>
      </c>
      <c r="AL22" s="1209"/>
      <c r="AM22" s="1207"/>
      <c r="AN22" s="1208" t="s">
        <v>2284</v>
      </c>
      <c r="AO22" s="1209"/>
    </row>
    <row r="23" spans="1:41">
      <c r="A23" s="1144" t="s">
        <v>4135</v>
      </c>
      <c r="B23" s="1139" t="s">
        <v>4136</v>
      </c>
      <c r="C23" s="1207"/>
      <c r="D23" s="1208" t="s">
        <v>2261</v>
      </c>
      <c r="E23" s="1209"/>
      <c r="F23" s="1207"/>
      <c r="G23" s="1208" t="s">
        <v>4351</v>
      </c>
      <c r="H23" s="1209"/>
      <c r="I23" s="1207"/>
      <c r="J23" s="1208" t="s">
        <v>2261</v>
      </c>
      <c r="K23" s="1209"/>
      <c r="L23" s="1207"/>
      <c r="M23" s="1208" t="s">
        <v>4351</v>
      </c>
      <c r="N23" s="1209"/>
      <c r="O23" s="1207"/>
      <c r="P23" s="1208" t="s">
        <v>2261</v>
      </c>
      <c r="Q23" s="1209"/>
      <c r="R23" s="1207"/>
      <c r="S23" s="1208" t="s">
        <v>2261</v>
      </c>
      <c r="T23" s="1209"/>
      <c r="U23" s="1207"/>
      <c r="V23" s="1208" t="s">
        <v>4351</v>
      </c>
      <c r="W23" s="1209"/>
      <c r="X23" s="1207"/>
      <c r="Y23" s="1208" t="s">
        <v>2261</v>
      </c>
      <c r="Z23" s="1209"/>
      <c r="AA23" s="1207"/>
      <c r="AB23" s="1208" t="s">
        <v>2261</v>
      </c>
      <c r="AC23" s="1209"/>
      <c r="AD23" s="1207"/>
      <c r="AE23" s="1208" t="s">
        <v>4351</v>
      </c>
      <c r="AF23" s="1209"/>
      <c r="AG23" s="1207"/>
      <c r="AH23" s="1208" t="s">
        <v>4351</v>
      </c>
      <c r="AI23" s="1209"/>
      <c r="AJ23" s="1207"/>
      <c r="AK23" s="1208" t="s">
        <v>2261</v>
      </c>
      <c r="AL23" s="1209"/>
      <c r="AM23" s="1207"/>
      <c r="AN23" s="1208" t="s">
        <v>2261</v>
      </c>
      <c r="AO23" s="1209"/>
    </row>
    <row r="24" spans="1:41">
      <c r="A24" s="1144" t="s">
        <v>4137</v>
      </c>
      <c r="B24" s="1139" t="s">
        <v>4138</v>
      </c>
      <c r="C24" s="1207"/>
      <c r="D24" s="1208" t="s">
        <v>4351</v>
      </c>
      <c r="E24" s="1209"/>
      <c r="F24" s="1207"/>
      <c r="G24" s="1208" t="s">
        <v>2261</v>
      </c>
      <c r="H24" s="1209"/>
      <c r="I24" s="1207"/>
      <c r="J24" s="1208" t="s">
        <v>2261</v>
      </c>
      <c r="K24" s="1209"/>
      <c r="L24" s="1207"/>
      <c r="M24" s="1208" t="s">
        <v>2261</v>
      </c>
      <c r="N24" s="1209"/>
      <c r="O24" s="1207"/>
      <c r="P24" s="1208" t="s">
        <v>2261</v>
      </c>
      <c r="Q24" s="1209"/>
      <c r="R24" s="1207"/>
      <c r="S24" s="1208" t="s">
        <v>2261</v>
      </c>
      <c r="T24" s="1209"/>
      <c r="U24" s="1207"/>
      <c r="V24" s="1208" t="s">
        <v>2261</v>
      </c>
      <c r="W24" s="1209"/>
      <c r="X24" s="1207"/>
      <c r="Y24" s="1208" t="s">
        <v>2261</v>
      </c>
      <c r="Z24" s="1209"/>
      <c r="AA24" s="1207"/>
      <c r="AB24" s="1208" t="s">
        <v>2261</v>
      </c>
      <c r="AC24" s="1209"/>
      <c r="AD24" s="1207"/>
      <c r="AE24" s="1208" t="s">
        <v>2261</v>
      </c>
      <c r="AF24" s="1209"/>
      <c r="AG24" s="1207"/>
      <c r="AH24" s="1208" t="s">
        <v>4351</v>
      </c>
      <c r="AI24" s="1209"/>
      <c r="AJ24" s="1207"/>
      <c r="AK24" s="1208" t="s">
        <v>2261</v>
      </c>
      <c r="AL24" s="1209"/>
      <c r="AM24" s="1207"/>
      <c r="AN24" s="1208" t="s">
        <v>4351</v>
      </c>
      <c r="AO24" s="1209"/>
    </row>
    <row r="25" spans="1:41">
      <c r="A25" s="1144" t="s">
        <v>4139</v>
      </c>
      <c r="B25" s="1139" t="s">
        <v>4140</v>
      </c>
      <c r="C25" s="1207"/>
      <c r="D25" s="1208" t="s">
        <v>4351</v>
      </c>
      <c r="E25" s="1209"/>
      <c r="F25" s="1207"/>
      <c r="G25" s="1208" t="s">
        <v>2261</v>
      </c>
      <c r="H25" s="1209"/>
      <c r="I25" s="1207"/>
      <c r="J25" s="1208" t="s">
        <v>2261</v>
      </c>
      <c r="K25" s="1209"/>
      <c r="L25" s="1207"/>
      <c r="M25" s="1208" t="s">
        <v>2261</v>
      </c>
      <c r="N25" s="1209"/>
      <c r="O25" s="1207"/>
      <c r="P25" s="1208" t="s">
        <v>2261</v>
      </c>
      <c r="Q25" s="1209"/>
      <c r="R25" s="1207"/>
      <c r="S25" s="1208" t="s">
        <v>2261</v>
      </c>
      <c r="T25" s="1209"/>
      <c r="U25" s="1207"/>
      <c r="V25" s="1208" t="s">
        <v>2261</v>
      </c>
      <c r="W25" s="1209"/>
      <c r="X25" s="1207"/>
      <c r="Y25" s="1208" t="s">
        <v>2261</v>
      </c>
      <c r="Z25" s="1209"/>
      <c r="AA25" s="1207"/>
      <c r="AB25" s="1208" t="s">
        <v>2261</v>
      </c>
      <c r="AC25" s="1209"/>
      <c r="AD25" s="1207"/>
      <c r="AE25" s="1208" t="s">
        <v>2261</v>
      </c>
      <c r="AF25" s="1209"/>
      <c r="AG25" s="1207"/>
      <c r="AH25" s="1208" t="s">
        <v>4351</v>
      </c>
      <c r="AI25" s="1209"/>
      <c r="AJ25" s="1207"/>
      <c r="AK25" s="1208" t="s">
        <v>2261</v>
      </c>
      <c r="AL25" s="1209"/>
      <c r="AM25" s="1207"/>
      <c r="AN25" s="1208" t="s">
        <v>4351</v>
      </c>
      <c r="AO25" s="1209"/>
    </row>
    <row r="26" spans="1:41">
      <c r="A26" s="1144" t="s">
        <v>4141</v>
      </c>
      <c r="B26" s="1139" t="s">
        <v>4142</v>
      </c>
      <c r="C26" s="1207"/>
      <c r="D26" s="1208" t="s">
        <v>4351</v>
      </c>
      <c r="E26" s="1209"/>
      <c r="F26" s="1207"/>
      <c r="G26" s="1208" t="s">
        <v>2261</v>
      </c>
      <c r="H26" s="1209"/>
      <c r="I26" s="1207"/>
      <c r="J26" s="1208" t="s">
        <v>2261</v>
      </c>
      <c r="K26" s="1209"/>
      <c r="L26" s="1207"/>
      <c r="M26" s="1208" t="s">
        <v>2261</v>
      </c>
      <c r="N26" s="1209"/>
      <c r="O26" s="1207"/>
      <c r="P26" s="1208" t="s">
        <v>2261</v>
      </c>
      <c r="Q26" s="1209"/>
      <c r="R26" s="1207"/>
      <c r="S26" s="1208" t="s">
        <v>2261</v>
      </c>
      <c r="T26" s="1209"/>
      <c r="U26" s="1207"/>
      <c r="V26" s="1208" t="s">
        <v>2261</v>
      </c>
      <c r="W26" s="1209"/>
      <c r="X26" s="1207"/>
      <c r="Y26" s="1208" t="s">
        <v>2261</v>
      </c>
      <c r="Z26" s="1209"/>
      <c r="AA26" s="1207"/>
      <c r="AB26" s="1208" t="s">
        <v>2261</v>
      </c>
      <c r="AC26" s="1209"/>
      <c r="AD26" s="1207"/>
      <c r="AE26" s="1208" t="s">
        <v>2261</v>
      </c>
      <c r="AF26" s="1209"/>
      <c r="AG26" s="1207"/>
      <c r="AH26" s="1208" t="s">
        <v>2261</v>
      </c>
      <c r="AI26" s="1209"/>
      <c r="AJ26" s="1207"/>
      <c r="AK26" s="1208" t="s">
        <v>2261</v>
      </c>
      <c r="AL26" s="1209"/>
      <c r="AM26" s="1207"/>
      <c r="AN26" s="1208" t="s">
        <v>4351</v>
      </c>
      <c r="AO26" s="1209"/>
    </row>
    <row r="27" spans="1:41">
      <c r="A27" s="1144" t="s">
        <v>4143</v>
      </c>
      <c r="B27" s="1145" t="s">
        <v>4144</v>
      </c>
      <c r="C27" s="1218"/>
      <c r="D27" s="1219"/>
      <c r="E27" s="1220"/>
      <c r="F27" s="1218"/>
      <c r="G27" s="1219"/>
      <c r="H27" s="1220"/>
      <c r="I27" s="1218"/>
      <c r="J27" s="1219"/>
      <c r="K27" s="1220"/>
      <c r="L27" s="1218"/>
      <c r="M27" s="1219"/>
      <c r="N27" s="1220"/>
      <c r="O27" s="1218"/>
      <c r="P27" s="1219"/>
      <c r="Q27" s="1220"/>
      <c r="R27" s="1218"/>
      <c r="S27" s="1219"/>
      <c r="T27" s="1220"/>
      <c r="U27" s="1218"/>
      <c r="V27" s="1219"/>
      <c r="W27" s="1220"/>
      <c r="X27" s="1218"/>
      <c r="Y27" s="1219"/>
      <c r="Z27" s="1220"/>
      <c r="AA27" s="1218"/>
      <c r="AB27" s="1219"/>
      <c r="AC27" s="1220"/>
      <c r="AD27" s="1218"/>
      <c r="AE27" s="1219"/>
      <c r="AF27" s="1220"/>
      <c r="AG27" s="1218"/>
      <c r="AH27" s="1219"/>
      <c r="AI27" s="1220"/>
      <c r="AJ27" s="1218"/>
      <c r="AK27" s="1219"/>
      <c r="AL27" s="1220"/>
      <c r="AM27" s="1218"/>
      <c r="AN27" s="1219"/>
      <c r="AO27" s="1220"/>
    </row>
    <row r="28" spans="1:41">
      <c r="A28" s="1144" t="s">
        <v>4127</v>
      </c>
      <c r="B28" s="1139" t="s">
        <v>4128</v>
      </c>
      <c r="C28" s="1207"/>
      <c r="D28" s="1208" t="s">
        <v>2284</v>
      </c>
      <c r="E28" s="1209"/>
      <c r="F28" s="1207"/>
      <c r="G28" s="1208" t="s">
        <v>2284</v>
      </c>
      <c r="H28" s="1209"/>
      <c r="I28" s="1207"/>
      <c r="J28" s="1208" t="s">
        <v>2284</v>
      </c>
      <c r="K28" s="1209"/>
      <c r="L28" s="1207"/>
      <c r="M28" s="1208" t="s">
        <v>2284</v>
      </c>
      <c r="N28" s="1209"/>
      <c r="O28" s="1207"/>
      <c r="P28" s="1208" t="s">
        <v>2284</v>
      </c>
      <c r="Q28" s="1209"/>
      <c r="R28" s="1207"/>
      <c r="S28" s="1208" t="s">
        <v>2284</v>
      </c>
      <c r="T28" s="1209"/>
      <c r="U28" s="1207"/>
      <c r="V28" s="1208" t="s">
        <v>2284</v>
      </c>
      <c r="W28" s="1209"/>
      <c r="X28" s="1207"/>
      <c r="Y28" s="1208" t="s">
        <v>2284</v>
      </c>
      <c r="Z28" s="1209"/>
      <c r="AA28" s="1207"/>
      <c r="AB28" s="1208" t="s">
        <v>2284</v>
      </c>
      <c r="AC28" s="1209"/>
      <c r="AD28" s="1207"/>
      <c r="AE28" s="1208" t="s">
        <v>2284</v>
      </c>
      <c r="AF28" s="1209"/>
      <c r="AG28" s="1207"/>
      <c r="AH28" s="1208" t="s">
        <v>2284</v>
      </c>
      <c r="AI28" s="1209"/>
      <c r="AJ28" s="1207"/>
      <c r="AK28" s="1208" t="s">
        <v>2284</v>
      </c>
      <c r="AL28" s="1209"/>
      <c r="AM28" s="1207"/>
      <c r="AN28" s="1208" t="s">
        <v>2284</v>
      </c>
      <c r="AO28" s="1209"/>
    </row>
    <row r="29" spans="1:41">
      <c r="A29" s="1144" t="s">
        <v>4129</v>
      </c>
      <c r="B29" s="1139" t="s">
        <v>4130</v>
      </c>
      <c r="C29" s="1207"/>
      <c r="D29" s="1208" t="s">
        <v>2284</v>
      </c>
      <c r="E29" s="1209"/>
      <c r="F29" s="1207"/>
      <c r="G29" s="1208" t="s">
        <v>2284</v>
      </c>
      <c r="H29" s="1209"/>
      <c r="I29" s="1207"/>
      <c r="J29" s="1208" t="s">
        <v>2284</v>
      </c>
      <c r="K29" s="1209"/>
      <c r="L29" s="1207"/>
      <c r="M29" s="1208" t="s">
        <v>2284</v>
      </c>
      <c r="N29" s="1209"/>
      <c r="O29" s="1207"/>
      <c r="P29" s="1208" t="s">
        <v>2284</v>
      </c>
      <c r="Q29" s="1209"/>
      <c r="R29" s="1207"/>
      <c r="S29" s="1208" t="s">
        <v>2284</v>
      </c>
      <c r="T29" s="1209"/>
      <c r="U29" s="1207"/>
      <c r="V29" s="1208" t="s">
        <v>2284</v>
      </c>
      <c r="W29" s="1209"/>
      <c r="X29" s="1207"/>
      <c r="Y29" s="1208" t="s">
        <v>2284</v>
      </c>
      <c r="Z29" s="1209"/>
      <c r="AA29" s="1207"/>
      <c r="AB29" s="1208" t="s">
        <v>2284</v>
      </c>
      <c r="AC29" s="1209"/>
      <c r="AD29" s="1207"/>
      <c r="AE29" s="1208" t="s">
        <v>2284</v>
      </c>
      <c r="AF29" s="1209"/>
      <c r="AG29" s="1207"/>
      <c r="AH29" s="1208" t="s">
        <v>2284</v>
      </c>
      <c r="AI29" s="1209"/>
      <c r="AJ29" s="1207"/>
      <c r="AK29" s="1208" t="s">
        <v>2284</v>
      </c>
      <c r="AL29" s="1209"/>
      <c r="AM29" s="1207"/>
      <c r="AN29" s="1208" t="s">
        <v>2284</v>
      </c>
      <c r="AO29" s="1209"/>
    </row>
    <row r="30" spans="1:41">
      <c r="A30" s="1144" t="s">
        <v>4131</v>
      </c>
      <c r="B30" s="1139" t="s">
        <v>4132</v>
      </c>
      <c r="C30" s="1207"/>
      <c r="D30" s="1208" t="s">
        <v>2284</v>
      </c>
      <c r="E30" s="1209"/>
      <c r="F30" s="1207"/>
      <c r="G30" s="1208" t="s">
        <v>2284</v>
      </c>
      <c r="H30" s="1209"/>
      <c r="I30" s="1207"/>
      <c r="J30" s="1208" t="s">
        <v>4351</v>
      </c>
      <c r="K30" s="1209"/>
      <c r="L30" s="1207"/>
      <c r="M30" s="1208" t="s">
        <v>2284</v>
      </c>
      <c r="N30" s="1209"/>
      <c r="O30" s="1207"/>
      <c r="P30" s="1208" t="s">
        <v>4351</v>
      </c>
      <c r="Q30" s="1209"/>
      <c r="R30" s="1207"/>
      <c r="S30" s="1208" t="s">
        <v>4351</v>
      </c>
      <c r="T30" s="1209"/>
      <c r="U30" s="1207"/>
      <c r="V30" s="1208" t="s">
        <v>2284</v>
      </c>
      <c r="W30" s="1209"/>
      <c r="X30" s="1207"/>
      <c r="Y30" s="1208" t="s">
        <v>2284</v>
      </c>
      <c r="Z30" s="1209"/>
      <c r="AA30" s="1207"/>
      <c r="AB30" s="1208" t="s">
        <v>2284</v>
      </c>
      <c r="AC30" s="1209"/>
      <c r="AD30" s="1207"/>
      <c r="AE30" s="1208" t="s">
        <v>2284</v>
      </c>
      <c r="AF30" s="1209"/>
      <c r="AG30" s="1207"/>
      <c r="AH30" s="1208" t="s">
        <v>2284</v>
      </c>
      <c r="AI30" s="1209"/>
      <c r="AJ30" s="1207"/>
      <c r="AK30" s="1208" t="s">
        <v>4351</v>
      </c>
      <c r="AL30" s="1209"/>
      <c r="AM30" s="1207"/>
      <c r="AN30" s="1208" t="s">
        <v>2284</v>
      </c>
      <c r="AO30" s="1209"/>
    </row>
    <row r="31" spans="1:41">
      <c r="A31" s="1144" t="s">
        <v>4133</v>
      </c>
      <c r="B31" s="1139" t="s">
        <v>4134</v>
      </c>
      <c r="C31" s="1207"/>
      <c r="D31" s="1208" t="s">
        <v>2284</v>
      </c>
      <c r="E31" s="1209"/>
      <c r="F31" s="1207"/>
      <c r="G31" s="1208" t="s">
        <v>2284</v>
      </c>
      <c r="H31" s="1209"/>
      <c r="I31" s="1207"/>
      <c r="J31" s="1208" t="s">
        <v>4351</v>
      </c>
      <c r="K31" s="1209"/>
      <c r="L31" s="1207"/>
      <c r="M31" s="1208" t="s">
        <v>2284</v>
      </c>
      <c r="N31" s="1209"/>
      <c r="O31" s="1207"/>
      <c r="P31" s="1208" t="s">
        <v>4351</v>
      </c>
      <c r="Q31" s="1209"/>
      <c r="R31" s="1207"/>
      <c r="S31" s="1208" t="s">
        <v>4351</v>
      </c>
      <c r="T31" s="1209"/>
      <c r="U31" s="1207"/>
      <c r="V31" s="1208" t="s">
        <v>2284</v>
      </c>
      <c r="W31" s="1209"/>
      <c r="X31" s="1207"/>
      <c r="Y31" s="1208" t="s">
        <v>2284</v>
      </c>
      <c r="Z31" s="1209"/>
      <c r="AA31" s="1207"/>
      <c r="AB31" s="1208" t="s">
        <v>2284</v>
      </c>
      <c r="AC31" s="1209"/>
      <c r="AD31" s="1207"/>
      <c r="AE31" s="1208" t="s">
        <v>2284</v>
      </c>
      <c r="AF31" s="1209"/>
      <c r="AG31" s="1207"/>
      <c r="AH31" s="1208" t="s">
        <v>2284</v>
      </c>
      <c r="AI31" s="1209"/>
      <c r="AJ31" s="1207"/>
      <c r="AK31" s="1208" t="s">
        <v>4351</v>
      </c>
      <c r="AL31" s="1209"/>
      <c r="AM31" s="1207"/>
      <c r="AN31" s="1208" t="s">
        <v>2284</v>
      </c>
      <c r="AO31" s="1209"/>
    </row>
    <row r="32" spans="1:41">
      <c r="A32" s="1144" t="s">
        <v>4135</v>
      </c>
      <c r="B32" s="1139" t="s">
        <v>4136</v>
      </c>
      <c r="C32" s="1207"/>
      <c r="D32" s="1208" t="s">
        <v>2261</v>
      </c>
      <c r="E32" s="1209"/>
      <c r="F32" s="1207"/>
      <c r="G32" s="1208" t="s">
        <v>4351</v>
      </c>
      <c r="H32" s="1209"/>
      <c r="I32" s="1207"/>
      <c r="J32" s="1208" t="s">
        <v>2261</v>
      </c>
      <c r="K32" s="1209"/>
      <c r="L32" s="1207"/>
      <c r="M32" s="1208" t="s">
        <v>4351</v>
      </c>
      <c r="N32" s="1209"/>
      <c r="O32" s="1207"/>
      <c r="P32" s="1208" t="s">
        <v>2261</v>
      </c>
      <c r="Q32" s="1209"/>
      <c r="R32" s="1207"/>
      <c r="S32" s="1208" t="s">
        <v>2261</v>
      </c>
      <c r="T32" s="1209"/>
      <c r="U32" s="1207"/>
      <c r="V32" s="1208" t="s">
        <v>4351</v>
      </c>
      <c r="W32" s="1209"/>
      <c r="X32" s="1207"/>
      <c r="Y32" s="1208" t="s">
        <v>2261</v>
      </c>
      <c r="Z32" s="1209"/>
      <c r="AA32" s="1207"/>
      <c r="AB32" s="1208" t="s">
        <v>2261</v>
      </c>
      <c r="AC32" s="1209"/>
      <c r="AD32" s="1207"/>
      <c r="AE32" s="1208" t="s">
        <v>4351</v>
      </c>
      <c r="AF32" s="1209"/>
      <c r="AG32" s="1207"/>
      <c r="AH32" s="1208" t="s">
        <v>4351</v>
      </c>
      <c r="AI32" s="1209"/>
      <c r="AJ32" s="1207"/>
      <c r="AK32" s="1208" t="s">
        <v>2261</v>
      </c>
      <c r="AL32" s="1209"/>
      <c r="AM32" s="1207"/>
      <c r="AN32" s="1208" t="s">
        <v>2261</v>
      </c>
      <c r="AO32" s="1209"/>
    </row>
    <row r="33" spans="1:41">
      <c r="A33" s="1144" t="s">
        <v>4137</v>
      </c>
      <c r="B33" s="1139" t="s">
        <v>4138</v>
      </c>
      <c r="C33" s="1207"/>
      <c r="D33" s="1208" t="s">
        <v>4351</v>
      </c>
      <c r="E33" s="1209"/>
      <c r="F33" s="1207"/>
      <c r="G33" s="1208" t="s">
        <v>2261</v>
      </c>
      <c r="H33" s="1209"/>
      <c r="I33" s="1207"/>
      <c r="J33" s="1208" t="s">
        <v>2261</v>
      </c>
      <c r="K33" s="1209"/>
      <c r="L33" s="1207"/>
      <c r="M33" s="1208" t="s">
        <v>2261</v>
      </c>
      <c r="N33" s="1209"/>
      <c r="O33" s="1207"/>
      <c r="P33" s="1208" t="s">
        <v>2261</v>
      </c>
      <c r="Q33" s="1209"/>
      <c r="R33" s="1207"/>
      <c r="S33" s="1208" t="s">
        <v>2261</v>
      </c>
      <c r="T33" s="1209"/>
      <c r="U33" s="1207"/>
      <c r="V33" s="1208" t="s">
        <v>2261</v>
      </c>
      <c r="W33" s="1209"/>
      <c r="X33" s="1207"/>
      <c r="Y33" s="1208" t="s">
        <v>2261</v>
      </c>
      <c r="Z33" s="1209"/>
      <c r="AA33" s="1207"/>
      <c r="AB33" s="1208" t="s">
        <v>2261</v>
      </c>
      <c r="AC33" s="1209"/>
      <c r="AD33" s="1207"/>
      <c r="AE33" s="1208" t="s">
        <v>2261</v>
      </c>
      <c r="AF33" s="1209"/>
      <c r="AG33" s="1207"/>
      <c r="AH33" s="1208" t="s">
        <v>4351</v>
      </c>
      <c r="AI33" s="1209"/>
      <c r="AJ33" s="1207"/>
      <c r="AK33" s="1208" t="s">
        <v>2261</v>
      </c>
      <c r="AL33" s="1209"/>
      <c r="AM33" s="1207"/>
      <c r="AN33" s="1208" t="s">
        <v>4351</v>
      </c>
      <c r="AO33" s="1209"/>
    </row>
    <row r="34" spans="1:41">
      <c r="A34" s="1144" t="s">
        <v>4139</v>
      </c>
      <c r="B34" s="1139" t="s">
        <v>4140</v>
      </c>
      <c r="C34" s="1207"/>
      <c r="D34" s="1208" t="s">
        <v>4351</v>
      </c>
      <c r="E34" s="1209"/>
      <c r="F34" s="1207"/>
      <c r="G34" s="1208" t="s">
        <v>2261</v>
      </c>
      <c r="H34" s="1209"/>
      <c r="I34" s="1207"/>
      <c r="J34" s="1208" t="s">
        <v>2261</v>
      </c>
      <c r="K34" s="1209"/>
      <c r="L34" s="1207"/>
      <c r="M34" s="1208" t="s">
        <v>2261</v>
      </c>
      <c r="N34" s="1209"/>
      <c r="O34" s="1207"/>
      <c r="P34" s="1208" t="s">
        <v>2261</v>
      </c>
      <c r="Q34" s="1209"/>
      <c r="R34" s="1207"/>
      <c r="S34" s="1208" t="s">
        <v>2261</v>
      </c>
      <c r="T34" s="1209"/>
      <c r="U34" s="1207"/>
      <c r="V34" s="1208" t="s">
        <v>2261</v>
      </c>
      <c r="W34" s="1209"/>
      <c r="X34" s="1207"/>
      <c r="Y34" s="1208" t="s">
        <v>2261</v>
      </c>
      <c r="Z34" s="1209"/>
      <c r="AA34" s="1207"/>
      <c r="AB34" s="1208" t="s">
        <v>2261</v>
      </c>
      <c r="AC34" s="1209"/>
      <c r="AD34" s="1207"/>
      <c r="AE34" s="1208" t="s">
        <v>2261</v>
      </c>
      <c r="AF34" s="1209"/>
      <c r="AG34" s="1207"/>
      <c r="AH34" s="1208" t="s">
        <v>4351</v>
      </c>
      <c r="AI34" s="1209"/>
      <c r="AJ34" s="1207"/>
      <c r="AK34" s="1208" t="s">
        <v>2261</v>
      </c>
      <c r="AL34" s="1209"/>
      <c r="AM34" s="1207"/>
      <c r="AN34" s="1208" t="s">
        <v>4351</v>
      </c>
      <c r="AO34" s="1209"/>
    </row>
    <row r="35" spans="1:41">
      <c r="A35" s="1144" t="s">
        <v>4141</v>
      </c>
      <c r="B35" s="1139" t="s">
        <v>4142</v>
      </c>
      <c r="C35" s="1207"/>
      <c r="D35" s="1208" t="s">
        <v>4351</v>
      </c>
      <c r="E35" s="1209"/>
      <c r="F35" s="1207"/>
      <c r="G35" s="1208" t="s">
        <v>2261</v>
      </c>
      <c r="H35" s="1209"/>
      <c r="I35" s="1207"/>
      <c r="J35" s="1208" t="s">
        <v>2261</v>
      </c>
      <c r="K35" s="1209"/>
      <c r="L35" s="1207"/>
      <c r="M35" s="1208" t="s">
        <v>2261</v>
      </c>
      <c r="N35" s="1209"/>
      <c r="O35" s="1207"/>
      <c r="P35" s="1208" t="s">
        <v>2261</v>
      </c>
      <c r="Q35" s="1209"/>
      <c r="R35" s="1207"/>
      <c r="S35" s="1208" t="s">
        <v>2261</v>
      </c>
      <c r="T35" s="1209"/>
      <c r="U35" s="1207"/>
      <c r="V35" s="1208" t="s">
        <v>2261</v>
      </c>
      <c r="W35" s="1209"/>
      <c r="X35" s="1207"/>
      <c r="Y35" s="1208" t="s">
        <v>2261</v>
      </c>
      <c r="Z35" s="1209"/>
      <c r="AA35" s="1207"/>
      <c r="AB35" s="1208" t="s">
        <v>2261</v>
      </c>
      <c r="AC35" s="1209"/>
      <c r="AD35" s="1207"/>
      <c r="AE35" s="1208" t="s">
        <v>2261</v>
      </c>
      <c r="AF35" s="1209"/>
      <c r="AG35" s="1207"/>
      <c r="AH35" s="1208" t="s">
        <v>2261</v>
      </c>
      <c r="AI35" s="1209"/>
      <c r="AJ35" s="1207"/>
      <c r="AK35" s="1208" t="s">
        <v>2261</v>
      </c>
      <c r="AL35" s="1209"/>
      <c r="AM35" s="1207"/>
      <c r="AN35" s="1208" t="s">
        <v>4351</v>
      </c>
      <c r="AO35" s="1209"/>
    </row>
    <row r="36" spans="1:41" ht="19.5" thickBot="1">
      <c r="A36" s="1140" t="s">
        <v>4151</v>
      </c>
      <c r="B36" s="1141" t="s">
        <v>4152</v>
      </c>
      <c r="C36" s="1210"/>
      <c r="D36" s="1211"/>
      <c r="E36" s="1212"/>
      <c r="F36" s="1210"/>
      <c r="G36" s="1211"/>
      <c r="H36" s="1212"/>
      <c r="I36" s="1210"/>
      <c r="J36" s="1211"/>
      <c r="K36" s="1212"/>
      <c r="L36" s="1210"/>
      <c r="M36" s="1211"/>
      <c r="N36" s="1212"/>
      <c r="O36" s="1210"/>
      <c r="P36" s="1211"/>
      <c r="Q36" s="1212"/>
      <c r="R36" s="1210"/>
      <c r="S36" s="1211"/>
      <c r="T36" s="1212"/>
      <c r="U36" s="1210"/>
      <c r="V36" s="1211"/>
      <c r="W36" s="1212"/>
      <c r="X36" s="1210"/>
      <c r="Y36" s="1211"/>
      <c r="Z36" s="1212"/>
      <c r="AA36" s="1210"/>
      <c r="AB36" s="1211"/>
      <c r="AC36" s="1212"/>
      <c r="AD36" s="1210"/>
      <c r="AE36" s="1211"/>
      <c r="AF36" s="1212"/>
      <c r="AG36" s="1210"/>
      <c r="AH36" s="1211"/>
      <c r="AI36" s="1212"/>
      <c r="AJ36" s="1210"/>
      <c r="AK36" s="1211"/>
      <c r="AL36" s="1212"/>
      <c r="AM36" s="1210"/>
      <c r="AN36" s="1211"/>
      <c r="AO36" s="1212"/>
    </row>
    <row r="37" spans="1:41" ht="19.5" thickTop="1">
      <c r="A37" s="1146" t="s">
        <v>6474</v>
      </c>
      <c r="B37" s="1147" t="s">
        <v>6197</v>
      </c>
      <c r="C37" s="1221"/>
      <c r="D37" s="1720"/>
      <c r="E37" s="1223"/>
      <c r="F37" s="1221"/>
      <c r="G37" s="1720"/>
      <c r="H37" s="1223"/>
      <c r="I37" s="1221"/>
      <c r="J37" s="1720"/>
      <c r="K37" s="1223"/>
      <c r="L37" s="1221"/>
      <c r="M37" s="1720"/>
      <c r="N37" s="1223"/>
      <c r="O37" s="1221"/>
      <c r="P37" s="1720"/>
      <c r="Q37" s="1223"/>
      <c r="R37" s="1221"/>
      <c r="S37" s="1720"/>
      <c r="T37" s="1223"/>
      <c r="U37" s="1221"/>
      <c r="V37" s="1720"/>
      <c r="W37" s="1223"/>
      <c r="X37" s="1221"/>
      <c r="Y37" s="1720"/>
      <c r="Z37" s="1223"/>
      <c r="AA37" s="1221"/>
      <c r="AB37" s="1766" t="s">
        <v>6792</v>
      </c>
      <c r="AC37" s="1223" t="s">
        <v>6787</v>
      </c>
      <c r="AD37" s="1221"/>
      <c r="AE37" s="1720"/>
      <c r="AF37" s="1223"/>
      <c r="AG37" s="1221"/>
      <c r="AH37" s="1720"/>
      <c r="AI37" s="1223"/>
      <c r="AJ37" s="1221"/>
      <c r="AK37" s="1720"/>
      <c r="AL37" s="1223"/>
      <c r="AM37" s="1221"/>
      <c r="AN37" s="1720"/>
      <c r="AO37" s="1223"/>
    </row>
    <row r="38" spans="1:41">
      <c r="A38" s="1148" t="s">
        <v>2240</v>
      </c>
      <c r="B38" s="1149" t="s">
        <v>6198</v>
      </c>
      <c r="C38" s="1224"/>
      <c r="D38" s="1721" t="s">
        <v>2283</v>
      </c>
      <c r="E38" s="1226"/>
      <c r="F38" s="1224"/>
      <c r="G38" s="1721" t="s">
        <v>2283</v>
      </c>
      <c r="H38" s="1226"/>
      <c r="I38" s="1224"/>
      <c r="J38" s="1721" t="s">
        <v>2296</v>
      </c>
      <c r="K38" s="1226"/>
      <c r="L38" s="1224"/>
      <c r="M38" s="1721" t="s">
        <v>2283</v>
      </c>
      <c r="N38" s="1226"/>
      <c r="O38" s="1224"/>
      <c r="P38" s="1721" t="s">
        <v>2296</v>
      </c>
      <c r="Q38" s="1226"/>
      <c r="R38" s="1224"/>
      <c r="S38" s="1721" t="s">
        <v>2296</v>
      </c>
      <c r="T38" s="1226"/>
      <c r="U38" s="1224"/>
      <c r="V38" s="1721" t="s">
        <v>2296</v>
      </c>
      <c r="W38" s="1226"/>
      <c r="X38" s="1224"/>
      <c r="Y38" s="1721" t="s">
        <v>2283</v>
      </c>
      <c r="Z38" s="1226"/>
      <c r="AA38" s="1224"/>
      <c r="AB38" s="1721" t="s">
        <v>2283</v>
      </c>
      <c r="AC38" s="1226"/>
      <c r="AD38" s="1224"/>
      <c r="AE38" s="1721" t="s">
        <v>2296</v>
      </c>
      <c r="AF38" s="1226"/>
      <c r="AG38" s="1224"/>
      <c r="AH38" s="1721" t="s">
        <v>2283</v>
      </c>
      <c r="AI38" s="1226"/>
      <c r="AJ38" s="1224"/>
      <c r="AK38" s="1721" t="s">
        <v>2296</v>
      </c>
      <c r="AL38" s="1226"/>
      <c r="AM38" s="1224"/>
      <c r="AN38" s="1721" t="s">
        <v>2283</v>
      </c>
      <c r="AO38" s="1226"/>
    </row>
    <row r="39" spans="1:41">
      <c r="A39" s="1722" t="s">
        <v>4166</v>
      </c>
      <c r="B39" s="1723" t="s">
        <v>4167</v>
      </c>
      <c r="C39" s="1724"/>
      <c r="D39" s="1725">
        <v>0.93</v>
      </c>
      <c r="E39" s="1726"/>
      <c r="F39" s="1724"/>
      <c r="G39" s="1725">
        <v>0.93</v>
      </c>
      <c r="H39" s="1726"/>
      <c r="I39" s="1724"/>
      <c r="J39" s="1725">
        <v>0.74</v>
      </c>
      <c r="K39" s="1726"/>
      <c r="L39" s="1724"/>
      <c r="M39" s="1725">
        <v>0.9</v>
      </c>
      <c r="N39" s="1726"/>
      <c r="O39" s="1724"/>
      <c r="P39" s="1725">
        <v>0.74</v>
      </c>
      <c r="Q39" s="1726"/>
      <c r="R39" s="1724"/>
      <c r="S39" s="1725">
        <v>0.77</v>
      </c>
      <c r="T39" s="1726"/>
      <c r="U39" s="1724"/>
      <c r="V39" s="1725">
        <v>0.83</v>
      </c>
      <c r="W39" s="1726"/>
      <c r="X39" s="1724"/>
      <c r="Y39" s="1725">
        <v>0.92</v>
      </c>
      <c r="Z39" s="1726"/>
      <c r="AA39" s="1724"/>
      <c r="AB39" s="1725">
        <v>0.91</v>
      </c>
      <c r="AC39" s="1726"/>
      <c r="AD39" s="1724"/>
      <c r="AE39" s="1725">
        <v>0.94</v>
      </c>
      <c r="AF39" s="1726"/>
      <c r="AG39" s="1724"/>
      <c r="AH39" s="1725">
        <v>0.93</v>
      </c>
      <c r="AI39" s="1726"/>
      <c r="AJ39" s="1724"/>
      <c r="AK39" s="1725">
        <v>0.8</v>
      </c>
      <c r="AL39" s="1726"/>
      <c r="AM39" s="1724"/>
      <c r="AN39" s="1725">
        <v>0.92</v>
      </c>
      <c r="AO39" s="1726"/>
    </row>
    <row r="40" spans="1:41" ht="19.5" thickBot="1">
      <c r="A40" s="1150" t="s">
        <v>6199</v>
      </c>
      <c r="B40" s="1151" t="s">
        <v>4156</v>
      </c>
      <c r="C40" s="1227"/>
      <c r="D40" s="2005">
        <v>186.44</v>
      </c>
      <c r="E40" s="1229"/>
      <c r="F40" s="1227"/>
      <c r="G40" s="2005">
        <v>186.16</v>
      </c>
      <c r="H40" s="1229"/>
      <c r="I40" s="1227"/>
      <c r="J40" s="2005">
        <v>147.36000000000001</v>
      </c>
      <c r="K40" s="1229"/>
      <c r="L40" s="1227"/>
      <c r="M40" s="2005">
        <v>179.68</v>
      </c>
      <c r="N40" s="1229"/>
      <c r="O40" s="1227"/>
      <c r="P40" s="2005">
        <v>148.57</v>
      </c>
      <c r="Q40" s="1229"/>
      <c r="R40" s="1227"/>
      <c r="S40" s="2005">
        <v>155.19</v>
      </c>
      <c r="T40" s="1229"/>
      <c r="U40" s="1227"/>
      <c r="V40" s="2005">
        <v>166.08</v>
      </c>
      <c r="W40" s="1229"/>
      <c r="X40" s="1227"/>
      <c r="Y40" s="2005">
        <v>184.92</v>
      </c>
      <c r="Z40" s="1229"/>
      <c r="AA40" s="1227"/>
      <c r="AB40" s="2005">
        <v>182.04</v>
      </c>
      <c r="AC40" s="1229"/>
      <c r="AD40" s="1227"/>
      <c r="AE40" s="2005">
        <v>188.68</v>
      </c>
      <c r="AF40" s="1229"/>
      <c r="AG40" s="1227"/>
      <c r="AH40" s="2005">
        <v>185.33</v>
      </c>
      <c r="AI40" s="1229"/>
      <c r="AJ40" s="1227"/>
      <c r="AK40" s="2005">
        <v>161.04</v>
      </c>
      <c r="AL40" s="1229"/>
      <c r="AM40" s="1227"/>
      <c r="AN40" s="2005">
        <v>183.92</v>
      </c>
      <c r="AO40" s="1229"/>
    </row>
    <row r="41" spans="1:41" ht="19.5" thickTop="1">
      <c r="A41" s="1285" t="s">
        <v>898</v>
      </c>
      <c r="B41" s="1286" t="s">
        <v>6200</v>
      </c>
      <c r="C41" s="1275"/>
      <c r="D41" s="1728"/>
      <c r="E41" s="1277"/>
      <c r="F41" s="1275"/>
      <c r="G41" s="1728"/>
      <c r="H41" s="1277"/>
      <c r="I41" s="1275"/>
      <c r="J41" s="1728"/>
      <c r="K41" s="1277"/>
      <c r="L41" s="1275"/>
      <c r="M41" s="1728"/>
      <c r="N41" s="1277"/>
      <c r="O41" s="1275"/>
      <c r="P41" s="1728"/>
      <c r="Q41" s="1277"/>
      <c r="R41" s="1275"/>
      <c r="S41" s="1728"/>
      <c r="T41" s="1277"/>
      <c r="U41" s="1275"/>
      <c r="V41" s="1728"/>
      <c r="W41" s="1277"/>
      <c r="X41" s="1275"/>
      <c r="Y41" s="1728"/>
      <c r="Z41" s="1277"/>
      <c r="AA41" s="1275"/>
      <c r="AB41" s="1767" t="s">
        <v>6792</v>
      </c>
      <c r="AC41" s="1277" t="s">
        <v>6787</v>
      </c>
      <c r="AD41" s="1275"/>
      <c r="AE41" s="1728"/>
      <c r="AF41" s="1277"/>
      <c r="AG41" s="1275"/>
      <c r="AH41" s="1728"/>
      <c r="AI41" s="1277"/>
      <c r="AJ41" s="1275"/>
      <c r="AK41" s="1728"/>
      <c r="AL41" s="1277"/>
      <c r="AM41" s="1275"/>
      <c r="AN41" s="1728"/>
      <c r="AO41" s="1277"/>
    </row>
    <row r="42" spans="1:41">
      <c r="A42" s="1287" t="s">
        <v>6201</v>
      </c>
      <c r="B42" s="1288" t="s">
        <v>6198</v>
      </c>
      <c r="C42" s="1278"/>
      <c r="D42" s="1729" t="s">
        <v>2288</v>
      </c>
      <c r="E42" s="1280"/>
      <c r="F42" s="1278"/>
      <c r="G42" s="1729" t="s">
        <v>2288</v>
      </c>
      <c r="H42" s="1280"/>
      <c r="I42" s="1278"/>
      <c r="J42" s="1729" t="s">
        <v>2285</v>
      </c>
      <c r="K42" s="1280"/>
      <c r="L42" s="1278"/>
      <c r="M42" s="1729" t="s">
        <v>2288</v>
      </c>
      <c r="N42" s="1280"/>
      <c r="O42" s="1278"/>
      <c r="P42" s="1729" t="s">
        <v>2285</v>
      </c>
      <c r="Q42" s="1280"/>
      <c r="R42" s="1278"/>
      <c r="S42" s="1729" t="s">
        <v>2285</v>
      </c>
      <c r="T42" s="1280"/>
      <c r="U42" s="1278"/>
      <c r="V42" s="1729" t="s">
        <v>2288</v>
      </c>
      <c r="W42" s="1280"/>
      <c r="X42" s="1278"/>
      <c r="Y42" s="1729" t="s">
        <v>2288</v>
      </c>
      <c r="Z42" s="1280"/>
      <c r="AA42" s="1278"/>
      <c r="AB42" s="1729" t="s">
        <v>2288</v>
      </c>
      <c r="AC42" s="1280"/>
      <c r="AD42" s="1278"/>
      <c r="AE42" s="1729" t="s">
        <v>2285</v>
      </c>
      <c r="AF42" s="1280"/>
      <c r="AG42" s="1278"/>
      <c r="AH42" s="1729" t="s">
        <v>2288</v>
      </c>
      <c r="AI42" s="1280"/>
      <c r="AJ42" s="1278"/>
      <c r="AK42" s="1729" t="s">
        <v>2285</v>
      </c>
      <c r="AL42" s="1280"/>
      <c r="AM42" s="1278"/>
      <c r="AN42" s="1729" t="s">
        <v>2288</v>
      </c>
      <c r="AO42" s="1280"/>
    </row>
    <row r="43" spans="1:41">
      <c r="A43" s="1730" t="s">
        <v>4166</v>
      </c>
      <c r="B43" s="1731" t="s">
        <v>4167</v>
      </c>
      <c r="C43" s="1732"/>
      <c r="D43" s="1733">
        <v>0.87</v>
      </c>
      <c r="E43" s="1734"/>
      <c r="F43" s="1732"/>
      <c r="G43" s="1733">
        <v>0.87</v>
      </c>
      <c r="H43" s="1734"/>
      <c r="I43" s="1732"/>
      <c r="J43" s="1733">
        <v>0.75</v>
      </c>
      <c r="K43" s="1734"/>
      <c r="L43" s="1732"/>
      <c r="M43" s="1733">
        <v>0.86</v>
      </c>
      <c r="N43" s="1734"/>
      <c r="O43" s="1732"/>
      <c r="P43" s="1733">
        <v>0.77</v>
      </c>
      <c r="Q43" s="1734"/>
      <c r="R43" s="1732"/>
      <c r="S43" s="1733">
        <v>0.76</v>
      </c>
      <c r="T43" s="1734"/>
      <c r="U43" s="1732"/>
      <c r="V43" s="1733">
        <v>0.91</v>
      </c>
      <c r="W43" s="1734"/>
      <c r="X43" s="1732"/>
      <c r="Y43" s="1733">
        <v>0.88</v>
      </c>
      <c r="Z43" s="1734"/>
      <c r="AA43" s="1732"/>
      <c r="AB43" s="1733">
        <v>0.88</v>
      </c>
      <c r="AC43" s="1734"/>
      <c r="AD43" s="1732"/>
      <c r="AE43" s="1733">
        <v>0.9</v>
      </c>
      <c r="AF43" s="1734"/>
      <c r="AG43" s="1732"/>
      <c r="AH43" s="1733">
        <v>0.86</v>
      </c>
      <c r="AI43" s="1734"/>
      <c r="AJ43" s="1732"/>
      <c r="AK43" s="1733">
        <v>0.8</v>
      </c>
      <c r="AL43" s="1734"/>
      <c r="AM43" s="1732"/>
      <c r="AN43" s="1733">
        <v>0.88</v>
      </c>
      <c r="AO43" s="1734"/>
    </row>
    <row r="44" spans="1:41" ht="19.5" thickBot="1">
      <c r="A44" s="1289" t="s">
        <v>6202</v>
      </c>
      <c r="B44" s="1290" t="s">
        <v>6203</v>
      </c>
      <c r="C44" s="1281"/>
      <c r="D44" s="1735">
        <v>87.44</v>
      </c>
      <c r="E44" s="1283"/>
      <c r="F44" s="1281"/>
      <c r="G44" s="1735">
        <v>87.29</v>
      </c>
      <c r="H44" s="1283"/>
      <c r="I44" s="1281"/>
      <c r="J44" s="1735">
        <v>75.02</v>
      </c>
      <c r="K44" s="1283"/>
      <c r="L44" s="1281"/>
      <c r="M44" s="1735">
        <v>86.82</v>
      </c>
      <c r="N44" s="1283"/>
      <c r="O44" s="1281"/>
      <c r="P44" s="1735">
        <v>77.98</v>
      </c>
      <c r="Q44" s="1283"/>
      <c r="R44" s="1281"/>
      <c r="S44" s="1735">
        <v>76.16</v>
      </c>
      <c r="T44" s="1283"/>
      <c r="U44" s="1281"/>
      <c r="V44" s="1735">
        <v>91.12</v>
      </c>
      <c r="W44" s="1283"/>
      <c r="X44" s="1281"/>
      <c r="Y44" s="1735">
        <v>88.31</v>
      </c>
      <c r="Z44" s="1283"/>
      <c r="AA44" s="1281"/>
      <c r="AB44" s="1735">
        <v>88.31</v>
      </c>
      <c r="AC44" s="1283"/>
      <c r="AD44" s="1281"/>
      <c r="AE44" s="1735">
        <v>90.48</v>
      </c>
      <c r="AF44" s="1283"/>
      <c r="AG44" s="1281"/>
      <c r="AH44" s="1735">
        <v>86.33</v>
      </c>
      <c r="AI44" s="1283"/>
      <c r="AJ44" s="1281"/>
      <c r="AK44" s="1735">
        <v>80.62</v>
      </c>
      <c r="AL44" s="1283"/>
      <c r="AM44" s="1281"/>
      <c r="AN44" s="1735">
        <v>88.26</v>
      </c>
      <c r="AO44" s="1283"/>
    </row>
    <row r="45" spans="1:41" ht="19.5" thickTop="1">
      <c r="A45" s="1154" t="s">
        <v>4158</v>
      </c>
      <c r="B45" s="1155" t="s">
        <v>4159</v>
      </c>
      <c r="C45" s="1233"/>
      <c r="D45" s="1234"/>
      <c r="E45" s="1235"/>
      <c r="F45" s="1233"/>
      <c r="G45" s="1234"/>
      <c r="H45" s="1235"/>
      <c r="I45" s="1233"/>
      <c r="J45" s="1234"/>
      <c r="K45" s="1235"/>
      <c r="L45" s="1233"/>
      <c r="M45" s="1234"/>
      <c r="N45" s="1235"/>
      <c r="O45" s="1233"/>
      <c r="P45" s="1234"/>
      <c r="Q45" s="1235"/>
      <c r="R45" s="1233"/>
      <c r="S45" s="1234"/>
      <c r="T45" s="1235"/>
      <c r="U45" s="1233"/>
      <c r="V45" s="1234"/>
      <c r="W45" s="1235"/>
      <c r="X45" s="1233"/>
      <c r="Y45" s="1234"/>
      <c r="Z45" s="1235"/>
      <c r="AA45" s="1233"/>
      <c r="AB45" s="1768"/>
      <c r="AC45" s="1235" t="s">
        <v>6787</v>
      </c>
      <c r="AD45" s="1233"/>
      <c r="AE45" s="1234"/>
      <c r="AF45" s="1235"/>
      <c r="AG45" s="1233"/>
      <c r="AH45" s="1234"/>
      <c r="AI45" s="1235"/>
      <c r="AJ45" s="1233"/>
      <c r="AK45" s="1234"/>
      <c r="AL45" s="1235"/>
      <c r="AM45" s="1233"/>
      <c r="AN45" s="1234"/>
      <c r="AO45" s="1235"/>
    </row>
    <row r="46" spans="1:41">
      <c r="A46" s="1156" t="s">
        <v>4160</v>
      </c>
      <c r="B46" s="1139" t="s">
        <v>4161</v>
      </c>
      <c r="C46" s="1207"/>
      <c r="D46" s="1236">
        <v>1826</v>
      </c>
      <c r="E46" s="1209"/>
      <c r="F46" s="1207"/>
      <c r="G46" s="1236">
        <v>2173</v>
      </c>
      <c r="H46" s="1209"/>
      <c r="I46" s="1207"/>
      <c r="J46" s="1236">
        <v>1043</v>
      </c>
      <c r="K46" s="1209"/>
      <c r="L46" s="1207"/>
      <c r="M46" s="1236">
        <v>1584</v>
      </c>
      <c r="N46" s="1209"/>
      <c r="O46" s="1207"/>
      <c r="P46" s="1236">
        <v>861</v>
      </c>
      <c r="Q46" s="1209"/>
      <c r="R46" s="1207"/>
      <c r="S46" s="1236">
        <v>1109</v>
      </c>
      <c r="T46" s="1209"/>
      <c r="U46" s="1207"/>
      <c r="V46" s="1236">
        <v>1478</v>
      </c>
      <c r="W46" s="1209"/>
      <c r="X46" s="1207"/>
      <c r="Y46" s="1236">
        <v>1250</v>
      </c>
      <c r="Z46" s="1209"/>
      <c r="AA46" s="1207"/>
      <c r="AB46" s="1236">
        <v>1250</v>
      </c>
      <c r="AC46" s="1209"/>
      <c r="AD46" s="1207"/>
      <c r="AE46" s="1236">
        <v>2098</v>
      </c>
      <c r="AF46" s="1209"/>
      <c r="AG46" s="1207"/>
      <c r="AH46" s="1236">
        <v>1540</v>
      </c>
      <c r="AI46" s="1209"/>
      <c r="AJ46" s="1207"/>
      <c r="AK46" s="1236">
        <v>1065</v>
      </c>
      <c r="AL46" s="1209"/>
      <c r="AM46" s="1207"/>
      <c r="AN46" s="1236">
        <v>2019</v>
      </c>
      <c r="AO46" s="1209"/>
    </row>
    <row r="47" spans="1:41">
      <c r="A47" s="1156" t="s">
        <v>4162</v>
      </c>
      <c r="B47" s="1139" t="s">
        <v>4163</v>
      </c>
      <c r="C47" s="1207"/>
      <c r="D47" s="1208" t="s">
        <v>4353</v>
      </c>
      <c r="E47" s="1209"/>
      <c r="F47" s="1207"/>
      <c r="G47" s="1208" t="s">
        <v>4383</v>
      </c>
      <c r="H47" s="1209"/>
      <c r="I47" s="1207"/>
      <c r="J47" s="1208" t="s">
        <v>4353</v>
      </c>
      <c r="K47" s="1209"/>
      <c r="L47" s="1207"/>
      <c r="M47" s="1208" t="s">
        <v>4383</v>
      </c>
      <c r="N47" s="1209"/>
      <c r="O47" s="1207"/>
      <c r="P47" s="1208" t="s">
        <v>4353</v>
      </c>
      <c r="Q47" s="1209"/>
      <c r="R47" s="1207"/>
      <c r="S47" s="1208" t="s">
        <v>4353</v>
      </c>
      <c r="T47" s="1209"/>
      <c r="U47" s="1207"/>
      <c r="V47" s="1208" t="s">
        <v>4353</v>
      </c>
      <c r="W47" s="1209"/>
      <c r="X47" s="1207"/>
      <c r="Y47" s="1208" t="s">
        <v>4383</v>
      </c>
      <c r="Z47" s="1209"/>
      <c r="AA47" s="1207"/>
      <c r="AB47" s="1208" t="s">
        <v>4383</v>
      </c>
      <c r="AC47" s="1209"/>
      <c r="AD47" s="1207"/>
      <c r="AE47" s="1208" t="s">
        <v>4383</v>
      </c>
      <c r="AF47" s="1209"/>
      <c r="AG47" s="1207"/>
      <c r="AH47" s="1208" t="s">
        <v>4383</v>
      </c>
      <c r="AI47" s="1209"/>
      <c r="AJ47" s="1207"/>
      <c r="AK47" s="1208" t="s">
        <v>4353</v>
      </c>
      <c r="AL47" s="1209"/>
      <c r="AM47" s="1207"/>
      <c r="AN47" s="1208" t="s">
        <v>4383</v>
      </c>
      <c r="AO47" s="1209"/>
    </row>
    <row r="48" spans="1:41">
      <c r="A48" s="1157" t="s">
        <v>4164</v>
      </c>
      <c r="B48" s="1158" t="s">
        <v>4165</v>
      </c>
      <c r="C48" s="1237"/>
      <c r="D48" s="1238"/>
      <c r="E48" s="1239"/>
      <c r="F48" s="1237"/>
      <c r="G48" s="1238"/>
      <c r="H48" s="1239"/>
      <c r="I48" s="1237"/>
      <c r="J48" s="1238"/>
      <c r="K48" s="1239"/>
      <c r="L48" s="1237"/>
      <c r="M48" s="1238"/>
      <c r="N48" s="1239"/>
      <c r="O48" s="1237"/>
      <c r="P48" s="1238"/>
      <c r="Q48" s="1239"/>
      <c r="R48" s="1237"/>
      <c r="S48" s="1238"/>
      <c r="T48" s="1239"/>
      <c r="U48" s="1237"/>
      <c r="V48" s="1238"/>
      <c r="W48" s="1239"/>
      <c r="X48" s="1237"/>
      <c r="Y48" s="1238"/>
      <c r="Z48" s="1239"/>
      <c r="AA48" s="1237"/>
      <c r="AB48" s="1768" t="s">
        <v>6792</v>
      </c>
      <c r="AC48" s="1239" t="s">
        <v>6787</v>
      </c>
      <c r="AD48" s="1237"/>
      <c r="AE48" s="1238"/>
      <c r="AF48" s="1239"/>
      <c r="AG48" s="1237"/>
      <c r="AH48" s="1238"/>
      <c r="AI48" s="1239"/>
      <c r="AJ48" s="1237"/>
      <c r="AK48" s="1238"/>
      <c r="AL48" s="1239"/>
      <c r="AM48" s="1237"/>
      <c r="AN48" s="1238"/>
      <c r="AO48" s="1239"/>
    </row>
    <row r="49" spans="1:41">
      <c r="A49" s="1159" t="s">
        <v>2240</v>
      </c>
      <c r="B49" s="1160" t="s">
        <v>4154</v>
      </c>
      <c r="C49" s="1207"/>
      <c r="D49" s="1477">
        <v>4</v>
      </c>
      <c r="E49" s="1209"/>
      <c r="F49" s="1207"/>
      <c r="G49" s="1477">
        <v>4</v>
      </c>
      <c r="H49" s="1209"/>
      <c r="I49" s="1207"/>
      <c r="J49" s="1477">
        <v>3</v>
      </c>
      <c r="K49" s="1209"/>
      <c r="L49" s="1207"/>
      <c r="M49" s="1477">
        <v>5</v>
      </c>
      <c r="N49" s="1209"/>
      <c r="O49" s="1207"/>
      <c r="P49" s="1477">
        <v>3</v>
      </c>
      <c r="Q49" s="1209"/>
      <c r="R49" s="1207"/>
      <c r="S49" s="1477">
        <v>3</v>
      </c>
      <c r="T49" s="1209"/>
      <c r="U49" s="1207"/>
      <c r="V49" s="1477">
        <v>4</v>
      </c>
      <c r="W49" s="1209"/>
      <c r="X49" s="1207"/>
      <c r="Y49" s="1477">
        <v>5</v>
      </c>
      <c r="Z49" s="1209"/>
      <c r="AA49" s="1207"/>
      <c r="AB49" s="1477">
        <v>5</v>
      </c>
      <c r="AC49" s="1209"/>
      <c r="AD49" s="1207"/>
      <c r="AE49" s="1477">
        <v>4</v>
      </c>
      <c r="AF49" s="1209"/>
      <c r="AG49" s="1207"/>
      <c r="AH49" s="1477">
        <v>5</v>
      </c>
      <c r="AI49" s="1209"/>
      <c r="AJ49" s="1207"/>
      <c r="AK49" s="1477">
        <v>2</v>
      </c>
      <c r="AL49" s="1209"/>
      <c r="AM49" s="1207"/>
      <c r="AN49" s="1477">
        <v>5</v>
      </c>
      <c r="AO49" s="1209"/>
    </row>
    <row r="50" spans="1:41">
      <c r="A50" s="1159" t="s">
        <v>4155</v>
      </c>
      <c r="B50" s="1160" t="s">
        <v>4156</v>
      </c>
      <c r="C50" s="1207"/>
      <c r="D50" s="1241">
        <v>9.91</v>
      </c>
      <c r="E50" s="1209"/>
      <c r="F50" s="1207"/>
      <c r="G50" s="1241">
        <v>10.050000000000001</v>
      </c>
      <c r="H50" s="1209"/>
      <c r="I50" s="1207"/>
      <c r="J50" s="1241">
        <v>8.49</v>
      </c>
      <c r="K50" s="1209"/>
      <c r="L50" s="1207"/>
      <c r="M50" s="1241">
        <v>11.22</v>
      </c>
      <c r="N50" s="1209"/>
      <c r="O50" s="1207"/>
      <c r="P50" s="1241">
        <v>7.97</v>
      </c>
      <c r="Q50" s="1209"/>
      <c r="R50" s="1207"/>
      <c r="S50" s="1241">
        <v>8.64</v>
      </c>
      <c r="T50" s="1209"/>
      <c r="U50" s="1207"/>
      <c r="V50" s="1241">
        <v>10.33</v>
      </c>
      <c r="W50" s="1209"/>
      <c r="X50" s="1207"/>
      <c r="Y50" s="1241">
        <v>10.56</v>
      </c>
      <c r="Z50" s="1209"/>
      <c r="AA50" s="1207"/>
      <c r="AB50" s="1241">
        <v>10.56</v>
      </c>
      <c r="AC50" s="1209"/>
      <c r="AD50" s="1207"/>
      <c r="AE50" s="1241">
        <v>10.45</v>
      </c>
      <c r="AF50" s="1209"/>
      <c r="AG50" s="1207"/>
      <c r="AH50" s="1241">
        <v>10.84</v>
      </c>
      <c r="AI50" s="1209"/>
      <c r="AJ50" s="1207"/>
      <c r="AK50" s="1241">
        <v>7.05</v>
      </c>
      <c r="AL50" s="1209"/>
      <c r="AM50" s="1207"/>
      <c r="AN50" s="1241">
        <v>11.56</v>
      </c>
      <c r="AO50" s="1209"/>
    </row>
    <row r="51" spans="1:41">
      <c r="A51" s="1159" t="s">
        <v>4166</v>
      </c>
      <c r="B51" s="1160" t="s">
        <v>4167</v>
      </c>
      <c r="C51" s="1207"/>
      <c r="D51" s="1832">
        <v>0.82599999999999996</v>
      </c>
      <c r="E51" s="1209"/>
      <c r="F51" s="1207"/>
      <c r="G51" s="1832">
        <v>0.83799999999999997</v>
      </c>
      <c r="H51" s="1209"/>
      <c r="I51" s="1207"/>
      <c r="J51" s="1832">
        <v>0.70799999999999996</v>
      </c>
      <c r="K51" s="1209"/>
      <c r="L51" s="1207"/>
      <c r="M51" s="1832">
        <v>0.93500000000000005</v>
      </c>
      <c r="N51" s="1209"/>
      <c r="O51" s="1207"/>
      <c r="P51" s="1832">
        <v>0.66500000000000004</v>
      </c>
      <c r="Q51" s="1209"/>
      <c r="R51" s="1207"/>
      <c r="S51" s="1832">
        <v>0.72</v>
      </c>
      <c r="T51" s="1209"/>
      <c r="U51" s="1207"/>
      <c r="V51" s="1832">
        <v>0.86199999999999999</v>
      </c>
      <c r="W51" s="1209"/>
      <c r="X51" s="1207"/>
      <c r="Y51" s="1832">
        <v>0.88100000000000001</v>
      </c>
      <c r="Z51" s="1209"/>
      <c r="AA51" s="1207"/>
      <c r="AB51" s="1832">
        <v>0.88100000000000001</v>
      </c>
      <c r="AC51" s="1209"/>
      <c r="AD51" s="1207"/>
      <c r="AE51" s="1832">
        <v>0.872</v>
      </c>
      <c r="AF51" s="1209"/>
      <c r="AG51" s="1207"/>
      <c r="AH51" s="1832">
        <v>0.90400000000000003</v>
      </c>
      <c r="AI51" s="1209"/>
      <c r="AJ51" s="1207"/>
      <c r="AK51" s="1832">
        <v>0.58799999999999997</v>
      </c>
      <c r="AL51" s="1209"/>
      <c r="AM51" s="1207"/>
      <c r="AN51" s="1832">
        <v>0.96399999999999997</v>
      </c>
      <c r="AO51" s="1209"/>
    </row>
    <row r="52" spans="1:41">
      <c r="A52" s="1156" t="s">
        <v>4168</v>
      </c>
      <c r="B52" s="1139" t="s">
        <v>4169</v>
      </c>
      <c r="C52" s="1207"/>
      <c r="D52" s="1455">
        <v>548.9</v>
      </c>
      <c r="E52" s="1209"/>
      <c r="F52" s="1207"/>
      <c r="G52" s="1455">
        <v>368</v>
      </c>
      <c r="H52" s="1209"/>
      <c r="I52" s="1207"/>
      <c r="J52" s="1455">
        <v>667.5</v>
      </c>
      <c r="K52" s="1209"/>
      <c r="L52" s="1207"/>
      <c r="M52" s="1455">
        <v>332.5</v>
      </c>
      <c r="N52" s="1209"/>
      <c r="O52" s="1207"/>
      <c r="P52" s="1455">
        <v>469.3</v>
      </c>
      <c r="Q52" s="1209"/>
      <c r="R52" s="1207"/>
      <c r="S52" s="1455">
        <v>701</v>
      </c>
      <c r="T52" s="1209"/>
      <c r="U52" s="1207"/>
      <c r="V52" s="1455">
        <v>245.6</v>
      </c>
      <c r="W52" s="1209"/>
      <c r="X52" s="1207"/>
      <c r="Y52" s="1455">
        <v>324</v>
      </c>
      <c r="Z52" s="1209"/>
      <c r="AA52" s="1207"/>
      <c r="AB52" s="1455">
        <v>324</v>
      </c>
      <c r="AC52" s="1209"/>
      <c r="AD52" s="1207"/>
      <c r="AE52" s="1455">
        <v>231.4</v>
      </c>
      <c r="AF52" s="1209"/>
      <c r="AG52" s="1207"/>
      <c r="AH52" s="1455">
        <v>610.1</v>
      </c>
      <c r="AI52" s="1209"/>
      <c r="AJ52" s="1207"/>
      <c r="AK52" s="1455">
        <v>514.5</v>
      </c>
      <c r="AL52" s="1209"/>
      <c r="AM52" s="1207"/>
      <c r="AN52" s="1455">
        <v>318.3</v>
      </c>
      <c r="AO52" s="1209"/>
    </row>
    <row r="53" spans="1:41">
      <c r="A53" s="1156" t="s">
        <v>4170</v>
      </c>
      <c r="B53" s="1139" t="s">
        <v>4171</v>
      </c>
      <c r="C53" s="1207"/>
      <c r="D53" s="1456">
        <v>0.41</v>
      </c>
      <c r="E53" s="1209"/>
      <c r="F53" s="1207"/>
      <c r="G53" s="1456">
        <v>0.51</v>
      </c>
      <c r="H53" s="1209"/>
      <c r="I53" s="1207"/>
      <c r="J53" s="1456">
        <v>0.3</v>
      </c>
      <c r="K53" s="1209"/>
      <c r="L53" s="1207"/>
      <c r="M53" s="1456">
        <v>0.48</v>
      </c>
      <c r="N53" s="1209"/>
      <c r="O53" s="1207"/>
      <c r="P53" s="1456">
        <v>0.7</v>
      </c>
      <c r="Q53" s="1209"/>
      <c r="R53" s="1207"/>
      <c r="S53" s="1456">
        <v>0.49</v>
      </c>
      <c r="T53" s="1209"/>
      <c r="U53" s="1207"/>
      <c r="V53" s="1456">
        <v>0.98</v>
      </c>
      <c r="W53" s="1209"/>
      <c r="X53" s="1207"/>
      <c r="Y53" s="1456">
        <v>0.62</v>
      </c>
      <c r="Z53" s="1209"/>
      <c r="AA53" s="1207"/>
      <c r="AB53" s="1456">
        <v>0.62</v>
      </c>
      <c r="AC53" s="1209"/>
      <c r="AD53" s="1207"/>
      <c r="AE53" s="1456">
        <v>0.64</v>
      </c>
      <c r="AF53" s="1209"/>
      <c r="AG53" s="1207"/>
      <c r="AH53" s="1456">
        <v>0.33</v>
      </c>
      <c r="AI53" s="1209"/>
      <c r="AJ53" s="1207"/>
      <c r="AK53" s="1456">
        <v>0.4</v>
      </c>
      <c r="AL53" s="1209"/>
      <c r="AM53" s="1207"/>
      <c r="AN53" s="1456">
        <v>0.74</v>
      </c>
      <c r="AO53" s="1209"/>
    </row>
    <row r="54" spans="1:41">
      <c r="A54" s="1156" t="s">
        <v>4172</v>
      </c>
      <c r="B54" s="1139" t="s">
        <v>4173</v>
      </c>
      <c r="C54" s="1207"/>
      <c r="D54" s="1456">
        <v>1.88</v>
      </c>
      <c r="E54" s="1209"/>
      <c r="F54" s="1207"/>
      <c r="G54" s="1456">
        <v>1.4</v>
      </c>
      <c r="H54" s="1209"/>
      <c r="I54" s="1207"/>
      <c r="J54" s="1456">
        <v>2.11</v>
      </c>
      <c r="K54" s="1209"/>
      <c r="L54" s="1207"/>
      <c r="M54" s="1456">
        <v>1.69</v>
      </c>
      <c r="N54" s="1209"/>
      <c r="O54" s="1207"/>
      <c r="P54" s="1456">
        <v>1.57</v>
      </c>
      <c r="Q54" s="1209"/>
      <c r="R54" s="1207"/>
      <c r="S54" s="1456">
        <v>2.69</v>
      </c>
      <c r="T54" s="1209"/>
      <c r="U54" s="1207"/>
      <c r="V54" s="1456">
        <v>1.1000000000000001</v>
      </c>
      <c r="W54" s="1209"/>
      <c r="X54" s="1207"/>
      <c r="Y54" s="1456">
        <v>1.61</v>
      </c>
      <c r="Z54" s="1209"/>
      <c r="AA54" s="1207"/>
      <c r="AB54" s="1456">
        <v>1.61</v>
      </c>
      <c r="AC54" s="1209"/>
      <c r="AD54" s="1207"/>
      <c r="AE54" s="1456">
        <v>1.79</v>
      </c>
      <c r="AF54" s="1209"/>
      <c r="AG54" s="1207"/>
      <c r="AH54" s="1456">
        <v>2.42</v>
      </c>
      <c r="AI54" s="1209"/>
      <c r="AJ54" s="1207"/>
      <c r="AK54" s="1456">
        <v>2.0699999999999998</v>
      </c>
      <c r="AL54" s="1209"/>
      <c r="AM54" s="1207"/>
      <c r="AN54" s="1456">
        <v>1.47</v>
      </c>
      <c r="AO54" s="1209"/>
    </row>
    <row r="55" spans="1:41">
      <c r="A55" s="1156" t="s">
        <v>4174</v>
      </c>
      <c r="B55" s="1139" t="s">
        <v>4175</v>
      </c>
      <c r="C55" s="1207"/>
      <c r="D55" s="1456">
        <v>8.61</v>
      </c>
      <c r="E55" s="1209"/>
      <c r="F55" s="1207"/>
      <c r="G55" s="1456">
        <v>13.59</v>
      </c>
      <c r="H55" s="1209"/>
      <c r="I55" s="1207"/>
      <c r="J55" s="1456">
        <v>24.73</v>
      </c>
      <c r="K55" s="1209"/>
      <c r="L55" s="1207"/>
      <c r="M55" s="1456">
        <v>7.85</v>
      </c>
      <c r="N55" s="1209"/>
      <c r="O55" s="1207"/>
      <c r="P55" s="1456">
        <v>23.16</v>
      </c>
      <c r="Q55" s="1209"/>
      <c r="R55" s="1207"/>
      <c r="S55" s="1456">
        <v>29.43</v>
      </c>
      <c r="T55" s="1209"/>
      <c r="U55" s="1207"/>
      <c r="V55" s="1456">
        <v>8.0299999999999994</v>
      </c>
      <c r="W55" s="1209"/>
      <c r="X55" s="1207"/>
      <c r="Y55" s="1456">
        <v>28.43</v>
      </c>
      <c r="Z55" s="1209"/>
      <c r="AA55" s="1207"/>
      <c r="AB55" s="1456">
        <v>28.43</v>
      </c>
      <c r="AC55" s="1209"/>
      <c r="AD55" s="1207"/>
      <c r="AE55" s="1456">
        <v>18.11</v>
      </c>
      <c r="AF55" s="1209"/>
      <c r="AG55" s="1207"/>
      <c r="AH55" s="1456">
        <v>37.06</v>
      </c>
      <c r="AI55" s="1209"/>
      <c r="AJ55" s="1207"/>
      <c r="AK55" s="1456">
        <v>24.95</v>
      </c>
      <c r="AL55" s="1209"/>
      <c r="AM55" s="1207"/>
      <c r="AN55" s="1456">
        <v>17.28</v>
      </c>
      <c r="AO55" s="1209"/>
    </row>
    <row r="56" spans="1:41">
      <c r="A56" s="1161" t="s">
        <v>4176</v>
      </c>
      <c r="B56" s="1139" t="s">
        <v>4177</v>
      </c>
      <c r="C56" s="1207"/>
      <c r="D56" s="1208" t="s">
        <v>4355</v>
      </c>
      <c r="E56" s="1209"/>
      <c r="F56" s="1207"/>
      <c r="G56" s="1208" t="s">
        <v>4355</v>
      </c>
      <c r="H56" s="1209"/>
      <c r="I56" s="1207"/>
      <c r="J56" s="1208" t="s">
        <v>4355</v>
      </c>
      <c r="K56" s="1209"/>
      <c r="L56" s="1207"/>
      <c r="M56" s="1208" t="s">
        <v>4355</v>
      </c>
      <c r="N56" s="1209"/>
      <c r="O56" s="1207"/>
      <c r="P56" s="1208" t="s">
        <v>4355</v>
      </c>
      <c r="Q56" s="1209"/>
      <c r="R56" s="1207"/>
      <c r="S56" s="1208" t="s">
        <v>4355</v>
      </c>
      <c r="T56" s="1209"/>
      <c r="U56" s="1207"/>
      <c r="V56" s="1208" t="s">
        <v>4355</v>
      </c>
      <c r="W56" s="1209"/>
      <c r="X56" s="1207"/>
      <c r="Y56" s="1208" t="s">
        <v>4355</v>
      </c>
      <c r="Z56" s="1209"/>
      <c r="AA56" s="1207"/>
      <c r="AB56" s="1208" t="s">
        <v>4355</v>
      </c>
      <c r="AC56" s="1209"/>
      <c r="AD56" s="1207"/>
      <c r="AE56" s="1208" t="s">
        <v>4355</v>
      </c>
      <c r="AF56" s="1209"/>
      <c r="AG56" s="1207"/>
      <c r="AH56" s="1208" t="s">
        <v>4355</v>
      </c>
      <c r="AI56" s="1209"/>
      <c r="AJ56" s="1207"/>
      <c r="AK56" s="1208" t="s">
        <v>4355</v>
      </c>
      <c r="AL56" s="1209"/>
      <c r="AM56" s="1207"/>
      <c r="AN56" s="1208" t="s">
        <v>4355</v>
      </c>
      <c r="AO56" s="1209"/>
    </row>
    <row r="57" spans="1:41">
      <c r="A57" s="1156" t="s">
        <v>4178</v>
      </c>
      <c r="B57" s="1139" t="s">
        <v>4179</v>
      </c>
      <c r="C57" s="1207"/>
      <c r="D57" s="1208" t="s">
        <v>2261</v>
      </c>
      <c r="E57" s="1209"/>
      <c r="F57" s="1207"/>
      <c r="G57" s="1208" t="s">
        <v>2261</v>
      </c>
      <c r="H57" s="1209"/>
      <c r="I57" s="1207"/>
      <c r="J57" s="1208" t="s">
        <v>2261</v>
      </c>
      <c r="K57" s="1209"/>
      <c r="L57" s="1207"/>
      <c r="M57" s="1208" t="s">
        <v>2261</v>
      </c>
      <c r="N57" s="1209"/>
      <c r="O57" s="1207"/>
      <c r="P57" s="1208" t="s">
        <v>2261</v>
      </c>
      <c r="Q57" s="1209"/>
      <c r="R57" s="1207"/>
      <c r="S57" s="1208" t="s">
        <v>2261</v>
      </c>
      <c r="T57" s="1209"/>
      <c r="U57" s="1207"/>
      <c r="V57" s="1208" t="s">
        <v>2261</v>
      </c>
      <c r="W57" s="1209"/>
      <c r="X57" s="1207"/>
      <c r="Y57" s="1208" t="s">
        <v>2261</v>
      </c>
      <c r="Z57" s="1209"/>
      <c r="AA57" s="1207"/>
      <c r="AB57" s="1208" t="s">
        <v>2261</v>
      </c>
      <c r="AC57" s="1209"/>
      <c r="AD57" s="1207"/>
      <c r="AE57" s="1208" t="s">
        <v>2261</v>
      </c>
      <c r="AF57" s="1209"/>
      <c r="AG57" s="1207"/>
      <c r="AH57" s="1208" t="s">
        <v>2261</v>
      </c>
      <c r="AI57" s="1209"/>
      <c r="AJ57" s="1207"/>
      <c r="AK57" s="1208" t="s">
        <v>2261</v>
      </c>
      <c r="AL57" s="1209"/>
      <c r="AM57" s="1207"/>
      <c r="AN57" s="1208" t="s">
        <v>2261</v>
      </c>
      <c r="AO57" s="1209"/>
    </row>
    <row r="58" spans="1:41">
      <c r="A58" s="1156" t="s">
        <v>4180</v>
      </c>
      <c r="B58" s="1139" t="s">
        <v>4181</v>
      </c>
      <c r="C58" s="1207"/>
      <c r="D58" s="1456">
        <v>31.84</v>
      </c>
      <c r="E58" s="1209"/>
      <c r="F58" s="1207"/>
      <c r="G58" s="1456">
        <v>29.76</v>
      </c>
      <c r="H58" s="1209"/>
      <c r="I58" s="1207"/>
      <c r="J58" s="1456">
        <v>36.119999999999997</v>
      </c>
      <c r="K58" s="1209"/>
      <c r="L58" s="1207"/>
      <c r="M58" s="1456">
        <v>26.19</v>
      </c>
      <c r="N58" s="1209"/>
      <c r="O58" s="1207"/>
      <c r="P58" s="1456">
        <v>28.98</v>
      </c>
      <c r="Q58" s="1209"/>
      <c r="R58" s="1207"/>
      <c r="S58" s="1456">
        <v>28.87</v>
      </c>
      <c r="T58" s="1209"/>
      <c r="U58" s="1207"/>
      <c r="V58" s="1456">
        <v>28.18</v>
      </c>
      <c r="W58" s="1209"/>
      <c r="X58" s="1207"/>
      <c r="Y58" s="1456">
        <v>29.64</v>
      </c>
      <c r="Z58" s="1209"/>
      <c r="AA58" s="1207"/>
      <c r="AB58" s="1456">
        <v>29.64</v>
      </c>
      <c r="AC58" s="1209"/>
      <c r="AD58" s="1207"/>
      <c r="AE58" s="1456">
        <v>28.9</v>
      </c>
      <c r="AF58" s="1209"/>
      <c r="AG58" s="1207"/>
      <c r="AH58" s="1456">
        <v>28.25</v>
      </c>
      <c r="AI58" s="1209"/>
      <c r="AJ58" s="1207"/>
      <c r="AK58" s="1456">
        <v>43.15</v>
      </c>
      <c r="AL58" s="1209"/>
      <c r="AM58" s="1207"/>
      <c r="AN58" s="1456">
        <v>22.92</v>
      </c>
      <c r="AO58" s="1209"/>
    </row>
    <row r="59" spans="1:41">
      <c r="A59" s="1156" t="s">
        <v>4182</v>
      </c>
      <c r="B59" s="1139" t="s">
        <v>4183</v>
      </c>
      <c r="C59" s="1207"/>
      <c r="D59" s="1456">
        <v>1.4</v>
      </c>
      <c r="E59" s="1209"/>
      <c r="F59" s="1207"/>
      <c r="G59" s="1456">
        <v>0.66</v>
      </c>
      <c r="H59" s="1209"/>
      <c r="I59" s="1207"/>
      <c r="J59" s="1456">
        <v>4.0599999999999996</v>
      </c>
      <c r="K59" s="1209"/>
      <c r="L59" s="1207"/>
      <c r="M59" s="1456">
        <v>0.79</v>
      </c>
      <c r="N59" s="1209"/>
      <c r="O59" s="1207"/>
      <c r="P59" s="1456">
        <v>0.51</v>
      </c>
      <c r="Q59" s="1209"/>
      <c r="R59" s="1207"/>
      <c r="S59" s="1456">
        <v>7.27</v>
      </c>
      <c r="T59" s="1209"/>
      <c r="U59" s="1207"/>
      <c r="V59" s="1456">
        <v>0</v>
      </c>
      <c r="W59" s="1209"/>
      <c r="X59" s="1207"/>
      <c r="Y59" s="1456">
        <v>2.08</v>
      </c>
      <c r="Z59" s="1209"/>
      <c r="AA59" s="1207"/>
      <c r="AB59" s="1456">
        <v>2.08</v>
      </c>
      <c r="AC59" s="1209"/>
      <c r="AD59" s="1207"/>
      <c r="AE59" s="1456">
        <v>1.28</v>
      </c>
      <c r="AF59" s="1209"/>
      <c r="AG59" s="1207"/>
      <c r="AH59" s="1456">
        <v>3.92</v>
      </c>
      <c r="AI59" s="1209"/>
      <c r="AJ59" s="1207"/>
      <c r="AK59" s="1456">
        <v>0.71</v>
      </c>
      <c r="AL59" s="1209"/>
      <c r="AM59" s="1207"/>
      <c r="AN59" s="1456">
        <v>0.13</v>
      </c>
      <c r="AO59" s="1209"/>
    </row>
    <row r="60" spans="1:41">
      <c r="A60" s="1156" t="s">
        <v>4184</v>
      </c>
      <c r="B60" s="1139" t="s">
        <v>4185</v>
      </c>
      <c r="C60" s="1207"/>
      <c r="D60" s="1456">
        <v>3.57</v>
      </c>
      <c r="E60" s="1209"/>
      <c r="F60" s="1207"/>
      <c r="G60" s="1456">
        <v>1.04</v>
      </c>
      <c r="H60" s="1209"/>
      <c r="I60" s="1207"/>
      <c r="J60" s="1456">
        <v>4.7699999999999996</v>
      </c>
      <c r="K60" s="1209"/>
      <c r="L60" s="1207"/>
      <c r="M60" s="1456">
        <v>1.43</v>
      </c>
      <c r="N60" s="1209"/>
      <c r="O60" s="1207"/>
      <c r="P60" s="1456">
        <v>1.63</v>
      </c>
      <c r="Q60" s="1209"/>
      <c r="R60" s="1207"/>
      <c r="S60" s="1456">
        <v>5.79</v>
      </c>
      <c r="T60" s="1209"/>
      <c r="U60" s="1207"/>
      <c r="V60" s="1456">
        <v>0.49</v>
      </c>
      <c r="W60" s="1209"/>
      <c r="X60" s="1207"/>
      <c r="Y60" s="1456">
        <v>1.94</v>
      </c>
      <c r="Z60" s="1209"/>
      <c r="AA60" s="1207"/>
      <c r="AB60" s="1456">
        <v>1.94</v>
      </c>
      <c r="AC60" s="1209"/>
      <c r="AD60" s="1207"/>
      <c r="AE60" s="1456">
        <v>1.1100000000000001</v>
      </c>
      <c r="AF60" s="1209"/>
      <c r="AG60" s="1207"/>
      <c r="AH60" s="1456">
        <v>4.37</v>
      </c>
      <c r="AI60" s="1209"/>
      <c r="AJ60" s="1207"/>
      <c r="AK60" s="1456">
        <v>7.0000000000000007E-2</v>
      </c>
      <c r="AL60" s="1209"/>
      <c r="AM60" s="1207"/>
      <c r="AN60" s="1456">
        <v>0.18</v>
      </c>
      <c r="AO60" s="1209"/>
    </row>
    <row r="61" spans="1:41">
      <c r="A61" s="1156" t="s">
        <v>4186</v>
      </c>
      <c r="B61" s="1139" t="s">
        <v>4187</v>
      </c>
      <c r="C61" s="1207"/>
      <c r="D61" s="1456">
        <v>0.53</v>
      </c>
      <c r="E61" s="1209"/>
      <c r="F61" s="1207"/>
      <c r="G61" s="1456">
        <v>0.65</v>
      </c>
      <c r="H61" s="1209"/>
      <c r="I61" s="1207"/>
      <c r="J61" s="1456">
        <v>0.75</v>
      </c>
      <c r="K61" s="1209"/>
      <c r="L61" s="1207"/>
      <c r="M61" s="1456">
        <v>0.39</v>
      </c>
      <c r="N61" s="1209"/>
      <c r="O61" s="1207"/>
      <c r="P61" s="1456">
        <v>0.83</v>
      </c>
      <c r="Q61" s="1209"/>
      <c r="R61" s="1207"/>
      <c r="S61" s="1456">
        <v>0.39</v>
      </c>
      <c r="T61" s="1209"/>
      <c r="U61" s="1207"/>
      <c r="V61" s="1456">
        <v>0.65</v>
      </c>
      <c r="W61" s="1209"/>
      <c r="X61" s="1207"/>
      <c r="Y61" s="1456">
        <v>0.3</v>
      </c>
      <c r="Z61" s="1209"/>
      <c r="AA61" s="1207"/>
      <c r="AB61" s="1456">
        <v>0.3</v>
      </c>
      <c r="AC61" s="1209"/>
      <c r="AD61" s="1207"/>
      <c r="AE61" s="1456">
        <v>0.32</v>
      </c>
      <c r="AF61" s="1209"/>
      <c r="AG61" s="1207"/>
      <c r="AH61" s="1456">
        <v>0.22</v>
      </c>
      <c r="AI61" s="1209"/>
      <c r="AJ61" s="1207"/>
      <c r="AK61" s="1456">
        <v>0.85</v>
      </c>
      <c r="AL61" s="1209"/>
      <c r="AM61" s="1207"/>
      <c r="AN61" s="1456">
        <v>0.51</v>
      </c>
      <c r="AO61" s="1209"/>
    </row>
    <row r="62" spans="1:41">
      <c r="A62" s="1156" t="s">
        <v>4188</v>
      </c>
      <c r="B62" s="1139" t="s">
        <v>4189</v>
      </c>
      <c r="C62" s="1207"/>
      <c r="D62" s="1456">
        <v>0.32</v>
      </c>
      <c r="E62" s="1209"/>
      <c r="F62" s="1207"/>
      <c r="G62" s="1456">
        <v>0.21</v>
      </c>
      <c r="H62" s="1209"/>
      <c r="I62" s="1207"/>
      <c r="J62" s="1456">
        <v>0.55000000000000004</v>
      </c>
      <c r="K62" s="1209"/>
      <c r="L62" s="1207"/>
      <c r="M62" s="1456">
        <v>0.31</v>
      </c>
      <c r="N62" s="1209"/>
      <c r="O62" s="1207"/>
      <c r="P62" s="1456">
        <v>0.59</v>
      </c>
      <c r="Q62" s="1209"/>
      <c r="R62" s="1207"/>
      <c r="S62" s="1456">
        <v>0.61</v>
      </c>
      <c r="T62" s="1209"/>
      <c r="U62" s="1207"/>
      <c r="V62" s="1456">
        <v>0.38</v>
      </c>
      <c r="W62" s="1209"/>
      <c r="X62" s="1207"/>
      <c r="Y62" s="1456">
        <v>0.41</v>
      </c>
      <c r="Z62" s="1209"/>
      <c r="AA62" s="1207"/>
      <c r="AB62" s="1456">
        <v>0.41</v>
      </c>
      <c r="AC62" s="1209"/>
      <c r="AD62" s="1207"/>
      <c r="AE62" s="1456">
        <v>0.45</v>
      </c>
      <c r="AF62" s="1209"/>
      <c r="AG62" s="1207"/>
      <c r="AH62" s="1456">
        <v>0.34</v>
      </c>
      <c r="AI62" s="1209"/>
      <c r="AJ62" s="1207"/>
      <c r="AK62" s="1456">
        <v>0.59</v>
      </c>
      <c r="AL62" s="1209"/>
      <c r="AM62" s="1207"/>
      <c r="AN62" s="1456">
        <v>0.32</v>
      </c>
      <c r="AO62" s="1209"/>
    </row>
    <row r="63" spans="1:41">
      <c r="A63" s="1156" t="s">
        <v>4190</v>
      </c>
      <c r="B63" s="1139" t="s">
        <v>4191</v>
      </c>
      <c r="C63" s="1207"/>
      <c r="D63" s="1456">
        <v>0.4</v>
      </c>
      <c r="E63" s="1209"/>
      <c r="F63" s="1207"/>
      <c r="G63" s="1456">
        <v>0.54</v>
      </c>
      <c r="H63" s="1209"/>
      <c r="I63" s="1207"/>
      <c r="J63" s="1456">
        <v>0.65</v>
      </c>
      <c r="K63" s="1209"/>
      <c r="L63" s="1207"/>
      <c r="M63" s="1456">
        <v>0.19</v>
      </c>
      <c r="N63" s="1209"/>
      <c r="O63" s="1207"/>
      <c r="P63" s="1456">
        <v>1.1299999999999999</v>
      </c>
      <c r="Q63" s="1209"/>
      <c r="R63" s="1207"/>
      <c r="S63" s="1456">
        <v>1.08</v>
      </c>
      <c r="T63" s="1209"/>
      <c r="U63" s="1207"/>
      <c r="V63" s="1456">
        <v>0.48</v>
      </c>
      <c r="W63" s="1209"/>
      <c r="X63" s="1207"/>
      <c r="Y63" s="1456">
        <v>0.35</v>
      </c>
      <c r="Z63" s="1209"/>
      <c r="AA63" s="1207"/>
      <c r="AB63" s="1456">
        <v>0.35</v>
      </c>
      <c r="AC63" s="1209"/>
      <c r="AD63" s="1207"/>
      <c r="AE63" s="1456">
        <v>0.46</v>
      </c>
      <c r="AF63" s="1209"/>
      <c r="AG63" s="1207"/>
      <c r="AH63" s="1456">
        <v>0.36</v>
      </c>
      <c r="AI63" s="1209"/>
      <c r="AJ63" s="1207"/>
      <c r="AK63" s="1456">
        <v>1.01</v>
      </c>
      <c r="AL63" s="1209"/>
      <c r="AM63" s="1207"/>
      <c r="AN63" s="1456">
        <v>0.53</v>
      </c>
      <c r="AO63" s="1209"/>
    </row>
    <row r="64" spans="1:41">
      <c r="A64" s="1156" t="s">
        <v>4192</v>
      </c>
      <c r="B64" s="1139" t="s">
        <v>4193</v>
      </c>
      <c r="C64" s="1207"/>
      <c r="D64" s="1456">
        <v>0.17</v>
      </c>
      <c r="E64" s="1209"/>
      <c r="F64" s="1207"/>
      <c r="G64" s="1456">
        <v>0.2</v>
      </c>
      <c r="H64" s="1209"/>
      <c r="I64" s="1207"/>
      <c r="J64" s="1456">
        <v>0.33</v>
      </c>
      <c r="K64" s="1209"/>
      <c r="L64" s="1207"/>
      <c r="M64" s="1456">
        <v>0.26</v>
      </c>
      <c r="N64" s="1209"/>
      <c r="O64" s="1207"/>
      <c r="P64" s="1456">
        <v>0.73</v>
      </c>
      <c r="Q64" s="1209"/>
      <c r="R64" s="1207"/>
      <c r="S64" s="1456">
        <v>0.87</v>
      </c>
      <c r="T64" s="1209"/>
      <c r="U64" s="1207"/>
      <c r="V64" s="1456">
        <v>0.48</v>
      </c>
      <c r="W64" s="1209"/>
      <c r="X64" s="1207"/>
      <c r="Y64" s="1456">
        <v>0.27</v>
      </c>
      <c r="Z64" s="1209"/>
      <c r="AA64" s="1207"/>
      <c r="AB64" s="1456">
        <v>0.27</v>
      </c>
      <c r="AC64" s="1209"/>
      <c r="AD64" s="1207"/>
      <c r="AE64" s="1456">
        <v>0.53</v>
      </c>
      <c r="AF64" s="1209"/>
      <c r="AG64" s="1207"/>
      <c r="AH64" s="1456">
        <v>0.24</v>
      </c>
      <c r="AI64" s="1209"/>
      <c r="AJ64" s="1207"/>
      <c r="AK64" s="1456">
        <v>0.67</v>
      </c>
      <c r="AL64" s="1209"/>
      <c r="AM64" s="1207"/>
      <c r="AN64" s="1456">
        <v>0.28000000000000003</v>
      </c>
      <c r="AO64" s="1209"/>
    </row>
    <row r="65" spans="1:41">
      <c r="A65" s="1156" t="s">
        <v>4194</v>
      </c>
      <c r="B65" s="1139" t="s">
        <v>4195</v>
      </c>
      <c r="C65" s="1207"/>
      <c r="D65" s="1456">
        <v>1.63</v>
      </c>
      <c r="E65" s="1209"/>
      <c r="F65" s="1207"/>
      <c r="G65" s="1456">
        <v>2.4900000000000002</v>
      </c>
      <c r="H65" s="1209"/>
      <c r="I65" s="1207"/>
      <c r="J65" s="1456">
        <v>1.56</v>
      </c>
      <c r="K65" s="1209"/>
      <c r="L65" s="1207"/>
      <c r="M65" s="1456">
        <v>1.51</v>
      </c>
      <c r="N65" s="1209"/>
      <c r="O65" s="1207"/>
      <c r="P65" s="1456">
        <v>2.54</v>
      </c>
      <c r="Q65" s="1209"/>
      <c r="R65" s="1207"/>
      <c r="S65" s="1456">
        <v>0.96</v>
      </c>
      <c r="T65" s="1209"/>
      <c r="U65" s="1207"/>
      <c r="V65" s="1456">
        <v>2.5299999999999998</v>
      </c>
      <c r="W65" s="1209"/>
      <c r="X65" s="1207"/>
      <c r="Y65" s="1456">
        <v>1.81</v>
      </c>
      <c r="Z65" s="1209"/>
      <c r="AA65" s="1207"/>
      <c r="AB65" s="1456">
        <v>1.81</v>
      </c>
      <c r="AC65" s="1209"/>
      <c r="AD65" s="1207"/>
      <c r="AE65" s="1456">
        <v>2.29</v>
      </c>
      <c r="AF65" s="1209"/>
      <c r="AG65" s="1207"/>
      <c r="AH65" s="1456">
        <v>0.87</v>
      </c>
      <c r="AI65" s="1209"/>
      <c r="AJ65" s="1207"/>
      <c r="AK65" s="1456">
        <v>1.63</v>
      </c>
      <c r="AL65" s="1209"/>
      <c r="AM65" s="1207"/>
      <c r="AN65" s="1456">
        <v>1.1599999999999999</v>
      </c>
      <c r="AO65" s="1209"/>
    </row>
    <row r="66" spans="1:41">
      <c r="A66" s="1156" t="s">
        <v>4196</v>
      </c>
      <c r="B66" s="1139" t="s">
        <v>4197</v>
      </c>
      <c r="C66" s="1207"/>
      <c r="D66" s="1456">
        <v>1.9</v>
      </c>
      <c r="E66" s="1209"/>
      <c r="F66" s="1207"/>
      <c r="G66" s="1456">
        <v>3.34</v>
      </c>
      <c r="H66" s="1209"/>
      <c r="I66" s="1207"/>
      <c r="J66" s="1456">
        <v>1.72</v>
      </c>
      <c r="K66" s="1209"/>
      <c r="L66" s="1207"/>
      <c r="M66" s="1456">
        <v>1.84</v>
      </c>
      <c r="N66" s="1209"/>
      <c r="O66" s="1207"/>
      <c r="P66" s="1456">
        <v>2.58</v>
      </c>
      <c r="Q66" s="1209"/>
      <c r="R66" s="1207"/>
      <c r="S66" s="1456">
        <v>0.9</v>
      </c>
      <c r="T66" s="1209"/>
      <c r="U66" s="1207"/>
      <c r="V66" s="1456">
        <v>3.49</v>
      </c>
      <c r="W66" s="1209"/>
      <c r="X66" s="1207"/>
      <c r="Y66" s="1456">
        <v>2.2200000000000002</v>
      </c>
      <c r="Z66" s="1209"/>
      <c r="AA66" s="1207"/>
      <c r="AB66" s="1456">
        <v>2.2200000000000002</v>
      </c>
      <c r="AC66" s="1209"/>
      <c r="AD66" s="1207"/>
      <c r="AE66" s="1456">
        <v>2.39</v>
      </c>
      <c r="AF66" s="1209"/>
      <c r="AG66" s="1207"/>
      <c r="AH66" s="1456">
        <v>1.1000000000000001</v>
      </c>
      <c r="AI66" s="1209"/>
      <c r="AJ66" s="1207"/>
      <c r="AK66" s="1456">
        <v>1.8</v>
      </c>
      <c r="AL66" s="1209"/>
      <c r="AM66" s="1207"/>
      <c r="AN66" s="1456">
        <v>1.63</v>
      </c>
      <c r="AO66" s="1209"/>
    </row>
    <row r="67" spans="1:41">
      <c r="A67" s="1156" t="s">
        <v>4198</v>
      </c>
      <c r="B67" s="1139" t="s">
        <v>4199</v>
      </c>
      <c r="C67" s="1207"/>
      <c r="D67" s="1456">
        <v>1.63</v>
      </c>
      <c r="E67" s="1209"/>
      <c r="F67" s="1207"/>
      <c r="G67" s="1456">
        <v>2.11</v>
      </c>
      <c r="H67" s="1209"/>
      <c r="I67" s="1207"/>
      <c r="J67" s="1456">
        <v>1.78</v>
      </c>
      <c r="K67" s="1209"/>
      <c r="L67" s="1207"/>
      <c r="M67" s="1456">
        <v>1.53</v>
      </c>
      <c r="N67" s="1209"/>
      <c r="O67" s="1207"/>
      <c r="P67" s="1456">
        <v>2.74</v>
      </c>
      <c r="Q67" s="1209"/>
      <c r="R67" s="1207"/>
      <c r="S67" s="1456">
        <v>3.32</v>
      </c>
      <c r="T67" s="1209"/>
      <c r="U67" s="1207"/>
      <c r="V67" s="1456">
        <v>1.95</v>
      </c>
      <c r="W67" s="1209"/>
      <c r="X67" s="1207"/>
      <c r="Y67" s="1456">
        <v>1.76</v>
      </c>
      <c r="Z67" s="1209"/>
      <c r="AA67" s="1207"/>
      <c r="AB67" s="1456">
        <v>1.76</v>
      </c>
      <c r="AC67" s="1209"/>
      <c r="AD67" s="1207"/>
      <c r="AE67" s="1456">
        <v>1.95</v>
      </c>
      <c r="AF67" s="1209"/>
      <c r="AG67" s="1207"/>
      <c r="AH67" s="1456">
        <v>1.73</v>
      </c>
      <c r="AI67" s="1209"/>
      <c r="AJ67" s="1207"/>
      <c r="AK67" s="1456">
        <v>1.61</v>
      </c>
      <c r="AL67" s="1209"/>
      <c r="AM67" s="1207"/>
      <c r="AN67" s="1456">
        <v>1.63</v>
      </c>
      <c r="AO67" s="1209"/>
    </row>
    <row r="68" spans="1:41">
      <c r="A68" s="1156" t="s">
        <v>4200</v>
      </c>
      <c r="B68" s="1139" t="s">
        <v>4201</v>
      </c>
      <c r="C68" s="1207"/>
      <c r="D68" s="1456">
        <v>2.4900000000000002</v>
      </c>
      <c r="E68" s="1209"/>
      <c r="F68" s="1207"/>
      <c r="G68" s="1456">
        <v>2.4500000000000002</v>
      </c>
      <c r="H68" s="1209"/>
      <c r="I68" s="1207"/>
      <c r="J68" s="1456">
        <v>2.34</v>
      </c>
      <c r="K68" s="1209"/>
      <c r="L68" s="1207"/>
      <c r="M68" s="1456">
        <v>1.55</v>
      </c>
      <c r="N68" s="1209"/>
      <c r="O68" s="1207"/>
      <c r="P68" s="1456">
        <v>3.63</v>
      </c>
      <c r="Q68" s="1209"/>
      <c r="R68" s="1207"/>
      <c r="S68" s="1456">
        <v>4.54</v>
      </c>
      <c r="T68" s="1209"/>
      <c r="U68" s="1207"/>
      <c r="V68" s="1456">
        <v>2.27</v>
      </c>
      <c r="W68" s="1209"/>
      <c r="X68" s="1207"/>
      <c r="Y68" s="1456">
        <v>2.06</v>
      </c>
      <c r="Z68" s="1209"/>
      <c r="AA68" s="1207"/>
      <c r="AB68" s="1456">
        <v>2.06</v>
      </c>
      <c r="AC68" s="1209"/>
      <c r="AD68" s="1207"/>
      <c r="AE68" s="1456">
        <v>2.09</v>
      </c>
      <c r="AF68" s="1209"/>
      <c r="AG68" s="1207"/>
      <c r="AH68" s="1456">
        <v>2.08</v>
      </c>
      <c r="AI68" s="1209"/>
      <c r="AJ68" s="1207"/>
      <c r="AK68" s="1456">
        <v>1.96</v>
      </c>
      <c r="AL68" s="1209"/>
      <c r="AM68" s="1207"/>
      <c r="AN68" s="1456">
        <v>1.71</v>
      </c>
      <c r="AO68" s="1209"/>
    </row>
    <row r="69" spans="1:41">
      <c r="A69" s="1156" t="s">
        <v>4202</v>
      </c>
      <c r="B69" s="1139" t="s">
        <v>4203</v>
      </c>
      <c r="C69" s="1207"/>
      <c r="D69" s="1457">
        <v>0</v>
      </c>
      <c r="E69" s="1209"/>
      <c r="F69" s="1207"/>
      <c r="G69" s="1457">
        <v>0</v>
      </c>
      <c r="H69" s="1209"/>
      <c r="I69" s="1207"/>
      <c r="J69" s="1457">
        <v>0</v>
      </c>
      <c r="K69" s="1209"/>
      <c r="L69" s="1207"/>
      <c r="M69" s="1457">
        <v>0</v>
      </c>
      <c r="N69" s="1209"/>
      <c r="O69" s="1207"/>
      <c r="P69" s="1457">
        <v>0</v>
      </c>
      <c r="Q69" s="1209"/>
      <c r="R69" s="1207"/>
      <c r="S69" s="1457">
        <v>0</v>
      </c>
      <c r="T69" s="1209"/>
      <c r="U69" s="1207"/>
      <c r="V69" s="1457">
        <v>0</v>
      </c>
      <c r="W69" s="1209"/>
      <c r="X69" s="1207"/>
      <c r="Y69" s="1457">
        <v>0</v>
      </c>
      <c r="Z69" s="1209"/>
      <c r="AA69" s="1207"/>
      <c r="AB69" s="1457">
        <v>0</v>
      </c>
      <c r="AC69" s="1209"/>
      <c r="AD69" s="1207"/>
      <c r="AE69" s="1457">
        <v>0</v>
      </c>
      <c r="AF69" s="1209"/>
      <c r="AG69" s="1207"/>
      <c r="AH69" s="1457">
        <v>0</v>
      </c>
      <c r="AI69" s="1209"/>
      <c r="AJ69" s="1207"/>
      <c r="AK69" s="1457">
        <v>0</v>
      </c>
      <c r="AL69" s="1209"/>
      <c r="AM69" s="1207"/>
      <c r="AN69" s="1457">
        <v>0</v>
      </c>
      <c r="AO69" s="1209"/>
    </row>
    <row r="70" spans="1:41">
      <c r="A70" s="1156" t="s">
        <v>4204</v>
      </c>
      <c r="B70" s="1139" t="s">
        <v>4205</v>
      </c>
      <c r="C70" s="1207"/>
      <c r="D70" s="1457">
        <v>0</v>
      </c>
      <c r="E70" s="1209"/>
      <c r="F70" s="1207"/>
      <c r="G70" s="1457">
        <v>0</v>
      </c>
      <c r="H70" s="1209"/>
      <c r="I70" s="1207"/>
      <c r="J70" s="1457">
        <v>34</v>
      </c>
      <c r="K70" s="1209"/>
      <c r="L70" s="1207"/>
      <c r="M70" s="1457">
        <v>0</v>
      </c>
      <c r="N70" s="1209"/>
      <c r="O70" s="1207"/>
      <c r="P70" s="1457">
        <v>0</v>
      </c>
      <c r="Q70" s="1209"/>
      <c r="R70" s="1207"/>
      <c r="S70" s="1457">
        <v>62</v>
      </c>
      <c r="T70" s="1209"/>
      <c r="U70" s="1207"/>
      <c r="V70" s="1457">
        <v>0</v>
      </c>
      <c r="W70" s="1209"/>
      <c r="X70" s="1207"/>
      <c r="Y70" s="1457">
        <v>20</v>
      </c>
      <c r="Z70" s="1209"/>
      <c r="AA70" s="1207"/>
      <c r="AB70" s="1457">
        <v>20</v>
      </c>
      <c r="AC70" s="1209"/>
      <c r="AD70" s="1207"/>
      <c r="AE70" s="1457">
        <v>0</v>
      </c>
      <c r="AF70" s="1209"/>
      <c r="AG70" s="1207"/>
      <c r="AH70" s="1457">
        <v>36</v>
      </c>
      <c r="AI70" s="1209"/>
      <c r="AJ70" s="1207"/>
      <c r="AK70" s="1457">
        <v>43</v>
      </c>
      <c r="AL70" s="1209"/>
      <c r="AM70" s="1207"/>
      <c r="AN70" s="1457">
        <v>0</v>
      </c>
      <c r="AO70" s="1209"/>
    </row>
    <row r="71" spans="1:41">
      <c r="A71" s="1161" t="s">
        <v>4206</v>
      </c>
      <c r="B71" s="1139" t="s">
        <v>4207</v>
      </c>
      <c r="C71" s="1207"/>
      <c r="D71" s="1457">
        <v>0</v>
      </c>
      <c r="E71" s="1209"/>
      <c r="F71" s="1207"/>
      <c r="G71" s="1457">
        <v>0</v>
      </c>
      <c r="H71" s="1209"/>
      <c r="I71" s="1207"/>
      <c r="J71" s="1457">
        <v>0</v>
      </c>
      <c r="K71" s="1209"/>
      <c r="L71" s="1207"/>
      <c r="M71" s="1457">
        <v>0</v>
      </c>
      <c r="N71" s="1209"/>
      <c r="O71" s="1207"/>
      <c r="P71" s="1457">
        <v>134</v>
      </c>
      <c r="Q71" s="1209"/>
      <c r="R71" s="1207"/>
      <c r="S71" s="1457">
        <v>60</v>
      </c>
      <c r="T71" s="1209"/>
      <c r="U71" s="1207"/>
      <c r="V71" s="1457">
        <v>18</v>
      </c>
      <c r="W71" s="1209"/>
      <c r="X71" s="1207"/>
      <c r="Y71" s="1457">
        <v>48</v>
      </c>
      <c r="Z71" s="1209"/>
      <c r="AA71" s="1207"/>
      <c r="AB71" s="1457">
        <v>48</v>
      </c>
      <c r="AC71" s="1209"/>
      <c r="AD71" s="1207"/>
      <c r="AE71" s="1457">
        <v>7</v>
      </c>
      <c r="AF71" s="1209"/>
      <c r="AG71" s="1207"/>
      <c r="AH71" s="1457">
        <v>92</v>
      </c>
      <c r="AI71" s="1209"/>
      <c r="AJ71" s="1207"/>
      <c r="AK71" s="1457">
        <v>73</v>
      </c>
      <c r="AL71" s="1209"/>
      <c r="AM71" s="1207"/>
      <c r="AN71" s="1457">
        <v>0</v>
      </c>
      <c r="AO71" s="1209"/>
    </row>
    <row r="72" spans="1:41">
      <c r="A72" s="1161" t="s">
        <v>4208</v>
      </c>
      <c r="B72" s="1139" t="s">
        <v>4209</v>
      </c>
      <c r="C72" s="1207"/>
      <c r="D72" s="1457">
        <v>30</v>
      </c>
      <c r="E72" s="1209"/>
      <c r="F72" s="1207"/>
      <c r="G72" s="1457">
        <v>0</v>
      </c>
      <c r="H72" s="1209"/>
      <c r="I72" s="1207"/>
      <c r="J72" s="1457">
        <v>26</v>
      </c>
      <c r="K72" s="1209"/>
      <c r="L72" s="1207"/>
      <c r="M72" s="1457">
        <v>0</v>
      </c>
      <c r="N72" s="1209"/>
      <c r="O72" s="1207"/>
      <c r="P72" s="1457">
        <v>124</v>
      </c>
      <c r="Q72" s="1209"/>
      <c r="R72" s="1207"/>
      <c r="S72" s="1457">
        <v>9</v>
      </c>
      <c r="T72" s="1209"/>
      <c r="U72" s="1207"/>
      <c r="V72" s="1457">
        <v>13</v>
      </c>
      <c r="W72" s="1209"/>
      <c r="X72" s="1207"/>
      <c r="Y72" s="1457">
        <v>0</v>
      </c>
      <c r="Z72" s="1209"/>
      <c r="AA72" s="1207"/>
      <c r="AB72" s="1457">
        <v>0</v>
      </c>
      <c r="AC72" s="1209"/>
      <c r="AD72" s="1207"/>
      <c r="AE72" s="1457">
        <v>1</v>
      </c>
      <c r="AF72" s="1209"/>
      <c r="AG72" s="1207"/>
      <c r="AH72" s="1457">
        <v>0</v>
      </c>
      <c r="AI72" s="1209"/>
      <c r="AJ72" s="1207"/>
      <c r="AK72" s="1457">
        <v>45</v>
      </c>
      <c r="AL72" s="1209"/>
      <c r="AM72" s="1207"/>
      <c r="AN72" s="1457">
        <v>0</v>
      </c>
      <c r="AO72" s="1209"/>
    </row>
    <row r="73" spans="1:41">
      <c r="A73" s="1157" t="s">
        <v>4210</v>
      </c>
      <c r="B73" s="1158" t="s">
        <v>4211</v>
      </c>
      <c r="C73" s="1237"/>
      <c r="D73" s="1238"/>
      <c r="E73" s="1239"/>
      <c r="F73" s="1237"/>
      <c r="G73" s="1238"/>
      <c r="H73" s="1239"/>
      <c r="I73" s="1237"/>
      <c r="J73" s="1238"/>
      <c r="K73" s="1239"/>
      <c r="L73" s="1237"/>
      <c r="M73" s="1238"/>
      <c r="N73" s="1239"/>
      <c r="O73" s="1237"/>
      <c r="P73" s="1238"/>
      <c r="Q73" s="1239"/>
      <c r="R73" s="1237"/>
      <c r="S73" s="1238"/>
      <c r="T73" s="1239"/>
      <c r="U73" s="1237"/>
      <c r="V73" s="1238"/>
      <c r="W73" s="1239"/>
      <c r="X73" s="1237"/>
      <c r="Y73" s="1238"/>
      <c r="Z73" s="1239"/>
      <c r="AA73" s="1237"/>
      <c r="AB73" s="1768" t="s">
        <v>6792</v>
      </c>
      <c r="AC73" s="1239" t="s">
        <v>6787</v>
      </c>
      <c r="AD73" s="1237"/>
      <c r="AE73" s="1238"/>
      <c r="AF73" s="1239"/>
      <c r="AG73" s="1237"/>
      <c r="AH73" s="1238"/>
      <c r="AI73" s="1239"/>
      <c r="AJ73" s="1237"/>
      <c r="AK73" s="1238"/>
      <c r="AL73" s="1239"/>
      <c r="AM73" s="1237"/>
      <c r="AN73" s="1238"/>
      <c r="AO73" s="1239"/>
    </row>
    <row r="74" spans="1:41">
      <c r="A74" s="1159" t="s">
        <v>2240</v>
      </c>
      <c r="B74" s="1160" t="s">
        <v>4154</v>
      </c>
      <c r="C74" s="1207"/>
      <c r="D74" s="1477">
        <v>5</v>
      </c>
      <c r="E74" s="1209"/>
      <c r="F74" s="1207"/>
      <c r="G74" s="1477">
        <v>5</v>
      </c>
      <c r="H74" s="1209"/>
      <c r="I74" s="1207"/>
      <c r="J74" s="1477">
        <v>4</v>
      </c>
      <c r="K74" s="1209"/>
      <c r="L74" s="1207"/>
      <c r="M74" s="1477">
        <v>5</v>
      </c>
      <c r="N74" s="1209"/>
      <c r="O74" s="1207"/>
      <c r="P74" s="1477">
        <v>5</v>
      </c>
      <c r="Q74" s="1209"/>
      <c r="R74" s="1207"/>
      <c r="S74" s="1477">
        <v>5</v>
      </c>
      <c r="T74" s="1209"/>
      <c r="U74" s="1207"/>
      <c r="V74" s="1477">
        <v>5</v>
      </c>
      <c r="W74" s="1209"/>
      <c r="X74" s="1207"/>
      <c r="Y74" s="1477">
        <v>5</v>
      </c>
      <c r="Z74" s="1209"/>
      <c r="AA74" s="1207"/>
      <c r="AB74" s="1477">
        <v>5</v>
      </c>
      <c r="AC74" s="1209"/>
      <c r="AD74" s="1207"/>
      <c r="AE74" s="1477">
        <v>5</v>
      </c>
      <c r="AF74" s="1209"/>
      <c r="AG74" s="1207"/>
      <c r="AH74" s="1477">
        <v>5</v>
      </c>
      <c r="AI74" s="1209"/>
      <c r="AJ74" s="1207"/>
      <c r="AK74" s="1477">
        <v>5</v>
      </c>
      <c r="AL74" s="1209"/>
      <c r="AM74" s="1207"/>
      <c r="AN74" s="1477">
        <v>5</v>
      </c>
      <c r="AO74" s="1209"/>
    </row>
    <row r="75" spans="1:41">
      <c r="A75" s="1159" t="s">
        <v>4155</v>
      </c>
      <c r="B75" s="1160" t="s">
        <v>4156</v>
      </c>
      <c r="C75" s="1207"/>
      <c r="D75" s="1241">
        <v>10.53</v>
      </c>
      <c r="E75" s="1209"/>
      <c r="F75" s="1207"/>
      <c r="G75" s="1241">
        <v>12</v>
      </c>
      <c r="H75" s="1209"/>
      <c r="I75" s="1207"/>
      <c r="J75" s="1241">
        <v>9.11</v>
      </c>
      <c r="K75" s="1209"/>
      <c r="L75" s="1207"/>
      <c r="M75" s="1241">
        <v>12</v>
      </c>
      <c r="N75" s="1209"/>
      <c r="O75" s="1207"/>
      <c r="P75" s="1241">
        <v>10.98</v>
      </c>
      <c r="Q75" s="1209"/>
      <c r="R75" s="1207"/>
      <c r="S75" s="1241">
        <v>11.33</v>
      </c>
      <c r="T75" s="1209"/>
      <c r="U75" s="1207"/>
      <c r="V75" s="1241">
        <v>12</v>
      </c>
      <c r="W75" s="1209"/>
      <c r="X75" s="1207"/>
      <c r="Y75" s="1241">
        <v>12</v>
      </c>
      <c r="Z75" s="1209"/>
      <c r="AA75" s="1207"/>
      <c r="AB75" s="1241">
        <v>12</v>
      </c>
      <c r="AC75" s="1209"/>
      <c r="AD75" s="1207"/>
      <c r="AE75" s="1241">
        <v>11.28</v>
      </c>
      <c r="AF75" s="1209"/>
      <c r="AG75" s="1207"/>
      <c r="AH75" s="1241">
        <v>12</v>
      </c>
      <c r="AI75" s="1209"/>
      <c r="AJ75" s="1207"/>
      <c r="AK75" s="1241">
        <v>11.36</v>
      </c>
      <c r="AL75" s="1209"/>
      <c r="AM75" s="1207"/>
      <c r="AN75" s="1241">
        <v>12</v>
      </c>
      <c r="AO75" s="1209"/>
    </row>
    <row r="76" spans="1:41">
      <c r="A76" s="1159" t="s">
        <v>4166</v>
      </c>
      <c r="B76" s="1160" t="s">
        <v>4167</v>
      </c>
      <c r="C76" s="1207"/>
      <c r="D76" s="1832">
        <v>0.878</v>
      </c>
      <c r="E76" s="1209"/>
      <c r="F76" s="1207"/>
      <c r="G76" s="1832">
        <v>1</v>
      </c>
      <c r="H76" s="1209"/>
      <c r="I76" s="1207"/>
      <c r="J76" s="1832">
        <v>0.75900000000000001</v>
      </c>
      <c r="K76" s="1209"/>
      <c r="L76" s="1207"/>
      <c r="M76" s="1832">
        <v>1</v>
      </c>
      <c r="N76" s="1209"/>
      <c r="O76" s="1207"/>
      <c r="P76" s="1832">
        <v>0.91600000000000004</v>
      </c>
      <c r="Q76" s="1209"/>
      <c r="R76" s="1207"/>
      <c r="S76" s="1832">
        <v>0.94499999999999995</v>
      </c>
      <c r="T76" s="1209"/>
      <c r="U76" s="1207"/>
      <c r="V76" s="1832">
        <v>1</v>
      </c>
      <c r="W76" s="1209"/>
      <c r="X76" s="1207"/>
      <c r="Y76" s="1832">
        <v>1</v>
      </c>
      <c r="Z76" s="1209"/>
      <c r="AA76" s="1207"/>
      <c r="AB76" s="1832">
        <v>1</v>
      </c>
      <c r="AC76" s="1209"/>
      <c r="AD76" s="1207"/>
      <c r="AE76" s="1832">
        <v>0.94099999999999995</v>
      </c>
      <c r="AF76" s="1209"/>
      <c r="AG76" s="1207"/>
      <c r="AH76" s="1832">
        <v>1</v>
      </c>
      <c r="AI76" s="1209"/>
      <c r="AJ76" s="1207"/>
      <c r="AK76" s="1832">
        <v>0.94699999999999995</v>
      </c>
      <c r="AL76" s="1209"/>
      <c r="AM76" s="1207"/>
      <c r="AN76" s="1832">
        <v>1</v>
      </c>
      <c r="AO76" s="1209"/>
    </row>
    <row r="77" spans="1:41">
      <c r="A77" s="1156" t="s">
        <v>4212</v>
      </c>
      <c r="B77" s="1139" t="s">
        <v>4213</v>
      </c>
      <c r="C77" s="1207"/>
      <c r="D77" s="1455">
        <v>556.6</v>
      </c>
      <c r="E77" s="1209"/>
      <c r="F77" s="1207"/>
      <c r="G77" s="1455">
        <v>371.5</v>
      </c>
      <c r="H77" s="1209"/>
      <c r="I77" s="1207"/>
      <c r="J77" s="1455">
        <v>582.29999999999995</v>
      </c>
      <c r="K77" s="1209"/>
      <c r="L77" s="1207"/>
      <c r="M77" s="1455">
        <v>376.8</v>
      </c>
      <c r="N77" s="1209"/>
      <c r="O77" s="1207"/>
      <c r="P77" s="1455">
        <v>408.9</v>
      </c>
      <c r="Q77" s="1209"/>
      <c r="R77" s="1207"/>
      <c r="S77" s="1455">
        <v>354</v>
      </c>
      <c r="T77" s="1209"/>
      <c r="U77" s="1207"/>
      <c r="V77" s="1455">
        <v>212.8</v>
      </c>
      <c r="W77" s="1209"/>
      <c r="X77" s="1207"/>
      <c r="Y77" s="1455">
        <v>406.7</v>
      </c>
      <c r="Z77" s="1209"/>
      <c r="AA77" s="1207"/>
      <c r="AB77" s="1455">
        <v>406.7</v>
      </c>
      <c r="AC77" s="1209"/>
      <c r="AD77" s="1207"/>
      <c r="AE77" s="1455">
        <v>176.5</v>
      </c>
      <c r="AF77" s="1209"/>
      <c r="AG77" s="1207"/>
      <c r="AH77" s="1455">
        <v>359.7</v>
      </c>
      <c r="AI77" s="1209"/>
      <c r="AJ77" s="1207"/>
      <c r="AK77" s="1455">
        <v>386</v>
      </c>
      <c r="AL77" s="1209"/>
      <c r="AM77" s="1207"/>
      <c r="AN77" s="1455">
        <v>286</v>
      </c>
      <c r="AO77" s="1209"/>
    </row>
    <row r="78" spans="1:41">
      <c r="A78" s="1156" t="s">
        <v>4172</v>
      </c>
      <c r="B78" s="1139" t="s">
        <v>4173</v>
      </c>
      <c r="C78" s="1207"/>
      <c r="D78" s="1456">
        <v>0.77</v>
      </c>
      <c r="E78" s="1209"/>
      <c r="F78" s="1207"/>
      <c r="G78" s="1456">
        <v>0.67</v>
      </c>
      <c r="H78" s="1209"/>
      <c r="I78" s="1207"/>
      <c r="J78" s="1456">
        <v>1.03</v>
      </c>
      <c r="K78" s="1209"/>
      <c r="L78" s="1207"/>
      <c r="M78" s="1456">
        <v>0.71</v>
      </c>
      <c r="N78" s="1209"/>
      <c r="O78" s="1207"/>
      <c r="P78" s="1456">
        <v>0.89</v>
      </c>
      <c r="Q78" s="1209"/>
      <c r="R78" s="1207"/>
      <c r="S78" s="1456">
        <v>1.26</v>
      </c>
      <c r="T78" s="1209"/>
      <c r="U78" s="1207"/>
      <c r="V78" s="1456">
        <v>0.54</v>
      </c>
      <c r="W78" s="1209"/>
      <c r="X78" s="1207"/>
      <c r="Y78" s="1456">
        <v>1.05</v>
      </c>
      <c r="Z78" s="1209"/>
      <c r="AA78" s="1207"/>
      <c r="AB78" s="1456">
        <v>1.05</v>
      </c>
      <c r="AC78" s="1209"/>
      <c r="AD78" s="1207"/>
      <c r="AE78" s="1456">
        <v>0.75</v>
      </c>
      <c r="AF78" s="1209"/>
      <c r="AG78" s="1207"/>
      <c r="AH78" s="1456">
        <v>0.77</v>
      </c>
      <c r="AI78" s="1209"/>
      <c r="AJ78" s="1207"/>
      <c r="AK78" s="1456">
        <v>1.1499999999999999</v>
      </c>
      <c r="AL78" s="1209"/>
      <c r="AM78" s="1207"/>
      <c r="AN78" s="1456">
        <v>0.89</v>
      </c>
      <c r="AO78" s="1209"/>
    </row>
    <row r="79" spans="1:41">
      <c r="A79" s="1156" t="s">
        <v>4170</v>
      </c>
      <c r="B79" s="1139" t="s">
        <v>4171</v>
      </c>
      <c r="C79" s="1207"/>
      <c r="D79" s="1456">
        <v>0.8</v>
      </c>
      <c r="E79" s="1209"/>
      <c r="F79" s="1207"/>
      <c r="G79" s="1456">
        <v>0.36</v>
      </c>
      <c r="H79" s="1209"/>
      <c r="I79" s="1207"/>
      <c r="J79" s="1456">
        <v>0.53</v>
      </c>
      <c r="K79" s="1209"/>
      <c r="L79" s="1207"/>
      <c r="M79" s="1456">
        <v>0.41</v>
      </c>
      <c r="N79" s="1209"/>
      <c r="O79" s="1207"/>
      <c r="P79" s="1456">
        <v>0.55000000000000004</v>
      </c>
      <c r="Q79" s="1209"/>
      <c r="R79" s="1207"/>
      <c r="S79" s="1456">
        <v>0.52</v>
      </c>
      <c r="T79" s="1209"/>
      <c r="U79" s="1207"/>
      <c r="V79" s="1456">
        <v>0.49</v>
      </c>
      <c r="W79" s="1209"/>
      <c r="X79" s="1207"/>
      <c r="Y79" s="1456">
        <v>0.52</v>
      </c>
      <c r="Z79" s="1209"/>
      <c r="AA79" s="1207"/>
      <c r="AB79" s="1456">
        <v>0.52</v>
      </c>
      <c r="AC79" s="1209"/>
      <c r="AD79" s="1207"/>
      <c r="AE79" s="1456">
        <v>0.72</v>
      </c>
      <c r="AF79" s="1209"/>
      <c r="AG79" s="1207"/>
      <c r="AH79" s="1456">
        <v>0.28999999999999998</v>
      </c>
      <c r="AI79" s="1209"/>
      <c r="AJ79" s="1207"/>
      <c r="AK79" s="1456">
        <v>0.69</v>
      </c>
      <c r="AL79" s="1209"/>
      <c r="AM79" s="1207"/>
      <c r="AN79" s="1456">
        <v>0.4</v>
      </c>
      <c r="AO79" s="1209"/>
    </row>
    <row r="80" spans="1:41">
      <c r="A80" s="1156" t="s">
        <v>6204</v>
      </c>
      <c r="B80" s="1139" t="s">
        <v>4175</v>
      </c>
      <c r="C80" s="1207"/>
      <c r="D80" s="1456">
        <v>43.5</v>
      </c>
      <c r="E80" s="1209"/>
      <c r="F80" s="1207"/>
      <c r="G80" s="1456">
        <v>10.4</v>
      </c>
      <c r="H80" s="1209"/>
      <c r="I80" s="1207"/>
      <c r="J80" s="1456">
        <v>20.07</v>
      </c>
      <c r="K80" s="1209"/>
      <c r="L80" s="1207"/>
      <c r="M80" s="1456">
        <v>28.96</v>
      </c>
      <c r="N80" s="1209"/>
      <c r="O80" s="1207"/>
      <c r="P80" s="1456">
        <v>24.88</v>
      </c>
      <c r="Q80" s="1209"/>
      <c r="R80" s="1207"/>
      <c r="S80" s="1456">
        <v>15.02</v>
      </c>
      <c r="T80" s="1209"/>
      <c r="U80" s="1207"/>
      <c r="V80" s="1456">
        <v>25.14</v>
      </c>
      <c r="W80" s="1209"/>
      <c r="X80" s="1207"/>
      <c r="Y80" s="1456">
        <v>33.44</v>
      </c>
      <c r="Z80" s="1209"/>
      <c r="AA80" s="1207"/>
      <c r="AB80" s="1456">
        <v>33.44</v>
      </c>
      <c r="AC80" s="1209"/>
      <c r="AD80" s="1207"/>
      <c r="AE80" s="1456">
        <v>12.92</v>
      </c>
      <c r="AF80" s="1209"/>
      <c r="AG80" s="1207"/>
      <c r="AH80" s="1456">
        <v>33.340000000000003</v>
      </c>
      <c r="AI80" s="1209"/>
      <c r="AJ80" s="1207"/>
      <c r="AK80" s="1456">
        <v>27.59</v>
      </c>
      <c r="AL80" s="1209"/>
      <c r="AM80" s="1207"/>
      <c r="AN80" s="1456">
        <v>23.57</v>
      </c>
      <c r="AO80" s="1209"/>
    </row>
    <row r="81" spans="1:41">
      <c r="A81" s="1156" t="s">
        <v>4180</v>
      </c>
      <c r="B81" s="1139" t="s">
        <v>4181</v>
      </c>
      <c r="C81" s="1207"/>
      <c r="D81" s="1456">
        <v>18.47</v>
      </c>
      <c r="E81" s="1209"/>
      <c r="F81" s="1207"/>
      <c r="G81" s="1456">
        <v>16.54</v>
      </c>
      <c r="H81" s="1209"/>
      <c r="I81" s="1207"/>
      <c r="J81" s="1456">
        <v>25.85</v>
      </c>
      <c r="K81" s="1209"/>
      <c r="L81" s="1207"/>
      <c r="M81" s="1456">
        <v>12.15</v>
      </c>
      <c r="N81" s="1209"/>
      <c r="O81" s="1207"/>
      <c r="P81" s="1456">
        <v>23.06</v>
      </c>
      <c r="Q81" s="1209"/>
      <c r="R81" s="1207"/>
      <c r="S81" s="1456">
        <v>21.33</v>
      </c>
      <c r="T81" s="1209"/>
      <c r="U81" s="1207"/>
      <c r="V81" s="1456">
        <v>17.39</v>
      </c>
      <c r="W81" s="1209"/>
      <c r="X81" s="1207"/>
      <c r="Y81" s="1456">
        <v>17.82</v>
      </c>
      <c r="Z81" s="1209"/>
      <c r="AA81" s="1207"/>
      <c r="AB81" s="1456">
        <v>17.82</v>
      </c>
      <c r="AC81" s="1209"/>
      <c r="AD81" s="1207"/>
      <c r="AE81" s="1456">
        <v>21.56</v>
      </c>
      <c r="AF81" s="1209"/>
      <c r="AG81" s="1207"/>
      <c r="AH81" s="1456">
        <v>16.05</v>
      </c>
      <c r="AI81" s="1209"/>
      <c r="AJ81" s="1207"/>
      <c r="AK81" s="1456">
        <v>21.16</v>
      </c>
      <c r="AL81" s="1209"/>
      <c r="AM81" s="1207"/>
      <c r="AN81" s="1456">
        <v>15.84</v>
      </c>
      <c r="AO81" s="1209"/>
    </row>
    <row r="82" spans="1:41">
      <c r="A82" s="1156" t="s">
        <v>4215</v>
      </c>
      <c r="B82" s="1139" t="s">
        <v>4216</v>
      </c>
      <c r="C82" s="1207"/>
      <c r="D82" s="1208" t="s">
        <v>4355</v>
      </c>
      <c r="E82" s="1209"/>
      <c r="F82" s="1207"/>
      <c r="G82" s="1208" t="s">
        <v>4355</v>
      </c>
      <c r="H82" s="1209"/>
      <c r="I82" s="1207"/>
      <c r="J82" s="1208" t="s">
        <v>4355</v>
      </c>
      <c r="K82" s="1209"/>
      <c r="L82" s="1207"/>
      <c r="M82" s="1208" t="s">
        <v>4355</v>
      </c>
      <c r="N82" s="1209"/>
      <c r="O82" s="1207"/>
      <c r="P82" s="1208" t="s">
        <v>4355</v>
      </c>
      <c r="Q82" s="1209"/>
      <c r="R82" s="1207"/>
      <c r="S82" s="1208" t="s">
        <v>4355</v>
      </c>
      <c r="T82" s="1209"/>
      <c r="U82" s="1207"/>
      <c r="V82" s="1208" t="s">
        <v>4355</v>
      </c>
      <c r="W82" s="1209"/>
      <c r="X82" s="1207"/>
      <c r="Y82" s="1208" t="s">
        <v>4355</v>
      </c>
      <c r="Z82" s="1209"/>
      <c r="AA82" s="1207"/>
      <c r="AB82" s="1208" t="s">
        <v>4355</v>
      </c>
      <c r="AC82" s="1209"/>
      <c r="AD82" s="1207"/>
      <c r="AE82" s="1208" t="s">
        <v>4355</v>
      </c>
      <c r="AF82" s="1209"/>
      <c r="AG82" s="1207"/>
      <c r="AH82" s="1208" t="s">
        <v>4355</v>
      </c>
      <c r="AI82" s="1209"/>
      <c r="AJ82" s="1207"/>
      <c r="AK82" s="1208" t="s">
        <v>4355</v>
      </c>
      <c r="AL82" s="1209"/>
      <c r="AM82" s="1207"/>
      <c r="AN82" s="1208" t="s">
        <v>4355</v>
      </c>
      <c r="AO82" s="1209"/>
    </row>
    <row r="83" spans="1:41">
      <c r="A83" s="1156" t="s">
        <v>4182</v>
      </c>
      <c r="B83" s="1139" t="s">
        <v>4183</v>
      </c>
      <c r="C83" s="1207"/>
      <c r="D83" s="1456">
        <v>0.63</v>
      </c>
      <c r="E83" s="1209"/>
      <c r="F83" s="1207"/>
      <c r="G83" s="1456">
        <v>0.11</v>
      </c>
      <c r="H83" s="1209"/>
      <c r="I83" s="1207"/>
      <c r="J83" s="1456">
        <v>0.37</v>
      </c>
      <c r="K83" s="1209"/>
      <c r="L83" s="1207"/>
      <c r="M83" s="1456">
        <v>2.2000000000000002</v>
      </c>
      <c r="N83" s="1209"/>
      <c r="O83" s="1207"/>
      <c r="P83" s="1456">
        <v>1.07</v>
      </c>
      <c r="Q83" s="1209"/>
      <c r="R83" s="1207"/>
      <c r="S83" s="1456">
        <v>1.06</v>
      </c>
      <c r="T83" s="1209"/>
      <c r="U83" s="1207"/>
      <c r="V83" s="1456">
        <v>1.85</v>
      </c>
      <c r="W83" s="1209"/>
      <c r="X83" s="1207"/>
      <c r="Y83" s="1456">
        <v>1.26</v>
      </c>
      <c r="Z83" s="1209"/>
      <c r="AA83" s="1207"/>
      <c r="AB83" s="1456">
        <v>1.26</v>
      </c>
      <c r="AC83" s="1209"/>
      <c r="AD83" s="1207"/>
      <c r="AE83" s="1456">
        <v>0.31</v>
      </c>
      <c r="AF83" s="1209"/>
      <c r="AG83" s="1207"/>
      <c r="AH83" s="1456">
        <v>0.95</v>
      </c>
      <c r="AI83" s="1209"/>
      <c r="AJ83" s="1207"/>
      <c r="AK83" s="1456">
        <v>2.6</v>
      </c>
      <c r="AL83" s="1209"/>
      <c r="AM83" s="1207"/>
      <c r="AN83" s="1456">
        <v>0.46</v>
      </c>
      <c r="AO83" s="1209"/>
    </row>
    <row r="84" spans="1:41">
      <c r="A84" s="1156" t="s">
        <v>4184</v>
      </c>
      <c r="B84" s="1139" t="s">
        <v>4185</v>
      </c>
      <c r="C84" s="1207"/>
      <c r="D84" s="1456">
        <v>0.86</v>
      </c>
      <c r="E84" s="1209"/>
      <c r="F84" s="1207"/>
      <c r="G84" s="1456">
        <v>0.08</v>
      </c>
      <c r="H84" s="1209"/>
      <c r="I84" s="1207"/>
      <c r="J84" s="1456">
        <v>0.36</v>
      </c>
      <c r="K84" s="1209"/>
      <c r="L84" s="1207"/>
      <c r="M84" s="1456">
        <v>0.2</v>
      </c>
      <c r="N84" s="1209"/>
      <c r="O84" s="1207"/>
      <c r="P84" s="1456">
        <v>0.09</v>
      </c>
      <c r="Q84" s="1209"/>
      <c r="R84" s="1207"/>
      <c r="S84" s="1456">
        <v>0.69</v>
      </c>
      <c r="T84" s="1209"/>
      <c r="U84" s="1207"/>
      <c r="V84" s="1456">
        <v>0.51</v>
      </c>
      <c r="W84" s="1209"/>
      <c r="X84" s="1207"/>
      <c r="Y84" s="1456">
        <v>0.05</v>
      </c>
      <c r="Z84" s="1209"/>
      <c r="AA84" s="1207"/>
      <c r="AB84" s="1456">
        <v>0.05</v>
      </c>
      <c r="AC84" s="1209"/>
      <c r="AD84" s="1207"/>
      <c r="AE84" s="1456">
        <v>0.67</v>
      </c>
      <c r="AF84" s="1209"/>
      <c r="AG84" s="1207"/>
      <c r="AH84" s="1456">
        <v>1.53</v>
      </c>
      <c r="AI84" s="1209"/>
      <c r="AJ84" s="1207"/>
      <c r="AK84" s="1456">
        <v>0.64</v>
      </c>
      <c r="AL84" s="1209"/>
      <c r="AM84" s="1207"/>
      <c r="AN84" s="1456">
        <v>0.94</v>
      </c>
      <c r="AO84" s="1209"/>
    </row>
    <row r="85" spans="1:41">
      <c r="A85" s="1156" t="s">
        <v>515</v>
      </c>
      <c r="B85" s="1162" t="s">
        <v>4217</v>
      </c>
      <c r="C85" s="1237"/>
      <c r="D85" s="1238"/>
      <c r="E85" s="1239"/>
      <c r="F85" s="1237"/>
      <c r="G85" s="1238"/>
      <c r="H85" s="1239"/>
      <c r="I85" s="1237"/>
      <c r="J85" s="1238"/>
      <c r="K85" s="1239"/>
      <c r="L85" s="1237"/>
      <c r="M85" s="1238"/>
      <c r="N85" s="1239"/>
      <c r="O85" s="1237"/>
      <c r="P85" s="1238"/>
      <c r="Q85" s="1239"/>
      <c r="R85" s="1237"/>
      <c r="S85" s="1238"/>
      <c r="T85" s="1239"/>
      <c r="U85" s="1237"/>
      <c r="V85" s="1238"/>
      <c r="W85" s="1239"/>
      <c r="X85" s="1237"/>
      <c r="Y85" s="1238"/>
      <c r="Z85" s="1239"/>
      <c r="AA85" s="1237"/>
      <c r="AB85" s="1238"/>
      <c r="AC85" s="1239"/>
      <c r="AD85" s="1237"/>
      <c r="AE85" s="1238"/>
      <c r="AF85" s="1239"/>
      <c r="AG85" s="1237"/>
      <c r="AH85" s="1238"/>
      <c r="AI85" s="1239"/>
      <c r="AJ85" s="1237"/>
      <c r="AK85" s="1238"/>
      <c r="AL85" s="1239"/>
      <c r="AM85" s="1237"/>
      <c r="AN85" s="1238"/>
      <c r="AO85" s="1239"/>
    </row>
    <row r="86" spans="1:41">
      <c r="A86" s="1156" t="s">
        <v>4127</v>
      </c>
      <c r="B86" s="1139" t="s">
        <v>4128</v>
      </c>
      <c r="C86" s="1207"/>
      <c r="D86" s="1208" t="s">
        <v>4356</v>
      </c>
      <c r="E86" s="1209"/>
      <c r="F86" s="1207"/>
      <c r="G86" s="1208" t="s">
        <v>4356</v>
      </c>
      <c r="H86" s="1209"/>
      <c r="I86" s="1207"/>
      <c r="J86" s="1208" t="s">
        <v>4356</v>
      </c>
      <c r="K86" s="1209"/>
      <c r="L86" s="1207"/>
      <c r="M86" s="1208" t="s">
        <v>4356</v>
      </c>
      <c r="N86" s="1209"/>
      <c r="O86" s="1207"/>
      <c r="P86" s="1208" t="s">
        <v>4356</v>
      </c>
      <c r="Q86" s="1209"/>
      <c r="R86" s="1207"/>
      <c r="S86" s="1208" t="s">
        <v>4356</v>
      </c>
      <c r="T86" s="1209"/>
      <c r="U86" s="1207"/>
      <c r="V86" s="1208" t="s">
        <v>4356</v>
      </c>
      <c r="W86" s="1209"/>
      <c r="X86" s="1207"/>
      <c r="Y86" s="1208" t="s">
        <v>4356</v>
      </c>
      <c r="Z86" s="1209"/>
      <c r="AA86" s="1207"/>
      <c r="AB86" s="1208" t="s">
        <v>4356</v>
      </c>
      <c r="AC86" s="1209"/>
      <c r="AD86" s="1207"/>
      <c r="AE86" s="1208" t="s">
        <v>4356</v>
      </c>
      <c r="AF86" s="1209"/>
      <c r="AG86" s="1207"/>
      <c r="AH86" s="1208" t="s">
        <v>4356</v>
      </c>
      <c r="AI86" s="1209"/>
      <c r="AJ86" s="1207"/>
      <c r="AK86" s="1208" t="s">
        <v>4356</v>
      </c>
      <c r="AL86" s="1209"/>
      <c r="AM86" s="1207"/>
      <c r="AN86" s="1208" t="s">
        <v>4356</v>
      </c>
      <c r="AO86" s="1209"/>
    </row>
    <row r="87" spans="1:41">
      <c r="A87" s="1156" t="s">
        <v>4129</v>
      </c>
      <c r="B87" s="1139" t="s">
        <v>4130</v>
      </c>
      <c r="C87" s="1207"/>
      <c r="D87" s="1208" t="s">
        <v>4356</v>
      </c>
      <c r="E87" s="1209"/>
      <c r="F87" s="1207"/>
      <c r="G87" s="1208" t="s">
        <v>4356</v>
      </c>
      <c r="H87" s="1209"/>
      <c r="I87" s="1207"/>
      <c r="J87" s="1208" t="s">
        <v>4356</v>
      </c>
      <c r="K87" s="1209"/>
      <c r="L87" s="1207"/>
      <c r="M87" s="1208" t="s">
        <v>4356</v>
      </c>
      <c r="N87" s="1209"/>
      <c r="O87" s="1207"/>
      <c r="P87" s="1208" t="s">
        <v>4356</v>
      </c>
      <c r="Q87" s="1209"/>
      <c r="R87" s="1207"/>
      <c r="S87" s="1208" t="s">
        <v>4356</v>
      </c>
      <c r="T87" s="1209"/>
      <c r="U87" s="1207"/>
      <c r="V87" s="1208" t="s">
        <v>4356</v>
      </c>
      <c r="W87" s="1209"/>
      <c r="X87" s="1207"/>
      <c r="Y87" s="1208" t="s">
        <v>4356</v>
      </c>
      <c r="Z87" s="1209"/>
      <c r="AA87" s="1207"/>
      <c r="AB87" s="1208" t="s">
        <v>4356</v>
      </c>
      <c r="AC87" s="1209"/>
      <c r="AD87" s="1207"/>
      <c r="AE87" s="1208" t="s">
        <v>4356</v>
      </c>
      <c r="AF87" s="1209"/>
      <c r="AG87" s="1207"/>
      <c r="AH87" s="1208" t="s">
        <v>4356</v>
      </c>
      <c r="AI87" s="1209"/>
      <c r="AJ87" s="1207"/>
      <c r="AK87" s="1208" t="s">
        <v>4356</v>
      </c>
      <c r="AL87" s="1209"/>
      <c r="AM87" s="1207"/>
      <c r="AN87" s="1208" t="s">
        <v>4356</v>
      </c>
      <c r="AO87" s="1209"/>
    </row>
    <row r="88" spans="1:41">
      <c r="A88" s="1156" t="s">
        <v>4131</v>
      </c>
      <c r="B88" s="1139" t="s">
        <v>4132</v>
      </c>
      <c r="C88" s="1207"/>
      <c r="D88" s="1208" t="s">
        <v>4356</v>
      </c>
      <c r="E88" s="1209"/>
      <c r="F88" s="1207"/>
      <c r="G88" s="1208" t="s">
        <v>4356</v>
      </c>
      <c r="H88" s="1209"/>
      <c r="I88" s="1207"/>
      <c r="J88" s="1208" t="s">
        <v>4356</v>
      </c>
      <c r="K88" s="1209"/>
      <c r="L88" s="1207"/>
      <c r="M88" s="1208" t="s">
        <v>4356</v>
      </c>
      <c r="N88" s="1209"/>
      <c r="O88" s="1207"/>
      <c r="P88" s="1208" t="s">
        <v>4356</v>
      </c>
      <c r="Q88" s="1209"/>
      <c r="R88" s="1207"/>
      <c r="S88" s="1208" t="s">
        <v>4356</v>
      </c>
      <c r="T88" s="1209"/>
      <c r="U88" s="1207"/>
      <c r="V88" s="1208" t="s">
        <v>4356</v>
      </c>
      <c r="W88" s="1209"/>
      <c r="X88" s="1207"/>
      <c r="Y88" s="1208" t="s">
        <v>4356</v>
      </c>
      <c r="Z88" s="1209"/>
      <c r="AA88" s="1207"/>
      <c r="AB88" s="1208" t="s">
        <v>4356</v>
      </c>
      <c r="AC88" s="1209"/>
      <c r="AD88" s="1207"/>
      <c r="AE88" s="1208" t="s">
        <v>4356</v>
      </c>
      <c r="AF88" s="1209"/>
      <c r="AG88" s="1207"/>
      <c r="AH88" s="1208" t="s">
        <v>4356</v>
      </c>
      <c r="AI88" s="1209"/>
      <c r="AJ88" s="1207"/>
      <c r="AK88" s="1208" t="s">
        <v>4356</v>
      </c>
      <c r="AL88" s="1209"/>
      <c r="AM88" s="1207"/>
      <c r="AN88" s="1208" t="s">
        <v>4356</v>
      </c>
      <c r="AO88" s="1209"/>
    </row>
    <row r="89" spans="1:41">
      <c r="A89" s="1156" t="s">
        <v>4133</v>
      </c>
      <c r="B89" s="1139" t="s">
        <v>4134</v>
      </c>
      <c r="C89" s="1207"/>
      <c r="D89" s="1208" t="s">
        <v>4356</v>
      </c>
      <c r="E89" s="1209"/>
      <c r="F89" s="1207"/>
      <c r="G89" s="1208" t="s">
        <v>4356</v>
      </c>
      <c r="H89" s="1209"/>
      <c r="I89" s="1207"/>
      <c r="J89" s="1208" t="s">
        <v>4356</v>
      </c>
      <c r="K89" s="1209"/>
      <c r="L89" s="1207"/>
      <c r="M89" s="1208" t="s">
        <v>4356</v>
      </c>
      <c r="N89" s="1209"/>
      <c r="O89" s="1207"/>
      <c r="P89" s="1208" t="s">
        <v>4356</v>
      </c>
      <c r="Q89" s="1209"/>
      <c r="R89" s="1207"/>
      <c r="S89" s="1208" t="s">
        <v>4356</v>
      </c>
      <c r="T89" s="1209"/>
      <c r="U89" s="1207"/>
      <c r="V89" s="1208" t="s">
        <v>4356</v>
      </c>
      <c r="W89" s="1209"/>
      <c r="X89" s="1207"/>
      <c r="Y89" s="1208" t="s">
        <v>4356</v>
      </c>
      <c r="Z89" s="1209"/>
      <c r="AA89" s="1207"/>
      <c r="AB89" s="1208" t="s">
        <v>4356</v>
      </c>
      <c r="AC89" s="1209"/>
      <c r="AD89" s="1207"/>
      <c r="AE89" s="1208" t="s">
        <v>4356</v>
      </c>
      <c r="AF89" s="1209"/>
      <c r="AG89" s="1207"/>
      <c r="AH89" s="1208" t="s">
        <v>4356</v>
      </c>
      <c r="AI89" s="1209"/>
      <c r="AJ89" s="1207"/>
      <c r="AK89" s="1208" t="s">
        <v>4356</v>
      </c>
      <c r="AL89" s="1209"/>
      <c r="AM89" s="1207"/>
      <c r="AN89" s="1208" t="s">
        <v>4356</v>
      </c>
      <c r="AO89" s="1209"/>
    </row>
    <row r="90" spans="1:41">
      <c r="A90" s="1156" t="s">
        <v>4222</v>
      </c>
      <c r="B90" s="1162" t="s">
        <v>4223</v>
      </c>
      <c r="C90" s="1237"/>
      <c r="D90" s="1238"/>
      <c r="E90" s="1239"/>
      <c r="F90" s="1237"/>
      <c r="G90" s="1238"/>
      <c r="H90" s="1239"/>
      <c r="I90" s="1237"/>
      <c r="J90" s="1238"/>
      <c r="K90" s="1239"/>
      <c r="L90" s="1237"/>
      <c r="M90" s="1238"/>
      <c r="N90" s="1239"/>
      <c r="O90" s="1237"/>
      <c r="P90" s="1238"/>
      <c r="Q90" s="1239"/>
      <c r="R90" s="1237"/>
      <c r="S90" s="1238"/>
      <c r="T90" s="1239"/>
      <c r="U90" s="1237"/>
      <c r="V90" s="1238"/>
      <c r="W90" s="1239"/>
      <c r="X90" s="1237"/>
      <c r="Y90" s="1238"/>
      <c r="Z90" s="1239"/>
      <c r="AA90" s="1237"/>
      <c r="AB90" s="1238"/>
      <c r="AC90" s="1239"/>
      <c r="AD90" s="1237"/>
      <c r="AE90" s="1238"/>
      <c r="AF90" s="1239"/>
      <c r="AG90" s="1237"/>
      <c r="AH90" s="1238"/>
      <c r="AI90" s="1239"/>
      <c r="AJ90" s="1237"/>
      <c r="AK90" s="1238"/>
      <c r="AL90" s="1239"/>
      <c r="AM90" s="1237"/>
      <c r="AN90" s="1238"/>
      <c r="AO90" s="1239"/>
    </row>
    <row r="91" spans="1:41">
      <c r="A91" s="1156" t="s">
        <v>4127</v>
      </c>
      <c r="B91" s="1139" t="s">
        <v>4128</v>
      </c>
      <c r="C91" s="1207"/>
      <c r="D91" s="1208" t="s">
        <v>4355</v>
      </c>
      <c r="E91" s="1209"/>
      <c r="F91" s="1207"/>
      <c r="G91" s="1208" t="s">
        <v>4355</v>
      </c>
      <c r="H91" s="1209"/>
      <c r="I91" s="1207"/>
      <c r="J91" s="1208" t="s">
        <v>4355</v>
      </c>
      <c r="K91" s="1209"/>
      <c r="L91" s="1207"/>
      <c r="M91" s="1208" t="s">
        <v>4355</v>
      </c>
      <c r="N91" s="1209"/>
      <c r="O91" s="1207"/>
      <c r="P91" s="1208" t="s">
        <v>4355</v>
      </c>
      <c r="Q91" s="1209"/>
      <c r="R91" s="1207"/>
      <c r="S91" s="1208" t="s">
        <v>4355</v>
      </c>
      <c r="T91" s="1209"/>
      <c r="U91" s="1207"/>
      <c r="V91" s="1208" t="s">
        <v>4355</v>
      </c>
      <c r="W91" s="1209"/>
      <c r="X91" s="1207"/>
      <c r="Y91" s="1208" t="s">
        <v>4355</v>
      </c>
      <c r="Z91" s="1209"/>
      <c r="AA91" s="1207"/>
      <c r="AB91" s="1208" t="s">
        <v>4355</v>
      </c>
      <c r="AC91" s="1209"/>
      <c r="AD91" s="1207"/>
      <c r="AE91" s="1208" t="s">
        <v>4355</v>
      </c>
      <c r="AF91" s="1209"/>
      <c r="AG91" s="1207"/>
      <c r="AH91" s="1208" t="s">
        <v>4355</v>
      </c>
      <c r="AI91" s="1209"/>
      <c r="AJ91" s="1207"/>
      <c r="AK91" s="1208" t="s">
        <v>4355</v>
      </c>
      <c r="AL91" s="1209"/>
      <c r="AM91" s="1207"/>
      <c r="AN91" s="1208" t="s">
        <v>4355</v>
      </c>
      <c r="AO91" s="1209"/>
    </row>
    <row r="92" spans="1:41">
      <c r="A92" s="1156" t="s">
        <v>4129</v>
      </c>
      <c r="B92" s="1139" t="s">
        <v>4130</v>
      </c>
      <c r="C92" s="1207"/>
      <c r="D92" s="1208" t="s">
        <v>4355</v>
      </c>
      <c r="E92" s="1209"/>
      <c r="F92" s="1207"/>
      <c r="G92" s="1208" t="s">
        <v>4355</v>
      </c>
      <c r="H92" s="1209"/>
      <c r="I92" s="1207"/>
      <c r="J92" s="1208" t="s">
        <v>4355</v>
      </c>
      <c r="K92" s="1209"/>
      <c r="L92" s="1207"/>
      <c r="M92" s="1208" t="s">
        <v>4355</v>
      </c>
      <c r="N92" s="1209"/>
      <c r="O92" s="1207"/>
      <c r="P92" s="1208" t="s">
        <v>4355</v>
      </c>
      <c r="Q92" s="1209"/>
      <c r="R92" s="1207"/>
      <c r="S92" s="1208" t="s">
        <v>4355</v>
      </c>
      <c r="T92" s="1209"/>
      <c r="U92" s="1207"/>
      <c r="V92" s="1208" t="s">
        <v>4355</v>
      </c>
      <c r="W92" s="1209"/>
      <c r="X92" s="1207"/>
      <c r="Y92" s="1208" t="s">
        <v>4355</v>
      </c>
      <c r="Z92" s="1209"/>
      <c r="AA92" s="1207"/>
      <c r="AB92" s="1208" t="s">
        <v>4355</v>
      </c>
      <c r="AC92" s="1209"/>
      <c r="AD92" s="1207"/>
      <c r="AE92" s="1208" t="s">
        <v>4355</v>
      </c>
      <c r="AF92" s="1209"/>
      <c r="AG92" s="1207"/>
      <c r="AH92" s="1208" t="s">
        <v>4355</v>
      </c>
      <c r="AI92" s="1209"/>
      <c r="AJ92" s="1207"/>
      <c r="AK92" s="1208" t="s">
        <v>4355</v>
      </c>
      <c r="AL92" s="1209"/>
      <c r="AM92" s="1207"/>
      <c r="AN92" s="1208" t="s">
        <v>4355</v>
      </c>
      <c r="AO92" s="1209"/>
    </row>
    <row r="93" spans="1:41">
      <c r="A93" s="1156" t="s">
        <v>4131</v>
      </c>
      <c r="B93" s="1139" t="s">
        <v>4132</v>
      </c>
      <c r="C93" s="1207"/>
      <c r="D93" s="1208" t="s">
        <v>4355</v>
      </c>
      <c r="E93" s="1209"/>
      <c r="F93" s="1207"/>
      <c r="G93" s="1208" t="s">
        <v>4355</v>
      </c>
      <c r="H93" s="1209"/>
      <c r="I93" s="1207"/>
      <c r="J93" s="1208" t="s">
        <v>4355</v>
      </c>
      <c r="K93" s="1209"/>
      <c r="L93" s="1207"/>
      <c r="M93" s="1208" t="s">
        <v>4355</v>
      </c>
      <c r="N93" s="1209"/>
      <c r="O93" s="1207"/>
      <c r="P93" s="1208" t="s">
        <v>4355</v>
      </c>
      <c r="Q93" s="1209"/>
      <c r="R93" s="1207"/>
      <c r="S93" s="1208" t="s">
        <v>4355</v>
      </c>
      <c r="T93" s="1209"/>
      <c r="U93" s="1207"/>
      <c r="V93" s="1208" t="s">
        <v>4355</v>
      </c>
      <c r="W93" s="1209"/>
      <c r="X93" s="1207"/>
      <c r="Y93" s="1208" t="s">
        <v>4355</v>
      </c>
      <c r="Z93" s="1209"/>
      <c r="AA93" s="1207"/>
      <c r="AB93" s="1208" t="s">
        <v>4355</v>
      </c>
      <c r="AC93" s="1209"/>
      <c r="AD93" s="1207"/>
      <c r="AE93" s="1208" t="s">
        <v>4355</v>
      </c>
      <c r="AF93" s="1209"/>
      <c r="AG93" s="1207"/>
      <c r="AH93" s="1208" t="s">
        <v>4355</v>
      </c>
      <c r="AI93" s="1209"/>
      <c r="AJ93" s="1207"/>
      <c r="AK93" s="1208" t="s">
        <v>4355</v>
      </c>
      <c r="AL93" s="1209"/>
      <c r="AM93" s="1207"/>
      <c r="AN93" s="1208" t="s">
        <v>4355</v>
      </c>
      <c r="AO93" s="1209"/>
    </row>
    <row r="94" spans="1:41">
      <c r="A94" s="1156" t="s">
        <v>4133</v>
      </c>
      <c r="B94" s="1139" t="s">
        <v>4134</v>
      </c>
      <c r="C94" s="1207"/>
      <c r="D94" s="1208" t="s">
        <v>4355</v>
      </c>
      <c r="E94" s="1209"/>
      <c r="F94" s="1207"/>
      <c r="G94" s="1208" t="s">
        <v>4355</v>
      </c>
      <c r="H94" s="1209"/>
      <c r="I94" s="1207"/>
      <c r="J94" s="1208" t="s">
        <v>4355</v>
      </c>
      <c r="K94" s="1209"/>
      <c r="L94" s="1207"/>
      <c r="M94" s="1208" t="s">
        <v>4355</v>
      </c>
      <c r="N94" s="1209"/>
      <c r="O94" s="1207"/>
      <c r="P94" s="1208" t="s">
        <v>4355</v>
      </c>
      <c r="Q94" s="1209"/>
      <c r="R94" s="1207"/>
      <c r="S94" s="1208" t="s">
        <v>4355</v>
      </c>
      <c r="T94" s="1209"/>
      <c r="U94" s="1207"/>
      <c r="V94" s="1208" t="s">
        <v>4355</v>
      </c>
      <c r="W94" s="1209"/>
      <c r="X94" s="1207"/>
      <c r="Y94" s="1208" t="s">
        <v>4355</v>
      </c>
      <c r="Z94" s="1209"/>
      <c r="AA94" s="1207"/>
      <c r="AB94" s="1208" t="s">
        <v>4355</v>
      </c>
      <c r="AC94" s="1209"/>
      <c r="AD94" s="1207"/>
      <c r="AE94" s="1208" t="s">
        <v>4355</v>
      </c>
      <c r="AF94" s="1209"/>
      <c r="AG94" s="1207"/>
      <c r="AH94" s="1208" t="s">
        <v>4355</v>
      </c>
      <c r="AI94" s="1209"/>
      <c r="AJ94" s="1207"/>
      <c r="AK94" s="1208" t="s">
        <v>4355</v>
      </c>
      <c r="AL94" s="1209"/>
      <c r="AM94" s="1207"/>
      <c r="AN94" s="1208" t="s">
        <v>4355</v>
      </c>
      <c r="AO94" s="1209"/>
    </row>
    <row r="95" spans="1:41">
      <c r="A95" s="1156" t="s">
        <v>516</v>
      </c>
      <c r="B95" s="1139" t="s">
        <v>4228</v>
      </c>
      <c r="C95" s="1207"/>
      <c r="D95" s="1208" t="s">
        <v>4355</v>
      </c>
      <c r="E95" s="1209"/>
      <c r="F95" s="1207"/>
      <c r="G95" s="1208" t="s">
        <v>4355</v>
      </c>
      <c r="H95" s="1209"/>
      <c r="I95" s="1207"/>
      <c r="J95" s="1208" t="s">
        <v>4355</v>
      </c>
      <c r="K95" s="1209"/>
      <c r="L95" s="1207"/>
      <c r="M95" s="1208" t="s">
        <v>4355</v>
      </c>
      <c r="N95" s="1209"/>
      <c r="O95" s="1207"/>
      <c r="P95" s="1208" t="s">
        <v>4355</v>
      </c>
      <c r="Q95" s="1209"/>
      <c r="R95" s="1207"/>
      <c r="S95" s="1208" t="s">
        <v>4355</v>
      </c>
      <c r="T95" s="1209"/>
      <c r="U95" s="1207"/>
      <c r="V95" s="1208" t="s">
        <v>4355</v>
      </c>
      <c r="W95" s="1209"/>
      <c r="X95" s="1207"/>
      <c r="Y95" s="1208" t="s">
        <v>4355</v>
      </c>
      <c r="Z95" s="1209"/>
      <c r="AA95" s="1207"/>
      <c r="AB95" s="1208" t="s">
        <v>4355</v>
      </c>
      <c r="AC95" s="1209"/>
      <c r="AD95" s="1207"/>
      <c r="AE95" s="1208" t="s">
        <v>4355</v>
      </c>
      <c r="AF95" s="1209"/>
      <c r="AG95" s="1207"/>
      <c r="AH95" s="1208" t="s">
        <v>4355</v>
      </c>
      <c r="AI95" s="1209"/>
      <c r="AJ95" s="1207"/>
      <c r="AK95" s="1208" t="s">
        <v>4355</v>
      </c>
      <c r="AL95" s="1209"/>
      <c r="AM95" s="1207"/>
      <c r="AN95" s="1208" t="s">
        <v>4355</v>
      </c>
      <c r="AO95" s="1209"/>
    </row>
    <row r="96" spans="1:41">
      <c r="A96" s="1156" t="s">
        <v>4229</v>
      </c>
      <c r="B96" s="1139" t="s">
        <v>4230</v>
      </c>
      <c r="C96" s="1207"/>
      <c r="D96" s="1394" t="s">
        <v>4357</v>
      </c>
      <c r="E96" s="1209" t="s">
        <v>6685</v>
      </c>
      <c r="F96" s="1207"/>
      <c r="G96" s="1394" t="s">
        <v>4357</v>
      </c>
      <c r="H96" s="1209" t="s">
        <v>6685</v>
      </c>
      <c r="I96" s="1207"/>
      <c r="J96" s="1394" t="s">
        <v>4357</v>
      </c>
      <c r="K96" s="1209" t="s">
        <v>6704</v>
      </c>
      <c r="L96" s="1207"/>
      <c r="M96" s="1244" t="s">
        <v>4357</v>
      </c>
      <c r="N96" s="1209" t="s">
        <v>6732</v>
      </c>
      <c r="O96" s="1207"/>
      <c r="P96" s="1244" t="s">
        <v>4357</v>
      </c>
      <c r="Q96" s="1209" t="s">
        <v>6743</v>
      </c>
      <c r="R96" s="1207"/>
      <c r="S96" s="1244" t="s">
        <v>4357</v>
      </c>
      <c r="T96" s="1209" t="s">
        <v>6757</v>
      </c>
      <c r="U96" s="1207"/>
      <c r="V96" s="1244" t="s">
        <v>4357</v>
      </c>
      <c r="W96" s="1209" t="s">
        <v>6774</v>
      </c>
      <c r="X96" s="1207"/>
      <c r="Y96" s="1244" t="s">
        <v>4357</v>
      </c>
      <c r="Z96" s="1209" t="s">
        <v>6787</v>
      </c>
      <c r="AA96" s="1207"/>
      <c r="AB96" s="1244" t="s">
        <v>4357</v>
      </c>
      <c r="AC96" s="1209" t="s">
        <v>6787</v>
      </c>
      <c r="AD96" s="1207"/>
      <c r="AE96" s="1244" t="s">
        <v>4357</v>
      </c>
      <c r="AF96" s="1209" t="s">
        <v>6836</v>
      </c>
      <c r="AG96" s="1207"/>
      <c r="AH96" s="1244" t="s">
        <v>4357</v>
      </c>
      <c r="AI96" s="1209" t="s">
        <v>6849</v>
      </c>
      <c r="AJ96" s="1207"/>
      <c r="AK96" s="1244" t="s">
        <v>4357</v>
      </c>
      <c r="AL96" s="1209" t="s">
        <v>6860</v>
      </c>
      <c r="AM96" s="1207"/>
      <c r="AN96" s="1244" t="s">
        <v>4357</v>
      </c>
      <c r="AO96" s="1209" t="s">
        <v>6876</v>
      </c>
    </row>
    <row r="97" spans="1:41">
      <c r="A97" s="1156" t="s">
        <v>4231</v>
      </c>
      <c r="B97" s="1139" t="s">
        <v>4232</v>
      </c>
      <c r="C97" s="1207"/>
      <c r="D97" s="1394" t="s">
        <v>4357</v>
      </c>
      <c r="E97" s="1209" t="s">
        <v>6685</v>
      </c>
      <c r="F97" s="1207"/>
      <c r="G97" s="1394" t="s">
        <v>4357</v>
      </c>
      <c r="H97" s="1209" t="s">
        <v>6686</v>
      </c>
      <c r="I97" s="1207"/>
      <c r="J97" s="1394" t="s">
        <v>4357</v>
      </c>
      <c r="K97" s="1209" t="s">
        <v>6704</v>
      </c>
      <c r="L97" s="1207"/>
      <c r="M97" s="1244" t="s">
        <v>4357</v>
      </c>
      <c r="N97" s="1209" t="s">
        <v>6732</v>
      </c>
      <c r="O97" s="1207"/>
      <c r="P97" s="1244" t="s">
        <v>4357</v>
      </c>
      <c r="Q97" s="1209" t="s">
        <v>6743</v>
      </c>
      <c r="R97" s="1207"/>
      <c r="S97" s="1244" t="s">
        <v>4357</v>
      </c>
      <c r="T97" s="1209" t="s">
        <v>6757</v>
      </c>
      <c r="U97" s="1207"/>
      <c r="V97" s="1244" t="s">
        <v>4357</v>
      </c>
      <c r="W97" s="1209" t="s">
        <v>6774</v>
      </c>
      <c r="X97" s="1207"/>
      <c r="Y97" s="1244" t="s">
        <v>4357</v>
      </c>
      <c r="Z97" s="1209" t="s">
        <v>6787</v>
      </c>
      <c r="AA97" s="1207"/>
      <c r="AB97" s="1244" t="s">
        <v>4357</v>
      </c>
      <c r="AC97" s="1209" t="s">
        <v>6787</v>
      </c>
      <c r="AD97" s="1207"/>
      <c r="AE97" s="1244" t="s">
        <v>4357</v>
      </c>
      <c r="AF97" s="1209" t="s">
        <v>6836</v>
      </c>
      <c r="AG97" s="1207"/>
      <c r="AH97" s="1244" t="s">
        <v>4357</v>
      </c>
      <c r="AI97" s="1209" t="s">
        <v>6849</v>
      </c>
      <c r="AJ97" s="1207"/>
      <c r="AK97" s="1244" t="s">
        <v>4357</v>
      </c>
      <c r="AL97" s="1209" t="s">
        <v>6860</v>
      </c>
      <c r="AM97" s="1207"/>
      <c r="AN97" s="1244" t="s">
        <v>4357</v>
      </c>
      <c r="AO97" s="1209" t="s">
        <v>6876</v>
      </c>
    </row>
    <row r="98" spans="1:41" ht="19.5" thickBot="1">
      <c r="A98" s="1163" t="s">
        <v>4233</v>
      </c>
      <c r="B98" s="1141" t="s">
        <v>4234</v>
      </c>
      <c r="C98" s="1210"/>
      <c r="D98" s="1245" t="s">
        <v>1078</v>
      </c>
      <c r="E98" s="1212"/>
      <c r="F98" s="1210"/>
      <c r="G98" s="1245" t="s">
        <v>1078</v>
      </c>
      <c r="H98" s="1212"/>
      <c r="I98" s="1210"/>
      <c r="J98" s="1245" t="s">
        <v>1078</v>
      </c>
      <c r="K98" s="1212"/>
      <c r="L98" s="1210"/>
      <c r="M98" s="1245" t="s">
        <v>1078</v>
      </c>
      <c r="N98" s="1212"/>
      <c r="O98" s="1210"/>
      <c r="P98" s="1245" t="s">
        <v>1078</v>
      </c>
      <c r="Q98" s="1212"/>
      <c r="R98" s="1210"/>
      <c r="S98" s="1245" t="s">
        <v>1078</v>
      </c>
      <c r="T98" s="1212"/>
      <c r="U98" s="1210"/>
      <c r="V98" s="1245" t="s">
        <v>1078</v>
      </c>
      <c r="W98" s="1212"/>
      <c r="X98" s="1210"/>
      <c r="Y98" s="1245" t="s">
        <v>1078</v>
      </c>
      <c r="Z98" s="1212"/>
      <c r="AA98" s="1210"/>
      <c r="AB98" s="1245" t="s">
        <v>1078</v>
      </c>
      <c r="AC98" s="1212"/>
      <c r="AD98" s="1210"/>
      <c r="AE98" s="1245" t="s">
        <v>1078</v>
      </c>
      <c r="AF98" s="1212"/>
      <c r="AG98" s="1210"/>
      <c r="AH98" s="1245" t="s">
        <v>1078</v>
      </c>
      <c r="AI98" s="1212"/>
      <c r="AJ98" s="1210"/>
      <c r="AK98" s="1245" t="s">
        <v>1078</v>
      </c>
      <c r="AL98" s="1212"/>
      <c r="AM98" s="1210"/>
      <c r="AN98" s="1245" t="s">
        <v>1078</v>
      </c>
      <c r="AO98" s="1212"/>
    </row>
    <row r="99" spans="1:41" ht="19.5" thickTop="1">
      <c r="A99" s="1164" t="s">
        <v>505</v>
      </c>
      <c r="B99" s="1165" t="s">
        <v>4235</v>
      </c>
      <c r="C99" s="1246"/>
      <c r="D99" s="1247"/>
      <c r="E99" s="1248"/>
      <c r="F99" s="1246"/>
      <c r="G99" s="1247"/>
      <c r="H99" s="1248"/>
      <c r="I99" s="1246"/>
      <c r="J99" s="1247"/>
      <c r="K99" s="1248"/>
      <c r="L99" s="1246"/>
      <c r="M99" s="1247"/>
      <c r="N99" s="1248"/>
      <c r="O99" s="1246"/>
      <c r="P99" s="1247"/>
      <c r="Q99" s="1248"/>
      <c r="R99" s="1246"/>
      <c r="S99" s="1247"/>
      <c r="T99" s="1248"/>
      <c r="U99" s="1246"/>
      <c r="V99" s="1247"/>
      <c r="W99" s="1248"/>
      <c r="X99" s="1246"/>
      <c r="Y99" s="1247"/>
      <c r="Z99" s="1248"/>
      <c r="AA99" s="1246"/>
      <c r="AB99" s="1769"/>
      <c r="AC99" s="1248" t="s">
        <v>6787</v>
      </c>
      <c r="AD99" s="1246"/>
      <c r="AE99" s="1247"/>
      <c r="AF99" s="1248"/>
      <c r="AG99" s="1246"/>
      <c r="AH99" s="1247"/>
      <c r="AI99" s="1248"/>
      <c r="AJ99" s="1246"/>
      <c r="AK99" s="1247"/>
      <c r="AL99" s="1248"/>
      <c r="AM99" s="1246"/>
      <c r="AN99" s="1247"/>
      <c r="AO99" s="1248"/>
    </row>
    <row r="100" spans="1:41">
      <c r="A100" s="1166" t="s">
        <v>4160</v>
      </c>
      <c r="B100" s="1139" t="s">
        <v>4161</v>
      </c>
      <c r="C100" s="1207"/>
      <c r="D100" s="1236">
        <v>1825</v>
      </c>
      <c r="E100" s="1209"/>
      <c r="F100" s="1207"/>
      <c r="G100" s="1236">
        <v>2169</v>
      </c>
      <c r="H100" s="1209"/>
      <c r="I100" s="1207"/>
      <c r="J100" s="1236">
        <v>1040</v>
      </c>
      <c r="K100" s="1209"/>
      <c r="L100" s="1207"/>
      <c r="M100" s="1236">
        <v>1581</v>
      </c>
      <c r="N100" s="1209"/>
      <c r="O100" s="1207"/>
      <c r="P100" s="1236">
        <v>861</v>
      </c>
      <c r="Q100" s="1209"/>
      <c r="R100" s="1207"/>
      <c r="S100" s="1236">
        <v>1114</v>
      </c>
      <c r="T100" s="1209"/>
      <c r="U100" s="1207"/>
      <c r="V100" s="1236">
        <v>1473</v>
      </c>
      <c r="W100" s="1209"/>
      <c r="X100" s="1207"/>
      <c r="Y100" s="1236">
        <v>1251</v>
      </c>
      <c r="Z100" s="1209"/>
      <c r="AA100" s="1207"/>
      <c r="AB100" s="1236">
        <v>1251</v>
      </c>
      <c r="AC100" s="1209"/>
      <c r="AD100" s="1207"/>
      <c r="AE100" s="1236">
        <v>2098</v>
      </c>
      <c r="AF100" s="1209"/>
      <c r="AG100" s="1207"/>
      <c r="AH100" s="1236">
        <v>1544</v>
      </c>
      <c r="AI100" s="1209"/>
      <c r="AJ100" s="1207"/>
      <c r="AK100" s="1236">
        <v>1060</v>
      </c>
      <c r="AL100" s="1209"/>
      <c r="AM100" s="1207"/>
      <c r="AN100" s="1236">
        <v>2018</v>
      </c>
      <c r="AO100" s="1209"/>
    </row>
    <row r="101" spans="1:41">
      <c r="A101" s="1166" t="s">
        <v>4162</v>
      </c>
      <c r="B101" s="1139" t="s">
        <v>4163</v>
      </c>
      <c r="C101" s="1207"/>
      <c r="D101" s="1208" t="s">
        <v>4353</v>
      </c>
      <c r="E101" s="1209"/>
      <c r="F101" s="1207"/>
      <c r="G101" s="1208" t="s">
        <v>4383</v>
      </c>
      <c r="H101" s="1209"/>
      <c r="I101" s="1207"/>
      <c r="J101" s="1208" t="s">
        <v>4353</v>
      </c>
      <c r="K101" s="1209"/>
      <c r="L101" s="1207"/>
      <c r="M101" s="1208" t="s">
        <v>4383</v>
      </c>
      <c r="N101" s="1209"/>
      <c r="O101" s="1207"/>
      <c r="P101" s="1208" t="s">
        <v>4353</v>
      </c>
      <c r="Q101" s="1209"/>
      <c r="R101" s="1207"/>
      <c r="S101" s="1208" t="s">
        <v>4353</v>
      </c>
      <c r="T101" s="1209"/>
      <c r="U101" s="1207"/>
      <c r="V101" s="1208" t="s">
        <v>4353</v>
      </c>
      <c r="W101" s="1209"/>
      <c r="X101" s="1207"/>
      <c r="Y101" s="1208" t="s">
        <v>4383</v>
      </c>
      <c r="Z101" s="1209"/>
      <c r="AA101" s="1207"/>
      <c r="AB101" s="1208" t="s">
        <v>4383</v>
      </c>
      <c r="AC101" s="1209"/>
      <c r="AD101" s="1207"/>
      <c r="AE101" s="1208" t="s">
        <v>4383</v>
      </c>
      <c r="AF101" s="1209"/>
      <c r="AG101" s="1207"/>
      <c r="AH101" s="1208" t="s">
        <v>4383</v>
      </c>
      <c r="AI101" s="1209"/>
      <c r="AJ101" s="1207"/>
      <c r="AK101" s="1208" t="s">
        <v>4353</v>
      </c>
      <c r="AL101" s="1209"/>
      <c r="AM101" s="1207"/>
      <c r="AN101" s="1208" t="s">
        <v>4383</v>
      </c>
      <c r="AO101" s="1209"/>
    </row>
    <row r="102" spans="1:41">
      <c r="A102" s="1167" t="s">
        <v>4164</v>
      </c>
      <c r="B102" s="1168" t="s">
        <v>4165</v>
      </c>
      <c r="C102" s="1249"/>
      <c r="D102" s="1250"/>
      <c r="E102" s="1251"/>
      <c r="F102" s="1249"/>
      <c r="G102" s="1250"/>
      <c r="H102" s="1251"/>
      <c r="I102" s="1249"/>
      <c r="J102" s="1250"/>
      <c r="K102" s="1251"/>
      <c r="L102" s="1249"/>
      <c r="M102" s="1250"/>
      <c r="N102" s="1251"/>
      <c r="O102" s="1249"/>
      <c r="P102" s="1250"/>
      <c r="Q102" s="1251"/>
      <c r="R102" s="1249"/>
      <c r="S102" s="1250"/>
      <c r="T102" s="1251"/>
      <c r="U102" s="1249"/>
      <c r="V102" s="1250"/>
      <c r="W102" s="1251"/>
      <c r="X102" s="1249"/>
      <c r="Y102" s="1250"/>
      <c r="Z102" s="1251"/>
      <c r="AA102" s="1249"/>
      <c r="AB102" s="1769" t="s">
        <v>6792</v>
      </c>
      <c r="AC102" s="1251" t="s">
        <v>6787</v>
      </c>
      <c r="AD102" s="1249"/>
      <c r="AE102" s="1250"/>
      <c r="AF102" s="1251"/>
      <c r="AG102" s="1249"/>
      <c r="AH102" s="1250"/>
      <c r="AI102" s="1251"/>
      <c r="AJ102" s="1249"/>
      <c r="AK102" s="1250"/>
      <c r="AL102" s="1251"/>
      <c r="AM102" s="1249"/>
      <c r="AN102" s="1250"/>
      <c r="AO102" s="1251"/>
    </row>
    <row r="103" spans="1:41">
      <c r="A103" s="1169" t="s">
        <v>2240</v>
      </c>
      <c r="B103" s="1160" t="s">
        <v>4154</v>
      </c>
      <c r="C103" s="1207"/>
      <c r="D103" s="1477">
        <v>5</v>
      </c>
      <c r="E103" s="1209"/>
      <c r="F103" s="1207"/>
      <c r="G103" s="1477">
        <v>5</v>
      </c>
      <c r="H103" s="1209"/>
      <c r="I103" s="1207"/>
      <c r="J103" s="1477">
        <v>4</v>
      </c>
      <c r="K103" s="1209"/>
      <c r="L103" s="1207"/>
      <c r="M103" s="1477">
        <v>5</v>
      </c>
      <c r="N103" s="1209"/>
      <c r="O103" s="1207"/>
      <c r="P103" s="1477">
        <v>4</v>
      </c>
      <c r="Q103" s="1209"/>
      <c r="R103" s="1207"/>
      <c r="S103" s="1477">
        <v>4</v>
      </c>
      <c r="T103" s="1209"/>
      <c r="U103" s="1207"/>
      <c r="V103" s="1477">
        <v>5</v>
      </c>
      <c r="W103" s="1209"/>
      <c r="X103" s="1207"/>
      <c r="Y103" s="1477">
        <v>4</v>
      </c>
      <c r="Z103" s="1209"/>
      <c r="AA103" s="1207"/>
      <c r="AB103" s="1477">
        <v>4</v>
      </c>
      <c r="AC103" s="1209"/>
      <c r="AD103" s="1207"/>
      <c r="AE103" s="1477">
        <v>5</v>
      </c>
      <c r="AF103" s="1209"/>
      <c r="AG103" s="1207"/>
      <c r="AH103" s="1477">
        <v>5</v>
      </c>
      <c r="AI103" s="1209"/>
      <c r="AJ103" s="1207"/>
      <c r="AK103" s="1477">
        <v>5</v>
      </c>
      <c r="AL103" s="1209"/>
      <c r="AM103" s="1207"/>
      <c r="AN103" s="1477">
        <v>5</v>
      </c>
      <c r="AO103" s="1209"/>
    </row>
    <row r="104" spans="1:41">
      <c r="A104" s="1169" t="s">
        <v>4155</v>
      </c>
      <c r="B104" s="1160" t="s">
        <v>4156</v>
      </c>
      <c r="C104" s="1207"/>
      <c r="D104" s="1241">
        <v>11.03</v>
      </c>
      <c r="E104" s="1209"/>
      <c r="F104" s="1207"/>
      <c r="G104" s="1241">
        <v>11.66</v>
      </c>
      <c r="H104" s="1209"/>
      <c r="I104" s="1207"/>
      <c r="J104" s="1241">
        <v>9.0299999999999994</v>
      </c>
      <c r="K104" s="1209"/>
      <c r="L104" s="1207"/>
      <c r="M104" s="1241">
        <v>11.3</v>
      </c>
      <c r="N104" s="1209"/>
      <c r="O104" s="1207"/>
      <c r="P104" s="1241">
        <v>9.2100000000000009</v>
      </c>
      <c r="Q104" s="1209"/>
      <c r="R104" s="1207"/>
      <c r="S104" s="1241">
        <v>9.26</v>
      </c>
      <c r="T104" s="1209"/>
      <c r="U104" s="1207"/>
      <c r="V104" s="1241">
        <v>11.11</v>
      </c>
      <c r="W104" s="1209"/>
      <c r="X104" s="1207"/>
      <c r="Y104" s="1241">
        <v>10.09</v>
      </c>
      <c r="Z104" s="1209"/>
      <c r="AA104" s="1207"/>
      <c r="AB104" s="1241">
        <v>10.09</v>
      </c>
      <c r="AC104" s="1209"/>
      <c r="AD104" s="1207"/>
      <c r="AE104" s="1241">
        <v>10.97</v>
      </c>
      <c r="AF104" s="1209"/>
      <c r="AG104" s="1207"/>
      <c r="AH104" s="1241">
        <v>10.74</v>
      </c>
      <c r="AI104" s="1209"/>
      <c r="AJ104" s="1207"/>
      <c r="AK104" s="1241">
        <v>10.65</v>
      </c>
      <c r="AL104" s="1209"/>
      <c r="AM104" s="1207"/>
      <c r="AN104" s="1241">
        <v>11.59</v>
      </c>
      <c r="AO104" s="1209"/>
    </row>
    <row r="105" spans="1:41">
      <c r="A105" s="1169" t="s">
        <v>4166</v>
      </c>
      <c r="B105" s="1160" t="s">
        <v>4167</v>
      </c>
      <c r="C105" s="1207"/>
      <c r="D105" s="1832">
        <v>0.91900000000000004</v>
      </c>
      <c r="E105" s="1209"/>
      <c r="F105" s="1207"/>
      <c r="G105" s="1832">
        <v>0.97199999999999998</v>
      </c>
      <c r="H105" s="1209"/>
      <c r="I105" s="1207"/>
      <c r="J105" s="1832">
        <v>0.753</v>
      </c>
      <c r="K105" s="1209"/>
      <c r="L105" s="1207"/>
      <c r="M105" s="1832">
        <v>0.94199999999999995</v>
      </c>
      <c r="N105" s="1209"/>
      <c r="O105" s="1207"/>
      <c r="P105" s="1832">
        <v>0.76800000000000002</v>
      </c>
      <c r="Q105" s="1209"/>
      <c r="R105" s="1207"/>
      <c r="S105" s="1832">
        <v>0.77200000000000002</v>
      </c>
      <c r="T105" s="1209"/>
      <c r="U105" s="1207"/>
      <c r="V105" s="1832">
        <v>0.92600000000000005</v>
      </c>
      <c r="W105" s="1209"/>
      <c r="X105" s="1207"/>
      <c r="Y105" s="1832">
        <v>0.84199999999999997</v>
      </c>
      <c r="Z105" s="1209"/>
      <c r="AA105" s="1207"/>
      <c r="AB105" s="1832">
        <v>0.84199999999999997</v>
      </c>
      <c r="AC105" s="1209"/>
      <c r="AD105" s="1207"/>
      <c r="AE105" s="1832">
        <v>0.91500000000000004</v>
      </c>
      <c r="AF105" s="1209"/>
      <c r="AG105" s="1207"/>
      <c r="AH105" s="1832">
        <v>0.89500000000000002</v>
      </c>
      <c r="AI105" s="1209"/>
      <c r="AJ105" s="1207"/>
      <c r="AK105" s="1832">
        <v>0.88800000000000001</v>
      </c>
      <c r="AL105" s="1209"/>
      <c r="AM105" s="1207"/>
      <c r="AN105" s="1832">
        <v>0.96599999999999997</v>
      </c>
      <c r="AO105" s="1209"/>
    </row>
    <row r="106" spans="1:41">
      <c r="A106" s="1166" t="s">
        <v>4168</v>
      </c>
      <c r="B106" s="1139" t="s">
        <v>4169</v>
      </c>
      <c r="C106" s="1207"/>
      <c r="D106" s="1455">
        <v>229.6</v>
      </c>
      <c r="E106" s="1209"/>
      <c r="F106" s="1207"/>
      <c r="G106" s="1455">
        <v>232.3</v>
      </c>
      <c r="H106" s="1209"/>
      <c r="I106" s="1207"/>
      <c r="J106" s="1455">
        <v>490.6</v>
      </c>
      <c r="K106" s="1209"/>
      <c r="L106" s="1207"/>
      <c r="M106" s="1455">
        <v>268.10000000000002</v>
      </c>
      <c r="N106" s="1209"/>
      <c r="O106" s="1207"/>
      <c r="P106" s="1455">
        <v>357.9</v>
      </c>
      <c r="Q106" s="1209"/>
      <c r="R106" s="1207"/>
      <c r="S106" s="1455">
        <v>628.20000000000005</v>
      </c>
      <c r="T106" s="1209"/>
      <c r="U106" s="1207"/>
      <c r="V106" s="1455">
        <v>419.9</v>
      </c>
      <c r="W106" s="1209"/>
      <c r="X106" s="1207"/>
      <c r="Y106" s="1455">
        <v>292.7</v>
      </c>
      <c r="Z106" s="1209"/>
      <c r="AA106" s="1207"/>
      <c r="AB106" s="1455">
        <v>292.7</v>
      </c>
      <c r="AC106" s="1209"/>
      <c r="AD106" s="1207"/>
      <c r="AE106" s="1455">
        <v>275.39999999999998</v>
      </c>
      <c r="AF106" s="1209"/>
      <c r="AG106" s="1207"/>
      <c r="AH106" s="1455">
        <v>418.4</v>
      </c>
      <c r="AI106" s="1209"/>
      <c r="AJ106" s="1207"/>
      <c r="AK106" s="1455">
        <v>352.6</v>
      </c>
      <c r="AL106" s="1209"/>
      <c r="AM106" s="1207"/>
      <c r="AN106" s="1455">
        <v>259</v>
      </c>
      <c r="AO106" s="1209"/>
    </row>
    <row r="107" spans="1:41">
      <c r="A107" s="1166" t="s">
        <v>4170</v>
      </c>
      <c r="B107" s="1139" t="s">
        <v>4171</v>
      </c>
      <c r="C107" s="1207"/>
      <c r="D107" s="1456">
        <v>0.38</v>
      </c>
      <c r="E107" s="1209"/>
      <c r="F107" s="1207"/>
      <c r="G107" s="1456">
        <v>0.36</v>
      </c>
      <c r="H107" s="1209"/>
      <c r="I107" s="1207"/>
      <c r="J107" s="1456">
        <v>0.35</v>
      </c>
      <c r="K107" s="1209"/>
      <c r="L107" s="1207"/>
      <c r="M107" s="1456">
        <v>0.35</v>
      </c>
      <c r="N107" s="1209"/>
      <c r="O107" s="1207"/>
      <c r="P107" s="1456">
        <v>0.49</v>
      </c>
      <c r="Q107" s="1209"/>
      <c r="R107" s="1207"/>
      <c r="S107" s="1456">
        <v>0.39</v>
      </c>
      <c r="T107" s="1209"/>
      <c r="U107" s="1207"/>
      <c r="V107" s="1456">
        <v>0.43</v>
      </c>
      <c r="W107" s="1209"/>
      <c r="X107" s="1207"/>
      <c r="Y107" s="1456">
        <v>0.62</v>
      </c>
      <c r="Z107" s="1209"/>
      <c r="AA107" s="1207"/>
      <c r="AB107" s="1456">
        <v>0.62</v>
      </c>
      <c r="AC107" s="1209"/>
      <c r="AD107" s="1207"/>
      <c r="AE107" s="1456">
        <v>0.56999999999999995</v>
      </c>
      <c r="AF107" s="1209"/>
      <c r="AG107" s="1207"/>
      <c r="AH107" s="1456">
        <v>0.72</v>
      </c>
      <c r="AI107" s="1209"/>
      <c r="AJ107" s="1207"/>
      <c r="AK107" s="1456">
        <v>0.32</v>
      </c>
      <c r="AL107" s="1209"/>
      <c r="AM107" s="1207"/>
      <c r="AN107" s="1456">
        <v>0.56999999999999995</v>
      </c>
      <c r="AO107" s="1209"/>
    </row>
    <row r="108" spans="1:41">
      <c r="A108" s="1166" t="s">
        <v>4172</v>
      </c>
      <c r="B108" s="1139" t="s">
        <v>4173</v>
      </c>
      <c r="C108" s="1207"/>
      <c r="D108" s="1456">
        <v>1.25</v>
      </c>
      <c r="E108" s="1209"/>
      <c r="F108" s="1207"/>
      <c r="G108" s="1456">
        <v>1.25</v>
      </c>
      <c r="H108" s="1209"/>
      <c r="I108" s="1207"/>
      <c r="J108" s="1456">
        <v>2.21</v>
      </c>
      <c r="K108" s="1209"/>
      <c r="L108" s="1207"/>
      <c r="M108" s="1456">
        <v>1.52</v>
      </c>
      <c r="N108" s="1209"/>
      <c r="O108" s="1207"/>
      <c r="P108" s="1456">
        <v>1.52</v>
      </c>
      <c r="Q108" s="1209"/>
      <c r="R108" s="1207"/>
      <c r="S108" s="1456">
        <v>2.2599999999999998</v>
      </c>
      <c r="T108" s="1209"/>
      <c r="U108" s="1207"/>
      <c r="V108" s="1456">
        <v>1.38</v>
      </c>
      <c r="W108" s="1209"/>
      <c r="X108" s="1207"/>
      <c r="Y108" s="1456">
        <v>1.02</v>
      </c>
      <c r="Z108" s="1209"/>
      <c r="AA108" s="1207"/>
      <c r="AB108" s="1456">
        <v>1.02</v>
      </c>
      <c r="AC108" s="1209"/>
      <c r="AD108" s="1207"/>
      <c r="AE108" s="1456">
        <v>1.86</v>
      </c>
      <c r="AF108" s="1209"/>
      <c r="AG108" s="1207"/>
      <c r="AH108" s="1456">
        <v>2.27</v>
      </c>
      <c r="AI108" s="1209"/>
      <c r="AJ108" s="1207"/>
      <c r="AK108" s="1456">
        <v>2.3199999999999998</v>
      </c>
      <c r="AL108" s="1209"/>
      <c r="AM108" s="1207"/>
      <c r="AN108" s="1456">
        <v>1.2</v>
      </c>
      <c r="AO108" s="1209"/>
    </row>
    <row r="109" spans="1:41">
      <c r="A109" s="1166" t="s">
        <v>4174</v>
      </c>
      <c r="B109" s="1139" t="s">
        <v>4175</v>
      </c>
      <c r="C109" s="1207"/>
      <c r="D109" s="1456">
        <v>9.14</v>
      </c>
      <c r="E109" s="1209"/>
      <c r="F109" s="1207"/>
      <c r="G109" s="1456">
        <v>8.9700000000000006</v>
      </c>
      <c r="H109" s="1209"/>
      <c r="I109" s="1207"/>
      <c r="J109" s="1456">
        <v>20.74</v>
      </c>
      <c r="K109" s="1209"/>
      <c r="L109" s="1207"/>
      <c r="M109" s="1456">
        <v>5.6</v>
      </c>
      <c r="N109" s="1209"/>
      <c r="O109" s="1207"/>
      <c r="P109" s="1456">
        <v>19.05</v>
      </c>
      <c r="Q109" s="1209"/>
      <c r="R109" s="1207"/>
      <c r="S109" s="1456">
        <v>22.96</v>
      </c>
      <c r="T109" s="1209"/>
      <c r="U109" s="1207"/>
      <c r="V109" s="1456">
        <v>8.9499999999999993</v>
      </c>
      <c r="W109" s="1209"/>
      <c r="X109" s="1207"/>
      <c r="Y109" s="1456">
        <v>17.12</v>
      </c>
      <c r="Z109" s="1209"/>
      <c r="AA109" s="1207"/>
      <c r="AB109" s="1456">
        <v>17.12</v>
      </c>
      <c r="AC109" s="1209"/>
      <c r="AD109" s="1207"/>
      <c r="AE109" s="1456">
        <v>16.41</v>
      </c>
      <c r="AF109" s="1209"/>
      <c r="AG109" s="1207"/>
      <c r="AH109" s="1456">
        <v>18.260000000000002</v>
      </c>
      <c r="AI109" s="1209"/>
      <c r="AJ109" s="1207"/>
      <c r="AK109" s="1456">
        <v>21.63</v>
      </c>
      <c r="AL109" s="1209"/>
      <c r="AM109" s="1207"/>
      <c r="AN109" s="1456">
        <v>15.98</v>
      </c>
      <c r="AO109" s="1209"/>
    </row>
    <row r="110" spans="1:41">
      <c r="A110" s="1170" t="s">
        <v>4176</v>
      </c>
      <c r="B110" s="1139" t="s">
        <v>4177</v>
      </c>
      <c r="C110" s="1207"/>
      <c r="D110" s="1208" t="s">
        <v>4355</v>
      </c>
      <c r="E110" s="1209"/>
      <c r="F110" s="1207"/>
      <c r="G110" s="1208" t="s">
        <v>4355</v>
      </c>
      <c r="H110" s="1209"/>
      <c r="I110" s="1207"/>
      <c r="J110" s="1208" t="s">
        <v>4355</v>
      </c>
      <c r="K110" s="1209"/>
      <c r="L110" s="1207"/>
      <c r="M110" s="1208" t="s">
        <v>4355</v>
      </c>
      <c r="N110" s="1209"/>
      <c r="O110" s="1207"/>
      <c r="P110" s="1208" t="s">
        <v>4355</v>
      </c>
      <c r="Q110" s="1209"/>
      <c r="R110" s="1207"/>
      <c r="S110" s="1208" t="s">
        <v>4355</v>
      </c>
      <c r="T110" s="1209"/>
      <c r="U110" s="1207"/>
      <c r="V110" s="1208" t="s">
        <v>4355</v>
      </c>
      <c r="W110" s="1209"/>
      <c r="X110" s="1207"/>
      <c r="Y110" s="1208" t="s">
        <v>4355</v>
      </c>
      <c r="Z110" s="1209"/>
      <c r="AA110" s="1207"/>
      <c r="AB110" s="1208" t="s">
        <v>4355</v>
      </c>
      <c r="AC110" s="1209"/>
      <c r="AD110" s="1207"/>
      <c r="AE110" s="1208" t="s">
        <v>4355</v>
      </c>
      <c r="AF110" s="1209"/>
      <c r="AG110" s="1207"/>
      <c r="AH110" s="1208" t="s">
        <v>4355</v>
      </c>
      <c r="AI110" s="1209"/>
      <c r="AJ110" s="1207"/>
      <c r="AK110" s="1208" t="s">
        <v>4355</v>
      </c>
      <c r="AL110" s="1209"/>
      <c r="AM110" s="1207"/>
      <c r="AN110" s="1208" t="s">
        <v>4355</v>
      </c>
      <c r="AO110" s="1209"/>
    </row>
    <row r="111" spans="1:41">
      <c r="A111" s="1166" t="s">
        <v>4178</v>
      </c>
      <c r="B111" s="1139" t="s">
        <v>4179</v>
      </c>
      <c r="C111" s="1207"/>
      <c r="D111" s="1208" t="s">
        <v>2261</v>
      </c>
      <c r="E111" s="1209"/>
      <c r="F111" s="1207"/>
      <c r="G111" s="1208" t="s">
        <v>2261</v>
      </c>
      <c r="H111" s="1209"/>
      <c r="I111" s="1207"/>
      <c r="J111" s="1208" t="s">
        <v>2261</v>
      </c>
      <c r="K111" s="1209"/>
      <c r="L111" s="1207"/>
      <c r="M111" s="1208" t="s">
        <v>2261</v>
      </c>
      <c r="N111" s="1209"/>
      <c r="O111" s="1207"/>
      <c r="P111" s="1208" t="s">
        <v>2261</v>
      </c>
      <c r="Q111" s="1209"/>
      <c r="R111" s="1207"/>
      <c r="S111" s="1208" t="s">
        <v>2261</v>
      </c>
      <c r="T111" s="1209"/>
      <c r="U111" s="1207"/>
      <c r="V111" s="1208" t="s">
        <v>2261</v>
      </c>
      <c r="W111" s="1209"/>
      <c r="X111" s="1207"/>
      <c r="Y111" s="1208" t="s">
        <v>2261</v>
      </c>
      <c r="Z111" s="1209"/>
      <c r="AA111" s="1207"/>
      <c r="AB111" s="1208" t="s">
        <v>2261</v>
      </c>
      <c r="AC111" s="1209"/>
      <c r="AD111" s="1207"/>
      <c r="AE111" s="1208" t="s">
        <v>2261</v>
      </c>
      <c r="AF111" s="1209"/>
      <c r="AG111" s="1207"/>
      <c r="AH111" s="1208" t="s">
        <v>2261</v>
      </c>
      <c r="AI111" s="1209"/>
      <c r="AJ111" s="1207"/>
      <c r="AK111" s="1208" t="s">
        <v>2261</v>
      </c>
      <c r="AL111" s="1209"/>
      <c r="AM111" s="1207"/>
      <c r="AN111" s="1208" t="s">
        <v>2261</v>
      </c>
      <c r="AO111" s="1209"/>
    </row>
    <row r="112" spans="1:41">
      <c r="A112" s="1166" t="s">
        <v>4180</v>
      </c>
      <c r="B112" s="1139" t="s">
        <v>4181</v>
      </c>
      <c r="C112" s="1207"/>
      <c r="D112" s="1456">
        <v>27.14</v>
      </c>
      <c r="E112" s="1209"/>
      <c r="F112" s="1207"/>
      <c r="G112" s="1456">
        <v>23.8</v>
      </c>
      <c r="H112" s="1209"/>
      <c r="I112" s="1207"/>
      <c r="J112" s="1456">
        <v>36.17</v>
      </c>
      <c r="K112" s="1209"/>
      <c r="L112" s="1207"/>
      <c r="M112" s="1456">
        <v>23.97</v>
      </c>
      <c r="N112" s="1209"/>
      <c r="O112" s="1207"/>
      <c r="P112" s="1456">
        <v>29.46</v>
      </c>
      <c r="Q112" s="1209"/>
      <c r="R112" s="1207"/>
      <c r="S112" s="1456">
        <v>31.82</v>
      </c>
      <c r="T112" s="1209"/>
      <c r="U112" s="1207"/>
      <c r="V112" s="1456">
        <v>26.81</v>
      </c>
      <c r="W112" s="1209"/>
      <c r="X112" s="1207"/>
      <c r="Y112" s="1456">
        <v>31.32</v>
      </c>
      <c r="Z112" s="1209"/>
      <c r="AA112" s="1207"/>
      <c r="AB112" s="1456">
        <v>31.32</v>
      </c>
      <c r="AC112" s="1209"/>
      <c r="AD112" s="1207"/>
      <c r="AE112" s="1456">
        <v>26.76</v>
      </c>
      <c r="AF112" s="1209"/>
      <c r="AG112" s="1207"/>
      <c r="AH112" s="1456">
        <v>28.8</v>
      </c>
      <c r="AI112" s="1209"/>
      <c r="AJ112" s="1207"/>
      <c r="AK112" s="1456">
        <v>27.75</v>
      </c>
      <c r="AL112" s="1209"/>
      <c r="AM112" s="1207"/>
      <c r="AN112" s="1456">
        <v>21.05</v>
      </c>
      <c r="AO112" s="1209"/>
    </row>
    <row r="113" spans="1:41">
      <c r="A113" s="1166" t="s">
        <v>4182</v>
      </c>
      <c r="B113" s="1139" t="s">
        <v>4183</v>
      </c>
      <c r="C113" s="1207"/>
      <c r="D113" s="1456">
        <v>2.58</v>
      </c>
      <c r="E113" s="1209"/>
      <c r="F113" s="1207"/>
      <c r="G113" s="1456">
        <v>1.4</v>
      </c>
      <c r="H113" s="1209"/>
      <c r="I113" s="1207"/>
      <c r="J113" s="1456">
        <v>2.95</v>
      </c>
      <c r="K113" s="1209"/>
      <c r="L113" s="1207"/>
      <c r="M113" s="1456">
        <v>1.73</v>
      </c>
      <c r="N113" s="1209"/>
      <c r="O113" s="1207"/>
      <c r="P113" s="1456">
        <v>0.26</v>
      </c>
      <c r="Q113" s="1209"/>
      <c r="R113" s="1207"/>
      <c r="S113" s="1456">
        <v>5.6</v>
      </c>
      <c r="T113" s="1209"/>
      <c r="U113" s="1207"/>
      <c r="V113" s="1456">
        <v>0.04</v>
      </c>
      <c r="W113" s="1209"/>
      <c r="X113" s="1207"/>
      <c r="Y113" s="1456">
        <v>0.98</v>
      </c>
      <c r="Z113" s="1209"/>
      <c r="AA113" s="1207"/>
      <c r="AB113" s="1456">
        <v>0.98</v>
      </c>
      <c r="AC113" s="1209"/>
      <c r="AD113" s="1207"/>
      <c r="AE113" s="1456">
        <v>0.8</v>
      </c>
      <c r="AF113" s="1209"/>
      <c r="AG113" s="1207"/>
      <c r="AH113" s="1456">
        <v>5.67</v>
      </c>
      <c r="AI113" s="1209"/>
      <c r="AJ113" s="1207"/>
      <c r="AK113" s="1456">
        <v>1.66</v>
      </c>
      <c r="AL113" s="1209"/>
      <c r="AM113" s="1207"/>
      <c r="AN113" s="1456">
        <v>0.01</v>
      </c>
      <c r="AO113" s="1209"/>
    </row>
    <row r="114" spans="1:41">
      <c r="A114" s="1166" t="s">
        <v>4184</v>
      </c>
      <c r="B114" s="1139" t="s">
        <v>4185</v>
      </c>
      <c r="C114" s="1207"/>
      <c r="D114" s="1456">
        <v>1.4</v>
      </c>
      <c r="E114" s="1209"/>
      <c r="F114" s="1207"/>
      <c r="G114" s="1456">
        <v>0.27</v>
      </c>
      <c r="H114" s="1209"/>
      <c r="I114" s="1207"/>
      <c r="J114" s="1456">
        <v>2.72</v>
      </c>
      <c r="K114" s="1209"/>
      <c r="L114" s="1207"/>
      <c r="M114" s="1456">
        <v>1.52</v>
      </c>
      <c r="N114" s="1209"/>
      <c r="O114" s="1207"/>
      <c r="P114" s="1456">
        <v>0.84</v>
      </c>
      <c r="Q114" s="1209"/>
      <c r="R114" s="1207"/>
      <c r="S114" s="1456">
        <v>4.18</v>
      </c>
      <c r="T114" s="1209"/>
      <c r="U114" s="1207"/>
      <c r="V114" s="1456">
        <v>7.0000000000000007E-2</v>
      </c>
      <c r="W114" s="1209"/>
      <c r="X114" s="1207"/>
      <c r="Y114" s="1456">
        <v>1.41</v>
      </c>
      <c r="Z114" s="1209"/>
      <c r="AA114" s="1207"/>
      <c r="AB114" s="1456">
        <v>1.41</v>
      </c>
      <c r="AC114" s="1209"/>
      <c r="AD114" s="1207"/>
      <c r="AE114" s="1456">
        <v>0.44</v>
      </c>
      <c r="AF114" s="1209"/>
      <c r="AG114" s="1207"/>
      <c r="AH114" s="1456">
        <v>3.1</v>
      </c>
      <c r="AI114" s="1209"/>
      <c r="AJ114" s="1207"/>
      <c r="AK114" s="1456">
        <v>1.27</v>
      </c>
      <c r="AL114" s="1209"/>
      <c r="AM114" s="1207"/>
      <c r="AN114" s="1456">
        <v>0.16</v>
      </c>
      <c r="AO114" s="1209"/>
    </row>
    <row r="115" spans="1:41">
      <c r="A115" s="1166" t="s">
        <v>4186</v>
      </c>
      <c r="B115" s="1139" t="s">
        <v>4187</v>
      </c>
      <c r="C115" s="1207"/>
      <c r="D115" s="1456">
        <v>0.41</v>
      </c>
      <c r="E115" s="1209"/>
      <c r="F115" s="1207"/>
      <c r="G115" s="1456">
        <v>0.37</v>
      </c>
      <c r="H115" s="1209"/>
      <c r="I115" s="1207"/>
      <c r="J115" s="1456">
        <v>0.5</v>
      </c>
      <c r="K115" s="1209"/>
      <c r="L115" s="1207"/>
      <c r="M115" s="1456">
        <v>0.28000000000000003</v>
      </c>
      <c r="N115" s="1209"/>
      <c r="O115" s="1207"/>
      <c r="P115" s="1456">
        <v>0.47</v>
      </c>
      <c r="Q115" s="1209"/>
      <c r="R115" s="1207"/>
      <c r="S115" s="1456">
        <v>0.5</v>
      </c>
      <c r="T115" s="1209"/>
      <c r="U115" s="1207"/>
      <c r="V115" s="1456">
        <v>0.39</v>
      </c>
      <c r="W115" s="1209"/>
      <c r="X115" s="1207"/>
      <c r="Y115" s="1456">
        <v>0.37</v>
      </c>
      <c r="Z115" s="1209"/>
      <c r="AA115" s="1207"/>
      <c r="AB115" s="1456">
        <v>0.37</v>
      </c>
      <c r="AC115" s="1209"/>
      <c r="AD115" s="1207"/>
      <c r="AE115" s="1456">
        <v>0.23</v>
      </c>
      <c r="AF115" s="1209"/>
      <c r="AG115" s="1207"/>
      <c r="AH115" s="1456">
        <v>0.35</v>
      </c>
      <c r="AI115" s="1209"/>
      <c r="AJ115" s="1207"/>
      <c r="AK115" s="1456">
        <v>0.25</v>
      </c>
      <c r="AL115" s="1209"/>
      <c r="AM115" s="1207"/>
      <c r="AN115" s="1456">
        <v>0.5</v>
      </c>
      <c r="AO115" s="1209"/>
    </row>
    <row r="116" spans="1:41">
      <c r="A116" s="1166" t="s">
        <v>4188</v>
      </c>
      <c r="B116" s="1139" t="s">
        <v>4189</v>
      </c>
      <c r="C116" s="1207"/>
      <c r="D116" s="1456">
        <v>0.31</v>
      </c>
      <c r="E116" s="1209"/>
      <c r="F116" s="1207"/>
      <c r="G116" s="1456">
        <v>0.2</v>
      </c>
      <c r="H116" s="1209"/>
      <c r="I116" s="1207"/>
      <c r="J116" s="1456">
        <v>0.28999999999999998</v>
      </c>
      <c r="K116" s="1209"/>
      <c r="L116" s="1207"/>
      <c r="M116" s="1456">
        <v>0.56000000000000005</v>
      </c>
      <c r="N116" s="1209"/>
      <c r="O116" s="1207"/>
      <c r="P116" s="1456">
        <v>0.48</v>
      </c>
      <c r="Q116" s="1209"/>
      <c r="R116" s="1207"/>
      <c r="S116" s="1456">
        <v>0.2</v>
      </c>
      <c r="T116" s="1209"/>
      <c r="U116" s="1207"/>
      <c r="V116" s="1456">
        <v>0.17</v>
      </c>
      <c r="W116" s="1209"/>
      <c r="X116" s="1207"/>
      <c r="Y116" s="1456">
        <v>0.49</v>
      </c>
      <c r="Z116" s="1209"/>
      <c r="AA116" s="1207"/>
      <c r="AB116" s="1456">
        <v>0.49</v>
      </c>
      <c r="AC116" s="1209"/>
      <c r="AD116" s="1207"/>
      <c r="AE116" s="1456">
        <v>0.47</v>
      </c>
      <c r="AF116" s="1209"/>
      <c r="AG116" s="1207"/>
      <c r="AH116" s="1456">
        <v>0.19</v>
      </c>
      <c r="AI116" s="1209"/>
      <c r="AJ116" s="1207"/>
      <c r="AK116" s="1456">
        <v>0.21</v>
      </c>
      <c r="AL116" s="1209"/>
      <c r="AM116" s="1207"/>
      <c r="AN116" s="1456">
        <v>0.55000000000000004</v>
      </c>
      <c r="AO116" s="1209"/>
    </row>
    <row r="117" spans="1:41">
      <c r="A117" s="1166" t="s">
        <v>4190</v>
      </c>
      <c r="B117" s="1139" t="s">
        <v>4191</v>
      </c>
      <c r="C117" s="1207"/>
      <c r="D117" s="1456">
        <v>0.28000000000000003</v>
      </c>
      <c r="E117" s="1209"/>
      <c r="F117" s="1207"/>
      <c r="G117" s="1456">
        <v>0.26</v>
      </c>
      <c r="H117" s="1209"/>
      <c r="I117" s="1207"/>
      <c r="J117" s="1456">
        <v>0.31</v>
      </c>
      <c r="K117" s="1209"/>
      <c r="L117" s="1207"/>
      <c r="M117" s="1456">
        <v>0.36</v>
      </c>
      <c r="N117" s="1209"/>
      <c r="O117" s="1207"/>
      <c r="P117" s="1456">
        <v>0.46</v>
      </c>
      <c r="Q117" s="1209"/>
      <c r="R117" s="1207"/>
      <c r="S117" s="1456">
        <v>0.49</v>
      </c>
      <c r="T117" s="1209"/>
      <c r="U117" s="1207"/>
      <c r="V117" s="1456">
        <v>0.31</v>
      </c>
      <c r="W117" s="1209"/>
      <c r="X117" s="1207"/>
      <c r="Y117" s="1456">
        <v>0.35</v>
      </c>
      <c r="Z117" s="1209"/>
      <c r="AA117" s="1207"/>
      <c r="AB117" s="1456">
        <v>0.35</v>
      </c>
      <c r="AC117" s="1209"/>
      <c r="AD117" s="1207"/>
      <c r="AE117" s="1456">
        <v>0.43</v>
      </c>
      <c r="AF117" s="1209"/>
      <c r="AG117" s="1207"/>
      <c r="AH117" s="1456">
        <v>0.28000000000000003</v>
      </c>
      <c r="AI117" s="1209"/>
      <c r="AJ117" s="1207"/>
      <c r="AK117" s="1456">
        <v>0.54</v>
      </c>
      <c r="AL117" s="1209"/>
      <c r="AM117" s="1207"/>
      <c r="AN117" s="1456">
        <v>0.6</v>
      </c>
      <c r="AO117" s="1209"/>
    </row>
    <row r="118" spans="1:41">
      <c r="A118" s="1166" t="s">
        <v>4192</v>
      </c>
      <c r="B118" s="1139" t="s">
        <v>4193</v>
      </c>
      <c r="C118" s="1207"/>
      <c r="D118" s="1456">
        <v>0.25</v>
      </c>
      <c r="E118" s="1209"/>
      <c r="F118" s="1207"/>
      <c r="G118" s="1456">
        <v>0.28999999999999998</v>
      </c>
      <c r="H118" s="1209"/>
      <c r="I118" s="1207"/>
      <c r="J118" s="1456">
        <v>0.25</v>
      </c>
      <c r="K118" s="1209"/>
      <c r="L118" s="1207"/>
      <c r="M118" s="1456">
        <v>0.39</v>
      </c>
      <c r="N118" s="1209"/>
      <c r="O118" s="1207"/>
      <c r="P118" s="1456">
        <v>0.43</v>
      </c>
      <c r="Q118" s="1209"/>
      <c r="R118" s="1207"/>
      <c r="S118" s="1456">
        <v>0.25</v>
      </c>
      <c r="T118" s="1209"/>
      <c r="U118" s="1207"/>
      <c r="V118" s="1456">
        <v>0.35</v>
      </c>
      <c r="W118" s="1209"/>
      <c r="X118" s="1207"/>
      <c r="Y118" s="1456">
        <v>0.15</v>
      </c>
      <c r="Z118" s="1209"/>
      <c r="AA118" s="1207"/>
      <c r="AB118" s="1456">
        <v>0.15</v>
      </c>
      <c r="AC118" s="1209"/>
      <c r="AD118" s="1207"/>
      <c r="AE118" s="1456">
        <v>0.3</v>
      </c>
      <c r="AF118" s="1209"/>
      <c r="AG118" s="1207"/>
      <c r="AH118" s="1456">
        <v>0.28999999999999998</v>
      </c>
      <c r="AI118" s="1209"/>
      <c r="AJ118" s="1207"/>
      <c r="AK118" s="1456">
        <v>0.51</v>
      </c>
      <c r="AL118" s="1209"/>
      <c r="AM118" s="1207"/>
      <c r="AN118" s="1456">
        <v>0.24</v>
      </c>
      <c r="AO118" s="1209"/>
    </row>
    <row r="119" spans="1:41">
      <c r="A119" s="1166" t="s">
        <v>4194</v>
      </c>
      <c r="B119" s="1139" t="s">
        <v>4195</v>
      </c>
      <c r="C119" s="1207"/>
      <c r="D119" s="1456">
        <v>1.08</v>
      </c>
      <c r="E119" s="1209"/>
      <c r="F119" s="1207"/>
      <c r="G119" s="1456">
        <v>1.73</v>
      </c>
      <c r="H119" s="1209"/>
      <c r="I119" s="1207"/>
      <c r="J119" s="1456">
        <v>1.77</v>
      </c>
      <c r="K119" s="1209"/>
      <c r="L119" s="1207"/>
      <c r="M119" s="1456">
        <v>1.0900000000000001</v>
      </c>
      <c r="N119" s="1209"/>
      <c r="O119" s="1207"/>
      <c r="P119" s="1456">
        <v>1.95</v>
      </c>
      <c r="Q119" s="1209"/>
      <c r="R119" s="1207"/>
      <c r="S119" s="1456">
        <v>0.97</v>
      </c>
      <c r="T119" s="1209"/>
      <c r="U119" s="1207"/>
      <c r="V119" s="1456">
        <v>1.86</v>
      </c>
      <c r="W119" s="1209"/>
      <c r="X119" s="1207"/>
      <c r="Y119" s="1456">
        <v>1.3</v>
      </c>
      <c r="Z119" s="1209"/>
      <c r="AA119" s="1207"/>
      <c r="AB119" s="1456">
        <v>1.3</v>
      </c>
      <c r="AC119" s="1209"/>
      <c r="AD119" s="1207"/>
      <c r="AE119" s="1456">
        <v>1.47</v>
      </c>
      <c r="AF119" s="1209"/>
      <c r="AG119" s="1207"/>
      <c r="AH119" s="1456">
        <v>1.1000000000000001</v>
      </c>
      <c r="AI119" s="1209"/>
      <c r="AJ119" s="1207"/>
      <c r="AK119" s="1456">
        <v>1.05</v>
      </c>
      <c r="AL119" s="1209"/>
      <c r="AM119" s="1207"/>
      <c r="AN119" s="1456">
        <v>1.41</v>
      </c>
      <c r="AO119" s="1209"/>
    </row>
    <row r="120" spans="1:41">
      <c r="A120" s="1166" t="s">
        <v>4196</v>
      </c>
      <c r="B120" s="1139" t="s">
        <v>4197</v>
      </c>
      <c r="C120" s="1207"/>
      <c r="D120" s="1456">
        <v>1.23</v>
      </c>
      <c r="E120" s="1209"/>
      <c r="F120" s="1207"/>
      <c r="G120" s="1456">
        <v>1.96</v>
      </c>
      <c r="H120" s="1209"/>
      <c r="I120" s="1207"/>
      <c r="J120" s="1456">
        <v>2.06</v>
      </c>
      <c r="K120" s="1209"/>
      <c r="L120" s="1207"/>
      <c r="M120" s="1456">
        <v>1.24</v>
      </c>
      <c r="N120" s="1209"/>
      <c r="O120" s="1207"/>
      <c r="P120" s="1456">
        <v>2.23</v>
      </c>
      <c r="Q120" s="1209"/>
      <c r="R120" s="1207"/>
      <c r="S120" s="1456">
        <v>1.06</v>
      </c>
      <c r="T120" s="1209"/>
      <c r="U120" s="1207"/>
      <c r="V120" s="1456">
        <v>2.68</v>
      </c>
      <c r="W120" s="1209"/>
      <c r="X120" s="1207"/>
      <c r="Y120" s="1456">
        <v>1.49</v>
      </c>
      <c r="Z120" s="1209"/>
      <c r="AA120" s="1207"/>
      <c r="AB120" s="1456">
        <v>1.49</v>
      </c>
      <c r="AC120" s="1209"/>
      <c r="AD120" s="1207"/>
      <c r="AE120" s="1456">
        <v>1.79</v>
      </c>
      <c r="AF120" s="1209"/>
      <c r="AG120" s="1207"/>
      <c r="AH120" s="1456">
        <v>1.29</v>
      </c>
      <c r="AI120" s="1209"/>
      <c r="AJ120" s="1207"/>
      <c r="AK120" s="1456">
        <v>0.86</v>
      </c>
      <c r="AL120" s="1209"/>
      <c r="AM120" s="1207"/>
      <c r="AN120" s="1456">
        <v>2.0299999999999998</v>
      </c>
      <c r="AO120" s="1209"/>
    </row>
    <row r="121" spans="1:41">
      <c r="A121" s="1166" t="s">
        <v>4198</v>
      </c>
      <c r="B121" s="1139" t="s">
        <v>4199</v>
      </c>
      <c r="C121" s="1207"/>
      <c r="D121" s="1456">
        <v>1</v>
      </c>
      <c r="E121" s="1209"/>
      <c r="F121" s="1207"/>
      <c r="G121" s="1456">
        <v>1.08</v>
      </c>
      <c r="H121" s="1209"/>
      <c r="I121" s="1207"/>
      <c r="J121" s="1456">
        <v>1.65</v>
      </c>
      <c r="K121" s="1209"/>
      <c r="L121" s="1207"/>
      <c r="M121" s="1456">
        <v>1.5</v>
      </c>
      <c r="N121" s="1209"/>
      <c r="O121" s="1207"/>
      <c r="P121" s="1456">
        <v>2.21</v>
      </c>
      <c r="Q121" s="1209"/>
      <c r="R121" s="1207"/>
      <c r="S121" s="1456">
        <v>1.75</v>
      </c>
      <c r="T121" s="1209"/>
      <c r="U121" s="1207"/>
      <c r="V121" s="1456">
        <v>0.86</v>
      </c>
      <c r="W121" s="1209"/>
      <c r="X121" s="1207"/>
      <c r="Y121" s="1456">
        <v>1.25</v>
      </c>
      <c r="Z121" s="1209"/>
      <c r="AA121" s="1207"/>
      <c r="AB121" s="1456">
        <v>1.25</v>
      </c>
      <c r="AC121" s="1209"/>
      <c r="AD121" s="1207"/>
      <c r="AE121" s="1456">
        <v>1.46</v>
      </c>
      <c r="AF121" s="1209"/>
      <c r="AG121" s="1207"/>
      <c r="AH121" s="1456">
        <v>0.9</v>
      </c>
      <c r="AI121" s="1209"/>
      <c r="AJ121" s="1207"/>
      <c r="AK121" s="1456">
        <v>2.14</v>
      </c>
      <c r="AL121" s="1209"/>
      <c r="AM121" s="1207"/>
      <c r="AN121" s="1456">
        <v>1.88</v>
      </c>
      <c r="AO121" s="1209"/>
    </row>
    <row r="122" spans="1:41">
      <c r="A122" s="1166" t="s">
        <v>4200</v>
      </c>
      <c r="B122" s="1139" t="s">
        <v>4201</v>
      </c>
      <c r="C122" s="1207"/>
      <c r="D122" s="1456">
        <v>1.23</v>
      </c>
      <c r="E122" s="1209"/>
      <c r="F122" s="1207"/>
      <c r="G122" s="1456">
        <v>1.32</v>
      </c>
      <c r="H122" s="1209"/>
      <c r="I122" s="1207"/>
      <c r="J122" s="1456">
        <v>1.99</v>
      </c>
      <c r="K122" s="1209"/>
      <c r="L122" s="1207"/>
      <c r="M122" s="1456">
        <v>1.65</v>
      </c>
      <c r="N122" s="1209"/>
      <c r="O122" s="1207"/>
      <c r="P122" s="1456">
        <v>2.81</v>
      </c>
      <c r="Q122" s="1209"/>
      <c r="R122" s="1207"/>
      <c r="S122" s="1456">
        <v>1.85</v>
      </c>
      <c r="T122" s="1209"/>
      <c r="U122" s="1207"/>
      <c r="V122" s="1456">
        <v>1.22</v>
      </c>
      <c r="W122" s="1209"/>
      <c r="X122" s="1207"/>
      <c r="Y122" s="1456">
        <v>1.57</v>
      </c>
      <c r="Z122" s="1209"/>
      <c r="AA122" s="1207"/>
      <c r="AB122" s="1456">
        <v>1.57</v>
      </c>
      <c r="AC122" s="1209"/>
      <c r="AD122" s="1207"/>
      <c r="AE122" s="1456">
        <v>1.77</v>
      </c>
      <c r="AF122" s="1209"/>
      <c r="AG122" s="1207"/>
      <c r="AH122" s="1456">
        <v>1.1399999999999999</v>
      </c>
      <c r="AI122" s="1209"/>
      <c r="AJ122" s="1207"/>
      <c r="AK122" s="1456">
        <v>2.46</v>
      </c>
      <c r="AL122" s="1209"/>
      <c r="AM122" s="1207"/>
      <c r="AN122" s="1456">
        <v>2.4900000000000002</v>
      </c>
      <c r="AO122" s="1209"/>
    </row>
    <row r="123" spans="1:41">
      <c r="A123" s="1166" t="s">
        <v>4202</v>
      </c>
      <c r="B123" s="1139" t="s">
        <v>4203</v>
      </c>
      <c r="C123" s="1207"/>
      <c r="D123" s="1457">
        <v>0</v>
      </c>
      <c r="E123" s="1209"/>
      <c r="F123" s="1207"/>
      <c r="G123" s="1457">
        <v>0</v>
      </c>
      <c r="H123" s="1209"/>
      <c r="I123" s="1207"/>
      <c r="J123" s="1457">
        <v>0</v>
      </c>
      <c r="K123" s="1209"/>
      <c r="L123" s="1207"/>
      <c r="M123" s="1457">
        <v>0</v>
      </c>
      <c r="N123" s="1209"/>
      <c r="O123" s="1207"/>
      <c r="P123" s="1457">
        <v>0</v>
      </c>
      <c r="Q123" s="1209"/>
      <c r="R123" s="1207"/>
      <c r="S123" s="1457">
        <v>0</v>
      </c>
      <c r="T123" s="1209"/>
      <c r="U123" s="1207"/>
      <c r="V123" s="1457">
        <v>0</v>
      </c>
      <c r="W123" s="1209"/>
      <c r="X123" s="1207"/>
      <c r="Y123" s="1457">
        <v>23</v>
      </c>
      <c r="Z123" s="1209"/>
      <c r="AA123" s="1207"/>
      <c r="AB123" s="1457">
        <v>23</v>
      </c>
      <c r="AC123" s="1209"/>
      <c r="AD123" s="1207"/>
      <c r="AE123" s="1457">
        <v>0</v>
      </c>
      <c r="AF123" s="1209"/>
      <c r="AG123" s="1207"/>
      <c r="AH123" s="1457">
        <v>0</v>
      </c>
      <c r="AI123" s="1209"/>
      <c r="AJ123" s="1207"/>
      <c r="AK123" s="1457">
        <v>0</v>
      </c>
      <c r="AL123" s="1209"/>
      <c r="AM123" s="1207"/>
      <c r="AN123" s="1457">
        <v>0</v>
      </c>
      <c r="AO123" s="1209"/>
    </row>
    <row r="124" spans="1:41">
      <c r="A124" s="1166" t="s">
        <v>4204</v>
      </c>
      <c r="B124" s="1139" t="s">
        <v>4205</v>
      </c>
      <c r="C124" s="1207"/>
      <c r="D124" s="1457">
        <v>0</v>
      </c>
      <c r="E124" s="1209"/>
      <c r="F124" s="1207"/>
      <c r="G124" s="1457">
        <v>0</v>
      </c>
      <c r="H124" s="1209"/>
      <c r="I124" s="1207"/>
      <c r="J124" s="1457">
        <v>33</v>
      </c>
      <c r="K124" s="1209"/>
      <c r="L124" s="1207"/>
      <c r="M124" s="1457">
        <v>0</v>
      </c>
      <c r="N124" s="1209"/>
      <c r="O124" s="1207"/>
      <c r="P124" s="1457">
        <v>0</v>
      </c>
      <c r="Q124" s="1209"/>
      <c r="R124" s="1207"/>
      <c r="S124" s="1457">
        <v>66</v>
      </c>
      <c r="T124" s="1209"/>
      <c r="U124" s="1207"/>
      <c r="V124" s="1457">
        <v>0</v>
      </c>
      <c r="W124" s="1209"/>
      <c r="X124" s="1207"/>
      <c r="Y124" s="1457">
        <v>37</v>
      </c>
      <c r="Z124" s="1209"/>
      <c r="AA124" s="1207"/>
      <c r="AB124" s="1457">
        <v>37</v>
      </c>
      <c r="AC124" s="1209"/>
      <c r="AD124" s="1207"/>
      <c r="AE124" s="1457">
        <v>0</v>
      </c>
      <c r="AF124" s="1209"/>
      <c r="AG124" s="1207"/>
      <c r="AH124" s="1457">
        <v>22</v>
      </c>
      <c r="AI124" s="1209"/>
      <c r="AJ124" s="1207"/>
      <c r="AK124" s="1457">
        <v>9</v>
      </c>
      <c r="AL124" s="1209"/>
      <c r="AM124" s="1207"/>
      <c r="AN124" s="1457">
        <v>15</v>
      </c>
      <c r="AO124" s="1209"/>
    </row>
    <row r="125" spans="1:41">
      <c r="A125" s="1170" t="s">
        <v>4206</v>
      </c>
      <c r="B125" s="1139" t="s">
        <v>4207</v>
      </c>
      <c r="C125" s="1207"/>
      <c r="D125" s="1457">
        <v>20</v>
      </c>
      <c r="E125" s="1209"/>
      <c r="F125" s="1207"/>
      <c r="G125" s="1457">
        <v>0</v>
      </c>
      <c r="H125" s="1209"/>
      <c r="I125" s="1207"/>
      <c r="J125" s="1457">
        <v>116</v>
      </c>
      <c r="K125" s="1209"/>
      <c r="L125" s="1207"/>
      <c r="M125" s="1457">
        <v>65</v>
      </c>
      <c r="N125" s="1209"/>
      <c r="O125" s="1207"/>
      <c r="P125" s="1457">
        <v>141</v>
      </c>
      <c r="Q125" s="1209"/>
      <c r="R125" s="1207"/>
      <c r="S125" s="1457">
        <v>178</v>
      </c>
      <c r="T125" s="1209"/>
      <c r="U125" s="1207"/>
      <c r="V125" s="1457">
        <v>34</v>
      </c>
      <c r="W125" s="1209"/>
      <c r="X125" s="1207"/>
      <c r="Y125" s="1457">
        <v>45</v>
      </c>
      <c r="Z125" s="1209"/>
      <c r="AA125" s="1207"/>
      <c r="AB125" s="1457">
        <v>45</v>
      </c>
      <c r="AC125" s="1209"/>
      <c r="AD125" s="1207"/>
      <c r="AE125" s="1457">
        <v>15</v>
      </c>
      <c r="AF125" s="1209"/>
      <c r="AG125" s="1207"/>
      <c r="AH125" s="1457">
        <v>69</v>
      </c>
      <c r="AI125" s="1209"/>
      <c r="AJ125" s="1207"/>
      <c r="AK125" s="1457">
        <v>77</v>
      </c>
      <c r="AL125" s="1209"/>
      <c r="AM125" s="1207"/>
      <c r="AN125" s="1457">
        <v>21</v>
      </c>
      <c r="AO125" s="1209"/>
    </row>
    <row r="126" spans="1:41">
      <c r="A126" s="1170" t="s">
        <v>4208</v>
      </c>
      <c r="B126" s="1139" t="s">
        <v>4209</v>
      </c>
      <c r="C126" s="1207"/>
      <c r="D126" s="1457">
        <v>10</v>
      </c>
      <c r="E126" s="1209"/>
      <c r="F126" s="1207"/>
      <c r="G126" s="1457">
        <v>0</v>
      </c>
      <c r="H126" s="1209"/>
      <c r="I126" s="1207"/>
      <c r="J126" s="1457">
        <v>71</v>
      </c>
      <c r="K126" s="1209"/>
      <c r="L126" s="1207"/>
      <c r="M126" s="1457">
        <v>23</v>
      </c>
      <c r="N126" s="1209"/>
      <c r="O126" s="1207"/>
      <c r="P126" s="1457">
        <v>87</v>
      </c>
      <c r="Q126" s="1209"/>
      <c r="R126" s="1207"/>
      <c r="S126" s="1457">
        <v>0</v>
      </c>
      <c r="T126" s="1209"/>
      <c r="U126" s="1207"/>
      <c r="V126" s="1457">
        <v>13</v>
      </c>
      <c r="W126" s="1209"/>
      <c r="X126" s="1207"/>
      <c r="Y126" s="1457">
        <v>0</v>
      </c>
      <c r="Z126" s="1209"/>
      <c r="AA126" s="1207"/>
      <c r="AB126" s="1457">
        <v>0</v>
      </c>
      <c r="AC126" s="1209"/>
      <c r="AD126" s="1207"/>
      <c r="AE126" s="1457">
        <v>0</v>
      </c>
      <c r="AF126" s="1209"/>
      <c r="AG126" s="1207"/>
      <c r="AH126" s="1457">
        <v>0</v>
      </c>
      <c r="AI126" s="1209"/>
      <c r="AJ126" s="1207"/>
      <c r="AK126" s="1457">
        <v>0</v>
      </c>
      <c r="AL126" s="1209"/>
      <c r="AM126" s="1207"/>
      <c r="AN126" s="1457">
        <v>14</v>
      </c>
      <c r="AO126" s="1209"/>
    </row>
    <row r="127" spans="1:41">
      <c r="A127" s="1167" t="s">
        <v>4240</v>
      </c>
      <c r="B127" s="1168" t="s">
        <v>4241</v>
      </c>
      <c r="C127" s="1249"/>
      <c r="D127" s="1250"/>
      <c r="E127" s="1251"/>
      <c r="F127" s="1249"/>
      <c r="G127" s="1250"/>
      <c r="H127" s="1251"/>
      <c r="I127" s="1249"/>
      <c r="J127" s="1250"/>
      <c r="K127" s="1251"/>
      <c r="L127" s="1249"/>
      <c r="M127" s="1250"/>
      <c r="N127" s="1251"/>
      <c r="O127" s="1249"/>
      <c r="P127" s="1250"/>
      <c r="Q127" s="1251"/>
      <c r="R127" s="1249"/>
      <c r="S127" s="1250"/>
      <c r="T127" s="1251"/>
      <c r="U127" s="1249"/>
      <c r="V127" s="1250"/>
      <c r="W127" s="1251"/>
      <c r="X127" s="1249"/>
      <c r="Y127" s="1250"/>
      <c r="Z127" s="1251"/>
      <c r="AA127" s="1249"/>
      <c r="AB127" s="1769" t="s">
        <v>6792</v>
      </c>
      <c r="AC127" s="1251" t="s">
        <v>6787</v>
      </c>
      <c r="AD127" s="1249"/>
      <c r="AE127" s="1250"/>
      <c r="AF127" s="1251"/>
      <c r="AG127" s="1249"/>
      <c r="AH127" s="1250"/>
      <c r="AI127" s="1251"/>
      <c r="AJ127" s="1249"/>
      <c r="AK127" s="1250"/>
      <c r="AL127" s="1251"/>
      <c r="AM127" s="1249"/>
      <c r="AN127" s="1250"/>
      <c r="AO127" s="1251"/>
    </row>
    <row r="128" spans="1:41">
      <c r="A128" s="1169" t="s">
        <v>2240</v>
      </c>
      <c r="B128" s="1160" t="s">
        <v>4154</v>
      </c>
      <c r="C128" s="1207"/>
      <c r="D128" s="1477">
        <v>5</v>
      </c>
      <c r="E128" s="1209"/>
      <c r="F128" s="1207"/>
      <c r="G128" s="1477">
        <v>5</v>
      </c>
      <c r="H128" s="1209"/>
      <c r="I128" s="1207"/>
      <c r="J128" s="1477">
        <v>3</v>
      </c>
      <c r="K128" s="1209"/>
      <c r="L128" s="1207"/>
      <c r="M128" s="1477">
        <v>5</v>
      </c>
      <c r="N128" s="1209"/>
      <c r="O128" s="1207"/>
      <c r="P128" s="1477">
        <v>3</v>
      </c>
      <c r="Q128" s="1209"/>
      <c r="R128" s="1207"/>
      <c r="S128" s="1477">
        <v>3</v>
      </c>
      <c r="T128" s="1209"/>
      <c r="U128" s="1207"/>
      <c r="V128" s="1477">
        <v>5</v>
      </c>
      <c r="W128" s="1209"/>
      <c r="X128" s="1207"/>
      <c r="Y128" s="1477">
        <v>5</v>
      </c>
      <c r="Z128" s="1209"/>
      <c r="AA128" s="1207"/>
      <c r="AB128" s="1477">
        <v>5</v>
      </c>
      <c r="AC128" s="1209"/>
      <c r="AD128" s="1207"/>
      <c r="AE128" s="1477">
        <v>5</v>
      </c>
      <c r="AF128" s="1209"/>
      <c r="AG128" s="1207"/>
      <c r="AH128" s="1477">
        <v>4</v>
      </c>
      <c r="AI128" s="1209"/>
      <c r="AJ128" s="1207"/>
      <c r="AK128" s="1477">
        <v>3</v>
      </c>
      <c r="AL128" s="1209"/>
      <c r="AM128" s="1207"/>
      <c r="AN128" s="1477">
        <v>5</v>
      </c>
      <c r="AO128" s="1209"/>
    </row>
    <row r="129" spans="1:41">
      <c r="A129" s="1169" t="s">
        <v>4155</v>
      </c>
      <c r="B129" s="1160" t="s">
        <v>4156</v>
      </c>
      <c r="C129" s="1207"/>
      <c r="D129" s="1241">
        <v>10.92</v>
      </c>
      <c r="E129" s="1209"/>
      <c r="F129" s="1207"/>
      <c r="G129" s="1241">
        <v>11.97</v>
      </c>
      <c r="H129" s="1209"/>
      <c r="I129" s="1207"/>
      <c r="J129" s="1241">
        <v>8</v>
      </c>
      <c r="K129" s="1209"/>
      <c r="L129" s="1207"/>
      <c r="M129" s="1241">
        <v>11.06</v>
      </c>
      <c r="N129" s="1209"/>
      <c r="O129" s="1207"/>
      <c r="P129" s="1241">
        <v>8</v>
      </c>
      <c r="Q129" s="1209"/>
      <c r="R129" s="1207"/>
      <c r="S129" s="1241">
        <v>8.33</v>
      </c>
      <c r="T129" s="1209"/>
      <c r="U129" s="1207"/>
      <c r="V129" s="1241">
        <v>11.2</v>
      </c>
      <c r="W129" s="1209"/>
      <c r="X129" s="1207"/>
      <c r="Y129" s="1241">
        <v>11.06</v>
      </c>
      <c r="Z129" s="1209"/>
      <c r="AA129" s="1207"/>
      <c r="AB129" s="1241">
        <v>11.06</v>
      </c>
      <c r="AC129" s="1209"/>
      <c r="AD129" s="1207"/>
      <c r="AE129" s="1241">
        <v>11.67</v>
      </c>
      <c r="AF129" s="1209"/>
      <c r="AG129" s="1207"/>
      <c r="AH129" s="1241">
        <v>10.49</v>
      </c>
      <c r="AI129" s="1209"/>
      <c r="AJ129" s="1207"/>
      <c r="AK129" s="1241">
        <v>8</v>
      </c>
      <c r="AL129" s="1209"/>
      <c r="AM129" s="1207"/>
      <c r="AN129" s="1241">
        <v>11.02</v>
      </c>
      <c r="AO129" s="1209"/>
    </row>
    <row r="130" spans="1:41">
      <c r="A130" s="1169" t="s">
        <v>4166</v>
      </c>
      <c r="B130" s="1160" t="s">
        <v>4167</v>
      </c>
      <c r="C130" s="1207"/>
      <c r="D130" s="1832">
        <v>0.91100000000000003</v>
      </c>
      <c r="E130" s="1209"/>
      <c r="F130" s="1207"/>
      <c r="G130" s="1832">
        <v>0.998</v>
      </c>
      <c r="H130" s="1209"/>
      <c r="I130" s="1207"/>
      <c r="J130" s="1832">
        <v>0.66700000000000004</v>
      </c>
      <c r="K130" s="1209"/>
      <c r="L130" s="1207"/>
      <c r="M130" s="1832">
        <v>0.92200000000000004</v>
      </c>
      <c r="N130" s="1209"/>
      <c r="O130" s="1207"/>
      <c r="P130" s="1832">
        <v>0.66700000000000004</v>
      </c>
      <c r="Q130" s="1209"/>
      <c r="R130" s="1207"/>
      <c r="S130" s="1832">
        <v>0.69499999999999995</v>
      </c>
      <c r="T130" s="1209"/>
      <c r="U130" s="1207"/>
      <c r="V130" s="1832">
        <v>0.93400000000000005</v>
      </c>
      <c r="W130" s="1209"/>
      <c r="X130" s="1207"/>
      <c r="Y130" s="1832">
        <v>0.92200000000000004</v>
      </c>
      <c r="Z130" s="1209"/>
      <c r="AA130" s="1207"/>
      <c r="AB130" s="1832">
        <v>0.92200000000000004</v>
      </c>
      <c r="AC130" s="1209"/>
      <c r="AD130" s="1207"/>
      <c r="AE130" s="1832">
        <v>0.97299999999999998</v>
      </c>
      <c r="AF130" s="1209"/>
      <c r="AG130" s="1207"/>
      <c r="AH130" s="1832">
        <v>0.875</v>
      </c>
      <c r="AI130" s="1209"/>
      <c r="AJ130" s="1207"/>
      <c r="AK130" s="1832">
        <v>0.66700000000000004</v>
      </c>
      <c r="AL130" s="1209"/>
      <c r="AM130" s="1207"/>
      <c r="AN130" s="1832">
        <v>0.91900000000000004</v>
      </c>
      <c r="AO130" s="1209"/>
    </row>
    <row r="131" spans="1:41">
      <c r="A131" s="1171" t="s">
        <v>4242</v>
      </c>
      <c r="B131" s="1139" t="s">
        <v>4243</v>
      </c>
      <c r="C131" s="1207"/>
      <c r="D131" s="1208" t="s">
        <v>4355</v>
      </c>
      <c r="E131" s="1209"/>
      <c r="F131" s="1207"/>
      <c r="G131" s="1208" t="s">
        <v>4355</v>
      </c>
      <c r="H131" s="1209"/>
      <c r="I131" s="1207"/>
      <c r="J131" s="1208" t="s">
        <v>4355</v>
      </c>
      <c r="K131" s="1209"/>
      <c r="L131" s="1207"/>
      <c r="M131" s="1208" t="s">
        <v>4355</v>
      </c>
      <c r="N131" s="1209"/>
      <c r="O131" s="1207"/>
      <c r="P131" s="1208" t="s">
        <v>4355</v>
      </c>
      <c r="Q131" s="1209"/>
      <c r="R131" s="1207"/>
      <c r="S131" s="1208" t="s">
        <v>4355</v>
      </c>
      <c r="T131" s="1209"/>
      <c r="U131" s="1207"/>
      <c r="V131" s="1208" t="s">
        <v>4355</v>
      </c>
      <c r="W131" s="1209"/>
      <c r="X131" s="1207"/>
      <c r="Y131" s="1208" t="s">
        <v>4355</v>
      </c>
      <c r="Z131" s="1209"/>
      <c r="AA131" s="1207"/>
      <c r="AB131" s="1208" t="s">
        <v>4355</v>
      </c>
      <c r="AC131" s="1209"/>
      <c r="AD131" s="1207"/>
      <c r="AE131" s="1208" t="s">
        <v>4355</v>
      </c>
      <c r="AF131" s="1209"/>
      <c r="AG131" s="1207"/>
      <c r="AH131" s="1208" t="s">
        <v>4355</v>
      </c>
      <c r="AI131" s="1209"/>
      <c r="AJ131" s="1207"/>
      <c r="AK131" s="1208" t="s">
        <v>4355</v>
      </c>
      <c r="AL131" s="1209"/>
      <c r="AM131" s="1207"/>
      <c r="AN131" s="1208" t="s">
        <v>4355</v>
      </c>
      <c r="AO131" s="1209"/>
    </row>
    <row r="132" spans="1:41">
      <c r="A132" s="1166" t="s">
        <v>4212</v>
      </c>
      <c r="B132" s="1139" t="s">
        <v>4213</v>
      </c>
      <c r="C132" s="1207"/>
      <c r="D132" s="1455" t="s">
        <v>2261</v>
      </c>
      <c r="E132" s="1209"/>
      <c r="F132" s="1207"/>
      <c r="G132" s="1455" t="s">
        <v>2261</v>
      </c>
      <c r="H132" s="1209"/>
      <c r="I132" s="1207"/>
      <c r="J132" s="1455" t="s">
        <v>2261</v>
      </c>
      <c r="K132" s="1209"/>
      <c r="L132" s="1207"/>
      <c r="M132" s="1455" t="s">
        <v>2261</v>
      </c>
      <c r="N132" s="1209"/>
      <c r="O132" s="1207"/>
      <c r="P132" s="1455" t="s">
        <v>2261</v>
      </c>
      <c r="Q132" s="1209"/>
      <c r="R132" s="1207"/>
      <c r="S132" s="1455" t="s">
        <v>2261</v>
      </c>
      <c r="T132" s="1209"/>
      <c r="U132" s="1207"/>
      <c r="V132" s="1455" t="s">
        <v>2261</v>
      </c>
      <c r="W132" s="1209"/>
      <c r="X132" s="1207"/>
      <c r="Y132" s="1455" t="s">
        <v>2261</v>
      </c>
      <c r="Z132" s="1209"/>
      <c r="AA132" s="1207"/>
      <c r="AB132" s="1455" t="s">
        <v>2261</v>
      </c>
      <c r="AC132" s="1209"/>
      <c r="AD132" s="1207"/>
      <c r="AE132" s="1455" t="s">
        <v>2261</v>
      </c>
      <c r="AF132" s="1209"/>
      <c r="AG132" s="1207"/>
      <c r="AH132" s="1455" t="s">
        <v>2261</v>
      </c>
      <c r="AI132" s="1209"/>
      <c r="AJ132" s="1207"/>
      <c r="AK132" s="1455" t="s">
        <v>2261</v>
      </c>
      <c r="AL132" s="1209"/>
      <c r="AM132" s="1207"/>
      <c r="AN132" s="1455" t="s">
        <v>2261</v>
      </c>
      <c r="AO132" s="1209"/>
    </row>
    <row r="133" spans="1:41">
      <c r="A133" s="1166" t="s">
        <v>4172</v>
      </c>
      <c r="B133" s="1139" t="s">
        <v>4173</v>
      </c>
      <c r="C133" s="1207"/>
      <c r="D133" s="1456">
        <v>1.88</v>
      </c>
      <c r="E133" s="1209"/>
      <c r="F133" s="1207"/>
      <c r="G133" s="1456">
        <v>1.1100000000000001</v>
      </c>
      <c r="H133" s="1209"/>
      <c r="I133" s="1207"/>
      <c r="J133" s="1456">
        <v>3.24</v>
      </c>
      <c r="K133" s="1209"/>
      <c r="L133" s="1207"/>
      <c r="M133" s="1456">
        <v>1.54</v>
      </c>
      <c r="N133" s="1209"/>
      <c r="O133" s="1207"/>
      <c r="P133" s="1456">
        <v>2.7</v>
      </c>
      <c r="Q133" s="1209"/>
      <c r="R133" s="1207"/>
      <c r="S133" s="1456">
        <v>2.23</v>
      </c>
      <c r="T133" s="1209"/>
      <c r="U133" s="1207"/>
      <c r="V133" s="1456">
        <v>1.33</v>
      </c>
      <c r="W133" s="1209"/>
      <c r="X133" s="1207"/>
      <c r="Y133" s="1456">
        <v>1.46</v>
      </c>
      <c r="Z133" s="1209"/>
      <c r="AA133" s="1207"/>
      <c r="AB133" s="1456">
        <v>1.46</v>
      </c>
      <c r="AC133" s="1209"/>
      <c r="AD133" s="1207"/>
      <c r="AE133" s="1456">
        <v>1.2</v>
      </c>
      <c r="AF133" s="1209"/>
      <c r="AG133" s="1207"/>
      <c r="AH133" s="1456">
        <v>1.72</v>
      </c>
      <c r="AI133" s="1209"/>
      <c r="AJ133" s="1207"/>
      <c r="AK133" s="1456">
        <v>2.63</v>
      </c>
      <c r="AL133" s="1209"/>
      <c r="AM133" s="1207"/>
      <c r="AN133" s="1456">
        <v>1.79</v>
      </c>
      <c r="AO133" s="1209"/>
    </row>
    <row r="134" spans="1:41">
      <c r="A134" s="1166" t="s">
        <v>4170</v>
      </c>
      <c r="B134" s="1139" t="s">
        <v>4171</v>
      </c>
      <c r="C134" s="1207"/>
      <c r="D134" s="1456" t="s">
        <v>2261</v>
      </c>
      <c r="E134" s="1209"/>
      <c r="F134" s="1207"/>
      <c r="G134" s="1456" t="s">
        <v>2261</v>
      </c>
      <c r="H134" s="1209"/>
      <c r="I134" s="1207"/>
      <c r="J134" s="1456" t="s">
        <v>2261</v>
      </c>
      <c r="K134" s="1209"/>
      <c r="L134" s="1207"/>
      <c r="M134" s="1456" t="s">
        <v>2261</v>
      </c>
      <c r="N134" s="1209"/>
      <c r="O134" s="1207"/>
      <c r="P134" s="1456" t="s">
        <v>2261</v>
      </c>
      <c r="Q134" s="1209"/>
      <c r="R134" s="1207"/>
      <c r="S134" s="1456" t="s">
        <v>2261</v>
      </c>
      <c r="T134" s="1209"/>
      <c r="U134" s="1207"/>
      <c r="V134" s="1456" t="s">
        <v>2261</v>
      </c>
      <c r="W134" s="1209"/>
      <c r="X134" s="1207"/>
      <c r="Y134" s="1456" t="s">
        <v>2261</v>
      </c>
      <c r="Z134" s="1209"/>
      <c r="AA134" s="1207"/>
      <c r="AB134" s="1456" t="s">
        <v>2261</v>
      </c>
      <c r="AC134" s="1209"/>
      <c r="AD134" s="1207"/>
      <c r="AE134" s="1456" t="s">
        <v>2261</v>
      </c>
      <c r="AF134" s="1209"/>
      <c r="AG134" s="1207"/>
      <c r="AH134" s="1456" t="s">
        <v>2261</v>
      </c>
      <c r="AI134" s="1209"/>
      <c r="AJ134" s="1207"/>
      <c r="AK134" s="1456" t="s">
        <v>2261</v>
      </c>
      <c r="AL134" s="1209"/>
      <c r="AM134" s="1207"/>
      <c r="AN134" s="1456" t="s">
        <v>2261</v>
      </c>
      <c r="AO134" s="1209"/>
    </row>
    <row r="135" spans="1:41">
      <c r="A135" s="1166" t="s">
        <v>6204</v>
      </c>
      <c r="B135" s="1139" t="s">
        <v>4175</v>
      </c>
      <c r="C135" s="1207"/>
      <c r="D135" s="1456" t="s">
        <v>2261</v>
      </c>
      <c r="E135" s="1209"/>
      <c r="F135" s="1207"/>
      <c r="G135" s="1456" t="s">
        <v>2261</v>
      </c>
      <c r="H135" s="1209"/>
      <c r="I135" s="1207"/>
      <c r="J135" s="1456" t="s">
        <v>2261</v>
      </c>
      <c r="K135" s="1209"/>
      <c r="L135" s="1207"/>
      <c r="M135" s="1456" t="s">
        <v>2261</v>
      </c>
      <c r="N135" s="1209"/>
      <c r="O135" s="1207"/>
      <c r="P135" s="1456" t="s">
        <v>2261</v>
      </c>
      <c r="Q135" s="1209"/>
      <c r="R135" s="1207"/>
      <c r="S135" s="1456" t="s">
        <v>2261</v>
      </c>
      <c r="T135" s="1209"/>
      <c r="U135" s="1207"/>
      <c r="V135" s="1456" t="s">
        <v>2261</v>
      </c>
      <c r="W135" s="1209"/>
      <c r="X135" s="1207"/>
      <c r="Y135" s="1456" t="s">
        <v>2261</v>
      </c>
      <c r="Z135" s="1209"/>
      <c r="AA135" s="1207"/>
      <c r="AB135" s="1456" t="s">
        <v>2261</v>
      </c>
      <c r="AC135" s="1209"/>
      <c r="AD135" s="1207"/>
      <c r="AE135" s="1456" t="s">
        <v>2261</v>
      </c>
      <c r="AF135" s="1209"/>
      <c r="AG135" s="1207"/>
      <c r="AH135" s="1456" t="s">
        <v>2261</v>
      </c>
      <c r="AI135" s="1209"/>
      <c r="AJ135" s="1207"/>
      <c r="AK135" s="1456" t="s">
        <v>2261</v>
      </c>
      <c r="AL135" s="1209"/>
      <c r="AM135" s="1207"/>
      <c r="AN135" s="1456" t="s">
        <v>2261</v>
      </c>
      <c r="AO135" s="1209"/>
    </row>
    <row r="136" spans="1:41">
      <c r="A136" s="1166" t="s">
        <v>4180</v>
      </c>
      <c r="B136" s="1139" t="s">
        <v>4181</v>
      </c>
      <c r="C136" s="1207"/>
      <c r="D136" s="1456">
        <v>24.86</v>
      </c>
      <c r="E136" s="1209"/>
      <c r="F136" s="1207"/>
      <c r="G136" s="1456">
        <v>18.16</v>
      </c>
      <c r="H136" s="1209"/>
      <c r="I136" s="1207"/>
      <c r="J136" s="1456">
        <v>50.87</v>
      </c>
      <c r="K136" s="1209"/>
      <c r="L136" s="1207"/>
      <c r="M136" s="1456">
        <v>24.99</v>
      </c>
      <c r="N136" s="1209"/>
      <c r="O136" s="1207"/>
      <c r="P136" s="1456">
        <v>50.92</v>
      </c>
      <c r="Q136" s="1209"/>
      <c r="R136" s="1207"/>
      <c r="S136" s="1456">
        <v>47.36</v>
      </c>
      <c r="T136" s="1209"/>
      <c r="U136" s="1207"/>
      <c r="V136" s="1456">
        <v>23.98</v>
      </c>
      <c r="W136" s="1209"/>
      <c r="X136" s="1207"/>
      <c r="Y136" s="1456">
        <v>25.03</v>
      </c>
      <c r="Z136" s="1209"/>
      <c r="AA136" s="1207"/>
      <c r="AB136" s="1456">
        <v>25.03</v>
      </c>
      <c r="AC136" s="1209"/>
      <c r="AD136" s="1207"/>
      <c r="AE136" s="1456">
        <v>20.440000000000001</v>
      </c>
      <c r="AF136" s="1209"/>
      <c r="AG136" s="1207"/>
      <c r="AH136" s="1456">
        <v>29.15</v>
      </c>
      <c r="AI136" s="1209"/>
      <c r="AJ136" s="1207"/>
      <c r="AK136" s="1456">
        <v>51.77</v>
      </c>
      <c r="AL136" s="1209"/>
      <c r="AM136" s="1207"/>
      <c r="AN136" s="1456">
        <v>24.69</v>
      </c>
      <c r="AO136" s="1209"/>
    </row>
    <row r="137" spans="1:41">
      <c r="A137" s="1166" t="s">
        <v>4215</v>
      </c>
      <c r="B137" s="1139" t="s">
        <v>4216</v>
      </c>
      <c r="C137" s="1207"/>
      <c r="D137" s="1208" t="s">
        <v>4355</v>
      </c>
      <c r="E137" s="1209"/>
      <c r="F137" s="1207"/>
      <c r="G137" s="1208" t="s">
        <v>4355</v>
      </c>
      <c r="H137" s="1209"/>
      <c r="I137" s="1207"/>
      <c r="J137" s="1208" t="s">
        <v>4355</v>
      </c>
      <c r="K137" s="1209"/>
      <c r="L137" s="1207"/>
      <c r="M137" s="1208" t="s">
        <v>4355</v>
      </c>
      <c r="N137" s="1209"/>
      <c r="O137" s="1207"/>
      <c r="P137" s="1208" t="s">
        <v>4355</v>
      </c>
      <c r="Q137" s="1209"/>
      <c r="R137" s="1207"/>
      <c r="S137" s="1208" t="s">
        <v>4355</v>
      </c>
      <c r="T137" s="1209"/>
      <c r="U137" s="1207"/>
      <c r="V137" s="1208" t="s">
        <v>4355</v>
      </c>
      <c r="W137" s="1209"/>
      <c r="X137" s="1207"/>
      <c r="Y137" s="1208" t="s">
        <v>4355</v>
      </c>
      <c r="Z137" s="1209"/>
      <c r="AA137" s="1207"/>
      <c r="AB137" s="1208" t="s">
        <v>4355</v>
      </c>
      <c r="AC137" s="1209"/>
      <c r="AD137" s="1207"/>
      <c r="AE137" s="1208" t="s">
        <v>4355</v>
      </c>
      <c r="AF137" s="1209"/>
      <c r="AG137" s="1207"/>
      <c r="AH137" s="1208" t="s">
        <v>4355</v>
      </c>
      <c r="AI137" s="1209"/>
      <c r="AJ137" s="1207"/>
      <c r="AK137" s="1208" t="s">
        <v>4355</v>
      </c>
      <c r="AL137" s="1209"/>
      <c r="AM137" s="1207"/>
      <c r="AN137" s="1208" t="s">
        <v>4355</v>
      </c>
      <c r="AO137" s="1209"/>
    </row>
    <row r="138" spans="1:41">
      <c r="A138" s="1166" t="s">
        <v>4182</v>
      </c>
      <c r="B138" s="1139" t="s">
        <v>4183</v>
      </c>
      <c r="C138" s="1207"/>
      <c r="D138" s="1456">
        <v>0.13</v>
      </c>
      <c r="E138" s="1209"/>
      <c r="F138" s="1207"/>
      <c r="G138" s="1456">
        <v>0.11</v>
      </c>
      <c r="H138" s="1209"/>
      <c r="I138" s="1207"/>
      <c r="J138" s="1456">
        <v>0.53</v>
      </c>
      <c r="K138" s="1209"/>
      <c r="L138" s="1207"/>
      <c r="M138" s="1456">
        <v>0.11</v>
      </c>
      <c r="N138" s="1209"/>
      <c r="O138" s="1207"/>
      <c r="P138" s="1456">
        <v>0.09</v>
      </c>
      <c r="Q138" s="1209"/>
      <c r="R138" s="1207"/>
      <c r="S138" s="1456">
        <v>0</v>
      </c>
      <c r="T138" s="1209"/>
      <c r="U138" s="1207"/>
      <c r="V138" s="1456">
        <v>0.05</v>
      </c>
      <c r="W138" s="1209"/>
      <c r="X138" s="1207"/>
      <c r="Y138" s="1456">
        <v>0.55000000000000004</v>
      </c>
      <c r="Z138" s="1209"/>
      <c r="AA138" s="1207"/>
      <c r="AB138" s="1456">
        <v>0.55000000000000004</v>
      </c>
      <c r="AC138" s="1209"/>
      <c r="AD138" s="1207"/>
      <c r="AE138" s="1456">
        <v>0.11</v>
      </c>
      <c r="AF138" s="1209"/>
      <c r="AG138" s="1207"/>
      <c r="AH138" s="1456">
        <v>0.1</v>
      </c>
      <c r="AI138" s="1209"/>
      <c r="AJ138" s="1207"/>
      <c r="AK138" s="1456">
        <v>0.35</v>
      </c>
      <c r="AL138" s="1209"/>
      <c r="AM138" s="1207"/>
      <c r="AN138" s="1456">
        <v>0.15</v>
      </c>
      <c r="AO138" s="1209"/>
    </row>
    <row r="139" spans="1:41">
      <c r="A139" s="1166" t="s">
        <v>4184</v>
      </c>
      <c r="B139" s="1139" t="s">
        <v>4185</v>
      </c>
      <c r="C139" s="1207"/>
      <c r="D139" s="1456">
        <v>0.11</v>
      </c>
      <c r="E139" s="1209"/>
      <c r="F139" s="1207"/>
      <c r="G139" s="1456">
        <v>0.11</v>
      </c>
      <c r="H139" s="1209"/>
      <c r="I139" s="1207"/>
      <c r="J139" s="1456">
        <v>0.39</v>
      </c>
      <c r="K139" s="1209"/>
      <c r="L139" s="1207"/>
      <c r="M139" s="1456">
        <v>0.1</v>
      </c>
      <c r="N139" s="1209"/>
      <c r="O139" s="1207"/>
      <c r="P139" s="1456">
        <v>0.11</v>
      </c>
      <c r="Q139" s="1209"/>
      <c r="R139" s="1207"/>
      <c r="S139" s="1456">
        <v>0.04</v>
      </c>
      <c r="T139" s="1209"/>
      <c r="U139" s="1207"/>
      <c r="V139" s="1456">
        <v>0.03</v>
      </c>
      <c r="W139" s="1209"/>
      <c r="X139" s="1207"/>
      <c r="Y139" s="1456">
        <v>0.15</v>
      </c>
      <c r="Z139" s="1209"/>
      <c r="AA139" s="1207"/>
      <c r="AB139" s="1456">
        <v>0.15</v>
      </c>
      <c r="AC139" s="1209"/>
      <c r="AD139" s="1207"/>
      <c r="AE139" s="1456">
        <v>0.1</v>
      </c>
      <c r="AF139" s="1209"/>
      <c r="AG139" s="1207"/>
      <c r="AH139" s="1456">
        <v>0.18</v>
      </c>
      <c r="AI139" s="1209"/>
      <c r="AJ139" s="1207"/>
      <c r="AK139" s="1456">
        <v>0.22</v>
      </c>
      <c r="AL139" s="1209"/>
      <c r="AM139" s="1207"/>
      <c r="AN139" s="1456">
        <v>0.04</v>
      </c>
      <c r="AO139" s="1209"/>
    </row>
    <row r="140" spans="1:41">
      <c r="A140" s="1166" t="s">
        <v>515</v>
      </c>
      <c r="B140" s="1172" t="s">
        <v>4217</v>
      </c>
      <c r="C140" s="1249"/>
      <c r="D140" s="1250"/>
      <c r="E140" s="1251"/>
      <c r="F140" s="1249"/>
      <c r="G140" s="1250"/>
      <c r="H140" s="1251"/>
      <c r="I140" s="1249"/>
      <c r="J140" s="1250"/>
      <c r="K140" s="1251"/>
      <c r="L140" s="1249"/>
      <c r="M140" s="1250"/>
      <c r="N140" s="1251"/>
      <c r="O140" s="1249"/>
      <c r="P140" s="1250"/>
      <c r="Q140" s="1251"/>
      <c r="R140" s="1249"/>
      <c r="S140" s="1250"/>
      <c r="T140" s="1251"/>
      <c r="U140" s="1249"/>
      <c r="V140" s="1250"/>
      <c r="W140" s="1251"/>
      <c r="X140" s="1249"/>
      <c r="Y140" s="1250"/>
      <c r="Z140" s="1251"/>
      <c r="AA140" s="1249"/>
      <c r="AB140" s="1250"/>
      <c r="AC140" s="1251"/>
      <c r="AD140" s="1249"/>
      <c r="AE140" s="1250"/>
      <c r="AF140" s="1251"/>
      <c r="AG140" s="1249"/>
      <c r="AH140" s="1250"/>
      <c r="AI140" s="1251"/>
      <c r="AJ140" s="1249"/>
      <c r="AK140" s="1250"/>
      <c r="AL140" s="1251"/>
      <c r="AM140" s="1249"/>
      <c r="AN140" s="1250"/>
      <c r="AO140" s="1251"/>
    </row>
    <row r="141" spans="1:41">
      <c r="A141" s="1166" t="s">
        <v>4127</v>
      </c>
      <c r="B141" s="1139" t="s">
        <v>4128</v>
      </c>
      <c r="C141" s="1207"/>
      <c r="D141" s="1208" t="s">
        <v>4356</v>
      </c>
      <c r="E141" s="1209"/>
      <c r="F141" s="1207"/>
      <c r="G141" s="1208" t="s">
        <v>4356</v>
      </c>
      <c r="H141" s="1209"/>
      <c r="I141" s="1207"/>
      <c r="J141" s="1208" t="s">
        <v>4356</v>
      </c>
      <c r="K141" s="1209"/>
      <c r="L141" s="1207"/>
      <c r="M141" s="1208" t="s">
        <v>4356</v>
      </c>
      <c r="N141" s="1209"/>
      <c r="O141" s="1207"/>
      <c r="P141" s="1208" t="s">
        <v>4356</v>
      </c>
      <c r="Q141" s="1209"/>
      <c r="R141" s="1207"/>
      <c r="S141" s="1208" t="s">
        <v>4356</v>
      </c>
      <c r="T141" s="1209"/>
      <c r="U141" s="1207"/>
      <c r="V141" s="1208" t="s">
        <v>4356</v>
      </c>
      <c r="W141" s="1209"/>
      <c r="X141" s="1207"/>
      <c r="Y141" s="1208" t="s">
        <v>4356</v>
      </c>
      <c r="Z141" s="1209"/>
      <c r="AA141" s="1207"/>
      <c r="AB141" s="1208" t="s">
        <v>4356</v>
      </c>
      <c r="AC141" s="1209"/>
      <c r="AD141" s="1207"/>
      <c r="AE141" s="1208" t="s">
        <v>4356</v>
      </c>
      <c r="AF141" s="1209"/>
      <c r="AG141" s="1207"/>
      <c r="AH141" s="1208" t="s">
        <v>4356</v>
      </c>
      <c r="AI141" s="1209"/>
      <c r="AJ141" s="1207"/>
      <c r="AK141" s="1208" t="s">
        <v>4356</v>
      </c>
      <c r="AL141" s="1209"/>
      <c r="AM141" s="1207"/>
      <c r="AN141" s="1208" t="s">
        <v>4405</v>
      </c>
      <c r="AO141" s="1209"/>
    </row>
    <row r="142" spans="1:41">
      <c r="A142" s="1166" t="s">
        <v>4129</v>
      </c>
      <c r="B142" s="1139" t="s">
        <v>4130</v>
      </c>
      <c r="C142" s="1207"/>
      <c r="D142" s="1208" t="s">
        <v>4356</v>
      </c>
      <c r="E142" s="1209"/>
      <c r="F142" s="1207"/>
      <c r="G142" s="1208" t="s">
        <v>4356</v>
      </c>
      <c r="H142" s="1209"/>
      <c r="I142" s="1207"/>
      <c r="J142" s="1208" t="s">
        <v>4356</v>
      </c>
      <c r="K142" s="1209"/>
      <c r="L142" s="1207"/>
      <c r="M142" s="1208" t="s">
        <v>4356</v>
      </c>
      <c r="N142" s="1209"/>
      <c r="O142" s="1207"/>
      <c r="P142" s="1208" t="s">
        <v>4356</v>
      </c>
      <c r="Q142" s="1209"/>
      <c r="R142" s="1207"/>
      <c r="S142" s="1208" t="s">
        <v>4356</v>
      </c>
      <c r="T142" s="1209"/>
      <c r="U142" s="1207"/>
      <c r="V142" s="1208" t="s">
        <v>4356</v>
      </c>
      <c r="W142" s="1209"/>
      <c r="X142" s="1207"/>
      <c r="Y142" s="1208" t="s">
        <v>4356</v>
      </c>
      <c r="Z142" s="1209"/>
      <c r="AA142" s="1207"/>
      <c r="AB142" s="1208" t="s">
        <v>4356</v>
      </c>
      <c r="AC142" s="1209"/>
      <c r="AD142" s="1207"/>
      <c r="AE142" s="1208" t="s">
        <v>4356</v>
      </c>
      <c r="AF142" s="1209"/>
      <c r="AG142" s="1207"/>
      <c r="AH142" s="1208" t="s">
        <v>4356</v>
      </c>
      <c r="AI142" s="1209"/>
      <c r="AJ142" s="1207"/>
      <c r="AK142" s="1208" t="s">
        <v>4356</v>
      </c>
      <c r="AL142" s="1209"/>
      <c r="AM142" s="1207"/>
      <c r="AN142" s="1208" t="s">
        <v>4356</v>
      </c>
      <c r="AO142" s="1209"/>
    </row>
    <row r="143" spans="1:41">
      <c r="A143" s="1166" t="s">
        <v>4131</v>
      </c>
      <c r="B143" s="1139" t="s">
        <v>4132</v>
      </c>
      <c r="C143" s="1207"/>
      <c r="D143" s="1208" t="s">
        <v>4356</v>
      </c>
      <c r="E143" s="1209"/>
      <c r="F143" s="1207"/>
      <c r="G143" s="1208" t="s">
        <v>4356</v>
      </c>
      <c r="H143" s="1209"/>
      <c r="I143" s="1207"/>
      <c r="J143" s="1208" t="s">
        <v>4356</v>
      </c>
      <c r="K143" s="1209"/>
      <c r="L143" s="1207"/>
      <c r="M143" s="1208" t="s">
        <v>4356</v>
      </c>
      <c r="N143" s="1209"/>
      <c r="O143" s="1207"/>
      <c r="P143" s="1208" t="s">
        <v>4356</v>
      </c>
      <c r="Q143" s="1209"/>
      <c r="R143" s="1207"/>
      <c r="S143" s="1208" t="s">
        <v>4356</v>
      </c>
      <c r="T143" s="1209"/>
      <c r="U143" s="1207"/>
      <c r="V143" s="1208" t="s">
        <v>4356</v>
      </c>
      <c r="W143" s="1209"/>
      <c r="X143" s="1207"/>
      <c r="Y143" s="1208" t="s">
        <v>4356</v>
      </c>
      <c r="Z143" s="1209"/>
      <c r="AA143" s="1207"/>
      <c r="AB143" s="1208" t="s">
        <v>4356</v>
      </c>
      <c r="AC143" s="1209"/>
      <c r="AD143" s="1207"/>
      <c r="AE143" s="1208" t="s">
        <v>4356</v>
      </c>
      <c r="AF143" s="1209"/>
      <c r="AG143" s="1207"/>
      <c r="AH143" s="1208" t="s">
        <v>4356</v>
      </c>
      <c r="AI143" s="1209"/>
      <c r="AJ143" s="1207"/>
      <c r="AK143" s="1208" t="s">
        <v>4356</v>
      </c>
      <c r="AL143" s="1209"/>
      <c r="AM143" s="1207"/>
      <c r="AN143" s="1208" t="s">
        <v>4356</v>
      </c>
      <c r="AO143" s="1209"/>
    </row>
    <row r="144" spans="1:41">
      <c r="A144" s="1166" t="s">
        <v>4133</v>
      </c>
      <c r="B144" s="1139" t="s">
        <v>4134</v>
      </c>
      <c r="C144" s="1207"/>
      <c r="D144" s="1208" t="s">
        <v>4356</v>
      </c>
      <c r="E144" s="1209"/>
      <c r="F144" s="1207"/>
      <c r="G144" s="1208" t="s">
        <v>4356</v>
      </c>
      <c r="H144" s="1209"/>
      <c r="I144" s="1207"/>
      <c r="J144" s="1208" t="s">
        <v>4356</v>
      </c>
      <c r="K144" s="1209"/>
      <c r="L144" s="1207"/>
      <c r="M144" s="1208" t="s">
        <v>4356</v>
      </c>
      <c r="N144" s="1209"/>
      <c r="O144" s="1207"/>
      <c r="P144" s="1208" t="s">
        <v>4356</v>
      </c>
      <c r="Q144" s="1209"/>
      <c r="R144" s="1207"/>
      <c r="S144" s="1208" t="s">
        <v>4356</v>
      </c>
      <c r="T144" s="1209"/>
      <c r="U144" s="1207"/>
      <c r="V144" s="1208" t="s">
        <v>4356</v>
      </c>
      <c r="W144" s="1209"/>
      <c r="X144" s="1207"/>
      <c r="Y144" s="1208" t="s">
        <v>4356</v>
      </c>
      <c r="Z144" s="1209"/>
      <c r="AA144" s="1207"/>
      <c r="AB144" s="1208" t="s">
        <v>4356</v>
      </c>
      <c r="AC144" s="1209"/>
      <c r="AD144" s="1207"/>
      <c r="AE144" s="1208" t="s">
        <v>4356</v>
      </c>
      <c r="AF144" s="1209"/>
      <c r="AG144" s="1207"/>
      <c r="AH144" s="1208" t="s">
        <v>4356</v>
      </c>
      <c r="AI144" s="1209"/>
      <c r="AJ144" s="1207"/>
      <c r="AK144" s="1208" t="s">
        <v>4356</v>
      </c>
      <c r="AL144" s="1209"/>
      <c r="AM144" s="1207"/>
      <c r="AN144" s="1208" t="s">
        <v>4356</v>
      </c>
      <c r="AO144" s="1209"/>
    </row>
    <row r="145" spans="1:41">
      <c r="A145" s="1166" t="s">
        <v>4222</v>
      </c>
      <c r="B145" s="1172" t="s">
        <v>4223</v>
      </c>
      <c r="C145" s="1249"/>
      <c r="D145" s="1250"/>
      <c r="E145" s="1251"/>
      <c r="F145" s="1249"/>
      <c r="G145" s="1250"/>
      <c r="H145" s="1251"/>
      <c r="I145" s="1249"/>
      <c r="J145" s="1250"/>
      <c r="K145" s="1251"/>
      <c r="L145" s="1249"/>
      <c r="M145" s="1250"/>
      <c r="N145" s="1251"/>
      <c r="O145" s="1249"/>
      <c r="P145" s="1250"/>
      <c r="Q145" s="1251"/>
      <c r="R145" s="1249"/>
      <c r="S145" s="1250"/>
      <c r="T145" s="1251"/>
      <c r="U145" s="1249"/>
      <c r="V145" s="1250"/>
      <c r="W145" s="1251"/>
      <c r="X145" s="1249"/>
      <c r="Y145" s="1250"/>
      <c r="Z145" s="1251"/>
      <c r="AA145" s="1249"/>
      <c r="AB145" s="1250"/>
      <c r="AC145" s="1251"/>
      <c r="AD145" s="1249"/>
      <c r="AE145" s="1250"/>
      <c r="AF145" s="1251"/>
      <c r="AG145" s="1249"/>
      <c r="AH145" s="1250"/>
      <c r="AI145" s="1251"/>
      <c r="AJ145" s="1249"/>
      <c r="AK145" s="1250"/>
      <c r="AL145" s="1251"/>
      <c r="AM145" s="1249"/>
      <c r="AN145" s="1250"/>
      <c r="AO145" s="1251"/>
    </row>
    <row r="146" spans="1:41">
      <c r="A146" s="1166" t="s">
        <v>4127</v>
      </c>
      <c r="B146" s="1139" t="s">
        <v>4128</v>
      </c>
      <c r="C146" s="1207"/>
      <c r="D146" s="1208" t="s">
        <v>4355</v>
      </c>
      <c r="E146" s="1209"/>
      <c r="F146" s="1207"/>
      <c r="G146" s="1208" t="s">
        <v>4355</v>
      </c>
      <c r="H146" s="1209"/>
      <c r="I146" s="1207"/>
      <c r="J146" s="1208" t="s">
        <v>4355</v>
      </c>
      <c r="K146" s="1209"/>
      <c r="L146" s="1207"/>
      <c r="M146" s="1208" t="s">
        <v>4355</v>
      </c>
      <c r="N146" s="1209"/>
      <c r="O146" s="1207"/>
      <c r="P146" s="1208" t="s">
        <v>4355</v>
      </c>
      <c r="Q146" s="1209"/>
      <c r="R146" s="1207"/>
      <c r="S146" s="1208" t="s">
        <v>4355</v>
      </c>
      <c r="T146" s="1209"/>
      <c r="U146" s="1207"/>
      <c r="V146" s="1208" t="s">
        <v>4355</v>
      </c>
      <c r="W146" s="1209"/>
      <c r="X146" s="1207"/>
      <c r="Y146" s="1208" t="s">
        <v>4355</v>
      </c>
      <c r="Z146" s="1209"/>
      <c r="AA146" s="1207"/>
      <c r="AB146" s="1208" t="s">
        <v>4355</v>
      </c>
      <c r="AC146" s="1209"/>
      <c r="AD146" s="1207"/>
      <c r="AE146" s="1208" t="s">
        <v>4355</v>
      </c>
      <c r="AF146" s="1209"/>
      <c r="AG146" s="1207"/>
      <c r="AH146" s="1208" t="s">
        <v>4355</v>
      </c>
      <c r="AI146" s="1209"/>
      <c r="AJ146" s="1207"/>
      <c r="AK146" s="1208" t="s">
        <v>4355</v>
      </c>
      <c r="AL146" s="1209"/>
      <c r="AM146" s="1207"/>
      <c r="AN146" s="1208" t="s">
        <v>4355</v>
      </c>
      <c r="AO146" s="1209"/>
    </row>
    <row r="147" spans="1:41">
      <c r="A147" s="1166" t="s">
        <v>4129</v>
      </c>
      <c r="B147" s="1139" t="s">
        <v>4130</v>
      </c>
      <c r="C147" s="1207"/>
      <c r="D147" s="1208" t="s">
        <v>4355</v>
      </c>
      <c r="E147" s="1209"/>
      <c r="F147" s="1207"/>
      <c r="G147" s="1208" t="s">
        <v>4355</v>
      </c>
      <c r="H147" s="1209"/>
      <c r="I147" s="1207"/>
      <c r="J147" s="1208" t="s">
        <v>4355</v>
      </c>
      <c r="K147" s="1209"/>
      <c r="L147" s="1207"/>
      <c r="M147" s="1208" t="s">
        <v>4355</v>
      </c>
      <c r="N147" s="1209"/>
      <c r="O147" s="1207"/>
      <c r="P147" s="1208" t="s">
        <v>4355</v>
      </c>
      <c r="Q147" s="1209"/>
      <c r="R147" s="1207"/>
      <c r="S147" s="1208" t="s">
        <v>4355</v>
      </c>
      <c r="T147" s="1209"/>
      <c r="U147" s="1207"/>
      <c r="V147" s="1208" t="s">
        <v>4355</v>
      </c>
      <c r="W147" s="1209"/>
      <c r="X147" s="1207"/>
      <c r="Y147" s="1208" t="s">
        <v>4355</v>
      </c>
      <c r="Z147" s="1209"/>
      <c r="AA147" s="1207"/>
      <c r="AB147" s="1208" t="s">
        <v>4355</v>
      </c>
      <c r="AC147" s="1209"/>
      <c r="AD147" s="1207"/>
      <c r="AE147" s="1208" t="s">
        <v>4355</v>
      </c>
      <c r="AF147" s="1209"/>
      <c r="AG147" s="1207"/>
      <c r="AH147" s="1208" t="s">
        <v>4355</v>
      </c>
      <c r="AI147" s="1209"/>
      <c r="AJ147" s="1207"/>
      <c r="AK147" s="1208" t="s">
        <v>4355</v>
      </c>
      <c r="AL147" s="1209"/>
      <c r="AM147" s="1207"/>
      <c r="AN147" s="1208" t="s">
        <v>4355</v>
      </c>
      <c r="AO147" s="1209"/>
    </row>
    <row r="148" spans="1:41">
      <c r="A148" s="1166" t="s">
        <v>4131</v>
      </c>
      <c r="B148" s="1139" t="s">
        <v>4132</v>
      </c>
      <c r="C148" s="1207"/>
      <c r="D148" s="1208" t="s">
        <v>4355</v>
      </c>
      <c r="E148" s="1209"/>
      <c r="F148" s="1207"/>
      <c r="G148" s="1208" t="s">
        <v>4355</v>
      </c>
      <c r="H148" s="1209"/>
      <c r="I148" s="1207"/>
      <c r="J148" s="1208" t="s">
        <v>4355</v>
      </c>
      <c r="K148" s="1209"/>
      <c r="L148" s="1207"/>
      <c r="M148" s="1208" t="s">
        <v>4355</v>
      </c>
      <c r="N148" s="1209"/>
      <c r="O148" s="1207"/>
      <c r="P148" s="1208" t="s">
        <v>4355</v>
      </c>
      <c r="Q148" s="1209"/>
      <c r="R148" s="1207"/>
      <c r="S148" s="1208" t="s">
        <v>4355</v>
      </c>
      <c r="T148" s="1209"/>
      <c r="U148" s="1207"/>
      <c r="V148" s="1208" t="s">
        <v>4355</v>
      </c>
      <c r="W148" s="1209"/>
      <c r="X148" s="1207"/>
      <c r="Y148" s="1208" t="s">
        <v>4355</v>
      </c>
      <c r="Z148" s="1209"/>
      <c r="AA148" s="1207"/>
      <c r="AB148" s="1208" t="s">
        <v>4355</v>
      </c>
      <c r="AC148" s="1209"/>
      <c r="AD148" s="1207"/>
      <c r="AE148" s="1208" t="s">
        <v>4355</v>
      </c>
      <c r="AF148" s="1209"/>
      <c r="AG148" s="1207"/>
      <c r="AH148" s="1208" t="s">
        <v>4355</v>
      </c>
      <c r="AI148" s="1209"/>
      <c r="AJ148" s="1207"/>
      <c r="AK148" s="1208" t="s">
        <v>4355</v>
      </c>
      <c r="AL148" s="1209"/>
      <c r="AM148" s="1207"/>
      <c r="AN148" s="1208" t="s">
        <v>4355</v>
      </c>
      <c r="AO148" s="1209"/>
    </row>
    <row r="149" spans="1:41">
      <c r="A149" s="1166" t="s">
        <v>4133</v>
      </c>
      <c r="B149" s="1139" t="s">
        <v>4134</v>
      </c>
      <c r="C149" s="1207"/>
      <c r="D149" s="1208" t="s">
        <v>4355</v>
      </c>
      <c r="E149" s="1209"/>
      <c r="F149" s="1207"/>
      <c r="G149" s="1208" t="s">
        <v>4355</v>
      </c>
      <c r="H149" s="1209"/>
      <c r="I149" s="1207"/>
      <c r="J149" s="1208" t="s">
        <v>4355</v>
      </c>
      <c r="K149" s="1209"/>
      <c r="L149" s="1207"/>
      <c r="M149" s="1208" t="s">
        <v>4355</v>
      </c>
      <c r="N149" s="1209"/>
      <c r="O149" s="1207"/>
      <c r="P149" s="1208" t="s">
        <v>4355</v>
      </c>
      <c r="Q149" s="1209"/>
      <c r="R149" s="1207"/>
      <c r="S149" s="1208" t="s">
        <v>4355</v>
      </c>
      <c r="T149" s="1209"/>
      <c r="U149" s="1207"/>
      <c r="V149" s="1208" t="s">
        <v>4355</v>
      </c>
      <c r="W149" s="1209"/>
      <c r="X149" s="1207"/>
      <c r="Y149" s="1208" t="s">
        <v>4355</v>
      </c>
      <c r="Z149" s="1209"/>
      <c r="AA149" s="1207"/>
      <c r="AB149" s="1208" t="s">
        <v>4355</v>
      </c>
      <c r="AC149" s="1209"/>
      <c r="AD149" s="1207"/>
      <c r="AE149" s="1208" t="s">
        <v>4355</v>
      </c>
      <c r="AF149" s="1209"/>
      <c r="AG149" s="1207"/>
      <c r="AH149" s="1208" t="s">
        <v>4355</v>
      </c>
      <c r="AI149" s="1209"/>
      <c r="AJ149" s="1207"/>
      <c r="AK149" s="1208" t="s">
        <v>4355</v>
      </c>
      <c r="AL149" s="1209"/>
      <c r="AM149" s="1207"/>
      <c r="AN149" s="1208" t="s">
        <v>4355</v>
      </c>
      <c r="AO149" s="1209"/>
    </row>
    <row r="150" spans="1:41">
      <c r="A150" s="1166" t="s">
        <v>516</v>
      </c>
      <c r="B150" s="1139" t="s">
        <v>4228</v>
      </c>
      <c r="C150" s="1207"/>
      <c r="D150" s="1208" t="s">
        <v>4355</v>
      </c>
      <c r="E150" s="1209"/>
      <c r="F150" s="1207"/>
      <c r="G150" s="1208" t="s">
        <v>4355</v>
      </c>
      <c r="H150" s="1209"/>
      <c r="I150" s="1207"/>
      <c r="J150" s="1208" t="s">
        <v>4355</v>
      </c>
      <c r="K150" s="1209"/>
      <c r="L150" s="1207"/>
      <c r="M150" s="1208" t="s">
        <v>4355</v>
      </c>
      <c r="N150" s="1209"/>
      <c r="O150" s="1207"/>
      <c r="P150" s="1208" t="s">
        <v>4355</v>
      </c>
      <c r="Q150" s="1209"/>
      <c r="R150" s="1207"/>
      <c r="S150" s="1208" t="s">
        <v>4355</v>
      </c>
      <c r="T150" s="1209"/>
      <c r="U150" s="1207"/>
      <c r="V150" s="1208" t="s">
        <v>4355</v>
      </c>
      <c r="W150" s="1209"/>
      <c r="X150" s="1207"/>
      <c r="Y150" s="1208" t="s">
        <v>4355</v>
      </c>
      <c r="Z150" s="1209"/>
      <c r="AA150" s="1207"/>
      <c r="AB150" s="1208" t="s">
        <v>4355</v>
      </c>
      <c r="AC150" s="1209"/>
      <c r="AD150" s="1207"/>
      <c r="AE150" s="1208" t="s">
        <v>4355</v>
      </c>
      <c r="AF150" s="1209"/>
      <c r="AG150" s="1207"/>
      <c r="AH150" s="1208" t="s">
        <v>4355</v>
      </c>
      <c r="AI150" s="1209"/>
      <c r="AJ150" s="1207"/>
      <c r="AK150" s="1208" t="s">
        <v>4355</v>
      </c>
      <c r="AL150" s="1209"/>
      <c r="AM150" s="1207"/>
      <c r="AN150" s="1208" t="s">
        <v>4355</v>
      </c>
      <c r="AO150" s="1209"/>
    </row>
    <row r="151" spans="1:41">
      <c r="A151" s="1166" t="s">
        <v>4229</v>
      </c>
      <c r="B151" s="1139" t="s">
        <v>4230</v>
      </c>
      <c r="C151" s="1207"/>
      <c r="D151" s="1244" t="s">
        <v>4357</v>
      </c>
      <c r="E151" s="1209" t="s">
        <v>6686</v>
      </c>
      <c r="F151" s="1207"/>
      <c r="G151" s="1244" t="s">
        <v>4357</v>
      </c>
      <c r="H151" s="1209" t="s">
        <v>6686</v>
      </c>
      <c r="I151" s="1207"/>
      <c r="J151" s="1244" t="s">
        <v>4357</v>
      </c>
      <c r="K151" s="1209" t="s">
        <v>6704</v>
      </c>
      <c r="L151" s="1207"/>
      <c r="M151" s="1244" t="s">
        <v>4357</v>
      </c>
      <c r="N151" s="1209" t="s">
        <v>6732</v>
      </c>
      <c r="O151" s="1207"/>
      <c r="P151" s="1244" t="s">
        <v>4357</v>
      </c>
      <c r="Q151" s="1209" t="s">
        <v>6743</v>
      </c>
      <c r="R151" s="1207"/>
      <c r="S151" s="1244" t="s">
        <v>4357</v>
      </c>
      <c r="T151" s="1209" t="s">
        <v>6757</v>
      </c>
      <c r="U151" s="1207"/>
      <c r="V151" s="1244" t="s">
        <v>4357</v>
      </c>
      <c r="W151" s="1209" t="s">
        <v>6774</v>
      </c>
      <c r="X151" s="1207"/>
      <c r="Y151" s="1244" t="s">
        <v>4357</v>
      </c>
      <c r="Z151" s="1209" t="s">
        <v>6787</v>
      </c>
      <c r="AA151" s="1207"/>
      <c r="AB151" s="1244" t="s">
        <v>4357</v>
      </c>
      <c r="AC151" s="1209" t="s">
        <v>6787</v>
      </c>
      <c r="AD151" s="1207"/>
      <c r="AE151" s="1244" t="s">
        <v>4357</v>
      </c>
      <c r="AF151" s="1209" t="s">
        <v>6836</v>
      </c>
      <c r="AG151" s="1207"/>
      <c r="AH151" s="1244" t="s">
        <v>4357</v>
      </c>
      <c r="AI151" s="1209" t="s">
        <v>6849</v>
      </c>
      <c r="AJ151" s="1207"/>
      <c r="AK151" s="1244" t="s">
        <v>4357</v>
      </c>
      <c r="AL151" s="1209" t="s">
        <v>6860</v>
      </c>
      <c r="AM151" s="1207"/>
      <c r="AN151" s="1244" t="s">
        <v>4357</v>
      </c>
      <c r="AO151" s="1209" t="s">
        <v>6876</v>
      </c>
    </row>
    <row r="152" spans="1:41">
      <c r="A152" s="1166" t="s">
        <v>4245</v>
      </c>
      <c r="B152" s="1139" t="s">
        <v>4246</v>
      </c>
      <c r="C152" s="1207"/>
      <c r="D152" s="1244" t="s">
        <v>4357</v>
      </c>
      <c r="E152" s="1209" t="s">
        <v>6686</v>
      </c>
      <c r="F152" s="1207"/>
      <c r="G152" s="1244" t="s">
        <v>4357</v>
      </c>
      <c r="H152" s="1209" t="s">
        <v>6686</v>
      </c>
      <c r="I152" s="1207"/>
      <c r="J152" s="1244" t="s">
        <v>4357</v>
      </c>
      <c r="K152" s="1209" t="s">
        <v>6704</v>
      </c>
      <c r="L152" s="1207"/>
      <c r="M152" s="1244" t="s">
        <v>4357</v>
      </c>
      <c r="N152" s="1209" t="s">
        <v>6732</v>
      </c>
      <c r="O152" s="1207"/>
      <c r="P152" s="1244" t="s">
        <v>4357</v>
      </c>
      <c r="Q152" s="1209" t="s">
        <v>6743</v>
      </c>
      <c r="R152" s="1207"/>
      <c r="S152" s="1244" t="s">
        <v>4357</v>
      </c>
      <c r="T152" s="1209" t="s">
        <v>6757</v>
      </c>
      <c r="U152" s="1207"/>
      <c r="V152" s="1244" t="s">
        <v>4357</v>
      </c>
      <c r="W152" s="1209" t="s">
        <v>6774</v>
      </c>
      <c r="X152" s="1207"/>
      <c r="Y152" s="1244" t="s">
        <v>4357</v>
      </c>
      <c r="Z152" s="1209" t="s">
        <v>6787</v>
      </c>
      <c r="AA152" s="1207"/>
      <c r="AB152" s="1244" t="s">
        <v>4357</v>
      </c>
      <c r="AC152" s="1209" t="s">
        <v>6787</v>
      </c>
      <c r="AD152" s="1207"/>
      <c r="AE152" s="1244" t="s">
        <v>4357</v>
      </c>
      <c r="AF152" s="1209" t="s">
        <v>6836</v>
      </c>
      <c r="AG152" s="1207"/>
      <c r="AH152" s="1244" t="s">
        <v>4357</v>
      </c>
      <c r="AI152" s="1209" t="s">
        <v>6849</v>
      </c>
      <c r="AJ152" s="1207"/>
      <c r="AK152" s="1244" t="s">
        <v>4357</v>
      </c>
      <c r="AL152" s="1209" t="s">
        <v>6860</v>
      </c>
      <c r="AM152" s="1207"/>
      <c r="AN152" s="1244" t="s">
        <v>4357</v>
      </c>
      <c r="AO152" s="1209" t="s">
        <v>6876</v>
      </c>
    </row>
    <row r="153" spans="1:41" ht="19.5" thickBot="1">
      <c r="A153" s="1173" t="s">
        <v>4233</v>
      </c>
      <c r="B153" s="1141" t="s">
        <v>4234</v>
      </c>
      <c r="C153" s="1210"/>
      <c r="D153" s="1245" t="s">
        <v>2257</v>
      </c>
      <c r="E153" s="1212"/>
      <c r="F153" s="1210"/>
      <c r="G153" s="1245" t="s">
        <v>2257</v>
      </c>
      <c r="H153" s="1212"/>
      <c r="I153" s="1210"/>
      <c r="J153" s="1245" t="s">
        <v>5080</v>
      </c>
      <c r="K153" s="1212" t="s">
        <v>6704</v>
      </c>
      <c r="L153" s="1210"/>
      <c r="M153" s="1245" t="s">
        <v>2257</v>
      </c>
      <c r="N153" s="1212"/>
      <c r="O153" s="1210"/>
      <c r="P153" s="1245" t="s">
        <v>1078</v>
      </c>
      <c r="Q153" s="1212"/>
      <c r="R153" s="1210"/>
      <c r="S153" s="1245" t="s">
        <v>1078</v>
      </c>
      <c r="T153" s="1212"/>
      <c r="U153" s="1210"/>
      <c r="V153" s="1245" t="s">
        <v>2257</v>
      </c>
      <c r="W153" s="1212"/>
      <c r="X153" s="1210"/>
      <c r="Y153" s="1245" t="s">
        <v>2257</v>
      </c>
      <c r="Z153" s="1212"/>
      <c r="AA153" s="1210"/>
      <c r="AB153" s="1245" t="s">
        <v>2257</v>
      </c>
      <c r="AC153" s="1212"/>
      <c r="AD153" s="1210"/>
      <c r="AE153" s="1245" t="s">
        <v>2257</v>
      </c>
      <c r="AF153" s="1212"/>
      <c r="AG153" s="1210"/>
      <c r="AH153" s="1245" t="s">
        <v>2257</v>
      </c>
      <c r="AI153" s="1212"/>
      <c r="AJ153" s="1210"/>
      <c r="AK153" s="1245" t="s">
        <v>5080</v>
      </c>
      <c r="AL153" s="1212" t="s">
        <v>6860</v>
      </c>
      <c r="AM153" s="1210"/>
      <c r="AN153" s="1245" t="s">
        <v>6865</v>
      </c>
      <c r="AO153" s="1212" t="s">
        <v>6876</v>
      </c>
    </row>
    <row r="154" spans="1:41" ht="19.5" thickTop="1">
      <c r="A154" s="1174" t="s">
        <v>506</v>
      </c>
      <c r="B154" s="1175" t="s">
        <v>4248</v>
      </c>
      <c r="C154" s="1252"/>
      <c r="D154" s="1253"/>
      <c r="E154" s="1254"/>
      <c r="F154" s="1252"/>
      <c r="G154" s="1253"/>
      <c r="H154" s="1254"/>
      <c r="I154" s="1252"/>
      <c r="J154" s="1253"/>
      <c r="K154" s="1254"/>
      <c r="L154" s="1252"/>
      <c r="M154" s="1253"/>
      <c r="N154" s="1254"/>
      <c r="O154" s="1252"/>
      <c r="P154" s="1253"/>
      <c r="Q154" s="1254"/>
      <c r="R154" s="1252"/>
      <c r="S154" s="1253"/>
      <c r="T154" s="1254"/>
      <c r="U154" s="1252"/>
      <c r="V154" s="1253"/>
      <c r="W154" s="1254"/>
      <c r="X154" s="1252"/>
      <c r="Y154" s="1253"/>
      <c r="Z154" s="1254"/>
      <c r="AA154" s="1252"/>
      <c r="AB154" s="1711" t="s">
        <v>6792</v>
      </c>
      <c r="AC154" s="1254" t="s">
        <v>6787</v>
      </c>
      <c r="AD154" s="1252"/>
      <c r="AE154" s="1253"/>
      <c r="AF154" s="1254"/>
      <c r="AG154" s="1252"/>
      <c r="AH154" s="1253"/>
      <c r="AI154" s="1254"/>
      <c r="AJ154" s="1252"/>
      <c r="AK154" s="1253"/>
      <c r="AL154" s="1254"/>
      <c r="AM154" s="1252"/>
      <c r="AN154" s="1253"/>
      <c r="AO154" s="1254"/>
    </row>
    <row r="155" spans="1:41">
      <c r="A155" s="1176" t="s">
        <v>4160</v>
      </c>
      <c r="B155" s="1139" t="s">
        <v>4161</v>
      </c>
      <c r="C155" s="1207"/>
      <c r="D155" s="1236">
        <v>1721</v>
      </c>
      <c r="E155" s="1209"/>
      <c r="F155" s="1207"/>
      <c r="G155" s="1236">
        <v>2071</v>
      </c>
      <c r="H155" s="1209"/>
      <c r="I155" s="1207"/>
      <c r="J155" s="1236">
        <v>935</v>
      </c>
      <c r="K155" s="1209"/>
      <c r="L155" s="1207"/>
      <c r="M155" s="1236">
        <v>1478</v>
      </c>
      <c r="N155" s="1209"/>
      <c r="O155" s="1207"/>
      <c r="P155" s="1236">
        <v>760</v>
      </c>
      <c r="Q155" s="1209"/>
      <c r="R155" s="1207"/>
      <c r="S155" s="1236">
        <v>1002</v>
      </c>
      <c r="T155" s="1209"/>
      <c r="U155" s="1207"/>
      <c r="V155" s="1236">
        <v>1370</v>
      </c>
      <c r="W155" s="1209"/>
      <c r="X155" s="1207"/>
      <c r="Y155" s="1236">
        <v>1159</v>
      </c>
      <c r="Z155" s="1209"/>
      <c r="AA155" s="1207"/>
      <c r="AB155" s="1236">
        <v>1159</v>
      </c>
      <c r="AC155" s="1209"/>
      <c r="AD155" s="1207"/>
      <c r="AE155" s="1236">
        <v>1993</v>
      </c>
      <c r="AF155" s="1209"/>
      <c r="AG155" s="1207"/>
      <c r="AH155" s="1236">
        <v>1444</v>
      </c>
      <c r="AI155" s="1209"/>
      <c r="AJ155" s="1207"/>
      <c r="AK155" s="1236">
        <v>955</v>
      </c>
      <c r="AL155" s="1209"/>
      <c r="AM155" s="1207"/>
      <c r="AN155" s="1236">
        <v>1916</v>
      </c>
      <c r="AO155" s="1209"/>
    </row>
    <row r="156" spans="1:41">
      <c r="A156" s="1176" t="s">
        <v>4162</v>
      </c>
      <c r="B156" s="1139" t="s">
        <v>4163</v>
      </c>
      <c r="C156" s="1207"/>
      <c r="D156" s="1208" t="s">
        <v>4353</v>
      </c>
      <c r="E156" s="1209"/>
      <c r="F156" s="1207"/>
      <c r="G156" s="1208" t="s">
        <v>4383</v>
      </c>
      <c r="H156" s="1209"/>
      <c r="I156" s="1207"/>
      <c r="J156" s="1208" t="s">
        <v>4353</v>
      </c>
      <c r="K156" s="1209"/>
      <c r="L156" s="1207"/>
      <c r="M156" s="1208" t="s">
        <v>4383</v>
      </c>
      <c r="N156" s="1209"/>
      <c r="O156" s="1207"/>
      <c r="P156" s="1208" t="s">
        <v>4353</v>
      </c>
      <c r="Q156" s="1209"/>
      <c r="R156" s="1207"/>
      <c r="S156" s="1208" t="s">
        <v>4353</v>
      </c>
      <c r="T156" s="1209"/>
      <c r="U156" s="1207"/>
      <c r="V156" s="1208" t="s">
        <v>4353</v>
      </c>
      <c r="W156" s="1209"/>
      <c r="X156" s="1207"/>
      <c r="Y156" s="1208" t="s">
        <v>4383</v>
      </c>
      <c r="Z156" s="1209"/>
      <c r="AA156" s="1207"/>
      <c r="AB156" s="1208" t="s">
        <v>4383</v>
      </c>
      <c r="AC156" s="1209"/>
      <c r="AD156" s="1207"/>
      <c r="AE156" s="1208" t="s">
        <v>4383</v>
      </c>
      <c r="AF156" s="1209"/>
      <c r="AG156" s="1207"/>
      <c r="AH156" s="1208" t="s">
        <v>4383</v>
      </c>
      <c r="AI156" s="1209"/>
      <c r="AJ156" s="1207"/>
      <c r="AK156" s="1208" t="s">
        <v>4353</v>
      </c>
      <c r="AL156" s="1209"/>
      <c r="AM156" s="1207"/>
      <c r="AN156" s="1208" t="s">
        <v>4383</v>
      </c>
      <c r="AO156" s="1209"/>
    </row>
    <row r="157" spans="1:41">
      <c r="A157" s="1177" t="s">
        <v>2240</v>
      </c>
      <c r="B157" s="1160" t="s">
        <v>4154</v>
      </c>
      <c r="C157" s="1207"/>
      <c r="D157" s="1477">
        <v>5</v>
      </c>
      <c r="E157" s="1209"/>
      <c r="F157" s="1207"/>
      <c r="G157" s="1477">
        <v>5</v>
      </c>
      <c r="H157" s="1209"/>
      <c r="I157" s="1207"/>
      <c r="J157" s="1477">
        <v>5</v>
      </c>
      <c r="K157" s="1209"/>
      <c r="L157" s="1207"/>
      <c r="M157" s="1477">
        <v>5</v>
      </c>
      <c r="N157" s="1209"/>
      <c r="O157" s="1207"/>
      <c r="P157" s="1477">
        <v>5</v>
      </c>
      <c r="Q157" s="1209"/>
      <c r="R157" s="1207"/>
      <c r="S157" s="1477">
        <v>5</v>
      </c>
      <c r="T157" s="1209"/>
      <c r="U157" s="1207"/>
      <c r="V157" s="1477">
        <v>5</v>
      </c>
      <c r="W157" s="1209"/>
      <c r="X157" s="1207"/>
      <c r="Y157" s="1477">
        <v>5</v>
      </c>
      <c r="Z157" s="1209"/>
      <c r="AA157" s="1207"/>
      <c r="AB157" s="1477">
        <v>5</v>
      </c>
      <c r="AC157" s="1209"/>
      <c r="AD157" s="1207"/>
      <c r="AE157" s="1477">
        <v>5</v>
      </c>
      <c r="AF157" s="1209"/>
      <c r="AG157" s="1207"/>
      <c r="AH157" s="1477">
        <v>5</v>
      </c>
      <c r="AI157" s="1209"/>
      <c r="AJ157" s="1207"/>
      <c r="AK157" s="1477">
        <v>5</v>
      </c>
      <c r="AL157" s="1209"/>
      <c r="AM157" s="1207"/>
      <c r="AN157" s="1477">
        <v>5</v>
      </c>
      <c r="AO157" s="1209"/>
    </row>
    <row r="158" spans="1:41">
      <c r="A158" s="1177" t="s">
        <v>4155</v>
      </c>
      <c r="B158" s="1160" t="s">
        <v>4156</v>
      </c>
      <c r="C158" s="1207"/>
      <c r="D158" s="1241">
        <v>12</v>
      </c>
      <c r="E158" s="1209"/>
      <c r="F158" s="1207"/>
      <c r="G158" s="1241">
        <v>12</v>
      </c>
      <c r="H158" s="1209"/>
      <c r="I158" s="1207"/>
      <c r="J158" s="1241">
        <v>12</v>
      </c>
      <c r="K158" s="1209"/>
      <c r="L158" s="1207"/>
      <c r="M158" s="1241">
        <v>12</v>
      </c>
      <c r="N158" s="1209"/>
      <c r="O158" s="1207"/>
      <c r="P158" s="1241">
        <v>11.81</v>
      </c>
      <c r="Q158" s="1209"/>
      <c r="R158" s="1207"/>
      <c r="S158" s="1241">
        <v>12</v>
      </c>
      <c r="T158" s="1209"/>
      <c r="U158" s="1207"/>
      <c r="V158" s="1241">
        <v>12</v>
      </c>
      <c r="W158" s="1209"/>
      <c r="X158" s="1207"/>
      <c r="Y158" s="1241">
        <v>12</v>
      </c>
      <c r="Z158" s="1209"/>
      <c r="AA158" s="1207"/>
      <c r="AB158" s="1241">
        <v>12</v>
      </c>
      <c r="AC158" s="1209"/>
      <c r="AD158" s="1207"/>
      <c r="AE158" s="1241">
        <v>12</v>
      </c>
      <c r="AF158" s="1209"/>
      <c r="AG158" s="1207"/>
      <c r="AH158" s="1241">
        <v>12</v>
      </c>
      <c r="AI158" s="1209"/>
      <c r="AJ158" s="1207"/>
      <c r="AK158" s="1241">
        <v>12</v>
      </c>
      <c r="AL158" s="1209"/>
      <c r="AM158" s="1207"/>
      <c r="AN158" s="1241">
        <v>12</v>
      </c>
      <c r="AO158" s="1209"/>
    </row>
    <row r="159" spans="1:41">
      <c r="A159" s="1177" t="s">
        <v>4166</v>
      </c>
      <c r="B159" s="1160" t="s">
        <v>4167</v>
      </c>
      <c r="C159" s="1207"/>
      <c r="D159" s="1832">
        <v>1</v>
      </c>
      <c r="E159" s="1209"/>
      <c r="F159" s="1207"/>
      <c r="G159" s="1832">
        <v>1</v>
      </c>
      <c r="H159" s="1209"/>
      <c r="I159" s="1207"/>
      <c r="J159" s="1832">
        <v>1</v>
      </c>
      <c r="K159" s="1209"/>
      <c r="L159" s="1207"/>
      <c r="M159" s="1832">
        <v>1</v>
      </c>
      <c r="N159" s="1209"/>
      <c r="O159" s="1207"/>
      <c r="P159" s="1832">
        <v>0.98499999999999999</v>
      </c>
      <c r="Q159" s="1209"/>
      <c r="R159" s="1207"/>
      <c r="S159" s="1832">
        <v>1</v>
      </c>
      <c r="T159" s="1209"/>
      <c r="U159" s="1207"/>
      <c r="V159" s="1832">
        <v>1</v>
      </c>
      <c r="W159" s="1209"/>
      <c r="X159" s="1207"/>
      <c r="Y159" s="1832">
        <v>1</v>
      </c>
      <c r="Z159" s="1209"/>
      <c r="AA159" s="1207"/>
      <c r="AB159" s="1832">
        <v>1</v>
      </c>
      <c r="AC159" s="1209"/>
      <c r="AD159" s="1207"/>
      <c r="AE159" s="1832">
        <v>1</v>
      </c>
      <c r="AF159" s="1209"/>
      <c r="AG159" s="1207"/>
      <c r="AH159" s="1832">
        <v>1</v>
      </c>
      <c r="AI159" s="1209"/>
      <c r="AJ159" s="1207"/>
      <c r="AK159" s="1832">
        <v>1</v>
      </c>
      <c r="AL159" s="1209"/>
      <c r="AM159" s="1207"/>
      <c r="AN159" s="1832">
        <v>1</v>
      </c>
      <c r="AO159" s="1209"/>
    </row>
    <row r="160" spans="1:41">
      <c r="A160" s="1176" t="s">
        <v>4252</v>
      </c>
      <c r="B160" s="1139" t="s">
        <v>4253</v>
      </c>
      <c r="C160" s="1207"/>
      <c r="D160" s="1208" t="s">
        <v>4359</v>
      </c>
      <c r="E160" s="1209"/>
      <c r="F160" s="1207"/>
      <c r="G160" s="1208" t="s">
        <v>4359</v>
      </c>
      <c r="H160" s="1209"/>
      <c r="I160" s="1207"/>
      <c r="J160" s="1208" t="s">
        <v>4359</v>
      </c>
      <c r="K160" s="1209"/>
      <c r="L160" s="1207"/>
      <c r="M160" s="1208" t="s">
        <v>4359</v>
      </c>
      <c r="N160" s="1209"/>
      <c r="O160" s="1207"/>
      <c r="P160" s="1208" t="s">
        <v>4359</v>
      </c>
      <c r="Q160" s="1209"/>
      <c r="R160" s="1207"/>
      <c r="S160" s="1208" t="s">
        <v>4372</v>
      </c>
      <c r="T160" s="1209"/>
      <c r="U160" s="1207"/>
      <c r="V160" s="1208" t="s">
        <v>4372</v>
      </c>
      <c r="W160" s="1209"/>
      <c r="X160" s="1207"/>
      <c r="Y160" s="1208" t="s">
        <v>4359</v>
      </c>
      <c r="Z160" s="1209"/>
      <c r="AA160" s="1207"/>
      <c r="AB160" s="1208" t="s">
        <v>4359</v>
      </c>
      <c r="AC160" s="1209"/>
      <c r="AD160" s="1207"/>
      <c r="AE160" s="1208" t="s">
        <v>4359</v>
      </c>
      <c r="AF160" s="1209"/>
      <c r="AG160" s="1207"/>
      <c r="AH160" s="1208" t="s">
        <v>4359</v>
      </c>
      <c r="AI160" s="1209"/>
      <c r="AJ160" s="1207"/>
      <c r="AK160" s="1208" t="s">
        <v>4359</v>
      </c>
      <c r="AL160" s="1209"/>
      <c r="AM160" s="1207"/>
      <c r="AN160" s="1208" t="s">
        <v>4359</v>
      </c>
      <c r="AO160" s="1209"/>
    </row>
    <row r="161" spans="1:41">
      <c r="A161" s="1176" t="s">
        <v>4212</v>
      </c>
      <c r="B161" s="1139" t="s">
        <v>4213</v>
      </c>
      <c r="C161" s="1207"/>
      <c r="D161" s="1455">
        <v>23.7</v>
      </c>
      <c r="E161" s="1209"/>
      <c r="F161" s="1207"/>
      <c r="G161" s="1455">
        <v>60.7</v>
      </c>
      <c r="H161" s="1209"/>
      <c r="I161" s="1207"/>
      <c r="J161" s="1455">
        <v>151.19999999999999</v>
      </c>
      <c r="K161" s="1209"/>
      <c r="L161" s="1207"/>
      <c r="M161" s="1455">
        <v>70.099999999999994</v>
      </c>
      <c r="N161" s="1209"/>
      <c r="O161" s="1207"/>
      <c r="P161" s="1455">
        <v>119.2</v>
      </c>
      <c r="Q161" s="1209"/>
      <c r="R161" s="1207"/>
      <c r="S161" s="1455">
        <v>346.1</v>
      </c>
      <c r="T161" s="1209"/>
      <c r="U161" s="1207"/>
      <c r="V161" s="1455">
        <v>84.4</v>
      </c>
      <c r="W161" s="1209"/>
      <c r="X161" s="1207"/>
      <c r="Y161" s="1455">
        <v>127</v>
      </c>
      <c r="Z161" s="1209"/>
      <c r="AA161" s="1207"/>
      <c r="AB161" s="1455">
        <v>127</v>
      </c>
      <c r="AC161" s="1209"/>
      <c r="AD161" s="1207"/>
      <c r="AE161" s="1455">
        <v>8.4</v>
      </c>
      <c r="AF161" s="1209"/>
      <c r="AG161" s="1207"/>
      <c r="AH161" s="1455">
        <v>57.2</v>
      </c>
      <c r="AI161" s="1209"/>
      <c r="AJ161" s="1207"/>
      <c r="AK161" s="1455">
        <v>230.3</v>
      </c>
      <c r="AL161" s="1209"/>
      <c r="AM161" s="1207"/>
      <c r="AN161" s="1455">
        <v>22.4</v>
      </c>
      <c r="AO161" s="1209"/>
    </row>
    <row r="162" spans="1:41">
      <c r="A162" s="1176" t="s">
        <v>4255</v>
      </c>
      <c r="B162" s="1139" t="s">
        <v>4256</v>
      </c>
      <c r="C162" s="1207"/>
      <c r="D162" s="1456">
        <v>1.1100000000000001</v>
      </c>
      <c r="E162" s="1209"/>
      <c r="F162" s="1207"/>
      <c r="G162" s="1456">
        <v>0.54</v>
      </c>
      <c r="H162" s="1209"/>
      <c r="I162" s="1207"/>
      <c r="J162" s="1456">
        <v>1.4</v>
      </c>
      <c r="K162" s="1209"/>
      <c r="L162" s="1207"/>
      <c r="M162" s="1456">
        <v>1.01</v>
      </c>
      <c r="N162" s="1209"/>
      <c r="O162" s="1207"/>
      <c r="P162" s="1456">
        <v>1.63</v>
      </c>
      <c r="Q162" s="1209"/>
      <c r="R162" s="1207"/>
      <c r="S162" s="1456">
        <v>1.61</v>
      </c>
      <c r="T162" s="1209"/>
      <c r="U162" s="1207"/>
      <c r="V162" s="1456">
        <v>0.97</v>
      </c>
      <c r="W162" s="1209"/>
      <c r="X162" s="1207"/>
      <c r="Y162" s="1456">
        <v>1.1299999999999999</v>
      </c>
      <c r="Z162" s="1209"/>
      <c r="AA162" s="1207"/>
      <c r="AB162" s="1456">
        <v>1.1299999999999999</v>
      </c>
      <c r="AC162" s="1209"/>
      <c r="AD162" s="1207"/>
      <c r="AE162" s="1456">
        <v>0.55000000000000004</v>
      </c>
      <c r="AF162" s="1209"/>
      <c r="AG162" s="1207"/>
      <c r="AH162" s="1456">
        <v>1.1599999999999999</v>
      </c>
      <c r="AI162" s="1209"/>
      <c r="AJ162" s="1207"/>
      <c r="AK162" s="1456">
        <v>0.75</v>
      </c>
      <c r="AL162" s="1209"/>
      <c r="AM162" s="1207"/>
      <c r="AN162" s="1456">
        <v>0.99</v>
      </c>
      <c r="AO162" s="1209"/>
    </row>
    <row r="163" spans="1:41">
      <c r="A163" s="1176" t="s">
        <v>4257</v>
      </c>
      <c r="B163" s="1139" t="s">
        <v>4181</v>
      </c>
      <c r="C163" s="1207"/>
      <c r="D163" s="1456">
        <v>18.350000000000001</v>
      </c>
      <c r="E163" s="1209"/>
      <c r="F163" s="1207"/>
      <c r="G163" s="1456">
        <v>9.35</v>
      </c>
      <c r="H163" s="1209"/>
      <c r="I163" s="1207"/>
      <c r="J163" s="1456">
        <v>26.46</v>
      </c>
      <c r="K163" s="1209"/>
      <c r="L163" s="1207"/>
      <c r="M163" s="1456">
        <v>9.35</v>
      </c>
      <c r="N163" s="1209"/>
      <c r="O163" s="1207"/>
      <c r="P163" s="1456">
        <v>28.11</v>
      </c>
      <c r="Q163" s="1209"/>
      <c r="R163" s="1207"/>
      <c r="S163" s="1456">
        <v>20.53</v>
      </c>
      <c r="T163" s="1209"/>
      <c r="U163" s="1207"/>
      <c r="V163" s="1456">
        <v>25.3</v>
      </c>
      <c r="W163" s="1209"/>
      <c r="X163" s="1207"/>
      <c r="Y163" s="1456">
        <v>15.41</v>
      </c>
      <c r="Z163" s="1209"/>
      <c r="AA163" s="1207"/>
      <c r="AB163" s="1456">
        <v>15.41</v>
      </c>
      <c r="AC163" s="1209"/>
      <c r="AD163" s="1207"/>
      <c r="AE163" s="1456">
        <v>12.5</v>
      </c>
      <c r="AF163" s="1209"/>
      <c r="AG163" s="1207"/>
      <c r="AH163" s="1456">
        <v>17.09</v>
      </c>
      <c r="AI163" s="1209"/>
      <c r="AJ163" s="1207"/>
      <c r="AK163" s="1456">
        <v>21.28</v>
      </c>
      <c r="AL163" s="1209"/>
      <c r="AM163" s="1207"/>
      <c r="AN163" s="1456">
        <v>11.32</v>
      </c>
      <c r="AO163" s="1209"/>
    </row>
    <row r="164" spans="1:41">
      <c r="A164" s="1176" t="s">
        <v>4259</v>
      </c>
      <c r="B164" s="1139" t="s">
        <v>4260</v>
      </c>
      <c r="C164" s="1207"/>
      <c r="D164" s="1456">
        <v>19.18</v>
      </c>
      <c r="E164" s="1209"/>
      <c r="F164" s="1207"/>
      <c r="G164" s="1456">
        <v>12.17</v>
      </c>
      <c r="H164" s="1209"/>
      <c r="I164" s="1207"/>
      <c r="J164" s="1456">
        <v>25.95</v>
      </c>
      <c r="K164" s="1209"/>
      <c r="L164" s="1207"/>
      <c r="M164" s="1456">
        <v>14.4</v>
      </c>
      <c r="N164" s="1209"/>
      <c r="O164" s="1207"/>
      <c r="P164" s="1456">
        <v>27.05</v>
      </c>
      <c r="Q164" s="1209"/>
      <c r="R164" s="1207"/>
      <c r="S164" s="1456">
        <v>26.23</v>
      </c>
      <c r="T164" s="1209"/>
      <c r="U164" s="1207"/>
      <c r="V164" s="1456">
        <v>22.36</v>
      </c>
      <c r="W164" s="1209"/>
      <c r="X164" s="1207"/>
      <c r="Y164" s="1456">
        <v>24.71</v>
      </c>
      <c r="Z164" s="1209"/>
      <c r="AA164" s="1207"/>
      <c r="AB164" s="1456">
        <v>24.71</v>
      </c>
      <c r="AC164" s="1209"/>
      <c r="AD164" s="1207"/>
      <c r="AE164" s="1456">
        <v>12.84</v>
      </c>
      <c r="AF164" s="1209"/>
      <c r="AG164" s="1207"/>
      <c r="AH164" s="1456">
        <v>18.510000000000002</v>
      </c>
      <c r="AI164" s="1209"/>
      <c r="AJ164" s="1207"/>
      <c r="AK164" s="1456">
        <v>29.65</v>
      </c>
      <c r="AL164" s="1209"/>
      <c r="AM164" s="1207"/>
      <c r="AN164" s="1456">
        <v>10.59</v>
      </c>
      <c r="AO164" s="1209"/>
    </row>
    <row r="165" spans="1:41">
      <c r="A165" s="1176" t="s">
        <v>5738</v>
      </c>
      <c r="B165" s="1139" t="s">
        <v>4261</v>
      </c>
      <c r="C165" s="1207"/>
      <c r="D165" s="1456">
        <v>0.49</v>
      </c>
      <c r="E165" s="1209"/>
      <c r="F165" s="1207"/>
      <c r="G165" s="1456">
        <v>0.45</v>
      </c>
      <c r="H165" s="1209"/>
      <c r="I165" s="1207"/>
      <c r="J165" s="1456">
        <v>1.35</v>
      </c>
      <c r="K165" s="1209"/>
      <c r="L165" s="1207"/>
      <c r="M165" s="1456">
        <v>0.8</v>
      </c>
      <c r="N165" s="1209"/>
      <c r="O165" s="1207"/>
      <c r="P165" s="1456">
        <v>1.79</v>
      </c>
      <c r="Q165" s="1209"/>
      <c r="R165" s="1207"/>
      <c r="S165" s="1456">
        <v>0.87</v>
      </c>
      <c r="T165" s="1209"/>
      <c r="U165" s="1207"/>
      <c r="V165" s="1456">
        <v>1.18</v>
      </c>
      <c r="W165" s="1209"/>
      <c r="X165" s="1207"/>
      <c r="Y165" s="1456">
        <v>1.25</v>
      </c>
      <c r="Z165" s="1209"/>
      <c r="AA165" s="1207"/>
      <c r="AB165" s="1456">
        <v>1.25</v>
      </c>
      <c r="AC165" s="1209"/>
      <c r="AD165" s="1207"/>
      <c r="AE165" s="1456">
        <v>0.45</v>
      </c>
      <c r="AF165" s="1209"/>
      <c r="AG165" s="1207"/>
      <c r="AH165" s="1456">
        <v>0.88</v>
      </c>
      <c r="AI165" s="1209"/>
      <c r="AJ165" s="1207"/>
      <c r="AK165" s="1456">
        <v>1.48</v>
      </c>
      <c r="AL165" s="1209"/>
      <c r="AM165" s="1207"/>
      <c r="AN165" s="1456">
        <v>0.6</v>
      </c>
      <c r="AO165" s="1209"/>
    </row>
    <row r="166" spans="1:41">
      <c r="A166" s="1176" t="s">
        <v>515</v>
      </c>
      <c r="B166" s="1178" t="s">
        <v>4217</v>
      </c>
      <c r="C166" s="1255"/>
      <c r="D166" s="1256"/>
      <c r="E166" s="1257"/>
      <c r="F166" s="1255"/>
      <c r="G166" s="1256"/>
      <c r="H166" s="1257"/>
      <c r="I166" s="1255"/>
      <c r="J166" s="1256"/>
      <c r="K166" s="1257"/>
      <c r="L166" s="1255"/>
      <c r="M166" s="1256"/>
      <c r="N166" s="1257"/>
      <c r="O166" s="1255"/>
      <c r="P166" s="1256"/>
      <c r="Q166" s="1257"/>
      <c r="R166" s="1255"/>
      <c r="S166" s="1256"/>
      <c r="T166" s="1257"/>
      <c r="U166" s="1255"/>
      <c r="V166" s="1256"/>
      <c r="W166" s="1257"/>
      <c r="X166" s="1255"/>
      <c r="Y166" s="1256"/>
      <c r="Z166" s="1257"/>
      <c r="AA166" s="1255"/>
      <c r="AB166" s="1256"/>
      <c r="AC166" s="1257"/>
      <c r="AD166" s="1255"/>
      <c r="AE166" s="1256"/>
      <c r="AF166" s="1257"/>
      <c r="AG166" s="1255"/>
      <c r="AH166" s="1256"/>
      <c r="AI166" s="1257"/>
      <c r="AJ166" s="1255"/>
      <c r="AK166" s="1256"/>
      <c r="AL166" s="1257"/>
      <c r="AM166" s="1255"/>
      <c r="AN166" s="1256"/>
      <c r="AO166" s="1257"/>
    </row>
    <row r="167" spans="1:41">
      <c r="A167" s="1176" t="s">
        <v>4263</v>
      </c>
      <c r="B167" s="1139" t="s">
        <v>4264</v>
      </c>
      <c r="C167" s="1207"/>
      <c r="D167" s="1208" t="s">
        <v>4356</v>
      </c>
      <c r="E167" s="1209"/>
      <c r="F167" s="1207"/>
      <c r="G167" s="1208" t="s">
        <v>4356</v>
      </c>
      <c r="H167" s="1209"/>
      <c r="I167" s="1207"/>
      <c r="J167" s="1208" t="s">
        <v>4356</v>
      </c>
      <c r="K167" s="1209"/>
      <c r="L167" s="1207"/>
      <c r="M167" s="1208" t="s">
        <v>4356</v>
      </c>
      <c r="N167" s="1209"/>
      <c r="O167" s="1207"/>
      <c r="P167" s="1208" t="s">
        <v>4356</v>
      </c>
      <c r="Q167" s="1209"/>
      <c r="R167" s="1207"/>
      <c r="S167" s="1208" t="s">
        <v>4356</v>
      </c>
      <c r="T167" s="1209"/>
      <c r="U167" s="1207"/>
      <c r="V167" s="1208" t="s">
        <v>4356</v>
      </c>
      <c r="W167" s="1209"/>
      <c r="X167" s="1207"/>
      <c r="Y167" s="1208" t="s">
        <v>4356</v>
      </c>
      <c r="Z167" s="1209"/>
      <c r="AA167" s="1207"/>
      <c r="AB167" s="1208" t="s">
        <v>4356</v>
      </c>
      <c r="AC167" s="1209"/>
      <c r="AD167" s="1207"/>
      <c r="AE167" s="1208" t="s">
        <v>4356</v>
      </c>
      <c r="AF167" s="1209"/>
      <c r="AG167" s="1207"/>
      <c r="AH167" s="1208" t="s">
        <v>4356</v>
      </c>
      <c r="AI167" s="1209"/>
      <c r="AJ167" s="1207"/>
      <c r="AK167" s="1208" t="s">
        <v>4356</v>
      </c>
      <c r="AL167" s="1209"/>
      <c r="AM167" s="1207"/>
      <c r="AN167" s="1208" t="s">
        <v>4356</v>
      </c>
      <c r="AO167" s="1209"/>
    </row>
    <row r="168" spans="1:41">
      <c r="A168" s="1176" t="s">
        <v>4265</v>
      </c>
      <c r="B168" s="1139" t="s">
        <v>4266</v>
      </c>
      <c r="C168" s="1207"/>
      <c r="D168" s="1208" t="s">
        <v>4356</v>
      </c>
      <c r="E168" s="1209"/>
      <c r="F168" s="1207"/>
      <c r="G168" s="1208" t="s">
        <v>4356</v>
      </c>
      <c r="H168" s="1209"/>
      <c r="I168" s="1207"/>
      <c r="J168" s="1208" t="s">
        <v>4356</v>
      </c>
      <c r="K168" s="1209"/>
      <c r="L168" s="1207"/>
      <c r="M168" s="1208" t="s">
        <v>4356</v>
      </c>
      <c r="N168" s="1209"/>
      <c r="O168" s="1207"/>
      <c r="P168" s="1208" t="s">
        <v>4356</v>
      </c>
      <c r="Q168" s="1209"/>
      <c r="R168" s="1207"/>
      <c r="S168" s="1208" t="s">
        <v>4356</v>
      </c>
      <c r="T168" s="1209"/>
      <c r="U168" s="1207"/>
      <c r="V168" s="1208" t="s">
        <v>4356</v>
      </c>
      <c r="W168" s="1209"/>
      <c r="X168" s="1207"/>
      <c r="Y168" s="1208" t="s">
        <v>4356</v>
      </c>
      <c r="Z168" s="1209"/>
      <c r="AA168" s="1207"/>
      <c r="AB168" s="1208" t="s">
        <v>4356</v>
      </c>
      <c r="AC168" s="1209"/>
      <c r="AD168" s="1207"/>
      <c r="AE168" s="1208" t="s">
        <v>4356</v>
      </c>
      <c r="AF168" s="1209"/>
      <c r="AG168" s="1207"/>
      <c r="AH168" s="1208" t="s">
        <v>4356</v>
      </c>
      <c r="AI168" s="1209"/>
      <c r="AJ168" s="1207"/>
      <c r="AK168" s="1208" t="s">
        <v>4356</v>
      </c>
      <c r="AL168" s="1209"/>
      <c r="AM168" s="1207"/>
      <c r="AN168" s="1208" t="s">
        <v>4356</v>
      </c>
      <c r="AO168" s="1209"/>
    </row>
    <row r="169" spans="1:41">
      <c r="A169" s="1176" t="s">
        <v>4222</v>
      </c>
      <c r="B169" s="1178" t="s">
        <v>4223</v>
      </c>
      <c r="C169" s="1255"/>
      <c r="D169" s="1256"/>
      <c r="E169" s="1257"/>
      <c r="F169" s="1255"/>
      <c r="G169" s="1256"/>
      <c r="H169" s="1257"/>
      <c r="I169" s="1255"/>
      <c r="J169" s="1256"/>
      <c r="K169" s="1257"/>
      <c r="L169" s="1255"/>
      <c r="M169" s="1256"/>
      <c r="N169" s="1257"/>
      <c r="O169" s="1255"/>
      <c r="P169" s="1256"/>
      <c r="Q169" s="1257"/>
      <c r="R169" s="1255"/>
      <c r="S169" s="1256"/>
      <c r="T169" s="1257"/>
      <c r="U169" s="1255"/>
      <c r="V169" s="1256"/>
      <c r="W169" s="1257"/>
      <c r="X169" s="1255"/>
      <c r="Y169" s="1256"/>
      <c r="Z169" s="1257"/>
      <c r="AA169" s="1255"/>
      <c r="AB169" s="1256"/>
      <c r="AC169" s="1257"/>
      <c r="AD169" s="1255"/>
      <c r="AE169" s="1256"/>
      <c r="AF169" s="1257"/>
      <c r="AG169" s="1255"/>
      <c r="AH169" s="1256"/>
      <c r="AI169" s="1257"/>
      <c r="AJ169" s="1255"/>
      <c r="AK169" s="1256"/>
      <c r="AL169" s="1257"/>
      <c r="AM169" s="1255"/>
      <c r="AN169" s="1256"/>
      <c r="AO169" s="1257"/>
    </row>
    <row r="170" spans="1:41">
      <c r="A170" s="1176" t="s">
        <v>4263</v>
      </c>
      <c r="B170" s="1139" t="s">
        <v>4264</v>
      </c>
      <c r="C170" s="1207"/>
      <c r="D170" s="1208" t="s">
        <v>4355</v>
      </c>
      <c r="E170" s="1209"/>
      <c r="F170" s="1207"/>
      <c r="G170" s="1208" t="s">
        <v>4355</v>
      </c>
      <c r="H170" s="1209"/>
      <c r="I170" s="1207"/>
      <c r="J170" s="1208" t="s">
        <v>4355</v>
      </c>
      <c r="K170" s="1209"/>
      <c r="L170" s="1207"/>
      <c r="M170" s="1208" t="s">
        <v>4355</v>
      </c>
      <c r="N170" s="1209"/>
      <c r="O170" s="1207"/>
      <c r="P170" s="1208" t="s">
        <v>4355</v>
      </c>
      <c r="Q170" s="1209"/>
      <c r="R170" s="1207"/>
      <c r="S170" s="1208" t="s">
        <v>4355</v>
      </c>
      <c r="T170" s="1209"/>
      <c r="U170" s="1207"/>
      <c r="V170" s="1208" t="s">
        <v>4355</v>
      </c>
      <c r="W170" s="1209"/>
      <c r="X170" s="1207"/>
      <c r="Y170" s="1208" t="s">
        <v>4355</v>
      </c>
      <c r="Z170" s="1209"/>
      <c r="AA170" s="1207"/>
      <c r="AB170" s="1208" t="s">
        <v>4355</v>
      </c>
      <c r="AC170" s="1209"/>
      <c r="AD170" s="1207"/>
      <c r="AE170" s="1208" t="s">
        <v>4355</v>
      </c>
      <c r="AF170" s="1209"/>
      <c r="AG170" s="1207"/>
      <c r="AH170" s="1208" t="s">
        <v>4355</v>
      </c>
      <c r="AI170" s="1209"/>
      <c r="AJ170" s="1207"/>
      <c r="AK170" s="1208" t="s">
        <v>4355</v>
      </c>
      <c r="AL170" s="1209"/>
      <c r="AM170" s="1207"/>
      <c r="AN170" s="1208" t="s">
        <v>4355</v>
      </c>
      <c r="AO170" s="1209"/>
    </row>
    <row r="171" spans="1:41">
      <c r="A171" s="1176" t="s">
        <v>4265</v>
      </c>
      <c r="B171" s="1139" t="s">
        <v>4266</v>
      </c>
      <c r="C171" s="1207"/>
      <c r="D171" s="1208" t="s">
        <v>4355</v>
      </c>
      <c r="E171" s="1209"/>
      <c r="F171" s="1207"/>
      <c r="G171" s="1208" t="s">
        <v>4355</v>
      </c>
      <c r="H171" s="1209"/>
      <c r="I171" s="1207"/>
      <c r="J171" s="1208" t="s">
        <v>4355</v>
      </c>
      <c r="K171" s="1209"/>
      <c r="L171" s="1207"/>
      <c r="M171" s="1208" t="s">
        <v>4355</v>
      </c>
      <c r="N171" s="1209"/>
      <c r="O171" s="1207"/>
      <c r="P171" s="1208" t="s">
        <v>4355</v>
      </c>
      <c r="Q171" s="1209"/>
      <c r="R171" s="1207"/>
      <c r="S171" s="1208" t="s">
        <v>4355</v>
      </c>
      <c r="T171" s="1209"/>
      <c r="U171" s="1207"/>
      <c r="V171" s="1208" t="s">
        <v>4355</v>
      </c>
      <c r="W171" s="1209"/>
      <c r="X171" s="1207"/>
      <c r="Y171" s="1208" t="s">
        <v>4355</v>
      </c>
      <c r="Z171" s="1209"/>
      <c r="AA171" s="1207"/>
      <c r="AB171" s="1208" t="s">
        <v>4355</v>
      </c>
      <c r="AC171" s="1209"/>
      <c r="AD171" s="1207"/>
      <c r="AE171" s="1208" t="s">
        <v>4355</v>
      </c>
      <c r="AF171" s="1209"/>
      <c r="AG171" s="1207"/>
      <c r="AH171" s="1208" t="s">
        <v>4355</v>
      </c>
      <c r="AI171" s="1209"/>
      <c r="AJ171" s="1207"/>
      <c r="AK171" s="1208" t="s">
        <v>4355</v>
      </c>
      <c r="AL171" s="1209"/>
      <c r="AM171" s="1207"/>
      <c r="AN171" s="1208" t="s">
        <v>4355</v>
      </c>
      <c r="AO171" s="1209"/>
    </row>
    <row r="172" spans="1:41">
      <c r="A172" s="1176" t="s">
        <v>4269</v>
      </c>
      <c r="B172" s="1139" t="s">
        <v>4228</v>
      </c>
      <c r="C172" s="1207"/>
      <c r="D172" s="1208" t="s">
        <v>4355</v>
      </c>
      <c r="E172" s="1209"/>
      <c r="F172" s="1207"/>
      <c r="G172" s="1208" t="s">
        <v>4355</v>
      </c>
      <c r="H172" s="1209"/>
      <c r="I172" s="1207"/>
      <c r="J172" s="1208" t="s">
        <v>4355</v>
      </c>
      <c r="K172" s="1209"/>
      <c r="L172" s="1207"/>
      <c r="M172" s="1208" t="s">
        <v>4355</v>
      </c>
      <c r="N172" s="1209"/>
      <c r="O172" s="1207"/>
      <c r="P172" s="1208" t="s">
        <v>4355</v>
      </c>
      <c r="Q172" s="1209"/>
      <c r="R172" s="1207"/>
      <c r="S172" s="1208" t="s">
        <v>4355</v>
      </c>
      <c r="T172" s="1209"/>
      <c r="U172" s="1207"/>
      <c r="V172" s="1208" t="s">
        <v>4355</v>
      </c>
      <c r="W172" s="1209"/>
      <c r="X172" s="1207"/>
      <c r="Y172" s="1208" t="s">
        <v>4355</v>
      </c>
      <c r="Z172" s="1209"/>
      <c r="AA172" s="1207"/>
      <c r="AB172" s="1208" t="s">
        <v>4355</v>
      </c>
      <c r="AC172" s="1209"/>
      <c r="AD172" s="1207"/>
      <c r="AE172" s="1208" t="s">
        <v>4355</v>
      </c>
      <c r="AF172" s="1209"/>
      <c r="AG172" s="1207"/>
      <c r="AH172" s="1208" t="s">
        <v>4355</v>
      </c>
      <c r="AI172" s="1209"/>
      <c r="AJ172" s="1207"/>
      <c r="AK172" s="1208" t="s">
        <v>4355</v>
      </c>
      <c r="AL172" s="1209"/>
      <c r="AM172" s="1207"/>
      <c r="AN172" s="1208" t="s">
        <v>4355</v>
      </c>
      <c r="AO172" s="1209"/>
    </row>
    <row r="173" spans="1:41">
      <c r="A173" s="1176" t="s">
        <v>4270</v>
      </c>
      <c r="B173" s="1139" t="s">
        <v>4271</v>
      </c>
      <c r="C173" s="1207"/>
      <c r="D173" s="1208" t="s">
        <v>4355</v>
      </c>
      <c r="E173" s="1209"/>
      <c r="F173" s="1207"/>
      <c r="G173" s="1208" t="s">
        <v>4355</v>
      </c>
      <c r="H173" s="1209"/>
      <c r="I173" s="1207"/>
      <c r="J173" s="1208" t="s">
        <v>4355</v>
      </c>
      <c r="K173" s="1209"/>
      <c r="L173" s="1207"/>
      <c r="M173" s="1208" t="s">
        <v>4355</v>
      </c>
      <c r="N173" s="1209"/>
      <c r="O173" s="1207"/>
      <c r="P173" s="1208" t="s">
        <v>4355</v>
      </c>
      <c r="Q173" s="1209"/>
      <c r="R173" s="1207"/>
      <c r="S173" s="1208" t="s">
        <v>4355</v>
      </c>
      <c r="T173" s="1209"/>
      <c r="U173" s="1207"/>
      <c r="V173" s="1208" t="s">
        <v>4355</v>
      </c>
      <c r="W173" s="1209"/>
      <c r="X173" s="1207"/>
      <c r="Y173" s="1208" t="s">
        <v>4355</v>
      </c>
      <c r="Z173" s="1209"/>
      <c r="AA173" s="1207"/>
      <c r="AB173" s="1208" t="s">
        <v>4355</v>
      </c>
      <c r="AC173" s="1209"/>
      <c r="AD173" s="1207"/>
      <c r="AE173" s="1208" t="s">
        <v>4355</v>
      </c>
      <c r="AF173" s="1209"/>
      <c r="AG173" s="1207"/>
      <c r="AH173" s="1208" t="s">
        <v>4355</v>
      </c>
      <c r="AI173" s="1209"/>
      <c r="AJ173" s="1207"/>
      <c r="AK173" s="1208" t="s">
        <v>4355</v>
      </c>
      <c r="AL173" s="1209"/>
      <c r="AM173" s="1207"/>
      <c r="AN173" s="1208" t="s">
        <v>6866</v>
      </c>
      <c r="AO173" s="1209"/>
    </row>
    <row r="174" spans="1:41">
      <c r="A174" s="1176" t="s">
        <v>4272</v>
      </c>
      <c r="B174" s="1139" t="s">
        <v>4273</v>
      </c>
      <c r="C174" s="1207"/>
      <c r="D174" s="1208" t="s">
        <v>4355</v>
      </c>
      <c r="E174" s="1209"/>
      <c r="F174" s="1207"/>
      <c r="G174" s="1208" t="s">
        <v>4355</v>
      </c>
      <c r="H174" s="1209"/>
      <c r="I174" s="1207"/>
      <c r="J174" s="1208" t="s">
        <v>6341</v>
      </c>
      <c r="K174" s="1209"/>
      <c r="L174" s="1207"/>
      <c r="M174" s="1208" t="s">
        <v>4355</v>
      </c>
      <c r="N174" s="1209"/>
      <c r="O174" s="1207"/>
      <c r="P174" s="1208" t="s">
        <v>4355</v>
      </c>
      <c r="Q174" s="1209"/>
      <c r="R174" s="1207"/>
      <c r="S174" s="1208" t="s">
        <v>4355</v>
      </c>
      <c r="T174" s="1209"/>
      <c r="U174" s="1207"/>
      <c r="V174" s="1208" t="s">
        <v>6765</v>
      </c>
      <c r="W174" s="1209"/>
      <c r="X174" s="1207"/>
      <c r="Y174" s="1208" t="s">
        <v>4355</v>
      </c>
      <c r="Z174" s="1209"/>
      <c r="AA174" s="1207"/>
      <c r="AB174" s="1208" t="s">
        <v>4355</v>
      </c>
      <c r="AC174" s="1209"/>
      <c r="AD174" s="1207"/>
      <c r="AE174" s="1208" t="s">
        <v>4355</v>
      </c>
      <c r="AF174" s="1209"/>
      <c r="AG174" s="1207"/>
      <c r="AH174" s="1208" t="s">
        <v>4355</v>
      </c>
      <c r="AI174" s="1209"/>
      <c r="AJ174" s="1207"/>
      <c r="AK174" s="1208" t="s">
        <v>4355</v>
      </c>
      <c r="AL174" s="1209"/>
      <c r="AM174" s="1207"/>
      <c r="AN174" s="1208" t="s">
        <v>4355</v>
      </c>
      <c r="AO174" s="1209"/>
    </row>
    <row r="175" spans="1:41">
      <c r="A175" s="1176" t="s">
        <v>4274</v>
      </c>
      <c r="B175" s="1139" t="s">
        <v>4275</v>
      </c>
      <c r="C175" s="1207"/>
      <c r="D175" s="1208" t="s">
        <v>4355</v>
      </c>
      <c r="E175" s="1209"/>
      <c r="F175" s="1207"/>
      <c r="G175" s="1208" t="s">
        <v>4355</v>
      </c>
      <c r="H175" s="1209"/>
      <c r="I175" s="1207"/>
      <c r="J175" s="1208" t="s">
        <v>4355</v>
      </c>
      <c r="K175" s="1209"/>
      <c r="L175" s="1207"/>
      <c r="M175" s="1208" t="s">
        <v>4355</v>
      </c>
      <c r="N175" s="1209"/>
      <c r="O175" s="1207"/>
      <c r="P175" s="1208" t="s">
        <v>4355</v>
      </c>
      <c r="Q175" s="1209"/>
      <c r="R175" s="1207"/>
      <c r="S175" s="1208" t="s">
        <v>4355</v>
      </c>
      <c r="T175" s="1209"/>
      <c r="U175" s="1207"/>
      <c r="V175" s="1208" t="s">
        <v>4355</v>
      </c>
      <c r="W175" s="1209"/>
      <c r="X175" s="1207"/>
      <c r="Y175" s="1208" t="s">
        <v>4355</v>
      </c>
      <c r="Z175" s="1209"/>
      <c r="AA175" s="1207"/>
      <c r="AB175" s="1208" t="s">
        <v>4355</v>
      </c>
      <c r="AC175" s="1209"/>
      <c r="AD175" s="1207"/>
      <c r="AE175" s="1208" t="s">
        <v>4355</v>
      </c>
      <c r="AF175" s="1209"/>
      <c r="AG175" s="1207"/>
      <c r="AH175" s="1208" t="s">
        <v>4355</v>
      </c>
      <c r="AI175" s="1209"/>
      <c r="AJ175" s="1207"/>
      <c r="AK175" s="1208" t="s">
        <v>4355</v>
      </c>
      <c r="AL175" s="1209"/>
      <c r="AM175" s="1207"/>
      <c r="AN175" s="1208" t="s">
        <v>4355</v>
      </c>
      <c r="AO175" s="1209"/>
    </row>
    <row r="176" spans="1:41">
      <c r="A176" s="1176" t="s">
        <v>4276</v>
      </c>
      <c r="B176" s="1139" t="s">
        <v>4277</v>
      </c>
      <c r="C176" s="1207"/>
      <c r="D176" s="1244" t="s">
        <v>4357</v>
      </c>
      <c r="E176" s="1209" t="s">
        <v>6686</v>
      </c>
      <c r="F176" s="1207"/>
      <c r="G176" s="1244" t="s">
        <v>4357</v>
      </c>
      <c r="H176" s="1209" t="s">
        <v>6686</v>
      </c>
      <c r="I176" s="1207"/>
      <c r="J176" s="1244" t="s">
        <v>4357</v>
      </c>
      <c r="K176" s="1209" t="s">
        <v>6704</v>
      </c>
      <c r="L176" s="1207"/>
      <c r="M176" s="1244" t="s">
        <v>4357</v>
      </c>
      <c r="N176" s="1209" t="s">
        <v>6732</v>
      </c>
      <c r="O176" s="1207"/>
      <c r="P176" s="1244" t="s">
        <v>4357</v>
      </c>
      <c r="Q176" s="1209" t="s">
        <v>6743</v>
      </c>
      <c r="R176" s="1207"/>
      <c r="S176" s="1244" t="s">
        <v>4357</v>
      </c>
      <c r="T176" s="1209" t="s">
        <v>6757</v>
      </c>
      <c r="U176" s="1207"/>
      <c r="V176" s="1244" t="s">
        <v>4357</v>
      </c>
      <c r="W176" s="1209" t="s">
        <v>6774</v>
      </c>
      <c r="X176" s="1207"/>
      <c r="Y176" s="1244" t="s">
        <v>4357</v>
      </c>
      <c r="Z176" s="1209" t="s">
        <v>6787</v>
      </c>
      <c r="AA176" s="1207"/>
      <c r="AB176" s="1244" t="s">
        <v>4357</v>
      </c>
      <c r="AC176" s="1209" t="s">
        <v>6787</v>
      </c>
      <c r="AD176" s="1207"/>
      <c r="AE176" s="1244" t="s">
        <v>4357</v>
      </c>
      <c r="AF176" s="1209" t="s">
        <v>6836</v>
      </c>
      <c r="AG176" s="1207"/>
      <c r="AH176" s="1244" t="s">
        <v>4357</v>
      </c>
      <c r="AI176" s="1209" t="s">
        <v>6849</v>
      </c>
      <c r="AJ176" s="1207"/>
      <c r="AK176" s="1244" t="s">
        <v>4357</v>
      </c>
      <c r="AL176" s="1209" t="s">
        <v>6860</v>
      </c>
      <c r="AM176" s="1207"/>
      <c r="AN176" s="1244" t="s">
        <v>4357</v>
      </c>
      <c r="AO176" s="1209" t="s">
        <v>6876</v>
      </c>
    </row>
    <row r="177" spans="1:41" ht="19.5" thickBot="1">
      <c r="A177" s="1179" t="s">
        <v>4233</v>
      </c>
      <c r="B177" s="1141" t="s">
        <v>4234</v>
      </c>
      <c r="C177" s="1210"/>
      <c r="D177" s="1245" t="s">
        <v>1078</v>
      </c>
      <c r="E177" s="1212"/>
      <c r="F177" s="1210"/>
      <c r="G177" s="1245" t="s">
        <v>1078</v>
      </c>
      <c r="H177" s="1212"/>
      <c r="I177" s="1210"/>
      <c r="J177" s="1245" t="s">
        <v>6693</v>
      </c>
      <c r="K177" s="1212" t="s">
        <v>6704</v>
      </c>
      <c r="L177" s="1210"/>
      <c r="M177" s="1245" t="s">
        <v>1078</v>
      </c>
      <c r="N177" s="1212"/>
      <c r="O177" s="1210"/>
      <c r="P177" s="1245" t="s">
        <v>1078</v>
      </c>
      <c r="Q177" s="1212"/>
      <c r="R177" s="1210"/>
      <c r="S177" s="1245" t="s">
        <v>1078</v>
      </c>
      <c r="T177" s="1212"/>
      <c r="U177" s="1210"/>
      <c r="V177" s="1245" t="s">
        <v>6766</v>
      </c>
      <c r="W177" s="1212" t="s">
        <v>6774</v>
      </c>
      <c r="X177" s="1210"/>
      <c r="Y177" s="1245" t="s">
        <v>1078</v>
      </c>
      <c r="Z177" s="1212"/>
      <c r="AA177" s="1210"/>
      <c r="AB177" s="1245" t="s">
        <v>1078</v>
      </c>
      <c r="AC177" s="1212"/>
      <c r="AD177" s="1210"/>
      <c r="AE177" s="1245" t="s">
        <v>1078</v>
      </c>
      <c r="AF177" s="1212"/>
      <c r="AG177" s="1210"/>
      <c r="AH177" s="1245" t="s">
        <v>1078</v>
      </c>
      <c r="AI177" s="1212"/>
      <c r="AJ177" s="1210"/>
      <c r="AK177" s="1245" t="s">
        <v>1078</v>
      </c>
      <c r="AL177" s="1212"/>
      <c r="AM177" s="1210"/>
      <c r="AN177" s="1245" t="s">
        <v>1078</v>
      </c>
      <c r="AO177" s="1212"/>
    </row>
    <row r="178" spans="1:41" ht="19.5" thickTop="1">
      <c r="A178" s="1180" t="s">
        <v>1821</v>
      </c>
      <c r="B178" s="1181" t="s">
        <v>4278</v>
      </c>
      <c r="C178" s="1258"/>
      <c r="D178" s="1259"/>
      <c r="E178" s="1260"/>
      <c r="F178" s="1258"/>
      <c r="G178" s="1259"/>
      <c r="H178" s="1260"/>
      <c r="I178" s="1258"/>
      <c r="J178" s="1259"/>
      <c r="K178" s="1260"/>
      <c r="L178" s="1258"/>
      <c r="M178" s="1259"/>
      <c r="N178" s="1260"/>
      <c r="O178" s="1258"/>
      <c r="P178" s="1259"/>
      <c r="Q178" s="1260"/>
      <c r="R178" s="1258"/>
      <c r="S178" s="1259"/>
      <c r="T178" s="1260"/>
      <c r="U178" s="1258"/>
      <c r="V178" s="1259"/>
      <c r="W178" s="1260"/>
      <c r="X178" s="1258"/>
      <c r="Y178" s="1259"/>
      <c r="Z178" s="1260"/>
      <c r="AA178" s="1258"/>
      <c r="AB178" s="1259"/>
      <c r="AC178" s="1260"/>
      <c r="AD178" s="1258"/>
      <c r="AE178" s="1259"/>
      <c r="AF178" s="1260"/>
      <c r="AG178" s="1258"/>
      <c r="AH178" s="1259"/>
      <c r="AI178" s="1260"/>
      <c r="AJ178" s="1258"/>
      <c r="AK178" s="1259"/>
      <c r="AL178" s="1260"/>
      <c r="AM178" s="1258"/>
      <c r="AN178" s="1259"/>
      <c r="AO178" s="1260"/>
    </row>
    <row r="179" spans="1:41">
      <c r="A179" s="1182" t="s">
        <v>4164</v>
      </c>
      <c r="B179" s="1183" t="s">
        <v>4165</v>
      </c>
      <c r="C179" s="1261"/>
      <c r="D179" s="1262"/>
      <c r="E179" s="1263"/>
      <c r="F179" s="1261"/>
      <c r="G179" s="1262"/>
      <c r="H179" s="1263"/>
      <c r="I179" s="1261"/>
      <c r="J179" s="1262"/>
      <c r="K179" s="1263"/>
      <c r="L179" s="1261"/>
      <c r="M179" s="1262"/>
      <c r="N179" s="1263"/>
      <c r="O179" s="1261"/>
      <c r="P179" s="1262"/>
      <c r="Q179" s="1263"/>
      <c r="R179" s="1261"/>
      <c r="S179" s="1262"/>
      <c r="T179" s="1263"/>
      <c r="U179" s="1261"/>
      <c r="V179" s="1262"/>
      <c r="W179" s="1263"/>
      <c r="X179" s="1261"/>
      <c r="Y179" s="1262"/>
      <c r="Z179" s="1263"/>
      <c r="AA179" s="1261"/>
      <c r="AB179" s="1771" t="s">
        <v>6792</v>
      </c>
      <c r="AC179" s="1263" t="s">
        <v>6787</v>
      </c>
      <c r="AD179" s="1261"/>
      <c r="AE179" s="1262"/>
      <c r="AF179" s="1263"/>
      <c r="AG179" s="1261"/>
      <c r="AH179" s="1262"/>
      <c r="AI179" s="1263"/>
      <c r="AJ179" s="1261"/>
      <c r="AK179" s="1262"/>
      <c r="AL179" s="1263"/>
      <c r="AM179" s="1261"/>
      <c r="AN179" s="1262"/>
      <c r="AO179" s="1263"/>
    </row>
    <row r="180" spans="1:41">
      <c r="A180" s="1184" t="s">
        <v>2240</v>
      </c>
      <c r="B180" s="1160" t="s">
        <v>4154</v>
      </c>
      <c r="C180" s="1207"/>
      <c r="D180" s="1477">
        <v>5</v>
      </c>
      <c r="E180" s="1209"/>
      <c r="F180" s="1207"/>
      <c r="G180" s="1477">
        <v>5</v>
      </c>
      <c r="H180" s="1209"/>
      <c r="I180" s="1207"/>
      <c r="J180" s="1477">
        <v>5</v>
      </c>
      <c r="K180" s="1209"/>
      <c r="L180" s="1207"/>
      <c r="M180" s="1477">
        <v>4</v>
      </c>
      <c r="N180" s="1209"/>
      <c r="O180" s="1207"/>
      <c r="P180" s="1477">
        <v>5</v>
      </c>
      <c r="Q180" s="1209"/>
      <c r="R180" s="1207"/>
      <c r="S180" s="1477">
        <v>1</v>
      </c>
      <c r="T180" s="1209"/>
      <c r="U180" s="1207"/>
      <c r="V180" s="1477">
        <v>4</v>
      </c>
      <c r="W180" s="1209"/>
      <c r="X180" s="1207"/>
      <c r="Y180" s="1477">
        <v>5</v>
      </c>
      <c r="Z180" s="1209"/>
      <c r="AA180" s="1207"/>
      <c r="AB180" s="1477">
        <v>5</v>
      </c>
      <c r="AC180" s="1209"/>
      <c r="AD180" s="1207"/>
      <c r="AE180" s="1477">
        <v>3</v>
      </c>
      <c r="AF180" s="1209"/>
      <c r="AG180" s="1207"/>
      <c r="AH180" s="1477">
        <v>5</v>
      </c>
      <c r="AI180" s="1209"/>
      <c r="AJ180" s="1207"/>
      <c r="AK180" s="1477">
        <v>4</v>
      </c>
      <c r="AL180" s="1209"/>
      <c r="AM180" s="1207"/>
      <c r="AN180" s="1477">
        <v>5</v>
      </c>
      <c r="AO180" s="1209"/>
    </row>
    <row r="181" spans="1:41">
      <c r="A181" s="1184" t="s">
        <v>4155</v>
      </c>
      <c r="B181" s="1160" t="s">
        <v>4156</v>
      </c>
      <c r="C181" s="1207"/>
      <c r="D181" s="1241">
        <v>10.71</v>
      </c>
      <c r="E181" s="1209"/>
      <c r="F181" s="1207"/>
      <c r="G181" s="1241">
        <v>11.56</v>
      </c>
      <c r="H181" s="1209"/>
      <c r="I181" s="1207"/>
      <c r="J181" s="1241">
        <v>10.7</v>
      </c>
      <c r="K181" s="1209"/>
      <c r="L181" s="1207"/>
      <c r="M181" s="1241">
        <v>10.32</v>
      </c>
      <c r="N181" s="1209"/>
      <c r="O181" s="1207"/>
      <c r="P181" s="1241">
        <v>11.37</v>
      </c>
      <c r="Q181" s="1209"/>
      <c r="R181" s="1207"/>
      <c r="S181" s="1241">
        <v>2.54</v>
      </c>
      <c r="T181" s="1209"/>
      <c r="U181" s="1207"/>
      <c r="V181" s="1241">
        <v>10.27</v>
      </c>
      <c r="W181" s="1209"/>
      <c r="X181" s="1207"/>
      <c r="Y181" s="1241">
        <v>11.37</v>
      </c>
      <c r="Z181" s="1209"/>
      <c r="AA181" s="1207"/>
      <c r="AB181" s="1241">
        <v>11.37</v>
      </c>
      <c r="AC181" s="1209"/>
      <c r="AD181" s="1207"/>
      <c r="AE181" s="1241">
        <v>8.7100000000000009</v>
      </c>
      <c r="AF181" s="1209"/>
      <c r="AG181" s="1207"/>
      <c r="AH181" s="1241">
        <v>11.05</v>
      </c>
      <c r="AI181" s="1209"/>
      <c r="AJ181" s="1207"/>
      <c r="AK181" s="1241">
        <v>9.8699999999999992</v>
      </c>
      <c r="AL181" s="1209"/>
      <c r="AM181" s="1207"/>
      <c r="AN181" s="1241">
        <v>11.41</v>
      </c>
      <c r="AO181" s="1209"/>
    </row>
    <row r="182" spans="1:41">
      <c r="A182" s="1184" t="s">
        <v>4166</v>
      </c>
      <c r="B182" s="1160" t="s">
        <v>4167</v>
      </c>
      <c r="C182" s="1207"/>
      <c r="D182" s="1832">
        <v>0.89300000000000002</v>
      </c>
      <c r="E182" s="1209"/>
      <c r="F182" s="1207"/>
      <c r="G182" s="1832">
        <v>0.96399999999999997</v>
      </c>
      <c r="H182" s="1209"/>
      <c r="I182" s="1207"/>
      <c r="J182" s="1832">
        <v>0.89200000000000002</v>
      </c>
      <c r="K182" s="1209"/>
      <c r="L182" s="1207"/>
      <c r="M182" s="1832">
        <v>0.86099999999999999</v>
      </c>
      <c r="N182" s="1209"/>
      <c r="O182" s="1207"/>
      <c r="P182" s="1832">
        <v>0.94799999999999995</v>
      </c>
      <c r="Q182" s="1209"/>
      <c r="R182" s="1207"/>
      <c r="S182" s="1832">
        <v>0.21199999999999999</v>
      </c>
      <c r="T182" s="1209"/>
      <c r="U182" s="1207"/>
      <c r="V182" s="1832">
        <v>0.85599999999999998</v>
      </c>
      <c r="W182" s="1209"/>
      <c r="X182" s="1207"/>
      <c r="Y182" s="1832">
        <v>0.94799999999999995</v>
      </c>
      <c r="Z182" s="1209"/>
      <c r="AA182" s="1207"/>
      <c r="AB182" s="1832">
        <v>0.94799999999999995</v>
      </c>
      <c r="AC182" s="1209"/>
      <c r="AD182" s="1207"/>
      <c r="AE182" s="1832">
        <v>0.72599999999999998</v>
      </c>
      <c r="AF182" s="1209"/>
      <c r="AG182" s="1207"/>
      <c r="AH182" s="1832">
        <v>0.92200000000000004</v>
      </c>
      <c r="AI182" s="1209"/>
      <c r="AJ182" s="1207"/>
      <c r="AK182" s="1832">
        <v>0.82299999999999995</v>
      </c>
      <c r="AL182" s="1209"/>
      <c r="AM182" s="1207"/>
      <c r="AN182" s="1832">
        <v>0.95199999999999996</v>
      </c>
      <c r="AO182" s="1209"/>
    </row>
    <row r="183" spans="1:41">
      <c r="A183" s="1185" t="s">
        <v>4279</v>
      </c>
      <c r="B183" s="1139" t="s">
        <v>4280</v>
      </c>
      <c r="C183" s="1207"/>
      <c r="D183" s="1455">
        <v>11.6</v>
      </c>
      <c r="E183" s="1209"/>
      <c r="F183" s="1207"/>
      <c r="G183" s="1455">
        <v>10.4</v>
      </c>
      <c r="H183" s="1209"/>
      <c r="I183" s="1207"/>
      <c r="J183" s="1455">
        <v>15.1</v>
      </c>
      <c r="K183" s="1209"/>
      <c r="L183" s="1207"/>
      <c r="M183" s="1455">
        <v>9.8000000000000007</v>
      </c>
      <c r="N183" s="1209"/>
      <c r="O183" s="1207"/>
      <c r="P183" s="1455">
        <v>8.9</v>
      </c>
      <c r="Q183" s="1209"/>
      <c r="R183" s="1207"/>
      <c r="S183" s="1455">
        <v>45.5</v>
      </c>
      <c r="T183" s="1209"/>
      <c r="U183" s="1207"/>
      <c r="V183" s="1455">
        <v>12.3</v>
      </c>
      <c r="W183" s="1209"/>
      <c r="X183" s="1207"/>
      <c r="Y183" s="1455">
        <v>11.1</v>
      </c>
      <c r="Z183" s="1209"/>
      <c r="AA183" s="1207"/>
      <c r="AB183" s="1455">
        <v>11.1</v>
      </c>
      <c r="AC183" s="1209"/>
      <c r="AD183" s="1207"/>
      <c r="AE183" s="1455">
        <v>17.600000000000001</v>
      </c>
      <c r="AF183" s="1209"/>
      <c r="AG183" s="1207"/>
      <c r="AH183" s="1455">
        <v>10.5</v>
      </c>
      <c r="AI183" s="1209"/>
      <c r="AJ183" s="1207"/>
      <c r="AK183" s="1455">
        <v>19.7</v>
      </c>
      <c r="AL183" s="1209"/>
      <c r="AM183" s="1207"/>
      <c r="AN183" s="1455">
        <v>11.2</v>
      </c>
      <c r="AO183" s="1209"/>
    </row>
    <row r="184" spans="1:41">
      <c r="A184" s="1185" t="s">
        <v>4281</v>
      </c>
      <c r="B184" s="1139" t="s">
        <v>4282</v>
      </c>
      <c r="C184" s="1207"/>
      <c r="D184" s="1455">
        <v>0.1</v>
      </c>
      <c r="E184" s="1209"/>
      <c r="F184" s="1207"/>
      <c r="G184" s="1455">
        <v>28.8</v>
      </c>
      <c r="H184" s="1209"/>
      <c r="I184" s="1207"/>
      <c r="J184" s="1455">
        <v>5.5</v>
      </c>
      <c r="K184" s="1209"/>
      <c r="L184" s="1207"/>
      <c r="M184" s="1455">
        <v>0.2</v>
      </c>
      <c r="N184" s="1209"/>
      <c r="O184" s="1207"/>
      <c r="P184" s="1455">
        <v>0.3</v>
      </c>
      <c r="Q184" s="1209"/>
      <c r="R184" s="1207"/>
      <c r="S184" s="1455">
        <v>137</v>
      </c>
      <c r="T184" s="1209"/>
      <c r="U184" s="1207"/>
      <c r="V184" s="1455">
        <v>50.5</v>
      </c>
      <c r="W184" s="1209"/>
      <c r="X184" s="1207"/>
      <c r="Y184" s="1455">
        <v>0.8</v>
      </c>
      <c r="Z184" s="1209"/>
      <c r="AA184" s="1207"/>
      <c r="AB184" s="1455">
        <v>0.8</v>
      </c>
      <c r="AC184" s="1209"/>
      <c r="AD184" s="1207"/>
      <c r="AE184" s="1455">
        <v>6.8</v>
      </c>
      <c r="AF184" s="1209"/>
      <c r="AG184" s="1207"/>
      <c r="AH184" s="1455">
        <v>0.5</v>
      </c>
      <c r="AI184" s="1209"/>
      <c r="AJ184" s="1207"/>
      <c r="AK184" s="1455">
        <v>33.799999999999997</v>
      </c>
      <c r="AL184" s="1209"/>
      <c r="AM184" s="1207"/>
      <c r="AN184" s="1455">
        <v>15.6</v>
      </c>
      <c r="AO184" s="1209"/>
    </row>
    <row r="185" spans="1:41">
      <c r="A185" s="1185" t="s">
        <v>4283</v>
      </c>
      <c r="B185" s="1139" t="s">
        <v>4284</v>
      </c>
      <c r="C185" s="1207"/>
      <c r="D185" s="1455">
        <v>190.5</v>
      </c>
      <c r="E185" s="1209"/>
      <c r="F185" s="1207"/>
      <c r="G185" s="1455">
        <v>153</v>
      </c>
      <c r="H185" s="1209"/>
      <c r="I185" s="1207"/>
      <c r="J185" s="1455">
        <v>218.8</v>
      </c>
      <c r="K185" s="1209"/>
      <c r="L185" s="1207"/>
      <c r="M185" s="1455">
        <v>191.9</v>
      </c>
      <c r="N185" s="1209"/>
      <c r="O185" s="1207"/>
      <c r="P185" s="1455">
        <v>46</v>
      </c>
      <c r="Q185" s="1209"/>
      <c r="R185" s="1207"/>
      <c r="S185" s="1455">
        <v>921.7</v>
      </c>
      <c r="T185" s="1209"/>
      <c r="U185" s="1207"/>
      <c r="V185" s="1455">
        <v>238.3</v>
      </c>
      <c r="W185" s="1209"/>
      <c r="X185" s="1207"/>
      <c r="Y185" s="1455">
        <v>425.2</v>
      </c>
      <c r="Z185" s="1209"/>
      <c r="AA185" s="1207"/>
      <c r="AB185" s="1455">
        <v>425.2</v>
      </c>
      <c r="AC185" s="1209"/>
      <c r="AD185" s="1207"/>
      <c r="AE185" s="1455">
        <v>493.5</v>
      </c>
      <c r="AF185" s="1209"/>
      <c r="AG185" s="1207"/>
      <c r="AH185" s="1455">
        <v>221.8</v>
      </c>
      <c r="AI185" s="1209"/>
      <c r="AJ185" s="1207"/>
      <c r="AK185" s="1455">
        <v>373.8</v>
      </c>
      <c r="AL185" s="1209"/>
      <c r="AM185" s="1207"/>
      <c r="AN185" s="1455">
        <v>350.6</v>
      </c>
      <c r="AO185" s="1209"/>
    </row>
    <row r="186" spans="1:41">
      <c r="A186" s="1186" t="s">
        <v>4285</v>
      </c>
      <c r="B186" s="1139" t="s">
        <v>4286</v>
      </c>
      <c r="C186" s="1207"/>
      <c r="D186" s="1455">
        <v>14.2</v>
      </c>
      <c r="E186" s="1209"/>
      <c r="F186" s="1207"/>
      <c r="G186" s="1455">
        <v>8.3000000000000007</v>
      </c>
      <c r="H186" s="1209"/>
      <c r="I186" s="1207"/>
      <c r="J186" s="1455">
        <v>6.8</v>
      </c>
      <c r="K186" s="1209"/>
      <c r="L186" s="1207"/>
      <c r="M186" s="1455">
        <v>16.7</v>
      </c>
      <c r="N186" s="1209"/>
      <c r="O186" s="1207"/>
      <c r="P186" s="1455">
        <v>4.8</v>
      </c>
      <c r="Q186" s="1209"/>
      <c r="R186" s="1207"/>
      <c r="S186" s="1455">
        <v>10.3</v>
      </c>
      <c r="T186" s="1209"/>
      <c r="U186" s="1207"/>
      <c r="V186" s="1455">
        <v>10.9</v>
      </c>
      <c r="W186" s="1209"/>
      <c r="X186" s="1207"/>
      <c r="Y186" s="1455">
        <v>5.5</v>
      </c>
      <c r="Z186" s="1209"/>
      <c r="AA186" s="1207"/>
      <c r="AB186" s="1455">
        <v>5.5</v>
      </c>
      <c r="AC186" s="1209"/>
      <c r="AD186" s="1207"/>
      <c r="AE186" s="1455">
        <v>17.399999999999999</v>
      </c>
      <c r="AF186" s="1209"/>
      <c r="AG186" s="1207"/>
      <c r="AH186" s="1455">
        <v>13.7</v>
      </c>
      <c r="AI186" s="1209"/>
      <c r="AJ186" s="1207"/>
      <c r="AK186" s="1455">
        <v>10.8</v>
      </c>
      <c r="AL186" s="1209"/>
      <c r="AM186" s="1207"/>
      <c r="AN186" s="1455">
        <v>10.1</v>
      </c>
      <c r="AO186" s="1209"/>
    </row>
    <row r="187" spans="1:41">
      <c r="A187" s="1186" t="s">
        <v>4287</v>
      </c>
      <c r="B187" s="1139" t="s">
        <v>4288</v>
      </c>
      <c r="C187" s="1207"/>
      <c r="D187" s="1455">
        <v>4.5999999999999996</v>
      </c>
      <c r="E187" s="1209"/>
      <c r="F187" s="1207"/>
      <c r="G187" s="1455">
        <v>3.3</v>
      </c>
      <c r="H187" s="1209"/>
      <c r="I187" s="1207"/>
      <c r="J187" s="1455">
        <v>10.1</v>
      </c>
      <c r="K187" s="1209"/>
      <c r="L187" s="1207"/>
      <c r="M187" s="1455">
        <v>0</v>
      </c>
      <c r="N187" s="1209"/>
      <c r="O187" s="1207"/>
      <c r="P187" s="1455">
        <v>13.6</v>
      </c>
      <c r="Q187" s="1209"/>
      <c r="R187" s="1207"/>
      <c r="S187" s="1455">
        <v>3.4</v>
      </c>
      <c r="T187" s="1209"/>
      <c r="U187" s="1207"/>
      <c r="V187" s="1455">
        <v>15.3</v>
      </c>
      <c r="W187" s="1209"/>
      <c r="X187" s="1207"/>
      <c r="Y187" s="1455">
        <v>12.2</v>
      </c>
      <c r="Z187" s="1209"/>
      <c r="AA187" s="1207"/>
      <c r="AB187" s="1455">
        <v>12.2</v>
      </c>
      <c r="AC187" s="1209"/>
      <c r="AD187" s="1207"/>
      <c r="AE187" s="1455">
        <v>2.5</v>
      </c>
      <c r="AF187" s="1209"/>
      <c r="AG187" s="1207"/>
      <c r="AH187" s="1455">
        <v>0.2</v>
      </c>
      <c r="AI187" s="1209"/>
      <c r="AJ187" s="1207"/>
      <c r="AK187" s="1455">
        <v>6.3</v>
      </c>
      <c r="AL187" s="1209"/>
      <c r="AM187" s="1207"/>
      <c r="AN187" s="1455">
        <v>4.9000000000000004</v>
      </c>
      <c r="AO187" s="1209"/>
    </row>
    <row r="188" spans="1:41">
      <c r="A188" s="1185" t="s">
        <v>4289</v>
      </c>
      <c r="B188" s="1139" t="s">
        <v>4290</v>
      </c>
      <c r="C188" s="1207"/>
      <c r="D188" s="1455">
        <v>130.69999999999999</v>
      </c>
      <c r="E188" s="1209"/>
      <c r="F188" s="1207"/>
      <c r="G188" s="1455">
        <v>144.4</v>
      </c>
      <c r="H188" s="1209"/>
      <c r="I188" s="1207"/>
      <c r="J188" s="1455">
        <v>168.6</v>
      </c>
      <c r="K188" s="1209"/>
      <c r="L188" s="1207"/>
      <c r="M188" s="1455">
        <v>142.30000000000001</v>
      </c>
      <c r="N188" s="1209"/>
      <c r="O188" s="1207"/>
      <c r="P188" s="1455">
        <v>62.1</v>
      </c>
      <c r="Q188" s="1209"/>
      <c r="R188" s="1207"/>
      <c r="S188" s="1455">
        <v>473.1</v>
      </c>
      <c r="T188" s="1209"/>
      <c r="U188" s="1207"/>
      <c r="V188" s="1455">
        <v>141.69999999999999</v>
      </c>
      <c r="W188" s="1209"/>
      <c r="X188" s="1207"/>
      <c r="Y188" s="1455">
        <v>225.8</v>
      </c>
      <c r="Z188" s="1209"/>
      <c r="AA188" s="1207"/>
      <c r="AB188" s="1455">
        <v>225.8</v>
      </c>
      <c r="AC188" s="1209"/>
      <c r="AD188" s="1207"/>
      <c r="AE188" s="1455">
        <v>310.2</v>
      </c>
      <c r="AF188" s="1209"/>
      <c r="AG188" s="1207"/>
      <c r="AH188" s="1455">
        <v>122.7</v>
      </c>
      <c r="AI188" s="1209"/>
      <c r="AJ188" s="1207"/>
      <c r="AK188" s="1455">
        <v>307.7</v>
      </c>
      <c r="AL188" s="1209"/>
      <c r="AM188" s="1207"/>
      <c r="AN188" s="1455">
        <v>131.69999999999999</v>
      </c>
      <c r="AO188" s="1209"/>
    </row>
    <row r="189" spans="1:41">
      <c r="A189" s="1185" t="s">
        <v>4291</v>
      </c>
      <c r="B189" s="1139" t="s">
        <v>4292</v>
      </c>
      <c r="C189" s="1207"/>
      <c r="D189" s="1455">
        <v>39.1</v>
      </c>
      <c r="E189" s="1209"/>
      <c r="F189" s="1207"/>
      <c r="G189" s="1455">
        <v>64.8</v>
      </c>
      <c r="H189" s="1209"/>
      <c r="I189" s="1207"/>
      <c r="J189" s="1455">
        <v>76.5</v>
      </c>
      <c r="K189" s="1209"/>
      <c r="L189" s="1207"/>
      <c r="M189" s="1455">
        <v>31.5</v>
      </c>
      <c r="N189" s="1209"/>
      <c r="O189" s="1207"/>
      <c r="P189" s="1455">
        <v>40.4</v>
      </c>
      <c r="Q189" s="1209"/>
      <c r="R189" s="1207"/>
      <c r="S189" s="1455">
        <v>297.39999999999998</v>
      </c>
      <c r="T189" s="1209"/>
      <c r="U189" s="1207"/>
      <c r="V189" s="1455">
        <v>109.8</v>
      </c>
      <c r="W189" s="1209"/>
      <c r="X189" s="1207"/>
      <c r="Y189" s="1455">
        <v>164.4</v>
      </c>
      <c r="Z189" s="1209"/>
      <c r="AA189" s="1207"/>
      <c r="AB189" s="1455">
        <v>164.4</v>
      </c>
      <c r="AC189" s="1209"/>
      <c r="AD189" s="1207"/>
      <c r="AE189" s="1455">
        <v>226.5</v>
      </c>
      <c r="AF189" s="1209"/>
      <c r="AG189" s="1207"/>
      <c r="AH189" s="1455">
        <v>102.5</v>
      </c>
      <c r="AI189" s="1209"/>
      <c r="AJ189" s="1207"/>
      <c r="AK189" s="1455">
        <v>217.2</v>
      </c>
      <c r="AL189" s="1209"/>
      <c r="AM189" s="1207"/>
      <c r="AN189" s="1455">
        <v>102.9</v>
      </c>
      <c r="AO189" s="1209"/>
    </row>
    <row r="190" spans="1:41">
      <c r="A190" s="1186" t="s">
        <v>4293</v>
      </c>
      <c r="B190" s="1139" t="s">
        <v>4294</v>
      </c>
      <c r="C190" s="1207"/>
      <c r="D190" s="1455">
        <v>1.8</v>
      </c>
      <c r="E190" s="1209"/>
      <c r="F190" s="1207"/>
      <c r="G190" s="1455">
        <v>1.9</v>
      </c>
      <c r="H190" s="1209"/>
      <c r="I190" s="1207"/>
      <c r="J190" s="1455">
        <v>1.7</v>
      </c>
      <c r="K190" s="1209"/>
      <c r="L190" s="1207"/>
      <c r="M190" s="1455">
        <v>2.2000000000000002</v>
      </c>
      <c r="N190" s="1209"/>
      <c r="O190" s="1207"/>
      <c r="P190" s="1455">
        <v>3</v>
      </c>
      <c r="Q190" s="1209"/>
      <c r="R190" s="1207"/>
      <c r="S190" s="1455">
        <v>1.6</v>
      </c>
      <c r="T190" s="1209"/>
      <c r="U190" s="1207"/>
      <c r="V190" s="1455">
        <v>1.7</v>
      </c>
      <c r="W190" s="1209"/>
      <c r="X190" s="1207"/>
      <c r="Y190" s="1455">
        <v>1.8</v>
      </c>
      <c r="Z190" s="1209"/>
      <c r="AA190" s="1207"/>
      <c r="AB190" s="1455">
        <v>1.8</v>
      </c>
      <c r="AC190" s="1209"/>
      <c r="AD190" s="1207"/>
      <c r="AE190" s="1455">
        <v>2.6</v>
      </c>
      <c r="AF190" s="1209"/>
      <c r="AG190" s="1207"/>
      <c r="AH190" s="1455">
        <v>1.9</v>
      </c>
      <c r="AI190" s="1209"/>
      <c r="AJ190" s="1207"/>
      <c r="AK190" s="1455">
        <v>0.9</v>
      </c>
      <c r="AL190" s="1209"/>
      <c r="AM190" s="1207"/>
      <c r="AN190" s="1455">
        <v>1.6</v>
      </c>
      <c r="AO190" s="1209"/>
    </row>
    <row r="191" spans="1:41">
      <c r="A191" s="1186" t="s">
        <v>4295</v>
      </c>
      <c r="B191" s="1139" t="s">
        <v>4296</v>
      </c>
      <c r="C191" s="1207"/>
      <c r="D191" s="1455">
        <v>1.7</v>
      </c>
      <c r="E191" s="1209"/>
      <c r="F191" s="1207"/>
      <c r="G191" s="1455">
        <v>1.8</v>
      </c>
      <c r="H191" s="1209"/>
      <c r="I191" s="1207"/>
      <c r="J191" s="1455">
        <v>4.7</v>
      </c>
      <c r="K191" s="1209"/>
      <c r="L191" s="1207"/>
      <c r="M191" s="1455">
        <v>1</v>
      </c>
      <c r="N191" s="1209"/>
      <c r="O191" s="1207"/>
      <c r="P191" s="1455">
        <v>0.1</v>
      </c>
      <c r="Q191" s="1209"/>
      <c r="R191" s="1207"/>
      <c r="S191" s="1455">
        <v>15.2</v>
      </c>
      <c r="T191" s="1209"/>
      <c r="U191" s="1207"/>
      <c r="V191" s="1455">
        <v>6.3</v>
      </c>
      <c r="W191" s="1209"/>
      <c r="X191" s="1207"/>
      <c r="Y191" s="1455">
        <v>3.4</v>
      </c>
      <c r="Z191" s="1209"/>
      <c r="AA191" s="1207"/>
      <c r="AB191" s="1455">
        <v>3.4</v>
      </c>
      <c r="AC191" s="1209"/>
      <c r="AD191" s="1207"/>
      <c r="AE191" s="1455">
        <v>6.8</v>
      </c>
      <c r="AF191" s="1209"/>
      <c r="AG191" s="1207"/>
      <c r="AH191" s="1455">
        <v>0.8</v>
      </c>
      <c r="AI191" s="1209"/>
      <c r="AJ191" s="1207"/>
      <c r="AK191" s="1455">
        <v>8.8000000000000007</v>
      </c>
      <c r="AL191" s="1209"/>
      <c r="AM191" s="1207"/>
      <c r="AN191" s="1455">
        <v>2.4</v>
      </c>
      <c r="AO191" s="1209"/>
    </row>
    <row r="192" spans="1:41">
      <c r="A192" s="1182" t="s">
        <v>4210</v>
      </c>
      <c r="B192" s="1183" t="s">
        <v>4211</v>
      </c>
      <c r="C192" s="1261"/>
      <c r="D192" s="1262"/>
      <c r="E192" s="1263"/>
      <c r="F192" s="1261"/>
      <c r="G192" s="1262"/>
      <c r="H192" s="1263"/>
      <c r="I192" s="1261"/>
      <c r="J192" s="1262"/>
      <c r="K192" s="1263"/>
      <c r="L192" s="1261"/>
      <c r="M192" s="1262"/>
      <c r="N192" s="1263"/>
      <c r="O192" s="1261"/>
      <c r="P192" s="1262"/>
      <c r="Q192" s="1263"/>
      <c r="R192" s="1261"/>
      <c r="S192" s="1262"/>
      <c r="T192" s="1263"/>
      <c r="U192" s="1261"/>
      <c r="V192" s="1262"/>
      <c r="W192" s="1263"/>
      <c r="X192" s="1261"/>
      <c r="Y192" s="1262"/>
      <c r="Z192" s="1263"/>
      <c r="AA192" s="1261"/>
      <c r="AB192" s="1771" t="s">
        <v>6792</v>
      </c>
      <c r="AC192" s="1263" t="s">
        <v>6787</v>
      </c>
      <c r="AD192" s="1261"/>
      <c r="AE192" s="1262"/>
      <c r="AF192" s="1263"/>
      <c r="AG192" s="1261"/>
      <c r="AH192" s="1262"/>
      <c r="AI192" s="1263"/>
      <c r="AJ192" s="1261"/>
      <c r="AK192" s="1262"/>
      <c r="AL192" s="1263"/>
      <c r="AM192" s="1261"/>
      <c r="AN192" s="1262"/>
      <c r="AO192" s="1263"/>
    </row>
    <row r="193" spans="1:41">
      <c r="A193" s="1184" t="s">
        <v>2240</v>
      </c>
      <c r="B193" s="1160" t="s">
        <v>4154</v>
      </c>
      <c r="C193" s="1207"/>
      <c r="D193" s="1477">
        <v>5</v>
      </c>
      <c r="E193" s="1209"/>
      <c r="F193" s="1207"/>
      <c r="G193" s="1477">
        <v>5</v>
      </c>
      <c r="H193" s="1209"/>
      <c r="I193" s="1207"/>
      <c r="J193" s="1477">
        <v>5</v>
      </c>
      <c r="K193" s="1209"/>
      <c r="L193" s="1207"/>
      <c r="M193" s="1477">
        <v>4</v>
      </c>
      <c r="N193" s="1209"/>
      <c r="O193" s="1207"/>
      <c r="P193" s="1477">
        <v>5</v>
      </c>
      <c r="Q193" s="1209"/>
      <c r="R193" s="1207"/>
      <c r="S193" s="1477">
        <v>1</v>
      </c>
      <c r="T193" s="1209"/>
      <c r="U193" s="1207"/>
      <c r="V193" s="1477">
        <v>4</v>
      </c>
      <c r="W193" s="1209"/>
      <c r="X193" s="1207"/>
      <c r="Y193" s="1477">
        <v>5</v>
      </c>
      <c r="Z193" s="1209"/>
      <c r="AA193" s="1207"/>
      <c r="AB193" s="1477">
        <v>5</v>
      </c>
      <c r="AC193" s="1209"/>
      <c r="AD193" s="1207"/>
      <c r="AE193" s="1477">
        <v>3</v>
      </c>
      <c r="AF193" s="1209"/>
      <c r="AG193" s="1207"/>
      <c r="AH193" s="1477">
        <v>5</v>
      </c>
      <c r="AI193" s="1209"/>
      <c r="AJ193" s="1207"/>
      <c r="AK193" s="1477">
        <v>4</v>
      </c>
      <c r="AL193" s="1209"/>
      <c r="AM193" s="1207"/>
      <c r="AN193" s="1477">
        <v>5</v>
      </c>
      <c r="AO193" s="1209"/>
    </row>
    <row r="194" spans="1:41">
      <c r="A194" s="1184" t="s">
        <v>4155</v>
      </c>
      <c r="B194" s="1160" t="s">
        <v>4156</v>
      </c>
      <c r="C194" s="1207"/>
      <c r="D194" s="1241">
        <v>10.71</v>
      </c>
      <c r="E194" s="1209"/>
      <c r="F194" s="1207"/>
      <c r="G194" s="1241">
        <v>11.56</v>
      </c>
      <c r="H194" s="1209"/>
      <c r="I194" s="1207"/>
      <c r="J194" s="1241">
        <v>10.7</v>
      </c>
      <c r="K194" s="1209"/>
      <c r="L194" s="1207"/>
      <c r="M194" s="1241">
        <v>10.32</v>
      </c>
      <c r="N194" s="1209"/>
      <c r="O194" s="1207"/>
      <c r="P194" s="1241">
        <v>11.37</v>
      </c>
      <c r="Q194" s="1209"/>
      <c r="R194" s="1207"/>
      <c r="S194" s="1241">
        <v>2.54</v>
      </c>
      <c r="T194" s="1209"/>
      <c r="U194" s="1207"/>
      <c r="V194" s="1241">
        <v>10.27</v>
      </c>
      <c r="W194" s="1209"/>
      <c r="X194" s="1207"/>
      <c r="Y194" s="1241">
        <v>11.37</v>
      </c>
      <c r="Z194" s="1209"/>
      <c r="AA194" s="1207"/>
      <c r="AB194" s="1241">
        <v>11.37</v>
      </c>
      <c r="AC194" s="1209"/>
      <c r="AD194" s="1207"/>
      <c r="AE194" s="1241">
        <v>8.7100000000000009</v>
      </c>
      <c r="AF194" s="1209"/>
      <c r="AG194" s="1207"/>
      <c r="AH194" s="1241">
        <v>11.05</v>
      </c>
      <c r="AI194" s="1209"/>
      <c r="AJ194" s="1207"/>
      <c r="AK194" s="1241">
        <v>9.8699999999999992</v>
      </c>
      <c r="AL194" s="1209"/>
      <c r="AM194" s="1207"/>
      <c r="AN194" s="1241">
        <v>11.41</v>
      </c>
      <c r="AO194" s="1209"/>
    </row>
    <row r="195" spans="1:41">
      <c r="A195" s="1184" t="s">
        <v>4166</v>
      </c>
      <c r="B195" s="1160" t="s">
        <v>4167</v>
      </c>
      <c r="C195" s="1207"/>
      <c r="D195" s="1832">
        <v>0.89300000000000002</v>
      </c>
      <c r="E195" s="1209"/>
      <c r="F195" s="1207"/>
      <c r="G195" s="1832">
        <v>0.96399999999999997</v>
      </c>
      <c r="H195" s="1209"/>
      <c r="I195" s="1207"/>
      <c r="J195" s="1832">
        <v>0.89200000000000002</v>
      </c>
      <c r="K195" s="1209"/>
      <c r="L195" s="1207"/>
      <c r="M195" s="1832">
        <v>0.86099999999999999</v>
      </c>
      <c r="N195" s="1209"/>
      <c r="O195" s="1207"/>
      <c r="P195" s="1832">
        <v>0.94799999999999995</v>
      </c>
      <c r="Q195" s="1209"/>
      <c r="R195" s="1207"/>
      <c r="S195" s="1832">
        <v>0.21199999999999999</v>
      </c>
      <c r="T195" s="1209"/>
      <c r="U195" s="1207"/>
      <c r="V195" s="1832">
        <v>0.85599999999999998</v>
      </c>
      <c r="W195" s="1209"/>
      <c r="X195" s="1207"/>
      <c r="Y195" s="1832">
        <v>0.94799999999999995</v>
      </c>
      <c r="Z195" s="1209"/>
      <c r="AA195" s="1207"/>
      <c r="AB195" s="1832">
        <v>0.94799999999999995</v>
      </c>
      <c r="AC195" s="1209"/>
      <c r="AD195" s="1207"/>
      <c r="AE195" s="1832">
        <v>0.72599999999999998</v>
      </c>
      <c r="AF195" s="1209"/>
      <c r="AG195" s="1207"/>
      <c r="AH195" s="1832">
        <v>0.92200000000000004</v>
      </c>
      <c r="AI195" s="1209"/>
      <c r="AJ195" s="1207"/>
      <c r="AK195" s="1832">
        <v>0.82299999999999995</v>
      </c>
      <c r="AL195" s="1209"/>
      <c r="AM195" s="1207"/>
      <c r="AN195" s="1832">
        <v>0.95199999999999996</v>
      </c>
      <c r="AO195" s="1209"/>
    </row>
    <row r="196" spans="1:41">
      <c r="A196" s="1185" t="s">
        <v>4279</v>
      </c>
      <c r="B196" s="1139" t="s">
        <v>4280</v>
      </c>
      <c r="C196" s="1207"/>
      <c r="D196" s="1455">
        <v>11.6</v>
      </c>
      <c r="E196" s="1209"/>
      <c r="F196" s="1207"/>
      <c r="G196" s="1455">
        <v>10.4</v>
      </c>
      <c r="H196" s="1209"/>
      <c r="I196" s="1207"/>
      <c r="J196" s="1455">
        <v>15.1</v>
      </c>
      <c r="K196" s="1209"/>
      <c r="L196" s="1207"/>
      <c r="M196" s="1455">
        <v>9.8000000000000007</v>
      </c>
      <c r="N196" s="1209"/>
      <c r="O196" s="1207"/>
      <c r="P196" s="1455">
        <v>8.9</v>
      </c>
      <c r="Q196" s="1209"/>
      <c r="R196" s="1207"/>
      <c r="S196" s="1455">
        <v>45.5</v>
      </c>
      <c r="T196" s="1209"/>
      <c r="U196" s="1207"/>
      <c r="V196" s="1455">
        <v>12.3</v>
      </c>
      <c r="W196" s="1209"/>
      <c r="X196" s="1207"/>
      <c r="Y196" s="1455">
        <v>11.1</v>
      </c>
      <c r="Z196" s="1209"/>
      <c r="AA196" s="1207"/>
      <c r="AB196" s="1455">
        <v>11.1</v>
      </c>
      <c r="AC196" s="1209"/>
      <c r="AD196" s="1207"/>
      <c r="AE196" s="1455">
        <v>17.600000000000001</v>
      </c>
      <c r="AF196" s="1209"/>
      <c r="AG196" s="1207"/>
      <c r="AH196" s="1455">
        <v>10.5</v>
      </c>
      <c r="AI196" s="1209"/>
      <c r="AJ196" s="1207"/>
      <c r="AK196" s="1455">
        <v>19.7</v>
      </c>
      <c r="AL196" s="1209"/>
      <c r="AM196" s="1207"/>
      <c r="AN196" s="1455">
        <v>11.2</v>
      </c>
      <c r="AO196" s="1209"/>
    </row>
    <row r="197" spans="1:41">
      <c r="A197" s="1185" t="s">
        <v>4281</v>
      </c>
      <c r="B197" s="1139" t="s">
        <v>4282</v>
      </c>
      <c r="C197" s="1207"/>
      <c r="D197" s="1455">
        <v>0.1</v>
      </c>
      <c r="E197" s="1209"/>
      <c r="F197" s="1207"/>
      <c r="G197" s="1455">
        <v>28.8</v>
      </c>
      <c r="H197" s="1209"/>
      <c r="I197" s="1207"/>
      <c r="J197" s="1455">
        <v>5.5</v>
      </c>
      <c r="K197" s="1209"/>
      <c r="L197" s="1207"/>
      <c r="M197" s="1455">
        <v>0.2</v>
      </c>
      <c r="N197" s="1209"/>
      <c r="O197" s="1207"/>
      <c r="P197" s="1455">
        <v>0.3</v>
      </c>
      <c r="Q197" s="1209"/>
      <c r="R197" s="1207"/>
      <c r="S197" s="1455">
        <v>137</v>
      </c>
      <c r="T197" s="1209"/>
      <c r="U197" s="1207"/>
      <c r="V197" s="1455">
        <v>50.5</v>
      </c>
      <c r="W197" s="1209"/>
      <c r="X197" s="1207"/>
      <c r="Y197" s="1455">
        <v>0.8</v>
      </c>
      <c r="Z197" s="1209"/>
      <c r="AA197" s="1207"/>
      <c r="AB197" s="1455">
        <v>0.8</v>
      </c>
      <c r="AC197" s="1209"/>
      <c r="AD197" s="1207"/>
      <c r="AE197" s="1455">
        <v>6.8</v>
      </c>
      <c r="AF197" s="1209"/>
      <c r="AG197" s="1207"/>
      <c r="AH197" s="1455">
        <v>0.5</v>
      </c>
      <c r="AI197" s="1209"/>
      <c r="AJ197" s="1207"/>
      <c r="AK197" s="1455">
        <v>33.799999999999997</v>
      </c>
      <c r="AL197" s="1209"/>
      <c r="AM197" s="1207"/>
      <c r="AN197" s="1455">
        <v>15.6</v>
      </c>
      <c r="AO197" s="1209"/>
    </row>
    <row r="198" spans="1:41">
      <c r="A198" s="1185" t="s">
        <v>4283</v>
      </c>
      <c r="B198" s="1139" t="s">
        <v>4284</v>
      </c>
      <c r="C198" s="1207"/>
      <c r="D198" s="1455">
        <v>190.5</v>
      </c>
      <c r="E198" s="1209"/>
      <c r="F198" s="1207"/>
      <c r="G198" s="1455">
        <v>153</v>
      </c>
      <c r="H198" s="1209"/>
      <c r="I198" s="1207"/>
      <c r="J198" s="1455">
        <v>218.8</v>
      </c>
      <c r="K198" s="1209"/>
      <c r="L198" s="1207"/>
      <c r="M198" s="1455">
        <v>191.9</v>
      </c>
      <c r="N198" s="1209"/>
      <c r="O198" s="1207"/>
      <c r="P198" s="1455">
        <v>46</v>
      </c>
      <c r="Q198" s="1209"/>
      <c r="R198" s="1207"/>
      <c r="S198" s="1455">
        <v>921.7</v>
      </c>
      <c r="T198" s="1209"/>
      <c r="U198" s="1207"/>
      <c r="V198" s="1455">
        <v>238.3</v>
      </c>
      <c r="W198" s="1209"/>
      <c r="X198" s="1207"/>
      <c r="Y198" s="1455">
        <v>425.2</v>
      </c>
      <c r="Z198" s="1209"/>
      <c r="AA198" s="1207"/>
      <c r="AB198" s="1455">
        <v>425.2</v>
      </c>
      <c r="AC198" s="1209"/>
      <c r="AD198" s="1207"/>
      <c r="AE198" s="1455">
        <v>493.5</v>
      </c>
      <c r="AF198" s="1209"/>
      <c r="AG198" s="1207"/>
      <c r="AH198" s="1455">
        <v>221.8</v>
      </c>
      <c r="AI198" s="1209"/>
      <c r="AJ198" s="1207"/>
      <c r="AK198" s="1455">
        <v>373.8</v>
      </c>
      <c r="AL198" s="1209"/>
      <c r="AM198" s="1207"/>
      <c r="AN198" s="1455">
        <v>350.6</v>
      </c>
      <c r="AO198" s="1209"/>
    </row>
    <row r="199" spans="1:41">
      <c r="A199" s="1186" t="s">
        <v>4285</v>
      </c>
      <c r="B199" s="1139" t="s">
        <v>4286</v>
      </c>
      <c r="C199" s="1207"/>
      <c r="D199" s="1455">
        <v>14.2</v>
      </c>
      <c r="E199" s="1209"/>
      <c r="F199" s="1207"/>
      <c r="G199" s="1455">
        <v>8.3000000000000007</v>
      </c>
      <c r="H199" s="1209"/>
      <c r="I199" s="1207"/>
      <c r="J199" s="1455">
        <v>6.8</v>
      </c>
      <c r="K199" s="1209"/>
      <c r="L199" s="1207"/>
      <c r="M199" s="1455">
        <v>16.7</v>
      </c>
      <c r="N199" s="1209"/>
      <c r="O199" s="1207"/>
      <c r="P199" s="1455">
        <v>4.8</v>
      </c>
      <c r="Q199" s="1209"/>
      <c r="R199" s="1207"/>
      <c r="S199" s="1455">
        <v>10.3</v>
      </c>
      <c r="T199" s="1209"/>
      <c r="U199" s="1207"/>
      <c r="V199" s="1455">
        <v>10.9</v>
      </c>
      <c r="W199" s="1209"/>
      <c r="X199" s="1207"/>
      <c r="Y199" s="1455">
        <v>5.5</v>
      </c>
      <c r="Z199" s="1209"/>
      <c r="AA199" s="1207"/>
      <c r="AB199" s="1455">
        <v>5.5</v>
      </c>
      <c r="AC199" s="1209"/>
      <c r="AD199" s="1207"/>
      <c r="AE199" s="1455">
        <v>17.399999999999999</v>
      </c>
      <c r="AF199" s="1209"/>
      <c r="AG199" s="1207"/>
      <c r="AH199" s="1455">
        <v>13.7</v>
      </c>
      <c r="AI199" s="1209"/>
      <c r="AJ199" s="1207"/>
      <c r="AK199" s="1455">
        <v>10.8</v>
      </c>
      <c r="AL199" s="1209"/>
      <c r="AM199" s="1207"/>
      <c r="AN199" s="1455">
        <v>10.1</v>
      </c>
      <c r="AO199" s="1209"/>
    </row>
    <row r="200" spans="1:41">
      <c r="A200" s="1186" t="s">
        <v>4287</v>
      </c>
      <c r="B200" s="1139" t="s">
        <v>4288</v>
      </c>
      <c r="C200" s="1207"/>
      <c r="D200" s="1455">
        <v>4.5999999999999996</v>
      </c>
      <c r="E200" s="1209"/>
      <c r="F200" s="1207"/>
      <c r="G200" s="1455">
        <v>3.3</v>
      </c>
      <c r="H200" s="1209"/>
      <c r="I200" s="1207"/>
      <c r="J200" s="1455">
        <v>10.1</v>
      </c>
      <c r="K200" s="1209"/>
      <c r="L200" s="1207"/>
      <c r="M200" s="1455">
        <v>0</v>
      </c>
      <c r="N200" s="1209"/>
      <c r="O200" s="1207"/>
      <c r="P200" s="1455">
        <v>13.6</v>
      </c>
      <c r="Q200" s="1209"/>
      <c r="R200" s="1207"/>
      <c r="S200" s="1455">
        <v>3.4</v>
      </c>
      <c r="T200" s="1209"/>
      <c r="U200" s="1207"/>
      <c r="V200" s="1455">
        <v>15.3</v>
      </c>
      <c r="W200" s="1209"/>
      <c r="X200" s="1207"/>
      <c r="Y200" s="1455">
        <v>12.2</v>
      </c>
      <c r="Z200" s="1209"/>
      <c r="AA200" s="1207"/>
      <c r="AB200" s="1455">
        <v>12.2</v>
      </c>
      <c r="AC200" s="1209"/>
      <c r="AD200" s="1207"/>
      <c r="AE200" s="1455">
        <v>2.5</v>
      </c>
      <c r="AF200" s="1209"/>
      <c r="AG200" s="1207"/>
      <c r="AH200" s="1455">
        <v>0.2</v>
      </c>
      <c r="AI200" s="1209"/>
      <c r="AJ200" s="1207"/>
      <c r="AK200" s="1455">
        <v>6.3</v>
      </c>
      <c r="AL200" s="1209"/>
      <c r="AM200" s="1207"/>
      <c r="AN200" s="1455">
        <v>4.9000000000000004</v>
      </c>
      <c r="AO200" s="1209"/>
    </row>
    <row r="201" spans="1:41">
      <c r="A201" s="1185" t="s">
        <v>4289</v>
      </c>
      <c r="B201" s="1139" t="s">
        <v>4290</v>
      </c>
      <c r="C201" s="1207"/>
      <c r="D201" s="1455">
        <v>130.69999999999999</v>
      </c>
      <c r="E201" s="1209"/>
      <c r="F201" s="1207"/>
      <c r="G201" s="1455">
        <v>144.4</v>
      </c>
      <c r="H201" s="1209"/>
      <c r="I201" s="1207"/>
      <c r="J201" s="1455">
        <v>168.6</v>
      </c>
      <c r="K201" s="1209"/>
      <c r="L201" s="1207"/>
      <c r="M201" s="1455">
        <v>142.30000000000001</v>
      </c>
      <c r="N201" s="1209"/>
      <c r="O201" s="1207"/>
      <c r="P201" s="1455">
        <v>62.1</v>
      </c>
      <c r="Q201" s="1209"/>
      <c r="R201" s="1207"/>
      <c r="S201" s="1455">
        <v>473.1</v>
      </c>
      <c r="T201" s="1209"/>
      <c r="U201" s="1207"/>
      <c r="V201" s="1455">
        <v>141.69999999999999</v>
      </c>
      <c r="W201" s="1209"/>
      <c r="X201" s="1207"/>
      <c r="Y201" s="1455">
        <v>225.8</v>
      </c>
      <c r="Z201" s="1209"/>
      <c r="AA201" s="1207"/>
      <c r="AB201" s="1455">
        <v>225.8</v>
      </c>
      <c r="AC201" s="1209"/>
      <c r="AD201" s="1207"/>
      <c r="AE201" s="1455">
        <v>310.2</v>
      </c>
      <c r="AF201" s="1209"/>
      <c r="AG201" s="1207"/>
      <c r="AH201" s="1455">
        <v>122.7</v>
      </c>
      <c r="AI201" s="1209"/>
      <c r="AJ201" s="1207"/>
      <c r="AK201" s="1455">
        <v>307.7</v>
      </c>
      <c r="AL201" s="1209"/>
      <c r="AM201" s="1207"/>
      <c r="AN201" s="1455">
        <v>131.69999999999999</v>
      </c>
      <c r="AO201" s="1209"/>
    </row>
    <row r="202" spans="1:41">
      <c r="A202" s="1185" t="s">
        <v>4291</v>
      </c>
      <c r="B202" s="1139" t="s">
        <v>4292</v>
      </c>
      <c r="C202" s="1207"/>
      <c r="D202" s="1455">
        <v>39.1</v>
      </c>
      <c r="E202" s="1209"/>
      <c r="F202" s="1207"/>
      <c r="G202" s="1455">
        <v>64.8</v>
      </c>
      <c r="H202" s="1209"/>
      <c r="I202" s="1207"/>
      <c r="J202" s="1455">
        <v>76.5</v>
      </c>
      <c r="K202" s="1209"/>
      <c r="L202" s="1207"/>
      <c r="M202" s="1455">
        <v>31.5</v>
      </c>
      <c r="N202" s="1209"/>
      <c r="O202" s="1207"/>
      <c r="P202" s="1455">
        <v>40.4</v>
      </c>
      <c r="Q202" s="1209"/>
      <c r="R202" s="1207"/>
      <c r="S202" s="1455">
        <v>297.39999999999998</v>
      </c>
      <c r="T202" s="1209"/>
      <c r="U202" s="1207"/>
      <c r="V202" s="1455">
        <v>109.8</v>
      </c>
      <c r="W202" s="1209"/>
      <c r="X202" s="1207"/>
      <c r="Y202" s="1455">
        <v>164.4</v>
      </c>
      <c r="Z202" s="1209"/>
      <c r="AA202" s="1207"/>
      <c r="AB202" s="1455">
        <v>164.4</v>
      </c>
      <c r="AC202" s="1209"/>
      <c r="AD202" s="1207"/>
      <c r="AE202" s="1455">
        <v>226.5</v>
      </c>
      <c r="AF202" s="1209"/>
      <c r="AG202" s="1207"/>
      <c r="AH202" s="1455">
        <v>102.5</v>
      </c>
      <c r="AI202" s="1209"/>
      <c r="AJ202" s="1207"/>
      <c r="AK202" s="1455">
        <v>217.2</v>
      </c>
      <c r="AL202" s="1209"/>
      <c r="AM202" s="1207"/>
      <c r="AN202" s="1455">
        <v>102.9</v>
      </c>
      <c r="AO202" s="1209"/>
    </row>
    <row r="203" spans="1:41">
      <c r="A203" s="1186" t="s">
        <v>4293</v>
      </c>
      <c r="B203" s="1139" t="s">
        <v>4294</v>
      </c>
      <c r="C203" s="1207"/>
      <c r="D203" s="1455">
        <v>1.8</v>
      </c>
      <c r="E203" s="1209"/>
      <c r="F203" s="1207"/>
      <c r="G203" s="1455">
        <v>1.9</v>
      </c>
      <c r="H203" s="1209"/>
      <c r="I203" s="1207"/>
      <c r="J203" s="1455">
        <v>1.7</v>
      </c>
      <c r="K203" s="1209"/>
      <c r="L203" s="1207"/>
      <c r="M203" s="1455">
        <v>2.2000000000000002</v>
      </c>
      <c r="N203" s="1209"/>
      <c r="O203" s="1207"/>
      <c r="P203" s="1455">
        <v>3</v>
      </c>
      <c r="Q203" s="1209"/>
      <c r="R203" s="1207"/>
      <c r="S203" s="1455">
        <v>1.6</v>
      </c>
      <c r="T203" s="1209"/>
      <c r="U203" s="1207"/>
      <c r="V203" s="1455">
        <v>1.7</v>
      </c>
      <c r="W203" s="1209"/>
      <c r="X203" s="1207"/>
      <c r="Y203" s="1455">
        <v>1.8</v>
      </c>
      <c r="Z203" s="1209"/>
      <c r="AA203" s="1207"/>
      <c r="AB203" s="1455">
        <v>1.8</v>
      </c>
      <c r="AC203" s="1209"/>
      <c r="AD203" s="1207"/>
      <c r="AE203" s="1455">
        <v>2.6</v>
      </c>
      <c r="AF203" s="1209"/>
      <c r="AG203" s="1207"/>
      <c r="AH203" s="1455">
        <v>1.9</v>
      </c>
      <c r="AI203" s="1209"/>
      <c r="AJ203" s="1207"/>
      <c r="AK203" s="1455">
        <v>0.9</v>
      </c>
      <c r="AL203" s="1209"/>
      <c r="AM203" s="1207"/>
      <c r="AN203" s="1455">
        <v>1.6</v>
      </c>
      <c r="AO203" s="1209"/>
    </row>
    <row r="204" spans="1:41" ht="19.5" thickBot="1">
      <c r="A204" s="1186" t="s">
        <v>4295</v>
      </c>
      <c r="B204" s="1139" t="s">
        <v>4296</v>
      </c>
      <c r="C204" s="1210"/>
      <c r="D204" s="1464">
        <v>1.7</v>
      </c>
      <c r="E204" s="1212"/>
      <c r="F204" s="1210"/>
      <c r="G204" s="1464">
        <v>1.8</v>
      </c>
      <c r="H204" s="1212"/>
      <c r="I204" s="1210"/>
      <c r="J204" s="1464">
        <v>4.7</v>
      </c>
      <c r="K204" s="1212"/>
      <c r="L204" s="1210"/>
      <c r="M204" s="1464">
        <v>1</v>
      </c>
      <c r="N204" s="1212"/>
      <c r="O204" s="1210"/>
      <c r="P204" s="1464">
        <v>0.1</v>
      </c>
      <c r="Q204" s="1212"/>
      <c r="R204" s="1210"/>
      <c r="S204" s="1464">
        <v>15.2</v>
      </c>
      <c r="T204" s="1212"/>
      <c r="U204" s="1210"/>
      <c r="V204" s="1464">
        <v>6.3</v>
      </c>
      <c r="W204" s="1212"/>
      <c r="X204" s="1210"/>
      <c r="Y204" s="1464">
        <v>3.4</v>
      </c>
      <c r="Z204" s="1212"/>
      <c r="AA204" s="1210"/>
      <c r="AB204" s="1464">
        <v>3.4</v>
      </c>
      <c r="AC204" s="1212"/>
      <c r="AD204" s="1210"/>
      <c r="AE204" s="1464">
        <v>6.8</v>
      </c>
      <c r="AF204" s="1212"/>
      <c r="AG204" s="1210"/>
      <c r="AH204" s="1464">
        <v>0.8</v>
      </c>
      <c r="AI204" s="1212"/>
      <c r="AJ204" s="1210"/>
      <c r="AK204" s="1464">
        <v>8.8000000000000007</v>
      </c>
      <c r="AL204" s="1212"/>
      <c r="AM204" s="1210"/>
      <c r="AN204" s="1464">
        <v>2.4</v>
      </c>
      <c r="AO204" s="1212"/>
    </row>
    <row r="205" spans="1:41" ht="20.25" thickTop="1" thickBot="1">
      <c r="A205" s="1187" t="s">
        <v>4304</v>
      </c>
      <c r="B205" s="1188" t="s">
        <v>4305</v>
      </c>
      <c r="C205" s="1264"/>
      <c r="D205" s="1736"/>
      <c r="E205" s="1266"/>
      <c r="F205" s="1264"/>
      <c r="G205" s="1736"/>
      <c r="H205" s="1266"/>
      <c r="I205" s="1264"/>
      <c r="J205" s="1736"/>
      <c r="K205" s="1266"/>
      <c r="L205" s="1264"/>
      <c r="M205" s="1736"/>
      <c r="N205" s="1266"/>
      <c r="O205" s="1264"/>
      <c r="P205" s="1736"/>
      <c r="Q205" s="1266"/>
      <c r="R205" s="1264"/>
      <c r="S205" s="1736"/>
      <c r="T205" s="1266"/>
      <c r="U205" s="1264"/>
      <c r="V205" s="1736"/>
      <c r="W205" s="1266"/>
      <c r="X205" s="1264"/>
      <c r="Y205" s="1736"/>
      <c r="Z205" s="1266"/>
      <c r="AA205" s="1264"/>
      <c r="AB205" s="1772" t="s">
        <v>6792</v>
      </c>
      <c r="AC205" s="1266" t="s">
        <v>6787</v>
      </c>
      <c r="AD205" s="1264"/>
      <c r="AE205" s="1736"/>
      <c r="AF205" s="1266"/>
      <c r="AG205" s="1264"/>
      <c r="AH205" s="1736"/>
      <c r="AI205" s="1266"/>
      <c r="AJ205" s="1264"/>
      <c r="AK205" s="1736"/>
      <c r="AL205" s="1266"/>
      <c r="AM205" s="1264"/>
      <c r="AN205" s="1736"/>
      <c r="AO205" s="1266"/>
    </row>
    <row r="206" spans="1:41">
      <c r="A206" s="1189" t="s">
        <v>4306</v>
      </c>
      <c r="B206" s="1190" t="s">
        <v>4307</v>
      </c>
      <c r="C206" s="1213"/>
      <c r="D206" s="2014">
        <v>5</v>
      </c>
      <c r="E206" s="1215"/>
      <c r="F206" s="1213"/>
      <c r="G206" s="2014">
        <v>4</v>
      </c>
      <c r="H206" s="1215"/>
      <c r="I206" s="1213"/>
      <c r="J206" s="2014">
        <v>3</v>
      </c>
      <c r="K206" s="1215"/>
      <c r="L206" s="1213"/>
      <c r="M206" s="2014">
        <v>4</v>
      </c>
      <c r="N206" s="1215"/>
      <c r="O206" s="1213"/>
      <c r="P206" s="2014">
        <v>4</v>
      </c>
      <c r="Q206" s="1215"/>
      <c r="R206" s="1213"/>
      <c r="S206" s="2014">
        <v>3</v>
      </c>
      <c r="T206" s="1215"/>
      <c r="U206" s="1213"/>
      <c r="V206" s="2014">
        <v>5</v>
      </c>
      <c r="W206" s="1215"/>
      <c r="X206" s="1213"/>
      <c r="Y206" s="2014">
        <v>4</v>
      </c>
      <c r="Z206" s="1215"/>
      <c r="AA206" s="1213"/>
      <c r="AB206" s="2014">
        <v>4</v>
      </c>
      <c r="AC206" s="1215"/>
      <c r="AD206" s="1213"/>
      <c r="AE206" s="2014">
        <v>5</v>
      </c>
      <c r="AF206" s="1215"/>
      <c r="AG206" s="1213"/>
      <c r="AH206" s="2014">
        <v>4</v>
      </c>
      <c r="AI206" s="1215"/>
      <c r="AJ206" s="1213"/>
      <c r="AK206" s="2014">
        <v>4</v>
      </c>
      <c r="AL206" s="1215"/>
      <c r="AM206" s="1213"/>
      <c r="AN206" s="2014">
        <v>4</v>
      </c>
      <c r="AO206" s="1215"/>
    </row>
    <row r="207" spans="1:41">
      <c r="A207" s="1191" t="s">
        <v>2241</v>
      </c>
      <c r="B207" s="1160" t="s">
        <v>4308</v>
      </c>
      <c r="C207" s="1207"/>
      <c r="D207" s="1268">
        <v>3.19</v>
      </c>
      <c r="E207" s="1209"/>
      <c r="F207" s="1207"/>
      <c r="G207" s="1268">
        <v>2.73</v>
      </c>
      <c r="H207" s="1209"/>
      <c r="I207" s="1207"/>
      <c r="J207" s="1268">
        <v>2.5299999999999998</v>
      </c>
      <c r="K207" s="1209"/>
      <c r="L207" s="1207"/>
      <c r="M207" s="1268">
        <v>2.75</v>
      </c>
      <c r="N207" s="1209"/>
      <c r="O207" s="1207"/>
      <c r="P207" s="1268">
        <v>2.74</v>
      </c>
      <c r="Q207" s="1209"/>
      <c r="R207" s="1207"/>
      <c r="S207" s="1268">
        <v>2.39</v>
      </c>
      <c r="T207" s="1209"/>
      <c r="U207" s="1207"/>
      <c r="V207" s="1268">
        <v>3.37</v>
      </c>
      <c r="W207" s="1209"/>
      <c r="X207" s="1207"/>
      <c r="Y207" s="1268">
        <v>3.03</v>
      </c>
      <c r="Z207" s="1209"/>
      <c r="AA207" s="1207"/>
      <c r="AB207" s="1268">
        <v>3.03</v>
      </c>
      <c r="AC207" s="1209"/>
      <c r="AD207" s="1207"/>
      <c r="AE207" s="1268">
        <v>3.31</v>
      </c>
      <c r="AF207" s="1209"/>
      <c r="AG207" s="1207"/>
      <c r="AH207" s="1268">
        <v>2.91</v>
      </c>
      <c r="AI207" s="1209"/>
      <c r="AJ207" s="1207"/>
      <c r="AK207" s="1268">
        <v>2.9</v>
      </c>
      <c r="AL207" s="1209"/>
      <c r="AM207" s="1207"/>
      <c r="AN207" s="1268">
        <v>2.85</v>
      </c>
      <c r="AO207" s="1209"/>
    </row>
    <row r="208" spans="1:41">
      <c r="A208" s="1192" t="s">
        <v>4309</v>
      </c>
      <c r="B208" s="1139" t="s">
        <v>4310</v>
      </c>
      <c r="C208" s="1207"/>
      <c r="D208" s="1208" t="s">
        <v>4374</v>
      </c>
      <c r="E208" s="1209"/>
      <c r="F208" s="1207"/>
      <c r="G208" s="1208" t="s">
        <v>4374</v>
      </c>
      <c r="H208" s="1209"/>
      <c r="I208" s="1207"/>
      <c r="J208" s="1208" t="s">
        <v>4374</v>
      </c>
      <c r="K208" s="1209"/>
      <c r="L208" s="1207"/>
      <c r="M208" s="1208" t="s">
        <v>4374</v>
      </c>
      <c r="N208" s="1209"/>
      <c r="O208" s="1207"/>
      <c r="P208" s="1208" t="s">
        <v>4374</v>
      </c>
      <c r="Q208" s="1209"/>
      <c r="R208" s="1207"/>
      <c r="S208" s="1208" t="s">
        <v>4374</v>
      </c>
      <c r="T208" s="1209"/>
      <c r="U208" s="1207"/>
      <c r="V208" s="1208" t="s">
        <v>4361</v>
      </c>
      <c r="W208" s="1209"/>
      <c r="X208" s="1207"/>
      <c r="Y208" s="1208" t="s">
        <v>4374</v>
      </c>
      <c r="Z208" s="1209"/>
      <c r="AA208" s="1207"/>
      <c r="AB208" s="1208" t="s">
        <v>4374</v>
      </c>
      <c r="AC208" s="1209"/>
      <c r="AD208" s="1207"/>
      <c r="AE208" s="1208" t="s">
        <v>4374</v>
      </c>
      <c r="AF208" s="1209"/>
      <c r="AG208" s="1207"/>
      <c r="AH208" s="1208" t="s">
        <v>4374</v>
      </c>
      <c r="AI208" s="1209"/>
      <c r="AJ208" s="1207"/>
      <c r="AK208" s="1208" t="s">
        <v>4374</v>
      </c>
      <c r="AL208" s="1209"/>
      <c r="AM208" s="1207"/>
      <c r="AN208" s="1208" t="s">
        <v>4374</v>
      </c>
      <c r="AO208" s="1209"/>
    </row>
    <row r="209" spans="1:41">
      <c r="A209" s="1191" t="s">
        <v>4311</v>
      </c>
      <c r="B209" s="1160" t="s">
        <v>4312</v>
      </c>
      <c r="C209" s="1207"/>
      <c r="D209" s="1477">
        <v>5</v>
      </c>
      <c r="E209" s="1209"/>
      <c r="F209" s="1207"/>
      <c r="G209" s="1477">
        <v>5</v>
      </c>
      <c r="H209" s="1209"/>
      <c r="I209" s="1207"/>
      <c r="J209" s="1477">
        <v>5</v>
      </c>
      <c r="K209" s="1209"/>
      <c r="L209" s="1207"/>
      <c r="M209" s="1477">
        <v>5</v>
      </c>
      <c r="N209" s="1209"/>
      <c r="O209" s="1207"/>
      <c r="P209" s="1477">
        <v>5</v>
      </c>
      <c r="Q209" s="1209"/>
      <c r="R209" s="1207"/>
      <c r="S209" s="1477">
        <v>5</v>
      </c>
      <c r="T209" s="1209"/>
      <c r="U209" s="1207"/>
      <c r="V209" s="2014">
        <v>5</v>
      </c>
      <c r="W209" s="1209"/>
      <c r="X209" s="1207"/>
      <c r="Y209" s="2014">
        <v>5</v>
      </c>
      <c r="Z209" s="1209"/>
      <c r="AA209" s="1207"/>
      <c r="AB209" s="2014">
        <v>5</v>
      </c>
      <c r="AC209" s="1209"/>
      <c r="AD209" s="1207"/>
      <c r="AE209" s="2014">
        <v>5</v>
      </c>
      <c r="AF209" s="1209"/>
      <c r="AG209" s="1207"/>
      <c r="AH209" s="2014">
        <v>5</v>
      </c>
      <c r="AI209" s="1209"/>
      <c r="AJ209" s="1207"/>
      <c r="AK209" s="1477">
        <v>5</v>
      </c>
      <c r="AL209" s="1209"/>
      <c r="AM209" s="1207"/>
      <c r="AN209" s="1477">
        <v>5</v>
      </c>
      <c r="AO209" s="1209"/>
    </row>
    <row r="210" spans="1:41" ht="19.5" thickBot="1">
      <c r="A210" s="1193" t="s">
        <v>2241</v>
      </c>
      <c r="B210" s="1194" t="s">
        <v>4308</v>
      </c>
      <c r="C210" s="1210"/>
      <c r="D210" s="1269">
        <v>4</v>
      </c>
      <c r="E210" s="1212"/>
      <c r="F210" s="1210"/>
      <c r="G210" s="1269">
        <v>4</v>
      </c>
      <c r="H210" s="1212"/>
      <c r="I210" s="1210"/>
      <c r="J210" s="1269">
        <v>4</v>
      </c>
      <c r="K210" s="1212"/>
      <c r="L210" s="1210"/>
      <c r="M210" s="1269">
        <v>4</v>
      </c>
      <c r="N210" s="1212"/>
      <c r="O210" s="1210"/>
      <c r="P210" s="1269">
        <v>4</v>
      </c>
      <c r="Q210" s="1212"/>
      <c r="R210" s="1210"/>
      <c r="S210" s="1269">
        <v>4</v>
      </c>
      <c r="T210" s="1212"/>
      <c r="U210" s="1210"/>
      <c r="V210" s="1269">
        <v>3.82</v>
      </c>
      <c r="W210" s="1212"/>
      <c r="X210" s="1210"/>
      <c r="Y210" s="1269">
        <v>4</v>
      </c>
      <c r="Z210" s="1212"/>
      <c r="AA210" s="1210"/>
      <c r="AB210" s="1269">
        <v>4</v>
      </c>
      <c r="AC210" s="1212"/>
      <c r="AD210" s="1210"/>
      <c r="AE210" s="1269">
        <v>4</v>
      </c>
      <c r="AF210" s="1212"/>
      <c r="AG210" s="1210"/>
      <c r="AH210" s="1269">
        <v>3.67</v>
      </c>
      <c r="AI210" s="1212"/>
      <c r="AJ210" s="1210"/>
      <c r="AK210" s="1269">
        <v>4</v>
      </c>
      <c r="AL210" s="1212"/>
      <c r="AM210" s="1210"/>
      <c r="AN210" s="1269">
        <v>4</v>
      </c>
      <c r="AO210" s="1212"/>
    </row>
    <row r="211" spans="1:41" ht="20.25" thickTop="1" thickBot="1">
      <c r="A211" s="1195" t="s">
        <v>4313</v>
      </c>
      <c r="B211" s="1196" t="s">
        <v>4314</v>
      </c>
      <c r="C211" s="1270"/>
      <c r="D211" s="1737"/>
      <c r="E211" s="1272"/>
      <c r="F211" s="1270"/>
      <c r="G211" s="1737"/>
      <c r="H211" s="1272"/>
      <c r="I211" s="1270"/>
      <c r="J211" s="1737"/>
      <c r="K211" s="1272"/>
      <c r="L211" s="1270"/>
      <c r="M211" s="1737"/>
      <c r="N211" s="1272"/>
      <c r="O211" s="1270"/>
      <c r="P211" s="1737"/>
      <c r="Q211" s="1272"/>
      <c r="R211" s="1270"/>
      <c r="S211" s="1737"/>
      <c r="T211" s="1272"/>
      <c r="U211" s="1270"/>
      <c r="V211" s="1737"/>
      <c r="W211" s="1272"/>
      <c r="X211" s="1270"/>
      <c r="Y211" s="1737"/>
      <c r="Z211" s="1272"/>
      <c r="AA211" s="1270"/>
      <c r="AB211" s="1773" t="s">
        <v>6792</v>
      </c>
      <c r="AC211" s="1272" t="s">
        <v>6787</v>
      </c>
      <c r="AD211" s="1270"/>
      <c r="AE211" s="1737"/>
      <c r="AF211" s="1272"/>
      <c r="AG211" s="1270"/>
      <c r="AH211" s="1737"/>
      <c r="AI211" s="1272"/>
      <c r="AJ211" s="1270"/>
      <c r="AK211" s="1737"/>
      <c r="AL211" s="1272"/>
      <c r="AM211" s="1270"/>
      <c r="AN211" s="1737"/>
      <c r="AO211" s="1272"/>
    </row>
    <row r="212" spans="1:41">
      <c r="A212" s="1199" t="s">
        <v>2240</v>
      </c>
      <c r="B212" s="1160" t="s">
        <v>4154</v>
      </c>
      <c r="C212" s="1207"/>
      <c r="D212" s="1477">
        <v>4</v>
      </c>
      <c r="E212" s="1215"/>
      <c r="F212" s="1207"/>
      <c r="G212" s="1477">
        <v>5</v>
      </c>
      <c r="H212" s="1215"/>
      <c r="I212" s="1207"/>
      <c r="J212" s="1477">
        <v>4</v>
      </c>
      <c r="K212" s="1215"/>
      <c r="L212" s="1207"/>
      <c r="M212" s="1477">
        <v>4</v>
      </c>
      <c r="N212" s="1215"/>
      <c r="O212" s="1207"/>
      <c r="P212" s="1477">
        <v>4</v>
      </c>
      <c r="Q212" s="1215"/>
      <c r="R212" s="1207"/>
      <c r="S212" s="1477">
        <v>4</v>
      </c>
      <c r="T212" s="1215"/>
      <c r="U212" s="1207"/>
      <c r="V212" s="2014">
        <v>5</v>
      </c>
      <c r="W212" s="1215"/>
      <c r="X212" s="1207"/>
      <c r="Y212" s="2014">
        <v>5</v>
      </c>
      <c r="Z212" s="1215"/>
      <c r="AA212" s="1207"/>
      <c r="AB212" s="2014">
        <v>5</v>
      </c>
      <c r="AC212" s="1215"/>
      <c r="AD212" s="1207"/>
      <c r="AE212" s="2014">
        <v>5</v>
      </c>
      <c r="AF212" s="1215"/>
      <c r="AG212" s="1207"/>
      <c r="AH212" s="2014">
        <v>4</v>
      </c>
      <c r="AI212" s="1215"/>
      <c r="AJ212" s="1207"/>
      <c r="AK212" s="1477">
        <v>5</v>
      </c>
      <c r="AL212" s="1215"/>
      <c r="AM212" s="1207"/>
      <c r="AN212" s="1477">
        <v>4</v>
      </c>
      <c r="AO212" s="1215"/>
    </row>
    <row r="213" spans="1:41">
      <c r="A213" s="1199" t="s">
        <v>4155</v>
      </c>
      <c r="B213" s="1160" t="s">
        <v>4156</v>
      </c>
      <c r="C213" s="1207"/>
      <c r="D213" s="1471">
        <v>2.8</v>
      </c>
      <c r="E213" s="1209"/>
      <c r="F213" s="1207"/>
      <c r="G213" s="1471">
        <v>3.2</v>
      </c>
      <c r="H213" s="1209"/>
      <c r="I213" s="1207"/>
      <c r="J213" s="1471">
        <v>2.8</v>
      </c>
      <c r="K213" s="1209"/>
      <c r="L213" s="1207"/>
      <c r="M213" s="1471">
        <v>2.8</v>
      </c>
      <c r="N213" s="1209"/>
      <c r="O213" s="1207"/>
      <c r="P213" s="1471">
        <v>2.8</v>
      </c>
      <c r="Q213" s="1209"/>
      <c r="R213" s="1207"/>
      <c r="S213" s="1471">
        <v>3</v>
      </c>
      <c r="T213" s="1209"/>
      <c r="U213" s="1207"/>
      <c r="V213" s="1471">
        <v>3.2</v>
      </c>
      <c r="W213" s="1209"/>
      <c r="X213" s="1207"/>
      <c r="Y213" s="1471">
        <v>3.6</v>
      </c>
      <c r="Z213" s="1209"/>
      <c r="AA213" s="1207"/>
      <c r="AB213" s="1471">
        <v>3.6</v>
      </c>
      <c r="AC213" s="1209"/>
      <c r="AD213" s="1207"/>
      <c r="AE213" s="1471">
        <v>3.2</v>
      </c>
      <c r="AF213" s="1209"/>
      <c r="AG213" s="1207"/>
      <c r="AH213" s="1471">
        <v>2.8</v>
      </c>
      <c r="AI213" s="1209"/>
      <c r="AJ213" s="1207"/>
      <c r="AK213" s="1471">
        <v>3.2</v>
      </c>
      <c r="AL213" s="1209"/>
      <c r="AM213" s="1207"/>
      <c r="AN213" s="1471">
        <v>2.8</v>
      </c>
      <c r="AO213" s="1209"/>
    </row>
    <row r="214" spans="1:41">
      <c r="A214" s="1199" t="s">
        <v>4166</v>
      </c>
      <c r="B214" s="1160" t="s">
        <v>4167</v>
      </c>
      <c r="C214" s="1207"/>
      <c r="D214" s="1832">
        <v>0.77800000000000002</v>
      </c>
      <c r="E214" s="1209"/>
      <c r="F214" s="1207"/>
      <c r="G214" s="1832">
        <v>0.88900000000000001</v>
      </c>
      <c r="H214" s="1209"/>
      <c r="I214" s="1207"/>
      <c r="J214" s="1832">
        <v>0.77800000000000002</v>
      </c>
      <c r="K214" s="1209"/>
      <c r="L214" s="1207"/>
      <c r="M214" s="1832">
        <v>0.77800000000000002</v>
      </c>
      <c r="N214" s="1209"/>
      <c r="O214" s="1207"/>
      <c r="P214" s="1832">
        <v>0.77800000000000002</v>
      </c>
      <c r="Q214" s="1209"/>
      <c r="R214" s="1207"/>
      <c r="S214" s="1832">
        <v>0.83299999999999996</v>
      </c>
      <c r="T214" s="1209"/>
      <c r="U214" s="1207"/>
      <c r="V214" s="1832">
        <v>0.88900000000000001</v>
      </c>
      <c r="W214" s="1209"/>
      <c r="X214" s="1207"/>
      <c r="Y214" s="1832">
        <v>1</v>
      </c>
      <c r="Z214" s="1209"/>
      <c r="AA214" s="1207"/>
      <c r="AB214" s="1832">
        <v>1</v>
      </c>
      <c r="AC214" s="1209"/>
      <c r="AD214" s="1207"/>
      <c r="AE214" s="1832">
        <v>0.88900000000000001</v>
      </c>
      <c r="AF214" s="1209"/>
      <c r="AG214" s="1207"/>
      <c r="AH214" s="1832">
        <v>0.77800000000000002</v>
      </c>
      <c r="AI214" s="1209"/>
      <c r="AJ214" s="1207"/>
      <c r="AK214" s="1832">
        <v>0.88900000000000001</v>
      </c>
      <c r="AL214" s="1209"/>
      <c r="AM214" s="1207"/>
      <c r="AN214" s="1832">
        <v>0.77800000000000002</v>
      </c>
      <c r="AO214" s="1209"/>
    </row>
    <row r="215" spans="1:41">
      <c r="A215" s="1198" t="s">
        <v>6205</v>
      </c>
      <c r="B215" s="1139" t="s">
        <v>4317</v>
      </c>
      <c r="C215" s="1207"/>
      <c r="D215" s="1208" t="s">
        <v>4362</v>
      </c>
      <c r="E215" s="1209"/>
      <c r="F215" s="1207"/>
      <c r="G215" s="1208" t="s">
        <v>4362</v>
      </c>
      <c r="H215" s="1209"/>
      <c r="I215" s="1207"/>
      <c r="J215" s="1208" t="s">
        <v>4362</v>
      </c>
      <c r="K215" s="1209"/>
      <c r="L215" s="1207"/>
      <c r="M215" s="1208" t="s">
        <v>4362</v>
      </c>
      <c r="N215" s="1209"/>
      <c r="O215" s="1207"/>
      <c r="P215" s="1208" t="s">
        <v>4362</v>
      </c>
      <c r="Q215" s="1209"/>
      <c r="R215" s="1207"/>
      <c r="S215" s="1208" t="s">
        <v>4362</v>
      </c>
      <c r="T215" s="1209"/>
      <c r="U215" s="1207"/>
      <c r="V215" s="1208" t="s">
        <v>4362</v>
      </c>
      <c r="W215" s="1209"/>
      <c r="X215" s="1207"/>
      <c r="Y215" s="1208" t="s">
        <v>4362</v>
      </c>
      <c r="Z215" s="1209"/>
      <c r="AA215" s="1207"/>
      <c r="AB215" s="1208" t="s">
        <v>4362</v>
      </c>
      <c r="AC215" s="1209"/>
      <c r="AD215" s="1207"/>
      <c r="AE215" s="1208" t="s">
        <v>4362</v>
      </c>
      <c r="AF215" s="1209"/>
      <c r="AG215" s="1207"/>
      <c r="AH215" s="1208" t="s">
        <v>4362</v>
      </c>
      <c r="AI215" s="1209"/>
      <c r="AJ215" s="1207"/>
      <c r="AK215" s="1208" t="s">
        <v>4362</v>
      </c>
      <c r="AL215" s="1209"/>
      <c r="AM215" s="1207"/>
      <c r="AN215" s="1208" t="s">
        <v>4362</v>
      </c>
      <c r="AO215" s="1209"/>
    </row>
    <row r="216" spans="1:41">
      <c r="A216" s="1738" t="s">
        <v>6206</v>
      </c>
      <c r="B216" s="1139" t="s">
        <v>6207</v>
      </c>
      <c r="C216" s="1207"/>
      <c r="D216" s="1208">
        <v>0.9</v>
      </c>
      <c r="E216" s="1209"/>
      <c r="F216" s="1207"/>
      <c r="G216" s="1208">
        <v>0.9</v>
      </c>
      <c r="H216" s="1209"/>
      <c r="I216" s="1207"/>
      <c r="J216" s="1208">
        <v>0.9</v>
      </c>
      <c r="K216" s="1209"/>
      <c r="L216" s="1207"/>
      <c r="M216" s="1208">
        <v>0.9</v>
      </c>
      <c r="N216" s="1209"/>
      <c r="O216" s="1207"/>
      <c r="P216" s="1208">
        <v>0.9</v>
      </c>
      <c r="Q216" s="1209"/>
      <c r="R216" s="1207"/>
      <c r="S216" s="1208">
        <v>0.9</v>
      </c>
      <c r="T216" s="1209"/>
      <c r="U216" s="1207"/>
      <c r="V216" s="1208">
        <v>0.9</v>
      </c>
      <c r="W216" s="1209"/>
      <c r="X216" s="1207"/>
      <c r="Y216" s="1208">
        <v>0.9</v>
      </c>
      <c r="Z216" s="1209"/>
      <c r="AA216" s="1207"/>
      <c r="AB216" s="1208">
        <v>0.9</v>
      </c>
      <c r="AC216" s="1209"/>
      <c r="AD216" s="1207"/>
      <c r="AE216" s="1208">
        <v>0.9</v>
      </c>
      <c r="AF216" s="1209"/>
      <c r="AG216" s="1207"/>
      <c r="AH216" s="1208">
        <v>0.9</v>
      </c>
      <c r="AI216" s="1209"/>
      <c r="AJ216" s="1207"/>
      <c r="AK216" s="1208">
        <v>0.9</v>
      </c>
      <c r="AL216" s="1209"/>
      <c r="AM216" s="1207"/>
      <c r="AN216" s="1208">
        <v>0.9</v>
      </c>
      <c r="AO216" s="1209"/>
    </row>
    <row r="217" spans="1:41">
      <c r="A217" s="1738" t="s">
        <v>6208</v>
      </c>
      <c r="B217" s="1139" t="s">
        <v>6209</v>
      </c>
      <c r="C217" s="1207"/>
      <c r="D217" s="1208">
        <v>0.6</v>
      </c>
      <c r="E217" s="1209"/>
      <c r="F217" s="1207"/>
      <c r="G217" s="1208">
        <v>0.6</v>
      </c>
      <c r="H217" s="1209"/>
      <c r="I217" s="1207"/>
      <c r="J217" s="1208">
        <v>0.6</v>
      </c>
      <c r="K217" s="1209"/>
      <c r="L217" s="1207"/>
      <c r="M217" s="1208">
        <v>0.6</v>
      </c>
      <c r="N217" s="1209"/>
      <c r="O217" s="1207"/>
      <c r="P217" s="1208">
        <v>0.6</v>
      </c>
      <c r="Q217" s="1209"/>
      <c r="R217" s="1207"/>
      <c r="S217" s="1208">
        <v>0.6</v>
      </c>
      <c r="T217" s="1209"/>
      <c r="U217" s="1207"/>
      <c r="V217" s="1208">
        <v>0.6</v>
      </c>
      <c r="W217" s="1209"/>
      <c r="X217" s="1207"/>
      <c r="Y217" s="1208">
        <v>0.6</v>
      </c>
      <c r="Z217" s="1209"/>
      <c r="AA217" s="1207"/>
      <c r="AB217" s="1208">
        <v>0.6</v>
      </c>
      <c r="AC217" s="1209"/>
      <c r="AD217" s="1207"/>
      <c r="AE217" s="1208">
        <v>0.6</v>
      </c>
      <c r="AF217" s="1209"/>
      <c r="AG217" s="1207"/>
      <c r="AH217" s="1208">
        <v>0.6</v>
      </c>
      <c r="AI217" s="1209"/>
      <c r="AJ217" s="1207"/>
      <c r="AK217" s="1208">
        <v>0.6</v>
      </c>
      <c r="AL217" s="1209"/>
      <c r="AM217" s="1207"/>
      <c r="AN217" s="1208">
        <v>0.6</v>
      </c>
      <c r="AO217" s="1209"/>
    </row>
    <row r="218" spans="1:41">
      <c r="A218" s="1198" t="s">
        <v>4330</v>
      </c>
      <c r="B218" s="1139" t="s">
        <v>4331</v>
      </c>
      <c r="C218" s="1207"/>
      <c r="D218" s="1208" t="s">
        <v>4362</v>
      </c>
      <c r="E218" s="1209"/>
      <c r="F218" s="1207"/>
      <c r="G218" s="1208" t="s">
        <v>4362</v>
      </c>
      <c r="H218" s="1209"/>
      <c r="I218" s="1207"/>
      <c r="J218" s="1208" t="s">
        <v>4362</v>
      </c>
      <c r="K218" s="1209"/>
      <c r="L218" s="1207"/>
      <c r="M218" s="1208" t="s">
        <v>4362</v>
      </c>
      <c r="N218" s="1209"/>
      <c r="O218" s="1207"/>
      <c r="P218" s="1208" t="s">
        <v>4362</v>
      </c>
      <c r="Q218" s="1209"/>
      <c r="R218" s="1207"/>
      <c r="S218" s="1208" t="s">
        <v>4362</v>
      </c>
      <c r="T218" s="1209"/>
      <c r="U218" s="1207"/>
      <c r="V218" s="1208" t="s">
        <v>4362</v>
      </c>
      <c r="W218" s="1209"/>
      <c r="X218" s="1207"/>
      <c r="Y218" s="1208" t="s">
        <v>4362</v>
      </c>
      <c r="Z218" s="1209"/>
      <c r="AA218" s="1207"/>
      <c r="AB218" s="1208" t="s">
        <v>4362</v>
      </c>
      <c r="AC218" s="1209"/>
      <c r="AD218" s="1207"/>
      <c r="AE218" s="1208" t="s">
        <v>4362</v>
      </c>
      <c r="AF218" s="1209"/>
      <c r="AG218" s="1207"/>
      <c r="AH218" s="1208" t="s">
        <v>4362</v>
      </c>
      <c r="AI218" s="1209"/>
      <c r="AJ218" s="1207"/>
      <c r="AK218" s="1208" t="s">
        <v>4362</v>
      </c>
      <c r="AL218" s="1209"/>
      <c r="AM218" s="1207"/>
      <c r="AN218" s="1208" t="s">
        <v>4362</v>
      </c>
      <c r="AO218" s="1209"/>
    </row>
    <row r="219" spans="1:41">
      <c r="A219" s="1739" t="s">
        <v>5004</v>
      </c>
      <c r="B219" s="1143" t="s">
        <v>6210</v>
      </c>
      <c r="C219" s="1213"/>
      <c r="D219" s="1214">
        <v>0.9</v>
      </c>
      <c r="E219" s="1215"/>
      <c r="F219" s="1213"/>
      <c r="G219" s="1214">
        <v>0.9</v>
      </c>
      <c r="H219" s="1215"/>
      <c r="I219" s="1213"/>
      <c r="J219" s="1214">
        <v>0.9</v>
      </c>
      <c r="K219" s="1215"/>
      <c r="L219" s="1213"/>
      <c r="M219" s="1214">
        <v>0.9</v>
      </c>
      <c r="N219" s="1215"/>
      <c r="O219" s="1213"/>
      <c r="P219" s="1214">
        <v>0.9</v>
      </c>
      <c r="Q219" s="1215"/>
      <c r="R219" s="1213"/>
      <c r="S219" s="1214">
        <v>0.9</v>
      </c>
      <c r="T219" s="1215"/>
      <c r="U219" s="1213"/>
      <c r="V219" s="1214">
        <v>0.9</v>
      </c>
      <c r="W219" s="1215"/>
      <c r="X219" s="1213"/>
      <c r="Y219" s="1214">
        <v>0.9</v>
      </c>
      <c r="Z219" s="1215"/>
      <c r="AA219" s="1213"/>
      <c r="AB219" s="1214">
        <v>0.9</v>
      </c>
      <c r="AC219" s="1215"/>
      <c r="AD219" s="1213"/>
      <c r="AE219" s="1214">
        <v>0.9</v>
      </c>
      <c r="AF219" s="1215"/>
      <c r="AG219" s="1213"/>
      <c r="AH219" s="1214">
        <v>0.9</v>
      </c>
      <c r="AI219" s="1215"/>
      <c r="AJ219" s="1213"/>
      <c r="AK219" s="1214">
        <v>0.9</v>
      </c>
      <c r="AL219" s="1215"/>
      <c r="AM219" s="1213"/>
      <c r="AN219" s="1214">
        <v>0.9</v>
      </c>
      <c r="AO219" s="1215"/>
    </row>
    <row r="220" spans="1:41">
      <c r="A220" s="1739" t="s">
        <v>6211</v>
      </c>
      <c r="B220" s="1143" t="s">
        <v>6212</v>
      </c>
      <c r="C220" s="1213"/>
      <c r="D220" s="1214">
        <v>0</v>
      </c>
      <c r="E220" s="1215"/>
      <c r="F220" s="1213"/>
      <c r="G220" s="1214">
        <v>0</v>
      </c>
      <c r="H220" s="1215"/>
      <c r="I220" s="1213"/>
      <c r="J220" s="1214">
        <v>0</v>
      </c>
      <c r="K220" s="1215"/>
      <c r="L220" s="1213"/>
      <c r="M220" s="1214">
        <v>0</v>
      </c>
      <c r="N220" s="1215"/>
      <c r="O220" s="1213"/>
      <c r="P220" s="1214">
        <v>0</v>
      </c>
      <c r="Q220" s="1215"/>
      <c r="R220" s="1213"/>
      <c r="S220" s="1214">
        <v>0.1</v>
      </c>
      <c r="T220" s="1215"/>
      <c r="U220" s="1213"/>
      <c r="V220" s="1214">
        <v>0</v>
      </c>
      <c r="W220" s="1215"/>
      <c r="X220" s="1213"/>
      <c r="Y220" s="1214">
        <v>0.2</v>
      </c>
      <c r="Z220" s="1215"/>
      <c r="AA220" s="1213"/>
      <c r="AB220" s="1214">
        <v>0.2</v>
      </c>
      <c r="AC220" s="1215"/>
      <c r="AD220" s="1213"/>
      <c r="AE220" s="1214">
        <v>0.2</v>
      </c>
      <c r="AF220" s="1215"/>
      <c r="AG220" s="1213"/>
      <c r="AH220" s="1214">
        <v>0</v>
      </c>
      <c r="AI220" s="1215"/>
      <c r="AJ220" s="1213"/>
      <c r="AK220" s="1214">
        <v>0.2</v>
      </c>
      <c r="AL220" s="1215"/>
      <c r="AM220" s="1213"/>
      <c r="AN220" s="1214">
        <v>0</v>
      </c>
      <c r="AO220" s="1215"/>
    </row>
    <row r="221" spans="1:41">
      <c r="A221" s="1739" t="s">
        <v>6213</v>
      </c>
      <c r="B221" s="1143" t="s">
        <v>6214</v>
      </c>
      <c r="C221" s="1213"/>
      <c r="D221" s="1214">
        <v>0</v>
      </c>
      <c r="E221" s="1215"/>
      <c r="F221" s="1213"/>
      <c r="G221" s="1214">
        <v>0</v>
      </c>
      <c r="H221" s="1215"/>
      <c r="I221" s="1213"/>
      <c r="J221" s="1214">
        <v>0</v>
      </c>
      <c r="K221" s="1215"/>
      <c r="L221" s="1213"/>
      <c r="M221" s="1214">
        <v>0</v>
      </c>
      <c r="N221" s="1215"/>
      <c r="O221" s="1213"/>
      <c r="P221" s="1214">
        <v>0</v>
      </c>
      <c r="Q221" s="1215"/>
      <c r="R221" s="1213"/>
      <c r="S221" s="1214">
        <v>0.1</v>
      </c>
      <c r="T221" s="1215"/>
      <c r="U221" s="1213"/>
      <c r="V221" s="1214">
        <v>0</v>
      </c>
      <c r="W221" s="1215"/>
      <c r="X221" s="1213"/>
      <c r="Y221" s="1214">
        <v>0.2</v>
      </c>
      <c r="Z221" s="1215"/>
      <c r="AA221" s="1213"/>
      <c r="AB221" s="1214">
        <v>0.2</v>
      </c>
      <c r="AC221" s="1215"/>
      <c r="AD221" s="1213"/>
      <c r="AE221" s="1214">
        <v>0.2</v>
      </c>
      <c r="AF221" s="1215"/>
      <c r="AG221" s="1213"/>
      <c r="AH221" s="1214">
        <v>0</v>
      </c>
      <c r="AI221" s="1215"/>
      <c r="AJ221" s="1213"/>
      <c r="AK221" s="1214">
        <v>0.2</v>
      </c>
      <c r="AL221" s="1215"/>
      <c r="AM221" s="1213"/>
      <c r="AN221" s="1214">
        <v>0</v>
      </c>
      <c r="AO221" s="1215"/>
    </row>
    <row r="222" spans="1:41">
      <c r="A222" s="1739" t="s">
        <v>6215</v>
      </c>
      <c r="B222" s="1143" t="s">
        <v>6216</v>
      </c>
      <c r="C222" s="1213"/>
      <c r="D222" s="1214">
        <v>0</v>
      </c>
      <c r="E222" s="1215"/>
      <c r="F222" s="1213"/>
      <c r="G222" s="1214">
        <v>0.4</v>
      </c>
      <c r="H222" s="1215"/>
      <c r="I222" s="1213"/>
      <c r="J222" s="1214">
        <v>0</v>
      </c>
      <c r="K222" s="1215"/>
      <c r="L222" s="1213"/>
      <c r="M222" s="1214">
        <v>0</v>
      </c>
      <c r="N222" s="1215"/>
      <c r="O222" s="1213"/>
      <c r="P222" s="1214">
        <v>0</v>
      </c>
      <c r="Q222" s="1215"/>
      <c r="R222" s="1213"/>
      <c r="S222" s="1214">
        <v>0</v>
      </c>
      <c r="T222" s="1215"/>
      <c r="U222" s="1213"/>
      <c r="V222" s="1214">
        <v>0.4</v>
      </c>
      <c r="W222" s="1215"/>
      <c r="X222" s="1213"/>
      <c r="Y222" s="1214">
        <v>0.4</v>
      </c>
      <c r="Z222" s="1215"/>
      <c r="AA222" s="1213"/>
      <c r="AB222" s="1214">
        <v>0.4</v>
      </c>
      <c r="AC222" s="1215"/>
      <c r="AD222" s="1213"/>
      <c r="AE222" s="1214">
        <v>0</v>
      </c>
      <c r="AF222" s="1215"/>
      <c r="AG222" s="1213"/>
      <c r="AH222" s="1214">
        <v>0</v>
      </c>
      <c r="AI222" s="1215"/>
      <c r="AJ222" s="1213"/>
      <c r="AK222" s="1214">
        <v>0</v>
      </c>
      <c r="AL222" s="1215"/>
      <c r="AM222" s="1213"/>
      <c r="AN222" s="1214">
        <v>0</v>
      </c>
      <c r="AO222" s="1215"/>
    </row>
    <row r="223" spans="1:41">
      <c r="A223" s="1739" t="s">
        <v>6217</v>
      </c>
      <c r="B223" s="1143" t="s">
        <v>6218</v>
      </c>
      <c r="C223" s="1213"/>
      <c r="D223" s="1214">
        <v>0.4</v>
      </c>
      <c r="E223" s="1215"/>
      <c r="F223" s="1213"/>
      <c r="G223" s="1214">
        <v>0.4</v>
      </c>
      <c r="H223" s="1215"/>
      <c r="I223" s="1213"/>
      <c r="J223" s="1214">
        <v>0.4</v>
      </c>
      <c r="K223" s="1215"/>
      <c r="L223" s="1213"/>
      <c r="M223" s="1214">
        <v>0.4</v>
      </c>
      <c r="N223" s="1215"/>
      <c r="O223" s="1213"/>
      <c r="P223" s="1214">
        <v>0.4</v>
      </c>
      <c r="Q223" s="1215"/>
      <c r="R223" s="1213"/>
      <c r="S223" s="1214">
        <v>0.4</v>
      </c>
      <c r="T223" s="1215"/>
      <c r="U223" s="1213"/>
      <c r="V223" s="1214">
        <v>0.4</v>
      </c>
      <c r="W223" s="1215"/>
      <c r="X223" s="1213"/>
      <c r="Y223" s="1214">
        <v>0.4</v>
      </c>
      <c r="Z223" s="1215"/>
      <c r="AA223" s="1213"/>
      <c r="AB223" s="1214">
        <v>0.4</v>
      </c>
      <c r="AC223" s="1215"/>
      <c r="AD223" s="1213"/>
      <c r="AE223" s="1214">
        <v>0.4</v>
      </c>
      <c r="AF223" s="1215"/>
      <c r="AG223" s="1213"/>
      <c r="AH223" s="1214">
        <v>0.4</v>
      </c>
      <c r="AI223" s="1215"/>
      <c r="AJ223" s="1213"/>
      <c r="AK223" s="1214">
        <v>0.4</v>
      </c>
      <c r="AL223" s="1215"/>
      <c r="AM223" s="1213"/>
      <c r="AN223" s="1214">
        <v>0.4</v>
      </c>
      <c r="AO223" s="1215"/>
    </row>
    <row r="224" spans="1:41">
      <c r="A224" s="1285" t="s">
        <v>6219</v>
      </c>
      <c r="B224" s="1286" t="s">
        <v>4431</v>
      </c>
      <c r="C224" s="1275"/>
      <c r="D224" s="1276"/>
      <c r="E224" s="1277"/>
      <c r="F224" s="1275"/>
      <c r="G224" s="1276"/>
      <c r="H224" s="1277"/>
      <c r="I224" s="1275"/>
      <c r="J224" s="1276"/>
      <c r="K224" s="1277"/>
      <c r="L224" s="1275"/>
      <c r="M224" s="1276"/>
      <c r="N224" s="1277"/>
      <c r="O224" s="1275"/>
      <c r="P224" s="1276"/>
      <c r="Q224" s="1277"/>
      <c r="R224" s="1275"/>
      <c r="S224" s="1276"/>
      <c r="T224" s="1277"/>
      <c r="U224" s="1275"/>
      <c r="V224" s="1276"/>
      <c r="W224" s="1277"/>
      <c r="X224" s="1275"/>
      <c r="Y224" s="1276"/>
      <c r="Z224" s="1277"/>
      <c r="AA224" s="1275"/>
      <c r="AB224" s="1774" t="s">
        <v>6792</v>
      </c>
      <c r="AC224" s="1277" t="s">
        <v>6787</v>
      </c>
      <c r="AD224" s="1275"/>
      <c r="AE224" s="1276"/>
      <c r="AF224" s="1277"/>
      <c r="AG224" s="1275"/>
      <c r="AH224" s="1276"/>
      <c r="AI224" s="1277"/>
      <c r="AJ224" s="1275"/>
      <c r="AK224" s="1276"/>
      <c r="AL224" s="1277"/>
      <c r="AM224" s="1275"/>
      <c r="AN224" s="1276"/>
      <c r="AO224" s="1277"/>
    </row>
    <row r="225" spans="1:41">
      <c r="A225" s="1287" t="s">
        <v>6201</v>
      </c>
      <c r="B225" s="1288" t="s">
        <v>6220</v>
      </c>
      <c r="C225" s="1278"/>
      <c r="D225" s="1729" t="s">
        <v>2288</v>
      </c>
      <c r="E225" s="1280"/>
      <c r="F225" s="1278"/>
      <c r="G225" s="1729" t="s">
        <v>2288</v>
      </c>
      <c r="H225" s="1280"/>
      <c r="I225" s="1278"/>
      <c r="J225" s="1729" t="s">
        <v>2285</v>
      </c>
      <c r="K225" s="1280"/>
      <c r="L225" s="1278"/>
      <c r="M225" s="1729" t="s">
        <v>2288</v>
      </c>
      <c r="N225" s="1280"/>
      <c r="O225" s="1278"/>
      <c r="P225" s="1729" t="s">
        <v>2285</v>
      </c>
      <c r="Q225" s="1280"/>
      <c r="R225" s="1278"/>
      <c r="S225" s="1729" t="s">
        <v>2288</v>
      </c>
      <c r="T225" s="1280"/>
      <c r="U225" s="1278"/>
      <c r="V225" s="1729" t="s">
        <v>2285</v>
      </c>
      <c r="W225" s="1280"/>
      <c r="X225" s="1278"/>
      <c r="Y225" s="1729" t="s">
        <v>2288</v>
      </c>
      <c r="Z225" s="1280"/>
      <c r="AA225" s="1278"/>
      <c r="AB225" s="1729" t="s">
        <v>2288</v>
      </c>
      <c r="AC225" s="1280"/>
      <c r="AD225" s="1278"/>
      <c r="AE225" s="1729" t="s">
        <v>2288</v>
      </c>
      <c r="AF225" s="1280"/>
      <c r="AG225" s="1278"/>
      <c r="AH225" s="1729" t="s">
        <v>2288</v>
      </c>
      <c r="AI225" s="1280"/>
      <c r="AJ225" s="1278"/>
      <c r="AK225" s="1729" t="s">
        <v>2288</v>
      </c>
      <c r="AL225" s="1280"/>
      <c r="AM225" s="1278"/>
      <c r="AN225" s="1729" t="s">
        <v>2288</v>
      </c>
      <c r="AO225" s="1280"/>
    </row>
    <row r="226" spans="1:41">
      <c r="A226" s="1730" t="s">
        <v>4166</v>
      </c>
      <c r="B226" s="1731" t="s">
        <v>4167</v>
      </c>
      <c r="C226" s="1732"/>
      <c r="D226" s="1733">
        <v>1</v>
      </c>
      <c r="E226" s="1734"/>
      <c r="F226" s="1732"/>
      <c r="G226" s="1733">
        <v>0.99</v>
      </c>
      <c r="H226" s="1734"/>
      <c r="I226" s="1732"/>
      <c r="J226" s="1733">
        <v>0.79</v>
      </c>
      <c r="K226" s="1734"/>
      <c r="L226" s="1732"/>
      <c r="M226" s="1733">
        <v>0.93</v>
      </c>
      <c r="N226" s="1734"/>
      <c r="O226" s="1732"/>
      <c r="P226" s="1733">
        <v>0.77</v>
      </c>
      <c r="Q226" s="1734"/>
      <c r="R226" s="1732"/>
      <c r="S226" s="1733">
        <v>0.86</v>
      </c>
      <c r="T226" s="1734"/>
      <c r="U226" s="1732"/>
      <c r="V226" s="1733">
        <v>0.82</v>
      </c>
      <c r="W226" s="1734"/>
      <c r="X226" s="1732"/>
      <c r="Y226" s="1733">
        <v>0.97</v>
      </c>
      <c r="Z226" s="1734"/>
      <c r="AA226" s="1732"/>
      <c r="AB226" s="1733">
        <v>0.94</v>
      </c>
      <c r="AC226" s="1734"/>
      <c r="AD226" s="1732"/>
      <c r="AE226" s="1733">
        <v>0.99</v>
      </c>
      <c r="AF226" s="1734"/>
      <c r="AG226" s="1732"/>
      <c r="AH226" s="1733">
        <v>1</v>
      </c>
      <c r="AI226" s="1734"/>
      <c r="AJ226" s="1732"/>
      <c r="AK226" s="1733">
        <v>0.88</v>
      </c>
      <c r="AL226" s="1734"/>
      <c r="AM226" s="1732"/>
      <c r="AN226" s="1733">
        <v>0.96</v>
      </c>
      <c r="AO226" s="1734"/>
    </row>
    <row r="227" spans="1:41" ht="19.5" thickBot="1">
      <c r="A227" s="1289" t="s">
        <v>6221</v>
      </c>
      <c r="B227" s="1290" t="s">
        <v>6222</v>
      </c>
      <c r="C227" s="1281"/>
      <c r="D227" s="2006">
        <v>91</v>
      </c>
      <c r="E227" s="1283"/>
      <c r="F227" s="1281"/>
      <c r="G227" s="2006">
        <v>90.87</v>
      </c>
      <c r="H227" s="1283"/>
      <c r="I227" s="1281"/>
      <c r="J227" s="2006">
        <v>72.34</v>
      </c>
      <c r="K227" s="1283"/>
      <c r="L227" s="1281"/>
      <c r="M227" s="2006">
        <v>84.86</v>
      </c>
      <c r="N227" s="1283"/>
      <c r="O227" s="1281"/>
      <c r="P227" s="2006">
        <v>70.599999999999994</v>
      </c>
      <c r="Q227" s="1283"/>
      <c r="R227" s="1281"/>
      <c r="S227" s="2006">
        <v>79.03</v>
      </c>
      <c r="T227" s="1283"/>
      <c r="U227" s="1281"/>
      <c r="V227" s="2006">
        <v>74.959999999999994</v>
      </c>
      <c r="W227" s="1283"/>
      <c r="X227" s="1281"/>
      <c r="Y227" s="2006">
        <v>88.62</v>
      </c>
      <c r="Z227" s="1283"/>
      <c r="AA227" s="1281"/>
      <c r="AB227" s="2006">
        <v>85.74</v>
      </c>
      <c r="AC227" s="1283"/>
      <c r="AD227" s="1281"/>
      <c r="AE227" s="2006">
        <v>90.21</v>
      </c>
      <c r="AF227" s="1283"/>
      <c r="AG227" s="1281"/>
      <c r="AH227" s="2006">
        <v>91</v>
      </c>
      <c r="AI227" s="1283"/>
      <c r="AJ227" s="1281"/>
      <c r="AK227" s="2006">
        <v>80.42</v>
      </c>
      <c r="AL227" s="1283"/>
      <c r="AM227" s="1281"/>
      <c r="AN227" s="2006">
        <v>87.66</v>
      </c>
      <c r="AO227" s="1283"/>
    </row>
    <row r="228" spans="1:41" ht="19.5" thickTop="1">
      <c r="A228" s="1291" t="s">
        <v>6223</v>
      </c>
      <c r="B228" s="1292" t="s">
        <v>6224</v>
      </c>
      <c r="C228" s="1293"/>
      <c r="D228" s="1294"/>
      <c r="E228" s="1295"/>
      <c r="F228" s="1293"/>
      <c r="G228" s="1294"/>
      <c r="H228" s="1295"/>
      <c r="I228" s="1293"/>
      <c r="J228" s="1294"/>
      <c r="K228" s="1295"/>
      <c r="L228" s="1293"/>
      <c r="M228" s="1294"/>
      <c r="N228" s="1295"/>
      <c r="O228" s="1293"/>
      <c r="P228" s="1294"/>
      <c r="Q228" s="1295"/>
      <c r="R228" s="1293"/>
      <c r="S228" s="1294"/>
      <c r="T228" s="1295"/>
      <c r="U228" s="1293"/>
      <c r="V228" s="1294"/>
      <c r="W228" s="1295"/>
      <c r="X228" s="1293"/>
      <c r="Y228" s="1294"/>
      <c r="Z228" s="1295"/>
      <c r="AA228" s="1293"/>
      <c r="AB228" s="1713" t="s">
        <v>6792</v>
      </c>
      <c r="AC228" s="1295" t="s">
        <v>6787</v>
      </c>
      <c r="AD228" s="1293"/>
      <c r="AE228" s="1294"/>
      <c r="AF228" s="1295"/>
      <c r="AG228" s="1293"/>
      <c r="AH228" s="1294"/>
      <c r="AI228" s="1295"/>
      <c r="AJ228" s="1293"/>
      <c r="AK228" s="1294"/>
      <c r="AL228" s="1295"/>
      <c r="AM228" s="1293"/>
      <c r="AN228" s="1294"/>
      <c r="AO228" s="1295"/>
    </row>
    <row r="229" spans="1:41">
      <c r="A229" s="1296" t="s">
        <v>2240</v>
      </c>
      <c r="B229" s="1160" t="s">
        <v>4154</v>
      </c>
      <c r="C229" s="1207"/>
      <c r="D229" s="1477">
        <v>5</v>
      </c>
      <c r="E229" s="1209"/>
      <c r="F229" s="1207"/>
      <c r="G229" s="1477">
        <v>5</v>
      </c>
      <c r="H229" s="1209"/>
      <c r="I229" s="1207"/>
      <c r="J229" s="1477">
        <v>5</v>
      </c>
      <c r="K229" s="1209"/>
      <c r="L229" s="1207"/>
      <c r="M229" s="1477">
        <v>5</v>
      </c>
      <c r="N229" s="1209"/>
      <c r="O229" s="1207"/>
      <c r="P229" s="1477">
        <v>5</v>
      </c>
      <c r="Q229" s="1209"/>
      <c r="R229" s="1207"/>
      <c r="S229" s="1477">
        <v>5</v>
      </c>
      <c r="T229" s="1209"/>
      <c r="U229" s="1207"/>
      <c r="V229" s="1477">
        <v>5</v>
      </c>
      <c r="W229" s="1209"/>
      <c r="X229" s="1207"/>
      <c r="Y229" s="1477">
        <v>5</v>
      </c>
      <c r="Z229" s="1209"/>
      <c r="AA229" s="1207"/>
      <c r="AB229" s="1477">
        <v>5</v>
      </c>
      <c r="AC229" s="1209"/>
      <c r="AD229" s="1207"/>
      <c r="AE229" s="1477">
        <v>5</v>
      </c>
      <c r="AF229" s="1209"/>
      <c r="AG229" s="1207"/>
      <c r="AH229" s="1477">
        <v>5</v>
      </c>
      <c r="AI229" s="1209"/>
      <c r="AJ229" s="1207"/>
      <c r="AK229" s="1477">
        <v>5</v>
      </c>
      <c r="AL229" s="1209"/>
      <c r="AM229" s="1207"/>
      <c r="AN229" s="1477">
        <v>5</v>
      </c>
      <c r="AO229" s="1209"/>
    </row>
    <row r="230" spans="1:41">
      <c r="A230" s="1296" t="s">
        <v>2241</v>
      </c>
      <c r="B230" s="1160" t="s">
        <v>4156</v>
      </c>
      <c r="C230" s="1207"/>
      <c r="D230" s="1478">
        <v>33</v>
      </c>
      <c r="E230" s="1209"/>
      <c r="F230" s="1207"/>
      <c r="G230" s="1478">
        <v>33</v>
      </c>
      <c r="H230" s="1209"/>
      <c r="I230" s="1207"/>
      <c r="J230" s="1478">
        <v>33</v>
      </c>
      <c r="K230" s="1209"/>
      <c r="L230" s="1207"/>
      <c r="M230" s="1478">
        <v>33</v>
      </c>
      <c r="N230" s="1209"/>
      <c r="O230" s="1207"/>
      <c r="P230" s="1478">
        <v>33</v>
      </c>
      <c r="Q230" s="1209"/>
      <c r="R230" s="1207"/>
      <c r="S230" s="1478">
        <v>33</v>
      </c>
      <c r="T230" s="1209"/>
      <c r="U230" s="1207"/>
      <c r="V230" s="1478">
        <v>33</v>
      </c>
      <c r="W230" s="1209"/>
      <c r="X230" s="1207"/>
      <c r="Y230" s="1478">
        <v>33</v>
      </c>
      <c r="Z230" s="1209"/>
      <c r="AA230" s="1207"/>
      <c r="AB230" s="1478">
        <v>33</v>
      </c>
      <c r="AC230" s="1209"/>
      <c r="AD230" s="1207"/>
      <c r="AE230" s="1478">
        <v>33</v>
      </c>
      <c r="AF230" s="1209"/>
      <c r="AG230" s="1207"/>
      <c r="AH230" s="1478">
        <v>33</v>
      </c>
      <c r="AI230" s="1209"/>
      <c r="AJ230" s="1207"/>
      <c r="AK230" s="1478">
        <v>33</v>
      </c>
      <c r="AL230" s="1209"/>
      <c r="AM230" s="1207"/>
      <c r="AN230" s="1478">
        <v>33</v>
      </c>
      <c r="AO230" s="1209"/>
    </row>
    <row r="231" spans="1:41">
      <c r="A231" s="1298" t="s">
        <v>4436</v>
      </c>
      <c r="B231" s="1139" t="s">
        <v>4098</v>
      </c>
      <c r="C231" s="1207"/>
      <c r="D231" s="1208" t="s">
        <v>6640</v>
      </c>
      <c r="E231" s="1209"/>
      <c r="F231" s="1207"/>
      <c r="G231" s="1208" t="s">
        <v>6676</v>
      </c>
      <c r="H231" s="1209"/>
      <c r="I231" s="1207"/>
      <c r="J231" s="1208" t="s">
        <v>6692</v>
      </c>
      <c r="K231" s="1209"/>
      <c r="L231" s="1207"/>
      <c r="M231" s="1208" t="s">
        <v>6707</v>
      </c>
      <c r="N231" s="1209"/>
      <c r="O231" s="1207"/>
      <c r="P231" s="1208" t="s">
        <v>6736</v>
      </c>
      <c r="Q231" s="1209"/>
      <c r="R231" s="1207"/>
      <c r="S231" s="1208" t="s">
        <v>6747</v>
      </c>
      <c r="T231" s="1209"/>
      <c r="U231" s="1207"/>
      <c r="V231" s="1208" t="s">
        <v>6764</v>
      </c>
      <c r="W231" s="1209"/>
      <c r="X231" s="1207"/>
      <c r="Y231" s="1208" t="s">
        <v>6779</v>
      </c>
      <c r="Z231" s="1209"/>
      <c r="AA231" s="1207"/>
      <c r="AB231" s="1208" t="s">
        <v>6779</v>
      </c>
      <c r="AC231" s="1209"/>
      <c r="AD231" s="1207"/>
      <c r="AE231" s="1208" t="s">
        <v>6827</v>
      </c>
      <c r="AF231" s="1209"/>
      <c r="AG231" s="1207"/>
      <c r="AH231" s="1208" t="s">
        <v>6841</v>
      </c>
      <c r="AI231" s="1209"/>
      <c r="AJ231" s="1207"/>
      <c r="AK231" s="1208" t="s">
        <v>6852</v>
      </c>
      <c r="AL231" s="1209"/>
      <c r="AM231" s="1207"/>
      <c r="AN231" s="1208" t="s">
        <v>6863</v>
      </c>
      <c r="AO231" s="1209"/>
    </row>
    <row r="232" spans="1:41">
      <c r="A232" s="1298" t="s">
        <v>4438</v>
      </c>
      <c r="B232" s="1139" t="s">
        <v>5776</v>
      </c>
      <c r="C232" s="1207"/>
      <c r="D232" s="1208" t="s">
        <v>6641</v>
      </c>
      <c r="E232" s="1209"/>
      <c r="F232" s="1207"/>
      <c r="G232" s="1208" t="s">
        <v>6678</v>
      </c>
      <c r="H232" s="1209"/>
      <c r="I232" s="1207"/>
      <c r="J232" s="1208" t="s">
        <v>6694</v>
      </c>
      <c r="K232" s="1209"/>
      <c r="L232" s="1207"/>
      <c r="M232" s="1208" t="s">
        <v>6708</v>
      </c>
      <c r="N232" s="1209"/>
      <c r="O232" s="1207"/>
      <c r="P232" s="1208" t="s">
        <v>6737</v>
      </c>
      <c r="Q232" s="1209"/>
      <c r="R232" s="1207"/>
      <c r="S232" s="1208" t="s">
        <v>6749</v>
      </c>
      <c r="T232" s="1209"/>
      <c r="U232" s="1207"/>
      <c r="V232" s="1208" t="s">
        <v>6767</v>
      </c>
      <c r="W232" s="1209"/>
      <c r="X232" s="1207"/>
      <c r="Y232" s="1208" t="s">
        <v>6780</v>
      </c>
      <c r="Z232" s="1209"/>
      <c r="AA232" s="1207"/>
      <c r="AB232" s="1208" t="s">
        <v>6780</v>
      </c>
      <c r="AC232" s="1209"/>
      <c r="AD232" s="1207"/>
      <c r="AE232" s="1208" t="s">
        <v>6829</v>
      </c>
      <c r="AF232" s="1209"/>
      <c r="AG232" s="1207"/>
      <c r="AH232" s="1208" t="s">
        <v>6842</v>
      </c>
      <c r="AI232" s="1209"/>
      <c r="AJ232" s="1207"/>
      <c r="AK232" s="1208" t="s">
        <v>6853</v>
      </c>
      <c r="AL232" s="1209"/>
      <c r="AM232" s="1207"/>
      <c r="AN232" s="1208" t="s">
        <v>6867</v>
      </c>
      <c r="AO232" s="1209"/>
    </row>
    <row r="233" spans="1:41">
      <c r="A233" s="1298" t="s">
        <v>4439</v>
      </c>
      <c r="B233" s="1139" t="s">
        <v>4440</v>
      </c>
      <c r="C233" s="1207"/>
      <c r="D233" s="1208" t="s">
        <v>6642</v>
      </c>
      <c r="E233" s="1209"/>
      <c r="F233" s="1207"/>
      <c r="G233" s="1208" t="s">
        <v>6679</v>
      </c>
      <c r="H233" s="1209"/>
      <c r="I233" s="1207"/>
      <c r="J233" s="1208" t="s">
        <v>6695</v>
      </c>
      <c r="K233" s="1209"/>
      <c r="L233" s="1207"/>
      <c r="M233" s="1208" t="s">
        <v>6709</v>
      </c>
      <c r="N233" s="1209"/>
      <c r="O233" s="1207"/>
      <c r="P233" s="1208" t="s">
        <v>6738</v>
      </c>
      <c r="Q233" s="1209"/>
      <c r="R233" s="1207"/>
      <c r="S233" s="1208" t="s">
        <v>6750</v>
      </c>
      <c r="T233" s="1209"/>
      <c r="U233" s="1207"/>
      <c r="V233" s="1208" t="s">
        <v>6768</v>
      </c>
      <c r="W233" s="1209"/>
      <c r="X233" s="1207"/>
      <c r="Y233" s="1208" t="s">
        <v>6781</v>
      </c>
      <c r="Z233" s="1209"/>
      <c r="AA233" s="1207"/>
      <c r="AB233" s="1208" t="s">
        <v>6781</v>
      </c>
      <c r="AC233" s="1209"/>
      <c r="AD233" s="1207"/>
      <c r="AE233" s="1208" t="s">
        <v>6830</v>
      </c>
      <c r="AF233" s="1209"/>
      <c r="AG233" s="1207"/>
      <c r="AH233" s="1208" t="s">
        <v>6843</v>
      </c>
      <c r="AI233" s="1209"/>
      <c r="AJ233" s="1207"/>
      <c r="AK233" s="1208" t="s">
        <v>6854</v>
      </c>
      <c r="AL233" s="1209"/>
      <c r="AM233" s="1207"/>
      <c r="AN233" s="1208" t="s">
        <v>6868</v>
      </c>
      <c r="AO233" s="1209"/>
    </row>
    <row r="234" spans="1:41">
      <c r="A234" s="1298" t="s">
        <v>4441</v>
      </c>
      <c r="B234" s="1139" t="s">
        <v>4442</v>
      </c>
      <c r="C234" s="1207"/>
      <c r="D234" s="1244" t="s">
        <v>5932</v>
      </c>
      <c r="E234" s="1209" t="s">
        <v>6686</v>
      </c>
      <c r="F234" s="1207"/>
      <c r="G234" s="1244" t="s">
        <v>5932</v>
      </c>
      <c r="H234" s="1209" t="s">
        <v>6686</v>
      </c>
      <c r="I234" s="1207"/>
      <c r="J234" s="1244" t="s">
        <v>4873</v>
      </c>
      <c r="K234" s="1209" t="s">
        <v>6704</v>
      </c>
      <c r="L234" s="1207"/>
      <c r="M234" s="1244" t="s">
        <v>5932</v>
      </c>
      <c r="N234" s="1209" t="s">
        <v>6732</v>
      </c>
      <c r="O234" s="1207"/>
      <c r="P234" s="1244" t="s">
        <v>4873</v>
      </c>
      <c r="Q234" s="1209" t="s">
        <v>6743</v>
      </c>
      <c r="R234" s="1207"/>
      <c r="S234" s="1244" t="s">
        <v>4873</v>
      </c>
      <c r="T234" s="1209" t="s">
        <v>6757</v>
      </c>
      <c r="U234" s="1207"/>
      <c r="V234" s="1244" t="s">
        <v>5932</v>
      </c>
      <c r="W234" s="1209" t="s">
        <v>6774</v>
      </c>
      <c r="X234" s="1207"/>
      <c r="Y234" s="1244" t="s">
        <v>5932</v>
      </c>
      <c r="Z234" s="1209" t="s">
        <v>6787</v>
      </c>
      <c r="AA234" s="1207"/>
      <c r="AB234" s="1244" t="s">
        <v>5932</v>
      </c>
      <c r="AC234" s="1209" t="s">
        <v>6787</v>
      </c>
      <c r="AD234" s="1207"/>
      <c r="AE234" s="1244" t="s">
        <v>5932</v>
      </c>
      <c r="AF234" s="1209" t="s">
        <v>6836</v>
      </c>
      <c r="AG234" s="1207"/>
      <c r="AH234" s="1244" t="s">
        <v>5932</v>
      </c>
      <c r="AI234" s="1209" t="s">
        <v>6849</v>
      </c>
      <c r="AJ234" s="1207"/>
      <c r="AK234" s="1244" t="s">
        <v>4873</v>
      </c>
      <c r="AL234" s="1209" t="s">
        <v>6860</v>
      </c>
      <c r="AM234" s="1207"/>
      <c r="AN234" s="1244" t="s">
        <v>5932</v>
      </c>
      <c r="AO234" s="1209" t="s">
        <v>6876</v>
      </c>
    </row>
    <row r="235" spans="1:41">
      <c r="A235" s="1298" t="s">
        <v>4107</v>
      </c>
      <c r="B235" s="1139" t="s">
        <v>5386</v>
      </c>
      <c r="C235" s="1207"/>
      <c r="D235" s="1244" t="s">
        <v>5131</v>
      </c>
      <c r="E235" s="1209"/>
      <c r="F235" s="1207"/>
      <c r="G235" s="1244" t="s">
        <v>3377</v>
      </c>
      <c r="H235" s="1209"/>
      <c r="I235" s="1207"/>
      <c r="J235" s="1244" t="s">
        <v>3164</v>
      </c>
      <c r="K235" s="1209"/>
      <c r="L235" s="1207"/>
      <c r="M235" s="1208" t="s">
        <v>6422</v>
      </c>
      <c r="N235" s="1209"/>
      <c r="O235" s="1207"/>
      <c r="P235" s="1208" t="s">
        <v>3164</v>
      </c>
      <c r="Q235" s="1209"/>
      <c r="R235" s="1207"/>
      <c r="S235" s="1208" t="s">
        <v>3391</v>
      </c>
      <c r="T235" s="1209"/>
      <c r="U235" s="1207"/>
      <c r="V235" s="1244" t="s">
        <v>3206</v>
      </c>
      <c r="W235" s="1209"/>
      <c r="X235" s="1207"/>
      <c r="Y235" s="1208" t="s">
        <v>3164</v>
      </c>
      <c r="Z235" s="1209"/>
      <c r="AA235" s="1207"/>
      <c r="AB235" s="1208" t="s">
        <v>3164</v>
      </c>
      <c r="AC235" s="1209"/>
      <c r="AD235" s="1207"/>
      <c r="AE235" s="1208" t="s">
        <v>6828</v>
      </c>
      <c r="AF235" s="1209"/>
      <c r="AG235" s="1207"/>
      <c r="AH235" s="1208" t="s">
        <v>6396</v>
      </c>
      <c r="AI235" s="1209"/>
      <c r="AJ235" s="1207"/>
      <c r="AK235" s="1208" t="s">
        <v>3164</v>
      </c>
      <c r="AL235" s="1209"/>
      <c r="AM235" s="1207"/>
      <c r="AN235" s="1208" t="s">
        <v>6864</v>
      </c>
      <c r="AO235" s="1209"/>
    </row>
    <row r="236" spans="1:41">
      <c r="A236" s="1332" t="s">
        <v>6475</v>
      </c>
      <c r="B236" s="1139" t="s">
        <v>6476</v>
      </c>
      <c r="C236" s="1207"/>
      <c r="D236" s="1457">
        <v>10</v>
      </c>
      <c r="E236" s="1209"/>
      <c r="F236" s="1207"/>
      <c r="G236" s="1457">
        <v>10</v>
      </c>
      <c r="H236" s="1209"/>
      <c r="I236" s="1207"/>
      <c r="J236" s="1457">
        <v>10</v>
      </c>
      <c r="K236" s="1209"/>
      <c r="L236" s="1207"/>
      <c r="M236" s="1457">
        <v>10</v>
      </c>
      <c r="N236" s="1209"/>
      <c r="O236" s="1207"/>
      <c r="P236" s="1457">
        <v>10</v>
      </c>
      <c r="Q236" s="1209"/>
      <c r="R236" s="1207"/>
      <c r="S236" s="1457">
        <v>10</v>
      </c>
      <c r="T236" s="1209"/>
      <c r="U236" s="1207"/>
      <c r="V236" s="1457">
        <v>10</v>
      </c>
      <c r="W236" s="1209"/>
      <c r="X236" s="1207"/>
      <c r="Y236" s="1457">
        <v>10</v>
      </c>
      <c r="Z236" s="1209"/>
      <c r="AA236" s="1207"/>
      <c r="AB236" s="1457">
        <v>10</v>
      </c>
      <c r="AC236" s="1209"/>
      <c r="AD236" s="1207"/>
      <c r="AE236" s="1457">
        <v>10</v>
      </c>
      <c r="AF236" s="1209"/>
      <c r="AG236" s="1207"/>
      <c r="AH236" s="1457">
        <v>10</v>
      </c>
      <c r="AI236" s="1209"/>
      <c r="AJ236" s="1207"/>
      <c r="AK236" s="1457">
        <v>10</v>
      </c>
      <c r="AL236" s="1209"/>
      <c r="AM236" s="1207"/>
      <c r="AN236" s="1457">
        <v>10</v>
      </c>
      <c r="AO236" s="1209"/>
    </row>
    <row r="237" spans="1:41">
      <c r="A237" s="1332" t="s">
        <v>6477</v>
      </c>
      <c r="B237" s="1139" t="s">
        <v>6478</v>
      </c>
      <c r="C237" s="1207"/>
      <c r="D237" s="1457">
        <v>35</v>
      </c>
      <c r="E237" s="1209"/>
      <c r="F237" s="1207"/>
      <c r="G237" s="1457">
        <v>35</v>
      </c>
      <c r="H237" s="1209"/>
      <c r="I237" s="1207"/>
      <c r="J237" s="1457">
        <v>35</v>
      </c>
      <c r="K237" s="1209"/>
      <c r="L237" s="1207"/>
      <c r="M237" s="1457">
        <v>35</v>
      </c>
      <c r="N237" s="1209"/>
      <c r="O237" s="1207"/>
      <c r="P237" s="1457">
        <v>35</v>
      </c>
      <c r="Q237" s="1209"/>
      <c r="R237" s="1207"/>
      <c r="S237" s="1457">
        <v>35</v>
      </c>
      <c r="T237" s="1209"/>
      <c r="U237" s="1207"/>
      <c r="V237" s="1457">
        <v>35</v>
      </c>
      <c r="W237" s="1209"/>
      <c r="X237" s="1207"/>
      <c r="Y237" s="1457">
        <v>35</v>
      </c>
      <c r="Z237" s="1209"/>
      <c r="AA237" s="1207"/>
      <c r="AB237" s="1457">
        <v>35</v>
      </c>
      <c r="AC237" s="1209"/>
      <c r="AD237" s="1207"/>
      <c r="AE237" s="1457">
        <v>35</v>
      </c>
      <c r="AF237" s="1209"/>
      <c r="AG237" s="1207"/>
      <c r="AH237" s="1457">
        <v>35</v>
      </c>
      <c r="AI237" s="1209"/>
      <c r="AJ237" s="1207"/>
      <c r="AK237" s="1457">
        <v>35</v>
      </c>
      <c r="AL237" s="1209"/>
      <c r="AM237" s="1207"/>
      <c r="AN237" s="1457">
        <v>35</v>
      </c>
      <c r="AO237" s="1209"/>
    </row>
    <row r="238" spans="1:41">
      <c r="A238" s="1332" t="s">
        <v>6479</v>
      </c>
      <c r="B238" s="1139" t="s">
        <v>6480</v>
      </c>
      <c r="C238" s="1207"/>
      <c r="D238" s="1457">
        <v>10</v>
      </c>
      <c r="E238" s="1209"/>
      <c r="F238" s="1207"/>
      <c r="G238" s="1457">
        <v>10</v>
      </c>
      <c r="H238" s="1209"/>
      <c r="I238" s="1207"/>
      <c r="J238" s="1457">
        <v>10</v>
      </c>
      <c r="K238" s="1209"/>
      <c r="L238" s="1207"/>
      <c r="M238" s="1457">
        <v>10</v>
      </c>
      <c r="N238" s="1209"/>
      <c r="O238" s="1207"/>
      <c r="P238" s="1457">
        <v>10</v>
      </c>
      <c r="Q238" s="1209"/>
      <c r="R238" s="1207"/>
      <c r="S238" s="1457">
        <v>10</v>
      </c>
      <c r="T238" s="1209"/>
      <c r="U238" s="1207"/>
      <c r="V238" s="1457">
        <v>30</v>
      </c>
      <c r="W238" s="1209"/>
      <c r="X238" s="1207"/>
      <c r="Y238" s="1457">
        <v>10</v>
      </c>
      <c r="Z238" s="1209"/>
      <c r="AA238" s="1207"/>
      <c r="AB238" s="1457">
        <v>10</v>
      </c>
      <c r="AC238" s="1209"/>
      <c r="AD238" s="1207"/>
      <c r="AE238" s="1457">
        <v>10</v>
      </c>
      <c r="AF238" s="1209"/>
      <c r="AG238" s="1207"/>
      <c r="AH238" s="1457">
        <v>10</v>
      </c>
      <c r="AI238" s="1209"/>
      <c r="AJ238" s="1207"/>
      <c r="AK238" s="1457">
        <v>10</v>
      </c>
      <c r="AL238" s="1209"/>
      <c r="AM238" s="1207"/>
      <c r="AN238" s="1457">
        <v>10</v>
      </c>
      <c r="AO238" s="1209"/>
    </row>
    <row r="239" spans="1:41">
      <c r="A239" s="1332" t="s">
        <v>6481</v>
      </c>
      <c r="B239" s="1139" t="s">
        <v>6482</v>
      </c>
      <c r="C239" s="1207"/>
      <c r="D239" s="1457">
        <v>35</v>
      </c>
      <c r="E239" s="1209"/>
      <c r="F239" s="1207"/>
      <c r="G239" s="1457">
        <v>35</v>
      </c>
      <c r="H239" s="1209"/>
      <c r="I239" s="1207"/>
      <c r="J239" s="1457">
        <v>35</v>
      </c>
      <c r="K239" s="1209"/>
      <c r="L239" s="1207"/>
      <c r="M239" s="1457">
        <v>35</v>
      </c>
      <c r="N239" s="1209"/>
      <c r="O239" s="1207"/>
      <c r="P239" s="1457">
        <v>35</v>
      </c>
      <c r="Q239" s="1209"/>
      <c r="R239" s="1207"/>
      <c r="S239" s="1457">
        <v>35</v>
      </c>
      <c r="T239" s="1209"/>
      <c r="U239" s="1207"/>
      <c r="V239" s="1457">
        <v>35</v>
      </c>
      <c r="W239" s="1209"/>
      <c r="X239" s="1207"/>
      <c r="Y239" s="1457">
        <v>35</v>
      </c>
      <c r="Z239" s="1209"/>
      <c r="AA239" s="1207"/>
      <c r="AB239" s="1457">
        <v>35</v>
      </c>
      <c r="AC239" s="1209"/>
      <c r="AD239" s="1207"/>
      <c r="AE239" s="1457">
        <v>35</v>
      </c>
      <c r="AF239" s="1209"/>
      <c r="AG239" s="1207"/>
      <c r="AH239" s="1457">
        <v>35</v>
      </c>
      <c r="AI239" s="1209"/>
      <c r="AJ239" s="1207"/>
      <c r="AK239" s="1457">
        <v>35</v>
      </c>
      <c r="AL239" s="1209"/>
      <c r="AM239" s="1207"/>
      <c r="AN239" s="1457">
        <v>35</v>
      </c>
      <c r="AO239" s="1209"/>
    </row>
    <row r="240" spans="1:41">
      <c r="A240" s="1332" t="s">
        <v>6483</v>
      </c>
      <c r="B240" s="1139" t="s">
        <v>6484</v>
      </c>
      <c r="C240" s="1207"/>
      <c r="D240" s="1457">
        <v>60</v>
      </c>
      <c r="E240" s="1209"/>
      <c r="F240" s="1207"/>
      <c r="G240" s="1457">
        <v>60</v>
      </c>
      <c r="H240" s="1209"/>
      <c r="I240" s="1207"/>
      <c r="J240" s="1457">
        <v>60</v>
      </c>
      <c r="K240" s="1209"/>
      <c r="L240" s="1207"/>
      <c r="M240" s="1457">
        <v>60</v>
      </c>
      <c r="N240" s="1209"/>
      <c r="O240" s="1207"/>
      <c r="P240" s="1457">
        <v>60</v>
      </c>
      <c r="Q240" s="1209"/>
      <c r="R240" s="1207"/>
      <c r="S240" s="1457">
        <v>60</v>
      </c>
      <c r="T240" s="1209"/>
      <c r="U240" s="1207"/>
      <c r="V240" s="1457">
        <v>60</v>
      </c>
      <c r="W240" s="1209"/>
      <c r="X240" s="1207"/>
      <c r="Y240" s="1457">
        <v>60</v>
      </c>
      <c r="Z240" s="1209"/>
      <c r="AA240" s="1207"/>
      <c r="AB240" s="1457">
        <v>60</v>
      </c>
      <c r="AC240" s="1209"/>
      <c r="AD240" s="1207"/>
      <c r="AE240" s="1457">
        <v>60</v>
      </c>
      <c r="AF240" s="1209"/>
      <c r="AG240" s="1207"/>
      <c r="AH240" s="1457">
        <v>60</v>
      </c>
      <c r="AI240" s="1209"/>
      <c r="AJ240" s="1207"/>
      <c r="AK240" s="1457">
        <v>60</v>
      </c>
      <c r="AL240" s="1209"/>
      <c r="AM240" s="1207"/>
      <c r="AN240" s="1457">
        <v>60</v>
      </c>
      <c r="AO240" s="1209"/>
    </row>
    <row r="241" spans="1:41">
      <c r="A241" s="1332" t="s">
        <v>6485</v>
      </c>
      <c r="B241" s="1139" t="s">
        <v>6486</v>
      </c>
      <c r="C241" s="1207"/>
      <c r="D241" s="1457">
        <v>60</v>
      </c>
      <c r="E241" s="1209"/>
      <c r="F241" s="1207"/>
      <c r="G241" s="1457">
        <v>60</v>
      </c>
      <c r="H241" s="1209"/>
      <c r="I241" s="1207"/>
      <c r="J241" s="1457">
        <v>60</v>
      </c>
      <c r="K241" s="1209"/>
      <c r="L241" s="1207"/>
      <c r="M241" s="1457">
        <v>60</v>
      </c>
      <c r="N241" s="1209"/>
      <c r="O241" s="1207"/>
      <c r="P241" s="1457">
        <v>60</v>
      </c>
      <c r="Q241" s="1209"/>
      <c r="R241" s="1207"/>
      <c r="S241" s="1457">
        <v>60</v>
      </c>
      <c r="T241" s="1209"/>
      <c r="U241" s="1207"/>
      <c r="V241" s="1457">
        <v>60</v>
      </c>
      <c r="W241" s="1209"/>
      <c r="X241" s="1207"/>
      <c r="Y241" s="1457">
        <v>60</v>
      </c>
      <c r="Z241" s="1209"/>
      <c r="AA241" s="1207"/>
      <c r="AB241" s="1457">
        <v>60</v>
      </c>
      <c r="AC241" s="1209"/>
      <c r="AD241" s="1207"/>
      <c r="AE241" s="1457">
        <v>60</v>
      </c>
      <c r="AF241" s="1209"/>
      <c r="AG241" s="1207"/>
      <c r="AH241" s="1457">
        <v>60</v>
      </c>
      <c r="AI241" s="1209"/>
      <c r="AJ241" s="1207"/>
      <c r="AK241" s="1457">
        <v>60</v>
      </c>
      <c r="AL241" s="1209"/>
      <c r="AM241" s="1207"/>
      <c r="AN241" s="1457">
        <v>60</v>
      </c>
      <c r="AO241" s="1209"/>
    </row>
    <row r="242" spans="1:41">
      <c r="A242" s="1332" t="s">
        <v>6487</v>
      </c>
      <c r="B242" s="1139" t="s">
        <v>6488</v>
      </c>
      <c r="C242" s="1207"/>
      <c r="D242" s="1457">
        <v>60</v>
      </c>
      <c r="E242" s="1209"/>
      <c r="F242" s="1207"/>
      <c r="G242" s="1457">
        <v>60</v>
      </c>
      <c r="H242" s="1209"/>
      <c r="I242" s="1207"/>
      <c r="J242" s="1457">
        <v>60</v>
      </c>
      <c r="K242" s="1209"/>
      <c r="L242" s="1207"/>
      <c r="M242" s="1457">
        <v>60</v>
      </c>
      <c r="N242" s="1209"/>
      <c r="O242" s="1207"/>
      <c r="P242" s="1457">
        <v>60</v>
      </c>
      <c r="Q242" s="1209"/>
      <c r="R242" s="1207"/>
      <c r="S242" s="1457">
        <v>60</v>
      </c>
      <c r="T242" s="1209"/>
      <c r="U242" s="1207"/>
      <c r="V242" s="1457">
        <v>60</v>
      </c>
      <c r="W242" s="1209"/>
      <c r="X242" s="1207"/>
      <c r="Y242" s="1457">
        <v>60</v>
      </c>
      <c r="Z242" s="1209"/>
      <c r="AA242" s="1207"/>
      <c r="AB242" s="1457">
        <v>60</v>
      </c>
      <c r="AC242" s="1209"/>
      <c r="AD242" s="1207"/>
      <c r="AE242" s="1457">
        <v>60</v>
      </c>
      <c r="AF242" s="1209"/>
      <c r="AG242" s="1207"/>
      <c r="AH242" s="1457">
        <v>60</v>
      </c>
      <c r="AI242" s="1209"/>
      <c r="AJ242" s="1207"/>
      <c r="AK242" s="1457">
        <v>60</v>
      </c>
      <c r="AL242" s="1209"/>
      <c r="AM242" s="1207"/>
      <c r="AN242" s="1457">
        <v>60</v>
      </c>
      <c r="AO242" s="1209"/>
    </row>
    <row r="243" spans="1:41">
      <c r="A243" s="1332" t="s">
        <v>6489</v>
      </c>
      <c r="B243" s="1139" t="s">
        <v>6490</v>
      </c>
      <c r="C243" s="1207"/>
      <c r="D243" s="1457">
        <v>60</v>
      </c>
      <c r="E243" s="1209"/>
      <c r="F243" s="1207"/>
      <c r="G243" s="1457">
        <v>60</v>
      </c>
      <c r="H243" s="1209"/>
      <c r="I243" s="1207"/>
      <c r="J243" s="1457">
        <v>60</v>
      </c>
      <c r="K243" s="1209"/>
      <c r="L243" s="1207"/>
      <c r="M243" s="1457">
        <v>60</v>
      </c>
      <c r="N243" s="1209"/>
      <c r="O243" s="1207"/>
      <c r="P243" s="1457">
        <v>60</v>
      </c>
      <c r="Q243" s="1209"/>
      <c r="R243" s="1207"/>
      <c r="S243" s="1457">
        <v>60</v>
      </c>
      <c r="T243" s="1209"/>
      <c r="U243" s="1207"/>
      <c r="V243" s="1457">
        <v>60</v>
      </c>
      <c r="W243" s="1209"/>
      <c r="X243" s="1207"/>
      <c r="Y243" s="1457">
        <v>60</v>
      </c>
      <c r="Z243" s="1209"/>
      <c r="AA243" s="1207"/>
      <c r="AB243" s="1457">
        <v>60</v>
      </c>
      <c r="AC243" s="1209"/>
      <c r="AD243" s="1207"/>
      <c r="AE243" s="1457">
        <v>60</v>
      </c>
      <c r="AF243" s="1209"/>
      <c r="AG243" s="1207"/>
      <c r="AH243" s="1457">
        <v>60</v>
      </c>
      <c r="AI243" s="1209"/>
      <c r="AJ243" s="1207"/>
      <c r="AK243" s="1457">
        <v>60</v>
      </c>
      <c r="AL243" s="1209"/>
      <c r="AM243" s="1207"/>
      <c r="AN243" s="1457">
        <v>60</v>
      </c>
      <c r="AO243" s="1209"/>
    </row>
    <row r="244" spans="1:41">
      <c r="A244" s="1298" t="s">
        <v>4444</v>
      </c>
      <c r="B244" s="1139" t="s">
        <v>5868</v>
      </c>
      <c r="C244" s="1207"/>
      <c r="D244" s="1208" t="s">
        <v>5858</v>
      </c>
      <c r="E244" s="1209"/>
      <c r="F244" s="1207"/>
      <c r="G244" s="1208" t="s">
        <v>5858</v>
      </c>
      <c r="H244" s="1209"/>
      <c r="I244" s="1207"/>
      <c r="J244" s="1208" t="s">
        <v>5858</v>
      </c>
      <c r="K244" s="1209"/>
      <c r="L244" s="1207"/>
      <c r="M244" s="1208" t="s">
        <v>5858</v>
      </c>
      <c r="N244" s="1209"/>
      <c r="O244" s="1207"/>
      <c r="P244" s="1208" t="s">
        <v>5858</v>
      </c>
      <c r="Q244" s="1209"/>
      <c r="R244" s="1207"/>
      <c r="S244" s="1208" t="s">
        <v>5858</v>
      </c>
      <c r="T244" s="1209"/>
      <c r="U244" s="1207"/>
      <c r="V244" s="1208" t="s">
        <v>5858</v>
      </c>
      <c r="W244" s="1209"/>
      <c r="X244" s="1207"/>
      <c r="Y244" s="1208" t="s">
        <v>5858</v>
      </c>
      <c r="Z244" s="1209"/>
      <c r="AA244" s="1207"/>
      <c r="AB244" s="1208" t="s">
        <v>5858</v>
      </c>
      <c r="AC244" s="1209"/>
      <c r="AD244" s="1207"/>
      <c r="AE244" s="1208" t="s">
        <v>5858</v>
      </c>
      <c r="AF244" s="1209"/>
      <c r="AG244" s="1207"/>
      <c r="AH244" s="1208" t="s">
        <v>5858</v>
      </c>
      <c r="AI244" s="1209"/>
      <c r="AJ244" s="1207"/>
      <c r="AK244" s="1208" t="s">
        <v>5858</v>
      </c>
      <c r="AL244" s="1209"/>
      <c r="AM244" s="1207"/>
      <c r="AN244" s="1208" t="s">
        <v>5858</v>
      </c>
      <c r="AO244" s="1209"/>
    </row>
    <row r="245" spans="1:41" ht="55.5">
      <c r="A245" s="1299" t="s">
        <v>6491</v>
      </c>
      <c r="B245" s="1139" t="s">
        <v>6492</v>
      </c>
      <c r="C245" s="1300" t="s">
        <v>6643</v>
      </c>
      <c r="D245" s="1301" t="s">
        <v>6644</v>
      </c>
      <c r="E245" s="1302" t="s">
        <v>6645</v>
      </c>
      <c r="F245" s="1300" t="s">
        <v>6643</v>
      </c>
      <c r="G245" s="1301" t="s">
        <v>6644</v>
      </c>
      <c r="H245" s="1302" t="s">
        <v>6645</v>
      </c>
      <c r="I245" s="1300" t="s">
        <v>4806</v>
      </c>
      <c r="J245" s="1301" t="s">
        <v>6696</v>
      </c>
      <c r="K245" s="1302" t="s">
        <v>6697</v>
      </c>
      <c r="L245" s="1300" t="s">
        <v>4806</v>
      </c>
      <c r="M245" s="1301" t="s">
        <v>6696</v>
      </c>
      <c r="N245" s="1302" t="s">
        <v>6697</v>
      </c>
      <c r="O245" s="1300" t="s">
        <v>4806</v>
      </c>
      <c r="P245" s="1301" t="s">
        <v>6696</v>
      </c>
      <c r="Q245" s="1302" t="s">
        <v>6697</v>
      </c>
      <c r="R245" s="1300" t="s">
        <v>4806</v>
      </c>
      <c r="S245" s="1301" t="s">
        <v>6696</v>
      </c>
      <c r="T245" s="1302" t="s">
        <v>6697</v>
      </c>
      <c r="U245" s="1300" t="s">
        <v>4806</v>
      </c>
      <c r="V245" s="1301" t="s">
        <v>6696</v>
      </c>
      <c r="W245" s="1302" t="s">
        <v>6697</v>
      </c>
      <c r="X245" s="1300" t="s">
        <v>4806</v>
      </c>
      <c r="Y245" s="1301" t="s">
        <v>6696</v>
      </c>
      <c r="Z245" s="1302" t="s">
        <v>6697</v>
      </c>
      <c r="AA245" s="1300" t="s">
        <v>4806</v>
      </c>
      <c r="AB245" s="1301" t="s">
        <v>6696</v>
      </c>
      <c r="AC245" s="1302" t="s">
        <v>6697</v>
      </c>
      <c r="AD245" s="1300" t="s">
        <v>4806</v>
      </c>
      <c r="AE245" s="1301" t="s">
        <v>6696</v>
      </c>
      <c r="AF245" s="1302" t="s">
        <v>6697</v>
      </c>
      <c r="AG245" s="1300" t="s">
        <v>4806</v>
      </c>
      <c r="AH245" s="1301" t="s">
        <v>6696</v>
      </c>
      <c r="AI245" s="1302" t="s">
        <v>6697</v>
      </c>
      <c r="AJ245" s="1300" t="s">
        <v>4806</v>
      </c>
      <c r="AK245" s="1301" t="s">
        <v>6696</v>
      </c>
      <c r="AL245" s="1302" t="s">
        <v>6697</v>
      </c>
      <c r="AM245" s="1300" t="s">
        <v>4806</v>
      </c>
      <c r="AN245" s="1301" t="s">
        <v>6696</v>
      </c>
      <c r="AO245" s="1302" t="s">
        <v>6697</v>
      </c>
    </row>
    <row r="246" spans="1:41">
      <c r="A246" s="1303" t="s">
        <v>4446</v>
      </c>
      <c r="B246" s="1304" t="s">
        <v>4447</v>
      </c>
      <c r="C246" s="1305" t="s">
        <v>4809</v>
      </c>
      <c r="D246" s="1479" t="s">
        <v>1078</v>
      </c>
      <c r="E246" s="1480" t="s">
        <v>1078</v>
      </c>
      <c r="F246" s="1305" t="s">
        <v>4809</v>
      </c>
      <c r="G246" s="1479" t="s">
        <v>1078</v>
      </c>
      <c r="H246" s="1480" t="s">
        <v>1078</v>
      </c>
      <c r="I246" s="1305" t="s">
        <v>2284</v>
      </c>
      <c r="J246" s="1479">
        <v>10</v>
      </c>
      <c r="K246" s="1480">
        <v>0</v>
      </c>
      <c r="L246" s="1305" t="s">
        <v>2284</v>
      </c>
      <c r="M246" s="1479">
        <v>10.5</v>
      </c>
      <c r="N246" s="1480">
        <v>0</v>
      </c>
      <c r="O246" s="1305" t="s">
        <v>4809</v>
      </c>
      <c r="P246" s="1479" t="s">
        <v>1078</v>
      </c>
      <c r="Q246" s="1480" t="s">
        <v>1078</v>
      </c>
      <c r="R246" s="1305" t="s">
        <v>4809</v>
      </c>
      <c r="S246" s="1479" t="s">
        <v>1078</v>
      </c>
      <c r="T246" s="1480" t="s">
        <v>1078</v>
      </c>
      <c r="U246" s="1305" t="s">
        <v>2284</v>
      </c>
      <c r="V246" s="1479">
        <v>10.5</v>
      </c>
      <c r="W246" s="1480">
        <v>0</v>
      </c>
      <c r="X246" s="1305" t="s">
        <v>4809</v>
      </c>
      <c r="Y246" s="1479" t="s">
        <v>1078</v>
      </c>
      <c r="Z246" s="1480" t="s">
        <v>1078</v>
      </c>
      <c r="AA246" s="1305" t="s">
        <v>4809</v>
      </c>
      <c r="AB246" s="1479" t="s">
        <v>1078</v>
      </c>
      <c r="AC246" s="1480" t="s">
        <v>1078</v>
      </c>
      <c r="AD246" s="1305" t="s">
        <v>4809</v>
      </c>
      <c r="AE246" s="1479" t="s">
        <v>1078</v>
      </c>
      <c r="AF246" s="1480" t="s">
        <v>1078</v>
      </c>
      <c r="AG246" s="1305" t="s">
        <v>4809</v>
      </c>
      <c r="AH246" s="1479" t="s">
        <v>1078</v>
      </c>
      <c r="AI246" s="1480" t="s">
        <v>1078</v>
      </c>
      <c r="AJ246" s="1305" t="s">
        <v>4809</v>
      </c>
      <c r="AK246" s="1479" t="s">
        <v>1078</v>
      </c>
      <c r="AL246" s="1480" t="s">
        <v>1078</v>
      </c>
      <c r="AM246" s="1305" t="s">
        <v>4809</v>
      </c>
      <c r="AN246" s="1479" t="s">
        <v>1078</v>
      </c>
      <c r="AO246" s="1480" t="s">
        <v>1078</v>
      </c>
    </row>
    <row r="247" spans="1:41">
      <c r="A247" s="1308" t="s">
        <v>4448</v>
      </c>
      <c r="B247" s="1309" t="s">
        <v>4449</v>
      </c>
      <c r="C247" s="1317" t="s">
        <v>1078</v>
      </c>
      <c r="D247" s="1481" t="s">
        <v>1078</v>
      </c>
      <c r="E247" s="1482" t="s">
        <v>1078</v>
      </c>
      <c r="F247" s="1317" t="s">
        <v>1078</v>
      </c>
      <c r="G247" s="1481" t="s">
        <v>1078</v>
      </c>
      <c r="H247" s="1482" t="s">
        <v>1078</v>
      </c>
      <c r="I247" s="1317" t="s">
        <v>1078</v>
      </c>
      <c r="J247" s="1481" t="s">
        <v>1078</v>
      </c>
      <c r="K247" s="1482" t="s">
        <v>1078</v>
      </c>
      <c r="L247" s="1317" t="s">
        <v>1078</v>
      </c>
      <c r="M247" s="1481" t="s">
        <v>1078</v>
      </c>
      <c r="N247" s="1482" t="s">
        <v>1078</v>
      </c>
      <c r="O247" s="1317" t="s">
        <v>1078</v>
      </c>
      <c r="P247" s="1481" t="s">
        <v>1078</v>
      </c>
      <c r="Q247" s="1482" t="s">
        <v>1078</v>
      </c>
      <c r="R247" s="1317" t="s">
        <v>1078</v>
      </c>
      <c r="S247" s="1481" t="s">
        <v>1078</v>
      </c>
      <c r="T247" s="1482" t="s">
        <v>1078</v>
      </c>
      <c r="U247" s="1317" t="s">
        <v>1078</v>
      </c>
      <c r="V247" s="1481" t="s">
        <v>1078</v>
      </c>
      <c r="W247" s="1482" t="s">
        <v>1078</v>
      </c>
      <c r="X247" s="1317" t="s">
        <v>1078</v>
      </c>
      <c r="Y247" s="1481" t="s">
        <v>1078</v>
      </c>
      <c r="Z247" s="1482" t="s">
        <v>1078</v>
      </c>
      <c r="AA247" s="1317" t="s">
        <v>1078</v>
      </c>
      <c r="AB247" s="1481" t="s">
        <v>1078</v>
      </c>
      <c r="AC247" s="1482" t="s">
        <v>1078</v>
      </c>
      <c r="AD247" s="1317" t="s">
        <v>1078</v>
      </c>
      <c r="AE247" s="1481" t="s">
        <v>1078</v>
      </c>
      <c r="AF247" s="1482" t="s">
        <v>1078</v>
      </c>
      <c r="AG247" s="1317" t="s">
        <v>1078</v>
      </c>
      <c r="AH247" s="1481" t="s">
        <v>1078</v>
      </c>
      <c r="AI247" s="1482" t="s">
        <v>1078</v>
      </c>
      <c r="AJ247" s="1317" t="s">
        <v>1078</v>
      </c>
      <c r="AK247" s="1481" t="s">
        <v>1078</v>
      </c>
      <c r="AL247" s="1482" t="s">
        <v>1078</v>
      </c>
      <c r="AM247" s="1317" t="s">
        <v>1078</v>
      </c>
      <c r="AN247" s="1481" t="s">
        <v>1078</v>
      </c>
      <c r="AO247" s="1482" t="s">
        <v>1078</v>
      </c>
    </row>
    <row r="248" spans="1:41">
      <c r="A248" s="1313" t="s">
        <v>4450</v>
      </c>
      <c r="B248" s="1143" t="s">
        <v>4451</v>
      </c>
      <c r="C248" s="1314" t="s">
        <v>1078</v>
      </c>
      <c r="D248" s="1483" t="s">
        <v>1078</v>
      </c>
      <c r="E248" s="1484" t="s">
        <v>1078</v>
      </c>
      <c r="F248" s="1314" t="s">
        <v>1078</v>
      </c>
      <c r="G248" s="1483" t="s">
        <v>1078</v>
      </c>
      <c r="H248" s="1484" t="s">
        <v>1078</v>
      </c>
      <c r="I248" s="1314" t="s">
        <v>1078</v>
      </c>
      <c r="J248" s="1483" t="s">
        <v>1078</v>
      </c>
      <c r="K248" s="1484" t="s">
        <v>1078</v>
      </c>
      <c r="L248" s="1314" t="s">
        <v>1078</v>
      </c>
      <c r="M248" s="1483" t="s">
        <v>1078</v>
      </c>
      <c r="N248" s="1484" t="s">
        <v>1078</v>
      </c>
      <c r="O248" s="1314" t="s">
        <v>1078</v>
      </c>
      <c r="P248" s="1483" t="s">
        <v>1078</v>
      </c>
      <c r="Q248" s="1484" t="s">
        <v>1078</v>
      </c>
      <c r="R248" s="1314" t="s">
        <v>1078</v>
      </c>
      <c r="S248" s="1483" t="s">
        <v>1078</v>
      </c>
      <c r="T248" s="1484" t="s">
        <v>1078</v>
      </c>
      <c r="U248" s="1314" t="s">
        <v>1078</v>
      </c>
      <c r="V248" s="1483" t="s">
        <v>1078</v>
      </c>
      <c r="W248" s="1484" t="s">
        <v>1078</v>
      </c>
      <c r="X248" s="1314" t="s">
        <v>1078</v>
      </c>
      <c r="Y248" s="1483" t="s">
        <v>1078</v>
      </c>
      <c r="Z248" s="1484" t="s">
        <v>1078</v>
      </c>
      <c r="AA248" s="1314" t="s">
        <v>1078</v>
      </c>
      <c r="AB248" s="1483" t="s">
        <v>1078</v>
      </c>
      <c r="AC248" s="1484" t="s">
        <v>1078</v>
      </c>
      <c r="AD248" s="1314" t="s">
        <v>1078</v>
      </c>
      <c r="AE248" s="1483" t="s">
        <v>1078</v>
      </c>
      <c r="AF248" s="1484" t="s">
        <v>1078</v>
      </c>
      <c r="AG248" s="1314" t="s">
        <v>1078</v>
      </c>
      <c r="AH248" s="1483" t="s">
        <v>1078</v>
      </c>
      <c r="AI248" s="1484" t="s">
        <v>1078</v>
      </c>
      <c r="AJ248" s="1314" t="s">
        <v>1078</v>
      </c>
      <c r="AK248" s="1483" t="s">
        <v>1078</v>
      </c>
      <c r="AL248" s="1484" t="s">
        <v>1078</v>
      </c>
      <c r="AM248" s="1314" t="s">
        <v>1078</v>
      </c>
      <c r="AN248" s="1483" t="s">
        <v>1078</v>
      </c>
      <c r="AO248" s="1484" t="s">
        <v>1078</v>
      </c>
    </row>
    <row r="249" spans="1:41">
      <c r="A249" s="1303" t="s">
        <v>4452</v>
      </c>
      <c r="B249" s="1304" t="s">
        <v>4453</v>
      </c>
      <c r="C249" s="1305" t="s">
        <v>4809</v>
      </c>
      <c r="D249" s="1479" t="s">
        <v>1078</v>
      </c>
      <c r="E249" s="1480" t="s">
        <v>1078</v>
      </c>
      <c r="F249" s="1305" t="s">
        <v>4809</v>
      </c>
      <c r="G249" s="1479" t="s">
        <v>1078</v>
      </c>
      <c r="H249" s="1480" t="s">
        <v>1078</v>
      </c>
      <c r="I249" s="1305" t="s">
        <v>4809</v>
      </c>
      <c r="J249" s="1479" t="s">
        <v>1078</v>
      </c>
      <c r="K249" s="1480" t="s">
        <v>1078</v>
      </c>
      <c r="L249" s="1305" t="s">
        <v>4809</v>
      </c>
      <c r="M249" s="1479" t="s">
        <v>1078</v>
      </c>
      <c r="N249" s="1480" t="s">
        <v>1078</v>
      </c>
      <c r="O249" s="1305" t="s">
        <v>4809</v>
      </c>
      <c r="P249" s="1479" t="s">
        <v>1078</v>
      </c>
      <c r="Q249" s="1480" t="s">
        <v>1078</v>
      </c>
      <c r="R249" s="1305" t="s">
        <v>4809</v>
      </c>
      <c r="S249" s="1479" t="s">
        <v>1078</v>
      </c>
      <c r="T249" s="1480" t="s">
        <v>1078</v>
      </c>
      <c r="U249" s="1305" t="s">
        <v>4809</v>
      </c>
      <c r="V249" s="1479" t="s">
        <v>1078</v>
      </c>
      <c r="W249" s="1480" t="s">
        <v>1078</v>
      </c>
      <c r="X249" s="1305" t="s">
        <v>4809</v>
      </c>
      <c r="Y249" s="1479" t="s">
        <v>1078</v>
      </c>
      <c r="Z249" s="1480" t="s">
        <v>1078</v>
      </c>
      <c r="AA249" s="1305" t="s">
        <v>4809</v>
      </c>
      <c r="AB249" s="1479" t="s">
        <v>1078</v>
      </c>
      <c r="AC249" s="1480" t="s">
        <v>1078</v>
      </c>
      <c r="AD249" s="1305" t="s">
        <v>4809</v>
      </c>
      <c r="AE249" s="1479" t="s">
        <v>1078</v>
      </c>
      <c r="AF249" s="1480" t="s">
        <v>1078</v>
      </c>
      <c r="AG249" s="1305" t="s">
        <v>4809</v>
      </c>
      <c r="AH249" s="1479" t="s">
        <v>1078</v>
      </c>
      <c r="AI249" s="1480" t="s">
        <v>1078</v>
      </c>
      <c r="AJ249" s="1305" t="s">
        <v>4809</v>
      </c>
      <c r="AK249" s="1479" t="s">
        <v>1078</v>
      </c>
      <c r="AL249" s="1480" t="s">
        <v>1078</v>
      </c>
      <c r="AM249" s="1305" t="s">
        <v>4809</v>
      </c>
      <c r="AN249" s="1479" t="s">
        <v>1078</v>
      </c>
      <c r="AO249" s="1480" t="s">
        <v>1078</v>
      </c>
    </row>
    <row r="250" spans="1:41">
      <c r="A250" s="1308" t="s">
        <v>4454</v>
      </c>
      <c r="B250" s="1309" t="s">
        <v>4455</v>
      </c>
      <c r="C250" s="1317" t="s">
        <v>1078</v>
      </c>
      <c r="D250" s="1481" t="s">
        <v>1078</v>
      </c>
      <c r="E250" s="1482" t="s">
        <v>1078</v>
      </c>
      <c r="F250" s="1317" t="s">
        <v>1078</v>
      </c>
      <c r="G250" s="1481" t="s">
        <v>1078</v>
      </c>
      <c r="H250" s="1482" t="s">
        <v>1078</v>
      </c>
      <c r="I250" s="1317" t="s">
        <v>1078</v>
      </c>
      <c r="J250" s="1481" t="s">
        <v>1078</v>
      </c>
      <c r="K250" s="1482" t="s">
        <v>1078</v>
      </c>
      <c r="L250" s="1317" t="s">
        <v>1078</v>
      </c>
      <c r="M250" s="1481" t="s">
        <v>1078</v>
      </c>
      <c r="N250" s="1482" t="s">
        <v>1078</v>
      </c>
      <c r="O250" s="1317" t="s">
        <v>1078</v>
      </c>
      <c r="P250" s="1481" t="s">
        <v>1078</v>
      </c>
      <c r="Q250" s="1482" t="s">
        <v>1078</v>
      </c>
      <c r="R250" s="1317" t="s">
        <v>1078</v>
      </c>
      <c r="S250" s="1481" t="s">
        <v>1078</v>
      </c>
      <c r="T250" s="1482" t="s">
        <v>1078</v>
      </c>
      <c r="U250" s="1317" t="s">
        <v>1078</v>
      </c>
      <c r="V250" s="1481" t="s">
        <v>1078</v>
      </c>
      <c r="W250" s="1482" t="s">
        <v>1078</v>
      </c>
      <c r="X250" s="1317" t="s">
        <v>1078</v>
      </c>
      <c r="Y250" s="1481" t="s">
        <v>1078</v>
      </c>
      <c r="Z250" s="1482" t="s">
        <v>1078</v>
      </c>
      <c r="AA250" s="1317" t="s">
        <v>1078</v>
      </c>
      <c r="AB250" s="1481" t="s">
        <v>1078</v>
      </c>
      <c r="AC250" s="1482" t="s">
        <v>1078</v>
      </c>
      <c r="AD250" s="1317" t="s">
        <v>1078</v>
      </c>
      <c r="AE250" s="1481" t="s">
        <v>1078</v>
      </c>
      <c r="AF250" s="1482" t="s">
        <v>1078</v>
      </c>
      <c r="AG250" s="1317" t="s">
        <v>1078</v>
      </c>
      <c r="AH250" s="1481" t="s">
        <v>1078</v>
      </c>
      <c r="AI250" s="1482" t="s">
        <v>1078</v>
      </c>
      <c r="AJ250" s="1317" t="s">
        <v>1078</v>
      </c>
      <c r="AK250" s="1481" t="s">
        <v>1078</v>
      </c>
      <c r="AL250" s="1482" t="s">
        <v>1078</v>
      </c>
      <c r="AM250" s="1317" t="s">
        <v>1078</v>
      </c>
      <c r="AN250" s="1481" t="s">
        <v>1078</v>
      </c>
      <c r="AO250" s="1482" t="s">
        <v>1078</v>
      </c>
    </row>
    <row r="251" spans="1:41">
      <c r="A251" s="1313" t="s">
        <v>4456</v>
      </c>
      <c r="B251" s="1143" t="s">
        <v>4457</v>
      </c>
      <c r="C251" s="1314" t="s">
        <v>1078</v>
      </c>
      <c r="D251" s="1483" t="s">
        <v>1078</v>
      </c>
      <c r="E251" s="1484" t="s">
        <v>1078</v>
      </c>
      <c r="F251" s="1314" t="s">
        <v>1078</v>
      </c>
      <c r="G251" s="1483" t="s">
        <v>1078</v>
      </c>
      <c r="H251" s="1484" t="s">
        <v>1078</v>
      </c>
      <c r="I251" s="1314" t="s">
        <v>1078</v>
      </c>
      <c r="J251" s="1483" t="s">
        <v>1078</v>
      </c>
      <c r="K251" s="1484" t="s">
        <v>1078</v>
      </c>
      <c r="L251" s="1314" t="s">
        <v>1078</v>
      </c>
      <c r="M251" s="1483" t="s">
        <v>1078</v>
      </c>
      <c r="N251" s="1484" t="s">
        <v>1078</v>
      </c>
      <c r="O251" s="1314" t="s">
        <v>1078</v>
      </c>
      <c r="P251" s="1483" t="s">
        <v>1078</v>
      </c>
      <c r="Q251" s="1484" t="s">
        <v>1078</v>
      </c>
      <c r="R251" s="1314" t="s">
        <v>1078</v>
      </c>
      <c r="S251" s="1483" t="s">
        <v>1078</v>
      </c>
      <c r="T251" s="1484" t="s">
        <v>1078</v>
      </c>
      <c r="U251" s="1314" t="s">
        <v>1078</v>
      </c>
      <c r="V251" s="1483" t="s">
        <v>1078</v>
      </c>
      <c r="W251" s="1484" t="s">
        <v>1078</v>
      </c>
      <c r="X251" s="1314" t="s">
        <v>1078</v>
      </c>
      <c r="Y251" s="1483" t="s">
        <v>1078</v>
      </c>
      <c r="Z251" s="1484" t="s">
        <v>1078</v>
      </c>
      <c r="AA251" s="1314" t="s">
        <v>1078</v>
      </c>
      <c r="AB251" s="1483" t="s">
        <v>1078</v>
      </c>
      <c r="AC251" s="1484" t="s">
        <v>1078</v>
      </c>
      <c r="AD251" s="1314" t="s">
        <v>1078</v>
      </c>
      <c r="AE251" s="1483" t="s">
        <v>1078</v>
      </c>
      <c r="AF251" s="1484" t="s">
        <v>1078</v>
      </c>
      <c r="AG251" s="1314" t="s">
        <v>1078</v>
      </c>
      <c r="AH251" s="1483" t="s">
        <v>1078</v>
      </c>
      <c r="AI251" s="1484" t="s">
        <v>1078</v>
      </c>
      <c r="AJ251" s="1314" t="s">
        <v>1078</v>
      </c>
      <c r="AK251" s="1483" t="s">
        <v>1078</v>
      </c>
      <c r="AL251" s="1484" t="s">
        <v>1078</v>
      </c>
      <c r="AM251" s="1314" t="s">
        <v>1078</v>
      </c>
      <c r="AN251" s="1483" t="s">
        <v>1078</v>
      </c>
      <c r="AO251" s="1484" t="s">
        <v>1078</v>
      </c>
    </row>
    <row r="252" spans="1:41">
      <c r="A252" s="1303" t="s">
        <v>4458</v>
      </c>
      <c r="B252" s="1304" t="s">
        <v>4459</v>
      </c>
      <c r="C252" s="1305" t="s">
        <v>4809</v>
      </c>
      <c r="D252" s="1479" t="s">
        <v>1078</v>
      </c>
      <c r="E252" s="1480" t="s">
        <v>1078</v>
      </c>
      <c r="F252" s="1305" t="s">
        <v>4809</v>
      </c>
      <c r="G252" s="1479" t="s">
        <v>1078</v>
      </c>
      <c r="H252" s="1480" t="s">
        <v>1078</v>
      </c>
      <c r="I252" s="1305" t="s">
        <v>2284</v>
      </c>
      <c r="J252" s="1479">
        <v>20.399999999999999</v>
      </c>
      <c r="K252" s="1480">
        <v>0</v>
      </c>
      <c r="L252" s="1305" t="s">
        <v>2284</v>
      </c>
      <c r="M252" s="1479">
        <v>20.3</v>
      </c>
      <c r="N252" s="1480">
        <v>0</v>
      </c>
      <c r="O252" s="1305" t="s">
        <v>4809</v>
      </c>
      <c r="P252" s="1479" t="s">
        <v>1078</v>
      </c>
      <c r="Q252" s="1480" t="s">
        <v>1078</v>
      </c>
      <c r="R252" s="1305" t="s">
        <v>4809</v>
      </c>
      <c r="S252" s="1479" t="s">
        <v>1078</v>
      </c>
      <c r="T252" s="1480" t="s">
        <v>1078</v>
      </c>
      <c r="U252" s="1305" t="s">
        <v>2284</v>
      </c>
      <c r="V252" s="1479">
        <v>20.399999999999999</v>
      </c>
      <c r="W252" s="1480">
        <v>0</v>
      </c>
      <c r="X252" s="1305" t="s">
        <v>4809</v>
      </c>
      <c r="Y252" s="1479" t="s">
        <v>1078</v>
      </c>
      <c r="Z252" s="1480" t="s">
        <v>1078</v>
      </c>
      <c r="AA252" s="1305" t="s">
        <v>4809</v>
      </c>
      <c r="AB252" s="1479" t="s">
        <v>1078</v>
      </c>
      <c r="AC252" s="1480" t="s">
        <v>1078</v>
      </c>
      <c r="AD252" s="1305" t="s">
        <v>4809</v>
      </c>
      <c r="AE252" s="1479" t="s">
        <v>1078</v>
      </c>
      <c r="AF252" s="1480" t="s">
        <v>1078</v>
      </c>
      <c r="AG252" s="1305" t="s">
        <v>4809</v>
      </c>
      <c r="AH252" s="1479" t="s">
        <v>1078</v>
      </c>
      <c r="AI252" s="1480" t="s">
        <v>1078</v>
      </c>
      <c r="AJ252" s="1305" t="s">
        <v>4809</v>
      </c>
      <c r="AK252" s="1479" t="s">
        <v>1078</v>
      </c>
      <c r="AL252" s="1480" t="s">
        <v>1078</v>
      </c>
      <c r="AM252" s="1305" t="s">
        <v>4809</v>
      </c>
      <c r="AN252" s="1479" t="s">
        <v>1078</v>
      </c>
      <c r="AO252" s="1480" t="s">
        <v>1078</v>
      </c>
    </row>
    <row r="253" spans="1:41">
      <c r="A253" s="1714" t="s">
        <v>4460</v>
      </c>
      <c r="B253" s="1350" t="s">
        <v>4461</v>
      </c>
      <c r="C253" s="1310" t="s">
        <v>1078</v>
      </c>
      <c r="D253" s="1485" t="s">
        <v>1078</v>
      </c>
      <c r="E253" s="1486" t="s">
        <v>1078</v>
      </c>
      <c r="F253" s="1310" t="s">
        <v>1078</v>
      </c>
      <c r="G253" s="1485" t="s">
        <v>1078</v>
      </c>
      <c r="H253" s="1486" t="s">
        <v>1078</v>
      </c>
      <c r="I253" s="1310" t="s">
        <v>1078</v>
      </c>
      <c r="J253" s="1485" t="s">
        <v>1078</v>
      </c>
      <c r="K253" s="1486" t="s">
        <v>1078</v>
      </c>
      <c r="L253" s="1310" t="s">
        <v>1078</v>
      </c>
      <c r="M253" s="1485" t="s">
        <v>1078</v>
      </c>
      <c r="N253" s="1486" t="s">
        <v>1078</v>
      </c>
      <c r="O253" s="1310" t="s">
        <v>1078</v>
      </c>
      <c r="P253" s="1485" t="s">
        <v>1078</v>
      </c>
      <c r="Q253" s="1486" t="s">
        <v>1078</v>
      </c>
      <c r="R253" s="1310" t="s">
        <v>1078</v>
      </c>
      <c r="S253" s="1485" t="s">
        <v>1078</v>
      </c>
      <c r="T253" s="1486" t="s">
        <v>1078</v>
      </c>
      <c r="U253" s="1310" t="s">
        <v>1078</v>
      </c>
      <c r="V253" s="1485" t="s">
        <v>1078</v>
      </c>
      <c r="W253" s="1486" t="s">
        <v>1078</v>
      </c>
      <c r="X253" s="1310" t="s">
        <v>1078</v>
      </c>
      <c r="Y253" s="1485" t="s">
        <v>1078</v>
      </c>
      <c r="Z253" s="1486" t="s">
        <v>1078</v>
      </c>
      <c r="AA253" s="1310" t="s">
        <v>1078</v>
      </c>
      <c r="AB253" s="1485" t="s">
        <v>1078</v>
      </c>
      <c r="AC253" s="1486" t="s">
        <v>1078</v>
      </c>
      <c r="AD253" s="1310" t="s">
        <v>1078</v>
      </c>
      <c r="AE253" s="1485" t="s">
        <v>1078</v>
      </c>
      <c r="AF253" s="1486" t="s">
        <v>1078</v>
      </c>
      <c r="AG253" s="1310" t="s">
        <v>1078</v>
      </c>
      <c r="AH253" s="1485" t="s">
        <v>1078</v>
      </c>
      <c r="AI253" s="1486" t="s">
        <v>1078</v>
      </c>
      <c r="AJ253" s="1310" t="s">
        <v>1078</v>
      </c>
      <c r="AK253" s="1485" t="s">
        <v>1078</v>
      </c>
      <c r="AL253" s="1486" t="s">
        <v>1078</v>
      </c>
      <c r="AM253" s="1310" t="s">
        <v>1078</v>
      </c>
      <c r="AN253" s="1485" t="s">
        <v>1078</v>
      </c>
      <c r="AO253" s="1486" t="s">
        <v>1078</v>
      </c>
    </row>
    <row r="254" spans="1:41">
      <c r="A254" s="1313" t="s">
        <v>4462</v>
      </c>
      <c r="B254" s="1143" t="s">
        <v>4463</v>
      </c>
      <c r="C254" s="1314" t="s">
        <v>1078</v>
      </c>
      <c r="D254" s="1483" t="s">
        <v>1078</v>
      </c>
      <c r="E254" s="1484" t="s">
        <v>1078</v>
      </c>
      <c r="F254" s="1314" t="s">
        <v>1078</v>
      </c>
      <c r="G254" s="1483" t="s">
        <v>1078</v>
      </c>
      <c r="H254" s="1484" t="s">
        <v>1078</v>
      </c>
      <c r="I254" s="1314" t="s">
        <v>1078</v>
      </c>
      <c r="J254" s="1483" t="s">
        <v>1078</v>
      </c>
      <c r="K254" s="1484" t="s">
        <v>1078</v>
      </c>
      <c r="L254" s="1314" t="s">
        <v>1078</v>
      </c>
      <c r="M254" s="1483" t="s">
        <v>1078</v>
      </c>
      <c r="N254" s="1484" t="s">
        <v>1078</v>
      </c>
      <c r="O254" s="1314" t="s">
        <v>1078</v>
      </c>
      <c r="P254" s="1483" t="s">
        <v>1078</v>
      </c>
      <c r="Q254" s="1484" t="s">
        <v>1078</v>
      </c>
      <c r="R254" s="1314" t="s">
        <v>1078</v>
      </c>
      <c r="S254" s="1483" t="s">
        <v>1078</v>
      </c>
      <c r="T254" s="1484" t="s">
        <v>1078</v>
      </c>
      <c r="U254" s="1314" t="s">
        <v>1078</v>
      </c>
      <c r="V254" s="1483" t="s">
        <v>1078</v>
      </c>
      <c r="W254" s="1484" t="s">
        <v>1078</v>
      </c>
      <c r="X254" s="1314" t="s">
        <v>1078</v>
      </c>
      <c r="Y254" s="1483" t="s">
        <v>1078</v>
      </c>
      <c r="Z254" s="1484" t="s">
        <v>1078</v>
      </c>
      <c r="AA254" s="1314" t="s">
        <v>1078</v>
      </c>
      <c r="AB254" s="1483" t="s">
        <v>1078</v>
      </c>
      <c r="AC254" s="1484" t="s">
        <v>1078</v>
      </c>
      <c r="AD254" s="1314" t="s">
        <v>1078</v>
      </c>
      <c r="AE254" s="1483" t="s">
        <v>1078</v>
      </c>
      <c r="AF254" s="1484" t="s">
        <v>1078</v>
      </c>
      <c r="AG254" s="1314" t="s">
        <v>1078</v>
      </c>
      <c r="AH254" s="1483" t="s">
        <v>1078</v>
      </c>
      <c r="AI254" s="1484" t="s">
        <v>1078</v>
      </c>
      <c r="AJ254" s="1314" t="s">
        <v>1078</v>
      </c>
      <c r="AK254" s="1483" t="s">
        <v>1078</v>
      </c>
      <c r="AL254" s="1484" t="s">
        <v>1078</v>
      </c>
      <c r="AM254" s="1314" t="s">
        <v>1078</v>
      </c>
      <c r="AN254" s="1483" t="s">
        <v>1078</v>
      </c>
      <c r="AO254" s="1484" t="s">
        <v>1078</v>
      </c>
    </row>
    <row r="255" spans="1:41">
      <c r="A255" s="1303" t="s">
        <v>4464</v>
      </c>
      <c r="B255" s="1304" t="s">
        <v>4465</v>
      </c>
      <c r="C255" s="1305" t="s">
        <v>4809</v>
      </c>
      <c r="D255" s="1479" t="s">
        <v>1078</v>
      </c>
      <c r="E255" s="1480" t="s">
        <v>1078</v>
      </c>
      <c r="F255" s="1305" t="s">
        <v>4809</v>
      </c>
      <c r="G255" s="1479" t="s">
        <v>1078</v>
      </c>
      <c r="H255" s="1480" t="s">
        <v>1078</v>
      </c>
      <c r="I255" s="1305" t="s">
        <v>4809</v>
      </c>
      <c r="J255" s="1479" t="s">
        <v>1078</v>
      </c>
      <c r="K255" s="1480" t="s">
        <v>1078</v>
      </c>
      <c r="L255" s="1305" t="s">
        <v>4809</v>
      </c>
      <c r="M255" s="1479" t="s">
        <v>1078</v>
      </c>
      <c r="N255" s="1480" t="s">
        <v>1078</v>
      </c>
      <c r="O255" s="1305" t="s">
        <v>4809</v>
      </c>
      <c r="P255" s="1479" t="s">
        <v>1078</v>
      </c>
      <c r="Q255" s="1480" t="s">
        <v>1078</v>
      </c>
      <c r="R255" s="1305" t="s">
        <v>4809</v>
      </c>
      <c r="S255" s="1479" t="s">
        <v>1078</v>
      </c>
      <c r="T255" s="1480" t="s">
        <v>1078</v>
      </c>
      <c r="U255" s="1305" t="s">
        <v>4809</v>
      </c>
      <c r="V255" s="1479" t="s">
        <v>1078</v>
      </c>
      <c r="W255" s="1480" t="s">
        <v>1078</v>
      </c>
      <c r="X255" s="1305" t="s">
        <v>4809</v>
      </c>
      <c r="Y255" s="1479" t="s">
        <v>1078</v>
      </c>
      <c r="Z255" s="1480" t="s">
        <v>1078</v>
      </c>
      <c r="AA255" s="1305" t="s">
        <v>4809</v>
      </c>
      <c r="AB255" s="1479" t="s">
        <v>1078</v>
      </c>
      <c r="AC255" s="1480" t="s">
        <v>1078</v>
      </c>
      <c r="AD255" s="1305" t="s">
        <v>4809</v>
      </c>
      <c r="AE255" s="1479" t="s">
        <v>1078</v>
      </c>
      <c r="AF255" s="1480" t="s">
        <v>1078</v>
      </c>
      <c r="AG255" s="1305" t="s">
        <v>4809</v>
      </c>
      <c r="AH255" s="1479" t="s">
        <v>1078</v>
      </c>
      <c r="AI255" s="1480" t="s">
        <v>1078</v>
      </c>
      <c r="AJ255" s="1305" t="s">
        <v>4809</v>
      </c>
      <c r="AK255" s="1479" t="s">
        <v>1078</v>
      </c>
      <c r="AL255" s="1480" t="s">
        <v>1078</v>
      </c>
      <c r="AM255" s="1305" t="s">
        <v>4809</v>
      </c>
      <c r="AN255" s="1479" t="s">
        <v>1078</v>
      </c>
      <c r="AO255" s="1480" t="s">
        <v>1078</v>
      </c>
    </row>
    <row r="256" spans="1:41">
      <c r="A256" s="1714" t="s">
        <v>4466</v>
      </c>
      <c r="B256" s="1350" t="s">
        <v>4467</v>
      </c>
      <c r="C256" s="1310" t="s">
        <v>1078</v>
      </c>
      <c r="D256" s="1485" t="s">
        <v>1078</v>
      </c>
      <c r="E256" s="1486" t="s">
        <v>1078</v>
      </c>
      <c r="F256" s="1310" t="s">
        <v>1078</v>
      </c>
      <c r="G256" s="1485" t="s">
        <v>1078</v>
      </c>
      <c r="H256" s="1486" t="s">
        <v>1078</v>
      </c>
      <c r="I256" s="1310" t="s">
        <v>1078</v>
      </c>
      <c r="J256" s="1485" t="s">
        <v>1078</v>
      </c>
      <c r="K256" s="1486" t="s">
        <v>1078</v>
      </c>
      <c r="L256" s="1310" t="s">
        <v>1078</v>
      </c>
      <c r="M256" s="1485" t="s">
        <v>1078</v>
      </c>
      <c r="N256" s="1486" t="s">
        <v>1078</v>
      </c>
      <c r="O256" s="1310" t="s">
        <v>1078</v>
      </c>
      <c r="P256" s="1485" t="s">
        <v>1078</v>
      </c>
      <c r="Q256" s="1486" t="s">
        <v>1078</v>
      </c>
      <c r="R256" s="1310" t="s">
        <v>1078</v>
      </c>
      <c r="S256" s="1485" t="s">
        <v>1078</v>
      </c>
      <c r="T256" s="1486" t="s">
        <v>1078</v>
      </c>
      <c r="U256" s="1310" t="s">
        <v>1078</v>
      </c>
      <c r="V256" s="1485" t="s">
        <v>1078</v>
      </c>
      <c r="W256" s="1486" t="s">
        <v>1078</v>
      </c>
      <c r="X256" s="1310" t="s">
        <v>1078</v>
      </c>
      <c r="Y256" s="1485" t="s">
        <v>1078</v>
      </c>
      <c r="Z256" s="1486" t="s">
        <v>1078</v>
      </c>
      <c r="AA256" s="1310" t="s">
        <v>1078</v>
      </c>
      <c r="AB256" s="1485" t="s">
        <v>1078</v>
      </c>
      <c r="AC256" s="1486" t="s">
        <v>1078</v>
      </c>
      <c r="AD256" s="1310" t="s">
        <v>1078</v>
      </c>
      <c r="AE256" s="1485" t="s">
        <v>1078</v>
      </c>
      <c r="AF256" s="1486" t="s">
        <v>1078</v>
      </c>
      <c r="AG256" s="1310" t="s">
        <v>1078</v>
      </c>
      <c r="AH256" s="1485" t="s">
        <v>1078</v>
      </c>
      <c r="AI256" s="1486" t="s">
        <v>1078</v>
      </c>
      <c r="AJ256" s="1310" t="s">
        <v>1078</v>
      </c>
      <c r="AK256" s="1485" t="s">
        <v>1078</v>
      </c>
      <c r="AL256" s="1486" t="s">
        <v>1078</v>
      </c>
      <c r="AM256" s="1310" t="s">
        <v>1078</v>
      </c>
      <c r="AN256" s="1485" t="s">
        <v>1078</v>
      </c>
      <c r="AO256" s="1486" t="s">
        <v>1078</v>
      </c>
    </row>
    <row r="257" spans="1:41">
      <c r="A257" s="1313" t="s">
        <v>4468</v>
      </c>
      <c r="B257" s="1143" t="s">
        <v>4469</v>
      </c>
      <c r="C257" s="1314" t="s">
        <v>1078</v>
      </c>
      <c r="D257" s="1483" t="s">
        <v>1078</v>
      </c>
      <c r="E257" s="1484" t="s">
        <v>1078</v>
      </c>
      <c r="F257" s="1314" t="s">
        <v>1078</v>
      </c>
      <c r="G257" s="1483" t="s">
        <v>1078</v>
      </c>
      <c r="H257" s="1484" t="s">
        <v>1078</v>
      </c>
      <c r="I257" s="1314" t="s">
        <v>1078</v>
      </c>
      <c r="J257" s="1483" t="s">
        <v>1078</v>
      </c>
      <c r="K257" s="1484" t="s">
        <v>1078</v>
      </c>
      <c r="L257" s="1314" t="s">
        <v>1078</v>
      </c>
      <c r="M257" s="1483" t="s">
        <v>1078</v>
      </c>
      <c r="N257" s="1484" t="s">
        <v>1078</v>
      </c>
      <c r="O257" s="1314" t="s">
        <v>1078</v>
      </c>
      <c r="P257" s="1483" t="s">
        <v>1078</v>
      </c>
      <c r="Q257" s="1484" t="s">
        <v>1078</v>
      </c>
      <c r="R257" s="1314" t="s">
        <v>1078</v>
      </c>
      <c r="S257" s="1483" t="s">
        <v>1078</v>
      </c>
      <c r="T257" s="1484" t="s">
        <v>1078</v>
      </c>
      <c r="U257" s="1314" t="s">
        <v>1078</v>
      </c>
      <c r="V257" s="1483" t="s">
        <v>1078</v>
      </c>
      <c r="W257" s="1484" t="s">
        <v>1078</v>
      </c>
      <c r="X257" s="1314" t="s">
        <v>1078</v>
      </c>
      <c r="Y257" s="1483" t="s">
        <v>1078</v>
      </c>
      <c r="Z257" s="1484" t="s">
        <v>1078</v>
      </c>
      <c r="AA257" s="1314" t="s">
        <v>1078</v>
      </c>
      <c r="AB257" s="1483" t="s">
        <v>1078</v>
      </c>
      <c r="AC257" s="1484" t="s">
        <v>1078</v>
      </c>
      <c r="AD257" s="1314" t="s">
        <v>1078</v>
      </c>
      <c r="AE257" s="1483" t="s">
        <v>1078</v>
      </c>
      <c r="AF257" s="1484" t="s">
        <v>1078</v>
      </c>
      <c r="AG257" s="1314" t="s">
        <v>1078</v>
      </c>
      <c r="AH257" s="1483" t="s">
        <v>1078</v>
      </c>
      <c r="AI257" s="1484" t="s">
        <v>1078</v>
      </c>
      <c r="AJ257" s="1314" t="s">
        <v>1078</v>
      </c>
      <c r="AK257" s="1483" t="s">
        <v>1078</v>
      </c>
      <c r="AL257" s="1484" t="s">
        <v>1078</v>
      </c>
      <c r="AM257" s="1314" t="s">
        <v>1078</v>
      </c>
      <c r="AN257" s="1483" t="s">
        <v>1078</v>
      </c>
      <c r="AO257" s="1484" t="s">
        <v>1078</v>
      </c>
    </row>
    <row r="258" spans="1:41">
      <c r="A258" s="1303" t="s">
        <v>4470</v>
      </c>
      <c r="B258" s="1304" t="s">
        <v>4471</v>
      </c>
      <c r="C258" s="1305" t="s">
        <v>4809</v>
      </c>
      <c r="D258" s="1479" t="s">
        <v>1078</v>
      </c>
      <c r="E258" s="1480" t="s">
        <v>1078</v>
      </c>
      <c r="F258" s="1305" t="s">
        <v>4809</v>
      </c>
      <c r="G258" s="1479" t="s">
        <v>1078</v>
      </c>
      <c r="H258" s="1480" t="s">
        <v>1078</v>
      </c>
      <c r="I258" s="1305" t="s">
        <v>2284</v>
      </c>
      <c r="J258" s="1479">
        <v>30.5</v>
      </c>
      <c r="K258" s="1480">
        <v>0</v>
      </c>
      <c r="L258" s="1305" t="s">
        <v>2284</v>
      </c>
      <c r="M258" s="1479">
        <v>30.5</v>
      </c>
      <c r="N258" s="1480">
        <v>0</v>
      </c>
      <c r="O258" s="1305" t="s">
        <v>4809</v>
      </c>
      <c r="P258" s="1479" t="s">
        <v>1078</v>
      </c>
      <c r="Q258" s="1480" t="s">
        <v>1078</v>
      </c>
      <c r="R258" s="1305" t="s">
        <v>4809</v>
      </c>
      <c r="S258" s="1479" t="s">
        <v>1078</v>
      </c>
      <c r="T258" s="1480" t="s">
        <v>1078</v>
      </c>
      <c r="U258" s="1305" t="s">
        <v>2284</v>
      </c>
      <c r="V258" s="1479">
        <v>30.5</v>
      </c>
      <c r="W258" s="1480">
        <v>0</v>
      </c>
      <c r="X258" s="1305" t="s">
        <v>4809</v>
      </c>
      <c r="Y258" s="1479" t="s">
        <v>1078</v>
      </c>
      <c r="Z258" s="1480" t="s">
        <v>1078</v>
      </c>
      <c r="AA258" s="1305" t="s">
        <v>4809</v>
      </c>
      <c r="AB258" s="1479" t="s">
        <v>1078</v>
      </c>
      <c r="AC258" s="1480" t="s">
        <v>1078</v>
      </c>
      <c r="AD258" s="1305" t="s">
        <v>4809</v>
      </c>
      <c r="AE258" s="1479" t="s">
        <v>1078</v>
      </c>
      <c r="AF258" s="1480" t="s">
        <v>1078</v>
      </c>
      <c r="AG258" s="1305" t="s">
        <v>4809</v>
      </c>
      <c r="AH258" s="1479" t="s">
        <v>1078</v>
      </c>
      <c r="AI258" s="1480" t="s">
        <v>1078</v>
      </c>
      <c r="AJ258" s="1305" t="s">
        <v>4809</v>
      </c>
      <c r="AK258" s="1479" t="s">
        <v>1078</v>
      </c>
      <c r="AL258" s="1480" t="s">
        <v>1078</v>
      </c>
      <c r="AM258" s="1305" t="s">
        <v>4809</v>
      </c>
      <c r="AN258" s="1479" t="s">
        <v>1078</v>
      </c>
      <c r="AO258" s="1480" t="s">
        <v>1078</v>
      </c>
    </row>
    <row r="259" spans="1:41">
      <c r="A259" s="1714" t="s">
        <v>4472</v>
      </c>
      <c r="B259" s="1350" t="s">
        <v>4473</v>
      </c>
      <c r="C259" s="1310" t="s">
        <v>1078</v>
      </c>
      <c r="D259" s="1485" t="s">
        <v>1078</v>
      </c>
      <c r="E259" s="1486" t="s">
        <v>1078</v>
      </c>
      <c r="F259" s="1310" t="s">
        <v>1078</v>
      </c>
      <c r="G259" s="1485" t="s">
        <v>1078</v>
      </c>
      <c r="H259" s="1486" t="s">
        <v>1078</v>
      </c>
      <c r="I259" s="1310" t="s">
        <v>1078</v>
      </c>
      <c r="J259" s="1485" t="s">
        <v>1078</v>
      </c>
      <c r="K259" s="1486" t="s">
        <v>1078</v>
      </c>
      <c r="L259" s="1310" t="s">
        <v>1078</v>
      </c>
      <c r="M259" s="1485" t="s">
        <v>1078</v>
      </c>
      <c r="N259" s="1486" t="s">
        <v>1078</v>
      </c>
      <c r="O259" s="1310" t="s">
        <v>1078</v>
      </c>
      <c r="P259" s="1485" t="s">
        <v>1078</v>
      </c>
      <c r="Q259" s="1486" t="s">
        <v>1078</v>
      </c>
      <c r="R259" s="1310" t="s">
        <v>1078</v>
      </c>
      <c r="S259" s="1485" t="s">
        <v>1078</v>
      </c>
      <c r="T259" s="1486" t="s">
        <v>1078</v>
      </c>
      <c r="U259" s="1310" t="s">
        <v>1078</v>
      </c>
      <c r="V259" s="1485" t="s">
        <v>1078</v>
      </c>
      <c r="W259" s="1486" t="s">
        <v>1078</v>
      </c>
      <c r="X259" s="1310" t="s">
        <v>1078</v>
      </c>
      <c r="Y259" s="1485" t="s">
        <v>1078</v>
      </c>
      <c r="Z259" s="1486" t="s">
        <v>1078</v>
      </c>
      <c r="AA259" s="1310" t="s">
        <v>1078</v>
      </c>
      <c r="AB259" s="1485" t="s">
        <v>1078</v>
      </c>
      <c r="AC259" s="1486" t="s">
        <v>1078</v>
      </c>
      <c r="AD259" s="1310" t="s">
        <v>1078</v>
      </c>
      <c r="AE259" s="1485" t="s">
        <v>1078</v>
      </c>
      <c r="AF259" s="1486" t="s">
        <v>1078</v>
      </c>
      <c r="AG259" s="1310" t="s">
        <v>1078</v>
      </c>
      <c r="AH259" s="1485" t="s">
        <v>1078</v>
      </c>
      <c r="AI259" s="1486" t="s">
        <v>1078</v>
      </c>
      <c r="AJ259" s="1310" t="s">
        <v>1078</v>
      </c>
      <c r="AK259" s="1485" t="s">
        <v>1078</v>
      </c>
      <c r="AL259" s="1486" t="s">
        <v>1078</v>
      </c>
      <c r="AM259" s="1310" t="s">
        <v>1078</v>
      </c>
      <c r="AN259" s="1485" t="s">
        <v>1078</v>
      </c>
      <c r="AO259" s="1486" t="s">
        <v>1078</v>
      </c>
    </row>
    <row r="260" spans="1:41">
      <c r="A260" s="1313" t="s">
        <v>4474</v>
      </c>
      <c r="B260" s="1143" t="s">
        <v>4475</v>
      </c>
      <c r="C260" s="1314" t="s">
        <v>1078</v>
      </c>
      <c r="D260" s="1483" t="s">
        <v>1078</v>
      </c>
      <c r="E260" s="1484" t="s">
        <v>1078</v>
      </c>
      <c r="F260" s="1314" t="s">
        <v>1078</v>
      </c>
      <c r="G260" s="1483" t="s">
        <v>1078</v>
      </c>
      <c r="H260" s="1484" t="s">
        <v>1078</v>
      </c>
      <c r="I260" s="1314" t="s">
        <v>1078</v>
      </c>
      <c r="J260" s="1483" t="s">
        <v>1078</v>
      </c>
      <c r="K260" s="1484" t="s">
        <v>1078</v>
      </c>
      <c r="L260" s="1314" t="s">
        <v>1078</v>
      </c>
      <c r="M260" s="1483" t="s">
        <v>1078</v>
      </c>
      <c r="N260" s="1484" t="s">
        <v>1078</v>
      </c>
      <c r="O260" s="1314" t="s">
        <v>1078</v>
      </c>
      <c r="P260" s="1483" t="s">
        <v>1078</v>
      </c>
      <c r="Q260" s="1484" t="s">
        <v>1078</v>
      </c>
      <c r="R260" s="1314" t="s">
        <v>1078</v>
      </c>
      <c r="S260" s="1483" t="s">
        <v>1078</v>
      </c>
      <c r="T260" s="1484" t="s">
        <v>1078</v>
      </c>
      <c r="U260" s="1314" t="s">
        <v>1078</v>
      </c>
      <c r="V260" s="1483" t="s">
        <v>1078</v>
      </c>
      <c r="W260" s="1484" t="s">
        <v>1078</v>
      </c>
      <c r="X260" s="1314" t="s">
        <v>1078</v>
      </c>
      <c r="Y260" s="1483" t="s">
        <v>1078</v>
      </c>
      <c r="Z260" s="1484" t="s">
        <v>1078</v>
      </c>
      <c r="AA260" s="1314" t="s">
        <v>1078</v>
      </c>
      <c r="AB260" s="1483" t="s">
        <v>1078</v>
      </c>
      <c r="AC260" s="1484" t="s">
        <v>1078</v>
      </c>
      <c r="AD260" s="1314" t="s">
        <v>1078</v>
      </c>
      <c r="AE260" s="1483" t="s">
        <v>1078</v>
      </c>
      <c r="AF260" s="1484" t="s">
        <v>1078</v>
      </c>
      <c r="AG260" s="1314" t="s">
        <v>1078</v>
      </c>
      <c r="AH260" s="1483" t="s">
        <v>1078</v>
      </c>
      <c r="AI260" s="1484" t="s">
        <v>1078</v>
      </c>
      <c r="AJ260" s="1314" t="s">
        <v>1078</v>
      </c>
      <c r="AK260" s="1483" t="s">
        <v>1078</v>
      </c>
      <c r="AL260" s="1484" t="s">
        <v>1078</v>
      </c>
      <c r="AM260" s="1314" t="s">
        <v>1078</v>
      </c>
      <c r="AN260" s="1483" t="s">
        <v>1078</v>
      </c>
      <c r="AO260" s="1484" t="s">
        <v>1078</v>
      </c>
    </row>
    <row r="261" spans="1:41">
      <c r="A261" s="1303" t="s">
        <v>4476</v>
      </c>
      <c r="B261" s="1304" t="s">
        <v>4477</v>
      </c>
      <c r="C261" s="1305" t="s">
        <v>4809</v>
      </c>
      <c r="D261" s="1479" t="s">
        <v>1078</v>
      </c>
      <c r="E261" s="1480" t="s">
        <v>1078</v>
      </c>
      <c r="F261" s="1305" t="s">
        <v>4809</v>
      </c>
      <c r="G261" s="1479" t="s">
        <v>1078</v>
      </c>
      <c r="H261" s="1480" t="s">
        <v>1078</v>
      </c>
      <c r="I261" s="1305" t="s">
        <v>4809</v>
      </c>
      <c r="J261" s="1479" t="s">
        <v>1078</v>
      </c>
      <c r="K261" s="1480" t="s">
        <v>1078</v>
      </c>
      <c r="L261" s="1305" t="s">
        <v>4809</v>
      </c>
      <c r="M261" s="1479" t="s">
        <v>1078</v>
      </c>
      <c r="N261" s="1480" t="s">
        <v>1078</v>
      </c>
      <c r="O261" s="1305" t="s">
        <v>4809</v>
      </c>
      <c r="P261" s="1479" t="s">
        <v>1078</v>
      </c>
      <c r="Q261" s="1480" t="s">
        <v>1078</v>
      </c>
      <c r="R261" s="1305" t="s">
        <v>4809</v>
      </c>
      <c r="S261" s="1479" t="s">
        <v>1078</v>
      </c>
      <c r="T261" s="1480" t="s">
        <v>1078</v>
      </c>
      <c r="U261" s="1305" t="s">
        <v>4809</v>
      </c>
      <c r="V261" s="1479" t="s">
        <v>1078</v>
      </c>
      <c r="W261" s="1480" t="s">
        <v>1078</v>
      </c>
      <c r="X261" s="1305" t="s">
        <v>4809</v>
      </c>
      <c r="Y261" s="1479" t="s">
        <v>1078</v>
      </c>
      <c r="Z261" s="1480" t="s">
        <v>1078</v>
      </c>
      <c r="AA261" s="1305" t="s">
        <v>4809</v>
      </c>
      <c r="AB261" s="1479" t="s">
        <v>1078</v>
      </c>
      <c r="AC261" s="1480" t="s">
        <v>1078</v>
      </c>
      <c r="AD261" s="1305" t="s">
        <v>4809</v>
      </c>
      <c r="AE261" s="1479" t="s">
        <v>1078</v>
      </c>
      <c r="AF261" s="1480" t="s">
        <v>1078</v>
      </c>
      <c r="AG261" s="1305" t="s">
        <v>4809</v>
      </c>
      <c r="AH261" s="1479" t="s">
        <v>1078</v>
      </c>
      <c r="AI261" s="1480" t="s">
        <v>1078</v>
      </c>
      <c r="AJ261" s="1305" t="s">
        <v>4809</v>
      </c>
      <c r="AK261" s="1479" t="s">
        <v>1078</v>
      </c>
      <c r="AL261" s="1480" t="s">
        <v>1078</v>
      </c>
      <c r="AM261" s="1305" t="s">
        <v>4809</v>
      </c>
      <c r="AN261" s="1479" t="s">
        <v>1078</v>
      </c>
      <c r="AO261" s="1480" t="s">
        <v>1078</v>
      </c>
    </row>
    <row r="262" spans="1:41">
      <c r="A262" s="1714" t="s">
        <v>4478</v>
      </c>
      <c r="B262" s="1350" t="s">
        <v>4479</v>
      </c>
      <c r="C262" s="1310" t="s">
        <v>1078</v>
      </c>
      <c r="D262" s="1485" t="s">
        <v>1078</v>
      </c>
      <c r="E262" s="1486" t="s">
        <v>1078</v>
      </c>
      <c r="F262" s="1310" t="s">
        <v>1078</v>
      </c>
      <c r="G262" s="1485" t="s">
        <v>1078</v>
      </c>
      <c r="H262" s="1486" t="s">
        <v>1078</v>
      </c>
      <c r="I262" s="1310" t="s">
        <v>1078</v>
      </c>
      <c r="J262" s="1485" t="s">
        <v>1078</v>
      </c>
      <c r="K262" s="1486" t="s">
        <v>1078</v>
      </c>
      <c r="L262" s="1310" t="s">
        <v>1078</v>
      </c>
      <c r="M262" s="1485" t="s">
        <v>1078</v>
      </c>
      <c r="N262" s="1486" t="s">
        <v>1078</v>
      </c>
      <c r="O262" s="1310" t="s">
        <v>1078</v>
      </c>
      <c r="P262" s="1485" t="s">
        <v>1078</v>
      </c>
      <c r="Q262" s="1486" t="s">
        <v>1078</v>
      </c>
      <c r="R262" s="1310" t="s">
        <v>1078</v>
      </c>
      <c r="S262" s="1485" t="s">
        <v>1078</v>
      </c>
      <c r="T262" s="1486" t="s">
        <v>1078</v>
      </c>
      <c r="U262" s="1310" t="s">
        <v>1078</v>
      </c>
      <c r="V262" s="1485" t="s">
        <v>1078</v>
      </c>
      <c r="W262" s="1486" t="s">
        <v>1078</v>
      </c>
      <c r="X262" s="1310" t="s">
        <v>1078</v>
      </c>
      <c r="Y262" s="1485" t="s">
        <v>1078</v>
      </c>
      <c r="Z262" s="1486" t="s">
        <v>1078</v>
      </c>
      <c r="AA262" s="1310" t="s">
        <v>1078</v>
      </c>
      <c r="AB262" s="1485" t="s">
        <v>1078</v>
      </c>
      <c r="AC262" s="1486" t="s">
        <v>1078</v>
      </c>
      <c r="AD262" s="1310" t="s">
        <v>1078</v>
      </c>
      <c r="AE262" s="1485" t="s">
        <v>1078</v>
      </c>
      <c r="AF262" s="1486" t="s">
        <v>1078</v>
      </c>
      <c r="AG262" s="1310" t="s">
        <v>1078</v>
      </c>
      <c r="AH262" s="1485" t="s">
        <v>1078</v>
      </c>
      <c r="AI262" s="1486" t="s">
        <v>1078</v>
      </c>
      <c r="AJ262" s="1310" t="s">
        <v>1078</v>
      </c>
      <c r="AK262" s="1485" t="s">
        <v>1078</v>
      </c>
      <c r="AL262" s="1486" t="s">
        <v>1078</v>
      </c>
      <c r="AM262" s="1310" t="s">
        <v>1078</v>
      </c>
      <c r="AN262" s="1485" t="s">
        <v>1078</v>
      </c>
      <c r="AO262" s="1486" t="s">
        <v>1078</v>
      </c>
    </row>
    <row r="263" spans="1:41">
      <c r="A263" s="1313" t="s">
        <v>4480</v>
      </c>
      <c r="B263" s="1143" t="s">
        <v>4481</v>
      </c>
      <c r="C263" s="1314" t="s">
        <v>1078</v>
      </c>
      <c r="D263" s="1483" t="s">
        <v>1078</v>
      </c>
      <c r="E263" s="1484" t="s">
        <v>1078</v>
      </c>
      <c r="F263" s="1314" t="s">
        <v>1078</v>
      </c>
      <c r="G263" s="1483" t="s">
        <v>1078</v>
      </c>
      <c r="H263" s="1484" t="s">
        <v>1078</v>
      </c>
      <c r="I263" s="1314" t="s">
        <v>1078</v>
      </c>
      <c r="J263" s="1483" t="s">
        <v>1078</v>
      </c>
      <c r="K263" s="1484" t="s">
        <v>1078</v>
      </c>
      <c r="L263" s="1314" t="s">
        <v>1078</v>
      </c>
      <c r="M263" s="1483" t="s">
        <v>1078</v>
      </c>
      <c r="N263" s="1484" t="s">
        <v>1078</v>
      </c>
      <c r="O263" s="1314" t="s">
        <v>1078</v>
      </c>
      <c r="P263" s="1483" t="s">
        <v>1078</v>
      </c>
      <c r="Q263" s="1484" t="s">
        <v>1078</v>
      </c>
      <c r="R263" s="1314" t="s">
        <v>1078</v>
      </c>
      <c r="S263" s="1483" t="s">
        <v>1078</v>
      </c>
      <c r="T263" s="1484" t="s">
        <v>1078</v>
      </c>
      <c r="U263" s="1314" t="s">
        <v>1078</v>
      </c>
      <c r="V263" s="1483" t="s">
        <v>1078</v>
      </c>
      <c r="W263" s="1484" t="s">
        <v>1078</v>
      </c>
      <c r="X263" s="1314" t="s">
        <v>1078</v>
      </c>
      <c r="Y263" s="1483" t="s">
        <v>1078</v>
      </c>
      <c r="Z263" s="1484" t="s">
        <v>1078</v>
      </c>
      <c r="AA263" s="1314" t="s">
        <v>1078</v>
      </c>
      <c r="AB263" s="1483" t="s">
        <v>1078</v>
      </c>
      <c r="AC263" s="1484" t="s">
        <v>1078</v>
      </c>
      <c r="AD263" s="1314" t="s">
        <v>1078</v>
      </c>
      <c r="AE263" s="1483" t="s">
        <v>1078</v>
      </c>
      <c r="AF263" s="1484" t="s">
        <v>1078</v>
      </c>
      <c r="AG263" s="1314" t="s">
        <v>1078</v>
      </c>
      <c r="AH263" s="1483" t="s">
        <v>1078</v>
      </c>
      <c r="AI263" s="1484" t="s">
        <v>1078</v>
      </c>
      <c r="AJ263" s="1314" t="s">
        <v>1078</v>
      </c>
      <c r="AK263" s="1483" t="s">
        <v>1078</v>
      </c>
      <c r="AL263" s="1484" t="s">
        <v>1078</v>
      </c>
      <c r="AM263" s="1314" t="s">
        <v>1078</v>
      </c>
      <c r="AN263" s="1483" t="s">
        <v>1078</v>
      </c>
      <c r="AO263" s="1484" t="s">
        <v>1078</v>
      </c>
    </row>
    <row r="264" spans="1:41">
      <c r="A264" s="1303" t="s">
        <v>4482</v>
      </c>
      <c r="B264" s="1304" t="s">
        <v>4483</v>
      </c>
      <c r="C264" s="1305" t="s">
        <v>4809</v>
      </c>
      <c r="D264" s="1479" t="s">
        <v>1078</v>
      </c>
      <c r="E264" s="1480" t="s">
        <v>1078</v>
      </c>
      <c r="F264" s="1305" t="s">
        <v>4809</v>
      </c>
      <c r="G264" s="1479" t="s">
        <v>1078</v>
      </c>
      <c r="H264" s="1480" t="s">
        <v>1078</v>
      </c>
      <c r="I264" s="1305" t="s">
        <v>2284</v>
      </c>
      <c r="J264" s="1479">
        <v>40.5</v>
      </c>
      <c r="K264" s="1480">
        <v>0</v>
      </c>
      <c r="L264" s="1305" t="s">
        <v>2284</v>
      </c>
      <c r="M264" s="1479">
        <v>40.5</v>
      </c>
      <c r="N264" s="1480">
        <v>0</v>
      </c>
      <c r="O264" s="1305" t="s">
        <v>4809</v>
      </c>
      <c r="P264" s="1479" t="s">
        <v>1078</v>
      </c>
      <c r="Q264" s="1480" t="s">
        <v>1078</v>
      </c>
      <c r="R264" s="1305" t="s">
        <v>4809</v>
      </c>
      <c r="S264" s="1479" t="s">
        <v>1078</v>
      </c>
      <c r="T264" s="1480" t="s">
        <v>1078</v>
      </c>
      <c r="U264" s="1305" t="s">
        <v>2284</v>
      </c>
      <c r="V264" s="1479">
        <v>40.4</v>
      </c>
      <c r="W264" s="1480">
        <v>0</v>
      </c>
      <c r="X264" s="1305" t="s">
        <v>4809</v>
      </c>
      <c r="Y264" s="1479" t="s">
        <v>1078</v>
      </c>
      <c r="Z264" s="1480" t="s">
        <v>1078</v>
      </c>
      <c r="AA264" s="1305" t="s">
        <v>4809</v>
      </c>
      <c r="AB264" s="1479" t="s">
        <v>1078</v>
      </c>
      <c r="AC264" s="1480" t="s">
        <v>1078</v>
      </c>
      <c r="AD264" s="1305" t="s">
        <v>4809</v>
      </c>
      <c r="AE264" s="1479" t="s">
        <v>1078</v>
      </c>
      <c r="AF264" s="1480" t="s">
        <v>1078</v>
      </c>
      <c r="AG264" s="1305" t="s">
        <v>4809</v>
      </c>
      <c r="AH264" s="1479" t="s">
        <v>1078</v>
      </c>
      <c r="AI264" s="1480" t="s">
        <v>1078</v>
      </c>
      <c r="AJ264" s="1305" t="s">
        <v>4809</v>
      </c>
      <c r="AK264" s="1479" t="s">
        <v>1078</v>
      </c>
      <c r="AL264" s="1480" t="s">
        <v>1078</v>
      </c>
      <c r="AM264" s="1305" t="s">
        <v>4809</v>
      </c>
      <c r="AN264" s="1479" t="s">
        <v>1078</v>
      </c>
      <c r="AO264" s="1480" t="s">
        <v>1078</v>
      </c>
    </row>
    <row r="265" spans="1:41">
      <c r="A265" s="1714" t="s">
        <v>4484</v>
      </c>
      <c r="B265" s="1350" t="s">
        <v>4485</v>
      </c>
      <c r="C265" s="1310" t="s">
        <v>1078</v>
      </c>
      <c r="D265" s="1485" t="s">
        <v>1078</v>
      </c>
      <c r="E265" s="1486" t="s">
        <v>1078</v>
      </c>
      <c r="F265" s="1310" t="s">
        <v>1078</v>
      </c>
      <c r="G265" s="1485" t="s">
        <v>1078</v>
      </c>
      <c r="H265" s="1486" t="s">
        <v>1078</v>
      </c>
      <c r="I265" s="1310" t="s">
        <v>1078</v>
      </c>
      <c r="J265" s="1485" t="s">
        <v>1078</v>
      </c>
      <c r="K265" s="1486" t="s">
        <v>1078</v>
      </c>
      <c r="L265" s="1310" t="s">
        <v>1078</v>
      </c>
      <c r="M265" s="1485" t="s">
        <v>1078</v>
      </c>
      <c r="N265" s="1486" t="s">
        <v>1078</v>
      </c>
      <c r="O265" s="1310" t="s">
        <v>1078</v>
      </c>
      <c r="P265" s="1485" t="s">
        <v>1078</v>
      </c>
      <c r="Q265" s="1486" t="s">
        <v>1078</v>
      </c>
      <c r="R265" s="1310" t="s">
        <v>1078</v>
      </c>
      <c r="S265" s="1485" t="s">
        <v>1078</v>
      </c>
      <c r="T265" s="1486" t="s">
        <v>1078</v>
      </c>
      <c r="U265" s="1310" t="s">
        <v>1078</v>
      </c>
      <c r="V265" s="1485" t="s">
        <v>1078</v>
      </c>
      <c r="W265" s="1486" t="s">
        <v>1078</v>
      </c>
      <c r="X265" s="1310" t="s">
        <v>1078</v>
      </c>
      <c r="Y265" s="1485" t="s">
        <v>1078</v>
      </c>
      <c r="Z265" s="1486" t="s">
        <v>1078</v>
      </c>
      <c r="AA265" s="1310" t="s">
        <v>1078</v>
      </c>
      <c r="AB265" s="1485" t="s">
        <v>1078</v>
      </c>
      <c r="AC265" s="1486" t="s">
        <v>1078</v>
      </c>
      <c r="AD265" s="1310" t="s">
        <v>1078</v>
      </c>
      <c r="AE265" s="1485" t="s">
        <v>1078</v>
      </c>
      <c r="AF265" s="1486" t="s">
        <v>1078</v>
      </c>
      <c r="AG265" s="1310" t="s">
        <v>1078</v>
      </c>
      <c r="AH265" s="1485" t="s">
        <v>1078</v>
      </c>
      <c r="AI265" s="1486" t="s">
        <v>1078</v>
      </c>
      <c r="AJ265" s="1310" t="s">
        <v>1078</v>
      </c>
      <c r="AK265" s="1485" t="s">
        <v>1078</v>
      </c>
      <c r="AL265" s="1486" t="s">
        <v>1078</v>
      </c>
      <c r="AM265" s="1310" t="s">
        <v>1078</v>
      </c>
      <c r="AN265" s="1485" t="s">
        <v>1078</v>
      </c>
      <c r="AO265" s="1486" t="s">
        <v>1078</v>
      </c>
    </row>
    <row r="266" spans="1:41">
      <c r="A266" s="1313" t="s">
        <v>4486</v>
      </c>
      <c r="B266" s="1143" t="s">
        <v>4487</v>
      </c>
      <c r="C266" s="1314" t="s">
        <v>1078</v>
      </c>
      <c r="D266" s="1483" t="s">
        <v>1078</v>
      </c>
      <c r="E266" s="1484" t="s">
        <v>1078</v>
      </c>
      <c r="F266" s="1314" t="s">
        <v>1078</v>
      </c>
      <c r="G266" s="1483" t="s">
        <v>1078</v>
      </c>
      <c r="H266" s="1484" t="s">
        <v>1078</v>
      </c>
      <c r="I266" s="1314" t="s">
        <v>1078</v>
      </c>
      <c r="J266" s="1483" t="s">
        <v>1078</v>
      </c>
      <c r="K266" s="1484" t="s">
        <v>1078</v>
      </c>
      <c r="L266" s="1314" t="s">
        <v>1078</v>
      </c>
      <c r="M266" s="1483" t="s">
        <v>1078</v>
      </c>
      <c r="N266" s="1484" t="s">
        <v>1078</v>
      </c>
      <c r="O266" s="1314" t="s">
        <v>1078</v>
      </c>
      <c r="P266" s="1483" t="s">
        <v>1078</v>
      </c>
      <c r="Q266" s="1484" t="s">
        <v>1078</v>
      </c>
      <c r="R266" s="1314" t="s">
        <v>1078</v>
      </c>
      <c r="S266" s="1483" t="s">
        <v>1078</v>
      </c>
      <c r="T266" s="1484" t="s">
        <v>1078</v>
      </c>
      <c r="U266" s="1314" t="s">
        <v>1078</v>
      </c>
      <c r="V266" s="1483" t="s">
        <v>1078</v>
      </c>
      <c r="W266" s="1484" t="s">
        <v>1078</v>
      </c>
      <c r="X266" s="1314" t="s">
        <v>1078</v>
      </c>
      <c r="Y266" s="1483" t="s">
        <v>1078</v>
      </c>
      <c r="Z266" s="1484" t="s">
        <v>1078</v>
      </c>
      <c r="AA266" s="1314" t="s">
        <v>1078</v>
      </c>
      <c r="AB266" s="1483" t="s">
        <v>1078</v>
      </c>
      <c r="AC266" s="1484" t="s">
        <v>1078</v>
      </c>
      <c r="AD266" s="1314" t="s">
        <v>1078</v>
      </c>
      <c r="AE266" s="1483" t="s">
        <v>1078</v>
      </c>
      <c r="AF266" s="1484" t="s">
        <v>1078</v>
      </c>
      <c r="AG266" s="1314" t="s">
        <v>1078</v>
      </c>
      <c r="AH266" s="1483" t="s">
        <v>1078</v>
      </c>
      <c r="AI266" s="1484" t="s">
        <v>1078</v>
      </c>
      <c r="AJ266" s="1314" t="s">
        <v>1078</v>
      </c>
      <c r="AK266" s="1483" t="s">
        <v>1078</v>
      </c>
      <c r="AL266" s="1484" t="s">
        <v>1078</v>
      </c>
      <c r="AM266" s="1314" t="s">
        <v>1078</v>
      </c>
      <c r="AN266" s="1483" t="s">
        <v>1078</v>
      </c>
      <c r="AO266" s="1484" t="s">
        <v>1078</v>
      </c>
    </row>
    <row r="267" spans="1:41">
      <c r="A267" s="1303" t="s">
        <v>4488</v>
      </c>
      <c r="B267" s="1304" t="s">
        <v>4489</v>
      </c>
      <c r="C267" s="1305" t="s">
        <v>4809</v>
      </c>
      <c r="D267" s="1479" t="s">
        <v>1078</v>
      </c>
      <c r="E267" s="1480" t="s">
        <v>1078</v>
      </c>
      <c r="F267" s="1305" t="s">
        <v>4809</v>
      </c>
      <c r="G267" s="1479" t="s">
        <v>1078</v>
      </c>
      <c r="H267" s="1480" t="s">
        <v>1078</v>
      </c>
      <c r="I267" s="1305" t="s">
        <v>4809</v>
      </c>
      <c r="J267" s="1479" t="s">
        <v>1078</v>
      </c>
      <c r="K267" s="1480" t="s">
        <v>1078</v>
      </c>
      <c r="L267" s="1305" t="s">
        <v>4809</v>
      </c>
      <c r="M267" s="1479" t="s">
        <v>1078</v>
      </c>
      <c r="N267" s="1480" t="s">
        <v>1078</v>
      </c>
      <c r="O267" s="1305" t="s">
        <v>4809</v>
      </c>
      <c r="P267" s="1479" t="s">
        <v>1078</v>
      </c>
      <c r="Q267" s="1480" t="s">
        <v>1078</v>
      </c>
      <c r="R267" s="1305" t="s">
        <v>4809</v>
      </c>
      <c r="S267" s="1479" t="s">
        <v>1078</v>
      </c>
      <c r="T267" s="1480" t="s">
        <v>1078</v>
      </c>
      <c r="U267" s="1305" t="s">
        <v>4809</v>
      </c>
      <c r="V267" s="1479" t="s">
        <v>1078</v>
      </c>
      <c r="W267" s="1480" t="s">
        <v>1078</v>
      </c>
      <c r="X267" s="1305" t="s">
        <v>4809</v>
      </c>
      <c r="Y267" s="1479" t="s">
        <v>1078</v>
      </c>
      <c r="Z267" s="1480" t="s">
        <v>1078</v>
      </c>
      <c r="AA267" s="1305" t="s">
        <v>4809</v>
      </c>
      <c r="AB267" s="1479" t="s">
        <v>1078</v>
      </c>
      <c r="AC267" s="1480" t="s">
        <v>1078</v>
      </c>
      <c r="AD267" s="1305" t="s">
        <v>4809</v>
      </c>
      <c r="AE267" s="1479" t="s">
        <v>1078</v>
      </c>
      <c r="AF267" s="1480" t="s">
        <v>1078</v>
      </c>
      <c r="AG267" s="1305" t="s">
        <v>4809</v>
      </c>
      <c r="AH267" s="1479" t="s">
        <v>1078</v>
      </c>
      <c r="AI267" s="1480" t="s">
        <v>1078</v>
      </c>
      <c r="AJ267" s="1305" t="s">
        <v>4809</v>
      </c>
      <c r="AK267" s="1479" t="s">
        <v>1078</v>
      </c>
      <c r="AL267" s="1480" t="s">
        <v>1078</v>
      </c>
      <c r="AM267" s="1305" t="s">
        <v>4809</v>
      </c>
      <c r="AN267" s="1479" t="s">
        <v>1078</v>
      </c>
      <c r="AO267" s="1480" t="s">
        <v>1078</v>
      </c>
    </row>
    <row r="268" spans="1:41">
      <c r="A268" s="1714" t="s">
        <v>4490</v>
      </c>
      <c r="B268" s="1350" t="s">
        <v>4491</v>
      </c>
      <c r="C268" s="1310" t="s">
        <v>1078</v>
      </c>
      <c r="D268" s="1485" t="s">
        <v>1078</v>
      </c>
      <c r="E268" s="1486" t="s">
        <v>1078</v>
      </c>
      <c r="F268" s="1310" t="s">
        <v>1078</v>
      </c>
      <c r="G268" s="1485" t="s">
        <v>1078</v>
      </c>
      <c r="H268" s="1486" t="s">
        <v>1078</v>
      </c>
      <c r="I268" s="1310" t="s">
        <v>1078</v>
      </c>
      <c r="J268" s="1485" t="s">
        <v>1078</v>
      </c>
      <c r="K268" s="1486" t="s">
        <v>1078</v>
      </c>
      <c r="L268" s="1310" t="s">
        <v>1078</v>
      </c>
      <c r="M268" s="1485" t="s">
        <v>1078</v>
      </c>
      <c r="N268" s="1486" t="s">
        <v>1078</v>
      </c>
      <c r="O268" s="1310" t="s">
        <v>1078</v>
      </c>
      <c r="P268" s="1485" t="s">
        <v>1078</v>
      </c>
      <c r="Q268" s="1486" t="s">
        <v>1078</v>
      </c>
      <c r="R268" s="1310" t="s">
        <v>1078</v>
      </c>
      <c r="S268" s="1485" t="s">
        <v>1078</v>
      </c>
      <c r="T268" s="1486" t="s">
        <v>1078</v>
      </c>
      <c r="U268" s="1310" t="s">
        <v>1078</v>
      </c>
      <c r="V268" s="1485" t="s">
        <v>1078</v>
      </c>
      <c r="W268" s="1486" t="s">
        <v>1078</v>
      </c>
      <c r="X268" s="1310" t="s">
        <v>1078</v>
      </c>
      <c r="Y268" s="1485" t="s">
        <v>1078</v>
      </c>
      <c r="Z268" s="1486" t="s">
        <v>1078</v>
      </c>
      <c r="AA268" s="1310" t="s">
        <v>1078</v>
      </c>
      <c r="AB268" s="1485" t="s">
        <v>1078</v>
      </c>
      <c r="AC268" s="1486" t="s">
        <v>1078</v>
      </c>
      <c r="AD268" s="1310" t="s">
        <v>1078</v>
      </c>
      <c r="AE268" s="1485" t="s">
        <v>1078</v>
      </c>
      <c r="AF268" s="1486" t="s">
        <v>1078</v>
      </c>
      <c r="AG268" s="1310" t="s">
        <v>1078</v>
      </c>
      <c r="AH268" s="1485" t="s">
        <v>1078</v>
      </c>
      <c r="AI268" s="1486" t="s">
        <v>1078</v>
      </c>
      <c r="AJ268" s="1310" t="s">
        <v>1078</v>
      </c>
      <c r="AK268" s="1485" t="s">
        <v>1078</v>
      </c>
      <c r="AL268" s="1486" t="s">
        <v>1078</v>
      </c>
      <c r="AM268" s="1310" t="s">
        <v>1078</v>
      </c>
      <c r="AN268" s="1485" t="s">
        <v>1078</v>
      </c>
      <c r="AO268" s="1486" t="s">
        <v>1078</v>
      </c>
    </row>
    <row r="269" spans="1:41">
      <c r="A269" s="1313" t="s">
        <v>4492</v>
      </c>
      <c r="B269" s="1143" t="s">
        <v>4493</v>
      </c>
      <c r="C269" s="1314" t="s">
        <v>1078</v>
      </c>
      <c r="D269" s="1483" t="s">
        <v>1078</v>
      </c>
      <c r="E269" s="1484" t="s">
        <v>1078</v>
      </c>
      <c r="F269" s="1314" t="s">
        <v>1078</v>
      </c>
      <c r="G269" s="1483" t="s">
        <v>1078</v>
      </c>
      <c r="H269" s="1484" t="s">
        <v>1078</v>
      </c>
      <c r="I269" s="1314" t="s">
        <v>1078</v>
      </c>
      <c r="J269" s="1483" t="s">
        <v>1078</v>
      </c>
      <c r="K269" s="1484" t="s">
        <v>1078</v>
      </c>
      <c r="L269" s="1314" t="s">
        <v>1078</v>
      </c>
      <c r="M269" s="1483" t="s">
        <v>1078</v>
      </c>
      <c r="N269" s="1484" t="s">
        <v>1078</v>
      </c>
      <c r="O269" s="1314" t="s">
        <v>1078</v>
      </c>
      <c r="P269" s="1483" t="s">
        <v>1078</v>
      </c>
      <c r="Q269" s="1484" t="s">
        <v>1078</v>
      </c>
      <c r="R269" s="1314" t="s">
        <v>1078</v>
      </c>
      <c r="S269" s="1483" t="s">
        <v>1078</v>
      </c>
      <c r="T269" s="1484" t="s">
        <v>1078</v>
      </c>
      <c r="U269" s="1314" t="s">
        <v>1078</v>
      </c>
      <c r="V269" s="1483" t="s">
        <v>1078</v>
      </c>
      <c r="W269" s="1484" t="s">
        <v>1078</v>
      </c>
      <c r="X269" s="1314" t="s">
        <v>1078</v>
      </c>
      <c r="Y269" s="1483" t="s">
        <v>1078</v>
      </c>
      <c r="Z269" s="1484" t="s">
        <v>1078</v>
      </c>
      <c r="AA269" s="1314" t="s">
        <v>1078</v>
      </c>
      <c r="AB269" s="1483" t="s">
        <v>1078</v>
      </c>
      <c r="AC269" s="1484" t="s">
        <v>1078</v>
      </c>
      <c r="AD269" s="1314" t="s">
        <v>1078</v>
      </c>
      <c r="AE269" s="1483" t="s">
        <v>1078</v>
      </c>
      <c r="AF269" s="1484" t="s">
        <v>1078</v>
      </c>
      <c r="AG269" s="1314" t="s">
        <v>1078</v>
      </c>
      <c r="AH269" s="1483" t="s">
        <v>1078</v>
      </c>
      <c r="AI269" s="1484" t="s">
        <v>1078</v>
      </c>
      <c r="AJ269" s="1314" t="s">
        <v>1078</v>
      </c>
      <c r="AK269" s="1483" t="s">
        <v>1078</v>
      </c>
      <c r="AL269" s="1484" t="s">
        <v>1078</v>
      </c>
      <c r="AM269" s="1314" t="s">
        <v>1078</v>
      </c>
      <c r="AN269" s="1483" t="s">
        <v>1078</v>
      </c>
      <c r="AO269" s="1484" t="s">
        <v>1078</v>
      </c>
    </row>
    <row r="270" spans="1:41">
      <c r="A270" s="1303" t="s">
        <v>4494</v>
      </c>
      <c r="B270" s="1304" t="s">
        <v>4495</v>
      </c>
      <c r="C270" s="1305" t="s">
        <v>2284</v>
      </c>
      <c r="D270" s="1487">
        <v>50.5</v>
      </c>
      <c r="E270" s="1488">
        <v>0</v>
      </c>
      <c r="F270" s="1305" t="s">
        <v>2284</v>
      </c>
      <c r="G270" s="1487">
        <v>50.3</v>
      </c>
      <c r="H270" s="1488">
        <v>0</v>
      </c>
      <c r="I270" s="1305" t="s">
        <v>2284</v>
      </c>
      <c r="J270" s="1487">
        <v>50.4</v>
      </c>
      <c r="K270" s="1488">
        <v>0</v>
      </c>
      <c r="L270" s="1305" t="s">
        <v>2284</v>
      </c>
      <c r="M270" s="1487">
        <v>50.5</v>
      </c>
      <c r="N270" s="1488">
        <v>0</v>
      </c>
      <c r="O270" s="1305" t="s">
        <v>2284</v>
      </c>
      <c r="P270" s="1487">
        <v>50.4</v>
      </c>
      <c r="Q270" s="1488">
        <v>0</v>
      </c>
      <c r="R270" s="1305" t="s">
        <v>2284</v>
      </c>
      <c r="S270" s="1487">
        <v>50.4</v>
      </c>
      <c r="T270" s="1488">
        <v>0</v>
      </c>
      <c r="U270" s="1305" t="s">
        <v>2284</v>
      </c>
      <c r="V270" s="1487">
        <v>50.3</v>
      </c>
      <c r="W270" s="1488">
        <v>0</v>
      </c>
      <c r="X270" s="1305" t="s">
        <v>2284</v>
      </c>
      <c r="Y270" s="1487">
        <v>50.4</v>
      </c>
      <c r="Z270" s="1488">
        <v>0</v>
      </c>
      <c r="AA270" s="1305" t="s">
        <v>2284</v>
      </c>
      <c r="AB270" s="1487">
        <v>50.4</v>
      </c>
      <c r="AC270" s="1488">
        <v>0</v>
      </c>
      <c r="AD270" s="1305" t="s">
        <v>2284</v>
      </c>
      <c r="AE270" s="1487">
        <v>50.4</v>
      </c>
      <c r="AF270" s="1488">
        <v>0</v>
      </c>
      <c r="AG270" s="1305" t="s">
        <v>2284</v>
      </c>
      <c r="AH270" s="1487">
        <v>50.5</v>
      </c>
      <c r="AI270" s="1488">
        <v>0</v>
      </c>
      <c r="AJ270" s="1305" t="s">
        <v>2284</v>
      </c>
      <c r="AK270" s="1487">
        <v>50.5</v>
      </c>
      <c r="AL270" s="1488">
        <v>0</v>
      </c>
      <c r="AM270" s="1305" t="s">
        <v>2284</v>
      </c>
      <c r="AN270" s="1487">
        <v>50.5</v>
      </c>
      <c r="AO270" s="1488">
        <v>0</v>
      </c>
    </row>
    <row r="271" spans="1:41">
      <c r="A271" s="1714" t="s">
        <v>4496</v>
      </c>
      <c r="B271" s="1350" t="s">
        <v>4497</v>
      </c>
      <c r="C271" s="1310" t="s">
        <v>1078</v>
      </c>
      <c r="D271" s="1489" t="s">
        <v>1078</v>
      </c>
      <c r="E271" s="1490" t="s">
        <v>1078</v>
      </c>
      <c r="F271" s="1310" t="s">
        <v>1078</v>
      </c>
      <c r="G271" s="1489" t="s">
        <v>1078</v>
      </c>
      <c r="H271" s="1490" t="s">
        <v>1078</v>
      </c>
      <c r="I271" s="1310" t="s">
        <v>1078</v>
      </c>
      <c r="J271" s="1489" t="s">
        <v>1078</v>
      </c>
      <c r="K271" s="1490" t="s">
        <v>1078</v>
      </c>
      <c r="L271" s="1310" t="s">
        <v>1078</v>
      </c>
      <c r="M271" s="1489" t="s">
        <v>1078</v>
      </c>
      <c r="N271" s="1490" t="s">
        <v>1078</v>
      </c>
      <c r="O271" s="1310" t="s">
        <v>1078</v>
      </c>
      <c r="P271" s="1489" t="s">
        <v>1078</v>
      </c>
      <c r="Q271" s="1490" t="s">
        <v>1078</v>
      </c>
      <c r="R271" s="1310" t="s">
        <v>1078</v>
      </c>
      <c r="S271" s="1489" t="s">
        <v>1078</v>
      </c>
      <c r="T271" s="1490" t="s">
        <v>1078</v>
      </c>
      <c r="U271" s="1310" t="s">
        <v>1078</v>
      </c>
      <c r="V271" s="1489" t="s">
        <v>1078</v>
      </c>
      <c r="W271" s="1490" t="s">
        <v>1078</v>
      </c>
      <c r="X271" s="1310" t="s">
        <v>1078</v>
      </c>
      <c r="Y271" s="1489" t="s">
        <v>1078</v>
      </c>
      <c r="Z271" s="1490" t="s">
        <v>1078</v>
      </c>
      <c r="AA271" s="1310" t="s">
        <v>1078</v>
      </c>
      <c r="AB271" s="1489" t="s">
        <v>1078</v>
      </c>
      <c r="AC271" s="1490" t="s">
        <v>1078</v>
      </c>
      <c r="AD271" s="1310" t="s">
        <v>1078</v>
      </c>
      <c r="AE271" s="1489" t="s">
        <v>1078</v>
      </c>
      <c r="AF271" s="1490" t="s">
        <v>1078</v>
      </c>
      <c r="AG271" s="1310" t="s">
        <v>1078</v>
      </c>
      <c r="AH271" s="1489" t="s">
        <v>1078</v>
      </c>
      <c r="AI271" s="1490" t="s">
        <v>1078</v>
      </c>
      <c r="AJ271" s="1310" t="s">
        <v>1078</v>
      </c>
      <c r="AK271" s="1489" t="s">
        <v>1078</v>
      </c>
      <c r="AL271" s="1490" t="s">
        <v>1078</v>
      </c>
      <c r="AM271" s="1310" t="s">
        <v>1078</v>
      </c>
      <c r="AN271" s="1489" t="s">
        <v>1078</v>
      </c>
      <c r="AO271" s="1490" t="s">
        <v>1078</v>
      </c>
    </row>
    <row r="272" spans="1:41">
      <c r="A272" s="1313" t="s">
        <v>4498</v>
      </c>
      <c r="B272" s="1143" t="s">
        <v>4499</v>
      </c>
      <c r="C272" s="1314" t="s">
        <v>1078</v>
      </c>
      <c r="D272" s="1491" t="s">
        <v>1078</v>
      </c>
      <c r="E272" s="1492" t="s">
        <v>1078</v>
      </c>
      <c r="F272" s="1314" t="s">
        <v>1078</v>
      </c>
      <c r="G272" s="1491" t="s">
        <v>1078</v>
      </c>
      <c r="H272" s="1492" t="s">
        <v>1078</v>
      </c>
      <c r="I272" s="1314" t="s">
        <v>1078</v>
      </c>
      <c r="J272" s="1491" t="s">
        <v>1078</v>
      </c>
      <c r="K272" s="1492" t="s">
        <v>1078</v>
      </c>
      <c r="L272" s="1314" t="s">
        <v>1078</v>
      </c>
      <c r="M272" s="1491" t="s">
        <v>1078</v>
      </c>
      <c r="N272" s="1492" t="s">
        <v>1078</v>
      </c>
      <c r="O272" s="1314" t="s">
        <v>1078</v>
      </c>
      <c r="P272" s="1491" t="s">
        <v>1078</v>
      </c>
      <c r="Q272" s="1492" t="s">
        <v>1078</v>
      </c>
      <c r="R272" s="1314" t="s">
        <v>1078</v>
      </c>
      <c r="S272" s="1491" t="s">
        <v>1078</v>
      </c>
      <c r="T272" s="1492" t="s">
        <v>1078</v>
      </c>
      <c r="U272" s="1314" t="s">
        <v>1078</v>
      </c>
      <c r="V272" s="1491" t="s">
        <v>1078</v>
      </c>
      <c r="W272" s="1492" t="s">
        <v>1078</v>
      </c>
      <c r="X272" s="1314" t="s">
        <v>1078</v>
      </c>
      <c r="Y272" s="1491" t="s">
        <v>1078</v>
      </c>
      <c r="Z272" s="1492" t="s">
        <v>1078</v>
      </c>
      <c r="AA272" s="1314" t="s">
        <v>1078</v>
      </c>
      <c r="AB272" s="1491" t="s">
        <v>1078</v>
      </c>
      <c r="AC272" s="1492" t="s">
        <v>1078</v>
      </c>
      <c r="AD272" s="1314" t="s">
        <v>1078</v>
      </c>
      <c r="AE272" s="1491" t="s">
        <v>1078</v>
      </c>
      <c r="AF272" s="1492" t="s">
        <v>1078</v>
      </c>
      <c r="AG272" s="1314" t="s">
        <v>1078</v>
      </c>
      <c r="AH272" s="1491" t="s">
        <v>1078</v>
      </c>
      <c r="AI272" s="1492" t="s">
        <v>1078</v>
      </c>
      <c r="AJ272" s="1314" t="s">
        <v>1078</v>
      </c>
      <c r="AK272" s="1491" t="s">
        <v>1078</v>
      </c>
      <c r="AL272" s="1492" t="s">
        <v>1078</v>
      </c>
      <c r="AM272" s="1314" t="s">
        <v>1078</v>
      </c>
      <c r="AN272" s="1491" t="s">
        <v>1078</v>
      </c>
      <c r="AO272" s="1492" t="s">
        <v>1078</v>
      </c>
    </row>
    <row r="273" spans="1:41">
      <c r="A273" s="1741" t="s">
        <v>4501</v>
      </c>
      <c r="B273" s="1687" t="s">
        <v>4502</v>
      </c>
      <c r="C273" s="1493" t="s">
        <v>4809</v>
      </c>
      <c r="D273" s="1494" t="s">
        <v>1078</v>
      </c>
      <c r="E273" s="1495" t="s">
        <v>1078</v>
      </c>
      <c r="F273" s="1493" t="s">
        <v>4809</v>
      </c>
      <c r="G273" s="1494" t="s">
        <v>1078</v>
      </c>
      <c r="H273" s="1495" t="s">
        <v>1078</v>
      </c>
      <c r="I273" s="1493" t="s">
        <v>4809</v>
      </c>
      <c r="J273" s="1494" t="s">
        <v>1078</v>
      </c>
      <c r="K273" s="1495" t="s">
        <v>1078</v>
      </c>
      <c r="L273" s="1493" t="s">
        <v>4809</v>
      </c>
      <c r="M273" s="1494" t="s">
        <v>1078</v>
      </c>
      <c r="N273" s="1495" t="s">
        <v>1078</v>
      </c>
      <c r="O273" s="1493" t="s">
        <v>4809</v>
      </c>
      <c r="P273" s="1494" t="s">
        <v>1078</v>
      </c>
      <c r="Q273" s="1495" t="s">
        <v>1078</v>
      </c>
      <c r="R273" s="1493" t="s">
        <v>4809</v>
      </c>
      <c r="S273" s="1494" t="s">
        <v>1078</v>
      </c>
      <c r="T273" s="1495" t="s">
        <v>1078</v>
      </c>
      <c r="U273" s="1493" t="s">
        <v>4809</v>
      </c>
      <c r="V273" s="1494" t="s">
        <v>1078</v>
      </c>
      <c r="W273" s="1495" t="s">
        <v>1078</v>
      </c>
      <c r="X273" s="1493" t="s">
        <v>4809</v>
      </c>
      <c r="Y273" s="1494" t="s">
        <v>1078</v>
      </c>
      <c r="Z273" s="1495" t="s">
        <v>1078</v>
      </c>
      <c r="AA273" s="1493" t="s">
        <v>4809</v>
      </c>
      <c r="AB273" s="1494" t="s">
        <v>1078</v>
      </c>
      <c r="AC273" s="1495" t="s">
        <v>1078</v>
      </c>
      <c r="AD273" s="1493" t="s">
        <v>4809</v>
      </c>
      <c r="AE273" s="1494" t="s">
        <v>1078</v>
      </c>
      <c r="AF273" s="1495" t="s">
        <v>1078</v>
      </c>
      <c r="AG273" s="1493" t="s">
        <v>4809</v>
      </c>
      <c r="AH273" s="1494" t="s">
        <v>1078</v>
      </c>
      <c r="AI273" s="1495" t="s">
        <v>1078</v>
      </c>
      <c r="AJ273" s="1493" t="s">
        <v>4809</v>
      </c>
      <c r="AK273" s="1494" t="s">
        <v>1078</v>
      </c>
      <c r="AL273" s="1495" t="s">
        <v>1078</v>
      </c>
      <c r="AM273" s="1493" t="s">
        <v>4809</v>
      </c>
      <c r="AN273" s="1494" t="s">
        <v>1078</v>
      </c>
      <c r="AO273" s="1495" t="s">
        <v>1078</v>
      </c>
    </row>
    <row r="274" spans="1:41">
      <c r="A274" s="1308" t="s">
        <v>4503</v>
      </c>
      <c r="B274" s="1309" t="s">
        <v>6233</v>
      </c>
      <c r="C274" s="1317" t="s">
        <v>1078</v>
      </c>
      <c r="D274" s="1496" t="s">
        <v>1078</v>
      </c>
      <c r="E274" s="1497" t="s">
        <v>1078</v>
      </c>
      <c r="F274" s="1317" t="s">
        <v>1078</v>
      </c>
      <c r="G274" s="1496" t="s">
        <v>1078</v>
      </c>
      <c r="H274" s="1497" t="s">
        <v>1078</v>
      </c>
      <c r="I274" s="1317" t="s">
        <v>1078</v>
      </c>
      <c r="J274" s="1496" t="s">
        <v>1078</v>
      </c>
      <c r="K274" s="1497" t="s">
        <v>1078</v>
      </c>
      <c r="L274" s="1317" t="s">
        <v>1078</v>
      </c>
      <c r="M274" s="1496" t="s">
        <v>1078</v>
      </c>
      <c r="N274" s="1497" t="s">
        <v>1078</v>
      </c>
      <c r="O274" s="1317" t="s">
        <v>1078</v>
      </c>
      <c r="P274" s="1496" t="s">
        <v>1078</v>
      </c>
      <c r="Q274" s="1497" t="s">
        <v>1078</v>
      </c>
      <c r="R274" s="1317" t="s">
        <v>1078</v>
      </c>
      <c r="S274" s="1496" t="s">
        <v>1078</v>
      </c>
      <c r="T274" s="1497" t="s">
        <v>1078</v>
      </c>
      <c r="U274" s="1317" t="s">
        <v>1078</v>
      </c>
      <c r="V274" s="1496" t="s">
        <v>1078</v>
      </c>
      <c r="W274" s="1497" t="s">
        <v>1078</v>
      </c>
      <c r="X274" s="1317" t="s">
        <v>1078</v>
      </c>
      <c r="Y274" s="1496" t="s">
        <v>1078</v>
      </c>
      <c r="Z274" s="1497" t="s">
        <v>1078</v>
      </c>
      <c r="AA274" s="1317" t="s">
        <v>1078</v>
      </c>
      <c r="AB274" s="1496" t="s">
        <v>1078</v>
      </c>
      <c r="AC274" s="1497" t="s">
        <v>1078</v>
      </c>
      <c r="AD274" s="1317" t="s">
        <v>1078</v>
      </c>
      <c r="AE274" s="1496" t="s">
        <v>1078</v>
      </c>
      <c r="AF274" s="1497" t="s">
        <v>1078</v>
      </c>
      <c r="AG274" s="1317" t="s">
        <v>1078</v>
      </c>
      <c r="AH274" s="1496" t="s">
        <v>1078</v>
      </c>
      <c r="AI274" s="1497" t="s">
        <v>1078</v>
      </c>
      <c r="AJ274" s="1317" t="s">
        <v>1078</v>
      </c>
      <c r="AK274" s="1496" t="s">
        <v>1078</v>
      </c>
      <c r="AL274" s="1497" t="s">
        <v>1078</v>
      </c>
      <c r="AM274" s="1317" t="s">
        <v>1078</v>
      </c>
      <c r="AN274" s="1496" t="s">
        <v>1078</v>
      </c>
      <c r="AO274" s="1497" t="s">
        <v>1078</v>
      </c>
    </row>
    <row r="275" spans="1:41">
      <c r="A275" s="1742" t="s">
        <v>4505</v>
      </c>
      <c r="B275" s="1143" t="s">
        <v>6234</v>
      </c>
      <c r="C275" s="1355" t="s">
        <v>1078</v>
      </c>
      <c r="D275" s="1498" t="s">
        <v>1078</v>
      </c>
      <c r="E275" s="1499" t="s">
        <v>1078</v>
      </c>
      <c r="F275" s="1355" t="s">
        <v>1078</v>
      </c>
      <c r="G275" s="1498" t="s">
        <v>1078</v>
      </c>
      <c r="H275" s="1499" t="s">
        <v>1078</v>
      </c>
      <c r="I275" s="1355" t="s">
        <v>1078</v>
      </c>
      <c r="J275" s="1498" t="s">
        <v>1078</v>
      </c>
      <c r="K275" s="1499" t="s">
        <v>1078</v>
      </c>
      <c r="L275" s="1355" t="s">
        <v>1078</v>
      </c>
      <c r="M275" s="1498" t="s">
        <v>1078</v>
      </c>
      <c r="N275" s="1499" t="s">
        <v>1078</v>
      </c>
      <c r="O275" s="1355" t="s">
        <v>1078</v>
      </c>
      <c r="P275" s="1498" t="s">
        <v>1078</v>
      </c>
      <c r="Q275" s="1499" t="s">
        <v>1078</v>
      </c>
      <c r="R275" s="1355" t="s">
        <v>1078</v>
      </c>
      <c r="S275" s="1498" t="s">
        <v>1078</v>
      </c>
      <c r="T275" s="1499" t="s">
        <v>1078</v>
      </c>
      <c r="U275" s="1355" t="s">
        <v>1078</v>
      </c>
      <c r="V275" s="1498" t="s">
        <v>1078</v>
      </c>
      <c r="W275" s="1499" t="s">
        <v>1078</v>
      </c>
      <c r="X275" s="1355" t="s">
        <v>1078</v>
      </c>
      <c r="Y275" s="1498" t="s">
        <v>1078</v>
      </c>
      <c r="Z275" s="1499" t="s">
        <v>1078</v>
      </c>
      <c r="AA275" s="1355" t="s">
        <v>1078</v>
      </c>
      <c r="AB275" s="1498" t="s">
        <v>1078</v>
      </c>
      <c r="AC275" s="1499" t="s">
        <v>1078</v>
      </c>
      <c r="AD275" s="1355" t="s">
        <v>1078</v>
      </c>
      <c r="AE275" s="1498" t="s">
        <v>1078</v>
      </c>
      <c r="AF275" s="1499" t="s">
        <v>1078</v>
      </c>
      <c r="AG275" s="1355" t="s">
        <v>1078</v>
      </c>
      <c r="AH275" s="1498" t="s">
        <v>1078</v>
      </c>
      <c r="AI275" s="1499" t="s">
        <v>1078</v>
      </c>
      <c r="AJ275" s="1355" t="s">
        <v>1078</v>
      </c>
      <c r="AK275" s="1498" t="s">
        <v>1078</v>
      </c>
      <c r="AL275" s="1499" t="s">
        <v>1078</v>
      </c>
      <c r="AM275" s="1355" t="s">
        <v>1078</v>
      </c>
      <c r="AN275" s="1498" t="s">
        <v>1078</v>
      </c>
      <c r="AO275" s="1499" t="s">
        <v>1078</v>
      </c>
    </row>
    <row r="276" spans="1:41">
      <c r="A276" s="1714" t="s">
        <v>4507</v>
      </c>
      <c r="B276" s="1687" t="s">
        <v>4508</v>
      </c>
      <c r="C276" s="1310" t="s">
        <v>2284</v>
      </c>
      <c r="D276" s="1489">
        <v>60.5</v>
      </c>
      <c r="E276" s="1490">
        <v>0</v>
      </c>
      <c r="F276" s="1310" t="s">
        <v>2284</v>
      </c>
      <c r="G276" s="1489">
        <v>60.3</v>
      </c>
      <c r="H276" s="1490">
        <v>0</v>
      </c>
      <c r="I276" s="1310" t="s">
        <v>2284</v>
      </c>
      <c r="J276" s="1489">
        <v>60.4</v>
      </c>
      <c r="K276" s="1490">
        <v>0</v>
      </c>
      <c r="L276" s="1310" t="s">
        <v>2284</v>
      </c>
      <c r="M276" s="1489">
        <v>60.6</v>
      </c>
      <c r="N276" s="1490">
        <v>0</v>
      </c>
      <c r="O276" s="1310" t="s">
        <v>4810</v>
      </c>
      <c r="P276" s="1489">
        <v>60.5</v>
      </c>
      <c r="Q276" s="1490">
        <v>45.8</v>
      </c>
      <c r="R276" s="1310" t="s">
        <v>2284</v>
      </c>
      <c r="S276" s="1489">
        <v>60.5</v>
      </c>
      <c r="T276" s="1490">
        <v>0</v>
      </c>
      <c r="U276" s="1310" t="s">
        <v>2284</v>
      </c>
      <c r="V276" s="1489">
        <v>60.4</v>
      </c>
      <c r="W276" s="1490">
        <v>0</v>
      </c>
      <c r="X276" s="1310" t="s">
        <v>2284</v>
      </c>
      <c r="Y276" s="1489">
        <v>60.4</v>
      </c>
      <c r="Z276" s="1490">
        <v>0</v>
      </c>
      <c r="AA276" s="1310" t="s">
        <v>2284</v>
      </c>
      <c r="AB276" s="1489">
        <v>60.4</v>
      </c>
      <c r="AC276" s="1490">
        <v>0</v>
      </c>
      <c r="AD276" s="1310" t="s">
        <v>2284</v>
      </c>
      <c r="AE276" s="1489">
        <v>60.4</v>
      </c>
      <c r="AF276" s="1490">
        <v>0</v>
      </c>
      <c r="AG276" s="1310" t="s">
        <v>2284</v>
      </c>
      <c r="AH276" s="1489">
        <v>60.5</v>
      </c>
      <c r="AI276" s="1490">
        <v>0</v>
      </c>
      <c r="AJ276" s="1310" t="s">
        <v>2284</v>
      </c>
      <c r="AK276" s="1489">
        <v>60.6</v>
      </c>
      <c r="AL276" s="1490">
        <v>0</v>
      </c>
      <c r="AM276" s="1310" t="s">
        <v>2284</v>
      </c>
      <c r="AN276" s="1489">
        <v>60.6</v>
      </c>
      <c r="AO276" s="1490">
        <v>0</v>
      </c>
    </row>
    <row r="277" spans="1:41">
      <c r="A277" s="1308" t="s">
        <v>4509</v>
      </c>
      <c r="B277" s="1309" t="s">
        <v>6235</v>
      </c>
      <c r="C277" s="1317" t="s">
        <v>1078</v>
      </c>
      <c r="D277" s="1496" t="s">
        <v>1078</v>
      </c>
      <c r="E277" s="1497" t="s">
        <v>1078</v>
      </c>
      <c r="F277" s="1317" t="s">
        <v>1078</v>
      </c>
      <c r="G277" s="1496" t="s">
        <v>1078</v>
      </c>
      <c r="H277" s="1497" t="s">
        <v>1078</v>
      </c>
      <c r="I277" s="1317" t="s">
        <v>1078</v>
      </c>
      <c r="J277" s="1496" t="s">
        <v>1078</v>
      </c>
      <c r="K277" s="1497" t="s">
        <v>1078</v>
      </c>
      <c r="L277" s="1317" t="s">
        <v>1078</v>
      </c>
      <c r="M277" s="1496" t="s">
        <v>1078</v>
      </c>
      <c r="N277" s="1497" t="s">
        <v>1078</v>
      </c>
      <c r="O277" s="1317" t="s">
        <v>2284</v>
      </c>
      <c r="P277" s="1496">
        <v>60.5</v>
      </c>
      <c r="Q277" s="1497">
        <v>0</v>
      </c>
      <c r="R277" s="1317" t="s">
        <v>1078</v>
      </c>
      <c r="S277" s="1496" t="s">
        <v>1078</v>
      </c>
      <c r="T277" s="1497" t="s">
        <v>1078</v>
      </c>
      <c r="U277" s="1317" t="s">
        <v>1078</v>
      </c>
      <c r="V277" s="1496" t="s">
        <v>1078</v>
      </c>
      <c r="W277" s="1497" t="s">
        <v>1078</v>
      </c>
      <c r="X277" s="1317" t="s">
        <v>1078</v>
      </c>
      <c r="Y277" s="1496" t="s">
        <v>1078</v>
      </c>
      <c r="Z277" s="1497" t="s">
        <v>1078</v>
      </c>
      <c r="AA277" s="1317" t="s">
        <v>1078</v>
      </c>
      <c r="AB277" s="1496" t="s">
        <v>1078</v>
      </c>
      <c r="AC277" s="1497" t="s">
        <v>1078</v>
      </c>
      <c r="AD277" s="1317" t="s">
        <v>1078</v>
      </c>
      <c r="AE277" s="1496" t="s">
        <v>1078</v>
      </c>
      <c r="AF277" s="1497" t="s">
        <v>1078</v>
      </c>
      <c r="AG277" s="1317" t="s">
        <v>1078</v>
      </c>
      <c r="AH277" s="1496" t="s">
        <v>1078</v>
      </c>
      <c r="AI277" s="1497" t="s">
        <v>1078</v>
      </c>
      <c r="AJ277" s="1317" t="s">
        <v>1078</v>
      </c>
      <c r="AK277" s="1496" t="s">
        <v>1078</v>
      </c>
      <c r="AL277" s="1497" t="s">
        <v>1078</v>
      </c>
      <c r="AM277" s="1317" t="s">
        <v>1078</v>
      </c>
      <c r="AN277" s="1496" t="s">
        <v>1078</v>
      </c>
      <c r="AO277" s="1497" t="s">
        <v>1078</v>
      </c>
    </row>
    <row r="278" spans="1:41">
      <c r="A278" s="1313" t="s">
        <v>4511</v>
      </c>
      <c r="B278" s="1143" t="s">
        <v>6236</v>
      </c>
      <c r="C278" s="1314" t="s">
        <v>1078</v>
      </c>
      <c r="D278" s="1491" t="s">
        <v>1078</v>
      </c>
      <c r="E278" s="1492" t="s">
        <v>1078</v>
      </c>
      <c r="F278" s="1314" t="s">
        <v>1078</v>
      </c>
      <c r="G278" s="1491" t="s">
        <v>1078</v>
      </c>
      <c r="H278" s="1492" t="s">
        <v>1078</v>
      </c>
      <c r="I278" s="1314" t="s">
        <v>1078</v>
      </c>
      <c r="J278" s="1491" t="s">
        <v>1078</v>
      </c>
      <c r="K278" s="1492" t="s">
        <v>1078</v>
      </c>
      <c r="L278" s="1314" t="s">
        <v>1078</v>
      </c>
      <c r="M278" s="1491" t="s">
        <v>1078</v>
      </c>
      <c r="N278" s="1492" t="s">
        <v>1078</v>
      </c>
      <c r="O278" s="1314" t="s">
        <v>2284</v>
      </c>
      <c r="P278" s="1491">
        <v>60.5</v>
      </c>
      <c r="Q278" s="1492">
        <v>0</v>
      </c>
      <c r="R278" s="1314" t="s">
        <v>1078</v>
      </c>
      <c r="S278" s="1491" t="s">
        <v>1078</v>
      </c>
      <c r="T278" s="1492" t="s">
        <v>1078</v>
      </c>
      <c r="U278" s="1314" t="s">
        <v>1078</v>
      </c>
      <c r="V278" s="1491" t="s">
        <v>1078</v>
      </c>
      <c r="W278" s="1492" t="s">
        <v>1078</v>
      </c>
      <c r="X278" s="1314" t="s">
        <v>1078</v>
      </c>
      <c r="Y278" s="1491" t="s">
        <v>1078</v>
      </c>
      <c r="Z278" s="1492" t="s">
        <v>1078</v>
      </c>
      <c r="AA278" s="1314" t="s">
        <v>1078</v>
      </c>
      <c r="AB278" s="1491" t="s">
        <v>1078</v>
      </c>
      <c r="AC278" s="1492" t="s">
        <v>1078</v>
      </c>
      <c r="AD278" s="1314" t="s">
        <v>1078</v>
      </c>
      <c r="AE278" s="1491" t="s">
        <v>1078</v>
      </c>
      <c r="AF278" s="1492" t="s">
        <v>1078</v>
      </c>
      <c r="AG278" s="1314" t="s">
        <v>1078</v>
      </c>
      <c r="AH278" s="1491" t="s">
        <v>1078</v>
      </c>
      <c r="AI278" s="1492" t="s">
        <v>1078</v>
      </c>
      <c r="AJ278" s="1314" t="s">
        <v>1078</v>
      </c>
      <c r="AK278" s="1491" t="s">
        <v>1078</v>
      </c>
      <c r="AL278" s="1492" t="s">
        <v>1078</v>
      </c>
      <c r="AM278" s="1314" t="s">
        <v>1078</v>
      </c>
      <c r="AN278" s="1491" t="s">
        <v>1078</v>
      </c>
      <c r="AO278" s="1492" t="s">
        <v>1078</v>
      </c>
    </row>
    <row r="279" spans="1:41" ht="55.5">
      <c r="A279" s="1299" t="s">
        <v>6493</v>
      </c>
      <c r="B279" s="1139" t="s">
        <v>6494</v>
      </c>
      <c r="C279" s="1300" t="s">
        <v>6643</v>
      </c>
      <c r="D279" s="1301" t="s">
        <v>6644</v>
      </c>
      <c r="E279" s="1302" t="s">
        <v>6645</v>
      </c>
      <c r="F279" s="1300" t="s">
        <v>6643</v>
      </c>
      <c r="G279" s="1301" t="s">
        <v>6644</v>
      </c>
      <c r="H279" s="1302" t="s">
        <v>6645</v>
      </c>
      <c r="I279" s="1300" t="s">
        <v>4806</v>
      </c>
      <c r="J279" s="1301" t="s">
        <v>6696</v>
      </c>
      <c r="K279" s="1302" t="s">
        <v>6697</v>
      </c>
      <c r="L279" s="1300" t="s">
        <v>4806</v>
      </c>
      <c r="M279" s="1301" t="s">
        <v>6696</v>
      </c>
      <c r="N279" s="1302" t="s">
        <v>6697</v>
      </c>
      <c r="O279" s="1300" t="s">
        <v>4806</v>
      </c>
      <c r="P279" s="1301" t="s">
        <v>6696</v>
      </c>
      <c r="Q279" s="1302" t="s">
        <v>6697</v>
      </c>
      <c r="R279" s="1300" t="s">
        <v>4806</v>
      </c>
      <c r="S279" s="1301" t="s">
        <v>6696</v>
      </c>
      <c r="T279" s="1302" t="s">
        <v>6697</v>
      </c>
      <c r="U279" s="1300" t="s">
        <v>4806</v>
      </c>
      <c r="V279" s="1301" t="s">
        <v>6696</v>
      </c>
      <c r="W279" s="1302" t="s">
        <v>6697</v>
      </c>
      <c r="X279" s="1300" t="s">
        <v>4806</v>
      </c>
      <c r="Y279" s="1301" t="s">
        <v>6696</v>
      </c>
      <c r="Z279" s="1302" t="s">
        <v>6697</v>
      </c>
      <c r="AA279" s="1300" t="s">
        <v>4806</v>
      </c>
      <c r="AB279" s="1301" t="s">
        <v>6696</v>
      </c>
      <c r="AC279" s="1302" t="s">
        <v>6697</v>
      </c>
      <c r="AD279" s="1300" t="s">
        <v>4806</v>
      </c>
      <c r="AE279" s="1301" t="s">
        <v>6696</v>
      </c>
      <c r="AF279" s="1302" t="s">
        <v>6697</v>
      </c>
      <c r="AG279" s="1300" t="s">
        <v>4806</v>
      </c>
      <c r="AH279" s="1301" t="s">
        <v>6696</v>
      </c>
      <c r="AI279" s="1302" t="s">
        <v>6697</v>
      </c>
      <c r="AJ279" s="1300" t="s">
        <v>4806</v>
      </c>
      <c r="AK279" s="1301" t="s">
        <v>6696</v>
      </c>
      <c r="AL279" s="1302" t="s">
        <v>6697</v>
      </c>
      <c r="AM279" s="1300" t="s">
        <v>4806</v>
      </c>
      <c r="AN279" s="1301" t="s">
        <v>6696</v>
      </c>
      <c r="AO279" s="1302" t="s">
        <v>6697</v>
      </c>
    </row>
    <row r="280" spans="1:41">
      <c r="A280" s="1303" t="s">
        <v>4446</v>
      </c>
      <c r="B280" s="1304" t="s">
        <v>4447</v>
      </c>
      <c r="C280" s="1305" t="s">
        <v>4809</v>
      </c>
      <c r="D280" s="1479" t="s">
        <v>1078</v>
      </c>
      <c r="E280" s="1480" t="s">
        <v>1078</v>
      </c>
      <c r="F280" s="1305" t="s">
        <v>4809</v>
      </c>
      <c r="G280" s="1479" t="s">
        <v>1078</v>
      </c>
      <c r="H280" s="1480" t="s">
        <v>1078</v>
      </c>
      <c r="I280" s="1305" t="s">
        <v>2284</v>
      </c>
      <c r="J280" s="1479">
        <v>10</v>
      </c>
      <c r="K280" s="1480">
        <v>0</v>
      </c>
      <c r="L280" s="1305" t="s">
        <v>2284</v>
      </c>
      <c r="M280" s="1479">
        <v>10.5</v>
      </c>
      <c r="N280" s="1480">
        <v>0</v>
      </c>
      <c r="O280" s="1305" t="s">
        <v>4809</v>
      </c>
      <c r="P280" s="1479" t="s">
        <v>1078</v>
      </c>
      <c r="Q280" s="1480" t="s">
        <v>1078</v>
      </c>
      <c r="R280" s="1305" t="s">
        <v>4809</v>
      </c>
      <c r="S280" s="1479" t="s">
        <v>1078</v>
      </c>
      <c r="T280" s="1480" t="s">
        <v>1078</v>
      </c>
      <c r="U280" s="1305" t="s">
        <v>2284</v>
      </c>
      <c r="V280" s="1479">
        <v>10.5</v>
      </c>
      <c r="W280" s="1480">
        <v>0</v>
      </c>
      <c r="X280" s="1305" t="s">
        <v>4809</v>
      </c>
      <c r="Y280" s="1479" t="s">
        <v>1078</v>
      </c>
      <c r="Z280" s="1480" t="s">
        <v>1078</v>
      </c>
      <c r="AA280" s="1305" t="s">
        <v>4809</v>
      </c>
      <c r="AB280" s="1479" t="s">
        <v>1078</v>
      </c>
      <c r="AC280" s="1480" t="s">
        <v>1078</v>
      </c>
      <c r="AD280" s="1305" t="s">
        <v>4809</v>
      </c>
      <c r="AE280" s="1479" t="s">
        <v>1078</v>
      </c>
      <c r="AF280" s="1480" t="s">
        <v>1078</v>
      </c>
      <c r="AG280" s="1305" t="s">
        <v>4809</v>
      </c>
      <c r="AH280" s="1479" t="s">
        <v>1078</v>
      </c>
      <c r="AI280" s="1480" t="s">
        <v>1078</v>
      </c>
      <c r="AJ280" s="1305" t="s">
        <v>4809</v>
      </c>
      <c r="AK280" s="1479" t="s">
        <v>1078</v>
      </c>
      <c r="AL280" s="1480" t="s">
        <v>1078</v>
      </c>
      <c r="AM280" s="1305" t="s">
        <v>4809</v>
      </c>
      <c r="AN280" s="1479" t="s">
        <v>1078</v>
      </c>
      <c r="AO280" s="1480" t="s">
        <v>1078</v>
      </c>
    </row>
    <row r="281" spans="1:41">
      <c r="A281" s="1714" t="s">
        <v>4448</v>
      </c>
      <c r="B281" s="1350" t="s">
        <v>4449</v>
      </c>
      <c r="C281" s="1310" t="s">
        <v>1078</v>
      </c>
      <c r="D281" s="1485" t="s">
        <v>1078</v>
      </c>
      <c r="E281" s="1486" t="s">
        <v>1078</v>
      </c>
      <c r="F281" s="1310" t="s">
        <v>1078</v>
      </c>
      <c r="G281" s="1485" t="s">
        <v>1078</v>
      </c>
      <c r="H281" s="1486" t="s">
        <v>1078</v>
      </c>
      <c r="I281" s="1310" t="s">
        <v>1078</v>
      </c>
      <c r="J281" s="1485" t="s">
        <v>1078</v>
      </c>
      <c r="K281" s="1486" t="s">
        <v>1078</v>
      </c>
      <c r="L281" s="1310" t="s">
        <v>1078</v>
      </c>
      <c r="M281" s="1485" t="s">
        <v>1078</v>
      </c>
      <c r="N281" s="1486" t="s">
        <v>1078</v>
      </c>
      <c r="O281" s="1310" t="s">
        <v>1078</v>
      </c>
      <c r="P281" s="1485" t="s">
        <v>1078</v>
      </c>
      <c r="Q281" s="1486" t="s">
        <v>1078</v>
      </c>
      <c r="R281" s="1310" t="s">
        <v>1078</v>
      </c>
      <c r="S281" s="1485" t="s">
        <v>1078</v>
      </c>
      <c r="T281" s="1486" t="s">
        <v>1078</v>
      </c>
      <c r="U281" s="1310" t="s">
        <v>1078</v>
      </c>
      <c r="V281" s="1485" t="s">
        <v>1078</v>
      </c>
      <c r="W281" s="1486" t="s">
        <v>1078</v>
      </c>
      <c r="X281" s="1310" t="s">
        <v>1078</v>
      </c>
      <c r="Y281" s="1485" t="s">
        <v>1078</v>
      </c>
      <c r="Z281" s="1486" t="s">
        <v>1078</v>
      </c>
      <c r="AA281" s="1310" t="s">
        <v>1078</v>
      </c>
      <c r="AB281" s="1485" t="s">
        <v>1078</v>
      </c>
      <c r="AC281" s="1486" t="s">
        <v>1078</v>
      </c>
      <c r="AD281" s="1310" t="s">
        <v>1078</v>
      </c>
      <c r="AE281" s="1485" t="s">
        <v>1078</v>
      </c>
      <c r="AF281" s="1486" t="s">
        <v>1078</v>
      </c>
      <c r="AG281" s="1310" t="s">
        <v>1078</v>
      </c>
      <c r="AH281" s="1485" t="s">
        <v>1078</v>
      </c>
      <c r="AI281" s="1486" t="s">
        <v>1078</v>
      </c>
      <c r="AJ281" s="1310" t="s">
        <v>1078</v>
      </c>
      <c r="AK281" s="1485" t="s">
        <v>1078</v>
      </c>
      <c r="AL281" s="1486" t="s">
        <v>1078</v>
      </c>
      <c r="AM281" s="1310" t="s">
        <v>1078</v>
      </c>
      <c r="AN281" s="1485" t="s">
        <v>1078</v>
      </c>
      <c r="AO281" s="1486" t="s">
        <v>1078</v>
      </c>
    </row>
    <row r="282" spans="1:41">
      <c r="A282" s="1313" t="s">
        <v>4450</v>
      </c>
      <c r="B282" s="1143" t="s">
        <v>4451</v>
      </c>
      <c r="C282" s="1314" t="s">
        <v>1078</v>
      </c>
      <c r="D282" s="1483" t="s">
        <v>1078</v>
      </c>
      <c r="E282" s="1484" t="s">
        <v>1078</v>
      </c>
      <c r="F282" s="1314" t="s">
        <v>1078</v>
      </c>
      <c r="G282" s="1483" t="s">
        <v>1078</v>
      </c>
      <c r="H282" s="1484" t="s">
        <v>1078</v>
      </c>
      <c r="I282" s="1314" t="s">
        <v>1078</v>
      </c>
      <c r="J282" s="1483" t="s">
        <v>1078</v>
      </c>
      <c r="K282" s="1484" t="s">
        <v>1078</v>
      </c>
      <c r="L282" s="1314" t="s">
        <v>1078</v>
      </c>
      <c r="M282" s="1483" t="s">
        <v>1078</v>
      </c>
      <c r="N282" s="1484" t="s">
        <v>1078</v>
      </c>
      <c r="O282" s="1314" t="s">
        <v>1078</v>
      </c>
      <c r="P282" s="1483" t="s">
        <v>1078</v>
      </c>
      <c r="Q282" s="1484" t="s">
        <v>1078</v>
      </c>
      <c r="R282" s="1314" t="s">
        <v>1078</v>
      </c>
      <c r="S282" s="1483" t="s">
        <v>1078</v>
      </c>
      <c r="T282" s="1484" t="s">
        <v>1078</v>
      </c>
      <c r="U282" s="1314" t="s">
        <v>1078</v>
      </c>
      <c r="V282" s="1483" t="s">
        <v>1078</v>
      </c>
      <c r="W282" s="1484" t="s">
        <v>1078</v>
      </c>
      <c r="X282" s="1314" t="s">
        <v>1078</v>
      </c>
      <c r="Y282" s="1483" t="s">
        <v>1078</v>
      </c>
      <c r="Z282" s="1484" t="s">
        <v>1078</v>
      </c>
      <c r="AA282" s="1314" t="s">
        <v>1078</v>
      </c>
      <c r="AB282" s="1483" t="s">
        <v>1078</v>
      </c>
      <c r="AC282" s="1484" t="s">
        <v>1078</v>
      </c>
      <c r="AD282" s="1314" t="s">
        <v>1078</v>
      </c>
      <c r="AE282" s="1483" t="s">
        <v>1078</v>
      </c>
      <c r="AF282" s="1484" t="s">
        <v>1078</v>
      </c>
      <c r="AG282" s="1314" t="s">
        <v>1078</v>
      </c>
      <c r="AH282" s="1483" t="s">
        <v>1078</v>
      </c>
      <c r="AI282" s="1484" t="s">
        <v>1078</v>
      </c>
      <c r="AJ282" s="1314" t="s">
        <v>1078</v>
      </c>
      <c r="AK282" s="1483" t="s">
        <v>1078</v>
      </c>
      <c r="AL282" s="1484" t="s">
        <v>1078</v>
      </c>
      <c r="AM282" s="1314" t="s">
        <v>1078</v>
      </c>
      <c r="AN282" s="1483" t="s">
        <v>1078</v>
      </c>
      <c r="AO282" s="1484" t="s">
        <v>1078</v>
      </c>
    </row>
    <row r="283" spans="1:41">
      <c r="A283" s="1303" t="s">
        <v>4452</v>
      </c>
      <c r="B283" s="1304" t="s">
        <v>4453</v>
      </c>
      <c r="C283" s="1305" t="s">
        <v>4809</v>
      </c>
      <c r="D283" s="1479" t="s">
        <v>1078</v>
      </c>
      <c r="E283" s="1480" t="s">
        <v>1078</v>
      </c>
      <c r="F283" s="1305" t="s">
        <v>4809</v>
      </c>
      <c r="G283" s="1479" t="s">
        <v>1078</v>
      </c>
      <c r="H283" s="1480" t="s">
        <v>1078</v>
      </c>
      <c r="I283" s="1305" t="s">
        <v>4809</v>
      </c>
      <c r="J283" s="1479" t="s">
        <v>1078</v>
      </c>
      <c r="K283" s="1480" t="s">
        <v>1078</v>
      </c>
      <c r="L283" s="1305" t="s">
        <v>4809</v>
      </c>
      <c r="M283" s="1479" t="s">
        <v>1078</v>
      </c>
      <c r="N283" s="1480" t="s">
        <v>1078</v>
      </c>
      <c r="O283" s="1305" t="s">
        <v>4809</v>
      </c>
      <c r="P283" s="1479" t="s">
        <v>1078</v>
      </c>
      <c r="Q283" s="1480" t="s">
        <v>1078</v>
      </c>
      <c r="R283" s="1305" t="s">
        <v>4809</v>
      </c>
      <c r="S283" s="1479" t="s">
        <v>1078</v>
      </c>
      <c r="T283" s="1480" t="s">
        <v>1078</v>
      </c>
      <c r="U283" s="1305" t="s">
        <v>4809</v>
      </c>
      <c r="V283" s="1479" t="s">
        <v>1078</v>
      </c>
      <c r="W283" s="1480" t="s">
        <v>1078</v>
      </c>
      <c r="X283" s="1305" t="s">
        <v>4809</v>
      </c>
      <c r="Y283" s="1479" t="s">
        <v>1078</v>
      </c>
      <c r="Z283" s="1480" t="s">
        <v>1078</v>
      </c>
      <c r="AA283" s="1305" t="s">
        <v>4809</v>
      </c>
      <c r="AB283" s="1479" t="s">
        <v>1078</v>
      </c>
      <c r="AC283" s="1480" t="s">
        <v>1078</v>
      </c>
      <c r="AD283" s="1305" t="s">
        <v>4809</v>
      </c>
      <c r="AE283" s="1479" t="s">
        <v>1078</v>
      </c>
      <c r="AF283" s="1480" t="s">
        <v>1078</v>
      </c>
      <c r="AG283" s="1305" t="s">
        <v>4809</v>
      </c>
      <c r="AH283" s="1479" t="s">
        <v>1078</v>
      </c>
      <c r="AI283" s="1480" t="s">
        <v>1078</v>
      </c>
      <c r="AJ283" s="1305" t="s">
        <v>4809</v>
      </c>
      <c r="AK283" s="1479" t="s">
        <v>1078</v>
      </c>
      <c r="AL283" s="1480" t="s">
        <v>1078</v>
      </c>
      <c r="AM283" s="1305" t="s">
        <v>4809</v>
      </c>
      <c r="AN283" s="1479" t="s">
        <v>1078</v>
      </c>
      <c r="AO283" s="1480" t="s">
        <v>1078</v>
      </c>
    </row>
    <row r="284" spans="1:41">
      <c r="A284" s="1714" t="s">
        <v>4454</v>
      </c>
      <c r="B284" s="1350" t="s">
        <v>4455</v>
      </c>
      <c r="C284" s="1310" t="s">
        <v>1078</v>
      </c>
      <c r="D284" s="1485" t="s">
        <v>1078</v>
      </c>
      <c r="E284" s="1486" t="s">
        <v>1078</v>
      </c>
      <c r="F284" s="1310" t="s">
        <v>1078</v>
      </c>
      <c r="G284" s="1485" t="s">
        <v>1078</v>
      </c>
      <c r="H284" s="1486" t="s">
        <v>1078</v>
      </c>
      <c r="I284" s="1310" t="s">
        <v>1078</v>
      </c>
      <c r="J284" s="1485" t="s">
        <v>1078</v>
      </c>
      <c r="K284" s="1486" t="s">
        <v>1078</v>
      </c>
      <c r="L284" s="1310" t="s">
        <v>1078</v>
      </c>
      <c r="M284" s="1485" t="s">
        <v>1078</v>
      </c>
      <c r="N284" s="1486" t="s">
        <v>1078</v>
      </c>
      <c r="O284" s="1310" t="s">
        <v>1078</v>
      </c>
      <c r="P284" s="1485" t="s">
        <v>1078</v>
      </c>
      <c r="Q284" s="1486" t="s">
        <v>1078</v>
      </c>
      <c r="R284" s="1310" t="s">
        <v>1078</v>
      </c>
      <c r="S284" s="1485" t="s">
        <v>1078</v>
      </c>
      <c r="T284" s="1486" t="s">
        <v>1078</v>
      </c>
      <c r="U284" s="1310" t="s">
        <v>1078</v>
      </c>
      <c r="V284" s="1485" t="s">
        <v>1078</v>
      </c>
      <c r="W284" s="1486" t="s">
        <v>1078</v>
      </c>
      <c r="X284" s="1310" t="s">
        <v>1078</v>
      </c>
      <c r="Y284" s="1485" t="s">
        <v>1078</v>
      </c>
      <c r="Z284" s="1486" t="s">
        <v>1078</v>
      </c>
      <c r="AA284" s="1310" t="s">
        <v>1078</v>
      </c>
      <c r="AB284" s="1485" t="s">
        <v>1078</v>
      </c>
      <c r="AC284" s="1486" t="s">
        <v>1078</v>
      </c>
      <c r="AD284" s="1310" t="s">
        <v>1078</v>
      </c>
      <c r="AE284" s="1485" t="s">
        <v>1078</v>
      </c>
      <c r="AF284" s="1486" t="s">
        <v>1078</v>
      </c>
      <c r="AG284" s="1310" t="s">
        <v>1078</v>
      </c>
      <c r="AH284" s="1485" t="s">
        <v>1078</v>
      </c>
      <c r="AI284" s="1486" t="s">
        <v>1078</v>
      </c>
      <c r="AJ284" s="1310" t="s">
        <v>1078</v>
      </c>
      <c r="AK284" s="1485" t="s">
        <v>1078</v>
      </c>
      <c r="AL284" s="1486" t="s">
        <v>1078</v>
      </c>
      <c r="AM284" s="1310" t="s">
        <v>1078</v>
      </c>
      <c r="AN284" s="1485" t="s">
        <v>1078</v>
      </c>
      <c r="AO284" s="1486" t="s">
        <v>1078</v>
      </c>
    </row>
    <row r="285" spans="1:41">
      <c r="A285" s="1313" t="s">
        <v>4456</v>
      </c>
      <c r="B285" s="1143" t="s">
        <v>4457</v>
      </c>
      <c r="C285" s="1314" t="s">
        <v>1078</v>
      </c>
      <c r="D285" s="1483" t="s">
        <v>1078</v>
      </c>
      <c r="E285" s="1484" t="s">
        <v>1078</v>
      </c>
      <c r="F285" s="1314" t="s">
        <v>1078</v>
      </c>
      <c r="G285" s="1483" t="s">
        <v>1078</v>
      </c>
      <c r="H285" s="1484" t="s">
        <v>1078</v>
      </c>
      <c r="I285" s="1314" t="s">
        <v>1078</v>
      </c>
      <c r="J285" s="1483" t="s">
        <v>1078</v>
      </c>
      <c r="K285" s="1484" t="s">
        <v>1078</v>
      </c>
      <c r="L285" s="1314" t="s">
        <v>1078</v>
      </c>
      <c r="M285" s="1483" t="s">
        <v>1078</v>
      </c>
      <c r="N285" s="1484" t="s">
        <v>1078</v>
      </c>
      <c r="O285" s="1314" t="s">
        <v>1078</v>
      </c>
      <c r="P285" s="1483" t="s">
        <v>1078</v>
      </c>
      <c r="Q285" s="1484" t="s">
        <v>1078</v>
      </c>
      <c r="R285" s="1314" t="s">
        <v>1078</v>
      </c>
      <c r="S285" s="1483" t="s">
        <v>1078</v>
      </c>
      <c r="T285" s="1484" t="s">
        <v>1078</v>
      </c>
      <c r="U285" s="1314" t="s">
        <v>1078</v>
      </c>
      <c r="V285" s="1483" t="s">
        <v>1078</v>
      </c>
      <c r="W285" s="1484" t="s">
        <v>1078</v>
      </c>
      <c r="X285" s="1314" t="s">
        <v>1078</v>
      </c>
      <c r="Y285" s="1483" t="s">
        <v>1078</v>
      </c>
      <c r="Z285" s="1484" t="s">
        <v>1078</v>
      </c>
      <c r="AA285" s="1314" t="s">
        <v>1078</v>
      </c>
      <c r="AB285" s="1483" t="s">
        <v>1078</v>
      </c>
      <c r="AC285" s="1484" t="s">
        <v>1078</v>
      </c>
      <c r="AD285" s="1314" t="s">
        <v>1078</v>
      </c>
      <c r="AE285" s="1483" t="s">
        <v>1078</v>
      </c>
      <c r="AF285" s="1484" t="s">
        <v>1078</v>
      </c>
      <c r="AG285" s="1314" t="s">
        <v>1078</v>
      </c>
      <c r="AH285" s="1483" t="s">
        <v>1078</v>
      </c>
      <c r="AI285" s="1484" t="s">
        <v>1078</v>
      </c>
      <c r="AJ285" s="1314" t="s">
        <v>1078</v>
      </c>
      <c r="AK285" s="1483" t="s">
        <v>1078</v>
      </c>
      <c r="AL285" s="1484" t="s">
        <v>1078</v>
      </c>
      <c r="AM285" s="1314" t="s">
        <v>1078</v>
      </c>
      <c r="AN285" s="1483" t="s">
        <v>1078</v>
      </c>
      <c r="AO285" s="1484" t="s">
        <v>1078</v>
      </c>
    </row>
    <row r="286" spans="1:41">
      <c r="A286" s="1303" t="s">
        <v>4458</v>
      </c>
      <c r="B286" s="1304" t="s">
        <v>4459</v>
      </c>
      <c r="C286" s="1305" t="s">
        <v>4809</v>
      </c>
      <c r="D286" s="1479" t="s">
        <v>1078</v>
      </c>
      <c r="E286" s="1480" t="s">
        <v>1078</v>
      </c>
      <c r="F286" s="1305" t="s">
        <v>4809</v>
      </c>
      <c r="G286" s="1479" t="s">
        <v>1078</v>
      </c>
      <c r="H286" s="1480" t="s">
        <v>1078</v>
      </c>
      <c r="I286" s="1305" t="s">
        <v>2284</v>
      </c>
      <c r="J286" s="1479">
        <v>20.399999999999999</v>
      </c>
      <c r="K286" s="1480">
        <v>0</v>
      </c>
      <c r="L286" s="1305" t="s">
        <v>2284</v>
      </c>
      <c r="M286" s="1479">
        <v>20.3</v>
      </c>
      <c r="N286" s="1480">
        <v>0</v>
      </c>
      <c r="O286" s="1305" t="s">
        <v>4809</v>
      </c>
      <c r="P286" s="1479" t="s">
        <v>1078</v>
      </c>
      <c r="Q286" s="1480" t="s">
        <v>1078</v>
      </c>
      <c r="R286" s="1305" t="s">
        <v>4809</v>
      </c>
      <c r="S286" s="1479" t="s">
        <v>1078</v>
      </c>
      <c r="T286" s="1480" t="s">
        <v>1078</v>
      </c>
      <c r="U286" s="1305" t="s">
        <v>2284</v>
      </c>
      <c r="V286" s="1479">
        <v>20.399999999999999</v>
      </c>
      <c r="W286" s="1480">
        <v>0</v>
      </c>
      <c r="X286" s="1305" t="s">
        <v>4809</v>
      </c>
      <c r="Y286" s="1479" t="s">
        <v>1078</v>
      </c>
      <c r="Z286" s="1480" t="s">
        <v>1078</v>
      </c>
      <c r="AA286" s="1305" t="s">
        <v>4809</v>
      </c>
      <c r="AB286" s="1479" t="s">
        <v>1078</v>
      </c>
      <c r="AC286" s="1480" t="s">
        <v>1078</v>
      </c>
      <c r="AD286" s="1305" t="s">
        <v>4809</v>
      </c>
      <c r="AE286" s="1479" t="s">
        <v>1078</v>
      </c>
      <c r="AF286" s="1480" t="s">
        <v>1078</v>
      </c>
      <c r="AG286" s="1305" t="s">
        <v>4809</v>
      </c>
      <c r="AH286" s="1479" t="s">
        <v>1078</v>
      </c>
      <c r="AI286" s="1480" t="s">
        <v>1078</v>
      </c>
      <c r="AJ286" s="1305" t="s">
        <v>4809</v>
      </c>
      <c r="AK286" s="1479" t="s">
        <v>1078</v>
      </c>
      <c r="AL286" s="1480" t="s">
        <v>1078</v>
      </c>
      <c r="AM286" s="1305" t="s">
        <v>4809</v>
      </c>
      <c r="AN286" s="1479" t="s">
        <v>1078</v>
      </c>
      <c r="AO286" s="1480" t="s">
        <v>1078</v>
      </c>
    </row>
    <row r="287" spans="1:41">
      <c r="A287" s="1714" t="s">
        <v>4460</v>
      </c>
      <c r="B287" s="1350" t="s">
        <v>4461</v>
      </c>
      <c r="C287" s="1310" t="s">
        <v>1078</v>
      </c>
      <c r="D287" s="1485" t="s">
        <v>1078</v>
      </c>
      <c r="E287" s="1486" t="s">
        <v>1078</v>
      </c>
      <c r="F287" s="1310" t="s">
        <v>1078</v>
      </c>
      <c r="G287" s="1485" t="s">
        <v>1078</v>
      </c>
      <c r="H287" s="1486" t="s">
        <v>1078</v>
      </c>
      <c r="I287" s="1310" t="s">
        <v>1078</v>
      </c>
      <c r="J287" s="1485" t="s">
        <v>1078</v>
      </c>
      <c r="K287" s="1486" t="s">
        <v>1078</v>
      </c>
      <c r="L287" s="1310" t="s">
        <v>1078</v>
      </c>
      <c r="M287" s="1485" t="s">
        <v>1078</v>
      </c>
      <c r="N287" s="1486" t="s">
        <v>1078</v>
      </c>
      <c r="O287" s="1310" t="s">
        <v>1078</v>
      </c>
      <c r="P287" s="1485" t="s">
        <v>1078</v>
      </c>
      <c r="Q287" s="1486" t="s">
        <v>1078</v>
      </c>
      <c r="R287" s="1310" t="s">
        <v>1078</v>
      </c>
      <c r="S287" s="1485" t="s">
        <v>1078</v>
      </c>
      <c r="T287" s="1486" t="s">
        <v>1078</v>
      </c>
      <c r="U287" s="1310" t="s">
        <v>1078</v>
      </c>
      <c r="V287" s="1485" t="s">
        <v>1078</v>
      </c>
      <c r="W287" s="1486" t="s">
        <v>1078</v>
      </c>
      <c r="X287" s="1310" t="s">
        <v>1078</v>
      </c>
      <c r="Y287" s="1485" t="s">
        <v>1078</v>
      </c>
      <c r="Z287" s="1486" t="s">
        <v>1078</v>
      </c>
      <c r="AA287" s="1310" t="s">
        <v>1078</v>
      </c>
      <c r="AB287" s="1485" t="s">
        <v>1078</v>
      </c>
      <c r="AC287" s="1486" t="s">
        <v>1078</v>
      </c>
      <c r="AD287" s="1310" t="s">
        <v>1078</v>
      </c>
      <c r="AE287" s="1485" t="s">
        <v>1078</v>
      </c>
      <c r="AF287" s="1486" t="s">
        <v>1078</v>
      </c>
      <c r="AG287" s="1310" t="s">
        <v>1078</v>
      </c>
      <c r="AH287" s="1485" t="s">
        <v>1078</v>
      </c>
      <c r="AI287" s="1486" t="s">
        <v>1078</v>
      </c>
      <c r="AJ287" s="1310" t="s">
        <v>1078</v>
      </c>
      <c r="AK287" s="1485" t="s">
        <v>1078</v>
      </c>
      <c r="AL287" s="1486" t="s">
        <v>1078</v>
      </c>
      <c r="AM287" s="1310" t="s">
        <v>1078</v>
      </c>
      <c r="AN287" s="1485" t="s">
        <v>1078</v>
      </c>
      <c r="AO287" s="1486" t="s">
        <v>1078</v>
      </c>
    </row>
    <row r="288" spans="1:41">
      <c r="A288" s="1313" t="s">
        <v>4462</v>
      </c>
      <c r="B288" s="1143" t="s">
        <v>4463</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c r="R288" s="1314" t="s">
        <v>1078</v>
      </c>
      <c r="S288" s="1483" t="s">
        <v>1078</v>
      </c>
      <c r="T288" s="1484" t="s">
        <v>1078</v>
      </c>
      <c r="U288" s="1314" t="s">
        <v>1078</v>
      </c>
      <c r="V288" s="1483" t="s">
        <v>1078</v>
      </c>
      <c r="W288" s="1484" t="s">
        <v>1078</v>
      </c>
      <c r="X288" s="1314" t="s">
        <v>1078</v>
      </c>
      <c r="Y288" s="1483" t="s">
        <v>1078</v>
      </c>
      <c r="Z288" s="1484" t="s">
        <v>1078</v>
      </c>
      <c r="AA288" s="1314" t="s">
        <v>1078</v>
      </c>
      <c r="AB288" s="1483" t="s">
        <v>1078</v>
      </c>
      <c r="AC288" s="1484" t="s">
        <v>1078</v>
      </c>
      <c r="AD288" s="1314" t="s">
        <v>1078</v>
      </c>
      <c r="AE288" s="1483" t="s">
        <v>1078</v>
      </c>
      <c r="AF288" s="1484" t="s">
        <v>1078</v>
      </c>
      <c r="AG288" s="1314" t="s">
        <v>1078</v>
      </c>
      <c r="AH288" s="1483" t="s">
        <v>1078</v>
      </c>
      <c r="AI288" s="1484" t="s">
        <v>1078</v>
      </c>
      <c r="AJ288" s="1314" t="s">
        <v>1078</v>
      </c>
      <c r="AK288" s="1483" t="s">
        <v>1078</v>
      </c>
      <c r="AL288" s="1484" t="s">
        <v>1078</v>
      </c>
      <c r="AM288" s="1314" t="s">
        <v>1078</v>
      </c>
      <c r="AN288" s="1483" t="s">
        <v>1078</v>
      </c>
      <c r="AO288" s="1484" t="s">
        <v>1078</v>
      </c>
    </row>
    <row r="289" spans="1:41">
      <c r="A289" s="1303" t="s">
        <v>4464</v>
      </c>
      <c r="B289" s="1304" t="s">
        <v>4465</v>
      </c>
      <c r="C289" s="1305" t="s">
        <v>4809</v>
      </c>
      <c r="D289" s="1479" t="s">
        <v>1078</v>
      </c>
      <c r="E289" s="1480" t="s">
        <v>1078</v>
      </c>
      <c r="F289" s="1305" t="s">
        <v>4809</v>
      </c>
      <c r="G289" s="1479" t="s">
        <v>1078</v>
      </c>
      <c r="H289" s="1480" t="s">
        <v>1078</v>
      </c>
      <c r="I289" s="1305" t="s">
        <v>4809</v>
      </c>
      <c r="J289" s="1479" t="s">
        <v>1078</v>
      </c>
      <c r="K289" s="1480" t="s">
        <v>1078</v>
      </c>
      <c r="L289" s="1305" t="s">
        <v>4809</v>
      </c>
      <c r="M289" s="1479" t="s">
        <v>1078</v>
      </c>
      <c r="N289" s="1480" t="s">
        <v>1078</v>
      </c>
      <c r="O289" s="1305" t="s">
        <v>4809</v>
      </c>
      <c r="P289" s="1479" t="s">
        <v>1078</v>
      </c>
      <c r="Q289" s="1480" t="s">
        <v>1078</v>
      </c>
      <c r="R289" s="1305" t="s">
        <v>4809</v>
      </c>
      <c r="S289" s="1479" t="s">
        <v>1078</v>
      </c>
      <c r="T289" s="1480" t="s">
        <v>1078</v>
      </c>
      <c r="U289" s="1305" t="s">
        <v>4809</v>
      </c>
      <c r="V289" s="1479" t="s">
        <v>1078</v>
      </c>
      <c r="W289" s="1480" t="s">
        <v>1078</v>
      </c>
      <c r="X289" s="1305" t="s">
        <v>4809</v>
      </c>
      <c r="Y289" s="1479" t="s">
        <v>1078</v>
      </c>
      <c r="Z289" s="1480" t="s">
        <v>1078</v>
      </c>
      <c r="AA289" s="1305" t="s">
        <v>4809</v>
      </c>
      <c r="AB289" s="1479" t="s">
        <v>1078</v>
      </c>
      <c r="AC289" s="1480" t="s">
        <v>1078</v>
      </c>
      <c r="AD289" s="1305" t="s">
        <v>4809</v>
      </c>
      <c r="AE289" s="1479" t="s">
        <v>1078</v>
      </c>
      <c r="AF289" s="1480" t="s">
        <v>1078</v>
      </c>
      <c r="AG289" s="1305" t="s">
        <v>4809</v>
      </c>
      <c r="AH289" s="1479" t="s">
        <v>1078</v>
      </c>
      <c r="AI289" s="1480" t="s">
        <v>1078</v>
      </c>
      <c r="AJ289" s="1305" t="s">
        <v>4809</v>
      </c>
      <c r="AK289" s="1479" t="s">
        <v>1078</v>
      </c>
      <c r="AL289" s="1480" t="s">
        <v>1078</v>
      </c>
      <c r="AM289" s="1305" t="s">
        <v>4809</v>
      </c>
      <c r="AN289" s="1479" t="s">
        <v>1078</v>
      </c>
      <c r="AO289" s="1480" t="s">
        <v>1078</v>
      </c>
    </row>
    <row r="290" spans="1:41">
      <c r="A290" s="1714" t="s">
        <v>4466</v>
      </c>
      <c r="B290" s="1350" t="s">
        <v>4467</v>
      </c>
      <c r="C290" s="1310" t="s">
        <v>1078</v>
      </c>
      <c r="D290" s="1485" t="s">
        <v>1078</v>
      </c>
      <c r="E290" s="1486" t="s">
        <v>1078</v>
      </c>
      <c r="F290" s="1310" t="s">
        <v>1078</v>
      </c>
      <c r="G290" s="1485" t="s">
        <v>1078</v>
      </c>
      <c r="H290" s="1486" t="s">
        <v>1078</v>
      </c>
      <c r="I290" s="1310" t="s">
        <v>1078</v>
      </c>
      <c r="J290" s="1485" t="s">
        <v>1078</v>
      </c>
      <c r="K290" s="1486" t="s">
        <v>1078</v>
      </c>
      <c r="L290" s="1310" t="s">
        <v>1078</v>
      </c>
      <c r="M290" s="1485" t="s">
        <v>1078</v>
      </c>
      <c r="N290" s="1486" t="s">
        <v>1078</v>
      </c>
      <c r="O290" s="1310" t="s">
        <v>1078</v>
      </c>
      <c r="P290" s="1485" t="s">
        <v>1078</v>
      </c>
      <c r="Q290" s="1486" t="s">
        <v>1078</v>
      </c>
      <c r="R290" s="1310" t="s">
        <v>1078</v>
      </c>
      <c r="S290" s="1485" t="s">
        <v>1078</v>
      </c>
      <c r="T290" s="1486" t="s">
        <v>1078</v>
      </c>
      <c r="U290" s="1310" t="s">
        <v>1078</v>
      </c>
      <c r="V290" s="1485" t="s">
        <v>1078</v>
      </c>
      <c r="W290" s="1486" t="s">
        <v>1078</v>
      </c>
      <c r="X290" s="1310" t="s">
        <v>1078</v>
      </c>
      <c r="Y290" s="1485" t="s">
        <v>1078</v>
      </c>
      <c r="Z290" s="1486" t="s">
        <v>1078</v>
      </c>
      <c r="AA290" s="1310" t="s">
        <v>1078</v>
      </c>
      <c r="AB290" s="1485" t="s">
        <v>1078</v>
      </c>
      <c r="AC290" s="1486" t="s">
        <v>1078</v>
      </c>
      <c r="AD290" s="1310" t="s">
        <v>1078</v>
      </c>
      <c r="AE290" s="1485" t="s">
        <v>1078</v>
      </c>
      <c r="AF290" s="1486" t="s">
        <v>1078</v>
      </c>
      <c r="AG290" s="1310" t="s">
        <v>1078</v>
      </c>
      <c r="AH290" s="1485" t="s">
        <v>1078</v>
      </c>
      <c r="AI290" s="1486" t="s">
        <v>1078</v>
      </c>
      <c r="AJ290" s="1310" t="s">
        <v>1078</v>
      </c>
      <c r="AK290" s="1485" t="s">
        <v>1078</v>
      </c>
      <c r="AL290" s="1486" t="s">
        <v>1078</v>
      </c>
      <c r="AM290" s="1310" t="s">
        <v>1078</v>
      </c>
      <c r="AN290" s="1485" t="s">
        <v>1078</v>
      </c>
      <c r="AO290" s="1486" t="s">
        <v>1078</v>
      </c>
    </row>
    <row r="291" spans="1:41">
      <c r="A291" s="1313" t="s">
        <v>4468</v>
      </c>
      <c r="B291" s="1143" t="s">
        <v>4469</v>
      </c>
      <c r="C291" s="1314" t="s">
        <v>1078</v>
      </c>
      <c r="D291" s="1483" t="s">
        <v>1078</v>
      </c>
      <c r="E291" s="1484" t="s">
        <v>1078</v>
      </c>
      <c r="F291" s="1314" t="s">
        <v>1078</v>
      </c>
      <c r="G291" s="1483" t="s">
        <v>1078</v>
      </c>
      <c r="H291" s="1484" t="s">
        <v>1078</v>
      </c>
      <c r="I291" s="1314" t="s">
        <v>1078</v>
      </c>
      <c r="J291" s="1483" t="s">
        <v>1078</v>
      </c>
      <c r="K291" s="1484" t="s">
        <v>1078</v>
      </c>
      <c r="L291" s="1314" t="s">
        <v>1078</v>
      </c>
      <c r="M291" s="1483" t="s">
        <v>1078</v>
      </c>
      <c r="N291" s="1484" t="s">
        <v>1078</v>
      </c>
      <c r="O291" s="1314" t="s">
        <v>1078</v>
      </c>
      <c r="P291" s="1483" t="s">
        <v>1078</v>
      </c>
      <c r="Q291" s="1484" t="s">
        <v>1078</v>
      </c>
      <c r="R291" s="1314" t="s">
        <v>1078</v>
      </c>
      <c r="S291" s="1483" t="s">
        <v>1078</v>
      </c>
      <c r="T291" s="1484" t="s">
        <v>1078</v>
      </c>
      <c r="U291" s="1314" t="s">
        <v>1078</v>
      </c>
      <c r="V291" s="1483" t="s">
        <v>1078</v>
      </c>
      <c r="W291" s="1484" t="s">
        <v>1078</v>
      </c>
      <c r="X291" s="1314" t="s">
        <v>1078</v>
      </c>
      <c r="Y291" s="1483" t="s">
        <v>1078</v>
      </c>
      <c r="Z291" s="1484" t="s">
        <v>1078</v>
      </c>
      <c r="AA291" s="1314" t="s">
        <v>1078</v>
      </c>
      <c r="AB291" s="1483" t="s">
        <v>1078</v>
      </c>
      <c r="AC291" s="1484" t="s">
        <v>1078</v>
      </c>
      <c r="AD291" s="1314" t="s">
        <v>1078</v>
      </c>
      <c r="AE291" s="1483" t="s">
        <v>1078</v>
      </c>
      <c r="AF291" s="1484" t="s">
        <v>1078</v>
      </c>
      <c r="AG291" s="1314" t="s">
        <v>1078</v>
      </c>
      <c r="AH291" s="1483" t="s">
        <v>1078</v>
      </c>
      <c r="AI291" s="1484" t="s">
        <v>1078</v>
      </c>
      <c r="AJ291" s="1314" t="s">
        <v>1078</v>
      </c>
      <c r="AK291" s="1483" t="s">
        <v>1078</v>
      </c>
      <c r="AL291" s="1484" t="s">
        <v>1078</v>
      </c>
      <c r="AM291" s="1314" t="s">
        <v>1078</v>
      </c>
      <c r="AN291" s="1483" t="s">
        <v>1078</v>
      </c>
      <c r="AO291" s="1484" t="s">
        <v>1078</v>
      </c>
    </row>
    <row r="292" spans="1:41">
      <c r="A292" s="1303" t="s">
        <v>4470</v>
      </c>
      <c r="B292" s="1304" t="s">
        <v>4471</v>
      </c>
      <c r="C292" s="1305" t="s">
        <v>4809</v>
      </c>
      <c r="D292" s="1479" t="s">
        <v>1078</v>
      </c>
      <c r="E292" s="1480" t="s">
        <v>1078</v>
      </c>
      <c r="F292" s="1305" t="s">
        <v>4809</v>
      </c>
      <c r="G292" s="1479" t="s">
        <v>1078</v>
      </c>
      <c r="H292" s="1480" t="s">
        <v>1078</v>
      </c>
      <c r="I292" s="1305" t="s">
        <v>2284</v>
      </c>
      <c r="J292" s="1479">
        <v>30.5</v>
      </c>
      <c r="K292" s="1480">
        <v>0</v>
      </c>
      <c r="L292" s="1305" t="s">
        <v>2284</v>
      </c>
      <c r="M292" s="1479">
        <v>30.5</v>
      </c>
      <c r="N292" s="1480">
        <v>0</v>
      </c>
      <c r="O292" s="1305" t="s">
        <v>4809</v>
      </c>
      <c r="P292" s="1479" t="s">
        <v>1078</v>
      </c>
      <c r="Q292" s="1480" t="s">
        <v>1078</v>
      </c>
      <c r="R292" s="1305" t="s">
        <v>4809</v>
      </c>
      <c r="S292" s="1479" t="s">
        <v>1078</v>
      </c>
      <c r="T292" s="1480" t="s">
        <v>1078</v>
      </c>
      <c r="U292" s="1305" t="s">
        <v>2284</v>
      </c>
      <c r="V292" s="1479">
        <v>30.5</v>
      </c>
      <c r="W292" s="1480">
        <v>0</v>
      </c>
      <c r="X292" s="1305" t="s">
        <v>4809</v>
      </c>
      <c r="Y292" s="1479" t="s">
        <v>1078</v>
      </c>
      <c r="Z292" s="1480" t="s">
        <v>1078</v>
      </c>
      <c r="AA292" s="1305" t="s">
        <v>4809</v>
      </c>
      <c r="AB292" s="1479" t="s">
        <v>1078</v>
      </c>
      <c r="AC292" s="1480" t="s">
        <v>1078</v>
      </c>
      <c r="AD292" s="1305" t="s">
        <v>4809</v>
      </c>
      <c r="AE292" s="1479" t="s">
        <v>1078</v>
      </c>
      <c r="AF292" s="1480" t="s">
        <v>1078</v>
      </c>
      <c r="AG292" s="1305" t="s">
        <v>4809</v>
      </c>
      <c r="AH292" s="1479" t="s">
        <v>1078</v>
      </c>
      <c r="AI292" s="1480" t="s">
        <v>1078</v>
      </c>
      <c r="AJ292" s="1305" t="s">
        <v>4809</v>
      </c>
      <c r="AK292" s="1479" t="s">
        <v>1078</v>
      </c>
      <c r="AL292" s="1480" t="s">
        <v>1078</v>
      </c>
      <c r="AM292" s="1305" t="s">
        <v>4809</v>
      </c>
      <c r="AN292" s="1479" t="s">
        <v>1078</v>
      </c>
      <c r="AO292" s="1480" t="s">
        <v>1078</v>
      </c>
    </row>
    <row r="293" spans="1:41">
      <c r="A293" s="1714" t="s">
        <v>4472</v>
      </c>
      <c r="B293" s="1350" t="s">
        <v>4473</v>
      </c>
      <c r="C293" s="1310" t="s">
        <v>1078</v>
      </c>
      <c r="D293" s="1485" t="s">
        <v>1078</v>
      </c>
      <c r="E293" s="1486" t="s">
        <v>1078</v>
      </c>
      <c r="F293" s="1310" t="s">
        <v>1078</v>
      </c>
      <c r="G293" s="1485" t="s">
        <v>1078</v>
      </c>
      <c r="H293" s="1486" t="s">
        <v>1078</v>
      </c>
      <c r="I293" s="1310" t="s">
        <v>1078</v>
      </c>
      <c r="J293" s="1485" t="s">
        <v>1078</v>
      </c>
      <c r="K293" s="1486" t="s">
        <v>1078</v>
      </c>
      <c r="L293" s="1310" t="s">
        <v>1078</v>
      </c>
      <c r="M293" s="1485" t="s">
        <v>1078</v>
      </c>
      <c r="N293" s="1486" t="s">
        <v>1078</v>
      </c>
      <c r="O293" s="1310" t="s">
        <v>1078</v>
      </c>
      <c r="P293" s="1485" t="s">
        <v>1078</v>
      </c>
      <c r="Q293" s="1486" t="s">
        <v>1078</v>
      </c>
      <c r="R293" s="1310" t="s">
        <v>1078</v>
      </c>
      <c r="S293" s="1485" t="s">
        <v>1078</v>
      </c>
      <c r="T293" s="1486" t="s">
        <v>1078</v>
      </c>
      <c r="U293" s="1310" t="s">
        <v>1078</v>
      </c>
      <c r="V293" s="1485" t="s">
        <v>1078</v>
      </c>
      <c r="W293" s="1486" t="s">
        <v>1078</v>
      </c>
      <c r="X293" s="1310" t="s">
        <v>1078</v>
      </c>
      <c r="Y293" s="1485" t="s">
        <v>1078</v>
      </c>
      <c r="Z293" s="1486" t="s">
        <v>1078</v>
      </c>
      <c r="AA293" s="1310" t="s">
        <v>1078</v>
      </c>
      <c r="AB293" s="1485" t="s">
        <v>1078</v>
      </c>
      <c r="AC293" s="1486" t="s">
        <v>1078</v>
      </c>
      <c r="AD293" s="1310" t="s">
        <v>1078</v>
      </c>
      <c r="AE293" s="1485" t="s">
        <v>1078</v>
      </c>
      <c r="AF293" s="1486" t="s">
        <v>1078</v>
      </c>
      <c r="AG293" s="1310" t="s">
        <v>1078</v>
      </c>
      <c r="AH293" s="1485" t="s">
        <v>1078</v>
      </c>
      <c r="AI293" s="1486" t="s">
        <v>1078</v>
      </c>
      <c r="AJ293" s="1310" t="s">
        <v>1078</v>
      </c>
      <c r="AK293" s="1485" t="s">
        <v>1078</v>
      </c>
      <c r="AL293" s="1486" t="s">
        <v>1078</v>
      </c>
      <c r="AM293" s="1310" t="s">
        <v>1078</v>
      </c>
      <c r="AN293" s="1485" t="s">
        <v>1078</v>
      </c>
      <c r="AO293" s="1486" t="s">
        <v>1078</v>
      </c>
    </row>
    <row r="294" spans="1:41">
      <c r="A294" s="1313" t="s">
        <v>4474</v>
      </c>
      <c r="B294" s="1143" t="s">
        <v>4475</v>
      </c>
      <c r="C294" s="1314" t="s">
        <v>1078</v>
      </c>
      <c r="D294" s="1483" t="s">
        <v>1078</v>
      </c>
      <c r="E294" s="1484" t="s">
        <v>1078</v>
      </c>
      <c r="F294" s="1314" t="s">
        <v>1078</v>
      </c>
      <c r="G294" s="1483" t="s">
        <v>1078</v>
      </c>
      <c r="H294" s="1484" t="s">
        <v>1078</v>
      </c>
      <c r="I294" s="1314" t="s">
        <v>1078</v>
      </c>
      <c r="J294" s="1483" t="s">
        <v>1078</v>
      </c>
      <c r="K294" s="1484" t="s">
        <v>1078</v>
      </c>
      <c r="L294" s="1314" t="s">
        <v>1078</v>
      </c>
      <c r="M294" s="1483" t="s">
        <v>1078</v>
      </c>
      <c r="N294" s="1484" t="s">
        <v>1078</v>
      </c>
      <c r="O294" s="1314" t="s">
        <v>1078</v>
      </c>
      <c r="P294" s="1483" t="s">
        <v>1078</v>
      </c>
      <c r="Q294" s="1484" t="s">
        <v>1078</v>
      </c>
      <c r="R294" s="1314" t="s">
        <v>1078</v>
      </c>
      <c r="S294" s="1483" t="s">
        <v>1078</v>
      </c>
      <c r="T294" s="1484" t="s">
        <v>1078</v>
      </c>
      <c r="U294" s="1314" t="s">
        <v>1078</v>
      </c>
      <c r="V294" s="1483" t="s">
        <v>1078</v>
      </c>
      <c r="W294" s="1484" t="s">
        <v>1078</v>
      </c>
      <c r="X294" s="1314" t="s">
        <v>1078</v>
      </c>
      <c r="Y294" s="1483" t="s">
        <v>1078</v>
      </c>
      <c r="Z294" s="1484" t="s">
        <v>1078</v>
      </c>
      <c r="AA294" s="1314" t="s">
        <v>1078</v>
      </c>
      <c r="AB294" s="1483" t="s">
        <v>1078</v>
      </c>
      <c r="AC294" s="1484" t="s">
        <v>1078</v>
      </c>
      <c r="AD294" s="1314" t="s">
        <v>1078</v>
      </c>
      <c r="AE294" s="1483" t="s">
        <v>1078</v>
      </c>
      <c r="AF294" s="1484" t="s">
        <v>1078</v>
      </c>
      <c r="AG294" s="1314" t="s">
        <v>1078</v>
      </c>
      <c r="AH294" s="1483" t="s">
        <v>1078</v>
      </c>
      <c r="AI294" s="1484" t="s">
        <v>1078</v>
      </c>
      <c r="AJ294" s="1314" t="s">
        <v>1078</v>
      </c>
      <c r="AK294" s="1483" t="s">
        <v>1078</v>
      </c>
      <c r="AL294" s="1484" t="s">
        <v>1078</v>
      </c>
      <c r="AM294" s="1314" t="s">
        <v>1078</v>
      </c>
      <c r="AN294" s="1483" t="s">
        <v>1078</v>
      </c>
      <c r="AO294" s="1484" t="s">
        <v>1078</v>
      </c>
    </row>
    <row r="295" spans="1:41">
      <c r="A295" s="1303" t="s">
        <v>4476</v>
      </c>
      <c r="B295" s="1304" t="s">
        <v>4477</v>
      </c>
      <c r="C295" s="1305" t="s">
        <v>4809</v>
      </c>
      <c r="D295" s="1479" t="s">
        <v>1078</v>
      </c>
      <c r="E295" s="1480" t="s">
        <v>1078</v>
      </c>
      <c r="F295" s="1305" t="s">
        <v>4809</v>
      </c>
      <c r="G295" s="1479" t="s">
        <v>1078</v>
      </c>
      <c r="H295" s="1480" t="s">
        <v>1078</v>
      </c>
      <c r="I295" s="1305" t="s">
        <v>4809</v>
      </c>
      <c r="J295" s="1479" t="s">
        <v>1078</v>
      </c>
      <c r="K295" s="1480" t="s">
        <v>1078</v>
      </c>
      <c r="L295" s="1305" t="s">
        <v>4809</v>
      </c>
      <c r="M295" s="1479" t="s">
        <v>1078</v>
      </c>
      <c r="N295" s="1480" t="s">
        <v>1078</v>
      </c>
      <c r="O295" s="1305" t="s">
        <v>4809</v>
      </c>
      <c r="P295" s="1479" t="s">
        <v>1078</v>
      </c>
      <c r="Q295" s="1480" t="s">
        <v>1078</v>
      </c>
      <c r="R295" s="1305" t="s">
        <v>4809</v>
      </c>
      <c r="S295" s="1479" t="s">
        <v>1078</v>
      </c>
      <c r="T295" s="1480" t="s">
        <v>1078</v>
      </c>
      <c r="U295" s="1305" t="s">
        <v>4809</v>
      </c>
      <c r="V295" s="1479" t="s">
        <v>1078</v>
      </c>
      <c r="W295" s="1480" t="s">
        <v>1078</v>
      </c>
      <c r="X295" s="1305" t="s">
        <v>4809</v>
      </c>
      <c r="Y295" s="1479" t="s">
        <v>1078</v>
      </c>
      <c r="Z295" s="1480" t="s">
        <v>1078</v>
      </c>
      <c r="AA295" s="1305" t="s">
        <v>4809</v>
      </c>
      <c r="AB295" s="1479" t="s">
        <v>1078</v>
      </c>
      <c r="AC295" s="1480" t="s">
        <v>1078</v>
      </c>
      <c r="AD295" s="1305" t="s">
        <v>4809</v>
      </c>
      <c r="AE295" s="1479" t="s">
        <v>1078</v>
      </c>
      <c r="AF295" s="1480" t="s">
        <v>1078</v>
      </c>
      <c r="AG295" s="1305" t="s">
        <v>4809</v>
      </c>
      <c r="AH295" s="1479" t="s">
        <v>1078</v>
      </c>
      <c r="AI295" s="1480" t="s">
        <v>1078</v>
      </c>
      <c r="AJ295" s="1305" t="s">
        <v>4809</v>
      </c>
      <c r="AK295" s="1479" t="s">
        <v>1078</v>
      </c>
      <c r="AL295" s="1480" t="s">
        <v>1078</v>
      </c>
      <c r="AM295" s="1305" t="s">
        <v>4809</v>
      </c>
      <c r="AN295" s="1479" t="s">
        <v>1078</v>
      </c>
      <c r="AO295" s="1480" t="s">
        <v>1078</v>
      </c>
    </row>
    <row r="296" spans="1:41">
      <c r="A296" s="1714" t="s">
        <v>4478</v>
      </c>
      <c r="B296" s="1350" t="s">
        <v>4479</v>
      </c>
      <c r="C296" s="1310" t="s">
        <v>1078</v>
      </c>
      <c r="D296" s="1485" t="s">
        <v>1078</v>
      </c>
      <c r="E296" s="1486" t="s">
        <v>1078</v>
      </c>
      <c r="F296" s="1310" t="s">
        <v>1078</v>
      </c>
      <c r="G296" s="1485" t="s">
        <v>1078</v>
      </c>
      <c r="H296" s="1486" t="s">
        <v>1078</v>
      </c>
      <c r="I296" s="1310" t="s">
        <v>1078</v>
      </c>
      <c r="J296" s="1485" t="s">
        <v>1078</v>
      </c>
      <c r="K296" s="1486" t="s">
        <v>1078</v>
      </c>
      <c r="L296" s="1310" t="s">
        <v>1078</v>
      </c>
      <c r="M296" s="1485" t="s">
        <v>1078</v>
      </c>
      <c r="N296" s="1486" t="s">
        <v>1078</v>
      </c>
      <c r="O296" s="1310" t="s">
        <v>1078</v>
      </c>
      <c r="P296" s="1485" t="s">
        <v>1078</v>
      </c>
      <c r="Q296" s="1486" t="s">
        <v>1078</v>
      </c>
      <c r="R296" s="1310" t="s">
        <v>1078</v>
      </c>
      <c r="S296" s="1485" t="s">
        <v>1078</v>
      </c>
      <c r="T296" s="1486" t="s">
        <v>1078</v>
      </c>
      <c r="U296" s="1310" t="s">
        <v>1078</v>
      </c>
      <c r="V296" s="1485" t="s">
        <v>1078</v>
      </c>
      <c r="W296" s="1486" t="s">
        <v>1078</v>
      </c>
      <c r="X296" s="1310" t="s">
        <v>1078</v>
      </c>
      <c r="Y296" s="1485" t="s">
        <v>1078</v>
      </c>
      <c r="Z296" s="1486" t="s">
        <v>1078</v>
      </c>
      <c r="AA296" s="1310" t="s">
        <v>1078</v>
      </c>
      <c r="AB296" s="1485" t="s">
        <v>1078</v>
      </c>
      <c r="AC296" s="1486" t="s">
        <v>1078</v>
      </c>
      <c r="AD296" s="1310" t="s">
        <v>1078</v>
      </c>
      <c r="AE296" s="1485" t="s">
        <v>1078</v>
      </c>
      <c r="AF296" s="1486" t="s">
        <v>1078</v>
      </c>
      <c r="AG296" s="1310" t="s">
        <v>1078</v>
      </c>
      <c r="AH296" s="1485" t="s">
        <v>1078</v>
      </c>
      <c r="AI296" s="1486" t="s">
        <v>1078</v>
      </c>
      <c r="AJ296" s="1310" t="s">
        <v>1078</v>
      </c>
      <c r="AK296" s="1485" t="s">
        <v>1078</v>
      </c>
      <c r="AL296" s="1486" t="s">
        <v>1078</v>
      </c>
      <c r="AM296" s="1310" t="s">
        <v>1078</v>
      </c>
      <c r="AN296" s="1485" t="s">
        <v>1078</v>
      </c>
      <c r="AO296" s="1486" t="s">
        <v>1078</v>
      </c>
    </row>
    <row r="297" spans="1:41">
      <c r="A297" s="1313" t="s">
        <v>4480</v>
      </c>
      <c r="B297" s="1143" t="s">
        <v>4481</v>
      </c>
      <c r="C297" s="1314" t="s">
        <v>1078</v>
      </c>
      <c r="D297" s="1483" t="s">
        <v>1078</v>
      </c>
      <c r="E297" s="1484" t="s">
        <v>1078</v>
      </c>
      <c r="F297" s="1314" t="s">
        <v>1078</v>
      </c>
      <c r="G297" s="1483" t="s">
        <v>1078</v>
      </c>
      <c r="H297" s="1484" t="s">
        <v>1078</v>
      </c>
      <c r="I297" s="1314" t="s">
        <v>1078</v>
      </c>
      <c r="J297" s="1483" t="s">
        <v>1078</v>
      </c>
      <c r="K297" s="1484" t="s">
        <v>1078</v>
      </c>
      <c r="L297" s="1314" t="s">
        <v>1078</v>
      </c>
      <c r="M297" s="1483" t="s">
        <v>1078</v>
      </c>
      <c r="N297" s="1484" t="s">
        <v>1078</v>
      </c>
      <c r="O297" s="1314" t="s">
        <v>1078</v>
      </c>
      <c r="P297" s="1483" t="s">
        <v>1078</v>
      </c>
      <c r="Q297" s="1484" t="s">
        <v>1078</v>
      </c>
      <c r="R297" s="1314" t="s">
        <v>1078</v>
      </c>
      <c r="S297" s="1483" t="s">
        <v>1078</v>
      </c>
      <c r="T297" s="1484" t="s">
        <v>1078</v>
      </c>
      <c r="U297" s="1314" t="s">
        <v>1078</v>
      </c>
      <c r="V297" s="1483" t="s">
        <v>1078</v>
      </c>
      <c r="W297" s="1484" t="s">
        <v>1078</v>
      </c>
      <c r="X297" s="1314" t="s">
        <v>1078</v>
      </c>
      <c r="Y297" s="1483" t="s">
        <v>1078</v>
      </c>
      <c r="Z297" s="1484" t="s">
        <v>1078</v>
      </c>
      <c r="AA297" s="1314" t="s">
        <v>1078</v>
      </c>
      <c r="AB297" s="1483" t="s">
        <v>1078</v>
      </c>
      <c r="AC297" s="1484" t="s">
        <v>1078</v>
      </c>
      <c r="AD297" s="1314" t="s">
        <v>1078</v>
      </c>
      <c r="AE297" s="1483" t="s">
        <v>1078</v>
      </c>
      <c r="AF297" s="1484" t="s">
        <v>1078</v>
      </c>
      <c r="AG297" s="1314" t="s">
        <v>1078</v>
      </c>
      <c r="AH297" s="1483" t="s">
        <v>1078</v>
      </c>
      <c r="AI297" s="1484" t="s">
        <v>1078</v>
      </c>
      <c r="AJ297" s="1314" t="s">
        <v>1078</v>
      </c>
      <c r="AK297" s="1483" t="s">
        <v>1078</v>
      </c>
      <c r="AL297" s="1484" t="s">
        <v>1078</v>
      </c>
      <c r="AM297" s="1314" t="s">
        <v>1078</v>
      </c>
      <c r="AN297" s="1483" t="s">
        <v>1078</v>
      </c>
      <c r="AO297" s="1484" t="s">
        <v>1078</v>
      </c>
    </row>
    <row r="298" spans="1:41">
      <c r="A298" s="1303" t="s">
        <v>4482</v>
      </c>
      <c r="B298" s="1304" t="s">
        <v>4483</v>
      </c>
      <c r="C298" s="1305" t="s">
        <v>4809</v>
      </c>
      <c r="D298" s="1479" t="s">
        <v>1078</v>
      </c>
      <c r="E298" s="1480" t="s">
        <v>1078</v>
      </c>
      <c r="F298" s="1305" t="s">
        <v>4809</v>
      </c>
      <c r="G298" s="1479" t="s">
        <v>1078</v>
      </c>
      <c r="H298" s="1480" t="s">
        <v>1078</v>
      </c>
      <c r="I298" s="1305" t="s">
        <v>2284</v>
      </c>
      <c r="J298" s="1479">
        <v>40.5</v>
      </c>
      <c r="K298" s="1480">
        <v>0</v>
      </c>
      <c r="L298" s="1305" t="s">
        <v>2284</v>
      </c>
      <c r="M298" s="1479">
        <v>40.5</v>
      </c>
      <c r="N298" s="1480">
        <v>0</v>
      </c>
      <c r="O298" s="1305" t="s">
        <v>4809</v>
      </c>
      <c r="P298" s="1479" t="s">
        <v>1078</v>
      </c>
      <c r="Q298" s="1480" t="s">
        <v>1078</v>
      </c>
      <c r="R298" s="1305" t="s">
        <v>4809</v>
      </c>
      <c r="S298" s="1479" t="s">
        <v>1078</v>
      </c>
      <c r="T298" s="1480" t="s">
        <v>1078</v>
      </c>
      <c r="U298" s="1305" t="s">
        <v>2284</v>
      </c>
      <c r="V298" s="1479">
        <v>40.4</v>
      </c>
      <c r="W298" s="1480">
        <v>0</v>
      </c>
      <c r="X298" s="1305" t="s">
        <v>4809</v>
      </c>
      <c r="Y298" s="1479" t="s">
        <v>1078</v>
      </c>
      <c r="Z298" s="1480" t="s">
        <v>1078</v>
      </c>
      <c r="AA298" s="1305" t="s">
        <v>4809</v>
      </c>
      <c r="AB298" s="1479" t="s">
        <v>1078</v>
      </c>
      <c r="AC298" s="1480" t="s">
        <v>1078</v>
      </c>
      <c r="AD298" s="1305" t="s">
        <v>4809</v>
      </c>
      <c r="AE298" s="1479" t="s">
        <v>1078</v>
      </c>
      <c r="AF298" s="1480" t="s">
        <v>1078</v>
      </c>
      <c r="AG298" s="1305" t="s">
        <v>4809</v>
      </c>
      <c r="AH298" s="1479" t="s">
        <v>1078</v>
      </c>
      <c r="AI298" s="1480" t="s">
        <v>1078</v>
      </c>
      <c r="AJ298" s="1305" t="s">
        <v>4809</v>
      </c>
      <c r="AK298" s="1479" t="s">
        <v>1078</v>
      </c>
      <c r="AL298" s="1480" t="s">
        <v>1078</v>
      </c>
      <c r="AM298" s="1305" t="s">
        <v>4809</v>
      </c>
      <c r="AN298" s="1479" t="s">
        <v>1078</v>
      </c>
      <c r="AO298" s="1480" t="s">
        <v>1078</v>
      </c>
    </row>
    <row r="299" spans="1:41">
      <c r="A299" s="1714" t="s">
        <v>4484</v>
      </c>
      <c r="B299" s="1350" t="s">
        <v>4485</v>
      </c>
      <c r="C299" s="1310" t="s">
        <v>1078</v>
      </c>
      <c r="D299" s="1485" t="s">
        <v>1078</v>
      </c>
      <c r="E299" s="1486" t="s">
        <v>1078</v>
      </c>
      <c r="F299" s="1310" t="s">
        <v>1078</v>
      </c>
      <c r="G299" s="1485" t="s">
        <v>1078</v>
      </c>
      <c r="H299" s="1486" t="s">
        <v>1078</v>
      </c>
      <c r="I299" s="1310" t="s">
        <v>1078</v>
      </c>
      <c r="J299" s="1485" t="s">
        <v>1078</v>
      </c>
      <c r="K299" s="1486" t="s">
        <v>1078</v>
      </c>
      <c r="L299" s="1310" t="s">
        <v>1078</v>
      </c>
      <c r="M299" s="1485" t="s">
        <v>1078</v>
      </c>
      <c r="N299" s="1486" t="s">
        <v>1078</v>
      </c>
      <c r="O299" s="1310" t="s">
        <v>1078</v>
      </c>
      <c r="P299" s="1485" t="s">
        <v>1078</v>
      </c>
      <c r="Q299" s="1486" t="s">
        <v>1078</v>
      </c>
      <c r="R299" s="1310" t="s">
        <v>1078</v>
      </c>
      <c r="S299" s="1485" t="s">
        <v>1078</v>
      </c>
      <c r="T299" s="1486" t="s">
        <v>1078</v>
      </c>
      <c r="U299" s="1310" t="s">
        <v>1078</v>
      </c>
      <c r="V299" s="1485" t="s">
        <v>1078</v>
      </c>
      <c r="W299" s="1486" t="s">
        <v>1078</v>
      </c>
      <c r="X299" s="1310" t="s">
        <v>1078</v>
      </c>
      <c r="Y299" s="1485" t="s">
        <v>1078</v>
      </c>
      <c r="Z299" s="1486" t="s">
        <v>1078</v>
      </c>
      <c r="AA299" s="1310" t="s">
        <v>1078</v>
      </c>
      <c r="AB299" s="1485" t="s">
        <v>1078</v>
      </c>
      <c r="AC299" s="1486" t="s">
        <v>1078</v>
      </c>
      <c r="AD299" s="1310" t="s">
        <v>1078</v>
      </c>
      <c r="AE299" s="1485" t="s">
        <v>1078</v>
      </c>
      <c r="AF299" s="1486" t="s">
        <v>1078</v>
      </c>
      <c r="AG299" s="1310" t="s">
        <v>1078</v>
      </c>
      <c r="AH299" s="1485" t="s">
        <v>1078</v>
      </c>
      <c r="AI299" s="1486" t="s">
        <v>1078</v>
      </c>
      <c r="AJ299" s="1310" t="s">
        <v>1078</v>
      </c>
      <c r="AK299" s="1485" t="s">
        <v>1078</v>
      </c>
      <c r="AL299" s="1486" t="s">
        <v>1078</v>
      </c>
      <c r="AM299" s="1310" t="s">
        <v>1078</v>
      </c>
      <c r="AN299" s="1485" t="s">
        <v>1078</v>
      </c>
      <c r="AO299" s="1486" t="s">
        <v>1078</v>
      </c>
    </row>
    <row r="300" spans="1:41">
      <c r="A300" s="1313" t="s">
        <v>4486</v>
      </c>
      <c r="B300" s="1143" t="s">
        <v>4487</v>
      </c>
      <c r="C300" s="1314" t="s">
        <v>1078</v>
      </c>
      <c r="D300" s="1483" t="s">
        <v>1078</v>
      </c>
      <c r="E300" s="1484" t="s">
        <v>1078</v>
      </c>
      <c r="F300" s="1314" t="s">
        <v>1078</v>
      </c>
      <c r="G300" s="1483" t="s">
        <v>1078</v>
      </c>
      <c r="H300" s="1484" t="s">
        <v>1078</v>
      </c>
      <c r="I300" s="1314" t="s">
        <v>1078</v>
      </c>
      <c r="J300" s="1483" t="s">
        <v>1078</v>
      </c>
      <c r="K300" s="1484" t="s">
        <v>1078</v>
      </c>
      <c r="L300" s="1314" t="s">
        <v>1078</v>
      </c>
      <c r="M300" s="1483" t="s">
        <v>1078</v>
      </c>
      <c r="N300" s="1484" t="s">
        <v>1078</v>
      </c>
      <c r="O300" s="1314" t="s">
        <v>1078</v>
      </c>
      <c r="P300" s="1483" t="s">
        <v>1078</v>
      </c>
      <c r="Q300" s="1484" t="s">
        <v>1078</v>
      </c>
      <c r="R300" s="1314" t="s">
        <v>1078</v>
      </c>
      <c r="S300" s="1483" t="s">
        <v>1078</v>
      </c>
      <c r="T300" s="1484" t="s">
        <v>1078</v>
      </c>
      <c r="U300" s="1314" t="s">
        <v>1078</v>
      </c>
      <c r="V300" s="1483" t="s">
        <v>1078</v>
      </c>
      <c r="W300" s="1484" t="s">
        <v>1078</v>
      </c>
      <c r="X300" s="1314" t="s">
        <v>1078</v>
      </c>
      <c r="Y300" s="1483" t="s">
        <v>1078</v>
      </c>
      <c r="Z300" s="1484" t="s">
        <v>1078</v>
      </c>
      <c r="AA300" s="1314" t="s">
        <v>1078</v>
      </c>
      <c r="AB300" s="1483" t="s">
        <v>1078</v>
      </c>
      <c r="AC300" s="1484" t="s">
        <v>1078</v>
      </c>
      <c r="AD300" s="1314" t="s">
        <v>1078</v>
      </c>
      <c r="AE300" s="1483" t="s">
        <v>1078</v>
      </c>
      <c r="AF300" s="1484" t="s">
        <v>1078</v>
      </c>
      <c r="AG300" s="1314" t="s">
        <v>1078</v>
      </c>
      <c r="AH300" s="1483" t="s">
        <v>1078</v>
      </c>
      <c r="AI300" s="1484" t="s">
        <v>1078</v>
      </c>
      <c r="AJ300" s="1314" t="s">
        <v>1078</v>
      </c>
      <c r="AK300" s="1483" t="s">
        <v>1078</v>
      </c>
      <c r="AL300" s="1484" t="s">
        <v>1078</v>
      </c>
      <c r="AM300" s="1314" t="s">
        <v>1078</v>
      </c>
      <c r="AN300" s="1483" t="s">
        <v>1078</v>
      </c>
      <c r="AO300" s="1484" t="s">
        <v>1078</v>
      </c>
    </row>
    <row r="301" spans="1:41">
      <c r="A301" s="1303" t="s">
        <v>4488</v>
      </c>
      <c r="B301" s="1304" t="s">
        <v>4489</v>
      </c>
      <c r="C301" s="1305" t="s">
        <v>4809</v>
      </c>
      <c r="D301" s="1479" t="s">
        <v>1078</v>
      </c>
      <c r="E301" s="1480" t="s">
        <v>1078</v>
      </c>
      <c r="F301" s="1305" t="s">
        <v>4809</v>
      </c>
      <c r="G301" s="1479" t="s">
        <v>1078</v>
      </c>
      <c r="H301" s="1480" t="s">
        <v>1078</v>
      </c>
      <c r="I301" s="1305" t="s">
        <v>4809</v>
      </c>
      <c r="J301" s="1479" t="s">
        <v>1078</v>
      </c>
      <c r="K301" s="1480" t="s">
        <v>1078</v>
      </c>
      <c r="L301" s="1305" t="s">
        <v>4809</v>
      </c>
      <c r="M301" s="1479" t="s">
        <v>1078</v>
      </c>
      <c r="N301" s="1480" t="s">
        <v>1078</v>
      </c>
      <c r="O301" s="1305" t="s">
        <v>4809</v>
      </c>
      <c r="P301" s="1479" t="s">
        <v>1078</v>
      </c>
      <c r="Q301" s="1480" t="s">
        <v>1078</v>
      </c>
      <c r="R301" s="1305" t="s">
        <v>4809</v>
      </c>
      <c r="S301" s="1479" t="s">
        <v>1078</v>
      </c>
      <c r="T301" s="1480" t="s">
        <v>1078</v>
      </c>
      <c r="U301" s="1305" t="s">
        <v>4809</v>
      </c>
      <c r="V301" s="1479" t="s">
        <v>1078</v>
      </c>
      <c r="W301" s="1480" t="s">
        <v>1078</v>
      </c>
      <c r="X301" s="1305" t="s">
        <v>4809</v>
      </c>
      <c r="Y301" s="1479" t="s">
        <v>1078</v>
      </c>
      <c r="Z301" s="1480" t="s">
        <v>1078</v>
      </c>
      <c r="AA301" s="1305" t="s">
        <v>4809</v>
      </c>
      <c r="AB301" s="1479" t="s">
        <v>1078</v>
      </c>
      <c r="AC301" s="1480" t="s">
        <v>1078</v>
      </c>
      <c r="AD301" s="1305" t="s">
        <v>4809</v>
      </c>
      <c r="AE301" s="1479" t="s">
        <v>1078</v>
      </c>
      <c r="AF301" s="1480" t="s">
        <v>1078</v>
      </c>
      <c r="AG301" s="1305" t="s">
        <v>4809</v>
      </c>
      <c r="AH301" s="1479" t="s">
        <v>1078</v>
      </c>
      <c r="AI301" s="1480" t="s">
        <v>1078</v>
      </c>
      <c r="AJ301" s="1305" t="s">
        <v>4809</v>
      </c>
      <c r="AK301" s="1479" t="s">
        <v>1078</v>
      </c>
      <c r="AL301" s="1480" t="s">
        <v>1078</v>
      </c>
      <c r="AM301" s="1305" t="s">
        <v>4809</v>
      </c>
      <c r="AN301" s="1479" t="s">
        <v>1078</v>
      </c>
      <c r="AO301" s="1480" t="s">
        <v>1078</v>
      </c>
    </row>
    <row r="302" spans="1:41">
      <c r="A302" s="1714" t="s">
        <v>4490</v>
      </c>
      <c r="B302" s="1350" t="s">
        <v>4491</v>
      </c>
      <c r="C302" s="1310" t="s">
        <v>1078</v>
      </c>
      <c r="D302" s="1485" t="s">
        <v>1078</v>
      </c>
      <c r="E302" s="1486" t="s">
        <v>1078</v>
      </c>
      <c r="F302" s="1310" t="s">
        <v>1078</v>
      </c>
      <c r="G302" s="1485" t="s">
        <v>1078</v>
      </c>
      <c r="H302" s="1486" t="s">
        <v>1078</v>
      </c>
      <c r="I302" s="1310" t="s">
        <v>1078</v>
      </c>
      <c r="J302" s="1485" t="s">
        <v>1078</v>
      </c>
      <c r="K302" s="1486" t="s">
        <v>1078</v>
      </c>
      <c r="L302" s="1310" t="s">
        <v>1078</v>
      </c>
      <c r="M302" s="1485" t="s">
        <v>1078</v>
      </c>
      <c r="N302" s="1486" t="s">
        <v>1078</v>
      </c>
      <c r="O302" s="1310" t="s">
        <v>1078</v>
      </c>
      <c r="P302" s="1485" t="s">
        <v>1078</v>
      </c>
      <c r="Q302" s="1486" t="s">
        <v>1078</v>
      </c>
      <c r="R302" s="1310" t="s">
        <v>1078</v>
      </c>
      <c r="S302" s="1485" t="s">
        <v>1078</v>
      </c>
      <c r="T302" s="1486" t="s">
        <v>1078</v>
      </c>
      <c r="U302" s="1310" t="s">
        <v>1078</v>
      </c>
      <c r="V302" s="1485" t="s">
        <v>1078</v>
      </c>
      <c r="W302" s="1486" t="s">
        <v>1078</v>
      </c>
      <c r="X302" s="1310" t="s">
        <v>1078</v>
      </c>
      <c r="Y302" s="1485" t="s">
        <v>1078</v>
      </c>
      <c r="Z302" s="1486" t="s">
        <v>1078</v>
      </c>
      <c r="AA302" s="1310" t="s">
        <v>1078</v>
      </c>
      <c r="AB302" s="1485" t="s">
        <v>1078</v>
      </c>
      <c r="AC302" s="1486" t="s">
        <v>1078</v>
      </c>
      <c r="AD302" s="1310" t="s">
        <v>1078</v>
      </c>
      <c r="AE302" s="1485" t="s">
        <v>1078</v>
      </c>
      <c r="AF302" s="1486" t="s">
        <v>1078</v>
      </c>
      <c r="AG302" s="1310" t="s">
        <v>1078</v>
      </c>
      <c r="AH302" s="1485" t="s">
        <v>1078</v>
      </c>
      <c r="AI302" s="1486" t="s">
        <v>1078</v>
      </c>
      <c r="AJ302" s="1310" t="s">
        <v>1078</v>
      </c>
      <c r="AK302" s="1485" t="s">
        <v>1078</v>
      </c>
      <c r="AL302" s="1486" t="s">
        <v>1078</v>
      </c>
      <c r="AM302" s="1310" t="s">
        <v>1078</v>
      </c>
      <c r="AN302" s="1485" t="s">
        <v>1078</v>
      </c>
      <c r="AO302" s="1486" t="s">
        <v>1078</v>
      </c>
    </row>
    <row r="303" spans="1:41">
      <c r="A303" s="1313" t="s">
        <v>4492</v>
      </c>
      <c r="B303" s="1143" t="s">
        <v>4493</v>
      </c>
      <c r="C303" s="1314" t="s">
        <v>1078</v>
      </c>
      <c r="D303" s="1483" t="s">
        <v>1078</v>
      </c>
      <c r="E303" s="1484" t="s">
        <v>1078</v>
      </c>
      <c r="F303" s="1314" t="s">
        <v>1078</v>
      </c>
      <c r="G303" s="1483" t="s">
        <v>1078</v>
      </c>
      <c r="H303" s="1484" t="s">
        <v>1078</v>
      </c>
      <c r="I303" s="1314" t="s">
        <v>1078</v>
      </c>
      <c r="J303" s="1483" t="s">
        <v>1078</v>
      </c>
      <c r="K303" s="1484" t="s">
        <v>1078</v>
      </c>
      <c r="L303" s="1314" t="s">
        <v>1078</v>
      </c>
      <c r="M303" s="1483" t="s">
        <v>1078</v>
      </c>
      <c r="N303" s="1484" t="s">
        <v>1078</v>
      </c>
      <c r="O303" s="1314" t="s">
        <v>1078</v>
      </c>
      <c r="P303" s="1483" t="s">
        <v>1078</v>
      </c>
      <c r="Q303" s="1484" t="s">
        <v>1078</v>
      </c>
      <c r="R303" s="1314" t="s">
        <v>1078</v>
      </c>
      <c r="S303" s="1483" t="s">
        <v>1078</v>
      </c>
      <c r="T303" s="1484" t="s">
        <v>1078</v>
      </c>
      <c r="U303" s="1314" t="s">
        <v>1078</v>
      </c>
      <c r="V303" s="1483" t="s">
        <v>1078</v>
      </c>
      <c r="W303" s="1484" t="s">
        <v>1078</v>
      </c>
      <c r="X303" s="1314" t="s">
        <v>1078</v>
      </c>
      <c r="Y303" s="1483" t="s">
        <v>1078</v>
      </c>
      <c r="Z303" s="1484" t="s">
        <v>1078</v>
      </c>
      <c r="AA303" s="1314" t="s">
        <v>1078</v>
      </c>
      <c r="AB303" s="1483" t="s">
        <v>1078</v>
      </c>
      <c r="AC303" s="1484" t="s">
        <v>1078</v>
      </c>
      <c r="AD303" s="1314" t="s">
        <v>1078</v>
      </c>
      <c r="AE303" s="1483" t="s">
        <v>1078</v>
      </c>
      <c r="AF303" s="1484" t="s">
        <v>1078</v>
      </c>
      <c r="AG303" s="1314" t="s">
        <v>1078</v>
      </c>
      <c r="AH303" s="1483" t="s">
        <v>1078</v>
      </c>
      <c r="AI303" s="1484" t="s">
        <v>1078</v>
      </c>
      <c r="AJ303" s="1314" t="s">
        <v>1078</v>
      </c>
      <c r="AK303" s="1483" t="s">
        <v>1078</v>
      </c>
      <c r="AL303" s="1484" t="s">
        <v>1078</v>
      </c>
      <c r="AM303" s="1314" t="s">
        <v>1078</v>
      </c>
      <c r="AN303" s="1483" t="s">
        <v>1078</v>
      </c>
      <c r="AO303" s="1484" t="s">
        <v>1078</v>
      </c>
    </row>
    <row r="304" spans="1:41">
      <c r="A304" s="1303" t="s">
        <v>4494</v>
      </c>
      <c r="B304" s="1304" t="s">
        <v>4495</v>
      </c>
      <c r="C304" s="1305" t="s">
        <v>2284</v>
      </c>
      <c r="D304" s="1479">
        <v>50.5</v>
      </c>
      <c r="E304" s="1480">
        <v>0</v>
      </c>
      <c r="F304" s="1305" t="s">
        <v>2284</v>
      </c>
      <c r="G304" s="1479">
        <v>50.3</v>
      </c>
      <c r="H304" s="1480">
        <v>0</v>
      </c>
      <c r="I304" s="1305" t="s">
        <v>2284</v>
      </c>
      <c r="J304" s="1479">
        <v>50.4</v>
      </c>
      <c r="K304" s="1480">
        <v>0</v>
      </c>
      <c r="L304" s="1305" t="s">
        <v>2284</v>
      </c>
      <c r="M304" s="1479">
        <v>50.5</v>
      </c>
      <c r="N304" s="1480">
        <v>0</v>
      </c>
      <c r="O304" s="1305" t="s">
        <v>2284</v>
      </c>
      <c r="P304" s="1479">
        <v>50.4</v>
      </c>
      <c r="Q304" s="1480">
        <v>0</v>
      </c>
      <c r="R304" s="1305" t="s">
        <v>2284</v>
      </c>
      <c r="S304" s="1479">
        <v>50.4</v>
      </c>
      <c r="T304" s="1480">
        <v>0</v>
      </c>
      <c r="U304" s="1305" t="s">
        <v>2284</v>
      </c>
      <c r="V304" s="1479">
        <v>50.3</v>
      </c>
      <c r="W304" s="1480">
        <v>0</v>
      </c>
      <c r="X304" s="1305" t="s">
        <v>2284</v>
      </c>
      <c r="Y304" s="1479">
        <v>50.4</v>
      </c>
      <c r="Z304" s="1480">
        <v>0</v>
      </c>
      <c r="AA304" s="1305" t="s">
        <v>2284</v>
      </c>
      <c r="AB304" s="1479">
        <v>50.4</v>
      </c>
      <c r="AC304" s="1480">
        <v>0</v>
      </c>
      <c r="AD304" s="1305" t="s">
        <v>2284</v>
      </c>
      <c r="AE304" s="1479">
        <v>50.4</v>
      </c>
      <c r="AF304" s="1480">
        <v>0</v>
      </c>
      <c r="AG304" s="1305" t="s">
        <v>2284</v>
      </c>
      <c r="AH304" s="1479">
        <v>50.5</v>
      </c>
      <c r="AI304" s="1480">
        <v>0</v>
      </c>
      <c r="AJ304" s="1305" t="s">
        <v>2284</v>
      </c>
      <c r="AK304" s="1479">
        <v>50.5</v>
      </c>
      <c r="AL304" s="1480">
        <v>0</v>
      </c>
      <c r="AM304" s="1305" t="s">
        <v>2284</v>
      </c>
      <c r="AN304" s="1479">
        <v>50.5</v>
      </c>
      <c r="AO304" s="1480">
        <v>0</v>
      </c>
    </row>
    <row r="305" spans="1:41">
      <c r="A305" s="1714" t="s">
        <v>4496</v>
      </c>
      <c r="B305" s="1350" t="s">
        <v>4497</v>
      </c>
      <c r="C305" s="1310" t="s">
        <v>1078</v>
      </c>
      <c r="D305" s="1485" t="s">
        <v>1078</v>
      </c>
      <c r="E305" s="1486" t="s">
        <v>1078</v>
      </c>
      <c r="F305" s="1310" t="s">
        <v>1078</v>
      </c>
      <c r="G305" s="1485" t="s">
        <v>1078</v>
      </c>
      <c r="H305" s="1486" t="s">
        <v>1078</v>
      </c>
      <c r="I305" s="1310" t="s">
        <v>1078</v>
      </c>
      <c r="J305" s="1485" t="s">
        <v>1078</v>
      </c>
      <c r="K305" s="1486" t="s">
        <v>1078</v>
      </c>
      <c r="L305" s="1310" t="s">
        <v>1078</v>
      </c>
      <c r="M305" s="1485" t="s">
        <v>1078</v>
      </c>
      <c r="N305" s="1486" t="s">
        <v>1078</v>
      </c>
      <c r="O305" s="1310" t="s">
        <v>1078</v>
      </c>
      <c r="P305" s="1485" t="s">
        <v>1078</v>
      </c>
      <c r="Q305" s="1486" t="s">
        <v>1078</v>
      </c>
      <c r="R305" s="1310" t="s">
        <v>1078</v>
      </c>
      <c r="S305" s="1485" t="s">
        <v>1078</v>
      </c>
      <c r="T305" s="1486" t="s">
        <v>1078</v>
      </c>
      <c r="U305" s="1310" t="s">
        <v>1078</v>
      </c>
      <c r="V305" s="1485" t="s">
        <v>1078</v>
      </c>
      <c r="W305" s="1486" t="s">
        <v>1078</v>
      </c>
      <c r="X305" s="1310" t="s">
        <v>1078</v>
      </c>
      <c r="Y305" s="1485" t="s">
        <v>1078</v>
      </c>
      <c r="Z305" s="1486" t="s">
        <v>1078</v>
      </c>
      <c r="AA305" s="1310" t="s">
        <v>1078</v>
      </c>
      <c r="AB305" s="1485" t="s">
        <v>1078</v>
      </c>
      <c r="AC305" s="1486" t="s">
        <v>1078</v>
      </c>
      <c r="AD305" s="1310" t="s">
        <v>1078</v>
      </c>
      <c r="AE305" s="1485" t="s">
        <v>1078</v>
      </c>
      <c r="AF305" s="1486" t="s">
        <v>1078</v>
      </c>
      <c r="AG305" s="1310" t="s">
        <v>1078</v>
      </c>
      <c r="AH305" s="1485" t="s">
        <v>1078</v>
      </c>
      <c r="AI305" s="1486" t="s">
        <v>1078</v>
      </c>
      <c r="AJ305" s="1310" t="s">
        <v>1078</v>
      </c>
      <c r="AK305" s="1485" t="s">
        <v>1078</v>
      </c>
      <c r="AL305" s="1486" t="s">
        <v>1078</v>
      </c>
      <c r="AM305" s="1310" t="s">
        <v>1078</v>
      </c>
      <c r="AN305" s="1485" t="s">
        <v>1078</v>
      </c>
      <c r="AO305" s="1486" t="s">
        <v>1078</v>
      </c>
    </row>
    <row r="306" spans="1:41">
      <c r="A306" s="1313" t="s">
        <v>4498</v>
      </c>
      <c r="B306" s="1143" t="s">
        <v>4499</v>
      </c>
      <c r="C306" s="1314" t="s">
        <v>1078</v>
      </c>
      <c r="D306" s="1483" t="s">
        <v>1078</v>
      </c>
      <c r="E306" s="1484" t="s">
        <v>1078</v>
      </c>
      <c r="F306" s="1314" t="s">
        <v>1078</v>
      </c>
      <c r="G306" s="1483" t="s">
        <v>1078</v>
      </c>
      <c r="H306" s="1484" t="s">
        <v>1078</v>
      </c>
      <c r="I306" s="1314" t="s">
        <v>1078</v>
      </c>
      <c r="J306" s="1483" t="s">
        <v>1078</v>
      </c>
      <c r="K306" s="1484" t="s">
        <v>1078</v>
      </c>
      <c r="L306" s="1314" t="s">
        <v>1078</v>
      </c>
      <c r="M306" s="1483" t="s">
        <v>1078</v>
      </c>
      <c r="N306" s="1484" t="s">
        <v>1078</v>
      </c>
      <c r="O306" s="1314" t="s">
        <v>1078</v>
      </c>
      <c r="P306" s="1483" t="s">
        <v>1078</v>
      </c>
      <c r="Q306" s="1484" t="s">
        <v>1078</v>
      </c>
      <c r="R306" s="1314" t="s">
        <v>1078</v>
      </c>
      <c r="S306" s="1483" t="s">
        <v>1078</v>
      </c>
      <c r="T306" s="1484" t="s">
        <v>1078</v>
      </c>
      <c r="U306" s="1314" t="s">
        <v>1078</v>
      </c>
      <c r="V306" s="1483" t="s">
        <v>1078</v>
      </c>
      <c r="W306" s="1484" t="s">
        <v>1078</v>
      </c>
      <c r="X306" s="1314" t="s">
        <v>1078</v>
      </c>
      <c r="Y306" s="1483" t="s">
        <v>1078</v>
      </c>
      <c r="Z306" s="1484" t="s">
        <v>1078</v>
      </c>
      <c r="AA306" s="1314" t="s">
        <v>1078</v>
      </c>
      <c r="AB306" s="1483" t="s">
        <v>1078</v>
      </c>
      <c r="AC306" s="1484" t="s">
        <v>1078</v>
      </c>
      <c r="AD306" s="1314" t="s">
        <v>1078</v>
      </c>
      <c r="AE306" s="1483" t="s">
        <v>1078</v>
      </c>
      <c r="AF306" s="1484" t="s">
        <v>1078</v>
      </c>
      <c r="AG306" s="1314" t="s">
        <v>1078</v>
      </c>
      <c r="AH306" s="1483" t="s">
        <v>1078</v>
      </c>
      <c r="AI306" s="1484" t="s">
        <v>1078</v>
      </c>
      <c r="AJ306" s="1314" t="s">
        <v>1078</v>
      </c>
      <c r="AK306" s="1483" t="s">
        <v>1078</v>
      </c>
      <c r="AL306" s="1484" t="s">
        <v>1078</v>
      </c>
      <c r="AM306" s="1314" t="s">
        <v>1078</v>
      </c>
      <c r="AN306" s="1483" t="s">
        <v>1078</v>
      </c>
      <c r="AO306" s="1484" t="s">
        <v>1078</v>
      </c>
    </row>
    <row r="307" spans="1:41">
      <c r="A307" s="1303" t="s">
        <v>4501</v>
      </c>
      <c r="B307" s="1304" t="s">
        <v>4502</v>
      </c>
      <c r="C307" s="1305" t="s">
        <v>4809</v>
      </c>
      <c r="D307" s="1479" t="s">
        <v>1078</v>
      </c>
      <c r="E307" s="1480" t="s">
        <v>1078</v>
      </c>
      <c r="F307" s="1305" t="s">
        <v>4809</v>
      </c>
      <c r="G307" s="1479" t="s">
        <v>1078</v>
      </c>
      <c r="H307" s="1480" t="s">
        <v>1078</v>
      </c>
      <c r="I307" s="1305" t="s">
        <v>4809</v>
      </c>
      <c r="J307" s="1479" t="s">
        <v>1078</v>
      </c>
      <c r="K307" s="1480" t="s">
        <v>1078</v>
      </c>
      <c r="L307" s="1305" t="s">
        <v>4809</v>
      </c>
      <c r="M307" s="1479" t="s">
        <v>1078</v>
      </c>
      <c r="N307" s="1480" t="s">
        <v>1078</v>
      </c>
      <c r="O307" s="1305" t="s">
        <v>4809</v>
      </c>
      <c r="P307" s="1479" t="s">
        <v>1078</v>
      </c>
      <c r="Q307" s="1480" t="s">
        <v>1078</v>
      </c>
      <c r="R307" s="1305" t="s">
        <v>4809</v>
      </c>
      <c r="S307" s="1479" t="s">
        <v>1078</v>
      </c>
      <c r="T307" s="1480" t="s">
        <v>1078</v>
      </c>
      <c r="U307" s="1305" t="s">
        <v>4809</v>
      </c>
      <c r="V307" s="1479" t="s">
        <v>1078</v>
      </c>
      <c r="W307" s="1480" t="s">
        <v>1078</v>
      </c>
      <c r="X307" s="1305" t="s">
        <v>4809</v>
      </c>
      <c r="Y307" s="1479" t="s">
        <v>1078</v>
      </c>
      <c r="Z307" s="1480" t="s">
        <v>1078</v>
      </c>
      <c r="AA307" s="1305" t="s">
        <v>4809</v>
      </c>
      <c r="AB307" s="1479" t="s">
        <v>1078</v>
      </c>
      <c r="AC307" s="1480" t="s">
        <v>1078</v>
      </c>
      <c r="AD307" s="1305" t="s">
        <v>4809</v>
      </c>
      <c r="AE307" s="1479" t="s">
        <v>1078</v>
      </c>
      <c r="AF307" s="1480" t="s">
        <v>1078</v>
      </c>
      <c r="AG307" s="1305" t="s">
        <v>4809</v>
      </c>
      <c r="AH307" s="1479" t="s">
        <v>1078</v>
      </c>
      <c r="AI307" s="1480" t="s">
        <v>1078</v>
      </c>
      <c r="AJ307" s="1305" t="s">
        <v>4809</v>
      </c>
      <c r="AK307" s="1479" t="s">
        <v>1078</v>
      </c>
      <c r="AL307" s="1480" t="s">
        <v>1078</v>
      </c>
      <c r="AM307" s="1305" t="s">
        <v>4809</v>
      </c>
      <c r="AN307" s="1479" t="s">
        <v>1078</v>
      </c>
      <c r="AO307" s="1480" t="s">
        <v>1078</v>
      </c>
    </row>
    <row r="308" spans="1:41">
      <c r="A308" s="1714" t="s">
        <v>4503</v>
      </c>
      <c r="B308" s="1350" t="s">
        <v>4504</v>
      </c>
      <c r="C308" s="1310" t="s">
        <v>1078</v>
      </c>
      <c r="D308" s="1485" t="s">
        <v>1078</v>
      </c>
      <c r="E308" s="1486" t="s">
        <v>1078</v>
      </c>
      <c r="F308" s="1310" t="s">
        <v>1078</v>
      </c>
      <c r="G308" s="1485" t="s">
        <v>1078</v>
      </c>
      <c r="H308" s="1486" t="s">
        <v>1078</v>
      </c>
      <c r="I308" s="1310" t="s">
        <v>1078</v>
      </c>
      <c r="J308" s="1485" t="s">
        <v>1078</v>
      </c>
      <c r="K308" s="1486" t="s">
        <v>1078</v>
      </c>
      <c r="L308" s="1310" t="s">
        <v>1078</v>
      </c>
      <c r="M308" s="1485" t="s">
        <v>1078</v>
      </c>
      <c r="N308" s="1486" t="s">
        <v>1078</v>
      </c>
      <c r="O308" s="1310" t="s">
        <v>1078</v>
      </c>
      <c r="P308" s="1485" t="s">
        <v>1078</v>
      </c>
      <c r="Q308" s="1486" t="s">
        <v>1078</v>
      </c>
      <c r="R308" s="1310" t="s">
        <v>1078</v>
      </c>
      <c r="S308" s="1485" t="s">
        <v>1078</v>
      </c>
      <c r="T308" s="1486" t="s">
        <v>1078</v>
      </c>
      <c r="U308" s="1310" t="s">
        <v>1078</v>
      </c>
      <c r="V308" s="1485" t="s">
        <v>1078</v>
      </c>
      <c r="W308" s="1486" t="s">
        <v>1078</v>
      </c>
      <c r="X308" s="1310" t="s">
        <v>1078</v>
      </c>
      <c r="Y308" s="1485" t="s">
        <v>1078</v>
      </c>
      <c r="Z308" s="1486" t="s">
        <v>1078</v>
      </c>
      <c r="AA308" s="1310" t="s">
        <v>1078</v>
      </c>
      <c r="AB308" s="1485" t="s">
        <v>1078</v>
      </c>
      <c r="AC308" s="1486" t="s">
        <v>1078</v>
      </c>
      <c r="AD308" s="1310" t="s">
        <v>1078</v>
      </c>
      <c r="AE308" s="1485" t="s">
        <v>1078</v>
      </c>
      <c r="AF308" s="1486" t="s">
        <v>1078</v>
      </c>
      <c r="AG308" s="1310" t="s">
        <v>1078</v>
      </c>
      <c r="AH308" s="1485" t="s">
        <v>1078</v>
      </c>
      <c r="AI308" s="1486" t="s">
        <v>1078</v>
      </c>
      <c r="AJ308" s="1310" t="s">
        <v>1078</v>
      </c>
      <c r="AK308" s="1485" t="s">
        <v>1078</v>
      </c>
      <c r="AL308" s="1486" t="s">
        <v>1078</v>
      </c>
      <c r="AM308" s="1310" t="s">
        <v>1078</v>
      </c>
      <c r="AN308" s="1485" t="s">
        <v>1078</v>
      </c>
      <c r="AO308" s="1486" t="s">
        <v>1078</v>
      </c>
    </row>
    <row r="309" spans="1:41">
      <c r="A309" s="1313" t="s">
        <v>4505</v>
      </c>
      <c r="B309" s="1143" t="s">
        <v>4506</v>
      </c>
      <c r="C309" s="1314" t="s">
        <v>1078</v>
      </c>
      <c r="D309" s="1483" t="s">
        <v>1078</v>
      </c>
      <c r="E309" s="1484" t="s">
        <v>1078</v>
      </c>
      <c r="F309" s="1314" t="s">
        <v>1078</v>
      </c>
      <c r="G309" s="1483" t="s">
        <v>1078</v>
      </c>
      <c r="H309" s="1484" t="s">
        <v>1078</v>
      </c>
      <c r="I309" s="1314" t="s">
        <v>1078</v>
      </c>
      <c r="J309" s="1483" t="s">
        <v>1078</v>
      </c>
      <c r="K309" s="1484" t="s">
        <v>1078</v>
      </c>
      <c r="L309" s="1314" t="s">
        <v>1078</v>
      </c>
      <c r="M309" s="1483" t="s">
        <v>1078</v>
      </c>
      <c r="N309" s="1484" t="s">
        <v>1078</v>
      </c>
      <c r="O309" s="1314" t="s">
        <v>1078</v>
      </c>
      <c r="P309" s="1483" t="s">
        <v>1078</v>
      </c>
      <c r="Q309" s="1484" t="s">
        <v>1078</v>
      </c>
      <c r="R309" s="1314" t="s">
        <v>1078</v>
      </c>
      <c r="S309" s="1483" t="s">
        <v>1078</v>
      </c>
      <c r="T309" s="1484" t="s">
        <v>1078</v>
      </c>
      <c r="U309" s="1314" t="s">
        <v>1078</v>
      </c>
      <c r="V309" s="1483" t="s">
        <v>1078</v>
      </c>
      <c r="W309" s="1484" t="s">
        <v>1078</v>
      </c>
      <c r="X309" s="1314" t="s">
        <v>1078</v>
      </c>
      <c r="Y309" s="1483" t="s">
        <v>1078</v>
      </c>
      <c r="Z309" s="1484" t="s">
        <v>1078</v>
      </c>
      <c r="AA309" s="1314" t="s">
        <v>1078</v>
      </c>
      <c r="AB309" s="1483" t="s">
        <v>1078</v>
      </c>
      <c r="AC309" s="1484" t="s">
        <v>1078</v>
      </c>
      <c r="AD309" s="1314" t="s">
        <v>1078</v>
      </c>
      <c r="AE309" s="1483" t="s">
        <v>1078</v>
      </c>
      <c r="AF309" s="1484" t="s">
        <v>1078</v>
      </c>
      <c r="AG309" s="1314" t="s">
        <v>1078</v>
      </c>
      <c r="AH309" s="1483" t="s">
        <v>1078</v>
      </c>
      <c r="AI309" s="1484" t="s">
        <v>1078</v>
      </c>
      <c r="AJ309" s="1314" t="s">
        <v>1078</v>
      </c>
      <c r="AK309" s="1483" t="s">
        <v>1078</v>
      </c>
      <c r="AL309" s="1484" t="s">
        <v>1078</v>
      </c>
      <c r="AM309" s="1314" t="s">
        <v>1078</v>
      </c>
      <c r="AN309" s="1483" t="s">
        <v>1078</v>
      </c>
      <c r="AO309" s="1484" t="s">
        <v>1078</v>
      </c>
    </row>
    <row r="310" spans="1:41">
      <c r="A310" s="1303" t="s">
        <v>4507</v>
      </c>
      <c r="B310" s="1304" t="s">
        <v>4508</v>
      </c>
      <c r="C310" s="1305" t="s">
        <v>2284</v>
      </c>
      <c r="D310" s="1479">
        <v>60.5</v>
      </c>
      <c r="E310" s="1480">
        <v>0</v>
      </c>
      <c r="F310" s="1305" t="s">
        <v>2284</v>
      </c>
      <c r="G310" s="1479">
        <v>60.3</v>
      </c>
      <c r="H310" s="1480">
        <v>0</v>
      </c>
      <c r="I310" s="1305" t="s">
        <v>2284</v>
      </c>
      <c r="J310" s="1479">
        <v>60.4</v>
      </c>
      <c r="K310" s="1480">
        <v>0</v>
      </c>
      <c r="L310" s="1305" t="s">
        <v>2284</v>
      </c>
      <c r="M310" s="1479">
        <v>60.6</v>
      </c>
      <c r="N310" s="1480">
        <v>0</v>
      </c>
      <c r="O310" s="1305" t="s">
        <v>4810</v>
      </c>
      <c r="P310" s="1479">
        <v>60.5</v>
      </c>
      <c r="Q310" s="1480">
        <v>45.8</v>
      </c>
      <c r="R310" s="1305" t="s">
        <v>2284</v>
      </c>
      <c r="S310" s="1479">
        <v>60.5</v>
      </c>
      <c r="T310" s="1480">
        <v>0</v>
      </c>
      <c r="U310" s="1305" t="s">
        <v>2284</v>
      </c>
      <c r="V310" s="1479">
        <v>60.4</v>
      </c>
      <c r="W310" s="1480">
        <v>0</v>
      </c>
      <c r="X310" s="1305" t="s">
        <v>2284</v>
      </c>
      <c r="Y310" s="1479">
        <v>60.4</v>
      </c>
      <c r="Z310" s="1480">
        <v>0</v>
      </c>
      <c r="AA310" s="1305" t="s">
        <v>2284</v>
      </c>
      <c r="AB310" s="1479">
        <v>60.4</v>
      </c>
      <c r="AC310" s="1480">
        <v>0</v>
      </c>
      <c r="AD310" s="1305" t="s">
        <v>2284</v>
      </c>
      <c r="AE310" s="1479">
        <v>60.4</v>
      </c>
      <c r="AF310" s="1480">
        <v>0</v>
      </c>
      <c r="AG310" s="1305" t="s">
        <v>2284</v>
      </c>
      <c r="AH310" s="1479">
        <v>60.5</v>
      </c>
      <c r="AI310" s="1480">
        <v>0</v>
      </c>
      <c r="AJ310" s="1305" t="s">
        <v>2284</v>
      </c>
      <c r="AK310" s="1479">
        <v>60.6</v>
      </c>
      <c r="AL310" s="1480">
        <v>0</v>
      </c>
      <c r="AM310" s="1305" t="s">
        <v>2284</v>
      </c>
      <c r="AN310" s="1479">
        <v>60.6</v>
      </c>
      <c r="AO310" s="1480">
        <v>0</v>
      </c>
    </row>
    <row r="311" spans="1:41">
      <c r="A311" s="1714" t="s">
        <v>4509</v>
      </c>
      <c r="B311" s="1350" t="s">
        <v>4510</v>
      </c>
      <c r="C311" s="1310" t="s">
        <v>1078</v>
      </c>
      <c r="D311" s="1485" t="s">
        <v>1078</v>
      </c>
      <c r="E311" s="1486" t="s">
        <v>1078</v>
      </c>
      <c r="F311" s="1310" t="s">
        <v>1078</v>
      </c>
      <c r="G311" s="1485" t="s">
        <v>1078</v>
      </c>
      <c r="H311" s="1486" t="s">
        <v>1078</v>
      </c>
      <c r="I311" s="1310" t="s">
        <v>1078</v>
      </c>
      <c r="J311" s="1485" t="s">
        <v>1078</v>
      </c>
      <c r="K311" s="1486" t="s">
        <v>1078</v>
      </c>
      <c r="L311" s="1310" t="s">
        <v>1078</v>
      </c>
      <c r="M311" s="1485" t="s">
        <v>1078</v>
      </c>
      <c r="N311" s="1486" t="s">
        <v>1078</v>
      </c>
      <c r="O311" s="1310" t="s">
        <v>2284</v>
      </c>
      <c r="P311" s="1485">
        <v>60.5</v>
      </c>
      <c r="Q311" s="1486">
        <v>0</v>
      </c>
      <c r="R311" s="1310" t="s">
        <v>1078</v>
      </c>
      <c r="S311" s="1485" t="s">
        <v>1078</v>
      </c>
      <c r="T311" s="1486" t="s">
        <v>1078</v>
      </c>
      <c r="U311" s="1310" t="s">
        <v>1078</v>
      </c>
      <c r="V311" s="1485" t="s">
        <v>1078</v>
      </c>
      <c r="W311" s="1486" t="s">
        <v>1078</v>
      </c>
      <c r="X311" s="1310" t="s">
        <v>1078</v>
      </c>
      <c r="Y311" s="1485" t="s">
        <v>1078</v>
      </c>
      <c r="Z311" s="1486" t="s">
        <v>1078</v>
      </c>
      <c r="AA311" s="1310" t="s">
        <v>1078</v>
      </c>
      <c r="AB311" s="1485" t="s">
        <v>1078</v>
      </c>
      <c r="AC311" s="1486" t="s">
        <v>1078</v>
      </c>
      <c r="AD311" s="1310" t="s">
        <v>1078</v>
      </c>
      <c r="AE311" s="1485" t="s">
        <v>1078</v>
      </c>
      <c r="AF311" s="1486" t="s">
        <v>1078</v>
      </c>
      <c r="AG311" s="1310" t="s">
        <v>1078</v>
      </c>
      <c r="AH311" s="1485" t="s">
        <v>1078</v>
      </c>
      <c r="AI311" s="1486" t="s">
        <v>1078</v>
      </c>
      <c r="AJ311" s="1310" t="s">
        <v>1078</v>
      </c>
      <c r="AK311" s="1485" t="s">
        <v>1078</v>
      </c>
      <c r="AL311" s="1486" t="s">
        <v>1078</v>
      </c>
      <c r="AM311" s="1310" t="s">
        <v>1078</v>
      </c>
      <c r="AN311" s="1485" t="s">
        <v>1078</v>
      </c>
      <c r="AO311" s="1486" t="s">
        <v>1078</v>
      </c>
    </row>
    <row r="312" spans="1:41">
      <c r="A312" s="1313" t="s">
        <v>4511</v>
      </c>
      <c r="B312" s="1143" t="s">
        <v>4512</v>
      </c>
      <c r="C312" s="1314" t="s">
        <v>1078</v>
      </c>
      <c r="D312" s="1483" t="s">
        <v>1078</v>
      </c>
      <c r="E312" s="1484" t="s">
        <v>1078</v>
      </c>
      <c r="F312" s="1314" t="s">
        <v>1078</v>
      </c>
      <c r="G312" s="1483" t="s">
        <v>1078</v>
      </c>
      <c r="H312" s="1484" t="s">
        <v>1078</v>
      </c>
      <c r="I312" s="1314" t="s">
        <v>1078</v>
      </c>
      <c r="J312" s="1483" t="s">
        <v>1078</v>
      </c>
      <c r="K312" s="1484" t="s">
        <v>1078</v>
      </c>
      <c r="L312" s="1314" t="s">
        <v>1078</v>
      </c>
      <c r="M312" s="1483" t="s">
        <v>1078</v>
      </c>
      <c r="N312" s="1484" t="s">
        <v>1078</v>
      </c>
      <c r="O312" s="1314" t="s">
        <v>2284</v>
      </c>
      <c r="P312" s="1483">
        <v>60.5</v>
      </c>
      <c r="Q312" s="1484">
        <v>0</v>
      </c>
      <c r="R312" s="1314" t="s">
        <v>1078</v>
      </c>
      <c r="S312" s="1483" t="s">
        <v>1078</v>
      </c>
      <c r="T312" s="1484" t="s">
        <v>1078</v>
      </c>
      <c r="U312" s="1314" t="s">
        <v>1078</v>
      </c>
      <c r="V312" s="1483" t="s">
        <v>1078</v>
      </c>
      <c r="W312" s="1484" t="s">
        <v>1078</v>
      </c>
      <c r="X312" s="1314" t="s">
        <v>1078</v>
      </c>
      <c r="Y312" s="1483" t="s">
        <v>1078</v>
      </c>
      <c r="Z312" s="1484" t="s">
        <v>1078</v>
      </c>
      <c r="AA312" s="1314" t="s">
        <v>1078</v>
      </c>
      <c r="AB312" s="1483" t="s">
        <v>1078</v>
      </c>
      <c r="AC312" s="1484" t="s">
        <v>1078</v>
      </c>
      <c r="AD312" s="1314" t="s">
        <v>1078</v>
      </c>
      <c r="AE312" s="1483" t="s">
        <v>1078</v>
      </c>
      <c r="AF312" s="1484" t="s">
        <v>1078</v>
      </c>
      <c r="AG312" s="1314" t="s">
        <v>1078</v>
      </c>
      <c r="AH312" s="1483" t="s">
        <v>1078</v>
      </c>
      <c r="AI312" s="1484" t="s">
        <v>1078</v>
      </c>
      <c r="AJ312" s="1314" t="s">
        <v>1078</v>
      </c>
      <c r="AK312" s="1483" t="s">
        <v>1078</v>
      </c>
      <c r="AL312" s="1484" t="s">
        <v>1078</v>
      </c>
      <c r="AM312" s="1314" t="s">
        <v>1078</v>
      </c>
      <c r="AN312" s="1483" t="s">
        <v>1078</v>
      </c>
      <c r="AO312" s="1484" t="s">
        <v>1078</v>
      </c>
    </row>
    <row r="313" spans="1:41" ht="55.5">
      <c r="A313" s="1299" t="s">
        <v>6495</v>
      </c>
      <c r="B313" s="1139" t="s">
        <v>6496</v>
      </c>
      <c r="C313" s="1300" t="s">
        <v>6643</v>
      </c>
      <c r="D313" s="1301" t="s">
        <v>6646</v>
      </c>
      <c r="E313" s="1302" t="s">
        <v>6647</v>
      </c>
      <c r="F313" s="1300" t="s">
        <v>6643</v>
      </c>
      <c r="G313" s="1301" t="s">
        <v>6646</v>
      </c>
      <c r="H313" s="1302" t="s">
        <v>6647</v>
      </c>
      <c r="I313" s="1300" t="s">
        <v>4806</v>
      </c>
      <c r="J313" s="1301" t="s">
        <v>4807</v>
      </c>
      <c r="K313" s="1302" t="s">
        <v>4808</v>
      </c>
      <c r="L313" s="1300" t="s">
        <v>4806</v>
      </c>
      <c r="M313" s="1301" t="s">
        <v>4807</v>
      </c>
      <c r="N313" s="1302" t="s">
        <v>4808</v>
      </c>
      <c r="O313" s="1300" t="s">
        <v>4806</v>
      </c>
      <c r="P313" s="1301" t="s">
        <v>4807</v>
      </c>
      <c r="Q313" s="1302" t="s">
        <v>4808</v>
      </c>
      <c r="R313" s="1300" t="s">
        <v>4806</v>
      </c>
      <c r="S313" s="1301" t="s">
        <v>4807</v>
      </c>
      <c r="T313" s="1302" t="s">
        <v>4808</v>
      </c>
      <c r="U313" s="1300" t="s">
        <v>4806</v>
      </c>
      <c r="V313" s="1301" t="s">
        <v>4807</v>
      </c>
      <c r="W313" s="1302" t="s">
        <v>4808</v>
      </c>
      <c r="X313" s="1300" t="s">
        <v>4806</v>
      </c>
      <c r="Y313" s="1301" t="s">
        <v>4807</v>
      </c>
      <c r="Z313" s="1302" t="s">
        <v>4808</v>
      </c>
      <c r="AA313" s="1300" t="s">
        <v>4806</v>
      </c>
      <c r="AB313" s="1301" t="s">
        <v>4807</v>
      </c>
      <c r="AC313" s="1302" t="s">
        <v>4808</v>
      </c>
      <c r="AD313" s="1300" t="s">
        <v>4806</v>
      </c>
      <c r="AE313" s="1301" t="s">
        <v>4807</v>
      </c>
      <c r="AF313" s="1302" t="s">
        <v>4808</v>
      </c>
      <c r="AG313" s="1300" t="s">
        <v>4806</v>
      </c>
      <c r="AH313" s="1301" t="s">
        <v>4807</v>
      </c>
      <c r="AI313" s="1302" t="s">
        <v>4808</v>
      </c>
      <c r="AJ313" s="1300" t="s">
        <v>4806</v>
      </c>
      <c r="AK313" s="1301" t="s">
        <v>4807</v>
      </c>
      <c r="AL313" s="1302" t="s">
        <v>4808</v>
      </c>
      <c r="AM313" s="1300" t="s">
        <v>4806</v>
      </c>
      <c r="AN313" s="1301" t="s">
        <v>4807</v>
      </c>
      <c r="AO313" s="1302" t="s">
        <v>4808</v>
      </c>
    </row>
    <row r="314" spans="1:41">
      <c r="A314" s="1303" t="s">
        <v>4476</v>
      </c>
      <c r="B314" s="1304" t="s">
        <v>4477</v>
      </c>
      <c r="C314" s="1305" t="s">
        <v>4809</v>
      </c>
      <c r="D314" s="1479" t="s">
        <v>1078</v>
      </c>
      <c r="E314" s="1480" t="s">
        <v>1078</v>
      </c>
      <c r="F314" s="1305" t="s">
        <v>4809</v>
      </c>
      <c r="G314" s="1479" t="s">
        <v>1078</v>
      </c>
      <c r="H314" s="1480" t="s">
        <v>1078</v>
      </c>
      <c r="I314" s="1305" t="s">
        <v>2284</v>
      </c>
      <c r="J314" s="1479">
        <v>15.1</v>
      </c>
      <c r="K314" s="1480">
        <v>0</v>
      </c>
      <c r="L314" s="1305" t="s">
        <v>2284</v>
      </c>
      <c r="M314" s="1479">
        <v>15.2</v>
      </c>
      <c r="N314" s="1480">
        <v>0</v>
      </c>
      <c r="O314" s="1305" t="s">
        <v>4809</v>
      </c>
      <c r="P314" s="1479" t="s">
        <v>1078</v>
      </c>
      <c r="Q314" s="1480" t="s">
        <v>1078</v>
      </c>
      <c r="R314" s="1305" t="s">
        <v>4809</v>
      </c>
      <c r="S314" s="1479" t="s">
        <v>1078</v>
      </c>
      <c r="T314" s="1480" t="s">
        <v>1078</v>
      </c>
      <c r="U314" s="1305" t="s">
        <v>2284</v>
      </c>
      <c r="V314" s="1479">
        <v>15.1</v>
      </c>
      <c r="W314" s="1480">
        <v>0</v>
      </c>
      <c r="X314" s="1305" t="s">
        <v>4809</v>
      </c>
      <c r="Y314" s="1479" t="s">
        <v>1078</v>
      </c>
      <c r="Z314" s="1480" t="s">
        <v>1078</v>
      </c>
      <c r="AA314" s="1305" t="s">
        <v>4809</v>
      </c>
      <c r="AB314" s="1479" t="s">
        <v>1078</v>
      </c>
      <c r="AC314" s="1480" t="s">
        <v>1078</v>
      </c>
      <c r="AD314" s="1305" t="s">
        <v>4809</v>
      </c>
      <c r="AE314" s="1479" t="s">
        <v>1078</v>
      </c>
      <c r="AF314" s="1480" t="s">
        <v>1078</v>
      </c>
      <c r="AG314" s="1305" t="s">
        <v>4809</v>
      </c>
      <c r="AH314" s="1479" t="s">
        <v>1078</v>
      </c>
      <c r="AI314" s="1480" t="s">
        <v>1078</v>
      </c>
      <c r="AJ314" s="1305" t="s">
        <v>4809</v>
      </c>
      <c r="AK314" s="1479" t="s">
        <v>1078</v>
      </c>
      <c r="AL314" s="1480" t="s">
        <v>1078</v>
      </c>
      <c r="AM314" s="1305" t="s">
        <v>4809</v>
      </c>
      <c r="AN314" s="1479" t="s">
        <v>1078</v>
      </c>
      <c r="AO314" s="1480" t="s">
        <v>1078</v>
      </c>
    </row>
    <row r="315" spans="1:41">
      <c r="A315" s="1714" t="s">
        <v>4478</v>
      </c>
      <c r="B315" s="1350" t="s">
        <v>4479</v>
      </c>
      <c r="C315" s="1310" t="s">
        <v>1078</v>
      </c>
      <c r="D315" s="1485" t="s">
        <v>1078</v>
      </c>
      <c r="E315" s="1486" t="s">
        <v>1078</v>
      </c>
      <c r="F315" s="1310" t="s">
        <v>1078</v>
      </c>
      <c r="G315" s="1485" t="s">
        <v>1078</v>
      </c>
      <c r="H315" s="1486" t="s">
        <v>1078</v>
      </c>
      <c r="I315" s="1310" t="s">
        <v>1078</v>
      </c>
      <c r="J315" s="1485" t="s">
        <v>1078</v>
      </c>
      <c r="K315" s="1486" t="s">
        <v>1078</v>
      </c>
      <c r="L315" s="1310" t="s">
        <v>1078</v>
      </c>
      <c r="M315" s="1485" t="s">
        <v>1078</v>
      </c>
      <c r="N315" s="1486" t="s">
        <v>1078</v>
      </c>
      <c r="O315" s="1310" t="s">
        <v>1078</v>
      </c>
      <c r="P315" s="1485" t="s">
        <v>1078</v>
      </c>
      <c r="Q315" s="1486" t="s">
        <v>1078</v>
      </c>
      <c r="R315" s="1310" t="s">
        <v>1078</v>
      </c>
      <c r="S315" s="1485" t="s">
        <v>1078</v>
      </c>
      <c r="T315" s="1486" t="s">
        <v>1078</v>
      </c>
      <c r="U315" s="1310" t="s">
        <v>1078</v>
      </c>
      <c r="V315" s="1485" t="s">
        <v>1078</v>
      </c>
      <c r="W315" s="1486" t="s">
        <v>1078</v>
      </c>
      <c r="X315" s="1310" t="s">
        <v>1078</v>
      </c>
      <c r="Y315" s="1485" t="s">
        <v>1078</v>
      </c>
      <c r="Z315" s="1486" t="s">
        <v>1078</v>
      </c>
      <c r="AA315" s="1310" t="s">
        <v>1078</v>
      </c>
      <c r="AB315" s="1485" t="s">
        <v>1078</v>
      </c>
      <c r="AC315" s="1486" t="s">
        <v>1078</v>
      </c>
      <c r="AD315" s="1310" t="s">
        <v>1078</v>
      </c>
      <c r="AE315" s="1485" t="s">
        <v>1078</v>
      </c>
      <c r="AF315" s="1486" t="s">
        <v>1078</v>
      </c>
      <c r="AG315" s="1310" t="s">
        <v>1078</v>
      </c>
      <c r="AH315" s="1485" t="s">
        <v>1078</v>
      </c>
      <c r="AI315" s="1486" t="s">
        <v>1078</v>
      </c>
      <c r="AJ315" s="1310" t="s">
        <v>1078</v>
      </c>
      <c r="AK315" s="1485" t="s">
        <v>1078</v>
      </c>
      <c r="AL315" s="1486" t="s">
        <v>1078</v>
      </c>
      <c r="AM315" s="1310" t="s">
        <v>1078</v>
      </c>
      <c r="AN315" s="1485" t="s">
        <v>1078</v>
      </c>
      <c r="AO315" s="1486" t="s">
        <v>1078</v>
      </c>
    </row>
    <row r="316" spans="1:41">
      <c r="A316" s="1313" t="s">
        <v>4480</v>
      </c>
      <c r="B316" s="1143" t="s">
        <v>4481</v>
      </c>
      <c r="C316" s="1314" t="s">
        <v>1078</v>
      </c>
      <c r="D316" s="1483" t="s">
        <v>1078</v>
      </c>
      <c r="E316" s="1484" t="s">
        <v>1078</v>
      </c>
      <c r="F316" s="1314" t="s">
        <v>1078</v>
      </c>
      <c r="G316" s="1483" t="s">
        <v>1078</v>
      </c>
      <c r="H316" s="1484" t="s">
        <v>1078</v>
      </c>
      <c r="I316" s="1314" t="s">
        <v>1078</v>
      </c>
      <c r="J316" s="1483" t="s">
        <v>1078</v>
      </c>
      <c r="K316" s="1484" t="s">
        <v>1078</v>
      </c>
      <c r="L316" s="1314" t="s">
        <v>1078</v>
      </c>
      <c r="M316" s="1483" t="s">
        <v>1078</v>
      </c>
      <c r="N316" s="1484" t="s">
        <v>1078</v>
      </c>
      <c r="O316" s="1314" t="s">
        <v>1078</v>
      </c>
      <c r="P316" s="1483" t="s">
        <v>1078</v>
      </c>
      <c r="Q316" s="1484" t="s">
        <v>1078</v>
      </c>
      <c r="R316" s="1314" t="s">
        <v>1078</v>
      </c>
      <c r="S316" s="1483" t="s">
        <v>1078</v>
      </c>
      <c r="T316" s="1484" t="s">
        <v>1078</v>
      </c>
      <c r="U316" s="1314" t="s">
        <v>1078</v>
      </c>
      <c r="V316" s="1483" t="s">
        <v>1078</v>
      </c>
      <c r="W316" s="1484" t="s">
        <v>1078</v>
      </c>
      <c r="X316" s="1314" t="s">
        <v>1078</v>
      </c>
      <c r="Y316" s="1483" t="s">
        <v>1078</v>
      </c>
      <c r="Z316" s="1484" t="s">
        <v>1078</v>
      </c>
      <c r="AA316" s="1314" t="s">
        <v>1078</v>
      </c>
      <c r="AB316" s="1483" t="s">
        <v>1078</v>
      </c>
      <c r="AC316" s="1484" t="s">
        <v>1078</v>
      </c>
      <c r="AD316" s="1314" t="s">
        <v>1078</v>
      </c>
      <c r="AE316" s="1483" t="s">
        <v>1078</v>
      </c>
      <c r="AF316" s="1484" t="s">
        <v>1078</v>
      </c>
      <c r="AG316" s="1314" t="s">
        <v>1078</v>
      </c>
      <c r="AH316" s="1483" t="s">
        <v>1078</v>
      </c>
      <c r="AI316" s="1484" t="s">
        <v>1078</v>
      </c>
      <c r="AJ316" s="1314" t="s">
        <v>1078</v>
      </c>
      <c r="AK316" s="1483" t="s">
        <v>1078</v>
      </c>
      <c r="AL316" s="1484" t="s">
        <v>1078</v>
      </c>
      <c r="AM316" s="1314" t="s">
        <v>1078</v>
      </c>
      <c r="AN316" s="1483" t="s">
        <v>1078</v>
      </c>
      <c r="AO316" s="1484" t="s">
        <v>1078</v>
      </c>
    </row>
    <row r="317" spans="1:41">
      <c r="A317" s="1303" t="s">
        <v>4482</v>
      </c>
      <c r="B317" s="1304" t="s">
        <v>4483</v>
      </c>
      <c r="C317" s="1305" t="s">
        <v>4809</v>
      </c>
      <c r="D317" s="1479" t="s">
        <v>1078</v>
      </c>
      <c r="E317" s="1480" t="s">
        <v>1078</v>
      </c>
      <c r="F317" s="1305" t="s">
        <v>4809</v>
      </c>
      <c r="G317" s="1479" t="s">
        <v>1078</v>
      </c>
      <c r="H317" s="1480" t="s">
        <v>1078</v>
      </c>
      <c r="I317" s="1305" t="s">
        <v>4809</v>
      </c>
      <c r="J317" s="1479" t="s">
        <v>1078</v>
      </c>
      <c r="K317" s="1480" t="s">
        <v>1078</v>
      </c>
      <c r="L317" s="1305" t="s">
        <v>4809</v>
      </c>
      <c r="M317" s="1479" t="s">
        <v>1078</v>
      </c>
      <c r="N317" s="1480" t="s">
        <v>1078</v>
      </c>
      <c r="O317" s="1305" t="s">
        <v>4809</v>
      </c>
      <c r="P317" s="1479" t="s">
        <v>1078</v>
      </c>
      <c r="Q317" s="1480" t="s">
        <v>1078</v>
      </c>
      <c r="R317" s="1305" t="s">
        <v>4809</v>
      </c>
      <c r="S317" s="1479" t="s">
        <v>1078</v>
      </c>
      <c r="T317" s="1480" t="s">
        <v>1078</v>
      </c>
      <c r="U317" s="1305" t="s">
        <v>4809</v>
      </c>
      <c r="V317" s="1479" t="s">
        <v>1078</v>
      </c>
      <c r="W317" s="1480" t="s">
        <v>1078</v>
      </c>
      <c r="X317" s="1305" t="s">
        <v>4809</v>
      </c>
      <c r="Y317" s="1479" t="s">
        <v>1078</v>
      </c>
      <c r="Z317" s="1480" t="s">
        <v>1078</v>
      </c>
      <c r="AA317" s="1305" t="s">
        <v>4809</v>
      </c>
      <c r="AB317" s="1479" t="s">
        <v>1078</v>
      </c>
      <c r="AC317" s="1480" t="s">
        <v>1078</v>
      </c>
      <c r="AD317" s="1305" t="s">
        <v>4809</v>
      </c>
      <c r="AE317" s="1479" t="s">
        <v>1078</v>
      </c>
      <c r="AF317" s="1480" t="s">
        <v>1078</v>
      </c>
      <c r="AG317" s="1305" t="s">
        <v>4809</v>
      </c>
      <c r="AH317" s="1479" t="s">
        <v>1078</v>
      </c>
      <c r="AI317" s="1480" t="s">
        <v>1078</v>
      </c>
      <c r="AJ317" s="1305" t="s">
        <v>4809</v>
      </c>
      <c r="AK317" s="1479" t="s">
        <v>1078</v>
      </c>
      <c r="AL317" s="1480" t="s">
        <v>1078</v>
      </c>
      <c r="AM317" s="1305" t="s">
        <v>4809</v>
      </c>
      <c r="AN317" s="1479" t="s">
        <v>1078</v>
      </c>
      <c r="AO317" s="1480" t="s">
        <v>1078</v>
      </c>
    </row>
    <row r="318" spans="1:41">
      <c r="A318" s="1714" t="s">
        <v>4484</v>
      </c>
      <c r="B318" s="1350" t="s">
        <v>4485</v>
      </c>
      <c r="C318" s="1310" t="s">
        <v>1078</v>
      </c>
      <c r="D318" s="1485" t="s">
        <v>1078</v>
      </c>
      <c r="E318" s="1486" t="s">
        <v>1078</v>
      </c>
      <c r="F318" s="1310" t="s">
        <v>1078</v>
      </c>
      <c r="G318" s="1485" t="s">
        <v>1078</v>
      </c>
      <c r="H318" s="1486" t="s">
        <v>1078</v>
      </c>
      <c r="I318" s="1310" t="s">
        <v>1078</v>
      </c>
      <c r="J318" s="1485" t="s">
        <v>1078</v>
      </c>
      <c r="K318" s="1486" t="s">
        <v>1078</v>
      </c>
      <c r="L318" s="1310" t="s">
        <v>1078</v>
      </c>
      <c r="M318" s="1485" t="s">
        <v>1078</v>
      </c>
      <c r="N318" s="1486" t="s">
        <v>1078</v>
      </c>
      <c r="O318" s="1310" t="s">
        <v>1078</v>
      </c>
      <c r="P318" s="1485" t="s">
        <v>1078</v>
      </c>
      <c r="Q318" s="1486" t="s">
        <v>1078</v>
      </c>
      <c r="R318" s="1310" t="s">
        <v>1078</v>
      </c>
      <c r="S318" s="1485" t="s">
        <v>1078</v>
      </c>
      <c r="T318" s="1486" t="s">
        <v>1078</v>
      </c>
      <c r="U318" s="1310" t="s">
        <v>1078</v>
      </c>
      <c r="V318" s="1485" t="s">
        <v>1078</v>
      </c>
      <c r="W318" s="1486" t="s">
        <v>1078</v>
      </c>
      <c r="X318" s="1310" t="s">
        <v>1078</v>
      </c>
      <c r="Y318" s="1485" t="s">
        <v>1078</v>
      </c>
      <c r="Z318" s="1486" t="s">
        <v>1078</v>
      </c>
      <c r="AA318" s="1310" t="s">
        <v>1078</v>
      </c>
      <c r="AB318" s="1485" t="s">
        <v>1078</v>
      </c>
      <c r="AC318" s="1486" t="s">
        <v>1078</v>
      </c>
      <c r="AD318" s="1310" t="s">
        <v>1078</v>
      </c>
      <c r="AE318" s="1485" t="s">
        <v>1078</v>
      </c>
      <c r="AF318" s="1486" t="s">
        <v>1078</v>
      </c>
      <c r="AG318" s="1310" t="s">
        <v>1078</v>
      </c>
      <c r="AH318" s="1485" t="s">
        <v>1078</v>
      </c>
      <c r="AI318" s="1486" t="s">
        <v>1078</v>
      </c>
      <c r="AJ318" s="1310" t="s">
        <v>1078</v>
      </c>
      <c r="AK318" s="1485" t="s">
        <v>1078</v>
      </c>
      <c r="AL318" s="1486" t="s">
        <v>1078</v>
      </c>
      <c r="AM318" s="1310" t="s">
        <v>1078</v>
      </c>
      <c r="AN318" s="1485" t="s">
        <v>1078</v>
      </c>
      <c r="AO318" s="1486" t="s">
        <v>1078</v>
      </c>
    </row>
    <row r="319" spans="1:41">
      <c r="A319" s="1313" t="s">
        <v>4486</v>
      </c>
      <c r="B319" s="1143" t="s">
        <v>4487</v>
      </c>
      <c r="C319" s="1314" t="s">
        <v>1078</v>
      </c>
      <c r="D319" s="1483" t="s">
        <v>1078</v>
      </c>
      <c r="E319" s="1484" t="s">
        <v>1078</v>
      </c>
      <c r="F319" s="1314" t="s">
        <v>1078</v>
      </c>
      <c r="G319" s="1483" t="s">
        <v>1078</v>
      </c>
      <c r="H319" s="1484" t="s">
        <v>1078</v>
      </c>
      <c r="I319" s="1314" t="s">
        <v>1078</v>
      </c>
      <c r="J319" s="1483" t="s">
        <v>1078</v>
      </c>
      <c r="K319" s="1484" t="s">
        <v>1078</v>
      </c>
      <c r="L319" s="1314" t="s">
        <v>1078</v>
      </c>
      <c r="M319" s="1483" t="s">
        <v>1078</v>
      </c>
      <c r="N319" s="1484" t="s">
        <v>1078</v>
      </c>
      <c r="O319" s="1314" t="s">
        <v>1078</v>
      </c>
      <c r="P319" s="1483" t="s">
        <v>1078</v>
      </c>
      <c r="Q319" s="1484" t="s">
        <v>1078</v>
      </c>
      <c r="R319" s="1314" t="s">
        <v>1078</v>
      </c>
      <c r="S319" s="1483" t="s">
        <v>1078</v>
      </c>
      <c r="T319" s="1484" t="s">
        <v>1078</v>
      </c>
      <c r="U319" s="1314" t="s">
        <v>1078</v>
      </c>
      <c r="V319" s="1483" t="s">
        <v>1078</v>
      </c>
      <c r="W319" s="1484" t="s">
        <v>1078</v>
      </c>
      <c r="X319" s="1314" t="s">
        <v>1078</v>
      </c>
      <c r="Y319" s="1483" t="s">
        <v>1078</v>
      </c>
      <c r="Z319" s="1484" t="s">
        <v>1078</v>
      </c>
      <c r="AA319" s="1314" t="s">
        <v>1078</v>
      </c>
      <c r="AB319" s="1483" t="s">
        <v>1078</v>
      </c>
      <c r="AC319" s="1484" t="s">
        <v>1078</v>
      </c>
      <c r="AD319" s="1314" t="s">
        <v>1078</v>
      </c>
      <c r="AE319" s="1483" t="s">
        <v>1078</v>
      </c>
      <c r="AF319" s="1484" t="s">
        <v>1078</v>
      </c>
      <c r="AG319" s="1314" t="s">
        <v>1078</v>
      </c>
      <c r="AH319" s="1483" t="s">
        <v>1078</v>
      </c>
      <c r="AI319" s="1484" t="s">
        <v>1078</v>
      </c>
      <c r="AJ319" s="1314" t="s">
        <v>1078</v>
      </c>
      <c r="AK319" s="1483" t="s">
        <v>1078</v>
      </c>
      <c r="AL319" s="1484" t="s">
        <v>1078</v>
      </c>
      <c r="AM319" s="1314" t="s">
        <v>1078</v>
      </c>
      <c r="AN319" s="1483" t="s">
        <v>1078</v>
      </c>
      <c r="AO319" s="1484" t="s">
        <v>1078</v>
      </c>
    </row>
    <row r="320" spans="1:41">
      <c r="A320" s="1303" t="s">
        <v>4488</v>
      </c>
      <c r="B320" s="1304" t="s">
        <v>4489</v>
      </c>
      <c r="C320" s="1305" t="s">
        <v>4809</v>
      </c>
      <c r="D320" s="1479" t="s">
        <v>1078</v>
      </c>
      <c r="E320" s="1480" t="s">
        <v>1078</v>
      </c>
      <c r="F320" s="1305" t="s">
        <v>4809</v>
      </c>
      <c r="G320" s="1479" t="s">
        <v>1078</v>
      </c>
      <c r="H320" s="1480" t="s">
        <v>1078</v>
      </c>
      <c r="I320" s="1305" t="s">
        <v>2284</v>
      </c>
      <c r="J320" s="1479">
        <v>25.3</v>
      </c>
      <c r="K320" s="1480">
        <v>0</v>
      </c>
      <c r="L320" s="1305" t="s">
        <v>2284</v>
      </c>
      <c r="M320" s="1479">
        <v>25.3</v>
      </c>
      <c r="N320" s="1480">
        <v>0</v>
      </c>
      <c r="O320" s="1305" t="s">
        <v>4809</v>
      </c>
      <c r="P320" s="1479" t="s">
        <v>1078</v>
      </c>
      <c r="Q320" s="1480" t="s">
        <v>1078</v>
      </c>
      <c r="R320" s="1305" t="s">
        <v>4809</v>
      </c>
      <c r="S320" s="1479" t="s">
        <v>1078</v>
      </c>
      <c r="T320" s="1480" t="s">
        <v>1078</v>
      </c>
      <c r="U320" s="1305" t="s">
        <v>2284</v>
      </c>
      <c r="V320" s="1479">
        <v>25.1</v>
      </c>
      <c r="W320" s="1480">
        <v>0</v>
      </c>
      <c r="X320" s="1305" t="s">
        <v>4809</v>
      </c>
      <c r="Y320" s="1479" t="s">
        <v>1078</v>
      </c>
      <c r="Z320" s="1480" t="s">
        <v>1078</v>
      </c>
      <c r="AA320" s="1305" t="s">
        <v>4809</v>
      </c>
      <c r="AB320" s="1479" t="s">
        <v>1078</v>
      </c>
      <c r="AC320" s="1480" t="s">
        <v>1078</v>
      </c>
      <c r="AD320" s="1305" t="s">
        <v>4809</v>
      </c>
      <c r="AE320" s="1479" t="s">
        <v>1078</v>
      </c>
      <c r="AF320" s="1480" t="s">
        <v>1078</v>
      </c>
      <c r="AG320" s="1305" t="s">
        <v>4809</v>
      </c>
      <c r="AH320" s="1479" t="s">
        <v>1078</v>
      </c>
      <c r="AI320" s="1480" t="s">
        <v>1078</v>
      </c>
      <c r="AJ320" s="1305" t="s">
        <v>4809</v>
      </c>
      <c r="AK320" s="1479" t="s">
        <v>1078</v>
      </c>
      <c r="AL320" s="1480" t="s">
        <v>1078</v>
      </c>
      <c r="AM320" s="1305" t="s">
        <v>4809</v>
      </c>
      <c r="AN320" s="1479" t="s">
        <v>1078</v>
      </c>
      <c r="AO320" s="1480" t="s">
        <v>1078</v>
      </c>
    </row>
    <row r="321" spans="1:41">
      <c r="A321" s="1714" t="s">
        <v>4490</v>
      </c>
      <c r="B321" s="1350" t="s">
        <v>4491</v>
      </c>
      <c r="C321" s="1310" t="s">
        <v>1078</v>
      </c>
      <c r="D321" s="1485" t="s">
        <v>1078</v>
      </c>
      <c r="E321" s="1486" t="s">
        <v>1078</v>
      </c>
      <c r="F321" s="1310" t="s">
        <v>1078</v>
      </c>
      <c r="G321" s="1485" t="s">
        <v>1078</v>
      </c>
      <c r="H321" s="1486" t="s">
        <v>1078</v>
      </c>
      <c r="I321" s="1310" t="s">
        <v>1078</v>
      </c>
      <c r="J321" s="1485" t="s">
        <v>1078</v>
      </c>
      <c r="K321" s="1486" t="s">
        <v>1078</v>
      </c>
      <c r="L321" s="1310" t="s">
        <v>1078</v>
      </c>
      <c r="M321" s="1485" t="s">
        <v>1078</v>
      </c>
      <c r="N321" s="1486" t="s">
        <v>1078</v>
      </c>
      <c r="O321" s="1310" t="s">
        <v>1078</v>
      </c>
      <c r="P321" s="1485" t="s">
        <v>1078</v>
      </c>
      <c r="Q321" s="1486" t="s">
        <v>1078</v>
      </c>
      <c r="R321" s="1310" t="s">
        <v>1078</v>
      </c>
      <c r="S321" s="1485" t="s">
        <v>1078</v>
      </c>
      <c r="T321" s="1486" t="s">
        <v>1078</v>
      </c>
      <c r="U321" s="1310" t="s">
        <v>1078</v>
      </c>
      <c r="V321" s="1485" t="s">
        <v>1078</v>
      </c>
      <c r="W321" s="1486" t="s">
        <v>1078</v>
      </c>
      <c r="X321" s="1310" t="s">
        <v>1078</v>
      </c>
      <c r="Y321" s="1485" t="s">
        <v>1078</v>
      </c>
      <c r="Z321" s="1486" t="s">
        <v>1078</v>
      </c>
      <c r="AA321" s="1310" t="s">
        <v>1078</v>
      </c>
      <c r="AB321" s="1485" t="s">
        <v>1078</v>
      </c>
      <c r="AC321" s="1486" t="s">
        <v>1078</v>
      </c>
      <c r="AD321" s="1310" t="s">
        <v>1078</v>
      </c>
      <c r="AE321" s="1485" t="s">
        <v>1078</v>
      </c>
      <c r="AF321" s="1486" t="s">
        <v>1078</v>
      </c>
      <c r="AG321" s="1310" t="s">
        <v>1078</v>
      </c>
      <c r="AH321" s="1485" t="s">
        <v>1078</v>
      </c>
      <c r="AI321" s="1486" t="s">
        <v>1078</v>
      </c>
      <c r="AJ321" s="1310" t="s">
        <v>1078</v>
      </c>
      <c r="AK321" s="1485" t="s">
        <v>1078</v>
      </c>
      <c r="AL321" s="1486" t="s">
        <v>1078</v>
      </c>
      <c r="AM321" s="1310" t="s">
        <v>1078</v>
      </c>
      <c r="AN321" s="1485" t="s">
        <v>1078</v>
      </c>
      <c r="AO321" s="1486" t="s">
        <v>1078</v>
      </c>
    </row>
    <row r="322" spans="1:41">
      <c r="A322" s="1313" t="s">
        <v>4492</v>
      </c>
      <c r="B322" s="1143" t="s">
        <v>4493</v>
      </c>
      <c r="C322" s="1314" t="s">
        <v>1078</v>
      </c>
      <c r="D322" s="1483" t="s">
        <v>1078</v>
      </c>
      <c r="E322" s="1484" t="s">
        <v>1078</v>
      </c>
      <c r="F322" s="1314" t="s">
        <v>1078</v>
      </c>
      <c r="G322" s="1483" t="s">
        <v>1078</v>
      </c>
      <c r="H322" s="1484" t="s">
        <v>1078</v>
      </c>
      <c r="I322" s="1314" t="s">
        <v>1078</v>
      </c>
      <c r="J322" s="1483" t="s">
        <v>1078</v>
      </c>
      <c r="K322" s="1484" t="s">
        <v>1078</v>
      </c>
      <c r="L322" s="1314" t="s">
        <v>1078</v>
      </c>
      <c r="M322" s="1483" t="s">
        <v>1078</v>
      </c>
      <c r="N322" s="1484" t="s">
        <v>1078</v>
      </c>
      <c r="O322" s="1314" t="s">
        <v>1078</v>
      </c>
      <c r="P322" s="1483" t="s">
        <v>1078</v>
      </c>
      <c r="Q322" s="1484" t="s">
        <v>1078</v>
      </c>
      <c r="R322" s="1314" t="s">
        <v>1078</v>
      </c>
      <c r="S322" s="1483" t="s">
        <v>1078</v>
      </c>
      <c r="T322" s="1484" t="s">
        <v>1078</v>
      </c>
      <c r="U322" s="1314" t="s">
        <v>1078</v>
      </c>
      <c r="V322" s="1483" t="s">
        <v>1078</v>
      </c>
      <c r="W322" s="1484" t="s">
        <v>1078</v>
      </c>
      <c r="X322" s="1314" t="s">
        <v>1078</v>
      </c>
      <c r="Y322" s="1483" t="s">
        <v>1078</v>
      </c>
      <c r="Z322" s="1484" t="s">
        <v>1078</v>
      </c>
      <c r="AA322" s="1314" t="s">
        <v>1078</v>
      </c>
      <c r="AB322" s="1483" t="s">
        <v>1078</v>
      </c>
      <c r="AC322" s="1484" t="s">
        <v>1078</v>
      </c>
      <c r="AD322" s="1314" t="s">
        <v>1078</v>
      </c>
      <c r="AE322" s="1483" t="s">
        <v>1078</v>
      </c>
      <c r="AF322" s="1484" t="s">
        <v>1078</v>
      </c>
      <c r="AG322" s="1314" t="s">
        <v>1078</v>
      </c>
      <c r="AH322" s="1483" t="s">
        <v>1078</v>
      </c>
      <c r="AI322" s="1484" t="s">
        <v>1078</v>
      </c>
      <c r="AJ322" s="1314" t="s">
        <v>1078</v>
      </c>
      <c r="AK322" s="1483" t="s">
        <v>1078</v>
      </c>
      <c r="AL322" s="1484" t="s">
        <v>1078</v>
      </c>
      <c r="AM322" s="1314" t="s">
        <v>1078</v>
      </c>
      <c r="AN322" s="1483" t="s">
        <v>1078</v>
      </c>
      <c r="AO322" s="1484" t="s">
        <v>1078</v>
      </c>
    </row>
    <row r="323" spans="1:41">
      <c r="A323" s="1303" t="s">
        <v>4494</v>
      </c>
      <c r="B323" s="1304" t="s">
        <v>4495</v>
      </c>
      <c r="C323" s="1305" t="s">
        <v>4809</v>
      </c>
      <c r="D323" s="1479" t="s">
        <v>1078</v>
      </c>
      <c r="E323" s="1480" t="s">
        <v>1078</v>
      </c>
      <c r="F323" s="1305" t="s">
        <v>4809</v>
      </c>
      <c r="G323" s="1479" t="s">
        <v>1078</v>
      </c>
      <c r="H323" s="1480" t="s">
        <v>1078</v>
      </c>
      <c r="I323" s="1305" t="s">
        <v>4809</v>
      </c>
      <c r="J323" s="1479" t="s">
        <v>1078</v>
      </c>
      <c r="K323" s="1480" t="s">
        <v>1078</v>
      </c>
      <c r="L323" s="1305" t="s">
        <v>4809</v>
      </c>
      <c r="M323" s="1479" t="s">
        <v>1078</v>
      </c>
      <c r="N323" s="1480" t="s">
        <v>1078</v>
      </c>
      <c r="O323" s="1305" t="s">
        <v>4809</v>
      </c>
      <c r="P323" s="1479" t="s">
        <v>1078</v>
      </c>
      <c r="Q323" s="1480" t="s">
        <v>1078</v>
      </c>
      <c r="R323" s="1305" t="s">
        <v>4809</v>
      </c>
      <c r="S323" s="1479" t="s">
        <v>1078</v>
      </c>
      <c r="T323" s="1480" t="s">
        <v>1078</v>
      </c>
      <c r="U323" s="1305" t="s">
        <v>4809</v>
      </c>
      <c r="V323" s="1479" t="s">
        <v>1078</v>
      </c>
      <c r="W323" s="1480" t="s">
        <v>1078</v>
      </c>
      <c r="X323" s="1305" t="s">
        <v>4809</v>
      </c>
      <c r="Y323" s="1479" t="s">
        <v>1078</v>
      </c>
      <c r="Z323" s="1480" t="s">
        <v>1078</v>
      </c>
      <c r="AA323" s="1305" t="s">
        <v>4809</v>
      </c>
      <c r="AB323" s="1479" t="s">
        <v>1078</v>
      </c>
      <c r="AC323" s="1480" t="s">
        <v>1078</v>
      </c>
      <c r="AD323" s="1305" t="s">
        <v>4809</v>
      </c>
      <c r="AE323" s="1479" t="s">
        <v>1078</v>
      </c>
      <c r="AF323" s="1480" t="s">
        <v>1078</v>
      </c>
      <c r="AG323" s="1305" t="s">
        <v>4809</v>
      </c>
      <c r="AH323" s="1479" t="s">
        <v>1078</v>
      </c>
      <c r="AI323" s="1480" t="s">
        <v>1078</v>
      </c>
      <c r="AJ323" s="1305" t="s">
        <v>4809</v>
      </c>
      <c r="AK323" s="1479" t="s">
        <v>1078</v>
      </c>
      <c r="AL323" s="1480" t="s">
        <v>1078</v>
      </c>
      <c r="AM323" s="1305" t="s">
        <v>4809</v>
      </c>
      <c r="AN323" s="1479" t="s">
        <v>1078</v>
      </c>
      <c r="AO323" s="1480" t="s">
        <v>1078</v>
      </c>
    </row>
    <row r="324" spans="1:41">
      <c r="A324" s="1714" t="s">
        <v>4496</v>
      </c>
      <c r="B324" s="1350" t="s">
        <v>4497</v>
      </c>
      <c r="C324" s="1310" t="s">
        <v>1078</v>
      </c>
      <c r="D324" s="1485" t="s">
        <v>1078</v>
      </c>
      <c r="E324" s="1486" t="s">
        <v>1078</v>
      </c>
      <c r="F324" s="1310" t="s">
        <v>1078</v>
      </c>
      <c r="G324" s="1485" t="s">
        <v>1078</v>
      </c>
      <c r="H324" s="1486" t="s">
        <v>1078</v>
      </c>
      <c r="I324" s="1310" t="s">
        <v>1078</v>
      </c>
      <c r="J324" s="1485" t="s">
        <v>1078</v>
      </c>
      <c r="K324" s="1486" t="s">
        <v>1078</v>
      </c>
      <c r="L324" s="1310" t="s">
        <v>1078</v>
      </c>
      <c r="M324" s="1485" t="s">
        <v>1078</v>
      </c>
      <c r="N324" s="1486" t="s">
        <v>1078</v>
      </c>
      <c r="O324" s="1310" t="s">
        <v>1078</v>
      </c>
      <c r="P324" s="1485" t="s">
        <v>1078</v>
      </c>
      <c r="Q324" s="1486" t="s">
        <v>1078</v>
      </c>
      <c r="R324" s="1310" t="s">
        <v>1078</v>
      </c>
      <c r="S324" s="1485" t="s">
        <v>1078</v>
      </c>
      <c r="T324" s="1486" t="s">
        <v>1078</v>
      </c>
      <c r="U324" s="1310" t="s">
        <v>1078</v>
      </c>
      <c r="V324" s="1485" t="s">
        <v>1078</v>
      </c>
      <c r="W324" s="1486" t="s">
        <v>1078</v>
      </c>
      <c r="X324" s="1310" t="s">
        <v>1078</v>
      </c>
      <c r="Y324" s="1485" t="s">
        <v>1078</v>
      </c>
      <c r="Z324" s="1486" t="s">
        <v>1078</v>
      </c>
      <c r="AA324" s="1310" t="s">
        <v>1078</v>
      </c>
      <c r="AB324" s="1485" t="s">
        <v>1078</v>
      </c>
      <c r="AC324" s="1486" t="s">
        <v>1078</v>
      </c>
      <c r="AD324" s="1310" t="s">
        <v>1078</v>
      </c>
      <c r="AE324" s="1485" t="s">
        <v>1078</v>
      </c>
      <c r="AF324" s="1486" t="s">
        <v>1078</v>
      </c>
      <c r="AG324" s="1310" t="s">
        <v>1078</v>
      </c>
      <c r="AH324" s="1485" t="s">
        <v>1078</v>
      </c>
      <c r="AI324" s="1486" t="s">
        <v>1078</v>
      </c>
      <c r="AJ324" s="1310" t="s">
        <v>1078</v>
      </c>
      <c r="AK324" s="1485" t="s">
        <v>1078</v>
      </c>
      <c r="AL324" s="1486" t="s">
        <v>1078</v>
      </c>
      <c r="AM324" s="1310" t="s">
        <v>1078</v>
      </c>
      <c r="AN324" s="1485" t="s">
        <v>1078</v>
      </c>
      <c r="AO324" s="1486" t="s">
        <v>1078</v>
      </c>
    </row>
    <row r="325" spans="1:41">
      <c r="A325" s="1313" t="s">
        <v>4498</v>
      </c>
      <c r="B325" s="1143" t="s">
        <v>4499</v>
      </c>
      <c r="C325" s="1314" t="s">
        <v>1078</v>
      </c>
      <c r="D325" s="1483" t="s">
        <v>1078</v>
      </c>
      <c r="E325" s="1484" t="s">
        <v>1078</v>
      </c>
      <c r="F325" s="1314" t="s">
        <v>1078</v>
      </c>
      <c r="G325" s="1483" t="s">
        <v>1078</v>
      </c>
      <c r="H325" s="1484" t="s">
        <v>1078</v>
      </c>
      <c r="I325" s="1314" t="s">
        <v>1078</v>
      </c>
      <c r="J325" s="1483" t="s">
        <v>1078</v>
      </c>
      <c r="K325" s="1484" t="s">
        <v>1078</v>
      </c>
      <c r="L325" s="1314" t="s">
        <v>1078</v>
      </c>
      <c r="M325" s="1483" t="s">
        <v>1078</v>
      </c>
      <c r="N325" s="1484" t="s">
        <v>1078</v>
      </c>
      <c r="O325" s="1314" t="s">
        <v>1078</v>
      </c>
      <c r="P325" s="1483" t="s">
        <v>1078</v>
      </c>
      <c r="Q325" s="1484" t="s">
        <v>1078</v>
      </c>
      <c r="R325" s="1314" t="s">
        <v>1078</v>
      </c>
      <c r="S325" s="1483" t="s">
        <v>1078</v>
      </c>
      <c r="T325" s="1484" t="s">
        <v>1078</v>
      </c>
      <c r="U325" s="1314" t="s">
        <v>1078</v>
      </c>
      <c r="V325" s="1483" t="s">
        <v>1078</v>
      </c>
      <c r="W325" s="1484" t="s">
        <v>1078</v>
      </c>
      <c r="X325" s="1314" t="s">
        <v>1078</v>
      </c>
      <c r="Y325" s="1483" t="s">
        <v>1078</v>
      </c>
      <c r="Z325" s="1484" t="s">
        <v>1078</v>
      </c>
      <c r="AA325" s="1314" t="s">
        <v>1078</v>
      </c>
      <c r="AB325" s="1483" t="s">
        <v>1078</v>
      </c>
      <c r="AC325" s="1484" t="s">
        <v>1078</v>
      </c>
      <c r="AD325" s="1314" t="s">
        <v>1078</v>
      </c>
      <c r="AE325" s="1483" t="s">
        <v>1078</v>
      </c>
      <c r="AF325" s="1484" t="s">
        <v>1078</v>
      </c>
      <c r="AG325" s="1314" t="s">
        <v>1078</v>
      </c>
      <c r="AH325" s="1483" t="s">
        <v>1078</v>
      </c>
      <c r="AI325" s="1484" t="s">
        <v>1078</v>
      </c>
      <c r="AJ325" s="1314" t="s">
        <v>1078</v>
      </c>
      <c r="AK325" s="1483" t="s">
        <v>1078</v>
      </c>
      <c r="AL325" s="1484" t="s">
        <v>1078</v>
      </c>
      <c r="AM325" s="1314" t="s">
        <v>1078</v>
      </c>
      <c r="AN325" s="1483" t="s">
        <v>1078</v>
      </c>
      <c r="AO325" s="1484" t="s">
        <v>1078</v>
      </c>
    </row>
    <row r="326" spans="1:41">
      <c r="A326" s="1303" t="s">
        <v>4501</v>
      </c>
      <c r="B326" s="1304" t="s">
        <v>4502</v>
      </c>
      <c r="C326" s="1305" t="s">
        <v>4809</v>
      </c>
      <c r="D326" s="1479" t="s">
        <v>1078</v>
      </c>
      <c r="E326" s="1480" t="s">
        <v>1078</v>
      </c>
      <c r="F326" s="1305" t="s">
        <v>4809</v>
      </c>
      <c r="G326" s="1479" t="s">
        <v>1078</v>
      </c>
      <c r="H326" s="1480" t="s">
        <v>1078</v>
      </c>
      <c r="I326" s="1305" t="s">
        <v>2284</v>
      </c>
      <c r="J326" s="1479">
        <v>35.200000000000003</v>
      </c>
      <c r="K326" s="1480">
        <v>0</v>
      </c>
      <c r="L326" s="1305" t="s">
        <v>2284</v>
      </c>
      <c r="M326" s="1479">
        <v>35.4</v>
      </c>
      <c r="N326" s="1480">
        <v>0</v>
      </c>
      <c r="O326" s="1305" t="s">
        <v>4809</v>
      </c>
      <c r="P326" s="1479" t="s">
        <v>1078</v>
      </c>
      <c r="Q326" s="1480" t="s">
        <v>1078</v>
      </c>
      <c r="R326" s="1305" t="s">
        <v>4809</v>
      </c>
      <c r="S326" s="1479" t="s">
        <v>1078</v>
      </c>
      <c r="T326" s="1480" t="s">
        <v>1078</v>
      </c>
      <c r="U326" s="1305" t="s">
        <v>2284</v>
      </c>
      <c r="V326" s="1479">
        <v>35.200000000000003</v>
      </c>
      <c r="W326" s="1480">
        <v>0</v>
      </c>
      <c r="X326" s="1305" t="s">
        <v>4809</v>
      </c>
      <c r="Y326" s="1479" t="s">
        <v>1078</v>
      </c>
      <c r="Z326" s="1480" t="s">
        <v>1078</v>
      </c>
      <c r="AA326" s="1305" t="s">
        <v>4809</v>
      </c>
      <c r="AB326" s="1479" t="s">
        <v>1078</v>
      </c>
      <c r="AC326" s="1480" t="s">
        <v>1078</v>
      </c>
      <c r="AD326" s="1305" t="s">
        <v>4809</v>
      </c>
      <c r="AE326" s="1479" t="s">
        <v>1078</v>
      </c>
      <c r="AF326" s="1480" t="s">
        <v>1078</v>
      </c>
      <c r="AG326" s="1305" t="s">
        <v>4809</v>
      </c>
      <c r="AH326" s="1479" t="s">
        <v>1078</v>
      </c>
      <c r="AI326" s="1480" t="s">
        <v>1078</v>
      </c>
      <c r="AJ326" s="1305" t="s">
        <v>4809</v>
      </c>
      <c r="AK326" s="1479" t="s">
        <v>1078</v>
      </c>
      <c r="AL326" s="1480" t="s">
        <v>1078</v>
      </c>
      <c r="AM326" s="1305" t="s">
        <v>4809</v>
      </c>
      <c r="AN326" s="1479" t="s">
        <v>1078</v>
      </c>
      <c r="AO326" s="1480" t="s">
        <v>1078</v>
      </c>
    </row>
    <row r="327" spans="1:41">
      <c r="A327" s="1714" t="s">
        <v>4503</v>
      </c>
      <c r="B327" s="1350" t="s">
        <v>4504</v>
      </c>
      <c r="C327" s="1310" t="s">
        <v>1078</v>
      </c>
      <c r="D327" s="1485" t="s">
        <v>1078</v>
      </c>
      <c r="E327" s="1486" t="s">
        <v>1078</v>
      </c>
      <c r="F327" s="1310" t="s">
        <v>1078</v>
      </c>
      <c r="G327" s="1485" t="s">
        <v>1078</v>
      </c>
      <c r="H327" s="1486" t="s">
        <v>1078</v>
      </c>
      <c r="I327" s="1310" t="s">
        <v>1078</v>
      </c>
      <c r="J327" s="1485" t="s">
        <v>1078</v>
      </c>
      <c r="K327" s="1486" t="s">
        <v>1078</v>
      </c>
      <c r="L327" s="1310" t="s">
        <v>1078</v>
      </c>
      <c r="M327" s="1485" t="s">
        <v>1078</v>
      </c>
      <c r="N327" s="1486" t="s">
        <v>1078</v>
      </c>
      <c r="O327" s="1310" t="s">
        <v>1078</v>
      </c>
      <c r="P327" s="1485" t="s">
        <v>1078</v>
      </c>
      <c r="Q327" s="1486" t="s">
        <v>1078</v>
      </c>
      <c r="R327" s="1310" t="s">
        <v>1078</v>
      </c>
      <c r="S327" s="1485" t="s">
        <v>1078</v>
      </c>
      <c r="T327" s="1486" t="s">
        <v>1078</v>
      </c>
      <c r="U327" s="1310" t="s">
        <v>1078</v>
      </c>
      <c r="V327" s="1485" t="s">
        <v>1078</v>
      </c>
      <c r="W327" s="1486" t="s">
        <v>1078</v>
      </c>
      <c r="X327" s="1310" t="s">
        <v>1078</v>
      </c>
      <c r="Y327" s="1485" t="s">
        <v>1078</v>
      </c>
      <c r="Z327" s="1486" t="s">
        <v>1078</v>
      </c>
      <c r="AA327" s="1310" t="s">
        <v>1078</v>
      </c>
      <c r="AB327" s="1485" t="s">
        <v>1078</v>
      </c>
      <c r="AC327" s="1486" t="s">
        <v>1078</v>
      </c>
      <c r="AD327" s="1310" t="s">
        <v>1078</v>
      </c>
      <c r="AE327" s="1485" t="s">
        <v>1078</v>
      </c>
      <c r="AF327" s="1486" t="s">
        <v>1078</v>
      </c>
      <c r="AG327" s="1310" t="s">
        <v>1078</v>
      </c>
      <c r="AH327" s="1485" t="s">
        <v>1078</v>
      </c>
      <c r="AI327" s="1486" t="s">
        <v>1078</v>
      </c>
      <c r="AJ327" s="1310" t="s">
        <v>1078</v>
      </c>
      <c r="AK327" s="1485" t="s">
        <v>1078</v>
      </c>
      <c r="AL327" s="1486" t="s">
        <v>1078</v>
      </c>
      <c r="AM327" s="1310" t="s">
        <v>1078</v>
      </c>
      <c r="AN327" s="1485" t="s">
        <v>1078</v>
      </c>
      <c r="AO327" s="1486" t="s">
        <v>1078</v>
      </c>
    </row>
    <row r="328" spans="1:41">
      <c r="A328" s="1313" t="s">
        <v>4505</v>
      </c>
      <c r="B328" s="1143" t="s">
        <v>4506</v>
      </c>
      <c r="C328" s="1314" t="s">
        <v>1078</v>
      </c>
      <c r="D328" s="1483" t="s">
        <v>1078</v>
      </c>
      <c r="E328" s="1484" t="s">
        <v>1078</v>
      </c>
      <c r="F328" s="1314" t="s">
        <v>1078</v>
      </c>
      <c r="G328" s="1483" t="s">
        <v>1078</v>
      </c>
      <c r="H328" s="1484" t="s">
        <v>1078</v>
      </c>
      <c r="I328" s="1314" t="s">
        <v>1078</v>
      </c>
      <c r="J328" s="1483" t="s">
        <v>1078</v>
      </c>
      <c r="K328" s="1484" t="s">
        <v>1078</v>
      </c>
      <c r="L328" s="1314" t="s">
        <v>1078</v>
      </c>
      <c r="M328" s="1483" t="s">
        <v>1078</v>
      </c>
      <c r="N328" s="1484" t="s">
        <v>1078</v>
      </c>
      <c r="O328" s="1314" t="s">
        <v>1078</v>
      </c>
      <c r="P328" s="1483" t="s">
        <v>1078</v>
      </c>
      <c r="Q328" s="1484" t="s">
        <v>1078</v>
      </c>
      <c r="R328" s="1314" t="s">
        <v>1078</v>
      </c>
      <c r="S328" s="1483" t="s">
        <v>1078</v>
      </c>
      <c r="T328" s="1484" t="s">
        <v>1078</v>
      </c>
      <c r="U328" s="1314" t="s">
        <v>1078</v>
      </c>
      <c r="V328" s="1483" t="s">
        <v>1078</v>
      </c>
      <c r="W328" s="1484" t="s">
        <v>1078</v>
      </c>
      <c r="X328" s="1314" t="s">
        <v>1078</v>
      </c>
      <c r="Y328" s="1483" t="s">
        <v>1078</v>
      </c>
      <c r="Z328" s="1484" t="s">
        <v>1078</v>
      </c>
      <c r="AA328" s="1314" t="s">
        <v>1078</v>
      </c>
      <c r="AB328" s="1483" t="s">
        <v>1078</v>
      </c>
      <c r="AC328" s="1484" t="s">
        <v>1078</v>
      </c>
      <c r="AD328" s="1314" t="s">
        <v>1078</v>
      </c>
      <c r="AE328" s="1483" t="s">
        <v>1078</v>
      </c>
      <c r="AF328" s="1484" t="s">
        <v>1078</v>
      </c>
      <c r="AG328" s="1314" t="s">
        <v>1078</v>
      </c>
      <c r="AH328" s="1483" t="s">
        <v>1078</v>
      </c>
      <c r="AI328" s="1484" t="s">
        <v>1078</v>
      </c>
      <c r="AJ328" s="1314" t="s">
        <v>1078</v>
      </c>
      <c r="AK328" s="1483" t="s">
        <v>1078</v>
      </c>
      <c r="AL328" s="1484" t="s">
        <v>1078</v>
      </c>
      <c r="AM328" s="1314" t="s">
        <v>1078</v>
      </c>
      <c r="AN328" s="1483" t="s">
        <v>1078</v>
      </c>
      <c r="AO328" s="1484" t="s">
        <v>1078</v>
      </c>
    </row>
    <row r="329" spans="1:41">
      <c r="A329" s="1303" t="s">
        <v>4507</v>
      </c>
      <c r="B329" s="1304" t="s">
        <v>4508</v>
      </c>
      <c r="C329" s="1305" t="s">
        <v>4809</v>
      </c>
      <c r="D329" s="1479" t="s">
        <v>1078</v>
      </c>
      <c r="E329" s="1480" t="s">
        <v>1078</v>
      </c>
      <c r="F329" s="1305" t="s">
        <v>4809</v>
      </c>
      <c r="G329" s="1479" t="s">
        <v>1078</v>
      </c>
      <c r="H329" s="1480" t="s">
        <v>1078</v>
      </c>
      <c r="I329" s="1305" t="s">
        <v>2284</v>
      </c>
      <c r="J329" s="1479">
        <v>40.200000000000003</v>
      </c>
      <c r="K329" s="1480">
        <v>0</v>
      </c>
      <c r="L329" s="1305" t="s">
        <v>2284</v>
      </c>
      <c r="M329" s="1479">
        <v>40.299999999999997</v>
      </c>
      <c r="N329" s="1480">
        <v>0</v>
      </c>
      <c r="O329" s="1305" t="s">
        <v>4809</v>
      </c>
      <c r="P329" s="1479" t="s">
        <v>1078</v>
      </c>
      <c r="Q329" s="1480" t="s">
        <v>1078</v>
      </c>
      <c r="R329" s="1305" t="s">
        <v>4809</v>
      </c>
      <c r="S329" s="1479" t="s">
        <v>1078</v>
      </c>
      <c r="T329" s="1480" t="s">
        <v>1078</v>
      </c>
      <c r="U329" s="1305" t="s">
        <v>2284</v>
      </c>
      <c r="V329" s="1479">
        <v>40.1</v>
      </c>
      <c r="W329" s="1480">
        <v>0</v>
      </c>
      <c r="X329" s="1305" t="s">
        <v>4809</v>
      </c>
      <c r="Y329" s="1479" t="s">
        <v>1078</v>
      </c>
      <c r="Z329" s="1480" t="s">
        <v>1078</v>
      </c>
      <c r="AA329" s="1305" t="s">
        <v>4809</v>
      </c>
      <c r="AB329" s="1479" t="s">
        <v>1078</v>
      </c>
      <c r="AC329" s="1480" t="s">
        <v>1078</v>
      </c>
      <c r="AD329" s="1305" t="s">
        <v>4809</v>
      </c>
      <c r="AE329" s="1479" t="s">
        <v>1078</v>
      </c>
      <c r="AF329" s="1480" t="s">
        <v>1078</v>
      </c>
      <c r="AG329" s="1305" t="s">
        <v>4809</v>
      </c>
      <c r="AH329" s="1479" t="s">
        <v>1078</v>
      </c>
      <c r="AI329" s="1480" t="s">
        <v>1078</v>
      </c>
      <c r="AJ329" s="1305" t="s">
        <v>4809</v>
      </c>
      <c r="AK329" s="1479" t="s">
        <v>1078</v>
      </c>
      <c r="AL329" s="1480" t="s">
        <v>1078</v>
      </c>
      <c r="AM329" s="1305" t="s">
        <v>4809</v>
      </c>
      <c r="AN329" s="1479" t="s">
        <v>1078</v>
      </c>
      <c r="AO329" s="1480" t="s">
        <v>1078</v>
      </c>
    </row>
    <row r="330" spans="1:41">
      <c r="A330" s="1714" t="s">
        <v>4509</v>
      </c>
      <c r="B330" s="1350" t="s">
        <v>4510</v>
      </c>
      <c r="C330" s="1310" t="s">
        <v>1078</v>
      </c>
      <c r="D330" s="1485" t="s">
        <v>1078</v>
      </c>
      <c r="E330" s="1486" t="s">
        <v>1078</v>
      </c>
      <c r="F330" s="1310" t="s">
        <v>1078</v>
      </c>
      <c r="G330" s="1485" t="s">
        <v>1078</v>
      </c>
      <c r="H330" s="1486" t="s">
        <v>1078</v>
      </c>
      <c r="I330" s="1310" t="s">
        <v>1078</v>
      </c>
      <c r="J330" s="1485" t="s">
        <v>1078</v>
      </c>
      <c r="K330" s="1486" t="s">
        <v>1078</v>
      </c>
      <c r="L330" s="1310" t="s">
        <v>1078</v>
      </c>
      <c r="M330" s="1485" t="s">
        <v>1078</v>
      </c>
      <c r="N330" s="1486" t="s">
        <v>1078</v>
      </c>
      <c r="O330" s="1310" t="s">
        <v>1078</v>
      </c>
      <c r="P330" s="1485" t="s">
        <v>1078</v>
      </c>
      <c r="Q330" s="1486" t="s">
        <v>1078</v>
      </c>
      <c r="R330" s="1310" t="s">
        <v>1078</v>
      </c>
      <c r="S330" s="1485" t="s">
        <v>1078</v>
      </c>
      <c r="T330" s="1486" t="s">
        <v>1078</v>
      </c>
      <c r="U330" s="1310" t="s">
        <v>1078</v>
      </c>
      <c r="V330" s="1485" t="s">
        <v>1078</v>
      </c>
      <c r="W330" s="1486" t="s">
        <v>1078</v>
      </c>
      <c r="X330" s="1310" t="s">
        <v>1078</v>
      </c>
      <c r="Y330" s="1485" t="s">
        <v>1078</v>
      </c>
      <c r="Z330" s="1486" t="s">
        <v>1078</v>
      </c>
      <c r="AA330" s="1310" t="s">
        <v>1078</v>
      </c>
      <c r="AB330" s="1485" t="s">
        <v>1078</v>
      </c>
      <c r="AC330" s="1486" t="s">
        <v>1078</v>
      </c>
      <c r="AD330" s="1310" t="s">
        <v>1078</v>
      </c>
      <c r="AE330" s="1485" t="s">
        <v>1078</v>
      </c>
      <c r="AF330" s="1486" t="s">
        <v>1078</v>
      </c>
      <c r="AG330" s="1310" t="s">
        <v>1078</v>
      </c>
      <c r="AH330" s="1485" t="s">
        <v>1078</v>
      </c>
      <c r="AI330" s="1486" t="s">
        <v>1078</v>
      </c>
      <c r="AJ330" s="1310" t="s">
        <v>1078</v>
      </c>
      <c r="AK330" s="1485" t="s">
        <v>1078</v>
      </c>
      <c r="AL330" s="1486" t="s">
        <v>1078</v>
      </c>
      <c r="AM330" s="1310" t="s">
        <v>1078</v>
      </c>
      <c r="AN330" s="1485" t="s">
        <v>1078</v>
      </c>
      <c r="AO330" s="1486" t="s">
        <v>1078</v>
      </c>
    </row>
    <row r="331" spans="1:41">
      <c r="A331" s="1313" t="s">
        <v>4511</v>
      </c>
      <c r="B331" s="1143" t="s">
        <v>4512</v>
      </c>
      <c r="C331" s="1314" t="s">
        <v>1078</v>
      </c>
      <c r="D331" s="1483" t="s">
        <v>1078</v>
      </c>
      <c r="E331" s="1484" t="s">
        <v>1078</v>
      </c>
      <c r="F331" s="1314" t="s">
        <v>1078</v>
      </c>
      <c r="G331" s="1483" t="s">
        <v>1078</v>
      </c>
      <c r="H331" s="1484" t="s">
        <v>1078</v>
      </c>
      <c r="I331" s="1314" t="s">
        <v>1078</v>
      </c>
      <c r="J331" s="1483" t="s">
        <v>1078</v>
      </c>
      <c r="K331" s="1484" t="s">
        <v>1078</v>
      </c>
      <c r="L331" s="1314" t="s">
        <v>1078</v>
      </c>
      <c r="M331" s="1483" t="s">
        <v>1078</v>
      </c>
      <c r="N331" s="1484" t="s">
        <v>1078</v>
      </c>
      <c r="O331" s="1314" t="s">
        <v>1078</v>
      </c>
      <c r="P331" s="1483" t="s">
        <v>1078</v>
      </c>
      <c r="Q331" s="1484" t="s">
        <v>1078</v>
      </c>
      <c r="R331" s="1314" t="s">
        <v>1078</v>
      </c>
      <c r="S331" s="1483" t="s">
        <v>1078</v>
      </c>
      <c r="T331" s="1484" t="s">
        <v>1078</v>
      </c>
      <c r="U331" s="1314" t="s">
        <v>1078</v>
      </c>
      <c r="V331" s="1483" t="s">
        <v>1078</v>
      </c>
      <c r="W331" s="1484" t="s">
        <v>1078</v>
      </c>
      <c r="X331" s="1314" t="s">
        <v>1078</v>
      </c>
      <c r="Y331" s="1483" t="s">
        <v>1078</v>
      </c>
      <c r="Z331" s="1484" t="s">
        <v>1078</v>
      </c>
      <c r="AA331" s="1314" t="s">
        <v>1078</v>
      </c>
      <c r="AB331" s="1483" t="s">
        <v>1078</v>
      </c>
      <c r="AC331" s="1484" t="s">
        <v>1078</v>
      </c>
      <c r="AD331" s="1314" t="s">
        <v>1078</v>
      </c>
      <c r="AE331" s="1483" t="s">
        <v>1078</v>
      </c>
      <c r="AF331" s="1484" t="s">
        <v>1078</v>
      </c>
      <c r="AG331" s="1314" t="s">
        <v>1078</v>
      </c>
      <c r="AH331" s="1483" t="s">
        <v>1078</v>
      </c>
      <c r="AI331" s="1484" t="s">
        <v>1078</v>
      </c>
      <c r="AJ331" s="1314" t="s">
        <v>1078</v>
      </c>
      <c r="AK331" s="1483" t="s">
        <v>1078</v>
      </c>
      <c r="AL331" s="1484" t="s">
        <v>1078</v>
      </c>
      <c r="AM331" s="1314" t="s">
        <v>1078</v>
      </c>
      <c r="AN331" s="1483" t="s">
        <v>1078</v>
      </c>
      <c r="AO331" s="1484" t="s">
        <v>1078</v>
      </c>
    </row>
    <row r="332" spans="1:41" ht="55.5">
      <c r="A332" s="1299" t="s">
        <v>6497</v>
      </c>
      <c r="B332" s="1139" t="s">
        <v>6498</v>
      </c>
      <c r="C332" s="1300" t="s">
        <v>6643</v>
      </c>
      <c r="D332" s="1301" t="s">
        <v>6646</v>
      </c>
      <c r="E332" s="1302" t="s">
        <v>6647</v>
      </c>
      <c r="F332" s="1300" t="s">
        <v>6643</v>
      </c>
      <c r="G332" s="1301" t="s">
        <v>6646</v>
      </c>
      <c r="H332" s="1302" t="s">
        <v>6647</v>
      </c>
      <c r="I332" s="1300" t="s">
        <v>4806</v>
      </c>
      <c r="J332" s="1301" t="s">
        <v>4807</v>
      </c>
      <c r="K332" s="1302" t="s">
        <v>4808</v>
      </c>
      <c r="L332" s="1300" t="s">
        <v>4806</v>
      </c>
      <c r="M332" s="1301" t="s">
        <v>4807</v>
      </c>
      <c r="N332" s="1302" t="s">
        <v>4808</v>
      </c>
      <c r="O332" s="1300" t="s">
        <v>4806</v>
      </c>
      <c r="P332" s="1301" t="s">
        <v>4807</v>
      </c>
      <c r="Q332" s="1302" t="s">
        <v>4808</v>
      </c>
      <c r="R332" s="1300" t="s">
        <v>4806</v>
      </c>
      <c r="S332" s="1301" t="s">
        <v>4807</v>
      </c>
      <c r="T332" s="1302" t="s">
        <v>4808</v>
      </c>
      <c r="U332" s="1300" t="s">
        <v>4806</v>
      </c>
      <c r="V332" s="1301" t="s">
        <v>4807</v>
      </c>
      <c r="W332" s="1302" t="s">
        <v>4808</v>
      </c>
      <c r="X332" s="1300" t="s">
        <v>4806</v>
      </c>
      <c r="Y332" s="1301" t="s">
        <v>4807</v>
      </c>
      <c r="Z332" s="1302" t="s">
        <v>4808</v>
      </c>
      <c r="AA332" s="1300" t="s">
        <v>4806</v>
      </c>
      <c r="AB332" s="1301" t="s">
        <v>4807</v>
      </c>
      <c r="AC332" s="1302" t="s">
        <v>4808</v>
      </c>
      <c r="AD332" s="1300" t="s">
        <v>4806</v>
      </c>
      <c r="AE332" s="1301" t="s">
        <v>4807</v>
      </c>
      <c r="AF332" s="1302" t="s">
        <v>4808</v>
      </c>
      <c r="AG332" s="1300" t="s">
        <v>4806</v>
      </c>
      <c r="AH332" s="1301" t="s">
        <v>4807</v>
      </c>
      <c r="AI332" s="1302" t="s">
        <v>4808</v>
      </c>
      <c r="AJ332" s="1300" t="s">
        <v>4806</v>
      </c>
      <c r="AK332" s="1301" t="s">
        <v>4807</v>
      </c>
      <c r="AL332" s="1302" t="s">
        <v>4808</v>
      </c>
      <c r="AM332" s="1300" t="s">
        <v>4806</v>
      </c>
      <c r="AN332" s="1301" t="s">
        <v>4807</v>
      </c>
      <c r="AO332" s="1302" t="s">
        <v>4808</v>
      </c>
    </row>
    <row r="333" spans="1:41">
      <c r="A333" s="1303" t="s">
        <v>4476</v>
      </c>
      <c r="B333" s="1304" t="s">
        <v>4477</v>
      </c>
      <c r="C333" s="1305" t="s">
        <v>4809</v>
      </c>
      <c r="D333" s="1479" t="s">
        <v>1078</v>
      </c>
      <c r="E333" s="1480" t="s">
        <v>1078</v>
      </c>
      <c r="F333" s="1305" t="s">
        <v>4809</v>
      </c>
      <c r="G333" s="1479" t="s">
        <v>1078</v>
      </c>
      <c r="H333" s="1480" t="s">
        <v>1078</v>
      </c>
      <c r="I333" s="1305" t="s">
        <v>2284</v>
      </c>
      <c r="J333" s="1479">
        <v>15.1</v>
      </c>
      <c r="K333" s="1480">
        <v>0</v>
      </c>
      <c r="L333" s="1305" t="s">
        <v>2284</v>
      </c>
      <c r="M333" s="1479">
        <v>15.2</v>
      </c>
      <c r="N333" s="1480">
        <v>0</v>
      </c>
      <c r="O333" s="1305" t="s">
        <v>4809</v>
      </c>
      <c r="P333" s="1479" t="s">
        <v>1078</v>
      </c>
      <c r="Q333" s="1480" t="s">
        <v>1078</v>
      </c>
      <c r="R333" s="1305" t="s">
        <v>4809</v>
      </c>
      <c r="S333" s="1479" t="s">
        <v>1078</v>
      </c>
      <c r="T333" s="1480" t="s">
        <v>1078</v>
      </c>
      <c r="U333" s="1305" t="s">
        <v>2284</v>
      </c>
      <c r="V333" s="1479">
        <v>15.1</v>
      </c>
      <c r="W333" s="1480">
        <v>0</v>
      </c>
      <c r="X333" s="1305" t="s">
        <v>4809</v>
      </c>
      <c r="Y333" s="1479" t="s">
        <v>1078</v>
      </c>
      <c r="Z333" s="1480" t="s">
        <v>1078</v>
      </c>
      <c r="AA333" s="1305" t="s">
        <v>4809</v>
      </c>
      <c r="AB333" s="1479" t="s">
        <v>1078</v>
      </c>
      <c r="AC333" s="1480" t="s">
        <v>1078</v>
      </c>
      <c r="AD333" s="1305" t="s">
        <v>4809</v>
      </c>
      <c r="AE333" s="1479" t="s">
        <v>1078</v>
      </c>
      <c r="AF333" s="1480" t="s">
        <v>1078</v>
      </c>
      <c r="AG333" s="1305" t="s">
        <v>4809</v>
      </c>
      <c r="AH333" s="1479" t="s">
        <v>1078</v>
      </c>
      <c r="AI333" s="1480" t="s">
        <v>1078</v>
      </c>
      <c r="AJ333" s="1305" t="s">
        <v>4809</v>
      </c>
      <c r="AK333" s="1479" t="s">
        <v>1078</v>
      </c>
      <c r="AL333" s="1480" t="s">
        <v>1078</v>
      </c>
      <c r="AM333" s="1305" t="s">
        <v>4809</v>
      </c>
      <c r="AN333" s="1479" t="s">
        <v>1078</v>
      </c>
      <c r="AO333" s="1480" t="s">
        <v>1078</v>
      </c>
    </row>
    <row r="334" spans="1:41">
      <c r="A334" s="1714" t="s">
        <v>4478</v>
      </c>
      <c r="B334" s="1350" t="s">
        <v>4479</v>
      </c>
      <c r="C334" s="1310" t="s">
        <v>1078</v>
      </c>
      <c r="D334" s="1485" t="s">
        <v>1078</v>
      </c>
      <c r="E334" s="1486" t="s">
        <v>1078</v>
      </c>
      <c r="F334" s="1310" t="s">
        <v>1078</v>
      </c>
      <c r="G334" s="1485" t="s">
        <v>1078</v>
      </c>
      <c r="H334" s="1486" t="s">
        <v>1078</v>
      </c>
      <c r="I334" s="1310" t="s">
        <v>1078</v>
      </c>
      <c r="J334" s="1485" t="s">
        <v>1078</v>
      </c>
      <c r="K334" s="1486" t="s">
        <v>1078</v>
      </c>
      <c r="L334" s="1310" t="s">
        <v>1078</v>
      </c>
      <c r="M334" s="1485" t="s">
        <v>1078</v>
      </c>
      <c r="N334" s="1486" t="s">
        <v>1078</v>
      </c>
      <c r="O334" s="1310" t="s">
        <v>1078</v>
      </c>
      <c r="P334" s="1485" t="s">
        <v>1078</v>
      </c>
      <c r="Q334" s="1486" t="s">
        <v>1078</v>
      </c>
      <c r="R334" s="1310" t="s">
        <v>1078</v>
      </c>
      <c r="S334" s="1485" t="s">
        <v>1078</v>
      </c>
      <c r="T334" s="1486" t="s">
        <v>1078</v>
      </c>
      <c r="U334" s="1310" t="s">
        <v>1078</v>
      </c>
      <c r="V334" s="1485" t="s">
        <v>1078</v>
      </c>
      <c r="W334" s="1486" t="s">
        <v>1078</v>
      </c>
      <c r="X334" s="1310" t="s">
        <v>1078</v>
      </c>
      <c r="Y334" s="1485" t="s">
        <v>1078</v>
      </c>
      <c r="Z334" s="1486" t="s">
        <v>1078</v>
      </c>
      <c r="AA334" s="1310" t="s">
        <v>1078</v>
      </c>
      <c r="AB334" s="1485" t="s">
        <v>1078</v>
      </c>
      <c r="AC334" s="1486" t="s">
        <v>1078</v>
      </c>
      <c r="AD334" s="1310" t="s">
        <v>1078</v>
      </c>
      <c r="AE334" s="1485" t="s">
        <v>1078</v>
      </c>
      <c r="AF334" s="1486" t="s">
        <v>1078</v>
      </c>
      <c r="AG334" s="1310" t="s">
        <v>1078</v>
      </c>
      <c r="AH334" s="1485" t="s">
        <v>1078</v>
      </c>
      <c r="AI334" s="1486" t="s">
        <v>1078</v>
      </c>
      <c r="AJ334" s="1310" t="s">
        <v>1078</v>
      </c>
      <c r="AK334" s="1485" t="s">
        <v>1078</v>
      </c>
      <c r="AL334" s="1486" t="s">
        <v>1078</v>
      </c>
      <c r="AM334" s="1310" t="s">
        <v>1078</v>
      </c>
      <c r="AN334" s="1485" t="s">
        <v>1078</v>
      </c>
      <c r="AO334" s="1486" t="s">
        <v>1078</v>
      </c>
    </row>
    <row r="335" spans="1:41">
      <c r="A335" s="1313" t="s">
        <v>4480</v>
      </c>
      <c r="B335" s="1143" t="s">
        <v>4481</v>
      </c>
      <c r="C335" s="1314" t="s">
        <v>1078</v>
      </c>
      <c r="D335" s="1483" t="s">
        <v>1078</v>
      </c>
      <c r="E335" s="1484" t="s">
        <v>1078</v>
      </c>
      <c r="F335" s="1314" t="s">
        <v>1078</v>
      </c>
      <c r="G335" s="1483" t="s">
        <v>1078</v>
      </c>
      <c r="H335" s="1484" t="s">
        <v>1078</v>
      </c>
      <c r="I335" s="1314" t="s">
        <v>1078</v>
      </c>
      <c r="J335" s="1483" t="s">
        <v>1078</v>
      </c>
      <c r="K335" s="1484" t="s">
        <v>1078</v>
      </c>
      <c r="L335" s="1314" t="s">
        <v>1078</v>
      </c>
      <c r="M335" s="1483" t="s">
        <v>1078</v>
      </c>
      <c r="N335" s="1484" t="s">
        <v>1078</v>
      </c>
      <c r="O335" s="1314" t="s">
        <v>1078</v>
      </c>
      <c r="P335" s="1483" t="s">
        <v>1078</v>
      </c>
      <c r="Q335" s="1484" t="s">
        <v>1078</v>
      </c>
      <c r="R335" s="1314" t="s">
        <v>1078</v>
      </c>
      <c r="S335" s="1483" t="s">
        <v>1078</v>
      </c>
      <c r="T335" s="1484" t="s">
        <v>1078</v>
      </c>
      <c r="U335" s="1314" t="s">
        <v>1078</v>
      </c>
      <c r="V335" s="1483" t="s">
        <v>1078</v>
      </c>
      <c r="W335" s="1484" t="s">
        <v>1078</v>
      </c>
      <c r="X335" s="1314" t="s">
        <v>1078</v>
      </c>
      <c r="Y335" s="1483" t="s">
        <v>1078</v>
      </c>
      <c r="Z335" s="1484" t="s">
        <v>1078</v>
      </c>
      <c r="AA335" s="1314" t="s">
        <v>1078</v>
      </c>
      <c r="AB335" s="1483" t="s">
        <v>1078</v>
      </c>
      <c r="AC335" s="1484" t="s">
        <v>1078</v>
      </c>
      <c r="AD335" s="1314" t="s">
        <v>1078</v>
      </c>
      <c r="AE335" s="1483" t="s">
        <v>1078</v>
      </c>
      <c r="AF335" s="1484" t="s">
        <v>1078</v>
      </c>
      <c r="AG335" s="1314" t="s">
        <v>1078</v>
      </c>
      <c r="AH335" s="1483" t="s">
        <v>1078</v>
      </c>
      <c r="AI335" s="1484" t="s">
        <v>1078</v>
      </c>
      <c r="AJ335" s="1314" t="s">
        <v>1078</v>
      </c>
      <c r="AK335" s="1483" t="s">
        <v>1078</v>
      </c>
      <c r="AL335" s="1484" t="s">
        <v>1078</v>
      </c>
      <c r="AM335" s="1314" t="s">
        <v>1078</v>
      </c>
      <c r="AN335" s="1483" t="s">
        <v>1078</v>
      </c>
      <c r="AO335" s="1484" t="s">
        <v>1078</v>
      </c>
    </row>
    <row r="336" spans="1:41">
      <c r="A336" s="1303" t="s">
        <v>4482</v>
      </c>
      <c r="B336" s="1304" t="s">
        <v>4483</v>
      </c>
      <c r="C336" s="1305" t="s">
        <v>4809</v>
      </c>
      <c r="D336" s="1479" t="s">
        <v>1078</v>
      </c>
      <c r="E336" s="1480" t="s">
        <v>1078</v>
      </c>
      <c r="F336" s="1305" t="s">
        <v>4809</v>
      </c>
      <c r="G336" s="1479" t="s">
        <v>1078</v>
      </c>
      <c r="H336" s="1480" t="s">
        <v>1078</v>
      </c>
      <c r="I336" s="1305" t="s">
        <v>4809</v>
      </c>
      <c r="J336" s="1479" t="s">
        <v>1078</v>
      </c>
      <c r="K336" s="1480" t="s">
        <v>1078</v>
      </c>
      <c r="L336" s="1305" t="s">
        <v>4809</v>
      </c>
      <c r="M336" s="1479" t="s">
        <v>1078</v>
      </c>
      <c r="N336" s="1480" t="s">
        <v>1078</v>
      </c>
      <c r="O336" s="1305" t="s">
        <v>4809</v>
      </c>
      <c r="P336" s="1479" t="s">
        <v>1078</v>
      </c>
      <c r="Q336" s="1480" t="s">
        <v>1078</v>
      </c>
      <c r="R336" s="1305" t="s">
        <v>4809</v>
      </c>
      <c r="S336" s="1479" t="s">
        <v>1078</v>
      </c>
      <c r="T336" s="1480" t="s">
        <v>1078</v>
      </c>
      <c r="U336" s="1305" t="s">
        <v>4809</v>
      </c>
      <c r="V336" s="1479" t="s">
        <v>1078</v>
      </c>
      <c r="W336" s="1480" t="s">
        <v>1078</v>
      </c>
      <c r="X336" s="1305" t="s">
        <v>4809</v>
      </c>
      <c r="Y336" s="1479" t="s">
        <v>1078</v>
      </c>
      <c r="Z336" s="1480" t="s">
        <v>1078</v>
      </c>
      <c r="AA336" s="1305" t="s">
        <v>4809</v>
      </c>
      <c r="AB336" s="1479" t="s">
        <v>1078</v>
      </c>
      <c r="AC336" s="1480" t="s">
        <v>1078</v>
      </c>
      <c r="AD336" s="1305" t="s">
        <v>4809</v>
      </c>
      <c r="AE336" s="1479" t="s">
        <v>1078</v>
      </c>
      <c r="AF336" s="1480" t="s">
        <v>1078</v>
      </c>
      <c r="AG336" s="1305" t="s">
        <v>4809</v>
      </c>
      <c r="AH336" s="1479" t="s">
        <v>1078</v>
      </c>
      <c r="AI336" s="1480" t="s">
        <v>1078</v>
      </c>
      <c r="AJ336" s="1305" t="s">
        <v>4809</v>
      </c>
      <c r="AK336" s="1479" t="s">
        <v>1078</v>
      </c>
      <c r="AL336" s="1480" t="s">
        <v>1078</v>
      </c>
      <c r="AM336" s="1305" t="s">
        <v>4809</v>
      </c>
      <c r="AN336" s="1479" t="s">
        <v>1078</v>
      </c>
      <c r="AO336" s="1480" t="s">
        <v>1078</v>
      </c>
    </row>
    <row r="337" spans="1:41">
      <c r="A337" s="1714" t="s">
        <v>4484</v>
      </c>
      <c r="B337" s="1350" t="s">
        <v>4485</v>
      </c>
      <c r="C337" s="1310" t="s">
        <v>1078</v>
      </c>
      <c r="D337" s="1485" t="s">
        <v>1078</v>
      </c>
      <c r="E337" s="1486" t="s">
        <v>1078</v>
      </c>
      <c r="F337" s="1310" t="s">
        <v>1078</v>
      </c>
      <c r="G337" s="1485" t="s">
        <v>1078</v>
      </c>
      <c r="H337" s="1486" t="s">
        <v>1078</v>
      </c>
      <c r="I337" s="1310" t="s">
        <v>1078</v>
      </c>
      <c r="J337" s="1485" t="s">
        <v>1078</v>
      </c>
      <c r="K337" s="1486" t="s">
        <v>1078</v>
      </c>
      <c r="L337" s="1310" t="s">
        <v>1078</v>
      </c>
      <c r="M337" s="1485" t="s">
        <v>1078</v>
      </c>
      <c r="N337" s="1486" t="s">
        <v>1078</v>
      </c>
      <c r="O337" s="1310" t="s">
        <v>1078</v>
      </c>
      <c r="P337" s="1485" t="s">
        <v>1078</v>
      </c>
      <c r="Q337" s="1486" t="s">
        <v>1078</v>
      </c>
      <c r="R337" s="1310" t="s">
        <v>1078</v>
      </c>
      <c r="S337" s="1485" t="s">
        <v>1078</v>
      </c>
      <c r="T337" s="1486" t="s">
        <v>1078</v>
      </c>
      <c r="U337" s="1310" t="s">
        <v>1078</v>
      </c>
      <c r="V337" s="1485" t="s">
        <v>1078</v>
      </c>
      <c r="W337" s="1486" t="s">
        <v>1078</v>
      </c>
      <c r="X337" s="1310" t="s">
        <v>1078</v>
      </c>
      <c r="Y337" s="1485" t="s">
        <v>1078</v>
      </c>
      <c r="Z337" s="1486" t="s">
        <v>1078</v>
      </c>
      <c r="AA337" s="1310" t="s">
        <v>1078</v>
      </c>
      <c r="AB337" s="1485" t="s">
        <v>1078</v>
      </c>
      <c r="AC337" s="1486" t="s">
        <v>1078</v>
      </c>
      <c r="AD337" s="1310" t="s">
        <v>1078</v>
      </c>
      <c r="AE337" s="1485" t="s">
        <v>1078</v>
      </c>
      <c r="AF337" s="1486" t="s">
        <v>1078</v>
      </c>
      <c r="AG337" s="1310" t="s">
        <v>1078</v>
      </c>
      <c r="AH337" s="1485" t="s">
        <v>1078</v>
      </c>
      <c r="AI337" s="1486" t="s">
        <v>1078</v>
      </c>
      <c r="AJ337" s="1310" t="s">
        <v>1078</v>
      </c>
      <c r="AK337" s="1485" t="s">
        <v>1078</v>
      </c>
      <c r="AL337" s="1486" t="s">
        <v>1078</v>
      </c>
      <c r="AM337" s="1310" t="s">
        <v>1078</v>
      </c>
      <c r="AN337" s="1485" t="s">
        <v>1078</v>
      </c>
      <c r="AO337" s="1486" t="s">
        <v>1078</v>
      </c>
    </row>
    <row r="338" spans="1:41">
      <c r="A338" s="1313" t="s">
        <v>4486</v>
      </c>
      <c r="B338" s="1143" t="s">
        <v>4487</v>
      </c>
      <c r="C338" s="1314" t="s">
        <v>1078</v>
      </c>
      <c r="D338" s="1483" t="s">
        <v>1078</v>
      </c>
      <c r="E338" s="1484" t="s">
        <v>1078</v>
      </c>
      <c r="F338" s="1314" t="s">
        <v>1078</v>
      </c>
      <c r="G338" s="1483" t="s">
        <v>1078</v>
      </c>
      <c r="H338" s="1484" t="s">
        <v>1078</v>
      </c>
      <c r="I338" s="1314" t="s">
        <v>1078</v>
      </c>
      <c r="J338" s="1483" t="s">
        <v>1078</v>
      </c>
      <c r="K338" s="1484" t="s">
        <v>1078</v>
      </c>
      <c r="L338" s="1314" t="s">
        <v>1078</v>
      </c>
      <c r="M338" s="1483" t="s">
        <v>1078</v>
      </c>
      <c r="N338" s="1484" t="s">
        <v>1078</v>
      </c>
      <c r="O338" s="1314" t="s">
        <v>1078</v>
      </c>
      <c r="P338" s="1483" t="s">
        <v>1078</v>
      </c>
      <c r="Q338" s="1484" t="s">
        <v>1078</v>
      </c>
      <c r="R338" s="1314" t="s">
        <v>1078</v>
      </c>
      <c r="S338" s="1483" t="s">
        <v>1078</v>
      </c>
      <c r="T338" s="1484" t="s">
        <v>1078</v>
      </c>
      <c r="U338" s="1314" t="s">
        <v>1078</v>
      </c>
      <c r="V338" s="1483" t="s">
        <v>1078</v>
      </c>
      <c r="W338" s="1484" t="s">
        <v>1078</v>
      </c>
      <c r="X338" s="1314" t="s">
        <v>1078</v>
      </c>
      <c r="Y338" s="1483" t="s">
        <v>1078</v>
      </c>
      <c r="Z338" s="1484" t="s">
        <v>1078</v>
      </c>
      <c r="AA338" s="1314" t="s">
        <v>1078</v>
      </c>
      <c r="AB338" s="1483" t="s">
        <v>1078</v>
      </c>
      <c r="AC338" s="1484" t="s">
        <v>1078</v>
      </c>
      <c r="AD338" s="1314" t="s">
        <v>1078</v>
      </c>
      <c r="AE338" s="1483" t="s">
        <v>1078</v>
      </c>
      <c r="AF338" s="1484" t="s">
        <v>1078</v>
      </c>
      <c r="AG338" s="1314" t="s">
        <v>1078</v>
      </c>
      <c r="AH338" s="1483" t="s">
        <v>1078</v>
      </c>
      <c r="AI338" s="1484" t="s">
        <v>1078</v>
      </c>
      <c r="AJ338" s="1314" t="s">
        <v>1078</v>
      </c>
      <c r="AK338" s="1483" t="s">
        <v>1078</v>
      </c>
      <c r="AL338" s="1484" t="s">
        <v>1078</v>
      </c>
      <c r="AM338" s="1314" t="s">
        <v>1078</v>
      </c>
      <c r="AN338" s="1483" t="s">
        <v>1078</v>
      </c>
      <c r="AO338" s="1484" t="s">
        <v>1078</v>
      </c>
    </row>
    <row r="339" spans="1:41">
      <c r="A339" s="1303" t="s">
        <v>4488</v>
      </c>
      <c r="B339" s="1304" t="s">
        <v>4489</v>
      </c>
      <c r="C339" s="1305" t="s">
        <v>4809</v>
      </c>
      <c r="D339" s="1479" t="s">
        <v>1078</v>
      </c>
      <c r="E339" s="1480" t="s">
        <v>1078</v>
      </c>
      <c r="F339" s="1305" t="s">
        <v>4809</v>
      </c>
      <c r="G339" s="1479" t="s">
        <v>1078</v>
      </c>
      <c r="H339" s="1480" t="s">
        <v>1078</v>
      </c>
      <c r="I339" s="1305" t="s">
        <v>2284</v>
      </c>
      <c r="J339" s="1479">
        <v>25.3</v>
      </c>
      <c r="K339" s="1480">
        <v>0</v>
      </c>
      <c r="L339" s="1305" t="s">
        <v>2284</v>
      </c>
      <c r="M339" s="1479">
        <v>25.3</v>
      </c>
      <c r="N339" s="1480">
        <v>0</v>
      </c>
      <c r="O339" s="1305" t="s">
        <v>4809</v>
      </c>
      <c r="P339" s="1479" t="s">
        <v>1078</v>
      </c>
      <c r="Q339" s="1480" t="s">
        <v>1078</v>
      </c>
      <c r="R339" s="1305" t="s">
        <v>4809</v>
      </c>
      <c r="S339" s="1479" t="s">
        <v>1078</v>
      </c>
      <c r="T339" s="1480" t="s">
        <v>1078</v>
      </c>
      <c r="U339" s="1305" t="s">
        <v>2284</v>
      </c>
      <c r="V339" s="1479">
        <v>25.1</v>
      </c>
      <c r="W339" s="1480">
        <v>0</v>
      </c>
      <c r="X339" s="1305" t="s">
        <v>4809</v>
      </c>
      <c r="Y339" s="1479" t="s">
        <v>1078</v>
      </c>
      <c r="Z339" s="1480" t="s">
        <v>1078</v>
      </c>
      <c r="AA339" s="1305" t="s">
        <v>4809</v>
      </c>
      <c r="AB339" s="1479" t="s">
        <v>1078</v>
      </c>
      <c r="AC339" s="1480" t="s">
        <v>1078</v>
      </c>
      <c r="AD339" s="1305" t="s">
        <v>4809</v>
      </c>
      <c r="AE339" s="1479" t="s">
        <v>1078</v>
      </c>
      <c r="AF339" s="1480" t="s">
        <v>1078</v>
      </c>
      <c r="AG339" s="1305" t="s">
        <v>4809</v>
      </c>
      <c r="AH339" s="1479" t="s">
        <v>1078</v>
      </c>
      <c r="AI339" s="1480" t="s">
        <v>1078</v>
      </c>
      <c r="AJ339" s="1305" t="s">
        <v>4809</v>
      </c>
      <c r="AK339" s="1479" t="s">
        <v>1078</v>
      </c>
      <c r="AL339" s="1480" t="s">
        <v>1078</v>
      </c>
      <c r="AM339" s="1305" t="s">
        <v>4809</v>
      </c>
      <c r="AN339" s="1479" t="s">
        <v>1078</v>
      </c>
      <c r="AO339" s="1480" t="s">
        <v>1078</v>
      </c>
    </row>
    <row r="340" spans="1:41">
      <c r="A340" s="1714" t="s">
        <v>4490</v>
      </c>
      <c r="B340" s="1350" t="s">
        <v>4491</v>
      </c>
      <c r="C340" s="1310" t="s">
        <v>1078</v>
      </c>
      <c r="D340" s="1485" t="s">
        <v>1078</v>
      </c>
      <c r="E340" s="1486" t="s">
        <v>1078</v>
      </c>
      <c r="F340" s="1310" t="s">
        <v>1078</v>
      </c>
      <c r="G340" s="1485" t="s">
        <v>1078</v>
      </c>
      <c r="H340" s="1486" t="s">
        <v>1078</v>
      </c>
      <c r="I340" s="1310" t="s">
        <v>1078</v>
      </c>
      <c r="J340" s="1485" t="s">
        <v>1078</v>
      </c>
      <c r="K340" s="1486" t="s">
        <v>1078</v>
      </c>
      <c r="L340" s="1310" t="s">
        <v>1078</v>
      </c>
      <c r="M340" s="1485" t="s">
        <v>1078</v>
      </c>
      <c r="N340" s="1486" t="s">
        <v>1078</v>
      </c>
      <c r="O340" s="1310" t="s">
        <v>1078</v>
      </c>
      <c r="P340" s="1485" t="s">
        <v>1078</v>
      </c>
      <c r="Q340" s="1486" t="s">
        <v>1078</v>
      </c>
      <c r="R340" s="1310" t="s">
        <v>1078</v>
      </c>
      <c r="S340" s="1485" t="s">
        <v>1078</v>
      </c>
      <c r="T340" s="1486" t="s">
        <v>1078</v>
      </c>
      <c r="U340" s="1310" t="s">
        <v>1078</v>
      </c>
      <c r="V340" s="1485" t="s">
        <v>1078</v>
      </c>
      <c r="W340" s="1486" t="s">
        <v>1078</v>
      </c>
      <c r="X340" s="1310" t="s">
        <v>1078</v>
      </c>
      <c r="Y340" s="1485" t="s">
        <v>1078</v>
      </c>
      <c r="Z340" s="1486" t="s">
        <v>1078</v>
      </c>
      <c r="AA340" s="1310" t="s">
        <v>1078</v>
      </c>
      <c r="AB340" s="1485" t="s">
        <v>1078</v>
      </c>
      <c r="AC340" s="1486" t="s">
        <v>1078</v>
      </c>
      <c r="AD340" s="1310" t="s">
        <v>1078</v>
      </c>
      <c r="AE340" s="1485" t="s">
        <v>1078</v>
      </c>
      <c r="AF340" s="1486" t="s">
        <v>1078</v>
      </c>
      <c r="AG340" s="1310" t="s">
        <v>1078</v>
      </c>
      <c r="AH340" s="1485" t="s">
        <v>1078</v>
      </c>
      <c r="AI340" s="1486" t="s">
        <v>1078</v>
      </c>
      <c r="AJ340" s="1310" t="s">
        <v>1078</v>
      </c>
      <c r="AK340" s="1485" t="s">
        <v>1078</v>
      </c>
      <c r="AL340" s="1486" t="s">
        <v>1078</v>
      </c>
      <c r="AM340" s="1310" t="s">
        <v>1078</v>
      </c>
      <c r="AN340" s="1485" t="s">
        <v>1078</v>
      </c>
      <c r="AO340" s="1486" t="s">
        <v>1078</v>
      </c>
    </row>
    <row r="341" spans="1:41">
      <c r="A341" s="1313" t="s">
        <v>4492</v>
      </c>
      <c r="B341" s="1143" t="s">
        <v>4493</v>
      </c>
      <c r="C341" s="1314" t="s">
        <v>1078</v>
      </c>
      <c r="D341" s="1483" t="s">
        <v>1078</v>
      </c>
      <c r="E341" s="1484" t="s">
        <v>1078</v>
      </c>
      <c r="F341" s="1314" t="s">
        <v>1078</v>
      </c>
      <c r="G341" s="1483" t="s">
        <v>1078</v>
      </c>
      <c r="H341" s="1484" t="s">
        <v>1078</v>
      </c>
      <c r="I341" s="1314" t="s">
        <v>1078</v>
      </c>
      <c r="J341" s="1483" t="s">
        <v>1078</v>
      </c>
      <c r="K341" s="1484" t="s">
        <v>1078</v>
      </c>
      <c r="L341" s="1314" t="s">
        <v>1078</v>
      </c>
      <c r="M341" s="1483" t="s">
        <v>1078</v>
      </c>
      <c r="N341" s="1484" t="s">
        <v>1078</v>
      </c>
      <c r="O341" s="1314" t="s">
        <v>1078</v>
      </c>
      <c r="P341" s="1483" t="s">
        <v>1078</v>
      </c>
      <c r="Q341" s="1484" t="s">
        <v>1078</v>
      </c>
      <c r="R341" s="1314" t="s">
        <v>1078</v>
      </c>
      <c r="S341" s="1483" t="s">
        <v>1078</v>
      </c>
      <c r="T341" s="1484" t="s">
        <v>1078</v>
      </c>
      <c r="U341" s="1314" t="s">
        <v>1078</v>
      </c>
      <c r="V341" s="1483" t="s">
        <v>1078</v>
      </c>
      <c r="W341" s="1484" t="s">
        <v>1078</v>
      </c>
      <c r="X341" s="1314" t="s">
        <v>1078</v>
      </c>
      <c r="Y341" s="1483" t="s">
        <v>1078</v>
      </c>
      <c r="Z341" s="1484" t="s">
        <v>1078</v>
      </c>
      <c r="AA341" s="1314" t="s">
        <v>1078</v>
      </c>
      <c r="AB341" s="1483" t="s">
        <v>1078</v>
      </c>
      <c r="AC341" s="1484" t="s">
        <v>1078</v>
      </c>
      <c r="AD341" s="1314" t="s">
        <v>1078</v>
      </c>
      <c r="AE341" s="1483" t="s">
        <v>1078</v>
      </c>
      <c r="AF341" s="1484" t="s">
        <v>1078</v>
      </c>
      <c r="AG341" s="1314" t="s">
        <v>1078</v>
      </c>
      <c r="AH341" s="1483" t="s">
        <v>1078</v>
      </c>
      <c r="AI341" s="1484" t="s">
        <v>1078</v>
      </c>
      <c r="AJ341" s="1314" t="s">
        <v>1078</v>
      </c>
      <c r="AK341" s="1483" t="s">
        <v>1078</v>
      </c>
      <c r="AL341" s="1484" t="s">
        <v>1078</v>
      </c>
      <c r="AM341" s="1314" t="s">
        <v>1078</v>
      </c>
      <c r="AN341" s="1483" t="s">
        <v>1078</v>
      </c>
      <c r="AO341" s="1484" t="s">
        <v>1078</v>
      </c>
    </row>
    <row r="342" spans="1:41">
      <c r="A342" s="1303" t="s">
        <v>4494</v>
      </c>
      <c r="B342" s="1304" t="s">
        <v>4495</v>
      </c>
      <c r="C342" s="1305" t="s">
        <v>4809</v>
      </c>
      <c r="D342" s="1479" t="s">
        <v>1078</v>
      </c>
      <c r="E342" s="1480" t="s">
        <v>1078</v>
      </c>
      <c r="F342" s="1305" t="s">
        <v>4809</v>
      </c>
      <c r="G342" s="1479" t="s">
        <v>1078</v>
      </c>
      <c r="H342" s="1480" t="s">
        <v>1078</v>
      </c>
      <c r="I342" s="1305" t="s">
        <v>4809</v>
      </c>
      <c r="J342" s="1479" t="s">
        <v>1078</v>
      </c>
      <c r="K342" s="1480" t="s">
        <v>1078</v>
      </c>
      <c r="L342" s="1305" t="s">
        <v>4809</v>
      </c>
      <c r="M342" s="1479" t="s">
        <v>1078</v>
      </c>
      <c r="N342" s="1480" t="s">
        <v>1078</v>
      </c>
      <c r="O342" s="1305" t="s">
        <v>4809</v>
      </c>
      <c r="P342" s="1479" t="s">
        <v>1078</v>
      </c>
      <c r="Q342" s="1480" t="s">
        <v>1078</v>
      </c>
      <c r="R342" s="1305" t="s">
        <v>4809</v>
      </c>
      <c r="S342" s="1479" t="s">
        <v>1078</v>
      </c>
      <c r="T342" s="1480" t="s">
        <v>1078</v>
      </c>
      <c r="U342" s="1305" t="s">
        <v>4809</v>
      </c>
      <c r="V342" s="1479" t="s">
        <v>1078</v>
      </c>
      <c r="W342" s="1480" t="s">
        <v>1078</v>
      </c>
      <c r="X342" s="1305" t="s">
        <v>4809</v>
      </c>
      <c r="Y342" s="1479" t="s">
        <v>1078</v>
      </c>
      <c r="Z342" s="1480" t="s">
        <v>1078</v>
      </c>
      <c r="AA342" s="1305" t="s">
        <v>4809</v>
      </c>
      <c r="AB342" s="1479" t="s">
        <v>1078</v>
      </c>
      <c r="AC342" s="1480" t="s">
        <v>1078</v>
      </c>
      <c r="AD342" s="1305" t="s">
        <v>4809</v>
      </c>
      <c r="AE342" s="1479" t="s">
        <v>1078</v>
      </c>
      <c r="AF342" s="1480" t="s">
        <v>1078</v>
      </c>
      <c r="AG342" s="1305" t="s">
        <v>4809</v>
      </c>
      <c r="AH342" s="1479" t="s">
        <v>1078</v>
      </c>
      <c r="AI342" s="1480" t="s">
        <v>1078</v>
      </c>
      <c r="AJ342" s="1305" t="s">
        <v>4809</v>
      </c>
      <c r="AK342" s="1479" t="s">
        <v>1078</v>
      </c>
      <c r="AL342" s="1480" t="s">
        <v>1078</v>
      </c>
      <c r="AM342" s="1305" t="s">
        <v>4809</v>
      </c>
      <c r="AN342" s="1479" t="s">
        <v>1078</v>
      </c>
      <c r="AO342" s="1480" t="s">
        <v>1078</v>
      </c>
    </row>
    <row r="343" spans="1:41">
      <c r="A343" s="1714" t="s">
        <v>4496</v>
      </c>
      <c r="B343" s="1350" t="s">
        <v>4497</v>
      </c>
      <c r="C343" s="1310" t="s">
        <v>1078</v>
      </c>
      <c r="D343" s="1485" t="s">
        <v>1078</v>
      </c>
      <c r="E343" s="1486" t="s">
        <v>1078</v>
      </c>
      <c r="F343" s="1310" t="s">
        <v>1078</v>
      </c>
      <c r="G343" s="1485" t="s">
        <v>1078</v>
      </c>
      <c r="H343" s="1486" t="s">
        <v>1078</v>
      </c>
      <c r="I343" s="1310" t="s">
        <v>1078</v>
      </c>
      <c r="J343" s="1485" t="s">
        <v>1078</v>
      </c>
      <c r="K343" s="1486" t="s">
        <v>1078</v>
      </c>
      <c r="L343" s="1310" t="s">
        <v>1078</v>
      </c>
      <c r="M343" s="1485" t="s">
        <v>1078</v>
      </c>
      <c r="N343" s="1486" t="s">
        <v>1078</v>
      </c>
      <c r="O343" s="1310" t="s">
        <v>1078</v>
      </c>
      <c r="P343" s="1485" t="s">
        <v>1078</v>
      </c>
      <c r="Q343" s="1486" t="s">
        <v>1078</v>
      </c>
      <c r="R343" s="1310" t="s">
        <v>1078</v>
      </c>
      <c r="S343" s="1485" t="s">
        <v>1078</v>
      </c>
      <c r="T343" s="1486" t="s">
        <v>1078</v>
      </c>
      <c r="U343" s="1310" t="s">
        <v>1078</v>
      </c>
      <c r="V343" s="1485" t="s">
        <v>1078</v>
      </c>
      <c r="W343" s="1486" t="s">
        <v>1078</v>
      </c>
      <c r="X343" s="1310" t="s">
        <v>1078</v>
      </c>
      <c r="Y343" s="1485" t="s">
        <v>1078</v>
      </c>
      <c r="Z343" s="1486" t="s">
        <v>1078</v>
      </c>
      <c r="AA343" s="1310" t="s">
        <v>1078</v>
      </c>
      <c r="AB343" s="1485" t="s">
        <v>1078</v>
      </c>
      <c r="AC343" s="1486" t="s">
        <v>1078</v>
      </c>
      <c r="AD343" s="1310" t="s">
        <v>1078</v>
      </c>
      <c r="AE343" s="1485" t="s">
        <v>1078</v>
      </c>
      <c r="AF343" s="1486" t="s">
        <v>1078</v>
      </c>
      <c r="AG343" s="1310" t="s">
        <v>1078</v>
      </c>
      <c r="AH343" s="1485" t="s">
        <v>1078</v>
      </c>
      <c r="AI343" s="1486" t="s">
        <v>1078</v>
      </c>
      <c r="AJ343" s="1310" t="s">
        <v>1078</v>
      </c>
      <c r="AK343" s="1485" t="s">
        <v>1078</v>
      </c>
      <c r="AL343" s="1486" t="s">
        <v>1078</v>
      </c>
      <c r="AM343" s="1310" t="s">
        <v>1078</v>
      </c>
      <c r="AN343" s="1485" t="s">
        <v>1078</v>
      </c>
      <c r="AO343" s="1486" t="s">
        <v>1078</v>
      </c>
    </row>
    <row r="344" spans="1:41">
      <c r="A344" s="1313" t="s">
        <v>4498</v>
      </c>
      <c r="B344" s="1143" t="s">
        <v>4499</v>
      </c>
      <c r="C344" s="1314" t="s">
        <v>1078</v>
      </c>
      <c r="D344" s="1483" t="s">
        <v>1078</v>
      </c>
      <c r="E344" s="1484" t="s">
        <v>1078</v>
      </c>
      <c r="F344" s="1314" t="s">
        <v>1078</v>
      </c>
      <c r="G344" s="1483" t="s">
        <v>1078</v>
      </c>
      <c r="H344" s="1484" t="s">
        <v>1078</v>
      </c>
      <c r="I344" s="1314" t="s">
        <v>1078</v>
      </c>
      <c r="J344" s="1483" t="s">
        <v>1078</v>
      </c>
      <c r="K344" s="1484" t="s">
        <v>1078</v>
      </c>
      <c r="L344" s="1314" t="s">
        <v>1078</v>
      </c>
      <c r="M344" s="1483" t="s">
        <v>1078</v>
      </c>
      <c r="N344" s="1484" t="s">
        <v>1078</v>
      </c>
      <c r="O344" s="1314" t="s">
        <v>1078</v>
      </c>
      <c r="P344" s="1483" t="s">
        <v>1078</v>
      </c>
      <c r="Q344" s="1484" t="s">
        <v>1078</v>
      </c>
      <c r="R344" s="1314" t="s">
        <v>1078</v>
      </c>
      <c r="S344" s="1483" t="s">
        <v>1078</v>
      </c>
      <c r="T344" s="1484" t="s">
        <v>1078</v>
      </c>
      <c r="U344" s="1314" t="s">
        <v>1078</v>
      </c>
      <c r="V344" s="1483" t="s">
        <v>1078</v>
      </c>
      <c r="W344" s="1484" t="s">
        <v>1078</v>
      </c>
      <c r="X344" s="1314" t="s">
        <v>1078</v>
      </c>
      <c r="Y344" s="1483" t="s">
        <v>1078</v>
      </c>
      <c r="Z344" s="1484" t="s">
        <v>1078</v>
      </c>
      <c r="AA344" s="1314" t="s">
        <v>1078</v>
      </c>
      <c r="AB344" s="1483" t="s">
        <v>1078</v>
      </c>
      <c r="AC344" s="1484" t="s">
        <v>1078</v>
      </c>
      <c r="AD344" s="1314" t="s">
        <v>1078</v>
      </c>
      <c r="AE344" s="1483" t="s">
        <v>1078</v>
      </c>
      <c r="AF344" s="1484" t="s">
        <v>1078</v>
      </c>
      <c r="AG344" s="1314" t="s">
        <v>1078</v>
      </c>
      <c r="AH344" s="1483" t="s">
        <v>1078</v>
      </c>
      <c r="AI344" s="1484" t="s">
        <v>1078</v>
      </c>
      <c r="AJ344" s="1314" t="s">
        <v>1078</v>
      </c>
      <c r="AK344" s="1483" t="s">
        <v>1078</v>
      </c>
      <c r="AL344" s="1484" t="s">
        <v>1078</v>
      </c>
      <c r="AM344" s="1314" t="s">
        <v>1078</v>
      </c>
      <c r="AN344" s="1483" t="s">
        <v>1078</v>
      </c>
      <c r="AO344" s="1484" t="s">
        <v>1078</v>
      </c>
    </row>
    <row r="345" spans="1:41">
      <c r="A345" s="1303" t="s">
        <v>4501</v>
      </c>
      <c r="B345" s="1304" t="s">
        <v>4502</v>
      </c>
      <c r="C345" s="1305" t="s">
        <v>4809</v>
      </c>
      <c r="D345" s="1479" t="s">
        <v>1078</v>
      </c>
      <c r="E345" s="1480" t="s">
        <v>1078</v>
      </c>
      <c r="F345" s="1305" t="s">
        <v>4809</v>
      </c>
      <c r="G345" s="1479" t="s">
        <v>1078</v>
      </c>
      <c r="H345" s="1480" t="s">
        <v>1078</v>
      </c>
      <c r="I345" s="1305" t="s">
        <v>2284</v>
      </c>
      <c r="J345" s="1479">
        <v>35.200000000000003</v>
      </c>
      <c r="K345" s="1480">
        <v>0</v>
      </c>
      <c r="L345" s="1305" t="s">
        <v>2284</v>
      </c>
      <c r="M345" s="1479">
        <v>35.4</v>
      </c>
      <c r="N345" s="1480">
        <v>0</v>
      </c>
      <c r="O345" s="1305" t="s">
        <v>4809</v>
      </c>
      <c r="P345" s="1479" t="s">
        <v>1078</v>
      </c>
      <c r="Q345" s="1480" t="s">
        <v>1078</v>
      </c>
      <c r="R345" s="1305" t="s">
        <v>4809</v>
      </c>
      <c r="S345" s="1479" t="s">
        <v>1078</v>
      </c>
      <c r="T345" s="1480" t="s">
        <v>1078</v>
      </c>
      <c r="U345" s="1305" t="s">
        <v>2284</v>
      </c>
      <c r="V345" s="1479">
        <v>35.200000000000003</v>
      </c>
      <c r="W345" s="1480">
        <v>0</v>
      </c>
      <c r="X345" s="1305" t="s">
        <v>4809</v>
      </c>
      <c r="Y345" s="1479" t="s">
        <v>1078</v>
      </c>
      <c r="Z345" s="1480" t="s">
        <v>1078</v>
      </c>
      <c r="AA345" s="1305" t="s">
        <v>4809</v>
      </c>
      <c r="AB345" s="1479" t="s">
        <v>1078</v>
      </c>
      <c r="AC345" s="1480" t="s">
        <v>1078</v>
      </c>
      <c r="AD345" s="1305" t="s">
        <v>4809</v>
      </c>
      <c r="AE345" s="1479" t="s">
        <v>1078</v>
      </c>
      <c r="AF345" s="1480" t="s">
        <v>1078</v>
      </c>
      <c r="AG345" s="1305" t="s">
        <v>4809</v>
      </c>
      <c r="AH345" s="1479" t="s">
        <v>1078</v>
      </c>
      <c r="AI345" s="1480" t="s">
        <v>1078</v>
      </c>
      <c r="AJ345" s="1305" t="s">
        <v>4809</v>
      </c>
      <c r="AK345" s="1479" t="s">
        <v>1078</v>
      </c>
      <c r="AL345" s="1480" t="s">
        <v>1078</v>
      </c>
      <c r="AM345" s="1305" t="s">
        <v>4809</v>
      </c>
      <c r="AN345" s="1479" t="s">
        <v>1078</v>
      </c>
      <c r="AO345" s="1480" t="s">
        <v>1078</v>
      </c>
    </row>
    <row r="346" spans="1:41">
      <c r="A346" s="1714" t="s">
        <v>4503</v>
      </c>
      <c r="B346" s="1350" t="s">
        <v>4504</v>
      </c>
      <c r="C346" s="1310" t="s">
        <v>1078</v>
      </c>
      <c r="D346" s="1485" t="s">
        <v>1078</v>
      </c>
      <c r="E346" s="1486" t="s">
        <v>1078</v>
      </c>
      <c r="F346" s="1310" t="s">
        <v>1078</v>
      </c>
      <c r="G346" s="1485" t="s">
        <v>1078</v>
      </c>
      <c r="H346" s="1486" t="s">
        <v>1078</v>
      </c>
      <c r="I346" s="1310" t="s">
        <v>1078</v>
      </c>
      <c r="J346" s="1485" t="s">
        <v>1078</v>
      </c>
      <c r="K346" s="1486" t="s">
        <v>1078</v>
      </c>
      <c r="L346" s="1310" t="s">
        <v>1078</v>
      </c>
      <c r="M346" s="1485" t="s">
        <v>1078</v>
      </c>
      <c r="N346" s="1486" t="s">
        <v>1078</v>
      </c>
      <c r="O346" s="1310" t="s">
        <v>1078</v>
      </c>
      <c r="P346" s="1485" t="s">
        <v>1078</v>
      </c>
      <c r="Q346" s="1486" t="s">
        <v>1078</v>
      </c>
      <c r="R346" s="1310" t="s">
        <v>1078</v>
      </c>
      <c r="S346" s="1485" t="s">
        <v>1078</v>
      </c>
      <c r="T346" s="1486" t="s">
        <v>1078</v>
      </c>
      <c r="U346" s="1310" t="s">
        <v>1078</v>
      </c>
      <c r="V346" s="1485" t="s">
        <v>1078</v>
      </c>
      <c r="W346" s="1486" t="s">
        <v>1078</v>
      </c>
      <c r="X346" s="1310" t="s">
        <v>1078</v>
      </c>
      <c r="Y346" s="1485" t="s">
        <v>1078</v>
      </c>
      <c r="Z346" s="1486" t="s">
        <v>1078</v>
      </c>
      <c r="AA346" s="1310" t="s">
        <v>1078</v>
      </c>
      <c r="AB346" s="1485" t="s">
        <v>1078</v>
      </c>
      <c r="AC346" s="1486" t="s">
        <v>1078</v>
      </c>
      <c r="AD346" s="1310" t="s">
        <v>1078</v>
      </c>
      <c r="AE346" s="1485" t="s">
        <v>1078</v>
      </c>
      <c r="AF346" s="1486" t="s">
        <v>1078</v>
      </c>
      <c r="AG346" s="1310" t="s">
        <v>1078</v>
      </c>
      <c r="AH346" s="1485" t="s">
        <v>1078</v>
      </c>
      <c r="AI346" s="1486" t="s">
        <v>1078</v>
      </c>
      <c r="AJ346" s="1310" t="s">
        <v>1078</v>
      </c>
      <c r="AK346" s="1485" t="s">
        <v>1078</v>
      </c>
      <c r="AL346" s="1486" t="s">
        <v>1078</v>
      </c>
      <c r="AM346" s="1310" t="s">
        <v>1078</v>
      </c>
      <c r="AN346" s="1485" t="s">
        <v>1078</v>
      </c>
      <c r="AO346" s="1486" t="s">
        <v>1078</v>
      </c>
    </row>
    <row r="347" spans="1:41">
      <c r="A347" s="1313" t="s">
        <v>4505</v>
      </c>
      <c r="B347" s="1143" t="s">
        <v>4506</v>
      </c>
      <c r="C347" s="1314" t="s">
        <v>1078</v>
      </c>
      <c r="D347" s="1483" t="s">
        <v>1078</v>
      </c>
      <c r="E347" s="1484" t="s">
        <v>1078</v>
      </c>
      <c r="F347" s="1314" t="s">
        <v>1078</v>
      </c>
      <c r="G347" s="1483" t="s">
        <v>1078</v>
      </c>
      <c r="H347" s="1484" t="s">
        <v>1078</v>
      </c>
      <c r="I347" s="1314" t="s">
        <v>1078</v>
      </c>
      <c r="J347" s="1483" t="s">
        <v>1078</v>
      </c>
      <c r="K347" s="1484" t="s">
        <v>1078</v>
      </c>
      <c r="L347" s="1314" t="s">
        <v>1078</v>
      </c>
      <c r="M347" s="1483" t="s">
        <v>1078</v>
      </c>
      <c r="N347" s="1484" t="s">
        <v>1078</v>
      </c>
      <c r="O347" s="1314" t="s">
        <v>1078</v>
      </c>
      <c r="P347" s="1483" t="s">
        <v>1078</v>
      </c>
      <c r="Q347" s="1484" t="s">
        <v>1078</v>
      </c>
      <c r="R347" s="1314" t="s">
        <v>1078</v>
      </c>
      <c r="S347" s="1483" t="s">
        <v>1078</v>
      </c>
      <c r="T347" s="1484" t="s">
        <v>1078</v>
      </c>
      <c r="U347" s="1314" t="s">
        <v>1078</v>
      </c>
      <c r="V347" s="1483" t="s">
        <v>1078</v>
      </c>
      <c r="W347" s="1484" t="s">
        <v>1078</v>
      </c>
      <c r="X347" s="1314" t="s">
        <v>1078</v>
      </c>
      <c r="Y347" s="1483" t="s">
        <v>1078</v>
      </c>
      <c r="Z347" s="1484" t="s">
        <v>1078</v>
      </c>
      <c r="AA347" s="1314" t="s">
        <v>1078</v>
      </c>
      <c r="AB347" s="1483" t="s">
        <v>1078</v>
      </c>
      <c r="AC347" s="1484" t="s">
        <v>1078</v>
      </c>
      <c r="AD347" s="1314" t="s">
        <v>1078</v>
      </c>
      <c r="AE347" s="1483" t="s">
        <v>1078</v>
      </c>
      <c r="AF347" s="1484" t="s">
        <v>1078</v>
      </c>
      <c r="AG347" s="1314" t="s">
        <v>1078</v>
      </c>
      <c r="AH347" s="1483" t="s">
        <v>1078</v>
      </c>
      <c r="AI347" s="1484" t="s">
        <v>1078</v>
      </c>
      <c r="AJ347" s="1314" t="s">
        <v>1078</v>
      </c>
      <c r="AK347" s="1483" t="s">
        <v>1078</v>
      </c>
      <c r="AL347" s="1484" t="s">
        <v>1078</v>
      </c>
      <c r="AM347" s="1314" t="s">
        <v>1078</v>
      </c>
      <c r="AN347" s="1483" t="s">
        <v>1078</v>
      </c>
      <c r="AO347" s="1484" t="s">
        <v>1078</v>
      </c>
    </row>
    <row r="348" spans="1:41">
      <c r="A348" s="1303" t="s">
        <v>4507</v>
      </c>
      <c r="B348" s="1304" t="s">
        <v>4508</v>
      </c>
      <c r="C348" s="1305" t="s">
        <v>4809</v>
      </c>
      <c r="D348" s="1479" t="s">
        <v>1078</v>
      </c>
      <c r="E348" s="1480" t="s">
        <v>1078</v>
      </c>
      <c r="F348" s="1305" t="s">
        <v>4809</v>
      </c>
      <c r="G348" s="1479" t="s">
        <v>1078</v>
      </c>
      <c r="H348" s="1480" t="s">
        <v>1078</v>
      </c>
      <c r="I348" s="1305" t="s">
        <v>2284</v>
      </c>
      <c r="J348" s="1479">
        <v>40.200000000000003</v>
      </c>
      <c r="K348" s="1480">
        <v>0</v>
      </c>
      <c r="L348" s="1305" t="s">
        <v>2284</v>
      </c>
      <c r="M348" s="1479">
        <v>40.299999999999997</v>
      </c>
      <c r="N348" s="1480">
        <v>0</v>
      </c>
      <c r="O348" s="1305" t="s">
        <v>4809</v>
      </c>
      <c r="P348" s="1479" t="s">
        <v>1078</v>
      </c>
      <c r="Q348" s="1480" t="s">
        <v>1078</v>
      </c>
      <c r="R348" s="1305" t="s">
        <v>4809</v>
      </c>
      <c r="S348" s="1479" t="s">
        <v>1078</v>
      </c>
      <c r="T348" s="1480" t="s">
        <v>1078</v>
      </c>
      <c r="U348" s="1305" t="s">
        <v>2284</v>
      </c>
      <c r="V348" s="1479">
        <v>40.1</v>
      </c>
      <c r="W348" s="1480">
        <v>0</v>
      </c>
      <c r="X348" s="1305" t="s">
        <v>4809</v>
      </c>
      <c r="Y348" s="1479" t="s">
        <v>1078</v>
      </c>
      <c r="Z348" s="1480" t="s">
        <v>1078</v>
      </c>
      <c r="AA348" s="1305" t="s">
        <v>4809</v>
      </c>
      <c r="AB348" s="1479" t="s">
        <v>1078</v>
      </c>
      <c r="AC348" s="1480" t="s">
        <v>1078</v>
      </c>
      <c r="AD348" s="1305" t="s">
        <v>4809</v>
      </c>
      <c r="AE348" s="1479" t="s">
        <v>1078</v>
      </c>
      <c r="AF348" s="1480" t="s">
        <v>1078</v>
      </c>
      <c r="AG348" s="1305" t="s">
        <v>4809</v>
      </c>
      <c r="AH348" s="1479" t="s">
        <v>1078</v>
      </c>
      <c r="AI348" s="1480" t="s">
        <v>1078</v>
      </c>
      <c r="AJ348" s="1305" t="s">
        <v>4809</v>
      </c>
      <c r="AK348" s="1479" t="s">
        <v>1078</v>
      </c>
      <c r="AL348" s="1480" t="s">
        <v>1078</v>
      </c>
      <c r="AM348" s="1305" t="s">
        <v>4809</v>
      </c>
      <c r="AN348" s="1479" t="s">
        <v>1078</v>
      </c>
      <c r="AO348" s="1480" t="s">
        <v>1078</v>
      </c>
    </row>
    <row r="349" spans="1:41">
      <c r="A349" s="1714" t="s">
        <v>4509</v>
      </c>
      <c r="B349" s="1350" t="s">
        <v>4510</v>
      </c>
      <c r="C349" s="1310" t="s">
        <v>1078</v>
      </c>
      <c r="D349" s="1485" t="s">
        <v>1078</v>
      </c>
      <c r="E349" s="1486" t="s">
        <v>1078</v>
      </c>
      <c r="F349" s="1310" t="s">
        <v>1078</v>
      </c>
      <c r="G349" s="1485" t="s">
        <v>1078</v>
      </c>
      <c r="H349" s="1486" t="s">
        <v>1078</v>
      </c>
      <c r="I349" s="1310" t="s">
        <v>1078</v>
      </c>
      <c r="J349" s="1485" t="s">
        <v>1078</v>
      </c>
      <c r="K349" s="1486" t="s">
        <v>1078</v>
      </c>
      <c r="L349" s="1310" t="s">
        <v>1078</v>
      </c>
      <c r="M349" s="1485" t="s">
        <v>1078</v>
      </c>
      <c r="N349" s="1486" t="s">
        <v>1078</v>
      </c>
      <c r="O349" s="1310" t="s">
        <v>1078</v>
      </c>
      <c r="P349" s="1485" t="s">
        <v>1078</v>
      </c>
      <c r="Q349" s="1486" t="s">
        <v>1078</v>
      </c>
      <c r="R349" s="1310" t="s">
        <v>1078</v>
      </c>
      <c r="S349" s="1485" t="s">
        <v>1078</v>
      </c>
      <c r="T349" s="1486" t="s">
        <v>1078</v>
      </c>
      <c r="U349" s="1310" t="s">
        <v>1078</v>
      </c>
      <c r="V349" s="1485" t="s">
        <v>1078</v>
      </c>
      <c r="W349" s="1486" t="s">
        <v>1078</v>
      </c>
      <c r="X349" s="1310" t="s">
        <v>1078</v>
      </c>
      <c r="Y349" s="1485" t="s">
        <v>1078</v>
      </c>
      <c r="Z349" s="1486" t="s">
        <v>1078</v>
      </c>
      <c r="AA349" s="1310" t="s">
        <v>1078</v>
      </c>
      <c r="AB349" s="1485" t="s">
        <v>1078</v>
      </c>
      <c r="AC349" s="1486" t="s">
        <v>1078</v>
      </c>
      <c r="AD349" s="1310" t="s">
        <v>1078</v>
      </c>
      <c r="AE349" s="1485" t="s">
        <v>1078</v>
      </c>
      <c r="AF349" s="1486" t="s">
        <v>1078</v>
      </c>
      <c r="AG349" s="1310" t="s">
        <v>1078</v>
      </c>
      <c r="AH349" s="1485" t="s">
        <v>1078</v>
      </c>
      <c r="AI349" s="1486" t="s">
        <v>1078</v>
      </c>
      <c r="AJ349" s="1310" t="s">
        <v>1078</v>
      </c>
      <c r="AK349" s="1485" t="s">
        <v>1078</v>
      </c>
      <c r="AL349" s="1486" t="s">
        <v>1078</v>
      </c>
      <c r="AM349" s="1310" t="s">
        <v>1078</v>
      </c>
      <c r="AN349" s="1485" t="s">
        <v>1078</v>
      </c>
      <c r="AO349" s="1486" t="s">
        <v>1078</v>
      </c>
    </row>
    <row r="350" spans="1:41" ht="19.5" thickBot="1">
      <c r="A350" s="1715" t="s">
        <v>4511</v>
      </c>
      <c r="B350" s="1688" t="s">
        <v>4512</v>
      </c>
      <c r="C350" s="1500" t="s">
        <v>1078</v>
      </c>
      <c r="D350" s="1501" t="s">
        <v>1078</v>
      </c>
      <c r="E350" s="1502" t="s">
        <v>1078</v>
      </c>
      <c r="F350" s="1500" t="s">
        <v>1078</v>
      </c>
      <c r="G350" s="1501" t="s">
        <v>1078</v>
      </c>
      <c r="H350" s="1502" t="s">
        <v>1078</v>
      </c>
      <c r="I350" s="1500" t="s">
        <v>1078</v>
      </c>
      <c r="J350" s="1501" t="s">
        <v>1078</v>
      </c>
      <c r="K350" s="1502" t="s">
        <v>1078</v>
      </c>
      <c r="L350" s="1500" t="s">
        <v>1078</v>
      </c>
      <c r="M350" s="1501" t="s">
        <v>1078</v>
      </c>
      <c r="N350" s="1502" t="s">
        <v>1078</v>
      </c>
      <c r="O350" s="1500" t="s">
        <v>1078</v>
      </c>
      <c r="P350" s="1501" t="s">
        <v>1078</v>
      </c>
      <c r="Q350" s="1502" t="s">
        <v>1078</v>
      </c>
      <c r="R350" s="1500" t="s">
        <v>1078</v>
      </c>
      <c r="S350" s="1501" t="s">
        <v>1078</v>
      </c>
      <c r="T350" s="1502" t="s">
        <v>1078</v>
      </c>
      <c r="U350" s="1500" t="s">
        <v>1078</v>
      </c>
      <c r="V350" s="1501" t="s">
        <v>1078</v>
      </c>
      <c r="W350" s="1502" t="s">
        <v>1078</v>
      </c>
      <c r="X350" s="1500" t="s">
        <v>1078</v>
      </c>
      <c r="Y350" s="1501" t="s">
        <v>1078</v>
      </c>
      <c r="Z350" s="1502" t="s">
        <v>1078</v>
      </c>
      <c r="AA350" s="1500" t="s">
        <v>1078</v>
      </c>
      <c r="AB350" s="1501" t="s">
        <v>1078</v>
      </c>
      <c r="AC350" s="1502" t="s">
        <v>1078</v>
      </c>
      <c r="AD350" s="1500" t="s">
        <v>1078</v>
      </c>
      <c r="AE350" s="1501" t="s">
        <v>1078</v>
      </c>
      <c r="AF350" s="1502" t="s">
        <v>1078</v>
      </c>
      <c r="AG350" s="1500" t="s">
        <v>1078</v>
      </c>
      <c r="AH350" s="1501" t="s">
        <v>1078</v>
      </c>
      <c r="AI350" s="1502" t="s">
        <v>1078</v>
      </c>
      <c r="AJ350" s="1500" t="s">
        <v>1078</v>
      </c>
      <c r="AK350" s="1501" t="s">
        <v>1078</v>
      </c>
      <c r="AL350" s="1502" t="s">
        <v>1078</v>
      </c>
      <c r="AM350" s="1500" t="s">
        <v>1078</v>
      </c>
      <c r="AN350" s="1501" t="s">
        <v>1078</v>
      </c>
      <c r="AO350" s="1502" t="s">
        <v>1078</v>
      </c>
    </row>
    <row r="351" spans="1:41" ht="19.5" thickTop="1">
      <c r="A351" s="1325" t="s">
        <v>6237</v>
      </c>
      <c r="B351" s="1292" t="s">
        <v>6238</v>
      </c>
      <c r="C351" s="1326"/>
      <c r="D351" s="1294"/>
      <c r="E351" s="1327"/>
      <c r="F351" s="1326"/>
      <c r="G351" s="1294"/>
      <c r="H351" s="1327"/>
      <c r="I351" s="1326"/>
      <c r="J351" s="1294"/>
      <c r="K351" s="1327"/>
      <c r="L351" s="1326"/>
      <c r="M351" s="1294"/>
      <c r="N351" s="1327"/>
      <c r="O351" s="1326"/>
      <c r="P351" s="1294"/>
      <c r="Q351" s="1327"/>
      <c r="R351" s="1326"/>
      <c r="S351" s="1294"/>
      <c r="T351" s="1327"/>
      <c r="U351" s="1326"/>
      <c r="V351" s="1294"/>
      <c r="W351" s="1327"/>
      <c r="X351" s="1326"/>
      <c r="Y351" s="1294"/>
      <c r="Z351" s="1327"/>
      <c r="AA351" s="1326"/>
      <c r="AB351" s="2025" t="s">
        <v>6792</v>
      </c>
      <c r="AC351" s="1327" t="s">
        <v>6787</v>
      </c>
      <c r="AD351" s="1326"/>
      <c r="AE351" s="1294"/>
      <c r="AF351" s="1327"/>
      <c r="AG351" s="1326"/>
      <c r="AH351" s="1294"/>
      <c r="AI351" s="1327"/>
      <c r="AJ351" s="1326"/>
      <c r="AK351" s="1294"/>
      <c r="AL351" s="1327"/>
      <c r="AM351" s="1326"/>
      <c r="AN351" s="1294"/>
      <c r="AO351" s="1327"/>
    </row>
    <row r="352" spans="1:41">
      <c r="A352" s="1296" t="s">
        <v>2240</v>
      </c>
      <c r="B352" s="1160" t="s">
        <v>4154</v>
      </c>
      <c r="C352" s="1328"/>
      <c r="D352" s="1477">
        <v>5</v>
      </c>
      <c r="E352" s="1209"/>
      <c r="F352" s="1328"/>
      <c r="G352" s="1477">
        <v>5</v>
      </c>
      <c r="H352" s="1209"/>
      <c r="I352" s="1328"/>
      <c r="J352" s="1477">
        <v>5</v>
      </c>
      <c r="K352" s="1209"/>
      <c r="L352" s="1328"/>
      <c r="M352" s="1477">
        <v>5</v>
      </c>
      <c r="N352" s="1209"/>
      <c r="O352" s="1328"/>
      <c r="P352" s="1477">
        <v>5</v>
      </c>
      <c r="Q352" s="1209"/>
      <c r="R352" s="1328"/>
      <c r="S352" s="1477">
        <v>5</v>
      </c>
      <c r="T352" s="1209"/>
      <c r="U352" s="1328"/>
      <c r="V352" s="1477">
        <v>5</v>
      </c>
      <c r="W352" s="1209"/>
      <c r="X352" s="1328"/>
      <c r="Y352" s="1477">
        <v>5</v>
      </c>
      <c r="Z352" s="1209"/>
      <c r="AA352" s="1328"/>
      <c r="AB352" s="1477">
        <v>5</v>
      </c>
      <c r="AC352" s="1209"/>
      <c r="AD352" s="1328"/>
      <c r="AE352" s="1477">
        <v>5</v>
      </c>
      <c r="AF352" s="1209"/>
      <c r="AG352" s="1328"/>
      <c r="AH352" s="1477">
        <v>5</v>
      </c>
      <c r="AI352" s="1209"/>
      <c r="AJ352" s="1328"/>
      <c r="AK352" s="1477">
        <v>5</v>
      </c>
      <c r="AL352" s="1209"/>
      <c r="AM352" s="1328"/>
      <c r="AN352" s="1477">
        <v>5</v>
      </c>
      <c r="AO352" s="1209"/>
    </row>
    <row r="353" spans="1:41">
      <c r="A353" s="1296" t="s">
        <v>2241</v>
      </c>
      <c r="B353" s="1160" t="s">
        <v>4156</v>
      </c>
      <c r="C353" s="1328"/>
      <c r="D353" s="1329">
        <v>25</v>
      </c>
      <c r="E353" s="1209"/>
      <c r="F353" s="1328"/>
      <c r="G353" s="1329">
        <v>25</v>
      </c>
      <c r="H353" s="1209"/>
      <c r="I353" s="1328"/>
      <c r="J353" s="1329">
        <v>23.2</v>
      </c>
      <c r="K353" s="1209"/>
      <c r="L353" s="1328"/>
      <c r="M353" s="1329">
        <v>25</v>
      </c>
      <c r="N353" s="1209"/>
      <c r="O353" s="1328"/>
      <c r="P353" s="1329">
        <v>22.9</v>
      </c>
      <c r="Q353" s="1209"/>
      <c r="R353" s="1328"/>
      <c r="S353" s="1329">
        <v>22</v>
      </c>
      <c r="T353" s="1209"/>
      <c r="U353" s="1328"/>
      <c r="V353" s="1329">
        <v>22.1</v>
      </c>
      <c r="W353" s="1209"/>
      <c r="X353" s="1328"/>
      <c r="Y353" s="1329">
        <v>25</v>
      </c>
      <c r="Z353" s="1209"/>
      <c r="AA353" s="1328"/>
      <c r="AB353" s="1329">
        <v>25</v>
      </c>
      <c r="AC353" s="1209"/>
      <c r="AD353" s="1328"/>
      <c r="AE353" s="1329">
        <v>25</v>
      </c>
      <c r="AF353" s="1209"/>
      <c r="AG353" s="1328"/>
      <c r="AH353" s="1329">
        <v>25</v>
      </c>
      <c r="AI353" s="1209"/>
      <c r="AJ353" s="1328"/>
      <c r="AK353" s="1329">
        <v>24</v>
      </c>
      <c r="AL353" s="1209"/>
      <c r="AM353" s="1328"/>
      <c r="AN353" s="1329">
        <v>25</v>
      </c>
      <c r="AO353" s="1209"/>
    </row>
    <row r="354" spans="1:41">
      <c r="A354" s="1298" t="s">
        <v>4436</v>
      </c>
      <c r="B354" s="1139" t="s">
        <v>4098</v>
      </c>
      <c r="C354" s="1328"/>
      <c r="D354" s="1330" t="s">
        <v>6640</v>
      </c>
      <c r="E354" s="1209"/>
      <c r="F354" s="1328"/>
      <c r="G354" s="1330" t="s">
        <v>6676</v>
      </c>
      <c r="H354" s="1209"/>
      <c r="I354" s="1328"/>
      <c r="J354" s="1330" t="s">
        <v>6692</v>
      </c>
      <c r="K354" s="1209"/>
      <c r="L354" s="1328"/>
      <c r="M354" s="1330" t="s">
        <v>6707</v>
      </c>
      <c r="N354" s="1209"/>
      <c r="O354" s="1328"/>
      <c r="P354" s="1330" t="s">
        <v>6736</v>
      </c>
      <c r="Q354" s="1209"/>
      <c r="R354" s="1328"/>
      <c r="S354" s="1330" t="s">
        <v>6747</v>
      </c>
      <c r="T354" s="1209"/>
      <c r="U354" s="1328"/>
      <c r="V354" s="1330" t="s">
        <v>6764</v>
      </c>
      <c r="W354" s="1209"/>
      <c r="X354" s="1328"/>
      <c r="Y354" s="1330" t="s">
        <v>6779</v>
      </c>
      <c r="Z354" s="1209"/>
      <c r="AA354" s="1328"/>
      <c r="AB354" s="1330" t="s">
        <v>6779</v>
      </c>
      <c r="AC354" s="1209"/>
      <c r="AD354" s="1328"/>
      <c r="AE354" s="1330" t="s">
        <v>6827</v>
      </c>
      <c r="AF354" s="1209"/>
      <c r="AG354" s="1328"/>
      <c r="AH354" s="1330" t="s">
        <v>6841</v>
      </c>
      <c r="AI354" s="1209"/>
      <c r="AJ354" s="1328"/>
      <c r="AK354" s="1330" t="s">
        <v>6852</v>
      </c>
      <c r="AL354" s="1209"/>
      <c r="AM354" s="1328"/>
      <c r="AN354" s="1330" t="s">
        <v>6863</v>
      </c>
      <c r="AO354" s="1209"/>
    </row>
    <row r="355" spans="1:41">
      <c r="A355" s="1298" t="s">
        <v>4438</v>
      </c>
      <c r="B355" s="1139" t="s">
        <v>5776</v>
      </c>
      <c r="C355" s="1328"/>
      <c r="D355" s="1330" t="s">
        <v>6641</v>
      </c>
      <c r="E355" s="1209"/>
      <c r="F355" s="1328"/>
      <c r="G355" s="1330" t="s">
        <v>6678</v>
      </c>
      <c r="H355" s="1209"/>
      <c r="I355" s="1328"/>
      <c r="J355" s="1330" t="s">
        <v>6694</v>
      </c>
      <c r="K355" s="1209"/>
      <c r="L355" s="1328"/>
      <c r="M355" s="1330" t="s">
        <v>6708</v>
      </c>
      <c r="N355" s="1209"/>
      <c r="O355" s="1328"/>
      <c r="P355" s="1330" t="s">
        <v>6737</v>
      </c>
      <c r="Q355" s="1209"/>
      <c r="R355" s="1328"/>
      <c r="S355" s="1330" t="s">
        <v>6749</v>
      </c>
      <c r="T355" s="1209"/>
      <c r="U355" s="1328"/>
      <c r="V355" s="1330" t="s">
        <v>6767</v>
      </c>
      <c r="W355" s="1209"/>
      <c r="X355" s="1328"/>
      <c r="Y355" s="1330" t="s">
        <v>6780</v>
      </c>
      <c r="Z355" s="1209"/>
      <c r="AA355" s="1328"/>
      <c r="AB355" s="1330" t="s">
        <v>6780</v>
      </c>
      <c r="AC355" s="1209"/>
      <c r="AD355" s="1328"/>
      <c r="AE355" s="1330" t="s">
        <v>6829</v>
      </c>
      <c r="AF355" s="1209"/>
      <c r="AG355" s="1328"/>
      <c r="AH355" s="1330" t="s">
        <v>6842</v>
      </c>
      <c r="AI355" s="1209"/>
      <c r="AJ355" s="1328"/>
      <c r="AK355" s="1330" t="s">
        <v>6853</v>
      </c>
      <c r="AL355" s="1209"/>
      <c r="AM355" s="1328"/>
      <c r="AN355" s="1330" t="s">
        <v>6867</v>
      </c>
      <c r="AO355" s="1209"/>
    </row>
    <row r="356" spans="1:41">
      <c r="A356" s="1298" t="s">
        <v>4439</v>
      </c>
      <c r="B356" s="1139" t="s">
        <v>4440</v>
      </c>
      <c r="C356" s="1328"/>
      <c r="D356" s="1330" t="s">
        <v>6648</v>
      </c>
      <c r="E356" s="1209"/>
      <c r="F356" s="1328"/>
      <c r="G356" s="1330" t="s">
        <v>6680</v>
      </c>
      <c r="H356" s="1209"/>
      <c r="I356" s="1328"/>
      <c r="J356" s="1330" t="s">
        <v>6698</v>
      </c>
      <c r="K356" s="1209"/>
      <c r="L356" s="1328"/>
      <c r="M356" s="1330" t="s">
        <v>6710</v>
      </c>
      <c r="N356" s="1209"/>
      <c r="O356" s="1328"/>
      <c r="P356" s="1330" t="s">
        <v>6739</v>
      </c>
      <c r="Q356" s="1209"/>
      <c r="R356" s="1328"/>
      <c r="S356" s="1330" t="s">
        <v>6751</v>
      </c>
      <c r="T356" s="1209"/>
      <c r="U356" s="1328"/>
      <c r="V356" s="1330" t="s">
        <v>6769</v>
      </c>
      <c r="W356" s="1209"/>
      <c r="X356" s="1328"/>
      <c r="Y356" s="1330" t="s">
        <v>6782</v>
      </c>
      <c r="Z356" s="1209"/>
      <c r="AA356" s="1328"/>
      <c r="AB356" s="1330" t="s">
        <v>6782</v>
      </c>
      <c r="AC356" s="1209"/>
      <c r="AD356" s="1328"/>
      <c r="AE356" s="1330" t="s">
        <v>6831</v>
      </c>
      <c r="AF356" s="1209"/>
      <c r="AG356" s="1328"/>
      <c r="AH356" s="1330" t="s">
        <v>6844</v>
      </c>
      <c r="AI356" s="1209"/>
      <c r="AJ356" s="1328"/>
      <c r="AK356" s="1330" t="s">
        <v>6855</v>
      </c>
      <c r="AL356" s="1209"/>
      <c r="AM356" s="1328"/>
      <c r="AN356" s="1330" t="s">
        <v>6869</v>
      </c>
      <c r="AO356" s="1209"/>
    </row>
    <row r="357" spans="1:41">
      <c r="A357" s="1298" t="s">
        <v>4441</v>
      </c>
      <c r="B357" s="1139" t="s">
        <v>4442</v>
      </c>
      <c r="C357" s="1328"/>
      <c r="D357" s="1331" t="s">
        <v>5932</v>
      </c>
      <c r="E357" s="1209" t="s">
        <v>6686</v>
      </c>
      <c r="F357" s="1328"/>
      <c r="G357" s="1331" t="s">
        <v>5932</v>
      </c>
      <c r="H357" s="1209" t="s">
        <v>6686</v>
      </c>
      <c r="I357" s="1328"/>
      <c r="J357" s="1331" t="s">
        <v>4873</v>
      </c>
      <c r="K357" s="1209" t="s">
        <v>6704</v>
      </c>
      <c r="L357" s="1328"/>
      <c r="M357" s="1331" t="s">
        <v>5932</v>
      </c>
      <c r="N357" s="1209" t="s">
        <v>6732</v>
      </c>
      <c r="O357" s="1328"/>
      <c r="P357" s="1331" t="s">
        <v>4873</v>
      </c>
      <c r="Q357" s="1209" t="s">
        <v>6743</v>
      </c>
      <c r="R357" s="1328"/>
      <c r="S357" s="1331" t="s">
        <v>4873</v>
      </c>
      <c r="T357" s="1209" t="s">
        <v>6757</v>
      </c>
      <c r="U357" s="1328"/>
      <c r="V357" s="1331" t="s">
        <v>5932</v>
      </c>
      <c r="W357" s="1209" t="s">
        <v>6774</v>
      </c>
      <c r="X357" s="1328"/>
      <c r="Y357" s="1331" t="s">
        <v>5932</v>
      </c>
      <c r="Z357" s="1209" t="s">
        <v>6787</v>
      </c>
      <c r="AA357" s="1328"/>
      <c r="AB357" s="1331" t="s">
        <v>5932</v>
      </c>
      <c r="AC357" s="1209" t="s">
        <v>6787</v>
      </c>
      <c r="AD357" s="1328"/>
      <c r="AE357" s="1331" t="s">
        <v>4830</v>
      </c>
      <c r="AF357" s="1209" t="s">
        <v>6836</v>
      </c>
      <c r="AG357" s="1328"/>
      <c r="AH357" s="1331" t="s">
        <v>5932</v>
      </c>
      <c r="AI357" s="1209" t="s">
        <v>6849</v>
      </c>
      <c r="AJ357" s="1328"/>
      <c r="AK357" s="1331" t="s">
        <v>4873</v>
      </c>
      <c r="AL357" s="1209" t="s">
        <v>6860</v>
      </c>
      <c r="AM357" s="1328"/>
      <c r="AN357" s="1331" t="s">
        <v>5932</v>
      </c>
      <c r="AO357" s="1209" t="s">
        <v>6876</v>
      </c>
    </row>
    <row r="358" spans="1:41">
      <c r="A358" s="1298" t="s">
        <v>4107</v>
      </c>
      <c r="B358" s="1139" t="s">
        <v>5386</v>
      </c>
      <c r="C358" s="1328"/>
      <c r="D358" s="1330" t="s">
        <v>5131</v>
      </c>
      <c r="E358" s="1209"/>
      <c r="F358" s="1328"/>
      <c r="G358" s="1330" t="s">
        <v>3377</v>
      </c>
      <c r="H358" s="1209"/>
      <c r="I358" s="1328"/>
      <c r="J358" s="1330" t="s">
        <v>3164</v>
      </c>
      <c r="K358" s="1209"/>
      <c r="L358" s="1328"/>
      <c r="M358" s="1330" t="s">
        <v>6422</v>
      </c>
      <c r="N358" s="1209"/>
      <c r="O358" s="1328"/>
      <c r="P358" s="1330" t="s">
        <v>3164</v>
      </c>
      <c r="Q358" s="1209"/>
      <c r="R358" s="1328"/>
      <c r="S358" s="1330" t="s">
        <v>3391</v>
      </c>
      <c r="T358" s="1209"/>
      <c r="U358" s="1328"/>
      <c r="V358" s="1330" t="s">
        <v>3206</v>
      </c>
      <c r="W358" s="1209"/>
      <c r="X358" s="1328"/>
      <c r="Y358" s="1330" t="s">
        <v>3164</v>
      </c>
      <c r="Z358" s="1209"/>
      <c r="AA358" s="1328"/>
      <c r="AB358" s="1330" t="s">
        <v>3164</v>
      </c>
      <c r="AC358" s="1209"/>
      <c r="AD358" s="1328"/>
      <c r="AE358" s="1330" t="s">
        <v>6828</v>
      </c>
      <c r="AF358" s="1209"/>
      <c r="AG358" s="1328"/>
      <c r="AH358" s="1330" t="s">
        <v>6396</v>
      </c>
      <c r="AI358" s="1209"/>
      <c r="AJ358" s="1328"/>
      <c r="AK358" s="1330" t="s">
        <v>3164</v>
      </c>
      <c r="AL358" s="1209"/>
      <c r="AM358" s="1328"/>
      <c r="AN358" s="1330" t="s">
        <v>6864</v>
      </c>
      <c r="AO358" s="1209"/>
    </row>
    <row r="359" spans="1:41">
      <c r="A359" s="1298" t="s">
        <v>6499</v>
      </c>
      <c r="B359" s="1139" t="s">
        <v>6500</v>
      </c>
      <c r="C359" s="1328"/>
      <c r="D359" s="1457">
        <v>10</v>
      </c>
      <c r="E359" s="1209"/>
      <c r="F359" s="1328"/>
      <c r="G359" s="1457">
        <v>10</v>
      </c>
      <c r="H359" s="1209"/>
      <c r="I359" s="1328"/>
      <c r="J359" s="1457">
        <v>10</v>
      </c>
      <c r="K359" s="1209"/>
      <c r="L359" s="1328"/>
      <c r="M359" s="1457">
        <v>10</v>
      </c>
      <c r="N359" s="1209"/>
      <c r="O359" s="1328"/>
      <c r="P359" s="1457">
        <v>10</v>
      </c>
      <c r="Q359" s="1209"/>
      <c r="R359" s="1328"/>
      <c r="S359" s="1457">
        <v>10</v>
      </c>
      <c r="T359" s="1209"/>
      <c r="U359" s="1328"/>
      <c r="V359" s="1457">
        <v>10</v>
      </c>
      <c r="W359" s="1209"/>
      <c r="X359" s="1328"/>
      <c r="Y359" s="1457">
        <v>10</v>
      </c>
      <c r="Z359" s="1209"/>
      <c r="AA359" s="1328"/>
      <c r="AB359" s="1457">
        <v>10</v>
      </c>
      <c r="AC359" s="1209"/>
      <c r="AD359" s="1328"/>
      <c r="AE359" s="1457">
        <v>10</v>
      </c>
      <c r="AF359" s="1209"/>
      <c r="AG359" s="1328"/>
      <c r="AH359" s="1457">
        <v>10</v>
      </c>
      <c r="AI359" s="1209"/>
      <c r="AJ359" s="1328"/>
      <c r="AK359" s="1457">
        <v>10</v>
      </c>
      <c r="AL359" s="1209"/>
      <c r="AM359" s="1328"/>
      <c r="AN359" s="1457">
        <v>10</v>
      </c>
      <c r="AO359" s="1209"/>
    </row>
    <row r="360" spans="1:41">
      <c r="A360" s="1298" t="s">
        <v>6501</v>
      </c>
      <c r="B360" s="1139" t="s">
        <v>6502</v>
      </c>
      <c r="C360" s="1328"/>
      <c r="D360" s="1457">
        <v>25</v>
      </c>
      <c r="E360" s="1209"/>
      <c r="F360" s="1328"/>
      <c r="G360" s="1457">
        <v>25</v>
      </c>
      <c r="H360" s="1209"/>
      <c r="I360" s="1328"/>
      <c r="J360" s="1457">
        <v>25</v>
      </c>
      <c r="K360" s="1209"/>
      <c r="L360" s="1328"/>
      <c r="M360" s="1457">
        <v>25</v>
      </c>
      <c r="N360" s="1209"/>
      <c r="O360" s="1328"/>
      <c r="P360" s="1457">
        <v>25</v>
      </c>
      <c r="Q360" s="1209"/>
      <c r="R360" s="1328"/>
      <c r="S360" s="1457">
        <v>25</v>
      </c>
      <c r="T360" s="1209"/>
      <c r="U360" s="1328"/>
      <c r="V360" s="1457">
        <v>25</v>
      </c>
      <c r="W360" s="1209"/>
      <c r="X360" s="1328"/>
      <c r="Y360" s="1457">
        <v>25</v>
      </c>
      <c r="Z360" s="1209"/>
      <c r="AA360" s="1328"/>
      <c r="AB360" s="1457">
        <v>25</v>
      </c>
      <c r="AC360" s="1209"/>
      <c r="AD360" s="1328"/>
      <c r="AE360" s="1457">
        <v>25</v>
      </c>
      <c r="AF360" s="1209"/>
      <c r="AG360" s="1328"/>
      <c r="AH360" s="1457">
        <v>25</v>
      </c>
      <c r="AI360" s="1209"/>
      <c r="AJ360" s="1328"/>
      <c r="AK360" s="1457">
        <v>25</v>
      </c>
      <c r="AL360" s="1209"/>
      <c r="AM360" s="1328"/>
      <c r="AN360" s="1457">
        <v>25</v>
      </c>
      <c r="AO360" s="1209"/>
    </row>
    <row r="361" spans="1:41">
      <c r="A361" s="1298" t="s">
        <v>6503</v>
      </c>
      <c r="B361" s="1139" t="s">
        <v>6504</v>
      </c>
      <c r="C361" s="1328"/>
      <c r="D361" s="1457">
        <v>10</v>
      </c>
      <c r="E361" s="1209"/>
      <c r="F361" s="1328"/>
      <c r="G361" s="1457">
        <v>10</v>
      </c>
      <c r="H361" s="1209"/>
      <c r="I361" s="1328"/>
      <c r="J361" s="1457">
        <v>10</v>
      </c>
      <c r="K361" s="1209"/>
      <c r="L361" s="1328"/>
      <c r="M361" s="1457">
        <v>10</v>
      </c>
      <c r="N361" s="1209"/>
      <c r="O361" s="1328"/>
      <c r="P361" s="1457">
        <v>10</v>
      </c>
      <c r="Q361" s="1209"/>
      <c r="R361" s="1328"/>
      <c r="S361" s="1457">
        <v>10</v>
      </c>
      <c r="T361" s="1209"/>
      <c r="U361" s="1328"/>
      <c r="V361" s="1457">
        <v>30</v>
      </c>
      <c r="W361" s="1209"/>
      <c r="X361" s="1328"/>
      <c r="Y361" s="1457">
        <v>10</v>
      </c>
      <c r="Z361" s="1209"/>
      <c r="AA361" s="1328"/>
      <c r="AB361" s="1457">
        <v>10</v>
      </c>
      <c r="AC361" s="1209"/>
      <c r="AD361" s="1328"/>
      <c r="AE361" s="1457">
        <v>10</v>
      </c>
      <c r="AF361" s="1209"/>
      <c r="AG361" s="1328"/>
      <c r="AH361" s="1457">
        <v>10</v>
      </c>
      <c r="AI361" s="1209"/>
      <c r="AJ361" s="1328"/>
      <c r="AK361" s="1457">
        <v>10</v>
      </c>
      <c r="AL361" s="1209"/>
      <c r="AM361" s="1328"/>
      <c r="AN361" s="1457">
        <v>10</v>
      </c>
      <c r="AO361" s="1209"/>
    </row>
    <row r="362" spans="1:41">
      <c r="A362" s="1298" t="s">
        <v>6505</v>
      </c>
      <c r="B362" s="1139" t="s">
        <v>6506</v>
      </c>
      <c r="C362" s="1328"/>
      <c r="D362" s="1457">
        <v>25</v>
      </c>
      <c r="E362" s="1209"/>
      <c r="F362" s="1328"/>
      <c r="G362" s="1457">
        <v>25</v>
      </c>
      <c r="H362" s="1209"/>
      <c r="I362" s="1328"/>
      <c r="J362" s="1457">
        <v>25</v>
      </c>
      <c r="K362" s="1209"/>
      <c r="L362" s="1328"/>
      <c r="M362" s="1457">
        <v>25</v>
      </c>
      <c r="N362" s="1209"/>
      <c r="O362" s="1328"/>
      <c r="P362" s="1457">
        <v>25</v>
      </c>
      <c r="Q362" s="1209"/>
      <c r="R362" s="1328"/>
      <c r="S362" s="1457">
        <v>25</v>
      </c>
      <c r="T362" s="1209"/>
      <c r="U362" s="1328"/>
      <c r="V362" s="1457">
        <v>30</v>
      </c>
      <c r="W362" s="1209"/>
      <c r="X362" s="1328"/>
      <c r="Y362" s="1457">
        <v>25</v>
      </c>
      <c r="Z362" s="1209"/>
      <c r="AA362" s="1328"/>
      <c r="AB362" s="1457">
        <v>25</v>
      </c>
      <c r="AC362" s="1209"/>
      <c r="AD362" s="1328"/>
      <c r="AE362" s="1457">
        <v>25</v>
      </c>
      <c r="AF362" s="1209"/>
      <c r="AG362" s="1328"/>
      <c r="AH362" s="1457">
        <v>25</v>
      </c>
      <c r="AI362" s="1209"/>
      <c r="AJ362" s="1328"/>
      <c r="AK362" s="1457">
        <v>25</v>
      </c>
      <c r="AL362" s="1209"/>
      <c r="AM362" s="1328"/>
      <c r="AN362" s="1457">
        <v>25</v>
      </c>
      <c r="AO362" s="1209"/>
    </row>
    <row r="363" spans="1:41">
      <c r="A363" s="1298" t="s">
        <v>6507</v>
      </c>
      <c r="B363" s="1139" t="s">
        <v>6508</v>
      </c>
      <c r="C363" s="1328"/>
      <c r="D363" s="1457">
        <v>60</v>
      </c>
      <c r="E363" s="1209"/>
      <c r="F363" s="1328"/>
      <c r="G363" s="1457">
        <v>60</v>
      </c>
      <c r="H363" s="1209"/>
      <c r="I363" s="1328"/>
      <c r="J363" s="1457">
        <v>60</v>
      </c>
      <c r="K363" s="1209"/>
      <c r="L363" s="1328"/>
      <c r="M363" s="1457">
        <v>60</v>
      </c>
      <c r="N363" s="1209"/>
      <c r="O363" s="1328"/>
      <c r="P363" s="1457">
        <v>60</v>
      </c>
      <c r="Q363" s="1209"/>
      <c r="R363" s="1328"/>
      <c r="S363" s="1457">
        <v>60</v>
      </c>
      <c r="T363" s="1209"/>
      <c r="U363" s="1328"/>
      <c r="V363" s="1457">
        <v>60</v>
      </c>
      <c r="W363" s="1209"/>
      <c r="X363" s="1328"/>
      <c r="Y363" s="1457">
        <v>60</v>
      </c>
      <c r="Z363" s="1209"/>
      <c r="AA363" s="1328"/>
      <c r="AB363" s="1457">
        <v>60</v>
      </c>
      <c r="AC363" s="1209"/>
      <c r="AD363" s="1328"/>
      <c r="AE363" s="1457">
        <v>60</v>
      </c>
      <c r="AF363" s="1209"/>
      <c r="AG363" s="1328"/>
      <c r="AH363" s="1457">
        <v>60</v>
      </c>
      <c r="AI363" s="1209"/>
      <c r="AJ363" s="1328"/>
      <c r="AK363" s="1457">
        <v>60</v>
      </c>
      <c r="AL363" s="1209"/>
      <c r="AM363" s="1328"/>
      <c r="AN363" s="1457">
        <v>60</v>
      </c>
      <c r="AO363" s="1209"/>
    </row>
    <row r="364" spans="1:41">
      <c r="A364" s="1298" t="s">
        <v>6509</v>
      </c>
      <c r="B364" s="1139" t="s">
        <v>6510</v>
      </c>
      <c r="C364" s="1328"/>
      <c r="D364" s="1457">
        <v>45</v>
      </c>
      <c r="E364" s="1209"/>
      <c r="F364" s="1328"/>
      <c r="G364" s="1457">
        <v>45</v>
      </c>
      <c r="H364" s="1209"/>
      <c r="I364" s="1328"/>
      <c r="J364" s="1457">
        <v>45</v>
      </c>
      <c r="K364" s="1209"/>
      <c r="L364" s="1328"/>
      <c r="M364" s="1457">
        <v>45</v>
      </c>
      <c r="N364" s="1209"/>
      <c r="O364" s="1328"/>
      <c r="P364" s="1457">
        <v>45</v>
      </c>
      <c r="Q364" s="1209"/>
      <c r="R364" s="1328"/>
      <c r="S364" s="1457">
        <v>45</v>
      </c>
      <c r="T364" s="1209"/>
      <c r="U364" s="1328"/>
      <c r="V364" s="1457">
        <v>45</v>
      </c>
      <c r="W364" s="1209"/>
      <c r="X364" s="1328"/>
      <c r="Y364" s="1457">
        <v>45</v>
      </c>
      <c r="Z364" s="1209"/>
      <c r="AA364" s="1328"/>
      <c r="AB364" s="1457">
        <v>45</v>
      </c>
      <c r="AC364" s="1209"/>
      <c r="AD364" s="1328"/>
      <c r="AE364" s="1457">
        <v>45</v>
      </c>
      <c r="AF364" s="1209"/>
      <c r="AG364" s="1328"/>
      <c r="AH364" s="1457">
        <v>45</v>
      </c>
      <c r="AI364" s="1209"/>
      <c r="AJ364" s="1328"/>
      <c r="AK364" s="1457">
        <v>45</v>
      </c>
      <c r="AL364" s="1209"/>
      <c r="AM364" s="1328"/>
      <c r="AN364" s="1457">
        <v>45</v>
      </c>
      <c r="AO364" s="1209"/>
    </row>
    <row r="365" spans="1:41">
      <c r="A365" s="1298" t="s">
        <v>6511</v>
      </c>
      <c r="B365" s="1139" t="s">
        <v>6512</v>
      </c>
      <c r="C365" s="1328"/>
      <c r="D365" s="1457">
        <v>60</v>
      </c>
      <c r="E365" s="1209"/>
      <c r="F365" s="1328"/>
      <c r="G365" s="1457">
        <v>60</v>
      </c>
      <c r="H365" s="1209"/>
      <c r="I365" s="1328"/>
      <c r="J365" s="1457">
        <v>60</v>
      </c>
      <c r="K365" s="1209"/>
      <c r="L365" s="1328"/>
      <c r="M365" s="1457">
        <v>60</v>
      </c>
      <c r="N365" s="1209"/>
      <c r="O365" s="1328"/>
      <c r="P365" s="1457">
        <v>60</v>
      </c>
      <c r="Q365" s="1209"/>
      <c r="R365" s="1328"/>
      <c r="S365" s="1457">
        <v>60</v>
      </c>
      <c r="T365" s="1209"/>
      <c r="U365" s="1328"/>
      <c r="V365" s="1457">
        <v>60</v>
      </c>
      <c r="W365" s="1209"/>
      <c r="X365" s="1328"/>
      <c r="Y365" s="1457">
        <v>60</v>
      </c>
      <c r="Z365" s="1209"/>
      <c r="AA365" s="1328"/>
      <c r="AB365" s="1457">
        <v>60</v>
      </c>
      <c r="AC365" s="1209"/>
      <c r="AD365" s="1328"/>
      <c r="AE365" s="1457">
        <v>60</v>
      </c>
      <c r="AF365" s="1209"/>
      <c r="AG365" s="1328"/>
      <c r="AH365" s="1457">
        <v>60</v>
      </c>
      <c r="AI365" s="1209"/>
      <c r="AJ365" s="1328"/>
      <c r="AK365" s="1457">
        <v>60</v>
      </c>
      <c r="AL365" s="1209"/>
      <c r="AM365" s="1328"/>
      <c r="AN365" s="1457">
        <v>60</v>
      </c>
      <c r="AO365" s="1209"/>
    </row>
    <row r="366" spans="1:41">
      <c r="A366" s="1298" t="s">
        <v>6513</v>
      </c>
      <c r="B366" s="1139" t="s">
        <v>6514</v>
      </c>
      <c r="C366" s="1328"/>
      <c r="D366" s="1457">
        <v>45</v>
      </c>
      <c r="E366" s="1209"/>
      <c r="F366" s="1328"/>
      <c r="G366" s="1457">
        <v>45</v>
      </c>
      <c r="H366" s="1209"/>
      <c r="I366" s="1328"/>
      <c r="J366" s="1457">
        <v>45</v>
      </c>
      <c r="K366" s="1209"/>
      <c r="L366" s="1328"/>
      <c r="M366" s="1457">
        <v>45</v>
      </c>
      <c r="N366" s="1209"/>
      <c r="O366" s="1328"/>
      <c r="P366" s="1457">
        <v>45</v>
      </c>
      <c r="Q366" s="1209"/>
      <c r="R366" s="1328"/>
      <c r="S366" s="1457">
        <v>45</v>
      </c>
      <c r="T366" s="1209"/>
      <c r="U366" s="1328"/>
      <c r="V366" s="1457">
        <v>45</v>
      </c>
      <c r="W366" s="1209"/>
      <c r="X366" s="1328"/>
      <c r="Y366" s="1457">
        <v>45</v>
      </c>
      <c r="Z366" s="1209"/>
      <c r="AA366" s="1328"/>
      <c r="AB366" s="1457">
        <v>45</v>
      </c>
      <c r="AC366" s="1209"/>
      <c r="AD366" s="1328"/>
      <c r="AE366" s="1457">
        <v>45</v>
      </c>
      <c r="AF366" s="1209"/>
      <c r="AG366" s="1328"/>
      <c r="AH366" s="1457">
        <v>45</v>
      </c>
      <c r="AI366" s="1209"/>
      <c r="AJ366" s="1328"/>
      <c r="AK366" s="1457">
        <v>45</v>
      </c>
      <c r="AL366" s="1209"/>
      <c r="AM366" s="1328"/>
      <c r="AN366" s="1457">
        <v>45</v>
      </c>
      <c r="AO366" s="1209"/>
    </row>
    <row r="367" spans="1:41">
      <c r="A367" s="1298" t="s">
        <v>4444</v>
      </c>
      <c r="B367" s="1139" t="s">
        <v>5868</v>
      </c>
      <c r="C367" s="1328"/>
      <c r="D367" s="1330" t="s">
        <v>5858</v>
      </c>
      <c r="E367" s="1209"/>
      <c r="F367" s="1328"/>
      <c r="G367" s="1330" t="s">
        <v>5858</v>
      </c>
      <c r="H367" s="1209"/>
      <c r="I367" s="1328"/>
      <c r="J367" s="1330" t="s">
        <v>5858</v>
      </c>
      <c r="K367" s="1209"/>
      <c r="L367" s="1328"/>
      <c r="M367" s="1330" t="s">
        <v>5858</v>
      </c>
      <c r="N367" s="1209"/>
      <c r="O367" s="1328"/>
      <c r="P367" s="1330" t="s">
        <v>5858</v>
      </c>
      <c r="Q367" s="1209"/>
      <c r="R367" s="1328"/>
      <c r="S367" s="1330" t="s">
        <v>5858</v>
      </c>
      <c r="T367" s="1209"/>
      <c r="U367" s="1328"/>
      <c r="V367" s="1330" t="s">
        <v>5858</v>
      </c>
      <c r="W367" s="1209"/>
      <c r="X367" s="1328"/>
      <c r="Y367" s="1330" t="s">
        <v>5858</v>
      </c>
      <c r="Z367" s="1209"/>
      <c r="AA367" s="1328"/>
      <c r="AB367" s="1330" t="s">
        <v>5858</v>
      </c>
      <c r="AC367" s="1209"/>
      <c r="AD367" s="1328"/>
      <c r="AE367" s="1330" t="s">
        <v>5858</v>
      </c>
      <c r="AF367" s="1209"/>
      <c r="AG367" s="1328"/>
      <c r="AH367" s="1330" t="s">
        <v>5858</v>
      </c>
      <c r="AI367" s="1209"/>
      <c r="AJ367" s="1328"/>
      <c r="AK367" s="1330" t="s">
        <v>5858</v>
      </c>
      <c r="AL367" s="1209"/>
      <c r="AM367" s="1328"/>
      <c r="AN367" s="1330" t="s">
        <v>5858</v>
      </c>
      <c r="AO367" s="1209"/>
    </row>
    <row r="368" spans="1:41">
      <c r="A368" s="1332" t="s">
        <v>6515</v>
      </c>
      <c r="B368" s="1139" t="s">
        <v>6516</v>
      </c>
      <c r="C368" s="1328"/>
      <c r="D368" s="1457">
        <v>40</v>
      </c>
      <c r="E368" s="1209"/>
      <c r="F368" s="1328"/>
      <c r="G368" s="1457">
        <v>40</v>
      </c>
      <c r="H368" s="1209"/>
      <c r="I368" s="1328"/>
      <c r="J368" s="1457">
        <v>40</v>
      </c>
      <c r="K368" s="1209"/>
      <c r="L368" s="1328"/>
      <c r="M368" s="1457">
        <v>40</v>
      </c>
      <c r="N368" s="1209"/>
      <c r="O368" s="1328"/>
      <c r="P368" s="1457">
        <v>40</v>
      </c>
      <c r="Q368" s="1209"/>
      <c r="R368" s="1328"/>
      <c r="S368" s="1457">
        <v>40</v>
      </c>
      <c r="T368" s="1209"/>
      <c r="U368" s="1328"/>
      <c r="V368" s="1457">
        <v>40</v>
      </c>
      <c r="W368" s="1209"/>
      <c r="X368" s="1328"/>
      <c r="Y368" s="1457">
        <v>40</v>
      </c>
      <c r="Z368" s="1209"/>
      <c r="AA368" s="1328"/>
      <c r="AB368" s="1457">
        <v>40</v>
      </c>
      <c r="AC368" s="1209"/>
      <c r="AD368" s="1328"/>
      <c r="AE368" s="1457">
        <v>40</v>
      </c>
      <c r="AF368" s="1209"/>
      <c r="AG368" s="1328"/>
      <c r="AH368" s="1457">
        <v>40</v>
      </c>
      <c r="AI368" s="1209"/>
      <c r="AJ368" s="1328"/>
      <c r="AK368" s="1457">
        <v>40</v>
      </c>
      <c r="AL368" s="1209"/>
      <c r="AM368" s="1328"/>
      <c r="AN368" s="1457">
        <v>40</v>
      </c>
      <c r="AO368" s="1209"/>
    </row>
    <row r="369" spans="1:41">
      <c r="A369" s="1332" t="s">
        <v>6517</v>
      </c>
      <c r="B369" s="1139" t="s">
        <v>6518</v>
      </c>
      <c r="C369" s="1328"/>
      <c r="D369" s="1457">
        <v>40</v>
      </c>
      <c r="E369" s="1209"/>
      <c r="F369" s="1328"/>
      <c r="G369" s="1457">
        <v>40</v>
      </c>
      <c r="H369" s="1209"/>
      <c r="I369" s="1328"/>
      <c r="J369" s="1457">
        <v>40</v>
      </c>
      <c r="K369" s="1209"/>
      <c r="L369" s="1328"/>
      <c r="M369" s="1457">
        <v>40</v>
      </c>
      <c r="N369" s="1209"/>
      <c r="O369" s="1328"/>
      <c r="P369" s="1457">
        <v>40</v>
      </c>
      <c r="Q369" s="1209"/>
      <c r="R369" s="1328"/>
      <c r="S369" s="1457">
        <v>40</v>
      </c>
      <c r="T369" s="1209"/>
      <c r="U369" s="1328"/>
      <c r="V369" s="1457">
        <v>40</v>
      </c>
      <c r="W369" s="1209"/>
      <c r="X369" s="1328"/>
      <c r="Y369" s="1457">
        <v>40</v>
      </c>
      <c r="Z369" s="1209"/>
      <c r="AA369" s="1328"/>
      <c r="AB369" s="1457">
        <v>40</v>
      </c>
      <c r="AC369" s="1209"/>
      <c r="AD369" s="1328"/>
      <c r="AE369" s="1457">
        <v>40</v>
      </c>
      <c r="AF369" s="1209"/>
      <c r="AG369" s="1328"/>
      <c r="AH369" s="1457">
        <v>40</v>
      </c>
      <c r="AI369" s="1209"/>
      <c r="AJ369" s="1328"/>
      <c r="AK369" s="1457">
        <v>40</v>
      </c>
      <c r="AL369" s="1209"/>
      <c r="AM369" s="1328"/>
      <c r="AN369" s="1457">
        <v>40</v>
      </c>
      <c r="AO369" s="1209"/>
    </row>
    <row r="370" spans="1:41" ht="54.75">
      <c r="A370" s="1299" t="s">
        <v>6519</v>
      </c>
      <c r="B370" s="1139" t="s">
        <v>6520</v>
      </c>
      <c r="C370" s="1300" t="s">
        <v>6643</v>
      </c>
      <c r="D370" s="1301" t="s">
        <v>6649</v>
      </c>
      <c r="E370" s="1302" t="s">
        <v>6650</v>
      </c>
      <c r="F370" s="1300" t="s">
        <v>6643</v>
      </c>
      <c r="G370" s="1301" t="s">
        <v>6649</v>
      </c>
      <c r="H370" s="1302" t="s">
        <v>6650</v>
      </c>
      <c r="I370" s="1300" t="s">
        <v>4806</v>
      </c>
      <c r="J370" s="1301" t="s">
        <v>4813</v>
      </c>
      <c r="K370" s="1302" t="s">
        <v>4814</v>
      </c>
      <c r="L370" s="1300" t="s">
        <v>4806</v>
      </c>
      <c r="M370" s="1301" t="s">
        <v>4813</v>
      </c>
      <c r="N370" s="1302" t="s">
        <v>4814</v>
      </c>
      <c r="O370" s="1300" t="s">
        <v>4806</v>
      </c>
      <c r="P370" s="1301" t="s">
        <v>4813</v>
      </c>
      <c r="Q370" s="1302" t="s">
        <v>4814</v>
      </c>
      <c r="R370" s="1300" t="s">
        <v>4806</v>
      </c>
      <c r="S370" s="1301" t="s">
        <v>4813</v>
      </c>
      <c r="T370" s="1302" t="s">
        <v>4814</v>
      </c>
      <c r="U370" s="1300" t="s">
        <v>4806</v>
      </c>
      <c r="V370" s="1301" t="s">
        <v>4813</v>
      </c>
      <c r="W370" s="1302" t="s">
        <v>4814</v>
      </c>
      <c r="X370" s="1300" t="s">
        <v>4806</v>
      </c>
      <c r="Y370" s="1301" t="s">
        <v>4813</v>
      </c>
      <c r="Z370" s="1302" t="s">
        <v>4814</v>
      </c>
      <c r="AA370" s="1300" t="s">
        <v>4806</v>
      </c>
      <c r="AB370" s="1301" t="s">
        <v>4813</v>
      </c>
      <c r="AC370" s="1302" t="s">
        <v>4814</v>
      </c>
      <c r="AD370" s="1300" t="s">
        <v>4806</v>
      </c>
      <c r="AE370" s="1301" t="s">
        <v>4813</v>
      </c>
      <c r="AF370" s="1302" t="s">
        <v>4814</v>
      </c>
      <c r="AG370" s="1300" t="s">
        <v>4806</v>
      </c>
      <c r="AH370" s="1301" t="s">
        <v>4813</v>
      </c>
      <c r="AI370" s="1302" t="s">
        <v>4814</v>
      </c>
      <c r="AJ370" s="1300" t="s">
        <v>4806</v>
      </c>
      <c r="AK370" s="1301" t="s">
        <v>4813</v>
      </c>
      <c r="AL370" s="1302" t="s">
        <v>4814</v>
      </c>
      <c r="AM370" s="1300" t="s">
        <v>4806</v>
      </c>
      <c r="AN370" s="1301" t="s">
        <v>4813</v>
      </c>
      <c r="AO370" s="1302" t="s">
        <v>4814</v>
      </c>
    </row>
    <row r="371" spans="1:41">
      <c r="A371" s="1303" t="s">
        <v>4446</v>
      </c>
      <c r="B371" s="1304" t="s">
        <v>4447</v>
      </c>
      <c r="C371" s="1305" t="s">
        <v>2284</v>
      </c>
      <c r="D371" s="1479">
        <v>10.3</v>
      </c>
      <c r="E371" s="1480">
        <v>0</v>
      </c>
      <c r="F371" s="1305" t="s">
        <v>2284</v>
      </c>
      <c r="G371" s="1479">
        <v>10.199999999999999</v>
      </c>
      <c r="H371" s="1480">
        <v>0</v>
      </c>
      <c r="I371" s="1305" t="s">
        <v>4810</v>
      </c>
      <c r="J371" s="1479">
        <v>10.199999999999999</v>
      </c>
      <c r="K371" s="1480">
        <v>7.8</v>
      </c>
      <c r="L371" s="1305" t="s">
        <v>2284</v>
      </c>
      <c r="M371" s="1479">
        <v>10.199999999999999</v>
      </c>
      <c r="N371" s="1480">
        <v>0</v>
      </c>
      <c r="O371" s="1305" t="s">
        <v>4351</v>
      </c>
      <c r="P371" s="1479">
        <v>10.3</v>
      </c>
      <c r="Q371" s="1480">
        <v>10.3</v>
      </c>
      <c r="R371" s="1305" t="s">
        <v>4351</v>
      </c>
      <c r="S371" s="1479">
        <v>10.3</v>
      </c>
      <c r="T371" s="1480">
        <v>10.3</v>
      </c>
      <c r="U371" s="1305" t="s">
        <v>2284</v>
      </c>
      <c r="V371" s="1479">
        <v>10.3</v>
      </c>
      <c r="W371" s="1480">
        <v>0</v>
      </c>
      <c r="X371" s="1305" t="s">
        <v>2284</v>
      </c>
      <c r="Y371" s="1479">
        <v>10.199999999999999</v>
      </c>
      <c r="Z371" s="1480">
        <v>0</v>
      </c>
      <c r="AA371" s="1305" t="s">
        <v>2284</v>
      </c>
      <c r="AB371" s="1479">
        <v>10.199999999999999</v>
      </c>
      <c r="AC371" s="1480">
        <v>0</v>
      </c>
      <c r="AD371" s="1305" t="s">
        <v>2284</v>
      </c>
      <c r="AE371" s="1479">
        <v>10.199999999999999</v>
      </c>
      <c r="AF371" s="1480">
        <v>0</v>
      </c>
      <c r="AG371" s="1305" t="s">
        <v>2284</v>
      </c>
      <c r="AH371" s="1479">
        <v>10.199999999999999</v>
      </c>
      <c r="AI371" s="1480">
        <v>0</v>
      </c>
      <c r="AJ371" s="1305" t="s">
        <v>4351</v>
      </c>
      <c r="AK371" s="1479">
        <v>10.3</v>
      </c>
      <c r="AL371" s="1480">
        <v>10.3</v>
      </c>
      <c r="AM371" s="1305" t="s">
        <v>2284</v>
      </c>
      <c r="AN371" s="1479">
        <v>10.199999999999999</v>
      </c>
      <c r="AO371" s="1480">
        <v>0</v>
      </c>
    </row>
    <row r="372" spans="1:41">
      <c r="A372" s="1714" t="s">
        <v>4448</v>
      </c>
      <c r="B372" s="1350" t="s">
        <v>4449</v>
      </c>
      <c r="C372" s="1310" t="s">
        <v>1078</v>
      </c>
      <c r="D372" s="1485" t="s">
        <v>1078</v>
      </c>
      <c r="E372" s="1486" t="s">
        <v>1078</v>
      </c>
      <c r="F372" s="1310" t="s">
        <v>1078</v>
      </c>
      <c r="G372" s="1485" t="s">
        <v>1078</v>
      </c>
      <c r="H372" s="1486" t="s">
        <v>1078</v>
      </c>
      <c r="I372" s="1310" t="s">
        <v>1078</v>
      </c>
      <c r="J372" s="1485" t="s">
        <v>1078</v>
      </c>
      <c r="K372" s="1486" t="s">
        <v>1078</v>
      </c>
      <c r="L372" s="1310" t="s">
        <v>1078</v>
      </c>
      <c r="M372" s="1485" t="s">
        <v>1078</v>
      </c>
      <c r="N372" s="1486" t="s">
        <v>1078</v>
      </c>
      <c r="O372" s="1310" t="s">
        <v>1078</v>
      </c>
      <c r="P372" s="1485" t="s">
        <v>1078</v>
      </c>
      <c r="Q372" s="1486" t="s">
        <v>1078</v>
      </c>
      <c r="R372" s="1310" t="s">
        <v>1078</v>
      </c>
      <c r="S372" s="1485" t="s">
        <v>1078</v>
      </c>
      <c r="T372" s="1486" t="s">
        <v>1078</v>
      </c>
      <c r="U372" s="1310" t="s">
        <v>1078</v>
      </c>
      <c r="V372" s="1485" t="s">
        <v>1078</v>
      </c>
      <c r="W372" s="1486" t="s">
        <v>1078</v>
      </c>
      <c r="X372" s="1310" t="s">
        <v>1078</v>
      </c>
      <c r="Y372" s="1485" t="s">
        <v>1078</v>
      </c>
      <c r="Z372" s="1486" t="s">
        <v>1078</v>
      </c>
      <c r="AA372" s="1310" t="s">
        <v>1078</v>
      </c>
      <c r="AB372" s="1485" t="s">
        <v>1078</v>
      </c>
      <c r="AC372" s="1486" t="s">
        <v>1078</v>
      </c>
      <c r="AD372" s="1310" t="s">
        <v>1078</v>
      </c>
      <c r="AE372" s="1485" t="s">
        <v>1078</v>
      </c>
      <c r="AF372" s="1486" t="s">
        <v>1078</v>
      </c>
      <c r="AG372" s="1310" t="s">
        <v>1078</v>
      </c>
      <c r="AH372" s="1485" t="s">
        <v>1078</v>
      </c>
      <c r="AI372" s="1486" t="s">
        <v>1078</v>
      </c>
      <c r="AJ372" s="1310" t="s">
        <v>1078</v>
      </c>
      <c r="AK372" s="1485" t="s">
        <v>1078</v>
      </c>
      <c r="AL372" s="1486" t="s">
        <v>1078</v>
      </c>
      <c r="AM372" s="1310" t="s">
        <v>1078</v>
      </c>
      <c r="AN372" s="1485" t="s">
        <v>1078</v>
      </c>
      <c r="AO372" s="1486" t="s">
        <v>1078</v>
      </c>
    </row>
    <row r="373" spans="1:41">
      <c r="A373" s="1313" t="s">
        <v>4450</v>
      </c>
      <c r="B373" s="1143" t="s">
        <v>4451</v>
      </c>
      <c r="C373" s="1314" t="s">
        <v>1078</v>
      </c>
      <c r="D373" s="1483" t="s">
        <v>1078</v>
      </c>
      <c r="E373" s="1484" t="s">
        <v>1078</v>
      </c>
      <c r="F373" s="1314" t="s">
        <v>1078</v>
      </c>
      <c r="G373" s="1483" t="s">
        <v>1078</v>
      </c>
      <c r="H373" s="1484" t="s">
        <v>1078</v>
      </c>
      <c r="I373" s="1314" t="s">
        <v>1078</v>
      </c>
      <c r="J373" s="1483" t="s">
        <v>1078</v>
      </c>
      <c r="K373" s="1484" t="s">
        <v>1078</v>
      </c>
      <c r="L373" s="1314" t="s">
        <v>1078</v>
      </c>
      <c r="M373" s="1483" t="s">
        <v>1078</v>
      </c>
      <c r="N373" s="1484" t="s">
        <v>1078</v>
      </c>
      <c r="O373" s="1314" t="s">
        <v>1078</v>
      </c>
      <c r="P373" s="1483" t="s">
        <v>1078</v>
      </c>
      <c r="Q373" s="1484" t="s">
        <v>1078</v>
      </c>
      <c r="R373" s="1314" t="s">
        <v>1078</v>
      </c>
      <c r="S373" s="1483" t="s">
        <v>1078</v>
      </c>
      <c r="T373" s="1484" t="s">
        <v>1078</v>
      </c>
      <c r="U373" s="1314" t="s">
        <v>1078</v>
      </c>
      <c r="V373" s="1483" t="s">
        <v>1078</v>
      </c>
      <c r="W373" s="1484" t="s">
        <v>1078</v>
      </c>
      <c r="X373" s="1314" t="s">
        <v>1078</v>
      </c>
      <c r="Y373" s="1483" t="s">
        <v>1078</v>
      </c>
      <c r="Z373" s="1484" t="s">
        <v>1078</v>
      </c>
      <c r="AA373" s="1314" t="s">
        <v>1078</v>
      </c>
      <c r="AB373" s="1483" t="s">
        <v>1078</v>
      </c>
      <c r="AC373" s="1484" t="s">
        <v>1078</v>
      </c>
      <c r="AD373" s="1314" t="s">
        <v>1078</v>
      </c>
      <c r="AE373" s="1483" t="s">
        <v>1078</v>
      </c>
      <c r="AF373" s="1484" t="s">
        <v>1078</v>
      </c>
      <c r="AG373" s="1314" t="s">
        <v>1078</v>
      </c>
      <c r="AH373" s="1483" t="s">
        <v>1078</v>
      </c>
      <c r="AI373" s="1484" t="s">
        <v>1078</v>
      </c>
      <c r="AJ373" s="1314" t="s">
        <v>1078</v>
      </c>
      <c r="AK373" s="1483" t="s">
        <v>1078</v>
      </c>
      <c r="AL373" s="1484" t="s">
        <v>1078</v>
      </c>
      <c r="AM373" s="1314" t="s">
        <v>1078</v>
      </c>
      <c r="AN373" s="1483" t="s">
        <v>1078</v>
      </c>
      <c r="AO373" s="1484" t="s">
        <v>1078</v>
      </c>
    </row>
    <row r="374" spans="1:41">
      <c r="A374" s="1303" t="s">
        <v>4452</v>
      </c>
      <c r="B374" s="1304" t="s">
        <v>4453</v>
      </c>
      <c r="C374" s="1305" t="s">
        <v>4809</v>
      </c>
      <c r="D374" s="1479" t="s">
        <v>1078</v>
      </c>
      <c r="E374" s="1480" t="s">
        <v>1078</v>
      </c>
      <c r="F374" s="1305" t="s">
        <v>4809</v>
      </c>
      <c r="G374" s="1479" t="s">
        <v>1078</v>
      </c>
      <c r="H374" s="1480" t="s">
        <v>1078</v>
      </c>
      <c r="I374" s="1305" t="s">
        <v>2284</v>
      </c>
      <c r="J374" s="1479">
        <v>15</v>
      </c>
      <c r="K374" s="1480">
        <v>0</v>
      </c>
      <c r="L374" s="1305" t="s">
        <v>4809</v>
      </c>
      <c r="M374" s="1479" t="s">
        <v>1078</v>
      </c>
      <c r="N374" s="1480" t="s">
        <v>1078</v>
      </c>
      <c r="O374" s="1305" t="s">
        <v>2284</v>
      </c>
      <c r="P374" s="1479">
        <v>15.2</v>
      </c>
      <c r="Q374" s="1480">
        <v>0</v>
      </c>
      <c r="R374" s="1305" t="s">
        <v>2284</v>
      </c>
      <c r="S374" s="1479">
        <v>15.3</v>
      </c>
      <c r="T374" s="1480">
        <v>0</v>
      </c>
      <c r="U374" s="1305" t="s">
        <v>4809</v>
      </c>
      <c r="V374" s="1479" t="s">
        <v>1078</v>
      </c>
      <c r="W374" s="1480" t="s">
        <v>1078</v>
      </c>
      <c r="X374" s="1305" t="s">
        <v>4809</v>
      </c>
      <c r="Y374" s="1479" t="s">
        <v>1078</v>
      </c>
      <c r="Z374" s="1480" t="s">
        <v>1078</v>
      </c>
      <c r="AA374" s="1305" t="s">
        <v>4809</v>
      </c>
      <c r="AB374" s="1479" t="s">
        <v>1078</v>
      </c>
      <c r="AC374" s="1480" t="s">
        <v>1078</v>
      </c>
      <c r="AD374" s="1305" t="s">
        <v>4809</v>
      </c>
      <c r="AE374" s="1479" t="s">
        <v>1078</v>
      </c>
      <c r="AF374" s="1480" t="s">
        <v>1078</v>
      </c>
      <c r="AG374" s="1305" t="s">
        <v>4809</v>
      </c>
      <c r="AH374" s="1479" t="s">
        <v>1078</v>
      </c>
      <c r="AI374" s="1480" t="s">
        <v>1078</v>
      </c>
      <c r="AJ374" s="1305" t="s">
        <v>2284</v>
      </c>
      <c r="AK374" s="1479">
        <v>15.3</v>
      </c>
      <c r="AL374" s="1480">
        <v>0</v>
      </c>
      <c r="AM374" s="1305" t="s">
        <v>4809</v>
      </c>
      <c r="AN374" s="1479" t="s">
        <v>1078</v>
      </c>
      <c r="AO374" s="1480" t="s">
        <v>1078</v>
      </c>
    </row>
    <row r="375" spans="1:41">
      <c r="A375" s="1714" t="s">
        <v>4454</v>
      </c>
      <c r="B375" s="1350" t="s">
        <v>4455</v>
      </c>
      <c r="C375" s="1310" t="s">
        <v>1078</v>
      </c>
      <c r="D375" s="1485" t="s">
        <v>1078</v>
      </c>
      <c r="E375" s="1486" t="s">
        <v>1078</v>
      </c>
      <c r="F375" s="1310" t="s">
        <v>1078</v>
      </c>
      <c r="G375" s="1485" t="s">
        <v>1078</v>
      </c>
      <c r="H375" s="1486" t="s">
        <v>1078</v>
      </c>
      <c r="I375" s="1310" t="s">
        <v>1078</v>
      </c>
      <c r="J375" s="1485" t="s">
        <v>1078</v>
      </c>
      <c r="K375" s="1486" t="s">
        <v>1078</v>
      </c>
      <c r="L375" s="1310" t="s">
        <v>1078</v>
      </c>
      <c r="M375" s="1485" t="s">
        <v>1078</v>
      </c>
      <c r="N375" s="1486" t="s">
        <v>1078</v>
      </c>
      <c r="O375" s="1310" t="s">
        <v>1078</v>
      </c>
      <c r="P375" s="1485" t="s">
        <v>1078</v>
      </c>
      <c r="Q375" s="1486" t="s">
        <v>1078</v>
      </c>
      <c r="R375" s="1310" t="s">
        <v>1078</v>
      </c>
      <c r="S375" s="1485" t="s">
        <v>1078</v>
      </c>
      <c r="T375" s="1486" t="s">
        <v>1078</v>
      </c>
      <c r="U375" s="1310" t="s">
        <v>1078</v>
      </c>
      <c r="V375" s="1485" t="s">
        <v>1078</v>
      </c>
      <c r="W375" s="1486" t="s">
        <v>1078</v>
      </c>
      <c r="X375" s="1310" t="s">
        <v>1078</v>
      </c>
      <c r="Y375" s="1485" t="s">
        <v>1078</v>
      </c>
      <c r="Z375" s="1486" t="s">
        <v>1078</v>
      </c>
      <c r="AA375" s="1310" t="s">
        <v>1078</v>
      </c>
      <c r="AB375" s="1485" t="s">
        <v>1078</v>
      </c>
      <c r="AC375" s="1486" t="s">
        <v>1078</v>
      </c>
      <c r="AD375" s="1310" t="s">
        <v>1078</v>
      </c>
      <c r="AE375" s="1485" t="s">
        <v>1078</v>
      </c>
      <c r="AF375" s="1486" t="s">
        <v>1078</v>
      </c>
      <c r="AG375" s="1310" t="s">
        <v>1078</v>
      </c>
      <c r="AH375" s="1485" t="s">
        <v>1078</v>
      </c>
      <c r="AI375" s="1486" t="s">
        <v>1078</v>
      </c>
      <c r="AJ375" s="1310" t="s">
        <v>1078</v>
      </c>
      <c r="AK375" s="1485" t="s">
        <v>1078</v>
      </c>
      <c r="AL375" s="1486" t="s">
        <v>1078</v>
      </c>
      <c r="AM375" s="1310" t="s">
        <v>1078</v>
      </c>
      <c r="AN375" s="1485" t="s">
        <v>1078</v>
      </c>
      <c r="AO375" s="1486" t="s">
        <v>1078</v>
      </c>
    </row>
    <row r="376" spans="1:41">
      <c r="A376" s="1313" t="s">
        <v>4456</v>
      </c>
      <c r="B376" s="1143" t="s">
        <v>4457</v>
      </c>
      <c r="C376" s="1314" t="s">
        <v>1078</v>
      </c>
      <c r="D376" s="1483" t="s">
        <v>1078</v>
      </c>
      <c r="E376" s="1484" t="s">
        <v>1078</v>
      </c>
      <c r="F376" s="1314" t="s">
        <v>1078</v>
      </c>
      <c r="G376" s="1483" t="s">
        <v>1078</v>
      </c>
      <c r="H376" s="1484" t="s">
        <v>1078</v>
      </c>
      <c r="I376" s="1314" t="s">
        <v>1078</v>
      </c>
      <c r="J376" s="1483" t="s">
        <v>1078</v>
      </c>
      <c r="K376" s="1484" t="s">
        <v>1078</v>
      </c>
      <c r="L376" s="1314" t="s">
        <v>1078</v>
      </c>
      <c r="M376" s="1483" t="s">
        <v>1078</v>
      </c>
      <c r="N376" s="1484" t="s">
        <v>1078</v>
      </c>
      <c r="O376" s="1314" t="s">
        <v>1078</v>
      </c>
      <c r="P376" s="1483" t="s">
        <v>1078</v>
      </c>
      <c r="Q376" s="1484" t="s">
        <v>1078</v>
      </c>
      <c r="R376" s="1314" t="s">
        <v>1078</v>
      </c>
      <c r="S376" s="1483" t="s">
        <v>1078</v>
      </c>
      <c r="T376" s="1484" t="s">
        <v>1078</v>
      </c>
      <c r="U376" s="1314" t="s">
        <v>1078</v>
      </c>
      <c r="V376" s="1483" t="s">
        <v>1078</v>
      </c>
      <c r="W376" s="1484" t="s">
        <v>1078</v>
      </c>
      <c r="X376" s="1314" t="s">
        <v>1078</v>
      </c>
      <c r="Y376" s="1483" t="s">
        <v>1078</v>
      </c>
      <c r="Z376" s="1484" t="s">
        <v>1078</v>
      </c>
      <c r="AA376" s="1314" t="s">
        <v>1078</v>
      </c>
      <c r="AB376" s="1483" t="s">
        <v>1078</v>
      </c>
      <c r="AC376" s="1484" t="s">
        <v>1078</v>
      </c>
      <c r="AD376" s="1314" t="s">
        <v>1078</v>
      </c>
      <c r="AE376" s="1483" t="s">
        <v>1078</v>
      </c>
      <c r="AF376" s="1484" t="s">
        <v>1078</v>
      </c>
      <c r="AG376" s="1314" t="s">
        <v>1078</v>
      </c>
      <c r="AH376" s="1483" t="s">
        <v>1078</v>
      </c>
      <c r="AI376" s="1484" t="s">
        <v>1078</v>
      </c>
      <c r="AJ376" s="1314" t="s">
        <v>1078</v>
      </c>
      <c r="AK376" s="1483" t="s">
        <v>1078</v>
      </c>
      <c r="AL376" s="1484" t="s">
        <v>1078</v>
      </c>
      <c r="AM376" s="1314" t="s">
        <v>1078</v>
      </c>
      <c r="AN376" s="1483" t="s">
        <v>1078</v>
      </c>
      <c r="AO376" s="1484" t="s">
        <v>1078</v>
      </c>
    </row>
    <row r="377" spans="1:41">
      <c r="A377" s="1303" t="s">
        <v>4458</v>
      </c>
      <c r="B377" s="1304" t="s">
        <v>4459</v>
      </c>
      <c r="C377" s="1305" t="s">
        <v>2284</v>
      </c>
      <c r="D377" s="1479">
        <v>20.2</v>
      </c>
      <c r="E377" s="1480">
        <v>0</v>
      </c>
      <c r="F377" s="1305" t="s">
        <v>2284</v>
      </c>
      <c r="G377" s="1479">
        <v>20.3</v>
      </c>
      <c r="H377" s="1480">
        <v>0</v>
      </c>
      <c r="I377" s="1305" t="s">
        <v>4809</v>
      </c>
      <c r="J377" s="1479" t="s">
        <v>1078</v>
      </c>
      <c r="K377" s="1480" t="s">
        <v>1078</v>
      </c>
      <c r="L377" s="1305" t="s">
        <v>2284</v>
      </c>
      <c r="M377" s="1479">
        <v>20.399999999999999</v>
      </c>
      <c r="N377" s="1480">
        <v>0</v>
      </c>
      <c r="O377" s="1305" t="s">
        <v>4809</v>
      </c>
      <c r="P377" s="1479" t="s">
        <v>1078</v>
      </c>
      <c r="Q377" s="1480" t="s">
        <v>1078</v>
      </c>
      <c r="R377" s="1305" t="s">
        <v>4809</v>
      </c>
      <c r="S377" s="1479" t="s">
        <v>1078</v>
      </c>
      <c r="T377" s="1480" t="s">
        <v>1078</v>
      </c>
      <c r="U377" s="1305" t="s">
        <v>2284</v>
      </c>
      <c r="V377" s="1479">
        <v>20.2</v>
      </c>
      <c r="W377" s="1480">
        <v>0</v>
      </c>
      <c r="X377" s="1305" t="s">
        <v>2284</v>
      </c>
      <c r="Y377" s="1479">
        <v>20.100000000000001</v>
      </c>
      <c r="Z377" s="1480">
        <v>0</v>
      </c>
      <c r="AA377" s="1305" t="s">
        <v>2284</v>
      </c>
      <c r="AB377" s="1479">
        <v>20.100000000000001</v>
      </c>
      <c r="AC377" s="1480">
        <v>0</v>
      </c>
      <c r="AD377" s="1305" t="s">
        <v>2284</v>
      </c>
      <c r="AE377" s="1479">
        <v>20.3</v>
      </c>
      <c r="AF377" s="1480">
        <v>0</v>
      </c>
      <c r="AG377" s="1305" t="s">
        <v>2284</v>
      </c>
      <c r="AH377" s="1479">
        <v>20.3</v>
      </c>
      <c r="AI377" s="1480">
        <v>0</v>
      </c>
      <c r="AJ377" s="1305" t="s">
        <v>4809</v>
      </c>
      <c r="AK377" s="1479" t="s">
        <v>1078</v>
      </c>
      <c r="AL377" s="1480" t="s">
        <v>1078</v>
      </c>
      <c r="AM377" s="1305" t="s">
        <v>2284</v>
      </c>
      <c r="AN377" s="1479">
        <v>20.2</v>
      </c>
      <c r="AO377" s="1480">
        <v>0</v>
      </c>
    </row>
    <row r="378" spans="1:41">
      <c r="A378" s="1714" t="s">
        <v>4460</v>
      </c>
      <c r="B378" s="1350" t="s">
        <v>4461</v>
      </c>
      <c r="C378" s="1310" t="s">
        <v>1078</v>
      </c>
      <c r="D378" s="1485" t="s">
        <v>1078</v>
      </c>
      <c r="E378" s="1486" t="s">
        <v>1078</v>
      </c>
      <c r="F378" s="1310" t="s">
        <v>1078</v>
      </c>
      <c r="G378" s="1485" t="s">
        <v>1078</v>
      </c>
      <c r="H378" s="1486" t="s">
        <v>1078</v>
      </c>
      <c r="I378" s="1310" t="s">
        <v>1078</v>
      </c>
      <c r="J378" s="1485" t="s">
        <v>1078</v>
      </c>
      <c r="K378" s="1486" t="s">
        <v>1078</v>
      </c>
      <c r="L378" s="1310" t="s">
        <v>1078</v>
      </c>
      <c r="M378" s="1485" t="s">
        <v>1078</v>
      </c>
      <c r="N378" s="1486" t="s">
        <v>1078</v>
      </c>
      <c r="O378" s="1310" t="s">
        <v>1078</v>
      </c>
      <c r="P378" s="1485" t="s">
        <v>1078</v>
      </c>
      <c r="Q378" s="1486" t="s">
        <v>1078</v>
      </c>
      <c r="R378" s="1310" t="s">
        <v>1078</v>
      </c>
      <c r="S378" s="1485" t="s">
        <v>1078</v>
      </c>
      <c r="T378" s="1486" t="s">
        <v>1078</v>
      </c>
      <c r="U378" s="1310" t="s">
        <v>1078</v>
      </c>
      <c r="V378" s="1485" t="s">
        <v>1078</v>
      </c>
      <c r="W378" s="1486" t="s">
        <v>1078</v>
      </c>
      <c r="X378" s="1310" t="s">
        <v>1078</v>
      </c>
      <c r="Y378" s="1485" t="s">
        <v>1078</v>
      </c>
      <c r="Z378" s="1486" t="s">
        <v>1078</v>
      </c>
      <c r="AA378" s="1310" t="s">
        <v>1078</v>
      </c>
      <c r="AB378" s="1485" t="s">
        <v>1078</v>
      </c>
      <c r="AC378" s="1486" t="s">
        <v>1078</v>
      </c>
      <c r="AD378" s="1310" t="s">
        <v>1078</v>
      </c>
      <c r="AE378" s="1485" t="s">
        <v>1078</v>
      </c>
      <c r="AF378" s="1486" t="s">
        <v>1078</v>
      </c>
      <c r="AG378" s="1310" t="s">
        <v>1078</v>
      </c>
      <c r="AH378" s="1485" t="s">
        <v>1078</v>
      </c>
      <c r="AI378" s="1486" t="s">
        <v>1078</v>
      </c>
      <c r="AJ378" s="1310" t="s">
        <v>1078</v>
      </c>
      <c r="AK378" s="1485" t="s">
        <v>1078</v>
      </c>
      <c r="AL378" s="1486" t="s">
        <v>1078</v>
      </c>
      <c r="AM378" s="1310" t="s">
        <v>1078</v>
      </c>
      <c r="AN378" s="1485" t="s">
        <v>1078</v>
      </c>
      <c r="AO378" s="1486" t="s">
        <v>1078</v>
      </c>
    </row>
    <row r="379" spans="1:41">
      <c r="A379" s="1313" t="s">
        <v>4462</v>
      </c>
      <c r="B379" s="1143" t="s">
        <v>4463</v>
      </c>
      <c r="C379" s="1314" t="s">
        <v>1078</v>
      </c>
      <c r="D379" s="1483" t="s">
        <v>1078</v>
      </c>
      <c r="E379" s="1484" t="s">
        <v>1078</v>
      </c>
      <c r="F379" s="1314" t="s">
        <v>1078</v>
      </c>
      <c r="G379" s="1483" t="s">
        <v>1078</v>
      </c>
      <c r="H379" s="1484" t="s">
        <v>1078</v>
      </c>
      <c r="I379" s="1314" t="s">
        <v>1078</v>
      </c>
      <c r="J379" s="1483" t="s">
        <v>1078</v>
      </c>
      <c r="K379" s="1484" t="s">
        <v>1078</v>
      </c>
      <c r="L379" s="1314" t="s">
        <v>1078</v>
      </c>
      <c r="M379" s="1483" t="s">
        <v>1078</v>
      </c>
      <c r="N379" s="1484" t="s">
        <v>1078</v>
      </c>
      <c r="O379" s="1314" t="s">
        <v>1078</v>
      </c>
      <c r="P379" s="1483" t="s">
        <v>1078</v>
      </c>
      <c r="Q379" s="1484" t="s">
        <v>1078</v>
      </c>
      <c r="R379" s="1314" t="s">
        <v>1078</v>
      </c>
      <c r="S379" s="1483" t="s">
        <v>1078</v>
      </c>
      <c r="T379" s="1484" t="s">
        <v>1078</v>
      </c>
      <c r="U379" s="1314" t="s">
        <v>1078</v>
      </c>
      <c r="V379" s="1483" t="s">
        <v>1078</v>
      </c>
      <c r="W379" s="1484" t="s">
        <v>1078</v>
      </c>
      <c r="X379" s="1314" t="s">
        <v>1078</v>
      </c>
      <c r="Y379" s="1483" t="s">
        <v>1078</v>
      </c>
      <c r="Z379" s="1484" t="s">
        <v>1078</v>
      </c>
      <c r="AA379" s="1314" t="s">
        <v>1078</v>
      </c>
      <c r="AB379" s="1483" t="s">
        <v>1078</v>
      </c>
      <c r="AC379" s="1484" t="s">
        <v>1078</v>
      </c>
      <c r="AD379" s="1314" t="s">
        <v>1078</v>
      </c>
      <c r="AE379" s="1483" t="s">
        <v>1078</v>
      </c>
      <c r="AF379" s="1484" t="s">
        <v>1078</v>
      </c>
      <c r="AG379" s="1314" t="s">
        <v>1078</v>
      </c>
      <c r="AH379" s="1483" t="s">
        <v>1078</v>
      </c>
      <c r="AI379" s="1484" t="s">
        <v>1078</v>
      </c>
      <c r="AJ379" s="1314" t="s">
        <v>1078</v>
      </c>
      <c r="AK379" s="1483" t="s">
        <v>1078</v>
      </c>
      <c r="AL379" s="1484" t="s">
        <v>1078</v>
      </c>
      <c r="AM379" s="1314" t="s">
        <v>1078</v>
      </c>
      <c r="AN379" s="1483" t="s">
        <v>1078</v>
      </c>
      <c r="AO379" s="1484" t="s">
        <v>1078</v>
      </c>
    </row>
    <row r="380" spans="1:41">
      <c r="A380" s="1303" t="s">
        <v>4464</v>
      </c>
      <c r="B380" s="1304" t="s">
        <v>4465</v>
      </c>
      <c r="C380" s="1305" t="s">
        <v>4809</v>
      </c>
      <c r="D380" s="1479" t="s">
        <v>1078</v>
      </c>
      <c r="E380" s="1480" t="s">
        <v>1078</v>
      </c>
      <c r="F380" s="1305" t="s">
        <v>4809</v>
      </c>
      <c r="G380" s="1479" t="s">
        <v>1078</v>
      </c>
      <c r="H380" s="1480" t="s">
        <v>1078</v>
      </c>
      <c r="I380" s="1305" t="s">
        <v>4809</v>
      </c>
      <c r="J380" s="1479" t="s">
        <v>1078</v>
      </c>
      <c r="K380" s="1480" t="s">
        <v>1078</v>
      </c>
      <c r="L380" s="1305" t="s">
        <v>4809</v>
      </c>
      <c r="M380" s="1479" t="s">
        <v>1078</v>
      </c>
      <c r="N380" s="1480" t="s">
        <v>1078</v>
      </c>
      <c r="O380" s="1305" t="s">
        <v>4809</v>
      </c>
      <c r="P380" s="1479" t="s">
        <v>1078</v>
      </c>
      <c r="Q380" s="1480" t="s">
        <v>1078</v>
      </c>
      <c r="R380" s="1305" t="s">
        <v>4809</v>
      </c>
      <c r="S380" s="1479" t="s">
        <v>1078</v>
      </c>
      <c r="T380" s="1480" t="s">
        <v>1078</v>
      </c>
      <c r="U380" s="1305" t="s">
        <v>2284</v>
      </c>
      <c r="V380" s="1479">
        <v>25.1</v>
      </c>
      <c r="W380" s="1480">
        <v>0</v>
      </c>
      <c r="X380" s="1305" t="s">
        <v>4809</v>
      </c>
      <c r="Y380" s="1479" t="s">
        <v>1078</v>
      </c>
      <c r="Z380" s="1480" t="s">
        <v>1078</v>
      </c>
      <c r="AA380" s="1305" t="s">
        <v>4809</v>
      </c>
      <c r="AB380" s="1479" t="s">
        <v>1078</v>
      </c>
      <c r="AC380" s="1480" t="s">
        <v>1078</v>
      </c>
      <c r="AD380" s="1305" t="s">
        <v>4809</v>
      </c>
      <c r="AE380" s="1479" t="s">
        <v>1078</v>
      </c>
      <c r="AF380" s="1480" t="s">
        <v>1078</v>
      </c>
      <c r="AG380" s="1305" t="s">
        <v>4809</v>
      </c>
      <c r="AH380" s="1479" t="s">
        <v>1078</v>
      </c>
      <c r="AI380" s="1480" t="s">
        <v>1078</v>
      </c>
      <c r="AJ380" s="1305" t="s">
        <v>4809</v>
      </c>
      <c r="AK380" s="1479" t="s">
        <v>1078</v>
      </c>
      <c r="AL380" s="1480" t="s">
        <v>1078</v>
      </c>
      <c r="AM380" s="1305" t="s">
        <v>4809</v>
      </c>
      <c r="AN380" s="1479" t="s">
        <v>1078</v>
      </c>
      <c r="AO380" s="1480" t="s">
        <v>1078</v>
      </c>
    </row>
    <row r="381" spans="1:41">
      <c r="A381" s="1714" t="s">
        <v>4466</v>
      </c>
      <c r="B381" s="1350" t="s">
        <v>4467</v>
      </c>
      <c r="C381" s="1310" t="s">
        <v>1078</v>
      </c>
      <c r="D381" s="1485" t="s">
        <v>1078</v>
      </c>
      <c r="E381" s="1486" t="s">
        <v>1078</v>
      </c>
      <c r="F381" s="1310" t="s">
        <v>1078</v>
      </c>
      <c r="G381" s="1485" t="s">
        <v>1078</v>
      </c>
      <c r="H381" s="1486" t="s">
        <v>1078</v>
      </c>
      <c r="I381" s="1310" t="s">
        <v>1078</v>
      </c>
      <c r="J381" s="1485" t="s">
        <v>1078</v>
      </c>
      <c r="K381" s="1486" t="s">
        <v>1078</v>
      </c>
      <c r="L381" s="1310" t="s">
        <v>1078</v>
      </c>
      <c r="M381" s="1485" t="s">
        <v>1078</v>
      </c>
      <c r="N381" s="1486" t="s">
        <v>1078</v>
      </c>
      <c r="O381" s="1310" t="s">
        <v>1078</v>
      </c>
      <c r="P381" s="1485" t="s">
        <v>1078</v>
      </c>
      <c r="Q381" s="1486" t="s">
        <v>1078</v>
      </c>
      <c r="R381" s="1310" t="s">
        <v>1078</v>
      </c>
      <c r="S381" s="1485" t="s">
        <v>1078</v>
      </c>
      <c r="T381" s="1486" t="s">
        <v>1078</v>
      </c>
      <c r="U381" s="1310" t="s">
        <v>1078</v>
      </c>
      <c r="V381" s="1485" t="s">
        <v>1078</v>
      </c>
      <c r="W381" s="1486" t="s">
        <v>1078</v>
      </c>
      <c r="X381" s="1310" t="s">
        <v>1078</v>
      </c>
      <c r="Y381" s="1485" t="s">
        <v>1078</v>
      </c>
      <c r="Z381" s="1486" t="s">
        <v>1078</v>
      </c>
      <c r="AA381" s="1310" t="s">
        <v>1078</v>
      </c>
      <c r="AB381" s="1485" t="s">
        <v>1078</v>
      </c>
      <c r="AC381" s="1486" t="s">
        <v>1078</v>
      </c>
      <c r="AD381" s="1310" t="s">
        <v>1078</v>
      </c>
      <c r="AE381" s="1485" t="s">
        <v>1078</v>
      </c>
      <c r="AF381" s="1486" t="s">
        <v>1078</v>
      </c>
      <c r="AG381" s="1310" t="s">
        <v>1078</v>
      </c>
      <c r="AH381" s="1485" t="s">
        <v>1078</v>
      </c>
      <c r="AI381" s="1486" t="s">
        <v>1078</v>
      </c>
      <c r="AJ381" s="1310" t="s">
        <v>1078</v>
      </c>
      <c r="AK381" s="1485" t="s">
        <v>1078</v>
      </c>
      <c r="AL381" s="1486" t="s">
        <v>1078</v>
      </c>
      <c r="AM381" s="1310" t="s">
        <v>1078</v>
      </c>
      <c r="AN381" s="1485" t="s">
        <v>1078</v>
      </c>
      <c r="AO381" s="1486" t="s">
        <v>1078</v>
      </c>
    </row>
    <row r="382" spans="1:41">
      <c r="A382" s="1313" t="s">
        <v>4468</v>
      </c>
      <c r="B382" s="1143" t="s">
        <v>4469</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c r="R382" s="1314" t="s">
        <v>1078</v>
      </c>
      <c r="S382" s="1483" t="s">
        <v>1078</v>
      </c>
      <c r="T382" s="1484" t="s">
        <v>1078</v>
      </c>
      <c r="U382" s="1314" t="s">
        <v>1078</v>
      </c>
      <c r="V382" s="1483" t="s">
        <v>1078</v>
      </c>
      <c r="W382" s="1484" t="s">
        <v>1078</v>
      </c>
      <c r="X382" s="1314" t="s">
        <v>1078</v>
      </c>
      <c r="Y382" s="1483" t="s">
        <v>1078</v>
      </c>
      <c r="Z382" s="1484" t="s">
        <v>1078</v>
      </c>
      <c r="AA382" s="1314" t="s">
        <v>1078</v>
      </c>
      <c r="AB382" s="1483" t="s">
        <v>1078</v>
      </c>
      <c r="AC382" s="1484" t="s">
        <v>1078</v>
      </c>
      <c r="AD382" s="1314" t="s">
        <v>1078</v>
      </c>
      <c r="AE382" s="1483" t="s">
        <v>1078</v>
      </c>
      <c r="AF382" s="1484" t="s">
        <v>1078</v>
      </c>
      <c r="AG382" s="1314" t="s">
        <v>1078</v>
      </c>
      <c r="AH382" s="1483" t="s">
        <v>1078</v>
      </c>
      <c r="AI382" s="1484" t="s">
        <v>1078</v>
      </c>
      <c r="AJ382" s="1314" t="s">
        <v>1078</v>
      </c>
      <c r="AK382" s="1483" t="s">
        <v>1078</v>
      </c>
      <c r="AL382" s="1484" t="s">
        <v>1078</v>
      </c>
      <c r="AM382" s="1314" t="s">
        <v>1078</v>
      </c>
      <c r="AN382" s="1483" t="s">
        <v>1078</v>
      </c>
      <c r="AO382" s="1484" t="s">
        <v>1078</v>
      </c>
    </row>
    <row r="383" spans="1:41">
      <c r="A383" s="1303" t="s">
        <v>4470</v>
      </c>
      <c r="B383" s="1304" t="s">
        <v>4471</v>
      </c>
      <c r="C383" s="1305" t="s">
        <v>4809</v>
      </c>
      <c r="D383" s="1479" t="s">
        <v>1078</v>
      </c>
      <c r="E383" s="1480" t="s">
        <v>1078</v>
      </c>
      <c r="F383" s="1305" t="s">
        <v>4809</v>
      </c>
      <c r="G383" s="1479" t="s">
        <v>1078</v>
      </c>
      <c r="H383" s="1480" t="s">
        <v>1078</v>
      </c>
      <c r="I383" s="1305" t="s">
        <v>4809</v>
      </c>
      <c r="J383" s="1479" t="s">
        <v>1078</v>
      </c>
      <c r="K383" s="1480" t="s">
        <v>1078</v>
      </c>
      <c r="L383" s="1305" t="s">
        <v>4809</v>
      </c>
      <c r="M383" s="1479" t="s">
        <v>1078</v>
      </c>
      <c r="N383" s="1480" t="s">
        <v>1078</v>
      </c>
      <c r="O383" s="1305" t="s">
        <v>4809</v>
      </c>
      <c r="P383" s="1479" t="s">
        <v>1078</v>
      </c>
      <c r="Q383" s="1480" t="s">
        <v>1078</v>
      </c>
      <c r="R383" s="1305" t="s">
        <v>4809</v>
      </c>
      <c r="S383" s="1479" t="s">
        <v>1078</v>
      </c>
      <c r="T383" s="1480" t="s">
        <v>1078</v>
      </c>
      <c r="U383" s="1305" t="s">
        <v>4809</v>
      </c>
      <c r="V383" s="1479" t="s">
        <v>1078</v>
      </c>
      <c r="W383" s="1480" t="s">
        <v>1078</v>
      </c>
      <c r="X383" s="1305" t="s">
        <v>4809</v>
      </c>
      <c r="Y383" s="1479" t="s">
        <v>1078</v>
      </c>
      <c r="Z383" s="1480" t="s">
        <v>1078</v>
      </c>
      <c r="AA383" s="1305" t="s">
        <v>4809</v>
      </c>
      <c r="AB383" s="1479" t="s">
        <v>1078</v>
      </c>
      <c r="AC383" s="1480" t="s">
        <v>1078</v>
      </c>
      <c r="AD383" s="1305" t="s">
        <v>4809</v>
      </c>
      <c r="AE383" s="1479" t="s">
        <v>1078</v>
      </c>
      <c r="AF383" s="1480" t="s">
        <v>1078</v>
      </c>
      <c r="AG383" s="1305" t="s">
        <v>4809</v>
      </c>
      <c r="AH383" s="1479" t="s">
        <v>1078</v>
      </c>
      <c r="AI383" s="1480" t="s">
        <v>1078</v>
      </c>
      <c r="AJ383" s="1305" t="s">
        <v>4809</v>
      </c>
      <c r="AK383" s="1479" t="s">
        <v>1078</v>
      </c>
      <c r="AL383" s="1480" t="s">
        <v>1078</v>
      </c>
      <c r="AM383" s="1305" t="s">
        <v>4809</v>
      </c>
      <c r="AN383" s="1479" t="s">
        <v>1078</v>
      </c>
      <c r="AO383" s="1480" t="s">
        <v>1078</v>
      </c>
    </row>
    <row r="384" spans="1:41">
      <c r="A384" s="1714" t="s">
        <v>4472</v>
      </c>
      <c r="B384" s="1350" t="s">
        <v>4473</v>
      </c>
      <c r="C384" s="1310" t="s">
        <v>1078</v>
      </c>
      <c r="D384" s="1485" t="s">
        <v>1078</v>
      </c>
      <c r="E384" s="1486" t="s">
        <v>1078</v>
      </c>
      <c r="F384" s="1310" t="s">
        <v>1078</v>
      </c>
      <c r="G384" s="1485" t="s">
        <v>1078</v>
      </c>
      <c r="H384" s="1486" t="s">
        <v>1078</v>
      </c>
      <c r="I384" s="1310" t="s">
        <v>1078</v>
      </c>
      <c r="J384" s="1485" t="s">
        <v>1078</v>
      </c>
      <c r="K384" s="1486" t="s">
        <v>1078</v>
      </c>
      <c r="L384" s="1310" t="s">
        <v>1078</v>
      </c>
      <c r="M384" s="1485" t="s">
        <v>1078</v>
      </c>
      <c r="N384" s="1486" t="s">
        <v>1078</v>
      </c>
      <c r="O384" s="1310" t="s">
        <v>1078</v>
      </c>
      <c r="P384" s="1485" t="s">
        <v>1078</v>
      </c>
      <c r="Q384" s="1486" t="s">
        <v>1078</v>
      </c>
      <c r="R384" s="1310" t="s">
        <v>1078</v>
      </c>
      <c r="S384" s="1485" t="s">
        <v>1078</v>
      </c>
      <c r="T384" s="1486" t="s">
        <v>1078</v>
      </c>
      <c r="U384" s="1310" t="s">
        <v>1078</v>
      </c>
      <c r="V384" s="1485" t="s">
        <v>1078</v>
      </c>
      <c r="W384" s="1486" t="s">
        <v>1078</v>
      </c>
      <c r="X384" s="1310" t="s">
        <v>1078</v>
      </c>
      <c r="Y384" s="1485" t="s">
        <v>1078</v>
      </c>
      <c r="Z384" s="1486" t="s">
        <v>1078</v>
      </c>
      <c r="AA384" s="1310" t="s">
        <v>1078</v>
      </c>
      <c r="AB384" s="1485" t="s">
        <v>1078</v>
      </c>
      <c r="AC384" s="1486" t="s">
        <v>1078</v>
      </c>
      <c r="AD384" s="1310" t="s">
        <v>1078</v>
      </c>
      <c r="AE384" s="1485" t="s">
        <v>1078</v>
      </c>
      <c r="AF384" s="1486" t="s">
        <v>1078</v>
      </c>
      <c r="AG384" s="1310" t="s">
        <v>1078</v>
      </c>
      <c r="AH384" s="1485" t="s">
        <v>1078</v>
      </c>
      <c r="AI384" s="1486" t="s">
        <v>1078</v>
      </c>
      <c r="AJ384" s="1310" t="s">
        <v>1078</v>
      </c>
      <c r="AK384" s="1485" t="s">
        <v>1078</v>
      </c>
      <c r="AL384" s="1486" t="s">
        <v>1078</v>
      </c>
      <c r="AM384" s="1310" t="s">
        <v>1078</v>
      </c>
      <c r="AN384" s="1485" t="s">
        <v>1078</v>
      </c>
      <c r="AO384" s="1486" t="s">
        <v>1078</v>
      </c>
    </row>
    <row r="385" spans="1:41">
      <c r="A385" s="1313" t="s">
        <v>4474</v>
      </c>
      <c r="B385" s="1143" t="s">
        <v>4475</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c r="R385" s="1314" t="s">
        <v>1078</v>
      </c>
      <c r="S385" s="1483" t="s">
        <v>1078</v>
      </c>
      <c r="T385" s="1484" t="s">
        <v>1078</v>
      </c>
      <c r="U385" s="1314" t="s">
        <v>1078</v>
      </c>
      <c r="V385" s="1483" t="s">
        <v>1078</v>
      </c>
      <c r="W385" s="1484" t="s">
        <v>1078</v>
      </c>
      <c r="X385" s="1314" t="s">
        <v>1078</v>
      </c>
      <c r="Y385" s="1483" t="s">
        <v>1078</v>
      </c>
      <c r="Z385" s="1484" t="s">
        <v>1078</v>
      </c>
      <c r="AA385" s="1314" t="s">
        <v>1078</v>
      </c>
      <c r="AB385" s="1483" t="s">
        <v>1078</v>
      </c>
      <c r="AC385" s="1484" t="s">
        <v>1078</v>
      </c>
      <c r="AD385" s="1314" t="s">
        <v>1078</v>
      </c>
      <c r="AE385" s="1483" t="s">
        <v>1078</v>
      </c>
      <c r="AF385" s="1484" t="s">
        <v>1078</v>
      </c>
      <c r="AG385" s="1314" t="s">
        <v>1078</v>
      </c>
      <c r="AH385" s="1483" t="s">
        <v>1078</v>
      </c>
      <c r="AI385" s="1484" t="s">
        <v>1078</v>
      </c>
      <c r="AJ385" s="1314" t="s">
        <v>1078</v>
      </c>
      <c r="AK385" s="1483" t="s">
        <v>1078</v>
      </c>
      <c r="AL385" s="1484" t="s">
        <v>1078</v>
      </c>
      <c r="AM385" s="1314" t="s">
        <v>1078</v>
      </c>
      <c r="AN385" s="1483" t="s">
        <v>1078</v>
      </c>
      <c r="AO385" s="1484" t="s">
        <v>1078</v>
      </c>
    </row>
    <row r="386" spans="1:41">
      <c r="A386" s="1303" t="s">
        <v>4476</v>
      </c>
      <c r="B386" s="1304" t="s">
        <v>4477</v>
      </c>
      <c r="C386" s="1305" t="s">
        <v>4809</v>
      </c>
      <c r="D386" s="1479" t="s">
        <v>1078</v>
      </c>
      <c r="E386" s="1480" t="s">
        <v>1078</v>
      </c>
      <c r="F386" s="1305" t="s">
        <v>4809</v>
      </c>
      <c r="G386" s="1479" t="s">
        <v>1078</v>
      </c>
      <c r="H386" s="1480" t="s">
        <v>1078</v>
      </c>
      <c r="I386" s="1305" t="s">
        <v>4809</v>
      </c>
      <c r="J386" s="1479" t="s">
        <v>1078</v>
      </c>
      <c r="K386" s="1480" t="s">
        <v>1078</v>
      </c>
      <c r="L386" s="1305" t="s">
        <v>4809</v>
      </c>
      <c r="M386" s="1479" t="s">
        <v>1078</v>
      </c>
      <c r="N386" s="1480" t="s">
        <v>1078</v>
      </c>
      <c r="O386" s="1305" t="s">
        <v>4809</v>
      </c>
      <c r="P386" s="1479" t="s">
        <v>1078</v>
      </c>
      <c r="Q386" s="1480" t="s">
        <v>1078</v>
      </c>
      <c r="R386" s="1305" t="s">
        <v>4809</v>
      </c>
      <c r="S386" s="1479" t="s">
        <v>1078</v>
      </c>
      <c r="T386" s="1480" t="s">
        <v>1078</v>
      </c>
      <c r="U386" s="1305" t="s">
        <v>4809</v>
      </c>
      <c r="V386" s="1479" t="s">
        <v>1078</v>
      </c>
      <c r="W386" s="1480" t="s">
        <v>1078</v>
      </c>
      <c r="X386" s="1305" t="s">
        <v>4809</v>
      </c>
      <c r="Y386" s="1479" t="s">
        <v>1078</v>
      </c>
      <c r="Z386" s="1480" t="s">
        <v>1078</v>
      </c>
      <c r="AA386" s="1305" t="s">
        <v>4809</v>
      </c>
      <c r="AB386" s="1479" t="s">
        <v>1078</v>
      </c>
      <c r="AC386" s="1480" t="s">
        <v>1078</v>
      </c>
      <c r="AD386" s="1305" t="s">
        <v>4809</v>
      </c>
      <c r="AE386" s="1479" t="s">
        <v>1078</v>
      </c>
      <c r="AF386" s="1480" t="s">
        <v>1078</v>
      </c>
      <c r="AG386" s="1305" t="s">
        <v>4809</v>
      </c>
      <c r="AH386" s="1479" t="s">
        <v>1078</v>
      </c>
      <c r="AI386" s="1480" t="s">
        <v>1078</v>
      </c>
      <c r="AJ386" s="1305" t="s">
        <v>4809</v>
      </c>
      <c r="AK386" s="1479" t="s">
        <v>1078</v>
      </c>
      <c r="AL386" s="1480" t="s">
        <v>1078</v>
      </c>
      <c r="AM386" s="1305" t="s">
        <v>4809</v>
      </c>
      <c r="AN386" s="1479" t="s">
        <v>1078</v>
      </c>
      <c r="AO386" s="1480" t="s">
        <v>1078</v>
      </c>
    </row>
    <row r="387" spans="1:41">
      <c r="A387" s="1714" t="s">
        <v>4478</v>
      </c>
      <c r="B387" s="1350" t="s">
        <v>4479</v>
      </c>
      <c r="C387" s="1310" t="s">
        <v>1078</v>
      </c>
      <c r="D387" s="1485" t="s">
        <v>1078</v>
      </c>
      <c r="E387" s="1486" t="s">
        <v>1078</v>
      </c>
      <c r="F387" s="1310" t="s">
        <v>1078</v>
      </c>
      <c r="G387" s="1485" t="s">
        <v>1078</v>
      </c>
      <c r="H387" s="1486" t="s">
        <v>1078</v>
      </c>
      <c r="I387" s="1310" t="s">
        <v>1078</v>
      </c>
      <c r="J387" s="1485" t="s">
        <v>1078</v>
      </c>
      <c r="K387" s="1486" t="s">
        <v>1078</v>
      </c>
      <c r="L387" s="1310" t="s">
        <v>1078</v>
      </c>
      <c r="M387" s="1485" t="s">
        <v>1078</v>
      </c>
      <c r="N387" s="1486" t="s">
        <v>1078</v>
      </c>
      <c r="O387" s="1310" t="s">
        <v>1078</v>
      </c>
      <c r="P387" s="1485" t="s">
        <v>1078</v>
      </c>
      <c r="Q387" s="1486" t="s">
        <v>1078</v>
      </c>
      <c r="R387" s="1310" t="s">
        <v>1078</v>
      </c>
      <c r="S387" s="1485" t="s">
        <v>1078</v>
      </c>
      <c r="T387" s="1486" t="s">
        <v>1078</v>
      </c>
      <c r="U387" s="1310" t="s">
        <v>1078</v>
      </c>
      <c r="V387" s="1485" t="s">
        <v>1078</v>
      </c>
      <c r="W387" s="1486" t="s">
        <v>1078</v>
      </c>
      <c r="X387" s="1310" t="s">
        <v>1078</v>
      </c>
      <c r="Y387" s="1485" t="s">
        <v>1078</v>
      </c>
      <c r="Z387" s="1486" t="s">
        <v>1078</v>
      </c>
      <c r="AA387" s="1310" t="s">
        <v>1078</v>
      </c>
      <c r="AB387" s="1485" t="s">
        <v>1078</v>
      </c>
      <c r="AC387" s="1486" t="s">
        <v>1078</v>
      </c>
      <c r="AD387" s="1310" t="s">
        <v>1078</v>
      </c>
      <c r="AE387" s="1485" t="s">
        <v>1078</v>
      </c>
      <c r="AF387" s="1486" t="s">
        <v>1078</v>
      </c>
      <c r="AG387" s="1310" t="s">
        <v>1078</v>
      </c>
      <c r="AH387" s="1485" t="s">
        <v>1078</v>
      </c>
      <c r="AI387" s="1486" t="s">
        <v>1078</v>
      </c>
      <c r="AJ387" s="1310" t="s">
        <v>1078</v>
      </c>
      <c r="AK387" s="1485" t="s">
        <v>1078</v>
      </c>
      <c r="AL387" s="1486" t="s">
        <v>1078</v>
      </c>
      <c r="AM387" s="1310" t="s">
        <v>1078</v>
      </c>
      <c r="AN387" s="1485" t="s">
        <v>1078</v>
      </c>
      <c r="AO387" s="1486" t="s">
        <v>1078</v>
      </c>
    </row>
    <row r="388" spans="1:41">
      <c r="A388" s="1313" t="s">
        <v>4480</v>
      </c>
      <c r="B388" s="1143" t="s">
        <v>4481</v>
      </c>
      <c r="C388" s="1314" t="s">
        <v>1078</v>
      </c>
      <c r="D388" s="1483" t="s">
        <v>1078</v>
      </c>
      <c r="E388" s="1484" t="s">
        <v>1078</v>
      </c>
      <c r="F388" s="1314" t="s">
        <v>1078</v>
      </c>
      <c r="G388" s="1483" t="s">
        <v>1078</v>
      </c>
      <c r="H388" s="1484" t="s">
        <v>1078</v>
      </c>
      <c r="I388" s="1314" t="s">
        <v>1078</v>
      </c>
      <c r="J388" s="1483" t="s">
        <v>1078</v>
      </c>
      <c r="K388" s="1484" t="s">
        <v>1078</v>
      </c>
      <c r="L388" s="1314" t="s">
        <v>1078</v>
      </c>
      <c r="M388" s="1483" t="s">
        <v>1078</v>
      </c>
      <c r="N388" s="1484" t="s">
        <v>1078</v>
      </c>
      <c r="O388" s="1314" t="s">
        <v>1078</v>
      </c>
      <c r="P388" s="1483" t="s">
        <v>1078</v>
      </c>
      <c r="Q388" s="1484" t="s">
        <v>1078</v>
      </c>
      <c r="R388" s="1314" t="s">
        <v>1078</v>
      </c>
      <c r="S388" s="1483" t="s">
        <v>1078</v>
      </c>
      <c r="T388" s="1484" t="s">
        <v>1078</v>
      </c>
      <c r="U388" s="1314" t="s">
        <v>1078</v>
      </c>
      <c r="V388" s="1483" t="s">
        <v>1078</v>
      </c>
      <c r="W388" s="1484" t="s">
        <v>1078</v>
      </c>
      <c r="X388" s="1314" t="s">
        <v>1078</v>
      </c>
      <c r="Y388" s="1483" t="s">
        <v>1078</v>
      </c>
      <c r="Z388" s="1484" t="s">
        <v>1078</v>
      </c>
      <c r="AA388" s="1314" t="s">
        <v>1078</v>
      </c>
      <c r="AB388" s="1483" t="s">
        <v>1078</v>
      </c>
      <c r="AC388" s="1484" t="s">
        <v>1078</v>
      </c>
      <c r="AD388" s="1314" t="s">
        <v>1078</v>
      </c>
      <c r="AE388" s="1483" t="s">
        <v>1078</v>
      </c>
      <c r="AF388" s="1484" t="s">
        <v>1078</v>
      </c>
      <c r="AG388" s="1314" t="s">
        <v>1078</v>
      </c>
      <c r="AH388" s="1483" t="s">
        <v>1078</v>
      </c>
      <c r="AI388" s="1484" t="s">
        <v>1078</v>
      </c>
      <c r="AJ388" s="1314" t="s">
        <v>1078</v>
      </c>
      <c r="AK388" s="1483" t="s">
        <v>1078</v>
      </c>
      <c r="AL388" s="1484" t="s">
        <v>1078</v>
      </c>
      <c r="AM388" s="1314" t="s">
        <v>1078</v>
      </c>
      <c r="AN388" s="1483" t="s">
        <v>1078</v>
      </c>
      <c r="AO388" s="1484" t="s">
        <v>1078</v>
      </c>
    </row>
    <row r="389" spans="1:41">
      <c r="A389" s="1303" t="s">
        <v>4482</v>
      </c>
      <c r="B389" s="1304" t="s">
        <v>4483</v>
      </c>
      <c r="C389" s="1305" t="s">
        <v>4809</v>
      </c>
      <c r="D389" s="1479" t="s">
        <v>1078</v>
      </c>
      <c r="E389" s="1480" t="s">
        <v>1078</v>
      </c>
      <c r="F389" s="1305" t="s">
        <v>4809</v>
      </c>
      <c r="G389" s="1479" t="s">
        <v>1078</v>
      </c>
      <c r="H389" s="1480" t="s">
        <v>1078</v>
      </c>
      <c r="I389" s="1305" t="s">
        <v>4809</v>
      </c>
      <c r="J389" s="1479" t="s">
        <v>1078</v>
      </c>
      <c r="K389" s="1480" t="s">
        <v>1078</v>
      </c>
      <c r="L389" s="1305" t="s">
        <v>4809</v>
      </c>
      <c r="M389" s="1479" t="s">
        <v>1078</v>
      </c>
      <c r="N389" s="1480" t="s">
        <v>1078</v>
      </c>
      <c r="O389" s="1305" t="s">
        <v>4809</v>
      </c>
      <c r="P389" s="1479" t="s">
        <v>1078</v>
      </c>
      <c r="Q389" s="1480" t="s">
        <v>1078</v>
      </c>
      <c r="R389" s="1305" t="s">
        <v>2284</v>
      </c>
      <c r="S389" s="1479">
        <v>40.299999999999997</v>
      </c>
      <c r="T389" s="1480">
        <v>0</v>
      </c>
      <c r="U389" s="1305" t="s">
        <v>2284</v>
      </c>
      <c r="V389" s="1479">
        <v>40.299999999999997</v>
      </c>
      <c r="W389" s="1480">
        <v>0</v>
      </c>
      <c r="X389" s="1305" t="s">
        <v>4809</v>
      </c>
      <c r="Y389" s="1479" t="s">
        <v>1078</v>
      </c>
      <c r="Z389" s="1480" t="s">
        <v>1078</v>
      </c>
      <c r="AA389" s="1305" t="s">
        <v>4809</v>
      </c>
      <c r="AB389" s="1479" t="s">
        <v>1078</v>
      </c>
      <c r="AC389" s="1480" t="s">
        <v>1078</v>
      </c>
      <c r="AD389" s="1305" t="s">
        <v>4809</v>
      </c>
      <c r="AE389" s="1479" t="s">
        <v>1078</v>
      </c>
      <c r="AF389" s="1480" t="s">
        <v>1078</v>
      </c>
      <c r="AG389" s="1305" t="s">
        <v>4809</v>
      </c>
      <c r="AH389" s="1479" t="s">
        <v>1078</v>
      </c>
      <c r="AI389" s="1480" t="s">
        <v>1078</v>
      </c>
      <c r="AJ389" s="1305" t="s">
        <v>4809</v>
      </c>
      <c r="AK389" s="1479" t="s">
        <v>1078</v>
      </c>
      <c r="AL389" s="1480" t="s">
        <v>1078</v>
      </c>
      <c r="AM389" s="1305" t="s">
        <v>4809</v>
      </c>
      <c r="AN389" s="1479" t="s">
        <v>1078</v>
      </c>
      <c r="AO389" s="1480" t="s">
        <v>1078</v>
      </c>
    </row>
    <row r="390" spans="1:41">
      <c r="A390" s="1714" t="s">
        <v>4484</v>
      </c>
      <c r="B390" s="1350" t="s">
        <v>4485</v>
      </c>
      <c r="C390" s="1310" t="s">
        <v>1078</v>
      </c>
      <c r="D390" s="1485" t="s">
        <v>1078</v>
      </c>
      <c r="E390" s="1486" t="s">
        <v>1078</v>
      </c>
      <c r="F390" s="1310" t="s">
        <v>1078</v>
      </c>
      <c r="G390" s="1485" t="s">
        <v>1078</v>
      </c>
      <c r="H390" s="1486" t="s">
        <v>1078</v>
      </c>
      <c r="I390" s="1310" t="s">
        <v>1078</v>
      </c>
      <c r="J390" s="1485" t="s">
        <v>1078</v>
      </c>
      <c r="K390" s="1486" t="s">
        <v>1078</v>
      </c>
      <c r="L390" s="1310" t="s">
        <v>1078</v>
      </c>
      <c r="M390" s="1485" t="s">
        <v>1078</v>
      </c>
      <c r="N390" s="1486" t="s">
        <v>1078</v>
      </c>
      <c r="O390" s="1310" t="s">
        <v>1078</v>
      </c>
      <c r="P390" s="1485" t="s">
        <v>1078</v>
      </c>
      <c r="Q390" s="1486" t="s">
        <v>1078</v>
      </c>
      <c r="R390" s="1310" t="s">
        <v>1078</v>
      </c>
      <c r="S390" s="1485" t="s">
        <v>1078</v>
      </c>
      <c r="T390" s="1486" t="s">
        <v>1078</v>
      </c>
      <c r="U390" s="1310" t="s">
        <v>1078</v>
      </c>
      <c r="V390" s="1485" t="s">
        <v>1078</v>
      </c>
      <c r="W390" s="1486" t="s">
        <v>1078</v>
      </c>
      <c r="X390" s="1310" t="s">
        <v>1078</v>
      </c>
      <c r="Y390" s="1485" t="s">
        <v>1078</v>
      </c>
      <c r="Z390" s="1486" t="s">
        <v>1078</v>
      </c>
      <c r="AA390" s="1310" t="s">
        <v>1078</v>
      </c>
      <c r="AB390" s="1485" t="s">
        <v>1078</v>
      </c>
      <c r="AC390" s="1486" t="s">
        <v>1078</v>
      </c>
      <c r="AD390" s="1310" t="s">
        <v>1078</v>
      </c>
      <c r="AE390" s="1485" t="s">
        <v>1078</v>
      </c>
      <c r="AF390" s="1486" t="s">
        <v>1078</v>
      </c>
      <c r="AG390" s="1310" t="s">
        <v>1078</v>
      </c>
      <c r="AH390" s="1485" t="s">
        <v>1078</v>
      </c>
      <c r="AI390" s="1486" t="s">
        <v>1078</v>
      </c>
      <c r="AJ390" s="1310" t="s">
        <v>1078</v>
      </c>
      <c r="AK390" s="1485" t="s">
        <v>1078</v>
      </c>
      <c r="AL390" s="1486" t="s">
        <v>1078</v>
      </c>
      <c r="AM390" s="1310" t="s">
        <v>1078</v>
      </c>
      <c r="AN390" s="1485" t="s">
        <v>1078</v>
      </c>
      <c r="AO390" s="1486" t="s">
        <v>1078</v>
      </c>
    </row>
    <row r="391" spans="1:41">
      <c r="A391" s="1313" t="s">
        <v>4486</v>
      </c>
      <c r="B391" s="1143" t="s">
        <v>4487</v>
      </c>
      <c r="C391" s="1314" t="s">
        <v>1078</v>
      </c>
      <c r="D391" s="1483" t="s">
        <v>1078</v>
      </c>
      <c r="E391" s="1484" t="s">
        <v>1078</v>
      </c>
      <c r="F391" s="1314" t="s">
        <v>1078</v>
      </c>
      <c r="G391" s="1483" t="s">
        <v>1078</v>
      </c>
      <c r="H391" s="1484" t="s">
        <v>1078</v>
      </c>
      <c r="I391" s="1314" t="s">
        <v>1078</v>
      </c>
      <c r="J391" s="1483" t="s">
        <v>1078</v>
      </c>
      <c r="K391" s="1484" t="s">
        <v>1078</v>
      </c>
      <c r="L391" s="1314" t="s">
        <v>1078</v>
      </c>
      <c r="M391" s="1483" t="s">
        <v>1078</v>
      </c>
      <c r="N391" s="1484" t="s">
        <v>1078</v>
      </c>
      <c r="O391" s="1314" t="s">
        <v>1078</v>
      </c>
      <c r="P391" s="1483" t="s">
        <v>1078</v>
      </c>
      <c r="Q391" s="1484" t="s">
        <v>1078</v>
      </c>
      <c r="R391" s="1314" t="s">
        <v>1078</v>
      </c>
      <c r="S391" s="1483" t="s">
        <v>1078</v>
      </c>
      <c r="T391" s="1484" t="s">
        <v>1078</v>
      </c>
      <c r="U391" s="1314" t="s">
        <v>1078</v>
      </c>
      <c r="V391" s="1483" t="s">
        <v>1078</v>
      </c>
      <c r="W391" s="1484" t="s">
        <v>1078</v>
      </c>
      <c r="X391" s="1314" t="s">
        <v>1078</v>
      </c>
      <c r="Y391" s="1483" t="s">
        <v>1078</v>
      </c>
      <c r="Z391" s="1484" t="s">
        <v>1078</v>
      </c>
      <c r="AA391" s="1314" t="s">
        <v>1078</v>
      </c>
      <c r="AB391" s="1483" t="s">
        <v>1078</v>
      </c>
      <c r="AC391" s="1484" t="s">
        <v>1078</v>
      </c>
      <c r="AD391" s="1314" t="s">
        <v>1078</v>
      </c>
      <c r="AE391" s="1483" t="s">
        <v>1078</v>
      </c>
      <c r="AF391" s="1484" t="s">
        <v>1078</v>
      </c>
      <c r="AG391" s="1314" t="s">
        <v>1078</v>
      </c>
      <c r="AH391" s="1483" t="s">
        <v>1078</v>
      </c>
      <c r="AI391" s="1484" t="s">
        <v>1078</v>
      </c>
      <c r="AJ391" s="1314" t="s">
        <v>1078</v>
      </c>
      <c r="AK391" s="1483" t="s">
        <v>1078</v>
      </c>
      <c r="AL391" s="1484" t="s">
        <v>1078</v>
      </c>
      <c r="AM391" s="1314" t="s">
        <v>1078</v>
      </c>
      <c r="AN391" s="1483" t="s">
        <v>1078</v>
      </c>
      <c r="AO391" s="1484" t="s">
        <v>1078</v>
      </c>
    </row>
    <row r="392" spans="1:41">
      <c r="A392" s="1303" t="s">
        <v>4488</v>
      </c>
      <c r="B392" s="1304" t="s">
        <v>4489</v>
      </c>
      <c r="C392" s="1305" t="s">
        <v>4809</v>
      </c>
      <c r="D392" s="1479" t="s">
        <v>1078</v>
      </c>
      <c r="E392" s="1480" t="s">
        <v>1078</v>
      </c>
      <c r="F392" s="1305" t="s">
        <v>4809</v>
      </c>
      <c r="G392" s="1479" t="s">
        <v>1078</v>
      </c>
      <c r="H392" s="1480" t="s">
        <v>1078</v>
      </c>
      <c r="I392" s="1305" t="s">
        <v>2284</v>
      </c>
      <c r="J392" s="1479">
        <v>45.3</v>
      </c>
      <c r="K392" s="1480">
        <v>0</v>
      </c>
      <c r="L392" s="1305" t="s">
        <v>4809</v>
      </c>
      <c r="M392" s="1479" t="s">
        <v>1078</v>
      </c>
      <c r="N392" s="1480" t="s">
        <v>1078</v>
      </c>
      <c r="O392" s="1305" t="s">
        <v>2284</v>
      </c>
      <c r="P392" s="1479">
        <v>45.3</v>
      </c>
      <c r="Q392" s="1480">
        <v>0</v>
      </c>
      <c r="R392" s="1305" t="s">
        <v>4809</v>
      </c>
      <c r="S392" s="1479" t="s">
        <v>1078</v>
      </c>
      <c r="T392" s="1480" t="s">
        <v>1078</v>
      </c>
      <c r="U392" s="1305" t="s">
        <v>2284</v>
      </c>
      <c r="V392" s="1479">
        <v>45.2</v>
      </c>
      <c r="W392" s="1480">
        <v>0</v>
      </c>
      <c r="X392" s="1305" t="s">
        <v>4809</v>
      </c>
      <c r="Y392" s="1479" t="s">
        <v>1078</v>
      </c>
      <c r="Z392" s="1480" t="s">
        <v>1078</v>
      </c>
      <c r="AA392" s="1305" t="s">
        <v>4809</v>
      </c>
      <c r="AB392" s="1479" t="s">
        <v>1078</v>
      </c>
      <c r="AC392" s="1480" t="s">
        <v>1078</v>
      </c>
      <c r="AD392" s="1305" t="s">
        <v>4809</v>
      </c>
      <c r="AE392" s="1479" t="s">
        <v>1078</v>
      </c>
      <c r="AF392" s="1480" t="s">
        <v>1078</v>
      </c>
      <c r="AG392" s="1305" t="s">
        <v>4809</v>
      </c>
      <c r="AH392" s="1479" t="s">
        <v>1078</v>
      </c>
      <c r="AI392" s="1480" t="s">
        <v>1078</v>
      </c>
      <c r="AJ392" s="1305" t="s">
        <v>4809</v>
      </c>
      <c r="AK392" s="1479" t="s">
        <v>1078</v>
      </c>
      <c r="AL392" s="1480" t="s">
        <v>1078</v>
      </c>
      <c r="AM392" s="1305" t="s">
        <v>4809</v>
      </c>
      <c r="AN392" s="1479" t="s">
        <v>1078</v>
      </c>
      <c r="AO392" s="1480" t="s">
        <v>1078</v>
      </c>
    </row>
    <row r="393" spans="1:41">
      <c r="A393" s="1714" t="s">
        <v>4490</v>
      </c>
      <c r="B393" s="1350" t="s">
        <v>4491</v>
      </c>
      <c r="C393" s="1310" t="s">
        <v>1078</v>
      </c>
      <c r="D393" s="1485" t="s">
        <v>1078</v>
      </c>
      <c r="E393" s="1486" t="s">
        <v>1078</v>
      </c>
      <c r="F393" s="1310" t="s">
        <v>1078</v>
      </c>
      <c r="G393" s="1485" t="s">
        <v>1078</v>
      </c>
      <c r="H393" s="1486" t="s">
        <v>1078</v>
      </c>
      <c r="I393" s="1310" t="s">
        <v>1078</v>
      </c>
      <c r="J393" s="1485" t="s">
        <v>1078</v>
      </c>
      <c r="K393" s="1486" t="s">
        <v>1078</v>
      </c>
      <c r="L393" s="1310" t="s">
        <v>1078</v>
      </c>
      <c r="M393" s="1485" t="s">
        <v>1078</v>
      </c>
      <c r="N393" s="1486" t="s">
        <v>1078</v>
      </c>
      <c r="O393" s="1310" t="s">
        <v>1078</v>
      </c>
      <c r="P393" s="1485" t="s">
        <v>1078</v>
      </c>
      <c r="Q393" s="1486" t="s">
        <v>1078</v>
      </c>
      <c r="R393" s="1310" t="s">
        <v>1078</v>
      </c>
      <c r="S393" s="1485" t="s">
        <v>1078</v>
      </c>
      <c r="T393" s="1486" t="s">
        <v>1078</v>
      </c>
      <c r="U393" s="1310" t="s">
        <v>1078</v>
      </c>
      <c r="V393" s="1485" t="s">
        <v>1078</v>
      </c>
      <c r="W393" s="1486" t="s">
        <v>1078</v>
      </c>
      <c r="X393" s="1310" t="s">
        <v>1078</v>
      </c>
      <c r="Y393" s="1485" t="s">
        <v>1078</v>
      </c>
      <c r="Z393" s="1486" t="s">
        <v>1078</v>
      </c>
      <c r="AA393" s="1310" t="s">
        <v>1078</v>
      </c>
      <c r="AB393" s="1485" t="s">
        <v>1078</v>
      </c>
      <c r="AC393" s="1486" t="s">
        <v>1078</v>
      </c>
      <c r="AD393" s="1310" t="s">
        <v>1078</v>
      </c>
      <c r="AE393" s="1485" t="s">
        <v>1078</v>
      </c>
      <c r="AF393" s="1486" t="s">
        <v>1078</v>
      </c>
      <c r="AG393" s="1310" t="s">
        <v>1078</v>
      </c>
      <c r="AH393" s="1485" t="s">
        <v>1078</v>
      </c>
      <c r="AI393" s="1486" t="s">
        <v>1078</v>
      </c>
      <c r="AJ393" s="1310" t="s">
        <v>1078</v>
      </c>
      <c r="AK393" s="1485" t="s">
        <v>1078</v>
      </c>
      <c r="AL393" s="1486" t="s">
        <v>1078</v>
      </c>
      <c r="AM393" s="1310" t="s">
        <v>1078</v>
      </c>
      <c r="AN393" s="1485" t="s">
        <v>1078</v>
      </c>
      <c r="AO393" s="1486" t="s">
        <v>1078</v>
      </c>
    </row>
    <row r="394" spans="1:41">
      <c r="A394" s="1313" t="s">
        <v>4492</v>
      </c>
      <c r="B394" s="1143" t="s">
        <v>4493</v>
      </c>
      <c r="C394" s="1314" t="s">
        <v>1078</v>
      </c>
      <c r="D394" s="1483" t="s">
        <v>1078</v>
      </c>
      <c r="E394" s="1484" t="s">
        <v>1078</v>
      </c>
      <c r="F394" s="1314" t="s">
        <v>1078</v>
      </c>
      <c r="G394" s="1483" t="s">
        <v>1078</v>
      </c>
      <c r="H394" s="1484" t="s">
        <v>1078</v>
      </c>
      <c r="I394" s="1314" t="s">
        <v>1078</v>
      </c>
      <c r="J394" s="1483" t="s">
        <v>1078</v>
      </c>
      <c r="K394" s="1484" t="s">
        <v>1078</v>
      </c>
      <c r="L394" s="1314" t="s">
        <v>1078</v>
      </c>
      <c r="M394" s="1483" t="s">
        <v>1078</v>
      </c>
      <c r="N394" s="1484" t="s">
        <v>1078</v>
      </c>
      <c r="O394" s="1314" t="s">
        <v>1078</v>
      </c>
      <c r="P394" s="1483" t="s">
        <v>1078</v>
      </c>
      <c r="Q394" s="1484" t="s">
        <v>1078</v>
      </c>
      <c r="R394" s="1314" t="s">
        <v>1078</v>
      </c>
      <c r="S394" s="1483" t="s">
        <v>1078</v>
      </c>
      <c r="T394" s="1484" t="s">
        <v>1078</v>
      </c>
      <c r="U394" s="1314" t="s">
        <v>1078</v>
      </c>
      <c r="V394" s="1483" t="s">
        <v>1078</v>
      </c>
      <c r="W394" s="1484" t="s">
        <v>1078</v>
      </c>
      <c r="X394" s="1314" t="s">
        <v>1078</v>
      </c>
      <c r="Y394" s="1483" t="s">
        <v>1078</v>
      </c>
      <c r="Z394" s="1484" t="s">
        <v>1078</v>
      </c>
      <c r="AA394" s="1314" t="s">
        <v>1078</v>
      </c>
      <c r="AB394" s="1483" t="s">
        <v>1078</v>
      </c>
      <c r="AC394" s="1484" t="s">
        <v>1078</v>
      </c>
      <c r="AD394" s="1314" t="s">
        <v>1078</v>
      </c>
      <c r="AE394" s="1483" t="s">
        <v>1078</v>
      </c>
      <c r="AF394" s="1484" t="s">
        <v>1078</v>
      </c>
      <c r="AG394" s="1314" t="s">
        <v>1078</v>
      </c>
      <c r="AH394" s="1483" t="s">
        <v>1078</v>
      </c>
      <c r="AI394" s="1484" t="s">
        <v>1078</v>
      </c>
      <c r="AJ394" s="1314" t="s">
        <v>1078</v>
      </c>
      <c r="AK394" s="1483" t="s">
        <v>1078</v>
      </c>
      <c r="AL394" s="1484" t="s">
        <v>1078</v>
      </c>
      <c r="AM394" s="1314" t="s">
        <v>1078</v>
      </c>
      <c r="AN394" s="1483" t="s">
        <v>1078</v>
      </c>
      <c r="AO394" s="1484" t="s">
        <v>1078</v>
      </c>
    </row>
    <row r="395" spans="1:41">
      <c r="A395" s="1303" t="s">
        <v>4494</v>
      </c>
      <c r="B395" s="1304" t="s">
        <v>4495</v>
      </c>
      <c r="C395" s="1305" t="s">
        <v>4809</v>
      </c>
      <c r="D395" s="1479" t="s">
        <v>1078</v>
      </c>
      <c r="E395" s="1480" t="s">
        <v>1078</v>
      </c>
      <c r="F395" s="1305" t="s">
        <v>4809</v>
      </c>
      <c r="G395" s="1479" t="s">
        <v>1078</v>
      </c>
      <c r="H395" s="1480" t="s">
        <v>1078</v>
      </c>
      <c r="I395" s="1305" t="s">
        <v>4809</v>
      </c>
      <c r="J395" s="1479" t="s">
        <v>1078</v>
      </c>
      <c r="K395" s="1480" t="s">
        <v>1078</v>
      </c>
      <c r="L395" s="1305" t="s">
        <v>4809</v>
      </c>
      <c r="M395" s="1479" t="s">
        <v>1078</v>
      </c>
      <c r="N395" s="1480" t="s">
        <v>1078</v>
      </c>
      <c r="O395" s="1305" t="s">
        <v>4809</v>
      </c>
      <c r="P395" s="1479" t="s">
        <v>1078</v>
      </c>
      <c r="Q395" s="1480" t="s">
        <v>1078</v>
      </c>
      <c r="R395" s="1305" t="s">
        <v>2284</v>
      </c>
      <c r="S395" s="1479">
        <v>50.3</v>
      </c>
      <c r="T395" s="1480">
        <v>0</v>
      </c>
      <c r="U395" s="1305" t="s">
        <v>4809</v>
      </c>
      <c r="V395" s="1479" t="s">
        <v>1078</v>
      </c>
      <c r="W395" s="1480" t="s">
        <v>1078</v>
      </c>
      <c r="X395" s="1305" t="s">
        <v>4809</v>
      </c>
      <c r="Y395" s="1479" t="s">
        <v>1078</v>
      </c>
      <c r="Z395" s="1480" t="s">
        <v>1078</v>
      </c>
      <c r="AA395" s="1305" t="s">
        <v>4809</v>
      </c>
      <c r="AB395" s="1479" t="s">
        <v>1078</v>
      </c>
      <c r="AC395" s="1480" t="s">
        <v>1078</v>
      </c>
      <c r="AD395" s="1305" t="s">
        <v>4809</v>
      </c>
      <c r="AE395" s="1479" t="s">
        <v>1078</v>
      </c>
      <c r="AF395" s="1480" t="s">
        <v>1078</v>
      </c>
      <c r="AG395" s="1305" t="s">
        <v>4809</v>
      </c>
      <c r="AH395" s="1479" t="s">
        <v>1078</v>
      </c>
      <c r="AI395" s="1480" t="s">
        <v>1078</v>
      </c>
      <c r="AJ395" s="1305" t="s">
        <v>4809</v>
      </c>
      <c r="AK395" s="1479" t="s">
        <v>1078</v>
      </c>
      <c r="AL395" s="1480" t="s">
        <v>1078</v>
      </c>
      <c r="AM395" s="1305" t="s">
        <v>4809</v>
      </c>
      <c r="AN395" s="1479" t="s">
        <v>1078</v>
      </c>
      <c r="AO395" s="1480" t="s">
        <v>1078</v>
      </c>
    </row>
    <row r="396" spans="1:41">
      <c r="A396" s="1714" t="s">
        <v>4496</v>
      </c>
      <c r="B396" s="1350" t="s">
        <v>4497</v>
      </c>
      <c r="C396" s="1310" t="s">
        <v>1078</v>
      </c>
      <c r="D396" s="1485" t="s">
        <v>1078</v>
      </c>
      <c r="E396" s="1486" t="s">
        <v>1078</v>
      </c>
      <c r="F396" s="1310" t="s">
        <v>1078</v>
      </c>
      <c r="G396" s="1485" t="s">
        <v>1078</v>
      </c>
      <c r="H396" s="1486" t="s">
        <v>1078</v>
      </c>
      <c r="I396" s="1310" t="s">
        <v>1078</v>
      </c>
      <c r="J396" s="1485" t="s">
        <v>1078</v>
      </c>
      <c r="K396" s="1486" t="s">
        <v>1078</v>
      </c>
      <c r="L396" s="1310" t="s">
        <v>1078</v>
      </c>
      <c r="M396" s="1485" t="s">
        <v>1078</v>
      </c>
      <c r="N396" s="1486" t="s">
        <v>1078</v>
      </c>
      <c r="O396" s="1310" t="s">
        <v>1078</v>
      </c>
      <c r="P396" s="1485" t="s">
        <v>1078</v>
      </c>
      <c r="Q396" s="1486" t="s">
        <v>1078</v>
      </c>
      <c r="R396" s="1310" t="s">
        <v>1078</v>
      </c>
      <c r="S396" s="1485" t="s">
        <v>1078</v>
      </c>
      <c r="T396" s="1486" t="s">
        <v>1078</v>
      </c>
      <c r="U396" s="1310" t="s">
        <v>1078</v>
      </c>
      <c r="V396" s="1485" t="s">
        <v>1078</v>
      </c>
      <c r="W396" s="1486" t="s">
        <v>1078</v>
      </c>
      <c r="X396" s="1310" t="s">
        <v>1078</v>
      </c>
      <c r="Y396" s="1485" t="s">
        <v>1078</v>
      </c>
      <c r="Z396" s="1486" t="s">
        <v>1078</v>
      </c>
      <c r="AA396" s="1310" t="s">
        <v>1078</v>
      </c>
      <c r="AB396" s="1485" t="s">
        <v>1078</v>
      </c>
      <c r="AC396" s="1486" t="s">
        <v>1078</v>
      </c>
      <c r="AD396" s="1310" t="s">
        <v>1078</v>
      </c>
      <c r="AE396" s="1485" t="s">
        <v>1078</v>
      </c>
      <c r="AF396" s="1486" t="s">
        <v>1078</v>
      </c>
      <c r="AG396" s="1310" t="s">
        <v>1078</v>
      </c>
      <c r="AH396" s="1485" t="s">
        <v>1078</v>
      </c>
      <c r="AI396" s="1486" t="s">
        <v>1078</v>
      </c>
      <c r="AJ396" s="1310" t="s">
        <v>1078</v>
      </c>
      <c r="AK396" s="1485" t="s">
        <v>1078</v>
      </c>
      <c r="AL396" s="1486" t="s">
        <v>1078</v>
      </c>
      <c r="AM396" s="1310" t="s">
        <v>1078</v>
      </c>
      <c r="AN396" s="1485" t="s">
        <v>1078</v>
      </c>
      <c r="AO396" s="1486" t="s">
        <v>1078</v>
      </c>
    </row>
    <row r="397" spans="1:41">
      <c r="A397" s="1313" t="s">
        <v>4498</v>
      </c>
      <c r="B397" s="1143" t="s">
        <v>4499</v>
      </c>
      <c r="C397" s="1314" t="s">
        <v>1078</v>
      </c>
      <c r="D397" s="1483" t="s">
        <v>1078</v>
      </c>
      <c r="E397" s="1484" t="s">
        <v>1078</v>
      </c>
      <c r="F397" s="1314" t="s">
        <v>1078</v>
      </c>
      <c r="G397" s="1483" t="s">
        <v>1078</v>
      </c>
      <c r="H397" s="1484" t="s">
        <v>1078</v>
      </c>
      <c r="I397" s="1314" t="s">
        <v>1078</v>
      </c>
      <c r="J397" s="1483" t="s">
        <v>1078</v>
      </c>
      <c r="K397" s="1484" t="s">
        <v>1078</v>
      </c>
      <c r="L397" s="1314" t="s">
        <v>1078</v>
      </c>
      <c r="M397" s="1483" t="s">
        <v>1078</v>
      </c>
      <c r="N397" s="1484" t="s">
        <v>1078</v>
      </c>
      <c r="O397" s="1314" t="s">
        <v>1078</v>
      </c>
      <c r="P397" s="1483" t="s">
        <v>1078</v>
      </c>
      <c r="Q397" s="1484" t="s">
        <v>1078</v>
      </c>
      <c r="R397" s="1314" t="s">
        <v>1078</v>
      </c>
      <c r="S397" s="1483" t="s">
        <v>1078</v>
      </c>
      <c r="T397" s="1484" t="s">
        <v>1078</v>
      </c>
      <c r="U397" s="1314" t="s">
        <v>1078</v>
      </c>
      <c r="V397" s="1483" t="s">
        <v>1078</v>
      </c>
      <c r="W397" s="1484" t="s">
        <v>1078</v>
      </c>
      <c r="X397" s="1314" t="s">
        <v>1078</v>
      </c>
      <c r="Y397" s="1483" t="s">
        <v>1078</v>
      </c>
      <c r="Z397" s="1484" t="s">
        <v>1078</v>
      </c>
      <c r="AA397" s="1314" t="s">
        <v>1078</v>
      </c>
      <c r="AB397" s="1483" t="s">
        <v>1078</v>
      </c>
      <c r="AC397" s="1484" t="s">
        <v>1078</v>
      </c>
      <c r="AD397" s="1314" t="s">
        <v>1078</v>
      </c>
      <c r="AE397" s="1483" t="s">
        <v>1078</v>
      </c>
      <c r="AF397" s="1484" t="s">
        <v>1078</v>
      </c>
      <c r="AG397" s="1314" t="s">
        <v>1078</v>
      </c>
      <c r="AH397" s="1483" t="s">
        <v>1078</v>
      </c>
      <c r="AI397" s="1484" t="s">
        <v>1078</v>
      </c>
      <c r="AJ397" s="1314" t="s">
        <v>1078</v>
      </c>
      <c r="AK397" s="1483" t="s">
        <v>1078</v>
      </c>
      <c r="AL397" s="1484" t="s">
        <v>1078</v>
      </c>
      <c r="AM397" s="1314" t="s">
        <v>1078</v>
      </c>
      <c r="AN397" s="1483" t="s">
        <v>1078</v>
      </c>
      <c r="AO397" s="1484" t="s">
        <v>1078</v>
      </c>
    </row>
    <row r="398" spans="1:41">
      <c r="A398" s="1303" t="s">
        <v>4501</v>
      </c>
      <c r="B398" s="1304" t="s">
        <v>4502</v>
      </c>
      <c r="C398" s="1305" t="s">
        <v>2284</v>
      </c>
      <c r="D398" s="1479">
        <v>55.3</v>
      </c>
      <c r="E398" s="1480">
        <v>0</v>
      </c>
      <c r="F398" s="1305" t="s">
        <v>2284</v>
      </c>
      <c r="G398" s="1479">
        <v>55.3</v>
      </c>
      <c r="H398" s="1480">
        <v>0</v>
      </c>
      <c r="I398" s="1305" t="s">
        <v>2284</v>
      </c>
      <c r="J398" s="1479">
        <v>55.3</v>
      </c>
      <c r="K398" s="1480">
        <v>0</v>
      </c>
      <c r="L398" s="1305" t="s">
        <v>2284</v>
      </c>
      <c r="M398" s="1479">
        <v>55.3</v>
      </c>
      <c r="N398" s="1480">
        <v>0</v>
      </c>
      <c r="O398" s="1305" t="s">
        <v>2284</v>
      </c>
      <c r="P398" s="1479">
        <v>55.3</v>
      </c>
      <c r="Q398" s="1480">
        <v>0</v>
      </c>
      <c r="R398" s="1305" t="s">
        <v>4809</v>
      </c>
      <c r="S398" s="1479" t="s">
        <v>1078</v>
      </c>
      <c r="T398" s="1480" t="s">
        <v>1078</v>
      </c>
      <c r="U398" s="1305" t="s">
        <v>2284</v>
      </c>
      <c r="V398" s="1479">
        <v>55.2</v>
      </c>
      <c r="W398" s="1480">
        <v>0</v>
      </c>
      <c r="X398" s="1305" t="s">
        <v>2284</v>
      </c>
      <c r="Y398" s="1479">
        <v>55.1</v>
      </c>
      <c r="Z398" s="1480">
        <v>0</v>
      </c>
      <c r="AA398" s="1305" t="s">
        <v>2284</v>
      </c>
      <c r="AB398" s="1479">
        <v>55.1</v>
      </c>
      <c r="AC398" s="1480">
        <v>0</v>
      </c>
      <c r="AD398" s="1305" t="s">
        <v>2284</v>
      </c>
      <c r="AE398" s="1479">
        <v>55.2</v>
      </c>
      <c r="AF398" s="1480">
        <v>0</v>
      </c>
      <c r="AG398" s="1305" t="s">
        <v>2284</v>
      </c>
      <c r="AH398" s="1479">
        <v>55.2</v>
      </c>
      <c r="AI398" s="1480">
        <v>0</v>
      </c>
      <c r="AJ398" s="1305" t="s">
        <v>2284</v>
      </c>
      <c r="AK398" s="1479">
        <v>55.3</v>
      </c>
      <c r="AL398" s="1480">
        <v>0</v>
      </c>
      <c r="AM398" s="1305" t="s">
        <v>2284</v>
      </c>
      <c r="AN398" s="1479">
        <v>55.3</v>
      </c>
      <c r="AO398" s="1480">
        <v>0</v>
      </c>
    </row>
    <row r="399" spans="1:41">
      <c r="A399" s="1714" t="s">
        <v>4503</v>
      </c>
      <c r="B399" s="1350" t="s">
        <v>4504</v>
      </c>
      <c r="C399" s="1310" t="s">
        <v>1078</v>
      </c>
      <c r="D399" s="1485" t="s">
        <v>1078</v>
      </c>
      <c r="E399" s="1486" t="s">
        <v>1078</v>
      </c>
      <c r="F399" s="1310" t="s">
        <v>1078</v>
      </c>
      <c r="G399" s="1485" t="s">
        <v>1078</v>
      </c>
      <c r="H399" s="1486" t="s">
        <v>1078</v>
      </c>
      <c r="I399" s="1310" t="s">
        <v>1078</v>
      </c>
      <c r="J399" s="1485" t="s">
        <v>1078</v>
      </c>
      <c r="K399" s="1486" t="s">
        <v>1078</v>
      </c>
      <c r="L399" s="1310" t="s">
        <v>1078</v>
      </c>
      <c r="M399" s="1485" t="s">
        <v>1078</v>
      </c>
      <c r="N399" s="1486" t="s">
        <v>1078</v>
      </c>
      <c r="O399" s="1310" t="s">
        <v>1078</v>
      </c>
      <c r="P399" s="1485" t="s">
        <v>1078</v>
      </c>
      <c r="Q399" s="1486" t="s">
        <v>1078</v>
      </c>
      <c r="R399" s="1310" t="s">
        <v>1078</v>
      </c>
      <c r="S399" s="1485" t="s">
        <v>1078</v>
      </c>
      <c r="T399" s="1486" t="s">
        <v>1078</v>
      </c>
      <c r="U399" s="1310" t="s">
        <v>1078</v>
      </c>
      <c r="V399" s="1485" t="s">
        <v>1078</v>
      </c>
      <c r="W399" s="1486" t="s">
        <v>1078</v>
      </c>
      <c r="X399" s="1310" t="s">
        <v>1078</v>
      </c>
      <c r="Y399" s="1485" t="s">
        <v>1078</v>
      </c>
      <c r="Z399" s="1486" t="s">
        <v>1078</v>
      </c>
      <c r="AA399" s="1310" t="s">
        <v>1078</v>
      </c>
      <c r="AB399" s="1485" t="s">
        <v>1078</v>
      </c>
      <c r="AC399" s="1486" t="s">
        <v>1078</v>
      </c>
      <c r="AD399" s="1310" t="s">
        <v>1078</v>
      </c>
      <c r="AE399" s="1485" t="s">
        <v>1078</v>
      </c>
      <c r="AF399" s="1486" t="s">
        <v>1078</v>
      </c>
      <c r="AG399" s="1310" t="s">
        <v>1078</v>
      </c>
      <c r="AH399" s="1485" t="s">
        <v>1078</v>
      </c>
      <c r="AI399" s="1486" t="s">
        <v>1078</v>
      </c>
      <c r="AJ399" s="1310" t="s">
        <v>1078</v>
      </c>
      <c r="AK399" s="1485" t="s">
        <v>1078</v>
      </c>
      <c r="AL399" s="1486" t="s">
        <v>1078</v>
      </c>
      <c r="AM399" s="1310" t="s">
        <v>1078</v>
      </c>
      <c r="AN399" s="1485" t="s">
        <v>1078</v>
      </c>
      <c r="AO399" s="1486" t="s">
        <v>1078</v>
      </c>
    </row>
    <row r="400" spans="1:41">
      <c r="A400" s="1313" t="s">
        <v>4505</v>
      </c>
      <c r="B400" s="1143" t="s">
        <v>4506</v>
      </c>
      <c r="C400" s="1314" t="s">
        <v>1078</v>
      </c>
      <c r="D400" s="1483" t="s">
        <v>1078</v>
      </c>
      <c r="E400" s="1484" t="s">
        <v>1078</v>
      </c>
      <c r="F400" s="1314" t="s">
        <v>1078</v>
      </c>
      <c r="G400" s="1483" t="s">
        <v>1078</v>
      </c>
      <c r="H400" s="1484" t="s">
        <v>1078</v>
      </c>
      <c r="I400" s="1314" t="s">
        <v>1078</v>
      </c>
      <c r="J400" s="1483" t="s">
        <v>1078</v>
      </c>
      <c r="K400" s="1484" t="s">
        <v>1078</v>
      </c>
      <c r="L400" s="1314" t="s">
        <v>1078</v>
      </c>
      <c r="M400" s="1483" t="s">
        <v>1078</v>
      </c>
      <c r="N400" s="1484" t="s">
        <v>1078</v>
      </c>
      <c r="O400" s="1314" t="s">
        <v>1078</v>
      </c>
      <c r="P400" s="1483" t="s">
        <v>1078</v>
      </c>
      <c r="Q400" s="1484" t="s">
        <v>1078</v>
      </c>
      <c r="R400" s="1314" t="s">
        <v>1078</v>
      </c>
      <c r="S400" s="1483" t="s">
        <v>1078</v>
      </c>
      <c r="T400" s="1484" t="s">
        <v>1078</v>
      </c>
      <c r="U400" s="1314" t="s">
        <v>1078</v>
      </c>
      <c r="V400" s="1483" t="s">
        <v>1078</v>
      </c>
      <c r="W400" s="1484" t="s">
        <v>1078</v>
      </c>
      <c r="X400" s="1314" t="s">
        <v>1078</v>
      </c>
      <c r="Y400" s="1483" t="s">
        <v>1078</v>
      </c>
      <c r="Z400" s="1484" t="s">
        <v>1078</v>
      </c>
      <c r="AA400" s="1314" t="s">
        <v>1078</v>
      </c>
      <c r="AB400" s="1483" t="s">
        <v>1078</v>
      </c>
      <c r="AC400" s="1484" t="s">
        <v>1078</v>
      </c>
      <c r="AD400" s="1314" t="s">
        <v>1078</v>
      </c>
      <c r="AE400" s="1483" t="s">
        <v>1078</v>
      </c>
      <c r="AF400" s="1484" t="s">
        <v>1078</v>
      </c>
      <c r="AG400" s="1314" t="s">
        <v>1078</v>
      </c>
      <c r="AH400" s="1483" t="s">
        <v>1078</v>
      </c>
      <c r="AI400" s="1484" t="s">
        <v>1078</v>
      </c>
      <c r="AJ400" s="1314" t="s">
        <v>1078</v>
      </c>
      <c r="AK400" s="1483" t="s">
        <v>1078</v>
      </c>
      <c r="AL400" s="1484" t="s">
        <v>1078</v>
      </c>
      <c r="AM400" s="1314" t="s">
        <v>1078</v>
      </c>
      <c r="AN400" s="1483" t="s">
        <v>1078</v>
      </c>
      <c r="AO400" s="1484" t="s">
        <v>1078</v>
      </c>
    </row>
    <row r="401" spans="1:41">
      <c r="A401" s="1303" t="s">
        <v>4507</v>
      </c>
      <c r="B401" s="1304" t="s">
        <v>4508</v>
      </c>
      <c r="C401" s="1305" t="s">
        <v>2284</v>
      </c>
      <c r="D401" s="1479">
        <v>60.3</v>
      </c>
      <c r="E401" s="1480">
        <v>0</v>
      </c>
      <c r="F401" s="1305" t="s">
        <v>2284</v>
      </c>
      <c r="G401" s="1479">
        <v>60.3</v>
      </c>
      <c r="H401" s="1480">
        <v>0</v>
      </c>
      <c r="I401" s="1305" t="s">
        <v>4810</v>
      </c>
      <c r="J401" s="1479">
        <v>60.2</v>
      </c>
      <c r="K401" s="1480">
        <v>14</v>
      </c>
      <c r="L401" s="1305" t="s">
        <v>2284</v>
      </c>
      <c r="M401" s="1479">
        <v>60.3</v>
      </c>
      <c r="N401" s="1480">
        <v>0</v>
      </c>
      <c r="O401" s="1305" t="s">
        <v>2284</v>
      </c>
      <c r="P401" s="1479">
        <v>60.3</v>
      </c>
      <c r="Q401" s="1480">
        <v>0</v>
      </c>
      <c r="R401" s="1305" t="s">
        <v>2284</v>
      </c>
      <c r="S401" s="1479">
        <v>60.3</v>
      </c>
      <c r="T401" s="1480">
        <v>0</v>
      </c>
      <c r="U401" s="1305" t="s">
        <v>2284</v>
      </c>
      <c r="V401" s="1479">
        <v>60.3</v>
      </c>
      <c r="W401" s="1480">
        <v>0</v>
      </c>
      <c r="X401" s="1305" t="s">
        <v>2284</v>
      </c>
      <c r="Y401" s="1479">
        <v>60.3</v>
      </c>
      <c r="Z401" s="1480">
        <v>0</v>
      </c>
      <c r="AA401" s="1305" t="s">
        <v>2284</v>
      </c>
      <c r="AB401" s="1479">
        <v>60.3</v>
      </c>
      <c r="AC401" s="1480">
        <v>0</v>
      </c>
      <c r="AD401" s="1305" t="s">
        <v>2284</v>
      </c>
      <c r="AE401" s="1479">
        <v>60.2</v>
      </c>
      <c r="AF401" s="1480">
        <v>0</v>
      </c>
      <c r="AG401" s="1305" t="s">
        <v>2284</v>
      </c>
      <c r="AH401" s="1479">
        <v>60.2</v>
      </c>
      <c r="AI401" s="1480">
        <v>0</v>
      </c>
      <c r="AJ401" s="1305" t="s">
        <v>2284</v>
      </c>
      <c r="AK401" s="1479">
        <v>60.3</v>
      </c>
      <c r="AL401" s="1480">
        <v>0</v>
      </c>
      <c r="AM401" s="1305" t="s">
        <v>2284</v>
      </c>
      <c r="AN401" s="1479">
        <v>60.3</v>
      </c>
      <c r="AO401" s="1480">
        <v>0</v>
      </c>
    </row>
    <row r="402" spans="1:41">
      <c r="A402" s="1714" t="s">
        <v>4509</v>
      </c>
      <c r="B402" s="1350" t="s">
        <v>4510</v>
      </c>
      <c r="C402" s="1310" t="s">
        <v>1078</v>
      </c>
      <c r="D402" s="1485" t="s">
        <v>1078</v>
      </c>
      <c r="E402" s="1486" t="s">
        <v>1078</v>
      </c>
      <c r="F402" s="1310" t="s">
        <v>1078</v>
      </c>
      <c r="G402" s="1485" t="s">
        <v>1078</v>
      </c>
      <c r="H402" s="1486" t="s">
        <v>1078</v>
      </c>
      <c r="I402" s="1310" t="s">
        <v>4810</v>
      </c>
      <c r="J402" s="1485">
        <v>60.3</v>
      </c>
      <c r="K402" s="1486">
        <v>10.9</v>
      </c>
      <c r="L402" s="1310" t="s">
        <v>1078</v>
      </c>
      <c r="M402" s="1485" t="s">
        <v>1078</v>
      </c>
      <c r="N402" s="1486" t="s">
        <v>1078</v>
      </c>
      <c r="O402" s="1310" t="s">
        <v>1078</v>
      </c>
      <c r="P402" s="1485" t="s">
        <v>1078</v>
      </c>
      <c r="Q402" s="1486" t="s">
        <v>1078</v>
      </c>
      <c r="R402" s="1310" t="s">
        <v>1078</v>
      </c>
      <c r="S402" s="1485" t="s">
        <v>1078</v>
      </c>
      <c r="T402" s="1486" t="s">
        <v>1078</v>
      </c>
      <c r="U402" s="1310" t="s">
        <v>1078</v>
      </c>
      <c r="V402" s="1485" t="s">
        <v>1078</v>
      </c>
      <c r="W402" s="1486" t="s">
        <v>1078</v>
      </c>
      <c r="X402" s="1310" t="s">
        <v>1078</v>
      </c>
      <c r="Y402" s="1485" t="s">
        <v>1078</v>
      </c>
      <c r="Z402" s="1486" t="s">
        <v>1078</v>
      </c>
      <c r="AA402" s="1310" t="s">
        <v>1078</v>
      </c>
      <c r="AB402" s="1485" t="s">
        <v>1078</v>
      </c>
      <c r="AC402" s="1486" t="s">
        <v>1078</v>
      </c>
      <c r="AD402" s="1310" t="s">
        <v>1078</v>
      </c>
      <c r="AE402" s="1485" t="s">
        <v>1078</v>
      </c>
      <c r="AF402" s="1486" t="s">
        <v>1078</v>
      </c>
      <c r="AG402" s="1310" t="s">
        <v>1078</v>
      </c>
      <c r="AH402" s="1485" t="s">
        <v>1078</v>
      </c>
      <c r="AI402" s="1486" t="s">
        <v>1078</v>
      </c>
      <c r="AJ402" s="1310" t="s">
        <v>1078</v>
      </c>
      <c r="AK402" s="1485" t="s">
        <v>1078</v>
      </c>
      <c r="AL402" s="1486" t="s">
        <v>1078</v>
      </c>
      <c r="AM402" s="1310" t="s">
        <v>1078</v>
      </c>
      <c r="AN402" s="1485" t="s">
        <v>1078</v>
      </c>
      <c r="AO402" s="1486" t="s">
        <v>1078</v>
      </c>
    </row>
    <row r="403" spans="1:41">
      <c r="A403" s="1313" t="s">
        <v>4511</v>
      </c>
      <c r="B403" s="1143" t="s">
        <v>4512</v>
      </c>
      <c r="C403" s="1314" t="s">
        <v>1078</v>
      </c>
      <c r="D403" s="1483" t="s">
        <v>1078</v>
      </c>
      <c r="E403" s="1484" t="s">
        <v>1078</v>
      </c>
      <c r="F403" s="1314" t="s">
        <v>1078</v>
      </c>
      <c r="G403" s="1483" t="s">
        <v>1078</v>
      </c>
      <c r="H403" s="1484" t="s">
        <v>1078</v>
      </c>
      <c r="I403" s="1314" t="s">
        <v>4810</v>
      </c>
      <c r="J403" s="1483">
        <v>60.3</v>
      </c>
      <c r="K403" s="1484">
        <v>13.7</v>
      </c>
      <c r="L403" s="1314" t="s">
        <v>1078</v>
      </c>
      <c r="M403" s="1483" t="s">
        <v>1078</v>
      </c>
      <c r="N403" s="1484" t="s">
        <v>1078</v>
      </c>
      <c r="O403" s="1314" t="s">
        <v>1078</v>
      </c>
      <c r="P403" s="1483" t="s">
        <v>1078</v>
      </c>
      <c r="Q403" s="1484" t="s">
        <v>1078</v>
      </c>
      <c r="R403" s="1314" t="s">
        <v>1078</v>
      </c>
      <c r="S403" s="1483" t="s">
        <v>1078</v>
      </c>
      <c r="T403" s="1484" t="s">
        <v>1078</v>
      </c>
      <c r="U403" s="1314" t="s">
        <v>1078</v>
      </c>
      <c r="V403" s="1483" t="s">
        <v>1078</v>
      </c>
      <c r="W403" s="1484" t="s">
        <v>1078</v>
      </c>
      <c r="X403" s="1314" t="s">
        <v>1078</v>
      </c>
      <c r="Y403" s="1483" t="s">
        <v>1078</v>
      </c>
      <c r="Z403" s="1484" t="s">
        <v>1078</v>
      </c>
      <c r="AA403" s="1314" t="s">
        <v>1078</v>
      </c>
      <c r="AB403" s="1483" t="s">
        <v>1078</v>
      </c>
      <c r="AC403" s="1484" t="s">
        <v>1078</v>
      </c>
      <c r="AD403" s="1314" t="s">
        <v>1078</v>
      </c>
      <c r="AE403" s="1483" t="s">
        <v>1078</v>
      </c>
      <c r="AF403" s="1484" t="s">
        <v>1078</v>
      </c>
      <c r="AG403" s="1314" t="s">
        <v>1078</v>
      </c>
      <c r="AH403" s="1483" t="s">
        <v>1078</v>
      </c>
      <c r="AI403" s="1484" t="s">
        <v>1078</v>
      </c>
      <c r="AJ403" s="1314" t="s">
        <v>1078</v>
      </c>
      <c r="AK403" s="1483" t="s">
        <v>1078</v>
      </c>
      <c r="AL403" s="1484" t="s">
        <v>1078</v>
      </c>
      <c r="AM403" s="1314" t="s">
        <v>1078</v>
      </c>
      <c r="AN403" s="1483" t="s">
        <v>1078</v>
      </c>
      <c r="AO403" s="1484" t="s">
        <v>1078</v>
      </c>
    </row>
    <row r="404" spans="1:41" ht="54.75">
      <c r="A404" s="1299" t="s">
        <v>6521</v>
      </c>
      <c r="B404" s="1139" t="s">
        <v>6522</v>
      </c>
      <c r="C404" s="1300" t="s">
        <v>6643</v>
      </c>
      <c r="D404" s="1301" t="s">
        <v>6649</v>
      </c>
      <c r="E404" s="1302" t="s">
        <v>6650</v>
      </c>
      <c r="F404" s="1300" t="s">
        <v>6643</v>
      </c>
      <c r="G404" s="1301" t="s">
        <v>6649</v>
      </c>
      <c r="H404" s="1302" t="s">
        <v>6650</v>
      </c>
      <c r="I404" s="1300" t="s">
        <v>4806</v>
      </c>
      <c r="J404" s="1301" t="s">
        <v>4813</v>
      </c>
      <c r="K404" s="1302" t="s">
        <v>4814</v>
      </c>
      <c r="L404" s="1300" t="s">
        <v>4806</v>
      </c>
      <c r="M404" s="1301" t="s">
        <v>4813</v>
      </c>
      <c r="N404" s="1302" t="s">
        <v>4814</v>
      </c>
      <c r="O404" s="1300" t="s">
        <v>4806</v>
      </c>
      <c r="P404" s="1301" t="s">
        <v>4813</v>
      </c>
      <c r="Q404" s="1302" t="s">
        <v>4814</v>
      </c>
      <c r="R404" s="1300" t="s">
        <v>4806</v>
      </c>
      <c r="S404" s="1301" t="s">
        <v>4813</v>
      </c>
      <c r="T404" s="1302" t="s">
        <v>4814</v>
      </c>
      <c r="U404" s="1300" t="s">
        <v>4806</v>
      </c>
      <c r="V404" s="1301" t="s">
        <v>4813</v>
      </c>
      <c r="W404" s="1302" t="s">
        <v>4814</v>
      </c>
      <c r="X404" s="1300" t="s">
        <v>4806</v>
      </c>
      <c r="Y404" s="1301" t="s">
        <v>4813</v>
      </c>
      <c r="Z404" s="1302" t="s">
        <v>4814</v>
      </c>
      <c r="AA404" s="1300" t="s">
        <v>4806</v>
      </c>
      <c r="AB404" s="1301" t="s">
        <v>4813</v>
      </c>
      <c r="AC404" s="1302" t="s">
        <v>4814</v>
      </c>
      <c r="AD404" s="1300" t="s">
        <v>4806</v>
      </c>
      <c r="AE404" s="1301" t="s">
        <v>4813</v>
      </c>
      <c r="AF404" s="1302" t="s">
        <v>4814</v>
      </c>
      <c r="AG404" s="1300" t="s">
        <v>4806</v>
      </c>
      <c r="AH404" s="1301" t="s">
        <v>4813</v>
      </c>
      <c r="AI404" s="1302" t="s">
        <v>4814</v>
      </c>
      <c r="AJ404" s="1300" t="s">
        <v>4806</v>
      </c>
      <c r="AK404" s="1301" t="s">
        <v>4813</v>
      </c>
      <c r="AL404" s="1302" t="s">
        <v>4814</v>
      </c>
      <c r="AM404" s="1300" t="s">
        <v>4806</v>
      </c>
      <c r="AN404" s="1301" t="s">
        <v>4813</v>
      </c>
      <c r="AO404" s="1302" t="s">
        <v>4814</v>
      </c>
    </row>
    <row r="405" spans="1:41">
      <c r="A405" s="1303" t="s">
        <v>4446</v>
      </c>
      <c r="B405" s="1304" t="s">
        <v>4447</v>
      </c>
      <c r="C405" s="1305" t="s">
        <v>2284</v>
      </c>
      <c r="D405" s="1479">
        <v>10.3</v>
      </c>
      <c r="E405" s="1480">
        <v>0</v>
      </c>
      <c r="F405" s="1305" t="s">
        <v>2284</v>
      </c>
      <c r="G405" s="1479">
        <v>10.199999999999999</v>
      </c>
      <c r="H405" s="1480">
        <v>0</v>
      </c>
      <c r="I405" s="1305" t="s">
        <v>4810</v>
      </c>
      <c r="J405" s="1479">
        <v>10.199999999999999</v>
      </c>
      <c r="K405" s="1480">
        <v>7.8</v>
      </c>
      <c r="L405" s="1305" t="s">
        <v>2284</v>
      </c>
      <c r="M405" s="1479">
        <v>10.199999999999999</v>
      </c>
      <c r="N405" s="1480">
        <v>0</v>
      </c>
      <c r="O405" s="1305" t="s">
        <v>4351</v>
      </c>
      <c r="P405" s="1479">
        <v>10.3</v>
      </c>
      <c r="Q405" s="1480">
        <v>10.3</v>
      </c>
      <c r="R405" s="1305" t="s">
        <v>4351</v>
      </c>
      <c r="S405" s="1479">
        <v>10.3</v>
      </c>
      <c r="T405" s="1480">
        <v>10.3</v>
      </c>
      <c r="U405" s="1305" t="s">
        <v>2284</v>
      </c>
      <c r="V405" s="1479">
        <v>10.3</v>
      </c>
      <c r="W405" s="1480">
        <v>0</v>
      </c>
      <c r="X405" s="1305" t="s">
        <v>2284</v>
      </c>
      <c r="Y405" s="1479">
        <v>10.199999999999999</v>
      </c>
      <c r="Z405" s="1480">
        <v>0</v>
      </c>
      <c r="AA405" s="1305" t="s">
        <v>2284</v>
      </c>
      <c r="AB405" s="1479">
        <v>10.199999999999999</v>
      </c>
      <c r="AC405" s="1480">
        <v>0</v>
      </c>
      <c r="AD405" s="1305" t="s">
        <v>2284</v>
      </c>
      <c r="AE405" s="1479">
        <v>10.199999999999999</v>
      </c>
      <c r="AF405" s="1480">
        <v>0</v>
      </c>
      <c r="AG405" s="1305" t="s">
        <v>2284</v>
      </c>
      <c r="AH405" s="1479">
        <v>10.199999999999999</v>
      </c>
      <c r="AI405" s="1480">
        <v>0</v>
      </c>
      <c r="AJ405" s="1305" t="s">
        <v>4351</v>
      </c>
      <c r="AK405" s="1479">
        <v>10.3</v>
      </c>
      <c r="AL405" s="1480">
        <v>10.3</v>
      </c>
      <c r="AM405" s="1305" t="s">
        <v>2284</v>
      </c>
      <c r="AN405" s="1479">
        <v>10.199999999999999</v>
      </c>
      <c r="AO405" s="1480">
        <v>0</v>
      </c>
    </row>
    <row r="406" spans="1:41">
      <c r="A406" s="1714" t="s">
        <v>4448</v>
      </c>
      <c r="B406" s="1350" t="s">
        <v>4449</v>
      </c>
      <c r="C406" s="1310" t="s">
        <v>1078</v>
      </c>
      <c r="D406" s="1485" t="s">
        <v>1078</v>
      </c>
      <c r="E406" s="1486" t="s">
        <v>1078</v>
      </c>
      <c r="F406" s="1310" t="s">
        <v>1078</v>
      </c>
      <c r="G406" s="1485" t="s">
        <v>1078</v>
      </c>
      <c r="H406" s="1486" t="s">
        <v>1078</v>
      </c>
      <c r="I406" s="1310" t="s">
        <v>1078</v>
      </c>
      <c r="J406" s="1485" t="s">
        <v>1078</v>
      </c>
      <c r="K406" s="1486" t="s">
        <v>1078</v>
      </c>
      <c r="L406" s="1310" t="s">
        <v>1078</v>
      </c>
      <c r="M406" s="1485" t="s">
        <v>1078</v>
      </c>
      <c r="N406" s="1486" t="s">
        <v>1078</v>
      </c>
      <c r="O406" s="1310" t="s">
        <v>1078</v>
      </c>
      <c r="P406" s="1485" t="s">
        <v>1078</v>
      </c>
      <c r="Q406" s="1486" t="s">
        <v>1078</v>
      </c>
      <c r="R406" s="1310" t="s">
        <v>1078</v>
      </c>
      <c r="S406" s="1485" t="s">
        <v>1078</v>
      </c>
      <c r="T406" s="1486" t="s">
        <v>1078</v>
      </c>
      <c r="U406" s="1310" t="s">
        <v>1078</v>
      </c>
      <c r="V406" s="1485" t="s">
        <v>1078</v>
      </c>
      <c r="W406" s="1486" t="s">
        <v>1078</v>
      </c>
      <c r="X406" s="1310" t="s">
        <v>1078</v>
      </c>
      <c r="Y406" s="1485" t="s">
        <v>1078</v>
      </c>
      <c r="Z406" s="1486" t="s">
        <v>1078</v>
      </c>
      <c r="AA406" s="1310" t="s">
        <v>1078</v>
      </c>
      <c r="AB406" s="1485" t="s">
        <v>1078</v>
      </c>
      <c r="AC406" s="1486" t="s">
        <v>1078</v>
      </c>
      <c r="AD406" s="1310" t="s">
        <v>1078</v>
      </c>
      <c r="AE406" s="1485" t="s">
        <v>1078</v>
      </c>
      <c r="AF406" s="1486" t="s">
        <v>1078</v>
      </c>
      <c r="AG406" s="1310" t="s">
        <v>1078</v>
      </c>
      <c r="AH406" s="1485" t="s">
        <v>1078</v>
      </c>
      <c r="AI406" s="1486" t="s">
        <v>1078</v>
      </c>
      <c r="AJ406" s="1310" t="s">
        <v>1078</v>
      </c>
      <c r="AK406" s="1485" t="s">
        <v>1078</v>
      </c>
      <c r="AL406" s="1486" t="s">
        <v>1078</v>
      </c>
      <c r="AM406" s="1310" t="s">
        <v>1078</v>
      </c>
      <c r="AN406" s="1485" t="s">
        <v>1078</v>
      </c>
      <c r="AO406" s="1486" t="s">
        <v>1078</v>
      </c>
    </row>
    <row r="407" spans="1:41">
      <c r="A407" s="1313" t="s">
        <v>4450</v>
      </c>
      <c r="B407" s="1143" t="s">
        <v>4451</v>
      </c>
      <c r="C407" s="1314" t="s">
        <v>1078</v>
      </c>
      <c r="D407" s="1483" t="s">
        <v>1078</v>
      </c>
      <c r="E407" s="1484" t="s">
        <v>1078</v>
      </c>
      <c r="F407" s="1314" t="s">
        <v>1078</v>
      </c>
      <c r="G407" s="1483" t="s">
        <v>1078</v>
      </c>
      <c r="H407" s="1484" t="s">
        <v>1078</v>
      </c>
      <c r="I407" s="1314" t="s">
        <v>1078</v>
      </c>
      <c r="J407" s="1483" t="s">
        <v>1078</v>
      </c>
      <c r="K407" s="1484" t="s">
        <v>1078</v>
      </c>
      <c r="L407" s="1314" t="s">
        <v>1078</v>
      </c>
      <c r="M407" s="1483" t="s">
        <v>1078</v>
      </c>
      <c r="N407" s="1484" t="s">
        <v>1078</v>
      </c>
      <c r="O407" s="1314" t="s">
        <v>1078</v>
      </c>
      <c r="P407" s="1483" t="s">
        <v>1078</v>
      </c>
      <c r="Q407" s="1484" t="s">
        <v>1078</v>
      </c>
      <c r="R407" s="1314" t="s">
        <v>1078</v>
      </c>
      <c r="S407" s="1483" t="s">
        <v>1078</v>
      </c>
      <c r="T407" s="1484" t="s">
        <v>1078</v>
      </c>
      <c r="U407" s="1314" t="s">
        <v>1078</v>
      </c>
      <c r="V407" s="1483" t="s">
        <v>1078</v>
      </c>
      <c r="W407" s="1484" t="s">
        <v>1078</v>
      </c>
      <c r="X407" s="1314" t="s">
        <v>1078</v>
      </c>
      <c r="Y407" s="1483" t="s">
        <v>1078</v>
      </c>
      <c r="Z407" s="1484" t="s">
        <v>1078</v>
      </c>
      <c r="AA407" s="1314" t="s">
        <v>1078</v>
      </c>
      <c r="AB407" s="1483" t="s">
        <v>1078</v>
      </c>
      <c r="AC407" s="1484" t="s">
        <v>1078</v>
      </c>
      <c r="AD407" s="1314" t="s">
        <v>1078</v>
      </c>
      <c r="AE407" s="1483" t="s">
        <v>1078</v>
      </c>
      <c r="AF407" s="1484" t="s">
        <v>1078</v>
      </c>
      <c r="AG407" s="1314" t="s">
        <v>1078</v>
      </c>
      <c r="AH407" s="1483" t="s">
        <v>1078</v>
      </c>
      <c r="AI407" s="1484" t="s">
        <v>1078</v>
      </c>
      <c r="AJ407" s="1314" t="s">
        <v>1078</v>
      </c>
      <c r="AK407" s="1483" t="s">
        <v>1078</v>
      </c>
      <c r="AL407" s="1484" t="s">
        <v>1078</v>
      </c>
      <c r="AM407" s="1314" t="s">
        <v>1078</v>
      </c>
      <c r="AN407" s="1483" t="s">
        <v>1078</v>
      </c>
      <c r="AO407" s="1484" t="s">
        <v>1078</v>
      </c>
    </row>
    <row r="408" spans="1:41">
      <c r="A408" s="1303" t="s">
        <v>4452</v>
      </c>
      <c r="B408" s="1304" t="s">
        <v>4453</v>
      </c>
      <c r="C408" s="1305" t="s">
        <v>4809</v>
      </c>
      <c r="D408" s="1479" t="s">
        <v>1078</v>
      </c>
      <c r="E408" s="1480" t="s">
        <v>1078</v>
      </c>
      <c r="F408" s="1305" t="s">
        <v>4809</v>
      </c>
      <c r="G408" s="1479" t="s">
        <v>1078</v>
      </c>
      <c r="H408" s="1480" t="s">
        <v>1078</v>
      </c>
      <c r="I408" s="1305" t="s">
        <v>2284</v>
      </c>
      <c r="J408" s="1479">
        <v>15</v>
      </c>
      <c r="K408" s="1480">
        <v>0</v>
      </c>
      <c r="L408" s="1305" t="s">
        <v>4809</v>
      </c>
      <c r="M408" s="1479" t="s">
        <v>1078</v>
      </c>
      <c r="N408" s="1480" t="s">
        <v>1078</v>
      </c>
      <c r="O408" s="1305" t="s">
        <v>2284</v>
      </c>
      <c r="P408" s="1479">
        <v>15.2</v>
      </c>
      <c r="Q408" s="1480">
        <v>0</v>
      </c>
      <c r="R408" s="1305" t="s">
        <v>2284</v>
      </c>
      <c r="S408" s="1479">
        <v>15.3</v>
      </c>
      <c r="T408" s="1480">
        <v>0</v>
      </c>
      <c r="U408" s="1305" t="s">
        <v>4809</v>
      </c>
      <c r="V408" s="1479" t="s">
        <v>1078</v>
      </c>
      <c r="W408" s="1480" t="s">
        <v>1078</v>
      </c>
      <c r="X408" s="1305" t="s">
        <v>4809</v>
      </c>
      <c r="Y408" s="1479" t="s">
        <v>1078</v>
      </c>
      <c r="Z408" s="1480" t="s">
        <v>1078</v>
      </c>
      <c r="AA408" s="1305" t="s">
        <v>4809</v>
      </c>
      <c r="AB408" s="1479" t="s">
        <v>1078</v>
      </c>
      <c r="AC408" s="1480" t="s">
        <v>1078</v>
      </c>
      <c r="AD408" s="1305" t="s">
        <v>4809</v>
      </c>
      <c r="AE408" s="1479" t="s">
        <v>1078</v>
      </c>
      <c r="AF408" s="1480" t="s">
        <v>1078</v>
      </c>
      <c r="AG408" s="1305" t="s">
        <v>4809</v>
      </c>
      <c r="AH408" s="1479" t="s">
        <v>1078</v>
      </c>
      <c r="AI408" s="1480" t="s">
        <v>1078</v>
      </c>
      <c r="AJ408" s="1305" t="s">
        <v>2284</v>
      </c>
      <c r="AK408" s="1479">
        <v>15.3</v>
      </c>
      <c r="AL408" s="1480">
        <v>0</v>
      </c>
      <c r="AM408" s="1305" t="s">
        <v>4809</v>
      </c>
      <c r="AN408" s="1479" t="s">
        <v>1078</v>
      </c>
      <c r="AO408" s="1480" t="s">
        <v>1078</v>
      </c>
    </row>
    <row r="409" spans="1:41">
      <c r="A409" s="1714" t="s">
        <v>4454</v>
      </c>
      <c r="B409" s="1350" t="s">
        <v>4455</v>
      </c>
      <c r="C409" s="1310" t="s">
        <v>1078</v>
      </c>
      <c r="D409" s="1485" t="s">
        <v>1078</v>
      </c>
      <c r="E409" s="1486" t="s">
        <v>1078</v>
      </c>
      <c r="F409" s="1310" t="s">
        <v>1078</v>
      </c>
      <c r="G409" s="1485" t="s">
        <v>1078</v>
      </c>
      <c r="H409" s="1486" t="s">
        <v>1078</v>
      </c>
      <c r="I409" s="1310" t="s">
        <v>1078</v>
      </c>
      <c r="J409" s="1485" t="s">
        <v>1078</v>
      </c>
      <c r="K409" s="1486" t="s">
        <v>1078</v>
      </c>
      <c r="L409" s="1310" t="s">
        <v>1078</v>
      </c>
      <c r="M409" s="1485" t="s">
        <v>1078</v>
      </c>
      <c r="N409" s="1486" t="s">
        <v>1078</v>
      </c>
      <c r="O409" s="1310" t="s">
        <v>1078</v>
      </c>
      <c r="P409" s="1485" t="s">
        <v>1078</v>
      </c>
      <c r="Q409" s="1486" t="s">
        <v>1078</v>
      </c>
      <c r="R409" s="1310" t="s">
        <v>1078</v>
      </c>
      <c r="S409" s="1485" t="s">
        <v>1078</v>
      </c>
      <c r="T409" s="1486" t="s">
        <v>1078</v>
      </c>
      <c r="U409" s="1310" t="s">
        <v>1078</v>
      </c>
      <c r="V409" s="1485" t="s">
        <v>1078</v>
      </c>
      <c r="W409" s="1486" t="s">
        <v>1078</v>
      </c>
      <c r="X409" s="1310" t="s">
        <v>1078</v>
      </c>
      <c r="Y409" s="1485" t="s">
        <v>1078</v>
      </c>
      <c r="Z409" s="1486" t="s">
        <v>1078</v>
      </c>
      <c r="AA409" s="1310" t="s">
        <v>1078</v>
      </c>
      <c r="AB409" s="1485" t="s">
        <v>1078</v>
      </c>
      <c r="AC409" s="1486" t="s">
        <v>1078</v>
      </c>
      <c r="AD409" s="1310" t="s">
        <v>1078</v>
      </c>
      <c r="AE409" s="1485" t="s">
        <v>1078</v>
      </c>
      <c r="AF409" s="1486" t="s">
        <v>1078</v>
      </c>
      <c r="AG409" s="1310" t="s">
        <v>1078</v>
      </c>
      <c r="AH409" s="1485" t="s">
        <v>1078</v>
      </c>
      <c r="AI409" s="1486" t="s">
        <v>1078</v>
      </c>
      <c r="AJ409" s="1310" t="s">
        <v>1078</v>
      </c>
      <c r="AK409" s="1485" t="s">
        <v>1078</v>
      </c>
      <c r="AL409" s="1486" t="s">
        <v>1078</v>
      </c>
      <c r="AM409" s="1310" t="s">
        <v>1078</v>
      </c>
      <c r="AN409" s="1485" t="s">
        <v>1078</v>
      </c>
      <c r="AO409" s="1486" t="s">
        <v>1078</v>
      </c>
    </row>
    <row r="410" spans="1:41">
      <c r="A410" s="1313" t="s">
        <v>4456</v>
      </c>
      <c r="B410" s="1143" t="s">
        <v>4457</v>
      </c>
      <c r="C410" s="1314" t="s">
        <v>1078</v>
      </c>
      <c r="D410" s="1483" t="s">
        <v>1078</v>
      </c>
      <c r="E410" s="1484" t="s">
        <v>1078</v>
      </c>
      <c r="F410" s="1314" t="s">
        <v>1078</v>
      </c>
      <c r="G410" s="1483" t="s">
        <v>1078</v>
      </c>
      <c r="H410" s="1484" t="s">
        <v>1078</v>
      </c>
      <c r="I410" s="1314" t="s">
        <v>1078</v>
      </c>
      <c r="J410" s="1483" t="s">
        <v>1078</v>
      </c>
      <c r="K410" s="1484" t="s">
        <v>1078</v>
      </c>
      <c r="L410" s="1314" t="s">
        <v>1078</v>
      </c>
      <c r="M410" s="1483" t="s">
        <v>1078</v>
      </c>
      <c r="N410" s="1484" t="s">
        <v>1078</v>
      </c>
      <c r="O410" s="1314" t="s">
        <v>1078</v>
      </c>
      <c r="P410" s="1483" t="s">
        <v>1078</v>
      </c>
      <c r="Q410" s="1484" t="s">
        <v>1078</v>
      </c>
      <c r="R410" s="1314" t="s">
        <v>1078</v>
      </c>
      <c r="S410" s="1483" t="s">
        <v>1078</v>
      </c>
      <c r="T410" s="1484" t="s">
        <v>1078</v>
      </c>
      <c r="U410" s="1314" t="s">
        <v>1078</v>
      </c>
      <c r="V410" s="1483" t="s">
        <v>1078</v>
      </c>
      <c r="W410" s="1484" t="s">
        <v>1078</v>
      </c>
      <c r="X410" s="1314" t="s">
        <v>1078</v>
      </c>
      <c r="Y410" s="1483" t="s">
        <v>1078</v>
      </c>
      <c r="Z410" s="1484" t="s">
        <v>1078</v>
      </c>
      <c r="AA410" s="1314" t="s">
        <v>1078</v>
      </c>
      <c r="AB410" s="1483" t="s">
        <v>1078</v>
      </c>
      <c r="AC410" s="1484" t="s">
        <v>1078</v>
      </c>
      <c r="AD410" s="1314" t="s">
        <v>1078</v>
      </c>
      <c r="AE410" s="1483" t="s">
        <v>1078</v>
      </c>
      <c r="AF410" s="1484" t="s">
        <v>1078</v>
      </c>
      <c r="AG410" s="1314" t="s">
        <v>1078</v>
      </c>
      <c r="AH410" s="1483" t="s">
        <v>1078</v>
      </c>
      <c r="AI410" s="1484" t="s">
        <v>1078</v>
      </c>
      <c r="AJ410" s="1314" t="s">
        <v>1078</v>
      </c>
      <c r="AK410" s="1483" t="s">
        <v>1078</v>
      </c>
      <c r="AL410" s="1484" t="s">
        <v>1078</v>
      </c>
      <c r="AM410" s="1314" t="s">
        <v>1078</v>
      </c>
      <c r="AN410" s="1483" t="s">
        <v>1078</v>
      </c>
      <c r="AO410" s="1484" t="s">
        <v>1078</v>
      </c>
    </row>
    <row r="411" spans="1:41">
      <c r="A411" s="1303" t="s">
        <v>4458</v>
      </c>
      <c r="B411" s="1304" t="s">
        <v>4459</v>
      </c>
      <c r="C411" s="1305" t="s">
        <v>2284</v>
      </c>
      <c r="D411" s="1479">
        <v>20.2</v>
      </c>
      <c r="E411" s="1480">
        <v>0</v>
      </c>
      <c r="F411" s="1305" t="s">
        <v>2284</v>
      </c>
      <c r="G411" s="1479">
        <v>20.3</v>
      </c>
      <c r="H411" s="1480">
        <v>0</v>
      </c>
      <c r="I411" s="1305" t="s">
        <v>4809</v>
      </c>
      <c r="J411" s="1479" t="s">
        <v>1078</v>
      </c>
      <c r="K411" s="1480" t="s">
        <v>1078</v>
      </c>
      <c r="L411" s="1305" t="s">
        <v>2284</v>
      </c>
      <c r="M411" s="1479">
        <v>20.399999999999999</v>
      </c>
      <c r="N411" s="1480">
        <v>0</v>
      </c>
      <c r="O411" s="1305" t="s">
        <v>4809</v>
      </c>
      <c r="P411" s="1479" t="s">
        <v>1078</v>
      </c>
      <c r="Q411" s="1480" t="s">
        <v>1078</v>
      </c>
      <c r="R411" s="1305" t="s">
        <v>4809</v>
      </c>
      <c r="S411" s="1479" t="s">
        <v>1078</v>
      </c>
      <c r="T411" s="1480" t="s">
        <v>1078</v>
      </c>
      <c r="U411" s="1305" t="s">
        <v>2284</v>
      </c>
      <c r="V411" s="1479">
        <v>20.2</v>
      </c>
      <c r="W411" s="1480">
        <v>0</v>
      </c>
      <c r="X411" s="1305" t="s">
        <v>2284</v>
      </c>
      <c r="Y411" s="1479">
        <v>20.100000000000001</v>
      </c>
      <c r="Z411" s="1480">
        <v>0</v>
      </c>
      <c r="AA411" s="1305" t="s">
        <v>2284</v>
      </c>
      <c r="AB411" s="1479">
        <v>20.100000000000001</v>
      </c>
      <c r="AC411" s="1480">
        <v>0</v>
      </c>
      <c r="AD411" s="1305" t="s">
        <v>2284</v>
      </c>
      <c r="AE411" s="1479">
        <v>20.3</v>
      </c>
      <c r="AF411" s="1480">
        <v>0</v>
      </c>
      <c r="AG411" s="1305" t="s">
        <v>2284</v>
      </c>
      <c r="AH411" s="1479">
        <v>20.3</v>
      </c>
      <c r="AI411" s="1480">
        <v>0</v>
      </c>
      <c r="AJ411" s="1305" t="s">
        <v>4809</v>
      </c>
      <c r="AK411" s="1479" t="s">
        <v>1078</v>
      </c>
      <c r="AL411" s="1480" t="s">
        <v>1078</v>
      </c>
      <c r="AM411" s="1305" t="s">
        <v>2284</v>
      </c>
      <c r="AN411" s="1479">
        <v>20.2</v>
      </c>
      <c r="AO411" s="1480">
        <v>0</v>
      </c>
    </row>
    <row r="412" spans="1:41">
      <c r="A412" s="1714" t="s">
        <v>4460</v>
      </c>
      <c r="B412" s="1350" t="s">
        <v>4461</v>
      </c>
      <c r="C412" s="1310" t="s">
        <v>1078</v>
      </c>
      <c r="D412" s="1485" t="s">
        <v>1078</v>
      </c>
      <c r="E412" s="1486" t="s">
        <v>1078</v>
      </c>
      <c r="F412" s="1310" t="s">
        <v>1078</v>
      </c>
      <c r="G412" s="1485" t="s">
        <v>1078</v>
      </c>
      <c r="H412" s="1486" t="s">
        <v>1078</v>
      </c>
      <c r="I412" s="1310" t="s">
        <v>1078</v>
      </c>
      <c r="J412" s="1485" t="s">
        <v>1078</v>
      </c>
      <c r="K412" s="1486" t="s">
        <v>1078</v>
      </c>
      <c r="L412" s="1310" t="s">
        <v>1078</v>
      </c>
      <c r="M412" s="1485" t="s">
        <v>1078</v>
      </c>
      <c r="N412" s="1486" t="s">
        <v>1078</v>
      </c>
      <c r="O412" s="1310" t="s">
        <v>1078</v>
      </c>
      <c r="P412" s="1485" t="s">
        <v>1078</v>
      </c>
      <c r="Q412" s="1486" t="s">
        <v>1078</v>
      </c>
      <c r="R412" s="1310" t="s">
        <v>1078</v>
      </c>
      <c r="S412" s="1485" t="s">
        <v>1078</v>
      </c>
      <c r="T412" s="1486" t="s">
        <v>1078</v>
      </c>
      <c r="U412" s="1310" t="s">
        <v>1078</v>
      </c>
      <c r="V412" s="1485" t="s">
        <v>1078</v>
      </c>
      <c r="W412" s="1486" t="s">
        <v>1078</v>
      </c>
      <c r="X412" s="1310" t="s">
        <v>1078</v>
      </c>
      <c r="Y412" s="1485" t="s">
        <v>1078</v>
      </c>
      <c r="Z412" s="1486" t="s">
        <v>1078</v>
      </c>
      <c r="AA412" s="1310" t="s">
        <v>1078</v>
      </c>
      <c r="AB412" s="1485" t="s">
        <v>1078</v>
      </c>
      <c r="AC412" s="1486" t="s">
        <v>1078</v>
      </c>
      <c r="AD412" s="1310" t="s">
        <v>1078</v>
      </c>
      <c r="AE412" s="1485" t="s">
        <v>1078</v>
      </c>
      <c r="AF412" s="1486" t="s">
        <v>1078</v>
      </c>
      <c r="AG412" s="1310" t="s">
        <v>1078</v>
      </c>
      <c r="AH412" s="1485" t="s">
        <v>1078</v>
      </c>
      <c r="AI412" s="1486" t="s">
        <v>1078</v>
      </c>
      <c r="AJ412" s="1310" t="s">
        <v>1078</v>
      </c>
      <c r="AK412" s="1485" t="s">
        <v>1078</v>
      </c>
      <c r="AL412" s="1486" t="s">
        <v>1078</v>
      </c>
      <c r="AM412" s="1310" t="s">
        <v>1078</v>
      </c>
      <c r="AN412" s="1485" t="s">
        <v>1078</v>
      </c>
      <c r="AO412" s="1486" t="s">
        <v>1078</v>
      </c>
    </row>
    <row r="413" spans="1:41">
      <c r="A413" s="1313" t="s">
        <v>4462</v>
      </c>
      <c r="B413" s="1143" t="s">
        <v>4463</v>
      </c>
      <c r="C413" s="1314" t="s">
        <v>1078</v>
      </c>
      <c r="D413" s="1483" t="s">
        <v>1078</v>
      </c>
      <c r="E413" s="1484" t="s">
        <v>1078</v>
      </c>
      <c r="F413" s="1314" t="s">
        <v>1078</v>
      </c>
      <c r="G413" s="1483" t="s">
        <v>1078</v>
      </c>
      <c r="H413" s="1484" t="s">
        <v>1078</v>
      </c>
      <c r="I413" s="1314" t="s">
        <v>1078</v>
      </c>
      <c r="J413" s="1483" t="s">
        <v>1078</v>
      </c>
      <c r="K413" s="1484" t="s">
        <v>1078</v>
      </c>
      <c r="L413" s="1314" t="s">
        <v>1078</v>
      </c>
      <c r="M413" s="1483" t="s">
        <v>1078</v>
      </c>
      <c r="N413" s="1484" t="s">
        <v>1078</v>
      </c>
      <c r="O413" s="1314" t="s">
        <v>1078</v>
      </c>
      <c r="P413" s="1483" t="s">
        <v>1078</v>
      </c>
      <c r="Q413" s="1484" t="s">
        <v>1078</v>
      </c>
      <c r="R413" s="1314" t="s">
        <v>1078</v>
      </c>
      <c r="S413" s="1483" t="s">
        <v>1078</v>
      </c>
      <c r="T413" s="1484" t="s">
        <v>1078</v>
      </c>
      <c r="U413" s="1314" t="s">
        <v>1078</v>
      </c>
      <c r="V413" s="1483" t="s">
        <v>1078</v>
      </c>
      <c r="W413" s="1484" t="s">
        <v>1078</v>
      </c>
      <c r="X413" s="1314" t="s">
        <v>1078</v>
      </c>
      <c r="Y413" s="1483" t="s">
        <v>1078</v>
      </c>
      <c r="Z413" s="1484" t="s">
        <v>1078</v>
      </c>
      <c r="AA413" s="1314" t="s">
        <v>1078</v>
      </c>
      <c r="AB413" s="1483" t="s">
        <v>1078</v>
      </c>
      <c r="AC413" s="1484" t="s">
        <v>1078</v>
      </c>
      <c r="AD413" s="1314" t="s">
        <v>1078</v>
      </c>
      <c r="AE413" s="1483" t="s">
        <v>1078</v>
      </c>
      <c r="AF413" s="1484" t="s">
        <v>1078</v>
      </c>
      <c r="AG413" s="1314" t="s">
        <v>1078</v>
      </c>
      <c r="AH413" s="1483" t="s">
        <v>1078</v>
      </c>
      <c r="AI413" s="1484" t="s">
        <v>1078</v>
      </c>
      <c r="AJ413" s="1314" t="s">
        <v>1078</v>
      </c>
      <c r="AK413" s="1483" t="s">
        <v>1078</v>
      </c>
      <c r="AL413" s="1484" t="s">
        <v>1078</v>
      </c>
      <c r="AM413" s="1314" t="s">
        <v>1078</v>
      </c>
      <c r="AN413" s="1483" t="s">
        <v>1078</v>
      </c>
      <c r="AO413" s="1484" t="s">
        <v>1078</v>
      </c>
    </row>
    <row r="414" spans="1:41">
      <c r="A414" s="1303" t="s">
        <v>4464</v>
      </c>
      <c r="B414" s="1304" t="s">
        <v>4465</v>
      </c>
      <c r="C414" s="1305" t="s">
        <v>4809</v>
      </c>
      <c r="D414" s="1479" t="s">
        <v>1078</v>
      </c>
      <c r="E414" s="1480" t="s">
        <v>1078</v>
      </c>
      <c r="F414" s="1305" t="s">
        <v>4809</v>
      </c>
      <c r="G414" s="1479" t="s">
        <v>1078</v>
      </c>
      <c r="H414" s="1480" t="s">
        <v>1078</v>
      </c>
      <c r="I414" s="1305" t="s">
        <v>4809</v>
      </c>
      <c r="J414" s="1479" t="s">
        <v>1078</v>
      </c>
      <c r="K414" s="1480" t="s">
        <v>1078</v>
      </c>
      <c r="L414" s="1305" t="s">
        <v>4809</v>
      </c>
      <c r="M414" s="1479" t="s">
        <v>1078</v>
      </c>
      <c r="N414" s="1480" t="s">
        <v>1078</v>
      </c>
      <c r="O414" s="1305" t="s">
        <v>4809</v>
      </c>
      <c r="P414" s="1479" t="s">
        <v>1078</v>
      </c>
      <c r="Q414" s="1480" t="s">
        <v>1078</v>
      </c>
      <c r="R414" s="1305" t="s">
        <v>4809</v>
      </c>
      <c r="S414" s="1479" t="s">
        <v>1078</v>
      </c>
      <c r="T414" s="1480" t="s">
        <v>1078</v>
      </c>
      <c r="U414" s="1305" t="s">
        <v>2284</v>
      </c>
      <c r="V414" s="1479">
        <v>25.1</v>
      </c>
      <c r="W414" s="1480">
        <v>0</v>
      </c>
      <c r="X414" s="1305" t="s">
        <v>4809</v>
      </c>
      <c r="Y414" s="1479" t="s">
        <v>1078</v>
      </c>
      <c r="Z414" s="1480" t="s">
        <v>1078</v>
      </c>
      <c r="AA414" s="1305" t="s">
        <v>4809</v>
      </c>
      <c r="AB414" s="1479" t="s">
        <v>1078</v>
      </c>
      <c r="AC414" s="1480" t="s">
        <v>1078</v>
      </c>
      <c r="AD414" s="1305" t="s">
        <v>4809</v>
      </c>
      <c r="AE414" s="1479" t="s">
        <v>1078</v>
      </c>
      <c r="AF414" s="1480" t="s">
        <v>1078</v>
      </c>
      <c r="AG414" s="1305" t="s">
        <v>4809</v>
      </c>
      <c r="AH414" s="1479" t="s">
        <v>1078</v>
      </c>
      <c r="AI414" s="1480" t="s">
        <v>1078</v>
      </c>
      <c r="AJ414" s="1305" t="s">
        <v>4809</v>
      </c>
      <c r="AK414" s="1479" t="s">
        <v>1078</v>
      </c>
      <c r="AL414" s="1480" t="s">
        <v>1078</v>
      </c>
      <c r="AM414" s="1305" t="s">
        <v>4809</v>
      </c>
      <c r="AN414" s="1479" t="s">
        <v>1078</v>
      </c>
      <c r="AO414" s="1480" t="s">
        <v>1078</v>
      </c>
    </row>
    <row r="415" spans="1:41">
      <c r="A415" s="1714" t="s">
        <v>4466</v>
      </c>
      <c r="B415" s="1350" t="s">
        <v>4467</v>
      </c>
      <c r="C415" s="1310" t="s">
        <v>1078</v>
      </c>
      <c r="D415" s="1485" t="s">
        <v>1078</v>
      </c>
      <c r="E415" s="1486" t="s">
        <v>1078</v>
      </c>
      <c r="F415" s="1310" t="s">
        <v>1078</v>
      </c>
      <c r="G415" s="1485" t="s">
        <v>1078</v>
      </c>
      <c r="H415" s="1486" t="s">
        <v>1078</v>
      </c>
      <c r="I415" s="1310" t="s">
        <v>1078</v>
      </c>
      <c r="J415" s="1485" t="s">
        <v>1078</v>
      </c>
      <c r="K415" s="1486" t="s">
        <v>1078</v>
      </c>
      <c r="L415" s="1310" t="s">
        <v>1078</v>
      </c>
      <c r="M415" s="1485" t="s">
        <v>1078</v>
      </c>
      <c r="N415" s="1486" t="s">
        <v>1078</v>
      </c>
      <c r="O415" s="1310" t="s">
        <v>1078</v>
      </c>
      <c r="P415" s="1485" t="s">
        <v>1078</v>
      </c>
      <c r="Q415" s="1486" t="s">
        <v>1078</v>
      </c>
      <c r="R415" s="1310" t="s">
        <v>1078</v>
      </c>
      <c r="S415" s="1485" t="s">
        <v>1078</v>
      </c>
      <c r="T415" s="1486" t="s">
        <v>1078</v>
      </c>
      <c r="U415" s="1310" t="s">
        <v>1078</v>
      </c>
      <c r="V415" s="1485" t="s">
        <v>1078</v>
      </c>
      <c r="W415" s="1486" t="s">
        <v>1078</v>
      </c>
      <c r="X415" s="1310" t="s">
        <v>1078</v>
      </c>
      <c r="Y415" s="1485" t="s">
        <v>1078</v>
      </c>
      <c r="Z415" s="1486" t="s">
        <v>1078</v>
      </c>
      <c r="AA415" s="1310" t="s">
        <v>1078</v>
      </c>
      <c r="AB415" s="1485" t="s">
        <v>1078</v>
      </c>
      <c r="AC415" s="1486" t="s">
        <v>1078</v>
      </c>
      <c r="AD415" s="1310" t="s">
        <v>1078</v>
      </c>
      <c r="AE415" s="1485" t="s">
        <v>1078</v>
      </c>
      <c r="AF415" s="1486" t="s">
        <v>1078</v>
      </c>
      <c r="AG415" s="1310" t="s">
        <v>1078</v>
      </c>
      <c r="AH415" s="1485" t="s">
        <v>1078</v>
      </c>
      <c r="AI415" s="1486" t="s">
        <v>1078</v>
      </c>
      <c r="AJ415" s="1310" t="s">
        <v>1078</v>
      </c>
      <c r="AK415" s="1485" t="s">
        <v>1078</v>
      </c>
      <c r="AL415" s="1486" t="s">
        <v>1078</v>
      </c>
      <c r="AM415" s="1310" t="s">
        <v>1078</v>
      </c>
      <c r="AN415" s="1485" t="s">
        <v>1078</v>
      </c>
      <c r="AO415" s="1486" t="s">
        <v>1078</v>
      </c>
    </row>
    <row r="416" spans="1:41">
      <c r="A416" s="1313" t="s">
        <v>4468</v>
      </c>
      <c r="B416" s="1143" t="s">
        <v>4469</v>
      </c>
      <c r="C416" s="1314" t="s">
        <v>1078</v>
      </c>
      <c r="D416" s="1483" t="s">
        <v>1078</v>
      </c>
      <c r="E416" s="1484" t="s">
        <v>1078</v>
      </c>
      <c r="F416" s="1314" t="s">
        <v>1078</v>
      </c>
      <c r="G416" s="1483" t="s">
        <v>1078</v>
      </c>
      <c r="H416" s="1484" t="s">
        <v>1078</v>
      </c>
      <c r="I416" s="1314" t="s">
        <v>1078</v>
      </c>
      <c r="J416" s="1483" t="s">
        <v>1078</v>
      </c>
      <c r="K416" s="1484" t="s">
        <v>1078</v>
      </c>
      <c r="L416" s="1314" t="s">
        <v>1078</v>
      </c>
      <c r="M416" s="1483" t="s">
        <v>1078</v>
      </c>
      <c r="N416" s="1484" t="s">
        <v>1078</v>
      </c>
      <c r="O416" s="1314" t="s">
        <v>1078</v>
      </c>
      <c r="P416" s="1483" t="s">
        <v>1078</v>
      </c>
      <c r="Q416" s="1484" t="s">
        <v>1078</v>
      </c>
      <c r="R416" s="1314" t="s">
        <v>1078</v>
      </c>
      <c r="S416" s="1483" t="s">
        <v>1078</v>
      </c>
      <c r="T416" s="1484" t="s">
        <v>1078</v>
      </c>
      <c r="U416" s="1314" t="s">
        <v>1078</v>
      </c>
      <c r="V416" s="1483" t="s">
        <v>1078</v>
      </c>
      <c r="W416" s="1484" t="s">
        <v>1078</v>
      </c>
      <c r="X416" s="1314" t="s">
        <v>1078</v>
      </c>
      <c r="Y416" s="1483" t="s">
        <v>1078</v>
      </c>
      <c r="Z416" s="1484" t="s">
        <v>1078</v>
      </c>
      <c r="AA416" s="1314" t="s">
        <v>1078</v>
      </c>
      <c r="AB416" s="1483" t="s">
        <v>1078</v>
      </c>
      <c r="AC416" s="1484" t="s">
        <v>1078</v>
      </c>
      <c r="AD416" s="1314" t="s">
        <v>1078</v>
      </c>
      <c r="AE416" s="1483" t="s">
        <v>1078</v>
      </c>
      <c r="AF416" s="1484" t="s">
        <v>1078</v>
      </c>
      <c r="AG416" s="1314" t="s">
        <v>1078</v>
      </c>
      <c r="AH416" s="1483" t="s">
        <v>1078</v>
      </c>
      <c r="AI416" s="1484" t="s">
        <v>1078</v>
      </c>
      <c r="AJ416" s="1314" t="s">
        <v>1078</v>
      </c>
      <c r="AK416" s="1483" t="s">
        <v>1078</v>
      </c>
      <c r="AL416" s="1484" t="s">
        <v>1078</v>
      </c>
      <c r="AM416" s="1314" t="s">
        <v>1078</v>
      </c>
      <c r="AN416" s="1483" t="s">
        <v>1078</v>
      </c>
      <c r="AO416" s="1484" t="s">
        <v>1078</v>
      </c>
    </row>
    <row r="417" spans="1:41">
      <c r="A417" s="1303" t="s">
        <v>4470</v>
      </c>
      <c r="B417" s="1304" t="s">
        <v>4471</v>
      </c>
      <c r="C417" s="1305" t="s">
        <v>4809</v>
      </c>
      <c r="D417" s="1479" t="s">
        <v>1078</v>
      </c>
      <c r="E417" s="1480" t="s">
        <v>1078</v>
      </c>
      <c r="F417" s="1305" t="s">
        <v>4809</v>
      </c>
      <c r="G417" s="1479" t="s">
        <v>1078</v>
      </c>
      <c r="H417" s="1480" t="s">
        <v>1078</v>
      </c>
      <c r="I417" s="1305" t="s">
        <v>4809</v>
      </c>
      <c r="J417" s="1479" t="s">
        <v>1078</v>
      </c>
      <c r="K417" s="1480" t="s">
        <v>1078</v>
      </c>
      <c r="L417" s="1305" t="s">
        <v>4809</v>
      </c>
      <c r="M417" s="1479" t="s">
        <v>1078</v>
      </c>
      <c r="N417" s="1480" t="s">
        <v>1078</v>
      </c>
      <c r="O417" s="1305" t="s">
        <v>4809</v>
      </c>
      <c r="P417" s="1479" t="s">
        <v>1078</v>
      </c>
      <c r="Q417" s="1480" t="s">
        <v>1078</v>
      </c>
      <c r="R417" s="1305" t="s">
        <v>4809</v>
      </c>
      <c r="S417" s="1479" t="s">
        <v>1078</v>
      </c>
      <c r="T417" s="1480" t="s">
        <v>1078</v>
      </c>
      <c r="U417" s="1305" t="s">
        <v>4809</v>
      </c>
      <c r="V417" s="1479" t="s">
        <v>1078</v>
      </c>
      <c r="W417" s="1480" t="s">
        <v>1078</v>
      </c>
      <c r="X417" s="1305" t="s">
        <v>4809</v>
      </c>
      <c r="Y417" s="1479" t="s">
        <v>1078</v>
      </c>
      <c r="Z417" s="1480" t="s">
        <v>1078</v>
      </c>
      <c r="AA417" s="1305" t="s">
        <v>4809</v>
      </c>
      <c r="AB417" s="1479" t="s">
        <v>1078</v>
      </c>
      <c r="AC417" s="1480" t="s">
        <v>1078</v>
      </c>
      <c r="AD417" s="1305" t="s">
        <v>4809</v>
      </c>
      <c r="AE417" s="1479" t="s">
        <v>1078</v>
      </c>
      <c r="AF417" s="1480" t="s">
        <v>1078</v>
      </c>
      <c r="AG417" s="1305" t="s">
        <v>4809</v>
      </c>
      <c r="AH417" s="1479" t="s">
        <v>1078</v>
      </c>
      <c r="AI417" s="1480" t="s">
        <v>1078</v>
      </c>
      <c r="AJ417" s="1305" t="s">
        <v>4809</v>
      </c>
      <c r="AK417" s="1479" t="s">
        <v>1078</v>
      </c>
      <c r="AL417" s="1480" t="s">
        <v>1078</v>
      </c>
      <c r="AM417" s="1305" t="s">
        <v>4809</v>
      </c>
      <c r="AN417" s="1479" t="s">
        <v>1078</v>
      </c>
      <c r="AO417" s="1480" t="s">
        <v>1078</v>
      </c>
    </row>
    <row r="418" spans="1:41">
      <c r="A418" s="1714" t="s">
        <v>4472</v>
      </c>
      <c r="B418" s="1350" t="s">
        <v>4473</v>
      </c>
      <c r="C418" s="1310" t="s">
        <v>1078</v>
      </c>
      <c r="D418" s="1485" t="s">
        <v>1078</v>
      </c>
      <c r="E418" s="1486" t="s">
        <v>1078</v>
      </c>
      <c r="F418" s="1310" t="s">
        <v>1078</v>
      </c>
      <c r="G418" s="1485" t="s">
        <v>1078</v>
      </c>
      <c r="H418" s="1486" t="s">
        <v>1078</v>
      </c>
      <c r="I418" s="1310" t="s">
        <v>1078</v>
      </c>
      <c r="J418" s="1485" t="s">
        <v>1078</v>
      </c>
      <c r="K418" s="1486" t="s">
        <v>1078</v>
      </c>
      <c r="L418" s="1310" t="s">
        <v>1078</v>
      </c>
      <c r="M418" s="1485" t="s">
        <v>1078</v>
      </c>
      <c r="N418" s="1486" t="s">
        <v>1078</v>
      </c>
      <c r="O418" s="1310" t="s">
        <v>1078</v>
      </c>
      <c r="P418" s="1485" t="s">
        <v>1078</v>
      </c>
      <c r="Q418" s="1486" t="s">
        <v>1078</v>
      </c>
      <c r="R418" s="1310" t="s">
        <v>1078</v>
      </c>
      <c r="S418" s="1485" t="s">
        <v>1078</v>
      </c>
      <c r="T418" s="1486" t="s">
        <v>1078</v>
      </c>
      <c r="U418" s="1310" t="s">
        <v>1078</v>
      </c>
      <c r="V418" s="1485" t="s">
        <v>1078</v>
      </c>
      <c r="W418" s="1486" t="s">
        <v>1078</v>
      </c>
      <c r="X418" s="1310" t="s">
        <v>1078</v>
      </c>
      <c r="Y418" s="1485" t="s">
        <v>1078</v>
      </c>
      <c r="Z418" s="1486" t="s">
        <v>1078</v>
      </c>
      <c r="AA418" s="1310" t="s">
        <v>1078</v>
      </c>
      <c r="AB418" s="1485" t="s">
        <v>1078</v>
      </c>
      <c r="AC418" s="1486" t="s">
        <v>1078</v>
      </c>
      <c r="AD418" s="1310" t="s">
        <v>1078</v>
      </c>
      <c r="AE418" s="1485" t="s">
        <v>1078</v>
      </c>
      <c r="AF418" s="1486" t="s">
        <v>1078</v>
      </c>
      <c r="AG418" s="1310" t="s">
        <v>1078</v>
      </c>
      <c r="AH418" s="1485" t="s">
        <v>1078</v>
      </c>
      <c r="AI418" s="1486" t="s">
        <v>1078</v>
      </c>
      <c r="AJ418" s="1310" t="s">
        <v>1078</v>
      </c>
      <c r="AK418" s="1485" t="s">
        <v>1078</v>
      </c>
      <c r="AL418" s="1486" t="s">
        <v>1078</v>
      </c>
      <c r="AM418" s="1310" t="s">
        <v>1078</v>
      </c>
      <c r="AN418" s="1485" t="s">
        <v>1078</v>
      </c>
      <c r="AO418" s="1486" t="s">
        <v>1078</v>
      </c>
    </row>
    <row r="419" spans="1:41">
      <c r="A419" s="1313" t="s">
        <v>4474</v>
      </c>
      <c r="B419" s="1143" t="s">
        <v>4475</v>
      </c>
      <c r="C419" s="1314" t="s">
        <v>1078</v>
      </c>
      <c r="D419" s="1483" t="s">
        <v>1078</v>
      </c>
      <c r="E419" s="1484" t="s">
        <v>1078</v>
      </c>
      <c r="F419" s="1314" t="s">
        <v>1078</v>
      </c>
      <c r="G419" s="1483" t="s">
        <v>1078</v>
      </c>
      <c r="H419" s="1484" t="s">
        <v>1078</v>
      </c>
      <c r="I419" s="1314" t="s">
        <v>1078</v>
      </c>
      <c r="J419" s="1483" t="s">
        <v>1078</v>
      </c>
      <c r="K419" s="1484" t="s">
        <v>1078</v>
      </c>
      <c r="L419" s="1314" t="s">
        <v>1078</v>
      </c>
      <c r="M419" s="1483" t="s">
        <v>1078</v>
      </c>
      <c r="N419" s="1484" t="s">
        <v>1078</v>
      </c>
      <c r="O419" s="1314" t="s">
        <v>1078</v>
      </c>
      <c r="P419" s="1483" t="s">
        <v>1078</v>
      </c>
      <c r="Q419" s="1484" t="s">
        <v>1078</v>
      </c>
      <c r="R419" s="1314" t="s">
        <v>1078</v>
      </c>
      <c r="S419" s="1483" t="s">
        <v>1078</v>
      </c>
      <c r="T419" s="1484" t="s">
        <v>1078</v>
      </c>
      <c r="U419" s="1314" t="s">
        <v>1078</v>
      </c>
      <c r="V419" s="1483" t="s">
        <v>1078</v>
      </c>
      <c r="W419" s="1484" t="s">
        <v>1078</v>
      </c>
      <c r="X419" s="1314" t="s">
        <v>1078</v>
      </c>
      <c r="Y419" s="1483" t="s">
        <v>1078</v>
      </c>
      <c r="Z419" s="1484" t="s">
        <v>1078</v>
      </c>
      <c r="AA419" s="1314" t="s">
        <v>1078</v>
      </c>
      <c r="AB419" s="1483" t="s">
        <v>1078</v>
      </c>
      <c r="AC419" s="1484" t="s">
        <v>1078</v>
      </c>
      <c r="AD419" s="1314" t="s">
        <v>1078</v>
      </c>
      <c r="AE419" s="1483" t="s">
        <v>1078</v>
      </c>
      <c r="AF419" s="1484" t="s">
        <v>1078</v>
      </c>
      <c r="AG419" s="1314" t="s">
        <v>1078</v>
      </c>
      <c r="AH419" s="1483" t="s">
        <v>1078</v>
      </c>
      <c r="AI419" s="1484" t="s">
        <v>1078</v>
      </c>
      <c r="AJ419" s="1314" t="s">
        <v>1078</v>
      </c>
      <c r="AK419" s="1483" t="s">
        <v>1078</v>
      </c>
      <c r="AL419" s="1484" t="s">
        <v>1078</v>
      </c>
      <c r="AM419" s="1314" t="s">
        <v>1078</v>
      </c>
      <c r="AN419" s="1483" t="s">
        <v>1078</v>
      </c>
      <c r="AO419" s="1484" t="s">
        <v>1078</v>
      </c>
    </row>
    <row r="420" spans="1:41">
      <c r="A420" s="1303" t="s">
        <v>4476</v>
      </c>
      <c r="B420" s="1304" t="s">
        <v>4477</v>
      </c>
      <c r="C420" s="1305" t="s">
        <v>4809</v>
      </c>
      <c r="D420" s="1479" t="s">
        <v>1078</v>
      </c>
      <c r="E420" s="1480" t="s">
        <v>1078</v>
      </c>
      <c r="F420" s="1305" t="s">
        <v>4809</v>
      </c>
      <c r="G420" s="1479" t="s">
        <v>1078</v>
      </c>
      <c r="H420" s="1480" t="s">
        <v>1078</v>
      </c>
      <c r="I420" s="1305" t="s">
        <v>4809</v>
      </c>
      <c r="J420" s="1479" t="s">
        <v>1078</v>
      </c>
      <c r="K420" s="1480" t="s">
        <v>1078</v>
      </c>
      <c r="L420" s="1305" t="s">
        <v>4809</v>
      </c>
      <c r="M420" s="1479" t="s">
        <v>1078</v>
      </c>
      <c r="N420" s="1480" t="s">
        <v>1078</v>
      </c>
      <c r="O420" s="1305" t="s">
        <v>4809</v>
      </c>
      <c r="P420" s="1479" t="s">
        <v>1078</v>
      </c>
      <c r="Q420" s="1480" t="s">
        <v>1078</v>
      </c>
      <c r="R420" s="1305" t="s">
        <v>4809</v>
      </c>
      <c r="S420" s="1479" t="s">
        <v>1078</v>
      </c>
      <c r="T420" s="1480" t="s">
        <v>1078</v>
      </c>
      <c r="U420" s="1305" t="s">
        <v>4809</v>
      </c>
      <c r="V420" s="1479" t="s">
        <v>1078</v>
      </c>
      <c r="W420" s="1480" t="s">
        <v>1078</v>
      </c>
      <c r="X420" s="1305" t="s">
        <v>4809</v>
      </c>
      <c r="Y420" s="1479" t="s">
        <v>1078</v>
      </c>
      <c r="Z420" s="1480" t="s">
        <v>1078</v>
      </c>
      <c r="AA420" s="1305" t="s">
        <v>4809</v>
      </c>
      <c r="AB420" s="1479" t="s">
        <v>1078</v>
      </c>
      <c r="AC420" s="1480" t="s">
        <v>1078</v>
      </c>
      <c r="AD420" s="1305" t="s">
        <v>4809</v>
      </c>
      <c r="AE420" s="1479" t="s">
        <v>1078</v>
      </c>
      <c r="AF420" s="1480" t="s">
        <v>1078</v>
      </c>
      <c r="AG420" s="1305" t="s">
        <v>4809</v>
      </c>
      <c r="AH420" s="1479" t="s">
        <v>1078</v>
      </c>
      <c r="AI420" s="1480" t="s">
        <v>1078</v>
      </c>
      <c r="AJ420" s="1305" t="s">
        <v>4809</v>
      </c>
      <c r="AK420" s="1479" t="s">
        <v>1078</v>
      </c>
      <c r="AL420" s="1480" t="s">
        <v>1078</v>
      </c>
      <c r="AM420" s="1305" t="s">
        <v>4809</v>
      </c>
      <c r="AN420" s="1479" t="s">
        <v>1078</v>
      </c>
      <c r="AO420" s="1480" t="s">
        <v>1078</v>
      </c>
    </row>
    <row r="421" spans="1:41">
      <c r="A421" s="1714" t="s">
        <v>4478</v>
      </c>
      <c r="B421" s="1350" t="s">
        <v>4479</v>
      </c>
      <c r="C421" s="1310" t="s">
        <v>1078</v>
      </c>
      <c r="D421" s="1485" t="s">
        <v>1078</v>
      </c>
      <c r="E421" s="1486" t="s">
        <v>1078</v>
      </c>
      <c r="F421" s="1310" t="s">
        <v>1078</v>
      </c>
      <c r="G421" s="1485" t="s">
        <v>1078</v>
      </c>
      <c r="H421" s="1486" t="s">
        <v>1078</v>
      </c>
      <c r="I421" s="1310" t="s">
        <v>1078</v>
      </c>
      <c r="J421" s="1485" t="s">
        <v>1078</v>
      </c>
      <c r="K421" s="1486" t="s">
        <v>1078</v>
      </c>
      <c r="L421" s="1310" t="s">
        <v>1078</v>
      </c>
      <c r="M421" s="1485" t="s">
        <v>1078</v>
      </c>
      <c r="N421" s="1486" t="s">
        <v>1078</v>
      </c>
      <c r="O421" s="1310" t="s">
        <v>1078</v>
      </c>
      <c r="P421" s="1485" t="s">
        <v>1078</v>
      </c>
      <c r="Q421" s="1486" t="s">
        <v>1078</v>
      </c>
      <c r="R421" s="1310" t="s">
        <v>1078</v>
      </c>
      <c r="S421" s="1485" t="s">
        <v>1078</v>
      </c>
      <c r="T421" s="1486" t="s">
        <v>1078</v>
      </c>
      <c r="U421" s="1310" t="s">
        <v>1078</v>
      </c>
      <c r="V421" s="1485" t="s">
        <v>1078</v>
      </c>
      <c r="W421" s="1486" t="s">
        <v>1078</v>
      </c>
      <c r="X421" s="1310" t="s">
        <v>1078</v>
      </c>
      <c r="Y421" s="1485" t="s">
        <v>1078</v>
      </c>
      <c r="Z421" s="1486" t="s">
        <v>1078</v>
      </c>
      <c r="AA421" s="1310" t="s">
        <v>1078</v>
      </c>
      <c r="AB421" s="1485" t="s">
        <v>1078</v>
      </c>
      <c r="AC421" s="1486" t="s">
        <v>1078</v>
      </c>
      <c r="AD421" s="1310" t="s">
        <v>1078</v>
      </c>
      <c r="AE421" s="1485" t="s">
        <v>1078</v>
      </c>
      <c r="AF421" s="1486" t="s">
        <v>1078</v>
      </c>
      <c r="AG421" s="1310" t="s">
        <v>1078</v>
      </c>
      <c r="AH421" s="1485" t="s">
        <v>1078</v>
      </c>
      <c r="AI421" s="1486" t="s">
        <v>1078</v>
      </c>
      <c r="AJ421" s="1310" t="s">
        <v>1078</v>
      </c>
      <c r="AK421" s="1485" t="s">
        <v>1078</v>
      </c>
      <c r="AL421" s="1486" t="s">
        <v>1078</v>
      </c>
      <c r="AM421" s="1310" t="s">
        <v>1078</v>
      </c>
      <c r="AN421" s="1485" t="s">
        <v>1078</v>
      </c>
      <c r="AO421" s="1486" t="s">
        <v>1078</v>
      </c>
    </row>
    <row r="422" spans="1:41">
      <c r="A422" s="1313" t="s">
        <v>4480</v>
      </c>
      <c r="B422" s="1143" t="s">
        <v>4481</v>
      </c>
      <c r="C422" s="1314" t="s">
        <v>1078</v>
      </c>
      <c r="D422" s="1483" t="s">
        <v>1078</v>
      </c>
      <c r="E422" s="1484" t="s">
        <v>1078</v>
      </c>
      <c r="F422" s="1314" t="s">
        <v>1078</v>
      </c>
      <c r="G422" s="1483" t="s">
        <v>1078</v>
      </c>
      <c r="H422" s="1484" t="s">
        <v>1078</v>
      </c>
      <c r="I422" s="1314" t="s">
        <v>1078</v>
      </c>
      <c r="J422" s="1483" t="s">
        <v>1078</v>
      </c>
      <c r="K422" s="1484" t="s">
        <v>1078</v>
      </c>
      <c r="L422" s="1314" t="s">
        <v>1078</v>
      </c>
      <c r="M422" s="1483" t="s">
        <v>1078</v>
      </c>
      <c r="N422" s="1484" t="s">
        <v>1078</v>
      </c>
      <c r="O422" s="1314" t="s">
        <v>1078</v>
      </c>
      <c r="P422" s="1483" t="s">
        <v>1078</v>
      </c>
      <c r="Q422" s="1484" t="s">
        <v>1078</v>
      </c>
      <c r="R422" s="1314" t="s">
        <v>1078</v>
      </c>
      <c r="S422" s="1483" t="s">
        <v>1078</v>
      </c>
      <c r="T422" s="1484" t="s">
        <v>1078</v>
      </c>
      <c r="U422" s="1314" t="s">
        <v>1078</v>
      </c>
      <c r="V422" s="1483" t="s">
        <v>1078</v>
      </c>
      <c r="W422" s="1484" t="s">
        <v>1078</v>
      </c>
      <c r="X422" s="1314" t="s">
        <v>1078</v>
      </c>
      <c r="Y422" s="1483" t="s">
        <v>1078</v>
      </c>
      <c r="Z422" s="1484" t="s">
        <v>1078</v>
      </c>
      <c r="AA422" s="1314" t="s">
        <v>1078</v>
      </c>
      <c r="AB422" s="1483" t="s">
        <v>1078</v>
      </c>
      <c r="AC422" s="1484" t="s">
        <v>1078</v>
      </c>
      <c r="AD422" s="1314" t="s">
        <v>1078</v>
      </c>
      <c r="AE422" s="1483" t="s">
        <v>1078</v>
      </c>
      <c r="AF422" s="1484" t="s">
        <v>1078</v>
      </c>
      <c r="AG422" s="1314" t="s">
        <v>1078</v>
      </c>
      <c r="AH422" s="1483" t="s">
        <v>1078</v>
      </c>
      <c r="AI422" s="1484" t="s">
        <v>1078</v>
      </c>
      <c r="AJ422" s="1314" t="s">
        <v>1078</v>
      </c>
      <c r="AK422" s="1483" t="s">
        <v>1078</v>
      </c>
      <c r="AL422" s="1484" t="s">
        <v>1078</v>
      </c>
      <c r="AM422" s="1314" t="s">
        <v>1078</v>
      </c>
      <c r="AN422" s="1483" t="s">
        <v>1078</v>
      </c>
      <c r="AO422" s="1484" t="s">
        <v>1078</v>
      </c>
    </row>
    <row r="423" spans="1:41">
      <c r="A423" s="1303" t="s">
        <v>4482</v>
      </c>
      <c r="B423" s="1304" t="s">
        <v>4483</v>
      </c>
      <c r="C423" s="1305" t="s">
        <v>4809</v>
      </c>
      <c r="D423" s="1479" t="s">
        <v>1078</v>
      </c>
      <c r="E423" s="1480" t="s">
        <v>1078</v>
      </c>
      <c r="F423" s="1305" t="s">
        <v>4809</v>
      </c>
      <c r="G423" s="1479" t="s">
        <v>1078</v>
      </c>
      <c r="H423" s="1480" t="s">
        <v>1078</v>
      </c>
      <c r="I423" s="1305" t="s">
        <v>4809</v>
      </c>
      <c r="J423" s="1479" t="s">
        <v>1078</v>
      </c>
      <c r="K423" s="1480" t="s">
        <v>1078</v>
      </c>
      <c r="L423" s="1305" t="s">
        <v>4809</v>
      </c>
      <c r="M423" s="1479" t="s">
        <v>1078</v>
      </c>
      <c r="N423" s="1480" t="s">
        <v>1078</v>
      </c>
      <c r="O423" s="1305" t="s">
        <v>4809</v>
      </c>
      <c r="P423" s="1479" t="s">
        <v>1078</v>
      </c>
      <c r="Q423" s="1480" t="s">
        <v>1078</v>
      </c>
      <c r="R423" s="1305" t="s">
        <v>2284</v>
      </c>
      <c r="S423" s="1479">
        <v>40.299999999999997</v>
      </c>
      <c r="T423" s="1480">
        <v>0</v>
      </c>
      <c r="U423" s="1305" t="s">
        <v>2284</v>
      </c>
      <c r="V423" s="1479">
        <v>40.299999999999997</v>
      </c>
      <c r="W423" s="1480">
        <v>0</v>
      </c>
      <c r="X423" s="1305" t="s">
        <v>4809</v>
      </c>
      <c r="Y423" s="1479" t="s">
        <v>1078</v>
      </c>
      <c r="Z423" s="1480" t="s">
        <v>1078</v>
      </c>
      <c r="AA423" s="1305" t="s">
        <v>4809</v>
      </c>
      <c r="AB423" s="1479" t="s">
        <v>1078</v>
      </c>
      <c r="AC423" s="1480" t="s">
        <v>1078</v>
      </c>
      <c r="AD423" s="1305" t="s">
        <v>4809</v>
      </c>
      <c r="AE423" s="1479" t="s">
        <v>1078</v>
      </c>
      <c r="AF423" s="1480" t="s">
        <v>1078</v>
      </c>
      <c r="AG423" s="1305" t="s">
        <v>4809</v>
      </c>
      <c r="AH423" s="1479" t="s">
        <v>1078</v>
      </c>
      <c r="AI423" s="1480" t="s">
        <v>1078</v>
      </c>
      <c r="AJ423" s="1305" t="s">
        <v>4809</v>
      </c>
      <c r="AK423" s="1479" t="s">
        <v>1078</v>
      </c>
      <c r="AL423" s="1480" t="s">
        <v>1078</v>
      </c>
      <c r="AM423" s="1305" t="s">
        <v>4809</v>
      </c>
      <c r="AN423" s="1479" t="s">
        <v>1078</v>
      </c>
      <c r="AO423" s="1480" t="s">
        <v>1078</v>
      </c>
    </row>
    <row r="424" spans="1:41">
      <c r="A424" s="1714" t="s">
        <v>4484</v>
      </c>
      <c r="B424" s="1350" t="s">
        <v>4485</v>
      </c>
      <c r="C424" s="1310" t="s">
        <v>1078</v>
      </c>
      <c r="D424" s="1485" t="s">
        <v>1078</v>
      </c>
      <c r="E424" s="1486" t="s">
        <v>1078</v>
      </c>
      <c r="F424" s="1310" t="s">
        <v>1078</v>
      </c>
      <c r="G424" s="1485" t="s">
        <v>1078</v>
      </c>
      <c r="H424" s="1486" t="s">
        <v>1078</v>
      </c>
      <c r="I424" s="1310" t="s">
        <v>1078</v>
      </c>
      <c r="J424" s="1485" t="s">
        <v>1078</v>
      </c>
      <c r="K424" s="1486" t="s">
        <v>1078</v>
      </c>
      <c r="L424" s="1310" t="s">
        <v>1078</v>
      </c>
      <c r="M424" s="1485" t="s">
        <v>1078</v>
      </c>
      <c r="N424" s="1486" t="s">
        <v>1078</v>
      </c>
      <c r="O424" s="1310" t="s">
        <v>1078</v>
      </c>
      <c r="P424" s="1485" t="s">
        <v>1078</v>
      </c>
      <c r="Q424" s="1486" t="s">
        <v>1078</v>
      </c>
      <c r="R424" s="1310" t="s">
        <v>1078</v>
      </c>
      <c r="S424" s="1485" t="s">
        <v>1078</v>
      </c>
      <c r="T424" s="1486" t="s">
        <v>1078</v>
      </c>
      <c r="U424" s="1310" t="s">
        <v>1078</v>
      </c>
      <c r="V424" s="1485" t="s">
        <v>1078</v>
      </c>
      <c r="W424" s="1486" t="s">
        <v>1078</v>
      </c>
      <c r="X424" s="1310" t="s">
        <v>1078</v>
      </c>
      <c r="Y424" s="1485" t="s">
        <v>1078</v>
      </c>
      <c r="Z424" s="1486" t="s">
        <v>1078</v>
      </c>
      <c r="AA424" s="1310" t="s">
        <v>1078</v>
      </c>
      <c r="AB424" s="1485" t="s">
        <v>1078</v>
      </c>
      <c r="AC424" s="1486" t="s">
        <v>1078</v>
      </c>
      <c r="AD424" s="1310" t="s">
        <v>1078</v>
      </c>
      <c r="AE424" s="1485" t="s">
        <v>1078</v>
      </c>
      <c r="AF424" s="1486" t="s">
        <v>1078</v>
      </c>
      <c r="AG424" s="1310" t="s">
        <v>1078</v>
      </c>
      <c r="AH424" s="1485" t="s">
        <v>1078</v>
      </c>
      <c r="AI424" s="1486" t="s">
        <v>1078</v>
      </c>
      <c r="AJ424" s="1310" t="s">
        <v>1078</v>
      </c>
      <c r="AK424" s="1485" t="s">
        <v>1078</v>
      </c>
      <c r="AL424" s="1486" t="s">
        <v>1078</v>
      </c>
      <c r="AM424" s="1310" t="s">
        <v>1078</v>
      </c>
      <c r="AN424" s="1485" t="s">
        <v>1078</v>
      </c>
      <c r="AO424" s="1486" t="s">
        <v>1078</v>
      </c>
    </row>
    <row r="425" spans="1:41">
      <c r="A425" s="1313" t="s">
        <v>4486</v>
      </c>
      <c r="B425" s="1143" t="s">
        <v>4487</v>
      </c>
      <c r="C425" s="1314" t="s">
        <v>1078</v>
      </c>
      <c r="D425" s="1483" t="s">
        <v>1078</v>
      </c>
      <c r="E425" s="1484" t="s">
        <v>1078</v>
      </c>
      <c r="F425" s="1314" t="s">
        <v>1078</v>
      </c>
      <c r="G425" s="1483" t="s">
        <v>1078</v>
      </c>
      <c r="H425" s="1484" t="s">
        <v>1078</v>
      </c>
      <c r="I425" s="1314" t="s">
        <v>1078</v>
      </c>
      <c r="J425" s="1483" t="s">
        <v>1078</v>
      </c>
      <c r="K425" s="1484" t="s">
        <v>1078</v>
      </c>
      <c r="L425" s="1314" t="s">
        <v>1078</v>
      </c>
      <c r="M425" s="1483" t="s">
        <v>1078</v>
      </c>
      <c r="N425" s="1484" t="s">
        <v>1078</v>
      </c>
      <c r="O425" s="1314" t="s">
        <v>1078</v>
      </c>
      <c r="P425" s="1483" t="s">
        <v>1078</v>
      </c>
      <c r="Q425" s="1484" t="s">
        <v>1078</v>
      </c>
      <c r="R425" s="1314" t="s">
        <v>1078</v>
      </c>
      <c r="S425" s="1483" t="s">
        <v>1078</v>
      </c>
      <c r="T425" s="1484" t="s">
        <v>1078</v>
      </c>
      <c r="U425" s="1314" t="s">
        <v>1078</v>
      </c>
      <c r="V425" s="1483" t="s">
        <v>1078</v>
      </c>
      <c r="W425" s="1484" t="s">
        <v>1078</v>
      </c>
      <c r="X425" s="1314" t="s">
        <v>1078</v>
      </c>
      <c r="Y425" s="1483" t="s">
        <v>1078</v>
      </c>
      <c r="Z425" s="1484" t="s">
        <v>1078</v>
      </c>
      <c r="AA425" s="1314" t="s">
        <v>1078</v>
      </c>
      <c r="AB425" s="1483" t="s">
        <v>1078</v>
      </c>
      <c r="AC425" s="1484" t="s">
        <v>1078</v>
      </c>
      <c r="AD425" s="1314" t="s">
        <v>1078</v>
      </c>
      <c r="AE425" s="1483" t="s">
        <v>1078</v>
      </c>
      <c r="AF425" s="1484" t="s">
        <v>1078</v>
      </c>
      <c r="AG425" s="1314" t="s">
        <v>1078</v>
      </c>
      <c r="AH425" s="1483" t="s">
        <v>1078</v>
      </c>
      <c r="AI425" s="1484" t="s">
        <v>1078</v>
      </c>
      <c r="AJ425" s="1314" t="s">
        <v>1078</v>
      </c>
      <c r="AK425" s="1483" t="s">
        <v>1078</v>
      </c>
      <c r="AL425" s="1484" t="s">
        <v>1078</v>
      </c>
      <c r="AM425" s="1314" t="s">
        <v>1078</v>
      </c>
      <c r="AN425" s="1483" t="s">
        <v>1078</v>
      </c>
      <c r="AO425" s="1484" t="s">
        <v>1078</v>
      </c>
    </row>
    <row r="426" spans="1:41">
      <c r="A426" s="1303" t="s">
        <v>4488</v>
      </c>
      <c r="B426" s="1304" t="s">
        <v>4489</v>
      </c>
      <c r="C426" s="1305" t="s">
        <v>4809</v>
      </c>
      <c r="D426" s="1479" t="s">
        <v>1078</v>
      </c>
      <c r="E426" s="1480" t="s">
        <v>1078</v>
      </c>
      <c r="F426" s="1305" t="s">
        <v>4809</v>
      </c>
      <c r="G426" s="1479" t="s">
        <v>1078</v>
      </c>
      <c r="H426" s="1480" t="s">
        <v>1078</v>
      </c>
      <c r="I426" s="1305" t="s">
        <v>2284</v>
      </c>
      <c r="J426" s="1479">
        <v>45.3</v>
      </c>
      <c r="K426" s="1480">
        <v>0</v>
      </c>
      <c r="L426" s="1305" t="s">
        <v>4809</v>
      </c>
      <c r="M426" s="1479" t="s">
        <v>1078</v>
      </c>
      <c r="N426" s="1480" t="s">
        <v>1078</v>
      </c>
      <c r="O426" s="1305" t="s">
        <v>2284</v>
      </c>
      <c r="P426" s="1479">
        <v>45.3</v>
      </c>
      <c r="Q426" s="1480">
        <v>0</v>
      </c>
      <c r="R426" s="1305" t="s">
        <v>4809</v>
      </c>
      <c r="S426" s="1479" t="s">
        <v>1078</v>
      </c>
      <c r="T426" s="1480" t="s">
        <v>1078</v>
      </c>
      <c r="U426" s="1305" t="s">
        <v>2284</v>
      </c>
      <c r="V426" s="1479">
        <v>45.2</v>
      </c>
      <c r="W426" s="1480">
        <v>0</v>
      </c>
      <c r="X426" s="1305" t="s">
        <v>4809</v>
      </c>
      <c r="Y426" s="1479" t="s">
        <v>1078</v>
      </c>
      <c r="Z426" s="1480" t="s">
        <v>1078</v>
      </c>
      <c r="AA426" s="1305" t="s">
        <v>4809</v>
      </c>
      <c r="AB426" s="1479" t="s">
        <v>1078</v>
      </c>
      <c r="AC426" s="1480" t="s">
        <v>1078</v>
      </c>
      <c r="AD426" s="1305" t="s">
        <v>4809</v>
      </c>
      <c r="AE426" s="1479" t="s">
        <v>1078</v>
      </c>
      <c r="AF426" s="1480" t="s">
        <v>1078</v>
      </c>
      <c r="AG426" s="1305" t="s">
        <v>4809</v>
      </c>
      <c r="AH426" s="1479" t="s">
        <v>1078</v>
      </c>
      <c r="AI426" s="1480" t="s">
        <v>1078</v>
      </c>
      <c r="AJ426" s="1305" t="s">
        <v>4809</v>
      </c>
      <c r="AK426" s="1479" t="s">
        <v>1078</v>
      </c>
      <c r="AL426" s="1480" t="s">
        <v>1078</v>
      </c>
      <c r="AM426" s="1305" t="s">
        <v>4809</v>
      </c>
      <c r="AN426" s="1479" t="s">
        <v>1078</v>
      </c>
      <c r="AO426" s="1480" t="s">
        <v>1078</v>
      </c>
    </row>
    <row r="427" spans="1:41">
      <c r="A427" s="1714" t="s">
        <v>4490</v>
      </c>
      <c r="B427" s="1350" t="s">
        <v>4491</v>
      </c>
      <c r="C427" s="1310" t="s">
        <v>1078</v>
      </c>
      <c r="D427" s="1485" t="s">
        <v>1078</v>
      </c>
      <c r="E427" s="1486" t="s">
        <v>1078</v>
      </c>
      <c r="F427" s="1310" t="s">
        <v>1078</v>
      </c>
      <c r="G427" s="1485" t="s">
        <v>1078</v>
      </c>
      <c r="H427" s="1486" t="s">
        <v>1078</v>
      </c>
      <c r="I427" s="1310" t="s">
        <v>1078</v>
      </c>
      <c r="J427" s="1485" t="s">
        <v>1078</v>
      </c>
      <c r="K427" s="1486" t="s">
        <v>1078</v>
      </c>
      <c r="L427" s="1310" t="s">
        <v>1078</v>
      </c>
      <c r="M427" s="1485" t="s">
        <v>1078</v>
      </c>
      <c r="N427" s="1486" t="s">
        <v>1078</v>
      </c>
      <c r="O427" s="1310" t="s">
        <v>1078</v>
      </c>
      <c r="P427" s="1485" t="s">
        <v>1078</v>
      </c>
      <c r="Q427" s="1486" t="s">
        <v>1078</v>
      </c>
      <c r="R427" s="1310" t="s">
        <v>1078</v>
      </c>
      <c r="S427" s="1485" t="s">
        <v>1078</v>
      </c>
      <c r="T427" s="1486" t="s">
        <v>1078</v>
      </c>
      <c r="U427" s="1310" t="s">
        <v>1078</v>
      </c>
      <c r="V427" s="1485" t="s">
        <v>1078</v>
      </c>
      <c r="W427" s="1486" t="s">
        <v>1078</v>
      </c>
      <c r="X427" s="1310" t="s">
        <v>1078</v>
      </c>
      <c r="Y427" s="1485" t="s">
        <v>1078</v>
      </c>
      <c r="Z427" s="1486" t="s">
        <v>1078</v>
      </c>
      <c r="AA427" s="1310" t="s">
        <v>1078</v>
      </c>
      <c r="AB427" s="1485" t="s">
        <v>1078</v>
      </c>
      <c r="AC427" s="1486" t="s">
        <v>1078</v>
      </c>
      <c r="AD427" s="1310" t="s">
        <v>1078</v>
      </c>
      <c r="AE427" s="1485" t="s">
        <v>1078</v>
      </c>
      <c r="AF427" s="1486" t="s">
        <v>1078</v>
      </c>
      <c r="AG427" s="1310" t="s">
        <v>1078</v>
      </c>
      <c r="AH427" s="1485" t="s">
        <v>1078</v>
      </c>
      <c r="AI427" s="1486" t="s">
        <v>1078</v>
      </c>
      <c r="AJ427" s="1310" t="s">
        <v>1078</v>
      </c>
      <c r="AK427" s="1485" t="s">
        <v>1078</v>
      </c>
      <c r="AL427" s="1486" t="s">
        <v>1078</v>
      </c>
      <c r="AM427" s="1310" t="s">
        <v>1078</v>
      </c>
      <c r="AN427" s="1485" t="s">
        <v>1078</v>
      </c>
      <c r="AO427" s="1486" t="s">
        <v>1078</v>
      </c>
    </row>
    <row r="428" spans="1:41">
      <c r="A428" s="1313" t="s">
        <v>4492</v>
      </c>
      <c r="B428" s="1143" t="s">
        <v>4493</v>
      </c>
      <c r="C428" s="1314" t="s">
        <v>1078</v>
      </c>
      <c r="D428" s="1483" t="s">
        <v>1078</v>
      </c>
      <c r="E428" s="1484" t="s">
        <v>1078</v>
      </c>
      <c r="F428" s="1314" t="s">
        <v>1078</v>
      </c>
      <c r="G428" s="1483" t="s">
        <v>1078</v>
      </c>
      <c r="H428" s="1484" t="s">
        <v>1078</v>
      </c>
      <c r="I428" s="1314" t="s">
        <v>1078</v>
      </c>
      <c r="J428" s="1483" t="s">
        <v>1078</v>
      </c>
      <c r="K428" s="1484" t="s">
        <v>1078</v>
      </c>
      <c r="L428" s="1314" t="s">
        <v>1078</v>
      </c>
      <c r="M428" s="1483" t="s">
        <v>1078</v>
      </c>
      <c r="N428" s="1484" t="s">
        <v>1078</v>
      </c>
      <c r="O428" s="1314" t="s">
        <v>1078</v>
      </c>
      <c r="P428" s="1483" t="s">
        <v>1078</v>
      </c>
      <c r="Q428" s="1484" t="s">
        <v>1078</v>
      </c>
      <c r="R428" s="1314" t="s">
        <v>1078</v>
      </c>
      <c r="S428" s="1483" t="s">
        <v>1078</v>
      </c>
      <c r="T428" s="1484" t="s">
        <v>1078</v>
      </c>
      <c r="U428" s="1314" t="s">
        <v>1078</v>
      </c>
      <c r="V428" s="1483" t="s">
        <v>1078</v>
      </c>
      <c r="W428" s="1484" t="s">
        <v>1078</v>
      </c>
      <c r="X428" s="1314" t="s">
        <v>1078</v>
      </c>
      <c r="Y428" s="1483" t="s">
        <v>1078</v>
      </c>
      <c r="Z428" s="1484" t="s">
        <v>1078</v>
      </c>
      <c r="AA428" s="1314" t="s">
        <v>1078</v>
      </c>
      <c r="AB428" s="1483" t="s">
        <v>1078</v>
      </c>
      <c r="AC428" s="1484" t="s">
        <v>1078</v>
      </c>
      <c r="AD428" s="1314" t="s">
        <v>1078</v>
      </c>
      <c r="AE428" s="1483" t="s">
        <v>1078</v>
      </c>
      <c r="AF428" s="1484" t="s">
        <v>1078</v>
      </c>
      <c r="AG428" s="1314" t="s">
        <v>1078</v>
      </c>
      <c r="AH428" s="1483" t="s">
        <v>1078</v>
      </c>
      <c r="AI428" s="1484" t="s">
        <v>1078</v>
      </c>
      <c r="AJ428" s="1314" t="s">
        <v>1078</v>
      </c>
      <c r="AK428" s="1483" t="s">
        <v>1078</v>
      </c>
      <c r="AL428" s="1484" t="s">
        <v>1078</v>
      </c>
      <c r="AM428" s="1314" t="s">
        <v>1078</v>
      </c>
      <c r="AN428" s="1483" t="s">
        <v>1078</v>
      </c>
      <c r="AO428" s="1484" t="s">
        <v>1078</v>
      </c>
    </row>
    <row r="429" spans="1:41">
      <c r="A429" s="1303" t="s">
        <v>4494</v>
      </c>
      <c r="B429" s="1304" t="s">
        <v>4495</v>
      </c>
      <c r="C429" s="1305" t="s">
        <v>4809</v>
      </c>
      <c r="D429" s="1479" t="s">
        <v>1078</v>
      </c>
      <c r="E429" s="1480" t="s">
        <v>1078</v>
      </c>
      <c r="F429" s="1305" t="s">
        <v>4809</v>
      </c>
      <c r="G429" s="1479" t="s">
        <v>1078</v>
      </c>
      <c r="H429" s="1480" t="s">
        <v>1078</v>
      </c>
      <c r="I429" s="1305" t="s">
        <v>4809</v>
      </c>
      <c r="J429" s="1479" t="s">
        <v>1078</v>
      </c>
      <c r="K429" s="1480" t="s">
        <v>1078</v>
      </c>
      <c r="L429" s="1305" t="s">
        <v>4809</v>
      </c>
      <c r="M429" s="1479" t="s">
        <v>1078</v>
      </c>
      <c r="N429" s="1480" t="s">
        <v>1078</v>
      </c>
      <c r="O429" s="1305" t="s">
        <v>4809</v>
      </c>
      <c r="P429" s="1479" t="s">
        <v>1078</v>
      </c>
      <c r="Q429" s="1480" t="s">
        <v>1078</v>
      </c>
      <c r="R429" s="1305" t="s">
        <v>2284</v>
      </c>
      <c r="S429" s="1479">
        <v>50.3</v>
      </c>
      <c r="T429" s="1480">
        <v>0</v>
      </c>
      <c r="U429" s="1305" t="s">
        <v>4809</v>
      </c>
      <c r="V429" s="1479" t="s">
        <v>1078</v>
      </c>
      <c r="W429" s="1480" t="s">
        <v>1078</v>
      </c>
      <c r="X429" s="1305" t="s">
        <v>4809</v>
      </c>
      <c r="Y429" s="1479" t="s">
        <v>1078</v>
      </c>
      <c r="Z429" s="1480" t="s">
        <v>1078</v>
      </c>
      <c r="AA429" s="1305" t="s">
        <v>4809</v>
      </c>
      <c r="AB429" s="1479" t="s">
        <v>1078</v>
      </c>
      <c r="AC429" s="1480" t="s">
        <v>1078</v>
      </c>
      <c r="AD429" s="1305" t="s">
        <v>4809</v>
      </c>
      <c r="AE429" s="1479" t="s">
        <v>1078</v>
      </c>
      <c r="AF429" s="1480" t="s">
        <v>1078</v>
      </c>
      <c r="AG429" s="1305" t="s">
        <v>4809</v>
      </c>
      <c r="AH429" s="1479" t="s">
        <v>1078</v>
      </c>
      <c r="AI429" s="1480" t="s">
        <v>1078</v>
      </c>
      <c r="AJ429" s="1305" t="s">
        <v>4809</v>
      </c>
      <c r="AK429" s="1479" t="s">
        <v>1078</v>
      </c>
      <c r="AL429" s="1480" t="s">
        <v>1078</v>
      </c>
      <c r="AM429" s="1305" t="s">
        <v>4809</v>
      </c>
      <c r="AN429" s="1479" t="s">
        <v>1078</v>
      </c>
      <c r="AO429" s="1480" t="s">
        <v>1078</v>
      </c>
    </row>
    <row r="430" spans="1:41">
      <c r="A430" s="1714" t="s">
        <v>4496</v>
      </c>
      <c r="B430" s="1350" t="s">
        <v>4497</v>
      </c>
      <c r="C430" s="1310" t="s">
        <v>1078</v>
      </c>
      <c r="D430" s="1485" t="s">
        <v>1078</v>
      </c>
      <c r="E430" s="1486" t="s">
        <v>1078</v>
      </c>
      <c r="F430" s="1310" t="s">
        <v>1078</v>
      </c>
      <c r="G430" s="1485" t="s">
        <v>1078</v>
      </c>
      <c r="H430" s="1486" t="s">
        <v>1078</v>
      </c>
      <c r="I430" s="1310" t="s">
        <v>1078</v>
      </c>
      <c r="J430" s="1485" t="s">
        <v>1078</v>
      </c>
      <c r="K430" s="1486" t="s">
        <v>1078</v>
      </c>
      <c r="L430" s="1310" t="s">
        <v>1078</v>
      </c>
      <c r="M430" s="1485" t="s">
        <v>1078</v>
      </c>
      <c r="N430" s="1486" t="s">
        <v>1078</v>
      </c>
      <c r="O430" s="1310" t="s">
        <v>1078</v>
      </c>
      <c r="P430" s="1485" t="s">
        <v>1078</v>
      </c>
      <c r="Q430" s="1486" t="s">
        <v>1078</v>
      </c>
      <c r="R430" s="1310" t="s">
        <v>1078</v>
      </c>
      <c r="S430" s="1485" t="s">
        <v>1078</v>
      </c>
      <c r="T430" s="1486" t="s">
        <v>1078</v>
      </c>
      <c r="U430" s="1310" t="s">
        <v>1078</v>
      </c>
      <c r="V430" s="1485" t="s">
        <v>1078</v>
      </c>
      <c r="W430" s="1486" t="s">
        <v>1078</v>
      </c>
      <c r="X430" s="1310" t="s">
        <v>1078</v>
      </c>
      <c r="Y430" s="1485" t="s">
        <v>1078</v>
      </c>
      <c r="Z430" s="1486" t="s">
        <v>1078</v>
      </c>
      <c r="AA430" s="1310" t="s">
        <v>1078</v>
      </c>
      <c r="AB430" s="1485" t="s">
        <v>1078</v>
      </c>
      <c r="AC430" s="1486" t="s">
        <v>1078</v>
      </c>
      <c r="AD430" s="1310" t="s">
        <v>1078</v>
      </c>
      <c r="AE430" s="1485" t="s">
        <v>1078</v>
      </c>
      <c r="AF430" s="1486" t="s">
        <v>1078</v>
      </c>
      <c r="AG430" s="1310" t="s">
        <v>1078</v>
      </c>
      <c r="AH430" s="1485" t="s">
        <v>1078</v>
      </c>
      <c r="AI430" s="1486" t="s">
        <v>1078</v>
      </c>
      <c r="AJ430" s="1310" t="s">
        <v>1078</v>
      </c>
      <c r="AK430" s="1485" t="s">
        <v>1078</v>
      </c>
      <c r="AL430" s="1486" t="s">
        <v>1078</v>
      </c>
      <c r="AM430" s="1310" t="s">
        <v>1078</v>
      </c>
      <c r="AN430" s="1485" t="s">
        <v>1078</v>
      </c>
      <c r="AO430" s="1486" t="s">
        <v>1078</v>
      </c>
    </row>
    <row r="431" spans="1:41">
      <c r="A431" s="1313" t="s">
        <v>4498</v>
      </c>
      <c r="B431" s="1143" t="s">
        <v>4499</v>
      </c>
      <c r="C431" s="1314" t="s">
        <v>1078</v>
      </c>
      <c r="D431" s="1483" t="s">
        <v>1078</v>
      </c>
      <c r="E431" s="1484" t="s">
        <v>1078</v>
      </c>
      <c r="F431" s="1314" t="s">
        <v>1078</v>
      </c>
      <c r="G431" s="1483" t="s">
        <v>1078</v>
      </c>
      <c r="H431" s="1484" t="s">
        <v>1078</v>
      </c>
      <c r="I431" s="1314" t="s">
        <v>1078</v>
      </c>
      <c r="J431" s="1483" t="s">
        <v>1078</v>
      </c>
      <c r="K431" s="1484" t="s">
        <v>1078</v>
      </c>
      <c r="L431" s="1314" t="s">
        <v>1078</v>
      </c>
      <c r="M431" s="1483" t="s">
        <v>1078</v>
      </c>
      <c r="N431" s="1484" t="s">
        <v>1078</v>
      </c>
      <c r="O431" s="1314" t="s">
        <v>1078</v>
      </c>
      <c r="P431" s="1483" t="s">
        <v>1078</v>
      </c>
      <c r="Q431" s="1484" t="s">
        <v>1078</v>
      </c>
      <c r="R431" s="1314" t="s">
        <v>1078</v>
      </c>
      <c r="S431" s="1483" t="s">
        <v>1078</v>
      </c>
      <c r="T431" s="1484" t="s">
        <v>1078</v>
      </c>
      <c r="U431" s="1314" t="s">
        <v>1078</v>
      </c>
      <c r="V431" s="1483" t="s">
        <v>1078</v>
      </c>
      <c r="W431" s="1484" t="s">
        <v>1078</v>
      </c>
      <c r="X431" s="1314" t="s">
        <v>1078</v>
      </c>
      <c r="Y431" s="1483" t="s">
        <v>1078</v>
      </c>
      <c r="Z431" s="1484" t="s">
        <v>1078</v>
      </c>
      <c r="AA431" s="1314" t="s">
        <v>1078</v>
      </c>
      <c r="AB431" s="1483" t="s">
        <v>1078</v>
      </c>
      <c r="AC431" s="1484" t="s">
        <v>1078</v>
      </c>
      <c r="AD431" s="1314" t="s">
        <v>1078</v>
      </c>
      <c r="AE431" s="1483" t="s">
        <v>1078</v>
      </c>
      <c r="AF431" s="1484" t="s">
        <v>1078</v>
      </c>
      <c r="AG431" s="1314" t="s">
        <v>1078</v>
      </c>
      <c r="AH431" s="1483" t="s">
        <v>1078</v>
      </c>
      <c r="AI431" s="1484" t="s">
        <v>1078</v>
      </c>
      <c r="AJ431" s="1314" t="s">
        <v>1078</v>
      </c>
      <c r="AK431" s="1483" t="s">
        <v>1078</v>
      </c>
      <c r="AL431" s="1484" t="s">
        <v>1078</v>
      </c>
      <c r="AM431" s="1314" t="s">
        <v>1078</v>
      </c>
      <c r="AN431" s="1483" t="s">
        <v>1078</v>
      </c>
      <c r="AO431" s="1484" t="s">
        <v>1078</v>
      </c>
    </row>
    <row r="432" spans="1:41">
      <c r="A432" s="1303" t="s">
        <v>4501</v>
      </c>
      <c r="B432" s="1304" t="s">
        <v>4502</v>
      </c>
      <c r="C432" s="1305" t="s">
        <v>2284</v>
      </c>
      <c r="D432" s="1479">
        <v>55.3</v>
      </c>
      <c r="E432" s="1480">
        <v>0</v>
      </c>
      <c r="F432" s="1305" t="s">
        <v>2284</v>
      </c>
      <c r="G432" s="1479">
        <v>55.3</v>
      </c>
      <c r="H432" s="1480">
        <v>0</v>
      </c>
      <c r="I432" s="1305" t="s">
        <v>2284</v>
      </c>
      <c r="J432" s="1479">
        <v>55.3</v>
      </c>
      <c r="K432" s="1480">
        <v>0</v>
      </c>
      <c r="L432" s="1305" t="s">
        <v>2284</v>
      </c>
      <c r="M432" s="1479">
        <v>55.3</v>
      </c>
      <c r="N432" s="1480">
        <v>0</v>
      </c>
      <c r="O432" s="1305" t="s">
        <v>2284</v>
      </c>
      <c r="P432" s="1479">
        <v>55.3</v>
      </c>
      <c r="Q432" s="1480">
        <v>0</v>
      </c>
      <c r="R432" s="1305" t="s">
        <v>4809</v>
      </c>
      <c r="S432" s="1479" t="s">
        <v>1078</v>
      </c>
      <c r="T432" s="1480" t="s">
        <v>1078</v>
      </c>
      <c r="U432" s="1305" t="s">
        <v>2284</v>
      </c>
      <c r="V432" s="1479">
        <v>55.2</v>
      </c>
      <c r="W432" s="1480">
        <v>0</v>
      </c>
      <c r="X432" s="1305" t="s">
        <v>2284</v>
      </c>
      <c r="Y432" s="1479">
        <v>55.1</v>
      </c>
      <c r="Z432" s="1480">
        <v>0</v>
      </c>
      <c r="AA432" s="1305" t="s">
        <v>2284</v>
      </c>
      <c r="AB432" s="1479">
        <v>55.1</v>
      </c>
      <c r="AC432" s="1480">
        <v>0</v>
      </c>
      <c r="AD432" s="1305" t="s">
        <v>2284</v>
      </c>
      <c r="AE432" s="1479">
        <v>55.2</v>
      </c>
      <c r="AF432" s="1480">
        <v>0</v>
      </c>
      <c r="AG432" s="1305" t="s">
        <v>2284</v>
      </c>
      <c r="AH432" s="1479">
        <v>55.2</v>
      </c>
      <c r="AI432" s="1480">
        <v>0</v>
      </c>
      <c r="AJ432" s="1305" t="s">
        <v>2284</v>
      </c>
      <c r="AK432" s="1479">
        <v>55.3</v>
      </c>
      <c r="AL432" s="1480">
        <v>0</v>
      </c>
      <c r="AM432" s="1305" t="s">
        <v>2284</v>
      </c>
      <c r="AN432" s="1479">
        <v>55.3</v>
      </c>
      <c r="AO432" s="1480">
        <v>0</v>
      </c>
    </row>
    <row r="433" spans="1:41">
      <c r="A433" s="1714" t="s">
        <v>4503</v>
      </c>
      <c r="B433" s="1350" t="s">
        <v>4504</v>
      </c>
      <c r="C433" s="1310" t="s">
        <v>1078</v>
      </c>
      <c r="D433" s="1485" t="s">
        <v>1078</v>
      </c>
      <c r="E433" s="1486" t="s">
        <v>1078</v>
      </c>
      <c r="F433" s="1310" t="s">
        <v>1078</v>
      </c>
      <c r="G433" s="1485" t="s">
        <v>1078</v>
      </c>
      <c r="H433" s="1486" t="s">
        <v>1078</v>
      </c>
      <c r="I433" s="1310" t="s">
        <v>1078</v>
      </c>
      <c r="J433" s="1485" t="s">
        <v>1078</v>
      </c>
      <c r="K433" s="1486" t="s">
        <v>1078</v>
      </c>
      <c r="L433" s="1310" t="s">
        <v>1078</v>
      </c>
      <c r="M433" s="1485" t="s">
        <v>1078</v>
      </c>
      <c r="N433" s="1486" t="s">
        <v>1078</v>
      </c>
      <c r="O433" s="1310" t="s">
        <v>1078</v>
      </c>
      <c r="P433" s="1485" t="s">
        <v>1078</v>
      </c>
      <c r="Q433" s="1486" t="s">
        <v>1078</v>
      </c>
      <c r="R433" s="1310" t="s">
        <v>1078</v>
      </c>
      <c r="S433" s="1485" t="s">
        <v>1078</v>
      </c>
      <c r="T433" s="1486" t="s">
        <v>1078</v>
      </c>
      <c r="U433" s="1310" t="s">
        <v>1078</v>
      </c>
      <c r="V433" s="1485" t="s">
        <v>1078</v>
      </c>
      <c r="W433" s="1486" t="s">
        <v>1078</v>
      </c>
      <c r="X433" s="1310" t="s">
        <v>1078</v>
      </c>
      <c r="Y433" s="1485" t="s">
        <v>1078</v>
      </c>
      <c r="Z433" s="1486" t="s">
        <v>1078</v>
      </c>
      <c r="AA433" s="1310" t="s">
        <v>1078</v>
      </c>
      <c r="AB433" s="1485" t="s">
        <v>1078</v>
      </c>
      <c r="AC433" s="1486" t="s">
        <v>1078</v>
      </c>
      <c r="AD433" s="1310" t="s">
        <v>1078</v>
      </c>
      <c r="AE433" s="1485" t="s">
        <v>1078</v>
      </c>
      <c r="AF433" s="1486" t="s">
        <v>1078</v>
      </c>
      <c r="AG433" s="1310" t="s">
        <v>1078</v>
      </c>
      <c r="AH433" s="1485" t="s">
        <v>1078</v>
      </c>
      <c r="AI433" s="1486" t="s">
        <v>1078</v>
      </c>
      <c r="AJ433" s="1310" t="s">
        <v>1078</v>
      </c>
      <c r="AK433" s="1485" t="s">
        <v>1078</v>
      </c>
      <c r="AL433" s="1486" t="s">
        <v>1078</v>
      </c>
      <c r="AM433" s="1310" t="s">
        <v>1078</v>
      </c>
      <c r="AN433" s="1485" t="s">
        <v>1078</v>
      </c>
      <c r="AO433" s="1486" t="s">
        <v>1078</v>
      </c>
    </row>
    <row r="434" spans="1:41">
      <c r="A434" s="1313" t="s">
        <v>4505</v>
      </c>
      <c r="B434" s="1143" t="s">
        <v>4506</v>
      </c>
      <c r="C434" s="1314" t="s">
        <v>1078</v>
      </c>
      <c r="D434" s="1483" t="s">
        <v>1078</v>
      </c>
      <c r="E434" s="1484" t="s">
        <v>1078</v>
      </c>
      <c r="F434" s="1314" t="s">
        <v>1078</v>
      </c>
      <c r="G434" s="1483" t="s">
        <v>1078</v>
      </c>
      <c r="H434" s="1484" t="s">
        <v>1078</v>
      </c>
      <c r="I434" s="1314" t="s">
        <v>1078</v>
      </c>
      <c r="J434" s="1483" t="s">
        <v>1078</v>
      </c>
      <c r="K434" s="1484" t="s">
        <v>1078</v>
      </c>
      <c r="L434" s="1314" t="s">
        <v>1078</v>
      </c>
      <c r="M434" s="1483" t="s">
        <v>1078</v>
      </c>
      <c r="N434" s="1484" t="s">
        <v>1078</v>
      </c>
      <c r="O434" s="1314" t="s">
        <v>1078</v>
      </c>
      <c r="P434" s="1483" t="s">
        <v>1078</v>
      </c>
      <c r="Q434" s="1484" t="s">
        <v>1078</v>
      </c>
      <c r="R434" s="1314" t="s">
        <v>1078</v>
      </c>
      <c r="S434" s="1483" t="s">
        <v>1078</v>
      </c>
      <c r="T434" s="1484" t="s">
        <v>1078</v>
      </c>
      <c r="U434" s="1314" t="s">
        <v>1078</v>
      </c>
      <c r="V434" s="1483" t="s">
        <v>1078</v>
      </c>
      <c r="W434" s="1484" t="s">
        <v>1078</v>
      </c>
      <c r="X434" s="1314" t="s">
        <v>1078</v>
      </c>
      <c r="Y434" s="1483" t="s">
        <v>1078</v>
      </c>
      <c r="Z434" s="1484" t="s">
        <v>1078</v>
      </c>
      <c r="AA434" s="1314" t="s">
        <v>1078</v>
      </c>
      <c r="AB434" s="1483" t="s">
        <v>1078</v>
      </c>
      <c r="AC434" s="1484" t="s">
        <v>1078</v>
      </c>
      <c r="AD434" s="1314" t="s">
        <v>1078</v>
      </c>
      <c r="AE434" s="1483" t="s">
        <v>1078</v>
      </c>
      <c r="AF434" s="1484" t="s">
        <v>1078</v>
      </c>
      <c r="AG434" s="1314" t="s">
        <v>1078</v>
      </c>
      <c r="AH434" s="1483" t="s">
        <v>1078</v>
      </c>
      <c r="AI434" s="1484" t="s">
        <v>1078</v>
      </c>
      <c r="AJ434" s="1314" t="s">
        <v>1078</v>
      </c>
      <c r="AK434" s="1483" t="s">
        <v>1078</v>
      </c>
      <c r="AL434" s="1484" t="s">
        <v>1078</v>
      </c>
      <c r="AM434" s="1314" t="s">
        <v>1078</v>
      </c>
      <c r="AN434" s="1483" t="s">
        <v>1078</v>
      </c>
      <c r="AO434" s="1484" t="s">
        <v>1078</v>
      </c>
    </row>
    <row r="435" spans="1:41">
      <c r="A435" s="1303" t="s">
        <v>4507</v>
      </c>
      <c r="B435" s="1304" t="s">
        <v>4508</v>
      </c>
      <c r="C435" s="1305" t="s">
        <v>2284</v>
      </c>
      <c r="D435" s="1479">
        <v>60.3</v>
      </c>
      <c r="E435" s="1480">
        <v>0</v>
      </c>
      <c r="F435" s="1305" t="s">
        <v>2284</v>
      </c>
      <c r="G435" s="1479">
        <v>60.3</v>
      </c>
      <c r="H435" s="1480">
        <v>0</v>
      </c>
      <c r="I435" s="1305" t="s">
        <v>4810</v>
      </c>
      <c r="J435" s="1479">
        <v>60.2</v>
      </c>
      <c r="K435" s="1480">
        <v>14</v>
      </c>
      <c r="L435" s="1305" t="s">
        <v>2284</v>
      </c>
      <c r="M435" s="1479">
        <v>60.3</v>
      </c>
      <c r="N435" s="1480">
        <v>0</v>
      </c>
      <c r="O435" s="1305" t="s">
        <v>2284</v>
      </c>
      <c r="P435" s="1479">
        <v>60.3</v>
      </c>
      <c r="Q435" s="1480">
        <v>0</v>
      </c>
      <c r="R435" s="1305" t="s">
        <v>2284</v>
      </c>
      <c r="S435" s="1479">
        <v>60.3</v>
      </c>
      <c r="T435" s="1480">
        <v>0</v>
      </c>
      <c r="U435" s="1305" t="s">
        <v>2284</v>
      </c>
      <c r="V435" s="1479">
        <v>60.3</v>
      </c>
      <c r="W435" s="1480">
        <v>0</v>
      </c>
      <c r="X435" s="1305" t="s">
        <v>2284</v>
      </c>
      <c r="Y435" s="1479">
        <v>60.3</v>
      </c>
      <c r="Z435" s="1480">
        <v>0</v>
      </c>
      <c r="AA435" s="1305" t="s">
        <v>2284</v>
      </c>
      <c r="AB435" s="1479">
        <v>60.3</v>
      </c>
      <c r="AC435" s="1480">
        <v>0</v>
      </c>
      <c r="AD435" s="1305" t="s">
        <v>2284</v>
      </c>
      <c r="AE435" s="1479">
        <v>60.2</v>
      </c>
      <c r="AF435" s="1480">
        <v>0</v>
      </c>
      <c r="AG435" s="1305" t="s">
        <v>2284</v>
      </c>
      <c r="AH435" s="1479">
        <v>60.2</v>
      </c>
      <c r="AI435" s="1480">
        <v>0</v>
      </c>
      <c r="AJ435" s="1305" t="s">
        <v>2284</v>
      </c>
      <c r="AK435" s="1479">
        <v>60.3</v>
      </c>
      <c r="AL435" s="1480">
        <v>0</v>
      </c>
      <c r="AM435" s="1305" t="s">
        <v>2284</v>
      </c>
      <c r="AN435" s="1479">
        <v>60.3</v>
      </c>
      <c r="AO435" s="1480">
        <v>0</v>
      </c>
    </row>
    <row r="436" spans="1:41">
      <c r="A436" s="1714" t="s">
        <v>4509</v>
      </c>
      <c r="B436" s="1350" t="s">
        <v>4510</v>
      </c>
      <c r="C436" s="1310" t="s">
        <v>1078</v>
      </c>
      <c r="D436" s="1485" t="s">
        <v>1078</v>
      </c>
      <c r="E436" s="1486" t="s">
        <v>1078</v>
      </c>
      <c r="F436" s="1310" t="s">
        <v>1078</v>
      </c>
      <c r="G436" s="1485" t="s">
        <v>1078</v>
      </c>
      <c r="H436" s="1486" t="s">
        <v>1078</v>
      </c>
      <c r="I436" s="1310" t="s">
        <v>4810</v>
      </c>
      <c r="J436" s="1485">
        <v>60.3</v>
      </c>
      <c r="K436" s="1486">
        <v>10.9</v>
      </c>
      <c r="L436" s="1310" t="s">
        <v>1078</v>
      </c>
      <c r="M436" s="1485" t="s">
        <v>1078</v>
      </c>
      <c r="N436" s="1486" t="s">
        <v>1078</v>
      </c>
      <c r="O436" s="1310" t="s">
        <v>1078</v>
      </c>
      <c r="P436" s="1485" t="s">
        <v>1078</v>
      </c>
      <c r="Q436" s="1486" t="s">
        <v>1078</v>
      </c>
      <c r="R436" s="1310" t="s">
        <v>1078</v>
      </c>
      <c r="S436" s="1485" t="s">
        <v>1078</v>
      </c>
      <c r="T436" s="1486" t="s">
        <v>1078</v>
      </c>
      <c r="U436" s="1310" t="s">
        <v>1078</v>
      </c>
      <c r="V436" s="1485" t="s">
        <v>1078</v>
      </c>
      <c r="W436" s="1486" t="s">
        <v>1078</v>
      </c>
      <c r="X436" s="1310" t="s">
        <v>1078</v>
      </c>
      <c r="Y436" s="1485" t="s">
        <v>1078</v>
      </c>
      <c r="Z436" s="1486" t="s">
        <v>1078</v>
      </c>
      <c r="AA436" s="1310" t="s">
        <v>1078</v>
      </c>
      <c r="AB436" s="1485" t="s">
        <v>1078</v>
      </c>
      <c r="AC436" s="1486" t="s">
        <v>1078</v>
      </c>
      <c r="AD436" s="1310" t="s">
        <v>1078</v>
      </c>
      <c r="AE436" s="1485" t="s">
        <v>1078</v>
      </c>
      <c r="AF436" s="1486" t="s">
        <v>1078</v>
      </c>
      <c r="AG436" s="1310" t="s">
        <v>1078</v>
      </c>
      <c r="AH436" s="1485" t="s">
        <v>1078</v>
      </c>
      <c r="AI436" s="1486" t="s">
        <v>1078</v>
      </c>
      <c r="AJ436" s="1310" t="s">
        <v>1078</v>
      </c>
      <c r="AK436" s="1485" t="s">
        <v>1078</v>
      </c>
      <c r="AL436" s="1486" t="s">
        <v>1078</v>
      </c>
      <c r="AM436" s="1310" t="s">
        <v>1078</v>
      </c>
      <c r="AN436" s="1485" t="s">
        <v>1078</v>
      </c>
      <c r="AO436" s="1486" t="s">
        <v>1078</v>
      </c>
    </row>
    <row r="437" spans="1:41">
      <c r="A437" s="1313" t="s">
        <v>4511</v>
      </c>
      <c r="B437" s="1143" t="s">
        <v>4512</v>
      </c>
      <c r="C437" s="1314" t="s">
        <v>1078</v>
      </c>
      <c r="D437" s="1483" t="s">
        <v>1078</v>
      </c>
      <c r="E437" s="1484" t="s">
        <v>1078</v>
      </c>
      <c r="F437" s="1314" t="s">
        <v>1078</v>
      </c>
      <c r="G437" s="1483" t="s">
        <v>1078</v>
      </c>
      <c r="H437" s="1484" t="s">
        <v>1078</v>
      </c>
      <c r="I437" s="1314" t="s">
        <v>4810</v>
      </c>
      <c r="J437" s="1483">
        <v>60.3</v>
      </c>
      <c r="K437" s="1484">
        <v>13.7</v>
      </c>
      <c r="L437" s="1314" t="s">
        <v>1078</v>
      </c>
      <c r="M437" s="1483" t="s">
        <v>1078</v>
      </c>
      <c r="N437" s="1484" t="s">
        <v>1078</v>
      </c>
      <c r="O437" s="1314" t="s">
        <v>1078</v>
      </c>
      <c r="P437" s="1483" t="s">
        <v>1078</v>
      </c>
      <c r="Q437" s="1484" t="s">
        <v>1078</v>
      </c>
      <c r="R437" s="1314" t="s">
        <v>1078</v>
      </c>
      <c r="S437" s="1483" t="s">
        <v>1078</v>
      </c>
      <c r="T437" s="1484" t="s">
        <v>1078</v>
      </c>
      <c r="U437" s="1314" t="s">
        <v>1078</v>
      </c>
      <c r="V437" s="1483" t="s">
        <v>1078</v>
      </c>
      <c r="W437" s="1484" t="s">
        <v>1078</v>
      </c>
      <c r="X437" s="1314" t="s">
        <v>1078</v>
      </c>
      <c r="Y437" s="1483" t="s">
        <v>1078</v>
      </c>
      <c r="Z437" s="1484" t="s">
        <v>1078</v>
      </c>
      <c r="AA437" s="1314" t="s">
        <v>1078</v>
      </c>
      <c r="AB437" s="1483" t="s">
        <v>1078</v>
      </c>
      <c r="AC437" s="1484" t="s">
        <v>1078</v>
      </c>
      <c r="AD437" s="1314" t="s">
        <v>1078</v>
      </c>
      <c r="AE437" s="1483" t="s">
        <v>1078</v>
      </c>
      <c r="AF437" s="1484" t="s">
        <v>1078</v>
      </c>
      <c r="AG437" s="1314" t="s">
        <v>1078</v>
      </c>
      <c r="AH437" s="1483" t="s">
        <v>1078</v>
      </c>
      <c r="AI437" s="1484" t="s">
        <v>1078</v>
      </c>
      <c r="AJ437" s="1314" t="s">
        <v>1078</v>
      </c>
      <c r="AK437" s="1483" t="s">
        <v>1078</v>
      </c>
      <c r="AL437" s="1484" t="s">
        <v>1078</v>
      </c>
      <c r="AM437" s="1314" t="s">
        <v>1078</v>
      </c>
      <c r="AN437" s="1483" t="s">
        <v>1078</v>
      </c>
      <c r="AO437" s="1484" t="s">
        <v>1078</v>
      </c>
    </row>
    <row r="438" spans="1:41" ht="54.75">
      <c r="A438" s="1299" t="s">
        <v>6523</v>
      </c>
      <c r="B438" s="1139" t="s">
        <v>6524</v>
      </c>
      <c r="C438" s="1300" t="s">
        <v>6643</v>
      </c>
      <c r="D438" s="1301" t="s">
        <v>6649</v>
      </c>
      <c r="E438" s="1302" t="s">
        <v>6650</v>
      </c>
      <c r="F438" s="1300" t="s">
        <v>6643</v>
      </c>
      <c r="G438" s="1301" t="s">
        <v>6649</v>
      </c>
      <c r="H438" s="1302" t="s">
        <v>6650</v>
      </c>
      <c r="I438" s="1300" t="s">
        <v>4806</v>
      </c>
      <c r="J438" s="1301" t="s">
        <v>4813</v>
      </c>
      <c r="K438" s="1302" t="s">
        <v>4814</v>
      </c>
      <c r="L438" s="1300" t="s">
        <v>4806</v>
      </c>
      <c r="M438" s="1301" t="s">
        <v>4813</v>
      </c>
      <c r="N438" s="1302" t="s">
        <v>4814</v>
      </c>
      <c r="O438" s="1300" t="s">
        <v>4806</v>
      </c>
      <c r="P438" s="1301" t="s">
        <v>4813</v>
      </c>
      <c r="Q438" s="1302" t="s">
        <v>4814</v>
      </c>
      <c r="R438" s="1300" t="s">
        <v>4806</v>
      </c>
      <c r="S438" s="1301" t="s">
        <v>4813</v>
      </c>
      <c r="T438" s="1302" t="s">
        <v>4814</v>
      </c>
      <c r="U438" s="1300" t="s">
        <v>4806</v>
      </c>
      <c r="V438" s="1301" t="s">
        <v>4813</v>
      </c>
      <c r="W438" s="1302" t="s">
        <v>4814</v>
      </c>
      <c r="X438" s="1300" t="s">
        <v>4806</v>
      </c>
      <c r="Y438" s="1301" t="s">
        <v>4813</v>
      </c>
      <c r="Z438" s="1302" t="s">
        <v>4814</v>
      </c>
      <c r="AA438" s="1300" t="s">
        <v>4806</v>
      </c>
      <c r="AB438" s="1301" t="s">
        <v>4813</v>
      </c>
      <c r="AC438" s="1302" t="s">
        <v>4814</v>
      </c>
      <c r="AD438" s="1300" t="s">
        <v>4806</v>
      </c>
      <c r="AE438" s="1301" t="s">
        <v>4813</v>
      </c>
      <c r="AF438" s="1302" t="s">
        <v>4814</v>
      </c>
      <c r="AG438" s="1300" t="s">
        <v>4806</v>
      </c>
      <c r="AH438" s="1301" t="s">
        <v>4813</v>
      </c>
      <c r="AI438" s="1302" t="s">
        <v>4814</v>
      </c>
      <c r="AJ438" s="1300" t="s">
        <v>4806</v>
      </c>
      <c r="AK438" s="1301" t="s">
        <v>4813</v>
      </c>
      <c r="AL438" s="1302" t="s">
        <v>4814</v>
      </c>
      <c r="AM438" s="1300" t="s">
        <v>4806</v>
      </c>
      <c r="AN438" s="1301" t="s">
        <v>4813</v>
      </c>
      <c r="AO438" s="1302" t="s">
        <v>4814</v>
      </c>
    </row>
    <row r="439" spans="1:41">
      <c r="A439" s="1303" t="s">
        <v>4464</v>
      </c>
      <c r="B439" s="1304" t="s">
        <v>4465</v>
      </c>
      <c r="C439" s="1305" t="s">
        <v>2284</v>
      </c>
      <c r="D439" s="1479">
        <v>25.2</v>
      </c>
      <c r="E439" s="1480">
        <v>0</v>
      </c>
      <c r="F439" s="1305" t="s">
        <v>2284</v>
      </c>
      <c r="G439" s="1479">
        <v>25.3</v>
      </c>
      <c r="H439" s="1480">
        <v>0</v>
      </c>
      <c r="I439" s="1305" t="s">
        <v>2284</v>
      </c>
      <c r="J439" s="1479">
        <v>25.2</v>
      </c>
      <c r="K439" s="1480">
        <v>0</v>
      </c>
      <c r="L439" s="1305" t="s">
        <v>2284</v>
      </c>
      <c r="M439" s="1479">
        <v>25.3</v>
      </c>
      <c r="N439" s="1480">
        <v>0</v>
      </c>
      <c r="O439" s="1305" t="s">
        <v>4810</v>
      </c>
      <c r="P439" s="1479">
        <v>25.3</v>
      </c>
      <c r="Q439" s="1480">
        <v>10.1</v>
      </c>
      <c r="R439" s="1305" t="s">
        <v>2284</v>
      </c>
      <c r="S439" s="1479">
        <v>25.2</v>
      </c>
      <c r="T439" s="1480">
        <v>0</v>
      </c>
      <c r="U439" s="1305" t="s">
        <v>4351</v>
      </c>
      <c r="V439" s="1479">
        <v>25.3</v>
      </c>
      <c r="W439" s="1480">
        <v>25.3</v>
      </c>
      <c r="X439" s="1305" t="s">
        <v>2284</v>
      </c>
      <c r="Y439" s="1479">
        <v>25.1</v>
      </c>
      <c r="Z439" s="1480">
        <v>0</v>
      </c>
      <c r="AA439" s="1305" t="s">
        <v>2284</v>
      </c>
      <c r="AB439" s="1479">
        <v>25.1</v>
      </c>
      <c r="AC439" s="1480">
        <v>0</v>
      </c>
      <c r="AD439" s="1305" t="s">
        <v>2284</v>
      </c>
      <c r="AE439" s="1479">
        <v>25.3</v>
      </c>
      <c r="AF439" s="1480">
        <v>0</v>
      </c>
      <c r="AG439" s="1305" t="s">
        <v>2284</v>
      </c>
      <c r="AH439" s="1479">
        <v>25.2</v>
      </c>
      <c r="AI439" s="1480">
        <v>0</v>
      </c>
      <c r="AJ439" s="1305" t="s">
        <v>2284</v>
      </c>
      <c r="AK439" s="1479">
        <v>25.2</v>
      </c>
      <c r="AL439" s="1480">
        <v>0</v>
      </c>
      <c r="AM439" s="1305" t="s">
        <v>2284</v>
      </c>
      <c r="AN439" s="1479">
        <v>25.2</v>
      </c>
      <c r="AO439" s="1480">
        <v>0</v>
      </c>
    </row>
    <row r="440" spans="1:41">
      <c r="A440" s="1714" t="s">
        <v>4466</v>
      </c>
      <c r="B440" s="1350" t="s">
        <v>4467</v>
      </c>
      <c r="C440" s="1310" t="s">
        <v>1078</v>
      </c>
      <c r="D440" s="1485" t="s">
        <v>1078</v>
      </c>
      <c r="E440" s="1486" t="s">
        <v>1078</v>
      </c>
      <c r="F440" s="1310" t="s">
        <v>1078</v>
      </c>
      <c r="G440" s="1485" t="s">
        <v>1078</v>
      </c>
      <c r="H440" s="1486" t="s">
        <v>1078</v>
      </c>
      <c r="I440" s="1310" t="s">
        <v>1078</v>
      </c>
      <c r="J440" s="1485" t="s">
        <v>1078</v>
      </c>
      <c r="K440" s="1486" t="s">
        <v>1078</v>
      </c>
      <c r="L440" s="1310" t="s">
        <v>1078</v>
      </c>
      <c r="M440" s="1485" t="s">
        <v>1078</v>
      </c>
      <c r="N440" s="1486" t="s">
        <v>1078</v>
      </c>
      <c r="O440" s="1310" t="s">
        <v>2284</v>
      </c>
      <c r="P440" s="1485">
        <v>25.2</v>
      </c>
      <c r="Q440" s="1486">
        <v>0</v>
      </c>
      <c r="R440" s="1310" t="s">
        <v>1078</v>
      </c>
      <c r="S440" s="1485" t="s">
        <v>1078</v>
      </c>
      <c r="T440" s="1486" t="s">
        <v>1078</v>
      </c>
      <c r="U440" s="1310" t="s">
        <v>1078</v>
      </c>
      <c r="V440" s="1485" t="s">
        <v>1078</v>
      </c>
      <c r="W440" s="1486" t="s">
        <v>1078</v>
      </c>
      <c r="X440" s="1310" t="s">
        <v>1078</v>
      </c>
      <c r="Y440" s="1485" t="s">
        <v>1078</v>
      </c>
      <c r="Z440" s="1486" t="s">
        <v>1078</v>
      </c>
      <c r="AA440" s="1310" t="s">
        <v>1078</v>
      </c>
      <c r="AB440" s="1485" t="s">
        <v>1078</v>
      </c>
      <c r="AC440" s="1486" t="s">
        <v>1078</v>
      </c>
      <c r="AD440" s="1310" t="s">
        <v>1078</v>
      </c>
      <c r="AE440" s="1485" t="s">
        <v>1078</v>
      </c>
      <c r="AF440" s="1486" t="s">
        <v>1078</v>
      </c>
      <c r="AG440" s="1310" t="s">
        <v>1078</v>
      </c>
      <c r="AH440" s="1485" t="s">
        <v>1078</v>
      </c>
      <c r="AI440" s="1486" t="s">
        <v>1078</v>
      </c>
      <c r="AJ440" s="1310" t="s">
        <v>1078</v>
      </c>
      <c r="AK440" s="1485" t="s">
        <v>1078</v>
      </c>
      <c r="AL440" s="1486" t="s">
        <v>1078</v>
      </c>
      <c r="AM440" s="1310" t="s">
        <v>1078</v>
      </c>
      <c r="AN440" s="1485" t="s">
        <v>1078</v>
      </c>
      <c r="AO440" s="1486" t="s">
        <v>1078</v>
      </c>
    </row>
    <row r="441" spans="1:41">
      <c r="A441" s="1313" t="s">
        <v>4468</v>
      </c>
      <c r="B441" s="1143" t="s">
        <v>4469</v>
      </c>
      <c r="C441" s="1314" t="s">
        <v>1078</v>
      </c>
      <c r="D441" s="1483" t="s">
        <v>1078</v>
      </c>
      <c r="E441" s="1484" t="s">
        <v>1078</v>
      </c>
      <c r="F441" s="1314" t="s">
        <v>1078</v>
      </c>
      <c r="G441" s="1483" t="s">
        <v>1078</v>
      </c>
      <c r="H441" s="1484" t="s">
        <v>1078</v>
      </c>
      <c r="I441" s="1314" t="s">
        <v>1078</v>
      </c>
      <c r="J441" s="1483" t="s">
        <v>1078</v>
      </c>
      <c r="K441" s="1484" t="s">
        <v>1078</v>
      </c>
      <c r="L441" s="1314" t="s">
        <v>1078</v>
      </c>
      <c r="M441" s="1483" t="s">
        <v>1078</v>
      </c>
      <c r="N441" s="1484" t="s">
        <v>1078</v>
      </c>
      <c r="O441" s="1314" t="s">
        <v>2284</v>
      </c>
      <c r="P441" s="1483">
        <v>25.2</v>
      </c>
      <c r="Q441" s="1484">
        <v>0</v>
      </c>
      <c r="R441" s="1314" t="s">
        <v>1078</v>
      </c>
      <c r="S441" s="1483" t="s">
        <v>1078</v>
      </c>
      <c r="T441" s="1484" t="s">
        <v>1078</v>
      </c>
      <c r="U441" s="1314" t="s">
        <v>1078</v>
      </c>
      <c r="V441" s="1483" t="s">
        <v>1078</v>
      </c>
      <c r="W441" s="1484" t="s">
        <v>1078</v>
      </c>
      <c r="X441" s="1314" t="s">
        <v>1078</v>
      </c>
      <c r="Y441" s="1483" t="s">
        <v>1078</v>
      </c>
      <c r="Z441" s="1484" t="s">
        <v>1078</v>
      </c>
      <c r="AA441" s="1314" t="s">
        <v>1078</v>
      </c>
      <c r="AB441" s="1483" t="s">
        <v>1078</v>
      </c>
      <c r="AC441" s="1484" t="s">
        <v>1078</v>
      </c>
      <c r="AD441" s="1314" t="s">
        <v>1078</v>
      </c>
      <c r="AE441" s="1483" t="s">
        <v>1078</v>
      </c>
      <c r="AF441" s="1484" t="s">
        <v>1078</v>
      </c>
      <c r="AG441" s="1314" t="s">
        <v>1078</v>
      </c>
      <c r="AH441" s="1483" t="s">
        <v>1078</v>
      </c>
      <c r="AI441" s="1484" t="s">
        <v>1078</v>
      </c>
      <c r="AJ441" s="1314" t="s">
        <v>1078</v>
      </c>
      <c r="AK441" s="1483" t="s">
        <v>1078</v>
      </c>
      <c r="AL441" s="1484" t="s">
        <v>1078</v>
      </c>
      <c r="AM441" s="1314" t="s">
        <v>1078</v>
      </c>
      <c r="AN441" s="1483" t="s">
        <v>1078</v>
      </c>
      <c r="AO441" s="1484" t="s">
        <v>1078</v>
      </c>
    </row>
    <row r="442" spans="1:41">
      <c r="A442" s="1303" t="s">
        <v>4470</v>
      </c>
      <c r="B442" s="1304" t="s">
        <v>4471</v>
      </c>
      <c r="C442" s="1305" t="s">
        <v>4809</v>
      </c>
      <c r="D442" s="1479" t="s">
        <v>1078</v>
      </c>
      <c r="E442" s="1480" t="s">
        <v>1078</v>
      </c>
      <c r="F442" s="1305" t="s">
        <v>4809</v>
      </c>
      <c r="G442" s="1479" t="s">
        <v>1078</v>
      </c>
      <c r="H442" s="1480" t="s">
        <v>1078</v>
      </c>
      <c r="I442" s="1305" t="s">
        <v>4809</v>
      </c>
      <c r="J442" s="1479" t="s">
        <v>1078</v>
      </c>
      <c r="K442" s="1480" t="s">
        <v>1078</v>
      </c>
      <c r="L442" s="1305" t="s">
        <v>4809</v>
      </c>
      <c r="M442" s="1479" t="s">
        <v>1078</v>
      </c>
      <c r="N442" s="1480" t="s">
        <v>1078</v>
      </c>
      <c r="O442" s="1305" t="s">
        <v>4809</v>
      </c>
      <c r="P442" s="1479" t="s">
        <v>1078</v>
      </c>
      <c r="Q442" s="1480" t="s">
        <v>1078</v>
      </c>
      <c r="R442" s="1305" t="s">
        <v>4809</v>
      </c>
      <c r="S442" s="1479" t="s">
        <v>1078</v>
      </c>
      <c r="T442" s="1480" t="s">
        <v>1078</v>
      </c>
      <c r="U442" s="1305" t="s">
        <v>2284</v>
      </c>
      <c r="V442" s="1479">
        <v>30.2</v>
      </c>
      <c r="W442" s="1480">
        <v>0</v>
      </c>
      <c r="X442" s="1305" t="s">
        <v>4809</v>
      </c>
      <c r="Y442" s="1479" t="s">
        <v>1078</v>
      </c>
      <c r="Z442" s="1480" t="s">
        <v>1078</v>
      </c>
      <c r="AA442" s="1305" t="s">
        <v>4809</v>
      </c>
      <c r="AB442" s="1479" t="s">
        <v>1078</v>
      </c>
      <c r="AC442" s="1480" t="s">
        <v>1078</v>
      </c>
      <c r="AD442" s="1305" t="s">
        <v>4809</v>
      </c>
      <c r="AE442" s="1479" t="s">
        <v>1078</v>
      </c>
      <c r="AF442" s="1480" t="s">
        <v>1078</v>
      </c>
      <c r="AG442" s="1305" t="s">
        <v>4809</v>
      </c>
      <c r="AH442" s="1479" t="s">
        <v>1078</v>
      </c>
      <c r="AI442" s="1480" t="s">
        <v>1078</v>
      </c>
      <c r="AJ442" s="1305" t="s">
        <v>4809</v>
      </c>
      <c r="AK442" s="1479" t="s">
        <v>1078</v>
      </c>
      <c r="AL442" s="1480" t="s">
        <v>1078</v>
      </c>
      <c r="AM442" s="1305" t="s">
        <v>4809</v>
      </c>
      <c r="AN442" s="1479" t="s">
        <v>1078</v>
      </c>
      <c r="AO442" s="1480" t="s">
        <v>1078</v>
      </c>
    </row>
    <row r="443" spans="1:41">
      <c r="A443" s="1714" t="s">
        <v>4472</v>
      </c>
      <c r="B443" s="1350" t="s">
        <v>4473</v>
      </c>
      <c r="C443" s="1310" t="s">
        <v>1078</v>
      </c>
      <c r="D443" s="1485" t="s">
        <v>1078</v>
      </c>
      <c r="E443" s="1486" t="s">
        <v>1078</v>
      </c>
      <c r="F443" s="1310" t="s">
        <v>1078</v>
      </c>
      <c r="G443" s="1485" t="s">
        <v>1078</v>
      </c>
      <c r="H443" s="1486" t="s">
        <v>1078</v>
      </c>
      <c r="I443" s="1310" t="s">
        <v>1078</v>
      </c>
      <c r="J443" s="1485" t="s">
        <v>1078</v>
      </c>
      <c r="K443" s="1486" t="s">
        <v>1078</v>
      </c>
      <c r="L443" s="1310" t="s">
        <v>1078</v>
      </c>
      <c r="M443" s="1485" t="s">
        <v>1078</v>
      </c>
      <c r="N443" s="1486" t="s">
        <v>1078</v>
      </c>
      <c r="O443" s="1310" t="s">
        <v>1078</v>
      </c>
      <c r="P443" s="1485" t="s">
        <v>1078</v>
      </c>
      <c r="Q443" s="1486" t="s">
        <v>1078</v>
      </c>
      <c r="R443" s="1310" t="s">
        <v>1078</v>
      </c>
      <c r="S443" s="1485" t="s">
        <v>1078</v>
      </c>
      <c r="T443" s="1486" t="s">
        <v>1078</v>
      </c>
      <c r="U443" s="1310" t="s">
        <v>1078</v>
      </c>
      <c r="V443" s="1485" t="s">
        <v>1078</v>
      </c>
      <c r="W443" s="1486" t="s">
        <v>1078</v>
      </c>
      <c r="X443" s="1310" t="s">
        <v>1078</v>
      </c>
      <c r="Y443" s="1485" t="s">
        <v>1078</v>
      </c>
      <c r="Z443" s="1486" t="s">
        <v>1078</v>
      </c>
      <c r="AA443" s="1310" t="s">
        <v>1078</v>
      </c>
      <c r="AB443" s="1485" t="s">
        <v>1078</v>
      </c>
      <c r="AC443" s="1486" t="s">
        <v>1078</v>
      </c>
      <c r="AD443" s="1310" t="s">
        <v>1078</v>
      </c>
      <c r="AE443" s="1485" t="s">
        <v>1078</v>
      </c>
      <c r="AF443" s="1486" t="s">
        <v>1078</v>
      </c>
      <c r="AG443" s="1310" t="s">
        <v>1078</v>
      </c>
      <c r="AH443" s="1485" t="s">
        <v>1078</v>
      </c>
      <c r="AI443" s="1486" t="s">
        <v>1078</v>
      </c>
      <c r="AJ443" s="1310" t="s">
        <v>1078</v>
      </c>
      <c r="AK443" s="1485" t="s">
        <v>1078</v>
      </c>
      <c r="AL443" s="1486" t="s">
        <v>1078</v>
      </c>
      <c r="AM443" s="1310" t="s">
        <v>1078</v>
      </c>
      <c r="AN443" s="1485" t="s">
        <v>1078</v>
      </c>
      <c r="AO443" s="1486" t="s">
        <v>1078</v>
      </c>
    </row>
    <row r="444" spans="1:41">
      <c r="A444" s="1313" t="s">
        <v>4474</v>
      </c>
      <c r="B444" s="1143" t="s">
        <v>4475</v>
      </c>
      <c r="C444" s="1314" t="s">
        <v>1078</v>
      </c>
      <c r="D444" s="1483" t="s">
        <v>1078</v>
      </c>
      <c r="E444" s="1484" t="s">
        <v>1078</v>
      </c>
      <c r="F444" s="1314" t="s">
        <v>1078</v>
      </c>
      <c r="G444" s="1483" t="s">
        <v>1078</v>
      </c>
      <c r="H444" s="1484" t="s">
        <v>1078</v>
      </c>
      <c r="I444" s="1314" t="s">
        <v>1078</v>
      </c>
      <c r="J444" s="1483" t="s">
        <v>1078</v>
      </c>
      <c r="K444" s="1484" t="s">
        <v>1078</v>
      </c>
      <c r="L444" s="1314" t="s">
        <v>1078</v>
      </c>
      <c r="M444" s="1483" t="s">
        <v>1078</v>
      </c>
      <c r="N444" s="1484" t="s">
        <v>1078</v>
      </c>
      <c r="O444" s="1314" t="s">
        <v>1078</v>
      </c>
      <c r="P444" s="1483" t="s">
        <v>1078</v>
      </c>
      <c r="Q444" s="1484" t="s">
        <v>1078</v>
      </c>
      <c r="R444" s="1314" t="s">
        <v>1078</v>
      </c>
      <c r="S444" s="1483" t="s">
        <v>1078</v>
      </c>
      <c r="T444" s="1484" t="s">
        <v>1078</v>
      </c>
      <c r="U444" s="1314" t="s">
        <v>1078</v>
      </c>
      <c r="V444" s="1483" t="s">
        <v>1078</v>
      </c>
      <c r="W444" s="1484" t="s">
        <v>1078</v>
      </c>
      <c r="X444" s="1314" t="s">
        <v>1078</v>
      </c>
      <c r="Y444" s="1483" t="s">
        <v>1078</v>
      </c>
      <c r="Z444" s="1484" t="s">
        <v>1078</v>
      </c>
      <c r="AA444" s="1314" t="s">
        <v>1078</v>
      </c>
      <c r="AB444" s="1483" t="s">
        <v>1078</v>
      </c>
      <c r="AC444" s="1484" t="s">
        <v>1078</v>
      </c>
      <c r="AD444" s="1314" t="s">
        <v>1078</v>
      </c>
      <c r="AE444" s="1483" t="s">
        <v>1078</v>
      </c>
      <c r="AF444" s="1484" t="s">
        <v>1078</v>
      </c>
      <c r="AG444" s="1314" t="s">
        <v>1078</v>
      </c>
      <c r="AH444" s="1483" t="s">
        <v>1078</v>
      </c>
      <c r="AI444" s="1484" t="s">
        <v>1078</v>
      </c>
      <c r="AJ444" s="1314" t="s">
        <v>1078</v>
      </c>
      <c r="AK444" s="1483" t="s">
        <v>1078</v>
      </c>
      <c r="AL444" s="1484" t="s">
        <v>1078</v>
      </c>
      <c r="AM444" s="1314" t="s">
        <v>1078</v>
      </c>
      <c r="AN444" s="1483" t="s">
        <v>1078</v>
      </c>
      <c r="AO444" s="1484" t="s">
        <v>1078</v>
      </c>
    </row>
    <row r="445" spans="1:41">
      <c r="A445" s="1303" t="s">
        <v>4476</v>
      </c>
      <c r="B445" s="1304" t="s">
        <v>4477</v>
      </c>
      <c r="C445" s="1305" t="s">
        <v>2284</v>
      </c>
      <c r="D445" s="1479">
        <v>35.200000000000003</v>
      </c>
      <c r="E445" s="1480">
        <v>0</v>
      </c>
      <c r="F445" s="1305" t="s">
        <v>2284</v>
      </c>
      <c r="G445" s="1479">
        <v>35.299999999999997</v>
      </c>
      <c r="H445" s="1480">
        <v>0</v>
      </c>
      <c r="I445" s="1305" t="s">
        <v>2284</v>
      </c>
      <c r="J445" s="1479">
        <v>35.200000000000003</v>
      </c>
      <c r="K445" s="1480">
        <v>0</v>
      </c>
      <c r="L445" s="1305" t="s">
        <v>2284</v>
      </c>
      <c r="M445" s="1479">
        <v>35.200000000000003</v>
      </c>
      <c r="N445" s="1480">
        <v>0</v>
      </c>
      <c r="O445" s="1305" t="s">
        <v>2284</v>
      </c>
      <c r="P445" s="1479">
        <v>35.299999999999997</v>
      </c>
      <c r="Q445" s="1480">
        <v>0</v>
      </c>
      <c r="R445" s="1305" t="s">
        <v>4810</v>
      </c>
      <c r="S445" s="1479">
        <v>35.200000000000003</v>
      </c>
      <c r="T445" s="1480">
        <v>8.4</v>
      </c>
      <c r="U445" s="1305" t="s">
        <v>2284</v>
      </c>
      <c r="V445" s="1479">
        <v>35.299999999999997</v>
      </c>
      <c r="W445" s="1480">
        <v>0</v>
      </c>
      <c r="X445" s="1305" t="s">
        <v>2284</v>
      </c>
      <c r="Y445" s="1479">
        <v>35.299999999999997</v>
      </c>
      <c r="Z445" s="1480">
        <v>0</v>
      </c>
      <c r="AA445" s="1305" t="s">
        <v>2284</v>
      </c>
      <c r="AB445" s="1479">
        <v>35.299999999999997</v>
      </c>
      <c r="AC445" s="1480">
        <v>0</v>
      </c>
      <c r="AD445" s="1305" t="s">
        <v>2284</v>
      </c>
      <c r="AE445" s="1479">
        <v>35.200000000000003</v>
      </c>
      <c r="AF445" s="1480">
        <v>0</v>
      </c>
      <c r="AG445" s="1305" t="s">
        <v>2284</v>
      </c>
      <c r="AH445" s="1479">
        <v>35.200000000000003</v>
      </c>
      <c r="AI445" s="1480">
        <v>0</v>
      </c>
      <c r="AJ445" s="1305" t="s">
        <v>2284</v>
      </c>
      <c r="AK445" s="1479">
        <v>35.1</v>
      </c>
      <c r="AL445" s="1480">
        <v>0</v>
      </c>
      <c r="AM445" s="1305" t="s">
        <v>2284</v>
      </c>
      <c r="AN445" s="1479">
        <v>35.299999999999997</v>
      </c>
      <c r="AO445" s="1480">
        <v>0</v>
      </c>
    </row>
    <row r="446" spans="1:41">
      <c r="A446" s="1714" t="s">
        <v>4478</v>
      </c>
      <c r="B446" s="1350" t="s">
        <v>4479</v>
      </c>
      <c r="C446" s="1310" t="s">
        <v>1078</v>
      </c>
      <c r="D446" s="1485" t="s">
        <v>1078</v>
      </c>
      <c r="E446" s="1486" t="s">
        <v>1078</v>
      </c>
      <c r="F446" s="1310" t="s">
        <v>1078</v>
      </c>
      <c r="G446" s="1485" t="s">
        <v>1078</v>
      </c>
      <c r="H446" s="1486" t="s">
        <v>1078</v>
      </c>
      <c r="I446" s="1310" t="s">
        <v>2284</v>
      </c>
      <c r="J446" s="1485">
        <v>35.200000000000003</v>
      </c>
      <c r="K446" s="1486">
        <v>0</v>
      </c>
      <c r="L446" s="1310" t="s">
        <v>1078</v>
      </c>
      <c r="M446" s="1485" t="s">
        <v>1078</v>
      </c>
      <c r="N446" s="1486" t="s">
        <v>1078</v>
      </c>
      <c r="O446" s="1310" t="s">
        <v>1078</v>
      </c>
      <c r="P446" s="1485" t="s">
        <v>1078</v>
      </c>
      <c r="Q446" s="1486" t="s">
        <v>1078</v>
      </c>
      <c r="R446" s="1310" t="s">
        <v>2284</v>
      </c>
      <c r="S446" s="1485">
        <v>35.299999999999997</v>
      </c>
      <c r="T446" s="1486">
        <v>0</v>
      </c>
      <c r="U446" s="1310" t="s">
        <v>1078</v>
      </c>
      <c r="V446" s="1485" t="s">
        <v>1078</v>
      </c>
      <c r="W446" s="1486" t="s">
        <v>1078</v>
      </c>
      <c r="X446" s="1310" t="s">
        <v>1078</v>
      </c>
      <c r="Y446" s="1485" t="s">
        <v>1078</v>
      </c>
      <c r="Z446" s="1486" t="s">
        <v>1078</v>
      </c>
      <c r="AA446" s="1310" t="s">
        <v>1078</v>
      </c>
      <c r="AB446" s="1485" t="s">
        <v>1078</v>
      </c>
      <c r="AC446" s="1486" t="s">
        <v>1078</v>
      </c>
      <c r="AD446" s="1310" t="s">
        <v>1078</v>
      </c>
      <c r="AE446" s="1485" t="s">
        <v>1078</v>
      </c>
      <c r="AF446" s="1486" t="s">
        <v>1078</v>
      </c>
      <c r="AG446" s="1310" t="s">
        <v>1078</v>
      </c>
      <c r="AH446" s="1485" t="s">
        <v>1078</v>
      </c>
      <c r="AI446" s="1486" t="s">
        <v>1078</v>
      </c>
      <c r="AJ446" s="1310" t="s">
        <v>1078</v>
      </c>
      <c r="AK446" s="1485" t="s">
        <v>1078</v>
      </c>
      <c r="AL446" s="1486" t="s">
        <v>1078</v>
      </c>
      <c r="AM446" s="1310" t="s">
        <v>1078</v>
      </c>
      <c r="AN446" s="1485" t="s">
        <v>1078</v>
      </c>
      <c r="AO446" s="1486" t="s">
        <v>1078</v>
      </c>
    </row>
    <row r="447" spans="1:41">
      <c r="A447" s="1313" t="s">
        <v>4480</v>
      </c>
      <c r="B447" s="1143" t="s">
        <v>4481</v>
      </c>
      <c r="C447" s="1314" t="s">
        <v>1078</v>
      </c>
      <c r="D447" s="1483" t="s">
        <v>1078</v>
      </c>
      <c r="E447" s="1484" t="s">
        <v>1078</v>
      </c>
      <c r="F447" s="1314" t="s">
        <v>1078</v>
      </c>
      <c r="G447" s="1483" t="s">
        <v>1078</v>
      </c>
      <c r="H447" s="1484" t="s">
        <v>1078</v>
      </c>
      <c r="I447" s="1314" t="s">
        <v>1078</v>
      </c>
      <c r="J447" s="1483" t="s">
        <v>1078</v>
      </c>
      <c r="K447" s="1484" t="s">
        <v>1078</v>
      </c>
      <c r="L447" s="1314" t="s">
        <v>1078</v>
      </c>
      <c r="M447" s="1483" t="s">
        <v>1078</v>
      </c>
      <c r="N447" s="1484" t="s">
        <v>1078</v>
      </c>
      <c r="O447" s="1314" t="s">
        <v>1078</v>
      </c>
      <c r="P447" s="1483" t="s">
        <v>1078</v>
      </c>
      <c r="Q447" s="1484" t="s">
        <v>1078</v>
      </c>
      <c r="R447" s="1314" t="s">
        <v>2284</v>
      </c>
      <c r="S447" s="1483">
        <v>35.299999999999997</v>
      </c>
      <c r="T447" s="1484">
        <v>0</v>
      </c>
      <c r="U447" s="1314" t="s">
        <v>1078</v>
      </c>
      <c r="V447" s="1483" t="s">
        <v>1078</v>
      </c>
      <c r="W447" s="1484" t="s">
        <v>1078</v>
      </c>
      <c r="X447" s="1314" t="s">
        <v>1078</v>
      </c>
      <c r="Y447" s="1483" t="s">
        <v>1078</v>
      </c>
      <c r="Z447" s="1484" t="s">
        <v>1078</v>
      </c>
      <c r="AA447" s="1314" t="s">
        <v>1078</v>
      </c>
      <c r="AB447" s="1483" t="s">
        <v>1078</v>
      </c>
      <c r="AC447" s="1484" t="s">
        <v>1078</v>
      </c>
      <c r="AD447" s="1314" t="s">
        <v>1078</v>
      </c>
      <c r="AE447" s="1483" t="s">
        <v>1078</v>
      </c>
      <c r="AF447" s="1484" t="s">
        <v>1078</v>
      </c>
      <c r="AG447" s="1314" t="s">
        <v>1078</v>
      </c>
      <c r="AH447" s="1483" t="s">
        <v>1078</v>
      </c>
      <c r="AI447" s="1484" t="s">
        <v>1078</v>
      </c>
      <c r="AJ447" s="1314" t="s">
        <v>1078</v>
      </c>
      <c r="AK447" s="1483" t="s">
        <v>1078</v>
      </c>
      <c r="AL447" s="1484" t="s">
        <v>1078</v>
      </c>
      <c r="AM447" s="1314" t="s">
        <v>1078</v>
      </c>
      <c r="AN447" s="1483" t="s">
        <v>1078</v>
      </c>
      <c r="AO447" s="1484" t="s">
        <v>1078</v>
      </c>
    </row>
    <row r="448" spans="1:41">
      <c r="A448" s="1303" t="s">
        <v>4482</v>
      </c>
      <c r="B448" s="1304" t="s">
        <v>4483</v>
      </c>
      <c r="C448" s="1305" t="s">
        <v>4809</v>
      </c>
      <c r="D448" s="1479" t="s">
        <v>1078</v>
      </c>
      <c r="E448" s="1480" t="s">
        <v>1078</v>
      </c>
      <c r="F448" s="1305" t="s">
        <v>4809</v>
      </c>
      <c r="G448" s="1479" t="s">
        <v>1078</v>
      </c>
      <c r="H448" s="1480" t="s">
        <v>1078</v>
      </c>
      <c r="I448" s="1305" t="s">
        <v>2284</v>
      </c>
      <c r="J448" s="1479">
        <v>40.200000000000003</v>
      </c>
      <c r="K448" s="1480">
        <v>0</v>
      </c>
      <c r="L448" s="1305" t="s">
        <v>4809</v>
      </c>
      <c r="M448" s="1479" t="s">
        <v>1078</v>
      </c>
      <c r="N448" s="1480" t="s">
        <v>1078</v>
      </c>
      <c r="O448" s="1305" t="s">
        <v>4810</v>
      </c>
      <c r="P448" s="1479">
        <v>40.299999999999997</v>
      </c>
      <c r="Q448" s="1480">
        <v>24.2</v>
      </c>
      <c r="R448" s="1305" t="s">
        <v>4810</v>
      </c>
      <c r="S448" s="1479">
        <v>40.299999999999997</v>
      </c>
      <c r="T448" s="1480">
        <v>15.4</v>
      </c>
      <c r="U448" s="1305" t="s">
        <v>4810</v>
      </c>
      <c r="V448" s="1479">
        <v>40.299999999999997</v>
      </c>
      <c r="W448" s="1480">
        <v>28.9</v>
      </c>
      <c r="X448" s="1305" t="s">
        <v>4809</v>
      </c>
      <c r="Y448" s="1479" t="s">
        <v>1078</v>
      </c>
      <c r="Z448" s="1480" t="s">
        <v>1078</v>
      </c>
      <c r="AA448" s="1305" t="s">
        <v>4809</v>
      </c>
      <c r="AB448" s="1479" t="s">
        <v>1078</v>
      </c>
      <c r="AC448" s="1480" t="s">
        <v>1078</v>
      </c>
      <c r="AD448" s="1305" t="s">
        <v>4809</v>
      </c>
      <c r="AE448" s="1479" t="s">
        <v>1078</v>
      </c>
      <c r="AF448" s="1480" t="s">
        <v>1078</v>
      </c>
      <c r="AG448" s="1305" t="s">
        <v>4809</v>
      </c>
      <c r="AH448" s="1479" t="s">
        <v>1078</v>
      </c>
      <c r="AI448" s="1480" t="s">
        <v>1078</v>
      </c>
      <c r="AJ448" s="1305" t="s">
        <v>4809</v>
      </c>
      <c r="AK448" s="1479" t="s">
        <v>1078</v>
      </c>
      <c r="AL448" s="1480" t="s">
        <v>1078</v>
      </c>
      <c r="AM448" s="1305" t="s">
        <v>4809</v>
      </c>
      <c r="AN448" s="1479" t="s">
        <v>1078</v>
      </c>
      <c r="AO448" s="1480" t="s">
        <v>1078</v>
      </c>
    </row>
    <row r="449" spans="1:41">
      <c r="A449" s="1714" t="s">
        <v>4484</v>
      </c>
      <c r="B449" s="1350" t="s">
        <v>4485</v>
      </c>
      <c r="C449" s="1310" t="s">
        <v>1078</v>
      </c>
      <c r="D449" s="1485" t="s">
        <v>1078</v>
      </c>
      <c r="E449" s="1486" t="s">
        <v>1078</v>
      </c>
      <c r="F449" s="1310" t="s">
        <v>1078</v>
      </c>
      <c r="G449" s="1485" t="s">
        <v>1078</v>
      </c>
      <c r="H449" s="1486" t="s">
        <v>1078</v>
      </c>
      <c r="I449" s="1310" t="s">
        <v>4810</v>
      </c>
      <c r="J449" s="1485">
        <v>40.200000000000003</v>
      </c>
      <c r="K449" s="1486">
        <v>22.2</v>
      </c>
      <c r="L449" s="1310" t="s">
        <v>1078</v>
      </c>
      <c r="M449" s="1485" t="s">
        <v>1078</v>
      </c>
      <c r="N449" s="1486" t="s">
        <v>1078</v>
      </c>
      <c r="O449" s="1310" t="s">
        <v>4810</v>
      </c>
      <c r="P449" s="1485">
        <v>40.4</v>
      </c>
      <c r="Q449" s="1486">
        <v>25.5</v>
      </c>
      <c r="R449" s="1310" t="s">
        <v>1078</v>
      </c>
      <c r="S449" s="1485" t="s">
        <v>1078</v>
      </c>
      <c r="T449" s="1486" t="s">
        <v>1078</v>
      </c>
      <c r="U449" s="1310" t="s">
        <v>1078</v>
      </c>
      <c r="V449" s="1485" t="s">
        <v>1078</v>
      </c>
      <c r="W449" s="1486" t="s">
        <v>1078</v>
      </c>
      <c r="X449" s="1310" t="s">
        <v>1078</v>
      </c>
      <c r="Y449" s="1485" t="s">
        <v>1078</v>
      </c>
      <c r="Z449" s="1486" t="s">
        <v>1078</v>
      </c>
      <c r="AA449" s="1310" t="s">
        <v>1078</v>
      </c>
      <c r="AB449" s="1485" t="s">
        <v>1078</v>
      </c>
      <c r="AC449" s="1486" t="s">
        <v>1078</v>
      </c>
      <c r="AD449" s="1310" t="s">
        <v>1078</v>
      </c>
      <c r="AE449" s="1485" t="s">
        <v>1078</v>
      </c>
      <c r="AF449" s="1486" t="s">
        <v>1078</v>
      </c>
      <c r="AG449" s="1310" t="s">
        <v>1078</v>
      </c>
      <c r="AH449" s="1485" t="s">
        <v>1078</v>
      </c>
      <c r="AI449" s="1486" t="s">
        <v>1078</v>
      </c>
      <c r="AJ449" s="1310" t="s">
        <v>1078</v>
      </c>
      <c r="AK449" s="1485" t="s">
        <v>1078</v>
      </c>
      <c r="AL449" s="1486" t="s">
        <v>1078</v>
      </c>
      <c r="AM449" s="1310" t="s">
        <v>1078</v>
      </c>
      <c r="AN449" s="1485" t="s">
        <v>1078</v>
      </c>
      <c r="AO449" s="1486" t="s">
        <v>1078</v>
      </c>
    </row>
    <row r="450" spans="1:41">
      <c r="A450" s="1313" t="s">
        <v>4486</v>
      </c>
      <c r="B450" s="1143" t="s">
        <v>4487</v>
      </c>
      <c r="C450" s="1314" t="s">
        <v>1078</v>
      </c>
      <c r="D450" s="1483" t="s">
        <v>1078</v>
      </c>
      <c r="E450" s="1484" t="s">
        <v>1078</v>
      </c>
      <c r="F450" s="1314" t="s">
        <v>1078</v>
      </c>
      <c r="G450" s="1483" t="s">
        <v>1078</v>
      </c>
      <c r="H450" s="1484" t="s">
        <v>1078</v>
      </c>
      <c r="I450" s="1314" t="s">
        <v>4810</v>
      </c>
      <c r="J450" s="1483">
        <v>40.299999999999997</v>
      </c>
      <c r="K450" s="1484">
        <v>16</v>
      </c>
      <c r="L450" s="1314" t="s">
        <v>1078</v>
      </c>
      <c r="M450" s="1483" t="s">
        <v>1078</v>
      </c>
      <c r="N450" s="1484" t="s">
        <v>1078</v>
      </c>
      <c r="O450" s="1314" t="s">
        <v>4810</v>
      </c>
      <c r="P450" s="1483">
        <v>40.299999999999997</v>
      </c>
      <c r="Q450" s="1484">
        <v>8.9</v>
      </c>
      <c r="R450" s="1314" t="s">
        <v>1078</v>
      </c>
      <c r="S450" s="1483" t="s">
        <v>1078</v>
      </c>
      <c r="T450" s="1484" t="s">
        <v>1078</v>
      </c>
      <c r="U450" s="1314" t="s">
        <v>1078</v>
      </c>
      <c r="V450" s="1483" t="s">
        <v>1078</v>
      </c>
      <c r="W450" s="1484" t="s">
        <v>1078</v>
      </c>
      <c r="X450" s="1314" t="s">
        <v>1078</v>
      </c>
      <c r="Y450" s="1483" t="s">
        <v>1078</v>
      </c>
      <c r="Z450" s="1484" t="s">
        <v>1078</v>
      </c>
      <c r="AA450" s="1314" t="s">
        <v>1078</v>
      </c>
      <c r="AB450" s="1483" t="s">
        <v>1078</v>
      </c>
      <c r="AC450" s="1484" t="s">
        <v>1078</v>
      </c>
      <c r="AD450" s="1314" t="s">
        <v>1078</v>
      </c>
      <c r="AE450" s="1483" t="s">
        <v>1078</v>
      </c>
      <c r="AF450" s="1484" t="s">
        <v>1078</v>
      </c>
      <c r="AG450" s="1314" t="s">
        <v>1078</v>
      </c>
      <c r="AH450" s="1483" t="s">
        <v>1078</v>
      </c>
      <c r="AI450" s="1484" t="s">
        <v>1078</v>
      </c>
      <c r="AJ450" s="1314" t="s">
        <v>1078</v>
      </c>
      <c r="AK450" s="1483" t="s">
        <v>1078</v>
      </c>
      <c r="AL450" s="1484" t="s">
        <v>1078</v>
      </c>
      <c r="AM450" s="1314" t="s">
        <v>1078</v>
      </c>
      <c r="AN450" s="1483" t="s">
        <v>1078</v>
      </c>
      <c r="AO450" s="1484" t="s">
        <v>1078</v>
      </c>
    </row>
    <row r="451" spans="1:41">
      <c r="A451" s="1303" t="s">
        <v>4488</v>
      </c>
      <c r="B451" s="1304" t="s">
        <v>4489</v>
      </c>
      <c r="C451" s="1305" t="s">
        <v>2284</v>
      </c>
      <c r="D451" s="1479">
        <v>45.3</v>
      </c>
      <c r="E451" s="1480">
        <v>0</v>
      </c>
      <c r="F451" s="1305" t="s">
        <v>2284</v>
      </c>
      <c r="G451" s="1479">
        <v>45.3</v>
      </c>
      <c r="H451" s="1480">
        <v>0</v>
      </c>
      <c r="I451" s="1305" t="s">
        <v>4810</v>
      </c>
      <c r="J451" s="1479">
        <v>45.2</v>
      </c>
      <c r="K451" s="1480">
        <v>19.100000000000001</v>
      </c>
      <c r="L451" s="1305" t="s">
        <v>2284</v>
      </c>
      <c r="M451" s="1479">
        <v>45.4</v>
      </c>
      <c r="N451" s="1480">
        <v>0</v>
      </c>
      <c r="O451" s="1305" t="s">
        <v>4810</v>
      </c>
      <c r="P451" s="1479">
        <v>45.2</v>
      </c>
      <c r="Q451" s="1480">
        <v>23.1</v>
      </c>
      <c r="R451" s="1305" t="s">
        <v>4810</v>
      </c>
      <c r="S451" s="1479">
        <v>45.3</v>
      </c>
      <c r="T451" s="1480">
        <v>27.5</v>
      </c>
      <c r="U451" s="1305" t="s">
        <v>4810</v>
      </c>
      <c r="V451" s="1479">
        <v>45.3</v>
      </c>
      <c r="W451" s="1480">
        <v>11.8</v>
      </c>
      <c r="X451" s="1305" t="s">
        <v>2284</v>
      </c>
      <c r="Y451" s="1479">
        <v>45.3</v>
      </c>
      <c r="Z451" s="1480">
        <v>0</v>
      </c>
      <c r="AA451" s="1305" t="s">
        <v>2284</v>
      </c>
      <c r="AB451" s="1479">
        <v>45.3</v>
      </c>
      <c r="AC451" s="1480">
        <v>0</v>
      </c>
      <c r="AD451" s="1305" t="s">
        <v>2284</v>
      </c>
      <c r="AE451" s="1479">
        <v>45.2</v>
      </c>
      <c r="AF451" s="1480">
        <v>0</v>
      </c>
      <c r="AG451" s="1305" t="s">
        <v>2284</v>
      </c>
      <c r="AH451" s="1479">
        <v>45.2</v>
      </c>
      <c r="AI451" s="1480">
        <v>0</v>
      </c>
      <c r="AJ451" s="1305" t="s">
        <v>2284</v>
      </c>
      <c r="AK451" s="1479">
        <v>45.3</v>
      </c>
      <c r="AL451" s="1480">
        <v>0</v>
      </c>
      <c r="AM451" s="1305" t="s">
        <v>2284</v>
      </c>
      <c r="AN451" s="1479">
        <v>45.3</v>
      </c>
      <c r="AO451" s="1480">
        <v>0</v>
      </c>
    </row>
    <row r="452" spans="1:41">
      <c r="A452" s="1714" t="s">
        <v>4490</v>
      </c>
      <c r="B452" s="1350" t="s">
        <v>4491</v>
      </c>
      <c r="C452" s="1310" t="s">
        <v>1078</v>
      </c>
      <c r="D452" s="1485" t="s">
        <v>1078</v>
      </c>
      <c r="E452" s="1486" t="s">
        <v>1078</v>
      </c>
      <c r="F452" s="1310" t="s">
        <v>1078</v>
      </c>
      <c r="G452" s="1485" t="s">
        <v>1078</v>
      </c>
      <c r="H452" s="1486" t="s">
        <v>1078</v>
      </c>
      <c r="I452" s="1310" t="s">
        <v>4810</v>
      </c>
      <c r="J452" s="1485">
        <v>45.3</v>
      </c>
      <c r="K452" s="1486">
        <v>26.4</v>
      </c>
      <c r="L452" s="1310" t="s">
        <v>1078</v>
      </c>
      <c r="M452" s="1485" t="s">
        <v>1078</v>
      </c>
      <c r="N452" s="1486" t="s">
        <v>1078</v>
      </c>
      <c r="O452" s="1310" t="s">
        <v>1078</v>
      </c>
      <c r="P452" s="1485" t="s">
        <v>1078</v>
      </c>
      <c r="Q452" s="1486" t="s">
        <v>1078</v>
      </c>
      <c r="R452" s="1310" t="s">
        <v>4810</v>
      </c>
      <c r="S452" s="1485">
        <v>45.2</v>
      </c>
      <c r="T452" s="1486">
        <v>21.5</v>
      </c>
      <c r="U452" s="1310" t="s">
        <v>1078</v>
      </c>
      <c r="V452" s="1485" t="s">
        <v>1078</v>
      </c>
      <c r="W452" s="1486" t="s">
        <v>1078</v>
      </c>
      <c r="X452" s="1310" t="s">
        <v>1078</v>
      </c>
      <c r="Y452" s="1485" t="s">
        <v>1078</v>
      </c>
      <c r="Z452" s="1486" t="s">
        <v>1078</v>
      </c>
      <c r="AA452" s="1310" t="s">
        <v>1078</v>
      </c>
      <c r="AB452" s="1485" t="s">
        <v>1078</v>
      </c>
      <c r="AC452" s="1486" t="s">
        <v>1078</v>
      </c>
      <c r="AD452" s="1310" t="s">
        <v>1078</v>
      </c>
      <c r="AE452" s="1485" t="s">
        <v>1078</v>
      </c>
      <c r="AF452" s="1486" t="s">
        <v>1078</v>
      </c>
      <c r="AG452" s="1310" t="s">
        <v>1078</v>
      </c>
      <c r="AH452" s="1485" t="s">
        <v>1078</v>
      </c>
      <c r="AI452" s="1486" t="s">
        <v>1078</v>
      </c>
      <c r="AJ452" s="1310" t="s">
        <v>1078</v>
      </c>
      <c r="AK452" s="1485" t="s">
        <v>1078</v>
      </c>
      <c r="AL452" s="1486" t="s">
        <v>1078</v>
      </c>
      <c r="AM452" s="1310" t="s">
        <v>1078</v>
      </c>
      <c r="AN452" s="1485" t="s">
        <v>1078</v>
      </c>
      <c r="AO452" s="1486" t="s">
        <v>1078</v>
      </c>
    </row>
    <row r="453" spans="1:41">
      <c r="A453" s="1313" t="s">
        <v>4492</v>
      </c>
      <c r="B453" s="1143" t="s">
        <v>4493</v>
      </c>
      <c r="C453" s="1314" t="s">
        <v>1078</v>
      </c>
      <c r="D453" s="1483" t="s">
        <v>1078</v>
      </c>
      <c r="E453" s="1484" t="s">
        <v>1078</v>
      </c>
      <c r="F453" s="1314" t="s">
        <v>1078</v>
      </c>
      <c r="G453" s="1483" t="s">
        <v>1078</v>
      </c>
      <c r="H453" s="1484" t="s">
        <v>1078</v>
      </c>
      <c r="I453" s="1314" t="s">
        <v>4810</v>
      </c>
      <c r="J453" s="1483">
        <v>45.3</v>
      </c>
      <c r="K453" s="1484">
        <v>17</v>
      </c>
      <c r="L453" s="1314" t="s">
        <v>1078</v>
      </c>
      <c r="M453" s="1483" t="s">
        <v>1078</v>
      </c>
      <c r="N453" s="1484" t="s">
        <v>1078</v>
      </c>
      <c r="O453" s="1314" t="s">
        <v>1078</v>
      </c>
      <c r="P453" s="1483" t="s">
        <v>1078</v>
      </c>
      <c r="Q453" s="1484" t="s">
        <v>1078</v>
      </c>
      <c r="R453" s="1314" t="s">
        <v>4810</v>
      </c>
      <c r="S453" s="1483">
        <v>45.3</v>
      </c>
      <c r="T453" s="1484">
        <v>28.1</v>
      </c>
      <c r="U453" s="1314" t="s">
        <v>1078</v>
      </c>
      <c r="V453" s="1483" t="s">
        <v>1078</v>
      </c>
      <c r="W453" s="1484" t="s">
        <v>1078</v>
      </c>
      <c r="X453" s="1314" t="s">
        <v>1078</v>
      </c>
      <c r="Y453" s="1483" t="s">
        <v>1078</v>
      </c>
      <c r="Z453" s="1484" t="s">
        <v>1078</v>
      </c>
      <c r="AA453" s="1314" t="s">
        <v>1078</v>
      </c>
      <c r="AB453" s="1483" t="s">
        <v>1078</v>
      </c>
      <c r="AC453" s="1484" t="s">
        <v>1078</v>
      </c>
      <c r="AD453" s="1314" t="s">
        <v>1078</v>
      </c>
      <c r="AE453" s="1483" t="s">
        <v>1078</v>
      </c>
      <c r="AF453" s="1484" t="s">
        <v>1078</v>
      </c>
      <c r="AG453" s="1314" t="s">
        <v>1078</v>
      </c>
      <c r="AH453" s="1483" t="s">
        <v>1078</v>
      </c>
      <c r="AI453" s="1484" t="s">
        <v>1078</v>
      </c>
      <c r="AJ453" s="1314" t="s">
        <v>1078</v>
      </c>
      <c r="AK453" s="1483" t="s">
        <v>1078</v>
      </c>
      <c r="AL453" s="1484" t="s">
        <v>1078</v>
      </c>
      <c r="AM453" s="1314" t="s">
        <v>1078</v>
      </c>
      <c r="AN453" s="1483" t="s">
        <v>1078</v>
      </c>
      <c r="AO453" s="1484" t="s">
        <v>1078</v>
      </c>
    </row>
    <row r="454" spans="1:41" ht="54.75">
      <c r="A454" s="1299" t="s">
        <v>6525</v>
      </c>
      <c r="B454" s="1139" t="s">
        <v>6526</v>
      </c>
      <c r="C454" s="1300" t="s">
        <v>6643</v>
      </c>
      <c r="D454" s="1301" t="s">
        <v>6649</v>
      </c>
      <c r="E454" s="1302" t="s">
        <v>6650</v>
      </c>
      <c r="F454" s="1300" t="s">
        <v>6643</v>
      </c>
      <c r="G454" s="1301" t="s">
        <v>6649</v>
      </c>
      <c r="H454" s="1302" t="s">
        <v>6650</v>
      </c>
      <c r="I454" s="1300" t="s">
        <v>4806</v>
      </c>
      <c r="J454" s="1301" t="s">
        <v>4813</v>
      </c>
      <c r="K454" s="1302" t="s">
        <v>4814</v>
      </c>
      <c r="L454" s="1300" t="s">
        <v>4806</v>
      </c>
      <c r="M454" s="1301" t="s">
        <v>4813</v>
      </c>
      <c r="N454" s="1302" t="s">
        <v>4814</v>
      </c>
      <c r="O454" s="1300" t="s">
        <v>4806</v>
      </c>
      <c r="P454" s="1301" t="s">
        <v>4813</v>
      </c>
      <c r="Q454" s="1302" t="s">
        <v>4814</v>
      </c>
      <c r="R454" s="1300" t="s">
        <v>4806</v>
      </c>
      <c r="S454" s="1301" t="s">
        <v>4813</v>
      </c>
      <c r="T454" s="1302" t="s">
        <v>4814</v>
      </c>
      <c r="U454" s="1300" t="s">
        <v>4806</v>
      </c>
      <c r="V454" s="1301" t="s">
        <v>4813</v>
      </c>
      <c r="W454" s="1302" t="s">
        <v>4814</v>
      </c>
      <c r="X454" s="1300" t="s">
        <v>4806</v>
      </c>
      <c r="Y454" s="1301" t="s">
        <v>4813</v>
      </c>
      <c r="Z454" s="1302" t="s">
        <v>4814</v>
      </c>
      <c r="AA454" s="1300" t="s">
        <v>4806</v>
      </c>
      <c r="AB454" s="1301" t="s">
        <v>4813</v>
      </c>
      <c r="AC454" s="1302" t="s">
        <v>4814</v>
      </c>
      <c r="AD454" s="1300" t="s">
        <v>4806</v>
      </c>
      <c r="AE454" s="1301" t="s">
        <v>4813</v>
      </c>
      <c r="AF454" s="1302" t="s">
        <v>4814</v>
      </c>
      <c r="AG454" s="1300" t="s">
        <v>4806</v>
      </c>
      <c r="AH454" s="1301" t="s">
        <v>4813</v>
      </c>
      <c r="AI454" s="1302" t="s">
        <v>4814</v>
      </c>
      <c r="AJ454" s="1300" t="s">
        <v>4806</v>
      </c>
      <c r="AK454" s="1301" t="s">
        <v>4813</v>
      </c>
      <c r="AL454" s="1302" t="s">
        <v>4814</v>
      </c>
      <c r="AM454" s="1300" t="s">
        <v>4806</v>
      </c>
      <c r="AN454" s="1301" t="s">
        <v>4813</v>
      </c>
      <c r="AO454" s="1302" t="s">
        <v>4814</v>
      </c>
    </row>
    <row r="455" spans="1:41">
      <c r="A455" s="1303" t="s">
        <v>4464</v>
      </c>
      <c r="B455" s="1304" t="s">
        <v>4465</v>
      </c>
      <c r="C455" s="1305" t="s">
        <v>2284</v>
      </c>
      <c r="D455" s="1479">
        <v>25.2</v>
      </c>
      <c r="E455" s="1480">
        <v>0</v>
      </c>
      <c r="F455" s="1305" t="s">
        <v>2284</v>
      </c>
      <c r="G455" s="1479">
        <v>25.3</v>
      </c>
      <c r="H455" s="1480">
        <v>0</v>
      </c>
      <c r="I455" s="1305" t="s">
        <v>2284</v>
      </c>
      <c r="J455" s="1479">
        <v>25.2</v>
      </c>
      <c r="K455" s="1480">
        <v>0</v>
      </c>
      <c r="L455" s="1305" t="s">
        <v>2284</v>
      </c>
      <c r="M455" s="1479">
        <v>25.3</v>
      </c>
      <c r="N455" s="1480">
        <v>0</v>
      </c>
      <c r="O455" s="1305" t="s">
        <v>4810</v>
      </c>
      <c r="P455" s="1479">
        <v>25.3</v>
      </c>
      <c r="Q455" s="1480">
        <v>10.1</v>
      </c>
      <c r="R455" s="1305" t="s">
        <v>2284</v>
      </c>
      <c r="S455" s="1479">
        <v>25.2</v>
      </c>
      <c r="T455" s="1480">
        <v>0</v>
      </c>
      <c r="U455" s="1305" t="s">
        <v>4351</v>
      </c>
      <c r="V455" s="1479">
        <v>25.3</v>
      </c>
      <c r="W455" s="1480">
        <v>25.3</v>
      </c>
      <c r="X455" s="1305" t="s">
        <v>2284</v>
      </c>
      <c r="Y455" s="1479">
        <v>25.1</v>
      </c>
      <c r="Z455" s="1480">
        <v>0</v>
      </c>
      <c r="AA455" s="1305" t="s">
        <v>2284</v>
      </c>
      <c r="AB455" s="1479">
        <v>25.1</v>
      </c>
      <c r="AC455" s="1480">
        <v>0</v>
      </c>
      <c r="AD455" s="1305" t="s">
        <v>2284</v>
      </c>
      <c r="AE455" s="1479">
        <v>25.3</v>
      </c>
      <c r="AF455" s="1480">
        <v>0</v>
      </c>
      <c r="AG455" s="1305" t="s">
        <v>2284</v>
      </c>
      <c r="AH455" s="1479">
        <v>25.2</v>
      </c>
      <c r="AI455" s="1480">
        <v>0</v>
      </c>
      <c r="AJ455" s="1305" t="s">
        <v>2284</v>
      </c>
      <c r="AK455" s="1479">
        <v>25.2</v>
      </c>
      <c r="AL455" s="1480">
        <v>0</v>
      </c>
      <c r="AM455" s="1305" t="s">
        <v>2284</v>
      </c>
      <c r="AN455" s="1479">
        <v>25.2</v>
      </c>
      <c r="AO455" s="1480">
        <v>0</v>
      </c>
    </row>
    <row r="456" spans="1:41">
      <c r="A456" s="1714" t="s">
        <v>4466</v>
      </c>
      <c r="B456" s="1350" t="s">
        <v>4467</v>
      </c>
      <c r="C456" s="1310" t="s">
        <v>1078</v>
      </c>
      <c r="D456" s="1485" t="s">
        <v>1078</v>
      </c>
      <c r="E456" s="1486" t="s">
        <v>1078</v>
      </c>
      <c r="F456" s="1310" t="s">
        <v>1078</v>
      </c>
      <c r="G456" s="1485" t="s">
        <v>1078</v>
      </c>
      <c r="H456" s="1486" t="s">
        <v>1078</v>
      </c>
      <c r="I456" s="1310" t="s">
        <v>1078</v>
      </c>
      <c r="J456" s="1485" t="s">
        <v>1078</v>
      </c>
      <c r="K456" s="1486" t="s">
        <v>1078</v>
      </c>
      <c r="L456" s="1310" t="s">
        <v>1078</v>
      </c>
      <c r="M456" s="1485" t="s">
        <v>1078</v>
      </c>
      <c r="N456" s="1486" t="s">
        <v>1078</v>
      </c>
      <c r="O456" s="1310" t="s">
        <v>2284</v>
      </c>
      <c r="P456" s="1485">
        <v>25.2</v>
      </c>
      <c r="Q456" s="1486">
        <v>0</v>
      </c>
      <c r="R456" s="1310" t="s">
        <v>1078</v>
      </c>
      <c r="S456" s="1485" t="s">
        <v>1078</v>
      </c>
      <c r="T456" s="1486" t="s">
        <v>1078</v>
      </c>
      <c r="U456" s="1310" t="s">
        <v>1078</v>
      </c>
      <c r="V456" s="1485" t="s">
        <v>1078</v>
      </c>
      <c r="W456" s="1486" t="s">
        <v>1078</v>
      </c>
      <c r="X456" s="1310" t="s">
        <v>1078</v>
      </c>
      <c r="Y456" s="1485" t="s">
        <v>1078</v>
      </c>
      <c r="Z456" s="1486" t="s">
        <v>1078</v>
      </c>
      <c r="AA456" s="1310" t="s">
        <v>1078</v>
      </c>
      <c r="AB456" s="1485" t="s">
        <v>1078</v>
      </c>
      <c r="AC456" s="1486" t="s">
        <v>1078</v>
      </c>
      <c r="AD456" s="1310" t="s">
        <v>1078</v>
      </c>
      <c r="AE456" s="1485" t="s">
        <v>1078</v>
      </c>
      <c r="AF456" s="1486" t="s">
        <v>1078</v>
      </c>
      <c r="AG456" s="1310" t="s">
        <v>1078</v>
      </c>
      <c r="AH456" s="1485" t="s">
        <v>1078</v>
      </c>
      <c r="AI456" s="1486" t="s">
        <v>1078</v>
      </c>
      <c r="AJ456" s="1310" t="s">
        <v>1078</v>
      </c>
      <c r="AK456" s="1485" t="s">
        <v>1078</v>
      </c>
      <c r="AL456" s="1486" t="s">
        <v>1078</v>
      </c>
      <c r="AM456" s="1310" t="s">
        <v>1078</v>
      </c>
      <c r="AN456" s="1485" t="s">
        <v>1078</v>
      </c>
      <c r="AO456" s="1486" t="s">
        <v>1078</v>
      </c>
    </row>
    <row r="457" spans="1:41">
      <c r="A457" s="1313" t="s">
        <v>4468</v>
      </c>
      <c r="B457" s="1143" t="s">
        <v>4469</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2284</v>
      </c>
      <c r="P457" s="1483">
        <v>25.2</v>
      </c>
      <c r="Q457" s="1484">
        <v>0</v>
      </c>
      <c r="R457" s="1314" t="s">
        <v>1078</v>
      </c>
      <c r="S457" s="1483" t="s">
        <v>1078</v>
      </c>
      <c r="T457" s="1484" t="s">
        <v>1078</v>
      </c>
      <c r="U457" s="1314" t="s">
        <v>1078</v>
      </c>
      <c r="V457" s="1483" t="s">
        <v>1078</v>
      </c>
      <c r="W457" s="1484" t="s">
        <v>1078</v>
      </c>
      <c r="X457" s="1314" t="s">
        <v>1078</v>
      </c>
      <c r="Y457" s="1483" t="s">
        <v>1078</v>
      </c>
      <c r="Z457" s="1484" t="s">
        <v>1078</v>
      </c>
      <c r="AA457" s="1314" t="s">
        <v>1078</v>
      </c>
      <c r="AB457" s="1483" t="s">
        <v>1078</v>
      </c>
      <c r="AC457" s="1484" t="s">
        <v>1078</v>
      </c>
      <c r="AD457" s="1314" t="s">
        <v>1078</v>
      </c>
      <c r="AE457" s="1483" t="s">
        <v>1078</v>
      </c>
      <c r="AF457" s="1484" t="s">
        <v>1078</v>
      </c>
      <c r="AG457" s="1314" t="s">
        <v>1078</v>
      </c>
      <c r="AH457" s="1483" t="s">
        <v>1078</v>
      </c>
      <c r="AI457" s="1484" t="s">
        <v>1078</v>
      </c>
      <c r="AJ457" s="1314" t="s">
        <v>1078</v>
      </c>
      <c r="AK457" s="1483" t="s">
        <v>1078</v>
      </c>
      <c r="AL457" s="1484" t="s">
        <v>1078</v>
      </c>
      <c r="AM457" s="1314" t="s">
        <v>1078</v>
      </c>
      <c r="AN457" s="1483" t="s">
        <v>1078</v>
      </c>
      <c r="AO457" s="1484" t="s">
        <v>1078</v>
      </c>
    </row>
    <row r="458" spans="1:41">
      <c r="A458" s="1303" t="s">
        <v>4470</v>
      </c>
      <c r="B458" s="1304" t="s">
        <v>4471</v>
      </c>
      <c r="C458" s="1305" t="s">
        <v>4809</v>
      </c>
      <c r="D458" s="1479" t="s">
        <v>1078</v>
      </c>
      <c r="E458" s="1480" t="s">
        <v>1078</v>
      </c>
      <c r="F458" s="1305" t="s">
        <v>4809</v>
      </c>
      <c r="G458" s="1479" t="s">
        <v>1078</v>
      </c>
      <c r="H458" s="1480" t="s">
        <v>1078</v>
      </c>
      <c r="I458" s="1305" t="s">
        <v>4809</v>
      </c>
      <c r="J458" s="1479" t="s">
        <v>1078</v>
      </c>
      <c r="K458" s="1480" t="s">
        <v>1078</v>
      </c>
      <c r="L458" s="1305" t="s">
        <v>4809</v>
      </c>
      <c r="M458" s="1479" t="s">
        <v>1078</v>
      </c>
      <c r="N458" s="1480" t="s">
        <v>1078</v>
      </c>
      <c r="O458" s="1305" t="s">
        <v>4809</v>
      </c>
      <c r="P458" s="1479" t="s">
        <v>1078</v>
      </c>
      <c r="Q458" s="1480" t="s">
        <v>1078</v>
      </c>
      <c r="R458" s="1305" t="s">
        <v>4809</v>
      </c>
      <c r="S458" s="1479" t="s">
        <v>1078</v>
      </c>
      <c r="T458" s="1480" t="s">
        <v>1078</v>
      </c>
      <c r="U458" s="1305" t="s">
        <v>2284</v>
      </c>
      <c r="V458" s="1479">
        <v>30.2</v>
      </c>
      <c r="W458" s="1480">
        <v>0</v>
      </c>
      <c r="X458" s="1305" t="s">
        <v>4809</v>
      </c>
      <c r="Y458" s="1479" t="s">
        <v>1078</v>
      </c>
      <c r="Z458" s="1480" t="s">
        <v>1078</v>
      </c>
      <c r="AA458" s="1305" t="s">
        <v>4809</v>
      </c>
      <c r="AB458" s="1479" t="s">
        <v>1078</v>
      </c>
      <c r="AC458" s="1480" t="s">
        <v>1078</v>
      </c>
      <c r="AD458" s="1305" t="s">
        <v>4809</v>
      </c>
      <c r="AE458" s="1479" t="s">
        <v>1078</v>
      </c>
      <c r="AF458" s="1480" t="s">
        <v>1078</v>
      </c>
      <c r="AG458" s="1305" t="s">
        <v>4809</v>
      </c>
      <c r="AH458" s="1479" t="s">
        <v>1078</v>
      </c>
      <c r="AI458" s="1480" t="s">
        <v>1078</v>
      </c>
      <c r="AJ458" s="1305" t="s">
        <v>4809</v>
      </c>
      <c r="AK458" s="1479" t="s">
        <v>1078</v>
      </c>
      <c r="AL458" s="1480" t="s">
        <v>1078</v>
      </c>
      <c r="AM458" s="1305" t="s">
        <v>4809</v>
      </c>
      <c r="AN458" s="1479" t="s">
        <v>1078</v>
      </c>
      <c r="AO458" s="1480" t="s">
        <v>1078</v>
      </c>
    </row>
    <row r="459" spans="1:41">
      <c r="A459" s="1714" t="s">
        <v>4472</v>
      </c>
      <c r="B459" s="1350" t="s">
        <v>4473</v>
      </c>
      <c r="C459" s="1310" t="s">
        <v>1078</v>
      </c>
      <c r="D459" s="1485" t="s">
        <v>1078</v>
      </c>
      <c r="E459" s="1486" t="s">
        <v>1078</v>
      </c>
      <c r="F459" s="1310" t="s">
        <v>1078</v>
      </c>
      <c r="G459" s="1485" t="s">
        <v>1078</v>
      </c>
      <c r="H459" s="1486" t="s">
        <v>1078</v>
      </c>
      <c r="I459" s="1310" t="s">
        <v>1078</v>
      </c>
      <c r="J459" s="1485" t="s">
        <v>1078</v>
      </c>
      <c r="K459" s="1486" t="s">
        <v>1078</v>
      </c>
      <c r="L459" s="1310" t="s">
        <v>1078</v>
      </c>
      <c r="M459" s="1485" t="s">
        <v>1078</v>
      </c>
      <c r="N459" s="1486" t="s">
        <v>1078</v>
      </c>
      <c r="O459" s="1310" t="s">
        <v>1078</v>
      </c>
      <c r="P459" s="1485" t="s">
        <v>1078</v>
      </c>
      <c r="Q459" s="1486" t="s">
        <v>1078</v>
      </c>
      <c r="R459" s="1310" t="s">
        <v>1078</v>
      </c>
      <c r="S459" s="1485" t="s">
        <v>1078</v>
      </c>
      <c r="T459" s="1486" t="s">
        <v>1078</v>
      </c>
      <c r="U459" s="1310" t="s">
        <v>1078</v>
      </c>
      <c r="V459" s="1485" t="s">
        <v>1078</v>
      </c>
      <c r="W459" s="1486" t="s">
        <v>1078</v>
      </c>
      <c r="X459" s="1310" t="s">
        <v>1078</v>
      </c>
      <c r="Y459" s="1485" t="s">
        <v>1078</v>
      </c>
      <c r="Z459" s="1486" t="s">
        <v>1078</v>
      </c>
      <c r="AA459" s="1310" t="s">
        <v>1078</v>
      </c>
      <c r="AB459" s="1485" t="s">
        <v>1078</v>
      </c>
      <c r="AC459" s="1486" t="s">
        <v>1078</v>
      </c>
      <c r="AD459" s="1310" t="s">
        <v>1078</v>
      </c>
      <c r="AE459" s="1485" t="s">
        <v>1078</v>
      </c>
      <c r="AF459" s="1486" t="s">
        <v>1078</v>
      </c>
      <c r="AG459" s="1310" t="s">
        <v>1078</v>
      </c>
      <c r="AH459" s="1485" t="s">
        <v>1078</v>
      </c>
      <c r="AI459" s="1486" t="s">
        <v>1078</v>
      </c>
      <c r="AJ459" s="1310" t="s">
        <v>1078</v>
      </c>
      <c r="AK459" s="1485" t="s">
        <v>1078</v>
      </c>
      <c r="AL459" s="1486" t="s">
        <v>1078</v>
      </c>
      <c r="AM459" s="1310" t="s">
        <v>1078</v>
      </c>
      <c r="AN459" s="1485" t="s">
        <v>1078</v>
      </c>
      <c r="AO459" s="1486" t="s">
        <v>1078</v>
      </c>
    </row>
    <row r="460" spans="1:41">
      <c r="A460" s="1313" t="s">
        <v>4474</v>
      </c>
      <c r="B460" s="1143" t="s">
        <v>4475</v>
      </c>
      <c r="C460" s="1314" t="s">
        <v>1078</v>
      </c>
      <c r="D460" s="1483" t="s">
        <v>1078</v>
      </c>
      <c r="E460" s="1484" t="s">
        <v>1078</v>
      </c>
      <c r="F460" s="1314" t="s">
        <v>1078</v>
      </c>
      <c r="G460" s="1483" t="s">
        <v>1078</v>
      </c>
      <c r="H460" s="1484" t="s">
        <v>1078</v>
      </c>
      <c r="I460" s="1314" t="s">
        <v>1078</v>
      </c>
      <c r="J460" s="1483" t="s">
        <v>1078</v>
      </c>
      <c r="K460" s="1484" t="s">
        <v>1078</v>
      </c>
      <c r="L460" s="1314" t="s">
        <v>1078</v>
      </c>
      <c r="M460" s="1483" t="s">
        <v>1078</v>
      </c>
      <c r="N460" s="1484" t="s">
        <v>1078</v>
      </c>
      <c r="O460" s="1314" t="s">
        <v>1078</v>
      </c>
      <c r="P460" s="1483" t="s">
        <v>1078</v>
      </c>
      <c r="Q460" s="1484" t="s">
        <v>1078</v>
      </c>
      <c r="R460" s="1314" t="s">
        <v>1078</v>
      </c>
      <c r="S460" s="1483" t="s">
        <v>1078</v>
      </c>
      <c r="T460" s="1484" t="s">
        <v>1078</v>
      </c>
      <c r="U460" s="1314" t="s">
        <v>1078</v>
      </c>
      <c r="V460" s="1483" t="s">
        <v>1078</v>
      </c>
      <c r="W460" s="1484" t="s">
        <v>1078</v>
      </c>
      <c r="X460" s="1314" t="s">
        <v>1078</v>
      </c>
      <c r="Y460" s="1483" t="s">
        <v>1078</v>
      </c>
      <c r="Z460" s="1484" t="s">
        <v>1078</v>
      </c>
      <c r="AA460" s="1314" t="s">
        <v>1078</v>
      </c>
      <c r="AB460" s="1483" t="s">
        <v>1078</v>
      </c>
      <c r="AC460" s="1484" t="s">
        <v>1078</v>
      </c>
      <c r="AD460" s="1314" t="s">
        <v>1078</v>
      </c>
      <c r="AE460" s="1483" t="s">
        <v>1078</v>
      </c>
      <c r="AF460" s="1484" t="s">
        <v>1078</v>
      </c>
      <c r="AG460" s="1314" t="s">
        <v>1078</v>
      </c>
      <c r="AH460" s="1483" t="s">
        <v>1078</v>
      </c>
      <c r="AI460" s="1484" t="s">
        <v>1078</v>
      </c>
      <c r="AJ460" s="1314" t="s">
        <v>1078</v>
      </c>
      <c r="AK460" s="1483" t="s">
        <v>1078</v>
      </c>
      <c r="AL460" s="1484" t="s">
        <v>1078</v>
      </c>
      <c r="AM460" s="1314" t="s">
        <v>1078</v>
      </c>
      <c r="AN460" s="1483" t="s">
        <v>1078</v>
      </c>
      <c r="AO460" s="1484" t="s">
        <v>1078</v>
      </c>
    </row>
    <row r="461" spans="1:41">
      <c r="A461" s="1303" t="s">
        <v>4476</v>
      </c>
      <c r="B461" s="1304" t="s">
        <v>4477</v>
      </c>
      <c r="C461" s="1305" t="s">
        <v>2284</v>
      </c>
      <c r="D461" s="1479">
        <v>35.200000000000003</v>
      </c>
      <c r="E461" s="1480">
        <v>0</v>
      </c>
      <c r="F461" s="1305" t="s">
        <v>2284</v>
      </c>
      <c r="G461" s="1479">
        <v>35.299999999999997</v>
      </c>
      <c r="H461" s="1480">
        <v>0</v>
      </c>
      <c r="I461" s="1305" t="s">
        <v>2284</v>
      </c>
      <c r="J461" s="1479">
        <v>35.200000000000003</v>
      </c>
      <c r="K461" s="1480">
        <v>0</v>
      </c>
      <c r="L461" s="1305" t="s">
        <v>2284</v>
      </c>
      <c r="M461" s="1479">
        <v>35.200000000000003</v>
      </c>
      <c r="N461" s="1480">
        <v>0</v>
      </c>
      <c r="O461" s="1305" t="s">
        <v>2284</v>
      </c>
      <c r="P461" s="1479">
        <v>35.299999999999997</v>
      </c>
      <c r="Q461" s="1480">
        <v>0</v>
      </c>
      <c r="R461" s="1305" t="s">
        <v>4810</v>
      </c>
      <c r="S461" s="1479">
        <v>35.200000000000003</v>
      </c>
      <c r="T461" s="1480">
        <v>8.4</v>
      </c>
      <c r="U461" s="1305" t="s">
        <v>2284</v>
      </c>
      <c r="V461" s="1479">
        <v>35.299999999999997</v>
      </c>
      <c r="W461" s="1480">
        <v>0</v>
      </c>
      <c r="X461" s="1305" t="s">
        <v>2284</v>
      </c>
      <c r="Y461" s="1479">
        <v>35.299999999999997</v>
      </c>
      <c r="Z461" s="1480">
        <v>0</v>
      </c>
      <c r="AA461" s="1305" t="s">
        <v>2284</v>
      </c>
      <c r="AB461" s="1479">
        <v>35.299999999999997</v>
      </c>
      <c r="AC461" s="1480">
        <v>0</v>
      </c>
      <c r="AD461" s="1305" t="s">
        <v>2284</v>
      </c>
      <c r="AE461" s="1479">
        <v>35.200000000000003</v>
      </c>
      <c r="AF461" s="1480">
        <v>0</v>
      </c>
      <c r="AG461" s="1305" t="s">
        <v>2284</v>
      </c>
      <c r="AH461" s="1479">
        <v>35.200000000000003</v>
      </c>
      <c r="AI461" s="1480">
        <v>0</v>
      </c>
      <c r="AJ461" s="1305" t="s">
        <v>2284</v>
      </c>
      <c r="AK461" s="1479">
        <v>35.1</v>
      </c>
      <c r="AL461" s="1480">
        <v>0</v>
      </c>
      <c r="AM461" s="1305" t="s">
        <v>2284</v>
      </c>
      <c r="AN461" s="1479">
        <v>35.299999999999997</v>
      </c>
      <c r="AO461" s="1480">
        <v>0</v>
      </c>
    </row>
    <row r="462" spans="1:41">
      <c r="A462" s="1714" t="s">
        <v>4478</v>
      </c>
      <c r="B462" s="1350" t="s">
        <v>4479</v>
      </c>
      <c r="C462" s="1310" t="s">
        <v>1078</v>
      </c>
      <c r="D462" s="1485" t="s">
        <v>1078</v>
      </c>
      <c r="E462" s="1486" t="s">
        <v>1078</v>
      </c>
      <c r="F462" s="1310" t="s">
        <v>1078</v>
      </c>
      <c r="G462" s="1485" t="s">
        <v>1078</v>
      </c>
      <c r="H462" s="1486" t="s">
        <v>1078</v>
      </c>
      <c r="I462" s="1310" t="s">
        <v>2284</v>
      </c>
      <c r="J462" s="1485">
        <v>35.200000000000003</v>
      </c>
      <c r="K462" s="1486">
        <v>0</v>
      </c>
      <c r="L462" s="1310" t="s">
        <v>1078</v>
      </c>
      <c r="M462" s="1485" t="s">
        <v>1078</v>
      </c>
      <c r="N462" s="1486" t="s">
        <v>1078</v>
      </c>
      <c r="O462" s="1310" t="s">
        <v>1078</v>
      </c>
      <c r="P462" s="1485" t="s">
        <v>1078</v>
      </c>
      <c r="Q462" s="1486" t="s">
        <v>1078</v>
      </c>
      <c r="R462" s="1310" t="s">
        <v>2284</v>
      </c>
      <c r="S462" s="1485">
        <v>35.299999999999997</v>
      </c>
      <c r="T462" s="1486">
        <v>0</v>
      </c>
      <c r="U462" s="1310" t="s">
        <v>1078</v>
      </c>
      <c r="V462" s="1485" t="s">
        <v>1078</v>
      </c>
      <c r="W462" s="1486" t="s">
        <v>1078</v>
      </c>
      <c r="X462" s="1310" t="s">
        <v>1078</v>
      </c>
      <c r="Y462" s="1485" t="s">
        <v>1078</v>
      </c>
      <c r="Z462" s="1486" t="s">
        <v>1078</v>
      </c>
      <c r="AA462" s="1310" t="s">
        <v>1078</v>
      </c>
      <c r="AB462" s="1485" t="s">
        <v>1078</v>
      </c>
      <c r="AC462" s="1486" t="s">
        <v>1078</v>
      </c>
      <c r="AD462" s="1310" t="s">
        <v>1078</v>
      </c>
      <c r="AE462" s="1485" t="s">
        <v>1078</v>
      </c>
      <c r="AF462" s="1486" t="s">
        <v>1078</v>
      </c>
      <c r="AG462" s="1310" t="s">
        <v>1078</v>
      </c>
      <c r="AH462" s="1485" t="s">
        <v>1078</v>
      </c>
      <c r="AI462" s="1486" t="s">
        <v>1078</v>
      </c>
      <c r="AJ462" s="1310" t="s">
        <v>1078</v>
      </c>
      <c r="AK462" s="1485" t="s">
        <v>1078</v>
      </c>
      <c r="AL462" s="1486" t="s">
        <v>1078</v>
      </c>
      <c r="AM462" s="1310" t="s">
        <v>1078</v>
      </c>
      <c r="AN462" s="1485" t="s">
        <v>1078</v>
      </c>
      <c r="AO462" s="1486" t="s">
        <v>1078</v>
      </c>
    </row>
    <row r="463" spans="1:41">
      <c r="A463" s="1313" t="s">
        <v>4480</v>
      </c>
      <c r="B463" s="1143" t="s">
        <v>4481</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c r="R463" s="1314" t="s">
        <v>2284</v>
      </c>
      <c r="S463" s="1483">
        <v>35.299999999999997</v>
      </c>
      <c r="T463" s="1484">
        <v>0</v>
      </c>
      <c r="U463" s="1314" t="s">
        <v>1078</v>
      </c>
      <c r="V463" s="1483" t="s">
        <v>1078</v>
      </c>
      <c r="W463" s="1484" t="s">
        <v>1078</v>
      </c>
      <c r="X463" s="1314" t="s">
        <v>1078</v>
      </c>
      <c r="Y463" s="1483" t="s">
        <v>1078</v>
      </c>
      <c r="Z463" s="1484" t="s">
        <v>1078</v>
      </c>
      <c r="AA463" s="1314" t="s">
        <v>1078</v>
      </c>
      <c r="AB463" s="1483" t="s">
        <v>1078</v>
      </c>
      <c r="AC463" s="1484" t="s">
        <v>1078</v>
      </c>
      <c r="AD463" s="1314" t="s">
        <v>1078</v>
      </c>
      <c r="AE463" s="1483" t="s">
        <v>1078</v>
      </c>
      <c r="AF463" s="1484" t="s">
        <v>1078</v>
      </c>
      <c r="AG463" s="1314" t="s">
        <v>1078</v>
      </c>
      <c r="AH463" s="1483" t="s">
        <v>1078</v>
      </c>
      <c r="AI463" s="1484" t="s">
        <v>1078</v>
      </c>
      <c r="AJ463" s="1314" t="s">
        <v>1078</v>
      </c>
      <c r="AK463" s="1483" t="s">
        <v>1078</v>
      </c>
      <c r="AL463" s="1484" t="s">
        <v>1078</v>
      </c>
      <c r="AM463" s="1314" t="s">
        <v>1078</v>
      </c>
      <c r="AN463" s="1483" t="s">
        <v>1078</v>
      </c>
      <c r="AO463" s="1484" t="s">
        <v>1078</v>
      </c>
    </row>
    <row r="464" spans="1:41">
      <c r="A464" s="1303" t="s">
        <v>4482</v>
      </c>
      <c r="B464" s="1304" t="s">
        <v>4483</v>
      </c>
      <c r="C464" s="1305" t="s">
        <v>4809</v>
      </c>
      <c r="D464" s="1479" t="s">
        <v>1078</v>
      </c>
      <c r="E464" s="1480" t="s">
        <v>1078</v>
      </c>
      <c r="F464" s="1305" t="s">
        <v>4809</v>
      </c>
      <c r="G464" s="1479" t="s">
        <v>1078</v>
      </c>
      <c r="H464" s="1480" t="s">
        <v>1078</v>
      </c>
      <c r="I464" s="1305" t="s">
        <v>2284</v>
      </c>
      <c r="J464" s="1479">
        <v>40.200000000000003</v>
      </c>
      <c r="K464" s="1480">
        <v>0</v>
      </c>
      <c r="L464" s="1305" t="s">
        <v>4809</v>
      </c>
      <c r="M464" s="1479" t="s">
        <v>1078</v>
      </c>
      <c r="N464" s="1480" t="s">
        <v>1078</v>
      </c>
      <c r="O464" s="1305" t="s">
        <v>4810</v>
      </c>
      <c r="P464" s="1479">
        <v>40.299999999999997</v>
      </c>
      <c r="Q464" s="1480">
        <v>24.2</v>
      </c>
      <c r="R464" s="1305" t="s">
        <v>4810</v>
      </c>
      <c r="S464" s="1479">
        <v>40.299999999999997</v>
      </c>
      <c r="T464" s="1480">
        <v>15.4</v>
      </c>
      <c r="U464" s="1305" t="s">
        <v>4810</v>
      </c>
      <c r="V464" s="1479">
        <v>40.299999999999997</v>
      </c>
      <c r="W464" s="1480">
        <v>28.9</v>
      </c>
      <c r="X464" s="1305" t="s">
        <v>4809</v>
      </c>
      <c r="Y464" s="1479" t="s">
        <v>1078</v>
      </c>
      <c r="Z464" s="1480" t="s">
        <v>1078</v>
      </c>
      <c r="AA464" s="1305" t="s">
        <v>4809</v>
      </c>
      <c r="AB464" s="1479" t="s">
        <v>1078</v>
      </c>
      <c r="AC464" s="1480" t="s">
        <v>1078</v>
      </c>
      <c r="AD464" s="1305" t="s">
        <v>4809</v>
      </c>
      <c r="AE464" s="1479" t="s">
        <v>1078</v>
      </c>
      <c r="AF464" s="1480" t="s">
        <v>1078</v>
      </c>
      <c r="AG464" s="1305" t="s">
        <v>4809</v>
      </c>
      <c r="AH464" s="1479" t="s">
        <v>1078</v>
      </c>
      <c r="AI464" s="1480" t="s">
        <v>1078</v>
      </c>
      <c r="AJ464" s="1305" t="s">
        <v>4809</v>
      </c>
      <c r="AK464" s="1479" t="s">
        <v>1078</v>
      </c>
      <c r="AL464" s="1480" t="s">
        <v>1078</v>
      </c>
      <c r="AM464" s="1305" t="s">
        <v>4809</v>
      </c>
      <c r="AN464" s="1479" t="s">
        <v>1078</v>
      </c>
      <c r="AO464" s="1480" t="s">
        <v>1078</v>
      </c>
    </row>
    <row r="465" spans="1:41">
      <c r="A465" s="1714" t="s">
        <v>4484</v>
      </c>
      <c r="B465" s="1350" t="s">
        <v>4485</v>
      </c>
      <c r="C465" s="1310" t="s">
        <v>1078</v>
      </c>
      <c r="D465" s="1485" t="s">
        <v>1078</v>
      </c>
      <c r="E465" s="1486" t="s">
        <v>1078</v>
      </c>
      <c r="F465" s="1310" t="s">
        <v>1078</v>
      </c>
      <c r="G465" s="1485" t="s">
        <v>1078</v>
      </c>
      <c r="H465" s="1486" t="s">
        <v>1078</v>
      </c>
      <c r="I465" s="1310" t="s">
        <v>4810</v>
      </c>
      <c r="J465" s="1485">
        <v>40.200000000000003</v>
      </c>
      <c r="K465" s="1486">
        <v>22.2</v>
      </c>
      <c r="L465" s="1310" t="s">
        <v>1078</v>
      </c>
      <c r="M465" s="1485" t="s">
        <v>1078</v>
      </c>
      <c r="N465" s="1486" t="s">
        <v>1078</v>
      </c>
      <c r="O465" s="1310" t="s">
        <v>4810</v>
      </c>
      <c r="P465" s="1485">
        <v>40.4</v>
      </c>
      <c r="Q465" s="1486">
        <v>25.5</v>
      </c>
      <c r="R465" s="1310" t="s">
        <v>1078</v>
      </c>
      <c r="S465" s="1485" t="s">
        <v>1078</v>
      </c>
      <c r="T465" s="1486" t="s">
        <v>1078</v>
      </c>
      <c r="U465" s="1310" t="s">
        <v>1078</v>
      </c>
      <c r="V465" s="1485" t="s">
        <v>1078</v>
      </c>
      <c r="W465" s="1486" t="s">
        <v>1078</v>
      </c>
      <c r="X465" s="1310" t="s">
        <v>1078</v>
      </c>
      <c r="Y465" s="1485" t="s">
        <v>1078</v>
      </c>
      <c r="Z465" s="1486" t="s">
        <v>1078</v>
      </c>
      <c r="AA465" s="1310" t="s">
        <v>1078</v>
      </c>
      <c r="AB465" s="1485" t="s">
        <v>1078</v>
      </c>
      <c r="AC465" s="1486" t="s">
        <v>1078</v>
      </c>
      <c r="AD465" s="1310" t="s">
        <v>1078</v>
      </c>
      <c r="AE465" s="1485" t="s">
        <v>1078</v>
      </c>
      <c r="AF465" s="1486" t="s">
        <v>1078</v>
      </c>
      <c r="AG465" s="1310" t="s">
        <v>1078</v>
      </c>
      <c r="AH465" s="1485" t="s">
        <v>1078</v>
      </c>
      <c r="AI465" s="1486" t="s">
        <v>1078</v>
      </c>
      <c r="AJ465" s="1310" t="s">
        <v>1078</v>
      </c>
      <c r="AK465" s="1485" t="s">
        <v>1078</v>
      </c>
      <c r="AL465" s="1486" t="s">
        <v>1078</v>
      </c>
      <c r="AM465" s="1310" t="s">
        <v>1078</v>
      </c>
      <c r="AN465" s="1485" t="s">
        <v>1078</v>
      </c>
      <c r="AO465" s="1486" t="s">
        <v>1078</v>
      </c>
    </row>
    <row r="466" spans="1:41">
      <c r="A466" s="1313" t="s">
        <v>4486</v>
      </c>
      <c r="B466" s="1143" t="s">
        <v>4487</v>
      </c>
      <c r="C466" s="1314" t="s">
        <v>1078</v>
      </c>
      <c r="D466" s="1483" t="s">
        <v>1078</v>
      </c>
      <c r="E466" s="1484" t="s">
        <v>1078</v>
      </c>
      <c r="F466" s="1314" t="s">
        <v>1078</v>
      </c>
      <c r="G466" s="1483" t="s">
        <v>1078</v>
      </c>
      <c r="H466" s="1484" t="s">
        <v>1078</v>
      </c>
      <c r="I466" s="1314" t="s">
        <v>4810</v>
      </c>
      <c r="J466" s="1483">
        <v>40.299999999999997</v>
      </c>
      <c r="K466" s="1484">
        <v>16</v>
      </c>
      <c r="L466" s="1314" t="s">
        <v>1078</v>
      </c>
      <c r="M466" s="1483" t="s">
        <v>1078</v>
      </c>
      <c r="N466" s="1484" t="s">
        <v>1078</v>
      </c>
      <c r="O466" s="1314" t="s">
        <v>4810</v>
      </c>
      <c r="P466" s="1483">
        <v>40.299999999999997</v>
      </c>
      <c r="Q466" s="1484">
        <v>8.9</v>
      </c>
      <c r="R466" s="1314" t="s">
        <v>1078</v>
      </c>
      <c r="S466" s="1483" t="s">
        <v>1078</v>
      </c>
      <c r="T466" s="1484" t="s">
        <v>1078</v>
      </c>
      <c r="U466" s="1314" t="s">
        <v>1078</v>
      </c>
      <c r="V466" s="1483" t="s">
        <v>1078</v>
      </c>
      <c r="W466" s="1484" t="s">
        <v>1078</v>
      </c>
      <c r="X466" s="1314" t="s">
        <v>1078</v>
      </c>
      <c r="Y466" s="1483" t="s">
        <v>1078</v>
      </c>
      <c r="Z466" s="1484" t="s">
        <v>1078</v>
      </c>
      <c r="AA466" s="1314" t="s">
        <v>1078</v>
      </c>
      <c r="AB466" s="1483" t="s">
        <v>1078</v>
      </c>
      <c r="AC466" s="1484" t="s">
        <v>1078</v>
      </c>
      <c r="AD466" s="1314" t="s">
        <v>1078</v>
      </c>
      <c r="AE466" s="1483" t="s">
        <v>1078</v>
      </c>
      <c r="AF466" s="1484" t="s">
        <v>1078</v>
      </c>
      <c r="AG466" s="1314" t="s">
        <v>1078</v>
      </c>
      <c r="AH466" s="1483" t="s">
        <v>1078</v>
      </c>
      <c r="AI466" s="1484" t="s">
        <v>1078</v>
      </c>
      <c r="AJ466" s="1314" t="s">
        <v>1078</v>
      </c>
      <c r="AK466" s="1483" t="s">
        <v>1078</v>
      </c>
      <c r="AL466" s="1484" t="s">
        <v>1078</v>
      </c>
      <c r="AM466" s="1314" t="s">
        <v>1078</v>
      </c>
      <c r="AN466" s="1483" t="s">
        <v>1078</v>
      </c>
      <c r="AO466" s="1484" t="s">
        <v>1078</v>
      </c>
    </row>
    <row r="467" spans="1:41">
      <c r="A467" s="1303" t="s">
        <v>4488</v>
      </c>
      <c r="B467" s="1304" t="s">
        <v>4489</v>
      </c>
      <c r="C467" s="1305" t="s">
        <v>2284</v>
      </c>
      <c r="D467" s="1479">
        <v>45.3</v>
      </c>
      <c r="E467" s="1480">
        <v>0</v>
      </c>
      <c r="F467" s="1305" t="s">
        <v>2284</v>
      </c>
      <c r="G467" s="1479">
        <v>45.3</v>
      </c>
      <c r="H467" s="1480">
        <v>0</v>
      </c>
      <c r="I467" s="1305" t="s">
        <v>4810</v>
      </c>
      <c r="J467" s="1479">
        <v>45.2</v>
      </c>
      <c r="K467" s="1480">
        <v>19.100000000000001</v>
      </c>
      <c r="L467" s="1305" t="s">
        <v>2284</v>
      </c>
      <c r="M467" s="1479">
        <v>45.4</v>
      </c>
      <c r="N467" s="1480">
        <v>0</v>
      </c>
      <c r="O467" s="1305" t="s">
        <v>4810</v>
      </c>
      <c r="P467" s="1479">
        <v>45.2</v>
      </c>
      <c r="Q467" s="1480">
        <v>23.1</v>
      </c>
      <c r="R467" s="1305" t="s">
        <v>4810</v>
      </c>
      <c r="S467" s="1479">
        <v>45.3</v>
      </c>
      <c r="T467" s="1480">
        <v>27.5</v>
      </c>
      <c r="U467" s="1305" t="s">
        <v>4810</v>
      </c>
      <c r="V467" s="1479">
        <v>45.3</v>
      </c>
      <c r="W467" s="1480">
        <v>11.8</v>
      </c>
      <c r="X467" s="1305" t="s">
        <v>2284</v>
      </c>
      <c r="Y467" s="1479">
        <v>45.3</v>
      </c>
      <c r="Z467" s="1480">
        <v>0</v>
      </c>
      <c r="AA467" s="1305" t="s">
        <v>2284</v>
      </c>
      <c r="AB467" s="1479">
        <v>45.3</v>
      </c>
      <c r="AC467" s="1480">
        <v>0</v>
      </c>
      <c r="AD467" s="1305" t="s">
        <v>2284</v>
      </c>
      <c r="AE467" s="1479">
        <v>45.2</v>
      </c>
      <c r="AF467" s="1480">
        <v>0</v>
      </c>
      <c r="AG467" s="1305" t="s">
        <v>2284</v>
      </c>
      <c r="AH467" s="1479">
        <v>45.2</v>
      </c>
      <c r="AI467" s="1480">
        <v>0</v>
      </c>
      <c r="AJ467" s="1305" t="s">
        <v>2284</v>
      </c>
      <c r="AK467" s="1479">
        <v>45.3</v>
      </c>
      <c r="AL467" s="1480">
        <v>0</v>
      </c>
      <c r="AM467" s="1305" t="s">
        <v>2284</v>
      </c>
      <c r="AN467" s="1479">
        <v>45.3</v>
      </c>
      <c r="AO467" s="1480">
        <v>0</v>
      </c>
    </row>
    <row r="468" spans="1:41">
      <c r="A468" s="1714" t="s">
        <v>4490</v>
      </c>
      <c r="B468" s="1350" t="s">
        <v>4491</v>
      </c>
      <c r="C468" s="1310" t="s">
        <v>1078</v>
      </c>
      <c r="D468" s="1485" t="s">
        <v>1078</v>
      </c>
      <c r="E468" s="1486" t="s">
        <v>1078</v>
      </c>
      <c r="F468" s="1310" t="s">
        <v>1078</v>
      </c>
      <c r="G468" s="1485" t="s">
        <v>1078</v>
      </c>
      <c r="H468" s="1486" t="s">
        <v>1078</v>
      </c>
      <c r="I468" s="1310" t="s">
        <v>4810</v>
      </c>
      <c r="J468" s="1485">
        <v>45.3</v>
      </c>
      <c r="K468" s="1486">
        <v>26.4</v>
      </c>
      <c r="L468" s="1310" t="s">
        <v>1078</v>
      </c>
      <c r="M468" s="1485" t="s">
        <v>1078</v>
      </c>
      <c r="N468" s="1486" t="s">
        <v>1078</v>
      </c>
      <c r="O468" s="1310" t="s">
        <v>1078</v>
      </c>
      <c r="P468" s="1485" t="s">
        <v>1078</v>
      </c>
      <c r="Q468" s="1486" t="s">
        <v>1078</v>
      </c>
      <c r="R468" s="1310" t="s">
        <v>4810</v>
      </c>
      <c r="S468" s="1485">
        <v>45.2</v>
      </c>
      <c r="T468" s="1486">
        <v>21.5</v>
      </c>
      <c r="U468" s="1310" t="s">
        <v>1078</v>
      </c>
      <c r="V468" s="1485" t="s">
        <v>1078</v>
      </c>
      <c r="W468" s="1486" t="s">
        <v>1078</v>
      </c>
      <c r="X468" s="1310" t="s">
        <v>1078</v>
      </c>
      <c r="Y468" s="1485" t="s">
        <v>1078</v>
      </c>
      <c r="Z468" s="1486" t="s">
        <v>1078</v>
      </c>
      <c r="AA468" s="1310" t="s">
        <v>1078</v>
      </c>
      <c r="AB468" s="1485" t="s">
        <v>1078</v>
      </c>
      <c r="AC468" s="1486" t="s">
        <v>1078</v>
      </c>
      <c r="AD468" s="1310" t="s">
        <v>1078</v>
      </c>
      <c r="AE468" s="1485" t="s">
        <v>1078</v>
      </c>
      <c r="AF468" s="1486" t="s">
        <v>1078</v>
      </c>
      <c r="AG468" s="1310" t="s">
        <v>1078</v>
      </c>
      <c r="AH468" s="1485" t="s">
        <v>1078</v>
      </c>
      <c r="AI468" s="1486" t="s">
        <v>1078</v>
      </c>
      <c r="AJ468" s="1310" t="s">
        <v>1078</v>
      </c>
      <c r="AK468" s="1485" t="s">
        <v>1078</v>
      </c>
      <c r="AL468" s="1486" t="s">
        <v>1078</v>
      </c>
      <c r="AM468" s="1310" t="s">
        <v>1078</v>
      </c>
      <c r="AN468" s="1485" t="s">
        <v>1078</v>
      </c>
      <c r="AO468" s="1486" t="s">
        <v>1078</v>
      </c>
    </row>
    <row r="469" spans="1:41">
      <c r="A469" s="1313" t="s">
        <v>4492</v>
      </c>
      <c r="B469" s="1143" t="s">
        <v>4493</v>
      </c>
      <c r="C469" s="1314" t="s">
        <v>1078</v>
      </c>
      <c r="D469" s="1483" t="s">
        <v>1078</v>
      </c>
      <c r="E469" s="1484" t="s">
        <v>1078</v>
      </c>
      <c r="F469" s="1314" t="s">
        <v>1078</v>
      </c>
      <c r="G469" s="1483" t="s">
        <v>1078</v>
      </c>
      <c r="H469" s="1484" t="s">
        <v>1078</v>
      </c>
      <c r="I469" s="1314" t="s">
        <v>4810</v>
      </c>
      <c r="J469" s="1483">
        <v>45.3</v>
      </c>
      <c r="K469" s="1484">
        <v>17</v>
      </c>
      <c r="L469" s="1314" t="s">
        <v>1078</v>
      </c>
      <c r="M469" s="1483" t="s">
        <v>1078</v>
      </c>
      <c r="N469" s="1484" t="s">
        <v>1078</v>
      </c>
      <c r="O469" s="1314" t="s">
        <v>1078</v>
      </c>
      <c r="P469" s="1483" t="s">
        <v>1078</v>
      </c>
      <c r="Q469" s="1484" t="s">
        <v>1078</v>
      </c>
      <c r="R469" s="1314" t="s">
        <v>4810</v>
      </c>
      <c r="S469" s="1483">
        <v>45.3</v>
      </c>
      <c r="T469" s="1484">
        <v>28.1</v>
      </c>
      <c r="U469" s="1314" t="s">
        <v>1078</v>
      </c>
      <c r="V469" s="1483" t="s">
        <v>1078</v>
      </c>
      <c r="W469" s="1484" t="s">
        <v>1078</v>
      </c>
      <c r="X469" s="1314" t="s">
        <v>1078</v>
      </c>
      <c r="Y469" s="1483" t="s">
        <v>1078</v>
      </c>
      <c r="Z469" s="1484" t="s">
        <v>1078</v>
      </c>
      <c r="AA469" s="1314" t="s">
        <v>1078</v>
      </c>
      <c r="AB469" s="1483" t="s">
        <v>1078</v>
      </c>
      <c r="AC469" s="1484" t="s">
        <v>1078</v>
      </c>
      <c r="AD469" s="1314" t="s">
        <v>1078</v>
      </c>
      <c r="AE469" s="1483" t="s">
        <v>1078</v>
      </c>
      <c r="AF469" s="1484" t="s">
        <v>1078</v>
      </c>
      <c r="AG469" s="1314" t="s">
        <v>1078</v>
      </c>
      <c r="AH469" s="1483" t="s">
        <v>1078</v>
      </c>
      <c r="AI469" s="1484" t="s">
        <v>1078</v>
      </c>
      <c r="AJ469" s="1314" t="s">
        <v>1078</v>
      </c>
      <c r="AK469" s="1483" t="s">
        <v>1078</v>
      </c>
      <c r="AL469" s="1484" t="s">
        <v>1078</v>
      </c>
      <c r="AM469" s="1314" t="s">
        <v>1078</v>
      </c>
      <c r="AN469" s="1483" t="s">
        <v>1078</v>
      </c>
      <c r="AO469" s="1484" t="s">
        <v>1078</v>
      </c>
    </row>
    <row r="470" spans="1:41" ht="66.75">
      <c r="A470" s="1299" t="s">
        <v>6527</v>
      </c>
      <c r="B470" s="1139" t="s">
        <v>6528</v>
      </c>
      <c r="C470" s="1300" t="s">
        <v>6643</v>
      </c>
      <c r="D470" s="1301" t="s">
        <v>6649</v>
      </c>
      <c r="E470" s="1302" t="s">
        <v>6650</v>
      </c>
      <c r="F470" s="1300" t="s">
        <v>6643</v>
      </c>
      <c r="G470" s="1301" t="s">
        <v>6649</v>
      </c>
      <c r="H470" s="1302" t="s">
        <v>6650</v>
      </c>
      <c r="I470" s="1300" t="s">
        <v>4806</v>
      </c>
      <c r="J470" s="1301" t="s">
        <v>4813</v>
      </c>
      <c r="K470" s="1302" t="s">
        <v>4814</v>
      </c>
      <c r="L470" s="1300" t="s">
        <v>4806</v>
      </c>
      <c r="M470" s="1301" t="s">
        <v>4813</v>
      </c>
      <c r="N470" s="1302" t="s">
        <v>4814</v>
      </c>
      <c r="O470" s="1300" t="s">
        <v>4806</v>
      </c>
      <c r="P470" s="1301" t="s">
        <v>4813</v>
      </c>
      <c r="Q470" s="1302" t="s">
        <v>4814</v>
      </c>
      <c r="R470" s="1300" t="s">
        <v>4806</v>
      </c>
      <c r="S470" s="1301" t="s">
        <v>4813</v>
      </c>
      <c r="T470" s="1302" t="s">
        <v>4814</v>
      </c>
      <c r="U470" s="1300" t="s">
        <v>4806</v>
      </c>
      <c r="V470" s="1301" t="s">
        <v>4813</v>
      </c>
      <c r="W470" s="1302" t="s">
        <v>4814</v>
      </c>
      <c r="X470" s="1300" t="s">
        <v>4806</v>
      </c>
      <c r="Y470" s="1301" t="s">
        <v>4813</v>
      </c>
      <c r="Z470" s="1302" t="s">
        <v>4814</v>
      </c>
      <c r="AA470" s="1300" t="s">
        <v>4806</v>
      </c>
      <c r="AB470" s="1301" t="s">
        <v>4813</v>
      </c>
      <c r="AC470" s="1302" t="s">
        <v>4814</v>
      </c>
      <c r="AD470" s="1300" t="s">
        <v>4806</v>
      </c>
      <c r="AE470" s="1301" t="s">
        <v>4813</v>
      </c>
      <c r="AF470" s="1302" t="s">
        <v>4814</v>
      </c>
      <c r="AG470" s="1300" t="s">
        <v>4806</v>
      </c>
      <c r="AH470" s="1301" t="s">
        <v>4813</v>
      </c>
      <c r="AI470" s="1302" t="s">
        <v>4814</v>
      </c>
      <c r="AJ470" s="1300" t="s">
        <v>4806</v>
      </c>
      <c r="AK470" s="1301" t="s">
        <v>4813</v>
      </c>
      <c r="AL470" s="1302" t="s">
        <v>4814</v>
      </c>
      <c r="AM470" s="1300" t="s">
        <v>4806</v>
      </c>
      <c r="AN470" s="1301" t="s">
        <v>4813</v>
      </c>
      <c r="AO470" s="1302" t="s">
        <v>4814</v>
      </c>
    </row>
    <row r="471" spans="1:41">
      <c r="A471" s="1303" t="s">
        <v>6529</v>
      </c>
      <c r="B471" s="1304" t="s">
        <v>5888</v>
      </c>
      <c r="C471" s="1305" t="s">
        <v>2284</v>
      </c>
      <c r="D471" s="1479">
        <v>40.200000000000003</v>
      </c>
      <c r="E471" s="1480">
        <v>0</v>
      </c>
      <c r="F471" s="1305" t="s">
        <v>2284</v>
      </c>
      <c r="G471" s="1479">
        <v>40.200000000000003</v>
      </c>
      <c r="H471" s="1480">
        <v>0</v>
      </c>
      <c r="I471" s="1305" t="s">
        <v>2284</v>
      </c>
      <c r="J471" s="1479">
        <v>40.200000000000003</v>
      </c>
      <c r="K471" s="1480">
        <v>0</v>
      </c>
      <c r="L471" s="1305" t="s">
        <v>2284</v>
      </c>
      <c r="M471" s="1479">
        <v>40.299999999999997</v>
      </c>
      <c r="N471" s="1480">
        <v>0</v>
      </c>
      <c r="O471" s="1305" t="s">
        <v>2284</v>
      </c>
      <c r="P471" s="1479">
        <v>40.299999999999997</v>
      </c>
      <c r="Q471" s="1480">
        <v>0</v>
      </c>
      <c r="R471" s="1305" t="s">
        <v>2284</v>
      </c>
      <c r="S471" s="1479">
        <v>40.200000000000003</v>
      </c>
      <c r="T471" s="1480">
        <v>0</v>
      </c>
      <c r="U471" s="1305" t="s">
        <v>4810</v>
      </c>
      <c r="V471" s="1479">
        <v>40.200000000000003</v>
      </c>
      <c r="W471" s="1480">
        <v>8.4</v>
      </c>
      <c r="X471" s="1305" t="s">
        <v>2284</v>
      </c>
      <c r="Y471" s="1479">
        <v>40.200000000000003</v>
      </c>
      <c r="Z471" s="1480">
        <v>0</v>
      </c>
      <c r="AA471" s="1305" t="s">
        <v>2284</v>
      </c>
      <c r="AB471" s="1479">
        <v>40.200000000000003</v>
      </c>
      <c r="AC471" s="1480">
        <v>0</v>
      </c>
      <c r="AD471" s="1305" t="s">
        <v>2284</v>
      </c>
      <c r="AE471" s="1479">
        <v>40.200000000000003</v>
      </c>
      <c r="AF471" s="1480">
        <v>0</v>
      </c>
      <c r="AG471" s="1305" t="s">
        <v>2284</v>
      </c>
      <c r="AH471" s="1479">
        <v>40.200000000000003</v>
      </c>
      <c r="AI471" s="1480">
        <v>0</v>
      </c>
      <c r="AJ471" s="1305" t="s">
        <v>2284</v>
      </c>
      <c r="AK471" s="1479">
        <v>40.299999999999997</v>
      </c>
      <c r="AL471" s="1480">
        <v>0</v>
      </c>
      <c r="AM471" s="1305" t="s">
        <v>2284</v>
      </c>
      <c r="AN471" s="1479">
        <v>40.200000000000003</v>
      </c>
      <c r="AO471" s="1480">
        <v>0</v>
      </c>
    </row>
    <row r="472" spans="1:41">
      <c r="A472" s="1308" t="s">
        <v>6530</v>
      </c>
      <c r="B472" s="1309" t="s">
        <v>5889</v>
      </c>
      <c r="C472" s="1310" t="s">
        <v>1078</v>
      </c>
      <c r="D472" s="1485" t="s">
        <v>1078</v>
      </c>
      <c r="E472" s="1486" t="s">
        <v>1078</v>
      </c>
      <c r="F472" s="1310" t="s">
        <v>1078</v>
      </c>
      <c r="G472" s="1485" t="s">
        <v>1078</v>
      </c>
      <c r="H472" s="1486" t="s">
        <v>1078</v>
      </c>
      <c r="I472" s="1310" t="s">
        <v>1078</v>
      </c>
      <c r="J472" s="1485" t="s">
        <v>1078</v>
      </c>
      <c r="K472" s="1486" t="s">
        <v>1078</v>
      </c>
      <c r="L472" s="1310" t="s">
        <v>1078</v>
      </c>
      <c r="M472" s="1485" t="s">
        <v>1078</v>
      </c>
      <c r="N472" s="1486" t="s">
        <v>1078</v>
      </c>
      <c r="O472" s="1310" t="s">
        <v>1078</v>
      </c>
      <c r="P472" s="1485" t="s">
        <v>1078</v>
      </c>
      <c r="Q472" s="1486" t="s">
        <v>1078</v>
      </c>
      <c r="R472" s="1310" t="s">
        <v>1078</v>
      </c>
      <c r="S472" s="1485" t="s">
        <v>1078</v>
      </c>
      <c r="T472" s="1486" t="s">
        <v>1078</v>
      </c>
      <c r="U472" s="1310" t="s">
        <v>1078</v>
      </c>
      <c r="V472" s="1485" t="s">
        <v>1078</v>
      </c>
      <c r="W472" s="1486" t="s">
        <v>1078</v>
      </c>
      <c r="X472" s="1310" t="s">
        <v>1078</v>
      </c>
      <c r="Y472" s="1485" t="s">
        <v>1078</v>
      </c>
      <c r="Z472" s="1486" t="s">
        <v>1078</v>
      </c>
      <c r="AA472" s="1310" t="s">
        <v>1078</v>
      </c>
      <c r="AB472" s="1485" t="s">
        <v>1078</v>
      </c>
      <c r="AC472" s="1486" t="s">
        <v>1078</v>
      </c>
      <c r="AD472" s="1310" t="s">
        <v>1078</v>
      </c>
      <c r="AE472" s="1485" t="s">
        <v>1078</v>
      </c>
      <c r="AF472" s="1486" t="s">
        <v>1078</v>
      </c>
      <c r="AG472" s="1310" t="s">
        <v>1078</v>
      </c>
      <c r="AH472" s="1485" t="s">
        <v>1078</v>
      </c>
      <c r="AI472" s="1486" t="s">
        <v>1078</v>
      </c>
      <c r="AJ472" s="1310" t="s">
        <v>1078</v>
      </c>
      <c r="AK472" s="1485" t="s">
        <v>1078</v>
      </c>
      <c r="AL472" s="1486" t="s">
        <v>1078</v>
      </c>
      <c r="AM472" s="1310" t="s">
        <v>1078</v>
      </c>
      <c r="AN472" s="1485" t="s">
        <v>1078</v>
      </c>
      <c r="AO472" s="1486" t="s">
        <v>1078</v>
      </c>
    </row>
    <row r="473" spans="1:41">
      <c r="A473" s="1313" t="s">
        <v>6531</v>
      </c>
      <c r="B473" s="1143" t="s">
        <v>5890</v>
      </c>
      <c r="C473" s="1314" t="s">
        <v>1078</v>
      </c>
      <c r="D473" s="1483" t="s">
        <v>1078</v>
      </c>
      <c r="E473" s="1484" t="s">
        <v>1078</v>
      </c>
      <c r="F473" s="1314" t="s">
        <v>1078</v>
      </c>
      <c r="G473" s="1483" t="s">
        <v>1078</v>
      </c>
      <c r="H473" s="1484" t="s">
        <v>1078</v>
      </c>
      <c r="I473" s="1314" t="s">
        <v>1078</v>
      </c>
      <c r="J473" s="1483" t="s">
        <v>1078</v>
      </c>
      <c r="K473" s="1484" t="s">
        <v>1078</v>
      </c>
      <c r="L473" s="1314" t="s">
        <v>1078</v>
      </c>
      <c r="M473" s="1483" t="s">
        <v>1078</v>
      </c>
      <c r="N473" s="1484" t="s">
        <v>1078</v>
      </c>
      <c r="O473" s="1314" t="s">
        <v>1078</v>
      </c>
      <c r="P473" s="1483" t="s">
        <v>1078</v>
      </c>
      <c r="Q473" s="1484" t="s">
        <v>1078</v>
      </c>
      <c r="R473" s="1314" t="s">
        <v>1078</v>
      </c>
      <c r="S473" s="1483" t="s">
        <v>1078</v>
      </c>
      <c r="T473" s="1484" t="s">
        <v>1078</v>
      </c>
      <c r="U473" s="1314" t="s">
        <v>1078</v>
      </c>
      <c r="V473" s="1483" t="s">
        <v>1078</v>
      </c>
      <c r="W473" s="1484" t="s">
        <v>1078</v>
      </c>
      <c r="X473" s="1314" t="s">
        <v>1078</v>
      </c>
      <c r="Y473" s="1483" t="s">
        <v>1078</v>
      </c>
      <c r="Z473" s="1484" t="s">
        <v>1078</v>
      </c>
      <c r="AA473" s="1314" t="s">
        <v>1078</v>
      </c>
      <c r="AB473" s="1483" t="s">
        <v>1078</v>
      </c>
      <c r="AC473" s="1484" t="s">
        <v>1078</v>
      </c>
      <c r="AD473" s="1314" t="s">
        <v>1078</v>
      </c>
      <c r="AE473" s="1483" t="s">
        <v>1078</v>
      </c>
      <c r="AF473" s="1484" t="s">
        <v>1078</v>
      </c>
      <c r="AG473" s="1314" t="s">
        <v>1078</v>
      </c>
      <c r="AH473" s="1483" t="s">
        <v>1078</v>
      </c>
      <c r="AI473" s="1484" t="s">
        <v>1078</v>
      </c>
      <c r="AJ473" s="1314" t="s">
        <v>1078</v>
      </c>
      <c r="AK473" s="1483" t="s">
        <v>1078</v>
      </c>
      <c r="AL473" s="1484" t="s">
        <v>1078</v>
      </c>
      <c r="AM473" s="1314" t="s">
        <v>1078</v>
      </c>
      <c r="AN473" s="1483" t="s">
        <v>1078</v>
      </c>
      <c r="AO473" s="1484" t="s">
        <v>1078</v>
      </c>
    </row>
    <row r="474" spans="1:41" ht="66.75">
      <c r="A474" s="1299" t="s">
        <v>6532</v>
      </c>
      <c r="B474" s="1139" t="s">
        <v>6533</v>
      </c>
      <c r="C474" s="1300" t="s">
        <v>6643</v>
      </c>
      <c r="D474" s="1301" t="s">
        <v>6649</v>
      </c>
      <c r="E474" s="1302" t="s">
        <v>6650</v>
      </c>
      <c r="F474" s="1300" t="s">
        <v>6643</v>
      </c>
      <c r="G474" s="1301" t="s">
        <v>6649</v>
      </c>
      <c r="H474" s="1302" t="s">
        <v>6650</v>
      </c>
      <c r="I474" s="1300" t="s">
        <v>4806</v>
      </c>
      <c r="J474" s="1301" t="s">
        <v>4813</v>
      </c>
      <c r="K474" s="1302" t="s">
        <v>4814</v>
      </c>
      <c r="L474" s="1300" t="s">
        <v>4806</v>
      </c>
      <c r="M474" s="1301" t="s">
        <v>4813</v>
      </c>
      <c r="N474" s="1302" t="s">
        <v>4814</v>
      </c>
      <c r="O474" s="1300" t="s">
        <v>4806</v>
      </c>
      <c r="P474" s="1301" t="s">
        <v>4813</v>
      </c>
      <c r="Q474" s="1302" t="s">
        <v>4814</v>
      </c>
      <c r="R474" s="1300" t="s">
        <v>4806</v>
      </c>
      <c r="S474" s="1301" t="s">
        <v>4813</v>
      </c>
      <c r="T474" s="1302" t="s">
        <v>4814</v>
      </c>
      <c r="U474" s="1300" t="s">
        <v>4806</v>
      </c>
      <c r="V474" s="1301" t="s">
        <v>4813</v>
      </c>
      <c r="W474" s="1302" t="s">
        <v>4814</v>
      </c>
      <c r="X474" s="1300" t="s">
        <v>4806</v>
      </c>
      <c r="Y474" s="1301" t="s">
        <v>4813</v>
      </c>
      <c r="Z474" s="1302" t="s">
        <v>4814</v>
      </c>
      <c r="AA474" s="1300" t="s">
        <v>4806</v>
      </c>
      <c r="AB474" s="1301" t="s">
        <v>4813</v>
      </c>
      <c r="AC474" s="1302" t="s">
        <v>4814</v>
      </c>
      <c r="AD474" s="1300" t="s">
        <v>4806</v>
      </c>
      <c r="AE474" s="1301" t="s">
        <v>4813</v>
      </c>
      <c r="AF474" s="1302" t="s">
        <v>4814</v>
      </c>
      <c r="AG474" s="1300" t="s">
        <v>4806</v>
      </c>
      <c r="AH474" s="1301" t="s">
        <v>4813</v>
      </c>
      <c r="AI474" s="1302" t="s">
        <v>4814</v>
      </c>
      <c r="AJ474" s="1300" t="s">
        <v>4806</v>
      </c>
      <c r="AK474" s="1301" t="s">
        <v>4813</v>
      </c>
      <c r="AL474" s="1302" t="s">
        <v>4814</v>
      </c>
      <c r="AM474" s="1300" t="s">
        <v>4806</v>
      </c>
      <c r="AN474" s="1301" t="s">
        <v>4813</v>
      </c>
      <c r="AO474" s="1302" t="s">
        <v>4814</v>
      </c>
    </row>
    <row r="475" spans="1:41">
      <c r="A475" s="1303" t="s">
        <v>6529</v>
      </c>
      <c r="B475" s="1304" t="s">
        <v>5888</v>
      </c>
      <c r="C475" s="1305" t="s">
        <v>2284</v>
      </c>
      <c r="D475" s="1479">
        <v>40.200000000000003</v>
      </c>
      <c r="E475" s="1480">
        <v>0</v>
      </c>
      <c r="F475" s="1305" t="s">
        <v>2284</v>
      </c>
      <c r="G475" s="1479">
        <v>40.200000000000003</v>
      </c>
      <c r="H475" s="1480">
        <v>0</v>
      </c>
      <c r="I475" s="1305" t="s">
        <v>2284</v>
      </c>
      <c r="J475" s="1479">
        <v>40.200000000000003</v>
      </c>
      <c r="K475" s="1480">
        <v>0</v>
      </c>
      <c r="L475" s="1305" t="s">
        <v>2284</v>
      </c>
      <c r="M475" s="1479">
        <v>40.299999999999997</v>
      </c>
      <c r="N475" s="1480">
        <v>0</v>
      </c>
      <c r="O475" s="1305" t="s">
        <v>2284</v>
      </c>
      <c r="P475" s="1479">
        <v>40.299999999999997</v>
      </c>
      <c r="Q475" s="1480">
        <v>0</v>
      </c>
      <c r="R475" s="1305" t="s">
        <v>2284</v>
      </c>
      <c r="S475" s="1479">
        <v>40.200000000000003</v>
      </c>
      <c r="T475" s="1480">
        <v>0</v>
      </c>
      <c r="U475" s="1305" t="s">
        <v>4810</v>
      </c>
      <c r="V475" s="1479">
        <v>40.200000000000003</v>
      </c>
      <c r="W475" s="1480">
        <v>8.4</v>
      </c>
      <c r="X475" s="1305" t="s">
        <v>2284</v>
      </c>
      <c r="Y475" s="1479">
        <v>40.200000000000003</v>
      </c>
      <c r="Z475" s="1480">
        <v>0</v>
      </c>
      <c r="AA475" s="1305" t="s">
        <v>2284</v>
      </c>
      <c r="AB475" s="1479">
        <v>40.200000000000003</v>
      </c>
      <c r="AC475" s="1480">
        <v>0</v>
      </c>
      <c r="AD475" s="1305" t="s">
        <v>2284</v>
      </c>
      <c r="AE475" s="1479">
        <v>40.200000000000003</v>
      </c>
      <c r="AF475" s="1480">
        <v>0</v>
      </c>
      <c r="AG475" s="1305" t="s">
        <v>2284</v>
      </c>
      <c r="AH475" s="1479">
        <v>40.200000000000003</v>
      </c>
      <c r="AI475" s="1480">
        <v>0</v>
      </c>
      <c r="AJ475" s="1305" t="s">
        <v>2284</v>
      </c>
      <c r="AK475" s="1479">
        <v>40.299999999999997</v>
      </c>
      <c r="AL475" s="1480">
        <v>0</v>
      </c>
      <c r="AM475" s="1305" t="s">
        <v>2284</v>
      </c>
      <c r="AN475" s="1479">
        <v>40.200000000000003</v>
      </c>
      <c r="AO475" s="1480">
        <v>0</v>
      </c>
    </row>
    <row r="476" spans="1:41">
      <c r="A476" s="1308" t="s">
        <v>5748</v>
      </c>
      <c r="B476" s="1309" t="s">
        <v>5889</v>
      </c>
      <c r="C476" s="1310" t="s">
        <v>1078</v>
      </c>
      <c r="D476" s="1485" t="s">
        <v>1078</v>
      </c>
      <c r="E476" s="1486" t="s">
        <v>1078</v>
      </c>
      <c r="F476" s="1310" t="s">
        <v>1078</v>
      </c>
      <c r="G476" s="1485" t="s">
        <v>1078</v>
      </c>
      <c r="H476" s="1486" t="s">
        <v>1078</v>
      </c>
      <c r="I476" s="1310" t="s">
        <v>1078</v>
      </c>
      <c r="J476" s="1485" t="s">
        <v>1078</v>
      </c>
      <c r="K476" s="1486" t="s">
        <v>1078</v>
      </c>
      <c r="L476" s="1310" t="s">
        <v>1078</v>
      </c>
      <c r="M476" s="1485" t="s">
        <v>1078</v>
      </c>
      <c r="N476" s="1486" t="s">
        <v>1078</v>
      </c>
      <c r="O476" s="1310" t="s">
        <v>1078</v>
      </c>
      <c r="P476" s="1485" t="s">
        <v>1078</v>
      </c>
      <c r="Q476" s="1486" t="s">
        <v>1078</v>
      </c>
      <c r="R476" s="1310" t="s">
        <v>1078</v>
      </c>
      <c r="S476" s="1485" t="s">
        <v>1078</v>
      </c>
      <c r="T476" s="1486" t="s">
        <v>1078</v>
      </c>
      <c r="U476" s="1310" t="s">
        <v>1078</v>
      </c>
      <c r="V476" s="1485" t="s">
        <v>1078</v>
      </c>
      <c r="W476" s="1486" t="s">
        <v>1078</v>
      </c>
      <c r="X476" s="1310" t="s">
        <v>1078</v>
      </c>
      <c r="Y476" s="1485" t="s">
        <v>1078</v>
      </c>
      <c r="Z476" s="1486" t="s">
        <v>1078</v>
      </c>
      <c r="AA476" s="1310" t="s">
        <v>1078</v>
      </c>
      <c r="AB476" s="1485" t="s">
        <v>1078</v>
      </c>
      <c r="AC476" s="1486" t="s">
        <v>1078</v>
      </c>
      <c r="AD476" s="1310" t="s">
        <v>1078</v>
      </c>
      <c r="AE476" s="1485" t="s">
        <v>1078</v>
      </c>
      <c r="AF476" s="1486" t="s">
        <v>1078</v>
      </c>
      <c r="AG476" s="1310" t="s">
        <v>1078</v>
      </c>
      <c r="AH476" s="1485" t="s">
        <v>1078</v>
      </c>
      <c r="AI476" s="1486" t="s">
        <v>1078</v>
      </c>
      <c r="AJ476" s="1310" t="s">
        <v>1078</v>
      </c>
      <c r="AK476" s="1485" t="s">
        <v>1078</v>
      </c>
      <c r="AL476" s="1486" t="s">
        <v>1078</v>
      </c>
      <c r="AM476" s="1310" t="s">
        <v>1078</v>
      </c>
      <c r="AN476" s="1485" t="s">
        <v>1078</v>
      </c>
      <c r="AO476" s="1486" t="s">
        <v>1078</v>
      </c>
    </row>
    <row r="477" spans="1:41">
      <c r="A477" s="1313" t="s">
        <v>5749</v>
      </c>
      <c r="B477" s="1143" t="s">
        <v>5890</v>
      </c>
      <c r="C477" s="1314" t="s">
        <v>1078</v>
      </c>
      <c r="D477" s="1483" t="s">
        <v>1078</v>
      </c>
      <c r="E477" s="1484" t="s">
        <v>1078</v>
      </c>
      <c r="F477" s="1314" t="s">
        <v>1078</v>
      </c>
      <c r="G477" s="1483" t="s">
        <v>1078</v>
      </c>
      <c r="H477" s="1484" t="s">
        <v>1078</v>
      </c>
      <c r="I477" s="1314" t="s">
        <v>1078</v>
      </c>
      <c r="J477" s="1483" t="s">
        <v>1078</v>
      </c>
      <c r="K477" s="1484" t="s">
        <v>1078</v>
      </c>
      <c r="L477" s="1314" t="s">
        <v>1078</v>
      </c>
      <c r="M477" s="1483" t="s">
        <v>1078</v>
      </c>
      <c r="N477" s="1484" t="s">
        <v>1078</v>
      </c>
      <c r="O477" s="1314" t="s">
        <v>1078</v>
      </c>
      <c r="P477" s="1483" t="s">
        <v>1078</v>
      </c>
      <c r="Q477" s="1484" t="s">
        <v>1078</v>
      </c>
      <c r="R477" s="1314" t="s">
        <v>1078</v>
      </c>
      <c r="S477" s="1483" t="s">
        <v>1078</v>
      </c>
      <c r="T477" s="1484" t="s">
        <v>1078</v>
      </c>
      <c r="U477" s="1314" t="s">
        <v>1078</v>
      </c>
      <c r="V477" s="1483" t="s">
        <v>1078</v>
      </c>
      <c r="W477" s="1484" t="s">
        <v>1078</v>
      </c>
      <c r="X477" s="1314" t="s">
        <v>1078</v>
      </c>
      <c r="Y477" s="1483" t="s">
        <v>1078</v>
      </c>
      <c r="Z477" s="1484" t="s">
        <v>1078</v>
      </c>
      <c r="AA477" s="1314" t="s">
        <v>1078</v>
      </c>
      <c r="AB477" s="1483" t="s">
        <v>1078</v>
      </c>
      <c r="AC477" s="1484" t="s">
        <v>1078</v>
      </c>
      <c r="AD477" s="1314" t="s">
        <v>1078</v>
      </c>
      <c r="AE477" s="1483" t="s">
        <v>1078</v>
      </c>
      <c r="AF477" s="1484" t="s">
        <v>1078</v>
      </c>
      <c r="AG477" s="1314" t="s">
        <v>1078</v>
      </c>
      <c r="AH477" s="1483" t="s">
        <v>1078</v>
      </c>
      <c r="AI477" s="1484" t="s">
        <v>1078</v>
      </c>
      <c r="AJ477" s="1314" t="s">
        <v>1078</v>
      </c>
      <c r="AK477" s="1483" t="s">
        <v>1078</v>
      </c>
      <c r="AL477" s="1484" t="s">
        <v>1078</v>
      </c>
      <c r="AM477" s="1314" t="s">
        <v>1078</v>
      </c>
      <c r="AN477" s="1483" t="s">
        <v>1078</v>
      </c>
      <c r="AO477" s="1484" t="s">
        <v>1078</v>
      </c>
    </row>
    <row r="478" spans="1:41" ht="66.75">
      <c r="A478" s="1299" t="s">
        <v>6534</v>
      </c>
      <c r="B478" s="1139" t="s">
        <v>6535</v>
      </c>
      <c r="C478" s="1300" t="s">
        <v>6643</v>
      </c>
      <c r="D478" s="1301" t="s">
        <v>6649</v>
      </c>
      <c r="E478" s="1302" t="s">
        <v>6650</v>
      </c>
      <c r="F478" s="1300" t="s">
        <v>6643</v>
      </c>
      <c r="G478" s="1301" t="s">
        <v>6649</v>
      </c>
      <c r="H478" s="1302" t="s">
        <v>6650</v>
      </c>
      <c r="I478" s="1300" t="s">
        <v>4806</v>
      </c>
      <c r="J478" s="1301" t="s">
        <v>4813</v>
      </c>
      <c r="K478" s="1302" t="s">
        <v>4814</v>
      </c>
      <c r="L478" s="1300" t="s">
        <v>4806</v>
      </c>
      <c r="M478" s="1301" t="s">
        <v>4813</v>
      </c>
      <c r="N478" s="1302" t="s">
        <v>4814</v>
      </c>
      <c r="O478" s="1300" t="s">
        <v>4806</v>
      </c>
      <c r="P478" s="1301" t="s">
        <v>4813</v>
      </c>
      <c r="Q478" s="1302" t="s">
        <v>4814</v>
      </c>
      <c r="R478" s="1300" t="s">
        <v>4806</v>
      </c>
      <c r="S478" s="1301" t="s">
        <v>4813</v>
      </c>
      <c r="T478" s="1302" t="s">
        <v>4814</v>
      </c>
      <c r="U478" s="1300" t="s">
        <v>4806</v>
      </c>
      <c r="V478" s="1301" t="s">
        <v>4813</v>
      </c>
      <c r="W478" s="1302" t="s">
        <v>4814</v>
      </c>
      <c r="X478" s="1300" t="s">
        <v>4806</v>
      </c>
      <c r="Y478" s="1301" t="s">
        <v>4813</v>
      </c>
      <c r="Z478" s="1302" t="s">
        <v>4814</v>
      </c>
      <c r="AA478" s="1300" t="s">
        <v>4806</v>
      </c>
      <c r="AB478" s="1301" t="s">
        <v>4813</v>
      </c>
      <c r="AC478" s="1302" t="s">
        <v>4814</v>
      </c>
      <c r="AD478" s="1300" t="s">
        <v>4806</v>
      </c>
      <c r="AE478" s="1301" t="s">
        <v>4813</v>
      </c>
      <c r="AF478" s="1302" t="s">
        <v>4814</v>
      </c>
      <c r="AG478" s="1300" t="s">
        <v>4806</v>
      </c>
      <c r="AH478" s="1301" t="s">
        <v>4813</v>
      </c>
      <c r="AI478" s="1302" t="s">
        <v>4814</v>
      </c>
      <c r="AJ478" s="1300" t="s">
        <v>4806</v>
      </c>
      <c r="AK478" s="1301" t="s">
        <v>4813</v>
      </c>
      <c r="AL478" s="1302" t="s">
        <v>4814</v>
      </c>
      <c r="AM478" s="1300" t="s">
        <v>4806</v>
      </c>
      <c r="AN478" s="1301" t="s">
        <v>4813</v>
      </c>
      <c r="AO478" s="1302" t="s">
        <v>4814</v>
      </c>
    </row>
    <row r="479" spans="1:41">
      <c r="A479" s="1303" t="s">
        <v>5747</v>
      </c>
      <c r="B479" s="1304" t="s">
        <v>5888</v>
      </c>
      <c r="C479" s="1305" t="s">
        <v>4809</v>
      </c>
      <c r="D479" s="1479" t="s">
        <v>1078</v>
      </c>
      <c r="E479" s="1480" t="s">
        <v>1078</v>
      </c>
      <c r="F479" s="1305" t="s">
        <v>4809</v>
      </c>
      <c r="G479" s="1479" t="s">
        <v>1078</v>
      </c>
      <c r="H479" s="1480" t="s">
        <v>1078</v>
      </c>
      <c r="I479" s="1305" t="s">
        <v>4809</v>
      </c>
      <c r="J479" s="1479" t="s">
        <v>1078</v>
      </c>
      <c r="K479" s="1480" t="s">
        <v>1078</v>
      </c>
      <c r="L479" s="1305" t="s">
        <v>4809</v>
      </c>
      <c r="M479" s="1479" t="s">
        <v>1078</v>
      </c>
      <c r="N479" s="1480" t="s">
        <v>1078</v>
      </c>
      <c r="O479" s="1305" t="s">
        <v>4809</v>
      </c>
      <c r="P479" s="1479" t="s">
        <v>1078</v>
      </c>
      <c r="Q479" s="1480" t="s">
        <v>1078</v>
      </c>
      <c r="R479" s="1305" t="s">
        <v>4809</v>
      </c>
      <c r="S479" s="1479" t="s">
        <v>1078</v>
      </c>
      <c r="T479" s="1480" t="s">
        <v>1078</v>
      </c>
      <c r="U479" s="1305" t="s">
        <v>4809</v>
      </c>
      <c r="V479" s="1479" t="s">
        <v>1078</v>
      </c>
      <c r="W479" s="1480" t="s">
        <v>1078</v>
      </c>
      <c r="X479" s="1305" t="s">
        <v>4809</v>
      </c>
      <c r="Y479" s="1479" t="s">
        <v>1078</v>
      </c>
      <c r="Z479" s="1480" t="s">
        <v>1078</v>
      </c>
      <c r="AA479" s="1305" t="s">
        <v>4809</v>
      </c>
      <c r="AB479" s="1479" t="s">
        <v>1078</v>
      </c>
      <c r="AC479" s="1480" t="s">
        <v>1078</v>
      </c>
      <c r="AD479" s="1305" t="s">
        <v>4809</v>
      </c>
      <c r="AE479" s="1479" t="s">
        <v>1078</v>
      </c>
      <c r="AF479" s="1480" t="s">
        <v>1078</v>
      </c>
      <c r="AG479" s="1305" t="s">
        <v>4809</v>
      </c>
      <c r="AH479" s="1479" t="s">
        <v>1078</v>
      </c>
      <c r="AI479" s="1480" t="s">
        <v>1078</v>
      </c>
      <c r="AJ479" s="1305" t="s">
        <v>4809</v>
      </c>
      <c r="AK479" s="1479" t="s">
        <v>1078</v>
      </c>
      <c r="AL479" s="1480" t="s">
        <v>1078</v>
      </c>
      <c r="AM479" s="1305" t="s">
        <v>4809</v>
      </c>
      <c r="AN479" s="1479" t="s">
        <v>1078</v>
      </c>
      <c r="AO479" s="1480" t="s">
        <v>1078</v>
      </c>
    </row>
    <row r="480" spans="1:41">
      <c r="A480" s="1308" t="s">
        <v>5748</v>
      </c>
      <c r="B480" s="1309" t="s">
        <v>5889</v>
      </c>
      <c r="C480" s="1310" t="s">
        <v>1078</v>
      </c>
      <c r="D480" s="1485" t="s">
        <v>1078</v>
      </c>
      <c r="E480" s="1486" t="s">
        <v>1078</v>
      </c>
      <c r="F480" s="1310" t="s">
        <v>1078</v>
      </c>
      <c r="G480" s="1485" t="s">
        <v>1078</v>
      </c>
      <c r="H480" s="1486" t="s">
        <v>1078</v>
      </c>
      <c r="I480" s="1310" t="s">
        <v>1078</v>
      </c>
      <c r="J480" s="1485" t="s">
        <v>1078</v>
      </c>
      <c r="K480" s="1486" t="s">
        <v>1078</v>
      </c>
      <c r="L480" s="1310" t="s">
        <v>1078</v>
      </c>
      <c r="M480" s="1485" t="s">
        <v>1078</v>
      </c>
      <c r="N480" s="1486" t="s">
        <v>1078</v>
      </c>
      <c r="O480" s="1310" t="s">
        <v>1078</v>
      </c>
      <c r="P480" s="1485" t="s">
        <v>1078</v>
      </c>
      <c r="Q480" s="1486" t="s">
        <v>1078</v>
      </c>
      <c r="R480" s="1310" t="s">
        <v>1078</v>
      </c>
      <c r="S480" s="1485" t="s">
        <v>1078</v>
      </c>
      <c r="T480" s="1486" t="s">
        <v>1078</v>
      </c>
      <c r="U480" s="1310" t="s">
        <v>1078</v>
      </c>
      <c r="V480" s="1485" t="s">
        <v>1078</v>
      </c>
      <c r="W480" s="1486" t="s">
        <v>1078</v>
      </c>
      <c r="X480" s="1310" t="s">
        <v>1078</v>
      </c>
      <c r="Y480" s="1485" t="s">
        <v>1078</v>
      </c>
      <c r="Z480" s="1486" t="s">
        <v>1078</v>
      </c>
      <c r="AA480" s="1310" t="s">
        <v>1078</v>
      </c>
      <c r="AB480" s="1485" t="s">
        <v>1078</v>
      </c>
      <c r="AC480" s="1486" t="s">
        <v>1078</v>
      </c>
      <c r="AD480" s="1310" t="s">
        <v>1078</v>
      </c>
      <c r="AE480" s="1485" t="s">
        <v>1078</v>
      </c>
      <c r="AF480" s="1486" t="s">
        <v>1078</v>
      </c>
      <c r="AG480" s="1310" t="s">
        <v>1078</v>
      </c>
      <c r="AH480" s="1485" t="s">
        <v>1078</v>
      </c>
      <c r="AI480" s="1486" t="s">
        <v>1078</v>
      </c>
      <c r="AJ480" s="1310" t="s">
        <v>1078</v>
      </c>
      <c r="AK480" s="1485" t="s">
        <v>1078</v>
      </c>
      <c r="AL480" s="1486" t="s">
        <v>1078</v>
      </c>
      <c r="AM480" s="1310" t="s">
        <v>1078</v>
      </c>
      <c r="AN480" s="1485" t="s">
        <v>1078</v>
      </c>
      <c r="AO480" s="1486" t="s">
        <v>1078</v>
      </c>
    </row>
    <row r="481" spans="1:41">
      <c r="A481" s="1313" t="s">
        <v>5749</v>
      </c>
      <c r="B481" s="1143" t="s">
        <v>5890</v>
      </c>
      <c r="C481" s="1314" t="s">
        <v>1078</v>
      </c>
      <c r="D481" s="1483" t="s">
        <v>1078</v>
      </c>
      <c r="E481" s="1484" t="s">
        <v>1078</v>
      </c>
      <c r="F481" s="1314" t="s">
        <v>1078</v>
      </c>
      <c r="G481" s="1483" t="s">
        <v>1078</v>
      </c>
      <c r="H481" s="1484" t="s">
        <v>1078</v>
      </c>
      <c r="I481" s="1314" t="s">
        <v>1078</v>
      </c>
      <c r="J481" s="1483" t="s">
        <v>1078</v>
      </c>
      <c r="K481" s="1484" t="s">
        <v>1078</v>
      </c>
      <c r="L481" s="1314" t="s">
        <v>1078</v>
      </c>
      <c r="M481" s="1483" t="s">
        <v>1078</v>
      </c>
      <c r="N481" s="1484" t="s">
        <v>1078</v>
      </c>
      <c r="O481" s="1314" t="s">
        <v>1078</v>
      </c>
      <c r="P481" s="1483" t="s">
        <v>1078</v>
      </c>
      <c r="Q481" s="1484" t="s">
        <v>1078</v>
      </c>
      <c r="R481" s="1314" t="s">
        <v>1078</v>
      </c>
      <c r="S481" s="1483" t="s">
        <v>1078</v>
      </c>
      <c r="T481" s="1484" t="s">
        <v>1078</v>
      </c>
      <c r="U481" s="1314" t="s">
        <v>1078</v>
      </c>
      <c r="V481" s="1483" t="s">
        <v>1078</v>
      </c>
      <c r="W481" s="1484" t="s">
        <v>1078</v>
      </c>
      <c r="X481" s="1314" t="s">
        <v>1078</v>
      </c>
      <c r="Y481" s="1483" t="s">
        <v>1078</v>
      </c>
      <c r="Z481" s="1484" t="s">
        <v>1078</v>
      </c>
      <c r="AA481" s="1314" t="s">
        <v>1078</v>
      </c>
      <c r="AB481" s="1483" t="s">
        <v>1078</v>
      </c>
      <c r="AC481" s="1484" t="s">
        <v>1078</v>
      </c>
      <c r="AD481" s="1314" t="s">
        <v>1078</v>
      </c>
      <c r="AE481" s="1483" t="s">
        <v>1078</v>
      </c>
      <c r="AF481" s="1484" t="s">
        <v>1078</v>
      </c>
      <c r="AG481" s="1314" t="s">
        <v>1078</v>
      </c>
      <c r="AH481" s="1483" t="s">
        <v>1078</v>
      </c>
      <c r="AI481" s="1484" t="s">
        <v>1078</v>
      </c>
      <c r="AJ481" s="1314" t="s">
        <v>1078</v>
      </c>
      <c r="AK481" s="1483" t="s">
        <v>1078</v>
      </c>
      <c r="AL481" s="1484" t="s">
        <v>1078</v>
      </c>
      <c r="AM481" s="1314" t="s">
        <v>1078</v>
      </c>
      <c r="AN481" s="1483" t="s">
        <v>1078</v>
      </c>
      <c r="AO481" s="1484" t="s">
        <v>1078</v>
      </c>
    </row>
    <row r="482" spans="1:41" ht="66.75">
      <c r="A482" s="1299" t="s">
        <v>6536</v>
      </c>
      <c r="B482" s="1139" t="s">
        <v>6537</v>
      </c>
      <c r="C482" s="1300" t="s">
        <v>6643</v>
      </c>
      <c r="D482" s="1301" t="s">
        <v>6649</v>
      </c>
      <c r="E482" s="1302" t="s">
        <v>6650</v>
      </c>
      <c r="F482" s="1300" t="s">
        <v>6643</v>
      </c>
      <c r="G482" s="1301" t="s">
        <v>6649</v>
      </c>
      <c r="H482" s="1302" t="s">
        <v>6650</v>
      </c>
      <c r="I482" s="1300" t="s">
        <v>4806</v>
      </c>
      <c r="J482" s="1301" t="s">
        <v>4813</v>
      </c>
      <c r="K482" s="1302" t="s">
        <v>4814</v>
      </c>
      <c r="L482" s="1300" t="s">
        <v>4806</v>
      </c>
      <c r="M482" s="1301" t="s">
        <v>4813</v>
      </c>
      <c r="N482" s="1302" t="s">
        <v>4814</v>
      </c>
      <c r="O482" s="1300" t="s">
        <v>4806</v>
      </c>
      <c r="P482" s="1301" t="s">
        <v>4813</v>
      </c>
      <c r="Q482" s="1302" t="s">
        <v>4814</v>
      </c>
      <c r="R482" s="1300" t="s">
        <v>4806</v>
      </c>
      <c r="S482" s="1301" t="s">
        <v>4813</v>
      </c>
      <c r="T482" s="1302" t="s">
        <v>4814</v>
      </c>
      <c r="U482" s="1300" t="s">
        <v>4806</v>
      </c>
      <c r="V482" s="1301" t="s">
        <v>4813</v>
      </c>
      <c r="W482" s="1302" t="s">
        <v>4814</v>
      </c>
      <c r="X482" s="1300" t="s">
        <v>4806</v>
      </c>
      <c r="Y482" s="1301" t="s">
        <v>4813</v>
      </c>
      <c r="Z482" s="1302" t="s">
        <v>4814</v>
      </c>
      <c r="AA482" s="1300" t="s">
        <v>4806</v>
      </c>
      <c r="AB482" s="1301" t="s">
        <v>4813</v>
      </c>
      <c r="AC482" s="1302" t="s">
        <v>4814</v>
      </c>
      <c r="AD482" s="1300" t="s">
        <v>4806</v>
      </c>
      <c r="AE482" s="1301" t="s">
        <v>4813</v>
      </c>
      <c r="AF482" s="1302" t="s">
        <v>4814</v>
      </c>
      <c r="AG482" s="1300" t="s">
        <v>4806</v>
      </c>
      <c r="AH482" s="1301" t="s">
        <v>4813</v>
      </c>
      <c r="AI482" s="1302" t="s">
        <v>4814</v>
      </c>
      <c r="AJ482" s="1300" t="s">
        <v>4806</v>
      </c>
      <c r="AK482" s="1301" t="s">
        <v>4813</v>
      </c>
      <c r="AL482" s="1302" t="s">
        <v>4814</v>
      </c>
      <c r="AM482" s="1300" t="s">
        <v>4806</v>
      </c>
      <c r="AN482" s="1301" t="s">
        <v>4813</v>
      </c>
      <c r="AO482" s="1302" t="s">
        <v>4814</v>
      </c>
    </row>
    <row r="483" spans="1:41">
      <c r="A483" s="1303" t="s">
        <v>5747</v>
      </c>
      <c r="B483" s="1304" t="s">
        <v>5888</v>
      </c>
      <c r="C483" s="1305" t="s">
        <v>4809</v>
      </c>
      <c r="D483" s="1479" t="s">
        <v>1078</v>
      </c>
      <c r="E483" s="1480" t="s">
        <v>1078</v>
      </c>
      <c r="F483" s="1305" t="s">
        <v>4809</v>
      </c>
      <c r="G483" s="1479" t="s">
        <v>1078</v>
      </c>
      <c r="H483" s="1480" t="s">
        <v>1078</v>
      </c>
      <c r="I483" s="1305" t="s">
        <v>4809</v>
      </c>
      <c r="J483" s="1479" t="s">
        <v>1078</v>
      </c>
      <c r="K483" s="1480" t="s">
        <v>1078</v>
      </c>
      <c r="L483" s="1305" t="s">
        <v>4809</v>
      </c>
      <c r="M483" s="1479" t="s">
        <v>1078</v>
      </c>
      <c r="N483" s="1480" t="s">
        <v>1078</v>
      </c>
      <c r="O483" s="1305" t="s">
        <v>4809</v>
      </c>
      <c r="P483" s="1479" t="s">
        <v>1078</v>
      </c>
      <c r="Q483" s="1480" t="s">
        <v>1078</v>
      </c>
      <c r="R483" s="1305" t="s">
        <v>4809</v>
      </c>
      <c r="S483" s="1479" t="s">
        <v>1078</v>
      </c>
      <c r="T483" s="1480" t="s">
        <v>1078</v>
      </c>
      <c r="U483" s="1305" t="s">
        <v>4809</v>
      </c>
      <c r="V483" s="1479" t="s">
        <v>1078</v>
      </c>
      <c r="W483" s="1480" t="s">
        <v>1078</v>
      </c>
      <c r="X483" s="1305" t="s">
        <v>4809</v>
      </c>
      <c r="Y483" s="1479" t="s">
        <v>1078</v>
      </c>
      <c r="Z483" s="1480" t="s">
        <v>1078</v>
      </c>
      <c r="AA483" s="1305" t="s">
        <v>4809</v>
      </c>
      <c r="AB483" s="1479" t="s">
        <v>1078</v>
      </c>
      <c r="AC483" s="1480" t="s">
        <v>1078</v>
      </c>
      <c r="AD483" s="1305" t="s">
        <v>4809</v>
      </c>
      <c r="AE483" s="1479" t="s">
        <v>1078</v>
      </c>
      <c r="AF483" s="1480" t="s">
        <v>1078</v>
      </c>
      <c r="AG483" s="1305" t="s">
        <v>4809</v>
      </c>
      <c r="AH483" s="1479" t="s">
        <v>1078</v>
      </c>
      <c r="AI483" s="1480" t="s">
        <v>1078</v>
      </c>
      <c r="AJ483" s="1305" t="s">
        <v>4809</v>
      </c>
      <c r="AK483" s="1479" t="s">
        <v>1078</v>
      </c>
      <c r="AL483" s="1480" t="s">
        <v>1078</v>
      </c>
      <c r="AM483" s="1305" t="s">
        <v>4809</v>
      </c>
      <c r="AN483" s="1479" t="s">
        <v>1078</v>
      </c>
      <c r="AO483" s="1480" t="s">
        <v>1078</v>
      </c>
    </row>
    <row r="484" spans="1:41">
      <c r="A484" s="1308" t="s">
        <v>5748</v>
      </c>
      <c r="B484" s="1309" t="s">
        <v>5889</v>
      </c>
      <c r="C484" s="1310" t="s">
        <v>1078</v>
      </c>
      <c r="D484" s="1485" t="s">
        <v>1078</v>
      </c>
      <c r="E484" s="1486" t="s">
        <v>1078</v>
      </c>
      <c r="F484" s="1310" t="s">
        <v>1078</v>
      </c>
      <c r="G484" s="1485" t="s">
        <v>1078</v>
      </c>
      <c r="H484" s="1486" t="s">
        <v>1078</v>
      </c>
      <c r="I484" s="1310" t="s">
        <v>1078</v>
      </c>
      <c r="J484" s="1485" t="s">
        <v>1078</v>
      </c>
      <c r="K484" s="1486" t="s">
        <v>1078</v>
      </c>
      <c r="L484" s="1310" t="s">
        <v>1078</v>
      </c>
      <c r="M484" s="1485" t="s">
        <v>1078</v>
      </c>
      <c r="N484" s="1486" t="s">
        <v>1078</v>
      </c>
      <c r="O484" s="1310" t="s">
        <v>1078</v>
      </c>
      <c r="P484" s="1485" t="s">
        <v>1078</v>
      </c>
      <c r="Q484" s="1486" t="s">
        <v>1078</v>
      </c>
      <c r="R484" s="1310" t="s">
        <v>1078</v>
      </c>
      <c r="S484" s="1485" t="s">
        <v>1078</v>
      </c>
      <c r="T484" s="1486" t="s">
        <v>1078</v>
      </c>
      <c r="U484" s="1310" t="s">
        <v>1078</v>
      </c>
      <c r="V484" s="1485" t="s">
        <v>1078</v>
      </c>
      <c r="W484" s="1486" t="s">
        <v>1078</v>
      </c>
      <c r="X484" s="1310" t="s">
        <v>1078</v>
      </c>
      <c r="Y484" s="1485" t="s">
        <v>1078</v>
      </c>
      <c r="Z484" s="1486" t="s">
        <v>1078</v>
      </c>
      <c r="AA484" s="1310" t="s">
        <v>1078</v>
      </c>
      <c r="AB484" s="1485" t="s">
        <v>1078</v>
      </c>
      <c r="AC484" s="1486" t="s">
        <v>1078</v>
      </c>
      <c r="AD484" s="1310" t="s">
        <v>1078</v>
      </c>
      <c r="AE484" s="1485" t="s">
        <v>1078</v>
      </c>
      <c r="AF484" s="1486" t="s">
        <v>1078</v>
      </c>
      <c r="AG484" s="1310" t="s">
        <v>1078</v>
      </c>
      <c r="AH484" s="1485" t="s">
        <v>1078</v>
      </c>
      <c r="AI484" s="1486" t="s">
        <v>1078</v>
      </c>
      <c r="AJ484" s="1310" t="s">
        <v>1078</v>
      </c>
      <c r="AK484" s="1485" t="s">
        <v>1078</v>
      </c>
      <c r="AL484" s="1486" t="s">
        <v>1078</v>
      </c>
      <c r="AM484" s="1310" t="s">
        <v>1078</v>
      </c>
      <c r="AN484" s="1485" t="s">
        <v>1078</v>
      </c>
      <c r="AO484" s="1486" t="s">
        <v>1078</v>
      </c>
    </row>
    <row r="485" spans="1:41">
      <c r="A485" s="1313" t="s">
        <v>5749</v>
      </c>
      <c r="B485" s="1143" t="s">
        <v>5890</v>
      </c>
      <c r="C485" s="1314" t="s">
        <v>1078</v>
      </c>
      <c r="D485" s="1483" t="s">
        <v>1078</v>
      </c>
      <c r="E485" s="1484" t="s">
        <v>1078</v>
      </c>
      <c r="F485" s="1314" t="s">
        <v>1078</v>
      </c>
      <c r="G485" s="1483" t="s">
        <v>1078</v>
      </c>
      <c r="H485" s="1484" t="s">
        <v>1078</v>
      </c>
      <c r="I485" s="1314" t="s">
        <v>1078</v>
      </c>
      <c r="J485" s="1483" t="s">
        <v>1078</v>
      </c>
      <c r="K485" s="1484" t="s">
        <v>1078</v>
      </c>
      <c r="L485" s="1314" t="s">
        <v>1078</v>
      </c>
      <c r="M485" s="1483" t="s">
        <v>1078</v>
      </c>
      <c r="N485" s="1484" t="s">
        <v>1078</v>
      </c>
      <c r="O485" s="1314" t="s">
        <v>1078</v>
      </c>
      <c r="P485" s="1483" t="s">
        <v>1078</v>
      </c>
      <c r="Q485" s="1484" t="s">
        <v>1078</v>
      </c>
      <c r="R485" s="1314" t="s">
        <v>1078</v>
      </c>
      <c r="S485" s="1483" t="s">
        <v>1078</v>
      </c>
      <c r="T485" s="1484" t="s">
        <v>1078</v>
      </c>
      <c r="U485" s="1314" t="s">
        <v>1078</v>
      </c>
      <c r="V485" s="1483" t="s">
        <v>1078</v>
      </c>
      <c r="W485" s="1484" t="s">
        <v>1078</v>
      </c>
      <c r="X485" s="1314" t="s">
        <v>1078</v>
      </c>
      <c r="Y485" s="1483" t="s">
        <v>1078</v>
      </c>
      <c r="Z485" s="1484" t="s">
        <v>1078</v>
      </c>
      <c r="AA485" s="1314" t="s">
        <v>1078</v>
      </c>
      <c r="AB485" s="1483" t="s">
        <v>1078</v>
      </c>
      <c r="AC485" s="1484" t="s">
        <v>1078</v>
      </c>
      <c r="AD485" s="1314" t="s">
        <v>1078</v>
      </c>
      <c r="AE485" s="1483" t="s">
        <v>1078</v>
      </c>
      <c r="AF485" s="1484" t="s">
        <v>1078</v>
      </c>
      <c r="AG485" s="1314" t="s">
        <v>1078</v>
      </c>
      <c r="AH485" s="1483" t="s">
        <v>1078</v>
      </c>
      <c r="AI485" s="1484" t="s">
        <v>1078</v>
      </c>
      <c r="AJ485" s="1314" t="s">
        <v>1078</v>
      </c>
      <c r="AK485" s="1483" t="s">
        <v>1078</v>
      </c>
      <c r="AL485" s="1484" t="s">
        <v>1078</v>
      </c>
      <c r="AM485" s="1314" t="s">
        <v>1078</v>
      </c>
      <c r="AN485" s="1483" t="s">
        <v>1078</v>
      </c>
      <c r="AO485" s="1484" t="s">
        <v>1078</v>
      </c>
    </row>
    <row r="486" spans="1:41" ht="66.75">
      <c r="A486" s="1299" t="s">
        <v>6538</v>
      </c>
      <c r="B486" s="1139" t="s">
        <v>6539</v>
      </c>
      <c r="C486" s="1300" t="s">
        <v>6643</v>
      </c>
      <c r="D486" s="1301" t="s">
        <v>6649</v>
      </c>
      <c r="E486" s="1302" t="s">
        <v>6650</v>
      </c>
      <c r="F486" s="1300" t="s">
        <v>6643</v>
      </c>
      <c r="G486" s="1301" t="s">
        <v>6649</v>
      </c>
      <c r="H486" s="1302" t="s">
        <v>6650</v>
      </c>
      <c r="I486" s="1300" t="s">
        <v>4806</v>
      </c>
      <c r="J486" s="1301" t="s">
        <v>4813</v>
      </c>
      <c r="K486" s="1302" t="s">
        <v>4814</v>
      </c>
      <c r="L486" s="1300" t="s">
        <v>4806</v>
      </c>
      <c r="M486" s="1301" t="s">
        <v>4813</v>
      </c>
      <c r="N486" s="1302" t="s">
        <v>4814</v>
      </c>
      <c r="O486" s="1300" t="s">
        <v>4806</v>
      </c>
      <c r="P486" s="1301" t="s">
        <v>4813</v>
      </c>
      <c r="Q486" s="1302" t="s">
        <v>4814</v>
      </c>
      <c r="R486" s="1300" t="s">
        <v>4806</v>
      </c>
      <c r="S486" s="1301" t="s">
        <v>4813</v>
      </c>
      <c r="T486" s="1302" t="s">
        <v>4814</v>
      </c>
      <c r="U486" s="1300" t="s">
        <v>4806</v>
      </c>
      <c r="V486" s="1301" t="s">
        <v>4813</v>
      </c>
      <c r="W486" s="1302" t="s">
        <v>4814</v>
      </c>
      <c r="X486" s="1300" t="s">
        <v>4806</v>
      </c>
      <c r="Y486" s="1301" t="s">
        <v>4813</v>
      </c>
      <c r="Z486" s="1302" t="s">
        <v>4814</v>
      </c>
      <c r="AA486" s="1300" t="s">
        <v>4806</v>
      </c>
      <c r="AB486" s="1301" t="s">
        <v>4813</v>
      </c>
      <c r="AC486" s="1302" t="s">
        <v>4814</v>
      </c>
      <c r="AD486" s="1300" t="s">
        <v>4806</v>
      </c>
      <c r="AE486" s="1301" t="s">
        <v>4813</v>
      </c>
      <c r="AF486" s="1302" t="s">
        <v>4814</v>
      </c>
      <c r="AG486" s="1300" t="s">
        <v>4806</v>
      </c>
      <c r="AH486" s="1301" t="s">
        <v>4813</v>
      </c>
      <c r="AI486" s="1302" t="s">
        <v>4814</v>
      </c>
      <c r="AJ486" s="1300" t="s">
        <v>4806</v>
      </c>
      <c r="AK486" s="1301" t="s">
        <v>4813</v>
      </c>
      <c r="AL486" s="1302" t="s">
        <v>4814</v>
      </c>
      <c r="AM486" s="1300" t="s">
        <v>4806</v>
      </c>
      <c r="AN486" s="1301" t="s">
        <v>4813</v>
      </c>
      <c r="AO486" s="1302" t="s">
        <v>4814</v>
      </c>
    </row>
    <row r="487" spans="1:41">
      <c r="A487" s="1303" t="s">
        <v>5747</v>
      </c>
      <c r="B487" s="1304" t="s">
        <v>5888</v>
      </c>
      <c r="C487" s="1305" t="s">
        <v>2284</v>
      </c>
      <c r="D487" s="1479">
        <v>40.299999999999997</v>
      </c>
      <c r="E487" s="1480">
        <v>0</v>
      </c>
      <c r="F487" s="1305" t="s">
        <v>2284</v>
      </c>
      <c r="G487" s="1479">
        <v>40.299999999999997</v>
      </c>
      <c r="H487" s="1480">
        <v>0</v>
      </c>
      <c r="I487" s="1305" t="s">
        <v>2284</v>
      </c>
      <c r="J487" s="1479">
        <v>40.200000000000003</v>
      </c>
      <c r="K487" s="1480">
        <v>0</v>
      </c>
      <c r="L487" s="1305" t="s">
        <v>2284</v>
      </c>
      <c r="M487" s="1479">
        <v>40.299999999999997</v>
      </c>
      <c r="N487" s="1480">
        <v>0</v>
      </c>
      <c r="O487" s="1305" t="s">
        <v>2284</v>
      </c>
      <c r="P487" s="1479">
        <v>40.299999999999997</v>
      </c>
      <c r="Q487" s="1480">
        <v>0</v>
      </c>
      <c r="R487" s="1305" t="s">
        <v>4810</v>
      </c>
      <c r="S487" s="1479">
        <v>40.200000000000003</v>
      </c>
      <c r="T487" s="1480">
        <v>17.8</v>
      </c>
      <c r="U487" s="1305" t="s">
        <v>2284</v>
      </c>
      <c r="V487" s="1479">
        <v>40.299999999999997</v>
      </c>
      <c r="W487" s="1480">
        <v>0</v>
      </c>
      <c r="X487" s="1305" t="s">
        <v>2284</v>
      </c>
      <c r="Y487" s="1479">
        <v>40.200000000000003</v>
      </c>
      <c r="Z487" s="1480">
        <v>0</v>
      </c>
      <c r="AA487" s="1305" t="s">
        <v>2284</v>
      </c>
      <c r="AB487" s="1479">
        <v>40.200000000000003</v>
      </c>
      <c r="AC487" s="1480">
        <v>0</v>
      </c>
      <c r="AD487" s="1305" t="s">
        <v>2284</v>
      </c>
      <c r="AE487" s="1479">
        <v>40.299999999999997</v>
      </c>
      <c r="AF487" s="1480">
        <v>0</v>
      </c>
      <c r="AG487" s="1305" t="s">
        <v>2284</v>
      </c>
      <c r="AH487" s="1479">
        <v>40.200000000000003</v>
      </c>
      <c r="AI487" s="1480">
        <v>0</v>
      </c>
      <c r="AJ487" s="1305" t="s">
        <v>2284</v>
      </c>
      <c r="AK487" s="1479">
        <v>40.200000000000003</v>
      </c>
      <c r="AL487" s="1480">
        <v>0</v>
      </c>
      <c r="AM487" s="1305" t="s">
        <v>2284</v>
      </c>
      <c r="AN487" s="1479">
        <v>40.200000000000003</v>
      </c>
      <c r="AO487" s="1480">
        <v>0</v>
      </c>
    </row>
    <row r="488" spans="1:41">
      <c r="A488" s="1308" t="s">
        <v>5748</v>
      </c>
      <c r="B488" s="1309" t="s">
        <v>5889</v>
      </c>
      <c r="C488" s="1310" t="s">
        <v>1078</v>
      </c>
      <c r="D488" s="1485" t="s">
        <v>1078</v>
      </c>
      <c r="E488" s="1486" t="s">
        <v>1078</v>
      </c>
      <c r="F488" s="1310" t="s">
        <v>1078</v>
      </c>
      <c r="G488" s="1485" t="s">
        <v>1078</v>
      </c>
      <c r="H488" s="1486" t="s">
        <v>1078</v>
      </c>
      <c r="I488" s="1310" t="s">
        <v>1078</v>
      </c>
      <c r="J488" s="1485" t="s">
        <v>1078</v>
      </c>
      <c r="K488" s="1486" t="s">
        <v>1078</v>
      </c>
      <c r="L488" s="1310" t="s">
        <v>1078</v>
      </c>
      <c r="M488" s="1485" t="s">
        <v>1078</v>
      </c>
      <c r="N488" s="1486" t="s">
        <v>1078</v>
      </c>
      <c r="O488" s="1310" t="s">
        <v>1078</v>
      </c>
      <c r="P488" s="1485" t="s">
        <v>1078</v>
      </c>
      <c r="Q488" s="1486" t="s">
        <v>1078</v>
      </c>
      <c r="R488" s="1310" t="s">
        <v>4810</v>
      </c>
      <c r="S488" s="1485">
        <v>40.200000000000003</v>
      </c>
      <c r="T488" s="1486">
        <v>15.8</v>
      </c>
      <c r="U488" s="1310" t="s">
        <v>1078</v>
      </c>
      <c r="V488" s="1485" t="s">
        <v>1078</v>
      </c>
      <c r="W488" s="1486" t="s">
        <v>1078</v>
      </c>
      <c r="X488" s="1310" t="s">
        <v>1078</v>
      </c>
      <c r="Y488" s="1485" t="s">
        <v>1078</v>
      </c>
      <c r="Z488" s="1486" t="s">
        <v>1078</v>
      </c>
      <c r="AA488" s="1310" t="s">
        <v>1078</v>
      </c>
      <c r="AB488" s="1485" t="s">
        <v>1078</v>
      </c>
      <c r="AC488" s="1486" t="s">
        <v>1078</v>
      </c>
      <c r="AD488" s="1310" t="s">
        <v>1078</v>
      </c>
      <c r="AE488" s="1485" t="s">
        <v>1078</v>
      </c>
      <c r="AF488" s="1486" t="s">
        <v>1078</v>
      </c>
      <c r="AG488" s="1310" t="s">
        <v>1078</v>
      </c>
      <c r="AH488" s="1485" t="s">
        <v>1078</v>
      </c>
      <c r="AI488" s="1486" t="s">
        <v>1078</v>
      </c>
      <c r="AJ488" s="1310" t="s">
        <v>1078</v>
      </c>
      <c r="AK488" s="1485" t="s">
        <v>1078</v>
      </c>
      <c r="AL488" s="1486" t="s">
        <v>1078</v>
      </c>
      <c r="AM488" s="1310" t="s">
        <v>1078</v>
      </c>
      <c r="AN488" s="1485" t="s">
        <v>1078</v>
      </c>
      <c r="AO488" s="1486" t="s">
        <v>1078</v>
      </c>
    </row>
    <row r="489" spans="1:41">
      <c r="A489" s="1313" t="s">
        <v>5749</v>
      </c>
      <c r="B489" s="1143" t="s">
        <v>5890</v>
      </c>
      <c r="C489" s="1314" t="s">
        <v>1078</v>
      </c>
      <c r="D489" s="1483" t="s">
        <v>1078</v>
      </c>
      <c r="E489" s="1484" t="s">
        <v>1078</v>
      </c>
      <c r="F489" s="1314" t="s">
        <v>1078</v>
      </c>
      <c r="G489" s="1483" t="s">
        <v>1078</v>
      </c>
      <c r="H489" s="1484" t="s">
        <v>1078</v>
      </c>
      <c r="I489" s="1314" t="s">
        <v>1078</v>
      </c>
      <c r="J489" s="1483" t="s">
        <v>1078</v>
      </c>
      <c r="K489" s="1484" t="s">
        <v>1078</v>
      </c>
      <c r="L489" s="1314" t="s">
        <v>1078</v>
      </c>
      <c r="M489" s="1483" t="s">
        <v>1078</v>
      </c>
      <c r="N489" s="1484" t="s">
        <v>1078</v>
      </c>
      <c r="O489" s="1314" t="s">
        <v>1078</v>
      </c>
      <c r="P489" s="1483" t="s">
        <v>1078</v>
      </c>
      <c r="Q489" s="1484" t="s">
        <v>1078</v>
      </c>
      <c r="R489" s="1314" t="s">
        <v>4810</v>
      </c>
      <c r="S489" s="1483">
        <v>40.200000000000003</v>
      </c>
      <c r="T489" s="1484">
        <v>14.8</v>
      </c>
      <c r="U489" s="1314" t="s">
        <v>1078</v>
      </c>
      <c r="V489" s="1483" t="s">
        <v>1078</v>
      </c>
      <c r="W489" s="1484" t="s">
        <v>1078</v>
      </c>
      <c r="X489" s="1314" t="s">
        <v>1078</v>
      </c>
      <c r="Y489" s="1483" t="s">
        <v>1078</v>
      </c>
      <c r="Z489" s="1484" t="s">
        <v>1078</v>
      </c>
      <c r="AA489" s="1314" t="s">
        <v>1078</v>
      </c>
      <c r="AB489" s="1483" t="s">
        <v>1078</v>
      </c>
      <c r="AC489" s="1484" t="s">
        <v>1078</v>
      </c>
      <c r="AD489" s="1314" t="s">
        <v>1078</v>
      </c>
      <c r="AE489" s="1483" t="s">
        <v>1078</v>
      </c>
      <c r="AF489" s="1484" t="s">
        <v>1078</v>
      </c>
      <c r="AG489" s="1314" t="s">
        <v>1078</v>
      </c>
      <c r="AH489" s="1483" t="s">
        <v>1078</v>
      </c>
      <c r="AI489" s="1484" t="s">
        <v>1078</v>
      </c>
      <c r="AJ489" s="1314" t="s">
        <v>1078</v>
      </c>
      <c r="AK489" s="1483" t="s">
        <v>1078</v>
      </c>
      <c r="AL489" s="1484" t="s">
        <v>1078</v>
      </c>
      <c r="AM489" s="1314" t="s">
        <v>1078</v>
      </c>
      <c r="AN489" s="1483" t="s">
        <v>1078</v>
      </c>
      <c r="AO489" s="1484" t="s">
        <v>1078</v>
      </c>
    </row>
    <row r="490" spans="1:41" ht="66.75">
      <c r="A490" s="1299" t="s">
        <v>6540</v>
      </c>
      <c r="B490" s="1139" t="s">
        <v>6541</v>
      </c>
      <c r="C490" s="1300" t="s">
        <v>6643</v>
      </c>
      <c r="D490" s="1301" t="s">
        <v>6649</v>
      </c>
      <c r="E490" s="1302" t="s">
        <v>6650</v>
      </c>
      <c r="F490" s="1300" t="s">
        <v>6643</v>
      </c>
      <c r="G490" s="1301" t="s">
        <v>6649</v>
      </c>
      <c r="H490" s="1302" t="s">
        <v>6650</v>
      </c>
      <c r="I490" s="1300" t="s">
        <v>4806</v>
      </c>
      <c r="J490" s="1301" t="s">
        <v>4813</v>
      </c>
      <c r="K490" s="1302" t="s">
        <v>4814</v>
      </c>
      <c r="L490" s="1300" t="s">
        <v>4806</v>
      </c>
      <c r="M490" s="1301" t="s">
        <v>4813</v>
      </c>
      <c r="N490" s="1302" t="s">
        <v>4814</v>
      </c>
      <c r="O490" s="1300" t="s">
        <v>4806</v>
      </c>
      <c r="P490" s="1301" t="s">
        <v>4813</v>
      </c>
      <c r="Q490" s="1302" t="s">
        <v>4814</v>
      </c>
      <c r="R490" s="1300" t="s">
        <v>4806</v>
      </c>
      <c r="S490" s="1301" t="s">
        <v>4813</v>
      </c>
      <c r="T490" s="1302" t="s">
        <v>4814</v>
      </c>
      <c r="U490" s="1300" t="s">
        <v>4806</v>
      </c>
      <c r="V490" s="1301" t="s">
        <v>4813</v>
      </c>
      <c r="W490" s="1302" t="s">
        <v>4814</v>
      </c>
      <c r="X490" s="1300" t="s">
        <v>4806</v>
      </c>
      <c r="Y490" s="1301" t="s">
        <v>4813</v>
      </c>
      <c r="Z490" s="1302" t="s">
        <v>4814</v>
      </c>
      <c r="AA490" s="1300" t="s">
        <v>4806</v>
      </c>
      <c r="AB490" s="1301" t="s">
        <v>4813</v>
      </c>
      <c r="AC490" s="1302" t="s">
        <v>4814</v>
      </c>
      <c r="AD490" s="1300" t="s">
        <v>4806</v>
      </c>
      <c r="AE490" s="1301" t="s">
        <v>4813</v>
      </c>
      <c r="AF490" s="1302" t="s">
        <v>4814</v>
      </c>
      <c r="AG490" s="1300" t="s">
        <v>4806</v>
      </c>
      <c r="AH490" s="1301" t="s">
        <v>4813</v>
      </c>
      <c r="AI490" s="1302" t="s">
        <v>4814</v>
      </c>
      <c r="AJ490" s="1300" t="s">
        <v>4806</v>
      </c>
      <c r="AK490" s="1301" t="s">
        <v>4813</v>
      </c>
      <c r="AL490" s="1302" t="s">
        <v>4814</v>
      </c>
      <c r="AM490" s="1300" t="s">
        <v>4806</v>
      </c>
      <c r="AN490" s="1301" t="s">
        <v>4813</v>
      </c>
      <c r="AO490" s="1302" t="s">
        <v>4814</v>
      </c>
    </row>
    <row r="491" spans="1:41">
      <c r="A491" s="1303" t="s">
        <v>5747</v>
      </c>
      <c r="B491" s="1304" t="s">
        <v>5888</v>
      </c>
      <c r="C491" s="1305" t="s">
        <v>2284</v>
      </c>
      <c r="D491" s="1479">
        <v>40.299999999999997</v>
      </c>
      <c r="E491" s="1480">
        <v>0</v>
      </c>
      <c r="F491" s="1305" t="s">
        <v>2284</v>
      </c>
      <c r="G491" s="1479">
        <v>40.299999999999997</v>
      </c>
      <c r="H491" s="1480">
        <v>0</v>
      </c>
      <c r="I491" s="1305" t="s">
        <v>2284</v>
      </c>
      <c r="J491" s="1479">
        <v>40.200000000000003</v>
      </c>
      <c r="K491" s="1480">
        <v>0</v>
      </c>
      <c r="L491" s="1305" t="s">
        <v>2284</v>
      </c>
      <c r="M491" s="1479">
        <v>40.299999999999997</v>
      </c>
      <c r="N491" s="1480">
        <v>0</v>
      </c>
      <c r="O491" s="1305" t="s">
        <v>2284</v>
      </c>
      <c r="P491" s="1479">
        <v>40.299999999999997</v>
      </c>
      <c r="Q491" s="1480">
        <v>0</v>
      </c>
      <c r="R491" s="1305" t="s">
        <v>4810</v>
      </c>
      <c r="S491" s="1479">
        <v>40.200000000000003</v>
      </c>
      <c r="T491" s="1480">
        <v>16.399999999999999</v>
      </c>
      <c r="U491" s="1305" t="s">
        <v>2284</v>
      </c>
      <c r="V491" s="1479">
        <v>40.299999999999997</v>
      </c>
      <c r="W491" s="1480">
        <v>0</v>
      </c>
      <c r="X491" s="1305" t="s">
        <v>2284</v>
      </c>
      <c r="Y491" s="1479">
        <v>40.200000000000003</v>
      </c>
      <c r="Z491" s="1480">
        <v>0</v>
      </c>
      <c r="AA491" s="1305" t="s">
        <v>2284</v>
      </c>
      <c r="AB491" s="1479">
        <v>40.200000000000003</v>
      </c>
      <c r="AC491" s="1480">
        <v>0</v>
      </c>
      <c r="AD491" s="1305" t="s">
        <v>2284</v>
      </c>
      <c r="AE491" s="1479">
        <v>40.299999999999997</v>
      </c>
      <c r="AF491" s="1480">
        <v>0</v>
      </c>
      <c r="AG491" s="1305" t="s">
        <v>2284</v>
      </c>
      <c r="AH491" s="1479">
        <v>40.200000000000003</v>
      </c>
      <c r="AI491" s="1480">
        <v>0</v>
      </c>
      <c r="AJ491" s="1305" t="s">
        <v>2284</v>
      </c>
      <c r="AK491" s="1479">
        <v>40.200000000000003</v>
      </c>
      <c r="AL491" s="1480">
        <v>0</v>
      </c>
      <c r="AM491" s="1305" t="s">
        <v>2284</v>
      </c>
      <c r="AN491" s="1479">
        <v>40.200000000000003</v>
      </c>
      <c r="AO491" s="1480">
        <v>0</v>
      </c>
    </row>
    <row r="492" spans="1:41">
      <c r="A492" s="1308" t="s">
        <v>5748</v>
      </c>
      <c r="B492" s="1309" t="s">
        <v>5889</v>
      </c>
      <c r="C492" s="1310" t="s">
        <v>1078</v>
      </c>
      <c r="D492" s="1485" t="s">
        <v>1078</v>
      </c>
      <c r="E492" s="1486" t="s">
        <v>1078</v>
      </c>
      <c r="F492" s="1310" t="s">
        <v>1078</v>
      </c>
      <c r="G492" s="1485" t="s">
        <v>1078</v>
      </c>
      <c r="H492" s="1486" t="s">
        <v>1078</v>
      </c>
      <c r="I492" s="1310" t="s">
        <v>1078</v>
      </c>
      <c r="J492" s="1485" t="s">
        <v>1078</v>
      </c>
      <c r="K492" s="1486" t="s">
        <v>1078</v>
      </c>
      <c r="L492" s="1310" t="s">
        <v>1078</v>
      </c>
      <c r="M492" s="1485" t="s">
        <v>1078</v>
      </c>
      <c r="N492" s="1486" t="s">
        <v>1078</v>
      </c>
      <c r="O492" s="1310" t="s">
        <v>1078</v>
      </c>
      <c r="P492" s="1485" t="s">
        <v>1078</v>
      </c>
      <c r="Q492" s="1486" t="s">
        <v>1078</v>
      </c>
      <c r="R492" s="1310" t="s">
        <v>4810</v>
      </c>
      <c r="S492" s="1485">
        <v>40.200000000000003</v>
      </c>
      <c r="T492" s="1486">
        <v>15.2</v>
      </c>
      <c r="U492" s="1310" t="s">
        <v>1078</v>
      </c>
      <c r="V492" s="1485" t="s">
        <v>1078</v>
      </c>
      <c r="W492" s="1486" t="s">
        <v>1078</v>
      </c>
      <c r="X492" s="1310" t="s">
        <v>1078</v>
      </c>
      <c r="Y492" s="1485" t="s">
        <v>1078</v>
      </c>
      <c r="Z492" s="1486" t="s">
        <v>1078</v>
      </c>
      <c r="AA492" s="1310" t="s">
        <v>1078</v>
      </c>
      <c r="AB492" s="1485" t="s">
        <v>1078</v>
      </c>
      <c r="AC492" s="1486" t="s">
        <v>1078</v>
      </c>
      <c r="AD492" s="1310" t="s">
        <v>1078</v>
      </c>
      <c r="AE492" s="1485" t="s">
        <v>1078</v>
      </c>
      <c r="AF492" s="1486" t="s">
        <v>1078</v>
      </c>
      <c r="AG492" s="1310" t="s">
        <v>1078</v>
      </c>
      <c r="AH492" s="1485" t="s">
        <v>1078</v>
      </c>
      <c r="AI492" s="1486" t="s">
        <v>1078</v>
      </c>
      <c r="AJ492" s="1310" t="s">
        <v>1078</v>
      </c>
      <c r="AK492" s="1485" t="s">
        <v>1078</v>
      </c>
      <c r="AL492" s="1486" t="s">
        <v>1078</v>
      </c>
      <c r="AM492" s="1310" t="s">
        <v>1078</v>
      </c>
      <c r="AN492" s="1485" t="s">
        <v>1078</v>
      </c>
      <c r="AO492" s="1486" t="s">
        <v>1078</v>
      </c>
    </row>
    <row r="493" spans="1:41">
      <c r="A493" s="1313" t="s">
        <v>5749</v>
      </c>
      <c r="B493" s="1143" t="s">
        <v>5890</v>
      </c>
      <c r="C493" s="1314" t="s">
        <v>1078</v>
      </c>
      <c r="D493" s="1483" t="s">
        <v>1078</v>
      </c>
      <c r="E493" s="1484" t="s">
        <v>1078</v>
      </c>
      <c r="F493" s="1314" t="s">
        <v>1078</v>
      </c>
      <c r="G493" s="1483" t="s">
        <v>1078</v>
      </c>
      <c r="H493" s="1484" t="s">
        <v>1078</v>
      </c>
      <c r="I493" s="1314" t="s">
        <v>1078</v>
      </c>
      <c r="J493" s="1483" t="s">
        <v>1078</v>
      </c>
      <c r="K493" s="1484" t="s">
        <v>1078</v>
      </c>
      <c r="L493" s="1314" t="s">
        <v>1078</v>
      </c>
      <c r="M493" s="1483" t="s">
        <v>1078</v>
      </c>
      <c r="N493" s="1484" t="s">
        <v>1078</v>
      </c>
      <c r="O493" s="1314" t="s">
        <v>1078</v>
      </c>
      <c r="P493" s="1483" t="s">
        <v>1078</v>
      </c>
      <c r="Q493" s="1484" t="s">
        <v>1078</v>
      </c>
      <c r="R493" s="1314" t="s">
        <v>4810</v>
      </c>
      <c r="S493" s="1483">
        <v>40.200000000000003</v>
      </c>
      <c r="T493" s="1484">
        <v>15.3</v>
      </c>
      <c r="U493" s="1314" t="s">
        <v>1078</v>
      </c>
      <c r="V493" s="1483" t="s">
        <v>1078</v>
      </c>
      <c r="W493" s="1484" t="s">
        <v>1078</v>
      </c>
      <c r="X493" s="1314" t="s">
        <v>1078</v>
      </c>
      <c r="Y493" s="1483" t="s">
        <v>1078</v>
      </c>
      <c r="Z493" s="1484" t="s">
        <v>1078</v>
      </c>
      <c r="AA493" s="1314" t="s">
        <v>1078</v>
      </c>
      <c r="AB493" s="1483" t="s">
        <v>1078</v>
      </c>
      <c r="AC493" s="1484" t="s">
        <v>1078</v>
      </c>
      <c r="AD493" s="1314" t="s">
        <v>1078</v>
      </c>
      <c r="AE493" s="1483" t="s">
        <v>1078</v>
      </c>
      <c r="AF493" s="1484" t="s">
        <v>1078</v>
      </c>
      <c r="AG493" s="1314" t="s">
        <v>1078</v>
      </c>
      <c r="AH493" s="1483" t="s">
        <v>1078</v>
      </c>
      <c r="AI493" s="1484" t="s">
        <v>1078</v>
      </c>
      <c r="AJ493" s="1314" t="s">
        <v>1078</v>
      </c>
      <c r="AK493" s="1483" t="s">
        <v>1078</v>
      </c>
      <c r="AL493" s="1484" t="s">
        <v>1078</v>
      </c>
      <c r="AM493" s="1314" t="s">
        <v>1078</v>
      </c>
      <c r="AN493" s="1483" t="s">
        <v>1078</v>
      </c>
      <c r="AO493" s="1484" t="s">
        <v>1078</v>
      </c>
    </row>
    <row r="494" spans="1:41" ht="66.75">
      <c r="A494" s="1299" t="s">
        <v>6542</v>
      </c>
      <c r="B494" s="1139" t="s">
        <v>6543</v>
      </c>
      <c r="C494" s="1300" t="s">
        <v>6643</v>
      </c>
      <c r="D494" s="1301" t="s">
        <v>6649</v>
      </c>
      <c r="E494" s="1302" t="s">
        <v>6650</v>
      </c>
      <c r="F494" s="1300" t="s">
        <v>6643</v>
      </c>
      <c r="G494" s="1301" t="s">
        <v>6649</v>
      </c>
      <c r="H494" s="1302" t="s">
        <v>6650</v>
      </c>
      <c r="I494" s="1300" t="s">
        <v>4806</v>
      </c>
      <c r="J494" s="1301" t="s">
        <v>4813</v>
      </c>
      <c r="K494" s="1302" t="s">
        <v>4814</v>
      </c>
      <c r="L494" s="1300" t="s">
        <v>4806</v>
      </c>
      <c r="M494" s="1301" t="s">
        <v>4813</v>
      </c>
      <c r="N494" s="1302" t="s">
        <v>4814</v>
      </c>
      <c r="O494" s="1300" t="s">
        <v>4806</v>
      </c>
      <c r="P494" s="1301" t="s">
        <v>4813</v>
      </c>
      <c r="Q494" s="1302" t="s">
        <v>4814</v>
      </c>
      <c r="R494" s="1300" t="s">
        <v>4806</v>
      </c>
      <c r="S494" s="1301" t="s">
        <v>4813</v>
      </c>
      <c r="T494" s="1302" t="s">
        <v>4814</v>
      </c>
      <c r="U494" s="1300" t="s">
        <v>4806</v>
      </c>
      <c r="V494" s="1301" t="s">
        <v>4813</v>
      </c>
      <c r="W494" s="1302" t="s">
        <v>4814</v>
      </c>
      <c r="X494" s="1300" t="s">
        <v>4806</v>
      </c>
      <c r="Y494" s="1301" t="s">
        <v>4813</v>
      </c>
      <c r="Z494" s="1302" t="s">
        <v>4814</v>
      </c>
      <c r="AA494" s="1300" t="s">
        <v>4806</v>
      </c>
      <c r="AB494" s="1301" t="s">
        <v>4813</v>
      </c>
      <c r="AC494" s="1302" t="s">
        <v>4814</v>
      </c>
      <c r="AD494" s="1300" t="s">
        <v>4806</v>
      </c>
      <c r="AE494" s="1301" t="s">
        <v>4813</v>
      </c>
      <c r="AF494" s="1302" t="s">
        <v>4814</v>
      </c>
      <c r="AG494" s="1300" t="s">
        <v>4806</v>
      </c>
      <c r="AH494" s="1301" t="s">
        <v>4813</v>
      </c>
      <c r="AI494" s="1302" t="s">
        <v>4814</v>
      </c>
      <c r="AJ494" s="1300" t="s">
        <v>4806</v>
      </c>
      <c r="AK494" s="1301" t="s">
        <v>4813</v>
      </c>
      <c r="AL494" s="1302" t="s">
        <v>4814</v>
      </c>
      <c r="AM494" s="1300" t="s">
        <v>4806</v>
      </c>
      <c r="AN494" s="1301" t="s">
        <v>4813</v>
      </c>
      <c r="AO494" s="1302" t="s">
        <v>4814</v>
      </c>
    </row>
    <row r="495" spans="1:41">
      <c r="A495" s="1303" t="s">
        <v>5747</v>
      </c>
      <c r="B495" s="1304" t="s">
        <v>5888</v>
      </c>
      <c r="C495" s="1305" t="s">
        <v>2284</v>
      </c>
      <c r="D495" s="1479">
        <v>40.200000000000003</v>
      </c>
      <c r="E495" s="1480">
        <v>0</v>
      </c>
      <c r="F495" s="1305" t="s">
        <v>2284</v>
      </c>
      <c r="G495" s="1479">
        <v>40.299999999999997</v>
      </c>
      <c r="H495" s="1480">
        <v>0</v>
      </c>
      <c r="I495" s="1305" t="s">
        <v>2284</v>
      </c>
      <c r="J495" s="1479">
        <v>40.299999999999997</v>
      </c>
      <c r="K495" s="1480">
        <v>0</v>
      </c>
      <c r="L495" s="1305" t="s">
        <v>2284</v>
      </c>
      <c r="M495" s="1479">
        <v>40.299999999999997</v>
      </c>
      <c r="N495" s="1480">
        <v>0</v>
      </c>
      <c r="O495" s="1305" t="s">
        <v>2284</v>
      </c>
      <c r="P495" s="1479">
        <v>40.299999999999997</v>
      </c>
      <c r="Q495" s="1480">
        <v>0</v>
      </c>
      <c r="R495" s="1305" t="s">
        <v>2284</v>
      </c>
      <c r="S495" s="1479">
        <v>40.299999999999997</v>
      </c>
      <c r="T495" s="1480">
        <v>0</v>
      </c>
      <c r="U495" s="1305" t="s">
        <v>2284</v>
      </c>
      <c r="V495" s="1479">
        <v>40.200000000000003</v>
      </c>
      <c r="W495" s="1480">
        <v>0</v>
      </c>
      <c r="X495" s="1305" t="s">
        <v>2284</v>
      </c>
      <c r="Y495" s="1479">
        <v>40.200000000000003</v>
      </c>
      <c r="Z495" s="1480">
        <v>0</v>
      </c>
      <c r="AA495" s="1305" t="s">
        <v>2284</v>
      </c>
      <c r="AB495" s="1479">
        <v>40.200000000000003</v>
      </c>
      <c r="AC495" s="1480">
        <v>0</v>
      </c>
      <c r="AD495" s="1305" t="s">
        <v>2284</v>
      </c>
      <c r="AE495" s="1479">
        <v>40.299999999999997</v>
      </c>
      <c r="AF495" s="1480">
        <v>0</v>
      </c>
      <c r="AG495" s="1305" t="s">
        <v>2284</v>
      </c>
      <c r="AH495" s="1479">
        <v>40.200000000000003</v>
      </c>
      <c r="AI495" s="1480">
        <v>0</v>
      </c>
      <c r="AJ495" s="1305" t="s">
        <v>2284</v>
      </c>
      <c r="AK495" s="1479">
        <v>40.299999999999997</v>
      </c>
      <c r="AL495" s="1480">
        <v>0</v>
      </c>
      <c r="AM495" s="1305" t="s">
        <v>2284</v>
      </c>
      <c r="AN495" s="1479">
        <v>40.200000000000003</v>
      </c>
      <c r="AO495" s="1480">
        <v>0</v>
      </c>
    </row>
    <row r="496" spans="1:41">
      <c r="A496" s="1308" t="s">
        <v>5748</v>
      </c>
      <c r="B496" s="1309" t="s">
        <v>5889</v>
      </c>
      <c r="C496" s="1310" t="s">
        <v>1078</v>
      </c>
      <c r="D496" s="1485" t="s">
        <v>1078</v>
      </c>
      <c r="E496" s="1486" t="s">
        <v>1078</v>
      </c>
      <c r="F496" s="1310" t="s">
        <v>1078</v>
      </c>
      <c r="G496" s="1485" t="s">
        <v>1078</v>
      </c>
      <c r="H496" s="1486" t="s">
        <v>1078</v>
      </c>
      <c r="I496" s="1310" t="s">
        <v>1078</v>
      </c>
      <c r="J496" s="1485" t="s">
        <v>1078</v>
      </c>
      <c r="K496" s="1486" t="s">
        <v>1078</v>
      </c>
      <c r="L496" s="1310" t="s">
        <v>1078</v>
      </c>
      <c r="M496" s="1485" t="s">
        <v>1078</v>
      </c>
      <c r="N496" s="1486" t="s">
        <v>1078</v>
      </c>
      <c r="O496" s="1310" t="s">
        <v>1078</v>
      </c>
      <c r="P496" s="1485" t="s">
        <v>1078</v>
      </c>
      <c r="Q496" s="1486" t="s">
        <v>1078</v>
      </c>
      <c r="R496" s="1310" t="s">
        <v>1078</v>
      </c>
      <c r="S496" s="1485" t="s">
        <v>1078</v>
      </c>
      <c r="T496" s="1486" t="s">
        <v>1078</v>
      </c>
      <c r="U496" s="1310" t="s">
        <v>1078</v>
      </c>
      <c r="V496" s="1485" t="s">
        <v>1078</v>
      </c>
      <c r="W496" s="1486" t="s">
        <v>1078</v>
      </c>
      <c r="X496" s="1310" t="s">
        <v>1078</v>
      </c>
      <c r="Y496" s="1485" t="s">
        <v>1078</v>
      </c>
      <c r="Z496" s="1486" t="s">
        <v>1078</v>
      </c>
      <c r="AA496" s="1310" t="s">
        <v>1078</v>
      </c>
      <c r="AB496" s="1485" t="s">
        <v>1078</v>
      </c>
      <c r="AC496" s="1486" t="s">
        <v>1078</v>
      </c>
      <c r="AD496" s="1310" t="s">
        <v>1078</v>
      </c>
      <c r="AE496" s="1485" t="s">
        <v>1078</v>
      </c>
      <c r="AF496" s="1486" t="s">
        <v>1078</v>
      </c>
      <c r="AG496" s="1310" t="s">
        <v>1078</v>
      </c>
      <c r="AH496" s="1485" t="s">
        <v>1078</v>
      </c>
      <c r="AI496" s="1486" t="s">
        <v>1078</v>
      </c>
      <c r="AJ496" s="1310" t="s">
        <v>1078</v>
      </c>
      <c r="AK496" s="1485" t="s">
        <v>1078</v>
      </c>
      <c r="AL496" s="1486" t="s">
        <v>1078</v>
      </c>
      <c r="AM496" s="1310" t="s">
        <v>1078</v>
      </c>
      <c r="AN496" s="1485" t="s">
        <v>1078</v>
      </c>
      <c r="AO496" s="1486" t="s">
        <v>1078</v>
      </c>
    </row>
    <row r="497" spans="1:41">
      <c r="A497" s="1313" t="s">
        <v>5749</v>
      </c>
      <c r="B497" s="1143" t="s">
        <v>5890</v>
      </c>
      <c r="C497" s="1314" t="s">
        <v>1078</v>
      </c>
      <c r="D497" s="1483" t="s">
        <v>1078</v>
      </c>
      <c r="E497" s="1484" t="s">
        <v>1078</v>
      </c>
      <c r="F497" s="1314" t="s">
        <v>1078</v>
      </c>
      <c r="G497" s="1483" t="s">
        <v>1078</v>
      </c>
      <c r="H497" s="1484" t="s">
        <v>1078</v>
      </c>
      <c r="I497" s="1314" t="s">
        <v>1078</v>
      </c>
      <c r="J497" s="1483" t="s">
        <v>1078</v>
      </c>
      <c r="K497" s="1484" t="s">
        <v>1078</v>
      </c>
      <c r="L497" s="1314" t="s">
        <v>1078</v>
      </c>
      <c r="M497" s="1483" t="s">
        <v>1078</v>
      </c>
      <c r="N497" s="1484" t="s">
        <v>1078</v>
      </c>
      <c r="O497" s="1314" t="s">
        <v>1078</v>
      </c>
      <c r="P497" s="1483" t="s">
        <v>1078</v>
      </c>
      <c r="Q497" s="1484" t="s">
        <v>1078</v>
      </c>
      <c r="R497" s="1314" t="s">
        <v>1078</v>
      </c>
      <c r="S497" s="1483" t="s">
        <v>1078</v>
      </c>
      <c r="T497" s="1484" t="s">
        <v>1078</v>
      </c>
      <c r="U497" s="1314" t="s">
        <v>1078</v>
      </c>
      <c r="V497" s="1483" t="s">
        <v>1078</v>
      </c>
      <c r="W497" s="1484" t="s">
        <v>1078</v>
      </c>
      <c r="X497" s="1314" t="s">
        <v>1078</v>
      </c>
      <c r="Y497" s="1483" t="s">
        <v>1078</v>
      </c>
      <c r="Z497" s="1484" t="s">
        <v>1078</v>
      </c>
      <c r="AA497" s="1314" t="s">
        <v>1078</v>
      </c>
      <c r="AB497" s="1483" t="s">
        <v>1078</v>
      </c>
      <c r="AC497" s="1484" t="s">
        <v>1078</v>
      </c>
      <c r="AD497" s="1314" t="s">
        <v>1078</v>
      </c>
      <c r="AE497" s="1483" t="s">
        <v>1078</v>
      </c>
      <c r="AF497" s="1484" t="s">
        <v>1078</v>
      </c>
      <c r="AG497" s="1314" t="s">
        <v>1078</v>
      </c>
      <c r="AH497" s="1483" t="s">
        <v>1078</v>
      </c>
      <c r="AI497" s="1484" t="s">
        <v>1078</v>
      </c>
      <c r="AJ497" s="1314" t="s">
        <v>1078</v>
      </c>
      <c r="AK497" s="1483" t="s">
        <v>1078</v>
      </c>
      <c r="AL497" s="1484" t="s">
        <v>1078</v>
      </c>
      <c r="AM497" s="1314" t="s">
        <v>1078</v>
      </c>
      <c r="AN497" s="1483" t="s">
        <v>1078</v>
      </c>
      <c r="AO497" s="1484" t="s">
        <v>1078</v>
      </c>
    </row>
    <row r="498" spans="1:41" ht="66">
      <c r="A498" s="1299" t="s">
        <v>6544</v>
      </c>
      <c r="B498" s="1139" t="s">
        <v>6545</v>
      </c>
      <c r="C498" s="1300" t="s">
        <v>6643</v>
      </c>
      <c r="D498" s="1301" t="s">
        <v>6649</v>
      </c>
      <c r="E498" s="1302" t="s">
        <v>6650</v>
      </c>
      <c r="F498" s="1300" t="s">
        <v>6643</v>
      </c>
      <c r="G498" s="1301" t="s">
        <v>6649</v>
      </c>
      <c r="H498" s="1302" t="s">
        <v>6650</v>
      </c>
      <c r="I498" s="1300" t="s">
        <v>4806</v>
      </c>
      <c r="J498" s="1301" t="s">
        <v>4813</v>
      </c>
      <c r="K498" s="1302" t="s">
        <v>4814</v>
      </c>
      <c r="L498" s="1300" t="s">
        <v>4806</v>
      </c>
      <c r="M498" s="1301" t="s">
        <v>4813</v>
      </c>
      <c r="N498" s="1302" t="s">
        <v>4814</v>
      </c>
      <c r="O498" s="1300" t="s">
        <v>4806</v>
      </c>
      <c r="P498" s="1301" t="s">
        <v>4813</v>
      </c>
      <c r="Q498" s="1302" t="s">
        <v>4814</v>
      </c>
      <c r="R498" s="1300" t="s">
        <v>4806</v>
      </c>
      <c r="S498" s="1301" t="s">
        <v>4813</v>
      </c>
      <c r="T498" s="1302" t="s">
        <v>4814</v>
      </c>
      <c r="U498" s="1300" t="s">
        <v>4806</v>
      </c>
      <c r="V498" s="1301" t="s">
        <v>4813</v>
      </c>
      <c r="W498" s="1302" t="s">
        <v>4814</v>
      </c>
      <c r="X498" s="1300" t="s">
        <v>4806</v>
      </c>
      <c r="Y498" s="1301" t="s">
        <v>4813</v>
      </c>
      <c r="Z498" s="1302" t="s">
        <v>4814</v>
      </c>
      <c r="AA498" s="1300" t="s">
        <v>4806</v>
      </c>
      <c r="AB498" s="1301" t="s">
        <v>4813</v>
      </c>
      <c r="AC498" s="1302" t="s">
        <v>4814</v>
      </c>
      <c r="AD498" s="1300" t="s">
        <v>4806</v>
      </c>
      <c r="AE498" s="1301" t="s">
        <v>4813</v>
      </c>
      <c r="AF498" s="1302" t="s">
        <v>4814</v>
      </c>
      <c r="AG498" s="1300" t="s">
        <v>4806</v>
      </c>
      <c r="AH498" s="1301" t="s">
        <v>4813</v>
      </c>
      <c r="AI498" s="1302" t="s">
        <v>4814</v>
      </c>
      <c r="AJ498" s="1300" t="s">
        <v>4806</v>
      </c>
      <c r="AK498" s="1301" t="s">
        <v>4813</v>
      </c>
      <c r="AL498" s="1302" t="s">
        <v>4814</v>
      </c>
      <c r="AM498" s="1300" t="s">
        <v>4806</v>
      </c>
      <c r="AN498" s="1301" t="s">
        <v>4813</v>
      </c>
      <c r="AO498" s="1302" t="s">
        <v>4814</v>
      </c>
    </row>
    <row r="499" spans="1:41">
      <c r="A499" s="1303" t="s">
        <v>5747</v>
      </c>
      <c r="B499" s="1304" t="s">
        <v>5888</v>
      </c>
      <c r="C499" s="1305" t="s">
        <v>2284</v>
      </c>
      <c r="D499" s="1479">
        <v>40.200000000000003</v>
      </c>
      <c r="E499" s="1480">
        <v>0</v>
      </c>
      <c r="F499" s="1305" t="s">
        <v>2284</v>
      </c>
      <c r="G499" s="1479">
        <v>40.299999999999997</v>
      </c>
      <c r="H499" s="1480">
        <v>0</v>
      </c>
      <c r="I499" s="1305" t="s">
        <v>2284</v>
      </c>
      <c r="J499" s="1479">
        <v>40.299999999999997</v>
      </c>
      <c r="K499" s="1480">
        <v>0</v>
      </c>
      <c r="L499" s="1305" t="s">
        <v>2284</v>
      </c>
      <c r="M499" s="1479">
        <v>40.299999999999997</v>
      </c>
      <c r="N499" s="1480">
        <v>0</v>
      </c>
      <c r="O499" s="1305" t="s">
        <v>2284</v>
      </c>
      <c r="P499" s="1479">
        <v>40.299999999999997</v>
      </c>
      <c r="Q499" s="1480">
        <v>0</v>
      </c>
      <c r="R499" s="1305" t="s">
        <v>2284</v>
      </c>
      <c r="S499" s="1479">
        <v>40.299999999999997</v>
      </c>
      <c r="T499" s="1480">
        <v>0</v>
      </c>
      <c r="U499" s="1305" t="s">
        <v>2284</v>
      </c>
      <c r="V499" s="1479">
        <v>40.200000000000003</v>
      </c>
      <c r="W499" s="1480">
        <v>0</v>
      </c>
      <c r="X499" s="1305" t="s">
        <v>2284</v>
      </c>
      <c r="Y499" s="1479">
        <v>40.200000000000003</v>
      </c>
      <c r="Z499" s="1480">
        <v>0</v>
      </c>
      <c r="AA499" s="1305" t="s">
        <v>2284</v>
      </c>
      <c r="AB499" s="1479">
        <v>40.200000000000003</v>
      </c>
      <c r="AC499" s="1480">
        <v>0</v>
      </c>
      <c r="AD499" s="1305" t="s">
        <v>2284</v>
      </c>
      <c r="AE499" s="1479">
        <v>40.299999999999997</v>
      </c>
      <c r="AF499" s="1480">
        <v>0</v>
      </c>
      <c r="AG499" s="1305" t="s">
        <v>2284</v>
      </c>
      <c r="AH499" s="1479">
        <v>40.200000000000003</v>
      </c>
      <c r="AI499" s="1480">
        <v>0</v>
      </c>
      <c r="AJ499" s="1305" t="s">
        <v>2284</v>
      </c>
      <c r="AK499" s="1479">
        <v>40.299999999999997</v>
      </c>
      <c r="AL499" s="1480">
        <v>0</v>
      </c>
      <c r="AM499" s="1305" t="s">
        <v>2284</v>
      </c>
      <c r="AN499" s="1479">
        <v>40.200000000000003</v>
      </c>
      <c r="AO499" s="1480">
        <v>0</v>
      </c>
    </row>
    <row r="500" spans="1:41">
      <c r="A500" s="1308" t="s">
        <v>5748</v>
      </c>
      <c r="B500" s="1309" t="s">
        <v>5889</v>
      </c>
      <c r="C500" s="1310" t="s">
        <v>1078</v>
      </c>
      <c r="D500" s="1485" t="s">
        <v>1078</v>
      </c>
      <c r="E500" s="1486" t="s">
        <v>1078</v>
      </c>
      <c r="F500" s="1310" t="s">
        <v>1078</v>
      </c>
      <c r="G500" s="1485" t="s">
        <v>1078</v>
      </c>
      <c r="H500" s="1486" t="s">
        <v>1078</v>
      </c>
      <c r="I500" s="1310" t="s">
        <v>1078</v>
      </c>
      <c r="J500" s="1485" t="s">
        <v>1078</v>
      </c>
      <c r="K500" s="1486" t="s">
        <v>1078</v>
      </c>
      <c r="L500" s="1310" t="s">
        <v>1078</v>
      </c>
      <c r="M500" s="1485" t="s">
        <v>1078</v>
      </c>
      <c r="N500" s="1486" t="s">
        <v>1078</v>
      </c>
      <c r="O500" s="1310" t="s">
        <v>1078</v>
      </c>
      <c r="P500" s="1485" t="s">
        <v>1078</v>
      </c>
      <c r="Q500" s="1486" t="s">
        <v>1078</v>
      </c>
      <c r="R500" s="1310" t="s">
        <v>1078</v>
      </c>
      <c r="S500" s="1485" t="s">
        <v>1078</v>
      </c>
      <c r="T500" s="1486" t="s">
        <v>1078</v>
      </c>
      <c r="U500" s="1310" t="s">
        <v>1078</v>
      </c>
      <c r="V500" s="1485" t="s">
        <v>1078</v>
      </c>
      <c r="W500" s="1486" t="s">
        <v>1078</v>
      </c>
      <c r="X500" s="1310" t="s">
        <v>1078</v>
      </c>
      <c r="Y500" s="1485" t="s">
        <v>1078</v>
      </c>
      <c r="Z500" s="1486" t="s">
        <v>1078</v>
      </c>
      <c r="AA500" s="1310" t="s">
        <v>1078</v>
      </c>
      <c r="AB500" s="1485" t="s">
        <v>1078</v>
      </c>
      <c r="AC500" s="1486" t="s">
        <v>1078</v>
      </c>
      <c r="AD500" s="1310" t="s">
        <v>1078</v>
      </c>
      <c r="AE500" s="1485" t="s">
        <v>1078</v>
      </c>
      <c r="AF500" s="1486" t="s">
        <v>1078</v>
      </c>
      <c r="AG500" s="1310" t="s">
        <v>1078</v>
      </c>
      <c r="AH500" s="1485" t="s">
        <v>1078</v>
      </c>
      <c r="AI500" s="1486" t="s">
        <v>1078</v>
      </c>
      <c r="AJ500" s="1310" t="s">
        <v>1078</v>
      </c>
      <c r="AK500" s="1485" t="s">
        <v>1078</v>
      </c>
      <c r="AL500" s="1486" t="s">
        <v>1078</v>
      </c>
      <c r="AM500" s="1310" t="s">
        <v>1078</v>
      </c>
      <c r="AN500" s="1485" t="s">
        <v>1078</v>
      </c>
      <c r="AO500" s="1486" t="s">
        <v>1078</v>
      </c>
    </row>
    <row r="501" spans="1:41">
      <c r="A501" s="1313" t="s">
        <v>5749</v>
      </c>
      <c r="B501" s="1143" t="s">
        <v>5890</v>
      </c>
      <c r="C501" s="1314" t="s">
        <v>1078</v>
      </c>
      <c r="D501" s="1483" t="s">
        <v>1078</v>
      </c>
      <c r="E501" s="1484" t="s">
        <v>1078</v>
      </c>
      <c r="F501" s="1314" t="s">
        <v>1078</v>
      </c>
      <c r="G501" s="1483" t="s">
        <v>1078</v>
      </c>
      <c r="H501" s="1484" t="s">
        <v>1078</v>
      </c>
      <c r="I501" s="1314" t="s">
        <v>1078</v>
      </c>
      <c r="J501" s="1483" t="s">
        <v>1078</v>
      </c>
      <c r="K501" s="1484" t="s">
        <v>1078</v>
      </c>
      <c r="L501" s="1314" t="s">
        <v>1078</v>
      </c>
      <c r="M501" s="1483" t="s">
        <v>1078</v>
      </c>
      <c r="N501" s="1484" t="s">
        <v>1078</v>
      </c>
      <c r="O501" s="1314" t="s">
        <v>1078</v>
      </c>
      <c r="P501" s="1483" t="s">
        <v>1078</v>
      </c>
      <c r="Q501" s="1484" t="s">
        <v>1078</v>
      </c>
      <c r="R501" s="1314" t="s">
        <v>1078</v>
      </c>
      <c r="S501" s="1483" t="s">
        <v>1078</v>
      </c>
      <c r="T501" s="1484" t="s">
        <v>1078</v>
      </c>
      <c r="U501" s="1314" t="s">
        <v>1078</v>
      </c>
      <c r="V501" s="1483" t="s">
        <v>1078</v>
      </c>
      <c r="W501" s="1484" t="s">
        <v>1078</v>
      </c>
      <c r="X501" s="1314" t="s">
        <v>1078</v>
      </c>
      <c r="Y501" s="1483" t="s">
        <v>1078</v>
      </c>
      <c r="Z501" s="1484" t="s">
        <v>1078</v>
      </c>
      <c r="AA501" s="1314" t="s">
        <v>1078</v>
      </c>
      <c r="AB501" s="1483" t="s">
        <v>1078</v>
      </c>
      <c r="AC501" s="1484" t="s">
        <v>1078</v>
      </c>
      <c r="AD501" s="1314" t="s">
        <v>1078</v>
      </c>
      <c r="AE501" s="1483" t="s">
        <v>1078</v>
      </c>
      <c r="AF501" s="1484" t="s">
        <v>1078</v>
      </c>
      <c r="AG501" s="1314" t="s">
        <v>1078</v>
      </c>
      <c r="AH501" s="1483" t="s">
        <v>1078</v>
      </c>
      <c r="AI501" s="1484" t="s">
        <v>1078</v>
      </c>
      <c r="AJ501" s="1314" t="s">
        <v>1078</v>
      </c>
      <c r="AK501" s="1483" t="s">
        <v>1078</v>
      </c>
      <c r="AL501" s="1484" t="s">
        <v>1078</v>
      </c>
      <c r="AM501" s="1314" t="s">
        <v>1078</v>
      </c>
      <c r="AN501" s="1483" t="s">
        <v>1078</v>
      </c>
      <c r="AO501" s="1484" t="s">
        <v>1078</v>
      </c>
    </row>
    <row r="502" spans="1:41" ht="66.75">
      <c r="A502" s="1299" t="s">
        <v>6546</v>
      </c>
      <c r="B502" s="1139" t="s">
        <v>6547</v>
      </c>
      <c r="C502" s="1300" t="s">
        <v>6643</v>
      </c>
      <c r="D502" s="1301" t="s">
        <v>6649</v>
      </c>
      <c r="E502" s="1302" t="s">
        <v>6650</v>
      </c>
      <c r="F502" s="1300" t="s">
        <v>6643</v>
      </c>
      <c r="G502" s="1301" t="s">
        <v>6649</v>
      </c>
      <c r="H502" s="1302" t="s">
        <v>6650</v>
      </c>
      <c r="I502" s="1300" t="s">
        <v>4806</v>
      </c>
      <c r="J502" s="1301" t="s">
        <v>4813</v>
      </c>
      <c r="K502" s="1302" t="s">
        <v>4814</v>
      </c>
      <c r="L502" s="1300" t="s">
        <v>4806</v>
      </c>
      <c r="M502" s="1301" t="s">
        <v>4813</v>
      </c>
      <c r="N502" s="1302" t="s">
        <v>4814</v>
      </c>
      <c r="O502" s="1300" t="s">
        <v>4806</v>
      </c>
      <c r="P502" s="1301" t="s">
        <v>4813</v>
      </c>
      <c r="Q502" s="1302" t="s">
        <v>4814</v>
      </c>
      <c r="R502" s="1300" t="s">
        <v>4806</v>
      </c>
      <c r="S502" s="1301" t="s">
        <v>4813</v>
      </c>
      <c r="T502" s="1302" t="s">
        <v>4814</v>
      </c>
      <c r="U502" s="1300" t="s">
        <v>4806</v>
      </c>
      <c r="V502" s="1301" t="s">
        <v>4813</v>
      </c>
      <c r="W502" s="1302" t="s">
        <v>4814</v>
      </c>
      <c r="X502" s="1300" t="s">
        <v>4806</v>
      </c>
      <c r="Y502" s="1301" t="s">
        <v>4813</v>
      </c>
      <c r="Z502" s="1302" t="s">
        <v>4814</v>
      </c>
      <c r="AA502" s="1300" t="s">
        <v>4806</v>
      </c>
      <c r="AB502" s="1301" t="s">
        <v>4813</v>
      </c>
      <c r="AC502" s="1302" t="s">
        <v>4814</v>
      </c>
      <c r="AD502" s="1300" t="s">
        <v>4806</v>
      </c>
      <c r="AE502" s="1301" t="s">
        <v>4813</v>
      </c>
      <c r="AF502" s="1302" t="s">
        <v>4814</v>
      </c>
      <c r="AG502" s="1300" t="s">
        <v>4806</v>
      </c>
      <c r="AH502" s="1301" t="s">
        <v>4813</v>
      </c>
      <c r="AI502" s="1302" t="s">
        <v>4814</v>
      </c>
      <c r="AJ502" s="1300" t="s">
        <v>4806</v>
      </c>
      <c r="AK502" s="1301" t="s">
        <v>4813</v>
      </c>
      <c r="AL502" s="1302" t="s">
        <v>4814</v>
      </c>
      <c r="AM502" s="1300" t="s">
        <v>4806</v>
      </c>
      <c r="AN502" s="1301" t="s">
        <v>4813</v>
      </c>
      <c r="AO502" s="1302" t="s">
        <v>4814</v>
      </c>
    </row>
    <row r="503" spans="1:41">
      <c r="A503" s="1303" t="s">
        <v>5747</v>
      </c>
      <c r="B503" s="1304" t="s">
        <v>5888</v>
      </c>
      <c r="C503" s="1305" t="s">
        <v>2284</v>
      </c>
      <c r="D503" s="1479">
        <v>40.299999999999997</v>
      </c>
      <c r="E503" s="1480">
        <v>0</v>
      </c>
      <c r="F503" s="1305" t="s">
        <v>2284</v>
      </c>
      <c r="G503" s="1479">
        <v>40.200000000000003</v>
      </c>
      <c r="H503" s="1480">
        <v>0</v>
      </c>
      <c r="I503" s="1305" t="s">
        <v>4810</v>
      </c>
      <c r="J503" s="1479">
        <v>40.200000000000003</v>
      </c>
      <c r="K503" s="1480">
        <v>15</v>
      </c>
      <c r="L503" s="1305" t="s">
        <v>2284</v>
      </c>
      <c r="M503" s="1479">
        <v>40.299999999999997</v>
      </c>
      <c r="N503" s="1480">
        <v>0</v>
      </c>
      <c r="O503" s="1305" t="s">
        <v>4810</v>
      </c>
      <c r="P503" s="1479">
        <v>40.299999999999997</v>
      </c>
      <c r="Q503" s="1480">
        <v>14.4</v>
      </c>
      <c r="R503" s="1305" t="s">
        <v>4810</v>
      </c>
      <c r="S503" s="1479">
        <v>40.200000000000003</v>
      </c>
      <c r="T503" s="1480">
        <v>23.8</v>
      </c>
      <c r="U503" s="1305" t="s">
        <v>2284</v>
      </c>
      <c r="V503" s="1479">
        <v>40.299999999999997</v>
      </c>
      <c r="W503" s="1480">
        <v>0</v>
      </c>
      <c r="X503" s="1305" t="s">
        <v>2284</v>
      </c>
      <c r="Y503" s="1479">
        <v>40.299999999999997</v>
      </c>
      <c r="Z503" s="1480">
        <v>0</v>
      </c>
      <c r="AA503" s="1305" t="s">
        <v>2284</v>
      </c>
      <c r="AB503" s="1479">
        <v>40.299999999999997</v>
      </c>
      <c r="AC503" s="1480">
        <v>0</v>
      </c>
      <c r="AD503" s="1305" t="s">
        <v>2284</v>
      </c>
      <c r="AE503" s="1479">
        <v>40.299999999999997</v>
      </c>
      <c r="AF503" s="1480">
        <v>0</v>
      </c>
      <c r="AG503" s="1305" t="s">
        <v>2284</v>
      </c>
      <c r="AH503" s="1479">
        <v>40.299999999999997</v>
      </c>
      <c r="AI503" s="1480">
        <v>0</v>
      </c>
      <c r="AJ503" s="1305" t="s">
        <v>2284</v>
      </c>
      <c r="AK503" s="1479">
        <v>40.200000000000003</v>
      </c>
      <c r="AL503" s="1480">
        <v>0</v>
      </c>
      <c r="AM503" s="1305" t="s">
        <v>2284</v>
      </c>
      <c r="AN503" s="1479">
        <v>40.299999999999997</v>
      </c>
      <c r="AO503" s="1480">
        <v>0</v>
      </c>
    </row>
    <row r="504" spans="1:41">
      <c r="A504" s="1308" t="s">
        <v>5748</v>
      </c>
      <c r="B504" s="1309" t="s">
        <v>5889</v>
      </c>
      <c r="C504" s="1310" t="s">
        <v>1078</v>
      </c>
      <c r="D504" s="1485" t="s">
        <v>1078</v>
      </c>
      <c r="E504" s="1486" t="s">
        <v>1078</v>
      </c>
      <c r="F504" s="1310" t="s">
        <v>1078</v>
      </c>
      <c r="G504" s="1485" t="s">
        <v>1078</v>
      </c>
      <c r="H504" s="1486" t="s">
        <v>1078</v>
      </c>
      <c r="I504" s="1310" t="s">
        <v>1078</v>
      </c>
      <c r="J504" s="1485" t="s">
        <v>1078</v>
      </c>
      <c r="K504" s="1486" t="s">
        <v>1078</v>
      </c>
      <c r="L504" s="1310" t="s">
        <v>1078</v>
      </c>
      <c r="M504" s="1485" t="s">
        <v>1078</v>
      </c>
      <c r="N504" s="1486" t="s">
        <v>1078</v>
      </c>
      <c r="O504" s="1310" t="s">
        <v>1078</v>
      </c>
      <c r="P504" s="1485" t="s">
        <v>1078</v>
      </c>
      <c r="Q504" s="1486" t="s">
        <v>1078</v>
      </c>
      <c r="R504" s="1310" t="s">
        <v>4810</v>
      </c>
      <c r="S504" s="1485">
        <v>40.200000000000003</v>
      </c>
      <c r="T504" s="1486">
        <v>19.7</v>
      </c>
      <c r="U504" s="1310" t="s">
        <v>1078</v>
      </c>
      <c r="V504" s="1485" t="s">
        <v>1078</v>
      </c>
      <c r="W504" s="1486" t="s">
        <v>1078</v>
      </c>
      <c r="X504" s="1310" t="s">
        <v>1078</v>
      </c>
      <c r="Y504" s="1485" t="s">
        <v>1078</v>
      </c>
      <c r="Z504" s="1486" t="s">
        <v>1078</v>
      </c>
      <c r="AA504" s="1310" t="s">
        <v>1078</v>
      </c>
      <c r="AB504" s="1485" t="s">
        <v>1078</v>
      </c>
      <c r="AC504" s="1486" t="s">
        <v>1078</v>
      </c>
      <c r="AD504" s="1310" t="s">
        <v>1078</v>
      </c>
      <c r="AE504" s="1485" t="s">
        <v>1078</v>
      </c>
      <c r="AF504" s="1486" t="s">
        <v>1078</v>
      </c>
      <c r="AG504" s="1310" t="s">
        <v>1078</v>
      </c>
      <c r="AH504" s="1485" t="s">
        <v>1078</v>
      </c>
      <c r="AI504" s="1486" t="s">
        <v>1078</v>
      </c>
      <c r="AJ504" s="1310" t="s">
        <v>1078</v>
      </c>
      <c r="AK504" s="1485" t="s">
        <v>1078</v>
      </c>
      <c r="AL504" s="1486" t="s">
        <v>1078</v>
      </c>
      <c r="AM504" s="1310" t="s">
        <v>1078</v>
      </c>
      <c r="AN504" s="1485" t="s">
        <v>1078</v>
      </c>
      <c r="AO504" s="1486" t="s">
        <v>1078</v>
      </c>
    </row>
    <row r="505" spans="1:41">
      <c r="A505" s="1313" t="s">
        <v>5749</v>
      </c>
      <c r="B505" s="1143" t="s">
        <v>5890</v>
      </c>
      <c r="C505" s="1314" t="s">
        <v>1078</v>
      </c>
      <c r="D505" s="1483" t="s">
        <v>1078</v>
      </c>
      <c r="E505" s="1484" t="s">
        <v>1078</v>
      </c>
      <c r="F505" s="1314" t="s">
        <v>1078</v>
      </c>
      <c r="G505" s="1483" t="s">
        <v>1078</v>
      </c>
      <c r="H505" s="1484" t="s">
        <v>1078</v>
      </c>
      <c r="I505" s="1314" t="s">
        <v>1078</v>
      </c>
      <c r="J505" s="1483" t="s">
        <v>1078</v>
      </c>
      <c r="K505" s="1484" t="s">
        <v>1078</v>
      </c>
      <c r="L505" s="1314" t="s">
        <v>1078</v>
      </c>
      <c r="M505" s="1483" t="s">
        <v>1078</v>
      </c>
      <c r="N505" s="1484" t="s">
        <v>1078</v>
      </c>
      <c r="O505" s="1314" t="s">
        <v>1078</v>
      </c>
      <c r="P505" s="1483" t="s">
        <v>1078</v>
      </c>
      <c r="Q505" s="1484" t="s">
        <v>1078</v>
      </c>
      <c r="R505" s="1314" t="s">
        <v>4810</v>
      </c>
      <c r="S505" s="1483">
        <v>40.200000000000003</v>
      </c>
      <c r="T505" s="1484">
        <v>20.9</v>
      </c>
      <c r="U505" s="1314" t="s">
        <v>1078</v>
      </c>
      <c r="V505" s="1483" t="s">
        <v>1078</v>
      </c>
      <c r="W505" s="1484" t="s">
        <v>1078</v>
      </c>
      <c r="X505" s="1314" t="s">
        <v>1078</v>
      </c>
      <c r="Y505" s="1483" t="s">
        <v>1078</v>
      </c>
      <c r="Z505" s="1484" t="s">
        <v>1078</v>
      </c>
      <c r="AA505" s="1314" t="s">
        <v>1078</v>
      </c>
      <c r="AB505" s="1483" t="s">
        <v>1078</v>
      </c>
      <c r="AC505" s="1484" t="s">
        <v>1078</v>
      </c>
      <c r="AD505" s="1314" t="s">
        <v>1078</v>
      </c>
      <c r="AE505" s="1483" t="s">
        <v>1078</v>
      </c>
      <c r="AF505" s="1484" t="s">
        <v>1078</v>
      </c>
      <c r="AG505" s="1314" t="s">
        <v>1078</v>
      </c>
      <c r="AH505" s="1483" t="s">
        <v>1078</v>
      </c>
      <c r="AI505" s="1484" t="s">
        <v>1078</v>
      </c>
      <c r="AJ505" s="1314" t="s">
        <v>1078</v>
      </c>
      <c r="AK505" s="1483" t="s">
        <v>1078</v>
      </c>
      <c r="AL505" s="1484" t="s">
        <v>1078</v>
      </c>
      <c r="AM505" s="1314" t="s">
        <v>1078</v>
      </c>
      <c r="AN505" s="1483" t="s">
        <v>1078</v>
      </c>
      <c r="AO505" s="1484" t="s">
        <v>1078</v>
      </c>
    </row>
    <row r="506" spans="1:41" ht="66.75">
      <c r="A506" s="1299" t="s">
        <v>6548</v>
      </c>
      <c r="B506" s="1139" t="s">
        <v>6549</v>
      </c>
      <c r="C506" s="1300" t="s">
        <v>6643</v>
      </c>
      <c r="D506" s="1301" t="s">
        <v>6649</v>
      </c>
      <c r="E506" s="1302" t="s">
        <v>6650</v>
      </c>
      <c r="F506" s="1300" t="s">
        <v>6643</v>
      </c>
      <c r="G506" s="1301" t="s">
        <v>6649</v>
      </c>
      <c r="H506" s="1302" t="s">
        <v>6650</v>
      </c>
      <c r="I506" s="1300" t="s">
        <v>4806</v>
      </c>
      <c r="J506" s="1301" t="s">
        <v>4813</v>
      </c>
      <c r="K506" s="1302" t="s">
        <v>4814</v>
      </c>
      <c r="L506" s="1300" t="s">
        <v>4806</v>
      </c>
      <c r="M506" s="1301" t="s">
        <v>4813</v>
      </c>
      <c r="N506" s="1302" t="s">
        <v>4814</v>
      </c>
      <c r="O506" s="1300" t="s">
        <v>4806</v>
      </c>
      <c r="P506" s="1301" t="s">
        <v>4813</v>
      </c>
      <c r="Q506" s="1302" t="s">
        <v>4814</v>
      </c>
      <c r="R506" s="1300" t="s">
        <v>4806</v>
      </c>
      <c r="S506" s="1301" t="s">
        <v>4813</v>
      </c>
      <c r="T506" s="1302" t="s">
        <v>4814</v>
      </c>
      <c r="U506" s="1300" t="s">
        <v>4806</v>
      </c>
      <c r="V506" s="1301" t="s">
        <v>4813</v>
      </c>
      <c r="W506" s="1302" t="s">
        <v>4814</v>
      </c>
      <c r="X506" s="1300" t="s">
        <v>4806</v>
      </c>
      <c r="Y506" s="1301" t="s">
        <v>4813</v>
      </c>
      <c r="Z506" s="1302" t="s">
        <v>4814</v>
      </c>
      <c r="AA506" s="1300" t="s">
        <v>4806</v>
      </c>
      <c r="AB506" s="1301" t="s">
        <v>4813</v>
      </c>
      <c r="AC506" s="1302" t="s">
        <v>4814</v>
      </c>
      <c r="AD506" s="1300" t="s">
        <v>4806</v>
      </c>
      <c r="AE506" s="1301" t="s">
        <v>4813</v>
      </c>
      <c r="AF506" s="1302" t="s">
        <v>4814</v>
      </c>
      <c r="AG506" s="1300" t="s">
        <v>4806</v>
      </c>
      <c r="AH506" s="1301" t="s">
        <v>4813</v>
      </c>
      <c r="AI506" s="1302" t="s">
        <v>4814</v>
      </c>
      <c r="AJ506" s="1300" t="s">
        <v>4806</v>
      </c>
      <c r="AK506" s="1301" t="s">
        <v>4813</v>
      </c>
      <c r="AL506" s="1302" t="s">
        <v>4814</v>
      </c>
      <c r="AM506" s="1300" t="s">
        <v>4806</v>
      </c>
      <c r="AN506" s="1301" t="s">
        <v>4813</v>
      </c>
      <c r="AO506" s="1302" t="s">
        <v>4814</v>
      </c>
    </row>
    <row r="507" spans="1:41">
      <c r="A507" s="1303" t="s">
        <v>5747</v>
      </c>
      <c r="B507" s="1304" t="s">
        <v>5806</v>
      </c>
      <c r="C507" s="1305" t="s">
        <v>2284</v>
      </c>
      <c r="D507" s="1479">
        <v>40.299999999999997</v>
      </c>
      <c r="E507" s="1480">
        <v>0</v>
      </c>
      <c r="F507" s="1305" t="s">
        <v>2284</v>
      </c>
      <c r="G507" s="1479">
        <v>40.200000000000003</v>
      </c>
      <c r="H507" s="1480">
        <v>0</v>
      </c>
      <c r="I507" s="1305" t="s">
        <v>4810</v>
      </c>
      <c r="J507" s="1479">
        <v>40.200000000000003</v>
      </c>
      <c r="K507" s="1480">
        <v>15</v>
      </c>
      <c r="L507" s="1305" t="s">
        <v>2284</v>
      </c>
      <c r="M507" s="1479">
        <v>40.299999999999997</v>
      </c>
      <c r="N507" s="1480">
        <v>0</v>
      </c>
      <c r="O507" s="1305" t="s">
        <v>4810</v>
      </c>
      <c r="P507" s="1479">
        <v>40.299999999999997</v>
      </c>
      <c r="Q507" s="1480">
        <v>14.4</v>
      </c>
      <c r="R507" s="1305" t="s">
        <v>4810</v>
      </c>
      <c r="S507" s="1479">
        <v>40.200000000000003</v>
      </c>
      <c r="T507" s="1480">
        <v>23.8</v>
      </c>
      <c r="U507" s="1305" t="s">
        <v>2284</v>
      </c>
      <c r="V507" s="1479">
        <v>40.299999999999997</v>
      </c>
      <c r="W507" s="1480">
        <v>0</v>
      </c>
      <c r="X507" s="1305" t="s">
        <v>2284</v>
      </c>
      <c r="Y507" s="1479">
        <v>40.299999999999997</v>
      </c>
      <c r="Z507" s="1480">
        <v>0</v>
      </c>
      <c r="AA507" s="1305" t="s">
        <v>2284</v>
      </c>
      <c r="AB507" s="1479">
        <v>40.299999999999997</v>
      </c>
      <c r="AC507" s="1480">
        <v>0</v>
      </c>
      <c r="AD507" s="1305" t="s">
        <v>2284</v>
      </c>
      <c r="AE507" s="1479">
        <v>40.299999999999997</v>
      </c>
      <c r="AF507" s="1480">
        <v>0</v>
      </c>
      <c r="AG507" s="1305" t="s">
        <v>2284</v>
      </c>
      <c r="AH507" s="1479">
        <v>40.299999999999997</v>
      </c>
      <c r="AI507" s="1480">
        <v>0</v>
      </c>
      <c r="AJ507" s="1305" t="s">
        <v>2284</v>
      </c>
      <c r="AK507" s="1479">
        <v>40.200000000000003</v>
      </c>
      <c r="AL507" s="1480">
        <v>0</v>
      </c>
      <c r="AM507" s="1305" t="s">
        <v>2284</v>
      </c>
      <c r="AN507" s="1479">
        <v>40.299999999999997</v>
      </c>
      <c r="AO507" s="1480">
        <v>0</v>
      </c>
    </row>
    <row r="508" spans="1:41">
      <c r="A508" s="1308" t="s">
        <v>5748</v>
      </c>
      <c r="B508" s="1309" t="s">
        <v>5807</v>
      </c>
      <c r="C508" s="1317" t="s">
        <v>1078</v>
      </c>
      <c r="D508" s="1481" t="s">
        <v>1078</v>
      </c>
      <c r="E508" s="1482" t="s">
        <v>1078</v>
      </c>
      <c r="F508" s="1317" t="s">
        <v>1078</v>
      </c>
      <c r="G508" s="1481" t="s">
        <v>1078</v>
      </c>
      <c r="H508" s="1482" t="s">
        <v>1078</v>
      </c>
      <c r="I508" s="1317" t="s">
        <v>1078</v>
      </c>
      <c r="J508" s="1481" t="s">
        <v>1078</v>
      </c>
      <c r="K508" s="1482" t="s">
        <v>1078</v>
      </c>
      <c r="L508" s="1317" t="s">
        <v>1078</v>
      </c>
      <c r="M508" s="1481" t="s">
        <v>1078</v>
      </c>
      <c r="N508" s="1482" t="s">
        <v>1078</v>
      </c>
      <c r="O508" s="1317" t="s">
        <v>1078</v>
      </c>
      <c r="P508" s="1481" t="s">
        <v>1078</v>
      </c>
      <c r="Q508" s="1482" t="s">
        <v>1078</v>
      </c>
      <c r="R508" s="1317" t="s">
        <v>4810</v>
      </c>
      <c r="S508" s="1481">
        <v>40.200000000000003</v>
      </c>
      <c r="T508" s="1482">
        <v>19.7</v>
      </c>
      <c r="U508" s="1317" t="s">
        <v>1078</v>
      </c>
      <c r="V508" s="1481" t="s">
        <v>1078</v>
      </c>
      <c r="W508" s="1482" t="s">
        <v>1078</v>
      </c>
      <c r="X508" s="1317" t="s">
        <v>1078</v>
      </c>
      <c r="Y508" s="1481" t="s">
        <v>1078</v>
      </c>
      <c r="Z508" s="1482" t="s">
        <v>1078</v>
      </c>
      <c r="AA508" s="1317" t="s">
        <v>1078</v>
      </c>
      <c r="AB508" s="1481" t="s">
        <v>1078</v>
      </c>
      <c r="AC508" s="1482" t="s">
        <v>1078</v>
      </c>
      <c r="AD508" s="1317" t="s">
        <v>1078</v>
      </c>
      <c r="AE508" s="1481" t="s">
        <v>1078</v>
      </c>
      <c r="AF508" s="1482" t="s">
        <v>1078</v>
      </c>
      <c r="AG508" s="1317" t="s">
        <v>1078</v>
      </c>
      <c r="AH508" s="1481" t="s">
        <v>1078</v>
      </c>
      <c r="AI508" s="1482" t="s">
        <v>1078</v>
      </c>
      <c r="AJ508" s="1317" t="s">
        <v>1078</v>
      </c>
      <c r="AK508" s="1481" t="s">
        <v>1078</v>
      </c>
      <c r="AL508" s="1482" t="s">
        <v>1078</v>
      </c>
      <c r="AM508" s="1317" t="s">
        <v>1078</v>
      </c>
      <c r="AN508" s="1481" t="s">
        <v>1078</v>
      </c>
      <c r="AO508" s="1482" t="s">
        <v>1078</v>
      </c>
    </row>
    <row r="509" spans="1:41" ht="19.5" thickBot="1">
      <c r="A509" s="1715" t="s">
        <v>5749</v>
      </c>
      <c r="B509" s="1688" t="s">
        <v>5808</v>
      </c>
      <c r="C509" s="1500" t="s">
        <v>1078</v>
      </c>
      <c r="D509" s="1501" t="s">
        <v>1078</v>
      </c>
      <c r="E509" s="1502" t="s">
        <v>1078</v>
      </c>
      <c r="F509" s="1500" t="s">
        <v>1078</v>
      </c>
      <c r="G509" s="1501" t="s">
        <v>1078</v>
      </c>
      <c r="H509" s="1502" t="s">
        <v>1078</v>
      </c>
      <c r="I509" s="1500" t="s">
        <v>1078</v>
      </c>
      <c r="J509" s="1501" t="s">
        <v>1078</v>
      </c>
      <c r="K509" s="1502" t="s">
        <v>1078</v>
      </c>
      <c r="L509" s="1500" t="s">
        <v>1078</v>
      </c>
      <c r="M509" s="1501" t="s">
        <v>1078</v>
      </c>
      <c r="N509" s="1502" t="s">
        <v>1078</v>
      </c>
      <c r="O509" s="1500" t="s">
        <v>1078</v>
      </c>
      <c r="P509" s="1501" t="s">
        <v>1078</v>
      </c>
      <c r="Q509" s="1502" t="s">
        <v>1078</v>
      </c>
      <c r="R509" s="1500" t="s">
        <v>4810</v>
      </c>
      <c r="S509" s="1501">
        <v>40.200000000000003</v>
      </c>
      <c r="T509" s="1502">
        <v>20.9</v>
      </c>
      <c r="U509" s="1500" t="s">
        <v>1078</v>
      </c>
      <c r="V509" s="1501" t="s">
        <v>1078</v>
      </c>
      <c r="W509" s="1502" t="s">
        <v>1078</v>
      </c>
      <c r="X509" s="1500" t="s">
        <v>1078</v>
      </c>
      <c r="Y509" s="1501" t="s">
        <v>1078</v>
      </c>
      <c r="Z509" s="1502" t="s">
        <v>1078</v>
      </c>
      <c r="AA509" s="1500" t="s">
        <v>1078</v>
      </c>
      <c r="AB509" s="1501" t="s">
        <v>1078</v>
      </c>
      <c r="AC509" s="1502" t="s">
        <v>1078</v>
      </c>
      <c r="AD509" s="1500" t="s">
        <v>1078</v>
      </c>
      <c r="AE509" s="1501" t="s">
        <v>1078</v>
      </c>
      <c r="AF509" s="1502" t="s">
        <v>1078</v>
      </c>
      <c r="AG509" s="1500" t="s">
        <v>1078</v>
      </c>
      <c r="AH509" s="1501" t="s">
        <v>1078</v>
      </c>
      <c r="AI509" s="1502" t="s">
        <v>1078</v>
      </c>
      <c r="AJ509" s="1500" t="s">
        <v>1078</v>
      </c>
      <c r="AK509" s="1501" t="s">
        <v>1078</v>
      </c>
      <c r="AL509" s="1502" t="s">
        <v>1078</v>
      </c>
      <c r="AM509" s="1500" t="s">
        <v>1078</v>
      </c>
      <c r="AN509" s="1501" t="s">
        <v>1078</v>
      </c>
      <c r="AO509" s="1502" t="s">
        <v>1078</v>
      </c>
    </row>
    <row r="510" spans="1:41" ht="19.5" thickTop="1">
      <c r="A510" s="1325" t="s">
        <v>5757</v>
      </c>
      <c r="B510" s="1292" t="s">
        <v>6249</v>
      </c>
      <c r="C510" s="1293"/>
      <c r="D510" s="1294"/>
      <c r="E510" s="1295"/>
      <c r="F510" s="1293"/>
      <c r="G510" s="1294"/>
      <c r="H510" s="1295"/>
      <c r="I510" s="1293"/>
      <c r="J510" s="1294"/>
      <c r="K510" s="1295"/>
      <c r="L510" s="1293"/>
      <c r="M510" s="1294"/>
      <c r="N510" s="1295"/>
      <c r="O510" s="1293"/>
      <c r="P510" s="1294"/>
      <c r="Q510" s="1295"/>
      <c r="R510" s="1293"/>
      <c r="S510" s="1294"/>
      <c r="T510" s="1295"/>
      <c r="U510" s="1293"/>
      <c r="V510" s="1294"/>
      <c r="W510" s="1295"/>
      <c r="X510" s="1293"/>
      <c r="Y510" s="1294"/>
      <c r="Z510" s="1295"/>
      <c r="AA510" s="1293"/>
      <c r="AB510" s="1294"/>
      <c r="AC510" s="1295"/>
      <c r="AD510" s="1293"/>
      <c r="AE510" s="1294"/>
      <c r="AF510" s="1295"/>
      <c r="AG510" s="1293"/>
      <c r="AH510" s="1294"/>
      <c r="AI510" s="1295"/>
      <c r="AJ510" s="1293"/>
      <c r="AK510" s="1294"/>
      <c r="AL510" s="1295"/>
      <c r="AM510" s="1293"/>
      <c r="AN510" s="1294"/>
      <c r="AO510" s="1295"/>
    </row>
    <row r="511" spans="1:41">
      <c r="A511" s="1325" t="s">
        <v>5758</v>
      </c>
      <c r="B511" s="1292" t="s">
        <v>6250</v>
      </c>
      <c r="C511" s="1293"/>
      <c r="D511" s="1294"/>
      <c r="E511" s="1295"/>
      <c r="F511" s="1293"/>
      <c r="G511" s="1294"/>
      <c r="H511" s="1295"/>
      <c r="I511" s="1293"/>
      <c r="J511" s="1294"/>
      <c r="K511" s="1295"/>
      <c r="L511" s="1293"/>
      <c r="M511" s="1294"/>
      <c r="N511" s="1295"/>
      <c r="O511" s="1293"/>
      <c r="P511" s="1294"/>
      <c r="Q511" s="1295"/>
      <c r="R511" s="1293"/>
      <c r="S511" s="1294"/>
      <c r="T511" s="1295"/>
      <c r="U511" s="1293"/>
      <c r="V511" s="1294"/>
      <c r="W511" s="1295"/>
      <c r="X511" s="1293"/>
      <c r="Y511" s="1294"/>
      <c r="Z511" s="1295"/>
      <c r="AA511" s="1293"/>
      <c r="AB511" s="1713" t="s">
        <v>6793</v>
      </c>
      <c r="AC511" s="1295" t="s">
        <v>6787</v>
      </c>
      <c r="AD511" s="1293"/>
      <c r="AE511" s="1294"/>
      <c r="AF511" s="1295"/>
      <c r="AG511" s="1293"/>
      <c r="AH511" s="1294"/>
      <c r="AI511" s="1295"/>
      <c r="AJ511" s="1293"/>
      <c r="AK511" s="1294"/>
      <c r="AL511" s="1295"/>
      <c r="AM511" s="1293"/>
      <c r="AN511" s="1294"/>
      <c r="AO511" s="1295"/>
    </row>
    <row r="512" spans="1:41">
      <c r="A512" s="1296" t="s">
        <v>2240</v>
      </c>
      <c r="B512" s="1160" t="s">
        <v>4154</v>
      </c>
      <c r="C512" s="1207"/>
      <c r="D512" s="1477">
        <v>5</v>
      </c>
      <c r="E512" s="1209"/>
      <c r="F512" s="1207"/>
      <c r="G512" s="1477">
        <v>5</v>
      </c>
      <c r="H512" s="1209"/>
      <c r="I512" s="1207"/>
      <c r="J512" s="1477">
        <v>5</v>
      </c>
      <c r="K512" s="1209"/>
      <c r="L512" s="1207"/>
      <c r="M512" s="1477">
        <v>5</v>
      </c>
      <c r="N512" s="1209"/>
      <c r="O512" s="1207"/>
      <c r="P512" s="1477">
        <v>5</v>
      </c>
      <c r="Q512" s="1209"/>
      <c r="R512" s="1207"/>
      <c r="S512" s="1477">
        <v>5</v>
      </c>
      <c r="T512" s="1209"/>
      <c r="U512" s="1207"/>
      <c r="V512" s="1477">
        <v>4</v>
      </c>
      <c r="W512" s="1209"/>
      <c r="X512" s="1207"/>
      <c r="Y512" s="1477">
        <v>5</v>
      </c>
      <c r="Z512" s="1209"/>
      <c r="AA512" s="1207"/>
      <c r="AB512" s="1477">
        <v>5</v>
      </c>
      <c r="AC512" s="1209"/>
      <c r="AD512" s="1207"/>
      <c r="AE512" s="1477">
        <v>5</v>
      </c>
      <c r="AF512" s="1209"/>
      <c r="AG512" s="1207"/>
      <c r="AH512" s="1477">
        <v>5</v>
      </c>
      <c r="AI512" s="1209"/>
      <c r="AJ512" s="1207"/>
      <c r="AK512" s="1477">
        <v>5</v>
      </c>
      <c r="AL512" s="1209"/>
      <c r="AM512" s="1207"/>
      <c r="AN512" s="1477">
        <v>5</v>
      </c>
      <c r="AO512" s="1209"/>
    </row>
    <row r="513" spans="1:41">
      <c r="A513" s="1296" t="s">
        <v>2241</v>
      </c>
      <c r="B513" s="1160" t="s">
        <v>4156</v>
      </c>
      <c r="C513" s="1207"/>
      <c r="D513" s="1505">
        <v>55</v>
      </c>
      <c r="E513" s="1209"/>
      <c r="F513" s="1207"/>
      <c r="G513" s="1505">
        <v>55</v>
      </c>
      <c r="H513" s="1209"/>
      <c r="I513" s="1207"/>
      <c r="J513" s="1505">
        <v>55</v>
      </c>
      <c r="K513" s="1209"/>
      <c r="L513" s="1207"/>
      <c r="M513" s="1505">
        <v>55</v>
      </c>
      <c r="N513" s="1209"/>
      <c r="O513" s="1207"/>
      <c r="P513" s="1505">
        <v>52.7</v>
      </c>
      <c r="Q513" s="1209"/>
      <c r="R513" s="1207"/>
      <c r="S513" s="1505">
        <v>51.8</v>
      </c>
      <c r="T513" s="1209"/>
      <c r="U513" s="1207"/>
      <c r="V513" s="1505">
        <v>39.299999999999997</v>
      </c>
      <c r="W513" s="1209"/>
      <c r="X513" s="1207"/>
      <c r="Y513" s="1505">
        <v>55</v>
      </c>
      <c r="Z513" s="1209"/>
      <c r="AA513" s="1207"/>
      <c r="AB513" s="1505">
        <v>55</v>
      </c>
      <c r="AC513" s="1209"/>
      <c r="AD513" s="1207"/>
      <c r="AE513" s="1505">
        <v>55</v>
      </c>
      <c r="AF513" s="1209"/>
      <c r="AG513" s="1207"/>
      <c r="AH513" s="1505">
        <v>55</v>
      </c>
      <c r="AI513" s="1209"/>
      <c r="AJ513" s="1207"/>
      <c r="AK513" s="1505">
        <v>52.1</v>
      </c>
      <c r="AL513" s="1209"/>
      <c r="AM513" s="1207"/>
      <c r="AN513" s="1505">
        <v>54.7</v>
      </c>
      <c r="AO513" s="1209"/>
    </row>
    <row r="514" spans="1:41">
      <c r="A514" s="1298" t="s">
        <v>4436</v>
      </c>
      <c r="B514" s="1139" t="s">
        <v>4098</v>
      </c>
      <c r="C514" s="1207"/>
      <c r="D514" s="1208" t="s">
        <v>6640</v>
      </c>
      <c r="E514" s="1209"/>
      <c r="F514" s="1207"/>
      <c r="G514" s="1208" t="s">
        <v>6676</v>
      </c>
      <c r="H514" s="1209"/>
      <c r="I514" s="1207"/>
      <c r="J514" s="1208" t="s">
        <v>6692</v>
      </c>
      <c r="K514" s="1209"/>
      <c r="L514" s="1207"/>
      <c r="M514" s="1208" t="s">
        <v>6707</v>
      </c>
      <c r="N514" s="1209"/>
      <c r="O514" s="1207"/>
      <c r="P514" s="1208" t="s">
        <v>6736</v>
      </c>
      <c r="Q514" s="1209"/>
      <c r="R514" s="1207"/>
      <c r="S514" s="1208" t="s">
        <v>6747</v>
      </c>
      <c r="T514" s="1209"/>
      <c r="U514" s="1207"/>
      <c r="V514" s="1208" t="s">
        <v>6764</v>
      </c>
      <c r="W514" s="1209"/>
      <c r="X514" s="1207"/>
      <c r="Y514" s="1208" t="s">
        <v>6779</v>
      </c>
      <c r="Z514" s="1209"/>
      <c r="AA514" s="1207"/>
      <c r="AB514" s="2026" t="s">
        <v>6779</v>
      </c>
      <c r="AC514" s="1551" t="s">
        <v>6791</v>
      </c>
      <c r="AD514" s="1207"/>
      <c r="AE514" s="1208" t="s">
        <v>6827</v>
      </c>
      <c r="AF514" s="1209"/>
      <c r="AG514" s="1207"/>
      <c r="AH514" s="1208" t="s">
        <v>6841</v>
      </c>
      <c r="AI514" s="1209"/>
      <c r="AJ514" s="1207"/>
      <c r="AK514" s="1208" t="s">
        <v>6852</v>
      </c>
      <c r="AL514" s="1209"/>
      <c r="AM514" s="1207"/>
      <c r="AN514" s="1208" t="s">
        <v>6863</v>
      </c>
      <c r="AO514" s="1209"/>
    </row>
    <row r="515" spans="1:41">
      <c r="A515" s="1298" t="s">
        <v>4438</v>
      </c>
      <c r="B515" s="1139" t="s">
        <v>5776</v>
      </c>
      <c r="C515" s="1207"/>
      <c r="D515" s="1208" t="s">
        <v>6641</v>
      </c>
      <c r="E515" s="1209"/>
      <c r="F515" s="1207"/>
      <c r="G515" s="1208" t="s">
        <v>6678</v>
      </c>
      <c r="H515" s="1209"/>
      <c r="I515" s="1207"/>
      <c r="J515" s="1208" t="s">
        <v>6694</v>
      </c>
      <c r="K515" s="1209"/>
      <c r="L515" s="1207"/>
      <c r="M515" s="1208" t="s">
        <v>6708</v>
      </c>
      <c r="N515" s="1209"/>
      <c r="O515" s="1207"/>
      <c r="P515" s="1208" t="s">
        <v>6737</v>
      </c>
      <c r="Q515" s="1209"/>
      <c r="R515" s="1207"/>
      <c r="S515" s="1208" t="s">
        <v>6749</v>
      </c>
      <c r="T515" s="1209"/>
      <c r="U515" s="1207"/>
      <c r="V515" s="1208" t="s">
        <v>6767</v>
      </c>
      <c r="W515" s="1209"/>
      <c r="X515" s="1207"/>
      <c r="Y515" s="1208" t="s">
        <v>6780</v>
      </c>
      <c r="Z515" s="1209"/>
      <c r="AA515" s="1207"/>
      <c r="AB515" s="2026" t="s">
        <v>6780</v>
      </c>
      <c r="AC515" s="1551" t="s">
        <v>6794</v>
      </c>
      <c r="AD515" s="1207"/>
      <c r="AE515" s="1208" t="s">
        <v>6829</v>
      </c>
      <c r="AF515" s="1209"/>
      <c r="AG515" s="1207"/>
      <c r="AH515" s="1208" t="s">
        <v>6842</v>
      </c>
      <c r="AI515" s="1209"/>
      <c r="AJ515" s="1207"/>
      <c r="AK515" s="1208" t="s">
        <v>6853</v>
      </c>
      <c r="AL515" s="1209"/>
      <c r="AM515" s="1207"/>
      <c r="AN515" s="1208" t="s">
        <v>6867</v>
      </c>
      <c r="AO515" s="1209"/>
    </row>
    <row r="516" spans="1:41">
      <c r="A516" s="1298" t="s">
        <v>4439</v>
      </c>
      <c r="B516" s="1139" t="s">
        <v>4440</v>
      </c>
      <c r="C516" s="1207"/>
      <c r="D516" s="1208" t="s">
        <v>6651</v>
      </c>
      <c r="E516" s="1209"/>
      <c r="F516" s="1207"/>
      <c r="G516" s="1208" t="s">
        <v>6681</v>
      </c>
      <c r="H516" s="1209"/>
      <c r="I516" s="1207"/>
      <c r="J516" s="1208" t="s">
        <v>6699</v>
      </c>
      <c r="K516" s="1209"/>
      <c r="L516" s="1207"/>
      <c r="M516" s="1208" t="s">
        <v>6711</v>
      </c>
      <c r="N516" s="1209"/>
      <c r="O516" s="1207"/>
      <c r="P516" s="1208" t="s">
        <v>6740</v>
      </c>
      <c r="Q516" s="1209"/>
      <c r="R516" s="1207"/>
      <c r="S516" s="1208" t="s">
        <v>6752</v>
      </c>
      <c r="T516" s="1209"/>
      <c r="U516" s="1207"/>
      <c r="V516" s="1208" t="s">
        <v>6770</v>
      </c>
      <c r="W516" s="1209"/>
      <c r="X516" s="1207"/>
      <c r="Y516" s="1208" t="s">
        <v>6783</v>
      </c>
      <c r="Z516" s="1209"/>
      <c r="AA516" s="1207"/>
      <c r="AB516" s="2026" t="s">
        <v>6783</v>
      </c>
      <c r="AC516" s="1551" t="s">
        <v>6812</v>
      </c>
      <c r="AD516" s="1207"/>
      <c r="AE516" s="1208" t="s">
        <v>6832</v>
      </c>
      <c r="AF516" s="1209"/>
      <c r="AG516" s="1207"/>
      <c r="AH516" s="1208" t="s">
        <v>6845</v>
      </c>
      <c r="AI516" s="1209"/>
      <c r="AJ516" s="1207"/>
      <c r="AK516" s="1208" t="s">
        <v>6856</v>
      </c>
      <c r="AL516" s="1209"/>
      <c r="AM516" s="1207"/>
      <c r="AN516" s="1208" t="s">
        <v>6870</v>
      </c>
      <c r="AO516" s="1209"/>
    </row>
    <row r="517" spans="1:41">
      <c r="A517" s="1298" t="s">
        <v>4441</v>
      </c>
      <c r="B517" s="1139" t="s">
        <v>4442</v>
      </c>
      <c r="C517" s="1207"/>
      <c r="D517" s="1244" t="s">
        <v>5932</v>
      </c>
      <c r="E517" s="1209" t="s">
        <v>6686</v>
      </c>
      <c r="F517" s="1207"/>
      <c r="G517" s="1244" t="s">
        <v>5932</v>
      </c>
      <c r="H517" s="1209" t="s">
        <v>6686</v>
      </c>
      <c r="I517" s="1207"/>
      <c r="J517" s="1244" t="s">
        <v>4873</v>
      </c>
      <c r="K517" s="1209" t="s">
        <v>6704</v>
      </c>
      <c r="L517" s="1207"/>
      <c r="M517" s="1244" t="s">
        <v>5932</v>
      </c>
      <c r="N517" s="1209" t="s">
        <v>6732</v>
      </c>
      <c r="O517" s="1207"/>
      <c r="P517" s="1244" t="s">
        <v>4873</v>
      </c>
      <c r="Q517" s="1209" t="s">
        <v>6743</v>
      </c>
      <c r="R517" s="1207"/>
      <c r="S517" s="1244" t="s">
        <v>4873</v>
      </c>
      <c r="T517" s="1209" t="s">
        <v>6757</v>
      </c>
      <c r="U517" s="1207"/>
      <c r="V517" s="1244" t="s">
        <v>5932</v>
      </c>
      <c r="W517" s="1209" t="s">
        <v>6774</v>
      </c>
      <c r="X517" s="1207"/>
      <c r="Y517" s="1244" t="s">
        <v>5932</v>
      </c>
      <c r="Z517" s="1209" t="s">
        <v>6787</v>
      </c>
      <c r="AA517" s="1207"/>
      <c r="AB517" s="1244" t="s">
        <v>5932</v>
      </c>
      <c r="AC517" s="1209" t="s">
        <v>6787</v>
      </c>
      <c r="AD517" s="1207"/>
      <c r="AE517" s="1244" t="s">
        <v>4830</v>
      </c>
      <c r="AF517" s="1209" t="s">
        <v>6836</v>
      </c>
      <c r="AG517" s="1207"/>
      <c r="AH517" s="1244" t="s">
        <v>5932</v>
      </c>
      <c r="AI517" s="1209" t="s">
        <v>6849</v>
      </c>
      <c r="AJ517" s="1207"/>
      <c r="AK517" s="1244" t="s">
        <v>4873</v>
      </c>
      <c r="AL517" s="1209" t="s">
        <v>6860</v>
      </c>
      <c r="AM517" s="1207"/>
      <c r="AN517" s="1244" t="s">
        <v>5932</v>
      </c>
      <c r="AO517" s="1209" t="s">
        <v>6876</v>
      </c>
    </row>
    <row r="518" spans="1:41">
      <c r="A518" s="1298" t="s">
        <v>4107</v>
      </c>
      <c r="B518" s="1139" t="s">
        <v>5386</v>
      </c>
      <c r="C518" s="1207"/>
      <c r="D518" s="1208" t="s">
        <v>5131</v>
      </c>
      <c r="E518" s="1209"/>
      <c r="F518" s="1207"/>
      <c r="G518" s="1208" t="s">
        <v>3377</v>
      </c>
      <c r="H518" s="1209"/>
      <c r="I518" s="1207"/>
      <c r="J518" s="1208" t="s">
        <v>3164</v>
      </c>
      <c r="K518" s="1209"/>
      <c r="L518" s="1207"/>
      <c r="M518" s="1208" t="s">
        <v>6422</v>
      </c>
      <c r="N518" s="1209"/>
      <c r="O518" s="1207"/>
      <c r="P518" s="1208" t="s">
        <v>3164</v>
      </c>
      <c r="Q518" s="1209"/>
      <c r="R518" s="1207"/>
      <c r="S518" s="1208" t="s">
        <v>3391</v>
      </c>
      <c r="T518" s="1209"/>
      <c r="U518" s="1207"/>
      <c r="V518" s="1208" t="s">
        <v>3206</v>
      </c>
      <c r="W518" s="1209"/>
      <c r="X518" s="1207"/>
      <c r="Y518" s="1208" t="s">
        <v>3164</v>
      </c>
      <c r="Z518" s="1209"/>
      <c r="AA518" s="1207"/>
      <c r="AB518" s="1208" t="s">
        <v>3164</v>
      </c>
      <c r="AC518" s="1209"/>
      <c r="AD518" s="1207"/>
      <c r="AE518" s="1208" t="s">
        <v>6828</v>
      </c>
      <c r="AF518" s="1209"/>
      <c r="AG518" s="1207"/>
      <c r="AH518" s="1208" t="s">
        <v>6396</v>
      </c>
      <c r="AI518" s="1209"/>
      <c r="AJ518" s="1207"/>
      <c r="AK518" s="1208" t="s">
        <v>3164</v>
      </c>
      <c r="AL518" s="1209"/>
      <c r="AM518" s="1207"/>
      <c r="AN518" s="1208" t="s">
        <v>6864</v>
      </c>
      <c r="AO518" s="1209"/>
    </row>
    <row r="519" spans="1:41">
      <c r="A519" s="1298" t="s">
        <v>6550</v>
      </c>
      <c r="B519" s="1139" t="s">
        <v>6551</v>
      </c>
      <c r="C519" s="1207"/>
      <c r="D519" s="1457">
        <v>30</v>
      </c>
      <c r="E519" s="1209"/>
      <c r="F519" s="1207"/>
      <c r="G519" s="1457">
        <v>30</v>
      </c>
      <c r="H519" s="1209"/>
      <c r="I519" s="1207"/>
      <c r="J519" s="1457">
        <v>30</v>
      </c>
      <c r="K519" s="1209"/>
      <c r="L519" s="1207"/>
      <c r="M519" s="1457">
        <v>30</v>
      </c>
      <c r="N519" s="1209"/>
      <c r="O519" s="1207"/>
      <c r="P519" s="1457">
        <v>30</v>
      </c>
      <c r="Q519" s="1209"/>
      <c r="R519" s="1207"/>
      <c r="S519" s="1457">
        <v>30</v>
      </c>
      <c r="T519" s="1209"/>
      <c r="U519" s="1207"/>
      <c r="V519" s="1457">
        <v>30</v>
      </c>
      <c r="W519" s="1209"/>
      <c r="X519" s="1207"/>
      <c r="Y519" s="1457">
        <v>30</v>
      </c>
      <c r="Z519" s="1209"/>
      <c r="AA519" s="1207"/>
      <c r="AB519" s="1457">
        <v>30</v>
      </c>
      <c r="AC519" s="1209"/>
      <c r="AD519" s="1207"/>
      <c r="AE519" s="1457">
        <v>30</v>
      </c>
      <c r="AF519" s="1209"/>
      <c r="AG519" s="1207"/>
      <c r="AH519" s="1457">
        <v>30</v>
      </c>
      <c r="AI519" s="1209"/>
      <c r="AJ519" s="1207"/>
      <c r="AK519" s="1457">
        <v>30</v>
      </c>
      <c r="AL519" s="1209"/>
      <c r="AM519" s="1207"/>
      <c r="AN519" s="1457">
        <v>30</v>
      </c>
      <c r="AO519" s="1209"/>
    </row>
    <row r="520" spans="1:41">
      <c r="A520" s="1298" t="s">
        <v>6552</v>
      </c>
      <c r="B520" s="1139" t="s">
        <v>6553</v>
      </c>
      <c r="C520" s="1207"/>
      <c r="D520" s="1457">
        <v>30</v>
      </c>
      <c r="E520" s="1209"/>
      <c r="F520" s="1207"/>
      <c r="G520" s="1457">
        <v>30</v>
      </c>
      <c r="H520" s="1209"/>
      <c r="I520" s="1207"/>
      <c r="J520" s="1457">
        <v>30</v>
      </c>
      <c r="K520" s="1209"/>
      <c r="L520" s="1207"/>
      <c r="M520" s="1457">
        <v>30</v>
      </c>
      <c r="N520" s="1209"/>
      <c r="O520" s="1207"/>
      <c r="P520" s="1457">
        <v>30</v>
      </c>
      <c r="Q520" s="1209"/>
      <c r="R520" s="1207"/>
      <c r="S520" s="1457">
        <v>30</v>
      </c>
      <c r="T520" s="1209"/>
      <c r="U520" s="1207"/>
      <c r="V520" s="1457">
        <v>30</v>
      </c>
      <c r="W520" s="1209"/>
      <c r="X520" s="1207"/>
      <c r="Y520" s="1457">
        <v>30</v>
      </c>
      <c r="Z520" s="1209"/>
      <c r="AA520" s="1207"/>
      <c r="AB520" s="1457">
        <v>30</v>
      </c>
      <c r="AC520" s="1209"/>
      <c r="AD520" s="1207"/>
      <c r="AE520" s="1457">
        <v>30</v>
      </c>
      <c r="AF520" s="1209"/>
      <c r="AG520" s="1207"/>
      <c r="AH520" s="1457">
        <v>30</v>
      </c>
      <c r="AI520" s="1209"/>
      <c r="AJ520" s="1207"/>
      <c r="AK520" s="1457">
        <v>30</v>
      </c>
      <c r="AL520" s="1209"/>
      <c r="AM520" s="1207"/>
      <c r="AN520" s="1457">
        <v>30</v>
      </c>
      <c r="AO520" s="1209"/>
    </row>
    <row r="521" spans="1:41">
      <c r="A521" s="1298" t="s">
        <v>6554</v>
      </c>
      <c r="B521" s="1139" t="s">
        <v>6555</v>
      </c>
      <c r="C521" s="1207"/>
      <c r="D521" s="1457">
        <v>30</v>
      </c>
      <c r="E521" s="1209"/>
      <c r="F521" s="1207"/>
      <c r="G521" s="1457">
        <v>30</v>
      </c>
      <c r="H521" s="1209"/>
      <c r="I521" s="1207"/>
      <c r="J521" s="1457">
        <v>30</v>
      </c>
      <c r="K521" s="1209"/>
      <c r="L521" s="1207"/>
      <c r="M521" s="1457">
        <v>30</v>
      </c>
      <c r="N521" s="1209"/>
      <c r="O521" s="1207"/>
      <c r="P521" s="1457">
        <v>30</v>
      </c>
      <c r="Q521" s="1209"/>
      <c r="R521" s="1207"/>
      <c r="S521" s="1457">
        <v>30</v>
      </c>
      <c r="T521" s="1209"/>
      <c r="U521" s="1207"/>
      <c r="V521" s="1457">
        <v>30</v>
      </c>
      <c r="W521" s="1209"/>
      <c r="X521" s="1207"/>
      <c r="Y521" s="1457">
        <v>30</v>
      </c>
      <c r="Z521" s="1209"/>
      <c r="AA521" s="1207"/>
      <c r="AB521" s="1457">
        <v>30</v>
      </c>
      <c r="AC521" s="1209"/>
      <c r="AD521" s="1207"/>
      <c r="AE521" s="1457">
        <v>30</v>
      </c>
      <c r="AF521" s="1209"/>
      <c r="AG521" s="1207"/>
      <c r="AH521" s="1457">
        <v>30</v>
      </c>
      <c r="AI521" s="1209"/>
      <c r="AJ521" s="1207"/>
      <c r="AK521" s="1457">
        <v>30</v>
      </c>
      <c r="AL521" s="1209"/>
      <c r="AM521" s="1207"/>
      <c r="AN521" s="1457">
        <v>30</v>
      </c>
      <c r="AO521" s="1209"/>
    </row>
    <row r="522" spans="1:41">
      <c r="A522" s="1298" t="s">
        <v>6556</v>
      </c>
      <c r="B522" s="1139" t="s">
        <v>6557</v>
      </c>
      <c r="C522" s="1207"/>
      <c r="D522" s="1457">
        <v>30</v>
      </c>
      <c r="E522" s="1209"/>
      <c r="F522" s="1207"/>
      <c r="G522" s="1457">
        <v>30</v>
      </c>
      <c r="H522" s="1209"/>
      <c r="I522" s="1207"/>
      <c r="J522" s="1457">
        <v>30</v>
      </c>
      <c r="K522" s="1209"/>
      <c r="L522" s="1207"/>
      <c r="M522" s="1457">
        <v>30</v>
      </c>
      <c r="N522" s="1209"/>
      <c r="O522" s="1207"/>
      <c r="P522" s="1457">
        <v>30</v>
      </c>
      <c r="Q522" s="1209"/>
      <c r="R522" s="1207"/>
      <c r="S522" s="1457">
        <v>30</v>
      </c>
      <c r="T522" s="1209"/>
      <c r="U522" s="1207"/>
      <c r="V522" s="1457">
        <v>30</v>
      </c>
      <c r="W522" s="1209"/>
      <c r="X522" s="1207"/>
      <c r="Y522" s="1457">
        <v>30</v>
      </c>
      <c r="Z522" s="1209"/>
      <c r="AA522" s="1207"/>
      <c r="AB522" s="1457">
        <v>30</v>
      </c>
      <c r="AC522" s="1209"/>
      <c r="AD522" s="1207"/>
      <c r="AE522" s="1457">
        <v>30</v>
      </c>
      <c r="AF522" s="1209"/>
      <c r="AG522" s="1207"/>
      <c r="AH522" s="1457">
        <v>30</v>
      </c>
      <c r="AI522" s="1209"/>
      <c r="AJ522" s="1207"/>
      <c r="AK522" s="1457">
        <v>30</v>
      </c>
      <c r="AL522" s="1209"/>
      <c r="AM522" s="1207"/>
      <c r="AN522" s="1457">
        <v>30</v>
      </c>
      <c r="AO522" s="1209"/>
    </row>
    <row r="523" spans="1:41">
      <c r="A523" s="1298" t="s">
        <v>6558</v>
      </c>
      <c r="B523" s="1139" t="s">
        <v>6559</v>
      </c>
      <c r="C523" s="1207"/>
      <c r="D523" s="1457">
        <v>60</v>
      </c>
      <c r="E523" s="1209"/>
      <c r="F523" s="1207"/>
      <c r="G523" s="1457">
        <v>60</v>
      </c>
      <c r="H523" s="1209"/>
      <c r="I523" s="1207"/>
      <c r="J523" s="1457">
        <v>60</v>
      </c>
      <c r="K523" s="1209"/>
      <c r="L523" s="1207"/>
      <c r="M523" s="1457">
        <v>60</v>
      </c>
      <c r="N523" s="1209"/>
      <c r="O523" s="1207"/>
      <c r="P523" s="1457">
        <v>60</v>
      </c>
      <c r="Q523" s="1209"/>
      <c r="R523" s="1207"/>
      <c r="S523" s="1457">
        <v>60</v>
      </c>
      <c r="T523" s="1209"/>
      <c r="U523" s="1207"/>
      <c r="V523" s="1457">
        <v>60</v>
      </c>
      <c r="W523" s="1209"/>
      <c r="X523" s="1207"/>
      <c r="Y523" s="1457">
        <v>60</v>
      </c>
      <c r="Z523" s="1209"/>
      <c r="AA523" s="1207"/>
      <c r="AB523" s="1457">
        <v>60</v>
      </c>
      <c r="AC523" s="1209"/>
      <c r="AD523" s="1207"/>
      <c r="AE523" s="1457">
        <v>60</v>
      </c>
      <c r="AF523" s="1209"/>
      <c r="AG523" s="1207"/>
      <c r="AH523" s="1457">
        <v>60</v>
      </c>
      <c r="AI523" s="1209"/>
      <c r="AJ523" s="1207"/>
      <c r="AK523" s="1457">
        <v>60</v>
      </c>
      <c r="AL523" s="1209"/>
      <c r="AM523" s="1207"/>
      <c r="AN523" s="1457">
        <v>60</v>
      </c>
      <c r="AO523" s="1209"/>
    </row>
    <row r="524" spans="1:41">
      <c r="A524" s="1298" t="s">
        <v>6560</v>
      </c>
      <c r="B524" s="1139" t="s">
        <v>6561</v>
      </c>
      <c r="C524" s="1207"/>
      <c r="D524" s="1457">
        <v>60</v>
      </c>
      <c r="E524" s="1209"/>
      <c r="F524" s="1207"/>
      <c r="G524" s="1457">
        <v>60</v>
      </c>
      <c r="H524" s="1209"/>
      <c r="I524" s="1207"/>
      <c r="J524" s="1457">
        <v>60</v>
      </c>
      <c r="K524" s="1209"/>
      <c r="L524" s="1207"/>
      <c r="M524" s="1457">
        <v>60</v>
      </c>
      <c r="N524" s="1209"/>
      <c r="O524" s="1207"/>
      <c r="P524" s="1457">
        <v>60</v>
      </c>
      <c r="Q524" s="1209"/>
      <c r="R524" s="1207"/>
      <c r="S524" s="1457">
        <v>60</v>
      </c>
      <c r="T524" s="1209"/>
      <c r="U524" s="1207"/>
      <c r="V524" s="1457">
        <v>60</v>
      </c>
      <c r="W524" s="1209"/>
      <c r="X524" s="1207"/>
      <c r="Y524" s="1457">
        <v>60</v>
      </c>
      <c r="Z524" s="1209"/>
      <c r="AA524" s="1207"/>
      <c r="AB524" s="1457">
        <v>60</v>
      </c>
      <c r="AC524" s="1209"/>
      <c r="AD524" s="1207"/>
      <c r="AE524" s="1457">
        <v>60</v>
      </c>
      <c r="AF524" s="1209"/>
      <c r="AG524" s="1207"/>
      <c r="AH524" s="1457">
        <v>60</v>
      </c>
      <c r="AI524" s="1209"/>
      <c r="AJ524" s="1207"/>
      <c r="AK524" s="1457">
        <v>60</v>
      </c>
      <c r="AL524" s="1209"/>
      <c r="AM524" s="1207"/>
      <c r="AN524" s="1457">
        <v>60</v>
      </c>
      <c r="AO524" s="1209"/>
    </row>
    <row r="525" spans="1:41">
      <c r="A525" s="1298" t="s">
        <v>6562</v>
      </c>
      <c r="B525" s="1139" t="s">
        <v>6563</v>
      </c>
      <c r="C525" s="1207"/>
      <c r="D525" s="1457">
        <v>60</v>
      </c>
      <c r="E525" s="1209"/>
      <c r="F525" s="1207"/>
      <c r="G525" s="1457">
        <v>60</v>
      </c>
      <c r="H525" s="1209"/>
      <c r="I525" s="1207"/>
      <c r="J525" s="1457">
        <v>60</v>
      </c>
      <c r="K525" s="1209"/>
      <c r="L525" s="1207"/>
      <c r="M525" s="1457">
        <v>60</v>
      </c>
      <c r="N525" s="1209"/>
      <c r="O525" s="1207"/>
      <c r="P525" s="1457">
        <v>60</v>
      </c>
      <c r="Q525" s="1209"/>
      <c r="R525" s="1207"/>
      <c r="S525" s="1457">
        <v>60</v>
      </c>
      <c r="T525" s="1209"/>
      <c r="U525" s="1207"/>
      <c r="V525" s="1457">
        <v>60</v>
      </c>
      <c r="W525" s="1209"/>
      <c r="X525" s="1207"/>
      <c r="Y525" s="1457">
        <v>60</v>
      </c>
      <c r="Z525" s="1209"/>
      <c r="AA525" s="1207"/>
      <c r="AB525" s="1457">
        <v>60</v>
      </c>
      <c r="AC525" s="1209"/>
      <c r="AD525" s="1207"/>
      <c r="AE525" s="1457">
        <v>60</v>
      </c>
      <c r="AF525" s="1209"/>
      <c r="AG525" s="1207"/>
      <c r="AH525" s="1457">
        <v>60</v>
      </c>
      <c r="AI525" s="1209"/>
      <c r="AJ525" s="1207"/>
      <c r="AK525" s="1457">
        <v>60</v>
      </c>
      <c r="AL525" s="1209"/>
      <c r="AM525" s="1207"/>
      <c r="AN525" s="1457">
        <v>60</v>
      </c>
      <c r="AO525" s="1209"/>
    </row>
    <row r="526" spans="1:41">
      <c r="A526" s="1298" t="s">
        <v>6564</v>
      </c>
      <c r="B526" s="1139" t="s">
        <v>6565</v>
      </c>
      <c r="C526" s="1207"/>
      <c r="D526" s="1457">
        <v>60</v>
      </c>
      <c r="E526" s="1209"/>
      <c r="F526" s="1207"/>
      <c r="G526" s="1457">
        <v>60</v>
      </c>
      <c r="H526" s="1209"/>
      <c r="I526" s="1207"/>
      <c r="J526" s="1457">
        <v>60</v>
      </c>
      <c r="K526" s="1209"/>
      <c r="L526" s="1207"/>
      <c r="M526" s="1457">
        <v>60</v>
      </c>
      <c r="N526" s="1209"/>
      <c r="O526" s="1207"/>
      <c r="P526" s="1457">
        <v>60</v>
      </c>
      <c r="Q526" s="1209"/>
      <c r="R526" s="1207"/>
      <c r="S526" s="1457">
        <v>60</v>
      </c>
      <c r="T526" s="1209"/>
      <c r="U526" s="1207"/>
      <c r="V526" s="1457">
        <v>60</v>
      </c>
      <c r="W526" s="1209"/>
      <c r="X526" s="1207"/>
      <c r="Y526" s="1457">
        <v>60</v>
      </c>
      <c r="Z526" s="1209"/>
      <c r="AA526" s="1207"/>
      <c r="AB526" s="1457">
        <v>60</v>
      </c>
      <c r="AC526" s="1209"/>
      <c r="AD526" s="1207"/>
      <c r="AE526" s="1457">
        <v>60</v>
      </c>
      <c r="AF526" s="1209"/>
      <c r="AG526" s="1207"/>
      <c r="AH526" s="1457">
        <v>60</v>
      </c>
      <c r="AI526" s="1209"/>
      <c r="AJ526" s="1207"/>
      <c r="AK526" s="1457">
        <v>60</v>
      </c>
      <c r="AL526" s="1209"/>
      <c r="AM526" s="1207"/>
      <c r="AN526" s="1457">
        <v>60</v>
      </c>
      <c r="AO526" s="1209"/>
    </row>
    <row r="527" spans="1:41">
      <c r="A527" s="1298" t="s">
        <v>4444</v>
      </c>
      <c r="B527" s="1139" t="s">
        <v>5868</v>
      </c>
      <c r="C527" s="1207"/>
      <c r="D527" s="1208" t="s">
        <v>5858</v>
      </c>
      <c r="E527" s="1209"/>
      <c r="F527" s="1207"/>
      <c r="G527" s="1208" t="s">
        <v>5858</v>
      </c>
      <c r="H527" s="1209"/>
      <c r="I527" s="1207"/>
      <c r="J527" s="1208" t="s">
        <v>5858</v>
      </c>
      <c r="K527" s="1209"/>
      <c r="L527" s="1207"/>
      <c r="M527" s="1208" t="s">
        <v>5858</v>
      </c>
      <c r="N527" s="1209"/>
      <c r="O527" s="1207"/>
      <c r="P527" s="1208" t="s">
        <v>5858</v>
      </c>
      <c r="Q527" s="1209"/>
      <c r="R527" s="1207"/>
      <c r="S527" s="1208" t="s">
        <v>5858</v>
      </c>
      <c r="T527" s="1209"/>
      <c r="U527" s="1207"/>
      <c r="V527" s="1208" t="s">
        <v>5858</v>
      </c>
      <c r="W527" s="1209"/>
      <c r="X527" s="1207"/>
      <c r="Y527" s="1208" t="s">
        <v>5858</v>
      </c>
      <c r="Z527" s="1209"/>
      <c r="AA527" s="1207"/>
      <c r="AB527" s="1208" t="s">
        <v>5858</v>
      </c>
      <c r="AC527" s="1209"/>
      <c r="AD527" s="1207"/>
      <c r="AE527" s="1208" t="s">
        <v>5858</v>
      </c>
      <c r="AF527" s="1209"/>
      <c r="AG527" s="1207"/>
      <c r="AH527" s="1208" t="s">
        <v>5858</v>
      </c>
      <c r="AI527" s="1209"/>
      <c r="AJ527" s="1207"/>
      <c r="AK527" s="1208" t="s">
        <v>5858</v>
      </c>
      <c r="AL527" s="1209"/>
      <c r="AM527" s="1207"/>
      <c r="AN527" s="1208" t="s">
        <v>5858</v>
      </c>
      <c r="AO527" s="1209"/>
    </row>
    <row r="528" spans="1:41">
      <c r="A528" s="1332" t="s">
        <v>6566</v>
      </c>
      <c r="B528" s="1139" t="s">
        <v>6567</v>
      </c>
      <c r="C528" s="1207"/>
      <c r="D528" s="1457">
        <v>45</v>
      </c>
      <c r="E528" s="1209"/>
      <c r="F528" s="1207"/>
      <c r="G528" s="1457">
        <v>45</v>
      </c>
      <c r="H528" s="1209"/>
      <c r="I528" s="1207"/>
      <c r="J528" s="1457">
        <v>45</v>
      </c>
      <c r="K528" s="1209"/>
      <c r="L528" s="1207"/>
      <c r="M528" s="1457">
        <v>45</v>
      </c>
      <c r="N528" s="1209"/>
      <c r="O528" s="1207"/>
      <c r="P528" s="1457">
        <v>45</v>
      </c>
      <c r="Q528" s="1209"/>
      <c r="R528" s="1207"/>
      <c r="S528" s="1457">
        <v>45</v>
      </c>
      <c r="T528" s="1209"/>
      <c r="U528" s="1207"/>
      <c r="V528" s="1457">
        <v>45</v>
      </c>
      <c r="W528" s="1209"/>
      <c r="X528" s="1207"/>
      <c r="Y528" s="1457">
        <v>45</v>
      </c>
      <c r="Z528" s="1209"/>
      <c r="AA528" s="1207"/>
      <c r="AB528" s="1457">
        <v>45</v>
      </c>
      <c r="AC528" s="1209"/>
      <c r="AD528" s="1207"/>
      <c r="AE528" s="1457">
        <v>45</v>
      </c>
      <c r="AF528" s="1209"/>
      <c r="AG528" s="1207"/>
      <c r="AH528" s="1457">
        <v>45</v>
      </c>
      <c r="AI528" s="1209"/>
      <c r="AJ528" s="1207"/>
      <c r="AK528" s="1457">
        <v>45</v>
      </c>
      <c r="AL528" s="1209"/>
      <c r="AM528" s="1207"/>
      <c r="AN528" s="1457">
        <v>45</v>
      </c>
      <c r="AO528" s="1209"/>
    </row>
    <row r="529" spans="1:41" ht="54.75">
      <c r="A529" s="1299" t="s">
        <v>6568</v>
      </c>
      <c r="B529" s="1139" t="s">
        <v>6569</v>
      </c>
      <c r="C529" s="1300" t="s">
        <v>6643</v>
      </c>
      <c r="D529" s="1301" t="s">
        <v>6649</v>
      </c>
      <c r="E529" s="1302" t="s">
        <v>6650</v>
      </c>
      <c r="F529" s="1300" t="s">
        <v>6643</v>
      </c>
      <c r="G529" s="1301" t="s">
        <v>6649</v>
      </c>
      <c r="H529" s="1302" t="s">
        <v>6650</v>
      </c>
      <c r="I529" s="1300" t="s">
        <v>4806</v>
      </c>
      <c r="J529" s="1301" t="s">
        <v>4813</v>
      </c>
      <c r="K529" s="1302" t="s">
        <v>4814</v>
      </c>
      <c r="L529" s="1300" t="s">
        <v>4806</v>
      </c>
      <c r="M529" s="1301" t="s">
        <v>4813</v>
      </c>
      <c r="N529" s="1302" t="s">
        <v>4814</v>
      </c>
      <c r="O529" s="1300" t="s">
        <v>4806</v>
      </c>
      <c r="P529" s="1301" t="s">
        <v>4813</v>
      </c>
      <c r="Q529" s="1302" t="s">
        <v>4814</v>
      </c>
      <c r="R529" s="1300" t="s">
        <v>4806</v>
      </c>
      <c r="S529" s="1301" t="s">
        <v>4813</v>
      </c>
      <c r="T529" s="1302" t="s">
        <v>4814</v>
      </c>
      <c r="U529" s="1300" t="s">
        <v>4806</v>
      </c>
      <c r="V529" s="1301" t="s">
        <v>4813</v>
      </c>
      <c r="W529" s="1302" t="s">
        <v>4814</v>
      </c>
      <c r="X529" s="1300" t="s">
        <v>4806</v>
      </c>
      <c r="Y529" s="1301" t="s">
        <v>4813</v>
      </c>
      <c r="Z529" s="1302" t="s">
        <v>4814</v>
      </c>
      <c r="AA529" s="1300" t="s">
        <v>4806</v>
      </c>
      <c r="AB529" s="1301" t="s">
        <v>4813</v>
      </c>
      <c r="AC529" s="1302" t="s">
        <v>4814</v>
      </c>
      <c r="AD529" s="1300" t="s">
        <v>4806</v>
      </c>
      <c r="AE529" s="1301" t="s">
        <v>4813</v>
      </c>
      <c r="AF529" s="1302" t="s">
        <v>4814</v>
      </c>
      <c r="AG529" s="1300" t="s">
        <v>4806</v>
      </c>
      <c r="AH529" s="1301" t="s">
        <v>4813</v>
      </c>
      <c r="AI529" s="1302" t="s">
        <v>4814</v>
      </c>
      <c r="AJ529" s="1300" t="s">
        <v>4806</v>
      </c>
      <c r="AK529" s="1301" t="s">
        <v>4813</v>
      </c>
      <c r="AL529" s="1302" t="s">
        <v>4814</v>
      </c>
      <c r="AM529" s="1300" t="s">
        <v>4806</v>
      </c>
      <c r="AN529" s="1301" t="s">
        <v>4813</v>
      </c>
      <c r="AO529" s="1302" t="s">
        <v>4814</v>
      </c>
    </row>
    <row r="530" spans="1:41">
      <c r="A530" s="1303" t="s">
        <v>4470</v>
      </c>
      <c r="B530" s="1304" t="s">
        <v>4471</v>
      </c>
      <c r="C530" s="1305" t="s">
        <v>2284</v>
      </c>
      <c r="D530" s="1479">
        <v>30.3</v>
      </c>
      <c r="E530" s="1480">
        <v>0</v>
      </c>
      <c r="F530" s="1305" t="s">
        <v>2284</v>
      </c>
      <c r="G530" s="1479">
        <v>30.3</v>
      </c>
      <c r="H530" s="1480">
        <v>0</v>
      </c>
      <c r="I530" s="1305" t="s">
        <v>2284</v>
      </c>
      <c r="J530" s="1479">
        <v>30.3</v>
      </c>
      <c r="K530" s="1480">
        <v>0</v>
      </c>
      <c r="L530" s="1305" t="s">
        <v>2284</v>
      </c>
      <c r="M530" s="1479">
        <v>30.2</v>
      </c>
      <c r="N530" s="1480">
        <v>0</v>
      </c>
      <c r="O530" s="1305" t="s">
        <v>2284</v>
      </c>
      <c r="P530" s="1479">
        <v>30.3</v>
      </c>
      <c r="Q530" s="1480">
        <v>0</v>
      </c>
      <c r="R530" s="1305" t="s">
        <v>2284</v>
      </c>
      <c r="S530" s="1479">
        <v>30.2</v>
      </c>
      <c r="T530" s="1480">
        <v>0</v>
      </c>
      <c r="U530" s="1305" t="s">
        <v>2284</v>
      </c>
      <c r="V530" s="1479">
        <v>30.2</v>
      </c>
      <c r="W530" s="1480">
        <v>0</v>
      </c>
      <c r="X530" s="1305" t="s">
        <v>2284</v>
      </c>
      <c r="Y530" s="1479">
        <v>30.2</v>
      </c>
      <c r="Z530" s="1480">
        <v>0</v>
      </c>
      <c r="AA530" s="1305" t="s">
        <v>2284</v>
      </c>
      <c r="AB530" s="1479">
        <v>30.2</v>
      </c>
      <c r="AC530" s="1480">
        <v>0</v>
      </c>
      <c r="AD530" s="1305" t="s">
        <v>2284</v>
      </c>
      <c r="AE530" s="1479">
        <v>30.2</v>
      </c>
      <c r="AF530" s="1480">
        <v>0</v>
      </c>
      <c r="AG530" s="1305" t="s">
        <v>2284</v>
      </c>
      <c r="AH530" s="1479">
        <v>30.3</v>
      </c>
      <c r="AI530" s="1480">
        <v>0</v>
      </c>
      <c r="AJ530" s="1305" t="s">
        <v>2284</v>
      </c>
      <c r="AK530" s="1479">
        <v>30.2</v>
      </c>
      <c r="AL530" s="1480">
        <v>0</v>
      </c>
      <c r="AM530" s="1305" t="s">
        <v>2284</v>
      </c>
      <c r="AN530" s="1479">
        <v>30.2</v>
      </c>
      <c r="AO530" s="1480">
        <v>0</v>
      </c>
    </row>
    <row r="531" spans="1:41">
      <c r="A531" s="1714" t="s">
        <v>4472</v>
      </c>
      <c r="B531" s="1350" t="s">
        <v>4473</v>
      </c>
      <c r="C531" s="1310" t="s">
        <v>2284</v>
      </c>
      <c r="D531" s="1485">
        <v>30.2</v>
      </c>
      <c r="E531" s="1486">
        <v>0</v>
      </c>
      <c r="F531" s="1310" t="s">
        <v>2284</v>
      </c>
      <c r="G531" s="1485">
        <v>30.3</v>
      </c>
      <c r="H531" s="1486">
        <v>0</v>
      </c>
      <c r="I531" s="1310" t="s">
        <v>2284</v>
      </c>
      <c r="J531" s="1485">
        <v>30.2</v>
      </c>
      <c r="K531" s="1486">
        <v>0</v>
      </c>
      <c r="L531" s="1310" t="s">
        <v>2284</v>
      </c>
      <c r="M531" s="1485">
        <v>30.4</v>
      </c>
      <c r="N531" s="1486">
        <v>0</v>
      </c>
      <c r="O531" s="1310" t="s">
        <v>2284</v>
      </c>
      <c r="P531" s="1485">
        <v>30.2</v>
      </c>
      <c r="Q531" s="1486">
        <v>0</v>
      </c>
      <c r="R531" s="1310" t="s">
        <v>2284</v>
      </c>
      <c r="S531" s="1485">
        <v>30.3</v>
      </c>
      <c r="T531" s="1486">
        <v>0</v>
      </c>
      <c r="U531" s="1310" t="s">
        <v>2284</v>
      </c>
      <c r="V531" s="1485">
        <v>30.1</v>
      </c>
      <c r="W531" s="1486">
        <v>0</v>
      </c>
      <c r="X531" s="1310" t="s">
        <v>2284</v>
      </c>
      <c r="Y531" s="1485">
        <v>30.1</v>
      </c>
      <c r="Z531" s="1486">
        <v>0</v>
      </c>
      <c r="AA531" s="1310" t="s">
        <v>2284</v>
      </c>
      <c r="AB531" s="1485">
        <v>30.1</v>
      </c>
      <c r="AC531" s="1486">
        <v>0</v>
      </c>
      <c r="AD531" s="1310" t="s">
        <v>2284</v>
      </c>
      <c r="AE531" s="1485">
        <v>30.2</v>
      </c>
      <c r="AF531" s="1486">
        <v>0</v>
      </c>
      <c r="AG531" s="1310" t="s">
        <v>2284</v>
      </c>
      <c r="AH531" s="1485">
        <v>30.2</v>
      </c>
      <c r="AI531" s="1486">
        <v>0</v>
      </c>
      <c r="AJ531" s="1310" t="s">
        <v>2284</v>
      </c>
      <c r="AK531" s="1485">
        <v>30.3</v>
      </c>
      <c r="AL531" s="1486">
        <v>0</v>
      </c>
      <c r="AM531" s="1310" t="s">
        <v>2284</v>
      </c>
      <c r="AN531" s="1485">
        <v>30.2</v>
      </c>
      <c r="AO531" s="1486">
        <v>0</v>
      </c>
    </row>
    <row r="532" spans="1:41">
      <c r="A532" s="1313" t="s">
        <v>4474</v>
      </c>
      <c r="B532" s="1143" t="s">
        <v>4475</v>
      </c>
      <c r="C532" s="1314" t="s">
        <v>1078</v>
      </c>
      <c r="D532" s="1483" t="s">
        <v>1078</v>
      </c>
      <c r="E532" s="1484" t="s">
        <v>1078</v>
      </c>
      <c r="F532" s="1314" t="s">
        <v>1078</v>
      </c>
      <c r="G532" s="1483" t="s">
        <v>1078</v>
      </c>
      <c r="H532" s="1484" t="s">
        <v>1078</v>
      </c>
      <c r="I532" s="1314" t="s">
        <v>1078</v>
      </c>
      <c r="J532" s="1483" t="s">
        <v>1078</v>
      </c>
      <c r="K532" s="1484" t="s">
        <v>1078</v>
      </c>
      <c r="L532" s="1314" t="s">
        <v>1078</v>
      </c>
      <c r="M532" s="1483" t="s">
        <v>1078</v>
      </c>
      <c r="N532" s="1484" t="s">
        <v>1078</v>
      </c>
      <c r="O532" s="1314" t="s">
        <v>1078</v>
      </c>
      <c r="P532" s="1483" t="s">
        <v>1078</v>
      </c>
      <c r="Q532" s="1484" t="s">
        <v>1078</v>
      </c>
      <c r="R532" s="1314" t="s">
        <v>1078</v>
      </c>
      <c r="S532" s="1483" t="s">
        <v>1078</v>
      </c>
      <c r="T532" s="1484" t="s">
        <v>1078</v>
      </c>
      <c r="U532" s="1314" t="s">
        <v>1078</v>
      </c>
      <c r="V532" s="1483" t="s">
        <v>1078</v>
      </c>
      <c r="W532" s="1484" t="s">
        <v>1078</v>
      </c>
      <c r="X532" s="1314" t="s">
        <v>1078</v>
      </c>
      <c r="Y532" s="1483" t="s">
        <v>1078</v>
      </c>
      <c r="Z532" s="1484" t="s">
        <v>1078</v>
      </c>
      <c r="AA532" s="1314" t="s">
        <v>1078</v>
      </c>
      <c r="AB532" s="1483" t="s">
        <v>1078</v>
      </c>
      <c r="AC532" s="1484" t="s">
        <v>1078</v>
      </c>
      <c r="AD532" s="1314" t="s">
        <v>1078</v>
      </c>
      <c r="AE532" s="1483" t="s">
        <v>1078</v>
      </c>
      <c r="AF532" s="1484" t="s">
        <v>1078</v>
      </c>
      <c r="AG532" s="1314" t="s">
        <v>1078</v>
      </c>
      <c r="AH532" s="1483" t="s">
        <v>1078</v>
      </c>
      <c r="AI532" s="1484" t="s">
        <v>1078</v>
      </c>
      <c r="AJ532" s="1314" t="s">
        <v>1078</v>
      </c>
      <c r="AK532" s="1483" t="s">
        <v>1078</v>
      </c>
      <c r="AL532" s="1484" t="s">
        <v>1078</v>
      </c>
      <c r="AM532" s="1314" t="s">
        <v>1078</v>
      </c>
      <c r="AN532" s="1483" t="s">
        <v>1078</v>
      </c>
      <c r="AO532" s="1484" t="s">
        <v>1078</v>
      </c>
    </row>
    <row r="533" spans="1:41">
      <c r="A533" s="1303" t="s">
        <v>4476</v>
      </c>
      <c r="B533" s="1304" t="s">
        <v>4477</v>
      </c>
      <c r="C533" s="1305" t="s">
        <v>4809</v>
      </c>
      <c r="D533" s="1479" t="s">
        <v>1078</v>
      </c>
      <c r="E533" s="1480" t="s">
        <v>1078</v>
      </c>
      <c r="F533" s="1305" t="s">
        <v>4809</v>
      </c>
      <c r="G533" s="1479" t="s">
        <v>1078</v>
      </c>
      <c r="H533" s="1480" t="s">
        <v>1078</v>
      </c>
      <c r="I533" s="1305" t="s">
        <v>4809</v>
      </c>
      <c r="J533" s="1479" t="s">
        <v>1078</v>
      </c>
      <c r="K533" s="1480" t="s">
        <v>1078</v>
      </c>
      <c r="L533" s="1305" t="s">
        <v>4809</v>
      </c>
      <c r="M533" s="1479" t="s">
        <v>1078</v>
      </c>
      <c r="N533" s="1480" t="s">
        <v>1078</v>
      </c>
      <c r="O533" s="1305" t="s">
        <v>4809</v>
      </c>
      <c r="P533" s="1479" t="s">
        <v>1078</v>
      </c>
      <c r="Q533" s="1480" t="s">
        <v>1078</v>
      </c>
      <c r="R533" s="1305" t="s">
        <v>4809</v>
      </c>
      <c r="S533" s="1479" t="s">
        <v>1078</v>
      </c>
      <c r="T533" s="1480" t="s">
        <v>1078</v>
      </c>
      <c r="U533" s="1305" t="s">
        <v>4810</v>
      </c>
      <c r="V533" s="1479">
        <v>35.200000000000003</v>
      </c>
      <c r="W533" s="1480">
        <v>19.8</v>
      </c>
      <c r="X533" s="1305" t="s">
        <v>4809</v>
      </c>
      <c r="Y533" s="1479" t="s">
        <v>1078</v>
      </c>
      <c r="Z533" s="1480" t="s">
        <v>1078</v>
      </c>
      <c r="AA533" s="1305" t="s">
        <v>4809</v>
      </c>
      <c r="AB533" s="1479" t="s">
        <v>1078</v>
      </c>
      <c r="AC533" s="1480" t="s">
        <v>1078</v>
      </c>
      <c r="AD533" s="1305" t="s">
        <v>4809</v>
      </c>
      <c r="AE533" s="1479" t="s">
        <v>1078</v>
      </c>
      <c r="AF533" s="1480" t="s">
        <v>1078</v>
      </c>
      <c r="AG533" s="1305" t="s">
        <v>4809</v>
      </c>
      <c r="AH533" s="1479" t="s">
        <v>1078</v>
      </c>
      <c r="AI533" s="1480" t="s">
        <v>1078</v>
      </c>
      <c r="AJ533" s="1305" t="s">
        <v>4809</v>
      </c>
      <c r="AK533" s="1479" t="s">
        <v>1078</v>
      </c>
      <c r="AL533" s="1480" t="s">
        <v>1078</v>
      </c>
      <c r="AM533" s="1305" t="s">
        <v>4809</v>
      </c>
      <c r="AN533" s="1479" t="s">
        <v>1078</v>
      </c>
      <c r="AO533" s="1480" t="s">
        <v>1078</v>
      </c>
    </row>
    <row r="534" spans="1:41">
      <c r="A534" s="1714" t="s">
        <v>4478</v>
      </c>
      <c r="B534" s="1350" t="s">
        <v>4479</v>
      </c>
      <c r="C534" s="1310" t="s">
        <v>1078</v>
      </c>
      <c r="D534" s="1485" t="s">
        <v>1078</v>
      </c>
      <c r="E534" s="1486" t="s">
        <v>1078</v>
      </c>
      <c r="F534" s="1310" t="s">
        <v>1078</v>
      </c>
      <c r="G534" s="1485" t="s">
        <v>1078</v>
      </c>
      <c r="H534" s="1486" t="s">
        <v>1078</v>
      </c>
      <c r="I534" s="1310" t="s">
        <v>1078</v>
      </c>
      <c r="J534" s="1485" t="s">
        <v>1078</v>
      </c>
      <c r="K534" s="1486" t="s">
        <v>1078</v>
      </c>
      <c r="L534" s="1310" t="s">
        <v>1078</v>
      </c>
      <c r="M534" s="1485" t="s">
        <v>1078</v>
      </c>
      <c r="N534" s="1486" t="s">
        <v>1078</v>
      </c>
      <c r="O534" s="1310" t="s">
        <v>1078</v>
      </c>
      <c r="P534" s="1485" t="s">
        <v>1078</v>
      </c>
      <c r="Q534" s="1486" t="s">
        <v>1078</v>
      </c>
      <c r="R534" s="1310" t="s">
        <v>1078</v>
      </c>
      <c r="S534" s="1485" t="s">
        <v>1078</v>
      </c>
      <c r="T534" s="1486" t="s">
        <v>1078</v>
      </c>
      <c r="U534" s="1310" t="s">
        <v>2284</v>
      </c>
      <c r="V534" s="1485">
        <v>35.200000000000003</v>
      </c>
      <c r="W534" s="1486">
        <v>0</v>
      </c>
      <c r="X534" s="1310" t="s">
        <v>1078</v>
      </c>
      <c r="Y534" s="1485" t="s">
        <v>1078</v>
      </c>
      <c r="Z534" s="1486" t="s">
        <v>1078</v>
      </c>
      <c r="AA534" s="1310" t="s">
        <v>1078</v>
      </c>
      <c r="AB534" s="1485" t="s">
        <v>1078</v>
      </c>
      <c r="AC534" s="1486" t="s">
        <v>1078</v>
      </c>
      <c r="AD534" s="1310" t="s">
        <v>1078</v>
      </c>
      <c r="AE534" s="1485" t="s">
        <v>1078</v>
      </c>
      <c r="AF534" s="1486" t="s">
        <v>1078</v>
      </c>
      <c r="AG534" s="1310" t="s">
        <v>1078</v>
      </c>
      <c r="AH534" s="1485" t="s">
        <v>1078</v>
      </c>
      <c r="AI534" s="1486" t="s">
        <v>1078</v>
      </c>
      <c r="AJ534" s="1310" t="s">
        <v>1078</v>
      </c>
      <c r="AK534" s="1485" t="s">
        <v>1078</v>
      </c>
      <c r="AL534" s="1486" t="s">
        <v>1078</v>
      </c>
      <c r="AM534" s="1310" t="s">
        <v>1078</v>
      </c>
      <c r="AN534" s="1485" t="s">
        <v>1078</v>
      </c>
      <c r="AO534" s="1486" t="s">
        <v>1078</v>
      </c>
    </row>
    <row r="535" spans="1:41">
      <c r="A535" s="1313" t="s">
        <v>4480</v>
      </c>
      <c r="B535" s="1143" t="s">
        <v>4481</v>
      </c>
      <c r="C535" s="1314" t="s">
        <v>1078</v>
      </c>
      <c r="D535" s="1483" t="s">
        <v>1078</v>
      </c>
      <c r="E535" s="1484" t="s">
        <v>1078</v>
      </c>
      <c r="F535" s="1314" t="s">
        <v>1078</v>
      </c>
      <c r="G535" s="1483" t="s">
        <v>1078</v>
      </c>
      <c r="H535" s="1484" t="s">
        <v>1078</v>
      </c>
      <c r="I535" s="1314" t="s">
        <v>1078</v>
      </c>
      <c r="J535" s="1483" t="s">
        <v>1078</v>
      </c>
      <c r="K535" s="1484" t="s">
        <v>1078</v>
      </c>
      <c r="L535" s="1314" t="s">
        <v>1078</v>
      </c>
      <c r="M535" s="1483" t="s">
        <v>1078</v>
      </c>
      <c r="N535" s="1484" t="s">
        <v>1078</v>
      </c>
      <c r="O535" s="1314" t="s">
        <v>1078</v>
      </c>
      <c r="P535" s="1483" t="s">
        <v>1078</v>
      </c>
      <c r="Q535" s="1484" t="s">
        <v>1078</v>
      </c>
      <c r="R535" s="1314" t="s">
        <v>1078</v>
      </c>
      <c r="S535" s="1483" t="s">
        <v>1078</v>
      </c>
      <c r="T535" s="1484" t="s">
        <v>1078</v>
      </c>
      <c r="U535" s="1314" t="s">
        <v>2284</v>
      </c>
      <c r="V535" s="1483">
        <v>35.200000000000003</v>
      </c>
      <c r="W535" s="1484">
        <v>0</v>
      </c>
      <c r="X535" s="1314" t="s">
        <v>1078</v>
      </c>
      <c r="Y535" s="1483" t="s">
        <v>1078</v>
      </c>
      <c r="Z535" s="1484" t="s">
        <v>1078</v>
      </c>
      <c r="AA535" s="1314" t="s">
        <v>1078</v>
      </c>
      <c r="AB535" s="1483" t="s">
        <v>1078</v>
      </c>
      <c r="AC535" s="1484" t="s">
        <v>1078</v>
      </c>
      <c r="AD535" s="1314" t="s">
        <v>1078</v>
      </c>
      <c r="AE535" s="1483" t="s">
        <v>1078</v>
      </c>
      <c r="AF535" s="1484" t="s">
        <v>1078</v>
      </c>
      <c r="AG535" s="1314" t="s">
        <v>1078</v>
      </c>
      <c r="AH535" s="1483" t="s">
        <v>1078</v>
      </c>
      <c r="AI535" s="1484" t="s">
        <v>1078</v>
      </c>
      <c r="AJ535" s="1314" t="s">
        <v>1078</v>
      </c>
      <c r="AK535" s="1483" t="s">
        <v>1078</v>
      </c>
      <c r="AL535" s="1484" t="s">
        <v>1078</v>
      </c>
      <c r="AM535" s="1314" t="s">
        <v>1078</v>
      </c>
      <c r="AN535" s="1483" t="s">
        <v>1078</v>
      </c>
      <c r="AO535" s="1484" t="s">
        <v>1078</v>
      </c>
    </row>
    <row r="536" spans="1:41">
      <c r="A536" s="1303" t="s">
        <v>4482</v>
      </c>
      <c r="B536" s="1304" t="s">
        <v>4483</v>
      </c>
      <c r="C536" s="1305" t="s">
        <v>2284</v>
      </c>
      <c r="D536" s="1479">
        <v>40.299999999999997</v>
      </c>
      <c r="E536" s="1480">
        <v>0</v>
      </c>
      <c r="F536" s="1305" t="s">
        <v>2284</v>
      </c>
      <c r="G536" s="1479">
        <v>40.299999999999997</v>
      </c>
      <c r="H536" s="1480">
        <v>0</v>
      </c>
      <c r="I536" s="1305" t="s">
        <v>2284</v>
      </c>
      <c r="J536" s="1479">
        <v>40.299999999999997</v>
      </c>
      <c r="K536" s="1480">
        <v>0</v>
      </c>
      <c r="L536" s="1305" t="s">
        <v>2284</v>
      </c>
      <c r="M536" s="1479">
        <v>40.299999999999997</v>
      </c>
      <c r="N536" s="1480">
        <v>0</v>
      </c>
      <c r="O536" s="1305" t="s">
        <v>2284</v>
      </c>
      <c r="P536" s="1479">
        <v>40.299999999999997</v>
      </c>
      <c r="Q536" s="1480">
        <v>0</v>
      </c>
      <c r="R536" s="1305" t="s">
        <v>2284</v>
      </c>
      <c r="S536" s="1479">
        <v>40.299999999999997</v>
      </c>
      <c r="T536" s="1480">
        <v>0</v>
      </c>
      <c r="U536" s="1305" t="s">
        <v>2284</v>
      </c>
      <c r="V536" s="1479">
        <v>40.200000000000003</v>
      </c>
      <c r="W536" s="1480">
        <v>0</v>
      </c>
      <c r="X536" s="1305" t="s">
        <v>2284</v>
      </c>
      <c r="Y536" s="1479">
        <v>40.200000000000003</v>
      </c>
      <c r="Z536" s="1480">
        <v>0</v>
      </c>
      <c r="AA536" s="1305" t="s">
        <v>2284</v>
      </c>
      <c r="AB536" s="1479">
        <v>40.200000000000003</v>
      </c>
      <c r="AC536" s="1480">
        <v>0</v>
      </c>
      <c r="AD536" s="1305" t="s">
        <v>2284</v>
      </c>
      <c r="AE536" s="1479">
        <v>40.299999999999997</v>
      </c>
      <c r="AF536" s="1480">
        <v>0</v>
      </c>
      <c r="AG536" s="1305" t="s">
        <v>2284</v>
      </c>
      <c r="AH536" s="1479">
        <v>40.299999999999997</v>
      </c>
      <c r="AI536" s="1480">
        <v>0</v>
      </c>
      <c r="AJ536" s="1305" t="s">
        <v>2284</v>
      </c>
      <c r="AK536" s="1479">
        <v>40.299999999999997</v>
      </c>
      <c r="AL536" s="1480">
        <v>0</v>
      </c>
      <c r="AM536" s="1305" t="s">
        <v>2284</v>
      </c>
      <c r="AN536" s="1479">
        <v>40.200000000000003</v>
      </c>
      <c r="AO536" s="1480">
        <v>0</v>
      </c>
    </row>
    <row r="537" spans="1:41">
      <c r="A537" s="1714" t="s">
        <v>4484</v>
      </c>
      <c r="B537" s="1350" t="s">
        <v>4485</v>
      </c>
      <c r="C537" s="1310" t="s">
        <v>2284</v>
      </c>
      <c r="D537" s="1485">
        <v>40.299999999999997</v>
      </c>
      <c r="E537" s="1486">
        <v>0</v>
      </c>
      <c r="F537" s="1310" t="s">
        <v>2284</v>
      </c>
      <c r="G537" s="1485">
        <v>40.200000000000003</v>
      </c>
      <c r="H537" s="1486">
        <v>0</v>
      </c>
      <c r="I537" s="1310" t="s">
        <v>2284</v>
      </c>
      <c r="J537" s="1485">
        <v>40.299999999999997</v>
      </c>
      <c r="K537" s="1486">
        <v>0</v>
      </c>
      <c r="L537" s="1310" t="s">
        <v>2284</v>
      </c>
      <c r="M537" s="1485">
        <v>40.299999999999997</v>
      </c>
      <c r="N537" s="1486">
        <v>0</v>
      </c>
      <c r="O537" s="1310" t="s">
        <v>2284</v>
      </c>
      <c r="P537" s="1485">
        <v>40.299999999999997</v>
      </c>
      <c r="Q537" s="1486">
        <v>0</v>
      </c>
      <c r="R537" s="1310" t="s">
        <v>2284</v>
      </c>
      <c r="S537" s="1485">
        <v>40.299999999999997</v>
      </c>
      <c r="T537" s="1486">
        <v>0</v>
      </c>
      <c r="U537" s="1310" t="s">
        <v>4351</v>
      </c>
      <c r="V537" s="1485">
        <v>40.4</v>
      </c>
      <c r="W537" s="1486">
        <v>40.4</v>
      </c>
      <c r="X537" s="1310" t="s">
        <v>2284</v>
      </c>
      <c r="Y537" s="1485">
        <v>40.1</v>
      </c>
      <c r="Z537" s="1486">
        <v>0</v>
      </c>
      <c r="AA537" s="1310" t="s">
        <v>2284</v>
      </c>
      <c r="AB537" s="1485">
        <v>40.1</v>
      </c>
      <c r="AC537" s="1486">
        <v>0</v>
      </c>
      <c r="AD537" s="1310" t="s">
        <v>2284</v>
      </c>
      <c r="AE537" s="1485">
        <v>40.200000000000003</v>
      </c>
      <c r="AF537" s="1486">
        <v>0</v>
      </c>
      <c r="AG537" s="1310" t="s">
        <v>2284</v>
      </c>
      <c r="AH537" s="1485">
        <v>40.200000000000003</v>
      </c>
      <c r="AI537" s="1486">
        <v>0</v>
      </c>
      <c r="AJ537" s="1310" t="s">
        <v>2284</v>
      </c>
      <c r="AK537" s="1485">
        <v>40.299999999999997</v>
      </c>
      <c r="AL537" s="1486">
        <v>0</v>
      </c>
      <c r="AM537" s="1310" t="s">
        <v>2284</v>
      </c>
      <c r="AN537" s="1485">
        <v>40.200000000000003</v>
      </c>
      <c r="AO537" s="1486">
        <v>0</v>
      </c>
    </row>
    <row r="538" spans="1:41">
      <c r="A538" s="1313" t="s">
        <v>4486</v>
      </c>
      <c r="B538" s="1143" t="s">
        <v>4487</v>
      </c>
      <c r="C538" s="1314" t="s">
        <v>1078</v>
      </c>
      <c r="D538" s="1483" t="s">
        <v>1078</v>
      </c>
      <c r="E538" s="1484" t="s">
        <v>1078</v>
      </c>
      <c r="F538" s="1314" t="s">
        <v>1078</v>
      </c>
      <c r="G538" s="1483" t="s">
        <v>1078</v>
      </c>
      <c r="H538" s="1484" t="s">
        <v>1078</v>
      </c>
      <c r="I538" s="1314" t="s">
        <v>1078</v>
      </c>
      <c r="J538" s="1483" t="s">
        <v>1078</v>
      </c>
      <c r="K538" s="1484" t="s">
        <v>1078</v>
      </c>
      <c r="L538" s="1314" t="s">
        <v>1078</v>
      </c>
      <c r="M538" s="1483" t="s">
        <v>1078</v>
      </c>
      <c r="N538" s="1484" t="s">
        <v>1078</v>
      </c>
      <c r="O538" s="1314" t="s">
        <v>1078</v>
      </c>
      <c r="P538" s="1483" t="s">
        <v>1078</v>
      </c>
      <c r="Q538" s="1484" t="s">
        <v>1078</v>
      </c>
      <c r="R538" s="1314" t="s">
        <v>1078</v>
      </c>
      <c r="S538" s="1483" t="s">
        <v>1078</v>
      </c>
      <c r="T538" s="1484" t="s">
        <v>1078</v>
      </c>
      <c r="U538" s="1314" t="s">
        <v>4810</v>
      </c>
      <c r="V538" s="1483">
        <v>40.200000000000003</v>
      </c>
      <c r="W538" s="1484">
        <v>13.5</v>
      </c>
      <c r="X538" s="1314" t="s">
        <v>1078</v>
      </c>
      <c r="Y538" s="1483" t="s">
        <v>1078</v>
      </c>
      <c r="Z538" s="1484" t="s">
        <v>1078</v>
      </c>
      <c r="AA538" s="1314" t="s">
        <v>1078</v>
      </c>
      <c r="AB538" s="1483" t="s">
        <v>1078</v>
      </c>
      <c r="AC538" s="1484" t="s">
        <v>1078</v>
      </c>
      <c r="AD538" s="1314" t="s">
        <v>1078</v>
      </c>
      <c r="AE538" s="1483" t="s">
        <v>1078</v>
      </c>
      <c r="AF538" s="1484" t="s">
        <v>1078</v>
      </c>
      <c r="AG538" s="1314" t="s">
        <v>1078</v>
      </c>
      <c r="AH538" s="1483" t="s">
        <v>1078</v>
      </c>
      <c r="AI538" s="1484" t="s">
        <v>1078</v>
      </c>
      <c r="AJ538" s="1314" t="s">
        <v>1078</v>
      </c>
      <c r="AK538" s="1483" t="s">
        <v>1078</v>
      </c>
      <c r="AL538" s="1484" t="s">
        <v>1078</v>
      </c>
      <c r="AM538" s="1314" t="s">
        <v>1078</v>
      </c>
      <c r="AN538" s="1483" t="s">
        <v>1078</v>
      </c>
      <c r="AO538" s="1484" t="s">
        <v>1078</v>
      </c>
    </row>
    <row r="539" spans="1:41">
      <c r="A539" s="1303" t="s">
        <v>4488</v>
      </c>
      <c r="B539" s="1304" t="s">
        <v>4489</v>
      </c>
      <c r="C539" s="1305" t="s">
        <v>4809</v>
      </c>
      <c r="D539" s="1479" t="s">
        <v>1078</v>
      </c>
      <c r="E539" s="1480" t="s">
        <v>1078</v>
      </c>
      <c r="F539" s="1305" t="s">
        <v>4809</v>
      </c>
      <c r="G539" s="1479" t="s">
        <v>1078</v>
      </c>
      <c r="H539" s="1480" t="s">
        <v>1078</v>
      </c>
      <c r="I539" s="1305" t="s">
        <v>4809</v>
      </c>
      <c r="J539" s="1479" t="s">
        <v>1078</v>
      </c>
      <c r="K539" s="1480" t="s">
        <v>1078</v>
      </c>
      <c r="L539" s="1305" t="s">
        <v>4809</v>
      </c>
      <c r="M539" s="1479" t="s">
        <v>1078</v>
      </c>
      <c r="N539" s="1480" t="s">
        <v>1078</v>
      </c>
      <c r="O539" s="1305" t="s">
        <v>4809</v>
      </c>
      <c r="P539" s="1479" t="s">
        <v>1078</v>
      </c>
      <c r="Q539" s="1480" t="s">
        <v>1078</v>
      </c>
      <c r="R539" s="1305" t="s">
        <v>4809</v>
      </c>
      <c r="S539" s="1479" t="s">
        <v>1078</v>
      </c>
      <c r="T539" s="1480" t="s">
        <v>1078</v>
      </c>
      <c r="U539" s="1305" t="s">
        <v>2284</v>
      </c>
      <c r="V539" s="1479">
        <v>45.3</v>
      </c>
      <c r="W539" s="1480">
        <v>0</v>
      </c>
      <c r="X539" s="1305" t="s">
        <v>4809</v>
      </c>
      <c r="Y539" s="1479" t="s">
        <v>1078</v>
      </c>
      <c r="Z539" s="1480" t="s">
        <v>1078</v>
      </c>
      <c r="AA539" s="1305" t="s">
        <v>4809</v>
      </c>
      <c r="AB539" s="1479" t="s">
        <v>1078</v>
      </c>
      <c r="AC539" s="1480" t="s">
        <v>1078</v>
      </c>
      <c r="AD539" s="1305" t="s">
        <v>4809</v>
      </c>
      <c r="AE539" s="1479" t="s">
        <v>1078</v>
      </c>
      <c r="AF539" s="1480" t="s">
        <v>1078</v>
      </c>
      <c r="AG539" s="1305" t="s">
        <v>4809</v>
      </c>
      <c r="AH539" s="1479" t="s">
        <v>1078</v>
      </c>
      <c r="AI539" s="1480" t="s">
        <v>1078</v>
      </c>
      <c r="AJ539" s="1305" t="s">
        <v>4809</v>
      </c>
      <c r="AK539" s="1479" t="s">
        <v>1078</v>
      </c>
      <c r="AL539" s="1480" t="s">
        <v>1078</v>
      </c>
      <c r="AM539" s="1305" t="s">
        <v>4809</v>
      </c>
      <c r="AN539" s="1479" t="s">
        <v>1078</v>
      </c>
      <c r="AO539" s="1480" t="s">
        <v>1078</v>
      </c>
    </row>
    <row r="540" spans="1:41">
      <c r="A540" s="1714" t="s">
        <v>4490</v>
      </c>
      <c r="B540" s="1350" t="s">
        <v>4491</v>
      </c>
      <c r="C540" s="1310" t="s">
        <v>1078</v>
      </c>
      <c r="D540" s="1485" t="s">
        <v>1078</v>
      </c>
      <c r="E540" s="1486" t="s">
        <v>1078</v>
      </c>
      <c r="F540" s="1310" t="s">
        <v>1078</v>
      </c>
      <c r="G540" s="1485" t="s">
        <v>1078</v>
      </c>
      <c r="H540" s="1486" t="s">
        <v>1078</v>
      </c>
      <c r="I540" s="1310" t="s">
        <v>1078</v>
      </c>
      <c r="J540" s="1485" t="s">
        <v>1078</v>
      </c>
      <c r="K540" s="1486" t="s">
        <v>1078</v>
      </c>
      <c r="L540" s="1310" t="s">
        <v>1078</v>
      </c>
      <c r="M540" s="1485" t="s">
        <v>1078</v>
      </c>
      <c r="N540" s="1486" t="s">
        <v>1078</v>
      </c>
      <c r="O540" s="1310" t="s">
        <v>1078</v>
      </c>
      <c r="P540" s="1485" t="s">
        <v>1078</v>
      </c>
      <c r="Q540" s="1486" t="s">
        <v>1078</v>
      </c>
      <c r="R540" s="1310" t="s">
        <v>1078</v>
      </c>
      <c r="S540" s="1485" t="s">
        <v>1078</v>
      </c>
      <c r="T540" s="1486" t="s">
        <v>1078</v>
      </c>
      <c r="U540" s="1310" t="s">
        <v>2284</v>
      </c>
      <c r="V540" s="1485">
        <v>45.3</v>
      </c>
      <c r="W540" s="1486">
        <v>0</v>
      </c>
      <c r="X540" s="1310" t="s">
        <v>1078</v>
      </c>
      <c r="Y540" s="1485" t="s">
        <v>1078</v>
      </c>
      <c r="Z540" s="1486" t="s">
        <v>1078</v>
      </c>
      <c r="AA540" s="1310" t="s">
        <v>1078</v>
      </c>
      <c r="AB540" s="1485" t="s">
        <v>1078</v>
      </c>
      <c r="AC540" s="1486" t="s">
        <v>1078</v>
      </c>
      <c r="AD540" s="1310" t="s">
        <v>1078</v>
      </c>
      <c r="AE540" s="1485" t="s">
        <v>1078</v>
      </c>
      <c r="AF540" s="1486" t="s">
        <v>1078</v>
      </c>
      <c r="AG540" s="1310" t="s">
        <v>1078</v>
      </c>
      <c r="AH540" s="1485" t="s">
        <v>1078</v>
      </c>
      <c r="AI540" s="1486" t="s">
        <v>1078</v>
      </c>
      <c r="AJ540" s="1310" t="s">
        <v>1078</v>
      </c>
      <c r="AK540" s="1485" t="s">
        <v>1078</v>
      </c>
      <c r="AL540" s="1486" t="s">
        <v>1078</v>
      </c>
      <c r="AM540" s="1310" t="s">
        <v>1078</v>
      </c>
      <c r="AN540" s="1485" t="s">
        <v>1078</v>
      </c>
      <c r="AO540" s="1486" t="s">
        <v>1078</v>
      </c>
    </row>
    <row r="541" spans="1:41">
      <c r="A541" s="1313" t="s">
        <v>4492</v>
      </c>
      <c r="B541" s="1143" t="s">
        <v>4493</v>
      </c>
      <c r="C541" s="1314" t="s">
        <v>1078</v>
      </c>
      <c r="D541" s="1483" t="s">
        <v>1078</v>
      </c>
      <c r="E541" s="1484" t="s">
        <v>1078</v>
      </c>
      <c r="F541" s="1314" t="s">
        <v>1078</v>
      </c>
      <c r="G541" s="1483" t="s">
        <v>1078</v>
      </c>
      <c r="H541" s="1484" t="s">
        <v>1078</v>
      </c>
      <c r="I541" s="1314" t="s">
        <v>1078</v>
      </c>
      <c r="J541" s="1483" t="s">
        <v>1078</v>
      </c>
      <c r="K541" s="1484" t="s">
        <v>1078</v>
      </c>
      <c r="L541" s="1314" t="s">
        <v>1078</v>
      </c>
      <c r="M541" s="1483" t="s">
        <v>1078</v>
      </c>
      <c r="N541" s="1484" t="s">
        <v>1078</v>
      </c>
      <c r="O541" s="1314" t="s">
        <v>1078</v>
      </c>
      <c r="P541" s="1483" t="s">
        <v>1078</v>
      </c>
      <c r="Q541" s="1484" t="s">
        <v>1078</v>
      </c>
      <c r="R541" s="1314" t="s">
        <v>1078</v>
      </c>
      <c r="S541" s="1483" t="s">
        <v>1078</v>
      </c>
      <c r="T541" s="1484" t="s">
        <v>1078</v>
      </c>
      <c r="U541" s="1314" t="s">
        <v>1078</v>
      </c>
      <c r="V541" s="1483" t="s">
        <v>1078</v>
      </c>
      <c r="W541" s="1484" t="s">
        <v>1078</v>
      </c>
      <c r="X541" s="1314" t="s">
        <v>1078</v>
      </c>
      <c r="Y541" s="1483" t="s">
        <v>1078</v>
      </c>
      <c r="Z541" s="1484" t="s">
        <v>1078</v>
      </c>
      <c r="AA541" s="1314" t="s">
        <v>1078</v>
      </c>
      <c r="AB541" s="1483" t="s">
        <v>1078</v>
      </c>
      <c r="AC541" s="1484" t="s">
        <v>1078</v>
      </c>
      <c r="AD541" s="1314" t="s">
        <v>1078</v>
      </c>
      <c r="AE541" s="1483" t="s">
        <v>1078</v>
      </c>
      <c r="AF541" s="1484" t="s">
        <v>1078</v>
      </c>
      <c r="AG541" s="1314" t="s">
        <v>1078</v>
      </c>
      <c r="AH541" s="1483" t="s">
        <v>1078</v>
      </c>
      <c r="AI541" s="1484" t="s">
        <v>1078</v>
      </c>
      <c r="AJ541" s="1314" t="s">
        <v>1078</v>
      </c>
      <c r="AK541" s="1483" t="s">
        <v>1078</v>
      </c>
      <c r="AL541" s="1484" t="s">
        <v>1078</v>
      </c>
      <c r="AM541" s="1314" t="s">
        <v>1078</v>
      </c>
      <c r="AN541" s="1483" t="s">
        <v>1078</v>
      </c>
      <c r="AO541" s="1484" t="s">
        <v>1078</v>
      </c>
    </row>
    <row r="542" spans="1:41">
      <c r="A542" s="1303" t="s">
        <v>4494</v>
      </c>
      <c r="B542" s="1304" t="s">
        <v>4495</v>
      </c>
      <c r="C542" s="1305" t="s">
        <v>2284</v>
      </c>
      <c r="D542" s="1479">
        <v>50.2</v>
      </c>
      <c r="E542" s="1480">
        <v>0</v>
      </c>
      <c r="F542" s="1305" t="s">
        <v>2284</v>
      </c>
      <c r="G542" s="1479">
        <v>50.2</v>
      </c>
      <c r="H542" s="1480">
        <v>0</v>
      </c>
      <c r="I542" s="1305" t="s">
        <v>2284</v>
      </c>
      <c r="J542" s="1479">
        <v>50.3</v>
      </c>
      <c r="K542" s="1480">
        <v>0</v>
      </c>
      <c r="L542" s="1305" t="s">
        <v>2284</v>
      </c>
      <c r="M542" s="1479">
        <v>50.3</v>
      </c>
      <c r="N542" s="1480">
        <v>0</v>
      </c>
      <c r="O542" s="1305" t="s">
        <v>2284</v>
      </c>
      <c r="P542" s="1479">
        <v>50.3</v>
      </c>
      <c r="Q542" s="1480">
        <v>0</v>
      </c>
      <c r="R542" s="1305" t="s">
        <v>2284</v>
      </c>
      <c r="S542" s="1479">
        <v>50.2</v>
      </c>
      <c r="T542" s="1480">
        <v>0</v>
      </c>
      <c r="U542" s="1305" t="s">
        <v>4809</v>
      </c>
      <c r="V542" s="1479" t="s">
        <v>1078</v>
      </c>
      <c r="W542" s="1480" t="s">
        <v>1078</v>
      </c>
      <c r="X542" s="1305" t="s">
        <v>2284</v>
      </c>
      <c r="Y542" s="1479">
        <v>50.1</v>
      </c>
      <c r="Z542" s="1480">
        <v>0</v>
      </c>
      <c r="AA542" s="1305" t="s">
        <v>2284</v>
      </c>
      <c r="AB542" s="1479">
        <v>50.1</v>
      </c>
      <c r="AC542" s="1480">
        <v>0</v>
      </c>
      <c r="AD542" s="1305" t="s">
        <v>2284</v>
      </c>
      <c r="AE542" s="1479">
        <v>50.2</v>
      </c>
      <c r="AF542" s="1480">
        <v>0</v>
      </c>
      <c r="AG542" s="1305" t="s">
        <v>2284</v>
      </c>
      <c r="AH542" s="1479">
        <v>50.2</v>
      </c>
      <c r="AI542" s="1480">
        <v>0</v>
      </c>
      <c r="AJ542" s="1305" t="s">
        <v>2284</v>
      </c>
      <c r="AK542" s="1479">
        <v>50.3</v>
      </c>
      <c r="AL542" s="1480">
        <v>0</v>
      </c>
      <c r="AM542" s="1305" t="s">
        <v>2284</v>
      </c>
      <c r="AN542" s="1479">
        <v>50.2</v>
      </c>
      <c r="AO542" s="1480">
        <v>0</v>
      </c>
    </row>
    <row r="543" spans="1:41">
      <c r="A543" s="1714" t="s">
        <v>4496</v>
      </c>
      <c r="B543" s="1350" t="s">
        <v>4497</v>
      </c>
      <c r="C543" s="1310" t="s">
        <v>2284</v>
      </c>
      <c r="D543" s="1485">
        <v>50.3</v>
      </c>
      <c r="E543" s="1486">
        <v>0</v>
      </c>
      <c r="F543" s="1310" t="s">
        <v>2284</v>
      </c>
      <c r="G543" s="1485">
        <v>50.2</v>
      </c>
      <c r="H543" s="1486">
        <v>0</v>
      </c>
      <c r="I543" s="1310" t="s">
        <v>2284</v>
      </c>
      <c r="J543" s="1485">
        <v>50.3</v>
      </c>
      <c r="K543" s="1486">
        <v>0</v>
      </c>
      <c r="L543" s="1310" t="s">
        <v>2284</v>
      </c>
      <c r="M543" s="1485">
        <v>50.3</v>
      </c>
      <c r="N543" s="1486">
        <v>0</v>
      </c>
      <c r="O543" s="1310" t="s">
        <v>2284</v>
      </c>
      <c r="P543" s="1485">
        <v>50.3</v>
      </c>
      <c r="Q543" s="1486">
        <v>0</v>
      </c>
      <c r="R543" s="1310" t="s">
        <v>2284</v>
      </c>
      <c r="S543" s="1485">
        <v>50.3</v>
      </c>
      <c r="T543" s="1486">
        <v>0</v>
      </c>
      <c r="U543" s="1310" t="s">
        <v>1078</v>
      </c>
      <c r="V543" s="1485" t="s">
        <v>1078</v>
      </c>
      <c r="W543" s="1486" t="s">
        <v>1078</v>
      </c>
      <c r="X543" s="1310" t="s">
        <v>2284</v>
      </c>
      <c r="Y543" s="1485">
        <v>50.1</v>
      </c>
      <c r="Z543" s="1486">
        <v>0</v>
      </c>
      <c r="AA543" s="1310" t="s">
        <v>2284</v>
      </c>
      <c r="AB543" s="1485">
        <v>50.1</v>
      </c>
      <c r="AC543" s="1486">
        <v>0</v>
      </c>
      <c r="AD543" s="1310" t="s">
        <v>2284</v>
      </c>
      <c r="AE543" s="1485">
        <v>50.3</v>
      </c>
      <c r="AF543" s="1486">
        <v>0</v>
      </c>
      <c r="AG543" s="1310" t="s">
        <v>2284</v>
      </c>
      <c r="AH543" s="1485">
        <v>50.2</v>
      </c>
      <c r="AI543" s="1486">
        <v>0</v>
      </c>
      <c r="AJ543" s="1310" t="s">
        <v>2284</v>
      </c>
      <c r="AK543" s="1485">
        <v>50.3</v>
      </c>
      <c r="AL543" s="1486">
        <v>0</v>
      </c>
      <c r="AM543" s="1310" t="s">
        <v>2284</v>
      </c>
      <c r="AN543" s="1485">
        <v>50.3</v>
      </c>
      <c r="AO543" s="1486">
        <v>0</v>
      </c>
    </row>
    <row r="544" spans="1:41">
      <c r="A544" s="1313" t="s">
        <v>4498</v>
      </c>
      <c r="B544" s="1143" t="s">
        <v>4499</v>
      </c>
      <c r="C544" s="1314" t="s">
        <v>1078</v>
      </c>
      <c r="D544" s="1483" t="s">
        <v>1078</v>
      </c>
      <c r="E544" s="1484" t="s">
        <v>1078</v>
      </c>
      <c r="F544" s="1314" t="s">
        <v>1078</v>
      </c>
      <c r="G544" s="1483" t="s">
        <v>1078</v>
      </c>
      <c r="H544" s="1484" t="s">
        <v>1078</v>
      </c>
      <c r="I544" s="1314" t="s">
        <v>1078</v>
      </c>
      <c r="J544" s="1483" t="s">
        <v>1078</v>
      </c>
      <c r="K544" s="1484" t="s">
        <v>1078</v>
      </c>
      <c r="L544" s="1314" t="s">
        <v>1078</v>
      </c>
      <c r="M544" s="1483" t="s">
        <v>1078</v>
      </c>
      <c r="N544" s="1484" t="s">
        <v>1078</v>
      </c>
      <c r="O544" s="1314" t="s">
        <v>1078</v>
      </c>
      <c r="P544" s="1483" t="s">
        <v>1078</v>
      </c>
      <c r="Q544" s="1484" t="s">
        <v>1078</v>
      </c>
      <c r="R544" s="1314" t="s">
        <v>1078</v>
      </c>
      <c r="S544" s="1483" t="s">
        <v>1078</v>
      </c>
      <c r="T544" s="1484" t="s">
        <v>1078</v>
      </c>
      <c r="U544" s="1314" t="s">
        <v>1078</v>
      </c>
      <c r="V544" s="1483" t="s">
        <v>1078</v>
      </c>
      <c r="W544" s="1484" t="s">
        <v>1078</v>
      </c>
      <c r="X544" s="1314" t="s">
        <v>1078</v>
      </c>
      <c r="Y544" s="1483" t="s">
        <v>1078</v>
      </c>
      <c r="Z544" s="1484" t="s">
        <v>1078</v>
      </c>
      <c r="AA544" s="1314" t="s">
        <v>1078</v>
      </c>
      <c r="AB544" s="1483" t="s">
        <v>1078</v>
      </c>
      <c r="AC544" s="1484" t="s">
        <v>1078</v>
      </c>
      <c r="AD544" s="1314" t="s">
        <v>1078</v>
      </c>
      <c r="AE544" s="1483" t="s">
        <v>1078</v>
      </c>
      <c r="AF544" s="1484" t="s">
        <v>1078</v>
      </c>
      <c r="AG544" s="1314" t="s">
        <v>1078</v>
      </c>
      <c r="AH544" s="1483" t="s">
        <v>1078</v>
      </c>
      <c r="AI544" s="1484" t="s">
        <v>1078</v>
      </c>
      <c r="AJ544" s="1314" t="s">
        <v>1078</v>
      </c>
      <c r="AK544" s="1483" t="s">
        <v>1078</v>
      </c>
      <c r="AL544" s="1484" t="s">
        <v>1078</v>
      </c>
      <c r="AM544" s="1314" t="s">
        <v>1078</v>
      </c>
      <c r="AN544" s="1483" t="s">
        <v>1078</v>
      </c>
      <c r="AO544" s="1484" t="s">
        <v>1078</v>
      </c>
    </row>
    <row r="545" spans="1:41">
      <c r="A545" s="1303" t="s">
        <v>4501</v>
      </c>
      <c r="B545" s="1304" t="s">
        <v>4502</v>
      </c>
      <c r="C545" s="1305" t="s">
        <v>4809</v>
      </c>
      <c r="D545" s="1479" t="s">
        <v>1078</v>
      </c>
      <c r="E545" s="1480" t="s">
        <v>1078</v>
      </c>
      <c r="F545" s="1305" t="s">
        <v>4809</v>
      </c>
      <c r="G545" s="1479" t="s">
        <v>1078</v>
      </c>
      <c r="H545" s="1480" t="s">
        <v>1078</v>
      </c>
      <c r="I545" s="1305" t="s">
        <v>4809</v>
      </c>
      <c r="J545" s="1479" t="s">
        <v>1078</v>
      </c>
      <c r="K545" s="1480" t="s">
        <v>1078</v>
      </c>
      <c r="L545" s="1305" t="s">
        <v>4809</v>
      </c>
      <c r="M545" s="1479" t="s">
        <v>1078</v>
      </c>
      <c r="N545" s="1480" t="s">
        <v>1078</v>
      </c>
      <c r="O545" s="1305" t="s">
        <v>4809</v>
      </c>
      <c r="P545" s="1479" t="s">
        <v>1078</v>
      </c>
      <c r="Q545" s="1480" t="s">
        <v>1078</v>
      </c>
      <c r="R545" s="1305" t="s">
        <v>4809</v>
      </c>
      <c r="S545" s="1479" t="s">
        <v>1078</v>
      </c>
      <c r="T545" s="1480" t="s">
        <v>1078</v>
      </c>
      <c r="U545" s="1305" t="s">
        <v>2284</v>
      </c>
      <c r="V545" s="1479">
        <v>55.1</v>
      </c>
      <c r="W545" s="1480">
        <v>0</v>
      </c>
      <c r="X545" s="1305" t="s">
        <v>4809</v>
      </c>
      <c r="Y545" s="1479" t="s">
        <v>1078</v>
      </c>
      <c r="Z545" s="1480" t="s">
        <v>1078</v>
      </c>
      <c r="AA545" s="1305" t="s">
        <v>4809</v>
      </c>
      <c r="AB545" s="1479" t="s">
        <v>1078</v>
      </c>
      <c r="AC545" s="1480" t="s">
        <v>1078</v>
      </c>
      <c r="AD545" s="1305" t="s">
        <v>4809</v>
      </c>
      <c r="AE545" s="1479" t="s">
        <v>1078</v>
      </c>
      <c r="AF545" s="1480" t="s">
        <v>1078</v>
      </c>
      <c r="AG545" s="1305" t="s">
        <v>4809</v>
      </c>
      <c r="AH545" s="1479" t="s">
        <v>1078</v>
      </c>
      <c r="AI545" s="1480" t="s">
        <v>1078</v>
      </c>
      <c r="AJ545" s="1305" t="s">
        <v>4809</v>
      </c>
      <c r="AK545" s="1479" t="s">
        <v>1078</v>
      </c>
      <c r="AL545" s="1480" t="s">
        <v>1078</v>
      </c>
      <c r="AM545" s="1305" t="s">
        <v>4809</v>
      </c>
      <c r="AN545" s="1479" t="s">
        <v>1078</v>
      </c>
      <c r="AO545" s="1480" t="s">
        <v>1078</v>
      </c>
    </row>
    <row r="546" spans="1:41">
      <c r="A546" s="1714" t="s">
        <v>4503</v>
      </c>
      <c r="B546" s="1350" t="s">
        <v>4504</v>
      </c>
      <c r="C546" s="1310" t="s">
        <v>1078</v>
      </c>
      <c r="D546" s="1485" t="s">
        <v>1078</v>
      </c>
      <c r="E546" s="1486" t="s">
        <v>1078</v>
      </c>
      <c r="F546" s="1310" t="s">
        <v>1078</v>
      </c>
      <c r="G546" s="1485" t="s">
        <v>1078</v>
      </c>
      <c r="H546" s="1486" t="s">
        <v>1078</v>
      </c>
      <c r="I546" s="1310" t="s">
        <v>1078</v>
      </c>
      <c r="J546" s="1485" t="s">
        <v>1078</v>
      </c>
      <c r="K546" s="1486" t="s">
        <v>1078</v>
      </c>
      <c r="L546" s="1310" t="s">
        <v>1078</v>
      </c>
      <c r="M546" s="1485" t="s">
        <v>1078</v>
      </c>
      <c r="N546" s="1486" t="s">
        <v>1078</v>
      </c>
      <c r="O546" s="1310" t="s">
        <v>1078</v>
      </c>
      <c r="P546" s="1485" t="s">
        <v>1078</v>
      </c>
      <c r="Q546" s="1486" t="s">
        <v>1078</v>
      </c>
      <c r="R546" s="1310" t="s">
        <v>1078</v>
      </c>
      <c r="S546" s="1485" t="s">
        <v>1078</v>
      </c>
      <c r="T546" s="1486" t="s">
        <v>1078</v>
      </c>
      <c r="U546" s="1310" t="s">
        <v>4810</v>
      </c>
      <c r="V546" s="1485">
        <v>55.3</v>
      </c>
      <c r="W546" s="1486">
        <v>25.6</v>
      </c>
      <c r="X546" s="1310" t="s">
        <v>1078</v>
      </c>
      <c r="Y546" s="1485" t="s">
        <v>1078</v>
      </c>
      <c r="Z546" s="1486" t="s">
        <v>1078</v>
      </c>
      <c r="AA546" s="1310" t="s">
        <v>1078</v>
      </c>
      <c r="AB546" s="1485" t="s">
        <v>1078</v>
      </c>
      <c r="AC546" s="1486" t="s">
        <v>1078</v>
      </c>
      <c r="AD546" s="1310" t="s">
        <v>1078</v>
      </c>
      <c r="AE546" s="1485" t="s">
        <v>1078</v>
      </c>
      <c r="AF546" s="1486" t="s">
        <v>1078</v>
      </c>
      <c r="AG546" s="1310" t="s">
        <v>1078</v>
      </c>
      <c r="AH546" s="1485" t="s">
        <v>1078</v>
      </c>
      <c r="AI546" s="1486" t="s">
        <v>1078</v>
      </c>
      <c r="AJ546" s="1310" t="s">
        <v>1078</v>
      </c>
      <c r="AK546" s="1485" t="s">
        <v>1078</v>
      </c>
      <c r="AL546" s="1486" t="s">
        <v>1078</v>
      </c>
      <c r="AM546" s="1310" t="s">
        <v>1078</v>
      </c>
      <c r="AN546" s="1485" t="s">
        <v>1078</v>
      </c>
      <c r="AO546" s="1486" t="s">
        <v>1078</v>
      </c>
    </row>
    <row r="547" spans="1:41">
      <c r="A547" s="1313" t="s">
        <v>4505</v>
      </c>
      <c r="B547" s="1143" t="s">
        <v>4506</v>
      </c>
      <c r="C547" s="1314" t="s">
        <v>1078</v>
      </c>
      <c r="D547" s="1483" t="s">
        <v>1078</v>
      </c>
      <c r="E547" s="1484" t="s">
        <v>1078</v>
      </c>
      <c r="F547" s="1314" t="s">
        <v>1078</v>
      </c>
      <c r="G547" s="1483" t="s">
        <v>1078</v>
      </c>
      <c r="H547" s="1484" t="s">
        <v>1078</v>
      </c>
      <c r="I547" s="1314" t="s">
        <v>1078</v>
      </c>
      <c r="J547" s="1483" t="s">
        <v>1078</v>
      </c>
      <c r="K547" s="1484" t="s">
        <v>1078</v>
      </c>
      <c r="L547" s="1314" t="s">
        <v>1078</v>
      </c>
      <c r="M547" s="1483" t="s">
        <v>1078</v>
      </c>
      <c r="N547" s="1484" t="s">
        <v>1078</v>
      </c>
      <c r="O547" s="1314" t="s">
        <v>1078</v>
      </c>
      <c r="P547" s="1483" t="s">
        <v>1078</v>
      </c>
      <c r="Q547" s="1484" t="s">
        <v>1078</v>
      </c>
      <c r="R547" s="1314" t="s">
        <v>1078</v>
      </c>
      <c r="S547" s="1483" t="s">
        <v>1078</v>
      </c>
      <c r="T547" s="1484" t="s">
        <v>1078</v>
      </c>
      <c r="U547" s="1314" t="s">
        <v>2284</v>
      </c>
      <c r="V547" s="1483">
        <v>55.2</v>
      </c>
      <c r="W547" s="1484">
        <v>0</v>
      </c>
      <c r="X547" s="1314" t="s">
        <v>1078</v>
      </c>
      <c r="Y547" s="1483" t="s">
        <v>1078</v>
      </c>
      <c r="Z547" s="1484" t="s">
        <v>1078</v>
      </c>
      <c r="AA547" s="1314" t="s">
        <v>1078</v>
      </c>
      <c r="AB547" s="1483" t="s">
        <v>1078</v>
      </c>
      <c r="AC547" s="1484" t="s">
        <v>1078</v>
      </c>
      <c r="AD547" s="1314" t="s">
        <v>1078</v>
      </c>
      <c r="AE547" s="1483" t="s">
        <v>1078</v>
      </c>
      <c r="AF547" s="1484" t="s">
        <v>1078</v>
      </c>
      <c r="AG547" s="1314" t="s">
        <v>1078</v>
      </c>
      <c r="AH547" s="1483" t="s">
        <v>1078</v>
      </c>
      <c r="AI547" s="1484" t="s">
        <v>1078</v>
      </c>
      <c r="AJ547" s="1314" t="s">
        <v>1078</v>
      </c>
      <c r="AK547" s="1483" t="s">
        <v>1078</v>
      </c>
      <c r="AL547" s="1484" t="s">
        <v>1078</v>
      </c>
      <c r="AM547" s="1314" t="s">
        <v>1078</v>
      </c>
      <c r="AN547" s="1483" t="s">
        <v>1078</v>
      </c>
      <c r="AO547" s="1484" t="s">
        <v>1078</v>
      </c>
    </row>
    <row r="548" spans="1:41">
      <c r="A548" s="1303" t="s">
        <v>4507</v>
      </c>
      <c r="B548" s="1304" t="s">
        <v>4508</v>
      </c>
      <c r="C548" s="1305" t="s">
        <v>2284</v>
      </c>
      <c r="D548" s="1479">
        <v>60.3</v>
      </c>
      <c r="E548" s="1480">
        <v>0</v>
      </c>
      <c r="F548" s="1305" t="s">
        <v>2284</v>
      </c>
      <c r="G548" s="1479">
        <v>60.3</v>
      </c>
      <c r="H548" s="1480">
        <v>0</v>
      </c>
      <c r="I548" s="1305" t="s">
        <v>2284</v>
      </c>
      <c r="J548" s="1479">
        <v>60.3</v>
      </c>
      <c r="K548" s="1480">
        <v>0</v>
      </c>
      <c r="L548" s="1305" t="s">
        <v>2284</v>
      </c>
      <c r="M548" s="1479">
        <v>60.3</v>
      </c>
      <c r="N548" s="1480">
        <v>0</v>
      </c>
      <c r="O548" s="1305" t="s">
        <v>2284</v>
      </c>
      <c r="P548" s="1479">
        <v>60.3</v>
      </c>
      <c r="Q548" s="1480">
        <v>0</v>
      </c>
      <c r="R548" s="1305" t="s">
        <v>2284</v>
      </c>
      <c r="S548" s="1479">
        <v>60.3</v>
      </c>
      <c r="T548" s="1480">
        <v>0</v>
      </c>
      <c r="U548" s="1305" t="s">
        <v>2284</v>
      </c>
      <c r="V548" s="1479">
        <v>60.3</v>
      </c>
      <c r="W548" s="1480">
        <v>0</v>
      </c>
      <c r="X548" s="1305" t="s">
        <v>2284</v>
      </c>
      <c r="Y548" s="1479">
        <v>60.2</v>
      </c>
      <c r="Z548" s="1480">
        <v>0</v>
      </c>
      <c r="AA548" s="1305" t="s">
        <v>2284</v>
      </c>
      <c r="AB548" s="1479">
        <v>60.2</v>
      </c>
      <c r="AC548" s="1480">
        <v>0</v>
      </c>
      <c r="AD548" s="1305" t="s">
        <v>2284</v>
      </c>
      <c r="AE548" s="1479">
        <v>60.2</v>
      </c>
      <c r="AF548" s="1480">
        <v>0</v>
      </c>
      <c r="AG548" s="1305" t="s">
        <v>2284</v>
      </c>
      <c r="AH548" s="1479">
        <v>60.2</v>
      </c>
      <c r="AI548" s="1480">
        <v>0</v>
      </c>
      <c r="AJ548" s="1305" t="s">
        <v>2284</v>
      </c>
      <c r="AK548" s="1479">
        <v>60.3</v>
      </c>
      <c r="AL548" s="1480">
        <v>0</v>
      </c>
      <c r="AM548" s="1305" t="s">
        <v>2284</v>
      </c>
      <c r="AN548" s="1479">
        <v>60.2</v>
      </c>
      <c r="AO548" s="1480">
        <v>0</v>
      </c>
    </row>
    <row r="549" spans="1:41">
      <c r="A549" s="1714" t="s">
        <v>4509</v>
      </c>
      <c r="B549" s="1350" t="s">
        <v>4510</v>
      </c>
      <c r="C549" s="1310" t="s">
        <v>2284</v>
      </c>
      <c r="D549" s="1485">
        <v>60.3</v>
      </c>
      <c r="E549" s="1486">
        <v>0</v>
      </c>
      <c r="F549" s="1310" t="s">
        <v>2284</v>
      </c>
      <c r="G549" s="1485">
        <v>60.3</v>
      </c>
      <c r="H549" s="1486">
        <v>0</v>
      </c>
      <c r="I549" s="1310" t="s">
        <v>2284</v>
      </c>
      <c r="J549" s="1485">
        <v>60.3</v>
      </c>
      <c r="K549" s="1486">
        <v>0</v>
      </c>
      <c r="L549" s="1310" t="s">
        <v>2284</v>
      </c>
      <c r="M549" s="1485">
        <v>60.2</v>
      </c>
      <c r="N549" s="1486">
        <v>0</v>
      </c>
      <c r="O549" s="1310" t="s">
        <v>2284</v>
      </c>
      <c r="P549" s="1485">
        <v>60.2</v>
      </c>
      <c r="Q549" s="1486">
        <v>0</v>
      </c>
      <c r="R549" s="1310" t="s">
        <v>2284</v>
      </c>
      <c r="S549" s="1485">
        <v>60.3</v>
      </c>
      <c r="T549" s="1486">
        <v>0</v>
      </c>
      <c r="U549" s="1310" t="s">
        <v>4810</v>
      </c>
      <c r="V549" s="1485">
        <v>60.3</v>
      </c>
      <c r="W549" s="1486">
        <v>28.2</v>
      </c>
      <c r="X549" s="1310" t="s">
        <v>2284</v>
      </c>
      <c r="Y549" s="1485">
        <v>60.1</v>
      </c>
      <c r="Z549" s="1486">
        <v>0</v>
      </c>
      <c r="AA549" s="1310" t="s">
        <v>2284</v>
      </c>
      <c r="AB549" s="1485">
        <v>60.1</v>
      </c>
      <c r="AC549" s="1486">
        <v>0</v>
      </c>
      <c r="AD549" s="1310" t="s">
        <v>2284</v>
      </c>
      <c r="AE549" s="1485">
        <v>60.2</v>
      </c>
      <c r="AF549" s="1486">
        <v>0</v>
      </c>
      <c r="AG549" s="1310" t="s">
        <v>2284</v>
      </c>
      <c r="AH549" s="1485">
        <v>60.3</v>
      </c>
      <c r="AI549" s="1486">
        <v>0</v>
      </c>
      <c r="AJ549" s="1310" t="s">
        <v>2284</v>
      </c>
      <c r="AK549" s="1485">
        <v>60.2</v>
      </c>
      <c r="AL549" s="1486">
        <v>0</v>
      </c>
      <c r="AM549" s="1310" t="s">
        <v>2284</v>
      </c>
      <c r="AN549" s="1485">
        <v>60.2</v>
      </c>
      <c r="AO549" s="1486">
        <v>0</v>
      </c>
    </row>
    <row r="550" spans="1:41">
      <c r="A550" s="1313" t="s">
        <v>4511</v>
      </c>
      <c r="B550" s="1143" t="s">
        <v>4512</v>
      </c>
      <c r="C550" s="1314" t="s">
        <v>1078</v>
      </c>
      <c r="D550" s="1483" t="s">
        <v>1078</v>
      </c>
      <c r="E550" s="1484" t="s">
        <v>1078</v>
      </c>
      <c r="F550" s="1314" t="s">
        <v>1078</v>
      </c>
      <c r="G550" s="1483" t="s">
        <v>1078</v>
      </c>
      <c r="H550" s="1484" t="s">
        <v>1078</v>
      </c>
      <c r="I550" s="1314" t="s">
        <v>1078</v>
      </c>
      <c r="J550" s="1483" t="s">
        <v>1078</v>
      </c>
      <c r="K550" s="1484" t="s">
        <v>1078</v>
      </c>
      <c r="L550" s="1314" t="s">
        <v>1078</v>
      </c>
      <c r="M550" s="1483" t="s">
        <v>1078</v>
      </c>
      <c r="N550" s="1484" t="s">
        <v>1078</v>
      </c>
      <c r="O550" s="1314" t="s">
        <v>1078</v>
      </c>
      <c r="P550" s="1483" t="s">
        <v>1078</v>
      </c>
      <c r="Q550" s="1484" t="s">
        <v>1078</v>
      </c>
      <c r="R550" s="1314" t="s">
        <v>1078</v>
      </c>
      <c r="S550" s="1483" t="s">
        <v>1078</v>
      </c>
      <c r="T550" s="1484" t="s">
        <v>1078</v>
      </c>
      <c r="U550" s="1314" t="s">
        <v>4810</v>
      </c>
      <c r="V550" s="1483">
        <v>60.3</v>
      </c>
      <c r="W550" s="1484">
        <v>26.8</v>
      </c>
      <c r="X550" s="1314" t="s">
        <v>1078</v>
      </c>
      <c r="Y550" s="1483" t="s">
        <v>1078</v>
      </c>
      <c r="Z550" s="1484" t="s">
        <v>1078</v>
      </c>
      <c r="AA550" s="1314" t="s">
        <v>1078</v>
      </c>
      <c r="AB550" s="1483" t="s">
        <v>1078</v>
      </c>
      <c r="AC550" s="1484" t="s">
        <v>1078</v>
      </c>
      <c r="AD550" s="1314" t="s">
        <v>1078</v>
      </c>
      <c r="AE550" s="1483" t="s">
        <v>1078</v>
      </c>
      <c r="AF550" s="1484" t="s">
        <v>1078</v>
      </c>
      <c r="AG550" s="1314" t="s">
        <v>1078</v>
      </c>
      <c r="AH550" s="1483" t="s">
        <v>1078</v>
      </c>
      <c r="AI550" s="1484" t="s">
        <v>1078</v>
      </c>
      <c r="AJ550" s="1314" t="s">
        <v>1078</v>
      </c>
      <c r="AK550" s="1483" t="s">
        <v>1078</v>
      </c>
      <c r="AL550" s="1484" t="s">
        <v>1078</v>
      </c>
      <c r="AM550" s="1314" t="s">
        <v>1078</v>
      </c>
      <c r="AN550" s="1483" t="s">
        <v>1078</v>
      </c>
      <c r="AO550" s="1484" t="s">
        <v>1078</v>
      </c>
    </row>
    <row r="551" spans="1:41" ht="54.75">
      <c r="A551" s="1299" t="s">
        <v>6570</v>
      </c>
      <c r="B551" s="1139" t="s">
        <v>6571</v>
      </c>
      <c r="C551" s="1300" t="s">
        <v>6643</v>
      </c>
      <c r="D551" s="1301" t="s">
        <v>6649</v>
      </c>
      <c r="E551" s="1302" t="s">
        <v>6650</v>
      </c>
      <c r="F551" s="1300" t="s">
        <v>6643</v>
      </c>
      <c r="G551" s="1301" t="s">
        <v>6649</v>
      </c>
      <c r="H551" s="1302" t="s">
        <v>6650</v>
      </c>
      <c r="I551" s="1300" t="s">
        <v>4806</v>
      </c>
      <c r="J551" s="1301" t="s">
        <v>4813</v>
      </c>
      <c r="K551" s="1302" t="s">
        <v>4814</v>
      </c>
      <c r="L551" s="1300" t="s">
        <v>4806</v>
      </c>
      <c r="M551" s="1301" t="s">
        <v>4813</v>
      </c>
      <c r="N551" s="1302" t="s">
        <v>4814</v>
      </c>
      <c r="O551" s="1300" t="s">
        <v>4806</v>
      </c>
      <c r="P551" s="1301" t="s">
        <v>4813</v>
      </c>
      <c r="Q551" s="1302" t="s">
        <v>4814</v>
      </c>
      <c r="R551" s="1300" t="s">
        <v>4806</v>
      </c>
      <c r="S551" s="1301" t="s">
        <v>4813</v>
      </c>
      <c r="T551" s="1302" t="s">
        <v>4814</v>
      </c>
      <c r="U551" s="1300" t="s">
        <v>4806</v>
      </c>
      <c r="V551" s="1301" t="s">
        <v>4813</v>
      </c>
      <c r="W551" s="1302" t="s">
        <v>4814</v>
      </c>
      <c r="X551" s="1300" t="s">
        <v>4806</v>
      </c>
      <c r="Y551" s="1301" t="s">
        <v>4813</v>
      </c>
      <c r="Z551" s="1302" t="s">
        <v>4814</v>
      </c>
      <c r="AA551" s="1300" t="s">
        <v>4806</v>
      </c>
      <c r="AB551" s="1301" t="s">
        <v>4813</v>
      </c>
      <c r="AC551" s="1302" t="s">
        <v>4814</v>
      </c>
      <c r="AD551" s="1300" t="s">
        <v>4806</v>
      </c>
      <c r="AE551" s="1301" t="s">
        <v>4813</v>
      </c>
      <c r="AF551" s="1302" t="s">
        <v>4814</v>
      </c>
      <c r="AG551" s="1300" t="s">
        <v>4806</v>
      </c>
      <c r="AH551" s="1301" t="s">
        <v>4813</v>
      </c>
      <c r="AI551" s="1302" t="s">
        <v>4814</v>
      </c>
      <c r="AJ551" s="1300" t="s">
        <v>4806</v>
      </c>
      <c r="AK551" s="1301" t="s">
        <v>4813</v>
      </c>
      <c r="AL551" s="1302" t="s">
        <v>4814</v>
      </c>
      <c r="AM551" s="1300" t="s">
        <v>4806</v>
      </c>
      <c r="AN551" s="1301" t="s">
        <v>4813</v>
      </c>
      <c r="AO551" s="1302" t="s">
        <v>4814</v>
      </c>
    </row>
    <row r="552" spans="1:41">
      <c r="A552" s="1303" t="s">
        <v>4470</v>
      </c>
      <c r="B552" s="1304" t="s">
        <v>4471</v>
      </c>
      <c r="C552" s="1305" t="s">
        <v>2284</v>
      </c>
      <c r="D552" s="1479">
        <v>30.3</v>
      </c>
      <c r="E552" s="1480">
        <v>0</v>
      </c>
      <c r="F552" s="1305" t="s">
        <v>2284</v>
      </c>
      <c r="G552" s="1479">
        <v>30.3</v>
      </c>
      <c r="H552" s="1480">
        <v>0</v>
      </c>
      <c r="I552" s="1305" t="s">
        <v>2284</v>
      </c>
      <c r="J552" s="1479">
        <v>30.3</v>
      </c>
      <c r="K552" s="1480">
        <v>0</v>
      </c>
      <c r="L552" s="1305" t="s">
        <v>2284</v>
      </c>
      <c r="M552" s="1479">
        <v>30.2</v>
      </c>
      <c r="N552" s="1480">
        <v>0</v>
      </c>
      <c r="O552" s="1305" t="s">
        <v>2284</v>
      </c>
      <c r="P552" s="1479">
        <v>30.3</v>
      </c>
      <c r="Q552" s="1480">
        <v>0</v>
      </c>
      <c r="R552" s="1305" t="s">
        <v>2284</v>
      </c>
      <c r="S552" s="1479">
        <v>30.2</v>
      </c>
      <c r="T552" s="1480">
        <v>0</v>
      </c>
      <c r="U552" s="1305" t="s">
        <v>2284</v>
      </c>
      <c r="V552" s="1479">
        <v>30.2</v>
      </c>
      <c r="W552" s="1480">
        <v>0</v>
      </c>
      <c r="X552" s="1305" t="s">
        <v>2284</v>
      </c>
      <c r="Y552" s="1479">
        <v>30.2</v>
      </c>
      <c r="Z552" s="1480">
        <v>0</v>
      </c>
      <c r="AA552" s="1305" t="s">
        <v>2284</v>
      </c>
      <c r="AB552" s="1479">
        <v>30.2</v>
      </c>
      <c r="AC552" s="1480">
        <v>0</v>
      </c>
      <c r="AD552" s="1305" t="s">
        <v>2284</v>
      </c>
      <c r="AE552" s="1479">
        <v>30.2</v>
      </c>
      <c r="AF552" s="1480">
        <v>0</v>
      </c>
      <c r="AG552" s="1305" t="s">
        <v>2284</v>
      </c>
      <c r="AH552" s="1479">
        <v>30.3</v>
      </c>
      <c r="AI552" s="1480">
        <v>0</v>
      </c>
      <c r="AJ552" s="1305" t="s">
        <v>2284</v>
      </c>
      <c r="AK552" s="1479">
        <v>30.2</v>
      </c>
      <c r="AL552" s="1480">
        <v>0</v>
      </c>
      <c r="AM552" s="1305" t="s">
        <v>2284</v>
      </c>
      <c r="AN552" s="1479">
        <v>30.2</v>
      </c>
      <c r="AO552" s="1480">
        <v>0</v>
      </c>
    </row>
    <row r="553" spans="1:41">
      <c r="A553" s="1714" t="s">
        <v>4472</v>
      </c>
      <c r="B553" s="1350" t="s">
        <v>4473</v>
      </c>
      <c r="C553" s="1310" t="s">
        <v>2284</v>
      </c>
      <c r="D553" s="1485">
        <v>30.2</v>
      </c>
      <c r="E553" s="1486">
        <v>0</v>
      </c>
      <c r="F553" s="1310" t="s">
        <v>2284</v>
      </c>
      <c r="G553" s="1485">
        <v>30.3</v>
      </c>
      <c r="H553" s="1486">
        <v>0</v>
      </c>
      <c r="I553" s="1310" t="s">
        <v>2284</v>
      </c>
      <c r="J553" s="1485">
        <v>30.2</v>
      </c>
      <c r="K553" s="1486">
        <v>0</v>
      </c>
      <c r="L553" s="1310" t="s">
        <v>2284</v>
      </c>
      <c r="M553" s="1485">
        <v>30.4</v>
      </c>
      <c r="N553" s="1486">
        <v>0</v>
      </c>
      <c r="O553" s="1310" t="s">
        <v>2284</v>
      </c>
      <c r="P553" s="1485">
        <v>30.2</v>
      </c>
      <c r="Q553" s="1486">
        <v>0</v>
      </c>
      <c r="R553" s="1310" t="s">
        <v>2284</v>
      </c>
      <c r="S553" s="1485">
        <v>30.3</v>
      </c>
      <c r="T553" s="1486">
        <v>0</v>
      </c>
      <c r="U553" s="1310" t="s">
        <v>2284</v>
      </c>
      <c r="V553" s="1485">
        <v>30.1</v>
      </c>
      <c r="W553" s="1486">
        <v>0</v>
      </c>
      <c r="X553" s="1310" t="s">
        <v>2284</v>
      </c>
      <c r="Y553" s="1485">
        <v>30.1</v>
      </c>
      <c r="Z553" s="1486">
        <v>0</v>
      </c>
      <c r="AA553" s="1310" t="s">
        <v>2284</v>
      </c>
      <c r="AB553" s="1485">
        <v>30.1</v>
      </c>
      <c r="AC553" s="1486">
        <v>0</v>
      </c>
      <c r="AD553" s="1310" t="s">
        <v>2284</v>
      </c>
      <c r="AE553" s="1485">
        <v>30.2</v>
      </c>
      <c r="AF553" s="1486">
        <v>0</v>
      </c>
      <c r="AG553" s="1310" t="s">
        <v>2284</v>
      </c>
      <c r="AH553" s="1485">
        <v>30.2</v>
      </c>
      <c r="AI553" s="1486">
        <v>0</v>
      </c>
      <c r="AJ553" s="1310" t="s">
        <v>2284</v>
      </c>
      <c r="AK553" s="1485">
        <v>30.3</v>
      </c>
      <c r="AL553" s="1486">
        <v>0</v>
      </c>
      <c r="AM553" s="1310" t="s">
        <v>2284</v>
      </c>
      <c r="AN553" s="1485">
        <v>30.2</v>
      </c>
      <c r="AO553" s="1486">
        <v>0</v>
      </c>
    </row>
    <row r="554" spans="1:41">
      <c r="A554" s="1313" t="s">
        <v>4474</v>
      </c>
      <c r="B554" s="1143" t="s">
        <v>4475</v>
      </c>
      <c r="C554" s="1314" t="s">
        <v>1078</v>
      </c>
      <c r="D554" s="1483" t="s">
        <v>1078</v>
      </c>
      <c r="E554" s="1484" t="s">
        <v>1078</v>
      </c>
      <c r="F554" s="1314" t="s">
        <v>1078</v>
      </c>
      <c r="G554" s="1483" t="s">
        <v>1078</v>
      </c>
      <c r="H554" s="1484" t="s">
        <v>1078</v>
      </c>
      <c r="I554" s="1314" t="s">
        <v>1078</v>
      </c>
      <c r="J554" s="1483" t="s">
        <v>1078</v>
      </c>
      <c r="K554" s="1484" t="s">
        <v>1078</v>
      </c>
      <c r="L554" s="1314" t="s">
        <v>1078</v>
      </c>
      <c r="M554" s="1483" t="s">
        <v>1078</v>
      </c>
      <c r="N554" s="1484" t="s">
        <v>1078</v>
      </c>
      <c r="O554" s="1314" t="s">
        <v>1078</v>
      </c>
      <c r="P554" s="1483" t="s">
        <v>1078</v>
      </c>
      <c r="Q554" s="1484" t="s">
        <v>1078</v>
      </c>
      <c r="R554" s="1314" t="s">
        <v>1078</v>
      </c>
      <c r="S554" s="1483" t="s">
        <v>1078</v>
      </c>
      <c r="T554" s="1484" t="s">
        <v>1078</v>
      </c>
      <c r="U554" s="1314" t="s">
        <v>1078</v>
      </c>
      <c r="V554" s="1483" t="s">
        <v>1078</v>
      </c>
      <c r="W554" s="1484" t="s">
        <v>1078</v>
      </c>
      <c r="X554" s="1314" t="s">
        <v>1078</v>
      </c>
      <c r="Y554" s="1483" t="s">
        <v>1078</v>
      </c>
      <c r="Z554" s="1484" t="s">
        <v>1078</v>
      </c>
      <c r="AA554" s="1314" t="s">
        <v>1078</v>
      </c>
      <c r="AB554" s="1483" t="s">
        <v>1078</v>
      </c>
      <c r="AC554" s="1484" t="s">
        <v>1078</v>
      </c>
      <c r="AD554" s="1314" t="s">
        <v>1078</v>
      </c>
      <c r="AE554" s="1483" t="s">
        <v>1078</v>
      </c>
      <c r="AF554" s="1484" t="s">
        <v>1078</v>
      </c>
      <c r="AG554" s="1314" t="s">
        <v>1078</v>
      </c>
      <c r="AH554" s="1483" t="s">
        <v>1078</v>
      </c>
      <c r="AI554" s="1484" t="s">
        <v>1078</v>
      </c>
      <c r="AJ554" s="1314" t="s">
        <v>1078</v>
      </c>
      <c r="AK554" s="1483" t="s">
        <v>1078</v>
      </c>
      <c r="AL554" s="1484" t="s">
        <v>1078</v>
      </c>
      <c r="AM554" s="1314" t="s">
        <v>1078</v>
      </c>
      <c r="AN554" s="1483" t="s">
        <v>1078</v>
      </c>
      <c r="AO554" s="1484" t="s">
        <v>1078</v>
      </c>
    </row>
    <row r="555" spans="1:41">
      <c r="A555" s="1303" t="s">
        <v>4476</v>
      </c>
      <c r="B555" s="1304" t="s">
        <v>4477</v>
      </c>
      <c r="C555" s="1305" t="s">
        <v>4809</v>
      </c>
      <c r="D555" s="1479" t="s">
        <v>1078</v>
      </c>
      <c r="E555" s="1480" t="s">
        <v>1078</v>
      </c>
      <c r="F555" s="1305" t="s">
        <v>4809</v>
      </c>
      <c r="G555" s="1479" t="s">
        <v>1078</v>
      </c>
      <c r="H555" s="1480" t="s">
        <v>1078</v>
      </c>
      <c r="I555" s="1305" t="s">
        <v>4809</v>
      </c>
      <c r="J555" s="1479" t="s">
        <v>1078</v>
      </c>
      <c r="K555" s="1480" t="s">
        <v>1078</v>
      </c>
      <c r="L555" s="1305" t="s">
        <v>4809</v>
      </c>
      <c r="M555" s="1479" t="s">
        <v>1078</v>
      </c>
      <c r="N555" s="1480" t="s">
        <v>1078</v>
      </c>
      <c r="O555" s="1305" t="s">
        <v>4809</v>
      </c>
      <c r="P555" s="1479" t="s">
        <v>1078</v>
      </c>
      <c r="Q555" s="1480" t="s">
        <v>1078</v>
      </c>
      <c r="R555" s="1305" t="s">
        <v>4809</v>
      </c>
      <c r="S555" s="1479" t="s">
        <v>1078</v>
      </c>
      <c r="T555" s="1480" t="s">
        <v>1078</v>
      </c>
      <c r="U555" s="1305" t="s">
        <v>4810</v>
      </c>
      <c r="V555" s="1479">
        <v>35.200000000000003</v>
      </c>
      <c r="W555" s="1480">
        <v>19.8</v>
      </c>
      <c r="X555" s="1305" t="s">
        <v>4809</v>
      </c>
      <c r="Y555" s="1479" t="s">
        <v>1078</v>
      </c>
      <c r="Z555" s="1480" t="s">
        <v>1078</v>
      </c>
      <c r="AA555" s="1305" t="s">
        <v>4809</v>
      </c>
      <c r="AB555" s="1479" t="s">
        <v>1078</v>
      </c>
      <c r="AC555" s="1480" t="s">
        <v>1078</v>
      </c>
      <c r="AD555" s="1305" t="s">
        <v>4809</v>
      </c>
      <c r="AE555" s="1479" t="s">
        <v>1078</v>
      </c>
      <c r="AF555" s="1480" t="s">
        <v>1078</v>
      </c>
      <c r="AG555" s="1305" t="s">
        <v>4809</v>
      </c>
      <c r="AH555" s="1479" t="s">
        <v>1078</v>
      </c>
      <c r="AI555" s="1480" t="s">
        <v>1078</v>
      </c>
      <c r="AJ555" s="1305" t="s">
        <v>4809</v>
      </c>
      <c r="AK555" s="1479" t="s">
        <v>1078</v>
      </c>
      <c r="AL555" s="1480" t="s">
        <v>1078</v>
      </c>
      <c r="AM555" s="1305" t="s">
        <v>4809</v>
      </c>
      <c r="AN555" s="1479" t="s">
        <v>1078</v>
      </c>
      <c r="AO555" s="1480" t="s">
        <v>1078</v>
      </c>
    </row>
    <row r="556" spans="1:41">
      <c r="A556" s="1714" t="s">
        <v>4478</v>
      </c>
      <c r="B556" s="1350" t="s">
        <v>4479</v>
      </c>
      <c r="C556" s="1310" t="s">
        <v>1078</v>
      </c>
      <c r="D556" s="1485" t="s">
        <v>1078</v>
      </c>
      <c r="E556" s="1486" t="s">
        <v>1078</v>
      </c>
      <c r="F556" s="1310" t="s">
        <v>1078</v>
      </c>
      <c r="G556" s="1485" t="s">
        <v>1078</v>
      </c>
      <c r="H556" s="1486" t="s">
        <v>1078</v>
      </c>
      <c r="I556" s="1310" t="s">
        <v>1078</v>
      </c>
      <c r="J556" s="1485" t="s">
        <v>1078</v>
      </c>
      <c r="K556" s="1486" t="s">
        <v>1078</v>
      </c>
      <c r="L556" s="1310" t="s">
        <v>1078</v>
      </c>
      <c r="M556" s="1485" t="s">
        <v>1078</v>
      </c>
      <c r="N556" s="1486" t="s">
        <v>1078</v>
      </c>
      <c r="O556" s="1310" t="s">
        <v>1078</v>
      </c>
      <c r="P556" s="1485" t="s">
        <v>1078</v>
      </c>
      <c r="Q556" s="1486" t="s">
        <v>1078</v>
      </c>
      <c r="R556" s="1310" t="s">
        <v>1078</v>
      </c>
      <c r="S556" s="1485" t="s">
        <v>1078</v>
      </c>
      <c r="T556" s="1486" t="s">
        <v>1078</v>
      </c>
      <c r="U556" s="1310" t="s">
        <v>2284</v>
      </c>
      <c r="V556" s="1485">
        <v>35.200000000000003</v>
      </c>
      <c r="W556" s="1486">
        <v>0</v>
      </c>
      <c r="X556" s="1310" t="s">
        <v>1078</v>
      </c>
      <c r="Y556" s="1485" t="s">
        <v>1078</v>
      </c>
      <c r="Z556" s="1486" t="s">
        <v>1078</v>
      </c>
      <c r="AA556" s="1310" t="s">
        <v>1078</v>
      </c>
      <c r="AB556" s="1485" t="s">
        <v>1078</v>
      </c>
      <c r="AC556" s="1486" t="s">
        <v>1078</v>
      </c>
      <c r="AD556" s="1310" t="s">
        <v>1078</v>
      </c>
      <c r="AE556" s="1485" t="s">
        <v>1078</v>
      </c>
      <c r="AF556" s="1486" t="s">
        <v>1078</v>
      </c>
      <c r="AG556" s="1310" t="s">
        <v>1078</v>
      </c>
      <c r="AH556" s="1485" t="s">
        <v>1078</v>
      </c>
      <c r="AI556" s="1486" t="s">
        <v>1078</v>
      </c>
      <c r="AJ556" s="1310" t="s">
        <v>1078</v>
      </c>
      <c r="AK556" s="1485" t="s">
        <v>1078</v>
      </c>
      <c r="AL556" s="1486" t="s">
        <v>1078</v>
      </c>
      <c r="AM556" s="1310" t="s">
        <v>1078</v>
      </c>
      <c r="AN556" s="1485" t="s">
        <v>1078</v>
      </c>
      <c r="AO556" s="1486" t="s">
        <v>1078</v>
      </c>
    </row>
    <row r="557" spans="1:41">
      <c r="A557" s="1313" t="s">
        <v>4480</v>
      </c>
      <c r="B557" s="1143" t="s">
        <v>4481</v>
      </c>
      <c r="C557" s="1314" t="s">
        <v>1078</v>
      </c>
      <c r="D557" s="1483" t="s">
        <v>1078</v>
      </c>
      <c r="E557" s="1484" t="s">
        <v>1078</v>
      </c>
      <c r="F557" s="1314" t="s">
        <v>1078</v>
      </c>
      <c r="G557" s="1483" t="s">
        <v>1078</v>
      </c>
      <c r="H557" s="1484" t="s">
        <v>1078</v>
      </c>
      <c r="I557" s="1314" t="s">
        <v>1078</v>
      </c>
      <c r="J557" s="1483" t="s">
        <v>1078</v>
      </c>
      <c r="K557" s="1484" t="s">
        <v>1078</v>
      </c>
      <c r="L557" s="1314" t="s">
        <v>1078</v>
      </c>
      <c r="M557" s="1483" t="s">
        <v>1078</v>
      </c>
      <c r="N557" s="1484" t="s">
        <v>1078</v>
      </c>
      <c r="O557" s="1314" t="s">
        <v>1078</v>
      </c>
      <c r="P557" s="1483" t="s">
        <v>1078</v>
      </c>
      <c r="Q557" s="1484" t="s">
        <v>1078</v>
      </c>
      <c r="R557" s="1314" t="s">
        <v>1078</v>
      </c>
      <c r="S557" s="1483" t="s">
        <v>1078</v>
      </c>
      <c r="T557" s="1484" t="s">
        <v>1078</v>
      </c>
      <c r="U557" s="1314" t="s">
        <v>2284</v>
      </c>
      <c r="V557" s="1483">
        <v>35.200000000000003</v>
      </c>
      <c r="W557" s="1484">
        <v>0</v>
      </c>
      <c r="X557" s="1314" t="s">
        <v>1078</v>
      </c>
      <c r="Y557" s="1483" t="s">
        <v>1078</v>
      </c>
      <c r="Z557" s="1484" t="s">
        <v>1078</v>
      </c>
      <c r="AA557" s="1314" t="s">
        <v>1078</v>
      </c>
      <c r="AB557" s="1483" t="s">
        <v>1078</v>
      </c>
      <c r="AC557" s="1484" t="s">
        <v>1078</v>
      </c>
      <c r="AD557" s="1314" t="s">
        <v>1078</v>
      </c>
      <c r="AE557" s="1483" t="s">
        <v>1078</v>
      </c>
      <c r="AF557" s="1484" t="s">
        <v>1078</v>
      </c>
      <c r="AG557" s="1314" t="s">
        <v>1078</v>
      </c>
      <c r="AH557" s="1483" t="s">
        <v>1078</v>
      </c>
      <c r="AI557" s="1484" t="s">
        <v>1078</v>
      </c>
      <c r="AJ557" s="1314" t="s">
        <v>1078</v>
      </c>
      <c r="AK557" s="1483" t="s">
        <v>1078</v>
      </c>
      <c r="AL557" s="1484" t="s">
        <v>1078</v>
      </c>
      <c r="AM557" s="1314" t="s">
        <v>1078</v>
      </c>
      <c r="AN557" s="1483" t="s">
        <v>1078</v>
      </c>
      <c r="AO557" s="1484" t="s">
        <v>1078</v>
      </c>
    </row>
    <row r="558" spans="1:41">
      <c r="A558" s="1303" t="s">
        <v>4482</v>
      </c>
      <c r="B558" s="1304" t="s">
        <v>4483</v>
      </c>
      <c r="C558" s="1305" t="s">
        <v>2284</v>
      </c>
      <c r="D558" s="1479">
        <v>40.299999999999997</v>
      </c>
      <c r="E558" s="1480">
        <v>0</v>
      </c>
      <c r="F558" s="1305" t="s">
        <v>2284</v>
      </c>
      <c r="G558" s="1479">
        <v>40.299999999999997</v>
      </c>
      <c r="H558" s="1480">
        <v>0</v>
      </c>
      <c r="I558" s="1305" t="s">
        <v>2284</v>
      </c>
      <c r="J558" s="1479">
        <v>40.299999999999997</v>
      </c>
      <c r="K558" s="1480">
        <v>0</v>
      </c>
      <c r="L558" s="1305" t="s">
        <v>2284</v>
      </c>
      <c r="M558" s="1479">
        <v>40.299999999999997</v>
      </c>
      <c r="N558" s="1480">
        <v>0</v>
      </c>
      <c r="O558" s="1305" t="s">
        <v>2284</v>
      </c>
      <c r="P558" s="1479">
        <v>40.299999999999997</v>
      </c>
      <c r="Q558" s="1480">
        <v>0</v>
      </c>
      <c r="R558" s="1305" t="s">
        <v>2284</v>
      </c>
      <c r="S558" s="1479">
        <v>40.299999999999997</v>
      </c>
      <c r="T558" s="1480">
        <v>0</v>
      </c>
      <c r="U558" s="1305" t="s">
        <v>2284</v>
      </c>
      <c r="V558" s="1479">
        <v>40.200000000000003</v>
      </c>
      <c r="W558" s="1480">
        <v>0</v>
      </c>
      <c r="X558" s="1305" t="s">
        <v>2284</v>
      </c>
      <c r="Y558" s="1479">
        <v>40.200000000000003</v>
      </c>
      <c r="Z558" s="1480">
        <v>0</v>
      </c>
      <c r="AA558" s="1305" t="s">
        <v>2284</v>
      </c>
      <c r="AB558" s="1479">
        <v>40.200000000000003</v>
      </c>
      <c r="AC558" s="1480">
        <v>0</v>
      </c>
      <c r="AD558" s="1305" t="s">
        <v>2284</v>
      </c>
      <c r="AE558" s="1479">
        <v>40.299999999999997</v>
      </c>
      <c r="AF558" s="1480">
        <v>0</v>
      </c>
      <c r="AG558" s="1305" t="s">
        <v>2284</v>
      </c>
      <c r="AH558" s="1479">
        <v>40.299999999999997</v>
      </c>
      <c r="AI558" s="1480">
        <v>0</v>
      </c>
      <c r="AJ558" s="1305" t="s">
        <v>2284</v>
      </c>
      <c r="AK558" s="1479">
        <v>40.299999999999997</v>
      </c>
      <c r="AL558" s="1480">
        <v>0</v>
      </c>
      <c r="AM558" s="1305" t="s">
        <v>2284</v>
      </c>
      <c r="AN558" s="1479">
        <v>40.200000000000003</v>
      </c>
      <c r="AO558" s="1480">
        <v>0</v>
      </c>
    </row>
    <row r="559" spans="1:41">
      <c r="A559" s="1714" t="s">
        <v>4484</v>
      </c>
      <c r="B559" s="1350" t="s">
        <v>4485</v>
      </c>
      <c r="C559" s="1310" t="s">
        <v>2284</v>
      </c>
      <c r="D559" s="1485">
        <v>40.299999999999997</v>
      </c>
      <c r="E559" s="1486">
        <v>0</v>
      </c>
      <c r="F559" s="1310" t="s">
        <v>2284</v>
      </c>
      <c r="G559" s="1485">
        <v>40.200000000000003</v>
      </c>
      <c r="H559" s="1486">
        <v>0</v>
      </c>
      <c r="I559" s="1310" t="s">
        <v>2284</v>
      </c>
      <c r="J559" s="1485">
        <v>40.299999999999997</v>
      </c>
      <c r="K559" s="1486">
        <v>0</v>
      </c>
      <c r="L559" s="1310" t="s">
        <v>2284</v>
      </c>
      <c r="M559" s="1485">
        <v>40.299999999999997</v>
      </c>
      <c r="N559" s="1486">
        <v>0</v>
      </c>
      <c r="O559" s="1310" t="s">
        <v>2284</v>
      </c>
      <c r="P559" s="1485">
        <v>40.299999999999997</v>
      </c>
      <c r="Q559" s="1486">
        <v>0</v>
      </c>
      <c r="R559" s="1310" t="s">
        <v>2284</v>
      </c>
      <c r="S559" s="1485">
        <v>40.299999999999997</v>
      </c>
      <c r="T559" s="1486">
        <v>0</v>
      </c>
      <c r="U559" s="1310" t="s">
        <v>4351</v>
      </c>
      <c r="V559" s="1485">
        <v>40.4</v>
      </c>
      <c r="W559" s="1486">
        <v>40.4</v>
      </c>
      <c r="X559" s="1310" t="s">
        <v>2284</v>
      </c>
      <c r="Y559" s="1485">
        <v>40.1</v>
      </c>
      <c r="Z559" s="1486">
        <v>0</v>
      </c>
      <c r="AA559" s="1310" t="s">
        <v>2284</v>
      </c>
      <c r="AB559" s="1485">
        <v>40.1</v>
      </c>
      <c r="AC559" s="1486">
        <v>0</v>
      </c>
      <c r="AD559" s="1310" t="s">
        <v>2284</v>
      </c>
      <c r="AE559" s="1485">
        <v>40.200000000000003</v>
      </c>
      <c r="AF559" s="1486">
        <v>0</v>
      </c>
      <c r="AG559" s="1310" t="s">
        <v>2284</v>
      </c>
      <c r="AH559" s="1485">
        <v>40.200000000000003</v>
      </c>
      <c r="AI559" s="1486">
        <v>0</v>
      </c>
      <c r="AJ559" s="1310" t="s">
        <v>2284</v>
      </c>
      <c r="AK559" s="1485">
        <v>40.299999999999997</v>
      </c>
      <c r="AL559" s="1486">
        <v>0</v>
      </c>
      <c r="AM559" s="1310" t="s">
        <v>2284</v>
      </c>
      <c r="AN559" s="1485">
        <v>40.200000000000003</v>
      </c>
      <c r="AO559" s="1486">
        <v>0</v>
      </c>
    </row>
    <row r="560" spans="1:41">
      <c r="A560" s="1313" t="s">
        <v>4486</v>
      </c>
      <c r="B560" s="1143" t="s">
        <v>4487</v>
      </c>
      <c r="C560" s="1314" t="s">
        <v>1078</v>
      </c>
      <c r="D560" s="1483" t="s">
        <v>1078</v>
      </c>
      <c r="E560" s="1484" t="s">
        <v>1078</v>
      </c>
      <c r="F560" s="1314" t="s">
        <v>1078</v>
      </c>
      <c r="G560" s="1483" t="s">
        <v>1078</v>
      </c>
      <c r="H560" s="1484" t="s">
        <v>1078</v>
      </c>
      <c r="I560" s="1314" t="s">
        <v>1078</v>
      </c>
      <c r="J560" s="1483" t="s">
        <v>1078</v>
      </c>
      <c r="K560" s="1484" t="s">
        <v>1078</v>
      </c>
      <c r="L560" s="1314" t="s">
        <v>1078</v>
      </c>
      <c r="M560" s="1483" t="s">
        <v>1078</v>
      </c>
      <c r="N560" s="1484" t="s">
        <v>1078</v>
      </c>
      <c r="O560" s="1314" t="s">
        <v>1078</v>
      </c>
      <c r="P560" s="1483" t="s">
        <v>1078</v>
      </c>
      <c r="Q560" s="1484" t="s">
        <v>1078</v>
      </c>
      <c r="R560" s="1314" t="s">
        <v>1078</v>
      </c>
      <c r="S560" s="1483" t="s">
        <v>1078</v>
      </c>
      <c r="T560" s="1484" t="s">
        <v>1078</v>
      </c>
      <c r="U560" s="1314" t="s">
        <v>4810</v>
      </c>
      <c r="V560" s="1483">
        <v>40.200000000000003</v>
      </c>
      <c r="W560" s="1484">
        <v>13.5</v>
      </c>
      <c r="X560" s="1314" t="s">
        <v>1078</v>
      </c>
      <c r="Y560" s="1483" t="s">
        <v>1078</v>
      </c>
      <c r="Z560" s="1484" t="s">
        <v>1078</v>
      </c>
      <c r="AA560" s="1314" t="s">
        <v>1078</v>
      </c>
      <c r="AB560" s="1483" t="s">
        <v>1078</v>
      </c>
      <c r="AC560" s="1484" t="s">
        <v>1078</v>
      </c>
      <c r="AD560" s="1314" t="s">
        <v>1078</v>
      </c>
      <c r="AE560" s="1483" t="s">
        <v>1078</v>
      </c>
      <c r="AF560" s="1484" t="s">
        <v>1078</v>
      </c>
      <c r="AG560" s="1314" t="s">
        <v>1078</v>
      </c>
      <c r="AH560" s="1483" t="s">
        <v>1078</v>
      </c>
      <c r="AI560" s="1484" t="s">
        <v>1078</v>
      </c>
      <c r="AJ560" s="1314" t="s">
        <v>1078</v>
      </c>
      <c r="AK560" s="1483" t="s">
        <v>1078</v>
      </c>
      <c r="AL560" s="1484" t="s">
        <v>1078</v>
      </c>
      <c r="AM560" s="1314" t="s">
        <v>1078</v>
      </c>
      <c r="AN560" s="1483" t="s">
        <v>1078</v>
      </c>
      <c r="AO560" s="1484" t="s">
        <v>1078</v>
      </c>
    </row>
    <row r="561" spans="1:41">
      <c r="A561" s="1303" t="s">
        <v>4488</v>
      </c>
      <c r="B561" s="1304" t="s">
        <v>4489</v>
      </c>
      <c r="C561" s="1305" t="s">
        <v>4809</v>
      </c>
      <c r="D561" s="1479" t="s">
        <v>1078</v>
      </c>
      <c r="E561" s="1480" t="s">
        <v>1078</v>
      </c>
      <c r="F561" s="1305" t="s">
        <v>4809</v>
      </c>
      <c r="G561" s="1479" t="s">
        <v>1078</v>
      </c>
      <c r="H561" s="1480" t="s">
        <v>1078</v>
      </c>
      <c r="I561" s="1305" t="s">
        <v>4809</v>
      </c>
      <c r="J561" s="1479" t="s">
        <v>1078</v>
      </c>
      <c r="K561" s="1480" t="s">
        <v>1078</v>
      </c>
      <c r="L561" s="1305" t="s">
        <v>4809</v>
      </c>
      <c r="M561" s="1479" t="s">
        <v>1078</v>
      </c>
      <c r="N561" s="1480" t="s">
        <v>1078</v>
      </c>
      <c r="O561" s="1305" t="s">
        <v>4809</v>
      </c>
      <c r="P561" s="1479" t="s">
        <v>1078</v>
      </c>
      <c r="Q561" s="1480" t="s">
        <v>1078</v>
      </c>
      <c r="R561" s="1305" t="s">
        <v>4809</v>
      </c>
      <c r="S561" s="1479" t="s">
        <v>1078</v>
      </c>
      <c r="T561" s="1480" t="s">
        <v>1078</v>
      </c>
      <c r="U561" s="1305" t="s">
        <v>2284</v>
      </c>
      <c r="V561" s="1479">
        <v>45.3</v>
      </c>
      <c r="W561" s="1480">
        <v>0</v>
      </c>
      <c r="X561" s="1305" t="s">
        <v>4809</v>
      </c>
      <c r="Y561" s="1479" t="s">
        <v>1078</v>
      </c>
      <c r="Z561" s="1480" t="s">
        <v>1078</v>
      </c>
      <c r="AA561" s="1305" t="s">
        <v>4809</v>
      </c>
      <c r="AB561" s="1479" t="s">
        <v>1078</v>
      </c>
      <c r="AC561" s="1480" t="s">
        <v>1078</v>
      </c>
      <c r="AD561" s="1305" t="s">
        <v>4809</v>
      </c>
      <c r="AE561" s="1479" t="s">
        <v>1078</v>
      </c>
      <c r="AF561" s="1480" t="s">
        <v>1078</v>
      </c>
      <c r="AG561" s="1305" t="s">
        <v>4809</v>
      </c>
      <c r="AH561" s="1479" t="s">
        <v>1078</v>
      </c>
      <c r="AI561" s="1480" t="s">
        <v>1078</v>
      </c>
      <c r="AJ561" s="1305" t="s">
        <v>4809</v>
      </c>
      <c r="AK561" s="1479" t="s">
        <v>1078</v>
      </c>
      <c r="AL561" s="1480" t="s">
        <v>1078</v>
      </c>
      <c r="AM561" s="1305" t="s">
        <v>4809</v>
      </c>
      <c r="AN561" s="1479" t="s">
        <v>1078</v>
      </c>
      <c r="AO561" s="1480" t="s">
        <v>1078</v>
      </c>
    </row>
    <row r="562" spans="1:41">
      <c r="A562" s="1714" t="s">
        <v>4490</v>
      </c>
      <c r="B562" s="1350" t="s">
        <v>4491</v>
      </c>
      <c r="C562" s="1310" t="s">
        <v>1078</v>
      </c>
      <c r="D562" s="1485" t="s">
        <v>1078</v>
      </c>
      <c r="E562" s="1486" t="s">
        <v>1078</v>
      </c>
      <c r="F562" s="1310" t="s">
        <v>1078</v>
      </c>
      <c r="G562" s="1485" t="s">
        <v>1078</v>
      </c>
      <c r="H562" s="1486" t="s">
        <v>1078</v>
      </c>
      <c r="I562" s="1310" t="s">
        <v>1078</v>
      </c>
      <c r="J562" s="1485" t="s">
        <v>1078</v>
      </c>
      <c r="K562" s="1486" t="s">
        <v>1078</v>
      </c>
      <c r="L562" s="1310" t="s">
        <v>1078</v>
      </c>
      <c r="M562" s="1485" t="s">
        <v>1078</v>
      </c>
      <c r="N562" s="1486" t="s">
        <v>1078</v>
      </c>
      <c r="O562" s="1310" t="s">
        <v>1078</v>
      </c>
      <c r="P562" s="1485" t="s">
        <v>1078</v>
      </c>
      <c r="Q562" s="1486" t="s">
        <v>1078</v>
      </c>
      <c r="R562" s="1310" t="s">
        <v>1078</v>
      </c>
      <c r="S562" s="1485" t="s">
        <v>1078</v>
      </c>
      <c r="T562" s="1486" t="s">
        <v>1078</v>
      </c>
      <c r="U562" s="1310" t="s">
        <v>2284</v>
      </c>
      <c r="V562" s="1485">
        <v>45.3</v>
      </c>
      <c r="W562" s="1486">
        <v>0</v>
      </c>
      <c r="X562" s="1310" t="s">
        <v>1078</v>
      </c>
      <c r="Y562" s="1485" t="s">
        <v>1078</v>
      </c>
      <c r="Z562" s="1486" t="s">
        <v>1078</v>
      </c>
      <c r="AA562" s="1310" t="s">
        <v>1078</v>
      </c>
      <c r="AB562" s="1485" t="s">
        <v>1078</v>
      </c>
      <c r="AC562" s="1486" t="s">
        <v>1078</v>
      </c>
      <c r="AD562" s="1310" t="s">
        <v>1078</v>
      </c>
      <c r="AE562" s="1485" t="s">
        <v>1078</v>
      </c>
      <c r="AF562" s="1486" t="s">
        <v>1078</v>
      </c>
      <c r="AG562" s="1310" t="s">
        <v>1078</v>
      </c>
      <c r="AH562" s="1485" t="s">
        <v>1078</v>
      </c>
      <c r="AI562" s="1486" t="s">
        <v>1078</v>
      </c>
      <c r="AJ562" s="1310" t="s">
        <v>1078</v>
      </c>
      <c r="AK562" s="1485" t="s">
        <v>1078</v>
      </c>
      <c r="AL562" s="1486" t="s">
        <v>1078</v>
      </c>
      <c r="AM562" s="1310" t="s">
        <v>1078</v>
      </c>
      <c r="AN562" s="1485" t="s">
        <v>1078</v>
      </c>
      <c r="AO562" s="1486" t="s">
        <v>1078</v>
      </c>
    </row>
    <row r="563" spans="1:41">
      <c r="A563" s="1313" t="s">
        <v>4492</v>
      </c>
      <c r="B563" s="1143" t="s">
        <v>4493</v>
      </c>
      <c r="C563" s="1314" t="s">
        <v>1078</v>
      </c>
      <c r="D563" s="1483" t="s">
        <v>1078</v>
      </c>
      <c r="E563" s="1484" t="s">
        <v>1078</v>
      </c>
      <c r="F563" s="1314" t="s">
        <v>1078</v>
      </c>
      <c r="G563" s="1483" t="s">
        <v>1078</v>
      </c>
      <c r="H563" s="1484" t="s">
        <v>1078</v>
      </c>
      <c r="I563" s="1314" t="s">
        <v>1078</v>
      </c>
      <c r="J563" s="1483" t="s">
        <v>1078</v>
      </c>
      <c r="K563" s="1484" t="s">
        <v>1078</v>
      </c>
      <c r="L563" s="1314" t="s">
        <v>1078</v>
      </c>
      <c r="M563" s="1483" t="s">
        <v>1078</v>
      </c>
      <c r="N563" s="1484" t="s">
        <v>1078</v>
      </c>
      <c r="O563" s="1314" t="s">
        <v>1078</v>
      </c>
      <c r="P563" s="1483" t="s">
        <v>1078</v>
      </c>
      <c r="Q563" s="1484" t="s">
        <v>1078</v>
      </c>
      <c r="R563" s="1314" t="s">
        <v>1078</v>
      </c>
      <c r="S563" s="1483" t="s">
        <v>1078</v>
      </c>
      <c r="T563" s="1484" t="s">
        <v>1078</v>
      </c>
      <c r="U563" s="1314" t="s">
        <v>1078</v>
      </c>
      <c r="V563" s="1483" t="s">
        <v>1078</v>
      </c>
      <c r="W563" s="1484" t="s">
        <v>1078</v>
      </c>
      <c r="X563" s="1314" t="s">
        <v>1078</v>
      </c>
      <c r="Y563" s="1483" t="s">
        <v>1078</v>
      </c>
      <c r="Z563" s="1484" t="s">
        <v>1078</v>
      </c>
      <c r="AA563" s="1314" t="s">
        <v>1078</v>
      </c>
      <c r="AB563" s="1483" t="s">
        <v>1078</v>
      </c>
      <c r="AC563" s="1484" t="s">
        <v>1078</v>
      </c>
      <c r="AD563" s="1314" t="s">
        <v>1078</v>
      </c>
      <c r="AE563" s="1483" t="s">
        <v>1078</v>
      </c>
      <c r="AF563" s="1484" t="s">
        <v>1078</v>
      </c>
      <c r="AG563" s="1314" t="s">
        <v>1078</v>
      </c>
      <c r="AH563" s="1483" t="s">
        <v>1078</v>
      </c>
      <c r="AI563" s="1484" t="s">
        <v>1078</v>
      </c>
      <c r="AJ563" s="1314" t="s">
        <v>1078</v>
      </c>
      <c r="AK563" s="1483" t="s">
        <v>1078</v>
      </c>
      <c r="AL563" s="1484" t="s">
        <v>1078</v>
      </c>
      <c r="AM563" s="1314" t="s">
        <v>1078</v>
      </c>
      <c r="AN563" s="1483" t="s">
        <v>1078</v>
      </c>
      <c r="AO563" s="1484" t="s">
        <v>1078</v>
      </c>
    </row>
    <row r="564" spans="1:41">
      <c r="A564" s="1303" t="s">
        <v>4494</v>
      </c>
      <c r="B564" s="1304" t="s">
        <v>4495</v>
      </c>
      <c r="C564" s="1305" t="s">
        <v>2284</v>
      </c>
      <c r="D564" s="1479">
        <v>50.2</v>
      </c>
      <c r="E564" s="1480">
        <v>0</v>
      </c>
      <c r="F564" s="1305" t="s">
        <v>2284</v>
      </c>
      <c r="G564" s="1479">
        <v>50.2</v>
      </c>
      <c r="H564" s="1480">
        <v>0</v>
      </c>
      <c r="I564" s="1305" t="s">
        <v>2284</v>
      </c>
      <c r="J564" s="1479">
        <v>50.3</v>
      </c>
      <c r="K564" s="1480">
        <v>0</v>
      </c>
      <c r="L564" s="1305" t="s">
        <v>2284</v>
      </c>
      <c r="M564" s="1479">
        <v>50.3</v>
      </c>
      <c r="N564" s="1480">
        <v>0</v>
      </c>
      <c r="O564" s="1305" t="s">
        <v>2284</v>
      </c>
      <c r="P564" s="1479">
        <v>50.3</v>
      </c>
      <c r="Q564" s="1480">
        <v>0</v>
      </c>
      <c r="R564" s="1305" t="s">
        <v>2284</v>
      </c>
      <c r="S564" s="1479">
        <v>50.2</v>
      </c>
      <c r="T564" s="1480">
        <v>0</v>
      </c>
      <c r="U564" s="1305" t="s">
        <v>4809</v>
      </c>
      <c r="V564" s="1479" t="s">
        <v>1078</v>
      </c>
      <c r="W564" s="1480" t="s">
        <v>1078</v>
      </c>
      <c r="X564" s="1305" t="s">
        <v>2284</v>
      </c>
      <c r="Y564" s="1479">
        <v>50.1</v>
      </c>
      <c r="Z564" s="1480">
        <v>0</v>
      </c>
      <c r="AA564" s="1305" t="s">
        <v>2284</v>
      </c>
      <c r="AB564" s="1479">
        <v>50.1</v>
      </c>
      <c r="AC564" s="1480">
        <v>0</v>
      </c>
      <c r="AD564" s="1305" t="s">
        <v>2284</v>
      </c>
      <c r="AE564" s="1479">
        <v>50.2</v>
      </c>
      <c r="AF564" s="1480">
        <v>0</v>
      </c>
      <c r="AG564" s="1305" t="s">
        <v>2284</v>
      </c>
      <c r="AH564" s="1479">
        <v>50.2</v>
      </c>
      <c r="AI564" s="1480">
        <v>0</v>
      </c>
      <c r="AJ564" s="1305" t="s">
        <v>2284</v>
      </c>
      <c r="AK564" s="1479">
        <v>50.3</v>
      </c>
      <c r="AL564" s="1480">
        <v>0</v>
      </c>
      <c r="AM564" s="1305" t="s">
        <v>2284</v>
      </c>
      <c r="AN564" s="1479">
        <v>50.2</v>
      </c>
      <c r="AO564" s="1480">
        <v>0</v>
      </c>
    </row>
    <row r="565" spans="1:41">
      <c r="A565" s="1714" t="s">
        <v>4496</v>
      </c>
      <c r="B565" s="1350" t="s">
        <v>4497</v>
      </c>
      <c r="C565" s="1310" t="s">
        <v>2284</v>
      </c>
      <c r="D565" s="1485">
        <v>50.3</v>
      </c>
      <c r="E565" s="1486">
        <v>0</v>
      </c>
      <c r="F565" s="1310" t="s">
        <v>2284</v>
      </c>
      <c r="G565" s="1485">
        <v>50.2</v>
      </c>
      <c r="H565" s="1486">
        <v>0</v>
      </c>
      <c r="I565" s="1310" t="s">
        <v>2284</v>
      </c>
      <c r="J565" s="1485">
        <v>50.3</v>
      </c>
      <c r="K565" s="1486">
        <v>0</v>
      </c>
      <c r="L565" s="1310" t="s">
        <v>2284</v>
      </c>
      <c r="M565" s="1485">
        <v>50.3</v>
      </c>
      <c r="N565" s="1486">
        <v>0</v>
      </c>
      <c r="O565" s="1310" t="s">
        <v>2284</v>
      </c>
      <c r="P565" s="1485">
        <v>50.3</v>
      </c>
      <c r="Q565" s="1486">
        <v>0</v>
      </c>
      <c r="R565" s="1310" t="s">
        <v>2284</v>
      </c>
      <c r="S565" s="1485">
        <v>50.3</v>
      </c>
      <c r="T565" s="1486">
        <v>0</v>
      </c>
      <c r="U565" s="1310" t="s">
        <v>1078</v>
      </c>
      <c r="V565" s="1485" t="s">
        <v>1078</v>
      </c>
      <c r="W565" s="1486" t="s">
        <v>1078</v>
      </c>
      <c r="X565" s="1310" t="s">
        <v>2284</v>
      </c>
      <c r="Y565" s="1485">
        <v>50.1</v>
      </c>
      <c r="Z565" s="1486">
        <v>0</v>
      </c>
      <c r="AA565" s="1310" t="s">
        <v>2284</v>
      </c>
      <c r="AB565" s="1485">
        <v>50.1</v>
      </c>
      <c r="AC565" s="1486">
        <v>0</v>
      </c>
      <c r="AD565" s="1310" t="s">
        <v>2284</v>
      </c>
      <c r="AE565" s="1485">
        <v>50.3</v>
      </c>
      <c r="AF565" s="1486">
        <v>0</v>
      </c>
      <c r="AG565" s="1310" t="s">
        <v>2284</v>
      </c>
      <c r="AH565" s="1485">
        <v>50.2</v>
      </c>
      <c r="AI565" s="1486">
        <v>0</v>
      </c>
      <c r="AJ565" s="1310" t="s">
        <v>2284</v>
      </c>
      <c r="AK565" s="1485">
        <v>50.3</v>
      </c>
      <c r="AL565" s="1486">
        <v>0</v>
      </c>
      <c r="AM565" s="1310" t="s">
        <v>2284</v>
      </c>
      <c r="AN565" s="1485">
        <v>50.3</v>
      </c>
      <c r="AO565" s="1486">
        <v>0</v>
      </c>
    </row>
    <row r="566" spans="1:41">
      <c r="A566" s="1313" t="s">
        <v>4498</v>
      </c>
      <c r="B566" s="1143" t="s">
        <v>4499</v>
      </c>
      <c r="C566" s="1314" t="s">
        <v>1078</v>
      </c>
      <c r="D566" s="1483" t="s">
        <v>1078</v>
      </c>
      <c r="E566" s="1484" t="s">
        <v>1078</v>
      </c>
      <c r="F566" s="1314" t="s">
        <v>1078</v>
      </c>
      <c r="G566" s="1483" t="s">
        <v>1078</v>
      </c>
      <c r="H566" s="1484" t="s">
        <v>1078</v>
      </c>
      <c r="I566" s="1314" t="s">
        <v>1078</v>
      </c>
      <c r="J566" s="1483" t="s">
        <v>1078</v>
      </c>
      <c r="K566" s="1484" t="s">
        <v>1078</v>
      </c>
      <c r="L566" s="1314" t="s">
        <v>1078</v>
      </c>
      <c r="M566" s="1483" t="s">
        <v>1078</v>
      </c>
      <c r="N566" s="1484" t="s">
        <v>1078</v>
      </c>
      <c r="O566" s="1314" t="s">
        <v>1078</v>
      </c>
      <c r="P566" s="1483" t="s">
        <v>1078</v>
      </c>
      <c r="Q566" s="1484" t="s">
        <v>1078</v>
      </c>
      <c r="R566" s="1314" t="s">
        <v>1078</v>
      </c>
      <c r="S566" s="1483" t="s">
        <v>1078</v>
      </c>
      <c r="T566" s="1484" t="s">
        <v>1078</v>
      </c>
      <c r="U566" s="1314" t="s">
        <v>1078</v>
      </c>
      <c r="V566" s="1483" t="s">
        <v>1078</v>
      </c>
      <c r="W566" s="1484" t="s">
        <v>1078</v>
      </c>
      <c r="X566" s="1314" t="s">
        <v>1078</v>
      </c>
      <c r="Y566" s="1483" t="s">
        <v>1078</v>
      </c>
      <c r="Z566" s="1484" t="s">
        <v>1078</v>
      </c>
      <c r="AA566" s="1314" t="s">
        <v>1078</v>
      </c>
      <c r="AB566" s="1483" t="s">
        <v>1078</v>
      </c>
      <c r="AC566" s="1484" t="s">
        <v>1078</v>
      </c>
      <c r="AD566" s="1314" t="s">
        <v>1078</v>
      </c>
      <c r="AE566" s="1483" t="s">
        <v>1078</v>
      </c>
      <c r="AF566" s="1484" t="s">
        <v>1078</v>
      </c>
      <c r="AG566" s="1314" t="s">
        <v>1078</v>
      </c>
      <c r="AH566" s="1483" t="s">
        <v>1078</v>
      </c>
      <c r="AI566" s="1484" t="s">
        <v>1078</v>
      </c>
      <c r="AJ566" s="1314" t="s">
        <v>1078</v>
      </c>
      <c r="AK566" s="1483" t="s">
        <v>1078</v>
      </c>
      <c r="AL566" s="1484" t="s">
        <v>1078</v>
      </c>
      <c r="AM566" s="1314" t="s">
        <v>1078</v>
      </c>
      <c r="AN566" s="1483" t="s">
        <v>1078</v>
      </c>
      <c r="AO566" s="1484" t="s">
        <v>1078</v>
      </c>
    </row>
    <row r="567" spans="1:41">
      <c r="A567" s="1303" t="s">
        <v>4501</v>
      </c>
      <c r="B567" s="1304" t="s">
        <v>4502</v>
      </c>
      <c r="C567" s="1305" t="s">
        <v>4809</v>
      </c>
      <c r="D567" s="1479" t="s">
        <v>1078</v>
      </c>
      <c r="E567" s="1480" t="s">
        <v>1078</v>
      </c>
      <c r="F567" s="1305" t="s">
        <v>4809</v>
      </c>
      <c r="G567" s="1479" t="s">
        <v>1078</v>
      </c>
      <c r="H567" s="1480" t="s">
        <v>1078</v>
      </c>
      <c r="I567" s="1305" t="s">
        <v>4809</v>
      </c>
      <c r="J567" s="1479" t="s">
        <v>1078</v>
      </c>
      <c r="K567" s="1480" t="s">
        <v>1078</v>
      </c>
      <c r="L567" s="1305" t="s">
        <v>4809</v>
      </c>
      <c r="M567" s="1479" t="s">
        <v>1078</v>
      </c>
      <c r="N567" s="1480" t="s">
        <v>1078</v>
      </c>
      <c r="O567" s="1305" t="s">
        <v>4809</v>
      </c>
      <c r="P567" s="1479" t="s">
        <v>1078</v>
      </c>
      <c r="Q567" s="1480" t="s">
        <v>1078</v>
      </c>
      <c r="R567" s="1305" t="s">
        <v>4809</v>
      </c>
      <c r="S567" s="1479" t="s">
        <v>1078</v>
      </c>
      <c r="T567" s="1480" t="s">
        <v>1078</v>
      </c>
      <c r="U567" s="1305" t="s">
        <v>2284</v>
      </c>
      <c r="V567" s="1479">
        <v>55.1</v>
      </c>
      <c r="W567" s="1480">
        <v>0</v>
      </c>
      <c r="X567" s="1305" t="s">
        <v>4809</v>
      </c>
      <c r="Y567" s="1479" t="s">
        <v>1078</v>
      </c>
      <c r="Z567" s="1480" t="s">
        <v>1078</v>
      </c>
      <c r="AA567" s="1305" t="s">
        <v>4809</v>
      </c>
      <c r="AB567" s="1479" t="s">
        <v>1078</v>
      </c>
      <c r="AC567" s="1480" t="s">
        <v>1078</v>
      </c>
      <c r="AD567" s="1305" t="s">
        <v>4809</v>
      </c>
      <c r="AE567" s="1479" t="s">
        <v>1078</v>
      </c>
      <c r="AF567" s="1480" t="s">
        <v>1078</v>
      </c>
      <c r="AG567" s="1305" t="s">
        <v>4809</v>
      </c>
      <c r="AH567" s="1479" t="s">
        <v>1078</v>
      </c>
      <c r="AI567" s="1480" t="s">
        <v>1078</v>
      </c>
      <c r="AJ567" s="1305" t="s">
        <v>4809</v>
      </c>
      <c r="AK567" s="1479" t="s">
        <v>1078</v>
      </c>
      <c r="AL567" s="1480" t="s">
        <v>1078</v>
      </c>
      <c r="AM567" s="1305" t="s">
        <v>4809</v>
      </c>
      <c r="AN567" s="1479" t="s">
        <v>1078</v>
      </c>
      <c r="AO567" s="1480" t="s">
        <v>1078</v>
      </c>
    </row>
    <row r="568" spans="1:41">
      <c r="A568" s="1714" t="s">
        <v>4503</v>
      </c>
      <c r="B568" s="1350" t="s">
        <v>4504</v>
      </c>
      <c r="C568" s="1310" t="s">
        <v>1078</v>
      </c>
      <c r="D568" s="1485" t="s">
        <v>1078</v>
      </c>
      <c r="E568" s="1486" t="s">
        <v>1078</v>
      </c>
      <c r="F568" s="1310" t="s">
        <v>1078</v>
      </c>
      <c r="G568" s="1485" t="s">
        <v>1078</v>
      </c>
      <c r="H568" s="1486" t="s">
        <v>1078</v>
      </c>
      <c r="I568" s="1310" t="s">
        <v>1078</v>
      </c>
      <c r="J568" s="1485" t="s">
        <v>1078</v>
      </c>
      <c r="K568" s="1486" t="s">
        <v>1078</v>
      </c>
      <c r="L568" s="1310" t="s">
        <v>1078</v>
      </c>
      <c r="M568" s="1485" t="s">
        <v>1078</v>
      </c>
      <c r="N568" s="1486" t="s">
        <v>1078</v>
      </c>
      <c r="O568" s="1310" t="s">
        <v>1078</v>
      </c>
      <c r="P568" s="1485" t="s">
        <v>1078</v>
      </c>
      <c r="Q568" s="1486" t="s">
        <v>1078</v>
      </c>
      <c r="R568" s="1310" t="s">
        <v>1078</v>
      </c>
      <c r="S568" s="1485" t="s">
        <v>1078</v>
      </c>
      <c r="T568" s="1486" t="s">
        <v>1078</v>
      </c>
      <c r="U568" s="1310" t="s">
        <v>4810</v>
      </c>
      <c r="V568" s="1485">
        <v>55.3</v>
      </c>
      <c r="W568" s="1486">
        <v>25.6</v>
      </c>
      <c r="X568" s="1310" t="s">
        <v>1078</v>
      </c>
      <c r="Y568" s="1485" t="s">
        <v>1078</v>
      </c>
      <c r="Z568" s="1486" t="s">
        <v>1078</v>
      </c>
      <c r="AA568" s="1310" t="s">
        <v>1078</v>
      </c>
      <c r="AB568" s="1485" t="s">
        <v>1078</v>
      </c>
      <c r="AC568" s="1486" t="s">
        <v>1078</v>
      </c>
      <c r="AD568" s="1310" t="s">
        <v>1078</v>
      </c>
      <c r="AE568" s="1485" t="s">
        <v>1078</v>
      </c>
      <c r="AF568" s="1486" t="s">
        <v>1078</v>
      </c>
      <c r="AG568" s="1310" t="s">
        <v>1078</v>
      </c>
      <c r="AH568" s="1485" t="s">
        <v>1078</v>
      </c>
      <c r="AI568" s="1486" t="s">
        <v>1078</v>
      </c>
      <c r="AJ568" s="1310" t="s">
        <v>1078</v>
      </c>
      <c r="AK568" s="1485" t="s">
        <v>1078</v>
      </c>
      <c r="AL568" s="1486" t="s">
        <v>1078</v>
      </c>
      <c r="AM568" s="1310" t="s">
        <v>1078</v>
      </c>
      <c r="AN568" s="1485" t="s">
        <v>1078</v>
      </c>
      <c r="AO568" s="1486" t="s">
        <v>1078</v>
      </c>
    </row>
    <row r="569" spans="1:41">
      <c r="A569" s="1313" t="s">
        <v>4505</v>
      </c>
      <c r="B569" s="1143" t="s">
        <v>4506</v>
      </c>
      <c r="C569" s="1314" t="s">
        <v>1078</v>
      </c>
      <c r="D569" s="1483" t="s">
        <v>1078</v>
      </c>
      <c r="E569" s="1484" t="s">
        <v>1078</v>
      </c>
      <c r="F569" s="1314" t="s">
        <v>1078</v>
      </c>
      <c r="G569" s="1483" t="s">
        <v>1078</v>
      </c>
      <c r="H569" s="1484" t="s">
        <v>1078</v>
      </c>
      <c r="I569" s="1314" t="s">
        <v>1078</v>
      </c>
      <c r="J569" s="1483" t="s">
        <v>1078</v>
      </c>
      <c r="K569" s="1484" t="s">
        <v>1078</v>
      </c>
      <c r="L569" s="1314" t="s">
        <v>1078</v>
      </c>
      <c r="M569" s="1483" t="s">
        <v>1078</v>
      </c>
      <c r="N569" s="1484" t="s">
        <v>1078</v>
      </c>
      <c r="O569" s="1314" t="s">
        <v>1078</v>
      </c>
      <c r="P569" s="1483" t="s">
        <v>1078</v>
      </c>
      <c r="Q569" s="1484" t="s">
        <v>1078</v>
      </c>
      <c r="R569" s="1314" t="s">
        <v>1078</v>
      </c>
      <c r="S569" s="1483" t="s">
        <v>1078</v>
      </c>
      <c r="T569" s="1484" t="s">
        <v>1078</v>
      </c>
      <c r="U569" s="1314" t="s">
        <v>2284</v>
      </c>
      <c r="V569" s="1483">
        <v>55.2</v>
      </c>
      <c r="W569" s="1484">
        <v>0</v>
      </c>
      <c r="X569" s="1314" t="s">
        <v>1078</v>
      </c>
      <c r="Y569" s="1483" t="s">
        <v>1078</v>
      </c>
      <c r="Z569" s="1484" t="s">
        <v>1078</v>
      </c>
      <c r="AA569" s="1314" t="s">
        <v>1078</v>
      </c>
      <c r="AB569" s="1483" t="s">
        <v>1078</v>
      </c>
      <c r="AC569" s="1484" t="s">
        <v>1078</v>
      </c>
      <c r="AD569" s="1314" t="s">
        <v>1078</v>
      </c>
      <c r="AE569" s="1483" t="s">
        <v>1078</v>
      </c>
      <c r="AF569" s="1484" t="s">
        <v>1078</v>
      </c>
      <c r="AG569" s="1314" t="s">
        <v>1078</v>
      </c>
      <c r="AH569" s="1483" t="s">
        <v>1078</v>
      </c>
      <c r="AI569" s="1484" t="s">
        <v>1078</v>
      </c>
      <c r="AJ569" s="1314" t="s">
        <v>1078</v>
      </c>
      <c r="AK569" s="1483" t="s">
        <v>1078</v>
      </c>
      <c r="AL569" s="1484" t="s">
        <v>1078</v>
      </c>
      <c r="AM569" s="1314" t="s">
        <v>1078</v>
      </c>
      <c r="AN569" s="1483" t="s">
        <v>1078</v>
      </c>
      <c r="AO569" s="1484" t="s">
        <v>1078</v>
      </c>
    </row>
    <row r="570" spans="1:41">
      <c r="A570" s="1303" t="s">
        <v>4507</v>
      </c>
      <c r="B570" s="1304" t="s">
        <v>4508</v>
      </c>
      <c r="C570" s="1305" t="s">
        <v>2284</v>
      </c>
      <c r="D570" s="1479">
        <v>60.3</v>
      </c>
      <c r="E570" s="1480">
        <v>0</v>
      </c>
      <c r="F570" s="1305" t="s">
        <v>2284</v>
      </c>
      <c r="G570" s="1479">
        <v>60.3</v>
      </c>
      <c r="H570" s="1480">
        <v>0</v>
      </c>
      <c r="I570" s="1305" t="s">
        <v>2284</v>
      </c>
      <c r="J570" s="1479">
        <v>60.3</v>
      </c>
      <c r="K570" s="1480">
        <v>0</v>
      </c>
      <c r="L570" s="1305" t="s">
        <v>2284</v>
      </c>
      <c r="M570" s="1479">
        <v>60.3</v>
      </c>
      <c r="N570" s="1480">
        <v>0</v>
      </c>
      <c r="O570" s="1305" t="s">
        <v>2284</v>
      </c>
      <c r="P570" s="1479">
        <v>60.3</v>
      </c>
      <c r="Q570" s="1480">
        <v>0</v>
      </c>
      <c r="R570" s="1305" t="s">
        <v>2284</v>
      </c>
      <c r="S570" s="1479">
        <v>60.3</v>
      </c>
      <c r="T570" s="1480">
        <v>0</v>
      </c>
      <c r="U570" s="1305" t="s">
        <v>2284</v>
      </c>
      <c r="V570" s="1479">
        <v>60.3</v>
      </c>
      <c r="W570" s="1480">
        <v>0</v>
      </c>
      <c r="X570" s="1305" t="s">
        <v>2284</v>
      </c>
      <c r="Y570" s="1479">
        <v>60.2</v>
      </c>
      <c r="Z570" s="1480">
        <v>0</v>
      </c>
      <c r="AA570" s="1305" t="s">
        <v>2284</v>
      </c>
      <c r="AB570" s="1479">
        <v>60.2</v>
      </c>
      <c r="AC570" s="1480">
        <v>0</v>
      </c>
      <c r="AD570" s="1305" t="s">
        <v>2284</v>
      </c>
      <c r="AE570" s="1479">
        <v>60.2</v>
      </c>
      <c r="AF570" s="1480">
        <v>0</v>
      </c>
      <c r="AG570" s="1305" t="s">
        <v>2284</v>
      </c>
      <c r="AH570" s="1479">
        <v>60.2</v>
      </c>
      <c r="AI570" s="1480">
        <v>0</v>
      </c>
      <c r="AJ570" s="1305" t="s">
        <v>2284</v>
      </c>
      <c r="AK570" s="1479">
        <v>60.3</v>
      </c>
      <c r="AL570" s="1480">
        <v>0</v>
      </c>
      <c r="AM570" s="1305" t="s">
        <v>2284</v>
      </c>
      <c r="AN570" s="1479">
        <v>60.2</v>
      </c>
      <c r="AO570" s="1480">
        <v>0</v>
      </c>
    </row>
    <row r="571" spans="1:41">
      <c r="A571" s="1714" t="s">
        <v>4509</v>
      </c>
      <c r="B571" s="1350" t="s">
        <v>4510</v>
      </c>
      <c r="C571" s="1310" t="s">
        <v>2284</v>
      </c>
      <c r="D571" s="1485">
        <v>60.3</v>
      </c>
      <c r="E571" s="1486">
        <v>0</v>
      </c>
      <c r="F571" s="1310" t="s">
        <v>2284</v>
      </c>
      <c r="G571" s="1485">
        <v>60.3</v>
      </c>
      <c r="H571" s="1486">
        <v>0</v>
      </c>
      <c r="I571" s="1310" t="s">
        <v>2284</v>
      </c>
      <c r="J571" s="1485">
        <v>60.3</v>
      </c>
      <c r="K571" s="1486">
        <v>0</v>
      </c>
      <c r="L571" s="1310" t="s">
        <v>2284</v>
      </c>
      <c r="M571" s="1485">
        <v>60.2</v>
      </c>
      <c r="N571" s="1486">
        <v>0</v>
      </c>
      <c r="O571" s="1310" t="s">
        <v>2284</v>
      </c>
      <c r="P571" s="1485">
        <v>60.2</v>
      </c>
      <c r="Q571" s="1486">
        <v>0</v>
      </c>
      <c r="R571" s="1310" t="s">
        <v>2284</v>
      </c>
      <c r="S571" s="1485">
        <v>60.3</v>
      </c>
      <c r="T571" s="1486">
        <v>0</v>
      </c>
      <c r="U571" s="1310" t="s">
        <v>4810</v>
      </c>
      <c r="V571" s="1485">
        <v>60.3</v>
      </c>
      <c r="W571" s="1486">
        <v>28.2</v>
      </c>
      <c r="X571" s="1310" t="s">
        <v>2284</v>
      </c>
      <c r="Y571" s="1485">
        <v>60.1</v>
      </c>
      <c r="Z571" s="1486">
        <v>0</v>
      </c>
      <c r="AA571" s="1310" t="s">
        <v>2284</v>
      </c>
      <c r="AB571" s="1485">
        <v>60.1</v>
      </c>
      <c r="AC571" s="1486">
        <v>0</v>
      </c>
      <c r="AD571" s="1310" t="s">
        <v>2284</v>
      </c>
      <c r="AE571" s="1485">
        <v>60.2</v>
      </c>
      <c r="AF571" s="1486">
        <v>0</v>
      </c>
      <c r="AG571" s="1310" t="s">
        <v>2284</v>
      </c>
      <c r="AH571" s="1485">
        <v>60.3</v>
      </c>
      <c r="AI571" s="1486">
        <v>0</v>
      </c>
      <c r="AJ571" s="1310" t="s">
        <v>2284</v>
      </c>
      <c r="AK571" s="1485">
        <v>60.2</v>
      </c>
      <c r="AL571" s="1486">
        <v>0</v>
      </c>
      <c r="AM571" s="1310" t="s">
        <v>2284</v>
      </c>
      <c r="AN571" s="1485">
        <v>60.2</v>
      </c>
      <c r="AO571" s="1486">
        <v>0</v>
      </c>
    </row>
    <row r="572" spans="1:41">
      <c r="A572" s="1313" t="s">
        <v>4511</v>
      </c>
      <c r="B572" s="1143" t="s">
        <v>4512</v>
      </c>
      <c r="C572" s="1314" t="s">
        <v>1078</v>
      </c>
      <c r="D572" s="1483" t="s">
        <v>1078</v>
      </c>
      <c r="E572" s="1484" t="s">
        <v>1078</v>
      </c>
      <c r="F572" s="1314" t="s">
        <v>1078</v>
      </c>
      <c r="G572" s="1483" t="s">
        <v>1078</v>
      </c>
      <c r="H572" s="1484" t="s">
        <v>1078</v>
      </c>
      <c r="I572" s="1314" t="s">
        <v>1078</v>
      </c>
      <c r="J572" s="1483" t="s">
        <v>1078</v>
      </c>
      <c r="K572" s="1484" t="s">
        <v>1078</v>
      </c>
      <c r="L572" s="1314" t="s">
        <v>1078</v>
      </c>
      <c r="M572" s="1483" t="s">
        <v>1078</v>
      </c>
      <c r="N572" s="1484" t="s">
        <v>1078</v>
      </c>
      <c r="O572" s="1314" t="s">
        <v>1078</v>
      </c>
      <c r="P572" s="1483" t="s">
        <v>1078</v>
      </c>
      <c r="Q572" s="1484" t="s">
        <v>1078</v>
      </c>
      <c r="R572" s="1314" t="s">
        <v>1078</v>
      </c>
      <c r="S572" s="1483" t="s">
        <v>1078</v>
      </c>
      <c r="T572" s="1484" t="s">
        <v>1078</v>
      </c>
      <c r="U572" s="1314" t="s">
        <v>4810</v>
      </c>
      <c r="V572" s="1483">
        <v>60.3</v>
      </c>
      <c r="W572" s="1484">
        <v>26.8</v>
      </c>
      <c r="X572" s="1314" t="s">
        <v>1078</v>
      </c>
      <c r="Y572" s="1483" t="s">
        <v>1078</v>
      </c>
      <c r="Z572" s="1484" t="s">
        <v>1078</v>
      </c>
      <c r="AA572" s="1314" t="s">
        <v>1078</v>
      </c>
      <c r="AB572" s="1483" t="s">
        <v>1078</v>
      </c>
      <c r="AC572" s="1484" t="s">
        <v>1078</v>
      </c>
      <c r="AD572" s="1314" t="s">
        <v>1078</v>
      </c>
      <c r="AE572" s="1483" t="s">
        <v>1078</v>
      </c>
      <c r="AF572" s="1484" t="s">
        <v>1078</v>
      </c>
      <c r="AG572" s="1314" t="s">
        <v>1078</v>
      </c>
      <c r="AH572" s="1483" t="s">
        <v>1078</v>
      </c>
      <c r="AI572" s="1484" t="s">
        <v>1078</v>
      </c>
      <c r="AJ572" s="1314" t="s">
        <v>1078</v>
      </c>
      <c r="AK572" s="1483" t="s">
        <v>1078</v>
      </c>
      <c r="AL572" s="1484" t="s">
        <v>1078</v>
      </c>
      <c r="AM572" s="1314" t="s">
        <v>1078</v>
      </c>
      <c r="AN572" s="1483" t="s">
        <v>1078</v>
      </c>
      <c r="AO572" s="1484" t="s">
        <v>1078</v>
      </c>
    </row>
    <row r="573" spans="1:41" ht="54.75">
      <c r="A573" s="1299" t="s">
        <v>6572</v>
      </c>
      <c r="B573" s="1139" t="s">
        <v>6573</v>
      </c>
      <c r="C573" s="1300" t="s">
        <v>6643</v>
      </c>
      <c r="D573" s="1301" t="s">
        <v>6649</v>
      </c>
      <c r="E573" s="1302" t="s">
        <v>6650</v>
      </c>
      <c r="F573" s="1300" t="s">
        <v>6643</v>
      </c>
      <c r="G573" s="1301" t="s">
        <v>6649</v>
      </c>
      <c r="H573" s="1302" t="s">
        <v>6650</v>
      </c>
      <c r="I573" s="1300" t="s">
        <v>4806</v>
      </c>
      <c r="J573" s="1301" t="s">
        <v>4813</v>
      </c>
      <c r="K573" s="1302" t="s">
        <v>4814</v>
      </c>
      <c r="L573" s="1300" t="s">
        <v>4806</v>
      </c>
      <c r="M573" s="1301" t="s">
        <v>4813</v>
      </c>
      <c r="N573" s="1302" t="s">
        <v>4814</v>
      </c>
      <c r="O573" s="1300" t="s">
        <v>4806</v>
      </c>
      <c r="P573" s="1301" t="s">
        <v>4813</v>
      </c>
      <c r="Q573" s="1302" t="s">
        <v>4814</v>
      </c>
      <c r="R573" s="1300" t="s">
        <v>4806</v>
      </c>
      <c r="S573" s="1301" t="s">
        <v>4813</v>
      </c>
      <c r="T573" s="1302" t="s">
        <v>4814</v>
      </c>
      <c r="U573" s="1300" t="s">
        <v>4806</v>
      </c>
      <c r="V573" s="1301" t="s">
        <v>4813</v>
      </c>
      <c r="W573" s="1302" t="s">
        <v>4814</v>
      </c>
      <c r="X573" s="1300" t="s">
        <v>4806</v>
      </c>
      <c r="Y573" s="1301" t="s">
        <v>4813</v>
      </c>
      <c r="Z573" s="1302" t="s">
        <v>4814</v>
      </c>
      <c r="AA573" s="1300" t="s">
        <v>4806</v>
      </c>
      <c r="AB573" s="1301" t="s">
        <v>4813</v>
      </c>
      <c r="AC573" s="1302" t="s">
        <v>4814</v>
      </c>
      <c r="AD573" s="1300" t="s">
        <v>4806</v>
      </c>
      <c r="AE573" s="1301" t="s">
        <v>4813</v>
      </c>
      <c r="AF573" s="1302" t="s">
        <v>4814</v>
      </c>
      <c r="AG573" s="1300" t="s">
        <v>4806</v>
      </c>
      <c r="AH573" s="1301" t="s">
        <v>4813</v>
      </c>
      <c r="AI573" s="1302" t="s">
        <v>4814</v>
      </c>
      <c r="AJ573" s="1300" t="s">
        <v>4806</v>
      </c>
      <c r="AK573" s="1301" t="s">
        <v>4813</v>
      </c>
      <c r="AL573" s="1302" t="s">
        <v>4814</v>
      </c>
      <c r="AM573" s="1300" t="s">
        <v>4806</v>
      </c>
      <c r="AN573" s="1301" t="s">
        <v>4813</v>
      </c>
      <c r="AO573" s="1302" t="s">
        <v>4814</v>
      </c>
    </row>
    <row r="574" spans="1:41">
      <c r="A574" s="1303" t="s">
        <v>4470</v>
      </c>
      <c r="B574" s="1304" t="s">
        <v>4471</v>
      </c>
      <c r="C574" s="1305" t="s">
        <v>2284</v>
      </c>
      <c r="D574" s="1479">
        <v>30.4</v>
      </c>
      <c r="E574" s="1480">
        <v>0</v>
      </c>
      <c r="F574" s="1305" t="s">
        <v>2284</v>
      </c>
      <c r="G574" s="1479">
        <v>30.2</v>
      </c>
      <c r="H574" s="1480">
        <v>0</v>
      </c>
      <c r="I574" s="1305" t="s">
        <v>2284</v>
      </c>
      <c r="J574" s="1479">
        <v>30.3</v>
      </c>
      <c r="K574" s="1480">
        <v>0</v>
      </c>
      <c r="L574" s="1305" t="s">
        <v>2284</v>
      </c>
      <c r="M574" s="1479">
        <v>30.3</v>
      </c>
      <c r="N574" s="1480">
        <v>0</v>
      </c>
      <c r="O574" s="1305" t="s">
        <v>2284</v>
      </c>
      <c r="P574" s="1479">
        <v>30.2</v>
      </c>
      <c r="Q574" s="1480">
        <v>0</v>
      </c>
      <c r="R574" s="1305" t="s">
        <v>2284</v>
      </c>
      <c r="S574" s="1479">
        <v>30.3</v>
      </c>
      <c r="T574" s="1480">
        <v>0</v>
      </c>
      <c r="U574" s="1305" t="s">
        <v>2284</v>
      </c>
      <c r="V574" s="1479">
        <v>30.2</v>
      </c>
      <c r="W574" s="1480">
        <v>0</v>
      </c>
      <c r="X574" s="1305" t="s">
        <v>2284</v>
      </c>
      <c r="Y574" s="1479">
        <v>30.2</v>
      </c>
      <c r="Z574" s="1480">
        <v>0</v>
      </c>
      <c r="AA574" s="1305" t="s">
        <v>2284</v>
      </c>
      <c r="AB574" s="1479">
        <v>30.2</v>
      </c>
      <c r="AC574" s="1480">
        <v>0</v>
      </c>
      <c r="AD574" s="1305" t="s">
        <v>2284</v>
      </c>
      <c r="AE574" s="1479">
        <v>30.2</v>
      </c>
      <c r="AF574" s="1480">
        <v>0</v>
      </c>
      <c r="AG574" s="1305" t="s">
        <v>2284</v>
      </c>
      <c r="AH574" s="1479">
        <v>30.2</v>
      </c>
      <c r="AI574" s="1480">
        <v>0</v>
      </c>
      <c r="AJ574" s="1305" t="s">
        <v>2284</v>
      </c>
      <c r="AK574" s="1479">
        <v>30.2</v>
      </c>
      <c r="AL574" s="1480">
        <v>0</v>
      </c>
      <c r="AM574" s="1305" t="s">
        <v>2284</v>
      </c>
      <c r="AN574" s="1479">
        <v>30.2</v>
      </c>
      <c r="AO574" s="1480">
        <v>0</v>
      </c>
    </row>
    <row r="575" spans="1:41">
      <c r="A575" s="1714" t="s">
        <v>4472</v>
      </c>
      <c r="B575" s="1350" t="s">
        <v>4473</v>
      </c>
      <c r="C575" s="1310" t="s">
        <v>2284</v>
      </c>
      <c r="D575" s="1485">
        <v>30.2</v>
      </c>
      <c r="E575" s="1486">
        <v>0</v>
      </c>
      <c r="F575" s="1310" t="s">
        <v>2284</v>
      </c>
      <c r="G575" s="1485">
        <v>30.2</v>
      </c>
      <c r="H575" s="1486">
        <v>0</v>
      </c>
      <c r="I575" s="1310" t="s">
        <v>2284</v>
      </c>
      <c r="J575" s="1485">
        <v>30.3</v>
      </c>
      <c r="K575" s="1486">
        <v>0</v>
      </c>
      <c r="L575" s="1310" t="s">
        <v>2284</v>
      </c>
      <c r="M575" s="1485">
        <v>30.3</v>
      </c>
      <c r="N575" s="1486">
        <v>0</v>
      </c>
      <c r="O575" s="1310" t="s">
        <v>2284</v>
      </c>
      <c r="P575" s="1485">
        <v>30.3</v>
      </c>
      <c r="Q575" s="1486">
        <v>0</v>
      </c>
      <c r="R575" s="1310" t="s">
        <v>2284</v>
      </c>
      <c r="S575" s="1485">
        <v>30.3</v>
      </c>
      <c r="T575" s="1486">
        <v>0</v>
      </c>
      <c r="U575" s="1310" t="s">
        <v>2284</v>
      </c>
      <c r="V575" s="1485">
        <v>30.3</v>
      </c>
      <c r="W575" s="1486">
        <v>0</v>
      </c>
      <c r="X575" s="1310" t="s">
        <v>2284</v>
      </c>
      <c r="Y575" s="1485">
        <v>30.2</v>
      </c>
      <c r="Z575" s="1486">
        <v>0</v>
      </c>
      <c r="AA575" s="1310" t="s">
        <v>2284</v>
      </c>
      <c r="AB575" s="1485">
        <v>30.2</v>
      </c>
      <c r="AC575" s="1486">
        <v>0</v>
      </c>
      <c r="AD575" s="1310" t="s">
        <v>2284</v>
      </c>
      <c r="AE575" s="1485">
        <v>30.2</v>
      </c>
      <c r="AF575" s="1486">
        <v>0</v>
      </c>
      <c r="AG575" s="1310" t="s">
        <v>2284</v>
      </c>
      <c r="AH575" s="1485">
        <v>30.3</v>
      </c>
      <c r="AI575" s="1486">
        <v>0</v>
      </c>
      <c r="AJ575" s="1310" t="s">
        <v>2284</v>
      </c>
      <c r="AK575" s="1485">
        <v>30.3</v>
      </c>
      <c r="AL575" s="1486">
        <v>0</v>
      </c>
      <c r="AM575" s="1310" t="s">
        <v>2284</v>
      </c>
      <c r="AN575" s="1485">
        <v>30.2</v>
      </c>
      <c r="AO575" s="1486">
        <v>0</v>
      </c>
    </row>
    <row r="576" spans="1:41">
      <c r="A576" s="1313" t="s">
        <v>4474</v>
      </c>
      <c r="B576" s="1143" t="s">
        <v>4475</v>
      </c>
      <c r="C576" s="1314" t="s">
        <v>1078</v>
      </c>
      <c r="D576" s="1483" t="s">
        <v>1078</v>
      </c>
      <c r="E576" s="1484" t="s">
        <v>1078</v>
      </c>
      <c r="F576" s="1314" t="s">
        <v>1078</v>
      </c>
      <c r="G576" s="1483" t="s">
        <v>1078</v>
      </c>
      <c r="H576" s="1484" t="s">
        <v>1078</v>
      </c>
      <c r="I576" s="1314" t="s">
        <v>1078</v>
      </c>
      <c r="J576" s="1483" t="s">
        <v>1078</v>
      </c>
      <c r="K576" s="1484" t="s">
        <v>1078</v>
      </c>
      <c r="L576" s="1314" t="s">
        <v>1078</v>
      </c>
      <c r="M576" s="1483" t="s">
        <v>1078</v>
      </c>
      <c r="N576" s="1484" t="s">
        <v>1078</v>
      </c>
      <c r="O576" s="1314" t="s">
        <v>1078</v>
      </c>
      <c r="P576" s="1483" t="s">
        <v>1078</v>
      </c>
      <c r="Q576" s="1484" t="s">
        <v>1078</v>
      </c>
      <c r="R576" s="1314" t="s">
        <v>1078</v>
      </c>
      <c r="S576" s="1483" t="s">
        <v>1078</v>
      </c>
      <c r="T576" s="1484" t="s">
        <v>1078</v>
      </c>
      <c r="U576" s="1314" t="s">
        <v>1078</v>
      </c>
      <c r="V576" s="1483" t="s">
        <v>1078</v>
      </c>
      <c r="W576" s="1484" t="s">
        <v>1078</v>
      </c>
      <c r="X576" s="1314" t="s">
        <v>1078</v>
      </c>
      <c r="Y576" s="1483" t="s">
        <v>1078</v>
      </c>
      <c r="Z576" s="1484" t="s">
        <v>1078</v>
      </c>
      <c r="AA576" s="1314" t="s">
        <v>1078</v>
      </c>
      <c r="AB576" s="1483" t="s">
        <v>1078</v>
      </c>
      <c r="AC576" s="1484" t="s">
        <v>1078</v>
      </c>
      <c r="AD576" s="1314" t="s">
        <v>1078</v>
      </c>
      <c r="AE576" s="1483" t="s">
        <v>1078</v>
      </c>
      <c r="AF576" s="1484" t="s">
        <v>1078</v>
      </c>
      <c r="AG576" s="1314" t="s">
        <v>1078</v>
      </c>
      <c r="AH576" s="1483" t="s">
        <v>1078</v>
      </c>
      <c r="AI576" s="1484" t="s">
        <v>1078</v>
      </c>
      <c r="AJ576" s="1314" t="s">
        <v>1078</v>
      </c>
      <c r="AK576" s="1483" t="s">
        <v>1078</v>
      </c>
      <c r="AL576" s="1484" t="s">
        <v>1078</v>
      </c>
      <c r="AM576" s="1314" t="s">
        <v>1078</v>
      </c>
      <c r="AN576" s="1483" t="s">
        <v>1078</v>
      </c>
      <c r="AO576" s="1484" t="s">
        <v>1078</v>
      </c>
    </row>
    <row r="577" spans="1:41">
      <c r="A577" s="1303" t="s">
        <v>4476</v>
      </c>
      <c r="B577" s="1304" t="s">
        <v>4477</v>
      </c>
      <c r="C577" s="1305" t="s">
        <v>4809</v>
      </c>
      <c r="D577" s="1479" t="s">
        <v>1078</v>
      </c>
      <c r="E577" s="1480" t="s">
        <v>1078</v>
      </c>
      <c r="F577" s="1305" t="s">
        <v>4809</v>
      </c>
      <c r="G577" s="1479" t="s">
        <v>1078</v>
      </c>
      <c r="H577" s="1480" t="s">
        <v>1078</v>
      </c>
      <c r="I577" s="1305" t="s">
        <v>4809</v>
      </c>
      <c r="J577" s="1479" t="s">
        <v>1078</v>
      </c>
      <c r="K577" s="1480" t="s">
        <v>1078</v>
      </c>
      <c r="L577" s="1305" t="s">
        <v>4809</v>
      </c>
      <c r="M577" s="1479" t="s">
        <v>1078</v>
      </c>
      <c r="N577" s="1480" t="s">
        <v>1078</v>
      </c>
      <c r="O577" s="1305" t="s">
        <v>4809</v>
      </c>
      <c r="P577" s="1479" t="s">
        <v>1078</v>
      </c>
      <c r="Q577" s="1480" t="s">
        <v>1078</v>
      </c>
      <c r="R577" s="1305" t="s">
        <v>4809</v>
      </c>
      <c r="S577" s="1479" t="s">
        <v>1078</v>
      </c>
      <c r="T577" s="1480" t="s">
        <v>1078</v>
      </c>
      <c r="U577" s="1305" t="s">
        <v>4809</v>
      </c>
      <c r="V577" s="1479" t="s">
        <v>1078</v>
      </c>
      <c r="W577" s="1480" t="s">
        <v>1078</v>
      </c>
      <c r="X577" s="1305" t="s">
        <v>4809</v>
      </c>
      <c r="Y577" s="1479" t="s">
        <v>1078</v>
      </c>
      <c r="Z577" s="1480" t="s">
        <v>1078</v>
      </c>
      <c r="AA577" s="1305" t="s">
        <v>4809</v>
      </c>
      <c r="AB577" s="1479" t="s">
        <v>1078</v>
      </c>
      <c r="AC577" s="1480" t="s">
        <v>1078</v>
      </c>
      <c r="AD577" s="1305" t="s">
        <v>4809</v>
      </c>
      <c r="AE577" s="1479" t="s">
        <v>1078</v>
      </c>
      <c r="AF577" s="1480" t="s">
        <v>1078</v>
      </c>
      <c r="AG577" s="1305" t="s">
        <v>4809</v>
      </c>
      <c r="AH577" s="1479" t="s">
        <v>1078</v>
      </c>
      <c r="AI577" s="1480" t="s">
        <v>1078</v>
      </c>
      <c r="AJ577" s="1305" t="s">
        <v>4809</v>
      </c>
      <c r="AK577" s="1479" t="s">
        <v>1078</v>
      </c>
      <c r="AL577" s="1480" t="s">
        <v>1078</v>
      </c>
      <c r="AM577" s="1305" t="s">
        <v>4809</v>
      </c>
      <c r="AN577" s="1479" t="s">
        <v>1078</v>
      </c>
      <c r="AO577" s="1480" t="s">
        <v>1078</v>
      </c>
    </row>
    <row r="578" spans="1:41">
      <c r="A578" s="1714" t="s">
        <v>4478</v>
      </c>
      <c r="B578" s="1350" t="s">
        <v>4479</v>
      </c>
      <c r="C578" s="1310" t="s">
        <v>1078</v>
      </c>
      <c r="D578" s="1485" t="s">
        <v>1078</v>
      </c>
      <c r="E578" s="1486" t="s">
        <v>1078</v>
      </c>
      <c r="F578" s="1310" t="s">
        <v>1078</v>
      </c>
      <c r="G578" s="1485" t="s">
        <v>1078</v>
      </c>
      <c r="H578" s="1486" t="s">
        <v>1078</v>
      </c>
      <c r="I578" s="1310" t="s">
        <v>1078</v>
      </c>
      <c r="J578" s="1485" t="s">
        <v>1078</v>
      </c>
      <c r="K578" s="1486" t="s">
        <v>1078</v>
      </c>
      <c r="L578" s="1310" t="s">
        <v>1078</v>
      </c>
      <c r="M578" s="1485" t="s">
        <v>1078</v>
      </c>
      <c r="N578" s="1486" t="s">
        <v>1078</v>
      </c>
      <c r="O578" s="1310" t="s">
        <v>1078</v>
      </c>
      <c r="P578" s="1485" t="s">
        <v>1078</v>
      </c>
      <c r="Q578" s="1486" t="s">
        <v>1078</v>
      </c>
      <c r="R578" s="1310" t="s">
        <v>1078</v>
      </c>
      <c r="S578" s="1485" t="s">
        <v>1078</v>
      </c>
      <c r="T578" s="1486" t="s">
        <v>1078</v>
      </c>
      <c r="U578" s="1310" t="s">
        <v>1078</v>
      </c>
      <c r="V578" s="1485" t="s">
        <v>1078</v>
      </c>
      <c r="W578" s="1486" t="s">
        <v>1078</v>
      </c>
      <c r="X578" s="1310" t="s">
        <v>1078</v>
      </c>
      <c r="Y578" s="1485" t="s">
        <v>1078</v>
      </c>
      <c r="Z578" s="1486" t="s">
        <v>1078</v>
      </c>
      <c r="AA578" s="1310" t="s">
        <v>1078</v>
      </c>
      <c r="AB578" s="1485" t="s">
        <v>1078</v>
      </c>
      <c r="AC578" s="1486" t="s">
        <v>1078</v>
      </c>
      <c r="AD578" s="1310" t="s">
        <v>1078</v>
      </c>
      <c r="AE578" s="1485" t="s">
        <v>1078</v>
      </c>
      <c r="AF578" s="1486" t="s">
        <v>1078</v>
      </c>
      <c r="AG578" s="1310" t="s">
        <v>1078</v>
      </c>
      <c r="AH578" s="1485" t="s">
        <v>1078</v>
      </c>
      <c r="AI578" s="1486" t="s">
        <v>1078</v>
      </c>
      <c r="AJ578" s="1310" t="s">
        <v>1078</v>
      </c>
      <c r="AK578" s="1485" t="s">
        <v>1078</v>
      </c>
      <c r="AL578" s="1486" t="s">
        <v>1078</v>
      </c>
      <c r="AM578" s="1310" t="s">
        <v>1078</v>
      </c>
      <c r="AN578" s="1485" t="s">
        <v>1078</v>
      </c>
      <c r="AO578" s="1486" t="s">
        <v>1078</v>
      </c>
    </row>
    <row r="579" spans="1:41">
      <c r="A579" s="1313" t="s">
        <v>4480</v>
      </c>
      <c r="B579" s="1143" t="s">
        <v>4481</v>
      </c>
      <c r="C579" s="1314" t="s">
        <v>1078</v>
      </c>
      <c r="D579" s="1483" t="s">
        <v>1078</v>
      </c>
      <c r="E579" s="1484" t="s">
        <v>1078</v>
      </c>
      <c r="F579" s="1314" t="s">
        <v>1078</v>
      </c>
      <c r="G579" s="1483" t="s">
        <v>1078</v>
      </c>
      <c r="H579" s="1484" t="s">
        <v>1078</v>
      </c>
      <c r="I579" s="1314" t="s">
        <v>1078</v>
      </c>
      <c r="J579" s="1483" t="s">
        <v>1078</v>
      </c>
      <c r="K579" s="1484" t="s">
        <v>1078</v>
      </c>
      <c r="L579" s="1314" t="s">
        <v>1078</v>
      </c>
      <c r="M579" s="1483" t="s">
        <v>1078</v>
      </c>
      <c r="N579" s="1484" t="s">
        <v>1078</v>
      </c>
      <c r="O579" s="1314" t="s">
        <v>1078</v>
      </c>
      <c r="P579" s="1483" t="s">
        <v>1078</v>
      </c>
      <c r="Q579" s="1484" t="s">
        <v>1078</v>
      </c>
      <c r="R579" s="1314" t="s">
        <v>1078</v>
      </c>
      <c r="S579" s="1483" t="s">
        <v>1078</v>
      </c>
      <c r="T579" s="1484" t="s">
        <v>1078</v>
      </c>
      <c r="U579" s="1314" t="s">
        <v>1078</v>
      </c>
      <c r="V579" s="1483" t="s">
        <v>1078</v>
      </c>
      <c r="W579" s="1484" t="s">
        <v>1078</v>
      </c>
      <c r="X579" s="1314" t="s">
        <v>1078</v>
      </c>
      <c r="Y579" s="1483" t="s">
        <v>1078</v>
      </c>
      <c r="Z579" s="1484" t="s">
        <v>1078</v>
      </c>
      <c r="AA579" s="1314" t="s">
        <v>1078</v>
      </c>
      <c r="AB579" s="1483" t="s">
        <v>1078</v>
      </c>
      <c r="AC579" s="1484" t="s">
        <v>1078</v>
      </c>
      <c r="AD579" s="1314" t="s">
        <v>1078</v>
      </c>
      <c r="AE579" s="1483" t="s">
        <v>1078</v>
      </c>
      <c r="AF579" s="1484" t="s">
        <v>1078</v>
      </c>
      <c r="AG579" s="1314" t="s">
        <v>1078</v>
      </c>
      <c r="AH579" s="1483" t="s">
        <v>1078</v>
      </c>
      <c r="AI579" s="1484" t="s">
        <v>1078</v>
      </c>
      <c r="AJ579" s="1314" t="s">
        <v>1078</v>
      </c>
      <c r="AK579" s="1483" t="s">
        <v>1078</v>
      </c>
      <c r="AL579" s="1484" t="s">
        <v>1078</v>
      </c>
      <c r="AM579" s="1314" t="s">
        <v>1078</v>
      </c>
      <c r="AN579" s="1483" t="s">
        <v>1078</v>
      </c>
      <c r="AO579" s="1484" t="s">
        <v>1078</v>
      </c>
    </row>
    <row r="580" spans="1:41">
      <c r="A580" s="1303" t="s">
        <v>4482</v>
      </c>
      <c r="B580" s="1304" t="s">
        <v>4483</v>
      </c>
      <c r="C580" s="1305" t="s">
        <v>2284</v>
      </c>
      <c r="D580" s="1479">
        <v>40.299999999999997</v>
      </c>
      <c r="E580" s="1480">
        <v>0</v>
      </c>
      <c r="F580" s="1305" t="s">
        <v>2284</v>
      </c>
      <c r="G580" s="1479">
        <v>40.299999999999997</v>
      </c>
      <c r="H580" s="1480">
        <v>0</v>
      </c>
      <c r="I580" s="1305" t="s">
        <v>2284</v>
      </c>
      <c r="J580" s="1479">
        <v>40.200000000000003</v>
      </c>
      <c r="K580" s="1480">
        <v>0</v>
      </c>
      <c r="L580" s="1305" t="s">
        <v>2284</v>
      </c>
      <c r="M580" s="1479">
        <v>40.299999999999997</v>
      </c>
      <c r="N580" s="1480">
        <v>0</v>
      </c>
      <c r="O580" s="1305" t="s">
        <v>2284</v>
      </c>
      <c r="P580" s="1479">
        <v>40.200000000000003</v>
      </c>
      <c r="Q580" s="1480">
        <v>0</v>
      </c>
      <c r="R580" s="1305" t="s">
        <v>2284</v>
      </c>
      <c r="S580" s="1479">
        <v>40.299999999999997</v>
      </c>
      <c r="T580" s="1480">
        <v>0</v>
      </c>
      <c r="U580" s="1305" t="s">
        <v>2284</v>
      </c>
      <c r="V580" s="1479">
        <v>40.200000000000003</v>
      </c>
      <c r="W580" s="1480">
        <v>0</v>
      </c>
      <c r="X580" s="1305" t="s">
        <v>2284</v>
      </c>
      <c r="Y580" s="1479">
        <v>40.1</v>
      </c>
      <c r="Z580" s="1480">
        <v>0</v>
      </c>
      <c r="AA580" s="1305" t="s">
        <v>2284</v>
      </c>
      <c r="AB580" s="1479">
        <v>40.1</v>
      </c>
      <c r="AC580" s="1480">
        <v>0</v>
      </c>
      <c r="AD580" s="1305" t="s">
        <v>2284</v>
      </c>
      <c r="AE580" s="1479">
        <v>40.299999999999997</v>
      </c>
      <c r="AF580" s="1480">
        <v>0</v>
      </c>
      <c r="AG580" s="1305" t="s">
        <v>2284</v>
      </c>
      <c r="AH580" s="1479">
        <v>40.200000000000003</v>
      </c>
      <c r="AI580" s="1480">
        <v>0</v>
      </c>
      <c r="AJ580" s="1305" t="s">
        <v>2284</v>
      </c>
      <c r="AK580" s="1479">
        <v>40.299999999999997</v>
      </c>
      <c r="AL580" s="1480">
        <v>0</v>
      </c>
      <c r="AM580" s="1305" t="s">
        <v>2284</v>
      </c>
      <c r="AN580" s="1479">
        <v>40.200000000000003</v>
      </c>
      <c r="AO580" s="1480">
        <v>0</v>
      </c>
    </row>
    <row r="581" spans="1:41">
      <c r="A581" s="1714" t="s">
        <v>4484</v>
      </c>
      <c r="B581" s="1350" t="s">
        <v>4485</v>
      </c>
      <c r="C581" s="1310" t="s">
        <v>2284</v>
      </c>
      <c r="D581" s="1485">
        <v>40.200000000000003</v>
      </c>
      <c r="E581" s="1486">
        <v>0</v>
      </c>
      <c r="F581" s="1310" t="s">
        <v>2284</v>
      </c>
      <c r="G581" s="1485">
        <v>40.200000000000003</v>
      </c>
      <c r="H581" s="1486">
        <v>0</v>
      </c>
      <c r="I581" s="1310" t="s">
        <v>2284</v>
      </c>
      <c r="J581" s="1485">
        <v>40.299999999999997</v>
      </c>
      <c r="K581" s="1486">
        <v>0</v>
      </c>
      <c r="L581" s="1310" t="s">
        <v>2284</v>
      </c>
      <c r="M581" s="1485">
        <v>40.299999999999997</v>
      </c>
      <c r="N581" s="1486">
        <v>0</v>
      </c>
      <c r="O581" s="1310" t="s">
        <v>2284</v>
      </c>
      <c r="P581" s="1485">
        <v>40.299999999999997</v>
      </c>
      <c r="Q581" s="1486">
        <v>0</v>
      </c>
      <c r="R581" s="1310" t="s">
        <v>2284</v>
      </c>
      <c r="S581" s="1485">
        <v>40.200000000000003</v>
      </c>
      <c r="T581" s="1486">
        <v>0</v>
      </c>
      <c r="U581" s="1310" t="s">
        <v>2284</v>
      </c>
      <c r="V581" s="1485">
        <v>40.200000000000003</v>
      </c>
      <c r="W581" s="1486">
        <v>0</v>
      </c>
      <c r="X581" s="1310" t="s">
        <v>2284</v>
      </c>
      <c r="Y581" s="1485">
        <v>40.200000000000003</v>
      </c>
      <c r="Z581" s="1486">
        <v>0</v>
      </c>
      <c r="AA581" s="1310" t="s">
        <v>2284</v>
      </c>
      <c r="AB581" s="1485">
        <v>40.200000000000003</v>
      </c>
      <c r="AC581" s="1486">
        <v>0</v>
      </c>
      <c r="AD581" s="1310" t="s">
        <v>2284</v>
      </c>
      <c r="AE581" s="1485">
        <v>40.200000000000003</v>
      </c>
      <c r="AF581" s="1486">
        <v>0</v>
      </c>
      <c r="AG581" s="1310" t="s">
        <v>2284</v>
      </c>
      <c r="AH581" s="1485">
        <v>40.200000000000003</v>
      </c>
      <c r="AI581" s="1486">
        <v>0</v>
      </c>
      <c r="AJ581" s="1310" t="s">
        <v>2284</v>
      </c>
      <c r="AK581" s="1485">
        <v>40.299999999999997</v>
      </c>
      <c r="AL581" s="1486">
        <v>0</v>
      </c>
      <c r="AM581" s="1310" t="s">
        <v>2284</v>
      </c>
      <c r="AN581" s="1485">
        <v>40.200000000000003</v>
      </c>
      <c r="AO581" s="1486">
        <v>0</v>
      </c>
    </row>
    <row r="582" spans="1:41">
      <c r="A582" s="1313" t="s">
        <v>4486</v>
      </c>
      <c r="B582" s="1143" t="s">
        <v>4487</v>
      </c>
      <c r="C582" s="1314" t="s">
        <v>1078</v>
      </c>
      <c r="D582" s="1483" t="s">
        <v>1078</v>
      </c>
      <c r="E582" s="1484" t="s">
        <v>1078</v>
      </c>
      <c r="F582" s="1314" t="s">
        <v>1078</v>
      </c>
      <c r="G582" s="1483" t="s">
        <v>1078</v>
      </c>
      <c r="H582" s="1484" t="s">
        <v>1078</v>
      </c>
      <c r="I582" s="1314" t="s">
        <v>1078</v>
      </c>
      <c r="J582" s="1483" t="s">
        <v>1078</v>
      </c>
      <c r="K582" s="1484" t="s">
        <v>1078</v>
      </c>
      <c r="L582" s="1314" t="s">
        <v>1078</v>
      </c>
      <c r="M582" s="1483" t="s">
        <v>1078</v>
      </c>
      <c r="N582" s="1484" t="s">
        <v>1078</v>
      </c>
      <c r="O582" s="1314" t="s">
        <v>1078</v>
      </c>
      <c r="P582" s="1483" t="s">
        <v>1078</v>
      </c>
      <c r="Q582" s="1484" t="s">
        <v>1078</v>
      </c>
      <c r="R582" s="1314" t="s">
        <v>1078</v>
      </c>
      <c r="S582" s="1483" t="s">
        <v>1078</v>
      </c>
      <c r="T582" s="1484" t="s">
        <v>1078</v>
      </c>
      <c r="U582" s="1314" t="s">
        <v>1078</v>
      </c>
      <c r="V582" s="1483" t="s">
        <v>1078</v>
      </c>
      <c r="W582" s="1484" t="s">
        <v>1078</v>
      </c>
      <c r="X582" s="1314" t="s">
        <v>1078</v>
      </c>
      <c r="Y582" s="1483" t="s">
        <v>1078</v>
      </c>
      <c r="Z582" s="1484" t="s">
        <v>1078</v>
      </c>
      <c r="AA582" s="1314" t="s">
        <v>1078</v>
      </c>
      <c r="AB582" s="1483" t="s">
        <v>1078</v>
      </c>
      <c r="AC582" s="1484" t="s">
        <v>1078</v>
      </c>
      <c r="AD582" s="1314" t="s">
        <v>1078</v>
      </c>
      <c r="AE582" s="1483" t="s">
        <v>1078</v>
      </c>
      <c r="AF582" s="1484" t="s">
        <v>1078</v>
      </c>
      <c r="AG582" s="1314" t="s">
        <v>1078</v>
      </c>
      <c r="AH582" s="1483" t="s">
        <v>1078</v>
      </c>
      <c r="AI582" s="1484" t="s">
        <v>1078</v>
      </c>
      <c r="AJ582" s="1314" t="s">
        <v>1078</v>
      </c>
      <c r="AK582" s="1483" t="s">
        <v>1078</v>
      </c>
      <c r="AL582" s="1484" t="s">
        <v>1078</v>
      </c>
      <c r="AM582" s="1314" t="s">
        <v>1078</v>
      </c>
      <c r="AN582" s="1483" t="s">
        <v>1078</v>
      </c>
      <c r="AO582" s="1484" t="s">
        <v>1078</v>
      </c>
    </row>
    <row r="583" spans="1:41">
      <c r="A583" s="1303" t="s">
        <v>4488</v>
      </c>
      <c r="B583" s="1304" t="s">
        <v>4489</v>
      </c>
      <c r="C583" s="1305" t="s">
        <v>4809</v>
      </c>
      <c r="D583" s="1479" t="s">
        <v>1078</v>
      </c>
      <c r="E583" s="1480" t="s">
        <v>1078</v>
      </c>
      <c r="F583" s="1305" t="s">
        <v>4809</v>
      </c>
      <c r="G583" s="1479" t="s">
        <v>1078</v>
      </c>
      <c r="H583" s="1480" t="s">
        <v>1078</v>
      </c>
      <c r="I583" s="1305" t="s">
        <v>4809</v>
      </c>
      <c r="J583" s="1479" t="s">
        <v>1078</v>
      </c>
      <c r="K583" s="1480" t="s">
        <v>1078</v>
      </c>
      <c r="L583" s="1305" t="s">
        <v>4809</v>
      </c>
      <c r="M583" s="1479" t="s">
        <v>1078</v>
      </c>
      <c r="N583" s="1480" t="s">
        <v>1078</v>
      </c>
      <c r="O583" s="1305" t="s">
        <v>4809</v>
      </c>
      <c r="P583" s="1479" t="s">
        <v>1078</v>
      </c>
      <c r="Q583" s="1480" t="s">
        <v>1078</v>
      </c>
      <c r="R583" s="1305" t="s">
        <v>4809</v>
      </c>
      <c r="S583" s="1479" t="s">
        <v>1078</v>
      </c>
      <c r="T583" s="1480" t="s">
        <v>1078</v>
      </c>
      <c r="U583" s="1305" t="s">
        <v>2284</v>
      </c>
      <c r="V583" s="1479">
        <v>45.2</v>
      </c>
      <c r="W583" s="1480">
        <v>0</v>
      </c>
      <c r="X583" s="1305" t="s">
        <v>4809</v>
      </c>
      <c r="Y583" s="1479" t="s">
        <v>1078</v>
      </c>
      <c r="Z583" s="1480" t="s">
        <v>1078</v>
      </c>
      <c r="AA583" s="1305" t="s">
        <v>4809</v>
      </c>
      <c r="AB583" s="1479" t="s">
        <v>1078</v>
      </c>
      <c r="AC583" s="1480" t="s">
        <v>1078</v>
      </c>
      <c r="AD583" s="1305" t="s">
        <v>4809</v>
      </c>
      <c r="AE583" s="1479" t="s">
        <v>1078</v>
      </c>
      <c r="AF583" s="1480" t="s">
        <v>1078</v>
      </c>
      <c r="AG583" s="1305" t="s">
        <v>4809</v>
      </c>
      <c r="AH583" s="1479" t="s">
        <v>1078</v>
      </c>
      <c r="AI583" s="1480" t="s">
        <v>1078</v>
      </c>
      <c r="AJ583" s="1305" t="s">
        <v>4809</v>
      </c>
      <c r="AK583" s="1479" t="s">
        <v>1078</v>
      </c>
      <c r="AL583" s="1480" t="s">
        <v>1078</v>
      </c>
      <c r="AM583" s="1305" t="s">
        <v>4809</v>
      </c>
      <c r="AN583" s="1479" t="s">
        <v>1078</v>
      </c>
      <c r="AO583" s="1480" t="s">
        <v>1078</v>
      </c>
    </row>
    <row r="584" spans="1:41">
      <c r="A584" s="1714" t="s">
        <v>4490</v>
      </c>
      <c r="B584" s="1350" t="s">
        <v>4491</v>
      </c>
      <c r="C584" s="1310" t="s">
        <v>1078</v>
      </c>
      <c r="D584" s="1485" t="s">
        <v>1078</v>
      </c>
      <c r="E584" s="1486" t="s">
        <v>1078</v>
      </c>
      <c r="F584" s="1310" t="s">
        <v>1078</v>
      </c>
      <c r="G584" s="1485" t="s">
        <v>1078</v>
      </c>
      <c r="H584" s="1486" t="s">
        <v>1078</v>
      </c>
      <c r="I584" s="1310" t="s">
        <v>1078</v>
      </c>
      <c r="J584" s="1485" t="s">
        <v>1078</v>
      </c>
      <c r="K584" s="1486" t="s">
        <v>1078</v>
      </c>
      <c r="L584" s="1310" t="s">
        <v>1078</v>
      </c>
      <c r="M584" s="1485" t="s">
        <v>1078</v>
      </c>
      <c r="N584" s="1486" t="s">
        <v>1078</v>
      </c>
      <c r="O584" s="1310" t="s">
        <v>1078</v>
      </c>
      <c r="P584" s="1485" t="s">
        <v>1078</v>
      </c>
      <c r="Q584" s="1486" t="s">
        <v>1078</v>
      </c>
      <c r="R584" s="1310" t="s">
        <v>1078</v>
      </c>
      <c r="S584" s="1485" t="s">
        <v>1078</v>
      </c>
      <c r="T584" s="1486" t="s">
        <v>1078</v>
      </c>
      <c r="U584" s="1310" t="s">
        <v>2284</v>
      </c>
      <c r="V584" s="1485">
        <v>45.2</v>
      </c>
      <c r="W584" s="1486">
        <v>0</v>
      </c>
      <c r="X584" s="1310" t="s">
        <v>1078</v>
      </c>
      <c r="Y584" s="1485" t="s">
        <v>1078</v>
      </c>
      <c r="Z584" s="1486" t="s">
        <v>1078</v>
      </c>
      <c r="AA584" s="1310" t="s">
        <v>1078</v>
      </c>
      <c r="AB584" s="1485" t="s">
        <v>1078</v>
      </c>
      <c r="AC584" s="1486" t="s">
        <v>1078</v>
      </c>
      <c r="AD584" s="1310" t="s">
        <v>1078</v>
      </c>
      <c r="AE584" s="1485" t="s">
        <v>1078</v>
      </c>
      <c r="AF584" s="1486" t="s">
        <v>1078</v>
      </c>
      <c r="AG584" s="1310" t="s">
        <v>1078</v>
      </c>
      <c r="AH584" s="1485" t="s">
        <v>1078</v>
      </c>
      <c r="AI584" s="1486" t="s">
        <v>1078</v>
      </c>
      <c r="AJ584" s="1310" t="s">
        <v>1078</v>
      </c>
      <c r="AK584" s="1485" t="s">
        <v>1078</v>
      </c>
      <c r="AL584" s="1486" t="s">
        <v>1078</v>
      </c>
      <c r="AM584" s="1310" t="s">
        <v>1078</v>
      </c>
      <c r="AN584" s="1485" t="s">
        <v>1078</v>
      </c>
      <c r="AO584" s="1486" t="s">
        <v>1078</v>
      </c>
    </row>
    <row r="585" spans="1:41">
      <c r="A585" s="1313" t="s">
        <v>4492</v>
      </c>
      <c r="B585" s="1143" t="s">
        <v>4493</v>
      </c>
      <c r="C585" s="1314" t="s">
        <v>1078</v>
      </c>
      <c r="D585" s="1483" t="s">
        <v>1078</v>
      </c>
      <c r="E585" s="1484" t="s">
        <v>1078</v>
      </c>
      <c r="F585" s="1314" t="s">
        <v>1078</v>
      </c>
      <c r="G585" s="1483" t="s">
        <v>1078</v>
      </c>
      <c r="H585" s="1484" t="s">
        <v>1078</v>
      </c>
      <c r="I585" s="1314" t="s">
        <v>1078</v>
      </c>
      <c r="J585" s="1483" t="s">
        <v>1078</v>
      </c>
      <c r="K585" s="1484" t="s">
        <v>1078</v>
      </c>
      <c r="L585" s="1314" t="s">
        <v>1078</v>
      </c>
      <c r="M585" s="1483" t="s">
        <v>1078</v>
      </c>
      <c r="N585" s="1484" t="s">
        <v>1078</v>
      </c>
      <c r="O585" s="1314" t="s">
        <v>1078</v>
      </c>
      <c r="P585" s="1483" t="s">
        <v>1078</v>
      </c>
      <c r="Q585" s="1484" t="s">
        <v>1078</v>
      </c>
      <c r="R585" s="1314" t="s">
        <v>1078</v>
      </c>
      <c r="S585" s="1483" t="s">
        <v>1078</v>
      </c>
      <c r="T585" s="1484" t="s">
        <v>1078</v>
      </c>
      <c r="U585" s="1314" t="s">
        <v>1078</v>
      </c>
      <c r="V585" s="1483" t="s">
        <v>1078</v>
      </c>
      <c r="W585" s="1484" t="s">
        <v>1078</v>
      </c>
      <c r="X585" s="1314" t="s">
        <v>1078</v>
      </c>
      <c r="Y585" s="1483" t="s">
        <v>1078</v>
      </c>
      <c r="Z585" s="1484" t="s">
        <v>1078</v>
      </c>
      <c r="AA585" s="1314" t="s">
        <v>1078</v>
      </c>
      <c r="AB585" s="1483" t="s">
        <v>1078</v>
      </c>
      <c r="AC585" s="1484" t="s">
        <v>1078</v>
      </c>
      <c r="AD585" s="1314" t="s">
        <v>1078</v>
      </c>
      <c r="AE585" s="1483" t="s">
        <v>1078</v>
      </c>
      <c r="AF585" s="1484" t="s">
        <v>1078</v>
      </c>
      <c r="AG585" s="1314" t="s">
        <v>1078</v>
      </c>
      <c r="AH585" s="1483" t="s">
        <v>1078</v>
      </c>
      <c r="AI585" s="1484" t="s">
        <v>1078</v>
      </c>
      <c r="AJ585" s="1314" t="s">
        <v>1078</v>
      </c>
      <c r="AK585" s="1483" t="s">
        <v>1078</v>
      </c>
      <c r="AL585" s="1484" t="s">
        <v>1078</v>
      </c>
      <c r="AM585" s="1314" t="s">
        <v>1078</v>
      </c>
      <c r="AN585" s="1483" t="s">
        <v>1078</v>
      </c>
      <c r="AO585" s="1484" t="s">
        <v>1078</v>
      </c>
    </row>
    <row r="586" spans="1:41">
      <c r="A586" s="1303" t="s">
        <v>4494</v>
      </c>
      <c r="B586" s="1304" t="s">
        <v>4495</v>
      </c>
      <c r="C586" s="1305" t="s">
        <v>2284</v>
      </c>
      <c r="D586" s="1479">
        <v>50.3</v>
      </c>
      <c r="E586" s="1480">
        <v>0</v>
      </c>
      <c r="F586" s="1305" t="s">
        <v>2284</v>
      </c>
      <c r="G586" s="1479">
        <v>50.2</v>
      </c>
      <c r="H586" s="1480">
        <v>0</v>
      </c>
      <c r="I586" s="1305" t="s">
        <v>2284</v>
      </c>
      <c r="J586" s="1479">
        <v>50.2</v>
      </c>
      <c r="K586" s="1480">
        <v>0</v>
      </c>
      <c r="L586" s="1305" t="s">
        <v>2284</v>
      </c>
      <c r="M586" s="1479">
        <v>50.2</v>
      </c>
      <c r="N586" s="1480">
        <v>0</v>
      </c>
      <c r="O586" s="1305" t="s">
        <v>2284</v>
      </c>
      <c r="P586" s="1479">
        <v>50.3</v>
      </c>
      <c r="Q586" s="1480">
        <v>0</v>
      </c>
      <c r="R586" s="1305" t="s">
        <v>2284</v>
      </c>
      <c r="S586" s="1479">
        <v>50.1</v>
      </c>
      <c r="T586" s="1480">
        <v>0</v>
      </c>
      <c r="U586" s="1305" t="s">
        <v>4810</v>
      </c>
      <c r="V586" s="1479">
        <v>50.3</v>
      </c>
      <c r="W586" s="1480">
        <v>20.399999999999999</v>
      </c>
      <c r="X586" s="1305" t="s">
        <v>2284</v>
      </c>
      <c r="Y586" s="1479">
        <v>50.1</v>
      </c>
      <c r="Z586" s="1480">
        <v>0</v>
      </c>
      <c r="AA586" s="1305" t="s">
        <v>2284</v>
      </c>
      <c r="AB586" s="1479">
        <v>50.1</v>
      </c>
      <c r="AC586" s="1480">
        <v>0</v>
      </c>
      <c r="AD586" s="1305" t="s">
        <v>2284</v>
      </c>
      <c r="AE586" s="1479">
        <v>50.3</v>
      </c>
      <c r="AF586" s="1480">
        <v>0</v>
      </c>
      <c r="AG586" s="1305" t="s">
        <v>2284</v>
      </c>
      <c r="AH586" s="1479">
        <v>50.2</v>
      </c>
      <c r="AI586" s="1480">
        <v>0</v>
      </c>
      <c r="AJ586" s="1305" t="s">
        <v>2284</v>
      </c>
      <c r="AK586" s="1479">
        <v>50.3</v>
      </c>
      <c r="AL586" s="1480">
        <v>0</v>
      </c>
      <c r="AM586" s="1305" t="s">
        <v>2284</v>
      </c>
      <c r="AN586" s="1479">
        <v>50.3</v>
      </c>
      <c r="AO586" s="1480">
        <v>0</v>
      </c>
    </row>
    <row r="587" spans="1:41">
      <c r="A587" s="1714" t="s">
        <v>4496</v>
      </c>
      <c r="B587" s="1350" t="s">
        <v>4497</v>
      </c>
      <c r="C587" s="1310" t="s">
        <v>2284</v>
      </c>
      <c r="D587" s="1485">
        <v>50.3</v>
      </c>
      <c r="E587" s="1486">
        <v>0</v>
      </c>
      <c r="F587" s="1310" t="s">
        <v>2284</v>
      </c>
      <c r="G587" s="1485">
        <v>50.3</v>
      </c>
      <c r="H587" s="1486">
        <v>0</v>
      </c>
      <c r="I587" s="1310" t="s">
        <v>2284</v>
      </c>
      <c r="J587" s="1485">
        <v>50.3</v>
      </c>
      <c r="K587" s="1486">
        <v>0</v>
      </c>
      <c r="L587" s="1310" t="s">
        <v>2284</v>
      </c>
      <c r="M587" s="1485">
        <v>50.3</v>
      </c>
      <c r="N587" s="1486">
        <v>0</v>
      </c>
      <c r="O587" s="1310" t="s">
        <v>2284</v>
      </c>
      <c r="P587" s="1485">
        <v>50.3</v>
      </c>
      <c r="Q587" s="1486">
        <v>0</v>
      </c>
      <c r="R587" s="1310" t="s">
        <v>2284</v>
      </c>
      <c r="S587" s="1485">
        <v>50.2</v>
      </c>
      <c r="T587" s="1486">
        <v>0</v>
      </c>
      <c r="U587" s="1310" t="s">
        <v>4810</v>
      </c>
      <c r="V587" s="1485">
        <v>50.3</v>
      </c>
      <c r="W587" s="1486">
        <v>21.6</v>
      </c>
      <c r="X587" s="1310" t="s">
        <v>2284</v>
      </c>
      <c r="Y587" s="1485">
        <v>50.1</v>
      </c>
      <c r="Z587" s="1486">
        <v>0</v>
      </c>
      <c r="AA587" s="1310" t="s">
        <v>2284</v>
      </c>
      <c r="AB587" s="1485">
        <v>50.1</v>
      </c>
      <c r="AC587" s="1486">
        <v>0</v>
      </c>
      <c r="AD587" s="1310" t="s">
        <v>2284</v>
      </c>
      <c r="AE587" s="1485">
        <v>50.2</v>
      </c>
      <c r="AF587" s="1486">
        <v>0</v>
      </c>
      <c r="AG587" s="1310" t="s">
        <v>2284</v>
      </c>
      <c r="AH587" s="1485">
        <v>50.2</v>
      </c>
      <c r="AI587" s="1486">
        <v>0</v>
      </c>
      <c r="AJ587" s="1310" t="s">
        <v>2284</v>
      </c>
      <c r="AK587" s="1485">
        <v>50.3</v>
      </c>
      <c r="AL587" s="1486">
        <v>0</v>
      </c>
      <c r="AM587" s="1310" t="s">
        <v>2284</v>
      </c>
      <c r="AN587" s="1485">
        <v>50.3</v>
      </c>
      <c r="AO587" s="1486">
        <v>0</v>
      </c>
    </row>
    <row r="588" spans="1:41">
      <c r="A588" s="1313" t="s">
        <v>4498</v>
      </c>
      <c r="B588" s="1143" t="s">
        <v>4499</v>
      </c>
      <c r="C588" s="1314" t="s">
        <v>1078</v>
      </c>
      <c r="D588" s="1483" t="s">
        <v>1078</v>
      </c>
      <c r="E588" s="1484" t="s">
        <v>1078</v>
      </c>
      <c r="F588" s="1314" t="s">
        <v>1078</v>
      </c>
      <c r="G588" s="1483" t="s">
        <v>1078</v>
      </c>
      <c r="H588" s="1484" t="s">
        <v>1078</v>
      </c>
      <c r="I588" s="1314" t="s">
        <v>1078</v>
      </c>
      <c r="J588" s="1483" t="s">
        <v>1078</v>
      </c>
      <c r="K588" s="1484" t="s">
        <v>1078</v>
      </c>
      <c r="L588" s="1314" t="s">
        <v>1078</v>
      </c>
      <c r="M588" s="1483" t="s">
        <v>1078</v>
      </c>
      <c r="N588" s="1484" t="s">
        <v>1078</v>
      </c>
      <c r="O588" s="1314" t="s">
        <v>1078</v>
      </c>
      <c r="P588" s="1483" t="s">
        <v>1078</v>
      </c>
      <c r="Q588" s="1484" t="s">
        <v>1078</v>
      </c>
      <c r="R588" s="1314" t="s">
        <v>1078</v>
      </c>
      <c r="S588" s="1483" t="s">
        <v>1078</v>
      </c>
      <c r="T588" s="1484" t="s">
        <v>1078</v>
      </c>
      <c r="U588" s="1314" t="s">
        <v>2284</v>
      </c>
      <c r="V588" s="1483">
        <v>50.3</v>
      </c>
      <c r="W588" s="1484">
        <v>0</v>
      </c>
      <c r="X588" s="1314" t="s">
        <v>1078</v>
      </c>
      <c r="Y588" s="1483" t="s">
        <v>1078</v>
      </c>
      <c r="Z588" s="1484" t="s">
        <v>1078</v>
      </c>
      <c r="AA588" s="1314" t="s">
        <v>1078</v>
      </c>
      <c r="AB588" s="1483" t="s">
        <v>1078</v>
      </c>
      <c r="AC588" s="1484" t="s">
        <v>1078</v>
      </c>
      <c r="AD588" s="1314" t="s">
        <v>1078</v>
      </c>
      <c r="AE588" s="1483" t="s">
        <v>1078</v>
      </c>
      <c r="AF588" s="1484" t="s">
        <v>1078</v>
      </c>
      <c r="AG588" s="1314" t="s">
        <v>1078</v>
      </c>
      <c r="AH588" s="1483" t="s">
        <v>1078</v>
      </c>
      <c r="AI588" s="1484" t="s">
        <v>1078</v>
      </c>
      <c r="AJ588" s="1314" t="s">
        <v>1078</v>
      </c>
      <c r="AK588" s="1483" t="s">
        <v>1078</v>
      </c>
      <c r="AL588" s="1484" t="s">
        <v>1078</v>
      </c>
      <c r="AM588" s="1314" t="s">
        <v>1078</v>
      </c>
      <c r="AN588" s="1483" t="s">
        <v>1078</v>
      </c>
      <c r="AO588" s="1484" t="s">
        <v>1078</v>
      </c>
    </row>
    <row r="589" spans="1:41">
      <c r="A589" s="1303" t="s">
        <v>4501</v>
      </c>
      <c r="B589" s="1304" t="s">
        <v>4502</v>
      </c>
      <c r="C589" s="1305" t="s">
        <v>4809</v>
      </c>
      <c r="D589" s="1479" t="s">
        <v>1078</v>
      </c>
      <c r="E589" s="1480" t="s">
        <v>1078</v>
      </c>
      <c r="F589" s="1305" t="s">
        <v>4809</v>
      </c>
      <c r="G589" s="1479" t="s">
        <v>1078</v>
      </c>
      <c r="H589" s="1480" t="s">
        <v>1078</v>
      </c>
      <c r="I589" s="1305" t="s">
        <v>4809</v>
      </c>
      <c r="J589" s="1479" t="s">
        <v>1078</v>
      </c>
      <c r="K589" s="1480" t="s">
        <v>1078</v>
      </c>
      <c r="L589" s="1305" t="s">
        <v>4809</v>
      </c>
      <c r="M589" s="1479" t="s">
        <v>1078</v>
      </c>
      <c r="N589" s="1480" t="s">
        <v>1078</v>
      </c>
      <c r="O589" s="1305" t="s">
        <v>4810</v>
      </c>
      <c r="P589" s="1479">
        <v>55.3</v>
      </c>
      <c r="Q589" s="1480">
        <v>13.9</v>
      </c>
      <c r="R589" s="1305" t="s">
        <v>4809</v>
      </c>
      <c r="S589" s="1479" t="s">
        <v>1078</v>
      </c>
      <c r="T589" s="1480" t="s">
        <v>1078</v>
      </c>
      <c r="U589" s="1305" t="s">
        <v>4810</v>
      </c>
      <c r="V589" s="1479">
        <v>55.2</v>
      </c>
      <c r="W589" s="1480">
        <v>17.100000000000001</v>
      </c>
      <c r="X589" s="1305" t="s">
        <v>4809</v>
      </c>
      <c r="Y589" s="1479" t="s">
        <v>1078</v>
      </c>
      <c r="Z589" s="1480" t="s">
        <v>1078</v>
      </c>
      <c r="AA589" s="1305" t="s">
        <v>4809</v>
      </c>
      <c r="AB589" s="1479" t="s">
        <v>1078</v>
      </c>
      <c r="AC589" s="1480" t="s">
        <v>1078</v>
      </c>
      <c r="AD589" s="1305" t="s">
        <v>4809</v>
      </c>
      <c r="AE589" s="1479" t="s">
        <v>1078</v>
      </c>
      <c r="AF589" s="1480" t="s">
        <v>1078</v>
      </c>
      <c r="AG589" s="1305" t="s">
        <v>4809</v>
      </c>
      <c r="AH589" s="1479" t="s">
        <v>1078</v>
      </c>
      <c r="AI589" s="1480" t="s">
        <v>1078</v>
      </c>
      <c r="AJ589" s="1305" t="s">
        <v>4809</v>
      </c>
      <c r="AK589" s="1479" t="s">
        <v>1078</v>
      </c>
      <c r="AL589" s="1480" t="s">
        <v>1078</v>
      </c>
      <c r="AM589" s="1305" t="s">
        <v>4809</v>
      </c>
      <c r="AN589" s="1479" t="s">
        <v>1078</v>
      </c>
      <c r="AO589" s="1480" t="s">
        <v>1078</v>
      </c>
    </row>
    <row r="590" spans="1:41">
      <c r="A590" s="1714" t="s">
        <v>4503</v>
      </c>
      <c r="B590" s="1350" t="s">
        <v>4504</v>
      </c>
      <c r="C590" s="1310" t="s">
        <v>1078</v>
      </c>
      <c r="D590" s="1485" t="s">
        <v>1078</v>
      </c>
      <c r="E590" s="1486" t="s">
        <v>1078</v>
      </c>
      <c r="F590" s="1310" t="s">
        <v>1078</v>
      </c>
      <c r="G590" s="1485" t="s">
        <v>1078</v>
      </c>
      <c r="H590" s="1486" t="s">
        <v>1078</v>
      </c>
      <c r="I590" s="1310" t="s">
        <v>1078</v>
      </c>
      <c r="J590" s="1485" t="s">
        <v>1078</v>
      </c>
      <c r="K590" s="1486" t="s">
        <v>1078</v>
      </c>
      <c r="L590" s="1310" t="s">
        <v>1078</v>
      </c>
      <c r="M590" s="1485" t="s">
        <v>1078</v>
      </c>
      <c r="N590" s="1486" t="s">
        <v>1078</v>
      </c>
      <c r="O590" s="1310" t="s">
        <v>2284</v>
      </c>
      <c r="P590" s="1485">
        <v>55.3</v>
      </c>
      <c r="Q590" s="1486">
        <v>0</v>
      </c>
      <c r="R590" s="1310" t="s">
        <v>1078</v>
      </c>
      <c r="S590" s="1485" t="s">
        <v>1078</v>
      </c>
      <c r="T590" s="1486" t="s">
        <v>1078</v>
      </c>
      <c r="U590" s="1310" t="s">
        <v>2284</v>
      </c>
      <c r="V590" s="1485">
        <v>55.3</v>
      </c>
      <c r="W590" s="1486">
        <v>0</v>
      </c>
      <c r="X590" s="1310" t="s">
        <v>1078</v>
      </c>
      <c r="Y590" s="1485" t="s">
        <v>1078</v>
      </c>
      <c r="Z590" s="1486" t="s">
        <v>1078</v>
      </c>
      <c r="AA590" s="1310" t="s">
        <v>1078</v>
      </c>
      <c r="AB590" s="1485" t="s">
        <v>1078</v>
      </c>
      <c r="AC590" s="1486" t="s">
        <v>1078</v>
      </c>
      <c r="AD590" s="1310" t="s">
        <v>1078</v>
      </c>
      <c r="AE590" s="1485" t="s">
        <v>1078</v>
      </c>
      <c r="AF590" s="1486" t="s">
        <v>1078</v>
      </c>
      <c r="AG590" s="1310" t="s">
        <v>1078</v>
      </c>
      <c r="AH590" s="1485" t="s">
        <v>1078</v>
      </c>
      <c r="AI590" s="1486" t="s">
        <v>1078</v>
      </c>
      <c r="AJ590" s="1310" t="s">
        <v>1078</v>
      </c>
      <c r="AK590" s="1485" t="s">
        <v>1078</v>
      </c>
      <c r="AL590" s="1486" t="s">
        <v>1078</v>
      </c>
      <c r="AM590" s="1310" t="s">
        <v>1078</v>
      </c>
      <c r="AN590" s="1485" t="s">
        <v>1078</v>
      </c>
      <c r="AO590" s="1486" t="s">
        <v>1078</v>
      </c>
    </row>
    <row r="591" spans="1:41">
      <c r="A591" s="1313" t="s">
        <v>4505</v>
      </c>
      <c r="B591" s="1143" t="s">
        <v>4506</v>
      </c>
      <c r="C591" s="1314" t="s">
        <v>1078</v>
      </c>
      <c r="D591" s="1483" t="s">
        <v>1078</v>
      </c>
      <c r="E591" s="1484" t="s">
        <v>1078</v>
      </c>
      <c r="F591" s="1314" t="s">
        <v>1078</v>
      </c>
      <c r="G591" s="1483" t="s">
        <v>1078</v>
      </c>
      <c r="H591" s="1484" t="s">
        <v>1078</v>
      </c>
      <c r="I591" s="1314" t="s">
        <v>1078</v>
      </c>
      <c r="J591" s="1483" t="s">
        <v>1078</v>
      </c>
      <c r="K591" s="1484" t="s">
        <v>1078</v>
      </c>
      <c r="L591" s="1314" t="s">
        <v>1078</v>
      </c>
      <c r="M591" s="1483" t="s">
        <v>1078</v>
      </c>
      <c r="N591" s="1484" t="s">
        <v>1078</v>
      </c>
      <c r="O591" s="1314" t="s">
        <v>2284</v>
      </c>
      <c r="P591" s="1483">
        <v>55.3</v>
      </c>
      <c r="Q591" s="1484">
        <v>0</v>
      </c>
      <c r="R591" s="1314" t="s">
        <v>1078</v>
      </c>
      <c r="S591" s="1483" t="s">
        <v>1078</v>
      </c>
      <c r="T591" s="1484" t="s">
        <v>1078</v>
      </c>
      <c r="U591" s="1314" t="s">
        <v>4351</v>
      </c>
      <c r="V591" s="1483">
        <v>55.3</v>
      </c>
      <c r="W591" s="1484">
        <v>55.3</v>
      </c>
      <c r="X591" s="1314" t="s">
        <v>1078</v>
      </c>
      <c r="Y591" s="1483" t="s">
        <v>1078</v>
      </c>
      <c r="Z591" s="1484" t="s">
        <v>1078</v>
      </c>
      <c r="AA591" s="1314" t="s">
        <v>1078</v>
      </c>
      <c r="AB591" s="1483" t="s">
        <v>1078</v>
      </c>
      <c r="AC591" s="1484" t="s">
        <v>1078</v>
      </c>
      <c r="AD591" s="1314" t="s">
        <v>1078</v>
      </c>
      <c r="AE591" s="1483" t="s">
        <v>1078</v>
      </c>
      <c r="AF591" s="1484" t="s">
        <v>1078</v>
      </c>
      <c r="AG591" s="1314" t="s">
        <v>1078</v>
      </c>
      <c r="AH591" s="1483" t="s">
        <v>1078</v>
      </c>
      <c r="AI591" s="1484" t="s">
        <v>1078</v>
      </c>
      <c r="AJ591" s="1314" t="s">
        <v>1078</v>
      </c>
      <c r="AK591" s="1483" t="s">
        <v>1078</v>
      </c>
      <c r="AL591" s="1484" t="s">
        <v>1078</v>
      </c>
      <c r="AM591" s="1314" t="s">
        <v>1078</v>
      </c>
      <c r="AN591" s="1483" t="s">
        <v>1078</v>
      </c>
      <c r="AO591" s="1484" t="s">
        <v>1078</v>
      </c>
    </row>
    <row r="592" spans="1:41">
      <c r="A592" s="1303" t="s">
        <v>4507</v>
      </c>
      <c r="B592" s="1304" t="s">
        <v>4508</v>
      </c>
      <c r="C592" s="1305" t="s">
        <v>2284</v>
      </c>
      <c r="D592" s="1479">
        <v>60.3</v>
      </c>
      <c r="E592" s="1480">
        <v>0</v>
      </c>
      <c r="F592" s="1305" t="s">
        <v>2284</v>
      </c>
      <c r="G592" s="1479">
        <v>60.3</v>
      </c>
      <c r="H592" s="1480">
        <v>0</v>
      </c>
      <c r="I592" s="1305" t="s">
        <v>2284</v>
      </c>
      <c r="J592" s="1479">
        <v>60.3</v>
      </c>
      <c r="K592" s="1480">
        <v>0</v>
      </c>
      <c r="L592" s="1305" t="s">
        <v>2284</v>
      </c>
      <c r="M592" s="1479">
        <v>60.3</v>
      </c>
      <c r="N592" s="1480">
        <v>0</v>
      </c>
      <c r="O592" s="1305" t="s">
        <v>4810</v>
      </c>
      <c r="P592" s="1479">
        <v>60.3</v>
      </c>
      <c r="Q592" s="1480">
        <v>30.1</v>
      </c>
      <c r="R592" s="1305" t="s">
        <v>2284</v>
      </c>
      <c r="S592" s="1479">
        <v>60.2</v>
      </c>
      <c r="T592" s="1480">
        <v>0</v>
      </c>
      <c r="U592" s="1305" t="s">
        <v>4810</v>
      </c>
      <c r="V592" s="1479">
        <v>60.3</v>
      </c>
      <c r="W592" s="1480">
        <v>36.4</v>
      </c>
      <c r="X592" s="1305" t="s">
        <v>2284</v>
      </c>
      <c r="Y592" s="1479">
        <v>60.1</v>
      </c>
      <c r="Z592" s="1480">
        <v>0</v>
      </c>
      <c r="AA592" s="1305" t="s">
        <v>2284</v>
      </c>
      <c r="AB592" s="1479">
        <v>60.1</v>
      </c>
      <c r="AC592" s="1480">
        <v>0</v>
      </c>
      <c r="AD592" s="1305" t="s">
        <v>2284</v>
      </c>
      <c r="AE592" s="1479">
        <v>60.2</v>
      </c>
      <c r="AF592" s="1480">
        <v>0</v>
      </c>
      <c r="AG592" s="1305" t="s">
        <v>2284</v>
      </c>
      <c r="AH592" s="1479">
        <v>60.2</v>
      </c>
      <c r="AI592" s="1480">
        <v>0</v>
      </c>
      <c r="AJ592" s="1305" t="s">
        <v>2284</v>
      </c>
      <c r="AK592" s="1479">
        <v>60.3</v>
      </c>
      <c r="AL592" s="1480">
        <v>0</v>
      </c>
      <c r="AM592" s="1305" t="s">
        <v>2284</v>
      </c>
      <c r="AN592" s="1479">
        <v>60.2</v>
      </c>
      <c r="AO592" s="1480">
        <v>0</v>
      </c>
    </row>
    <row r="593" spans="1:41">
      <c r="A593" s="1714" t="s">
        <v>4509</v>
      </c>
      <c r="B593" s="1350" t="s">
        <v>4510</v>
      </c>
      <c r="C593" s="1310" t="s">
        <v>2284</v>
      </c>
      <c r="D593" s="1485">
        <v>60.3</v>
      </c>
      <c r="E593" s="1486">
        <v>0</v>
      </c>
      <c r="F593" s="1310" t="s">
        <v>2284</v>
      </c>
      <c r="G593" s="1485">
        <v>60.3</v>
      </c>
      <c r="H593" s="1486">
        <v>0</v>
      </c>
      <c r="I593" s="1310" t="s">
        <v>2284</v>
      </c>
      <c r="J593" s="1485">
        <v>60.4</v>
      </c>
      <c r="K593" s="1486">
        <v>0</v>
      </c>
      <c r="L593" s="1310" t="s">
        <v>2284</v>
      </c>
      <c r="M593" s="1485">
        <v>60.3</v>
      </c>
      <c r="N593" s="1486">
        <v>0</v>
      </c>
      <c r="O593" s="1310" t="s">
        <v>4810</v>
      </c>
      <c r="P593" s="1485">
        <v>60.2</v>
      </c>
      <c r="Q593" s="1486">
        <v>17</v>
      </c>
      <c r="R593" s="1310" t="s">
        <v>2284</v>
      </c>
      <c r="S593" s="1485">
        <v>60.2</v>
      </c>
      <c r="T593" s="1486">
        <v>0</v>
      </c>
      <c r="U593" s="1310" t="s">
        <v>4810</v>
      </c>
      <c r="V593" s="1485">
        <v>60.3</v>
      </c>
      <c r="W593" s="1486">
        <v>36.6</v>
      </c>
      <c r="X593" s="1310" t="s">
        <v>2284</v>
      </c>
      <c r="Y593" s="1485">
        <v>60.2</v>
      </c>
      <c r="Z593" s="1486">
        <v>0</v>
      </c>
      <c r="AA593" s="1310" t="s">
        <v>2284</v>
      </c>
      <c r="AB593" s="1485">
        <v>60.2</v>
      </c>
      <c r="AC593" s="1486">
        <v>0</v>
      </c>
      <c r="AD593" s="1310" t="s">
        <v>2284</v>
      </c>
      <c r="AE593" s="1485">
        <v>60.2</v>
      </c>
      <c r="AF593" s="1486">
        <v>0</v>
      </c>
      <c r="AG593" s="1310" t="s">
        <v>2284</v>
      </c>
      <c r="AH593" s="1485">
        <v>60.3</v>
      </c>
      <c r="AI593" s="1486">
        <v>0</v>
      </c>
      <c r="AJ593" s="1310" t="s">
        <v>2284</v>
      </c>
      <c r="AK593" s="1485">
        <v>60.3</v>
      </c>
      <c r="AL593" s="1486">
        <v>0</v>
      </c>
      <c r="AM593" s="1310" t="s">
        <v>4351</v>
      </c>
      <c r="AN593" s="1485">
        <v>60.2</v>
      </c>
      <c r="AO593" s="1486">
        <v>60.2</v>
      </c>
    </row>
    <row r="594" spans="1:41">
      <c r="A594" s="1313" t="s">
        <v>4511</v>
      </c>
      <c r="B594" s="1143" t="s">
        <v>4512</v>
      </c>
      <c r="C594" s="1314" t="s">
        <v>1078</v>
      </c>
      <c r="D594" s="1483" t="s">
        <v>1078</v>
      </c>
      <c r="E594" s="1484" t="s">
        <v>1078</v>
      </c>
      <c r="F594" s="1314" t="s">
        <v>1078</v>
      </c>
      <c r="G594" s="1483" t="s">
        <v>1078</v>
      </c>
      <c r="H594" s="1484" t="s">
        <v>1078</v>
      </c>
      <c r="I594" s="1314" t="s">
        <v>1078</v>
      </c>
      <c r="J594" s="1483" t="s">
        <v>1078</v>
      </c>
      <c r="K594" s="1484" t="s">
        <v>1078</v>
      </c>
      <c r="L594" s="1314" t="s">
        <v>1078</v>
      </c>
      <c r="M594" s="1483" t="s">
        <v>1078</v>
      </c>
      <c r="N594" s="1484" t="s">
        <v>1078</v>
      </c>
      <c r="O594" s="1314" t="s">
        <v>4810</v>
      </c>
      <c r="P594" s="1483">
        <v>60.2</v>
      </c>
      <c r="Q594" s="1484">
        <v>18.600000000000001</v>
      </c>
      <c r="R594" s="1314" t="s">
        <v>1078</v>
      </c>
      <c r="S594" s="1483" t="s">
        <v>1078</v>
      </c>
      <c r="T594" s="1484" t="s">
        <v>1078</v>
      </c>
      <c r="U594" s="1314" t="s">
        <v>4351</v>
      </c>
      <c r="V594" s="1483">
        <v>60.3</v>
      </c>
      <c r="W594" s="1484">
        <v>60.3</v>
      </c>
      <c r="X594" s="1314" t="s">
        <v>1078</v>
      </c>
      <c r="Y594" s="1483" t="s">
        <v>1078</v>
      </c>
      <c r="Z594" s="1484" t="s">
        <v>1078</v>
      </c>
      <c r="AA594" s="1314" t="s">
        <v>1078</v>
      </c>
      <c r="AB594" s="1483" t="s">
        <v>1078</v>
      </c>
      <c r="AC594" s="1484" t="s">
        <v>1078</v>
      </c>
      <c r="AD594" s="1314" t="s">
        <v>1078</v>
      </c>
      <c r="AE594" s="1483" t="s">
        <v>1078</v>
      </c>
      <c r="AF594" s="1484" t="s">
        <v>1078</v>
      </c>
      <c r="AG594" s="1314" t="s">
        <v>1078</v>
      </c>
      <c r="AH594" s="1483" t="s">
        <v>1078</v>
      </c>
      <c r="AI594" s="1484" t="s">
        <v>1078</v>
      </c>
      <c r="AJ594" s="1314" t="s">
        <v>1078</v>
      </c>
      <c r="AK594" s="1483" t="s">
        <v>1078</v>
      </c>
      <c r="AL594" s="1484" t="s">
        <v>1078</v>
      </c>
      <c r="AM594" s="1314" t="s">
        <v>2284</v>
      </c>
      <c r="AN594" s="1483">
        <v>60.2</v>
      </c>
      <c r="AO594" s="1484">
        <v>0</v>
      </c>
    </row>
    <row r="595" spans="1:41" ht="54.75">
      <c r="A595" s="1299" t="s">
        <v>6574</v>
      </c>
      <c r="B595" s="1139" t="s">
        <v>6575</v>
      </c>
      <c r="C595" s="1300" t="s">
        <v>6643</v>
      </c>
      <c r="D595" s="1301" t="s">
        <v>6649</v>
      </c>
      <c r="E595" s="1302" t="s">
        <v>6650</v>
      </c>
      <c r="F595" s="1300" t="s">
        <v>6643</v>
      </c>
      <c r="G595" s="1301" t="s">
        <v>6649</v>
      </c>
      <c r="H595" s="1302" t="s">
        <v>6650</v>
      </c>
      <c r="I595" s="1300" t="s">
        <v>4806</v>
      </c>
      <c r="J595" s="1301" t="s">
        <v>4813</v>
      </c>
      <c r="K595" s="1302" t="s">
        <v>4814</v>
      </c>
      <c r="L595" s="1300" t="s">
        <v>4806</v>
      </c>
      <c r="M595" s="1301" t="s">
        <v>4813</v>
      </c>
      <c r="N595" s="1302" t="s">
        <v>4814</v>
      </c>
      <c r="O595" s="1300" t="s">
        <v>4806</v>
      </c>
      <c r="P595" s="1301" t="s">
        <v>4813</v>
      </c>
      <c r="Q595" s="1302" t="s">
        <v>4814</v>
      </c>
      <c r="R595" s="1300" t="s">
        <v>4806</v>
      </c>
      <c r="S595" s="1301" t="s">
        <v>4813</v>
      </c>
      <c r="T595" s="1302" t="s">
        <v>4814</v>
      </c>
      <c r="U595" s="1300" t="s">
        <v>4806</v>
      </c>
      <c r="V595" s="1301" t="s">
        <v>4813</v>
      </c>
      <c r="W595" s="1302" t="s">
        <v>4814</v>
      </c>
      <c r="X595" s="1300" t="s">
        <v>4806</v>
      </c>
      <c r="Y595" s="1301" t="s">
        <v>4813</v>
      </c>
      <c r="Z595" s="1302" t="s">
        <v>4814</v>
      </c>
      <c r="AA595" s="1300" t="s">
        <v>4806</v>
      </c>
      <c r="AB595" s="1301" t="s">
        <v>4813</v>
      </c>
      <c r="AC595" s="1302" t="s">
        <v>4814</v>
      </c>
      <c r="AD595" s="1300" t="s">
        <v>4806</v>
      </c>
      <c r="AE595" s="1301" t="s">
        <v>4813</v>
      </c>
      <c r="AF595" s="1302" t="s">
        <v>4814</v>
      </c>
      <c r="AG595" s="1300" t="s">
        <v>4806</v>
      </c>
      <c r="AH595" s="1301" t="s">
        <v>4813</v>
      </c>
      <c r="AI595" s="1302" t="s">
        <v>4814</v>
      </c>
      <c r="AJ595" s="1300" t="s">
        <v>4806</v>
      </c>
      <c r="AK595" s="1301" t="s">
        <v>4813</v>
      </c>
      <c r="AL595" s="1302" t="s">
        <v>4814</v>
      </c>
      <c r="AM595" s="1300" t="s">
        <v>4806</v>
      </c>
      <c r="AN595" s="1301" t="s">
        <v>4813</v>
      </c>
      <c r="AO595" s="1302" t="s">
        <v>4814</v>
      </c>
    </row>
    <row r="596" spans="1:41">
      <c r="A596" s="1303" t="s">
        <v>4470</v>
      </c>
      <c r="B596" s="1304" t="s">
        <v>4471</v>
      </c>
      <c r="C596" s="1305" t="s">
        <v>2284</v>
      </c>
      <c r="D596" s="1479">
        <v>30.4</v>
      </c>
      <c r="E596" s="1480">
        <v>0</v>
      </c>
      <c r="F596" s="1305" t="s">
        <v>2284</v>
      </c>
      <c r="G596" s="1479">
        <v>30.2</v>
      </c>
      <c r="H596" s="1480">
        <v>0</v>
      </c>
      <c r="I596" s="1305" t="s">
        <v>2284</v>
      </c>
      <c r="J596" s="1479">
        <v>30.3</v>
      </c>
      <c r="K596" s="1480">
        <v>0</v>
      </c>
      <c r="L596" s="1305" t="s">
        <v>2284</v>
      </c>
      <c r="M596" s="1479">
        <v>30.3</v>
      </c>
      <c r="N596" s="1480">
        <v>0</v>
      </c>
      <c r="O596" s="1305" t="s">
        <v>2284</v>
      </c>
      <c r="P596" s="1479">
        <v>30.2</v>
      </c>
      <c r="Q596" s="1480">
        <v>0</v>
      </c>
      <c r="R596" s="1305" t="s">
        <v>2284</v>
      </c>
      <c r="S596" s="1479">
        <v>30.3</v>
      </c>
      <c r="T596" s="1480">
        <v>0</v>
      </c>
      <c r="U596" s="1305" t="s">
        <v>2284</v>
      </c>
      <c r="V596" s="1479">
        <v>30.2</v>
      </c>
      <c r="W596" s="1480">
        <v>0</v>
      </c>
      <c r="X596" s="1305" t="s">
        <v>2284</v>
      </c>
      <c r="Y596" s="1479">
        <v>30.2</v>
      </c>
      <c r="Z596" s="1480">
        <v>0</v>
      </c>
      <c r="AA596" s="1305" t="s">
        <v>2284</v>
      </c>
      <c r="AB596" s="1479">
        <v>30.2</v>
      </c>
      <c r="AC596" s="1480">
        <v>0</v>
      </c>
      <c r="AD596" s="1305" t="s">
        <v>2284</v>
      </c>
      <c r="AE596" s="1479">
        <v>30.2</v>
      </c>
      <c r="AF596" s="1480">
        <v>0</v>
      </c>
      <c r="AG596" s="1305" t="s">
        <v>2284</v>
      </c>
      <c r="AH596" s="1479">
        <v>30.2</v>
      </c>
      <c r="AI596" s="1480">
        <v>0</v>
      </c>
      <c r="AJ596" s="1305" t="s">
        <v>2284</v>
      </c>
      <c r="AK596" s="1479">
        <v>30.2</v>
      </c>
      <c r="AL596" s="1480">
        <v>0</v>
      </c>
      <c r="AM596" s="1305" t="s">
        <v>2284</v>
      </c>
      <c r="AN596" s="1479">
        <v>30.2</v>
      </c>
      <c r="AO596" s="1480">
        <v>0</v>
      </c>
    </row>
    <row r="597" spans="1:41">
      <c r="A597" s="1714" t="s">
        <v>4472</v>
      </c>
      <c r="B597" s="1350" t="s">
        <v>4473</v>
      </c>
      <c r="C597" s="1310" t="s">
        <v>2284</v>
      </c>
      <c r="D597" s="1485">
        <v>30.2</v>
      </c>
      <c r="E597" s="1486">
        <v>0</v>
      </c>
      <c r="F597" s="1310" t="s">
        <v>2284</v>
      </c>
      <c r="G597" s="1485">
        <v>30.2</v>
      </c>
      <c r="H597" s="1486">
        <v>0</v>
      </c>
      <c r="I597" s="1310" t="s">
        <v>2284</v>
      </c>
      <c r="J597" s="1485">
        <v>30.3</v>
      </c>
      <c r="K597" s="1486">
        <v>0</v>
      </c>
      <c r="L597" s="1310" t="s">
        <v>2284</v>
      </c>
      <c r="M597" s="1485">
        <v>30.3</v>
      </c>
      <c r="N597" s="1486">
        <v>0</v>
      </c>
      <c r="O597" s="1310" t="s">
        <v>2284</v>
      </c>
      <c r="P597" s="1485">
        <v>30.3</v>
      </c>
      <c r="Q597" s="1486">
        <v>0</v>
      </c>
      <c r="R597" s="1310" t="s">
        <v>2284</v>
      </c>
      <c r="S597" s="1485">
        <v>30.3</v>
      </c>
      <c r="T597" s="1486">
        <v>0</v>
      </c>
      <c r="U597" s="1310" t="s">
        <v>2284</v>
      </c>
      <c r="V597" s="1485">
        <v>30.3</v>
      </c>
      <c r="W597" s="1486">
        <v>0</v>
      </c>
      <c r="X597" s="1310" t="s">
        <v>2284</v>
      </c>
      <c r="Y597" s="1485">
        <v>30.2</v>
      </c>
      <c r="Z597" s="1486">
        <v>0</v>
      </c>
      <c r="AA597" s="1310" t="s">
        <v>2284</v>
      </c>
      <c r="AB597" s="1485">
        <v>30.2</v>
      </c>
      <c r="AC597" s="1486">
        <v>0</v>
      </c>
      <c r="AD597" s="1310" t="s">
        <v>2284</v>
      </c>
      <c r="AE597" s="1485">
        <v>30.2</v>
      </c>
      <c r="AF597" s="1486">
        <v>0</v>
      </c>
      <c r="AG597" s="1310" t="s">
        <v>2284</v>
      </c>
      <c r="AH597" s="1485">
        <v>30.3</v>
      </c>
      <c r="AI597" s="1486">
        <v>0</v>
      </c>
      <c r="AJ597" s="1310" t="s">
        <v>2284</v>
      </c>
      <c r="AK597" s="1485">
        <v>30.3</v>
      </c>
      <c r="AL597" s="1486">
        <v>0</v>
      </c>
      <c r="AM597" s="1310" t="s">
        <v>2284</v>
      </c>
      <c r="AN597" s="1485">
        <v>30.2</v>
      </c>
      <c r="AO597" s="1486">
        <v>0</v>
      </c>
    </row>
    <row r="598" spans="1:41">
      <c r="A598" s="1313" t="s">
        <v>4474</v>
      </c>
      <c r="B598" s="1143" t="s">
        <v>4475</v>
      </c>
      <c r="C598" s="1314" t="s">
        <v>1078</v>
      </c>
      <c r="D598" s="1483" t="s">
        <v>1078</v>
      </c>
      <c r="E598" s="1484" t="s">
        <v>1078</v>
      </c>
      <c r="F598" s="1314" t="s">
        <v>1078</v>
      </c>
      <c r="G598" s="1483" t="s">
        <v>1078</v>
      </c>
      <c r="H598" s="1484" t="s">
        <v>1078</v>
      </c>
      <c r="I598" s="1314" t="s">
        <v>1078</v>
      </c>
      <c r="J598" s="1483" t="s">
        <v>1078</v>
      </c>
      <c r="K598" s="1484" t="s">
        <v>1078</v>
      </c>
      <c r="L598" s="1314" t="s">
        <v>1078</v>
      </c>
      <c r="M598" s="1483" t="s">
        <v>1078</v>
      </c>
      <c r="N598" s="1484" t="s">
        <v>1078</v>
      </c>
      <c r="O598" s="1314" t="s">
        <v>1078</v>
      </c>
      <c r="P598" s="1483" t="s">
        <v>1078</v>
      </c>
      <c r="Q598" s="1484" t="s">
        <v>1078</v>
      </c>
      <c r="R598" s="1314" t="s">
        <v>1078</v>
      </c>
      <c r="S598" s="1483" t="s">
        <v>1078</v>
      </c>
      <c r="T598" s="1484" t="s">
        <v>1078</v>
      </c>
      <c r="U598" s="1314" t="s">
        <v>1078</v>
      </c>
      <c r="V598" s="1483" t="s">
        <v>1078</v>
      </c>
      <c r="W598" s="1484" t="s">
        <v>1078</v>
      </c>
      <c r="X598" s="1314" t="s">
        <v>1078</v>
      </c>
      <c r="Y598" s="1483" t="s">
        <v>1078</v>
      </c>
      <c r="Z598" s="1484" t="s">
        <v>1078</v>
      </c>
      <c r="AA598" s="1314" t="s">
        <v>1078</v>
      </c>
      <c r="AB598" s="1483" t="s">
        <v>1078</v>
      </c>
      <c r="AC598" s="1484" t="s">
        <v>1078</v>
      </c>
      <c r="AD598" s="1314" t="s">
        <v>1078</v>
      </c>
      <c r="AE598" s="1483" t="s">
        <v>1078</v>
      </c>
      <c r="AF598" s="1484" t="s">
        <v>1078</v>
      </c>
      <c r="AG598" s="1314" t="s">
        <v>1078</v>
      </c>
      <c r="AH598" s="1483" t="s">
        <v>1078</v>
      </c>
      <c r="AI598" s="1484" t="s">
        <v>1078</v>
      </c>
      <c r="AJ598" s="1314" t="s">
        <v>1078</v>
      </c>
      <c r="AK598" s="1483" t="s">
        <v>1078</v>
      </c>
      <c r="AL598" s="1484" t="s">
        <v>1078</v>
      </c>
      <c r="AM598" s="1314" t="s">
        <v>1078</v>
      </c>
      <c r="AN598" s="1483" t="s">
        <v>1078</v>
      </c>
      <c r="AO598" s="1484" t="s">
        <v>1078</v>
      </c>
    </row>
    <row r="599" spans="1:41">
      <c r="A599" s="1303" t="s">
        <v>4476</v>
      </c>
      <c r="B599" s="1304" t="s">
        <v>4477</v>
      </c>
      <c r="C599" s="1305" t="s">
        <v>4809</v>
      </c>
      <c r="D599" s="1479" t="s">
        <v>1078</v>
      </c>
      <c r="E599" s="1480" t="s">
        <v>1078</v>
      </c>
      <c r="F599" s="1305" t="s">
        <v>4809</v>
      </c>
      <c r="G599" s="1479" t="s">
        <v>1078</v>
      </c>
      <c r="H599" s="1480" t="s">
        <v>1078</v>
      </c>
      <c r="I599" s="1305" t="s">
        <v>4809</v>
      </c>
      <c r="J599" s="1479" t="s">
        <v>1078</v>
      </c>
      <c r="K599" s="1480" t="s">
        <v>1078</v>
      </c>
      <c r="L599" s="1305" t="s">
        <v>4809</v>
      </c>
      <c r="M599" s="1479" t="s">
        <v>1078</v>
      </c>
      <c r="N599" s="1480" t="s">
        <v>1078</v>
      </c>
      <c r="O599" s="1305" t="s">
        <v>4809</v>
      </c>
      <c r="P599" s="1479" t="s">
        <v>1078</v>
      </c>
      <c r="Q599" s="1480" t="s">
        <v>1078</v>
      </c>
      <c r="R599" s="1305" t="s">
        <v>4809</v>
      </c>
      <c r="S599" s="1479" t="s">
        <v>1078</v>
      </c>
      <c r="T599" s="1480" t="s">
        <v>1078</v>
      </c>
      <c r="U599" s="1305" t="s">
        <v>4809</v>
      </c>
      <c r="V599" s="1479" t="s">
        <v>1078</v>
      </c>
      <c r="W599" s="1480" t="s">
        <v>1078</v>
      </c>
      <c r="X599" s="1305" t="s">
        <v>4809</v>
      </c>
      <c r="Y599" s="1479" t="s">
        <v>1078</v>
      </c>
      <c r="Z599" s="1480" t="s">
        <v>1078</v>
      </c>
      <c r="AA599" s="1305" t="s">
        <v>4809</v>
      </c>
      <c r="AB599" s="1479" t="s">
        <v>1078</v>
      </c>
      <c r="AC599" s="1480" t="s">
        <v>1078</v>
      </c>
      <c r="AD599" s="1305" t="s">
        <v>4809</v>
      </c>
      <c r="AE599" s="1479" t="s">
        <v>1078</v>
      </c>
      <c r="AF599" s="1480" t="s">
        <v>1078</v>
      </c>
      <c r="AG599" s="1305" t="s">
        <v>4809</v>
      </c>
      <c r="AH599" s="1479" t="s">
        <v>1078</v>
      </c>
      <c r="AI599" s="1480" t="s">
        <v>1078</v>
      </c>
      <c r="AJ599" s="1305" t="s">
        <v>4809</v>
      </c>
      <c r="AK599" s="1479" t="s">
        <v>1078</v>
      </c>
      <c r="AL599" s="1480" t="s">
        <v>1078</v>
      </c>
      <c r="AM599" s="1305" t="s">
        <v>4809</v>
      </c>
      <c r="AN599" s="1479" t="s">
        <v>1078</v>
      </c>
      <c r="AO599" s="1480" t="s">
        <v>1078</v>
      </c>
    </row>
    <row r="600" spans="1:41">
      <c r="A600" s="1714" t="s">
        <v>4478</v>
      </c>
      <c r="B600" s="1350" t="s">
        <v>4479</v>
      </c>
      <c r="C600" s="1310" t="s">
        <v>1078</v>
      </c>
      <c r="D600" s="1485" t="s">
        <v>1078</v>
      </c>
      <c r="E600" s="1486" t="s">
        <v>1078</v>
      </c>
      <c r="F600" s="1310" t="s">
        <v>1078</v>
      </c>
      <c r="G600" s="1485" t="s">
        <v>1078</v>
      </c>
      <c r="H600" s="1486" t="s">
        <v>1078</v>
      </c>
      <c r="I600" s="1310" t="s">
        <v>1078</v>
      </c>
      <c r="J600" s="1485" t="s">
        <v>1078</v>
      </c>
      <c r="K600" s="1486" t="s">
        <v>1078</v>
      </c>
      <c r="L600" s="1310" t="s">
        <v>1078</v>
      </c>
      <c r="M600" s="1485" t="s">
        <v>1078</v>
      </c>
      <c r="N600" s="1486" t="s">
        <v>1078</v>
      </c>
      <c r="O600" s="1310" t="s">
        <v>1078</v>
      </c>
      <c r="P600" s="1485" t="s">
        <v>1078</v>
      </c>
      <c r="Q600" s="1486" t="s">
        <v>1078</v>
      </c>
      <c r="R600" s="1310" t="s">
        <v>1078</v>
      </c>
      <c r="S600" s="1485" t="s">
        <v>1078</v>
      </c>
      <c r="T600" s="1486" t="s">
        <v>1078</v>
      </c>
      <c r="U600" s="1310" t="s">
        <v>1078</v>
      </c>
      <c r="V600" s="1485" t="s">
        <v>1078</v>
      </c>
      <c r="W600" s="1486" t="s">
        <v>1078</v>
      </c>
      <c r="X600" s="1310" t="s">
        <v>1078</v>
      </c>
      <c r="Y600" s="1485" t="s">
        <v>1078</v>
      </c>
      <c r="Z600" s="1486" t="s">
        <v>1078</v>
      </c>
      <c r="AA600" s="1310" t="s">
        <v>1078</v>
      </c>
      <c r="AB600" s="1485" t="s">
        <v>1078</v>
      </c>
      <c r="AC600" s="1486" t="s">
        <v>1078</v>
      </c>
      <c r="AD600" s="1310" t="s">
        <v>1078</v>
      </c>
      <c r="AE600" s="1485" t="s">
        <v>1078</v>
      </c>
      <c r="AF600" s="1486" t="s">
        <v>1078</v>
      </c>
      <c r="AG600" s="1310" t="s">
        <v>1078</v>
      </c>
      <c r="AH600" s="1485" t="s">
        <v>1078</v>
      </c>
      <c r="AI600" s="1486" t="s">
        <v>1078</v>
      </c>
      <c r="AJ600" s="1310" t="s">
        <v>1078</v>
      </c>
      <c r="AK600" s="1485" t="s">
        <v>1078</v>
      </c>
      <c r="AL600" s="1486" t="s">
        <v>1078</v>
      </c>
      <c r="AM600" s="1310" t="s">
        <v>1078</v>
      </c>
      <c r="AN600" s="1485" t="s">
        <v>1078</v>
      </c>
      <c r="AO600" s="1486" t="s">
        <v>1078</v>
      </c>
    </row>
    <row r="601" spans="1:41">
      <c r="A601" s="1313" t="s">
        <v>4480</v>
      </c>
      <c r="B601" s="1143" t="s">
        <v>4481</v>
      </c>
      <c r="C601" s="1314" t="s">
        <v>1078</v>
      </c>
      <c r="D601" s="1483" t="s">
        <v>1078</v>
      </c>
      <c r="E601" s="1484" t="s">
        <v>1078</v>
      </c>
      <c r="F601" s="1314" t="s">
        <v>1078</v>
      </c>
      <c r="G601" s="1483" t="s">
        <v>1078</v>
      </c>
      <c r="H601" s="1484" t="s">
        <v>1078</v>
      </c>
      <c r="I601" s="1314" t="s">
        <v>1078</v>
      </c>
      <c r="J601" s="1483" t="s">
        <v>1078</v>
      </c>
      <c r="K601" s="1484" t="s">
        <v>1078</v>
      </c>
      <c r="L601" s="1314" t="s">
        <v>1078</v>
      </c>
      <c r="M601" s="1483" t="s">
        <v>1078</v>
      </c>
      <c r="N601" s="1484" t="s">
        <v>1078</v>
      </c>
      <c r="O601" s="1314" t="s">
        <v>1078</v>
      </c>
      <c r="P601" s="1483" t="s">
        <v>1078</v>
      </c>
      <c r="Q601" s="1484" t="s">
        <v>1078</v>
      </c>
      <c r="R601" s="1314" t="s">
        <v>1078</v>
      </c>
      <c r="S601" s="1483" t="s">
        <v>1078</v>
      </c>
      <c r="T601" s="1484" t="s">
        <v>1078</v>
      </c>
      <c r="U601" s="1314" t="s">
        <v>1078</v>
      </c>
      <c r="V601" s="1483" t="s">
        <v>1078</v>
      </c>
      <c r="W601" s="1484" t="s">
        <v>1078</v>
      </c>
      <c r="X601" s="1314" t="s">
        <v>1078</v>
      </c>
      <c r="Y601" s="1483" t="s">
        <v>1078</v>
      </c>
      <c r="Z601" s="1484" t="s">
        <v>1078</v>
      </c>
      <c r="AA601" s="1314" t="s">
        <v>1078</v>
      </c>
      <c r="AB601" s="1483" t="s">
        <v>1078</v>
      </c>
      <c r="AC601" s="1484" t="s">
        <v>1078</v>
      </c>
      <c r="AD601" s="1314" t="s">
        <v>1078</v>
      </c>
      <c r="AE601" s="1483" t="s">
        <v>1078</v>
      </c>
      <c r="AF601" s="1484" t="s">
        <v>1078</v>
      </c>
      <c r="AG601" s="1314" t="s">
        <v>1078</v>
      </c>
      <c r="AH601" s="1483" t="s">
        <v>1078</v>
      </c>
      <c r="AI601" s="1484" t="s">
        <v>1078</v>
      </c>
      <c r="AJ601" s="1314" t="s">
        <v>1078</v>
      </c>
      <c r="AK601" s="1483" t="s">
        <v>1078</v>
      </c>
      <c r="AL601" s="1484" t="s">
        <v>1078</v>
      </c>
      <c r="AM601" s="1314" t="s">
        <v>1078</v>
      </c>
      <c r="AN601" s="1483" t="s">
        <v>1078</v>
      </c>
      <c r="AO601" s="1484" t="s">
        <v>1078</v>
      </c>
    </row>
    <row r="602" spans="1:41">
      <c r="A602" s="1303" t="s">
        <v>4482</v>
      </c>
      <c r="B602" s="1304" t="s">
        <v>4483</v>
      </c>
      <c r="C602" s="1305" t="s">
        <v>2284</v>
      </c>
      <c r="D602" s="1479">
        <v>40.299999999999997</v>
      </c>
      <c r="E602" s="1480">
        <v>0</v>
      </c>
      <c r="F602" s="1305" t="s">
        <v>2284</v>
      </c>
      <c r="G602" s="1479">
        <v>40.299999999999997</v>
      </c>
      <c r="H602" s="1480">
        <v>0</v>
      </c>
      <c r="I602" s="1305" t="s">
        <v>2284</v>
      </c>
      <c r="J602" s="1479">
        <v>40.200000000000003</v>
      </c>
      <c r="K602" s="1480">
        <v>0</v>
      </c>
      <c r="L602" s="1305" t="s">
        <v>2284</v>
      </c>
      <c r="M602" s="1479">
        <v>40.299999999999997</v>
      </c>
      <c r="N602" s="1480">
        <v>0</v>
      </c>
      <c r="O602" s="1305" t="s">
        <v>2284</v>
      </c>
      <c r="P602" s="1479">
        <v>40.200000000000003</v>
      </c>
      <c r="Q602" s="1480">
        <v>0</v>
      </c>
      <c r="R602" s="1305" t="s">
        <v>2284</v>
      </c>
      <c r="S602" s="1479">
        <v>40.299999999999997</v>
      </c>
      <c r="T602" s="1480">
        <v>0</v>
      </c>
      <c r="U602" s="1305" t="s">
        <v>2284</v>
      </c>
      <c r="V602" s="1479">
        <v>40.200000000000003</v>
      </c>
      <c r="W602" s="1480">
        <v>0</v>
      </c>
      <c r="X602" s="1305" t="s">
        <v>2284</v>
      </c>
      <c r="Y602" s="1479">
        <v>40.1</v>
      </c>
      <c r="Z602" s="1480">
        <v>0</v>
      </c>
      <c r="AA602" s="1305" t="s">
        <v>2284</v>
      </c>
      <c r="AB602" s="1479">
        <v>40.1</v>
      </c>
      <c r="AC602" s="1480">
        <v>0</v>
      </c>
      <c r="AD602" s="1305" t="s">
        <v>2284</v>
      </c>
      <c r="AE602" s="1479">
        <v>40.299999999999997</v>
      </c>
      <c r="AF602" s="1480">
        <v>0</v>
      </c>
      <c r="AG602" s="1305" t="s">
        <v>2284</v>
      </c>
      <c r="AH602" s="1479">
        <v>40.200000000000003</v>
      </c>
      <c r="AI602" s="1480">
        <v>0</v>
      </c>
      <c r="AJ602" s="1305" t="s">
        <v>2284</v>
      </c>
      <c r="AK602" s="1479">
        <v>40.299999999999997</v>
      </c>
      <c r="AL602" s="1480">
        <v>0</v>
      </c>
      <c r="AM602" s="1305" t="s">
        <v>2284</v>
      </c>
      <c r="AN602" s="1479">
        <v>40.200000000000003</v>
      </c>
      <c r="AO602" s="1480">
        <v>0</v>
      </c>
    </row>
    <row r="603" spans="1:41">
      <c r="A603" s="1714" t="s">
        <v>4484</v>
      </c>
      <c r="B603" s="1350" t="s">
        <v>4485</v>
      </c>
      <c r="C603" s="1310" t="s">
        <v>2284</v>
      </c>
      <c r="D603" s="1485">
        <v>40.200000000000003</v>
      </c>
      <c r="E603" s="1486">
        <v>0</v>
      </c>
      <c r="F603" s="1310" t="s">
        <v>2284</v>
      </c>
      <c r="G603" s="1485">
        <v>40.200000000000003</v>
      </c>
      <c r="H603" s="1486">
        <v>0</v>
      </c>
      <c r="I603" s="1310" t="s">
        <v>2284</v>
      </c>
      <c r="J603" s="1485">
        <v>40.299999999999997</v>
      </c>
      <c r="K603" s="1486">
        <v>0</v>
      </c>
      <c r="L603" s="1310" t="s">
        <v>2284</v>
      </c>
      <c r="M603" s="1485">
        <v>40.299999999999997</v>
      </c>
      <c r="N603" s="1486">
        <v>0</v>
      </c>
      <c r="O603" s="1310" t="s">
        <v>2284</v>
      </c>
      <c r="P603" s="1485">
        <v>40.299999999999997</v>
      </c>
      <c r="Q603" s="1486">
        <v>0</v>
      </c>
      <c r="R603" s="1310" t="s">
        <v>2284</v>
      </c>
      <c r="S603" s="1485">
        <v>40.200000000000003</v>
      </c>
      <c r="T603" s="1486">
        <v>0</v>
      </c>
      <c r="U603" s="1310" t="s">
        <v>2284</v>
      </c>
      <c r="V603" s="1485">
        <v>40.200000000000003</v>
      </c>
      <c r="W603" s="1486">
        <v>0</v>
      </c>
      <c r="X603" s="1310" t="s">
        <v>2284</v>
      </c>
      <c r="Y603" s="1485">
        <v>40.200000000000003</v>
      </c>
      <c r="Z603" s="1486">
        <v>0</v>
      </c>
      <c r="AA603" s="1310" t="s">
        <v>2284</v>
      </c>
      <c r="AB603" s="1485">
        <v>40.200000000000003</v>
      </c>
      <c r="AC603" s="1486">
        <v>0</v>
      </c>
      <c r="AD603" s="1310" t="s">
        <v>2284</v>
      </c>
      <c r="AE603" s="1485">
        <v>40.200000000000003</v>
      </c>
      <c r="AF603" s="1486">
        <v>0</v>
      </c>
      <c r="AG603" s="1310" t="s">
        <v>2284</v>
      </c>
      <c r="AH603" s="1485">
        <v>40.200000000000003</v>
      </c>
      <c r="AI603" s="1486">
        <v>0</v>
      </c>
      <c r="AJ603" s="1310" t="s">
        <v>2284</v>
      </c>
      <c r="AK603" s="1485">
        <v>40.299999999999997</v>
      </c>
      <c r="AL603" s="1486">
        <v>0</v>
      </c>
      <c r="AM603" s="1310" t="s">
        <v>2284</v>
      </c>
      <c r="AN603" s="1485">
        <v>40.200000000000003</v>
      </c>
      <c r="AO603" s="1486">
        <v>0</v>
      </c>
    </row>
    <row r="604" spans="1:41">
      <c r="A604" s="1313" t="s">
        <v>4486</v>
      </c>
      <c r="B604" s="1143" t="s">
        <v>4487</v>
      </c>
      <c r="C604" s="1314" t="s">
        <v>1078</v>
      </c>
      <c r="D604" s="1483" t="s">
        <v>1078</v>
      </c>
      <c r="E604" s="1484" t="s">
        <v>1078</v>
      </c>
      <c r="F604" s="1314" t="s">
        <v>1078</v>
      </c>
      <c r="G604" s="1483" t="s">
        <v>1078</v>
      </c>
      <c r="H604" s="1484" t="s">
        <v>1078</v>
      </c>
      <c r="I604" s="1314" t="s">
        <v>1078</v>
      </c>
      <c r="J604" s="1483" t="s">
        <v>1078</v>
      </c>
      <c r="K604" s="1484" t="s">
        <v>1078</v>
      </c>
      <c r="L604" s="1314" t="s">
        <v>1078</v>
      </c>
      <c r="M604" s="1483" t="s">
        <v>1078</v>
      </c>
      <c r="N604" s="1484" t="s">
        <v>1078</v>
      </c>
      <c r="O604" s="1314" t="s">
        <v>1078</v>
      </c>
      <c r="P604" s="1483" t="s">
        <v>1078</v>
      </c>
      <c r="Q604" s="1484" t="s">
        <v>1078</v>
      </c>
      <c r="R604" s="1314" t="s">
        <v>1078</v>
      </c>
      <c r="S604" s="1483" t="s">
        <v>1078</v>
      </c>
      <c r="T604" s="1484" t="s">
        <v>1078</v>
      </c>
      <c r="U604" s="1314" t="s">
        <v>1078</v>
      </c>
      <c r="V604" s="1483" t="s">
        <v>1078</v>
      </c>
      <c r="W604" s="1484" t="s">
        <v>1078</v>
      </c>
      <c r="X604" s="1314" t="s">
        <v>1078</v>
      </c>
      <c r="Y604" s="1483" t="s">
        <v>1078</v>
      </c>
      <c r="Z604" s="1484" t="s">
        <v>1078</v>
      </c>
      <c r="AA604" s="1314" t="s">
        <v>1078</v>
      </c>
      <c r="AB604" s="1483" t="s">
        <v>1078</v>
      </c>
      <c r="AC604" s="1484" t="s">
        <v>1078</v>
      </c>
      <c r="AD604" s="1314" t="s">
        <v>1078</v>
      </c>
      <c r="AE604" s="1483" t="s">
        <v>1078</v>
      </c>
      <c r="AF604" s="1484" t="s">
        <v>1078</v>
      </c>
      <c r="AG604" s="1314" t="s">
        <v>1078</v>
      </c>
      <c r="AH604" s="1483" t="s">
        <v>1078</v>
      </c>
      <c r="AI604" s="1484" t="s">
        <v>1078</v>
      </c>
      <c r="AJ604" s="1314" t="s">
        <v>1078</v>
      </c>
      <c r="AK604" s="1483" t="s">
        <v>1078</v>
      </c>
      <c r="AL604" s="1484" t="s">
        <v>1078</v>
      </c>
      <c r="AM604" s="1314" t="s">
        <v>1078</v>
      </c>
      <c r="AN604" s="1483" t="s">
        <v>1078</v>
      </c>
      <c r="AO604" s="1484" t="s">
        <v>1078</v>
      </c>
    </row>
    <row r="605" spans="1:41">
      <c r="A605" s="1303" t="s">
        <v>4488</v>
      </c>
      <c r="B605" s="1304" t="s">
        <v>4489</v>
      </c>
      <c r="C605" s="1305" t="s">
        <v>4809</v>
      </c>
      <c r="D605" s="1479" t="s">
        <v>1078</v>
      </c>
      <c r="E605" s="1480" t="s">
        <v>1078</v>
      </c>
      <c r="F605" s="1305" t="s">
        <v>4809</v>
      </c>
      <c r="G605" s="1479" t="s">
        <v>1078</v>
      </c>
      <c r="H605" s="1480" t="s">
        <v>1078</v>
      </c>
      <c r="I605" s="1305" t="s">
        <v>4809</v>
      </c>
      <c r="J605" s="1479" t="s">
        <v>1078</v>
      </c>
      <c r="K605" s="1480" t="s">
        <v>1078</v>
      </c>
      <c r="L605" s="1305" t="s">
        <v>4809</v>
      </c>
      <c r="M605" s="1479" t="s">
        <v>1078</v>
      </c>
      <c r="N605" s="1480" t="s">
        <v>1078</v>
      </c>
      <c r="O605" s="1305" t="s">
        <v>4809</v>
      </c>
      <c r="P605" s="1479" t="s">
        <v>1078</v>
      </c>
      <c r="Q605" s="1480" t="s">
        <v>1078</v>
      </c>
      <c r="R605" s="1305" t="s">
        <v>4809</v>
      </c>
      <c r="S605" s="1479" t="s">
        <v>1078</v>
      </c>
      <c r="T605" s="1480" t="s">
        <v>1078</v>
      </c>
      <c r="U605" s="1305" t="s">
        <v>2284</v>
      </c>
      <c r="V605" s="1479">
        <v>45.2</v>
      </c>
      <c r="W605" s="1480">
        <v>0</v>
      </c>
      <c r="X605" s="1305" t="s">
        <v>4809</v>
      </c>
      <c r="Y605" s="1479" t="s">
        <v>1078</v>
      </c>
      <c r="Z605" s="1480" t="s">
        <v>1078</v>
      </c>
      <c r="AA605" s="1305" t="s">
        <v>4809</v>
      </c>
      <c r="AB605" s="1479" t="s">
        <v>1078</v>
      </c>
      <c r="AC605" s="1480" t="s">
        <v>1078</v>
      </c>
      <c r="AD605" s="1305" t="s">
        <v>4809</v>
      </c>
      <c r="AE605" s="1479" t="s">
        <v>1078</v>
      </c>
      <c r="AF605" s="1480" t="s">
        <v>1078</v>
      </c>
      <c r="AG605" s="1305" t="s">
        <v>4809</v>
      </c>
      <c r="AH605" s="1479" t="s">
        <v>1078</v>
      </c>
      <c r="AI605" s="1480" t="s">
        <v>1078</v>
      </c>
      <c r="AJ605" s="1305" t="s">
        <v>4809</v>
      </c>
      <c r="AK605" s="1479" t="s">
        <v>1078</v>
      </c>
      <c r="AL605" s="1480" t="s">
        <v>1078</v>
      </c>
      <c r="AM605" s="1305" t="s">
        <v>4809</v>
      </c>
      <c r="AN605" s="1479" t="s">
        <v>1078</v>
      </c>
      <c r="AO605" s="1480" t="s">
        <v>1078</v>
      </c>
    </row>
    <row r="606" spans="1:41">
      <c r="A606" s="1714" t="s">
        <v>4490</v>
      </c>
      <c r="B606" s="1350" t="s">
        <v>4491</v>
      </c>
      <c r="C606" s="1310" t="s">
        <v>1078</v>
      </c>
      <c r="D606" s="1485" t="s">
        <v>1078</v>
      </c>
      <c r="E606" s="1486" t="s">
        <v>1078</v>
      </c>
      <c r="F606" s="1310" t="s">
        <v>1078</v>
      </c>
      <c r="G606" s="1485" t="s">
        <v>1078</v>
      </c>
      <c r="H606" s="1486" t="s">
        <v>1078</v>
      </c>
      <c r="I606" s="1310" t="s">
        <v>1078</v>
      </c>
      <c r="J606" s="1485" t="s">
        <v>1078</v>
      </c>
      <c r="K606" s="1486" t="s">
        <v>1078</v>
      </c>
      <c r="L606" s="1310" t="s">
        <v>1078</v>
      </c>
      <c r="M606" s="1485" t="s">
        <v>1078</v>
      </c>
      <c r="N606" s="1486" t="s">
        <v>1078</v>
      </c>
      <c r="O606" s="1310" t="s">
        <v>1078</v>
      </c>
      <c r="P606" s="1485" t="s">
        <v>1078</v>
      </c>
      <c r="Q606" s="1486" t="s">
        <v>1078</v>
      </c>
      <c r="R606" s="1310" t="s">
        <v>1078</v>
      </c>
      <c r="S606" s="1485" t="s">
        <v>1078</v>
      </c>
      <c r="T606" s="1486" t="s">
        <v>1078</v>
      </c>
      <c r="U606" s="1310" t="s">
        <v>2284</v>
      </c>
      <c r="V606" s="1485">
        <v>45.2</v>
      </c>
      <c r="W606" s="1486">
        <v>0</v>
      </c>
      <c r="X606" s="1310" t="s">
        <v>1078</v>
      </c>
      <c r="Y606" s="1485" t="s">
        <v>1078</v>
      </c>
      <c r="Z606" s="1486" t="s">
        <v>1078</v>
      </c>
      <c r="AA606" s="1310" t="s">
        <v>1078</v>
      </c>
      <c r="AB606" s="1485" t="s">
        <v>1078</v>
      </c>
      <c r="AC606" s="1486" t="s">
        <v>1078</v>
      </c>
      <c r="AD606" s="1310" t="s">
        <v>1078</v>
      </c>
      <c r="AE606" s="1485" t="s">
        <v>1078</v>
      </c>
      <c r="AF606" s="1486" t="s">
        <v>1078</v>
      </c>
      <c r="AG606" s="1310" t="s">
        <v>1078</v>
      </c>
      <c r="AH606" s="1485" t="s">
        <v>1078</v>
      </c>
      <c r="AI606" s="1486" t="s">
        <v>1078</v>
      </c>
      <c r="AJ606" s="1310" t="s">
        <v>1078</v>
      </c>
      <c r="AK606" s="1485" t="s">
        <v>1078</v>
      </c>
      <c r="AL606" s="1486" t="s">
        <v>1078</v>
      </c>
      <c r="AM606" s="1310" t="s">
        <v>1078</v>
      </c>
      <c r="AN606" s="1485" t="s">
        <v>1078</v>
      </c>
      <c r="AO606" s="1486" t="s">
        <v>1078</v>
      </c>
    </row>
    <row r="607" spans="1:41">
      <c r="A607" s="1313" t="s">
        <v>4492</v>
      </c>
      <c r="B607" s="1143" t="s">
        <v>4493</v>
      </c>
      <c r="C607" s="1314" t="s">
        <v>1078</v>
      </c>
      <c r="D607" s="1483" t="s">
        <v>1078</v>
      </c>
      <c r="E607" s="1484" t="s">
        <v>1078</v>
      </c>
      <c r="F607" s="1314" t="s">
        <v>1078</v>
      </c>
      <c r="G607" s="1483" t="s">
        <v>1078</v>
      </c>
      <c r="H607" s="1484" t="s">
        <v>1078</v>
      </c>
      <c r="I607" s="1314" t="s">
        <v>1078</v>
      </c>
      <c r="J607" s="1483" t="s">
        <v>1078</v>
      </c>
      <c r="K607" s="1484" t="s">
        <v>1078</v>
      </c>
      <c r="L607" s="1314" t="s">
        <v>1078</v>
      </c>
      <c r="M607" s="1483" t="s">
        <v>1078</v>
      </c>
      <c r="N607" s="1484" t="s">
        <v>1078</v>
      </c>
      <c r="O607" s="1314" t="s">
        <v>1078</v>
      </c>
      <c r="P607" s="1483" t="s">
        <v>1078</v>
      </c>
      <c r="Q607" s="1484" t="s">
        <v>1078</v>
      </c>
      <c r="R607" s="1314" t="s">
        <v>1078</v>
      </c>
      <c r="S607" s="1483" t="s">
        <v>1078</v>
      </c>
      <c r="T607" s="1484" t="s">
        <v>1078</v>
      </c>
      <c r="U607" s="1314" t="s">
        <v>1078</v>
      </c>
      <c r="V607" s="1483" t="s">
        <v>1078</v>
      </c>
      <c r="W607" s="1484" t="s">
        <v>1078</v>
      </c>
      <c r="X607" s="1314" t="s">
        <v>1078</v>
      </c>
      <c r="Y607" s="1483" t="s">
        <v>1078</v>
      </c>
      <c r="Z607" s="1484" t="s">
        <v>1078</v>
      </c>
      <c r="AA607" s="1314" t="s">
        <v>1078</v>
      </c>
      <c r="AB607" s="1483" t="s">
        <v>1078</v>
      </c>
      <c r="AC607" s="1484" t="s">
        <v>1078</v>
      </c>
      <c r="AD607" s="1314" t="s">
        <v>1078</v>
      </c>
      <c r="AE607" s="1483" t="s">
        <v>1078</v>
      </c>
      <c r="AF607" s="1484" t="s">
        <v>1078</v>
      </c>
      <c r="AG607" s="1314" t="s">
        <v>1078</v>
      </c>
      <c r="AH607" s="1483" t="s">
        <v>1078</v>
      </c>
      <c r="AI607" s="1484" t="s">
        <v>1078</v>
      </c>
      <c r="AJ607" s="1314" t="s">
        <v>1078</v>
      </c>
      <c r="AK607" s="1483" t="s">
        <v>1078</v>
      </c>
      <c r="AL607" s="1484" t="s">
        <v>1078</v>
      </c>
      <c r="AM607" s="1314" t="s">
        <v>1078</v>
      </c>
      <c r="AN607" s="1483" t="s">
        <v>1078</v>
      </c>
      <c r="AO607" s="1484" t="s">
        <v>1078</v>
      </c>
    </row>
    <row r="608" spans="1:41">
      <c r="A608" s="1303" t="s">
        <v>4494</v>
      </c>
      <c r="B608" s="1304" t="s">
        <v>4495</v>
      </c>
      <c r="C608" s="1305" t="s">
        <v>2284</v>
      </c>
      <c r="D608" s="1479">
        <v>50.3</v>
      </c>
      <c r="E608" s="1480">
        <v>0</v>
      </c>
      <c r="F608" s="1305" t="s">
        <v>2284</v>
      </c>
      <c r="G608" s="1479">
        <v>50.2</v>
      </c>
      <c r="H608" s="1480">
        <v>0</v>
      </c>
      <c r="I608" s="1305" t="s">
        <v>2284</v>
      </c>
      <c r="J608" s="1479">
        <v>50.2</v>
      </c>
      <c r="K608" s="1480">
        <v>0</v>
      </c>
      <c r="L608" s="1305" t="s">
        <v>2284</v>
      </c>
      <c r="M608" s="1479">
        <v>50.2</v>
      </c>
      <c r="N608" s="1480">
        <v>0</v>
      </c>
      <c r="O608" s="1305" t="s">
        <v>2284</v>
      </c>
      <c r="P608" s="1479">
        <v>50.3</v>
      </c>
      <c r="Q608" s="1480">
        <v>0</v>
      </c>
      <c r="R608" s="1305" t="s">
        <v>2284</v>
      </c>
      <c r="S608" s="1479">
        <v>50.1</v>
      </c>
      <c r="T608" s="1480">
        <v>0</v>
      </c>
      <c r="U608" s="1305" t="s">
        <v>4810</v>
      </c>
      <c r="V608" s="1479">
        <v>50.3</v>
      </c>
      <c r="W608" s="1480">
        <v>20.399999999999999</v>
      </c>
      <c r="X608" s="1305" t="s">
        <v>2284</v>
      </c>
      <c r="Y608" s="1479">
        <v>50.1</v>
      </c>
      <c r="Z608" s="1480">
        <v>0</v>
      </c>
      <c r="AA608" s="1305" t="s">
        <v>2284</v>
      </c>
      <c r="AB608" s="1479">
        <v>50.1</v>
      </c>
      <c r="AC608" s="1480">
        <v>0</v>
      </c>
      <c r="AD608" s="1305" t="s">
        <v>2284</v>
      </c>
      <c r="AE608" s="1479">
        <v>50.3</v>
      </c>
      <c r="AF608" s="1480">
        <v>0</v>
      </c>
      <c r="AG608" s="1305" t="s">
        <v>2284</v>
      </c>
      <c r="AH608" s="1479">
        <v>50.2</v>
      </c>
      <c r="AI608" s="1480">
        <v>0</v>
      </c>
      <c r="AJ608" s="1305" t="s">
        <v>2284</v>
      </c>
      <c r="AK608" s="1479">
        <v>50.3</v>
      </c>
      <c r="AL608" s="1480">
        <v>0</v>
      </c>
      <c r="AM608" s="1305" t="s">
        <v>2284</v>
      </c>
      <c r="AN608" s="1479">
        <v>50.3</v>
      </c>
      <c r="AO608" s="1480">
        <v>0</v>
      </c>
    </row>
    <row r="609" spans="1:41">
      <c r="A609" s="1714" t="s">
        <v>4496</v>
      </c>
      <c r="B609" s="1350" t="s">
        <v>4497</v>
      </c>
      <c r="C609" s="1310" t="s">
        <v>2284</v>
      </c>
      <c r="D609" s="1485">
        <v>50.3</v>
      </c>
      <c r="E609" s="1486">
        <v>0</v>
      </c>
      <c r="F609" s="1310" t="s">
        <v>2284</v>
      </c>
      <c r="G609" s="1485">
        <v>50.3</v>
      </c>
      <c r="H609" s="1486">
        <v>0</v>
      </c>
      <c r="I609" s="1310" t="s">
        <v>2284</v>
      </c>
      <c r="J609" s="1485">
        <v>50.3</v>
      </c>
      <c r="K609" s="1486">
        <v>0</v>
      </c>
      <c r="L609" s="1310" t="s">
        <v>2284</v>
      </c>
      <c r="M609" s="1485">
        <v>50.3</v>
      </c>
      <c r="N609" s="1486">
        <v>0</v>
      </c>
      <c r="O609" s="1310" t="s">
        <v>2284</v>
      </c>
      <c r="P609" s="1485">
        <v>50.3</v>
      </c>
      <c r="Q609" s="1486">
        <v>0</v>
      </c>
      <c r="R609" s="1310" t="s">
        <v>2284</v>
      </c>
      <c r="S609" s="1485">
        <v>50.2</v>
      </c>
      <c r="T609" s="1486">
        <v>0</v>
      </c>
      <c r="U609" s="1310" t="s">
        <v>4810</v>
      </c>
      <c r="V609" s="1485">
        <v>50.3</v>
      </c>
      <c r="W609" s="1486">
        <v>21.6</v>
      </c>
      <c r="X609" s="1310" t="s">
        <v>2284</v>
      </c>
      <c r="Y609" s="1485">
        <v>50.1</v>
      </c>
      <c r="Z609" s="1486">
        <v>0</v>
      </c>
      <c r="AA609" s="1310" t="s">
        <v>2284</v>
      </c>
      <c r="AB609" s="1485">
        <v>50.1</v>
      </c>
      <c r="AC609" s="1486">
        <v>0</v>
      </c>
      <c r="AD609" s="1310" t="s">
        <v>2284</v>
      </c>
      <c r="AE609" s="1485">
        <v>50.2</v>
      </c>
      <c r="AF609" s="1486">
        <v>0</v>
      </c>
      <c r="AG609" s="1310" t="s">
        <v>2284</v>
      </c>
      <c r="AH609" s="1485">
        <v>50.2</v>
      </c>
      <c r="AI609" s="1486">
        <v>0</v>
      </c>
      <c r="AJ609" s="1310" t="s">
        <v>2284</v>
      </c>
      <c r="AK609" s="1485">
        <v>50.3</v>
      </c>
      <c r="AL609" s="1486">
        <v>0</v>
      </c>
      <c r="AM609" s="1310" t="s">
        <v>2284</v>
      </c>
      <c r="AN609" s="1485">
        <v>50.3</v>
      </c>
      <c r="AO609" s="1486">
        <v>0</v>
      </c>
    </row>
    <row r="610" spans="1:41">
      <c r="A610" s="1313" t="s">
        <v>4498</v>
      </c>
      <c r="B610" s="1143" t="s">
        <v>4499</v>
      </c>
      <c r="C610" s="1314" t="s">
        <v>1078</v>
      </c>
      <c r="D610" s="1483" t="s">
        <v>1078</v>
      </c>
      <c r="E610" s="1484" t="s">
        <v>1078</v>
      </c>
      <c r="F610" s="1314" t="s">
        <v>1078</v>
      </c>
      <c r="G610" s="1483" t="s">
        <v>1078</v>
      </c>
      <c r="H610" s="1484" t="s">
        <v>1078</v>
      </c>
      <c r="I610" s="1314" t="s">
        <v>1078</v>
      </c>
      <c r="J610" s="1483" t="s">
        <v>1078</v>
      </c>
      <c r="K610" s="1484" t="s">
        <v>1078</v>
      </c>
      <c r="L610" s="1314" t="s">
        <v>1078</v>
      </c>
      <c r="M610" s="1483" t="s">
        <v>1078</v>
      </c>
      <c r="N610" s="1484" t="s">
        <v>1078</v>
      </c>
      <c r="O610" s="1314" t="s">
        <v>1078</v>
      </c>
      <c r="P610" s="1483" t="s">
        <v>1078</v>
      </c>
      <c r="Q610" s="1484" t="s">
        <v>1078</v>
      </c>
      <c r="R610" s="1314" t="s">
        <v>1078</v>
      </c>
      <c r="S610" s="1483" t="s">
        <v>1078</v>
      </c>
      <c r="T610" s="1484" t="s">
        <v>1078</v>
      </c>
      <c r="U610" s="1314" t="s">
        <v>2284</v>
      </c>
      <c r="V610" s="1483">
        <v>50.3</v>
      </c>
      <c r="W610" s="1484">
        <v>0</v>
      </c>
      <c r="X610" s="1314" t="s">
        <v>1078</v>
      </c>
      <c r="Y610" s="1483" t="s">
        <v>1078</v>
      </c>
      <c r="Z610" s="1484" t="s">
        <v>1078</v>
      </c>
      <c r="AA610" s="1314" t="s">
        <v>1078</v>
      </c>
      <c r="AB610" s="1483" t="s">
        <v>1078</v>
      </c>
      <c r="AC610" s="1484" t="s">
        <v>1078</v>
      </c>
      <c r="AD610" s="1314" t="s">
        <v>1078</v>
      </c>
      <c r="AE610" s="1483" t="s">
        <v>1078</v>
      </c>
      <c r="AF610" s="1484" t="s">
        <v>1078</v>
      </c>
      <c r="AG610" s="1314" t="s">
        <v>1078</v>
      </c>
      <c r="AH610" s="1483" t="s">
        <v>1078</v>
      </c>
      <c r="AI610" s="1484" t="s">
        <v>1078</v>
      </c>
      <c r="AJ610" s="1314" t="s">
        <v>1078</v>
      </c>
      <c r="AK610" s="1483" t="s">
        <v>1078</v>
      </c>
      <c r="AL610" s="1484" t="s">
        <v>1078</v>
      </c>
      <c r="AM610" s="1314" t="s">
        <v>1078</v>
      </c>
      <c r="AN610" s="1483" t="s">
        <v>1078</v>
      </c>
      <c r="AO610" s="1484" t="s">
        <v>1078</v>
      </c>
    </row>
    <row r="611" spans="1:41">
      <c r="A611" s="1303" t="s">
        <v>4501</v>
      </c>
      <c r="B611" s="1304" t="s">
        <v>4502</v>
      </c>
      <c r="C611" s="1305" t="s">
        <v>4809</v>
      </c>
      <c r="D611" s="1479" t="s">
        <v>1078</v>
      </c>
      <c r="E611" s="1480" t="s">
        <v>1078</v>
      </c>
      <c r="F611" s="1305" t="s">
        <v>4809</v>
      </c>
      <c r="G611" s="1479" t="s">
        <v>1078</v>
      </c>
      <c r="H611" s="1480" t="s">
        <v>1078</v>
      </c>
      <c r="I611" s="1305" t="s">
        <v>4809</v>
      </c>
      <c r="J611" s="1479" t="s">
        <v>1078</v>
      </c>
      <c r="K611" s="1480" t="s">
        <v>1078</v>
      </c>
      <c r="L611" s="1305" t="s">
        <v>4809</v>
      </c>
      <c r="M611" s="1479" t="s">
        <v>1078</v>
      </c>
      <c r="N611" s="1480" t="s">
        <v>1078</v>
      </c>
      <c r="O611" s="1305" t="s">
        <v>4810</v>
      </c>
      <c r="P611" s="1479">
        <v>55.3</v>
      </c>
      <c r="Q611" s="1480">
        <v>13.9</v>
      </c>
      <c r="R611" s="1305" t="s">
        <v>4809</v>
      </c>
      <c r="S611" s="1479" t="s">
        <v>1078</v>
      </c>
      <c r="T611" s="1480" t="s">
        <v>1078</v>
      </c>
      <c r="U611" s="1305" t="s">
        <v>4810</v>
      </c>
      <c r="V611" s="1479">
        <v>55.2</v>
      </c>
      <c r="W611" s="1480">
        <v>17.100000000000001</v>
      </c>
      <c r="X611" s="1305" t="s">
        <v>4809</v>
      </c>
      <c r="Y611" s="1479" t="s">
        <v>1078</v>
      </c>
      <c r="Z611" s="1480" t="s">
        <v>1078</v>
      </c>
      <c r="AA611" s="1305" t="s">
        <v>4809</v>
      </c>
      <c r="AB611" s="1479" t="s">
        <v>1078</v>
      </c>
      <c r="AC611" s="1480" t="s">
        <v>1078</v>
      </c>
      <c r="AD611" s="1305" t="s">
        <v>4809</v>
      </c>
      <c r="AE611" s="1479" t="s">
        <v>1078</v>
      </c>
      <c r="AF611" s="1480" t="s">
        <v>1078</v>
      </c>
      <c r="AG611" s="1305" t="s">
        <v>4809</v>
      </c>
      <c r="AH611" s="1479" t="s">
        <v>1078</v>
      </c>
      <c r="AI611" s="1480" t="s">
        <v>1078</v>
      </c>
      <c r="AJ611" s="1305" t="s">
        <v>4809</v>
      </c>
      <c r="AK611" s="1479" t="s">
        <v>1078</v>
      </c>
      <c r="AL611" s="1480" t="s">
        <v>1078</v>
      </c>
      <c r="AM611" s="1305" t="s">
        <v>4809</v>
      </c>
      <c r="AN611" s="1479" t="s">
        <v>1078</v>
      </c>
      <c r="AO611" s="1480" t="s">
        <v>1078</v>
      </c>
    </row>
    <row r="612" spans="1:41">
      <c r="A612" s="1714" t="s">
        <v>4503</v>
      </c>
      <c r="B612" s="1350" t="s">
        <v>4504</v>
      </c>
      <c r="C612" s="1310" t="s">
        <v>1078</v>
      </c>
      <c r="D612" s="1485" t="s">
        <v>1078</v>
      </c>
      <c r="E612" s="1486" t="s">
        <v>1078</v>
      </c>
      <c r="F612" s="1310" t="s">
        <v>1078</v>
      </c>
      <c r="G612" s="1485" t="s">
        <v>1078</v>
      </c>
      <c r="H612" s="1486" t="s">
        <v>1078</v>
      </c>
      <c r="I612" s="1310" t="s">
        <v>1078</v>
      </c>
      <c r="J612" s="1485" t="s">
        <v>1078</v>
      </c>
      <c r="K612" s="1486" t="s">
        <v>1078</v>
      </c>
      <c r="L612" s="1310" t="s">
        <v>1078</v>
      </c>
      <c r="M612" s="1485" t="s">
        <v>1078</v>
      </c>
      <c r="N612" s="1486" t="s">
        <v>1078</v>
      </c>
      <c r="O612" s="1310" t="s">
        <v>2284</v>
      </c>
      <c r="P612" s="1485">
        <v>55.3</v>
      </c>
      <c r="Q612" s="1486">
        <v>0</v>
      </c>
      <c r="R612" s="1310" t="s">
        <v>1078</v>
      </c>
      <c r="S612" s="1485" t="s">
        <v>1078</v>
      </c>
      <c r="T612" s="1486" t="s">
        <v>1078</v>
      </c>
      <c r="U612" s="1310" t="s">
        <v>2284</v>
      </c>
      <c r="V612" s="1485">
        <v>55.3</v>
      </c>
      <c r="W612" s="1486">
        <v>0</v>
      </c>
      <c r="X612" s="1310" t="s">
        <v>1078</v>
      </c>
      <c r="Y612" s="1485" t="s">
        <v>1078</v>
      </c>
      <c r="Z612" s="1486" t="s">
        <v>1078</v>
      </c>
      <c r="AA612" s="1310" t="s">
        <v>1078</v>
      </c>
      <c r="AB612" s="1485" t="s">
        <v>1078</v>
      </c>
      <c r="AC612" s="1486" t="s">
        <v>1078</v>
      </c>
      <c r="AD612" s="1310" t="s">
        <v>1078</v>
      </c>
      <c r="AE612" s="1485" t="s">
        <v>1078</v>
      </c>
      <c r="AF612" s="1486" t="s">
        <v>1078</v>
      </c>
      <c r="AG612" s="1310" t="s">
        <v>1078</v>
      </c>
      <c r="AH612" s="1485" t="s">
        <v>1078</v>
      </c>
      <c r="AI612" s="1486" t="s">
        <v>1078</v>
      </c>
      <c r="AJ612" s="1310" t="s">
        <v>1078</v>
      </c>
      <c r="AK612" s="1485" t="s">
        <v>1078</v>
      </c>
      <c r="AL612" s="1486" t="s">
        <v>1078</v>
      </c>
      <c r="AM612" s="1310" t="s">
        <v>1078</v>
      </c>
      <c r="AN612" s="1485" t="s">
        <v>1078</v>
      </c>
      <c r="AO612" s="1486" t="s">
        <v>1078</v>
      </c>
    </row>
    <row r="613" spans="1:41">
      <c r="A613" s="1313" t="s">
        <v>4505</v>
      </c>
      <c r="B613" s="1143" t="s">
        <v>4506</v>
      </c>
      <c r="C613" s="1314" t="s">
        <v>1078</v>
      </c>
      <c r="D613" s="1483" t="s">
        <v>1078</v>
      </c>
      <c r="E613" s="1484" t="s">
        <v>1078</v>
      </c>
      <c r="F613" s="1314" t="s">
        <v>1078</v>
      </c>
      <c r="G613" s="1483" t="s">
        <v>1078</v>
      </c>
      <c r="H613" s="1484" t="s">
        <v>1078</v>
      </c>
      <c r="I613" s="1314" t="s">
        <v>1078</v>
      </c>
      <c r="J613" s="1483" t="s">
        <v>1078</v>
      </c>
      <c r="K613" s="1484" t="s">
        <v>1078</v>
      </c>
      <c r="L613" s="1314" t="s">
        <v>1078</v>
      </c>
      <c r="M613" s="1483" t="s">
        <v>1078</v>
      </c>
      <c r="N613" s="1484" t="s">
        <v>1078</v>
      </c>
      <c r="O613" s="1314" t="s">
        <v>2284</v>
      </c>
      <c r="P613" s="1483">
        <v>55.3</v>
      </c>
      <c r="Q613" s="1484">
        <v>0</v>
      </c>
      <c r="R613" s="1314" t="s">
        <v>1078</v>
      </c>
      <c r="S613" s="1483" t="s">
        <v>1078</v>
      </c>
      <c r="T613" s="1484" t="s">
        <v>1078</v>
      </c>
      <c r="U613" s="1314" t="s">
        <v>4351</v>
      </c>
      <c r="V613" s="1483">
        <v>55.3</v>
      </c>
      <c r="W613" s="1484">
        <v>55.3</v>
      </c>
      <c r="X613" s="1314" t="s">
        <v>1078</v>
      </c>
      <c r="Y613" s="1483" t="s">
        <v>1078</v>
      </c>
      <c r="Z613" s="1484" t="s">
        <v>1078</v>
      </c>
      <c r="AA613" s="1314" t="s">
        <v>1078</v>
      </c>
      <c r="AB613" s="1483" t="s">
        <v>1078</v>
      </c>
      <c r="AC613" s="1484" t="s">
        <v>1078</v>
      </c>
      <c r="AD613" s="1314" t="s">
        <v>1078</v>
      </c>
      <c r="AE613" s="1483" t="s">
        <v>1078</v>
      </c>
      <c r="AF613" s="1484" t="s">
        <v>1078</v>
      </c>
      <c r="AG613" s="1314" t="s">
        <v>1078</v>
      </c>
      <c r="AH613" s="1483" t="s">
        <v>1078</v>
      </c>
      <c r="AI613" s="1484" t="s">
        <v>1078</v>
      </c>
      <c r="AJ613" s="1314" t="s">
        <v>1078</v>
      </c>
      <c r="AK613" s="1483" t="s">
        <v>1078</v>
      </c>
      <c r="AL613" s="1484" t="s">
        <v>1078</v>
      </c>
      <c r="AM613" s="1314" t="s">
        <v>1078</v>
      </c>
      <c r="AN613" s="1483" t="s">
        <v>1078</v>
      </c>
      <c r="AO613" s="1484" t="s">
        <v>1078</v>
      </c>
    </row>
    <row r="614" spans="1:41">
      <c r="A614" s="1303" t="s">
        <v>4507</v>
      </c>
      <c r="B614" s="1304" t="s">
        <v>4508</v>
      </c>
      <c r="C614" s="1305" t="s">
        <v>2284</v>
      </c>
      <c r="D614" s="1479">
        <v>60.3</v>
      </c>
      <c r="E614" s="1480">
        <v>0</v>
      </c>
      <c r="F614" s="1305" t="s">
        <v>2284</v>
      </c>
      <c r="G614" s="1479">
        <v>60.3</v>
      </c>
      <c r="H614" s="1480">
        <v>0</v>
      </c>
      <c r="I614" s="1305" t="s">
        <v>2284</v>
      </c>
      <c r="J614" s="1479">
        <v>60.3</v>
      </c>
      <c r="K614" s="1480">
        <v>0</v>
      </c>
      <c r="L614" s="1305" t="s">
        <v>2284</v>
      </c>
      <c r="M614" s="1479">
        <v>60.3</v>
      </c>
      <c r="N614" s="1480">
        <v>0</v>
      </c>
      <c r="O614" s="1305" t="s">
        <v>4810</v>
      </c>
      <c r="P614" s="1479">
        <v>60.3</v>
      </c>
      <c r="Q614" s="1480">
        <v>30.1</v>
      </c>
      <c r="R614" s="1305" t="s">
        <v>2284</v>
      </c>
      <c r="S614" s="1479">
        <v>60.2</v>
      </c>
      <c r="T614" s="1480">
        <v>0</v>
      </c>
      <c r="U614" s="1305" t="s">
        <v>4810</v>
      </c>
      <c r="V614" s="1479">
        <v>60.3</v>
      </c>
      <c r="W614" s="1480">
        <v>36.4</v>
      </c>
      <c r="X614" s="1305" t="s">
        <v>2284</v>
      </c>
      <c r="Y614" s="1479">
        <v>60.1</v>
      </c>
      <c r="Z614" s="1480">
        <v>0</v>
      </c>
      <c r="AA614" s="1305" t="s">
        <v>2284</v>
      </c>
      <c r="AB614" s="1479">
        <v>60.1</v>
      </c>
      <c r="AC614" s="1480">
        <v>0</v>
      </c>
      <c r="AD614" s="1305" t="s">
        <v>2284</v>
      </c>
      <c r="AE614" s="1479">
        <v>60.2</v>
      </c>
      <c r="AF614" s="1480">
        <v>0</v>
      </c>
      <c r="AG614" s="1305" t="s">
        <v>2284</v>
      </c>
      <c r="AH614" s="1479">
        <v>60.2</v>
      </c>
      <c r="AI614" s="1480">
        <v>0</v>
      </c>
      <c r="AJ614" s="1305" t="s">
        <v>2284</v>
      </c>
      <c r="AK614" s="1479">
        <v>60.3</v>
      </c>
      <c r="AL614" s="1480">
        <v>0</v>
      </c>
      <c r="AM614" s="1305" t="s">
        <v>2284</v>
      </c>
      <c r="AN614" s="1479">
        <v>60.2</v>
      </c>
      <c r="AO614" s="1480">
        <v>0</v>
      </c>
    </row>
    <row r="615" spans="1:41">
      <c r="A615" s="1714" t="s">
        <v>4509</v>
      </c>
      <c r="B615" s="1350" t="s">
        <v>4510</v>
      </c>
      <c r="C615" s="1310" t="s">
        <v>2284</v>
      </c>
      <c r="D615" s="1485">
        <v>60.3</v>
      </c>
      <c r="E615" s="1486">
        <v>0</v>
      </c>
      <c r="F615" s="1310" t="s">
        <v>2284</v>
      </c>
      <c r="G615" s="1485">
        <v>60.3</v>
      </c>
      <c r="H615" s="1486">
        <v>0</v>
      </c>
      <c r="I615" s="1310" t="s">
        <v>2284</v>
      </c>
      <c r="J615" s="1485">
        <v>60.4</v>
      </c>
      <c r="K615" s="1486">
        <v>0</v>
      </c>
      <c r="L615" s="1310" t="s">
        <v>2284</v>
      </c>
      <c r="M615" s="1485">
        <v>60.3</v>
      </c>
      <c r="N615" s="1486">
        <v>0</v>
      </c>
      <c r="O615" s="1310" t="s">
        <v>4810</v>
      </c>
      <c r="P615" s="1485">
        <v>60.2</v>
      </c>
      <c r="Q615" s="1486">
        <v>17</v>
      </c>
      <c r="R615" s="1310" t="s">
        <v>2284</v>
      </c>
      <c r="S615" s="1485">
        <v>60.2</v>
      </c>
      <c r="T615" s="1486">
        <v>0</v>
      </c>
      <c r="U615" s="1310" t="s">
        <v>4810</v>
      </c>
      <c r="V615" s="1485">
        <v>60.3</v>
      </c>
      <c r="W615" s="1486">
        <v>36.6</v>
      </c>
      <c r="X615" s="1310" t="s">
        <v>2284</v>
      </c>
      <c r="Y615" s="1485">
        <v>60.2</v>
      </c>
      <c r="Z615" s="1486">
        <v>0</v>
      </c>
      <c r="AA615" s="1310" t="s">
        <v>2284</v>
      </c>
      <c r="AB615" s="1485">
        <v>60.2</v>
      </c>
      <c r="AC615" s="1486">
        <v>0</v>
      </c>
      <c r="AD615" s="1310" t="s">
        <v>2284</v>
      </c>
      <c r="AE615" s="1485">
        <v>60.2</v>
      </c>
      <c r="AF615" s="1486">
        <v>0</v>
      </c>
      <c r="AG615" s="1310" t="s">
        <v>2284</v>
      </c>
      <c r="AH615" s="1485">
        <v>60.3</v>
      </c>
      <c r="AI615" s="1486">
        <v>0</v>
      </c>
      <c r="AJ615" s="1310" t="s">
        <v>2284</v>
      </c>
      <c r="AK615" s="1485">
        <v>60.3</v>
      </c>
      <c r="AL615" s="1486">
        <v>0</v>
      </c>
      <c r="AM615" s="1310" t="s">
        <v>4351</v>
      </c>
      <c r="AN615" s="1485">
        <v>60.2</v>
      </c>
      <c r="AO615" s="1486">
        <v>60.2</v>
      </c>
    </row>
    <row r="616" spans="1:41">
      <c r="A616" s="1313" t="s">
        <v>4511</v>
      </c>
      <c r="B616" s="1143" t="s">
        <v>4512</v>
      </c>
      <c r="C616" s="1314" t="s">
        <v>1078</v>
      </c>
      <c r="D616" s="1483" t="s">
        <v>1078</v>
      </c>
      <c r="E616" s="1484" t="s">
        <v>1078</v>
      </c>
      <c r="F616" s="1314" t="s">
        <v>1078</v>
      </c>
      <c r="G616" s="1483" t="s">
        <v>1078</v>
      </c>
      <c r="H616" s="1484" t="s">
        <v>1078</v>
      </c>
      <c r="I616" s="1314" t="s">
        <v>1078</v>
      </c>
      <c r="J616" s="1483" t="s">
        <v>1078</v>
      </c>
      <c r="K616" s="1484" t="s">
        <v>1078</v>
      </c>
      <c r="L616" s="1314" t="s">
        <v>1078</v>
      </c>
      <c r="M616" s="1483" t="s">
        <v>1078</v>
      </c>
      <c r="N616" s="1484" t="s">
        <v>1078</v>
      </c>
      <c r="O616" s="1314" t="s">
        <v>4810</v>
      </c>
      <c r="P616" s="1483">
        <v>60.2</v>
      </c>
      <c r="Q616" s="1484">
        <v>18.600000000000001</v>
      </c>
      <c r="R616" s="1314" t="s">
        <v>1078</v>
      </c>
      <c r="S616" s="1483" t="s">
        <v>1078</v>
      </c>
      <c r="T616" s="1484" t="s">
        <v>1078</v>
      </c>
      <c r="U616" s="1314" t="s">
        <v>4351</v>
      </c>
      <c r="V616" s="1483">
        <v>60.3</v>
      </c>
      <c r="W616" s="1484">
        <v>60.3</v>
      </c>
      <c r="X616" s="1314" t="s">
        <v>1078</v>
      </c>
      <c r="Y616" s="1483" t="s">
        <v>1078</v>
      </c>
      <c r="Z616" s="1484" t="s">
        <v>1078</v>
      </c>
      <c r="AA616" s="1314" t="s">
        <v>1078</v>
      </c>
      <c r="AB616" s="1483" t="s">
        <v>1078</v>
      </c>
      <c r="AC616" s="1484" t="s">
        <v>1078</v>
      </c>
      <c r="AD616" s="1314" t="s">
        <v>1078</v>
      </c>
      <c r="AE616" s="1483" t="s">
        <v>1078</v>
      </c>
      <c r="AF616" s="1484" t="s">
        <v>1078</v>
      </c>
      <c r="AG616" s="1314" t="s">
        <v>1078</v>
      </c>
      <c r="AH616" s="1483" t="s">
        <v>1078</v>
      </c>
      <c r="AI616" s="1484" t="s">
        <v>1078</v>
      </c>
      <c r="AJ616" s="1314" t="s">
        <v>1078</v>
      </c>
      <c r="AK616" s="1483" t="s">
        <v>1078</v>
      </c>
      <c r="AL616" s="1484" t="s">
        <v>1078</v>
      </c>
      <c r="AM616" s="1314" t="s">
        <v>2284</v>
      </c>
      <c r="AN616" s="1483">
        <v>60.2</v>
      </c>
      <c r="AO616" s="1484">
        <v>0</v>
      </c>
    </row>
    <row r="617" spans="1:41" ht="66.75">
      <c r="A617" s="1299" t="s">
        <v>6576</v>
      </c>
      <c r="B617" s="1139" t="s">
        <v>6577</v>
      </c>
      <c r="C617" s="1300" t="s">
        <v>6643</v>
      </c>
      <c r="D617" s="1301" t="s">
        <v>6649</v>
      </c>
      <c r="E617" s="1302" t="s">
        <v>6650</v>
      </c>
      <c r="F617" s="1300" t="s">
        <v>6643</v>
      </c>
      <c r="G617" s="1301" t="s">
        <v>6649</v>
      </c>
      <c r="H617" s="1302" t="s">
        <v>6650</v>
      </c>
      <c r="I617" s="1300" t="s">
        <v>4806</v>
      </c>
      <c r="J617" s="1301" t="s">
        <v>4813</v>
      </c>
      <c r="K617" s="1302" t="s">
        <v>4814</v>
      </c>
      <c r="L617" s="1300" t="s">
        <v>4806</v>
      </c>
      <c r="M617" s="1301" t="s">
        <v>4813</v>
      </c>
      <c r="N617" s="1302" t="s">
        <v>4814</v>
      </c>
      <c r="O617" s="1300" t="s">
        <v>4806</v>
      </c>
      <c r="P617" s="1301" t="s">
        <v>4813</v>
      </c>
      <c r="Q617" s="1302" t="s">
        <v>4814</v>
      </c>
      <c r="R617" s="1300" t="s">
        <v>4806</v>
      </c>
      <c r="S617" s="1301" t="s">
        <v>4813</v>
      </c>
      <c r="T617" s="1302" t="s">
        <v>4814</v>
      </c>
      <c r="U617" s="1300" t="s">
        <v>4806</v>
      </c>
      <c r="V617" s="1301" t="s">
        <v>4813</v>
      </c>
      <c r="W617" s="1302" t="s">
        <v>4814</v>
      </c>
      <c r="X617" s="1300" t="s">
        <v>4806</v>
      </c>
      <c r="Y617" s="1301" t="s">
        <v>4813</v>
      </c>
      <c r="Z617" s="1302" t="s">
        <v>4814</v>
      </c>
      <c r="AA617" s="1300" t="s">
        <v>4806</v>
      </c>
      <c r="AB617" s="1301" t="s">
        <v>4813</v>
      </c>
      <c r="AC617" s="1302" t="s">
        <v>4814</v>
      </c>
      <c r="AD617" s="1300" t="s">
        <v>4806</v>
      </c>
      <c r="AE617" s="1301" t="s">
        <v>4813</v>
      </c>
      <c r="AF617" s="1302" t="s">
        <v>4814</v>
      </c>
      <c r="AG617" s="1300" t="s">
        <v>4806</v>
      </c>
      <c r="AH617" s="1301" t="s">
        <v>4813</v>
      </c>
      <c r="AI617" s="1302" t="s">
        <v>4814</v>
      </c>
      <c r="AJ617" s="1300" t="s">
        <v>4806</v>
      </c>
      <c r="AK617" s="1301" t="s">
        <v>4813</v>
      </c>
      <c r="AL617" s="1302" t="s">
        <v>4814</v>
      </c>
      <c r="AM617" s="1300" t="s">
        <v>4806</v>
      </c>
      <c r="AN617" s="1301" t="s">
        <v>4813</v>
      </c>
      <c r="AO617" s="1302" t="s">
        <v>4814</v>
      </c>
    </row>
    <row r="618" spans="1:41">
      <c r="A618" s="1303" t="s">
        <v>5747</v>
      </c>
      <c r="B618" s="1304" t="s">
        <v>5888</v>
      </c>
      <c r="C618" s="1305" t="s">
        <v>2284</v>
      </c>
      <c r="D618" s="1479">
        <v>45.2</v>
      </c>
      <c r="E618" s="1480">
        <v>0</v>
      </c>
      <c r="F618" s="1305" t="s">
        <v>2284</v>
      </c>
      <c r="G618" s="1479">
        <v>45.3</v>
      </c>
      <c r="H618" s="1480">
        <v>0</v>
      </c>
      <c r="I618" s="1305" t="s">
        <v>4810</v>
      </c>
      <c r="J618" s="1479">
        <v>45.3</v>
      </c>
      <c r="K618" s="1480">
        <v>9.1</v>
      </c>
      <c r="L618" s="1305" t="s">
        <v>2284</v>
      </c>
      <c r="M618" s="1479">
        <v>45.2</v>
      </c>
      <c r="N618" s="1480">
        <v>0</v>
      </c>
      <c r="O618" s="1305" t="s">
        <v>2284</v>
      </c>
      <c r="P618" s="1479">
        <v>45.3</v>
      </c>
      <c r="Q618" s="1480">
        <v>0</v>
      </c>
      <c r="R618" s="1305" t="s">
        <v>2284</v>
      </c>
      <c r="S618" s="1479">
        <v>45.2</v>
      </c>
      <c r="T618" s="1480">
        <v>0</v>
      </c>
      <c r="U618" s="1305" t="s">
        <v>2284</v>
      </c>
      <c r="V618" s="1479">
        <v>45.3</v>
      </c>
      <c r="W618" s="1480">
        <v>0</v>
      </c>
      <c r="X618" s="1305" t="s">
        <v>2284</v>
      </c>
      <c r="Y618" s="1479">
        <v>45.2</v>
      </c>
      <c r="Z618" s="1480">
        <v>0</v>
      </c>
      <c r="AA618" s="1305" t="s">
        <v>2284</v>
      </c>
      <c r="AB618" s="1479">
        <v>45.2</v>
      </c>
      <c r="AC618" s="1480">
        <v>0</v>
      </c>
      <c r="AD618" s="1305" t="s">
        <v>2284</v>
      </c>
      <c r="AE618" s="1479">
        <v>45.2</v>
      </c>
      <c r="AF618" s="1480">
        <v>0</v>
      </c>
      <c r="AG618" s="1305" t="s">
        <v>2284</v>
      </c>
      <c r="AH618" s="1479">
        <v>45.3</v>
      </c>
      <c r="AI618" s="1480">
        <v>0</v>
      </c>
      <c r="AJ618" s="1305" t="s">
        <v>2284</v>
      </c>
      <c r="AK618" s="1479">
        <v>45.3</v>
      </c>
      <c r="AL618" s="1480">
        <v>0</v>
      </c>
      <c r="AM618" s="1305" t="s">
        <v>2284</v>
      </c>
      <c r="AN618" s="1479">
        <v>45.3</v>
      </c>
      <c r="AO618" s="1480">
        <v>0</v>
      </c>
    </row>
    <row r="619" spans="1:41">
      <c r="A619" s="1308" t="s">
        <v>5748</v>
      </c>
      <c r="B619" s="1309" t="s">
        <v>5889</v>
      </c>
      <c r="C619" s="1310" t="s">
        <v>2284</v>
      </c>
      <c r="D619" s="1485">
        <v>45.2</v>
      </c>
      <c r="E619" s="1486">
        <v>0</v>
      </c>
      <c r="F619" s="1310" t="s">
        <v>2284</v>
      </c>
      <c r="G619" s="1485">
        <v>45.3</v>
      </c>
      <c r="H619" s="1486">
        <v>0</v>
      </c>
      <c r="I619" s="1310" t="s">
        <v>2284</v>
      </c>
      <c r="J619" s="1485">
        <v>45.3</v>
      </c>
      <c r="K619" s="1486">
        <v>0</v>
      </c>
      <c r="L619" s="1310" t="s">
        <v>2284</v>
      </c>
      <c r="M619" s="1485">
        <v>45.2</v>
      </c>
      <c r="N619" s="1486">
        <v>0</v>
      </c>
      <c r="O619" s="1310" t="s">
        <v>2284</v>
      </c>
      <c r="P619" s="1485">
        <v>45.2</v>
      </c>
      <c r="Q619" s="1486">
        <v>0</v>
      </c>
      <c r="R619" s="1310" t="s">
        <v>2284</v>
      </c>
      <c r="S619" s="1485">
        <v>45.3</v>
      </c>
      <c r="T619" s="1486">
        <v>0</v>
      </c>
      <c r="U619" s="1310" t="s">
        <v>2284</v>
      </c>
      <c r="V619" s="1485">
        <v>45.3</v>
      </c>
      <c r="W619" s="1486">
        <v>0</v>
      </c>
      <c r="X619" s="1310" t="s">
        <v>2284</v>
      </c>
      <c r="Y619" s="1485">
        <v>45.2</v>
      </c>
      <c r="Z619" s="1486">
        <v>0</v>
      </c>
      <c r="AA619" s="1310" t="s">
        <v>2284</v>
      </c>
      <c r="AB619" s="1485">
        <v>45.2</v>
      </c>
      <c r="AC619" s="1486">
        <v>0</v>
      </c>
      <c r="AD619" s="1310" t="s">
        <v>2284</v>
      </c>
      <c r="AE619" s="1485">
        <v>45.3</v>
      </c>
      <c r="AF619" s="1486">
        <v>0</v>
      </c>
      <c r="AG619" s="1310" t="s">
        <v>2284</v>
      </c>
      <c r="AH619" s="1485">
        <v>45.2</v>
      </c>
      <c r="AI619" s="1486">
        <v>0</v>
      </c>
      <c r="AJ619" s="1310" t="s">
        <v>2284</v>
      </c>
      <c r="AK619" s="1485">
        <v>45.3</v>
      </c>
      <c r="AL619" s="1486">
        <v>0</v>
      </c>
      <c r="AM619" s="1310" t="s">
        <v>2284</v>
      </c>
      <c r="AN619" s="1485">
        <v>45.3</v>
      </c>
      <c r="AO619" s="1486">
        <v>0</v>
      </c>
    </row>
    <row r="620" spans="1:41">
      <c r="A620" s="1313" t="s">
        <v>5749</v>
      </c>
      <c r="B620" s="1143" t="s">
        <v>5890</v>
      </c>
      <c r="C620" s="1314" t="s">
        <v>1078</v>
      </c>
      <c r="D620" s="1483" t="s">
        <v>1078</v>
      </c>
      <c r="E620" s="1484" t="s">
        <v>1078</v>
      </c>
      <c r="F620" s="1314" t="s">
        <v>1078</v>
      </c>
      <c r="G620" s="1483" t="s">
        <v>1078</v>
      </c>
      <c r="H620" s="1484" t="s">
        <v>1078</v>
      </c>
      <c r="I620" s="1314" t="s">
        <v>2284</v>
      </c>
      <c r="J620" s="1483">
        <v>45.2</v>
      </c>
      <c r="K620" s="1484">
        <v>0</v>
      </c>
      <c r="L620" s="1314" t="s">
        <v>1078</v>
      </c>
      <c r="M620" s="1483" t="s">
        <v>1078</v>
      </c>
      <c r="N620" s="1484" t="s">
        <v>1078</v>
      </c>
      <c r="O620" s="1314" t="s">
        <v>1078</v>
      </c>
      <c r="P620" s="1483" t="s">
        <v>1078</v>
      </c>
      <c r="Q620" s="1484" t="s">
        <v>1078</v>
      </c>
      <c r="R620" s="1314" t="s">
        <v>1078</v>
      </c>
      <c r="S620" s="1483" t="s">
        <v>1078</v>
      </c>
      <c r="T620" s="1484" t="s">
        <v>1078</v>
      </c>
      <c r="U620" s="1314" t="s">
        <v>1078</v>
      </c>
      <c r="V620" s="1483" t="s">
        <v>1078</v>
      </c>
      <c r="W620" s="1484" t="s">
        <v>1078</v>
      </c>
      <c r="X620" s="1314" t="s">
        <v>1078</v>
      </c>
      <c r="Y620" s="1483" t="s">
        <v>1078</v>
      </c>
      <c r="Z620" s="1484" t="s">
        <v>1078</v>
      </c>
      <c r="AA620" s="1314" t="s">
        <v>1078</v>
      </c>
      <c r="AB620" s="1483" t="s">
        <v>1078</v>
      </c>
      <c r="AC620" s="1484" t="s">
        <v>1078</v>
      </c>
      <c r="AD620" s="1314" t="s">
        <v>1078</v>
      </c>
      <c r="AE620" s="1483" t="s">
        <v>1078</v>
      </c>
      <c r="AF620" s="1484" t="s">
        <v>1078</v>
      </c>
      <c r="AG620" s="1314" t="s">
        <v>1078</v>
      </c>
      <c r="AH620" s="1483" t="s">
        <v>1078</v>
      </c>
      <c r="AI620" s="1484" t="s">
        <v>1078</v>
      </c>
      <c r="AJ620" s="1314" t="s">
        <v>1078</v>
      </c>
      <c r="AK620" s="1483" t="s">
        <v>1078</v>
      </c>
      <c r="AL620" s="1484" t="s">
        <v>1078</v>
      </c>
      <c r="AM620" s="1314" t="s">
        <v>1078</v>
      </c>
      <c r="AN620" s="1483" t="s">
        <v>1078</v>
      </c>
      <c r="AO620" s="1484" t="s">
        <v>1078</v>
      </c>
    </row>
    <row r="621" spans="1:41" ht="66.75">
      <c r="A621" s="1299" t="s">
        <v>6578</v>
      </c>
      <c r="B621" s="1139" t="s">
        <v>6579</v>
      </c>
      <c r="C621" s="1300" t="s">
        <v>6643</v>
      </c>
      <c r="D621" s="1301" t="s">
        <v>6649</v>
      </c>
      <c r="E621" s="1302" t="s">
        <v>6650</v>
      </c>
      <c r="F621" s="1300" t="s">
        <v>6643</v>
      </c>
      <c r="G621" s="1301" t="s">
        <v>6649</v>
      </c>
      <c r="H621" s="1302" t="s">
        <v>6650</v>
      </c>
      <c r="I621" s="1300" t="s">
        <v>4806</v>
      </c>
      <c r="J621" s="1301" t="s">
        <v>4813</v>
      </c>
      <c r="K621" s="1302" t="s">
        <v>4814</v>
      </c>
      <c r="L621" s="1300" t="s">
        <v>4806</v>
      </c>
      <c r="M621" s="1301" t="s">
        <v>4813</v>
      </c>
      <c r="N621" s="1302" t="s">
        <v>4814</v>
      </c>
      <c r="O621" s="1300" t="s">
        <v>4806</v>
      </c>
      <c r="P621" s="1301" t="s">
        <v>4813</v>
      </c>
      <c r="Q621" s="1302" t="s">
        <v>4814</v>
      </c>
      <c r="R621" s="1300" t="s">
        <v>4806</v>
      </c>
      <c r="S621" s="1301" t="s">
        <v>4813</v>
      </c>
      <c r="T621" s="1302" t="s">
        <v>4814</v>
      </c>
      <c r="U621" s="1300" t="s">
        <v>4806</v>
      </c>
      <c r="V621" s="1301" t="s">
        <v>4813</v>
      </c>
      <c r="W621" s="1302" t="s">
        <v>4814</v>
      </c>
      <c r="X621" s="1300" t="s">
        <v>4806</v>
      </c>
      <c r="Y621" s="1301" t="s">
        <v>4813</v>
      </c>
      <c r="Z621" s="1302" t="s">
        <v>4814</v>
      </c>
      <c r="AA621" s="1300" t="s">
        <v>4806</v>
      </c>
      <c r="AB621" s="1301" t="s">
        <v>4813</v>
      </c>
      <c r="AC621" s="1302" t="s">
        <v>4814</v>
      </c>
      <c r="AD621" s="1300" t="s">
        <v>4806</v>
      </c>
      <c r="AE621" s="1301" t="s">
        <v>4813</v>
      </c>
      <c r="AF621" s="1302" t="s">
        <v>4814</v>
      </c>
      <c r="AG621" s="1300" t="s">
        <v>4806</v>
      </c>
      <c r="AH621" s="1301" t="s">
        <v>4813</v>
      </c>
      <c r="AI621" s="1302" t="s">
        <v>4814</v>
      </c>
      <c r="AJ621" s="1300" t="s">
        <v>4806</v>
      </c>
      <c r="AK621" s="1301" t="s">
        <v>4813</v>
      </c>
      <c r="AL621" s="1302" t="s">
        <v>4814</v>
      </c>
      <c r="AM621" s="1300" t="s">
        <v>4806</v>
      </c>
      <c r="AN621" s="1301" t="s">
        <v>4813</v>
      </c>
      <c r="AO621" s="1302" t="s">
        <v>4814</v>
      </c>
    </row>
    <row r="622" spans="1:41">
      <c r="A622" s="1303" t="s">
        <v>5747</v>
      </c>
      <c r="B622" s="1304" t="s">
        <v>5888</v>
      </c>
      <c r="C622" s="1305" t="s">
        <v>2284</v>
      </c>
      <c r="D622" s="1479">
        <v>45.2</v>
      </c>
      <c r="E622" s="1480">
        <v>0</v>
      </c>
      <c r="F622" s="1305" t="s">
        <v>2284</v>
      </c>
      <c r="G622" s="1479">
        <v>45.3</v>
      </c>
      <c r="H622" s="1480">
        <v>0</v>
      </c>
      <c r="I622" s="1305" t="s">
        <v>4810</v>
      </c>
      <c r="J622" s="1479">
        <v>45.3</v>
      </c>
      <c r="K622" s="1480">
        <v>9.1</v>
      </c>
      <c r="L622" s="1305" t="s">
        <v>2284</v>
      </c>
      <c r="M622" s="1479">
        <v>45.2</v>
      </c>
      <c r="N622" s="1480">
        <v>0</v>
      </c>
      <c r="O622" s="1305" t="s">
        <v>2284</v>
      </c>
      <c r="P622" s="1479">
        <v>45.3</v>
      </c>
      <c r="Q622" s="1480">
        <v>0</v>
      </c>
      <c r="R622" s="1305" t="s">
        <v>2284</v>
      </c>
      <c r="S622" s="1479">
        <v>45.2</v>
      </c>
      <c r="T622" s="1480">
        <v>0</v>
      </c>
      <c r="U622" s="1305" t="s">
        <v>2284</v>
      </c>
      <c r="V622" s="1479">
        <v>45.3</v>
      </c>
      <c r="W622" s="1480">
        <v>0</v>
      </c>
      <c r="X622" s="1305" t="s">
        <v>2284</v>
      </c>
      <c r="Y622" s="1479">
        <v>45.2</v>
      </c>
      <c r="Z622" s="1480">
        <v>0</v>
      </c>
      <c r="AA622" s="1305" t="s">
        <v>2284</v>
      </c>
      <c r="AB622" s="1479">
        <v>45.2</v>
      </c>
      <c r="AC622" s="1480">
        <v>0</v>
      </c>
      <c r="AD622" s="1305" t="s">
        <v>2284</v>
      </c>
      <c r="AE622" s="1479">
        <v>45.2</v>
      </c>
      <c r="AF622" s="1480">
        <v>0</v>
      </c>
      <c r="AG622" s="1305" t="s">
        <v>2284</v>
      </c>
      <c r="AH622" s="1479">
        <v>45.3</v>
      </c>
      <c r="AI622" s="1480">
        <v>0</v>
      </c>
      <c r="AJ622" s="1305" t="s">
        <v>2284</v>
      </c>
      <c r="AK622" s="1479">
        <v>45.3</v>
      </c>
      <c r="AL622" s="1480">
        <v>0</v>
      </c>
      <c r="AM622" s="1305" t="s">
        <v>2284</v>
      </c>
      <c r="AN622" s="1479">
        <v>45.3</v>
      </c>
      <c r="AO622" s="1480">
        <v>0</v>
      </c>
    </row>
    <row r="623" spans="1:41">
      <c r="A623" s="1308" t="s">
        <v>5748</v>
      </c>
      <c r="B623" s="1309" t="s">
        <v>5889</v>
      </c>
      <c r="C623" s="1310" t="s">
        <v>2284</v>
      </c>
      <c r="D623" s="1485">
        <v>45.2</v>
      </c>
      <c r="E623" s="1486">
        <v>0</v>
      </c>
      <c r="F623" s="1310" t="s">
        <v>2284</v>
      </c>
      <c r="G623" s="1485">
        <v>45.3</v>
      </c>
      <c r="H623" s="1486">
        <v>0</v>
      </c>
      <c r="I623" s="1310" t="s">
        <v>2284</v>
      </c>
      <c r="J623" s="1485">
        <v>45.3</v>
      </c>
      <c r="K623" s="1486">
        <v>0</v>
      </c>
      <c r="L623" s="1310" t="s">
        <v>2284</v>
      </c>
      <c r="M623" s="1485">
        <v>45.2</v>
      </c>
      <c r="N623" s="1486">
        <v>0</v>
      </c>
      <c r="O623" s="1310" t="s">
        <v>2284</v>
      </c>
      <c r="P623" s="1485">
        <v>45.2</v>
      </c>
      <c r="Q623" s="1486">
        <v>0</v>
      </c>
      <c r="R623" s="1310" t="s">
        <v>2284</v>
      </c>
      <c r="S623" s="1485">
        <v>45.3</v>
      </c>
      <c r="T623" s="1486">
        <v>0</v>
      </c>
      <c r="U623" s="1310" t="s">
        <v>2284</v>
      </c>
      <c r="V623" s="1485">
        <v>45.3</v>
      </c>
      <c r="W623" s="1486">
        <v>0</v>
      </c>
      <c r="X623" s="1310" t="s">
        <v>2284</v>
      </c>
      <c r="Y623" s="1485">
        <v>45.2</v>
      </c>
      <c r="Z623" s="1486">
        <v>0</v>
      </c>
      <c r="AA623" s="1310" t="s">
        <v>2284</v>
      </c>
      <c r="AB623" s="1485">
        <v>45.2</v>
      </c>
      <c r="AC623" s="1486">
        <v>0</v>
      </c>
      <c r="AD623" s="1310" t="s">
        <v>2284</v>
      </c>
      <c r="AE623" s="1485">
        <v>45.3</v>
      </c>
      <c r="AF623" s="1486">
        <v>0</v>
      </c>
      <c r="AG623" s="1310" t="s">
        <v>2284</v>
      </c>
      <c r="AH623" s="1485">
        <v>45.2</v>
      </c>
      <c r="AI623" s="1486">
        <v>0</v>
      </c>
      <c r="AJ623" s="1310" t="s">
        <v>2284</v>
      </c>
      <c r="AK623" s="1485">
        <v>45.3</v>
      </c>
      <c r="AL623" s="1486">
        <v>0</v>
      </c>
      <c r="AM623" s="1310" t="s">
        <v>2284</v>
      </c>
      <c r="AN623" s="1485">
        <v>45.3</v>
      </c>
      <c r="AO623" s="1486">
        <v>0</v>
      </c>
    </row>
    <row r="624" spans="1:41">
      <c r="A624" s="1313" t="s">
        <v>5749</v>
      </c>
      <c r="B624" s="1143" t="s">
        <v>5890</v>
      </c>
      <c r="C624" s="1314" t="s">
        <v>1078</v>
      </c>
      <c r="D624" s="1483" t="s">
        <v>1078</v>
      </c>
      <c r="E624" s="1484" t="s">
        <v>1078</v>
      </c>
      <c r="F624" s="1314" t="s">
        <v>1078</v>
      </c>
      <c r="G624" s="1483" t="s">
        <v>1078</v>
      </c>
      <c r="H624" s="1484" t="s">
        <v>1078</v>
      </c>
      <c r="I624" s="1314" t="s">
        <v>2284</v>
      </c>
      <c r="J624" s="1483">
        <v>45.2</v>
      </c>
      <c r="K624" s="1484">
        <v>0</v>
      </c>
      <c r="L624" s="1314" t="s">
        <v>1078</v>
      </c>
      <c r="M624" s="1483" t="s">
        <v>1078</v>
      </c>
      <c r="N624" s="1484" t="s">
        <v>1078</v>
      </c>
      <c r="O624" s="1314" t="s">
        <v>1078</v>
      </c>
      <c r="P624" s="1483" t="s">
        <v>1078</v>
      </c>
      <c r="Q624" s="1484" t="s">
        <v>1078</v>
      </c>
      <c r="R624" s="1314" t="s">
        <v>1078</v>
      </c>
      <c r="S624" s="1483" t="s">
        <v>1078</v>
      </c>
      <c r="T624" s="1484" t="s">
        <v>1078</v>
      </c>
      <c r="U624" s="1314" t="s">
        <v>1078</v>
      </c>
      <c r="V624" s="1483" t="s">
        <v>1078</v>
      </c>
      <c r="W624" s="1484" t="s">
        <v>1078</v>
      </c>
      <c r="X624" s="1314" t="s">
        <v>1078</v>
      </c>
      <c r="Y624" s="1483" t="s">
        <v>1078</v>
      </c>
      <c r="Z624" s="1484" t="s">
        <v>1078</v>
      </c>
      <c r="AA624" s="1314" t="s">
        <v>1078</v>
      </c>
      <c r="AB624" s="1483" t="s">
        <v>1078</v>
      </c>
      <c r="AC624" s="1484" t="s">
        <v>1078</v>
      </c>
      <c r="AD624" s="1314" t="s">
        <v>1078</v>
      </c>
      <c r="AE624" s="1483" t="s">
        <v>1078</v>
      </c>
      <c r="AF624" s="1484" t="s">
        <v>1078</v>
      </c>
      <c r="AG624" s="1314" t="s">
        <v>1078</v>
      </c>
      <c r="AH624" s="1483" t="s">
        <v>1078</v>
      </c>
      <c r="AI624" s="1484" t="s">
        <v>1078</v>
      </c>
      <c r="AJ624" s="1314" t="s">
        <v>1078</v>
      </c>
      <c r="AK624" s="1483" t="s">
        <v>1078</v>
      </c>
      <c r="AL624" s="1484" t="s">
        <v>1078</v>
      </c>
      <c r="AM624" s="1314" t="s">
        <v>1078</v>
      </c>
      <c r="AN624" s="1483" t="s">
        <v>1078</v>
      </c>
      <c r="AO624" s="1484" t="s">
        <v>1078</v>
      </c>
    </row>
    <row r="625" spans="1:41" ht="66.75">
      <c r="A625" s="1299" t="s">
        <v>6580</v>
      </c>
      <c r="B625" s="1139" t="s">
        <v>6581</v>
      </c>
      <c r="C625" s="1300" t="s">
        <v>6643</v>
      </c>
      <c r="D625" s="1301" t="s">
        <v>6649</v>
      </c>
      <c r="E625" s="1302" t="s">
        <v>6650</v>
      </c>
      <c r="F625" s="1300" t="s">
        <v>6643</v>
      </c>
      <c r="G625" s="1301" t="s">
        <v>6649</v>
      </c>
      <c r="H625" s="1302" t="s">
        <v>6650</v>
      </c>
      <c r="I625" s="1300" t="s">
        <v>4806</v>
      </c>
      <c r="J625" s="1301" t="s">
        <v>4813</v>
      </c>
      <c r="K625" s="1302" t="s">
        <v>4814</v>
      </c>
      <c r="L625" s="1300" t="s">
        <v>4806</v>
      </c>
      <c r="M625" s="1301" t="s">
        <v>4813</v>
      </c>
      <c r="N625" s="1302" t="s">
        <v>4814</v>
      </c>
      <c r="O625" s="1300" t="s">
        <v>4806</v>
      </c>
      <c r="P625" s="1301" t="s">
        <v>4813</v>
      </c>
      <c r="Q625" s="1302" t="s">
        <v>4814</v>
      </c>
      <c r="R625" s="1300" t="s">
        <v>4806</v>
      </c>
      <c r="S625" s="1301" t="s">
        <v>4813</v>
      </c>
      <c r="T625" s="1302" t="s">
        <v>4814</v>
      </c>
      <c r="U625" s="1300" t="s">
        <v>4806</v>
      </c>
      <c r="V625" s="1301" t="s">
        <v>4813</v>
      </c>
      <c r="W625" s="1302" t="s">
        <v>4814</v>
      </c>
      <c r="X625" s="1300" t="s">
        <v>4806</v>
      </c>
      <c r="Y625" s="1301" t="s">
        <v>4813</v>
      </c>
      <c r="Z625" s="1302" t="s">
        <v>4814</v>
      </c>
      <c r="AA625" s="1300" t="s">
        <v>4806</v>
      </c>
      <c r="AB625" s="1301" t="s">
        <v>4813</v>
      </c>
      <c r="AC625" s="1302" t="s">
        <v>4814</v>
      </c>
      <c r="AD625" s="1300" t="s">
        <v>4806</v>
      </c>
      <c r="AE625" s="1301" t="s">
        <v>4813</v>
      </c>
      <c r="AF625" s="1302" t="s">
        <v>4814</v>
      </c>
      <c r="AG625" s="1300" t="s">
        <v>4806</v>
      </c>
      <c r="AH625" s="1301" t="s">
        <v>4813</v>
      </c>
      <c r="AI625" s="1302" t="s">
        <v>4814</v>
      </c>
      <c r="AJ625" s="1300" t="s">
        <v>4806</v>
      </c>
      <c r="AK625" s="1301" t="s">
        <v>4813</v>
      </c>
      <c r="AL625" s="1302" t="s">
        <v>4814</v>
      </c>
      <c r="AM625" s="1300" t="s">
        <v>4806</v>
      </c>
      <c r="AN625" s="1301" t="s">
        <v>4813</v>
      </c>
      <c r="AO625" s="1302" t="s">
        <v>4814</v>
      </c>
    </row>
    <row r="626" spans="1:41">
      <c r="A626" s="1303" t="s">
        <v>5747</v>
      </c>
      <c r="B626" s="1304" t="s">
        <v>5888</v>
      </c>
      <c r="C626" s="1305" t="s">
        <v>4809</v>
      </c>
      <c r="D626" s="1479" t="s">
        <v>1078</v>
      </c>
      <c r="E626" s="1480" t="s">
        <v>1078</v>
      </c>
      <c r="F626" s="1305" t="s">
        <v>4809</v>
      </c>
      <c r="G626" s="1479" t="s">
        <v>1078</v>
      </c>
      <c r="H626" s="1480" t="s">
        <v>1078</v>
      </c>
      <c r="I626" s="1305" t="s">
        <v>4809</v>
      </c>
      <c r="J626" s="1479" t="s">
        <v>1078</v>
      </c>
      <c r="K626" s="1480" t="s">
        <v>1078</v>
      </c>
      <c r="L626" s="1305" t="s">
        <v>4809</v>
      </c>
      <c r="M626" s="1479" t="s">
        <v>1078</v>
      </c>
      <c r="N626" s="1480" t="s">
        <v>1078</v>
      </c>
      <c r="O626" s="1305" t="s">
        <v>4809</v>
      </c>
      <c r="P626" s="1479" t="s">
        <v>1078</v>
      </c>
      <c r="Q626" s="1480" t="s">
        <v>1078</v>
      </c>
      <c r="R626" s="1305" t="s">
        <v>4809</v>
      </c>
      <c r="S626" s="1479" t="s">
        <v>1078</v>
      </c>
      <c r="T626" s="1480" t="s">
        <v>1078</v>
      </c>
      <c r="U626" s="1305" t="s">
        <v>4809</v>
      </c>
      <c r="V626" s="1479" t="s">
        <v>1078</v>
      </c>
      <c r="W626" s="1480" t="s">
        <v>1078</v>
      </c>
      <c r="X626" s="1305" t="s">
        <v>4809</v>
      </c>
      <c r="Y626" s="1479" t="s">
        <v>1078</v>
      </c>
      <c r="Z626" s="1480" t="s">
        <v>1078</v>
      </c>
      <c r="AA626" s="1305" t="s">
        <v>4809</v>
      </c>
      <c r="AB626" s="1479" t="s">
        <v>1078</v>
      </c>
      <c r="AC626" s="1480" t="s">
        <v>1078</v>
      </c>
      <c r="AD626" s="1305" t="s">
        <v>4809</v>
      </c>
      <c r="AE626" s="1479" t="s">
        <v>1078</v>
      </c>
      <c r="AF626" s="1480" t="s">
        <v>1078</v>
      </c>
      <c r="AG626" s="1305" t="s">
        <v>4809</v>
      </c>
      <c r="AH626" s="1479" t="s">
        <v>1078</v>
      </c>
      <c r="AI626" s="1480" t="s">
        <v>1078</v>
      </c>
      <c r="AJ626" s="1305" t="s">
        <v>4809</v>
      </c>
      <c r="AK626" s="1479" t="s">
        <v>1078</v>
      </c>
      <c r="AL626" s="1480" t="s">
        <v>1078</v>
      </c>
      <c r="AM626" s="1305" t="s">
        <v>4809</v>
      </c>
      <c r="AN626" s="1479" t="s">
        <v>1078</v>
      </c>
      <c r="AO626" s="1480" t="s">
        <v>1078</v>
      </c>
    </row>
    <row r="627" spans="1:41">
      <c r="A627" s="1308" t="s">
        <v>5748</v>
      </c>
      <c r="B627" s="1309" t="s">
        <v>5889</v>
      </c>
      <c r="C627" s="1310" t="s">
        <v>1078</v>
      </c>
      <c r="D627" s="1485" t="s">
        <v>1078</v>
      </c>
      <c r="E627" s="1486" t="s">
        <v>1078</v>
      </c>
      <c r="F627" s="1310" t="s">
        <v>1078</v>
      </c>
      <c r="G627" s="1485" t="s">
        <v>1078</v>
      </c>
      <c r="H627" s="1486" t="s">
        <v>1078</v>
      </c>
      <c r="I627" s="1310" t="s">
        <v>1078</v>
      </c>
      <c r="J627" s="1485" t="s">
        <v>1078</v>
      </c>
      <c r="K627" s="1486" t="s">
        <v>1078</v>
      </c>
      <c r="L627" s="1310" t="s">
        <v>1078</v>
      </c>
      <c r="M627" s="1485" t="s">
        <v>1078</v>
      </c>
      <c r="N627" s="1486" t="s">
        <v>1078</v>
      </c>
      <c r="O627" s="1310" t="s">
        <v>1078</v>
      </c>
      <c r="P627" s="1485" t="s">
        <v>1078</v>
      </c>
      <c r="Q627" s="1486" t="s">
        <v>1078</v>
      </c>
      <c r="R627" s="1310" t="s">
        <v>1078</v>
      </c>
      <c r="S627" s="1485" t="s">
        <v>1078</v>
      </c>
      <c r="T627" s="1486" t="s">
        <v>1078</v>
      </c>
      <c r="U627" s="1310" t="s">
        <v>1078</v>
      </c>
      <c r="V627" s="1485" t="s">
        <v>1078</v>
      </c>
      <c r="W627" s="1486" t="s">
        <v>1078</v>
      </c>
      <c r="X627" s="1310" t="s">
        <v>1078</v>
      </c>
      <c r="Y627" s="1485" t="s">
        <v>1078</v>
      </c>
      <c r="Z627" s="1486" t="s">
        <v>1078</v>
      </c>
      <c r="AA627" s="1310" t="s">
        <v>1078</v>
      </c>
      <c r="AB627" s="1485" t="s">
        <v>1078</v>
      </c>
      <c r="AC627" s="1486" t="s">
        <v>1078</v>
      </c>
      <c r="AD627" s="1310" t="s">
        <v>1078</v>
      </c>
      <c r="AE627" s="1485" t="s">
        <v>1078</v>
      </c>
      <c r="AF627" s="1486" t="s">
        <v>1078</v>
      </c>
      <c r="AG627" s="1310" t="s">
        <v>1078</v>
      </c>
      <c r="AH627" s="1485" t="s">
        <v>1078</v>
      </c>
      <c r="AI627" s="1486" t="s">
        <v>1078</v>
      </c>
      <c r="AJ627" s="1310" t="s">
        <v>1078</v>
      </c>
      <c r="AK627" s="1485" t="s">
        <v>1078</v>
      </c>
      <c r="AL627" s="1486" t="s">
        <v>1078</v>
      </c>
      <c r="AM627" s="1310" t="s">
        <v>1078</v>
      </c>
      <c r="AN627" s="1485" t="s">
        <v>1078</v>
      </c>
      <c r="AO627" s="1486" t="s">
        <v>1078</v>
      </c>
    </row>
    <row r="628" spans="1:41">
      <c r="A628" s="1313" t="s">
        <v>5749</v>
      </c>
      <c r="B628" s="1143" t="s">
        <v>5890</v>
      </c>
      <c r="C628" s="1314" t="s">
        <v>1078</v>
      </c>
      <c r="D628" s="1483" t="s">
        <v>1078</v>
      </c>
      <c r="E628" s="1484" t="s">
        <v>1078</v>
      </c>
      <c r="F628" s="1314" t="s">
        <v>1078</v>
      </c>
      <c r="G628" s="1483" t="s">
        <v>1078</v>
      </c>
      <c r="H628" s="1484" t="s">
        <v>1078</v>
      </c>
      <c r="I628" s="1314" t="s">
        <v>1078</v>
      </c>
      <c r="J628" s="1483" t="s">
        <v>1078</v>
      </c>
      <c r="K628" s="1484" t="s">
        <v>1078</v>
      </c>
      <c r="L628" s="1314" t="s">
        <v>1078</v>
      </c>
      <c r="M628" s="1483" t="s">
        <v>1078</v>
      </c>
      <c r="N628" s="1484" t="s">
        <v>1078</v>
      </c>
      <c r="O628" s="1314" t="s">
        <v>1078</v>
      </c>
      <c r="P628" s="1483" t="s">
        <v>1078</v>
      </c>
      <c r="Q628" s="1484" t="s">
        <v>1078</v>
      </c>
      <c r="R628" s="1314" t="s">
        <v>1078</v>
      </c>
      <c r="S628" s="1483" t="s">
        <v>1078</v>
      </c>
      <c r="T628" s="1484" t="s">
        <v>1078</v>
      </c>
      <c r="U628" s="1314" t="s">
        <v>1078</v>
      </c>
      <c r="V628" s="1483" t="s">
        <v>1078</v>
      </c>
      <c r="W628" s="1484" t="s">
        <v>1078</v>
      </c>
      <c r="X628" s="1314" t="s">
        <v>1078</v>
      </c>
      <c r="Y628" s="1483" t="s">
        <v>1078</v>
      </c>
      <c r="Z628" s="1484" t="s">
        <v>1078</v>
      </c>
      <c r="AA628" s="1314" t="s">
        <v>1078</v>
      </c>
      <c r="AB628" s="1483" t="s">
        <v>1078</v>
      </c>
      <c r="AC628" s="1484" t="s">
        <v>1078</v>
      </c>
      <c r="AD628" s="1314" t="s">
        <v>1078</v>
      </c>
      <c r="AE628" s="1483" t="s">
        <v>1078</v>
      </c>
      <c r="AF628" s="1484" t="s">
        <v>1078</v>
      </c>
      <c r="AG628" s="1314" t="s">
        <v>1078</v>
      </c>
      <c r="AH628" s="1483" t="s">
        <v>1078</v>
      </c>
      <c r="AI628" s="1484" t="s">
        <v>1078</v>
      </c>
      <c r="AJ628" s="1314" t="s">
        <v>1078</v>
      </c>
      <c r="AK628" s="1483" t="s">
        <v>1078</v>
      </c>
      <c r="AL628" s="1484" t="s">
        <v>1078</v>
      </c>
      <c r="AM628" s="1314" t="s">
        <v>1078</v>
      </c>
      <c r="AN628" s="1483" t="s">
        <v>1078</v>
      </c>
      <c r="AO628" s="1484" t="s">
        <v>1078</v>
      </c>
    </row>
    <row r="629" spans="1:41" ht="66.75">
      <c r="A629" s="1299" t="s">
        <v>6582</v>
      </c>
      <c r="B629" s="1139" t="s">
        <v>6583</v>
      </c>
      <c r="C629" s="1300" t="s">
        <v>6643</v>
      </c>
      <c r="D629" s="1301" t="s">
        <v>6649</v>
      </c>
      <c r="E629" s="1302" t="s">
        <v>6650</v>
      </c>
      <c r="F629" s="1300" t="s">
        <v>6643</v>
      </c>
      <c r="G629" s="1301" t="s">
        <v>6649</v>
      </c>
      <c r="H629" s="1302" t="s">
        <v>6650</v>
      </c>
      <c r="I629" s="1300" t="s">
        <v>4806</v>
      </c>
      <c r="J629" s="1301" t="s">
        <v>4813</v>
      </c>
      <c r="K629" s="1302" t="s">
        <v>4814</v>
      </c>
      <c r="L629" s="1300" t="s">
        <v>4806</v>
      </c>
      <c r="M629" s="1301" t="s">
        <v>4813</v>
      </c>
      <c r="N629" s="1302" t="s">
        <v>4814</v>
      </c>
      <c r="O629" s="1300" t="s">
        <v>4806</v>
      </c>
      <c r="P629" s="1301" t="s">
        <v>4813</v>
      </c>
      <c r="Q629" s="1302" t="s">
        <v>4814</v>
      </c>
      <c r="R629" s="1300" t="s">
        <v>4806</v>
      </c>
      <c r="S629" s="1301" t="s">
        <v>4813</v>
      </c>
      <c r="T629" s="1302" t="s">
        <v>4814</v>
      </c>
      <c r="U629" s="1300" t="s">
        <v>4806</v>
      </c>
      <c r="V629" s="1301" t="s">
        <v>4813</v>
      </c>
      <c r="W629" s="1302" t="s">
        <v>4814</v>
      </c>
      <c r="X629" s="1300" t="s">
        <v>4806</v>
      </c>
      <c r="Y629" s="1301" t="s">
        <v>4813</v>
      </c>
      <c r="Z629" s="1302" t="s">
        <v>4814</v>
      </c>
      <c r="AA629" s="1300" t="s">
        <v>4806</v>
      </c>
      <c r="AB629" s="1301" t="s">
        <v>4813</v>
      </c>
      <c r="AC629" s="1302" t="s">
        <v>4814</v>
      </c>
      <c r="AD629" s="1300" t="s">
        <v>4806</v>
      </c>
      <c r="AE629" s="1301" t="s">
        <v>4813</v>
      </c>
      <c r="AF629" s="1302" t="s">
        <v>4814</v>
      </c>
      <c r="AG629" s="1300" t="s">
        <v>4806</v>
      </c>
      <c r="AH629" s="1301" t="s">
        <v>4813</v>
      </c>
      <c r="AI629" s="1302" t="s">
        <v>4814</v>
      </c>
      <c r="AJ629" s="1300" t="s">
        <v>4806</v>
      </c>
      <c r="AK629" s="1301" t="s">
        <v>4813</v>
      </c>
      <c r="AL629" s="1302" t="s">
        <v>4814</v>
      </c>
      <c r="AM629" s="1300" t="s">
        <v>4806</v>
      </c>
      <c r="AN629" s="1301" t="s">
        <v>4813</v>
      </c>
      <c r="AO629" s="1302" t="s">
        <v>4814</v>
      </c>
    </row>
    <row r="630" spans="1:41">
      <c r="A630" s="1303" t="s">
        <v>5747</v>
      </c>
      <c r="B630" s="1304" t="s">
        <v>5888</v>
      </c>
      <c r="C630" s="1305" t="s">
        <v>4809</v>
      </c>
      <c r="D630" s="1479" t="s">
        <v>1078</v>
      </c>
      <c r="E630" s="1480" t="s">
        <v>1078</v>
      </c>
      <c r="F630" s="1305" t="s">
        <v>4809</v>
      </c>
      <c r="G630" s="1479" t="s">
        <v>1078</v>
      </c>
      <c r="H630" s="1480" t="s">
        <v>1078</v>
      </c>
      <c r="I630" s="1305" t="s">
        <v>4809</v>
      </c>
      <c r="J630" s="1479" t="s">
        <v>1078</v>
      </c>
      <c r="K630" s="1480" t="s">
        <v>1078</v>
      </c>
      <c r="L630" s="1305" t="s">
        <v>4809</v>
      </c>
      <c r="M630" s="1479" t="s">
        <v>1078</v>
      </c>
      <c r="N630" s="1480" t="s">
        <v>1078</v>
      </c>
      <c r="O630" s="1305" t="s">
        <v>4809</v>
      </c>
      <c r="P630" s="1479" t="s">
        <v>1078</v>
      </c>
      <c r="Q630" s="1480" t="s">
        <v>1078</v>
      </c>
      <c r="R630" s="1305" t="s">
        <v>4809</v>
      </c>
      <c r="S630" s="1479" t="s">
        <v>1078</v>
      </c>
      <c r="T630" s="1480" t="s">
        <v>1078</v>
      </c>
      <c r="U630" s="1305" t="s">
        <v>4809</v>
      </c>
      <c r="V630" s="1479" t="s">
        <v>1078</v>
      </c>
      <c r="W630" s="1480" t="s">
        <v>1078</v>
      </c>
      <c r="X630" s="1305" t="s">
        <v>4809</v>
      </c>
      <c r="Y630" s="1479" t="s">
        <v>1078</v>
      </c>
      <c r="Z630" s="1480" t="s">
        <v>1078</v>
      </c>
      <c r="AA630" s="1305" t="s">
        <v>4809</v>
      </c>
      <c r="AB630" s="1479" t="s">
        <v>1078</v>
      </c>
      <c r="AC630" s="1480" t="s">
        <v>1078</v>
      </c>
      <c r="AD630" s="1305" t="s">
        <v>4809</v>
      </c>
      <c r="AE630" s="1479" t="s">
        <v>1078</v>
      </c>
      <c r="AF630" s="1480" t="s">
        <v>1078</v>
      </c>
      <c r="AG630" s="1305" t="s">
        <v>4809</v>
      </c>
      <c r="AH630" s="1479" t="s">
        <v>1078</v>
      </c>
      <c r="AI630" s="1480" t="s">
        <v>1078</v>
      </c>
      <c r="AJ630" s="1305" t="s">
        <v>4809</v>
      </c>
      <c r="AK630" s="1479" t="s">
        <v>1078</v>
      </c>
      <c r="AL630" s="1480" t="s">
        <v>1078</v>
      </c>
      <c r="AM630" s="1305" t="s">
        <v>4809</v>
      </c>
      <c r="AN630" s="1479" t="s">
        <v>1078</v>
      </c>
      <c r="AO630" s="1480" t="s">
        <v>1078</v>
      </c>
    </row>
    <row r="631" spans="1:41">
      <c r="A631" s="1308" t="s">
        <v>5748</v>
      </c>
      <c r="B631" s="1309" t="s">
        <v>5889</v>
      </c>
      <c r="C631" s="1310" t="s">
        <v>1078</v>
      </c>
      <c r="D631" s="1485" t="s">
        <v>1078</v>
      </c>
      <c r="E631" s="1486" t="s">
        <v>1078</v>
      </c>
      <c r="F631" s="1310" t="s">
        <v>1078</v>
      </c>
      <c r="G631" s="1485" t="s">
        <v>1078</v>
      </c>
      <c r="H631" s="1486" t="s">
        <v>1078</v>
      </c>
      <c r="I631" s="1310" t="s">
        <v>1078</v>
      </c>
      <c r="J631" s="1485" t="s">
        <v>1078</v>
      </c>
      <c r="K631" s="1486" t="s">
        <v>1078</v>
      </c>
      <c r="L631" s="1310" t="s">
        <v>1078</v>
      </c>
      <c r="M631" s="1485" t="s">
        <v>1078</v>
      </c>
      <c r="N631" s="1486" t="s">
        <v>1078</v>
      </c>
      <c r="O631" s="1310" t="s">
        <v>1078</v>
      </c>
      <c r="P631" s="1485" t="s">
        <v>1078</v>
      </c>
      <c r="Q631" s="1486" t="s">
        <v>1078</v>
      </c>
      <c r="R631" s="1310" t="s">
        <v>1078</v>
      </c>
      <c r="S631" s="1485" t="s">
        <v>1078</v>
      </c>
      <c r="T631" s="1486" t="s">
        <v>1078</v>
      </c>
      <c r="U631" s="1310" t="s">
        <v>1078</v>
      </c>
      <c r="V631" s="1485" t="s">
        <v>1078</v>
      </c>
      <c r="W631" s="1486" t="s">
        <v>1078</v>
      </c>
      <c r="X631" s="1310" t="s">
        <v>1078</v>
      </c>
      <c r="Y631" s="1485" t="s">
        <v>1078</v>
      </c>
      <c r="Z631" s="1486" t="s">
        <v>1078</v>
      </c>
      <c r="AA631" s="1310" t="s">
        <v>1078</v>
      </c>
      <c r="AB631" s="1485" t="s">
        <v>1078</v>
      </c>
      <c r="AC631" s="1486" t="s">
        <v>1078</v>
      </c>
      <c r="AD631" s="1310" t="s">
        <v>1078</v>
      </c>
      <c r="AE631" s="1485" t="s">
        <v>1078</v>
      </c>
      <c r="AF631" s="1486" t="s">
        <v>1078</v>
      </c>
      <c r="AG631" s="1310" t="s">
        <v>1078</v>
      </c>
      <c r="AH631" s="1485" t="s">
        <v>1078</v>
      </c>
      <c r="AI631" s="1486" t="s">
        <v>1078</v>
      </c>
      <c r="AJ631" s="1310" t="s">
        <v>1078</v>
      </c>
      <c r="AK631" s="1485" t="s">
        <v>1078</v>
      </c>
      <c r="AL631" s="1486" t="s">
        <v>1078</v>
      </c>
      <c r="AM631" s="1310" t="s">
        <v>1078</v>
      </c>
      <c r="AN631" s="1485" t="s">
        <v>1078</v>
      </c>
      <c r="AO631" s="1486" t="s">
        <v>1078</v>
      </c>
    </row>
    <row r="632" spans="1:41">
      <c r="A632" s="1313" t="s">
        <v>5749</v>
      </c>
      <c r="B632" s="1143" t="s">
        <v>5890</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c r="R632" s="1314" t="s">
        <v>1078</v>
      </c>
      <c r="S632" s="1483" t="s">
        <v>1078</v>
      </c>
      <c r="T632" s="1484" t="s">
        <v>1078</v>
      </c>
      <c r="U632" s="1314" t="s">
        <v>1078</v>
      </c>
      <c r="V632" s="1483" t="s">
        <v>1078</v>
      </c>
      <c r="W632" s="1484" t="s">
        <v>1078</v>
      </c>
      <c r="X632" s="1314" t="s">
        <v>1078</v>
      </c>
      <c r="Y632" s="1483" t="s">
        <v>1078</v>
      </c>
      <c r="Z632" s="1484" t="s">
        <v>1078</v>
      </c>
      <c r="AA632" s="1314" t="s">
        <v>1078</v>
      </c>
      <c r="AB632" s="1483" t="s">
        <v>1078</v>
      </c>
      <c r="AC632" s="1484" t="s">
        <v>1078</v>
      </c>
      <c r="AD632" s="1314" t="s">
        <v>1078</v>
      </c>
      <c r="AE632" s="1483" t="s">
        <v>1078</v>
      </c>
      <c r="AF632" s="1484" t="s">
        <v>1078</v>
      </c>
      <c r="AG632" s="1314" t="s">
        <v>1078</v>
      </c>
      <c r="AH632" s="1483" t="s">
        <v>1078</v>
      </c>
      <c r="AI632" s="1484" t="s">
        <v>1078</v>
      </c>
      <c r="AJ632" s="1314" t="s">
        <v>1078</v>
      </c>
      <c r="AK632" s="1483" t="s">
        <v>1078</v>
      </c>
      <c r="AL632" s="1484" t="s">
        <v>1078</v>
      </c>
      <c r="AM632" s="1314" t="s">
        <v>1078</v>
      </c>
      <c r="AN632" s="1483" t="s">
        <v>1078</v>
      </c>
      <c r="AO632" s="1484" t="s">
        <v>1078</v>
      </c>
    </row>
    <row r="633" spans="1:41" ht="66.75">
      <c r="A633" s="1299" t="s">
        <v>6584</v>
      </c>
      <c r="B633" s="1139" t="s">
        <v>6585</v>
      </c>
      <c r="C633" s="1300" t="s">
        <v>6643</v>
      </c>
      <c r="D633" s="1301" t="s">
        <v>6649</v>
      </c>
      <c r="E633" s="1302" t="s">
        <v>6650</v>
      </c>
      <c r="F633" s="1300" t="s">
        <v>6643</v>
      </c>
      <c r="G633" s="1301" t="s">
        <v>6649</v>
      </c>
      <c r="H633" s="1302" t="s">
        <v>6650</v>
      </c>
      <c r="I633" s="1300" t="s">
        <v>4806</v>
      </c>
      <c r="J633" s="1301" t="s">
        <v>4813</v>
      </c>
      <c r="K633" s="1302" t="s">
        <v>4814</v>
      </c>
      <c r="L633" s="1300" t="s">
        <v>4806</v>
      </c>
      <c r="M633" s="1301" t="s">
        <v>4813</v>
      </c>
      <c r="N633" s="1302" t="s">
        <v>4814</v>
      </c>
      <c r="O633" s="1300" t="s">
        <v>4806</v>
      </c>
      <c r="P633" s="1301" t="s">
        <v>4813</v>
      </c>
      <c r="Q633" s="1302" t="s">
        <v>4814</v>
      </c>
      <c r="R633" s="1300" t="s">
        <v>4806</v>
      </c>
      <c r="S633" s="1301" t="s">
        <v>4813</v>
      </c>
      <c r="T633" s="1302" t="s">
        <v>4814</v>
      </c>
      <c r="U633" s="1300" t="s">
        <v>4806</v>
      </c>
      <c r="V633" s="1301" t="s">
        <v>4813</v>
      </c>
      <c r="W633" s="1302" t="s">
        <v>4814</v>
      </c>
      <c r="X633" s="1300" t="s">
        <v>4806</v>
      </c>
      <c r="Y633" s="1301" t="s">
        <v>4813</v>
      </c>
      <c r="Z633" s="1302" t="s">
        <v>4814</v>
      </c>
      <c r="AA633" s="1300" t="s">
        <v>4806</v>
      </c>
      <c r="AB633" s="1301" t="s">
        <v>4813</v>
      </c>
      <c r="AC633" s="1302" t="s">
        <v>4814</v>
      </c>
      <c r="AD633" s="1300" t="s">
        <v>4806</v>
      </c>
      <c r="AE633" s="1301" t="s">
        <v>4813</v>
      </c>
      <c r="AF633" s="1302" t="s">
        <v>4814</v>
      </c>
      <c r="AG633" s="1300" t="s">
        <v>4806</v>
      </c>
      <c r="AH633" s="1301" t="s">
        <v>4813</v>
      </c>
      <c r="AI633" s="1302" t="s">
        <v>4814</v>
      </c>
      <c r="AJ633" s="1300" t="s">
        <v>4806</v>
      </c>
      <c r="AK633" s="1301" t="s">
        <v>4813</v>
      </c>
      <c r="AL633" s="1302" t="s">
        <v>4814</v>
      </c>
      <c r="AM633" s="1300" t="s">
        <v>4806</v>
      </c>
      <c r="AN633" s="1301" t="s">
        <v>4813</v>
      </c>
      <c r="AO633" s="1302" t="s">
        <v>4814</v>
      </c>
    </row>
    <row r="634" spans="1:41">
      <c r="A634" s="1303" t="s">
        <v>5747</v>
      </c>
      <c r="B634" s="1304" t="s">
        <v>5888</v>
      </c>
      <c r="C634" s="1305" t="s">
        <v>2284</v>
      </c>
      <c r="D634" s="1479">
        <v>45.2</v>
      </c>
      <c r="E634" s="1480">
        <v>0</v>
      </c>
      <c r="F634" s="1305" t="s">
        <v>2284</v>
      </c>
      <c r="G634" s="1479">
        <v>45.3</v>
      </c>
      <c r="H634" s="1480">
        <v>0</v>
      </c>
      <c r="I634" s="1305" t="s">
        <v>2284</v>
      </c>
      <c r="J634" s="1479">
        <v>45.3</v>
      </c>
      <c r="K634" s="1480">
        <v>0</v>
      </c>
      <c r="L634" s="1305" t="s">
        <v>2284</v>
      </c>
      <c r="M634" s="1479">
        <v>45.3</v>
      </c>
      <c r="N634" s="1480">
        <v>0</v>
      </c>
      <c r="O634" s="1305" t="s">
        <v>2284</v>
      </c>
      <c r="P634" s="1479">
        <v>45.2</v>
      </c>
      <c r="Q634" s="1480">
        <v>0</v>
      </c>
      <c r="R634" s="1305" t="s">
        <v>4810</v>
      </c>
      <c r="S634" s="1479">
        <v>45.2</v>
      </c>
      <c r="T634" s="1480">
        <v>26.6</v>
      </c>
      <c r="U634" s="1305" t="s">
        <v>4810</v>
      </c>
      <c r="V634" s="1479">
        <v>45.3</v>
      </c>
      <c r="W634" s="1480">
        <v>40.6</v>
      </c>
      <c r="X634" s="1305" t="s">
        <v>4810</v>
      </c>
      <c r="Y634" s="1479">
        <v>45.2</v>
      </c>
      <c r="Z634" s="1480">
        <v>22.1</v>
      </c>
      <c r="AA634" s="1305" t="s">
        <v>4810</v>
      </c>
      <c r="AB634" s="1479">
        <v>45.2</v>
      </c>
      <c r="AC634" s="1480">
        <v>22.1</v>
      </c>
      <c r="AD634" s="1305" t="s">
        <v>2284</v>
      </c>
      <c r="AE634" s="1479">
        <v>45.3</v>
      </c>
      <c r="AF634" s="1480">
        <v>0</v>
      </c>
      <c r="AG634" s="1305" t="s">
        <v>2284</v>
      </c>
      <c r="AH634" s="1479">
        <v>45.2</v>
      </c>
      <c r="AI634" s="1480">
        <v>0</v>
      </c>
      <c r="AJ634" s="1305" t="s">
        <v>4810</v>
      </c>
      <c r="AK634" s="1479">
        <v>45.3</v>
      </c>
      <c r="AL634" s="1480">
        <v>23</v>
      </c>
      <c r="AM634" s="1305" t="s">
        <v>2284</v>
      </c>
      <c r="AN634" s="1479">
        <v>45.2</v>
      </c>
      <c r="AO634" s="1480">
        <v>0</v>
      </c>
    </row>
    <row r="635" spans="1:41">
      <c r="A635" s="1308" t="s">
        <v>5748</v>
      </c>
      <c r="B635" s="1309" t="s">
        <v>5889</v>
      </c>
      <c r="C635" s="1310" t="s">
        <v>2284</v>
      </c>
      <c r="D635" s="1485">
        <v>45.3</v>
      </c>
      <c r="E635" s="1486">
        <v>0</v>
      </c>
      <c r="F635" s="1310" t="s">
        <v>2284</v>
      </c>
      <c r="G635" s="1485">
        <v>45.2</v>
      </c>
      <c r="H635" s="1486">
        <v>0</v>
      </c>
      <c r="I635" s="1310" t="s">
        <v>2284</v>
      </c>
      <c r="J635" s="1485">
        <v>45.3</v>
      </c>
      <c r="K635" s="1486">
        <v>0</v>
      </c>
      <c r="L635" s="1310" t="s">
        <v>2284</v>
      </c>
      <c r="M635" s="1485">
        <v>45.3</v>
      </c>
      <c r="N635" s="1486">
        <v>0</v>
      </c>
      <c r="O635" s="1310" t="s">
        <v>2284</v>
      </c>
      <c r="P635" s="1485">
        <v>45.2</v>
      </c>
      <c r="Q635" s="1486">
        <v>0</v>
      </c>
      <c r="R635" s="1310" t="s">
        <v>4810</v>
      </c>
      <c r="S635" s="1485">
        <v>45.3</v>
      </c>
      <c r="T635" s="1486">
        <v>23.8</v>
      </c>
      <c r="U635" s="1310" t="s">
        <v>2284</v>
      </c>
      <c r="V635" s="1485">
        <v>45.1</v>
      </c>
      <c r="W635" s="1486">
        <v>0</v>
      </c>
      <c r="X635" s="1310" t="s">
        <v>2284</v>
      </c>
      <c r="Y635" s="1485">
        <v>45.3</v>
      </c>
      <c r="Z635" s="1486">
        <v>0</v>
      </c>
      <c r="AA635" s="1310" t="s">
        <v>2284</v>
      </c>
      <c r="AB635" s="1485">
        <v>45.3</v>
      </c>
      <c r="AC635" s="1486">
        <v>0</v>
      </c>
      <c r="AD635" s="1310" t="s">
        <v>2284</v>
      </c>
      <c r="AE635" s="1485">
        <v>45.3</v>
      </c>
      <c r="AF635" s="1486">
        <v>0</v>
      </c>
      <c r="AG635" s="1310" t="s">
        <v>2284</v>
      </c>
      <c r="AH635" s="1485">
        <v>45.2</v>
      </c>
      <c r="AI635" s="1486">
        <v>0</v>
      </c>
      <c r="AJ635" s="1310" t="s">
        <v>4810</v>
      </c>
      <c r="AK635" s="1485">
        <v>45.3</v>
      </c>
      <c r="AL635" s="1486">
        <v>23.1</v>
      </c>
      <c r="AM635" s="1310" t="s">
        <v>2284</v>
      </c>
      <c r="AN635" s="1485">
        <v>45.2</v>
      </c>
      <c r="AO635" s="1486">
        <v>0</v>
      </c>
    </row>
    <row r="636" spans="1:41">
      <c r="A636" s="1313" t="s">
        <v>5749</v>
      </c>
      <c r="B636" s="1143" t="s">
        <v>5890</v>
      </c>
      <c r="C636" s="1314" t="s">
        <v>1078</v>
      </c>
      <c r="D636" s="1483" t="s">
        <v>1078</v>
      </c>
      <c r="E636" s="1484" t="s">
        <v>1078</v>
      </c>
      <c r="F636" s="1314" t="s">
        <v>1078</v>
      </c>
      <c r="G636" s="1483" t="s">
        <v>1078</v>
      </c>
      <c r="H636" s="1484" t="s">
        <v>1078</v>
      </c>
      <c r="I636" s="1314" t="s">
        <v>1078</v>
      </c>
      <c r="J636" s="1483" t="s">
        <v>1078</v>
      </c>
      <c r="K636" s="1484" t="s">
        <v>1078</v>
      </c>
      <c r="L636" s="1314" t="s">
        <v>1078</v>
      </c>
      <c r="M636" s="1483" t="s">
        <v>1078</v>
      </c>
      <c r="N636" s="1484" t="s">
        <v>1078</v>
      </c>
      <c r="O636" s="1314" t="s">
        <v>1078</v>
      </c>
      <c r="P636" s="1483" t="s">
        <v>1078</v>
      </c>
      <c r="Q636" s="1484" t="s">
        <v>1078</v>
      </c>
      <c r="R636" s="1314" t="s">
        <v>4810</v>
      </c>
      <c r="S636" s="1483">
        <v>45.3</v>
      </c>
      <c r="T636" s="1484">
        <v>25.8</v>
      </c>
      <c r="U636" s="1314" t="s">
        <v>2284</v>
      </c>
      <c r="V636" s="1483">
        <v>45.2</v>
      </c>
      <c r="W636" s="1484">
        <v>0</v>
      </c>
      <c r="X636" s="1314" t="s">
        <v>2284</v>
      </c>
      <c r="Y636" s="1483">
        <v>45.3</v>
      </c>
      <c r="Z636" s="1484">
        <v>0</v>
      </c>
      <c r="AA636" s="1314" t="s">
        <v>2284</v>
      </c>
      <c r="AB636" s="1483">
        <v>45.3</v>
      </c>
      <c r="AC636" s="1484">
        <v>0</v>
      </c>
      <c r="AD636" s="1314" t="s">
        <v>1078</v>
      </c>
      <c r="AE636" s="1483" t="s">
        <v>1078</v>
      </c>
      <c r="AF636" s="1484" t="s">
        <v>1078</v>
      </c>
      <c r="AG636" s="1314" t="s">
        <v>1078</v>
      </c>
      <c r="AH636" s="1483" t="s">
        <v>1078</v>
      </c>
      <c r="AI636" s="1484" t="s">
        <v>1078</v>
      </c>
      <c r="AJ636" s="1314" t="s">
        <v>1078</v>
      </c>
      <c r="AK636" s="1483" t="s">
        <v>1078</v>
      </c>
      <c r="AL636" s="1484" t="s">
        <v>1078</v>
      </c>
      <c r="AM636" s="1314" t="s">
        <v>1078</v>
      </c>
      <c r="AN636" s="1483" t="s">
        <v>1078</v>
      </c>
      <c r="AO636" s="1484" t="s">
        <v>1078</v>
      </c>
    </row>
    <row r="637" spans="1:41" ht="66.75">
      <c r="A637" s="1299" t="s">
        <v>6586</v>
      </c>
      <c r="B637" s="1139" t="s">
        <v>6587</v>
      </c>
      <c r="C637" s="1300" t="s">
        <v>6643</v>
      </c>
      <c r="D637" s="1301" t="s">
        <v>6649</v>
      </c>
      <c r="E637" s="1302" t="s">
        <v>6650</v>
      </c>
      <c r="F637" s="1300" t="s">
        <v>6643</v>
      </c>
      <c r="G637" s="1301" t="s">
        <v>6649</v>
      </c>
      <c r="H637" s="1302" t="s">
        <v>6650</v>
      </c>
      <c r="I637" s="1300" t="s">
        <v>4806</v>
      </c>
      <c r="J637" s="1301" t="s">
        <v>4813</v>
      </c>
      <c r="K637" s="1302" t="s">
        <v>4814</v>
      </c>
      <c r="L637" s="1300" t="s">
        <v>4806</v>
      </c>
      <c r="M637" s="1301" t="s">
        <v>4813</v>
      </c>
      <c r="N637" s="1302" t="s">
        <v>4814</v>
      </c>
      <c r="O637" s="1300" t="s">
        <v>4806</v>
      </c>
      <c r="P637" s="1301" t="s">
        <v>4813</v>
      </c>
      <c r="Q637" s="1302" t="s">
        <v>4814</v>
      </c>
      <c r="R637" s="1300" t="s">
        <v>4806</v>
      </c>
      <c r="S637" s="1301" t="s">
        <v>4813</v>
      </c>
      <c r="T637" s="1302" t="s">
        <v>4814</v>
      </c>
      <c r="U637" s="1300" t="s">
        <v>4806</v>
      </c>
      <c r="V637" s="1301" t="s">
        <v>4813</v>
      </c>
      <c r="W637" s="1302" t="s">
        <v>4814</v>
      </c>
      <c r="X637" s="1300" t="s">
        <v>4806</v>
      </c>
      <c r="Y637" s="1301" t="s">
        <v>4813</v>
      </c>
      <c r="Z637" s="1302" t="s">
        <v>4814</v>
      </c>
      <c r="AA637" s="1300" t="s">
        <v>4806</v>
      </c>
      <c r="AB637" s="1301" t="s">
        <v>4813</v>
      </c>
      <c r="AC637" s="1302" t="s">
        <v>4814</v>
      </c>
      <c r="AD637" s="1300" t="s">
        <v>4806</v>
      </c>
      <c r="AE637" s="1301" t="s">
        <v>4813</v>
      </c>
      <c r="AF637" s="1302" t="s">
        <v>4814</v>
      </c>
      <c r="AG637" s="1300" t="s">
        <v>4806</v>
      </c>
      <c r="AH637" s="1301" t="s">
        <v>4813</v>
      </c>
      <c r="AI637" s="1302" t="s">
        <v>4814</v>
      </c>
      <c r="AJ637" s="1300" t="s">
        <v>4806</v>
      </c>
      <c r="AK637" s="1301" t="s">
        <v>4813</v>
      </c>
      <c r="AL637" s="1302" t="s">
        <v>4814</v>
      </c>
      <c r="AM637" s="1300" t="s">
        <v>4806</v>
      </c>
      <c r="AN637" s="1301" t="s">
        <v>4813</v>
      </c>
      <c r="AO637" s="1302" t="s">
        <v>4814</v>
      </c>
    </row>
    <row r="638" spans="1:41">
      <c r="A638" s="1303" t="s">
        <v>5747</v>
      </c>
      <c r="B638" s="1304" t="s">
        <v>5806</v>
      </c>
      <c r="C638" s="1305" t="s">
        <v>2284</v>
      </c>
      <c r="D638" s="1479">
        <v>45.2</v>
      </c>
      <c r="E638" s="1480">
        <v>0</v>
      </c>
      <c r="F638" s="1305" t="s">
        <v>2284</v>
      </c>
      <c r="G638" s="1479">
        <v>45.3</v>
      </c>
      <c r="H638" s="1480">
        <v>0</v>
      </c>
      <c r="I638" s="1305" t="s">
        <v>2284</v>
      </c>
      <c r="J638" s="1479">
        <v>45.3</v>
      </c>
      <c r="K638" s="1480">
        <v>0</v>
      </c>
      <c r="L638" s="1305" t="s">
        <v>2284</v>
      </c>
      <c r="M638" s="1479">
        <v>45.3</v>
      </c>
      <c r="N638" s="1480">
        <v>0</v>
      </c>
      <c r="O638" s="1305" t="s">
        <v>2284</v>
      </c>
      <c r="P638" s="1479">
        <v>45.2</v>
      </c>
      <c r="Q638" s="1480">
        <v>0</v>
      </c>
      <c r="R638" s="1305" t="s">
        <v>4810</v>
      </c>
      <c r="S638" s="1479">
        <v>45.2</v>
      </c>
      <c r="T638" s="1480">
        <v>26.6</v>
      </c>
      <c r="U638" s="1305" t="s">
        <v>4810</v>
      </c>
      <c r="V638" s="1479">
        <v>45.3</v>
      </c>
      <c r="W638" s="1480">
        <v>40.6</v>
      </c>
      <c r="X638" s="1305" t="s">
        <v>4810</v>
      </c>
      <c r="Y638" s="1479">
        <v>45.2</v>
      </c>
      <c r="Z638" s="1480">
        <v>22.1</v>
      </c>
      <c r="AA638" s="1305" t="s">
        <v>4810</v>
      </c>
      <c r="AB638" s="1479">
        <v>45.2</v>
      </c>
      <c r="AC638" s="1480">
        <v>22.1</v>
      </c>
      <c r="AD638" s="1305" t="s">
        <v>2284</v>
      </c>
      <c r="AE638" s="1479">
        <v>45.3</v>
      </c>
      <c r="AF638" s="1480">
        <v>0</v>
      </c>
      <c r="AG638" s="1305" t="s">
        <v>2284</v>
      </c>
      <c r="AH638" s="1479">
        <v>45.2</v>
      </c>
      <c r="AI638" s="1480">
        <v>0</v>
      </c>
      <c r="AJ638" s="1305" t="s">
        <v>4810</v>
      </c>
      <c r="AK638" s="1479">
        <v>45.3</v>
      </c>
      <c r="AL638" s="1480">
        <v>23</v>
      </c>
      <c r="AM638" s="1305" t="s">
        <v>2284</v>
      </c>
      <c r="AN638" s="1479">
        <v>45.2</v>
      </c>
      <c r="AO638" s="1480">
        <v>0</v>
      </c>
    </row>
    <row r="639" spans="1:41">
      <c r="A639" s="1714" t="s">
        <v>5748</v>
      </c>
      <c r="B639" s="1350" t="s">
        <v>5807</v>
      </c>
      <c r="C639" s="1310" t="s">
        <v>2284</v>
      </c>
      <c r="D639" s="1485">
        <v>45.3</v>
      </c>
      <c r="E639" s="1486">
        <v>0</v>
      </c>
      <c r="F639" s="1310" t="s">
        <v>2284</v>
      </c>
      <c r="G639" s="1485">
        <v>45.2</v>
      </c>
      <c r="H639" s="1486">
        <v>0</v>
      </c>
      <c r="I639" s="1310" t="s">
        <v>2284</v>
      </c>
      <c r="J639" s="1485">
        <v>45.3</v>
      </c>
      <c r="K639" s="1486">
        <v>0</v>
      </c>
      <c r="L639" s="1310" t="s">
        <v>2284</v>
      </c>
      <c r="M639" s="1485">
        <v>45.3</v>
      </c>
      <c r="N639" s="1486">
        <v>0</v>
      </c>
      <c r="O639" s="1310" t="s">
        <v>2284</v>
      </c>
      <c r="P639" s="1485">
        <v>45.2</v>
      </c>
      <c r="Q639" s="1486">
        <v>0</v>
      </c>
      <c r="R639" s="1310" t="s">
        <v>4810</v>
      </c>
      <c r="S639" s="1485">
        <v>45.3</v>
      </c>
      <c r="T639" s="1486">
        <v>23.8</v>
      </c>
      <c r="U639" s="1310" t="s">
        <v>2284</v>
      </c>
      <c r="V639" s="1485">
        <v>45.1</v>
      </c>
      <c r="W639" s="1486">
        <v>0</v>
      </c>
      <c r="X639" s="1310" t="s">
        <v>2284</v>
      </c>
      <c r="Y639" s="1485">
        <v>45.3</v>
      </c>
      <c r="Z639" s="1486">
        <v>0</v>
      </c>
      <c r="AA639" s="1310" t="s">
        <v>2284</v>
      </c>
      <c r="AB639" s="1485">
        <v>45.3</v>
      </c>
      <c r="AC639" s="1486">
        <v>0</v>
      </c>
      <c r="AD639" s="1310" t="s">
        <v>2284</v>
      </c>
      <c r="AE639" s="1485">
        <v>45.3</v>
      </c>
      <c r="AF639" s="1486">
        <v>0</v>
      </c>
      <c r="AG639" s="1310" t="s">
        <v>2284</v>
      </c>
      <c r="AH639" s="1485">
        <v>45.2</v>
      </c>
      <c r="AI639" s="1486">
        <v>0</v>
      </c>
      <c r="AJ639" s="1310" t="s">
        <v>4810</v>
      </c>
      <c r="AK639" s="1485">
        <v>45.3</v>
      </c>
      <c r="AL639" s="1486">
        <v>23.1</v>
      </c>
      <c r="AM639" s="1310" t="s">
        <v>2284</v>
      </c>
      <c r="AN639" s="1485">
        <v>45.2</v>
      </c>
      <c r="AO639" s="1486">
        <v>0</v>
      </c>
    </row>
    <row r="640" spans="1:41" ht="19.5" thickBot="1">
      <c r="A640" s="1715" t="s">
        <v>5749</v>
      </c>
      <c r="B640" s="1688" t="s">
        <v>5808</v>
      </c>
      <c r="C640" s="1500" t="s">
        <v>1078</v>
      </c>
      <c r="D640" s="1501" t="s">
        <v>1078</v>
      </c>
      <c r="E640" s="1502" t="s">
        <v>1078</v>
      </c>
      <c r="F640" s="1500" t="s">
        <v>1078</v>
      </c>
      <c r="G640" s="1501" t="s">
        <v>1078</v>
      </c>
      <c r="H640" s="1502" t="s">
        <v>1078</v>
      </c>
      <c r="I640" s="1500" t="s">
        <v>1078</v>
      </c>
      <c r="J640" s="1501" t="s">
        <v>1078</v>
      </c>
      <c r="K640" s="1502" t="s">
        <v>1078</v>
      </c>
      <c r="L640" s="1500" t="s">
        <v>1078</v>
      </c>
      <c r="M640" s="1501" t="s">
        <v>1078</v>
      </c>
      <c r="N640" s="1502" t="s">
        <v>1078</v>
      </c>
      <c r="O640" s="1500" t="s">
        <v>1078</v>
      </c>
      <c r="P640" s="1501" t="s">
        <v>1078</v>
      </c>
      <c r="Q640" s="1502" t="s">
        <v>1078</v>
      </c>
      <c r="R640" s="1500" t="s">
        <v>4810</v>
      </c>
      <c r="S640" s="1501">
        <v>45.3</v>
      </c>
      <c r="T640" s="1502">
        <v>25.8</v>
      </c>
      <c r="U640" s="1500" t="s">
        <v>2284</v>
      </c>
      <c r="V640" s="1501">
        <v>45.2</v>
      </c>
      <c r="W640" s="1502">
        <v>0</v>
      </c>
      <c r="X640" s="1500" t="s">
        <v>2284</v>
      </c>
      <c r="Y640" s="1501">
        <v>45.3</v>
      </c>
      <c r="Z640" s="1502">
        <v>0</v>
      </c>
      <c r="AA640" s="1500" t="s">
        <v>2284</v>
      </c>
      <c r="AB640" s="1501">
        <v>45.3</v>
      </c>
      <c r="AC640" s="1502">
        <v>0</v>
      </c>
      <c r="AD640" s="1500" t="s">
        <v>1078</v>
      </c>
      <c r="AE640" s="1501" t="s">
        <v>1078</v>
      </c>
      <c r="AF640" s="1502" t="s">
        <v>1078</v>
      </c>
      <c r="AG640" s="1500" t="s">
        <v>1078</v>
      </c>
      <c r="AH640" s="1501" t="s">
        <v>1078</v>
      </c>
      <c r="AI640" s="1502" t="s">
        <v>1078</v>
      </c>
      <c r="AJ640" s="1500" t="s">
        <v>1078</v>
      </c>
      <c r="AK640" s="1501" t="s">
        <v>1078</v>
      </c>
      <c r="AL640" s="1502" t="s">
        <v>1078</v>
      </c>
      <c r="AM640" s="1500" t="s">
        <v>1078</v>
      </c>
      <c r="AN640" s="1501" t="s">
        <v>1078</v>
      </c>
      <c r="AO640" s="1502" t="s">
        <v>1078</v>
      </c>
    </row>
    <row r="641" spans="1:41" ht="19.5" thickTop="1">
      <c r="A641" s="1325" t="s">
        <v>5771</v>
      </c>
      <c r="B641" s="1292" t="s">
        <v>6251</v>
      </c>
      <c r="C641" s="1293"/>
      <c r="D641" s="1294"/>
      <c r="E641" s="1295"/>
      <c r="F641" s="1293"/>
      <c r="G641" s="1294"/>
      <c r="H641" s="1295"/>
      <c r="I641" s="1293"/>
      <c r="J641" s="1294"/>
      <c r="K641" s="1295"/>
      <c r="L641" s="1293"/>
      <c r="M641" s="1294"/>
      <c r="N641" s="1295"/>
      <c r="O641" s="1293"/>
      <c r="P641" s="1294"/>
      <c r="Q641" s="1295"/>
      <c r="R641" s="1293"/>
      <c r="S641" s="1294"/>
      <c r="T641" s="1295"/>
      <c r="U641" s="1293"/>
      <c r="V641" s="1294"/>
      <c r="W641" s="1295"/>
      <c r="X641" s="1293"/>
      <c r="Y641" s="1294"/>
      <c r="Z641" s="1295"/>
      <c r="AA641" s="1293"/>
      <c r="AB641" s="1713" t="s">
        <v>6793</v>
      </c>
      <c r="AC641" s="1295" t="s">
        <v>6787</v>
      </c>
      <c r="AD641" s="1293"/>
      <c r="AE641" s="1294"/>
      <c r="AF641" s="1295"/>
      <c r="AG641" s="1293"/>
      <c r="AH641" s="1294"/>
      <c r="AI641" s="1295"/>
      <c r="AJ641" s="1293"/>
      <c r="AK641" s="1294"/>
      <c r="AL641" s="1295"/>
      <c r="AM641" s="1293"/>
      <c r="AN641" s="1294"/>
      <c r="AO641" s="1295"/>
    </row>
    <row r="642" spans="1:41">
      <c r="A642" s="1298" t="s">
        <v>4436</v>
      </c>
      <c r="B642" s="1139" t="s">
        <v>4098</v>
      </c>
      <c r="C642" s="1328"/>
      <c r="D642" s="1208" t="s">
        <v>6640</v>
      </c>
      <c r="E642" s="1209"/>
      <c r="F642" s="1328"/>
      <c r="G642" s="1208" t="s">
        <v>6676</v>
      </c>
      <c r="H642" s="1209"/>
      <c r="I642" s="1328"/>
      <c r="J642" s="1208" t="s">
        <v>6692</v>
      </c>
      <c r="K642" s="1209"/>
      <c r="L642" s="1328"/>
      <c r="M642" s="1208" t="s">
        <v>6707</v>
      </c>
      <c r="N642" s="1209"/>
      <c r="O642" s="1328"/>
      <c r="P642" s="1208" t="s">
        <v>6736</v>
      </c>
      <c r="Q642" s="1209"/>
      <c r="R642" s="1328"/>
      <c r="S642" s="1208" t="s">
        <v>6747</v>
      </c>
      <c r="T642" s="1209"/>
      <c r="U642" s="1328"/>
      <c r="V642" s="1208" t="s">
        <v>6764</v>
      </c>
      <c r="W642" s="1209"/>
      <c r="X642" s="1328"/>
      <c r="Y642" s="1208" t="s">
        <v>6779</v>
      </c>
      <c r="Z642" s="1209"/>
      <c r="AA642" s="1207"/>
      <c r="AB642" s="2026" t="s">
        <v>6779</v>
      </c>
      <c r="AC642" s="1551" t="s">
        <v>6791</v>
      </c>
      <c r="AD642" s="1328"/>
      <c r="AE642" s="1208" t="s">
        <v>6827</v>
      </c>
      <c r="AF642" s="1209"/>
      <c r="AG642" s="1328"/>
      <c r="AH642" s="1208" t="s">
        <v>6841</v>
      </c>
      <c r="AI642" s="1209"/>
      <c r="AJ642" s="1328"/>
      <c r="AK642" s="1208" t="s">
        <v>6852</v>
      </c>
      <c r="AL642" s="1209"/>
      <c r="AM642" s="1328"/>
      <c r="AN642" s="1208" t="s">
        <v>6863</v>
      </c>
      <c r="AO642" s="1209"/>
    </row>
    <row r="643" spans="1:41">
      <c r="A643" s="1298" t="s">
        <v>4438</v>
      </c>
      <c r="B643" s="1139" t="s">
        <v>5776</v>
      </c>
      <c r="C643" s="1328"/>
      <c r="D643" s="1208" t="s">
        <v>6641</v>
      </c>
      <c r="E643" s="1209"/>
      <c r="F643" s="1328"/>
      <c r="G643" s="1208" t="s">
        <v>6678</v>
      </c>
      <c r="H643" s="1209"/>
      <c r="I643" s="1328"/>
      <c r="J643" s="1208" t="s">
        <v>6694</v>
      </c>
      <c r="K643" s="1209"/>
      <c r="L643" s="1328"/>
      <c r="M643" s="1208" t="s">
        <v>6708</v>
      </c>
      <c r="N643" s="1209"/>
      <c r="O643" s="1328"/>
      <c r="P643" s="1208" t="s">
        <v>6737</v>
      </c>
      <c r="Q643" s="1209"/>
      <c r="R643" s="1328"/>
      <c r="S643" s="1208" t="s">
        <v>6749</v>
      </c>
      <c r="T643" s="1209"/>
      <c r="U643" s="1328"/>
      <c r="V643" s="1208" t="s">
        <v>6767</v>
      </c>
      <c r="W643" s="1209"/>
      <c r="X643" s="1328"/>
      <c r="Y643" s="1208" t="s">
        <v>6780</v>
      </c>
      <c r="Z643" s="1209"/>
      <c r="AA643" s="1207"/>
      <c r="AB643" s="2026" t="s">
        <v>6780</v>
      </c>
      <c r="AC643" s="1551" t="s">
        <v>6794</v>
      </c>
      <c r="AD643" s="1328"/>
      <c r="AE643" s="1208" t="s">
        <v>6829</v>
      </c>
      <c r="AF643" s="1209"/>
      <c r="AG643" s="1328"/>
      <c r="AH643" s="1208" t="s">
        <v>6842</v>
      </c>
      <c r="AI643" s="1209"/>
      <c r="AJ643" s="1328"/>
      <c r="AK643" s="1208" t="s">
        <v>6853</v>
      </c>
      <c r="AL643" s="1209"/>
      <c r="AM643" s="1328"/>
      <c r="AN643" s="1208" t="s">
        <v>6867</v>
      </c>
      <c r="AO643" s="1209"/>
    </row>
    <row r="644" spans="1:41">
      <c r="A644" s="1298" t="s">
        <v>4441</v>
      </c>
      <c r="B644" s="1139" t="s">
        <v>4442</v>
      </c>
      <c r="C644" s="1328"/>
      <c r="D644" s="1244" t="s">
        <v>5932</v>
      </c>
      <c r="E644" s="1209" t="s">
        <v>6686</v>
      </c>
      <c r="F644" s="1328"/>
      <c r="G644" s="1244" t="s">
        <v>5932</v>
      </c>
      <c r="H644" s="1209" t="s">
        <v>6686</v>
      </c>
      <c r="I644" s="1328"/>
      <c r="J644" s="1244" t="s">
        <v>4873</v>
      </c>
      <c r="K644" s="1209" t="s">
        <v>6704</v>
      </c>
      <c r="L644" s="1328"/>
      <c r="M644" s="1244" t="s">
        <v>5932</v>
      </c>
      <c r="N644" s="1209" t="s">
        <v>6732</v>
      </c>
      <c r="O644" s="1328"/>
      <c r="P644" s="1244" t="s">
        <v>4873</v>
      </c>
      <c r="Q644" s="1209" t="s">
        <v>6743</v>
      </c>
      <c r="R644" s="1328"/>
      <c r="S644" s="1244" t="s">
        <v>4873</v>
      </c>
      <c r="T644" s="1209" t="s">
        <v>6757</v>
      </c>
      <c r="U644" s="1328"/>
      <c r="V644" s="1244" t="s">
        <v>5932</v>
      </c>
      <c r="W644" s="1209" t="s">
        <v>6774</v>
      </c>
      <c r="X644" s="1328"/>
      <c r="Y644" s="1244" t="s">
        <v>5932</v>
      </c>
      <c r="Z644" s="1209" t="s">
        <v>6787</v>
      </c>
      <c r="AA644" s="1328"/>
      <c r="AB644" s="1244" t="s">
        <v>5932</v>
      </c>
      <c r="AC644" s="1209" t="s">
        <v>6787</v>
      </c>
      <c r="AD644" s="1328"/>
      <c r="AE644" s="1244" t="s">
        <v>4830</v>
      </c>
      <c r="AF644" s="1209" t="s">
        <v>6836</v>
      </c>
      <c r="AG644" s="1328"/>
      <c r="AH644" s="1244" t="s">
        <v>5932</v>
      </c>
      <c r="AI644" s="1209" t="s">
        <v>6849</v>
      </c>
      <c r="AJ644" s="1328"/>
      <c r="AK644" s="1244" t="s">
        <v>4873</v>
      </c>
      <c r="AL644" s="1209" t="s">
        <v>6860</v>
      </c>
      <c r="AM644" s="1328"/>
      <c r="AN644" s="1244" t="s">
        <v>5932</v>
      </c>
      <c r="AO644" s="1209" t="s">
        <v>6876</v>
      </c>
    </row>
    <row r="645" spans="1:41">
      <c r="A645" s="1298" t="s">
        <v>4107</v>
      </c>
      <c r="B645" s="1139" t="s">
        <v>5386</v>
      </c>
      <c r="C645" s="1328"/>
      <c r="D645" s="1208" t="s">
        <v>5131</v>
      </c>
      <c r="E645" s="1209"/>
      <c r="F645" s="1328"/>
      <c r="G645" s="1208" t="s">
        <v>3377</v>
      </c>
      <c r="H645" s="1209"/>
      <c r="I645" s="1328"/>
      <c r="J645" s="1208" t="s">
        <v>3164</v>
      </c>
      <c r="K645" s="1209"/>
      <c r="L645" s="1328"/>
      <c r="M645" s="1208" t="s">
        <v>6422</v>
      </c>
      <c r="N645" s="1209"/>
      <c r="O645" s="1328"/>
      <c r="P645" s="1208" t="s">
        <v>3164</v>
      </c>
      <c r="Q645" s="1209"/>
      <c r="R645" s="1328"/>
      <c r="S645" s="1208" t="s">
        <v>3391</v>
      </c>
      <c r="T645" s="1209"/>
      <c r="U645" s="1328"/>
      <c r="V645" s="1208" t="s">
        <v>3206</v>
      </c>
      <c r="W645" s="1209"/>
      <c r="X645" s="1328"/>
      <c r="Y645" s="1208" t="s">
        <v>3164</v>
      </c>
      <c r="Z645" s="1209"/>
      <c r="AA645" s="1328"/>
      <c r="AB645" s="1208" t="s">
        <v>3164</v>
      </c>
      <c r="AC645" s="1209"/>
      <c r="AD645" s="1328"/>
      <c r="AE645" s="1208" t="s">
        <v>6828</v>
      </c>
      <c r="AF645" s="1209"/>
      <c r="AG645" s="1328"/>
      <c r="AH645" s="1208" t="s">
        <v>6396</v>
      </c>
      <c r="AI645" s="1209"/>
      <c r="AJ645" s="1328"/>
      <c r="AK645" s="1208" t="s">
        <v>3164</v>
      </c>
      <c r="AL645" s="1209"/>
      <c r="AM645" s="1328"/>
      <c r="AN645" s="1208" t="s">
        <v>6864</v>
      </c>
      <c r="AO645" s="1209"/>
    </row>
    <row r="646" spans="1:41">
      <c r="A646" s="1298" t="s">
        <v>6550</v>
      </c>
      <c r="B646" s="1139" t="s">
        <v>6551</v>
      </c>
      <c r="C646" s="1328"/>
      <c r="D646" s="1457">
        <v>30</v>
      </c>
      <c r="E646" s="1209"/>
      <c r="F646" s="1328"/>
      <c r="G646" s="1457">
        <v>30</v>
      </c>
      <c r="H646" s="1209"/>
      <c r="I646" s="1328"/>
      <c r="J646" s="1457">
        <v>30</v>
      </c>
      <c r="K646" s="1209"/>
      <c r="L646" s="1328"/>
      <c r="M646" s="1457">
        <v>30</v>
      </c>
      <c r="N646" s="1209"/>
      <c r="O646" s="1328"/>
      <c r="P646" s="1457">
        <v>30</v>
      </c>
      <c r="Q646" s="1209"/>
      <c r="R646" s="1328"/>
      <c r="S646" s="1457">
        <v>30</v>
      </c>
      <c r="T646" s="1209"/>
      <c r="U646" s="1328"/>
      <c r="V646" s="1457">
        <v>30</v>
      </c>
      <c r="W646" s="1209"/>
      <c r="X646" s="1328"/>
      <c r="Y646" s="1457">
        <v>30</v>
      </c>
      <c r="Z646" s="1209"/>
      <c r="AA646" s="1328"/>
      <c r="AB646" s="1457">
        <v>30</v>
      </c>
      <c r="AC646" s="1209"/>
      <c r="AD646" s="1328"/>
      <c r="AE646" s="1457">
        <v>30</v>
      </c>
      <c r="AF646" s="1209"/>
      <c r="AG646" s="1328"/>
      <c r="AH646" s="1457">
        <v>30</v>
      </c>
      <c r="AI646" s="1209"/>
      <c r="AJ646" s="1328"/>
      <c r="AK646" s="1457">
        <v>30</v>
      </c>
      <c r="AL646" s="1209"/>
      <c r="AM646" s="1328"/>
      <c r="AN646" s="1457">
        <v>30</v>
      </c>
      <c r="AO646" s="1209"/>
    </row>
    <row r="647" spans="1:41">
      <c r="A647" s="1298" t="s">
        <v>6552</v>
      </c>
      <c r="B647" s="1139" t="s">
        <v>6553</v>
      </c>
      <c r="C647" s="1328"/>
      <c r="D647" s="1457">
        <v>40</v>
      </c>
      <c r="E647" s="1209"/>
      <c r="F647" s="1328"/>
      <c r="G647" s="1457">
        <v>40</v>
      </c>
      <c r="H647" s="1209"/>
      <c r="I647" s="1328"/>
      <c r="J647" s="1457">
        <v>40</v>
      </c>
      <c r="K647" s="1209"/>
      <c r="L647" s="1328"/>
      <c r="M647" s="1457">
        <v>40</v>
      </c>
      <c r="N647" s="1209"/>
      <c r="O647" s="1328"/>
      <c r="P647" s="1457">
        <v>40</v>
      </c>
      <c r="Q647" s="1209"/>
      <c r="R647" s="1328"/>
      <c r="S647" s="1457">
        <v>40</v>
      </c>
      <c r="T647" s="1209"/>
      <c r="U647" s="1328"/>
      <c r="V647" s="1457">
        <v>40</v>
      </c>
      <c r="W647" s="1209"/>
      <c r="X647" s="1328"/>
      <c r="Y647" s="1457">
        <v>40</v>
      </c>
      <c r="Z647" s="1209"/>
      <c r="AA647" s="1328"/>
      <c r="AB647" s="1457">
        <v>40</v>
      </c>
      <c r="AC647" s="1209"/>
      <c r="AD647" s="1328"/>
      <c r="AE647" s="1457">
        <v>40</v>
      </c>
      <c r="AF647" s="1209"/>
      <c r="AG647" s="1328"/>
      <c r="AH647" s="1457">
        <v>40</v>
      </c>
      <c r="AI647" s="1209"/>
      <c r="AJ647" s="1328"/>
      <c r="AK647" s="1457">
        <v>40</v>
      </c>
      <c r="AL647" s="1209"/>
      <c r="AM647" s="1328"/>
      <c r="AN647" s="1457">
        <v>40</v>
      </c>
      <c r="AO647" s="1209"/>
    </row>
    <row r="648" spans="1:41">
      <c r="A648" s="1298" t="s">
        <v>6554</v>
      </c>
      <c r="B648" s="1139" t="s">
        <v>6555</v>
      </c>
      <c r="C648" s="1328"/>
      <c r="D648" s="1457">
        <v>30</v>
      </c>
      <c r="E648" s="1209"/>
      <c r="F648" s="1328"/>
      <c r="G648" s="1457">
        <v>30</v>
      </c>
      <c r="H648" s="1209"/>
      <c r="I648" s="1328"/>
      <c r="J648" s="1457">
        <v>30</v>
      </c>
      <c r="K648" s="1209"/>
      <c r="L648" s="1328"/>
      <c r="M648" s="1457">
        <v>30</v>
      </c>
      <c r="N648" s="1209"/>
      <c r="O648" s="1328"/>
      <c r="P648" s="1457">
        <v>30</v>
      </c>
      <c r="Q648" s="1209"/>
      <c r="R648" s="1328"/>
      <c r="S648" s="1457">
        <v>30</v>
      </c>
      <c r="T648" s="1209"/>
      <c r="U648" s="1328"/>
      <c r="V648" s="1457">
        <v>30</v>
      </c>
      <c r="W648" s="1209"/>
      <c r="X648" s="1328"/>
      <c r="Y648" s="1457">
        <v>30</v>
      </c>
      <c r="Z648" s="1209"/>
      <c r="AA648" s="1328"/>
      <c r="AB648" s="1457">
        <v>30</v>
      </c>
      <c r="AC648" s="1209"/>
      <c r="AD648" s="1328"/>
      <c r="AE648" s="1457">
        <v>30</v>
      </c>
      <c r="AF648" s="1209"/>
      <c r="AG648" s="1328"/>
      <c r="AH648" s="1457">
        <v>30</v>
      </c>
      <c r="AI648" s="1209"/>
      <c r="AJ648" s="1328"/>
      <c r="AK648" s="1457">
        <v>30</v>
      </c>
      <c r="AL648" s="1209"/>
      <c r="AM648" s="1328"/>
      <c r="AN648" s="1457">
        <v>30</v>
      </c>
      <c r="AO648" s="1209"/>
    </row>
    <row r="649" spans="1:41">
      <c r="A649" s="1298" t="s">
        <v>6556</v>
      </c>
      <c r="B649" s="1139" t="s">
        <v>6557</v>
      </c>
      <c r="C649" s="1328"/>
      <c r="D649" s="1457">
        <v>40</v>
      </c>
      <c r="E649" s="1209"/>
      <c r="F649" s="1328"/>
      <c r="G649" s="1457">
        <v>40</v>
      </c>
      <c r="H649" s="1209"/>
      <c r="I649" s="1328"/>
      <c r="J649" s="1457">
        <v>40</v>
      </c>
      <c r="K649" s="1209"/>
      <c r="L649" s="1328"/>
      <c r="M649" s="1457">
        <v>40</v>
      </c>
      <c r="N649" s="1209"/>
      <c r="O649" s="1328"/>
      <c r="P649" s="1457">
        <v>40</v>
      </c>
      <c r="Q649" s="1209"/>
      <c r="R649" s="1328"/>
      <c r="S649" s="1457">
        <v>40</v>
      </c>
      <c r="T649" s="1209"/>
      <c r="U649" s="1328"/>
      <c r="V649" s="1457">
        <v>40</v>
      </c>
      <c r="W649" s="1209"/>
      <c r="X649" s="1328"/>
      <c r="Y649" s="1457">
        <v>40</v>
      </c>
      <c r="Z649" s="1209"/>
      <c r="AA649" s="1328"/>
      <c r="AB649" s="1457">
        <v>40</v>
      </c>
      <c r="AC649" s="1209"/>
      <c r="AD649" s="1328"/>
      <c r="AE649" s="1457">
        <v>40</v>
      </c>
      <c r="AF649" s="1209"/>
      <c r="AG649" s="1328"/>
      <c r="AH649" s="1457">
        <v>40</v>
      </c>
      <c r="AI649" s="1209"/>
      <c r="AJ649" s="1328"/>
      <c r="AK649" s="1457">
        <v>40</v>
      </c>
      <c r="AL649" s="1209"/>
      <c r="AM649" s="1328"/>
      <c r="AN649" s="1457">
        <v>40</v>
      </c>
      <c r="AO649" s="1209"/>
    </row>
    <row r="650" spans="1:41">
      <c r="A650" s="1298" t="s">
        <v>6558</v>
      </c>
      <c r="B650" s="1139" t="s">
        <v>6559</v>
      </c>
      <c r="C650" s="1328"/>
      <c r="D650" s="1457">
        <v>60</v>
      </c>
      <c r="E650" s="1209"/>
      <c r="F650" s="1328"/>
      <c r="G650" s="1457">
        <v>60</v>
      </c>
      <c r="H650" s="1209"/>
      <c r="I650" s="1328"/>
      <c r="J650" s="1457">
        <v>60</v>
      </c>
      <c r="K650" s="1209"/>
      <c r="L650" s="1328"/>
      <c r="M650" s="1457">
        <v>60</v>
      </c>
      <c r="N650" s="1209"/>
      <c r="O650" s="1328"/>
      <c r="P650" s="1457">
        <v>60</v>
      </c>
      <c r="Q650" s="1209"/>
      <c r="R650" s="1328"/>
      <c r="S650" s="1457">
        <v>60</v>
      </c>
      <c r="T650" s="1209"/>
      <c r="U650" s="1328"/>
      <c r="V650" s="1457">
        <v>60</v>
      </c>
      <c r="W650" s="1209"/>
      <c r="X650" s="1328"/>
      <c r="Y650" s="1457">
        <v>60</v>
      </c>
      <c r="Z650" s="1209"/>
      <c r="AA650" s="1328"/>
      <c r="AB650" s="1457">
        <v>60</v>
      </c>
      <c r="AC650" s="1209"/>
      <c r="AD650" s="1328"/>
      <c r="AE650" s="1457">
        <v>60</v>
      </c>
      <c r="AF650" s="1209"/>
      <c r="AG650" s="1328"/>
      <c r="AH650" s="1457">
        <v>60</v>
      </c>
      <c r="AI650" s="1209"/>
      <c r="AJ650" s="1328"/>
      <c r="AK650" s="1457">
        <v>60</v>
      </c>
      <c r="AL650" s="1209"/>
      <c r="AM650" s="1328"/>
      <c r="AN650" s="1457">
        <v>60</v>
      </c>
      <c r="AO650" s="1209"/>
    </row>
    <row r="651" spans="1:41">
      <c r="A651" s="1298" t="s">
        <v>6560</v>
      </c>
      <c r="B651" s="1139" t="s">
        <v>6561</v>
      </c>
      <c r="C651" s="1328"/>
      <c r="D651" s="1457">
        <v>50</v>
      </c>
      <c r="E651" s="1209"/>
      <c r="F651" s="1328"/>
      <c r="G651" s="1457">
        <v>50</v>
      </c>
      <c r="H651" s="1209"/>
      <c r="I651" s="1328"/>
      <c r="J651" s="1457">
        <v>50</v>
      </c>
      <c r="K651" s="1209"/>
      <c r="L651" s="1328"/>
      <c r="M651" s="1457">
        <v>50</v>
      </c>
      <c r="N651" s="1209"/>
      <c r="O651" s="1328"/>
      <c r="P651" s="1457">
        <v>50</v>
      </c>
      <c r="Q651" s="1209"/>
      <c r="R651" s="1328"/>
      <c r="S651" s="1457">
        <v>50</v>
      </c>
      <c r="T651" s="1209"/>
      <c r="U651" s="1328"/>
      <c r="V651" s="1457">
        <v>50</v>
      </c>
      <c r="W651" s="1209"/>
      <c r="X651" s="1328"/>
      <c r="Y651" s="1457">
        <v>50</v>
      </c>
      <c r="Z651" s="1209"/>
      <c r="AA651" s="1328"/>
      <c r="AB651" s="1457">
        <v>50</v>
      </c>
      <c r="AC651" s="1209"/>
      <c r="AD651" s="1328"/>
      <c r="AE651" s="1457">
        <v>50</v>
      </c>
      <c r="AF651" s="1209"/>
      <c r="AG651" s="1328"/>
      <c r="AH651" s="1457">
        <v>50</v>
      </c>
      <c r="AI651" s="1209"/>
      <c r="AJ651" s="1328"/>
      <c r="AK651" s="1457">
        <v>50</v>
      </c>
      <c r="AL651" s="1209"/>
      <c r="AM651" s="1328"/>
      <c r="AN651" s="1457">
        <v>50</v>
      </c>
      <c r="AO651" s="1209"/>
    </row>
    <row r="652" spans="1:41">
      <c r="A652" s="1298" t="s">
        <v>6562</v>
      </c>
      <c r="B652" s="1139" t="s">
        <v>6563</v>
      </c>
      <c r="C652" s="1328"/>
      <c r="D652" s="1457">
        <v>60</v>
      </c>
      <c r="E652" s="1209"/>
      <c r="F652" s="1328"/>
      <c r="G652" s="1457">
        <v>60</v>
      </c>
      <c r="H652" s="1209"/>
      <c r="I652" s="1328"/>
      <c r="J652" s="1457">
        <v>60</v>
      </c>
      <c r="K652" s="1209"/>
      <c r="L652" s="1328"/>
      <c r="M652" s="1457">
        <v>60</v>
      </c>
      <c r="N652" s="1209"/>
      <c r="O652" s="1328"/>
      <c r="P652" s="1457">
        <v>60</v>
      </c>
      <c r="Q652" s="1209"/>
      <c r="R652" s="1328"/>
      <c r="S652" s="1457">
        <v>60</v>
      </c>
      <c r="T652" s="1209"/>
      <c r="U652" s="1328"/>
      <c r="V652" s="1457">
        <v>60</v>
      </c>
      <c r="W652" s="1209"/>
      <c r="X652" s="1328"/>
      <c r="Y652" s="1457">
        <v>60</v>
      </c>
      <c r="Z652" s="1209"/>
      <c r="AA652" s="1328"/>
      <c r="AB652" s="1457">
        <v>60</v>
      </c>
      <c r="AC652" s="1209"/>
      <c r="AD652" s="1328"/>
      <c r="AE652" s="1457">
        <v>60</v>
      </c>
      <c r="AF652" s="1209"/>
      <c r="AG652" s="1328"/>
      <c r="AH652" s="1457">
        <v>60</v>
      </c>
      <c r="AI652" s="1209"/>
      <c r="AJ652" s="1328"/>
      <c r="AK652" s="1457">
        <v>60</v>
      </c>
      <c r="AL652" s="1209"/>
      <c r="AM652" s="1328"/>
      <c r="AN652" s="1457">
        <v>60</v>
      </c>
      <c r="AO652" s="1209"/>
    </row>
    <row r="653" spans="1:41">
      <c r="A653" s="1298" t="s">
        <v>6588</v>
      </c>
      <c r="B653" s="1139" t="s">
        <v>6565</v>
      </c>
      <c r="C653" s="1328"/>
      <c r="D653" s="1457">
        <v>50</v>
      </c>
      <c r="E653" s="1209"/>
      <c r="F653" s="1328"/>
      <c r="G653" s="1457">
        <v>50</v>
      </c>
      <c r="H653" s="1209"/>
      <c r="I653" s="1328"/>
      <c r="J653" s="1457">
        <v>50</v>
      </c>
      <c r="K653" s="1209"/>
      <c r="L653" s="1328"/>
      <c r="M653" s="1457">
        <v>50</v>
      </c>
      <c r="N653" s="1209"/>
      <c r="O653" s="1328"/>
      <c r="P653" s="1457">
        <v>50</v>
      </c>
      <c r="Q653" s="1209"/>
      <c r="R653" s="1328"/>
      <c r="S653" s="1457">
        <v>50</v>
      </c>
      <c r="T653" s="1209"/>
      <c r="U653" s="1328"/>
      <c r="V653" s="1457">
        <v>50</v>
      </c>
      <c r="W653" s="1209"/>
      <c r="X653" s="1328"/>
      <c r="Y653" s="1457">
        <v>50</v>
      </c>
      <c r="Z653" s="1209"/>
      <c r="AA653" s="1328"/>
      <c r="AB653" s="1457">
        <v>50</v>
      </c>
      <c r="AC653" s="1209"/>
      <c r="AD653" s="1328"/>
      <c r="AE653" s="1457">
        <v>50</v>
      </c>
      <c r="AF653" s="1209"/>
      <c r="AG653" s="1328"/>
      <c r="AH653" s="1457">
        <v>50</v>
      </c>
      <c r="AI653" s="1209"/>
      <c r="AJ653" s="1328"/>
      <c r="AK653" s="1457">
        <v>50</v>
      </c>
      <c r="AL653" s="1209"/>
      <c r="AM653" s="1328"/>
      <c r="AN653" s="1457">
        <v>50</v>
      </c>
      <c r="AO653" s="1209"/>
    </row>
    <row r="654" spans="1:41">
      <c r="A654" s="1298" t="s">
        <v>4444</v>
      </c>
      <c r="B654" s="1139" t="s">
        <v>5868</v>
      </c>
      <c r="C654" s="1328"/>
      <c r="D654" s="1208" t="s">
        <v>5858</v>
      </c>
      <c r="E654" s="1209"/>
      <c r="F654" s="1328"/>
      <c r="G654" s="1208" t="s">
        <v>5858</v>
      </c>
      <c r="H654" s="1209"/>
      <c r="I654" s="1328"/>
      <c r="J654" s="1208" t="s">
        <v>5858</v>
      </c>
      <c r="K654" s="1209"/>
      <c r="L654" s="1328"/>
      <c r="M654" s="1208" t="s">
        <v>5858</v>
      </c>
      <c r="N654" s="1209"/>
      <c r="O654" s="1328"/>
      <c r="P654" s="1208" t="s">
        <v>5858</v>
      </c>
      <c r="Q654" s="1209"/>
      <c r="R654" s="1328"/>
      <c r="S654" s="1208" t="s">
        <v>5858</v>
      </c>
      <c r="T654" s="1209"/>
      <c r="U654" s="1328"/>
      <c r="V654" s="1208" t="s">
        <v>5858</v>
      </c>
      <c r="W654" s="1209"/>
      <c r="X654" s="1328"/>
      <c r="Y654" s="1208" t="s">
        <v>5858</v>
      </c>
      <c r="Z654" s="1209"/>
      <c r="AA654" s="1328"/>
      <c r="AB654" s="1208" t="s">
        <v>5858</v>
      </c>
      <c r="AC654" s="1209"/>
      <c r="AD654" s="1328"/>
      <c r="AE654" s="1208" t="s">
        <v>5858</v>
      </c>
      <c r="AF654" s="1209"/>
      <c r="AG654" s="1328"/>
      <c r="AH654" s="1208" t="s">
        <v>5858</v>
      </c>
      <c r="AI654" s="1209"/>
      <c r="AJ654" s="1328"/>
      <c r="AK654" s="1208" t="s">
        <v>5858</v>
      </c>
      <c r="AL654" s="1209"/>
      <c r="AM654" s="1328"/>
      <c r="AN654" s="1208" t="s">
        <v>5858</v>
      </c>
      <c r="AO654" s="1209"/>
    </row>
    <row r="655" spans="1:41">
      <c r="A655" s="1332" t="s">
        <v>6566</v>
      </c>
      <c r="B655" s="1139" t="s">
        <v>6567</v>
      </c>
      <c r="C655" s="1328"/>
      <c r="D655" s="1457">
        <v>45</v>
      </c>
      <c r="E655" s="1209"/>
      <c r="F655" s="1328"/>
      <c r="G655" s="1457">
        <v>45</v>
      </c>
      <c r="H655" s="1209"/>
      <c r="I655" s="1328"/>
      <c r="J655" s="1457">
        <v>45</v>
      </c>
      <c r="K655" s="1209"/>
      <c r="L655" s="1328"/>
      <c r="M655" s="1457">
        <v>45</v>
      </c>
      <c r="N655" s="1209"/>
      <c r="O655" s="1328"/>
      <c r="P655" s="1457">
        <v>45</v>
      </c>
      <c r="Q655" s="1209"/>
      <c r="R655" s="1328"/>
      <c r="S655" s="1457">
        <v>45</v>
      </c>
      <c r="T655" s="1209"/>
      <c r="U655" s="1328"/>
      <c r="V655" s="1457">
        <v>50</v>
      </c>
      <c r="W655" s="1209"/>
      <c r="X655" s="1328"/>
      <c r="Y655" s="1457">
        <v>45</v>
      </c>
      <c r="Z655" s="1209"/>
      <c r="AA655" s="1328"/>
      <c r="AB655" s="1457">
        <v>45</v>
      </c>
      <c r="AC655" s="1209"/>
      <c r="AD655" s="1328"/>
      <c r="AE655" s="1457">
        <v>45</v>
      </c>
      <c r="AF655" s="1209"/>
      <c r="AG655" s="1328"/>
      <c r="AH655" s="1457">
        <v>45</v>
      </c>
      <c r="AI655" s="1209"/>
      <c r="AJ655" s="1328"/>
      <c r="AK655" s="1457">
        <v>45</v>
      </c>
      <c r="AL655" s="1209"/>
      <c r="AM655" s="1328"/>
      <c r="AN655" s="1457">
        <v>45</v>
      </c>
      <c r="AO655" s="1209"/>
    </row>
    <row r="656" spans="1:41">
      <c r="A656" s="1332" t="s">
        <v>5772</v>
      </c>
      <c r="B656" s="1139" t="s">
        <v>6252</v>
      </c>
      <c r="C656" s="1328"/>
      <c r="D656" s="1506" t="s">
        <v>5036</v>
      </c>
      <c r="E656" s="1209" t="s">
        <v>6686</v>
      </c>
      <c r="F656" s="1328"/>
      <c r="G656" s="1506" t="s">
        <v>5036</v>
      </c>
      <c r="H656" s="1209" t="s">
        <v>6686</v>
      </c>
      <c r="I656" s="1328"/>
      <c r="J656" s="1506" t="s">
        <v>5036</v>
      </c>
      <c r="K656" s="1209" t="s">
        <v>6704</v>
      </c>
      <c r="L656" s="1328"/>
      <c r="M656" s="1506" t="s">
        <v>5036</v>
      </c>
      <c r="N656" s="1209" t="s">
        <v>6732</v>
      </c>
      <c r="O656" s="1328"/>
      <c r="P656" s="1506" t="s">
        <v>5036</v>
      </c>
      <c r="Q656" s="1209" t="s">
        <v>6743</v>
      </c>
      <c r="R656" s="1328"/>
      <c r="S656" s="1506" t="s">
        <v>5036</v>
      </c>
      <c r="T656" s="1209" t="s">
        <v>6757</v>
      </c>
      <c r="U656" s="1328"/>
      <c r="V656" s="1506" t="s">
        <v>5036</v>
      </c>
      <c r="W656" s="1209" t="s">
        <v>6774</v>
      </c>
      <c r="X656" s="1328"/>
      <c r="Y656" s="1506" t="s">
        <v>5036</v>
      </c>
      <c r="Z656" s="1209" t="s">
        <v>6787</v>
      </c>
      <c r="AA656" s="1328"/>
      <c r="AB656" s="1506" t="s">
        <v>5036</v>
      </c>
      <c r="AC656" s="1209" t="s">
        <v>6787</v>
      </c>
      <c r="AD656" s="1328"/>
      <c r="AE656" s="1506" t="s">
        <v>5036</v>
      </c>
      <c r="AF656" s="1209" t="s">
        <v>6836</v>
      </c>
      <c r="AG656" s="1328"/>
      <c r="AH656" s="1506" t="s">
        <v>5036</v>
      </c>
      <c r="AI656" s="1209" t="s">
        <v>6849</v>
      </c>
      <c r="AJ656" s="1328"/>
      <c r="AK656" s="1506" t="s">
        <v>5036</v>
      </c>
      <c r="AL656" s="1209" t="s">
        <v>6860</v>
      </c>
      <c r="AM656" s="1328"/>
      <c r="AN656" s="1506" t="s">
        <v>5036</v>
      </c>
      <c r="AO656" s="1209" t="s">
        <v>6876</v>
      </c>
    </row>
    <row r="657" spans="1:41" ht="54">
      <c r="A657" s="1299" t="s">
        <v>6813</v>
      </c>
      <c r="B657" s="1139" t="s">
        <v>6589</v>
      </c>
      <c r="C657" s="1300" t="s">
        <v>6643</v>
      </c>
      <c r="D657" s="1301" t="s">
        <v>6649</v>
      </c>
      <c r="E657" s="1302" t="s">
        <v>6650</v>
      </c>
      <c r="F657" s="1300" t="s">
        <v>6643</v>
      </c>
      <c r="G657" s="1301" t="s">
        <v>6649</v>
      </c>
      <c r="H657" s="1302" t="s">
        <v>6650</v>
      </c>
      <c r="I657" s="1300" t="s">
        <v>4806</v>
      </c>
      <c r="J657" s="1301" t="s">
        <v>4813</v>
      </c>
      <c r="K657" s="1302" t="s">
        <v>4814</v>
      </c>
      <c r="L657" s="1300" t="s">
        <v>4806</v>
      </c>
      <c r="M657" s="1301" t="s">
        <v>4813</v>
      </c>
      <c r="N657" s="1302" t="s">
        <v>4814</v>
      </c>
      <c r="O657" s="1300" t="s">
        <v>4806</v>
      </c>
      <c r="P657" s="1301" t="s">
        <v>4813</v>
      </c>
      <c r="Q657" s="1302" t="s">
        <v>4814</v>
      </c>
      <c r="R657" s="1300" t="s">
        <v>4806</v>
      </c>
      <c r="S657" s="1301" t="s">
        <v>4813</v>
      </c>
      <c r="T657" s="1302" t="s">
        <v>4814</v>
      </c>
      <c r="U657" s="1300" t="s">
        <v>4806</v>
      </c>
      <c r="V657" s="1301" t="s">
        <v>4813</v>
      </c>
      <c r="W657" s="1302" t="s">
        <v>4814</v>
      </c>
      <c r="X657" s="1300" t="s">
        <v>4806</v>
      </c>
      <c r="Y657" s="1301" t="s">
        <v>4813</v>
      </c>
      <c r="Z657" s="1302" t="s">
        <v>4814</v>
      </c>
      <c r="AA657" s="1300" t="s">
        <v>4806</v>
      </c>
      <c r="AB657" s="1301" t="s">
        <v>4813</v>
      </c>
      <c r="AC657" s="1302" t="s">
        <v>4814</v>
      </c>
      <c r="AD657" s="1300" t="s">
        <v>4806</v>
      </c>
      <c r="AE657" s="1301" t="s">
        <v>4813</v>
      </c>
      <c r="AF657" s="1302" t="s">
        <v>4814</v>
      </c>
      <c r="AG657" s="1300" t="s">
        <v>4806</v>
      </c>
      <c r="AH657" s="1301" t="s">
        <v>4813</v>
      </c>
      <c r="AI657" s="1302" t="s">
        <v>4814</v>
      </c>
      <c r="AJ657" s="1300" t="s">
        <v>4806</v>
      </c>
      <c r="AK657" s="1301" t="s">
        <v>4813</v>
      </c>
      <c r="AL657" s="1302" t="s">
        <v>4814</v>
      </c>
      <c r="AM657" s="1300" t="s">
        <v>4806</v>
      </c>
      <c r="AN657" s="1301" t="s">
        <v>4813</v>
      </c>
      <c r="AO657" s="1302" t="s">
        <v>4814</v>
      </c>
    </row>
    <row r="658" spans="1:41">
      <c r="A658" s="1303" t="s">
        <v>4470</v>
      </c>
      <c r="B658" s="1304" t="s">
        <v>4471</v>
      </c>
      <c r="C658" s="1305" t="s">
        <v>2284</v>
      </c>
      <c r="D658" s="1479">
        <v>30.3</v>
      </c>
      <c r="E658" s="1480">
        <v>0</v>
      </c>
      <c r="F658" s="1305" t="s">
        <v>2284</v>
      </c>
      <c r="G658" s="1479">
        <v>30.2</v>
      </c>
      <c r="H658" s="1480">
        <v>0</v>
      </c>
      <c r="I658" s="1305" t="s">
        <v>2284</v>
      </c>
      <c r="J658" s="1479">
        <v>30.2</v>
      </c>
      <c r="K658" s="1480">
        <v>0</v>
      </c>
      <c r="L658" s="1305" t="s">
        <v>2284</v>
      </c>
      <c r="M658" s="1479">
        <v>30.3</v>
      </c>
      <c r="N658" s="1480">
        <v>0</v>
      </c>
      <c r="O658" s="1305" t="s">
        <v>2284</v>
      </c>
      <c r="P658" s="1479">
        <v>30.3</v>
      </c>
      <c r="Q658" s="1480">
        <v>0</v>
      </c>
      <c r="R658" s="1305" t="s">
        <v>2284</v>
      </c>
      <c r="S658" s="1479">
        <v>30.2</v>
      </c>
      <c r="T658" s="1480">
        <v>0</v>
      </c>
      <c r="U658" s="1305" t="s">
        <v>4810</v>
      </c>
      <c r="V658" s="1479">
        <v>30.2</v>
      </c>
      <c r="W658" s="1480">
        <v>21.4</v>
      </c>
      <c r="X658" s="1305" t="s">
        <v>2284</v>
      </c>
      <c r="Y658" s="1479">
        <v>30.2</v>
      </c>
      <c r="Z658" s="1480">
        <v>0</v>
      </c>
      <c r="AA658" s="1305" t="s">
        <v>2284</v>
      </c>
      <c r="AB658" s="1479">
        <v>30.2</v>
      </c>
      <c r="AC658" s="1480">
        <v>0</v>
      </c>
      <c r="AD658" s="1305" t="s">
        <v>2284</v>
      </c>
      <c r="AE658" s="1479">
        <v>30.3</v>
      </c>
      <c r="AF658" s="1480">
        <v>0</v>
      </c>
      <c r="AG658" s="1305" t="s">
        <v>2284</v>
      </c>
      <c r="AH658" s="1479">
        <v>30.2</v>
      </c>
      <c r="AI658" s="1480">
        <v>0</v>
      </c>
      <c r="AJ658" s="1305" t="s">
        <v>2284</v>
      </c>
      <c r="AK658" s="1479">
        <v>30.2</v>
      </c>
      <c r="AL658" s="1480">
        <v>0</v>
      </c>
      <c r="AM658" s="1305" t="s">
        <v>2284</v>
      </c>
      <c r="AN658" s="1479">
        <v>30.3</v>
      </c>
      <c r="AO658" s="1480">
        <v>0</v>
      </c>
    </row>
    <row r="659" spans="1:41">
      <c r="A659" s="1714" t="s">
        <v>4472</v>
      </c>
      <c r="B659" s="1350" t="s">
        <v>4473</v>
      </c>
      <c r="C659" s="1310" t="s">
        <v>2284</v>
      </c>
      <c r="D659" s="1485">
        <v>30.3</v>
      </c>
      <c r="E659" s="1486">
        <v>0</v>
      </c>
      <c r="F659" s="1310" t="s">
        <v>2284</v>
      </c>
      <c r="G659" s="1485">
        <v>30.3</v>
      </c>
      <c r="H659" s="1486">
        <v>0</v>
      </c>
      <c r="I659" s="1310" t="s">
        <v>2284</v>
      </c>
      <c r="J659" s="1485">
        <v>30.3</v>
      </c>
      <c r="K659" s="1486">
        <v>0</v>
      </c>
      <c r="L659" s="1310" t="s">
        <v>2284</v>
      </c>
      <c r="M659" s="1485">
        <v>30.3</v>
      </c>
      <c r="N659" s="1486">
        <v>0</v>
      </c>
      <c r="O659" s="1310" t="s">
        <v>2284</v>
      </c>
      <c r="P659" s="1485">
        <v>30.2</v>
      </c>
      <c r="Q659" s="1486">
        <v>0</v>
      </c>
      <c r="R659" s="1310" t="s">
        <v>2284</v>
      </c>
      <c r="S659" s="1485">
        <v>30.4</v>
      </c>
      <c r="T659" s="1486">
        <v>0</v>
      </c>
      <c r="U659" s="1310" t="s">
        <v>2284</v>
      </c>
      <c r="V659" s="1485">
        <v>30.2</v>
      </c>
      <c r="W659" s="1486">
        <v>0</v>
      </c>
      <c r="X659" s="1310" t="s">
        <v>2284</v>
      </c>
      <c r="Y659" s="1485">
        <v>30.1</v>
      </c>
      <c r="Z659" s="1486">
        <v>0</v>
      </c>
      <c r="AA659" s="1310" t="s">
        <v>2284</v>
      </c>
      <c r="AB659" s="1485">
        <v>30.1</v>
      </c>
      <c r="AC659" s="1486">
        <v>0</v>
      </c>
      <c r="AD659" s="1310" t="s">
        <v>2284</v>
      </c>
      <c r="AE659" s="1485">
        <v>30.3</v>
      </c>
      <c r="AF659" s="1486">
        <v>0</v>
      </c>
      <c r="AG659" s="1310" t="s">
        <v>2284</v>
      </c>
      <c r="AH659" s="1485">
        <v>30.2</v>
      </c>
      <c r="AI659" s="1486">
        <v>0</v>
      </c>
      <c r="AJ659" s="1310" t="s">
        <v>2284</v>
      </c>
      <c r="AK659" s="1485">
        <v>30.3</v>
      </c>
      <c r="AL659" s="1486">
        <v>0</v>
      </c>
      <c r="AM659" s="1310" t="s">
        <v>2284</v>
      </c>
      <c r="AN659" s="1485">
        <v>30.2</v>
      </c>
      <c r="AO659" s="1486">
        <v>0</v>
      </c>
    </row>
    <row r="660" spans="1:41">
      <c r="A660" s="1313" t="s">
        <v>4474</v>
      </c>
      <c r="B660" s="1143" t="s">
        <v>4475</v>
      </c>
      <c r="C660" s="1314" t="s">
        <v>1078</v>
      </c>
      <c r="D660" s="1483" t="s">
        <v>1078</v>
      </c>
      <c r="E660" s="1484" t="s">
        <v>1078</v>
      </c>
      <c r="F660" s="1314" t="s">
        <v>1078</v>
      </c>
      <c r="G660" s="1483" t="s">
        <v>1078</v>
      </c>
      <c r="H660" s="1484" t="s">
        <v>1078</v>
      </c>
      <c r="I660" s="1314" t="s">
        <v>1078</v>
      </c>
      <c r="J660" s="1483" t="s">
        <v>1078</v>
      </c>
      <c r="K660" s="1484" t="s">
        <v>1078</v>
      </c>
      <c r="L660" s="1314" t="s">
        <v>1078</v>
      </c>
      <c r="M660" s="1483" t="s">
        <v>1078</v>
      </c>
      <c r="N660" s="1484" t="s">
        <v>1078</v>
      </c>
      <c r="O660" s="1314" t="s">
        <v>1078</v>
      </c>
      <c r="P660" s="1483" t="s">
        <v>1078</v>
      </c>
      <c r="Q660" s="1484" t="s">
        <v>1078</v>
      </c>
      <c r="R660" s="1314" t="s">
        <v>1078</v>
      </c>
      <c r="S660" s="1483" t="s">
        <v>1078</v>
      </c>
      <c r="T660" s="1484" t="s">
        <v>1078</v>
      </c>
      <c r="U660" s="1314" t="s">
        <v>2284</v>
      </c>
      <c r="V660" s="1483">
        <v>30.3</v>
      </c>
      <c r="W660" s="1484">
        <v>0</v>
      </c>
      <c r="X660" s="1314" t="s">
        <v>1078</v>
      </c>
      <c r="Y660" s="1483" t="s">
        <v>1078</v>
      </c>
      <c r="Z660" s="1484" t="s">
        <v>1078</v>
      </c>
      <c r="AA660" s="1314" t="s">
        <v>1078</v>
      </c>
      <c r="AB660" s="1483" t="s">
        <v>1078</v>
      </c>
      <c r="AC660" s="1484" t="s">
        <v>1078</v>
      </c>
      <c r="AD660" s="1314" t="s">
        <v>1078</v>
      </c>
      <c r="AE660" s="1483" t="s">
        <v>1078</v>
      </c>
      <c r="AF660" s="1484" t="s">
        <v>1078</v>
      </c>
      <c r="AG660" s="1314" t="s">
        <v>1078</v>
      </c>
      <c r="AH660" s="1483" t="s">
        <v>1078</v>
      </c>
      <c r="AI660" s="1484" t="s">
        <v>1078</v>
      </c>
      <c r="AJ660" s="1314" t="s">
        <v>1078</v>
      </c>
      <c r="AK660" s="1483" t="s">
        <v>1078</v>
      </c>
      <c r="AL660" s="1484" t="s">
        <v>1078</v>
      </c>
      <c r="AM660" s="1314" t="s">
        <v>1078</v>
      </c>
      <c r="AN660" s="1483" t="s">
        <v>1078</v>
      </c>
      <c r="AO660" s="1484" t="s">
        <v>1078</v>
      </c>
    </row>
    <row r="661" spans="1:41">
      <c r="A661" s="1303" t="s">
        <v>4476</v>
      </c>
      <c r="B661" s="1304" t="s">
        <v>4477</v>
      </c>
      <c r="C661" s="1305" t="s">
        <v>4809</v>
      </c>
      <c r="D661" s="1479" t="s">
        <v>1078</v>
      </c>
      <c r="E661" s="1480" t="s">
        <v>1078</v>
      </c>
      <c r="F661" s="1305" t="s">
        <v>4809</v>
      </c>
      <c r="G661" s="1479" t="s">
        <v>1078</v>
      </c>
      <c r="H661" s="1480" t="s">
        <v>1078</v>
      </c>
      <c r="I661" s="1305" t="s">
        <v>4809</v>
      </c>
      <c r="J661" s="1479" t="s">
        <v>1078</v>
      </c>
      <c r="K661" s="1480" t="s">
        <v>1078</v>
      </c>
      <c r="L661" s="1305" t="s">
        <v>4809</v>
      </c>
      <c r="M661" s="1479" t="s">
        <v>1078</v>
      </c>
      <c r="N661" s="1480" t="s">
        <v>1078</v>
      </c>
      <c r="O661" s="1305" t="s">
        <v>4809</v>
      </c>
      <c r="P661" s="1479" t="s">
        <v>1078</v>
      </c>
      <c r="Q661" s="1480" t="s">
        <v>1078</v>
      </c>
      <c r="R661" s="1305" t="s">
        <v>4809</v>
      </c>
      <c r="S661" s="1479" t="s">
        <v>1078</v>
      </c>
      <c r="T661" s="1480" t="s">
        <v>1078</v>
      </c>
      <c r="U661" s="1305" t="s">
        <v>4809</v>
      </c>
      <c r="V661" s="1479" t="s">
        <v>1078</v>
      </c>
      <c r="W661" s="1480" t="s">
        <v>1078</v>
      </c>
      <c r="X661" s="1305" t="s">
        <v>4809</v>
      </c>
      <c r="Y661" s="1479" t="s">
        <v>1078</v>
      </c>
      <c r="Z661" s="1480" t="s">
        <v>1078</v>
      </c>
      <c r="AA661" s="1305" t="s">
        <v>4809</v>
      </c>
      <c r="AB661" s="1479" t="s">
        <v>1078</v>
      </c>
      <c r="AC661" s="1480" t="s">
        <v>1078</v>
      </c>
      <c r="AD661" s="1305" t="s">
        <v>4809</v>
      </c>
      <c r="AE661" s="1479" t="s">
        <v>1078</v>
      </c>
      <c r="AF661" s="1480" t="s">
        <v>1078</v>
      </c>
      <c r="AG661" s="1305" t="s">
        <v>4809</v>
      </c>
      <c r="AH661" s="1479" t="s">
        <v>1078</v>
      </c>
      <c r="AI661" s="1480" t="s">
        <v>1078</v>
      </c>
      <c r="AJ661" s="1305" t="s">
        <v>4809</v>
      </c>
      <c r="AK661" s="1479" t="s">
        <v>1078</v>
      </c>
      <c r="AL661" s="1480" t="s">
        <v>1078</v>
      </c>
      <c r="AM661" s="1305" t="s">
        <v>4809</v>
      </c>
      <c r="AN661" s="1479" t="s">
        <v>1078</v>
      </c>
      <c r="AO661" s="1480" t="s">
        <v>1078</v>
      </c>
    </row>
    <row r="662" spans="1:41">
      <c r="A662" s="1714" t="s">
        <v>4478</v>
      </c>
      <c r="B662" s="1350" t="s">
        <v>4479</v>
      </c>
      <c r="C662" s="1310" t="s">
        <v>1078</v>
      </c>
      <c r="D662" s="1485" t="s">
        <v>1078</v>
      </c>
      <c r="E662" s="1486" t="s">
        <v>1078</v>
      </c>
      <c r="F662" s="1310" t="s">
        <v>1078</v>
      </c>
      <c r="G662" s="1485" t="s">
        <v>1078</v>
      </c>
      <c r="H662" s="1486" t="s">
        <v>1078</v>
      </c>
      <c r="I662" s="1310" t="s">
        <v>1078</v>
      </c>
      <c r="J662" s="1485" t="s">
        <v>1078</v>
      </c>
      <c r="K662" s="1486" t="s">
        <v>1078</v>
      </c>
      <c r="L662" s="1310" t="s">
        <v>1078</v>
      </c>
      <c r="M662" s="1485" t="s">
        <v>1078</v>
      </c>
      <c r="N662" s="1486" t="s">
        <v>1078</v>
      </c>
      <c r="O662" s="1310" t="s">
        <v>1078</v>
      </c>
      <c r="P662" s="1485" t="s">
        <v>1078</v>
      </c>
      <c r="Q662" s="1486" t="s">
        <v>1078</v>
      </c>
      <c r="R662" s="1310" t="s">
        <v>1078</v>
      </c>
      <c r="S662" s="1485" t="s">
        <v>1078</v>
      </c>
      <c r="T662" s="1486" t="s">
        <v>1078</v>
      </c>
      <c r="U662" s="1310" t="s">
        <v>1078</v>
      </c>
      <c r="V662" s="1485" t="s">
        <v>1078</v>
      </c>
      <c r="W662" s="1486" t="s">
        <v>1078</v>
      </c>
      <c r="X662" s="1310" t="s">
        <v>1078</v>
      </c>
      <c r="Y662" s="1485" t="s">
        <v>1078</v>
      </c>
      <c r="Z662" s="1486" t="s">
        <v>1078</v>
      </c>
      <c r="AA662" s="1310" t="s">
        <v>1078</v>
      </c>
      <c r="AB662" s="1485" t="s">
        <v>1078</v>
      </c>
      <c r="AC662" s="1486" t="s">
        <v>1078</v>
      </c>
      <c r="AD662" s="1310" t="s">
        <v>1078</v>
      </c>
      <c r="AE662" s="1485" t="s">
        <v>1078</v>
      </c>
      <c r="AF662" s="1486" t="s">
        <v>1078</v>
      </c>
      <c r="AG662" s="1310" t="s">
        <v>1078</v>
      </c>
      <c r="AH662" s="1485" t="s">
        <v>1078</v>
      </c>
      <c r="AI662" s="1486" t="s">
        <v>1078</v>
      </c>
      <c r="AJ662" s="1310" t="s">
        <v>1078</v>
      </c>
      <c r="AK662" s="1485" t="s">
        <v>1078</v>
      </c>
      <c r="AL662" s="1486" t="s">
        <v>1078</v>
      </c>
      <c r="AM662" s="1310" t="s">
        <v>1078</v>
      </c>
      <c r="AN662" s="1485" t="s">
        <v>1078</v>
      </c>
      <c r="AO662" s="1486" t="s">
        <v>1078</v>
      </c>
    </row>
    <row r="663" spans="1:41">
      <c r="A663" s="1313" t="s">
        <v>4480</v>
      </c>
      <c r="B663" s="1143" t="s">
        <v>4481</v>
      </c>
      <c r="C663" s="1314" t="s">
        <v>1078</v>
      </c>
      <c r="D663" s="1483" t="s">
        <v>1078</v>
      </c>
      <c r="E663" s="1484" t="s">
        <v>1078</v>
      </c>
      <c r="F663" s="1314" t="s">
        <v>1078</v>
      </c>
      <c r="G663" s="1483" t="s">
        <v>1078</v>
      </c>
      <c r="H663" s="1484" t="s">
        <v>1078</v>
      </c>
      <c r="I663" s="1314" t="s">
        <v>1078</v>
      </c>
      <c r="J663" s="1483" t="s">
        <v>1078</v>
      </c>
      <c r="K663" s="1484" t="s">
        <v>1078</v>
      </c>
      <c r="L663" s="1314" t="s">
        <v>1078</v>
      </c>
      <c r="M663" s="1483" t="s">
        <v>1078</v>
      </c>
      <c r="N663" s="1484" t="s">
        <v>1078</v>
      </c>
      <c r="O663" s="1314" t="s">
        <v>1078</v>
      </c>
      <c r="P663" s="1483" t="s">
        <v>1078</v>
      </c>
      <c r="Q663" s="1484" t="s">
        <v>1078</v>
      </c>
      <c r="R663" s="1314" t="s">
        <v>1078</v>
      </c>
      <c r="S663" s="1483" t="s">
        <v>1078</v>
      </c>
      <c r="T663" s="1484" t="s">
        <v>1078</v>
      </c>
      <c r="U663" s="1314" t="s">
        <v>1078</v>
      </c>
      <c r="V663" s="1483" t="s">
        <v>1078</v>
      </c>
      <c r="W663" s="1484" t="s">
        <v>1078</v>
      </c>
      <c r="X663" s="1314" t="s">
        <v>1078</v>
      </c>
      <c r="Y663" s="1483" t="s">
        <v>1078</v>
      </c>
      <c r="Z663" s="1484" t="s">
        <v>1078</v>
      </c>
      <c r="AA663" s="1314" t="s">
        <v>1078</v>
      </c>
      <c r="AB663" s="1483" t="s">
        <v>1078</v>
      </c>
      <c r="AC663" s="1484" t="s">
        <v>1078</v>
      </c>
      <c r="AD663" s="1314" t="s">
        <v>1078</v>
      </c>
      <c r="AE663" s="1483" t="s">
        <v>1078</v>
      </c>
      <c r="AF663" s="1484" t="s">
        <v>1078</v>
      </c>
      <c r="AG663" s="1314" t="s">
        <v>1078</v>
      </c>
      <c r="AH663" s="1483" t="s">
        <v>1078</v>
      </c>
      <c r="AI663" s="1484" t="s">
        <v>1078</v>
      </c>
      <c r="AJ663" s="1314" t="s">
        <v>1078</v>
      </c>
      <c r="AK663" s="1483" t="s">
        <v>1078</v>
      </c>
      <c r="AL663" s="1484" t="s">
        <v>1078</v>
      </c>
      <c r="AM663" s="1314" t="s">
        <v>1078</v>
      </c>
      <c r="AN663" s="1483" t="s">
        <v>1078</v>
      </c>
      <c r="AO663" s="1484" t="s">
        <v>1078</v>
      </c>
    </row>
    <row r="664" spans="1:41">
      <c r="A664" s="1303" t="s">
        <v>4482</v>
      </c>
      <c r="B664" s="1304" t="s">
        <v>4483</v>
      </c>
      <c r="C664" s="1305" t="s">
        <v>2284</v>
      </c>
      <c r="D664" s="1479">
        <v>40.200000000000003</v>
      </c>
      <c r="E664" s="1480">
        <v>0</v>
      </c>
      <c r="F664" s="1305" t="s">
        <v>2284</v>
      </c>
      <c r="G664" s="1479">
        <v>40.200000000000003</v>
      </c>
      <c r="H664" s="1480">
        <v>0</v>
      </c>
      <c r="I664" s="1305" t="s">
        <v>2284</v>
      </c>
      <c r="J664" s="1479">
        <v>40.299999999999997</v>
      </c>
      <c r="K664" s="1480">
        <v>0</v>
      </c>
      <c r="L664" s="1305" t="s">
        <v>2284</v>
      </c>
      <c r="M664" s="1479">
        <v>40.4</v>
      </c>
      <c r="N664" s="1480">
        <v>0</v>
      </c>
      <c r="O664" s="1305" t="s">
        <v>2284</v>
      </c>
      <c r="P664" s="1479">
        <v>40.299999999999997</v>
      </c>
      <c r="Q664" s="1480">
        <v>0</v>
      </c>
      <c r="R664" s="1305" t="s">
        <v>2284</v>
      </c>
      <c r="S664" s="1479">
        <v>40.200000000000003</v>
      </c>
      <c r="T664" s="1480">
        <v>0</v>
      </c>
      <c r="U664" s="1305" t="s">
        <v>2284</v>
      </c>
      <c r="V664" s="1479">
        <v>40.200000000000003</v>
      </c>
      <c r="W664" s="1480">
        <v>0</v>
      </c>
      <c r="X664" s="1305" t="s">
        <v>2284</v>
      </c>
      <c r="Y664" s="1479">
        <v>40.1</v>
      </c>
      <c r="Z664" s="1480">
        <v>0</v>
      </c>
      <c r="AA664" s="1305" t="s">
        <v>2284</v>
      </c>
      <c r="AB664" s="1479">
        <v>40.1</v>
      </c>
      <c r="AC664" s="1480">
        <v>0</v>
      </c>
      <c r="AD664" s="1305" t="s">
        <v>2284</v>
      </c>
      <c r="AE664" s="1479">
        <v>40.200000000000003</v>
      </c>
      <c r="AF664" s="1480">
        <v>0</v>
      </c>
      <c r="AG664" s="1305" t="s">
        <v>2284</v>
      </c>
      <c r="AH664" s="1479">
        <v>40.200000000000003</v>
      </c>
      <c r="AI664" s="1480">
        <v>0</v>
      </c>
      <c r="AJ664" s="1305" t="s">
        <v>2284</v>
      </c>
      <c r="AK664" s="1479">
        <v>40.299999999999997</v>
      </c>
      <c r="AL664" s="1480">
        <v>0</v>
      </c>
      <c r="AM664" s="1305" t="s">
        <v>2284</v>
      </c>
      <c r="AN664" s="1479">
        <v>40.200000000000003</v>
      </c>
      <c r="AO664" s="1480">
        <v>0</v>
      </c>
    </row>
    <row r="665" spans="1:41">
      <c r="A665" s="1714" t="s">
        <v>4484</v>
      </c>
      <c r="B665" s="1350" t="s">
        <v>4485</v>
      </c>
      <c r="C665" s="1310" t="s">
        <v>2284</v>
      </c>
      <c r="D665" s="1485">
        <v>40.200000000000003</v>
      </c>
      <c r="E665" s="1486">
        <v>0</v>
      </c>
      <c r="F665" s="1310" t="s">
        <v>2284</v>
      </c>
      <c r="G665" s="1485">
        <v>40.200000000000003</v>
      </c>
      <c r="H665" s="1486">
        <v>0</v>
      </c>
      <c r="I665" s="1310" t="s">
        <v>2284</v>
      </c>
      <c r="J665" s="1485">
        <v>40.299999999999997</v>
      </c>
      <c r="K665" s="1486">
        <v>0</v>
      </c>
      <c r="L665" s="1310" t="s">
        <v>2284</v>
      </c>
      <c r="M665" s="1485">
        <v>40.299999999999997</v>
      </c>
      <c r="N665" s="1486">
        <v>0</v>
      </c>
      <c r="O665" s="1310" t="s">
        <v>2284</v>
      </c>
      <c r="P665" s="1485">
        <v>40.299999999999997</v>
      </c>
      <c r="Q665" s="1486">
        <v>0</v>
      </c>
      <c r="R665" s="1310" t="s">
        <v>2284</v>
      </c>
      <c r="S665" s="1485">
        <v>40.299999999999997</v>
      </c>
      <c r="T665" s="1486">
        <v>0</v>
      </c>
      <c r="U665" s="1310" t="s">
        <v>2284</v>
      </c>
      <c r="V665" s="1485">
        <v>40.299999999999997</v>
      </c>
      <c r="W665" s="1486">
        <v>0</v>
      </c>
      <c r="X665" s="1310" t="s">
        <v>2284</v>
      </c>
      <c r="Y665" s="1485">
        <v>40.200000000000003</v>
      </c>
      <c r="Z665" s="1486">
        <v>0</v>
      </c>
      <c r="AA665" s="1310" t="s">
        <v>2284</v>
      </c>
      <c r="AB665" s="1485">
        <v>40.200000000000003</v>
      </c>
      <c r="AC665" s="1486">
        <v>0</v>
      </c>
      <c r="AD665" s="1310" t="s">
        <v>2284</v>
      </c>
      <c r="AE665" s="1485">
        <v>40.299999999999997</v>
      </c>
      <c r="AF665" s="1486">
        <v>0</v>
      </c>
      <c r="AG665" s="1310" t="s">
        <v>2284</v>
      </c>
      <c r="AH665" s="1485">
        <v>40.200000000000003</v>
      </c>
      <c r="AI665" s="1486">
        <v>0</v>
      </c>
      <c r="AJ665" s="1310" t="s">
        <v>2284</v>
      </c>
      <c r="AK665" s="1485">
        <v>40.299999999999997</v>
      </c>
      <c r="AL665" s="1486">
        <v>0</v>
      </c>
      <c r="AM665" s="1310" t="s">
        <v>2284</v>
      </c>
      <c r="AN665" s="1485">
        <v>40.200000000000003</v>
      </c>
      <c r="AO665" s="1486">
        <v>0</v>
      </c>
    </row>
    <row r="666" spans="1:41">
      <c r="A666" s="1313" t="s">
        <v>4486</v>
      </c>
      <c r="B666" s="1143" t="s">
        <v>4487</v>
      </c>
      <c r="C666" s="1314" t="s">
        <v>1078</v>
      </c>
      <c r="D666" s="1483" t="s">
        <v>1078</v>
      </c>
      <c r="E666" s="1484" t="s">
        <v>1078</v>
      </c>
      <c r="F666" s="1314" t="s">
        <v>1078</v>
      </c>
      <c r="G666" s="1483" t="s">
        <v>1078</v>
      </c>
      <c r="H666" s="1484" t="s">
        <v>1078</v>
      </c>
      <c r="I666" s="1314" t="s">
        <v>1078</v>
      </c>
      <c r="J666" s="1483" t="s">
        <v>1078</v>
      </c>
      <c r="K666" s="1484" t="s">
        <v>1078</v>
      </c>
      <c r="L666" s="1314" t="s">
        <v>1078</v>
      </c>
      <c r="M666" s="1483" t="s">
        <v>1078</v>
      </c>
      <c r="N666" s="1484" t="s">
        <v>1078</v>
      </c>
      <c r="O666" s="1314" t="s">
        <v>1078</v>
      </c>
      <c r="P666" s="1483" t="s">
        <v>1078</v>
      </c>
      <c r="Q666" s="1484" t="s">
        <v>1078</v>
      </c>
      <c r="R666" s="1314" t="s">
        <v>1078</v>
      </c>
      <c r="S666" s="1483" t="s">
        <v>1078</v>
      </c>
      <c r="T666" s="1484" t="s">
        <v>1078</v>
      </c>
      <c r="U666" s="1314" t="s">
        <v>1078</v>
      </c>
      <c r="V666" s="1483" t="s">
        <v>1078</v>
      </c>
      <c r="W666" s="1484" t="s">
        <v>1078</v>
      </c>
      <c r="X666" s="1314" t="s">
        <v>1078</v>
      </c>
      <c r="Y666" s="1483" t="s">
        <v>1078</v>
      </c>
      <c r="Z666" s="1484" t="s">
        <v>1078</v>
      </c>
      <c r="AA666" s="1314" t="s">
        <v>1078</v>
      </c>
      <c r="AB666" s="1483" t="s">
        <v>1078</v>
      </c>
      <c r="AC666" s="1484" t="s">
        <v>1078</v>
      </c>
      <c r="AD666" s="1314" t="s">
        <v>1078</v>
      </c>
      <c r="AE666" s="1483" t="s">
        <v>1078</v>
      </c>
      <c r="AF666" s="1484" t="s">
        <v>1078</v>
      </c>
      <c r="AG666" s="1314" t="s">
        <v>1078</v>
      </c>
      <c r="AH666" s="1483" t="s">
        <v>1078</v>
      </c>
      <c r="AI666" s="1484" t="s">
        <v>1078</v>
      </c>
      <c r="AJ666" s="1314" t="s">
        <v>1078</v>
      </c>
      <c r="AK666" s="1483" t="s">
        <v>1078</v>
      </c>
      <c r="AL666" s="1484" t="s">
        <v>1078</v>
      </c>
      <c r="AM666" s="1314" t="s">
        <v>1078</v>
      </c>
      <c r="AN666" s="1483" t="s">
        <v>1078</v>
      </c>
      <c r="AO666" s="1484" t="s">
        <v>1078</v>
      </c>
    </row>
    <row r="667" spans="1:41">
      <c r="A667" s="1303" t="s">
        <v>4488</v>
      </c>
      <c r="B667" s="1304" t="s">
        <v>4489</v>
      </c>
      <c r="C667" s="1305" t="s">
        <v>4809</v>
      </c>
      <c r="D667" s="1479" t="s">
        <v>1078</v>
      </c>
      <c r="E667" s="1480" t="s">
        <v>1078</v>
      </c>
      <c r="F667" s="1305" t="s">
        <v>4809</v>
      </c>
      <c r="G667" s="1479" t="s">
        <v>1078</v>
      </c>
      <c r="H667" s="1480" t="s">
        <v>1078</v>
      </c>
      <c r="I667" s="1305" t="s">
        <v>4809</v>
      </c>
      <c r="J667" s="1479" t="s">
        <v>1078</v>
      </c>
      <c r="K667" s="1480" t="s">
        <v>1078</v>
      </c>
      <c r="L667" s="1305" t="s">
        <v>4809</v>
      </c>
      <c r="M667" s="1479" t="s">
        <v>1078</v>
      </c>
      <c r="N667" s="1480" t="s">
        <v>1078</v>
      </c>
      <c r="O667" s="1305" t="s">
        <v>4809</v>
      </c>
      <c r="P667" s="1479" t="s">
        <v>1078</v>
      </c>
      <c r="Q667" s="1480" t="s">
        <v>1078</v>
      </c>
      <c r="R667" s="1305" t="s">
        <v>4809</v>
      </c>
      <c r="S667" s="1479" t="s">
        <v>1078</v>
      </c>
      <c r="T667" s="1480" t="s">
        <v>1078</v>
      </c>
      <c r="U667" s="1305" t="s">
        <v>4351</v>
      </c>
      <c r="V667" s="1479">
        <v>45.3</v>
      </c>
      <c r="W667" s="1480">
        <v>45.3</v>
      </c>
      <c r="X667" s="1305" t="s">
        <v>4809</v>
      </c>
      <c r="Y667" s="1479" t="s">
        <v>1078</v>
      </c>
      <c r="Z667" s="1480" t="s">
        <v>1078</v>
      </c>
      <c r="AA667" s="1305" t="s">
        <v>4809</v>
      </c>
      <c r="AB667" s="1479" t="s">
        <v>1078</v>
      </c>
      <c r="AC667" s="1480" t="s">
        <v>1078</v>
      </c>
      <c r="AD667" s="1305" t="s">
        <v>4809</v>
      </c>
      <c r="AE667" s="1479" t="s">
        <v>1078</v>
      </c>
      <c r="AF667" s="1480" t="s">
        <v>1078</v>
      </c>
      <c r="AG667" s="1305" t="s">
        <v>4809</v>
      </c>
      <c r="AH667" s="1479" t="s">
        <v>1078</v>
      </c>
      <c r="AI667" s="1480" t="s">
        <v>1078</v>
      </c>
      <c r="AJ667" s="1305" t="s">
        <v>4809</v>
      </c>
      <c r="AK667" s="1479" t="s">
        <v>1078</v>
      </c>
      <c r="AL667" s="1480" t="s">
        <v>1078</v>
      </c>
      <c r="AM667" s="1305" t="s">
        <v>4809</v>
      </c>
      <c r="AN667" s="1479" t="s">
        <v>1078</v>
      </c>
      <c r="AO667" s="1480" t="s">
        <v>1078</v>
      </c>
    </row>
    <row r="668" spans="1:41">
      <c r="A668" s="1714" t="s">
        <v>4490</v>
      </c>
      <c r="B668" s="1350" t="s">
        <v>4491</v>
      </c>
      <c r="C668" s="1310" t="s">
        <v>1078</v>
      </c>
      <c r="D668" s="1485" t="s">
        <v>1078</v>
      </c>
      <c r="E668" s="1486" t="s">
        <v>1078</v>
      </c>
      <c r="F668" s="1310" t="s">
        <v>1078</v>
      </c>
      <c r="G668" s="1485" t="s">
        <v>1078</v>
      </c>
      <c r="H668" s="1486" t="s">
        <v>1078</v>
      </c>
      <c r="I668" s="1310" t="s">
        <v>1078</v>
      </c>
      <c r="J668" s="1485" t="s">
        <v>1078</v>
      </c>
      <c r="K668" s="1486" t="s">
        <v>1078</v>
      </c>
      <c r="L668" s="1310" t="s">
        <v>1078</v>
      </c>
      <c r="M668" s="1485" t="s">
        <v>1078</v>
      </c>
      <c r="N668" s="1486" t="s">
        <v>1078</v>
      </c>
      <c r="O668" s="1310" t="s">
        <v>1078</v>
      </c>
      <c r="P668" s="1485" t="s">
        <v>1078</v>
      </c>
      <c r="Q668" s="1486" t="s">
        <v>1078</v>
      </c>
      <c r="R668" s="1310" t="s">
        <v>1078</v>
      </c>
      <c r="S668" s="1485" t="s">
        <v>1078</v>
      </c>
      <c r="T668" s="1486" t="s">
        <v>1078</v>
      </c>
      <c r="U668" s="1310" t="s">
        <v>4351</v>
      </c>
      <c r="V668" s="1485">
        <v>45.3</v>
      </c>
      <c r="W668" s="1486">
        <v>45.3</v>
      </c>
      <c r="X668" s="1310" t="s">
        <v>1078</v>
      </c>
      <c r="Y668" s="1485" t="s">
        <v>1078</v>
      </c>
      <c r="Z668" s="1486" t="s">
        <v>1078</v>
      </c>
      <c r="AA668" s="1310" t="s">
        <v>1078</v>
      </c>
      <c r="AB668" s="1485" t="s">
        <v>1078</v>
      </c>
      <c r="AC668" s="1486" t="s">
        <v>1078</v>
      </c>
      <c r="AD668" s="1310" t="s">
        <v>1078</v>
      </c>
      <c r="AE668" s="1485" t="s">
        <v>1078</v>
      </c>
      <c r="AF668" s="1486" t="s">
        <v>1078</v>
      </c>
      <c r="AG668" s="1310" t="s">
        <v>1078</v>
      </c>
      <c r="AH668" s="1485" t="s">
        <v>1078</v>
      </c>
      <c r="AI668" s="1486" t="s">
        <v>1078</v>
      </c>
      <c r="AJ668" s="1310" t="s">
        <v>1078</v>
      </c>
      <c r="AK668" s="1485" t="s">
        <v>1078</v>
      </c>
      <c r="AL668" s="1486" t="s">
        <v>1078</v>
      </c>
      <c r="AM668" s="1310" t="s">
        <v>1078</v>
      </c>
      <c r="AN668" s="1485" t="s">
        <v>1078</v>
      </c>
      <c r="AO668" s="1486" t="s">
        <v>1078</v>
      </c>
    </row>
    <row r="669" spans="1:41">
      <c r="A669" s="1313" t="s">
        <v>4492</v>
      </c>
      <c r="B669" s="1143" t="s">
        <v>4493</v>
      </c>
      <c r="C669" s="1314" t="s">
        <v>1078</v>
      </c>
      <c r="D669" s="1483" t="s">
        <v>1078</v>
      </c>
      <c r="E669" s="1484" t="s">
        <v>1078</v>
      </c>
      <c r="F669" s="1314" t="s">
        <v>1078</v>
      </c>
      <c r="G669" s="1483" t="s">
        <v>1078</v>
      </c>
      <c r="H669" s="1484" t="s">
        <v>1078</v>
      </c>
      <c r="I669" s="1314" t="s">
        <v>1078</v>
      </c>
      <c r="J669" s="1483" t="s">
        <v>1078</v>
      </c>
      <c r="K669" s="1484" t="s">
        <v>1078</v>
      </c>
      <c r="L669" s="1314" t="s">
        <v>1078</v>
      </c>
      <c r="M669" s="1483" t="s">
        <v>1078</v>
      </c>
      <c r="N669" s="1484" t="s">
        <v>1078</v>
      </c>
      <c r="O669" s="1314" t="s">
        <v>1078</v>
      </c>
      <c r="P669" s="1483" t="s">
        <v>1078</v>
      </c>
      <c r="Q669" s="1484" t="s">
        <v>1078</v>
      </c>
      <c r="R669" s="1314" t="s">
        <v>1078</v>
      </c>
      <c r="S669" s="1483" t="s">
        <v>1078</v>
      </c>
      <c r="T669" s="1484" t="s">
        <v>1078</v>
      </c>
      <c r="U669" s="1314" t="s">
        <v>1078</v>
      </c>
      <c r="V669" s="1483" t="s">
        <v>1078</v>
      </c>
      <c r="W669" s="1484" t="s">
        <v>1078</v>
      </c>
      <c r="X669" s="1314" t="s">
        <v>1078</v>
      </c>
      <c r="Y669" s="1483" t="s">
        <v>1078</v>
      </c>
      <c r="Z669" s="1484" t="s">
        <v>1078</v>
      </c>
      <c r="AA669" s="1314" t="s">
        <v>1078</v>
      </c>
      <c r="AB669" s="1483" t="s">
        <v>1078</v>
      </c>
      <c r="AC669" s="1484" t="s">
        <v>1078</v>
      </c>
      <c r="AD669" s="1314" t="s">
        <v>1078</v>
      </c>
      <c r="AE669" s="1483" t="s">
        <v>1078</v>
      </c>
      <c r="AF669" s="1484" t="s">
        <v>1078</v>
      </c>
      <c r="AG669" s="1314" t="s">
        <v>1078</v>
      </c>
      <c r="AH669" s="1483" t="s">
        <v>1078</v>
      </c>
      <c r="AI669" s="1484" t="s">
        <v>1078</v>
      </c>
      <c r="AJ669" s="1314" t="s">
        <v>1078</v>
      </c>
      <c r="AK669" s="1483" t="s">
        <v>1078</v>
      </c>
      <c r="AL669" s="1484" t="s">
        <v>1078</v>
      </c>
      <c r="AM669" s="1314" t="s">
        <v>1078</v>
      </c>
      <c r="AN669" s="1483" t="s">
        <v>1078</v>
      </c>
      <c r="AO669" s="1484" t="s">
        <v>1078</v>
      </c>
    </row>
    <row r="670" spans="1:41">
      <c r="A670" s="1303" t="s">
        <v>4494</v>
      </c>
      <c r="B670" s="1304" t="s">
        <v>4495</v>
      </c>
      <c r="C670" s="1305" t="s">
        <v>2284</v>
      </c>
      <c r="D670" s="1479">
        <v>50.2</v>
      </c>
      <c r="E670" s="1480">
        <v>0</v>
      </c>
      <c r="F670" s="1305" t="s">
        <v>2284</v>
      </c>
      <c r="G670" s="1479">
        <v>50.2</v>
      </c>
      <c r="H670" s="1480">
        <v>0</v>
      </c>
      <c r="I670" s="1305" t="s">
        <v>2284</v>
      </c>
      <c r="J670" s="1479">
        <v>50.3</v>
      </c>
      <c r="K670" s="1480">
        <v>0</v>
      </c>
      <c r="L670" s="1305" t="s">
        <v>2284</v>
      </c>
      <c r="M670" s="1479">
        <v>50.3</v>
      </c>
      <c r="N670" s="1480">
        <v>0</v>
      </c>
      <c r="O670" s="1305" t="s">
        <v>2284</v>
      </c>
      <c r="P670" s="1479">
        <v>50.3</v>
      </c>
      <c r="Q670" s="1480">
        <v>0</v>
      </c>
      <c r="R670" s="1305" t="s">
        <v>2284</v>
      </c>
      <c r="S670" s="1479">
        <v>50.3</v>
      </c>
      <c r="T670" s="1480">
        <v>0</v>
      </c>
      <c r="U670" s="1305" t="s">
        <v>4810</v>
      </c>
      <c r="V670" s="1479">
        <v>50.3</v>
      </c>
      <c r="W670" s="1480">
        <v>40.1</v>
      </c>
      <c r="X670" s="1305" t="s">
        <v>2284</v>
      </c>
      <c r="Y670" s="1479">
        <v>50.1</v>
      </c>
      <c r="Z670" s="1480">
        <v>0</v>
      </c>
      <c r="AA670" s="1305" t="s">
        <v>2284</v>
      </c>
      <c r="AB670" s="1479">
        <v>50.1</v>
      </c>
      <c r="AC670" s="1480">
        <v>0</v>
      </c>
      <c r="AD670" s="1305" t="s">
        <v>2284</v>
      </c>
      <c r="AE670" s="1479">
        <v>50.2</v>
      </c>
      <c r="AF670" s="1480">
        <v>0</v>
      </c>
      <c r="AG670" s="1305" t="s">
        <v>2284</v>
      </c>
      <c r="AH670" s="1479">
        <v>50.2</v>
      </c>
      <c r="AI670" s="1480">
        <v>0</v>
      </c>
      <c r="AJ670" s="1305" t="s">
        <v>2284</v>
      </c>
      <c r="AK670" s="1479">
        <v>50.3</v>
      </c>
      <c r="AL670" s="1480">
        <v>0</v>
      </c>
      <c r="AM670" s="1305" t="s">
        <v>2284</v>
      </c>
      <c r="AN670" s="1479">
        <v>50.2</v>
      </c>
      <c r="AO670" s="1480">
        <v>0</v>
      </c>
    </row>
    <row r="671" spans="1:41">
      <c r="A671" s="1714" t="s">
        <v>4496</v>
      </c>
      <c r="B671" s="1350" t="s">
        <v>4497</v>
      </c>
      <c r="C671" s="1310" t="s">
        <v>2284</v>
      </c>
      <c r="D671" s="1485">
        <v>50.2</v>
      </c>
      <c r="E671" s="1486">
        <v>0</v>
      </c>
      <c r="F671" s="1310" t="s">
        <v>2284</v>
      </c>
      <c r="G671" s="1485">
        <v>50.2</v>
      </c>
      <c r="H671" s="1486">
        <v>0</v>
      </c>
      <c r="I671" s="1310" t="s">
        <v>2284</v>
      </c>
      <c r="J671" s="1485">
        <v>50.3</v>
      </c>
      <c r="K671" s="1486">
        <v>0</v>
      </c>
      <c r="L671" s="1310" t="s">
        <v>2284</v>
      </c>
      <c r="M671" s="1485">
        <v>50.2</v>
      </c>
      <c r="N671" s="1486">
        <v>0</v>
      </c>
      <c r="O671" s="1310" t="s">
        <v>2284</v>
      </c>
      <c r="P671" s="1485">
        <v>50.3</v>
      </c>
      <c r="Q671" s="1486">
        <v>0</v>
      </c>
      <c r="R671" s="1310" t="s">
        <v>2284</v>
      </c>
      <c r="S671" s="1485">
        <v>50.3</v>
      </c>
      <c r="T671" s="1486">
        <v>0</v>
      </c>
      <c r="U671" s="1310" t="s">
        <v>4810</v>
      </c>
      <c r="V671" s="1485">
        <v>50.1</v>
      </c>
      <c r="W671" s="1486">
        <v>9</v>
      </c>
      <c r="X671" s="1310" t="s">
        <v>2284</v>
      </c>
      <c r="Y671" s="1485">
        <v>50.2</v>
      </c>
      <c r="Z671" s="1486">
        <v>0</v>
      </c>
      <c r="AA671" s="1310" t="s">
        <v>2284</v>
      </c>
      <c r="AB671" s="1485">
        <v>50.2</v>
      </c>
      <c r="AC671" s="1486">
        <v>0</v>
      </c>
      <c r="AD671" s="1310" t="s">
        <v>2284</v>
      </c>
      <c r="AE671" s="1485">
        <v>50.3</v>
      </c>
      <c r="AF671" s="1486">
        <v>0</v>
      </c>
      <c r="AG671" s="1310" t="s">
        <v>2284</v>
      </c>
      <c r="AH671" s="1485">
        <v>50.2</v>
      </c>
      <c r="AI671" s="1486">
        <v>0</v>
      </c>
      <c r="AJ671" s="1310" t="s">
        <v>2284</v>
      </c>
      <c r="AK671" s="1485">
        <v>50.3</v>
      </c>
      <c r="AL671" s="1486">
        <v>0</v>
      </c>
      <c r="AM671" s="1310" t="s">
        <v>2284</v>
      </c>
      <c r="AN671" s="1485">
        <v>50.3</v>
      </c>
      <c r="AO671" s="1486">
        <v>0</v>
      </c>
    </row>
    <row r="672" spans="1:41">
      <c r="A672" s="1313" t="s">
        <v>4498</v>
      </c>
      <c r="B672" s="1143" t="s">
        <v>4499</v>
      </c>
      <c r="C672" s="1314" t="s">
        <v>1078</v>
      </c>
      <c r="D672" s="1483" t="s">
        <v>1078</v>
      </c>
      <c r="E672" s="1484" t="s">
        <v>1078</v>
      </c>
      <c r="F672" s="1314" t="s">
        <v>1078</v>
      </c>
      <c r="G672" s="1483" t="s">
        <v>1078</v>
      </c>
      <c r="H672" s="1484" t="s">
        <v>1078</v>
      </c>
      <c r="I672" s="1314" t="s">
        <v>1078</v>
      </c>
      <c r="J672" s="1483" t="s">
        <v>1078</v>
      </c>
      <c r="K672" s="1484" t="s">
        <v>1078</v>
      </c>
      <c r="L672" s="1314" t="s">
        <v>1078</v>
      </c>
      <c r="M672" s="1483" t="s">
        <v>1078</v>
      </c>
      <c r="N672" s="1484" t="s">
        <v>1078</v>
      </c>
      <c r="O672" s="1314" t="s">
        <v>1078</v>
      </c>
      <c r="P672" s="1483" t="s">
        <v>1078</v>
      </c>
      <c r="Q672" s="1484" t="s">
        <v>1078</v>
      </c>
      <c r="R672" s="1314" t="s">
        <v>1078</v>
      </c>
      <c r="S672" s="1483" t="s">
        <v>1078</v>
      </c>
      <c r="T672" s="1484" t="s">
        <v>1078</v>
      </c>
      <c r="U672" s="1314" t="s">
        <v>4351</v>
      </c>
      <c r="V672" s="1483">
        <v>50.3</v>
      </c>
      <c r="W672" s="1484">
        <v>50.3</v>
      </c>
      <c r="X672" s="1314" t="s">
        <v>1078</v>
      </c>
      <c r="Y672" s="1483" t="s">
        <v>1078</v>
      </c>
      <c r="Z672" s="1484" t="s">
        <v>1078</v>
      </c>
      <c r="AA672" s="1314" t="s">
        <v>1078</v>
      </c>
      <c r="AB672" s="1483" t="s">
        <v>1078</v>
      </c>
      <c r="AC672" s="1484" t="s">
        <v>1078</v>
      </c>
      <c r="AD672" s="1314" t="s">
        <v>1078</v>
      </c>
      <c r="AE672" s="1483" t="s">
        <v>1078</v>
      </c>
      <c r="AF672" s="1484" t="s">
        <v>1078</v>
      </c>
      <c r="AG672" s="1314" t="s">
        <v>1078</v>
      </c>
      <c r="AH672" s="1483" t="s">
        <v>1078</v>
      </c>
      <c r="AI672" s="1484" t="s">
        <v>1078</v>
      </c>
      <c r="AJ672" s="1314" t="s">
        <v>1078</v>
      </c>
      <c r="AK672" s="1483" t="s">
        <v>1078</v>
      </c>
      <c r="AL672" s="1484" t="s">
        <v>1078</v>
      </c>
      <c r="AM672" s="1314" t="s">
        <v>1078</v>
      </c>
      <c r="AN672" s="1483" t="s">
        <v>1078</v>
      </c>
      <c r="AO672" s="1484" t="s">
        <v>1078</v>
      </c>
    </row>
    <row r="673" spans="1:41">
      <c r="A673" s="1303" t="s">
        <v>4501</v>
      </c>
      <c r="B673" s="1304" t="s">
        <v>4502</v>
      </c>
      <c r="C673" s="1305" t="s">
        <v>4809</v>
      </c>
      <c r="D673" s="1479" t="s">
        <v>1078</v>
      </c>
      <c r="E673" s="1480" t="s">
        <v>1078</v>
      </c>
      <c r="F673" s="1305" t="s">
        <v>4809</v>
      </c>
      <c r="G673" s="1479" t="s">
        <v>1078</v>
      </c>
      <c r="H673" s="1480" t="s">
        <v>1078</v>
      </c>
      <c r="I673" s="1305" t="s">
        <v>4809</v>
      </c>
      <c r="J673" s="1479" t="s">
        <v>1078</v>
      </c>
      <c r="K673" s="1480" t="s">
        <v>1078</v>
      </c>
      <c r="L673" s="1305" t="s">
        <v>4809</v>
      </c>
      <c r="M673" s="1479" t="s">
        <v>1078</v>
      </c>
      <c r="N673" s="1480" t="s">
        <v>1078</v>
      </c>
      <c r="O673" s="1305" t="s">
        <v>4809</v>
      </c>
      <c r="P673" s="1479" t="s">
        <v>1078</v>
      </c>
      <c r="Q673" s="1480" t="s">
        <v>1078</v>
      </c>
      <c r="R673" s="1305" t="s">
        <v>2284</v>
      </c>
      <c r="S673" s="1479">
        <v>55.3</v>
      </c>
      <c r="T673" s="1480">
        <v>0</v>
      </c>
      <c r="U673" s="1305" t="s">
        <v>2261</v>
      </c>
      <c r="V673" s="1479" t="s">
        <v>1078</v>
      </c>
      <c r="W673" s="1480" t="s">
        <v>1078</v>
      </c>
      <c r="X673" s="1305" t="s">
        <v>4809</v>
      </c>
      <c r="Y673" s="1479" t="s">
        <v>1078</v>
      </c>
      <c r="Z673" s="1480" t="s">
        <v>1078</v>
      </c>
      <c r="AA673" s="1305" t="s">
        <v>4809</v>
      </c>
      <c r="AB673" s="1479" t="s">
        <v>1078</v>
      </c>
      <c r="AC673" s="1480" t="s">
        <v>1078</v>
      </c>
      <c r="AD673" s="1305" t="s">
        <v>4809</v>
      </c>
      <c r="AE673" s="1479" t="s">
        <v>1078</v>
      </c>
      <c r="AF673" s="1480" t="s">
        <v>1078</v>
      </c>
      <c r="AG673" s="1305" t="s">
        <v>4809</v>
      </c>
      <c r="AH673" s="1479" t="s">
        <v>1078</v>
      </c>
      <c r="AI673" s="1480" t="s">
        <v>1078</v>
      </c>
      <c r="AJ673" s="1305" t="s">
        <v>4809</v>
      </c>
      <c r="AK673" s="1479" t="s">
        <v>1078</v>
      </c>
      <c r="AL673" s="1480" t="s">
        <v>1078</v>
      </c>
      <c r="AM673" s="1305" t="s">
        <v>4809</v>
      </c>
      <c r="AN673" s="1479" t="s">
        <v>1078</v>
      </c>
      <c r="AO673" s="1480" t="s">
        <v>1078</v>
      </c>
    </row>
    <row r="674" spans="1:41">
      <c r="A674" s="1714" t="s">
        <v>4503</v>
      </c>
      <c r="B674" s="1350" t="s">
        <v>4504</v>
      </c>
      <c r="C674" s="1310" t="s">
        <v>1078</v>
      </c>
      <c r="D674" s="1485" t="s">
        <v>1078</v>
      </c>
      <c r="E674" s="1486" t="s">
        <v>1078</v>
      </c>
      <c r="F674" s="1310" t="s">
        <v>1078</v>
      </c>
      <c r="G674" s="1485" t="s">
        <v>1078</v>
      </c>
      <c r="H674" s="1486" t="s">
        <v>1078</v>
      </c>
      <c r="I674" s="1310" t="s">
        <v>1078</v>
      </c>
      <c r="J674" s="1485" t="s">
        <v>1078</v>
      </c>
      <c r="K674" s="1486" t="s">
        <v>1078</v>
      </c>
      <c r="L674" s="1310" t="s">
        <v>1078</v>
      </c>
      <c r="M674" s="1485" t="s">
        <v>1078</v>
      </c>
      <c r="N674" s="1486" t="s">
        <v>1078</v>
      </c>
      <c r="O674" s="1310" t="s">
        <v>1078</v>
      </c>
      <c r="P674" s="1485" t="s">
        <v>1078</v>
      </c>
      <c r="Q674" s="1486" t="s">
        <v>1078</v>
      </c>
      <c r="R674" s="1310" t="s">
        <v>2284</v>
      </c>
      <c r="S674" s="1485">
        <v>55.3</v>
      </c>
      <c r="T674" s="1486">
        <v>0</v>
      </c>
      <c r="U674" s="1310" t="s">
        <v>1078</v>
      </c>
      <c r="V674" s="1485" t="s">
        <v>1078</v>
      </c>
      <c r="W674" s="1486" t="s">
        <v>1078</v>
      </c>
      <c r="X674" s="1310" t="s">
        <v>1078</v>
      </c>
      <c r="Y674" s="1485" t="s">
        <v>1078</v>
      </c>
      <c r="Z674" s="1486" t="s">
        <v>1078</v>
      </c>
      <c r="AA674" s="1310" t="s">
        <v>1078</v>
      </c>
      <c r="AB674" s="1485" t="s">
        <v>1078</v>
      </c>
      <c r="AC674" s="1486" t="s">
        <v>1078</v>
      </c>
      <c r="AD674" s="1310" t="s">
        <v>1078</v>
      </c>
      <c r="AE674" s="1485" t="s">
        <v>1078</v>
      </c>
      <c r="AF674" s="1486" t="s">
        <v>1078</v>
      </c>
      <c r="AG674" s="1310" t="s">
        <v>1078</v>
      </c>
      <c r="AH674" s="1485" t="s">
        <v>1078</v>
      </c>
      <c r="AI674" s="1486" t="s">
        <v>1078</v>
      </c>
      <c r="AJ674" s="1310" t="s">
        <v>1078</v>
      </c>
      <c r="AK674" s="1485" t="s">
        <v>1078</v>
      </c>
      <c r="AL674" s="1486" t="s">
        <v>1078</v>
      </c>
      <c r="AM674" s="1310" t="s">
        <v>1078</v>
      </c>
      <c r="AN674" s="1485" t="s">
        <v>1078</v>
      </c>
      <c r="AO674" s="1486" t="s">
        <v>1078</v>
      </c>
    </row>
    <row r="675" spans="1:41">
      <c r="A675" s="1313" t="s">
        <v>4505</v>
      </c>
      <c r="B675" s="1143" t="s">
        <v>4506</v>
      </c>
      <c r="C675" s="1314" t="s">
        <v>1078</v>
      </c>
      <c r="D675" s="1483" t="s">
        <v>1078</v>
      </c>
      <c r="E675" s="1484" t="s">
        <v>1078</v>
      </c>
      <c r="F675" s="1314" t="s">
        <v>1078</v>
      </c>
      <c r="G675" s="1483" t="s">
        <v>1078</v>
      </c>
      <c r="H675" s="1484" t="s">
        <v>1078</v>
      </c>
      <c r="I675" s="1314" t="s">
        <v>1078</v>
      </c>
      <c r="J675" s="1483" t="s">
        <v>1078</v>
      </c>
      <c r="K675" s="1484" t="s">
        <v>1078</v>
      </c>
      <c r="L675" s="1314" t="s">
        <v>1078</v>
      </c>
      <c r="M675" s="1483" t="s">
        <v>1078</v>
      </c>
      <c r="N675" s="1484" t="s">
        <v>1078</v>
      </c>
      <c r="O675" s="1314" t="s">
        <v>1078</v>
      </c>
      <c r="P675" s="1483" t="s">
        <v>1078</v>
      </c>
      <c r="Q675" s="1484" t="s">
        <v>1078</v>
      </c>
      <c r="R675" s="1314" t="s">
        <v>1078</v>
      </c>
      <c r="S675" s="1483" t="s">
        <v>1078</v>
      </c>
      <c r="T675" s="1484" t="s">
        <v>1078</v>
      </c>
      <c r="U675" s="1314" t="s">
        <v>1078</v>
      </c>
      <c r="V675" s="1483" t="s">
        <v>1078</v>
      </c>
      <c r="W675" s="1484" t="s">
        <v>1078</v>
      </c>
      <c r="X675" s="1314" t="s">
        <v>1078</v>
      </c>
      <c r="Y675" s="1483" t="s">
        <v>1078</v>
      </c>
      <c r="Z675" s="1484" t="s">
        <v>1078</v>
      </c>
      <c r="AA675" s="1314" t="s">
        <v>1078</v>
      </c>
      <c r="AB675" s="1483" t="s">
        <v>1078</v>
      </c>
      <c r="AC675" s="1484" t="s">
        <v>1078</v>
      </c>
      <c r="AD675" s="1314" t="s">
        <v>1078</v>
      </c>
      <c r="AE675" s="1483" t="s">
        <v>1078</v>
      </c>
      <c r="AF675" s="1484" t="s">
        <v>1078</v>
      </c>
      <c r="AG675" s="1314" t="s">
        <v>1078</v>
      </c>
      <c r="AH675" s="1483" t="s">
        <v>1078</v>
      </c>
      <c r="AI675" s="1484" t="s">
        <v>1078</v>
      </c>
      <c r="AJ675" s="1314" t="s">
        <v>1078</v>
      </c>
      <c r="AK675" s="1483" t="s">
        <v>1078</v>
      </c>
      <c r="AL675" s="1484" t="s">
        <v>1078</v>
      </c>
      <c r="AM675" s="1314" t="s">
        <v>1078</v>
      </c>
      <c r="AN675" s="1483" t="s">
        <v>1078</v>
      </c>
      <c r="AO675" s="1484" t="s">
        <v>1078</v>
      </c>
    </row>
    <row r="676" spans="1:41">
      <c r="A676" s="1303" t="s">
        <v>4507</v>
      </c>
      <c r="B676" s="1304" t="s">
        <v>4508</v>
      </c>
      <c r="C676" s="1305" t="s">
        <v>2284</v>
      </c>
      <c r="D676" s="1479">
        <v>60.3</v>
      </c>
      <c r="E676" s="1480">
        <v>0</v>
      </c>
      <c r="F676" s="1305" t="s">
        <v>2284</v>
      </c>
      <c r="G676" s="1479">
        <v>60.3</v>
      </c>
      <c r="H676" s="1480">
        <v>0</v>
      </c>
      <c r="I676" s="1305" t="s">
        <v>2284</v>
      </c>
      <c r="J676" s="1479">
        <v>60.3</v>
      </c>
      <c r="K676" s="1480">
        <v>0</v>
      </c>
      <c r="L676" s="1305" t="s">
        <v>2284</v>
      </c>
      <c r="M676" s="1479">
        <v>60.3</v>
      </c>
      <c r="N676" s="1480">
        <v>0</v>
      </c>
      <c r="O676" s="1305" t="s">
        <v>2284</v>
      </c>
      <c r="P676" s="1479">
        <v>60.3</v>
      </c>
      <c r="Q676" s="1480">
        <v>0</v>
      </c>
      <c r="R676" s="1305" t="s">
        <v>2284</v>
      </c>
      <c r="S676" s="1479">
        <v>60.3</v>
      </c>
      <c r="T676" s="1480">
        <v>0</v>
      </c>
      <c r="U676" s="1305" t="s">
        <v>2261</v>
      </c>
      <c r="V676" s="1479" t="s">
        <v>1078</v>
      </c>
      <c r="W676" s="1480" t="s">
        <v>1078</v>
      </c>
      <c r="X676" s="1305" t="s">
        <v>2284</v>
      </c>
      <c r="Y676" s="1479">
        <v>60.1</v>
      </c>
      <c r="Z676" s="1480">
        <v>0</v>
      </c>
      <c r="AA676" s="1305" t="s">
        <v>2284</v>
      </c>
      <c r="AB676" s="1479">
        <v>60.1</v>
      </c>
      <c r="AC676" s="1480">
        <v>0</v>
      </c>
      <c r="AD676" s="1305" t="s">
        <v>2284</v>
      </c>
      <c r="AE676" s="1479">
        <v>60.2</v>
      </c>
      <c r="AF676" s="1480">
        <v>0</v>
      </c>
      <c r="AG676" s="1305" t="s">
        <v>2284</v>
      </c>
      <c r="AH676" s="1479">
        <v>60.3</v>
      </c>
      <c r="AI676" s="1480">
        <v>0</v>
      </c>
      <c r="AJ676" s="1305" t="s">
        <v>2284</v>
      </c>
      <c r="AK676" s="1479">
        <v>60.2</v>
      </c>
      <c r="AL676" s="1480">
        <v>0</v>
      </c>
      <c r="AM676" s="1305" t="s">
        <v>2284</v>
      </c>
      <c r="AN676" s="1479">
        <v>60.2</v>
      </c>
      <c r="AO676" s="1480">
        <v>0</v>
      </c>
    </row>
    <row r="677" spans="1:41">
      <c r="A677" s="1714" t="s">
        <v>4509</v>
      </c>
      <c r="B677" s="1350" t="s">
        <v>4510</v>
      </c>
      <c r="C677" s="1310" t="s">
        <v>2284</v>
      </c>
      <c r="D677" s="1485">
        <v>60.2</v>
      </c>
      <c r="E677" s="1486">
        <v>0</v>
      </c>
      <c r="F677" s="1310" t="s">
        <v>2284</v>
      </c>
      <c r="G677" s="1485">
        <v>60.2</v>
      </c>
      <c r="H677" s="1486">
        <v>0</v>
      </c>
      <c r="I677" s="1310" t="s">
        <v>2284</v>
      </c>
      <c r="J677" s="1485">
        <v>60.4</v>
      </c>
      <c r="K677" s="1486">
        <v>0</v>
      </c>
      <c r="L677" s="1310" t="s">
        <v>2284</v>
      </c>
      <c r="M677" s="1485">
        <v>60.2</v>
      </c>
      <c r="N677" s="1486">
        <v>0</v>
      </c>
      <c r="O677" s="1310" t="s">
        <v>2284</v>
      </c>
      <c r="P677" s="1485">
        <v>60.3</v>
      </c>
      <c r="Q677" s="1486">
        <v>0</v>
      </c>
      <c r="R677" s="1310" t="s">
        <v>4810</v>
      </c>
      <c r="S677" s="1485">
        <v>60.3</v>
      </c>
      <c r="T677" s="1486">
        <v>10</v>
      </c>
      <c r="U677" s="1310" t="s">
        <v>1078</v>
      </c>
      <c r="V677" s="1485" t="s">
        <v>1078</v>
      </c>
      <c r="W677" s="1486" t="s">
        <v>1078</v>
      </c>
      <c r="X677" s="1310" t="s">
        <v>2284</v>
      </c>
      <c r="Y677" s="1485">
        <v>60.1</v>
      </c>
      <c r="Z677" s="1486">
        <v>0</v>
      </c>
      <c r="AA677" s="1310" t="s">
        <v>2284</v>
      </c>
      <c r="AB677" s="1485">
        <v>60.1</v>
      </c>
      <c r="AC677" s="1486">
        <v>0</v>
      </c>
      <c r="AD677" s="1310" t="s">
        <v>2284</v>
      </c>
      <c r="AE677" s="1485">
        <v>60.2</v>
      </c>
      <c r="AF677" s="1486">
        <v>0</v>
      </c>
      <c r="AG677" s="1310" t="s">
        <v>2284</v>
      </c>
      <c r="AH677" s="1485">
        <v>60.2</v>
      </c>
      <c r="AI677" s="1486">
        <v>0</v>
      </c>
      <c r="AJ677" s="1310" t="s">
        <v>2284</v>
      </c>
      <c r="AK677" s="1485">
        <v>60.2</v>
      </c>
      <c r="AL677" s="1486">
        <v>0</v>
      </c>
      <c r="AM677" s="1310" t="s">
        <v>2284</v>
      </c>
      <c r="AN677" s="1485">
        <v>60.2</v>
      </c>
      <c r="AO677" s="1486">
        <v>0</v>
      </c>
    </row>
    <row r="678" spans="1:41">
      <c r="A678" s="1313" t="s">
        <v>4511</v>
      </c>
      <c r="B678" s="1143" t="s">
        <v>4512</v>
      </c>
      <c r="C678" s="1314" t="s">
        <v>1078</v>
      </c>
      <c r="D678" s="1483" t="s">
        <v>1078</v>
      </c>
      <c r="E678" s="1484" t="s">
        <v>1078</v>
      </c>
      <c r="F678" s="1314" t="s">
        <v>1078</v>
      </c>
      <c r="G678" s="1483" t="s">
        <v>1078</v>
      </c>
      <c r="H678" s="1484" t="s">
        <v>1078</v>
      </c>
      <c r="I678" s="1314" t="s">
        <v>1078</v>
      </c>
      <c r="J678" s="1483" t="s">
        <v>1078</v>
      </c>
      <c r="K678" s="1484" t="s">
        <v>1078</v>
      </c>
      <c r="L678" s="1314" t="s">
        <v>1078</v>
      </c>
      <c r="M678" s="1483" t="s">
        <v>1078</v>
      </c>
      <c r="N678" s="1484" t="s">
        <v>1078</v>
      </c>
      <c r="O678" s="1314" t="s">
        <v>1078</v>
      </c>
      <c r="P678" s="1483" t="s">
        <v>1078</v>
      </c>
      <c r="Q678" s="1484" t="s">
        <v>1078</v>
      </c>
      <c r="R678" s="1314" t="s">
        <v>4810</v>
      </c>
      <c r="S678" s="1483">
        <v>60.3</v>
      </c>
      <c r="T678" s="1484">
        <v>10</v>
      </c>
      <c r="U678" s="1314" t="s">
        <v>1078</v>
      </c>
      <c r="V678" s="1483" t="s">
        <v>1078</v>
      </c>
      <c r="W678" s="1484" t="s">
        <v>1078</v>
      </c>
      <c r="X678" s="1314" t="s">
        <v>1078</v>
      </c>
      <c r="Y678" s="1483" t="s">
        <v>1078</v>
      </c>
      <c r="Z678" s="1484" t="s">
        <v>1078</v>
      </c>
      <c r="AA678" s="1314" t="s">
        <v>1078</v>
      </c>
      <c r="AB678" s="1483" t="s">
        <v>1078</v>
      </c>
      <c r="AC678" s="1484" t="s">
        <v>1078</v>
      </c>
      <c r="AD678" s="1314" t="s">
        <v>1078</v>
      </c>
      <c r="AE678" s="1483" t="s">
        <v>1078</v>
      </c>
      <c r="AF678" s="1484" t="s">
        <v>1078</v>
      </c>
      <c r="AG678" s="1314" t="s">
        <v>1078</v>
      </c>
      <c r="AH678" s="1483" t="s">
        <v>1078</v>
      </c>
      <c r="AI678" s="1484" t="s">
        <v>1078</v>
      </c>
      <c r="AJ678" s="1314" t="s">
        <v>1078</v>
      </c>
      <c r="AK678" s="1483" t="s">
        <v>1078</v>
      </c>
      <c r="AL678" s="1484" t="s">
        <v>1078</v>
      </c>
      <c r="AM678" s="1314" t="s">
        <v>1078</v>
      </c>
      <c r="AN678" s="1483" t="s">
        <v>1078</v>
      </c>
      <c r="AO678" s="1484" t="s">
        <v>1078</v>
      </c>
    </row>
    <row r="679" spans="1:41" ht="54.75">
      <c r="A679" s="1299" t="s">
        <v>6814</v>
      </c>
      <c r="B679" s="1139" t="s">
        <v>6590</v>
      </c>
      <c r="C679" s="1300" t="s">
        <v>6643</v>
      </c>
      <c r="D679" s="1301" t="s">
        <v>6649</v>
      </c>
      <c r="E679" s="1302" t="s">
        <v>6650</v>
      </c>
      <c r="F679" s="1300" t="s">
        <v>6643</v>
      </c>
      <c r="G679" s="1301" t="s">
        <v>6649</v>
      </c>
      <c r="H679" s="1302" t="s">
        <v>6650</v>
      </c>
      <c r="I679" s="1300" t="s">
        <v>4806</v>
      </c>
      <c r="J679" s="1301" t="s">
        <v>4813</v>
      </c>
      <c r="K679" s="1302" t="s">
        <v>4814</v>
      </c>
      <c r="L679" s="1300" t="s">
        <v>4806</v>
      </c>
      <c r="M679" s="1301" t="s">
        <v>4813</v>
      </c>
      <c r="N679" s="1302" t="s">
        <v>4814</v>
      </c>
      <c r="O679" s="1300" t="s">
        <v>4806</v>
      </c>
      <c r="P679" s="1301" t="s">
        <v>4813</v>
      </c>
      <c r="Q679" s="1302" t="s">
        <v>4814</v>
      </c>
      <c r="R679" s="1300" t="s">
        <v>4806</v>
      </c>
      <c r="S679" s="1301" t="s">
        <v>4813</v>
      </c>
      <c r="T679" s="1302" t="s">
        <v>4814</v>
      </c>
      <c r="U679" s="1300" t="s">
        <v>4806</v>
      </c>
      <c r="V679" s="1301" t="s">
        <v>4813</v>
      </c>
      <c r="W679" s="1302" t="s">
        <v>4814</v>
      </c>
      <c r="X679" s="1300" t="s">
        <v>4806</v>
      </c>
      <c r="Y679" s="1301" t="s">
        <v>4813</v>
      </c>
      <c r="Z679" s="1302" t="s">
        <v>4814</v>
      </c>
      <c r="AA679" s="1300" t="s">
        <v>4806</v>
      </c>
      <c r="AB679" s="1301" t="s">
        <v>4813</v>
      </c>
      <c r="AC679" s="1302" t="s">
        <v>4814</v>
      </c>
      <c r="AD679" s="1300" t="s">
        <v>4806</v>
      </c>
      <c r="AE679" s="1301" t="s">
        <v>4813</v>
      </c>
      <c r="AF679" s="1302" t="s">
        <v>4814</v>
      </c>
      <c r="AG679" s="1300" t="s">
        <v>4806</v>
      </c>
      <c r="AH679" s="1301" t="s">
        <v>4813</v>
      </c>
      <c r="AI679" s="1302" t="s">
        <v>4814</v>
      </c>
      <c r="AJ679" s="1300" t="s">
        <v>4806</v>
      </c>
      <c r="AK679" s="1301" t="s">
        <v>4813</v>
      </c>
      <c r="AL679" s="1302" t="s">
        <v>4814</v>
      </c>
      <c r="AM679" s="1300" t="s">
        <v>4806</v>
      </c>
      <c r="AN679" s="1301" t="s">
        <v>4813</v>
      </c>
      <c r="AO679" s="1302" t="s">
        <v>4814</v>
      </c>
    </row>
    <row r="680" spans="1:41">
      <c r="A680" s="1303" t="s">
        <v>4470</v>
      </c>
      <c r="B680" s="1304" t="s">
        <v>4471</v>
      </c>
      <c r="C680" s="1305" t="s">
        <v>2284</v>
      </c>
      <c r="D680" s="1479">
        <v>30.3</v>
      </c>
      <c r="E680" s="1480">
        <v>0</v>
      </c>
      <c r="F680" s="1305" t="s">
        <v>2284</v>
      </c>
      <c r="G680" s="1479">
        <v>30.2</v>
      </c>
      <c r="H680" s="1480">
        <v>0</v>
      </c>
      <c r="I680" s="1305" t="s">
        <v>2284</v>
      </c>
      <c r="J680" s="1479">
        <v>30.2</v>
      </c>
      <c r="K680" s="1480">
        <v>0</v>
      </c>
      <c r="L680" s="1305" t="s">
        <v>2284</v>
      </c>
      <c r="M680" s="1479">
        <v>30.3</v>
      </c>
      <c r="N680" s="1480">
        <v>0</v>
      </c>
      <c r="O680" s="1305" t="s">
        <v>2284</v>
      </c>
      <c r="P680" s="1479">
        <v>30.3</v>
      </c>
      <c r="Q680" s="1480">
        <v>0</v>
      </c>
      <c r="R680" s="1305" t="s">
        <v>2284</v>
      </c>
      <c r="S680" s="1479">
        <v>30.2</v>
      </c>
      <c r="T680" s="1480">
        <v>0</v>
      </c>
      <c r="U680" s="1305" t="s">
        <v>4810</v>
      </c>
      <c r="V680" s="1479">
        <v>30.2</v>
      </c>
      <c r="W680" s="1480">
        <v>21.4</v>
      </c>
      <c r="X680" s="1305" t="s">
        <v>2284</v>
      </c>
      <c r="Y680" s="1479">
        <v>30.2</v>
      </c>
      <c r="Z680" s="1480">
        <v>0</v>
      </c>
      <c r="AA680" s="1305" t="s">
        <v>2284</v>
      </c>
      <c r="AB680" s="1479">
        <v>30.2</v>
      </c>
      <c r="AC680" s="1480">
        <v>0</v>
      </c>
      <c r="AD680" s="1305" t="s">
        <v>2284</v>
      </c>
      <c r="AE680" s="1479">
        <v>30.3</v>
      </c>
      <c r="AF680" s="1480">
        <v>0</v>
      </c>
      <c r="AG680" s="1305" t="s">
        <v>2284</v>
      </c>
      <c r="AH680" s="1479">
        <v>30.2</v>
      </c>
      <c r="AI680" s="1480">
        <v>0</v>
      </c>
      <c r="AJ680" s="1305" t="s">
        <v>2284</v>
      </c>
      <c r="AK680" s="1479">
        <v>30.2</v>
      </c>
      <c r="AL680" s="1480">
        <v>0</v>
      </c>
      <c r="AM680" s="1305" t="s">
        <v>2284</v>
      </c>
      <c r="AN680" s="1479">
        <v>30.3</v>
      </c>
      <c r="AO680" s="1480">
        <v>0</v>
      </c>
    </row>
    <row r="681" spans="1:41">
      <c r="A681" s="1714" t="s">
        <v>4472</v>
      </c>
      <c r="B681" s="1350" t="s">
        <v>4473</v>
      </c>
      <c r="C681" s="1310" t="s">
        <v>2284</v>
      </c>
      <c r="D681" s="1485">
        <v>30.3</v>
      </c>
      <c r="E681" s="1486">
        <v>0</v>
      </c>
      <c r="F681" s="1310" t="s">
        <v>2284</v>
      </c>
      <c r="G681" s="1485">
        <v>30.3</v>
      </c>
      <c r="H681" s="1486">
        <v>0</v>
      </c>
      <c r="I681" s="1310" t="s">
        <v>2284</v>
      </c>
      <c r="J681" s="1485">
        <v>30.3</v>
      </c>
      <c r="K681" s="1486">
        <v>0</v>
      </c>
      <c r="L681" s="1310" t="s">
        <v>2284</v>
      </c>
      <c r="M681" s="1485">
        <v>30.3</v>
      </c>
      <c r="N681" s="1486">
        <v>0</v>
      </c>
      <c r="O681" s="1310" t="s">
        <v>2284</v>
      </c>
      <c r="P681" s="1485">
        <v>30.2</v>
      </c>
      <c r="Q681" s="1486">
        <v>0</v>
      </c>
      <c r="R681" s="1310" t="s">
        <v>2284</v>
      </c>
      <c r="S681" s="1485">
        <v>30.4</v>
      </c>
      <c r="T681" s="1486">
        <v>0</v>
      </c>
      <c r="U681" s="1310" t="s">
        <v>2284</v>
      </c>
      <c r="V681" s="1485">
        <v>30.2</v>
      </c>
      <c r="W681" s="1486">
        <v>0</v>
      </c>
      <c r="X681" s="1310" t="s">
        <v>2284</v>
      </c>
      <c r="Y681" s="1485">
        <v>30.1</v>
      </c>
      <c r="Z681" s="1486">
        <v>0</v>
      </c>
      <c r="AA681" s="1310" t="s">
        <v>2284</v>
      </c>
      <c r="AB681" s="1485">
        <v>30.1</v>
      </c>
      <c r="AC681" s="1486">
        <v>0</v>
      </c>
      <c r="AD681" s="1310" t="s">
        <v>2284</v>
      </c>
      <c r="AE681" s="1485">
        <v>30.3</v>
      </c>
      <c r="AF681" s="1486">
        <v>0</v>
      </c>
      <c r="AG681" s="1310" t="s">
        <v>2284</v>
      </c>
      <c r="AH681" s="1485">
        <v>30.2</v>
      </c>
      <c r="AI681" s="1486">
        <v>0</v>
      </c>
      <c r="AJ681" s="1310" t="s">
        <v>2284</v>
      </c>
      <c r="AK681" s="1485">
        <v>30.3</v>
      </c>
      <c r="AL681" s="1486">
        <v>0</v>
      </c>
      <c r="AM681" s="1310" t="s">
        <v>2284</v>
      </c>
      <c r="AN681" s="1485">
        <v>30.2</v>
      </c>
      <c r="AO681" s="1486">
        <v>0</v>
      </c>
    </row>
    <row r="682" spans="1:41">
      <c r="A682" s="1313" t="s">
        <v>4474</v>
      </c>
      <c r="B682" s="1143" t="s">
        <v>4475</v>
      </c>
      <c r="C682" s="1314" t="s">
        <v>1078</v>
      </c>
      <c r="D682" s="1483" t="s">
        <v>1078</v>
      </c>
      <c r="E682" s="1484" t="s">
        <v>1078</v>
      </c>
      <c r="F682" s="1314" t="s">
        <v>1078</v>
      </c>
      <c r="G682" s="1483" t="s">
        <v>1078</v>
      </c>
      <c r="H682" s="1484" t="s">
        <v>1078</v>
      </c>
      <c r="I682" s="1314" t="s">
        <v>1078</v>
      </c>
      <c r="J682" s="1483" t="s">
        <v>1078</v>
      </c>
      <c r="K682" s="1484" t="s">
        <v>1078</v>
      </c>
      <c r="L682" s="1314" t="s">
        <v>1078</v>
      </c>
      <c r="M682" s="1483" t="s">
        <v>1078</v>
      </c>
      <c r="N682" s="1484" t="s">
        <v>1078</v>
      </c>
      <c r="O682" s="1314" t="s">
        <v>1078</v>
      </c>
      <c r="P682" s="1483" t="s">
        <v>1078</v>
      </c>
      <c r="Q682" s="1484" t="s">
        <v>1078</v>
      </c>
      <c r="R682" s="1314" t="s">
        <v>1078</v>
      </c>
      <c r="S682" s="1483" t="s">
        <v>1078</v>
      </c>
      <c r="T682" s="1484" t="s">
        <v>1078</v>
      </c>
      <c r="U682" s="1314" t="s">
        <v>2284</v>
      </c>
      <c r="V682" s="1483">
        <v>30.3</v>
      </c>
      <c r="W682" s="1484">
        <v>0</v>
      </c>
      <c r="X682" s="1314" t="s">
        <v>1078</v>
      </c>
      <c r="Y682" s="1483" t="s">
        <v>1078</v>
      </c>
      <c r="Z682" s="1484" t="s">
        <v>1078</v>
      </c>
      <c r="AA682" s="1314" t="s">
        <v>1078</v>
      </c>
      <c r="AB682" s="1483" t="s">
        <v>1078</v>
      </c>
      <c r="AC682" s="1484" t="s">
        <v>1078</v>
      </c>
      <c r="AD682" s="1314" t="s">
        <v>1078</v>
      </c>
      <c r="AE682" s="1483" t="s">
        <v>1078</v>
      </c>
      <c r="AF682" s="1484" t="s">
        <v>1078</v>
      </c>
      <c r="AG682" s="1314" t="s">
        <v>1078</v>
      </c>
      <c r="AH682" s="1483" t="s">
        <v>1078</v>
      </c>
      <c r="AI682" s="1484" t="s">
        <v>1078</v>
      </c>
      <c r="AJ682" s="1314" t="s">
        <v>1078</v>
      </c>
      <c r="AK682" s="1483" t="s">
        <v>1078</v>
      </c>
      <c r="AL682" s="1484" t="s">
        <v>1078</v>
      </c>
      <c r="AM682" s="1314" t="s">
        <v>1078</v>
      </c>
      <c r="AN682" s="1483" t="s">
        <v>1078</v>
      </c>
      <c r="AO682" s="1484" t="s">
        <v>1078</v>
      </c>
    </row>
    <row r="683" spans="1:41">
      <c r="A683" s="1303" t="s">
        <v>4476</v>
      </c>
      <c r="B683" s="1304" t="s">
        <v>4477</v>
      </c>
      <c r="C683" s="1305" t="s">
        <v>4809</v>
      </c>
      <c r="D683" s="1479" t="s">
        <v>1078</v>
      </c>
      <c r="E683" s="1480" t="s">
        <v>1078</v>
      </c>
      <c r="F683" s="1305" t="s">
        <v>4809</v>
      </c>
      <c r="G683" s="1479" t="s">
        <v>1078</v>
      </c>
      <c r="H683" s="1480" t="s">
        <v>1078</v>
      </c>
      <c r="I683" s="1305" t="s">
        <v>4809</v>
      </c>
      <c r="J683" s="1479" t="s">
        <v>1078</v>
      </c>
      <c r="K683" s="1480" t="s">
        <v>1078</v>
      </c>
      <c r="L683" s="1305" t="s">
        <v>4809</v>
      </c>
      <c r="M683" s="1479" t="s">
        <v>1078</v>
      </c>
      <c r="N683" s="1480" t="s">
        <v>1078</v>
      </c>
      <c r="O683" s="1305" t="s">
        <v>4809</v>
      </c>
      <c r="P683" s="1479" t="s">
        <v>1078</v>
      </c>
      <c r="Q683" s="1480" t="s">
        <v>1078</v>
      </c>
      <c r="R683" s="1305" t="s">
        <v>4809</v>
      </c>
      <c r="S683" s="1479" t="s">
        <v>1078</v>
      </c>
      <c r="T683" s="1480" t="s">
        <v>1078</v>
      </c>
      <c r="U683" s="1305" t="s">
        <v>4809</v>
      </c>
      <c r="V683" s="1479" t="s">
        <v>1078</v>
      </c>
      <c r="W683" s="1480" t="s">
        <v>1078</v>
      </c>
      <c r="X683" s="1305" t="s">
        <v>4809</v>
      </c>
      <c r="Y683" s="1479" t="s">
        <v>1078</v>
      </c>
      <c r="Z683" s="1480" t="s">
        <v>1078</v>
      </c>
      <c r="AA683" s="1305" t="s">
        <v>4809</v>
      </c>
      <c r="AB683" s="1479" t="s">
        <v>1078</v>
      </c>
      <c r="AC683" s="1480" t="s">
        <v>1078</v>
      </c>
      <c r="AD683" s="1305" t="s">
        <v>4809</v>
      </c>
      <c r="AE683" s="1479" t="s">
        <v>1078</v>
      </c>
      <c r="AF683" s="1480" t="s">
        <v>1078</v>
      </c>
      <c r="AG683" s="1305" t="s">
        <v>4809</v>
      </c>
      <c r="AH683" s="1479" t="s">
        <v>1078</v>
      </c>
      <c r="AI683" s="1480" t="s">
        <v>1078</v>
      </c>
      <c r="AJ683" s="1305" t="s">
        <v>4809</v>
      </c>
      <c r="AK683" s="1479" t="s">
        <v>1078</v>
      </c>
      <c r="AL683" s="1480" t="s">
        <v>1078</v>
      </c>
      <c r="AM683" s="1305" t="s">
        <v>4809</v>
      </c>
      <c r="AN683" s="1479" t="s">
        <v>1078</v>
      </c>
      <c r="AO683" s="1480" t="s">
        <v>1078</v>
      </c>
    </row>
    <row r="684" spans="1:41">
      <c r="A684" s="1714" t="s">
        <v>4478</v>
      </c>
      <c r="B684" s="1350" t="s">
        <v>4479</v>
      </c>
      <c r="C684" s="1310" t="s">
        <v>1078</v>
      </c>
      <c r="D684" s="1485" t="s">
        <v>1078</v>
      </c>
      <c r="E684" s="1486" t="s">
        <v>1078</v>
      </c>
      <c r="F684" s="1310" t="s">
        <v>1078</v>
      </c>
      <c r="G684" s="1485" t="s">
        <v>1078</v>
      </c>
      <c r="H684" s="1486" t="s">
        <v>1078</v>
      </c>
      <c r="I684" s="1310" t="s">
        <v>1078</v>
      </c>
      <c r="J684" s="1485" t="s">
        <v>1078</v>
      </c>
      <c r="K684" s="1486" t="s">
        <v>1078</v>
      </c>
      <c r="L684" s="1310" t="s">
        <v>1078</v>
      </c>
      <c r="M684" s="1485" t="s">
        <v>1078</v>
      </c>
      <c r="N684" s="1486" t="s">
        <v>1078</v>
      </c>
      <c r="O684" s="1310" t="s">
        <v>1078</v>
      </c>
      <c r="P684" s="1485" t="s">
        <v>1078</v>
      </c>
      <c r="Q684" s="1486" t="s">
        <v>1078</v>
      </c>
      <c r="R684" s="1310" t="s">
        <v>1078</v>
      </c>
      <c r="S684" s="1485" t="s">
        <v>1078</v>
      </c>
      <c r="T684" s="1486" t="s">
        <v>1078</v>
      </c>
      <c r="U684" s="1310" t="s">
        <v>1078</v>
      </c>
      <c r="V684" s="1485" t="s">
        <v>1078</v>
      </c>
      <c r="W684" s="1486" t="s">
        <v>1078</v>
      </c>
      <c r="X684" s="1310" t="s">
        <v>1078</v>
      </c>
      <c r="Y684" s="1485" t="s">
        <v>1078</v>
      </c>
      <c r="Z684" s="1486" t="s">
        <v>1078</v>
      </c>
      <c r="AA684" s="1310" t="s">
        <v>1078</v>
      </c>
      <c r="AB684" s="1485" t="s">
        <v>1078</v>
      </c>
      <c r="AC684" s="1486" t="s">
        <v>1078</v>
      </c>
      <c r="AD684" s="1310" t="s">
        <v>1078</v>
      </c>
      <c r="AE684" s="1485" t="s">
        <v>1078</v>
      </c>
      <c r="AF684" s="1486" t="s">
        <v>1078</v>
      </c>
      <c r="AG684" s="1310" t="s">
        <v>1078</v>
      </c>
      <c r="AH684" s="1485" t="s">
        <v>1078</v>
      </c>
      <c r="AI684" s="1486" t="s">
        <v>1078</v>
      </c>
      <c r="AJ684" s="1310" t="s">
        <v>1078</v>
      </c>
      <c r="AK684" s="1485" t="s">
        <v>1078</v>
      </c>
      <c r="AL684" s="1486" t="s">
        <v>1078</v>
      </c>
      <c r="AM684" s="1310" t="s">
        <v>1078</v>
      </c>
      <c r="AN684" s="1485" t="s">
        <v>1078</v>
      </c>
      <c r="AO684" s="1486" t="s">
        <v>1078</v>
      </c>
    </row>
    <row r="685" spans="1:41">
      <c r="A685" s="1313" t="s">
        <v>4480</v>
      </c>
      <c r="B685" s="1143" t="s">
        <v>4481</v>
      </c>
      <c r="C685" s="1314" t="s">
        <v>1078</v>
      </c>
      <c r="D685" s="1483" t="s">
        <v>1078</v>
      </c>
      <c r="E685" s="1484" t="s">
        <v>1078</v>
      </c>
      <c r="F685" s="1314" t="s">
        <v>1078</v>
      </c>
      <c r="G685" s="1483" t="s">
        <v>1078</v>
      </c>
      <c r="H685" s="1484" t="s">
        <v>1078</v>
      </c>
      <c r="I685" s="1314" t="s">
        <v>1078</v>
      </c>
      <c r="J685" s="1483" t="s">
        <v>1078</v>
      </c>
      <c r="K685" s="1484" t="s">
        <v>1078</v>
      </c>
      <c r="L685" s="1314" t="s">
        <v>1078</v>
      </c>
      <c r="M685" s="1483" t="s">
        <v>1078</v>
      </c>
      <c r="N685" s="1484" t="s">
        <v>1078</v>
      </c>
      <c r="O685" s="1314" t="s">
        <v>1078</v>
      </c>
      <c r="P685" s="1483" t="s">
        <v>1078</v>
      </c>
      <c r="Q685" s="1484" t="s">
        <v>1078</v>
      </c>
      <c r="R685" s="1314" t="s">
        <v>1078</v>
      </c>
      <c r="S685" s="1483" t="s">
        <v>1078</v>
      </c>
      <c r="T685" s="1484" t="s">
        <v>1078</v>
      </c>
      <c r="U685" s="1314" t="s">
        <v>1078</v>
      </c>
      <c r="V685" s="1483" t="s">
        <v>1078</v>
      </c>
      <c r="W685" s="1484" t="s">
        <v>1078</v>
      </c>
      <c r="X685" s="1314" t="s">
        <v>1078</v>
      </c>
      <c r="Y685" s="1483" t="s">
        <v>1078</v>
      </c>
      <c r="Z685" s="1484" t="s">
        <v>1078</v>
      </c>
      <c r="AA685" s="1314" t="s">
        <v>1078</v>
      </c>
      <c r="AB685" s="1483" t="s">
        <v>1078</v>
      </c>
      <c r="AC685" s="1484" t="s">
        <v>1078</v>
      </c>
      <c r="AD685" s="1314" t="s">
        <v>1078</v>
      </c>
      <c r="AE685" s="1483" t="s">
        <v>1078</v>
      </c>
      <c r="AF685" s="1484" t="s">
        <v>1078</v>
      </c>
      <c r="AG685" s="1314" t="s">
        <v>1078</v>
      </c>
      <c r="AH685" s="1483" t="s">
        <v>1078</v>
      </c>
      <c r="AI685" s="1484" t="s">
        <v>1078</v>
      </c>
      <c r="AJ685" s="1314" t="s">
        <v>1078</v>
      </c>
      <c r="AK685" s="1483" t="s">
        <v>1078</v>
      </c>
      <c r="AL685" s="1484" t="s">
        <v>1078</v>
      </c>
      <c r="AM685" s="1314" t="s">
        <v>1078</v>
      </c>
      <c r="AN685" s="1483" t="s">
        <v>1078</v>
      </c>
      <c r="AO685" s="1484" t="s">
        <v>1078</v>
      </c>
    </row>
    <row r="686" spans="1:41">
      <c r="A686" s="1303" t="s">
        <v>4482</v>
      </c>
      <c r="B686" s="1304" t="s">
        <v>4483</v>
      </c>
      <c r="C686" s="1305" t="s">
        <v>2284</v>
      </c>
      <c r="D686" s="1479">
        <v>40.200000000000003</v>
      </c>
      <c r="E686" s="1480">
        <v>0</v>
      </c>
      <c r="F686" s="1305" t="s">
        <v>2284</v>
      </c>
      <c r="G686" s="1479">
        <v>40.200000000000003</v>
      </c>
      <c r="H686" s="1480">
        <v>0</v>
      </c>
      <c r="I686" s="1305" t="s">
        <v>2284</v>
      </c>
      <c r="J686" s="1479">
        <v>40.299999999999997</v>
      </c>
      <c r="K686" s="1480">
        <v>0</v>
      </c>
      <c r="L686" s="1305" t="s">
        <v>2284</v>
      </c>
      <c r="M686" s="1479">
        <v>40.4</v>
      </c>
      <c r="N686" s="1480">
        <v>0</v>
      </c>
      <c r="O686" s="1305" t="s">
        <v>2284</v>
      </c>
      <c r="P686" s="1479">
        <v>40.299999999999997</v>
      </c>
      <c r="Q686" s="1480">
        <v>0</v>
      </c>
      <c r="R686" s="1305" t="s">
        <v>2284</v>
      </c>
      <c r="S686" s="1479">
        <v>40.200000000000003</v>
      </c>
      <c r="T686" s="1480">
        <v>0</v>
      </c>
      <c r="U686" s="1305" t="s">
        <v>2284</v>
      </c>
      <c r="V686" s="1479">
        <v>40.200000000000003</v>
      </c>
      <c r="W686" s="1480">
        <v>0</v>
      </c>
      <c r="X686" s="1305" t="s">
        <v>2284</v>
      </c>
      <c r="Y686" s="1479">
        <v>40.1</v>
      </c>
      <c r="Z686" s="1480">
        <v>0</v>
      </c>
      <c r="AA686" s="1305" t="s">
        <v>2284</v>
      </c>
      <c r="AB686" s="1479">
        <v>40.1</v>
      </c>
      <c r="AC686" s="1480">
        <v>0</v>
      </c>
      <c r="AD686" s="1305" t="s">
        <v>2284</v>
      </c>
      <c r="AE686" s="1479">
        <v>40.200000000000003</v>
      </c>
      <c r="AF686" s="1480">
        <v>0</v>
      </c>
      <c r="AG686" s="1305" t="s">
        <v>2284</v>
      </c>
      <c r="AH686" s="1479">
        <v>40.200000000000003</v>
      </c>
      <c r="AI686" s="1480">
        <v>0</v>
      </c>
      <c r="AJ686" s="1305" t="s">
        <v>2284</v>
      </c>
      <c r="AK686" s="1479">
        <v>40.299999999999997</v>
      </c>
      <c r="AL686" s="1480">
        <v>0</v>
      </c>
      <c r="AM686" s="1305" t="s">
        <v>2284</v>
      </c>
      <c r="AN686" s="1479">
        <v>40.200000000000003</v>
      </c>
      <c r="AO686" s="1480">
        <v>0</v>
      </c>
    </row>
    <row r="687" spans="1:41">
      <c r="A687" s="1714" t="s">
        <v>4484</v>
      </c>
      <c r="B687" s="1350" t="s">
        <v>4485</v>
      </c>
      <c r="C687" s="1310" t="s">
        <v>2284</v>
      </c>
      <c r="D687" s="1485">
        <v>40.200000000000003</v>
      </c>
      <c r="E687" s="1486">
        <v>0</v>
      </c>
      <c r="F687" s="1310" t="s">
        <v>2284</v>
      </c>
      <c r="G687" s="1485">
        <v>40.200000000000003</v>
      </c>
      <c r="H687" s="1486">
        <v>0</v>
      </c>
      <c r="I687" s="1310" t="s">
        <v>2284</v>
      </c>
      <c r="J687" s="1485">
        <v>40.299999999999997</v>
      </c>
      <c r="K687" s="1486">
        <v>0</v>
      </c>
      <c r="L687" s="1310" t="s">
        <v>2284</v>
      </c>
      <c r="M687" s="1485">
        <v>40.299999999999997</v>
      </c>
      <c r="N687" s="1486">
        <v>0</v>
      </c>
      <c r="O687" s="1310" t="s">
        <v>2284</v>
      </c>
      <c r="P687" s="1485">
        <v>40.299999999999997</v>
      </c>
      <c r="Q687" s="1486">
        <v>0</v>
      </c>
      <c r="R687" s="1310" t="s">
        <v>2284</v>
      </c>
      <c r="S687" s="1485">
        <v>40.299999999999997</v>
      </c>
      <c r="T687" s="1486">
        <v>0</v>
      </c>
      <c r="U687" s="1310" t="s">
        <v>2284</v>
      </c>
      <c r="V687" s="1485">
        <v>40.299999999999997</v>
      </c>
      <c r="W687" s="1486">
        <v>0</v>
      </c>
      <c r="X687" s="1310" t="s">
        <v>2284</v>
      </c>
      <c r="Y687" s="1485">
        <v>40.200000000000003</v>
      </c>
      <c r="Z687" s="1486">
        <v>0</v>
      </c>
      <c r="AA687" s="1310" t="s">
        <v>2284</v>
      </c>
      <c r="AB687" s="1485">
        <v>40.200000000000003</v>
      </c>
      <c r="AC687" s="1486">
        <v>0</v>
      </c>
      <c r="AD687" s="1310" t="s">
        <v>2284</v>
      </c>
      <c r="AE687" s="1485">
        <v>40.299999999999997</v>
      </c>
      <c r="AF687" s="1486">
        <v>0</v>
      </c>
      <c r="AG687" s="1310" t="s">
        <v>2284</v>
      </c>
      <c r="AH687" s="1485">
        <v>40.200000000000003</v>
      </c>
      <c r="AI687" s="1486">
        <v>0</v>
      </c>
      <c r="AJ687" s="1310" t="s">
        <v>2284</v>
      </c>
      <c r="AK687" s="1485">
        <v>40.299999999999997</v>
      </c>
      <c r="AL687" s="1486">
        <v>0</v>
      </c>
      <c r="AM687" s="1310" t="s">
        <v>2284</v>
      </c>
      <c r="AN687" s="1485">
        <v>40.200000000000003</v>
      </c>
      <c r="AO687" s="1486">
        <v>0</v>
      </c>
    </row>
    <row r="688" spans="1:41">
      <c r="A688" s="1313" t="s">
        <v>4486</v>
      </c>
      <c r="B688" s="1143" t="s">
        <v>4487</v>
      </c>
      <c r="C688" s="1314" t="s">
        <v>1078</v>
      </c>
      <c r="D688" s="1483" t="s">
        <v>1078</v>
      </c>
      <c r="E688" s="1484" t="s">
        <v>1078</v>
      </c>
      <c r="F688" s="1314" t="s">
        <v>1078</v>
      </c>
      <c r="G688" s="1483" t="s">
        <v>1078</v>
      </c>
      <c r="H688" s="1484" t="s">
        <v>1078</v>
      </c>
      <c r="I688" s="1314" t="s">
        <v>1078</v>
      </c>
      <c r="J688" s="1483" t="s">
        <v>1078</v>
      </c>
      <c r="K688" s="1484" t="s">
        <v>1078</v>
      </c>
      <c r="L688" s="1314" t="s">
        <v>1078</v>
      </c>
      <c r="M688" s="1483" t="s">
        <v>1078</v>
      </c>
      <c r="N688" s="1484" t="s">
        <v>1078</v>
      </c>
      <c r="O688" s="1314" t="s">
        <v>1078</v>
      </c>
      <c r="P688" s="1483" t="s">
        <v>1078</v>
      </c>
      <c r="Q688" s="1484" t="s">
        <v>1078</v>
      </c>
      <c r="R688" s="1314" t="s">
        <v>1078</v>
      </c>
      <c r="S688" s="1483" t="s">
        <v>1078</v>
      </c>
      <c r="T688" s="1484" t="s">
        <v>1078</v>
      </c>
      <c r="U688" s="1314" t="s">
        <v>1078</v>
      </c>
      <c r="V688" s="1483" t="s">
        <v>1078</v>
      </c>
      <c r="W688" s="1484" t="s">
        <v>1078</v>
      </c>
      <c r="X688" s="1314" t="s">
        <v>1078</v>
      </c>
      <c r="Y688" s="1483" t="s">
        <v>1078</v>
      </c>
      <c r="Z688" s="1484" t="s">
        <v>1078</v>
      </c>
      <c r="AA688" s="1314" t="s">
        <v>1078</v>
      </c>
      <c r="AB688" s="1483" t="s">
        <v>1078</v>
      </c>
      <c r="AC688" s="1484" t="s">
        <v>1078</v>
      </c>
      <c r="AD688" s="1314" t="s">
        <v>1078</v>
      </c>
      <c r="AE688" s="1483" t="s">
        <v>1078</v>
      </c>
      <c r="AF688" s="1484" t="s">
        <v>1078</v>
      </c>
      <c r="AG688" s="1314" t="s">
        <v>1078</v>
      </c>
      <c r="AH688" s="1483" t="s">
        <v>1078</v>
      </c>
      <c r="AI688" s="1484" t="s">
        <v>1078</v>
      </c>
      <c r="AJ688" s="1314" t="s">
        <v>1078</v>
      </c>
      <c r="AK688" s="1483" t="s">
        <v>1078</v>
      </c>
      <c r="AL688" s="1484" t="s">
        <v>1078</v>
      </c>
      <c r="AM688" s="1314" t="s">
        <v>1078</v>
      </c>
      <c r="AN688" s="1483" t="s">
        <v>1078</v>
      </c>
      <c r="AO688" s="1484" t="s">
        <v>1078</v>
      </c>
    </row>
    <row r="689" spans="1:41">
      <c r="A689" s="1303" t="s">
        <v>4488</v>
      </c>
      <c r="B689" s="1304" t="s">
        <v>4489</v>
      </c>
      <c r="C689" s="1305" t="s">
        <v>4809</v>
      </c>
      <c r="D689" s="1479" t="s">
        <v>1078</v>
      </c>
      <c r="E689" s="1480" t="s">
        <v>1078</v>
      </c>
      <c r="F689" s="1305" t="s">
        <v>4809</v>
      </c>
      <c r="G689" s="1479" t="s">
        <v>1078</v>
      </c>
      <c r="H689" s="1480" t="s">
        <v>1078</v>
      </c>
      <c r="I689" s="1305" t="s">
        <v>4809</v>
      </c>
      <c r="J689" s="1479" t="s">
        <v>1078</v>
      </c>
      <c r="K689" s="1480" t="s">
        <v>1078</v>
      </c>
      <c r="L689" s="1305" t="s">
        <v>4809</v>
      </c>
      <c r="M689" s="1479" t="s">
        <v>1078</v>
      </c>
      <c r="N689" s="1480" t="s">
        <v>1078</v>
      </c>
      <c r="O689" s="1305" t="s">
        <v>4809</v>
      </c>
      <c r="P689" s="1479" t="s">
        <v>1078</v>
      </c>
      <c r="Q689" s="1480" t="s">
        <v>1078</v>
      </c>
      <c r="R689" s="1305" t="s">
        <v>4809</v>
      </c>
      <c r="S689" s="1479" t="s">
        <v>1078</v>
      </c>
      <c r="T689" s="1480" t="s">
        <v>1078</v>
      </c>
      <c r="U689" s="1305" t="s">
        <v>4351</v>
      </c>
      <c r="V689" s="1479">
        <v>45.3</v>
      </c>
      <c r="W689" s="1480">
        <v>45.3</v>
      </c>
      <c r="X689" s="1305" t="s">
        <v>4809</v>
      </c>
      <c r="Y689" s="1479" t="s">
        <v>1078</v>
      </c>
      <c r="Z689" s="1480" t="s">
        <v>1078</v>
      </c>
      <c r="AA689" s="1305" t="s">
        <v>4809</v>
      </c>
      <c r="AB689" s="1479" t="s">
        <v>1078</v>
      </c>
      <c r="AC689" s="1480" t="s">
        <v>1078</v>
      </c>
      <c r="AD689" s="1305" t="s">
        <v>4809</v>
      </c>
      <c r="AE689" s="1479" t="s">
        <v>1078</v>
      </c>
      <c r="AF689" s="1480" t="s">
        <v>1078</v>
      </c>
      <c r="AG689" s="1305" t="s">
        <v>4809</v>
      </c>
      <c r="AH689" s="1479" t="s">
        <v>1078</v>
      </c>
      <c r="AI689" s="1480" t="s">
        <v>1078</v>
      </c>
      <c r="AJ689" s="1305" t="s">
        <v>4809</v>
      </c>
      <c r="AK689" s="1479" t="s">
        <v>1078</v>
      </c>
      <c r="AL689" s="1480" t="s">
        <v>1078</v>
      </c>
      <c r="AM689" s="1305" t="s">
        <v>4809</v>
      </c>
      <c r="AN689" s="1479" t="s">
        <v>1078</v>
      </c>
      <c r="AO689" s="1480" t="s">
        <v>1078</v>
      </c>
    </row>
    <row r="690" spans="1:41">
      <c r="A690" s="1714" t="s">
        <v>4490</v>
      </c>
      <c r="B690" s="1350" t="s">
        <v>4491</v>
      </c>
      <c r="C690" s="1310" t="s">
        <v>1078</v>
      </c>
      <c r="D690" s="1485" t="s">
        <v>1078</v>
      </c>
      <c r="E690" s="1486" t="s">
        <v>1078</v>
      </c>
      <c r="F690" s="1310" t="s">
        <v>1078</v>
      </c>
      <c r="G690" s="1485" t="s">
        <v>1078</v>
      </c>
      <c r="H690" s="1486" t="s">
        <v>1078</v>
      </c>
      <c r="I690" s="1310" t="s">
        <v>1078</v>
      </c>
      <c r="J690" s="1485" t="s">
        <v>1078</v>
      </c>
      <c r="K690" s="1486" t="s">
        <v>1078</v>
      </c>
      <c r="L690" s="1310" t="s">
        <v>1078</v>
      </c>
      <c r="M690" s="1485" t="s">
        <v>1078</v>
      </c>
      <c r="N690" s="1486" t="s">
        <v>1078</v>
      </c>
      <c r="O690" s="1310" t="s">
        <v>1078</v>
      </c>
      <c r="P690" s="1485" t="s">
        <v>1078</v>
      </c>
      <c r="Q690" s="1486" t="s">
        <v>1078</v>
      </c>
      <c r="R690" s="1310" t="s">
        <v>1078</v>
      </c>
      <c r="S690" s="1485" t="s">
        <v>1078</v>
      </c>
      <c r="T690" s="1486" t="s">
        <v>1078</v>
      </c>
      <c r="U690" s="1310" t="s">
        <v>4351</v>
      </c>
      <c r="V690" s="1485">
        <v>45.3</v>
      </c>
      <c r="W690" s="1486">
        <v>45.3</v>
      </c>
      <c r="X690" s="1310" t="s">
        <v>1078</v>
      </c>
      <c r="Y690" s="1485" t="s">
        <v>1078</v>
      </c>
      <c r="Z690" s="1486" t="s">
        <v>1078</v>
      </c>
      <c r="AA690" s="1310" t="s">
        <v>1078</v>
      </c>
      <c r="AB690" s="1485" t="s">
        <v>1078</v>
      </c>
      <c r="AC690" s="1486" t="s">
        <v>1078</v>
      </c>
      <c r="AD690" s="1310" t="s">
        <v>1078</v>
      </c>
      <c r="AE690" s="1485" t="s">
        <v>1078</v>
      </c>
      <c r="AF690" s="1486" t="s">
        <v>1078</v>
      </c>
      <c r="AG690" s="1310" t="s">
        <v>1078</v>
      </c>
      <c r="AH690" s="1485" t="s">
        <v>1078</v>
      </c>
      <c r="AI690" s="1486" t="s">
        <v>1078</v>
      </c>
      <c r="AJ690" s="1310" t="s">
        <v>1078</v>
      </c>
      <c r="AK690" s="1485" t="s">
        <v>1078</v>
      </c>
      <c r="AL690" s="1486" t="s">
        <v>1078</v>
      </c>
      <c r="AM690" s="1310" t="s">
        <v>1078</v>
      </c>
      <c r="AN690" s="1485" t="s">
        <v>1078</v>
      </c>
      <c r="AO690" s="1486" t="s">
        <v>1078</v>
      </c>
    </row>
    <row r="691" spans="1:41">
      <c r="A691" s="1313" t="s">
        <v>4492</v>
      </c>
      <c r="B691" s="1143" t="s">
        <v>4493</v>
      </c>
      <c r="C691" s="1314" t="s">
        <v>1078</v>
      </c>
      <c r="D691" s="1483" t="s">
        <v>1078</v>
      </c>
      <c r="E691" s="1484" t="s">
        <v>1078</v>
      </c>
      <c r="F691" s="1314" t="s">
        <v>1078</v>
      </c>
      <c r="G691" s="1483" t="s">
        <v>1078</v>
      </c>
      <c r="H691" s="1484" t="s">
        <v>1078</v>
      </c>
      <c r="I691" s="1314" t="s">
        <v>1078</v>
      </c>
      <c r="J691" s="1483" t="s">
        <v>1078</v>
      </c>
      <c r="K691" s="1484" t="s">
        <v>1078</v>
      </c>
      <c r="L691" s="1314" t="s">
        <v>1078</v>
      </c>
      <c r="M691" s="1483" t="s">
        <v>1078</v>
      </c>
      <c r="N691" s="1484" t="s">
        <v>1078</v>
      </c>
      <c r="O691" s="1314" t="s">
        <v>1078</v>
      </c>
      <c r="P691" s="1483" t="s">
        <v>1078</v>
      </c>
      <c r="Q691" s="1484" t="s">
        <v>1078</v>
      </c>
      <c r="R691" s="1314" t="s">
        <v>1078</v>
      </c>
      <c r="S691" s="1483" t="s">
        <v>1078</v>
      </c>
      <c r="T691" s="1484" t="s">
        <v>1078</v>
      </c>
      <c r="U691" s="1314" t="s">
        <v>1078</v>
      </c>
      <c r="V691" s="1483" t="s">
        <v>1078</v>
      </c>
      <c r="W691" s="1484" t="s">
        <v>1078</v>
      </c>
      <c r="X691" s="1314" t="s">
        <v>1078</v>
      </c>
      <c r="Y691" s="1483" t="s">
        <v>1078</v>
      </c>
      <c r="Z691" s="1484" t="s">
        <v>1078</v>
      </c>
      <c r="AA691" s="1314" t="s">
        <v>1078</v>
      </c>
      <c r="AB691" s="1483" t="s">
        <v>1078</v>
      </c>
      <c r="AC691" s="1484" t="s">
        <v>1078</v>
      </c>
      <c r="AD691" s="1314" t="s">
        <v>1078</v>
      </c>
      <c r="AE691" s="1483" t="s">
        <v>1078</v>
      </c>
      <c r="AF691" s="1484" t="s">
        <v>1078</v>
      </c>
      <c r="AG691" s="1314" t="s">
        <v>1078</v>
      </c>
      <c r="AH691" s="1483" t="s">
        <v>1078</v>
      </c>
      <c r="AI691" s="1484" t="s">
        <v>1078</v>
      </c>
      <c r="AJ691" s="1314" t="s">
        <v>1078</v>
      </c>
      <c r="AK691" s="1483" t="s">
        <v>1078</v>
      </c>
      <c r="AL691" s="1484" t="s">
        <v>1078</v>
      </c>
      <c r="AM691" s="1314" t="s">
        <v>1078</v>
      </c>
      <c r="AN691" s="1483" t="s">
        <v>1078</v>
      </c>
      <c r="AO691" s="1484" t="s">
        <v>1078</v>
      </c>
    </row>
    <row r="692" spans="1:41">
      <c r="A692" s="1303" t="s">
        <v>4494</v>
      </c>
      <c r="B692" s="1304" t="s">
        <v>4495</v>
      </c>
      <c r="C692" s="1305" t="s">
        <v>2284</v>
      </c>
      <c r="D692" s="1479">
        <v>50.2</v>
      </c>
      <c r="E692" s="1480">
        <v>0</v>
      </c>
      <c r="F692" s="1305" t="s">
        <v>2284</v>
      </c>
      <c r="G692" s="1479">
        <v>50.2</v>
      </c>
      <c r="H692" s="1480">
        <v>0</v>
      </c>
      <c r="I692" s="1305" t="s">
        <v>2284</v>
      </c>
      <c r="J692" s="1479">
        <v>50.3</v>
      </c>
      <c r="K692" s="1480">
        <v>0</v>
      </c>
      <c r="L692" s="1305" t="s">
        <v>2284</v>
      </c>
      <c r="M692" s="1479">
        <v>50.3</v>
      </c>
      <c r="N692" s="1480">
        <v>0</v>
      </c>
      <c r="O692" s="1305" t="s">
        <v>2284</v>
      </c>
      <c r="P692" s="1479">
        <v>50.3</v>
      </c>
      <c r="Q692" s="1480">
        <v>0</v>
      </c>
      <c r="R692" s="1305" t="s">
        <v>2284</v>
      </c>
      <c r="S692" s="1479">
        <v>50.3</v>
      </c>
      <c r="T692" s="1480">
        <v>0</v>
      </c>
      <c r="U692" s="1305" t="s">
        <v>4810</v>
      </c>
      <c r="V692" s="1479">
        <v>50.3</v>
      </c>
      <c r="W692" s="1480">
        <v>40.1</v>
      </c>
      <c r="X692" s="1305" t="s">
        <v>2284</v>
      </c>
      <c r="Y692" s="1479">
        <v>50.1</v>
      </c>
      <c r="Z692" s="1480">
        <v>0</v>
      </c>
      <c r="AA692" s="1305" t="s">
        <v>2284</v>
      </c>
      <c r="AB692" s="1479">
        <v>50.1</v>
      </c>
      <c r="AC692" s="1480">
        <v>0</v>
      </c>
      <c r="AD692" s="1305" t="s">
        <v>2284</v>
      </c>
      <c r="AE692" s="1479">
        <v>50.2</v>
      </c>
      <c r="AF692" s="1480">
        <v>0</v>
      </c>
      <c r="AG692" s="1305" t="s">
        <v>2284</v>
      </c>
      <c r="AH692" s="1479">
        <v>50.2</v>
      </c>
      <c r="AI692" s="1480">
        <v>0</v>
      </c>
      <c r="AJ692" s="1305" t="s">
        <v>2284</v>
      </c>
      <c r="AK692" s="1479">
        <v>50.3</v>
      </c>
      <c r="AL692" s="1480">
        <v>0</v>
      </c>
      <c r="AM692" s="1305" t="s">
        <v>2284</v>
      </c>
      <c r="AN692" s="1479">
        <v>50.2</v>
      </c>
      <c r="AO692" s="1480">
        <v>0</v>
      </c>
    </row>
    <row r="693" spans="1:41">
      <c r="A693" s="1714" t="s">
        <v>4496</v>
      </c>
      <c r="B693" s="1350" t="s">
        <v>4497</v>
      </c>
      <c r="C693" s="1310" t="s">
        <v>2284</v>
      </c>
      <c r="D693" s="1485">
        <v>50.2</v>
      </c>
      <c r="E693" s="1486">
        <v>0</v>
      </c>
      <c r="F693" s="1310" t="s">
        <v>2284</v>
      </c>
      <c r="G693" s="1485">
        <v>50.2</v>
      </c>
      <c r="H693" s="1486">
        <v>0</v>
      </c>
      <c r="I693" s="1310" t="s">
        <v>2284</v>
      </c>
      <c r="J693" s="1485">
        <v>50.3</v>
      </c>
      <c r="K693" s="1486">
        <v>0</v>
      </c>
      <c r="L693" s="1310" t="s">
        <v>2284</v>
      </c>
      <c r="M693" s="1485">
        <v>50.2</v>
      </c>
      <c r="N693" s="1486">
        <v>0</v>
      </c>
      <c r="O693" s="1310" t="s">
        <v>2284</v>
      </c>
      <c r="P693" s="1485">
        <v>50.3</v>
      </c>
      <c r="Q693" s="1486">
        <v>0</v>
      </c>
      <c r="R693" s="1310" t="s">
        <v>2284</v>
      </c>
      <c r="S693" s="1485">
        <v>50.3</v>
      </c>
      <c r="T693" s="1486">
        <v>0</v>
      </c>
      <c r="U693" s="1310" t="s">
        <v>4810</v>
      </c>
      <c r="V693" s="1485">
        <v>50.1</v>
      </c>
      <c r="W693" s="1486">
        <v>9</v>
      </c>
      <c r="X693" s="1310" t="s">
        <v>2284</v>
      </c>
      <c r="Y693" s="1485">
        <v>50.2</v>
      </c>
      <c r="Z693" s="1486">
        <v>0</v>
      </c>
      <c r="AA693" s="1310" t="s">
        <v>2284</v>
      </c>
      <c r="AB693" s="1485">
        <v>50.2</v>
      </c>
      <c r="AC693" s="1486">
        <v>0</v>
      </c>
      <c r="AD693" s="1310" t="s">
        <v>2284</v>
      </c>
      <c r="AE693" s="1485">
        <v>50.3</v>
      </c>
      <c r="AF693" s="1486">
        <v>0</v>
      </c>
      <c r="AG693" s="1310" t="s">
        <v>2284</v>
      </c>
      <c r="AH693" s="1485">
        <v>50.2</v>
      </c>
      <c r="AI693" s="1486">
        <v>0</v>
      </c>
      <c r="AJ693" s="1310" t="s">
        <v>2284</v>
      </c>
      <c r="AK693" s="1485">
        <v>50.3</v>
      </c>
      <c r="AL693" s="1486">
        <v>0</v>
      </c>
      <c r="AM693" s="1310" t="s">
        <v>2284</v>
      </c>
      <c r="AN693" s="1485">
        <v>50.3</v>
      </c>
      <c r="AO693" s="1486">
        <v>0</v>
      </c>
    </row>
    <row r="694" spans="1:41">
      <c r="A694" s="1313" t="s">
        <v>4498</v>
      </c>
      <c r="B694" s="1143" t="s">
        <v>4499</v>
      </c>
      <c r="C694" s="1314" t="s">
        <v>1078</v>
      </c>
      <c r="D694" s="1483" t="s">
        <v>1078</v>
      </c>
      <c r="E694" s="1484" t="s">
        <v>1078</v>
      </c>
      <c r="F694" s="1314" t="s">
        <v>1078</v>
      </c>
      <c r="G694" s="1483" t="s">
        <v>1078</v>
      </c>
      <c r="H694" s="1484" t="s">
        <v>1078</v>
      </c>
      <c r="I694" s="1314" t="s">
        <v>1078</v>
      </c>
      <c r="J694" s="1483" t="s">
        <v>1078</v>
      </c>
      <c r="K694" s="1484" t="s">
        <v>1078</v>
      </c>
      <c r="L694" s="1314" t="s">
        <v>1078</v>
      </c>
      <c r="M694" s="1483" t="s">
        <v>1078</v>
      </c>
      <c r="N694" s="1484" t="s">
        <v>1078</v>
      </c>
      <c r="O694" s="1314" t="s">
        <v>1078</v>
      </c>
      <c r="P694" s="1483" t="s">
        <v>1078</v>
      </c>
      <c r="Q694" s="1484" t="s">
        <v>1078</v>
      </c>
      <c r="R694" s="1314" t="s">
        <v>1078</v>
      </c>
      <c r="S694" s="1483" t="s">
        <v>1078</v>
      </c>
      <c r="T694" s="1484" t="s">
        <v>1078</v>
      </c>
      <c r="U694" s="1314" t="s">
        <v>4351</v>
      </c>
      <c r="V694" s="1483">
        <v>50.3</v>
      </c>
      <c r="W694" s="1484">
        <v>50.3</v>
      </c>
      <c r="X694" s="1314" t="s">
        <v>1078</v>
      </c>
      <c r="Y694" s="1483" t="s">
        <v>1078</v>
      </c>
      <c r="Z694" s="1484" t="s">
        <v>1078</v>
      </c>
      <c r="AA694" s="1314" t="s">
        <v>1078</v>
      </c>
      <c r="AB694" s="1483" t="s">
        <v>1078</v>
      </c>
      <c r="AC694" s="1484" t="s">
        <v>1078</v>
      </c>
      <c r="AD694" s="1314" t="s">
        <v>1078</v>
      </c>
      <c r="AE694" s="1483" t="s">
        <v>1078</v>
      </c>
      <c r="AF694" s="1484" t="s">
        <v>1078</v>
      </c>
      <c r="AG694" s="1314" t="s">
        <v>1078</v>
      </c>
      <c r="AH694" s="1483" t="s">
        <v>1078</v>
      </c>
      <c r="AI694" s="1484" t="s">
        <v>1078</v>
      </c>
      <c r="AJ694" s="1314" t="s">
        <v>1078</v>
      </c>
      <c r="AK694" s="1483" t="s">
        <v>1078</v>
      </c>
      <c r="AL694" s="1484" t="s">
        <v>1078</v>
      </c>
      <c r="AM694" s="1314" t="s">
        <v>1078</v>
      </c>
      <c r="AN694" s="1483" t="s">
        <v>1078</v>
      </c>
      <c r="AO694" s="1484" t="s">
        <v>1078</v>
      </c>
    </row>
    <row r="695" spans="1:41">
      <c r="A695" s="1303" t="s">
        <v>4501</v>
      </c>
      <c r="B695" s="1304" t="s">
        <v>4502</v>
      </c>
      <c r="C695" s="1305" t="s">
        <v>4809</v>
      </c>
      <c r="D695" s="1479" t="s">
        <v>1078</v>
      </c>
      <c r="E695" s="1480" t="s">
        <v>1078</v>
      </c>
      <c r="F695" s="1305" t="s">
        <v>4809</v>
      </c>
      <c r="G695" s="1479" t="s">
        <v>1078</v>
      </c>
      <c r="H695" s="1480" t="s">
        <v>1078</v>
      </c>
      <c r="I695" s="1305" t="s">
        <v>4809</v>
      </c>
      <c r="J695" s="1479" t="s">
        <v>1078</v>
      </c>
      <c r="K695" s="1480" t="s">
        <v>1078</v>
      </c>
      <c r="L695" s="1305" t="s">
        <v>4809</v>
      </c>
      <c r="M695" s="1479" t="s">
        <v>1078</v>
      </c>
      <c r="N695" s="1480" t="s">
        <v>1078</v>
      </c>
      <c r="O695" s="1305" t="s">
        <v>4809</v>
      </c>
      <c r="P695" s="1479" t="s">
        <v>1078</v>
      </c>
      <c r="Q695" s="1480" t="s">
        <v>1078</v>
      </c>
      <c r="R695" s="1305" t="s">
        <v>2284</v>
      </c>
      <c r="S695" s="1479">
        <v>55.3</v>
      </c>
      <c r="T695" s="1480">
        <v>0</v>
      </c>
      <c r="U695" s="1305" t="s">
        <v>2261</v>
      </c>
      <c r="V695" s="1479" t="s">
        <v>1078</v>
      </c>
      <c r="W695" s="1480" t="s">
        <v>1078</v>
      </c>
      <c r="X695" s="1305" t="s">
        <v>4809</v>
      </c>
      <c r="Y695" s="1479" t="s">
        <v>1078</v>
      </c>
      <c r="Z695" s="1480" t="s">
        <v>1078</v>
      </c>
      <c r="AA695" s="1305" t="s">
        <v>4809</v>
      </c>
      <c r="AB695" s="1479" t="s">
        <v>1078</v>
      </c>
      <c r="AC695" s="1480" t="s">
        <v>1078</v>
      </c>
      <c r="AD695" s="1305" t="s">
        <v>4809</v>
      </c>
      <c r="AE695" s="1479" t="s">
        <v>1078</v>
      </c>
      <c r="AF695" s="1480" t="s">
        <v>1078</v>
      </c>
      <c r="AG695" s="1305" t="s">
        <v>4809</v>
      </c>
      <c r="AH695" s="1479" t="s">
        <v>1078</v>
      </c>
      <c r="AI695" s="1480" t="s">
        <v>1078</v>
      </c>
      <c r="AJ695" s="1305" t="s">
        <v>4809</v>
      </c>
      <c r="AK695" s="1479" t="s">
        <v>1078</v>
      </c>
      <c r="AL695" s="1480" t="s">
        <v>1078</v>
      </c>
      <c r="AM695" s="1305" t="s">
        <v>4809</v>
      </c>
      <c r="AN695" s="1479" t="s">
        <v>1078</v>
      </c>
      <c r="AO695" s="1480" t="s">
        <v>1078</v>
      </c>
    </row>
    <row r="696" spans="1:41">
      <c r="A696" s="1714" t="s">
        <v>4503</v>
      </c>
      <c r="B696" s="1350" t="s">
        <v>4504</v>
      </c>
      <c r="C696" s="1310" t="s">
        <v>1078</v>
      </c>
      <c r="D696" s="1485" t="s">
        <v>1078</v>
      </c>
      <c r="E696" s="1486" t="s">
        <v>1078</v>
      </c>
      <c r="F696" s="1310" t="s">
        <v>1078</v>
      </c>
      <c r="G696" s="1485" t="s">
        <v>1078</v>
      </c>
      <c r="H696" s="1486" t="s">
        <v>1078</v>
      </c>
      <c r="I696" s="1310" t="s">
        <v>1078</v>
      </c>
      <c r="J696" s="1485" t="s">
        <v>1078</v>
      </c>
      <c r="K696" s="1486" t="s">
        <v>1078</v>
      </c>
      <c r="L696" s="1310" t="s">
        <v>1078</v>
      </c>
      <c r="M696" s="1485" t="s">
        <v>1078</v>
      </c>
      <c r="N696" s="1486" t="s">
        <v>1078</v>
      </c>
      <c r="O696" s="1310" t="s">
        <v>1078</v>
      </c>
      <c r="P696" s="1485" t="s">
        <v>1078</v>
      </c>
      <c r="Q696" s="1486" t="s">
        <v>1078</v>
      </c>
      <c r="R696" s="1310" t="s">
        <v>2284</v>
      </c>
      <c r="S696" s="1485">
        <v>55.3</v>
      </c>
      <c r="T696" s="1486">
        <v>0</v>
      </c>
      <c r="U696" s="1310" t="s">
        <v>1078</v>
      </c>
      <c r="V696" s="1485" t="s">
        <v>1078</v>
      </c>
      <c r="W696" s="1486" t="s">
        <v>1078</v>
      </c>
      <c r="X696" s="1310" t="s">
        <v>1078</v>
      </c>
      <c r="Y696" s="1485" t="s">
        <v>1078</v>
      </c>
      <c r="Z696" s="1486" t="s">
        <v>1078</v>
      </c>
      <c r="AA696" s="1310" t="s">
        <v>1078</v>
      </c>
      <c r="AB696" s="1485" t="s">
        <v>1078</v>
      </c>
      <c r="AC696" s="1486" t="s">
        <v>1078</v>
      </c>
      <c r="AD696" s="1310" t="s">
        <v>1078</v>
      </c>
      <c r="AE696" s="1485" t="s">
        <v>1078</v>
      </c>
      <c r="AF696" s="1486" t="s">
        <v>1078</v>
      </c>
      <c r="AG696" s="1310" t="s">
        <v>1078</v>
      </c>
      <c r="AH696" s="1485" t="s">
        <v>1078</v>
      </c>
      <c r="AI696" s="1486" t="s">
        <v>1078</v>
      </c>
      <c r="AJ696" s="1310" t="s">
        <v>1078</v>
      </c>
      <c r="AK696" s="1485" t="s">
        <v>1078</v>
      </c>
      <c r="AL696" s="1486" t="s">
        <v>1078</v>
      </c>
      <c r="AM696" s="1310" t="s">
        <v>1078</v>
      </c>
      <c r="AN696" s="1485" t="s">
        <v>1078</v>
      </c>
      <c r="AO696" s="1486" t="s">
        <v>1078</v>
      </c>
    </row>
    <row r="697" spans="1:41">
      <c r="A697" s="1313" t="s">
        <v>4505</v>
      </c>
      <c r="B697" s="1143" t="s">
        <v>4506</v>
      </c>
      <c r="C697" s="1314" t="s">
        <v>1078</v>
      </c>
      <c r="D697" s="1483" t="s">
        <v>1078</v>
      </c>
      <c r="E697" s="1484" t="s">
        <v>1078</v>
      </c>
      <c r="F697" s="1314" t="s">
        <v>1078</v>
      </c>
      <c r="G697" s="1483" t="s">
        <v>1078</v>
      </c>
      <c r="H697" s="1484" t="s">
        <v>1078</v>
      </c>
      <c r="I697" s="1314" t="s">
        <v>1078</v>
      </c>
      <c r="J697" s="1483" t="s">
        <v>1078</v>
      </c>
      <c r="K697" s="1484" t="s">
        <v>1078</v>
      </c>
      <c r="L697" s="1314" t="s">
        <v>1078</v>
      </c>
      <c r="M697" s="1483" t="s">
        <v>1078</v>
      </c>
      <c r="N697" s="1484" t="s">
        <v>1078</v>
      </c>
      <c r="O697" s="1314" t="s">
        <v>1078</v>
      </c>
      <c r="P697" s="1483" t="s">
        <v>1078</v>
      </c>
      <c r="Q697" s="1484" t="s">
        <v>1078</v>
      </c>
      <c r="R697" s="1314" t="s">
        <v>1078</v>
      </c>
      <c r="S697" s="1483" t="s">
        <v>1078</v>
      </c>
      <c r="T697" s="1484" t="s">
        <v>1078</v>
      </c>
      <c r="U697" s="1314" t="s">
        <v>1078</v>
      </c>
      <c r="V697" s="1483" t="s">
        <v>1078</v>
      </c>
      <c r="W697" s="1484" t="s">
        <v>1078</v>
      </c>
      <c r="X697" s="1314" t="s">
        <v>1078</v>
      </c>
      <c r="Y697" s="1483" t="s">
        <v>1078</v>
      </c>
      <c r="Z697" s="1484" t="s">
        <v>1078</v>
      </c>
      <c r="AA697" s="1314" t="s">
        <v>1078</v>
      </c>
      <c r="AB697" s="1483" t="s">
        <v>1078</v>
      </c>
      <c r="AC697" s="1484" t="s">
        <v>1078</v>
      </c>
      <c r="AD697" s="1314" t="s">
        <v>1078</v>
      </c>
      <c r="AE697" s="1483" t="s">
        <v>1078</v>
      </c>
      <c r="AF697" s="1484" t="s">
        <v>1078</v>
      </c>
      <c r="AG697" s="1314" t="s">
        <v>1078</v>
      </c>
      <c r="AH697" s="1483" t="s">
        <v>1078</v>
      </c>
      <c r="AI697" s="1484" t="s">
        <v>1078</v>
      </c>
      <c r="AJ697" s="1314" t="s">
        <v>1078</v>
      </c>
      <c r="AK697" s="1483" t="s">
        <v>1078</v>
      </c>
      <c r="AL697" s="1484" t="s">
        <v>1078</v>
      </c>
      <c r="AM697" s="1314" t="s">
        <v>1078</v>
      </c>
      <c r="AN697" s="1483" t="s">
        <v>1078</v>
      </c>
      <c r="AO697" s="1484" t="s">
        <v>1078</v>
      </c>
    </row>
    <row r="698" spans="1:41">
      <c r="A698" s="1303" t="s">
        <v>4507</v>
      </c>
      <c r="B698" s="1304" t="s">
        <v>4508</v>
      </c>
      <c r="C698" s="1305" t="s">
        <v>2284</v>
      </c>
      <c r="D698" s="1479">
        <v>60.3</v>
      </c>
      <c r="E698" s="1480">
        <v>0</v>
      </c>
      <c r="F698" s="1305" t="s">
        <v>2284</v>
      </c>
      <c r="G698" s="1479">
        <v>60.3</v>
      </c>
      <c r="H698" s="1480">
        <v>0</v>
      </c>
      <c r="I698" s="1305" t="s">
        <v>2284</v>
      </c>
      <c r="J698" s="1479">
        <v>60.3</v>
      </c>
      <c r="K698" s="1480">
        <v>0</v>
      </c>
      <c r="L698" s="1305" t="s">
        <v>2284</v>
      </c>
      <c r="M698" s="1479">
        <v>60.3</v>
      </c>
      <c r="N698" s="1480">
        <v>0</v>
      </c>
      <c r="O698" s="1305" t="s">
        <v>2284</v>
      </c>
      <c r="P698" s="1479">
        <v>60.3</v>
      </c>
      <c r="Q698" s="1480">
        <v>0</v>
      </c>
      <c r="R698" s="1305" t="s">
        <v>2284</v>
      </c>
      <c r="S698" s="1479">
        <v>60.3</v>
      </c>
      <c r="T698" s="1480">
        <v>0</v>
      </c>
      <c r="U698" s="1305" t="s">
        <v>2261</v>
      </c>
      <c r="V698" s="1479" t="s">
        <v>1078</v>
      </c>
      <c r="W698" s="1480" t="s">
        <v>1078</v>
      </c>
      <c r="X698" s="1305" t="s">
        <v>2284</v>
      </c>
      <c r="Y698" s="1479">
        <v>60.1</v>
      </c>
      <c r="Z698" s="1480">
        <v>0</v>
      </c>
      <c r="AA698" s="1305" t="s">
        <v>2284</v>
      </c>
      <c r="AB698" s="1479">
        <v>60.1</v>
      </c>
      <c r="AC698" s="1480">
        <v>0</v>
      </c>
      <c r="AD698" s="1305" t="s">
        <v>2284</v>
      </c>
      <c r="AE698" s="1479">
        <v>60.2</v>
      </c>
      <c r="AF698" s="1480">
        <v>0</v>
      </c>
      <c r="AG698" s="1305" t="s">
        <v>2284</v>
      </c>
      <c r="AH698" s="1479">
        <v>60.3</v>
      </c>
      <c r="AI698" s="1480">
        <v>0</v>
      </c>
      <c r="AJ698" s="1305" t="s">
        <v>2284</v>
      </c>
      <c r="AK698" s="1479">
        <v>60.2</v>
      </c>
      <c r="AL698" s="1480">
        <v>0</v>
      </c>
      <c r="AM698" s="1305" t="s">
        <v>2284</v>
      </c>
      <c r="AN698" s="1479">
        <v>60.2</v>
      </c>
      <c r="AO698" s="1480">
        <v>0</v>
      </c>
    </row>
    <row r="699" spans="1:41">
      <c r="A699" s="1714" t="s">
        <v>4509</v>
      </c>
      <c r="B699" s="1350" t="s">
        <v>4510</v>
      </c>
      <c r="C699" s="1310" t="s">
        <v>2284</v>
      </c>
      <c r="D699" s="1485">
        <v>60.2</v>
      </c>
      <c r="E699" s="1486">
        <v>0</v>
      </c>
      <c r="F699" s="1310" t="s">
        <v>2284</v>
      </c>
      <c r="G699" s="1485">
        <v>60.2</v>
      </c>
      <c r="H699" s="1486">
        <v>0</v>
      </c>
      <c r="I699" s="1310" t="s">
        <v>2284</v>
      </c>
      <c r="J699" s="1485">
        <v>60.4</v>
      </c>
      <c r="K699" s="1486">
        <v>0</v>
      </c>
      <c r="L699" s="1310" t="s">
        <v>2284</v>
      </c>
      <c r="M699" s="1485">
        <v>60.2</v>
      </c>
      <c r="N699" s="1486">
        <v>0</v>
      </c>
      <c r="O699" s="1310" t="s">
        <v>2284</v>
      </c>
      <c r="P699" s="1485">
        <v>60.3</v>
      </c>
      <c r="Q699" s="1486">
        <v>0</v>
      </c>
      <c r="R699" s="1310" t="s">
        <v>4810</v>
      </c>
      <c r="S699" s="1485">
        <v>60.3</v>
      </c>
      <c r="T699" s="1486">
        <v>10</v>
      </c>
      <c r="U699" s="1310" t="s">
        <v>1078</v>
      </c>
      <c r="V699" s="1485" t="s">
        <v>1078</v>
      </c>
      <c r="W699" s="1486" t="s">
        <v>1078</v>
      </c>
      <c r="X699" s="1310" t="s">
        <v>2284</v>
      </c>
      <c r="Y699" s="1485">
        <v>60.1</v>
      </c>
      <c r="Z699" s="1486">
        <v>0</v>
      </c>
      <c r="AA699" s="1310" t="s">
        <v>2284</v>
      </c>
      <c r="AB699" s="1485">
        <v>60.1</v>
      </c>
      <c r="AC699" s="1486">
        <v>0</v>
      </c>
      <c r="AD699" s="1310" t="s">
        <v>2284</v>
      </c>
      <c r="AE699" s="1485">
        <v>60.2</v>
      </c>
      <c r="AF699" s="1486">
        <v>0</v>
      </c>
      <c r="AG699" s="1310" t="s">
        <v>2284</v>
      </c>
      <c r="AH699" s="1485">
        <v>60.2</v>
      </c>
      <c r="AI699" s="1486">
        <v>0</v>
      </c>
      <c r="AJ699" s="1310" t="s">
        <v>2284</v>
      </c>
      <c r="AK699" s="1485">
        <v>60.2</v>
      </c>
      <c r="AL699" s="1486">
        <v>0</v>
      </c>
      <c r="AM699" s="1310" t="s">
        <v>2284</v>
      </c>
      <c r="AN699" s="1485">
        <v>60.2</v>
      </c>
      <c r="AO699" s="1486">
        <v>0</v>
      </c>
    </row>
    <row r="700" spans="1:41">
      <c r="A700" s="1313" t="s">
        <v>4511</v>
      </c>
      <c r="B700" s="1143" t="s">
        <v>4512</v>
      </c>
      <c r="C700" s="1314" t="s">
        <v>1078</v>
      </c>
      <c r="D700" s="1483" t="s">
        <v>1078</v>
      </c>
      <c r="E700" s="1484" t="s">
        <v>1078</v>
      </c>
      <c r="F700" s="1314" t="s">
        <v>1078</v>
      </c>
      <c r="G700" s="1483" t="s">
        <v>1078</v>
      </c>
      <c r="H700" s="1484" t="s">
        <v>1078</v>
      </c>
      <c r="I700" s="1314" t="s">
        <v>1078</v>
      </c>
      <c r="J700" s="1483" t="s">
        <v>1078</v>
      </c>
      <c r="K700" s="1484" t="s">
        <v>1078</v>
      </c>
      <c r="L700" s="1314" t="s">
        <v>1078</v>
      </c>
      <c r="M700" s="1483" t="s">
        <v>1078</v>
      </c>
      <c r="N700" s="1484" t="s">
        <v>1078</v>
      </c>
      <c r="O700" s="1314" t="s">
        <v>1078</v>
      </c>
      <c r="P700" s="1483" t="s">
        <v>1078</v>
      </c>
      <c r="Q700" s="1484" t="s">
        <v>1078</v>
      </c>
      <c r="R700" s="1314" t="s">
        <v>4810</v>
      </c>
      <c r="S700" s="1483">
        <v>60.3</v>
      </c>
      <c r="T700" s="1484">
        <v>10</v>
      </c>
      <c r="U700" s="1314" t="s">
        <v>1078</v>
      </c>
      <c r="V700" s="1483" t="s">
        <v>1078</v>
      </c>
      <c r="W700" s="1484" t="s">
        <v>1078</v>
      </c>
      <c r="X700" s="1314" t="s">
        <v>1078</v>
      </c>
      <c r="Y700" s="1483" t="s">
        <v>1078</v>
      </c>
      <c r="Z700" s="1484" t="s">
        <v>1078</v>
      </c>
      <c r="AA700" s="1314" t="s">
        <v>1078</v>
      </c>
      <c r="AB700" s="1483" t="s">
        <v>1078</v>
      </c>
      <c r="AC700" s="1484" t="s">
        <v>1078</v>
      </c>
      <c r="AD700" s="1314" t="s">
        <v>1078</v>
      </c>
      <c r="AE700" s="1483" t="s">
        <v>1078</v>
      </c>
      <c r="AF700" s="1484" t="s">
        <v>1078</v>
      </c>
      <c r="AG700" s="1314" t="s">
        <v>1078</v>
      </c>
      <c r="AH700" s="1483" t="s">
        <v>1078</v>
      </c>
      <c r="AI700" s="1484" t="s">
        <v>1078</v>
      </c>
      <c r="AJ700" s="1314" t="s">
        <v>1078</v>
      </c>
      <c r="AK700" s="1483" t="s">
        <v>1078</v>
      </c>
      <c r="AL700" s="1484" t="s">
        <v>1078</v>
      </c>
      <c r="AM700" s="1314" t="s">
        <v>1078</v>
      </c>
      <c r="AN700" s="1483" t="s">
        <v>1078</v>
      </c>
      <c r="AO700" s="1484" t="s">
        <v>1078</v>
      </c>
    </row>
    <row r="701" spans="1:41" ht="54.75">
      <c r="A701" s="1299" t="s">
        <v>6815</v>
      </c>
      <c r="B701" s="1139" t="s">
        <v>6591</v>
      </c>
      <c r="C701" s="1300" t="s">
        <v>6643</v>
      </c>
      <c r="D701" s="1301" t="s">
        <v>6649</v>
      </c>
      <c r="E701" s="1302" t="s">
        <v>6650</v>
      </c>
      <c r="F701" s="1300" t="s">
        <v>6643</v>
      </c>
      <c r="G701" s="1301" t="s">
        <v>6649</v>
      </c>
      <c r="H701" s="1302" t="s">
        <v>6650</v>
      </c>
      <c r="I701" s="1300" t="s">
        <v>4806</v>
      </c>
      <c r="J701" s="1301" t="s">
        <v>4813</v>
      </c>
      <c r="K701" s="1302" t="s">
        <v>4814</v>
      </c>
      <c r="L701" s="1300" t="s">
        <v>4806</v>
      </c>
      <c r="M701" s="1301" t="s">
        <v>4813</v>
      </c>
      <c r="N701" s="1302" t="s">
        <v>4814</v>
      </c>
      <c r="O701" s="1300" t="s">
        <v>4806</v>
      </c>
      <c r="P701" s="1301" t="s">
        <v>4813</v>
      </c>
      <c r="Q701" s="1302" t="s">
        <v>4814</v>
      </c>
      <c r="R701" s="1300" t="s">
        <v>4806</v>
      </c>
      <c r="S701" s="1301" t="s">
        <v>4813</v>
      </c>
      <c r="T701" s="1302" t="s">
        <v>4814</v>
      </c>
      <c r="U701" s="1300" t="s">
        <v>4806</v>
      </c>
      <c r="V701" s="1301" t="s">
        <v>4813</v>
      </c>
      <c r="W701" s="1302" t="s">
        <v>4814</v>
      </c>
      <c r="X701" s="1300" t="s">
        <v>4806</v>
      </c>
      <c r="Y701" s="1301" t="s">
        <v>4813</v>
      </c>
      <c r="Z701" s="1302" t="s">
        <v>4814</v>
      </c>
      <c r="AA701" s="1300" t="s">
        <v>4806</v>
      </c>
      <c r="AB701" s="1301" t="s">
        <v>4813</v>
      </c>
      <c r="AC701" s="1302" t="s">
        <v>4814</v>
      </c>
      <c r="AD701" s="1300" t="s">
        <v>4806</v>
      </c>
      <c r="AE701" s="1301" t="s">
        <v>4813</v>
      </c>
      <c r="AF701" s="1302" t="s">
        <v>4814</v>
      </c>
      <c r="AG701" s="1300" t="s">
        <v>4806</v>
      </c>
      <c r="AH701" s="1301" t="s">
        <v>4813</v>
      </c>
      <c r="AI701" s="1302" t="s">
        <v>4814</v>
      </c>
      <c r="AJ701" s="1300" t="s">
        <v>4806</v>
      </c>
      <c r="AK701" s="1301" t="s">
        <v>4813</v>
      </c>
      <c r="AL701" s="1302" t="s">
        <v>4814</v>
      </c>
      <c r="AM701" s="1300" t="s">
        <v>4806</v>
      </c>
      <c r="AN701" s="1301" t="s">
        <v>4813</v>
      </c>
      <c r="AO701" s="1302" t="s">
        <v>4814</v>
      </c>
    </row>
    <row r="702" spans="1:41">
      <c r="A702" s="1303" t="s">
        <v>4482</v>
      </c>
      <c r="B702" s="1304" t="s">
        <v>4483</v>
      </c>
      <c r="C702" s="1305" t="s">
        <v>2284</v>
      </c>
      <c r="D702" s="1479">
        <v>40.299999999999997</v>
      </c>
      <c r="E702" s="1480">
        <v>0</v>
      </c>
      <c r="F702" s="1305" t="s">
        <v>2284</v>
      </c>
      <c r="G702" s="1479">
        <v>40.200000000000003</v>
      </c>
      <c r="H702" s="1480">
        <v>0</v>
      </c>
      <c r="I702" s="1305" t="s">
        <v>2284</v>
      </c>
      <c r="J702" s="1479">
        <v>40.200000000000003</v>
      </c>
      <c r="K702" s="1480">
        <v>0</v>
      </c>
      <c r="L702" s="1305" t="s">
        <v>2284</v>
      </c>
      <c r="M702" s="1479">
        <v>40.299999999999997</v>
      </c>
      <c r="N702" s="1480">
        <v>0</v>
      </c>
      <c r="O702" s="1305" t="s">
        <v>4810</v>
      </c>
      <c r="P702" s="1479">
        <v>40.299999999999997</v>
      </c>
      <c r="Q702" s="1480">
        <v>25.4</v>
      </c>
      <c r="R702" s="1305" t="s">
        <v>2284</v>
      </c>
      <c r="S702" s="1479">
        <v>40.299999999999997</v>
      </c>
      <c r="T702" s="1480">
        <v>0</v>
      </c>
      <c r="U702" s="1305" t="s">
        <v>4351</v>
      </c>
      <c r="V702" s="1479">
        <v>40.299999999999997</v>
      </c>
      <c r="W702" s="1480">
        <v>40.299999999999997</v>
      </c>
      <c r="X702" s="1305" t="s">
        <v>2284</v>
      </c>
      <c r="Y702" s="1479">
        <v>40.200000000000003</v>
      </c>
      <c r="Z702" s="1480">
        <v>0</v>
      </c>
      <c r="AA702" s="1305" t="s">
        <v>2284</v>
      </c>
      <c r="AB702" s="1479">
        <v>40.1</v>
      </c>
      <c r="AC702" s="1480">
        <v>0</v>
      </c>
      <c r="AD702" s="1305" t="s">
        <v>2284</v>
      </c>
      <c r="AE702" s="1479">
        <v>40.200000000000003</v>
      </c>
      <c r="AF702" s="1480">
        <v>0</v>
      </c>
      <c r="AG702" s="1305" t="s">
        <v>2284</v>
      </c>
      <c r="AH702" s="1479">
        <v>40.200000000000003</v>
      </c>
      <c r="AI702" s="1480">
        <v>0</v>
      </c>
      <c r="AJ702" s="1305" t="s">
        <v>2284</v>
      </c>
      <c r="AK702" s="1479">
        <v>40.299999999999997</v>
      </c>
      <c r="AL702" s="1480">
        <v>0</v>
      </c>
      <c r="AM702" s="1305" t="s">
        <v>2284</v>
      </c>
      <c r="AN702" s="1479">
        <v>40.299999999999997</v>
      </c>
      <c r="AO702" s="1480">
        <v>0</v>
      </c>
    </row>
    <row r="703" spans="1:41">
      <c r="A703" s="1714" t="s">
        <v>4484</v>
      </c>
      <c r="B703" s="1350" t="s">
        <v>4485</v>
      </c>
      <c r="C703" s="1310" t="s">
        <v>2284</v>
      </c>
      <c r="D703" s="1485">
        <v>40.200000000000003</v>
      </c>
      <c r="E703" s="1486">
        <v>0</v>
      </c>
      <c r="F703" s="1310" t="s">
        <v>2284</v>
      </c>
      <c r="G703" s="1485">
        <v>40.200000000000003</v>
      </c>
      <c r="H703" s="1486">
        <v>0</v>
      </c>
      <c r="I703" s="1310" t="s">
        <v>2284</v>
      </c>
      <c r="J703" s="1485">
        <v>40.200000000000003</v>
      </c>
      <c r="K703" s="1486">
        <v>0</v>
      </c>
      <c r="L703" s="1310" t="s">
        <v>2284</v>
      </c>
      <c r="M703" s="1485">
        <v>40.4</v>
      </c>
      <c r="N703" s="1486">
        <v>0</v>
      </c>
      <c r="O703" s="1310" t="s">
        <v>4810</v>
      </c>
      <c r="P703" s="1485">
        <v>40.200000000000003</v>
      </c>
      <c r="Q703" s="1486">
        <v>20.8</v>
      </c>
      <c r="R703" s="1310" t="s">
        <v>2284</v>
      </c>
      <c r="S703" s="1485">
        <v>40.299999999999997</v>
      </c>
      <c r="T703" s="1486">
        <v>0</v>
      </c>
      <c r="U703" s="1310" t="s">
        <v>2284</v>
      </c>
      <c r="V703" s="1485">
        <v>40.299999999999997</v>
      </c>
      <c r="W703" s="1486">
        <v>0</v>
      </c>
      <c r="X703" s="1310" t="s">
        <v>2284</v>
      </c>
      <c r="Y703" s="1485">
        <v>40.1</v>
      </c>
      <c r="Z703" s="1486">
        <v>0</v>
      </c>
      <c r="AA703" s="1310" t="s">
        <v>2284</v>
      </c>
      <c r="AB703" s="1485">
        <v>40.200000000000003</v>
      </c>
      <c r="AC703" s="1486">
        <v>0</v>
      </c>
      <c r="AD703" s="1310" t="s">
        <v>2284</v>
      </c>
      <c r="AE703" s="1485">
        <v>40.299999999999997</v>
      </c>
      <c r="AF703" s="1486">
        <v>0</v>
      </c>
      <c r="AG703" s="1310" t="s">
        <v>2284</v>
      </c>
      <c r="AH703" s="1485">
        <v>40.200000000000003</v>
      </c>
      <c r="AI703" s="1486">
        <v>0</v>
      </c>
      <c r="AJ703" s="1310" t="s">
        <v>2284</v>
      </c>
      <c r="AK703" s="1485">
        <v>40.299999999999997</v>
      </c>
      <c r="AL703" s="1486">
        <v>0</v>
      </c>
      <c r="AM703" s="1310" t="s">
        <v>2284</v>
      </c>
      <c r="AN703" s="1485">
        <v>40.200000000000003</v>
      </c>
      <c r="AO703" s="1486">
        <v>0</v>
      </c>
    </row>
    <row r="704" spans="1:41">
      <c r="A704" s="1313" t="s">
        <v>4486</v>
      </c>
      <c r="B704" s="1143" t="s">
        <v>4487</v>
      </c>
      <c r="C704" s="1314" t="s">
        <v>1078</v>
      </c>
      <c r="D704" s="1483" t="s">
        <v>1078</v>
      </c>
      <c r="E704" s="1484" t="s">
        <v>1078</v>
      </c>
      <c r="F704" s="1314" t="s">
        <v>1078</v>
      </c>
      <c r="G704" s="1483" t="s">
        <v>1078</v>
      </c>
      <c r="H704" s="1484" t="s">
        <v>1078</v>
      </c>
      <c r="I704" s="1314" t="s">
        <v>1078</v>
      </c>
      <c r="J704" s="1483" t="s">
        <v>1078</v>
      </c>
      <c r="K704" s="1484" t="s">
        <v>1078</v>
      </c>
      <c r="L704" s="1314" t="s">
        <v>1078</v>
      </c>
      <c r="M704" s="1483" t="s">
        <v>1078</v>
      </c>
      <c r="N704" s="1484" t="s">
        <v>1078</v>
      </c>
      <c r="O704" s="1314" t="s">
        <v>4810</v>
      </c>
      <c r="P704" s="1483">
        <v>40.299999999999997</v>
      </c>
      <c r="Q704" s="1484">
        <v>21.3</v>
      </c>
      <c r="R704" s="1314" t="s">
        <v>1078</v>
      </c>
      <c r="S704" s="1483" t="s">
        <v>1078</v>
      </c>
      <c r="T704" s="1484" t="s">
        <v>1078</v>
      </c>
      <c r="U704" s="1314" t="s">
        <v>4810</v>
      </c>
      <c r="V704" s="1483">
        <v>40.299999999999997</v>
      </c>
      <c r="W704" s="1484">
        <v>37.4</v>
      </c>
      <c r="X704" s="1314" t="s">
        <v>1078</v>
      </c>
      <c r="Y704" s="1483" t="s">
        <v>1078</v>
      </c>
      <c r="Z704" s="1484" t="s">
        <v>1078</v>
      </c>
      <c r="AA704" s="1314" t="s">
        <v>1078</v>
      </c>
      <c r="AB704" s="1483" t="s">
        <v>1078</v>
      </c>
      <c r="AC704" s="1484" t="s">
        <v>1078</v>
      </c>
      <c r="AD704" s="1314" t="s">
        <v>1078</v>
      </c>
      <c r="AE704" s="1483" t="s">
        <v>1078</v>
      </c>
      <c r="AF704" s="1484" t="s">
        <v>1078</v>
      </c>
      <c r="AG704" s="1314" t="s">
        <v>1078</v>
      </c>
      <c r="AH704" s="1483" t="s">
        <v>1078</v>
      </c>
      <c r="AI704" s="1484" t="s">
        <v>1078</v>
      </c>
      <c r="AJ704" s="1314" t="s">
        <v>1078</v>
      </c>
      <c r="AK704" s="1483" t="s">
        <v>1078</v>
      </c>
      <c r="AL704" s="1484" t="s">
        <v>1078</v>
      </c>
      <c r="AM704" s="1314" t="s">
        <v>1078</v>
      </c>
      <c r="AN704" s="1483" t="s">
        <v>1078</v>
      </c>
      <c r="AO704" s="1484" t="s">
        <v>1078</v>
      </c>
    </row>
    <row r="705" spans="1:41">
      <c r="A705" s="1303" t="s">
        <v>4488</v>
      </c>
      <c r="B705" s="1304" t="s">
        <v>4489</v>
      </c>
      <c r="C705" s="1305" t="s">
        <v>4809</v>
      </c>
      <c r="D705" s="1479" t="s">
        <v>1078</v>
      </c>
      <c r="E705" s="1480" t="s">
        <v>1078</v>
      </c>
      <c r="F705" s="1305" t="s">
        <v>4809</v>
      </c>
      <c r="G705" s="1479" t="s">
        <v>1078</v>
      </c>
      <c r="H705" s="1480" t="s">
        <v>1078</v>
      </c>
      <c r="I705" s="1305" t="s">
        <v>4809</v>
      </c>
      <c r="J705" s="1479" t="s">
        <v>1078</v>
      </c>
      <c r="K705" s="1480" t="s">
        <v>1078</v>
      </c>
      <c r="L705" s="1305" t="s">
        <v>4809</v>
      </c>
      <c r="M705" s="1479" t="s">
        <v>1078</v>
      </c>
      <c r="N705" s="1480" t="s">
        <v>1078</v>
      </c>
      <c r="O705" s="1305" t="s">
        <v>4810</v>
      </c>
      <c r="P705" s="1479">
        <v>45.2</v>
      </c>
      <c r="Q705" s="1480">
        <v>37.299999999999997</v>
      </c>
      <c r="R705" s="1305" t="s">
        <v>4809</v>
      </c>
      <c r="S705" s="1479" t="s">
        <v>1078</v>
      </c>
      <c r="T705" s="1480" t="s">
        <v>1078</v>
      </c>
      <c r="U705" s="1305" t="s">
        <v>2284</v>
      </c>
      <c r="V705" s="1479">
        <v>45.2</v>
      </c>
      <c r="W705" s="1480">
        <v>0</v>
      </c>
      <c r="X705" s="1305" t="s">
        <v>4809</v>
      </c>
      <c r="Y705" s="1479" t="s">
        <v>1078</v>
      </c>
      <c r="Z705" s="1480" t="s">
        <v>1078</v>
      </c>
      <c r="AA705" s="1305" t="s">
        <v>4809</v>
      </c>
      <c r="AB705" s="1479" t="s">
        <v>1078</v>
      </c>
      <c r="AC705" s="1480" t="s">
        <v>1078</v>
      </c>
      <c r="AD705" s="1305" t="s">
        <v>4809</v>
      </c>
      <c r="AE705" s="1479" t="s">
        <v>1078</v>
      </c>
      <c r="AF705" s="1480" t="s">
        <v>1078</v>
      </c>
      <c r="AG705" s="1305" t="s">
        <v>4809</v>
      </c>
      <c r="AH705" s="1479" t="s">
        <v>1078</v>
      </c>
      <c r="AI705" s="1480" t="s">
        <v>1078</v>
      </c>
      <c r="AJ705" s="1305" t="s">
        <v>4809</v>
      </c>
      <c r="AK705" s="1479" t="s">
        <v>1078</v>
      </c>
      <c r="AL705" s="1480" t="s">
        <v>1078</v>
      </c>
      <c r="AM705" s="1305" t="s">
        <v>2284</v>
      </c>
      <c r="AN705" s="1479">
        <v>45.3</v>
      </c>
      <c r="AO705" s="1480">
        <v>0</v>
      </c>
    </row>
    <row r="706" spans="1:41">
      <c r="A706" s="1714" t="s">
        <v>4490</v>
      </c>
      <c r="B706" s="1350" t="s">
        <v>4491</v>
      </c>
      <c r="C706" s="1310" t="s">
        <v>1078</v>
      </c>
      <c r="D706" s="1485" t="s">
        <v>1078</v>
      </c>
      <c r="E706" s="1486" t="s">
        <v>1078</v>
      </c>
      <c r="F706" s="1310" t="s">
        <v>1078</v>
      </c>
      <c r="G706" s="1485" t="s">
        <v>1078</v>
      </c>
      <c r="H706" s="1486" t="s">
        <v>1078</v>
      </c>
      <c r="I706" s="1310" t="s">
        <v>1078</v>
      </c>
      <c r="J706" s="1485" t="s">
        <v>1078</v>
      </c>
      <c r="K706" s="1486" t="s">
        <v>1078</v>
      </c>
      <c r="L706" s="1310" t="s">
        <v>1078</v>
      </c>
      <c r="M706" s="1485" t="s">
        <v>1078</v>
      </c>
      <c r="N706" s="1486" t="s">
        <v>1078</v>
      </c>
      <c r="O706" s="1310" t="s">
        <v>4810</v>
      </c>
      <c r="P706" s="1485">
        <v>45.2</v>
      </c>
      <c r="Q706" s="1486">
        <v>31.8</v>
      </c>
      <c r="R706" s="1310" t="s">
        <v>1078</v>
      </c>
      <c r="S706" s="1485" t="s">
        <v>1078</v>
      </c>
      <c r="T706" s="1486" t="s">
        <v>1078</v>
      </c>
      <c r="U706" s="1310" t="s">
        <v>2284</v>
      </c>
      <c r="V706" s="1485">
        <v>45.2</v>
      </c>
      <c r="W706" s="1486">
        <v>0</v>
      </c>
      <c r="X706" s="1310" t="s">
        <v>1078</v>
      </c>
      <c r="Y706" s="1485" t="s">
        <v>1078</v>
      </c>
      <c r="Z706" s="1486" t="s">
        <v>1078</v>
      </c>
      <c r="AA706" s="1310" t="s">
        <v>1078</v>
      </c>
      <c r="AB706" s="1485" t="s">
        <v>1078</v>
      </c>
      <c r="AC706" s="1486" t="s">
        <v>1078</v>
      </c>
      <c r="AD706" s="1310" t="s">
        <v>1078</v>
      </c>
      <c r="AE706" s="1485" t="s">
        <v>1078</v>
      </c>
      <c r="AF706" s="1486" t="s">
        <v>1078</v>
      </c>
      <c r="AG706" s="1310" t="s">
        <v>1078</v>
      </c>
      <c r="AH706" s="1485" t="s">
        <v>1078</v>
      </c>
      <c r="AI706" s="1486" t="s">
        <v>1078</v>
      </c>
      <c r="AJ706" s="1310" t="s">
        <v>1078</v>
      </c>
      <c r="AK706" s="1485" t="s">
        <v>1078</v>
      </c>
      <c r="AL706" s="1486" t="s">
        <v>1078</v>
      </c>
      <c r="AM706" s="1310" t="s">
        <v>2284</v>
      </c>
      <c r="AN706" s="1485">
        <v>45.3</v>
      </c>
      <c r="AO706" s="1486">
        <v>0</v>
      </c>
    </row>
    <row r="707" spans="1:41">
      <c r="A707" s="1313" t="s">
        <v>4492</v>
      </c>
      <c r="B707" s="1143" t="s">
        <v>4493</v>
      </c>
      <c r="C707" s="1314" t="s">
        <v>1078</v>
      </c>
      <c r="D707" s="1483" t="s">
        <v>1078</v>
      </c>
      <c r="E707" s="1484" t="s">
        <v>1078</v>
      </c>
      <c r="F707" s="1314" t="s">
        <v>1078</v>
      </c>
      <c r="G707" s="1483" t="s">
        <v>1078</v>
      </c>
      <c r="H707" s="1484" t="s">
        <v>1078</v>
      </c>
      <c r="I707" s="1314" t="s">
        <v>1078</v>
      </c>
      <c r="J707" s="1483" t="s">
        <v>1078</v>
      </c>
      <c r="K707" s="1484" t="s">
        <v>1078</v>
      </c>
      <c r="L707" s="1314" t="s">
        <v>1078</v>
      </c>
      <c r="M707" s="1483" t="s">
        <v>1078</v>
      </c>
      <c r="N707" s="1484" t="s">
        <v>1078</v>
      </c>
      <c r="O707" s="1314" t="s">
        <v>4810</v>
      </c>
      <c r="P707" s="1483">
        <v>45.2</v>
      </c>
      <c r="Q707" s="1484">
        <v>29.8</v>
      </c>
      <c r="R707" s="1314" t="s">
        <v>1078</v>
      </c>
      <c r="S707" s="1483" t="s">
        <v>1078</v>
      </c>
      <c r="T707" s="1484" t="s">
        <v>1078</v>
      </c>
      <c r="U707" s="1314" t="s">
        <v>1078</v>
      </c>
      <c r="V707" s="1483" t="s">
        <v>1078</v>
      </c>
      <c r="W707" s="1484" t="s">
        <v>1078</v>
      </c>
      <c r="X707" s="1314" t="s">
        <v>1078</v>
      </c>
      <c r="Y707" s="1483" t="s">
        <v>1078</v>
      </c>
      <c r="Z707" s="1484" t="s">
        <v>1078</v>
      </c>
      <c r="AA707" s="1314" t="s">
        <v>1078</v>
      </c>
      <c r="AB707" s="1483" t="s">
        <v>1078</v>
      </c>
      <c r="AC707" s="1484" t="s">
        <v>1078</v>
      </c>
      <c r="AD707" s="1314" t="s">
        <v>1078</v>
      </c>
      <c r="AE707" s="1483" t="s">
        <v>1078</v>
      </c>
      <c r="AF707" s="1484" t="s">
        <v>1078</v>
      </c>
      <c r="AG707" s="1314" t="s">
        <v>1078</v>
      </c>
      <c r="AH707" s="1483" t="s">
        <v>1078</v>
      </c>
      <c r="AI707" s="1484" t="s">
        <v>1078</v>
      </c>
      <c r="AJ707" s="1314" t="s">
        <v>1078</v>
      </c>
      <c r="AK707" s="1483" t="s">
        <v>1078</v>
      </c>
      <c r="AL707" s="1484" t="s">
        <v>1078</v>
      </c>
      <c r="AM707" s="1314" t="s">
        <v>1078</v>
      </c>
      <c r="AN707" s="1483" t="s">
        <v>1078</v>
      </c>
      <c r="AO707" s="1484" t="s">
        <v>1078</v>
      </c>
    </row>
    <row r="708" spans="1:41">
      <c r="A708" s="1303" t="s">
        <v>4494</v>
      </c>
      <c r="B708" s="1304" t="s">
        <v>4495</v>
      </c>
      <c r="C708" s="1305" t="s">
        <v>2284</v>
      </c>
      <c r="D708" s="1479">
        <v>50.2</v>
      </c>
      <c r="E708" s="1480">
        <v>0</v>
      </c>
      <c r="F708" s="1305" t="s">
        <v>2284</v>
      </c>
      <c r="G708" s="1479">
        <v>50.2</v>
      </c>
      <c r="H708" s="1480">
        <v>0</v>
      </c>
      <c r="I708" s="1305" t="s">
        <v>2284</v>
      </c>
      <c r="J708" s="1479">
        <v>50.3</v>
      </c>
      <c r="K708" s="1480">
        <v>0</v>
      </c>
      <c r="L708" s="1305" t="s">
        <v>2284</v>
      </c>
      <c r="M708" s="1479">
        <v>50.2</v>
      </c>
      <c r="N708" s="1480">
        <v>0</v>
      </c>
      <c r="O708" s="1305" t="s">
        <v>4810</v>
      </c>
      <c r="P708" s="1479">
        <v>50.2</v>
      </c>
      <c r="Q708" s="1480">
        <v>43.4</v>
      </c>
      <c r="R708" s="1305" t="s">
        <v>2284</v>
      </c>
      <c r="S708" s="1479">
        <v>50.3</v>
      </c>
      <c r="T708" s="1480">
        <v>0</v>
      </c>
      <c r="U708" s="1305" t="s">
        <v>2284</v>
      </c>
      <c r="V708" s="1479">
        <v>50.2</v>
      </c>
      <c r="W708" s="1480">
        <v>0</v>
      </c>
      <c r="X708" s="1305" t="s">
        <v>2284</v>
      </c>
      <c r="Y708" s="1479">
        <v>50.2</v>
      </c>
      <c r="Z708" s="1480">
        <v>0</v>
      </c>
      <c r="AA708" s="1305" t="s">
        <v>2284</v>
      </c>
      <c r="AB708" s="1479">
        <v>50.2</v>
      </c>
      <c r="AC708" s="1480">
        <v>0</v>
      </c>
      <c r="AD708" s="1305" t="s">
        <v>2284</v>
      </c>
      <c r="AE708" s="1479">
        <v>50.2</v>
      </c>
      <c r="AF708" s="1480">
        <v>0</v>
      </c>
      <c r="AG708" s="1305" t="s">
        <v>2284</v>
      </c>
      <c r="AH708" s="1479">
        <v>50.2</v>
      </c>
      <c r="AI708" s="1480">
        <v>0</v>
      </c>
      <c r="AJ708" s="1305" t="s">
        <v>2284</v>
      </c>
      <c r="AK708" s="1479">
        <v>50.3</v>
      </c>
      <c r="AL708" s="1480">
        <v>0</v>
      </c>
      <c r="AM708" s="1305" t="s">
        <v>4810</v>
      </c>
      <c r="AN708" s="1479">
        <v>50.3</v>
      </c>
      <c r="AO708" s="1480">
        <v>15.4</v>
      </c>
    </row>
    <row r="709" spans="1:41">
      <c r="A709" s="1714" t="s">
        <v>4496</v>
      </c>
      <c r="B709" s="1350" t="s">
        <v>4497</v>
      </c>
      <c r="C709" s="1310" t="s">
        <v>2284</v>
      </c>
      <c r="D709" s="1485">
        <v>50.2</v>
      </c>
      <c r="E709" s="1486">
        <v>0</v>
      </c>
      <c r="F709" s="1310" t="s">
        <v>2284</v>
      </c>
      <c r="G709" s="1485">
        <v>50.2</v>
      </c>
      <c r="H709" s="1486">
        <v>0</v>
      </c>
      <c r="I709" s="1310" t="s">
        <v>2284</v>
      </c>
      <c r="J709" s="1485">
        <v>50.3</v>
      </c>
      <c r="K709" s="1486">
        <v>0</v>
      </c>
      <c r="L709" s="1310" t="s">
        <v>2284</v>
      </c>
      <c r="M709" s="1485">
        <v>50.3</v>
      </c>
      <c r="N709" s="1486">
        <v>0</v>
      </c>
      <c r="O709" s="1310" t="s">
        <v>4810</v>
      </c>
      <c r="P709" s="1485">
        <v>50.3</v>
      </c>
      <c r="Q709" s="1486">
        <v>38.299999999999997</v>
      </c>
      <c r="R709" s="1310" t="s">
        <v>2284</v>
      </c>
      <c r="S709" s="1485">
        <v>50.2</v>
      </c>
      <c r="T709" s="1486">
        <v>0</v>
      </c>
      <c r="U709" s="1310" t="s">
        <v>2284</v>
      </c>
      <c r="V709" s="1485">
        <v>50.3</v>
      </c>
      <c r="W709" s="1486">
        <v>0</v>
      </c>
      <c r="X709" s="1310" t="s">
        <v>2284</v>
      </c>
      <c r="Y709" s="1485">
        <v>50.1</v>
      </c>
      <c r="Z709" s="1486">
        <v>0</v>
      </c>
      <c r="AA709" s="1310" t="s">
        <v>2284</v>
      </c>
      <c r="AB709" s="1485">
        <v>50.2</v>
      </c>
      <c r="AC709" s="1486">
        <v>0</v>
      </c>
      <c r="AD709" s="1310" t="s">
        <v>2284</v>
      </c>
      <c r="AE709" s="1485">
        <v>50.3</v>
      </c>
      <c r="AF709" s="1486">
        <v>0</v>
      </c>
      <c r="AG709" s="1310" t="s">
        <v>2284</v>
      </c>
      <c r="AH709" s="1485">
        <v>50.2</v>
      </c>
      <c r="AI709" s="1486">
        <v>0</v>
      </c>
      <c r="AJ709" s="1310" t="s">
        <v>2284</v>
      </c>
      <c r="AK709" s="1485">
        <v>50.2</v>
      </c>
      <c r="AL709" s="1486">
        <v>0</v>
      </c>
      <c r="AM709" s="1310" t="s">
        <v>2284</v>
      </c>
      <c r="AN709" s="1485">
        <v>50.2</v>
      </c>
      <c r="AO709" s="1486">
        <v>0</v>
      </c>
    </row>
    <row r="710" spans="1:41">
      <c r="A710" s="1313" t="s">
        <v>4498</v>
      </c>
      <c r="B710" s="1143" t="s">
        <v>4499</v>
      </c>
      <c r="C710" s="1314" t="s">
        <v>1078</v>
      </c>
      <c r="D710" s="1483" t="s">
        <v>1078</v>
      </c>
      <c r="E710" s="1484" t="s">
        <v>1078</v>
      </c>
      <c r="F710" s="1314" t="s">
        <v>1078</v>
      </c>
      <c r="G710" s="1483" t="s">
        <v>1078</v>
      </c>
      <c r="H710" s="1484" t="s">
        <v>1078</v>
      </c>
      <c r="I710" s="1314" t="s">
        <v>1078</v>
      </c>
      <c r="J710" s="1483" t="s">
        <v>1078</v>
      </c>
      <c r="K710" s="1484" t="s">
        <v>1078</v>
      </c>
      <c r="L710" s="1314" t="s">
        <v>1078</v>
      </c>
      <c r="M710" s="1483" t="s">
        <v>1078</v>
      </c>
      <c r="N710" s="1484" t="s">
        <v>1078</v>
      </c>
      <c r="O710" s="1314" t="s">
        <v>4810</v>
      </c>
      <c r="P710" s="1483">
        <v>50.3</v>
      </c>
      <c r="Q710" s="1484">
        <v>38</v>
      </c>
      <c r="R710" s="1314" t="s">
        <v>1078</v>
      </c>
      <c r="S710" s="1483" t="s">
        <v>1078</v>
      </c>
      <c r="T710" s="1484" t="s">
        <v>1078</v>
      </c>
      <c r="U710" s="1314" t="s">
        <v>1078</v>
      </c>
      <c r="V710" s="1483" t="s">
        <v>1078</v>
      </c>
      <c r="W710" s="1484" t="s">
        <v>1078</v>
      </c>
      <c r="X710" s="1314" t="s">
        <v>1078</v>
      </c>
      <c r="Y710" s="1483" t="s">
        <v>1078</v>
      </c>
      <c r="Z710" s="1484" t="s">
        <v>1078</v>
      </c>
      <c r="AA710" s="1314" t="s">
        <v>1078</v>
      </c>
      <c r="AB710" s="1483" t="s">
        <v>1078</v>
      </c>
      <c r="AC710" s="1484" t="s">
        <v>1078</v>
      </c>
      <c r="AD710" s="1314" t="s">
        <v>1078</v>
      </c>
      <c r="AE710" s="1483" t="s">
        <v>1078</v>
      </c>
      <c r="AF710" s="1484" t="s">
        <v>1078</v>
      </c>
      <c r="AG710" s="1314" t="s">
        <v>1078</v>
      </c>
      <c r="AH710" s="1483" t="s">
        <v>1078</v>
      </c>
      <c r="AI710" s="1484" t="s">
        <v>1078</v>
      </c>
      <c r="AJ710" s="1314" t="s">
        <v>1078</v>
      </c>
      <c r="AK710" s="1483" t="s">
        <v>1078</v>
      </c>
      <c r="AL710" s="1484" t="s">
        <v>1078</v>
      </c>
      <c r="AM710" s="1314" t="s">
        <v>4810</v>
      </c>
      <c r="AN710" s="1483">
        <v>50.3</v>
      </c>
      <c r="AO710" s="1484">
        <v>22.6</v>
      </c>
    </row>
    <row r="711" spans="1:41" ht="54">
      <c r="A711" s="1299" t="s">
        <v>6816</v>
      </c>
      <c r="B711" s="1139" t="s">
        <v>6592</v>
      </c>
      <c r="C711" s="1300" t="s">
        <v>6643</v>
      </c>
      <c r="D711" s="1301" t="s">
        <v>6649</v>
      </c>
      <c r="E711" s="1302" t="s">
        <v>6650</v>
      </c>
      <c r="F711" s="1300" t="s">
        <v>6643</v>
      </c>
      <c r="G711" s="1301" t="s">
        <v>6649</v>
      </c>
      <c r="H711" s="1302" t="s">
        <v>6650</v>
      </c>
      <c r="I711" s="1300" t="s">
        <v>4806</v>
      </c>
      <c r="J711" s="1301" t="s">
        <v>4813</v>
      </c>
      <c r="K711" s="1302" t="s">
        <v>4814</v>
      </c>
      <c r="L711" s="1300" t="s">
        <v>4806</v>
      </c>
      <c r="M711" s="1301" t="s">
        <v>4813</v>
      </c>
      <c r="N711" s="1302" t="s">
        <v>4814</v>
      </c>
      <c r="O711" s="1300" t="s">
        <v>4806</v>
      </c>
      <c r="P711" s="1301" t="s">
        <v>4813</v>
      </c>
      <c r="Q711" s="1302" t="s">
        <v>4814</v>
      </c>
      <c r="R711" s="1300" t="s">
        <v>4806</v>
      </c>
      <c r="S711" s="1301" t="s">
        <v>4813</v>
      </c>
      <c r="T711" s="1302" t="s">
        <v>4814</v>
      </c>
      <c r="U711" s="1300" t="s">
        <v>4806</v>
      </c>
      <c r="V711" s="1301" t="s">
        <v>4813</v>
      </c>
      <c r="W711" s="1302" t="s">
        <v>4814</v>
      </c>
      <c r="X711" s="1300" t="s">
        <v>4806</v>
      </c>
      <c r="Y711" s="1301" t="s">
        <v>4813</v>
      </c>
      <c r="Z711" s="1302" t="s">
        <v>4814</v>
      </c>
      <c r="AA711" s="1300" t="s">
        <v>4806</v>
      </c>
      <c r="AB711" s="1301" t="s">
        <v>4813</v>
      </c>
      <c r="AC711" s="1302" t="s">
        <v>4814</v>
      </c>
      <c r="AD711" s="1300" t="s">
        <v>4806</v>
      </c>
      <c r="AE711" s="1301" t="s">
        <v>4813</v>
      </c>
      <c r="AF711" s="1302" t="s">
        <v>4814</v>
      </c>
      <c r="AG711" s="1300" t="s">
        <v>4806</v>
      </c>
      <c r="AH711" s="1301" t="s">
        <v>4813</v>
      </c>
      <c r="AI711" s="1302" t="s">
        <v>4814</v>
      </c>
      <c r="AJ711" s="1300" t="s">
        <v>4806</v>
      </c>
      <c r="AK711" s="1301" t="s">
        <v>4813</v>
      </c>
      <c r="AL711" s="1302" t="s">
        <v>4814</v>
      </c>
      <c r="AM711" s="1300" t="s">
        <v>4806</v>
      </c>
      <c r="AN711" s="1301" t="s">
        <v>4813</v>
      </c>
      <c r="AO711" s="1302" t="s">
        <v>4814</v>
      </c>
    </row>
    <row r="712" spans="1:41">
      <c r="A712" s="1303" t="s">
        <v>4482</v>
      </c>
      <c r="B712" s="1304" t="s">
        <v>4483</v>
      </c>
      <c r="C712" s="1305" t="s">
        <v>2284</v>
      </c>
      <c r="D712" s="1479">
        <v>40.299999999999997</v>
      </c>
      <c r="E712" s="1480">
        <v>0</v>
      </c>
      <c r="F712" s="1305" t="s">
        <v>2284</v>
      </c>
      <c r="G712" s="1479">
        <v>40.200000000000003</v>
      </c>
      <c r="H712" s="1480">
        <v>0</v>
      </c>
      <c r="I712" s="1305" t="s">
        <v>2284</v>
      </c>
      <c r="J712" s="1479">
        <v>40.200000000000003</v>
      </c>
      <c r="K712" s="1480">
        <v>0</v>
      </c>
      <c r="L712" s="1305" t="s">
        <v>2284</v>
      </c>
      <c r="M712" s="1479">
        <v>40.299999999999997</v>
      </c>
      <c r="N712" s="1480">
        <v>0</v>
      </c>
      <c r="O712" s="1305" t="s">
        <v>4810</v>
      </c>
      <c r="P712" s="1479">
        <v>40.299999999999997</v>
      </c>
      <c r="Q712" s="1480">
        <v>25.4</v>
      </c>
      <c r="R712" s="1305" t="s">
        <v>2284</v>
      </c>
      <c r="S712" s="1479">
        <v>40.299999999999997</v>
      </c>
      <c r="T712" s="1480">
        <v>0</v>
      </c>
      <c r="U712" s="1305" t="s">
        <v>4351</v>
      </c>
      <c r="V712" s="1479">
        <v>40.299999999999997</v>
      </c>
      <c r="W712" s="1480">
        <v>40.299999999999997</v>
      </c>
      <c r="X712" s="1305" t="s">
        <v>2284</v>
      </c>
      <c r="Y712" s="1479">
        <v>40.200000000000003</v>
      </c>
      <c r="Z712" s="1480">
        <v>0</v>
      </c>
      <c r="AA712" s="1305" t="s">
        <v>2284</v>
      </c>
      <c r="AB712" s="1479">
        <v>40.1</v>
      </c>
      <c r="AC712" s="1480">
        <v>0</v>
      </c>
      <c r="AD712" s="1305" t="s">
        <v>2284</v>
      </c>
      <c r="AE712" s="1479">
        <v>40.200000000000003</v>
      </c>
      <c r="AF712" s="1480">
        <v>0</v>
      </c>
      <c r="AG712" s="1305" t="s">
        <v>2284</v>
      </c>
      <c r="AH712" s="1479">
        <v>40.200000000000003</v>
      </c>
      <c r="AI712" s="1480">
        <v>0</v>
      </c>
      <c r="AJ712" s="1305" t="s">
        <v>2284</v>
      </c>
      <c r="AK712" s="1479">
        <v>40.299999999999997</v>
      </c>
      <c r="AL712" s="1480">
        <v>0</v>
      </c>
      <c r="AM712" s="1305" t="s">
        <v>2284</v>
      </c>
      <c r="AN712" s="1479">
        <v>40.299999999999997</v>
      </c>
      <c r="AO712" s="1480">
        <v>0</v>
      </c>
    </row>
    <row r="713" spans="1:41">
      <c r="A713" s="1714" t="s">
        <v>4484</v>
      </c>
      <c r="B713" s="1350" t="s">
        <v>4485</v>
      </c>
      <c r="C713" s="1310" t="s">
        <v>2284</v>
      </c>
      <c r="D713" s="1485">
        <v>40.200000000000003</v>
      </c>
      <c r="E713" s="1486">
        <v>0</v>
      </c>
      <c r="F713" s="1310" t="s">
        <v>2284</v>
      </c>
      <c r="G713" s="1485">
        <v>40.200000000000003</v>
      </c>
      <c r="H713" s="1486">
        <v>0</v>
      </c>
      <c r="I713" s="1310" t="s">
        <v>2284</v>
      </c>
      <c r="J713" s="1485">
        <v>40.200000000000003</v>
      </c>
      <c r="K713" s="1486">
        <v>0</v>
      </c>
      <c r="L713" s="1310" t="s">
        <v>2284</v>
      </c>
      <c r="M713" s="1485">
        <v>40.4</v>
      </c>
      <c r="N713" s="1486">
        <v>0</v>
      </c>
      <c r="O713" s="1310" t="s">
        <v>4810</v>
      </c>
      <c r="P713" s="1485">
        <v>40.200000000000003</v>
      </c>
      <c r="Q713" s="1486">
        <v>20.8</v>
      </c>
      <c r="R713" s="1310" t="s">
        <v>2284</v>
      </c>
      <c r="S713" s="1485">
        <v>40.299999999999997</v>
      </c>
      <c r="T713" s="1486">
        <v>0</v>
      </c>
      <c r="U713" s="1310" t="s">
        <v>2284</v>
      </c>
      <c r="V713" s="1485">
        <v>40.299999999999997</v>
      </c>
      <c r="W713" s="1486">
        <v>0</v>
      </c>
      <c r="X713" s="1310" t="s">
        <v>2284</v>
      </c>
      <c r="Y713" s="1485">
        <v>40.1</v>
      </c>
      <c r="Z713" s="1486">
        <v>0</v>
      </c>
      <c r="AA713" s="1310" t="s">
        <v>2284</v>
      </c>
      <c r="AB713" s="1485">
        <v>40.200000000000003</v>
      </c>
      <c r="AC713" s="1486">
        <v>0</v>
      </c>
      <c r="AD713" s="1310" t="s">
        <v>2284</v>
      </c>
      <c r="AE713" s="1485">
        <v>40.299999999999997</v>
      </c>
      <c r="AF713" s="1486">
        <v>0</v>
      </c>
      <c r="AG713" s="1310" t="s">
        <v>2284</v>
      </c>
      <c r="AH713" s="1485">
        <v>40.200000000000003</v>
      </c>
      <c r="AI713" s="1486">
        <v>0</v>
      </c>
      <c r="AJ713" s="1310" t="s">
        <v>2284</v>
      </c>
      <c r="AK713" s="1485">
        <v>40.299999999999997</v>
      </c>
      <c r="AL713" s="1486">
        <v>0</v>
      </c>
      <c r="AM713" s="1310" t="s">
        <v>2284</v>
      </c>
      <c r="AN713" s="1485">
        <v>40.200000000000003</v>
      </c>
      <c r="AO713" s="1486">
        <v>0</v>
      </c>
    </row>
    <row r="714" spans="1:41">
      <c r="A714" s="1313" t="s">
        <v>4486</v>
      </c>
      <c r="B714" s="1143" t="s">
        <v>4487</v>
      </c>
      <c r="C714" s="1314" t="s">
        <v>1078</v>
      </c>
      <c r="D714" s="1483" t="s">
        <v>1078</v>
      </c>
      <c r="E714" s="1484" t="s">
        <v>1078</v>
      </c>
      <c r="F714" s="1314" t="s">
        <v>1078</v>
      </c>
      <c r="G714" s="1483" t="s">
        <v>1078</v>
      </c>
      <c r="H714" s="1484" t="s">
        <v>1078</v>
      </c>
      <c r="I714" s="1314" t="s">
        <v>1078</v>
      </c>
      <c r="J714" s="1483" t="s">
        <v>1078</v>
      </c>
      <c r="K714" s="1484" t="s">
        <v>1078</v>
      </c>
      <c r="L714" s="1314" t="s">
        <v>1078</v>
      </c>
      <c r="M714" s="1483" t="s">
        <v>1078</v>
      </c>
      <c r="N714" s="1484" t="s">
        <v>1078</v>
      </c>
      <c r="O714" s="1314" t="s">
        <v>4810</v>
      </c>
      <c r="P714" s="1483">
        <v>40.299999999999997</v>
      </c>
      <c r="Q714" s="1484">
        <v>21.3</v>
      </c>
      <c r="R714" s="1314" t="s">
        <v>1078</v>
      </c>
      <c r="S714" s="1483" t="s">
        <v>1078</v>
      </c>
      <c r="T714" s="1484" t="s">
        <v>1078</v>
      </c>
      <c r="U714" s="1314" t="s">
        <v>4810</v>
      </c>
      <c r="V714" s="1483">
        <v>40.299999999999997</v>
      </c>
      <c r="W714" s="1484">
        <v>37.4</v>
      </c>
      <c r="X714" s="1314" t="s">
        <v>1078</v>
      </c>
      <c r="Y714" s="1483" t="s">
        <v>1078</v>
      </c>
      <c r="Z714" s="1484" t="s">
        <v>1078</v>
      </c>
      <c r="AA714" s="1314" t="s">
        <v>1078</v>
      </c>
      <c r="AB714" s="1483" t="s">
        <v>1078</v>
      </c>
      <c r="AC714" s="1484" t="s">
        <v>1078</v>
      </c>
      <c r="AD714" s="1314" t="s">
        <v>1078</v>
      </c>
      <c r="AE714" s="1483" t="s">
        <v>1078</v>
      </c>
      <c r="AF714" s="1484" t="s">
        <v>1078</v>
      </c>
      <c r="AG714" s="1314" t="s">
        <v>1078</v>
      </c>
      <c r="AH714" s="1483" t="s">
        <v>1078</v>
      </c>
      <c r="AI714" s="1484" t="s">
        <v>1078</v>
      </c>
      <c r="AJ714" s="1314" t="s">
        <v>1078</v>
      </c>
      <c r="AK714" s="1483" t="s">
        <v>1078</v>
      </c>
      <c r="AL714" s="1484" t="s">
        <v>1078</v>
      </c>
      <c r="AM714" s="1314" t="s">
        <v>1078</v>
      </c>
      <c r="AN714" s="1483" t="s">
        <v>1078</v>
      </c>
      <c r="AO714" s="1484" t="s">
        <v>1078</v>
      </c>
    </row>
    <row r="715" spans="1:41">
      <c r="A715" s="1303" t="s">
        <v>4488</v>
      </c>
      <c r="B715" s="1304" t="s">
        <v>4489</v>
      </c>
      <c r="C715" s="1305" t="s">
        <v>4809</v>
      </c>
      <c r="D715" s="1479" t="s">
        <v>1078</v>
      </c>
      <c r="E715" s="1480" t="s">
        <v>1078</v>
      </c>
      <c r="F715" s="1305" t="s">
        <v>4809</v>
      </c>
      <c r="G715" s="1479" t="s">
        <v>1078</v>
      </c>
      <c r="H715" s="1480" t="s">
        <v>1078</v>
      </c>
      <c r="I715" s="1305" t="s">
        <v>4809</v>
      </c>
      <c r="J715" s="1479" t="s">
        <v>1078</v>
      </c>
      <c r="K715" s="1480" t="s">
        <v>1078</v>
      </c>
      <c r="L715" s="1305" t="s">
        <v>4809</v>
      </c>
      <c r="M715" s="1479" t="s">
        <v>1078</v>
      </c>
      <c r="N715" s="1480" t="s">
        <v>1078</v>
      </c>
      <c r="O715" s="1305" t="s">
        <v>4810</v>
      </c>
      <c r="P715" s="1479">
        <v>45.2</v>
      </c>
      <c r="Q715" s="1480">
        <v>37.299999999999997</v>
      </c>
      <c r="R715" s="1305" t="s">
        <v>4809</v>
      </c>
      <c r="S715" s="1479" t="s">
        <v>1078</v>
      </c>
      <c r="T715" s="1480" t="s">
        <v>1078</v>
      </c>
      <c r="U715" s="1305" t="s">
        <v>2284</v>
      </c>
      <c r="V715" s="1479">
        <v>45.2</v>
      </c>
      <c r="W715" s="1480">
        <v>0</v>
      </c>
      <c r="X715" s="1305" t="s">
        <v>4809</v>
      </c>
      <c r="Y715" s="1479" t="s">
        <v>1078</v>
      </c>
      <c r="Z715" s="1480" t="s">
        <v>1078</v>
      </c>
      <c r="AA715" s="1305" t="s">
        <v>4809</v>
      </c>
      <c r="AB715" s="1479" t="s">
        <v>1078</v>
      </c>
      <c r="AC715" s="1480" t="s">
        <v>1078</v>
      </c>
      <c r="AD715" s="1305" t="s">
        <v>4809</v>
      </c>
      <c r="AE715" s="1479" t="s">
        <v>1078</v>
      </c>
      <c r="AF715" s="1480" t="s">
        <v>1078</v>
      </c>
      <c r="AG715" s="1305" t="s">
        <v>4809</v>
      </c>
      <c r="AH715" s="1479" t="s">
        <v>1078</v>
      </c>
      <c r="AI715" s="1480" t="s">
        <v>1078</v>
      </c>
      <c r="AJ715" s="1305" t="s">
        <v>4809</v>
      </c>
      <c r="AK715" s="1479" t="s">
        <v>1078</v>
      </c>
      <c r="AL715" s="1480" t="s">
        <v>1078</v>
      </c>
      <c r="AM715" s="1305" t="s">
        <v>2284</v>
      </c>
      <c r="AN715" s="1479">
        <v>45.3</v>
      </c>
      <c r="AO715" s="1480">
        <v>0</v>
      </c>
    </row>
    <row r="716" spans="1:41">
      <c r="A716" s="1714" t="s">
        <v>4490</v>
      </c>
      <c r="B716" s="1350" t="s">
        <v>4491</v>
      </c>
      <c r="C716" s="1310" t="s">
        <v>1078</v>
      </c>
      <c r="D716" s="1485" t="s">
        <v>1078</v>
      </c>
      <c r="E716" s="1486" t="s">
        <v>1078</v>
      </c>
      <c r="F716" s="1310" t="s">
        <v>1078</v>
      </c>
      <c r="G716" s="1485" t="s">
        <v>1078</v>
      </c>
      <c r="H716" s="1486" t="s">
        <v>1078</v>
      </c>
      <c r="I716" s="1310" t="s">
        <v>1078</v>
      </c>
      <c r="J716" s="1485" t="s">
        <v>1078</v>
      </c>
      <c r="K716" s="1486" t="s">
        <v>1078</v>
      </c>
      <c r="L716" s="1310" t="s">
        <v>1078</v>
      </c>
      <c r="M716" s="1485" t="s">
        <v>1078</v>
      </c>
      <c r="N716" s="1486" t="s">
        <v>1078</v>
      </c>
      <c r="O716" s="1310" t="s">
        <v>4810</v>
      </c>
      <c r="P716" s="1485">
        <v>45.2</v>
      </c>
      <c r="Q716" s="1486">
        <v>31.8</v>
      </c>
      <c r="R716" s="1310" t="s">
        <v>1078</v>
      </c>
      <c r="S716" s="1485" t="s">
        <v>1078</v>
      </c>
      <c r="T716" s="1486" t="s">
        <v>1078</v>
      </c>
      <c r="U716" s="1310" t="s">
        <v>2284</v>
      </c>
      <c r="V716" s="1485">
        <v>45.2</v>
      </c>
      <c r="W716" s="1486">
        <v>0</v>
      </c>
      <c r="X716" s="1310" t="s">
        <v>1078</v>
      </c>
      <c r="Y716" s="1485" t="s">
        <v>1078</v>
      </c>
      <c r="Z716" s="1486" t="s">
        <v>1078</v>
      </c>
      <c r="AA716" s="1310" t="s">
        <v>1078</v>
      </c>
      <c r="AB716" s="1485" t="s">
        <v>1078</v>
      </c>
      <c r="AC716" s="1486" t="s">
        <v>1078</v>
      </c>
      <c r="AD716" s="1310" t="s">
        <v>1078</v>
      </c>
      <c r="AE716" s="1485" t="s">
        <v>1078</v>
      </c>
      <c r="AF716" s="1486" t="s">
        <v>1078</v>
      </c>
      <c r="AG716" s="1310" t="s">
        <v>1078</v>
      </c>
      <c r="AH716" s="1485" t="s">
        <v>1078</v>
      </c>
      <c r="AI716" s="1486" t="s">
        <v>1078</v>
      </c>
      <c r="AJ716" s="1310" t="s">
        <v>1078</v>
      </c>
      <c r="AK716" s="1485" t="s">
        <v>1078</v>
      </c>
      <c r="AL716" s="1486" t="s">
        <v>1078</v>
      </c>
      <c r="AM716" s="1310" t="s">
        <v>2284</v>
      </c>
      <c r="AN716" s="1485">
        <v>45.3</v>
      </c>
      <c r="AO716" s="1486">
        <v>0</v>
      </c>
    </row>
    <row r="717" spans="1:41">
      <c r="A717" s="1313" t="s">
        <v>4492</v>
      </c>
      <c r="B717" s="1143" t="s">
        <v>4493</v>
      </c>
      <c r="C717" s="1314" t="s">
        <v>1078</v>
      </c>
      <c r="D717" s="1483" t="s">
        <v>1078</v>
      </c>
      <c r="E717" s="1484" t="s">
        <v>1078</v>
      </c>
      <c r="F717" s="1314" t="s">
        <v>1078</v>
      </c>
      <c r="G717" s="1483" t="s">
        <v>1078</v>
      </c>
      <c r="H717" s="1484" t="s">
        <v>1078</v>
      </c>
      <c r="I717" s="1314" t="s">
        <v>1078</v>
      </c>
      <c r="J717" s="1483" t="s">
        <v>1078</v>
      </c>
      <c r="K717" s="1484" t="s">
        <v>1078</v>
      </c>
      <c r="L717" s="1314" t="s">
        <v>1078</v>
      </c>
      <c r="M717" s="1483" t="s">
        <v>1078</v>
      </c>
      <c r="N717" s="1484" t="s">
        <v>1078</v>
      </c>
      <c r="O717" s="1314" t="s">
        <v>4810</v>
      </c>
      <c r="P717" s="1483">
        <v>45.2</v>
      </c>
      <c r="Q717" s="1484">
        <v>29.8</v>
      </c>
      <c r="R717" s="1314" t="s">
        <v>1078</v>
      </c>
      <c r="S717" s="1483" t="s">
        <v>1078</v>
      </c>
      <c r="T717" s="1484" t="s">
        <v>1078</v>
      </c>
      <c r="U717" s="1314" t="s">
        <v>1078</v>
      </c>
      <c r="V717" s="1483" t="s">
        <v>1078</v>
      </c>
      <c r="W717" s="1484" t="s">
        <v>1078</v>
      </c>
      <c r="X717" s="1314" t="s">
        <v>1078</v>
      </c>
      <c r="Y717" s="1483" t="s">
        <v>1078</v>
      </c>
      <c r="Z717" s="1484" t="s">
        <v>1078</v>
      </c>
      <c r="AA717" s="1314" t="s">
        <v>1078</v>
      </c>
      <c r="AB717" s="1483" t="s">
        <v>1078</v>
      </c>
      <c r="AC717" s="1484" t="s">
        <v>1078</v>
      </c>
      <c r="AD717" s="1314" t="s">
        <v>1078</v>
      </c>
      <c r="AE717" s="1483" t="s">
        <v>1078</v>
      </c>
      <c r="AF717" s="1484" t="s">
        <v>1078</v>
      </c>
      <c r="AG717" s="1314" t="s">
        <v>1078</v>
      </c>
      <c r="AH717" s="1483" t="s">
        <v>1078</v>
      </c>
      <c r="AI717" s="1484" t="s">
        <v>1078</v>
      </c>
      <c r="AJ717" s="1314" t="s">
        <v>1078</v>
      </c>
      <c r="AK717" s="1483" t="s">
        <v>1078</v>
      </c>
      <c r="AL717" s="1484" t="s">
        <v>1078</v>
      </c>
      <c r="AM717" s="1314" t="s">
        <v>1078</v>
      </c>
      <c r="AN717" s="1483" t="s">
        <v>1078</v>
      </c>
      <c r="AO717" s="1484" t="s">
        <v>1078</v>
      </c>
    </row>
    <row r="718" spans="1:41">
      <c r="A718" s="1303" t="s">
        <v>4494</v>
      </c>
      <c r="B718" s="1304" t="s">
        <v>4495</v>
      </c>
      <c r="C718" s="1305" t="s">
        <v>2284</v>
      </c>
      <c r="D718" s="1479">
        <v>50.2</v>
      </c>
      <c r="E718" s="1480">
        <v>0</v>
      </c>
      <c r="F718" s="1305" t="s">
        <v>2284</v>
      </c>
      <c r="G718" s="1479">
        <v>50.2</v>
      </c>
      <c r="H718" s="1480">
        <v>0</v>
      </c>
      <c r="I718" s="1305" t="s">
        <v>2284</v>
      </c>
      <c r="J718" s="1479">
        <v>50.3</v>
      </c>
      <c r="K718" s="1480">
        <v>0</v>
      </c>
      <c r="L718" s="1305" t="s">
        <v>2284</v>
      </c>
      <c r="M718" s="1479">
        <v>50.2</v>
      </c>
      <c r="N718" s="1480">
        <v>0</v>
      </c>
      <c r="O718" s="1305" t="s">
        <v>4810</v>
      </c>
      <c r="P718" s="1479">
        <v>50.2</v>
      </c>
      <c r="Q718" s="1480">
        <v>43.4</v>
      </c>
      <c r="R718" s="1305" t="s">
        <v>2284</v>
      </c>
      <c r="S718" s="1479">
        <v>50.3</v>
      </c>
      <c r="T718" s="1480">
        <v>0</v>
      </c>
      <c r="U718" s="1305" t="s">
        <v>2284</v>
      </c>
      <c r="V718" s="1479">
        <v>50.2</v>
      </c>
      <c r="W718" s="1480">
        <v>0</v>
      </c>
      <c r="X718" s="1305" t="s">
        <v>2284</v>
      </c>
      <c r="Y718" s="1479">
        <v>50.2</v>
      </c>
      <c r="Z718" s="1480">
        <v>0</v>
      </c>
      <c r="AA718" s="1305" t="s">
        <v>2284</v>
      </c>
      <c r="AB718" s="1479">
        <v>50.2</v>
      </c>
      <c r="AC718" s="1480">
        <v>0</v>
      </c>
      <c r="AD718" s="1305" t="s">
        <v>2284</v>
      </c>
      <c r="AE718" s="1479">
        <v>50.2</v>
      </c>
      <c r="AF718" s="1480">
        <v>0</v>
      </c>
      <c r="AG718" s="1305" t="s">
        <v>2284</v>
      </c>
      <c r="AH718" s="1479">
        <v>50.2</v>
      </c>
      <c r="AI718" s="1480">
        <v>0</v>
      </c>
      <c r="AJ718" s="1305" t="s">
        <v>2284</v>
      </c>
      <c r="AK718" s="1479">
        <v>50.3</v>
      </c>
      <c r="AL718" s="1480">
        <v>0</v>
      </c>
      <c r="AM718" s="1305" t="s">
        <v>4810</v>
      </c>
      <c r="AN718" s="1479">
        <v>50.3</v>
      </c>
      <c r="AO718" s="1480">
        <v>15.4</v>
      </c>
    </row>
    <row r="719" spans="1:41">
      <c r="A719" s="1714" t="s">
        <v>4496</v>
      </c>
      <c r="B719" s="1350" t="s">
        <v>4497</v>
      </c>
      <c r="C719" s="1310" t="s">
        <v>2284</v>
      </c>
      <c r="D719" s="1485">
        <v>50.2</v>
      </c>
      <c r="E719" s="1486">
        <v>0</v>
      </c>
      <c r="F719" s="1310" t="s">
        <v>2284</v>
      </c>
      <c r="G719" s="1485">
        <v>50.2</v>
      </c>
      <c r="H719" s="1486">
        <v>0</v>
      </c>
      <c r="I719" s="1310" t="s">
        <v>2284</v>
      </c>
      <c r="J719" s="1485">
        <v>50.3</v>
      </c>
      <c r="K719" s="1486">
        <v>0</v>
      </c>
      <c r="L719" s="1310" t="s">
        <v>2284</v>
      </c>
      <c r="M719" s="1485">
        <v>50.3</v>
      </c>
      <c r="N719" s="1486">
        <v>0</v>
      </c>
      <c r="O719" s="1310" t="s">
        <v>4810</v>
      </c>
      <c r="P719" s="1485">
        <v>50.3</v>
      </c>
      <c r="Q719" s="1486">
        <v>38.299999999999997</v>
      </c>
      <c r="R719" s="1310" t="s">
        <v>2284</v>
      </c>
      <c r="S719" s="1485">
        <v>50.2</v>
      </c>
      <c r="T719" s="1486">
        <v>0</v>
      </c>
      <c r="U719" s="1310" t="s">
        <v>2284</v>
      </c>
      <c r="V719" s="1485">
        <v>50.3</v>
      </c>
      <c r="W719" s="1486">
        <v>0</v>
      </c>
      <c r="X719" s="1310" t="s">
        <v>2284</v>
      </c>
      <c r="Y719" s="1485">
        <v>50.1</v>
      </c>
      <c r="Z719" s="1486">
        <v>0</v>
      </c>
      <c r="AA719" s="1310" t="s">
        <v>2284</v>
      </c>
      <c r="AB719" s="1485">
        <v>50.2</v>
      </c>
      <c r="AC719" s="1486">
        <v>0</v>
      </c>
      <c r="AD719" s="1310" t="s">
        <v>2284</v>
      </c>
      <c r="AE719" s="1485">
        <v>50.3</v>
      </c>
      <c r="AF719" s="1486">
        <v>0</v>
      </c>
      <c r="AG719" s="1310" t="s">
        <v>2284</v>
      </c>
      <c r="AH719" s="1485">
        <v>50.2</v>
      </c>
      <c r="AI719" s="1486">
        <v>0</v>
      </c>
      <c r="AJ719" s="1310" t="s">
        <v>2284</v>
      </c>
      <c r="AK719" s="1485">
        <v>50.2</v>
      </c>
      <c r="AL719" s="1486">
        <v>0</v>
      </c>
      <c r="AM719" s="1310" t="s">
        <v>2284</v>
      </c>
      <c r="AN719" s="1485">
        <v>50.2</v>
      </c>
      <c r="AO719" s="1486">
        <v>0</v>
      </c>
    </row>
    <row r="720" spans="1:41">
      <c r="A720" s="1313" t="s">
        <v>4498</v>
      </c>
      <c r="B720" s="1143" t="s">
        <v>4499</v>
      </c>
      <c r="C720" s="1314" t="s">
        <v>1078</v>
      </c>
      <c r="D720" s="1483" t="s">
        <v>1078</v>
      </c>
      <c r="E720" s="1484" t="s">
        <v>1078</v>
      </c>
      <c r="F720" s="1314" t="s">
        <v>1078</v>
      </c>
      <c r="G720" s="1483" t="s">
        <v>1078</v>
      </c>
      <c r="H720" s="1484" t="s">
        <v>1078</v>
      </c>
      <c r="I720" s="1314" t="s">
        <v>1078</v>
      </c>
      <c r="J720" s="1483" t="s">
        <v>1078</v>
      </c>
      <c r="K720" s="1484" t="s">
        <v>1078</v>
      </c>
      <c r="L720" s="1314" t="s">
        <v>1078</v>
      </c>
      <c r="M720" s="1483" t="s">
        <v>1078</v>
      </c>
      <c r="N720" s="1484" t="s">
        <v>1078</v>
      </c>
      <c r="O720" s="1314" t="s">
        <v>4810</v>
      </c>
      <c r="P720" s="1483">
        <v>50.3</v>
      </c>
      <c r="Q720" s="1484">
        <v>38</v>
      </c>
      <c r="R720" s="1314" t="s">
        <v>1078</v>
      </c>
      <c r="S720" s="1483" t="s">
        <v>1078</v>
      </c>
      <c r="T720" s="1484" t="s">
        <v>1078</v>
      </c>
      <c r="U720" s="1314" t="s">
        <v>1078</v>
      </c>
      <c r="V720" s="1483" t="s">
        <v>1078</v>
      </c>
      <c r="W720" s="1484" t="s">
        <v>1078</v>
      </c>
      <c r="X720" s="1314" t="s">
        <v>1078</v>
      </c>
      <c r="Y720" s="1483" t="s">
        <v>1078</v>
      </c>
      <c r="Z720" s="1484" t="s">
        <v>1078</v>
      </c>
      <c r="AA720" s="1314" t="s">
        <v>1078</v>
      </c>
      <c r="AB720" s="1483" t="s">
        <v>1078</v>
      </c>
      <c r="AC720" s="1484" t="s">
        <v>1078</v>
      </c>
      <c r="AD720" s="1314" t="s">
        <v>1078</v>
      </c>
      <c r="AE720" s="1483" t="s">
        <v>1078</v>
      </c>
      <c r="AF720" s="1484" t="s">
        <v>1078</v>
      </c>
      <c r="AG720" s="1314" t="s">
        <v>1078</v>
      </c>
      <c r="AH720" s="1483" t="s">
        <v>1078</v>
      </c>
      <c r="AI720" s="1484" t="s">
        <v>1078</v>
      </c>
      <c r="AJ720" s="1314" t="s">
        <v>1078</v>
      </c>
      <c r="AK720" s="1483" t="s">
        <v>1078</v>
      </c>
      <c r="AL720" s="1484" t="s">
        <v>1078</v>
      </c>
      <c r="AM720" s="1314" t="s">
        <v>4810</v>
      </c>
      <c r="AN720" s="1483">
        <v>50.3</v>
      </c>
      <c r="AO720" s="1484">
        <v>22.6</v>
      </c>
    </row>
    <row r="721" spans="1:41" ht="66.75">
      <c r="A721" s="1299" t="s">
        <v>6817</v>
      </c>
      <c r="B721" s="1139" t="s">
        <v>6593</v>
      </c>
      <c r="C721" s="1300" t="s">
        <v>6643</v>
      </c>
      <c r="D721" s="1301" t="s">
        <v>6649</v>
      </c>
      <c r="E721" s="1302" t="s">
        <v>6650</v>
      </c>
      <c r="F721" s="1300" t="s">
        <v>6643</v>
      </c>
      <c r="G721" s="1301" t="s">
        <v>6649</v>
      </c>
      <c r="H721" s="1302" t="s">
        <v>6650</v>
      </c>
      <c r="I721" s="1300" t="s">
        <v>4806</v>
      </c>
      <c r="J721" s="1301" t="s">
        <v>4813</v>
      </c>
      <c r="K721" s="1302" t="s">
        <v>4814</v>
      </c>
      <c r="L721" s="1300" t="s">
        <v>4806</v>
      </c>
      <c r="M721" s="1301" t="s">
        <v>4813</v>
      </c>
      <c r="N721" s="1302" t="s">
        <v>4814</v>
      </c>
      <c r="O721" s="1300" t="s">
        <v>4806</v>
      </c>
      <c r="P721" s="1301" t="s">
        <v>4813</v>
      </c>
      <c r="Q721" s="1302" t="s">
        <v>4814</v>
      </c>
      <c r="R721" s="1300" t="s">
        <v>4806</v>
      </c>
      <c r="S721" s="1301" t="s">
        <v>4813</v>
      </c>
      <c r="T721" s="1302" t="s">
        <v>4814</v>
      </c>
      <c r="U721" s="1300" t="s">
        <v>4806</v>
      </c>
      <c r="V721" s="1301" t="s">
        <v>4813</v>
      </c>
      <c r="W721" s="1302" t="s">
        <v>4814</v>
      </c>
      <c r="X721" s="1300" t="s">
        <v>4806</v>
      </c>
      <c r="Y721" s="1301" t="s">
        <v>4813</v>
      </c>
      <c r="Z721" s="1302" t="s">
        <v>4814</v>
      </c>
      <c r="AA721" s="1300" t="s">
        <v>4806</v>
      </c>
      <c r="AB721" s="1301" t="s">
        <v>4813</v>
      </c>
      <c r="AC721" s="1302" t="s">
        <v>4814</v>
      </c>
      <c r="AD721" s="1300" t="s">
        <v>4806</v>
      </c>
      <c r="AE721" s="1301" t="s">
        <v>4813</v>
      </c>
      <c r="AF721" s="1302" t="s">
        <v>4814</v>
      </c>
      <c r="AG721" s="1300" t="s">
        <v>4806</v>
      </c>
      <c r="AH721" s="1301" t="s">
        <v>4813</v>
      </c>
      <c r="AI721" s="1302" t="s">
        <v>4814</v>
      </c>
      <c r="AJ721" s="1300" t="s">
        <v>4806</v>
      </c>
      <c r="AK721" s="1301" t="s">
        <v>4813</v>
      </c>
      <c r="AL721" s="1302" t="s">
        <v>4814</v>
      </c>
      <c r="AM721" s="1300" t="s">
        <v>4806</v>
      </c>
      <c r="AN721" s="1301" t="s">
        <v>4813</v>
      </c>
      <c r="AO721" s="1302" t="s">
        <v>4814</v>
      </c>
    </row>
    <row r="722" spans="1:41">
      <c r="A722" s="1303" t="s">
        <v>5747</v>
      </c>
      <c r="B722" s="1304" t="s">
        <v>5888</v>
      </c>
      <c r="C722" s="1305" t="s">
        <v>2284</v>
      </c>
      <c r="D722" s="1479">
        <v>45.3</v>
      </c>
      <c r="E722" s="1480">
        <v>0</v>
      </c>
      <c r="F722" s="1305" t="s">
        <v>2284</v>
      </c>
      <c r="G722" s="1479">
        <v>45.3</v>
      </c>
      <c r="H722" s="1480">
        <v>0</v>
      </c>
      <c r="I722" s="1305" t="s">
        <v>2284</v>
      </c>
      <c r="J722" s="1479">
        <v>45.3</v>
      </c>
      <c r="K722" s="1480">
        <v>0</v>
      </c>
      <c r="L722" s="1305" t="s">
        <v>2284</v>
      </c>
      <c r="M722" s="1479">
        <v>45.3</v>
      </c>
      <c r="N722" s="1480">
        <v>0</v>
      </c>
      <c r="O722" s="1305" t="s">
        <v>2284</v>
      </c>
      <c r="P722" s="1479">
        <v>45.3</v>
      </c>
      <c r="Q722" s="1480">
        <v>0</v>
      </c>
      <c r="R722" s="1305" t="s">
        <v>2284</v>
      </c>
      <c r="S722" s="1479">
        <v>45.3</v>
      </c>
      <c r="T722" s="1480">
        <v>0</v>
      </c>
      <c r="U722" s="1305" t="s">
        <v>4351</v>
      </c>
      <c r="V722" s="1479">
        <v>50.3</v>
      </c>
      <c r="W722" s="1480">
        <v>50.3</v>
      </c>
      <c r="X722" s="1305" t="s">
        <v>2284</v>
      </c>
      <c r="Y722" s="1479">
        <v>45.1</v>
      </c>
      <c r="Z722" s="1480">
        <v>0</v>
      </c>
      <c r="AA722" s="1305" t="s">
        <v>2284</v>
      </c>
      <c r="AB722" s="1479">
        <v>45.1</v>
      </c>
      <c r="AC722" s="1480">
        <v>0</v>
      </c>
      <c r="AD722" s="1305" t="s">
        <v>2284</v>
      </c>
      <c r="AE722" s="1479">
        <v>45.2</v>
      </c>
      <c r="AF722" s="1480">
        <v>0</v>
      </c>
      <c r="AG722" s="1305" t="s">
        <v>2284</v>
      </c>
      <c r="AH722" s="1479">
        <v>45.2</v>
      </c>
      <c r="AI722" s="1480">
        <v>0</v>
      </c>
      <c r="AJ722" s="1305" t="s">
        <v>2284</v>
      </c>
      <c r="AK722" s="1479">
        <v>45.3</v>
      </c>
      <c r="AL722" s="1480">
        <v>0</v>
      </c>
      <c r="AM722" s="1305" t="s">
        <v>2284</v>
      </c>
      <c r="AN722" s="1479">
        <v>45.3</v>
      </c>
      <c r="AO722" s="1480">
        <v>0</v>
      </c>
    </row>
    <row r="723" spans="1:41">
      <c r="A723" s="1308" t="s">
        <v>5748</v>
      </c>
      <c r="B723" s="1309" t="s">
        <v>5889</v>
      </c>
      <c r="C723" s="1310" t="s">
        <v>2284</v>
      </c>
      <c r="D723" s="1485">
        <v>45.3</v>
      </c>
      <c r="E723" s="1486">
        <v>0</v>
      </c>
      <c r="F723" s="1310" t="s">
        <v>2284</v>
      </c>
      <c r="G723" s="1485">
        <v>45.3</v>
      </c>
      <c r="H723" s="1486">
        <v>0</v>
      </c>
      <c r="I723" s="1310" t="s">
        <v>2284</v>
      </c>
      <c r="J723" s="1485">
        <v>45.2</v>
      </c>
      <c r="K723" s="1486">
        <v>0</v>
      </c>
      <c r="L723" s="1310" t="s">
        <v>2284</v>
      </c>
      <c r="M723" s="1485">
        <v>45.4</v>
      </c>
      <c r="N723" s="1486">
        <v>0</v>
      </c>
      <c r="O723" s="1310" t="s">
        <v>2284</v>
      </c>
      <c r="P723" s="1485">
        <v>45.3</v>
      </c>
      <c r="Q723" s="1486">
        <v>0</v>
      </c>
      <c r="R723" s="1310" t="s">
        <v>2284</v>
      </c>
      <c r="S723" s="1485">
        <v>45.3</v>
      </c>
      <c r="T723" s="1486">
        <v>0</v>
      </c>
      <c r="U723" s="1310" t="s">
        <v>4351</v>
      </c>
      <c r="V723" s="1485">
        <v>50.3</v>
      </c>
      <c r="W723" s="1486">
        <v>50.3</v>
      </c>
      <c r="X723" s="1310" t="s">
        <v>2284</v>
      </c>
      <c r="Y723" s="1485">
        <v>45.2</v>
      </c>
      <c r="Z723" s="1486">
        <v>0</v>
      </c>
      <c r="AA723" s="1310" t="s">
        <v>2284</v>
      </c>
      <c r="AB723" s="1485">
        <v>45.2</v>
      </c>
      <c r="AC723" s="1486">
        <v>0</v>
      </c>
      <c r="AD723" s="1310" t="s">
        <v>2284</v>
      </c>
      <c r="AE723" s="1485">
        <v>45.2</v>
      </c>
      <c r="AF723" s="1486">
        <v>0</v>
      </c>
      <c r="AG723" s="1310" t="s">
        <v>2284</v>
      </c>
      <c r="AH723" s="1485">
        <v>45.3</v>
      </c>
      <c r="AI723" s="1486">
        <v>0</v>
      </c>
      <c r="AJ723" s="1310" t="s">
        <v>2284</v>
      </c>
      <c r="AK723" s="1485">
        <v>45.4</v>
      </c>
      <c r="AL723" s="1486">
        <v>0</v>
      </c>
      <c r="AM723" s="1310" t="s">
        <v>2284</v>
      </c>
      <c r="AN723" s="1485">
        <v>45.3</v>
      </c>
      <c r="AO723" s="1486">
        <v>0</v>
      </c>
    </row>
    <row r="724" spans="1:41">
      <c r="A724" s="1313" t="s">
        <v>5749</v>
      </c>
      <c r="B724" s="1143" t="s">
        <v>5890</v>
      </c>
      <c r="C724" s="1314" t="s">
        <v>1078</v>
      </c>
      <c r="D724" s="1483" t="s">
        <v>1078</v>
      </c>
      <c r="E724" s="1484" t="s">
        <v>1078</v>
      </c>
      <c r="F724" s="1314" t="s">
        <v>1078</v>
      </c>
      <c r="G724" s="1483" t="s">
        <v>1078</v>
      </c>
      <c r="H724" s="1484" t="s">
        <v>1078</v>
      </c>
      <c r="I724" s="1314" t="s">
        <v>1078</v>
      </c>
      <c r="J724" s="1483" t="s">
        <v>1078</v>
      </c>
      <c r="K724" s="1484" t="s">
        <v>1078</v>
      </c>
      <c r="L724" s="1314" t="s">
        <v>1078</v>
      </c>
      <c r="M724" s="1483" t="s">
        <v>1078</v>
      </c>
      <c r="N724" s="1484" t="s">
        <v>1078</v>
      </c>
      <c r="O724" s="1314" t="s">
        <v>1078</v>
      </c>
      <c r="P724" s="1483" t="s">
        <v>1078</v>
      </c>
      <c r="Q724" s="1484" t="s">
        <v>1078</v>
      </c>
      <c r="R724" s="1314" t="s">
        <v>1078</v>
      </c>
      <c r="S724" s="1483" t="s">
        <v>1078</v>
      </c>
      <c r="T724" s="1484" t="s">
        <v>1078</v>
      </c>
      <c r="U724" s="1314" t="s">
        <v>1078</v>
      </c>
      <c r="V724" s="1483" t="s">
        <v>1078</v>
      </c>
      <c r="W724" s="1484" t="s">
        <v>1078</v>
      </c>
      <c r="X724" s="1314" t="s">
        <v>1078</v>
      </c>
      <c r="Y724" s="1483" t="s">
        <v>1078</v>
      </c>
      <c r="Z724" s="1484" t="s">
        <v>1078</v>
      </c>
      <c r="AA724" s="1314" t="s">
        <v>1078</v>
      </c>
      <c r="AB724" s="1483" t="s">
        <v>1078</v>
      </c>
      <c r="AC724" s="1484" t="s">
        <v>1078</v>
      </c>
      <c r="AD724" s="1314" t="s">
        <v>1078</v>
      </c>
      <c r="AE724" s="1483" t="s">
        <v>1078</v>
      </c>
      <c r="AF724" s="1484" t="s">
        <v>1078</v>
      </c>
      <c r="AG724" s="1314" t="s">
        <v>1078</v>
      </c>
      <c r="AH724" s="1483" t="s">
        <v>1078</v>
      </c>
      <c r="AI724" s="1484" t="s">
        <v>1078</v>
      </c>
      <c r="AJ724" s="1314" t="s">
        <v>1078</v>
      </c>
      <c r="AK724" s="1483" t="s">
        <v>1078</v>
      </c>
      <c r="AL724" s="1484" t="s">
        <v>1078</v>
      </c>
      <c r="AM724" s="1314" t="s">
        <v>1078</v>
      </c>
      <c r="AN724" s="1483" t="s">
        <v>1078</v>
      </c>
      <c r="AO724" s="1484" t="s">
        <v>1078</v>
      </c>
    </row>
    <row r="725" spans="1:41" ht="66.75">
      <c r="A725" s="1299" t="s">
        <v>6818</v>
      </c>
      <c r="B725" s="1139" t="s">
        <v>6594</v>
      </c>
      <c r="C725" s="1300" t="s">
        <v>6643</v>
      </c>
      <c r="D725" s="1301" t="s">
        <v>6649</v>
      </c>
      <c r="E725" s="1302" t="s">
        <v>6650</v>
      </c>
      <c r="F725" s="1300" t="s">
        <v>6643</v>
      </c>
      <c r="G725" s="1301" t="s">
        <v>6649</v>
      </c>
      <c r="H725" s="1302" t="s">
        <v>6650</v>
      </c>
      <c r="I725" s="1300" t="s">
        <v>4806</v>
      </c>
      <c r="J725" s="1301" t="s">
        <v>4813</v>
      </c>
      <c r="K725" s="1302" t="s">
        <v>4814</v>
      </c>
      <c r="L725" s="1300" t="s">
        <v>4806</v>
      </c>
      <c r="M725" s="1301" t="s">
        <v>4813</v>
      </c>
      <c r="N725" s="1302" t="s">
        <v>4814</v>
      </c>
      <c r="O725" s="1300" t="s">
        <v>4806</v>
      </c>
      <c r="P725" s="1301" t="s">
        <v>4813</v>
      </c>
      <c r="Q725" s="1302" t="s">
        <v>4814</v>
      </c>
      <c r="R725" s="1300" t="s">
        <v>4806</v>
      </c>
      <c r="S725" s="1301" t="s">
        <v>4813</v>
      </c>
      <c r="T725" s="1302" t="s">
        <v>4814</v>
      </c>
      <c r="U725" s="1300" t="s">
        <v>4806</v>
      </c>
      <c r="V725" s="1301" t="s">
        <v>4813</v>
      </c>
      <c r="W725" s="1302" t="s">
        <v>4814</v>
      </c>
      <c r="X725" s="1300" t="s">
        <v>4806</v>
      </c>
      <c r="Y725" s="1301" t="s">
        <v>4813</v>
      </c>
      <c r="Z725" s="1302" t="s">
        <v>4814</v>
      </c>
      <c r="AA725" s="1300" t="s">
        <v>4806</v>
      </c>
      <c r="AB725" s="1301" t="s">
        <v>4813</v>
      </c>
      <c r="AC725" s="1302" t="s">
        <v>4814</v>
      </c>
      <c r="AD725" s="1300" t="s">
        <v>4806</v>
      </c>
      <c r="AE725" s="1301" t="s">
        <v>4813</v>
      </c>
      <c r="AF725" s="1302" t="s">
        <v>4814</v>
      </c>
      <c r="AG725" s="1300" t="s">
        <v>4806</v>
      </c>
      <c r="AH725" s="1301" t="s">
        <v>4813</v>
      </c>
      <c r="AI725" s="1302" t="s">
        <v>4814</v>
      </c>
      <c r="AJ725" s="1300" t="s">
        <v>4806</v>
      </c>
      <c r="AK725" s="1301" t="s">
        <v>4813</v>
      </c>
      <c r="AL725" s="1302" t="s">
        <v>4814</v>
      </c>
      <c r="AM725" s="1300" t="s">
        <v>4806</v>
      </c>
      <c r="AN725" s="1301" t="s">
        <v>4813</v>
      </c>
      <c r="AO725" s="1302" t="s">
        <v>4814</v>
      </c>
    </row>
    <row r="726" spans="1:41">
      <c r="A726" s="1303" t="s">
        <v>5747</v>
      </c>
      <c r="B726" s="1304" t="s">
        <v>5888</v>
      </c>
      <c r="C726" s="1305" t="s">
        <v>2284</v>
      </c>
      <c r="D726" s="1479">
        <v>45.3</v>
      </c>
      <c r="E726" s="1480">
        <v>0</v>
      </c>
      <c r="F726" s="1305" t="s">
        <v>2284</v>
      </c>
      <c r="G726" s="1479">
        <v>45.3</v>
      </c>
      <c r="H726" s="1480">
        <v>0</v>
      </c>
      <c r="I726" s="1305" t="s">
        <v>2284</v>
      </c>
      <c r="J726" s="1479">
        <v>45.3</v>
      </c>
      <c r="K726" s="1480">
        <v>0</v>
      </c>
      <c r="L726" s="1305" t="s">
        <v>2284</v>
      </c>
      <c r="M726" s="1479">
        <v>45.3</v>
      </c>
      <c r="N726" s="1480">
        <v>0</v>
      </c>
      <c r="O726" s="1305" t="s">
        <v>2284</v>
      </c>
      <c r="P726" s="1479">
        <v>45.3</v>
      </c>
      <c r="Q726" s="1480">
        <v>0</v>
      </c>
      <c r="R726" s="1305" t="s">
        <v>2284</v>
      </c>
      <c r="S726" s="1479">
        <v>45.3</v>
      </c>
      <c r="T726" s="1480">
        <v>0</v>
      </c>
      <c r="U726" s="1305" t="s">
        <v>4351</v>
      </c>
      <c r="V726" s="1479">
        <v>50.3</v>
      </c>
      <c r="W726" s="1480">
        <v>50.3</v>
      </c>
      <c r="X726" s="1305" t="s">
        <v>2284</v>
      </c>
      <c r="Y726" s="1479">
        <v>45.1</v>
      </c>
      <c r="Z726" s="1480">
        <v>0</v>
      </c>
      <c r="AA726" s="1305" t="s">
        <v>2284</v>
      </c>
      <c r="AB726" s="1479">
        <v>45.1</v>
      </c>
      <c r="AC726" s="1480">
        <v>0</v>
      </c>
      <c r="AD726" s="1305" t="s">
        <v>2284</v>
      </c>
      <c r="AE726" s="1479">
        <v>45.2</v>
      </c>
      <c r="AF726" s="1480">
        <v>0</v>
      </c>
      <c r="AG726" s="1305" t="s">
        <v>2284</v>
      </c>
      <c r="AH726" s="1479">
        <v>45.2</v>
      </c>
      <c r="AI726" s="1480">
        <v>0</v>
      </c>
      <c r="AJ726" s="1305" t="s">
        <v>2284</v>
      </c>
      <c r="AK726" s="1479">
        <v>45.3</v>
      </c>
      <c r="AL726" s="1480">
        <v>0</v>
      </c>
      <c r="AM726" s="1305" t="s">
        <v>2284</v>
      </c>
      <c r="AN726" s="1479">
        <v>45.3</v>
      </c>
      <c r="AO726" s="1480">
        <v>0</v>
      </c>
    </row>
    <row r="727" spans="1:41">
      <c r="A727" s="1308" t="s">
        <v>5748</v>
      </c>
      <c r="B727" s="1309" t="s">
        <v>5889</v>
      </c>
      <c r="C727" s="1310" t="s">
        <v>2284</v>
      </c>
      <c r="D727" s="1485">
        <v>45.3</v>
      </c>
      <c r="E727" s="1486">
        <v>0</v>
      </c>
      <c r="F727" s="1310" t="s">
        <v>2284</v>
      </c>
      <c r="G727" s="1485">
        <v>45.3</v>
      </c>
      <c r="H727" s="1486">
        <v>0</v>
      </c>
      <c r="I727" s="1310" t="s">
        <v>2284</v>
      </c>
      <c r="J727" s="1485">
        <v>45.2</v>
      </c>
      <c r="K727" s="1486">
        <v>0</v>
      </c>
      <c r="L727" s="1310" t="s">
        <v>2284</v>
      </c>
      <c r="M727" s="1485">
        <v>45.4</v>
      </c>
      <c r="N727" s="1486">
        <v>0</v>
      </c>
      <c r="O727" s="1310" t="s">
        <v>2284</v>
      </c>
      <c r="P727" s="1485">
        <v>45.3</v>
      </c>
      <c r="Q727" s="1486">
        <v>0</v>
      </c>
      <c r="R727" s="1310" t="s">
        <v>2284</v>
      </c>
      <c r="S727" s="1485">
        <v>45.3</v>
      </c>
      <c r="T727" s="1486">
        <v>0</v>
      </c>
      <c r="U727" s="1310" t="s">
        <v>4351</v>
      </c>
      <c r="V727" s="1485">
        <v>50.3</v>
      </c>
      <c r="W727" s="1486">
        <v>50.3</v>
      </c>
      <c r="X727" s="1310" t="s">
        <v>2284</v>
      </c>
      <c r="Y727" s="1485">
        <v>45.2</v>
      </c>
      <c r="Z727" s="1486">
        <v>0</v>
      </c>
      <c r="AA727" s="1310" t="s">
        <v>2284</v>
      </c>
      <c r="AB727" s="1485">
        <v>45.2</v>
      </c>
      <c r="AC727" s="1486">
        <v>0</v>
      </c>
      <c r="AD727" s="1310" t="s">
        <v>2284</v>
      </c>
      <c r="AE727" s="1485">
        <v>45.2</v>
      </c>
      <c r="AF727" s="1486">
        <v>0</v>
      </c>
      <c r="AG727" s="1310" t="s">
        <v>2284</v>
      </c>
      <c r="AH727" s="1485">
        <v>45.3</v>
      </c>
      <c r="AI727" s="1486">
        <v>0</v>
      </c>
      <c r="AJ727" s="1310" t="s">
        <v>2284</v>
      </c>
      <c r="AK727" s="1485">
        <v>45.4</v>
      </c>
      <c r="AL727" s="1486">
        <v>0</v>
      </c>
      <c r="AM727" s="1310" t="s">
        <v>2284</v>
      </c>
      <c r="AN727" s="1485">
        <v>45.3</v>
      </c>
      <c r="AO727" s="1486">
        <v>0</v>
      </c>
    </row>
    <row r="728" spans="1:41">
      <c r="A728" s="1313" t="s">
        <v>5749</v>
      </c>
      <c r="B728" s="1143" t="s">
        <v>5890</v>
      </c>
      <c r="C728" s="1314" t="s">
        <v>1078</v>
      </c>
      <c r="D728" s="1483" t="s">
        <v>1078</v>
      </c>
      <c r="E728" s="1484" t="s">
        <v>1078</v>
      </c>
      <c r="F728" s="1314" t="s">
        <v>1078</v>
      </c>
      <c r="G728" s="1483" t="s">
        <v>1078</v>
      </c>
      <c r="H728" s="1484" t="s">
        <v>1078</v>
      </c>
      <c r="I728" s="1314" t="s">
        <v>1078</v>
      </c>
      <c r="J728" s="1483" t="s">
        <v>1078</v>
      </c>
      <c r="K728" s="1484" t="s">
        <v>1078</v>
      </c>
      <c r="L728" s="1314" t="s">
        <v>1078</v>
      </c>
      <c r="M728" s="1483" t="s">
        <v>1078</v>
      </c>
      <c r="N728" s="1484" t="s">
        <v>1078</v>
      </c>
      <c r="O728" s="1314" t="s">
        <v>1078</v>
      </c>
      <c r="P728" s="1483" t="s">
        <v>1078</v>
      </c>
      <c r="Q728" s="1484" t="s">
        <v>1078</v>
      </c>
      <c r="R728" s="1314" t="s">
        <v>1078</v>
      </c>
      <c r="S728" s="1483" t="s">
        <v>1078</v>
      </c>
      <c r="T728" s="1484" t="s">
        <v>1078</v>
      </c>
      <c r="U728" s="1314" t="s">
        <v>1078</v>
      </c>
      <c r="V728" s="1483" t="s">
        <v>1078</v>
      </c>
      <c r="W728" s="1484" t="s">
        <v>1078</v>
      </c>
      <c r="X728" s="1314" t="s">
        <v>1078</v>
      </c>
      <c r="Y728" s="1483" t="s">
        <v>1078</v>
      </c>
      <c r="Z728" s="1484" t="s">
        <v>1078</v>
      </c>
      <c r="AA728" s="1314" t="s">
        <v>1078</v>
      </c>
      <c r="AB728" s="1483" t="s">
        <v>1078</v>
      </c>
      <c r="AC728" s="1484" t="s">
        <v>1078</v>
      </c>
      <c r="AD728" s="1314" t="s">
        <v>1078</v>
      </c>
      <c r="AE728" s="1483" t="s">
        <v>1078</v>
      </c>
      <c r="AF728" s="1484" t="s">
        <v>1078</v>
      </c>
      <c r="AG728" s="1314" t="s">
        <v>1078</v>
      </c>
      <c r="AH728" s="1483" t="s">
        <v>1078</v>
      </c>
      <c r="AI728" s="1484" t="s">
        <v>1078</v>
      </c>
      <c r="AJ728" s="1314" t="s">
        <v>1078</v>
      </c>
      <c r="AK728" s="1483" t="s">
        <v>1078</v>
      </c>
      <c r="AL728" s="1484" t="s">
        <v>1078</v>
      </c>
      <c r="AM728" s="1314" t="s">
        <v>1078</v>
      </c>
      <c r="AN728" s="1483" t="s">
        <v>1078</v>
      </c>
      <c r="AO728" s="1484" t="s">
        <v>1078</v>
      </c>
    </row>
    <row r="729" spans="1:41" ht="66.75">
      <c r="A729" s="1299" t="s">
        <v>6819</v>
      </c>
      <c r="B729" s="1139" t="s">
        <v>6595</v>
      </c>
      <c r="C729" s="1300" t="s">
        <v>6643</v>
      </c>
      <c r="D729" s="1301" t="s">
        <v>6649</v>
      </c>
      <c r="E729" s="1302" t="s">
        <v>6650</v>
      </c>
      <c r="F729" s="1300" t="s">
        <v>6643</v>
      </c>
      <c r="G729" s="1301" t="s">
        <v>6649</v>
      </c>
      <c r="H729" s="1302" t="s">
        <v>6650</v>
      </c>
      <c r="I729" s="1300" t="s">
        <v>4806</v>
      </c>
      <c r="J729" s="1301" t="s">
        <v>4813</v>
      </c>
      <c r="K729" s="1302" t="s">
        <v>4814</v>
      </c>
      <c r="L729" s="1300" t="s">
        <v>4806</v>
      </c>
      <c r="M729" s="1301" t="s">
        <v>4813</v>
      </c>
      <c r="N729" s="1302" t="s">
        <v>4814</v>
      </c>
      <c r="O729" s="1300" t="s">
        <v>4806</v>
      </c>
      <c r="P729" s="1301" t="s">
        <v>4813</v>
      </c>
      <c r="Q729" s="1302" t="s">
        <v>4814</v>
      </c>
      <c r="R729" s="1300" t="s">
        <v>4806</v>
      </c>
      <c r="S729" s="1301" t="s">
        <v>4813</v>
      </c>
      <c r="T729" s="1302" t="s">
        <v>4814</v>
      </c>
      <c r="U729" s="1300" t="s">
        <v>4806</v>
      </c>
      <c r="V729" s="1301" t="s">
        <v>4813</v>
      </c>
      <c r="W729" s="1302" t="s">
        <v>4814</v>
      </c>
      <c r="X729" s="1300" t="s">
        <v>4806</v>
      </c>
      <c r="Y729" s="1301" t="s">
        <v>4813</v>
      </c>
      <c r="Z729" s="1302" t="s">
        <v>4814</v>
      </c>
      <c r="AA729" s="1300" t="s">
        <v>4806</v>
      </c>
      <c r="AB729" s="1301" t="s">
        <v>4813</v>
      </c>
      <c r="AC729" s="1302" t="s">
        <v>4814</v>
      </c>
      <c r="AD729" s="1300" t="s">
        <v>4806</v>
      </c>
      <c r="AE729" s="1301" t="s">
        <v>4813</v>
      </c>
      <c r="AF729" s="1302" t="s">
        <v>4814</v>
      </c>
      <c r="AG729" s="1300" t="s">
        <v>4806</v>
      </c>
      <c r="AH729" s="1301" t="s">
        <v>4813</v>
      </c>
      <c r="AI729" s="1302" t="s">
        <v>4814</v>
      </c>
      <c r="AJ729" s="1300" t="s">
        <v>4806</v>
      </c>
      <c r="AK729" s="1301" t="s">
        <v>4813</v>
      </c>
      <c r="AL729" s="1302" t="s">
        <v>4814</v>
      </c>
      <c r="AM729" s="1300" t="s">
        <v>4806</v>
      </c>
      <c r="AN729" s="1301" t="s">
        <v>4813</v>
      </c>
      <c r="AO729" s="1302" t="s">
        <v>4814</v>
      </c>
    </row>
    <row r="730" spans="1:41">
      <c r="A730" s="1303" t="s">
        <v>5747</v>
      </c>
      <c r="B730" s="1304" t="s">
        <v>5888</v>
      </c>
      <c r="C730" s="1305" t="s">
        <v>4809</v>
      </c>
      <c r="D730" s="1479" t="s">
        <v>1078</v>
      </c>
      <c r="E730" s="1480" t="s">
        <v>1078</v>
      </c>
      <c r="F730" s="1305" t="s">
        <v>4809</v>
      </c>
      <c r="G730" s="1479" t="s">
        <v>1078</v>
      </c>
      <c r="H730" s="1480" t="s">
        <v>1078</v>
      </c>
      <c r="I730" s="1305" t="s">
        <v>4809</v>
      </c>
      <c r="J730" s="1479" t="s">
        <v>1078</v>
      </c>
      <c r="K730" s="1480" t="s">
        <v>1078</v>
      </c>
      <c r="L730" s="1305" t="s">
        <v>4809</v>
      </c>
      <c r="M730" s="1479" t="s">
        <v>1078</v>
      </c>
      <c r="N730" s="1480" t="s">
        <v>1078</v>
      </c>
      <c r="O730" s="1305" t="s">
        <v>4809</v>
      </c>
      <c r="P730" s="1479" t="s">
        <v>1078</v>
      </c>
      <c r="Q730" s="1480" t="s">
        <v>1078</v>
      </c>
      <c r="R730" s="1305" t="s">
        <v>4809</v>
      </c>
      <c r="S730" s="1479" t="s">
        <v>1078</v>
      </c>
      <c r="T730" s="1480" t="s">
        <v>1078</v>
      </c>
      <c r="U730" s="1305" t="s">
        <v>4351</v>
      </c>
      <c r="V730" s="1479">
        <v>50.3</v>
      </c>
      <c r="W730" s="1480">
        <v>50.3</v>
      </c>
      <c r="X730" s="1305" t="s">
        <v>4809</v>
      </c>
      <c r="Y730" s="1479" t="s">
        <v>1078</v>
      </c>
      <c r="Z730" s="1480" t="s">
        <v>1078</v>
      </c>
      <c r="AA730" s="1305" t="s">
        <v>4809</v>
      </c>
      <c r="AB730" s="1479" t="s">
        <v>1078</v>
      </c>
      <c r="AC730" s="1480" t="s">
        <v>1078</v>
      </c>
      <c r="AD730" s="1305" t="s">
        <v>4809</v>
      </c>
      <c r="AE730" s="1479" t="s">
        <v>1078</v>
      </c>
      <c r="AF730" s="1480" t="s">
        <v>1078</v>
      </c>
      <c r="AG730" s="1305" t="s">
        <v>4809</v>
      </c>
      <c r="AH730" s="1479" t="s">
        <v>1078</v>
      </c>
      <c r="AI730" s="1480" t="s">
        <v>1078</v>
      </c>
      <c r="AJ730" s="1305" t="s">
        <v>4809</v>
      </c>
      <c r="AK730" s="1479" t="s">
        <v>1078</v>
      </c>
      <c r="AL730" s="1480" t="s">
        <v>1078</v>
      </c>
      <c r="AM730" s="1305" t="s">
        <v>4809</v>
      </c>
      <c r="AN730" s="1479" t="s">
        <v>1078</v>
      </c>
      <c r="AO730" s="1480" t="s">
        <v>1078</v>
      </c>
    </row>
    <row r="731" spans="1:41">
      <c r="A731" s="1308" t="s">
        <v>5748</v>
      </c>
      <c r="B731" s="1309" t="s">
        <v>5889</v>
      </c>
      <c r="C731" s="1310" t="s">
        <v>1078</v>
      </c>
      <c r="D731" s="1485" t="s">
        <v>1078</v>
      </c>
      <c r="E731" s="1486" t="s">
        <v>1078</v>
      </c>
      <c r="F731" s="1310" t="s">
        <v>1078</v>
      </c>
      <c r="G731" s="1485" t="s">
        <v>1078</v>
      </c>
      <c r="H731" s="1486" t="s">
        <v>1078</v>
      </c>
      <c r="I731" s="1310" t="s">
        <v>1078</v>
      </c>
      <c r="J731" s="1485" t="s">
        <v>1078</v>
      </c>
      <c r="K731" s="1486" t="s">
        <v>1078</v>
      </c>
      <c r="L731" s="1310" t="s">
        <v>1078</v>
      </c>
      <c r="M731" s="1485" t="s">
        <v>1078</v>
      </c>
      <c r="N731" s="1486" t="s">
        <v>1078</v>
      </c>
      <c r="O731" s="1310" t="s">
        <v>1078</v>
      </c>
      <c r="P731" s="1485" t="s">
        <v>1078</v>
      </c>
      <c r="Q731" s="1486" t="s">
        <v>1078</v>
      </c>
      <c r="R731" s="1310" t="s">
        <v>1078</v>
      </c>
      <c r="S731" s="1485" t="s">
        <v>1078</v>
      </c>
      <c r="T731" s="1486" t="s">
        <v>1078</v>
      </c>
      <c r="U731" s="1310" t="s">
        <v>4810</v>
      </c>
      <c r="V731" s="1485">
        <v>50.1</v>
      </c>
      <c r="W731" s="1486">
        <v>16.5</v>
      </c>
      <c r="X731" s="1310" t="s">
        <v>1078</v>
      </c>
      <c r="Y731" s="1485" t="s">
        <v>1078</v>
      </c>
      <c r="Z731" s="1486" t="s">
        <v>1078</v>
      </c>
      <c r="AA731" s="1310" t="s">
        <v>1078</v>
      </c>
      <c r="AB731" s="1485" t="s">
        <v>1078</v>
      </c>
      <c r="AC731" s="1486" t="s">
        <v>1078</v>
      </c>
      <c r="AD731" s="1310" t="s">
        <v>1078</v>
      </c>
      <c r="AE731" s="1485" t="s">
        <v>1078</v>
      </c>
      <c r="AF731" s="1486" t="s">
        <v>1078</v>
      </c>
      <c r="AG731" s="1310" t="s">
        <v>1078</v>
      </c>
      <c r="AH731" s="1485" t="s">
        <v>1078</v>
      </c>
      <c r="AI731" s="1486" t="s">
        <v>1078</v>
      </c>
      <c r="AJ731" s="1310" t="s">
        <v>1078</v>
      </c>
      <c r="AK731" s="1485" t="s">
        <v>1078</v>
      </c>
      <c r="AL731" s="1486" t="s">
        <v>1078</v>
      </c>
      <c r="AM731" s="1310" t="s">
        <v>1078</v>
      </c>
      <c r="AN731" s="1485" t="s">
        <v>1078</v>
      </c>
      <c r="AO731" s="1486" t="s">
        <v>1078</v>
      </c>
    </row>
    <row r="732" spans="1:41">
      <c r="A732" s="1313" t="s">
        <v>5749</v>
      </c>
      <c r="B732" s="1143" t="s">
        <v>5890</v>
      </c>
      <c r="C732" s="1314" t="s">
        <v>1078</v>
      </c>
      <c r="D732" s="1483" t="s">
        <v>1078</v>
      </c>
      <c r="E732" s="1484" t="s">
        <v>1078</v>
      </c>
      <c r="F732" s="1314" t="s">
        <v>1078</v>
      </c>
      <c r="G732" s="1483" t="s">
        <v>1078</v>
      </c>
      <c r="H732" s="1484" t="s">
        <v>1078</v>
      </c>
      <c r="I732" s="1314" t="s">
        <v>1078</v>
      </c>
      <c r="J732" s="1483" t="s">
        <v>1078</v>
      </c>
      <c r="K732" s="1484" t="s">
        <v>1078</v>
      </c>
      <c r="L732" s="1314" t="s">
        <v>1078</v>
      </c>
      <c r="M732" s="1483" t="s">
        <v>1078</v>
      </c>
      <c r="N732" s="1484" t="s">
        <v>1078</v>
      </c>
      <c r="O732" s="1314" t="s">
        <v>1078</v>
      </c>
      <c r="P732" s="1483" t="s">
        <v>1078</v>
      </c>
      <c r="Q732" s="1484" t="s">
        <v>1078</v>
      </c>
      <c r="R732" s="1314" t="s">
        <v>1078</v>
      </c>
      <c r="S732" s="1483" t="s">
        <v>1078</v>
      </c>
      <c r="T732" s="1484" t="s">
        <v>1078</v>
      </c>
      <c r="U732" s="1314" t="s">
        <v>4351</v>
      </c>
      <c r="V732" s="1483">
        <v>50.3</v>
      </c>
      <c r="W732" s="1484">
        <v>50.3</v>
      </c>
      <c r="X732" s="1314" t="s">
        <v>1078</v>
      </c>
      <c r="Y732" s="1483" t="s">
        <v>1078</v>
      </c>
      <c r="Z732" s="1484" t="s">
        <v>1078</v>
      </c>
      <c r="AA732" s="1314" t="s">
        <v>1078</v>
      </c>
      <c r="AB732" s="1483" t="s">
        <v>1078</v>
      </c>
      <c r="AC732" s="1484" t="s">
        <v>1078</v>
      </c>
      <c r="AD732" s="1314" t="s">
        <v>1078</v>
      </c>
      <c r="AE732" s="1483" t="s">
        <v>1078</v>
      </c>
      <c r="AF732" s="1484" t="s">
        <v>1078</v>
      </c>
      <c r="AG732" s="1314" t="s">
        <v>1078</v>
      </c>
      <c r="AH732" s="1483" t="s">
        <v>1078</v>
      </c>
      <c r="AI732" s="1484" t="s">
        <v>1078</v>
      </c>
      <c r="AJ732" s="1314" t="s">
        <v>1078</v>
      </c>
      <c r="AK732" s="1483" t="s">
        <v>1078</v>
      </c>
      <c r="AL732" s="1484" t="s">
        <v>1078</v>
      </c>
      <c r="AM732" s="1314" t="s">
        <v>1078</v>
      </c>
      <c r="AN732" s="1483" t="s">
        <v>1078</v>
      </c>
      <c r="AO732" s="1484" t="s">
        <v>1078</v>
      </c>
    </row>
    <row r="733" spans="1:41" ht="66.75">
      <c r="A733" s="1299" t="s">
        <v>6820</v>
      </c>
      <c r="B733" s="1139" t="s">
        <v>6596</v>
      </c>
      <c r="C733" s="1300" t="s">
        <v>6643</v>
      </c>
      <c r="D733" s="1301" t="s">
        <v>6649</v>
      </c>
      <c r="E733" s="1302" t="s">
        <v>6650</v>
      </c>
      <c r="F733" s="1300" t="s">
        <v>6643</v>
      </c>
      <c r="G733" s="1301" t="s">
        <v>6649</v>
      </c>
      <c r="H733" s="1302" t="s">
        <v>6650</v>
      </c>
      <c r="I733" s="1300" t="s">
        <v>4806</v>
      </c>
      <c r="J733" s="1301" t="s">
        <v>4813</v>
      </c>
      <c r="K733" s="1302" t="s">
        <v>4814</v>
      </c>
      <c r="L733" s="1300" t="s">
        <v>4806</v>
      </c>
      <c r="M733" s="1301" t="s">
        <v>4813</v>
      </c>
      <c r="N733" s="1302" t="s">
        <v>4814</v>
      </c>
      <c r="O733" s="1300" t="s">
        <v>4806</v>
      </c>
      <c r="P733" s="1301" t="s">
        <v>4813</v>
      </c>
      <c r="Q733" s="1302" t="s">
        <v>4814</v>
      </c>
      <c r="R733" s="1300" t="s">
        <v>4806</v>
      </c>
      <c r="S733" s="1301" t="s">
        <v>4813</v>
      </c>
      <c r="T733" s="1302" t="s">
        <v>4814</v>
      </c>
      <c r="U733" s="1300" t="s">
        <v>4806</v>
      </c>
      <c r="V733" s="1301" t="s">
        <v>4813</v>
      </c>
      <c r="W733" s="1302" t="s">
        <v>4814</v>
      </c>
      <c r="X733" s="1300" t="s">
        <v>4806</v>
      </c>
      <c r="Y733" s="1301" t="s">
        <v>4813</v>
      </c>
      <c r="Z733" s="1302" t="s">
        <v>4814</v>
      </c>
      <c r="AA733" s="1300" t="s">
        <v>4806</v>
      </c>
      <c r="AB733" s="1301" t="s">
        <v>4813</v>
      </c>
      <c r="AC733" s="1302" t="s">
        <v>4814</v>
      </c>
      <c r="AD733" s="1300" t="s">
        <v>4806</v>
      </c>
      <c r="AE733" s="1301" t="s">
        <v>4813</v>
      </c>
      <c r="AF733" s="1302" t="s">
        <v>4814</v>
      </c>
      <c r="AG733" s="1300" t="s">
        <v>4806</v>
      </c>
      <c r="AH733" s="1301" t="s">
        <v>4813</v>
      </c>
      <c r="AI733" s="1302" t="s">
        <v>4814</v>
      </c>
      <c r="AJ733" s="1300" t="s">
        <v>4806</v>
      </c>
      <c r="AK733" s="1301" t="s">
        <v>4813</v>
      </c>
      <c r="AL733" s="1302" t="s">
        <v>4814</v>
      </c>
      <c r="AM733" s="1300" t="s">
        <v>4806</v>
      </c>
      <c r="AN733" s="1301" t="s">
        <v>4813</v>
      </c>
      <c r="AO733" s="1302" t="s">
        <v>4814</v>
      </c>
    </row>
    <row r="734" spans="1:41">
      <c r="A734" s="1303" t="s">
        <v>5747</v>
      </c>
      <c r="B734" s="1304" t="s">
        <v>5888</v>
      </c>
      <c r="C734" s="1305" t="s">
        <v>4809</v>
      </c>
      <c r="D734" s="1479" t="s">
        <v>1078</v>
      </c>
      <c r="E734" s="1480" t="s">
        <v>1078</v>
      </c>
      <c r="F734" s="1305" t="s">
        <v>4809</v>
      </c>
      <c r="G734" s="1479" t="s">
        <v>1078</v>
      </c>
      <c r="H734" s="1480" t="s">
        <v>1078</v>
      </c>
      <c r="I734" s="1305" t="s">
        <v>4809</v>
      </c>
      <c r="J734" s="1479" t="s">
        <v>1078</v>
      </c>
      <c r="K734" s="1480" t="s">
        <v>1078</v>
      </c>
      <c r="L734" s="1305" t="s">
        <v>4809</v>
      </c>
      <c r="M734" s="1479" t="s">
        <v>1078</v>
      </c>
      <c r="N734" s="1480" t="s">
        <v>1078</v>
      </c>
      <c r="O734" s="1305" t="s">
        <v>4809</v>
      </c>
      <c r="P734" s="1479" t="s">
        <v>1078</v>
      </c>
      <c r="Q734" s="1480" t="s">
        <v>1078</v>
      </c>
      <c r="R734" s="1305" t="s">
        <v>4809</v>
      </c>
      <c r="S734" s="1479" t="s">
        <v>1078</v>
      </c>
      <c r="T734" s="1480" t="s">
        <v>1078</v>
      </c>
      <c r="U734" s="1305" t="s">
        <v>4351</v>
      </c>
      <c r="V734" s="1479">
        <v>50.3</v>
      </c>
      <c r="W734" s="1480">
        <v>50.3</v>
      </c>
      <c r="X734" s="1305" t="s">
        <v>4809</v>
      </c>
      <c r="Y734" s="1479" t="s">
        <v>1078</v>
      </c>
      <c r="Z734" s="1480" t="s">
        <v>1078</v>
      </c>
      <c r="AA734" s="1305" t="s">
        <v>4809</v>
      </c>
      <c r="AB734" s="1479" t="s">
        <v>1078</v>
      </c>
      <c r="AC734" s="1480" t="s">
        <v>1078</v>
      </c>
      <c r="AD734" s="1305" t="s">
        <v>4809</v>
      </c>
      <c r="AE734" s="1479" t="s">
        <v>1078</v>
      </c>
      <c r="AF734" s="1480" t="s">
        <v>1078</v>
      </c>
      <c r="AG734" s="1305" t="s">
        <v>4809</v>
      </c>
      <c r="AH734" s="1479" t="s">
        <v>1078</v>
      </c>
      <c r="AI734" s="1480" t="s">
        <v>1078</v>
      </c>
      <c r="AJ734" s="1305" t="s">
        <v>4809</v>
      </c>
      <c r="AK734" s="1479" t="s">
        <v>1078</v>
      </c>
      <c r="AL734" s="1480" t="s">
        <v>1078</v>
      </c>
      <c r="AM734" s="1305" t="s">
        <v>4809</v>
      </c>
      <c r="AN734" s="1479" t="s">
        <v>1078</v>
      </c>
      <c r="AO734" s="1480" t="s">
        <v>1078</v>
      </c>
    </row>
    <row r="735" spans="1:41">
      <c r="A735" s="1308" t="s">
        <v>5748</v>
      </c>
      <c r="B735" s="1309" t="s">
        <v>5889</v>
      </c>
      <c r="C735" s="1310" t="s">
        <v>1078</v>
      </c>
      <c r="D735" s="1485" t="s">
        <v>1078</v>
      </c>
      <c r="E735" s="1486" t="s">
        <v>1078</v>
      </c>
      <c r="F735" s="1310" t="s">
        <v>1078</v>
      </c>
      <c r="G735" s="1485" t="s">
        <v>1078</v>
      </c>
      <c r="H735" s="1486" t="s">
        <v>1078</v>
      </c>
      <c r="I735" s="1310" t="s">
        <v>1078</v>
      </c>
      <c r="J735" s="1485" t="s">
        <v>1078</v>
      </c>
      <c r="K735" s="1486" t="s">
        <v>1078</v>
      </c>
      <c r="L735" s="1310" t="s">
        <v>1078</v>
      </c>
      <c r="M735" s="1485" t="s">
        <v>1078</v>
      </c>
      <c r="N735" s="1486" t="s">
        <v>1078</v>
      </c>
      <c r="O735" s="1310" t="s">
        <v>1078</v>
      </c>
      <c r="P735" s="1485" t="s">
        <v>1078</v>
      </c>
      <c r="Q735" s="1486" t="s">
        <v>1078</v>
      </c>
      <c r="R735" s="1310" t="s">
        <v>1078</v>
      </c>
      <c r="S735" s="1485" t="s">
        <v>1078</v>
      </c>
      <c r="T735" s="1486" t="s">
        <v>1078</v>
      </c>
      <c r="U735" s="1310" t="s">
        <v>4810</v>
      </c>
      <c r="V735" s="1485">
        <v>50.1</v>
      </c>
      <c r="W735" s="1486">
        <v>16.5</v>
      </c>
      <c r="X735" s="1310" t="s">
        <v>1078</v>
      </c>
      <c r="Y735" s="1485" t="s">
        <v>1078</v>
      </c>
      <c r="Z735" s="1486" t="s">
        <v>1078</v>
      </c>
      <c r="AA735" s="1310" t="s">
        <v>1078</v>
      </c>
      <c r="AB735" s="1485" t="s">
        <v>1078</v>
      </c>
      <c r="AC735" s="1486" t="s">
        <v>1078</v>
      </c>
      <c r="AD735" s="1310" t="s">
        <v>1078</v>
      </c>
      <c r="AE735" s="1485" t="s">
        <v>1078</v>
      </c>
      <c r="AF735" s="1486" t="s">
        <v>1078</v>
      </c>
      <c r="AG735" s="1310" t="s">
        <v>1078</v>
      </c>
      <c r="AH735" s="1485" t="s">
        <v>1078</v>
      </c>
      <c r="AI735" s="1486" t="s">
        <v>1078</v>
      </c>
      <c r="AJ735" s="1310" t="s">
        <v>1078</v>
      </c>
      <c r="AK735" s="1485" t="s">
        <v>1078</v>
      </c>
      <c r="AL735" s="1486" t="s">
        <v>1078</v>
      </c>
      <c r="AM735" s="1310" t="s">
        <v>1078</v>
      </c>
      <c r="AN735" s="1485" t="s">
        <v>1078</v>
      </c>
      <c r="AO735" s="1486" t="s">
        <v>1078</v>
      </c>
    </row>
    <row r="736" spans="1:41">
      <c r="A736" s="1313" t="s">
        <v>5749</v>
      </c>
      <c r="B736" s="1143" t="s">
        <v>5890</v>
      </c>
      <c r="C736" s="1314" t="s">
        <v>1078</v>
      </c>
      <c r="D736" s="1483" t="s">
        <v>1078</v>
      </c>
      <c r="E736" s="1484" t="s">
        <v>1078</v>
      </c>
      <c r="F736" s="1314" t="s">
        <v>1078</v>
      </c>
      <c r="G736" s="1483" t="s">
        <v>1078</v>
      </c>
      <c r="H736" s="1484" t="s">
        <v>1078</v>
      </c>
      <c r="I736" s="1314" t="s">
        <v>1078</v>
      </c>
      <c r="J736" s="1483" t="s">
        <v>1078</v>
      </c>
      <c r="K736" s="1484" t="s">
        <v>1078</v>
      </c>
      <c r="L736" s="1314" t="s">
        <v>1078</v>
      </c>
      <c r="M736" s="1483" t="s">
        <v>1078</v>
      </c>
      <c r="N736" s="1484" t="s">
        <v>1078</v>
      </c>
      <c r="O736" s="1314" t="s">
        <v>1078</v>
      </c>
      <c r="P736" s="1483" t="s">
        <v>1078</v>
      </c>
      <c r="Q736" s="1484" t="s">
        <v>1078</v>
      </c>
      <c r="R736" s="1314" t="s">
        <v>1078</v>
      </c>
      <c r="S736" s="1483" t="s">
        <v>1078</v>
      </c>
      <c r="T736" s="1484" t="s">
        <v>1078</v>
      </c>
      <c r="U736" s="1314" t="s">
        <v>4351</v>
      </c>
      <c r="V736" s="1483">
        <v>50.3</v>
      </c>
      <c r="W736" s="1484">
        <v>50.3</v>
      </c>
      <c r="X736" s="1314" t="s">
        <v>1078</v>
      </c>
      <c r="Y736" s="1483" t="s">
        <v>1078</v>
      </c>
      <c r="Z736" s="1484" t="s">
        <v>1078</v>
      </c>
      <c r="AA736" s="1314" t="s">
        <v>1078</v>
      </c>
      <c r="AB736" s="1483" t="s">
        <v>1078</v>
      </c>
      <c r="AC736" s="1484" t="s">
        <v>1078</v>
      </c>
      <c r="AD736" s="1314" t="s">
        <v>1078</v>
      </c>
      <c r="AE736" s="1483" t="s">
        <v>1078</v>
      </c>
      <c r="AF736" s="1484" t="s">
        <v>1078</v>
      </c>
      <c r="AG736" s="1314" t="s">
        <v>1078</v>
      </c>
      <c r="AH736" s="1483" t="s">
        <v>1078</v>
      </c>
      <c r="AI736" s="1484" t="s">
        <v>1078</v>
      </c>
      <c r="AJ736" s="1314" t="s">
        <v>1078</v>
      </c>
      <c r="AK736" s="1483" t="s">
        <v>1078</v>
      </c>
      <c r="AL736" s="1484" t="s">
        <v>1078</v>
      </c>
      <c r="AM736" s="1314" t="s">
        <v>1078</v>
      </c>
      <c r="AN736" s="1483" t="s">
        <v>1078</v>
      </c>
      <c r="AO736" s="1484" t="s">
        <v>1078</v>
      </c>
    </row>
    <row r="737" spans="1:41" ht="66.75">
      <c r="A737" s="1299" t="s">
        <v>6821</v>
      </c>
      <c r="B737" s="1139" t="s">
        <v>6597</v>
      </c>
      <c r="C737" s="1300" t="s">
        <v>6643</v>
      </c>
      <c r="D737" s="1301" t="s">
        <v>6649</v>
      </c>
      <c r="E737" s="1302" t="s">
        <v>6650</v>
      </c>
      <c r="F737" s="1300" t="s">
        <v>6643</v>
      </c>
      <c r="G737" s="1301" t="s">
        <v>6649</v>
      </c>
      <c r="H737" s="1302" t="s">
        <v>6650</v>
      </c>
      <c r="I737" s="1300" t="s">
        <v>4806</v>
      </c>
      <c r="J737" s="1301" t="s">
        <v>4813</v>
      </c>
      <c r="K737" s="1302" t="s">
        <v>4814</v>
      </c>
      <c r="L737" s="1300" t="s">
        <v>4806</v>
      </c>
      <c r="M737" s="1301" t="s">
        <v>4813</v>
      </c>
      <c r="N737" s="1302" t="s">
        <v>4814</v>
      </c>
      <c r="O737" s="1300" t="s">
        <v>4806</v>
      </c>
      <c r="P737" s="1301" t="s">
        <v>4813</v>
      </c>
      <c r="Q737" s="1302" t="s">
        <v>4814</v>
      </c>
      <c r="R737" s="1300" t="s">
        <v>4806</v>
      </c>
      <c r="S737" s="1301" t="s">
        <v>4813</v>
      </c>
      <c r="T737" s="1302" t="s">
        <v>4814</v>
      </c>
      <c r="U737" s="1300" t="s">
        <v>4806</v>
      </c>
      <c r="V737" s="1301" t="s">
        <v>4813</v>
      </c>
      <c r="W737" s="1302" t="s">
        <v>4814</v>
      </c>
      <c r="X737" s="1300" t="s">
        <v>4806</v>
      </c>
      <c r="Y737" s="1301" t="s">
        <v>4813</v>
      </c>
      <c r="Z737" s="1302" t="s">
        <v>4814</v>
      </c>
      <c r="AA737" s="1300" t="s">
        <v>4806</v>
      </c>
      <c r="AB737" s="1301" t="s">
        <v>4813</v>
      </c>
      <c r="AC737" s="1302" t="s">
        <v>4814</v>
      </c>
      <c r="AD737" s="1300" t="s">
        <v>4806</v>
      </c>
      <c r="AE737" s="1301" t="s">
        <v>4813</v>
      </c>
      <c r="AF737" s="1302" t="s">
        <v>4814</v>
      </c>
      <c r="AG737" s="1300" t="s">
        <v>4806</v>
      </c>
      <c r="AH737" s="1301" t="s">
        <v>4813</v>
      </c>
      <c r="AI737" s="1302" t="s">
        <v>4814</v>
      </c>
      <c r="AJ737" s="1300" t="s">
        <v>4806</v>
      </c>
      <c r="AK737" s="1301" t="s">
        <v>4813</v>
      </c>
      <c r="AL737" s="1302" t="s">
        <v>4814</v>
      </c>
      <c r="AM737" s="1300" t="s">
        <v>4806</v>
      </c>
      <c r="AN737" s="1301" t="s">
        <v>4813</v>
      </c>
      <c r="AO737" s="1302" t="s">
        <v>4814</v>
      </c>
    </row>
    <row r="738" spans="1:41">
      <c r="A738" s="1303" t="s">
        <v>5747</v>
      </c>
      <c r="B738" s="1304" t="s">
        <v>5888</v>
      </c>
      <c r="C738" s="1305" t="s">
        <v>2284</v>
      </c>
      <c r="D738" s="1479">
        <v>45.3</v>
      </c>
      <c r="E738" s="1480">
        <v>0</v>
      </c>
      <c r="F738" s="1305" t="s">
        <v>2284</v>
      </c>
      <c r="G738" s="1479">
        <v>45.2</v>
      </c>
      <c r="H738" s="1480">
        <v>0</v>
      </c>
      <c r="I738" s="1305" t="s">
        <v>2284</v>
      </c>
      <c r="J738" s="1479">
        <v>45.2</v>
      </c>
      <c r="K738" s="1480">
        <v>0</v>
      </c>
      <c r="L738" s="1305" t="s">
        <v>2284</v>
      </c>
      <c r="M738" s="1479">
        <v>45.3</v>
      </c>
      <c r="N738" s="1480">
        <v>0</v>
      </c>
      <c r="O738" s="1305" t="s">
        <v>2284</v>
      </c>
      <c r="P738" s="1479">
        <v>45.3</v>
      </c>
      <c r="Q738" s="1480">
        <v>0</v>
      </c>
      <c r="R738" s="1305" t="s">
        <v>4810</v>
      </c>
      <c r="S738" s="1479">
        <v>45.3</v>
      </c>
      <c r="T738" s="1480">
        <v>22.2</v>
      </c>
      <c r="U738" s="1305" t="s">
        <v>4351</v>
      </c>
      <c r="V738" s="1479">
        <v>50.3</v>
      </c>
      <c r="W738" s="1480">
        <v>50.3</v>
      </c>
      <c r="X738" s="1305" t="s">
        <v>2284</v>
      </c>
      <c r="Y738" s="1479">
        <v>45.3</v>
      </c>
      <c r="Z738" s="1480">
        <v>0</v>
      </c>
      <c r="AA738" s="1305" t="s">
        <v>2284</v>
      </c>
      <c r="AB738" s="1479">
        <v>45.3</v>
      </c>
      <c r="AC738" s="1480">
        <v>0</v>
      </c>
      <c r="AD738" s="1305" t="s">
        <v>2284</v>
      </c>
      <c r="AE738" s="1479">
        <v>45.2</v>
      </c>
      <c r="AF738" s="1480">
        <v>0</v>
      </c>
      <c r="AG738" s="1305" t="s">
        <v>2284</v>
      </c>
      <c r="AH738" s="1479">
        <v>45.2</v>
      </c>
      <c r="AI738" s="1480">
        <v>0</v>
      </c>
      <c r="AJ738" s="1305" t="s">
        <v>4810</v>
      </c>
      <c r="AK738" s="1479">
        <v>45.3</v>
      </c>
      <c r="AL738" s="1480">
        <v>24.8</v>
      </c>
      <c r="AM738" s="1305" t="s">
        <v>2284</v>
      </c>
      <c r="AN738" s="1479">
        <v>45.2</v>
      </c>
      <c r="AO738" s="1480">
        <v>0</v>
      </c>
    </row>
    <row r="739" spans="1:41">
      <c r="A739" s="1308" t="s">
        <v>5748</v>
      </c>
      <c r="B739" s="1309" t="s">
        <v>5889</v>
      </c>
      <c r="C739" s="1310" t="s">
        <v>2284</v>
      </c>
      <c r="D739" s="1485">
        <v>45.2</v>
      </c>
      <c r="E739" s="1486">
        <v>0</v>
      </c>
      <c r="F739" s="1310" t="s">
        <v>2284</v>
      </c>
      <c r="G739" s="1485">
        <v>45.2</v>
      </c>
      <c r="H739" s="1486">
        <v>0</v>
      </c>
      <c r="I739" s="1310" t="s">
        <v>2284</v>
      </c>
      <c r="J739" s="1485">
        <v>45.2</v>
      </c>
      <c r="K739" s="1486">
        <v>0</v>
      </c>
      <c r="L739" s="1310" t="s">
        <v>2284</v>
      </c>
      <c r="M739" s="1485">
        <v>45.3</v>
      </c>
      <c r="N739" s="1486">
        <v>0</v>
      </c>
      <c r="O739" s="1310" t="s">
        <v>2284</v>
      </c>
      <c r="P739" s="1485">
        <v>45.3</v>
      </c>
      <c r="Q739" s="1486">
        <v>0</v>
      </c>
      <c r="R739" s="1310" t="s">
        <v>4810</v>
      </c>
      <c r="S739" s="1485">
        <v>45.3</v>
      </c>
      <c r="T739" s="1486">
        <v>22.1</v>
      </c>
      <c r="U739" s="1310" t="s">
        <v>4810</v>
      </c>
      <c r="V739" s="1485">
        <v>50.3</v>
      </c>
      <c r="W739" s="1486">
        <v>35.1</v>
      </c>
      <c r="X739" s="1310" t="s">
        <v>2284</v>
      </c>
      <c r="Y739" s="1485">
        <v>45.3</v>
      </c>
      <c r="Z739" s="1486">
        <v>0</v>
      </c>
      <c r="AA739" s="1310" t="s">
        <v>2284</v>
      </c>
      <c r="AB739" s="1485">
        <v>45.3</v>
      </c>
      <c r="AC739" s="1486">
        <v>0</v>
      </c>
      <c r="AD739" s="1310" t="s">
        <v>2284</v>
      </c>
      <c r="AE739" s="1485">
        <v>45.2</v>
      </c>
      <c r="AF739" s="1486">
        <v>0</v>
      </c>
      <c r="AG739" s="1310" t="s">
        <v>2284</v>
      </c>
      <c r="AH739" s="1485">
        <v>45.3</v>
      </c>
      <c r="AI739" s="1486">
        <v>0</v>
      </c>
      <c r="AJ739" s="1310" t="s">
        <v>4810</v>
      </c>
      <c r="AK739" s="1485">
        <v>45.3</v>
      </c>
      <c r="AL739" s="1486">
        <v>24.8</v>
      </c>
      <c r="AM739" s="1310" t="s">
        <v>2284</v>
      </c>
      <c r="AN739" s="1485">
        <v>45.2</v>
      </c>
      <c r="AO739" s="1486">
        <v>0</v>
      </c>
    </row>
    <row r="740" spans="1:41">
      <c r="A740" s="1313" t="s">
        <v>5749</v>
      </c>
      <c r="B740" s="1143" t="s">
        <v>5890</v>
      </c>
      <c r="C740" s="1314" t="s">
        <v>1078</v>
      </c>
      <c r="D740" s="1483" t="s">
        <v>1078</v>
      </c>
      <c r="E740" s="1484" t="s">
        <v>1078</v>
      </c>
      <c r="F740" s="1314" t="s">
        <v>1078</v>
      </c>
      <c r="G740" s="1483" t="s">
        <v>1078</v>
      </c>
      <c r="H740" s="1484" t="s">
        <v>1078</v>
      </c>
      <c r="I740" s="1314" t="s">
        <v>1078</v>
      </c>
      <c r="J740" s="1483" t="s">
        <v>1078</v>
      </c>
      <c r="K740" s="1484" t="s">
        <v>1078</v>
      </c>
      <c r="L740" s="1314" t="s">
        <v>1078</v>
      </c>
      <c r="M740" s="1483" t="s">
        <v>1078</v>
      </c>
      <c r="N740" s="1484" t="s">
        <v>1078</v>
      </c>
      <c r="O740" s="1314" t="s">
        <v>1078</v>
      </c>
      <c r="P740" s="1483" t="s">
        <v>1078</v>
      </c>
      <c r="Q740" s="1484" t="s">
        <v>1078</v>
      </c>
      <c r="R740" s="1314" t="s">
        <v>1078</v>
      </c>
      <c r="S740" s="1483" t="s">
        <v>1078</v>
      </c>
      <c r="T740" s="1484" t="s">
        <v>1078</v>
      </c>
      <c r="U740" s="1314" t="s">
        <v>4351</v>
      </c>
      <c r="V740" s="1483">
        <v>50.3</v>
      </c>
      <c r="W740" s="1484">
        <v>50.3</v>
      </c>
      <c r="X740" s="1314" t="s">
        <v>1078</v>
      </c>
      <c r="Y740" s="1483" t="s">
        <v>1078</v>
      </c>
      <c r="Z740" s="1484" t="s">
        <v>1078</v>
      </c>
      <c r="AA740" s="1314" t="s">
        <v>1078</v>
      </c>
      <c r="AB740" s="1483" t="s">
        <v>1078</v>
      </c>
      <c r="AC740" s="1484" t="s">
        <v>1078</v>
      </c>
      <c r="AD740" s="1314" t="s">
        <v>1078</v>
      </c>
      <c r="AE740" s="1483" t="s">
        <v>1078</v>
      </c>
      <c r="AF740" s="1484" t="s">
        <v>1078</v>
      </c>
      <c r="AG740" s="1314" t="s">
        <v>1078</v>
      </c>
      <c r="AH740" s="1483" t="s">
        <v>1078</v>
      </c>
      <c r="AI740" s="1484" t="s">
        <v>1078</v>
      </c>
      <c r="AJ740" s="1314" t="s">
        <v>1078</v>
      </c>
      <c r="AK740" s="1483" t="s">
        <v>1078</v>
      </c>
      <c r="AL740" s="1484" t="s">
        <v>1078</v>
      </c>
      <c r="AM740" s="1314" t="s">
        <v>1078</v>
      </c>
      <c r="AN740" s="1483" t="s">
        <v>1078</v>
      </c>
      <c r="AO740" s="1484" t="s">
        <v>1078</v>
      </c>
    </row>
    <row r="741" spans="1:41" ht="66.75">
      <c r="A741" s="1299" t="s">
        <v>6822</v>
      </c>
      <c r="B741" s="1139" t="s">
        <v>6598</v>
      </c>
      <c r="C741" s="1300" t="s">
        <v>6643</v>
      </c>
      <c r="D741" s="1301" t="s">
        <v>6649</v>
      </c>
      <c r="E741" s="1302" t="s">
        <v>6650</v>
      </c>
      <c r="F741" s="1300" t="s">
        <v>6643</v>
      </c>
      <c r="G741" s="1301" t="s">
        <v>6649</v>
      </c>
      <c r="H741" s="1302" t="s">
        <v>6650</v>
      </c>
      <c r="I741" s="1300" t="s">
        <v>4806</v>
      </c>
      <c r="J741" s="1301" t="s">
        <v>4813</v>
      </c>
      <c r="K741" s="1302" t="s">
        <v>4814</v>
      </c>
      <c r="L741" s="1300" t="s">
        <v>4806</v>
      </c>
      <c r="M741" s="1301" t="s">
        <v>4813</v>
      </c>
      <c r="N741" s="1302" t="s">
        <v>4814</v>
      </c>
      <c r="O741" s="1300" t="s">
        <v>4806</v>
      </c>
      <c r="P741" s="1301" t="s">
        <v>4813</v>
      </c>
      <c r="Q741" s="1302" t="s">
        <v>4814</v>
      </c>
      <c r="R741" s="1300" t="s">
        <v>4806</v>
      </c>
      <c r="S741" s="1301" t="s">
        <v>4813</v>
      </c>
      <c r="T741" s="1302" t="s">
        <v>4814</v>
      </c>
      <c r="U741" s="1300" t="s">
        <v>4806</v>
      </c>
      <c r="V741" s="1301" t="s">
        <v>4813</v>
      </c>
      <c r="W741" s="1302" t="s">
        <v>4814</v>
      </c>
      <c r="X741" s="1300" t="s">
        <v>4806</v>
      </c>
      <c r="Y741" s="1301" t="s">
        <v>4813</v>
      </c>
      <c r="Z741" s="1302" t="s">
        <v>4814</v>
      </c>
      <c r="AA741" s="1300" t="s">
        <v>4806</v>
      </c>
      <c r="AB741" s="1301" t="s">
        <v>4813</v>
      </c>
      <c r="AC741" s="1302" t="s">
        <v>4814</v>
      </c>
      <c r="AD741" s="1300" t="s">
        <v>4806</v>
      </c>
      <c r="AE741" s="1301" t="s">
        <v>4813</v>
      </c>
      <c r="AF741" s="1302" t="s">
        <v>4814</v>
      </c>
      <c r="AG741" s="1300" t="s">
        <v>4806</v>
      </c>
      <c r="AH741" s="1301" t="s">
        <v>4813</v>
      </c>
      <c r="AI741" s="1302" t="s">
        <v>4814</v>
      </c>
      <c r="AJ741" s="1300" t="s">
        <v>4806</v>
      </c>
      <c r="AK741" s="1301" t="s">
        <v>4813</v>
      </c>
      <c r="AL741" s="1302" t="s">
        <v>4814</v>
      </c>
      <c r="AM741" s="1300" t="s">
        <v>4806</v>
      </c>
      <c r="AN741" s="1301" t="s">
        <v>4813</v>
      </c>
      <c r="AO741" s="1302" t="s">
        <v>4814</v>
      </c>
    </row>
    <row r="742" spans="1:41">
      <c r="A742" s="1303" t="s">
        <v>5747</v>
      </c>
      <c r="B742" s="1304" t="s">
        <v>5806</v>
      </c>
      <c r="C742" s="1305" t="s">
        <v>2284</v>
      </c>
      <c r="D742" s="1479">
        <v>45.3</v>
      </c>
      <c r="E742" s="1480">
        <v>0</v>
      </c>
      <c r="F742" s="1305" t="s">
        <v>2284</v>
      </c>
      <c r="G742" s="1479">
        <v>45.2</v>
      </c>
      <c r="H742" s="1480">
        <v>0</v>
      </c>
      <c r="I742" s="1305" t="s">
        <v>2284</v>
      </c>
      <c r="J742" s="1479">
        <v>45.2</v>
      </c>
      <c r="K742" s="1480">
        <v>0</v>
      </c>
      <c r="L742" s="1305" t="s">
        <v>2284</v>
      </c>
      <c r="M742" s="1479">
        <v>45.3</v>
      </c>
      <c r="N742" s="1480">
        <v>0</v>
      </c>
      <c r="O742" s="1305" t="s">
        <v>2284</v>
      </c>
      <c r="P742" s="1479">
        <v>45.3</v>
      </c>
      <c r="Q742" s="1480">
        <v>0</v>
      </c>
      <c r="R742" s="1305" t="s">
        <v>4810</v>
      </c>
      <c r="S742" s="1479">
        <v>45.3</v>
      </c>
      <c r="T742" s="1480">
        <v>22.2</v>
      </c>
      <c r="U742" s="1305" t="s">
        <v>4351</v>
      </c>
      <c r="V742" s="1479">
        <v>50.3</v>
      </c>
      <c r="W742" s="1480">
        <v>50.3</v>
      </c>
      <c r="X742" s="1305" t="s">
        <v>2284</v>
      </c>
      <c r="Y742" s="1479">
        <v>45.3</v>
      </c>
      <c r="Z742" s="1480">
        <v>0</v>
      </c>
      <c r="AA742" s="1305" t="s">
        <v>2284</v>
      </c>
      <c r="AB742" s="1479">
        <v>45.3</v>
      </c>
      <c r="AC742" s="1480">
        <v>0</v>
      </c>
      <c r="AD742" s="1305" t="s">
        <v>2284</v>
      </c>
      <c r="AE742" s="1479">
        <v>45.2</v>
      </c>
      <c r="AF742" s="1480">
        <v>0</v>
      </c>
      <c r="AG742" s="1305" t="s">
        <v>2284</v>
      </c>
      <c r="AH742" s="1479">
        <v>45.2</v>
      </c>
      <c r="AI742" s="1480">
        <v>0</v>
      </c>
      <c r="AJ742" s="1305" t="s">
        <v>4810</v>
      </c>
      <c r="AK742" s="1479">
        <v>45.3</v>
      </c>
      <c r="AL742" s="1480">
        <v>24.8</v>
      </c>
      <c r="AM742" s="1305" t="s">
        <v>2284</v>
      </c>
      <c r="AN742" s="1479">
        <v>45.2</v>
      </c>
      <c r="AO742" s="1480">
        <v>0</v>
      </c>
    </row>
    <row r="743" spans="1:41">
      <c r="A743" s="1714" t="s">
        <v>5748</v>
      </c>
      <c r="B743" s="1350" t="s">
        <v>5807</v>
      </c>
      <c r="C743" s="1310" t="s">
        <v>2284</v>
      </c>
      <c r="D743" s="1485">
        <v>45.2</v>
      </c>
      <c r="E743" s="1486">
        <v>0</v>
      </c>
      <c r="F743" s="1310" t="s">
        <v>2284</v>
      </c>
      <c r="G743" s="1485">
        <v>45.2</v>
      </c>
      <c r="H743" s="1486">
        <v>0</v>
      </c>
      <c r="I743" s="1310" t="s">
        <v>2284</v>
      </c>
      <c r="J743" s="1485">
        <v>45.2</v>
      </c>
      <c r="K743" s="1486">
        <v>0</v>
      </c>
      <c r="L743" s="1310" t="s">
        <v>2284</v>
      </c>
      <c r="M743" s="1485">
        <v>45.3</v>
      </c>
      <c r="N743" s="1486">
        <v>0</v>
      </c>
      <c r="O743" s="1310" t="s">
        <v>2284</v>
      </c>
      <c r="P743" s="1485">
        <v>45.3</v>
      </c>
      <c r="Q743" s="1486">
        <v>0</v>
      </c>
      <c r="R743" s="1310" t="s">
        <v>4810</v>
      </c>
      <c r="S743" s="1485">
        <v>45.3</v>
      </c>
      <c r="T743" s="1486">
        <v>22.1</v>
      </c>
      <c r="U743" s="1310" t="s">
        <v>4810</v>
      </c>
      <c r="V743" s="1485">
        <v>50.3</v>
      </c>
      <c r="W743" s="1486">
        <v>35.1</v>
      </c>
      <c r="X743" s="1310" t="s">
        <v>2284</v>
      </c>
      <c r="Y743" s="1485">
        <v>45.3</v>
      </c>
      <c r="Z743" s="1486">
        <v>0</v>
      </c>
      <c r="AA743" s="1310" t="s">
        <v>2284</v>
      </c>
      <c r="AB743" s="1485">
        <v>45.3</v>
      </c>
      <c r="AC743" s="1486">
        <v>0</v>
      </c>
      <c r="AD743" s="1310" t="s">
        <v>2284</v>
      </c>
      <c r="AE743" s="1485">
        <v>45.2</v>
      </c>
      <c r="AF743" s="1486">
        <v>0</v>
      </c>
      <c r="AG743" s="1310" t="s">
        <v>2284</v>
      </c>
      <c r="AH743" s="1485">
        <v>45.3</v>
      </c>
      <c r="AI743" s="1486">
        <v>0</v>
      </c>
      <c r="AJ743" s="1310" t="s">
        <v>4810</v>
      </c>
      <c r="AK743" s="1485">
        <v>45.3</v>
      </c>
      <c r="AL743" s="1486">
        <v>24.8</v>
      </c>
      <c r="AM743" s="1310" t="s">
        <v>2284</v>
      </c>
      <c r="AN743" s="1485">
        <v>45.2</v>
      </c>
      <c r="AO743" s="1486">
        <v>0</v>
      </c>
    </row>
    <row r="744" spans="1:41" ht="19.5" thickBot="1">
      <c r="A744" s="1715" t="s">
        <v>5749</v>
      </c>
      <c r="B744" s="1321" t="s">
        <v>5808</v>
      </c>
      <c r="C744" s="1500" t="s">
        <v>1078</v>
      </c>
      <c r="D744" s="1501" t="s">
        <v>1078</v>
      </c>
      <c r="E744" s="1502" t="s">
        <v>1078</v>
      </c>
      <c r="F744" s="1500" t="s">
        <v>1078</v>
      </c>
      <c r="G744" s="1501" t="s">
        <v>1078</v>
      </c>
      <c r="H744" s="1502" t="s">
        <v>1078</v>
      </c>
      <c r="I744" s="1500" t="s">
        <v>1078</v>
      </c>
      <c r="J744" s="1501" t="s">
        <v>1078</v>
      </c>
      <c r="K744" s="1502" t="s">
        <v>1078</v>
      </c>
      <c r="L744" s="1500" t="s">
        <v>1078</v>
      </c>
      <c r="M744" s="1501" t="s">
        <v>1078</v>
      </c>
      <c r="N744" s="1502" t="s">
        <v>1078</v>
      </c>
      <c r="O744" s="1500" t="s">
        <v>1078</v>
      </c>
      <c r="P744" s="1501" t="s">
        <v>1078</v>
      </c>
      <c r="Q744" s="1502" t="s">
        <v>1078</v>
      </c>
      <c r="R744" s="1500" t="s">
        <v>1078</v>
      </c>
      <c r="S744" s="1501" t="s">
        <v>1078</v>
      </c>
      <c r="T744" s="1502" t="s">
        <v>1078</v>
      </c>
      <c r="U744" s="1500" t="s">
        <v>4351</v>
      </c>
      <c r="V744" s="1501">
        <v>50.3</v>
      </c>
      <c r="W744" s="1502">
        <v>50.3</v>
      </c>
      <c r="X744" s="1500" t="s">
        <v>1078</v>
      </c>
      <c r="Y744" s="1501" t="s">
        <v>1078</v>
      </c>
      <c r="Z744" s="1502" t="s">
        <v>1078</v>
      </c>
      <c r="AA744" s="1500" t="s">
        <v>1078</v>
      </c>
      <c r="AB744" s="1501" t="s">
        <v>1078</v>
      </c>
      <c r="AC744" s="1502" t="s">
        <v>1078</v>
      </c>
      <c r="AD744" s="1500" t="s">
        <v>1078</v>
      </c>
      <c r="AE744" s="1501" t="s">
        <v>1078</v>
      </c>
      <c r="AF744" s="1502" t="s">
        <v>1078</v>
      </c>
      <c r="AG744" s="1500" t="s">
        <v>1078</v>
      </c>
      <c r="AH744" s="1501" t="s">
        <v>1078</v>
      </c>
      <c r="AI744" s="1502" t="s">
        <v>1078</v>
      </c>
      <c r="AJ744" s="1500" t="s">
        <v>1078</v>
      </c>
      <c r="AK744" s="1501" t="s">
        <v>1078</v>
      </c>
      <c r="AL744" s="1502" t="s">
        <v>1078</v>
      </c>
      <c r="AM744" s="1500" t="s">
        <v>1078</v>
      </c>
      <c r="AN744" s="1501" t="s">
        <v>1078</v>
      </c>
      <c r="AO744" s="1502" t="s">
        <v>1078</v>
      </c>
    </row>
    <row r="745" spans="1:41" ht="19.5" thickTop="1">
      <c r="A745" s="1291" t="s">
        <v>6599</v>
      </c>
      <c r="B745" s="1292" t="s">
        <v>6600</v>
      </c>
      <c r="C745" s="1293"/>
      <c r="D745" s="1294"/>
      <c r="E745" s="1295"/>
      <c r="F745" s="1293"/>
      <c r="G745" s="1294"/>
      <c r="H745" s="1295"/>
      <c r="I745" s="1293"/>
      <c r="J745" s="1294"/>
      <c r="K745" s="1295"/>
      <c r="L745" s="1293"/>
      <c r="M745" s="1294"/>
      <c r="N745" s="1295"/>
      <c r="O745" s="1293"/>
      <c r="P745" s="1294"/>
      <c r="Q745" s="1295"/>
      <c r="R745" s="1293"/>
      <c r="S745" s="1294"/>
      <c r="T745" s="1295"/>
      <c r="U745" s="1293"/>
      <c r="V745" s="1294"/>
      <c r="W745" s="1295"/>
      <c r="X745" s="1293"/>
      <c r="Y745" s="1294"/>
      <c r="Z745" s="1295"/>
      <c r="AA745" s="1293"/>
      <c r="AB745" s="1713" t="s">
        <v>6792</v>
      </c>
      <c r="AC745" s="1295" t="s">
        <v>6787</v>
      </c>
      <c r="AD745" s="1293"/>
      <c r="AE745" s="1294"/>
      <c r="AF745" s="1295"/>
      <c r="AG745" s="1293"/>
      <c r="AH745" s="1294"/>
      <c r="AI745" s="1295"/>
      <c r="AJ745" s="1293"/>
      <c r="AK745" s="1294"/>
      <c r="AL745" s="1295"/>
      <c r="AM745" s="1293"/>
      <c r="AN745" s="1294"/>
      <c r="AO745" s="1295"/>
    </row>
    <row r="746" spans="1:41">
      <c r="A746" s="1296" t="s">
        <v>2240</v>
      </c>
      <c r="B746" s="1160" t="s">
        <v>4154</v>
      </c>
      <c r="C746" s="1207"/>
      <c r="D746" s="1477">
        <v>5</v>
      </c>
      <c r="E746" s="1209"/>
      <c r="F746" s="1207"/>
      <c r="G746" s="1477">
        <v>5</v>
      </c>
      <c r="H746" s="1209"/>
      <c r="I746" s="1207"/>
      <c r="J746" s="1477" t="s">
        <v>2261</v>
      </c>
      <c r="K746" s="1209"/>
      <c r="L746" s="1207"/>
      <c r="M746" s="1477">
        <v>4</v>
      </c>
      <c r="N746" s="1209"/>
      <c r="O746" s="1207"/>
      <c r="P746" s="1477" t="s">
        <v>2261</v>
      </c>
      <c r="Q746" s="1209"/>
      <c r="R746" s="1207"/>
      <c r="S746" s="1477">
        <v>1</v>
      </c>
      <c r="T746" s="1209"/>
      <c r="U746" s="1207"/>
      <c r="V746" s="1477">
        <v>4</v>
      </c>
      <c r="W746" s="1209"/>
      <c r="X746" s="1207"/>
      <c r="Y746" s="1477">
        <v>4</v>
      </c>
      <c r="Z746" s="1209"/>
      <c r="AA746" s="1207"/>
      <c r="AB746" s="1477">
        <v>4</v>
      </c>
      <c r="AC746" s="1209"/>
      <c r="AD746" s="1207"/>
      <c r="AE746" s="1477">
        <v>5</v>
      </c>
      <c r="AF746" s="1209"/>
      <c r="AG746" s="1207"/>
      <c r="AH746" s="1477">
        <v>5</v>
      </c>
      <c r="AI746" s="1209"/>
      <c r="AJ746" s="1207"/>
      <c r="AK746" s="1477">
        <v>1</v>
      </c>
      <c r="AL746" s="1209"/>
      <c r="AM746" s="1207"/>
      <c r="AN746" s="1477">
        <v>5</v>
      </c>
      <c r="AO746" s="1209"/>
    </row>
    <row r="747" spans="1:41">
      <c r="A747" s="1296" t="s">
        <v>2241</v>
      </c>
      <c r="B747" s="1160" t="s">
        <v>4156</v>
      </c>
      <c r="C747" s="1207"/>
      <c r="D747" s="1993">
        <v>9</v>
      </c>
      <c r="E747" s="1209"/>
      <c r="F747" s="1207"/>
      <c r="G747" s="1993">
        <v>8.9</v>
      </c>
      <c r="H747" s="1209"/>
      <c r="I747" s="1207"/>
      <c r="J747" s="1993" t="s">
        <v>6700</v>
      </c>
      <c r="K747" s="1209"/>
      <c r="L747" s="1207"/>
      <c r="M747" s="1993">
        <v>5.7</v>
      </c>
      <c r="N747" s="1209"/>
      <c r="O747" s="1207"/>
      <c r="P747" s="1993" t="s">
        <v>6700</v>
      </c>
      <c r="Q747" s="1209"/>
      <c r="R747" s="1207"/>
      <c r="S747" s="1993">
        <v>1</v>
      </c>
      <c r="T747" s="1209"/>
      <c r="U747" s="1207"/>
      <c r="V747" s="1993">
        <v>6.5</v>
      </c>
      <c r="W747" s="1209"/>
      <c r="X747" s="1207"/>
      <c r="Y747" s="1993">
        <v>6.6</v>
      </c>
      <c r="Z747" s="1209"/>
      <c r="AA747" s="1207"/>
      <c r="AB747" s="1993">
        <v>6.6</v>
      </c>
      <c r="AC747" s="1209"/>
      <c r="AD747" s="1207"/>
      <c r="AE747" s="1993">
        <v>8.1999999999999993</v>
      </c>
      <c r="AF747" s="1209"/>
      <c r="AG747" s="1207"/>
      <c r="AH747" s="1993">
        <v>9</v>
      </c>
      <c r="AI747" s="1209"/>
      <c r="AJ747" s="1207"/>
      <c r="AK747" s="1993">
        <v>1</v>
      </c>
      <c r="AL747" s="1209"/>
      <c r="AM747" s="1207"/>
      <c r="AN747" s="1993">
        <v>8.8000000000000007</v>
      </c>
      <c r="AO747" s="1209"/>
    </row>
    <row r="748" spans="1:41">
      <c r="A748" s="1298" t="s">
        <v>4436</v>
      </c>
      <c r="B748" s="1139" t="s">
        <v>4098</v>
      </c>
      <c r="C748" s="1207"/>
      <c r="D748" s="1208" t="s">
        <v>6640</v>
      </c>
      <c r="E748" s="1209"/>
      <c r="F748" s="1207"/>
      <c r="G748" s="1208" t="s">
        <v>6676</v>
      </c>
      <c r="H748" s="1209"/>
      <c r="I748" s="1207"/>
      <c r="J748" s="1208" t="s">
        <v>6692</v>
      </c>
      <c r="K748" s="1209"/>
      <c r="L748" s="1207"/>
      <c r="M748" s="1208" t="s">
        <v>6707</v>
      </c>
      <c r="N748" s="1209"/>
      <c r="O748" s="1207"/>
      <c r="P748" s="1208" t="s">
        <v>6736</v>
      </c>
      <c r="Q748" s="1209"/>
      <c r="R748" s="1207"/>
      <c r="S748" s="1208" t="s">
        <v>6747</v>
      </c>
      <c r="T748" s="1209"/>
      <c r="U748" s="1207"/>
      <c r="V748" s="1208" t="s">
        <v>6764</v>
      </c>
      <c r="W748" s="1209"/>
      <c r="X748" s="1207"/>
      <c r="Y748" s="1208" t="s">
        <v>6779</v>
      </c>
      <c r="Z748" s="1209"/>
      <c r="AA748" s="1207"/>
      <c r="AB748" s="1208" t="s">
        <v>6779</v>
      </c>
      <c r="AC748" s="1209"/>
      <c r="AD748" s="1207"/>
      <c r="AE748" s="1208" t="s">
        <v>6827</v>
      </c>
      <c r="AF748" s="1209"/>
      <c r="AG748" s="1207"/>
      <c r="AH748" s="1208" t="s">
        <v>6841</v>
      </c>
      <c r="AI748" s="1209"/>
      <c r="AJ748" s="1207"/>
      <c r="AK748" s="1208" t="s">
        <v>6852</v>
      </c>
      <c r="AL748" s="1209"/>
      <c r="AM748" s="1207"/>
      <c r="AN748" s="1208" t="s">
        <v>6863</v>
      </c>
      <c r="AO748" s="1209"/>
    </row>
    <row r="749" spans="1:41">
      <c r="A749" s="1298" t="s">
        <v>4438</v>
      </c>
      <c r="B749" s="1139" t="s">
        <v>5776</v>
      </c>
      <c r="C749" s="1207"/>
      <c r="D749" s="1208" t="s">
        <v>6641</v>
      </c>
      <c r="E749" s="1209"/>
      <c r="F749" s="1207"/>
      <c r="G749" s="1208" t="s">
        <v>6678</v>
      </c>
      <c r="H749" s="1209"/>
      <c r="I749" s="1207"/>
      <c r="J749" s="1208"/>
      <c r="K749" s="1209"/>
      <c r="L749" s="1207"/>
      <c r="M749" s="1208" t="s">
        <v>6708</v>
      </c>
      <c r="N749" s="1209"/>
      <c r="O749" s="1207"/>
      <c r="P749" s="1208"/>
      <c r="Q749" s="1209"/>
      <c r="R749" s="1207"/>
      <c r="S749" s="1208" t="s">
        <v>6749</v>
      </c>
      <c r="T749" s="1209"/>
      <c r="U749" s="1207"/>
      <c r="V749" s="1208" t="s">
        <v>6767</v>
      </c>
      <c r="W749" s="1209"/>
      <c r="X749" s="1207"/>
      <c r="Y749" s="1208" t="s">
        <v>6780</v>
      </c>
      <c r="Z749" s="1209"/>
      <c r="AA749" s="1207"/>
      <c r="AB749" s="1208" t="s">
        <v>6780</v>
      </c>
      <c r="AC749" s="1209"/>
      <c r="AD749" s="1207"/>
      <c r="AE749" s="1208" t="s">
        <v>6829</v>
      </c>
      <c r="AF749" s="1209"/>
      <c r="AG749" s="1207"/>
      <c r="AH749" s="1208" t="s">
        <v>6842</v>
      </c>
      <c r="AI749" s="1209"/>
      <c r="AJ749" s="1207"/>
      <c r="AK749" s="1208" t="s">
        <v>6853</v>
      </c>
      <c r="AL749" s="1209"/>
      <c r="AM749" s="1207"/>
      <c r="AN749" s="1208" t="s">
        <v>6867</v>
      </c>
      <c r="AO749" s="1209"/>
    </row>
    <row r="750" spans="1:41">
      <c r="A750" s="1298" t="s">
        <v>4439</v>
      </c>
      <c r="B750" s="1139" t="s">
        <v>4440</v>
      </c>
      <c r="C750" s="1207"/>
      <c r="D750" s="1208" t="s">
        <v>6652</v>
      </c>
      <c r="E750" s="1209"/>
      <c r="F750" s="1207"/>
      <c r="G750" s="1208" t="s">
        <v>6682</v>
      </c>
      <c r="H750" s="1209"/>
      <c r="I750" s="1207"/>
      <c r="J750" s="1208"/>
      <c r="K750" s="1209"/>
      <c r="L750" s="1207"/>
      <c r="M750" s="1208" t="s">
        <v>6712</v>
      </c>
      <c r="N750" s="1209"/>
      <c r="O750" s="1207"/>
      <c r="P750" s="1208"/>
      <c r="Q750" s="1209"/>
      <c r="R750" s="1207"/>
      <c r="S750" s="1208" t="s">
        <v>6753</v>
      </c>
      <c r="T750" s="1209"/>
      <c r="U750" s="1207"/>
      <c r="V750" s="1208" t="s">
        <v>6771</v>
      </c>
      <c r="W750" s="1209"/>
      <c r="X750" s="1207"/>
      <c r="Y750" s="1208" t="s">
        <v>6784</v>
      </c>
      <c r="Z750" s="1209"/>
      <c r="AA750" s="1207"/>
      <c r="AB750" s="1208" t="s">
        <v>6784</v>
      </c>
      <c r="AC750" s="1209"/>
      <c r="AD750" s="1207"/>
      <c r="AE750" s="1208" t="s">
        <v>6833</v>
      </c>
      <c r="AF750" s="1209"/>
      <c r="AG750" s="1207"/>
      <c r="AH750" s="1208" t="s">
        <v>6846</v>
      </c>
      <c r="AI750" s="1209"/>
      <c r="AJ750" s="1207"/>
      <c r="AK750" s="1208" t="s">
        <v>6857</v>
      </c>
      <c r="AL750" s="1209"/>
      <c r="AM750" s="1207"/>
      <c r="AN750" s="1208" t="s">
        <v>6871</v>
      </c>
      <c r="AO750" s="1209"/>
    </row>
    <row r="751" spans="1:41">
      <c r="A751" s="1298" t="s">
        <v>4441</v>
      </c>
      <c r="B751" s="1139" t="s">
        <v>4442</v>
      </c>
      <c r="C751" s="1207"/>
      <c r="D751" s="1244" t="s">
        <v>5932</v>
      </c>
      <c r="E751" s="1209" t="s">
        <v>6686</v>
      </c>
      <c r="F751" s="1207"/>
      <c r="G751" s="1244" t="s">
        <v>5932</v>
      </c>
      <c r="H751" s="1209" t="s">
        <v>6686</v>
      </c>
      <c r="I751" s="1207"/>
      <c r="J751" s="1244"/>
      <c r="K751" s="1209"/>
      <c r="L751" s="1207"/>
      <c r="M751" s="1244" t="s">
        <v>5932</v>
      </c>
      <c r="N751" s="1209" t="s">
        <v>6732</v>
      </c>
      <c r="O751" s="1207"/>
      <c r="P751" s="1244"/>
      <c r="Q751" s="1209"/>
      <c r="R751" s="1207"/>
      <c r="S751" s="1244" t="s">
        <v>4873</v>
      </c>
      <c r="T751" s="1209" t="s">
        <v>6757</v>
      </c>
      <c r="U751" s="1207"/>
      <c r="V751" s="1244" t="s">
        <v>5932</v>
      </c>
      <c r="W751" s="1209" t="s">
        <v>6774</v>
      </c>
      <c r="X751" s="1207"/>
      <c r="Y751" s="1244" t="s">
        <v>5932</v>
      </c>
      <c r="Z751" s="1209" t="s">
        <v>6787</v>
      </c>
      <c r="AA751" s="1207"/>
      <c r="AB751" s="1244" t="s">
        <v>5932</v>
      </c>
      <c r="AC751" s="1209" t="s">
        <v>6787</v>
      </c>
      <c r="AD751" s="1207"/>
      <c r="AE751" s="1244" t="s">
        <v>4830</v>
      </c>
      <c r="AF751" s="1209" t="s">
        <v>6837</v>
      </c>
      <c r="AG751" s="1207"/>
      <c r="AH751" s="1244" t="s">
        <v>5932</v>
      </c>
      <c r="AI751" s="1209" t="s">
        <v>6849</v>
      </c>
      <c r="AJ751" s="1207"/>
      <c r="AK751" s="1244" t="s">
        <v>4873</v>
      </c>
      <c r="AL751" s="1209" t="s">
        <v>6860</v>
      </c>
      <c r="AM751" s="1207"/>
      <c r="AN751" s="1244" t="s">
        <v>5932</v>
      </c>
      <c r="AO751" s="1209" t="s">
        <v>6876</v>
      </c>
    </row>
    <row r="752" spans="1:41">
      <c r="A752" s="1298" t="s">
        <v>4107</v>
      </c>
      <c r="B752" s="1139" t="s">
        <v>5386</v>
      </c>
      <c r="C752" s="1207"/>
      <c r="D752" s="1244" t="s">
        <v>5131</v>
      </c>
      <c r="E752" s="1209"/>
      <c r="F752" s="1207"/>
      <c r="G752" s="1244" t="s">
        <v>3377</v>
      </c>
      <c r="H752" s="1209"/>
      <c r="I752" s="1207"/>
      <c r="J752" s="2016"/>
      <c r="K752" s="1209"/>
      <c r="L752" s="1207"/>
      <c r="M752" s="1244" t="s">
        <v>6422</v>
      </c>
      <c r="N752" s="1209"/>
      <c r="O752" s="1207"/>
      <c r="P752" s="2016"/>
      <c r="Q752" s="1209"/>
      <c r="R752" s="1207"/>
      <c r="S752" s="1208" t="s">
        <v>3391</v>
      </c>
      <c r="T752" s="1209"/>
      <c r="U752" s="1207"/>
      <c r="V752" s="1244" t="s">
        <v>3206</v>
      </c>
      <c r="W752" s="1209"/>
      <c r="X752" s="1207"/>
      <c r="Y752" s="1208" t="s">
        <v>3164</v>
      </c>
      <c r="Z752" s="1209"/>
      <c r="AA752" s="1207"/>
      <c r="AB752" s="1208" t="s">
        <v>3164</v>
      </c>
      <c r="AC752" s="1209"/>
      <c r="AD752" s="1207"/>
      <c r="AE752" s="1208" t="s">
        <v>6828</v>
      </c>
      <c r="AF752" s="1209"/>
      <c r="AG752" s="1207"/>
      <c r="AH752" s="1208" t="s">
        <v>6396</v>
      </c>
      <c r="AI752" s="1209"/>
      <c r="AJ752" s="1207"/>
      <c r="AK752" s="1208" t="s">
        <v>3164</v>
      </c>
      <c r="AL752" s="1209"/>
      <c r="AM752" s="1207"/>
      <c r="AN752" s="1208" t="s">
        <v>6864</v>
      </c>
      <c r="AO752" s="1209"/>
    </row>
    <row r="753" spans="1:41">
      <c r="A753" s="1332" t="s">
        <v>6601</v>
      </c>
      <c r="B753" s="1139" t="s">
        <v>6602</v>
      </c>
      <c r="C753" s="1207"/>
      <c r="D753" s="1457">
        <v>40</v>
      </c>
      <c r="E753" s="1209"/>
      <c r="F753" s="1207"/>
      <c r="G753" s="1457">
        <v>40</v>
      </c>
      <c r="H753" s="1209"/>
      <c r="I753" s="1207"/>
      <c r="J753" s="1457"/>
      <c r="K753" s="1209"/>
      <c r="L753" s="1207"/>
      <c r="M753" s="1457">
        <v>40</v>
      </c>
      <c r="N753" s="1209"/>
      <c r="O753" s="1207"/>
      <c r="P753" s="1457"/>
      <c r="Q753" s="1209"/>
      <c r="R753" s="1207"/>
      <c r="S753" s="1457">
        <v>40</v>
      </c>
      <c r="T753" s="1209"/>
      <c r="U753" s="1207"/>
      <c r="V753" s="1457">
        <v>40</v>
      </c>
      <c r="W753" s="1209"/>
      <c r="X753" s="1207"/>
      <c r="Y753" s="1457">
        <v>40</v>
      </c>
      <c r="Z753" s="1209"/>
      <c r="AA753" s="1207"/>
      <c r="AB753" s="1457">
        <v>40</v>
      </c>
      <c r="AC753" s="1209"/>
      <c r="AD753" s="1207"/>
      <c r="AE753" s="1457">
        <v>40</v>
      </c>
      <c r="AF753" s="1209"/>
      <c r="AG753" s="1207"/>
      <c r="AH753" s="1457">
        <v>40</v>
      </c>
      <c r="AI753" s="1209"/>
      <c r="AJ753" s="1207"/>
      <c r="AK753" s="1457">
        <v>40</v>
      </c>
      <c r="AL753" s="1209"/>
      <c r="AM753" s="1207"/>
      <c r="AN753" s="1457">
        <v>40</v>
      </c>
      <c r="AO753" s="1209"/>
    </row>
    <row r="754" spans="1:41">
      <c r="A754" s="1332" t="s">
        <v>6603</v>
      </c>
      <c r="B754" s="1139" t="s">
        <v>6604</v>
      </c>
      <c r="C754" s="1207"/>
      <c r="D754" s="1457">
        <v>10</v>
      </c>
      <c r="E754" s="1209"/>
      <c r="F754" s="1207"/>
      <c r="G754" s="1457">
        <v>10</v>
      </c>
      <c r="H754" s="1209"/>
      <c r="I754" s="1207"/>
      <c r="J754" s="1457"/>
      <c r="K754" s="1209"/>
      <c r="L754" s="1207"/>
      <c r="M754" s="1457">
        <v>30</v>
      </c>
      <c r="N754" s="1209"/>
      <c r="O754" s="1207"/>
      <c r="P754" s="1457"/>
      <c r="Q754" s="1209"/>
      <c r="R754" s="1207"/>
      <c r="S754" s="1457" t="s">
        <v>2261</v>
      </c>
      <c r="T754" s="1209"/>
      <c r="U754" s="1207"/>
      <c r="V754" s="1457">
        <v>30</v>
      </c>
      <c r="W754" s="1209"/>
      <c r="X754" s="1207"/>
      <c r="Y754" s="1457">
        <v>30</v>
      </c>
      <c r="Z754" s="1209"/>
      <c r="AA754" s="1207"/>
      <c r="AB754" s="1457">
        <v>30</v>
      </c>
      <c r="AC754" s="1209"/>
      <c r="AD754" s="1207"/>
      <c r="AE754" s="1457">
        <v>10</v>
      </c>
      <c r="AF754" s="1209"/>
      <c r="AG754" s="1207"/>
      <c r="AH754" s="1457">
        <v>10</v>
      </c>
      <c r="AI754" s="1209"/>
      <c r="AJ754" s="1207"/>
      <c r="AK754" s="1457" t="s">
        <v>2261</v>
      </c>
      <c r="AL754" s="1209"/>
      <c r="AM754" s="1207"/>
      <c r="AN754" s="1457">
        <v>10</v>
      </c>
      <c r="AO754" s="1209"/>
    </row>
    <row r="755" spans="1:41">
      <c r="A755" s="1332" t="s">
        <v>6605</v>
      </c>
      <c r="B755" s="1139" t="s">
        <v>6606</v>
      </c>
      <c r="C755" s="1207"/>
      <c r="D755" s="1457">
        <v>10</v>
      </c>
      <c r="E755" s="1209"/>
      <c r="F755" s="1207"/>
      <c r="G755" s="1457">
        <v>10</v>
      </c>
      <c r="H755" s="1209"/>
      <c r="I755" s="1207"/>
      <c r="J755" s="1457"/>
      <c r="K755" s="1209"/>
      <c r="L755" s="1207"/>
      <c r="M755" s="1457">
        <v>30</v>
      </c>
      <c r="N755" s="1209"/>
      <c r="O755" s="1207"/>
      <c r="P755" s="1457"/>
      <c r="Q755" s="1209"/>
      <c r="R755" s="1207"/>
      <c r="S755" s="1457" t="s">
        <v>2261</v>
      </c>
      <c r="T755" s="1209"/>
      <c r="U755" s="1207"/>
      <c r="V755" s="1457">
        <v>20</v>
      </c>
      <c r="W755" s="1209"/>
      <c r="X755" s="1207"/>
      <c r="Y755" s="1457">
        <v>20</v>
      </c>
      <c r="Z755" s="1209"/>
      <c r="AA755" s="1207"/>
      <c r="AB755" s="1457">
        <v>20</v>
      </c>
      <c r="AC755" s="1209"/>
      <c r="AD755" s="1207"/>
      <c r="AE755" s="1457">
        <v>10</v>
      </c>
      <c r="AF755" s="1209"/>
      <c r="AG755" s="1207"/>
      <c r="AH755" s="1457">
        <v>10</v>
      </c>
      <c r="AI755" s="1209"/>
      <c r="AJ755" s="1207"/>
      <c r="AK755" s="1457" t="s">
        <v>2261</v>
      </c>
      <c r="AL755" s="1209"/>
      <c r="AM755" s="1207"/>
      <c r="AN755" s="1457">
        <v>10</v>
      </c>
      <c r="AO755" s="1209"/>
    </row>
    <row r="756" spans="1:41">
      <c r="A756" s="1332" t="s">
        <v>6607</v>
      </c>
      <c r="B756" s="1139" t="s">
        <v>6608</v>
      </c>
      <c r="C756" s="1207"/>
      <c r="D756" s="1457">
        <v>40</v>
      </c>
      <c r="E756" s="1209"/>
      <c r="F756" s="1207"/>
      <c r="G756" s="1457">
        <v>40</v>
      </c>
      <c r="H756" s="1209"/>
      <c r="I756" s="1207"/>
      <c r="J756" s="1457"/>
      <c r="K756" s="1209"/>
      <c r="L756" s="1207"/>
      <c r="M756" s="1457">
        <v>40</v>
      </c>
      <c r="N756" s="1209"/>
      <c r="O756" s="1207"/>
      <c r="P756" s="1457"/>
      <c r="Q756" s="1209"/>
      <c r="R756" s="1207"/>
      <c r="S756" s="1457">
        <v>40</v>
      </c>
      <c r="T756" s="1209"/>
      <c r="U756" s="1207"/>
      <c r="V756" s="1457">
        <v>40</v>
      </c>
      <c r="W756" s="1209"/>
      <c r="X756" s="1207"/>
      <c r="Y756" s="1457">
        <v>40</v>
      </c>
      <c r="Z756" s="1209"/>
      <c r="AA756" s="1207"/>
      <c r="AB756" s="1457">
        <v>40</v>
      </c>
      <c r="AC756" s="1209"/>
      <c r="AD756" s="1207"/>
      <c r="AE756" s="1457">
        <v>40</v>
      </c>
      <c r="AF756" s="1209"/>
      <c r="AG756" s="1207"/>
      <c r="AH756" s="1457">
        <v>40</v>
      </c>
      <c r="AI756" s="1209"/>
      <c r="AJ756" s="1207"/>
      <c r="AK756" s="1457">
        <v>40</v>
      </c>
      <c r="AL756" s="1209"/>
      <c r="AM756" s="1207"/>
      <c r="AN756" s="1457">
        <v>40</v>
      </c>
      <c r="AO756" s="1209"/>
    </row>
    <row r="757" spans="1:41">
      <c r="A757" s="1332" t="s">
        <v>6609</v>
      </c>
      <c r="B757" s="1139" t="s">
        <v>6610</v>
      </c>
      <c r="C757" s="1207"/>
      <c r="D757" s="1457">
        <v>10</v>
      </c>
      <c r="E757" s="1209"/>
      <c r="F757" s="1207"/>
      <c r="G757" s="1457">
        <v>10</v>
      </c>
      <c r="H757" s="1209"/>
      <c r="I757" s="1207"/>
      <c r="J757" s="1457"/>
      <c r="K757" s="1209"/>
      <c r="L757" s="1207"/>
      <c r="M757" s="1457">
        <v>30</v>
      </c>
      <c r="N757" s="1209"/>
      <c r="O757" s="1207"/>
      <c r="P757" s="1457"/>
      <c r="Q757" s="1209"/>
      <c r="R757" s="1207"/>
      <c r="S757" s="1457" t="s">
        <v>2261</v>
      </c>
      <c r="T757" s="1209"/>
      <c r="U757" s="1207"/>
      <c r="V757" s="1457">
        <v>30</v>
      </c>
      <c r="W757" s="1209"/>
      <c r="X757" s="1207"/>
      <c r="Y757" s="1457">
        <v>30</v>
      </c>
      <c r="Z757" s="1209"/>
      <c r="AA757" s="1207"/>
      <c r="AB757" s="1457">
        <v>30</v>
      </c>
      <c r="AC757" s="1209"/>
      <c r="AD757" s="1207"/>
      <c r="AE757" s="1457">
        <v>10</v>
      </c>
      <c r="AF757" s="1209"/>
      <c r="AG757" s="1207"/>
      <c r="AH757" s="1457">
        <v>10</v>
      </c>
      <c r="AI757" s="1209"/>
      <c r="AJ757" s="1207"/>
      <c r="AK757" s="1457" t="s">
        <v>2261</v>
      </c>
      <c r="AL757" s="1209"/>
      <c r="AM757" s="1207"/>
      <c r="AN757" s="1457">
        <v>10</v>
      </c>
      <c r="AO757" s="1209"/>
    </row>
    <row r="758" spans="1:41">
      <c r="A758" s="1332" t="s">
        <v>6611</v>
      </c>
      <c r="B758" s="1139" t="s">
        <v>6612</v>
      </c>
      <c r="C758" s="1207"/>
      <c r="D758" s="1457">
        <v>10</v>
      </c>
      <c r="E758" s="1209"/>
      <c r="F758" s="1207"/>
      <c r="G758" s="1457">
        <v>10</v>
      </c>
      <c r="H758" s="1209"/>
      <c r="I758" s="1207"/>
      <c r="J758" s="1457"/>
      <c r="K758" s="1209"/>
      <c r="L758" s="1207"/>
      <c r="M758" s="1457">
        <v>30</v>
      </c>
      <c r="N758" s="1209"/>
      <c r="O758" s="1207"/>
      <c r="P758" s="1457"/>
      <c r="Q758" s="1209"/>
      <c r="R758" s="1207"/>
      <c r="S758" s="1457" t="s">
        <v>2261</v>
      </c>
      <c r="T758" s="1209"/>
      <c r="U758" s="1207"/>
      <c r="V758" s="1457">
        <v>30</v>
      </c>
      <c r="W758" s="1209"/>
      <c r="X758" s="1207"/>
      <c r="Y758" s="1457">
        <v>20</v>
      </c>
      <c r="Z758" s="1209"/>
      <c r="AA758" s="1207"/>
      <c r="AB758" s="1457">
        <v>20</v>
      </c>
      <c r="AC758" s="1209"/>
      <c r="AD758" s="1207"/>
      <c r="AE758" s="1457">
        <v>10</v>
      </c>
      <c r="AF758" s="1209"/>
      <c r="AG758" s="1207"/>
      <c r="AH758" s="1457">
        <v>10</v>
      </c>
      <c r="AI758" s="1209"/>
      <c r="AJ758" s="1207"/>
      <c r="AK758" s="1457" t="s">
        <v>2261</v>
      </c>
      <c r="AL758" s="1209"/>
      <c r="AM758" s="1207"/>
      <c r="AN758" s="1457">
        <v>10</v>
      </c>
      <c r="AO758" s="1209"/>
    </row>
    <row r="759" spans="1:41">
      <c r="A759" s="1332" t="s">
        <v>6613</v>
      </c>
      <c r="B759" s="1139" t="s">
        <v>6614</v>
      </c>
      <c r="C759" s="1207"/>
      <c r="D759" s="1457">
        <v>60</v>
      </c>
      <c r="E759" s="1209"/>
      <c r="F759" s="1207"/>
      <c r="G759" s="1457">
        <v>60</v>
      </c>
      <c r="H759" s="1209"/>
      <c r="I759" s="1207"/>
      <c r="J759" s="1457"/>
      <c r="K759" s="1209"/>
      <c r="L759" s="1207"/>
      <c r="M759" s="1457">
        <v>60</v>
      </c>
      <c r="N759" s="1209"/>
      <c r="O759" s="1207"/>
      <c r="P759" s="1457"/>
      <c r="Q759" s="1209"/>
      <c r="R759" s="1207"/>
      <c r="S759" s="1457">
        <v>60</v>
      </c>
      <c r="T759" s="1209"/>
      <c r="U759" s="1207"/>
      <c r="V759" s="1457">
        <v>60</v>
      </c>
      <c r="W759" s="1209"/>
      <c r="X759" s="1207"/>
      <c r="Y759" s="1457">
        <v>60</v>
      </c>
      <c r="Z759" s="1209"/>
      <c r="AA759" s="1207"/>
      <c r="AB759" s="1457">
        <v>60</v>
      </c>
      <c r="AC759" s="1209"/>
      <c r="AD759" s="1207"/>
      <c r="AE759" s="1457">
        <v>60</v>
      </c>
      <c r="AF759" s="1209"/>
      <c r="AG759" s="1207"/>
      <c r="AH759" s="1457">
        <v>60</v>
      </c>
      <c r="AI759" s="1209"/>
      <c r="AJ759" s="1207"/>
      <c r="AK759" s="1457">
        <v>60</v>
      </c>
      <c r="AL759" s="1209"/>
      <c r="AM759" s="1207"/>
      <c r="AN759" s="1457">
        <v>60</v>
      </c>
      <c r="AO759" s="1209"/>
    </row>
    <row r="760" spans="1:41">
      <c r="A760" s="1332" t="s">
        <v>6615</v>
      </c>
      <c r="B760" s="1139" t="s">
        <v>6616</v>
      </c>
      <c r="C760" s="1207"/>
      <c r="D760" s="1457">
        <v>60</v>
      </c>
      <c r="E760" s="1209"/>
      <c r="F760" s="1207"/>
      <c r="G760" s="1457">
        <v>60</v>
      </c>
      <c r="H760" s="1209"/>
      <c r="I760" s="1207"/>
      <c r="J760" s="1457"/>
      <c r="K760" s="1209"/>
      <c r="L760" s="1207"/>
      <c r="M760" s="1457">
        <v>60</v>
      </c>
      <c r="N760" s="1209"/>
      <c r="O760" s="1207"/>
      <c r="P760" s="1457"/>
      <c r="Q760" s="1209"/>
      <c r="R760" s="1207"/>
      <c r="S760" s="1457" t="s">
        <v>2261</v>
      </c>
      <c r="T760" s="1209"/>
      <c r="U760" s="1207"/>
      <c r="V760" s="1457">
        <v>60</v>
      </c>
      <c r="W760" s="1209"/>
      <c r="X760" s="1207"/>
      <c r="Y760" s="1457">
        <v>60</v>
      </c>
      <c r="Z760" s="1209"/>
      <c r="AA760" s="1207"/>
      <c r="AB760" s="1457">
        <v>60</v>
      </c>
      <c r="AC760" s="1209"/>
      <c r="AD760" s="1207"/>
      <c r="AE760" s="1457">
        <v>60</v>
      </c>
      <c r="AF760" s="1209"/>
      <c r="AG760" s="1207"/>
      <c r="AH760" s="1457">
        <v>60</v>
      </c>
      <c r="AI760" s="1209"/>
      <c r="AJ760" s="1207"/>
      <c r="AK760" s="1457" t="s">
        <v>2261</v>
      </c>
      <c r="AL760" s="1209"/>
      <c r="AM760" s="1207"/>
      <c r="AN760" s="1457">
        <v>60</v>
      </c>
      <c r="AO760" s="1209"/>
    </row>
    <row r="761" spans="1:41">
      <c r="A761" s="1332" t="s">
        <v>6617</v>
      </c>
      <c r="B761" s="1139" t="s">
        <v>6618</v>
      </c>
      <c r="C761" s="1207"/>
      <c r="D761" s="1457">
        <v>50</v>
      </c>
      <c r="E761" s="1209"/>
      <c r="F761" s="1207"/>
      <c r="G761" s="1457">
        <v>50</v>
      </c>
      <c r="H761" s="1209"/>
      <c r="I761" s="1207"/>
      <c r="J761" s="1457"/>
      <c r="K761" s="1209"/>
      <c r="L761" s="1207"/>
      <c r="M761" s="1457">
        <v>50</v>
      </c>
      <c r="N761" s="1209"/>
      <c r="O761" s="1207"/>
      <c r="P761" s="1457"/>
      <c r="Q761" s="1209"/>
      <c r="R761" s="1207"/>
      <c r="S761" s="1457" t="s">
        <v>2261</v>
      </c>
      <c r="T761" s="1209"/>
      <c r="U761" s="1207"/>
      <c r="V761" s="1457">
        <v>50</v>
      </c>
      <c r="W761" s="1209"/>
      <c r="X761" s="1207"/>
      <c r="Y761" s="1457">
        <v>50</v>
      </c>
      <c r="Z761" s="1209"/>
      <c r="AA761" s="1207"/>
      <c r="AB761" s="1457">
        <v>50</v>
      </c>
      <c r="AC761" s="1209"/>
      <c r="AD761" s="1207"/>
      <c r="AE761" s="1457">
        <v>50</v>
      </c>
      <c r="AF761" s="1209"/>
      <c r="AG761" s="1207"/>
      <c r="AH761" s="1457">
        <v>50</v>
      </c>
      <c r="AI761" s="1209"/>
      <c r="AJ761" s="1207"/>
      <c r="AK761" s="1457" t="s">
        <v>2261</v>
      </c>
      <c r="AL761" s="1209"/>
      <c r="AM761" s="1207"/>
      <c r="AN761" s="1457">
        <v>50</v>
      </c>
      <c r="AO761" s="1209"/>
    </row>
    <row r="762" spans="1:41">
      <c r="A762" s="1332" t="s">
        <v>6619</v>
      </c>
      <c r="B762" s="1139" t="s">
        <v>6620</v>
      </c>
      <c r="C762" s="1207"/>
      <c r="D762" s="1457">
        <v>60</v>
      </c>
      <c r="E762" s="1209"/>
      <c r="F762" s="1207"/>
      <c r="G762" s="1457">
        <v>60</v>
      </c>
      <c r="H762" s="1209"/>
      <c r="I762" s="1207"/>
      <c r="J762" s="1457"/>
      <c r="K762" s="1209"/>
      <c r="L762" s="1207"/>
      <c r="M762" s="1457">
        <v>60</v>
      </c>
      <c r="N762" s="1209"/>
      <c r="O762" s="1207"/>
      <c r="P762" s="1457"/>
      <c r="Q762" s="1209"/>
      <c r="R762" s="1207"/>
      <c r="S762" s="1457">
        <v>60</v>
      </c>
      <c r="T762" s="1209"/>
      <c r="U762" s="1207"/>
      <c r="V762" s="1457">
        <v>60</v>
      </c>
      <c r="W762" s="1209"/>
      <c r="X762" s="1207"/>
      <c r="Y762" s="1457">
        <v>60</v>
      </c>
      <c r="Z762" s="1209"/>
      <c r="AA762" s="1207"/>
      <c r="AB762" s="1457">
        <v>60</v>
      </c>
      <c r="AC762" s="1209"/>
      <c r="AD762" s="1207"/>
      <c r="AE762" s="1457">
        <v>60</v>
      </c>
      <c r="AF762" s="1209"/>
      <c r="AG762" s="1207"/>
      <c r="AH762" s="1457">
        <v>60</v>
      </c>
      <c r="AI762" s="1209"/>
      <c r="AJ762" s="1207"/>
      <c r="AK762" s="1457">
        <v>60</v>
      </c>
      <c r="AL762" s="1209"/>
      <c r="AM762" s="1207"/>
      <c r="AN762" s="1457">
        <v>60</v>
      </c>
      <c r="AO762" s="1209"/>
    </row>
    <row r="763" spans="1:41">
      <c r="A763" s="1332" t="s">
        <v>6621</v>
      </c>
      <c r="B763" s="1139" t="s">
        <v>6622</v>
      </c>
      <c r="C763" s="1207"/>
      <c r="D763" s="1457">
        <v>60</v>
      </c>
      <c r="E763" s="1209"/>
      <c r="F763" s="1207"/>
      <c r="G763" s="1457">
        <v>60</v>
      </c>
      <c r="H763" s="1209"/>
      <c r="I763" s="1207"/>
      <c r="J763" s="1457"/>
      <c r="K763" s="1209"/>
      <c r="L763" s="1207"/>
      <c r="M763" s="1457">
        <v>60</v>
      </c>
      <c r="N763" s="1209"/>
      <c r="O763" s="1207"/>
      <c r="P763" s="1457"/>
      <c r="Q763" s="1209"/>
      <c r="R763" s="1207"/>
      <c r="S763" s="1457" t="s">
        <v>2261</v>
      </c>
      <c r="T763" s="1209"/>
      <c r="U763" s="1207"/>
      <c r="V763" s="1457">
        <v>60</v>
      </c>
      <c r="W763" s="1209"/>
      <c r="X763" s="1207"/>
      <c r="Y763" s="1457">
        <v>60</v>
      </c>
      <c r="Z763" s="1209"/>
      <c r="AA763" s="1207"/>
      <c r="AB763" s="1457">
        <v>60</v>
      </c>
      <c r="AC763" s="1209"/>
      <c r="AD763" s="1207"/>
      <c r="AE763" s="1457">
        <v>60</v>
      </c>
      <c r="AF763" s="1209"/>
      <c r="AG763" s="1207"/>
      <c r="AH763" s="1457">
        <v>60</v>
      </c>
      <c r="AI763" s="1209"/>
      <c r="AJ763" s="1207"/>
      <c r="AK763" s="1457" t="s">
        <v>2261</v>
      </c>
      <c r="AL763" s="1209"/>
      <c r="AM763" s="1207"/>
      <c r="AN763" s="1457">
        <v>60</v>
      </c>
      <c r="AO763" s="1209"/>
    </row>
    <row r="764" spans="1:41">
      <c r="A764" s="1332" t="s">
        <v>6623</v>
      </c>
      <c r="B764" s="1139" t="s">
        <v>6624</v>
      </c>
      <c r="C764" s="1207"/>
      <c r="D764" s="1457">
        <v>50</v>
      </c>
      <c r="E764" s="1209"/>
      <c r="F764" s="1207"/>
      <c r="G764" s="1457">
        <v>50</v>
      </c>
      <c r="H764" s="1209"/>
      <c r="I764" s="1207"/>
      <c r="J764" s="1457"/>
      <c r="K764" s="1209"/>
      <c r="L764" s="1207"/>
      <c r="M764" s="1457">
        <v>50</v>
      </c>
      <c r="N764" s="1209"/>
      <c r="O764" s="1207"/>
      <c r="P764" s="1457"/>
      <c r="Q764" s="1209"/>
      <c r="R764" s="1207"/>
      <c r="S764" s="1457" t="s">
        <v>2261</v>
      </c>
      <c r="T764" s="1209"/>
      <c r="U764" s="1207"/>
      <c r="V764" s="1457">
        <v>50</v>
      </c>
      <c r="W764" s="1209"/>
      <c r="X764" s="1207"/>
      <c r="Y764" s="1457">
        <v>50</v>
      </c>
      <c r="Z764" s="1209"/>
      <c r="AA764" s="1207"/>
      <c r="AB764" s="1457">
        <v>50</v>
      </c>
      <c r="AC764" s="1209"/>
      <c r="AD764" s="1207"/>
      <c r="AE764" s="1457">
        <v>50</v>
      </c>
      <c r="AF764" s="1209"/>
      <c r="AG764" s="1207"/>
      <c r="AH764" s="1457">
        <v>50</v>
      </c>
      <c r="AI764" s="1209"/>
      <c r="AJ764" s="1207"/>
      <c r="AK764" s="1457" t="s">
        <v>2261</v>
      </c>
      <c r="AL764" s="1209"/>
      <c r="AM764" s="1207"/>
      <c r="AN764" s="1457">
        <v>50</v>
      </c>
      <c r="AO764" s="1209"/>
    </row>
    <row r="765" spans="1:41">
      <c r="A765" s="1298" t="s">
        <v>4444</v>
      </c>
      <c r="B765" s="1139" t="s">
        <v>5868</v>
      </c>
      <c r="C765" s="1207"/>
      <c r="D765" s="1208" t="s">
        <v>5858</v>
      </c>
      <c r="E765" s="1209"/>
      <c r="F765" s="1207"/>
      <c r="G765" s="1208" t="s">
        <v>5858</v>
      </c>
      <c r="H765" s="1209"/>
      <c r="I765" s="1207"/>
      <c r="J765" s="1208"/>
      <c r="K765" s="1209"/>
      <c r="L765" s="1207"/>
      <c r="M765" s="1208" t="s">
        <v>5858</v>
      </c>
      <c r="N765" s="1209"/>
      <c r="O765" s="1207"/>
      <c r="P765" s="1208"/>
      <c r="Q765" s="1209"/>
      <c r="R765" s="1207"/>
      <c r="S765" s="1208" t="s">
        <v>5858</v>
      </c>
      <c r="T765" s="1209"/>
      <c r="U765" s="1207"/>
      <c r="V765" s="1208" t="s">
        <v>5858</v>
      </c>
      <c r="W765" s="1209"/>
      <c r="X765" s="1207"/>
      <c r="Y765" s="1208" t="s">
        <v>5858</v>
      </c>
      <c r="Z765" s="1209"/>
      <c r="AA765" s="1207"/>
      <c r="AB765" s="1208" t="s">
        <v>5858</v>
      </c>
      <c r="AC765" s="1209"/>
      <c r="AD765" s="1207"/>
      <c r="AE765" s="1208" t="s">
        <v>5858</v>
      </c>
      <c r="AF765" s="1209"/>
      <c r="AG765" s="1207"/>
      <c r="AH765" s="1208" t="s">
        <v>5858</v>
      </c>
      <c r="AI765" s="1209"/>
      <c r="AJ765" s="1207"/>
      <c r="AK765" s="1208" t="s">
        <v>5858</v>
      </c>
      <c r="AL765" s="1209"/>
      <c r="AM765" s="1207"/>
      <c r="AN765" s="1208" t="s">
        <v>5858</v>
      </c>
      <c r="AO765" s="1209"/>
    </row>
    <row r="766" spans="1:41" ht="55.5">
      <c r="A766" s="1299" t="s">
        <v>6625</v>
      </c>
      <c r="B766" s="1139" t="s">
        <v>6626</v>
      </c>
      <c r="C766" s="1300" t="s">
        <v>6643</v>
      </c>
      <c r="D766" s="1301" t="s">
        <v>6646</v>
      </c>
      <c r="E766" s="1302" t="s">
        <v>6647</v>
      </c>
      <c r="F766" s="1300" t="s">
        <v>6643</v>
      </c>
      <c r="G766" s="1301" t="s">
        <v>6646</v>
      </c>
      <c r="H766" s="1302" t="s">
        <v>6647</v>
      </c>
      <c r="I766" s="1300" t="s">
        <v>4806</v>
      </c>
      <c r="J766" s="1301" t="s">
        <v>4807</v>
      </c>
      <c r="K766" s="1302" t="s">
        <v>4808</v>
      </c>
      <c r="L766" s="1300" t="s">
        <v>4806</v>
      </c>
      <c r="M766" s="1301" t="s">
        <v>4807</v>
      </c>
      <c r="N766" s="1302" t="s">
        <v>4808</v>
      </c>
      <c r="O766" s="1300" t="s">
        <v>4806</v>
      </c>
      <c r="P766" s="1301" t="s">
        <v>4807</v>
      </c>
      <c r="Q766" s="1302" t="s">
        <v>4808</v>
      </c>
      <c r="R766" s="1300" t="s">
        <v>4806</v>
      </c>
      <c r="S766" s="1301" t="s">
        <v>4807</v>
      </c>
      <c r="T766" s="1302" t="s">
        <v>4808</v>
      </c>
      <c r="U766" s="1300" t="s">
        <v>4806</v>
      </c>
      <c r="V766" s="1301" t="s">
        <v>4807</v>
      </c>
      <c r="W766" s="1302" t="s">
        <v>4808</v>
      </c>
      <c r="X766" s="1300" t="s">
        <v>4806</v>
      </c>
      <c r="Y766" s="1301" t="s">
        <v>4807</v>
      </c>
      <c r="Z766" s="1302" t="s">
        <v>4808</v>
      </c>
      <c r="AA766" s="1300" t="s">
        <v>4806</v>
      </c>
      <c r="AB766" s="1301" t="s">
        <v>4807</v>
      </c>
      <c r="AC766" s="1302" t="s">
        <v>4808</v>
      </c>
      <c r="AD766" s="1300" t="s">
        <v>4806</v>
      </c>
      <c r="AE766" s="1301" t="s">
        <v>4807</v>
      </c>
      <c r="AF766" s="1302" t="s">
        <v>4808</v>
      </c>
      <c r="AG766" s="1300" t="s">
        <v>4806</v>
      </c>
      <c r="AH766" s="1301" t="s">
        <v>4807</v>
      </c>
      <c r="AI766" s="1302" t="s">
        <v>4808</v>
      </c>
      <c r="AJ766" s="1300" t="s">
        <v>4806</v>
      </c>
      <c r="AK766" s="1301" t="s">
        <v>4807</v>
      </c>
      <c r="AL766" s="1302" t="s">
        <v>4808</v>
      </c>
      <c r="AM766" s="1300" t="s">
        <v>4806</v>
      </c>
      <c r="AN766" s="1301" t="s">
        <v>4807</v>
      </c>
      <c r="AO766" s="1302" t="s">
        <v>4808</v>
      </c>
    </row>
    <row r="767" spans="1:41">
      <c r="A767" s="1303" t="s">
        <v>4482</v>
      </c>
      <c r="B767" s="1304" t="s">
        <v>4483</v>
      </c>
      <c r="C767" s="1305" t="s">
        <v>2284</v>
      </c>
      <c r="D767" s="1479">
        <v>25.3</v>
      </c>
      <c r="E767" s="1480">
        <v>0</v>
      </c>
      <c r="F767" s="1305" t="s">
        <v>2284</v>
      </c>
      <c r="G767" s="1479">
        <v>25.2</v>
      </c>
      <c r="H767" s="1480">
        <v>0</v>
      </c>
      <c r="I767" s="1305"/>
      <c r="J767" s="1479" t="s">
        <v>1078</v>
      </c>
      <c r="K767" s="1480" t="s">
        <v>1078</v>
      </c>
      <c r="L767" s="1305" t="s">
        <v>2284</v>
      </c>
      <c r="M767" s="1479">
        <v>25.4</v>
      </c>
      <c r="N767" s="1480">
        <v>0</v>
      </c>
      <c r="O767" s="1305"/>
      <c r="P767" s="1479"/>
      <c r="Q767" s="1480"/>
      <c r="R767" s="1305" t="s">
        <v>2284</v>
      </c>
      <c r="S767" s="1479">
        <v>25</v>
      </c>
      <c r="T767" s="1480">
        <v>0</v>
      </c>
      <c r="U767" s="1305" t="s">
        <v>2284</v>
      </c>
      <c r="V767" s="1479">
        <v>25.1</v>
      </c>
      <c r="W767" s="1480">
        <v>0</v>
      </c>
      <c r="X767" s="1305" t="s">
        <v>2284</v>
      </c>
      <c r="Y767" s="1479">
        <v>25</v>
      </c>
      <c r="Z767" s="1480">
        <v>0</v>
      </c>
      <c r="AA767" s="1305" t="s">
        <v>2284</v>
      </c>
      <c r="AB767" s="1479">
        <v>25</v>
      </c>
      <c r="AC767" s="1480">
        <v>0</v>
      </c>
      <c r="AD767" s="1305" t="s">
        <v>2284</v>
      </c>
      <c r="AE767" s="1479">
        <v>25.3</v>
      </c>
      <c r="AF767" s="1480">
        <v>0</v>
      </c>
      <c r="AG767" s="1305" t="s">
        <v>2284</v>
      </c>
      <c r="AH767" s="1479">
        <v>25.3</v>
      </c>
      <c r="AI767" s="1480">
        <v>0</v>
      </c>
      <c r="AJ767" s="1305" t="s">
        <v>2284</v>
      </c>
      <c r="AK767" s="1479">
        <v>25.2</v>
      </c>
      <c r="AL767" s="1480">
        <v>0</v>
      </c>
      <c r="AM767" s="1305" t="s">
        <v>2284</v>
      </c>
      <c r="AN767" s="1479">
        <v>25.2</v>
      </c>
      <c r="AO767" s="1480">
        <v>0</v>
      </c>
    </row>
    <row r="768" spans="1:41">
      <c r="A768" s="1714" t="s">
        <v>4484</v>
      </c>
      <c r="B768" s="1350" t="s">
        <v>4485</v>
      </c>
      <c r="C768" s="1310" t="s">
        <v>2284</v>
      </c>
      <c r="D768" s="1485">
        <v>25.2</v>
      </c>
      <c r="E768" s="1486">
        <v>0</v>
      </c>
      <c r="F768" s="1310" t="s">
        <v>2284</v>
      </c>
      <c r="G768" s="1485">
        <v>25.2</v>
      </c>
      <c r="H768" s="1486">
        <v>0</v>
      </c>
      <c r="I768" s="1310"/>
      <c r="J768" s="1485" t="s">
        <v>1078</v>
      </c>
      <c r="K768" s="1486" t="s">
        <v>1078</v>
      </c>
      <c r="L768" s="1310" t="s">
        <v>2284</v>
      </c>
      <c r="M768" s="1485">
        <v>25.4</v>
      </c>
      <c r="N768" s="1486">
        <v>0</v>
      </c>
      <c r="O768" s="1310"/>
      <c r="P768" s="1485"/>
      <c r="Q768" s="1486"/>
      <c r="R768" s="1310" t="s">
        <v>2284</v>
      </c>
      <c r="S768" s="1485">
        <v>25.2</v>
      </c>
      <c r="T768" s="1486">
        <v>0</v>
      </c>
      <c r="U768" s="1310" t="s">
        <v>2284</v>
      </c>
      <c r="V768" s="1485">
        <v>25.3</v>
      </c>
      <c r="W768" s="1486">
        <v>0</v>
      </c>
      <c r="X768" s="1310" t="s">
        <v>2284</v>
      </c>
      <c r="Y768" s="1485">
        <v>25.1</v>
      </c>
      <c r="Z768" s="1486">
        <v>0</v>
      </c>
      <c r="AA768" s="1310" t="s">
        <v>2284</v>
      </c>
      <c r="AB768" s="1485">
        <v>25.1</v>
      </c>
      <c r="AC768" s="1486">
        <v>0</v>
      </c>
      <c r="AD768" s="1310" t="s">
        <v>2284</v>
      </c>
      <c r="AE768" s="1485">
        <v>25.2</v>
      </c>
      <c r="AF768" s="1486">
        <v>0</v>
      </c>
      <c r="AG768" s="1310" t="s">
        <v>2284</v>
      </c>
      <c r="AH768" s="1485">
        <v>25.3</v>
      </c>
      <c r="AI768" s="1486">
        <v>0</v>
      </c>
      <c r="AJ768" s="1310" t="s">
        <v>2284</v>
      </c>
      <c r="AK768" s="1485">
        <v>25.5</v>
      </c>
      <c r="AL768" s="1486">
        <v>0</v>
      </c>
      <c r="AM768" s="1310" t="s">
        <v>2284</v>
      </c>
      <c r="AN768" s="1485">
        <v>25.3</v>
      </c>
      <c r="AO768" s="1486">
        <v>0</v>
      </c>
    </row>
    <row r="769" spans="1:41">
      <c r="A769" s="1313" t="s">
        <v>4486</v>
      </c>
      <c r="B769" s="1143" t="s">
        <v>4487</v>
      </c>
      <c r="C769" s="1314" t="s">
        <v>1078</v>
      </c>
      <c r="D769" s="1483" t="s">
        <v>1078</v>
      </c>
      <c r="E769" s="1484" t="s">
        <v>1078</v>
      </c>
      <c r="F769" s="1314" t="s">
        <v>1078</v>
      </c>
      <c r="G769" s="1483" t="s">
        <v>1078</v>
      </c>
      <c r="H769" s="1484" t="s">
        <v>1078</v>
      </c>
      <c r="I769" s="1314"/>
      <c r="J769" s="1483" t="s">
        <v>1078</v>
      </c>
      <c r="K769" s="1484" t="s">
        <v>1078</v>
      </c>
      <c r="L769" s="1314" t="s">
        <v>1078</v>
      </c>
      <c r="M769" s="1483" t="s">
        <v>1078</v>
      </c>
      <c r="N769" s="1484" t="s">
        <v>1078</v>
      </c>
      <c r="O769" s="1314"/>
      <c r="P769" s="1483"/>
      <c r="Q769" s="1484"/>
      <c r="R769" s="1314" t="s">
        <v>1078</v>
      </c>
      <c r="S769" s="1483" t="s">
        <v>1078</v>
      </c>
      <c r="T769" s="1484" t="s">
        <v>1078</v>
      </c>
      <c r="U769" s="1314" t="s">
        <v>1078</v>
      </c>
      <c r="V769" s="1483" t="s">
        <v>1078</v>
      </c>
      <c r="W769" s="1484" t="s">
        <v>1078</v>
      </c>
      <c r="X769" s="1314" t="s">
        <v>1078</v>
      </c>
      <c r="Y769" s="1483" t="s">
        <v>1078</v>
      </c>
      <c r="Z769" s="1484" t="s">
        <v>1078</v>
      </c>
      <c r="AA769" s="1314" t="s">
        <v>1078</v>
      </c>
      <c r="AB769" s="1483" t="s">
        <v>1078</v>
      </c>
      <c r="AC769" s="1484" t="s">
        <v>1078</v>
      </c>
      <c r="AD769" s="1314" t="s">
        <v>1078</v>
      </c>
      <c r="AE769" s="1483" t="s">
        <v>1078</v>
      </c>
      <c r="AF769" s="1484" t="s">
        <v>1078</v>
      </c>
      <c r="AG769" s="1314" t="s">
        <v>1078</v>
      </c>
      <c r="AH769" s="1483" t="s">
        <v>1078</v>
      </c>
      <c r="AI769" s="1484" t="s">
        <v>1078</v>
      </c>
      <c r="AJ769" s="1314" t="s">
        <v>1078</v>
      </c>
      <c r="AK769" s="1483" t="s">
        <v>1078</v>
      </c>
      <c r="AL769" s="1484" t="s">
        <v>1078</v>
      </c>
      <c r="AM769" s="1314" t="s">
        <v>1078</v>
      </c>
      <c r="AN769" s="1483" t="s">
        <v>1078</v>
      </c>
      <c r="AO769" s="1484" t="s">
        <v>1078</v>
      </c>
    </row>
    <row r="770" spans="1:41">
      <c r="A770" s="1303" t="s">
        <v>4494</v>
      </c>
      <c r="B770" s="1304" t="s">
        <v>4495</v>
      </c>
      <c r="C770" s="1305" t="s">
        <v>2284</v>
      </c>
      <c r="D770" s="1487">
        <v>35.200000000000003</v>
      </c>
      <c r="E770" s="1488">
        <v>0</v>
      </c>
      <c r="F770" s="1305" t="s">
        <v>2284</v>
      </c>
      <c r="G770" s="1487">
        <v>35.299999999999997</v>
      </c>
      <c r="H770" s="1488">
        <v>0</v>
      </c>
      <c r="I770" s="1305"/>
      <c r="J770" s="1487" t="s">
        <v>1078</v>
      </c>
      <c r="K770" s="1488" t="s">
        <v>1078</v>
      </c>
      <c r="L770" s="1305" t="s">
        <v>4810</v>
      </c>
      <c r="M770" s="1487">
        <v>35.299999999999997</v>
      </c>
      <c r="N770" s="1488">
        <v>23.1</v>
      </c>
      <c r="O770" s="1305"/>
      <c r="P770" s="1487"/>
      <c r="Q770" s="1488"/>
      <c r="R770" s="1305" t="s">
        <v>2284</v>
      </c>
      <c r="S770" s="1487">
        <v>35.200000000000003</v>
      </c>
      <c r="T770" s="1488">
        <v>0</v>
      </c>
      <c r="U770" s="1305" t="s">
        <v>2284</v>
      </c>
      <c r="V770" s="1487">
        <v>35.1</v>
      </c>
      <c r="W770" s="1488">
        <v>0</v>
      </c>
      <c r="X770" s="1305" t="s">
        <v>2284</v>
      </c>
      <c r="Y770" s="1487">
        <v>35</v>
      </c>
      <c r="Z770" s="1488">
        <v>0</v>
      </c>
      <c r="AA770" s="1305" t="s">
        <v>2284</v>
      </c>
      <c r="AB770" s="1487">
        <v>35</v>
      </c>
      <c r="AC770" s="1488">
        <v>0</v>
      </c>
      <c r="AD770" s="1305" t="s">
        <v>2284</v>
      </c>
      <c r="AE770" s="1487">
        <v>35.299999999999997</v>
      </c>
      <c r="AF770" s="1488">
        <v>0</v>
      </c>
      <c r="AG770" s="1305" t="s">
        <v>2284</v>
      </c>
      <c r="AH770" s="1487">
        <v>35.299999999999997</v>
      </c>
      <c r="AI770" s="1488">
        <v>0</v>
      </c>
      <c r="AJ770" s="1305" t="s">
        <v>2284</v>
      </c>
      <c r="AK770" s="1487">
        <v>35.299999999999997</v>
      </c>
      <c r="AL770" s="1488">
        <v>0</v>
      </c>
      <c r="AM770" s="1305" t="s">
        <v>2284</v>
      </c>
      <c r="AN770" s="1487">
        <v>35.299999999999997</v>
      </c>
      <c r="AO770" s="1488">
        <v>0</v>
      </c>
    </row>
    <row r="771" spans="1:41">
      <c r="A771" s="1714" t="s">
        <v>4496</v>
      </c>
      <c r="B771" s="1350" t="s">
        <v>4497</v>
      </c>
      <c r="C771" s="1310" t="s">
        <v>2284</v>
      </c>
      <c r="D771" s="1489">
        <v>35.200000000000003</v>
      </c>
      <c r="E771" s="1490">
        <v>0</v>
      </c>
      <c r="F771" s="1310" t="s">
        <v>2284</v>
      </c>
      <c r="G771" s="1489">
        <v>35.299999999999997</v>
      </c>
      <c r="H771" s="1490">
        <v>0</v>
      </c>
      <c r="I771" s="1310"/>
      <c r="J771" s="1489" t="s">
        <v>1078</v>
      </c>
      <c r="K771" s="1490" t="s">
        <v>1078</v>
      </c>
      <c r="L771" s="1310" t="s">
        <v>2284</v>
      </c>
      <c r="M771" s="1489">
        <v>35.299999999999997</v>
      </c>
      <c r="N771" s="1490">
        <v>0</v>
      </c>
      <c r="O771" s="1310"/>
      <c r="P771" s="1489"/>
      <c r="Q771" s="1490"/>
      <c r="R771" s="1310" t="s">
        <v>2284</v>
      </c>
      <c r="S771" s="1489">
        <v>35.299999999999997</v>
      </c>
      <c r="T771" s="1490">
        <v>0</v>
      </c>
      <c r="U771" s="1310" t="s">
        <v>2284</v>
      </c>
      <c r="V771" s="1489">
        <v>35.1</v>
      </c>
      <c r="W771" s="1490">
        <v>0</v>
      </c>
      <c r="X771" s="1310" t="s">
        <v>2284</v>
      </c>
      <c r="Y771" s="1489">
        <v>35.1</v>
      </c>
      <c r="Z771" s="1490">
        <v>0</v>
      </c>
      <c r="AA771" s="1310" t="s">
        <v>2284</v>
      </c>
      <c r="AB771" s="1489">
        <v>35.1</v>
      </c>
      <c r="AC771" s="1490">
        <v>0</v>
      </c>
      <c r="AD771" s="1310" t="s">
        <v>2284</v>
      </c>
      <c r="AE771" s="1489">
        <v>35.200000000000003</v>
      </c>
      <c r="AF771" s="1490">
        <v>0</v>
      </c>
      <c r="AG771" s="1310" t="s">
        <v>2284</v>
      </c>
      <c r="AH771" s="1489">
        <v>35.299999999999997</v>
      </c>
      <c r="AI771" s="1490">
        <v>0</v>
      </c>
      <c r="AJ771" s="1310" t="s">
        <v>2284</v>
      </c>
      <c r="AK771" s="1489">
        <v>35.200000000000003</v>
      </c>
      <c r="AL771" s="1490">
        <v>0</v>
      </c>
      <c r="AM771" s="1310" t="s">
        <v>2284</v>
      </c>
      <c r="AN771" s="1489">
        <v>35.299999999999997</v>
      </c>
      <c r="AO771" s="1490">
        <v>0</v>
      </c>
    </row>
    <row r="772" spans="1:41">
      <c r="A772" s="1313" t="s">
        <v>4498</v>
      </c>
      <c r="B772" s="1143" t="s">
        <v>4499</v>
      </c>
      <c r="C772" s="1314" t="s">
        <v>1078</v>
      </c>
      <c r="D772" s="1491" t="s">
        <v>1078</v>
      </c>
      <c r="E772" s="1492" t="s">
        <v>1078</v>
      </c>
      <c r="F772" s="1314" t="s">
        <v>1078</v>
      </c>
      <c r="G772" s="1491" t="s">
        <v>1078</v>
      </c>
      <c r="H772" s="1492" t="s">
        <v>1078</v>
      </c>
      <c r="I772" s="1314"/>
      <c r="J772" s="1491" t="s">
        <v>1078</v>
      </c>
      <c r="K772" s="1492" t="s">
        <v>1078</v>
      </c>
      <c r="L772" s="1314" t="s">
        <v>2284</v>
      </c>
      <c r="M772" s="1491">
        <v>35.200000000000003</v>
      </c>
      <c r="N772" s="1492">
        <v>0</v>
      </c>
      <c r="O772" s="1314"/>
      <c r="P772" s="1491"/>
      <c r="Q772" s="1492"/>
      <c r="R772" s="1314" t="s">
        <v>1078</v>
      </c>
      <c r="S772" s="1491" t="s">
        <v>1078</v>
      </c>
      <c r="T772" s="1492" t="s">
        <v>1078</v>
      </c>
      <c r="U772" s="1314" t="s">
        <v>1078</v>
      </c>
      <c r="V772" s="1491" t="s">
        <v>1078</v>
      </c>
      <c r="W772" s="1492" t="s">
        <v>1078</v>
      </c>
      <c r="X772" s="1314" t="s">
        <v>1078</v>
      </c>
      <c r="Y772" s="1491" t="s">
        <v>1078</v>
      </c>
      <c r="Z772" s="1492" t="s">
        <v>1078</v>
      </c>
      <c r="AA772" s="1314" t="s">
        <v>1078</v>
      </c>
      <c r="AB772" s="1491" t="s">
        <v>1078</v>
      </c>
      <c r="AC772" s="1492" t="s">
        <v>1078</v>
      </c>
      <c r="AD772" s="1314" t="s">
        <v>1078</v>
      </c>
      <c r="AE772" s="1491" t="s">
        <v>1078</v>
      </c>
      <c r="AF772" s="1492" t="s">
        <v>1078</v>
      </c>
      <c r="AG772" s="1314" t="s">
        <v>1078</v>
      </c>
      <c r="AH772" s="1491" t="s">
        <v>1078</v>
      </c>
      <c r="AI772" s="1492" t="s">
        <v>1078</v>
      </c>
      <c r="AJ772" s="1314" t="s">
        <v>1078</v>
      </c>
      <c r="AK772" s="1491" t="s">
        <v>1078</v>
      </c>
      <c r="AL772" s="1492" t="s">
        <v>1078</v>
      </c>
      <c r="AM772" s="1314" t="s">
        <v>1078</v>
      </c>
      <c r="AN772" s="1491" t="s">
        <v>1078</v>
      </c>
      <c r="AO772" s="1492" t="s">
        <v>1078</v>
      </c>
    </row>
    <row r="773" spans="1:41">
      <c r="A773" s="1714" t="s">
        <v>4507</v>
      </c>
      <c r="B773" s="1687" t="s">
        <v>4508</v>
      </c>
      <c r="C773" s="1310" t="s">
        <v>2284</v>
      </c>
      <c r="D773" s="1489">
        <v>45.2</v>
      </c>
      <c r="E773" s="1490">
        <v>0</v>
      </c>
      <c r="F773" s="1310" t="s">
        <v>2284</v>
      </c>
      <c r="G773" s="1489">
        <v>45.2</v>
      </c>
      <c r="H773" s="1490">
        <v>0</v>
      </c>
      <c r="I773" s="1310"/>
      <c r="J773" s="1489" t="s">
        <v>1078</v>
      </c>
      <c r="K773" s="1490" t="s">
        <v>1078</v>
      </c>
      <c r="L773" s="1310" t="s">
        <v>2284</v>
      </c>
      <c r="M773" s="1489">
        <v>45.2</v>
      </c>
      <c r="N773" s="1490">
        <v>0</v>
      </c>
      <c r="O773" s="1310"/>
      <c r="P773" s="1489"/>
      <c r="Q773" s="1490"/>
      <c r="R773" s="1310" t="s">
        <v>2284</v>
      </c>
      <c r="S773" s="1489">
        <v>45.2</v>
      </c>
      <c r="T773" s="1490">
        <v>0</v>
      </c>
      <c r="U773" s="1310" t="s">
        <v>2284</v>
      </c>
      <c r="V773" s="1489">
        <v>45</v>
      </c>
      <c r="W773" s="1490">
        <v>0</v>
      </c>
      <c r="X773" s="1310" t="s">
        <v>2284</v>
      </c>
      <c r="Y773" s="1489">
        <v>45.2</v>
      </c>
      <c r="Z773" s="1490">
        <v>0</v>
      </c>
      <c r="AA773" s="1310" t="s">
        <v>2284</v>
      </c>
      <c r="AB773" s="1489">
        <v>45.2</v>
      </c>
      <c r="AC773" s="1490">
        <v>0</v>
      </c>
      <c r="AD773" s="1310" t="s">
        <v>2284</v>
      </c>
      <c r="AE773" s="1489">
        <v>45.2</v>
      </c>
      <c r="AF773" s="1490">
        <v>0</v>
      </c>
      <c r="AG773" s="1310" t="s">
        <v>2284</v>
      </c>
      <c r="AH773" s="1489">
        <v>45.3</v>
      </c>
      <c r="AI773" s="1490">
        <v>0</v>
      </c>
      <c r="AJ773" s="1310" t="s">
        <v>2284</v>
      </c>
      <c r="AK773" s="1489">
        <v>45.3</v>
      </c>
      <c r="AL773" s="1490">
        <v>0</v>
      </c>
      <c r="AM773" s="1310" t="s">
        <v>2284</v>
      </c>
      <c r="AN773" s="1489">
        <v>45.3</v>
      </c>
      <c r="AO773" s="1490">
        <v>0</v>
      </c>
    </row>
    <row r="774" spans="1:41">
      <c r="A774" s="1308" t="s">
        <v>4509</v>
      </c>
      <c r="B774" s="1309" t="s">
        <v>6235</v>
      </c>
      <c r="C774" s="1317" t="s">
        <v>2284</v>
      </c>
      <c r="D774" s="1496">
        <v>45.2</v>
      </c>
      <c r="E774" s="1497">
        <v>0</v>
      </c>
      <c r="F774" s="1317" t="s">
        <v>2284</v>
      </c>
      <c r="G774" s="1496">
        <v>45.2</v>
      </c>
      <c r="H774" s="1497">
        <v>0</v>
      </c>
      <c r="I774" s="1317"/>
      <c r="J774" s="1496" t="s">
        <v>1078</v>
      </c>
      <c r="K774" s="1497" t="s">
        <v>1078</v>
      </c>
      <c r="L774" s="1317" t="s">
        <v>2284</v>
      </c>
      <c r="M774" s="1496">
        <v>45.1</v>
      </c>
      <c r="N774" s="1497">
        <v>0</v>
      </c>
      <c r="O774" s="1317"/>
      <c r="P774" s="1496"/>
      <c r="Q774" s="1497"/>
      <c r="R774" s="1317" t="s">
        <v>2284</v>
      </c>
      <c r="S774" s="1496">
        <v>45.1</v>
      </c>
      <c r="T774" s="1497">
        <v>0</v>
      </c>
      <c r="U774" s="1317" t="s">
        <v>2284</v>
      </c>
      <c r="V774" s="1496">
        <v>44.9</v>
      </c>
      <c r="W774" s="1497">
        <v>0</v>
      </c>
      <c r="X774" s="1317" t="s">
        <v>2284</v>
      </c>
      <c r="Y774" s="1496">
        <v>45.1</v>
      </c>
      <c r="Z774" s="1497">
        <v>0</v>
      </c>
      <c r="AA774" s="1317" t="s">
        <v>2284</v>
      </c>
      <c r="AB774" s="1496">
        <v>45.1</v>
      </c>
      <c r="AC774" s="1497">
        <v>0</v>
      </c>
      <c r="AD774" s="1317" t="s">
        <v>2284</v>
      </c>
      <c r="AE774" s="1496">
        <v>45.4</v>
      </c>
      <c r="AF774" s="1497">
        <v>0</v>
      </c>
      <c r="AG774" s="1317" t="s">
        <v>2284</v>
      </c>
      <c r="AH774" s="1496">
        <v>45.3</v>
      </c>
      <c r="AI774" s="1497">
        <v>0</v>
      </c>
      <c r="AJ774" s="1317" t="s">
        <v>2284</v>
      </c>
      <c r="AK774" s="1496">
        <v>45.3</v>
      </c>
      <c r="AL774" s="1497">
        <v>0</v>
      </c>
      <c r="AM774" s="1317" t="s">
        <v>4810</v>
      </c>
      <c r="AN774" s="1496">
        <v>45.2</v>
      </c>
      <c r="AO774" s="1497">
        <v>1</v>
      </c>
    </row>
    <row r="775" spans="1:41">
      <c r="A775" s="1313" t="s">
        <v>4511</v>
      </c>
      <c r="B775" s="1143" t="s">
        <v>6236</v>
      </c>
      <c r="C775" s="1314" t="s">
        <v>1078</v>
      </c>
      <c r="D775" s="1491" t="s">
        <v>1078</v>
      </c>
      <c r="E775" s="1492" t="s">
        <v>1078</v>
      </c>
      <c r="F775" s="1314" t="s">
        <v>1078</v>
      </c>
      <c r="G775" s="1491" t="s">
        <v>1078</v>
      </c>
      <c r="H775" s="1492" t="s">
        <v>1078</v>
      </c>
      <c r="I775" s="1314" t="s">
        <v>1078</v>
      </c>
      <c r="J775" s="1491" t="s">
        <v>1078</v>
      </c>
      <c r="K775" s="1492" t="s">
        <v>1078</v>
      </c>
      <c r="L775" s="1314" t="s">
        <v>1078</v>
      </c>
      <c r="M775" s="1491" t="s">
        <v>1078</v>
      </c>
      <c r="N775" s="1492" t="s">
        <v>1078</v>
      </c>
      <c r="O775" s="1314"/>
      <c r="P775" s="1491"/>
      <c r="Q775" s="1492"/>
      <c r="R775" s="1314" t="s">
        <v>1078</v>
      </c>
      <c r="S775" s="1491" t="s">
        <v>1078</v>
      </c>
      <c r="T775" s="1492" t="s">
        <v>1078</v>
      </c>
      <c r="U775" s="1314" t="s">
        <v>1078</v>
      </c>
      <c r="V775" s="1491" t="s">
        <v>1078</v>
      </c>
      <c r="W775" s="1492" t="s">
        <v>1078</v>
      </c>
      <c r="X775" s="1314" t="s">
        <v>1078</v>
      </c>
      <c r="Y775" s="1491" t="s">
        <v>1078</v>
      </c>
      <c r="Z775" s="1492" t="s">
        <v>1078</v>
      </c>
      <c r="AA775" s="1314" t="s">
        <v>1078</v>
      </c>
      <c r="AB775" s="1491" t="s">
        <v>1078</v>
      </c>
      <c r="AC775" s="1492" t="s">
        <v>1078</v>
      </c>
      <c r="AD775" s="1314" t="s">
        <v>1078</v>
      </c>
      <c r="AE775" s="1491" t="s">
        <v>1078</v>
      </c>
      <c r="AF775" s="1492" t="s">
        <v>1078</v>
      </c>
      <c r="AG775" s="1314" t="s">
        <v>1078</v>
      </c>
      <c r="AH775" s="1491" t="s">
        <v>1078</v>
      </c>
      <c r="AI775" s="1492" t="s">
        <v>1078</v>
      </c>
      <c r="AJ775" s="1314" t="s">
        <v>1078</v>
      </c>
      <c r="AK775" s="1491" t="s">
        <v>1078</v>
      </c>
      <c r="AL775" s="1492" t="s">
        <v>1078</v>
      </c>
      <c r="AM775" s="1314" t="s">
        <v>2284</v>
      </c>
      <c r="AN775" s="1491">
        <v>45.1</v>
      </c>
      <c r="AO775" s="1492">
        <v>0</v>
      </c>
    </row>
    <row r="776" spans="1:41" ht="55.5">
      <c r="A776" s="1299" t="s">
        <v>6627</v>
      </c>
      <c r="B776" s="1139" t="s">
        <v>6628</v>
      </c>
      <c r="C776" s="1300" t="s">
        <v>6643</v>
      </c>
      <c r="D776" s="1301" t="s">
        <v>6646</v>
      </c>
      <c r="E776" s="1302" t="s">
        <v>6647</v>
      </c>
      <c r="F776" s="1300" t="s">
        <v>6643</v>
      </c>
      <c r="G776" s="1301" t="s">
        <v>6646</v>
      </c>
      <c r="H776" s="1302" t="s">
        <v>6647</v>
      </c>
      <c r="I776" s="1300" t="s">
        <v>4806</v>
      </c>
      <c r="J776" s="1301" t="s">
        <v>4807</v>
      </c>
      <c r="K776" s="1302" t="s">
        <v>4808</v>
      </c>
      <c r="L776" s="1300" t="s">
        <v>4806</v>
      </c>
      <c r="M776" s="1301" t="s">
        <v>4807</v>
      </c>
      <c r="N776" s="1302" t="s">
        <v>4808</v>
      </c>
      <c r="O776" s="1300" t="s">
        <v>4806</v>
      </c>
      <c r="P776" s="1301" t="s">
        <v>4807</v>
      </c>
      <c r="Q776" s="1302" t="s">
        <v>4808</v>
      </c>
      <c r="R776" s="1300" t="s">
        <v>4806</v>
      </c>
      <c r="S776" s="1301" t="s">
        <v>4807</v>
      </c>
      <c r="T776" s="1302" t="s">
        <v>4808</v>
      </c>
      <c r="U776" s="1300" t="s">
        <v>4806</v>
      </c>
      <c r="V776" s="1301" t="s">
        <v>4807</v>
      </c>
      <c r="W776" s="1302" t="s">
        <v>4808</v>
      </c>
      <c r="X776" s="1300" t="s">
        <v>4806</v>
      </c>
      <c r="Y776" s="1301" t="s">
        <v>4807</v>
      </c>
      <c r="Z776" s="1302" t="s">
        <v>4808</v>
      </c>
      <c r="AA776" s="1300" t="s">
        <v>4806</v>
      </c>
      <c r="AB776" s="1301" t="s">
        <v>4807</v>
      </c>
      <c r="AC776" s="1302" t="s">
        <v>4808</v>
      </c>
      <c r="AD776" s="1300" t="s">
        <v>4806</v>
      </c>
      <c r="AE776" s="1301" t="s">
        <v>4807</v>
      </c>
      <c r="AF776" s="1302" t="s">
        <v>4808</v>
      </c>
      <c r="AG776" s="1300" t="s">
        <v>4806</v>
      </c>
      <c r="AH776" s="1301" t="s">
        <v>4807</v>
      </c>
      <c r="AI776" s="1302" t="s">
        <v>4808</v>
      </c>
      <c r="AJ776" s="1300" t="s">
        <v>4806</v>
      </c>
      <c r="AK776" s="1301" t="s">
        <v>4807</v>
      </c>
      <c r="AL776" s="1302" t="s">
        <v>4808</v>
      </c>
      <c r="AM776" s="1300" t="s">
        <v>4806</v>
      </c>
      <c r="AN776" s="1301" t="s">
        <v>4807</v>
      </c>
      <c r="AO776" s="1302" t="s">
        <v>4808</v>
      </c>
    </row>
    <row r="777" spans="1:41">
      <c r="A777" s="1303" t="s">
        <v>4482</v>
      </c>
      <c r="B777" s="1304" t="s">
        <v>4483</v>
      </c>
      <c r="C777" s="1305" t="s">
        <v>2284</v>
      </c>
      <c r="D777" s="1479">
        <v>25.3</v>
      </c>
      <c r="E777" s="1480">
        <v>0</v>
      </c>
      <c r="F777" s="1305" t="s">
        <v>2284</v>
      </c>
      <c r="G777" s="1479">
        <v>25.2</v>
      </c>
      <c r="H777" s="1480">
        <v>0</v>
      </c>
      <c r="I777" s="1305"/>
      <c r="J777" s="1479" t="s">
        <v>1078</v>
      </c>
      <c r="K777" s="1480" t="s">
        <v>1078</v>
      </c>
      <c r="L777" s="1305" t="s">
        <v>2284</v>
      </c>
      <c r="M777" s="1479">
        <v>25.4</v>
      </c>
      <c r="N777" s="1480">
        <v>0</v>
      </c>
      <c r="O777" s="1305"/>
      <c r="P777" s="1479"/>
      <c r="Q777" s="1480"/>
      <c r="R777" s="1305" t="s">
        <v>2284</v>
      </c>
      <c r="S777" s="1479">
        <v>25</v>
      </c>
      <c r="T777" s="1480">
        <v>0</v>
      </c>
      <c r="U777" s="1305" t="s">
        <v>2284</v>
      </c>
      <c r="V777" s="1479">
        <v>25.1</v>
      </c>
      <c r="W777" s="1480">
        <v>0</v>
      </c>
      <c r="X777" s="1305" t="s">
        <v>2284</v>
      </c>
      <c r="Y777" s="1479">
        <v>25</v>
      </c>
      <c r="Z777" s="1480">
        <v>0</v>
      </c>
      <c r="AA777" s="1305" t="s">
        <v>2284</v>
      </c>
      <c r="AB777" s="1479">
        <v>25</v>
      </c>
      <c r="AC777" s="1480">
        <v>0</v>
      </c>
      <c r="AD777" s="1305" t="s">
        <v>2284</v>
      </c>
      <c r="AE777" s="1479">
        <v>25.3</v>
      </c>
      <c r="AF777" s="1480">
        <v>0</v>
      </c>
      <c r="AG777" s="1305" t="s">
        <v>2284</v>
      </c>
      <c r="AH777" s="1479">
        <v>25.3</v>
      </c>
      <c r="AI777" s="1480">
        <v>0</v>
      </c>
      <c r="AJ777" s="1305" t="s">
        <v>2284</v>
      </c>
      <c r="AK777" s="1479">
        <v>25.2</v>
      </c>
      <c r="AL777" s="1480">
        <v>0</v>
      </c>
      <c r="AM777" s="1305" t="s">
        <v>2284</v>
      </c>
      <c r="AN777" s="1479">
        <v>25.2</v>
      </c>
      <c r="AO777" s="1480">
        <v>0</v>
      </c>
    </row>
    <row r="778" spans="1:41">
      <c r="A778" s="1714" t="s">
        <v>4484</v>
      </c>
      <c r="B778" s="1350" t="s">
        <v>4485</v>
      </c>
      <c r="C778" s="1310" t="s">
        <v>2284</v>
      </c>
      <c r="D778" s="1485">
        <v>25.2</v>
      </c>
      <c r="E778" s="1486">
        <v>0</v>
      </c>
      <c r="F778" s="1310" t="s">
        <v>2284</v>
      </c>
      <c r="G778" s="1485">
        <v>25.2</v>
      </c>
      <c r="H778" s="1486">
        <v>0</v>
      </c>
      <c r="I778" s="1310"/>
      <c r="J778" s="1485" t="s">
        <v>1078</v>
      </c>
      <c r="K778" s="1486" t="s">
        <v>1078</v>
      </c>
      <c r="L778" s="1310" t="s">
        <v>2284</v>
      </c>
      <c r="M778" s="1485">
        <v>25.4</v>
      </c>
      <c r="N778" s="1486">
        <v>0</v>
      </c>
      <c r="O778" s="1310"/>
      <c r="P778" s="1485"/>
      <c r="Q778" s="1486"/>
      <c r="R778" s="1310" t="s">
        <v>2284</v>
      </c>
      <c r="S778" s="1485">
        <v>25.2</v>
      </c>
      <c r="T778" s="1486">
        <v>0</v>
      </c>
      <c r="U778" s="1310" t="s">
        <v>2284</v>
      </c>
      <c r="V778" s="1485">
        <v>25.3</v>
      </c>
      <c r="W778" s="1486">
        <v>0</v>
      </c>
      <c r="X778" s="1310" t="s">
        <v>2284</v>
      </c>
      <c r="Y778" s="1485">
        <v>25.1</v>
      </c>
      <c r="Z778" s="1486">
        <v>0</v>
      </c>
      <c r="AA778" s="1310" t="s">
        <v>2284</v>
      </c>
      <c r="AB778" s="1485">
        <v>25.1</v>
      </c>
      <c r="AC778" s="1486">
        <v>0</v>
      </c>
      <c r="AD778" s="1310" t="s">
        <v>2284</v>
      </c>
      <c r="AE778" s="1485">
        <v>25.2</v>
      </c>
      <c r="AF778" s="1486">
        <v>0</v>
      </c>
      <c r="AG778" s="1310" t="s">
        <v>2284</v>
      </c>
      <c r="AH778" s="1485">
        <v>25.3</v>
      </c>
      <c r="AI778" s="1486">
        <v>0</v>
      </c>
      <c r="AJ778" s="1310" t="s">
        <v>2284</v>
      </c>
      <c r="AK778" s="1485">
        <v>25.5</v>
      </c>
      <c r="AL778" s="1486">
        <v>0</v>
      </c>
      <c r="AM778" s="1310" t="s">
        <v>2284</v>
      </c>
      <c r="AN778" s="1485">
        <v>25.3</v>
      </c>
      <c r="AO778" s="1486">
        <v>0</v>
      </c>
    </row>
    <row r="779" spans="1:41">
      <c r="A779" s="1313" t="s">
        <v>4486</v>
      </c>
      <c r="B779" s="1143" t="s">
        <v>4487</v>
      </c>
      <c r="C779" s="1314" t="s">
        <v>1078</v>
      </c>
      <c r="D779" s="1483" t="s">
        <v>1078</v>
      </c>
      <c r="E779" s="1484" t="s">
        <v>1078</v>
      </c>
      <c r="F779" s="1314" t="s">
        <v>1078</v>
      </c>
      <c r="G779" s="1483" t="s">
        <v>1078</v>
      </c>
      <c r="H779" s="1484" t="s">
        <v>1078</v>
      </c>
      <c r="I779" s="1314"/>
      <c r="J779" s="1483" t="s">
        <v>1078</v>
      </c>
      <c r="K779" s="1484" t="s">
        <v>1078</v>
      </c>
      <c r="L779" s="1314" t="s">
        <v>1078</v>
      </c>
      <c r="M779" s="1483" t="s">
        <v>1078</v>
      </c>
      <c r="N779" s="1484" t="s">
        <v>1078</v>
      </c>
      <c r="O779" s="1314"/>
      <c r="P779" s="1483"/>
      <c r="Q779" s="1484"/>
      <c r="R779" s="1314" t="s">
        <v>1078</v>
      </c>
      <c r="S779" s="1483" t="s">
        <v>1078</v>
      </c>
      <c r="T779" s="1484" t="s">
        <v>1078</v>
      </c>
      <c r="U779" s="1314" t="s">
        <v>1078</v>
      </c>
      <c r="V779" s="1483" t="s">
        <v>1078</v>
      </c>
      <c r="W779" s="1484" t="s">
        <v>1078</v>
      </c>
      <c r="X779" s="1314" t="s">
        <v>1078</v>
      </c>
      <c r="Y779" s="1483" t="s">
        <v>1078</v>
      </c>
      <c r="Z779" s="1484" t="s">
        <v>1078</v>
      </c>
      <c r="AA779" s="1314" t="s">
        <v>1078</v>
      </c>
      <c r="AB779" s="1483" t="s">
        <v>1078</v>
      </c>
      <c r="AC779" s="1484" t="s">
        <v>1078</v>
      </c>
      <c r="AD779" s="1314" t="s">
        <v>1078</v>
      </c>
      <c r="AE779" s="1483" t="s">
        <v>1078</v>
      </c>
      <c r="AF779" s="1484" t="s">
        <v>1078</v>
      </c>
      <c r="AG779" s="1314" t="s">
        <v>1078</v>
      </c>
      <c r="AH779" s="1483" t="s">
        <v>1078</v>
      </c>
      <c r="AI779" s="1484" t="s">
        <v>1078</v>
      </c>
      <c r="AJ779" s="1314" t="s">
        <v>1078</v>
      </c>
      <c r="AK779" s="1483" t="s">
        <v>1078</v>
      </c>
      <c r="AL779" s="1484" t="s">
        <v>1078</v>
      </c>
      <c r="AM779" s="1314" t="s">
        <v>1078</v>
      </c>
      <c r="AN779" s="1483" t="s">
        <v>1078</v>
      </c>
      <c r="AO779" s="1484" t="s">
        <v>1078</v>
      </c>
    </row>
    <row r="780" spans="1:41">
      <c r="A780" s="1303" t="s">
        <v>4494</v>
      </c>
      <c r="B780" s="1304" t="s">
        <v>4495</v>
      </c>
      <c r="C780" s="1305" t="s">
        <v>2284</v>
      </c>
      <c r="D780" s="1479">
        <v>35.200000000000003</v>
      </c>
      <c r="E780" s="1480">
        <v>0</v>
      </c>
      <c r="F780" s="1305" t="s">
        <v>2284</v>
      </c>
      <c r="G780" s="1479">
        <v>35.299999999999997</v>
      </c>
      <c r="H780" s="1480">
        <v>0</v>
      </c>
      <c r="I780" s="1305"/>
      <c r="J780" s="1479" t="s">
        <v>1078</v>
      </c>
      <c r="K780" s="1480" t="s">
        <v>1078</v>
      </c>
      <c r="L780" s="1305" t="s">
        <v>4810</v>
      </c>
      <c r="M780" s="1479">
        <v>35.299999999999997</v>
      </c>
      <c r="N780" s="1480">
        <v>23.1</v>
      </c>
      <c r="O780" s="1305"/>
      <c r="P780" s="1479"/>
      <c r="Q780" s="1480"/>
      <c r="R780" s="1305" t="s">
        <v>2284</v>
      </c>
      <c r="S780" s="1479">
        <v>35.200000000000003</v>
      </c>
      <c r="T780" s="1480">
        <v>0</v>
      </c>
      <c r="U780" s="1305" t="s">
        <v>2284</v>
      </c>
      <c r="V780" s="1479">
        <v>35.1</v>
      </c>
      <c r="W780" s="1480">
        <v>0</v>
      </c>
      <c r="X780" s="1305" t="s">
        <v>2284</v>
      </c>
      <c r="Y780" s="1479">
        <v>35</v>
      </c>
      <c r="Z780" s="1480">
        <v>0</v>
      </c>
      <c r="AA780" s="1305" t="s">
        <v>2284</v>
      </c>
      <c r="AB780" s="1479">
        <v>35</v>
      </c>
      <c r="AC780" s="1480">
        <v>0</v>
      </c>
      <c r="AD780" s="1305" t="s">
        <v>2284</v>
      </c>
      <c r="AE780" s="1479">
        <v>35.299999999999997</v>
      </c>
      <c r="AF780" s="1480">
        <v>0</v>
      </c>
      <c r="AG780" s="1305" t="s">
        <v>2284</v>
      </c>
      <c r="AH780" s="1479">
        <v>35.299999999999997</v>
      </c>
      <c r="AI780" s="1480">
        <v>0</v>
      </c>
      <c r="AJ780" s="1305" t="s">
        <v>2284</v>
      </c>
      <c r="AK780" s="1479">
        <v>35.299999999999997</v>
      </c>
      <c r="AL780" s="1480">
        <v>0</v>
      </c>
      <c r="AM780" s="1305" t="s">
        <v>2284</v>
      </c>
      <c r="AN780" s="1479">
        <v>35.299999999999997</v>
      </c>
      <c r="AO780" s="1480">
        <v>0</v>
      </c>
    </row>
    <row r="781" spans="1:41">
      <c r="A781" s="1714" t="s">
        <v>4496</v>
      </c>
      <c r="B781" s="1350" t="s">
        <v>4497</v>
      </c>
      <c r="C781" s="1310" t="s">
        <v>2284</v>
      </c>
      <c r="D781" s="1485">
        <v>35.200000000000003</v>
      </c>
      <c r="E781" s="1486">
        <v>0</v>
      </c>
      <c r="F781" s="1310" t="s">
        <v>2284</v>
      </c>
      <c r="G781" s="1485">
        <v>35.299999999999997</v>
      </c>
      <c r="H781" s="1486">
        <v>0</v>
      </c>
      <c r="I781" s="1310"/>
      <c r="J781" s="1485" t="s">
        <v>1078</v>
      </c>
      <c r="K781" s="1486" t="s">
        <v>1078</v>
      </c>
      <c r="L781" s="1310" t="s">
        <v>2284</v>
      </c>
      <c r="M781" s="1485">
        <v>35.299999999999997</v>
      </c>
      <c r="N781" s="1486">
        <v>0</v>
      </c>
      <c r="O781" s="1310"/>
      <c r="P781" s="1485"/>
      <c r="Q781" s="1486"/>
      <c r="R781" s="1310" t="s">
        <v>2284</v>
      </c>
      <c r="S781" s="1485">
        <v>35.299999999999997</v>
      </c>
      <c r="T781" s="1486">
        <v>0</v>
      </c>
      <c r="U781" s="1310" t="s">
        <v>2284</v>
      </c>
      <c r="V781" s="1485">
        <v>35.1</v>
      </c>
      <c r="W781" s="1486">
        <v>0</v>
      </c>
      <c r="X781" s="1310" t="s">
        <v>2284</v>
      </c>
      <c r="Y781" s="1485">
        <v>35.1</v>
      </c>
      <c r="Z781" s="1486">
        <v>0</v>
      </c>
      <c r="AA781" s="1310" t="s">
        <v>2284</v>
      </c>
      <c r="AB781" s="1485">
        <v>35.1</v>
      </c>
      <c r="AC781" s="1486">
        <v>0</v>
      </c>
      <c r="AD781" s="1310" t="s">
        <v>2284</v>
      </c>
      <c r="AE781" s="1485">
        <v>35.200000000000003</v>
      </c>
      <c r="AF781" s="1486">
        <v>0</v>
      </c>
      <c r="AG781" s="1310" t="s">
        <v>2284</v>
      </c>
      <c r="AH781" s="1485">
        <v>35.299999999999997</v>
      </c>
      <c r="AI781" s="1486">
        <v>0</v>
      </c>
      <c r="AJ781" s="1310" t="s">
        <v>2284</v>
      </c>
      <c r="AK781" s="1485">
        <v>35.200000000000003</v>
      </c>
      <c r="AL781" s="1486">
        <v>0</v>
      </c>
      <c r="AM781" s="1310" t="s">
        <v>2284</v>
      </c>
      <c r="AN781" s="1485">
        <v>35.299999999999997</v>
      </c>
      <c r="AO781" s="1486">
        <v>0</v>
      </c>
    </row>
    <row r="782" spans="1:41">
      <c r="A782" s="1313" t="s">
        <v>4498</v>
      </c>
      <c r="B782" s="1143" t="s">
        <v>4499</v>
      </c>
      <c r="C782" s="1314" t="s">
        <v>1078</v>
      </c>
      <c r="D782" s="1483" t="s">
        <v>1078</v>
      </c>
      <c r="E782" s="1484" t="s">
        <v>1078</v>
      </c>
      <c r="F782" s="1314" t="s">
        <v>1078</v>
      </c>
      <c r="G782" s="1483" t="s">
        <v>1078</v>
      </c>
      <c r="H782" s="1484" t="s">
        <v>1078</v>
      </c>
      <c r="I782" s="1314"/>
      <c r="J782" s="1483" t="s">
        <v>1078</v>
      </c>
      <c r="K782" s="1484" t="s">
        <v>1078</v>
      </c>
      <c r="L782" s="1314" t="s">
        <v>2284</v>
      </c>
      <c r="M782" s="1483">
        <v>35.200000000000003</v>
      </c>
      <c r="N782" s="1484">
        <v>0</v>
      </c>
      <c r="O782" s="1314"/>
      <c r="P782" s="1483"/>
      <c r="Q782" s="1484"/>
      <c r="R782" s="1314" t="s">
        <v>1078</v>
      </c>
      <c r="S782" s="1483" t="s">
        <v>1078</v>
      </c>
      <c r="T782" s="1484" t="s">
        <v>1078</v>
      </c>
      <c r="U782" s="1314" t="s">
        <v>1078</v>
      </c>
      <c r="V782" s="1483" t="s">
        <v>1078</v>
      </c>
      <c r="W782" s="1484" t="s">
        <v>1078</v>
      </c>
      <c r="X782" s="1314" t="s">
        <v>1078</v>
      </c>
      <c r="Y782" s="1483" t="s">
        <v>1078</v>
      </c>
      <c r="Z782" s="1484" t="s">
        <v>1078</v>
      </c>
      <c r="AA782" s="1314" t="s">
        <v>1078</v>
      </c>
      <c r="AB782" s="1483" t="s">
        <v>1078</v>
      </c>
      <c r="AC782" s="1484" t="s">
        <v>1078</v>
      </c>
      <c r="AD782" s="1314" t="s">
        <v>1078</v>
      </c>
      <c r="AE782" s="1483" t="s">
        <v>1078</v>
      </c>
      <c r="AF782" s="1484" t="s">
        <v>1078</v>
      </c>
      <c r="AG782" s="1314" t="s">
        <v>1078</v>
      </c>
      <c r="AH782" s="1483" t="s">
        <v>1078</v>
      </c>
      <c r="AI782" s="1484" t="s">
        <v>1078</v>
      </c>
      <c r="AJ782" s="1314" t="s">
        <v>1078</v>
      </c>
      <c r="AK782" s="1483" t="s">
        <v>1078</v>
      </c>
      <c r="AL782" s="1484" t="s">
        <v>1078</v>
      </c>
      <c r="AM782" s="1314" t="s">
        <v>1078</v>
      </c>
      <c r="AN782" s="1483" t="s">
        <v>1078</v>
      </c>
      <c r="AO782" s="1484" t="s">
        <v>1078</v>
      </c>
    </row>
    <row r="783" spans="1:41">
      <c r="A783" s="1303" t="s">
        <v>4507</v>
      </c>
      <c r="B783" s="1304" t="s">
        <v>4508</v>
      </c>
      <c r="C783" s="1305" t="s">
        <v>2284</v>
      </c>
      <c r="D783" s="1479">
        <v>45.2</v>
      </c>
      <c r="E783" s="1480">
        <v>0</v>
      </c>
      <c r="F783" s="1305" t="s">
        <v>2284</v>
      </c>
      <c r="G783" s="1479">
        <v>45.2</v>
      </c>
      <c r="H783" s="1480">
        <v>0</v>
      </c>
      <c r="I783" s="1305"/>
      <c r="J783" s="1479" t="s">
        <v>1078</v>
      </c>
      <c r="K783" s="1480" t="s">
        <v>1078</v>
      </c>
      <c r="L783" s="1305" t="s">
        <v>2284</v>
      </c>
      <c r="M783" s="1479">
        <v>45.2</v>
      </c>
      <c r="N783" s="1480">
        <v>0</v>
      </c>
      <c r="O783" s="1305"/>
      <c r="P783" s="1479"/>
      <c r="Q783" s="1480"/>
      <c r="R783" s="1305" t="s">
        <v>2284</v>
      </c>
      <c r="S783" s="1479">
        <v>45.2</v>
      </c>
      <c r="T783" s="1480">
        <v>0</v>
      </c>
      <c r="U783" s="1305" t="s">
        <v>2284</v>
      </c>
      <c r="V783" s="1479">
        <v>45</v>
      </c>
      <c r="W783" s="1480">
        <v>0</v>
      </c>
      <c r="X783" s="1305" t="s">
        <v>2284</v>
      </c>
      <c r="Y783" s="1479">
        <v>45.2</v>
      </c>
      <c r="Z783" s="1480">
        <v>0</v>
      </c>
      <c r="AA783" s="1305" t="s">
        <v>2284</v>
      </c>
      <c r="AB783" s="1479">
        <v>45.2</v>
      </c>
      <c r="AC783" s="1480">
        <v>0</v>
      </c>
      <c r="AD783" s="1305" t="s">
        <v>2284</v>
      </c>
      <c r="AE783" s="1479">
        <v>45.2</v>
      </c>
      <c r="AF783" s="1480">
        <v>0</v>
      </c>
      <c r="AG783" s="1305" t="s">
        <v>2284</v>
      </c>
      <c r="AH783" s="1479">
        <v>45.3</v>
      </c>
      <c r="AI783" s="1480">
        <v>0</v>
      </c>
      <c r="AJ783" s="1305" t="s">
        <v>2284</v>
      </c>
      <c r="AK783" s="1479">
        <v>45.3</v>
      </c>
      <c r="AL783" s="1480">
        <v>0</v>
      </c>
      <c r="AM783" s="1305" t="s">
        <v>2284</v>
      </c>
      <c r="AN783" s="1479">
        <v>45.3</v>
      </c>
      <c r="AO783" s="1480">
        <v>0</v>
      </c>
    </row>
    <row r="784" spans="1:41">
      <c r="A784" s="1714" t="s">
        <v>4509</v>
      </c>
      <c r="B784" s="1350" t="s">
        <v>4510</v>
      </c>
      <c r="C784" s="1310" t="s">
        <v>2284</v>
      </c>
      <c r="D784" s="1485">
        <v>45.2</v>
      </c>
      <c r="E784" s="1486">
        <v>0</v>
      </c>
      <c r="F784" s="1310" t="s">
        <v>2284</v>
      </c>
      <c r="G784" s="1485">
        <v>45.2</v>
      </c>
      <c r="H784" s="1486">
        <v>0</v>
      </c>
      <c r="I784" s="1310" t="s">
        <v>1078</v>
      </c>
      <c r="J784" s="1485" t="s">
        <v>1078</v>
      </c>
      <c r="K784" s="1486" t="s">
        <v>1078</v>
      </c>
      <c r="L784" s="1310" t="s">
        <v>2284</v>
      </c>
      <c r="M784" s="1485">
        <v>45.1</v>
      </c>
      <c r="N784" s="1486">
        <v>0</v>
      </c>
      <c r="O784" s="1310"/>
      <c r="P784" s="1485"/>
      <c r="Q784" s="1486"/>
      <c r="R784" s="1310" t="s">
        <v>2284</v>
      </c>
      <c r="S784" s="1485">
        <v>45.1</v>
      </c>
      <c r="T784" s="1486">
        <v>0</v>
      </c>
      <c r="U784" s="1310" t="s">
        <v>2284</v>
      </c>
      <c r="V784" s="1485">
        <v>44.9</v>
      </c>
      <c r="W784" s="1486">
        <v>0</v>
      </c>
      <c r="X784" s="1310" t="s">
        <v>2284</v>
      </c>
      <c r="Y784" s="1485">
        <v>45.1</v>
      </c>
      <c r="Z784" s="1486">
        <v>0</v>
      </c>
      <c r="AA784" s="1310" t="s">
        <v>2284</v>
      </c>
      <c r="AB784" s="1485">
        <v>45.1</v>
      </c>
      <c r="AC784" s="1486">
        <v>0</v>
      </c>
      <c r="AD784" s="1310" t="s">
        <v>2284</v>
      </c>
      <c r="AE784" s="1485">
        <v>45.4</v>
      </c>
      <c r="AF784" s="1486">
        <v>0</v>
      </c>
      <c r="AG784" s="1310" t="s">
        <v>2284</v>
      </c>
      <c r="AH784" s="1485">
        <v>45.3</v>
      </c>
      <c r="AI784" s="1486">
        <v>0</v>
      </c>
      <c r="AJ784" s="1310" t="s">
        <v>2284</v>
      </c>
      <c r="AK784" s="1485">
        <v>45.3</v>
      </c>
      <c r="AL784" s="1486">
        <v>0</v>
      </c>
      <c r="AM784" s="1310" t="s">
        <v>4810</v>
      </c>
      <c r="AN784" s="1485">
        <v>45.2</v>
      </c>
      <c r="AO784" s="1486">
        <v>1</v>
      </c>
    </row>
    <row r="785" spans="1:41">
      <c r="A785" s="1313" t="s">
        <v>4511</v>
      </c>
      <c r="B785" s="1143" t="s">
        <v>4512</v>
      </c>
      <c r="C785" s="1314" t="s">
        <v>1078</v>
      </c>
      <c r="D785" s="1483" t="s">
        <v>1078</v>
      </c>
      <c r="E785" s="1484" t="s">
        <v>1078</v>
      </c>
      <c r="F785" s="1314" t="s">
        <v>1078</v>
      </c>
      <c r="G785" s="1483" t="s">
        <v>1078</v>
      </c>
      <c r="H785" s="1484" t="s">
        <v>1078</v>
      </c>
      <c r="I785" s="1314" t="s">
        <v>1078</v>
      </c>
      <c r="J785" s="1483" t="s">
        <v>1078</v>
      </c>
      <c r="K785" s="1484" t="s">
        <v>1078</v>
      </c>
      <c r="L785" s="1314" t="s">
        <v>1078</v>
      </c>
      <c r="M785" s="1483" t="s">
        <v>1078</v>
      </c>
      <c r="N785" s="1484" t="s">
        <v>1078</v>
      </c>
      <c r="O785" s="1314"/>
      <c r="P785" s="1483"/>
      <c r="Q785" s="1484"/>
      <c r="R785" s="1314" t="s">
        <v>1078</v>
      </c>
      <c r="S785" s="1483" t="s">
        <v>1078</v>
      </c>
      <c r="T785" s="1484" t="s">
        <v>1078</v>
      </c>
      <c r="U785" s="1314" t="s">
        <v>1078</v>
      </c>
      <c r="V785" s="1483" t="s">
        <v>1078</v>
      </c>
      <c r="W785" s="1484" t="s">
        <v>1078</v>
      </c>
      <c r="X785" s="1314" t="s">
        <v>1078</v>
      </c>
      <c r="Y785" s="1483" t="s">
        <v>1078</v>
      </c>
      <c r="Z785" s="1484" t="s">
        <v>1078</v>
      </c>
      <c r="AA785" s="1314" t="s">
        <v>1078</v>
      </c>
      <c r="AB785" s="1483" t="s">
        <v>1078</v>
      </c>
      <c r="AC785" s="1484" t="s">
        <v>1078</v>
      </c>
      <c r="AD785" s="1314" t="s">
        <v>1078</v>
      </c>
      <c r="AE785" s="1483" t="s">
        <v>1078</v>
      </c>
      <c r="AF785" s="1484" t="s">
        <v>1078</v>
      </c>
      <c r="AG785" s="1314" t="s">
        <v>1078</v>
      </c>
      <c r="AH785" s="1483" t="s">
        <v>1078</v>
      </c>
      <c r="AI785" s="1484" t="s">
        <v>1078</v>
      </c>
      <c r="AJ785" s="1314" t="s">
        <v>1078</v>
      </c>
      <c r="AK785" s="1483" t="s">
        <v>1078</v>
      </c>
      <c r="AL785" s="1484" t="s">
        <v>1078</v>
      </c>
      <c r="AM785" s="1314" t="s">
        <v>2284</v>
      </c>
      <c r="AN785" s="1483">
        <v>45.1</v>
      </c>
      <c r="AO785" s="1484">
        <v>0</v>
      </c>
    </row>
    <row r="786" spans="1:41" ht="55.5">
      <c r="A786" s="1299" t="s">
        <v>6629</v>
      </c>
      <c r="B786" s="1139" t="s">
        <v>6630</v>
      </c>
      <c r="C786" s="1300" t="s">
        <v>6643</v>
      </c>
      <c r="D786" s="1301" t="s">
        <v>6646</v>
      </c>
      <c r="E786" s="1302" t="s">
        <v>6647</v>
      </c>
      <c r="F786" s="1300" t="s">
        <v>6643</v>
      </c>
      <c r="G786" s="1301" t="s">
        <v>6646</v>
      </c>
      <c r="H786" s="1302" t="s">
        <v>6647</v>
      </c>
      <c r="I786" s="1300" t="s">
        <v>4806</v>
      </c>
      <c r="J786" s="1301" t="s">
        <v>4807</v>
      </c>
      <c r="K786" s="1302" t="s">
        <v>4808</v>
      </c>
      <c r="L786" s="1300" t="s">
        <v>4806</v>
      </c>
      <c r="M786" s="1301" t="s">
        <v>4807</v>
      </c>
      <c r="N786" s="1302" t="s">
        <v>4808</v>
      </c>
      <c r="O786" s="1300" t="s">
        <v>4806</v>
      </c>
      <c r="P786" s="1301" t="s">
        <v>4807</v>
      </c>
      <c r="Q786" s="1302" t="s">
        <v>4808</v>
      </c>
      <c r="R786" s="1300" t="s">
        <v>4806</v>
      </c>
      <c r="S786" s="1301" t="s">
        <v>4807</v>
      </c>
      <c r="T786" s="1302" t="s">
        <v>4808</v>
      </c>
      <c r="U786" s="1300" t="s">
        <v>4806</v>
      </c>
      <c r="V786" s="1301" t="s">
        <v>4807</v>
      </c>
      <c r="W786" s="1302" t="s">
        <v>4808</v>
      </c>
      <c r="X786" s="1300" t="s">
        <v>4806</v>
      </c>
      <c r="Y786" s="1301" t="s">
        <v>4807</v>
      </c>
      <c r="Z786" s="1302" t="s">
        <v>4808</v>
      </c>
      <c r="AA786" s="1300" t="s">
        <v>4806</v>
      </c>
      <c r="AB786" s="1301" t="s">
        <v>4807</v>
      </c>
      <c r="AC786" s="1302" t="s">
        <v>4808</v>
      </c>
      <c r="AD786" s="1300" t="s">
        <v>4806</v>
      </c>
      <c r="AE786" s="1301" t="s">
        <v>4807</v>
      </c>
      <c r="AF786" s="1302" t="s">
        <v>4808</v>
      </c>
      <c r="AG786" s="1300" t="s">
        <v>4806</v>
      </c>
      <c r="AH786" s="1301" t="s">
        <v>4807</v>
      </c>
      <c r="AI786" s="1302" t="s">
        <v>4808</v>
      </c>
      <c r="AJ786" s="1300" t="s">
        <v>4806</v>
      </c>
      <c r="AK786" s="1301" t="s">
        <v>4807</v>
      </c>
      <c r="AL786" s="1302" t="s">
        <v>4808</v>
      </c>
      <c r="AM786" s="1300" t="s">
        <v>4806</v>
      </c>
      <c r="AN786" s="1301" t="s">
        <v>4807</v>
      </c>
      <c r="AO786" s="1302" t="s">
        <v>4808</v>
      </c>
    </row>
    <row r="787" spans="1:41">
      <c r="A787" s="1303" t="s">
        <v>4446</v>
      </c>
      <c r="B787" s="1304" t="s">
        <v>4447</v>
      </c>
      <c r="C787" s="1305" t="s">
        <v>2284</v>
      </c>
      <c r="D787" s="1479">
        <v>10.199999999999999</v>
      </c>
      <c r="E787" s="1480">
        <v>0</v>
      </c>
      <c r="F787" s="1305" t="s">
        <v>2284</v>
      </c>
      <c r="G787" s="1479">
        <v>10.3</v>
      </c>
      <c r="H787" s="1480">
        <v>0</v>
      </c>
      <c r="I787" s="1305"/>
      <c r="J787" s="1479" t="s">
        <v>1078</v>
      </c>
      <c r="K787" s="1480" t="s">
        <v>1078</v>
      </c>
      <c r="L787" s="1305" t="s">
        <v>2261</v>
      </c>
      <c r="M787" s="1479" t="s">
        <v>1078</v>
      </c>
      <c r="N787" s="1480" t="s">
        <v>1078</v>
      </c>
      <c r="O787" s="1305"/>
      <c r="P787" s="1479"/>
      <c r="Q787" s="1480"/>
      <c r="R787" s="1305" t="s">
        <v>2261</v>
      </c>
      <c r="S787" s="1479" t="s">
        <v>1078</v>
      </c>
      <c r="T787" s="1480" t="s">
        <v>1078</v>
      </c>
      <c r="U787" s="1305" t="s">
        <v>2261</v>
      </c>
      <c r="V787" s="1479" t="s">
        <v>1078</v>
      </c>
      <c r="W787" s="1480" t="s">
        <v>1078</v>
      </c>
      <c r="X787" s="1305" t="s">
        <v>2261</v>
      </c>
      <c r="Y787" s="1479" t="s">
        <v>1078</v>
      </c>
      <c r="Z787" s="1480" t="s">
        <v>1078</v>
      </c>
      <c r="AA787" s="1305" t="s">
        <v>2261</v>
      </c>
      <c r="AB787" s="1479" t="s">
        <v>1078</v>
      </c>
      <c r="AC787" s="1480" t="s">
        <v>1078</v>
      </c>
      <c r="AD787" s="1305" t="s">
        <v>2284</v>
      </c>
      <c r="AE787" s="1479">
        <v>10.4</v>
      </c>
      <c r="AF787" s="1480">
        <v>0</v>
      </c>
      <c r="AG787" s="1305" t="s">
        <v>2284</v>
      </c>
      <c r="AH787" s="1479">
        <v>10.3</v>
      </c>
      <c r="AI787" s="1480">
        <v>0</v>
      </c>
      <c r="AJ787" s="1305" t="s">
        <v>2261</v>
      </c>
      <c r="AK787" s="1479" t="s">
        <v>1078</v>
      </c>
      <c r="AL787" s="1480" t="s">
        <v>1078</v>
      </c>
      <c r="AM787" s="1305" t="s">
        <v>4351</v>
      </c>
      <c r="AN787" s="1479">
        <v>10.1</v>
      </c>
      <c r="AO787" s="1480">
        <v>10.1</v>
      </c>
    </row>
    <row r="788" spans="1:41">
      <c r="A788" s="1714" t="s">
        <v>4448</v>
      </c>
      <c r="B788" s="1350" t="s">
        <v>4449</v>
      </c>
      <c r="C788" s="1310" t="s">
        <v>2284</v>
      </c>
      <c r="D788" s="1485">
        <v>10.3</v>
      </c>
      <c r="E788" s="1486">
        <v>0</v>
      </c>
      <c r="F788" s="1310" t="s">
        <v>2284</v>
      </c>
      <c r="G788" s="1485">
        <v>10.3</v>
      </c>
      <c r="H788" s="1486">
        <v>0</v>
      </c>
      <c r="I788" s="1310"/>
      <c r="J788" s="1485" t="s">
        <v>1078</v>
      </c>
      <c r="K788" s="1486" t="s">
        <v>1078</v>
      </c>
      <c r="L788" s="1310" t="s">
        <v>1078</v>
      </c>
      <c r="M788" s="1485" t="s">
        <v>1078</v>
      </c>
      <c r="N788" s="1486" t="s">
        <v>1078</v>
      </c>
      <c r="O788" s="1310"/>
      <c r="P788" s="1485"/>
      <c r="Q788" s="1486"/>
      <c r="R788" s="1310" t="s">
        <v>1078</v>
      </c>
      <c r="S788" s="1485" t="s">
        <v>1078</v>
      </c>
      <c r="T788" s="1486" t="s">
        <v>1078</v>
      </c>
      <c r="U788" s="1310" t="s">
        <v>1078</v>
      </c>
      <c r="V788" s="1485" t="s">
        <v>1078</v>
      </c>
      <c r="W788" s="1486" t="s">
        <v>1078</v>
      </c>
      <c r="X788" s="1310" t="s">
        <v>1078</v>
      </c>
      <c r="Y788" s="1485" t="s">
        <v>1078</v>
      </c>
      <c r="Z788" s="1486" t="s">
        <v>1078</v>
      </c>
      <c r="AA788" s="1310" t="s">
        <v>1078</v>
      </c>
      <c r="AB788" s="1485" t="s">
        <v>1078</v>
      </c>
      <c r="AC788" s="1486" t="s">
        <v>1078</v>
      </c>
      <c r="AD788" s="1310" t="s">
        <v>2284</v>
      </c>
      <c r="AE788" s="1485">
        <v>10.3</v>
      </c>
      <c r="AF788" s="1486">
        <v>0</v>
      </c>
      <c r="AG788" s="1310" t="s">
        <v>2284</v>
      </c>
      <c r="AH788" s="1485">
        <v>10.3</v>
      </c>
      <c r="AI788" s="1486">
        <v>0</v>
      </c>
      <c r="AJ788" s="1310" t="s">
        <v>1078</v>
      </c>
      <c r="AK788" s="1485" t="s">
        <v>1078</v>
      </c>
      <c r="AL788" s="1486" t="s">
        <v>1078</v>
      </c>
      <c r="AM788" s="1310" t="s">
        <v>4351</v>
      </c>
      <c r="AN788" s="1485">
        <v>10.3</v>
      </c>
      <c r="AO788" s="1486">
        <v>10.3</v>
      </c>
    </row>
    <row r="789" spans="1:41">
      <c r="A789" s="1313" t="s">
        <v>4450</v>
      </c>
      <c r="B789" s="1143" t="s">
        <v>4451</v>
      </c>
      <c r="C789" s="1314" t="s">
        <v>1078</v>
      </c>
      <c r="D789" s="1483" t="s">
        <v>1078</v>
      </c>
      <c r="E789" s="1484" t="s">
        <v>1078</v>
      </c>
      <c r="F789" s="1314" t="s">
        <v>1078</v>
      </c>
      <c r="G789" s="1483" t="s">
        <v>1078</v>
      </c>
      <c r="H789" s="1484" t="s">
        <v>1078</v>
      </c>
      <c r="I789" s="1314"/>
      <c r="J789" s="1483" t="s">
        <v>1078</v>
      </c>
      <c r="K789" s="1484" t="s">
        <v>1078</v>
      </c>
      <c r="L789" s="1314" t="s">
        <v>1078</v>
      </c>
      <c r="M789" s="1483" t="s">
        <v>1078</v>
      </c>
      <c r="N789" s="1484" t="s">
        <v>1078</v>
      </c>
      <c r="O789" s="1314"/>
      <c r="P789" s="1483"/>
      <c r="Q789" s="1484"/>
      <c r="R789" s="1314" t="s">
        <v>1078</v>
      </c>
      <c r="S789" s="1483" t="s">
        <v>1078</v>
      </c>
      <c r="T789" s="1484" t="s">
        <v>1078</v>
      </c>
      <c r="U789" s="1314" t="s">
        <v>1078</v>
      </c>
      <c r="V789" s="1483" t="s">
        <v>1078</v>
      </c>
      <c r="W789" s="1484" t="s">
        <v>1078</v>
      </c>
      <c r="X789" s="1314" t="s">
        <v>1078</v>
      </c>
      <c r="Y789" s="1483" t="s">
        <v>1078</v>
      </c>
      <c r="Z789" s="1484" t="s">
        <v>1078</v>
      </c>
      <c r="AA789" s="1314" t="s">
        <v>1078</v>
      </c>
      <c r="AB789" s="1483" t="s">
        <v>1078</v>
      </c>
      <c r="AC789" s="1484" t="s">
        <v>1078</v>
      </c>
      <c r="AD789" s="1314" t="s">
        <v>1078</v>
      </c>
      <c r="AE789" s="1483" t="s">
        <v>1078</v>
      </c>
      <c r="AF789" s="1484" t="s">
        <v>1078</v>
      </c>
      <c r="AG789" s="1314" t="s">
        <v>1078</v>
      </c>
      <c r="AH789" s="1483" t="s">
        <v>1078</v>
      </c>
      <c r="AI789" s="1484" t="s">
        <v>1078</v>
      </c>
      <c r="AJ789" s="1314" t="s">
        <v>1078</v>
      </c>
      <c r="AK789" s="1483" t="s">
        <v>1078</v>
      </c>
      <c r="AL789" s="1484" t="s">
        <v>1078</v>
      </c>
      <c r="AM789" s="1314" t="s">
        <v>1078</v>
      </c>
      <c r="AN789" s="1483" t="s">
        <v>1078</v>
      </c>
      <c r="AO789" s="1484" t="s">
        <v>1078</v>
      </c>
    </row>
    <row r="790" spans="1:41">
      <c r="A790" s="1303" t="s">
        <v>4452</v>
      </c>
      <c r="B790" s="1304" t="s">
        <v>4453</v>
      </c>
      <c r="C790" s="1305" t="s">
        <v>4809</v>
      </c>
      <c r="D790" s="1479" t="s">
        <v>1078</v>
      </c>
      <c r="E790" s="1480" t="s">
        <v>1078</v>
      </c>
      <c r="F790" s="1305" t="s">
        <v>4809</v>
      </c>
      <c r="G790" s="1479" t="s">
        <v>1078</v>
      </c>
      <c r="H790" s="1480" t="s">
        <v>1078</v>
      </c>
      <c r="I790" s="1305"/>
      <c r="J790" s="1479" t="s">
        <v>1078</v>
      </c>
      <c r="K790" s="1480" t="s">
        <v>1078</v>
      </c>
      <c r="L790" s="1305" t="s">
        <v>2261</v>
      </c>
      <c r="M790" s="1479" t="s">
        <v>1078</v>
      </c>
      <c r="N790" s="1480" t="s">
        <v>1078</v>
      </c>
      <c r="O790" s="1305"/>
      <c r="P790" s="1479"/>
      <c r="Q790" s="1480"/>
      <c r="R790" s="1305" t="s">
        <v>2261</v>
      </c>
      <c r="S790" s="1479" t="s">
        <v>1078</v>
      </c>
      <c r="T790" s="1480" t="s">
        <v>1078</v>
      </c>
      <c r="U790" s="1305" t="s">
        <v>2261</v>
      </c>
      <c r="V790" s="1479" t="s">
        <v>1078</v>
      </c>
      <c r="W790" s="1480" t="s">
        <v>1078</v>
      </c>
      <c r="X790" s="1305" t="s">
        <v>2261</v>
      </c>
      <c r="Y790" s="1479" t="s">
        <v>1078</v>
      </c>
      <c r="Z790" s="1480" t="s">
        <v>1078</v>
      </c>
      <c r="AA790" s="1305" t="s">
        <v>2261</v>
      </c>
      <c r="AB790" s="1479" t="s">
        <v>1078</v>
      </c>
      <c r="AC790" s="1480" t="s">
        <v>1078</v>
      </c>
      <c r="AD790" s="1305" t="s">
        <v>4809</v>
      </c>
      <c r="AE790" s="1479" t="s">
        <v>1078</v>
      </c>
      <c r="AF790" s="1480" t="s">
        <v>1078</v>
      </c>
      <c r="AG790" s="1305" t="s">
        <v>4809</v>
      </c>
      <c r="AH790" s="1479" t="s">
        <v>1078</v>
      </c>
      <c r="AI790" s="1480" t="s">
        <v>1078</v>
      </c>
      <c r="AJ790" s="1305" t="s">
        <v>2261</v>
      </c>
      <c r="AK790" s="1479" t="s">
        <v>1078</v>
      </c>
      <c r="AL790" s="1480" t="s">
        <v>1078</v>
      </c>
      <c r="AM790" s="1305" t="s">
        <v>2284</v>
      </c>
      <c r="AN790" s="1479">
        <v>15.2</v>
      </c>
      <c r="AO790" s="1480">
        <v>0</v>
      </c>
    </row>
    <row r="791" spans="1:41">
      <c r="A791" s="1714" t="s">
        <v>4454</v>
      </c>
      <c r="B791" s="1350" t="s">
        <v>4455</v>
      </c>
      <c r="C791" s="1310" t="s">
        <v>1078</v>
      </c>
      <c r="D791" s="1485" t="s">
        <v>1078</v>
      </c>
      <c r="E791" s="1486" t="s">
        <v>1078</v>
      </c>
      <c r="F791" s="1310" t="s">
        <v>1078</v>
      </c>
      <c r="G791" s="1485" t="s">
        <v>1078</v>
      </c>
      <c r="H791" s="1486" t="s">
        <v>1078</v>
      </c>
      <c r="I791" s="1310"/>
      <c r="J791" s="1485" t="s">
        <v>1078</v>
      </c>
      <c r="K791" s="1486" t="s">
        <v>1078</v>
      </c>
      <c r="L791" s="1310" t="s">
        <v>1078</v>
      </c>
      <c r="M791" s="1485" t="s">
        <v>1078</v>
      </c>
      <c r="N791" s="1486" t="s">
        <v>1078</v>
      </c>
      <c r="O791" s="1310"/>
      <c r="P791" s="1485"/>
      <c r="Q791" s="1486"/>
      <c r="R791" s="1310" t="s">
        <v>1078</v>
      </c>
      <c r="S791" s="1485" t="s">
        <v>1078</v>
      </c>
      <c r="T791" s="1486" t="s">
        <v>1078</v>
      </c>
      <c r="U791" s="1310" t="s">
        <v>1078</v>
      </c>
      <c r="V791" s="1485" t="s">
        <v>1078</v>
      </c>
      <c r="W791" s="1486" t="s">
        <v>1078</v>
      </c>
      <c r="X791" s="1310" t="s">
        <v>1078</v>
      </c>
      <c r="Y791" s="1485" t="s">
        <v>1078</v>
      </c>
      <c r="Z791" s="1486" t="s">
        <v>1078</v>
      </c>
      <c r="AA791" s="1310" t="s">
        <v>1078</v>
      </c>
      <c r="AB791" s="1485" t="s">
        <v>1078</v>
      </c>
      <c r="AC791" s="1486" t="s">
        <v>1078</v>
      </c>
      <c r="AD791" s="1310" t="s">
        <v>1078</v>
      </c>
      <c r="AE791" s="1485" t="s">
        <v>1078</v>
      </c>
      <c r="AF791" s="1486" t="s">
        <v>1078</v>
      </c>
      <c r="AG791" s="1310" t="s">
        <v>1078</v>
      </c>
      <c r="AH791" s="1485" t="s">
        <v>1078</v>
      </c>
      <c r="AI791" s="1486" t="s">
        <v>1078</v>
      </c>
      <c r="AJ791" s="1310" t="s">
        <v>1078</v>
      </c>
      <c r="AK791" s="1485" t="s">
        <v>1078</v>
      </c>
      <c r="AL791" s="1486" t="s">
        <v>1078</v>
      </c>
      <c r="AM791" s="1310" t="s">
        <v>2284</v>
      </c>
      <c r="AN791" s="1485">
        <v>15.2</v>
      </c>
      <c r="AO791" s="1486">
        <v>0</v>
      </c>
    </row>
    <row r="792" spans="1:41">
      <c r="A792" s="1313" t="s">
        <v>4456</v>
      </c>
      <c r="B792" s="1143" t="s">
        <v>4457</v>
      </c>
      <c r="C792" s="1314" t="s">
        <v>1078</v>
      </c>
      <c r="D792" s="1483" t="s">
        <v>1078</v>
      </c>
      <c r="E792" s="1484" t="s">
        <v>1078</v>
      </c>
      <c r="F792" s="1314" t="s">
        <v>1078</v>
      </c>
      <c r="G792" s="1483" t="s">
        <v>1078</v>
      </c>
      <c r="H792" s="1484" t="s">
        <v>1078</v>
      </c>
      <c r="I792" s="1314"/>
      <c r="J792" s="1483" t="s">
        <v>1078</v>
      </c>
      <c r="K792" s="1484" t="s">
        <v>1078</v>
      </c>
      <c r="L792" s="1314" t="s">
        <v>1078</v>
      </c>
      <c r="M792" s="1483" t="s">
        <v>1078</v>
      </c>
      <c r="N792" s="1484" t="s">
        <v>1078</v>
      </c>
      <c r="O792" s="1314"/>
      <c r="P792" s="1483"/>
      <c r="Q792" s="1484"/>
      <c r="R792" s="1314" t="s">
        <v>1078</v>
      </c>
      <c r="S792" s="1483" t="s">
        <v>1078</v>
      </c>
      <c r="T792" s="1484" t="s">
        <v>1078</v>
      </c>
      <c r="U792" s="1314" t="s">
        <v>1078</v>
      </c>
      <c r="V792" s="1483" t="s">
        <v>1078</v>
      </c>
      <c r="W792" s="1484" t="s">
        <v>1078</v>
      </c>
      <c r="X792" s="1314" t="s">
        <v>1078</v>
      </c>
      <c r="Y792" s="1483" t="s">
        <v>1078</v>
      </c>
      <c r="Z792" s="1484" t="s">
        <v>1078</v>
      </c>
      <c r="AA792" s="1314" t="s">
        <v>1078</v>
      </c>
      <c r="AB792" s="1483" t="s">
        <v>1078</v>
      </c>
      <c r="AC792" s="1484" t="s">
        <v>1078</v>
      </c>
      <c r="AD792" s="1314" t="s">
        <v>1078</v>
      </c>
      <c r="AE792" s="1483" t="s">
        <v>1078</v>
      </c>
      <c r="AF792" s="1484" t="s">
        <v>1078</v>
      </c>
      <c r="AG792" s="1314" t="s">
        <v>1078</v>
      </c>
      <c r="AH792" s="1483" t="s">
        <v>1078</v>
      </c>
      <c r="AI792" s="1484" t="s">
        <v>1078</v>
      </c>
      <c r="AJ792" s="1314" t="s">
        <v>1078</v>
      </c>
      <c r="AK792" s="1483" t="s">
        <v>1078</v>
      </c>
      <c r="AL792" s="1484" t="s">
        <v>1078</v>
      </c>
      <c r="AM792" s="1314" t="s">
        <v>1078</v>
      </c>
      <c r="AN792" s="1483" t="s">
        <v>1078</v>
      </c>
      <c r="AO792" s="1484" t="s">
        <v>1078</v>
      </c>
    </row>
    <row r="793" spans="1:41">
      <c r="A793" s="1303" t="s">
        <v>4458</v>
      </c>
      <c r="B793" s="1304" t="s">
        <v>4459</v>
      </c>
      <c r="C793" s="1305" t="s">
        <v>2284</v>
      </c>
      <c r="D793" s="1479">
        <v>20.2</v>
      </c>
      <c r="E793" s="1480">
        <v>0</v>
      </c>
      <c r="F793" s="1305" t="s">
        <v>2284</v>
      </c>
      <c r="G793" s="1479">
        <v>20.3</v>
      </c>
      <c r="H793" s="1480">
        <v>0</v>
      </c>
      <c r="I793" s="1305"/>
      <c r="J793" s="1479" t="s">
        <v>1078</v>
      </c>
      <c r="K793" s="1480" t="s">
        <v>1078</v>
      </c>
      <c r="L793" s="1305" t="s">
        <v>2261</v>
      </c>
      <c r="M793" s="1479" t="s">
        <v>1078</v>
      </c>
      <c r="N793" s="1480" t="s">
        <v>1078</v>
      </c>
      <c r="O793" s="1305"/>
      <c r="P793" s="1479"/>
      <c r="Q793" s="1480"/>
      <c r="R793" s="1305" t="s">
        <v>2261</v>
      </c>
      <c r="S793" s="1479" t="s">
        <v>1078</v>
      </c>
      <c r="T793" s="1480" t="s">
        <v>1078</v>
      </c>
      <c r="U793" s="1305" t="s">
        <v>2261</v>
      </c>
      <c r="V793" s="1479" t="s">
        <v>1078</v>
      </c>
      <c r="W793" s="1480" t="s">
        <v>1078</v>
      </c>
      <c r="X793" s="1305" t="s">
        <v>2261</v>
      </c>
      <c r="Y793" s="1479" t="s">
        <v>1078</v>
      </c>
      <c r="Z793" s="1480" t="s">
        <v>1078</v>
      </c>
      <c r="AA793" s="1305" t="s">
        <v>2261</v>
      </c>
      <c r="AB793" s="1479" t="s">
        <v>1078</v>
      </c>
      <c r="AC793" s="1480" t="s">
        <v>1078</v>
      </c>
      <c r="AD793" s="1305" t="s">
        <v>2284</v>
      </c>
      <c r="AE793" s="1479">
        <v>20.3</v>
      </c>
      <c r="AF793" s="1480">
        <v>0</v>
      </c>
      <c r="AG793" s="1305" t="s">
        <v>2284</v>
      </c>
      <c r="AH793" s="1479">
        <v>20.3</v>
      </c>
      <c r="AI793" s="1480">
        <v>0</v>
      </c>
      <c r="AJ793" s="1305" t="s">
        <v>2261</v>
      </c>
      <c r="AK793" s="1479" t="s">
        <v>1078</v>
      </c>
      <c r="AL793" s="1480" t="s">
        <v>1078</v>
      </c>
      <c r="AM793" s="1305" t="s">
        <v>4809</v>
      </c>
      <c r="AN793" s="1479" t="s">
        <v>1078</v>
      </c>
      <c r="AO793" s="1480" t="s">
        <v>1078</v>
      </c>
    </row>
    <row r="794" spans="1:41">
      <c r="A794" s="1714" t="s">
        <v>4460</v>
      </c>
      <c r="B794" s="1350" t="s">
        <v>4461</v>
      </c>
      <c r="C794" s="1310" t="s">
        <v>2284</v>
      </c>
      <c r="D794" s="1485">
        <v>20.3</v>
      </c>
      <c r="E794" s="1486">
        <v>0</v>
      </c>
      <c r="F794" s="1310" t="s">
        <v>2284</v>
      </c>
      <c r="G794" s="1485">
        <v>20.3</v>
      </c>
      <c r="H794" s="1486">
        <v>0</v>
      </c>
      <c r="I794" s="1310"/>
      <c r="J794" s="1485" t="s">
        <v>1078</v>
      </c>
      <c r="K794" s="1486" t="s">
        <v>1078</v>
      </c>
      <c r="L794" s="1310" t="s">
        <v>1078</v>
      </c>
      <c r="M794" s="1485" t="s">
        <v>1078</v>
      </c>
      <c r="N794" s="1486" t="s">
        <v>1078</v>
      </c>
      <c r="O794" s="1310"/>
      <c r="P794" s="1485"/>
      <c r="Q794" s="1486"/>
      <c r="R794" s="1310" t="s">
        <v>1078</v>
      </c>
      <c r="S794" s="1485" t="s">
        <v>1078</v>
      </c>
      <c r="T794" s="1486" t="s">
        <v>1078</v>
      </c>
      <c r="U794" s="1310" t="s">
        <v>1078</v>
      </c>
      <c r="V794" s="1485" t="s">
        <v>1078</v>
      </c>
      <c r="W794" s="1486" t="s">
        <v>1078</v>
      </c>
      <c r="X794" s="1310" t="s">
        <v>1078</v>
      </c>
      <c r="Y794" s="1485" t="s">
        <v>1078</v>
      </c>
      <c r="Z794" s="1486" t="s">
        <v>1078</v>
      </c>
      <c r="AA794" s="1310" t="s">
        <v>1078</v>
      </c>
      <c r="AB794" s="1485" t="s">
        <v>1078</v>
      </c>
      <c r="AC794" s="1486" t="s">
        <v>1078</v>
      </c>
      <c r="AD794" s="1310" t="s">
        <v>2284</v>
      </c>
      <c r="AE794" s="1485">
        <v>20.3</v>
      </c>
      <c r="AF794" s="1486">
        <v>0</v>
      </c>
      <c r="AG794" s="1310" t="s">
        <v>2284</v>
      </c>
      <c r="AH794" s="1485">
        <v>20.3</v>
      </c>
      <c r="AI794" s="1486">
        <v>0</v>
      </c>
      <c r="AJ794" s="1310" t="s">
        <v>1078</v>
      </c>
      <c r="AK794" s="1485" t="s">
        <v>1078</v>
      </c>
      <c r="AL794" s="1486" t="s">
        <v>1078</v>
      </c>
      <c r="AM794" s="1310" t="s">
        <v>1078</v>
      </c>
      <c r="AN794" s="1485" t="s">
        <v>1078</v>
      </c>
      <c r="AO794" s="1486" t="s">
        <v>1078</v>
      </c>
    </row>
    <row r="795" spans="1:41">
      <c r="A795" s="1313" t="s">
        <v>4462</v>
      </c>
      <c r="B795" s="1143" t="s">
        <v>4463</v>
      </c>
      <c r="C795" s="1314" t="s">
        <v>1078</v>
      </c>
      <c r="D795" s="1483" t="s">
        <v>1078</v>
      </c>
      <c r="E795" s="1484" t="s">
        <v>1078</v>
      </c>
      <c r="F795" s="1314" t="s">
        <v>1078</v>
      </c>
      <c r="G795" s="1483" t="s">
        <v>1078</v>
      </c>
      <c r="H795" s="1484" t="s">
        <v>1078</v>
      </c>
      <c r="I795" s="1314"/>
      <c r="J795" s="1483" t="s">
        <v>1078</v>
      </c>
      <c r="K795" s="1484" t="s">
        <v>1078</v>
      </c>
      <c r="L795" s="1314" t="s">
        <v>1078</v>
      </c>
      <c r="M795" s="1483" t="s">
        <v>1078</v>
      </c>
      <c r="N795" s="1484" t="s">
        <v>1078</v>
      </c>
      <c r="O795" s="1314"/>
      <c r="P795" s="1483"/>
      <c r="Q795" s="1484"/>
      <c r="R795" s="1314" t="s">
        <v>1078</v>
      </c>
      <c r="S795" s="1483" t="s">
        <v>1078</v>
      </c>
      <c r="T795" s="1484" t="s">
        <v>1078</v>
      </c>
      <c r="U795" s="1314" t="s">
        <v>1078</v>
      </c>
      <c r="V795" s="1483" t="s">
        <v>1078</v>
      </c>
      <c r="W795" s="1484" t="s">
        <v>1078</v>
      </c>
      <c r="X795" s="1314" t="s">
        <v>1078</v>
      </c>
      <c r="Y795" s="1483" t="s">
        <v>1078</v>
      </c>
      <c r="Z795" s="1484" t="s">
        <v>1078</v>
      </c>
      <c r="AA795" s="1314" t="s">
        <v>1078</v>
      </c>
      <c r="AB795" s="1483" t="s">
        <v>1078</v>
      </c>
      <c r="AC795" s="1484" t="s">
        <v>1078</v>
      </c>
      <c r="AD795" s="1314" t="s">
        <v>1078</v>
      </c>
      <c r="AE795" s="1483" t="s">
        <v>1078</v>
      </c>
      <c r="AF795" s="1484" t="s">
        <v>1078</v>
      </c>
      <c r="AG795" s="1314" t="s">
        <v>1078</v>
      </c>
      <c r="AH795" s="1483" t="s">
        <v>1078</v>
      </c>
      <c r="AI795" s="1484" t="s">
        <v>1078</v>
      </c>
      <c r="AJ795" s="1314" t="s">
        <v>1078</v>
      </c>
      <c r="AK795" s="1483" t="s">
        <v>1078</v>
      </c>
      <c r="AL795" s="1484" t="s">
        <v>1078</v>
      </c>
      <c r="AM795" s="1314" t="s">
        <v>1078</v>
      </c>
      <c r="AN795" s="1483" t="s">
        <v>1078</v>
      </c>
      <c r="AO795" s="1484" t="s">
        <v>1078</v>
      </c>
    </row>
    <row r="796" spans="1:41">
      <c r="A796" s="1303" t="s">
        <v>4464</v>
      </c>
      <c r="B796" s="1304" t="s">
        <v>4465</v>
      </c>
      <c r="C796" s="1305" t="s">
        <v>4809</v>
      </c>
      <c r="D796" s="1479" t="s">
        <v>1078</v>
      </c>
      <c r="E796" s="1480" t="s">
        <v>1078</v>
      </c>
      <c r="F796" s="1305" t="s">
        <v>4809</v>
      </c>
      <c r="G796" s="1479" t="s">
        <v>1078</v>
      </c>
      <c r="H796" s="1480" t="s">
        <v>1078</v>
      </c>
      <c r="I796" s="1305"/>
      <c r="J796" s="1479" t="s">
        <v>1078</v>
      </c>
      <c r="K796" s="1480" t="s">
        <v>1078</v>
      </c>
      <c r="L796" s="1305" t="s">
        <v>2261</v>
      </c>
      <c r="M796" s="1479" t="s">
        <v>1078</v>
      </c>
      <c r="N796" s="1480" t="s">
        <v>1078</v>
      </c>
      <c r="O796" s="1305"/>
      <c r="P796" s="1479"/>
      <c r="Q796" s="1480"/>
      <c r="R796" s="1305" t="s">
        <v>2261</v>
      </c>
      <c r="S796" s="1479" t="s">
        <v>1078</v>
      </c>
      <c r="T796" s="1480" t="s">
        <v>1078</v>
      </c>
      <c r="U796" s="1305" t="s">
        <v>2261</v>
      </c>
      <c r="V796" s="1479" t="s">
        <v>1078</v>
      </c>
      <c r="W796" s="1480" t="s">
        <v>1078</v>
      </c>
      <c r="X796" s="1305" t="s">
        <v>2261</v>
      </c>
      <c r="Y796" s="1479" t="s">
        <v>1078</v>
      </c>
      <c r="Z796" s="1480" t="s">
        <v>1078</v>
      </c>
      <c r="AA796" s="1305" t="s">
        <v>2261</v>
      </c>
      <c r="AB796" s="1479" t="s">
        <v>1078</v>
      </c>
      <c r="AC796" s="1480" t="s">
        <v>1078</v>
      </c>
      <c r="AD796" s="1305" t="s">
        <v>4809</v>
      </c>
      <c r="AE796" s="1479" t="s">
        <v>1078</v>
      </c>
      <c r="AF796" s="1480" t="s">
        <v>1078</v>
      </c>
      <c r="AG796" s="1305" t="s">
        <v>4809</v>
      </c>
      <c r="AH796" s="1479" t="s">
        <v>1078</v>
      </c>
      <c r="AI796" s="1480" t="s">
        <v>1078</v>
      </c>
      <c r="AJ796" s="1305" t="s">
        <v>2261</v>
      </c>
      <c r="AK796" s="1479" t="s">
        <v>1078</v>
      </c>
      <c r="AL796" s="1480" t="s">
        <v>1078</v>
      </c>
      <c r="AM796" s="1305" t="s">
        <v>2284</v>
      </c>
      <c r="AN796" s="1479">
        <v>25.3</v>
      </c>
      <c r="AO796" s="1480">
        <v>0</v>
      </c>
    </row>
    <row r="797" spans="1:41">
      <c r="A797" s="1714" t="s">
        <v>4466</v>
      </c>
      <c r="B797" s="1350" t="s">
        <v>4467</v>
      </c>
      <c r="C797" s="1310" t="s">
        <v>1078</v>
      </c>
      <c r="D797" s="1485" t="s">
        <v>1078</v>
      </c>
      <c r="E797" s="1486" t="s">
        <v>1078</v>
      </c>
      <c r="F797" s="1310" t="s">
        <v>1078</v>
      </c>
      <c r="G797" s="1485" t="s">
        <v>1078</v>
      </c>
      <c r="H797" s="1486" t="s">
        <v>1078</v>
      </c>
      <c r="I797" s="1310"/>
      <c r="J797" s="1485" t="s">
        <v>1078</v>
      </c>
      <c r="K797" s="1486" t="s">
        <v>1078</v>
      </c>
      <c r="L797" s="1310" t="s">
        <v>1078</v>
      </c>
      <c r="M797" s="1485" t="s">
        <v>1078</v>
      </c>
      <c r="N797" s="1486" t="s">
        <v>1078</v>
      </c>
      <c r="O797" s="1310"/>
      <c r="P797" s="1485"/>
      <c r="Q797" s="1486"/>
      <c r="R797" s="1310" t="s">
        <v>1078</v>
      </c>
      <c r="S797" s="1485" t="s">
        <v>1078</v>
      </c>
      <c r="T797" s="1486" t="s">
        <v>1078</v>
      </c>
      <c r="U797" s="1310" t="s">
        <v>1078</v>
      </c>
      <c r="V797" s="1485" t="s">
        <v>1078</v>
      </c>
      <c r="W797" s="1486" t="s">
        <v>1078</v>
      </c>
      <c r="X797" s="1310" t="s">
        <v>1078</v>
      </c>
      <c r="Y797" s="1485" t="s">
        <v>1078</v>
      </c>
      <c r="Z797" s="1486" t="s">
        <v>1078</v>
      </c>
      <c r="AA797" s="1310" t="s">
        <v>1078</v>
      </c>
      <c r="AB797" s="1485" t="s">
        <v>1078</v>
      </c>
      <c r="AC797" s="1486" t="s">
        <v>1078</v>
      </c>
      <c r="AD797" s="1310" t="s">
        <v>1078</v>
      </c>
      <c r="AE797" s="1485" t="s">
        <v>1078</v>
      </c>
      <c r="AF797" s="1486" t="s">
        <v>1078</v>
      </c>
      <c r="AG797" s="1310" t="s">
        <v>1078</v>
      </c>
      <c r="AH797" s="1485" t="s">
        <v>1078</v>
      </c>
      <c r="AI797" s="1486" t="s">
        <v>1078</v>
      </c>
      <c r="AJ797" s="1310" t="s">
        <v>1078</v>
      </c>
      <c r="AK797" s="1485" t="s">
        <v>1078</v>
      </c>
      <c r="AL797" s="1486" t="s">
        <v>1078</v>
      </c>
      <c r="AM797" s="1310" t="s">
        <v>2284</v>
      </c>
      <c r="AN797" s="1485">
        <v>25.2</v>
      </c>
      <c r="AO797" s="1486">
        <v>0</v>
      </c>
    </row>
    <row r="798" spans="1:41">
      <c r="A798" s="1313" t="s">
        <v>4468</v>
      </c>
      <c r="B798" s="1143" t="s">
        <v>4469</v>
      </c>
      <c r="C798" s="1314" t="s">
        <v>1078</v>
      </c>
      <c r="D798" s="1483" t="s">
        <v>1078</v>
      </c>
      <c r="E798" s="1484" t="s">
        <v>1078</v>
      </c>
      <c r="F798" s="1314" t="s">
        <v>1078</v>
      </c>
      <c r="G798" s="1483" t="s">
        <v>1078</v>
      </c>
      <c r="H798" s="1484" t="s">
        <v>1078</v>
      </c>
      <c r="I798" s="1314"/>
      <c r="J798" s="1483" t="s">
        <v>1078</v>
      </c>
      <c r="K798" s="1484" t="s">
        <v>1078</v>
      </c>
      <c r="L798" s="1314" t="s">
        <v>1078</v>
      </c>
      <c r="M798" s="1483" t="s">
        <v>1078</v>
      </c>
      <c r="N798" s="1484" t="s">
        <v>1078</v>
      </c>
      <c r="O798" s="1314"/>
      <c r="P798" s="1483"/>
      <c r="Q798" s="1484"/>
      <c r="R798" s="1314" t="s">
        <v>1078</v>
      </c>
      <c r="S798" s="1483" t="s">
        <v>1078</v>
      </c>
      <c r="T798" s="1484" t="s">
        <v>1078</v>
      </c>
      <c r="U798" s="1314" t="s">
        <v>1078</v>
      </c>
      <c r="V798" s="1483" t="s">
        <v>1078</v>
      </c>
      <c r="W798" s="1484" t="s">
        <v>1078</v>
      </c>
      <c r="X798" s="1314" t="s">
        <v>1078</v>
      </c>
      <c r="Y798" s="1483" t="s">
        <v>1078</v>
      </c>
      <c r="Z798" s="1484" t="s">
        <v>1078</v>
      </c>
      <c r="AA798" s="1314" t="s">
        <v>1078</v>
      </c>
      <c r="AB798" s="1483" t="s">
        <v>1078</v>
      </c>
      <c r="AC798" s="1484" t="s">
        <v>1078</v>
      </c>
      <c r="AD798" s="1314" t="s">
        <v>1078</v>
      </c>
      <c r="AE798" s="1483" t="s">
        <v>1078</v>
      </c>
      <c r="AF798" s="1484" t="s">
        <v>1078</v>
      </c>
      <c r="AG798" s="1314" t="s">
        <v>1078</v>
      </c>
      <c r="AH798" s="1483" t="s">
        <v>1078</v>
      </c>
      <c r="AI798" s="1484" t="s">
        <v>1078</v>
      </c>
      <c r="AJ798" s="1314" t="s">
        <v>1078</v>
      </c>
      <c r="AK798" s="1483" t="s">
        <v>1078</v>
      </c>
      <c r="AL798" s="1484" t="s">
        <v>1078</v>
      </c>
      <c r="AM798" s="1314" t="s">
        <v>1078</v>
      </c>
      <c r="AN798" s="1483" t="s">
        <v>1078</v>
      </c>
      <c r="AO798" s="1484" t="s">
        <v>1078</v>
      </c>
    </row>
    <row r="799" spans="1:41">
      <c r="A799" s="1303" t="s">
        <v>4470</v>
      </c>
      <c r="B799" s="1304" t="s">
        <v>4471</v>
      </c>
      <c r="C799" s="1305" t="s">
        <v>2284</v>
      </c>
      <c r="D799" s="1479">
        <v>30.1</v>
      </c>
      <c r="E799" s="1480">
        <v>0</v>
      </c>
      <c r="F799" s="1305" t="s">
        <v>2284</v>
      </c>
      <c r="G799" s="1479">
        <v>30.3</v>
      </c>
      <c r="H799" s="1480">
        <v>0</v>
      </c>
      <c r="I799" s="1305"/>
      <c r="J799" s="1479" t="s">
        <v>1078</v>
      </c>
      <c r="K799" s="1480" t="s">
        <v>1078</v>
      </c>
      <c r="L799" s="1305" t="s">
        <v>2284</v>
      </c>
      <c r="M799" s="1479">
        <v>30.3</v>
      </c>
      <c r="N799" s="1480">
        <v>0</v>
      </c>
      <c r="O799" s="1305"/>
      <c r="P799" s="1479"/>
      <c r="Q799" s="1480"/>
      <c r="R799" s="1305" t="s">
        <v>2261</v>
      </c>
      <c r="S799" s="1479" t="s">
        <v>1078</v>
      </c>
      <c r="T799" s="1480" t="s">
        <v>1078</v>
      </c>
      <c r="U799" s="1305" t="s">
        <v>2284</v>
      </c>
      <c r="V799" s="1479">
        <v>30.1</v>
      </c>
      <c r="W799" s="1480">
        <v>0</v>
      </c>
      <c r="X799" s="1305" t="s">
        <v>2284</v>
      </c>
      <c r="Y799" s="1479">
        <v>30.4</v>
      </c>
      <c r="Z799" s="1480">
        <v>0</v>
      </c>
      <c r="AA799" s="1305" t="s">
        <v>2284</v>
      </c>
      <c r="AB799" s="1479">
        <v>30.4</v>
      </c>
      <c r="AC799" s="1480">
        <v>0</v>
      </c>
      <c r="AD799" s="1305" t="s">
        <v>2284</v>
      </c>
      <c r="AE799" s="1479">
        <v>30.3</v>
      </c>
      <c r="AF799" s="1480">
        <v>0</v>
      </c>
      <c r="AG799" s="1305" t="s">
        <v>2284</v>
      </c>
      <c r="AH799" s="1479">
        <v>30.2</v>
      </c>
      <c r="AI799" s="1480">
        <v>0</v>
      </c>
      <c r="AJ799" s="1305" t="s">
        <v>2261</v>
      </c>
      <c r="AK799" s="1479" t="s">
        <v>1078</v>
      </c>
      <c r="AL799" s="1480" t="s">
        <v>1078</v>
      </c>
      <c r="AM799" s="1305" t="s">
        <v>4809</v>
      </c>
      <c r="AN799" s="1479" t="s">
        <v>1078</v>
      </c>
      <c r="AO799" s="1480" t="s">
        <v>1078</v>
      </c>
    </row>
    <row r="800" spans="1:41">
      <c r="A800" s="1714" t="s">
        <v>4472</v>
      </c>
      <c r="B800" s="1350" t="s">
        <v>4473</v>
      </c>
      <c r="C800" s="1310" t="s">
        <v>2284</v>
      </c>
      <c r="D800" s="1485">
        <v>30.2</v>
      </c>
      <c r="E800" s="1486">
        <v>0</v>
      </c>
      <c r="F800" s="1310" t="s">
        <v>2284</v>
      </c>
      <c r="G800" s="1485">
        <v>30.3</v>
      </c>
      <c r="H800" s="1486">
        <v>0</v>
      </c>
      <c r="I800" s="1310"/>
      <c r="J800" s="1485" t="s">
        <v>1078</v>
      </c>
      <c r="K800" s="1486" t="s">
        <v>1078</v>
      </c>
      <c r="L800" s="1310" t="s">
        <v>2284</v>
      </c>
      <c r="M800" s="1485">
        <v>30.3</v>
      </c>
      <c r="N800" s="1486">
        <v>0</v>
      </c>
      <c r="O800" s="1310"/>
      <c r="P800" s="1485"/>
      <c r="Q800" s="1486"/>
      <c r="R800" s="1310" t="s">
        <v>1078</v>
      </c>
      <c r="S800" s="1485" t="s">
        <v>1078</v>
      </c>
      <c r="T800" s="1486" t="s">
        <v>1078</v>
      </c>
      <c r="U800" s="1310" t="s">
        <v>4810</v>
      </c>
      <c r="V800" s="1485">
        <v>30.4</v>
      </c>
      <c r="W800" s="1486">
        <v>7.9</v>
      </c>
      <c r="X800" s="1310" t="s">
        <v>4810</v>
      </c>
      <c r="Y800" s="1485">
        <v>30.3</v>
      </c>
      <c r="Z800" s="1486">
        <v>10</v>
      </c>
      <c r="AA800" s="1310" t="s">
        <v>4810</v>
      </c>
      <c r="AB800" s="1485">
        <v>30.3</v>
      </c>
      <c r="AC800" s="1486">
        <v>10</v>
      </c>
      <c r="AD800" s="1310" t="s">
        <v>2284</v>
      </c>
      <c r="AE800" s="1485">
        <v>30.3</v>
      </c>
      <c r="AF800" s="1486">
        <v>0</v>
      </c>
      <c r="AG800" s="1310" t="s">
        <v>2284</v>
      </c>
      <c r="AH800" s="1485">
        <v>30.3</v>
      </c>
      <c r="AI800" s="1486">
        <v>0</v>
      </c>
      <c r="AJ800" s="1310" t="s">
        <v>1078</v>
      </c>
      <c r="AK800" s="1485" t="s">
        <v>1078</v>
      </c>
      <c r="AL800" s="1486" t="s">
        <v>1078</v>
      </c>
      <c r="AM800" s="1310" t="s">
        <v>1078</v>
      </c>
      <c r="AN800" s="1485" t="s">
        <v>1078</v>
      </c>
      <c r="AO800" s="1486" t="s">
        <v>1078</v>
      </c>
    </row>
    <row r="801" spans="1:41">
      <c r="A801" s="1313" t="s">
        <v>4474</v>
      </c>
      <c r="B801" s="1143" t="s">
        <v>4475</v>
      </c>
      <c r="C801" s="1314" t="s">
        <v>1078</v>
      </c>
      <c r="D801" s="1483" t="s">
        <v>1078</v>
      </c>
      <c r="E801" s="1484" t="s">
        <v>1078</v>
      </c>
      <c r="F801" s="1314" t="s">
        <v>1078</v>
      </c>
      <c r="G801" s="1483" t="s">
        <v>1078</v>
      </c>
      <c r="H801" s="1484" t="s">
        <v>1078</v>
      </c>
      <c r="I801" s="1314"/>
      <c r="J801" s="1483" t="s">
        <v>1078</v>
      </c>
      <c r="K801" s="1484" t="s">
        <v>1078</v>
      </c>
      <c r="L801" s="1314" t="s">
        <v>1078</v>
      </c>
      <c r="M801" s="1483" t="s">
        <v>1078</v>
      </c>
      <c r="N801" s="1484" t="s">
        <v>1078</v>
      </c>
      <c r="O801" s="1314"/>
      <c r="P801" s="1483"/>
      <c r="Q801" s="1484"/>
      <c r="R801" s="1314" t="s">
        <v>1078</v>
      </c>
      <c r="S801" s="1483" t="s">
        <v>1078</v>
      </c>
      <c r="T801" s="1484" t="s">
        <v>1078</v>
      </c>
      <c r="U801" s="1314" t="s">
        <v>2284</v>
      </c>
      <c r="V801" s="1483">
        <v>30.1</v>
      </c>
      <c r="W801" s="1484">
        <v>0</v>
      </c>
      <c r="X801" s="1314" t="s">
        <v>4810</v>
      </c>
      <c r="Y801" s="1483">
        <v>30.3</v>
      </c>
      <c r="Z801" s="1484">
        <v>11.8</v>
      </c>
      <c r="AA801" s="1314" t="s">
        <v>4810</v>
      </c>
      <c r="AB801" s="1483">
        <v>30.3</v>
      </c>
      <c r="AC801" s="1484">
        <v>11.8</v>
      </c>
      <c r="AD801" s="1314" t="s">
        <v>1078</v>
      </c>
      <c r="AE801" s="1483" t="s">
        <v>1078</v>
      </c>
      <c r="AF801" s="1484" t="s">
        <v>1078</v>
      </c>
      <c r="AG801" s="1314" t="s">
        <v>1078</v>
      </c>
      <c r="AH801" s="1483" t="s">
        <v>1078</v>
      </c>
      <c r="AI801" s="1484" t="s">
        <v>1078</v>
      </c>
      <c r="AJ801" s="1314" t="s">
        <v>1078</v>
      </c>
      <c r="AK801" s="1483" t="s">
        <v>1078</v>
      </c>
      <c r="AL801" s="1484" t="s">
        <v>1078</v>
      </c>
      <c r="AM801" s="1314" t="s">
        <v>1078</v>
      </c>
      <c r="AN801" s="1483" t="s">
        <v>1078</v>
      </c>
      <c r="AO801" s="1484" t="s">
        <v>1078</v>
      </c>
    </row>
    <row r="802" spans="1:41">
      <c r="A802" s="1303" t="s">
        <v>4476</v>
      </c>
      <c r="B802" s="1304" t="s">
        <v>4477</v>
      </c>
      <c r="C802" s="1305" t="s">
        <v>4809</v>
      </c>
      <c r="D802" s="1479" t="s">
        <v>1078</v>
      </c>
      <c r="E802" s="1480" t="s">
        <v>1078</v>
      </c>
      <c r="F802" s="1305" t="s">
        <v>4809</v>
      </c>
      <c r="G802" s="1479" t="s">
        <v>1078</v>
      </c>
      <c r="H802" s="1480" t="s">
        <v>1078</v>
      </c>
      <c r="I802" s="1305"/>
      <c r="J802" s="1479" t="s">
        <v>1078</v>
      </c>
      <c r="K802" s="1480" t="s">
        <v>1078</v>
      </c>
      <c r="L802" s="1305" t="s">
        <v>4809</v>
      </c>
      <c r="M802" s="1479" t="s">
        <v>1078</v>
      </c>
      <c r="N802" s="1480" t="s">
        <v>1078</v>
      </c>
      <c r="O802" s="1305"/>
      <c r="P802" s="1479"/>
      <c r="Q802" s="1480"/>
      <c r="R802" s="1305" t="s">
        <v>2261</v>
      </c>
      <c r="S802" s="1479" t="s">
        <v>1078</v>
      </c>
      <c r="T802" s="1480" t="s">
        <v>1078</v>
      </c>
      <c r="U802" s="1305" t="s">
        <v>4809</v>
      </c>
      <c r="V802" s="1479" t="s">
        <v>1078</v>
      </c>
      <c r="W802" s="1480" t="s">
        <v>1078</v>
      </c>
      <c r="X802" s="1305" t="s">
        <v>2284</v>
      </c>
      <c r="Y802" s="1479">
        <v>35.299999999999997</v>
      </c>
      <c r="Z802" s="1480">
        <v>0</v>
      </c>
      <c r="AA802" s="1305" t="s">
        <v>2284</v>
      </c>
      <c r="AB802" s="1479">
        <v>35.299999999999997</v>
      </c>
      <c r="AC802" s="1480">
        <v>0</v>
      </c>
      <c r="AD802" s="1305" t="s">
        <v>4809</v>
      </c>
      <c r="AE802" s="1479" t="s">
        <v>1078</v>
      </c>
      <c r="AF802" s="1480" t="s">
        <v>1078</v>
      </c>
      <c r="AG802" s="1305" t="s">
        <v>4809</v>
      </c>
      <c r="AH802" s="1479" t="s">
        <v>1078</v>
      </c>
      <c r="AI802" s="1480" t="s">
        <v>1078</v>
      </c>
      <c r="AJ802" s="1305" t="s">
        <v>2261</v>
      </c>
      <c r="AK802" s="1479" t="s">
        <v>1078</v>
      </c>
      <c r="AL802" s="1480" t="s">
        <v>1078</v>
      </c>
      <c r="AM802" s="1305" t="s">
        <v>2284</v>
      </c>
      <c r="AN802" s="1479">
        <v>35.299999999999997</v>
      </c>
      <c r="AO802" s="1480">
        <v>0</v>
      </c>
    </row>
    <row r="803" spans="1:41">
      <c r="A803" s="1714" t="s">
        <v>4478</v>
      </c>
      <c r="B803" s="1350" t="s">
        <v>4479</v>
      </c>
      <c r="C803" s="1310" t="s">
        <v>1078</v>
      </c>
      <c r="D803" s="1485" t="s">
        <v>1078</v>
      </c>
      <c r="E803" s="1486" t="s">
        <v>1078</v>
      </c>
      <c r="F803" s="1310" t="s">
        <v>1078</v>
      </c>
      <c r="G803" s="1485" t="s">
        <v>1078</v>
      </c>
      <c r="H803" s="1486" t="s">
        <v>1078</v>
      </c>
      <c r="I803" s="1310"/>
      <c r="J803" s="1485" t="s">
        <v>1078</v>
      </c>
      <c r="K803" s="1486" t="s">
        <v>1078</v>
      </c>
      <c r="L803" s="1310" t="s">
        <v>1078</v>
      </c>
      <c r="M803" s="1485" t="s">
        <v>1078</v>
      </c>
      <c r="N803" s="1486" t="s">
        <v>1078</v>
      </c>
      <c r="O803" s="1310"/>
      <c r="P803" s="1485"/>
      <c r="Q803" s="1486"/>
      <c r="R803" s="1310" t="s">
        <v>1078</v>
      </c>
      <c r="S803" s="1485" t="s">
        <v>1078</v>
      </c>
      <c r="T803" s="1486" t="s">
        <v>1078</v>
      </c>
      <c r="U803" s="1310" t="s">
        <v>1078</v>
      </c>
      <c r="V803" s="1485" t="s">
        <v>1078</v>
      </c>
      <c r="W803" s="1486" t="s">
        <v>1078</v>
      </c>
      <c r="X803" s="1310" t="s">
        <v>2284</v>
      </c>
      <c r="Y803" s="1485">
        <v>35.4</v>
      </c>
      <c r="Z803" s="1486">
        <v>0</v>
      </c>
      <c r="AA803" s="1310" t="s">
        <v>2284</v>
      </c>
      <c r="AB803" s="1485">
        <v>35.4</v>
      </c>
      <c r="AC803" s="1486">
        <v>0</v>
      </c>
      <c r="AD803" s="1310" t="s">
        <v>1078</v>
      </c>
      <c r="AE803" s="1485" t="s">
        <v>1078</v>
      </c>
      <c r="AF803" s="1486" t="s">
        <v>1078</v>
      </c>
      <c r="AG803" s="1310" t="s">
        <v>1078</v>
      </c>
      <c r="AH803" s="1485" t="s">
        <v>1078</v>
      </c>
      <c r="AI803" s="1486" t="s">
        <v>1078</v>
      </c>
      <c r="AJ803" s="1310" t="s">
        <v>1078</v>
      </c>
      <c r="AK803" s="1485" t="s">
        <v>1078</v>
      </c>
      <c r="AL803" s="1486" t="s">
        <v>1078</v>
      </c>
      <c r="AM803" s="1310" t="s">
        <v>2284</v>
      </c>
      <c r="AN803" s="1485">
        <v>35.299999999999997</v>
      </c>
      <c r="AO803" s="1486">
        <v>0</v>
      </c>
    </row>
    <row r="804" spans="1:41">
      <c r="A804" s="1313" t="s">
        <v>4480</v>
      </c>
      <c r="B804" s="1143" t="s">
        <v>4481</v>
      </c>
      <c r="C804" s="1314" t="s">
        <v>1078</v>
      </c>
      <c r="D804" s="1483" t="s">
        <v>1078</v>
      </c>
      <c r="E804" s="1484" t="s">
        <v>1078</v>
      </c>
      <c r="F804" s="1314" t="s">
        <v>1078</v>
      </c>
      <c r="G804" s="1483" t="s">
        <v>1078</v>
      </c>
      <c r="H804" s="1484" t="s">
        <v>1078</v>
      </c>
      <c r="I804" s="1314"/>
      <c r="J804" s="1483" t="s">
        <v>1078</v>
      </c>
      <c r="K804" s="1484" t="s">
        <v>1078</v>
      </c>
      <c r="L804" s="1314" t="s">
        <v>1078</v>
      </c>
      <c r="M804" s="1483" t="s">
        <v>1078</v>
      </c>
      <c r="N804" s="1484" t="s">
        <v>1078</v>
      </c>
      <c r="O804" s="1314"/>
      <c r="P804" s="1483"/>
      <c r="Q804" s="1484"/>
      <c r="R804" s="1314" t="s">
        <v>1078</v>
      </c>
      <c r="S804" s="1483" t="s">
        <v>1078</v>
      </c>
      <c r="T804" s="1484" t="s">
        <v>1078</v>
      </c>
      <c r="U804" s="1314" t="s">
        <v>1078</v>
      </c>
      <c r="V804" s="1483" t="s">
        <v>1078</v>
      </c>
      <c r="W804" s="1484" t="s">
        <v>1078</v>
      </c>
      <c r="X804" s="1314" t="s">
        <v>1078</v>
      </c>
      <c r="Y804" s="1483" t="s">
        <v>1078</v>
      </c>
      <c r="Z804" s="1484" t="s">
        <v>1078</v>
      </c>
      <c r="AA804" s="1314" t="s">
        <v>1078</v>
      </c>
      <c r="AB804" s="1483" t="s">
        <v>1078</v>
      </c>
      <c r="AC804" s="1484" t="s">
        <v>1078</v>
      </c>
      <c r="AD804" s="1314" t="s">
        <v>1078</v>
      </c>
      <c r="AE804" s="1483" t="s">
        <v>1078</v>
      </c>
      <c r="AF804" s="1484" t="s">
        <v>1078</v>
      </c>
      <c r="AG804" s="1314" t="s">
        <v>1078</v>
      </c>
      <c r="AH804" s="1483" t="s">
        <v>1078</v>
      </c>
      <c r="AI804" s="1484" t="s">
        <v>1078</v>
      </c>
      <c r="AJ804" s="1314" t="s">
        <v>1078</v>
      </c>
      <c r="AK804" s="1483" t="s">
        <v>1078</v>
      </c>
      <c r="AL804" s="1484" t="s">
        <v>1078</v>
      </c>
      <c r="AM804" s="1314" t="s">
        <v>1078</v>
      </c>
      <c r="AN804" s="1483" t="s">
        <v>1078</v>
      </c>
      <c r="AO804" s="1484" t="s">
        <v>1078</v>
      </c>
    </row>
    <row r="805" spans="1:41">
      <c r="A805" s="1303" t="s">
        <v>4482</v>
      </c>
      <c r="B805" s="1304" t="s">
        <v>4483</v>
      </c>
      <c r="C805" s="1305" t="s">
        <v>2284</v>
      </c>
      <c r="D805" s="1479">
        <v>40.200000000000003</v>
      </c>
      <c r="E805" s="1480">
        <v>0</v>
      </c>
      <c r="F805" s="1305" t="s">
        <v>2284</v>
      </c>
      <c r="G805" s="1479">
        <v>40.299999999999997</v>
      </c>
      <c r="H805" s="1480">
        <v>0</v>
      </c>
      <c r="I805" s="1305"/>
      <c r="J805" s="1479" t="s">
        <v>1078</v>
      </c>
      <c r="K805" s="1480" t="s">
        <v>1078</v>
      </c>
      <c r="L805" s="1305" t="s">
        <v>2284</v>
      </c>
      <c r="M805" s="1479">
        <v>40.200000000000003</v>
      </c>
      <c r="N805" s="1480">
        <v>0</v>
      </c>
      <c r="O805" s="1305"/>
      <c r="P805" s="1479"/>
      <c r="Q805" s="1480"/>
      <c r="R805" s="1305" t="s">
        <v>2261</v>
      </c>
      <c r="S805" s="1479" t="s">
        <v>1078</v>
      </c>
      <c r="T805" s="1480" t="s">
        <v>1078</v>
      </c>
      <c r="U805" s="1305" t="s">
        <v>2284</v>
      </c>
      <c r="V805" s="1479">
        <v>40.1</v>
      </c>
      <c r="W805" s="1480">
        <v>0</v>
      </c>
      <c r="X805" s="1305" t="s">
        <v>4809</v>
      </c>
      <c r="Y805" s="1479" t="s">
        <v>1078</v>
      </c>
      <c r="Z805" s="1480" t="s">
        <v>1078</v>
      </c>
      <c r="AA805" s="1305" t="s">
        <v>4809</v>
      </c>
      <c r="AB805" s="1479" t="s">
        <v>1078</v>
      </c>
      <c r="AC805" s="1480" t="s">
        <v>1078</v>
      </c>
      <c r="AD805" s="1305" t="s">
        <v>2284</v>
      </c>
      <c r="AE805" s="1479">
        <v>40.299999999999997</v>
      </c>
      <c r="AF805" s="1480">
        <v>0</v>
      </c>
      <c r="AG805" s="1305" t="s">
        <v>2284</v>
      </c>
      <c r="AH805" s="1479">
        <v>40.299999999999997</v>
      </c>
      <c r="AI805" s="1480">
        <v>0</v>
      </c>
      <c r="AJ805" s="1305" t="s">
        <v>2261</v>
      </c>
      <c r="AK805" s="1479" t="s">
        <v>1078</v>
      </c>
      <c r="AL805" s="1480" t="s">
        <v>1078</v>
      </c>
      <c r="AM805" s="1305" t="s">
        <v>4809</v>
      </c>
      <c r="AN805" s="1479" t="s">
        <v>1078</v>
      </c>
      <c r="AO805" s="1480" t="s">
        <v>1078</v>
      </c>
    </row>
    <row r="806" spans="1:41">
      <c r="A806" s="1714" t="s">
        <v>4484</v>
      </c>
      <c r="B806" s="1350" t="s">
        <v>4485</v>
      </c>
      <c r="C806" s="1310" t="s">
        <v>2284</v>
      </c>
      <c r="D806" s="1485">
        <v>40.200000000000003</v>
      </c>
      <c r="E806" s="1486">
        <v>0</v>
      </c>
      <c r="F806" s="1310" t="s">
        <v>2284</v>
      </c>
      <c r="G806" s="1485">
        <v>40.299999999999997</v>
      </c>
      <c r="H806" s="1486">
        <v>0</v>
      </c>
      <c r="I806" s="1310"/>
      <c r="J806" s="1485" t="s">
        <v>1078</v>
      </c>
      <c r="K806" s="1486" t="s">
        <v>1078</v>
      </c>
      <c r="L806" s="1310" t="s">
        <v>2284</v>
      </c>
      <c r="M806" s="1485">
        <v>40.4</v>
      </c>
      <c r="N806" s="1486">
        <v>0</v>
      </c>
      <c r="O806" s="1310"/>
      <c r="P806" s="1485"/>
      <c r="Q806" s="1486"/>
      <c r="R806" s="1310" t="s">
        <v>1078</v>
      </c>
      <c r="S806" s="1485" t="s">
        <v>1078</v>
      </c>
      <c r="T806" s="1486" t="s">
        <v>1078</v>
      </c>
      <c r="U806" s="1310" t="s">
        <v>2284</v>
      </c>
      <c r="V806" s="1485">
        <v>40.200000000000003</v>
      </c>
      <c r="W806" s="1486">
        <v>0</v>
      </c>
      <c r="X806" s="1310" t="s">
        <v>1078</v>
      </c>
      <c r="Y806" s="1485" t="s">
        <v>1078</v>
      </c>
      <c r="Z806" s="1486" t="s">
        <v>1078</v>
      </c>
      <c r="AA806" s="1310" t="s">
        <v>1078</v>
      </c>
      <c r="AB806" s="1485" t="s">
        <v>1078</v>
      </c>
      <c r="AC806" s="1486" t="s">
        <v>1078</v>
      </c>
      <c r="AD806" s="1310" t="s">
        <v>2284</v>
      </c>
      <c r="AE806" s="1485">
        <v>40.200000000000003</v>
      </c>
      <c r="AF806" s="1486">
        <v>0</v>
      </c>
      <c r="AG806" s="1310" t="s">
        <v>2284</v>
      </c>
      <c r="AH806" s="1485">
        <v>40.200000000000003</v>
      </c>
      <c r="AI806" s="1486">
        <v>0</v>
      </c>
      <c r="AJ806" s="1310" t="s">
        <v>1078</v>
      </c>
      <c r="AK806" s="1485" t="s">
        <v>1078</v>
      </c>
      <c r="AL806" s="1486" t="s">
        <v>1078</v>
      </c>
      <c r="AM806" s="1310" t="s">
        <v>1078</v>
      </c>
      <c r="AN806" s="1485" t="s">
        <v>1078</v>
      </c>
      <c r="AO806" s="1486" t="s">
        <v>1078</v>
      </c>
    </row>
    <row r="807" spans="1:41">
      <c r="A807" s="1313" t="s">
        <v>4486</v>
      </c>
      <c r="B807" s="1143" t="s">
        <v>4487</v>
      </c>
      <c r="C807" s="1314" t="s">
        <v>1078</v>
      </c>
      <c r="D807" s="1483" t="s">
        <v>1078</v>
      </c>
      <c r="E807" s="1484" t="s">
        <v>1078</v>
      </c>
      <c r="F807" s="1314" t="s">
        <v>1078</v>
      </c>
      <c r="G807" s="1483" t="s">
        <v>1078</v>
      </c>
      <c r="H807" s="1484" t="s">
        <v>1078</v>
      </c>
      <c r="I807" s="1314"/>
      <c r="J807" s="1483" t="s">
        <v>1078</v>
      </c>
      <c r="K807" s="1484" t="s">
        <v>1078</v>
      </c>
      <c r="L807" s="1314" t="s">
        <v>1078</v>
      </c>
      <c r="M807" s="1483" t="s">
        <v>1078</v>
      </c>
      <c r="N807" s="1484" t="s">
        <v>1078</v>
      </c>
      <c r="O807" s="1314"/>
      <c r="P807" s="1483"/>
      <c r="Q807" s="1484"/>
      <c r="R807" s="1314" t="s">
        <v>1078</v>
      </c>
      <c r="S807" s="1483" t="s">
        <v>1078</v>
      </c>
      <c r="T807" s="1484" t="s">
        <v>1078</v>
      </c>
      <c r="U807" s="1314" t="s">
        <v>1078</v>
      </c>
      <c r="V807" s="1483" t="s">
        <v>1078</v>
      </c>
      <c r="W807" s="1484" t="s">
        <v>1078</v>
      </c>
      <c r="X807" s="1314" t="s">
        <v>1078</v>
      </c>
      <c r="Y807" s="1483" t="s">
        <v>1078</v>
      </c>
      <c r="Z807" s="1484" t="s">
        <v>1078</v>
      </c>
      <c r="AA807" s="1314" t="s">
        <v>1078</v>
      </c>
      <c r="AB807" s="1483" t="s">
        <v>1078</v>
      </c>
      <c r="AC807" s="1484" t="s">
        <v>1078</v>
      </c>
      <c r="AD807" s="1314" t="s">
        <v>1078</v>
      </c>
      <c r="AE807" s="1483" t="s">
        <v>1078</v>
      </c>
      <c r="AF807" s="1484" t="s">
        <v>1078</v>
      </c>
      <c r="AG807" s="1314" t="s">
        <v>1078</v>
      </c>
      <c r="AH807" s="1483" t="s">
        <v>1078</v>
      </c>
      <c r="AI807" s="1484" t="s">
        <v>1078</v>
      </c>
      <c r="AJ807" s="1314" t="s">
        <v>1078</v>
      </c>
      <c r="AK807" s="1483" t="s">
        <v>1078</v>
      </c>
      <c r="AL807" s="1484" t="s">
        <v>1078</v>
      </c>
      <c r="AM807" s="1314" t="s">
        <v>1078</v>
      </c>
      <c r="AN807" s="1483" t="s">
        <v>1078</v>
      </c>
      <c r="AO807" s="1484" t="s">
        <v>1078</v>
      </c>
    </row>
    <row r="808" spans="1:41">
      <c r="A808" s="1303" t="s">
        <v>4488</v>
      </c>
      <c r="B808" s="1304" t="s">
        <v>4489</v>
      </c>
      <c r="C808" s="1305" t="s">
        <v>4809</v>
      </c>
      <c r="D808" s="1479" t="s">
        <v>1078</v>
      </c>
      <c r="E808" s="1480" t="s">
        <v>1078</v>
      </c>
      <c r="F808" s="1305" t="s">
        <v>4809</v>
      </c>
      <c r="G808" s="1479" t="s">
        <v>1078</v>
      </c>
      <c r="H808" s="1480" t="s">
        <v>1078</v>
      </c>
      <c r="I808" s="1305"/>
      <c r="J808" s="1479" t="s">
        <v>1078</v>
      </c>
      <c r="K808" s="1480" t="s">
        <v>1078</v>
      </c>
      <c r="L808" s="1305" t="s">
        <v>4809</v>
      </c>
      <c r="M808" s="1479" t="s">
        <v>1078</v>
      </c>
      <c r="N808" s="1480" t="s">
        <v>1078</v>
      </c>
      <c r="O808" s="1305"/>
      <c r="P808" s="1479"/>
      <c r="Q808" s="1480"/>
      <c r="R808" s="1305" t="s">
        <v>2261</v>
      </c>
      <c r="S808" s="1479" t="s">
        <v>1078</v>
      </c>
      <c r="T808" s="1480" t="s">
        <v>1078</v>
      </c>
      <c r="U808" s="1305" t="s">
        <v>4809</v>
      </c>
      <c r="V808" s="1479" t="s">
        <v>1078</v>
      </c>
      <c r="W808" s="1480" t="s">
        <v>1078</v>
      </c>
      <c r="X808" s="1305" t="s">
        <v>2284</v>
      </c>
      <c r="Y808" s="1479">
        <v>45.2</v>
      </c>
      <c r="Z808" s="1480">
        <v>0</v>
      </c>
      <c r="AA808" s="1305" t="s">
        <v>2284</v>
      </c>
      <c r="AB808" s="1479">
        <v>45.2</v>
      </c>
      <c r="AC808" s="1480">
        <v>0</v>
      </c>
      <c r="AD808" s="1305" t="s">
        <v>4810</v>
      </c>
      <c r="AE808" s="1479">
        <v>45.3</v>
      </c>
      <c r="AF808" s="1480">
        <v>14</v>
      </c>
      <c r="AG808" s="1305" t="s">
        <v>4809</v>
      </c>
      <c r="AH808" s="1479" t="s">
        <v>1078</v>
      </c>
      <c r="AI808" s="1480" t="s">
        <v>1078</v>
      </c>
      <c r="AJ808" s="1305" t="s">
        <v>2261</v>
      </c>
      <c r="AK808" s="1479" t="s">
        <v>1078</v>
      </c>
      <c r="AL808" s="1480" t="s">
        <v>1078</v>
      </c>
      <c r="AM808" s="1305" t="s">
        <v>2284</v>
      </c>
      <c r="AN808" s="1479">
        <v>45.2</v>
      </c>
      <c r="AO808" s="1480">
        <v>0</v>
      </c>
    </row>
    <row r="809" spans="1:41">
      <c r="A809" s="1714" t="s">
        <v>4490</v>
      </c>
      <c r="B809" s="1350" t="s">
        <v>4491</v>
      </c>
      <c r="C809" s="1310" t="s">
        <v>1078</v>
      </c>
      <c r="D809" s="1485" t="s">
        <v>1078</v>
      </c>
      <c r="E809" s="1486" t="s">
        <v>1078</v>
      </c>
      <c r="F809" s="1310" t="s">
        <v>1078</v>
      </c>
      <c r="G809" s="1485" t="s">
        <v>1078</v>
      </c>
      <c r="H809" s="1486" t="s">
        <v>1078</v>
      </c>
      <c r="I809" s="1310"/>
      <c r="J809" s="1485" t="s">
        <v>1078</v>
      </c>
      <c r="K809" s="1486" t="s">
        <v>1078</v>
      </c>
      <c r="L809" s="1310" t="s">
        <v>1078</v>
      </c>
      <c r="M809" s="1485" t="s">
        <v>1078</v>
      </c>
      <c r="N809" s="1486" t="s">
        <v>1078</v>
      </c>
      <c r="O809" s="1310"/>
      <c r="P809" s="1485"/>
      <c r="Q809" s="1486"/>
      <c r="R809" s="1310" t="s">
        <v>1078</v>
      </c>
      <c r="S809" s="1485" t="s">
        <v>1078</v>
      </c>
      <c r="T809" s="1486" t="s">
        <v>1078</v>
      </c>
      <c r="U809" s="1310" t="s">
        <v>1078</v>
      </c>
      <c r="V809" s="1485" t="s">
        <v>1078</v>
      </c>
      <c r="W809" s="1486" t="s">
        <v>1078</v>
      </c>
      <c r="X809" s="1310" t="s">
        <v>4810</v>
      </c>
      <c r="Y809" s="1485">
        <v>45.3</v>
      </c>
      <c r="Z809" s="1486">
        <v>30.4</v>
      </c>
      <c r="AA809" s="1310" t="s">
        <v>4810</v>
      </c>
      <c r="AB809" s="1485">
        <v>45.3</v>
      </c>
      <c r="AC809" s="1486">
        <v>30.4</v>
      </c>
      <c r="AD809" s="1310" t="s">
        <v>4810</v>
      </c>
      <c r="AE809" s="1485">
        <v>45.4</v>
      </c>
      <c r="AF809" s="1486">
        <v>16.5</v>
      </c>
      <c r="AG809" s="1310" t="s">
        <v>1078</v>
      </c>
      <c r="AH809" s="1485" t="s">
        <v>1078</v>
      </c>
      <c r="AI809" s="1486" t="s">
        <v>1078</v>
      </c>
      <c r="AJ809" s="1310" t="s">
        <v>1078</v>
      </c>
      <c r="AK809" s="1485" t="s">
        <v>1078</v>
      </c>
      <c r="AL809" s="1486" t="s">
        <v>1078</v>
      </c>
      <c r="AM809" s="1310" t="s">
        <v>2284</v>
      </c>
      <c r="AN809" s="1485">
        <v>45.3</v>
      </c>
      <c r="AO809" s="1486">
        <v>0</v>
      </c>
    </row>
    <row r="810" spans="1:41">
      <c r="A810" s="1313" t="s">
        <v>4492</v>
      </c>
      <c r="B810" s="1143" t="s">
        <v>4493</v>
      </c>
      <c r="C810" s="1314" t="s">
        <v>1078</v>
      </c>
      <c r="D810" s="1483" t="s">
        <v>1078</v>
      </c>
      <c r="E810" s="1484" t="s">
        <v>1078</v>
      </c>
      <c r="F810" s="1314" t="s">
        <v>1078</v>
      </c>
      <c r="G810" s="1483" t="s">
        <v>1078</v>
      </c>
      <c r="H810" s="1484" t="s">
        <v>1078</v>
      </c>
      <c r="I810" s="1314"/>
      <c r="J810" s="1483" t="s">
        <v>1078</v>
      </c>
      <c r="K810" s="1484" t="s">
        <v>1078</v>
      </c>
      <c r="L810" s="1314" t="s">
        <v>1078</v>
      </c>
      <c r="M810" s="1483" t="s">
        <v>1078</v>
      </c>
      <c r="N810" s="1484" t="s">
        <v>1078</v>
      </c>
      <c r="O810" s="1314"/>
      <c r="P810" s="1483"/>
      <c r="Q810" s="1484"/>
      <c r="R810" s="1314" t="s">
        <v>1078</v>
      </c>
      <c r="S810" s="1483" t="s">
        <v>1078</v>
      </c>
      <c r="T810" s="1484" t="s">
        <v>1078</v>
      </c>
      <c r="U810" s="1314" t="s">
        <v>1078</v>
      </c>
      <c r="V810" s="1483" t="s">
        <v>1078</v>
      </c>
      <c r="W810" s="1484" t="s">
        <v>1078</v>
      </c>
      <c r="X810" s="1314" t="s">
        <v>2284</v>
      </c>
      <c r="Y810" s="1483">
        <v>45.3</v>
      </c>
      <c r="Z810" s="1484">
        <v>0</v>
      </c>
      <c r="AA810" s="1314" t="s">
        <v>2284</v>
      </c>
      <c r="AB810" s="1483">
        <v>45.3</v>
      </c>
      <c r="AC810" s="1484">
        <v>0</v>
      </c>
      <c r="AD810" s="1314" t="s">
        <v>4810</v>
      </c>
      <c r="AE810" s="1483">
        <v>45.3</v>
      </c>
      <c r="AF810" s="1484">
        <v>16.600000000000001</v>
      </c>
      <c r="AG810" s="1314" t="s">
        <v>1078</v>
      </c>
      <c r="AH810" s="1483" t="s">
        <v>1078</v>
      </c>
      <c r="AI810" s="1484" t="s">
        <v>1078</v>
      </c>
      <c r="AJ810" s="1314" t="s">
        <v>1078</v>
      </c>
      <c r="AK810" s="1483" t="s">
        <v>1078</v>
      </c>
      <c r="AL810" s="1484" t="s">
        <v>1078</v>
      </c>
      <c r="AM810" s="1314" t="s">
        <v>1078</v>
      </c>
      <c r="AN810" s="1483" t="s">
        <v>1078</v>
      </c>
      <c r="AO810" s="1484" t="s">
        <v>1078</v>
      </c>
    </row>
    <row r="811" spans="1:41">
      <c r="A811" s="1303" t="s">
        <v>4494</v>
      </c>
      <c r="B811" s="1304" t="s">
        <v>4495</v>
      </c>
      <c r="C811" s="1305" t="s">
        <v>2284</v>
      </c>
      <c r="D811" s="1479">
        <v>50.2</v>
      </c>
      <c r="E811" s="1480">
        <v>0</v>
      </c>
      <c r="F811" s="1305" t="s">
        <v>2284</v>
      </c>
      <c r="G811" s="1479">
        <v>50.3</v>
      </c>
      <c r="H811" s="1480">
        <v>0</v>
      </c>
      <c r="I811" s="1305"/>
      <c r="J811" s="1479" t="s">
        <v>1078</v>
      </c>
      <c r="K811" s="1480" t="s">
        <v>1078</v>
      </c>
      <c r="L811" s="1305" t="s">
        <v>2284</v>
      </c>
      <c r="M811" s="1479">
        <v>50.3</v>
      </c>
      <c r="N811" s="1480">
        <v>0</v>
      </c>
      <c r="O811" s="1305"/>
      <c r="P811" s="1479"/>
      <c r="Q811" s="1480"/>
      <c r="R811" s="1305" t="s">
        <v>2261</v>
      </c>
      <c r="S811" s="1479" t="s">
        <v>1078</v>
      </c>
      <c r="T811" s="1480" t="s">
        <v>1078</v>
      </c>
      <c r="U811" s="1305" t="s">
        <v>2284</v>
      </c>
      <c r="V811" s="1479">
        <v>50.2</v>
      </c>
      <c r="W811" s="1480">
        <v>0</v>
      </c>
      <c r="X811" s="1305" t="s">
        <v>4809</v>
      </c>
      <c r="Y811" s="1479" t="s">
        <v>1078</v>
      </c>
      <c r="Z811" s="1480" t="s">
        <v>1078</v>
      </c>
      <c r="AA811" s="1305" t="s">
        <v>4809</v>
      </c>
      <c r="AB811" s="1479" t="s">
        <v>1078</v>
      </c>
      <c r="AC811" s="1480" t="s">
        <v>1078</v>
      </c>
      <c r="AD811" s="1305" t="s">
        <v>4810</v>
      </c>
      <c r="AE811" s="1479">
        <v>50.4</v>
      </c>
      <c r="AF811" s="1480">
        <v>25.8</v>
      </c>
      <c r="AG811" s="1305" t="s">
        <v>2284</v>
      </c>
      <c r="AH811" s="1479">
        <v>50.2</v>
      </c>
      <c r="AI811" s="1480">
        <v>0</v>
      </c>
      <c r="AJ811" s="1305" t="s">
        <v>2261</v>
      </c>
      <c r="AK811" s="1479" t="s">
        <v>1078</v>
      </c>
      <c r="AL811" s="1480" t="s">
        <v>1078</v>
      </c>
      <c r="AM811" s="1305" t="s">
        <v>4809</v>
      </c>
      <c r="AN811" s="1479" t="s">
        <v>1078</v>
      </c>
      <c r="AO811" s="1480" t="s">
        <v>1078</v>
      </c>
    </row>
    <row r="812" spans="1:41">
      <c r="A812" s="1714" t="s">
        <v>4496</v>
      </c>
      <c r="B812" s="1350" t="s">
        <v>4497</v>
      </c>
      <c r="C812" s="1310" t="s">
        <v>2284</v>
      </c>
      <c r="D812" s="1485">
        <v>50.2</v>
      </c>
      <c r="E812" s="1486">
        <v>0</v>
      </c>
      <c r="F812" s="1310" t="s">
        <v>2284</v>
      </c>
      <c r="G812" s="1485">
        <v>50.3</v>
      </c>
      <c r="H812" s="1486">
        <v>0</v>
      </c>
      <c r="I812" s="1310"/>
      <c r="J812" s="1485" t="s">
        <v>1078</v>
      </c>
      <c r="K812" s="1486" t="s">
        <v>1078</v>
      </c>
      <c r="L812" s="1310" t="s">
        <v>2284</v>
      </c>
      <c r="M812" s="1485">
        <v>50.4</v>
      </c>
      <c r="N812" s="1486">
        <v>0</v>
      </c>
      <c r="O812" s="1310"/>
      <c r="P812" s="1485"/>
      <c r="Q812" s="1486"/>
      <c r="R812" s="1310" t="s">
        <v>1078</v>
      </c>
      <c r="S812" s="1485" t="s">
        <v>1078</v>
      </c>
      <c r="T812" s="1486" t="s">
        <v>1078</v>
      </c>
      <c r="U812" s="1310" t="s">
        <v>2284</v>
      </c>
      <c r="V812" s="1485">
        <v>50.2</v>
      </c>
      <c r="W812" s="1486">
        <v>0</v>
      </c>
      <c r="X812" s="1310" t="s">
        <v>1078</v>
      </c>
      <c r="Y812" s="1485" t="s">
        <v>1078</v>
      </c>
      <c r="Z812" s="1486" t="s">
        <v>1078</v>
      </c>
      <c r="AA812" s="1310" t="s">
        <v>1078</v>
      </c>
      <c r="AB812" s="1485" t="s">
        <v>1078</v>
      </c>
      <c r="AC812" s="1486" t="s">
        <v>1078</v>
      </c>
      <c r="AD812" s="1310" t="s">
        <v>4810</v>
      </c>
      <c r="AE812" s="1485">
        <v>50.3</v>
      </c>
      <c r="AF812" s="1486">
        <v>31.1</v>
      </c>
      <c r="AG812" s="1310" t="s">
        <v>2284</v>
      </c>
      <c r="AH812" s="1485">
        <v>50.2</v>
      </c>
      <c r="AI812" s="1486">
        <v>0</v>
      </c>
      <c r="AJ812" s="1310" t="s">
        <v>1078</v>
      </c>
      <c r="AK812" s="1485" t="s">
        <v>1078</v>
      </c>
      <c r="AL812" s="1486" t="s">
        <v>1078</v>
      </c>
      <c r="AM812" s="1310" t="s">
        <v>1078</v>
      </c>
      <c r="AN812" s="1485" t="s">
        <v>1078</v>
      </c>
      <c r="AO812" s="1486" t="s">
        <v>1078</v>
      </c>
    </row>
    <row r="813" spans="1:41">
      <c r="A813" s="1313" t="s">
        <v>4498</v>
      </c>
      <c r="B813" s="1143" t="s">
        <v>4499</v>
      </c>
      <c r="C813" s="1314" t="s">
        <v>1078</v>
      </c>
      <c r="D813" s="1483" t="s">
        <v>1078</v>
      </c>
      <c r="E813" s="1484" t="s">
        <v>1078</v>
      </c>
      <c r="F813" s="1314" t="s">
        <v>1078</v>
      </c>
      <c r="G813" s="1483" t="s">
        <v>1078</v>
      </c>
      <c r="H813" s="1484" t="s">
        <v>1078</v>
      </c>
      <c r="I813" s="1314"/>
      <c r="J813" s="1483" t="s">
        <v>1078</v>
      </c>
      <c r="K813" s="1484" t="s">
        <v>1078</v>
      </c>
      <c r="L813" s="1314" t="s">
        <v>1078</v>
      </c>
      <c r="M813" s="1483" t="s">
        <v>1078</v>
      </c>
      <c r="N813" s="1484" t="s">
        <v>1078</v>
      </c>
      <c r="O813" s="1314"/>
      <c r="P813" s="1483"/>
      <c r="Q813" s="1484"/>
      <c r="R813" s="1314" t="s">
        <v>1078</v>
      </c>
      <c r="S813" s="1483" t="s">
        <v>1078</v>
      </c>
      <c r="T813" s="1484" t="s">
        <v>1078</v>
      </c>
      <c r="U813" s="1314" t="s">
        <v>1078</v>
      </c>
      <c r="V813" s="1483" t="s">
        <v>1078</v>
      </c>
      <c r="W813" s="1484" t="s">
        <v>1078</v>
      </c>
      <c r="X813" s="1314" t="s">
        <v>1078</v>
      </c>
      <c r="Y813" s="1483" t="s">
        <v>1078</v>
      </c>
      <c r="Z813" s="1484" t="s">
        <v>1078</v>
      </c>
      <c r="AA813" s="1314" t="s">
        <v>1078</v>
      </c>
      <c r="AB813" s="1483" t="s">
        <v>1078</v>
      </c>
      <c r="AC813" s="1484" t="s">
        <v>1078</v>
      </c>
      <c r="AD813" s="1314" t="s">
        <v>4810</v>
      </c>
      <c r="AE813" s="1483">
        <v>50.4</v>
      </c>
      <c r="AF813" s="1484">
        <v>28.3</v>
      </c>
      <c r="AG813" s="1314" t="s">
        <v>1078</v>
      </c>
      <c r="AH813" s="1483" t="s">
        <v>1078</v>
      </c>
      <c r="AI813" s="1484" t="s">
        <v>1078</v>
      </c>
      <c r="AJ813" s="1314" t="s">
        <v>1078</v>
      </c>
      <c r="AK813" s="1483" t="s">
        <v>1078</v>
      </c>
      <c r="AL813" s="1484" t="s">
        <v>1078</v>
      </c>
      <c r="AM813" s="1314" t="s">
        <v>1078</v>
      </c>
      <c r="AN813" s="1483" t="s">
        <v>1078</v>
      </c>
      <c r="AO813" s="1484" t="s">
        <v>1078</v>
      </c>
    </row>
    <row r="814" spans="1:41">
      <c r="A814" s="1303" t="s">
        <v>4501</v>
      </c>
      <c r="B814" s="1304" t="s">
        <v>4502</v>
      </c>
      <c r="C814" s="1305" t="s">
        <v>4809</v>
      </c>
      <c r="D814" s="1479" t="s">
        <v>1078</v>
      </c>
      <c r="E814" s="1480" t="s">
        <v>1078</v>
      </c>
      <c r="F814" s="1305" t="s">
        <v>4809</v>
      </c>
      <c r="G814" s="1479" t="s">
        <v>1078</v>
      </c>
      <c r="H814" s="1480" t="s">
        <v>1078</v>
      </c>
      <c r="I814" s="1305"/>
      <c r="J814" s="1479" t="s">
        <v>1078</v>
      </c>
      <c r="K814" s="1480" t="s">
        <v>1078</v>
      </c>
      <c r="L814" s="1305" t="s">
        <v>4809</v>
      </c>
      <c r="M814" s="1479" t="s">
        <v>1078</v>
      </c>
      <c r="N814" s="1480" t="s">
        <v>1078</v>
      </c>
      <c r="O814" s="1305"/>
      <c r="P814" s="1479"/>
      <c r="Q814" s="1480"/>
      <c r="R814" s="1305" t="s">
        <v>2261</v>
      </c>
      <c r="S814" s="1479" t="s">
        <v>1078</v>
      </c>
      <c r="T814" s="1480" t="s">
        <v>1078</v>
      </c>
      <c r="U814" s="1305" t="s">
        <v>4810</v>
      </c>
      <c r="V814" s="1479">
        <v>55.3</v>
      </c>
      <c r="W814" s="1480">
        <v>36</v>
      </c>
      <c r="X814" s="1305" t="s">
        <v>2284</v>
      </c>
      <c r="Y814" s="1479">
        <v>55.2</v>
      </c>
      <c r="Z814" s="1480">
        <v>0</v>
      </c>
      <c r="AA814" s="1305" t="s">
        <v>2284</v>
      </c>
      <c r="AB814" s="1479">
        <v>55.2</v>
      </c>
      <c r="AC814" s="1480">
        <v>0</v>
      </c>
      <c r="AD814" s="1305" t="s">
        <v>4810</v>
      </c>
      <c r="AE814" s="1479">
        <v>55.3</v>
      </c>
      <c r="AF814" s="1480">
        <v>36</v>
      </c>
      <c r="AG814" s="1305" t="s">
        <v>4809</v>
      </c>
      <c r="AH814" s="1479" t="s">
        <v>1078</v>
      </c>
      <c r="AI814" s="1480" t="s">
        <v>1078</v>
      </c>
      <c r="AJ814" s="1305" t="s">
        <v>2261</v>
      </c>
      <c r="AK814" s="1479" t="s">
        <v>1078</v>
      </c>
      <c r="AL814" s="1480" t="s">
        <v>1078</v>
      </c>
      <c r="AM814" s="1305" t="s">
        <v>2284</v>
      </c>
      <c r="AN814" s="1479">
        <v>55.3</v>
      </c>
      <c r="AO814" s="1480">
        <v>0</v>
      </c>
    </row>
    <row r="815" spans="1:41">
      <c r="A815" s="1714" t="s">
        <v>4503</v>
      </c>
      <c r="B815" s="1350" t="s">
        <v>4504</v>
      </c>
      <c r="C815" s="1310" t="s">
        <v>1078</v>
      </c>
      <c r="D815" s="1485" t="s">
        <v>1078</v>
      </c>
      <c r="E815" s="1486" t="s">
        <v>1078</v>
      </c>
      <c r="F815" s="1310" t="s">
        <v>1078</v>
      </c>
      <c r="G815" s="1485" t="s">
        <v>1078</v>
      </c>
      <c r="H815" s="1486" t="s">
        <v>1078</v>
      </c>
      <c r="I815" s="1310"/>
      <c r="J815" s="1485" t="s">
        <v>1078</v>
      </c>
      <c r="K815" s="1486" t="s">
        <v>1078</v>
      </c>
      <c r="L815" s="1310" t="s">
        <v>1078</v>
      </c>
      <c r="M815" s="1485" t="s">
        <v>1078</v>
      </c>
      <c r="N815" s="1486" t="s">
        <v>1078</v>
      </c>
      <c r="O815" s="1310"/>
      <c r="P815" s="1485"/>
      <c r="Q815" s="1486"/>
      <c r="R815" s="1310" t="s">
        <v>1078</v>
      </c>
      <c r="S815" s="1485" t="s">
        <v>1078</v>
      </c>
      <c r="T815" s="1486" t="s">
        <v>1078</v>
      </c>
      <c r="U815" s="1310" t="s">
        <v>4810</v>
      </c>
      <c r="V815" s="1485">
        <v>55.4</v>
      </c>
      <c r="W815" s="1486">
        <v>44.3</v>
      </c>
      <c r="X815" s="1310" t="s">
        <v>2284</v>
      </c>
      <c r="Y815" s="1485">
        <v>55.2</v>
      </c>
      <c r="Z815" s="1486">
        <v>0</v>
      </c>
      <c r="AA815" s="1310" t="s">
        <v>2284</v>
      </c>
      <c r="AB815" s="1485">
        <v>55.2</v>
      </c>
      <c r="AC815" s="1486">
        <v>0</v>
      </c>
      <c r="AD815" s="1310" t="s">
        <v>4810</v>
      </c>
      <c r="AE815" s="1485">
        <v>55.3</v>
      </c>
      <c r="AF815" s="1486">
        <v>35</v>
      </c>
      <c r="AG815" s="1310" t="s">
        <v>1078</v>
      </c>
      <c r="AH815" s="1485" t="s">
        <v>1078</v>
      </c>
      <c r="AI815" s="1486" t="s">
        <v>1078</v>
      </c>
      <c r="AJ815" s="1310" t="s">
        <v>1078</v>
      </c>
      <c r="AK815" s="1485" t="s">
        <v>1078</v>
      </c>
      <c r="AL815" s="1486" t="s">
        <v>1078</v>
      </c>
      <c r="AM815" s="1310" t="s">
        <v>2284</v>
      </c>
      <c r="AN815" s="1485">
        <v>55.2</v>
      </c>
      <c r="AO815" s="1486">
        <v>0</v>
      </c>
    </row>
    <row r="816" spans="1:41">
      <c r="A816" s="1313" t="s">
        <v>4505</v>
      </c>
      <c r="B816" s="1143" t="s">
        <v>4506</v>
      </c>
      <c r="C816" s="1314" t="s">
        <v>1078</v>
      </c>
      <c r="D816" s="1483" t="s">
        <v>1078</v>
      </c>
      <c r="E816" s="1484" t="s">
        <v>1078</v>
      </c>
      <c r="F816" s="1314" t="s">
        <v>1078</v>
      </c>
      <c r="G816" s="1483" t="s">
        <v>1078</v>
      </c>
      <c r="H816" s="1484" t="s">
        <v>1078</v>
      </c>
      <c r="I816" s="1314"/>
      <c r="J816" s="1483" t="s">
        <v>1078</v>
      </c>
      <c r="K816" s="1484" t="s">
        <v>1078</v>
      </c>
      <c r="L816" s="1314" t="s">
        <v>1078</v>
      </c>
      <c r="M816" s="1483" t="s">
        <v>1078</v>
      </c>
      <c r="N816" s="1484" t="s">
        <v>1078</v>
      </c>
      <c r="O816" s="1314"/>
      <c r="P816" s="1483"/>
      <c r="Q816" s="1484"/>
      <c r="R816" s="1314" t="s">
        <v>1078</v>
      </c>
      <c r="S816" s="1483" t="s">
        <v>1078</v>
      </c>
      <c r="T816" s="1484" t="s">
        <v>1078</v>
      </c>
      <c r="U816" s="1314" t="s">
        <v>2284</v>
      </c>
      <c r="V816" s="1483">
        <v>55.3</v>
      </c>
      <c r="W816" s="1484">
        <v>0</v>
      </c>
      <c r="X816" s="1314" t="s">
        <v>1078</v>
      </c>
      <c r="Y816" s="1483" t="s">
        <v>1078</v>
      </c>
      <c r="Z816" s="1484" t="s">
        <v>1078</v>
      </c>
      <c r="AA816" s="1314" t="s">
        <v>1078</v>
      </c>
      <c r="AB816" s="1483" t="s">
        <v>1078</v>
      </c>
      <c r="AC816" s="1484" t="s">
        <v>1078</v>
      </c>
      <c r="AD816" s="1314" t="s">
        <v>4810</v>
      </c>
      <c r="AE816" s="1483">
        <v>55.3</v>
      </c>
      <c r="AF816" s="1484">
        <v>31.7</v>
      </c>
      <c r="AG816" s="1314" t="s">
        <v>1078</v>
      </c>
      <c r="AH816" s="1483" t="s">
        <v>1078</v>
      </c>
      <c r="AI816" s="1484" t="s">
        <v>1078</v>
      </c>
      <c r="AJ816" s="1314" t="s">
        <v>1078</v>
      </c>
      <c r="AK816" s="1483" t="s">
        <v>1078</v>
      </c>
      <c r="AL816" s="1484" t="s">
        <v>1078</v>
      </c>
      <c r="AM816" s="1314" t="s">
        <v>1078</v>
      </c>
      <c r="AN816" s="1483" t="s">
        <v>1078</v>
      </c>
      <c r="AO816" s="1484" t="s">
        <v>1078</v>
      </c>
    </row>
    <row r="817" spans="1:41">
      <c r="A817" s="1303" t="s">
        <v>4507</v>
      </c>
      <c r="B817" s="1304" t="s">
        <v>4508</v>
      </c>
      <c r="C817" s="1305" t="s">
        <v>2284</v>
      </c>
      <c r="D817" s="1479">
        <v>60.3</v>
      </c>
      <c r="E817" s="1480">
        <v>0</v>
      </c>
      <c r="F817" s="1305" t="s">
        <v>2284</v>
      </c>
      <c r="G817" s="1479">
        <v>60.3</v>
      </c>
      <c r="H817" s="1480">
        <v>0</v>
      </c>
      <c r="I817" s="1305"/>
      <c r="J817" s="1479" t="s">
        <v>1078</v>
      </c>
      <c r="K817" s="1480" t="s">
        <v>1078</v>
      </c>
      <c r="L817" s="1305" t="s">
        <v>2284</v>
      </c>
      <c r="M817" s="1479">
        <v>60.4</v>
      </c>
      <c r="N817" s="1480">
        <v>0</v>
      </c>
      <c r="O817" s="1305"/>
      <c r="P817" s="1479"/>
      <c r="Q817" s="1480"/>
      <c r="R817" s="1305" t="s">
        <v>2261</v>
      </c>
      <c r="S817" s="1479" t="s">
        <v>1078</v>
      </c>
      <c r="T817" s="1480" t="s">
        <v>1078</v>
      </c>
      <c r="U817" s="1305" t="s">
        <v>4810</v>
      </c>
      <c r="V817" s="1479">
        <v>60.3</v>
      </c>
      <c r="W817" s="1480">
        <v>46.5</v>
      </c>
      <c r="X817" s="1305" t="s">
        <v>4810</v>
      </c>
      <c r="Y817" s="1479">
        <v>60.4</v>
      </c>
      <c r="Z817" s="1480">
        <v>26.2</v>
      </c>
      <c r="AA817" s="1305" t="s">
        <v>4810</v>
      </c>
      <c r="AB817" s="1479">
        <v>60.4</v>
      </c>
      <c r="AC817" s="1480">
        <v>26.2</v>
      </c>
      <c r="AD817" s="1305" t="s">
        <v>4810</v>
      </c>
      <c r="AE817" s="1479">
        <v>60.3</v>
      </c>
      <c r="AF817" s="1480">
        <v>42.6</v>
      </c>
      <c r="AG817" s="1305" t="s">
        <v>2284</v>
      </c>
      <c r="AH817" s="1479">
        <v>60.3</v>
      </c>
      <c r="AI817" s="1480">
        <v>0</v>
      </c>
      <c r="AJ817" s="1305" t="s">
        <v>2261</v>
      </c>
      <c r="AK817" s="1479" t="s">
        <v>1078</v>
      </c>
      <c r="AL817" s="1480" t="s">
        <v>1078</v>
      </c>
      <c r="AM817" s="1305" t="s">
        <v>2284</v>
      </c>
      <c r="AN817" s="1479">
        <v>60.3</v>
      </c>
      <c r="AO817" s="1480">
        <v>0</v>
      </c>
    </row>
    <row r="818" spans="1:41">
      <c r="A818" s="1714" t="s">
        <v>4509</v>
      </c>
      <c r="B818" s="1350" t="s">
        <v>4510</v>
      </c>
      <c r="C818" s="1310" t="s">
        <v>2284</v>
      </c>
      <c r="D818" s="1485">
        <v>60.3</v>
      </c>
      <c r="E818" s="1486">
        <v>0</v>
      </c>
      <c r="F818" s="1310" t="s">
        <v>2284</v>
      </c>
      <c r="G818" s="1485">
        <v>60.3</v>
      </c>
      <c r="H818" s="1486">
        <v>0</v>
      </c>
      <c r="I818" s="1310"/>
      <c r="J818" s="1485" t="s">
        <v>1078</v>
      </c>
      <c r="K818" s="1486" t="s">
        <v>1078</v>
      </c>
      <c r="L818" s="1310" t="s">
        <v>2284</v>
      </c>
      <c r="M818" s="1485">
        <v>60.2</v>
      </c>
      <c r="N818" s="1486">
        <v>0</v>
      </c>
      <c r="O818" s="1310"/>
      <c r="P818" s="1485"/>
      <c r="Q818" s="1486"/>
      <c r="R818" s="1310" t="s">
        <v>1078</v>
      </c>
      <c r="S818" s="1485" t="s">
        <v>1078</v>
      </c>
      <c r="T818" s="1486" t="s">
        <v>1078</v>
      </c>
      <c r="U818" s="1310" t="s">
        <v>4810</v>
      </c>
      <c r="V818" s="1485">
        <v>60.3</v>
      </c>
      <c r="W818" s="1486">
        <v>48.3</v>
      </c>
      <c r="X818" s="1310" t="s">
        <v>4810</v>
      </c>
      <c r="Y818" s="1485">
        <v>60.3</v>
      </c>
      <c r="Z818" s="1486">
        <v>21.3</v>
      </c>
      <c r="AA818" s="1310" t="s">
        <v>4810</v>
      </c>
      <c r="AB818" s="1485">
        <v>60.3</v>
      </c>
      <c r="AC818" s="1486">
        <v>21.3</v>
      </c>
      <c r="AD818" s="1310" t="s">
        <v>4810</v>
      </c>
      <c r="AE818" s="1485">
        <v>60.3</v>
      </c>
      <c r="AF818" s="1486">
        <v>39.9</v>
      </c>
      <c r="AG818" s="1310" t="s">
        <v>2284</v>
      </c>
      <c r="AH818" s="1485">
        <v>60.3</v>
      </c>
      <c r="AI818" s="1486">
        <v>0</v>
      </c>
      <c r="AJ818" s="1310" t="s">
        <v>1078</v>
      </c>
      <c r="AK818" s="1485" t="s">
        <v>1078</v>
      </c>
      <c r="AL818" s="1486" t="s">
        <v>1078</v>
      </c>
      <c r="AM818" s="1310" t="s">
        <v>2284</v>
      </c>
      <c r="AN818" s="1485">
        <v>60.2</v>
      </c>
      <c r="AO818" s="1486">
        <v>0</v>
      </c>
    </row>
    <row r="819" spans="1:41">
      <c r="A819" s="1313" t="s">
        <v>4511</v>
      </c>
      <c r="B819" s="1143" t="s">
        <v>4512</v>
      </c>
      <c r="C819" s="1314" t="s">
        <v>1078</v>
      </c>
      <c r="D819" s="1483" t="s">
        <v>1078</v>
      </c>
      <c r="E819" s="1484" t="s">
        <v>1078</v>
      </c>
      <c r="F819" s="1314" t="s">
        <v>1078</v>
      </c>
      <c r="G819" s="1483" t="s">
        <v>1078</v>
      </c>
      <c r="H819" s="1484" t="s">
        <v>1078</v>
      </c>
      <c r="I819" s="1314" t="s">
        <v>1078</v>
      </c>
      <c r="J819" s="1483" t="s">
        <v>1078</v>
      </c>
      <c r="K819" s="1484" t="s">
        <v>1078</v>
      </c>
      <c r="L819" s="1314" t="s">
        <v>1078</v>
      </c>
      <c r="M819" s="1483" t="s">
        <v>1078</v>
      </c>
      <c r="N819" s="1484" t="s">
        <v>1078</v>
      </c>
      <c r="O819" s="1314"/>
      <c r="P819" s="1483"/>
      <c r="Q819" s="1484"/>
      <c r="R819" s="1314" t="s">
        <v>1078</v>
      </c>
      <c r="S819" s="1483" t="s">
        <v>1078</v>
      </c>
      <c r="T819" s="1484" t="s">
        <v>1078</v>
      </c>
      <c r="U819" s="1314" t="s">
        <v>1078</v>
      </c>
      <c r="V819" s="1483" t="s">
        <v>1078</v>
      </c>
      <c r="W819" s="1484" t="s">
        <v>1078</v>
      </c>
      <c r="X819" s="1314" t="s">
        <v>4810</v>
      </c>
      <c r="Y819" s="1483">
        <v>60.3</v>
      </c>
      <c r="Z819" s="1484">
        <v>23.1</v>
      </c>
      <c r="AA819" s="1314" t="s">
        <v>4810</v>
      </c>
      <c r="AB819" s="1483">
        <v>60.3</v>
      </c>
      <c r="AC819" s="1484">
        <v>23.1</v>
      </c>
      <c r="AD819" s="1314" t="s">
        <v>4810</v>
      </c>
      <c r="AE819" s="1483">
        <v>60.3</v>
      </c>
      <c r="AF819" s="1484">
        <v>43.5</v>
      </c>
      <c r="AG819" s="1314" t="s">
        <v>1078</v>
      </c>
      <c r="AH819" s="1483" t="s">
        <v>1078</v>
      </c>
      <c r="AI819" s="1484" t="s">
        <v>1078</v>
      </c>
      <c r="AJ819" s="1314" t="s">
        <v>1078</v>
      </c>
      <c r="AK819" s="1483" t="s">
        <v>1078</v>
      </c>
      <c r="AL819" s="1484" t="s">
        <v>1078</v>
      </c>
      <c r="AM819" s="1314" t="s">
        <v>1078</v>
      </c>
      <c r="AN819" s="1483" t="s">
        <v>1078</v>
      </c>
      <c r="AO819" s="1484" t="s">
        <v>1078</v>
      </c>
    </row>
    <row r="820" spans="1:41" ht="55.5">
      <c r="A820" s="1299" t="s">
        <v>6631</v>
      </c>
      <c r="B820" s="1139" t="s">
        <v>6632</v>
      </c>
      <c r="C820" s="1300" t="s">
        <v>6643</v>
      </c>
      <c r="D820" s="1301" t="s">
        <v>6646</v>
      </c>
      <c r="E820" s="1302" t="s">
        <v>6647</v>
      </c>
      <c r="F820" s="1300" t="s">
        <v>6643</v>
      </c>
      <c r="G820" s="1301" t="s">
        <v>6646</v>
      </c>
      <c r="H820" s="1302" t="s">
        <v>6647</v>
      </c>
      <c r="I820" s="1300" t="s">
        <v>4806</v>
      </c>
      <c r="J820" s="1301" t="s">
        <v>4807</v>
      </c>
      <c r="K820" s="1302" t="s">
        <v>4808</v>
      </c>
      <c r="L820" s="1300" t="s">
        <v>4806</v>
      </c>
      <c r="M820" s="1301" t="s">
        <v>4807</v>
      </c>
      <c r="N820" s="1302" t="s">
        <v>4808</v>
      </c>
      <c r="O820" s="1300" t="s">
        <v>4806</v>
      </c>
      <c r="P820" s="1301" t="s">
        <v>4807</v>
      </c>
      <c r="Q820" s="1302" t="s">
        <v>4808</v>
      </c>
      <c r="R820" s="1300" t="s">
        <v>4806</v>
      </c>
      <c r="S820" s="1301" t="s">
        <v>4807</v>
      </c>
      <c r="T820" s="1302" t="s">
        <v>4808</v>
      </c>
      <c r="U820" s="1300" t="s">
        <v>4806</v>
      </c>
      <c r="V820" s="1301" t="s">
        <v>4807</v>
      </c>
      <c r="W820" s="1302" t="s">
        <v>4808</v>
      </c>
      <c r="X820" s="1300" t="s">
        <v>4806</v>
      </c>
      <c r="Y820" s="1301" t="s">
        <v>4807</v>
      </c>
      <c r="Z820" s="1302" t="s">
        <v>4808</v>
      </c>
      <c r="AA820" s="1300" t="s">
        <v>4806</v>
      </c>
      <c r="AB820" s="1301" t="s">
        <v>4807</v>
      </c>
      <c r="AC820" s="1302" t="s">
        <v>4808</v>
      </c>
      <c r="AD820" s="1300" t="s">
        <v>4806</v>
      </c>
      <c r="AE820" s="1301" t="s">
        <v>4807</v>
      </c>
      <c r="AF820" s="1302" t="s">
        <v>4808</v>
      </c>
      <c r="AG820" s="1300" t="s">
        <v>4806</v>
      </c>
      <c r="AH820" s="1301" t="s">
        <v>4807</v>
      </c>
      <c r="AI820" s="1302" t="s">
        <v>4808</v>
      </c>
      <c r="AJ820" s="1300" t="s">
        <v>4806</v>
      </c>
      <c r="AK820" s="1301" t="s">
        <v>4807</v>
      </c>
      <c r="AL820" s="1302" t="s">
        <v>4808</v>
      </c>
      <c r="AM820" s="1300" t="s">
        <v>4806</v>
      </c>
      <c r="AN820" s="1301" t="s">
        <v>4807</v>
      </c>
      <c r="AO820" s="1302" t="s">
        <v>4808</v>
      </c>
    </row>
    <row r="821" spans="1:41">
      <c r="A821" s="1303" t="s">
        <v>4446</v>
      </c>
      <c r="B821" s="1304" t="s">
        <v>4447</v>
      </c>
      <c r="C821" s="1305" t="s">
        <v>2284</v>
      </c>
      <c r="D821" s="1479">
        <v>10.199999999999999</v>
      </c>
      <c r="E821" s="1480">
        <v>0</v>
      </c>
      <c r="F821" s="1305" t="s">
        <v>2284</v>
      </c>
      <c r="G821" s="1479">
        <v>10.3</v>
      </c>
      <c r="H821" s="1480">
        <v>0</v>
      </c>
      <c r="I821" s="1305"/>
      <c r="J821" s="1479" t="s">
        <v>1078</v>
      </c>
      <c r="K821" s="1480" t="s">
        <v>1078</v>
      </c>
      <c r="L821" s="1305" t="s">
        <v>2261</v>
      </c>
      <c r="M821" s="1479" t="s">
        <v>1078</v>
      </c>
      <c r="N821" s="1480" t="s">
        <v>1078</v>
      </c>
      <c r="O821" s="1305"/>
      <c r="P821" s="1479"/>
      <c r="Q821" s="1480"/>
      <c r="R821" s="1305" t="s">
        <v>2261</v>
      </c>
      <c r="S821" s="1479" t="s">
        <v>1078</v>
      </c>
      <c r="T821" s="1480" t="s">
        <v>1078</v>
      </c>
      <c r="U821" s="1305" t="s">
        <v>2261</v>
      </c>
      <c r="V821" s="1479" t="s">
        <v>1078</v>
      </c>
      <c r="W821" s="1480" t="s">
        <v>1078</v>
      </c>
      <c r="X821" s="1305" t="s">
        <v>2261</v>
      </c>
      <c r="Y821" s="1479" t="s">
        <v>1078</v>
      </c>
      <c r="Z821" s="1480" t="s">
        <v>1078</v>
      </c>
      <c r="AA821" s="1305" t="s">
        <v>2261</v>
      </c>
      <c r="AB821" s="1479" t="s">
        <v>1078</v>
      </c>
      <c r="AC821" s="1480" t="s">
        <v>1078</v>
      </c>
      <c r="AD821" s="1305" t="s">
        <v>2284</v>
      </c>
      <c r="AE821" s="1479">
        <v>10.4</v>
      </c>
      <c r="AF821" s="1480">
        <v>0</v>
      </c>
      <c r="AG821" s="1305" t="s">
        <v>2284</v>
      </c>
      <c r="AH821" s="1479">
        <v>10.3</v>
      </c>
      <c r="AI821" s="1480">
        <v>0</v>
      </c>
      <c r="AJ821" s="1305" t="s">
        <v>2261</v>
      </c>
      <c r="AK821" s="1479" t="s">
        <v>1078</v>
      </c>
      <c r="AL821" s="1480" t="s">
        <v>1078</v>
      </c>
      <c r="AM821" s="1305" t="s">
        <v>4351</v>
      </c>
      <c r="AN821" s="1479">
        <v>10.1</v>
      </c>
      <c r="AO821" s="1480">
        <v>10.1</v>
      </c>
    </row>
    <row r="822" spans="1:41">
      <c r="A822" s="1714" t="s">
        <v>4448</v>
      </c>
      <c r="B822" s="1350" t="s">
        <v>4449</v>
      </c>
      <c r="C822" s="1310" t="s">
        <v>2284</v>
      </c>
      <c r="D822" s="1485">
        <v>10.3</v>
      </c>
      <c r="E822" s="1486">
        <v>0</v>
      </c>
      <c r="F822" s="1310" t="s">
        <v>2284</v>
      </c>
      <c r="G822" s="1485">
        <v>10.3</v>
      </c>
      <c r="H822" s="1486">
        <v>0</v>
      </c>
      <c r="I822" s="1310"/>
      <c r="J822" s="1485" t="s">
        <v>1078</v>
      </c>
      <c r="K822" s="1486" t="s">
        <v>1078</v>
      </c>
      <c r="L822" s="1310" t="s">
        <v>1078</v>
      </c>
      <c r="M822" s="1485" t="s">
        <v>1078</v>
      </c>
      <c r="N822" s="1486" t="s">
        <v>1078</v>
      </c>
      <c r="O822" s="1310"/>
      <c r="P822" s="1485"/>
      <c r="Q822" s="1486"/>
      <c r="R822" s="1310" t="s">
        <v>1078</v>
      </c>
      <c r="S822" s="1485" t="s">
        <v>1078</v>
      </c>
      <c r="T822" s="1486" t="s">
        <v>1078</v>
      </c>
      <c r="U822" s="1310" t="s">
        <v>1078</v>
      </c>
      <c r="V822" s="1485" t="s">
        <v>1078</v>
      </c>
      <c r="W822" s="1486" t="s">
        <v>1078</v>
      </c>
      <c r="X822" s="1310" t="s">
        <v>1078</v>
      </c>
      <c r="Y822" s="1485" t="s">
        <v>1078</v>
      </c>
      <c r="Z822" s="1486" t="s">
        <v>1078</v>
      </c>
      <c r="AA822" s="1310" t="s">
        <v>1078</v>
      </c>
      <c r="AB822" s="1485" t="s">
        <v>1078</v>
      </c>
      <c r="AC822" s="1486" t="s">
        <v>1078</v>
      </c>
      <c r="AD822" s="1310" t="s">
        <v>2284</v>
      </c>
      <c r="AE822" s="1485">
        <v>10.3</v>
      </c>
      <c r="AF822" s="1486">
        <v>0</v>
      </c>
      <c r="AG822" s="1310" t="s">
        <v>2284</v>
      </c>
      <c r="AH822" s="1485">
        <v>10.3</v>
      </c>
      <c r="AI822" s="1486">
        <v>0</v>
      </c>
      <c r="AJ822" s="1310" t="s">
        <v>1078</v>
      </c>
      <c r="AK822" s="1485" t="s">
        <v>1078</v>
      </c>
      <c r="AL822" s="1486" t="s">
        <v>1078</v>
      </c>
      <c r="AM822" s="1310" t="s">
        <v>4351</v>
      </c>
      <c r="AN822" s="1485">
        <v>10.3</v>
      </c>
      <c r="AO822" s="1486">
        <v>10.3</v>
      </c>
    </row>
    <row r="823" spans="1:41">
      <c r="A823" s="1313" t="s">
        <v>4450</v>
      </c>
      <c r="B823" s="1143" t="s">
        <v>4451</v>
      </c>
      <c r="C823" s="1314" t="s">
        <v>1078</v>
      </c>
      <c r="D823" s="1483" t="s">
        <v>1078</v>
      </c>
      <c r="E823" s="1484" t="s">
        <v>1078</v>
      </c>
      <c r="F823" s="1314" t="s">
        <v>1078</v>
      </c>
      <c r="G823" s="1483" t="s">
        <v>1078</v>
      </c>
      <c r="H823" s="1484" t="s">
        <v>1078</v>
      </c>
      <c r="I823" s="1314"/>
      <c r="J823" s="1483" t="s">
        <v>1078</v>
      </c>
      <c r="K823" s="1484" t="s">
        <v>1078</v>
      </c>
      <c r="L823" s="1314" t="s">
        <v>1078</v>
      </c>
      <c r="M823" s="1483" t="s">
        <v>1078</v>
      </c>
      <c r="N823" s="1484" t="s">
        <v>1078</v>
      </c>
      <c r="O823" s="1314"/>
      <c r="P823" s="1483"/>
      <c r="Q823" s="1484"/>
      <c r="R823" s="1314" t="s">
        <v>1078</v>
      </c>
      <c r="S823" s="1483" t="s">
        <v>1078</v>
      </c>
      <c r="T823" s="1484" t="s">
        <v>1078</v>
      </c>
      <c r="U823" s="1314" t="s">
        <v>1078</v>
      </c>
      <c r="V823" s="1483" t="s">
        <v>1078</v>
      </c>
      <c r="W823" s="1484" t="s">
        <v>1078</v>
      </c>
      <c r="X823" s="1314" t="s">
        <v>1078</v>
      </c>
      <c r="Y823" s="1483" t="s">
        <v>1078</v>
      </c>
      <c r="Z823" s="1484" t="s">
        <v>1078</v>
      </c>
      <c r="AA823" s="1314" t="s">
        <v>1078</v>
      </c>
      <c r="AB823" s="1483" t="s">
        <v>1078</v>
      </c>
      <c r="AC823" s="1484" t="s">
        <v>1078</v>
      </c>
      <c r="AD823" s="1314" t="s">
        <v>1078</v>
      </c>
      <c r="AE823" s="1483" t="s">
        <v>1078</v>
      </c>
      <c r="AF823" s="1484" t="s">
        <v>1078</v>
      </c>
      <c r="AG823" s="1314" t="s">
        <v>1078</v>
      </c>
      <c r="AH823" s="1483" t="s">
        <v>1078</v>
      </c>
      <c r="AI823" s="1484" t="s">
        <v>1078</v>
      </c>
      <c r="AJ823" s="1314" t="s">
        <v>1078</v>
      </c>
      <c r="AK823" s="1483" t="s">
        <v>1078</v>
      </c>
      <c r="AL823" s="1484" t="s">
        <v>1078</v>
      </c>
      <c r="AM823" s="1314" t="s">
        <v>1078</v>
      </c>
      <c r="AN823" s="1483" t="s">
        <v>1078</v>
      </c>
      <c r="AO823" s="1484" t="s">
        <v>1078</v>
      </c>
    </row>
    <row r="824" spans="1:41">
      <c r="A824" s="1303" t="s">
        <v>4452</v>
      </c>
      <c r="B824" s="1304" t="s">
        <v>4453</v>
      </c>
      <c r="C824" s="1305" t="s">
        <v>4809</v>
      </c>
      <c r="D824" s="1479" t="s">
        <v>1078</v>
      </c>
      <c r="E824" s="1480" t="s">
        <v>1078</v>
      </c>
      <c r="F824" s="1305" t="s">
        <v>4809</v>
      </c>
      <c r="G824" s="1479" t="s">
        <v>1078</v>
      </c>
      <c r="H824" s="1480" t="s">
        <v>1078</v>
      </c>
      <c r="I824" s="1305"/>
      <c r="J824" s="1479" t="s">
        <v>1078</v>
      </c>
      <c r="K824" s="1480" t="s">
        <v>1078</v>
      </c>
      <c r="L824" s="1305" t="s">
        <v>2261</v>
      </c>
      <c r="M824" s="1479" t="s">
        <v>1078</v>
      </c>
      <c r="N824" s="1480" t="s">
        <v>1078</v>
      </c>
      <c r="O824" s="1305"/>
      <c r="P824" s="1479"/>
      <c r="Q824" s="1480"/>
      <c r="R824" s="1305" t="s">
        <v>2261</v>
      </c>
      <c r="S824" s="1479" t="s">
        <v>1078</v>
      </c>
      <c r="T824" s="1480" t="s">
        <v>1078</v>
      </c>
      <c r="U824" s="1305" t="s">
        <v>2261</v>
      </c>
      <c r="V824" s="1479" t="s">
        <v>1078</v>
      </c>
      <c r="W824" s="1480" t="s">
        <v>1078</v>
      </c>
      <c r="X824" s="1305" t="s">
        <v>2261</v>
      </c>
      <c r="Y824" s="1479" t="s">
        <v>1078</v>
      </c>
      <c r="Z824" s="1480" t="s">
        <v>1078</v>
      </c>
      <c r="AA824" s="1305" t="s">
        <v>2261</v>
      </c>
      <c r="AB824" s="1479" t="s">
        <v>1078</v>
      </c>
      <c r="AC824" s="1480" t="s">
        <v>1078</v>
      </c>
      <c r="AD824" s="1305" t="s">
        <v>4809</v>
      </c>
      <c r="AE824" s="1479" t="s">
        <v>1078</v>
      </c>
      <c r="AF824" s="1480" t="s">
        <v>1078</v>
      </c>
      <c r="AG824" s="1305" t="s">
        <v>4809</v>
      </c>
      <c r="AH824" s="1479" t="s">
        <v>1078</v>
      </c>
      <c r="AI824" s="1480" t="s">
        <v>1078</v>
      </c>
      <c r="AJ824" s="1305" t="s">
        <v>2261</v>
      </c>
      <c r="AK824" s="1479" t="s">
        <v>1078</v>
      </c>
      <c r="AL824" s="1480" t="s">
        <v>1078</v>
      </c>
      <c r="AM824" s="1305" t="s">
        <v>2284</v>
      </c>
      <c r="AN824" s="1479">
        <v>15.2</v>
      </c>
      <c r="AO824" s="1480">
        <v>0</v>
      </c>
    </row>
    <row r="825" spans="1:41">
      <c r="A825" s="1714" t="s">
        <v>4454</v>
      </c>
      <c r="B825" s="1350" t="s">
        <v>4455</v>
      </c>
      <c r="C825" s="1310" t="s">
        <v>1078</v>
      </c>
      <c r="D825" s="1485" t="s">
        <v>1078</v>
      </c>
      <c r="E825" s="1486" t="s">
        <v>1078</v>
      </c>
      <c r="F825" s="1310" t="s">
        <v>1078</v>
      </c>
      <c r="G825" s="1485" t="s">
        <v>1078</v>
      </c>
      <c r="H825" s="1486" t="s">
        <v>1078</v>
      </c>
      <c r="I825" s="1310"/>
      <c r="J825" s="1485" t="s">
        <v>1078</v>
      </c>
      <c r="K825" s="1486" t="s">
        <v>1078</v>
      </c>
      <c r="L825" s="1310" t="s">
        <v>1078</v>
      </c>
      <c r="M825" s="1485" t="s">
        <v>1078</v>
      </c>
      <c r="N825" s="1486" t="s">
        <v>1078</v>
      </c>
      <c r="O825" s="1310"/>
      <c r="P825" s="1485"/>
      <c r="Q825" s="1486"/>
      <c r="R825" s="1310" t="s">
        <v>1078</v>
      </c>
      <c r="S825" s="1485" t="s">
        <v>1078</v>
      </c>
      <c r="T825" s="1486" t="s">
        <v>1078</v>
      </c>
      <c r="U825" s="1310" t="s">
        <v>1078</v>
      </c>
      <c r="V825" s="1485" t="s">
        <v>1078</v>
      </c>
      <c r="W825" s="1486" t="s">
        <v>1078</v>
      </c>
      <c r="X825" s="1310" t="s">
        <v>1078</v>
      </c>
      <c r="Y825" s="1485" t="s">
        <v>1078</v>
      </c>
      <c r="Z825" s="1486" t="s">
        <v>1078</v>
      </c>
      <c r="AA825" s="1310" t="s">
        <v>1078</v>
      </c>
      <c r="AB825" s="1485" t="s">
        <v>1078</v>
      </c>
      <c r="AC825" s="1486" t="s">
        <v>1078</v>
      </c>
      <c r="AD825" s="1310" t="s">
        <v>1078</v>
      </c>
      <c r="AE825" s="1485" t="s">
        <v>1078</v>
      </c>
      <c r="AF825" s="1486" t="s">
        <v>1078</v>
      </c>
      <c r="AG825" s="1310" t="s">
        <v>1078</v>
      </c>
      <c r="AH825" s="1485" t="s">
        <v>1078</v>
      </c>
      <c r="AI825" s="1486" t="s">
        <v>1078</v>
      </c>
      <c r="AJ825" s="1310" t="s">
        <v>1078</v>
      </c>
      <c r="AK825" s="1485" t="s">
        <v>1078</v>
      </c>
      <c r="AL825" s="1486" t="s">
        <v>1078</v>
      </c>
      <c r="AM825" s="1310" t="s">
        <v>2284</v>
      </c>
      <c r="AN825" s="1485">
        <v>15.2</v>
      </c>
      <c r="AO825" s="1486">
        <v>0</v>
      </c>
    </row>
    <row r="826" spans="1:41">
      <c r="A826" s="1313" t="s">
        <v>4456</v>
      </c>
      <c r="B826" s="1143" t="s">
        <v>4457</v>
      </c>
      <c r="C826" s="1314" t="s">
        <v>1078</v>
      </c>
      <c r="D826" s="1483" t="s">
        <v>1078</v>
      </c>
      <c r="E826" s="1484" t="s">
        <v>1078</v>
      </c>
      <c r="F826" s="1314" t="s">
        <v>1078</v>
      </c>
      <c r="G826" s="1483" t="s">
        <v>1078</v>
      </c>
      <c r="H826" s="1484" t="s">
        <v>1078</v>
      </c>
      <c r="I826" s="1314"/>
      <c r="J826" s="1483" t="s">
        <v>1078</v>
      </c>
      <c r="K826" s="1484" t="s">
        <v>1078</v>
      </c>
      <c r="L826" s="1314" t="s">
        <v>1078</v>
      </c>
      <c r="M826" s="1483" t="s">
        <v>1078</v>
      </c>
      <c r="N826" s="1484" t="s">
        <v>1078</v>
      </c>
      <c r="O826" s="1314"/>
      <c r="P826" s="1483"/>
      <c r="Q826" s="1484"/>
      <c r="R826" s="1314" t="s">
        <v>1078</v>
      </c>
      <c r="S826" s="1483" t="s">
        <v>1078</v>
      </c>
      <c r="T826" s="1484" t="s">
        <v>1078</v>
      </c>
      <c r="U826" s="1314" t="s">
        <v>1078</v>
      </c>
      <c r="V826" s="1483" t="s">
        <v>1078</v>
      </c>
      <c r="W826" s="1484" t="s">
        <v>1078</v>
      </c>
      <c r="X826" s="1314" t="s">
        <v>1078</v>
      </c>
      <c r="Y826" s="1483" t="s">
        <v>1078</v>
      </c>
      <c r="Z826" s="1484" t="s">
        <v>1078</v>
      </c>
      <c r="AA826" s="1314" t="s">
        <v>1078</v>
      </c>
      <c r="AB826" s="1483" t="s">
        <v>1078</v>
      </c>
      <c r="AC826" s="1484" t="s">
        <v>1078</v>
      </c>
      <c r="AD826" s="1314" t="s">
        <v>1078</v>
      </c>
      <c r="AE826" s="1483" t="s">
        <v>1078</v>
      </c>
      <c r="AF826" s="1484" t="s">
        <v>1078</v>
      </c>
      <c r="AG826" s="1314" t="s">
        <v>1078</v>
      </c>
      <c r="AH826" s="1483" t="s">
        <v>1078</v>
      </c>
      <c r="AI826" s="1484" t="s">
        <v>1078</v>
      </c>
      <c r="AJ826" s="1314" t="s">
        <v>1078</v>
      </c>
      <c r="AK826" s="1483" t="s">
        <v>1078</v>
      </c>
      <c r="AL826" s="1484" t="s">
        <v>1078</v>
      </c>
      <c r="AM826" s="1314" t="s">
        <v>1078</v>
      </c>
      <c r="AN826" s="1483" t="s">
        <v>1078</v>
      </c>
      <c r="AO826" s="1484" t="s">
        <v>1078</v>
      </c>
    </row>
    <row r="827" spans="1:41">
      <c r="A827" s="1303" t="s">
        <v>4458</v>
      </c>
      <c r="B827" s="1304" t="s">
        <v>4459</v>
      </c>
      <c r="C827" s="1305" t="s">
        <v>2284</v>
      </c>
      <c r="D827" s="1479">
        <v>20.2</v>
      </c>
      <c r="E827" s="1480">
        <v>0</v>
      </c>
      <c r="F827" s="1305" t="s">
        <v>2284</v>
      </c>
      <c r="G827" s="1479">
        <v>20.3</v>
      </c>
      <c r="H827" s="1480">
        <v>0</v>
      </c>
      <c r="I827" s="1305"/>
      <c r="J827" s="1479" t="s">
        <v>1078</v>
      </c>
      <c r="K827" s="1480" t="s">
        <v>1078</v>
      </c>
      <c r="L827" s="1305" t="s">
        <v>2261</v>
      </c>
      <c r="M827" s="1479" t="s">
        <v>1078</v>
      </c>
      <c r="N827" s="1480" t="s">
        <v>1078</v>
      </c>
      <c r="O827" s="1305"/>
      <c r="P827" s="1479"/>
      <c r="Q827" s="1480"/>
      <c r="R827" s="1305" t="s">
        <v>2261</v>
      </c>
      <c r="S827" s="1479" t="s">
        <v>1078</v>
      </c>
      <c r="T827" s="1480" t="s">
        <v>1078</v>
      </c>
      <c r="U827" s="1305" t="s">
        <v>2261</v>
      </c>
      <c r="V827" s="1479" t="s">
        <v>1078</v>
      </c>
      <c r="W827" s="1480" t="s">
        <v>1078</v>
      </c>
      <c r="X827" s="1305" t="s">
        <v>2261</v>
      </c>
      <c r="Y827" s="1479" t="s">
        <v>1078</v>
      </c>
      <c r="Z827" s="1480" t="s">
        <v>1078</v>
      </c>
      <c r="AA827" s="1305" t="s">
        <v>2261</v>
      </c>
      <c r="AB827" s="1479" t="s">
        <v>1078</v>
      </c>
      <c r="AC827" s="1480" t="s">
        <v>1078</v>
      </c>
      <c r="AD827" s="1305" t="s">
        <v>2284</v>
      </c>
      <c r="AE827" s="1479">
        <v>20.3</v>
      </c>
      <c r="AF827" s="1480">
        <v>0</v>
      </c>
      <c r="AG827" s="1305" t="s">
        <v>2284</v>
      </c>
      <c r="AH827" s="1479">
        <v>20.3</v>
      </c>
      <c r="AI827" s="1480">
        <v>0</v>
      </c>
      <c r="AJ827" s="1305" t="s">
        <v>2261</v>
      </c>
      <c r="AK827" s="1479" t="s">
        <v>1078</v>
      </c>
      <c r="AL827" s="1480" t="s">
        <v>1078</v>
      </c>
      <c r="AM827" s="1305" t="s">
        <v>4809</v>
      </c>
      <c r="AN827" s="1479" t="s">
        <v>1078</v>
      </c>
      <c r="AO827" s="1480" t="s">
        <v>1078</v>
      </c>
    </row>
    <row r="828" spans="1:41">
      <c r="A828" s="1714" t="s">
        <v>4460</v>
      </c>
      <c r="B828" s="1350" t="s">
        <v>4461</v>
      </c>
      <c r="C828" s="1310" t="s">
        <v>2284</v>
      </c>
      <c r="D828" s="1485">
        <v>20.3</v>
      </c>
      <c r="E828" s="1486">
        <v>0</v>
      </c>
      <c r="F828" s="1310" t="s">
        <v>2284</v>
      </c>
      <c r="G828" s="1485">
        <v>20.3</v>
      </c>
      <c r="H828" s="1486">
        <v>0</v>
      </c>
      <c r="I828" s="1310"/>
      <c r="J828" s="1485" t="s">
        <v>1078</v>
      </c>
      <c r="K828" s="1486" t="s">
        <v>1078</v>
      </c>
      <c r="L828" s="1310" t="s">
        <v>1078</v>
      </c>
      <c r="M828" s="1485" t="s">
        <v>1078</v>
      </c>
      <c r="N828" s="1486" t="s">
        <v>1078</v>
      </c>
      <c r="O828" s="1310"/>
      <c r="P828" s="1485"/>
      <c r="Q828" s="1486"/>
      <c r="R828" s="1310" t="s">
        <v>1078</v>
      </c>
      <c r="S828" s="1485" t="s">
        <v>1078</v>
      </c>
      <c r="T828" s="1486" t="s">
        <v>1078</v>
      </c>
      <c r="U828" s="1310" t="s">
        <v>1078</v>
      </c>
      <c r="V828" s="1485" t="s">
        <v>1078</v>
      </c>
      <c r="W828" s="1486" t="s">
        <v>1078</v>
      </c>
      <c r="X828" s="1310" t="s">
        <v>1078</v>
      </c>
      <c r="Y828" s="1485" t="s">
        <v>1078</v>
      </c>
      <c r="Z828" s="1486" t="s">
        <v>1078</v>
      </c>
      <c r="AA828" s="1310" t="s">
        <v>1078</v>
      </c>
      <c r="AB828" s="1485" t="s">
        <v>1078</v>
      </c>
      <c r="AC828" s="1486" t="s">
        <v>1078</v>
      </c>
      <c r="AD828" s="1310" t="s">
        <v>2284</v>
      </c>
      <c r="AE828" s="1485">
        <v>20.3</v>
      </c>
      <c r="AF828" s="1486">
        <v>0</v>
      </c>
      <c r="AG828" s="1310" t="s">
        <v>2284</v>
      </c>
      <c r="AH828" s="1485">
        <v>20.3</v>
      </c>
      <c r="AI828" s="1486">
        <v>0</v>
      </c>
      <c r="AJ828" s="1310" t="s">
        <v>1078</v>
      </c>
      <c r="AK828" s="1485" t="s">
        <v>1078</v>
      </c>
      <c r="AL828" s="1486" t="s">
        <v>1078</v>
      </c>
      <c r="AM828" s="1310" t="s">
        <v>1078</v>
      </c>
      <c r="AN828" s="1485" t="s">
        <v>1078</v>
      </c>
      <c r="AO828" s="1486" t="s">
        <v>1078</v>
      </c>
    </row>
    <row r="829" spans="1:41">
      <c r="A829" s="1313" t="s">
        <v>4462</v>
      </c>
      <c r="B829" s="1143" t="s">
        <v>4463</v>
      </c>
      <c r="C829" s="1314" t="s">
        <v>1078</v>
      </c>
      <c r="D829" s="1483" t="s">
        <v>1078</v>
      </c>
      <c r="E829" s="1484" t="s">
        <v>1078</v>
      </c>
      <c r="F829" s="1314" t="s">
        <v>1078</v>
      </c>
      <c r="G829" s="1483" t="s">
        <v>1078</v>
      </c>
      <c r="H829" s="1484" t="s">
        <v>1078</v>
      </c>
      <c r="I829" s="1314"/>
      <c r="J829" s="1483" t="s">
        <v>1078</v>
      </c>
      <c r="K829" s="1484" t="s">
        <v>1078</v>
      </c>
      <c r="L829" s="1314" t="s">
        <v>1078</v>
      </c>
      <c r="M829" s="1483" t="s">
        <v>1078</v>
      </c>
      <c r="N829" s="1484" t="s">
        <v>1078</v>
      </c>
      <c r="O829" s="1314"/>
      <c r="P829" s="1483"/>
      <c r="Q829" s="1484"/>
      <c r="R829" s="1314" t="s">
        <v>1078</v>
      </c>
      <c r="S829" s="1483" t="s">
        <v>1078</v>
      </c>
      <c r="T829" s="1484" t="s">
        <v>1078</v>
      </c>
      <c r="U829" s="1314" t="s">
        <v>1078</v>
      </c>
      <c r="V829" s="1483" t="s">
        <v>1078</v>
      </c>
      <c r="W829" s="1484" t="s">
        <v>1078</v>
      </c>
      <c r="X829" s="1314" t="s">
        <v>1078</v>
      </c>
      <c r="Y829" s="1483" t="s">
        <v>1078</v>
      </c>
      <c r="Z829" s="1484" t="s">
        <v>1078</v>
      </c>
      <c r="AA829" s="1314" t="s">
        <v>1078</v>
      </c>
      <c r="AB829" s="1483" t="s">
        <v>1078</v>
      </c>
      <c r="AC829" s="1484" t="s">
        <v>1078</v>
      </c>
      <c r="AD829" s="1314" t="s">
        <v>1078</v>
      </c>
      <c r="AE829" s="1483" t="s">
        <v>1078</v>
      </c>
      <c r="AF829" s="1484" t="s">
        <v>1078</v>
      </c>
      <c r="AG829" s="1314" t="s">
        <v>1078</v>
      </c>
      <c r="AH829" s="1483" t="s">
        <v>1078</v>
      </c>
      <c r="AI829" s="1484" t="s">
        <v>1078</v>
      </c>
      <c r="AJ829" s="1314" t="s">
        <v>1078</v>
      </c>
      <c r="AK829" s="1483" t="s">
        <v>1078</v>
      </c>
      <c r="AL829" s="1484" t="s">
        <v>1078</v>
      </c>
      <c r="AM829" s="1314" t="s">
        <v>1078</v>
      </c>
      <c r="AN829" s="1483" t="s">
        <v>1078</v>
      </c>
      <c r="AO829" s="1484" t="s">
        <v>1078</v>
      </c>
    </row>
    <row r="830" spans="1:41">
      <c r="A830" s="1303" t="s">
        <v>4464</v>
      </c>
      <c r="B830" s="1304" t="s">
        <v>4465</v>
      </c>
      <c r="C830" s="1305" t="s">
        <v>4809</v>
      </c>
      <c r="D830" s="1479" t="s">
        <v>1078</v>
      </c>
      <c r="E830" s="1480" t="s">
        <v>1078</v>
      </c>
      <c r="F830" s="1305" t="s">
        <v>4809</v>
      </c>
      <c r="G830" s="1479" t="s">
        <v>1078</v>
      </c>
      <c r="H830" s="1480" t="s">
        <v>1078</v>
      </c>
      <c r="I830" s="1305"/>
      <c r="J830" s="1479" t="s">
        <v>1078</v>
      </c>
      <c r="K830" s="1480" t="s">
        <v>1078</v>
      </c>
      <c r="L830" s="1305" t="s">
        <v>2261</v>
      </c>
      <c r="M830" s="1479" t="s">
        <v>1078</v>
      </c>
      <c r="N830" s="1480" t="s">
        <v>1078</v>
      </c>
      <c r="O830" s="1305"/>
      <c r="P830" s="1479"/>
      <c r="Q830" s="1480"/>
      <c r="R830" s="1305" t="s">
        <v>2261</v>
      </c>
      <c r="S830" s="1479" t="s">
        <v>1078</v>
      </c>
      <c r="T830" s="1480" t="s">
        <v>1078</v>
      </c>
      <c r="U830" s="1305" t="s">
        <v>2261</v>
      </c>
      <c r="V830" s="1479" t="s">
        <v>1078</v>
      </c>
      <c r="W830" s="1480" t="s">
        <v>1078</v>
      </c>
      <c r="X830" s="1305" t="s">
        <v>2261</v>
      </c>
      <c r="Y830" s="1479" t="s">
        <v>1078</v>
      </c>
      <c r="Z830" s="1480" t="s">
        <v>1078</v>
      </c>
      <c r="AA830" s="1305" t="s">
        <v>2261</v>
      </c>
      <c r="AB830" s="1479" t="s">
        <v>1078</v>
      </c>
      <c r="AC830" s="1480" t="s">
        <v>1078</v>
      </c>
      <c r="AD830" s="1305" t="s">
        <v>4809</v>
      </c>
      <c r="AE830" s="1479" t="s">
        <v>1078</v>
      </c>
      <c r="AF830" s="1480" t="s">
        <v>1078</v>
      </c>
      <c r="AG830" s="1305" t="s">
        <v>4809</v>
      </c>
      <c r="AH830" s="1479" t="s">
        <v>1078</v>
      </c>
      <c r="AI830" s="1480" t="s">
        <v>1078</v>
      </c>
      <c r="AJ830" s="1305" t="s">
        <v>2261</v>
      </c>
      <c r="AK830" s="1479" t="s">
        <v>1078</v>
      </c>
      <c r="AL830" s="1480" t="s">
        <v>1078</v>
      </c>
      <c r="AM830" s="1305" t="s">
        <v>2284</v>
      </c>
      <c r="AN830" s="1479">
        <v>25.3</v>
      </c>
      <c r="AO830" s="1480">
        <v>0</v>
      </c>
    </row>
    <row r="831" spans="1:41">
      <c r="A831" s="1714" t="s">
        <v>4466</v>
      </c>
      <c r="B831" s="1350" t="s">
        <v>4467</v>
      </c>
      <c r="C831" s="1310" t="s">
        <v>1078</v>
      </c>
      <c r="D831" s="1485" t="s">
        <v>1078</v>
      </c>
      <c r="E831" s="1486" t="s">
        <v>1078</v>
      </c>
      <c r="F831" s="1310" t="s">
        <v>1078</v>
      </c>
      <c r="G831" s="1485" t="s">
        <v>1078</v>
      </c>
      <c r="H831" s="1486" t="s">
        <v>1078</v>
      </c>
      <c r="I831" s="1310"/>
      <c r="J831" s="1485" t="s">
        <v>1078</v>
      </c>
      <c r="K831" s="1486" t="s">
        <v>1078</v>
      </c>
      <c r="L831" s="1310" t="s">
        <v>1078</v>
      </c>
      <c r="M831" s="1485" t="s">
        <v>1078</v>
      </c>
      <c r="N831" s="1486" t="s">
        <v>1078</v>
      </c>
      <c r="O831" s="1310"/>
      <c r="P831" s="1485"/>
      <c r="Q831" s="1486"/>
      <c r="R831" s="1310" t="s">
        <v>1078</v>
      </c>
      <c r="S831" s="1485" t="s">
        <v>1078</v>
      </c>
      <c r="T831" s="1486" t="s">
        <v>1078</v>
      </c>
      <c r="U831" s="1310" t="s">
        <v>1078</v>
      </c>
      <c r="V831" s="1485" t="s">
        <v>1078</v>
      </c>
      <c r="W831" s="1486" t="s">
        <v>1078</v>
      </c>
      <c r="X831" s="1310" t="s">
        <v>1078</v>
      </c>
      <c r="Y831" s="1485" t="s">
        <v>1078</v>
      </c>
      <c r="Z831" s="1486" t="s">
        <v>1078</v>
      </c>
      <c r="AA831" s="1310" t="s">
        <v>1078</v>
      </c>
      <c r="AB831" s="1485" t="s">
        <v>1078</v>
      </c>
      <c r="AC831" s="1486" t="s">
        <v>1078</v>
      </c>
      <c r="AD831" s="1310" t="s">
        <v>1078</v>
      </c>
      <c r="AE831" s="1485" t="s">
        <v>1078</v>
      </c>
      <c r="AF831" s="1486" t="s">
        <v>1078</v>
      </c>
      <c r="AG831" s="1310" t="s">
        <v>1078</v>
      </c>
      <c r="AH831" s="1485" t="s">
        <v>1078</v>
      </c>
      <c r="AI831" s="1486" t="s">
        <v>1078</v>
      </c>
      <c r="AJ831" s="1310" t="s">
        <v>1078</v>
      </c>
      <c r="AK831" s="1485" t="s">
        <v>1078</v>
      </c>
      <c r="AL831" s="1486" t="s">
        <v>1078</v>
      </c>
      <c r="AM831" s="1310" t="s">
        <v>2284</v>
      </c>
      <c r="AN831" s="1485">
        <v>25.2</v>
      </c>
      <c r="AO831" s="1486">
        <v>0</v>
      </c>
    </row>
    <row r="832" spans="1:41">
      <c r="A832" s="1313" t="s">
        <v>4468</v>
      </c>
      <c r="B832" s="1143" t="s">
        <v>4469</v>
      </c>
      <c r="C832" s="1314" t="s">
        <v>1078</v>
      </c>
      <c r="D832" s="1483" t="s">
        <v>1078</v>
      </c>
      <c r="E832" s="1484" t="s">
        <v>1078</v>
      </c>
      <c r="F832" s="1314" t="s">
        <v>1078</v>
      </c>
      <c r="G832" s="1483" t="s">
        <v>1078</v>
      </c>
      <c r="H832" s="1484" t="s">
        <v>1078</v>
      </c>
      <c r="I832" s="1314"/>
      <c r="J832" s="1483" t="s">
        <v>1078</v>
      </c>
      <c r="K832" s="1484" t="s">
        <v>1078</v>
      </c>
      <c r="L832" s="1314" t="s">
        <v>1078</v>
      </c>
      <c r="M832" s="1483" t="s">
        <v>1078</v>
      </c>
      <c r="N832" s="1484" t="s">
        <v>1078</v>
      </c>
      <c r="O832" s="1314"/>
      <c r="P832" s="1483"/>
      <c r="Q832" s="1484"/>
      <c r="R832" s="1314" t="s">
        <v>1078</v>
      </c>
      <c r="S832" s="1483" t="s">
        <v>1078</v>
      </c>
      <c r="T832" s="1484" t="s">
        <v>1078</v>
      </c>
      <c r="U832" s="1314" t="s">
        <v>1078</v>
      </c>
      <c r="V832" s="1483" t="s">
        <v>1078</v>
      </c>
      <c r="W832" s="1484" t="s">
        <v>1078</v>
      </c>
      <c r="X832" s="1314" t="s">
        <v>1078</v>
      </c>
      <c r="Y832" s="1483" t="s">
        <v>1078</v>
      </c>
      <c r="Z832" s="1484" t="s">
        <v>1078</v>
      </c>
      <c r="AA832" s="1314" t="s">
        <v>1078</v>
      </c>
      <c r="AB832" s="1483" t="s">
        <v>1078</v>
      </c>
      <c r="AC832" s="1484" t="s">
        <v>1078</v>
      </c>
      <c r="AD832" s="1314" t="s">
        <v>1078</v>
      </c>
      <c r="AE832" s="1483" t="s">
        <v>1078</v>
      </c>
      <c r="AF832" s="1484" t="s">
        <v>1078</v>
      </c>
      <c r="AG832" s="1314" t="s">
        <v>1078</v>
      </c>
      <c r="AH832" s="1483" t="s">
        <v>1078</v>
      </c>
      <c r="AI832" s="1484" t="s">
        <v>1078</v>
      </c>
      <c r="AJ832" s="1314" t="s">
        <v>1078</v>
      </c>
      <c r="AK832" s="1483" t="s">
        <v>1078</v>
      </c>
      <c r="AL832" s="1484" t="s">
        <v>1078</v>
      </c>
      <c r="AM832" s="1314" t="s">
        <v>1078</v>
      </c>
      <c r="AN832" s="1483" t="s">
        <v>1078</v>
      </c>
      <c r="AO832" s="1484" t="s">
        <v>1078</v>
      </c>
    </row>
    <row r="833" spans="1:41">
      <c r="A833" s="1303" t="s">
        <v>4470</v>
      </c>
      <c r="B833" s="1304" t="s">
        <v>4471</v>
      </c>
      <c r="C833" s="1305" t="s">
        <v>2284</v>
      </c>
      <c r="D833" s="1479">
        <v>30.1</v>
      </c>
      <c r="E833" s="1480">
        <v>0</v>
      </c>
      <c r="F833" s="1305" t="s">
        <v>2284</v>
      </c>
      <c r="G833" s="1479">
        <v>30.3</v>
      </c>
      <c r="H833" s="1480">
        <v>0</v>
      </c>
      <c r="I833" s="1305"/>
      <c r="J833" s="1479" t="s">
        <v>1078</v>
      </c>
      <c r="K833" s="1480" t="s">
        <v>1078</v>
      </c>
      <c r="L833" s="1305" t="s">
        <v>2284</v>
      </c>
      <c r="M833" s="1479">
        <v>30.3</v>
      </c>
      <c r="N833" s="1480">
        <v>0</v>
      </c>
      <c r="O833" s="1305"/>
      <c r="P833" s="1479"/>
      <c r="Q833" s="1480"/>
      <c r="R833" s="1305" t="s">
        <v>2261</v>
      </c>
      <c r="S833" s="1479" t="s">
        <v>1078</v>
      </c>
      <c r="T833" s="1480" t="s">
        <v>1078</v>
      </c>
      <c r="U833" s="1305" t="s">
        <v>2284</v>
      </c>
      <c r="V833" s="1479">
        <v>30.1</v>
      </c>
      <c r="W833" s="1480">
        <v>0</v>
      </c>
      <c r="X833" s="1305" t="s">
        <v>2284</v>
      </c>
      <c r="Y833" s="1479">
        <v>30.4</v>
      </c>
      <c r="Z833" s="1480">
        <v>0</v>
      </c>
      <c r="AA833" s="1305" t="s">
        <v>2284</v>
      </c>
      <c r="AB833" s="1479">
        <v>30.4</v>
      </c>
      <c r="AC833" s="1480">
        <v>0</v>
      </c>
      <c r="AD833" s="1305" t="s">
        <v>2284</v>
      </c>
      <c r="AE833" s="1479">
        <v>30.3</v>
      </c>
      <c r="AF833" s="1480">
        <v>0</v>
      </c>
      <c r="AG833" s="1305" t="s">
        <v>2284</v>
      </c>
      <c r="AH833" s="1479">
        <v>30.2</v>
      </c>
      <c r="AI833" s="1480">
        <v>0</v>
      </c>
      <c r="AJ833" s="1305" t="s">
        <v>2261</v>
      </c>
      <c r="AK833" s="1479" t="s">
        <v>1078</v>
      </c>
      <c r="AL833" s="1480" t="s">
        <v>1078</v>
      </c>
      <c r="AM833" s="1305" t="s">
        <v>4809</v>
      </c>
      <c r="AN833" s="1479" t="s">
        <v>1078</v>
      </c>
      <c r="AO833" s="1480" t="s">
        <v>1078</v>
      </c>
    </row>
    <row r="834" spans="1:41">
      <c r="A834" s="1714" t="s">
        <v>4472</v>
      </c>
      <c r="B834" s="1350" t="s">
        <v>4473</v>
      </c>
      <c r="C834" s="1310" t="s">
        <v>2284</v>
      </c>
      <c r="D834" s="1485">
        <v>30.2</v>
      </c>
      <c r="E834" s="1486">
        <v>0</v>
      </c>
      <c r="F834" s="1310" t="s">
        <v>2284</v>
      </c>
      <c r="G834" s="1485">
        <v>30.3</v>
      </c>
      <c r="H834" s="1486">
        <v>0</v>
      </c>
      <c r="I834" s="1310"/>
      <c r="J834" s="1485" t="s">
        <v>1078</v>
      </c>
      <c r="K834" s="1486" t="s">
        <v>1078</v>
      </c>
      <c r="L834" s="1310" t="s">
        <v>2284</v>
      </c>
      <c r="M834" s="1485">
        <v>30.3</v>
      </c>
      <c r="N834" s="1486">
        <v>0</v>
      </c>
      <c r="O834" s="1310"/>
      <c r="P834" s="1485"/>
      <c r="Q834" s="1486"/>
      <c r="R834" s="1310" t="s">
        <v>1078</v>
      </c>
      <c r="S834" s="1485" t="s">
        <v>1078</v>
      </c>
      <c r="T834" s="1486" t="s">
        <v>1078</v>
      </c>
      <c r="U834" s="1310" t="s">
        <v>4810</v>
      </c>
      <c r="V834" s="1485">
        <v>30.4</v>
      </c>
      <c r="W834" s="1486">
        <v>7.9</v>
      </c>
      <c r="X834" s="1310" t="s">
        <v>4810</v>
      </c>
      <c r="Y834" s="1485">
        <v>30.3</v>
      </c>
      <c r="Z834" s="1486">
        <v>10</v>
      </c>
      <c r="AA834" s="1310" t="s">
        <v>4810</v>
      </c>
      <c r="AB834" s="1485">
        <v>30.3</v>
      </c>
      <c r="AC834" s="1486">
        <v>10</v>
      </c>
      <c r="AD834" s="1310" t="s">
        <v>2284</v>
      </c>
      <c r="AE834" s="1485">
        <v>30.3</v>
      </c>
      <c r="AF834" s="1486">
        <v>0</v>
      </c>
      <c r="AG834" s="1310" t="s">
        <v>2284</v>
      </c>
      <c r="AH834" s="1485">
        <v>30.3</v>
      </c>
      <c r="AI834" s="1486">
        <v>0</v>
      </c>
      <c r="AJ834" s="1310" t="s">
        <v>1078</v>
      </c>
      <c r="AK834" s="1485" t="s">
        <v>1078</v>
      </c>
      <c r="AL834" s="1486" t="s">
        <v>1078</v>
      </c>
      <c r="AM834" s="1310" t="s">
        <v>1078</v>
      </c>
      <c r="AN834" s="1485" t="s">
        <v>1078</v>
      </c>
      <c r="AO834" s="1486" t="s">
        <v>1078</v>
      </c>
    </row>
    <row r="835" spans="1:41">
      <c r="A835" s="1313" t="s">
        <v>4474</v>
      </c>
      <c r="B835" s="1143" t="s">
        <v>4475</v>
      </c>
      <c r="C835" s="1314" t="s">
        <v>1078</v>
      </c>
      <c r="D835" s="1483" t="s">
        <v>1078</v>
      </c>
      <c r="E835" s="1484" t="s">
        <v>1078</v>
      </c>
      <c r="F835" s="1314" t="s">
        <v>1078</v>
      </c>
      <c r="G835" s="1483" t="s">
        <v>1078</v>
      </c>
      <c r="H835" s="1484" t="s">
        <v>1078</v>
      </c>
      <c r="I835" s="1314"/>
      <c r="J835" s="1483" t="s">
        <v>1078</v>
      </c>
      <c r="K835" s="1484" t="s">
        <v>1078</v>
      </c>
      <c r="L835" s="1314" t="s">
        <v>1078</v>
      </c>
      <c r="M835" s="1483" t="s">
        <v>1078</v>
      </c>
      <c r="N835" s="1484" t="s">
        <v>1078</v>
      </c>
      <c r="O835" s="1314"/>
      <c r="P835" s="1483"/>
      <c r="Q835" s="1484"/>
      <c r="R835" s="1314" t="s">
        <v>1078</v>
      </c>
      <c r="S835" s="1483" t="s">
        <v>1078</v>
      </c>
      <c r="T835" s="1484" t="s">
        <v>1078</v>
      </c>
      <c r="U835" s="1314" t="s">
        <v>2284</v>
      </c>
      <c r="V835" s="1483">
        <v>30.1</v>
      </c>
      <c r="W835" s="1484">
        <v>0</v>
      </c>
      <c r="X835" s="1314" t="s">
        <v>4810</v>
      </c>
      <c r="Y835" s="1483">
        <v>30.3</v>
      </c>
      <c r="Z835" s="1484">
        <v>11.8</v>
      </c>
      <c r="AA835" s="1314" t="s">
        <v>4810</v>
      </c>
      <c r="AB835" s="1483">
        <v>30.3</v>
      </c>
      <c r="AC835" s="1484">
        <v>11.8</v>
      </c>
      <c r="AD835" s="1314" t="s">
        <v>1078</v>
      </c>
      <c r="AE835" s="1483" t="s">
        <v>1078</v>
      </c>
      <c r="AF835" s="1484" t="s">
        <v>1078</v>
      </c>
      <c r="AG835" s="1314" t="s">
        <v>1078</v>
      </c>
      <c r="AH835" s="1483" t="s">
        <v>1078</v>
      </c>
      <c r="AI835" s="1484" t="s">
        <v>1078</v>
      </c>
      <c r="AJ835" s="1314" t="s">
        <v>1078</v>
      </c>
      <c r="AK835" s="1483" t="s">
        <v>1078</v>
      </c>
      <c r="AL835" s="1484" t="s">
        <v>1078</v>
      </c>
      <c r="AM835" s="1314" t="s">
        <v>1078</v>
      </c>
      <c r="AN835" s="1483" t="s">
        <v>1078</v>
      </c>
      <c r="AO835" s="1484" t="s">
        <v>1078</v>
      </c>
    </row>
    <row r="836" spans="1:41">
      <c r="A836" s="1303" t="s">
        <v>4476</v>
      </c>
      <c r="B836" s="1304" t="s">
        <v>4477</v>
      </c>
      <c r="C836" s="1305" t="s">
        <v>4809</v>
      </c>
      <c r="D836" s="1479" t="s">
        <v>1078</v>
      </c>
      <c r="E836" s="1480" t="s">
        <v>1078</v>
      </c>
      <c r="F836" s="1305" t="s">
        <v>4809</v>
      </c>
      <c r="G836" s="1479" t="s">
        <v>1078</v>
      </c>
      <c r="H836" s="1480" t="s">
        <v>1078</v>
      </c>
      <c r="I836" s="1305"/>
      <c r="J836" s="1479" t="s">
        <v>1078</v>
      </c>
      <c r="K836" s="1480" t="s">
        <v>1078</v>
      </c>
      <c r="L836" s="1305" t="s">
        <v>4809</v>
      </c>
      <c r="M836" s="1479" t="s">
        <v>1078</v>
      </c>
      <c r="N836" s="1480" t="s">
        <v>1078</v>
      </c>
      <c r="O836" s="1305"/>
      <c r="P836" s="1479"/>
      <c r="Q836" s="1480"/>
      <c r="R836" s="1305" t="s">
        <v>2261</v>
      </c>
      <c r="S836" s="1479" t="s">
        <v>1078</v>
      </c>
      <c r="T836" s="1480" t="s">
        <v>1078</v>
      </c>
      <c r="U836" s="1305" t="s">
        <v>4809</v>
      </c>
      <c r="V836" s="1479" t="s">
        <v>1078</v>
      </c>
      <c r="W836" s="1480" t="s">
        <v>1078</v>
      </c>
      <c r="X836" s="1305" t="s">
        <v>2284</v>
      </c>
      <c r="Y836" s="1479">
        <v>35.299999999999997</v>
      </c>
      <c r="Z836" s="1480">
        <v>0</v>
      </c>
      <c r="AA836" s="1305" t="s">
        <v>2284</v>
      </c>
      <c r="AB836" s="1479">
        <v>35.299999999999997</v>
      </c>
      <c r="AC836" s="1480">
        <v>0</v>
      </c>
      <c r="AD836" s="1305" t="s">
        <v>4809</v>
      </c>
      <c r="AE836" s="1479" t="s">
        <v>1078</v>
      </c>
      <c r="AF836" s="1480" t="s">
        <v>1078</v>
      </c>
      <c r="AG836" s="1305" t="s">
        <v>4809</v>
      </c>
      <c r="AH836" s="1479" t="s">
        <v>1078</v>
      </c>
      <c r="AI836" s="1480" t="s">
        <v>1078</v>
      </c>
      <c r="AJ836" s="1305" t="s">
        <v>2261</v>
      </c>
      <c r="AK836" s="1479" t="s">
        <v>1078</v>
      </c>
      <c r="AL836" s="1480" t="s">
        <v>1078</v>
      </c>
      <c r="AM836" s="1305" t="s">
        <v>2284</v>
      </c>
      <c r="AN836" s="1479">
        <v>35.299999999999997</v>
      </c>
      <c r="AO836" s="1480">
        <v>0</v>
      </c>
    </row>
    <row r="837" spans="1:41">
      <c r="A837" s="1714" t="s">
        <v>4478</v>
      </c>
      <c r="B837" s="1350" t="s">
        <v>4479</v>
      </c>
      <c r="C837" s="1310" t="s">
        <v>1078</v>
      </c>
      <c r="D837" s="1485" t="s">
        <v>1078</v>
      </c>
      <c r="E837" s="1486" t="s">
        <v>1078</v>
      </c>
      <c r="F837" s="1310" t="s">
        <v>1078</v>
      </c>
      <c r="G837" s="1485" t="s">
        <v>1078</v>
      </c>
      <c r="H837" s="1486" t="s">
        <v>1078</v>
      </c>
      <c r="I837" s="1310"/>
      <c r="J837" s="1485" t="s">
        <v>1078</v>
      </c>
      <c r="K837" s="1486" t="s">
        <v>1078</v>
      </c>
      <c r="L837" s="1310" t="s">
        <v>1078</v>
      </c>
      <c r="M837" s="1485" t="s">
        <v>1078</v>
      </c>
      <c r="N837" s="1486" t="s">
        <v>1078</v>
      </c>
      <c r="O837" s="1310"/>
      <c r="P837" s="1485"/>
      <c r="Q837" s="1486"/>
      <c r="R837" s="1310" t="s">
        <v>1078</v>
      </c>
      <c r="S837" s="1485" t="s">
        <v>1078</v>
      </c>
      <c r="T837" s="1486" t="s">
        <v>1078</v>
      </c>
      <c r="U837" s="1310" t="s">
        <v>1078</v>
      </c>
      <c r="V837" s="1485" t="s">
        <v>1078</v>
      </c>
      <c r="W837" s="1486" t="s">
        <v>1078</v>
      </c>
      <c r="X837" s="1310" t="s">
        <v>2284</v>
      </c>
      <c r="Y837" s="1485">
        <v>35.4</v>
      </c>
      <c r="Z837" s="1486">
        <v>0</v>
      </c>
      <c r="AA837" s="1310" t="s">
        <v>2284</v>
      </c>
      <c r="AB837" s="1485">
        <v>35.4</v>
      </c>
      <c r="AC837" s="1486">
        <v>0</v>
      </c>
      <c r="AD837" s="1310" t="s">
        <v>1078</v>
      </c>
      <c r="AE837" s="1485" t="s">
        <v>1078</v>
      </c>
      <c r="AF837" s="1486" t="s">
        <v>1078</v>
      </c>
      <c r="AG837" s="1310" t="s">
        <v>1078</v>
      </c>
      <c r="AH837" s="1485" t="s">
        <v>1078</v>
      </c>
      <c r="AI837" s="1486" t="s">
        <v>1078</v>
      </c>
      <c r="AJ837" s="1310" t="s">
        <v>1078</v>
      </c>
      <c r="AK837" s="1485" t="s">
        <v>1078</v>
      </c>
      <c r="AL837" s="1486" t="s">
        <v>1078</v>
      </c>
      <c r="AM837" s="1310" t="s">
        <v>2284</v>
      </c>
      <c r="AN837" s="1485">
        <v>35.299999999999997</v>
      </c>
      <c r="AO837" s="1486">
        <v>0</v>
      </c>
    </row>
    <row r="838" spans="1:41">
      <c r="A838" s="1313" t="s">
        <v>4480</v>
      </c>
      <c r="B838" s="1143" t="s">
        <v>4481</v>
      </c>
      <c r="C838" s="1314" t="s">
        <v>1078</v>
      </c>
      <c r="D838" s="1483" t="s">
        <v>1078</v>
      </c>
      <c r="E838" s="1484" t="s">
        <v>1078</v>
      </c>
      <c r="F838" s="1314" t="s">
        <v>1078</v>
      </c>
      <c r="G838" s="1483" t="s">
        <v>1078</v>
      </c>
      <c r="H838" s="1484" t="s">
        <v>1078</v>
      </c>
      <c r="I838" s="1314"/>
      <c r="J838" s="1483" t="s">
        <v>1078</v>
      </c>
      <c r="K838" s="1484" t="s">
        <v>1078</v>
      </c>
      <c r="L838" s="1314" t="s">
        <v>1078</v>
      </c>
      <c r="M838" s="1483" t="s">
        <v>1078</v>
      </c>
      <c r="N838" s="1484" t="s">
        <v>1078</v>
      </c>
      <c r="O838" s="1314"/>
      <c r="P838" s="1483"/>
      <c r="Q838" s="1484"/>
      <c r="R838" s="1314" t="s">
        <v>1078</v>
      </c>
      <c r="S838" s="1483" t="s">
        <v>1078</v>
      </c>
      <c r="T838" s="1484" t="s">
        <v>1078</v>
      </c>
      <c r="U838" s="1314" t="s">
        <v>1078</v>
      </c>
      <c r="V838" s="1483" t="s">
        <v>1078</v>
      </c>
      <c r="W838" s="1484" t="s">
        <v>1078</v>
      </c>
      <c r="X838" s="1314" t="s">
        <v>1078</v>
      </c>
      <c r="Y838" s="1483" t="s">
        <v>1078</v>
      </c>
      <c r="Z838" s="1484" t="s">
        <v>1078</v>
      </c>
      <c r="AA838" s="1314" t="s">
        <v>1078</v>
      </c>
      <c r="AB838" s="1483" t="s">
        <v>1078</v>
      </c>
      <c r="AC838" s="1484" t="s">
        <v>1078</v>
      </c>
      <c r="AD838" s="1314" t="s">
        <v>1078</v>
      </c>
      <c r="AE838" s="1483" t="s">
        <v>1078</v>
      </c>
      <c r="AF838" s="1484" t="s">
        <v>1078</v>
      </c>
      <c r="AG838" s="1314" t="s">
        <v>1078</v>
      </c>
      <c r="AH838" s="1483" t="s">
        <v>1078</v>
      </c>
      <c r="AI838" s="1484" t="s">
        <v>1078</v>
      </c>
      <c r="AJ838" s="1314" t="s">
        <v>1078</v>
      </c>
      <c r="AK838" s="1483" t="s">
        <v>1078</v>
      </c>
      <c r="AL838" s="1484" t="s">
        <v>1078</v>
      </c>
      <c r="AM838" s="1314" t="s">
        <v>1078</v>
      </c>
      <c r="AN838" s="1483" t="s">
        <v>1078</v>
      </c>
      <c r="AO838" s="1484" t="s">
        <v>1078</v>
      </c>
    </row>
    <row r="839" spans="1:41">
      <c r="A839" s="1303" t="s">
        <v>4482</v>
      </c>
      <c r="B839" s="1304" t="s">
        <v>4483</v>
      </c>
      <c r="C839" s="1305" t="s">
        <v>2284</v>
      </c>
      <c r="D839" s="1479">
        <v>40.200000000000003</v>
      </c>
      <c r="E839" s="1480">
        <v>0</v>
      </c>
      <c r="F839" s="1305" t="s">
        <v>2284</v>
      </c>
      <c r="G839" s="1479">
        <v>40.299999999999997</v>
      </c>
      <c r="H839" s="1480">
        <v>0</v>
      </c>
      <c r="I839" s="1305"/>
      <c r="J839" s="1479" t="s">
        <v>1078</v>
      </c>
      <c r="K839" s="1480" t="s">
        <v>1078</v>
      </c>
      <c r="L839" s="1305" t="s">
        <v>2284</v>
      </c>
      <c r="M839" s="1479">
        <v>40.200000000000003</v>
      </c>
      <c r="N839" s="1480">
        <v>0</v>
      </c>
      <c r="O839" s="1305"/>
      <c r="P839" s="1479"/>
      <c r="Q839" s="1480"/>
      <c r="R839" s="1305" t="s">
        <v>2261</v>
      </c>
      <c r="S839" s="1479" t="s">
        <v>1078</v>
      </c>
      <c r="T839" s="1480" t="s">
        <v>1078</v>
      </c>
      <c r="U839" s="1305" t="s">
        <v>2284</v>
      </c>
      <c r="V839" s="1479">
        <v>40.1</v>
      </c>
      <c r="W839" s="1480">
        <v>0</v>
      </c>
      <c r="X839" s="1305" t="s">
        <v>4809</v>
      </c>
      <c r="Y839" s="1479" t="s">
        <v>1078</v>
      </c>
      <c r="Z839" s="1480" t="s">
        <v>1078</v>
      </c>
      <c r="AA839" s="1305" t="s">
        <v>4809</v>
      </c>
      <c r="AB839" s="1479" t="s">
        <v>1078</v>
      </c>
      <c r="AC839" s="1480" t="s">
        <v>1078</v>
      </c>
      <c r="AD839" s="1305" t="s">
        <v>2284</v>
      </c>
      <c r="AE839" s="1479">
        <v>40.299999999999997</v>
      </c>
      <c r="AF839" s="1480">
        <v>0</v>
      </c>
      <c r="AG839" s="1305" t="s">
        <v>2284</v>
      </c>
      <c r="AH839" s="1479">
        <v>40.299999999999997</v>
      </c>
      <c r="AI839" s="1480">
        <v>0</v>
      </c>
      <c r="AJ839" s="1305" t="s">
        <v>2261</v>
      </c>
      <c r="AK839" s="1479" t="s">
        <v>1078</v>
      </c>
      <c r="AL839" s="1480" t="s">
        <v>1078</v>
      </c>
      <c r="AM839" s="1305" t="s">
        <v>4809</v>
      </c>
      <c r="AN839" s="1479" t="s">
        <v>1078</v>
      </c>
      <c r="AO839" s="1480" t="s">
        <v>1078</v>
      </c>
    </row>
    <row r="840" spans="1:41">
      <c r="A840" s="1714" t="s">
        <v>4484</v>
      </c>
      <c r="B840" s="1350" t="s">
        <v>4485</v>
      </c>
      <c r="C840" s="1310" t="s">
        <v>2284</v>
      </c>
      <c r="D840" s="1485">
        <v>40.200000000000003</v>
      </c>
      <c r="E840" s="1486">
        <v>0</v>
      </c>
      <c r="F840" s="1310" t="s">
        <v>2284</v>
      </c>
      <c r="G840" s="1485">
        <v>40.299999999999997</v>
      </c>
      <c r="H840" s="1486">
        <v>0</v>
      </c>
      <c r="I840" s="1310"/>
      <c r="J840" s="1485" t="s">
        <v>1078</v>
      </c>
      <c r="K840" s="1486" t="s">
        <v>1078</v>
      </c>
      <c r="L840" s="1310" t="s">
        <v>2284</v>
      </c>
      <c r="M840" s="1485">
        <v>40.4</v>
      </c>
      <c r="N840" s="1486">
        <v>0</v>
      </c>
      <c r="O840" s="1310"/>
      <c r="P840" s="1485"/>
      <c r="Q840" s="1486"/>
      <c r="R840" s="1310" t="s">
        <v>1078</v>
      </c>
      <c r="S840" s="1485" t="s">
        <v>1078</v>
      </c>
      <c r="T840" s="1486" t="s">
        <v>1078</v>
      </c>
      <c r="U840" s="1310" t="s">
        <v>2284</v>
      </c>
      <c r="V840" s="1485">
        <v>40.200000000000003</v>
      </c>
      <c r="W840" s="1486">
        <v>0</v>
      </c>
      <c r="X840" s="1310" t="s">
        <v>1078</v>
      </c>
      <c r="Y840" s="1485" t="s">
        <v>1078</v>
      </c>
      <c r="Z840" s="1486" t="s">
        <v>1078</v>
      </c>
      <c r="AA840" s="1310" t="s">
        <v>1078</v>
      </c>
      <c r="AB840" s="1485" t="s">
        <v>1078</v>
      </c>
      <c r="AC840" s="1486" t="s">
        <v>1078</v>
      </c>
      <c r="AD840" s="1310" t="s">
        <v>2284</v>
      </c>
      <c r="AE840" s="1485">
        <v>40.200000000000003</v>
      </c>
      <c r="AF840" s="1486">
        <v>0</v>
      </c>
      <c r="AG840" s="1310" t="s">
        <v>2284</v>
      </c>
      <c r="AH840" s="1485">
        <v>40.200000000000003</v>
      </c>
      <c r="AI840" s="1486">
        <v>0</v>
      </c>
      <c r="AJ840" s="1310" t="s">
        <v>1078</v>
      </c>
      <c r="AK840" s="1485" t="s">
        <v>1078</v>
      </c>
      <c r="AL840" s="1486" t="s">
        <v>1078</v>
      </c>
      <c r="AM840" s="1310" t="s">
        <v>1078</v>
      </c>
      <c r="AN840" s="1485" t="s">
        <v>1078</v>
      </c>
      <c r="AO840" s="1486" t="s">
        <v>1078</v>
      </c>
    </row>
    <row r="841" spans="1:41">
      <c r="A841" s="1313" t="s">
        <v>4486</v>
      </c>
      <c r="B841" s="1143" t="s">
        <v>4487</v>
      </c>
      <c r="C841" s="1314" t="s">
        <v>1078</v>
      </c>
      <c r="D841" s="1483" t="s">
        <v>1078</v>
      </c>
      <c r="E841" s="1484" t="s">
        <v>1078</v>
      </c>
      <c r="F841" s="1314" t="s">
        <v>1078</v>
      </c>
      <c r="G841" s="1483" t="s">
        <v>1078</v>
      </c>
      <c r="H841" s="1484" t="s">
        <v>1078</v>
      </c>
      <c r="I841" s="1314"/>
      <c r="J841" s="1483" t="s">
        <v>1078</v>
      </c>
      <c r="K841" s="1484" t="s">
        <v>1078</v>
      </c>
      <c r="L841" s="1314" t="s">
        <v>1078</v>
      </c>
      <c r="M841" s="1483" t="s">
        <v>1078</v>
      </c>
      <c r="N841" s="1484" t="s">
        <v>1078</v>
      </c>
      <c r="O841" s="1314"/>
      <c r="P841" s="1483"/>
      <c r="Q841" s="1484"/>
      <c r="R841" s="1314" t="s">
        <v>1078</v>
      </c>
      <c r="S841" s="1483" t="s">
        <v>1078</v>
      </c>
      <c r="T841" s="1484" t="s">
        <v>1078</v>
      </c>
      <c r="U841" s="1314" t="s">
        <v>1078</v>
      </c>
      <c r="V841" s="1483" t="s">
        <v>1078</v>
      </c>
      <c r="W841" s="1484" t="s">
        <v>1078</v>
      </c>
      <c r="X841" s="1314" t="s">
        <v>1078</v>
      </c>
      <c r="Y841" s="1483" t="s">
        <v>1078</v>
      </c>
      <c r="Z841" s="1484" t="s">
        <v>1078</v>
      </c>
      <c r="AA841" s="1314" t="s">
        <v>1078</v>
      </c>
      <c r="AB841" s="1483" t="s">
        <v>1078</v>
      </c>
      <c r="AC841" s="1484" t="s">
        <v>1078</v>
      </c>
      <c r="AD841" s="1314" t="s">
        <v>1078</v>
      </c>
      <c r="AE841" s="1483" t="s">
        <v>1078</v>
      </c>
      <c r="AF841" s="1484" t="s">
        <v>1078</v>
      </c>
      <c r="AG841" s="1314" t="s">
        <v>1078</v>
      </c>
      <c r="AH841" s="1483" t="s">
        <v>1078</v>
      </c>
      <c r="AI841" s="1484" t="s">
        <v>1078</v>
      </c>
      <c r="AJ841" s="1314" t="s">
        <v>1078</v>
      </c>
      <c r="AK841" s="1483" t="s">
        <v>1078</v>
      </c>
      <c r="AL841" s="1484" t="s">
        <v>1078</v>
      </c>
      <c r="AM841" s="1314" t="s">
        <v>1078</v>
      </c>
      <c r="AN841" s="1483" t="s">
        <v>1078</v>
      </c>
      <c r="AO841" s="1484" t="s">
        <v>1078</v>
      </c>
    </row>
    <row r="842" spans="1:41">
      <c r="A842" s="1303" t="s">
        <v>4488</v>
      </c>
      <c r="B842" s="1304" t="s">
        <v>4489</v>
      </c>
      <c r="C842" s="1305" t="s">
        <v>4809</v>
      </c>
      <c r="D842" s="1479" t="s">
        <v>1078</v>
      </c>
      <c r="E842" s="1480" t="s">
        <v>1078</v>
      </c>
      <c r="F842" s="1305" t="s">
        <v>4809</v>
      </c>
      <c r="G842" s="1479" t="s">
        <v>1078</v>
      </c>
      <c r="H842" s="1480" t="s">
        <v>1078</v>
      </c>
      <c r="I842" s="1305"/>
      <c r="J842" s="1479" t="s">
        <v>1078</v>
      </c>
      <c r="K842" s="1480" t="s">
        <v>1078</v>
      </c>
      <c r="L842" s="1305" t="s">
        <v>4809</v>
      </c>
      <c r="M842" s="1479" t="s">
        <v>1078</v>
      </c>
      <c r="N842" s="1480" t="s">
        <v>1078</v>
      </c>
      <c r="O842" s="1305"/>
      <c r="P842" s="1479"/>
      <c r="Q842" s="1480"/>
      <c r="R842" s="1305" t="s">
        <v>2261</v>
      </c>
      <c r="S842" s="1479" t="s">
        <v>1078</v>
      </c>
      <c r="T842" s="1480" t="s">
        <v>1078</v>
      </c>
      <c r="U842" s="1305" t="s">
        <v>4809</v>
      </c>
      <c r="V842" s="1479" t="s">
        <v>1078</v>
      </c>
      <c r="W842" s="1480" t="s">
        <v>1078</v>
      </c>
      <c r="X842" s="1305" t="s">
        <v>2284</v>
      </c>
      <c r="Y842" s="1479">
        <v>45.2</v>
      </c>
      <c r="Z842" s="1480">
        <v>0</v>
      </c>
      <c r="AA842" s="1305" t="s">
        <v>2284</v>
      </c>
      <c r="AB842" s="1479">
        <v>45.2</v>
      </c>
      <c r="AC842" s="1480">
        <v>0</v>
      </c>
      <c r="AD842" s="1305" t="s">
        <v>4810</v>
      </c>
      <c r="AE842" s="1479">
        <v>45.3</v>
      </c>
      <c r="AF842" s="1480">
        <v>14</v>
      </c>
      <c r="AG842" s="1305" t="s">
        <v>4809</v>
      </c>
      <c r="AH842" s="1479" t="s">
        <v>1078</v>
      </c>
      <c r="AI842" s="1480" t="s">
        <v>1078</v>
      </c>
      <c r="AJ842" s="1305" t="s">
        <v>2261</v>
      </c>
      <c r="AK842" s="1479" t="s">
        <v>1078</v>
      </c>
      <c r="AL842" s="1480" t="s">
        <v>1078</v>
      </c>
      <c r="AM842" s="1305" t="s">
        <v>2284</v>
      </c>
      <c r="AN842" s="1479">
        <v>45.2</v>
      </c>
      <c r="AO842" s="1480">
        <v>0</v>
      </c>
    </row>
    <row r="843" spans="1:41">
      <c r="A843" s="1714" t="s">
        <v>4490</v>
      </c>
      <c r="B843" s="1350" t="s">
        <v>4491</v>
      </c>
      <c r="C843" s="1310" t="s">
        <v>1078</v>
      </c>
      <c r="D843" s="1485" t="s">
        <v>1078</v>
      </c>
      <c r="E843" s="1486" t="s">
        <v>1078</v>
      </c>
      <c r="F843" s="1310" t="s">
        <v>1078</v>
      </c>
      <c r="G843" s="1485" t="s">
        <v>1078</v>
      </c>
      <c r="H843" s="1486" t="s">
        <v>1078</v>
      </c>
      <c r="I843" s="1310"/>
      <c r="J843" s="1485" t="s">
        <v>1078</v>
      </c>
      <c r="K843" s="1486" t="s">
        <v>1078</v>
      </c>
      <c r="L843" s="1310" t="s">
        <v>1078</v>
      </c>
      <c r="M843" s="1485" t="s">
        <v>1078</v>
      </c>
      <c r="N843" s="1486" t="s">
        <v>1078</v>
      </c>
      <c r="O843" s="1310"/>
      <c r="P843" s="1485"/>
      <c r="Q843" s="1486"/>
      <c r="R843" s="1310" t="s">
        <v>1078</v>
      </c>
      <c r="S843" s="1485" t="s">
        <v>1078</v>
      </c>
      <c r="T843" s="1486" t="s">
        <v>1078</v>
      </c>
      <c r="U843" s="1310" t="s">
        <v>1078</v>
      </c>
      <c r="V843" s="1485" t="s">
        <v>1078</v>
      </c>
      <c r="W843" s="1486" t="s">
        <v>1078</v>
      </c>
      <c r="X843" s="1310" t="s">
        <v>4810</v>
      </c>
      <c r="Y843" s="1485">
        <v>45.3</v>
      </c>
      <c r="Z843" s="1486">
        <v>30.4</v>
      </c>
      <c r="AA843" s="1310" t="s">
        <v>4810</v>
      </c>
      <c r="AB843" s="1485">
        <v>45.3</v>
      </c>
      <c r="AC843" s="1486">
        <v>30.4</v>
      </c>
      <c r="AD843" s="1310" t="s">
        <v>4810</v>
      </c>
      <c r="AE843" s="1485">
        <v>45.4</v>
      </c>
      <c r="AF843" s="1486">
        <v>16.5</v>
      </c>
      <c r="AG843" s="1310" t="s">
        <v>1078</v>
      </c>
      <c r="AH843" s="1485" t="s">
        <v>1078</v>
      </c>
      <c r="AI843" s="1486" t="s">
        <v>1078</v>
      </c>
      <c r="AJ843" s="1310" t="s">
        <v>1078</v>
      </c>
      <c r="AK843" s="1485" t="s">
        <v>1078</v>
      </c>
      <c r="AL843" s="1486" t="s">
        <v>1078</v>
      </c>
      <c r="AM843" s="1310" t="s">
        <v>2284</v>
      </c>
      <c r="AN843" s="1485">
        <v>45.3</v>
      </c>
      <c r="AO843" s="1486">
        <v>0</v>
      </c>
    </row>
    <row r="844" spans="1:41">
      <c r="A844" s="1313" t="s">
        <v>4492</v>
      </c>
      <c r="B844" s="1143" t="s">
        <v>4493</v>
      </c>
      <c r="C844" s="1314" t="s">
        <v>1078</v>
      </c>
      <c r="D844" s="1483" t="s">
        <v>1078</v>
      </c>
      <c r="E844" s="1484" t="s">
        <v>1078</v>
      </c>
      <c r="F844" s="1314" t="s">
        <v>1078</v>
      </c>
      <c r="G844" s="1483" t="s">
        <v>1078</v>
      </c>
      <c r="H844" s="1484" t="s">
        <v>1078</v>
      </c>
      <c r="I844" s="1314"/>
      <c r="J844" s="1483" t="s">
        <v>1078</v>
      </c>
      <c r="K844" s="1484" t="s">
        <v>1078</v>
      </c>
      <c r="L844" s="1314" t="s">
        <v>1078</v>
      </c>
      <c r="M844" s="1483" t="s">
        <v>1078</v>
      </c>
      <c r="N844" s="1484" t="s">
        <v>1078</v>
      </c>
      <c r="O844" s="1314"/>
      <c r="P844" s="1483"/>
      <c r="Q844" s="1484"/>
      <c r="R844" s="1314" t="s">
        <v>1078</v>
      </c>
      <c r="S844" s="1483" t="s">
        <v>1078</v>
      </c>
      <c r="T844" s="1484" t="s">
        <v>1078</v>
      </c>
      <c r="U844" s="1314" t="s">
        <v>1078</v>
      </c>
      <c r="V844" s="1483" t="s">
        <v>1078</v>
      </c>
      <c r="W844" s="1484" t="s">
        <v>1078</v>
      </c>
      <c r="X844" s="1314" t="s">
        <v>2284</v>
      </c>
      <c r="Y844" s="1483">
        <v>45.3</v>
      </c>
      <c r="Z844" s="1484">
        <v>0</v>
      </c>
      <c r="AA844" s="1314" t="s">
        <v>2284</v>
      </c>
      <c r="AB844" s="1483">
        <v>45.3</v>
      </c>
      <c r="AC844" s="1484">
        <v>0</v>
      </c>
      <c r="AD844" s="1314" t="s">
        <v>4810</v>
      </c>
      <c r="AE844" s="1483">
        <v>45.3</v>
      </c>
      <c r="AF844" s="1484">
        <v>16.600000000000001</v>
      </c>
      <c r="AG844" s="1314" t="s">
        <v>1078</v>
      </c>
      <c r="AH844" s="1483" t="s">
        <v>1078</v>
      </c>
      <c r="AI844" s="1484" t="s">
        <v>1078</v>
      </c>
      <c r="AJ844" s="1314" t="s">
        <v>1078</v>
      </c>
      <c r="AK844" s="1483" t="s">
        <v>1078</v>
      </c>
      <c r="AL844" s="1484" t="s">
        <v>1078</v>
      </c>
      <c r="AM844" s="1314" t="s">
        <v>1078</v>
      </c>
      <c r="AN844" s="1483" t="s">
        <v>1078</v>
      </c>
      <c r="AO844" s="1484" t="s">
        <v>1078</v>
      </c>
    </row>
    <row r="845" spans="1:41">
      <c r="A845" s="1303" t="s">
        <v>4494</v>
      </c>
      <c r="B845" s="1304" t="s">
        <v>4495</v>
      </c>
      <c r="C845" s="1305" t="s">
        <v>2284</v>
      </c>
      <c r="D845" s="1479">
        <v>50.2</v>
      </c>
      <c r="E845" s="1480">
        <v>0</v>
      </c>
      <c r="F845" s="1305" t="s">
        <v>2284</v>
      </c>
      <c r="G845" s="1479">
        <v>50.3</v>
      </c>
      <c r="H845" s="1480">
        <v>0</v>
      </c>
      <c r="I845" s="1305"/>
      <c r="J845" s="1479" t="s">
        <v>1078</v>
      </c>
      <c r="K845" s="1480" t="s">
        <v>1078</v>
      </c>
      <c r="L845" s="1305" t="s">
        <v>2284</v>
      </c>
      <c r="M845" s="1479">
        <v>50.3</v>
      </c>
      <c r="N845" s="1480">
        <v>0</v>
      </c>
      <c r="O845" s="1305"/>
      <c r="P845" s="1479"/>
      <c r="Q845" s="1480"/>
      <c r="R845" s="1305" t="s">
        <v>2261</v>
      </c>
      <c r="S845" s="1479" t="s">
        <v>1078</v>
      </c>
      <c r="T845" s="1480" t="s">
        <v>1078</v>
      </c>
      <c r="U845" s="1305" t="s">
        <v>2284</v>
      </c>
      <c r="V845" s="1479">
        <v>50.2</v>
      </c>
      <c r="W845" s="1480">
        <v>0</v>
      </c>
      <c r="X845" s="1305" t="s">
        <v>4809</v>
      </c>
      <c r="Y845" s="1479" t="s">
        <v>1078</v>
      </c>
      <c r="Z845" s="1480" t="s">
        <v>1078</v>
      </c>
      <c r="AA845" s="1305" t="s">
        <v>4809</v>
      </c>
      <c r="AB845" s="1479" t="s">
        <v>1078</v>
      </c>
      <c r="AC845" s="1480" t="s">
        <v>1078</v>
      </c>
      <c r="AD845" s="1305" t="s">
        <v>4810</v>
      </c>
      <c r="AE845" s="1479">
        <v>50.4</v>
      </c>
      <c r="AF845" s="1480">
        <v>25.8</v>
      </c>
      <c r="AG845" s="1305" t="s">
        <v>2284</v>
      </c>
      <c r="AH845" s="1479">
        <v>50.2</v>
      </c>
      <c r="AI845" s="1480">
        <v>0</v>
      </c>
      <c r="AJ845" s="1305" t="s">
        <v>2261</v>
      </c>
      <c r="AK845" s="1479" t="s">
        <v>1078</v>
      </c>
      <c r="AL845" s="1480" t="s">
        <v>1078</v>
      </c>
      <c r="AM845" s="1305" t="s">
        <v>4809</v>
      </c>
      <c r="AN845" s="1479" t="s">
        <v>1078</v>
      </c>
      <c r="AO845" s="1480" t="s">
        <v>1078</v>
      </c>
    </row>
    <row r="846" spans="1:41">
      <c r="A846" s="1714" t="s">
        <v>4496</v>
      </c>
      <c r="B846" s="1350" t="s">
        <v>4497</v>
      </c>
      <c r="C846" s="1310" t="s">
        <v>2284</v>
      </c>
      <c r="D846" s="1485">
        <v>50.2</v>
      </c>
      <c r="E846" s="1486">
        <v>0</v>
      </c>
      <c r="F846" s="1310" t="s">
        <v>2284</v>
      </c>
      <c r="G846" s="1485">
        <v>50.3</v>
      </c>
      <c r="H846" s="1486">
        <v>0</v>
      </c>
      <c r="I846" s="1310"/>
      <c r="J846" s="1485" t="s">
        <v>1078</v>
      </c>
      <c r="K846" s="1486" t="s">
        <v>1078</v>
      </c>
      <c r="L846" s="1310" t="s">
        <v>2284</v>
      </c>
      <c r="M846" s="1485">
        <v>50.4</v>
      </c>
      <c r="N846" s="1486">
        <v>0</v>
      </c>
      <c r="O846" s="1310"/>
      <c r="P846" s="1485"/>
      <c r="Q846" s="1486"/>
      <c r="R846" s="1310" t="s">
        <v>1078</v>
      </c>
      <c r="S846" s="1485" t="s">
        <v>1078</v>
      </c>
      <c r="T846" s="1486" t="s">
        <v>1078</v>
      </c>
      <c r="U846" s="1310" t="s">
        <v>2284</v>
      </c>
      <c r="V846" s="1485">
        <v>50.2</v>
      </c>
      <c r="W846" s="1486">
        <v>0</v>
      </c>
      <c r="X846" s="1310" t="s">
        <v>1078</v>
      </c>
      <c r="Y846" s="1485" t="s">
        <v>1078</v>
      </c>
      <c r="Z846" s="1486" t="s">
        <v>1078</v>
      </c>
      <c r="AA846" s="1310" t="s">
        <v>1078</v>
      </c>
      <c r="AB846" s="1485" t="s">
        <v>1078</v>
      </c>
      <c r="AC846" s="1486" t="s">
        <v>1078</v>
      </c>
      <c r="AD846" s="1310" t="s">
        <v>4810</v>
      </c>
      <c r="AE846" s="1485">
        <v>50.3</v>
      </c>
      <c r="AF846" s="1486">
        <v>31.1</v>
      </c>
      <c r="AG846" s="1310" t="s">
        <v>2284</v>
      </c>
      <c r="AH846" s="1485">
        <v>50.2</v>
      </c>
      <c r="AI846" s="1486">
        <v>0</v>
      </c>
      <c r="AJ846" s="1310" t="s">
        <v>1078</v>
      </c>
      <c r="AK846" s="1485" t="s">
        <v>1078</v>
      </c>
      <c r="AL846" s="1486" t="s">
        <v>1078</v>
      </c>
      <c r="AM846" s="1310" t="s">
        <v>1078</v>
      </c>
      <c r="AN846" s="1485" t="s">
        <v>1078</v>
      </c>
      <c r="AO846" s="1486" t="s">
        <v>1078</v>
      </c>
    </row>
    <row r="847" spans="1:41">
      <c r="A847" s="1313" t="s">
        <v>4498</v>
      </c>
      <c r="B847" s="1143" t="s">
        <v>4499</v>
      </c>
      <c r="C847" s="1314" t="s">
        <v>1078</v>
      </c>
      <c r="D847" s="1483" t="s">
        <v>1078</v>
      </c>
      <c r="E847" s="1484" t="s">
        <v>1078</v>
      </c>
      <c r="F847" s="1314" t="s">
        <v>1078</v>
      </c>
      <c r="G847" s="1483" t="s">
        <v>1078</v>
      </c>
      <c r="H847" s="1484" t="s">
        <v>1078</v>
      </c>
      <c r="I847" s="1314"/>
      <c r="J847" s="1483" t="s">
        <v>1078</v>
      </c>
      <c r="K847" s="1484" t="s">
        <v>1078</v>
      </c>
      <c r="L847" s="1314" t="s">
        <v>1078</v>
      </c>
      <c r="M847" s="1483" t="s">
        <v>1078</v>
      </c>
      <c r="N847" s="1484" t="s">
        <v>1078</v>
      </c>
      <c r="O847" s="1314"/>
      <c r="P847" s="1483"/>
      <c r="Q847" s="1484"/>
      <c r="R847" s="1314" t="s">
        <v>1078</v>
      </c>
      <c r="S847" s="1483" t="s">
        <v>1078</v>
      </c>
      <c r="T847" s="1484" t="s">
        <v>1078</v>
      </c>
      <c r="U847" s="1314" t="s">
        <v>1078</v>
      </c>
      <c r="V847" s="1483" t="s">
        <v>1078</v>
      </c>
      <c r="W847" s="1484" t="s">
        <v>1078</v>
      </c>
      <c r="X847" s="1314" t="s">
        <v>1078</v>
      </c>
      <c r="Y847" s="1483" t="s">
        <v>1078</v>
      </c>
      <c r="Z847" s="1484" t="s">
        <v>1078</v>
      </c>
      <c r="AA847" s="1314" t="s">
        <v>1078</v>
      </c>
      <c r="AB847" s="1483" t="s">
        <v>1078</v>
      </c>
      <c r="AC847" s="1484" t="s">
        <v>1078</v>
      </c>
      <c r="AD847" s="1314" t="s">
        <v>4810</v>
      </c>
      <c r="AE847" s="1483">
        <v>50.4</v>
      </c>
      <c r="AF847" s="1484">
        <v>28.3</v>
      </c>
      <c r="AG847" s="1314" t="s">
        <v>1078</v>
      </c>
      <c r="AH847" s="1483" t="s">
        <v>1078</v>
      </c>
      <c r="AI847" s="1484" t="s">
        <v>1078</v>
      </c>
      <c r="AJ847" s="1314" t="s">
        <v>1078</v>
      </c>
      <c r="AK847" s="1483" t="s">
        <v>1078</v>
      </c>
      <c r="AL847" s="1484" t="s">
        <v>1078</v>
      </c>
      <c r="AM847" s="1314" t="s">
        <v>1078</v>
      </c>
      <c r="AN847" s="1483" t="s">
        <v>1078</v>
      </c>
      <c r="AO847" s="1484" t="s">
        <v>1078</v>
      </c>
    </row>
    <row r="848" spans="1:41">
      <c r="A848" s="1303" t="s">
        <v>4501</v>
      </c>
      <c r="B848" s="1304" t="s">
        <v>4502</v>
      </c>
      <c r="C848" s="1305" t="s">
        <v>4809</v>
      </c>
      <c r="D848" s="1479" t="s">
        <v>1078</v>
      </c>
      <c r="E848" s="1480" t="s">
        <v>1078</v>
      </c>
      <c r="F848" s="1305" t="s">
        <v>4809</v>
      </c>
      <c r="G848" s="1479" t="s">
        <v>1078</v>
      </c>
      <c r="H848" s="1480" t="s">
        <v>1078</v>
      </c>
      <c r="I848" s="1305"/>
      <c r="J848" s="1479" t="s">
        <v>1078</v>
      </c>
      <c r="K848" s="1480" t="s">
        <v>1078</v>
      </c>
      <c r="L848" s="1305" t="s">
        <v>4809</v>
      </c>
      <c r="M848" s="1479" t="s">
        <v>1078</v>
      </c>
      <c r="N848" s="1480" t="s">
        <v>1078</v>
      </c>
      <c r="O848" s="1305"/>
      <c r="P848" s="1479"/>
      <c r="Q848" s="1480"/>
      <c r="R848" s="1305" t="s">
        <v>2261</v>
      </c>
      <c r="S848" s="1479" t="s">
        <v>1078</v>
      </c>
      <c r="T848" s="1480" t="s">
        <v>1078</v>
      </c>
      <c r="U848" s="1305" t="s">
        <v>4810</v>
      </c>
      <c r="V848" s="1479">
        <v>55.3</v>
      </c>
      <c r="W848" s="1480">
        <v>36</v>
      </c>
      <c r="X848" s="1305" t="s">
        <v>2284</v>
      </c>
      <c r="Y848" s="1479">
        <v>55.2</v>
      </c>
      <c r="Z848" s="1480">
        <v>0</v>
      </c>
      <c r="AA848" s="1305" t="s">
        <v>2284</v>
      </c>
      <c r="AB848" s="1479">
        <v>55.2</v>
      </c>
      <c r="AC848" s="1480">
        <v>0</v>
      </c>
      <c r="AD848" s="1305" t="s">
        <v>4810</v>
      </c>
      <c r="AE848" s="1479">
        <v>55.3</v>
      </c>
      <c r="AF848" s="1480">
        <v>36</v>
      </c>
      <c r="AG848" s="1305" t="s">
        <v>4809</v>
      </c>
      <c r="AH848" s="1479" t="s">
        <v>1078</v>
      </c>
      <c r="AI848" s="1480" t="s">
        <v>1078</v>
      </c>
      <c r="AJ848" s="1305" t="s">
        <v>2261</v>
      </c>
      <c r="AK848" s="1479" t="s">
        <v>1078</v>
      </c>
      <c r="AL848" s="1480" t="s">
        <v>1078</v>
      </c>
      <c r="AM848" s="1305" t="s">
        <v>2284</v>
      </c>
      <c r="AN848" s="1479">
        <v>55.3</v>
      </c>
      <c r="AO848" s="1480">
        <v>0</v>
      </c>
    </row>
    <row r="849" spans="1:41">
      <c r="A849" s="1714" t="s">
        <v>4503</v>
      </c>
      <c r="B849" s="1350" t="s">
        <v>4504</v>
      </c>
      <c r="C849" s="1310" t="s">
        <v>1078</v>
      </c>
      <c r="D849" s="1485" t="s">
        <v>1078</v>
      </c>
      <c r="E849" s="1486" t="s">
        <v>1078</v>
      </c>
      <c r="F849" s="1310" t="s">
        <v>1078</v>
      </c>
      <c r="G849" s="1485" t="s">
        <v>1078</v>
      </c>
      <c r="H849" s="1486" t="s">
        <v>1078</v>
      </c>
      <c r="I849" s="1310"/>
      <c r="J849" s="1485" t="s">
        <v>1078</v>
      </c>
      <c r="K849" s="1486" t="s">
        <v>1078</v>
      </c>
      <c r="L849" s="1310" t="s">
        <v>1078</v>
      </c>
      <c r="M849" s="1485" t="s">
        <v>1078</v>
      </c>
      <c r="N849" s="1486" t="s">
        <v>1078</v>
      </c>
      <c r="O849" s="1310"/>
      <c r="P849" s="1485"/>
      <c r="Q849" s="1486"/>
      <c r="R849" s="1310" t="s">
        <v>1078</v>
      </c>
      <c r="S849" s="1485" t="s">
        <v>1078</v>
      </c>
      <c r="T849" s="1486" t="s">
        <v>1078</v>
      </c>
      <c r="U849" s="1310" t="s">
        <v>4810</v>
      </c>
      <c r="V849" s="1485">
        <v>55.4</v>
      </c>
      <c r="W849" s="1486">
        <v>44.3</v>
      </c>
      <c r="X849" s="1310" t="s">
        <v>2284</v>
      </c>
      <c r="Y849" s="1485">
        <v>55.2</v>
      </c>
      <c r="Z849" s="1486">
        <v>0</v>
      </c>
      <c r="AA849" s="1310" t="s">
        <v>2284</v>
      </c>
      <c r="AB849" s="1485">
        <v>55.2</v>
      </c>
      <c r="AC849" s="1486">
        <v>0</v>
      </c>
      <c r="AD849" s="1310" t="s">
        <v>4810</v>
      </c>
      <c r="AE849" s="1485">
        <v>55.3</v>
      </c>
      <c r="AF849" s="1486">
        <v>35</v>
      </c>
      <c r="AG849" s="1310" t="s">
        <v>1078</v>
      </c>
      <c r="AH849" s="1485" t="s">
        <v>1078</v>
      </c>
      <c r="AI849" s="1486" t="s">
        <v>1078</v>
      </c>
      <c r="AJ849" s="1310" t="s">
        <v>1078</v>
      </c>
      <c r="AK849" s="1485" t="s">
        <v>1078</v>
      </c>
      <c r="AL849" s="1486" t="s">
        <v>1078</v>
      </c>
      <c r="AM849" s="1310" t="s">
        <v>2284</v>
      </c>
      <c r="AN849" s="1485">
        <v>55.2</v>
      </c>
      <c r="AO849" s="1486">
        <v>0</v>
      </c>
    </row>
    <row r="850" spans="1:41">
      <c r="A850" s="1313" t="s">
        <v>4505</v>
      </c>
      <c r="B850" s="1143" t="s">
        <v>4506</v>
      </c>
      <c r="C850" s="1314" t="s">
        <v>1078</v>
      </c>
      <c r="D850" s="1483" t="s">
        <v>1078</v>
      </c>
      <c r="E850" s="1484" t="s">
        <v>1078</v>
      </c>
      <c r="F850" s="1314" t="s">
        <v>1078</v>
      </c>
      <c r="G850" s="1483" t="s">
        <v>1078</v>
      </c>
      <c r="H850" s="1484" t="s">
        <v>1078</v>
      </c>
      <c r="I850" s="1314"/>
      <c r="J850" s="1483" t="s">
        <v>1078</v>
      </c>
      <c r="K850" s="1484" t="s">
        <v>1078</v>
      </c>
      <c r="L850" s="1314" t="s">
        <v>1078</v>
      </c>
      <c r="M850" s="1483" t="s">
        <v>1078</v>
      </c>
      <c r="N850" s="1484" t="s">
        <v>1078</v>
      </c>
      <c r="O850" s="1314"/>
      <c r="P850" s="1483"/>
      <c r="Q850" s="1484"/>
      <c r="R850" s="1314" t="s">
        <v>1078</v>
      </c>
      <c r="S850" s="1483" t="s">
        <v>1078</v>
      </c>
      <c r="T850" s="1484" t="s">
        <v>1078</v>
      </c>
      <c r="U850" s="1314" t="s">
        <v>2284</v>
      </c>
      <c r="V850" s="1483">
        <v>55.3</v>
      </c>
      <c r="W850" s="1484">
        <v>0</v>
      </c>
      <c r="X850" s="1314" t="s">
        <v>1078</v>
      </c>
      <c r="Y850" s="1483" t="s">
        <v>1078</v>
      </c>
      <c r="Z850" s="1484" t="s">
        <v>1078</v>
      </c>
      <c r="AA850" s="1314" t="s">
        <v>1078</v>
      </c>
      <c r="AB850" s="1483" t="s">
        <v>1078</v>
      </c>
      <c r="AC850" s="1484" t="s">
        <v>1078</v>
      </c>
      <c r="AD850" s="1314" t="s">
        <v>4810</v>
      </c>
      <c r="AE850" s="1483">
        <v>55.3</v>
      </c>
      <c r="AF850" s="1484">
        <v>31.7</v>
      </c>
      <c r="AG850" s="1314" t="s">
        <v>1078</v>
      </c>
      <c r="AH850" s="1483" t="s">
        <v>1078</v>
      </c>
      <c r="AI850" s="1484" t="s">
        <v>1078</v>
      </c>
      <c r="AJ850" s="1314" t="s">
        <v>1078</v>
      </c>
      <c r="AK850" s="1483" t="s">
        <v>1078</v>
      </c>
      <c r="AL850" s="1484" t="s">
        <v>1078</v>
      </c>
      <c r="AM850" s="1314" t="s">
        <v>1078</v>
      </c>
      <c r="AN850" s="1483" t="s">
        <v>1078</v>
      </c>
      <c r="AO850" s="1484" t="s">
        <v>1078</v>
      </c>
    </row>
    <row r="851" spans="1:41">
      <c r="A851" s="1303" t="s">
        <v>4507</v>
      </c>
      <c r="B851" s="1304" t="s">
        <v>4508</v>
      </c>
      <c r="C851" s="1305" t="s">
        <v>2284</v>
      </c>
      <c r="D851" s="1479">
        <v>60.3</v>
      </c>
      <c r="E851" s="1480">
        <v>0</v>
      </c>
      <c r="F851" s="1305" t="s">
        <v>2284</v>
      </c>
      <c r="G851" s="1479">
        <v>60.3</v>
      </c>
      <c r="H851" s="1480">
        <v>0</v>
      </c>
      <c r="I851" s="1305"/>
      <c r="J851" s="1479" t="s">
        <v>1078</v>
      </c>
      <c r="K851" s="1480" t="s">
        <v>1078</v>
      </c>
      <c r="L851" s="1305" t="s">
        <v>2284</v>
      </c>
      <c r="M851" s="1479">
        <v>60.4</v>
      </c>
      <c r="N851" s="1480">
        <v>0</v>
      </c>
      <c r="O851" s="1305"/>
      <c r="P851" s="1479"/>
      <c r="Q851" s="1480"/>
      <c r="R851" s="1305" t="s">
        <v>2261</v>
      </c>
      <c r="S851" s="1479" t="s">
        <v>1078</v>
      </c>
      <c r="T851" s="1480" t="s">
        <v>1078</v>
      </c>
      <c r="U851" s="1305" t="s">
        <v>4810</v>
      </c>
      <c r="V851" s="1479">
        <v>60.3</v>
      </c>
      <c r="W851" s="1480">
        <v>46.5</v>
      </c>
      <c r="X851" s="1305" t="s">
        <v>4810</v>
      </c>
      <c r="Y851" s="1479">
        <v>60.4</v>
      </c>
      <c r="Z851" s="1480">
        <v>26.2</v>
      </c>
      <c r="AA851" s="1305" t="s">
        <v>4810</v>
      </c>
      <c r="AB851" s="1479">
        <v>60.4</v>
      </c>
      <c r="AC851" s="1480">
        <v>26.2</v>
      </c>
      <c r="AD851" s="1305" t="s">
        <v>4810</v>
      </c>
      <c r="AE851" s="1479">
        <v>60.3</v>
      </c>
      <c r="AF851" s="1480">
        <v>42.6</v>
      </c>
      <c r="AG851" s="1305" t="s">
        <v>2284</v>
      </c>
      <c r="AH851" s="1479">
        <v>60.3</v>
      </c>
      <c r="AI851" s="1480">
        <v>0</v>
      </c>
      <c r="AJ851" s="1305" t="s">
        <v>2261</v>
      </c>
      <c r="AK851" s="1479" t="s">
        <v>1078</v>
      </c>
      <c r="AL851" s="1480" t="s">
        <v>1078</v>
      </c>
      <c r="AM851" s="1305" t="s">
        <v>2284</v>
      </c>
      <c r="AN851" s="1479">
        <v>60.3</v>
      </c>
      <c r="AO851" s="1480">
        <v>0</v>
      </c>
    </row>
    <row r="852" spans="1:41">
      <c r="A852" s="1714" t="s">
        <v>4509</v>
      </c>
      <c r="B852" s="1350" t="s">
        <v>4510</v>
      </c>
      <c r="C852" s="1310" t="s">
        <v>2284</v>
      </c>
      <c r="D852" s="1485">
        <v>60.3</v>
      </c>
      <c r="E852" s="1486">
        <v>0</v>
      </c>
      <c r="F852" s="1310" t="s">
        <v>2284</v>
      </c>
      <c r="G852" s="1485">
        <v>60.3</v>
      </c>
      <c r="H852" s="1486">
        <v>0</v>
      </c>
      <c r="I852" s="1310"/>
      <c r="J852" s="1485" t="s">
        <v>1078</v>
      </c>
      <c r="K852" s="1486" t="s">
        <v>1078</v>
      </c>
      <c r="L852" s="1310" t="s">
        <v>2284</v>
      </c>
      <c r="M852" s="1485">
        <v>60.2</v>
      </c>
      <c r="N852" s="1486">
        <v>0</v>
      </c>
      <c r="O852" s="1310"/>
      <c r="P852" s="1485"/>
      <c r="Q852" s="1486"/>
      <c r="R852" s="1310" t="s">
        <v>1078</v>
      </c>
      <c r="S852" s="1485" t="s">
        <v>1078</v>
      </c>
      <c r="T852" s="1486" t="s">
        <v>1078</v>
      </c>
      <c r="U852" s="1310" t="s">
        <v>4810</v>
      </c>
      <c r="V852" s="1485">
        <v>60.3</v>
      </c>
      <c r="W852" s="1486">
        <v>48.3</v>
      </c>
      <c r="X852" s="1310" t="s">
        <v>4810</v>
      </c>
      <c r="Y852" s="1485">
        <v>60.3</v>
      </c>
      <c r="Z852" s="1486">
        <v>21.3</v>
      </c>
      <c r="AA852" s="1310" t="s">
        <v>4810</v>
      </c>
      <c r="AB852" s="1485">
        <v>60.3</v>
      </c>
      <c r="AC852" s="1486">
        <v>21.3</v>
      </c>
      <c r="AD852" s="1310" t="s">
        <v>4810</v>
      </c>
      <c r="AE852" s="1485">
        <v>60.3</v>
      </c>
      <c r="AF852" s="1486">
        <v>39.9</v>
      </c>
      <c r="AG852" s="1310" t="s">
        <v>2284</v>
      </c>
      <c r="AH852" s="1485">
        <v>60.3</v>
      </c>
      <c r="AI852" s="1486">
        <v>0</v>
      </c>
      <c r="AJ852" s="1310" t="s">
        <v>1078</v>
      </c>
      <c r="AK852" s="1485" t="s">
        <v>1078</v>
      </c>
      <c r="AL852" s="1486" t="s">
        <v>1078</v>
      </c>
      <c r="AM852" s="1310" t="s">
        <v>2284</v>
      </c>
      <c r="AN852" s="1485">
        <v>60.2</v>
      </c>
      <c r="AO852" s="1486">
        <v>0</v>
      </c>
    </row>
    <row r="853" spans="1:41">
      <c r="A853" s="1742" t="s">
        <v>4511</v>
      </c>
      <c r="B853" s="1354" t="s">
        <v>4512</v>
      </c>
      <c r="C853" s="1355" t="s">
        <v>1078</v>
      </c>
      <c r="D853" s="1994" t="s">
        <v>1078</v>
      </c>
      <c r="E853" s="1995" t="s">
        <v>1078</v>
      </c>
      <c r="F853" s="1355" t="s">
        <v>1078</v>
      </c>
      <c r="G853" s="1994" t="s">
        <v>1078</v>
      </c>
      <c r="H853" s="1995" t="s">
        <v>1078</v>
      </c>
      <c r="I853" s="1355" t="s">
        <v>1078</v>
      </c>
      <c r="J853" s="1994" t="s">
        <v>1078</v>
      </c>
      <c r="K853" s="1995" t="s">
        <v>1078</v>
      </c>
      <c r="L853" s="1355" t="s">
        <v>1078</v>
      </c>
      <c r="M853" s="1994" t="s">
        <v>1078</v>
      </c>
      <c r="N853" s="1995" t="s">
        <v>1078</v>
      </c>
      <c r="O853" s="1355"/>
      <c r="P853" s="1994"/>
      <c r="Q853" s="1995"/>
      <c r="R853" s="1355" t="s">
        <v>1078</v>
      </c>
      <c r="S853" s="1994" t="s">
        <v>1078</v>
      </c>
      <c r="T853" s="1995" t="s">
        <v>1078</v>
      </c>
      <c r="U853" s="1355" t="s">
        <v>1078</v>
      </c>
      <c r="V853" s="1994" t="s">
        <v>1078</v>
      </c>
      <c r="W853" s="1995" t="s">
        <v>1078</v>
      </c>
      <c r="X853" s="1355" t="s">
        <v>4810</v>
      </c>
      <c r="Y853" s="1994">
        <v>60.3</v>
      </c>
      <c r="Z853" s="1995">
        <v>23.1</v>
      </c>
      <c r="AA853" s="1355" t="s">
        <v>4810</v>
      </c>
      <c r="AB853" s="1994">
        <v>60.3</v>
      </c>
      <c r="AC853" s="1995">
        <v>23.1</v>
      </c>
      <c r="AD853" s="1355" t="s">
        <v>4810</v>
      </c>
      <c r="AE853" s="1994">
        <v>60.3</v>
      </c>
      <c r="AF853" s="1995">
        <v>43.5</v>
      </c>
      <c r="AG853" s="1355" t="s">
        <v>1078</v>
      </c>
      <c r="AH853" s="1994" t="s">
        <v>1078</v>
      </c>
      <c r="AI853" s="1995" t="s">
        <v>1078</v>
      </c>
      <c r="AJ853" s="1355" t="s">
        <v>1078</v>
      </c>
      <c r="AK853" s="1994" t="s">
        <v>1078</v>
      </c>
      <c r="AL853" s="1995" t="s">
        <v>1078</v>
      </c>
      <c r="AM853" s="1355" t="s">
        <v>1078</v>
      </c>
      <c r="AN853" s="1994" t="s">
        <v>1078</v>
      </c>
      <c r="AO853" s="1995" t="s">
        <v>1078</v>
      </c>
    </row>
    <row r="854" spans="1:41" ht="55.5">
      <c r="A854" s="1992" t="s">
        <v>6633</v>
      </c>
      <c r="B854" s="1143" t="s">
        <v>6634</v>
      </c>
      <c r="C854" s="1996" t="s">
        <v>6643</v>
      </c>
      <c r="D854" s="1997" t="s">
        <v>6646</v>
      </c>
      <c r="E854" s="1998" t="s">
        <v>6647</v>
      </c>
      <c r="F854" s="1996" t="s">
        <v>6643</v>
      </c>
      <c r="G854" s="1997" t="s">
        <v>6646</v>
      </c>
      <c r="H854" s="1998" t="s">
        <v>6647</v>
      </c>
      <c r="I854" s="1996" t="s">
        <v>4806</v>
      </c>
      <c r="J854" s="1997" t="s">
        <v>4807</v>
      </c>
      <c r="K854" s="1998" t="s">
        <v>4808</v>
      </c>
      <c r="L854" s="1996" t="s">
        <v>4806</v>
      </c>
      <c r="M854" s="1997" t="s">
        <v>4807</v>
      </c>
      <c r="N854" s="1998" t="s">
        <v>4808</v>
      </c>
      <c r="O854" s="1996" t="s">
        <v>4806</v>
      </c>
      <c r="P854" s="1997" t="s">
        <v>4807</v>
      </c>
      <c r="Q854" s="1998" t="s">
        <v>4808</v>
      </c>
      <c r="R854" s="1996" t="s">
        <v>4806</v>
      </c>
      <c r="S854" s="1997" t="s">
        <v>4807</v>
      </c>
      <c r="T854" s="1998" t="s">
        <v>4808</v>
      </c>
      <c r="U854" s="1996" t="s">
        <v>4806</v>
      </c>
      <c r="V854" s="1997" t="s">
        <v>4807</v>
      </c>
      <c r="W854" s="1998" t="s">
        <v>4808</v>
      </c>
      <c r="X854" s="1996" t="s">
        <v>4806</v>
      </c>
      <c r="Y854" s="1997" t="s">
        <v>4807</v>
      </c>
      <c r="Z854" s="1998" t="s">
        <v>4808</v>
      </c>
      <c r="AA854" s="1996" t="s">
        <v>4806</v>
      </c>
      <c r="AB854" s="1997" t="s">
        <v>4807</v>
      </c>
      <c r="AC854" s="1998" t="s">
        <v>4808</v>
      </c>
      <c r="AD854" s="1996" t="s">
        <v>4806</v>
      </c>
      <c r="AE854" s="1997" t="s">
        <v>4807</v>
      </c>
      <c r="AF854" s="1998" t="s">
        <v>4808</v>
      </c>
      <c r="AG854" s="1996" t="s">
        <v>4806</v>
      </c>
      <c r="AH854" s="1997" t="s">
        <v>4807</v>
      </c>
      <c r="AI854" s="1998" t="s">
        <v>4808</v>
      </c>
      <c r="AJ854" s="1996" t="s">
        <v>4806</v>
      </c>
      <c r="AK854" s="1997" t="s">
        <v>4807</v>
      </c>
      <c r="AL854" s="1998" t="s">
        <v>4808</v>
      </c>
      <c r="AM854" s="1996" t="s">
        <v>4806</v>
      </c>
      <c r="AN854" s="1997" t="s">
        <v>4807</v>
      </c>
      <c r="AO854" s="1998" t="s">
        <v>4808</v>
      </c>
    </row>
    <row r="855" spans="1:41">
      <c r="A855" s="1303" t="s">
        <v>4446</v>
      </c>
      <c r="B855" s="1304" t="s">
        <v>4447</v>
      </c>
      <c r="C855" s="1305" t="s">
        <v>2284</v>
      </c>
      <c r="D855" s="1479">
        <v>10.3</v>
      </c>
      <c r="E855" s="1480">
        <v>0</v>
      </c>
      <c r="F855" s="1305" t="s">
        <v>2284</v>
      </c>
      <c r="G855" s="1479">
        <v>10.3</v>
      </c>
      <c r="H855" s="1480">
        <v>0</v>
      </c>
      <c r="I855" s="1305"/>
      <c r="J855" s="1479" t="s">
        <v>1078</v>
      </c>
      <c r="K855" s="1480" t="s">
        <v>1078</v>
      </c>
      <c r="L855" s="1305" t="s">
        <v>2261</v>
      </c>
      <c r="M855" s="1479" t="s">
        <v>1078</v>
      </c>
      <c r="N855" s="1480" t="s">
        <v>1078</v>
      </c>
      <c r="O855" s="1305"/>
      <c r="P855" s="1479"/>
      <c r="Q855" s="1480"/>
      <c r="R855" s="1305" t="s">
        <v>2261</v>
      </c>
      <c r="S855" s="1479" t="s">
        <v>1078</v>
      </c>
      <c r="T855" s="1480" t="s">
        <v>1078</v>
      </c>
      <c r="U855" s="1305" t="s">
        <v>2261</v>
      </c>
      <c r="V855" s="1479" t="s">
        <v>1078</v>
      </c>
      <c r="W855" s="1480" t="s">
        <v>1078</v>
      </c>
      <c r="X855" s="1305" t="s">
        <v>2261</v>
      </c>
      <c r="Y855" s="1479" t="s">
        <v>1078</v>
      </c>
      <c r="Z855" s="1480" t="s">
        <v>1078</v>
      </c>
      <c r="AA855" s="1305" t="s">
        <v>2261</v>
      </c>
      <c r="AB855" s="1479" t="s">
        <v>1078</v>
      </c>
      <c r="AC855" s="1480" t="s">
        <v>1078</v>
      </c>
      <c r="AD855" s="1305" t="s">
        <v>2284</v>
      </c>
      <c r="AE855" s="1479">
        <v>10.3</v>
      </c>
      <c r="AF855" s="1480">
        <v>0</v>
      </c>
      <c r="AG855" s="1305" t="s">
        <v>2284</v>
      </c>
      <c r="AH855" s="1479">
        <v>10.3</v>
      </c>
      <c r="AI855" s="1480">
        <v>0</v>
      </c>
      <c r="AJ855" s="1305" t="s">
        <v>2261</v>
      </c>
      <c r="AK855" s="1479" t="s">
        <v>1078</v>
      </c>
      <c r="AL855" s="1480" t="s">
        <v>1078</v>
      </c>
      <c r="AM855" s="1305" t="s">
        <v>2284</v>
      </c>
      <c r="AN855" s="1479">
        <v>10.3</v>
      </c>
      <c r="AO855" s="1480">
        <v>0</v>
      </c>
    </row>
    <row r="856" spans="1:41">
      <c r="A856" s="1714" t="s">
        <v>4448</v>
      </c>
      <c r="B856" s="1350" t="s">
        <v>4449</v>
      </c>
      <c r="C856" s="1310" t="s">
        <v>2284</v>
      </c>
      <c r="D856" s="1485">
        <v>10.3</v>
      </c>
      <c r="E856" s="1486">
        <v>0</v>
      </c>
      <c r="F856" s="1310" t="s">
        <v>2284</v>
      </c>
      <c r="G856" s="1485">
        <v>10.3</v>
      </c>
      <c r="H856" s="1486">
        <v>0</v>
      </c>
      <c r="I856" s="1310"/>
      <c r="J856" s="1485" t="s">
        <v>1078</v>
      </c>
      <c r="K856" s="1486" t="s">
        <v>1078</v>
      </c>
      <c r="L856" s="1310" t="s">
        <v>1078</v>
      </c>
      <c r="M856" s="1485" t="s">
        <v>1078</v>
      </c>
      <c r="N856" s="1486" t="s">
        <v>1078</v>
      </c>
      <c r="O856" s="1310"/>
      <c r="P856" s="1485"/>
      <c r="Q856" s="1486"/>
      <c r="R856" s="1310" t="s">
        <v>1078</v>
      </c>
      <c r="S856" s="1485" t="s">
        <v>1078</v>
      </c>
      <c r="T856" s="1486" t="s">
        <v>1078</v>
      </c>
      <c r="U856" s="1310" t="s">
        <v>1078</v>
      </c>
      <c r="V856" s="1485" t="s">
        <v>1078</v>
      </c>
      <c r="W856" s="1486" t="s">
        <v>1078</v>
      </c>
      <c r="X856" s="1310" t="s">
        <v>1078</v>
      </c>
      <c r="Y856" s="1485" t="s">
        <v>1078</v>
      </c>
      <c r="Z856" s="1486" t="s">
        <v>1078</v>
      </c>
      <c r="AA856" s="1310" t="s">
        <v>1078</v>
      </c>
      <c r="AB856" s="1485" t="s">
        <v>1078</v>
      </c>
      <c r="AC856" s="1486" t="s">
        <v>1078</v>
      </c>
      <c r="AD856" s="1310" t="s">
        <v>2284</v>
      </c>
      <c r="AE856" s="1485">
        <v>10.3</v>
      </c>
      <c r="AF856" s="1486">
        <v>0</v>
      </c>
      <c r="AG856" s="1310" t="s">
        <v>2284</v>
      </c>
      <c r="AH856" s="1485">
        <v>10.3</v>
      </c>
      <c r="AI856" s="1486">
        <v>0</v>
      </c>
      <c r="AJ856" s="1310" t="s">
        <v>1078</v>
      </c>
      <c r="AK856" s="1485" t="s">
        <v>1078</v>
      </c>
      <c r="AL856" s="1486" t="s">
        <v>1078</v>
      </c>
      <c r="AM856" s="1310" t="s">
        <v>4810</v>
      </c>
      <c r="AN856" s="1485">
        <v>10.199999999999999</v>
      </c>
      <c r="AO856" s="1486">
        <v>7.2</v>
      </c>
    </row>
    <row r="857" spans="1:41">
      <c r="A857" s="1313" t="s">
        <v>4450</v>
      </c>
      <c r="B857" s="1143" t="s">
        <v>4451</v>
      </c>
      <c r="C857" s="1314" t="s">
        <v>1078</v>
      </c>
      <c r="D857" s="1483" t="s">
        <v>1078</v>
      </c>
      <c r="E857" s="1484" t="s">
        <v>1078</v>
      </c>
      <c r="F857" s="1314" t="s">
        <v>1078</v>
      </c>
      <c r="G857" s="1483" t="s">
        <v>1078</v>
      </c>
      <c r="H857" s="1484" t="s">
        <v>1078</v>
      </c>
      <c r="I857" s="1314"/>
      <c r="J857" s="1483" t="s">
        <v>1078</v>
      </c>
      <c r="K857" s="1484" t="s">
        <v>1078</v>
      </c>
      <c r="L857" s="1314" t="s">
        <v>1078</v>
      </c>
      <c r="M857" s="1483" t="s">
        <v>1078</v>
      </c>
      <c r="N857" s="1484" t="s">
        <v>1078</v>
      </c>
      <c r="O857" s="1314"/>
      <c r="P857" s="1483"/>
      <c r="Q857" s="1484"/>
      <c r="R857" s="1314" t="s">
        <v>1078</v>
      </c>
      <c r="S857" s="1483" t="s">
        <v>1078</v>
      </c>
      <c r="T857" s="1484" t="s">
        <v>1078</v>
      </c>
      <c r="U857" s="1314" t="s">
        <v>1078</v>
      </c>
      <c r="V857" s="1483" t="s">
        <v>1078</v>
      </c>
      <c r="W857" s="1484" t="s">
        <v>1078</v>
      </c>
      <c r="X857" s="1314" t="s">
        <v>1078</v>
      </c>
      <c r="Y857" s="1483" t="s">
        <v>1078</v>
      </c>
      <c r="Z857" s="1484" t="s">
        <v>1078</v>
      </c>
      <c r="AA857" s="1314" t="s">
        <v>1078</v>
      </c>
      <c r="AB857" s="1483" t="s">
        <v>1078</v>
      </c>
      <c r="AC857" s="1484" t="s">
        <v>1078</v>
      </c>
      <c r="AD857" s="1314" t="s">
        <v>1078</v>
      </c>
      <c r="AE857" s="1483" t="s">
        <v>1078</v>
      </c>
      <c r="AF857" s="1484" t="s">
        <v>1078</v>
      </c>
      <c r="AG857" s="1314" t="s">
        <v>1078</v>
      </c>
      <c r="AH857" s="1483" t="s">
        <v>1078</v>
      </c>
      <c r="AI857" s="1484" t="s">
        <v>1078</v>
      </c>
      <c r="AJ857" s="1314" t="s">
        <v>1078</v>
      </c>
      <c r="AK857" s="1483" t="s">
        <v>1078</v>
      </c>
      <c r="AL857" s="1484" t="s">
        <v>1078</v>
      </c>
      <c r="AM857" s="1314" t="s">
        <v>2284</v>
      </c>
      <c r="AN857" s="1483">
        <v>10.199999999999999</v>
      </c>
      <c r="AO857" s="1484">
        <v>0</v>
      </c>
    </row>
    <row r="858" spans="1:41">
      <c r="A858" s="1303" t="s">
        <v>4452</v>
      </c>
      <c r="B858" s="1304" t="s">
        <v>4453</v>
      </c>
      <c r="C858" s="1305" t="s">
        <v>4809</v>
      </c>
      <c r="D858" s="1479" t="s">
        <v>1078</v>
      </c>
      <c r="E858" s="1480" t="s">
        <v>1078</v>
      </c>
      <c r="F858" s="1305" t="s">
        <v>4809</v>
      </c>
      <c r="G858" s="1479" t="s">
        <v>1078</v>
      </c>
      <c r="H858" s="1480" t="s">
        <v>1078</v>
      </c>
      <c r="I858" s="1305"/>
      <c r="J858" s="1479" t="s">
        <v>1078</v>
      </c>
      <c r="K858" s="1480" t="s">
        <v>1078</v>
      </c>
      <c r="L858" s="1305" t="s">
        <v>2261</v>
      </c>
      <c r="M858" s="1479" t="s">
        <v>1078</v>
      </c>
      <c r="N858" s="1480" t="s">
        <v>1078</v>
      </c>
      <c r="O858" s="1305"/>
      <c r="P858" s="1479"/>
      <c r="Q858" s="1480"/>
      <c r="R858" s="1305" t="s">
        <v>2261</v>
      </c>
      <c r="S858" s="1479" t="s">
        <v>1078</v>
      </c>
      <c r="T858" s="1480" t="s">
        <v>1078</v>
      </c>
      <c r="U858" s="1305" t="s">
        <v>2261</v>
      </c>
      <c r="V858" s="1479" t="s">
        <v>1078</v>
      </c>
      <c r="W858" s="1480" t="s">
        <v>1078</v>
      </c>
      <c r="X858" s="1305" t="s">
        <v>2261</v>
      </c>
      <c r="Y858" s="1479" t="s">
        <v>1078</v>
      </c>
      <c r="Z858" s="1480" t="s">
        <v>1078</v>
      </c>
      <c r="AA858" s="1305" t="s">
        <v>2261</v>
      </c>
      <c r="AB858" s="1479" t="s">
        <v>1078</v>
      </c>
      <c r="AC858" s="1480" t="s">
        <v>1078</v>
      </c>
      <c r="AD858" s="1305" t="s">
        <v>4809</v>
      </c>
      <c r="AE858" s="1479" t="s">
        <v>1078</v>
      </c>
      <c r="AF858" s="1480" t="s">
        <v>1078</v>
      </c>
      <c r="AG858" s="1305" t="s">
        <v>4809</v>
      </c>
      <c r="AH858" s="1479" t="s">
        <v>1078</v>
      </c>
      <c r="AI858" s="1480" t="s">
        <v>1078</v>
      </c>
      <c r="AJ858" s="1305" t="s">
        <v>2261</v>
      </c>
      <c r="AK858" s="1479" t="s">
        <v>1078</v>
      </c>
      <c r="AL858" s="1480" t="s">
        <v>1078</v>
      </c>
      <c r="AM858" s="1305" t="s">
        <v>4809</v>
      </c>
      <c r="AN858" s="1479" t="s">
        <v>1078</v>
      </c>
      <c r="AO858" s="1480" t="s">
        <v>1078</v>
      </c>
    </row>
    <row r="859" spans="1:41">
      <c r="A859" s="1714" t="s">
        <v>4454</v>
      </c>
      <c r="B859" s="1350" t="s">
        <v>4455</v>
      </c>
      <c r="C859" s="1310" t="s">
        <v>1078</v>
      </c>
      <c r="D859" s="1485" t="s">
        <v>1078</v>
      </c>
      <c r="E859" s="1486" t="s">
        <v>1078</v>
      </c>
      <c r="F859" s="1310" t="s">
        <v>1078</v>
      </c>
      <c r="G859" s="1485" t="s">
        <v>1078</v>
      </c>
      <c r="H859" s="1486" t="s">
        <v>1078</v>
      </c>
      <c r="I859" s="1310"/>
      <c r="J859" s="1485" t="s">
        <v>1078</v>
      </c>
      <c r="K859" s="1486" t="s">
        <v>1078</v>
      </c>
      <c r="L859" s="1310" t="s">
        <v>1078</v>
      </c>
      <c r="M859" s="1485" t="s">
        <v>1078</v>
      </c>
      <c r="N859" s="1486" t="s">
        <v>1078</v>
      </c>
      <c r="O859" s="1310"/>
      <c r="P859" s="1485"/>
      <c r="Q859" s="1486"/>
      <c r="R859" s="1310" t="s">
        <v>1078</v>
      </c>
      <c r="S859" s="1485" t="s">
        <v>1078</v>
      </c>
      <c r="T859" s="1486" t="s">
        <v>1078</v>
      </c>
      <c r="U859" s="1310" t="s">
        <v>1078</v>
      </c>
      <c r="V859" s="1485" t="s">
        <v>1078</v>
      </c>
      <c r="W859" s="1486" t="s">
        <v>1078</v>
      </c>
      <c r="X859" s="1310" t="s">
        <v>1078</v>
      </c>
      <c r="Y859" s="1485" t="s">
        <v>1078</v>
      </c>
      <c r="Z859" s="1486" t="s">
        <v>1078</v>
      </c>
      <c r="AA859" s="1310" t="s">
        <v>1078</v>
      </c>
      <c r="AB859" s="1485" t="s">
        <v>1078</v>
      </c>
      <c r="AC859" s="1486" t="s">
        <v>1078</v>
      </c>
      <c r="AD859" s="1310" t="s">
        <v>1078</v>
      </c>
      <c r="AE859" s="1485" t="s">
        <v>1078</v>
      </c>
      <c r="AF859" s="1486" t="s">
        <v>1078</v>
      </c>
      <c r="AG859" s="1310" t="s">
        <v>1078</v>
      </c>
      <c r="AH859" s="1485" t="s">
        <v>1078</v>
      </c>
      <c r="AI859" s="1486" t="s">
        <v>1078</v>
      </c>
      <c r="AJ859" s="1310" t="s">
        <v>1078</v>
      </c>
      <c r="AK859" s="1485" t="s">
        <v>1078</v>
      </c>
      <c r="AL859" s="1486" t="s">
        <v>1078</v>
      </c>
      <c r="AM859" s="1310" t="s">
        <v>1078</v>
      </c>
      <c r="AN859" s="1485" t="s">
        <v>1078</v>
      </c>
      <c r="AO859" s="1486" t="s">
        <v>1078</v>
      </c>
    </row>
    <row r="860" spans="1:41">
      <c r="A860" s="1313" t="s">
        <v>4456</v>
      </c>
      <c r="B860" s="1143" t="s">
        <v>4457</v>
      </c>
      <c r="C860" s="1314" t="s">
        <v>1078</v>
      </c>
      <c r="D860" s="1483" t="s">
        <v>1078</v>
      </c>
      <c r="E860" s="1484" t="s">
        <v>1078</v>
      </c>
      <c r="F860" s="1314" t="s">
        <v>1078</v>
      </c>
      <c r="G860" s="1483" t="s">
        <v>1078</v>
      </c>
      <c r="H860" s="1484" t="s">
        <v>1078</v>
      </c>
      <c r="I860" s="1314"/>
      <c r="J860" s="1483" t="s">
        <v>1078</v>
      </c>
      <c r="K860" s="1484" t="s">
        <v>1078</v>
      </c>
      <c r="L860" s="1314" t="s">
        <v>1078</v>
      </c>
      <c r="M860" s="1483" t="s">
        <v>1078</v>
      </c>
      <c r="N860" s="1484" t="s">
        <v>1078</v>
      </c>
      <c r="O860" s="1314"/>
      <c r="P860" s="1483"/>
      <c r="Q860" s="1484"/>
      <c r="R860" s="1314" t="s">
        <v>1078</v>
      </c>
      <c r="S860" s="1483" t="s">
        <v>1078</v>
      </c>
      <c r="T860" s="1484" t="s">
        <v>1078</v>
      </c>
      <c r="U860" s="1314" t="s">
        <v>1078</v>
      </c>
      <c r="V860" s="1483" t="s">
        <v>1078</v>
      </c>
      <c r="W860" s="1484" t="s">
        <v>1078</v>
      </c>
      <c r="X860" s="1314" t="s">
        <v>1078</v>
      </c>
      <c r="Y860" s="1483" t="s">
        <v>1078</v>
      </c>
      <c r="Z860" s="1484" t="s">
        <v>1078</v>
      </c>
      <c r="AA860" s="1314" t="s">
        <v>1078</v>
      </c>
      <c r="AB860" s="1483" t="s">
        <v>1078</v>
      </c>
      <c r="AC860" s="1484" t="s">
        <v>1078</v>
      </c>
      <c r="AD860" s="1314" t="s">
        <v>1078</v>
      </c>
      <c r="AE860" s="1483" t="s">
        <v>1078</v>
      </c>
      <c r="AF860" s="1484" t="s">
        <v>1078</v>
      </c>
      <c r="AG860" s="1314" t="s">
        <v>1078</v>
      </c>
      <c r="AH860" s="1483" t="s">
        <v>1078</v>
      </c>
      <c r="AI860" s="1484" t="s">
        <v>1078</v>
      </c>
      <c r="AJ860" s="1314" t="s">
        <v>1078</v>
      </c>
      <c r="AK860" s="1483" t="s">
        <v>1078</v>
      </c>
      <c r="AL860" s="1484" t="s">
        <v>1078</v>
      </c>
      <c r="AM860" s="1314" t="s">
        <v>1078</v>
      </c>
      <c r="AN860" s="1483" t="s">
        <v>1078</v>
      </c>
      <c r="AO860" s="1484" t="s">
        <v>1078</v>
      </c>
    </row>
    <row r="861" spans="1:41">
      <c r="A861" s="1303" t="s">
        <v>4458</v>
      </c>
      <c r="B861" s="1304" t="s">
        <v>4459</v>
      </c>
      <c r="C861" s="1305" t="s">
        <v>2284</v>
      </c>
      <c r="D861" s="1479">
        <v>20.3</v>
      </c>
      <c r="E861" s="1480">
        <v>0</v>
      </c>
      <c r="F861" s="1305" t="s">
        <v>2284</v>
      </c>
      <c r="G861" s="1479">
        <v>20.3</v>
      </c>
      <c r="H861" s="1480">
        <v>0</v>
      </c>
      <c r="I861" s="1305"/>
      <c r="J861" s="1479" t="s">
        <v>1078</v>
      </c>
      <c r="K861" s="1480" t="s">
        <v>1078</v>
      </c>
      <c r="L861" s="1305" t="s">
        <v>2261</v>
      </c>
      <c r="M861" s="1479" t="s">
        <v>1078</v>
      </c>
      <c r="N861" s="1480" t="s">
        <v>1078</v>
      </c>
      <c r="O861" s="1305"/>
      <c r="P861" s="1479"/>
      <c r="Q861" s="1480"/>
      <c r="R861" s="1305" t="s">
        <v>2261</v>
      </c>
      <c r="S861" s="1479" t="s">
        <v>1078</v>
      </c>
      <c r="T861" s="1480" t="s">
        <v>1078</v>
      </c>
      <c r="U861" s="1305" t="s">
        <v>2284</v>
      </c>
      <c r="V861" s="1479">
        <v>20.3</v>
      </c>
      <c r="W861" s="1480">
        <v>0</v>
      </c>
      <c r="X861" s="1305" t="s">
        <v>2284</v>
      </c>
      <c r="Y861" s="1479">
        <v>20.100000000000001</v>
      </c>
      <c r="Z861" s="1480">
        <v>0</v>
      </c>
      <c r="AA861" s="1305" t="s">
        <v>2284</v>
      </c>
      <c r="AB861" s="1479">
        <v>20.100000000000001</v>
      </c>
      <c r="AC861" s="1480">
        <v>0</v>
      </c>
      <c r="AD861" s="1305" t="s">
        <v>2284</v>
      </c>
      <c r="AE861" s="1479">
        <v>20.3</v>
      </c>
      <c r="AF861" s="1480">
        <v>0</v>
      </c>
      <c r="AG861" s="1305" t="s">
        <v>2284</v>
      </c>
      <c r="AH861" s="1479">
        <v>20.2</v>
      </c>
      <c r="AI861" s="1480">
        <v>0</v>
      </c>
      <c r="AJ861" s="1305" t="s">
        <v>2261</v>
      </c>
      <c r="AK861" s="1479" t="s">
        <v>1078</v>
      </c>
      <c r="AL861" s="1480" t="s">
        <v>1078</v>
      </c>
      <c r="AM861" s="1305" t="s">
        <v>2284</v>
      </c>
      <c r="AN861" s="1479">
        <v>20.3</v>
      </c>
      <c r="AO861" s="1480">
        <v>0</v>
      </c>
    </row>
    <row r="862" spans="1:41">
      <c r="A862" s="1714" t="s">
        <v>4460</v>
      </c>
      <c r="B862" s="1350" t="s">
        <v>4461</v>
      </c>
      <c r="C862" s="1310" t="s">
        <v>2284</v>
      </c>
      <c r="D862" s="1485">
        <v>20.3</v>
      </c>
      <c r="E862" s="1486">
        <v>0</v>
      </c>
      <c r="F862" s="1310" t="s">
        <v>2284</v>
      </c>
      <c r="G862" s="1485">
        <v>20.2</v>
      </c>
      <c r="H862" s="1486">
        <v>0</v>
      </c>
      <c r="I862" s="1310"/>
      <c r="J862" s="1485" t="s">
        <v>1078</v>
      </c>
      <c r="K862" s="1486" t="s">
        <v>1078</v>
      </c>
      <c r="L862" s="1310" t="s">
        <v>1078</v>
      </c>
      <c r="M862" s="1485" t="s">
        <v>1078</v>
      </c>
      <c r="N862" s="1486" t="s">
        <v>1078</v>
      </c>
      <c r="O862" s="1310"/>
      <c r="P862" s="1485"/>
      <c r="Q862" s="1486"/>
      <c r="R862" s="1310" t="s">
        <v>1078</v>
      </c>
      <c r="S862" s="1485" t="s">
        <v>1078</v>
      </c>
      <c r="T862" s="1486" t="s">
        <v>1078</v>
      </c>
      <c r="U862" s="1310" t="s">
        <v>2284</v>
      </c>
      <c r="V862" s="1485">
        <v>20.3</v>
      </c>
      <c r="W862" s="1486">
        <v>0</v>
      </c>
      <c r="X862" s="1310" t="s">
        <v>2284</v>
      </c>
      <c r="Y862" s="1485">
        <v>20.2</v>
      </c>
      <c r="Z862" s="1486">
        <v>0</v>
      </c>
      <c r="AA862" s="1310" t="s">
        <v>2284</v>
      </c>
      <c r="AB862" s="1485">
        <v>20.2</v>
      </c>
      <c r="AC862" s="1486">
        <v>0</v>
      </c>
      <c r="AD862" s="1310" t="s">
        <v>2284</v>
      </c>
      <c r="AE862" s="1485">
        <v>20.3</v>
      </c>
      <c r="AF862" s="1486">
        <v>0</v>
      </c>
      <c r="AG862" s="1310" t="s">
        <v>2284</v>
      </c>
      <c r="AH862" s="1485">
        <v>20.3</v>
      </c>
      <c r="AI862" s="1486">
        <v>0</v>
      </c>
      <c r="AJ862" s="1310" t="s">
        <v>1078</v>
      </c>
      <c r="AK862" s="1485" t="s">
        <v>1078</v>
      </c>
      <c r="AL862" s="1486" t="s">
        <v>1078</v>
      </c>
      <c r="AM862" s="1310" t="s">
        <v>2284</v>
      </c>
      <c r="AN862" s="1485">
        <v>20.2</v>
      </c>
      <c r="AO862" s="1486">
        <v>0</v>
      </c>
    </row>
    <row r="863" spans="1:41">
      <c r="A863" s="1313" t="s">
        <v>4462</v>
      </c>
      <c r="B863" s="1143" t="s">
        <v>4463</v>
      </c>
      <c r="C863" s="1314" t="s">
        <v>1078</v>
      </c>
      <c r="D863" s="1483" t="s">
        <v>1078</v>
      </c>
      <c r="E863" s="1484" t="s">
        <v>1078</v>
      </c>
      <c r="F863" s="1314" t="s">
        <v>1078</v>
      </c>
      <c r="G863" s="1483" t="s">
        <v>1078</v>
      </c>
      <c r="H863" s="1484" t="s">
        <v>1078</v>
      </c>
      <c r="I863" s="1314"/>
      <c r="J863" s="1483" t="s">
        <v>1078</v>
      </c>
      <c r="K863" s="1484" t="s">
        <v>1078</v>
      </c>
      <c r="L863" s="1314" t="s">
        <v>1078</v>
      </c>
      <c r="M863" s="1483" t="s">
        <v>1078</v>
      </c>
      <c r="N863" s="1484" t="s">
        <v>1078</v>
      </c>
      <c r="O863" s="1314"/>
      <c r="P863" s="1483"/>
      <c r="Q863" s="1484"/>
      <c r="R863" s="1314" t="s">
        <v>1078</v>
      </c>
      <c r="S863" s="1483" t="s">
        <v>1078</v>
      </c>
      <c r="T863" s="1484" t="s">
        <v>1078</v>
      </c>
      <c r="U863" s="1314" t="s">
        <v>1078</v>
      </c>
      <c r="V863" s="1483" t="s">
        <v>1078</v>
      </c>
      <c r="W863" s="1484" t="s">
        <v>1078</v>
      </c>
      <c r="X863" s="1314" t="s">
        <v>1078</v>
      </c>
      <c r="Y863" s="1483" t="s">
        <v>1078</v>
      </c>
      <c r="Z863" s="1484" t="s">
        <v>1078</v>
      </c>
      <c r="AA863" s="1314" t="s">
        <v>1078</v>
      </c>
      <c r="AB863" s="1483" t="s">
        <v>1078</v>
      </c>
      <c r="AC863" s="1484" t="s">
        <v>1078</v>
      </c>
      <c r="AD863" s="1314" t="s">
        <v>1078</v>
      </c>
      <c r="AE863" s="1483" t="s">
        <v>1078</v>
      </c>
      <c r="AF863" s="1484" t="s">
        <v>1078</v>
      </c>
      <c r="AG863" s="1314" t="s">
        <v>1078</v>
      </c>
      <c r="AH863" s="1483" t="s">
        <v>1078</v>
      </c>
      <c r="AI863" s="1484" t="s">
        <v>1078</v>
      </c>
      <c r="AJ863" s="1314" t="s">
        <v>1078</v>
      </c>
      <c r="AK863" s="1483" t="s">
        <v>1078</v>
      </c>
      <c r="AL863" s="1484" t="s">
        <v>1078</v>
      </c>
      <c r="AM863" s="1314" t="s">
        <v>1078</v>
      </c>
      <c r="AN863" s="1483" t="s">
        <v>1078</v>
      </c>
      <c r="AO863" s="1484" t="s">
        <v>1078</v>
      </c>
    </row>
    <row r="864" spans="1:41">
      <c r="A864" s="1303" t="s">
        <v>4464</v>
      </c>
      <c r="B864" s="1304" t="s">
        <v>4465</v>
      </c>
      <c r="C864" s="1305" t="s">
        <v>4809</v>
      </c>
      <c r="D864" s="1479" t="s">
        <v>1078</v>
      </c>
      <c r="E864" s="1480" t="s">
        <v>1078</v>
      </c>
      <c r="F864" s="1305" t="s">
        <v>4809</v>
      </c>
      <c r="G864" s="1479" t="s">
        <v>1078</v>
      </c>
      <c r="H864" s="1480" t="s">
        <v>1078</v>
      </c>
      <c r="I864" s="1305"/>
      <c r="J864" s="1479" t="s">
        <v>1078</v>
      </c>
      <c r="K864" s="1480" t="s">
        <v>1078</v>
      </c>
      <c r="L864" s="1305" t="s">
        <v>2261</v>
      </c>
      <c r="M864" s="1479" t="s">
        <v>1078</v>
      </c>
      <c r="N864" s="1480" t="s">
        <v>1078</v>
      </c>
      <c r="O864" s="1305"/>
      <c r="P864" s="1479"/>
      <c r="Q864" s="1480"/>
      <c r="R864" s="1305" t="s">
        <v>2261</v>
      </c>
      <c r="S864" s="1479" t="s">
        <v>1078</v>
      </c>
      <c r="T864" s="1480" t="s">
        <v>1078</v>
      </c>
      <c r="U864" s="1305" t="s">
        <v>4809</v>
      </c>
      <c r="V864" s="1479" t="s">
        <v>1078</v>
      </c>
      <c r="W864" s="1480" t="s">
        <v>1078</v>
      </c>
      <c r="X864" s="1305" t="s">
        <v>4809</v>
      </c>
      <c r="Y864" s="1479" t="s">
        <v>1078</v>
      </c>
      <c r="Z864" s="1480" t="s">
        <v>1078</v>
      </c>
      <c r="AA864" s="1305" t="s">
        <v>4809</v>
      </c>
      <c r="AB864" s="1479" t="s">
        <v>1078</v>
      </c>
      <c r="AC864" s="1480" t="s">
        <v>1078</v>
      </c>
      <c r="AD864" s="1305" t="s">
        <v>4809</v>
      </c>
      <c r="AE864" s="1479" t="s">
        <v>1078</v>
      </c>
      <c r="AF864" s="1480" t="s">
        <v>1078</v>
      </c>
      <c r="AG864" s="1305" t="s">
        <v>4809</v>
      </c>
      <c r="AH864" s="1479" t="s">
        <v>1078</v>
      </c>
      <c r="AI864" s="1480" t="s">
        <v>1078</v>
      </c>
      <c r="AJ864" s="1305" t="s">
        <v>2261</v>
      </c>
      <c r="AK864" s="1479" t="s">
        <v>1078</v>
      </c>
      <c r="AL864" s="1480" t="s">
        <v>1078</v>
      </c>
      <c r="AM864" s="1305" t="s">
        <v>4809</v>
      </c>
      <c r="AN864" s="1479" t="s">
        <v>1078</v>
      </c>
      <c r="AO864" s="1480" t="s">
        <v>1078</v>
      </c>
    </row>
    <row r="865" spans="1:41">
      <c r="A865" s="1714" t="s">
        <v>4466</v>
      </c>
      <c r="B865" s="1350" t="s">
        <v>4467</v>
      </c>
      <c r="C865" s="1310" t="s">
        <v>1078</v>
      </c>
      <c r="D865" s="1485" t="s">
        <v>1078</v>
      </c>
      <c r="E865" s="1486" t="s">
        <v>1078</v>
      </c>
      <c r="F865" s="1310" t="s">
        <v>1078</v>
      </c>
      <c r="G865" s="1485" t="s">
        <v>1078</v>
      </c>
      <c r="H865" s="1486" t="s">
        <v>1078</v>
      </c>
      <c r="I865" s="1310"/>
      <c r="J865" s="1485" t="s">
        <v>1078</v>
      </c>
      <c r="K865" s="1486" t="s">
        <v>1078</v>
      </c>
      <c r="L865" s="1310" t="s">
        <v>1078</v>
      </c>
      <c r="M865" s="1485" t="s">
        <v>1078</v>
      </c>
      <c r="N865" s="1486" t="s">
        <v>1078</v>
      </c>
      <c r="O865" s="1310"/>
      <c r="P865" s="1485"/>
      <c r="Q865" s="1486"/>
      <c r="R865" s="1310" t="s">
        <v>1078</v>
      </c>
      <c r="S865" s="1485" t="s">
        <v>1078</v>
      </c>
      <c r="T865" s="1486" t="s">
        <v>1078</v>
      </c>
      <c r="U865" s="1310" t="s">
        <v>1078</v>
      </c>
      <c r="V865" s="1485" t="s">
        <v>1078</v>
      </c>
      <c r="W865" s="1486" t="s">
        <v>1078</v>
      </c>
      <c r="X865" s="1310" t="s">
        <v>1078</v>
      </c>
      <c r="Y865" s="1485" t="s">
        <v>1078</v>
      </c>
      <c r="Z865" s="1486" t="s">
        <v>1078</v>
      </c>
      <c r="AA865" s="1310" t="s">
        <v>1078</v>
      </c>
      <c r="AB865" s="1485" t="s">
        <v>1078</v>
      </c>
      <c r="AC865" s="1486" t="s">
        <v>1078</v>
      </c>
      <c r="AD865" s="1310" t="s">
        <v>1078</v>
      </c>
      <c r="AE865" s="1485" t="s">
        <v>1078</v>
      </c>
      <c r="AF865" s="1486" t="s">
        <v>1078</v>
      </c>
      <c r="AG865" s="1310" t="s">
        <v>1078</v>
      </c>
      <c r="AH865" s="1485" t="s">
        <v>1078</v>
      </c>
      <c r="AI865" s="1486" t="s">
        <v>1078</v>
      </c>
      <c r="AJ865" s="1310" t="s">
        <v>1078</v>
      </c>
      <c r="AK865" s="1485" t="s">
        <v>1078</v>
      </c>
      <c r="AL865" s="1486" t="s">
        <v>1078</v>
      </c>
      <c r="AM865" s="1310" t="s">
        <v>1078</v>
      </c>
      <c r="AN865" s="1485" t="s">
        <v>1078</v>
      </c>
      <c r="AO865" s="1486" t="s">
        <v>1078</v>
      </c>
    </row>
    <row r="866" spans="1:41">
      <c r="A866" s="1313" t="s">
        <v>4468</v>
      </c>
      <c r="B866" s="1143" t="s">
        <v>4469</v>
      </c>
      <c r="C866" s="1314" t="s">
        <v>1078</v>
      </c>
      <c r="D866" s="1483" t="s">
        <v>1078</v>
      </c>
      <c r="E866" s="1484" t="s">
        <v>1078</v>
      </c>
      <c r="F866" s="1314" t="s">
        <v>1078</v>
      </c>
      <c r="G866" s="1483" t="s">
        <v>1078</v>
      </c>
      <c r="H866" s="1484" t="s">
        <v>1078</v>
      </c>
      <c r="I866" s="1314"/>
      <c r="J866" s="1483" t="s">
        <v>1078</v>
      </c>
      <c r="K866" s="1484" t="s">
        <v>1078</v>
      </c>
      <c r="L866" s="1314" t="s">
        <v>1078</v>
      </c>
      <c r="M866" s="1483" t="s">
        <v>1078</v>
      </c>
      <c r="N866" s="1484" t="s">
        <v>1078</v>
      </c>
      <c r="O866" s="1314"/>
      <c r="P866" s="1483"/>
      <c r="Q866" s="1484"/>
      <c r="R866" s="1314" t="s">
        <v>1078</v>
      </c>
      <c r="S866" s="1483" t="s">
        <v>1078</v>
      </c>
      <c r="T866" s="1484" t="s">
        <v>1078</v>
      </c>
      <c r="U866" s="1314" t="s">
        <v>1078</v>
      </c>
      <c r="V866" s="1483" t="s">
        <v>1078</v>
      </c>
      <c r="W866" s="1484" t="s">
        <v>1078</v>
      </c>
      <c r="X866" s="1314" t="s">
        <v>1078</v>
      </c>
      <c r="Y866" s="1483" t="s">
        <v>1078</v>
      </c>
      <c r="Z866" s="1484" t="s">
        <v>1078</v>
      </c>
      <c r="AA866" s="1314" t="s">
        <v>1078</v>
      </c>
      <c r="AB866" s="1483" t="s">
        <v>1078</v>
      </c>
      <c r="AC866" s="1484" t="s">
        <v>1078</v>
      </c>
      <c r="AD866" s="1314" t="s">
        <v>1078</v>
      </c>
      <c r="AE866" s="1483" t="s">
        <v>1078</v>
      </c>
      <c r="AF866" s="1484" t="s">
        <v>1078</v>
      </c>
      <c r="AG866" s="1314" t="s">
        <v>1078</v>
      </c>
      <c r="AH866" s="1483" t="s">
        <v>1078</v>
      </c>
      <c r="AI866" s="1484" t="s">
        <v>1078</v>
      </c>
      <c r="AJ866" s="1314" t="s">
        <v>1078</v>
      </c>
      <c r="AK866" s="1483" t="s">
        <v>1078</v>
      </c>
      <c r="AL866" s="1484" t="s">
        <v>1078</v>
      </c>
      <c r="AM866" s="1314" t="s">
        <v>1078</v>
      </c>
      <c r="AN866" s="1483" t="s">
        <v>1078</v>
      </c>
      <c r="AO866" s="1484" t="s">
        <v>1078</v>
      </c>
    </row>
    <row r="867" spans="1:41">
      <c r="A867" s="1303" t="s">
        <v>4470</v>
      </c>
      <c r="B867" s="1304" t="s">
        <v>4471</v>
      </c>
      <c r="C867" s="1305" t="s">
        <v>2284</v>
      </c>
      <c r="D867" s="1479">
        <v>30.3</v>
      </c>
      <c r="E867" s="1480">
        <v>0</v>
      </c>
      <c r="F867" s="1305" t="s">
        <v>2284</v>
      </c>
      <c r="G867" s="1479">
        <v>30.3</v>
      </c>
      <c r="H867" s="1480">
        <v>0</v>
      </c>
      <c r="I867" s="1305"/>
      <c r="J867" s="1479" t="s">
        <v>1078</v>
      </c>
      <c r="K867" s="1480" t="s">
        <v>1078</v>
      </c>
      <c r="L867" s="1305" t="s">
        <v>2284</v>
      </c>
      <c r="M867" s="1479">
        <v>30.4</v>
      </c>
      <c r="N867" s="1480">
        <v>0</v>
      </c>
      <c r="O867" s="1305"/>
      <c r="P867" s="1479"/>
      <c r="Q867" s="1480"/>
      <c r="R867" s="1305" t="s">
        <v>2261</v>
      </c>
      <c r="S867" s="1479" t="s">
        <v>1078</v>
      </c>
      <c r="T867" s="1480" t="s">
        <v>1078</v>
      </c>
      <c r="U867" s="1305" t="s">
        <v>2284</v>
      </c>
      <c r="V867" s="1479">
        <v>30.2</v>
      </c>
      <c r="W867" s="1480">
        <v>0</v>
      </c>
      <c r="X867" s="1305" t="s">
        <v>2284</v>
      </c>
      <c r="Y867" s="1479">
        <v>30.3</v>
      </c>
      <c r="Z867" s="1480">
        <v>0</v>
      </c>
      <c r="AA867" s="1305" t="s">
        <v>2284</v>
      </c>
      <c r="AB867" s="1479">
        <v>30.3</v>
      </c>
      <c r="AC867" s="1480">
        <v>0</v>
      </c>
      <c r="AD867" s="1305" t="s">
        <v>2284</v>
      </c>
      <c r="AE867" s="1479">
        <v>30</v>
      </c>
      <c r="AF867" s="1480">
        <v>0</v>
      </c>
      <c r="AG867" s="1305" t="s">
        <v>2284</v>
      </c>
      <c r="AH867" s="1479">
        <v>30.2</v>
      </c>
      <c r="AI867" s="1480">
        <v>0</v>
      </c>
      <c r="AJ867" s="1305" t="s">
        <v>2261</v>
      </c>
      <c r="AK867" s="1479" t="s">
        <v>1078</v>
      </c>
      <c r="AL867" s="1480" t="s">
        <v>1078</v>
      </c>
      <c r="AM867" s="1305" t="s">
        <v>2284</v>
      </c>
      <c r="AN867" s="1479">
        <v>30.2</v>
      </c>
      <c r="AO867" s="1480">
        <v>0</v>
      </c>
    </row>
    <row r="868" spans="1:41">
      <c r="A868" s="1714" t="s">
        <v>4472</v>
      </c>
      <c r="B868" s="1350" t="s">
        <v>4473</v>
      </c>
      <c r="C868" s="1310" t="s">
        <v>2284</v>
      </c>
      <c r="D868" s="1485">
        <v>30.3</v>
      </c>
      <c r="E868" s="1486">
        <v>0</v>
      </c>
      <c r="F868" s="1310" t="s">
        <v>2284</v>
      </c>
      <c r="G868" s="1485">
        <v>30.3</v>
      </c>
      <c r="H868" s="1486">
        <v>0</v>
      </c>
      <c r="I868" s="1310"/>
      <c r="J868" s="1485" t="s">
        <v>1078</v>
      </c>
      <c r="K868" s="1486" t="s">
        <v>1078</v>
      </c>
      <c r="L868" s="1310" t="s">
        <v>4810</v>
      </c>
      <c r="M868" s="1485">
        <v>30.4</v>
      </c>
      <c r="N868" s="1486">
        <v>22.6</v>
      </c>
      <c r="O868" s="1310"/>
      <c r="P868" s="1485"/>
      <c r="Q868" s="1486"/>
      <c r="R868" s="1310" t="s">
        <v>1078</v>
      </c>
      <c r="S868" s="1485" t="s">
        <v>1078</v>
      </c>
      <c r="T868" s="1486" t="s">
        <v>1078</v>
      </c>
      <c r="U868" s="1310" t="s">
        <v>2284</v>
      </c>
      <c r="V868" s="1485">
        <v>30.3</v>
      </c>
      <c r="W868" s="1486">
        <v>0</v>
      </c>
      <c r="X868" s="1310" t="s">
        <v>2284</v>
      </c>
      <c r="Y868" s="1485">
        <v>30.3</v>
      </c>
      <c r="Z868" s="1486">
        <v>0</v>
      </c>
      <c r="AA868" s="1310" t="s">
        <v>2284</v>
      </c>
      <c r="AB868" s="1485">
        <v>30.3</v>
      </c>
      <c r="AC868" s="1486">
        <v>0</v>
      </c>
      <c r="AD868" s="1310" t="s">
        <v>2284</v>
      </c>
      <c r="AE868" s="1485">
        <v>30.2</v>
      </c>
      <c r="AF868" s="1486">
        <v>0</v>
      </c>
      <c r="AG868" s="1310" t="s">
        <v>2284</v>
      </c>
      <c r="AH868" s="1485">
        <v>30.2</v>
      </c>
      <c r="AI868" s="1486">
        <v>0</v>
      </c>
      <c r="AJ868" s="1310" t="s">
        <v>1078</v>
      </c>
      <c r="AK868" s="1485" t="s">
        <v>1078</v>
      </c>
      <c r="AL868" s="1486" t="s">
        <v>1078</v>
      </c>
      <c r="AM868" s="1310" t="s">
        <v>2284</v>
      </c>
      <c r="AN868" s="1485">
        <v>30.2</v>
      </c>
      <c r="AO868" s="1486">
        <v>0</v>
      </c>
    </row>
    <row r="869" spans="1:41">
      <c r="A869" s="1313" t="s">
        <v>4474</v>
      </c>
      <c r="B869" s="1143" t="s">
        <v>4475</v>
      </c>
      <c r="C869" s="1314" t="s">
        <v>1078</v>
      </c>
      <c r="D869" s="1483" t="s">
        <v>1078</v>
      </c>
      <c r="E869" s="1484" t="s">
        <v>1078</v>
      </c>
      <c r="F869" s="1314" t="s">
        <v>1078</v>
      </c>
      <c r="G869" s="1483" t="s">
        <v>1078</v>
      </c>
      <c r="H869" s="1484" t="s">
        <v>1078</v>
      </c>
      <c r="I869" s="1314"/>
      <c r="J869" s="1483" t="s">
        <v>1078</v>
      </c>
      <c r="K869" s="1484" t="s">
        <v>1078</v>
      </c>
      <c r="L869" s="1314" t="s">
        <v>2284</v>
      </c>
      <c r="M869" s="1483">
        <v>30.4</v>
      </c>
      <c r="N869" s="1484">
        <v>0</v>
      </c>
      <c r="O869" s="1314"/>
      <c r="P869" s="1483"/>
      <c r="Q869" s="1484"/>
      <c r="R869" s="1314" t="s">
        <v>1078</v>
      </c>
      <c r="S869" s="1483" t="s">
        <v>1078</v>
      </c>
      <c r="T869" s="1484" t="s">
        <v>1078</v>
      </c>
      <c r="U869" s="1314" t="s">
        <v>1078</v>
      </c>
      <c r="V869" s="1483" t="s">
        <v>1078</v>
      </c>
      <c r="W869" s="1484" t="s">
        <v>1078</v>
      </c>
      <c r="X869" s="1314" t="s">
        <v>1078</v>
      </c>
      <c r="Y869" s="1483" t="s">
        <v>1078</v>
      </c>
      <c r="Z869" s="1484" t="s">
        <v>1078</v>
      </c>
      <c r="AA869" s="1314" t="s">
        <v>1078</v>
      </c>
      <c r="AB869" s="1483" t="s">
        <v>1078</v>
      </c>
      <c r="AC869" s="1484" t="s">
        <v>1078</v>
      </c>
      <c r="AD869" s="1314" t="s">
        <v>1078</v>
      </c>
      <c r="AE869" s="1483" t="s">
        <v>1078</v>
      </c>
      <c r="AF869" s="1484" t="s">
        <v>1078</v>
      </c>
      <c r="AG869" s="1314" t="s">
        <v>1078</v>
      </c>
      <c r="AH869" s="1483" t="s">
        <v>1078</v>
      </c>
      <c r="AI869" s="1484" t="s">
        <v>1078</v>
      </c>
      <c r="AJ869" s="1314" t="s">
        <v>1078</v>
      </c>
      <c r="AK869" s="1483" t="s">
        <v>1078</v>
      </c>
      <c r="AL869" s="1484" t="s">
        <v>1078</v>
      </c>
      <c r="AM869" s="1314" t="s">
        <v>1078</v>
      </c>
      <c r="AN869" s="1483" t="s">
        <v>1078</v>
      </c>
      <c r="AO869" s="1484" t="s">
        <v>1078</v>
      </c>
    </row>
    <row r="870" spans="1:41">
      <c r="A870" s="1303" t="s">
        <v>4476</v>
      </c>
      <c r="B870" s="1304" t="s">
        <v>4477</v>
      </c>
      <c r="C870" s="1305" t="s">
        <v>4809</v>
      </c>
      <c r="D870" s="1479" t="s">
        <v>1078</v>
      </c>
      <c r="E870" s="1480" t="s">
        <v>1078</v>
      </c>
      <c r="F870" s="1305" t="s">
        <v>4809</v>
      </c>
      <c r="G870" s="1479" t="s">
        <v>1078</v>
      </c>
      <c r="H870" s="1480" t="s">
        <v>1078</v>
      </c>
      <c r="I870" s="1305"/>
      <c r="J870" s="1479" t="s">
        <v>1078</v>
      </c>
      <c r="K870" s="1480" t="s">
        <v>1078</v>
      </c>
      <c r="L870" s="1305" t="s">
        <v>4809</v>
      </c>
      <c r="M870" s="1479" t="s">
        <v>1078</v>
      </c>
      <c r="N870" s="1480" t="s">
        <v>1078</v>
      </c>
      <c r="O870" s="1305"/>
      <c r="P870" s="1479"/>
      <c r="Q870" s="1480"/>
      <c r="R870" s="1305" t="s">
        <v>2261</v>
      </c>
      <c r="S870" s="1479" t="s">
        <v>1078</v>
      </c>
      <c r="T870" s="1480" t="s">
        <v>1078</v>
      </c>
      <c r="U870" s="1305" t="s">
        <v>4809</v>
      </c>
      <c r="V870" s="1479" t="s">
        <v>1078</v>
      </c>
      <c r="W870" s="1480" t="s">
        <v>1078</v>
      </c>
      <c r="X870" s="1305" t="s">
        <v>4809</v>
      </c>
      <c r="Y870" s="1479" t="s">
        <v>1078</v>
      </c>
      <c r="Z870" s="1480" t="s">
        <v>1078</v>
      </c>
      <c r="AA870" s="1305" t="s">
        <v>4809</v>
      </c>
      <c r="AB870" s="1479" t="s">
        <v>1078</v>
      </c>
      <c r="AC870" s="1480" t="s">
        <v>1078</v>
      </c>
      <c r="AD870" s="1305" t="s">
        <v>4809</v>
      </c>
      <c r="AE870" s="1479" t="s">
        <v>1078</v>
      </c>
      <c r="AF870" s="1480" t="s">
        <v>1078</v>
      </c>
      <c r="AG870" s="1305" t="s">
        <v>4809</v>
      </c>
      <c r="AH870" s="1479" t="s">
        <v>1078</v>
      </c>
      <c r="AI870" s="1480" t="s">
        <v>1078</v>
      </c>
      <c r="AJ870" s="1305" t="s">
        <v>2261</v>
      </c>
      <c r="AK870" s="1479" t="s">
        <v>1078</v>
      </c>
      <c r="AL870" s="1480" t="s">
        <v>1078</v>
      </c>
      <c r="AM870" s="1305" t="s">
        <v>4809</v>
      </c>
      <c r="AN870" s="1479" t="s">
        <v>1078</v>
      </c>
      <c r="AO870" s="1480" t="s">
        <v>1078</v>
      </c>
    </row>
    <row r="871" spans="1:41">
      <c r="A871" s="1714" t="s">
        <v>4478</v>
      </c>
      <c r="B871" s="1350" t="s">
        <v>4479</v>
      </c>
      <c r="C871" s="1310" t="s">
        <v>1078</v>
      </c>
      <c r="D871" s="1485" t="s">
        <v>1078</v>
      </c>
      <c r="E871" s="1486" t="s">
        <v>1078</v>
      </c>
      <c r="F871" s="1310" t="s">
        <v>1078</v>
      </c>
      <c r="G871" s="1485" t="s">
        <v>1078</v>
      </c>
      <c r="H871" s="1486" t="s">
        <v>1078</v>
      </c>
      <c r="I871" s="1310"/>
      <c r="J871" s="1485" t="s">
        <v>1078</v>
      </c>
      <c r="K871" s="1486" t="s">
        <v>1078</v>
      </c>
      <c r="L871" s="1310" t="s">
        <v>1078</v>
      </c>
      <c r="M871" s="1485" t="s">
        <v>1078</v>
      </c>
      <c r="N871" s="1486" t="s">
        <v>1078</v>
      </c>
      <c r="O871" s="1310"/>
      <c r="P871" s="1485"/>
      <c r="Q871" s="1486"/>
      <c r="R871" s="1310" t="s">
        <v>1078</v>
      </c>
      <c r="S871" s="1485" t="s">
        <v>1078</v>
      </c>
      <c r="T871" s="1486" t="s">
        <v>1078</v>
      </c>
      <c r="U871" s="1310" t="s">
        <v>1078</v>
      </c>
      <c r="V871" s="1485" t="s">
        <v>1078</v>
      </c>
      <c r="W871" s="1486" t="s">
        <v>1078</v>
      </c>
      <c r="X871" s="1310" t="s">
        <v>1078</v>
      </c>
      <c r="Y871" s="1485" t="s">
        <v>1078</v>
      </c>
      <c r="Z871" s="1486" t="s">
        <v>1078</v>
      </c>
      <c r="AA871" s="1310" t="s">
        <v>1078</v>
      </c>
      <c r="AB871" s="1485" t="s">
        <v>1078</v>
      </c>
      <c r="AC871" s="1486" t="s">
        <v>1078</v>
      </c>
      <c r="AD871" s="1310" t="s">
        <v>1078</v>
      </c>
      <c r="AE871" s="1485" t="s">
        <v>1078</v>
      </c>
      <c r="AF871" s="1486" t="s">
        <v>1078</v>
      </c>
      <c r="AG871" s="1310" t="s">
        <v>1078</v>
      </c>
      <c r="AH871" s="1485" t="s">
        <v>1078</v>
      </c>
      <c r="AI871" s="1486" t="s">
        <v>1078</v>
      </c>
      <c r="AJ871" s="1310" t="s">
        <v>1078</v>
      </c>
      <c r="AK871" s="1485" t="s">
        <v>1078</v>
      </c>
      <c r="AL871" s="1486" t="s">
        <v>1078</v>
      </c>
      <c r="AM871" s="1310" t="s">
        <v>1078</v>
      </c>
      <c r="AN871" s="1485" t="s">
        <v>1078</v>
      </c>
      <c r="AO871" s="1486" t="s">
        <v>1078</v>
      </c>
    </row>
    <row r="872" spans="1:41">
      <c r="A872" s="1313" t="s">
        <v>4480</v>
      </c>
      <c r="B872" s="1143" t="s">
        <v>4481</v>
      </c>
      <c r="C872" s="1314" t="s">
        <v>1078</v>
      </c>
      <c r="D872" s="1483" t="s">
        <v>1078</v>
      </c>
      <c r="E872" s="1484" t="s">
        <v>1078</v>
      </c>
      <c r="F872" s="1314" t="s">
        <v>1078</v>
      </c>
      <c r="G872" s="1483" t="s">
        <v>1078</v>
      </c>
      <c r="H872" s="1484" t="s">
        <v>1078</v>
      </c>
      <c r="I872" s="1314"/>
      <c r="J872" s="1483" t="s">
        <v>1078</v>
      </c>
      <c r="K872" s="1484" t="s">
        <v>1078</v>
      </c>
      <c r="L872" s="1314" t="s">
        <v>1078</v>
      </c>
      <c r="M872" s="1483" t="s">
        <v>1078</v>
      </c>
      <c r="N872" s="1484" t="s">
        <v>1078</v>
      </c>
      <c r="O872" s="1314"/>
      <c r="P872" s="1483"/>
      <c r="Q872" s="1484"/>
      <c r="R872" s="1314" t="s">
        <v>1078</v>
      </c>
      <c r="S872" s="1483" t="s">
        <v>1078</v>
      </c>
      <c r="T872" s="1484" t="s">
        <v>1078</v>
      </c>
      <c r="U872" s="1314" t="s">
        <v>1078</v>
      </c>
      <c r="V872" s="1483" t="s">
        <v>1078</v>
      </c>
      <c r="W872" s="1484" t="s">
        <v>1078</v>
      </c>
      <c r="X872" s="1314" t="s">
        <v>1078</v>
      </c>
      <c r="Y872" s="1483" t="s">
        <v>1078</v>
      </c>
      <c r="Z872" s="1484" t="s">
        <v>1078</v>
      </c>
      <c r="AA872" s="1314" t="s">
        <v>1078</v>
      </c>
      <c r="AB872" s="1483" t="s">
        <v>1078</v>
      </c>
      <c r="AC872" s="1484" t="s">
        <v>1078</v>
      </c>
      <c r="AD872" s="1314" t="s">
        <v>1078</v>
      </c>
      <c r="AE872" s="1483" t="s">
        <v>1078</v>
      </c>
      <c r="AF872" s="1484" t="s">
        <v>1078</v>
      </c>
      <c r="AG872" s="1314" t="s">
        <v>1078</v>
      </c>
      <c r="AH872" s="1483" t="s">
        <v>1078</v>
      </c>
      <c r="AI872" s="1484" t="s">
        <v>1078</v>
      </c>
      <c r="AJ872" s="1314" t="s">
        <v>1078</v>
      </c>
      <c r="AK872" s="1483" t="s">
        <v>1078</v>
      </c>
      <c r="AL872" s="1484" t="s">
        <v>1078</v>
      </c>
      <c r="AM872" s="1314" t="s">
        <v>1078</v>
      </c>
      <c r="AN872" s="1483" t="s">
        <v>1078</v>
      </c>
      <c r="AO872" s="1484" t="s">
        <v>1078</v>
      </c>
    </row>
    <row r="873" spans="1:41">
      <c r="A873" s="1303" t="s">
        <v>4482</v>
      </c>
      <c r="B873" s="1304" t="s">
        <v>4483</v>
      </c>
      <c r="C873" s="1305" t="s">
        <v>2284</v>
      </c>
      <c r="D873" s="1479">
        <v>40.299999999999997</v>
      </c>
      <c r="E873" s="1480">
        <v>0</v>
      </c>
      <c r="F873" s="1305" t="s">
        <v>2284</v>
      </c>
      <c r="G873" s="1479">
        <v>40.299999999999997</v>
      </c>
      <c r="H873" s="1480">
        <v>0</v>
      </c>
      <c r="I873" s="1305"/>
      <c r="J873" s="1479" t="s">
        <v>1078</v>
      </c>
      <c r="K873" s="1480" t="s">
        <v>1078</v>
      </c>
      <c r="L873" s="1305" t="s">
        <v>2284</v>
      </c>
      <c r="M873" s="1479">
        <v>40.4</v>
      </c>
      <c r="N873" s="1480">
        <v>0</v>
      </c>
      <c r="O873" s="1305"/>
      <c r="P873" s="1479"/>
      <c r="Q873" s="1480"/>
      <c r="R873" s="1305" t="s">
        <v>2261</v>
      </c>
      <c r="S873" s="1479" t="s">
        <v>1078</v>
      </c>
      <c r="T873" s="1480" t="s">
        <v>1078</v>
      </c>
      <c r="U873" s="1305" t="s">
        <v>2284</v>
      </c>
      <c r="V873" s="1479">
        <v>40.299999999999997</v>
      </c>
      <c r="W873" s="1480">
        <v>0</v>
      </c>
      <c r="X873" s="1305" t="s">
        <v>2284</v>
      </c>
      <c r="Y873" s="1479">
        <v>40.299999999999997</v>
      </c>
      <c r="Z873" s="1480">
        <v>0</v>
      </c>
      <c r="AA873" s="1305" t="s">
        <v>2284</v>
      </c>
      <c r="AB873" s="1479">
        <v>40.299999999999997</v>
      </c>
      <c r="AC873" s="1480">
        <v>0</v>
      </c>
      <c r="AD873" s="1305" t="s">
        <v>2284</v>
      </c>
      <c r="AE873" s="1479">
        <v>40.299999999999997</v>
      </c>
      <c r="AF873" s="1480">
        <v>0</v>
      </c>
      <c r="AG873" s="1305" t="s">
        <v>2284</v>
      </c>
      <c r="AH873" s="1479">
        <v>40.299999999999997</v>
      </c>
      <c r="AI873" s="1480">
        <v>0</v>
      </c>
      <c r="AJ873" s="1305" t="s">
        <v>2261</v>
      </c>
      <c r="AK873" s="1479" t="s">
        <v>1078</v>
      </c>
      <c r="AL873" s="1480" t="s">
        <v>1078</v>
      </c>
      <c r="AM873" s="1305" t="s">
        <v>2284</v>
      </c>
      <c r="AN873" s="1479">
        <v>40.200000000000003</v>
      </c>
      <c r="AO873" s="1480">
        <v>0</v>
      </c>
    </row>
    <row r="874" spans="1:41">
      <c r="A874" s="1714" t="s">
        <v>4484</v>
      </c>
      <c r="B874" s="1350" t="s">
        <v>4485</v>
      </c>
      <c r="C874" s="1310" t="s">
        <v>2284</v>
      </c>
      <c r="D874" s="1485">
        <v>40.200000000000003</v>
      </c>
      <c r="E874" s="1486">
        <v>0</v>
      </c>
      <c r="F874" s="1310" t="s">
        <v>2284</v>
      </c>
      <c r="G874" s="1485">
        <v>40.299999999999997</v>
      </c>
      <c r="H874" s="1486">
        <v>0</v>
      </c>
      <c r="I874" s="1310"/>
      <c r="J874" s="1485" t="s">
        <v>1078</v>
      </c>
      <c r="K874" s="1486" t="s">
        <v>1078</v>
      </c>
      <c r="L874" s="1310" t="s">
        <v>4810</v>
      </c>
      <c r="M874" s="1485">
        <v>40.200000000000003</v>
      </c>
      <c r="N874" s="1486">
        <v>17.5</v>
      </c>
      <c r="O874" s="1310"/>
      <c r="P874" s="1485"/>
      <c r="Q874" s="1486"/>
      <c r="R874" s="1310" t="s">
        <v>1078</v>
      </c>
      <c r="S874" s="1485" t="s">
        <v>1078</v>
      </c>
      <c r="T874" s="1486" t="s">
        <v>1078</v>
      </c>
      <c r="U874" s="1310" t="s">
        <v>2284</v>
      </c>
      <c r="V874" s="1485">
        <v>40.299999999999997</v>
      </c>
      <c r="W874" s="1486">
        <v>0</v>
      </c>
      <c r="X874" s="1310" t="s">
        <v>2284</v>
      </c>
      <c r="Y874" s="1485">
        <v>40.299999999999997</v>
      </c>
      <c r="Z874" s="1486">
        <v>0</v>
      </c>
      <c r="AA874" s="1310" t="s">
        <v>2284</v>
      </c>
      <c r="AB874" s="1485">
        <v>40.299999999999997</v>
      </c>
      <c r="AC874" s="1486">
        <v>0</v>
      </c>
      <c r="AD874" s="1310" t="s">
        <v>2284</v>
      </c>
      <c r="AE874" s="1485">
        <v>40.4</v>
      </c>
      <c r="AF874" s="1486">
        <v>0</v>
      </c>
      <c r="AG874" s="1310" t="s">
        <v>2284</v>
      </c>
      <c r="AH874" s="1485">
        <v>40.200000000000003</v>
      </c>
      <c r="AI874" s="1486">
        <v>0</v>
      </c>
      <c r="AJ874" s="1310" t="s">
        <v>1078</v>
      </c>
      <c r="AK874" s="1485" t="s">
        <v>1078</v>
      </c>
      <c r="AL874" s="1486" t="s">
        <v>1078</v>
      </c>
      <c r="AM874" s="1310" t="s">
        <v>2284</v>
      </c>
      <c r="AN874" s="1485">
        <v>40.299999999999997</v>
      </c>
      <c r="AO874" s="1486">
        <v>0</v>
      </c>
    </row>
    <row r="875" spans="1:41">
      <c r="A875" s="1313" t="s">
        <v>4486</v>
      </c>
      <c r="B875" s="1143" t="s">
        <v>4487</v>
      </c>
      <c r="C875" s="1314" t="s">
        <v>1078</v>
      </c>
      <c r="D875" s="1483" t="s">
        <v>1078</v>
      </c>
      <c r="E875" s="1484" t="s">
        <v>1078</v>
      </c>
      <c r="F875" s="1314" t="s">
        <v>1078</v>
      </c>
      <c r="G875" s="1483" t="s">
        <v>1078</v>
      </c>
      <c r="H875" s="1484" t="s">
        <v>1078</v>
      </c>
      <c r="I875" s="1314"/>
      <c r="J875" s="1483" t="s">
        <v>1078</v>
      </c>
      <c r="K875" s="1484" t="s">
        <v>1078</v>
      </c>
      <c r="L875" s="1314" t="s">
        <v>2284</v>
      </c>
      <c r="M875" s="1483">
        <v>40.299999999999997</v>
      </c>
      <c r="N875" s="1484">
        <v>0</v>
      </c>
      <c r="O875" s="1314"/>
      <c r="P875" s="1483"/>
      <c r="Q875" s="1484"/>
      <c r="R875" s="1314" t="s">
        <v>1078</v>
      </c>
      <c r="S875" s="1483" t="s">
        <v>1078</v>
      </c>
      <c r="T875" s="1484" t="s">
        <v>1078</v>
      </c>
      <c r="U875" s="1314" t="s">
        <v>1078</v>
      </c>
      <c r="V875" s="1483" t="s">
        <v>1078</v>
      </c>
      <c r="W875" s="1484" t="s">
        <v>1078</v>
      </c>
      <c r="X875" s="1314" t="s">
        <v>1078</v>
      </c>
      <c r="Y875" s="1483" t="s">
        <v>1078</v>
      </c>
      <c r="Z875" s="1484" t="s">
        <v>1078</v>
      </c>
      <c r="AA875" s="1314" t="s">
        <v>1078</v>
      </c>
      <c r="AB875" s="1483" t="s">
        <v>1078</v>
      </c>
      <c r="AC875" s="1484" t="s">
        <v>1078</v>
      </c>
      <c r="AD875" s="1314" t="s">
        <v>1078</v>
      </c>
      <c r="AE875" s="1483" t="s">
        <v>1078</v>
      </c>
      <c r="AF875" s="1484" t="s">
        <v>1078</v>
      </c>
      <c r="AG875" s="1314" t="s">
        <v>1078</v>
      </c>
      <c r="AH875" s="1483" t="s">
        <v>1078</v>
      </c>
      <c r="AI875" s="1484" t="s">
        <v>1078</v>
      </c>
      <c r="AJ875" s="1314" t="s">
        <v>1078</v>
      </c>
      <c r="AK875" s="1483" t="s">
        <v>1078</v>
      </c>
      <c r="AL875" s="1484" t="s">
        <v>1078</v>
      </c>
      <c r="AM875" s="1314" t="s">
        <v>1078</v>
      </c>
      <c r="AN875" s="1483" t="s">
        <v>1078</v>
      </c>
      <c r="AO875" s="1484" t="s">
        <v>1078</v>
      </c>
    </row>
    <row r="876" spans="1:41">
      <c r="A876" s="1303" t="s">
        <v>4488</v>
      </c>
      <c r="B876" s="1304" t="s">
        <v>4489</v>
      </c>
      <c r="C876" s="1305" t="s">
        <v>4809</v>
      </c>
      <c r="D876" s="1479" t="s">
        <v>1078</v>
      </c>
      <c r="E876" s="1480" t="s">
        <v>1078</v>
      </c>
      <c r="F876" s="1305" t="s">
        <v>2284</v>
      </c>
      <c r="G876" s="1479">
        <v>45.3</v>
      </c>
      <c r="H876" s="1480">
        <v>0</v>
      </c>
      <c r="I876" s="1305"/>
      <c r="J876" s="1479" t="s">
        <v>1078</v>
      </c>
      <c r="K876" s="1480" t="s">
        <v>1078</v>
      </c>
      <c r="L876" s="1305" t="s">
        <v>4810</v>
      </c>
      <c r="M876" s="1479">
        <v>45.3</v>
      </c>
      <c r="N876" s="1480">
        <v>19.399999999999999</v>
      </c>
      <c r="O876" s="1305"/>
      <c r="P876" s="1479"/>
      <c r="Q876" s="1480"/>
      <c r="R876" s="1305" t="s">
        <v>2261</v>
      </c>
      <c r="S876" s="1479" t="s">
        <v>1078</v>
      </c>
      <c r="T876" s="1480" t="s">
        <v>1078</v>
      </c>
      <c r="U876" s="1305" t="s">
        <v>2284</v>
      </c>
      <c r="V876" s="1479">
        <v>45.4</v>
      </c>
      <c r="W876" s="1480">
        <v>0</v>
      </c>
      <c r="X876" s="1305" t="s">
        <v>2284</v>
      </c>
      <c r="Y876" s="1479">
        <v>45.2</v>
      </c>
      <c r="Z876" s="1480">
        <v>0</v>
      </c>
      <c r="AA876" s="1305" t="s">
        <v>2284</v>
      </c>
      <c r="AB876" s="1479">
        <v>45.2</v>
      </c>
      <c r="AC876" s="1480">
        <v>0</v>
      </c>
      <c r="AD876" s="1305" t="s">
        <v>4809</v>
      </c>
      <c r="AE876" s="1479" t="s">
        <v>1078</v>
      </c>
      <c r="AF876" s="1480" t="s">
        <v>1078</v>
      </c>
      <c r="AG876" s="1305" t="s">
        <v>4809</v>
      </c>
      <c r="AH876" s="1479" t="s">
        <v>1078</v>
      </c>
      <c r="AI876" s="1480" t="s">
        <v>1078</v>
      </c>
      <c r="AJ876" s="1305" t="s">
        <v>2261</v>
      </c>
      <c r="AK876" s="1479" t="s">
        <v>1078</v>
      </c>
      <c r="AL876" s="1480" t="s">
        <v>1078</v>
      </c>
      <c r="AM876" s="1305" t="s">
        <v>4809</v>
      </c>
      <c r="AN876" s="1479" t="s">
        <v>1078</v>
      </c>
      <c r="AO876" s="1480" t="s">
        <v>1078</v>
      </c>
    </row>
    <row r="877" spans="1:41">
      <c r="A877" s="1714" t="s">
        <v>4490</v>
      </c>
      <c r="B877" s="1350" t="s">
        <v>4491</v>
      </c>
      <c r="C877" s="1310" t="s">
        <v>1078</v>
      </c>
      <c r="D877" s="1485" t="s">
        <v>1078</v>
      </c>
      <c r="E877" s="1486" t="s">
        <v>1078</v>
      </c>
      <c r="F877" s="1310" t="s">
        <v>2284</v>
      </c>
      <c r="G877" s="1485">
        <v>45.3</v>
      </c>
      <c r="H877" s="1486">
        <v>0</v>
      </c>
      <c r="I877" s="1310"/>
      <c r="J877" s="1485" t="s">
        <v>1078</v>
      </c>
      <c r="K877" s="1486" t="s">
        <v>1078</v>
      </c>
      <c r="L877" s="1310" t="s">
        <v>4810</v>
      </c>
      <c r="M877" s="1485">
        <v>45.3</v>
      </c>
      <c r="N877" s="1486">
        <v>23.6</v>
      </c>
      <c r="O877" s="1310"/>
      <c r="P877" s="1485"/>
      <c r="Q877" s="1486"/>
      <c r="R877" s="1310" t="s">
        <v>1078</v>
      </c>
      <c r="S877" s="1485" t="s">
        <v>1078</v>
      </c>
      <c r="T877" s="1486" t="s">
        <v>1078</v>
      </c>
      <c r="U877" s="1310" t="s">
        <v>4810</v>
      </c>
      <c r="V877" s="1485">
        <v>45.3</v>
      </c>
      <c r="W877" s="1486">
        <v>15.4</v>
      </c>
      <c r="X877" s="1310" t="s">
        <v>2284</v>
      </c>
      <c r="Y877" s="1485">
        <v>45.2</v>
      </c>
      <c r="Z877" s="1486">
        <v>0</v>
      </c>
      <c r="AA877" s="1310" t="s">
        <v>2284</v>
      </c>
      <c r="AB877" s="1485">
        <v>45.2</v>
      </c>
      <c r="AC877" s="1486">
        <v>0</v>
      </c>
      <c r="AD877" s="1310" t="s">
        <v>1078</v>
      </c>
      <c r="AE877" s="1485" t="s">
        <v>1078</v>
      </c>
      <c r="AF877" s="1486" t="s">
        <v>1078</v>
      </c>
      <c r="AG877" s="1310" t="s">
        <v>1078</v>
      </c>
      <c r="AH877" s="1485" t="s">
        <v>1078</v>
      </c>
      <c r="AI877" s="1486" t="s">
        <v>1078</v>
      </c>
      <c r="AJ877" s="1310" t="s">
        <v>1078</v>
      </c>
      <c r="AK877" s="1485" t="s">
        <v>1078</v>
      </c>
      <c r="AL877" s="1486" t="s">
        <v>1078</v>
      </c>
      <c r="AM877" s="1310" t="s">
        <v>1078</v>
      </c>
      <c r="AN877" s="1485" t="s">
        <v>1078</v>
      </c>
      <c r="AO877" s="1486" t="s">
        <v>1078</v>
      </c>
    </row>
    <row r="878" spans="1:41">
      <c r="A878" s="1313" t="s">
        <v>4492</v>
      </c>
      <c r="B878" s="1143" t="s">
        <v>4493</v>
      </c>
      <c r="C878" s="1314" t="s">
        <v>1078</v>
      </c>
      <c r="D878" s="1483" t="s">
        <v>1078</v>
      </c>
      <c r="E878" s="1484" t="s">
        <v>1078</v>
      </c>
      <c r="F878" s="1314" t="s">
        <v>1078</v>
      </c>
      <c r="G878" s="1483" t="s">
        <v>1078</v>
      </c>
      <c r="H878" s="1484" t="s">
        <v>1078</v>
      </c>
      <c r="I878" s="1314"/>
      <c r="J878" s="1483" t="s">
        <v>1078</v>
      </c>
      <c r="K878" s="1484" t="s">
        <v>1078</v>
      </c>
      <c r="L878" s="1314" t="s">
        <v>4810</v>
      </c>
      <c r="M878" s="1483">
        <v>45.1</v>
      </c>
      <c r="N878" s="1484">
        <v>13.3</v>
      </c>
      <c r="O878" s="1314"/>
      <c r="P878" s="1483"/>
      <c r="Q878" s="1484"/>
      <c r="R878" s="1314" t="s">
        <v>1078</v>
      </c>
      <c r="S878" s="1483" t="s">
        <v>1078</v>
      </c>
      <c r="T878" s="1484" t="s">
        <v>1078</v>
      </c>
      <c r="U878" s="1314" t="s">
        <v>4810</v>
      </c>
      <c r="V878" s="1483">
        <v>45.3</v>
      </c>
      <c r="W878" s="1484">
        <v>11.1</v>
      </c>
      <c r="X878" s="1314" t="s">
        <v>1078</v>
      </c>
      <c r="Y878" s="1483" t="s">
        <v>1078</v>
      </c>
      <c r="Z878" s="1484" t="s">
        <v>1078</v>
      </c>
      <c r="AA878" s="1314" t="s">
        <v>1078</v>
      </c>
      <c r="AB878" s="1483" t="s">
        <v>1078</v>
      </c>
      <c r="AC878" s="1484" t="s">
        <v>1078</v>
      </c>
      <c r="AD878" s="1314" t="s">
        <v>1078</v>
      </c>
      <c r="AE878" s="1483" t="s">
        <v>1078</v>
      </c>
      <c r="AF878" s="1484" t="s">
        <v>1078</v>
      </c>
      <c r="AG878" s="1314" t="s">
        <v>1078</v>
      </c>
      <c r="AH878" s="1483" t="s">
        <v>1078</v>
      </c>
      <c r="AI878" s="1484" t="s">
        <v>1078</v>
      </c>
      <c r="AJ878" s="1314" t="s">
        <v>1078</v>
      </c>
      <c r="AK878" s="1483" t="s">
        <v>1078</v>
      </c>
      <c r="AL878" s="1484" t="s">
        <v>1078</v>
      </c>
      <c r="AM878" s="1314" t="s">
        <v>1078</v>
      </c>
      <c r="AN878" s="1483" t="s">
        <v>1078</v>
      </c>
      <c r="AO878" s="1484" t="s">
        <v>1078</v>
      </c>
    </row>
    <row r="879" spans="1:41">
      <c r="A879" s="1303" t="s">
        <v>4494</v>
      </c>
      <c r="B879" s="1304" t="s">
        <v>4495</v>
      </c>
      <c r="C879" s="1305" t="s">
        <v>2284</v>
      </c>
      <c r="D879" s="1479">
        <v>50.3</v>
      </c>
      <c r="E879" s="1480">
        <v>0</v>
      </c>
      <c r="F879" s="1305" t="s">
        <v>4810</v>
      </c>
      <c r="G879" s="1479">
        <v>50.4</v>
      </c>
      <c r="H879" s="1480">
        <v>36.700000000000003</v>
      </c>
      <c r="I879" s="1305"/>
      <c r="J879" s="1479" t="s">
        <v>1078</v>
      </c>
      <c r="K879" s="1480" t="s">
        <v>1078</v>
      </c>
      <c r="L879" s="1305" t="s">
        <v>4810</v>
      </c>
      <c r="M879" s="1479">
        <v>50.2</v>
      </c>
      <c r="N879" s="1480">
        <v>30.4</v>
      </c>
      <c r="O879" s="1305"/>
      <c r="P879" s="1479"/>
      <c r="Q879" s="1480"/>
      <c r="R879" s="1305" t="s">
        <v>2261</v>
      </c>
      <c r="S879" s="1479" t="s">
        <v>1078</v>
      </c>
      <c r="T879" s="1480" t="s">
        <v>1078</v>
      </c>
      <c r="U879" s="1305" t="s">
        <v>4810</v>
      </c>
      <c r="V879" s="1479">
        <v>50.2</v>
      </c>
      <c r="W879" s="1480">
        <v>23</v>
      </c>
      <c r="X879" s="1305" t="s">
        <v>4810</v>
      </c>
      <c r="Y879" s="1479">
        <v>50.2</v>
      </c>
      <c r="Z879" s="1480">
        <v>22</v>
      </c>
      <c r="AA879" s="1305" t="s">
        <v>4810</v>
      </c>
      <c r="AB879" s="1479">
        <v>50.2</v>
      </c>
      <c r="AC879" s="1480">
        <v>22</v>
      </c>
      <c r="AD879" s="1305" t="s">
        <v>2284</v>
      </c>
      <c r="AE879" s="1479">
        <v>50.3</v>
      </c>
      <c r="AF879" s="1480">
        <v>0</v>
      </c>
      <c r="AG879" s="1305" t="s">
        <v>2284</v>
      </c>
      <c r="AH879" s="1479">
        <v>50.3</v>
      </c>
      <c r="AI879" s="1480">
        <v>0</v>
      </c>
      <c r="AJ879" s="1305" t="s">
        <v>2261</v>
      </c>
      <c r="AK879" s="1479" t="s">
        <v>1078</v>
      </c>
      <c r="AL879" s="1480" t="s">
        <v>1078</v>
      </c>
      <c r="AM879" s="1305" t="s">
        <v>2284</v>
      </c>
      <c r="AN879" s="1479">
        <v>50.2</v>
      </c>
      <c r="AO879" s="1480">
        <v>0</v>
      </c>
    </row>
    <row r="880" spans="1:41">
      <c r="A880" s="1714" t="s">
        <v>4496</v>
      </c>
      <c r="B880" s="1350" t="s">
        <v>4497</v>
      </c>
      <c r="C880" s="1310" t="s">
        <v>2284</v>
      </c>
      <c r="D880" s="1485">
        <v>50.3</v>
      </c>
      <c r="E880" s="1486">
        <v>0</v>
      </c>
      <c r="F880" s="1310" t="s">
        <v>2284</v>
      </c>
      <c r="G880" s="1485">
        <v>50.3</v>
      </c>
      <c r="H880" s="1486">
        <v>0</v>
      </c>
      <c r="I880" s="1310"/>
      <c r="J880" s="1485" t="s">
        <v>1078</v>
      </c>
      <c r="K880" s="1486" t="s">
        <v>1078</v>
      </c>
      <c r="L880" s="1310" t="s">
        <v>4810</v>
      </c>
      <c r="M880" s="1485">
        <v>50.4</v>
      </c>
      <c r="N880" s="1486">
        <v>50</v>
      </c>
      <c r="O880" s="1310"/>
      <c r="P880" s="1485"/>
      <c r="Q880" s="1486"/>
      <c r="R880" s="1310" t="s">
        <v>1078</v>
      </c>
      <c r="S880" s="1485" t="s">
        <v>1078</v>
      </c>
      <c r="T880" s="1486" t="s">
        <v>1078</v>
      </c>
      <c r="U880" s="1310" t="s">
        <v>2284</v>
      </c>
      <c r="V880" s="1485">
        <v>50.3</v>
      </c>
      <c r="W880" s="1486">
        <v>0</v>
      </c>
      <c r="X880" s="1310" t="s">
        <v>4810</v>
      </c>
      <c r="Y880" s="1485">
        <v>50.2</v>
      </c>
      <c r="Z880" s="1486">
        <v>24.7</v>
      </c>
      <c r="AA880" s="1310" t="s">
        <v>4810</v>
      </c>
      <c r="AB880" s="1485">
        <v>50.2</v>
      </c>
      <c r="AC880" s="1486">
        <v>24.7</v>
      </c>
      <c r="AD880" s="1310" t="s">
        <v>2284</v>
      </c>
      <c r="AE880" s="1485">
        <v>50.3</v>
      </c>
      <c r="AF880" s="1486">
        <v>0</v>
      </c>
      <c r="AG880" s="1310" t="s">
        <v>4810</v>
      </c>
      <c r="AH880" s="1485">
        <v>50.3</v>
      </c>
      <c r="AI880" s="1486">
        <v>23.6</v>
      </c>
      <c r="AJ880" s="1310" t="s">
        <v>1078</v>
      </c>
      <c r="AK880" s="1485" t="s">
        <v>1078</v>
      </c>
      <c r="AL880" s="1486" t="s">
        <v>1078</v>
      </c>
      <c r="AM880" s="1310" t="s">
        <v>2284</v>
      </c>
      <c r="AN880" s="1485">
        <v>50.1</v>
      </c>
      <c r="AO880" s="1486">
        <v>0</v>
      </c>
    </row>
    <row r="881" spans="1:41">
      <c r="A881" s="1313" t="s">
        <v>4498</v>
      </c>
      <c r="B881" s="1143" t="s">
        <v>4499</v>
      </c>
      <c r="C881" s="1314" t="s">
        <v>1078</v>
      </c>
      <c r="D881" s="1483" t="s">
        <v>1078</v>
      </c>
      <c r="E881" s="1484" t="s">
        <v>1078</v>
      </c>
      <c r="F881" s="1314" t="s">
        <v>4810</v>
      </c>
      <c r="G881" s="1483">
        <v>50.3</v>
      </c>
      <c r="H881" s="1484">
        <v>27.4</v>
      </c>
      <c r="I881" s="1314" t="s">
        <v>1078</v>
      </c>
      <c r="J881" s="1483" t="s">
        <v>1078</v>
      </c>
      <c r="K881" s="1484" t="s">
        <v>1078</v>
      </c>
      <c r="L881" s="1314" t="s">
        <v>4810</v>
      </c>
      <c r="M881" s="1483">
        <v>50.3</v>
      </c>
      <c r="N881" s="1484">
        <v>30.2</v>
      </c>
      <c r="O881" s="1314"/>
      <c r="P881" s="1483"/>
      <c r="Q881" s="1484"/>
      <c r="R881" s="1314" t="s">
        <v>1078</v>
      </c>
      <c r="S881" s="1483" t="s">
        <v>1078</v>
      </c>
      <c r="T881" s="1484" t="s">
        <v>1078</v>
      </c>
      <c r="U881" s="1314" t="s">
        <v>4810</v>
      </c>
      <c r="V881" s="1483">
        <v>50.3</v>
      </c>
      <c r="W881" s="1484">
        <v>16.8</v>
      </c>
      <c r="X881" s="1314" t="s">
        <v>4810</v>
      </c>
      <c r="Y881" s="1483">
        <v>50.1</v>
      </c>
      <c r="Z881" s="1484">
        <v>25.8</v>
      </c>
      <c r="AA881" s="1314" t="s">
        <v>4810</v>
      </c>
      <c r="AB881" s="1483">
        <v>50.1</v>
      </c>
      <c r="AC881" s="1484">
        <v>25.8</v>
      </c>
      <c r="AD881" s="1314" t="s">
        <v>1078</v>
      </c>
      <c r="AE881" s="1483" t="s">
        <v>1078</v>
      </c>
      <c r="AF881" s="1484" t="s">
        <v>1078</v>
      </c>
      <c r="AG881" s="1314" t="s">
        <v>2284</v>
      </c>
      <c r="AH881" s="1483">
        <v>50.3</v>
      </c>
      <c r="AI881" s="1484">
        <v>0</v>
      </c>
      <c r="AJ881" s="1314" t="s">
        <v>1078</v>
      </c>
      <c r="AK881" s="1483" t="s">
        <v>1078</v>
      </c>
      <c r="AL881" s="1484" t="s">
        <v>1078</v>
      </c>
      <c r="AM881" s="1314" t="s">
        <v>1078</v>
      </c>
      <c r="AN881" s="1483" t="s">
        <v>1078</v>
      </c>
      <c r="AO881" s="1484" t="s">
        <v>1078</v>
      </c>
    </row>
    <row r="882" spans="1:41" ht="55.5">
      <c r="A882" s="1299" t="s">
        <v>6635</v>
      </c>
      <c r="B882" s="1139" t="s">
        <v>6636</v>
      </c>
      <c r="C882" s="1300" t="s">
        <v>6643</v>
      </c>
      <c r="D882" s="1301" t="s">
        <v>6646</v>
      </c>
      <c r="E882" s="1302" t="s">
        <v>6647</v>
      </c>
      <c r="F882" s="1300" t="s">
        <v>6643</v>
      </c>
      <c r="G882" s="1301" t="s">
        <v>6646</v>
      </c>
      <c r="H882" s="1302" t="s">
        <v>6647</v>
      </c>
      <c r="I882" s="1300" t="s">
        <v>4806</v>
      </c>
      <c r="J882" s="1301" t="s">
        <v>4807</v>
      </c>
      <c r="K882" s="1302" t="s">
        <v>4808</v>
      </c>
      <c r="L882" s="1300" t="s">
        <v>4806</v>
      </c>
      <c r="M882" s="1301" t="s">
        <v>4807</v>
      </c>
      <c r="N882" s="1302" t="s">
        <v>4808</v>
      </c>
      <c r="O882" s="1300" t="s">
        <v>4806</v>
      </c>
      <c r="P882" s="1301" t="s">
        <v>4807</v>
      </c>
      <c r="Q882" s="1302" t="s">
        <v>4808</v>
      </c>
      <c r="R882" s="1300" t="s">
        <v>4806</v>
      </c>
      <c r="S882" s="1301" t="s">
        <v>4807</v>
      </c>
      <c r="T882" s="1302" t="s">
        <v>4808</v>
      </c>
      <c r="U882" s="1300" t="s">
        <v>4806</v>
      </c>
      <c r="V882" s="1301" t="s">
        <v>4807</v>
      </c>
      <c r="W882" s="1302" t="s">
        <v>4808</v>
      </c>
      <c r="X882" s="1300" t="s">
        <v>4806</v>
      </c>
      <c r="Y882" s="1301" t="s">
        <v>4807</v>
      </c>
      <c r="Z882" s="1302" t="s">
        <v>4808</v>
      </c>
      <c r="AA882" s="1300" t="s">
        <v>4806</v>
      </c>
      <c r="AB882" s="1301" t="s">
        <v>4807</v>
      </c>
      <c r="AC882" s="1302" t="s">
        <v>4808</v>
      </c>
      <c r="AD882" s="1300" t="s">
        <v>4806</v>
      </c>
      <c r="AE882" s="1301" t="s">
        <v>4807</v>
      </c>
      <c r="AF882" s="1302" t="s">
        <v>4808</v>
      </c>
      <c r="AG882" s="1300" t="s">
        <v>4806</v>
      </c>
      <c r="AH882" s="1301" t="s">
        <v>4807</v>
      </c>
      <c r="AI882" s="1302" t="s">
        <v>4808</v>
      </c>
      <c r="AJ882" s="1300" t="s">
        <v>4806</v>
      </c>
      <c r="AK882" s="1301" t="s">
        <v>4807</v>
      </c>
      <c r="AL882" s="1302" t="s">
        <v>4808</v>
      </c>
      <c r="AM882" s="1300" t="s">
        <v>4806</v>
      </c>
      <c r="AN882" s="1301" t="s">
        <v>4807</v>
      </c>
      <c r="AO882" s="1302" t="s">
        <v>4808</v>
      </c>
    </row>
    <row r="883" spans="1:41">
      <c r="A883" s="1303" t="s">
        <v>4446</v>
      </c>
      <c r="B883" s="1304" t="s">
        <v>4447</v>
      </c>
      <c r="C883" s="1305" t="s">
        <v>2284</v>
      </c>
      <c r="D883" s="1479">
        <v>10.3</v>
      </c>
      <c r="E883" s="1480">
        <v>0</v>
      </c>
      <c r="F883" s="1305" t="s">
        <v>2284</v>
      </c>
      <c r="G883" s="1479">
        <v>10.3</v>
      </c>
      <c r="H883" s="1480">
        <v>0</v>
      </c>
      <c r="I883" s="1305"/>
      <c r="J883" s="1479" t="s">
        <v>1078</v>
      </c>
      <c r="K883" s="1480" t="s">
        <v>1078</v>
      </c>
      <c r="L883" s="1305" t="s">
        <v>2261</v>
      </c>
      <c r="M883" s="1479" t="s">
        <v>1078</v>
      </c>
      <c r="N883" s="1480" t="s">
        <v>1078</v>
      </c>
      <c r="O883" s="1305"/>
      <c r="P883" s="1479"/>
      <c r="Q883" s="1480"/>
      <c r="R883" s="1305" t="s">
        <v>2261</v>
      </c>
      <c r="S883" s="1479" t="s">
        <v>1078</v>
      </c>
      <c r="T883" s="1480" t="s">
        <v>1078</v>
      </c>
      <c r="U883" s="1305" t="s">
        <v>2261</v>
      </c>
      <c r="V883" s="1479" t="s">
        <v>1078</v>
      </c>
      <c r="W883" s="1480" t="s">
        <v>1078</v>
      </c>
      <c r="X883" s="1305" t="s">
        <v>2261</v>
      </c>
      <c r="Y883" s="1479" t="s">
        <v>1078</v>
      </c>
      <c r="Z883" s="1480" t="s">
        <v>1078</v>
      </c>
      <c r="AA883" s="1305" t="s">
        <v>2261</v>
      </c>
      <c r="AB883" s="1479" t="s">
        <v>1078</v>
      </c>
      <c r="AC883" s="1480" t="s">
        <v>1078</v>
      </c>
      <c r="AD883" s="1305" t="s">
        <v>2284</v>
      </c>
      <c r="AE883" s="1479">
        <v>10.3</v>
      </c>
      <c r="AF883" s="1480">
        <v>0</v>
      </c>
      <c r="AG883" s="1305" t="s">
        <v>2284</v>
      </c>
      <c r="AH883" s="1479">
        <v>10.3</v>
      </c>
      <c r="AI883" s="1480">
        <v>0</v>
      </c>
      <c r="AJ883" s="1305" t="s">
        <v>2261</v>
      </c>
      <c r="AK883" s="1479" t="s">
        <v>1078</v>
      </c>
      <c r="AL883" s="1480" t="s">
        <v>1078</v>
      </c>
      <c r="AM883" s="1305" t="s">
        <v>2284</v>
      </c>
      <c r="AN883" s="1479">
        <v>10.3</v>
      </c>
      <c r="AO883" s="1480">
        <v>0</v>
      </c>
    </row>
    <row r="884" spans="1:41">
      <c r="A884" s="1714" t="s">
        <v>4448</v>
      </c>
      <c r="B884" s="1350" t="s">
        <v>4449</v>
      </c>
      <c r="C884" s="1310" t="s">
        <v>2284</v>
      </c>
      <c r="D884" s="1485">
        <v>10.3</v>
      </c>
      <c r="E884" s="1486">
        <v>0</v>
      </c>
      <c r="F884" s="1310" t="s">
        <v>2284</v>
      </c>
      <c r="G884" s="1485">
        <v>10.3</v>
      </c>
      <c r="H884" s="1486">
        <v>0</v>
      </c>
      <c r="I884" s="1310"/>
      <c r="J884" s="1485" t="s">
        <v>1078</v>
      </c>
      <c r="K884" s="1486" t="s">
        <v>1078</v>
      </c>
      <c r="L884" s="1310" t="s">
        <v>1078</v>
      </c>
      <c r="M884" s="1485" t="s">
        <v>1078</v>
      </c>
      <c r="N884" s="1486" t="s">
        <v>1078</v>
      </c>
      <c r="O884" s="1310"/>
      <c r="P884" s="1485"/>
      <c r="Q884" s="1486"/>
      <c r="R884" s="1310" t="s">
        <v>1078</v>
      </c>
      <c r="S884" s="1485" t="s">
        <v>1078</v>
      </c>
      <c r="T884" s="1486" t="s">
        <v>1078</v>
      </c>
      <c r="U884" s="1310" t="s">
        <v>1078</v>
      </c>
      <c r="V884" s="1485" t="s">
        <v>1078</v>
      </c>
      <c r="W884" s="1486" t="s">
        <v>1078</v>
      </c>
      <c r="X884" s="1310" t="s">
        <v>1078</v>
      </c>
      <c r="Y884" s="1485" t="s">
        <v>1078</v>
      </c>
      <c r="Z884" s="1486" t="s">
        <v>1078</v>
      </c>
      <c r="AA884" s="1310" t="s">
        <v>1078</v>
      </c>
      <c r="AB884" s="1485" t="s">
        <v>1078</v>
      </c>
      <c r="AC884" s="1486" t="s">
        <v>1078</v>
      </c>
      <c r="AD884" s="1310" t="s">
        <v>2284</v>
      </c>
      <c r="AE884" s="1485">
        <v>10.3</v>
      </c>
      <c r="AF884" s="1486">
        <v>0</v>
      </c>
      <c r="AG884" s="1310" t="s">
        <v>2284</v>
      </c>
      <c r="AH884" s="1485">
        <v>10.3</v>
      </c>
      <c r="AI884" s="1486">
        <v>0</v>
      </c>
      <c r="AJ884" s="1310" t="s">
        <v>1078</v>
      </c>
      <c r="AK884" s="1485" t="s">
        <v>1078</v>
      </c>
      <c r="AL884" s="1486" t="s">
        <v>1078</v>
      </c>
      <c r="AM884" s="1310" t="s">
        <v>4810</v>
      </c>
      <c r="AN884" s="1485">
        <v>10.199999999999999</v>
      </c>
      <c r="AO884" s="1486">
        <v>7.2</v>
      </c>
    </row>
    <row r="885" spans="1:41">
      <c r="A885" s="1313" t="s">
        <v>4450</v>
      </c>
      <c r="B885" s="1143" t="s">
        <v>4451</v>
      </c>
      <c r="C885" s="1314" t="s">
        <v>1078</v>
      </c>
      <c r="D885" s="1483" t="s">
        <v>1078</v>
      </c>
      <c r="E885" s="1484" t="s">
        <v>1078</v>
      </c>
      <c r="F885" s="1314" t="s">
        <v>1078</v>
      </c>
      <c r="G885" s="1483" t="s">
        <v>1078</v>
      </c>
      <c r="H885" s="1484" t="s">
        <v>1078</v>
      </c>
      <c r="I885" s="1314"/>
      <c r="J885" s="1483" t="s">
        <v>1078</v>
      </c>
      <c r="K885" s="1484" t="s">
        <v>1078</v>
      </c>
      <c r="L885" s="1314" t="s">
        <v>1078</v>
      </c>
      <c r="M885" s="1483" t="s">
        <v>1078</v>
      </c>
      <c r="N885" s="1484" t="s">
        <v>1078</v>
      </c>
      <c r="O885" s="1314"/>
      <c r="P885" s="1483"/>
      <c r="Q885" s="1484"/>
      <c r="R885" s="1314" t="s">
        <v>1078</v>
      </c>
      <c r="S885" s="1483" t="s">
        <v>1078</v>
      </c>
      <c r="T885" s="1484" t="s">
        <v>1078</v>
      </c>
      <c r="U885" s="1314" t="s">
        <v>1078</v>
      </c>
      <c r="V885" s="1483" t="s">
        <v>1078</v>
      </c>
      <c r="W885" s="1484" t="s">
        <v>1078</v>
      </c>
      <c r="X885" s="1314" t="s">
        <v>1078</v>
      </c>
      <c r="Y885" s="1483" t="s">
        <v>1078</v>
      </c>
      <c r="Z885" s="1484" t="s">
        <v>1078</v>
      </c>
      <c r="AA885" s="1314" t="s">
        <v>1078</v>
      </c>
      <c r="AB885" s="1483" t="s">
        <v>1078</v>
      </c>
      <c r="AC885" s="1484" t="s">
        <v>1078</v>
      </c>
      <c r="AD885" s="1314" t="s">
        <v>1078</v>
      </c>
      <c r="AE885" s="1483" t="s">
        <v>1078</v>
      </c>
      <c r="AF885" s="1484" t="s">
        <v>1078</v>
      </c>
      <c r="AG885" s="1314" t="s">
        <v>1078</v>
      </c>
      <c r="AH885" s="1483" t="s">
        <v>1078</v>
      </c>
      <c r="AI885" s="1484" t="s">
        <v>1078</v>
      </c>
      <c r="AJ885" s="1314" t="s">
        <v>1078</v>
      </c>
      <c r="AK885" s="1483" t="s">
        <v>1078</v>
      </c>
      <c r="AL885" s="1484" t="s">
        <v>1078</v>
      </c>
      <c r="AM885" s="1314" t="s">
        <v>2284</v>
      </c>
      <c r="AN885" s="1483">
        <v>10.199999999999999</v>
      </c>
      <c r="AO885" s="1484">
        <v>0</v>
      </c>
    </row>
    <row r="886" spans="1:41">
      <c r="A886" s="1303" t="s">
        <v>4452</v>
      </c>
      <c r="B886" s="1304" t="s">
        <v>4453</v>
      </c>
      <c r="C886" s="1305" t="s">
        <v>4809</v>
      </c>
      <c r="D886" s="1479" t="s">
        <v>1078</v>
      </c>
      <c r="E886" s="1480" t="s">
        <v>1078</v>
      </c>
      <c r="F886" s="1305" t="s">
        <v>4809</v>
      </c>
      <c r="G886" s="1479" t="s">
        <v>1078</v>
      </c>
      <c r="H886" s="1480" t="s">
        <v>1078</v>
      </c>
      <c r="I886" s="1305"/>
      <c r="J886" s="1479" t="s">
        <v>1078</v>
      </c>
      <c r="K886" s="1480" t="s">
        <v>1078</v>
      </c>
      <c r="L886" s="1305" t="s">
        <v>2261</v>
      </c>
      <c r="M886" s="1479" t="s">
        <v>1078</v>
      </c>
      <c r="N886" s="1480" t="s">
        <v>1078</v>
      </c>
      <c r="O886" s="1305"/>
      <c r="P886" s="1479"/>
      <c r="Q886" s="1480"/>
      <c r="R886" s="1305" t="s">
        <v>2261</v>
      </c>
      <c r="S886" s="1479" t="s">
        <v>1078</v>
      </c>
      <c r="T886" s="1480" t="s">
        <v>1078</v>
      </c>
      <c r="U886" s="1305" t="s">
        <v>2261</v>
      </c>
      <c r="V886" s="1479" t="s">
        <v>1078</v>
      </c>
      <c r="W886" s="1480" t="s">
        <v>1078</v>
      </c>
      <c r="X886" s="1305" t="s">
        <v>2261</v>
      </c>
      <c r="Y886" s="1479" t="s">
        <v>1078</v>
      </c>
      <c r="Z886" s="1480" t="s">
        <v>1078</v>
      </c>
      <c r="AA886" s="1305" t="s">
        <v>2261</v>
      </c>
      <c r="AB886" s="1479" t="s">
        <v>1078</v>
      </c>
      <c r="AC886" s="1480" t="s">
        <v>1078</v>
      </c>
      <c r="AD886" s="1305" t="s">
        <v>4809</v>
      </c>
      <c r="AE886" s="1479" t="s">
        <v>1078</v>
      </c>
      <c r="AF886" s="1480" t="s">
        <v>1078</v>
      </c>
      <c r="AG886" s="1305" t="s">
        <v>4809</v>
      </c>
      <c r="AH886" s="1479" t="s">
        <v>1078</v>
      </c>
      <c r="AI886" s="1480" t="s">
        <v>1078</v>
      </c>
      <c r="AJ886" s="1305" t="s">
        <v>2261</v>
      </c>
      <c r="AK886" s="1479" t="s">
        <v>1078</v>
      </c>
      <c r="AL886" s="1480" t="s">
        <v>1078</v>
      </c>
      <c r="AM886" s="1305" t="s">
        <v>4809</v>
      </c>
      <c r="AN886" s="1479" t="s">
        <v>1078</v>
      </c>
      <c r="AO886" s="1480" t="s">
        <v>1078</v>
      </c>
    </row>
    <row r="887" spans="1:41">
      <c r="A887" s="1714" t="s">
        <v>4454</v>
      </c>
      <c r="B887" s="1350" t="s">
        <v>4455</v>
      </c>
      <c r="C887" s="1310" t="s">
        <v>1078</v>
      </c>
      <c r="D887" s="1485" t="s">
        <v>1078</v>
      </c>
      <c r="E887" s="1486" t="s">
        <v>1078</v>
      </c>
      <c r="F887" s="1310" t="s">
        <v>1078</v>
      </c>
      <c r="G887" s="1485" t="s">
        <v>1078</v>
      </c>
      <c r="H887" s="1486" t="s">
        <v>1078</v>
      </c>
      <c r="I887" s="1310"/>
      <c r="J887" s="1485" t="s">
        <v>1078</v>
      </c>
      <c r="K887" s="1486" t="s">
        <v>1078</v>
      </c>
      <c r="L887" s="1310" t="s">
        <v>1078</v>
      </c>
      <c r="M887" s="1485" t="s">
        <v>1078</v>
      </c>
      <c r="N887" s="1486" t="s">
        <v>1078</v>
      </c>
      <c r="O887" s="1310"/>
      <c r="P887" s="1485"/>
      <c r="Q887" s="1486"/>
      <c r="R887" s="1310" t="s">
        <v>1078</v>
      </c>
      <c r="S887" s="1485" t="s">
        <v>1078</v>
      </c>
      <c r="T887" s="1486" t="s">
        <v>1078</v>
      </c>
      <c r="U887" s="1310" t="s">
        <v>1078</v>
      </c>
      <c r="V887" s="1485" t="s">
        <v>1078</v>
      </c>
      <c r="W887" s="1486" t="s">
        <v>1078</v>
      </c>
      <c r="X887" s="1310" t="s">
        <v>1078</v>
      </c>
      <c r="Y887" s="1485" t="s">
        <v>1078</v>
      </c>
      <c r="Z887" s="1486" t="s">
        <v>1078</v>
      </c>
      <c r="AA887" s="1310" t="s">
        <v>1078</v>
      </c>
      <c r="AB887" s="1485" t="s">
        <v>1078</v>
      </c>
      <c r="AC887" s="1486" t="s">
        <v>1078</v>
      </c>
      <c r="AD887" s="1310" t="s">
        <v>1078</v>
      </c>
      <c r="AE887" s="1485" t="s">
        <v>1078</v>
      </c>
      <c r="AF887" s="1486" t="s">
        <v>1078</v>
      </c>
      <c r="AG887" s="1310" t="s">
        <v>1078</v>
      </c>
      <c r="AH887" s="1485" t="s">
        <v>1078</v>
      </c>
      <c r="AI887" s="1486" t="s">
        <v>1078</v>
      </c>
      <c r="AJ887" s="1310" t="s">
        <v>1078</v>
      </c>
      <c r="AK887" s="1485" t="s">
        <v>1078</v>
      </c>
      <c r="AL887" s="1486" t="s">
        <v>1078</v>
      </c>
      <c r="AM887" s="1310" t="s">
        <v>1078</v>
      </c>
      <c r="AN887" s="1485" t="s">
        <v>1078</v>
      </c>
      <c r="AO887" s="1486" t="s">
        <v>1078</v>
      </c>
    </row>
    <row r="888" spans="1:41">
      <c r="A888" s="1313" t="s">
        <v>4456</v>
      </c>
      <c r="B888" s="1143" t="s">
        <v>4457</v>
      </c>
      <c r="C888" s="1314" t="s">
        <v>1078</v>
      </c>
      <c r="D888" s="1483" t="s">
        <v>1078</v>
      </c>
      <c r="E888" s="1484" t="s">
        <v>1078</v>
      </c>
      <c r="F888" s="1314" t="s">
        <v>1078</v>
      </c>
      <c r="G888" s="1483" t="s">
        <v>1078</v>
      </c>
      <c r="H888" s="1484" t="s">
        <v>1078</v>
      </c>
      <c r="I888" s="1314"/>
      <c r="J888" s="1483" t="s">
        <v>1078</v>
      </c>
      <c r="K888" s="1484" t="s">
        <v>1078</v>
      </c>
      <c r="L888" s="1314" t="s">
        <v>1078</v>
      </c>
      <c r="M888" s="1483" t="s">
        <v>1078</v>
      </c>
      <c r="N888" s="1484" t="s">
        <v>1078</v>
      </c>
      <c r="O888" s="1314"/>
      <c r="P888" s="1483"/>
      <c r="Q888" s="1484"/>
      <c r="R888" s="1314" t="s">
        <v>1078</v>
      </c>
      <c r="S888" s="1483" t="s">
        <v>1078</v>
      </c>
      <c r="T888" s="1484" t="s">
        <v>1078</v>
      </c>
      <c r="U888" s="1314" t="s">
        <v>1078</v>
      </c>
      <c r="V888" s="1483" t="s">
        <v>1078</v>
      </c>
      <c r="W888" s="1484" t="s">
        <v>1078</v>
      </c>
      <c r="X888" s="1314" t="s">
        <v>1078</v>
      </c>
      <c r="Y888" s="1483" t="s">
        <v>1078</v>
      </c>
      <c r="Z888" s="1484" t="s">
        <v>1078</v>
      </c>
      <c r="AA888" s="1314" t="s">
        <v>1078</v>
      </c>
      <c r="AB888" s="1483" t="s">
        <v>1078</v>
      </c>
      <c r="AC888" s="1484" t="s">
        <v>1078</v>
      </c>
      <c r="AD888" s="1314" t="s">
        <v>1078</v>
      </c>
      <c r="AE888" s="1483" t="s">
        <v>1078</v>
      </c>
      <c r="AF888" s="1484" t="s">
        <v>1078</v>
      </c>
      <c r="AG888" s="1314" t="s">
        <v>1078</v>
      </c>
      <c r="AH888" s="1483" t="s">
        <v>1078</v>
      </c>
      <c r="AI888" s="1484" t="s">
        <v>1078</v>
      </c>
      <c r="AJ888" s="1314" t="s">
        <v>1078</v>
      </c>
      <c r="AK888" s="1483" t="s">
        <v>1078</v>
      </c>
      <c r="AL888" s="1484" t="s">
        <v>1078</v>
      </c>
      <c r="AM888" s="1314" t="s">
        <v>1078</v>
      </c>
      <c r="AN888" s="1483" t="s">
        <v>1078</v>
      </c>
      <c r="AO888" s="1484" t="s">
        <v>1078</v>
      </c>
    </row>
    <row r="889" spans="1:41">
      <c r="A889" s="1303" t="s">
        <v>4458</v>
      </c>
      <c r="B889" s="1304" t="s">
        <v>4459</v>
      </c>
      <c r="C889" s="1305" t="s">
        <v>2284</v>
      </c>
      <c r="D889" s="1479">
        <v>20.3</v>
      </c>
      <c r="E889" s="1480">
        <v>0</v>
      </c>
      <c r="F889" s="1305" t="s">
        <v>2284</v>
      </c>
      <c r="G889" s="1479">
        <v>20.3</v>
      </c>
      <c r="H889" s="1480">
        <v>0</v>
      </c>
      <c r="I889" s="1305"/>
      <c r="J889" s="1479" t="s">
        <v>1078</v>
      </c>
      <c r="K889" s="1480" t="s">
        <v>1078</v>
      </c>
      <c r="L889" s="1305" t="s">
        <v>2261</v>
      </c>
      <c r="M889" s="1479" t="s">
        <v>1078</v>
      </c>
      <c r="N889" s="1480" t="s">
        <v>1078</v>
      </c>
      <c r="O889" s="1305"/>
      <c r="P889" s="1479"/>
      <c r="Q889" s="1480"/>
      <c r="R889" s="1305" t="s">
        <v>2261</v>
      </c>
      <c r="S889" s="1479" t="s">
        <v>1078</v>
      </c>
      <c r="T889" s="1480" t="s">
        <v>1078</v>
      </c>
      <c r="U889" s="1305" t="s">
        <v>2284</v>
      </c>
      <c r="V889" s="1479">
        <v>20.3</v>
      </c>
      <c r="W889" s="1480">
        <v>0</v>
      </c>
      <c r="X889" s="1305" t="s">
        <v>2284</v>
      </c>
      <c r="Y889" s="1479">
        <v>20.100000000000001</v>
      </c>
      <c r="Z889" s="1480">
        <v>0</v>
      </c>
      <c r="AA889" s="1305" t="s">
        <v>2284</v>
      </c>
      <c r="AB889" s="1479">
        <v>20.100000000000001</v>
      </c>
      <c r="AC889" s="1480">
        <v>0</v>
      </c>
      <c r="AD889" s="1305" t="s">
        <v>2284</v>
      </c>
      <c r="AE889" s="1479">
        <v>20.3</v>
      </c>
      <c r="AF889" s="1480">
        <v>0</v>
      </c>
      <c r="AG889" s="1305" t="s">
        <v>2284</v>
      </c>
      <c r="AH889" s="1479">
        <v>20.2</v>
      </c>
      <c r="AI889" s="1480">
        <v>0</v>
      </c>
      <c r="AJ889" s="1305" t="s">
        <v>2261</v>
      </c>
      <c r="AK889" s="1479" t="s">
        <v>1078</v>
      </c>
      <c r="AL889" s="1480" t="s">
        <v>1078</v>
      </c>
      <c r="AM889" s="1305" t="s">
        <v>2284</v>
      </c>
      <c r="AN889" s="1479">
        <v>20.3</v>
      </c>
      <c r="AO889" s="1480">
        <v>0</v>
      </c>
    </row>
    <row r="890" spans="1:41">
      <c r="A890" s="1714" t="s">
        <v>4460</v>
      </c>
      <c r="B890" s="1350" t="s">
        <v>4461</v>
      </c>
      <c r="C890" s="1310" t="s">
        <v>2284</v>
      </c>
      <c r="D890" s="1485">
        <v>20.3</v>
      </c>
      <c r="E890" s="1486">
        <v>0</v>
      </c>
      <c r="F890" s="1310" t="s">
        <v>2284</v>
      </c>
      <c r="G890" s="1485">
        <v>20.2</v>
      </c>
      <c r="H890" s="1486">
        <v>0</v>
      </c>
      <c r="I890" s="1310"/>
      <c r="J890" s="1485" t="s">
        <v>1078</v>
      </c>
      <c r="K890" s="1486" t="s">
        <v>1078</v>
      </c>
      <c r="L890" s="1310" t="s">
        <v>1078</v>
      </c>
      <c r="M890" s="1485" t="s">
        <v>1078</v>
      </c>
      <c r="N890" s="1486" t="s">
        <v>1078</v>
      </c>
      <c r="O890" s="1310"/>
      <c r="P890" s="1485"/>
      <c r="Q890" s="1486"/>
      <c r="R890" s="1310" t="s">
        <v>1078</v>
      </c>
      <c r="S890" s="1485" t="s">
        <v>1078</v>
      </c>
      <c r="T890" s="1486" t="s">
        <v>1078</v>
      </c>
      <c r="U890" s="1310" t="s">
        <v>2284</v>
      </c>
      <c r="V890" s="1485">
        <v>20.3</v>
      </c>
      <c r="W890" s="1486">
        <v>0</v>
      </c>
      <c r="X890" s="1310" t="s">
        <v>2284</v>
      </c>
      <c r="Y890" s="1485">
        <v>20.2</v>
      </c>
      <c r="Z890" s="1486">
        <v>0</v>
      </c>
      <c r="AA890" s="1310" t="s">
        <v>2284</v>
      </c>
      <c r="AB890" s="1485">
        <v>20.2</v>
      </c>
      <c r="AC890" s="1486">
        <v>0</v>
      </c>
      <c r="AD890" s="1310" t="s">
        <v>2284</v>
      </c>
      <c r="AE890" s="1485">
        <v>20.3</v>
      </c>
      <c r="AF890" s="1486">
        <v>0</v>
      </c>
      <c r="AG890" s="1310" t="s">
        <v>2284</v>
      </c>
      <c r="AH890" s="1485">
        <v>20.3</v>
      </c>
      <c r="AI890" s="1486">
        <v>0</v>
      </c>
      <c r="AJ890" s="1310" t="s">
        <v>1078</v>
      </c>
      <c r="AK890" s="1485" t="s">
        <v>1078</v>
      </c>
      <c r="AL890" s="1486" t="s">
        <v>1078</v>
      </c>
      <c r="AM890" s="1310" t="s">
        <v>2284</v>
      </c>
      <c r="AN890" s="1485">
        <v>20.2</v>
      </c>
      <c r="AO890" s="1486">
        <v>0</v>
      </c>
    </row>
    <row r="891" spans="1:41">
      <c r="A891" s="1313" t="s">
        <v>4462</v>
      </c>
      <c r="B891" s="1143" t="s">
        <v>4463</v>
      </c>
      <c r="C891" s="1314" t="s">
        <v>1078</v>
      </c>
      <c r="D891" s="1483" t="s">
        <v>1078</v>
      </c>
      <c r="E891" s="1484" t="s">
        <v>1078</v>
      </c>
      <c r="F891" s="1314" t="s">
        <v>1078</v>
      </c>
      <c r="G891" s="1483" t="s">
        <v>1078</v>
      </c>
      <c r="H891" s="1484" t="s">
        <v>1078</v>
      </c>
      <c r="I891" s="1314"/>
      <c r="J891" s="1483" t="s">
        <v>1078</v>
      </c>
      <c r="K891" s="1484" t="s">
        <v>1078</v>
      </c>
      <c r="L891" s="1314" t="s">
        <v>1078</v>
      </c>
      <c r="M891" s="1483" t="s">
        <v>1078</v>
      </c>
      <c r="N891" s="1484" t="s">
        <v>1078</v>
      </c>
      <c r="O891" s="1314"/>
      <c r="P891" s="1483"/>
      <c r="Q891" s="1484"/>
      <c r="R891" s="1314" t="s">
        <v>1078</v>
      </c>
      <c r="S891" s="1483" t="s">
        <v>1078</v>
      </c>
      <c r="T891" s="1484" t="s">
        <v>1078</v>
      </c>
      <c r="U891" s="1314" t="s">
        <v>1078</v>
      </c>
      <c r="V891" s="1483" t="s">
        <v>1078</v>
      </c>
      <c r="W891" s="1484" t="s">
        <v>1078</v>
      </c>
      <c r="X891" s="1314" t="s">
        <v>1078</v>
      </c>
      <c r="Y891" s="1483" t="s">
        <v>1078</v>
      </c>
      <c r="Z891" s="1484" t="s">
        <v>1078</v>
      </c>
      <c r="AA891" s="1314" t="s">
        <v>1078</v>
      </c>
      <c r="AB891" s="1483" t="s">
        <v>1078</v>
      </c>
      <c r="AC891" s="1484" t="s">
        <v>1078</v>
      </c>
      <c r="AD891" s="1314" t="s">
        <v>1078</v>
      </c>
      <c r="AE891" s="1483" t="s">
        <v>1078</v>
      </c>
      <c r="AF891" s="1484" t="s">
        <v>1078</v>
      </c>
      <c r="AG891" s="1314" t="s">
        <v>1078</v>
      </c>
      <c r="AH891" s="1483" t="s">
        <v>1078</v>
      </c>
      <c r="AI891" s="1484" t="s">
        <v>1078</v>
      </c>
      <c r="AJ891" s="1314" t="s">
        <v>1078</v>
      </c>
      <c r="AK891" s="1483" t="s">
        <v>1078</v>
      </c>
      <c r="AL891" s="1484" t="s">
        <v>1078</v>
      </c>
      <c r="AM891" s="1314" t="s">
        <v>1078</v>
      </c>
      <c r="AN891" s="1483" t="s">
        <v>1078</v>
      </c>
      <c r="AO891" s="1484" t="s">
        <v>1078</v>
      </c>
    </row>
    <row r="892" spans="1:41">
      <c r="A892" s="1303" t="s">
        <v>4464</v>
      </c>
      <c r="B892" s="1304" t="s">
        <v>4465</v>
      </c>
      <c r="C892" s="1305" t="s">
        <v>4809</v>
      </c>
      <c r="D892" s="1479" t="s">
        <v>1078</v>
      </c>
      <c r="E892" s="1480" t="s">
        <v>1078</v>
      </c>
      <c r="F892" s="1305" t="s">
        <v>4809</v>
      </c>
      <c r="G892" s="1479" t="s">
        <v>1078</v>
      </c>
      <c r="H892" s="1480" t="s">
        <v>1078</v>
      </c>
      <c r="I892" s="1305"/>
      <c r="J892" s="1479" t="s">
        <v>1078</v>
      </c>
      <c r="K892" s="1480" t="s">
        <v>1078</v>
      </c>
      <c r="L892" s="1305" t="s">
        <v>2261</v>
      </c>
      <c r="M892" s="1479" t="s">
        <v>1078</v>
      </c>
      <c r="N892" s="1480" t="s">
        <v>1078</v>
      </c>
      <c r="O892" s="1305"/>
      <c r="P892" s="1479"/>
      <c r="Q892" s="1480"/>
      <c r="R892" s="1305" t="s">
        <v>2261</v>
      </c>
      <c r="S892" s="1479" t="s">
        <v>1078</v>
      </c>
      <c r="T892" s="1480" t="s">
        <v>1078</v>
      </c>
      <c r="U892" s="1305" t="s">
        <v>4809</v>
      </c>
      <c r="V892" s="1479" t="s">
        <v>1078</v>
      </c>
      <c r="W892" s="1480" t="s">
        <v>1078</v>
      </c>
      <c r="X892" s="1305" t="s">
        <v>4809</v>
      </c>
      <c r="Y892" s="1479" t="s">
        <v>1078</v>
      </c>
      <c r="Z892" s="1480" t="s">
        <v>1078</v>
      </c>
      <c r="AA892" s="1305" t="s">
        <v>4809</v>
      </c>
      <c r="AB892" s="1479" t="s">
        <v>1078</v>
      </c>
      <c r="AC892" s="1480" t="s">
        <v>1078</v>
      </c>
      <c r="AD892" s="1305" t="s">
        <v>4809</v>
      </c>
      <c r="AE892" s="1479" t="s">
        <v>1078</v>
      </c>
      <c r="AF892" s="1480" t="s">
        <v>1078</v>
      </c>
      <c r="AG892" s="1305" t="s">
        <v>4809</v>
      </c>
      <c r="AH892" s="1479" t="s">
        <v>1078</v>
      </c>
      <c r="AI892" s="1480" t="s">
        <v>1078</v>
      </c>
      <c r="AJ892" s="1305" t="s">
        <v>2261</v>
      </c>
      <c r="AK892" s="1479" t="s">
        <v>1078</v>
      </c>
      <c r="AL892" s="1480" t="s">
        <v>1078</v>
      </c>
      <c r="AM892" s="1305" t="s">
        <v>4809</v>
      </c>
      <c r="AN892" s="1479" t="s">
        <v>1078</v>
      </c>
      <c r="AO892" s="1480" t="s">
        <v>1078</v>
      </c>
    </row>
    <row r="893" spans="1:41">
      <c r="A893" s="1714" t="s">
        <v>4466</v>
      </c>
      <c r="B893" s="1350" t="s">
        <v>4467</v>
      </c>
      <c r="C893" s="1310" t="s">
        <v>1078</v>
      </c>
      <c r="D893" s="1485" t="s">
        <v>1078</v>
      </c>
      <c r="E893" s="1486" t="s">
        <v>1078</v>
      </c>
      <c r="F893" s="1310" t="s">
        <v>1078</v>
      </c>
      <c r="G893" s="1485" t="s">
        <v>1078</v>
      </c>
      <c r="H893" s="1486" t="s">
        <v>1078</v>
      </c>
      <c r="I893" s="1310"/>
      <c r="J893" s="1485" t="s">
        <v>1078</v>
      </c>
      <c r="K893" s="1486" t="s">
        <v>1078</v>
      </c>
      <c r="L893" s="1310" t="s">
        <v>1078</v>
      </c>
      <c r="M893" s="1485" t="s">
        <v>1078</v>
      </c>
      <c r="N893" s="1486" t="s">
        <v>1078</v>
      </c>
      <c r="O893" s="1310"/>
      <c r="P893" s="1485"/>
      <c r="Q893" s="1486"/>
      <c r="R893" s="1310" t="s">
        <v>1078</v>
      </c>
      <c r="S893" s="1485" t="s">
        <v>1078</v>
      </c>
      <c r="T893" s="1486" t="s">
        <v>1078</v>
      </c>
      <c r="U893" s="1310" t="s">
        <v>1078</v>
      </c>
      <c r="V893" s="1485" t="s">
        <v>1078</v>
      </c>
      <c r="W893" s="1486" t="s">
        <v>1078</v>
      </c>
      <c r="X893" s="1310" t="s">
        <v>1078</v>
      </c>
      <c r="Y893" s="1485" t="s">
        <v>1078</v>
      </c>
      <c r="Z893" s="1486" t="s">
        <v>1078</v>
      </c>
      <c r="AA893" s="1310" t="s">
        <v>1078</v>
      </c>
      <c r="AB893" s="1485" t="s">
        <v>1078</v>
      </c>
      <c r="AC893" s="1486" t="s">
        <v>1078</v>
      </c>
      <c r="AD893" s="1310" t="s">
        <v>1078</v>
      </c>
      <c r="AE893" s="1485" t="s">
        <v>1078</v>
      </c>
      <c r="AF893" s="1486" t="s">
        <v>1078</v>
      </c>
      <c r="AG893" s="1310" t="s">
        <v>1078</v>
      </c>
      <c r="AH893" s="1485" t="s">
        <v>1078</v>
      </c>
      <c r="AI893" s="1486" t="s">
        <v>1078</v>
      </c>
      <c r="AJ893" s="1310" t="s">
        <v>1078</v>
      </c>
      <c r="AK893" s="1485" t="s">
        <v>1078</v>
      </c>
      <c r="AL893" s="1486" t="s">
        <v>1078</v>
      </c>
      <c r="AM893" s="1310" t="s">
        <v>1078</v>
      </c>
      <c r="AN893" s="1485" t="s">
        <v>1078</v>
      </c>
      <c r="AO893" s="1486" t="s">
        <v>1078</v>
      </c>
    </row>
    <row r="894" spans="1:41">
      <c r="A894" s="1313" t="s">
        <v>4468</v>
      </c>
      <c r="B894" s="1143" t="s">
        <v>4469</v>
      </c>
      <c r="C894" s="1314" t="s">
        <v>1078</v>
      </c>
      <c r="D894" s="1483" t="s">
        <v>1078</v>
      </c>
      <c r="E894" s="1484" t="s">
        <v>1078</v>
      </c>
      <c r="F894" s="1314" t="s">
        <v>1078</v>
      </c>
      <c r="G894" s="1483" t="s">
        <v>1078</v>
      </c>
      <c r="H894" s="1484" t="s">
        <v>1078</v>
      </c>
      <c r="I894" s="1314"/>
      <c r="J894" s="1483" t="s">
        <v>1078</v>
      </c>
      <c r="K894" s="1484" t="s">
        <v>1078</v>
      </c>
      <c r="L894" s="1314" t="s">
        <v>1078</v>
      </c>
      <c r="M894" s="1483" t="s">
        <v>1078</v>
      </c>
      <c r="N894" s="1484" t="s">
        <v>1078</v>
      </c>
      <c r="O894" s="1314"/>
      <c r="P894" s="1483"/>
      <c r="Q894" s="1484"/>
      <c r="R894" s="1314" t="s">
        <v>1078</v>
      </c>
      <c r="S894" s="1483" t="s">
        <v>1078</v>
      </c>
      <c r="T894" s="1484" t="s">
        <v>1078</v>
      </c>
      <c r="U894" s="1314" t="s">
        <v>1078</v>
      </c>
      <c r="V894" s="1483" t="s">
        <v>1078</v>
      </c>
      <c r="W894" s="1484" t="s">
        <v>1078</v>
      </c>
      <c r="X894" s="1314" t="s">
        <v>1078</v>
      </c>
      <c r="Y894" s="1483" t="s">
        <v>1078</v>
      </c>
      <c r="Z894" s="1484" t="s">
        <v>1078</v>
      </c>
      <c r="AA894" s="1314" t="s">
        <v>1078</v>
      </c>
      <c r="AB894" s="1483" t="s">
        <v>1078</v>
      </c>
      <c r="AC894" s="1484" t="s">
        <v>1078</v>
      </c>
      <c r="AD894" s="1314" t="s">
        <v>1078</v>
      </c>
      <c r="AE894" s="1483" t="s">
        <v>1078</v>
      </c>
      <c r="AF894" s="1484" t="s">
        <v>1078</v>
      </c>
      <c r="AG894" s="1314" t="s">
        <v>1078</v>
      </c>
      <c r="AH894" s="1483" t="s">
        <v>1078</v>
      </c>
      <c r="AI894" s="1484" t="s">
        <v>1078</v>
      </c>
      <c r="AJ894" s="1314" t="s">
        <v>1078</v>
      </c>
      <c r="AK894" s="1483" t="s">
        <v>1078</v>
      </c>
      <c r="AL894" s="1484" t="s">
        <v>1078</v>
      </c>
      <c r="AM894" s="1314" t="s">
        <v>1078</v>
      </c>
      <c r="AN894" s="1483" t="s">
        <v>1078</v>
      </c>
      <c r="AO894" s="1484" t="s">
        <v>1078</v>
      </c>
    </row>
    <row r="895" spans="1:41">
      <c r="A895" s="1303" t="s">
        <v>4470</v>
      </c>
      <c r="B895" s="1304" t="s">
        <v>4471</v>
      </c>
      <c r="C895" s="1305" t="s">
        <v>2284</v>
      </c>
      <c r="D895" s="1479">
        <v>30.3</v>
      </c>
      <c r="E895" s="1480">
        <v>0</v>
      </c>
      <c r="F895" s="1305" t="s">
        <v>2284</v>
      </c>
      <c r="G895" s="1479">
        <v>30.3</v>
      </c>
      <c r="H895" s="1480">
        <v>0</v>
      </c>
      <c r="I895" s="1305"/>
      <c r="J895" s="1479" t="s">
        <v>1078</v>
      </c>
      <c r="K895" s="1480" t="s">
        <v>1078</v>
      </c>
      <c r="L895" s="1305" t="s">
        <v>2284</v>
      </c>
      <c r="M895" s="1479">
        <v>30.4</v>
      </c>
      <c r="N895" s="1480">
        <v>0</v>
      </c>
      <c r="O895" s="1305"/>
      <c r="P895" s="1479"/>
      <c r="Q895" s="1480"/>
      <c r="R895" s="1305" t="s">
        <v>2261</v>
      </c>
      <c r="S895" s="1479" t="s">
        <v>1078</v>
      </c>
      <c r="T895" s="1480" t="s">
        <v>1078</v>
      </c>
      <c r="U895" s="1305" t="s">
        <v>2284</v>
      </c>
      <c r="V895" s="1479">
        <v>30.2</v>
      </c>
      <c r="W895" s="1480">
        <v>0</v>
      </c>
      <c r="X895" s="1305" t="s">
        <v>2284</v>
      </c>
      <c r="Y895" s="1479">
        <v>30.3</v>
      </c>
      <c r="Z895" s="1480">
        <v>0</v>
      </c>
      <c r="AA895" s="1305" t="s">
        <v>2284</v>
      </c>
      <c r="AB895" s="1479">
        <v>30.3</v>
      </c>
      <c r="AC895" s="1480">
        <v>0</v>
      </c>
      <c r="AD895" s="1305" t="s">
        <v>2284</v>
      </c>
      <c r="AE895" s="1479">
        <v>30</v>
      </c>
      <c r="AF895" s="1480">
        <v>0</v>
      </c>
      <c r="AG895" s="1305" t="s">
        <v>2284</v>
      </c>
      <c r="AH895" s="1479">
        <v>30.2</v>
      </c>
      <c r="AI895" s="1480">
        <v>0</v>
      </c>
      <c r="AJ895" s="1305" t="s">
        <v>2261</v>
      </c>
      <c r="AK895" s="1479" t="s">
        <v>1078</v>
      </c>
      <c r="AL895" s="1480" t="s">
        <v>1078</v>
      </c>
      <c r="AM895" s="1305" t="s">
        <v>2284</v>
      </c>
      <c r="AN895" s="1479">
        <v>30.2</v>
      </c>
      <c r="AO895" s="1480">
        <v>0</v>
      </c>
    </row>
    <row r="896" spans="1:41">
      <c r="A896" s="1714" t="s">
        <v>4472</v>
      </c>
      <c r="B896" s="1350" t="s">
        <v>4473</v>
      </c>
      <c r="C896" s="1310" t="s">
        <v>2284</v>
      </c>
      <c r="D896" s="1485">
        <v>30.3</v>
      </c>
      <c r="E896" s="1486">
        <v>0</v>
      </c>
      <c r="F896" s="1310" t="s">
        <v>2284</v>
      </c>
      <c r="G896" s="1485">
        <v>30.3</v>
      </c>
      <c r="H896" s="1486">
        <v>0</v>
      </c>
      <c r="I896" s="1310"/>
      <c r="J896" s="1485" t="s">
        <v>1078</v>
      </c>
      <c r="K896" s="1486" t="s">
        <v>1078</v>
      </c>
      <c r="L896" s="1310" t="s">
        <v>4810</v>
      </c>
      <c r="M896" s="1485">
        <v>30.4</v>
      </c>
      <c r="N896" s="1486">
        <v>22.6</v>
      </c>
      <c r="O896" s="1310"/>
      <c r="P896" s="1485"/>
      <c r="Q896" s="1486"/>
      <c r="R896" s="1310" t="s">
        <v>1078</v>
      </c>
      <c r="S896" s="1485" t="s">
        <v>1078</v>
      </c>
      <c r="T896" s="1486" t="s">
        <v>1078</v>
      </c>
      <c r="U896" s="1310" t="s">
        <v>2284</v>
      </c>
      <c r="V896" s="1485">
        <v>30.3</v>
      </c>
      <c r="W896" s="1486">
        <v>0</v>
      </c>
      <c r="X896" s="1310" t="s">
        <v>2284</v>
      </c>
      <c r="Y896" s="1485">
        <v>30.3</v>
      </c>
      <c r="Z896" s="1486">
        <v>0</v>
      </c>
      <c r="AA896" s="1310" t="s">
        <v>2284</v>
      </c>
      <c r="AB896" s="1485">
        <v>30.3</v>
      </c>
      <c r="AC896" s="1486">
        <v>0</v>
      </c>
      <c r="AD896" s="1310" t="s">
        <v>2284</v>
      </c>
      <c r="AE896" s="1485">
        <v>30.2</v>
      </c>
      <c r="AF896" s="1486">
        <v>0</v>
      </c>
      <c r="AG896" s="1310" t="s">
        <v>2284</v>
      </c>
      <c r="AH896" s="1485">
        <v>30.2</v>
      </c>
      <c r="AI896" s="1486">
        <v>0</v>
      </c>
      <c r="AJ896" s="1310" t="s">
        <v>1078</v>
      </c>
      <c r="AK896" s="1485" t="s">
        <v>1078</v>
      </c>
      <c r="AL896" s="1486" t="s">
        <v>1078</v>
      </c>
      <c r="AM896" s="1310" t="s">
        <v>2284</v>
      </c>
      <c r="AN896" s="1485">
        <v>30.2</v>
      </c>
      <c r="AO896" s="1486">
        <v>0</v>
      </c>
    </row>
    <row r="897" spans="1:41">
      <c r="A897" s="1313" t="s">
        <v>4474</v>
      </c>
      <c r="B897" s="1143" t="s">
        <v>4475</v>
      </c>
      <c r="C897" s="1314" t="s">
        <v>1078</v>
      </c>
      <c r="D897" s="1483" t="s">
        <v>1078</v>
      </c>
      <c r="E897" s="1484" t="s">
        <v>1078</v>
      </c>
      <c r="F897" s="1314" t="s">
        <v>1078</v>
      </c>
      <c r="G897" s="1483" t="s">
        <v>1078</v>
      </c>
      <c r="H897" s="1484" t="s">
        <v>1078</v>
      </c>
      <c r="I897" s="1314"/>
      <c r="J897" s="1483" t="s">
        <v>1078</v>
      </c>
      <c r="K897" s="1484" t="s">
        <v>1078</v>
      </c>
      <c r="L897" s="1314" t="s">
        <v>2284</v>
      </c>
      <c r="M897" s="1483">
        <v>30.4</v>
      </c>
      <c r="N897" s="1484">
        <v>0</v>
      </c>
      <c r="O897" s="1314"/>
      <c r="P897" s="1483"/>
      <c r="Q897" s="1484"/>
      <c r="R897" s="1314" t="s">
        <v>1078</v>
      </c>
      <c r="S897" s="1483" t="s">
        <v>1078</v>
      </c>
      <c r="T897" s="1484" t="s">
        <v>1078</v>
      </c>
      <c r="U897" s="1314" t="s">
        <v>1078</v>
      </c>
      <c r="V897" s="1483" t="s">
        <v>1078</v>
      </c>
      <c r="W897" s="1484" t="s">
        <v>1078</v>
      </c>
      <c r="X897" s="1314" t="s">
        <v>1078</v>
      </c>
      <c r="Y897" s="1483" t="s">
        <v>1078</v>
      </c>
      <c r="Z897" s="1484" t="s">
        <v>1078</v>
      </c>
      <c r="AA897" s="1314" t="s">
        <v>1078</v>
      </c>
      <c r="AB897" s="1483" t="s">
        <v>1078</v>
      </c>
      <c r="AC897" s="1484" t="s">
        <v>1078</v>
      </c>
      <c r="AD897" s="1314" t="s">
        <v>1078</v>
      </c>
      <c r="AE897" s="1483" t="s">
        <v>1078</v>
      </c>
      <c r="AF897" s="1484" t="s">
        <v>1078</v>
      </c>
      <c r="AG897" s="1314" t="s">
        <v>1078</v>
      </c>
      <c r="AH897" s="1483" t="s">
        <v>1078</v>
      </c>
      <c r="AI897" s="1484" t="s">
        <v>1078</v>
      </c>
      <c r="AJ897" s="1314" t="s">
        <v>1078</v>
      </c>
      <c r="AK897" s="1483" t="s">
        <v>1078</v>
      </c>
      <c r="AL897" s="1484" t="s">
        <v>1078</v>
      </c>
      <c r="AM897" s="1314" t="s">
        <v>1078</v>
      </c>
      <c r="AN897" s="1483" t="s">
        <v>1078</v>
      </c>
      <c r="AO897" s="1484" t="s">
        <v>1078</v>
      </c>
    </row>
    <row r="898" spans="1:41">
      <c r="A898" s="1303" t="s">
        <v>4476</v>
      </c>
      <c r="B898" s="1304" t="s">
        <v>4477</v>
      </c>
      <c r="C898" s="1305" t="s">
        <v>4809</v>
      </c>
      <c r="D898" s="1479" t="s">
        <v>1078</v>
      </c>
      <c r="E898" s="1480" t="s">
        <v>1078</v>
      </c>
      <c r="F898" s="1305" t="s">
        <v>4809</v>
      </c>
      <c r="G898" s="1479" t="s">
        <v>1078</v>
      </c>
      <c r="H898" s="1480" t="s">
        <v>1078</v>
      </c>
      <c r="I898" s="1305"/>
      <c r="J898" s="1479" t="s">
        <v>1078</v>
      </c>
      <c r="K898" s="1480" t="s">
        <v>1078</v>
      </c>
      <c r="L898" s="1305" t="s">
        <v>4809</v>
      </c>
      <c r="M898" s="1479" t="s">
        <v>1078</v>
      </c>
      <c r="N898" s="1480" t="s">
        <v>1078</v>
      </c>
      <c r="O898" s="1305"/>
      <c r="P898" s="1479"/>
      <c r="Q898" s="1480"/>
      <c r="R898" s="1305" t="s">
        <v>2261</v>
      </c>
      <c r="S898" s="1479" t="s">
        <v>1078</v>
      </c>
      <c r="T898" s="1480" t="s">
        <v>1078</v>
      </c>
      <c r="U898" s="1305" t="s">
        <v>4809</v>
      </c>
      <c r="V898" s="1479" t="s">
        <v>1078</v>
      </c>
      <c r="W898" s="1480" t="s">
        <v>1078</v>
      </c>
      <c r="X898" s="1305" t="s">
        <v>4809</v>
      </c>
      <c r="Y898" s="1479" t="s">
        <v>1078</v>
      </c>
      <c r="Z898" s="1480" t="s">
        <v>1078</v>
      </c>
      <c r="AA898" s="1305" t="s">
        <v>4809</v>
      </c>
      <c r="AB898" s="1479" t="s">
        <v>1078</v>
      </c>
      <c r="AC898" s="1480" t="s">
        <v>1078</v>
      </c>
      <c r="AD898" s="1305" t="s">
        <v>4809</v>
      </c>
      <c r="AE898" s="1479" t="s">
        <v>1078</v>
      </c>
      <c r="AF898" s="1480" t="s">
        <v>1078</v>
      </c>
      <c r="AG898" s="1305" t="s">
        <v>4809</v>
      </c>
      <c r="AH898" s="1479" t="s">
        <v>1078</v>
      </c>
      <c r="AI898" s="1480" t="s">
        <v>1078</v>
      </c>
      <c r="AJ898" s="1305" t="s">
        <v>2261</v>
      </c>
      <c r="AK898" s="1479" t="s">
        <v>1078</v>
      </c>
      <c r="AL898" s="1480" t="s">
        <v>1078</v>
      </c>
      <c r="AM898" s="1305" t="s">
        <v>4809</v>
      </c>
      <c r="AN898" s="1479" t="s">
        <v>1078</v>
      </c>
      <c r="AO898" s="1480" t="s">
        <v>1078</v>
      </c>
    </row>
    <row r="899" spans="1:41">
      <c r="A899" s="1714" t="s">
        <v>4478</v>
      </c>
      <c r="B899" s="1350" t="s">
        <v>4479</v>
      </c>
      <c r="C899" s="1310" t="s">
        <v>1078</v>
      </c>
      <c r="D899" s="1485" t="s">
        <v>1078</v>
      </c>
      <c r="E899" s="1486" t="s">
        <v>1078</v>
      </c>
      <c r="F899" s="1310" t="s">
        <v>1078</v>
      </c>
      <c r="G899" s="1485" t="s">
        <v>1078</v>
      </c>
      <c r="H899" s="1486" t="s">
        <v>1078</v>
      </c>
      <c r="I899" s="1310"/>
      <c r="J899" s="1485" t="s">
        <v>1078</v>
      </c>
      <c r="K899" s="1486" t="s">
        <v>1078</v>
      </c>
      <c r="L899" s="1310" t="s">
        <v>1078</v>
      </c>
      <c r="M899" s="1485" t="s">
        <v>1078</v>
      </c>
      <c r="N899" s="1486" t="s">
        <v>1078</v>
      </c>
      <c r="O899" s="1310"/>
      <c r="P899" s="1485"/>
      <c r="Q899" s="1486"/>
      <c r="R899" s="1310" t="s">
        <v>1078</v>
      </c>
      <c r="S899" s="1485" t="s">
        <v>1078</v>
      </c>
      <c r="T899" s="1486" t="s">
        <v>1078</v>
      </c>
      <c r="U899" s="1310" t="s">
        <v>1078</v>
      </c>
      <c r="V899" s="1485" t="s">
        <v>1078</v>
      </c>
      <c r="W899" s="1486" t="s">
        <v>1078</v>
      </c>
      <c r="X899" s="1310" t="s">
        <v>1078</v>
      </c>
      <c r="Y899" s="1485" t="s">
        <v>1078</v>
      </c>
      <c r="Z899" s="1486" t="s">
        <v>1078</v>
      </c>
      <c r="AA899" s="1310" t="s">
        <v>1078</v>
      </c>
      <c r="AB899" s="1485" t="s">
        <v>1078</v>
      </c>
      <c r="AC899" s="1486" t="s">
        <v>1078</v>
      </c>
      <c r="AD899" s="1310" t="s">
        <v>1078</v>
      </c>
      <c r="AE899" s="1485" t="s">
        <v>1078</v>
      </c>
      <c r="AF899" s="1486" t="s">
        <v>1078</v>
      </c>
      <c r="AG899" s="1310" t="s">
        <v>1078</v>
      </c>
      <c r="AH899" s="1485" t="s">
        <v>1078</v>
      </c>
      <c r="AI899" s="1486" t="s">
        <v>1078</v>
      </c>
      <c r="AJ899" s="1310" t="s">
        <v>1078</v>
      </c>
      <c r="AK899" s="1485" t="s">
        <v>1078</v>
      </c>
      <c r="AL899" s="1486" t="s">
        <v>1078</v>
      </c>
      <c r="AM899" s="1310" t="s">
        <v>1078</v>
      </c>
      <c r="AN899" s="1485" t="s">
        <v>1078</v>
      </c>
      <c r="AO899" s="1486" t="s">
        <v>1078</v>
      </c>
    </row>
    <row r="900" spans="1:41">
      <c r="A900" s="1313" t="s">
        <v>4480</v>
      </c>
      <c r="B900" s="1143" t="s">
        <v>4481</v>
      </c>
      <c r="C900" s="1314" t="s">
        <v>1078</v>
      </c>
      <c r="D900" s="1483" t="s">
        <v>1078</v>
      </c>
      <c r="E900" s="1484" t="s">
        <v>1078</v>
      </c>
      <c r="F900" s="1314" t="s">
        <v>1078</v>
      </c>
      <c r="G900" s="1483" t="s">
        <v>1078</v>
      </c>
      <c r="H900" s="1484" t="s">
        <v>1078</v>
      </c>
      <c r="I900" s="1314"/>
      <c r="J900" s="1483" t="s">
        <v>1078</v>
      </c>
      <c r="K900" s="1484" t="s">
        <v>1078</v>
      </c>
      <c r="L900" s="1314" t="s">
        <v>1078</v>
      </c>
      <c r="M900" s="1483" t="s">
        <v>1078</v>
      </c>
      <c r="N900" s="1484" t="s">
        <v>1078</v>
      </c>
      <c r="O900" s="1314"/>
      <c r="P900" s="1483"/>
      <c r="Q900" s="1484"/>
      <c r="R900" s="1314" t="s">
        <v>1078</v>
      </c>
      <c r="S900" s="1483" t="s">
        <v>1078</v>
      </c>
      <c r="T900" s="1484" t="s">
        <v>1078</v>
      </c>
      <c r="U900" s="1314" t="s">
        <v>1078</v>
      </c>
      <c r="V900" s="1483" t="s">
        <v>1078</v>
      </c>
      <c r="W900" s="1484" t="s">
        <v>1078</v>
      </c>
      <c r="X900" s="1314" t="s">
        <v>1078</v>
      </c>
      <c r="Y900" s="1483" t="s">
        <v>1078</v>
      </c>
      <c r="Z900" s="1484" t="s">
        <v>1078</v>
      </c>
      <c r="AA900" s="1314" t="s">
        <v>1078</v>
      </c>
      <c r="AB900" s="1483" t="s">
        <v>1078</v>
      </c>
      <c r="AC900" s="1484" t="s">
        <v>1078</v>
      </c>
      <c r="AD900" s="1314" t="s">
        <v>1078</v>
      </c>
      <c r="AE900" s="1483" t="s">
        <v>1078</v>
      </c>
      <c r="AF900" s="1484" t="s">
        <v>1078</v>
      </c>
      <c r="AG900" s="1314" t="s">
        <v>1078</v>
      </c>
      <c r="AH900" s="1483" t="s">
        <v>1078</v>
      </c>
      <c r="AI900" s="1484" t="s">
        <v>1078</v>
      </c>
      <c r="AJ900" s="1314" t="s">
        <v>1078</v>
      </c>
      <c r="AK900" s="1483" t="s">
        <v>1078</v>
      </c>
      <c r="AL900" s="1484" t="s">
        <v>1078</v>
      </c>
      <c r="AM900" s="1314" t="s">
        <v>1078</v>
      </c>
      <c r="AN900" s="1483" t="s">
        <v>1078</v>
      </c>
      <c r="AO900" s="1484" t="s">
        <v>1078</v>
      </c>
    </row>
    <row r="901" spans="1:41">
      <c r="A901" s="1303" t="s">
        <v>4482</v>
      </c>
      <c r="B901" s="1304" t="s">
        <v>4483</v>
      </c>
      <c r="C901" s="1305" t="s">
        <v>2284</v>
      </c>
      <c r="D901" s="1479">
        <v>40.299999999999997</v>
      </c>
      <c r="E901" s="1480">
        <v>0</v>
      </c>
      <c r="F901" s="1305" t="s">
        <v>2284</v>
      </c>
      <c r="G901" s="1479">
        <v>40.299999999999997</v>
      </c>
      <c r="H901" s="1480">
        <v>0</v>
      </c>
      <c r="I901" s="1305"/>
      <c r="J901" s="1479" t="s">
        <v>1078</v>
      </c>
      <c r="K901" s="1480" t="s">
        <v>1078</v>
      </c>
      <c r="L901" s="1305" t="s">
        <v>2284</v>
      </c>
      <c r="M901" s="1479">
        <v>40.4</v>
      </c>
      <c r="N901" s="1480">
        <v>0</v>
      </c>
      <c r="O901" s="1305"/>
      <c r="P901" s="1479"/>
      <c r="Q901" s="1480"/>
      <c r="R901" s="1305" t="s">
        <v>2261</v>
      </c>
      <c r="S901" s="1479" t="s">
        <v>1078</v>
      </c>
      <c r="T901" s="1480" t="s">
        <v>1078</v>
      </c>
      <c r="U901" s="1305" t="s">
        <v>2284</v>
      </c>
      <c r="V901" s="1479">
        <v>40.299999999999997</v>
      </c>
      <c r="W901" s="1480">
        <v>0</v>
      </c>
      <c r="X901" s="1305" t="s">
        <v>2284</v>
      </c>
      <c r="Y901" s="1479">
        <v>40.299999999999997</v>
      </c>
      <c r="Z901" s="1480">
        <v>0</v>
      </c>
      <c r="AA901" s="1305" t="s">
        <v>2284</v>
      </c>
      <c r="AB901" s="1479">
        <v>40.299999999999997</v>
      </c>
      <c r="AC901" s="1480">
        <v>0</v>
      </c>
      <c r="AD901" s="1305" t="s">
        <v>2284</v>
      </c>
      <c r="AE901" s="1479">
        <v>40.299999999999997</v>
      </c>
      <c r="AF901" s="1480">
        <v>0</v>
      </c>
      <c r="AG901" s="1305" t="s">
        <v>2284</v>
      </c>
      <c r="AH901" s="1479">
        <v>40.299999999999997</v>
      </c>
      <c r="AI901" s="1480">
        <v>0</v>
      </c>
      <c r="AJ901" s="1305" t="s">
        <v>2261</v>
      </c>
      <c r="AK901" s="1479" t="s">
        <v>1078</v>
      </c>
      <c r="AL901" s="1480" t="s">
        <v>1078</v>
      </c>
      <c r="AM901" s="1305" t="s">
        <v>2284</v>
      </c>
      <c r="AN901" s="1479">
        <v>40.200000000000003</v>
      </c>
      <c r="AO901" s="1480">
        <v>0</v>
      </c>
    </row>
    <row r="902" spans="1:41">
      <c r="A902" s="1714" t="s">
        <v>4484</v>
      </c>
      <c r="B902" s="1350" t="s">
        <v>4485</v>
      </c>
      <c r="C902" s="1310" t="s">
        <v>2284</v>
      </c>
      <c r="D902" s="1485">
        <v>40.200000000000003</v>
      </c>
      <c r="E902" s="1486">
        <v>0</v>
      </c>
      <c r="F902" s="1310" t="s">
        <v>2284</v>
      </c>
      <c r="G902" s="1485">
        <v>40.299999999999997</v>
      </c>
      <c r="H902" s="1486">
        <v>0</v>
      </c>
      <c r="I902" s="1310"/>
      <c r="J902" s="1485" t="s">
        <v>1078</v>
      </c>
      <c r="K902" s="1486" t="s">
        <v>1078</v>
      </c>
      <c r="L902" s="1310" t="s">
        <v>4810</v>
      </c>
      <c r="M902" s="1485">
        <v>40.200000000000003</v>
      </c>
      <c r="N902" s="1486">
        <v>17.5</v>
      </c>
      <c r="O902" s="1310"/>
      <c r="P902" s="1485"/>
      <c r="Q902" s="1486"/>
      <c r="R902" s="1310" t="s">
        <v>1078</v>
      </c>
      <c r="S902" s="1485" t="s">
        <v>1078</v>
      </c>
      <c r="T902" s="1486" t="s">
        <v>1078</v>
      </c>
      <c r="U902" s="1310" t="s">
        <v>2284</v>
      </c>
      <c r="V902" s="1485">
        <v>40.299999999999997</v>
      </c>
      <c r="W902" s="1486">
        <v>0</v>
      </c>
      <c r="X902" s="1310" t="s">
        <v>2284</v>
      </c>
      <c r="Y902" s="1485">
        <v>40.299999999999997</v>
      </c>
      <c r="Z902" s="1486">
        <v>0</v>
      </c>
      <c r="AA902" s="1310" t="s">
        <v>2284</v>
      </c>
      <c r="AB902" s="1485">
        <v>40.299999999999997</v>
      </c>
      <c r="AC902" s="1486">
        <v>0</v>
      </c>
      <c r="AD902" s="1310" t="s">
        <v>2284</v>
      </c>
      <c r="AE902" s="1485">
        <v>40.4</v>
      </c>
      <c r="AF902" s="1486">
        <v>0</v>
      </c>
      <c r="AG902" s="1310" t="s">
        <v>2284</v>
      </c>
      <c r="AH902" s="1485">
        <v>40.200000000000003</v>
      </c>
      <c r="AI902" s="1486">
        <v>0</v>
      </c>
      <c r="AJ902" s="1310" t="s">
        <v>1078</v>
      </c>
      <c r="AK902" s="1485" t="s">
        <v>1078</v>
      </c>
      <c r="AL902" s="1486" t="s">
        <v>1078</v>
      </c>
      <c r="AM902" s="1310" t="s">
        <v>2284</v>
      </c>
      <c r="AN902" s="1485">
        <v>40.299999999999997</v>
      </c>
      <c r="AO902" s="1486">
        <v>0</v>
      </c>
    </row>
    <row r="903" spans="1:41">
      <c r="A903" s="1313" t="s">
        <v>4486</v>
      </c>
      <c r="B903" s="1143" t="s">
        <v>4487</v>
      </c>
      <c r="C903" s="1314" t="s">
        <v>1078</v>
      </c>
      <c r="D903" s="1483" t="s">
        <v>1078</v>
      </c>
      <c r="E903" s="1484" t="s">
        <v>1078</v>
      </c>
      <c r="F903" s="1314" t="s">
        <v>1078</v>
      </c>
      <c r="G903" s="1483" t="s">
        <v>1078</v>
      </c>
      <c r="H903" s="1484" t="s">
        <v>1078</v>
      </c>
      <c r="I903" s="1314"/>
      <c r="J903" s="1483" t="s">
        <v>1078</v>
      </c>
      <c r="K903" s="1484" t="s">
        <v>1078</v>
      </c>
      <c r="L903" s="1314" t="s">
        <v>2284</v>
      </c>
      <c r="M903" s="1483">
        <v>40.299999999999997</v>
      </c>
      <c r="N903" s="1484">
        <v>0</v>
      </c>
      <c r="O903" s="1314"/>
      <c r="P903" s="1483"/>
      <c r="Q903" s="1484"/>
      <c r="R903" s="1314" t="s">
        <v>1078</v>
      </c>
      <c r="S903" s="1483" t="s">
        <v>1078</v>
      </c>
      <c r="T903" s="1484" t="s">
        <v>1078</v>
      </c>
      <c r="U903" s="1314" t="s">
        <v>1078</v>
      </c>
      <c r="V903" s="1483" t="s">
        <v>1078</v>
      </c>
      <c r="W903" s="1484" t="s">
        <v>1078</v>
      </c>
      <c r="X903" s="1314" t="s">
        <v>1078</v>
      </c>
      <c r="Y903" s="1483" t="s">
        <v>1078</v>
      </c>
      <c r="Z903" s="1484" t="s">
        <v>1078</v>
      </c>
      <c r="AA903" s="1314" t="s">
        <v>1078</v>
      </c>
      <c r="AB903" s="1483" t="s">
        <v>1078</v>
      </c>
      <c r="AC903" s="1484" t="s">
        <v>1078</v>
      </c>
      <c r="AD903" s="1314" t="s">
        <v>1078</v>
      </c>
      <c r="AE903" s="1483" t="s">
        <v>1078</v>
      </c>
      <c r="AF903" s="1484" t="s">
        <v>1078</v>
      </c>
      <c r="AG903" s="1314" t="s">
        <v>1078</v>
      </c>
      <c r="AH903" s="1483" t="s">
        <v>1078</v>
      </c>
      <c r="AI903" s="1484" t="s">
        <v>1078</v>
      </c>
      <c r="AJ903" s="1314" t="s">
        <v>1078</v>
      </c>
      <c r="AK903" s="1483" t="s">
        <v>1078</v>
      </c>
      <c r="AL903" s="1484" t="s">
        <v>1078</v>
      </c>
      <c r="AM903" s="1314" t="s">
        <v>1078</v>
      </c>
      <c r="AN903" s="1483" t="s">
        <v>1078</v>
      </c>
      <c r="AO903" s="1484" t="s">
        <v>1078</v>
      </c>
    </row>
    <row r="904" spans="1:41">
      <c r="A904" s="1303" t="s">
        <v>4488</v>
      </c>
      <c r="B904" s="1304" t="s">
        <v>4489</v>
      </c>
      <c r="C904" s="1305" t="s">
        <v>4809</v>
      </c>
      <c r="D904" s="1479" t="s">
        <v>1078</v>
      </c>
      <c r="E904" s="1480" t="s">
        <v>1078</v>
      </c>
      <c r="F904" s="1305" t="s">
        <v>2284</v>
      </c>
      <c r="G904" s="1479">
        <v>45.3</v>
      </c>
      <c r="H904" s="1480">
        <v>0</v>
      </c>
      <c r="I904" s="1305"/>
      <c r="J904" s="1479" t="s">
        <v>1078</v>
      </c>
      <c r="K904" s="1480" t="s">
        <v>1078</v>
      </c>
      <c r="L904" s="1305" t="s">
        <v>4810</v>
      </c>
      <c r="M904" s="1479">
        <v>45.3</v>
      </c>
      <c r="N904" s="1480">
        <v>19.399999999999999</v>
      </c>
      <c r="O904" s="1305"/>
      <c r="P904" s="1479"/>
      <c r="Q904" s="1480"/>
      <c r="R904" s="1305" t="s">
        <v>2261</v>
      </c>
      <c r="S904" s="1479" t="s">
        <v>1078</v>
      </c>
      <c r="T904" s="1480" t="s">
        <v>1078</v>
      </c>
      <c r="U904" s="1305" t="s">
        <v>2284</v>
      </c>
      <c r="V904" s="1479">
        <v>45.4</v>
      </c>
      <c r="W904" s="1480">
        <v>0</v>
      </c>
      <c r="X904" s="1305" t="s">
        <v>2284</v>
      </c>
      <c r="Y904" s="1479">
        <v>45.2</v>
      </c>
      <c r="Z904" s="1480">
        <v>0</v>
      </c>
      <c r="AA904" s="1305" t="s">
        <v>2284</v>
      </c>
      <c r="AB904" s="1479">
        <v>45.2</v>
      </c>
      <c r="AC904" s="1480">
        <v>0</v>
      </c>
      <c r="AD904" s="1305" t="s">
        <v>4809</v>
      </c>
      <c r="AE904" s="1479" t="s">
        <v>1078</v>
      </c>
      <c r="AF904" s="1480" t="s">
        <v>1078</v>
      </c>
      <c r="AG904" s="1305" t="s">
        <v>4809</v>
      </c>
      <c r="AH904" s="1479" t="s">
        <v>1078</v>
      </c>
      <c r="AI904" s="1480" t="s">
        <v>1078</v>
      </c>
      <c r="AJ904" s="1305" t="s">
        <v>2261</v>
      </c>
      <c r="AK904" s="1479" t="s">
        <v>1078</v>
      </c>
      <c r="AL904" s="1480" t="s">
        <v>1078</v>
      </c>
      <c r="AM904" s="1305" t="s">
        <v>4809</v>
      </c>
      <c r="AN904" s="1479" t="s">
        <v>1078</v>
      </c>
      <c r="AO904" s="1480" t="s">
        <v>1078</v>
      </c>
    </row>
    <row r="905" spans="1:41">
      <c r="A905" s="1714" t="s">
        <v>4490</v>
      </c>
      <c r="B905" s="1350" t="s">
        <v>4491</v>
      </c>
      <c r="C905" s="1310" t="s">
        <v>1078</v>
      </c>
      <c r="D905" s="1485" t="s">
        <v>1078</v>
      </c>
      <c r="E905" s="1486" t="s">
        <v>1078</v>
      </c>
      <c r="F905" s="1310" t="s">
        <v>2284</v>
      </c>
      <c r="G905" s="1485">
        <v>45.3</v>
      </c>
      <c r="H905" s="1486">
        <v>0</v>
      </c>
      <c r="I905" s="1310"/>
      <c r="J905" s="1485" t="s">
        <v>1078</v>
      </c>
      <c r="K905" s="1486" t="s">
        <v>1078</v>
      </c>
      <c r="L905" s="1310" t="s">
        <v>4810</v>
      </c>
      <c r="M905" s="1485">
        <v>45.3</v>
      </c>
      <c r="N905" s="1486">
        <v>23.6</v>
      </c>
      <c r="O905" s="1310"/>
      <c r="P905" s="1485"/>
      <c r="Q905" s="1486"/>
      <c r="R905" s="1310" t="s">
        <v>1078</v>
      </c>
      <c r="S905" s="1485" t="s">
        <v>1078</v>
      </c>
      <c r="T905" s="1486" t="s">
        <v>1078</v>
      </c>
      <c r="U905" s="1310" t="s">
        <v>4810</v>
      </c>
      <c r="V905" s="1485">
        <v>45.3</v>
      </c>
      <c r="W905" s="1486">
        <v>15.4</v>
      </c>
      <c r="X905" s="1310" t="s">
        <v>2284</v>
      </c>
      <c r="Y905" s="1485">
        <v>45.2</v>
      </c>
      <c r="Z905" s="1486">
        <v>0</v>
      </c>
      <c r="AA905" s="1310" t="s">
        <v>2284</v>
      </c>
      <c r="AB905" s="1485">
        <v>45.2</v>
      </c>
      <c r="AC905" s="1486">
        <v>0</v>
      </c>
      <c r="AD905" s="1310" t="s">
        <v>1078</v>
      </c>
      <c r="AE905" s="1485" t="s">
        <v>1078</v>
      </c>
      <c r="AF905" s="1486" t="s">
        <v>1078</v>
      </c>
      <c r="AG905" s="1310" t="s">
        <v>1078</v>
      </c>
      <c r="AH905" s="1485" t="s">
        <v>1078</v>
      </c>
      <c r="AI905" s="1486" t="s">
        <v>1078</v>
      </c>
      <c r="AJ905" s="1310" t="s">
        <v>1078</v>
      </c>
      <c r="AK905" s="1485" t="s">
        <v>1078</v>
      </c>
      <c r="AL905" s="1486" t="s">
        <v>1078</v>
      </c>
      <c r="AM905" s="1310" t="s">
        <v>1078</v>
      </c>
      <c r="AN905" s="1485" t="s">
        <v>1078</v>
      </c>
      <c r="AO905" s="1486" t="s">
        <v>1078</v>
      </c>
    </row>
    <row r="906" spans="1:41">
      <c r="A906" s="1313" t="s">
        <v>4492</v>
      </c>
      <c r="B906" s="1143" t="s">
        <v>4493</v>
      </c>
      <c r="C906" s="1314" t="s">
        <v>1078</v>
      </c>
      <c r="D906" s="1483" t="s">
        <v>1078</v>
      </c>
      <c r="E906" s="1484" t="s">
        <v>1078</v>
      </c>
      <c r="F906" s="1314" t="s">
        <v>1078</v>
      </c>
      <c r="G906" s="1483" t="s">
        <v>1078</v>
      </c>
      <c r="H906" s="1484" t="s">
        <v>1078</v>
      </c>
      <c r="I906" s="1314"/>
      <c r="J906" s="1483" t="s">
        <v>1078</v>
      </c>
      <c r="K906" s="1484" t="s">
        <v>1078</v>
      </c>
      <c r="L906" s="1314" t="s">
        <v>4810</v>
      </c>
      <c r="M906" s="1483">
        <v>45.1</v>
      </c>
      <c r="N906" s="1484">
        <v>13.3</v>
      </c>
      <c r="O906" s="1314"/>
      <c r="P906" s="1483"/>
      <c r="Q906" s="1484"/>
      <c r="R906" s="1314" t="s">
        <v>1078</v>
      </c>
      <c r="S906" s="1483" t="s">
        <v>1078</v>
      </c>
      <c r="T906" s="1484" t="s">
        <v>1078</v>
      </c>
      <c r="U906" s="1314" t="s">
        <v>4810</v>
      </c>
      <c r="V906" s="1483">
        <v>45.3</v>
      </c>
      <c r="W906" s="1484">
        <v>11.1</v>
      </c>
      <c r="X906" s="1314" t="s">
        <v>1078</v>
      </c>
      <c r="Y906" s="1483" t="s">
        <v>1078</v>
      </c>
      <c r="Z906" s="1484" t="s">
        <v>1078</v>
      </c>
      <c r="AA906" s="1314" t="s">
        <v>1078</v>
      </c>
      <c r="AB906" s="1483" t="s">
        <v>1078</v>
      </c>
      <c r="AC906" s="1484" t="s">
        <v>1078</v>
      </c>
      <c r="AD906" s="1314" t="s">
        <v>1078</v>
      </c>
      <c r="AE906" s="1483" t="s">
        <v>1078</v>
      </c>
      <c r="AF906" s="1484" t="s">
        <v>1078</v>
      </c>
      <c r="AG906" s="1314" t="s">
        <v>1078</v>
      </c>
      <c r="AH906" s="1483" t="s">
        <v>1078</v>
      </c>
      <c r="AI906" s="1484" t="s">
        <v>1078</v>
      </c>
      <c r="AJ906" s="1314" t="s">
        <v>1078</v>
      </c>
      <c r="AK906" s="1483" t="s">
        <v>1078</v>
      </c>
      <c r="AL906" s="1484" t="s">
        <v>1078</v>
      </c>
      <c r="AM906" s="1314" t="s">
        <v>1078</v>
      </c>
      <c r="AN906" s="1483" t="s">
        <v>1078</v>
      </c>
      <c r="AO906" s="1484" t="s">
        <v>1078</v>
      </c>
    </row>
    <row r="907" spans="1:41">
      <c r="A907" s="1303" t="s">
        <v>4494</v>
      </c>
      <c r="B907" s="1304" t="s">
        <v>4495</v>
      </c>
      <c r="C907" s="1305" t="s">
        <v>2284</v>
      </c>
      <c r="D907" s="1479">
        <v>50.3</v>
      </c>
      <c r="E907" s="1480">
        <v>0</v>
      </c>
      <c r="F907" s="1305" t="s">
        <v>4810</v>
      </c>
      <c r="G907" s="1479">
        <v>50.4</v>
      </c>
      <c r="H907" s="1480">
        <v>36.700000000000003</v>
      </c>
      <c r="I907" s="1305"/>
      <c r="J907" s="1479" t="s">
        <v>1078</v>
      </c>
      <c r="K907" s="1480" t="s">
        <v>1078</v>
      </c>
      <c r="L907" s="1305" t="s">
        <v>4810</v>
      </c>
      <c r="M907" s="1479">
        <v>50.2</v>
      </c>
      <c r="N907" s="1480">
        <v>30.4</v>
      </c>
      <c r="O907" s="1305"/>
      <c r="P907" s="1479"/>
      <c r="Q907" s="1480"/>
      <c r="R907" s="1305" t="s">
        <v>2261</v>
      </c>
      <c r="S907" s="1479" t="s">
        <v>1078</v>
      </c>
      <c r="T907" s="1480" t="s">
        <v>1078</v>
      </c>
      <c r="U907" s="1305" t="s">
        <v>4810</v>
      </c>
      <c r="V907" s="1479">
        <v>50.2</v>
      </c>
      <c r="W907" s="1480">
        <v>23</v>
      </c>
      <c r="X907" s="1305" t="s">
        <v>4810</v>
      </c>
      <c r="Y907" s="1479">
        <v>50.2</v>
      </c>
      <c r="Z907" s="1480">
        <v>22</v>
      </c>
      <c r="AA907" s="1305" t="s">
        <v>4810</v>
      </c>
      <c r="AB907" s="1479">
        <v>50.2</v>
      </c>
      <c r="AC907" s="1480">
        <v>22</v>
      </c>
      <c r="AD907" s="1305" t="s">
        <v>2284</v>
      </c>
      <c r="AE907" s="1479">
        <v>50.3</v>
      </c>
      <c r="AF907" s="1480">
        <v>0</v>
      </c>
      <c r="AG907" s="1305" t="s">
        <v>2284</v>
      </c>
      <c r="AH907" s="1479">
        <v>50.3</v>
      </c>
      <c r="AI907" s="1480">
        <v>0</v>
      </c>
      <c r="AJ907" s="1305" t="s">
        <v>2261</v>
      </c>
      <c r="AK907" s="1479" t="s">
        <v>1078</v>
      </c>
      <c r="AL907" s="1480" t="s">
        <v>1078</v>
      </c>
      <c r="AM907" s="1305" t="s">
        <v>2284</v>
      </c>
      <c r="AN907" s="1479">
        <v>50.2</v>
      </c>
      <c r="AO907" s="1480">
        <v>0</v>
      </c>
    </row>
    <row r="908" spans="1:41">
      <c r="A908" s="1714" t="s">
        <v>4496</v>
      </c>
      <c r="B908" s="1350" t="s">
        <v>4497</v>
      </c>
      <c r="C908" s="1310" t="s">
        <v>2284</v>
      </c>
      <c r="D908" s="1485">
        <v>50.3</v>
      </c>
      <c r="E908" s="1486">
        <v>0</v>
      </c>
      <c r="F908" s="1310" t="s">
        <v>2284</v>
      </c>
      <c r="G908" s="1485">
        <v>50.3</v>
      </c>
      <c r="H908" s="1486">
        <v>0</v>
      </c>
      <c r="I908" s="1310" t="s">
        <v>1078</v>
      </c>
      <c r="J908" s="1485" t="s">
        <v>1078</v>
      </c>
      <c r="K908" s="1486" t="s">
        <v>1078</v>
      </c>
      <c r="L908" s="1310" t="s">
        <v>4810</v>
      </c>
      <c r="M908" s="1485">
        <v>50.4</v>
      </c>
      <c r="N908" s="1486">
        <v>50</v>
      </c>
      <c r="O908" s="1310"/>
      <c r="P908" s="1485"/>
      <c r="Q908" s="1486"/>
      <c r="R908" s="1310" t="s">
        <v>1078</v>
      </c>
      <c r="S908" s="1485" t="s">
        <v>1078</v>
      </c>
      <c r="T908" s="1486" t="s">
        <v>1078</v>
      </c>
      <c r="U908" s="1310" t="s">
        <v>2284</v>
      </c>
      <c r="V908" s="1485">
        <v>50.3</v>
      </c>
      <c r="W908" s="1486">
        <v>0</v>
      </c>
      <c r="X908" s="1310" t="s">
        <v>4810</v>
      </c>
      <c r="Y908" s="1485">
        <v>50.2</v>
      </c>
      <c r="Z908" s="1486">
        <v>24.7</v>
      </c>
      <c r="AA908" s="1310" t="s">
        <v>4810</v>
      </c>
      <c r="AB908" s="1485">
        <v>50.2</v>
      </c>
      <c r="AC908" s="1486">
        <v>24.7</v>
      </c>
      <c r="AD908" s="1310" t="s">
        <v>2284</v>
      </c>
      <c r="AE908" s="1485">
        <v>50.3</v>
      </c>
      <c r="AF908" s="1486">
        <v>0</v>
      </c>
      <c r="AG908" s="1310" t="s">
        <v>4810</v>
      </c>
      <c r="AH908" s="1485">
        <v>50.3</v>
      </c>
      <c r="AI908" s="1486">
        <v>23.6</v>
      </c>
      <c r="AJ908" s="1310" t="s">
        <v>1078</v>
      </c>
      <c r="AK908" s="1485" t="s">
        <v>1078</v>
      </c>
      <c r="AL908" s="1486" t="s">
        <v>1078</v>
      </c>
      <c r="AM908" s="1310" t="s">
        <v>2284</v>
      </c>
      <c r="AN908" s="1485">
        <v>50.1</v>
      </c>
      <c r="AO908" s="1486">
        <v>0</v>
      </c>
    </row>
    <row r="909" spans="1:41" ht="19.5" thickBot="1">
      <c r="A909" s="1320" t="s">
        <v>4498</v>
      </c>
      <c r="B909" s="1321" t="s">
        <v>4499</v>
      </c>
      <c r="C909" s="1322" t="s">
        <v>1078</v>
      </c>
      <c r="D909" s="1999" t="s">
        <v>1078</v>
      </c>
      <c r="E909" s="2000" t="s">
        <v>1078</v>
      </c>
      <c r="F909" s="1322" t="s">
        <v>4810</v>
      </c>
      <c r="G909" s="1999">
        <v>50.3</v>
      </c>
      <c r="H909" s="2000">
        <v>27.4</v>
      </c>
      <c r="I909" s="1322" t="s">
        <v>1078</v>
      </c>
      <c r="J909" s="1999" t="s">
        <v>1078</v>
      </c>
      <c r="K909" s="2000" t="s">
        <v>1078</v>
      </c>
      <c r="L909" s="1322" t="s">
        <v>4810</v>
      </c>
      <c r="M909" s="1999">
        <v>50.3</v>
      </c>
      <c r="N909" s="2000">
        <v>30.2</v>
      </c>
      <c r="O909" s="1322"/>
      <c r="P909" s="1999"/>
      <c r="Q909" s="2000"/>
      <c r="R909" s="1322" t="s">
        <v>1078</v>
      </c>
      <c r="S909" s="1999" t="s">
        <v>1078</v>
      </c>
      <c r="T909" s="2000" t="s">
        <v>1078</v>
      </c>
      <c r="U909" s="1322" t="s">
        <v>4810</v>
      </c>
      <c r="V909" s="1999">
        <v>50.3</v>
      </c>
      <c r="W909" s="2000">
        <v>16.8</v>
      </c>
      <c r="X909" s="1322" t="s">
        <v>4810</v>
      </c>
      <c r="Y909" s="1999">
        <v>50.1</v>
      </c>
      <c r="Z909" s="2000">
        <v>25.8</v>
      </c>
      <c r="AA909" s="1322" t="s">
        <v>4810</v>
      </c>
      <c r="AB909" s="1999">
        <v>50.1</v>
      </c>
      <c r="AC909" s="2000">
        <v>25.8</v>
      </c>
      <c r="AD909" s="1322" t="s">
        <v>1078</v>
      </c>
      <c r="AE909" s="1999" t="s">
        <v>1078</v>
      </c>
      <c r="AF909" s="2000" t="s">
        <v>1078</v>
      </c>
      <c r="AG909" s="1322" t="s">
        <v>2284</v>
      </c>
      <c r="AH909" s="1999">
        <v>50.3</v>
      </c>
      <c r="AI909" s="2000">
        <v>0</v>
      </c>
      <c r="AJ909" s="1322" t="s">
        <v>1078</v>
      </c>
      <c r="AK909" s="1999" t="s">
        <v>1078</v>
      </c>
      <c r="AL909" s="2000" t="s">
        <v>1078</v>
      </c>
      <c r="AM909" s="1322" t="s">
        <v>1078</v>
      </c>
      <c r="AN909" s="1999" t="s">
        <v>1078</v>
      </c>
      <c r="AO909" s="2000" t="s">
        <v>1078</v>
      </c>
    </row>
    <row r="910" spans="1:41" ht="19.5" thickTop="1">
      <c r="A910" s="1335" t="s">
        <v>6253</v>
      </c>
      <c r="B910" s="1336" t="s">
        <v>5929</v>
      </c>
      <c r="C910" s="1337"/>
      <c r="D910" s="1338"/>
      <c r="E910" s="1339"/>
      <c r="F910" s="1337"/>
      <c r="G910" s="1338"/>
      <c r="H910" s="1339"/>
      <c r="I910" s="1337"/>
      <c r="J910" s="1338"/>
      <c r="K910" s="1339"/>
      <c r="L910" s="1337"/>
      <c r="M910" s="1338"/>
      <c r="N910" s="1339"/>
      <c r="O910" s="1337"/>
      <c r="P910" s="1338"/>
      <c r="Q910" s="1339"/>
      <c r="R910" s="1337"/>
      <c r="S910" s="1338"/>
      <c r="T910" s="1339"/>
      <c r="U910" s="1337"/>
      <c r="V910" s="1338"/>
      <c r="W910" s="1339"/>
      <c r="X910" s="1337"/>
      <c r="Y910" s="1338"/>
      <c r="Z910" s="1339"/>
      <c r="AA910" s="1337"/>
      <c r="AB910" s="1775" t="s">
        <v>6792</v>
      </c>
      <c r="AC910" s="1339" t="s">
        <v>6787</v>
      </c>
      <c r="AD910" s="1337"/>
      <c r="AE910" s="1338"/>
      <c r="AF910" s="1339"/>
      <c r="AG910" s="1337"/>
      <c r="AH910" s="1338"/>
      <c r="AI910" s="1339"/>
      <c r="AJ910" s="1337"/>
      <c r="AK910" s="1338"/>
      <c r="AL910" s="1339"/>
      <c r="AM910" s="1337"/>
      <c r="AN910" s="1338"/>
      <c r="AO910" s="1339"/>
    </row>
    <row r="911" spans="1:41">
      <c r="A911" s="1340" t="s">
        <v>2240</v>
      </c>
      <c r="B911" s="1160" t="s">
        <v>4154</v>
      </c>
      <c r="C911" s="1328"/>
      <c r="D911" s="1477">
        <v>5</v>
      </c>
      <c r="E911" s="1209"/>
      <c r="F911" s="1328"/>
      <c r="G911" s="1477">
        <v>5</v>
      </c>
      <c r="H911" s="1209"/>
      <c r="I911" s="1328"/>
      <c r="J911" s="1477">
        <v>3</v>
      </c>
      <c r="K911" s="1209"/>
      <c r="L911" s="1328"/>
      <c r="M911" s="1477">
        <v>5</v>
      </c>
      <c r="N911" s="1209"/>
      <c r="O911" s="1328"/>
      <c r="P911" s="1477">
        <v>3</v>
      </c>
      <c r="Q911" s="1209"/>
      <c r="R911" s="1328"/>
      <c r="S911" s="1477">
        <v>5</v>
      </c>
      <c r="T911" s="1209"/>
      <c r="U911" s="1328"/>
      <c r="V911" s="1477">
        <v>5</v>
      </c>
      <c r="W911" s="1209"/>
      <c r="X911" s="1328"/>
      <c r="Y911" s="1477">
        <v>5</v>
      </c>
      <c r="Z911" s="1209"/>
      <c r="AA911" s="1328"/>
      <c r="AB911" s="1477">
        <v>5</v>
      </c>
      <c r="AC911" s="1209"/>
      <c r="AD911" s="1328"/>
      <c r="AE911" s="1477">
        <v>5</v>
      </c>
      <c r="AF911" s="1209"/>
      <c r="AG911" s="1328"/>
      <c r="AH911" s="1477">
        <v>5</v>
      </c>
      <c r="AI911" s="1209"/>
      <c r="AJ911" s="1328"/>
      <c r="AK911" s="1477">
        <v>5</v>
      </c>
      <c r="AL911" s="1209"/>
      <c r="AM911" s="1328"/>
      <c r="AN911" s="1477">
        <v>5</v>
      </c>
      <c r="AO911" s="1209"/>
    </row>
    <row r="912" spans="1:41">
      <c r="A912" s="1340" t="s">
        <v>2241</v>
      </c>
      <c r="B912" s="1160" t="s">
        <v>4156</v>
      </c>
      <c r="C912" s="1328"/>
      <c r="D912" s="1341">
        <v>16</v>
      </c>
      <c r="E912" s="1209"/>
      <c r="F912" s="1328"/>
      <c r="G912" s="1341">
        <v>16</v>
      </c>
      <c r="H912" s="1209"/>
      <c r="I912" s="1328"/>
      <c r="J912" s="1341">
        <v>8</v>
      </c>
      <c r="K912" s="1209"/>
      <c r="L912" s="1328"/>
      <c r="M912" s="1341">
        <v>16</v>
      </c>
      <c r="N912" s="1209"/>
      <c r="O912" s="1328"/>
      <c r="P912" s="1341">
        <v>8</v>
      </c>
      <c r="Q912" s="1209"/>
      <c r="R912" s="1328"/>
      <c r="S912" s="1341">
        <v>16</v>
      </c>
      <c r="T912" s="1209"/>
      <c r="U912" s="1328"/>
      <c r="V912" s="1341">
        <v>16</v>
      </c>
      <c r="W912" s="1209"/>
      <c r="X912" s="1328"/>
      <c r="Y912" s="1341">
        <v>16</v>
      </c>
      <c r="Z912" s="1209"/>
      <c r="AA912" s="1328"/>
      <c r="AB912" s="1341">
        <v>16</v>
      </c>
      <c r="AC912" s="1209"/>
      <c r="AD912" s="1328"/>
      <c r="AE912" s="1341">
        <v>16</v>
      </c>
      <c r="AF912" s="1209"/>
      <c r="AG912" s="1328"/>
      <c r="AH912" s="1341">
        <v>16</v>
      </c>
      <c r="AI912" s="1209"/>
      <c r="AJ912" s="1328"/>
      <c r="AK912" s="1341">
        <v>16</v>
      </c>
      <c r="AL912" s="1209"/>
      <c r="AM912" s="1328"/>
      <c r="AN912" s="1341">
        <v>16</v>
      </c>
      <c r="AO912" s="1209"/>
    </row>
    <row r="913" spans="1:41">
      <c r="A913" s="1342" t="s">
        <v>4436</v>
      </c>
      <c r="B913" s="1139" t="s">
        <v>4098</v>
      </c>
      <c r="C913" s="1328"/>
      <c r="D913" s="1208" t="s">
        <v>6640</v>
      </c>
      <c r="E913" s="1209"/>
      <c r="F913" s="1328"/>
      <c r="G913" s="1208" t="s">
        <v>6676</v>
      </c>
      <c r="H913" s="1209"/>
      <c r="I913" s="1328"/>
      <c r="J913" s="1208" t="s">
        <v>6692</v>
      </c>
      <c r="K913" s="1209"/>
      <c r="L913" s="1328"/>
      <c r="M913" s="1208" t="s">
        <v>6707</v>
      </c>
      <c r="N913" s="1209"/>
      <c r="O913" s="1328"/>
      <c r="P913" s="1208" t="s">
        <v>6736</v>
      </c>
      <c r="Q913" s="1209"/>
      <c r="R913" s="1328"/>
      <c r="S913" s="1208" t="s">
        <v>6747</v>
      </c>
      <c r="T913" s="1209"/>
      <c r="U913" s="1328"/>
      <c r="V913" s="1208" t="s">
        <v>6764</v>
      </c>
      <c r="W913" s="1209"/>
      <c r="X913" s="1328"/>
      <c r="Y913" s="1208" t="s">
        <v>6779</v>
      </c>
      <c r="Z913" s="1209"/>
      <c r="AA913" s="1328"/>
      <c r="AB913" s="1208" t="s">
        <v>6779</v>
      </c>
      <c r="AC913" s="1209"/>
      <c r="AD913" s="1328"/>
      <c r="AE913" s="1208" t="s">
        <v>6827</v>
      </c>
      <c r="AF913" s="1209"/>
      <c r="AG913" s="1328"/>
      <c r="AH913" s="1208" t="s">
        <v>6841</v>
      </c>
      <c r="AI913" s="1209"/>
      <c r="AJ913" s="1328"/>
      <c r="AK913" s="1208" t="s">
        <v>6852</v>
      </c>
      <c r="AL913" s="1209"/>
      <c r="AM913" s="1328"/>
      <c r="AN913" s="1208" t="s">
        <v>6863</v>
      </c>
      <c r="AO913" s="1209"/>
    </row>
    <row r="914" spans="1:41">
      <c r="A914" s="1342" t="s">
        <v>4438</v>
      </c>
      <c r="B914" s="1139" t="s">
        <v>5776</v>
      </c>
      <c r="C914" s="1328"/>
      <c r="D914" s="1208" t="s">
        <v>6641</v>
      </c>
      <c r="E914" s="1209"/>
      <c r="F914" s="1328"/>
      <c r="G914" s="1208" t="s">
        <v>6678</v>
      </c>
      <c r="H914" s="1209"/>
      <c r="I914" s="1328"/>
      <c r="J914" s="1208" t="s">
        <v>6694</v>
      </c>
      <c r="K914" s="1209"/>
      <c r="L914" s="1328"/>
      <c r="M914" s="1208" t="s">
        <v>6708</v>
      </c>
      <c r="N914" s="1209"/>
      <c r="O914" s="1328"/>
      <c r="P914" s="1208" t="s">
        <v>6737</v>
      </c>
      <c r="Q914" s="1209"/>
      <c r="R914" s="1328"/>
      <c r="S914" s="1208" t="s">
        <v>6749</v>
      </c>
      <c r="T914" s="1209"/>
      <c r="U914" s="1328"/>
      <c r="V914" s="1208" t="s">
        <v>6767</v>
      </c>
      <c r="W914" s="1209"/>
      <c r="X914" s="1328"/>
      <c r="Y914" s="1208" t="s">
        <v>6780</v>
      </c>
      <c r="Z914" s="1209"/>
      <c r="AA914" s="1328"/>
      <c r="AB914" s="1208" t="s">
        <v>6780</v>
      </c>
      <c r="AC914" s="1209"/>
      <c r="AD914" s="1328"/>
      <c r="AE914" s="1208" t="s">
        <v>6829</v>
      </c>
      <c r="AF914" s="1209"/>
      <c r="AG914" s="1328"/>
      <c r="AH914" s="1208" t="s">
        <v>6842</v>
      </c>
      <c r="AI914" s="1209"/>
      <c r="AJ914" s="1328"/>
      <c r="AK914" s="1208" t="s">
        <v>6853</v>
      </c>
      <c r="AL914" s="1209"/>
      <c r="AM914" s="1328"/>
      <c r="AN914" s="1208" t="s">
        <v>6867</v>
      </c>
      <c r="AO914" s="1209"/>
    </row>
    <row r="915" spans="1:41">
      <c r="A915" s="1342" t="s">
        <v>4439</v>
      </c>
      <c r="B915" s="1139" t="s">
        <v>4440</v>
      </c>
      <c r="C915" s="1328"/>
      <c r="D915" s="1208" t="s">
        <v>6653</v>
      </c>
      <c r="E915" s="1209"/>
      <c r="F915" s="1328"/>
      <c r="G915" s="1208" t="s">
        <v>6683</v>
      </c>
      <c r="H915" s="1209"/>
      <c r="I915" s="1328"/>
      <c r="J915" s="1208" t="s">
        <v>6701</v>
      </c>
      <c r="K915" s="1209"/>
      <c r="L915" s="1328"/>
      <c r="M915" s="1208" t="s">
        <v>6713</v>
      </c>
      <c r="N915" s="1209"/>
      <c r="O915" s="1328"/>
      <c r="P915" s="1208" t="s">
        <v>6741</v>
      </c>
      <c r="Q915" s="1209"/>
      <c r="R915" s="1328"/>
      <c r="S915" s="1208" t="s">
        <v>6754</v>
      </c>
      <c r="T915" s="1209"/>
      <c r="U915" s="1328"/>
      <c r="V915" s="1208" t="s">
        <v>6772</v>
      </c>
      <c r="W915" s="1209"/>
      <c r="X915" s="1328"/>
      <c r="Y915" s="1208" t="s">
        <v>6785</v>
      </c>
      <c r="Z915" s="1209"/>
      <c r="AA915" s="1328"/>
      <c r="AB915" s="1208" t="s">
        <v>6785</v>
      </c>
      <c r="AC915" s="1209"/>
      <c r="AD915" s="1328"/>
      <c r="AE915" s="1208" t="s">
        <v>6834</v>
      </c>
      <c r="AF915" s="1209"/>
      <c r="AG915" s="1328"/>
      <c r="AH915" s="1208" t="s">
        <v>6847</v>
      </c>
      <c r="AI915" s="1209"/>
      <c r="AJ915" s="1328"/>
      <c r="AK915" s="1208" t="s">
        <v>6858</v>
      </c>
      <c r="AL915" s="1209"/>
      <c r="AM915" s="1328"/>
      <c r="AN915" s="1208" t="s">
        <v>6872</v>
      </c>
      <c r="AO915" s="1209"/>
    </row>
    <row r="916" spans="1:41">
      <c r="A916" s="1342" t="s">
        <v>4107</v>
      </c>
      <c r="B916" s="1139" t="s">
        <v>5386</v>
      </c>
      <c r="C916" s="1328"/>
      <c r="D916" s="1208" t="s">
        <v>5131</v>
      </c>
      <c r="E916" s="1209"/>
      <c r="F916" s="1328"/>
      <c r="G916" s="1208" t="s">
        <v>3377</v>
      </c>
      <c r="H916" s="1209"/>
      <c r="I916" s="1328"/>
      <c r="J916" s="1208" t="s">
        <v>3164</v>
      </c>
      <c r="K916" s="1209"/>
      <c r="L916" s="1328"/>
      <c r="M916" s="1208" t="s">
        <v>6422</v>
      </c>
      <c r="N916" s="1209"/>
      <c r="O916" s="1328"/>
      <c r="P916" s="1208" t="s">
        <v>3164</v>
      </c>
      <c r="Q916" s="1209"/>
      <c r="R916" s="1328"/>
      <c r="S916" s="1208" t="s">
        <v>3391</v>
      </c>
      <c r="T916" s="1209"/>
      <c r="U916" s="1328"/>
      <c r="V916" s="1208" t="s">
        <v>3206</v>
      </c>
      <c r="W916" s="1209"/>
      <c r="X916" s="1328"/>
      <c r="Y916" s="1208" t="s">
        <v>3164</v>
      </c>
      <c r="Z916" s="1209"/>
      <c r="AA916" s="1328"/>
      <c r="AB916" s="1208" t="s">
        <v>3164</v>
      </c>
      <c r="AC916" s="1209"/>
      <c r="AD916" s="1328"/>
      <c r="AE916" s="1208" t="s">
        <v>6828</v>
      </c>
      <c r="AF916" s="1209"/>
      <c r="AG916" s="1328"/>
      <c r="AH916" s="1208" t="s">
        <v>6396</v>
      </c>
      <c r="AI916" s="1209"/>
      <c r="AJ916" s="1328"/>
      <c r="AK916" s="1208" t="s">
        <v>3164</v>
      </c>
      <c r="AL916" s="1209"/>
      <c r="AM916" s="1328"/>
      <c r="AN916" s="1208" t="s">
        <v>6864</v>
      </c>
      <c r="AO916" s="1209"/>
    </row>
    <row r="917" spans="1:41">
      <c r="A917" s="1342" t="s">
        <v>4586</v>
      </c>
      <c r="B917" s="1139" t="s">
        <v>4587</v>
      </c>
      <c r="C917" s="1328"/>
      <c r="D917" s="1208" t="s">
        <v>4817</v>
      </c>
      <c r="E917" s="1209"/>
      <c r="F917" s="1328"/>
      <c r="G917" s="1208" t="s">
        <v>4817</v>
      </c>
      <c r="H917" s="1209"/>
      <c r="I917" s="1328"/>
      <c r="J917" s="1208" t="s">
        <v>5100</v>
      </c>
      <c r="K917" s="1209"/>
      <c r="L917" s="1328"/>
      <c r="M917" s="1208" t="s">
        <v>4817</v>
      </c>
      <c r="N917" s="1209"/>
      <c r="O917" s="1328"/>
      <c r="P917" s="1208" t="s">
        <v>5100</v>
      </c>
      <c r="Q917" s="1209"/>
      <c r="R917" s="1328"/>
      <c r="S917" s="1208" t="s">
        <v>4817</v>
      </c>
      <c r="T917" s="1209"/>
      <c r="U917" s="1328"/>
      <c r="V917" s="1208" t="s">
        <v>4817</v>
      </c>
      <c r="W917" s="1209"/>
      <c r="X917" s="1328"/>
      <c r="Y917" s="1208" t="s">
        <v>4817</v>
      </c>
      <c r="Z917" s="1209"/>
      <c r="AA917" s="1328"/>
      <c r="AB917" s="1208" t="s">
        <v>4817</v>
      </c>
      <c r="AC917" s="1209"/>
      <c r="AD917" s="1328"/>
      <c r="AE917" s="1208" t="s">
        <v>4817</v>
      </c>
      <c r="AF917" s="1209"/>
      <c r="AG917" s="1328"/>
      <c r="AH917" s="1208" t="s">
        <v>4817</v>
      </c>
      <c r="AI917" s="1209"/>
      <c r="AJ917" s="1328"/>
      <c r="AK917" s="1208" t="s">
        <v>4817</v>
      </c>
      <c r="AL917" s="1209"/>
      <c r="AM917" s="1328"/>
      <c r="AN917" s="1208" t="s">
        <v>4817</v>
      </c>
      <c r="AO917" s="1209"/>
    </row>
    <row r="918" spans="1:41">
      <c r="A918" s="1342" t="s">
        <v>4588</v>
      </c>
      <c r="B918" s="1139" t="s">
        <v>4589</v>
      </c>
      <c r="C918" s="1328"/>
      <c r="D918" s="1208" t="s">
        <v>4818</v>
      </c>
      <c r="E918" s="1209"/>
      <c r="F918" s="1328"/>
      <c r="G918" s="1208" t="s">
        <v>4818</v>
      </c>
      <c r="H918" s="1209"/>
      <c r="I918" s="1328"/>
      <c r="J918" s="1208" t="s">
        <v>2261</v>
      </c>
      <c r="K918" s="1209"/>
      <c r="L918" s="1328"/>
      <c r="M918" s="1208" t="s">
        <v>4818</v>
      </c>
      <c r="N918" s="1209"/>
      <c r="O918" s="1328"/>
      <c r="P918" s="1208" t="s">
        <v>2261</v>
      </c>
      <c r="Q918" s="1209"/>
      <c r="R918" s="1328"/>
      <c r="S918" s="1208" t="s">
        <v>4818</v>
      </c>
      <c r="T918" s="1209"/>
      <c r="U918" s="1328"/>
      <c r="V918" s="1208" t="s">
        <v>4818</v>
      </c>
      <c r="W918" s="1209"/>
      <c r="X918" s="1328"/>
      <c r="Y918" s="1208" t="s">
        <v>4818</v>
      </c>
      <c r="Z918" s="1209"/>
      <c r="AA918" s="1328"/>
      <c r="AB918" s="1208" t="s">
        <v>4818</v>
      </c>
      <c r="AC918" s="1209"/>
      <c r="AD918" s="1328"/>
      <c r="AE918" s="1208" t="s">
        <v>4818</v>
      </c>
      <c r="AF918" s="1209"/>
      <c r="AG918" s="1328"/>
      <c r="AH918" s="1208" t="s">
        <v>4818</v>
      </c>
      <c r="AI918" s="1209"/>
      <c r="AJ918" s="1328"/>
      <c r="AK918" s="1208" t="s">
        <v>4818</v>
      </c>
      <c r="AL918" s="1209"/>
      <c r="AM918" s="1328"/>
      <c r="AN918" s="1208" t="s">
        <v>4818</v>
      </c>
      <c r="AO918" s="1209"/>
    </row>
    <row r="919" spans="1:41">
      <c r="A919" s="1342" t="s">
        <v>6637</v>
      </c>
      <c r="B919" s="1139" t="s">
        <v>4591</v>
      </c>
      <c r="C919" s="1328"/>
      <c r="D919" s="1208" t="s">
        <v>4819</v>
      </c>
      <c r="E919" s="1209"/>
      <c r="F919" s="1328"/>
      <c r="G919" s="1208" t="s">
        <v>4819</v>
      </c>
      <c r="H919" s="1209"/>
      <c r="I919" s="1328"/>
      <c r="J919" s="1208" t="s">
        <v>4819</v>
      </c>
      <c r="K919" s="1209"/>
      <c r="L919" s="1328"/>
      <c r="M919" s="1208" t="s">
        <v>4819</v>
      </c>
      <c r="N919" s="1209"/>
      <c r="O919" s="1328"/>
      <c r="P919" s="1208" t="s">
        <v>4819</v>
      </c>
      <c r="Q919" s="1209"/>
      <c r="R919" s="1328"/>
      <c r="S919" s="1208" t="s">
        <v>4819</v>
      </c>
      <c r="T919" s="1209"/>
      <c r="U919" s="1328"/>
      <c r="V919" s="1208" t="s">
        <v>4819</v>
      </c>
      <c r="W919" s="1209"/>
      <c r="X919" s="1328"/>
      <c r="Y919" s="1208" t="s">
        <v>4819</v>
      </c>
      <c r="Z919" s="1209"/>
      <c r="AA919" s="1328"/>
      <c r="AB919" s="1208" t="s">
        <v>4819</v>
      </c>
      <c r="AC919" s="1209"/>
      <c r="AD919" s="1328"/>
      <c r="AE919" s="1208" t="s">
        <v>4819</v>
      </c>
      <c r="AF919" s="1209"/>
      <c r="AG919" s="1328"/>
      <c r="AH919" s="1208" t="s">
        <v>4819</v>
      </c>
      <c r="AI919" s="1209"/>
      <c r="AJ919" s="1328"/>
      <c r="AK919" s="1208" t="s">
        <v>4819</v>
      </c>
      <c r="AL919" s="1209"/>
      <c r="AM919" s="1328"/>
      <c r="AN919" s="1208" t="s">
        <v>4819</v>
      </c>
      <c r="AO919" s="1209"/>
    </row>
    <row r="920" spans="1:41">
      <c r="A920" s="1342" t="s">
        <v>4592</v>
      </c>
      <c r="B920" s="1343" t="s">
        <v>4593</v>
      </c>
      <c r="C920" s="1328"/>
      <c r="D920" s="1208" t="s">
        <v>4840</v>
      </c>
      <c r="E920" s="1209"/>
      <c r="F920" s="1328"/>
      <c r="G920" s="1208" t="s">
        <v>4840</v>
      </c>
      <c r="H920" s="1209"/>
      <c r="I920" s="1328"/>
      <c r="J920" s="1208" t="s">
        <v>4840</v>
      </c>
      <c r="K920" s="1209"/>
      <c r="L920" s="1328"/>
      <c r="M920" s="1208" t="s">
        <v>4840</v>
      </c>
      <c r="N920" s="1209"/>
      <c r="O920" s="1328"/>
      <c r="P920" s="1208" t="s">
        <v>4840</v>
      </c>
      <c r="Q920" s="1209"/>
      <c r="R920" s="1328"/>
      <c r="S920" s="1208" t="s">
        <v>4840</v>
      </c>
      <c r="T920" s="1209"/>
      <c r="U920" s="1328"/>
      <c r="V920" s="1208" t="s">
        <v>6773</v>
      </c>
      <c r="W920" s="1209"/>
      <c r="X920" s="1328"/>
      <c r="Y920" s="1208" t="s">
        <v>4840</v>
      </c>
      <c r="Z920" s="1209"/>
      <c r="AA920" s="1328"/>
      <c r="AB920" s="1208" t="s">
        <v>4840</v>
      </c>
      <c r="AC920" s="1209"/>
      <c r="AD920" s="1328"/>
      <c r="AE920" s="1208" t="s">
        <v>4840</v>
      </c>
      <c r="AF920" s="1209"/>
      <c r="AG920" s="1328"/>
      <c r="AH920" s="1208" t="s">
        <v>4840</v>
      </c>
      <c r="AI920" s="1209"/>
      <c r="AJ920" s="1328"/>
      <c r="AK920" s="1208" t="s">
        <v>4840</v>
      </c>
      <c r="AL920" s="1209"/>
      <c r="AM920" s="1328"/>
      <c r="AN920" s="1208" t="s">
        <v>4820</v>
      </c>
      <c r="AO920" s="1209"/>
    </row>
    <row r="921" spans="1:41">
      <c r="A921" s="1342" t="s">
        <v>4594</v>
      </c>
      <c r="B921" s="1139" t="s">
        <v>4595</v>
      </c>
      <c r="C921" s="1328"/>
      <c r="D921" s="1208" t="s">
        <v>4821</v>
      </c>
      <c r="E921" s="1209"/>
      <c r="F921" s="1328"/>
      <c r="G921" s="1208" t="s">
        <v>4821</v>
      </c>
      <c r="H921" s="1209"/>
      <c r="I921" s="1328"/>
      <c r="J921" s="1208" t="s">
        <v>4821</v>
      </c>
      <c r="K921" s="1209"/>
      <c r="L921" s="1328"/>
      <c r="M921" s="1208" t="s">
        <v>4821</v>
      </c>
      <c r="N921" s="1209"/>
      <c r="O921" s="1328"/>
      <c r="P921" s="1208" t="s">
        <v>4821</v>
      </c>
      <c r="Q921" s="1209"/>
      <c r="R921" s="1328"/>
      <c r="S921" s="1208" t="s">
        <v>4821</v>
      </c>
      <c r="T921" s="1209"/>
      <c r="U921" s="1328"/>
      <c r="V921" s="1208" t="s">
        <v>4821</v>
      </c>
      <c r="W921" s="1209"/>
      <c r="X921" s="1328"/>
      <c r="Y921" s="1208" t="s">
        <v>4821</v>
      </c>
      <c r="Z921" s="1209"/>
      <c r="AA921" s="1328"/>
      <c r="AB921" s="1208" t="s">
        <v>4821</v>
      </c>
      <c r="AC921" s="1209"/>
      <c r="AD921" s="1328"/>
      <c r="AE921" s="1208" t="s">
        <v>4821</v>
      </c>
      <c r="AF921" s="1209"/>
      <c r="AG921" s="1328"/>
      <c r="AH921" s="1208" t="s">
        <v>4821</v>
      </c>
      <c r="AI921" s="1209"/>
      <c r="AJ921" s="1328"/>
      <c r="AK921" s="1208" t="s">
        <v>4821</v>
      </c>
      <c r="AL921" s="1209"/>
      <c r="AM921" s="1328"/>
      <c r="AN921" s="1208" t="s">
        <v>4821</v>
      </c>
      <c r="AO921" s="1209"/>
    </row>
    <row r="922" spans="1:41">
      <c r="A922" s="1344" t="s">
        <v>4596</v>
      </c>
      <c r="B922" s="1139" t="s">
        <v>4597</v>
      </c>
      <c r="C922" s="1300" t="s">
        <v>6654</v>
      </c>
      <c r="D922" s="1301" t="s">
        <v>6655</v>
      </c>
      <c r="E922" s="1302" t="s">
        <v>6656</v>
      </c>
      <c r="F922" s="1300" t="s">
        <v>6654</v>
      </c>
      <c r="G922" s="1301" t="s">
        <v>6655</v>
      </c>
      <c r="H922" s="1302" t="s">
        <v>6656</v>
      </c>
      <c r="I922" s="1300" t="s">
        <v>6654</v>
      </c>
      <c r="J922" s="1301" t="s">
        <v>6655</v>
      </c>
      <c r="K922" s="1302" t="s">
        <v>6656</v>
      </c>
      <c r="L922" s="1300" t="s">
        <v>6715</v>
      </c>
      <c r="M922" s="1301" t="s">
        <v>6716</v>
      </c>
      <c r="N922" s="1302" t="s">
        <v>6717</v>
      </c>
      <c r="O922" s="1300" t="s">
        <v>6715</v>
      </c>
      <c r="P922" s="1301" t="s">
        <v>6716</v>
      </c>
      <c r="Q922" s="1302" t="s">
        <v>6717</v>
      </c>
      <c r="R922" s="1300" t="s">
        <v>6715</v>
      </c>
      <c r="S922" s="1301" t="s">
        <v>6716</v>
      </c>
      <c r="T922" s="1302" t="s">
        <v>6717</v>
      </c>
      <c r="U922" s="1300" t="s">
        <v>6654</v>
      </c>
      <c r="V922" s="1301" t="s">
        <v>6655</v>
      </c>
      <c r="W922" s="1302" t="s">
        <v>6656</v>
      </c>
      <c r="X922" s="1300" t="s">
        <v>6654</v>
      </c>
      <c r="Y922" s="1301" t="s">
        <v>6655</v>
      </c>
      <c r="Z922" s="1302" t="s">
        <v>6656</v>
      </c>
      <c r="AA922" s="1300" t="s">
        <v>6795</v>
      </c>
      <c r="AB922" s="1301" t="s">
        <v>6796</v>
      </c>
      <c r="AC922" s="1302" t="s">
        <v>6797</v>
      </c>
      <c r="AD922" s="1300" t="s">
        <v>6654</v>
      </c>
      <c r="AE922" s="1301" t="s">
        <v>6655</v>
      </c>
      <c r="AF922" s="1302" t="s">
        <v>6656</v>
      </c>
      <c r="AG922" s="1300" t="s">
        <v>6654</v>
      </c>
      <c r="AH922" s="1301" t="s">
        <v>6655</v>
      </c>
      <c r="AI922" s="1302" t="s">
        <v>6656</v>
      </c>
      <c r="AJ922" s="1300" t="s">
        <v>6654</v>
      </c>
      <c r="AK922" s="1301" t="s">
        <v>6655</v>
      </c>
      <c r="AL922" s="1302" t="s">
        <v>6656</v>
      </c>
      <c r="AM922" s="1300" t="s">
        <v>6715</v>
      </c>
      <c r="AN922" s="1301" t="s">
        <v>6716</v>
      </c>
      <c r="AO922" s="1302" t="s">
        <v>6717</v>
      </c>
    </row>
    <row r="923" spans="1:41">
      <c r="A923" s="1345" t="s">
        <v>4601</v>
      </c>
      <c r="B923" s="1304" t="s">
        <v>4602</v>
      </c>
      <c r="C923" s="1510">
        <v>31</v>
      </c>
      <c r="D923" s="1511">
        <v>32</v>
      </c>
      <c r="E923" s="1512" t="s">
        <v>1078</v>
      </c>
      <c r="F923" s="1510">
        <v>21</v>
      </c>
      <c r="G923" s="1511">
        <v>22</v>
      </c>
      <c r="H923" s="1512" t="s">
        <v>1078</v>
      </c>
      <c r="I923" s="1510">
        <v>30</v>
      </c>
      <c r="J923" s="1511">
        <v>28</v>
      </c>
      <c r="K923" s="1512">
        <v>28</v>
      </c>
      <c r="L923" s="1510">
        <v>31</v>
      </c>
      <c r="M923" s="1511">
        <v>30</v>
      </c>
      <c r="N923" s="1512" t="s">
        <v>1078</v>
      </c>
      <c r="O923" s="1510">
        <v>27</v>
      </c>
      <c r="P923" s="1511">
        <v>30</v>
      </c>
      <c r="Q923" s="1512">
        <v>28</v>
      </c>
      <c r="R923" s="1510">
        <v>25</v>
      </c>
      <c r="S923" s="1511">
        <v>25</v>
      </c>
      <c r="T923" s="1512" t="s">
        <v>1078</v>
      </c>
      <c r="U923" s="1510">
        <v>24</v>
      </c>
      <c r="V923" s="1511">
        <v>25</v>
      </c>
      <c r="W923" s="1512" t="s">
        <v>1078</v>
      </c>
      <c r="X923" s="1510">
        <v>14</v>
      </c>
      <c r="Y923" s="1511">
        <v>21</v>
      </c>
      <c r="Z923" s="1512" t="s">
        <v>1078</v>
      </c>
      <c r="AA923" s="1510">
        <v>14</v>
      </c>
      <c r="AB923" s="1511">
        <v>21</v>
      </c>
      <c r="AC923" s="1512" t="s">
        <v>1078</v>
      </c>
      <c r="AD923" s="1510">
        <v>25</v>
      </c>
      <c r="AE923" s="1511">
        <v>24</v>
      </c>
      <c r="AF923" s="1512" t="s">
        <v>1078</v>
      </c>
      <c r="AG923" s="1510">
        <v>24</v>
      </c>
      <c r="AH923" s="1511">
        <v>24</v>
      </c>
      <c r="AI923" s="1512" t="s">
        <v>1078</v>
      </c>
      <c r="AJ923" s="1510">
        <v>18</v>
      </c>
      <c r="AK923" s="1511">
        <v>19</v>
      </c>
      <c r="AL923" s="1512" t="s">
        <v>1078</v>
      </c>
      <c r="AM923" s="1510">
        <v>25</v>
      </c>
      <c r="AN923" s="1511">
        <v>26</v>
      </c>
      <c r="AO923" s="1512" t="s">
        <v>1078</v>
      </c>
    </row>
    <row r="924" spans="1:41">
      <c r="A924" s="1349" t="s">
        <v>4603</v>
      </c>
      <c r="B924" s="1350" t="s">
        <v>4604</v>
      </c>
      <c r="C924" s="1513">
        <v>28</v>
      </c>
      <c r="D924" s="1514">
        <v>29</v>
      </c>
      <c r="E924" s="1515" t="s">
        <v>1078</v>
      </c>
      <c r="F924" s="1513">
        <v>19</v>
      </c>
      <c r="G924" s="1514">
        <v>20</v>
      </c>
      <c r="H924" s="1515" t="s">
        <v>1078</v>
      </c>
      <c r="I924" s="1513">
        <v>23</v>
      </c>
      <c r="J924" s="1514">
        <v>21</v>
      </c>
      <c r="K924" s="1515">
        <v>20</v>
      </c>
      <c r="L924" s="1513">
        <v>28</v>
      </c>
      <c r="M924" s="1514">
        <v>27</v>
      </c>
      <c r="N924" s="1515" t="s">
        <v>1078</v>
      </c>
      <c r="O924" s="1513">
        <v>23</v>
      </c>
      <c r="P924" s="1514">
        <v>25</v>
      </c>
      <c r="Q924" s="1515">
        <v>24</v>
      </c>
      <c r="R924" s="1513">
        <v>22</v>
      </c>
      <c r="S924" s="1514">
        <v>23</v>
      </c>
      <c r="T924" s="1515" t="s">
        <v>1078</v>
      </c>
      <c r="U924" s="1513">
        <v>20</v>
      </c>
      <c r="V924" s="1514">
        <v>21</v>
      </c>
      <c r="W924" s="1515" t="s">
        <v>1078</v>
      </c>
      <c r="X924" s="1513">
        <v>10</v>
      </c>
      <c r="Y924" s="1514">
        <v>17</v>
      </c>
      <c r="Z924" s="1515" t="s">
        <v>1078</v>
      </c>
      <c r="AA924" s="1513">
        <v>10</v>
      </c>
      <c r="AB924" s="1514">
        <v>17</v>
      </c>
      <c r="AC924" s="1515" t="s">
        <v>1078</v>
      </c>
      <c r="AD924" s="1513">
        <v>23</v>
      </c>
      <c r="AE924" s="1514">
        <v>21</v>
      </c>
      <c r="AF924" s="1515" t="s">
        <v>1078</v>
      </c>
      <c r="AG924" s="1513">
        <v>17</v>
      </c>
      <c r="AH924" s="1514">
        <v>18</v>
      </c>
      <c r="AI924" s="1515" t="s">
        <v>1078</v>
      </c>
      <c r="AJ924" s="1513">
        <v>14</v>
      </c>
      <c r="AK924" s="1514">
        <v>14</v>
      </c>
      <c r="AL924" s="1515" t="s">
        <v>1078</v>
      </c>
      <c r="AM924" s="1513">
        <v>22</v>
      </c>
      <c r="AN924" s="1514">
        <v>23</v>
      </c>
      <c r="AO924" s="1515" t="s">
        <v>1078</v>
      </c>
    </row>
    <row r="925" spans="1:41">
      <c r="A925" s="1349" t="s">
        <v>4605</v>
      </c>
      <c r="B925" s="1350" t="s">
        <v>4606</v>
      </c>
      <c r="C925" s="1516">
        <v>61.5</v>
      </c>
      <c r="D925" s="1485">
        <v>61.7</v>
      </c>
      <c r="E925" s="1486" t="s">
        <v>1078</v>
      </c>
      <c r="F925" s="1516">
        <v>62</v>
      </c>
      <c r="G925" s="1485">
        <v>62.5</v>
      </c>
      <c r="H925" s="1486" t="s">
        <v>1078</v>
      </c>
      <c r="I925" s="1516">
        <v>61.7</v>
      </c>
      <c r="J925" s="1485">
        <v>62</v>
      </c>
      <c r="K925" s="1486">
        <v>62.1</v>
      </c>
      <c r="L925" s="1516">
        <v>60.7</v>
      </c>
      <c r="M925" s="1485">
        <v>61.2</v>
      </c>
      <c r="N925" s="1486" t="s">
        <v>1078</v>
      </c>
      <c r="O925" s="1516">
        <v>62.7</v>
      </c>
      <c r="P925" s="1485">
        <v>62.2</v>
      </c>
      <c r="Q925" s="1486">
        <v>62</v>
      </c>
      <c r="R925" s="1516">
        <v>61.8</v>
      </c>
      <c r="S925" s="1485">
        <v>60.7</v>
      </c>
      <c r="T925" s="1486" t="s">
        <v>1078</v>
      </c>
      <c r="U925" s="1516">
        <v>61.6</v>
      </c>
      <c r="V925" s="1485">
        <v>62.6</v>
      </c>
      <c r="W925" s="1486" t="s">
        <v>1078</v>
      </c>
      <c r="X925" s="1516">
        <v>61.1</v>
      </c>
      <c r="Y925" s="1485">
        <v>61.8</v>
      </c>
      <c r="Z925" s="1486" t="s">
        <v>1078</v>
      </c>
      <c r="AA925" s="1516">
        <v>61.1</v>
      </c>
      <c r="AB925" s="1485">
        <v>61.8</v>
      </c>
      <c r="AC925" s="1486" t="s">
        <v>1078</v>
      </c>
      <c r="AD925" s="1516">
        <v>61.4</v>
      </c>
      <c r="AE925" s="1485">
        <v>61.5</v>
      </c>
      <c r="AF925" s="1486" t="s">
        <v>1078</v>
      </c>
      <c r="AG925" s="1516">
        <v>60.8</v>
      </c>
      <c r="AH925" s="1485">
        <v>61</v>
      </c>
      <c r="AI925" s="1486" t="s">
        <v>1078</v>
      </c>
      <c r="AJ925" s="1516">
        <v>61.3</v>
      </c>
      <c r="AK925" s="1485">
        <v>61.3</v>
      </c>
      <c r="AL925" s="1486" t="s">
        <v>1078</v>
      </c>
      <c r="AM925" s="1516">
        <v>61.1</v>
      </c>
      <c r="AN925" s="1485">
        <v>61.7</v>
      </c>
      <c r="AO925" s="1486" t="s">
        <v>1078</v>
      </c>
    </row>
    <row r="926" spans="1:41">
      <c r="A926" s="1349" t="s">
        <v>4607</v>
      </c>
      <c r="B926" s="1350" t="s">
        <v>4608</v>
      </c>
      <c r="C926" s="1516">
        <v>61</v>
      </c>
      <c r="D926" s="1485">
        <v>61.3</v>
      </c>
      <c r="E926" s="1486" t="s">
        <v>1078</v>
      </c>
      <c r="F926" s="1516">
        <v>61.6</v>
      </c>
      <c r="G926" s="1485">
        <v>62.1</v>
      </c>
      <c r="H926" s="1486" t="s">
        <v>1078</v>
      </c>
      <c r="I926" s="1516">
        <v>61.1</v>
      </c>
      <c r="J926" s="1485">
        <v>61.3</v>
      </c>
      <c r="K926" s="1486">
        <v>61.4</v>
      </c>
      <c r="L926" s="1516">
        <v>60.3</v>
      </c>
      <c r="M926" s="1485">
        <v>60.7</v>
      </c>
      <c r="N926" s="1486" t="s">
        <v>1078</v>
      </c>
      <c r="O926" s="1516">
        <v>61.6</v>
      </c>
      <c r="P926" s="1485">
        <v>61.5</v>
      </c>
      <c r="Q926" s="1486">
        <v>61.5</v>
      </c>
      <c r="R926" s="1516">
        <v>61.4</v>
      </c>
      <c r="S926" s="1485">
        <v>60.3</v>
      </c>
      <c r="T926" s="1486" t="s">
        <v>1078</v>
      </c>
      <c r="U926" s="1516">
        <v>61.2</v>
      </c>
      <c r="V926" s="1485">
        <v>62</v>
      </c>
      <c r="W926" s="1486" t="s">
        <v>1078</v>
      </c>
      <c r="X926" s="1516">
        <v>60.6</v>
      </c>
      <c r="Y926" s="1485">
        <v>61</v>
      </c>
      <c r="Z926" s="1486" t="s">
        <v>1078</v>
      </c>
      <c r="AA926" s="1516">
        <v>60.6</v>
      </c>
      <c r="AB926" s="1485">
        <v>61</v>
      </c>
      <c r="AC926" s="1486" t="s">
        <v>1078</v>
      </c>
      <c r="AD926" s="1516">
        <v>60.9</v>
      </c>
      <c r="AE926" s="1485">
        <v>61.1</v>
      </c>
      <c r="AF926" s="1486" t="s">
        <v>1078</v>
      </c>
      <c r="AG926" s="1516">
        <v>60.5</v>
      </c>
      <c r="AH926" s="1485">
        <v>60.7</v>
      </c>
      <c r="AI926" s="1486" t="s">
        <v>1078</v>
      </c>
      <c r="AJ926" s="1516">
        <v>60.9</v>
      </c>
      <c r="AK926" s="1485">
        <v>60.7</v>
      </c>
      <c r="AL926" s="1486" t="s">
        <v>1078</v>
      </c>
      <c r="AM926" s="1516">
        <v>60.8</v>
      </c>
      <c r="AN926" s="1485">
        <v>61.1</v>
      </c>
      <c r="AO926" s="1486" t="s">
        <v>1078</v>
      </c>
    </row>
    <row r="927" spans="1:41">
      <c r="A927" s="1349" t="s">
        <v>4609</v>
      </c>
      <c r="B927" s="1350" t="s">
        <v>4610</v>
      </c>
      <c r="C927" s="1517">
        <v>0.76</v>
      </c>
      <c r="D927" s="1518">
        <v>0.85</v>
      </c>
      <c r="E927" s="1519" t="s">
        <v>1078</v>
      </c>
      <c r="F927" s="1517">
        <v>0.69</v>
      </c>
      <c r="G927" s="1518">
        <v>0.93</v>
      </c>
      <c r="H927" s="1519" t="s">
        <v>1078</v>
      </c>
      <c r="I927" s="1517">
        <v>0.79</v>
      </c>
      <c r="J927" s="1518">
        <v>0.67</v>
      </c>
      <c r="K927" s="1519">
        <v>0.71</v>
      </c>
      <c r="L927" s="1517">
        <v>0.79</v>
      </c>
      <c r="M927" s="1518">
        <v>0.97</v>
      </c>
      <c r="N927" s="1519" t="s">
        <v>1078</v>
      </c>
      <c r="O927" s="1517">
        <v>0.76</v>
      </c>
      <c r="P927" s="1518">
        <v>0.75</v>
      </c>
      <c r="Q927" s="1519">
        <v>1.01</v>
      </c>
      <c r="R927" s="1517">
        <v>0.77</v>
      </c>
      <c r="S927" s="1518">
        <v>0.93</v>
      </c>
      <c r="T927" s="1519" t="s">
        <v>1078</v>
      </c>
      <c r="U927" s="1517">
        <v>1</v>
      </c>
      <c r="V927" s="1518">
        <v>1.06</v>
      </c>
      <c r="W927" s="1519" t="s">
        <v>1078</v>
      </c>
      <c r="X927" s="1517">
        <v>0.84</v>
      </c>
      <c r="Y927" s="1518">
        <v>0.89</v>
      </c>
      <c r="Z927" s="1519" t="s">
        <v>1078</v>
      </c>
      <c r="AA927" s="1517">
        <v>0.84</v>
      </c>
      <c r="AB927" s="1518">
        <v>0.89</v>
      </c>
      <c r="AC927" s="1519" t="s">
        <v>1078</v>
      </c>
      <c r="AD927" s="1517">
        <v>0.85</v>
      </c>
      <c r="AE927" s="1518">
        <v>0.7</v>
      </c>
      <c r="AF927" s="1519" t="s">
        <v>1078</v>
      </c>
      <c r="AG927" s="1517">
        <v>0.78</v>
      </c>
      <c r="AH927" s="1518">
        <v>0.62</v>
      </c>
      <c r="AI927" s="1519" t="s">
        <v>1078</v>
      </c>
      <c r="AJ927" s="1517">
        <v>0.62</v>
      </c>
      <c r="AK927" s="1518">
        <v>0.72</v>
      </c>
      <c r="AL927" s="1519" t="s">
        <v>1078</v>
      </c>
      <c r="AM927" s="1517">
        <v>0.96</v>
      </c>
      <c r="AN927" s="1518">
        <v>0.68</v>
      </c>
      <c r="AO927" s="1519" t="s">
        <v>1078</v>
      </c>
    </row>
    <row r="928" spans="1:41">
      <c r="A928" s="1349" t="s">
        <v>4611</v>
      </c>
      <c r="B928" s="1350" t="s">
        <v>4612</v>
      </c>
      <c r="C928" s="1517">
        <v>2</v>
      </c>
      <c r="D928" s="1518">
        <v>2.35</v>
      </c>
      <c r="E928" s="1519" t="s">
        <v>1078</v>
      </c>
      <c r="F928" s="1517">
        <v>3.17</v>
      </c>
      <c r="G928" s="1518">
        <v>2.62</v>
      </c>
      <c r="H928" s="1519" t="s">
        <v>1078</v>
      </c>
      <c r="I928" s="1517">
        <v>3.06</v>
      </c>
      <c r="J928" s="1518">
        <v>3</v>
      </c>
      <c r="K928" s="1519">
        <v>3.04</v>
      </c>
      <c r="L928" s="1517">
        <v>2.29</v>
      </c>
      <c r="M928" s="1518">
        <v>2.3199999999999998</v>
      </c>
      <c r="N928" s="1519" t="s">
        <v>1078</v>
      </c>
      <c r="O928" s="1517">
        <v>3.2</v>
      </c>
      <c r="P928" s="1518">
        <v>2.5499999999999998</v>
      </c>
      <c r="Q928" s="1519">
        <v>3.35</v>
      </c>
      <c r="R928" s="1517">
        <v>3.1</v>
      </c>
      <c r="S928" s="1518">
        <v>2.5499999999999998</v>
      </c>
      <c r="T928" s="1519" t="s">
        <v>1078</v>
      </c>
      <c r="U928" s="1517">
        <v>2.13</v>
      </c>
      <c r="V928" s="1518">
        <v>2.04</v>
      </c>
      <c r="W928" s="1519" t="s">
        <v>1078</v>
      </c>
      <c r="X928" s="1517">
        <v>2.72</v>
      </c>
      <c r="Y928" s="1518">
        <v>3.26</v>
      </c>
      <c r="Z928" s="1519" t="s">
        <v>1078</v>
      </c>
      <c r="AA928" s="1517">
        <v>2.72</v>
      </c>
      <c r="AB928" s="1518">
        <v>3.26</v>
      </c>
      <c r="AC928" s="1519" t="s">
        <v>1078</v>
      </c>
      <c r="AD928" s="1517">
        <v>2.88</v>
      </c>
      <c r="AE928" s="1518">
        <v>2.4</v>
      </c>
      <c r="AF928" s="1519" t="s">
        <v>1078</v>
      </c>
      <c r="AG928" s="1517">
        <v>3.5</v>
      </c>
      <c r="AH928" s="1518">
        <v>3.24</v>
      </c>
      <c r="AI928" s="1519" t="s">
        <v>1078</v>
      </c>
      <c r="AJ928" s="1517">
        <v>3.63</v>
      </c>
      <c r="AK928" s="1518">
        <v>2.92</v>
      </c>
      <c r="AL928" s="1519" t="s">
        <v>1078</v>
      </c>
      <c r="AM928" s="1517">
        <v>2.21</v>
      </c>
      <c r="AN928" s="1518">
        <v>2.42</v>
      </c>
      <c r="AO928" s="1519" t="s">
        <v>1078</v>
      </c>
    </row>
    <row r="929" spans="1:41">
      <c r="A929" s="1349" t="s">
        <v>4613</v>
      </c>
      <c r="B929" s="1350" t="s">
        <v>4614</v>
      </c>
      <c r="C929" s="1517">
        <v>-0.59</v>
      </c>
      <c r="D929" s="1518">
        <v>-0.56999999999999995</v>
      </c>
      <c r="E929" s="1519" t="s">
        <v>1078</v>
      </c>
      <c r="F929" s="1517">
        <v>-0.51</v>
      </c>
      <c r="G929" s="1518">
        <v>-0.57999999999999996</v>
      </c>
      <c r="H929" s="1519" t="s">
        <v>1078</v>
      </c>
      <c r="I929" s="1517" t="s">
        <v>2261</v>
      </c>
      <c r="J929" s="1518" t="s">
        <v>2261</v>
      </c>
      <c r="K929" s="1519" t="s">
        <v>2261</v>
      </c>
      <c r="L929" s="1517">
        <v>-0.56999999999999995</v>
      </c>
      <c r="M929" s="1518">
        <v>-0.59</v>
      </c>
      <c r="N929" s="1519" t="s">
        <v>1078</v>
      </c>
      <c r="O929" s="1517" t="s">
        <v>2261</v>
      </c>
      <c r="P929" s="1518" t="s">
        <v>2261</v>
      </c>
      <c r="Q929" s="1519" t="s">
        <v>2261</v>
      </c>
      <c r="R929" s="1517">
        <v>-0.54</v>
      </c>
      <c r="S929" s="1518">
        <v>-0.63</v>
      </c>
      <c r="T929" s="1519" t="s">
        <v>1078</v>
      </c>
      <c r="U929" s="1517">
        <v>-0.56000000000000005</v>
      </c>
      <c r="V929" s="1518">
        <v>-0.54</v>
      </c>
      <c r="W929" s="1519" t="s">
        <v>1078</v>
      </c>
      <c r="X929" s="1517">
        <v>-0.5</v>
      </c>
      <c r="Y929" s="1518">
        <v>-0.5</v>
      </c>
      <c r="Z929" s="1519" t="s">
        <v>1078</v>
      </c>
      <c r="AA929" s="1517">
        <v>-0.5</v>
      </c>
      <c r="AB929" s="1518">
        <v>-0.5</v>
      </c>
      <c r="AC929" s="1519" t="s">
        <v>1078</v>
      </c>
      <c r="AD929" s="1517">
        <v>-0.57999999999999996</v>
      </c>
      <c r="AE929" s="1518">
        <v>-0.56000000000000005</v>
      </c>
      <c r="AF929" s="1519" t="s">
        <v>1078</v>
      </c>
      <c r="AG929" s="1517">
        <v>-0.57999999999999996</v>
      </c>
      <c r="AH929" s="1518">
        <v>-0.61</v>
      </c>
      <c r="AI929" s="1519" t="s">
        <v>1078</v>
      </c>
      <c r="AJ929" s="1517">
        <v>-0.5</v>
      </c>
      <c r="AK929" s="1518">
        <v>-0.56999999999999995</v>
      </c>
      <c r="AL929" s="1519" t="s">
        <v>1078</v>
      </c>
      <c r="AM929" s="1517">
        <v>-0.63</v>
      </c>
      <c r="AN929" s="1518">
        <v>-0.61</v>
      </c>
      <c r="AO929" s="1519" t="s">
        <v>1078</v>
      </c>
    </row>
    <row r="930" spans="1:41">
      <c r="A930" s="1349" t="s">
        <v>4615</v>
      </c>
      <c r="B930" s="1350" t="s">
        <v>4616</v>
      </c>
      <c r="C930" s="1517">
        <v>0.18</v>
      </c>
      <c r="D930" s="1518">
        <v>0.15</v>
      </c>
      <c r="E930" s="1519" t="s">
        <v>1078</v>
      </c>
      <c r="F930" s="1517">
        <v>0.21</v>
      </c>
      <c r="G930" s="1518">
        <v>0.15</v>
      </c>
      <c r="H930" s="1519" t="s">
        <v>1078</v>
      </c>
      <c r="I930" s="1517">
        <v>0.22</v>
      </c>
      <c r="J930" s="1518">
        <v>0.18</v>
      </c>
      <c r="K930" s="1519">
        <v>0.2</v>
      </c>
      <c r="L930" s="1517">
        <v>0.17</v>
      </c>
      <c r="M930" s="1518">
        <v>0.23</v>
      </c>
      <c r="N930" s="1519" t="s">
        <v>1078</v>
      </c>
      <c r="O930" s="1517">
        <v>0.19</v>
      </c>
      <c r="P930" s="1518">
        <v>0.22</v>
      </c>
      <c r="Q930" s="1519">
        <v>0.21</v>
      </c>
      <c r="R930" s="1517">
        <v>0.25</v>
      </c>
      <c r="S930" s="1518">
        <v>0.2</v>
      </c>
      <c r="T930" s="1519" t="s">
        <v>1078</v>
      </c>
      <c r="U930" s="1517">
        <v>0.22</v>
      </c>
      <c r="V930" s="1518">
        <v>0.22</v>
      </c>
      <c r="W930" s="1519" t="s">
        <v>1078</v>
      </c>
      <c r="X930" s="1517">
        <v>0.21</v>
      </c>
      <c r="Y930" s="1518">
        <v>0.18</v>
      </c>
      <c r="Z930" s="1519" t="s">
        <v>1078</v>
      </c>
      <c r="AA930" s="1517">
        <v>0.21</v>
      </c>
      <c r="AB930" s="1518">
        <v>0.18</v>
      </c>
      <c r="AC930" s="1519" t="s">
        <v>1078</v>
      </c>
      <c r="AD930" s="1517">
        <v>0.18</v>
      </c>
      <c r="AE930" s="1518">
        <v>0.21</v>
      </c>
      <c r="AF930" s="1519" t="s">
        <v>1078</v>
      </c>
      <c r="AG930" s="1517">
        <v>0.16</v>
      </c>
      <c r="AH930" s="1518">
        <v>0.23</v>
      </c>
      <c r="AI930" s="1519" t="s">
        <v>1078</v>
      </c>
      <c r="AJ930" s="1517">
        <v>0.19</v>
      </c>
      <c r="AK930" s="1518">
        <v>0.18</v>
      </c>
      <c r="AL930" s="1519" t="s">
        <v>1078</v>
      </c>
      <c r="AM930" s="1517">
        <v>0.19</v>
      </c>
      <c r="AN930" s="1518">
        <v>0.23</v>
      </c>
      <c r="AO930" s="1519" t="s">
        <v>1078</v>
      </c>
    </row>
    <row r="931" spans="1:41">
      <c r="A931" s="1349" t="s">
        <v>4617</v>
      </c>
      <c r="B931" s="1350" t="s">
        <v>4618</v>
      </c>
      <c r="C931" s="1517">
        <v>0.2</v>
      </c>
      <c r="D931" s="1518">
        <v>0.14000000000000001</v>
      </c>
      <c r="E931" s="1519" t="s">
        <v>1078</v>
      </c>
      <c r="F931" s="1517">
        <v>0.24</v>
      </c>
      <c r="G931" s="1518">
        <v>0.16</v>
      </c>
      <c r="H931" s="1519" t="s">
        <v>1078</v>
      </c>
      <c r="I931" s="1517">
        <v>0.23</v>
      </c>
      <c r="J931" s="1518">
        <v>0.18</v>
      </c>
      <c r="K931" s="1519">
        <v>0.21</v>
      </c>
      <c r="L931" s="1517">
        <v>0.17</v>
      </c>
      <c r="M931" s="1518">
        <v>0.25</v>
      </c>
      <c r="N931" s="1519" t="s">
        <v>1078</v>
      </c>
      <c r="O931" s="1517">
        <v>0.2</v>
      </c>
      <c r="P931" s="1518">
        <v>0.23</v>
      </c>
      <c r="Q931" s="1519">
        <v>0.24</v>
      </c>
      <c r="R931" s="1517">
        <v>0.26</v>
      </c>
      <c r="S931" s="1518">
        <v>0.22</v>
      </c>
      <c r="T931" s="1519" t="s">
        <v>1078</v>
      </c>
      <c r="U931" s="1517">
        <v>0.22</v>
      </c>
      <c r="V931" s="1518">
        <v>0.21</v>
      </c>
      <c r="W931" s="1519" t="s">
        <v>1078</v>
      </c>
      <c r="X931" s="1517">
        <v>0.22</v>
      </c>
      <c r="Y931" s="1518">
        <v>0.19</v>
      </c>
      <c r="Z931" s="1519" t="s">
        <v>1078</v>
      </c>
      <c r="AA931" s="1517">
        <v>0.22</v>
      </c>
      <c r="AB931" s="1518">
        <v>0.19</v>
      </c>
      <c r="AC931" s="1519" t="s">
        <v>1078</v>
      </c>
      <c r="AD931" s="1517">
        <v>0.19</v>
      </c>
      <c r="AE931" s="1518">
        <v>0.22</v>
      </c>
      <c r="AF931" s="1519" t="s">
        <v>1078</v>
      </c>
      <c r="AG931" s="1517">
        <v>0.16</v>
      </c>
      <c r="AH931" s="1518">
        <v>0.25</v>
      </c>
      <c r="AI931" s="1519" t="s">
        <v>1078</v>
      </c>
      <c r="AJ931" s="1517">
        <v>0.2</v>
      </c>
      <c r="AK931" s="1518">
        <v>0.2</v>
      </c>
      <c r="AL931" s="1519" t="s">
        <v>1078</v>
      </c>
      <c r="AM931" s="1517">
        <v>0.22</v>
      </c>
      <c r="AN931" s="1518">
        <v>0.24</v>
      </c>
      <c r="AO931" s="1519" t="s">
        <v>1078</v>
      </c>
    </row>
    <row r="932" spans="1:41">
      <c r="A932" s="1349" t="s">
        <v>4619</v>
      </c>
      <c r="B932" s="1350" t="s">
        <v>4620</v>
      </c>
      <c r="C932" s="1517">
        <v>0.21</v>
      </c>
      <c r="D932" s="1518">
        <v>0.2</v>
      </c>
      <c r="E932" s="1519" t="s">
        <v>1078</v>
      </c>
      <c r="F932" s="1517">
        <v>0.28999999999999998</v>
      </c>
      <c r="G932" s="1518">
        <v>0.23</v>
      </c>
      <c r="H932" s="1519" t="s">
        <v>1078</v>
      </c>
      <c r="I932" s="1517">
        <v>0.25</v>
      </c>
      <c r="J932" s="1518">
        <v>0.2</v>
      </c>
      <c r="K932" s="1519">
        <v>0.23</v>
      </c>
      <c r="L932" s="1517">
        <v>0.24</v>
      </c>
      <c r="M932" s="1518">
        <v>0.28999999999999998</v>
      </c>
      <c r="N932" s="1519" t="s">
        <v>1078</v>
      </c>
      <c r="O932" s="1517">
        <v>0.24</v>
      </c>
      <c r="P932" s="1518">
        <v>0.24</v>
      </c>
      <c r="Q932" s="1519">
        <v>0.26</v>
      </c>
      <c r="R932" s="1517">
        <v>0.28000000000000003</v>
      </c>
      <c r="S932" s="1518">
        <v>0.28000000000000003</v>
      </c>
      <c r="T932" s="1519" t="s">
        <v>1078</v>
      </c>
      <c r="U932" s="1517">
        <v>0.26</v>
      </c>
      <c r="V932" s="1518">
        <v>0.22</v>
      </c>
      <c r="W932" s="1519" t="s">
        <v>1078</v>
      </c>
      <c r="X932" s="1517">
        <v>0.26</v>
      </c>
      <c r="Y932" s="1518">
        <v>0.28000000000000003</v>
      </c>
      <c r="Z932" s="1519" t="s">
        <v>1078</v>
      </c>
      <c r="AA932" s="1517">
        <v>0.26</v>
      </c>
      <c r="AB932" s="1518">
        <v>0.28000000000000003</v>
      </c>
      <c r="AC932" s="1519" t="s">
        <v>1078</v>
      </c>
      <c r="AD932" s="1517">
        <v>0.26</v>
      </c>
      <c r="AE932" s="1518">
        <v>0.24</v>
      </c>
      <c r="AF932" s="1519" t="s">
        <v>1078</v>
      </c>
      <c r="AG932" s="1517">
        <v>0.23</v>
      </c>
      <c r="AH932" s="1518">
        <v>0.28999999999999998</v>
      </c>
      <c r="AI932" s="1519" t="s">
        <v>1078</v>
      </c>
      <c r="AJ932" s="1517">
        <v>0.21</v>
      </c>
      <c r="AK932" s="1518">
        <v>0.22</v>
      </c>
      <c r="AL932" s="1519" t="s">
        <v>1078</v>
      </c>
      <c r="AM932" s="1517">
        <v>0.26</v>
      </c>
      <c r="AN932" s="1518">
        <v>0.26</v>
      </c>
      <c r="AO932" s="1519" t="s">
        <v>1078</v>
      </c>
    </row>
    <row r="933" spans="1:41">
      <c r="A933" s="1349" t="s">
        <v>4621</v>
      </c>
      <c r="B933" s="1350" t="s">
        <v>4622</v>
      </c>
      <c r="C933" s="1516">
        <v>8.3000000000000007</v>
      </c>
      <c r="D933" s="1485">
        <v>5.9</v>
      </c>
      <c r="E933" s="1486" t="s">
        <v>1078</v>
      </c>
      <c r="F933" s="1516">
        <v>5.3</v>
      </c>
      <c r="G933" s="1485">
        <v>12.1</v>
      </c>
      <c r="H933" s="1486" t="s">
        <v>1078</v>
      </c>
      <c r="I933" s="1516">
        <v>6.8</v>
      </c>
      <c r="J933" s="1485">
        <v>6.9</v>
      </c>
      <c r="K933" s="1486">
        <v>7.6</v>
      </c>
      <c r="L933" s="1516">
        <v>6.8</v>
      </c>
      <c r="M933" s="1485">
        <v>6.7</v>
      </c>
      <c r="N933" s="1486" t="s">
        <v>1078</v>
      </c>
      <c r="O933" s="1516">
        <v>5.8</v>
      </c>
      <c r="P933" s="1485">
        <v>6.6</v>
      </c>
      <c r="Q933" s="1486">
        <v>5.8</v>
      </c>
      <c r="R933" s="1516">
        <v>8.1</v>
      </c>
      <c r="S933" s="1485">
        <v>10.7</v>
      </c>
      <c r="T933" s="1486" t="s">
        <v>1078</v>
      </c>
      <c r="U933" s="1516">
        <v>7.1</v>
      </c>
      <c r="V933" s="1485">
        <v>9.5</v>
      </c>
      <c r="W933" s="1486" t="s">
        <v>1078</v>
      </c>
      <c r="X933" s="1516">
        <v>8</v>
      </c>
      <c r="Y933" s="1485">
        <v>5.5</v>
      </c>
      <c r="Z933" s="1486" t="s">
        <v>1078</v>
      </c>
      <c r="AA933" s="1516">
        <v>8</v>
      </c>
      <c r="AB933" s="1485">
        <v>5.5</v>
      </c>
      <c r="AC933" s="1486" t="s">
        <v>1078</v>
      </c>
      <c r="AD933" s="1516">
        <v>6.3</v>
      </c>
      <c r="AE933" s="1485">
        <v>6.5</v>
      </c>
      <c r="AF933" s="1486" t="s">
        <v>1078</v>
      </c>
      <c r="AG933" s="1516">
        <v>8.1999999999999993</v>
      </c>
      <c r="AH933" s="1485">
        <v>6.1</v>
      </c>
      <c r="AI933" s="1486" t="s">
        <v>1078</v>
      </c>
      <c r="AJ933" s="1516">
        <v>5.7</v>
      </c>
      <c r="AK933" s="1485">
        <v>8.9</v>
      </c>
      <c r="AL933" s="1486" t="s">
        <v>1078</v>
      </c>
      <c r="AM933" s="1516">
        <v>7.5</v>
      </c>
      <c r="AN933" s="1485">
        <v>6.8</v>
      </c>
      <c r="AO933" s="1486" t="s">
        <v>1078</v>
      </c>
    </row>
    <row r="934" spans="1:41">
      <c r="A934" s="1744" t="s">
        <v>4623</v>
      </c>
      <c r="B934" s="1143" t="s">
        <v>4624</v>
      </c>
      <c r="C934" s="1520">
        <v>2.9</v>
      </c>
      <c r="D934" s="1483">
        <v>6</v>
      </c>
      <c r="E934" s="1484" t="s">
        <v>1078</v>
      </c>
      <c r="F934" s="1520">
        <v>1.6</v>
      </c>
      <c r="G934" s="1483">
        <v>3.3</v>
      </c>
      <c r="H934" s="1484" t="s">
        <v>1078</v>
      </c>
      <c r="I934" s="1520">
        <v>3</v>
      </c>
      <c r="J934" s="1483">
        <v>2.7</v>
      </c>
      <c r="K934" s="1484">
        <v>1.9</v>
      </c>
      <c r="L934" s="1520">
        <v>4.9000000000000004</v>
      </c>
      <c r="M934" s="1483">
        <v>1.2</v>
      </c>
      <c r="N934" s="1484" t="s">
        <v>1078</v>
      </c>
      <c r="O934" s="1520">
        <v>1</v>
      </c>
      <c r="P934" s="1483">
        <v>2.6</v>
      </c>
      <c r="Q934" s="1484">
        <v>1</v>
      </c>
      <c r="R934" s="1520">
        <v>8.1999999999999993</v>
      </c>
      <c r="S934" s="1483">
        <v>5.3</v>
      </c>
      <c r="T934" s="1484" t="s">
        <v>1078</v>
      </c>
      <c r="U934" s="1520">
        <v>1.8</v>
      </c>
      <c r="V934" s="1483">
        <v>2.2999999999999998</v>
      </c>
      <c r="W934" s="1484" t="s">
        <v>1078</v>
      </c>
      <c r="X934" s="1520">
        <v>2.1</v>
      </c>
      <c r="Y934" s="1483">
        <v>0.8</v>
      </c>
      <c r="Z934" s="1484" t="s">
        <v>1078</v>
      </c>
      <c r="AA934" s="1520">
        <v>2.1</v>
      </c>
      <c r="AB934" s="1483">
        <v>0.8</v>
      </c>
      <c r="AC934" s="1484" t="s">
        <v>1078</v>
      </c>
      <c r="AD934" s="1520">
        <v>3.4</v>
      </c>
      <c r="AE934" s="1483">
        <v>3.7</v>
      </c>
      <c r="AF934" s="1484" t="s">
        <v>1078</v>
      </c>
      <c r="AG934" s="1520">
        <v>0.7</v>
      </c>
      <c r="AH934" s="1483">
        <v>4.7</v>
      </c>
      <c r="AI934" s="1484" t="s">
        <v>1078</v>
      </c>
      <c r="AJ934" s="1520">
        <v>2.6</v>
      </c>
      <c r="AK934" s="1483">
        <v>5.2</v>
      </c>
      <c r="AL934" s="1484" t="s">
        <v>1078</v>
      </c>
      <c r="AM934" s="1520">
        <v>4</v>
      </c>
      <c r="AN934" s="1483">
        <v>1.5</v>
      </c>
      <c r="AO934" s="1484" t="s">
        <v>1078</v>
      </c>
    </row>
    <row r="935" spans="1:41">
      <c r="A935" s="1345" t="s">
        <v>4625</v>
      </c>
      <c r="B935" s="1304" t="s">
        <v>4626</v>
      </c>
      <c r="C935" s="1521">
        <v>0.02</v>
      </c>
      <c r="D935" s="1522">
        <v>0.03</v>
      </c>
      <c r="E935" s="1523" t="s">
        <v>1078</v>
      </c>
      <c r="F935" s="1521">
        <v>0.06</v>
      </c>
      <c r="G935" s="1522">
        <v>0.04</v>
      </c>
      <c r="H935" s="1523" t="s">
        <v>1078</v>
      </c>
      <c r="I935" s="1521" t="s">
        <v>2261</v>
      </c>
      <c r="J935" s="1522" t="s">
        <v>2261</v>
      </c>
      <c r="K935" s="1523" t="s">
        <v>2261</v>
      </c>
      <c r="L935" s="1521">
        <v>0.04</v>
      </c>
      <c r="M935" s="1522">
        <v>0.01</v>
      </c>
      <c r="N935" s="1523" t="s">
        <v>1078</v>
      </c>
      <c r="O935" s="1521" t="s">
        <v>2261</v>
      </c>
      <c r="P935" s="1522" t="s">
        <v>2261</v>
      </c>
      <c r="Q935" s="1523" t="s">
        <v>2261</v>
      </c>
      <c r="R935" s="1521">
        <v>0.18</v>
      </c>
      <c r="S935" s="1522">
        <v>0.17</v>
      </c>
      <c r="T935" s="1523" t="s">
        <v>1078</v>
      </c>
      <c r="U935" s="1521">
        <v>-7.0000000000000007E-2</v>
      </c>
      <c r="V935" s="1522">
        <v>-0.09</v>
      </c>
      <c r="W935" s="1523" t="s">
        <v>1078</v>
      </c>
      <c r="X935" s="1521">
        <v>0.21</v>
      </c>
      <c r="Y935" s="1522">
        <v>0.23</v>
      </c>
      <c r="Z935" s="1523" t="s">
        <v>1078</v>
      </c>
      <c r="AA935" s="1521">
        <v>0.21</v>
      </c>
      <c r="AB935" s="1522">
        <v>0.23</v>
      </c>
      <c r="AC935" s="1523" t="s">
        <v>1078</v>
      </c>
      <c r="AD935" s="1521">
        <v>0.26</v>
      </c>
      <c r="AE935" s="1522">
        <v>0.25</v>
      </c>
      <c r="AF935" s="1523" t="s">
        <v>1078</v>
      </c>
      <c r="AG935" s="1521">
        <v>0.06</v>
      </c>
      <c r="AH935" s="1522">
        <v>0.04</v>
      </c>
      <c r="AI935" s="1523" t="s">
        <v>1078</v>
      </c>
      <c r="AJ935" s="1521">
        <v>0.25</v>
      </c>
      <c r="AK935" s="1522">
        <v>0.25</v>
      </c>
      <c r="AL935" s="1523" t="s">
        <v>1078</v>
      </c>
      <c r="AM935" s="1521">
        <v>-0.2</v>
      </c>
      <c r="AN935" s="1522">
        <v>-0.21</v>
      </c>
      <c r="AO935" s="1523" t="s">
        <v>1078</v>
      </c>
    </row>
    <row r="936" spans="1:41">
      <c r="A936" s="1358" t="s">
        <v>4627</v>
      </c>
      <c r="B936" s="1143" t="s">
        <v>4628</v>
      </c>
      <c r="C936" s="1524" t="s">
        <v>2261</v>
      </c>
      <c r="D936" s="1525" t="s">
        <v>2261</v>
      </c>
      <c r="E936" s="1526" t="s">
        <v>1078</v>
      </c>
      <c r="F936" s="1524" t="s">
        <v>2261</v>
      </c>
      <c r="G936" s="1525" t="s">
        <v>2261</v>
      </c>
      <c r="H936" s="1526" t="s">
        <v>1078</v>
      </c>
      <c r="I936" s="1524">
        <v>-0.13</v>
      </c>
      <c r="J936" s="1525">
        <v>-0.12</v>
      </c>
      <c r="K936" s="1526">
        <v>-0.1</v>
      </c>
      <c r="L936" s="1524" t="s">
        <v>2261</v>
      </c>
      <c r="M936" s="1525" t="s">
        <v>2261</v>
      </c>
      <c r="N936" s="1526" t="s">
        <v>1078</v>
      </c>
      <c r="O936" s="1524">
        <v>-0.08</v>
      </c>
      <c r="P936" s="1525">
        <v>-0.09</v>
      </c>
      <c r="Q936" s="1526">
        <v>-0.09</v>
      </c>
      <c r="R936" s="1524" t="s">
        <v>2261</v>
      </c>
      <c r="S936" s="1525" t="s">
        <v>2261</v>
      </c>
      <c r="T936" s="1526" t="s">
        <v>1078</v>
      </c>
      <c r="U936" s="1524" t="s">
        <v>2261</v>
      </c>
      <c r="V936" s="1525" t="s">
        <v>2261</v>
      </c>
      <c r="W936" s="1526" t="s">
        <v>1078</v>
      </c>
      <c r="X936" s="1524" t="s">
        <v>2261</v>
      </c>
      <c r="Y936" s="1525" t="s">
        <v>2261</v>
      </c>
      <c r="Z936" s="1526" t="s">
        <v>1078</v>
      </c>
      <c r="AA936" s="1524" t="s">
        <v>2261</v>
      </c>
      <c r="AB936" s="1525" t="s">
        <v>2261</v>
      </c>
      <c r="AC936" s="1526" t="s">
        <v>1078</v>
      </c>
      <c r="AD936" s="1524" t="s">
        <v>2261</v>
      </c>
      <c r="AE936" s="1525" t="s">
        <v>2261</v>
      </c>
      <c r="AF936" s="1526" t="s">
        <v>1078</v>
      </c>
      <c r="AG936" s="1524" t="s">
        <v>2261</v>
      </c>
      <c r="AH936" s="1525" t="s">
        <v>2261</v>
      </c>
      <c r="AI936" s="1526" t="s">
        <v>1078</v>
      </c>
      <c r="AJ936" s="1524" t="s">
        <v>2261</v>
      </c>
      <c r="AK936" s="1525" t="s">
        <v>2261</v>
      </c>
      <c r="AL936" s="1526" t="s">
        <v>1078</v>
      </c>
      <c r="AM936" s="1524" t="s">
        <v>2261</v>
      </c>
      <c r="AN936" s="1525" t="s">
        <v>2261</v>
      </c>
      <c r="AO936" s="1526" t="s">
        <v>1078</v>
      </c>
    </row>
    <row r="937" spans="1:41">
      <c r="A937" s="1345" t="s">
        <v>4629</v>
      </c>
      <c r="B937" s="1304" t="s">
        <v>4630</v>
      </c>
      <c r="C937" s="1527"/>
      <c r="D937" s="1528">
        <v>0.03</v>
      </c>
      <c r="E937" s="1529"/>
      <c r="F937" s="1527"/>
      <c r="G937" s="1528">
        <v>0.06</v>
      </c>
      <c r="H937" s="1529"/>
      <c r="I937" s="1527"/>
      <c r="J937" s="1528" t="s">
        <v>2261</v>
      </c>
      <c r="K937" s="1529"/>
      <c r="L937" s="1527"/>
      <c r="M937" s="1528">
        <v>0.04</v>
      </c>
      <c r="N937" s="1529"/>
      <c r="O937" s="1527"/>
      <c r="P937" s="1528" t="s">
        <v>2261</v>
      </c>
      <c r="Q937" s="1529"/>
      <c r="R937" s="1527"/>
      <c r="S937" s="1528">
        <v>0.18</v>
      </c>
      <c r="T937" s="1529"/>
      <c r="U937" s="1527"/>
      <c r="V937" s="1528">
        <v>-7.0000000000000007E-2</v>
      </c>
      <c r="W937" s="1529"/>
      <c r="X937" s="1527"/>
      <c r="Y937" s="1528">
        <v>0.23</v>
      </c>
      <c r="Z937" s="1529"/>
      <c r="AA937" s="1527"/>
      <c r="AB937" s="1528">
        <v>0.23</v>
      </c>
      <c r="AC937" s="1529"/>
      <c r="AD937" s="1527"/>
      <c r="AE937" s="1528">
        <v>0.26</v>
      </c>
      <c r="AF937" s="1529"/>
      <c r="AG937" s="1527"/>
      <c r="AH937" s="1528">
        <v>0.06</v>
      </c>
      <c r="AI937" s="1529"/>
      <c r="AJ937" s="1527"/>
      <c r="AK937" s="1528">
        <v>0.25</v>
      </c>
      <c r="AL937" s="1529"/>
      <c r="AM937" s="1527"/>
      <c r="AN937" s="1528">
        <v>-0.2</v>
      </c>
      <c r="AO937" s="1529"/>
    </row>
    <row r="938" spans="1:41">
      <c r="A938" s="1358" t="s">
        <v>4631</v>
      </c>
      <c r="B938" s="1143" t="s">
        <v>4632</v>
      </c>
      <c r="C938" s="1363"/>
      <c r="D938" s="1214" t="s">
        <v>2261</v>
      </c>
      <c r="E938" s="1215"/>
      <c r="F938" s="1363"/>
      <c r="G938" s="1214" t="s">
        <v>2261</v>
      </c>
      <c r="H938" s="1215"/>
      <c r="I938" s="1363"/>
      <c r="J938" s="1214" t="s">
        <v>5101</v>
      </c>
      <c r="K938" s="1215"/>
      <c r="L938" s="1363"/>
      <c r="M938" s="1214" t="s">
        <v>2261</v>
      </c>
      <c r="N938" s="1215"/>
      <c r="O938" s="1363"/>
      <c r="P938" s="1214" t="s">
        <v>5101</v>
      </c>
      <c r="Q938" s="1215"/>
      <c r="R938" s="1363"/>
      <c r="S938" s="1214" t="s">
        <v>2261</v>
      </c>
      <c r="T938" s="1215"/>
      <c r="U938" s="1363"/>
      <c r="V938" s="1214" t="s">
        <v>2261</v>
      </c>
      <c r="W938" s="1215"/>
      <c r="X938" s="1363"/>
      <c r="Y938" s="1214" t="s">
        <v>2261</v>
      </c>
      <c r="Z938" s="1215"/>
      <c r="AA938" s="1363"/>
      <c r="AB938" s="1214" t="s">
        <v>2261</v>
      </c>
      <c r="AC938" s="1215"/>
      <c r="AD938" s="1363"/>
      <c r="AE938" s="1214" t="s">
        <v>2261</v>
      </c>
      <c r="AF938" s="1215"/>
      <c r="AG938" s="1363"/>
      <c r="AH938" s="1214" t="s">
        <v>2261</v>
      </c>
      <c r="AI938" s="1215"/>
      <c r="AJ938" s="1363"/>
      <c r="AK938" s="1214" t="s">
        <v>2261</v>
      </c>
      <c r="AL938" s="1215"/>
      <c r="AM938" s="1363"/>
      <c r="AN938" s="1214" t="s">
        <v>2261</v>
      </c>
      <c r="AO938" s="1215"/>
    </row>
    <row r="939" spans="1:41">
      <c r="A939" s="1344" t="s">
        <v>5739</v>
      </c>
      <c r="B939" s="1139" t="s">
        <v>5740</v>
      </c>
      <c r="C939" s="1300" t="s">
        <v>6654</v>
      </c>
      <c r="D939" s="1301" t="s">
        <v>6655</v>
      </c>
      <c r="E939" s="1302" t="s">
        <v>6656</v>
      </c>
      <c r="F939" s="1300" t="s">
        <v>6654</v>
      </c>
      <c r="G939" s="1301" t="s">
        <v>6655</v>
      </c>
      <c r="H939" s="1302" t="s">
        <v>6656</v>
      </c>
      <c r="I939" s="1300" t="s">
        <v>6654</v>
      </c>
      <c r="J939" s="1301" t="s">
        <v>6655</v>
      </c>
      <c r="K939" s="1302" t="s">
        <v>6656</v>
      </c>
      <c r="L939" s="1300" t="s">
        <v>6715</v>
      </c>
      <c r="M939" s="1301" t="s">
        <v>6716</v>
      </c>
      <c r="N939" s="1302" t="s">
        <v>6717</v>
      </c>
      <c r="O939" s="1300" t="s">
        <v>6715</v>
      </c>
      <c r="P939" s="1301" t="s">
        <v>6716</v>
      </c>
      <c r="Q939" s="1302" t="s">
        <v>6717</v>
      </c>
      <c r="R939" s="1300" t="s">
        <v>6715</v>
      </c>
      <c r="S939" s="1301" t="s">
        <v>6716</v>
      </c>
      <c r="T939" s="1302" t="s">
        <v>6717</v>
      </c>
      <c r="U939" s="1300" t="s">
        <v>6654</v>
      </c>
      <c r="V939" s="1301" t="s">
        <v>6655</v>
      </c>
      <c r="W939" s="1302" t="s">
        <v>6656</v>
      </c>
      <c r="X939" s="1300" t="s">
        <v>6654</v>
      </c>
      <c r="Y939" s="1301" t="s">
        <v>6655</v>
      </c>
      <c r="Z939" s="1302" t="s">
        <v>6656</v>
      </c>
      <c r="AA939" s="1300" t="s">
        <v>6795</v>
      </c>
      <c r="AB939" s="1301" t="s">
        <v>6796</v>
      </c>
      <c r="AC939" s="1302" t="s">
        <v>6797</v>
      </c>
      <c r="AD939" s="1300" t="s">
        <v>6654</v>
      </c>
      <c r="AE939" s="1301" t="s">
        <v>6655</v>
      </c>
      <c r="AF939" s="1302" t="s">
        <v>6656</v>
      </c>
      <c r="AG939" s="1300" t="s">
        <v>6654</v>
      </c>
      <c r="AH939" s="1301" t="s">
        <v>6655</v>
      </c>
      <c r="AI939" s="1302" t="s">
        <v>6656</v>
      </c>
      <c r="AJ939" s="1300" t="s">
        <v>6654</v>
      </c>
      <c r="AK939" s="1301" t="s">
        <v>6655</v>
      </c>
      <c r="AL939" s="1302" t="s">
        <v>6656</v>
      </c>
      <c r="AM939" s="1300" t="s">
        <v>6715</v>
      </c>
      <c r="AN939" s="1301" t="s">
        <v>6716</v>
      </c>
      <c r="AO939" s="1302" t="s">
        <v>6717</v>
      </c>
    </row>
    <row r="940" spans="1:41">
      <c r="A940" s="1345" t="s">
        <v>4601</v>
      </c>
      <c r="B940" s="1304" t="s">
        <v>4602</v>
      </c>
      <c r="C940" s="1510">
        <v>33</v>
      </c>
      <c r="D940" s="1511">
        <v>33</v>
      </c>
      <c r="E940" s="1512" t="s">
        <v>1078</v>
      </c>
      <c r="F940" s="1510">
        <v>21</v>
      </c>
      <c r="G940" s="1511">
        <v>21</v>
      </c>
      <c r="H940" s="1512" t="s">
        <v>1078</v>
      </c>
      <c r="I940" s="1510">
        <v>32</v>
      </c>
      <c r="J940" s="1511">
        <v>32</v>
      </c>
      <c r="K940" s="1512">
        <v>31</v>
      </c>
      <c r="L940" s="1510">
        <v>32</v>
      </c>
      <c r="M940" s="1511">
        <v>32</v>
      </c>
      <c r="N940" s="1512" t="s">
        <v>1078</v>
      </c>
      <c r="O940" s="1510">
        <v>28</v>
      </c>
      <c r="P940" s="1511">
        <v>27</v>
      </c>
      <c r="Q940" s="1512">
        <v>27</v>
      </c>
      <c r="R940" s="1510">
        <v>23</v>
      </c>
      <c r="S940" s="1511">
        <v>23</v>
      </c>
      <c r="T940" s="1512" t="s">
        <v>1078</v>
      </c>
      <c r="U940" s="1510">
        <v>25</v>
      </c>
      <c r="V940" s="1511">
        <v>25</v>
      </c>
      <c r="W940" s="1512" t="s">
        <v>1078</v>
      </c>
      <c r="X940" s="1510">
        <v>14</v>
      </c>
      <c r="Y940" s="1511">
        <v>16</v>
      </c>
      <c r="Z940" s="1512" t="s">
        <v>1078</v>
      </c>
      <c r="AA940" s="1510">
        <v>14</v>
      </c>
      <c r="AB940" s="1511">
        <v>16</v>
      </c>
      <c r="AC940" s="1512" t="s">
        <v>1078</v>
      </c>
      <c r="AD940" s="1510">
        <v>24</v>
      </c>
      <c r="AE940" s="1511">
        <v>23</v>
      </c>
      <c r="AF940" s="1512" t="s">
        <v>1078</v>
      </c>
      <c r="AG940" s="1510">
        <v>25</v>
      </c>
      <c r="AH940" s="1511">
        <v>24</v>
      </c>
      <c r="AI940" s="1512" t="s">
        <v>1078</v>
      </c>
      <c r="AJ940" s="1510">
        <v>16</v>
      </c>
      <c r="AK940" s="1511">
        <v>16</v>
      </c>
      <c r="AL940" s="1512" t="s">
        <v>1078</v>
      </c>
      <c r="AM940" s="1510">
        <v>26</v>
      </c>
      <c r="AN940" s="1511">
        <v>24</v>
      </c>
      <c r="AO940" s="1512" t="s">
        <v>1078</v>
      </c>
    </row>
    <row r="941" spans="1:41">
      <c r="A941" s="1349" t="s">
        <v>4603</v>
      </c>
      <c r="B941" s="1350" t="s">
        <v>4604</v>
      </c>
      <c r="C941" s="1513">
        <v>31</v>
      </c>
      <c r="D941" s="1514">
        <v>30</v>
      </c>
      <c r="E941" s="1515" t="s">
        <v>1078</v>
      </c>
      <c r="F941" s="1513">
        <v>19</v>
      </c>
      <c r="G941" s="1514">
        <v>19</v>
      </c>
      <c r="H941" s="1515" t="s">
        <v>1078</v>
      </c>
      <c r="I941" s="1513">
        <v>23</v>
      </c>
      <c r="J941" s="1514">
        <v>23</v>
      </c>
      <c r="K941" s="1515">
        <v>22</v>
      </c>
      <c r="L941" s="1513">
        <v>29</v>
      </c>
      <c r="M941" s="1514">
        <v>29</v>
      </c>
      <c r="N941" s="1515" t="s">
        <v>1078</v>
      </c>
      <c r="O941" s="1513">
        <v>23</v>
      </c>
      <c r="P941" s="1514">
        <v>23</v>
      </c>
      <c r="Q941" s="1515">
        <v>24</v>
      </c>
      <c r="R941" s="1513">
        <v>21</v>
      </c>
      <c r="S941" s="1514">
        <v>21</v>
      </c>
      <c r="T941" s="1515" t="s">
        <v>1078</v>
      </c>
      <c r="U941" s="1513">
        <v>21</v>
      </c>
      <c r="V941" s="1514">
        <v>21</v>
      </c>
      <c r="W941" s="1515" t="s">
        <v>1078</v>
      </c>
      <c r="X941" s="1513">
        <v>10</v>
      </c>
      <c r="Y941" s="1514">
        <v>10</v>
      </c>
      <c r="Z941" s="1515" t="s">
        <v>1078</v>
      </c>
      <c r="AA941" s="1513">
        <v>10</v>
      </c>
      <c r="AB941" s="1514">
        <v>10</v>
      </c>
      <c r="AC941" s="1515" t="s">
        <v>1078</v>
      </c>
      <c r="AD941" s="1513">
        <v>21</v>
      </c>
      <c r="AE941" s="1514">
        <v>21</v>
      </c>
      <c r="AF941" s="1515" t="s">
        <v>1078</v>
      </c>
      <c r="AG941" s="1513">
        <v>17</v>
      </c>
      <c r="AH941" s="1514">
        <v>16</v>
      </c>
      <c r="AI941" s="1515" t="s">
        <v>1078</v>
      </c>
      <c r="AJ941" s="1513">
        <v>10</v>
      </c>
      <c r="AK941" s="1514">
        <v>10</v>
      </c>
      <c r="AL941" s="1515" t="s">
        <v>1078</v>
      </c>
      <c r="AM941" s="1513">
        <v>22</v>
      </c>
      <c r="AN941" s="1514">
        <v>20</v>
      </c>
      <c r="AO941" s="1515" t="s">
        <v>1078</v>
      </c>
    </row>
    <row r="942" spans="1:41">
      <c r="A942" s="1349" t="s">
        <v>4605</v>
      </c>
      <c r="B942" s="1350" t="s">
        <v>4606</v>
      </c>
      <c r="C942" s="1516">
        <v>61.8</v>
      </c>
      <c r="D942" s="1485">
        <v>61.3</v>
      </c>
      <c r="E942" s="1486" t="s">
        <v>1078</v>
      </c>
      <c r="F942" s="1516">
        <v>61.5</v>
      </c>
      <c r="G942" s="1485">
        <v>62.3</v>
      </c>
      <c r="H942" s="1486" t="s">
        <v>1078</v>
      </c>
      <c r="I942" s="1516">
        <v>61.7</v>
      </c>
      <c r="J942" s="1485">
        <v>62.9</v>
      </c>
      <c r="K942" s="1486">
        <v>62.5</v>
      </c>
      <c r="L942" s="1516">
        <v>61.7</v>
      </c>
      <c r="M942" s="1485">
        <v>62.2</v>
      </c>
      <c r="N942" s="1486" t="s">
        <v>1078</v>
      </c>
      <c r="O942" s="1516">
        <v>62.4</v>
      </c>
      <c r="P942" s="1485">
        <v>62.3</v>
      </c>
      <c r="Q942" s="1486">
        <v>61.7</v>
      </c>
      <c r="R942" s="1516">
        <v>61.9</v>
      </c>
      <c r="S942" s="1485">
        <v>62.1</v>
      </c>
      <c r="T942" s="1486" t="s">
        <v>1078</v>
      </c>
      <c r="U942" s="1516">
        <v>62.2</v>
      </c>
      <c r="V942" s="1485">
        <v>62.2</v>
      </c>
      <c r="W942" s="1486" t="s">
        <v>1078</v>
      </c>
      <c r="X942" s="1516">
        <v>61.9</v>
      </c>
      <c r="Y942" s="1485">
        <v>62.5</v>
      </c>
      <c r="Z942" s="1486" t="s">
        <v>1078</v>
      </c>
      <c r="AA942" s="1516">
        <v>61.9</v>
      </c>
      <c r="AB942" s="1485">
        <v>62.5</v>
      </c>
      <c r="AC942" s="1486" t="s">
        <v>1078</v>
      </c>
      <c r="AD942" s="1516">
        <v>61.5</v>
      </c>
      <c r="AE942" s="1485">
        <v>60.8</v>
      </c>
      <c r="AF942" s="1486" t="s">
        <v>1078</v>
      </c>
      <c r="AG942" s="1516">
        <v>62.3</v>
      </c>
      <c r="AH942" s="1485">
        <v>62.6</v>
      </c>
      <c r="AI942" s="1486" t="s">
        <v>1078</v>
      </c>
      <c r="AJ942" s="1516">
        <v>62.6</v>
      </c>
      <c r="AK942" s="1485">
        <v>61.6</v>
      </c>
      <c r="AL942" s="1486" t="s">
        <v>1078</v>
      </c>
      <c r="AM942" s="1516">
        <v>61.1</v>
      </c>
      <c r="AN942" s="1485">
        <v>61.5</v>
      </c>
      <c r="AO942" s="1486" t="s">
        <v>1078</v>
      </c>
    </row>
    <row r="943" spans="1:41">
      <c r="A943" s="1349" t="s">
        <v>4607</v>
      </c>
      <c r="B943" s="1350" t="s">
        <v>4608</v>
      </c>
      <c r="C943" s="1516">
        <v>61.3</v>
      </c>
      <c r="D943" s="1485">
        <v>60.9</v>
      </c>
      <c r="E943" s="1486" t="s">
        <v>1078</v>
      </c>
      <c r="F943" s="1516">
        <v>60.8</v>
      </c>
      <c r="G943" s="1485">
        <v>61.9</v>
      </c>
      <c r="H943" s="1486" t="s">
        <v>1078</v>
      </c>
      <c r="I943" s="1516">
        <v>61.2</v>
      </c>
      <c r="J943" s="1485">
        <v>62.2</v>
      </c>
      <c r="K943" s="1486">
        <v>62.1</v>
      </c>
      <c r="L943" s="1516">
        <v>61.3</v>
      </c>
      <c r="M943" s="1485">
        <v>61.7</v>
      </c>
      <c r="N943" s="1486" t="s">
        <v>1078</v>
      </c>
      <c r="O943" s="1516">
        <v>61.7</v>
      </c>
      <c r="P943" s="1485">
        <v>61.7</v>
      </c>
      <c r="Q943" s="1486">
        <v>61.3</v>
      </c>
      <c r="R943" s="1516">
        <v>61.5</v>
      </c>
      <c r="S943" s="1485">
        <v>61.6</v>
      </c>
      <c r="T943" s="1486" t="s">
        <v>1078</v>
      </c>
      <c r="U943" s="1516">
        <v>61.8</v>
      </c>
      <c r="V943" s="1485">
        <v>61.8</v>
      </c>
      <c r="W943" s="1486" t="s">
        <v>1078</v>
      </c>
      <c r="X943" s="1516">
        <v>61.6</v>
      </c>
      <c r="Y943" s="1485">
        <v>62.1</v>
      </c>
      <c r="Z943" s="1486" t="s">
        <v>1078</v>
      </c>
      <c r="AA943" s="1516">
        <v>61.6</v>
      </c>
      <c r="AB943" s="1485">
        <v>62.1</v>
      </c>
      <c r="AC943" s="1486" t="s">
        <v>1078</v>
      </c>
      <c r="AD943" s="1516">
        <v>60.9</v>
      </c>
      <c r="AE943" s="1485">
        <v>60.4</v>
      </c>
      <c r="AF943" s="1486" t="s">
        <v>1078</v>
      </c>
      <c r="AG943" s="1516">
        <v>61.9</v>
      </c>
      <c r="AH943" s="1485">
        <v>62</v>
      </c>
      <c r="AI943" s="1486" t="s">
        <v>1078</v>
      </c>
      <c r="AJ943" s="1516">
        <v>62</v>
      </c>
      <c r="AK943" s="1485">
        <v>61.2</v>
      </c>
      <c r="AL943" s="1486" t="s">
        <v>1078</v>
      </c>
      <c r="AM943" s="1516">
        <v>60.8</v>
      </c>
      <c r="AN943" s="1485">
        <v>61.2</v>
      </c>
      <c r="AO943" s="1486" t="s">
        <v>1078</v>
      </c>
    </row>
    <row r="944" spans="1:41">
      <c r="A944" s="1349" t="s">
        <v>4609</v>
      </c>
      <c r="B944" s="1350" t="s">
        <v>4610</v>
      </c>
      <c r="C944" s="1517">
        <v>0.94</v>
      </c>
      <c r="D944" s="1518">
        <v>0.76</v>
      </c>
      <c r="E944" s="1519" t="s">
        <v>1078</v>
      </c>
      <c r="F944" s="1517">
        <v>0.67</v>
      </c>
      <c r="G944" s="1518">
        <v>0.89</v>
      </c>
      <c r="H944" s="1519" t="s">
        <v>1078</v>
      </c>
      <c r="I944" s="1517">
        <v>0.71</v>
      </c>
      <c r="J944" s="1518">
        <v>0.74</v>
      </c>
      <c r="K944" s="1519">
        <v>0.67</v>
      </c>
      <c r="L944" s="1517">
        <v>0.83</v>
      </c>
      <c r="M944" s="1518">
        <v>1.02</v>
      </c>
      <c r="N944" s="1519" t="s">
        <v>1078</v>
      </c>
      <c r="O944" s="1517">
        <v>0.69</v>
      </c>
      <c r="P944" s="1518">
        <v>0.73</v>
      </c>
      <c r="Q944" s="1519">
        <v>0.87</v>
      </c>
      <c r="R944" s="1517">
        <v>0.8</v>
      </c>
      <c r="S944" s="1518">
        <v>0.73</v>
      </c>
      <c r="T944" s="1519" t="s">
        <v>1078</v>
      </c>
      <c r="U944" s="1517">
        <v>0.94</v>
      </c>
      <c r="V944" s="1518">
        <v>0.89</v>
      </c>
      <c r="W944" s="1519" t="s">
        <v>1078</v>
      </c>
      <c r="X944" s="1517">
        <v>0.88</v>
      </c>
      <c r="Y944" s="1518">
        <v>0.82</v>
      </c>
      <c r="Z944" s="1519" t="s">
        <v>1078</v>
      </c>
      <c r="AA944" s="1517">
        <v>0.88</v>
      </c>
      <c r="AB944" s="1518">
        <v>0.82</v>
      </c>
      <c r="AC944" s="1519" t="s">
        <v>1078</v>
      </c>
      <c r="AD944" s="1517">
        <v>0.73</v>
      </c>
      <c r="AE944" s="1518">
        <v>0.65</v>
      </c>
      <c r="AF944" s="1519" t="s">
        <v>1078</v>
      </c>
      <c r="AG944" s="1517">
        <v>0.64</v>
      </c>
      <c r="AH944" s="1518">
        <v>0.64</v>
      </c>
      <c r="AI944" s="1519" t="s">
        <v>1078</v>
      </c>
      <c r="AJ944" s="1517">
        <v>0.84</v>
      </c>
      <c r="AK944" s="1518">
        <v>0.63</v>
      </c>
      <c r="AL944" s="1519" t="s">
        <v>1078</v>
      </c>
      <c r="AM944" s="1517">
        <v>0.76</v>
      </c>
      <c r="AN944" s="1518">
        <v>0.66</v>
      </c>
      <c r="AO944" s="1519" t="s">
        <v>1078</v>
      </c>
    </row>
    <row r="945" spans="1:41">
      <c r="A945" s="1349" t="s">
        <v>4611</v>
      </c>
      <c r="B945" s="1350" t="s">
        <v>4612</v>
      </c>
      <c r="C945" s="1517">
        <v>2.88</v>
      </c>
      <c r="D945" s="1518">
        <v>2.57</v>
      </c>
      <c r="E945" s="1519" t="s">
        <v>1078</v>
      </c>
      <c r="F945" s="1517">
        <v>2.3199999999999998</v>
      </c>
      <c r="G945" s="1518">
        <v>2.84</v>
      </c>
      <c r="H945" s="1519" t="s">
        <v>1078</v>
      </c>
      <c r="I945" s="1517">
        <v>3.13</v>
      </c>
      <c r="J945" s="1518">
        <v>3.1</v>
      </c>
      <c r="K945" s="1519">
        <v>3.09</v>
      </c>
      <c r="L945" s="1517">
        <v>2.21</v>
      </c>
      <c r="M945" s="1518">
        <v>2.3199999999999998</v>
      </c>
      <c r="N945" s="1519" t="s">
        <v>1078</v>
      </c>
      <c r="O945" s="1517">
        <v>2.93</v>
      </c>
      <c r="P945" s="1518">
        <v>2.94</v>
      </c>
      <c r="Q945" s="1519">
        <v>3.15</v>
      </c>
      <c r="R945" s="1517">
        <v>2.95</v>
      </c>
      <c r="S945" s="1518">
        <v>2.72</v>
      </c>
      <c r="T945" s="1519" t="s">
        <v>1078</v>
      </c>
      <c r="U945" s="1517">
        <v>1.89</v>
      </c>
      <c r="V945" s="1518">
        <v>2.0299999999999998</v>
      </c>
      <c r="W945" s="1519" t="s">
        <v>1078</v>
      </c>
      <c r="X945" s="1517">
        <v>3.21</v>
      </c>
      <c r="Y945" s="1518">
        <v>3.25</v>
      </c>
      <c r="Z945" s="1519" t="s">
        <v>1078</v>
      </c>
      <c r="AA945" s="1517">
        <v>3.21</v>
      </c>
      <c r="AB945" s="1518">
        <v>3.25</v>
      </c>
      <c r="AC945" s="1519" t="s">
        <v>1078</v>
      </c>
      <c r="AD945" s="1517">
        <v>2.74</v>
      </c>
      <c r="AE945" s="1518">
        <v>2.73</v>
      </c>
      <c r="AF945" s="1519" t="s">
        <v>1078</v>
      </c>
      <c r="AG945" s="1517">
        <v>2.72</v>
      </c>
      <c r="AH945" s="1518">
        <v>2.5299999999999998</v>
      </c>
      <c r="AI945" s="1519" t="s">
        <v>1078</v>
      </c>
      <c r="AJ945" s="1517">
        <v>2.93</v>
      </c>
      <c r="AK945" s="1518">
        <v>3.91</v>
      </c>
      <c r="AL945" s="1519" t="s">
        <v>1078</v>
      </c>
      <c r="AM945" s="1517">
        <v>2.39</v>
      </c>
      <c r="AN945" s="1518">
        <v>2.27</v>
      </c>
      <c r="AO945" s="1519" t="s">
        <v>1078</v>
      </c>
    </row>
    <row r="946" spans="1:41">
      <c r="A946" s="1349" t="s">
        <v>4613</v>
      </c>
      <c r="B946" s="1350" t="s">
        <v>4614</v>
      </c>
      <c r="C946" s="1517">
        <v>-0.65</v>
      </c>
      <c r="D946" s="1518">
        <v>-0.68</v>
      </c>
      <c r="E946" s="1519" t="s">
        <v>1078</v>
      </c>
      <c r="F946" s="1517">
        <v>-0.61</v>
      </c>
      <c r="G946" s="1518">
        <v>-0.56000000000000005</v>
      </c>
      <c r="H946" s="1519" t="s">
        <v>1078</v>
      </c>
      <c r="I946" s="1517" t="s">
        <v>2261</v>
      </c>
      <c r="J946" s="1518" t="s">
        <v>2261</v>
      </c>
      <c r="K946" s="1519" t="s">
        <v>2261</v>
      </c>
      <c r="L946" s="1517">
        <v>-0.55000000000000004</v>
      </c>
      <c r="M946" s="1518">
        <v>-0.69</v>
      </c>
      <c r="N946" s="1519" t="s">
        <v>1078</v>
      </c>
      <c r="O946" s="1517" t="s">
        <v>2261</v>
      </c>
      <c r="P946" s="1518" t="s">
        <v>2261</v>
      </c>
      <c r="Q946" s="1519" t="s">
        <v>2261</v>
      </c>
      <c r="R946" s="1517">
        <v>-0.64</v>
      </c>
      <c r="S946" s="1518">
        <v>-0.62</v>
      </c>
      <c r="T946" s="1519" t="s">
        <v>1078</v>
      </c>
      <c r="U946" s="1517">
        <v>-0.7</v>
      </c>
      <c r="V946" s="1518">
        <v>-0.62</v>
      </c>
      <c r="W946" s="1519" t="s">
        <v>1078</v>
      </c>
      <c r="X946" s="1517">
        <v>-0.5</v>
      </c>
      <c r="Y946" s="1518">
        <v>-0.5</v>
      </c>
      <c r="Z946" s="1519" t="s">
        <v>1078</v>
      </c>
      <c r="AA946" s="1517">
        <v>-0.5</v>
      </c>
      <c r="AB946" s="1518">
        <v>-0.5</v>
      </c>
      <c r="AC946" s="1519" t="s">
        <v>1078</v>
      </c>
      <c r="AD946" s="1517">
        <v>-0.56999999999999995</v>
      </c>
      <c r="AE946" s="1518">
        <v>-0.56999999999999995</v>
      </c>
      <c r="AF946" s="1519" t="s">
        <v>1078</v>
      </c>
      <c r="AG946" s="1517">
        <v>-0.51</v>
      </c>
      <c r="AH946" s="1518">
        <v>-0.64</v>
      </c>
      <c r="AI946" s="1519" t="s">
        <v>1078</v>
      </c>
      <c r="AJ946" s="1517">
        <v>-0.64</v>
      </c>
      <c r="AK946" s="1518">
        <v>-0.64</v>
      </c>
      <c r="AL946" s="1519" t="s">
        <v>1078</v>
      </c>
      <c r="AM946" s="1517">
        <v>-0.6</v>
      </c>
      <c r="AN946" s="1518">
        <v>-0.66</v>
      </c>
      <c r="AO946" s="1519" t="s">
        <v>1078</v>
      </c>
    </row>
    <row r="947" spans="1:41">
      <c r="A947" s="1349" t="s">
        <v>4615</v>
      </c>
      <c r="B947" s="1350" t="s">
        <v>4616</v>
      </c>
      <c r="C947" s="1517">
        <v>0.19</v>
      </c>
      <c r="D947" s="1518">
        <v>0.19</v>
      </c>
      <c r="E947" s="1519" t="s">
        <v>1078</v>
      </c>
      <c r="F947" s="1517">
        <v>0.17</v>
      </c>
      <c r="G947" s="1518">
        <v>0.17</v>
      </c>
      <c r="H947" s="1519" t="s">
        <v>1078</v>
      </c>
      <c r="I947" s="1517">
        <v>0.18</v>
      </c>
      <c r="J947" s="1518">
        <v>0.24</v>
      </c>
      <c r="K947" s="1519">
        <v>0.18</v>
      </c>
      <c r="L947" s="1517">
        <v>0.22</v>
      </c>
      <c r="M947" s="1518">
        <v>0.2</v>
      </c>
      <c r="N947" s="1519" t="s">
        <v>1078</v>
      </c>
      <c r="O947" s="1517">
        <v>0.26</v>
      </c>
      <c r="P947" s="1518">
        <v>0.16</v>
      </c>
      <c r="Q947" s="1519">
        <v>0.21</v>
      </c>
      <c r="R947" s="1517">
        <v>0.2</v>
      </c>
      <c r="S947" s="1518">
        <v>0.18</v>
      </c>
      <c r="T947" s="1519" t="s">
        <v>1078</v>
      </c>
      <c r="U947" s="1517">
        <v>0.2</v>
      </c>
      <c r="V947" s="1518">
        <v>0.22</v>
      </c>
      <c r="W947" s="1519" t="s">
        <v>1078</v>
      </c>
      <c r="X947" s="1517">
        <v>0.18</v>
      </c>
      <c r="Y947" s="1518">
        <v>0.21</v>
      </c>
      <c r="Z947" s="1519" t="s">
        <v>1078</v>
      </c>
      <c r="AA947" s="1517">
        <v>0.18</v>
      </c>
      <c r="AB947" s="1518">
        <v>0.21</v>
      </c>
      <c r="AC947" s="1519" t="s">
        <v>1078</v>
      </c>
      <c r="AD947" s="1517">
        <v>0.19</v>
      </c>
      <c r="AE947" s="1518">
        <v>0.19</v>
      </c>
      <c r="AF947" s="1519" t="s">
        <v>1078</v>
      </c>
      <c r="AG947" s="1517">
        <v>0.19</v>
      </c>
      <c r="AH947" s="1518">
        <v>0.19</v>
      </c>
      <c r="AI947" s="1519" t="s">
        <v>1078</v>
      </c>
      <c r="AJ947" s="1517">
        <v>0.21</v>
      </c>
      <c r="AK947" s="1518">
        <v>0.19</v>
      </c>
      <c r="AL947" s="1519" t="s">
        <v>1078</v>
      </c>
      <c r="AM947" s="1517">
        <v>0.19</v>
      </c>
      <c r="AN947" s="1518">
        <v>0.17</v>
      </c>
      <c r="AO947" s="1519" t="s">
        <v>1078</v>
      </c>
    </row>
    <row r="948" spans="1:41">
      <c r="A948" s="1349" t="s">
        <v>4617</v>
      </c>
      <c r="B948" s="1350" t="s">
        <v>4618</v>
      </c>
      <c r="C948" s="1517">
        <v>0.22</v>
      </c>
      <c r="D948" s="1518">
        <v>0.22</v>
      </c>
      <c r="E948" s="1519" t="s">
        <v>1078</v>
      </c>
      <c r="F948" s="1517">
        <v>0.21</v>
      </c>
      <c r="G948" s="1518">
        <v>0.18</v>
      </c>
      <c r="H948" s="1519" t="s">
        <v>1078</v>
      </c>
      <c r="I948" s="1517">
        <v>0.18</v>
      </c>
      <c r="J948" s="1518">
        <v>0.26</v>
      </c>
      <c r="K948" s="1519">
        <v>0.19</v>
      </c>
      <c r="L948" s="1517">
        <v>0.23</v>
      </c>
      <c r="M948" s="1518">
        <v>0.21</v>
      </c>
      <c r="N948" s="1519" t="s">
        <v>1078</v>
      </c>
      <c r="O948" s="1517">
        <v>0.27</v>
      </c>
      <c r="P948" s="1518">
        <v>0.15</v>
      </c>
      <c r="Q948" s="1519">
        <v>0.24</v>
      </c>
      <c r="R948" s="1517">
        <v>0.21</v>
      </c>
      <c r="S948" s="1518">
        <v>0.2</v>
      </c>
      <c r="T948" s="1519" t="s">
        <v>1078</v>
      </c>
      <c r="U948" s="1517">
        <v>0.21</v>
      </c>
      <c r="V948" s="1518">
        <v>0.24</v>
      </c>
      <c r="W948" s="1519" t="s">
        <v>1078</v>
      </c>
      <c r="X948" s="1517">
        <v>0.2</v>
      </c>
      <c r="Y948" s="1518">
        <v>0.22</v>
      </c>
      <c r="Z948" s="1519" t="s">
        <v>1078</v>
      </c>
      <c r="AA948" s="1517">
        <v>0.2</v>
      </c>
      <c r="AB948" s="1518">
        <v>0.22</v>
      </c>
      <c r="AC948" s="1519" t="s">
        <v>1078</v>
      </c>
      <c r="AD948" s="1517">
        <v>0.2</v>
      </c>
      <c r="AE948" s="1518">
        <v>0.2</v>
      </c>
      <c r="AF948" s="1519" t="s">
        <v>1078</v>
      </c>
      <c r="AG948" s="1517">
        <v>0.19</v>
      </c>
      <c r="AH948" s="1518">
        <v>0.19</v>
      </c>
      <c r="AI948" s="1519" t="s">
        <v>1078</v>
      </c>
      <c r="AJ948" s="1517">
        <v>0.2</v>
      </c>
      <c r="AK948" s="1518">
        <v>0.2</v>
      </c>
      <c r="AL948" s="1519" t="s">
        <v>1078</v>
      </c>
      <c r="AM948" s="1517">
        <v>0.19</v>
      </c>
      <c r="AN948" s="1518">
        <v>0.19</v>
      </c>
      <c r="AO948" s="1519" t="s">
        <v>1078</v>
      </c>
    </row>
    <row r="949" spans="1:41">
      <c r="A949" s="1349" t="s">
        <v>4619</v>
      </c>
      <c r="B949" s="1350" t="s">
        <v>4620</v>
      </c>
      <c r="C949" s="1517">
        <v>0.27</v>
      </c>
      <c r="D949" s="1518">
        <v>0.27</v>
      </c>
      <c r="E949" s="1519" t="s">
        <v>1078</v>
      </c>
      <c r="F949" s="1517">
        <v>0.25</v>
      </c>
      <c r="G949" s="1518">
        <v>0.2</v>
      </c>
      <c r="H949" s="1519" t="s">
        <v>1078</v>
      </c>
      <c r="I949" s="1517">
        <v>0.21</v>
      </c>
      <c r="J949" s="1518">
        <v>0.28999999999999998</v>
      </c>
      <c r="K949" s="1519">
        <v>0.23</v>
      </c>
      <c r="L949" s="1517">
        <v>0.27</v>
      </c>
      <c r="M949" s="1518">
        <v>0.28000000000000003</v>
      </c>
      <c r="N949" s="1519" t="s">
        <v>1078</v>
      </c>
      <c r="O949" s="1517">
        <v>0.3</v>
      </c>
      <c r="P949" s="1518">
        <v>0.2</v>
      </c>
      <c r="Q949" s="1519">
        <v>0.3</v>
      </c>
      <c r="R949" s="1517">
        <v>0.21</v>
      </c>
      <c r="S949" s="1518">
        <v>0.24</v>
      </c>
      <c r="T949" s="1519" t="s">
        <v>1078</v>
      </c>
      <c r="U949" s="1517">
        <v>0.26</v>
      </c>
      <c r="V949" s="1518">
        <v>0.3</v>
      </c>
      <c r="W949" s="1519" t="s">
        <v>1078</v>
      </c>
      <c r="X949" s="1517">
        <v>0.22</v>
      </c>
      <c r="Y949" s="1518">
        <v>0.26</v>
      </c>
      <c r="Z949" s="1519" t="s">
        <v>1078</v>
      </c>
      <c r="AA949" s="1517">
        <v>0.22</v>
      </c>
      <c r="AB949" s="1518">
        <v>0.26</v>
      </c>
      <c r="AC949" s="1519" t="s">
        <v>1078</v>
      </c>
      <c r="AD949" s="1517">
        <v>0.27</v>
      </c>
      <c r="AE949" s="1518">
        <v>0.25</v>
      </c>
      <c r="AF949" s="1519" t="s">
        <v>1078</v>
      </c>
      <c r="AG949" s="1517">
        <v>0.2</v>
      </c>
      <c r="AH949" s="1518">
        <v>0.26</v>
      </c>
      <c r="AI949" s="1519" t="s">
        <v>1078</v>
      </c>
      <c r="AJ949" s="1517">
        <v>0.24</v>
      </c>
      <c r="AK949" s="1518">
        <v>0.24</v>
      </c>
      <c r="AL949" s="1519" t="s">
        <v>1078</v>
      </c>
      <c r="AM949" s="1517">
        <v>0.24</v>
      </c>
      <c r="AN949" s="1518">
        <v>0.23</v>
      </c>
      <c r="AO949" s="1519" t="s">
        <v>1078</v>
      </c>
    </row>
    <row r="950" spans="1:41">
      <c r="A950" s="1349" t="s">
        <v>4621</v>
      </c>
      <c r="B950" s="1350" t="s">
        <v>4622</v>
      </c>
      <c r="C950" s="1516">
        <v>5.5</v>
      </c>
      <c r="D950" s="1485">
        <v>6.2</v>
      </c>
      <c r="E950" s="1486" t="s">
        <v>1078</v>
      </c>
      <c r="F950" s="1516">
        <v>6.8</v>
      </c>
      <c r="G950" s="1485">
        <v>4.7</v>
      </c>
      <c r="H950" s="1486" t="s">
        <v>1078</v>
      </c>
      <c r="I950" s="1516">
        <v>5.9</v>
      </c>
      <c r="J950" s="1485">
        <v>7.3</v>
      </c>
      <c r="K950" s="1486">
        <v>8.6999999999999993</v>
      </c>
      <c r="L950" s="1516">
        <v>9.3000000000000007</v>
      </c>
      <c r="M950" s="1485">
        <v>6.5</v>
      </c>
      <c r="N950" s="1486" t="s">
        <v>1078</v>
      </c>
      <c r="O950" s="1516">
        <v>11</v>
      </c>
      <c r="P950" s="1485">
        <v>6.6</v>
      </c>
      <c r="Q950" s="1486">
        <v>6.2</v>
      </c>
      <c r="R950" s="1516">
        <v>7.2</v>
      </c>
      <c r="S950" s="1485">
        <v>6.6</v>
      </c>
      <c r="T950" s="1486" t="s">
        <v>1078</v>
      </c>
      <c r="U950" s="1516">
        <v>7.6</v>
      </c>
      <c r="V950" s="1485">
        <v>6.2</v>
      </c>
      <c r="W950" s="1486" t="s">
        <v>1078</v>
      </c>
      <c r="X950" s="1516">
        <v>6.5</v>
      </c>
      <c r="Y950" s="1485">
        <v>7.4</v>
      </c>
      <c r="Z950" s="1486" t="s">
        <v>1078</v>
      </c>
      <c r="AA950" s="1516">
        <v>6.5</v>
      </c>
      <c r="AB950" s="1485">
        <v>7.4</v>
      </c>
      <c r="AC950" s="1486" t="s">
        <v>1078</v>
      </c>
      <c r="AD950" s="1516">
        <v>7.9</v>
      </c>
      <c r="AE950" s="1485">
        <v>9.5</v>
      </c>
      <c r="AF950" s="1486" t="s">
        <v>1078</v>
      </c>
      <c r="AG950" s="1516">
        <v>5.4</v>
      </c>
      <c r="AH950" s="1485">
        <v>7.5</v>
      </c>
      <c r="AI950" s="1486" t="s">
        <v>1078</v>
      </c>
      <c r="AJ950" s="1516">
        <v>8.9</v>
      </c>
      <c r="AK950" s="1485">
        <v>5.4</v>
      </c>
      <c r="AL950" s="1486" t="s">
        <v>1078</v>
      </c>
      <c r="AM950" s="1516">
        <v>7.9</v>
      </c>
      <c r="AN950" s="1485">
        <v>6</v>
      </c>
      <c r="AO950" s="1486" t="s">
        <v>1078</v>
      </c>
    </row>
    <row r="951" spans="1:41">
      <c r="A951" s="1744" t="s">
        <v>4623</v>
      </c>
      <c r="B951" s="1143" t="s">
        <v>4624</v>
      </c>
      <c r="C951" s="1520">
        <v>3.3</v>
      </c>
      <c r="D951" s="1483">
        <v>3.9</v>
      </c>
      <c r="E951" s="1484" t="s">
        <v>1078</v>
      </c>
      <c r="F951" s="1520">
        <v>3.7</v>
      </c>
      <c r="G951" s="1483">
        <v>1.7</v>
      </c>
      <c r="H951" s="1484" t="s">
        <v>1078</v>
      </c>
      <c r="I951" s="1520">
        <v>1.6</v>
      </c>
      <c r="J951" s="1483">
        <v>0.9</v>
      </c>
      <c r="K951" s="1484">
        <v>2.2999999999999998</v>
      </c>
      <c r="L951" s="1520">
        <v>2.7</v>
      </c>
      <c r="M951" s="1483">
        <v>4.0999999999999996</v>
      </c>
      <c r="N951" s="1484" t="s">
        <v>1078</v>
      </c>
      <c r="O951" s="1520">
        <v>1.9</v>
      </c>
      <c r="P951" s="1483">
        <v>0.8</v>
      </c>
      <c r="Q951" s="1484">
        <v>1.4</v>
      </c>
      <c r="R951" s="1520">
        <v>4.0999999999999996</v>
      </c>
      <c r="S951" s="1483">
        <v>3.5</v>
      </c>
      <c r="T951" s="1484" t="s">
        <v>1078</v>
      </c>
      <c r="U951" s="1520">
        <v>3.2</v>
      </c>
      <c r="V951" s="1483">
        <v>4.2</v>
      </c>
      <c r="W951" s="1484" t="s">
        <v>1078</v>
      </c>
      <c r="X951" s="1520">
        <v>1.1000000000000001</v>
      </c>
      <c r="Y951" s="1483">
        <v>1.3</v>
      </c>
      <c r="Z951" s="1484" t="s">
        <v>1078</v>
      </c>
      <c r="AA951" s="1520">
        <v>1.1000000000000001</v>
      </c>
      <c r="AB951" s="1483">
        <v>1.3</v>
      </c>
      <c r="AC951" s="1484" t="s">
        <v>1078</v>
      </c>
      <c r="AD951" s="1520">
        <v>5.3</v>
      </c>
      <c r="AE951" s="1483">
        <v>3.5</v>
      </c>
      <c r="AF951" s="1484" t="s">
        <v>1078</v>
      </c>
      <c r="AG951" s="1520">
        <v>4.8</v>
      </c>
      <c r="AH951" s="1483">
        <v>3.6</v>
      </c>
      <c r="AI951" s="1484" t="s">
        <v>1078</v>
      </c>
      <c r="AJ951" s="1520">
        <v>3.3</v>
      </c>
      <c r="AK951" s="1483">
        <v>2.4</v>
      </c>
      <c r="AL951" s="1484" t="s">
        <v>1078</v>
      </c>
      <c r="AM951" s="1520">
        <v>3.8</v>
      </c>
      <c r="AN951" s="1483">
        <v>4</v>
      </c>
      <c r="AO951" s="1484" t="s">
        <v>1078</v>
      </c>
    </row>
    <row r="952" spans="1:41">
      <c r="A952" s="1345" t="s">
        <v>4625</v>
      </c>
      <c r="B952" s="1304" t="s">
        <v>4626</v>
      </c>
      <c r="C952" s="1521">
        <v>0.03</v>
      </c>
      <c r="D952" s="1522">
        <v>0.06</v>
      </c>
      <c r="E952" s="1523" t="s">
        <v>1078</v>
      </c>
      <c r="F952" s="1521">
        <v>0.05</v>
      </c>
      <c r="G952" s="1522">
        <v>0.04</v>
      </c>
      <c r="H952" s="1523" t="s">
        <v>1078</v>
      </c>
      <c r="I952" s="1521" t="s">
        <v>2261</v>
      </c>
      <c r="J952" s="1522" t="s">
        <v>2261</v>
      </c>
      <c r="K952" s="1523" t="s">
        <v>2261</v>
      </c>
      <c r="L952" s="1521">
        <v>-0.04</v>
      </c>
      <c r="M952" s="1522">
        <v>-0.03</v>
      </c>
      <c r="N952" s="1523" t="s">
        <v>1078</v>
      </c>
      <c r="O952" s="1521" t="s">
        <v>2261</v>
      </c>
      <c r="P952" s="1522" t="s">
        <v>2261</v>
      </c>
      <c r="Q952" s="1523" t="s">
        <v>2261</v>
      </c>
      <c r="R952" s="1521">
        <v>0.17</v>
      </c>
      <c r="S952" s="1522">
        <v>0.14000000000000001</v>
      </c>
      <c r="T952" s="1523" t="s">
        <v>1078</v>
      </c>
      <c r="U952" s="1521">
        <v>-0.05</v>
      </c>
      <c r="V952" s="1522">
        <v>-0.04</v>
      </c>
      <c r="W952" s="1523" t="s">
        <v>1078</v>
      </c>
      <c r="X952" s="1521">
        <v>0.17</v>
      </c>
      <c r="Y952" s="1522">
        <v>0.2</v>
      </c>
      <c r="Z952" s="1523" t="s">
        <v>1078</v>
      </c>
      <c r="AA952" s="1521">
        <v>0.17</v>
      </c>
      <c r="AB952" s="1522">
        <v>0.2</v>
      </c>
      <c r="AC952" s="1523" t="s">
        <v>1078</v>
      </c>
      <c r="AD952" s="1521">
        <v>0.27</v>
      </c>
      <c r="AE952" s="1522">
        <v>0.25</v>
      </c>
      <c r="AF952" s="1523" t="s">
        <v>1078</v>
      </c>
      <c r="AG952" s="1521">
        <v>0.05</v>
      </c>
      <c r="AH952" s="1522">
        <v>7.0000000000000007E-2</v>
      </c>
      <c r="AI952" s="1523" t="s">
        <v>1078</v>
      </c>
      <c r="AJ952" s="1521">
        <v>0.21</v>
      </c>
      <c r="AK952" s="1522">
        <v>0.24</v>
      </c>
      <c r="AL952" s="1523" t="s">
        <v>1078</v>
      </c>
      <c r="AM952" s="1521">
        <v>-0.17</v>
      </c>
      <c r="AN952" s="1522">
        <v>-0.16</v>
      </c>
      <c r="AO952" s="1523" t="s">
        <v>1078</v>
      </c>
    </row>
    <row r="953" spans="1:41">
      <c r="A953" s="1358" t="s">
        <v>4627</v>
      </c>
      <c r="B953" s="1143" t="s">
        <v>4628</v>
      </c>
      <c r="C953" s="1524" t="s">
        <v>2261</v>
      </c>
      <c r="D953" s="1525" t="s">
        <v>2261</v>
      </c>
      <c r="E953" s="1526" t="s">
        <v>1078</v>
      </c>
      <c r="F953" s="1524" t="s">
        <v>2261</v>
      </c>
      <c r="G953" s="1525" t="s">
        <v>2261</v>
      </c>
      <c r="H953" s="1526" t="s">
        <v>1078</v>
      </c>
      <c r="I953" s="1524">
        <v>-0.1</v>
      </c>
      <c r="J953" s="1525">
        <v>-7.0000000000000007E-2</v>
      </c>
      <c r="K953" s="1526">
        <v>-0.09</v>
      </c>
      <c r="L953" s="1524" t="s">
        <v>2261</v>
      </c>
      <c r="M953" s="1525" t="s">
        <v>2261</v>
      </c>
      <c r="N953" s="1526" t="s">
        <v>1078</v>
      </c>
      <c r="O953" s="1524">
        <v>-0.08</v>
      </c>
      <c r="P953" s="1525">
        <v>-7.0000000000000007E-2</v>
      </c>
      <c r="Q953" s="1526">
        <v>-0.08</v>
      </c>
      <c r="R953" s="1524" t="s">
        <v>2261</v>
      </c>
      <c r="S953" s="1525" t="s">
        <v>2261</v>
      </c>
      <c r="T953" s="1526" t="s">
        <v>1078</v>
      </c>
      <c r="U953" s="1524" t="s">
        <v>2261</v>
      </c>
      <c r="V953" s="1525" t="s">
        <v>2261</v>
      </c>
      <c r="W953" s="1526" t="s">
        <v>1078</v>
      </c>
      <c r="X953" s="1524" t="s">
        <v>2261</v>
      </c>
      <c r="Y953" s="1525" t="s">
        <v>2261</v>
      </c>
      <c r="Z953" s="1526" t="s">
        <v>1078</v>
      </c>
      <c r="AA953" s="1524" t="s">
        <v>2261</v>
      </c>
      <c r="AB953" s="1525" t="s">
        <v>2261</v>
      </c>
      <c r="AC953" s="1526" t="s">
        <v>1078</v>
      </c>
      <c r="AD953" s="1524" t="s">
        <v>2261</v>
      </c>
      <c r="AE953" s="1525" t="s">
        <v>2261</v>
      </c>
      <c r="AF953" s="1526" t="s">
        <v>1078</v>
      </c>
      <c r="AG953" s="1524" t="s">
        <v>2261</v>
      </c>
      <c r="AH953" s="1525" t="s">
        <v>2261</v>
      </c>
      <c r="AI953" s="1526" t="s">
        <v>1078</v>
      </c>
      <c r="AJ953" s="1524" t="s">
        <v>2261</v>
      </c>
      <c r="AK953" s="1525" t="s">
        <v>2261</v>
      </c>
      <c r="AL953" s="1526" t="s">
        <v>1078</v>
      </c>
      <c r="AM953" s="1524" t="s">
        <v>2261</v>
      </c>
      <c r="AN953" s="1525" t="s">
        <v>2261</v>
      </c>
      <c r="AO953" s="1526" t="s">
        <v>1078</v>
      </c>
    </row>
    <row r="954" spans="1:41">
      <c r="A954" s="1345" t="s">
        <v>4629</v>
      </c>
      <c r="B954" s="1304" t="s">
        <v>4630</v>
      </c>
      <c r="C954" s="1527"/>
      <c r="D954" s="1528">
        <v>0.06</v>
      </c>
      <c r="E954" s="1529" t="s">
        <v>1078</v>
      </c>
      <c r="F954" s="1527"/>
      <c r="G954" s="1528">
        <v>0.05</v>
      </c>
      <c r="H954" s="1529" t="s">
        <v>1078</v>
      </c>
      <c r="I954" s="1527"/>
      <c r="J954" s="1528" t="s">
        <v>2261</v>
      </c>
      <c r="K954" s="1529" t="s">
        <v>1078</v>
      </c>
      <c r="L954" s="1527"/>
      <c r="M954" s="1528">
        <v>-0.03</v>
      </c>
      <c r="N954" s="1529" t="s">
        <v>1078</v>
      </c>
      <c r="O954" s="1527"/>
      <c r="P954" s="1528" t="s">
        <v>2261</v>
      </c>
      <c r="Q954" s="1529" t="s">
        <v>1078</v>
      </c>
      <c r="R954" s="1527"/>
      <c r="S954" s="1528">
        <v>0.17</v>
      </c>
      <c r="T954" s="1529" t="s">
        <v>1078</v>
      </c>
      <c r="U954" s="1527"/>
      <c r="V954" s="1528">
        <v>-0.04</v>
      </c>
      <c r="W954" s="1529" t="s">
        <v>1078</v>
      </c>
      <c r="X954" s="1527"/>
      <c r="Y954" s="1528">
        <v>0.2</v>
      </c>
      <c r="Z954" s="1529" t="s">
        <v>1078</v>
      </c>
      <c r="AA954" s="1527"/>
      <c r="AB954" s="1528">
        <v>0.2</v>
      </c>
      <c r="AC954" s="1529" t="s">
        <v>1078</v>
      </c>
      <c r="AD954" s="1527"/>
      <c r="AE954" s="1528">
        <v>0.27</v>
      </c>
      <c r="AF954" s="1529" t="s">
        <v>1078</v>
      </c>
      <c r="AG954" s="1527"/>
      <c r="AH954" s="1528">
        <v>7.0000000000000007E-2</v>
      </c>
      <c r="AI954" s="1529" t="s">
        <v>1078</v>
      </c>
      <c r="AJ954" s="1527"/>
      <c r="AK954" s="1528">
        <v>0.24</v>
      </c>
      <c r="AL954" s="1529" t="s">
        <v>1078</v>
      </c>
      <c r="AM954" s="1527"/>
      <c r="AN954" s="1528">
        <v>-0.16</v>
      </c>
      <c r="AO954" s="1529" t="s">
        <v>1078</v>
      </c>
    </row>
    <row r="955" spans="1:41">
      <c r="A955" s="1358" t="s">
        <v>4631</v>
      </c>
      <c r="B955" s="1143" t="s">
        <v>4632</v>
      </c>
      <c r="C955" s="1363"/>
      <c r="D955" s="1214" t="s">
        <v>2261</v>
      </c>
      <c r="E955" s="1215"/>
      <c r="F955" s="1363"/>
      <c r="G955" s="1214" t="s">
        <v>2261</v>
      </c>
      <c r="H955" s="1215"/>
      <c r="I955" s="1363"/>
      <c r="J955" s="1214" t="s">
        <v>5101</v>
      </c>
      <c r="K955" s="1215"/>
      <c r="L955" s="1363"/>
      <c r="M955" s="1214" t="s">
        <v>2261</v>
      </c>
      <c r="N955" s="1215"/>
      <c r="O955" s="1363"/>
      <c r="P955" s="1214" t="s">
        <v>5101</v>
      </c>
      <c r="Q955" s="1215"/>
      <c r="R955" s="1363"/>
      <c r="S955" s="1214" t="s">
        <v>2261</v>
      </c>
      <c r="T955" s="1215"/>
      <c r="U955" s="1363"/>
      <c r="V955" s="1214" t="s">
        <v>2261</v>
      </c>
      <c r="W955" s="1215"/>
      <c r="X955" s="1363"/>
      <c r="Y955" s="1214" t="s">
        <v>2261</v>
      </c>
      <c r="Z955" s="1215"/>
      <c r="AA955" s="1363"/>
      <c r="AB955" s="1214" t="s">
        <v>2261</v>
      </c>
      <c r="AC955" s="1215"/>
      <c r="AD955" s="1363"/>
      <c r="AE955" s="1214" t="s">
        <v>2261</v>
      </c>
      <c r="AF955" s="1215"/>
      <c r="AG955" s="1363"/>
      <c r="AH955" s="1214" t="s">
        <v>2261</v>
      </c>
      <c r="AI955" s="1215"/>
      <c r="AJ955" s="1363"/>
      <c r="AK955" s="1214" t="s">
        <v>2261</v>
      </c>
      <c r="AL955" s="1215"/>
      <c r="AM955" s="1363"/>
      <c r="AN955" s="1214" t="s">
        <v>2261</v>
      </c>
      <c r="AO955" s="1215"/>
    </row>
    <row r="956" spans="1:41">
      <c r="A956" s="1342" t="s">
        <v>4151</v>
      </c>
      <c r="B956" s="1139" t="s">
        <v>4152</v>
      </c>
      <c r="C956" s="1328"/>
      <c r="D956" s="1244" t="s">
        <v>1078</v>
      </c>
      <c r="E956" s="1209"/>
      <c r="F956" s="1328"/>
      <c r="G956" s="1244" t="s">
        <v>1078</v>
      </c>
      <c r="H956" s="1209"/>
      <c r="I956" s="1328"/>
      <c r="J956" s="1244" t="s">
        <v>1078</v>
      </c>
      <c r="K956" s="1209"/>
      <c r="L956" s="1328"/>
      <c r="M956" s="1244" t="s">
        <v>1078</v>
      </c>
      <c r="N956" s="1209"/>
      <c r="O956" s="1328"/>
      <c r="P956" s="1244" t="s">
        <v>1078</v>
      </c>
      <c r="Q956" s="1209"/>
      <c r="R956" s="1328"/>
      <c r="S956" s="1244" t="s">
        <v>1078</v>
      </c>
      <c r="T956" s="1209"/>
      <c r="U956" s="1328"/>
      <c r="V956" s="1244" t="s">
        <v>1078</v>
      </c>
      <c r="W956" s="1209"/>
      <c r="X956" s="1328"/>
      <c r="Y956" s="1244" t="s">
        <v>1078</v>
      </c>
      <c r="Z956" s="1209"/>
      <c r="AA956" s="1328"/>
      <c r="AB956" s="1244" t="s">
        <v>1078</v>
      </c>
      <c r="AC956" s="1209"/>
      <c r="AD956" s="1328"/>
      <c r="AE956" s="1244" t="s">
        <v>1078</v>
      </c>
      <c r="AF956" s="1209"/>
      <c r="AG956" s="1328"/>
      <c r="AH956" s="1244" t="s">
        <v>1078</v>
      </c>
      <c r="AI956" s="1209"/>
      <c r="AJ956" s="1328"/>
      <c r="AK956" s="1244" t="s">
        <v>1078</v>
      </c>
      <c r="AL956" s="1209"/>
      <c r="AM956" s="1328"/>
      <c r="AN956" s="1244" t="s">
        <v>1078</v>
      </c>
      <c r="AO956" s="1209"/>
    </row>
    <row r="957" spans="1:41">
      <c r="A957" s="1344" t="s">
        <v>5741</v>
      </c>
      <c r="B957" s="1139" t="s">
        <v>4597</v>
      </c>
      <c r="C957" s="1300" t="s">
        <v>6654</v>
      </c>
      <c r="D957" s="1301" t="s">
        <v>6655</v>
      </c>
      <c r="E957" s="1302" t="s">
        <v>6656</v>
      </c>
      <c r="F957" s="1300" t="s">
        <v>6654</v>
      </c>
      <c r="G957" s="1301" t="s">
        <v>6655</v>
      </c>
      <c r="H957" s="1302" t="s">
        <v>6656</v>
      </c>
      <c r="I957" s="1300" t="s">
        <v>6654</v>
      </c>
      <c r="J957" s="1301" t="s">
        <v>6655</v>
      </c>
      <c r="K957" s="1302" t="s">
        <v>6656</v>
      </c>
      <c r="L957" s="1300" t="s">
        <v>6715</v>
      </c>
      <c r="M957" s="1301" t="s">
        <v>6716</v>
      </c>
      <c r="N957" s="1302" t="s">
        <v>6717</v>
      </c>
      <c r="O957" s="1300" t="s">
        <v>6715</v>
      </c>
      <c r="P957" s="1301" t="s">
        <v>6716</v>
      </c>
      <c r="Q957" s="1302" t="s">
        <v>6717</v>
      </c>
      <c r="R957" s="1300" t="s">
        <v>6715</v>
      </c>
      <c r="S957" s="1301" t="s">
        <v>6716</v>
      </c>
      <c r="T957" s="1302" t="s">
        <v>6717</v>
      </c>
      <c r="U957" s="1300" t="s">
        <v>6654</v>
      </c>
      <c r="V957" s="1301" t="s">
        <v>6655</v>
      </c>
      <c r="W957" s="1302" t="s">
        <v>6656</v>
      </c>
      <c r="X957" s="1300" t="s">
        <v>6654</v>
      </c>
      <c r="Y957" s="1301" t="s">
        <v>6655</v>
      </c>
      <c r="Z957" s="1302" t="s">
        <v>6656</v>
      </c>
      <c r="AA957" s="1300" t="s">
        <v>6795</v>
      </c>
      <c r="AB957" s="1301" t="s">
        <v>6796</v>
      </c>
      <c r="AC957" s="1302" t="s">
        <v>6797</v>
      </c>
      <c r="AD957" s="1300" t="s">
        <v>6654</v>
      </c>
      <c r="AE957" s="1301" t="s">
        <v>6655</v>
      </c>
      <c r="AF957" s="1302" t="s">
        <v>6656</v>
      </c>
      <c r="AG957" s="1300" t="s">
        <v>6654</v>
      </c>
      <c r="AH957" s="1301" t="s">
        <v>6655</v>
      </c>
      <c r="AI957" s="1302" t="s">
        <v>6656</v>
      </c>
      <c r="AJ957" s="1300" t="s">
        <v>6654</v>
      </c>
      <c r="AK957" s="1301" t="s">
        <v>6655</v>
      </c>
      <c r="AL957" s="1302" t="s">
        <v>6656</v>
      </c>
      <c r="AM957" s="1300" t="s">
        <v>6715</v>
      </c>
      <c r="AN957" s="1301" t="s">
        <v>6716</v>
      </c>
      <c r="AO957" s="1302" t="s">
        <v>6717</v>
      </c>
    </row>
    <row r="958" spans="1:41">
      <c r="A958" s="1345" t="s">
        <v>4601</v>
      </c>
      <c r="B958" s="1304" t="s">
        <v>4602</v>
      </c>
      <c r="C958" s="1510">
        <v>35</v>
      </c>
      <c r="D958" s="1511">
        <v>35</v>
      </c>
      <c r="E958" s="1512" t="s">
        <v>1078</v>
      </c>
      <c r="F958" s="1510">
        <v>23</v>
      </c>
      <c r="G958" s="1511">
        <v>22</v>
      </c>
      <c r="H958" s="1512" t="s">
        <v>1078</v>
      </c>
      <c r="I958" s="1510">
        <v>34</v>
      </c>
      <c r="J958" s="1511">
        <v>33</v>
      </c>
      <c r="K958" s="1512">
        <v>33</v>
      </c>
      <c r="L958" s="1510">
        <v>34</v>
      </c>
      <c r="M958" s="1511">
        <v>29</v>
      </c>
      <c r="N958" s="1512" t="s">
        <v>1078</v>
      </c>
      <c r="O958" s="1510">
        <v>32</v>
      </c>
      <c r="P958" s="1511">
        <v>36</v>
      </c>
      <c r="Q958" s="1512">
        <v>34</v>
      </c>
      <c r="R958" s="1510">
        <v>27</v>
      </c>
      <c r="S958" s="1511">
        <v>27</v>
      </c>
      <c r="T958" s="1512" t="s">
        <v>1078</v>
      </c>
      <c r="U958" s="1510">
        <v>29</v>
      </c>
      <c r="V958" s="1511">
        <v>27</v>
      </c>
      <c r="W958" s="1512" t="s">
        <v>1078</v>
      </c>
      <c r="X958" s="1510">
        <v>19</v>
      </c>
      <c r="Y958" s="1511">
        <v>19</v>
      </c>
      <c r="Z958" s="1512" t="s">
        <v>1078</v>
      </c>
      <c r="AA958" s="1510">
        <v>19</v>
      </c>
      <c r="AB958" s="1511">
        <v>19</v>
      </c>
      <c r="AC958" s="1512" t="s">
        <v>1078</v>
      </c>
      <c r="AD958" s="1510">
        <v>26</v>
      </c>
      <c r="AE958" s="1511">
        <v>26</v>
      </c>
      <c r="AF958" s="1512" t="s">
        <v>1078</v>
      </c>
      <c r="AG958" s="1510">
        <v>25</v>
      </c>
      <c r="AH958" s="1511">
        <v>26</v>
      </c>
      <c r="AI958" s="1512" t="s">
        <v>1078</v>
      </c>
      <c r="AJ958" s="1510">
        <v>22</v>
      </c>
      <c r="AK958" s="1511">
        <v>21</v>
      </c>
      <c r="AL958" s="1512" t="s">
        <v>1078</v>
      </c>
      <c r="AM958" s="1510">
        <v>24</v>
      </c>
      <c r="AN958" s="1511">
        <v>26</v>
      </c>
      <c r="AO958" s="1512" t="s">
        <v>1078</v>
      </c>
    </row>
    <row r="959" spans="1:41">
      <c r="A959" s="1349" t="s">
        <v>4603</v>
      </c>
      <c r="B959" s="1350" t="s">
        <v>4604</v>
      </c>
      <c r="C959" s="1513">
        <v>33</v>
      </c>
      <c r="D959" s="1514">
        <v>32</v>
      </c>
      <c r="E959" s="1515" t="s">
        <v>1078</v>
      </c>
      <c r="F959" s="1513">
        <v>21</v>
      </c>
      <c r="G959" s="1514">
        <v>20</v>
      </c>
      <c r="H959" s="1515" t="s">
        <v>1078</v>
      </c>
      <c r="I959" s="1513">
        <v>26</v>
      </c>
      <c r="J959" s="1514">
        <v>25</v>
      </c>
      <c r="K959" s="1515">
        <v>25</v>
      </c>
      <c r="L959" s="1513">
        <v>31</v>
      </c>
      <c r="M959" s="1514">
        <v>27</v>
      </c>
      <c r="N959" s="1515" t="s">
        <v>1078</v>
      </c>
      <c r="O959" s="1513">
        <v>29</v>
      </c>
      <c r="P959" s="1514">
        <v>28</v>
      </c>
      <c r="Q959" s="1515">
        <v>28</v>
      </c>
      <c r="R959" s="1513">
        <v>24</v>
      </c>
      <c r="S959" s="1514">
        <v>25</v>
      </c>
      <c r="T959" s="1515" t="s">
        <v>1078</v>
      </c>
      <c r="U959" s="1513">
        <v>25</v>
      </c>
      <c r="V959" s="1514">
        <v>23</v>
      </c>
      <c r="W959" s="1515" t="s">
        <v>1078</v>
      </c>
      <c r="X959" s="1513">
        <v>15</v>
      </c>
      <c r="Y959" s="1514">
        <v>14</v>
      </c>
      <c r="Z959" s="1515" t="s">
        <v>1078</v>
      </c>
      <c r="AA959" s="1513">
        <v>15</v>
      </c>
      <c r="AB959" s="1514">
        <v>14</v>
      </c>
      <c r="AC959" s="1515" t="s">
        <v>1078</v>
      </c>
      <c r="AD959" s="1513">
        <v>22</v>
      </c>
      <c r="AE959" s="1514">
        <v>22</v>
      </c>
      <c r="AF959" s="1515" t="s">
        <v>1078</v>
      </c>
      <c r="AG959" s="1513">
        <v>17</v>
      </c>
      <c r="AH959" s="1514">
        <v>19</v>
      </c>
      <c r="AI959" s="1515" t="s">
        <v>1078</v>
      </c>
      <c r="AJ959" s="1513">
        <v>16</v>
      </c>
      <c r="AK959" s="1514">
        <v>16</v>
      </c>
      <c r="AL959" s="1515" t="s">
        <v>1078</v>
      </c>
      <c r="AM959" s="1513">
        <v>21</v>
      </c>
      <c r="AN959" s="1514">
        <v>23</v>
      </c>
      <c r="AO959" s="1515" t="s">
        <v>1078</v>
      </c>
    </row>
    <row r="960" spans="1:41">
      <c r="A960" s="1349" t="s">
        <v>4605</v>
      </c>
      <c r="B960" s="1350" t="s">
        <v>4606</v>
      </c>
      <c r="C960" s="1516">
        <v>72.400000000000006</v>
      </c>
      <c r="D960" s="1485">
        <v>71.3</v>
      </c>
      <c r="E960" s="1486" t="s">
        <v>1078</v>
      </c>
      <c r="F960" s="1516">
        <v>71.5</v>
      </c>
      <c r="G960" s="1485">
        <v>71.599999999999994</v>
      </c>
      <c r="H960" s="1486" t="s">
        <v>1078</v>
      </c>
      <c r="I960" s="1516">
        <v>70.900000000000006</v>
      </c>
      <c r="J960" s="1485">
        <v>71.400000000000006</v>
      </c>
      <c r="K960" s="1486">
        <v>72.3</v>
      </c>
      <c r="L960" s="1516">
        <v>71.3</v>
      </c>
      <c r="M960" s="1485">
        <v>71.3</v>
      </c>
      <c r="N960" s="1486" t="s">
        <v>1078</v>
      </c>
      <c r="O960" s="1516">
        <v>70.900000000000006</v>
      </c>
      <c r="P960" s="1485">
        <v>71.599999999999994</v>
      </c>
      <c r="Q960" s="1486">
        <v>71.2</v>
      </c>
      <c r="R960" s="1516">
        <v>70.599999999999994</v>
      </c>
      <c r="S960" s="1485">
        <v>71.400000000000006</v>
      </c>
      <c r="T960" s="1486" t="s">
        <v>1078</v>
      </c>
      <c r="U960" s="1516">
        <v>71.7</v>
      </c>
      <c r="V960" s="1485">
        <v>72</v>
      </c>
      <c r="W960" s="1486" t="s">
        <v>1078</v>
      </c>
      <c r="X960" s="1516">
        <v>72.5</v>
      </c>
      <c r="Y960" s="1485">
        <v>71.3</v>
      </c>
      <c r="Z960" s="1486" t="s">
        <v>1078</v>
      </c>
      <c r="AA960" s="1516">
        <v>72.5</v>
      </c>
      <c r="AB960" s="1485">
        <v>71.3</v>
      </c>
      <c r="AC960" s="1486" t="s">
        <v>1078</v>
      </c>
      <c r="AD960" s="1516">
        <v>70.900000000000006</v>
      </c>
      <c r="AE960" s="1485">
        <v>70.599999999999994</v>
      </c>
      <c r="AF960" s="1486" t="s">
        <v>1078</v>
      </c>
      <c r="AG960" s="1516">
        <v>72.099999999999994</v>
      </c>
      <c r="AH960" s="1485">
        <v>71.599999999999994</v>
      </c>
      <c r="AI960" s="1486" t="s">
        <v>1078</v>
      </c>
      <c r="AJ960" s="1516">
        <v>71.099999999999994</v>
      </c>
      <c r="AK960" s="1485">
        <v>71.5</v>
      </c>
      <c r="AL960" s="1486" t="s">
        <v>1078</v>
      </c>
      <c r="AM960" s="1516">
        <v>70.8</v>
      </c>
      <c r="AN960" s="1485">
        <v>71.7</v>
      </c>
      <c r="AO960" s="1486" t="s">
        <v>1078</v>
      </c>
    </row>
    <row r="961" spans="1:41">
      <c r="A961" s="1349" t="s">
        <v>4607</v>
      </c>
      <c r="B961" s="1350" t="s">
        <v>4608</v>
      </c>
      <c r="C961" s="1516">
        <v>72</v>
      </c>
      <c r="D961" s="1485">
        <v>70.8</v>
      </c>
      <c r="E961" s="1486" t="s">
        <v>1078</v>
      </c>
      <c r="F961" s="1516">
        <v>70.900000000000006</v>
      </c>
      <c r="G961" s="1485">
        <v>71.2</v>
      </c>
      <c r="H961" s="1486" t="s">
        <v>1078</v>
      </c>
      <c r="I961" s="1516">
        <v>70</v>
      </c>
      <c r="J961" s="1485">
        <v>70.8</v>
      </c>
      <c r="K961" s="1486">
        <v>71.8</v>
      </c>
      <c r="L961" s="1516">
        <v>70.8</v>
      </c>
      <c r="M961" s="1485">
        <v>71</v>
      </c>
      <c r="N961" s="1486" t="s">
        <v>1078</v>
      </c>
      <c r="O961" s="1516">
        <v>70.400000000000006</v>
      </c>
      <c r="P961" s="1485">
        <v>70.400000000000006</v>
      </c>
      <c r="Q961" s="1486">
        <v>70.3</v>
      </c>
      <c r="R961" s="1516">
        <v>70.099999999999994</v>
      </c>
      <c r="S961" s="1485">
        <v>70.599999999999994</v>
      </c>
      <c r="T961" s="1486" t="s">
        <v>1078</v>
      </c>
      <c r="U961" s="1516">
        <v>70.900000000000006</v>
      </c>
      <c r="V961" s="1485">
        <v>71.599999999999994</v>
      </c>
      <c r="W961" s="1486" t="s">
        <v>1078</v>
      </c>
      <c r="X961" s="1516">
        <v>71.900000000000006</v>
      </c>
      <c r="Y961" s="1485">
        <v>71</v>
      </c>
      <c r="Z961" s="1486" t="s">
        <v>1078</v>
      </c>
      <c r="AA961" s="1516">
        <v>71.900000000000006</v>
      </c>
      <c r="AB961" s="1485">
        <v>71</v>
      </c>
      <c r="AC961" s="1486" t="s">
        <v>1078</v>
      </c>
      <c r="AD961" s="1516">
        <v>70.400000000000006</v>
      </c>
      <c r="AE961" s="1485">
        <v>70.2</v>
      </c>
      <c r="AF961" s="1486" t="s">
        <v>1078</v>
      </c>
      <c r="AG961" s="1516">
        <v>71.8</v>
      </c>
      <c r="AH961" s="1485">
        <v>71.099999999999994</v>
      </c>
      <c r="AI961" s="1486" t="s">
        <v>1078</v>
      </c>
      <c r="AJ961" s="1516">
        <v>70.599999999999994</v>
      </c>
      <c r="AK961" s="1485">
        <v>70.900000000000006</v>
      </c>
      <c r="AL961" s="1486" t="s">
        <v>1078</v>
      </c>
      <c r="AM961" s="1516">
        <v>70.400000000000006</v>
      </c>
      <c r="AN961" s="1485">
        <v>71.400000000000006</v>
      </c>
      <c r="AO961" s="1486" t="s">
        <v>1078</v>
      </c>
    </row>
    <row r="962" spans="1:41">
      <c r="A962" s="1349" t="s">
        <v>4609</v>
      </c>
      <c r="B962" s="1350" t="s">
        <v>4610</v>
      </c>
      <c r="C962" s="1517">
        <v>0.78</v>
      </c>
      <c r="D962" s="1518">
        <v>0.69</v>
      </c>
      <c r="E962" s="1519" t="s">
        <v>1078</v>
      </c>
      <c r="F962" s="1517">
        <v>0.68</v>
      </c>
      <c r="G962" s="1518">
        <v>0.73</v>
      </c>
      <c r="H962" s="1519" t="s">
        <v>1078</v>
      </c>
      <c r="I962" s="1517">
        <v>0.7</v>
      </c>
      <c r="J962" s="1518">
        <v>0.85</v>
      </c>
      <c r="K962" s="1519">
        <v>0.83</v>
      </c>
      <c r="L962" s="1517">
        <v>0.77</v>
      </c>
      <c r="M962" s="1518">
        <v>0.6</v>
      </c>
      <c r="N962" s="1519" t="s">
        <v>1078</v>
      </c>
      <c r="O962" s="1517">
        <v>0.76</v>
      </c>
      <c r="P962" s="1518">
        <v>0.78</v>
      </c>
      <c r="Q962" s="1519">
        <v>0.66</v>
      </c>
      <c r="R962" s="1517">
        <v>0.83</v>
      </c>
      <c r="S962" s="1518">
        <v>0.71</v>
      </c>
      <c r="T962" s="1519" t="s">
        <v>1078</v>
      </c>
      <c r="U962" s="1517">
        <v>0.99</v>
      </c>
      <c r="V962" s="1518">
        <v>0.91</v>
      </c>
      <c r="W962" s="1519" t="s">
        <v>1078</v>
      </c>
      <c r="X962" s="1517">
        <v>0.56000000000000005</v>
      </c>
      <c r="Y962" s="1518">
        <v>0.79</v>
      </c>
      <c r="Z962" s="1519" t="s">
        <v>1078</v>
      </c>
      <c r="AA962" s="1517">
        <v>0.56000000000000005</v>
      </c>
      <c r="AB962" s="1518">
        <v>0.79</v>
      </c>
      <c r="AC962" s="1519" t="s">
        <v>1078</v>
      </c>
      <c r="AD962" s="1517">
        <v>0.63</v>
      </c>
      <c r="AE962" s="1518">
        <v>1.0900000000000001</v>
      </c>
      <c r="AF962" s="1519" t="s">
        <v>1078</v>
      </c>
      <c r="AG962" s="1517">
        <v>0.77</v>
      </c>
      <c r="AH962" s="1518">
        <v>0.65</v>
      </c>
      <c r="AI962" s="1519" t="s">
        <v>1078</v>
      </c>
      <c r="AJ962" s="1517">
        <v>0.68</v>
      </c>
      <c r="AK962" s="1518">
        <v>0.9</v>
      </c>
      <c r="AL962" s="1519" t="s">
        <v>1078</v>
      </c>
      <c r="AM962" s="1517">
        <v>0.83</v>
      </c>
      <c r="AN962" s="1518">
        <v>0.8</v>
      </c>
      <c r="AO962" s="1519" t="s">
        <v>1078</v>
      </c>
    </row>
    <row r="963" spans="1:41">
      <c r="A963" s="1349" t="s">
        <v>4611</v>
      </c>
      <c r="B963" s="1350" t="s">
        <v>4612</v>
      </c>
      <c r="C963" s="1517">
        <v>2.04</v>
      </c>
      <c r="D963" s="1518">
        <v>2.2599999999999998</v>
      </c>
      <c r="E963" s="1519" t="s">
        <v>1078</v>
      </c>
      <c r="F963" s="1517">
        <v>3.14</v>
      </c>
      <c r="G963" s="1518">
        <v>2.3199999999999998</v>
      </c>
      <c r="H963" s="1519" t="s">
        <v>1078</v>
      </c>
      <c r="I963" s="1517">
        <v>3.35</v>
      </c>
      <c r="J963" s="1518">
        <v>2.94</v>
      </c>
      <c r="K963" s="1519">
        <v>2.87</v>
      </c>
      <c r="L963" s="1517">
        <v>1.87</v>
      </c>
      <c r="M963" s="1518">
        <v>2.21</v>
      </c>
      <c r="N963" s="1519" t="s">
        <v>1078</v>
      </c>
      <c r="O963" s="1517">
        <v>2.8</v>
      </c>
      <c r="P963" s="1518">
        <v>2.48</v>
      </c>
      <c r="Q963" s="1519">
        <v>2.4900000000000002</v>
      </c>
      <c r="R963" s="1517">
        <v>2.4900000000000002</v>
      </c>
      <c r="S963" s="1518">
        <v>2.91</v>
      </c>
      <c r="T963" s="1519" t="s">
        <v>1078</v>
      </c>
      <c r="U963" s="1517">
        <v>2.0499999999999998</v>
      </c>
      <c r="V963" s="1518">
        <v>1.71</v>
      </c>
      <c r="W963" s="1519" t="s">
        <v>1078</v>
      </c>
      <c r="X963" s="1517">
        <v>3.18</v>
      </c>
      <c r="Y963" s="1518">
        <v>2.4900000000000002</v>
      </c>
      <c r="Z963" s="1519" t="s">
        <v>1078</v>
      </c>
      <c r="AA963" s="1517">
        <v>3.18</v>
      </c>
      <c r="AB963" s="1518">
        <v>2.4900000000000002</v>
      </c>
      <c r="AC963" s="1519" t="s">
        <v>1078</v>
      </c>
      <c r="AD963" s="1517">
        <v>2.4</v>
      </c>
      <c r="AE963" s="1518">
        <v>2.61</v>
      </c>
      <c r="AF963" s="1519" t="s">
        <v>1078</v>
      </c>
      <c r="AG963" s="1517">
        <v>2.6</v>
      </c>
      <c r="AH963" s="1518">
        <v>3.11</v>
      </c>
      <c r="AI963" s="1519" t="s">
        <v>1078</v>
      </c>
      <c r="AJ963" s="1517">
        <v>2.61</v>
      </c>
      <c r="AK963" s="1518">
        <v>2.96</v>
      </c>
      <c r="AL963" s="1519" t="s">
        <v>1078</v>
      </c>
      <c r="AM963" s="1517">
        <v>1.98</v>
      </c>
      <c r="AN963" s="1518">
        <v>1.69</v>
      </c>
      <c r="AO963" s="1519" t="s">
        <v>1078</v>
      </c>
    </row>
    <row r="964" spans="1:41">
      <c r="A964" s="1349" t="s">
        <v>4613</v>
      </c>
      <c r="B964" s="1350" t="s">
        <v>4614</v>
      </c>
      <c r="C964" s="1517">
        <v>-0.56999999999999995</v>
      </c>
      <c r="D964" s="1518">
        <v>-0.52</v>
      </c>
      <c r="E964" s="1519" t="s">
        <v>1078</v>
      </c>
      <c r="F964" s="1517">
        <v>-0.64</v>
      </c>
      <c r="G964" s="1518">
        <v>-0.6</v>
      </c>
      <c r="H964" s="1519" t="s">
        <v>1078</v>
      </c>
      <c r="I964" s="1517" t="s">
        <v>2261</v>
      </c>
      <c r="J964" s="1518" t="s">
        <v>2261</v>
      </c>
      <c r="K964" s="1519" t="s">
        <v>2261</v>
      </c>
      <c r="L964" s="1517">
        <v>-0.57999999999999996</v>
      </c>
      <c r="M964" s="1518">
        <v>-0.57999999999999996</v>
      </c>
      <c r="N964" s="1519" t="s">
        <v>1078</v>
      </c>
      <c r="O964" s="1517" t="s">
        <v>2261</v>
      </c>
      <c r="P964" s="1518" t="s">
        <v>2261</v>
      </c>
      <c r="Q964" s="1519" t="s">
        <v>2261</v>
      </c>
      <c r="R964" s="1517">
        <v>-0.56999999999999995</v>
      </c>
      <c r="S964" s="1518">
        <v>-0.67</v>
      </c>
      <c r="T964" s="1519" t="s">
        <v>1078</v>
      </c>
      <c r="U964" s="1517">
        <v>-0.51</v>
      </c>
      <c r="V964" s="1518">
        <v>-0.51</v>
      </c>
      <c r="W964" s="1519" t="s">
        <v>1078</v>
      </c>
      <c r="X964" s="1517">
        <v>-0.5</v>
      </c>
      <c r="Y964" s="1518">
        <v>-0.5</v>
      </c>
      <c r="Z964" s="1519" t="s">
        <v>1078</v>
      </c>
      <c r="AA964" s="1517">
        <v>-0.5</v>
      </c>
      <c r="AB964" s="1518">
        <v>-0.5</v>
      </c>
      <c r="AC964" s="1519" t="s">
        <v>1078</v>
      </c>
      <c r="AD964" s="1517">
        <v>-0.56999999999999995</v>
      </c>
      <c r="AE964" s="1518">
        <v>-0.6</v>
      </c>
      <c r="AF964" s="1519" t="s">
        <v>1078</v>
      </c>
      <c r="AG964" s="1517">
        <v>-0.56000000000000005</v>
      </c>
      <c r="AH964" s="1518">
        <v>-0.53</v>
      </c>
      <c r="AI964" s="1519" t="s">
        <v>1078</v>
      </c>
      <c r="AJ964" s="1517">
        <v>-0.54</v>
      </c>
      <c r="AK964" s="1518">
        <v>-0.59</v>
      </c>
      <c r="AL964" s="1519" t="s">
        <v>1078</v>
      </c>
      <c r="AM964" s="1517">
        <v>-0.56999999999999995</v>
      </c>
      <c r="AN964" s="1518">
        <v>-0.57999999999999996</v>
      </c>
      <c r="AO964" s="1519" t="s">
        <v>1078</v>
      </c>
    </row>
    <row r="965" spans="1:41">
      <c r="A965" s="1349" t="s">
        <v>4615</v>
      </c>
      <c r="B965" s="1350" t="s">
        <v>4616</v>
      </c>
      <c r="C965" s="1517">
        <v>0.17</v>
      </c>
      <c r="D965" s="1518">
        <v>0.2</v>
      </c>
      <c r="E965" s="1519" t="s">
        <v>1078</v>
      </c>
      <c r="F965" s="1517">
        <v>0.17</v>
      </c>
      <c r="G965" s="1518">
        <v>0.16</v>
      </c>
      <c r="H965" s="1519" t="s">
        <v>1078</v>
      </c>
      <c r="I965" s="1517">
        <v>0.2</v>
      </c>
      <c r="J965" s="1518">
        <v>0.21</v>
      </c>
      <c r="K965" s="1519">
        <v>0.26</v>
      </c>
      <c r="L965" s="1517">
        <v>0.22</v>
      </c>
      <c r="M965" s="1518">
        <v>0.17</v>
      </c>
      <c r="N965" s="1519" t="s">
        <v>1078</v>
      </c>
      <c r="O965" s="1517">
        <v>0.19</v>
      </c>
      <c r="P965" s="1518">
        <v>0.24</v>
      </c>
      <c r="Q965" s="1519">
        <v>0.21</v>
      </c>
      <c r="R965" s="1517">
        <v>0.22</v>
      </c>
      <c r="S965" s="1518">
        <v>0.2</v>
      </c>
      <c r="T965" s="1519" t="s">
        <v>1078</v>
      </c>
      <c r="U965" s="1517">
        <v>0.26</v>
      </c>
      <c r="V965" s="1518">
        <v>0.21</v>
      </c>
      <c r="W965" s="1519" t="s">
        <v>1078</v>
      </c>
      <c r="X965" s="1517">
        <v>0.21</v>
      </c>
      <c r="Y965" s="1518">
        <v>0.23</v>
      </c>
      <c r="Z965" s="1519" t="s">
        <v>1078</v>
      </c>
      <c r="AA965" s="1517">
        <v>0.21</v>
      </c>
      <c r="AB965" s="1518">
        <v>0.23</v>
      </c>
      <c r="AC965" s="1519" t="s">
        <v>1078</v>
      </c>
      <c r="AD965" s="1517">
        <v>0.18</v>
      </c>
      <c r="AE965" s="1518">
        <v>0.21</v>
      </c>
      <c r="AF965" s="1519" t="s">
        <v>1078</v>
      </c>
      <c r="AG965" s="1517">
        <v>0.19</v>
      </c>
      <c r="AH965" s="1518">
        <v>0.2</v>
      </c>
      <c r="AI965" s="1519" t="s">
        <v>1078</v>
      </c>
      <c r="AJ965" s="1517">
        <v>0.17</v>
      </c>
      <c r="AK965" s="1518">
        <v>0.18</v>
      </c>
      <c r="AL965" s="1519" t="s">
        <v>1078</v>
      </c>
      <c r="AM965" s="1517">
        <v>0.18</v>
      </c>
      <c r="AN965" s="1518">
        <v>0.23</v>
      </c>
      <c r="AO965" s="1519" t="s">
        <v>1078</v>
      </c>
    </row>
    <row r="966" spans="1:41">
      <c r="A966" s="1349" t="s">
        <v>4617</v>
      </c>
      <c r="B966" s="1350" t="s">
        <v>4618</v>
      </c>
      <c r="C966" s="1517">
        <v>0.18</v>
      </c>
      <c r="D966" s="1518">
        <v>0.22</v>
      </c>
      <c r="E966" s="1519" t="s">
        <v>1078</v>
      </c>
      <c r="F966" s="1517">
        <v>0.19</v>
      </c>
      <c r="G966" s="1518">
        <v>0.17</v>
      </c>
      <c r="H966" s="1519" t="s">
        <v>1078</v>
      </c>
      <c r="I966" s="1517">
        <v>0.24</v>
      </c>
      <c r="J966" s="1518">
        <v>0.24</v>
      </c>
      <c r="K966" s="1519">
        <v>0.25</v>
      </c>
      <c r="L966" s="1517">
        <v>0.21</v>
      </c>
      <c r="M966" s="1518">
        <v>0.2</v>
      </c>
      <c r="N966" s="1519" t="s">
        <v>1078</v>
      </c>
      <c r="O966" s="1517">
        <v>0.2</v>
      </c>
      <c r="P966" s="1518">
        <v>0.24</v>
      </c>
      <c r="Q966" s="1519">
        <v>0.23</v>
      </c>
      <c r="R966" s="1517">
        <v>0.24</v>
      </c>
      <c r="S966" s="1518">
        <v>0.22</v>
      </c>
      <c r="T966" s="1519" t="s">
        <v>1078</v>
      </c>
      <c r="U966" s="1517">
        <v>0.26</v>
      </c>
      <c r="V966" s="1518">
        <v>0.23</v>
      </c>
      <c r="W966" s="1519" t="s">
        <v>1078</v>
      </c>
      <c r="X966" s="1517">
        <v>0.22</v>
      </c>
      <c r="Y966" s="1518">
        <v>0.25</v>
      </c>
      <c r="Z966" s="1519" t="s">
        <v>1078</v>
      </c>
      <c r="AA966" s="1517">
        <v>0.22</v>
      </c>
      <c r="AB966" s="1518">
        <v>0.25</v>
      </c>
      <c r="AC966" s="1519" t="s">
        <v>1078</v>
      </c>
      <c r="AD966" s="1517">
        <v>0.18</v>
      </c>
      <c r="AE966" s="1518">
        <v>0.2</v>
      </c>
      <c r="AF966" s="1519" t="s">
        <v>1078</v>
      </c>
      <c r="AG966" s="1517">
        <v>0.19</v>
      </c>
      <c r="AH966" s="1518">
        <v>0.19</v>
      </c>
      <c r="AI966" s="1519" t="s">
        <v>1078</v>
      </c>
      <c r="AJ966" s="1517">
        <v>0.2</v>
      </c>
      <c r="AK966" s="1518">
        <v>0.2</v>
      </c>
      <c r="AL966" s="1519" t="s">
        <v>1078</v>
      </c>
      <c r="AM966" s="1517">
        <v>0.19</v>
      </c>
      <c r="AN966" s="1518">
        <v>0.23</v>
      </c>
      <c r="AO966" s="1519" t="s">
        <v>1078</v>
      </c>
    </row>
    <row r="967" spans="1:41">
      <c r="A967" s="1349" t="s">
        <v>4619</v>
      </c>
      <c r="B967" s="1350" t="s">
        <v>4620</v>
      </c>
      <c r="C967" s="1517">
        <v>0.2</v>
      </c>
      <c r="D967" s="1518">
        <v>0.27</v>
      </c>
      <c r="E967" s="1519" t="s">
        <v>1078</v>
      </c>
      <c r="F967" s="1517">
        <v>0.26</v>
      </c>
      <c r="G967" s="1518">
        <v>0.22</v>
      </c>
      <c r="H967" s="1519" t="s">
        <v>1078</v>
      </c>
      <c r="I967" s="1517">
        <v>0.26</v>
      </c>
      <c r="J967" s="1518">
        <v>0.27</v>
      </c>
      <c r="K967" s="1519">
        <v>0.28999999999999998</v>
      </c>
      <c r="L967" s="1517">
        <v>0.24</v>
      </c>
      <c r="M967" s="1518">
        <v>0.26</v>
      </c>
      <c r="N967" s="1519" t="s">
        <v>1078</v>
      </c>
      <c r="O967" s="1517">
        <v>0.26</v>
      </c>
      <c r="P967" s="1518">
        <v>0.27</v>
      </c>
      <c r="Q967" s="1519">
        <v>0.25</v>
      </c>
      <c r="R967" s="1517">
        <v>0.24</v>
      </c>
      <c r="S967" s="1518">
        <v>0.25</v>
      </c>
      <c r="T967" s="1519" t="s">
        <v>1078</v>
      </c>
      <c r="U967" s="1517">
        <v>0.27</v>
      </c>
      <c r="V967" s="1518">
        <v>0.23</v>
      </c>
      <c r="W967" s="1519" t="s">
        <v>1078</v>
      </c>
      <c r="X967" s="1517">
        <v>0.24</v>
      </c>
      <c r="Y967" s="1518">
        <v>0.3</v>
      </c>
      <c r="Z967" s="1519" t="s">
        <v>1078</v>
      </c>
      <c r="AA967" s="1517">
        <v>0.24</v>
      </c>
      <c r="AB967" s="1518">
        <v>0.3</v>
      </c>
      <c r="AC967" s="1519" t="s">
        <v>1078</v>
      </c>
      <c r="AD967" s="1517">
        <v>0.21</v>
      </c>
      <c r="AE967" s="1518">
        <v>0.21</v>
      </c>
      <c r="AF967" s="1519" t="s">
        <v>1078</v>
      </c>
      <c r="AG967" s="1517">
        <v>0.25</v>
      </c>
      <c r="AH967" s="1518">
        <v>0.23</v>
      </c>
      <c r="AI967" s="1519" t="s">
        <v>1078</v>
      </c>
      <c r="AJ967" s="1517">
        <v>0.2</v>
      </c>
      <c r="AK967" s="1518">
        <v>0.23</v>
      </c>
      <c r="AL967" s="1519" t="s">
        <v>1078</v>
      </c>
      <c r="AM967" s="1517">
        <v>0.2</v>
      </c>
      <c r="AN967" s="1518">
        <v>0.24</v>
      </c>
      <c r="AO967" s="1519" t="s">
        <v>1078</v>
      </c>
    </row>
    <row r="968" spans="1:41">
      <c r="A968" s="1349" t="s">
        <v>4621</v>
      </c>
      <c r="B968" s="1350" t="s">
        <v>4622</v>
      </c>
      <c r="C968" s="1516">
        <v>5.8</v>
      </c>
      <c r="D968" s="1485">
        <v>5.5</v>
      </c>
      <c r="E968" s="1486" t="s">
        <v>1078</v>
      </c>
      <c r="F968" s="1516">
        <v>5.8</v>
      </c>
      <c r="G968" s="1485">
        <v>9.5</v>
      </c>
      <c r="H968" s="1486" t="s">
        <v>1078</v>
      </c>
      <c r="I968" s="1516">
        <v>9.6</v>
      </c>
      <c r="J968" s="1485">
        <v>8.1</v>
      </c>
      <c r="K968" s="1486">
        <v>8.6999999999999993</v>
      </c>
      <c r="L968" s="1516">
        <v>6.8</v>
      </c>
      <c r="M968" s="1485">
        <v>5.4</v>
      </c>
      <c r="N968" s="1486" t="s">
        <v>1078</v>
      </c>
      <c r="O968" s="1516">
        <v>8.4</v>
      </c>
      <c r="P968" s="1485">
        <v>7.9</v>
      </c>
      <c r="Q968" s="1486">
        <v>5.2</v>
      </c>
      <c r="R968" s="1516">
        <v>9.1</v>
      </c>
      <c r="S968" s="1485">
        <v>6.5</v>
      </c>
      <c r="T968" s="1486" t="s">
        <v>1078</v>
      </c>
      <c r="U968" s="1516">
        <v>11.1</v>
      </c>
      <c r="V968" s="1485">
        <v>9.4</v>
      </c>
      <c r="W968" s="1486" t="s">
        <v>1078</v>
      </c>
      <c r="X968" s="1516">
        <v>10</v>
      </c>
      <c r="Y968" s="1485">
        <v>8.1999999999999993</v>
      </c>
      <c r="Z968" s="1486" t="s">
        <v>1078</v>
      </c>
      <c r="AA968" s="1516">
        <v>10</v>
      </c>
      <c r="AB968" s="1485">
        <v>8.1999999999999993</v>
      </c>
      <c r="AC968" s="1486" t="s">
        <v>1078</v>
      </c>
      <c r="AD968" s="1516">
        <v>10.6</v>
      </c>
      <c r="AE968" s="1485">
        <v>7.5</v>
      </c>
      <c r="AF968" s="1486" t="s">
        <v>1078</v>
      </c>
      <c r="AG968" s="1516">
        <v>8.8000000000000007</v>
      </c>
      <c r="AH968" s="1485">
        <v>6.4</v>
      </c>
      <c r="AI968" s="1486" t="s">
        <v>1078</v>
      </c>
      <c r="AJ968" s="1516">
        <v>11.5</v>
      </c>
      <c r="AK968" s="1485">
        <v>10.8</v>
      </c>
      <c r="AL968" s="1486" t="s">
        <v>1078</v>
      </c>
      <c r="AM968" s="1516">
        <v>7.1</v>
      </c>
      <c r="AN968" s="1485">
        <v>9.3000000000000007</v>
      </c>
      <c r="AO968" s="1486" t="s">
        <v>1078</v>
      </c>
    </row>
    <row r="969" spans="1:41">
      <c r="A969" s="1744" t="s">
        <v>4623</v>
      </c>
      <c r="B969" s="1143" t="s">
        <v>4624</v>
      </c>
      <c r="C969" s="1520">
        <v>3.4</v>
      </c>
      <c r="D969" s="1483">
        <v>4.5999999999999996</v>
      </c>
      <c r="E969" s="1484" t="s">
        <v>1078</v>
      </c>
      <c r="F969" s="1520">
        <v>1.1000000000000001</v>
      </c>
      <c r="G969" s="1483">
        <v>1.8</v>
      </c>
      <c r="H969" s="1484" t="s">
        <v>1078</v>
      </c>
      <c r="I969" s="1520">
        <v>1.9</v>
      </c>
      <c r="J969" s="1483">
        <v>2</v>
      </c>
      <c r="K969" s="1484">
        <v>3</v>
      </c>
      <c r="L969" s="1520">
        <v>4.2</v>
      </c>
      <c r="M969" s="1483">
        <v>3</v>
      </c>
      <c r="N969" s="1484" t="s">
        <v>1078</v>
      </c>
      <c r="O969" s="1520">
        <v>2.1</v>
      </c>
      <c r="P969" s="1483">
        <v>1.7</v>
      </c>
      <c r="Q969" s="1484">
        <v>2.5</v>
      </c>
      <c r="R969" s="1520">
        <v>4.5999999999999996</v>
      </c>
      <c r="S969" s="1483">
        <v>7.2</v>
      </c>
      <c r="T969" s="1484" t="s">
        <v>1078</v>
      </c>
      <c r="U969" s="1520">
        <v>4.0999999999999996</v>
      </c>
      <c r="V969" s="1483">
        <v>1.8</v>
      </c>
      <c r="W969" s="1484" t="s">
        <v>1078</v>
      </c>
      <c r="X969" s="1520">
        <v>1.3</v>
      </c>
      <c r="Y969" s="1483">
        <v>2.2999999999999998</v>
      </c>
      <c r="Z969" s="1484" t="s">
        <v>1078</v>
      </c>
      <c r="AA969" s="1520">
        <v>1.3</v>
      </c>
      <c r="AB969" s="1483">
        <v>2.2999999999999998</v>
      </c>
      <c r="AC969" s="1484" t="s">
        <v>1078</v>
      </c>
      <c r="AD969" s="1520">
        <v>4.7</v>
      </c>
      <c r="AE969" s="1483">
        <v>3.7</v>
      </c>
      <c r="AF969" s="1484" t="s">
        <v>1078</v>
      </c>
      <c r="AG969" s="1520">
        <v>3.5</v>
      </c>
      <c r="AH969" s="1483">
        <v>3.7</v>
      </c>
      <c r="AI969" s="1484" t="s">
        <v>1078</v>
      </c>
      <c r="AJ969" s="1520">
        <v>2</v>
      </c>
      <c r="AK969" s="1483">
        <v>4.5</v>
      </c>
      <c r="AL969" s="1484" t="s">
        <v>1078</v>
      </c>
      <c r="AM969" s="1520">
        <v>4.8</v>
      </c>
      <c r="AN969" s="1483">
        <v>5</v>
      </c>
      <c r="AO969" s="1484" t="s">
        <v>1078</v>
      </c>
    </row>
    <row r="970" spans="1:41">
      <c r="A970" s="1345" t="s">
        <v>4625</v>
      </c>
      <c r="B970" s="1304" t="s">
        <v>4626</v>
      </c>
      <c r="C970" s="1521">
        <v>0.01</v>
      </c>
      <c r="D970" s="1522">
        <v>0.05</v>
      </c>
      <c r="E970" s="1523" t="s">
        <v>1078</v>
      </c>
      <c r="F970" s="1521">
        <v>0.08</v>
      </c>
      <c r="G970" s="1522">
        <v>0.06</v>
      </c>
      <c r="H970" s="1523" t="s">
        <v>1078</v>
      </c>
      <c r="I970" s="1521" t="s">
        <v>2261</v>
      </c>
      <c r="J970" s="1522" t="s">
        <v>2261</v>
      </c>
      <c r="K970" s="1523" t="s">
        <v>2261</v>
      </c>
      <c r="L970" s="1521">
        <v>0.01</v>
      </c>
      <c r="M970" s="1522">
        <v>0.03</v>
      </c>
      <c r="N970" s="1523" t="s">
        <v>1078</v>
      </c>
      <c r="O970" s="1521" t="s">
        <v>2261</v>
      </c>
      <c r="P970" s="1522" t="s">
        <v>2261</v>
      </c>
      <c r="Q970" s="1523" t="s">
        <v>2261</v>
      </c>
      <c r="R970" s="1521">
        <v>-0.04</v>
      </c>
      <c r="S970" s="1522">
        <v>0.02</v>
      </c>
      <c r="T970" s="1523" t="s">
        <v>1078</v>
      </c>
      <c r="U970" s="1521">
        <v>-0.08</v>
      </c>
      <c r="V970" s="1522">
        <v>-7.0000000000000007E-2</v>
      </c>
      <c r="W970" s="1523" t="s">
        <v>1078</v>
      </c>
      <c r="X970" s="1521">
        <v>0.16</v>
      </c>
      <c r="Y970" s="1522">
        <v>0.27</v>
      </c>
      <c r="Z970" s="1523" t="s">
        <v>1078</v>
      </c>
      <c r="AA970" s="1521">
        <v>0.16</v>
      </c>
      <c r="AB970" s="1522">
        <v>0.27</v>
      </c>
      <c r="AC970" s="1523" t="s">
        <v>1078</v>
      </c>
      <c r="AD970" s="1521">
        <v>0.11</v>
      </c>
      <c r="AE970" s="1522">
        <v>0.12</v>
      </c>
      <c r="AF970" s="1523" t="s">
        <v>1078</v>
      </c>
      <c r="AG970" s="1521">
        <v>0.09</v>
      </c>
      <c r="AH970" s="1522">
        <v>7.0000000000000007E-2</v>
      </c>
      <c r="AI970" s="1523" t="s">
        <v>1078</v>
      </c>
      <c r="AJ970" s="1521">
        <v>0.16</v>
      </c>
      <c r="AK970" s="1522">
        <v>0.19</v>
      </c>
      <c r="AL970" s="1523" t="s">
        <v>1078</v>
      </c>
      <c r="AM970" s="1521">
        <v>-0.25</v>
      </c>
      <c r="AN970" s="1522">
        <v>-0.24</v>
      </c>
      <c r="AO970" s="1523" t="s">
        <v>1078</v>
      </c>
    </row>
    <row r="971" spans="1:41">
      <c r="A971" s="1358" t="s">
        <v>4627</v>
      </c>
      <c r="B971" s="1143" t="s">
        <v>4628</v>
      </c>
      <c r="C971" s="1524" t="s">
        <v>2261</v>
      </c>
      <c r="D971" s="1525" t="s">
        <v>2261</v>
      </c>
      <c r="E971" s="1526" t="s">
        <v>1078</v>
      </c>
      <c r="F971" s="1524" t="s">
        <v>2261</v>
      </c>
      <c r="G971" s="1525" t="s">
        <v>2261</v>
      </c>
      <c r="H971" s="1526" t="s">
        <v>1078</v>
      </c>
      <c r="I971" s="1524">
        <v>-0.13</v>
      </c>
      <c r="J971" s="1525">
        <v>-0.14000000000000001</v>
      </c>
      <c r="K971" s="1526">
        <v>-0.11</v>
      </c>
      <c r="L971" s="1524" t="s">
        <v>2261</v>
      </c>
      <c r="M971" s="1525" t="s">
        <v>2261</v>
      </c>
      <c r="N971" s="1526" t="s">
        <v>1078</v>
      </c>
      <c r="O971" s="1524">
        <v>-0.09</v>
      </c>
      <c r="P971" s="1525">
        <v>-0.11</v>
      </c>
      <c r="Q971" s="1526">
        <v>-0.12</v>
      </c>
      <c r="R971" s="1524" t="s">
        <v>2261</v>
      </c>
      <c r="S971" s="1525" t="s">
        <v>2261</v>
      </c>
      <c r="T971" s="1526" t="s">
        <v>1078</v>
      </c>
      <c r="U971" s="1524" t="s">
        <v>2261</v>
      </c>
      <c r="V971" s="1525" t="s">
        <v>2261</v>
      </c>
      <c r="W971" s="1526" t="s">
        <v>1078</v>
      </c>
      <c r="X971" s="1524" t="s">
        <v>2261</v>
      </c>
      <c r="Y971" s="1525" t="s">
        <v>2261</v>
      </c>
      <c r="Z971" s="1526" t="s">
        <v>1078</v>
      </c>
      <c r="AA971" s="1524" t="s">
        <v>2261</v>
      </c>
      <c r="AB971" s="1525" t="s">
        <v>2261</v>
      </c>
      <c r="AC971" s="1526" t="s">
        <v>1078</v>
      </c>
      <c r="AD971" s="1524" t="s">
        <v>2261</v>
      </c>
      <c r="AE971" s="1525" t="s">
        <v>2261</v>
      </c>
      <c r="AF971" s="1526" t="s">
        <v>1078</v>
      </c>
      <c r="AG971" s="1524" t="s">
        <v>2261</v>
      </c>
      <c r="AH971" s="1525" t="s">
        <v>2261</v>
      </c>
      <c r="AI971" s="1526" t="s">
        <v>1078</v>
      </c>
      <c r="AJ971" s="1524" t="s">
        <v>2261</v>
      </c>
      <c r="AK971" s="1525" t="s">
        <v>2261</v>
      </c>
      <c r="AL971" s="1526" t="s">
        <v>1078</v>
      </c>
      <c r="AM971" s="1524" t="s">
        <v>2261</v>
      </c>
      <c r="AN971" s="1525" t="s">
        <v>2261</v>
      </c>
      <c r="AO971" s="1526" t="s">
        <v>1078</v>
      </c>
    </row>
    <row r="972" spans="1:41">
      <c r="A972" s="1345" t="s">
        <v>4629</v>
      </c>
      <c r="B972" s="1304" t="s">
        <v>4630</v>
      </c>
      <c r="C972" s="1527"/>
      <c r="D972" s="1528">
        <v>0.05</v>
      </c>
      <c r="E972" s="1529"/>
      <c r="F972" s="1527"/>
      <c r="G972" s="1528">
        <v>0.08</v>
      </c>
      <c r="H972" s="1529"/>
      <c r="I972" s="1527"/>
      <c r="J972" s="1528" t="s">
        <v>2261</v>
      </c>
      <c r="K972" s="1529"/>
      <c r="L972" s="1527"/>
      <c r="M972" s="1528">
        <v>0.03</v>
      </c>
      <c r="N972" s="1529"/>
      <c r="O972" s="1527"/>
      <c r="P972" s="1528" t="s">
        <v>2261</v>
      </c>
      <c r="Q972" s="1529"/>
      <c r="R972" s="1527"/>
      <c r="S972" s="1528">
        <v>0.02</v>
      </c>
      <c r="T972" s="1529"/>
      <c r="U972" s="1527"/>
      <c r="V972" s="1528">
        <v>-7.0000000000000007E-2</v>
      </c>
      <c r="W972" s="1529"/>
      <c r="X972" s="1527"/>
      <c r="Y972" s="1528">
        <v>0.27</v>
      </c>
      <c r="Z972" s="1529"/>
      <c r="AA972" s="1527"/>
      <c r="AB972" s="1528">
        <v>0.27</v>
      </c>
      <c r="AC972" s="1529"/>
      <c r="AD972" s="1527"/>
      <c r="AE972" s="1528">
        <v>0.12</v>
      </c>
      <c r="AF972" s="1529"/>
      <c r="AG972" s="1527"/>
      <c r="AH972" s="1528">
        <v>0.09</v>
      </c>
      <c r="AI972" s="1529"/>
      <c r="AJ972" s="1527"/>
      <c r="AK972" s="1528">
        <v>0.19</v>
      </c>
      <c r="AL972" s="1529"/>
      <c r="AM972" s="1527"/>
      <c r="AN972" s="1528">
        <v>-0.24</v>
      </c>
      <c r="AO972" s="1529"/>
    </row>
    <row r="973" spans="1:41">
      <c r="A973" s="1358" t="s">
        <v>4631</v>
      </c>
      <c r="B973" s="1143" t="s">
        <v>4632</v>
      </c>
      <c r="C973" s="1363"/>
      <c r="D973" s="1214" t="s">
        <v>2261</v>
      </c>
      <c r="E973" s="1215"/>
      <c r="F973" s="1363"/>
      <c r="G973" s="1214" t="s">
        <v>2261</v>
      </c>
      <c r="H973" s="1215"/>
      <c r="I973" s="1363"/>
      <c r="J973" s="1214" t="s">
        <v>5101</v>
      </c>
      <c r="K973" s="1215"/>
      <c r="L973" s="1363"/>
      <c r="M973" s="1214" t="s">
        <v>2261</v>
      </c>
      <c r="N973" s="1215"/>
      <c r="O973" s="1363"/>
      <c r="P973" s="1214" t="s">
        <v>5101</v>
      </c>
      <c r="Q973" s="1215"/>
      <c r="R973" s="1363"/>
      <c r="S973" s="1214" t="s">
        <v>2261</v>
      </c>
      <c r="T973" s="1215"/>
      <c r="U973" s="1363"/>
      <c r="V973" s="1214" t="s">
        <v>2261</v>
      </c>
      <c r="W973" s="1215"/>
      <c r="X973" s="1363"/>
      <c r="Y973" s="1214" t="s">
        <v>2261</v>
      </c>
      <c r="Z973" s="1215"/>
      <c r="AA973" s="1363"/>
      <c r="AB973" s="1214" t="s">
        <v>2261</v>
      </c>
      <c r="AC973" s="1215"/>
      <c r="AD973" s="1363"/>
      <c r="AE973" s="1214" t="s">
        <v>2261</v>
      </c>
      <c r="AF973" s="1215"/>
      <c r="AG973" s="1363"/>
      <c r="AH973" s="1214" t="s">
        <v>2261</v>
      </c>
      <c r="AI973" s="1215"/>
      <c r="AJ973" s="1363"/>
      <c r="AK973" s="1214" t="s">
        <v>2261</v>
      </c>
      <c r="AL973" s="1215"/>
      <c r="AM973" s="1363"/>
      <c r="AN973" s="1214" t="s">
        <v>2261</v>
      </c>
      <c r="AO973" s="1215"/>
    </row>
    <row r="974" spans="1:41">
      <c r="A974" s="1344" t="s">
        <v>5742</v>
      </c>
      <c r="B974" s="1139" t="s">
        <v>5740</v>
      </c>
      <c r="C974" s="1300" t="s">
        <v>6654</v>
      </c>
      <c r="D974" s="1301" t="s">
        <v>6655</v>
      </c>
      <c r="E974" s="1302" t="s">
        <v>6656</v>
      </c>
      <c r="F974" s="1300" t="s">
        <v>6654</v>
      </c>
      <c r="G974" s="1301" t="s">
        <v>6655</v>
      </c>
      <c r="H974" s="1302" t="s">
        <v>6656</v>
      </c>
      <c r="I974" s="1300" t="s">
        <v>6654</v>
      </c>
      <c r="J974" s="1301" t="s">
        <v>6655</v>
      </c>
      <c r="K974" s="1302" t="s">
        <v>6656</v>
      </c>
      <c r="L974" s="1300" t="s">
        <v>6715</v>
      </c>
      <c r="M974" s="1301" t="s">
        <v>6716</v>
      </c>
      <c r="N974" s="1302" t="s">
        <v>6717</v>
      </c>
      <c r="O974" s="1300" t="s">
        <v>6715</v>
      </c>
      <c r="P974" s="1301" t="s">
        <v>6716</v>
      </c>
      <c r="Q974" s="1302" t="s">
        <v>6717</v>
      </c>
      <c r="R974" s="1300" t="s">
        <v>6715</v>
      </c>
      <c r="S974" s="1301" t="s">
        <v>6716</v>
      </c>
      <c r="T974" s="1302" t="s">
        <v>6717</v>
      </c>
      <c r="U974" s="1300" t="s">
        <v>6654</v>
      </c>
      <c r="V974" s="1301" t="s">
        <v>6655</v>
      </c>
      <c r="W974" s="1302" t="s">
        <v>6656</v>
      </c>
      <c r="X974" s="1300" t="s">
        <v>6654</v>
      </c>
      <c r="Y974" s="1301" t="s">
        <v>6655</v>
      </c>
      <c r="Z974" s="1302" t="s">
        <v>6656</v>
      </c>
      <c r="AA974" s="1300" t="s">
        <v>6795</v>
      </c>
      <c r="AB974" s="1301" t="s">
        <v>6796</v>
      </c>
      <c r="AC974" s="1302" t="s">
        <v>6797</v>
      </c>
      <c r="AD974" s="1300" t="s">
        <v>6654</v>
      </c>
      <c r="AE974" s="1301" t="s">
        <v>6655</v>
      </c>
      <c r="AF974" s="1302" t="s">
        <v>6656</v>
      </c>
      <c r="AG974" s="1300" t="s">
        <v>6654</v>
      </c>
      <c r="AH974" s="1301" t="s">
        <v>6655</v>
      </c>
      <c r="AI974" s="1302" t="s">
        <v>6656</v>
      </c>
      <c r="AJ974" s="1300" t="s">
        <v>6654</v>
      </c>
      <c r="AK974" s="1301" t="s">
        <v>6655</v>
      </c>
      <c r="AL974" s="1302" t="s">
        <v>6656</v>
      </c>
      <c r="AM974" s="1300" t="s">
        <v>6715</v>
      </c>
      <c r="AN974" s="1301" t="s">
        <v>6716</v>
      </c>
      <c r="AO974" s="1302" t="s">
        <v>6717</v>
      </c>
    </row>
    <row r="975" spans="1:41">
      <c r="A975" s="1345" t="s">
        <v>4601</v>
      </c>
      <c r="B975" s="1304" t="s">
        <v>4602</v>
      </c>
      <c r="C975" s="1510">
        <v>38</v>
      </c>
      <c r="D975" s="1511">
        <v>38</v>
      </c>
      <c r="E975" s="1512" t="s">
        <v>1078</v>
      </c>
      <c r="F975" s="1510">
        <v>23</v>
      </c>
      <c r="G975" s="1511">
        <v>24</v>
      </c>
      <c r="H975" s="1512" t="s">
        <v>1078</v>
      </c>
      <c r="I975" s="1510">
        <v>37</v>
      </c>
      <c r="J975" s="1511">
        <v>36</v>
      </c>
      <c r="K975" s="1512">
        <v>35</v>
      </c>
      <c r="L975" s="1510">
        <v>34</v>
      </c>
      <c r="M975" s="1511">
        <v>32</v>
      </c>
      <c r="N975" s="1512" t="s">
        <v>1078</v>
      </c>
      <c r="O975" s="1510">
        <v>35</v>
      </c>
      <c r="P975" s="1511">
        <v>33</v>
      </c>
      <c r="Q975" s="1512">
        <v>34</v>
      </c>
      <c r="R975" s="1510">
        <v>26</v>
      </c>
      <c r="S975" s="1511">
        <v>27</v>
      </c>
      <c r="T975" s="1512" t="s">
        <v>1078</v>
      </c>
      <c r="U975" s="1510">
        <v>27</v>
      </c>
      <c r="V975" s="1511">
        <v>27</v>
      </c>
      <c r="W975" s="1512" t="s">
        <v>1078</v>
      </c>
      <c r="X975" s="1510">
        <v>15</v>
      </c>
      <c r="Y975" s="1511">
        <v>18</v>
      </c>
      <c r="Z975" s="1512" t="s">
        <v>1078</v>
      </c>
      <c r="AA975" s="1510">
        <v>15</v>
      </c>
      <c r="AB975" s="1511">
        <v>18</v>
      </c>
      <c r="AC975" s="1512" t="s">
        <v>1078</v>
      </c>
      <c r="AD975" s="1510">
        <v>26</v>
      </c>
      <c r="AE975" s="1511">
        <v>26</v>
      </c>
      <c r="AF975" s="1512" t="s">
        <v>1078</v>
      </c>
      <c r="AG975" s="1510">
        <v>26</v>
      </c>
      <c r="AH975" s="1511">
        <v>27</v>
      </c>
      <c r="AI975" s="1512" t="s">
        <v>1078</v>
      </c>
      <c r="AJ975" s="1510">
        <v>16</v>
      </c>
      <c r="AK975" s="1511">
        <v>17</v>
      </c>
      <c r="AL975" s="1512" t="s">
        <v>1078</v>
      </c>
      <c r="AM975" s="1510">
        <v>27</v>
      </c>
      <c r="AN975" s="1511">
        <v>27</v>
      </c>
      <c r="AO975" s="1512" t="s">
        <v>1078</v>
      </c>
    </row>
    <row r="976" spans="1:41">
      <c r="A976" s="1349" t="s">
        <v>4603</v>
      </c>
      <c r="B976" s="1350" t="s">
        <v>4604</v>
      </c>
      <c r="C976" s="1513">
        <v>35</v>
      </c>
      <c r="D976" s="1514">
        <v>35</v>
      </c>
      <c r="E976" s="1515" t="s">
        <v>1078</v>
      </c>
      <c r="F976" s="1513">
        <v>21</v>
      </c>
      <c r="G976" s="1514">
        <v>22</v>
      </c>
      <c r="H976" s="1515" t="s">
        <v>1078</v>
      </c>
      <c r="I976" s="1513">
        <v>28</v>
      </c>
      <c r="J976" s="1514">
        <v>27</v>
      </c>
      <c r="K976" s="1515">
        <v>26</v>
      </c>
      <c r="L976" s="1513">
        <v>30</v>
      </c>
      <c r="M976" s="1514">
        <v>29</v>
      </c>
      <c r="N976" s="1515" t="s">
        <v>1078</v>
      </c>
      <c r="O976" s="1513">
        <v>28</v>
      </c>
      <c r="P976" s="1514">
        <v>29</v>
      </c>
      <c r="Q976" s="1515">
        <v>29</v>
      </c>
      <c r="R976" s="1513">
        <v>23</v>
      </c>
      <c r="S976" s="1514">
        <v>24</v>
      </c>
      <c r="T976" s="1515" t="s">
        <v>1078</v>
      </c>
      <c r="U976" s="1513">
        <v>24</v>
      </c>
      <c r="V976" s="1514">
        <v>23</v>
      </c>
      <c r="W976" s="1515" t="s">
        <v>1078</v>
      </c>
      <c r="X976" s="1513">
        <v>10</v>
      </c>
      <c r="Y976" s="1514">
        <v>13</v>
      </c>
      <c r="Z976" s="1515" t="s">
        <v>1078</v>
      </c>
      <c r="AA976" s="1513">
        <v>10</v>
      </c>
      <c r="AB976" s="1514">
        <v>13</v>
      </c>
      <c r="AC976" s="1515" t="s">
        <v>1078</v>
      </c>
      <c r="AD976" s="1513">
        <v>21</v>
      </c>
      <c r="AE976" s="1514">
        <v>22</v>
      </c>
      <c r="AF976" s="1515" t="s">
        <v>1078</v>
      </c>
      <c r="AG976" s="1513">
        <v>17</v>
      </c>
      <c r="AH976" s="1514">
        <v>18</v>
      </c>
      <c r="AI976" s="1515" t="s">
        <v>1078</v>
      </c>
      <c r="AJ976" s="1513">
        <v>10</v>
      </c>
      <c r="AK976" s="1514">
        <v>11</v>
      </c>
      <c r="AL976" s="1515" t="s">
        <v>1078</v>
      </c>
      <c r="AM976" s="1513">
        <v>23</v>
      </c>
      <c r="AN976" s="1514">
        <v>23</v>
      </c>
      <c r="AO976" s="1515" t="s">
        <v>1078</v>
      </c>
    </row>
    <row r="977" spans="1:41">
      <c r="A977" s="1349" t="s">
        <v>4605</v>
      </c>
      <c r="B977" s="1350" t="s">
        <v>4606</v>
      </c>
      <c r="C977" s="1516">
        <v>71.099999999999994</v>
      </c>
      <c r="D977" s="1485">
        <v>71.3</v>
      </c>
      <c r="E977" s="1486" t="s">
        <v>1078</v>
      </c>
      <c r="F977" s="1516">
        <v>72.2</v>
      </c>
      <c r="G977" s="1485">
        <v>71.7</v>
      </c>
      <c r="H977" s="1486" t="s">
        <v>1078</v>
      </c>
      <c r="I977" s="1516">
        <v>72</v>
      </c>
      <c r="J977" s="1485">
        <v>72.5</v>
      </c>
      <c r="K977" s="1486">
        <v>71.400000000000006</v>
      </c>
      <c r="L977" s="1516">
        <v>71.599999999999994</v>
      </c>
      <c r="M977" s="1485">
        <v>71.3</v>
      </c>
      <c r="N977" s="1486" t="s">
        <v>1078</v>
      </c>
      <c r="O977" s="1516">
        <v>71.900000000000006</v>
      </c>
      <c r="P977" s="1485">
        <v>71.3</v>
      </c>
      <c r="Q977" s="1486">
        <v>72.099999999999994</v>
      </c>
      <c r="R977" s="1516">
        <v>71.8</v>
      </c>
      <c r="S977" s="1485">
        <v>71.3</v>
      </c>
      <c r="T977" s="1486" t="s">
        <v>1078</v>
      </c>
      <c r="U977" s="1516">
        <v>71.2</v>
      </c>
      <c r="V977" s="1485">
        <v>71.400000000000006</v>
      </c>
      <c r="W977" s="1486" t="s">
        <v>1078</v>
      </c>
      <c r="X977" s="1516">
        <v>72.2</v>
      </c>
      <c r="Y977" s="1485">
        <v>71.8</v>
      </c>
      <c r="Z977" s="1486" t="s">
        <v>1078</v>
      </c>
      <c r="AA977" s="1516">
        <v>72.2</v>
      </c>
      <c r="AB977" s="1485">
        <v>71.8</v>
      </c>
      <c r="AC977" s="1486" t="s">
        <v>1078</v>
      </c>
      <c r="AD977" s="1516">
        <v>71</v>
      </c>
      <c r="AE977" s="1485">
        <v>71.900000000000006</v>
      </c>
      <c r="AF977" s="1486" t="s">
        <v>1078</v>
      </c>
      <c r="AG977" s="1516">
        <v>71.099999999999994</v>
      </c>
      <c r="AH977" s="1485">
        <v>71.3</v>
      </c>
      <c r="AI977" s="1486" t="s">
        <v>1078</v>
      </c>
      <c r="AJ977" s="1516">
        <v>72.2</v>
      </c>
      <c r="AK977" s="1485">
        <v>71</v>
      </c>
      <c r="AL977" s="1486" t="s">
        <v>1078</v>
      </c>
      <c r="AM977" s="1516">
        <v>71.900000000000006</v>
      </c>
      <c r="AN977" s="1485">
        <v>70.5</v>
      </c>
      <c r="AO977" s="1486" t="s">
        <v>1078</v>
      </c>
    </row>
    <row r="978" spans="1:41">
      <c r="A978" s="1349" t="s">
        <v>4607</v>
      </c>
      <c r="B978" s="1350" t="s">
        <v>4608</v>
      </c>
      <c r="C978" s="1516">
        <v>70.7</v>
      </c>
      <c r="D978" s="1485">
        <v>70.900000000000006</v>
      </c>
      <c r="E978" s="1486" t="s">
        <v>1078</v>
      </c>
      <c r="F978" s="1516">
        <v>71.8</v>
      </c>
      <c r="G978" s="1485">
        <v>70.900000000000006</v>
      </c>
      <c r="H978" s="1486" t="s">
        <v>1078</v>
      </c>
      <c r="I978" s="1516">
        <v>70.8</v>
      </c>
      <c r="J978" s="1485">
        <v>71.400000000000006</v>
      </c>
      <c r="K978" s="1486">
        <v>70.3</v>
      </c>
      <c r="L978" s="1516">
        <v>71.2</v>
      </c>
      <c r="M978" s="1485">
        <v>71</v>
      </c>
      <c r="N978" s="1486" t="s">
        <v>1078</v>
      </c>
      <c r="O978" s="1516">
        <v>71.099999999999994</v>
      </c>
      <c r="P978" s="1485">
        <v>71</v>
      </c>
      <c r="Q978" s="1486">
        <v>71.099999999999994</v>
      </c>
      <c r="R978" s="1516">
        <v>71.2</v>
      </c>
      <c r="S978" s="1485">
        <v>70.900000000000006</v>
      </c>
      <c r="T978" s="1486" t="s">
        <v>1078</v>
      </c>
      <c r="U978" s="1516">
        <v>70.8</v>
      </c>
      <c r="V978" s="1485">
        <v>70.900000000000006</v>
      </c>
      <c r="W978" s="1486" t="s">
        <v>1078</v>
      </c>
      <c r="X978" s="1516">
        <v>71.7</v>
      </c>
      <c r="Y978" s="1485">
        <v>71.3</v>
      </c>
      <c r="Z978" s="1486" t="s">
        <v>1078</v>
      </c>
      <c r="AA978" s="1516">
        <v>71.7</v>
      </c>
      <c r="AB978" s="1485">
        <v>71.3</v>
      </c>
      <c r="AC978" s="1486" t="s">
        <v>1078</v>
      </c>
      <c r="AD978" s="1516">
        <v>70.3</v>
      </c>
      <c r="AE978" s="1485">
        <v>71.2</v>
      </c>
      <c r="AF978" s="1486" t="s">
        <v>1078</v>
      </c>
      <c r="AG978" s="1516">
        <v>70.400000000000006</v>
      </c>
      <c r="AH978" s="1485">
        <v>70.8</v>
      </c>
      <c r="AI978" s="1486" t="s">
        <v>1078</v>
      </c>
      <c r="AJ978" s="1516">
        <v>71.5</v>
      </c>
      <c r="AK978" s="1485">
        <v>70.7</v>
      </c>
      <c r="AL978" s="1486" t="s">
        <v>1078</v>
      </c>
      <c r="AM978" s="1516">
        <v>71.5</v>
      </c>
      <c r="AN978" s="1485">
        <v>70.3</v>
      </c>
      <c r="AO978" s="1486" t="s">
        <v>1078</v>
      </c>
    </row>
    <row r="979" spans="1:41">
      <c r="A979" s="1349" t="s">
        <v>4609</v>
      </c>
      <c r="B979" s="1350" t="s">
        <v>4610</v>
      </c>
      <c r="C979" s="1517">
        <v>0.97</v>
      </c>
      <c r="D979" s="1518">
        <v>0.81</v>
      </c>
      <c r="E979" s="1519" t="s">
        <v>1078</v>
      </c>
      <c r="F979" s="1517">
        <v>0.83</v>
      </c>
      <c r="G979" s="1518">
        <v>0.77</v>
      </c>
      <c r="H979" s="1519" t="s">
        <v>1078</v>
      </c>
      <c r="I979" s="1517">
        <v>0.69</v>
      </c>
      <c r="J979" s="1518">
        <v>0.79</v>
      </c>
      <c r="K979" s="1519">
        <v>0.7</v>
      </c>
      <c r="L979" s="1517">
        <v>0.91</v>
      </c>
      <c r="M979" s="1518">
        <v>0.62</v>
      </c>
      <c r="N979" s="1519" t="s">
        <v>1078</v>
      </c>
      <c r="O979" s="1517">
        <v>0.85</v>
      </c>
      <c r="P979" s="1518">
        <v>0.75</v>
      </c>
      <c r="Q979" s="1519">
        <v>0.73</v>
      </c>
      <c r="R979" s="1517">
        <v>0.78</v>
      </c>
      <c r="S979" s="1518">
        <v>0.79</v>
      </c>
      <c r="T979" s="1519" t="s">
        <v>1078</v>
      </c>
      <c r="U979" s="1517">
        <v>0.88</v>
      </c>
      <c r="V979" s="1518">
        <v>1.0900000000000001</v>
      </c>
      <c r="W979" s="1519" t="s">
        <v>1078</v>
      </c>
      <c r="X979" s="1517">
        <v>0.85</v>
      </c>
      <c r="Y979" s="1518">
        <v>0.91</v>
      </c>
      <c r="Z979" s="1519" t="s">
        <v>1078</v>
      </c>
      <c r="AA979" s="1517">
        <v>0.85</v>
      </c>
      <c r="AB979" s="1518">
        <v>0.91</v>
      </c>
      <c r="AC979" s="1519" t="s">
        <v>1078</v>
      </c>
      <c r="AD979" s="1517">
        <v>0.93</v>
      </c>
      <c r="AE979" s="1518">
        <v>0.72</v>
      </c>
      <c r="AF979" s="1519" t="s">
        <v>1078</v>
      </c>
      <c r="AG979" s="1517">
        <v>0.57999999999999996</v>
      </c>
      <c r="AH979" s="1518">
        <v>0.68</v>
      </c>
      <c r="AI979" s="1519" t="s">
        <v>1078</v>
      </c>
      <c r="AJ979" s="1517">
        <v>0.64</v>
      </c>
      <c r="AK979" s="1518">
        <v>0.89</v>
      </c>
      <c r="AL979" s="1519" t="s">
        <v>1078</v>
      </c>
      <c r="AM979" s="1517">
        <v>0.56000000000000005</v>
      </c>
      <c r="AN979" s="1518">
        <v>0.86</v>
      </c>
      <c r="AO979" s="1519" t="s">
        <v>1078</v>
      </c>
    </row>
    <row r="980" spans="1:41">
      <c r="A980" s="1349" t="s">
        <v>4611</v>
      </c>
      <c r="B980" s="1350" t="s">
        <v>4612</v>
      </c>
      <c r="C980" s="1517">
        <v>2.08</v>
      </c>
      <c r="D980" s="1518">
        <v>2.41</v>
      </c>
      <c r="E980" s="1519" t="s">
        <v>1078</v>
      </c>
      <c r="F980" s="1517">
        <v>2.95</v>
      </c>
      <c r="G980" s="1518">
        <v>2.5</v>
      </c>
      <c r="H980" s="1519" t="s">
        <v>1078</v>
      </c>
      <c r="I980" s="1517">
        <v>2.2799999999999998</v>
      </c>
      <c r="J980" s="1518">
        <v>2.68</v>
      </c>
      <c r="K980" s="1519">
        <v>2.4500000000000002</v>
      </c>
      <c r="L980" s="1517">
        <v>2.2599999999999998</v>
      </c>
      <c r="M980" s="1518">
        <v>2.75</v>
      </c>
      <c r="N980" s="1519" t="s">
        <v>1078</v>
      </c>
      <c r="O980" s="1517">
        <v>2.65</v>
      </c>
      <c r="P980" s="1518">
        <v>3.38</v>
      </c>
      <c r="Q980" s="1519">
        <v>2.98</v>
      </c>
      <c r="R980" s="1517">
        <v>1.98</v>
      </c>
      <c r="S980" s="1518">
        <v>2.8</v>
      </c>
      <c r="T980" s="1519" t="s">
        <v>1078</v>
      </c>
      <c r="U980" s="1517">
        <v>2.15</v>
      </c>
      <c r="V980" s="1518">
        <v>2.2000000000000002</v>
      </c>
      <c r="W980" s="1519" t="s">
        <v>1078</v>
      </c>
      <c r="X980" s="1517">
        <v>3.43</v>
      </c>
      <c r="Y980" s="1518">
        <v>3.33</v>
      </c>
      <c r="Z980" s="1519" t="s">
        <v>1078</v>
      </c>
      <c r="AA980" s="1517">
        <v>3.43</v>
      </c>
      <c r="AB980" s="1518">
        <v>3.33</v>
      </c>
      <c r="AC980" s="1519" t="s">
        <v>1078</v>
      </c>
      <c r="AD980" s="1517">
        <v>2.5</v>
      </c>
      <c r="AE980" s="1518">
        <v>2.12</v>
      </c>
      <c r="AF980" s="1519" t="s">
        <v>1078</v>
      </c>
      <c r="AG980" s="1517">
        <v>2.77</v>
      </c>
      <c r="AH980" s="1518">
        <v>2.87</v>
      </c>
      <c r="AI980" s="1519" t="s">
        <v>1078</v>
      </c>
      <c r="AJ980" s="1517">
        <v>2.4700000000000002</v>
      </c>
      <c r="AK980" s="1518">
        <v>2.59</v>
      </c>
      <c r="AL980" s="1519" t="s">
        <v>1078</v>
      </c>
      <c r="AM980" s="1517">
        <v>2.57</v>
      </c>
      <c r="AN980" s="1518">
        <v>2.12</v>
      </c>
      <c r="AO980" s="1519" t="s">
        <v>1078</v>
      </c>
    </row>
    <row r="981" spans="1:41">
      <c r="A981" s="1349" t="s">
        <v>4613</v>
      </c>
      <c r="B981" s="1350" t="s">
        <v>4614</v>
      </c>
      <c r="C981" s="1517">
        <v>-0.5</v>
      </c>
      <c r="D981" s="1518">
        <v>-0.56000000000000005</v>
      </c>
      <c r="E981" s="1519" t="s">
        <v>1078</v>
      </c>
      <c r="F981" s="1517">
        <v>-0.63</v>
      </c>
      <c r="G981" s="1518">
        <v>-0.51</v>
      </c>
      <c r="H981" s="1519" t="s">
        <v>1078</v>
      </c>
      <c r="I981" s="1517" t="s">
        <v>2261</v>
      </c>
      <c r="J981" s="1518" t="s">
        <v>2261</v>
      </c>
      <c r="K981" s="1519" t="s">
        <v>2261</v>
      </c>
      <c r="L981" s="1517">
        <v>-0.65</v>
      </c>
      <c r="M981" s="1518">
        <v>-0.62</v>
      </c>
      <c r="N981" s="1519" t="s">
        <v>1078</v>
      </c>
      <c r="O981" s="1517" t="s">
        <v>2261</v>
      </c>
      <c r="P981" s="1518" t="s">
        <v>2261</v>
      </c>
      <c r="Q981" s="1519" t="s">
        <v>2261</v>
      </c>
      <c r="R981" s="1517">
        <v>-0.53</v>
      </c>
      <c r="S981" s="1518">
        <v>-0.68</v>
      </c>
      <c r="T981" s="1519" t="s">
        <v>1078</v>
      </c>
      <c r="U981" s="1517">
        <v>-0.69</v>
      </c>
      <c r="V981" s="1518">
        <v>-0.64</v>
      </c>
      <c r="W981" s="1519" t="s">
        <v>1078</v>
      </c>
      <c r="X981" s="1517">
        <v>-0.5</v>
      </c>
      <c r="Y981" s="1518">
        <v>-0.5</v>
      </c>
      <c r="Z981" s="1519" t="s">
        <v>1078</v>
      </c>
      <c r="AA981" s="1517">
        <v>-0.5</v>
      </c>
      <c r="AB981" s="1518">
        <v>-0.5</v>
      </c>
      <c r="AC981" s="1519" t="s">
        <v>1078</v>
      </c>
      <c r="AD981" s="1517">
        <v>-0.63</v>
      </c>
      <c r="AE981" s="1518">
        <v>-0.69</v>
      </c>
      <c r="AF981" s="1519" t="s">
        <v>1078</v>
      </c>
      <c r="AG981" s="1517">
        <v>-0.56999999999999995</v>
      </c>
      <c r="AH981" s="1518">
        <v>-0.54</v>
      </c>
      <c r="AI981" s="1519" t="s">
        <v>1078</v>
      </c>
      <c r="AJ981" s="1517">
        <v>-0.5</v>
      </c>
      <c r="AK981" s="1518">
        <v>-0.68</v>
      </c>
      <c r="AL981" s="1519" t="s">
        <v>1078</v>
      </c>
      <c r="AM981" s="1517">
        <v>-0.6</v>
      </c>
      <c r="AN981" s="1518">
        <v>-0.69</v>
      </c>
      <c r="AO981" s="1519" t="s">
        <v>1078</v>
      </c>
    </row>
    <row r="982" spans="1:41">
      <c r="A982" s="1349" t="s">
        <v>4615</v>
      </c>
      <c r="B982" s="1350" t="s">
        <v>4616</v>
      </c>
      <c r="C982" s="1517">
        <v>0.24</v>
      </c>
      <c r="D982" s="1518">
        <v>0.18</v>
      </c>
      <c r="E982" s="1519" t="s">
        <v>1078</v>
      </c>
      <c r="F982" s="1517">
        <v>0.24</v>
      </c>
      <c r="G982" s="1518">
        <v>0.19</v>
      </c>
      <c r="H982" s="1519" t="s">
        <v>1078</v>
      </c>
      <c r="I982" s="1517">
        <v>0.2</v>
      </c>
      <c r="J982" s="1518">
        <v>0.23</v>
      </c>
      <c r="K982" s="1519">
        <v>0.22</v>
      </c>
      <c r="L982" s="1517">
        <v>0.18</v>
      </c>
      <c r="M982" s="1518">
        <v>0.21</v>
      </c>
      <c r="N982" s="1519" t="s">
        <v>1078</v>
      </c>
      <c r="O982" s="1517">
        <v>0.21</v>
      </c>
      <c r="P982" s="1518">
        <v>0.19</v>
      </c>
      <c r="Q982" s="1519">
        <v>0.2</v>
      </c>
      <c r="R982" s="1517">
        <v>0.21</v>
      </c>
      <c r="S982" s="1518">
        <v>0.19</v>
      </c>
      <c r="T982" s="1519" t="s">
        <v>1078</v>
      </c>
      <c r="U982" s="1517">
        <v>0.18</v>
      </c>
      <c r="V982" s="1518">
        <v>0.24</v>
      </c>
      <c r="W982" s="1519" t="s">
        <v>1078</v>
      </c>
      <c r="X982" s="1517">
        <v>0.19</v>
      </c>
      <c r="Y982" s="1518">
        <v>0.21</v>
      </c>
      <c r="Z982" s="1519" t="s">
        <v>1078</v>
      </c>
      <c r="AA982" s="1517">
        <v>0.19</v>
      </c>
      <c r="AB982" s="1518">
        <v>0.21</v>
      </c>
      <c r="AC982" s="1519" t="s">
        <v>1078</v>
      </c>
      <c r="AD982" s="1517">
        <v>0.19</v>
      </c>
      <c r="AE982" s="1518">
        <v>0.21</v>
      </c>
      <c r="AF982" s="1519" t="s">
        <v>1078</v>
      </c>
      <c r="AG982" s="1517">
        <v>0.15</v>
      </c>
      <c r="AH982" s="1518">
        <v>0.18</v>
      </c>
      <c r="AI982" s="1519" t="s">
        <v>1078</v>
      </c>
      <c r="AJ982" s="1517">
        <v>0.19</v>
      </c>
      <c r="AK982" s="1518">
        <v>0.21</v>
      </c>
      <c r="AL982" s="1519" t="s">
        <v>1078</v>
      </c>
      <c r="AM982" s="1517">
        <v>0.18</v>
      </c>
      <c r="AN982" s="1518">
        <v>0.21</v>
      </c>
      <c r="AO982" s="1519" t="s">
        <v>1078</v>
      </c>
    </row>
    <row r="983" spans="1:41">
      <c r="A983" s="1349" t="s">
        <v>4617</v>
      </c>
      <c r="B983" s="1350" t="s">
        <v>4618</v>
      </c>
      <c r="C983" s="1517">
        <v>0.25</v>
      </c>
      <c r="D983" s="1518">
        <v>0.18</v>
      </c>
      <c r="E983" s="1519" t="s">
        <v>1078</v>
      </c>
      <c r="F983" s="1517">
        <v>0.25</v>
      </c>
      <c r="G983" s="1518">
        <v>0.2</v>
      </c>
      <c r="H983" s="1519" t="s">
        <v>1078</v>
      </c>
      <c r="I983" s="1517">
        <v>0.19</v>
      </c>
      <c r="J983" s="1518">
        <v>0.25</v>
      </c>
      <c r="K983" s="1519">
        <v>0.24</v>
      </c>
      <c r="L983" s="1517">
        <v>0.18</v>
      </c>
      <c r="M983" s="1518">
        <v>0.22</v>
      </c>
      <c r="N983" s="1519" t="s">
        <v>1078</v>
      </c>
      <c r="O983" s="1517">
        <v>0.22</v>
      </c>
      <c r="P983" s="1518">
        <v>0.19</v>
      </c>
      <c r="Q983" s="1519">
        <v>0.22</v>
      </c>
      <c r="R983" s="1517">
        <v>0.21</v>
      </c>
      <c r="S983" s="1518">
        <v>0.22</v>
      </c>
      <c r="T983" s="1519" t="s">
        <v>1078</v>
      </c>
      <c r="U983" s="1517">
        <v>0.18</v>
      </c>
      <c r="V983" s="1518">
        <v>0.25</v>
      </c>
      <c r="W983" s="1519" t="s">
        <v>1078</v>
      </c>
      <c r="X983" s="1517">
        <v>0.2</v>
      </c>
      <c r="Y983" s="1518">
        <v>0.22</v>
      </c>
      <c r="Z983" s="1519" t="s">
        <v>1078</v>
      </c>
      <c r="AA983" s="1517">
        <v>0.2</v>
      </c>
      <c r="AB983" s="1518">
        <v>0.22</v>
      </c>
      <c r="AC983" s="1519" t="s">
        <v>1078</v>
      </c>
      <c r="AD983" s="1517">
        <v>0.18</v>
      </c>
      <c r="AE983" s="1518">
        <v>0.21</v>
      </c>
      <c r="AF983" s="1519" t="s">
        <v>1078</v>
      </c>
      <c r="AG983" s="1517">
        <v>0.18</v>
      </c>
      <c r="AH983" s="1518">
        <v>0.19</v>
      </c>
      <c r="AI983" s="1519" t="s">
        <v>1078</v>
      </c>
      <c r="AJ983" s="1517">
        <v>0.21</v>
      </c>
      <c r="AK983" s="1518">
        <v>0.22</v>
      </c>
      <c r="AL983" s="1519" t="s">
        <v>1078</v>
      </c>
      <c r="AM983" s="1517">
        <v>0.19</v>
      </c>
      <c r="AN983" s="1518">
        <v>0.24</v>
      </c>
      <c r="AO983" s="1519" t="s">
        <v>1078</v>
      </c>
    </row>
    <row r="984" spans="1:41">
      <c r="A984" s="1349" t="s">
        <v>4619</v>
      </c>
      <c r="B984" s="1350" t="s">
        <v>4620</v>
      </c>
      <c r="C984" s="1517">
        <v>0.28999999999999998</v>
      </c>
      <c r="D984" s="1518">
        <v>0.25</v>
      </c>
      <c r="E984" s="1519" t="s">
        <v>1078</v>
      </c>
      <c r="F984" s="1517">
        <v>0.28999999999999998</v>
      </c>
      <c r="G984" s="1518">
        <v>0.21</v>
      </c>
      <c r="H984" s="1519" t="s">
        <v>1078</v>
      </c>
      <c r="I984" s="1517">
        <v>0.21</v>
      </c>
      <c r="J984" s="1518">
        <v>0.3</v>
      </c>
      <c r="K984" s="1519">
        <v>0.3</v>
      </c>
      <c r="L984" s="1517">
        <v>0.23</v>
      </c>
      <c r="M984" s="1518">
        <v>0.28000000000000003</v>
      </c>
      <c r="N984" s="1519" t="s">
        <v>1078</v>
      </c>
      <c r="O984" s="1517">
        <v>0.26</v>
      </c>
      <c r="P984" s="1518">
        <v>0.21</v>
      </c>
      <c r="Q984" s="1519">
        <v>0.24</v>
      </c>
      <c r="R984" s="1517">
        <v>0.23</v>
      </c>
      <c r="S984" s="1518">
        <v>0.28999999999999998</v>
      </c>
      <c r="T984" s="1519" t="s">
        <v>1078</v>
      </c>
      <c r="U984" s="1517">
        <v>0.24</v>
      </c>
      <c r="V984" s="1518">
        <v>0.28999999999999998</v>
      </c>
      <c r="W984" s="1519" t="s">
        <v>1078</v>
      </c>
      <c r="X984" s="1517">
        <v>0.22</v>
      </c>
      <c r="Y984" s="1518">
        <v>0.28999999999999998</v>
      </c>
      <c r="Z984" s="1519" t="s">
        <v>1078</v>
      </c>
      <c r="AA984" s="1517">
        <v>0.22</v>
      </c>
      <c r="AB984" s="1518">
        <v>0.28999999999999998</v>
      </c>
      <c r="AC984" s="1519" t="s">
        <v>1078</v>
      </c>
      <c r="AD984" s="1517">
        <v>0.2</v>
      </c>
      <c r="AE984" s="1518">
        <v>0.28000000000000003</v>
      </c>
      <c r="AF984" s="1519" t="s">
        <v>1078</v>
      </c>
      <c r="AG984" s="1517">
        <v>0.22</v>
      </c>
      <c r="AH984" s="1518">
        <v>0.23</v>
      </c>
      <c r="AI984" s="1519" t="s">
        <v>1078</v>
      </c>
      <c r="AJ984" s="1517">
        <v>0.22</v>
      </c>
      <c r="AK984" s="1518">
        <v>0.28999999999999998</v>
      </c>
      <c r="AL984" s="1519" t="s">
        <v>1078</v>
      </c>
      <c r="AM984" s="1517">
        <v>0.21</v>
      </c>
      <c r="AN984" s="1518">
        <v>0.28000000000000003</v>
      </c>
      <c r="AO984" s="1519" t="s">
        <v>1078</v>
      </c>
    </row>
    <row r="985" spans="1:41">
      <c r="A985" s="1349" t="s">
        <v>4621</v>
      </c>
      <c r="B985" s="1350" t="s">
        <v>4622</v>
      </c>
      <c r="C985" s="1516">
        <v>8.6</v>
      </c>
      <c r="D985" s="1485">
        <v>8.3000000000000007</v>
      </c>
      <c r="E985" s="1486" t="s">
        <v>1078</v>
      </c>
      <c r="F985" s="1516">
        <v>9.1</v>
      </c>
      <c r="G985" s="1485">
        <v>8.1</v>
      </c>
      <c r="H985" s="1486" t="s">
        <v>1078</v>
      </c>
      <c r="I985" s="1516">
        <v>6.8</v>
      </c>
      <c r="J985" s="1485">
        <v>6.8</v>
      </c>
      <c r="K985" s="1486">
        <v>8.1</v>
      </c>
      <c r="L985" s="1516">
        <v>5.5</v>
      </c>
      <c r="M985" s="1485">
        <v>5.5</v>
      </c>
      <c r="N985" s="1486" t="s">
        <v>1078</v>
      </c>
      <c r="O985" s="1516">
        <v>6.9</v>
      </c>
      <c r="P985" s="1485">
        <v>4.5</v>
      </c>
      <c r="Q985" s="1486">
        <v>4.3</v>
      </c>
      <c r="R985" s="1516">
        <v>9.4</v>
      </c>
      <c r="S985" s="1485">
        <v>6.4</v>
      </c>
      <c r="T985" s="1486" t="s">
        <v>1078</v>
      </c>
      <c r="U985" s="1516">
        <v>6.8</v>
      </c>
      <c r="V985" s="1485">
        <v>7.6</v>
      </c>
      <c r="W985" s="1486" t="s">
        <v>1078</v>
      </c>
      <c r="X985" s="1516">
        <v>8.8000000000000007</v>
      </c>
      <c r="Y985" s="1485">
        <v>6.9</v>
      </c>
      <c r="Z985" s="1486" t="s">
        <v>1078</v>
      </c>
      <c r="AA985" s="1516">
        <v>8.8000000000000007</v>
      </c>
      <c r="AB985" s="1485">
        <v>6.9</v>
      </c>
      <c r="AC985" s="1486" t="s">
        <v>1078</v>
      </c>
      <c r="AD985" s="1516">
        <v>9.6999999999999993</v>
      </c>
      <c r="AE985" s="1485">
        <v>6.2</v>
      </c>
      <c r="AF985" s="1486" t="s">
        <v>1078</v>
      </c>
      <c r="AG985" s="1516">
        <v>8</v>
      </c>
      <c r="AH985" s="1485">
        <v>7.4</v>
      </c>
      <c r="AI985" s="1486" t="s">
        <v>1078</v>
      </c>
      <c r="AJ985" s="1516">
        <v>9.6</v>
      </c>
      <c r="AK985" s="1485">
        <v>8.6</v>
      </c>
      <c r="AL985" s="1486" t="s">
        <v>1078</v>
      </c>
      <c r="AM985" s="1516">
        <v>6.4</v>
      </c>
      <c r="AN985" s="1485">
        <v>6.2</v>
      </c>
      <c r="AO985" s="1486" t="s">
        <v>1078</v>
      </c>
    </row>
    <row r="986" spans="1:41">
      <c r="A986" s="1744" t="s">
        <v>4623</v>
      </c>
      <c r="B986" s="1143" t="s">
        <v>4624</v>
      </c>
      <c r="C986" s="1520">
        <v>3.6</v>
      </c>
      <c r="D986" s="1483">
        <v>5.4</v>
      </c>
      <c r="E986" s="1484" t="s">
        <v>1078</v>
      </c>
      <c r="F986" s="1520">
        <v>0.8</v>
      </c>
      <c r="G986" s="1483">
        <v>1.7</v>
      </c>
      <c r="H986" s="1484" t="s">
        <v>1078</v>
      </c>
      <c r="I986" s="1520">
        <v>1.3</v>
      </c>
      <c r="J986" s="1483">
        <v>3.7</v>
      </c>
      <c r="K986" s="1484">
        <v>1.2</v>
      </c>
      <c r="L986" s="1520">
        <v>3.6</v>
      </c>
      <c r="M986" s="1483">
        <v>3.5</v>
      </c>
      <c r="N986" s="1484" t="s">
        <v>1078</v>
      </c>
      <c r="O986" s="1520">
        <v>1.2</v>
      </c>
      <c r="P986" s="1483">
        <v>1.9</v>
      </c>
      <c r="Q986" s="1484">
        <v>1.6</v>
      </c>
      <c r="R986" s="1520">
        <v>2.1</v>
      </c>
      <c r="S986" s="1483">
        <v>4.0999999999999996</v>
      </c>
      <c r="T986" s="1484" t="s">
        <v>1078</v>
      </c>
      <c r="U986" s="1520">
        <v>1.9</v>
      </c>
      <c r="V986" s="1483">
        <v>0.6</v>
      </c>
      <c r="W986" s="1484" t="s">
        <v>1078</v>
      </c>
      <c r="X986" s="1520">
        <v>1.2</v>
      </c>
      <c r="Y986" s="1483">
        <v>1</v>
      </c>
      <c r="Z986" s="1484" t="s">
        <v>1078</v>
      </c>
      <c r="AA986" s="1520">
        <v>1.2</v>
      </c>
      <c r="AB986" s="1483">
        <v>1</v>
      </c>
      <c r="AC986" s="1484" t="s">
        <v>1078</v>
      </c>
      <c r="AD986" s="1520">
        <v>3.8</v>
      </c>
      <c r="AE986" s="1483">
        <v>2.4</v>
      </c>
      <c r="AF986" s="1484" t="s">
        <v>1078</v>
      </c>
      <c r="AG986" s="1520">
        <v>3</v>
      </c>
      <c r="AH986" s="1483">
        <v>1.9</v>
      </c>
      <c r="AI986" s="1484" t="s">
        <v>1078</v>
      </c>
      <c r="AJ986" s="1520">
        <v>4.2</v>
      </c>
      <c r="AK986" s="1483">
        <v>4.8</v>
      </c>
      <c r="AL986" s="1484" t="s">
        <v>1078</v>
      </c>
      <c r="AM986" s="1520">
        <v>5.8</v>
      </c>
      <c r="AN986" s="1483">
        <v>1.6</v>
      </c>
      <c r="AO986" s="1484" t="s">
        <v>1078</v>
      </c>
    </row>
    <row r="987" spans="1:41">
      <c r="A987" s="1345" t="s">
        <v>4625</v>
      </c>
      <c r="B987" s="1304" t="s">
        <v>4626</v>
      </c>
      <c r="C987" s="1521">
        <v>0.15</v>
      </c>
      <c r="D987" s="1522">
        <v>0.09</v>
      </c>
      <c r="E987" s="1523" t="s">
        <v>1078</v>
      </c>
      <c r="F987" s="1521">
        <v>0.03</v>
      </c>
      <c r="G987" s="1522">
        <v>0.04</v>
      </c>
      <c r="H987" s="1523" t="s">
        <v>1078</v>
      </c>
      <c r="I987" s="1521" t="s">
        <v>2261</v>
      </c>
      <c r="J987" s="1522" t="s">
        <v>2261</v>
      </c>
      <c r="K987" s="1523" t="s">
        <v>2261</v>
      </c>
      <c r="L987" s="1521">
        <v>-0.01</v>
      </c>
      <c r="M987" s="1522">
        <v>-0.06</v>
      </c>
      <c r="N987" s="1523" t="s">
        <v>1078</v>
      </c>
      <c r="O987" s="1521" t="s">
        <v>2261</v>
      </c>
      <c r="P987" s="1522" t="s">
        <v>2261</v>
      </c>
      <c r="Q987" s="1523" t="s">
        <v>2261</v>
      </c>
      <c r="R987" s="1521">
        <v>0.09</v>
      </c>
      <c r="S987" s="1522">
        <v>0.26</v>
      </c>
      <c r="T987" s="1523" t="s">
        <v>1078</v>
      </c>
      <c r="U987" s="1521">
        <v>0</v>
      </c>
      <c r="V987" s="1522">
        <v>-0.06</v>
      </c>
      <c r="W987" s="1523" t="s">
        <v>1078</v>
      </c>
      <c r="X987" s="1521">
        <v>0.16</v>
      </c>
      <c r="Y987" s="1522">
        <v>0.24</v>
      </c>
      <c r="Z987" s="1523" t="s">
        <v>1078</v>
      </c>
      <c r="AA987" s="1521">
        <v>0.16</v>
      </c>
      <c r="AB987" s="1522">
        <v>0.24</v>
      </c>
      <c r="AC987" s="1523" t="s">
        <v>1078</v>
      </c>
      <c r="AD987" s="1521">
        <v>0.09</v>
      </c>
      <c r="AE987" s="1522">
        <v>0.03</v>
      </c>
      <c r="AF987" s="1523" t="s">
        <v>1078</v>
      </c>
      <c r="AG987" s="1521">
        <v>0.09</v>
      </c>
      <c r="AH987" s="1522">
        <v>0.11</v>
      </c>
      <c r="AI987" s="1523" t="s">
        <v>1078</v>
      </c>
      <c r="AJ987" s="1521">
        <v>0.14000000000000001</v>
      </c>
      <c r="AK987" s="1522">
        <v>0.08</v>
      </c>
      <c r="AL987" s="1523" t="s">
        <v>1078</v>
      </c>
      <c r="AM987" s="1521">
        <v>-0.17</v>
      </c>
      <c r="AN987" s="1522">
        <v>-0.06</v>
      </c>
      <c r="AO987" s="1523" t="s">
        <v>1078</v>
      </c>
    </row>
    <row r="988" spans="1:41">
      <c r="A988" s="1358" t="s">
        <v>4627</v>
      </c>
      <c r="B988" s="1143" t="s">
        <v>4628</v>
      </c>
      <c r="C988" s="1524" t="s">
        <v>2261</v>
      </c>
      <c r="D988" s="1525" t="s">
        <v>2261</v>
      </c>
      <c r="E988" s="1526" t="s">
        <v>1078</v>
      </c>
      <c r="F988" s="1524" t="s">
        <v>2261</v>
      </c>
      <c r="G988" s="1525" t="s">
        <v>2261</v>
      </c>
      <c r="H988" s="1526" t="s">
        <v>1078</v>
      </c>
      <c r="I988" s="1524">
        <v>-7.0000000000000007E-2</v>
      </c>
      <c r="J988" s="1525">
        <v>-0.09</v>
      </c>
      <c r="K988" s="1526">
        <v>-0.11</v>
      </c>
      <c r="L988" s="1524" t="s">
        <v>2261</v>
      </c>
      <c r="M988" s="1525" t="s">
        <v>2261</v>
      </c>
      <c r="N988" s="1526" t="s">
        <v>1078</v>
      </c>
      <c r="O988" s="1524">
        <v>-0.13</v>
      </c>
      <c r="P988" s="1525">
        <v>-0.11</v>
      </c>
      <c r="Q988" s="1526">
        <v>-0.12</v>
      </c>
      <c r="R988" s="1524" t="s">
        <v>2261</v>
      </c>
      <c r="S988" s="1525" t="s">
        <v>2261</v>
      </c>
      <c r="T988" s="1526" t="s">
        <v>1078</v>
      </c>
      <c r="U988" s="1524" t="s">
        <v>2261</v>
      </c>
      <c r="V988" s="1525" t="s">
        <v>2261</v>
      </c>
      <c r="W988" s="1526" t="s">
        <v>1078</v>
      </c>
      <c r="X988" s="1524" t="s">
        <v>2261</v>
      </c>
      <c r="Y988" s="1525" t="s">
        <v>2261</v>
      </c>
      <c r="Z988" s="1526" t="s">
        <v>1078</v>
      </c>
      <c r="AA988" s="1524" t="s">
        <v>2261</v>
      </c>
      <c r="AB988" s="1525" t="s">
        <v>2261</v>
      </c>
      <c r="AC988" s="1526" t="s">
        <v>1078</v>
      </c>
      <c r="AD988" s="1524" t="s">
        <v>2261</v>
      </c>
      <c r="AE988" s="1525" t="s">
        <v>2261</v>
      </c>
      <c r="AF988" s="1526" t="s">
        <v>1078</v>
      </c>
      <c r="AG988" s="1524" t="s">
        <v>2261</v>
      </c>
      <c r="AH988" s="1525" t="s">
        <v>2261</v>
      </c>
      <c r="AI988" s="1526" t="s">
        <v>1078</v>
      </c>
      <c r="AJ988" s="1524" t="s">
        <v>2261</v>
      </c>
      <c r="AK988" s="1525" t="s">
        <v>2261</v>
      </c>
      <c r="AL988" s="1526" t="s">
        <v>1078</v>
      </c>
      <c r="AM988" s="1524" t="s">
        <v>2261</v>
      </c>
      <c r="AN988" s="1525" t="s">
        <v>2261</v>
      </c>
      <c r="AO988" s="1526" t="s">
        <v>1078</v>
      </c>
    </row>
    <row r="989" spans="1:41">
      <c r="A989" s="1345" t="s">
        <v>4629</v>
      </c>
      <c r="B989" s="1304" t="s">
        <v>4630</v>
      </c>
      <c r="C989" s="1527"/>
      <c r="D989" s="1528">
        <v>0.15</v>
      </c>
      <c r="E989" s="1529"/>
      <c r="F989" s="1527"/>
      <c r="G989" s="1528">
        <v>0.04</v>
      </c>
      <c r="H989" s="1529"/>
      <c r="I989" s="1527"/>
      <c r="J989" s="1528" t="s">
        <v>2261</v>
      </c>
      <c r="K989" s="1529"/>
      <c r="L989" s="1527"/>
      <c r="M989" s="1528">
        <v>-0.01</v>
      </c>
      <c r="N989" s="1529"/>
      <c r="O989" s="1527"/>
      <c r="P989" s="1528" t="s">
        <v>2261</v>
      </c>
      <c r="Q989" s="1529"/>
      <c r="R989" s="1527"/>
      <c r="S989" s="1528">
        <v>0.26</v>
      </c>
      <c r="T989" s="1529"/>
      <c r="U989" s="1527"/>
      <c r="V989" s="1528">
        <v>0</v>
      </c>
      <c r="W989" s="1529"/>
      <c r="X989" s="1527"/>
      <c r="Y989" s="1528">
        <v>0.24</v>
      </c>
      <c r="Z989" s="1529"/>
      <c r="AA989" s="1527"/>
      <c r="AB989" s="1528">
        <v>0.24</v>
      </c>
      <c r="AC989" s="1529"/>
      <c r="AD989" s="1527"/>
      <c r="AE989" s="1528">
        <v>0.09</v>
      </c>
      <c r="AF989" s="1529"/>
      <c r="AG989" s="1527"/>
      <c r="AH989" s="1528">
        <v>0.11</v>
      </c>
      <c r="AI989" s="1529"/>
      <c r="AJ989" s="1527"/>
      <c r="AK989" s="1528">
        <v>0.14000000000000001</v>
      </c>
      <c r="AL989" s="1529"/>
      <c r="AM989" s="1527"/>
      <c r="AN989" s="1528">
        <v>-0.06</v>
      </c>
      <c r="AO989" s="1529"/>
    </row>
    <row r="990" spans="1:41">
      <c r="A990" s="1358" t="s">
        <v>4631</v>
      </c>
      <c r="B990" s="1143" t="s">
        <v>4632</v>
      </c>
      <c r="C990" s="1363"/>
      <c r="D990" s="1214" t="s">
        <v>2261</v>
      </c>
      <c r="E990" s="1215"/>
      <c r="F990" s="1363"/>
      <c r="G990" s="1214" t="s">
        <v>2261</v>
      </c>
      <c r="H990" s="1215"/>
      <c r="I990" s="1363"/>
      <c r="J990" s="1214" t="s">
        <v>5101</v>
      </c>
      <c r="K990" s="1215"/>
      <c r="L990" s="1363"/>
      <c r="M990" s="1214" t="s">
        <v>2261</v>
      </c>
      <c r="N990" s="1215"/>
      <c r="O990" s="1363"/>
      <c r="P990" s="1214" t="s">
        <v>5101</v>
      </c>
      <c r="Q990" s="1215"/>
      <c r="R990" s="1363"/>
      <c r="S990" s="1214" t="s">
        <v>2261</v>
      </c>
      <c r="T990" s="1215"/>
      <c r="U990" s="1363"/>
      <c r="V990" s="1214" t="s">
        <v>2261</v>
      </c>
      <c r="W990" s="1215"/>
      <c r="X990" s="1363"/>
      <c r="Y990" s="1214" t="s">
        <v>2261</v>
      </c>
      <c r="Z990" s="1215"/>
      <c r="AA990" s="1363"/>
      <c r="AB990" s="1214" t="s">
        <v>2261</v>
      </c>
      <c r="AC990" s="1215"/>
      <c r="AD990" s="1363"/>
      <c r="AE990" s="1214" t="s">
        <v>2261</v>
      </c>
      <c r="AF990" s="1215"/>
      <c r="AG990" s="1363"/>
      <c r="AH990" s="1214" t="s">
        <v>2261</v>
      </c>
      <c r="AI990" s="1215"/>
      <c r="AJ990" s="1363"/>
      <c r="AK990" s="1214" t="s">
        <v>2261</v>
      </c>
      <c r="AL990" s="1215"/>
      <c r="AM990" s="1363"/>
      <c r="AN990" s="1214" t="s">
        <v>2261</v>
      </c>
      <c r="AO990" s="1215"/>
    </row>
    <row r="991" spans="1:41">
      <c r="A991" s="1342" t="s">
        <v>4151</v>
      </c>
      <c r="B991" s="1139" t="s">
        <v>4152</v>
      </c>
      <c r="C991" s="1328"/>
      <c r="D991" s="1244" t="s">
        <v>1078</v>
      </c>
      <c r="E991" s="1209"/>
      <c r="F991" s="1328"/>
      <c r="G991" s="1244" t="s">
        <v>1078</v>
      </c>
      <c r="H991" s="1209"/>
      <c r="I991" s="1328"/>
      <c r="J991" s="1244" t="s">
        <v>1078</v>
      </c>
      <c r="K991" s="1209"/>
      <c r="L991" s="1328"/>
      <c r="M991" s="1244" t="s">
        <v>1078</v>
      </c>
      <c r="N991" s="1209"/>
      <c r="O991" s="1328"/>
      <c r="P991" s="1244" t="s">
        <v>1078</v>
      </c>
      <c r="Q991" s="1209"/>
      <c r="R991" s="1328"/>
      <c r="S991" s="1244" t="s">
        <v>1078</v>
      </c>
      <c r="T991" s="1209"/>
      <c r="U991" s="1328"/>
      <c r="V991" s="1244" t="s">
        <v>1078</v>
      </c>
      <c r="W991" s="1209"/>
      <c r="X991" s="1328"/>
      <c r="Y991" s="1244" t="s">
        <v>1078</v>
      </c>
      <c r="Z991" s="1209"/>
      <c r="AA991" s="1328"/>
      <c r="AB991" s="1244" t="s">
        <v>1078</v>
      </c>
      <c r="AC991" s="1209"/>
      <c r="AD991" s="1328"/>
      <c r="AE991" s="1244" t="s">
        <v>1078</v>
      </c>
      <c r="AF991" s="1209"/>
      <c r="AG991" s="1328"/>
      <c r="AH991" s="1244" t="s">
        <v>1078</v>
      </c>
      <c r="AI991" s="1209"/>
      <c r="AJ991" s="1328"/>
      <c r="AK991" s="1244" t="s">
        <v>1078</v>
      </c>
      <c r="AL991" s="1209"/>
      <c r="AM991" s="1328"/>
      <c r="AN991" s="1244" t="s">
        <v>1078</v>
      </c>
      <c r="AO991" s="1209"/>
    </row>
    <row r="992" spans="1:41">
      <c r="A992" s="1344" t="s">
        <v>5744</v>
      </c>
      <c r="B992" s="1139" t="s">
        <v>5743</v>
      </c>
      <c r="C992" s="1300" t="s">
        <v>6654</v>
      </c>
      <c r="D992" s="1301" t="s">
        <v>6655</v>
      </c>
      <c r="E992" s="1302" t="s">
        <v>6656</v>
      </c>
      <c r="F992" s="1300" t="s">
        <v>6654</v>
      </c>
      <c r="G992" s="1301" t="s">
        <v>6655</v>
      </c>
      <c r="H992" s="1302" t="s">
        <v>6656</v>
      </c>
      <c r="I992" s="1300" t="s">
        <v>6654</v>
      </c>
      <c r="J992" s="1301" t="s">
        <v>6655</v>
      </c>
      <c r="K992" s="1302" t="s">
        <v>6656</v>
      </c>
      <c r="L992" s="1300" t="s">
        <v>6715</v>
      </c>
      <c r="M992" s="1301" t="s">
        <v>6716</v>
      </c>
      <c r="N992" s="1302" t="s">
        <v>6717</v>
      </c>
      <c r="O992" s="1300" t="s">
        <v>6715</v>
      </c>
      <c r="P992" s="1301" t="s">
        <v>6716</v>
      </c>
      <c r="Q992" s="1302" t="s">
        <v>6717</v>
      </c>
      <c r="R992" s="1300" t="s">
        <v>6715</v>
      </c>
      <c r="S992" s="1301" t="s">
        <v>6716</v>
      </c>
      <c r="T992" s="1302" t="s">
        <v>6717</v>
      </c>
      <c r="U992" s="1300" t="s">
        <v>6654</v>
      </c>
      <c r="V992" s="1301" t="s">
        <v>6655</v>
      </c>
      <c r="W992" s="1302" t="s">
        <v>6656</v>
      </c>
      <c r="X992" s="1300" t="s">
        <v>6654</v>
      </c>
      <c r="Y992" s="1301" t="s">
        <v>6655</v>
      </c>
      <c r="Z992" s="1302" t="s">
        <v>6656</v>
      </c>
      <c r="AA992" s="1300" t="s">
        <v>6795</v>
      </c>
      <c r="AB992" s="1301" t="s">
        <v>6796</v>
      </c>
      <c r="AC992" s="1302" t="s">
        <v>6797</v>
      </c>
      <c r="AD992" s="1300" t="s">
        <v>6654</v>
      </c>
      <c r="AE992" s="1301" t="s">
        <v>6655</v>
      </c>
      <c r="AF992" s="1302" t="s">
        <v>6656</v>
      </c>
      <c r="AG992" s="1300" t="s">
        <v>6654</v>
      </c>
      <c r="AH992" s="1301" t="s">
        <v>6655</v>
      </c>
      <c r="AI992" s="1302" t="s">
        <v>6656</v>
      </c>
      <c r="AJ992" s="1300" t="s">
        <v>6654</v>
      </c>
      <c r="AK992" s="1301" t="s">
        <v>6655</v>
      </c>
      <c r="AL992" s="1302" t="s">
        <v>6656</v>
      </c>
      <c r="AM992" s="1300" t="s">
        <v>6715</v>
      </c>
      <c r="AN992" s="1301" t="s">
        <v>6716</v>
      </c>
      <c r="AO992" s="1302" t="s">
        <v>6717</v>
      </c>
    </row>
    <row r="993" spans="1:41">
      <c r="A993" s="1345" t="s">
        <v>4601</v>
      </c>
      <c r="B993" s="1304" t="s">
        <v>4602</v>
      </c>
      <c r="C993" s="1510" t="s">
        <v>1078</v>
      </c>
      <c r="D993" s="1511" t="s">
        <v>1078</v>
      </c>
      <c r="E993" s="1512" t="s">
        <v>1078</v>
      </c>
      <c r="F993" s="1510" t="s">
        <v>1078</v>
      </c>
      <c r="G993" s="1511" t="s">
        <v>1078</v>
      </c>
      <c r="H993" s="1512" t="s">
        <v>1078</v>
      </c>
      <c r="I993" s="1510" t="s">
        <v>1078</v>
      </c>
      <c r="J993" s="1511" t="s">
        <v>1078</v>
      </c>
      <c r="K993" s="1512" t="s">
        <v>1078</v>
      </c>
      <c r="L993" s="1510" t="s">
        <v>1078</v>
      </c>
      <c r="M993" s="1511" t="s">
        <v>1078</v>
      </c>
      <c r="N993" s="1512" t="s">
        <v>1078</v>
      </c>
      <c r="O993" s="1510" t="s">
        <v>1078</v>
      </c>
      <c r="P993" s="1511" t="s">
        <v>1078</v>
      </c>
      <c r="Q993" s="1512" t="s">
        <v>1078</v>
      </c>
      <c r="R993" s="1510" t="s">
        <v>1078</v>
      </c>
      <c r="S993" s="1511" t="s">
        <v>1078</v>
      </c>
      <c r="T993" s="1512" t="s">
        <v>1078</v>
      </c>
      <c r="U993" s="1510" t="s">
        <v>1078</v>
      </c>
      <c r="V993" s="1511" t="s">
        <v>1078</v>
      </c>
      <c r="W993" s="1512" t="s">
        <v>1078</v>
      </c>
      <c r="X993" s="1510" t="s">
        <v>1078</v>
      </c>
      <c r="Y993" s="1511" t="s">
        <v>1078</v>
      </c>
      <c r="Z993" s="1512" t="s">
        <v>1078</v>
      </c>
      <c r="AA993" s="1510" t="s">
        <v>1078</v>
      </c>
      <c r="AB993" s="1511" t="s">
        <v>1078</v>
      </c>
      <c r="AC993" s="1512" t="s">
        <v>1078</v>
      </c>
      <c r="AD993" s="1510" t="s">
        <v>1078</v>
      </c>
      <c r="AE993" s="1511" t="s">
        <v>1078</v>
      </c>
      <c r="AF993" s="1512" t="s">
        <v>1078</v>
      </c>
      <c r="AG993" s="1510" t="s">
        <v>1078</v>
      </c>
      <c r="AH993" s="1511" t="s">
        <v>1078</v>
      </c>
      <c r="AI993" s="1512" t="s">
        <v>1078</v>
      </c>
      <c r="AJ993" s="1510" t="s">
        <v>1078</v>
      </c>
      <c r="AK993" s="1511" t="s">
        <v>1078</v>
      </c>
      <c r="AL993" s="1512" t="s">
        <v>1078</v>
      </c>
      <c r="AM993" s="1510" t="s">
        <v>1078</v>
      </c>
      <c r="AN993" s="1511" t="s">
        <v>1078</v>
      </c>
      <c r="AO993" s="1512" t="s">
        <v>1078</v>
      </c>
    </row>
    <row r="994" spans="1:41">
      <c r="A994" s="1349" t="s">
        <v>4603</v>
      </c>
      <c r="B994" s="1350" t="s">
        <v>4604</v>
      </c>
      <c r="C994" s="1513" t="s">
        <v>1078</v>
      </c>
      <c r="D994" s="1514" t="s">
        <v>1078</v>
      </c>
      <c r="E994" s="1515" t="s">
        <v>1078</v>
      </c>
      <c r="F994" s="1513" t="s">
        <v>1078</v>
      </c>
      <c r="G994" s="1514" t="s">
        <v>1078</v>
      </c>
      <c r="H994" s="1515" t="s">
        <v>1078</v>
      </c>
      <c r="I994" s="1513" t="s">
        <v>1078</v>
      </c>
      <c r="J994" s="1514" t="s">
        <v>1078</v>
      </c>
      <c r="K994" s="1515" t="s">
        <v>1078</v>
      </c>
      <c r="L994" s="1513" t="s">
        <v>1078</v>
      </c>
      <c r="M994" s="1514" t="s">
        <v>1078</v>
      </c>
      <c r="N994" s="1515" t="s">
        <v>1078</v>
      </c>
      <c r="O994" s="1513" t="s">
        <v>1078</v>
      </c>
      <c r="P994" s="1514" t="s">
        <v>1078</v>
      </c>
      <c r="Q994" s="1515" t="s">
        <v>1078</v>
      </c>
      <c r="R994" s="1513" t="s">
        <v>1078</v>
      </c>
      <c r="S994" s="1514" t="s">
        <v>1078</v>
      </c>
      <c r="T994" s="1515" t="s">
        <v>1078</v>
      </c>
      <c r="U994" s="1513" t="s">
        <v>1078</v>
      </c>
      <c r="V994" s="1514" t="s">
        <v>1078</v>
      </c>
      <c r="W994" s="1515" t="s">
        <v>1078</v>
      </c>
      <c r="X994" s="1513" t="s">
        <v>1078</v>
      </c>
      <c r="Y994" s="1514" t="s">
        <v>1078</v>
      </c>
      <c r="Z994" s="1515" t="s">
        <v>1078</v>
      </c>
      <c r="AA994" s="1513" t="s">
        <v>1078</v>
      </c>
      <c r="AB994" s="1514" t="s">
        <v>1078</v>
      </c>
      <c r="AC994" s="1515" t="s">
        <v>1078</v>
      </c>
      <c r="AD994" s="1513" t="s">
        <v>1078</v>
      </c>
      <c r="AE994" s="1514" t="s">
        <v>1078</v>
      </c>
      <c r="AF994" s="1515" t="s">
        <v>1078</v>
      </c>
      <c r="AG994" s="1513" t="s">
        <v>1078</v>
      </c>
      <c r="AH994" s="1514" t="s">
        <v>1078</v>
      </c>
      <c r="AI994" s="1515" t="s">
        <v>1078</v>
      </c>
      <c r="AJ994" s="1513" t="s">
        <v>1078</v>
      </c>
      <c r="AK994" s="1514" t="s">
        <v>1078</v>
      </c>
      <c r="AL994" s="1515" t="s">
        <v>1078</v>
      </c>
      <c r="AM994" s="1513" t="s">
        <v>1078</v>
      </c>
      <c r="AN994" s="1514" t="s">
        <v>1078</v>
      </c>
      <c r="AO994" s="1515" t="s">
        <v>1078</v>
      </c>
    </row>
    <row r="995" spans="1:41">
      <c r="A995" s="1349" t="s">
        <v>4605</v>
      </c>
      <c r="B995" s="1350" t="s">
        <v>4606</v>
      </c>
      <c r="C995" s="1516" t="s">
        <v>1078</v>
      </c>
      <c r="D995" s="1485" t="s">
        <v>1078</v>
      </c>
      <c r="E995" s="1486" t="s">
        <v>1078</v>
      </c>
      <c r="F995" s="1516" t="s">
        <v>1078</v>
      </c>
      <c r="G995" s="1485" t="s">
        <v>1078</v>
      </c>
      <c r="H995" s="1486" t="s">
        <v>1078</v>
      </c>
      <c r="I995" s="1516" t="s">
        <v>1078</v>
      </c>
      <c r="J995" s="1485" t="s">
        <v>1078</v>
      </c>
      <c r="K995" s="1486" t="s">
        <v>1078</v>
      </c>
      <c r="L995" s="1516" t="s">
        <v>1078</v>
      </c>
      <c r="M995" s="1485" t="s">
        <v>1078</v>
      </c>
      <c r="N995" s="1486" t="s">
        <v>1078</v>
      </c>
      <c r="O995" s="1516" t="s">
        <v>1078</v>
      </c>
      <c r="P995" s="1485" t="s">
        <v>1078</v>
      </c>
      <c r="Q995" s="1486" t="s">
        <v>1078</v>
      </c>
      <c r="R995" s="1516" t="s">
        <v>1078</v>
      </c>
      <c r="S995" s="1485" t="s">
        <v>1078</v>
      </c>
      <c r="T995" s="1486" t="s">
        <v>1078</v>
      </c>
      <c r="U995" s="1516" t="s">
        <v>1078</v>
      </c>
      <c r="V995" s="1485" t="s">
        <v>1078</v>
      </c>
      <c r="W995" s="1486" t="s">
        <v>1078</v>
      </c>
      <c r="X995" s="1516" t="s">
        <v>1078</v>
      </c>
      <c r="Y995" s="1485" t="s">
        <v>1078</v>
      </c>
      <c r="Z995" s="1486" t="s">
        <v>1078</v>
      </c>
      <c r="AA995" s="1516" t="s">
        <v>1078</v>
      </c>
      <c r="AB995" s="1485" t="s">
        <v>1078</v>
      </c>
      <c r="AC995" s="1486" t="s">
        <v>1078</v>
      </c>
      <c r="AD995" s="1516" t="s">
        <v>1078</v>
      </c>
      <c r="AE995" s="1485" t="s">
        <v>1078</v>
      </c>
      <c r="AF995" s="1486" t="s">
        <v>1078</v>
      </c>
      <c r="AG995" s="1516" t="s">
        <v>1078</v>
      </c>
      <c r="AH995" s="1485" t="s">
        <v>1078</v>
      </c>
      <c r="AI995" s="1486" t="s">
        <v>1078</v>
      </c>
      <c r="AJ995" s="1516" t="s">
        <v>1078</v>
      </c>
      <c r="AK995" s="1485" t="s">
        <v>1078</v>
      </c>
      <c r="AL995" s="1486" t="s">
        <v>1078</v>
      </c>
      <c r="AM995" s="1516" t="s">
        <v>1078</v>
      </c>
      <c r="AN995" s="1485" t="s">
        <v>1078</v>
      </c>
      <c r="AO995" s="1486" t="s">
        <v>1078</v>
      </c>
    </row>
    <row r="996" spans="1:41">
      <c r="A996" s="1349" t="s">
        <v>4607</v>
      </c>
      <c r="B996" s="1350" t="s">
        <v>4608</v>
      </c>
      <c r="C996" s="1516" t="s">
        <v>1078</v>
      </c>
      <c r="D996" s="1485" t="s">
        <v>1078</v>
      </c>
      <c r="E996" s="1486" t="s">
        <v>1078</v>
      </c>
      <c r="F996" s="1516" t="s">
        <v>1078</v>
      </c>
      <c r="G996" s="1485" t="s">
        <v>1078</v>
      </c>
      <c r="H996" s="1486" t="s">
        <v>1078</v>
      </c>
      <c r="I996" s="1516" t="s">
        <v>1078</v>
      </c>
      <c r="J996" s="1485" t="s">
        <v>1078</v>
      </c>
      <c r="K996" s="1486" t="s">
        <v>1078</v>
      </c>
      <c r="L996" s="1516" t="s">
        <v>1078</v>
      </c>
      <c r="M996" s="1485" t="s">
        <v>1078</v>
      </c>
      <c r="N996" s="1486" t="s">
        <v>1078</v>
      </c>
      <c r="O996" s="1516" t="s">
        <v>1078</v>
      </c>
      <c r="P996" s="1485" t="s">
        <v>1078</v>
      </c>
      <c r="Q996" s="1486" t="s">
        <v>1078</v>
      </c>
      <c r="R996" s="1516" t="s">
        <v>1078</v>
      </c>
      <c r="S996" s="1485" t="s">
        <v>1078</v>
      </c>
      <c r="T996" s="1486" t="s">
        <v>1078</v>
      </c>
      <c r="U996" s="1516" t="s">
        <v>1078</v>
      </c>
      <c r="V996" s="1485" t="s">
        <v>1078</v>
      </c>
      <c r="W996" s="1486" t="s">
        <v>1078</v>
      </c>
      <c r="X996" s="1516" t="s">
        <v>1078</v>
      </c>
      <c r="Y996" s="1485" t="s">
        <v>1078</v>
      </c>
      <c r="Z996" s="1486" t="s">
        <v>1078</v>
      </c>
      <c r="AA996" s="1516" t="s">
        <v>1078</v>
      </c>
      <c r="AB996" s="1485" t="s">
        <v>1078</v>
      </c>
      <c r="AC996" s="1486" t="s">
        <v>1078</v>
      </c>
      <c r="AD996" s="1516" t="s">
        <v>1078</v>
      </c>
      <c r="AE996" s="1485" t="s">
        <v>1078</v>
      </c>
      <c r="AF996" s="1486" t="s">
        <v>1078</v>
      </c>
      <c r="AG996" s="1516" t="s">
        <v>1078</v>
      </c>
      <c r="AH996" s="1485" t="s">
        <v>1078</v>
      </c>
      <c r="AI996" s="1486" t="s">
        <v>1078</v>
      </c>
      <c r="AJ996" s="1516" t="s">
        <v>1078</v>
      </c>
      <c r="AK996" s="1485" t="s">
        <v>1078</v>
      </c>
      <c r="AL996" s="1486" t="s">
        <v>1078</v>
      </c>
      <c r="AM996" s="1516" t="s">
        <v>1078</v>
      </c>
      <c r="AN996" s="1485" t="s">
        <v>1078</v>
      </c>
      <c r="AO996" s="1486" t="s">
        <v>1078</v>
      </c>
    </row>
    <row r="997" spans="1:41">
      <c r="A997" s="1349" t="s">
        <v>4609</v>
      </c>
      <c r="B997" s="1350" t="s">
        <v>4610</v>
      </c>
      <c r="C997" s="1517" t="s">
        <v>1078</v>
      </c>
      <c r="D997" s="1518" t="s">
        <v>1078</v>
      </c>
      <c r="E997" s="1519" t="s">
        <v>1078</v>
      </c>
      <c r="F997" s="1517" t="s">
        <v>1078</v>
      </c>
      <c r="G997" s="1518" t="s">
        <v>1078</v>
      </c>
      <c r="H997" s="1519" t="s">
        <v>1078</v>
      </c>
      <c r="I997" s="1517" t="s">
        <v>1078</v>
      </c>
      <c r="J997" s="1518" t="s">
        <v>1078</v>
      </c>
      <c r="K997" s="1519" t="s">
        <v>1078</v>
      </c>
      <c r="L997" s="1517" t="s">
        <v>1078</v>
      </c>
      <c r="M997" s="1518" t="s">
        <v>1078</v>
      </c>
      <c r="N997" s="1519" t="s">
        <v>1078</v>
      </c>
      <c r="O997" s="1517" t="s">
        <v>1078</v>
      </c>
      <c r="P997" s="1518" t="s">
        <v>1078</v>
      </c>
      <c r="Q997" s="1519" t="s">
        <v>1078</v>
      </c>
      <c r="R997" s="1517" t="s">
        <v>1078</v>
      </c>
      <c r="S997" s="1518" t="s">
        <v>1078</v>
      </c>
      <c r="T997" s="1519" t="s">
        <v>1078</v>
      </c>
      <c r="U997" s="1517" t="s">
        <v>1078</v>
      </c>
      <c r="V997" s="1518" t="s">
        <v>1078</v>
      </c>
      <c r="W997" s="1519" t="s">
        <v>1078</v>
      </c>
      <c r="X997" s="1517" t="s">
        <v>1078</v>
      </c>
      <c r="Y997" s="1518" t="s">
        <v>1078</v>
      </c>
      <c r="Z997" s="1519" t="s">
        <v>1078</v>
      </c>
      <c r="AA997" s="1517" t="s">
        <v>1078</v>
      </c>
      <c r="AB997" s="1518" t="s">
        <v>1078</v>
      </c>
      <c r="AC997" s="1519" t="s">
        <v>1078</v>
      </c>
      <c r="AD997" s="1517" t="s">
        <v>1078</v>
      </c>
      <c r="AE997" s="1518" t="s">
        <v>1078</v>
      </c>
      <c r="AF997" s="1519" t="s">
        <v>1078</v>
      </c>
      <c r="AG997" s="1517" t="s">
        <v>1078</v>
      </c>
      <c r="AH997" s="1518" t="s">
        <v>1078</v>
      </c>
      <c r="AI997" s="1519" t="s">
        <v>1078</v>
      </c>
      <c r="AJ997" s="1517" t="s">
        <v>1078</v>
      </c>
      <c r="AK997" s="1518" t="s">
        <v>1078</v>
      </c>
      <c r="AL997" s="1519" t="s">
        <v>1078</v>
      </c>
      <c r="AM997" s="1517" t="s">
        <v>1078</v>
      </c>
      <c r="AN997" s="1518" t="s">
        <v>1078</v>
      </c>
      <c r="AO997" s="1519" t="s">
        <v>1078</v>
      </c>
    </row>
    <row r="998" spans="1:41">
      <c r="A998" s="1349" t="s">
        <v>4611</v>
      </c>
      <c r="B998" s="1350" t="s">
        <v>4612</v>
      </c>
      <c r="C998" s="1517" t="s">
        <v>1078</v>
      </c>
      <c r="D998" s="1518" t="s">
        <v>1078</v>
      </c>
      <c r="E998" s="1519" t="s">
        <v>1078</v>
      </c>
      <c r="F998" s="1517" t="s">
        <v>1078</v>
      </c>
      <c r="G998" s="1518" t="s">
        <v>1078</v>
      </c>
      <c r="H998" s="1519" t="s">
        <v>1078</v>
      </c>
      <c r="I998" s="1517" t="s">
        <v>1078</v>
      </c>
      <c r="J998" s="1518" t="s">
        <v>1078</v>
      </c>
      <c r="K998" s="1519" t="s">
        <v>1078</v>
      </c>
      <c r="L998" s="1517" t="s">
        <v>1078</v>
      </c>
      <c r="M998" s="1518" t="s">
        <v>1078</v>
      </c>
      <c r="N998" s="1519" t="s">
        <v>1078</v>
      </c>
      <c r="O998" s="1517" t="s">
        <v>1078</v>
      </c>
      <c r="P998" s="1518" t="s">
        <v>1078</v>
      </c>
      <c r="Q998" s="1519" t="s">
        <v>1078</v>
      </c>
      <c r="R998" s="1517" t="s">
        <v>1078</v>
      </c>
      <c r="S998" s="1518" t="s">
        <v>1078</v>
      </c>
      <c r="T998" s="1519" t="s">
        <v>1078</v>
      </c>
      <c r="U998" s="1517" t="s">
        <v>1078</v>
      </c>
      <c r="V998" s="1518" t="s">
        <v>1078</v>
      </c>
      <c r="W998" s="1519" t="s">
        <v>1078</v>
      </c>
      <c r="X998" s="1517" t="s">
        <v>1078</v>
      </c>
      <c r="Y998" s="1518" t="s">
        <v>1078</v>
      </c>
      <c r="Z998" s="1519" t="s">
        <v>1078</v>
      </c>
      <c r="AA998" s="1517" t="s">
        <v>1078</v>
      </c>
      <c r="AB998" s="1518" t="s">
        <v>1078</v>
      </c>
      <c r="AC998" s="1519" t="s">
        <v>1078</v>
      </c>
      <c r="AD998" s="1517" t="s">
        <v>1078</v>
      </c>
      <c r="AE998" s="1518" t="s">
        <v>1078</v>
      </c>
      <c r="AF998" s="1519" t="s">
        <v>1078</v>
      </c>
      <c r="AG998" s="1517" t="s">
        <v>1078</v>
      </c>
      <c r="AH998" s="1518" t="s">
        <v>1078</v>
      </c>
      <c r="AI998" s="1519" t="s">
        <v>1078</v>
      </c>
      <c r="AJ998" s="1517" t="s">
        <v>1078</v>
      </c>
      <c r="AK998" s="1518" t="s">
        <v>1078</v>
      </c>
      <c r="AL998" s="1519" t="s">
        <v>1078</v>
      </c>
      <c r="AM998" s="1517" t="s">
        <v>1078</v>
      </c>
      <c r="AN998" s="1518" t="s">
        <v>1078</v>
      </c>
      <c r="AO998" s="1519" t="s">
        <v>1078</v>
      </c>
    </row>
    <row r="999" spans="1:41">
      <c r="A999" s="1349" t="s">
        <v>4613</v>
      </c>
      <c r="B999" s="1350" t="s">
        <v>4614</v>
      </c>
      <c r="C999" s="1517" t="s">
        <v>1078</v>
      </c>
      <c r="D999" s="1518" t="s">
        <v>1078</v>
      </c>
      <c r="E999" s="1519" t="s">
        <v>1078</v>
      </c>
      <c r="F999" s="1517" t="s">
        <v>1078</v>
      </c>
      <c r="G999" s="1518" t="s">
        <v>1078</v>
      </c>
      <c r="H999" s="1519" t="s">
        <v>1078</v>
      </c>
      <c r="I999" s="1517" t="s">
        <v>1078</v>
      </c>
      <c r="J999" s="1518" t="s">
        <v>1078</v>
      </c>
      <c r="K999" s="1519" t="s">
        <v>1078</v>
      </c>
      <c r="L999" s="1517" t="s">
        <v>1078</v>
      </c>
      <c r="M999" s="1518" t="s">
        <v>1078</v>
      </c>
      <c r="N999" s="1519" t="s">
        <v>1078</v>
      </c>
      <c r="O999" s="1517" t="s">
        <v>1078</v>
      </c>
      <c r="P999" s="1518" t="s">
        <v>1078</v>
      </c>
      <c r="Q999" s="1519" t="s">
        <v>1078</v>
      </c>
      <c r="R999" s="1517" t="s">
        <v>1078</v>
      </c>
      <c r="S999" s="1518" t="s">
        <v>1078</v>
      </c>
      <c r="T999" s="1519" t="s">
        <v>1078</v>
      </c>
      <c r="U999" s="1517" t="s">
        <v>1078</v>
      </c>
      <c r="V999" s="1518" t="s">
        <v>1078</v>
      </c>
      <c r="W999" s="1519" t="s">
        <v>1078</v>
      </c>
      <c r="X999" s="1517" t="s">
        <v>1078</v>
      </c>
      <c r="Y999" s="1518" t="s">
        <v>1078</v>
      </c>
      <c r="Z999" s="1519" t="s">
        <v>1078</v>
      </c>
      <c r="AA999" s="1517" t="s">
        <v>1078</v>
      </c>
      <c r="AB999" s="1518" t="s">
        <v>1078</v>
      </c>
      <c r="AC999" s="1519" t="s">
        <v>1078</v>
      </c>
      <c r="AD999" s="1517" t="s">
        <v>1078</v>
      </c>
      <c r="AE999" s="1518" t="s">
        <v>1078</v>
      </c>
      <c r="AF999" s="1519" t="s">
        <v>1078</v>
      </c>
      <c r="AG999" s="1517" t="s">
        <v>1078</v>
      </c>
      <c r="AH999" s="1518" t="s">
        <v>1078</v>
      </c>
      <c r="AI999" s="1519" t="s">
        <v>1078</v>
      </c>
      <c r="AJ999" s="1517" t="s">
        <v>1078</v>
      </c>
      <c r="AK999" s="1518" t="s">
        <v>1078</v>
      </c>
      <c r="AL999" s="1519" t="s">
        <v>1078</v>
      </c>
      <c r="AM999" s="1517" t="s">
        <v>1078</v>
      </c>
      <c r="AN999" s="1518" t="s">
        <v>1078</v>
      </c>
      <c r="AO999" s="1519" t="s">
        <v>1078</v>
      </c>
    </row>
    <row r="1000" spans="1:41">
      <c r="A1000" s="1349" t="s">
        <v>4615</v>
      </c>
      <c r="B1000" s="1350" t="s">
        <v>4616</v>
      </c>
      <c r="C1000" s="1517" t="s">
        <v>1078</v>
      </c>
      <c r="D1000" s="1518" t="s">
        <v>1078</v>
      </c>
      <c r="E1000" s="1519" t="s">
        <v>1078</v>
      </c>
      <c r="F1000" s="1517" t="s">
        <v>1078</v>
      </c>
      <c r="G1000" s="1518" t="s">
        <v>1078</v>
      </c>
      <c r="H1000" s="1519" t="s">
        <v>1078</v>
      </c>
      <c r="I1000" s="1517" t="s">
        <v>1078</v>
      </c>
      <c r="J1000" s="1518" t="s">
        <v>1078</v>
      </c>
      <c r="K1000" s="1519" t="s">
        <v>1078</v>
      </c>
      <c r="L1000" s="1517" t="s">
        <v>1078</v>
      </c>
      <c r="M1000" s="1518" t="s">
        <v>1078</v>
      </c>
      <c r="N1000" s="1519" t="s">
        <v>1078</v>
      </c>
      <c r="O1000" s="1517" t="s">
        <v>1078</v>
      </c>
      <c r="P1000" s="1518" t="s">
        <v>1078</v>
      </c>
      <c r="Q1000" s="1519" t="s">
        <v>1078</v>
      </c>
      <c r="R1000" s="1517" t="s">
        <v>1078</v>
      </c>
      <c r="S1000" s="1518" t="s">
        <v>1078</v>
      </c>
      <c r="T1000" s="1519" t="s">
        <v>1078</v>
      </c>
      <c r="U1000" s="1517" t="s">
        <v>1078</v>
      </c>
      <c r="V1000" s="1518" t="s">
        <v>1078</v>
      </c>
      <c r="W1000" s="1519" t="s">
        <v>1078</v>
      </c>
      <c r="X1000" s="1517" t="s">
        <v>1078</v>
      </c>
      <c r="Y1000" s="1518" t="s">
        <v>1078</v>
      </c>
      <c r="Z1000" s="1519" t="s">
        <v>1078</v>
      </c>
      <c r="AA1000" s="1517" t="s">
        <v>1078</v>
      </c>
      <c r="AB1000" s="1518" t="s">
        <v>1078</v>
      </c>
      <c r="AC1000" s="1519" t="s">
        <v>1078</v>
      </c>
      <c r="AD1000" s="1517" t="s">
        <v>1078</v>
      </c>
      <c r="AE1000" s="1518" t="s">
        <v>1078</v>
      </c>
      <c r="AF1000" s="1519" t="s">
        <v>1078</v>
      </c>
      <c r="AG1000" s="1517" t="s">
        <v>1078</v>
      </c>
      <c r="AH1000" s="1518" t="s">
        <v>1078</v>
      </c>
      <c r="AI1000" s="1519" t="s">
        <v>1078</v>
      </c>
      <c r="AJ1000" s="1517" t="s">
        <v>1078</v>
      </c>
      <c r="AK1000" s="1518" t="s">
        <v>1078</v>
      </c>
      <c r="AL1000" s="1519" t="s">
        <v>1078</v>
      </c>
      <c r="AM1000" s="1517" t="s">
        <v>1078</v>
      </c>
      <c r="AN1000" s="1518" t="s">
        <v>1078</v>
      </c>
      <c r="AO1000" s="1519" t="s">
        <v>1078</v>
      </c>
    </row>
    <row r="1001" spans="1:41">
      <c r="A1001" s="1349" t="s">
        <v>4617</v>
      </c>
      <c r="B1001" s="1350" t="s">
        <v>4618</v>
      </c>
      <c r="C1001" s="1517" t="s">
        <v>1078</v>
      </c>
      <c r="D1001" s="1518" t="s">
        <v>1078</v>
      </c>
      <c r="E1001" s="1519" t="s">
        <v>1078</v>
      </c>
      <c r="F1001" s="1517" t="s">
        <v>1078</v>
      </c>
      <c r="G1001" s="1518" t="s">
        <v>1078</v>
      </c>
      <c r="H1001" s="1519" t="s">
        <v>1078</v>
      </c>
      <c r="I1001" s="1517" t="s">
        <v>1078</v>
      </c>
      <c r="J1001" s="1518" t="s">
        <v>1078</v>
      </c>
      <c r="K1001" s="1519" t="s">
        <v>1078</v>
      </c>
      <c r="L1001" s="1517" t="s">
        <v>1078</v>
      </c>
      <c r="M1001" s="1518" t="s">
        <v>1078</v>
      </c>
      <c r="N1001" s="1519" t="s">
        <v>1078</v>
      </c>
      <c r="O1001" s="1517" t="s">
        <v>1078</v>
      </c>
      <c r="P1001" s="1518" t="s">
        <v>1078</v>
      </c>
      <c r="Q1001" s="1519" t="s">
        <v>1078</v>
      </c>
      <c r="R1001" s="1517" t="s">
        <v>1078</v>
      </c>
      <c r="S1001" s="1518" t="s">
        <v>1078</v>
      </c>
      <c r="T1001" s="1519" t="s">
        <v>1078</v>
      </c>
      <c r="U1001" s="1517" t="s">
        <v>1078</v>
      </c>
      <c r="V1001" s="1518" t="s">
        <v>1078</v>
      </c>
      <c r="W1001" s="1519" t="s">
        <v>1078</v>
      </c>
      <c r="X1001" s="1517" t="s">
        <v>1078</v>
      </c>
      <c r="Y1001" s="1518" t="s">
        <v>1078</v>
      </c>
      <c r="Z1001" s="1519" t="s">
        <v>1078</v>
      </c>
      <c r="AA1001" s="1517" t="s">
        <v>1078</v>
      </c>
      <c r="AB1001" s="1518" t="s">
        <v>1078</v>
      </c>
      <c r="AC1001" s="1519" t="s">
        <v>1078</v>
      </c>
      <c r="AD1001" s="1517" t="s">
        <v>1078</v>
      </c>
      <c r="AE1001" s="1518" t="s">
        <v>1078</v>
      </c>
      <c r="AF1001" s="1519" t="s">
        <v>1078</v>
      </c>
      <c r="AG1001" s="1517" t="s">
        <v>1078</v>
      </c>
      <c r="AH1001" s="1518" t="s">
        <v>1078</v>
      </c>
      <c r="AI1001" s="1519" t="s">
        <v>1078</v>
      </c>
      <c r="AJ1001" s="1517" t="s">
        <v>1078</v>
      </c>
      <c r="AK1001" s="1518" t="s">
        <v>1078</v>
      </c>
      <c r="AL1001" s="1519" t="s">
        <v>1078</v>
      </c>
      <c r="AM1001" s="1517" t="s">
        <v>1078</v>
      </c>
      <c r="AN1001" s="1518" t="s">
        <v>1078</v>
      </c>
      <c r="AO1001" s="1519" t="s">
        <v>1078</v>
      </c>
    </row>
    <row r="1002" spans="1:41">
      <c r="A1002" s="1349" t="s">
        <v>4619</v>
      </c>
      <c r="B1002" s="1350" t="s">
        <v>4620</v>
      </c>
      <c r="C1002" s="1517" t="s">
        <v>1078</v>
      </c>
      <c r="D1002" s="1518" t="s">
        <v>1078</v>
      </c>
      <c r="E1002" s="1519" t="s">
        <v>1078</v>
      </c>
      <c r="F1002" s="1517" t="s">
        <v>1078</v>
      </c>
      <c r="G1002" s="1518" t="s">
        <v>1078</v>
      </c>
      <c r="H1002" s="1519" t="s">
        <v>1078</v>
      </c>
      <c r="I1002" s="1517" t="s">
        <v>1078</v>
      </c>
      <c r="J1002" s="1518" t="s">
        <v>1078</v>
      </c>
      <c r="K1002" s="1519" t="s">
        <v>1078</v>
      </c>
      <c r="L1002" s="1517" t="s">
        <v>1078</v>
      </c>
      <c r="M1002" s="1518" t="s">
        <v>1078</v>
      </c>
      <c r="N1002" s="1519" t="s">
        <v>1078</v>
      </c>
      <c r="O1002" s="1517" t="s">
        <v>1078</v>
      </c>
      <c r="P1002" s="1518" t="s">
        <v>1078</v>
      </c>
      <c r="Q1002" s="1519" t="s">
        <v>1078</v>
      </c>
      <c r="R1002" s="1517" t="s">
        <v>1078</v>
      </c>
      <c r="S1002" s="1518" t="s">
        <v>1078</v>
      </c>
      <c r="T1002" s="1519" t="s">
        <v>1078</v>
      </c>
      <c r="U1002" s="1517" t="s">
        <v>1078</v>
      </c>
      <c r="V1002" s="1518" t="s">
        <v>1078</v>
      </c>
      <c r="W1002" s="1519" t="s">
        <v>1078</v>
      </c>
      <c r="X1002" s="1517" t="s">
        <v>1078</v>
      </c>
      <c r="Y1002" s="1518" t="s">
        <v>1078</v>
      </c>
      <c r="Z1002" s="1519" t="s">
        <v>1078</v>
      </c>
      <c r="AA1002" s="1517" t="s">
        <v>1078</v>
      </c>
      <c r="AB1002" s="1518" t="s">
        <v>1078</v>
      </c>
      <c r="AC1002" s="1519" t="s">
        <v>1078</v>
      </c>
      <c r="AD1002" s="1517" t="s">
        <v>1078</v>
      </c>
      <c r="AE1002" s="1518" t="s">
        <v>1078</v>
      </c>
      <c r="AF1002" s="1519" t="s">
        <v>1078</v>
      </c>
      <c r="AG1002" s="1517" t="s">
        <v>1078</v>
      </c>
      <c r="AH1002" s="1518" t="s">
        <v>1078</v>
      </c>
      <c r="AI1002" s="1519" t="s">
        <v>1078</v>
      </c>
      <c r="AJ1002" s="1517" t="s">
        <v>1078</v>
      </c>
      <c r="AK1002" s="1518" t="s">
        <v>1078</v>
      </c>
      <c r="AL1002" s="1519" t="s">
        <v>1078</v>
      </c>
      <c r="AM1002" s="1517" t="s">
        <v>1078</v>
      </c>
      <c r="AN1002" s="1518" t="s">
        <v>1078</v>
      </c>
      <c r="AO1002" s="1519" t="s">
        <v>1078</v>
      </c>
    </row>
    <row r="1003" spans="1:41">
      <c r="A1003" s="1349" t="s">
        <v>4621</v>
      </c>
      <c r="B1003" s="1350" t="s">
        <v>4622</v>
      </c>
      <c r="C1003" s="1516" t="s">
        <v>1078</v>
      </c>
      <c r="D1003" s="1485" t="s">
        <v>1078</v>
      </c>
      <c r="E1003" s="1486" t="s">
        <v>1078</v>
      </c>
      <c r="F1003" s="1516" t="s">
        <v>1078</v>
      </c>
      <c r="G1003" s="1485" t="s">
        <v>1078</v>
      </c>
      <c r="H1003" s="1486" t="s">
        <v>1078</v>
      </c>
      <c r="I1003" s="1516" t="s">
        <v>1078</v>
      </c>
      <c r="J1003" s="1485" t="s">
        <v>1078</v>
      </c>
      <c r="K1003" s="1486" t="s">
        <v>1078</v>
      </c>
      <c r="L1003" s="1516" t="s">
        <v>1078</v>
      </c>
      <c r="M1003" s="1485" t="s">
        <v>1078</v>
      </c>
      <c r="N1003" s="1486" t="s">
        <v>1078</v>
      </c>
      <c r="O1003" s="1516" t="s">
        <v>1078</v>
      </c>
      <c r="P1003" s="1485" t="s">
        <v>1078</v>
      </c>
      <c r="Q1003" s="1486" t="s">
        <v>1078</v>
      </c>
      <c r="R1003" s="1516" t="s">
        <v>1078</v>
      </c>
      <c r="S1003" s="1485" t="s">
        <v>1078</v>
      </c>
      <c r="T1003" s="1486" t="s">
        <v>1078</v>
      </c>
      <c r="U1003" s="1516" t="s">
        <v>1078</v>
      </c>
      <c r="V1003" s="1485" t="s">
        <v>1078</v>
      </c>
      <c r="W1003" s="1486" t="s">
        <v>1078</v>
      </c>
      <c r="X1003" s="1516" t="s">
        <v>1078</v>
      </c>
      <c r="Y1003" s="1485" t="s">
        <v>1078</v>
      </c>
      <c r="Z1003" s="1486" t="s">
        <v>1078</v>
      </c>
      <c r="AA1003" s="1516" t="s">
        <v>1078</v>
      </c>
      <c r="AB1003" s="1485" t="s">
        <v>1078</v>
      </c>
      <c r="AC1003" s="1486" t="s">
        <v>1078</v>
      </c>
      <c r="AD1003" s="1516" t="s">
        <v>1078</v>
      </c>
      <c r="AE1003" s="1485" t="s">
        <v>1078</v>
      </c>
      <c r="AF1003" s="1486" t="s">
        <v>1078</v>
      </c>
      <c r="AG1003" s="1516" t="s">
        <v>1078</v>
      </c>
      <c r="AH1003" s="1485" t="s">
        <v>1078</v>
      </c>
      <c r="AI1003" s="1486" t="s">
        <v>1078</v>
      </c>
      <c r="AJ1003" s="1516" t="s">
        <v>1078</v>
      </c>
      <c r="AK1003" s="1485" t="s">
        <v>1078</v>
      </c>
      <c r="AL1003" s="1486" t="s">
        <v>1078</v>
      </c>
      <c r="AM1003" s="1516" t="s">
        <v>1078</v>
      </c>
      <c r="AN1003" s="1485" t="s">
        <v>1078</v>
      </c>
      <c r="AO1003" s="1486" t="s">
        <v>1078</v>
      </c>
    </row>
    <row r="1004" spans="1:41">
      <c r="A1004" s="1745" t="s">
        <v>4623</v>
      </c>
      <c r="B1004" s="1309" t="s">
        <v>4624</v>
      </c>
      <c r="C1004" s="1530" t="s">
        <v>1078</v>
      </c>
      <c r="D1004" s="1481" t="s">
        <v>1078</v>
      </c>
      <c r="E1004" s="1482" t="s">
        <v>1078</v>
      </c>
      <c r="F1004" s="1530" t="s">
        <v>1078</v>
      </c>
      <c r="G1004" s="1481" t="s">
        <v>1078</v>
      </c>
      <c r="H1004" s="1482" t="s">
        <v>1078</v>
      </c>
      <c r="I1004" s="1530" t="s">
        <v>1078</v>
      </c>
      <c r="J1004" s="1481" t="s">
        <v>1078</v>
      </c>
      <c r="K1004" s="1482" t="s">
        <v>1078</v>
      </c>
      <c r="L1004" s="1530" t="s">
        <v>1078</v>
      </c>
      <c r="M1004" s="1481" t="s">
        <v>1078</v>
      </c>
      <c r="N1004" s="1482" t="s">
        <v>1078</v>
      </c>
      <c r="O1004" s="1530" t="s">
        <v>1078</v>
      </c>
      <c r="P1004" s="1481" t="s">
        <v>1078</v>
      </c>
      <c r="Q1004" s="1482" t="s">
        <v>1078</v>
      </c>
      <c r="R1004" s="1530" t="s">
        <v>1078</v>
      </c>
      <c r="S1004" s="1481" t="s">
        <v>1078</v>
      </c>
      <c r="T1004" s="1482" t="s">
        <v>1078</v>
      </c>
      <c r="U1004" s="1530" t="s">
        <v>1078</v>
      </c>
      <c r="V1004" s="1481" t="s">
        <v>1078</v>
      </c>
      <c r="W1004" s="1482" t="s">
        <v>1078</v>
      </c>
      <c r="X1004" s="1530" t="s">
        <v>1078</v>
      </c>
      <c r="Y1004" s="1481" t="s">
        <v>1078</v>
      </c>
      <c r="Z1004" s="1482" t="s">
        <v>1078</v>
      </c>
      <c r="AA1004" s="1530" t="s">
        <v>1078</v>
      </c>
      <c r="AB1004" s="1481" t="s">
        <v>1078</v>
      </c>
      <c r="AC1004" s="1482" t="s">
        <v>1078</v>
      </c>
      <c r="AD1004" s="1530" t="s">
        <v>1078</v>
      </c>
      <c r="AE1004" s="1481" t="s">
        <v>1078</v>
      </c>
      <c r="AF1004" s="1482" t="s">
        <v>1078</v>
      </c>
      <c r="AG1004" s="1530" t="s">
        <v>1078</v>
      </c>
      <c r="AH1004" s="1481" t="s">
        <v>1078</v>
      </c>
      <c r="AI1004" s="1482" t="s">
        <v>1078</v>
      </c>
      <c r="AJ1004" s="1530" t="s">
        <v>1078</v>
      </c>
      <c r="AK1004" s="1481" t="s">
        <v>1078</v>
      </c>
      <c r="AL1004" s="1482" t="s">
        <v>1078</v>
      </c>
      <c r="AM1004" s="1530" t="s">
        <v>1078</v>
      </c>
      <c r="AN1004" s="1481" t="s">
        <v>1078</v>
      </c>
      <c r="AO1004" s="1482" t="s">
        <v>1078</v>
      </c>
    </row>
    <row r="1005" spans="1:41">
      <c r="A1005" s="1358" t="s">
        <v>4625</v>
      </c>
      <c r="B1005" s="1143" t="s">
        <v>4626</v>
      </c>
      <c r="C1005" s="1524" t="s">
        <v>1078</v>
      </c>
      <c r="D1005" s="1525" t="s">
        <v>1078</v>
      </c>
      <c r="E1005" s="1526" t="s">
        <v>1078</v>
      </c>
      <c r="F1005" s="1524" t="s">
        <v>1078</v>
      </c>
      <c r="G1005" s="1525" t="s">
        <v>1078</v>
      </c>
      <c r="H1005" s="1526" t="s">
        <v>1078</v>
      </c>
      <c r="I1005" s="1524" t="s">
        <v>1078</v>
      </c>
      <c r="J1005" s="1525" t="s">
        <v>1078</v>
      </c>
      <c r="K1005" s="1526" t="s">
        <v>1078</v>
      </c>
      <c r="L1005" s="1524" t="s">
        <v>1078</v>
      </c>
      <c r="M1005" s="1525" t="s">
        <v>1078</v>
      </c>
      <c r="N1005" s="1526" t="s">
        <v>1078</v>
      </c>
      <c r="O1005" s="1524" t="s">
        <v>1078</v>
      </c>
      <c r="P1005" s="1525" t="s">
        <v>1078</v>
      </c>
      <c r="Q1005" s="1526" t="s">
        <v>1078</v>
      </c>
      <c r="R1005" s="1524" t="s">
        <v>1078</v>
      </c>
      <c r="S1005" s="1525" t="s">
        <v>1078</v>
      </c>
      <c r="T1005" s="1526" t="s">
        <v>1078</v>
      </c>
      <c r="U1005" s="1524" t="s">
        <v>1078</v>
      </c>
      <c r="V1005" s="1525" t="s">
        <v>1078</v>
      </c>
      <c r="W1005" s="1526" t="s">
        <v>1078</v>
      </c>
      <c r="X1005" s="1524" t="s">
        <v>1078</v>
      </c>
      <c r="Y1005" s="1525" t="s">
        <v>1078</v>
      </c>
      <c r="Z1005" s="1526" t="s">
        <v>1078</v>
      </c>
      <c r="AA1005" s="1524" t="s">
        <v>1078</v>
      </c>
      <c r="AB1005" s="1525" t="s">
        <v>1078</v>
      </c>
      <c r="AC1005" s="1526" t="s">
        <v>1078</v>
      </c>
      <c r="AD1005" s="1524" t="s">
        <v>1078</v>
      </c>
      <c r="AE1005" s="1525" t="s">
        <v>1078</v>
      </c>
      <c r="AF1005" s="1526" t="s">
        <v>1078</v>
      </c>
      <c r="AG1005" s="1524" t="s">
        <v>1078</v>
      </c>
      <c r="AH1005" s="1525" t="s">
        <v>1078</v>
      </c>
      <c r="AI1005" s="1526" t="s">
        <v>1078</v>
      </c>
      <c r="AJ1005" s="1524" t="s">
        <v>1078</v>
      </c>
      <c r="AK1005" s="1525" t="s">
        <v>1078</v>
      </c>
      <c r="AL1005" s="1526" t="s">
        <v>1078</v>
      </c>
      <c r="AM1005" s="1524" t="s">
        <v>1078</v>
      </c>
      <c r="AN1005" s="1525" t="s">
        <v>1078</v>
      </c>
      <c r="AO1005" s="1526" t="s">
        <v>1078</v>
      </c>
    </row>
    <row r="1006" spans="1:41">
      <c r="A1006" s="1358" t="s">
        <v>4629</v>
      </c>
      <c r="B1006" s="1143" t="s">
        <v>4630</v>
      </c>
      <c r="C1006" s="1531"/>
      <c r="D1006" s="1532" t="s">
        <v>1078</v>
      </c>
      <c r="E1006" s="1533"/>
      <c r="F1006" s="1531"/>
      <c r="G1006" s="1532" t="s">
        <v>1078</v>
      </c>
      <c r="H1006" s="1533"/>
      <c r="I1006" s="1531"/>
      <c r="J1006" s="1532" t="s">
        <v>1078</v>
      </c>
      <c r="K1006" s="1533"/>
      <c r="L1006" s="1531"/>
      <c r="M1006" s="1532" t="s">
        <v>1078</v>
      </c>
      <c r="N1006" s="1533"/>
      <c r="O1006" s="1531"/>
      <c r="P1006" s="1532" t="s">
        <v>1078</v>
      </c>
      <c r="Q1006" s="1533"/>
      <c r="R1006" s="1531"/>
      <c r="S1006" s="1532" t="s">
        <v>1078</v>
      </c>
      <c r="T1006" s="1533"/>
      <c r="U1006" s="1531"/>
      <c r="V1006" s="1532" t="s">
        <v>1078</v>
      </c>
      <c r="W1006" s="1533"/>
      <c r="X1006" s="1531"/>
      <c r="Y1006" s="1532" t="s">
        <v>1078</v>
      </c>
      <c r="Z1006" s="1533"/>
      <c r="AA1006" s="1531"/>
      <c r="AB1006" s="1532" t="s">
        <v>1078</v>
      </c>
      <c r="AC1006" s="1533"/>
      <c r="AD1006" s="1531"/>
      <c r="AE1006" s="1532" t="s">
        <v>1078</v>
      </c>
      <c r="AF1006" s="1533"/>
      <c r="AG1006" s="1531"/>
      <c r="AH1006" s="1532" t="s">
        <v>1078</v>
      </c>
      <c r="AI1006" s="1533"/>
      <c r="AJ1006" s="1531"/>
      <c r="AK1006" s="1532" t="s">
        <v>1078</v>
      </c>
      <c r="AL1006" s="1533"/>
      <c r="AM1006" s="1531"/>
      <c r="AN1006" s="1532" t="s">
        <v>1078</v>
      </c>
      <c r="AO1006" s="1533"/>
    </row>
    <row r="1007" spans="1:41">
      <c r="A1007" s="1344" t="s">
        <v>5746</v>
      </c>
      <c r="B1007" s="1139" t="s">
        <v>5745</v>
      </c>
      <c r="C1007" s="1300" t="s">
        <v>6654</v>
      </c>
      <c r="D1007" s="1301" t="s">
        <v>6655</v>
      </c>
      <c r="E1007" s="1302" t="s">
        <v>6656</v>
      </c>
      <c r="F1007" s="1300" t="s">
        <v>6654</v>
      </c>
      <c r="G1007" s="1301" t="s">
        <v>6655</v>
      </c>
      <c r="H1007" s="1302" t="s">
        <v>6656</v>
      </c>
      <c r="I1007" s="1300" t="s">
        <v>6654</v>
      </c>
      <c r="J1007" s="1301" t="s">
        <v>6655</v>
      </c>
      <c r="K1007" s="1302" t="s">
        <v>6656</v>
      </c>
      <c r="L1007" s="1300" t="s">
        <v>6715</v>
      </c>
      <c r="M1007" s="1301" t="s">
        <v>6716</v>
      </c>
      <c r="N1007" s="1302" t="s">
        <v>6717</v>
      </c>
      <c r="O1007" s="1300" t="s">
        <v>6715</v>
      </c>
      <c r="P1007" s="1301" t="s">
        <v>6716</v>
      </c>
      <c r="Q1007" s="1302" t="s">
        <v>6717</v>
      </c>
      <c r="R1007" s="1300" t="s">
        <v>6715</v>
      </c>
      <c r="S1007" s="1301" t="s">
        <v>6716</v>
      </c>
      <c r="T1007" s="1302" t="s">
        <v>6717</v>
      </c>
      <c r="U1007" s="1300" t="s">
        <v>6654</v>
      </c>
      <c r="V1007" s="1301" t="s">
        <v>6655</v>
      </c>
      <c r="W1007" s="1302" t="s">
        <v>6656</v>
      </c>
      <c r="X1007" s="1300" t="s">
        <v>6654</v>
      </c>
      <c r="Y1007" s="1301" t="s">
        <v>6655</v>
      </c>
      <c r="Z1007" s="1302" t="s">
        <v>6656</v>
      </c>
      <c r="AA1007" s="1300" t="s">
        <v>6795</v>
      </c>
      <c r="AB1007" s="1301" t="s">
        <v>6796</v>
      </c>
      <c r="AC1007" s="1302" t="s">
        <v>6797</v>
      </c>
      <c r="AD1007" s="1300" t="s">
        <v>6654</v>
      </c>
      <c r="AE1007" s="1301" t="s">
        <v>6655</v>
      </c>
      <c r="AF1007" s="1302" t="s">
        <v>6656</v>
      </c>
      <c r="AG1007" s="1300" t="s">
        <v>6654</v>
      </c>
      <c r="AH1007" s="1301" t="s">
        <v>6655</v>
      </c>
      <c r="AI1007" s="1302" t="s">
        <v>6656</v>
      </c>
      <c r="AJ1007" s="1300" t="s">
        <v>6654</v>
      </c>
      <c r="AK1007" s="1301" t="s">
        <v>6655</v>
      </c>
      <c r="AL1007" s="1302" t="s">
        <v>6656</v>
      </c>
      <c r="AM1007" s="1300" t="s">
        <v>6715</v>
      </c>
      <c r="AN1007" s="1301" t="s">
        <v>6716</v>
      </c>
      <c r="AO1007" s="1302" t="s">
        <v>6717</v>
      </c>
    </row>
    <row r="1008" spans="1:41">
      <c r="A1008" s="1345" t="s">
        <v>4601</v>
      </c>
      <c r="B1008" s="1304" t="s">
        <v>4602</v>
      </c>
      <c r="C1008" s="1510" t="s">
        <v>1078</v>
      </c>
      <c r="D1008" s="1511" t="s">
        <v>1078</v>
      </c>
      <c r="E1008" s="1512" t="s">
        <v>1078</v>
      </c>
      <c r="F1008" s="1510" t="s">
        <v>1078</v>
      </c>
      <c r="G1008" s="1511" t="s">
        <v>1078</v>
      </c>
      <c r="H1008" s="1512" t="s">
        <v>1078</v>
      </c>
      <c r="I1008" s="1510" t="s">
        <v>1078</v>
      </c>
      <c r="J1008" s="1511" t="s">
        <v>1078</v>
      </c>
      <c r="K1008" s="1512" t="s">
        <v>1078</v>
      </c>
      <c r="L1008" s="1510" t="s">
        <v>1078</v>
      </c>
      <c r="M1008" s="1511" t="s">
        <v>1078</v>
      </c>
      <c r="N1008" s="1512" t="s">
        <v>1078</v>
      </c>
      <c r="O1008" s="1510" t="s">
        <v>1078</v>
      </c>
      <c r="P1008" s="1511" t="s">
        <v>1078</v>
      </c>
      <c r="Q1008" s="1512" t="s">
        <v>1078</v>
      </c>
      <c r="R1008" s="1510" t="s">
        <v>1078</v>
      </c>
      <c r="S1008" s="1511" t="s">
        <v>1078</v>
      </c>
      <c r="T1008" s="1512" t="s">
        <v>1078</v>
      </c>
      <c r="U1008" s="1510" t="s">
        <v>1078</v>
      </c>
      <c r="V1008" s="1511" t="s">
        <v>1078</v>
      </c>
      <c r="W1008" s="1512" t="s">
        <v>1078</v>
      </c>
      <c r="X1008" s="1510" t="s">
        <v>1078</v>
      </c>
      <c r="Y1008" s="1511" t="s">
        <v>1078</v>
      </c>
      <c r="Z1008" s="1512" t="s">
        <v>1078</v>
      </c>
      <c r="AA1008" s="1510" t="s">
        <v>1078</v>
      </c>
      <c r="AB1008" s="1511" t="s">
        <v>1078</v>
      </c>
      <c r="AC1008" s="1512" t="s">
        <v>1078</v>
      </c>
      <c r="AD1008" s="1510" t="s">
        <v>1078</v>
      </c>
      <c r="AE1008" s="1511" t="s">
        <v>1078</v>
      </c>
      <c r="AF1008" s="1512" t="s">
        <v>1078</v>
      </c>
      <c r="AG1008" s="1510" t="s">
        <v>1078</v>
      </c>
      <c r="AH1008" s="1511" t="s">
        <v>1078</v>
      </c>
      <c r="AI1008" s="1512" t="s">
        <v>1078</v>
      </c>
      <c r="AJ1008" s="1510" t="s">
        <v>1078</v>
      </c>
      <c r="AK1008" s="1511" t="s">
        <v>1078</v>
      </c>
      <c r="AL1008" s="1512" t="s">
        <v>1078</v>
      </c>
      <c r="AM1008" s="1510" t="s">
        <v>1078</v>
      </c>
      <c r="AN1008" s="1511" t="s">
        <v>1078</v>
      </c>
      <c r="AO1008" s="1512" t="s">
        <v>1078</v>
      </c>
    </row>
    <row r="1009" spans="1:41">
      <c r="A1009" s="1349" t="s">
        <v>4603</v>
      </c>
      <c r="B1009" s="1350" t="s">
        <v>4604</v>
      </c>
      <c r="C1009" s="1513" t="s">
        <v>1078</v>
      </c>
      <c r="D1009" s="1514" t="s">
        <v>1078</v>
      </c>
      <c r="E1009" s="1515" t="s">
        <v>1078</v>
      </c>
      <c r="F1009" s="1513" t="s">
        <v>1078</v>
      </c>
      <c r="G1009" s="1514" t="s">
        <v>1078</v>
      </c>
      <c r="H1009" s="1515" t="s">
        <v>1078</v>
      </c>
      <c r="I1009" s="1513" t="s">
        <v>1078</v>
      </c>
      <c r="J1009" s="1514" t="s">
        <v>1078</v>
      </c>
      <c r="K1009" s="1515" t="s">
        <v>1078</v>
      </c>
      <c r="L1009" s="1513" t="s">
        <v>1078</v>
      </c>
      <c r="M1009" s="1514" t="s">
        <v>1078</v>
      </c>
      <c r="N1009" s="1515" t="s">
        <v>1078</v>
      </c>
      <c r="O1009" s="1513" t="s">
        <v>1078</v>
      </c>
      <c r="P1009" s="1514" t="s">
        <v>1078</v>
      </c>
      <c r="Q1009" s="1515" t="s">
        <v>1078</v>
      </c>
      <c r="R1009" s="1513" t="s">
        <v>1078</v>
      </c>
      <c r="S1009" s="1514" t="s">
        <v>1078</v>
      </c>
      <c r="T1009" s="1515" t="s">
        <v>1078</v>
      </c>
      <c r="U1009" s="1513" t="s">
        <v>1078</v>
      </c>
      <c r="V1009" s="1514" t="s">
        <v>1078</v>
      </c>
      <c r="W1009" s="1515" t="s">
        <v>1078</v>
      </c>
      <c r="X1009" s="1513" t="s">
        <v>1078</v>
      </c>
      <c r="Y1009" s="1514" t="s">
        <v>1078</v>
      </c>
      <c r="Z1009" s="1515" t="s">
        <v>1078</v>
      </c>
      <c r="AA1009" s="1513" t="s">
        <v>1078</v>
      </c>
      <c r="AB1009" s="1514" t="s">
        <v>1078</v>
      </c>
      <c r="AC1009" s="1515" t="s">
        <v>1078</v>
      </c>
      <c r="AD1009" s="1513" t="s">
        <v>1078</v>
      </c>
      <c r="AE1009" s="1514" t="s">
        <v>1078</v>
      </c>
      <c r="AF1009" s="1515" t="s">
        <v>1078</v>
      </c>
      <c r="AG1009" s="1513" t="s">
        <v>1078</v>
      </c>
      <c r="AH1009" s="1514" t="s">
        <v>1078</v>
      </c>
      <c r="AI1009" s="1515" t="s">
        <v>1078</v>
      </c>
      <c r="AJ1009" s="1513" t="s">
        <v>1078</v>
      </c>
      <c r="AK1009" s="1514" t="s">
        <v>1078</v>
      </c>
      <c r="AL1009" s="1515" t="s">
        <v>1078</v>
      </c>
      <c r="AM1009" s="1513" t="s">
        <v>1078</v>
      </c>
      <c r="AN1009" s="1514" t="s">
        <v>1078</v>
      </c>
      <c r="AO1009" s="1515" t="s">
        <v>1078</v>
      </c>
    </row>
    <row r="1010" spans="1:41">
      <c r="A1010" s="1349" t="s">
        <v>4605</v>
      </c>
      <c r="B1010" s="1350" t="s">
        <v>4606</v>
      </c>
      <c r="C1010" s="1516" t="s">
        <v>1078</v>
      </c>
      <c r="D1010" s="1485" t="s">
        <v>1078</v>
      </c>
      <c r="E1010" s="1486" t="s">
        <v>1078</v>
      </c>
      <c r="F1010" s="1516" t="s">
        <v>1078</v>
      </c>
      <c r="G1010" s="1485" t="s">
        <v>1078</v>
      </c>
      <c r="H1010" s="1486" t="s">
        <v>1078</v>
      </c>
      <c r="I1010" s="1516" t="s">
        <v>1078</v>
      </c>
      <c r="J1010" s="1485" t="s">
        <v>1078</v>
      </c>
      <c r="K1010" s="1486" t="s">
        <v>1078</v>
      </c>
      <c r="L1010" s="1516" t="s">
        <v>1078</v>
      </c>
      <c r="M1010" s="1485" t="s">
        <v>1078</v>
      </c>
      <c r="N1010" s="1486" t="s">
        <v>1078</v>
      </c>
      <c r="O1010" s="1516" t="s">
        <v>1078</v>
      </c>
      <c r="P1010" s="1485" t="s">
        <v>1078</v>
      </c>
      <c r="Q1010" s="1486" t="s">
        <v>1078</v>
      </c>
      <c r="R1010" s="1516" t="s">
        <v>1078</v>
      </c>
      <c r="S1010" s="1485" t="s">
        <v>1078</v>
      </c>
      <c r="T1010" s="1486" t="s">
        <v>1078</v>
      </c>
      <c r="U1010" s="1516" t="s">
        <v>1078</v>
      </c>
      <c r="V1010" s="1485" t="s">
        <v>1078</v>
      </c>
      <c r="W1010" s="1486" t="s">
        <v>1078</v>
      </c>
      <c r="X1010" s="1516" t="s">
        <v>1078</v>
      </c>
      <c r="Y1010" s="1485" t="s">
        <v>1078</v>
      </c>
      <c r="Z1010" s="1486" t="s">
        <v>1078</v>
      </c>
      <c r="AA1010" s="1516" t="s">
        <v>1078</v>
      </c>
      <c r="AB1010" s="1485" t="s">
        <v>1078</v>
      </c>
      <c r="AC1010" s="1486" t="s">
        <v>1078</v>
      </c>
      <c r="AD1010" s="1516" t="s">
        <v>1078</v>
      </c>
      <c r="AE1010" s="1485" t="s">
        <v>1078</v>
      </c>
      <c r="AF1010" s="1486" t="s">
        <v>1078</v>
      </c>
      <c r="AG1010" s="1516" t="s">
        <v>1078</v>
      </c>
      <c r="AH1010" s="1485" t="s">
        <v>1078</v>
      </c>
      <c r="AI1010" s="1486" t="s">
        <v>1078</v>
      </c>
      <c r="AJ1010" s="1516" t="s">
        <v>1078</v>
      </c>
      <c r="AK1010" s="1485" t="s">
        <v>1078</v>
      </c>
      <c r="AL1010" s="1486" t="s">
        <v>1078</v>
      </c>
      <c r="AM1010" s="1516" t="s">
        <v>1078</v>
      </c>
      <c r="AN1010" s="1485" t="s">
        <v>1078</v>
      </c>
      <c r="AO1010" s="1486" t="s">
        <v>1078</v>
      </c>
    </row>
    <row r="1011" spans="1:41">
      <c r="A1011" s="1349" t="s">
        <v>4607</v>
      </c>
      <c r="B1011" s="1350" t="s">
        <v>4608</v>
      </c>
      <c r="C1011" s="1516" t="s">
        <v>1078</v>
      </c>
      <c r="D1011" s="1485" t="s">
        <v>1078</v>
      </c>
      <c r="E1011" s="1486" t="s">
        <v>1078</v>
      </c>
      <c r="F1011" s="1516" t="s">
        <v>1078</v>
      </c>
      <c r="G1011" s="1485" t="s">
        <v>1078</v>
      </c>
      <c r="H1011" s="1486" t="s">
        <v>1078</v>
      </c>
      <c r="I1011" s="1516" t="s">
        <v>1078</v>
      </c>
      <c r="J1011" s="1485" t="s">
        <v>1078</v>
      </c>
      <c r="K1011" s="1486" t="s">
        <v>1078</v>
      </c>
      <c r="L1011" s="1516" t="s">
        <v>1078</v>
      </c>
      <c r="M1011" s="1485" t="s">
        <v>1078</v>
      </c>
      <c r="N1011" s="1486" t="s">
        <v>1078</v>
      </c>
      <c r="O1011" s="1516" t="s">
        <v>1078</v>
      </c>
      <c r="P1011" s="1485" t="s">
        <v>1078</v>
      </c>
      <c r="Q1011" s="1486" t="s">
        <v>1078</v>
      </c>
      <c r="R1011" s="1516" t="s">
        <v>1078</v>
      </c>
      <c r="S1011" s="1485" t="s">
        <v>1078</v>
      </c>
      <c r="T1011" s="1486" t="s">
        <v>1078</v>
      </c>
      <c r="U1011" s="1516" t="s">
        <v>1078</v>
      </c>
      <c r="V1011" s="1485" t="s">
        <v>1078</v>
      </c>
      <c r="W1011" s="1486" t="s">
        <v>1078</v>
      </c>
      <c r="X1011" s="1516" t="s">
        <v>1078</v>
      </c>
      <c r="Y1011" s="1485" t="s">
        <v>1078</v>
      </c>
      <c r="Z1011" s="1486" t="s">
        <v>1078</v>
      </c>
      <c r="AA1011" s="1516" t="s">
        <v>1078</v>
      </c>
      <c r="AB1011" s="1485" t="s">
        <v>1078</v>
      </c>
      <c r="AC1011" s="1486" t="s">
        <v>1078</v>
      </c>
      <c r="AD1011" s="1516" t="s">
        <v>1078</v>
      </c>
      <c r="AE1011" s="1485" t="s">
        <v>1078</v>
      </c>
      <c r="AF1011" s="1486" t="s">
        <v>1078</v>
      </c>
      <c r="AG1011" s="1516" t="s">
        <v>1078</v>
      </c>
      <c r="AH1011" s="1485" t="s">
        <v>1078</v>
      </c>
      <c r="AI1011" s="1486" t="s">
        <v>1078</v>
      </c>
      <c r="AJ1011" s="1516" t="s">
        <v>1078</v>
      </c>
      <c r="AK1011" s="1485" t="s">
        <v>1078</v>
      </c>
      <c r="AL1011" s="1486" t="s">
        <v>1078</v>
      </c>
      <c r="AM1011" s="1516" t="s">
        <v>1078</v>
      </c>
      <c r="AN1011" s="1485" t="s">
        <v>1078</v>
      </c>
      <c r="AO1011" s="1486" t="s">
        <v>1078</v>
      </c>
    </row>
    <row r="1012" spans="1:41">
      <c r="A1012" s="1349" t="s">
        <v>4609</v>
      </c>
      <c r="B1012" s="1350" t="s">
        <v>4610</v>
      </c>
      <c r="C1012" s="1517" t="s">
        <v>1078</v>
      </c>
      <c r="D1012" s="1518" t="s">
        <v>1078</v>
      </c>
      <c r="E1012" s="1519" t="s">
        <v>1078</v>
      </c>
      <c r="F1012" s="1517" t="s">
        <v>1078</v>
      </c>
      <c r="G1012" s="1518" t="s">
        <v>1078</v>
      </c>
      <c r="H1012" s="1519" t="s">
        <v>1078</v>
      </c>
      <c r="I1012" s="1517" t="s">
        <v>1078</v>
      </c>
      <c r="J1012" s="1518" t="s">
        <v>1078</v>
      </c>
      <c r="K1012" s="1519" t="s">
        <v>1078</v>
      </c>
      <c r="L1012" s="1517" t="s">
        <v>1078</v>
      </c>
      <c r="M1012" s="1518" t="s">
        <v>1078</v>
      </c>
      <c r="N1012" s="1519" t="s">
        <v>1078</v>
      </c>
      <c r="O1012" s="1517" t="s">
        <v>1078</v>
      </c>
      <c r="P1012" s="1518" t="s">
        <v>1078</v>
      </c>
      <c r="Q1012" s="1519" t="s">
        <v>1078</v>
      </c>
      <c r="R1012" s="1517" t="s">
        <v>1078</v>
      </c>
      <c r="S1012" s="1518" t="s">
        <v>1078</v>
      </c>
      <c r="T1012" s="1519" t="s">
        <v>1078</v>
      </c>
      <c r="U1012" s="1517" t="s">
        <v>1078</v>
      </c>
      <c r="V1012" s="1518" t="s">
        <v>1078</v>
      </c>
      <c r="W1012" s="1519" t="s">
        <v>1078</v>
      </c>
      <c r="X1012" s="1517" t="s">
        <v>1078</v>
      </c>
      <c r="Y1012" s="1518" t="s">
        <v>1078</v>
      </c>
      <c r="Z1012" s="1519" t="s">
        <v>1078</v>
      </c>
      <c r="AA1012" s="1517" t="s">
        <v>1078</v>
      </c>
      <c r="AB1012" s="1518" t="s">
        <v>1078</v>
      </c>
      <c r="AC1012" s="1519" t="s">
        <v>1078</v>
      </c>
      <c r="AD1012" s="1517" t="s">
        <v>1078</v>
      </c>
      <c r="AE1012" s="1518" t="s">
        <v>1078</v>
      </c>
      <c r="AF1012" s="1519" t="s">
        <v>1078</v>
      </c>
      <c r="AG1012" s="1517" t="s">
        <v>1078</v>
      </c>
      <c r="AH1012" s="1518" t="s">
        <v>1078</v>
      </c>
      <c r="AI1012" s="1519" t="s">
        <v>1078</v>
      </c>
      <c r="AJ1012" s="1517" t="s">
        <v>1078</v>
      </c>
      <c r="AK1012" s="1518" t="s">
        <v>1078</v>
      </c>
      <c r="AL1012" s="1519" t="s">
        <v>1078</v>
      </c>
      <c r="AM1012" s="1517" t="s">
        <v>1078</v>
      </c>
      <c r="AN1012" s="1518" t="s">
        <v>1078</v>
      </c>
      <c r="AO1012" s="1519" t="s">
        <v>1078</v>
      </c>
    </row>
    <row r="1013" spans="1:41">
      <c r="A1013" s="1349" t="s">
        <v>4611</v>
      </c>
      <c r="B1013" s="1350" t="s">
        <v>4612</v>
      </c>
      <c r="C1013" s="1517" t="s">
        <v>1078</v>
      </c>
      <c r="D1013" s="1518" t="s">
        <v>1078</v>
      </c>
      <c r="E1013" s="1519" t="s">
        <v>1078</v>
      </c>
      <c r="F1013" s="1517" t="s">
        <v>1078</v>
      </c>
      <c r="G1013" s="1518" t="s">
        <v>1078</v>
      </c>
      <c r="H1013" s="1519" t="s">
        <v>1078</v>
      </c>
      <c r="I1013" s="1517" t="s">
        <v>1078</v>
      </c>
      <c r="J1013" s="1518" t="s">
        <v>1078</v>
      </c>
      <c r="K1013" s="1519" t="s">
        <v>1078</v>
      </c>
      <c r="L1013" s="1517" t="s">
        <v>1078</v>
      </c>
      <c r="M1013" s="1518" t="s">
        <v>1078</v>
      </c>
      <c r="N1013" s="1519" t="s">
        <v>1078</v>
      </c>
      <c r="O1013" s="1517" t="s">
        <v>1078</v>
      </c>
      <c r="P1013" s="1518" t="s">
        <v>1078</v>
      </c>
      <c r="Q1013" s="1519" t="s">
        <v>1078</v>
      </c>
      <c r="R1013" s="1517" t="s">
        <v>1078</v>
      </c>
      <c r="S1013" s="1518" t="s">
        <v>1078</v>
      </c>
      <c r="T1013" s="1519" t="s">
        <v>1078</v>
      </c>
      <c r="U1013" s="1517" t="s">
        <v>1078</v>
      </c>
      <c r="V1013" s="1518" t="s">
        <v>1078</v>
      </c>
      <c r="W1013" s="1519" t="s">
        <v>1078</v>
      </c>
      <c r="X1013" s="1517" t="s">
        <v>1078</v>
      </c>
      <c r="Y1013" s="1518" t="s">
        <v>1078</v>
      </c>
      <c r="Z1013" s="1519" t="s">
        <v>1078</v>
      </c>
      <c r="AA1013" s="1517" t="s">
        <v>1078</v>
      </c>
      <c r="AB1013" s="1518" t="s">
        <v>1078</v>
      </c>
      <c r="AC1013" s="1519" t="s">
        <v>1078</v>
      </c>
      <c r="AD1013" s="1517" t="s">
        <v>1078</v>
      </c>
      <c r="AE1013" s="1518" t="s">
        <v>1078</v>
      </c>
      <c r="AF1013" s="1519" t="s">
        <v>1078</v>
      </c>
      <c r="AG1013" s="1517" t="s">
        <v>1078</v>
      </c>
      <c r="AH1013" s="1518" t="s">
        <v>1078</v>
      </c>
      <c r="AI1013" s="1519" t="s">
        <v>1078</v>
      </c>
      <c r="AJ1013" s="1517" t="s">
        <v>1078</v>
      </c>
      <c r="AK1013" s="1518" t="s">
        <v>1078</v>
      </c>
      <c r="AL1013" s="1519" t="s">
        <v>1078</v>
      </c>
      <c r="AM1013" s="1517" t="s">
        <v>1078</v>
      </c>
      <c r="AN1013" s="1518" t="s">
        <v>1078</v>
      </c>
      <c r="AO1013" s="1519" t="s">
        <v>1078</v>
      </c>
    </row>
    <row r="1014" spans="1:41">
      <c r="A1014" s="1349" t="s">
        <v>4613</v>
      </c>
      <c r="B1014" s="1350" t="s">
        <v>4614</v>
      </c>
      <c r="C1014" s="1517" t="s">
        <v>1078</v>
      </c>
      <c r="D1014" s="1518" t="s">
        <v>1078</v>
      </c>
      <c r="E1014" s="1519" t="s">
        <v>1078</v>
      </c>
      <c r="F1014" s="1517" t="s">
        <v>1078</v>
      </c>
      <c r="G1014" s="1518" t="s">
        <v>1078</v>
      </c>
      <c r="H1014" s="1519" t="s">
        <v>1078</v>
      </c>
      <c r="I1014" s="1517" t="s">
        <v>1078</v>
      </c>
      <c r="J1014" s="1518" t="s">
        <v>1078</v>
      </c>
      <c r="K1014" s="1519" t="s">
        <v>1078</v>
      </c>
      <c r="L1014" s="1517" t="s">
        <v>1078</v>
      </c>
      <c r="M1014" s="1518" t="s">
        <v>1078</v>
      </c>
      <c r="N1014" s="1519" t="s">
        <v>1078</v>
      </c>
      <c r="O1014" s="1517" t="s">
        <v>1078</v>
      </c>
      <c r="P1014" s="1518" t="s">
        <v>1078</v>
      </c>
      <c r="Q1014" s="1519" t="s">
        <v>1078</v>
      </c>
      <c r="R1014" s="1517" t="s">
        <v>1078</v>
      </c>
      <c r="S1014" s="1518" t="s">
        <v>1078</v>
      </c>
      <c r="T1014" s="1519" t="s">
        <v>1078</v>
      </c>
      <c r="U1014" s="1517" t="s">
        <v>1078</v>
      </c>
      <c r="V1014" s="1518" t="s">
        <v>1078</v>
      </c>
      <c r="W1014" s="1519" t="s">
        <v>1078</v>
      </c>
      <c r="X1014" s="1517" t="s">
        <v>1078</v>
      </c>
      <c r="Y1014" s="1518" t="s">
        <v>1078</v>
      </c>
      <c r="Z1014" s="1519" t="s">
        <v>1078</v>
      </c>
      <c r="AA1014" s="1517" t="s">
        <v>1078</v>
      </c>
      <c r="AB1014" s="1518" t="s">
        <v>1078</v>
      </c>
      <c r="AC1014" s="1519" t="s">
        <v>1078</v>
      </c>
      <c r="AD1014" s="1517" t="s">
        <v>1078</v>
      </c>
      <c r="AE1014" s="1518" t="s">
        <v>1078</v>
      </c>
      <c r="AF1014" s="1519" t="s">
        <v>1078</v>
      </c>
      <c r="AG1014" s="1517" t="s">
        <v>1078</v>
      </c>
      <c r="AH1014" s="1518" t="s">
        <v>1078</v>
      </c>
      <c r="AI1014" s="1519" t="s">
        <v>1078</v>
      </c>
      <c r="AJ1014" s="1517" t="s">
        <v>1078</v>
      </c>
      <c r="AK1014" s="1518" t="s">
        <v>1078</v>
      </c>
      <c r="AL1014" s="1519" t="s">
        <v>1078</v>
      </c>
      <c r="AM1014" s="1517" t="s">
        <v>1078</v>
      </c>
      <c r="AN1014" s="1518" t="s">
        <v>1078</v>
      </c>
      <c r="AO1014" s="1519" t="s">
        <v>1078</v>
      </c>
    </row>
    <row r="1015" spans="1:41">
      <c r="A1015" s="1349" t="s">
        <v>4615</v>
      </c>
      <c r="B1015" s="1350" t="s">
        <v>4616</v>
      </c>
      <c r="C1015" s="1517" t="s">
        <v>1078</v>
      </c>
      <c r="D1015" s="1518" t="s">
        <v>1078</v>
      </c>
      <c r="E1015" s="1519" t="s">
        <v>1078</v>
      </c>
      <c r="F1015" s="1517" t="s">
        <v>1078</v>
      </c>
      <c r="G1015" s="1518" t="s">
        <v>1078</v>
      </c>
      <c r="H1015" s="1519" t="s">
        <v>1078</v>
      </c>
      <c r="I1015" s="1517" t="s">
        <v>1078</v>
      </c>
      <c r="J1015" s="1518" t="s">
        <v>1078</v>
      </c>
      <c r="K1015" s="1519" t="s">
        <v>1078</v>
      </c>
      <c r="L1015" s="1517" t="s">
        <v>1078</v>
      </c>
      <c r="M1015" s="1518" t="s">
        <v>1078</v>
      </c>
      <c r="N1015" s="1519" t="s">
        <v>1078</v>
      </c>
      <c r="O1015" s="1517" t="s">
        <v>1078</v>
      </c>
      <c r="P1015" s="1518" t="s">
        <v>1078</v>
      </c>
      <c r="Q1015" s="1519" t="s">
        <v>1078</v>
      </c>
      <c r="R1015" s="1517" t="s">
        <v>1078</v>
      </c>
      <c r="S1015" s="1518" t="s">
        <v>1078</v>
      </c>
      <c r="T1015" s="1519" t="s">
        <v>1078</v>
      </c>
      <c r="U1015" s="1517" t="s">
        <v>1078</v>
      </c>
      <c r="V1015" s="1518" t="s">
        <v>1078</v>
      </c>
      <c r="W1015" s="1519" t="s">
        <v>1078</v>
      </c>
      <c r="X1015" s="1517" t="s">
        <v>1078</v>
      </c>
      <c r="Y1015" s="1518" t="s">
        <v>1078</v>
      </c>
      <c r="Z1015" s="1519" t="s">
        <v>1078</v>
      </c>
      <c r="AA1015" s="1517" t="s">
        <v>1078</v>
      </c>
      <c r="AB1015" s="1518" t="s">
        <v>1078</v>
      </c>
      <c r="AC1015" s="1519" t="s">
        <v>1078</v>
      </c>
      <c r="AD1015" s="1517" t="s">
        <v>1078</v>
      </c>
      <c r="AE1015" s="1518" t="s">
        <v>1078</v>
      </c>
      <c r="AF1015" s="1519" t="s">
        <v>1078</v>
      </c>
      <c r="AG1015" s="1517" t="s">
        <v>1078</v>
      </c>
      <c r="AH1015" s="1518" t="s">
        <v>1078</v>
      </c>
      <c r="AI1015" s="1519" t="s">
        <v>1078</v>
      </c>
      <c r="AJ1015" s="1517" t="s">
        <v>1078</v>
      </c>
      <c r="AK1015" s="1518" t="s">
        <v>1078</v>
      </c>
      <c r="AL1015" s="1519" t="s">
        <v>1078</v>
      </c>
      <c r="AM1015" s="1517" t="s">
        <v>1078</v>
      </c>
      <c r="AN1015" s="1518" t="s">
        <v>1078</v>
      </c>
      <c r="AO1015" s="1519" t="s">
        <v>1078</v>
      </c>
    </row>
    <row r="1016" spans="1:41">
      <c r="A1016" s="1349" t="s">
        <v>4617</v>
      </c>
      <c r="B1016" s="1350" t="s">
        <v>4618</v>
      </c>
      <c r="C1016" s="1517" t="s">
        <v>1078</v>
      </c>
      <c r="D1016" s="1518" t="s">
        <v>1078</v>
      </c>
      <c r="E1016" s="1519" t="s">
        <v>1078</v>
      </c>
      <c r="F1016" s="1517" t="s">
        <v>1078</v>
      </c>
      <c r="G1016" s="1518" t="s">
        <v>1078</v>
      </c>
      <c r="H1016" s="1519" t="s">
        <v>1078</v>
      </c>
      <c r="I1016" s="1517" t="s">
        <v>1078</v>
      </c>
      <c r="J1016" s="1518" t="s">
        <v>1078</v>
      </c>
      <c r="K1016" s="1519" t="s">
        <v>1078</v>
      </c>
      <c r="L1016" s="1517" t="s">
        <v>1078</v>
      </c>
      <c r="M1016" s="1518" t="s">
        <v>1078</v>
      </c>
      <c r="N1016" s="1519" t="s">
        <v>1078</v>
      </c>
      <c r="O1016" s="1517" t="s">
        <v>1078</v>
      </c>
      <c r="P1016" s="1518" t="s">
        <v>1078</v>
      </c>
      <c r="Q1016" s="1519" t="s">
        <v>1078</v>
      </c>
      <c r="R1016" s="1517" t="s">
        <v>1078</v>
      </c>
      <c r="S1016" s="1518" t="s">
        <v>1078</v>
      </c>
      <c r="T1016" s="1519" t="s">
        <v>1078</v>
      </c>
      <c r="U1016" s="1517" t="s">
        <v>1078</v>
      </c>
      <c r="V1016" s="1518" t="s">
        <v>1078</v>
      </c>
      <c r="W1016" s="1519" t="s">
        <v>1078</v>
      </c>
      <c r="X1016" s="1517" t="s">
        <v>1078</v>
      </c>
      <c r="Y1016" s="1518" t="s">
        <v>1078</v>
      </c>
      <c r="Z1016" s="1519" t="s">
        <v>1078</v>
      </c>
      <c r="AA1016" s="1517" t="s">
        <v>1078</v>
      </c>
      <c r="AB1016" s="1518" t="s">
        <v>1078</v>
      </c>
      <c r="AC1016" s="1519" t="s">
        <v>1078</v>
      </c>
      <c r="AD1016" s="1517" t="s">
        <v>1078</v>
      </c>
      <c r="AE1016" s="1518" t="s">
        <v>1078</v>
      </c>
      <c r="AF1016" s="1519" t="s">
        <v>1078</v>
      </c>
      <c r="AG1016" s="1517" t="s">
        <v>1078</v>
      </c>
      <c r="AH1016" s="1518" t="s">
        <v>1078</v>
      </c>
      <c r="AI1016" s="1519" t="s">
        <v>1078</v>
      </c>
      <c r="AJ1016" s="1517" t="s">
        <v>1078</v>
      </c>
      <c r="AK1016" s="1518" t="s">
        <v>1078</v>
      </c>
      <c r="AL1016" s="1519" t="s">
        <v>1078</v>
      </c>
      <c r="AM1016" s="1517" t="s">
        <v>1078</v>
      </c>
      <c r="AN1016" s="1518" t="s">
        <v>1078</v>
      </c>
      <c r="AO1016" s="1519" t="s">
        <v>1078</v>
      </c>
    </row>
    <row r="1017" spans="1:41">
      <c r="A1017" s="1349" t="s">
        <v>4619</v>
      </c>
      <c r="B1017" s="1350" t="s">
        <v>4620</v>
      </c>
      <c r="C1017" s="1517" t="s">
        <v>1078</v>
      </c>
      <c r="D1017" s="1518" t="s">
        <v>1078</v>
      </c>
      <c r="E1017" s="1519" t="s">
        <v>1078</v>
      </c>
      <c r="F1017" s="1517" t="s">
        <v>1078</v>
      </c>
      <c r="G1017" s="1518" t="s">
        <v>1078</v>
      </c>
      <c r="H1017" s="1519" t="s">
        <v>1078</v>
      </c>
      <c r="I1017" s="1517" t="s">
        <v>1078</v>
      </c>
      <c r="J1017" s="1518" t="s">
        <v>1078</v>
      </c>
      <c r="K1017" s="1519" t="s">
        <v>1078</v>
      </c>
      <c r="L1017" s="1517" t="s">
        <v>1078</v>
      </c>
      <c r="M1017" s="1518" t="s">
        <v>1078</v>
      </c>
      <c r="N1017" s="1519" t="s">
        <v>1078</v>
      </c>
      <c r="O1017" s="1517" t="s">
        <v>1078</v>
      </c>
      <c r="P1017" s="1518" t="s">
        <v>1078</v>
      </c>
      <c r="Q1017" s="1519" t="s">
        <v>1078</v>
      </c>
      <c r="R1017" s="1517" t="s">
        <v>1078</v>
      </c>
      <c r="S1017" s="1518" t="s">
        <v>1078</v>
      </c>
      <c r="T1017" s="1519" t="s">
        <v>1078</v>
      </c>
      <c r="U1017" s="1517" t="s">
        <v>1078</v>
      </c>
      <c r="V1017" s="1518" t="s">
        <v>1078</v>
      </c>
      <c r="W1017" s="1519" t="s">
        <v>1078</v>
      </c>
      <c r="X1017" s="1517" t="s">
        <v>1078</v>
      </c>
      <c r="Y1017" s="1518" t="s">
        <v>1078</v>
      </c>
      <c r="Z1017" s="1519" t="s">
        <v>1078</v>
      </c>
      <c r="AA1017" s="1517" t="s">
        <v>1078</v>
      </c>
      <c r="AB1017" s="1518" t="s">
        <v>1078</v>
      </c>
      <c r="AC1017" s="1519" t="s">
        <v>1078</v>
      </c>
      <c r="AD1017" s="1517" t="s">
        <v>1078</v>
      </c>
      <c r="AE1017" s="1518" t="s">
        <v>1078</v>
      </c>
      <c r="AF1017" s="1519" t="s">
        <v>1078</v>
      </c>
      <c r="AG1017" s="1517" t="s">
        <v>1078</v>
      </c>
      <c r="AH1017" s="1518" t="s">
        <v>1078</v>
      </c>
      <c r="AI1017" s="1519" t="s">
        <v>1078</v>
      </c>
      <c r="AJ1017" s="1517" t="s">
        <v>1078</v>
      </c>
      <c r="AK1017" s="1518" t="s">
        <v>1078</v>
      </c>
      <c r="AL1017" s="1519" t="s">
        <v>1078</v>
      </c>
      <c r="AM1017" s="1517" t="s">
        <v>1078</v>
      </c>
      <c r="AN1017" s="1518" t="s">
        <v>1078</v>
      </c>
      <c r="AO1017" s="1519" t="s">
        <v>1078</v>
      </c>
    </row>
    <row r="1018" spans="1:41">
      <c r="A1018" s="1349" t="s">
        <v>4621</v>
      </c>
      <c r="B1018" s="1350" t="s">
        <v>4622</v>
      </c>
      <c r="C1018" s="1516" t="s">
        <v>1078</v>
      </c>
      <c r="D1018" s="1485" t="s">
        <v>1078</v>
      </c>
      <c r="E1018" s="1486" t="s">
        <v>1078</v>
      </c>
      <c r="F1018" s="1516" t="s">
        <v>1078</v>
      </c>
      <c r="G1018" s="1485" t="s">
        <v>1078</v>
      </c>
      <c r="H1018" s="1486" t="s">
        <v>1078</v>
      </c>
      <c r="I1018" s="1516" t="s">
        <v>1078</v>
      </c>
      <c r="J1018" s="1485" t="s">
        <v>1078</v>
      </c>
      <c r="K1018" s="1486" t="s">
        <v>1078</v>
      </c>
      <c r="L1018" s="1516" t="s">
        <v>1078</v>
      </c>
      <c r="M1018" s="1485" t="s">
        <v>1078</v>
      </c>
      <c r="N1018" s="1486" t="s">
        <v>1078</v>
      </c>
      <c r="O1018" s="1516" t="s">
        <v>1078</v>
      </c>
      <c r="P1018" s="1485" t="s">
        <v>1078</v>
      </c>
      <c r="Q1018" s="1486" t="s">
        <v>1078</v>
      </c>
      <c r="R1018" s="1516" t="s">
        <v>1078</v>
      </c>
      <c r="S1018" s="1485" t="s">
        <v>1078</v>
      </c>
      <c r="T1018" s="1486" t="s">
        <v>1078</v>
      </c>
      <c r="U1018" s="1516" t="s">
        <v>1078</v>
      </c>
      <c r="V1018" s="1485" t="s">
        <v>1078</v>
      </c>
      <c r="W1018" s="1486" t="s">
        <v>1078</v>
      </c>
      <c r="X1018" s="1516" t="s">
        <v>1078</v>
      </c>
      <c r="Y1018" s="1485" t="s">
        <v>1078</v>
      </c>
      <c r="Z1018" s="1486" t="s">
        <v>1078</v>
      </c>
      <c r="AA1018" s="1516" t="s">
        <v>1078</v>
      </c>
      <c r="AB1018" s="1485" t="s">
        <v>1078</v>
      </c>
      <c r="AC1018" s="1486" t="s">
        <v>1078</v>
      </c>
      <c r="AD1018" s="1516" t="s">
        <v>1078</v>
      </c>
      <c r="AE1018" s="1485" t="s">
        <v>1078</v>
      </c>
      <c r="AF1018" s="1486" t="s">
        <v>1078</v>
      </c>
      <c r="AG1018" s="1516" t="s">
        <v>1078</v>
      </c>
      <c r="AH1018" s="1485" t="s">
        <v>1078</v>
      </c>
      <c r="AI1018" s="1486" t="s">
        <v>1078</v>
      </c>
      <c r="AJ1018" s="1516" t="s">
        <v>1078</v>
      </c>
      <c r="AK1018" s="1485" t="s">
        <v>1078</v>
      </c>
      <c r="AL1018" s="1486" t="s">
        <v>1078</v>
      </c>
      <c r="AM1018" s="1516" t="s">
        <v>1078</v>
      </c>
      <c r="AN1018" s="1485" t="s">
        <v>1078</v>
      </c>
      <c r="AO1018" s="1486" t="s">
        <v>1078</v>
      </c>
    </row>
    <row r="1019" spans="1:41">
      <c r="A1019" s="1745" t="s">
        <v>4623</v>
      </c>
      <c r="B1019" s="1309" t="s">
        <v>4624</v>
      </c>
      <c r="C1019" s="1530" t="s">
        <v>1078</v>
      </c>
      <c r="D1019" s="1481" t="s">
        <v>1078</v>
      </c>
      <c r="E1019" s="1482" t="s">
        <v>1078</v>
      </c>
      <c r="F1019" s="1530" t="s">
        <v>1078</v>
      </c>
      <c r="G1019" s="1481" t="s">
        <v>1078</v>
      </c>
      <c r="H1019" s="1482" t="s">
        <v>1078</v>
      </c>
      <c r="I1019" s="1530" t="s">
        <v>1078</v>
      </c>
      <c r="J1019" s="1481" t="s">
        <v>1078</v>
      </c>
      <c r="K1019" s="1482" t="s">
        <v>1078</v>
      </c>
      <c r="L1019" s="1530" t="s">
        <v>1078</v>
      </c>
      <c r="M1019" s="1481" t="s">
        <v>1078</v>
      </c>
      <c r="N1019" s="1482" t="s">
        <v>1078</v>
      </c>
      <c r="O1019" s="1530" t="s">
        <v>1078</v>
      </c>
      <c r="P1019" s="1481" t="s">
        <v>1078</v>
      </c>
      <c r="Q1019" s="1482" t="s">
        <v>1078</v>
      </c>
      <c r="R1019" s="1530" t="s">
        <v>1078</v>
      </c>
      <c r="S1019" s="1481" t="s">
        <v>1078</v>
      </c>
      <c r="T1019" s="1482" t="s">
        <v>1078</v>
      </c>
      <c r="U1019" s="1530" t="s">
        <v>1078</v>
      </c>
      <c r="V1019" s="1481" t="s">
        <v>1078</v>
      </c>
      <c r="W1019" s="1482" t="s">
        <v>1078</v>
      </c>
      <c r="X1019" s="1530" t="s">
        <v>1078</v>
      </c>
      <c r="Y1019" s="1481" t="s">
        <v>1078</v>
      </c>
      <c r="Z1019" s="1482" t="s">
        <v>1078</v>
      </c>
      <c r="AA1019" s="1530" t="s">
        <v>1078</v>
      </c>
      <c r="AB1019" s="1481" t="s">
        <v>1078</v>
      </c>
      <c r="AC1019" s="1482" t="s">
        <v>1078</v>
      </c>
      <c r="AD1019" s="1530" t="s">
        <v>1078</v>
      </c>
      <c r="AE1019" s="1481" t="s">
        <v>1078</v>
      </c>
      <c r="AF1019" s="1482" t="s">
        <v>1078</v>
      </c>
      <c r="AG1019" s="1530" t="s">
        <v>1078</v>
      </c>
      <c r="AH1019" s="1481" t="s">
        <v>1078</v>
      </c>
      <c r="AI1019" s="1482" t="s">
        <v>1078</v>
      </c>
      <c r="AJ1019" s="1530" t="s">
        <v>1078</v>
      </c>
      <c r="AK1019" s="1481" t="s">
        <v>1078</v>
      </c>
      <c r="AL1019" s="1482" t="s">
        <v>1078</v>
      </c>
      <c r="AM1019" s="1530" t="s">
        <v>1078</v>
      </c>
      <c r="AN1019" s="1481" t="s">
        <v>1078</v>
      </c>
      <c r="AO1019" s="1482" t="s">
        <v>1078</v>
      </c>
    </row>
    <row r="1020" spans="1:41">
      <c r="A1020" s="1358" t="s">
        <v>4625</v>
      </c>
      <c r="B1020" s="1143" t="s">
        <v>4626</v>
      </c>
      <c r="C1020" s="1524" t="s">
        <v>1078</v>
      </c>
      <c r="D1020" s="1525" t="s">
        <v>1078</v>
      </c>
      <c r="E1020" s="1526" t="s">
        <v>1078</v>
      </c>
      <c r="F1020" s="1524" t="s">
        <v>1078</v>
      </c>
      <c r="G1020" s="1525" t="s">
        <v>1078</v>
      </c>
      <c r="H1020" s="1526" t="s">
        <v>1078</v>
      </c>
      <c r="I1020" s="1524" t="s">
        <v>1078</v>
      </c>
      <c r="J1020" s="1525" t="s">
        <v>1078</v>
      </c>
      <c r="K1020" s="1526" t="s">
        <v>1078</v>
      </c>
      <c r="L1020" s="1524" t="s">
        <v>1078</v>
      </c>
      <c r="M1020" s="1525" t="s">
        <v>1078</v>
      </c>
      <c r="N1020" s="1526" t="s">
        <v>1078</v>
      </c>
      <c r="O1020" s="1524" t="s">
        <v>1078</v>
      </c>
      <c r="P1020" s="1525" t="s">
        <v>1078</v>
      </c>
      <c r="Q1020" s="1526" t="s">
        <v>1078</v>
      </c>
      <c r="R1020" s="1524" t="s">
        <v>1078</v>
      </c>
      <c r="S1020" s="1525" t="s">
        <v>1078</v>
      </c>
      <c r="T1020" s="1526" t="s">
        <v>1078</v>
      </c>
      <c r="U1020" s="1524" t="s">
        <v>1078</v>
      </c>
      <c r="V1020" s="1525" t="s">
        <v>1078</v>
      </c>
      <c r="W1020" s="1526" t="s">
        <v>1078</v>
      </c>
      <c r="X1020" s="1524" t="s">
        <v>1078</v>
      </c>
      <c r="Y1020" s="1525" t="s">
        <v>1078</v>
      </c>
      <c r="Z1020" s="1526" t="s">
        <v>1078</v>
      </c>
      <c r="AA1020" s="1524" t="s">
        <v>1078</v>
      </c>
      <c r="AB1020" s="1525" t="s">
        <v>1078</v>
      </c>
      <c r="AC1020" s="1526" t="s">
        <v>1078</v>
      </c>
      <c r="AD1020" s="1524" t="s">
        <v>1078</v>
      </c>
      <c r="AE1020" s="1525" t="s">
        <v>1078</v>
      </c>
      <c r="AF1020" s="1526" t="s">
        <v>1078</v>
      </c>
      <c r="AG1020" s="1524" t="s">
        <v>1078</v>
      </c>
      <c r="AH1020" s="1525" t="s">
        <v>1078</v>
      </c>
      <c r="AI1020" s="1526" t="s">
        <v>1078</v>
      </c>
      <c r="AJ1020" s="1524" t="s">
        <v>1078</v>
      </c>
      <c r="AK1020" s="1525" t="s">
        <v>1078</v>
      </c>
      <c r="AL1020" s="1526" t="s">
        <v>1078</v>
      </c>
      <c r="AM1020" s="1524" t="s">
        <v>1078</v>
      </c>
      <c r="AN1020" s="1525" t="s">
        <v>1078</v>
      </c>
      <c r="AO1020" s="1526" t="s">
        <v>1078</v>
      </c>
    </row>
    <row r="1021" spans="1:41">
      <c r="A1021" s="1342" t="s">
        <v>4629</v>
      </c>
      <c r="B1021" s="1139" t="s">
        <v>4630</v>
      </c>
      <c r="C1021" s="1534"/>
      <c r="D1021" s="1456" t="s">
        <v>1078</v>
      </c>
      <c r="E1021" s="1535"/>
      <c r="F1021" s="1534"/>
      <c r="G1021" s="1456" t="s">
        <v>1078</v>
      </c>
      <c r="H1021" s="1535"/>
      <c r="I1021" s="1534"/>
      <c r="J1021" s="1456" t="s">
        <v>1078</v>
      </c>
      <c r="K1021" s="1535"/>
      <c r="L1021" s="1534"/>
      <c r="M1021" s="1456" t="s">
        <v>1078</v>
      </c>
      <c r="N1021" s="1535"/>
      <c r="O1021" s="1534"/>
      <c r="P1021" s="1456" t="s">
        <v>1078</v>
      </c>
      <c r="Q1021" s="1535"/>
      <c r="R1021" s="1534"/>
      <c r="S1021" s="1456" t="s">
        <v>1078</v>
      </c>
      <c r="T1021" s="1535"/>
      <c r="U1021" s="1534"/>
      <c r="V1021" s="1456" t="s">
        <v>1078</v>
      </c>
      <c r="W1021" s="1535"/>
      <c r="X1021" s="1534"/>
      <c r="Y1021" s="1456" t="s">
        <v>1078</v>
      </c>
      <c r="Z1021" s="1535"/>
      <c r="AA1021" s="1534"/>
      <c r="AB1021" s="1456" t="s">
        <v>1078</v>
      </c>
      <c r="AC1021" s="1535"/>
      <c r="AD1021" s="1534"/>
      <c r="AE1021" s="1456" t="s">
        <v>1078</v>
      </c>
      <c r="AF1021" s="1535"/>
      <c r="AG1021" s="1534"/>
      <c r="AH1021" s="1456" t="s">
        <v>1078</v>
      </c>
      <c r="AI1021" s="1535"/>
      <c r="AJ1021" s="1534"/>
      <c r="AK1021" s="1456" t="s">
        <v>1078</v>
      </c>
      <c r="AL1021" s="1535"/>
      <c r="AM1021" s="1534"/>
      <c r="AN1021" s="1456" t="s">
        <v>1078</v>
      </c>
      <c r="AO1021" s="1535"/>
    </row>
    <row r="1022" spans="1:41" ht="19.5" thickBot="1">
      <c r="A1022" s="1365" t="s">
        <v>4151</v>
      </c>
      <c r="B1022" s="1141" t="s">
        <v>4152</v>
      </c>
      <c r="C1022" s="1366"/>
      <c r="D1022" s="1245" t="s">
        <v>1078</v>
      </c>
      <c r="E1022" s="1212"/>
      <c r="F1022" s="1366"/>
      <c r="G1022" s="1245" t="s">
        <v>1078</v>
      </c>
      <c r="H1022" s="1212"/>
      <c r="I1022" s="1366"/>
      <c r="J1022" s="1245" t="s">
        <v>1078</v>
      </c>
      <c r="K1022" s="1212"/>
      <c r="L1022" s="1366"/>
      <c r="M1022" s="1245" t="s">
        <v>1078</v>
      </c>
      <c r="N1022" s="1212"/>
      <c r="O1022" s="1366"/>
      <c r="P1022" s="1245" t="s">
        <v>1078</v>
      </c>
      <c r="Q1022" s="1212"/>
      <c r="R1022" s="1366"/>
      <c r="S1022" s="1245" t="s">
        <v>1078</v>
      </c>
      <c r="T1022" s="1212"/>
      <c r="U1022" s="1366"/>
      <c r="V1022" s="1245" t="s">
        <v>1078</v>
      </c>
      <c r="W1022" s="1212"/>
      <c r="X1022" s="1366"/>
      <c r="Y1022" s="1245" t="s">
        <v>1078</v>
      </c>
      <c r="Z1022" s="1212"/>
      <c r="AA1022" s="1366"/>
      <c r="AB1022" s="1245" t="s">
        <v>1078</v>
      </c>
      <c r="AC1022" s="1212"/>
      <c r="AD1022" s="1366"/>
      <c r="AE1022" s="1245" t="s">
        <v>1078</v>
      </c>
      <c r="AF1022" s="1212"/>
      <c r="AG1022" s="1366"/>
      <c r="AH1022" s="1245" t="s">
        <v>1078</v>
      </c>
      <c r="AI1022" s="1212"/>
      <c r="AJ1022" s="1366"/>
      <c r="AK1022" s="1245" t="s">
        <v>1078</v>
      </c>
      <c r="AL1022" s="1212"/>
      <c r="AM1022" s="1366"/>
      <c r="AN1022" s="1245" t="s">
        <v>1078</v>
      </c>
      <c r="AO1022" s="1212"/>
    </row>
    <row r="1023" spans="1:41" ht="19.5" thickTop="1">
      <c r="A1023" s="1367" t="s">
        <v>4731</v>
      </c>
      <c r="B1023" s="1368" t="s">
        <v>4732</v>
      </c>
      <c r="C1023" s="1369"/>
      <c r="D1023" s="1370"/>
      <c r="E1023" s="1371"/>
      <c r="F1023" s="1369"/>
      <c r="G1023" s="1370"/>
      <c r="H1023" s="1371"/>
      <c r="I1023" s="1369"/>
      <c r="J1023" s="1370"/>
      <c r="K1023" s="1371"/>
      <c r="L1023" s="1369"/>
      <c r="M1023" s="1370"/>
      <c r="N1023" s="1371"/>
      <c r="O1023" s="1369"/>
      <c r="P1023" s="1370"/>
      <c r="Q1023" s="1371"/>
      <c r="R1023" s="1369"/>
      <c r="S1023" s="1370"/>
      <c r="T1023" s="1371"/>
      <c r="U1023" s="1369"/>
      <c r="V1023" s="1370"/>
      <c r="W1023" s="1371"/>
      <c r="X1023" s="1369"/>
      <c r="Y1023" s="1370"/>
      <c r="Z1023" s="1371"/>
      <c r="AA1023" s="1369"/>
      <c r="AB1023" s="1776" t="s">
        <v>6792</v>
      </c>
      <c r="AC1023" s="1371" t="s">
        <v>6787</v>
      </c>
      <c r="AD1023" s="1369"/>
      <c r="AE1023" s="1370"/>
      <c r="AF1023" s="1371"/>
      <c r="AG1023" s="1369"/>
      <c r="AH1023" s="1370"/>
      <c r="AI1023" s="1371"/>
      <c r="AJ1023" s="1369"/>
      <c r="AK1023" s="1370"/>
      <c r="AL1023" s="1371"/>
      <c r="AM1023" s="1369"/>
      <c r="AN1023" s="1370"/>
      <c r="AO1023" s="1371"/>
    </row>
    <row r="1024" spans="1:41">
      <c r="A1024" s="1372" t="s">
        <v>2240</v>
      </c>
      <c r="B1024" s="1160" t="s">
        <v>4154</v>
      </c>
      <c r="C1024" s="1328"/>
      <c r="D1024" s="1477">
        <v>5</v>
      </c>
      <c r="E1024" s="1209"/>
      <c r="F1024" s="1328"/>
      <c r="G1024" s="1477">
        <v>5</v>
      </c>
      <c r="H1024" s="1209"/>
      <c r="I1024" s="1328"/>
      <c r="J1024" s="1477">
        <v>5</v>
      </c>
      <c r="K1024" s="1209"/>
      <c r="L1024" s="1328"/>
      <c r="M1024" s="1477">
        <v>5</v>
      </c>
      <c r="N1024" s="1209"/>
      <c r="O1024" s="1328"/>
      <c r="P1024" s="1477">
        <v>5</v>
      </c>
      <c r="Q1024" s="1209"/>
      <c r="R1024" s="1328"/>
      <c r="S1024" s="1477">
        <v>5</v>
      </c>
      <c r="T1024" s="1209"/>
      <c r="U1024" s="1328"/>
      <c r="V1024" s="1477">
        <v>5</v>
      </c>
      <c r="W1024" s="1209"/>
      <c r="X1024" s="1328"/>
      <c r="Y1024" s="1477">
        <v>5</v>
      </c>
      <c r="Z1024" s="1209"/>
      <c r="AA1024" s="1328"/>
      <c r="AB1024" s="1477">
        <v>5</v>
      </c>
      <c r="AC1024" s="1209"/>
      <c r="AD1024" s="1328"/>
      <c r="AE1024" s="1477">
        <v>5</v>
      </c>
      <c r="AF1024" s="1209"/>
      <c r="AG1024" s="1328"/>
      <c r="AH1024" s="1477">
        <v>5</v>
      </c>
      <c r="AI1024" s="1209"/>
      <c r="AJ1024" s="1328"/>
      <c r="AK1024" s="1477">
        <v>5</v>
      </c>
      <c r="AL1024" s="1209"/>
      <c r="AM1024" s="1328"/>
      <c r="AN1024" s="1477">
        <v>5</v>
      </c>
      <c r="AO1024" s="1209"/>
    </row>
    <row r="1025" spans="1:41">
      <c r="A1025" s="1372" t="s">
        <v>2241</v>
      </c>
      <c r="B1025" s="1160" t="s">
        <v>4156</v>
      </c>
      <c r="C1025" s="1328"/>
      <c r="D1025" s="1373">
        <v>6</v>
      </c>
      <c r="E1025" s="1209"/>
      <c r="F1025" s="1328"/>
      <c r="G1025" s="1373">
        <v>6</v>
      </c>
      <c r="H1025" s="1209"/>
      <c r="I1025" s="1328"/>
      <c r="J1025" s="1373">
        <v>6</v>
      </c>
      <c r="K1025" s="1209"/>
      <c r="L1025" s="1328"/>
      <c r="M1025" s="1373">
        <v>6</v>
      </c>
      <c r="N1025" s="1209"/>
      <c r="O1025" s="1328"/>
      <c r="P1025" s="1373">
        <v>6</v>
      </c>
      <c r="Q1025" s="1209"/>
      <c r="R1025" s="1328"/>
      <c r="S1025" s="1373">
        <v>6</v>
      </c>
      <c r="T1025" s="1209"/>
      <c r="U1025" s="1328"/>
      <c r="V1025" s="1373">
        <v>6</v>
      </c>
      <c r="W1025" s="1209"/>
      <c r="X1025" s="1328"/>
      <c r="Y1025" s="1373">
        <v>6</v>
      </c>
      <c r="Z1025" s="1209"/>
      <c r="AA1025" s="1328"/>
      <c r="AB1025" s="1373">
        <v>6</v>
      </c>
      <c r="AC1025" s="1209"/>
      <c r="AD1025" s="1328"/>
      <c r="AE1025" s="1373">
        <v>6</v>
      </c>
      <c r="AF1025" s="1209"/>
      <c r="AG1025" s="1328"/>
      <c r="AH1025" s="1373">
        <v>6</v>
      </c>
      <c r="AI1025" s="1209"/>
      <c r="AJ1025" s="1328"/>
      <c r="AK1025" s="1373">
        <v>6</v>
      </c>
      <c r="AL1025" s="1209"/>
      <c r="AM1025" s="1328"/>
      <c r="AN1025" s="1373">
        <v>6</v>
      </c>
      <c r="AO1025" s="1209"/>
    </row>
    <row r="1026" spans="1:41">
      <c r="A1026" s="1374" t="s">
        <v>4436</v>
      </c>
      <c r="B1026" s="1139" t="s">
        <v>4098</v>
      </c>
      <c r="C1026" s="1328"/>
      <c r="D1026" s="1208" t="s">
        <v>6640</v>
      </c>
      <c r="E1026" s="1209"/>
      <c r="F1026" s="1328"/>
      <c r="G1026" s="1208" t="s">
        <v>6676</v>
      </c>
      <c r="H1026" s="1209"/>
      <c r="I1026" s="1328"/>
      <c r="J1026" s="1208" t="s">
        <v>6692</v>
      </c>
      <c r="K1026" s="1209"/>
      <c r="L1026" s="1328"/>
      <c r="M1026" s="1208" t="s">
        <v>6707</v>
      </c>
      <c r="N1026" s="1209"/>
      <c r="O1026" s="1328"/>
      <c r="P1026" s="1208" t="s">
        <v>6736</v>
      </c>
      <c r="Q1026" s="1209"/>
      <c r="R1026" s="1328"/>
      <c r="S1026" s="1208" t="s">
        <v>6747</v>
      </c>
      <c r="T1026" s="1209"/>
      <c r="U1026" s="1328"/>
      <c r="V1026" s="1208" t="s">
        <v>6764</v>
      </c>
      <c r="W1026" s="1209"/>
      <c r="X1026" s="1328"/>
      <c r="Y1026" s="1208" t="s">
        <v>6779</v>
      </c>
      <c r="Z1026" s="1209"/>
      <c r="AA1026" s="1328"/>
      <c r="AB1026" s="1208" t="s">
        <v>6779</v>
      </c>
      <c r="AC1026" s="1209"/>
      <c r="AD1026" s="1328"/>
      <c r="AE1026" s="1208" t="s">
        <v>6827</v>
      </c>
      <c r="AF1026" s="1209"/>
      <c r="AG1026" s="1328"/>
      <c r="AH1026" s="1208" t="s">
        <v>6841</v>
      </c>
      <c r="AI1026" s="1209"/>
      <c r="AJ1026" s="1328"/>
      <c r="AK1026" s="1208" t="s">
        <v>6852</v>
      </c>
      <c r="AL1026" s="1209"/>
      <c r="AM1026" s="1328"/>
      <c r="AN1026" s="1208" t="s">
        <v>6863</v>
      </c>
      <c r="AO1026" s="1209"/>
    </row>
    <row r="1027" spans="1:41">
      <c r="A1027" s="1374" t="s">
        <v>4438</v>
      </c>
      <c r="B1027" s="1139" t="s">
        <v>5776</v>
      </c>
      <c r="C1027" s="1328"/>
      <c r="D1027" s="1208" t="s">
        <v>6641</v>
      </c>
      <c r="E1027" s="1209"/>
      <c r="F1027" s="1328"/>
      <c r="G1027" s="1208" t="s">
        <v>6678</v>
      </c>
      <c r="H1027" s="1209"/>
      <c r="I1027" s="1328"/>
      <c r="J1027" s="1208" t="s">
        <v>6694</v>
      </c>
      <c r="K1027" s="1209"/>
      <c r="L1027" s="1328"/>
      <c r="M1027" s="1208" t="s">
        <v>6708</v>
      </c>
      <c r="N1027" s="1209"/>
      <c r="O1027" s="1328"/>
      <c r="P1027" s="1208" t="s">
        <v>6737</v>
      </c>
      <c r="Q1027" s="1209"/>
      <c r="R1027" s="1328"/>
      <c r="S1027" s="1208" t="s">
        <v>6749</v>
      </c>
      <c r="T1027" s="1209"/>
      <c r="U1027" s="1328"/>
      <c r="V1027" s="1208" t="s">
        <v>6767</v>
      </c>
      <c r="W1027" s="1209"/>
      <c r="X1027" s="1328"/>
      <c r="Y1027" s="1208" t="s">
        <v>6780</v>
      </c>
      <c r="Z1027" s="1209"/>
      <c r="AA1027" s="1328"/>
      <c r="AB1027" s="1208" t="s">
        <v>6780</v>
      </c>
      <c r="AC1027" s="1209"/>
      <c r="AD1027" s="1328"/>
      <c r="AE1027" s="1208" t="s">
        <v>2261</v>
      </c>
      <c r="AF1027" s="1209"/>
      <c r="AG1027" s="1328"/>
      <c r="AH1027" s="1208" t="s">
        <v>2261</v>
      </c>
      <c r="AI1027" s="1209"/>
      <c r="AJ1027" s="1328"/>
      <c r="AK1027" s="1208" t="s">
        <v>2261</v>
      </c>
      <c r="AL1027" s="1209"/>
      <c r="AM1027" s="1328"/>
      <c r="AN1027" s="1208" t="s">
        <v>2261</v>
      </c>
      <c r="AO1027" s="1209"/>
    </row>
    <row r="1028" spans="1:41">
      <c r="A1028" s="1374" t="s">
        <v>4107</v>
      </c>
      <c r="B1028" s="1139" t="s">
        <v>5386</v>
      </c>
      <c r="C1028" s="1328"/>
      <c r="D1028" s="1208" t="s">
        <v>5138</v>
      </c>
      <c r="E1028" s="1209"/>
      <c r="F1028" s="1328"/>
      <c r="G1028" s="1208" t="s">
        <v>6677</v>
      </c>
      <c r="H1028" s="1209"/>
      <c r="I1028" s="1328"/>
      <c r="J1028" s="1208" t="s">
        <v>4413</v>
      </c>
      <c r="K1028" s="1209"/>
      <c r="L1028" s="1328"/>
      <c r="M1028" s="1208" t="s">
        <v>3182</v>
      </c>
      <c r="N1028" s="1209"/>
      <c r="O1028" s="1328"/>
      <c r="P1028" s="1208" t="s">
        <v>4413</v>
      </c>
      <c r="Q1028" s="1209"/>
      <c r="R1028" s="1328"/>
      <c r="S1028" s="1208" t="s">
        <v>6755</v>
      </c>
      <c r="T1028" s="1209"/>
      <c r="U1028" s="1328"/>
      <c r="V1028" s="1208" t="s">
        <v>3372</v>
      </c>
      <c r="W1028" s="1209"/>
      <c r="X1028" s="1328"/>
      <c r="Y1028" s="1208" t="s">
        <v>4413</v>
      </c>
      <c r="Z1028" s="1209"/>
      <c r="AA1028" s="1328"/>
      <c r="AB1028" s="1208" t="s">
        <v>4413</v>
      </c>
      <c r="AC1028" s="1209"/>
      <c r="AD1028" s="1328"/>
      <c r="AE1028" s="1208" t="s">
        <v>2261</v>
      </c>
      <c r="AF1028" s="1209"/>
      <c r="AG1028" s="1328"/>
      <c r="AH1028" s="1208" t="s">
        <v>2261</v>
      </c>
      <c r="AI1028" s="1209"/>
      <c r="AJ1028" s="1328"/>
      <c r="AK1028" s="1208" t="s">
        <v>2261</v>
      </c>
      <c r="AL1028" s="1209"/>
      <c r="AM1028" s="1328"/>
      <c r="AN1028" s="1208" t="s">
        <v>2261</v>
      </c>
      <c r="AO1028" s="1209"/>
    </row>
    <row r="1029" spans="1:41">
      <c r="A1029" s="1374" t="s">
        <v>4736</v>
      </c>
      <c r="B1029" s="1139" t="s">
        <v>4737</v>
      </c>
      <c r="C1029" s="1328"/>
      <c r="D1029" s="1208">
        <v>1</v>
      </c>
      <c r="E1029" s="1209"/>
      <c r="F1029" s="1328"/>
      <c r="G1029" s="1208">
        <v>1</v>
      </c>
      <c r="H1029" s="1209"/>
      <c r="I1029" s="1328"/>
      <c r="J1029" s="1208">
        <v>1</v>
      </c>
      <c r="K1029" s="1209"/>
      <c r="L1029" s="1328"/>
      <c r="M1029" s="1208">
        <v>1</v>
      </c>
      <c r="N1029" s="1209"/>
      <c r="O1029" s="1328"/>
      <c r="P1029" s="1208">
        <v>1</v>
      </c>
      <c r="Q1029" s="1209"/>
      <c r="R1029" s="1328"/>
      <c r="S1029" s="1208">
        <v>1</v>
      </c>
      <c r="T1029" s="1209"/>
      <c r="U1029" s="1328"/>
      <c r="V1029" s="1208">
        <v>1</v>
      </c>
      <c r="W1029" s="1209"/>
      <c r="X1029" s="1328"/>
      <c r="Y1029" s="1208">
        <v>1</v>
      </c>
      <c r="Z1029" s="1209"/>
      <c r="AA1029" s="1328"/>
      <c r="AB1029" s="1208">
        <v>1</v>
      </c>
      <c r="AC1029" s="1209"/>
      <c r="AD1029" s="1328"/>
      <c r="AE1029" s="1208" t="s">
        <v>2261</v>
      </c>
      <c r="AF1029" s="1209"/>
      <c r="AG1029" s="1328"/>
      <c r="AH1029" s="1208" t="s">
        <v>2261</v>
      </c>
      <c r="AI1029" s="1209"/>
      <c r="AJ1029" s="1328"/>
      <c r="AK1029" s="1208" t="s">
        <v>2261</v>
      </c>
      <c r="AL1029" s="1209"/>
      <c r="AM1029" s="1328"/>
      <c r="AN1029" s="1208" t="s">
        <v>2261</v>
      </c>
      <c r="AO1029" s="1209"/>
    </row>
    <row r="1030" spans="1:41">
      <c r="A1030" s="1374" t="s">
        <v>4738</v>
      </c>
      <c r="B1030" s="1139" t="s">
        <v>4739</v>
      </c>
      <c r="C1030" s="1328"/>
      <c r="D1030" s="1536" t="s">
        <v>4841</v>
      </c>
      <c r="E1030" s="1209" t="s">
        <v>6686</v>
      </c>
      <c r="F1030" s="1328"/>
      <c r="G1030" s="1536" t="s">
        <v>4841</v>
      </c>
      <c r="H1030" s="1209" t="s">
        <v>6686</v>
      </c>
      <c r="I1030" s="1328"/>
      <c r="J1030" s="1536" t="s">
        <v>6702</v>
      </c>
      <c r="K1030" s="1209" t="s">
        <v>6704</v>
      </c>
      <c r="L1030" s="1328"/>
      <c r="M1030" s="1536" t="s">
        <v>4841</v>
      </c>
      <c r="N1030" s="1209" t="s">
        <v>6732</v>
      </c>
      <c r="O1030" s="1328"/>
      <c r="P1030" s="1536" t="s">
        <v>6702</v>
      </c>
      <c r="Q1030" s="1209" t="s">
        <v>6743</v>
      </c>
      <c r="R1030" s="1328"/>
      <c r="S1030" s="1536" t="s">
        <v>6702</v>
      </c>
      <c r="T1030" s="1209" t="s">
        <v>6757</v>
      </c>
      <c r="U1030" s="1328"/>
      <c r="V1030" s="1536" t="s">
        <v>4891</v>
      </c>
      <c r="W1030" s="1209" t="s">
        <v>6774</v>
      </c>
      <c r="X1030" s="1328"/>
      <c r="Y1030" s="1536" t="s">
        <v>4841</v>
      </c>
      <c r="Z1030" s="1209" t="s">
        <v>6787</v>
      </c>
      <c r="AA1030" s="1328"/>
      <c r="AB1030" s="1536" t="s">
        <v>4841</v>
      </c>
      <c r="AC1030" s="1209" t="s">
        <v>6787</v>
      </c>
      <c r="AD1030" s="1328"/>
      <c r="AE1030" s="2030" t="s">
        <v>2261</v>
      </c>
      <c r="AF1030" s="1209"/>
      <c r="AG1030" s="1328"/>
      <c r="AH1030" s="2030" t="s">
        <v>2261</v>
      </c>
      <c r="AI1030" s="1209"/>
      <c r="AJ1030" s="1328"/>
      <c r="AK1030" s="2030" t="s">
        <v>2261</v>
      </c>
      <c r="AL1030" s="1209"/>
      <c r="AM1030" s="1328"/>
      <c r="AN1030" s="2030" t="s">
        <v>2261</v>
      </c>
      <c r="AO1030" s="1209"/>
    </row>
    <row r="1031" spans="1:41">
      <c r="A1031" s="1374" t="s">
        <v>4740</v>
      </c>
      <c r="B1031" s="1139" t="s">
        <v>4741</v>
      </c>
      <c r="C1031" s="1328"/>
      <c r="D1031" s="1536" t="s">
        <v>4823</v>
      </c>
      <c r="E1031" s="1209" t="s">
        <v>6686</v>
      </c>
      <c r="F1031" s="1328"/>
      <c r="G1031" s="1536" t="s">
        <v>4823</v>
      </c>
      <c r="H1031" s="1209" t="s">
        <v>6686</v>
      </c>
      <c r="I1031" s="1328"/>
      <c r="J1031" s="1536" t="s">
        <v>4823</v>
      </c>
      <c r="K1031" s="1209" t="s">
        <v>6704</v>
      </c>
      <c r="L1031" s="1328"/>
      <c r="M1031" s="1536" t="s">
        <v>4823</v>
      </c>
      <c r="N1031" s="1209" t="s">
        <v>6732</v>
      </c>
      <c r="O1031" s="1328"/>
      <c r="P1031" s="1536" t="s">
        <v>5089</v>
      </c>
      <c r="Q1031" s="1209" t="s">
        <v>6743</v>
      </c>
      <c r="R1031" s="1328"/>
      <c r="S1031" s="1536" t="s">
        <v>5089</v>
      </c>
      <c r="T1031" s="1209" t="s">
        <v>6757</v>
      </c>
      <c r="U1031" s="1328"/>
      <c r="V1031" s="1536" t="s">
        <v>4823</v>
      </c>
      <c r="W1031" s="1209" t="s">
        <v>6774</v>
      </c>
      <c r="X1031" s="1328"/>
      <c r="Y1031" s="1536" t="s">
        <v>4823</v>
      </c>
      <c r="Z1031" s="1209" t="s">
        <v>6787</v>
      </c>
      <c r="AA1031" s="1328"/>
      <c r="AB1031" s="1536" t="s">
        <v>4823</v>
      </c>
      <c r="AC1031" s="1209" t="s">
        <v>6787</v>
      </c>
      <c r="AD1031" s="1328"/>
      <c r="AE1031" s="2030" t="s">
        <v>2261</v>
      </c>
      <c r="AF1031" s="1209"/>
      <c r="AG1031" s="1328"/>
      <c r="AH1031" s="2030" t="s">
        <v>2261</v>
      </c>
      <c r="AI1031" s="1209"/>
      <c r="AJ1031" s="1328"/>
      <c r="AK1031" s="2030" t="s">
        <v>2261</v>
      </c>
      <c r="AL1031" s="1209"/>
      <c r="AM1031" s="1328"/>
      <c r="AN1031" s="2030" t="s">
        <v>2261</v>
      </c>
      <c r="AO1031" s="1209"/>
    </row>
    <row r="1032" spans="1:41">
      <c r="A1032" s="1374" t="s">
        <v>4742</v>
      </c>
      <c r="B1032" s="1343" t="s">
        <v>4743</v>
      </c>
      <c r="C1032" s="1328"/>
      <c r="D1032" s="1208" t="s">
        <v>2284</v>
      </c>
      <c r="E1032" s="1209"/>
      <c r="F1032" s="1328"/>
      <c r="G1032" s="1208" t="s">
        <v>2284</v>
      </c>
      <c r="H1032" s="1209"/>
      <c r="I1032" s="1328"/>
      <c r="J1032" s="1208" t="s">
        <v>2284</v>
      </c>
      <c r="K1032" s="1209"/>
      <c r="L1032" s="1328"/>
      <c r="M1032" s="1208" t="s">
        <v>2284</v>
      </c>
      <c r="N1032" s="1209"/>
      <c r="O1032" s="1328"/>
      <c r="P1032" s="1208" t="s">
        <v>2284</v>
      </c>
      <c r="Q1032" s="1209"/>
      <c r="R1032" s="1328"/>
      <c r="S1032" s="1208" t="s">
        <v>2284</v>
      </c>
      <c r="T1032" s="1209"/>
      <c r="U1032" s="1328"/>
      <c r="V1032" s="1208" t="s">
        <v>2284</v>
      </c>
      <c r="W1032" s="1209"/>
      <c r="X1032" s="1328"/>
      <c r="Y1032" s="1208" t="s">
        <v>2284</v>
      </c>
      <c r="Z1032" s="1209"/>
      <c r="AA1032" s="1328"/>
      <c r="AB1032" s="1208" t="s">
        <v>2284</v>
      </c>
      <c r="AC1032" s="1209"/>
      <c r="AD1032" s="1328"/>
      <c r="AE1032" s="1208" t="s">
        <v>2284</v>
      </c>
      <c r="AF1032" s="1209"/>
      <c r="AG1032" s="1328"/>
      <c r="AH1032" s="1208" t="s">
        <v>2284</v>
      </c>
      <c r="AI1032" s="1209"/>
      <c r="AJ1032" s="1328"/>
      <c r="AK1032" s="1208" t="s">
        <v>2284</v>
      </c>
      <c r="AL1032" s="1209"/>
      <c r="AM1032" s="1328"/>
      <c r="AN1032" s="1208" t="s">
        <v>2284</v>
      </c>
      <c r="AO1032" s="1209"/>
    </row>
    <row r="1033" spans="1:41">
      <c r="A1033" s="1374" t="s">
        <v>4744</v>
      </c>
      <c r="B1033" s="1343" t="s">
        <v>4745</v>
      </c>
      <c r="C1033" s="1328"/>
      <c r="D1033" s="1208" t="s">
        <v>2284</v>
      </c>
      <c r="E1033" s="1209"/>
      <c r="F1033" s="1328"/>
      <c r="G1033" s="1208" t="s">
        <v>2284</v>
      </c>
      <c r="H1033" s="1209"/>
      <c r="I1033" s="1328"/>
      <c r="J1033" s="1208" t="s">
        <v>2284</v>
      </c>
      <c r="K1033" s="1209"/>
      <c r="L1033" s="1328"/>
      <c r="M1033" s="1208" t="s">
        <v>2284</v>
      </c>
      <c r="N1033" s="1209"/>
      <c r="O1033" s="1328"/>
      <c r="P1033" s="1208" t="s">
        <v>2284</v>
      </c>
      <c r="Q1033" s="1209"/>
      <c r="R1033" s="1328"/>
      <c r="S1033" s="1208" t="s">
        <v>2284</v>
      </c>
      <c r="T1033" s="1209"/>
      <c r="U1033" s="1328"/>
      <c r="V1033" s="1208" t="s">
        <v>2284</v>
      </c>
      <c r="W1033" s="1209"/>
      <c r="X1033" s="1328"/>
      <c r="Y1033" s="1208" t="s">
        <v>2284</v>
      </c>
      <c r="Z1033" s="1209"/>
      <c r="AA1033" s="1328"/>
      <c r="AB1033" s="1208" t="s">
        <v>2284</v>
      </c>
      <c r="AC1033" s="1209"/>
      <c r="AD1033" s="1328"/>
      <c r="AE1033" s="1208" t="s">
        <v>2284</v>
      </c>
      <c r="AF1033" s="1209"/>
      <c r="AG1033" s="1328"/>
      <c r="AH1033" s="1208" t="s">
        <v>2284</v>
      </c>
      <c r="AI1033" s="1209"/>
      <c r="AJ1033" s="1328"/>
      <c r="AK1033" s="1208" t="s">
        <v>2284</v>
      </c>
      <c r="AL1033" s="1209"/>
      <c r="AM1033" s="1328"/>
      <c r="AN1033" s="1208" t="s">
        <v>2284</v>
      </c>
      <c r="AO1033" s="1209"/>
    </row>
    <row r="1034" spans="1:41">
      <c r="A1034" s="1374" t="s">
        <v>4746</v>
      </c>
      <c r="B1034" s="1343" t="s">
        <v>4747</v>
      </c>
      <c r="C1034" s="1328"/>
      <c r="D1034" s="1208" t="s">
        <v>2284</v>
      </c>
      <c r="E1034" s="1209"/>
      <c r="F1034" s="1328"/>
      <c r="G1034" s="1208" t="s">
        <v>2284</v>
      </c>
      <c r="H1034" s="1209"/>
      <c r="I1034" s="1328"/>
      <c r="J1034" s="1208" t="s">
        <v>2284</v>
      </c>
      <c r="K1034" s="1209"/>
      <c r="L1034" s="1328"/>
      <c r="M1034" s="1208" t="s">
        <v>2284</v>
      </c>
      <c r="N1034" s="1209"/>
      <c r="O1034" s="1328"/>
      <c r="P1034" s="1208" t="s">
        <v>2284</v>
      </c>
      <c r="Q1034" s="1209"/>
      <c r="R1034" s="1328"/>
      <c r="S1034" s="1208" t="s">
        <v>2284</v>
      </c>
      <c r="T1034" s="1209"/>
      <c r="U1034" s="1328"/>
      <c r="V1034" s="1208" t="s">
        <v>2284</v>
      </c>
      <c r="W1034" s="1209"/>
      <c r="X1034" s="1328"/>
      <c r="Y1034" s="1208" t="s">
        <v>2284</v>
      </c>
      <c r="Z1034" s="1209"/>
      <c r="AA1034" s="1328"/>
      <c r="AB1034" s="1208" t="s">
        <v>2284</v>
      </c>
      <c r="AC1034" s="1209"/>
      <c r="AD1034" s="1328"/>
      <c r="AE1034" s="1208" t="s">
        <v>2284</v>
      </c>
      <c r="AF1034" s="1209"/>
      <c r="AG1034" s="1328"/>
      <c r="AH1034" s="1208" t="s">
        <v>2284</v>
      </c>
      <c r="AI1034" s="1209"/>
      <c r="AJ1034" s="1328"/>
      <c r="AK1034" s="1208" t="s">
        <v>2284</v>
      </c>
      <c r="AL1034" s="1209"/>
      <c r="AM1034" s="1328"/>
      <c r="AN1034" s="1208" t="s">
        <v>2284</v>
      </c>
      <c r="AO1034" s="1209"/>
    </row>
    <row r="1035" spans="1:41">
      <c r="A1035" s="1374" t="s">
        <v>4748</v>
      </c>
      <c r="B1035" s="1343" t="s">
        <v>4749</v>
      </c>
      <c r="C1035" s="1328"/>
      <c r="D1035" s="1208" t="s">
        <v>2284</v>
      </c>
      <c r="E1035" s="1209"/>
      <c r="F1035" s="1328"/>
      <c r="G1035" s="1208" t="s">
        <v>2284</v>
      </c>
      <c r="H1035" s="1209"/>
      <c r="I1035" s="1328"/>
      <c r="J1035" s="1208" t="s">
        <v>2284</v>
      </c>
      <c r="K1035" s="1209"/>
      <c r="L1035" s="1328"/>
      <c r="M1035" s="1208" t="s">
        <v>2284</v>
      </c>
      <c r="N1035" s="1209"/>
      <c r="O1035" s="1328"/>
      <c r="P1035" s="1208" t="s">
        <v>2284</v>
      </c>
      <c r="Q1035" s="1209"/>
      <c r="R1035" s="1328"/>
      <c r="S1035" s="1208" t="s">
        <v>2284</v>
      </c>
      <c r="T1035" s="1209"/>
      <c r="U1035" s="1328"/>
      <c r="V1035" s="1208" t="s">
        <v>2284</v>
      </c>
      <c r="W1035" s="1209"/>
      <c r="X1035" s="1328"/>
      <c r="Y1035" s="1208" t="s">
        <v>2284</v>
      </c>
      <c r="Z1035" s="1209"/>
      <c r="AA1035" s="1328"/>
      <c r="AB1035" s="1208" t="s">
        <v>2284</v>
      </c>
      <c r="AC1035" s="1209"/>
      <c r="AD1035" s="1328"/>
      <c r="AE1035" s="1208" t="s">
        <v>2284</v>
      </c>
      <c r="AF1035" s="1209"/>
      <c r="AG1035" s="1328"/>
      <c r="AH1035" s="1208" t="s">
        <v>2284</v>
      </c>
      <c r="AI1035" s="1209"/>
      <c r="AJ1035" s="1328"/>
      <c r="AK1035" s="1208" t="s">
        <v>2284</v>
      </c>
      <c r="AL1035" s="1209"/>
      <c r="AM1035" s="1328"/>
      <c r="AN1035" s="1208" t="s">
        <v>2284</v>
      </c>
      <c r="AO1035" s="1209"/>
    </row>
    <row r="1036" spans="1:41">
      <c r="A1036" s="1374" t="s">
        <v>4750</v>
      </c>
      <c r="B1036" s="1343" t="s">
        <v>4751</v>
      </c>
      <c r="C1036" s="1328"/>
      <c r="D1036" s="1208" t="s">
        <v>2284</v>
      </c>
      <c r="E1036" s="1209"/>
      <c r="F1036" s="1328"/>
      <c r="G1036" s="1208" t="s">
        <v>2284</v>
      </c>
      <c r="H1036" s="1209"/>
      <c r="I1036" s="1328"/>
      <c r="J1036" s="1208" t="s">
        <v>2284</v>
      </c>
      <c r="K1036" s="1209"/>
      <c r="L1036" s="1328"/>
      <c r="M1036" s="1208" t="s">
        <v>2284</v>
      </c>
      <c r="N1036" s="1209"/>
      <c r="O1036" s="1328"/>
      <c r="P1036" s="1208" t="s">
        <v>2284</v>
      </c>
      <c r="Q1036" s="1209"/>
      <c r="R1036" s="1328"/>
      <c r="S1036" s="1208" t="s">
        <v>2284</v>
      </c>
      <c r="T1036" s="1209"/>
      <c r="U1036" s="1328"/>
      <c r="V1036" s="1208" t="s">
        <v>2284</v>
      </c>
      <c r="W1036" s="1209"/>
      <c r="X1036" s="1328"/>
      <c r="Y1036" s="1208" t="s">
        <v>2284</v>
      </c>
      <c r="Z1036" s="1209"/>
      <c r="AA1036" s="1328"/>
      <c r="AB1036" s="1208" t="s">
        <v>2284</v>
      </c>
      <c r="AC1036" s="1209"/>
      <c r="AD1036" s="1328"/>
      <c r="AE1036" s="1208" t="s">
        <v>2284</v>
      </c>
      <c r="AF1036" s="1209"/>
      <c r="AG1036" s="1328"/>
      <c r="AH1036" s="1208" t="s">
        <v>2284</v>
      </c>
      <c r="AI1036" s="1209"/>
      <c r="AJ1036" s="1328"/>
      <c r="AK1036" s="1208" t="s">
        <v>2284</v>
      </c>
      <c r="AL1036" s="1209"/>
      <c r="AM1036" s="1328"/>
      <c r="AN1036" s="1208" t="s">
        <v>2284</v>
      </c>
      <c r="AO1036" s="1209"/>
    </row>
    <row r="1037" spans="1:41">
      <c r="A1037" s="1374" t="s">
        <v>4752</v>
      </c>
      <c r="B1037" s="1343" t="s">
        <v>4753</v>
      </c>
      <c r="C1037" s="1328"/>
      <c r="D1037" s="1208" t="s">
        <v>2284</v>
      </c>
      <c r="E1037" s="1209"/>
      <c r="F1037" s="1328"/>
      <c r="G1037" s="1208" t="s">
        <v>2284</v>
      </c>
      <c r="H1037" s="1209"/>
      <c r="I1037" s="1328"/>
      <c r="J1037" s="1208" t="s">
        <v>2284</v>
      </c>
      <c r="K1037" s="1209"/>
      <c r="L1037" s="1328"/>
      <c r="M1037" s="1208" t="s">
        <v>2284</v>
      </c>
      <c r="N1037" s="1209"/>
      <c r="O1037" s="1328"/>
      <c r="P1037" s="1208" t="s">
        <v>2284</v>
      </c>
      <c r="Q1037" s="1209"/>
      <c r="R1037" s="1328"/>
      <c r="S1037" s="1208" t="s">
        <v>2284</v>
      </c>
      <c r="T1037" s="1209"/>
      <c r="U1037" s="1328"/>
      <c r="V1037" s="1208" t="s">
        <v>2284</v>
      </c>
      <c r="W1037" s="1209"/>
      <c r="X1037" s="1328"/>
      <c r="Y1037" s="1208" t="s">
        <v>2284</v>
      </c>
      <c r="Z1037" s="1209"/>
      <c r="AA1037" s="1328"/>
      <c r="AB1037" s="1208" t="s">
        <v>2284</v>
      </c>
      <c r="AC1037" s="1209"/>
      <c r="AD1037" s="1328"/>
      <c r="AE1037" s="1208" t="s">
        <v>2284</v>
      </c>
      <c r="AF1037" s="1209"/>
      <c r="AG1037" s="1328"/>
      <c r="AH1037" s="1208" t="s">
        <v>2284</v>
      </c>
      <c r="AI1037" s="1209"/>
      <c r="AJ1037" s="1328"/>
      <c r="AK1037" s="1208" t="s">
        <v>2284</v>
      </c>
      <c r="AL1037" s="1209"/>
      <c r="AM1037" s="1328"/>
      <c r="AN1037" s="1208" t="s">
        <v>2284</v>
      </c>
      <c r="AO1037" s="1209"/>
    </row>
    <row r="1038" spans="1:41">
      <c r="A1038" s="1374" t="s">
        <v>4754</v>
      </c>
      <c r="B1038" s="1343" t="s">
        <v>4755</v>
      </c>
      <c r="C1038" s="1328"/>
      <c r="D1038" s="1208" t="s">
        <v>2284</v>
      </c>
      <c r="E1038" s="1209"/>
      <c r="F1038" s="1328"/>
      <c r="G1038" s="1208" t="s">
        <v>2284</v>
      </c>
      <c r="H1038" s="1209"/>
      <c r="I1038" s="1328"/>
      <c r="J1038" s="1208" t="s">
        <v>2284</v>
      </c>
      <c r="K1038" s="1209"/>
      <c r="L1038" s="1328"/>
      <c r="M1038" s="1208" t="s">
        <v>2284</v>
      </c>
      <c r="N1038" s="1209"/>
      <c r="O1038" s="1328"/>
      <c r="P1038" s="1208" t="s">
        <v>2284</v>
      </c>
      <c r="Q1038" s="1209"/>
      <c r="R1038" s="1328"/>
      <c r="S1038" s="1208" t="s">
        <v>2284</v>
      </c>
      <c r="T1038" s="1209"/>
      <c r="U1038" s="1328"/>
      <c r="V1038" s="1208" t="s">
        <v>2284</v>
      </c>
      <c r="W1038" s="1209"/>
      <c r="X1038" s="1328"/>
      <c r="Y1038" s="1208" t="s">
        <v>2284</v>
      </c>
      <c r="Z1038" s="1209"/>
      <c r="AA1038" s="1328"/>
      <c r="AB1038" s="1208" t="s">
        <v>2284</v>
      </c>
      <c r="AC1038" s="1209"/>
      <c r="AD1038" s="1328"/>
      <c r="AE1038" s="1208" t="s">
        <v>2284</v>
      </c>
      <c r="AF1038" s="1209"/>
      <c r="AG1038" s="1328"/>
      <c r="AH1038" s="1208" t="s">
        <v>2284</v>
      </c>
      <c r="AI1038" s="1209"/>
      <c r="AJ1038" s="1328"/>
      <c r="AK1038" s="1208" t="s">
        <v>2284</v>
      </c>
      <c r="AL1038" s="1209"/>
      <c r="AM1038" s="1328"/>
      <c r="AN1038" s="1208" t="s">
        <v>2284</v>
      </c>
      <c r="AO1038" s="1209"/>
    </row>
    <row r="1039" spans="1:41">
      <c r="A1039" s="1374" t="s">
        <v>4756</v>
      </c>
      <c r="B1039" s="1343" t="s">
        <v>4757</v>
      </c>
      <c r="C1039" s="1328"/>
      <c r="D1039" s="1208" t="s">
        <v>2284</v>
      </c>
      <c r="E1039" s="1209"/>
      <c r="F1039" s="1328"/>
      <c r="G1039" s="1208" t="s">
        <v>2284</v>
      </c>
      <c r="H1039" s="1209"/>
      <c r="I1039" s="1328"/>
      <c r="J1039" s="1208" t="s">
        <v>2284</v>
      </c>
      <c r="K1039" s="1209"/>
      <c r="L1039" s="1328"/>
      <c r="M1039" s="1208" t="s">
        <v>2284</v>
      </c>
      <c r="N1039" s="1209"/>
      <c r="O1039" s="1328"/>
      <c r="P1039" s="1208" t="s">
        <v>2284</v>
      </c>
      <c r="Q1039" s="1209"/>
      <c r="R1039" s="1328"/>
      <c r="S1039" s="1208" t="s">
        <v>2284</v>
      </c>
      <c r="T1039" s="1209"/>
      <c r="U1039" s="1328"/>
      <c r="V1039" s="1208" t="s">
        <v>2284</v>
      </c>
      <c r="W1039" s="1209"/>
      <c r="X1039" s="1328"/>
      <c r="Y1039" s="1208" t="s">
        <v>2284</v>
      </c>
      <c r="Z1039" s="1209"/>
      <c r="AA1039" s="1328"/>
      <c r="AB1039" s="1208" t="s">
        <v>2284</v>
      </c>
      <c r="AC1039" s="1209"/>
      <c r="AD1039" s="1328"/>
      <c r="AE1039" s="1208" t="s">
        <v>2284</v>
      </c>
      <c r="AF1039" s="1209"/>
      <c r="AG1039" s="1328"/>
      <c r="AH1039" s="1208" t="s">
        <v>2284</v>
      </c>
      <c r="AI1039" s="1209"/>
      <c r="AJ1039" s="1328"/>
      <c r="AK1039" s="1208" t="s">
        <v>2284</v>
      </c>
      <c r="AL1039" s="1209"/>
      <c r="AM1039" s="1328"/>
      <c r="AN1039" s="1208" t="s">
        <v>2284</v>
      </c>
      <c r="AO1039" s="1209"/>
    </row>
    <row r="1040" spans="1:41">
      <c r="A1040" s="1374" t="s">
        <v>4758</v>
      </c>
      <c r="B1040" s="1343" t="s">
        <v>4759</v>
      </c>
      <c r="C1040" s="1328"/>
      <c r="D1040" s="1208" t="s">
        <v>2284</v>
      </c>
      <c r="E1040" s="1209"/>
      <c r="F1040" s="1328"/>
      <c r="G1040" s="1208" t="s">
        <v>2284</v>
      </c>
      <c r="H1040" s="1209"/>
      <c r="I1040" s="1328"/>
      <c r="J1040" s="1208" t="s">
        <v>2284</v>
      </c>
      <c r="K1040" s="1209"/>
      <c r="L1040" s="1328"/>
      <c r="M1040" s="1208" t="s">
        <v>2284</v>
      </c>
      <c r="N1040" s="1209"/>
      <c r="O1040" s="1328"/>
      <c r="P1040" s="1208" t="s">
        <v>2284</v>
      </c>
      <c r="Q1040" s="1209"/>
      <c r="R1040" s="1328"/>
      <c r="S1040" s="1208" t="s">
        <v>2284</v>
      </c>
      <c r="T1040" s="1209"/>
      <c r="U1040" s="1328"/>
      <c r="V1040" s="1208" t="s">
        <v>2284</v>
      </c>
      <c r="W1040" s="1209"/>
      <c r="X1040" s="1328"/>
      <c r="Y1040" s="1208" t="s">
        <v>2284</v>
      </c>
      <c r="Z1040" s="1209"/>
      <c r="AA1040" s="1328"/>
      <c r="AB1040" s="1208" t="s">
        <v>2284</v>
      </c>
      <c r="AC1040" s="1209"/>
      <c r="AD1040" s="1328"/>
      <c r="AE1040" s="1208" t="s">
        <v>2284</v>
      </c>
      <c r="AF1040" s="1209"/>
      <c r="AG1040" s="1328"/>
      <c r="AH1040" s="1208" t="s">
        <v>2284</v>
      </c>
      <c r="AI1040" s="1209"/>
      <c r="AJ1040" s="1328"/>
      <c r="AK1040" s="1208" t="s">
        <v>2284</v>
      </c>
      <c r="AL1040" s="1209"/>
      <c r="AM1040" s="1328"/>
      <c r="AN1040" s="1208" t="s">
        <v>2284</v>
      </c>
      <c r="AO1040" s="1209"/>
    </row>
    <row r="1041" spans="1:41">
      <c r="A1041" s="1374" t="s">
        <v>4760</v>
      </c>
      <c r="B1041" s="1343" t="s">
        <v>4761</v>
      </c>
      <c r="C1041" s="1328"/>
      <c r="D1041" s="1208" t="s">
        <v>2284</v>
      </c>
      <c r="E1041" s="1209"/>
      <c r="F1041" s="1328"/>
      <c r="G1041" s="1208" t="s">
        <v>2284</v>
      </c>
      <c r="H1041" s="1209"/>
      <c r="I1041" s="1328"/>
      <c r="J1041" s="1208" t="s">
        <v>2284</v>
      </c>
      <c r="K1041" s="1209"/>
      <c r="L1041" s="1328"/>
      <c r="M1041" s="1208" t="s">
        <v>2284</v>
      </c>
      <c r="N1041" s="1209"/>
      <c r="O1041" s="1328"/>
      <c r="P1041" s="1208" t="s">
        <v>2284</v>
      </c>
      <c r="Q1041" s="1209"/>
      <c r="R1041" s="1328"/>
      <c r="S1041" s="1208" t="s">
        <v>2284</v>
      </c>
      <c r="T1041" s="1209"/>
      <c r="U1041" s="1328"/>
      <c r="V1041" s="1208" t="s">
        <v>2284</v>
      </c>
      <c r="W1041" s="1209"/>
      <c r="X1041" s="1328"/>
      <c r="Y1041" s="1208" t="s">
        <v>2284</v>
      </c>
      <c r="Z1041" s="1209"/>
      <c r="AA1041" s="1328"/>
      <c r="AB1041" s="1208" t="s">
        <v>2284</v>
      </c>
      <c r="AC1041" s="1209"/>
      <c r="AD1041" s="1328"/>
      <c r="AE1041" s="1208" t="s">
        <v>2284</v>
      </c>
      <c r="AF1041" s="1209"/>
      <c r="AG1041" s="1328"/>
      <c r="AH1041" s="1208" t="s">
        <v>2284</v>
      </c>
      <c r="AI1041" s="1209"/>
      <c r="AJ1041" s="1328"/>
      <c r="AK1041" s="1208" t="s">
        <v>2284</v>
      </c>
      <c r="AL1041" s="1209"/>
      <c r="AM1041" s="1328"/>
      <c r="AN1041" s="1208" t="s">
        <v>2284</v>
      </c>
      <c r="AO1041" s="1209"/>
    </row>
    <row r="1042" spans="1:41" ht="19.5" thickBot="1">
      <c r="A1042" s="1375" t="s">
        <v>4762</v>
      </c>
      <c r="B1042" s="1376" t="s">
        <v>4763</v>
      </c>
      <c r="C1042" s="1366"/>
      <c r="D1042" s="1211" t="s">
        <v>2284</v>
      </c>
      <c r="E1042" s="1212"/>
      <c r="F1042" s="1366"/>
      <c r="G1042" s="1211" t="s">
        <v>2284</v>
      </c>
      <c r="H1042" s="1212"/>
      <c r="I1042" s="1366"/>
      <c r="J1042" s="1211" t="s">
        <v>2284</v>
      </c>
      <c r="K1042" s="1212"/>
      <c r="L1042" s="1366"/>
      <c r="M1042" s="1211" t="s">
        <v>2284</v>
      </c>
      <c r="N1042" s="1212"/>
      <c r="O1042" s="1366"/>
      <c r="P1042" s="1211" t="s">
        <v>2284</v>
      </c>
      <c r="Q1042" s="1212"/>
      <c r="R1042" s="1366"/>
      <c r="S1042" s="1211" t="s">
        <v>2284</v>
      </c>
      <c r="T1042" s="1212"/>
      <c r="U1042" s="1366"/>
      <c r="V1042" s="1211" t="s">
        <v>2284</v>
      </c>
      <c r="W1042" s="1212"/>
      <c r="X1042" s="1366"/>
      <c r="Y1042" s="1211" t="s">
        <v>2284</v>
      </c>
      <c r="Z1042" s="1212"/>
      <c r="AA1042" s="1366"/>
      <c r="AB1042" s="1211" t="s">
        <v>2284</v>
      </c>
      <c r="AC1042" s="1212"/>
      <c r="AD1042" s="1366"/>
      <c r="AE1042" s="1211" t="s">
        <v>2284</v>
      </c>
      <c r="AF1042" s="1212"/>
      <c r="AG1042" s="1366"/>
      <c r="AH1042" s="1211" t="s">
        <v>2284</v>
      </c>
      <c r="AI1042" s="1212"/>
      <c r="AJ1042" s="1366"/>
      <c r="AK1042" s="1211" t="s">
        <v>2284</v>
      </c>
      <c r="AL1042" s="1212"/>
      <c r="AM1042" s="1366"/>
      <c r="AN1042" s="1211" t="s">
        <v>2284</v>
      </c>
      <c r="AO1042" s="1212"/>
    </row>
    <row r="1043" spans="1:41" ht="19.5" thickTop="1">
      <c r="A1043" s="1377" t="s">
        <v>6257</v>
      </c>
      <c r="B1043" s="1378" t="s">
        <v>5930</v>
      </c>
      <c r="C1043" s="1379"/>
      <c r="D1043" s="1380"/>
      <c r="E1043" s="1381"/>
      <c r="F1043" s="1379"/>
      <c r="G1043" s="1380"/>
      <c r="H1043" s="1381"/>
      <c r="I1043" s="1379"/>
      <c r="J1043" s="1380"/>
      <c r="K1043" s="1381"/>
      <c r="L1043" s="1379"/>
      <c r="M1043" s="1380"/>
      <c r="N1043" s="1381"/>
      <c r="O1043" s="1379"/>
      <c r="P1043" s="1380"/>
      <c r="Q1043" s="1381"/>
      <c r="R1043" s="1379"/>
      <c r="S1043" s="1380"/>
      <c r="T1043" s="1381"/>
      <c r="U1043" s="1379"/>
      <c r="V1043" s="1380"/>
      <c r="W1043" s="1381"/>
      <c r="X1043" s="1379"/>
      <c r="Y1043" s="1380"/>
      <c r="Z1043" s="1381"/>
      <c r="AA1043" s="1379"/>
      <c r="AB1043" s="1380"/>
      <c r="AC1043" s="1381"/>
      <c r="AD1043" s="1379"/>
      <c r="AE1043" s="1380"/>
      <c r="AF1043" s="1381"/>
      <c r="AG1043" s="1379"/>
      <c r="AH1043" s="1380"/>
      <c r="AI1043" s="1381"/>
      <c r="AJ1043" s="1379"/>
      <c r="AK1043" s="1380"/>
      <c r="AL1043" s="1381"/>
      <c r="AM1043" s="1379"/>
      <c r="AN1043" s="1380"/>
      <c r="AO1043" s="1381"/>
    </row>
    <row r="1044" spans="1:41">
      <c r="A1044" s="1382" t="s">
        <v>2240</v>
      </c>
      <c r="B1044" s="1160" t="s">
        <v>4154</v>
      </c>
      <c r="C1044" s="1328"/>
      <c r="D1044" s="1477">
        <v>5</v>
      </c>
      <c r="E1044" s="1209"/>
      <c r="F1044" s="1328"/>
      <c r="G1044" s="1477">
        <v>5</v>
      </c>
      <c r="H1044" s="1209"/>
      <c r="I1044" s="1328"/>
      <c r="J1044" s="1477">
        <v>4</v>
      </c>
      <c r="K1044" s="1209"/>
      <c r="L1044" s="1328"/>
      <c r="M1044" s="1477">
        <v>4</v>
      </c>
      <c r="N1044" s="1209"/>
      <c r="O1044" s="1328"/>
      <c r="P1044" s="1477">
        <v>4</v>
      </c>
      <c r="Q1044" s="1209"/>
      <c r="R1044" s="1328"/>
      <c r="S1044" s="1477">
        <v>5</v>
      </c>
      <c r="T1044" s="1209"/>
      <c r="U1044" s="1328"/>
      <c r="V1044" s="1477">
        <v>5</v>
      </c>
      <c r="W1044" s="1209"/>
      <c r="X1044" s="1328"/>
      <c r="Y1044" s="1477">
        <v>5</v>
      </c>
      <c r="Z1044" s="1209"/>
      <c r="AA1044" s="1328"/>
      <c r="AB1044" s="1477">
        <v>4</v>
      </c>
      <c r="AC1044" s="1209"/>
      <c r="AD1044" s="1328"/>
      <c r="AE1044" s="1477">
        <v>5</v>
      </c>
      <c r="AF1044" s="1209"/>
      <c r="AG1044" s="1328"/>
      <c r="AH1044" s="1477">
        <v>5</v>
      </c>
      <c r="AI1044" s="1209"/>
      <c r="AJ1044" s="1328"/>
      <c r="AK1044" s="1477">
        <v>5</v>
      </c>
      <c r="AL1044" s="1209"/>
      <c r="AM1044" s="1328"/>
      <c r="AN1044" s="1477">
        <v>4</v>
      </c>
      <c r="AO1044" s="1209"/>
    </row>
    <row r="1045" spans="1:41">
      <c r="A1045" s="1382" t="s">
        <v>2241</v>
      </c>
      <c r="B1045" s="1160" t="s">
        <v>4156</v>
      </c>
      <c r="C1045" s="1328"/>
      <c r="D1045" s="1383">
        <v>5</v>
      </c>
      <c r="E1045" s="1209"/>
      <c r="F1045" s="1328"/>
      <c r="G1045" s="1383">
        <v>5</v>
      </c>
      <c r="H1045" s="1209"/>
      <c r="I1045" s="1328"/>
      <c r="J1045" s="1383">
        <v>1.4</v>
      </c>
      <c r="K1045" s="1209"/>
      <c r="L1045" s="1328"/>
      <c r="M1045" s="1383">
        <v>1.4</v>
      </c>
      <c r="N1045" s="1209"/>
      <c r="O1045" s="1328"/>
      <c r="P1045" s="1383">
        <v>1.4</v>
      </c>
      <c r="Q1045" s="1209"/>
      <c r="R1045" s="1328"/>
      <c r="S1045" s="1383">
        <v>5</v>
      </c>
      <c r="T1045" s="1209"/>
      <c r="U1045" s="1328"/>
      <c r="V1045" s="1383">
        <v>5</v>
      </c>
      <c r="W1045" s="1209"/>
      <c r="X1045" s="1328"/>
      <c r="Y1045" s="1383">
        <v>5</v>
      </c>
      <c r="Z1045" s="1209"/>
      <c r="AA1045" s="1328"/>
      <c r="AB1045" s="1383">
        <v>1.4</v>
      </c>
      <c r="AC1045" s="1209"/>
      <c r="AD1045" s="1328"/>
      <c r="AE1045" s="1383">
        <v>5</v>
      </c>
      <c r="AF1045" s="1209"/>
      <c r="AG1045" s="1328"/>
      <c r="AH1045" s="1383">
        <v>5</v>
      </c>
      <c r="AI1045" s="1209"/>
      <c r="AJ1045" s="1328"/>
      <c r="AK1045" s="1383">
        <v>5</v>
      </c>
      <c r="AL1045" s="1209"/>
      <c r="AM1045" s="1328"/>
      <c r="AN1045" s="1383">
        <v>1.4</v>
      </c>
      <c r="AO1045" s="1209"/>
    </row>
    <row r="1046" spans="1:41">
      <c r="A1046" s="1384" t="s">
        <v>4436</v>
      </c>
      <c r="B1046" s="1139" t="s">
        <v>4098</v>
      </c>
      <c r="C1046" s="1328"/>
      <c r="D1046" s="1208" t="s">
        <v>6640</v>
      </c>
      <c r="E1046" s="1209"/>
      <c r="F1046" s="1328"/>
      <c r="G1046" s="1208" t="s">
        <v>6676</v>
      </c>
      <c r="H1046" s="1209"/>
      <c r="I1046" s="1328"/>
      <c r="J1046" s="1208" t="s">
        <v>6692</v>
      </c>
      <c r="K1046" s="1209"/>
      <c r="L1046" s="1328"/>
      <c r="M1046" s="1208" t="s">
        <v>6707</v>
      </c>
      <c r="N1046" s="1209"/>
      <c r="O1046" s="1328"/>
      <c r="P1046" s="1208" t="s">
        <v>6736</v>
      </c>
      <c r="Q1046" s="1209"/>
      <c r="R1046" s="1328"/>
      <c r="S1046" s="1208" t="s">
        <v>6747</v>
      </c>
      <c r="T1046" s="1209"/>
      <c r="U1046" s="1328"/>
      <c r="V1046" s="1208" t="s">
        <v>6764</v>
      </c>
      <c r="W1046" s="1209"/>
      <c r="X1046" s="1328"/>
      <c r="Y1046" s="1208" t="s">
        <v>6779</v>
      </c>
      <c r="Z1046" s="1209"/>
      <c r="AA1046" s="1328"/>
      <c r="AB1046" s="1208" t="s">
        <v>6791</v>
      </c>
      <c r="AC1046" s="1209"/>
      <c r="AD1046" s="1328"/>
      <c r="AE1046" s="1208" t="s">
        <v>6827</v>
      </c>
      <c r="AF1046" s="1209"/>
      <c r="AG1046" s="1328"/>
      <c r="AH1046" s="1208" t="s">
        <v>6841</v>
      </c>
      <c r="AI1046" s="1209"/>
      <c r="AJ1046" s="1328"/>
      <c r="AK1046" s="1208" t="s">
        <v>6852</v>
      </c>
      <c r="AL1046" s="1209"/>
      <c r="AM1046" s="1328"/>
      <c r="AN1046" s="1208" t="s">
        <v>6863</v>
      </c>
      <c r="AO1046" s="1209"/>
    </row>
    <row r="1047" spans="1:41" ht="42">
      <c r="A1047" s="1384" t="s">
        <v>4768</v>
      </c>
      <c r="B1047" s="1139" t="s">
        <v>4769</v>
      </c>
      <c r="C1047" s="1385" t="s">
        <v>6657</v>
      </c>
      <c r="D1047" s="1301" t="s">
        <v>6658</v>
      </c>
      <c r="E1047" s="2004"/>
      <c r="F1047" s="1385" t="s">
        <v>6657</v>
      </c>
      <c r="G1047" s="1301" t="s">
        <v>6658</v>
      </c>
      <c r="H1047" s="2010"/>
      <c r="I1047" s="1385" t="s">
        <v>6657</v>
      </c>
      <c r="J1047" s="1301" t="s">
        <v>6658</v>
      </c>
      <c r="K1047" s="2004"/>
      <c r="L1047" s="1385" t="s">
        <v>6718</v>
      </c>
      <c r="M1047" s="1301" t="s">
        <v>6719</v>
      </c>
      <c r="N1047" s="2004"/>
      <c r="O1047" s="1385" t="s">
        <v>6718</v>
      </c>
      <c r="P1047" s="1301" t="s">
        <v>6719</v>
      </c>
      <c r="Q1047" s="2004"/>
      <c r="R1047" s="1385" t="s">
        <v>6718</v>
      </c>
      <c r="S1047" s="1301" t="s">
        <v>6719</v>
      </c>
      <c r="T1047" s="2004"/>
      <c r="U1047" s="1385" t="s">
        <v>6657</v>
      </c>
      <c r="V1047" s="1301" t="s">
        <v>6658</v>
      </c>
      <c r="W1047" s="2004"/>
      <c r="X1047" s="1385" t="s">
        <v>6657</v>
      </c>
      <c r="Y1047" s="1301" t="s">
        <v>6658</v>
      </c>
      <c r="Z1047" s="2004"/>
      <c r="AA1047" s="1385" t="s">
        <v>6798</v>
      </c>
      <c r="AB1047" s="1301" t="s">
        <v>6799</v>
      </c>
      <c r="AC1047" s="2004"/>
      <c r="AD1047" s="1385" t="s">
        <v>6657</v>
      </c>
      <c r="AE1047" s="1301" t="s">
        <v>6658</v>
      </c>
      <c r="AF1047" s="2010"/>
      <c r="AG1047" s="1385" t="s">
        <v>6657</v>
      </c>
      <c r="AH1047" s="1301" t="s">
        <v>6658</v>
      </c>
      <c r="AI1047" s="2010"/>
      <c r="AJ1047" s="1385" t="s">
        <v>6657</v>
      </c>
      <c r="AK1047" s="1301" t="s">
        <v>6658</v>
      </c>
      <c r="AL1047" s="2010"/>
      <c r="AM1047" s="1385" t="s">
        <v>6873</v>
      </c>
      <c r="AN1047" s="1301" t="s">
        <v>6874</v>
      </c>
      <c r="AO1047" s="2004"/>
    </row>
    <row r="1048" spans="1:41">
      <c r="A1048" s="1384" t="s">
        <v>4772</v>
      </c>
      <c r="B1048" s="1139" t="s">
        <v>4773</v>
      </c>
      <c r="C1048" s="1387" t="s">
        <v>4805</v>
      </c>
      <c r="D1048" s="696" t="s">
        <v>6877</v>
      </c>
      <c r="E1048" s="2003"/>
      <c r="F1048" s="1387" t="s">
        <v>4805</v>
      </c>
      <c r="G1048" s="696" t="s">
        <v>4374</v>
      </c>
      <c r="H1048" s="2011"/>
      <c r="I1048" s="1387" t="s">
        <v>6877</v>
      </c>
      <c r="J1048" s="696" t="s">
        <v>4805</v>
      </c>
      <c r="K1048" s="2003"/>
      <c r="L1048" s="1387" t="s">
        <v>4374</v>
      </c>
      <c r="M1048" s="696" t="s">
        <v>4805</v>
      </c>
      <c r="N1048" s="2003"/>
      <c r="O1048" s="1387" t="s">
        <v>4374</v>
      </c>
      <c r="P1048" s="696" t="s">
        <v>4805</v>
      </c>
      <c r="Q1048" s="2003"/>
      <c r="R1048" s="1387" t="s">
        <v>4805</v>
      </c>
      <c r="S1048" s="696" t="s">
        <v>4374</v>
      </c>
      <c r="T1048" s="2003"/>
      <c r="U1048" s="1387" t="s">
        <v>4805</v>
      </c>
      <c r="V1048" s="696" t="s">
        <v>4374</v>
      </c>
      <c r="W1048" s="2003"/>
      <c r="X1048" s="1387" t="s">
        <v>4805</v>
      </c>
      <c r="Y1048" s="696" t="s">
        <v>4374</v>
      </c>
      <c r="Z1048" s="2003"/>
      <c r="AA1048" s="1387" t="s">
        <v>6823</v>
      </c>
      <c r="AB1048" s="696" t="s">
        <v>4805</v>
      </c>
      <c r="AC1048" s="2003"/>
      <c r="AD1048" s="1387" t="s">
        <v>4805</v>
      </c>
      <c r="AE1048" s="696" t="s">
        <v>4374</v>
      </c>
      <c r="AF1048" s="2011"/>
      <c r="AG1048" s="1387" t="s">
        <v>4805</v>
      </c>
      <c r="AH1048" s="696" t="s">
        <v>4374</v>
      </c>
      <c r="AI1048" s="2011"/>
      <c r="AJ1048" s="1387" t="s">
        <v>4805</v>
      </c>
      <c r="AK1048" s="696" t="s">
        <v>4374</v>
      </c>
      <c r="AL1048" s="2011"/>
      <c r="AM1048" s="1387" t="s">
        <v>4374</v>
      </c>
      <c r="AN1048" s="696" t="s">
        <v>4805</v>
      </c>
      <c r="AO1048" s="2003"/>
    </row>
    <row r="1049" spans="1:41">
      <c r="A1049" s="1384" t="s">
        <v>6258</v>
      </c>
      <c r="B1049" s="1139" t="s">
        <v>6259</v>
      </c>
      <c r="C1049" s="1538">
        <v>15</v>
      </c>
      <c r="D1049" s="1539" t="s">
        <v>2261</v>
      </c>
      <c r="E1049" s="2002"/>
      <c r="F1049" s="1538">
        <v>15</v>
      </c>
      <c r="G1049" s="1539" t="s">
        <v>2261</v>
      </c>
      <c r="H1049" s="2012"/>
      <c r="I1049" s="1538" t="s">
        <v>2261</v>
      </c>
      <c r="J1049" s="1539">
        <v>30</v>
      </c>
      <c r="K1049" s="2002"/>
      <c r="L1049" s="1538" t="s">
        <v>2261</v>
      </c>
      <c r="M1049" s="1539">
        <v>30</v>
      </c>
      <c r="N1049" s="2002"/>
      <c r="O1049" s="1538" t="s">
        <v>2261</v>
      </c>
      <c r="P1049" s="1539">
        <v>30</v>
      </c>
      <c r="Q1049" s="2002"/>
      <c r="R1049" s="1538">
        <v>30</v>
      </c>
      <c r="S1049" s="1539" t="s">
        <v>2261</v>
      </c>
      <c r="T1049" s="2002"/>
      <c r="U1049" s="1538">
        <v>30</v>
      </c>
      <c r="V1049" s="1539" t="s">
        <v>2261</v>
      </c>
      <c r="W1049" s="2002"/>
      <c r="X1049" s="1538">
        <v>30</v>
      </c>
      <c r="Y1049" s="1539" t="s">
        <v>2261</v>
      </c>
      <c r="Z1049" s="2002"/>
      <c r="AA1049" s="1538" t="s">
        <v>2261</v>
      </c>
      <c r="AB1049" s="1539">
        <v>25</v>
      </c>
      <c r="AC1049" s="2002"/>
      <c r="AD1049" s="1538">
        <v>30</v>
      </c>
      <c r="AE1049" s="1539" t="s">
        <v>2261</v>
      </c>
      <c r="AF1049" s="2012"/>
      <c r="AG1049" s="1538">
        <v>15</v>
      </c>
      <c r="AH1049" s="1539" t="s">
        <v>2261</v>
      </c>
      <c r="AI1049" s="2012"/>
      <c r="AJ1049" s="1538">
        <v>30</v>
      </c>
      <c r="AK1049" s="1539" t="s">
        <v>2261</v>
      </c>
      <c r="AL1049" s="2012"/>
      <c r="AM1049" s="1538" t="s">
        <v>2261</v>
      </c>
      <c r="AN1049" s="1539">
        <v>30</v>
      </c>
      <c r="AO1049" s="2002"/>
    </row>
    <row r="1050" spans="1:41">
      <c r="A1050" s="1384" t="s">
        <v>6260</v>
      </c>
      <c r="B1050" s="1139" t="s">
        <v>6261</v>
      </c>
      <c r="C1050" s="1538" t="s">
        <v>2261</v>
      </c>
      <c r="D1050" s="1539" t="s">
        <v>2261</v>
      </c>
      <c r="E1050" s="2001"/>
      <c r="F1050" s="1538" t="s">
        <v>2261</v>
      </c>
      <c r="G1050" s="1539" t="s">
        <v>2261</v>
      </c>
      <c r="H1050" s="2013"/>
      <c r="I1050" s="1538" t="s">
        <v>2261</v>
      </c>
      <c r="J1050" s="1539" t="s">
        <v>2261</v>
      </c>
      <c r="K1050" s="2001"/>
      <c r="L1050" s="1538" t="s">
        <v>2261</v>
      </c>
      <c r="M1050" s="1539" t="s">
        <v>2261</v>
      </c>
      <c r="N1050" s="2001"/>
      <c r="O1050" s="1538" t="s">
        <v>2261</v>
      </c>
      <c r="P1050" s="1539" t="s">
        <v>2261</v>
      </c>
      <c r="Q1050" s="2001"/>
      <c r="R1050" s="1538" t="s">
        <v>2261</v>
      </c>
      <c r="S1050" s="1539" t="s">
        <v>2261</v>
      </c>
      <c r="T1050" s="2001"/>
      <c r="U1050" s="1538" t="s">
        <v>2261</v>
      </c>
      <c r="V1050" s="1539" t="s">
        <v>2261</v>
      </c>
      <c r="W1050" s="2001"/>
      <c r="X1050" s="2017" t="s">
        <v>2261</v>
      </c>
      <c r="Y1050" s="2018" t="s">
        <v>2261</v>
      </c>
      <c r="Z1050" s="2001"/>
      <c r="AA1050" s="1538" t="s">
        <v>2261</v>
      </c>
      <c r="AB1050" s="1539" t="s">
        <v>2261</v>
      </c>
      <c r="AC1050" s="2001"/>
      <c r="AD1050" s="1538" t="s">
        <v>2261</v>
      </c>
      <c r="AE1050" s="1539" t="s">
        <v>2261</v>
      </c>
      <c r="AF1050" s="2013"/>
      <c r="AG1050" s="1538" t="s">
        <v>2261</v>
      </c>
      <c r="AH1050" s="1539" t="s">
        <v>2261</v>
      </c>
      <c r="AI1050" s="2013"/>
      <c r="AJ1050" s="1538" t="s">
        <v>2261</v>
      </c>
      <c r="AK1050" s="1539" t="s">
        <v>2261</v>
      </c>
      <c r="AL1050" s="2013"/>
      <c r="AM1050" s="1538" t="s">
        <v>2261</v>
      </c>
      <c r="AN1050" s="1539" t="s">
        <v>2261</v>
      </c>
      <c r="AO1050" s="2001"/>
    </row>
    <row r="1051" spans="1:41">
      <c r="A1051" s="1758" t="s">
        <v>5376</v>
      </c>
      <c r="B1051" s="1757" t="s">
        <v>6262</v>
      </c>
      <c r="C1051" s="1759"/>
      <c r="D1051" s="1760"/>
      <c r="E1051" s="1761"/>
      <c r="F1051" s="1759"/>
      <c r="G1051" s="1760"/>
      <c r="H1051" s="1761"/>
      <c r="I1051" s="1759"/>
      <c r="J1051" s="1760"/>
      <c r="K1051" s="1761"/>
      <c r="L1051" s="1759"/>
      <c r="M1051" s="1760"/>
      <c r="N1051" s="1761"/>
      <c r="O1051" s="1759"/>
      <c r="P1051" s="1760"/>
      <c r="Q1051" s="1761"/>
      <c r="R1051" s="1759"/>
      <c r="S1051" s="1760"/>
      <c r="T1051" s="1761"/>
      <c r="U1051" s="1759"/>
      <c r="V1051" s="1760"/>
      <c r="W1051" s="1761"/>
      <c r="X1051" s="2022"/>
      <c r="Y1051" s="2023"/>
      <c r="Z1051" s="2024"/>
      <c r="AA1051" s="1759"/>
      <c r="AB1051" s="1778" t="s">
        <v>6792</v>
      </c>
      <c r="AC1051" s="1761" t="s">
        <v>6787</v>
      </c>
      <c r="AD1051" s="1759"/>
      <c r="AE1051" s="1760"/>
      <c r="AF1051" s="1761"/>
      <c r="AG1051" s="1759"/>
      <c r="AH1051" s="1760"/>
      <c r="AI1051" s="1761"/>
      <c r="AJ1051" s="1759"/>
      <c r="AK1051" s="1760"/>
      <c r="AL1051" s="1761"/>
      <c r="AM1051" s="1759"/>
      <c r="AN1051" s="1760"/>
      <c r="AO1051" s="1761"/>
    </row>
    <row r="1052" spans="1:41">
      <c r="A1052" s="1762" t="s">
        <v>2240</v>
      </c>
      <c r="B1052" s="1160" t="s">
        <v>4154</v>
      </c>
      <c r="C1052" s="1328"/>
      <c r="D1052" s="1477">
        <v>5</v>
      </c>
      <c r="E1052" s="1209"/>
      <c r="F1052" s="1328"/>
      <c r="G1052" s="1477">
        <v>5</v>
      </c>
      <c r="H1052" s="1209"/>
      <c r="I1052" s="1328"/>
      <c r="J1052" s="1477">
        <v>5</v>
      </c>
      <c r="K1052" s="1209"/>
      <c r="L1052" s="1328"/>
      <c r="M1052" s="1477">
        <v>5</v>
      </c>
      <c r="N1052" s="1209"/>
      <c r="O1052" s="1328"/>
      <c r="P1052" s="1477">
        <v>5</v>
      </c>
      <c r="Q1052" s="1209"/>
      <c r="R1052" s="1328"/>
      <c r="S1052" s="1477">
        <v>5</v>
      </c>
      <c r="T1052" s="1209"/>
      <c r="U1052" s="1328"/>
      <c r="V1052" s="1477" t="s">
        <v>2261</v>
      </c>
      <c r="W1052" s="1209"/>
      <c r="X1052" s="1328"/>
      <c r="Y1052" s="1477">
        <v>5</v>
      </c>
      <c r="Z1052" s="1209"/>
      <c r="AA1052" s="1328"/>
      <c r="AB1052" s="1477">
        <v>5</v>
      </c>
      <c r="AC1052" s="1209"/>
      <c r="AD1052" s="1328"/>
      <c r="AE1052" s="1477">
        <v>5</v>
      </c>
      <c r="AF1052" s="1209"/>
      <c r="AG1052" s="1328"/>
      <c r="AH1052" s="1477">
        <v>5</v>
      </c>
      <c r="AI1052" s="1209"/>
      <c r="AJ1052" s="1328"/>
      <c r="AK1052" s="1477">
        <v>5</v>
      </c>
      <c r="AL1052" s="1209"/>
      <c r="AM1052" s="1328"/>
      <c r="AN1052" s="1477">
        <v>5</v>
      </c>
      <c r="AO1052" s="1209"/>
    </row>
    <row r="1053" spans="1:41">
      <c r="A1053" s="1762" t="s">
        <v>2241</v>
      </c>
      <c r="B1053" s="1160" t="s">
        <v>4156</v>
      </c>
      <c r="C1053" s="1328"/>
      <c r="D1053" s="1393">
        <v>2</v>
      </c>
      <c r="E1053" s="1209"/>
      <c r="F1053" s="1328"/>
      <c r="G1053" s="1393">
        <v>2</v>
      </c>
      <c r="H1053" s="1209"/>
      <c r="I1053" s="1328"/>
      <c r="J1053" s="1393">
        <v>1.6</v>
      </c>
      <c r="K1053" s="1209"/>
      <c r="L1053" s="1328"/>
      <c r="M1053" s="1393">
        <v>2</v>
      </c>
      <c r="N1053" s="1209"/>
      <c r="O1053" s="1328"/>
      <c r="P1053" s="1393">
        <v>1.6</v>
      </c>
      <c r="Q1053" s="1209"/>
      <c r="R1053" s="1328"/>
      <c r="S1053" s="1393">
        <v>2</v>
      </c>
      <c r="T1053" s="1209"/>
      <c r="U1053" s="1328"/>
      <c r="V1053" s="1393" t="s">
        <v>6459</v>
      </c>
      <c r="W1053" s="1209"/>
      <c r="X1053" s="1328"/>
      <c r="Y1053" s="1393">
        <v>2</v>
      </c>
      <c r="Z1053" s="1209"/>
      <c r="AA1053" s="1328"/>
      <c r="AB1053" s="1393">
        <v>2</v>
      </c>
      <c r="AC1053" s="1209"/>
      <c r="AD1053" s="1328"/>
      <c r="AE1053" s="1393">
        <v>2</v>
      </c>
      <c r="AF1053" s="1209"/>
      <c r="AG1053" s="1328"/>
      <c r="AH1053" s="1393">
        <v>2</v>
      </c>
      <c r="AI1053" s="1209"/>
      <c r="AJ1053" s="1328"/>
      <c r="AK1053" s="1393">
        <v>2</v>
      </c>
      <c r="AL1053" s="1209"/>
      <c r="AM1053" s="1328"/>
      <c r="AN1053" s="1393">
        <v>2</v>
      </c>
      <c r="AO1053" s="1209"/>
    </row>
    <row r="1054" spans="1:41">
      <c r="A1054" s="1763" t="s">
        <v>4436</v>
      </c>
      <c r="B1054" s="1139" t="s">
        <v>4098</v>
      </c>
      <c r="C1054" s="1328"/>
      <c r="D1054" s="1208" t="s">
        <v>6640</v>
      </c>
      <c r="E1054" s="1209"/>
      <c r="F1054" s="1328"/>
      <c r="G1054" s="1208" t="s">
        <v>6676</v>
      </c>
      <c r="H1054" s="1209"/>
      <c r="I1054" s="1328"/>
      <c r="J1054" s="1208" t="s">
        <v>6692</v>
      </c>
      <c r="K1054" s="1209"/>
      <c r="L1054" s="1328"/>
      <c r="M1054" s="1208" t="s">
        <v>6707</v>
      </c>
      <c r="N1054" s="1209"/>
      <c r="O1054" s="1328"/>
      <c r="P1054" s="1208" t="s">
        <v>6736</v>
      </c>
      <c r="Q1054" s="1209"/>
      <c r="R1054" s="1328"/>
      <c r="S1054" s="1208" t="s">
        <v>6747</v>
      </c>
      <c r="T1054" s="1209"/>
      <c r="U1054" s="1328"/>
      <c r="V1054" s="1208" t="s">
        <v>6764</v>
      </c>
      <c r="W1054" s="1209"/>
      <c r="X1054" s="1328"/>
      <c r="Y1054" s="1208" t="s">
        <v>6779</v>
      </c>
      <c r="Z1054" s="1209"/>
      <c r="AA1054" s="1328"/>
      <c r="AB1054" s="1208" t="s">
        <v>6779</v>
      </c>
      <c r="AC1054" s="1209"/>
      <c r="AD1054" s="1328"/>
      <c r="AE1054" s="1208" t="s">
        <v>6827</v>
      </c>
      <c r="AF1054" s="1209"/>
      <c r="AG1054" s="1328"/>
      <c r="AH1054" s="1208" t="s">
        <v>6841</v>
      </c>
      <c r="AI1054" s="1209"/>
      <c r="AJ1054" s="1328"/>
      <c r="AK1054" s="1208" t="s">
        <v>6852</v>
      </c>
      <c r="AL1054" s="1209"/>
      <c r="AM1054" s="1328"/>
      <c r="AN1054" s="1208" t="s">
        <v>6863</v>
      </c>
      <c r="AO1054" s="1209"/>
    </row>
    <row r="1055" spans="1:41">
      <c r="A1055" s="1763" t="s">
        <v>4438</v>
      </c>
      <c r="B1055" s="1139" t="s">
        <v>5776</v>
      </c>
      <c r="C1055" s="1328"/>
      <c r="D1055" s="1208" t="s">
        <v>6641</v>
      </c>
      <c r="E1055" s="1209"/>
      <c r="F1055" s="1328"/>
      <c r="G1055" s="1208" t="s">
        <v>6678</v>
      </c>
      <c r="H1055" s="1209"/>
      <c r="I1055" s="1328"/>
      <c r="J1055" s="1208" t="s">
        <v>6694</v>
      </c>
      <c r="K1055" s="1209"/>
      <c r="L1055" s="1328"/>
      <c r="M1055" s="1208" t="s">
        <v>6708</v>
      </c>
      <c r="N1055" s="1209"/>
      <c r="O1055" s="1328"/>
      <c r="P1055" s="1208" t="s">
        <v>6737</v>
      </c>
      <c r="Q1055" s="1209"/>
      <c r="R1055" s="1328"/>
      <c r="S1055" s="1208" t="s">
        <v>6749</v>
      </c>
      <c r="T1055" s="1209"/>
      <c r="U1055" s="1328"/>
      <c r="V1055" s="1208"/>
      <c r="W1055" s="1209"/>
      <c r="X1055" s="1328"/>
      <c r="Y1055" s="1208" t="s">
        <v>6780</v>
      </c>
      <c r="Z1055" s="1209"/>
      <c r="AA1055" s="1328"/>
      <c r="AB1055" s="1208" t="s">
        <v>6780</v>
      </c>
      <c r="AC1055" s="1209"/>
      <c r="AD1055" s="1328"/>
      <c r="AE1055" s="1208" t="s">
        <v>6829</v>
      </c>
      <c r="AF1055" s="1209"/>
      <c r="AG1055" s="1328"/>
      <c r="AH1055" s="1208" t="s">
        <v>6842</v>
      </c>
      <c r="AI1055" s="1209"/>
      <c r="AJ1055" s="1328"/>
      <c r="AK1055" s="1208" t="s">
        <v>6853</v>
      </c>
      <c r="AL1055" s="1209"/>
      <c r="AM1055" s="1328"/>
      <c r="AN1055" s="1208" t="s">
        <v>6867</v>
      </c>
      <c r="AO1055" s="1209"/>
    </row>
    <row r="1056" spans="1:41">
      <c r="A1056" s="1763" t="s">
        <v>4439</v>
      </c>
      <c r="B1056" s="1139" t="s">
        <v>4440</v>
      </c>
      <c r="C1056" s="1328"/>
      <c r="D1056" s="1208" t="s">
        <v>6659</v>
      </c>
      <c r="E1056" s="1209"/>
      <c r="F1056" s="1328"/>
      <c r="G1056" s="1208" t="s">
        <v>6684</v>
      </c>
      <c r="H1056" s="1209"/>
      <c r="I1056" s="1328"/>
      <c r="J1056" s="1208" t="s">
        <v>6703</v>
      </c>
      <c r="K1056" s="1209"/>
      <c r="L1056" s="1328"/>
      <c r="M1056" s="1208" t="s">
        <v>6714</v>
      </c>
      <c r="N1056" s="1209"/>
      <c r="O1056" s="1328"/>
      <c r="P1056" s="1208" t="s">
        <v>6742</v>
      </c>
      <c r="Q1056" s="1209"/>
      <c r="R1056" s="1328"/>
      <c r="S1056" s="1208" t="s">
        <v>6756</v>
      </c>
      <c r="T1056" s="1209"/>
      <c r="U1056" s="1328"/>
      <c r="V1056" s="1208"/>
      <c r="W1056" s="1209"/>
      <c r="X1056" s="1328"/>
      <c r="Y1056" s="1208" t="s">
        <v>6786</v>
      </c>
      <c r="Z1056" s="1209"/>
      <c r="AA1056" s="1328"/>
      <c r="AB1056" s="1208" t="s">
        <v>6786</v>
      </c>
      <c r="AC1056" s="1209"/>
      <c r="AD1056" s="1328"/>
      <c r="AE1056" s="1208" t="s">
        <v>6835</v>
      </c>
      <c r="AF1056" s="1209"/>
      <c r="AG1056" s="1328"/>
      <c r="AH1056" s="1208" t="s">
        <v>6848</v>
      </c>
      <c r="AI1056" s="1209"/>
      <c r="AJ1056" s="1328"/>
      <c r="AK1056" s="1208" t="s">
        <v>6859</v>
      </c>
      <c r="AL1056" s="1209"/>
      <c r="AM1056" s="1328"/>
      <c r="AN1056" s="1208" t="s">
        <v>6875</v>
      </c>
      <c r="AO1056" s="1209"/>
    </row>
    <row r="1057" spans="1:41">
      <c r="A1057" s="1763" t="s">
        <v>4777</v>
      </c>
      <c r="B1057" s="1139" t="s">
        <v>4778</v>
      </c>
      <c r="C1057" s="1328"/>
      <c r="D1057" s="1208" t="s">
        <v>4825</v>
      </c>
      <c r="E1057" s="1209"/>
      <c r="F1057" s="1328"/>
      <c r="G1057" s="1208" t="s">
        <v>4825</v>
      </c>
      <c r="H1057" s="1209"/>
      <c r="I1057" s="1328"/>
      <c r="J1057" s="1208" t="s">
        <v>4873</v>
      </c>
      <c r="K1057" s="1209"/>
      <c r="L1057" s="1328"/>
      <c r="M1057" s="1208" t="s">
        <v>4825</v>
      </c>
      <c r="N1057" s="1209"/>
      <c r="O1057" s="1328"/>
      <c r="P1057" s="1208" t="s">
        <v>4873</v>
      </c>
      <c r="Q1057" s="1209"/>
      <c r="R1057" s="1328"/>
      <c r="S1057" s="1244" t="s">
        <v>4877</v>
      </c>
      <c r="T1057" s="1209" t="s">
        <v>6757</v>
      </c>
      <c r="U1057" s="1328"/>
      <c r="V1057" s="1208"/>
      <c r="W1057" s="1209"/>
      <c r="X1057" s="1328"/>
      <c r="Y1057" s="1244" t="s">
        <v>4885</v>
      </c>
      <c r="Z1057" s="1209" t="s">
        <v>6787</v>
      </c>
      <c r="AA1057" s="1328"/>
      <c r="AB1057" s="1244" t="s">
        <v>4885</v>
      </c>
      <c r="AC1057" s="1209" t="s">
        <v>6787</v>
      </c>
      <c r="AD1057" s="1328"/>
      <c r="AE1057" s="1244" t="s">
        <v>4885</v>
      </c>
      <c r="AF1057" s="1209" t="s">
        <v>6837</v>
      </c>
      <c r="AG1057" s="1328"/>
      <c r="AH1057" s="1208" t="s">
        <v>4825</v>
      </c>
      <c r="AI1057" s="1209"/>
      <c r="AJ1057" s="1328"/>
      <c r="AK1057" s="1244" t="s">
        <v>4877</v>
      </c>
      <c r="AL1057" s="1209" t="s">
        <v>6860</v>
      </c>
      <c r="AM1057" s="1328"/>
      <c r="AN1057" s="1208" t="s">
        <v>4825</v>
      </c>
      <c r="AO1057" s="1209"/>
    </row>
    <row r="1058" spans="1:41">
      <c r="A1058" s="1763" t="s">
        <v>4779</v>
      </c>
      <c r="B1058" s="1139" t="s">
        <v>4780</v>
      </c>
      <c r="C1058" s="1328"/>
      <c r="D1058" s="1208" t="s">
        <v>4825</v>
      </c>
      <c r="E1058" s="1209"/>
      <c r="F1058" s="1328"/>
      <c r="G1058" s="1208" t="s">
        <v>4825</v>
      </c>
      <c r="H1058" s="1209"/>
      <c r="I1058" s="1328"/>
      <c r="J1058" s="1208" t="s">
        <v>4825</v>
      </c>
      <c r="K1058" s="1209"/>
      <c r="L1058" s="1328"/>
      <c r="M1058" s="1208" t="s">
        <v>4825</v>
      </c>
      <c r="N1058" s="1209"/>
      <c r="O1058" s="1328"/>
      <c r="P1058" s="1208" t="s">
        <v>4825</v>
      </c>
      <c r="Q1058" s="1209"/>
      <c r="R1058" s="1328"/>
      <c r="S1058" s="1208" t="s">
        <v>4825</v>
      </c>
      <c r="T1058" s="1209"/>
      <c r="U1058" s="1328"/>
      <c r="V1058" s="1208"/>
      <c r="W1058" s="1209"/>
      <c r="X1058" s="1328"/>
      <c r="Y1058" s="1208" t="s">
        <v>4825</v>
      </c>
      <c r="Z1058" s="1209"/>
      <c r="AA1058" s="1328"/>
      <c r="AB1058" s="1208" t="s">
        <v>4825</v>
      </c>
      <c r="AC1058" s="1209"/>
      <c r="AD1058" s="1328"/>
      <c r="AE1058" s="1244" t="s">
        <v>4885</v>
      </c>
      <c r="AF1058" s="1209" t="s">
        <v>6837</v>
      </c>
      <c r="AG1058" s="1328"/>
      <c r="AH1058" s="1208" t="s">
        <v>4825</v>
      </c>
      <c r="AI1058" s="1209"/>
      <c r="AJ1058" s="1328"/>
      <c r="AK1058" s="1208" t="s">
        <v>4825</v>
      </c>
      <c r="AL1058" s="1209"/>
      <c r="AM1058" s="1328"/>
      <c r="AN1058" s="1208" t="s">
        <v>4825</v>
      </c>
      <c r="AO1058" s="1209"/>
    </row>
    <row r="1059" spans="1:41">
      <c r="A1059" s="1763" t="s">
        <v>4107</v>
      </c>
      <c r="B1059" s="1139" t="s">
        <v>5386</v>
      </c>
      <c r="C1059" s="1328"/>
      <c r="D1059" s="1208" t="s">
        <v>5131</v>
      </c>
      <c r="E1059" s="1209"/>
      <c r="F1059" s="1328"/>
      <c r="G1059" s="1208" t="s">
        <v>3377</v>
      </c>
      <c r="H1059" s="1209"/>
      <c r="I1059" s="1328"/>
      <c r="J1059" s="1208" t="s">
        <v>3164</v>
      </c>
      <c r="K1059" s="1209"/>
      <c r="L1059" s="1328"/>
      <c r="M1059" s="1208" t="s">
        <v>6422</v>
      </c>
      <c r="N1059" s="1209"/>
      <c r="O1059" s="1328"/>
      <c r="P1059" s="1208" t="s">
        <v>3164</v>
      </c>
      <c r="Q1059" s="1209"/>
      <c r="R1059" s="1328"/>
      <c r="S1059" s="1208" t="s">
        <v>3391</v>
      </c>
      <c r="T1059" s="1209"/>
      <c r="U1059" s="1328"/>
      <c r="V1059" s="1208"/>
      <c r="W1059" s="1209"/>
      <c r="X1059" s="1328"/>
      <c r="Y1059" s="1208" t="s">
        <v>3164</v>
      </c>
      <c r="Z1059" s="1209"/>
      <c r="AA1059" s="1328"/>
      <c r="AB1059" s="1208" t="s">
        <v>3164</v>
      </c>
      <c r="AC1059" s="1209"/>
      <c r="AD1059" s="1328"/>
      <c r="AE1059" s="1208" t="s">
        <v>6828</v>
      </c>
      <c r="AF1059" s="1209"/>
      <c r="AG1059" s="1328"/>
      <c r="AH1059" s="1208" t="s">
        <v>6396</v>
      </c>
      <c r="AI1059" s="1209"/>
      <c r="AJ1059" s="1328"/>
      <c r="AK1059" s="1208" t="s">
        <v>3164</v>
      </c>
      <c r="AL1059" s="1209"/>
      <c r="AM1059" s="1328"/>
      <c r="AN1059" s="1208" t="s">
        <v>6864</v>
      </c>
      <c r="AO1059" s="1209"/>
    </row>
    <row r="1060" spans="1:41">
      <c r="A1060" s="1763" t="s">
        <v>6263</v>
      </c>
      <c r="B1060" s="1139" t="s">
        <v>6264</v>
      </c>
      <c r="C1060" s="1328"/>
      <c r="D1060" s="1455">
        <v>1</v>
      </c>
      <c r="E1060" s="1209"/>
      <c r="F1060" s="1328"/>
      <c r="G1060" s="1455">
        <v>1</v>
      </c>
      <c r="H1060" s="1209"/>
      <c r="I1060" s="1328"/>
      <c r="J1060" s="1455">
        <v>1</v>
      </c>
      <c r="K1060" s="1209"/>
      <c r="L1060" s="1328"/>
      <c r="M1060" s="1455">
        <v>1</v>
      </c>
      <c r="N1060" s="1209"/>
      <c r="O1060" s="1328"/>
      <c r="P1060" s="1455">
        <v>1</v>
      </c>
      <c r="Q1060" s="1209"/>
      <c r="R1060" s="1328"/>
      <c r="S1060" s="1455">
        <v>1</v>
      </c>
      <c r="T1060" s="1209"/>
      <c r="U1060" s="1328"/>
      <c r="V1060" s="1455" t="s">
        <v>2261</v>
      </c>
      <c r="W1060" s="1209"/>
      <c r="X1060" s="1328"/>
      <c r="Y1060" s="1455">
        <v>1</v>
      </c>
      <c r="Z1060" s="1209"/>
      <c r="AA1060" s="1328"/>
      <c r="AB1060" s="1455">
        <v>1</v>
      </c>
      <c r="AC1060" s="1209"/>
      <c r="AD1060" s="1328"/>
      <c r="AE1060" s="1455">
        <v>1</v>
      </c>
      <c r="AF1060" s="1209"/>
      <c r="AG1060" s="1328"/>
      <c r="AH1060" s="1455">
        <v>1</v>
      </c>
      <c r="AI1060" s="1209"/>
      <c r="AJ1060" s="1328"/>
      <c r="AK1060" s="1455">
        <v>1</v>
      </c>
      <c r="AL1060" s="1209"/>
      <c r="AM1060" s="1328"/>
      <c r="AN1060" s="1455">
        <v>1</v>
      </c>
      <c r="AO1060" s="1209"/>
    </row>
    <row r="1061" spans="1:41">
      <c r="A1061" s="1763" t="s">
        <v>6265</v>
      </c>
      <c r="B1061" s="1139" t="s">
        <v>6266</v>
      </c>
      <c r="C1061" s="1328"/>
      <c r="D1061" s="1455">
        <v>1</v>
      </c>
      <c r="E1061" s="1209"/>
      <c r="F1061" s="1328"/>
      <c r="G1061" s="1455">
        <v>1</v>
      </c>
      <c r="H1061" s="1209"/>
      <c r="I1061" s="1328"/>
      <c r="J1061" s="1455">
        <v>1</v>
      </c>
      <c r="K1061" s="1209"/>
      <c r="L1061" s="1328"/>
      <c r="M1061" s="1455">
        <v>1</v>
      </c>
      <c r="N1061" s="1209"/>
      <c r="O1061" s="1328"/>
      <c r="P1061" s="1455">
        <v>1</v>
      </c>
      <c r="Q1061" s="1209"/>
      <c r="R1061" s="1328"/>
      <c r="S1061" s="1455">
        <v>1</v>
      </c>
      <c r="T1061" s="1209"/>
      <c r="U1061" s="1328"/>
      <c r="V1061" s="1455" t="s">
        <v>2261</v>
      </c>
      <c r="W1061" s="1209"/>
      <c r="X1061" s="1328"/>
      <c r="Y1061" s="1455">
        <v>1</v>
      </c>
      <c r="Z1061" s="1209"/>
      <c r="AA1061" s="1328"/>
      <c r="AB1061" s="1455">
        <v>1</v>
      </c>
      <c r="AC1061" s="1209"/>
      <c r="AD1061" s="1328"/>
      <c r="AE1061" s="1455">
        <v>1</v>
      </c>
      <c r="AF1061" s="1209"/>
      <c r="AG1061" s="1328"/>
      <c r="AH1061" s="1455">
        <v>1</v>
      </c>
      <c r="AI1061" s="1209"/>
      <c r="AJ1061" s="1328"/>
      <c r="AK1061" s="1455">
        <v>1</v>
      </c>
      <c r="AL1061" s="1209"/>
      <c r="AM1061" s="1328"/>
      <c r="AN1061" s="1455">
        <v>1</v>
      </c>
      <c r="AO1061" s="1209"/>
    </row>
    <row r="1062" spans="1:41" ht="24">
      <c r="A1062" s="1764"/>
      <c r="B1062" s="1139"/>
      <c r="C1062" s="1395" t="s">
        <v>6660</v>
      </c>
      <c r="D1062" s="1396" t="s">
        <v>6661</v>
      </c>
      <c r="E1062" s="1397" t="s">
        <v>6662</v>
      </c>
      <c r="F1062" s="1395" t="s">
        <v>6660</v>
      </c>
      <c r="G1062" s="1396" t="s">
        <v>6661</v>
      </c>
      <c r="H1062" s="1397" t="s">
        <v>6662</v>
      </c>
      <c r="I1062" s="1395" t="s">
        <v>6660</v>
      </c>
      <c r="J1062" s="1396" t="s">
        <v>6661</v>
      </c>
      <c r="K1062" s="1397" t="s">
        <v>6662</v>
      </c>
      <c r="L1062" s="1395" t="s">
        <v>6720</v>
      </c>
      <c r="M1062" s="1396" t="s">
        <v>6721</v>
      </c>
      <c r="N1062" s="1397" t="s">
        <v>6722</v>
      </c>
      <c r="O1062" s="1395" t="s">
        <v>6720</v>
      </c>
      <c r="P1062" s="1396" t="s">
        <v>6721</v>
      </c>
      <c r="Q1062" s="1397" t="s">
        <v>6722</v>
      </c>
      <c r="R1062" s="1395" t="s">
        <v>6720</v>
      </c>
      <c r="S1062" s="1396" t="s">
        <v>6721</v>
      </c>
      <c r="T1062" s="1397" t="s">
        <v>6722</v>
      </c>
      <c r="U1062" s="1395" t="s">
        <v>6660</v>
      </c>
      <c r="V1062" s="1396" t="s">
        <v>6661</v>
      </c>
      <c r="W1062" s="1397" t="s">
        <v>6662</v>
      </c>
      <c r="X1062" s="1395" t="s">
        <v>6660</v>
      </c>
      <c r="Y1062" s="1396" t="s">
        <v>6661</v>
      </c>
      <c r="Z1062" s="1397" t="s">
        <v>6662</v>
      </c>
      <c r="AA1062" s="1395" t="s">
        <v>6800</v>
      </c>
      <c r="AB1062" s="1396" t="s">
        <v>6801</v>
      </c>
      <c r="AC1062" s="1397" t="s">
        <v>6802</v>
      </c>
      <c r="AD1062" s="1395" t="s">
        <v>6660</v>
      </c>
      <c r="AE1062" s="1396" t="s">
        <v>6661</v>
      </c>
      <c r="AF1062" s="1397" t="s">
        <v>6662</v>
      </c>
      <c r="AG1062" s="1395" t="s">
        <v>6660</v>
      </c>
      <c r="AH1062" s="1396" t="s">
        <v>6661</v>
      </c>
      <c r="AI1062" s="1397" t="s">
        <v>6662</v>
      </c>
      <c r="AJ1062" s="1395" t="s">
        <v>6660</v>
      </c>
      <c r="AK1062" s="1396" t="s">
        <v>6661</v>
      </c>
      <c r="AL1062" s="1397" t="s">
        <v>6662</v>
      </c>
      <c r="AM1062" s="1395" t="s">
        <v>6720</v>
      </c>
      <c r="AN1062" s="1396" t="s">
        <v>6721</v>
      </c>
      <c r="AO1062" s="1397" t="s">
        <v>6722</v>
      </c>
    </row>
    <row r="1063" spans="1:41">
      <c r="A1063" s="1763" t="s">
        <v>4788</v>
      </c>
      <c r="B1063" s="1139" t="s">
        <v>4789</v>
      </c>
      <c r="C1063" s="1540" t="s">
        <v>1078</v>
      </c>
      <c r="D1063" s="1541" t="s">
        <v>1078</v>
      </c>
      <c r="E1063" s="1542" t="s">
        <v>1078</v>
      </c>
      <c r="F1063" s="1540" t="s">
        <v>1078</v>
      </c>
      <c r="G1063" s="1541" t="s">
        <v>1078</v>
      </c>
      <c r="H1063" s="1542" t="s">
        <v>1078</v>
      </c>
      <c r="I1063" s="1540">
        <v>7.5</v>
      </c>
      <c r="J1063" s="1541">
        <v>7.3</v>
      </c>
      <c r="K1063" s="1542">
        <v>7.5</v>
      </c>
      <c r="L1063" s="1540" t="s">
        <v>1078</v>
      </c>
      <c r="M1063" s="1541" t="s">
        <v>1078</v>
      </c>
      <c r="N1063" s="1542" t="s">
        <v>1078</v>
      </c>
      <c r="O1063" s="1540">
        <v>7.7</v>
      </c>
      <c r="P1063" s="1541">
        <v>7.6</v>
      </c>
      <c r="Q1063" s="1542">
        <v>7.5</v>
      </c>
      <c r="R1063" s="1540" t="s">
        <v>1078</v>
      </c>
      <c r="S1063" s="1541" t="s">
        <v>1078</v>
      </c>
      <c r="T1063" s="1542" t="s">
        <v>1078</v>
      </c>
      <c r="U1063" s="1540" t="s">
        <v>1078</v>
      </c>
      <c r="V1063" s="1541" t="s">
        <v>1078</v>
      </c>
      <c r="W1063" s="1542" t="s">
        <v>1078</v>
      </c>
      <c r="X1063" s="1540" t="s">
        <v>1078</v>
      </c>
      <c r="Y1063" s="1541" t="s">
        <v>1078</v>
      </c>
      <c r="Z1063" s="1542" t="s">
        <v>1078</v>
      </c>
      <c r="AA1063" s="1540" t="s">
        <v>1078</v>
      </c>
      <c r="AB1063" s="1541" t="s">
        <v>1078</v>
      </c>
      <c r="AC1063" s="1542" t="s">
        <v>1078</v>
      </c>
      <c r="AD1063" s="1540" t="s">
        <v>1078</v>
      </c>
      <c r="AE1063" s="1541" t="s">
        <v>1078</v>
      </c>
      <c r="AF1063" s="1542" t="s">
        <v>1078</v>
      </c>
      <c r="AG1063" s="1540" t="s">
        <v>1078</v>
      </c>
      <c r="AH1063" s="1541" t="s">
        <v>1078</v>
      </c>
      <c r="AI1063" s="1542" t="s">
        <v>1078</v>
      </c>
      <c r="AJ1063" s="1540" t="s">
        <v>1078</v>
      </c>
      <c r="AK1063" s="1541" t="s">
        <v>1078</v>
      </c>
      <c r="AL1063" s="1542" t="s">
        <v>1078</v>
      </c>
      <c r="AM1063" s="1540" t="s">
        <v>1078</v>
      </c>
      <c r="AN1063" s="1541" t="s">
        <v>1078</v>
      </c>
      <c r="AO1063" s="1542" t="s">
        <v>1078</v>
      </c>
    </row>
    <row r="1064" spans="1:41">
      <c r="A1064" s="1763" t="s">
        <v>4964</v>
      </c>
      <c r="B1064" s="1139" t="s">
        <v>4961</v>
      </c>
      <c r="C1064" s="1543"/>
      <c r="D1064" s="1455" t="s">
        <v>2261</v>
      </c>
      <c r="E1064" s="1544"/>
      <c r="F1064" s="1543"/>
      <c r="G1064" s="1455" t="s">
        <v>2261</v>
      </c>
      <c r="H1064" s="1544"/>
      <c r="I1064" s="1543"/>
      <c r="J1064" s="1455">
        <v>7.5</v>
      </c>
      <c r="K1064" s="1544"/>
      <c r="L1064" s="1543"/>
      <c r="M1064" s="1455" t="s">
        <v>2261</v>
      </c>
      <c r="N1064" s="1544"/>
      <c r="O1064" s="1543"/>
      <c r="P1064" s="1455">
        <v>7.6</v>
      </c>
      <c r="Q1064" s="1544"/>
      <c r="R1064" s="1543"/>
      <c r="S1064" s="1455" t="s">
        <v>2261</v>
      </c>
      <c r="T1064" s="1544"/>
      <c r="U1064" s="1543"/>
      <c r="V1064" s="1455" t="s">
        <v>1078</v>
      </c>
      <c r="W1064" s="1544"/>
      <c r="X1064" s="1543"/>
      <c r="Y1064" s="1455" t="s">
        <v>2261</v>
      </c>
      <c r="Z1064" s="1544"/>
      <c r="AA1064" s="1543"/>
      <c r="AB1064" s="1455" t="s">
        <v>2261</v>
      </c>
      <c r="AC1064" s="1544"/>
      <c r="AD1064" s="1543"/>
      <c r="AE1064" s="1455" t="s">
        <v>2261</v>
      </c>
      <c r="AF1064" s="1544"/>
      <c r="AG1064" s="1543"/>
      <c r="AH1064" s="1455" t="s">
        <v>2261</v>
      </c>
      <c r="AI1064" s="1544"/>
      <c r="AJ1064" s="1543"/>
      <c r="AK1064" s="1455" t="s">
        <v>2261</v>
      </c>
      <c r="AL1064" s="1544"/>
      <c r="AM1064" s="1543"/>
      <c r="AN1064" s="1455" t="s">
        <v>2261</v>
      </c>
      <c r="AO1064" s="1544"/>
    </row>
    <row r="1065" spans="1:41" ht="24">
      <c r="A1065" s="1763"/>
      <c r="B1065" s="1139"/>
      <c r="C1065" s="1395" t="s">
        <v>6663</v>
      </c>
      <c r="D1065" s="1396" t="s">
        <v>6664</v>
      </c>
      <c r="E1065" s="1397" t="s">
        <v>6665</v>
      </c>
      <c r="F1065" s="1395" t="s">
        <v>6663</v>
      </c>
      <c r="G1065" s="1396" t="s">
        <v>6664</v>
      </c>
      <c r="H1065" s="1397" t="s">
        <v>6665</v>
      </c>
      <c r="I1065" s="1395" t="s">
        <v>6663</v>
      </c>
      <c r="J1065" s="1396" t="s">
        <v>6664</v>
      </c>
      <c r="K1065" s="1397" t="s">
        <v>6665</v>
      </c>
      <c r="L1065" s="1395" t="s">
        <v>6723</v>
      </c>
      <c r="M1065" s="1396" t="s">
        <v>6724</v>
      </c>
      <c r="N1065" s="1397" t="s">
        <v>6725</v>
      </c>
      <c r="O1065" s="1395" t="s">
        <v>6723</v>
      </c>
      <c r="P1065" s="1396" t="s">
        <v>6724</v>
      </c>
      <c r="Q1065" s="1397" t="s">
        <v>6725</v>
      </c>
      <c r="R1065" s="1395" t="s">
        <v>6723</v>
      </c>
      <c r="S1065" s="1396" t="s">
        <v>6724</v>
      </c>
      <c r="T1065" s="1397" t="s">
        <v>6725</v>
      </c>
      <c r="U1065" s="1395" t="s">
        <v>6663</v>
      </c>
      <c r="V1065" s="1396" t="s">
        <v>6664</v>
      </c>
      <c r="W1065" s="1397" t="s">
        <v>6665</v>
      </c>
      <c r="X1065" s="1395" t="s">
        <v>6663</v>
      </c>
      <c r="Y1065" s="1396" t="s">
        <v>6664</v>
      </c>
      <c r="Z1065" s="1397" t="s">
        <v>6665</v>
      </c>
      <c r="AA1065" s="1395" t="s">
        <v>6803</v>
      </c>
      <c r="AB1065" s="1396" t="s">
        <v>6804</v>
      </c>
      <c r="AC1065" s="1397" t="s">
        <v>6805</v>
      </c>
      <c r="AD1065" s="1395" t="s">
        <v>6663</v>
      </c>
      <c r="AE1065" s="1396" t="s">
        <v>6664</v>
      </c>
      <c r="AF1065" s="1397" t="s">
        <v>6665</v>
      </c>
      <c r="AG1065" s="1395" t="s">
        <v>6663</v>
      </c>
      <c r="AH1065" s="1396" t="s">
        <v>6664</v>
      </c>
      <c r="AI1065" s="1397" t="s">
        <v>6665</v>
      </c>
      <c r="AJ1065" s="1395" t="s">
        <v>6663</v>
      </c>
      <c r="AK1065" s="1396" t="s">
        <v>6664</v>
      </c>
      <c r="AL1065" s="1397" t="s">
        <v>6665</v>
      </c>
      <c r="AM1065" s="1395" t="s">
        <v>6723</v>
      </c>
      <c r="AN1065" s="1396" t="s">
        <v>6724</v>
      </c>
      <c r="AO1065" s="1397" t="s">
        <v>6725</v>
      </c>
    </row>
    <row r="1066" spans="1:41">
      <c r="A1066" s="1763" t="s">
        <v>4788</v>
      </c>
      <c r="B1066" s="1139" t="s">
        <v>4789</v>
      </c>
      <c r="C1066" s="1540">
        <v>0</v>
      </c>
      <c r="D1066" s="1541" t="s">
        <v>1078</v>
      </c>
      <c r="E1066" s="1542" t="s">
        <v>1078</v>
      </c>
      <c r="F1066" s="1540">
        <v>0</v>
      </c>
      <c r="G1066" s="1541" t="s">
        <v>1078</v>
      </c>
      <c r="H1066" s="1542" t="s">
        <v>1078</v>
      </c>
      <c r="I1066" s="1540">
        <v>4.4000000000000004</v>
      </c>
      <c r="J1066" s="1541" t="s">
        <v>1078</v>
      </c>
      <c r="K1066" s="1542" t="s">
        <v>1078</v>
      </c>
      <c r="L1066" s="1540">
        <v>0</v>
      </c>
      <c r="M1066" s="1541" t="s">
        <v>1078</v>
      </c>
      <c r="N1066" s="1542" t="s">
        <v>1078</v>
      </c>
      <c r="O1066" s="1540">
        <v>3.5</v>
      </c>
      <c r="P1066" s="1541" t="s">
        <v>1078</v>
      </c>
      <c r="Q1066" s="1542" t="s">
        <v>1078</v>
      </c>
      <c r="R1066" s="1540">
        <v>0</v>
      </c>
      <c r="S1066" s="1541" t="s">
        <v>1078</v>
      </c>
      <c r="T1066" s="1542" t="s">
        <v>1078</v>
      </c>
      <c r="U1066" s="1540" t="s">
        <v>1078</v>
      </c>
      <c r="V1066" s="1541" t="s">
        <v>1078</v>
      </c>
      <c r="W1066" s="1542" t="s">
        <v>1078</v>
      </c>
      <c r="X1066" s="1540">
        <v>0</v>
      </c>
      <c r="Y1066" s="1541" t="s">
        <v>1078</v>
      </c>
      <c r="Z1066" s="1542" t="s">
        <v>1078</v>
      </c>
      <c r="AA1066" s="1540">
        <v>0</v>
      </c>
      <c r="AB1066" s="1541" t="s">
        <v>1078</v>
      </c>
      <c r="AC1066" s="1542" t="s">
        <v>1078</v>
      </c>
      <c r="AD1066" s="1540">
        <v>0</v>
      </c>
      <c r="AE1066" s="1541" t="s">
        <v>1078</v>
      </c>
      <c r="AF1066" s="1542" t="s">
        <v>1078</v>
      </c>
      <c r="AG1066" s="1540">
        <v>0</v>
      </c>
      <c r="AH1066" s="1541" t="s">
        <v>1078</v>
      </c>
      <c r="AI1066" s="1542" t="s">
        <v>1078</v>
      </c>
      <c r="AJ1066" s="1540">
        <v>0</v>
      </c>
      <c r="AK1066" s="1541" t="s">
        <v>1078</v>
      </c>
      <c r="AL1066" s="1542" t="s">
        <v>1078</v>
      </c>
      <c r="AM1066" s="1540">
        <v>0</v>
      </c>
      <c r="AN1066" s="1541" t="s">
        <v>1078</v>
      </c>
      <c r="AO1066" s="1542" t="s">
        <v>1078</v>
      </c>
    </row>
    <row r="1067" spans="1:41">
      <c r="A1067" s="1763" t="s">
        <v>4964</v>
      </c>
      <c r="B1067" s="1139" t="s">
        <v>4961</v>
      </c>
      <c r="C1067" s="1543"/>
      <c r="D1067" s="1455">
        <v>0</v>
      </c>
      <c r="E1067" s="1544"/>
      <c r="F1067" s="1543"/>
      <c r="G1067" s="1455">
        <v>0</v>
      </c>
      <c r="H1067" s="1544"/>
      <c r="I1067" s="1543"/>
      <c r="J1067" s="1455">
        <v>4.4000000000000004</v>
      </c>
      <c r="K1067" s="1544"/>
      <c r="L1067" s="1543"/>
      <c r="M1067" s="1455">
        <v>0</v>
      </c>
      <c r="N1067" s="1544"/>
      <c r="O1067" s="1543"/>
      <c r="P1067" s="1455">
        <v>3.5</v>
      </c>
      <c r="Q1067" s="1544"/>
      <c r="R1067" s="1543"/>
      <c r="S1067" s="1455">
        <v>0</v>
      </c>
      <c r="T1067" s="1544"/>
      <c r="U1067" s="1543"/>
      <c r="V1067" s="1455" t="s">
        <v>1078</v>
      </c>
      <c r="W1067" s="1544"/>
      <c r="X1067" s="1543"/>
      <c r="Y1067" s="1455">
        <v>0</v>
      </c>
      <c r="Z1067" s="1544"/>
      <c r="AA1067" s="1543"/>
      <c r="AB1067" s="1455">
        <v>0</v>
      </c>
      <c r="AC1067" s="1544"/>
      <c r="AD1067" s="1543"/>
      <c r="AE1067" s="1455">
        <v>0</v>
      </c>
      <c r="AF1067" s="1544"/>
      <c r="AG1067" s="1543"/>
      <c r="AH1067" s="1455">
        <v>0</v>
      </c>
      <c r="AI1067" s="1544"/>
      <c r="AJ1067" s="1543"/>
      <c r="AK1067" s="1455">
        <v>0</v>
      </c>
      <c r="AL1067" s="1544"/>
      <c r="AM1067" s="1543"/>
      <c r="AN1067" s="1455">
        <v>0</v>
      </c>
      <c r="AO1067" s="1544"/>
    </row>
    <row r="1068" spans="1:41">
      <c r="A1068" s="1763" t="s">
        <v>4793</v>
      </c>
      <c r="B1068" s="1139" t="s">
        <v>4794</v>
      </c>
      <c r="C1068" s="1543"/>
      <c r="D1068" s="1455">
        <v>1</v>
      </c>
      <c r="E1068" s="1544"/>
      <c r="F1068" s="1543"/>
      <c r="G1068" s="1455">
        <v>1</v>
      </c>
      <c r="H1068" s="1544"/>
      <c r="I1068" s="1543"/>
      <c r="J1068" s="1455">
        <v>0.4</v>
      </c>
      <c r="K1068" s="1544"/>
      <c r="L1068" s="1543"/>
      <c r="M1068" s="1455">
        <v>1</v>
      </c>
      <c r="N1068" s="1544"/>
      <c r="O1068" s="1543"/>
      <c r="P1068" s="1455">
        <v>0.5</v>
      </c>
      <c r="Q1068" s="1544"/>
      <c r="R1068" s="1543"/>
      <c r="S1068" s="1455">
        <v>1</v>
      </c>
      <c r="T1068" s="1544"/>
      <c r="U1068" s="1543"/>
      <c r="V1068" s="1455" t="s">
        <v>1078</v>
      </c>
      <c r="W1068" s="1544"/>
      <c r="X1068" s="1543"/>
      <c r="Y1068" s="1455">
        <v>1</v>
      </c>
      <c r="Z1068" s="1544"/>
      <c r="AA1068" s="1543"/>
      <c r="AB1068" s="1455">
        <v>1</v>
      </c>
      <c r="AC1068" s="1544"/>
      <c r="AD1068" s="1543"/>
      <c r="AE1068" s="1455">
        <v>1</v>
      </c>
      <c r="AF1068" s="1544"/>
      <c r="AG1068" s="1543"/>
      <c r="AH1068" s="1455">
        <v>1</v>
      </c>
      <c r="AI1068" s="1544"/>
      <c r="AJ1068" s="1543"/>
      <c r="AK1068" s="1455">
        <v>1</v>
      </c>
      <c r="AL1068" s="1544"/>
      <c r="AM1068" s="1543"/>
      <c r="AN1068" s="1455">
        <v>1</v>
      </c>
      <c r="AO1068" s="1544"/>
    </row>
    <row r="1069" spans="1:41" ht="24">
      <c r="A1069" s="1763"/>
      <c r="B1069" s="1139"/>
      <c r="C1069" s="1395" t="s">
        <v>6666</v>
      </c>
      <c r="D1069" s="1396" t="s">
        <v>6667</v>
      </c>
      <c r="E1069" s="1397" t="s">
        <v>6668</v>
      </c>
      <c r="F1069" s="1395" t="s">
        <v>6666</v>
      </c>
      <c r="G1069" s="1396" t="s">
        <v>6667</v>
      </c>
      <c r="H1069" s="1397" t="s">
        <v>6668</v>
      </c>
      <c r="I1069" s="1395" t="s">
        <v>6666</v>
      </c>
      <c r="J1069" s="1396" t="s">
        <v>6667</v>
      </c>
      <c r="K1069" s="1397" t="s">
        <v>6668</v>
      </c>
      <c r="L1069" s="1395" t="s">
        <v>6726</v>
      </c>
      <c r="M1069" s="1396" t="s">
        <v>6727</v>
      </c>
      <c r="N1069" s="1397" t="s">
        <v>6728</v>
      </c>
      <c r="O1069" s="1395" t="s">
        <v>6726</v>
      </c>
      <c r="P1069" s="1396" t="s">
        <v>6727</v>
      </c>
      <c r="Q1069" s="1397" t="s">
        <v>6728</v>
      </c>
      <c r="R1069" s="1395" t="s">
        <v>6726</v>
      </c>
      <c r="S1069" s="1396" t="s">
        <v>6727</v>
      </c>
      <c r="T1069" s="1397" t="s">
        <v>6728</v>
      </c>
      <c r="U1069" s="1395" t="s">
        <v>6666</v>
      </c>
      <c r="V1069" s="1396" t="s">
        <v>6667</v>
      </c>
      <c r="W1069" s="1397" t="s">
        <v>6668</v>
      </c>
      <c r="X1069" s="1395" t="s">
        <v>6666</v>
      </c>
      <c r="Y1069" s="1396" t="s">
        <v>6667</v>
      </c>
      <c r="Z1069" s="1397" t="s">
        <v>6668</v>
      </c>
      <c r="AA1069" s="1395" t="s">
        <v>6806</v>
      </c>
      <c r="AB1069" s="1396" t="s">
        <v>6807</v>
      </c>
      <c r="AC1069" s="1397" t="s">
        <v>6808</v>
      </c>
      <c r="AD1069" s="1395" t="s">
        <v>6666</v>
      </c>
      <c r="AE1069" s="1396" t="s">
        <v>6667</v>
      </c>
      <c r="AF1069" s="1397" t="s">
        <v>6668</v>
      </c>
      <c r="AG1069" s="1395" t="s">
        <v>6666</v>
      </c>
      <c r="AH1069" s="1396" t="s">
        <v>6667</v>
      </c>
      <c r="AI1069" s="1397" t="s">
        <v>6668</v>
      </c>
      <c r="AJ1069" s="1395" t="s">
        <v>6666</v>
      </c>
      <c r="AK1069" s="1396" t="s">
        <v>6667</v>
      </c>
      <c r="AL1069" s="1397" t="s">
        <v>6668</v>
      </c>
      <c r="AM1069" s="1395" t="s">
        <v>6726</v>
      </c>
      <c r="AN1069" s="1396" t="s">
        <v>6727</v>
      </c>
      <c r="AO1069" s="1397" t="s">
        <v>6728</v>
      </c>
    </row>
    <row r="1070" spans="1:41">
      <c r="A1070" s="1763" t="s">
        <v>4788</v>
      </c>
      <c r="B1070" s="1139" t="s">
        <v>4789</v>
      </c>
      <c r="C1070" s="1540" t="s">
        <v>1078</v>
      </c>
      <c r="D1070" s="1541" t="s">
        <v>1078</v>
      </c>
      <c r="E1070" s="1542" t="s">
        <v>1078</v>
      </c>
      <c r="F1070" s="1540" t="s">
        <v>1078</v>
      </c>
      <c r="G1070" s="1541" t="s">
        <v>1078</v>
      </c>
      <c r="H1070" s="1542" t="s">
        <v>1078</v>
      </c>
      <c r="I1070" s="1540" t="s">
        <v>1078</v>
      </c>
      <c r="J1070" s="1541" t="s">
        <v>1078</v>
      </c>
      <c r="K1070" s="1542" t="s">
        <v>1078</v>
      </c>
      <c r="L1070" s="1540" t="s">
        <v>1078</v>
      </c>
      <c r="M1070" s="1541" t="s">
        <v>1078</v>
      </c>
      <c r="N1070" s="1542" t="s">
        <v>1078</v>
      </c>
      <c r="O1070" s="1540" t="s">
        <v>1078</v>
      </c>
      <c r="P1070" s="1541" t="s">
        <v>1078</v>
      </c>
      <c r="Q1070" s="1542" t="s">
        <v>1078</v>
      </c>
      <c r="R1070" s="1540" t="s">
        <v>1078</v>
      </c>
      <c r="S1070" s="1541" t="s">
        <v>1078</v>
      </c>
      <c r="T1070" s="1542" t="s">
        <v>1078</v>
      </c>
      <c r="U1070" s="1540" t="s">
        <v>1078</v>
      </c>
      <c r="V1070" s="1541" t="s">
        <v>1078</v>
      </c>
      <c r="W1070" s="1542" t="s">
        <v>1078</v>
      </c>
      <c r="X1070" s="1540" t="s">
        <v>1078</v>
      </c>
      <c r="Y1070" s="1541" t="s">
        <v>1078</v>
      </c>
      <c r="Z1070" s="1542" t="s">
        <v>1078</v>
      </c>
      <c r="AA1070" s="1540" t="s">
        <v>1078</v>
      </c>
      <c r="AB1070" s="1541" t="s">
        <v>1078</v>
      </c>
      <c r="AC1070" s="1542" t="s">
        <v>1078</v>
      </c>
      <c r="AD1070" s="1540" t="s">
        <v>1078</v>
      </c>
      <c r="AE1070" s="1541" t="s">
        <v>1078</v>
      </c>
      <c r="AF1070" s="1542" t="s">
        <v>1078</v>
      </c>
      <c r="AG1070" s="1540" t="s">
        <v>1078</v>
      </c>
      <c r="AH1070" s="1541" t="s">
        <v>1078</v>
      </c>
      <c r="AI1070" s="1542" t="s">
        <v>1078</v>
      </c>
      <c r="AJ1070" s="1540" t="s">
        <v>1078</v>
      </c>
      <c r="AK1070" s="1541" t="s">
        <v>1078</v>
      </c>
      <c r="AL1070" s="1542" t="s">
        <v>1078</v>
      </c>
      <c r="AM1070" s="1540" t="s">
        <v>1078</v>
      </c>
      <c r="AN1070" s="1541" t="s">
        <v>1078</v>
      </c>
      <c r="AO1070" s="1542" t="s">
        <v>1078</v>
      </c>
    </row>
    <row r="1071" spans="1:41">
      <c r="A1071" s="1763" t="s">
        <v>4964</v>
      </c>
      <c r="B1071" s="1139" t="s">
        <v>4961</v>
      </c>
      <c r="C1071" s="1543"/>
      <c r="D1071" s="1455" t="s">
        <v>2261</v>
      </c>
      <c r="E1071" s="1544"/>
      <c r="F1071" s="1543"/>
      <c r="G1071" s="1455" t="s">
        <v>2261</v>
      </c>
      <c r="H1071" s="1544"/>
      <c r="I1071" s="1543"/>
      <c r="J1071" s="1455" t="s">
        <v>2261</v>
      </c>
      <c r="K1071" s="1544"/>
      <c r="L1071" s="1543"/>
      <c r="M1071" s="1455" t="s">
        <v>2261</v>
      </c>
      <c r="N1071" s="1544"/>
      <c r="O1071" s="1543"/>
      <c r="P1071" s="1455" t="s">
        <v>2261</v>
      </c>
      <c r="Q1071" s="1544"/>
      <c r="R1071" s="1543"/>
      <c r="S1071" s="1455" t="s">
        <v>2261</v>
      </c>
      <c r="T1071" s="1544"/>
      <c r="U1071" s="1543"/>
      <c r="V1071" s="1455" t="s">
        <v>1078</v>
      </c>
      <c r="W1071" s="1544"/>
      <c r="X1071" s="1543"/>
      <c r="Y1071" s="1455" t="s">
        <v>2261</v>
      </c>
      <c r="Z1071" s="1544"/>
      <c r="AA1071" s="1543"/>
      <c r="AB1071" s="1455" t="s">
        <v>2261</v>
      </c>
      <c r="AC1071" s="1544"/>
      <c r="AD1071" s="1543"/>
      <c r="AE1071" s="1455" t="s">
        <v>2261</v>
      </c>
      <c r="AF1071" s="1544"/>
      <c r="AG1071" s="1543"/>
      <c r="AH1071" s="1455" t="s">
        <v>2261</v>
      </c>
      <c r="AI1071" s="1544"/>
      <c r="AJ1071" s="1543"/>
      <c r="AK1071" s="1455" t="s">
        <v>2261</v>
      </c>
      <c r="AL1071" s="1544"/>
      <c r="AM1071" s="1543"/>
      <c r="AN1071" s="1455" t="s">
        <v>2261</v>
      </c>
      <c r="AO1071" s="1544"/>
    </row>
    <row r="1072" spans="1:41" ht="24">
      <c r="A1072" s="1763"/>
      <c r="B1072" s="1139"/>
      <c r="C1072" s="1395" t="s">
        <v>6669</v>
      </c>
      <c r="D1072" s="1396" t="s">
        <v>6670</v>
      </c>
      <c r="E1072" s="1397" t="s">
        <v>6671</v>
      </c>
      <c r="F1072" s="1395" t="s">
        <v>6669</v>
      </c>
      <c r="G1072" s="1396" t="s">
        <v>6670</v>
      </c>
      <c r="H1072" s="1397" t="s">
        <v>6671</v>
      </c>
      <c r="I1072" s="1395" t="s">
        <v>6669</v>
      </c>
      <c r="J1072" s="1396" t="s">
        <v>6670</v>
      </c>
      <c r="K1072" s="1397" t="s">
        <v>6671</v>
      </c>
      <c r="L1072" s="1395" t="s">
        <v>6729</v>
      </c>
      <c r="M1072" s="1396" t="s">
        <v>6730</v>
      </c>
      <c r="N1072" s="1397" t="s">
        <v>6731</v>
      </c>
      <c r="O1072" s="1395" t="s">
        <v>6729</v>
      </c>
      <c r="P1072" s="1396" t="s">
        <v>6730</v>
      </c>
      <c r="Q1072" s="1397" t="s">
        <v>6731</v>
      </c>
      <c r="R1072" s="1395" t="s">
        <v>6729</v>
      </c>
      <c r="S1072" s="1396" t="s">
        <v>6730</v>
      </c>
      <c r="T1072" s="1397" t="s">
        <v>6731</v>
      </c>
      <c r="U1072" s="1395" t="s">
        <v>6669</v>
      </c>
      <c r="V1072" s="1396" t="s">
        <v>6670</v>
      </c>
      <c r="W1072" s="1397" t="s">
        <v>6671</v>
      </c>
      <c r="X1072" s="1395" t="s">
        <v>6669</v>
      </c>
      <c r="Y1072" s="1396" t="s">
        <v>6670</v>
      </c>
      <c r="Z1072" s="1397" t="s">
        <v>6671</v>
      </c>
      <c r="AA1072" s="1395" t="s">
        <v>6809</v>
      </c>
      <c r="AB1072" s="1396" t="s">
        <v>6810</v>
      </c>
      <c r="AC1072" s="1397" t="s">
        <v>6811</v>
      </c>
      <c r="AD1072" s="1395" t="s">
        <v>6669</v>
      </c>
      <c r="AE1072" s="1396" t="s">
        <v>6670</v>
      </c>
      <c r="AF1072" s="1397" t="s">
        <v>6671</v>
      </c>
      <c r="AG1072" s="1395" t="s">
        <v>6669</v>
      </c>
      <c r="AH1072" s="1396" t="s">
        <v>6670</v>
      </c>
      <c r="AI1072" s="1397" t="s">
        <v>6671</v>
      </c>
      <c r="AJ1072" s="1395" t="s">
        <v>6669</v>
      </c>
      <c r="AK1072" s="1396" t="s">
        <v>6670</v>
      </c>
      <c r="AL1072" s="1397" t="s">
        <v>6671</v>
      </c>
      <c r="AM1072" s="1395" t="s">
        <v>6729</v>
      </c>
      <c r="AN1072" s="1396" t="s">
        <v>6730</v>
      </c>
      <c r="AO1072" s="1397" t="s">
        <v>6731</v>
      </c>
    </row>
    <row r="1073" spans="1:41">
      <c r="A1073" s="1763" t="s">
        <v>4788</v>
      </c>
      <c r="B1073" s="1139" t="s">
        <v>4789</v>
      </c>
      <c r="C1073" s="1540">
        <v>0</v>
      </c>
      <c r="D1073" s="1541" t="s">
        <v>1078</v>
      </c>
      <c r="E1073" s="1542" t="s">
        <v>1078</v>
      </c>
      <c r="F1073" s="1540">
        <v>0</v>
      </c>
      <c r="G1073" s="1541" t="s">
        <v>1078</v>
      </c>
      <c r="H1073" s="1542" t="s">
        <v>1078</v>
      </c>
      <c r="I1073" s="1540">
        <v>0</v>
      </c>
      <c r="J1073" s="1541" t="s">
        <v>1078</v>
      </c>
      <c r="K1073" s="1542" t="s">
        <v>1078</v>
      </c>
      <c r="L1073" s="1540">
        <v>0</v>
      </c>
      <c r="M1073" s="1541" t="s">
        <v>1078</v>
      </c>
      <c r="N1073" s="1542" t="s">
        <v>1078</v>
      </c>
      <c r="O1073" s="1540">
        <v>0</v>
      </c>
      <c r="P1073" s="1541" t="s">
        <v>1078</v>
      </c>
      <c r="Q1073" s="1542" t="s">
        <v>1078</v>
      </c>
      <c r="R1073" s="1540">
        <v>0</v>
      </c>
      <c r="S1073" s="1541" t="s">
        <v>1078</v>
      </c>
      <c r="T1073" s="1542" t="s">
        <v>1078</v>
      </c>
      <c r="U1073" s="1540" t="s">
        <v>1078</v>
      </c>
      <c r="V1073" s="1541" t="s">
        <v>1078</v>
      </c>
      <c r="W1073" s="1542" t="s">
        <v>1078</v>
      </c>
      <c r="X1073" s="1540">
        <v>0</v>
      </c>
      <c r="Y1073" s="1541" t="s">
        <v>1078</v>
      </c>
      <c r="Z1073" s="1542" t="s">
        <v>1078</v>
      </c>
      <c r="AA1073" s="1540">
        <v>0</v>
      </c>
      <c r="AB1073" s="1541" t="s">
        <v>1078</v>
      </c>
      <c r="AC1073" s="1542" t="s">
        <v>1078</v>
      </c>
      <c r="AD1073" s="1540">
        <v>0</v>
      </c>
      <c r="AE1073" s="1541" t="s">
        <v>1078</v>
      </c>
      <c r="AF1073" s="1542" t="s">
        <v>1078</v>
      </c>
      <c r="AG1073" s="1540">
        <v>0</v>
      </c>
      <c r="AH1073" s="1541" t="s">
        <v>1078</v>
      </c>
      <c r="AI1073" s="1542" t="s">
        <v>1078</v>
      </c>
      <c r="AJ1073" s="1540">
        <v>0</v>
      </c>
      <c r="AK1073" s="1541" t="s">
        <v>1078</v>
      </c>
      <c r="AL1073" s="1542" t="s">
        <v>1078</v>
      </c>
      <c r="AM1073" s="1540">
        <v>0</v>
      </c>
      <c r="AN1073" s="1541" t="s">
        <v>1078</v>
      </c>
      <c r="AO1073" s="1542" t="s">
        <v>1078</v>
      </c>
    </row>
    <row r="1074" spans="1:41">
      <c r="A1074" s="1763" t="s">
        <v>4964</v>
      </c>
      <c r="B1074" s="1139" t="s">
        <v>4961</v>
      </c>
      <c r="C1074" s="1543"/>
      <c r="D1074" s="1455">
        <v>0</v>
      </c>
      <c r="E1074" s="1544"/>
      <c r="F1074" s="1543"/>
      <c r="G1074" s="1455">
        <v>0</v>
      </c>
      <c r="H1074" s="1544"/>
      <c r="I1074" s="1543"/>
      <c r="J1074" s="1455">
        <v>0</v>
      </c>
      <c r="K1074" s="1544"/>
      <c r="L1074" s="1543"/>
      <c r="M1074" s="1455">
        <v>0</v>
      </c>
      <c r="N1074" s="1544"/>
      <c r="O1074" s="1543"/>
      <c r="P1074" s="1455">
        <v>0</v>
      </c>
      <c r="Q1074" s="1544"/>
      <c r="R1074" s="1543"/>
      <c r="S1074" s="1455">
        <v>0</v>
      </c>
      <c r="T1074" s="1544"/>
      <c r="U1074" s="1543"/>
      <c r="V1074" s="1455" t="s">
        <v>1078</v>
      </c>
      <c r="W1074" s="1544"/>
      <c r="X1074" s="1543"/>
      <c r="Y1074" s="1455">
        <v>0</v>
      </c>
      <c r="Z1074" s="1544"/>
      <c r="AA1074" s="1543"/>
      <c r="AB1074" s="1455">
        <v>0</v>
      </c>
      <c r="AC1074" s="1544"/>
      <c r="AD1074" s="1543"/>
      <c r="AE1074" s="1455">
        <v>0</v>
      </c>
      <c r="AF1074" s="1544"/>
      <c r="AG1074" s="1543"/>
      <c r="AH1074" s="1455">
        <v>0</v>
      </c>
      <c r="AI1074" s="1544"/>
      <c r="AJ1074" s="1543"/>
      <c r="AK1074" s="1455">
        <v>0</v>
      </c>
      <c r="AL1074" s="1544"/>
      <c r="AM1074" s="1543"/>
      <c r="AN1074" s="1455">
        <v>0</v>
      </c>
      <c r="AO1074" s="1544"/>
    </row>
    <row r="1075" spans="1:41" ht="19.5" thickBot="1">
      <c r="A1075" s="1765" t="s">
        <v>4793</v>
      </c>
      <c r="B1075" s="1139" t="s">
        <v>4794</v>
      </c>
      <c r="C1075" s="1543"/>
      <c r="D1075" s="1455">
        <v>1</v>
      </c>
      <c r="E1075" s="1544"/>
      <c r="F1075" s="1543"/>
      <c r="G1075" s="1455">
        <v>1</v>
      </c>
      <c r="H1075" s="1544"/>
      <c r="I1075" s="1543"/>
      <c r="J1075" s="1455">
        <v>1</v>
      </c>
      <c r="K1075" s="1544"/>
      <c r="L1075" s="1543"/>
      <c r="M1075" s="1455">
        <v>1</v>
      </c>
      <c r="N1075" s="1544"/>
      <c r="O1075" s="1543"/>
      <c r="P1075" s="1455">
        <v>1</v>
      </c>
      <c r="Q1075" s="1544"/>
      <c r="R1075" s="1543"/>
      <c r="S1075" s="1455">
        <v>1</v>
      </c>
      <c r="T1075" s="1544"/>
      <c r="U1075" s="1543"/>
      <c r="V1075" s="1455" t="s">
        <v>1078</v>
      </c>
      <c r="W1075" s="1544"/>
      <c r="X1075" s="1543"/>
      <c r="Y1075" s="1455">
        <v>1</v>
      </c>
      <c r="Z1075" s="1544"/>
      <c r="AA1075" s="2019"/>
      <c r="AB1075" s="2020">
        <v>1</v>
      </c>
      <c r="AC1075" s="2021"/>
      <c r="AD1075" s="1543"/>
      <c r="AE1075" s="1455">
        <v>1</v>
      </c>
      <c r="AF1075" s="1544"/>
      <c r="AG1075" s="1543"/>
      <c r="AH1075" s="1455">
        <v>1</v>
      </c>
      <c r="AI1075" s="1544"/>
      <c r="AJ1075" s="1543"/>
      <c r="AK1075" s="1455">
        <v>1</v>
      </c>
      <c r="AL1075" s="1544"/>
      <c r="AM1075" s="1543"/>
      <c r="AN1075" s="1455">
        <v>1</v>
      </c>
      <c r="AO1075" s="1544"/>
    </row>
    <row r="1076" spans="1:41">
      <c r="A1076" s="1746" t="s">
        <v>6279</v>
      </c>
      <c r="B1076" s="1747" t="s">
        <v>6280</v>
      </c>
      <c r="C1076" s="1748"/>
      <c r="D1076" s="1749"/>
      <c r="E1076" s="1750"/>
      <c r="F1076" s="1748"/>
      <c r="G1076" s="1749"/>
      <c r="H1076" s="1750"/>
      <c r="I1076" s="1748"/>
      <c r="J1076" s="1749"/>
      <c r="K1076" s="1750"/>
      <c r="L1076" s="1748"/>
      <c r="M1076" s="1749"/>
      <c r="N1076" s="1750"/>
      <c r="O1076" s="1748"/>
      <c r="P1076" s="1749"/>
      <c r="Q1076" s="1750"/>
      <c r="R1076" s="1748"/>
      <c r="S1076" s="1749"/>
      <c r="T1076" s="1750"/>
      <c r="U1076" s="1748"/>
      <c r="V1076" s="1749"/>
      <c r="W1076" s="1750"/>
      <c r="X1076" s="1748"/>
      <c r="Y1076" s="1749"/>
      <c r="Z1076" s="1750"/>
      <c r="AA1076" s="2027"/>
      <c r="AB1076" s="2028" t="s">
        <v>6792</v>
      </c>
      <c r="AC1076" s="2029" t="s">
        <v>6787</v>
      </c>
      <c r="AD1076" s="1748"/>
      <c r="AE1076" s="1749"/>
      <c r="AF1076" s="1750"/>
      <c r="AG1076" s="1748"/>
      <c r="AH1076" s="1749"/>
      <c r="AI1076" s="1750"/>
      <c r="AJ1076" s="1748"/>
      <c r="AK1076" s="1749"/>
      <c r="AL1076" s="1750"/>
      <c r="AM1076" s="1748"/>
      <c r="AN1076" s="1749"/>
      <c r="AO1076" s="1750"/>
    </row>
    <row r="1077" spans="1:41">
      <c r="A1077" s="1751" t="s">
        <v>4166</v>
      </c>
      <c r="B1077" s="1190" t="s">
        <v>4167</v>
      </c>
      <c r="C1077" s="1363"/>
      <c r="D1077" s="1419">
        <v>1</v>
      </c>
      <c r="E1077" s="1215"/>
      <c r="F1077" s="1363"/>
      <c r="G1077" s="1419">
        <v>1</v>
      </c>
      <c r="H1077" s="1215"/>
      <c r="I1077" s="1363"/>
      <c r="J1077" s="1419" t="s">
        <v>5073</v>
      </c>
      <c r="K1077" s="1215"/>
      <c r="L1077" s="1363"/>
      <c r="M1077" s="1419">
        <v>1</v>
      </c>
      <c r="N1077" s="1215"/>
      <c r="O1077" s="1363"/>
      <c r="P1077" s="1419" t="s">
        <v>5073</v>
      </c>
      <c r="Q1077" s="1215"/>
      <c r="R1077" s="1363"/>
      <c r="S1077" s="1419" t="s">
        <v>5073</v>
      </c>
      <c r="T1077" s="1215"/>
      <c r="U1077" s="1363"/>
      <c r="V1077" s="1419" t="s">
        <v>5073</v>
      </c>
      <c r="W1077" s="1215"/>
      <c r="X1077" s="1363"/>
      <c r="Y1077" s="1419">
        <v>1</v>
      </c>
      <c r="Z1077" s="1215"/>
      <c r="AA1077" s="1363"/>
      <c r="AB1077" s="1419">
        <v>1</v>
      </c>
      <c r="AC1077" s="1215"/>
      <c r="AD1077" s="1363"/>
      <c r="AE1077" s="1419">
        <v>1</v>
      </c>
      <c r="AF1077" s="1215"/>
      <c r="AG1077" s="1363"/>
      <c r="AH1077" s="1419">
        <v>1</v>
      </c>
      <c r="AI1077" s="1215"/>
      <c r="AJ1077" s="1363"/>
      <c r="AK1077" s="1419" t="s">
        <v>5073</v>
      </c>
      <c r="AL1077" s="1215"/>
      <c r="AM1077" s="1363"/>
      <c r="AN1077" s="1419">
        <v>1</v>
      </c>
      <c r="AO1077" s="1215"/>
    </row>
    <row r="1078" spans="1:41">
      <c r="A1078" s="1752" t="s">
        <v>2241</v>
      </c>
      <c r="B1078" s="1160" t="s">
        <v>4154</v>
      </c>
      <c r="C1078" s="1328"/>
      <c r="D1078" s="1548">
        <v>8</v>
      </c>
      <c r="E1078" s="1209"/>
      <c r="F1078" s="1328"/>
      <c r="G1078" s="1548">
        <v>8</v>
      </c>
      <c r="H1078" s="1209"/>
      <c r="I1078" s="1328"/>
      <c r="J1078" s="1548" t="s">
        <v>5074</v>
      </c>
      <c r="K1078" s="1209"/>
      <c r="L1078" s="1328"/>
      <c r="M1078" s="1548">
        <v>8</v>
      </c>
      <c r="N1078" s="1209"/>
      <c r="O1078" s="1328"/>
      <c r="P1078" s="1548" t="s">
        <v>5074</v>
      </c>
      <c r="Q1078" s="1209"/>
      <c r="R1078" s="1328"/>
      <c r="S1078" s="1548" t="s">
        <v>5074</v>
      </c>
      <c r="T1078" s="1209"/>
      <c r="U1078" s="1328"/>
      <c r="V1078" s="1548" t="s">
        <v>5074</v>
      </c>
      <c r="W1078" s="1209"/>
      <c r="X1078" s="1328"/>
      <c r="Y1078" s="1548">
        <v>8</v>
      </c>
      <c r="Z1078" s="1209"/>
      <c r="AA1078" s="1328"/>
      <c r="AB1078" s="1548">
        <v>8</v>
      </c>
      <c r="AC1078" s="1209"/>
      <c r="AD1078" s="1328"/>
      <c r="AE1078" s="1548">
        <v>8</v>
      </c>
      <c r="AF1078" s="1209"/>
      <c r="AG1078" s="1328"/>
      <c r="AH1078" s="1548">
        <v>8</v>
      </c>
      <c r="AI1078" s="1209"/>
      <c r="AJ1078" s="1328"/>
      <c r="AK1078" s="1548" t="s">
        <v>5074</v>
      </c>
      <c r="AL1078" s="1209"/>
      <c r="AM1078" s="1328"/>
      <c r="AN1078" s="1548">
        <v>8</v>
      </c>
      <c r="AO1078" s="1209"/>
    </row>
    <row r="1079" spans="1:41">
      <c r="A1079" s="1753" t="s">
        <v>5005</v>
      </c>
      <c r="B1079" s="1754" t="s">
        <v>5007</v>
      </c>
      <c r="C1079" s="1328"/>
      <c r="D1079" s="1755" t="s">
        <v>6640</v>
      </c>
      <c r="E1079" s="1209"/>
      <c r="F1079" s="1328"/>
      <c r="G1079" s="1755" t="s">
        <v>6676</v>
      </c>
      <c r="H1079" s="1209"/>
      <c r="I1079" s="1328"/>
      <c r="J1079" s="1755" t="s">
        <v>6692</v>
      </c>
      <c r="K1079" s="1209"/>
      <c r="L1079" s="1328"/>
      <c r="M1079" s="1755" t="s">
        <v>6707</v>
      </c>
      <c r="N1079" s="1209"/>
      <c r="O1079" s="1328"/>
      <c r="P1079" s="1755" t="s">
        <v>6736</v>
      </c>
      <c r="Q1079" s="1209"/>
      <c r="R1079" s="1328"/>
      <c r="S1079" s="1755" t="s">
        <v>6747</v>
      </c>
      <c r="T1079" s="1209"/>
      <c r="U1079" s="1328"/>
      <c r="V1079" s="1755" t="s">
        <v>6764</v>
      </c>
      <c r="W1079" s="1209"/>
      <c r="X1079" s="1328"/>
      <c r="Y1079" s="1755" t="s">
        <v>6779</v>
      </c>
      <c r="Z1079" s="1209"/>
      <c r="AA1079" s="1328"/>
      <c r="AB1079" s="1755" t="s">
        <v>6779</v>
      </c>
      <c r="AC1079" s="1209"/>
      <c r="AD1079" s="1328"/>
      <c r="AE1079" s="1755" t="s">
        <v>6827</v>
      </c>
      <c r="AF1079" s="1209"/>
      <c r="AG1079" s="1328"/>
      <c r="AH1079" s="1755" t="s">
        <v>6841</v>
      </c>
      <c r="AI1079" s="1209"/>
      <c r="AJ1079" s="1328"/>
      <c r="AK1079" s="1755" t="s">
        <v>6852</v>
      </c>
      <c r="AL1079" s="1209"/>
      <c r="AM1079" s="1328"/>
      <c r="AN1079" s="1755" t="s">
        <v>6863</v>
      </c>
      <c r="AO1079" s="1209"/>
    </row>
    <row r="1080" spans="1:41">
      <c r="A1080" s="1756" t="s">
        <v>6281</v>
      </c>
      <c r="B1080" s="1139" t="s">
        <v>6282</v>
      </c>
      <c r="C1080" s="1328"/>
      <c r="D1080" s="1550" t="s">
        <v>5040</v>
      </c>
      <c r="E1080" s="1551" t="s">
        <v>6687</v>
      </c>
      <c r="F1080" s="1328"/>
      <c r="G1080" s="1550" t="s">
        <v>5040</v>
      </c>
      <c r="H1080" s="1551" t="s">
        <v>5041</v>
      </c>
      <c r="I1080" s="1328"/>
      <c r="J1080" s="1550" t="s">
        <v>5075</v>
      </c>
      <c r="K1080" s="1551" t="s">
        <v>5076</v>
      </c>
      <c r="L1080" s="1328"/>
      <c r="M1080" s="1550" t="s">
        <v>5040</v>
      </c>
      <c r="N1080" s="1551" t="s">
        <v>5041</v>
      </c>
      <c r="O1080" s="1328"/>
      <c r="P1080" s="1550" t="s">
        <v>5075</v>
      </c>
      <c r="Q1080" s="1551" t="s">
        <v>5076</v>
      </c>
      <c r="R1080" s="1328"/>
      <c r="S1080" s="1550" t="s">
        <v>5075</v>
      </c>
      <c r="T1080" s="1551" t="s">
        <v>5076</v>
      </c>
      <c r="U1080" s="1328"/>
      <c r="V1080" s="1550" t="s">
        <v>5075</v>
      </c>
      <c r="W1080" s="1551" t="s">
        <v>5076</v>
      </c>
      <c r="X1080" s="1328"/>
      <c r="Y1080" s="1550" t="s">
        <v>5040</v>
      </c>
      <c r="Z1080" s="1551" t="s">
        <v>5041</v>
      </c>
      <c r="AA1080" s="1328"/>
      <c r="AB1080" s="1550" t="s">
        <v>5040</v>
      </c>
      <c r="AC1080" s="1551" t="s">
        <v>5041</v>
      </c>
      <c r="AD1080" s="1328"/>
      <c r="AE1080" s="1550" t="s">
        <v>5040</v>
      </c>
      <c r="AF1080" s="1551" t="s">
        <v>5041</v>
      </c>
      <c r="AG1080" s="1328"/>
      <c r="AH1080" s="1550" t="s">
        <v>5040</v>
      </c>
      <c r="AI1080" s="1551" t="s">
        <v>5041</v>
      </c>
      <c r="AJ1080" s="1328"/>
      <c r="AK1080" s="1550" t="s">
        <v>5075</v>
      </c>
      <c r="AL1080" s="1551" t="s">
        <v>5076</v>
      </c>
      <c r="AM1080" s="1328"/>
      <c r="AN1080" s="1550" t="s">
        <v>5040</v>
      </c>
      <c r="AO1080" s="1551" t="s">
        <v>5041</v>
      </c>
    </row>
  </sheetData>
  <phoneticPr fontId="1"/>
  <hyperlinks>
    <hyperlink ref="A1" location="目次・索引!B1" display="索引へ戻る" xr:uid="{00000000-0004-0000-2900-000000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B26"/>
  <sheetViews>
    <sheetView showGridLines="0" showRowColHeaders="0" zoomScaleNormal="100" zoomScaleSheetLayoutView="100" workbookViewId="0">
      <pane xSplit="2" ySplit="5" topLeftCell="C6" activePane="bottomRight" state="frozen"/>
      <selection sqref="A1:A5"/>
      <selection pane="topRight" sqref="A1:A5"/>
      <selection pane="bottomLeft" sqref="A1:A5"/>
      <selection pane="bottomRight" sqref="A1:A3"/>
    </sheetView>
  </sheetViews>
  <sheetFormatPr defaultColWidth="0" defaultRowHeight="12" zeroHeight="1"/>
  <cols>
    <col min="1" max="1" width="12.5" style="456" customWidth="1"/>
    <col min="2" max="2" width="20.625" style="457" bestFit="1" customWidth="1"/>
    <col min="3" max="3" width="14.5" style="457" customWidth="1"/>
    <col min="4" max="4" width="17" style="456" customWidth="1"/>
    <col min="5" max="5" width="12.5" style="456" customWidth="1"/>
    <col min="6" max="6" width="11" style="457" bestFit="1" customWidth="1"/>
    <col min="7" max="7" width="5.625" style="458" customWidth="1"/>
    <col min="8" max="8" width="14.125" style="456" bestFit="1" customWidth="1"/>
    <col min="9" max="9" width="20.875" style="456" customWidth="1"/>
    <col min="10" max="12" width="5.5" style="459" customWidth="1"/>
    <col min="13" max="13" width="4" style="456" customWidth="1"/>
    <col min="14" max="15" width="5.125" style="456" customWidth="1"/>
    <col min="16" max="16" width="4.875" style="456" customWidth="1"/>
    <col min="17" max="18" width="5.125" style="456" customWidth="1"/>
    <col min="19" max="19" width="11.625" style="456" customWidth="1"/>
    <col min="20" max="20" width="6.875" style="456" customWidth="1"/>
    <col min="21" max="21" width="5.625" style="457" customWidth="1"/>
    <col min="22" max="22" width="10.125" style="456" customWidth="1"/>
    <col min="23" max="23" width="6.875" style="457" bestFit="1" customWidth="1"/>
    <col min="24" max="24" width="5.625" style="457" customWidth="1"/>
    <col min="25" max="25" width="10.125" style="456" customWidth="1"/>
    <col min="26" max="26" width="6.875" style="457" bestFit="1" customWidth="1"/>
    <col min="27" max="27" width="5.5" style="457" customWidth="1"/>
    <col min="28" max="28" width="6.375" style="456" bestFit="1" customWidth="1"/>
    <col min="29" max="29" width="5.625" style="456" customWidth="1"/>
    <col min="30" max="30" width="6.375" style="456" customWidth="1"/>
    <col min="31" max="46" width="5.125" style="456" customWidth="1"/>
    <col min="47" max="47" width="6.125" style="456" bestFit="1" customWidth="1"/>
    <col min="48" max="48" width="6.375" style="456" bestFit="1" customWidth="1"/>
    <col min="49" max="49" width="6.875" style="456" bestFit="1" customWidth="1"/>
    <col min="50" max="50" width="7.875" style="456" customWidth="1"/>
    <col min="51" max="62" width="5.125" style="456" customWidth="1"/>
    <col min="63" max="63" width="4.125" style="457" bestFit="1" customWidth="1"/>
    <col min="64" max="70" width="4.125" style="457" customWidth="1"/>
    <col min="71" max="71" width="4.125" style="456" customWidth="1"/>
    <col min="72" max="73" width="8.125" style="456" bestFit="1" customWidth="1"/>
    <col min="74" max="74" width="10.125" style="456" bestFit="1" customWidth="1"/>
    <col min="75" max="75" width="6.125" style="456" bestFit="1" customWidth="1"/>
    <col min="76" max="76" width="6.375" style="456" bestFit="1" customWidth="1"/>
    <col min="77" max="77" width="6.875" style="456" bestFit="1" customWidth="1"/>
    <col min="78" max="78" width="6.375" style="456" customWidth="1"/>
    <col min="79" max="94" width="5.125" style="456" customWidth="1"/>
    <col min="95" max="95" width="6.125" style="456" bestFit="1" customWidth="1"/>
    <col min="96" max="96" width="6.375" style="456" bestFit="1" customWidth="1"/>
    <col min="97" max="97" width="6.875" style="456" bestFit="1" customWidth="1"/>
    <col min="98" max="98" width="7.625" style="456" customWidth="1"/>
    <col min="99" max="110" width="5.125" style="456" customWidth="1"/>
    <col min="111" max="119" width="4.125" style="456" customWidth="1"/>
    <col min="120" max="120" width="7.375" style="456" customWidth="1"/>
    <col min="121" max="121" width="7.5" style="456" customWidth="1"/>
    <col min="122" max="122" width="5.125" style="456" customWidth="1"/>
    <col min="123" max="123" width="5.5" style="456" customWidth="1"/>
    <col min="124" max="124" width="5.125" style="456" customWidth="1"/>
    <col min="125" max="125" width="5.625" style="456" customWidth="1"/>
    <col min="126" max="126" width="9.625" style="456" customWidth="1"/>
    <col min="127" max="130" width="5.125" style="456" customWidth="1"/>
    <col min="131" max="135" width="4.125" style="456" customWidth="1"/>
    <col min="136" max="136" width="8.125" style="456" bestFit="1" customWidth="1"/>
    <col min="137" max="137" width="10.125" style="456" bestFit="1" customWidth="1"/>
    <col min="138" max="138" width="5.125" style="456" bestFit="1" customWidth="1"/>
    <col min="139" max="139" width="7.375" style="456" bestFit="1" customWidth="1"/>
    <col min="140" max="140" width="10.125" style="456" bestFit="1" customWidth="1"/>
    <col min="141" max="142" width="5.125" style="456" customWidth="1"/>
    <col min="143" max="143" width="2" style="456" bestFit="1" customWidth="1"/>
    <col min="144" max="145" width="5.125" style="456" customWidth="1"/>
    <col min="146" max="146" width="2" style="456" bestFit="1" customWidth="1"/>
    <col min="147" max="147" width="5.125" style="456" customWidth="1"/>
    <col min="148" max="148" width="41.125" style="456" customWidth="1"/>
    <col min="149" max="149" width="8.125" style="456" customWidth="1"/>
    <col min="150" max="158" width="0" style="456" hidden="1" customWidth="1"/>
    <col min="159" max="16384" width="8.125" style="456" hidden="1"/>
  </cols>
  <sheetData>
    <row r="1" spans="1:148" s="394" customFormat="1" ht="12" customHeight="1" thickTop="1">
      <c r="A1" s="2731" t="s">
        <v>6893</v>
      </c>
      <c r="B1" s="2841" t="s">
        <v>494</v>
      </c>
      <c r="C1" s="2841" t="s">
        <v>495</v>
      </c>
      <c r="D1" s="2841" t="s">
        <v>893</v>
      </c>
      <c r="E1" s="2841" t="s">
        <v>497</v>
      </c>
      <c r="F1" s="2841" t="s">
        <v>498</v>
      </c>
      <c r="G1" s="2463" t="s">
        <v>894</v>
      </c>
      <c r="H1" s="2831" t="s">
        <v>895</v>
      </c>
      <c r="I1" s="2831"/>
      <c r="J1" s="2463" t="s">
        <v>896</v>
      </c>
      <c r="K1" s="2463"/>
      <c r="L1" s="2463"/>
      <c r="M1" s="2831" t="s">
        <v>502</v>
      </c>
      <c r="N1" s="2831"/>
      <c r="O1" s="2831"/>
      <c r="P1" s="2831"/>
      <c r="Q1" s="2831"/>
      <c r="R1" s="2831"/>
      <c r="S1" s="2828" t="s">
        <v>897</v>
      </c>
      <c r="T1" s="2977" t="s">
        <v>531</v>
      </c>
      <c r="U1" s="2794" t="s">
        <v>898</v>
      </c>
      <c r="V1" s="2794"/>
      <c r="W1" s="2794"/>
      <c r="X1" s="2794"/>
      <c r="Y1" s="2794"/>
      <c r="Z1" s="2794"/>
      <c r="AA1" s="2767" t="s">
        <v>504</v>
      </c>
      <c r="AB1" s="2767"/>
      <c r="AC1" s="2767"/>
      <c r="AD1" s="2767"/>
      <c r="AE1" s="2767"/>
      <c r="AF1" s="2767"/>
      <c r="AG1" s="2767"/>
      <c r="AH1" s="2767"/>
      <c r="AI1" s="2767"/>
      <c r="AJ1" s="2767"/>
      <c r="AK1" s="2767"/>
      <c r="AL1" s="2767"/>
      <c r="AM1" s="2767"/>
      <c r="AN1" s="2767"/>
      <c r="AO1" s="2767"/>
      <c r="AP1" s="2767"/>
      <c r="AQ1" s="2767"/>
      <c r="AR1" s="2767"/>
      <c r="AS1" s="2767"/>
      <c r="AT1" s="2767"/>
      <c r="AU1" s="2767"/>
      <c r="AV1" s="2767"/>
      <c r="AW1" s="2767"/>
      <c r="AX1" s="2767"/>
      <c r="AY1" s="2767"/>
      <c r="AZ1" s="2767"/>
      <c r="BA1" s="2767"/>
      <c r="BB1" s="2767"/>
      <c r="BC1" s="2767"/>
      <c r="BD1" s="2767"/>
      <c r="BE1" s="2767"/>
      <c r="BF1" s="2767"/>
      <c r="BG1" s="2767"/>
      <c r="BH1" s="2767"/>
      <c r="BI1" s="2767"/>
      <c r="BJ1" s="2767"/>
      <c r="BK1" s="2767"/>
      <c r="BL1" s="2767"/>
      <c r="BM1" s="2767"/>
      <c r="BN1" s="2767"/>
      <c r="BO1" s="2767"/>
      <c r="BP1" s="2767"/>
      <c r="BQ1" s="2767"/>
      <c r="BR1" s="2767"/>
      <c r="BS1" s="2767"/>
      <c r="BT1" s="2767"/>
      <c r="BU1" s="2767"/>
      <c r="BV1" s="2767"/>
      <c r="BW1" s="2764" t="s">
        <v>505</v>
      </c>
      <c r="BX1" s="2764"/>
      <c r="BY1" s="2764"/>
      <c r="BZ1" s="2764"/>
      <c r="CA1" s="2764"/>
      <c r="CB1" s="2764"/>
      <c r="CC1" s="2764"/>
      <c r="CD1" s="2764"/>
      <c r="CE1" s="2764"/>
      <c r="CF1" s="2764"/>
      <c r="CG1" s="2764"/>
      <c r="CH1" s="2764"/>
      <c r="CI1" s="2764"/>
      <c r="CJ1" s="2764"/>
      <c r="CK1" s="2764"/>
      <c r="CL1" s="2764"/>
      <c r="CM1" s="2764"/>
      <c r="CN1" s="2764"/>
      <c r="CO1" s="2764"/>
      <c r="CP1" s="2764"/>
      <c r="CQ1" s="2764"/>
      <c r="CR1" s="2764"/>
      <c r="CS1" s="2764"/>
      <c r="CT1" s="2764"/>
      <c r="CU1" s="2764"/>
      <c r="CV1" s="2764"/>
      <c r="CW1" s="2764"/>
      <c r="CX1" s="2764"/>
      <c r="CY1" s="2764"/>
      <c r="CZ1" s="2764"/>
      <c r="DA1" s="2764"/>
      <c r="DB1" s="2764"/>
      <c r="DC1" s="2764"/>
      <c r="DD1" s="2764"/>
      <c r="DE1" s="2764"/>
      <c r="DF1" s="2764"/>
      <c r="DG1" s="2764"/>
      <c r="DH1" s="2764"/>
      <c r="DI1" s="2764"/>
      <c r="DJ1" s="2764"/>
      <c r="DK1" s="2764"/>
      <c r="DL1" s="2764"/>
      <c r="DM1" s="2764"/>
      <c r="DN1" s="2764"/>
      <c r="DO1" s="2764"/>
      <c r="DP1" s="2764"/>
      <c r="DQ1" s="2764"/>
      <c r="DR1" s="2764"/>
      <c r="DS1" s="2765" t="s">
        <v>506</v>
      </c>
      <c r="DT1" s="2765"/>
      <c r="DU1" s="2765"/>
      <c r="DV1" s="2765"/>
      <c r="DW1" s="2765"/>
      <c r="DX1" s="2765"/>
      <c r="DY1" s="2765"/>
      <c r="DZ1" s="2765"/>
      <c r="EA1" s="2765"/>
      <c r="EB1" s="2765"/>
      <c r="EC1" s="2765"/>
      <c r="ED1" s="2765"/>
      <c r="EE1" s="2765"/>
      <c r="EF1" s="2765"/>
      <c r="EG1" s="2765"/>
      <c r="EH1" s="2901" t="s">
        <v>1067</v>
      </c>
      <c r="EI1" s="2902"/>
      <c r="EJ1" s="2903"/>
      <c r="EK1" s="2917" t="s">
        <v>507</v>
      </c>
      <c r="EL1" s="2917"/>
      <c r="EM1" s="2917"/>
      <c r="EN1" s="2917"/>
      <c r="EO1" s="2917"/>
      <c r="EP1" s="2917"/>
      <c r="EQ1" s="2917"/>
      <c r="ER1" s="2917"/>
    </row>
    <row r="2" spans="1:148" s="394" customFormat="1" ht="12" customHeight="1">
      <c r="A2" s="2732"/>
      <c r="B2" s="2841"/>
      <c r="C2" s="2841"/>
      <c r="D2" s="2841"/>
      <c r="E2" s="2841"/>
      <c r="F2" s="2841"/>
      <c r="G2" s="2463"/>
      <c r="H2" s="2831"/>
      <c r="I2" s="2831"/>
      <c r="J2" s="2463"/>
      <c r="K2" s="2463"/>
      <c r="L2" s="2463"/>
      <c r="M2" s="2831"/>
      <c r="N2" s="2831"/>
      <c r="O2" s="2831"/>
      <c r="P2" s="2831"/>
      <c r="Q2" s="2831"/>
      <c r="R2" s="2831"/>
      <c r="S2" s="2829"/>
      <c r="T2" s="2977"/>
      <c r="U2" s="2794"/>
      <c r="V2" s="2794"/>
      <c r="W2" s="2794"/>
      <c r="X2" s="2794"/>
      <c r="Y2" s="2794"/>
      <c r="Z2" s="2794"/>
      <c r="AA2" s="2795" t="s">
        <v>509</v>
      </c>
      <c r="AB2" s="2795"/>
      <c r="AC2" s="2795"/>
      <c r="AD2" s="2795"/>
      <c r="AE2" s="395" t="s">
        <v>899</v>
      </c>
      <c r="AF2" s="2767" t="s">
        <v>900</v>
      </c>
      <c r="AG2" s="2767"/>
      <c r="AH2" s="2767"/>
      <c r="AI2" s="2767" t="s">
        <v>901</v>
      </c>
      <c r="AJ2" s="2767"/>
      <c r="AK2" s="2767" t="s">
        <v>902</v>
      </c>
      <c r="AL2" s="2767"/>
      <c r="AM2" s="2767"/>
      <c r="AN2" s="2767"/>
      <c r="AO2" s="2767"/>
      <c r="AP2" s="2767"/>
      <c r="AQ2" s="2767" t="s">
        <v>903</v>
      </c>
      <c r="AR2" s="2767"/>
      <c r="AS2" s="2767"/>
      <c r="AT2" s="2767"/>
      <c r="AU2" s="2795" t="s">
        <v>509</v>
      </c>
      <c r="AV2" s="2795"/>
      <c r="AW2" s="2795"/>
      <c r="AX2" s="2795"/>
      <c r="AY2" s="395" t="s">
        <v>899</v>
      </c>
      <c r="AZ2" s="2767" t="s">
        <v>900</v>
      </c>
      <c r="BA2" s="2767"/>
      <c r="BB2" s="2767"/>
      <c r="BC2" s="2767" t="s">
        <v>901</v>
      </c>
      <c r="BD2" s="2767"/>
      <c r="BE2" s="2767" t="s">
        <v>902</v>
      </c>
      <c r="BF2" s="2767"/>
      <c r="BG2" s="2767"/>
      <c r="BH2" s="2767"/>
      <c r="BI2" s="2767"/>
      <c r="BJ2" s="2767"/>
      <c r="BK2" s="2768" t="s">
        <v>515</v>
      </c>
      <c r="BL2" s="2768"/>
      <c r="BM2" s="2768"/>
      <c r="BN2" s="2768"/>
      <c r="BO2" s="2768"/>
      <c r="BP2" s="2768"/>
      <c r="BQ2" s="2768"/>
      <c r="BR2" s="2768"/>
      <c r="BS2" s="2766" t="s">
        <v>516</v>
      </c>
      <c r="BT2" s="2767" t="s">
        <v>517</v>
      </c>
      <c r="BU2" s="2767"/>
      <c r="BV2" s="2767" t="s">
        <v>518</v>
      </c>
      <c r="BW2" s="2821" t="s">
        <v>509</v>
      </c>
      <c r="BX2" s="2821"/>
      <c r="BY2" s="2821"/>
      <c r="BZ2" s="2821"/>
      <c r="CA2" s="396" t="s">
        <v>899</v>
      </c>
      <c r="CB2" s="2764" t="s">
        <v>900</v>
      </c>
      <c r="CC2" s="2764"/>
      <c r="CD2" s="2764"/>
      <c r="CE2" s="2764" t="s">
        <v>901</v>
      </c>
      <c r="CF2" s="2764"/>
      <c r="CG2" s="2764" t="s">
        <v>902</v>
      </c>
      <c r="CH2" s="2764"/>
      <c r="CI2" s="2764"/>
      <c r="CJ2" s="2764"/>
      <c r="CK2" s="2764"/>
      <c r="CL2" s="2764"/>
      <c r="CM2" s="2764" t="s">
        <v>903</v>
      </c>
      <c r="CN2" s="2764"/>
      <c r="CO2" s="2764"/>
      <c r="CP2" s="2764"/>
      <c r="CQ2" s="2821" t="s">
        <v>509</v>
      </c>
      <c r="CR2" s="2821"/>
      <c r="CS2" s="2821"/>
      <c r="CT2" s="2821"/>
      <c r="CU2" s="396" t="s">
        <v>899</v>
      </c>
      <c r="CV2" s="2764" t="s">
        <v>900</v>
      </c>
      <c r="CW2" s="2764"/>
      <c r="CX2" s="2764"/>
      <c r="CY2" s="2764" t="s">
        <v>901</v>
      </c>
      <c r="CZ2" s="2764"/>
      <c r="DA2" s="2764" t="s">
        <v>902</v>
      </c>
      <c r="DB2" s="2764"/>
      <c r="DC2" s="2764"/>
      <c r="DD2" s="2764"/>
      <c r="DE2" s="2764"/>
      <c r="DF2" s="2764"/>
      <c r="DG2" s="2787" t="s">
        <v>515</v>
      </c>
      <c r="DH2" s="2787"/>
      <c r="DI2" s="2787"/>
      <c r="DJ2" s="2787"/>
      <c r="DK2" s="2787"/>
      <c r="DL2" s="2787"/>
      <c r="DM2" s="2787"/>
      <c r="DN2" s="2787"/>
      <c r="DO2" s="2750" t="s">
        <v>516</v>
      </c>
      <c r="DP2" s="2764" t="s">
        <v>517</v>
      </c>
      <c r="DQ2" s="2764"/>
      <c r="DR2" s="2750" t="s">
        <v>518</v>
      </c>
      <c r="DS2" s="2786" t="s">
        <v>509</v>
      </c>
      <c r="DT2" s="2786"/>
      <c r="DU2" s="2786"/>
      <c r="DV2" s="2786"/>
      <c r="DW2" s="2759" t="s">
        <v>904</v>
      </c>
      <c r="DX2" s="2759" t="s">
        <v>905</v>
      </c>
      <c r="DY2" s="2759" t="s">
        <v>906</v>
      </c>
      <c r="DZ2" s="2759" t="s">
        <v>907</v>
      </c>
      <c r="EA2" s="2788" t="s">
        <v>515</v>
      </c>
      <c r="EB2" s="2788"/>
      <c r="EC2" s="2788"/>
      <c r="ED2" s="2788"/>
      <c r="EE2" s="2759" t="s">
        <v>516</v>
      </c>
      <c r="EF2" s="2765" t="s">
        <v>517</v>
      </c>
      <c r="EG2" s="2759" t="s">
        <v>518</v>
      </c>
      <c r="EH2" s="2904"/>
      <c r="EI2" s="2905"/>
      <c r="EJ2" s="2906"/>
      <c r="EK2" s="2917"/>
      <c r="EL2" s="2917"/>
      <c r="EM2" s="2917"/>
      <c r="EN2" s="2917"/>
      <c r="EO2" s="2917"/>
      <c r="EP2" s="2917"/>
      <c r="EQ2" s="2917"/>
      <c r="ER2" s="2917"/>
    </row>
    <row r="3" spans="1:148" s="394" customFormat="1" ht="12" customHeight="1" thickBot="1">
      <c r="A3" s="2733"/>
      <c r="B3" s="2841"/>
      <c r="C3" s="2841"/>
      <c r="D3" s="2841"/>
      <c r="E3" s="2841"/>
      <c r="F3" s="2841"/>
      <c r="G3" s="2463"/>
      <c r="H3" s="2831"/>
      <c r="I3" s="2831"/>
      <c r="J3" s="2463"/>
      <c r="K3" s="2463"/>
      <c r="L3" s="2463"/>
      <c r="M3" s="2831" t="s">
        <v>526</v>
      </c>
      <c r="N3" s="2831" t="s">
        <v>527</v>
      </c>
      <c r="O3" s="2831"/>
      <c r="P3" s="2933" t="s">
        <v>908</v>
      </c>
      <c r="Q3" s="2933" t="s">
        <v>909</v>
      </c>
      <c r="R3" s="2933" t="s">
        <v>910</v>
      </c>
      <c r="S3" s="2829"/>
      <c r="T3" s="2977"/>
      <c r="U3" s="2794" t="s">
        <v>532</v>
      </c>
      <c r="V3" s="2794"/>
      <c r="W3" s="2794"/>
      <c r="X3" s="2794" t="s">
        <v>911</v>
      </c>
      <c r="Y3" s="2794"/>
      <c r="Z3" s="2794"/>
      <c r="AA3" s="2795" t="s">
        <v>532</v>
      </c>
      <c r="AB3" s="2795"/>
      <c r="AC3" s="2795"/>
      <c r="AD3" s="2795"/>
      <c r="AE3" s="2767" t="s">
        <v>912</v>
      </c>
      <c r="AF3" s="2766" t="s">
        <v>913</v>
      </c>
      <c r="AG3" s="2766" t="s">
        <v>914</v>
      </c>
      <c r="AH3" s="2766" t="s">
        <v>915</v>
      </c>
      <c r="AI3" s="2766" t="s">
        <v>916</v>
      </c>
      <c r="AJ3" s="2766" t="s">
        <v>917</v>
      </c>
      <c r="AK3" s="2766" t="s">
        <v>1068</v>
      </c>
      <c r="AL3" s="2766"/>
      <c r="AM3" s="2767" t="s">
        <v>539</v>
      </c>
      <c r="AN3" s="2767"/>
      <c r="AO3" s="2767" t="s">
        <v>540</v>
      </c>
      <c r="AP3" s="2767"/>
      <c r="AQ3" s="2766" t="s">
        <v>919</v>
      </c>
      <c r="AR3" s="2766"/>
      <c r="AS3" s="2766" t="s">
        <v>920</v>
      </c>
      <c r="AT3" s="2766"/>
      <c r="AU3" s="2795" t="s">
        <v>911</v>
      </c>
      <c r="AV3" s="2795"/>
      <c r="AW3" s="2795"/>
      <c r="AX3" s="2795"/>
      <c r="AY3" s="2767" t="s">
        <v>912</v>
      </c>
      <c r="AZ3" s="2766" t="s">
        <v>913</v>
      </c>
      <c r="BA3" s="2766" t="s">
        <v>914</v>
      </c>
      <c r="BB3" s="2766" t="s">
        <v>915</v>
      </c>
      <c r="BC3" s="2766" t="s">
        <v>916</v>
      </c>
      <c r="BD3" s="2766" t="s">
        <v>917</v>
      </c>
      <c r="BE3" s="2766" t="s">
        <v>1068</v>
      </c>
      <c r="BF3" s="2766"/>
      <c r="BG3" s="2420" t="s">
        <v>539</v>
      </c>
      <c r="BH3" s="2420"/>
      <c r="BI3" s="2767" t="s">
        <v>540</v>
      </c>
      <c r="BJ3" s="2767"/>
      <c r="BK3" s="2768" t="s">
        <v>544</v>
      </c>
      <c r="BL3" s="2768"/>
      <c r="BM3" s="2768"/>
      <c r="BN3" s="2768"/>
      <c r="BO3" s="2768" t="s">
        <v>545</v>
      </c>
      <c r="BP3" s="2768"/>
      <c r="BQ3" s="2768"/>
      <c r="BR3" s="2768"/>
      <c r="BS3" s="2766"/>
      <c r="BT3" s="2767"/>
      <c r="BU3" s="2767"/>
      <c r="BV3" s="2767"/>
      <c r="BW3" s="2821" t="s">
        <v>532</v>
      </c>
      <c r="BX3" s="2821"/>
      <c r="BY3" s="2821"/>
      <c r="BZ3" s="2821"/>
      <c r="CA3" s="2764" t="s">
        <v>912</v>
      </c>
      <c r="CB3" s="2750" t="s">
        <v>913</v>
      </c>
      <c r="CC3" s="2750" t="s">
        <v>914</v>
      </c>
      <c r="CD3" s="2750" t="s">
        <v>915</v>
      </c>
      <c r="CE3" s="2750" t="s">
        <v>916</v>
      </c>
      <c r="CF3" s="2750" t="s">
        <v>917</v>
      </c>
      <c r="CG3" s="2750" t="s">
        <v>1068</v>
      </c>
      <c r="CH3" s="2750"/>
      <c r="CI3" s="2764" t="s">
        <v>539</v>
      </c>
      <c r="CJ3" s="2764"/>
      <c r="CK3" s="2764" t="s">
        <v>540</v>
      </c>
      <c r="CL3" s="2764"/>
      <c r="CM3" s="2750" t="s">
        <v>919</v>
      </c>
      <c r="CN3" s="2750"/>
      <c r="CO3" s="2750" t="s">
        <v>920</v>
      </c>
      <c r="CP3" s="2750"/>
      <c r="CQ3" s="2821" t="s">
        <v>911</v>
      </c>
      <c r="CR3" s="2821"/>
      <c r="CS3" s="2821"/>
      <c r="CT3" s="2821"/>
      <c r="CU3" s="2764" t="s">
        <v>912</v>
      </c>
      <c r="CV3" s="2750" t="s">
        <v>913</v>
      </c>
      <c r="CW3" s="2750" t="s">
        <v>914</v>
      </c>
      <c r="CX3" s="2750" t="s">
        <v>915</v>
      </c>
      <c r="CY3" s="2750" t="s">
        <v>916</v>
      </c>
      <c r="CZ3" s="2750" t="s">
        <v>917</v>
      </c>
      <c r="DA3" s="2750" t="s">
        <v>1068</v>
      </c>
      <c r="DB3" s="2750"/>
      <c r="DC3" s="2928" t="s">
        <v>539</v>
      </c>
      <c r="DD3" s="2928"/>
      <c r="DE3" s="2764" t="s">
        <v>540</v>
      </c>
      <c r="DF3" s="2764"/>
      <c r="DG3" s="2787" t="s">
        <v>544</v>
      </c>
      <c r="DH3" s="2787"/>
      <c r="DI3" s="2787"/>
      <c r="DJ3" s="2787"/>
      <c r="DK3" s="2787" t="s">
        <v>545</v>
      </c>
      <c r="DL3" s="2787"/>
      <c r="DM3" s="2787"/>
      <c r="DN3" s="2787"/>
      <c r="DO3" s="2750"/>
      <c r="DP3" s="2764"/>
      <c r="DQ3" s="2764"/>
      <c r="DR3" s="2750"/>
      <c r="DS3" s="2786" t="s">
        <v>532</v>
      </c>
      <c r="DT3" s="2786"/>
      <c r="DU3" s="2786"/>
      <c r="DV3" s="2786"/>
      <c r="DW3" s="2759"/>
      <c r="DX3" s="2759"/>
      <c r="DY3" s="2759"/>
      <c r="DZ3" s="2759"/>
      <c r="EA3" s="2788" t="s">
        <v>921</v>
      </c>
      <c r="EB3" s="2788"/>
      <c r="EC3" s="2788"/>
      <c r="ED3" s="2788"/>
      <c r="EE3" s="2759"/>
      <c r="EF3" s="2765"/>
      <c r="EG3" s="2759"/>
      <c r="EH3" s="2907"/>
      <c r="EI3" s="2908"/>
      <c r="EJ3" s="2909"/>
      <c r="EK3" s="2917"/>
      <c r="EL3" s="2917"/>
      <c r="EM3" s="2917"/>
      <c r="EN3" s="2917"/>
      <c r="EO3" s="2917"/>
      <c r="EP3" s="2917"/>
      <c r="EQ3" s="2917"/>
      <c r="ER3" s="2917"/>
    </row>
    <row r="4" spans="1:148" s="394" customFormat="1" ht="12.75" thickTop="1">
      <c r="A4" s="2978" t="s">
        <v>493</v>
      </c>
      <c r="B4" s="2841"/>
      <c r="C4" s="2841"/>
      <c r="D4" s="2841"/>
      <c r="E4" s="2841"/>
      <c r="F4" s="2841"/>
      <c r="G4" s="2463"/>
      <c r="H4" s="2831"/>
      <c r="I4" s="2831"/>
      <c r="J4" s="2463"/>
      <c r="K4" s="2463"/>
      <c r="L4" s="2463"/>
      <c r="M4" s="2831"/>
      <c r="N4" s="2831"/>
      <c r="O4" s="2831"/>
      <c r="P4" s="2933"/>
      <c r="Q4" s="2933"/>
      <c r="R4" s="2933"/>
      <c r="S4" s="2829"/>
      <c r="T4" s="2977"/>
      <c r="U4" s="2794"/>
      <c r="V4" s="2794"/>
      <c r="W4" s="2794"/>
      <c r="X4" s="2794"/>
      <c r="Y4" s="2794"/>
      <c r="Z4" s="2794"/>
      <c r="AA4" s="2795"/>
      <c r="AB4" s="2795"/>
      <c r="AC4" s="2795"/>
      <c r="AD4" s="2795"/>
      <c r="AE4" s="2767"/>
      <c r="AF4" s="2766"/>
      <c r="AG4" s="2766"/>
      <c r="AH4" s="2766"/>
      <c r="AI4" s="2766"/>
      <c r="AJ4" s="2766"/>
      <c r="AK4" s="2766"/>
      <c r="AL4" s="2766"/>
      <c r="AM4" s="2767"/>
      <c r="AN4" s="2767"/>
      <c r="AO4" s="2767"/>
      <c r="AP4" s="2767"/>
      <c r="AQ4" s="2766"/>
      <c r="AR4" s="2766"/>
      <c r="AS4" s="2766"/>
      <c r="AT4" s="2766"/>
      <c r="AU4" s="2795"/>
      <c r="AV4" s="2795"/>
      <c r="AW4" s="2795"/>
      <c r="AX4" s="2795"/>
      <c r="AY4" s="2767"/>
      <c r="AZ4" s="2766"/>
      <c r="BA4" s="2766"/>
      <c r="BB4" s="2766"/>
      <c r="BC4" s="2766"/>
      <c r="BD4" s="2766"/>
      <c r="BE4" s="2766"/>
      <c r="BF4" s="2766"/>
      <c r="BG4" s="2420"/>
      <c r="BH4" s="2420"/>
      <c r="BI4" s="2767"/>
      <c r="BJ4" s="2767"/>
      <c r="BK4" s="2767" t="s">
        <v>556</v>
      </c>
      <c r="BL4" s="2767"/>
      <c r="BM4" s="2767" t="s">
        <v>745</v>
      </c>
      <c r="BN4" s="2767"/>
      <c r="BO4" s="2767" t="s">
        <v>556</v>
      </c>
      <c r="BP4" s="2767"/>
      <c r="BQ4" s="2767" t="s">
        <v>745</v>
      </c>
      <c r="BR4" s="2767"/>
      <c r="BS4" s="2766"/>
      <c r="BT4" s="2767"/>
      <c r="BU4" s="2767"/>
      <c r="BV4" s="2767"/>
      <c r="BW4" s="2821"/>
      <c r="BX4" s="2821"/>
      <c r="BY4" s="2821"/>
      <c r="BZ4" s="2821"/>
      <c r="CA4" s="2764"/>
      <c r="CB4" s="2750"/>
      <c r="CC4" s="2750"/>
      <c r="CD4" s="2750"/>
      <c r="CE4" s="2750"/>
      <c r="CF4" s="2750"/>
      <c r="CG4" s="2750"/>
      <c r="CH4" s="2750"/>
      <c r="CI4" s="2764"/>
      <c r="CJ4" s="2764"/>
      <c r="CK4" s="2764"/>
      <c r="CL4" s="2764"/>
      <c r="CM4" s="2750"/>
      <c r="CN4" s="2750"/>
      <c r="CO4" s="2750"/>
      <c r="CP4" s="2750"/>
      <c r="CQ4" s="2821"/>
      <c r="CR4" s="2821"/>
      <c r="CS4" s="2821"/>
      <c r="CT4" s="2821"/>
      <c r="CU4" s="2764"/>
      <c r="CV4" s="2750"/>
      <c r="CW4" s="2750"/>
      <c r="CX4" s="2750"/>
      <c r="CY4" s="2750"/>
      <c r="CZ4" s="2750"/>
      <c r="DA4" s="2750"/>
      <c r="DB4" s="2750"/>
      <c r="DC4" s="2928"/>
      <c r="DD4" s="2928"/>
      <c r="DE4" s="2764"/>
      <c r="DF4" s="2764"/>
      <c r="DG4" s="2764" t="s">
        <v>556</v>
      </c>
      <c r="DH4" s="2764"/>
      <c r="DI4" s="2764" t="s">
        <v>745</v>
      </c>
      <c r="DJ4" s="2764"/>
      <c r="DK4" s="2764" t="s">
        <v>556</v>
      </c>
      <c r="DL4" s="2764"/>
      <c r="DM4" s="2764" t="s">
        <v>745</v>
      </c>
      <c r="DN4" s="2764"/>
      <c r="DO4" s="2750"/>
      <c r="DP4" s="2764"/>
      <c r="DQ4" s="2764"/>
      <c r="DR4" s="2750"/>
      <c r="DS4" s="2786"/>
      <c r="DT4" s="2786"/>
      <c r="DU4" s="2786"/>
      <c r="DV4" s="2786"/>
      <c r="DW4" s="2759"/>
      <c r="DX4" s="2759"/>
      <c r="DY4" s="2759"/>
      <c r="DZ4" s="2759"/>
      <c r="EA4" s="2765" t="s">
        <v>556</v>
      </c>
      <c r="EB4" s="2765"/>
      <c r="EC4" s="2765" t="s">
        <v>745</v>
      </c>
      <c r="ED4" s="2765"/>
      <c r="EE4" s="2759"/>
      <c r="EF4" s="2765"/>
      <c r="EG4" s="2759"/>
      <c r="EH4" s="2898" t="s">
        <v>564</v>
      </c>
      <c r="EI4" s="2898" t="s">
        <v>562</v>
      </c>
      <c r="EJ4" s="2894" t="s">
        <v>518</v>
      </c>
      <c r="EK4" s="2917" t="s">
        <v>526</v>
      </c>
      <c r="EL4" s="2917" t="s">
        <v>922</v>
      </c>
      <c r="EM4" s="2917"/>
      <c r="EN4" s="2917"/>
      <c r="EO4" s="2917" t="s">
        <v>923</v>
      </c>
      <c r="EP4" s="2917"/>
      <c r="EQ4" s="2917"/>
      <c r="ER4" s="2917" t="s">
        <v>518</v>
      </c>
    </row>
    <row r="5" spans="1:148" s="394" customFormat="1" ht="24" customHeight="1">
      <c r="A5" s="2979"/>
      <c r="B5" s="2841"/>
      <c r="C5" s="2841"/>
      <c r="D5" s="2841"/>
      <c r="E5" s="2841"/>
      <c r="F5" s="2841"/>
      <c r="G5" s="2463"/>
      <c r="H5" s="2831"/>
      <c r="I5" s="2831"/>
      <c r="J5" s="398" t="s">
        <v>924</v>
      </c>
      <c r="K5" s="398" t="s">
        <v>925</v>
      </c>
      <c r="L5" s="398" t="s">
        <v>525</v>
      </c>
      <c r="M5" s="2831"/>
      <c r="N5" s="399" t="s">
        <v>532</v>
      </c>
      <c r="O5" s="399" t="s">
        <v>51</v>
      </c>
      <c r="P5" s="2933"/>
      <c r="Q5" s="2933"/>
      <c r="R5" s="2933"/>
      <c r="S5" s="2830"/>
      <c r="T5" s="2977"/>
      <c r="U5" s="400" t="s">
        <v>561</v>
      </c>
      <c r="V5" s="400" t="s">
        <v>926</v>
      </c>
      <c r="W5" s="401" t="s">
        <v>563</v>
      </c>
      <c r="X5" s="400" t="s">
        <v>561</v>
      </c>
      <c r="Y5" s="400" t="s">
        <v>927</v>
      </c>
      <c r="Z5" s="401" t="s">
        <v>563</v>
      </c>
      <c r="AA5" s="402" t="s">
        <v>564</v>
      </c>
      <c r="AB5" s="402" t="s">
        <v>562</v>
      </c>
      <c r="AC5" s="402" t="s">
        <v>563</v>
      </c>
      <c r="AD5" s="951" t="s">
        <v>928</v>
      </c>
      <c r="AE5" s="395" t="s">
        <v>929</v>
      </c>
      <c r="AF5" s="395" t="s">
        <v>930</v>
      </c>
      <c r="AG5" s="395" t="s">
        <v>930</v>
      </c>
      <c r="AH5" s="395" t="s">
        <v>931</v>
      </c>
      <c r="AI5" s="403" t="s">
        <v>932</v>
      </c>
      <c r="AJ5" s="395" t="s">
        <v>933</v>
      </c>
      <c r="AK5" s="395" t="s">
        <v>935</v>
      </c>
      <c r="AL5" s="395" t="s">
        <v>936</v>
      </c>
      <c r="AM5" s="395" t="s">
        <v>937</v>
      </c>
      <c r="AN5" s="395" t="s">
        <v>938</v>
      </c>
      <c r="AO5" s="395" t="s">
        <v>937</v>
      </c>
      <c r="AP5" s="395" t="s">
        <v>938</v>
      </c>
      <c r="AQ5" s="403" t="s">
        <v>939</v>
      </c>
      <c r="AR5" s="403" t="s">
        <v>940</v>
      </c>
      <c r="AS5" s="403" t="s">
        <v>939</v>
      </c>
      <c r="AT5" s="403" t="s">
        <v>940</v>
      </c>
      <c r="AU5" s="402" t="s">
        <v>564</v>
      </c>
      <c r="AV5" s="402" t="s">
        <v>562</v>
      </c>
      <c r="AW5" s="402" t="s">
        <v>563</v>
      </c>
      <c r="AX5" s="951" t="s">
        <v>928</v>
      </c>
      <c r="AY5" s="395" t="s">
        <v>929</v>
      </c>
      <c r="AZ5" s="395" t="s">
        <v>930</v>
      </c>
      <c r="BA5" s="395" t="s">
        <v>930</v>
      </c>
      <c r="BB5" s="395" t="s">
        <v>931</v>
      </c>
      <c r="BC5" s="403" t="s">
        <v>932</v>
      </c>
      <c r="BD5" s="395" t="s">
        <v>933</v>
      </c>
      <c r="BE5" s="395" t="s">
        <v>935</v>
      </c>
      <c r="BF5" s="395" t="s">
        <v>936</v>
      </c>
      <c r="BG5" s="395" t="s">
        <v>937</v>
      </c>
      <c r="BH5" s="395" t="s">
        <v>938</v>
      </c>
      <c r="BI5" s="395" t="s">
        <v>937</v>
      </c>
      <c r="BJ5" s="395" t="s">
        <v>938</v>
      </c>
      <c r="BK5" s="395" t="s">
        <v>565</v>
      </c>
      <c r="BL5" s="395" t="s">
        <v>566</v>
      </c>
      <c r="BM5" s="395" t="s">
        <v>565</v>
      </c>
      <c r="BN5" s="395" t="s">
        <v>566</v>
      </c>
      <c r="BO5" s="395" t="s">
        <v>565</v>
      </c>
      <c r="BP5" s="395" t="s">
        <v>566</v>
      </c>
      <c r="BQ5" s="395" t="s">
        <v>565</v>
      </c>
      <c r="BR5" s="395" t="s">
        <v>566</v>
      </c>
      <c r="BS5" s="2766"/>
      <c r="BT5" s="395" t="s">
        <v>558</v>
      </c>
      <c r="BU5" s="395" t="s">
        <v>51</v>
      </c>
      <c r="BV5" s="2767"/>
      <c r="BW5" s="404" t="s">
        <v>564</v>
      </c>
      <c r="BX5" s="404" t="s">
        <v>562</v>
      </c>
      <c r="BY5" s="404" t="s">
        <v>563</v>
      </c>
      <c r="BZ5" s="950" t="s">
        <v>928</v>
      </c>
      <c r="CA5" s="396" t="s">
        <v>944</v>
      </c>
      <c r="CB5" s="396" t="s">
        <v>945</v>
      </c>
      <c r="CC5" s="396" t="s">
        <v>945</v>
      </c>
      <c r="CD5" s="396" t="s">
        <v>946</v>
      </c>
      <c r="CE5" s="405" t="s">
        <v>932</v>
      </c>
      <c r="CF5" s="396" t="s">
        <v>947</v>
      </c>
      <c r="CG5" s="396" t="s">
        <v>935</v>
      </c>
      <c r="CH5" s="396" t="s">
        <v>936</v>
      </c>
      <c r="CI5" s="396" t="s">
        <v>937</v>
      </c>
      <c r="CJ5" s="396" t="s">
        <v>938</v>
      </c>
      <c r="CK5" s="396" t="s">
        <v>937</v>
      </c>
      <c r="CL5" s="396" t="s">
        <v>938</v>
      </c>
      <c r="CM5" s="405" t="s">
        <v>939</v>
      </c>
      <c r="CN5" s="405" t="s">
        <v>940</v>
      </c>
      <c r="CO5" s="405" t="s">
        <v>939</v>
      </c>
      <c r="CP5" s="405" t="s">
        <v>940</v>
      </c>
      <c r="CQ5" s="404" t="s">
        <v>564</v>
      </c>
      <c r="CR5" s="404" t="s">
        <v>562</v>
      </c>
      <c r="CS5" s="404" t="s">
        <v>563</v>
      </c>
      <c r="CT5" s="950" t="s">
        <v>928</v>
      </c>
      <c r="CU5" s="396" t="s">
        <v>944</v>
      </c>
      <c r="CV5" s="396" t="s">
        <v>945</v>
      </c>
      <c r="CW5" s="396" t="s">
        <v>945</v>
      </c>
      <c r="CX5" s="396" t="s">
        <v>946</v>
      </c>
      <c r="CY5" s="405" t="s">
        <v>932</v>
      </c>
      <c r="CZ5" s="396" t="s">
        <v>947</v>
      </c>
      <c r="DA5" s="396" t="s">
        <v>935</v>
      </c>
      <c r="DB5" s="396" t="s">
        <v>936</v>
      </c>
      <c r="DC5" s="396" t="s">
        <v>937</v>
      </c>
      <c r="DD5" s="396" t="s">
        <v>938</v>
      </c>
      <c r="DE5" s="396" t="s">
        <v>937</v>
      </c>
      <c r="DF5" s="396" t="s">
        <v>938</v>
      </c>
      <c r="DG5" s="396" t="s">
        <v>565</v>
      </c>
      <c r="DH5" s="396" t="s">
        <v>566</v>
      </c>
      <c r="DI5" s="396" t="s">
        <v>565</v>
      </c>
      <c r="DJ5" s="396" t="s">
        <v>566</v>
      </c>
      <c r="DK5" s="396" t="s">
        <v>565</v>
      </c>
      <c r="DL5" s="396" t="s">
        <v>566</v>
      </c>
      <c r="DM5" s="396" t="s">
        <v>565</v>
      </c>
      <c r="DN5" s="396" t="s">
        <v>566</v>
      </c>
      <c r="DO5" s="2750"/>
      <c r="DP5" s="396" t="s">
        <v>558</v>
      </c>
      <c r="DQ5" s="396" t="s">
        <v>51</v>
      </c>
      <c r="DR5" s="2750"/>
      <c r="DS5" s="406" t="s">
        <v>564</v>
      </c>
      <c r="DT5" s="406" t="s">
        <v>562</v>
      </c>
      <c r="DU5" s="406" t="s">
        <v>563</v>
      </c>
      <c r="DV5" s="953" t="s">
        <v>928</v>
      </c>
      <c r="DW5" s="407" t="s">
        <v>948</v>
      </c>
      <c r="DX5" s="407" t="s">
        <v>947</v>
      </c>
      <c r="DY5" s="407" t="s">
        <v>945</v>
      </c>
      <c r="DZ5" s="407" t="s">
        <v>945</v>
      </c>
      <c r="EA5" s="407" t="s">
        <v>565</v>
      </c>
      <c r="EB5" s="407" t="s">
        <v>566</v>
      </c>
      <c r="EC5" s="407" t="s">
        <v>565</v>
      </c>
      <c r="ED5" s="407" t="s">
        <v>566</v>
      </c>
      <c r="EE5" s="2759"/>
      <c r="EF5" s="407" t="s">
        <v>51</v>
      </c>
      <c r="EG5" s="2759"/>
      <c r="EH5" s="2899"/>
      <c r="EI5" s="2899"/>
      <c r="EJ5" s="2895"/>
      <c r="EK5" s="2917"/>
      <c r="EL5" s="2918" t="s">
        <v>949</v>
      </c>
      <c r="EM5" s="2918"/>
      <c r="EN5" s="408" t="s">
        <v>950</v>
      </c>
      <c r="EO5" s="2918" t="s">
        <v>949</v>
      </c>
      <c r="EP5" s="2918"/>
      <c r="EQ5" s="408" t="s">
        <v>950</v>
      </c>
      <c r="ER5" s="2917"/>
    </row>
    <row r="6" spans="1:148" s="397" customFormat="1" ht="24" customHeight="1">
      <c r="A6" s="2940" t="s">
        <v>567</v>
      </c>
      <c r="B6" s="462" t="s">
        <v>1069</v>
      </c>
      <c r="C6" s="462" t="s">
        <v>1070</v>
      </c>
      <c r="D6" s="463" t="s">
        <v>592</v>
      </c>
      <c r="E6" s="464" t="s">
        <v>1071</v>
      </c>
      <c r="F6" s="465" t="s">
        <v>3480</v>
      </c>
      <c r="G6" s="466">
        <v>730</v>
      </c>
      <c r="H6" s="467" t="s">
        <v>1072</v>
      </c>
      <c r="I6" s="467" t="s">
        <v>1073</v>
      </c>
      <c r="J6" s="468" t="s">
        <v>1074</v>
      </c>
      <c r="K6" s="469" t="s">
        <v>1075</v>
      </c>
      <c r="L6" s="468" t="s">
        <v>1076</v>
      </c>
      <c r="M6" s="467" t="s">
        <v>63</v>
      </c>
      <c r="N6" s="467" t="s">
        <v>63</v>
      </c>
      <c r="O6" s="467" t="s">
        <v>63</v>
      </c>
      <c r="P6" s="467" t="s">
        <v>957</v>
      </c>
      <c r="Q6" s="467" t="s">
        <v>63</v>
      </c>
      <c r="R6" s="467" t="s">
        <v>63</v>
      </c>
      <c r="S6" s="467"/>
      <c r="T6" s="467"/>
      <c r="U6" s="411">
        <v>26.905570000000004</v>
      </c>
      <c r="V6" s="412" t="s">
        <v>958</v>
      </c>
      <c r="W6" s="413">
        <v>0.748</v>
      </c>
      <c r="X6" s="414">
        <v>18.738419999999998</v>
      </c>
      <c r="Y6" s="415" t="s">
        <v>958</v>
      </c>
      <c r="Z6" s="416">
        <v>0.78100000000000003</v>
      </c>
      <c r="AA6" s="417">
        <v>7.303840000000001</v>
      </c>
      <c r="AB6" s="418" t="s">
        <v>961</v>
      </c>
      <c r="AC6" s="419">
        <v>0.60799999999999998</v>
      </c>
      <c r="AD6" s="470"/>
      <c r="AE6" s="421">
        <v>400.3</v>
      </c>
      <c r="AF6" s="411">
        <v>0.61</v>
      </c>
      <c r="AG6" s="411">
        <v>1.59</v>
      </c>
      <c r="AH6" s="411">
        <v>47.97</v>
      </c>
      <c r="AI6" s="411">
        <v>54.27</v>
      </c>
      <c r="AJ6" s="411">
        <v>40.840000000000003</v>
      </c>
      <c r="AK6" s="411">
        <v>0.21</v>
      </c>
      <c r="AL6" s="411">
        <v>0.13</v>
      </c>
      <c r="AM6" s="411">
        <v>1.18</v>
      </c>
      <c r="AN6" s="411">
        <v>0.68</v>
      </c>
      <c r="AO6" s="411">
        <v>0.92</v>
      </c>
      <c r="AP6" s="411">
        <v>0.56000000000000005</v>
      </c>
      <c r="AQ6" s="422">
        <v>0</v>
      </c>
      <c r="AR6" s="422">
        <v>0</v>
      </c>
      <c r="AS6" s="422">
        <v>75</v>
      </c>
      <c r="AT6" s="422">
        <v>5</v>
      </c>
      <c r="AU6" s="423">
        <v>8.8384199999999993</v>
      </c>
      <c r="AV6" s="424" t="s">
        <v>968</v>
      </c>
      <c r="AW6" s="425">
        <v>0.73699999999999999</v>
      </c>
      <c r="AX6" s="471"/>
      <c r="AY6" s="472">
        <v>575.6</v>
      </c>
      <c r="AZ6" s="414">
        <v>0.68</v>
      </c>
      <c r="BA6" s="414">
        <v>1.61</v>
      </c>
      <c r="BB6" s="414">
        <v>46.57</v>
      </c>
      <c r="BC6" s="414">
        <v>48.68</v>
      </c>
      <c r="BD6" s="414">
        <v>33.07</v>
      </c>
      <c r="BE6" s="414">
        <v>0.64</v>
      </c>
      <c r="BF6" s="414">
        <v>0.25</v>
      </c>
      <c r="BG6" s="414">
        <v>0.93</v>
      </c>
      <c r="BH6" s="414">
        <v>0.51</v>
      </c>
      <c r="BI6" s="414">
        <v>0.65</v>
      </c>
      <c r="BJ6" s="414">
        <v>0.56000000000000005</v>
      </c>
      <c r="BK6" s="395" t="s">
        <v>1077</v>
      </c>
      <c r="BL6" s="395" t="s">
        <v>1077</v>
      </c>
      <c r="BM6" s="395" t="s">
        <v>1078</v>
      </c>
      <c r="BN6" s="395" t="s">
        <v>1078</v>
      </c>
      <c r="BO6" s="395" t="s">
        <v>1077</v>
      </c>
      <c r="BP6" s="395" t="s">
        <v>1077</v>
      </c>
      <c r="BQ6" s="395" t="s">
        <v>1078</v>
      </c>
      <c r="BR6" s="395" t="s">
        <v>1078</v>
      </c>
      <c r="BS6" s="395" t="s">
        <v>1079</v>
      </c>
      <c r="BT6" s="395" t="s">
        <v>1080</v>
      </c>
      <c r="BU6" s="395" t="s">
        <v>1080</v>
      </c>
      <c r="BV6" s="473"/>
      <c r="BW6" s="417">
        <v>9.7017300000000013</v>
      </c>
      <c r="BX6" s="418" t="s">
        <v>960</v>
      </c>
      <c r="BY6" s="419">
        <v>0.80800000000000005</v>
      </c>
      <c r="BZ6" s="470"/>
      <c r="CA6" s="421">
        <v>346.6</v>
      </c>
      <c r="CB6" s="411">
        <v>0.64</v>
      </c>
      <c r="CC6" s="411">
        <v>1.39</v>
      </c>
      <c r="CD6" s="411">
        <v>41.06</v>
      </c>
      <c r="CE6" s="411">
        <v>46.92</v>
      </c>
      <c r="CF6" s="411">
        <v>33.840000000000003</v>
      </c>
      <c r="CG6" s="411">
        <v>0.5</v>
      </c>
      <c r="CH6" s="411">
        <v>0.26</v>
      </c>
      <c r="CI6" s="411">
        <v>0.6</v>
      </c>
      <c r="CJ6" s="411">
        <v>0.76</v>
      </c>
      <c r="CK6" s="411">
        <v>0.44</v>
      </c>
      <c r="CL6" s="411">
        <v>0.43</v>
      </c>
      <c r="CM6" s="422">
        <v>17</v>
      </c>
      <c r="CN6" s="422">
        <v>14</v>
      </c>
      <c r="CO6" s="422">
        <v>97</v>
      </c>
      <c r="CP6" s="422">
        <v>0</v>
      </c>
      <c r="CQ6" s="423">
        <v>11.667720000000001</v>
      </c>
      <c r="CR6" s="424" t="s">
        <v>962</v>
      </c>
      <c r="CS6" s="425">
        <v>0.97299999999999998</v>
      </c>
      <c r="CT6" s="471"/>
      <c r="CU6" s="472">
        <v>470.9</v>
      </c>
      <c r="CV6" s="414">
        <v>0.72</v>
      </c>
      <c r="CW6" s="414">
        <v>1.42</v>
      </c>
      <c r="CX6" s="414">
        <v>27.92</v>
      </c>
      <c r="CY6" s="414">
        <v>33.51</v>
      </c>
      <c r="CZ6" s="414">
        <v>23.6</v>
      </c>
      <c r="DA6" s="414">
        <v>0.31</v>
      </c>
      <c r="DB6" s="414">
        <v>0.01</v>
      </c>
      <c r="DC6" s="414">
        <v>0.31</v>
      </c>
      <c r="DD6" s="414">
        <v>0.2</v>
      </c>
      <c r="DE6" s="414">
        <v>0.46</v>
      </c>
      <c r="DF6" s="414">
        <v>0.26</v>
      </c>
      <c r="DG6" s="396" t="s">
        <v>1077</v>
      </c>
      <c r="DH6" s="396" t="s">
        <v>1077</v>
      </c>
      <c r="DI6" s="396" t="s">
        <v>1078</v>
      </c>
      <c r="DJ6" s="396" t="s">
        <v>1078</v>
      </c>
      <c r="DK6" s="396" t="s">
        <v>1077</v>
      </c>
      <c r="DL6" s="396" t="s">
        <v>1077</v>
      </c>
      <c r="DM6" s="396" t="s">
        <v>1078</v>
      </c>
      <c r="DN6" s="396" t="s">
        <v>1078</v>
      </c>
      <c r="DO6" s="396" t="s">
        <v>1079</v>
      </c>
      <c r="DP6" s="396" t="s">
        <v>1080</v>
      </c>
      <c r="DQ6" s="396" t="s">
        <v>1080</v>
      </c>
      <c r="DR6" s="474"/>
      <c r="DS6" s="431">
        <v>9.9</v>
      </c>
      <c r="DT6" s="432" t="s">
        <v>960</v>
      </c>
      <c r="DU6" s="433">
        <v>0.82499999999999996</v>
      </c>
      <c r="DV6" s="475"/>
      <c r="DW6" s="435">
        <v>291.89999999999998</v>
      </c>
      <c r="DX6" s="436">
        <v>31.19</v>
      </c>
      <c r="DY6" s="436">
        <v>1.02</v>
      </c>
      <c r="DZ6" s="436">
        <v>3.35</v>
      </c>
      <c r="EA6" s="407" t="s">
        <v>1077</v>
      </c>
      <c r="EB6" s="407" t="s">
        <v>1077</v>
      </c>
      <c r="EC6" s="407" t="s">
        <v>1078</v>
      </c>
      <c r="ED6" s="407" t="s">
        <v>1078</v>
      </c>
      <c r="EE6" s="407" t="s">
        <v>1079</v>
      </c>
      <c r="EF6" s="407" t="s">
        <v>1080</v>
      </c>
      <c r="EG6" s="434" t="s">
        <v>1078</v>
      </c>
      <c r="EH6" s="476">
        <v>2.52</v>
      </c>
      <c r="EI6" s="476" t="s">
        <v>1082</v>
      </c>
      <c r="EJ6" s="477"/>
      <c r="EK6" s="437" t="s">
        <v>1083</v>
      </c>
      <c r="EL6" s="478">
        <v>45.5</v>
      </c>
      <c r="EM6" s="479"/>
      <c r="EN6" s="480" t="s">
        <v>957</v>
      </c>
      <c r="EO6" s="478">
        <v>52.6</v>
      </c>
      <c r="EP6" s="479"/>
      <c r="EQ6" s="480" t="s">
        <v>957</v>
      </c>
      <c r="ER6" s="440" t="s">
        <v>1078</v>
      </c>
    </row>
    <row r="7" spans="1:148" s="397" customFormat="1" ht="24" customHeight="1">
      <c r="A7" s="2973"/>
      <c r="B7" s="462" t="s">
        <v>1084</v>
      </c>
      <c r="C7" s="462" t="s">
        <v>1085</v>
      </c>
      <c r="D7" s="463" t="s">
        <v>570</v>
      </c>
      <c r="E7" s="464" t="s">
        <v>1086</v>
      </c>
      <c r="F7" s="465" t="s">
        <v>1087</v>
      </c>
      <c r="G7" s="466">
        <v>780</v>
      </c>
      <c r="H7" s="467" t="s">
        <v>966</v>
      </c>
      <c r="I7" s="467" t="s">
        <v>993</v>
      </c>
      <c r="J7" s="482" t="s">
        <v>1088</v>
      </c>
      <c r="K7" s="482" t="s">
        <v>1089</v>
      </c>
      <c r="L7" s="483" t="s">
        <v>1090</v>
      </c>
      <c r="M7" s="467" t="s">
        <v>63</v>
      </c>
      <c r="N7" s="467" t="s">
        <v>63</v>
      </c>
      <c r="O7" s="467" t="s">
        <v>63</v>
      </c>
      <c r="P7" s="467" t="s">
        <v>957</v>
      </c>
      <c r="Q7" s="467" t="s">
        <v>63</v>
      </c>
      <c r="R7" s="467" t="s">
        <v>63</v>
      </c>
      <c r="S7" s="467"/>
      <c r="T7" s="467"/>
      <c r="U7" s="411">
        <v>23.622360000000004</v>
      </c>
      <c r="V7" s="412" t="s">
        <v>1091</v>
      </c>
      <c r="W7" s="413">
        <v>0.65600000000000003</v>
      </c>
      <c r="X7" s="414">
        <v>16.817240000000002</v>
      </c>
      <c r="Y7" s="415" t="s">
        <v>958</v>
      </c>
      <c r="Z7" s="416">
        <v>0.70099999999999996</v>
      </c>
      <c r="AA7" s="417">
        <v>6.9435700000000011</v>
      </c>
      <c r="AB7" s="418" t="s">
        <v>961</v>
      </c>
      <c r="AC7" s="419">
        <v>0.57799999999999996</v>
      </c>
      <c r="AD7" s="470"/>
      <c r="AE7" s="421">
        <v>658.2</v>
      </c>
      <c r="AF7" s="411">
        <v>0.59</v>
      </c>
      <c r="AG7" s="411">
        <v>2.08</v>
      </c>
      <c r="AH7" s="411">
        <v>52.47</v>
      </c>
      <c r="AI7" s="411">
        <v>55.88</v>
      </c>
      <c r="AJ7" s="411">
        <v>38.619999999999997</v>
      </c>
      <c r="AK7" s="411">
        <v>0.28000000000000003</v>
      </c>
      <c r="AL7" s="411">
        <v>2.42</v>
      </c>
      <c r="AM7" s="411">
        <v>1.05</v>
      </c>
      <c r="AN7" s="411">
        <v>0.55000000000000004</v>
      </c>
      <c r="AO7" s="411">
        <v>0.91</v>
      </c>
      <c r="AP7" s="411">
        <v>1.03</v>
      </c>
      <c r="AQ7" s="422">
        <v>0</v>
      </c>
      <c r="AR7" s="422">
        <v>8</v>
      </c>
      <c r="AS7" s="422">
        <v>54</v>
      </c>
      <c r="AT7" s="422">
        <v>20</v>
      </c>
      <c r="AU7" s="423">
        <v>8.1972400000000007</v>
      </c>
      <c r="AV7" s="424" t="s">
        <v>968</v>
      </c>
      <c r="AW7" s="425">
        <v>0.68300000000000005</v>
      </c>
      <c r="AX7" s="471"/>
      <c r="AY7" s="472">
        <v>517.1</v>
      </c>
      <c r="AZ7" s="414">
        <v>0.83</v>
      </c>
      <c r="BA7" s="414">
        <v>1.59</v>
      </c>
      <c r="BB7" s="414">
        <v>24.3</v>
      </c>
      <c r="BC7" s="414">
        <v>52.73</v>
      </c>
      <c r="BD7" s="414">
        <v>36.93</v>
      </c>
      <c r="BE7" s="414">
        <v>1.7</v>
      </c>
      <c r="BF7" s="414">
        <v>0.87</v>
      </c>
      <c r="BG7" s="414">
        <v>0.94</v>
      </c>
      <c r="BH7" s="414">
        <v>1.05</v>
      </c>
      <c r="BI7" s="414">
        <v>0.74</v>
      </c>
      <c r="BJ7" s="414">
        <v>0.52</v>
      </c>
      <c r="BK7" s="395" t="s">
        <v>1077</v>
      </c>
      <c r="BL7" s="395" t="s">
        <v>1077</v>
      </c>
      <c r="BM7" s="395" t="s">
        <v>1078</v>
      </c>
      <c r="BN7" s="395" t="s">
        <v>1078</v>
      </c>
      <c r="BO7" s="395" t="s">
        <v>1077</v>
      </c>
      <c r="BP7" s="395" t="s">
        <v>1077</v>
      </c>
      <c r="BQ7" s="395" t="s">
        <v>1078</v>
      </c>
      <c r="BR7" s="395" t="s">
        <v>1078</v>
      </c>
      <c r="BS7" s="395" t="s">
        <v>1079</v>
      </c>
      <c r="BT7" s="395" t="s">
        <v>1080</v>
      </c>
      <c r="BU7" s="395" t="s">
        <v>1080</v>
      </c>
      <c r="BV7" s="473"/>
      <c r="BW7" s="417">
        <v>8.0587900000000019</v>
      </c>
      <c r="BX7" s="418" t="s">
        <v>968</v>
      </c>
      <c r="BY7" s="419">
        <v>0.67200000000000004</v>
      </c>
      <c r="BZ7" s="470"/>
      <c r="CA7" s="421">
        <v>416.4</v>
      </c>
      <c r="CB7" s="411">
        <v>0.77</v>
      </c>
      <c r="CC7" s="411">
        <v>1.49</v>
      </c>
      <c r="CD7" s="411">
        <v>9.6199999999999992</v>
      </c>
      <c r="CE7" s="411">
        <v>52.1</v>
      </c>
      <c r="CF7" s="411">
        <v>30.87</v>
      </c>
      <c r="CG7" s="411">
        <v>0.47</v>
      </c>
      <c r="CH7" s="411">
        <v>1.26</v>
      </c>
      <c r="CI7" s="411">
        <v>0.74</v>
      </c>
      <c r="CJ7" s="411">
        <v>1.17</v>
      </c>
      <c r="CK7" s="411">
        <v>0.59</v>
      </c>
      <c r="CL7" s="411">
        <v>0.33</v>
      </c>
      <c r="CM7" s="422">
        <v>0</v>
      </c>
      <c r="CN7" s="422">
        <v>15</v>
      </c>
      <c r="CO7" s="422">
        <v>96</v>
      </c>
      <c r="CP7" s="422">
        <v>0</v>
      </c>
      <c r="CQ7" s="423">
        <v>11.02162</v>
      </c>
      <c r="CR7" s="424" t="s">
        <v>962</v>
      </c>
      <c r="CS7" s="425">
        <v>0.91800000000000004</v>
      </c>
      <c r="CT7" s="471"/>
      <c r="CU7" s="472">
        <v>468.4</v>
      </c>
      <c r="CV7" s="414">
        <v>0.82</v>
      </c>
      <c r="CW7" s="414">
        <v>1.39</v>
      </c>
      <c r="CX7" s="414">
        <v>14.87</v>
      </c>
      <c r="CY7" s="414">
        <v>36.11</v>
      </c>
      <c r="CZ7" s="414">
        <v>29.39</v>
      </c>
      <c r="DA7" s="414">
        <v>1.63</v>
      </c>
      <c r="DB7" s="414">
        <v>7.0000000000000007E-2</v>
      </c>
      <c r="DC7" s="414">
        <v>0.31</v>
      </c>
      <c r="DD7" s="414">
        <v>0.18</v>
      </c>
      <c r="DE7" s="414">
        <v>0.38</v>
      </c>
      <c r="DF7" s="414">
        <v>0.15</v>
      </c>
      <c r="DG7" s="396" t="s">
        <v>1077</v>
      </c>
      <c r="DH7" s="396" t="s">
        <v>1077</v>
      </c>
      <c r="DI7" s="396" t="s">
        <v>1078</v>
      </c>
      <c r="DJ7" s="396" t="s">
        <v>1078</v>
      </c>
      <c r="DK7" s="396" t="s">
        <v>1077</v>
      </c>
      <c r="DL7" s="396" t="s">
        <v>1077</v>
      </c>
      <c r="DM7" s="396" t="s">
        <v>1078</v>
      </c>
      <c r="DN7" s="396" t="s">
        <v>1078</v>
      </c>
      <c r="DO7" s="396" t="s">
        <v>1079</v>
      </c>
      <c r="DP7" s="396" t="s">
        <v>1080</v>
      </c>
      <c r="DQ7" s="396" t="s">
        <v>1080</v>
      </c>
      <c r="DR7" s="474"/>
      <c r="DS7" s="431">
        <v>8.6199999999999992</v>
      </c>
      <c r="DT7" s="432" t="s">
        <v>968</v>
      </c>
      <c r="DU7" s="433">
        <v>0.71799999999999997</v>
      </c>
      <c r="DV7" s="475"/>
      <c r="DW7" s="435">
        <v>430.8</v>
      </c>
      <c r="DX7" s="436">
        <v>34.090000000000003</v>
      </c>
      <c r="DY7" s="436">
        <v>1.41</v>
      </c>
      <c r="DZ7" s="436">
        <v>3.62</v>
      </c>
      <c r="EA7" s="407" t="s">
        <v>1077</v>
      </c>
      <c r="EB7" s="407" t="s">
        <v>1077</v>
      </c>
      <c r="EC7" s="407" t="s">
        <v>1078</v>
      </c>
      <c r="ED7" s="407" t="s">
        <v>1078</v>
      </c>
      <c r="EE7" s="407" t="s">
        <v>1079</v>
      </c>
      <c r="EF7" s="407" t="s">
        <v>1080</v>
      </c>
      <c r="EG7" s="434" t="s">
        <v>1078</v>
      </c>
      <c r="EH7" s="476">
        <v>1.74</v>
      </c>
      <c r="EI7" s="476" t="s">
        <v>1092</v>
      </c>
      <c r="EJ7" s="477"/>
      <c r="EK7" s="437" t="s">
        <v>1083</v>
      </c>
      <c r="EL7" s="478">
        <v>46</v>
      </c>
      <c r="EM7" s="479"/>
      <c r="EN7" s="480" t="s">
        <v>957</v>
      </c>
      <c r="EO7" s="478">
        <v>55.6</v>
      </c>
      <c r="EP7" s="479"/>
      <c r="EQ7" s="480" t="s">
        <v>957</v>
      </c>
      <c r="ER7" s="440" t="s">
        <v>1078</v>
      </c>
    </row>
    <row r="8" spans="1:148" s="397" customFormat="1" ht="24" customHeight="1">
      <c r="A8" s="2973"/>
      <c r="B8" s="462" t="s">
        <v>1093</v>
      </c>
      <c r="C8" s="462" t="s">
        <v>1094</v>
      </c>
      <c r="D8" s="463" t="s">
        <v>570</v>
      </c>
      <c r="E8" s="464" t="s">
        <v>1095</v>
      </c>
      <c r="F8" s="465" t="s">
        <v>1096</v>
      </c>
      <c r="G8" s="481">
        <v>820</v>
      </c>
      <c r="H8" s="467" t="s">
        <v>966</v>
      </c>
      <c r="I8" s="467" t="s">
        <v>993</v>
      </c>
      <c r="J8" s="482" t="s">
        <v>1097</v>
      </c>
      <c r="K8" s="482" t="s">
        <v>1098</v>
      </c>
      <c r="L8" s="483" t="s">
        <v>1099</v>
      </c>
      <c r="M8" s="467" t="s">
        <v>63</v>
      </c>
      <c r="N8" s="467" t="s">
        <v>63</v>
      </c>
      <c r="O8" s="467" t="s">
        <v>63</v>
      </c>
      <c r="P8" s="467" t="s">
        <v>957</v>
      </c>
      <c r="Q8" s="467" t="s">
        <v>63</v>
      </c>
      <c r="R8" s="467" t="s">
        <v>63</v>
      </c>
      <c r="S8" s="467"/>
      <c r="T8" s="467"/>
      <c r="U8" s="411">
        <v>29.58</v>
      </c>
      <c r="V8" s="412" t="s">
        <v>959</v>
      </c>
      <c r="W8" s="413">
        <v>0.82199999999999995</v>
      </c>
      <c r="X8" s="414">
        <v>20.527090000000001</v>
      </c>
      <c r="Y8" s="415" t="s">
        <v>959</v>
      </c>
      <c r="Z8" s="416">
        <v>0.85499999999999998</v>
      </c>
      <c r="AA8" s="417">
        <v>8.34</v>
      </c>
      <c r="AB8" s="418" t="s">
        <v>968</v>
      </c>
      <c r="AC8" s="419">
        <v>0.69499999999999995</v>
      </c>
      <c r="AD8" s="470"/>
      <c r="AE8" s="421">
        <v>277.60000000000002</v>
      </c>
      <c r="AF8" s="411">
        <v>0.56999999999999995</v>
      </c>
      <c r="AG8" s="411">
        <v>1.78</v>
      </c>
      <c r="AH8" s="411">
        <v>36.520000000000003</v>
      </c>
      <c r="AI8" s="411">
        <v>50.13</v>
      </c>
      <c r="AJ8" s="411">
        <v>40.700000000000003</v>
      </c>
      <c r="AK8" s="411">
        <v>0.1</v>
      </c>
      <c r="AL8" s="411">
        <v>2.1</v>
      </c>
      <c r="AM8" s="411">
        <v>0.98</v>
      </c>
      <c r="AN8" s="411">
        <v>0.65</v>
      </c>
      <c r="AO8" s="411">
        <v>0.6</v>
      </c>
      <c r="AP8" s="411">
        <v>0.57999999999999996</v>
      </c>
      <c r="AQ8" s="422">
        <v>0</v>
      </c>
      <c r="AR8" s="422">
        <v>59</v>
      </c>
      <c r="AS8" s="422">
        <v>25</v>
      </c>
      <c r="AT8" s="422">
        <v>11</v>
      </c>
      <c r="AU8" s="423">
        <v>8.6070899999999995</v>
      </c>
      <c r="AV8" s="424" t="s">
        <v>968</v>
      </c>
      <c r="AW8" s="425">
        <v>0.71799999999999997</v>
      </c>
      <c r="AX8" s="471"/>
      <c r="AY8" s="472">
        <v>365.5</v>
      </c>
      <c r="AZ8" s="414">
        <v>0.95</v>
      </c>
      <c r="BA8" s="414">
        <v>1.58</v>
      </c>
      <c r="BB8" s="414">
        <v>55.28</v>
      </c>
      <c r="BC8" s="414">
        <v>50.14</v>
      </c>
      <c r="BD8" s="414">
        <v>32.5</v>
      </c>
      <c r="BE8" s="414">
        <v>2.19</v>
      </c>
      <c r="BF8" s="414">
        <v>0.22</v>
      </c>
      <c r="BG8" s="414">
        <v>0.47</v>
      </c>
      <c r="BH8" s="414">
        <v>0.48</v>
      </c>
      <c r="BI8" s="414">
        <v>0.66</v>
      </c>
      <c r="BJ8" s="414">
        <v>0.32</v>
      </c>
      <c r="BK8" s="395" t="s">
        <v>1077</v>
      </c>
      <c r="BL8" s="395" t="s">
        <v>1077</v>
      </c>
      <c r="BM8" s="395" t="s">
        <v>1078</v>
      </c>
      <c r="BN8" s="395" t="s">
        <v>1078</v>
      </c>
      <c r="BO8" s="395" t="s">
        <v>1077</v>
      </c>
      <c r="BP8" s="395" t="s">
        <v>1077</v>
      </c>
      <c r="BQ8" s="395" t="s">
        <v>1078</v>
      </c>
      <c r="BR8" s="395" t="s">
        <v>1078</v>
      </c>
      <c r="BS8" s="395" t="s">
        <v>1079</v>
      </c>
      <c r="BT8" s="395" t="s">
        <v>1080</v>
      </c>
      <c r="BU8" s="395" t="s">
        <v>1080</v>
      </c>
      <c r="BV8" s="473"/>
      <c r="BW8" s="417">
        <v>9.314070000000001</v>
      </c>
      <c r="BX8" s="418" t="s">
        <v>960</v>
      </c>
      <c r="BY8" s="419">
        <v>0.77600000000000002</v>
      </c>
      <c r="BZ8" s="470"/>
      <c r="CA8" s="421">
        <v>341.4</v>
      </c>
      <c r="CB8" s="411">
        <v>0.4</v>
      </c>
      <c r="CC8" s="411">
        <v>1.58</v>
      </c>
      <c r="CD8" s="411">
        <v>15.6</v>
      </c>
      <c r="CE8" s="411">
        <v>38.83</v>
      </c>
      <c r="CF8" s="411">
        <v>37.39</v>
      </c>
      <c r="CG8" s="411">
        <v>0.28000000000000003</v>
      </c>
      <c r="CH8" s="411">
        <v>2.98</v>
      </c>
      <c r="CI8" s="411">
        <v>0.44</v>
      </c>
      <c r="CJ8" s="411">
        <v>0.59</v>
      </c>
      <c r="CK8" s="411">
        <v>0.72</v>
      </c>
      <c r="CL8" s="411">
        <v>0.4</v>
      </c>
      <c r="CM8" s="422">
        <v>3</v>
      </c>
      <c r="CN8" s="422">
        <v>54</v>
      </c>
      <c r="CO8" s="422">
        <v>29</v>
      </c>
      <c r="CP8" s="422">
        <v>0</v>
      </c>
      <c r="CQ8" s="423">
        <v>10.864710000000001</v>
      </c>
      <c r="CR8" s="424" t="s">
        <v>962</v>
      </c>
      <c r="CS8" s="425">
        <v>0.90500000000000003</v>
      </c>
      <c r="CT8" s="471"/>
      <c r="CU8" s="472">
        <v>413.6</v>
      </c>
      <c r="CV8" s="414">
        <v>0.96</v>
      </c>
      <c r="CW8" s="414">
        <v>1.77</v>
      </c>
      <c r="CX8" s="414">
        <v>16.309999999999999</v>
      </c>
      <c r="CY8" s="414">
        <v>35.700000000000003</v>
      </c>
      <c r="CZ8" s="414">
        <v>30.44</v>
      </c>
      <c r="DA8" s="414">
        <v>2.4900000000000002</v>
      </c>
      <c r="DB8" s="414">
        <v>0.13</v>
      </c>
      <c r="DC8" s="414">
        <v>0.41</v>
      </c>
      <c r="DD8" s="414">
        <v>0.17</v>
      </c>
      <c r="DE8" s="414">
        <v>0.35</v>
      </c>
      <c r="DF8" s="414">
        <v>0.21</v>
      </c>
      <c r="DG8" s="396" t="s">
        <v>1077</v>
      </c>
      <c r="DH8" s="396" t="s">
        <v>1077</v>
      </c>
      <c r="DI8" s="396" t="s">
        <v>1078</v>
      </c>
      <c r="DJ8" s="396" t="s">
        <v>1078</v>
      </c>
      <c r="DK8" s="396" t="s">
        <v>1077</v>
      </c>
      <c r="DL8" s="396" t="s">
        <v>1077</v>
      </c>
      <c r="DM8" s="396" t="s">
        <v>1078</v>
      </c>
      <c r="DN8" s="396" t="s">
        <v>1078</v>
      </c>
      <c r="DO8" s="396" t="s">
        <v>1079</v>
      </c>
      <c r="DP8" s="396" t="s">
        <v>1080</v>
      </c>
      <c r="DQ8" s="396" t="s">
        <v>1080</v>
      </c>
      <c r="DR8" s="474"/>
      <c r="DS8" s="431">
        <v>11.92</v>
      </c>
      <c r="DT8" s="432" t="s">
        <v>962</v>
      </c>
      <c r="DU8" s="433">
        <v>0.99299999999999999</v>
      </c>
      <c r="DV8" s="475"/>
      <c r="DW8" s="435">
        <v>257.60000000000002</v>
      </c>
      <c r="DX8" s="436">
        <v>22.4</v>
      </c>
      <c r="DY8" s="436">
        <v>0.54</v>
      </c>
      <c r="DZ8" s="436">
        <v>2.74</v>
      </c>
      <c r="EA8" s="407" t="s">
        <v>1077</v>
      </c>
      <c r="EB8" s="407" t="s">
        <v>1077</v>
      </c>
      <c r="EC8" s="407" t="s">
        <v>1083</v>
      </c>
      <c r="ED8" s="407" t="s">
        <v>1083</v>
      </c>
      <c r="EE8" s="407" t="s">
        <v>1079</v>
      </c>
      <c r="EF8" s="407" t="s">
        <v>1080</v>
      </c>
      <c r="EG8" s="434" t="s">
        <v>1078</v>
      </c>
      <c r="EH8" s="476">
        <v>2.38</v>
      </c>
      <c r="EI8" s="476" t="s">
        <v>1100</v>
      </c>
      <c r="EJ8" s="477"/>
      <c r="EK8" s="437" t="s">
        <v>1083</v>
      </c>
      <c r="EL8" s="478">
        <v>44.8</v>
      </c>
      <c r="EM8" s="479"/>
      <c r="EN8" s="480" t="s">
        <v>957</v>
      </c>
      <c r="EO8" s="478">
        <v>55.8</v>
      </c>
      <c r="EP8" s="479"/>
      <c r="EQ8" s="480" t="s">
        <v>957</v>
      </c>
      <c r="ER8" s="440" t="s">
        <v>1078</v>
      </c>
    </row>
    <row r="9" spans="1:148" s="397" customFormat="1" ht="24" customHeight="1">
      <c r="A9" s="2973"/>
      <c r="B9" s="462" t="s">
        <v>1101</v>
      </c>
      <c r="C9" s="462" t="s">
        <v>1102</v>
      </c>
      <c r="D9" s="463" t="s">
        <v>602</v>
      </c>
      <c r="E9" s="464" t="s">
        <v>1095</v>
      </c>
      <c r="F9" s="465" t="s">
        <v>1103</v>
      </c>
      <c r="G9" s="466">
        <v>860</v>
      </c>
      <c r="H9" s="467" t="s">
        <v>966</v>
      </c>
      <c r="I9" s="467" t="s">
        <v>967</v>
      </c>
      <c r="J9" s="482" t="s">
        <v>1104</v>
      </c>
      <c r="K9" s="482" t="s">
        <v>1105</v>
      </c>
      <c r="L9" s="482" t="s">
        <v>1106</v>
      </c>
      <c r="M9" s="467" t="s">
        <v>63</v>
      </c>
      <c r="N9" s="467" t="s">
        <v>63</v>
      </c>
      <c r="O9" s="467" t="s">
        <v>63</v>
      </c>
      <c r="P9" s="467" t="s">
        <v>957</v>
      </c>
      <c r="Q9" s="467" t="s">
        <v>63</v>
      </c>
      <c r="R9" s="467" t="s">
        <v>63</v>
      </c>
      <c r="S9" s="467"/>
      <c r="T9" s="467"/>
      <c r="U9" s="411">
        <v>28.1</v>
      </c>
      <c r="V9" s="412" t="s">
        <v>959</v>
      </c>
      <c r="W9" s="413">
        <v>0.78100000000000003</v>
      </c>
      <c r="X9" s="414">
        <v>18.309999999999999</v>
      </c>
      <c r="Y9" s="415" t="s">
        <v>958</v>
      </c>
      <c r="Z9" s="416">
        <v>0.76300000000000001</v>
      </c>
      <c r="AA9" s="417">
        <v>7.8693744700000003</v>
      </c>
      <c r="AB9" s="418" t="s">
        <v>968</v>
      </c>
      <c r="AC9" s="419">
        <v>0.65600000000000003</v>
      </c>
      <c r="AD9" s="470"/>
      <c r="AE9" s="421">
        <v>469.7</v>
      </c>
      <c r="AF9" s="411">
        <v>0.89</v>
      </c>
      <c r="AG9" s="411">
        <v>2.73</v>
      </c>
      <c r="AH9" s="411">
        <v>28.67</v>
      </c>
      <c r="AI9" s="411">
        <v>51.3</v>
      </c>
      <c r="AJ9" s="411">
        <v>33.86</v>
      </c>
      <c r="AK9" s="411">
        <v>0.22</v>
      </c>
      <c r="AL9" s="411">
        <v>1.76</v>
      </c>
      <c r="AM9" s="411">
        <v>1.28</v>
      </c>
      <c r="AN9" s="411">
        <v>0.64</v>
      </c>
      <c r="AO9" s="411">
        <v>1.87</v>
      </c>
      <c r="AP9" s="411">
        <v>0.48</v>
      </c>
      <c r="AQ9" s="422">
        <v>0</v>
      </c>
      <c r="AR9" s="422">
        <v>24</v>
      </c>
      <c r="AS9" s="422">
        <v>80</v>
      </c>
      <c r="AT9" s="422">
        <v>40</v>
      </c>
      <c r="AU9" s="423">
        <v>8.26</v>
      </c>
      <c r="AV9" s="424" t="s">
        <v>968</v>
      </c>
      <c r="AW9" s="425">
        <v>0.68799999999999994</v>
      </c>
      <c r="AX9" s="471"/>
      <c r="AY9" s="472">
        <v>411.6</v>
      </c>
      <c r="AZ9" s="414">
        <v>0.72</v>
      </c>
      <c r="BA9" s="414">
        <v>1.58</v>
      </c>
      <c r="BB9" s="414">
        <v>19.579999999999998</v>
      </c>
      <c r="BC9" s="414">
        <v>49.79</v>
      </c>
      <c r="BD9" s="414">
        <v>39.28</v>
      </c>
      <c r="BE9" s="414">
        <v>0.78</v>
      </c>
      <c r="BF9" s="414">
        <v>0.87</v>
      </c>
      <c r="BG9" s="414">
        <v>1.1100000000000001</v>
      </c>
      <c r="BH9" s="414">
        <v>0.67</v>
      </c>
      <c r="BI9" s="414">
        <v>0.65</v>
      </c>
      <c r="BJ9" s="414">
        <v>0.39</v>
      </c>
      <c r="BK9" s="395" t="s">
        <v>1077</v>
      </c>
      <c r="BL9" s="395" t="s">
        <v>1077</v>
      </c>
      <c r="BM9" s="395" t="s">
        <v>1078</v>
      </c>
      <c r="BN9" s="395" t="s">
        <v>1078</v>
      </c>
      <c r="BO9" s="395" t="s">
        <v>1077</v>
      </c>
      <c r="BP9" s="395" t="s">
        <v>1077</v>
      </c>
      <c r="BQ9" s="395" t="s">
        <v>1078</v>
      </c>
      <c r="BR9" s="395" t="s">
        <v>1078</v>
      </c>
      <c r="BS9" s="395" t="s">
        <v>1079</v>
      </c>
      <c r="BT9" s="395" t="s">
        <v>1080</v>
      </c>
      <c r="BU9" s="395" t="s">
        <v>1080</v>
      </c>
      <c r="BV9" s="473"/>
      <c r="BW9" s="417">
        <v>10.17</v>
      </c>
      <c r="BX9" s="418" t="s">
        <v>960</v>
      </c>
      <c r="BY9" s="419">
        <v>0.84799999999999998</v>
      </c>
      <c r="BZ9" s="470"/>
      <c r="CA9" s="421">
        <v>298.2</v>
      </c>
      <c r="CB9" s="411">
        <v>0.64</v>
      </c>
      <c r="CC9" s="411">
        <v>1.81</v>
      </c>
      <c r="CD9" s="411">
        <v>37.36</v>
      </c>
      <c r="CE9" s="411">
        <v>41.46</v>
      </c>
      <c r="CF9" s="411">
        <v>32.94</v>
      </c>
      <c r="CG9" s="411">
        <v>0.01</v>
      </c>
      <c r="CH9" s="411">
        <v>0.61</v>
      </c>
      <c r="CI9" s="411">
        <v>0.59</v>
      </c>
      <c r="CJ9" s="411">
        <v>0.31</v>
      </c>
      <c r="CK9" s="411">
        <v>0.33</v>
      </c>
      <c r="CL9" s="411">
        <v>0.17</v>
      </c>
      <c r="CM9" s="422">
        <v>0</v>
      </c>
      <c r="CN9" s="422">
        <v>0</v>
      </c>
      <c r="CO9" s="422">
        <v>72</v>
      </c>
      <c r="CP9" s="422">
        <v>2</v>
      </c>
      <c r="CQ9" s="423">
        <v>10.85548</v>
      </c>
      <c r="CR9" s="424" t="s">
        <v>962</v>
      </c>
      <c r="CS9" s="425">
        <v>0.90500000000000003</v>
      </c>
      <c r="CT9" s="471"/>
      <c r="CU9" s="472">
        <v>332.3</v>
      </c>
      <c r="CV9" s="414">
        <v>0.78</v>
      </c>
      <c r="CW9" s="414">
        <v>1.01</v>
      </c>
      <c r="CX9" s="414">
        <v>9.5399999999999991</v>
      </c>
      <c r="CY9" s="414">
        <v>36.11</v>
      </c>
      <c r="CZ9" s="414">
        <v>29.99</v>
      </c>
      <c r="DA9" s="414">
        <v>0.99</v>
      </c>
      <c r="DB9" s="414">
        <v>0.19</v>
      </c>
      <c r="DC9" s="414">
        <v>0.44</v>
      </c>
      <c r="DD9" s="414">
        <v>0.17</v>
      </c>
      <c r="DE9" s="414">
        <v>0.35</v>
      </c>
      <c r="DF9" s="414">
        <v>0.16</v>
      </c>
      <c r="DG9" s="396" t="s">
        <v>1077</v>
      </c>
      <c r="DH9" s="396" t="s">
        <v>1077</v>
      </c>
      <c r="DI9" s="396" t="s">
        <v>1078</v>
      </c>
      <c r="DJ9" s="396" t="s">
        <v>1078</v>
      </c>
      <c r="DK9" s="396" t="s">
        <v>1077</v>
      </c>
      <c r="DL9" s="396" t="s">
        <v>1077</v>
      </c>
      <c r="DM9" s="396" t="s">
        <v>1078</v>
      </c>
      <c r="DN9" s="396" t="s">
        <v>1078</v>
      </c>
      <c r="DO9" s="396" t="s">
        <v>1079</v>
      </c>
      <c r="DP9" s="396" t="s">
        <v>1080</v>
      </c>
      <c r="DQ9" s="396" t="s">
        <v>1080</v>
      </c>
      <c r="DR9" s="474"/>
      <c r="DS9" s="431">
        <v>10.050000000000001</v>
      </c>
      <c r="DT9" s="432" t="s">
        <v>960</v>
      </c>
      <c r="DU9" s="433">
        <v>0.83799999999999997</v>
      </c>
      <c r="DV9" s="475"/>
      <c r="DW9" s="435">
        <v>161.69999999999999</v>
      </c>
      <c r="DX9" s="436">
        <v>28.35</v>
      </c>
      <c r="DY9" s="436">
        <v>1.31</v>
      </c>
      <c r="DZ9" s="436">
        <v>3.4</v>
      </c>
      <c r="EA9" s="407" t="s">
        <v>1077</v>
      </c>
      <c r="EB9" s="407" t="s">
        <v>1077</v>
      </c>
      <c r="EC9" s="407" t="s">
        <v>1078</v>
      </c>
      <c r="ED9" s="407" t="s">
        <v>1078</v>
      </c>
      <c r="EE9" s="407" t="s">
        <v>1079</v>
      </c>
      <c r="EF9" s="407" t="s">
        <v>1080</v>
      </c>
      <c r="EG9" s="434" t="s">
        <v>1078</v>
      </c>
      <c r="EH9" s="476">
        <v>2.2200000000000002</v>
      </c>
      <c r="EI9" s="476" t="s">
        <v>1100</v>
      </c>
      <c r="EJ9" s="477"/>
      <c r="EK9" s="437" t="s">
        <v>1083</v>
      </c>
      <c r="EL9" s="478">
        <v>43.8</v>
      </c>
      <c r="EM9" s="479"/>
      <c r="EN9" s="480" t="s">
        <v>957</v>
      </c>
      <c r="EO9" s="478">
        <v>49.4</v>
      </c>
      <c r="EP9" s="479"/>
      <c r="EQ9" s="480" t="s">
        <v>957</v>
      </c>
      <c r="ER9" s="440" t="s">
        <v>1078</v>
      </c>
    </row>
    <row r="10" spans="1:148" s="397" customFormat="1" ht="24" customHeight="1">
      <c r="A10" s="2760" t="s">
        <v>3530</v>
      </c>
      <c r="B10" s="462" t="s">
        <v>1107</v>
      </c>
      <c r="C10" s="462"/>
      <c r="D10" s="484" t="s">
        <v>638</v>
      </c>
      <c r="E10" s="464" t="s">
        <v>1108</v>
      </c>
      <c r="F10" s="465" t="s">
        <v>3481</v>
      </c>
      <c r="G10" s="466">
        <v>990</v>
      </c>
      <c r="H10" s="467" t="s">
        <v>1007</v>
      </c>
      <c r="I10" s="467" t="s">
        <v>967</v>
      </c>
      <c r="J10" s="482" t="s">
        <v>1109</v>
      </c>
      <c r="K10" s="482" t="s">
        <v>1110</v>
      </c>
      <c r="L10" s="482" t="s">
        <v>1111</v>
      </c>
      <c r="M10" s="467" t="s">
        <v>63</v>
      </c>
      <c r="N10" s="467" t="s">
        <v>63</v>
      </c>
      <c r="O10" s="467" t="s">
        <v>63</v>
      </c>
      <c r="P10" s="467" t="s">
        <v>957</v>
      </c>
      <c r="Q10" s="467" t="s">
        <v>63</v>
      </c>
      <c r="R10" s="467" t="s">
        <v>63</v>
      </c>
      <c r="S10" s="467"/>
      <c r="T10" s="467"/>
      <c r="U10" s="411">
        <v>31.311160000000001</v>
      </c>
      <c r="V10" s="412" t="s">
        <v>959</v>
      </c>
      <c r="W10" s="413">
        <v>0.87</v>
      </c>
      <c r="X10" s="414">
        <v>20.33333</v>
      </c>
      <c r="Y10" s="415" t="s">
        <v>959</v>
      </c>
      <c r="Z10" s="416">
        <v>0.84699999999999998</v>
      </c>
      <c r="AA10" s="417">
        <v>9.3879100000000015</v>
      </c>
      <c r="AB10" s="418" t="s">
        <v>960</v>
      </c>
      <c r="AC10" s="419">
        <v>0.78300000000000003</v>
      </c>
      <c r="AD10" s="470"/>
      <c r="AE10" s="421">
        <v>307.3</v>
      </c>
      <c r="AF10" s="411">
        <v>0.53</v>
      </c>
      <c r="AG10" s="411">
        <v>0.87</v>
      </c>
      <c r="AH10" s="411">
        <v>38.71</v>
      </c>
      <c r="AI10" s="411">
        <v>50.27</v>
      </c>
      <c r="AJ10" s="411">
        <v>36.5</v>
      </c>
      <c r="AK10" s="411">
        <v>0.32</v>
      </c>
      <c r="AL10" s="411">
        <v>1.6</v>
      </c>
      <c r="AM10" s="411">
        <v>0.56000000000000005</v>
      </c>
      <c r="AN10" s="411">
        <v>0.3</v>
      </c>
      <c r="AO10" s="411">
        <v>0.67</v>
      </c>
      <c r="AP10" s="411">
        <v>0.51</v>
      </c>
      <c r="AQ10" s="422">
        <v>0</v>
      </c>
      <c r="AR10" s="422">
        <v>0</v>
      </c>
      <c r="AS10" s="422">
        <v>3</v>
      </c>
      <c r="AT10" s="422">
        <v>0</v>
      </c>
      <c r="AU10" s="423">
        <v>8.3333300000000001</v>
      </c>
      <c r="AV10" s="424" t="s">
        <v>968</v>
      </c>
      <c r="AW10" s="425">
        <v>0.69399999999999995</v>
      </c>
      <c r="AX10" s="471"/>
      <c r="AY10" s="472">
        <v>451.1</v>
      </c>
      <c r="AZ10" s="414">
        <v>0.81</v>
      </c>
      <c r="BA10" s="414">
        <v>1.66</v>
      </c>
      <c r="BB10" s="414">
        <v>42.8</v>
      </c>
      <c r="BC10" s="414">
        <v>56.37</v>
      </c>
      <c r="BD10" s="414">
        <v>29.39</v>
      </c>
      <c r="BE10" s="414">
        <v>1.84</v>
      </c>
      <c r="BF10" s="414">
        <v>0.37</v>
      </c>
      <c r="BG10" s="414">
        <v>0.66</v>
      </c>
      <c r="BH10" s="414">
        <v>0.36</v>
      </c>
      <c r="BI10" s="414">
        <v>0.59</v>
      </c>
      <c r="BJ10" s="414">
        <v>0.19</v>
      </c>
      <c r="BK10" s="395" t="s">
        <v>1077</v>
      </c>
      <c r="BL10" s="395" t="s">
        <v>1077</v>
      </c>
      <c r="BM10" s="395" t="s">
        <v>1078</v>
      </c>
      <c r="BN10" s="395" t="s">
        <v>1078</v>
      </c>
      <c r="BO10" s="395" t="s">
        <v>1077</v>
      </c>
      <c r="BP10" s="395" t="s">
        <v>1077</v>
      </c>
      <c r="BQ10" s="395" t="s">
        <v>1078</v>
      </c>
      <c r="BR10" s="395" t="s">
        <v>1078</v>
      </c>
      <c r="BS10" s="395" t="s">
        <v>1079</v>
      </c>
      <c r="BT10" s="395" t="s">
        <v>1080</v>
      </c>
      <c r="BU10" s="395" t="s">
        <v>1080</v>
      </c>
      <c r="BV10" s="473"/>
      <c r="BW10" s="417">
        <v>9.9232500000000012</v>
      </c>
      <c r="BX10" s="418" t="s">
        <v>960</v>
      </c>
      <c r="BY10" s="419">
        <v>0.82699999999999996</v>
      </c>
      <c r="BZ10" s="470"/>
      <c r="CA10" s="421">
        <v>634.4</v>
      </c>
      <c r="CB10" s="411">
        <v>0.77</v>
      </c>
      <c r="CC10" s="411">
        <v>1.81</v>
      </c>
      <c r="CD10" s="411">
        <v>22.61</v>
      </c>
      <c r="CE10" s="411">
        <v>49.37</v>
      </c>
      <c r="CF10" s="411">
        <v>28.55</v>
      </c>
      <c r="CG10" s="411">
        <v>1.39</v>
      </c>
      <c r="CH10" s="411">
        <v>2.44</v>
      </c>
      <c r="CI10" s="411">
        <v>0.28999999999999998</v>
      </c>
      <c r="CJ10" s="411">
        <v>0.39</v>
      </c>
      <c r="CK10" s="411">
        <v>0.48</v>
      </c>
      <c r="CL10" s="411">
        <v>0.47</v>
      </c>
      <c r="CM10" s="422">
        <v>0</v>
      </c>
      <c r="CN10" s="422">
        <v>17</v>
      </c>
      <c r="CO10" s="422">
        <v>26</v>
      </c>
      <c r="CP10" s="422">
        <v>0</v>
      </c>
      <c r="CQ10" s="423">
        <v>10.421670000000001</v>
      </c>
      <c r="CR10" s="424" t="s">
        <v>960</v>
      </c>
      <c r="CS10" s="425">
        <v>0.86799999999999999</v>
      </c>
      <c r="CT10" s="471"/>
      <c r="CU10" s="472">
        <v>303</v>
      </c>
      <c r="CV10" s="414">
        <v>0.76</v>
      </c>
      <c r="CW10" s="414">
        <v>1.42</v>
      </c>
      <c r="CX10" s="414">
        <v>38.270000000000003</v>
      </c>
      <c r="CY10" s="414">
        <v>35.700000000000003</v>
      </c>
      <c r="CZ10" s="414">
        <v>28.22</v>
      </c>
      <c r="DA10" s="414">
        <v>2.41</v>
      </c>
      <c r="DB10" s="414">
        <v>0.17</v>
      </c>
      <c r="DC10" s="414">
        <v>0.77</v>
      </c>
      <c r="DD10" s="414">
        <v>0.25</v>
      </c>
      <c r="DE10" s="414">
        <v>0.3</v>
      </c>
      <c r="DF10" s="414">
        <v>0.2</v>
      </c>
      <c r="DG10" s="396" t="s">
        <v>1077</v>
      </c>
      <c r="DH10" s="396" t="s">
        <v>1077</v>
      </c>
      <c r="DI10" s="396" t="s">
        <v>1078</v>
      </c>
      <c r="DJ10" s="396" t="s">
        <v>1078</v>
      </c>
      <c r="DK10" s="396" t="s">
        <v>1077</v>
      </c>
      <c r="DL10" s="396" t="s">
        <v>1077</v>
      </c>
      <c r="DM10" s="396" t="s">
        <v>1078</v>
      </c>
      <c r="DN10" s="396" t="s">
        <v>1078</v>
      </c>
      <c r="DO10" s="396" t="s">
        <v>1079</v>
      </c>
      <c r="DP10" s="396" t="s">
        <v>1080</v>
      </c>
      <c r="DQ10" s="396" t="s">
        <v>1080</v>
      </c>
      <c r="DR10" s="474"/>
      <c r="DS10" s="431">
        <v>12</v>
      </c>
      <c r="DT10" s="432" t="s">
        <v>962</v>
      </c>
      <c r="DU10" s="433">
        <v>1</v>
      </c>
      <c r="DV10" s="475"/>
      <c r="DW10" s="435">
        <v>493.5</v>
      </c>
      <c r="DX10" s="436">
        <v>11.43</v>
      </c>
      <c r="DY10" s="436">
        <v>0.93</v>
      </c>
      <c r="DZ10" s="436">
        <v>2.97</v>
      </c>
      <c r="EA10" s="407" t="s">
        <v>1077</v>
      </c>
      <c r="EB10" s="407" t="s">
        <v>1077</v>
      </c>
      <c r="EC10" s="407" t="s">
        <v>1078</v>
      </c>
      <c r="ED10" s="407" t="s">
        <v>1078</v>
      </c>
      <c r="EE10" s="407" t="s">
        <v>1079</v>
      </c>
      <c r="EF10" s="407" t="s">
        <v>1080</v>
      </c>
      <c r="EG10" s="434" t="s">
        <v>1078</v>
      </c>
      <c r="EH10" s="476">
        <v>2.65</v>
      </c>
      <c r="EI10" s="476" t="s">
        <v>1082</v>
      </c>
      <c r="EJ10" s="477"/>
      <c r="EK10" s="437" t="s">
        <v>1083</v>
      </c>
      <c r="EL10" s="478">
        <v>47</v>
      </c>
      <c r="EM10" s="479"/>
      <c r="EN10" s="480" t="s">
        <v>957</v>
      </c>
      <c r="EO10" s="478">
        <v>50.6</v>
      </c>
      <c r="EP10" s="479"/>
      <c r="EQ10" s="480" t="s">
        <v>957</v>
      </c>
      <c r="ER10" s="440" t="s">
        <v>1078</v>
      </c>
    </row>
    <row r="11" spans="1:148" s="397" customFormat="1" ht="24" customHeight="1">
      <c r="A11" s="2975"/>
      <c r="B11" s="462" t="s">
        <v>3465</v>
      </c>
      <c r="C11" s="462" t="s">
        <v>1112</v>
      </c>
      <c r="D11" s="463" t="s">
        <v>617</v>
      </c>
      <c r="E11" s="464" t="s">
        <v>1113</v>
      </c>
      <c r="F11" s="465" t="s">
        <v>3482</v>
      </c>
      <c r="G11" s="466">
        <v>1030</v>
      </c>
      <c r="H11" s="467" t="s">
        <v>1007</v>
      </c>
      <c r="I11" s="467" t="s">
        <v>998</v>
      </c>
      <c r="J11" s="485" t="s">
        <v>1114</v>
      </c>
      <c r="K11" s="485" t="s">
        <v>1114</v>
      </c>
      <c r="L11" s="485" t="s">
        <v>1115</v>
      </c>
      <c r="M11" s="467" t="s">
        <v>63</v>
      </c>
      <c r="N11" s="467" t="s">
        <v>63</v>
      </c>
      <c r="O11" s="467" t="s">
        <v>63</v>
      </c>
      <c r="P11" s="467" t="s">
        <v>957</v>
      </c>
      <c r="Q11" s="467" t="s">
        <v>63</v>
      </c>
      <c r="R11" s="467" t="s">
        <v>63</v>
      </c>
      <c r="S11" s="467"/>
      <c r="T11" s="467"/>
      <c r="U11" s="411">
        <v>28.853190000000001</v>
      </c>
      <c r="V11" s="412" t="s">
        <v>959</v>
      </c>
      <c r="W11" s="413">
        <v>0.80100000000000005</v>
      </c>
      <c r="X11" s="414">
        <v>20.91</v>
      </c>
      <c r="Y11" s="415" t="s">
        <v>959</v>
      </c>
      <c r="Z11" s="416">
        <v>0.871</v>
      </c>
      <c r="AA11" s="417">
        <v>8.3356899999999996</v>
      </c>
      <c r="AB11" s="418" t="s">
        <v>968</v>
      </c>
      <c r="AC11" s="419">
        <v>0.69499999999999995</v>
      </c>
      <c r="AD11" s="470"/>
      <c r="AE11" s="421">
        <v>380.9</v>
      </c>
      <c r="AF11" s="411">
        <v>0.71</v>
      </c>
      <c r="AG11" s="411">
        <v>1.38</v>
      </c>
      <c r="AH11" s="411">
        <v>24.98</v>
      </c>
      <c r="AI11" s="411">
        <v>48.83</v>
      </c>
      <c r="AJ11" s="411">
        <v>31.85</v>
      </c>
      <c r="AK11" s="411">
        <v>0.72</v>
      </c>
      <c r="AL11" s="411">
        <v>4.9400000000000004</v>
      </c>
      <c r="AM11" s="411">
        <v>0.75</v>
      </c>
      <c r="AN11" s="411">
        <v>0.45</v>
      </c>
      <c r="AO11" s="411">
        <v>1.37</v>
      </c>
      <c r="AP11" s="411">
        <v>0.57999999999999996</v>
      </c>
      <c r="AQ11" s="422">
        <v>2</v>
      </c>
      <c r="AR11" s="422">
        <v>44</v>
      </c>
      <c r="AS11" s="422">
        <v>80</v>
      </c>
      <c r="AT11" s="422">
        <v>0</v>
      </c>
      <c r="AU11" s="423">
        <v>10.08</v>
      </c>
      <c r="AV11" s="424" t="s">
        <v>960</v>
      </c>
      <c r="AW11" s="425">
        <v>0.84</v>
      </c>
      <c r="AX11" s="471"/>
      <c r="AY11" s="472">
        <v>354.7</v>
      </c>
      <c r="AZ11" s="414">
        <v>0.6</v>
      </c>
      <c r="BA11" s="414">
        <v>1.19</v>
      </c>
      <c r="BB11" s="414">
        <v>24.64</v>
      </c>
      <c r="BC11" s="414">
        <v>42.58</v>
      </c>
      <c r="BD11" s="414">
        <v>32.39</v>
      </c>
      <c r="BE11" s="414">
        <v>0.98</v>
      </c>
      <c r="BF11" s="414">
        <v>0.56999999999999995</v>
      </c>
      <c r="BG11" s="414">
        <v>0.47</v>
      </c>
      <c r="BH11" s="414">
        <v>0.37</v>
      </c>
      <c r="BI11" s="414">
        <v>0.67</v>
      </c>
      <c r="BJ11" s="414">
        <v>0.31</v>
      </c>
      <c r="BK11" s="395" t="s">
        <v>1077</v>
      </c>
      <c r="BL11" s="395" t="s">
        <v>1077</v>
      </c>
      <c r="BM11" s="395" t="s">
        <v>1078</v>
      </c>
      <c r="BN11" s="395" t="s">
        <v>1078</v>
      </c>
      <c r="BO11" s="395" t="s">
        <v>1077</v>
      </c>
      <c r="BP11" s="395" t="s">
        <v>1077</v>
      </c>
      <c r="BQ11" s="395" t="s">
        <v>1078</v>
      </c>
      <c r="BR11" s="395" t="s">
        <v>1078</v>
      </c>
      <c r="BS11" s="395" t="s">
        <v>1079</v>
      </c>
      <c r="BT11" s="395" t="s">
        <v>1080</v>
      </c>
      <c r="BU11" s="395" t="s">
        <v>1080</v>
      </c>
      <c r="BV11" s="473"/>
      <c r="BW11" s="417">
        <v>9.6925000000000008</v>
      </c>
      <c r="BX11" s="418" t="s">
        <v>960</v>
      </c>
      <c r="BY11" s="419">
        <v>0.80800000000000005</v>
      </c>
      <c r="BZ11" s="470"/>
      <c r="CA11" s="421">
        <v>595.79999999999995</v>
      </c>
      <c r="CB11" s="411">
        <v>0.4</v>
      </c>
      <c r="CC11" s="411">
        <v>2.44</v>
      </c>
      <c r="CD11" s="411">
        <v>18.989999999999998</v>
      </c>
      <c r="CE11" s="411">
        <v>49.32</v>
      </c>
      <c r="CF11" s="411">
        <v>23.36</v>
      </c>
      <c r="CG11" s="411">
        <v>0.61</v>
      </c>
      <c r="CH11" s="411">
        <v>2.5099999999999998</v>
      </c>
      <c r="CI11" s="411">
        <v>0.47</v>
      </c>
      <c r="CJ11" s="411">
        <v>0.44</v>
      </c>
      <c r="CK11" s="411">
        <v>0.6</v>
      </c>
      <c r="CL11" s="411">
        <v>0.37</v>
      </c>
      <c r="CM11" s="422">
        <v>29</v>
      </c>
      <c r="CN11" s="422">
        <v>25</v>
      </c>
      <c r="CO11" s="422">
        <v>73</v>
      </c>
      <c r="CP11" s="422">
        <v>0</v>
      </c>
      <c r="CQ11" s="423">
        <v>10.85</v>
      </c>
      <c r="CR11" s="424" t="s">
        <v>962</v>
      </c>
      <c r="CS11" s="425">
        <v>0.90400000000000003</v>
      </c>
      <c r="CT11" s="471"/>
      <c r="CU11" s="472">
        <v>148.69999999999999</v>
      </c>
      <c r="CV11" s="414">
        <v>0.74</v>
      </c>
      <c r="CW11" s="414">
        <v>0.83</v>
      </c>
      <c r="CX11" s="414">
        <v>21.5</v>
      </c>
      <c r="CY11" s="414">
        <v>34.520000000000003</v>
      </c>
      <c r="CZ11" s="414">
        <v>30.78</v>
      </c>
      <c r="DA11" s="414">
        <v>1.38</v>
      </c>
      <c r="DB11" s="414">
        <v>7.0000000000000007E-2</v>
      </c>
      <c r="DC11" s="414">
        <v>0.38</v>
      </c>
      <c r="DD11" s="414">
        <v>0.2</v>
      </c>
      <c r="DE11" s="414">
        <v>0.39</v>
      </c>
      <c r="DF11" s="414">
        <v>0.19</v>
      </c>
      <c r="DG11" s="396" t="s">
        <v>1116</v>
      </c>
      <c r="DH11" s="396" t="s">
        <v>1077</v>
      </c>
      <c r="DI11" s="396" t="s">
        <v>1078</v>
      </c>
      <c r="DJ11" s="396" t="s">
        <v>1078</v>
      </c>
      <c r="DK11" s="396" t="s">
        <v>1077</v>
      </c>
      <c r="DL11" s="396" t="s">
        <v>1077</v>
      </c>
      <c r="DM11" s="396" t="s">
        <v>1078</v>
      </c>
      <c r="DN11" s="396" t="s">
        <v>1078</v>
      </c>
      <c r="DO11" s="396" t="s">
        <v>1079</v>
      </c>
      <c r="DP11" s="396" t="s">
        <v>1080</v>
      </c>
      <c r="DQ11" s="396" t="s">
        <v>1080</v>
      </c>
      <c r="DR11" s="474"/>
      <c r="DS11" s="431">
        <v>10.824999999999999</v>
      </c>
      <c r="DT11" s="432" t="s">
        <v>962</v>
      </c>
      <c r="DU11" s="433">
        <v>0.90200000000000002</v>
      </c>
      <c r="DV11" s="475"/>
      <c r="DW11" s="435">
        <v>357.5</v>
      </c>
      <c r="DX11" s="436">
        <v>25.57</v>
      </c>
      <c r="DY11" s="436">
        <v>1.35</v>
      </c>
      <c r="DZ11" s="436">
        <v>2.9</v>
      </c>
      <c r="EA11" s="407" t="s">
        <v>1077</v>
      </c>
      <c r="EB11" s="407" t="s">
        <v>1077</v>
      </c>
      <c r="EC11" s="407" t="s">
        <v>1078</v>
      </c>
      <c r="ED11" s="407" t="s">
        <v>1078</v>
      </c>
      <c r="EE11" s="407" t="s">
        <v>1079</v>
      </c>
      <c r="EF11" s="407" t="s">
        <v>1080</v>
      </c>
      <c r="EG11" s="434" t="s">
        <v>1078</v>
      </c>
      <c r="EH11" s="476">
        <v>2.39</v>
      </c>
      <c r="EI11" s="476" t="s">
        <v>1100</v>
      </c>
      <c r="EJ11" s="477"/>
      <c r="EK11" s="437" t="s">
        <v>1083</v>
      </c>
      <c r="EL11" s="478">
        <v>46.2</v>
      </c>
      <c r="EM11" s="479"/>
      <c r="EN11" s="480" t="s">
        <v>957</v>
      </c>
      <c r="EO11" s="478">
        <v>52.7</v>
      </c>
      <c r="EP11" s="479"/>
      <c r="EQ11" s="480" t="s">
        <v>957</v>
      </c>
      <c r="ER11" s="440" t="s">
        <v>1078</v>
      </c>
    </row>
    <row r="12" spans="1:148" s="397" customFormat="1" ht="24" customHeight="1">
      <c r="A12" s="2975"/>
      <c r="B12" s="462" t="s">
        <v>1117</v>
      </c>
      <c r="C12" s="462" t="s">
        <v>1118</v>
      </c>
      <c r="D12" s="484" t="s">
        <v>638</v>
      </c>
      <c r="E12" s="464" t="s">
        <v>1119</v>
      </c>
      <c r="F12" s="465" t="s">
        <v>3483</v>
      </c>
      <c r="G12" s="466">
        <v>1150</v>
      </c>
      <c r="H12" s="467" t="s">
        <v>1007</v>
      </c>
      <c r="I12" s="467" t="s">
        <v>1045</v>
      </c>
      <c r="J12" s="485" t="s">
        <v>1120</v>
      </c>
      <c r="K12" s="485" t="s">
        <v>1121</v>
      </c>
      <c r="L12" s="485" t="s">
        <v>1122</v>
      </c>
      <c r="M12" s="467" t="s">
        <v>63</v>
      </c>
      <c r="N12" s="467" t="s">
        <v>63</v>
      </c>
      <c r="O12" s="467" t="s">
        <v>63</v>
      </c>
      <c r="P12" s="467" t="s">
        <v>957</v>
      </c>
      <c r="Q12" s="467" t="s">
        <v>63</v>
      </c>
      <c r="R12" s="467" t="s">
        <v>63</v>
      </c>
      <c r="S12" s="467"/>
      <c r="T12" s="467"/>
      <c r="U12" s="411">
        <v>33.369999999999997</v>
      </c>
      <c r="V12" s="412" t="s">
        <v>988</v>
      </c>
      <c r="W12" s="413">
        <v>0.92700000000000005</v>
      </c>
      <c r="X12" s="414">
        <v>22.643949999999997</v>
      </c>
      <c r="Y12" s="415" t="s">
        <v>988</v>
      </c>
      <c r="Z12" s="416">
        <v>0.94299999999999995</v>
      </c>
      <c r="AA12" s="417">
        <v>10.1</v>
      </c>
      <c r="AB12" s="418" t="s">
        <v>960</v>
      </c>
      <c r="AC12" s="419">
        <v>0.84199999999999997</v>
      </c>
      <c r="AD12" s="470"/>
      <c r="AE12" s="421">
        <v>367.1</v>
      </c>
      <c r="AF12" s="411">
        <v>0.45</v>
      </c>
      <c r="AG12" s="411">
        <v>0.95</v>
      </c>
      <c r="AH12" s="411">
        <v>19.63</v>
      </c>
      <c r="AI12" s="411">
        <v>40.549999999999997</v>
      </c>
      <c r="AJ12" s="411">
        <v>30.98</v>
      </c>
      <c r="AK12" s="411">
        <v>2.54</v>
      </c>
      <c r="AL12" s="411">
        <v>3.67</v>
      </c>
      <c r="AM12" s="411">
        <v>0.75</v>
      </c>
      <c r="AN12" s="411">
        <v>0.32</v>
      </c>
      <c r="AO12" s="411">
        <v>0.64</v>
      </c>
      <c r="AP12" s="411">
        <v>0.43</v>
      </c>
      <c r="AQ12" s="422">
        <v>0</v>
      </c>
      <c r="AR12" s="422">
        <v>28</v>
      </c>
      <c r="AS12" s="422">
        <v>4</v>
      </c>
      <c r="AT12" s="422">
        <v>0</v>
      </c>
      <c r="AU12" s="423">
        <v>10.75395</v>
      </c>
      <c r="AV12" s="424" t="s">
        <v>962</v>
      </c>
      <c r="AW12" s="425">
        <v>0.89600000000000002</v>
      </c>
      <c r="AX12" s="471"/>
      <c r="AY12" s="472">
        <v>291.89999999999998</v>
      </c>
      <c r="AZ12" s="414">
        <v>0.53</v>
      </c>
      <c r="BA12" s="414">
        <v>0.76</v>
      </c>
      <c r="BB12" s="414">
        <v>19.43</v>
      </c>
      <c r="BC12" s="414">
        <v>45.44</v>
      </c>
      <c r="BD12" s="414">
        <v>23.75</v>
      </c>
      <c r="BE12" s="414">
        <v>2.17</v>
      </c>
      <c r="BF12" s="414">
        <v>0.64</v>
      </c>
      <c r="BG12" s="414">
        <v>0.3</v>
      </c>
      <c r="BH12" s="414">
        <v>0.23</v>
      </c>
      <c r="BI12" s="414">
        <v>0.33</v>
      </c>
      <c r="BJ12" s="414">
        <v>0.18</v>
      </c>
      <c r="BK12" s="395" t="s">
        <v>1077</v>
      </c>
      <c r="BL12" s="395" t="s">
        <v>1077</v>
      </c>
      <c r="BM12" s="395" t="s">
        <v>1078</v>
      </c>
      <c r="BN12" s="395" t="s">
        <v>1078</v>
      </c>
      <c r="BO12" s="395" t="s">
        <v>1077</v>
      </c>
      <c r="BP12" s="395" t="s">
        <v>1077</v>
      </c>
      <c r="BQ12" s="395" t="s">
        <v>1078</v>
      </c>
      <c r="BR12" s="395" t="s">
        <v>1078</v>
      </c>
      <c r="BS12" s="395" t="s">
        <v>1079</v>
      </c>
      <c r="BT12" s="395" t="s">
        <v>1080</v>
      </c>
      <c r="BU12" s="395" t="s">
        <v>1080</v>
      </c>
      <c r="BV12" s="473"/>
      <c r="BW12" s="417">
        <v>11.27</v>
      </c>
      <c r="BX12" s="418" t="s">
        <v>962</v>
      </c>
      <c r="BY12" s="419">
        <v>0.93899999999999995</v>
      </c>
      <c r="BZ12" s="470"/>
      <c r="CA12" s="421">
        <v>327.7</v>
      </c>
      <c r="CB12" s="411">
        <v>0.37</v>
      </c>
      <c r="CC12" s="411">
        <v>0.98</v>
      </c>
      <c r="CD12" s="411">
        <v>14.25</v>
      </c>
      <c r="CE12" s="411">
        <v>38.700000000000003</v>
      </c>
      <c r="CF12" s="411">
        <v>27.55</v>
      </c>
      <c r="CG12" s="411">
        <v>3.09</v>
      </c>
      <c r="CH12" s="411">
        <v>2.76</v>
      </c>
      <c r="CI12" s="411">
        <v>0.28000000000000003</v>
      </c>
      <c r="CJ12" s="411">
        <v>0.2</v>
      </c>
      <c r="CK12" s="411">
        <v>0.27</v>
      </c>
      <c r="CL12" s="411">
        <v>0.23</v>
      </c>
      <c r="CM12" s="422">
        <v>11</v>
      </c>
      <c r="CN12" s="422">
        <v>45</v>
      </c>
      <c r="CO12" s="422">
        <v>44</v>
      </c>
      <c r="CP12" s="422">
        <v>0</v>
      </c>
      <c r="CQ12" s="423">
        <v>11.96308</v>
      </c>
      <c r="CR12" s="424" t="s">
        <v>962</v>
      </c>
      <c r="CS12" s="425">
        <v>0.997</v>
      </c>
      <c r="CT12" s="471"/>
      <c r="CU12" s="472">
        <v>190.9</v>
      </c>
      <c r="CV12" s="414">
        <v>0.85</v>
      </c>
      <c r="CW12" s="414">
        <v>1.18</v>
      </c>
      <c r="CX12" s="414">
        <v>32</v>
      </c>
      <c r="CY12" s="414">
        <v>31.73</v>
      </c>
      <c r="CZ12" s="414">
        <v>20.94</v>
      </c>
      <c r="DA12" s="414">
        <v>2.2999999999999998</v>
      </c>
      <c r="DB12" s="414">
        <v>0.28000000000000003</v>
      </c>
      <c r="DC12" s="414">
        <v>0.42</v>
      </c>
      <c r="DD12" s="414">
        <v>0.14000000000000001</v>
      </c>
      <c r="DE12" s="414">
        <v>0.25</v>
      </c>
      <c r="DF12" s="414">
        <v>0.19</v>
      </c>
      <c r="DG12" s="396" t="s">
        <v>1077</v>
      </c>
      <c r="DH12" s="396" t="s">
        <v>1077</v>
      </c>
      <c r="DI12" s="396" t="s">
        <v>1078</v>
      </c>
      <c r="DJ12" s="396" t="s">
        <v>1078</v>
      </c>
      <c r="DK12" s="396" t="s">
        <v>1077</v>
      </c>
      <c r="DL12" s="396" t="s">
        <v>1077</v>
      </c>
      <c r="DM12" s="396" t="s">
        <v>1078</v>
      </c>
      <c r="DN12" s="396" t="s">
        <v>1078</v>
      </c>
      <c r="DO12" s="396" t="s">
        <v>1079</v>
      </c>
      <c r="DP12" s="396" t="s">
        <v>1080</v>
      </c>
      <c r="DQ12" s="396" t="s">
        <v>1080</v>
      </c>
      <c r="DR12" s="474"/>
      <c r="DS12" s="431">
        <v>11.89</v>
      </c>
      <c r="DT12" s="432" t="s">
        <v>962</v>
      </c>
      <c r="DU12" s="433">
        <v>0.99099999999999999</v>
      </c>
      <c r="DV12" s="475"/>
      <c r="DW12" s="435">
        <v>361.6</v>
      </c>
      <c r="DX12" s="436">
        <v>22.27</v>
      </c>
      <c r="DY12" s="436">
        <v>1</v>
      </c>
      <c r="DZ12" s="436">
        <v>3.09</v>
      </c>
      <c r="EA12" s="407" t="s">
        <v>1077</v>
      </c>
      <c r="EB12" s="407" t="s">
        <v>1077</v>
      </c>
      <c r="EC12" s="407" t="s">
        <v>1078</v>
      </c>
      <c r="ED12" s="407" t="s">
        <v>1078</v>
      </c>
      <c r="EE12" s="407" t="s">
        <v>1079</v>
      </c>
      <c r="EF12" s="407" t="s">
        <v>1080</v>
      </c>
      <c r="EG12" s="434" t="s">
        <v>1078</v>
      </c>
      <c r="EH12" s="476">
        <v>2.48</v>
      </c>
      <c r="EI12" s="476" t="s">
        <v>1100</v>
      </c>
      <c r="EJ12" s="477"/>
      <c r="EK12" s="437" t="s">
        <v>1083</v>
      </c>
      <c r="EL12" s="478">
        <v>44.8</v>
      </c>
      <c r="EM12" s="479"/>
      <c r="EN12" s="480" t="s">
        <v>957</v>
      </c>
      <c r="EO12" s="478">
        <v>51.5</v>
      </c>
      <c r="EP12" s="479"/>
      <c r="EQ12" s="480" t="s">
        <v>957</v>
      </c>
      <c r="ER12" s="440" t="s">
        <v>1078</v>
      </c>
    </row>
    <row r="13" spans="1:148" s="397" customFormat="1" ht="24" customHeight="1">
      <c r="A13" s="2976"/>
      <c r="B13" s="486" t="s">
        <v>1123</v>
      </c>
      <c r="C13" s="486" t="s">
        <v>1118</v>
      </c>
      <c r="D13" s="487" t="s">
        <v>638</v>
      </c>
      <c r="E13" s="488" t="s">
        <v>1119</v>
      </c>
      <c r="F13" s="489" t="s">
        <v>3484</v>
      </c>
      <c r="G13" s="490">
        <v>1150</v>
      </c>
      <c r="H13" s="491" t="s">
        <v>1007</v>
      </c>
      <c r="I13" s="491" t="s">
        <v>1045</v>
      </c>
      <c r="J13" s="492"/>
      <c r="K13" s="492"/>
      <c r="L13" s="492" t="s">
        <v>1124</v>
      </c>
      <c r="M13" s="491" t="s">
        <v>63</v>
      </c>
      <c r="N13" s="491" t="s">
        <v>63</v>
      </c>
      <c r="O13" s="491" t="s">
        <v>63</v>
      </c>
      <c r="P13" s="491" t="s">
        <v>957</v>
      </c>
      <c r="Q13" s="491" t="s">
        <v>63</v>
      </c>
      <c r="R13" s="491" t="s">
        <v>63</v>
      </c>
      <c r="S13" s="491"/>
      <c r="T13" s="491"/>
      <c r="U13" s="447"/>
      <c r="V13" s="450"/>
      <c r="W13" s="449"/>
      <c r="X13" s="447"/>
      <c r="Y13" s="450"/>
      <c r="Z13" s="449"/>
      <c r="AA13" s="493"/>
      <c r="AB13" s="491"/>
      <c r="AC13" s="453"/>
      <c r="AD13" s="494"/>
      <c r="AE13" s="442"/>
      <c r="AF13" s="447"/>
      <c r="AG13" s="447"/>
      <c r="AH13" s="447"/>
      <c r="AI13" s="447"/>
      <c r="AJ13" s="447"/>
      <c r="AK13" s="447"/>
      <c r="AL13" s="447"/>
      <c r="AM13" s="447"/>
      <c r="AN13" s="447"/>
      <c r="AO13" s="447"/>
      <c r="AP13" s="447"/>
      <c r="AQ13" s="451"/>
      <c r="AR13" s="451"/>
      <c r="AS13" s="451"/>
      <c r="AT13" s="451"/>
      <c r="AU13" s="452"/>
      <c r="AV13" s="491"/>
      <c r="AW13" s="453"/>
      <c r="AX13" s="494"/>
      <c r="AY13" s="442"/>
      <c r="AZ13" s="447"/>
      <c r="BA13" s="447"/>
      <c r="BB13" s="447"/>
      <c r="BC13" s="447"/>
      <c r="BD13" s="447"/>
      <c r="BE13" s="447"/>
      <c r="BF13" s="447"/>
      <c r="BG13" s="447"/>
      <c r="BH13" s="447"/>
      <c r="BI13" s="447"/>
      <c r="BJ13" s="447"/>
      <c r="BK13" s="401"/>
      <c r="BL13" s="401"/>
      <c r="BM13" s="401"/>
      <c r="BN13" s="401"/>
      <c r="BO13" s="401"/>
      <c r="BP13" s="401"/>
      <c r="BQ13" s="401"/>
      <c r="BR13" s="401"/>
      <c r="BS13" s="401"/>
      <c r="BT13" s="401"/>
      <c r="BU13" s="401"/>
      <c r="BV13" s="494"/>
      <c r="BW13" s="493"/>
      <c r="BX13" s="491"/>
      <c r="BY13" s="453"/>
      <c r="BZ13" s="494"/>
      <c r="CA13" s="442"/>
      <c r="CB13" s="447"/>
      <c r="CC13" s="447"/>
      <c r="CD13" s="447"/>
      <c r="CE13" s="447"/>
      <c r="CF13" s="447"/>
      <c r="CG13" s="447"/>
      <c r="CH13" s="447"/>
      <c r="CI13" s="447"/>
      <c r="CJ13" s="447"/>
      <c r="CK13" s="447"/>
      <c r="CL13" s="447"/>
      <c r="CM13" s="451"/>
      <c r="CN13" s="451"/>
      <c r="CO13" s="451"/>
      <c r="CP13" s="451"/>
      <c r="CQ13" s="452"/>
      <c r="CR13" s="491"/>
      <c r="CS13" s="453"/>
      <c r="CT13" s="494"/>
      <c r="CU13" s="442"/>
      <c r="CV13" s="447"/>
      <c r="CW13" s="447"/>
      <c r="CX13" s="447"/>
      <c r="CY13" s="447"/>
      <c r="CZ13" s="447"/>
      <c r="DA13" s="447"/>
      <c r="DB13" s="447"/>
      <c r="DC13" s="447"/>
      <c r="DD13" s="447"/>
      <c r="DE13" s="447"/>
      <c r="DF13" s="447"/>
      <c r="DG13" s="401"/>
      <c r="DH13" s="401"/>
      <c r="DI13" s="401"/>
      <c r="DJ13" s="401"/>
      <c r="DK13" s="401"/>
      <c r="DL13" s="401"/>
      <c r="DM13" s="401"/>
      <c r="DN13" s="401"/>
      <c r="DO13" s="401"/>
      <c r="DP13" s="401"/>
      <c r="DQ13" s="401"/>
      <c r="DR13" s="494"/>
      <c r="DS13" s="431">
        <v>12</v>
      </c>
      <c r="DT13" s="432" t="s">
        <v>962</v>
      </c>
      <c r="DU13" s="433">
        <v>1</v>
      </c>
      <c r="DV13" s="475"/>
      <c r="DW13" s="435">
        <v>216.4</v>
      </c>
      <c r="DX13" s="436">
        <v>19.350000000000001</v>
      </c>
      <c r="DY13" s="436">
        <v>0.69</v>
      </c>
      <c r="DZ13" s="436">
        <v>2.66</v>
      </c>
      <c r="EA13" s="407" t="s">
        <v>1077</v>
      </c>
      <c r="EB13" s="407" t="s">
        <v>1077</v>
      </c>
      <c r="EC13" s="407" t="s">
        <v>1078</v>
      </c>
      <c r="ED13" s="407" t="s">
        <v>1078</v>
      </c>
      <c r="EE13" s="407" t="s">
        <v>1079</v>
      </c>
      <c r="EF13" s="407" t="s">
        <v>1080</v>
      </c>
      <c r="EG13" s="434" t="s">
        <v>1078</v>
      </c>
      <c r="EH13" s="476" t="s">
        <v>1125</v>
      </c>
      <c r="EI13" s="476" t="s">
        <v>1125</v>
      </c>
      <c r="EJ13" s="477"/>
      <c r="EK13" s="401"/>
      <c r="EL13" s="495"/>
      <c r="EM13" s="496"/>
      <c r="EN13" s="491"/>
      <c r="EO13" s="495"/>
      <c r="EP13" s="496"/>
      <c r="EQ13" s="491"/>
      <c r="ER13" s="497" t="s">
        <v>1078</v>
      </c>
    </row>
    <row r="14" spans="1:148" s="397" customFormat="1" ht="24" customHeight="1">
      <c r="A14" s="2981" t="s">
        <v>3533</v>
      </c>
      <c r="B14" s="462" t="s">
        <v>1126</v>
      </c>
      <c r="C14" s="462" t="s">
        <v>1127</v>
      </c>
      <c r="D14" s="463" t="s">
        <v>732</v>
      </c>
      <c r="E14" s="464" t="s">
        <v>1128</v>
      </c>
      <c r="F14" s="465" t="s">
        <v>1129</v>
      </c>
      <c r="G14" s="466">
        <v>1260</v>
      </c>
      <c r="H14" s="467" t="s">
        <v>1130</v>
      </c>
      <c r="I14" s="467" t="s">
        <v>1131</v>
      </c>
      <c r="J14" s="485" t="s">
        <v>1132</v>
      </c>
      <c r="K14" s="485" t="s">
        <v>1133</v>
      </c>
      <c r="L14" s="485" t="s">
        <v>1134</v>
      </c>
      <c r="M14" s="467" t="s">
        <v>63</v>
      </c>
      <c r="N14" s="467" t="s">
        <v>63</v>
      </c>
      <c r="O14" s="467" t="s">
        <v>63</v>
      </c>
      <c r="P14" s="467" t="s">
        <v>957</v>
      </c>
      <c r="Q14" s="467" t="s">
        <v>63</v>
      </c>
      <c r="R14" s="467" t="s">
        <v>63</v>
      </c>
      <c r="S14" s="467"/>
      <c r="T14" s="467"/>
      <c r="U14" s="411">
        <v>28.978900000000003</v>
      </c>
      <c r="V14" s="412" t="s">
        <v>959</v>
      </c>
      <c r="W14" s="413">
        <v>0.80500000000000005</v>
      </c>
      <c r="X14" s="414">
        <v>20.357080000000003</v>
      </c>
      <c r="Y14" s="415" t="s">
        <v>959</v>
      </c>
      <c r="Z14" s="416">
        <v>0.84799999999999998</v>
      </c>
      <c r="AA14" s="417">
        <v>8.6864300000000014</v>
      </c>
      <c r="AB14" s="418" t="s">
        <v>968</v>
      </c>
      <c r="AC14" s="419">
        <v>0.72399999999999998</v>
      </c>
      <c r="AD14" s="470"/>
      <c r="AE14" s="421">
        <v>569.20000000000005</v>
      </c>
      <c r="AF14" s="411">
        <v>0.85</v>
      </c>
      <c r="AG14" s="411">
        <v>1.2</v>
      </c>
      <c r="AH14" s="411">
        <v>11.24</v>
      </c>
      <c r="AI14" s="411">
        <v>52.33</v>
      </c>
      <c r="AJ14" s="411">
        <v>30.52</v>
      </c>
      <c r="AK14" s="411">
        <v>0.67</v>
      </c>
      <c r="AL14" s="411">
        <v>2.09</v>
      </c>
      <c r="AM14" s="411">
        <v>0.84</v>
      </c>
      <c r="AN14" s="411">
        <v>0.31</v>
      </c>
      <c r="AO14" s="411">
        <v>0.48</v>
      </c>
      <c r="AP14" s="411">
        <v>0.67</v>
      </c>
      <c r="AQ14" s="422">
        <v>0</v>
      </c>
      <c r="AR14" s="422">
        <v>0</v>
      </c>
      <c r="AS14" s="422">
        <v>32</v>
      </c>
      <c r="AT14" s="422">
        <v>7</v>
      </c>
      <c r="AU14" s="423">
        <v>10.117080000000001</v>
      </c>
      <c r="AV14" s="424" t="s">
        <v>960</v>
      </c>
      <c r="AW14" s="425">
        <v>0.84299999999999997</v>
      </c>
      <c r="AX14" s="471"/>
      <c r="AY14" s="472">
        <v>325.2</v>
      </c>
      <c r="AZ14" s="414">
        <v>0.9</v>
      </c>
      <c r="BA14" s="414">
        <v>1.51</v>
      </c>
      <c r="BB14" s="414">
        <v>15.02</v>
      </c>
      <c r="BC14" s="414">
        <v>47.52</v>
      </c>
      <c r="BD14" s="414">
        <v>34.04</v>
      </c>
      <c r="BE14" s="414">
        <v>3.43</v>
      </c>
      <c r="BF14" s="414">
        <v>2.0699999999999998</v>
      </c>
      <c r="BG14" s="414">
        <v>0.54</v>
      </c>
      <c r="BH14" s="414">
        <v>0.3</v>
      </c>
      <c r="BI14" s="414">
        <v>0.45</v>
      </c>
      <c r="BJ14" s="414">
        <v>0.27</v>
      </c>
      <c r="BK14" s="395" t="s">
        <v>1077</v>
      </c>
      <c r="BL14" s="395" t="s">
        <v>1077</v>
      </c>
      <c r="BM14" s="395" t="s">
        <v>1078</v>
      </c>
      <c r="BN14" s="395" t="s">
        <v>1078</v>
      </c>
      <c r="BO14" s="395" t="s">
        <v>1077</v>
      </c>
      <c r="BP14" s="395" t="s">
        <v>1077</v>
      </c>
      <c r="BQ14" s="395" t="s">
        <v>1078</v>
      </c>
      <c r="BR14" s="395" t="s">
        <v>1078</v>
      </c>
      <c r="BS14" s="395" t="s">
        <v>1079</v>
      </c>
      <c r="BT14" s="395" t="s">
        <v>1080</v>
      </c>
      <c r="BU14" s="395" t="s">
        <v>1080</v>
      </c>
      <c r="BV14" s="473"/>
      <c r="BW14" s="417">
        <v>10.052470000000001</v>
      </c>
      <c r="BX14" s="418" t="s">
        <v>960</v>
      </c>
      <c r="BY14" s="419">
        <v>0.83799999999999997</v>
      </c>
      <c r="BZ14" s="470"/>
      <c r="CA14" s="421">
        <v>358.2</v>
      </c>
      <c r="CB14" s="411">
        <v>0.52</v>
      </c>
      <c r="CC14" s="411">
        <v>1</v>
      </c>
      <c r="CD14" s="411">
        <v>10.19</v>
      </c>
      <c r="CE14" s="411">
        <v>38.630000000000003</v>
      </c>
      <c r="CF14" s="411">
        <v>22.36</v>
      </c>
      <c r="CG14" s="411">
        <v>0.23</v>
      </c>
      <c r="CH14" s="411">
        <v>1.31</v>
      </c>
      <c r="CI14" s="411">
        <v>0.4</v>
      </c>
      <c r="CJ14" s="411">
        <v>0.13</v>
      </c>
      <c r="CK14" s="411">
        <v>1.1399999999999999</v>
      </c>
      <c r="CL14" s="411">
        <v>1.35</v>
      </c>
      <c r="CM14" s="422">
        <v>0</v>
      </c>
      <c r="CN14" s="422">
        <v>0</v>
      </c>
      <c r="CO14" s="422">
        <v>83</v>
      </c>
      <c r="CP14" s="422">
        <v>21</v>
      </c>
      <c r="CQ14" s="423">
        <v>12</v>
      </c>
      <c r="CR14" s="424" t="s">
        <v>962</v>
      </c>
      <c r="CS14" s="425">
        <v>1</v>
      </c>
      <c r="CT14" s="471"/>
      <c r="CU14" s="472">
        <v>422.7</v>
      </c>
      <c r="CV14" s="414">
        <v>0.33</v>
      </c>
      <c r="CW14" s="414">
        <v>0.95</v>
      </c>
      <c r="CX14" s="414">
        <v>22.63</v>
      </c>
      <c r="CY14" s="414">
        <v>28.09</v>
      </c>
      <c r="CZ14" s="414">
        <v>20.18</v>
      </c>
      <c r="DA14" s="414">
        <v>1.73</v>
      </c>
      <c r="DB14" s="414">
        <v>0.45</v>
      </c>
      <c r="DC14" s="414">
        <v>0.26</v>
      </c>
      <c r="DD14" s="414">
        <v>0.26</v>
      </c>
      <c r="DE14" s="414">
        <v>0.28000000000000003</v>
      </c>
      <c r="DF14" s="414">
        <v>0.3</v>
      </c>
      <c r="DG14" s="396" t="s">
        <v>1077</v>
      </c>
      <c r="DH14" s="396" t="s">
        <v>1077</v>
      </c>
      <c r="DI14" s="396" t="s">
        <v>1078</v>
      </c>
      <c r="DJ14" s="396" t="s">
        <v>1078</v>
      </c>
      <c r="DK14" s="396" t="s">
        <v>1077</v>
      </c>
      <c r="DL14" s="396" t="s">
        <v>1077</v>
      </c>
      <c r="DM14" s="396" t="s">
        <v>1078</v>
      </c>
      <c r="DN14" s="396" t="s">
        <v>1078</v>
      </c>
      <c r="DO14" s="396" t="s">
        <v>1079</v>
      </c>
      <c r="DP14" s="396" t="s">
        <v>1080</v>
      </c>
      <c r="DQ14" s="396" t="s">
        <v>1080</v>
      </c>
      <c r="DR14" s="474"/>
      <c r="DS14" s="431">
        <v>10.24</v>
      </c>
      <c r="DT14" s="432" t="s">
        <v>960</v>
      </c>
      <c r="DU14" s="433">
        <v>0.85299999999999998</v>
      </c>
      <c r="DV14" s="475"/>
      <c r="DW14" s="435">
        <v>182.4</v>
      </c>
      <c r="DX14" s="436">
        <v>27.08</v>
      </c>
      <c r="DY14" s="436">
        <v>1.29</v>
      </c>
      <c r="DZ14" s="436">
        <v>3.53</v>
      </c>
      <c r="EA14" s="407" t="s">
        <v>1077</v>
      </c>
      <c r="EB14" s="407" t="s">
        <v>1077</v>
      </c>
      <c r="EC14" s="407" t="s">
        <v>1083</v>
      </c>
      <c r="ED14" s="407" t="s">
        <v>1083</v>
      </c>
      <c r="EE14" s="407" t="s">
        <v>1079</v>
      </c>
      <c r="EF14" s="407" t="s">
        <v>1080</v>
      </c>
      <c r="EG14" s="434" t="s">
        <v>1078</v>
      </c>
      <c r="EH14" s="476">
        <v>2.54</v>
      </c>
      <c r="EI14" s="476" t="s">
        <v>1082</v>
      </c>
      <c r="EJ14" s="477"/>
      <c r="EK14" s="437" t="s">
        <v>1083</v>
      </c>
      <c r="EL14" s="478">
        <v>41.1</v>
      </c>
      <c r="EM14" s="479" t="s">
        <v>588</v>
      </c>
      <c r="EN14" s="480" t="s">
        <v>957</v>
      </c>
      <c r="EO14" s="478">
        <v>44.2</v>
      </c>
      <c r="EP14" s="479" t="s">
        <v>588</v>
      </c>
      <c r="EQ14" s="480" t="s">
        <v>957</v>
      </c>
      <c r="ER14" s="440" t="s">
        <v>1135</v>
      </c>
    </row>
    <row r="15" spans="1:148" s="397" customFormat="1" ht="24" customHeight="1">
      <c r="A15" s="2982"/>
      <c r="B15" s="462" t="s">
        <v>1136</v>
      </c>
      <c r="C15" s="462" t="s">
        <v>1137</v>
      </c>
      <c r="D15" s="463" t="s">
        <v>732</v>
      </c>
      <c r="E15" s="464" t="s">
        <v>1138</v>
      </c>
      <c r="F15" s="465" t="s">
        <v>1139</v>
      </c>
      <c r="G15" s="481">
        <v>1310</v>
      </c>
      <c r="H15" s="467" t="s">
        <v>1140</v>
      </c>
      <c r="I15" s="467" t="s">
        <v>1141</v>
      </c>
      <c r="J15" s="485" t="s">
        <v>1142</v>
      </c>
      <c r="K15" s="485" t="s">
        <v>1142</v>
      </c>
      <c r="L15" s="485" t="s">
        <v>1143</v>
      </c>
      <c r="M15" s="467" t="s">
        <v>63</v>
      </c>
      <c r="N15" s="467" t="s">
        <v>63</v>
      </c>
      <c r="O15" s="467" t="s">
        <v>63</v>
      </c>
      <c r="P15" s="467" t="s">
        <v>957</v>
      </c>
      <c r="Q15" s="467" t="s">
        <v>63</v>
      </c>
      <c r="R15" s="467" t="s">
        <v>63</v>
      </c>
      <c r="S15" s="467"/>
      <c r="T15" s="467"/>
      <c r="U15" s="411">
        <v>32.438699999999997</v>
      </c>
      <c r="V15" s="412" t="s">
        <v>988</v>
      </c>
      <c r="W15" s="413">
        <v>0.90100000000000002</v>
      </c>
      <c r="X15" s="414">
        <v>22.18317</v>
      </c>
      <c r="Y15" s="415" t="s">
        <v>988</v>
      </c>
      <c r="Z15" s="416">
        <v>0.92400000000000004</v>
      </c>
      <c r="AA15" s="417">
        <v>10.209379999999999</v>
      </c>
      <c r="AB15" s="418" t="s">
        <v>960</v>
      </c>
      <c r="AC15" s="419">
        <v>0.85099999999999998</v>
      </c>
      <c r="AD15" s="470"/>
      <c r="AE15" s="421">
        <v>335.2</v>
      </c>
      <c r="AF15" s="411">
        <v>0.62</v>
      </c>
      <c r="AG15" s="411">
        <v>0.94</v>
      </c>
      <c r="AH15" s="411">
        <v>13.29</v>
      </c>
      <c r="AI15" s="411">
        <v>42.16</v>
      </c>
      <c r="AJ15" s="411">
        <v>30.47</v>
      </c>
      <c r="AK15" s="411">
        <v>0.8</v>
      </c>
      <c r="AL15" s="411">
        <v>1.1299999999999999</v>
      </c>
      <c r="AM15" s="411">
        <v>0.28999999999999998</v>
      </c>
      <c r="AN15" s="411">
        <v>0.36</v>
      </c>
      <c r="AO15" s="411">
        <v>0.35</v>
      </c>
      <c r="AP15" s="411">
        <v>0.73</v>
      </c>
      <c r="AQ15" s="422">
        <v>0</v>
      </c>
      <c r="AR15" s="422">
        <v>52</v>
      </c>
      <c r="AS15" s="422">
        <v>0</v>
      </c>
      <c r="AT15" s="422">
        <v>0</v>
      </c>
      <c r="AU15" s="423">
        <v>10.88317</v>
      </c>
      <c r="AV15" s="424" t="s">
        <v>962</v>
      </c>
      <c r="AW15" s="425">
        <v>0.90700000000000003</v>
      </c>
      <c r="AX15" s="471"/>
      <c r="AY15" s="472">
        <v>394.3</v>
      </c>
      <c r="AZ15" s="414">
        <v>0.5</v>
      </c>
      <c r="BA15" s="414">
        <v>1.23</v>
      </c>
      <c r="BB15" s="414">
        <v>25.42</v>
      </c>
      <c r="BC15" s="414">
        <v>37.1</v>
      </c>
      <c r="BD15" s="414">
        <v>27.95</v>
      </c>
      <c r="BE15" s="414">
        <v>0.68</v>
      </c>
      <c r="BF15" s="414">
        <v>1.06</v>
      </c>
      <c r="BG15" s="414">
        <v>0.49</v>
      </c>
      <c r="BH15" s="414">
        <v>0.56000000000000005</v>
      </c>
      <c r="BI15" s="414">
        <v>0.46</v>
      </c>
      <c r="BJ15" s="414">
        <v>0.28999999999999998</v>
      </c>
      <c r="BK15" s="395" t="s">
        <v>1077</v>
      </c>
      <c r="BL15" s="395" t="s">
        <v>1077</v>
      </c>
      <c r="BM15" s="395" t="s">
        <v>1078</v>
      </c>
      <c r="BN15" s="395" t="s">
        <v>1078</v>
      </c>
      <c r="BO15" s="395" t="s">
        <v>1077</v>
      </c>
      <c r="BP15" s="395" t="s">
        <v>1077</v>
      </c>
      <c r="BQ15" s="395" t="s">
        <v>1078</v>
      </c>
      <c r="BR15" s="395" t="s">
        <v>1078</v>
      </c>
      <c r="BS15" s="395" t="s">
        <v>1079</v>
      </c>
      <c r="BT15" s="395" t="s">
        <v>1080</v>
      </c>
      <c r="BU15" s="395" t="s">
        <v>1080</v>
      </c>
      <c r="BV15" s="473"/>
      <c r="BW15" s="417">
        <v>10.929320000000001</v>
      </c>
      <c r="BX15" s="418" t="s">
        <v>962</v>
      </c>
      <c r="BY15" s="419">
        <v>0.91100000000000003</v>
      </c>
      <c r="BZ15" s="470"/>
      <c r="CA15" s="421">
        <v>201.4</v>
      </c>
      <c r="CB15" s="411">
        <v>0.34</v>
      </c>
      <c r="CC15" s="411">
        <v>0.86</v>
      </c>
      <c r="CD15" s="411">
        <v>6.34</v>
      </c>
      <c r="CE15" s="411">
        <v>35.700000000000003</v>
      </c>
      <c r="CF15" s="411">
        <v>27.83</v>
      </c>
      <c r="CG15" s="411">
        <v>0.3</v>
      </c>
      <c r="CH15" s="411">
        <v>0.09</v>
      </c>
      <c r="CI15" s="411">
        <v>0.5</v>
      </c>
      <c r="CJ15" s="411">
        <v>0.44</v>
      </c>
      <c r="CK15" s="411">
        <v>0.33</v>
      </c>
      <c r="CL15" s="411">
        <v>0.55000000000000004</v>
      </c>
      <c r="CM15" s="422">
        <v>0</v>
      </c>
      <c r="CN15" s="422">
        <v>58</v>
      </c>
      <c r="CO15" s="422">
        <v>0</v>
      </c>
      <c r="CP15" s="422">
        <v>0</v>
      </c>
      <c r="CQ15" s="423">
        <v>12</v>
      </c>
      <c r="CR15" s="424" t="s">
        <v>962</v>
      </c>
      <c r="CS15" s="425">
        <v>1</v>
      </c>
      <c r="CT15" s="471"/>
      <c r="CU15" s="472">
        <v>231.9</v>
      </c>
      <c r="CV15" s="414">
        <v>0.47</v>
      </c>
      <c r="CW15" s="414">
        <v>0.75</v>
      </c>
      <c r="CX15" s="414">
        <v>15.05</v>
      </c>
      <c r="CY15" s="414">
        <v>28.98</v>
      </c>
      <c r="CZ15" s="414">
        <v>21.82</v>
      </c>
      <c r="DA15" s="414">
        <v>0.49</v>
      </c>
      <c r="DB15" s="414">
        <v>0.04</v>
      </c>
      <c r="DC15" s="414">
        <v>0.36</v>
      </c>
      <c r="DD15" s="414">
        <v>0.25</v>
      </c>
      <c r="DE15" s="414">
        <v>0.24</v>
      </c>
      <c r="DF15" s="414">
        <v>0.25</v>
      </c>
      <c r="DG15" s="396" t="s">
        <v>1077</v>
      </c>
      <c r="DH15" s="396" t="s">
        <v>1077</v>
      </c>
      <c r="DI15" s="396" t="s">
        <v>1078</v>
      </c>
      <c r="DJ15" s="396" t="s">
        <v>1078</v>
      </c>
      <c r="DK15" s="396" t="s">
        <v>1077</v>
      </c>
      <c r="DL15" s="396" t="s">
        <v>1077</v>
      </c>
      <c r="DM15" s="396" t="s">
        <v>1078</v>
      </c>
      <c r="DN15" s="396" t="s">
        <v>1078</v>
      </c>
      <c r="DO15" s="396" t="s">
        <v>1079</v>
      </c>
      <c r="DP15" s="396" t="s">
        <v>1080</v>
      </c>
      <c r="DQ15" s="396" t="s">
        <v>1080</v>
      </c>
      <c r="DR15" s="474"/>
      <c r="DS15" s="431">
        <v>11.3</v>
      </c>
      <c r="DT15" s="432" t="s">
        <v>962</v>
      </c>
      <c r="DU15" s="433">
        <v>0.94199999999999995</v>
      </c>
      <c r="DV15" s="475"/>
      <c r="DW15" s="435">
        <v>249.6</v>
      </c>
      <c r="DX15" s="436">
        <v>25.49</v>
      </c>
      <c r="DY15" s="436">
        <v>0.95</v>
      </c>
      <c r="DZ15" s="436">
        <v>2.74</v>
      </c>
      <c r="EA15" s="407" t="s">
        <v>1077</v>
      </c>
      <c r="EB15" s="407" t="s">
        <v>1077</v>
      </c>
      <c r="EC15" s="407" t="s">
        <v>1083</v>
      </c>
      <c r="ED15" s="498"/>
      <c r="EE15" s="407" t="s">
        <v>1079</v>
      </c>
      <c r="EF15" s="407" t="s">
        <v>1080</v>
      </c>
      <c r="EG15" s="434" t="s">
        <v>1078</v>
      </c>
      <c r="EH15" s="476">
        <v>1.98</v>
      </c>
      <c r="EI15" s="476" t="s">
        <v>1144</v>
      </c>
      <c r="EJ15" s="477"/>
      <c r="EK15" s="437" t="s">
        <v>1083</v>
      </c>
      <c r="EL15" s="478">
        <v>38.6</v>
      </c>
      <c r="EM15" s="479"/>
      <c r="EN15" s="480" t="s">
        <v>957</v>
      </c>
      <c r="EO15" s="478">
        <v>44.4</v>
      </c>
      <c r="EP15" s="479"/>
      <c r="EQ15" s="480" t="s">
        <v>957</v>
      </c>
      <c r="ER15" s="440" t="s">
        <v>1078</v>
      </c>
    </row>
    <row r="16" spans="1:148" s="397" customFormat="1" ht="24" customHeight="1">
      <c r="A16" s="2983"/>
      <c r="B16" s="462" t="s">
        <v>353</v>
      </c>
      <c r="C16" s="462" t="s">
        <v>1145</v>
      </c>
      <c r="D16" s="463" t="s">
        <v>633</v>
      </c>
      <c r="E16" s="464" t="s">
        <v>1146</v>
      </c>
      <c r="F16" s="465" t="s">
        <v>1147</v>
      </c>
      <c r="G16" s="466">
        <v>1480</v>
      </c>
      <c r="H16" s="467" t="s">
        <v>1148</v>
      </c>
      <c r="I16" s="467" t="s">
        <v>1149</v>
      </c>
      <c r="J16" s="485" t="s">
        <v>1150</v>
      </c>
      <c r="K16" s="485" t="s">
        <v>1151</v>
      </c>
      <c r="L16" s="485" t="s">
        <v>1152</v>
      </c>
      <c r="M16" s="467" t="s">
        <v>63</v>
      </c>
      <c r="N16" s="467" t="s">
        <v>63</v>
      </c>
      <c r="O16" s="467" t="s">
        <v>63</v>
      </c>
      <c r="P16" s="467" t="s">
        <v>957</v>
      </c>
      <c r="Q16" s="467" t="s">
        <v>63</v>
      </c>
      <c r="R16" s="467" t="s">
        <v>63</v>
      </c>
      <c r="S16" s="467"/>
      <c r="T16" s="467"/>
      <c r="U16" s="411">
        <v>29.788550000000001</v>
      </c>
      <c r="V16" s="412" t="s">
        <v>959</v>
      </c>
      <c r="W16" s="413">
        <v>0.82799999999999996</v>
      </c>
      <c r="X16" s="414">
        <v>21.185190000000002</v>
      </c>
      <c r="Y16" s="415" t="s">
        <v>959</v>
      </c>
      <c r="Z16" s="416">
        <v>0.88300000000000001</v>
      </c>
      <c r="AA16" s="417">
        <v>9.027940000000001</v>
      </c>
      <c r="AB16" s="418" t="s">
        <v>960</v>
      </c>
      <c r="AC16" s="419">
        <v>0.753</v>
      </c>
      <c r="AD16" s="470"/>
      <c r="AE16" s="421">
        <v>492.9</v>
      </c>
      <c r="AF16" s="411">
        <v>0.54</v>
      </c>
      <c r="AG16" s="411">
        <v>1.49</v>
      </c>
      <c r="AH16" s="411">
        <v>21.61</v>
      </c>
      <c r="AI16" s="411">
        <v>53.64</v>
      </c>
      <c r="AJ16" s="411">
        <v>39.81</v>
      </c>
      <c r="AK16" s="411">
        <v>0.38</v>
      </c>
      <c r="AL16" s="411">
        <v>0.6</v>
      </c>
      <c r="AM16" s="411">
        <v>0.56999999999999995</v>
      </c>
      <c r="AN16" s="411">
        <v>0.34</v>
      </c>
      <c r="AO16" s="411">
        <v>0.5</v>
      </c>
      <c r="AP16" s="411">
        <v>0.56999999999999995</v>
      </c>
      <c r="AQ16" s="422">
        <v>0</v>
      </c>
      <c r="AR16" s="422">
        <v>16</v>
      </c>
      <c r="AS16" s="422">
        <v>29</v>
      </c>
      <c r="AT16" s="422">
        <v>0</v>
      </c>
      <c r="AU16" s="423">
        <v>9.7201900000000023</v>
      </c>
      <c r="AV16" s="424" t="s">
        <v>960</v>
      </c>
      <c r="AW16" s="425">
        <v>0.81</v>
      </c>
      <c r="AX16" s="471"/>
      <c r="AY16" s="472">
        <v>435</v>
      </c>
      <c r="AZ16" s="414">
        <v>0.97</v>
      </c>
      <c r="BA16" s="414">
        <v>1.2</v>
      </c>
      <c r="BB16" s="414">
        <v>32.159999999999997</v>
      </c>
      <c r="BC16" s="414">
        <v>49.97</v>
      </c>
      <c r="BD16" s="414">
        <v>35.369999999999997</v>
      </c>
      <c r="BE16" s="414">
        <v>0.25</v>
      </c>
      <c r="BF16" s="414">
        <v>0.61</v>
      </c>
      <c r="BG16" s="414">
        <v>0.53</v>
      </c>
      <c r="BH16" s="414">
        <v>0.34</v>
      </c>
      <c r="BI16" s="414">
        <v>0.46</v>
      </c>
      <c r="BJ16" s="414">
        <v>0.16</v>
      </c>
      <c r="BK16" s="395" t="s">
        <v>1077</v>
      </c>
      <c r="BL16" s="395" t="s">
        <v>1077</v>
      </c>
      <c r="BM16" s="395" t="s">
        <v>1078</v>
      </c>
      <c r="BN16" s="395" t="s">
        <v>1078</v>
      </c>
      <c r="BO16" s="395" t="s">
        <v>1077</v>
      </c>
      <c r="BP16" s="395" t="s">
        <v>1077</v>
      </c>
      <c r="BQ16" s="395" t="s">
        <v>1078</v>
      </c>
      <c r="BR16" s="395" t="s">
        <v>1078</v>
      </c>
      <c r="BS16" s="395" t="s">
        <v>1079</v>
      </c>
      <c r="BT16" s="395" t="s">
        <v>1080</v>
      </c>
      <c r="BU16" s="395" t="s">
        <v>1080</v>
      </c>
      <c r="BV16" s="473"/>
      <c r="BW16" s="417">
        <v>9.2956099999999999</v>
      </c>
      <c r="BX16" s="418" t="s">
        <v>960</v>
      </c>
      <c r="BY16" s="419">
        <v>0.77500000000000002</v>
      </c>
      <c r="BZ16" s="470"/>
      <c r="CA16" s="421">
        <v>462.4</v>
      </c>
      <c r="CB16" s="411">
        <v>0.83</v>
      </c>
      <c r="CC16" s="411">
        <v>1.51</v>
      </c>
      <c r="CD16" s="411">
        <v>19.18</v>
      </c>
      <c r="CE16" s="411">
        <v>52.82</v>
      </c>
      <c r="CF16" s="411">
        <v>33.82</v>
      </c>
      <c r="CG16" s="411">
        <v>0.04</v>
      </c>
      <c r="CH16" s="411">
        <v>1.1000000000000001</v>
      </c>
      <c r="CI16" s="411">
        <v>0.44</v>
      </c>
      <c r="CJ16" s="411">
        <v>0.4</v>
      </c>
      <c r="CK16" s="411">
        <v>0.4</v>
      </c>
      <c r="CL16" s="411">
        <v>0.51</v>
      </c>
      <c r="CM16" s="422">
        <v>1</v>
      </c>
      <c r="CN16" s="422">
        <v>23</v>
      </c>
      <c r="CO16" s="422">
        <v>11</v>
      </c>
      <c r="CP16" s="422">
        <v>0</v>
      </c>
      <c r="CQ16" s="423">
        <v>11.02162</v>
      </c>
      <c r="CR16" s="424" t="s">
        <v>962</v>
      </c>
      <c r="CS16" s="425">
        <v>0.91800000000000004</v>
      </c>
      <c r="CT16" s="471"/>
      <c r="CU16" s="472">
        <v>334.4</v>
      </c>
      <c r="CV16" s="414">
        <v>0.95</v>
      </c>
      <c r="CW16" s="414">
        <v>1.4</v>
      </c>
      <c r="CX16" s="414">
        <v>13.3</v>
      </c>
      <c r="CY16" s="414">
        <v>40.53</v>
      </c>
      <c r="CZ16" s="414">
        <v>29.4</v>
      </c>
      <c r="DA16" s="414">
        <v>0.56000000000000005</v>
      </c>
      <c r="DB16" s="414">
        <v>0.34</v>
      </c>
      <c r="DC16" s="414">
        <v>0.36</v>
      </c>
      <c r="DD16" s="414">
        <v>0.28999999999999998</v>
      </c>
      <c r="DE16" s="414">
        <v>0.38</v>
      </c>
      <c r="DF16" s="414">
        <v>0.19</v>
      </c>
      <c r="DG16" s="396" t="s">
        <v>1077</v>
      </c>
      <c r="DH16" s="396" t="s">
        <v>1077</v>
      </c>
      <c r="DI16" s="396" t="s">
        <v>1078</v>
      </c>
      <c r="DJ16" s="396" t="s">
        <v>1078</v>
      </c>
      <c r="DK16" s="396" t="s">
        <v>1077</v>
      </c>
      <c r="DL16" s="396" t="s">
        <v>1077</v>
      </c>
      <c r="DM16" s="396" t="s">
        <v>1078</v>
      </c>
      <c r="DN16" s="396" t="s">
        <v>1078</v>
      </c>
      <c r="DO16" s="396" t="s">
        <v>1079</v>
      </c>
      <c r="DP16" s="396" t="s">
        <v>1080</v>
      </c>
      <c r="DQ16" s="396" t="s">
        <v>1080</v>
      </c>
      <c r="DR16" s="474"/>
      <c r="DS16" s="431">
        <v>11.465</v>
      </c>
      <c r="DT16" s="432" t="s">
        <v>962</v>
      </c>
      <c r="DU16" s="433">
        <v>0.95499999999999996</v>
      </c>
      <c r="DV16" s="475"/>
      <c r="DW16" s="435">
        <v>69.900000000000006</v>
      </c>
      <c r="DX16" s="436">
        <v>11.56</v>
      </c>
      <c r="DY16" s="436">
        <v>1.4</v>
      </c>
      <c r="DZ16" s="436">
        <v>2.25</v>
      </c>
      <c r="EA16" s="407" t="s">
        <v>1077</v>
      </c>
      <c r="EB16" s="407" t="s">
        <v>1077</v>
      </c>
      <c r="EC16" s="407" t="s">
        <v>1078</v>
      </c>
      <c r="ED16" s="407" t="s">
        <v>1078</v>
      </c>
      <c r="EE16" s="407" t="s">
        <v>1079</v>
      </c>
      <c r="EF16" s="407" t="s">
        <v>1080</v>
      </c>
      <c r="EG16" s="434" t="s">
        <v>1078</v>
      </c>
      <c r="EH16" s="499">
        <v>2.2999999999999998</v>
      </c>
      <c r="EI16" s="476" t="s">
        <v>1100</v>
      </c>
      <c r="EJ16" s="477"/>
      <c r="EK16" s="437" t="s">
        <v>1083</v>
      </c>
      <c r="EL16" s="478">
        <v>40.799999999999997</v>
      </c>
      <c r="EM16" s="479" t="s">
        <v>588</v>
      </c>
      <c r="EN16" s="480" t="s">
        <v>957</v>
      </c>
      <c r="EO16" s="478">
        <v>44.3</v>
      </c>
      <c r="EP16" s="479" t="s">
        <v>588</v>
      </c>
      <c r="EQ16" s="480" t="s">
        <v>957</v>
      </c>
      <c r="ER16" s="440" t="s">
        <v>1135</v>
      </c>
    </row>
    <row r="17" spans="1:148" s="397" customFormat="1" ht="24" customHeight="1">
      <c r="A17" s="2752" t="s">
        <v>3531</v>
      </c>
      <c r="B17" s="462" t="s">
        <v>1153</v>
      </c>
      <c r="C17" s="462" t="s">
        <v>1154</v>
      </c>
      <c r="D17" s="463" t="s">
        <v>648</v>
      </c>
      <c r="E17" s="464" t="s">
        <v>1128</v>
      </c>
      <c r="F17" s="465" t="s">
        <v>1155</v>
      </c>
      <c r="G17" s="466">
        <v>1460</v>
      </c>
      <c r="H17" s="467" t="s">
        <v>1156</v>
      </c>
      <c r="I17" s="467" t="s">
        <v>1020</v>
      </c>
      <c r="J17" s="485" t="s">
        <v>1157</v>
      </c>
      <c r="K17" s="485" t="s">
        <v>1158</v>
      </c>
      <c r="L17" s="485" t="s">
        <v>1159</v>
      </c>
      <c r="M17" s="467" t="s">
        <v>63</v>
      </c>
      <c r="N17" s="467" t="s">
        <v>63</v>
      </c>
      <c r="O17" s="467" t="s">
        <v>63</v>
      </c>
      <c r="P17" s="467" t="s">
        <v>63</v>
      </c>
      <c r="Q17" s="467" t="s">
        <v>63</v>
      </c>
      <c r="R17" s="467" t="s">
        <v>63</v>
      </c>
      <c r="S17" s="467"/>
      <c r="T17" s="467"/>
      <c r="U17" s="411">
        <v>31.255770000000002</v>
      </c>
      <c r="V17" s="412" t="s">
        <v>959</v>
      </c>
      <c r="W17" s="413">
        <v>0.86799999999999999</v>
      </c>
      <c r="X17" s="414">
        <v>22.661639999999998</v>
      </c>
      <c r="Y17" s="415" t="s">
        <v>988</v>
      </c>
      <c r="Z17" s="416">
        <v>0.94399999999999995</v>
      </c>
      <c r="AA17" s="417">
        <v>9.8401800000000001</v>
      </c>
      <c r="AB17" s="418" t="s">
        <v>960</v>
      </c>
      <c r="AC17" s="419">
        <v>0.82</v>
      </c>
      <c r="AD17" s="470"/>
      <c r="AE17" s="421">
        <v>350.1</v>
      </c>
      <c r="AF17" s="411">
        <v>0.55000000000000004</v>
      </c>
      <c r="AG17" s="411">
        <v>0.91</v>
      </c>
      <c r="AH17" s="411">
        <v>8.2799999999999994</v>
      </c>
      <c r="AI17" s="411">
        <v>48.55</v>
      </c>
      <c r="AJ17" s="411">
        <v>30.68</v>
      </c>
      <c r="AK17" s="411">
        <v>0.7</v>
      </c>
      <c r="AL17" s="411">
        <v>1.1100000000000001</v>
      </c>
      <c r="AM17" s="411">
        <v>0.59</v>
      </c>
      <c r="AN17" s="411">
        <v>0.24</v>
      </c>
      <c r="AO17" s="411">
        <v>0.5</v>
      </c>
      <c r="AP17" s="411">
        <v>0.22</v>
      </c>
      <c r="AQ17" s="422">
        <v>0</v>
      </c>
      <c r="AR17" s="422">
        <v>0</v>
      </c>
      <c r="AS17" s="422">
        <v>0</v>
      </c>
      <c r="AT17" s="422">
        <v>12</v>
      </c>
      <c r="AU17" s="423">
        <v>10.781640000000001</v>
      </c>
      <c r="AV17" s="424" t="s">
        <v>962</v>
      </c>
      <c r="AW17" s="425">
        <v>0.89800000000000002</v>
      </c>
      <c r="AX17" s="471"/>
      <c r="AY17" s="472">
        <v>268.5</v>
      </c>
      <c r="AZ17" s="414">
        <v>0.75</v>
      </c>
      <c r="BA17" s="414">
        <v>0.66</v>
      </c>
      <c r="BB17" s="414">
        <v>20.79</v>
      </c>
      <c r="BC17" s="414">
        <v>42.95</v>
      </c>
      <c r="BD17" s="414">
        <v>26.14</v>
      </c>
      <c r="BE17" s="414">
        <v>2.0299999999999998</v>
      </c>
      <c r="BF17" s="414">
        <v>0.97</v>
      </c>
      <c r="BG17" s="414">
        <v>0.59</v>
      </c>
      <c r="BH17" s="414">
        <v>0.23</v>
      </c>
      <c r="BI17" s="414">
        <v>0.56999999999999995</v>
      </c>
      <c r="BJ17" s="414">
        <v>0.28000000000000003</v>
      </c>
      <c r="BK17" s="395" t="s">
        <v>1077</v>
      </c>
      <c r="BL17" s="395" t="s">
        <v>1077</v>
      </c>
      <c r="BM17" s="395" t="s">
        <v>1083</v>
      </c>
      <c r="BN17" s="395" t="s">
        <v>1083</v>
      </c>
      <c r="BO17" s="395" t="s">
        <v>1077</v>
      </c>
      <c r="BP17" s="395" t="s">
        <v>1077</v>
      </c>
      <c r="BQ17" s="395" t="s">
        <v>1083</v>
      </c>
      <c r="BR17" s="395" t="s">
        <v>1083</v>
      </c>
      <c r="BS17" s="395" t="s">
        <v>1079</v>
      </c>
      <c r="BT17" s="395" t="s">
        <v>1080</v>
      </c>
      <c r="BU17" s="395" t="s">
        <v>1080</v>
      </c>
      <c r="BV17" s="473"/>
      <c r="BW17" s="417">
        <v>9.5355900000000009</v>
      </c>
      <c r="BX17" s="418" t="s">
        <v>960</v>
      </c>
      <c r="BY17" s="419">
        <v>0.79500000000000004</v>
      </c>
      <c r="BZ17" s="470"/>
      <c r="CA17" s="421">
        <v>480.3</v>
      </c>
      <c r="CB17" s="411">
        <v>0.52</v>
      </c>
      <c r="CC17" s="411">
        <v>1.9</v>
      </c>
      <c r="CD17" s="411">
        <v>25.25</v>
      </c>
      <c r="CE17" s="411">
        <v>49.61</v>
      </c>
      <c r="CF17" s="411">
        <v>27.37</v>
      </c>
      <c r="CG17" s="411">
        <v>0.45</v>
      </c>
      <c r="CH17" s="411">
        <v>2.5</v>
      </c>
      <c r="CI17" s="411">
        <v>0.65</v>
      </c>
      <c r="CJ17" s="411">
        <v>0.36</v>
      </c>
      <c r="CK17" s="411">
        <v>0.46</v>
      </c>
      <c r="CL17" s="411">
        <v>0.24</v>
      </c>
      <c r="CM17" s="422">
        <v>0</v>
      </c>
      <c r="CN17" s="422">
        <v>0</v>
      </c>
      <c r="CO17" s="422">
        <v>0</v>
      </c>
      <c r="CP17" s="422">
        <v>19</v>
      </c>
      <c r="CQ17" s="423">
        <v>10.95701</v>
      </c>
      <c r="CR17" s="424" t="s">
        <v>962</v>
      </c>
      <c r="CS17" s="425">
        <v>0.91300000000000003</v>
      </c>
      <c r="CT17" s="471"/>
      <c r="CU17" s="472">
        <v>219.5</v>
      </c>
      <c r="CV17" s="414">
        <v>0.56000000000000005</v>
      </c>
      <c r="CW17" s="414">
        <v>0.61</v>
      </c>
      <c r="CX17" s="414">
        <v>17</v>
      </c>
      <c r="CY17" s="414">
        <v>35.97</v>
      </c>
      <c r="CZ17" s="414">
        <v>22.26</v>
      </c>
      <c r="DA17" s="414">
        <v>2.5299999999999998</v>
      </c>
      <c r="DB17" s="414">
        <v>0.09</v>
      </c>
      <c r="DC17" s="414">
        <v>0.89</v>
      </c>
      <c r="DD17" s="414">
        <v>0.41</v>
      </c>
      <c r="DE17" s="414">
        <v>0.31</v>
      </c>
      <c r="DF17" s="414">
        <v>0.22</v>
      </c>
      <c r="DG17" s="396" t="s">
        <v>1077</v>
      </c>
      <c r="DH17" s="396" t="s">
        <v>1077</v>
      </c>
      <c r="DI17" s="396" t="s">
        <v>1083</v>
      </c>
      <c r="DJ17" s="396" t="s">
        <v>1083</v>
      </c>
      <c r="DK17" s="396" t="s">
        <v>1077</v>
      </c>
      <c r="DL17" s="396" t="s">
        <v>1077</v>
      </c>
      <c r="DM17" s="396" t="s">
        <v>1083</v>
      </c>
      <c r="DN17" s="396" t="s">
        <v>1083</v>
      </c>
      <c r="DO17" s="396" t="s">
        <v>1079</v>
      </c>
      <c r="DP17" s="396" t="s">
        <v>1080</v>
      </c>
      <c r="DQ17" s="396" t="s">
        <v>1080</v>
      </c>
      <c r="DR17" s="474"/>
      <c r="DS17" s="431">
        <v>11.88</v>
      </c>
      <c r="DT17" s="432" t="s">
        <v>962</v>
      </c>
      <c r="DU17" s="433">
        <v>0.99</v>
      </c>
      <c r="DV17" s="475"/>
      <c r="DW17" s="435">
        <v>90.2</v>
      </c>
      <c r="DX17" s="436">
        <v>19.7</v>
      </c>
      <c r="DY17" s="436">
        <v>1.0900000000000001</v>
      </c>
      <c r="DZ17" s="436">
        <v>2.6</v>
      </c>
      <c r="EA17" s="407" t="s">
        <v>1077</v>
      </c>
      <c r="EB17" s="407" t="s">
        <v>1077</v>
      </c>
      <c r="EC17" s="407" t="s">
        <v>1078</v>
      </c>
      <c r="ED17" s="407" t="s">
        <v>1078</v>
      </c>
      <c r="EE17" s="407" t="s">
        <v>1079</v>
      </c>
      <c r="EF17" s="407" t="s">
        <v>1080</v>
      </c>
      <c r="EG17" s="434" t="s">
        <v>1078</v>
      </c>
      <c r="EH17" s="476">
        <v>2.48</v>
      </c>
      <c r="EI17" s="476" t="s">
        <v>1100</v>
      </c>
      <c r="EJ17" s="477"/>
      <c r="EK17" s="437" t="s">
        <v>1083</v>
      </c>
      <c r="EL17" s="478">
        <v>42.6</v>
      </c>
      <c r="EM17" s="479"/>
      <c r="EN17" s="480" t="s">
        <v>957</v>
      </c>
      <c r="EO17" s="478">
        <v>51.8</v>
      </c>
      <c r="EP17" s="479"/>
      <c r="EQ17" s="480" t="s">
        <v>957</v>
      </c>
      <c r="ER17" s="440" t="s">
        <v>1078</v>
      </c>
    </row>
    <row r="18" spans="1:148" s="397" customFormat="1" ht="24" customHeight="1">
      <c r="A18" s="2816"/>
      <c r="B18" s="462" t="s">
        <v>1160</v>
      </c>
      <c r="C18" s="462" t="s">
        <v>1161</v>
      </c>
      <c r="D18" s="463" t="s">
        <v>602</v>
      </c>
      <c r="E18" s="464" t="s">
        <v>1113</v>
      </c>
      <c r="F18" s="465" t="s">
        <v>1162</v>
      </c>
      <c r="G18" s="466">
        <v>1540</v>
      </c>
      <c r="H18" s="467" t="s">
        <v>1163</v>
      </c>
      <c r="I18" s="467" t="s">
        <v>1164</v>
      </c>
      <c r="J18" s="485" t="s">
        <v>1165</v>
      </c>
      <c r="K18" s="485" t="s">
        <v>1166</v>
      </c>
      <c r="L18" s="485" t="s">
        <v>1167</v>
      </c>
      <c r="M18" s="467" t="s">
        <v>63</v>
      </c>
      <c r="N18" s="467" t="s">
        <v>63</v>
      </c>
      <c r="O18" s="467" t="s">
        <v>63</v>
      </c>
      <c r="P18" s="467" t="s">
        <v>957</v>
      </c>
      <c r="Q18" s="467" t="s">
        <v>63</v>
      </c>
      <c r="R18" s="467" t="s">
        <v>63</v>
      </c>
      <c r="S18" s="467"/>
      <c r="T18" s="467"/>
      <c r="U18" s="411">
        <v>32.435680000000005</v>
      </c>
      <c r="V18" s="412" t="s">
        <v>988</v>
      </c>
      <c r="W18" s="413">
        <v>0.90100000000000002</v>
      </c>
      <c r="X18" s="414">
        <v>23.084690000000002</v>
      </c>
      <c r="Y18" s="415" t="s">
        <v>988</v>
      </c>
      <c r="Z18" s="416">
        <v>0.96199999999999997</v>
      </c>
      <c r="AA18" s="417">
        <v>10.357060000000001</v>
      </c>
      <c r="AB18" s="418" t="s">
        <v>960</v>
      </c>
      <c r="AC18" s="419">
        <v>0.86299999999999999</v>
      </c>
      <c r="AD18" s="470"/>
      <c r="AE18" s="421">
        <v>198.3</v>
      </c>
      <c r="AF18" s="411">
        <v>0.69</v>
      </c>
      <c r="AG18" s="411">
        <v>1.04</v>
      </c>
      <c r="AH18" s="411">
        <v>20.309999999999999</v>
      </c>
      <c r="AI18" s="411">
        <v>46.49</v>
      </c>
      <c r="AJ18" s="411">
        <v>31.42</v>
      </c>
      <c r="AK18" s="411">
        <v>0.67</v>
      </c>
      <c r="AL18" s="411">
        <v>0.94</v>
      </c>
      <c r="AM18" s="411">
        <v>0.43</v>
      </c>
      <c r="AN18" s="411">
        <v>0.13</v>
      </c>
      <c r="AO18" s="411">
        <v>0.51</v>
      </c>
      <c r="AP18" s="411">
        <v>0.2</v>
      </c>
      <c r="AQ18" s="422">
        <v>0</v>
      </c>
      <c r="AR18" s="422">
        <v>0</v>
      </c>
      <c r="AS18" s="422">
        <v>79</v>
      </c>
      <c r="AT18" s="422">
        <v>51</v>
      </c>
      <c r="AU18" s="423">
        <v>11.104690000000002</v>
      </c>
      <c r="AV18" s="424" t="s">
        <v>962</v>
      </c>
      <c r="AW18" s="425">
        <v>0.92500000000000004</v>
      </c>
      <c r="AX18" s="471"/>
      <c r="AY18" s="472">
        <v>173.9</v>
      </c>
      <c r="AZ18" s="414">
        <v>0.65</v>
      </c>
      <c r="BA18" s="414">
        <v>1.01</v>
      </c>
      <c r="BB18" s="414">
        <v>14.38</v>
      </c>
      <c r="BC18" s="414">
        <v>43.33</v>
      </c>
      <c r="BD18" s="414">
        <v>26.77</v>
      </c>
      <c r="BE18" s="414">
        <v>0.47</v>
      </c>
      <c r="BF18" s="414">
        <v>0.54</v>
      </c>
      <c r="BG18" s="414">
        <v>0.36</v>
      </c>
      <c r="BH18" s="414">
        <v>0.18</v>
      </c>
      <c r="BI18" s="414">
        <v>0.4</v>
      </c>
      <c r="BJ18" s="414">
        <v>0.13</v>
      </c>
      <c r="BK18" s="395" t="s">
        <v>1077</v>
      </c>
      <c r="BL18" s="395" t="s">
        <v>1077</v>
      </c>
      <c r="BM18" s="395" t="s">
        <v>1078</v>
      </c>
      <c r="BN18" s="395" t="s">
        <v>1078</v>
      </c>
      <c r="BO18" s="395" t="s">
        <v>1077</v>
      </c>
      <c r="BP18" s="395" t="s">
        <v>1077</v>
      </c>
      <c r="BQ18" s="395" t="s">
        <v>1078</v>
      </c>
      <c r="BR18" s="395" t="s">
        <v>1078</v>
      </c>
      <c r="BS18" s="395" t="s">
        <v>1079</v>
      </c>
      <c r="BT18" s="395" t="s">
        <v>1080</v>
      </c>
      <c r="BU18" s="395" t="s">
        <v>1080</v>
      </c>
      <c r="BV18" s="473"/>
      <c r="BW18" s="417">
        <v>10.11</v>
      </c>
      <c r="BX18" s="418" t="s">
        <v>960</v>
      </c>
      <c r="BY18" s="419">
        <v>0.84299999999999997</v>
      </c>
      <c r="BZ18" s="470"/>
      <c r="CA18" s="421">
        <v>293.2</v>
      </c>
      <c r="CB18" s="411">
        <v>0.55000000000000004</v>
      </c>
      <c r="CC18" s="411">
        <v>1.38</v>
      </c>
      <c r="CD18" s="411">
        <v>23.37</v>
      </c>
      <c r="CE18" s="411">
        <v>40.89</v>
      </c>
      <c r="CF18" s="411">
        <v>27.67</v>
      </c>
      <c r="CG18" s="411">
        <v>0.68</v>
      </c>
      <c r="CH18" s="411">
        <v>1.63</v>
      </c>
      <c r="CI18" s="411">
        <v>0.27</v>
      </c>
      <c r="CJ18" s="411">
        <v>0.37</v>
      </c>
      <c r="CK18" s="411">
        <v>0.91</v>
      </c>
      <c r="CL18" s="411">
        <v>0.42</v>
      </c>
      <c r="CM18" s="422">
        <v>0</v>
      </c>
      <c r="CN18" s="422">
        <v>4</v>
      </c>
      <c r="CO18" s="422">
        <v>111</v>
      </c>
      <c r="CP18" s="422">
        <v>53</v>
      </c>
      <c r="CQ18" s="423">
        <v>11.695410000000001</v>
      </c>
      <c r="CR18" s="424" t="s">
        <v>962</v>
      </c>
      <c r="CS18" s="425">
        <v>0.97499999999999998</v>
      </c>
      <c r="CT18" s="471"/>
      <c r="CU18" s="472">
        <v>432.1</v>
      </c>
      <c r="CV18" s="414">
        <v>0.43</v>
      </c>
      <c r="CW18" s="414">
        <v>0.7</v>
      </c>
      <c r="CX18" s="414">
        <v>9.15</v>
      </c>
      <c r="CY18" s="414">
        <v>36.78</v>
      </c>
      <c r="CZ18" s="414">
        <v>24.33</v>
      </c>
      <c r="DA18" s="414">
        <v>0.88</v>
      </c>
      <c r="DB18" s="414">
        <v>0.4</v>
      </c>
      <c r="DC18" s="414">
        <v>0.35</v>
      </c>
      <c r="DD18" s="414">
        <v>0.11</v>
      </c>
      <c r="DE18" s="414">
        <v>0.36</v>
      </c>
      <c r="DF18" s="414">
        <v>0.18</v>
      </c>
      <c r="DG18" s="396" t="s">
        <v>1077</v>
      </c>
      <c r="DH18" s="396" t="s">
        <v>1077</v>
      </c>
      <c r="DI18" s="396" t="s">
        <v>1078</v>
      </c>
      <c r="DJ18" s="396" t="s">
        <v>1078</v>
      </c>
      <c r="DK18" s="396" t="s">
        <v>1077</v>
      </c>
      <c r="DL18" s="396" t="s">
        <v>1077</v>
      </c>
      <c r="DM18" s="396" t="s">
        <v>1078</v>
      </c>
      <c r="DN18" s="396" t="s">
        <v>1078</v>
      </c>
      <c r="DO18" s="396" t="s">
        <v>1079</v>
      </c>
      <c r="DP18" s="396" t="s">
        <v>1080</v>
      </c>
      <c r="DQ18" s="396" t="s">
        <v>1080</v>
      </c>
      <c r="DR18" s="474"/>
      <c r="DS18" s="431">
        <v>11.98</v>
      </c>
      <c r="DT18" s="432" t="s">
        <v>962</v>
      </c>
      <c r="DU18" s="433">
        <v>0.998</v>
      </c>
      <c r="DV18" s="475"/>
      <c r="DW18" s="435">
        <v>241.3</v>
      </c>
      <c r="DX18" s="436">
        <v>21.35</v>
      </c>
      <c r="DY18" s="436">
        <v>0.61</v>
      </c>
      <c r="DZ18" s="436">
        <v>3.03</v>
      </c>
      <c r="EA18" s="407" t="s">
        <v>1077</v>
      </c>
      <c r="EB18" s="407" t="s">
        <v>1077</v>
      </c>
      <c r="EC18" s="407" t="s">
        <v>1083</v>
      </c>
      <c r="ED18" s="407" t="s">
        <v>1083</v>
      </c>
      <c r="EE18" s="407" t="s">
        <v>1079</v>
      </c>
      <c r="EF18" s="407" t="s">
        <v>1080</v>
      </c>
      <c r="EG18" s="434" t="s">
        <v>1078</v>
      </c>
      <c r="EH18" s="476">
        <v>2.2400000000000002</v>
      </c>
      <c r="EI18" s="476" t="s">
        <v>1100</v>
      </c>
      <c r="EJ18" s="477"/>
      <c r="EK18" s="437" t="s">
        <v>1083</v>
      </c>
      <c r="EL18" s="478">
        <v>43.6</v>
      </c>
      <c r="EM18" s="479"/>
      <c r="EN18" s="480" t="s">
        <v>957</v>
      </c>
      <c r="EO18" s="478">
        <v>48.4</v>
      </c>
      <c r="EP18" s="479"/>
      <c r="EQ18" s="480" t="s">
        <v>957</v>
      </c>
      <c r="ER18" s="440" t="s">
        <v>1078</v>
      </c>
    </row>
    <row r="19" spans="1:148" s="397" customFormat="1" ht="24" customHeight="1">
      <c r="A19" s="2816"/>
      <c r="B19" s="462" t="s">
        <v>1168</v>
      </c>
      <c r="C19" s="462" t="s">
        <v>1169</v>
      </c>
      <c r="D19" s="484" t="s">
        <v>638</v>
      </c>
      <c r="E19" s="464" t="s">
        <v>1170</v>
      </c>
      <c r="F19" s="465" t="s">
        <v>3485</v>
      </c>
      <c r="G19" s="466">
        <v>1600</v>
      </c>
      <c r="H19" s="467" t="s">
        <v>1172</v>
      </c>
      <c r="I19" s="467" t="s">
        <v>1173</v>
      </c>
      <c r="J19" s="485" t="s">
        <v>1174</v>
      </c>
      <c r="K19" s="485" t="s">
        <v>1175</v>
      </c>
      <c r="L19" s="485" t="s">
        <v>1176</v>
      </c>
      <c r="M19" s="467" t="s">
        <v>63</v>
      </c>
      <c r="N19" s="467" t="s">
        <v>63</v>
      </c>
      <c r="O19" s="467" t="s">
        <v>63</v>
      </c>
      <c r="P19" s="467" t="s">
        <v>957</v>
      </c>
      <c r="Q19" s="467" t="s">
        <v>63</v>
      </c>
      <c r="R19" s="467" t="s">
        <v>63</v>
      </c>
      <c r="S19" s="528" t="s">
        <v>1021</v>
      </c>
      <c r="T19" s="467"/>
      <c r="U19" s="411">
        <v>32.92</v>
      </c>
      <c r="V19" s="412" t="s">
        <v>988</v>
      </c>
      <c r="W19" s="413">
        <v>0.91400000000000003</v>
      </c>
      <c r="X19" s="414">
        <v>21.969010000000001</v>
      </c>
      <c r="Y19" s="415" t="s">
        <v>988</v>
      </c>
      <c r="Z19" s="416">
        <v>0.91500000000000004</v>
      </c>
      <c r="AA19" s="417">
        <v>10.8001</v>
      </c>
      <c r="AB19" s="418" t="s">
        <v>962</v>
      </c>
      <c r="AC19" s="419">
        <v>0.9</v>
      </c>
      <c r="AD19" s="470"/>
      <c r="AE19" s="421">
        <v>331</v>
      </c>
      <c r="AF19" s="411">
        <v>0.42</v>
      </c>
      <c r="AG19" s="411">
        <v>1.2</v>
      </c>
      <c r="AH19" s="411">
        <v>10.93</v>
      </c>
      <c r="AI19" s="411">
        <v>38.74</v>
      </c>
      <c r="AJ19" s="411">
        <v>31.07</v>
      </c>
      <c r="AK19" s="411">
        <v>2.57</v>
      </c>
      <c r="AL19" s="411">
        <v>1.98</v>
      </c>
      <c r="AM19" s="411">
        <v>0.39</v>
      </c>
      <c r="AN19" s="411">
        <v>0.35</v>
      </c>
      <c r="AO19" s="411">
        <v>0.31</v>
      </c>
      <c r="AP19" s="411">
        <v>0.38</v>
      </c>
      <c r="AQ19" s="422">
        <v>0</v>
      </c>
      <c r="AR19" s="422">
        <v>1</v>
      </c>
      <c r="AS19" s="422">
        <v>0</v>
      </c>
      <c r="AT19" s="422">
        <v>0</v>
      </c>
      <c r="AU19" s="423">
        <v>10.03401</v>
      </c>
      <c r="AV19" s="424" t="s">
        <v>960</v>
      </c>
      <c r="AW19" s="425">
        <v>0.83599999999999997</v>
      </c>
      <c r="AX19" s="471"/>
      <c r="AY19" s="472">
        <v>377.2</v>
      </c>
      <c r="AZ19" s="414">
        <v>0.57999999999999996</v>
      </c>
      <c r="BA19" s="414">
        <v>1.5</v>
      </c>
      <c r="BB19" s="414">
        <v>29.41</v>
      </c>
      <c r="BC19" s="414">
        <v>48.4</v>
      </c>
      <c r="BD19" s="414">
        <v>29.72</v>
      </c>
      <c r="BE19" s="414">
        <v>2.2000000000000002</v>
      </c>
      <c r="BF19" s="414">
        <v>1.64</v>
      </c>
      <c r="BG19" s="414">
        <v>0.39</v>
      </c>
      <c r="BH19" s="414">
        <v>0.36</v>
      </c>
      <c r="BI19" s="414">
        <v>0.42</v>
      </c>
      <c r="BJ19" s="414">
        <v>0.51</v>
      </c>
      <c r="BK19" s="395" t="s">
        <v>1077</v>
      </c>
      <c r="BL19" s="395" t="s">
        <v>1077</v>
      </c>
      <c r="BM19" s="395" t="s">
        <v>1078</v>
      </c>
      <c r="BN19" s="395" t="s">
        <v>1078</v>
      </c>
      <c r="BO19" s="395" t="s">
        <v>1077</v>
      </c>
      <c r="BP19" s="395" t="s">
        <v>1077</v>
      </c>
      <c r="BQ19" s="395" t="s">
        <v>1078</v>
      </c>
      <c r="BR19" s="395" t="s">
        <v>1078</v>
      </c>
      <c r="BS19" s="395" t="s">
        <v>1079</v>
      </c>
      <c r="BT19" s="395" t="s">
        <v>1080</v>
      </c>
      <c r="BU19" s="395" t="s">
        <v>1080</v>
      </c>
      <c r="BV19" s="473"/>
      <c r="BW19" s="417">
        <v>10.18</v>
      </c>
      <c r="BX19" s="418" t="s">
        <v>960</v>
      </c>
      <c r="BY19" s="419">
        <v>0.84799999999999998</v>
      </c>
      <c r="BZ19" s="470"/>
      <c r="CA19" s="421">
        <v>315.2</v>
      </c>
      <c r="CB19" s="411">
        <v>0.37</v>
      </c>
      <c r="CC19" s="411">
        <v>1.46</v>
      </c>
      <c r="CD19" s="411">
        <v>19.7</v>
      </c>
      <c r="CE19" s="411">
        <v>35.450000000000003</v>
      </c>
      <c r="CF19" s="411">
        <v>34.700000000000003</v>
      </c>
      <c r="CG19" s="411">
        <v>2.16</v>
      </c>
      <c r="CH19" s="411">
        <v>1.07</v>
      </c>
      <c r="CI19" s="411">
        <v>0.35</v>
      </c>
      <c r="CJ19" s="411">
        <v>0.47</v>
      </c>
      <c r="CK19" s="411">
        <v>0.26</v>
      </c>
      <c r="CL19" s="411">
        <v>0.3</v>
      </c>
      <c r="CM19" s="422">
        <v>23</v>
      </c>
      <c r="CN19" s="422">
        <v>9</v>
      </c>
      <c r="CO19" s="422">
        <v>76</v>
      </c>
      <c r="CP19" s="422">
        <v>0</v>
      </c>
      <c r="CQ19" s="423">
        <v>11.18</v>
      </c>
      <c r="CR19" s="424" t="s">
        <v>962</v>
      </c>
      <c r="CS19" s="425">
        <v>0.93200000000000005</v>
      </c>
      <c r="CT19" s="471"/>
      <c r="CU19" s="472">
        <v>228.8</v>
      </c>
      <c r="CV19" s="414">
        <v>0.62</v>
      </c>
      <c r="CW19" s="414">
        <v>1.18</v>
      </c>
      <c r="CX19" s="414">
        <v>18.899999999999999</v>
      </c>
      <c r="CY19" s="414">
        <v>33.979999999999997</v>
      </c>
      <c r="CZ19" s="414">
        <v>28.25</v>
      </c>
      <c r="DA19" s="414">
        <v>2.17</v>
      </c>
      <c r="DB19" s="414">
        <v>0.81</v>
      </c>
      <c r="DC19" s="414">
        <v>0.31</v>
      </c>
      <c r="DD19" s="414">
        <v>0.19</v>
      </c>
      <c r="DE19" s="414">
        <v>0.2</v>
      </c>
      <c r="DF19" s="414">
        <v>0.31</v>
      </c>
      <c r="DG19" s="396" t="s">
        <v>1077</v>
      </c>
      <c r="DH19" s="396" t="s">
        <v>1077</v>
      </c>
      <c r="DI19" s="396" t="s">
        <v>1078</v>
      </c>
      <c r="DJ19" s="396" t="s">
        <v>1078</v>
      </c>
      <c r="DK19" s="396" t="s">
        <v>1077</v>
      </c>
      <c r="DL19" s="396" t="s">
        <v>1077</v>
      </c>
      <c r="DM19" s="396" t="s">
        <v>1078</v>
      </c>
      <c r="DN19" s="396" t="s">
        <v>1078</v>
      </c>
      <c r="DO19" s="396" t="s">
        <v>1079</v>
      </c>
      <c r="DP19" s="396" t="s">
        <v>1080</v>
      </c>
      <c r="DQ19" s="396" t="s">
        <v>1080</v>
      </c>
      <c r="DR19" s="474"/>
      <c r="DS19" s="431">
        <v>11.935</v>
      </c>
      <c r="DT19" s="432" t="s">
        <v>962</v>
      </c>
      <c r="DU19" s="433">
        <v>0.995</v>
      </c>
      <c r="DV19" s="475"/>
      <c r="DW19" s="435">
        <v>271</v>
      </c>
      <c r="DX19" s="436">
        <v>5.27</v>
      </c>
      <c r="DY19" s="436">
        <v>1.05</v>
      </c>
      <c r="DZ19" s="436">
        <v>0.98</v>
      </c>
      <c r="EA19" s="407" t="s">
        <v>1077</v>
      </c>
      <c r="EB19" s="407" t="s">
        <v>1077</v>
      </c>
      <c r="EC19" s="407" t="s">
        <v>1078</v>
      </c>
      <c r="ED19" s="407" t="s">
        <v>1078</v>
      </c>
      <c r="EE19" s="407" t="s">
        <v>1079</v>
      </c>
      <c r="EF19" s="407" t="s">
        <v>1080</v>
      </c>
      <c r="EG19" s="434" t="s">
        <v>1177</v>
      </c>
      <c r="EH19" s="476">
        <v>1.88</v>
      </c>
      <c r="EI19" s="476" t="s">
        <v>1092</v>
      </c>
      <c r="EJ19" s="477"/>
      <c r="EK19" s="437" t="s">
        <v>1083</v>
      </c>
      <c r="EL19" s="478">
        <v>46.4</v>
      </c>
      <c r="EM19" s="479"/>
      <c r="EN19" s="480" t="s">
        <v>957</v>
      </c>
      <c r="EO19" s="478">
        <v>51.2</v>
      </c>
      <c r="EP19" s="479"/>
      <c r="EQ19" s="480" t="s">
        <v>957</v>
      </c>
      <c r="ER19" s="440" t="s">
        <v>1078</v>
      </c>
    </row>
    <row r="20" spans="1:148" s="397" customFormat="1" ht="24" customHeight="1">
      <c r="A20" s="2965" t="s">
        <v>1611</v>
      </c>
      <c r="B20" s="462" t="s">
        <v>1179</v>
      </c>
      <c r="C20" s="462" t="s">
        <v>1180</v>
      </c>
      <c r="D20" s="484" t="s">
        <v>638</v>
      </c>
      <c r="E20" s="464" t="s">
        <v>1095</v>
      </c>
      <c r="F20" s="465" t="s">
        <v>3486</v>
      </c>
      <c r="G20" s="466">
        <v>1300</v>
      </c>
      <c r="H20" s="467" t="s">
        <v>1019</v>
      </c>
      <c r="I20" s="467" t="s">
        <v>1181</v>
      </c>
      <c r="J20" s="485" t="s">
        <v>1182</v>
      </c>
      <c r="K20" s="485" t="s">
        <v>1142</v>
      </c>
      <c r="L20" s="485" t="s">
        <v>1183</v>
      </c>
      <c r="M20" s="467" t="s">
        <v>63</v>
      </c>
      <c r="N20" s="467" t="s">
        <v>63</v>
      </c>
      <c r="O20" s="467" t="s">
        <v>63</v>
      </c>
      <c r="P20" s="467" t="s">
        <v>957</v>
      </c>
      <c r="Q20" s="467" t="s">
        <v>63</v>
      </c>
      <c r="R20" s="467" t="s">
        <v>63</v>
      </c>
      <c r="S20" s="467"/>
      <c r="T20" s="467"/>
      <c r="U20" s="411">
        <v>34.51</v>
      </c>
      <c r="V20" s="412" t="s">
        <v>988</v>
      </c>
      <c r="W20" s="413">
        <v>0.95899999999999996</v>
      </c>
      <c r="X20" s="414">
        <v>22.5</v>
      </c>
      <c r="Y20" s="415" t="s">
        <v>988</v>
      </c>
      <c r="Z20" s="416">
        <v>0.93799999999999994</v>
      </c>
      <c r="AA20" s="417">
        <v>10.78</v>
      </c>
      <c r="AB20" s="418" t="s">
        <v>962</v>
      </c>
      <c r="AC20" s="419">
        <v>0.89800000000000002</v>
      </c>
      <c r="AD20" s="470"/>
      <c r="AE20" s="421">
        <v>275.39999999999998</v>
      </c>
      <c r="AF20" s="411">
        <v>0.48</v>
      </c>
      <c r="AG20" s="411">
        <v>1.07</v>
      </c>
      <c r="AH20" s="411">
        <v>31.14</v>
      </c>
      <c r="AI20" s="411">
        <v>41.46</v>
      </c>
      <c r="AJ20" s="411">
        <v>27.98</v>
      </c>
      <c r="AK20" s="411">
        <v>2.62</v>
      </c>
      <c r="AL20" s="411">
        <v>1.21</v>
      </c>
      <c r="AM20" s="411">
        <v>0.6</v>
      </c>
      <c r="AN20" s="411">
        <v>0.33</v>
      </c>
      <c r="AO20" s="411">
        <v>0.61</v>
      </c>
      <c r="AP20" s="411">
        <v>0.41</v>
      </c>
      <c r="AQ20" s="422">
        <v>0</v>
      </c>
      <c r="AR20" s="422">
        <v>4</v>
      </c>
      <c r="AS20" s="422">
        <v>14</v>
      </c>
      <c r="AT20" s="422">
        <v>0</v>
      </c>
      <c r="AU20" s="423">
        <v>10.5</v>
      </c>
      <c r="AV20" s="424" t="s">
        <v>960</v>
      </c>
      <c r="AW20" s="425">
        <v>0.875</v>
      </c>
      <c r="AX20" s="471"/>
      <c r="AY20" s="472">
        <v>345.8</v>
      </c>
      <c r="AZ20" s="414">
        <v>0.99</v>
      </c>
      <c r="BA20" s="414">
        <v>1.33</v>
      </c>
      <c r="BB20" s="414">
        <v>26.57</v>
      </c>
      <c r="BC20" s="414">
        <v>40.74</v>
      </c>
      <c r="BD20" s="414">
        <v>31.04</v>
      </c>
      <c r="BE20" s="414">
        <v>1.41</v>
      </c>
      <c r="BF20" s="414">
        <v>1.27</v>
      </c>
      <c r="BG20" s="414">
        <v>0.55000000000000004</v>
      </c>
      <c r="BH20" s="414">
        <v>0.3</v>
      </c>
      <c r="BI20" s="414">
        <v>0.47</v>
      </c>
      <c r="BJ20" s="414">
        <v>0.22</v>
      </c>
      <c r="BK20" s="395" t="s">
        <v>1077</v>
      </c>
      <c r="BL20" s="395" t="s">
        <v>1077</v>
      </c>
      <c r="BM20" s="395" t="s">
        <v>1078</v>
      </c>
      <c r="BN20" s="395" t="s">
        <v>1078</v>
      </c>
      <c r="BO20" s="395" t="s">
        <v>1077</v>
      </c>
      <c r="BP20" s="395" t="s">
        <v>1077</v>
      </c>
      <c r="BQ20" s="395" t="s">
        <v>1078</v>
      </c>
      <c r="BR20" s="395" t="s">
        <v>1078</v>
      </c>
      <c r="BS20" s="395" t="s">
        <v>1079</v>
      </c>
      <c r="BT20" s="395" t="s">
        <v>1080</v>
      </c>
      <c r="BU20" s="395" t="s">
        <v>1080</v>
      </c>
      <c r="BV20" s="473"/>
      <c r="BW20" s="417">
        <v>11.73</v>
      </c>
      <c r="BX20" s="418" t="s">
        <v>962</v>
      </c>
      <c r="BY20" s="419">
        <v>0.97799999999999998</v>
      </c>
      <c r="BZ20" s="470"/>
      <c r="CA20" s="421">
        <v>380.6</v>
      </c>
      <c r="CB20" s="411">
        <v>0.33</v>
      </c>
      <c r="CC20" s="411">
        <v>1.34</v>
      </c>
      <c r="CD20" s="411">
        <v>16.52</v>
      </c>
      <c r="CE20" s="411">
        <v>39.19</v>
      </c>
      <c r="CF20" s="411">
        <v>24</v>
      </c>
      <c r="CG20" s="411">
        <v>3.07</v>
      </c>
      <c r="CH20" s="411">
        <v>1.87</v>
      </c>
      <c r="CI20" s="411">
        <v>0.35</v>
      </c>
      <c r="CJ20" s="411">
        <v>0.28000000000000003</v>
      </c>
      <c r="CK20" s="411">
        <v>0.36</v>
      </c>
      <c r="CL20" s="411">
        <v>0.31</v>
      </c>
      <c r="CM20" s="422">
        <v>38</v>
      </c>
      <c r="CN20" s="422">
        <v>36</v>
      </c>
      <c r="CO20" s="422">
        <v>70</v>
      </c>
      <c r="CP20" s="422">
        <v>0</v>
      </c>
      <c r="CQ20" s="423">
        <v>11.160070000000001</v>
      </c>
      <c r="CR20" s="424" t="s">
        <v>962</v>
      </c>
      <c r="CS20" s="425">
        <v>0.93</v>
      </c>
      <c r="CT20" s="471"/>
      <c r="CU20" s="472">
        <v>302.60000000000002</v>
      </c>
      <c r="CV20" s="414">
        <v>1.0900000000000001</v>
      </c>
      <c r="CW20" s="414">
        <v>1.71</v>
      </c>
      <c r="CX20" s="414">
        <v>16.54</v>
      </c>
      <c r="CY20" s="414">
        <v>35.01</v>
      </c>
      <c r="CZ20" s="414">
        <v>28.34</v>
      </c>
      <c r="DA20" s="414">
        <v>1.95</v>
      </c>
      <c r="DB20" s="414">
        <v>1</v>
      </c>
      <c r="DC20" s="414">
        <v>0.22</v>
      </c>
      <c r="DD20" s="414">
        <v>0.09</v>
      </c>
      <c r="DE20" s="414">
        <v>0.32</v>
      </c>
      <c r="DF20" s="414">
        <v>0.21</v>
      </c>
      <c r="DG20" s="396" t="s">
        <v>1077</v>
      </c>
      <c r="DH20" s="396" t="s">
        <v>1077</v>
      </c>
      <c r="DI20" s="396" t="s">
        <v>1078</v>
      </c>
      <c r="DJ20" s="396" t="s">
        <v>1078</v>
      </c>
      <c r="DK20" s="396" t="s">
        <v>1077</v>
      </c>
      <c r="DL20" s="396" t="s">
        <v>1077</v>
      </c>
      <c r="DM20" s="396" t="s">
        <v>1078</v>
      </c>
      <c r="DN20" s="396" t="s">
        <v>1078</v>
      </c>
      <c r="DO20" s="396" t="s">
        <v>1079</v>
      </c>
      <c r="DP20" s="396" t="s">
        <v>1080</v>
      </c>
      <c r="DQ20" s="396" t="s">
        <v>1080</v>
      </c>
      <c r="DR20" s="474"/>
      <c r="DS20" s="431">
        <v>12</v>
      </c>
      <c r="DT20" s="432" t="s">
        <v>962</v>
      </c>
      <c r="DU20" s="433">
        <v>1</v>
      </c>
      <c r="DV20" s="475"/>
      <c r="DW20" s="435">
        <v>155.19999999999999</v>
      </c>
      <c r="DX20" s="436">
        <v>3.15</v>
      </c>
      <c r="DY20" s="436">
        <v>0.86</v>
      </c>
      <c r="DZ20" s="436">
        <v>1.84</v>
      </c>
      <c r="EA20" s="407" t="s">
        <v>1077</v>
      </c>
      <c r="EB20" s="407" t="s">
        <v>1077</v>
      </c>
      <c r="EC20" s="407" t="s">
        <v>1078</v>
      </c>
      <c r="ED20" s="407" t="s">
        <v>1078</v>
      </c>
      <c r="EE20" s="407" t="s">
        <v>1079</v>
      </c>
      <c r="EF20" s="407" t="s">
        <v>1080</v>
      </c>
      <c r="EG20" s="434" t="s">
        <v>1078</v>
      </c>
      <c r="EH20" s="476">
        <v>2.81</v>
      </c>
      <c r="EI20" s="476" t="s">
        <v>1082</v>
      </c>
      <c r="EJ20" s="477"/>
      <c r="EK20" s="437" t="s">
        <v>1083</v>
      </c>
      <c r="EL20" s="478">
        <v>42.2</v>
      </c>
      <c r="EM20" s="479"/>
      <c r="EN20" s="480" t="s">
        <v>957</v>
      </c>
      <c r="EO20" s="478">
        <v>51.2</v>
      </c>
      <c r="EP20" s="479"/>
      <c r="EQ20" s="480" t="s">
        <v>957</v>
      </c>
      <c r="ER20" s="440" t="s">
        <v>1078</v>
      </c>
    </row>
    <row r="21" spans="1:148" s="397" customFormat="1" ht="24" customHeight="1">
      <c r="A21" s="2971"/>
      <c r="B21" s="462" t="s">
        <v>1184</v>
      </c>
      <c r="C21" s="462" t="s">
        <v>1185</v>
      </c>
      <c r="D21" s="463" t="s">
        <v>617</v>
      </c>
      <c r="E21" s="464" t="s">
        <v>1119</v>
      </c>
      <c r="F21" s="465" t="s">
        <v>3487</v>
      </c>
      <c r="G21" s="466">
        <v>1620</v>
      </c>
      <c r="H21" s="467" t="s">
        <v>1186</v>
      </c>
      <c r="I21" s="467" t="s">
        <v>1187</v>
      </c>
      <c r="J21" s="485" t="s">
        <v>1188</v>
      </c>
      <c r="K21" s="485" t="s">
        <v>1189</v>
      </c>
      <c r="L21" s="485" t="s">
        <v>1190</v>
      </c>
      <c r="M21" s="467" t="s">
        <v>63</v>
      </c>
      <c r="N21" s="467" t="s">
        <v>63</v>
      </c>
      <c r="O21" s="467" t="s">
        <v>63</v>
      </c>
      <c r="P21" s="467" t="s">
        <v>957</v>
      </c>
      <c r="Q21" s="467" t="s">
        <v>63</v>
      </c>
      <c r="R21" s="467" t="s">
        <v>63</v>
      </c>
      <c r="S21" s="467"/>
      <c r="T21" s="467"/>
      <c r="U21" s="411">
        <v>31.541910000000001</v>
      </c>
      <c r="V21" s="412" t="s">
        <v>959</v>
      </c>
      <c r="W21" s="413">
        <v>0.876</v>
      </c>
      <c r="X21" s="414">
        <v>23.353900000000003</v>
      </c>
      <c r="Y21" s="415" t="s">
        <v>988</v>
      </c>
      <c r="Z21" s="416">
        <v>0.97299999999999998</v>
      </c>
      <c r="AA21" s="417">
        <v>9.2863799999999994</v>
      </c>
      <c r="AB21" s="418" t="s">
        <v>960</v>
      </c>
      <c r="AC21" s="419">
        <v>0.77400000000000002</v>
      </c>
      <c r="AD21" s="470"/>
      <c r="AE21" s="421">
        <v>314.5</v>
      </c>
      <c r="AF21" s="411">
        <v>0.52</v>
      </c>
      <c r="AG21" s="411">
        <v>1.26</v>
      </c>
      <c r="AH21" s="411">
        <v>39.479999999999997</v>
      </c>
      <c r="AI21" s="411">
        <v>42.23</v>
      </c>
      <c r="AJ21" s="411">
        <v>31.85</v>
      </c>
      <c r="AK21" s="411">
        <v>0.81</v>
      </c>
      <c r="AL21" s="411">
        <v>0.57999999999999996</v>
      </c>
      <c r="AM21" s="411">
        <v>1.0900000000000001</v>
      </c>
      <c r="AN21" s="411">
        <v>0.6</v>
      </c>
      <c r="AO21" s="411">
        <v>0.47</v>
      </c>
      <c r="AP21" s="411">
        <v>0.38</v>
      </c>
      <c r="AQ21" s="422">
        <v>0</v>
      </c>
      <c r="AR21" s="422">
        <v>0</v>
      </c>
      <c r="AS21" s="422">
        <v>0</v>
      </c>
      <c r="AT21" s="422">
        <v>0</v>
      </c>
      <c r="AU21" s="423">
        <v>11.353900000000001</v>
      </c>
      <c r="AV21" s="424" t="s">
        <v>962</v>
      </c>
      <c r="AW21" s="425">
        <v>0.94599999999999995</v>
      </c>
      <c r="AX21" s="471"/>
      <c r="AY21" s="472">
        <v>515.20000000000005</v>
      </c>
      <c r="AZ21" s="414">
        <v>0.55000000000000004</v>
      </c>
      <c r="BA21" s="414">
        <v>1.65</v>
      </c>
      <c r="BB21" s="414">
        <v>21.06</v>
      </c>
      <c r="BC21" s="414">
        <v>37.979999999999997</v>
      </c>
      <c r="BD21" s="414">
        <v>26.38</v>
      </c>
      <c r="BE21" s="414">
        <v>2.31</v>
      </c>
      <c r="BF21" s="414">
        <v>0.68</v>
      </c>
      <c r="BG21" s="414">
        <v>0.28999999999999998</v>
      </c>
      <c r="BH21" s="414">
        <v>0.15</v>
      </c>
      <c r="BI21" s="414">
        <v>0.43</v>
      </c>
      <c r="BJ21" s="414">
        <v>0.17</v>
      </c>
      <c r="BK21" s="395" t="s">
        <v>1077</v>
      </c>
      <c r="BL21" s="395" t="s">
        <v>1077</v>
      </c>
      <c r="BM21" s="395" t="s">
        <v>1078</v>
      </c>
      <c r="BN21" s="395" t="s">
        <v>1078</v>
      </c>
      <c r="BO21" s="395" t="s">
        <v>1077</v>
      </c>
      <c r="BP21" s="395" t="s">
        <v>1077</v>
      </c>
      <c r="BQ21" s="395" t="s">
        <v>1078</v>
      </c>
      <c r="BR21" s="395" t="s">
        <v>1078</v>
      </c>
      <c r="BS21" s="395" t="s">
        <v>1079</v>
      </c>
      <c r="BT21" s="395" t="s">
        <v>1080</v>
      </c>
      <c r="BU21" s="395" t="s">
        <v>1080</v>
      </c>
      <c r="BV21" s="473"/>
      <c r="BW21" s="417">
        <v>10.25553</v>
      </c>
      <c r="BX21" s="418" t="s">
        <v>960</v>
      </c>
      <c r="BY21" s="419">
        <v>0.85499999999999998</v>
      </c>
      <c r="BZ21" s="470"/>
      <c r="CA21" s="421">
        <v>433.3</v>
      </c>
      <c r="CB21" s="411">
        <v>0.62</v>
      </c>
      <c r="CC21" s="411">
        <v>1.5</v>
      </c>
      <c r="CD21" s="411">
        <v>19.95</v>
      </c>
      <c r="CE21" s="411">
        <v>42.31</v>
      </c>
      <c r="CF21" s="411">
        <v>31.96</v>
      </c>
      <c r="CG21" s="411">
        <v>0.64</v>
      </c>
      <c r="CH21" s="411">
        <v>0.61</v>
      </c>
      <c r="CI21" s="411">
        <v>0.38</v>
      </c>
      <c r="CJ21" s="411">
        <v>0.23</v>
      </c>
      <c r="CK21" s="411">
        <v>0.61</v>
      </c>
      <c r="CL21" s="411">
        <v>0.55000000000000004</v>
      </c>
      <c r="CM21" s="422">
        <v>0</v>
      </c>
      <c r="CN21" s="422">
        <v>0</v>
      </c>
      <c r="CO21" s="422">
        <v>1</v>
      </c>
      <c r="CP21" s="422">
        <v>0</v>
      </c>
      <c r="CQ21" s="423">
        <v>11.18</v>
      </c>
      <c r="CR21" s="424" t="s">
        <v>962</v>
      </c>
      <c r="CS21" s="425">
        <v>0.93200000000000005</v>
      </c>
      <c r="CT21" s="471"/>
      <c r="CU21" s="472">
        <v>342.4</v>
      </c>
      <c r="CV21" s="414">
        <v>0.7</v>
      </c>
      <c r="CW21" s="414">
        <v>1.66</v>
      </c>
      <c r="CX21" s="414">
        <v>16.329999999999998</v>
      </c>
      <c r="CY21" s="414">
        <v>34.299999999999997</v>
      </c>
      <c r="CZ21" s="414">
        <v>28.25</v>
      </c>
      <c r="DA21" s="414">
        <v>2.06</v>
      </c>
      <c r="DB21" s="414">
        <v>0.19</v>
      </c>
      <c r="DC21" s="414">
        <v>0.21</v>
      </c>
      <c r="DD21" s="414">
        <v>0.32</v>
      </c>
      <c r="DE21" s="414">
        <v>0.34</v>
      </c>
      <c r="DF21" s="414">
        <v>0.26</v>
      </c>
      <c r="DG21" s="396" t="s">
        <v>1077</v>
      </c>
      <c r="DH21" s="396" t="s">
        <v>1077</v>
      </c>
      <c r="DI21" s="396" t="s">
        <v>1078</v>
      </c>
      <c r="DJ21" s="396" t="s">
        <v>1078</v>
      </c>
      <c r="DK21" s="396" t="s">
        <v>1077</v>
      </c>
      <c r="DL21" s="396" t="s">
        <v>1077</v>
      </c>
      <c r="DM21" s="396" t="s">
        <v>1078</v>
      </c>
      <c r="DN21" s="396" t="s">
        <v>1078</v>
      </c>
      <c r="DO21" s="396" t="s">
        <v>1079</v>
      </c>
      <c r="DP21" s="396" t="s">
        <v>1080</v>
      </c>
      <c r="DQ21" s="396" t="s">
        <v>1080</v>
      </c>
      <c r="DR21" s="474"/>
      <c r="DS21" s="431">
        <v>12</v>
      </c>
      <c r="DT21" s="432" t="s">
        <v>962</v>
      </c>
      <c r="DU21" s="433">
        <v>1</v>
      </c>
      <c r="DV21" s="475"/>
      <c r="DW21" s="435">
        <v>76.2</v>
      </c>
      <c r="DX21" s="436">
        <v>13.2</v>
      </c>
      <c r="DY21" s="436">
        <v>0.43</v>
      </c>
      <c r="DZ21" s="436">
        <v>1.35</v>
      </c>
      <c r="EA21" s="407" t="s">
        <v>1077</v>
      </c>
      <c r="EB21" s="407" t="s">
        <v>1077</v>
      </c>
      <c r="EC21" s="407" t="s">
        <v>1078</v>
      </c>
      <c r="ED21" s="407" t="s">
        <v>1078</v>
      </c>
      <c r="EE21" s="407" t="s">
        <v>1079</v>
      </c>
      <c r="EF21" s="407" t="s">
        <v>1080</v>
      </c>
      <c r="EG21" s="434" t="s">
        <v>1078</v>
      </c>
      <c r="EH21" s="476">
        <v>2.37</v>
      </c>
      <c r="EI21" s="476" t="s">
        <v>1100</v>
      </c>
      <c r="EJ21" s="477"/>
      <c r="EK21" s="437" t="s">
        <v>1083</v>
      </c>
      <c r="EL21" s="478">
        <v>43.1</v>
      </c>
      <c r="EM21" s="479"/>
      <c r="EN21" s="480" t="s">
        <v>957</v>
      </c>
      <c r="EO21" s="478">
        <v>50.1</v>
      </c>
      <c r="EP21" s="479"/>
      <c r="EQ21" s="480" t="s">
        <v>957</v>
      </c>
      <c r="ER21" s="440" t="s">
        <v>1078</v>
      </c>
    </row>
    <row r="22" spans="1:148" s="397" customFormat="1" ht="24" customHeight="1">
      <c r="A22" s="2971"/>
      <c r="B22" s="462" t="s">
        <v>1191</v>
      </c>
      <c r="C22" s="462" t="s">
        <v>1192</v>
      </c>
      <c r="D22" s="463" t="s">
        <v>602</v>
      </c>
      <c r="E22" s="464" t="s">
        <v>1128</v>
      </c>
      <c r="F22" s="465" t="s">
        <v>1193</v>
      </c>
      <c r="G22" s="466">
        <v>1620</v>
      </c>
      <c r="H22" s="467" t="s">
        <v>1029</v>
      </c>
      <c r="I22" s="467" t="s">
        <v>1187</v>
      </c>
      <c r="J22" s="485" t="s">
        <v>1194</v>
      </c>
      <c r="K22" s="485" t="s">
        <v>1194</v>
      </c>
      <c r="L22" s="485" t="s">
        <v>1176</v>
      </c>
      <c r="M22" s="467" t="s">
        <v>63</v>
      </c>
      <c r="N22" s="467" t="s">
        <v>63</v>
      </c>
      <c r="O22" s="467" t="s">
        <v>63</v>
      </c>
      <c r="P22" s="467" t="s">
        <v>957</v>
      </c>
      <c r="Q22" s="467" t="s">
        <v>63</v>
      </c>
      <c r="R22" s="467" t="s">
        <v>63</v>
      </c>
      <c r="S22" s="467"/>
      <c r="T22" s="467"/>
      <c r="U22" s="411">
        <v>33.520000000000003</v>
      </c>
      <c r="V22" s="412" t="s">
        <v>988</v>
      </c>
      <c r="W22" s="413">
        <v>0.93100000000000005</v>
      </c>
      <c r="X22" s="414">
        <v>23.129290000000001</v>
      </c>
      <c r="Y22" s="415" t="s">
        <v>988</v>
      </c>
      <c r="Z22" s="416">
        <v>0.96399999999999997</v>
      </c>
      <c r="AA22" s="417">
        <v>10.46297</v>
      </c>
      <c r="AB22" s="418" t="s">
        <v>960</v>
      </c>
      <c r="AC22" s="419">
        <v>0.872</v>
      </c>
      <c r="AD22" s="470"/>
      <c r="AE22" s="421">
        <v>278.5</v>
      </c>
      <c r="AF22" s="411">
        <v>0.5</v>
      </c>
      <c r="AG22" s="411">
        <v>0.75</v>
      </c>
      <c r="AH22" s="411">
        <v>45.54</v>
      </c>
      <c r="AI22" s="411">
        <v>42.46</v>
      </c>
      <c r="AJ22" s="411">
        <v>26.44</v>
      </c>
      <c r="AK22" s="411">
        <v>0.26</v>
      </c>
      <c r="AL22" s="411">
        <v>0.73</v>
      </c>
      <c r="AM22" s="411">
        <v>0.61</v>
      </c>
      <c r="AN22" s="411">
        <v>0.28000000000000003</v>
      </c>
      <c r="AO22" s="411">
        <v>0.68</v>
      </c>
      <c r="AP22" s="411">
        <v>0.37</v>
      </c>
      <c r="AQ22" s="422">
        <v>0</v>
      </c>
      <c r="AR22" s="422">
        <v>12</v>
      </c>
      <c r="AS22" s="422">
        <v>17</v>
      </c>
      <c r="AT22" s="422">
        <v>0</v>
      </c>
      <c r="AU22" s="423">
        <v>11.289290000000001</v>
      </c>
      <c r="AV22" s="424" t="s">
        <v>962</v>
      </c>
      <c r="AW22" s="425">
        <v>0.94099999999999995</v>
      </c>
      <c r="AX22" s="471"/>
      <c r="AY22" s="472">
        <v>325.2</v>
      </c>
      <c r="AZ22" s="414">
        <v>0.37</v>
      </c>
      <c r="BA22" s="414">
        <v>0.7</v>
      </c>
      <c r="BB22" s="414">
        <v>13.31</v>
      </c>
      <c r="BC22" s="414">
        <v>40.76</v>
      </c>
      <c r="BD22" s="414">
        <v>26.26</v>
      </c>
      <c r="BE22" s="414">
        <v>1.87</v>
      </c>
      <c r="BF22" s="414">
        <v>1.27</v>
      </c>
      <c r="BG22" s="414">
        <v>0.44</v>
      </c>
      <c r="BH22" s="414">
        <v>0.47</v>
      </c>
      <c r="BI22" s="414">
        <v>0.42</v>
      </c>
      <c r="BJ22" s="414">
        <v>0.19</v>
      </c>
      <c r="BK22" s="395" t="s">
        <v>1077</v>
      </c>
      <c r="BL22" s="395" t="s">
        <v>1077</v>
      </c>
      <c r="BM22" s="395" t="s">
        <v>1078</v>
      </c>
      <c r="BN22" s="395" t="s">
        <v>1078</v>
      </c>
      <c r="BO22" s="395" t="s">
        <v>1077</v>
      </c>
      <c r="BP22" s="395" t="s">
        <v>1077</v>
      </c>
      <c r="BQ22" s="395" t="s">
        <v>1078</v>
      </c>
      <c r="BR22" s="395" t="s">
        <v>1078</v>
      </c>
      <c r="BS22" s="395" t="s">
        <v>1079</v>
      </c>
      <c r="BT22" s="395" t="s">
        <v>1080</v>
      </c>
      <c r="BU22" s="395" t="s">
        <v>1080</v>
      </c>
      <c r="BV22" s="473"/>
      <c r="BW22" s="417">
        <v>11.22</v>
      </c>
      <c r="BX22" s="418" t="s">
        <v>962</v>
      </c>
      <c r="BY22" s="419">
        <v>0.93500000000000005</v>
      </c>
      <c r="BZ22" s="470"/>
      <c r="CA22" s="421">
        <v>368</v>
      </c>
      <c r="CB22" s="411">
        <v>0.55000000000000004</v>
      </c>
      <c r="CC22" s="411">
        <v>1.05</v>
      </c>
      <c r="CD22" s="411">
        <v>36.08</v>
      </c>
      <c r="CE22" s="411">
        <v>39.479999999999997</v>
      </c>
      <c r="CF22" s="411">
        <v>24.4</v>
      </c>
      <c r="CG22" s="411">
        <v>0.02</v>
      </c>
      <c r="CH22" s="411">
        <v>0.17</v>
      </c>
      <c r="CI22" s="411">
        <v>0.36</v>
      </c>
      <c r="CJ22" s="411">
        <v>0.43</v>
      </c>
      <c r="CK22" s="411">
        <v>0.63</v>
      </c>
      <c r="CL22" s="411">
        <v>0.32</v>
      </c>
      <c r="CM22" s="422">
        <v>29</v>
      </c>
      <c r="CN22" s="422">
        <v>10</v>
      </c>
      <c r="CO22" s="422">
        <v>63</v>
      </c>
      <c r="CP22" s="422">
        <v>0</v>
      </c>
      <c r="CQ22" s="423">
        <v>10.86</v>
      </c>
      <c r="CR22" s="424" t="s">
        <v>962</v>
      </c>
      <c r="CS22" s="425">
        <v>0.90500000000000003</v>
      </c>
      <c r="CT22" s="471"/>
      <c r="CU22" s="472">
        <v>526.20000000000005</v>
      </c>
      <c r="CV22" s="414">
        <v>0.37</v>
      </c>
      <c r="CW22" s="414">
        <v>0.87</v>
      </c>
      <c r="CX22" s="414">
        <v>19.09</v>
      </c>
      <c r="CY22" s="414">
        <v>42.63</v>
      </c>
      <c r="CZ22" s="414">
        <v>29.28</v>
      </c>
      <c r="DA22" s="414">
        <v>2.92</v>
      </c>
      <c r="DB22" s="414">
        <v>0.05</v>
      </c>
      <c r="DC22" s="414">
        <v>0.44</v>
      </c>
      <c r="DD22" s="414">
        <v>0.35</v>
      </c>
      <c r="DE22" s="414">
        <v>0.49</v>
      </c>
      <c r="DF22" s="414">
        <v>0.16</v>
      </c>
      <c r="DG22" s="396" t="s">
        <v>1077</v>
      </c>
      <c r="DH22" s="396" t="s">
        <v>1077</v>
      </c>
      <c r="DI22" s="396" t="s">
        <v>1078</v>
      </c>
      <c r="DJ22" s="396" t="s">
        <v>1078</v>
      </c>
      <c r="DK22" s="396" t="s">
        <v>1077</v>
      </c>
      <c r="DL22" s="396" t="s">
        <v>1077</v>
      </c>
      <c r="DM22" s="396" t="s">
        <v>1078</v>
      </c>
      <c r="DN22" s="396" t="s">
        <v>1078</v>
      </c>
      <c r="DO22" s="396" t="s">
        <v>1079</v>
      </c>
      <c r="DP22" s="396" t="s">
        <v>1080</v>
      </c>
      <c r="DQ22" s="396" t="s">
        <v>1080</v>
      </c>
      <c r="DR22" s="474"/>
      <c r="DS22" s="431">
        <v>11.84</v>
      </c>
      <c r="DT22" s="432" t="s">
        <v>962</v>
      </c>
      <c r="DU22" s="433">
        <v>0.98699999999999999</v>
      </c>
      <c r="DV22" s="475"/>
      <c r="DW22" s="435">
        <v>93.7</v>
      </c>
      <c r="DX22" s="436">
        <v>21.44</v>
      </c>
      <c r="DY22" s="436">
        <v>1.1200000000000001</v>
      </c>
      <c r="DZ22" s="436">
        <v>2.19</v>
      </c>
      <c r="EA22" s="407" t="s">
        <v>1077</v>
      </c>
      <c r="EB22" s="407" t="s">
        <v>1077</v>
      </c>
      <c r="EC22" s="407" t="s">
        <v>1083</v>
      </c>
      <c r="ED22" s="407" t="s">
        <v>1083</v>
      </c>
      <c r="EE22" s="407" t="s">
        <v>1079</v>
      </c>
      <c r="EF22" s="407" t="s">
        <v>1080</v>
      </c>
      <c r="EG22" s="434" t="s">
        <v>1078</v>
      </c>
      <c r="EH22" s="476">
        <v>2.78</v>
      </c>
      <c r="EI22" s="476" t="s">
        <v>1082</v>
      </c>
      <c r="EJ22" s="477"/>
      <c r="EK22" s="437" t="s">
        <v>1083</v>
      </c>
      <c r="EL22" s="478">
        <v>40.799999999999997</v>
      </c>
      <c r="EM22" s="479"/>
      <c r="EN22" s="480" t="s">
        <v>957</v>
      </c>
      <c r="EO22" s="478">
        <v>44.7</v>
      </c>
      <c r="EP22" s="479" t="s">
        <v>588</v>
      </c>
      <c r="EQ22" s="480" t="s">
        <v>957</v>
      </c>
      <c r="ER22" s="440" t="s">
        <v>1135</v>
      </c>
    </row>
    <row r="23" spans="1:148" s="397" customFormat="1" ht="24" customHeight="1">
      <c r="A23" s="2971"/>
      <c r="B23" s="462" t="s">
        <v>1195</v>
      </c>
      <c r="C23" s="462" t="s">
        <v>1196</v>
      </c>
      <c r="D23" s="463" t="s">
        <v>648</v>
      </c>
      <c r="E23" s="464" t="s">
        <v>1197</v>
      </c>
      <c r="F23" s="465" t="s">
        <v>1198</v>
      </c>
      <c r="G23" s="466">
        <v>1690</v>
      </c>
      <c r="H23" s="467" t="s">
        <v>1199</v>
      </c>
      <c r="I23" s="467" t="s">
        <v>1045</v>
      </c>
      <c r="J23" s="485" t="s">
        <v>1200</v>
      </c>
      <c r="K23" s="485" t="s">
        <v>1201</v>
      </c>
      <c r="L23" s="485" t="s">
        <v>1202</v>
      </c>
      <c r="M23" s="467" t="s">
        <v>63</v>
      </c>
      <c r="N23" s="467" t="s">
        <v>63</v>
      </c>
      <c r="O23" s="467" t="s">
        <v>63</v>
      </c>
      <c r="P23" s="467" t="s">
        <v>957</v>
      </c>
      <c r="Q23" s="467" t="s">
        <v>63</v>
      </c>
      <c r="R23" s="467" t="s">
        <v>63</v>
      </c>
      <c r="S23" s="467"/>
      <c r="T23" s="467"/>
      <c r="U23" s="411">
        <v>31.88</v>
      </c>
      <c r="V23" s="412" t="s">
        <v>959</v>
      </c>
      <c r="W23" s="413">
        <v>0.88600000000000001</v>
      </c>
      <c r="X23" s="414">
        <v>21.58</v>
      </c>
      <c r="Y23" s="415" t="s">
        <v>959</v>
      </c>
      <c r="Z23" s="416">
        <v>0.89900000000000002</v>
      </c>
      <c r="AA23" s="417">
        <v>9.9140200000000007</v>
      </c>
      <c r="AB23" s="418" t="s">
        <v>960</v>
      </c>
      <c r="AC23" s="419">
        <v>0.82599999999999996</v>
      </c>
      <c r="AD23" s="470"/>
      <c r="AE23" s="421">
        <v>415.7</v>
      </c>
      <c r="AF23" s="411">
        <v>0.53</v>
      </c>
      <c r="AG23" s="411">
        <v>1.51</v>
      </c>
      <c r="AH23" s="411">
        <v>12.08</v>
      </c>
      <c r="AI23" s="411">
        <v>47.5</v>
      </c>
      <c r="AJ23" s="411">
        <v>36.130000000000003</v>
      </c>
      <c r="AK23" s="411">
        <v>0.4</v>
      </c>
      <c r="AL23" s="411">
        <v>0.43</v>
      </c>
      <c r="AM23" s="411">
        <v>0.51</v>
      </c>
      <c r="AN23" s="411">
        <v>0.21</v>
      </c>
      <c r="AO23" s="411">
        <v>0.39</v>
      </c>
      <c r="AP23" s="411">
        <v>0.18</v>
      </c>
      <c r="AQ23" s="422">
        <v>0</v>
      </c>
      <c r="AR23" s="422">
        <v>35</v>
      </c>
      <c r="AS23" s="422">
        <v>0</v>
      </c>
      <c r="AT23" s="422">
        <v>10</v>
      </c>
      <c r="AU23" s="423">
        <v>10.130000000000001</v>
      </c>
      <c r="AV23" s="424" t="s">
        <v>960</v>
      </c>
      <c r="AW23" s="425">
        <v>0.84399999999999997</v>
      </c>
      <c r="AX23" s="471"/>
      <c r="AY23" s="472">
        <v>409.4</v>
      </c>
      <c r="AZ23" s="414">
        <v>1</v>
      </c>
      <c r="BA23" s="414">
        <v>1.38</v>
      </c>
      <c r="BB23" s="414">
        <v>34.94</v>
      </c>
      <c r="BC23" s="414">
        <v>43.85</v>
      </c>
      <c r="BD23" s="414">
        <v>34.01</v>
      </c>
      <c r="BE23" s="414">
        <v>1.65</v>
      </c>
      <c r="BF23" s="414">
        <v>0.72</v>
      </c>
      <c r="BG23" s="414">
        <v>0.45</v>
      </c>
      <c r="BH23" s="414">
        <v>0.15</v>
      </c>
      <c r="BI23" s="414">
        <v>0.54</v>
      </c>
      <c r="BJ23" s="414">
        <v>0.39</v>
      </c>
      <c r="BK23" s="395" t="s">
        <v>1077</v>
      </c>
      <c r="BL23" s="395" t="s">
        <v>1077</v>
      </c>
      <c r="BM23" s="395" t="s">
        <v>1078</v>
      </c>
      <c r="BN23" s="395" t="s">
        <v>1078</v>
      </c>
      <c r="BO23" s="395" t="s">
        <v>1077</v>
      </c>
      <c r="BP23" s="395" t="s">
        <v>1077</v>
      </c>
      <c r="BQ23" s="395" t="s">
        <v>1078</v>
      </c>
      <c r="BR23" s="395" t="s">
        <v>1078</v>
      </c>
      <c r="BS23" s="395" t="s">
        <v>1079</v>
      </c>
      <c r="BT23" s="395" t="s">
        <v>1080</v>
      </c>
      <c r="BU23" s="395" t="s">
        <v>1080</v>
      </c>
      <c r="BV23" s="473"/>
      <c r="BW23" s="417">
        <v>10.51</v>
      </c>
      <c r="BX23" s="418" t="s">
        <v>1203</v>
      </c>
      <c r="BY23" s="419">
        <v>0.876</v>
      </c>
      <c r="BZ23" s="470"/>
      <c r="CA23" s="421">
        <v>306.89999999999998</v>
      </c>
      <c r="CB23" s="411">
        <v>0.72</v>
      </c>
      <c r="CC23" s="411">
        <v>1.2</v>
      </c>
      <c r="CD23" s="411">
        <v>11.55</v>
      </c>
      <c r="CE23" s="411">
        <v>38.51</v>
      </c>
      <c r="CF23" s="411">
        <v>33.119999999999997</v>
      </c>
      <c r="CG23" s="411">
        <v>0.8</v>
      </c>
      <c r="CH23" s="411">
        <v>0.55000000000000004</v>
      </c>
      <c r="CI23" s="411">
        <v>0.39</v>
      </c>
      <c r="CJ23" s="411">
        <v>0.41</v>
      </c>
      <c r="CK23" s="411">
        <v>0.26</v>
      </c>
      <c r="CL23" s="411">
        <v>0.17</v>
      </c>
      <c r="CM23" s="422">
        <v>14</v>
      </c>
      <c r="CN23" s="422">
        <v>56</v>
      </c>
      <c r="CO23" s="422">
        <v>0</v>
      </c>
      <c r="CP23" s="422">
        <v>33</v>
      </c>
      <c r="CQ23" s="423">
        <v>10.31</v>
      </c>
      <c r="CR23" s="424" t="s">
        <v>960</v>
      </c>
      <c r="CS23" s="425">
        <v>0.85899999999999999</v>
      </c>
      <c r="CT23" s="471"/>
      <c r="CU23" s="472">
        <v>246.2</v>
      </c>
      <c r="CV23" s="414">
        <v>0.92</v>
      </c>
      <c r="CW23" s="414">
        <v>1.38</v>
      </c>
      <c r="CX23" s="414">
        <v>7.28</v>
      </c>
      <c r="CY23" s="414">
        <v>29.36</v>
      </c>
      <c r="CZ23" s="414">
        <v>32.32</v>
      </c>
      <c r="DA23" s="414">
        <v>1.26</v>
      </c>
      <c r="DB23" s="414">
        <v>0.1</v>
      </c>
      <c r="DC23" s="414">
        <v>0.56000000000000005</v>
      </c>
      <c r="DD23" s="414">
        <v>0.23</v>
      </c>
      <c r="DE23" s="414">
        <v>0.31</v>
      </c>
      <c r="DF23" s="414">
        <v>0.17</v>
      </c>
      <c r="DG23" s="396" t="s">
        <v>1077</v>
      </c>
      <c r="DH23" s="396" t="s">
        <v>1077</v>
      </c>
      <c r="DI23" s="396" t="s">
        <v>1078</v>
      </c>
      <c r="DJ23" s="396" t="s">
        <v>1078</v>
      </c>
      <c r="DK23" s="396" t="s">
        <v>1077</v>
      </c>
      <c r="DL23" s="396" t="s">
        <v>1077</v>
      </c>
      <c r="DM23" s="396" t="s">
        <v>1083</v>
      </c>
      <c r="DN23" s="396" t="s">
        <v>1078</v>
      </c>
      <c r="DO23" s="396" t="s">
        <v>1079</v>
      </c>
      <c r="DP23" s="396" t="s">
        <v>1080</v>
      </c>
      <c r="DQ23" s="396" t="s">
        <v>1080</v>
      </c>
      <c r="DR23" s="474"/>
      <c r="DS23" s="431">
        <v>11.455</v>
      </c>
      <c r="DT23" s="432" t="s">
        <v>962</v>
      </c>
      <c r="DU23" s="433">
        <v>0.95499999999999996</v>
      </c>
      <c r="DV23" s="475"/>
      <c r="DW23" s="435">
        <v>98.1</v>
      </c>
      <c r="DX23" s="436">
        <v>7.72</v>
      </c>
      <c r="DY23" s="436">
        <v>1.41</v>
      </c>
      <c r="DZ23" s="436">
        <v>2.57</v>
      </c>
      <c r="EA23" s="407" t="s">
        <v>1077</v>
      </c>
      <c r="EB23" s="407" t="s">
        <v>1077</v>
      </c>
      <c r="EC23" s="407" t="s">
        <v>1083</v>
      </c>
      <c r="ED23" s="407" t="s">
        <v>1083</v>
      </c>
      <c r="EE23" s="407" t="s">
        <v>1079</v>
      </c>
      <c r="EF23" s="407" t="s">
        <v>1080</v>
      </c>
      <c r="EG23" s="434" t="s">
        <v>1078</v>
      </c>
      <c r="EH23" s="476">
        <v>2.1800000000000002</v>
      </c>
      <c r="EI23" s="476" t="s">
        <v>1100</v>
      </c>
      <c r="EJ23" s="477"/>
      <c r="EK23" s="437" t="s">
        <v>1083</v>
      </c>
      <c r="EL23" s="478">
        <v>44.4</v>
      </c>
      <c r="EM23" s="479"/>
      <c r="EN23" s="480" t="s">
        <v>957</v>
      </c>
      <c r="EO23" s="478">
        <v>53.5</v>
      </c>
      <c r="EP23" s="479"/>
      <c r="EQ23" s="480" t="s">
        <v>957</v>
      </c>
      <c r="ER23" s="440" t="s">
        <v>1078</v>
      </c>
    </row>
    <row r="24" spans="1:148" s="397" customFormat="1" ht="24" customHeight="1">
      <c r="A24" s="2938" t="s">
        <v>1204</v>
      </c>
      <c r="B24" s="462" t="s">
        <v>1205</v>
      </c>
      <c r="C24" s="462" t="s">
        <v>1206</v>
      </c>
      <c r="D24" s="484" t="s">
        <v>638</v>
      </c>
      <c r="E24" s="464" t="s">
        <v>1086</v>
      </c>
      <c r="F24" s="465" t="s">
        <v>3488</v>
      </c>
      <c r="G24" s="466">
        <v>1040</v>
      </c>
      <c r="H24" s="467" t="s">
        <v>1207</v>
      </c>
      <c r="I24" s="467" t="s">
        <v>1208</v>
      </c>
      <c r="J24" s="485" t="s">
        <v>1209</v>
      </c>
      <c r="K24" s="485" t="s">
        <v>1210</v>
      </c>
      <c r="L24" s="485" t="s">
        <v>1211</v>
      </c>
      <c r="M24" s="467" t="s">
        <v>63</v>
      </c>
      <c r="N24" s="467" t="s">
        <v>63</v>
      </c>
      <c r="O24" s="467" t="s">
        <v>63</v>
      </c>
      <c r="P24" s="467" t="s">
        <v>957</v>
      </c>
      <c r="Q24" s="467" t="s">
        <v>63</v>
      </c>
      <c r="R24" s="467" t="s">
        <v>63</v>
      </c>
      <c r="S24" s="467"/>
      <c r="T24" s="467"/>
      <c r="U24" s="411">
        <v>32.659999999999997</v>
      </c>
      <c r="V24" s="412" t="s">
        <v>988</v>
      </c>
      <c r="W24" s="413">
        <v>0.90700000000000003</v>
      </c>
      <c r="X24" s="414">
        <v>22.246299999999998</v>
      </c>
      <c r="Y24" s="415" t="s">
        <v>988</v>
      </c>
      <c r="Z24" s="416">
        <v>0.92700000000000005</v>
      </c>
      <c r="AA24" s="417">
        <v>10.14</v>
      </c>
      <c r="AB24" s="418" t="s">
        <v>960</v>
      </c>
      <c r="AC24" s="419">
        <v>0.84499999999999997</v>
      </c>
      <c r="AD24" s="470"/>
      <c r="AE24" s="421">
        <v>277.5</v>
      </c>
      <c r="AF24" s="411">
        <v>0.41</v>
      </c>
      <c r="AG24" s="411">
        <v>1.19</v>
      </c>
      <c r="AH24" s="411">
        <v>28.66</v>
      </c>
      <c r="AI24" s="411">
        <v>44.43</v>
      </c>
      <c r="AJ24" s="411">
        <v>32.58</v>
      </c>
      <c r="AK24" s="411">
        <v>0.43</v>
      </c>
      <c r="AL24" s="411">
        <v>0.18</v>
      </c>
      <c r="AM24" s="411">
        <v>0.61</v>
      </c>
      <c r="AN24" s="411">
        <v>0.3</v>
      </c>
      <c r="AO24" s="411">
        <v>0.63</v>
      </c>
      <c r="AP24" s="411">
        <v>0.28999999999999998</v>
      </c>
      <c r="AQ24" s="422">
        <v>0</v>
      </c>
      <c r="AR24" s="422">
        <v>23</v>
      </c>
      <c r="AS24" s="422">
        <v>55</v>
      </c>
      <c r="AT24" s="422">
        <v>0</v>
      </c>
      <c r="AU24" s="423">
        <v>10.2463</v>
      </c>
      <c r="AV24" s="424" t="s">
        <v>960</v>
      </c>
      <c r="AW24" s="425">
        <v>0.85399999999999998</v>
      </c>
      <c r="AX24" s="471"/>
      <c r="AY24" s="472">
        <v>491.7</v>
      </c>
      <c r="AZ24" s="414">
        <v>0.88</v>
      </c>
      <c r="BA24" s="414">
        <v>1.1000000000000001</v>
      </c>
      <c r="BB24" s="414">
        <v>16.440000000000001</v>
      </c>
      <c r="BC24" s="414">
        <v>45.74</v>
      </c>
      <c r="BD24" s="414">
        <v>27.23</v>
      </c>
      <c r="BE24" s="414">
        <v>0.95</v>
      </c>
      <c r="BF24" s="414">
        <v>0.46</v>
      </c>
      <c r="BG24" s="414">
        <v>0.62</v>
      </c>
      <c r="BH24" s="414">
        <v>0.42</v>
      </c>
      <c r="BI24" s="414">
        <v>0.38</v>
      </c>
      <c r="BJ24" s="414">
        <v>0.42</v>
      </c>
      <c r="BK24" s="395" t="s">
        <v>1077</v>
      </c>
      <c r="BL24" s="395" t="s">
        <v>1077</v>
      </c>
      <c r="BM24" s="395" t="s">
        <v>1078</v>
      </c>
      <c r="BN24" s="395" t="s">
        <v>1078</v>
      </c>
      <c r="BO24" s="395" t="s">
        <v>1077</v>
      </c>
      <c r="BP24" s="395" t="s">
        <v>1077</v>
      </c>
      <c r="BQ24" s="395" t="s">
        <v>1078</v>
      </c>
      <c r="BR24" s="395" t="s">
        <v>1078</v>
      </c>
      <c r="BS24" s="395" t="s">
        <v>1079</v>
      </c>
      <c r="BT24" s="395" t="s">
        <v>1080</v>
      </c>
      <c r="BU24" s="395" t="s">
        <v>1080</v>
      </c>
      <c r="BV24" s="473"/>
      <c r="BW24" s="417">
        <v>10.52</v>
      </c>
      <c r="BX24" s="418" t="s">
        <v>1203</v>
      </c>
      <c r="BY24" s="419">
        <v>0.877</v>
      </c>
      <c r="BZ24" s="470"/>
      <c r="CA24" s="421">
        <v>285.5</v>
      </c>
      <c r="CB24" s="411">
        <v>0.43</v>
      </c>
      <c r="CC24" s="411">
        <v>1.39</v>
      </c>
      <c r="CD24" s="411">
        <v>16.7</v>
      </c>
      <c r="CE24" s="411">
        <v>40.909999999999997</v>
      </c>
      <c r="CF24" s="411">
        <v>31.83</v>
      </c>
      <c r="CG24" s="411">
        <v>2.0499999999999998</v>
      </c>
      <c r="CH24" s="411">
        <v>0.33</v>
      </c>
      <c r="CI24" s="411">
        <v>0.39</v>
      </c>
      <c r="CJ24" s="411">
        <v>0.49</v>
      </c>
      <c r="CK24" s="411">
        <v>0.22</v>
      </c>
      <c r="CL24" s="411">
        <v>0.28999999999999998</v>
      </c>
      <c r="CM24" s="422">
        <v>20</v>
      </c>
      <c r="CN24" s="422">
        <v>47</v>
      </c>
      <c r="CO24" s="422">
        <v>85</v>
      </c>
      <c r="CP24" s="422">
        <v>0</v>
      </c>
      <c r="CQ24" s="423">
        <v>11.14</v>
      </c>
      <c r="CR24" s="424" t="s">
        <v>962</v>
      </c>
      <c r="CS24" s="425">
        <v>0.92800000000000005</v>
      </c>
      <c r="CT24" s="471"/>
      <c r="CU24" s="472">
        <v>312.5</v>
      </c>
      <c r="CV24" s="414">
        <v>0.88</v>
      </c>
      <c r="CW24" s="414">
        <v>1.48</v>
      </c>
      <c r="CX24" s="414">
        <v>9.9499999999999993</v>
      </c>
      <c r="CY24" s="414">
        <v>32.43</v>
      </c>
      <c r="CZ24" s="414">
        <v>27.13</v>
      </c>
      <c r="DA24" s="414">
        <v>1.1299999999999999</v>
      </c>
      <c r="DB24" s="414">
        <v>0.05</v>
      </c>
      <c r="DC24" s="414">
        <v>0.49</v>
      </c>
      <c r="DD24" s="414">
        <v>0.2</v>
      </c>
      <c r="DE24" s="414">
        <v>0.2</v>
      </c>
      <c r="DF24" s="414">
        <v>0.22</v>
      </c>
      <c r="DG24" s="396" t="s">
        <v>1077</v>
      </c>
      <c r="DH24" s="396" t="s">
        <v>1077</v>
      </c>
      <c r="DI24" s="396" t="s">
        <v>1078</v>
      </c>
      <c r="DJ24" s="396" t="s">
        <v>1078</v>
      </c>
      <c r="DK24" s="396" t="s">
        <v>1077</v>
      </c>
      <c r="DL24" s="396" t="s">
        <v>1077</v>
      </c>
      <c r="DM24" s="396" t="s">
        <v>1078</v>
      </c>
      <c r="DN24" s="396" t="s">
        <v>1078</v>
      </c>
      <c r="DO24" s="396" t="s">
        <v>1079</v>
      </c>
      <c r="DP24" s="396" t="s">
        <v>1080</v>
      </c>
      <c r="DQ24" s="396" t="s">
        <v>1080</v>
      </c>
      <c r="DR24" s="474"/>
      <c r="DS24" s="431">
        <v>12</v>
      </c>
      <c r="DT24" s="432" t="s">
        <v>962</v>
      </c>
      <c r="DU24" s="433">
        <v>1</v>
      </c>
      <c r="DV24" s="475"/>
      <c r="DW24" s="435">
        <v>568.70000000000005</v>
      </c>
      <c r="DX24" s="436">
        <v>10.98</v>
      </c>
      <c r="DY24" s="436">
        <v>0.84</v>
      </c>
      <c r="DZ24" s="436">
        <v>2.91</v>
      </c>
      <c r="EA24" s="407" t="s">
        <v>1077</v>
      </c>
      <c r="EB24" s="407" t="s">
        <v>1077</v>
      </c>
      <c r="EC24" s="407" t="s">
        <v>1078</v>
      </c>
      <c r="ED24" s="407" t="s">
        <v>1078</v>
      </c>
      <c r="EE24" s="407" t="s">
        <v>1079</v>
      </c>
      <c r="EF24" s="407" t="s">
        <v>1080</v>
      </c>
      <c r="EG24" s="434" t="s">
        <v>1078</v>
      </c>
      <c r="EH24" s="476">
        <v>2.4500000000000002</v>
      </c>
      <c r="EI24" s="476" t="s">
        <v>1100</v>
      </c>
      <c r="EJ24" s="477"/>
      <c r="EK24" s="437" t="s">
        <v>1083</v>
      </c>
      <c r="EL24" s="478">
        <v>43.9</v>
      </c>
      <c r="EM24" s="479"/>
      <c r="EN24" s="480" t="s">
        <v>957</v>
      </c>
      <c r="EO24" s="478">
        <v>51.5</v>
      </c>
      <c r="EP24" s="479"/>
      <c r="EQ24" s="480" t="s">
        <v>957</v>
      </c>
      <c r="ER24" s="440" t="s">
        <v>1078</v>
      </c>
    </row>
    <row r="25" spans="1:148" s="397" customFormat="1" ht="24" customHeight="1">
      <c r="A25" s="2984"/>
      <c r="B25" s="462" t="s">
        <v>1212</v>
      </c>
      <c r="C25" s="462" t="s">
        <v>1206</v>
      </c>
      <c r="D25" s="463" t="s">
        <v>648</v>
      </c>
      <c r="E25" s="464" t="s">
        <v>1086</v>
      </c>
      <c r="F25" s="465" t="s">
        <v>1213</v>
      </c>
      <c r="G25" s="466">
        <v>1120</v>
      </c>
      <c r="H25" s="467" t="s">
        <v>1214</v>
      </c>
      <c r="I25" s="467" t="s">
        <v>1215</v>
      </c>
      <c r="J25" s="485" t="s">
        <v>1216</v>
      </c>
      <c r="K25" s="485" t="s">
        <v>1217</v>
      </c>
      <c r="L25" s="485" t="s">
        <v>1218</v>
      </c>
      <c r="M25" s="467" t="s">
        <v>63</v>
      </c>
      <c r="N25" s="467" t="s">
        <v>63</v>
      </c>
      <c r="O25" s="467" t="s">
        <v>957</v>
      </c>
      <c r="P25" s="467" t="s">
        <v>957</v>
      </c>
      <c r="Q25" s="467" t="s">
        <v>63</v>
      </c>
      <c r="R25" s="467" t="s">
        <v>63</v>
      </c>
      <c r="S25" s="467"/>
      <c r="T25" s="467"/>
      <c r="U25" s="411">
        <v>27.5</v>
      </c>
      <c r="V25" s="412" t="s">
        <v>958</v>
      </c>
      <c r="W25" s="413">
        <v>0.76400000000000001</v>
      </c>
      <c r="X25" s="414">
        <v>19.127089999999999</v>
      </c>
      <c r="Y25" s="415" t="s">
        <v>958</v>
      </c>
      <c r="Z25" s="416">
        <v>0.79700000000000004</v>
      </c>
      <c r="AA25" s="417">
        <v>8.94</v>
      </c>
      <c r="AB25" s="418" t="s">
        <v>968</v>
      </c>
      <c r="AC25" s="419">
        <v>0.745</v>
      </c>
      <c r="AD25" s="470"/>
      <c r="AE25" s="421">
        <v>346.7</v>
      </c>
      <c r="AF25" s="411">
        <v>0.83</v>
      </c>
      <c r="AG25" s="411">
        <v>1.36</v>
      </c>
      <c r="AH25" s="411">
        <v>11.11</v>
      </c>
      <c r="AI25" s="411">
        <v>39.54</v>
      </c>
      <c r="AJ25" s="411">
        <v>35.33</v>
      </c>
      <c r="AK25" s="411">
        <v>0.43</v>
      </c>
      <c r="AL25" s="411">
        <v>0.93</v>
      </c>
      <c r="AM25" s="411">
        <v>0.63</v>
      </c>
      <c r="AN25" s="411">
        <v>0.26</v>
      </c>
      <c r="AO25" s="411">
        <v>0.85</v>
      </c>
      <c r="AP25" s="411">
        <v>0.42</v>
      </c>
      <c r="AQ25" s="422">
        <v>18</v>
      </c>
      <c r="AR25" s="422">
        <v>29</v>
      </c>
      <c r="AS25" s="422">
        <v>142</v>
      </c>
      <c r="AT25" s="422">
        <v>58</v>
      </c>
      <c r="AU25" s="423">
        <v>9.99709</v>
      </c>
      <c r="AV25" s="424" t="s">
        <v>960</v>
      </c>
      <c r="AW25" s="425">
        <v>0.83299999999999996</v>
      </c>
      <c r="AX25" s="471"/>
      <c r="AY25" s="472">
        <v>507.1</v>
      </c>
      <c r="AZ25" s="414">
        <v>1.37</v>
      </c>
      <c r="BA25" s="414">
        <v>1.96</v>
      </c>
      <c r="BB25" s="414">
        <v>12.54</v>
      </c>
      <c r="BC25" s="414">
        <v>36.04</v>
      </c>
      <c r="BD25" s="414">
        <v>30.05</v>
      </c>
      <c r="BE25" s="414">
        <v>0.54</v>
      </c>
      <c r="BF25" s="414">
        <v>1.6</v>
      </c>
      <c r="BG25" s="414">
        <v>0.86</v>
      </c>
      <c r="BH25" s="414">
        <v>0.34</v>
      </c>
      <c r="BI25" s="414">
        <v>0.6</v>
      </c>
      <c r="BJ25" s="414">
        <v>0.34</v>
      </c>
      <c r="BK25" s="395" t="s">
        <v>1077</v>
      </c>
      <c r="BL25" s="395" t="s">
        <v>1077</v>
      </c>
      <c r="BM25" s="395" t="s">
        <v>1078</v>
      </c>
      <c r="BN25" s="395" t="s">
        <v>1078</v>
      </c>
      <c r="BO25" s="395" t="s">
        <v>1077</v>
      </c>
      <c r="BP25" s="395" t="s">
        <v>1077</v>
      </c>
      <c r="BQ25" s="395" t="s">
        <v>1078</v>
      </c>
      <c r="BR25" s="395" t="s">
        <v>1078</v>
      </c>
      <c r="BS25" s="395" t="s">
        <v>1079</v>
      </c>
      <c r="BT25" s="395" t="s">
        <v>1080</v>
      </c>
      <c r="BU25" s="395" t="s">
        <v>1080</v>
      </c>
      <c r="BV25" s="473"/>
      <c r="BW25" s="417">
        <v>9.4340600000000006</v>
      </c>
      <c r="BX25" s="418" t="s">
        <v>960</v>
      </c>
      <c r="BY25" s="419">
        <v>0.78600000000000003</v>
      </c>
      <c r="BZ25" s="470"/>
      <c r="CA25" s="421">
        <v>395.4</v>
      </c>
      <c r="CB25" s="411">
        <v>0.37</v>
      </c>
      <c r="CC25" s="411">
        <v>1.64</v>
      </c>
      <c r="CD25" s="411">
        <v>9.8800000000000008</v>
      </c>
      <c r="CE25" s="411">
        <v>46.47</v>
      </c>
      <c r="CF25" s="411">
        <v>28.43</v>
      </c>
      <c r="CG25" s="411">
        <v>1.49</v>
      </c>
      <c r="CH25" s="411">
        <v>1.39</v>
      </c>
      <c r="CI25" s="411">
        <v>0.38</v>
      </c>
      <c r="CJ25" s="411">
        <v>0.55000000000000004</v>
      </c>
      <c r="CK25" s="411">
        <v>0.73</v>
      </c>
      <c r="CL25" s="411">
        <v>0.49</v>
      </c>
      <c r="CM25" s="422">
        <v>49</v>
      </c>
      <c r="CN25" s="422">
        <v>27</v>
      </c>
      <c r="CO25" s="422">
        <v>151</v>
      </c>
      <c r="CP25" s="422">
        <v>16</v>
      </c>
      <c r="CQ25" s="423">
        <v>11.08</v>
      </c>
      <c r="CR25" s="424" t="s">
        <v>962</v>
      </c>
      <c r="CS25" s="425">
        <v>0.92300000000000004</v>
      </c>
      <c r="CT25" s="471"/>
      <c r="CU25" s="472">
        <v>255.1</v>
      </c>
      <c r="CV25" s="414">
        <v>1.25</v>
      </c>
      <c r="CW25" s="414">
        <v>1.5</v>
      </c>
      <c r="CX25" s="414">
        <v>8.56</v>
      </c>
      <c r="CY25" s="414">
        <v>30.38</v>
      </c>
      <c r="CZ25" s="414">
        <v>29.02</v>
      </c>
      <c r="DA25" s="414">
        <v>1.81</v>
      </c>
      <c r="DB25" s="414">
        <v>0.33</v>
      </c>
      <c r="DC25" s="414">
        <v>0.22</v>
      </c>
      <c r="DD25" s="414">
        <v>0.33</v>
      </c>
      <c r="DE25" s="414">
        <v>0.34</v>
      </c>
      <c r="DF25" s="414">
        <v>0.15</v>
      </c>
      <c r="DG25" s="396" t="s">
        <v>1077</v>
      </c>
      <c r="DH25" s="396" t="s">
        <v>1116</v>
      </c>
      <c r="DI25" s="396" t="s">
        <v>1083</v>
      </c>
      <c r="DJ25" s="396" t="s">
        <v>1083</v>
      </c>
      <c r="DK25" s="396" t="s">
        <v>1077</v>
      </c>
      <c r="DL25" s="396" t="s">
        <v>1077</v>
      </c>
      <c r="DM25" s="396" t="s">
        <v>1083</v>
      </c>
      <c r="DN25" s="396" t="s">
        <v>1083</v>
      </c>
      <c r="DO25" s="396" t="s">
        <v>1079</v>
      </c>
      <c r="DP25" s="396" t="s">
        <v>1080</v>
      </c>
      <c r="DQ25" s="396" t="s">
        <v>1080</v>
      </c>
      <c r="DR25" s="474"/>
      <c r="DS25" s="431">
        <v>9.1300000000000008</v>
      </c>
      <c r="DT25" s="432" t="s">
        <v>960</v>
      </c>
      <c r="DU25" s="433">
        <v>0.76100000000000001</v>
      </c>
      <c r="DV25" s="475"/>
      <c r="DW25" s="435">
        <v>125.3</v>
      </c>
      <c r="DX25" s="436">
        <v>31.96</v>
      </c>
      <c r="DY25" s="436">
        <v>1.6</v>
      </c>
      <c r="DZ25" s="436">
        <v>3.12</v>
      </c>
      <c r="EA25" s="407" t="s">
        <v>1077</v>
      </c>
      <c r="EB25" s="407" t="s">
        <v>1077</v>
      </c>
      <c r="EC25" s="407" t="s">
        <v>1078</v>
      </c>
      <c r="ED25" s="407" t="s">
        <v>1078</v>
      </c>
      <c r="EE25" s="407" t="s">
        <v>1079</v>
      </c>
      <c r="EF25" s="407" t="s">
        <v>1080</v>
      </c>
      <c r="EG25" s="434" t="s">
        <v>1078</v>
      </c>
      <c r="EH25" s="476">
        <v>2.34</v>
      </c>
      <c r="EI25" s="476" t="s">
        <v>1100</v>
      </c>
      <c r="EJ25" s="477"/>
      <c r="EK25" s="437" t="s">
        <v>1083</v>
      </c>
      <c r="EL25" s="478">
        <v>45.4</v>
      </c>
      <c r="EM25" s="479" t="s">
        <v>588</v>
      </c>
      <c r="EN25" s="480" t="s">
        <v>957</v>
      </c>
      <c r="EO25" s="478">
        <v>59.2</v>
      </c>
      <c r="EP25" s="479"/>
      <c r="EQ25" s="480" t="s">
        <v>957</v>
      </c>
      <c r="ER25" s="440" t="s">
        <v>1135</v>
      </c>
    </row>
    <row r="26" spans="1:148"/>
  </sheetData>
  <mergeCells count="136">
    <mergeCell ref="F1:F5"/>
    <mergeCell ref="H1:I5"/>
    <mergeCell ref="M3:M5"/>
    <mergeCell ref="N3:O4"/>
    <mergeCell ref="BI3:BJ4"/>
    <mergeCell ref="AK2:AP2"/>
    <mergeCell ref="DZ2:DZ4"/>
    <mergeCell ref="EK4:EK5"/>
    <mergeCell ref="BC2:BD2"/>
    <mergeCell ref="BE2:BJ2"/>
    <mergeCell ref="J1:L4"/>
    <mergeCell ref="M1:R2"/>
    <mergeCell ref="S1:S5"/>
    <mergeCell ref="P3:P5"/>
    <mergeCell ref="Q3:Q5"/>
    <mergeCell ref="R3:R5"/>
    <mergeCell ref="T1:T5"/>
    <mergeCell ref="U1:Z2"/>
    <mergeCell ref="AA1:BV1"/>
    <mergeCell ref="U3:W4"/>
    <mergeCell ref="BG3:BH4"/>
    <mergeCell ref="BK3:BN3"/>
    <mergeCell ref="DA3:DB4"/>
    <mergeCell ref="DG4:DH4"/>
    <mergeCell ref="ER4:ER5"/>
    <mergeCell ref="EL5:EM5"/>
    <mergeCell ref="EO5:EP5"/>
    <mergeCell ref="DI4:DJ4"/>
    <mergeCell ref="DK4:DL4"/>
    <mergeCell ref="DM4:DN4"/>
    <mergeCell ref="EA4:EB4"/>
    <mergeCell ref="EC4:ED4"/>
    <mergeCell ref="EH4:EH5"/>
    <mergeCell ref="DS3:DV4"/>
    <mergeCell ref="EA3:ED3"/>
    <mergeCell ref="DO2:DO5"/>
    <mergeCell ref="DP2:DQ4"/>
    <mergeCell ref="EK1:ER3"/>
    <mergeCell ref="EA2:ED2"/>
    <mergeCell ref="EE2:EE5"/>
    <mergeCell ref="EF2:EF4"/>
    <mergeCell ref="EG2:EG5"/>
    <mergeCell ref="DX2:DX4"/>
    <mergeCell ref="DY2:DY4"/>
    <mergeCell ref="BW1:DR1"/>
    <mergeCell ref="DS1:EG1"/>
    <mergeCell ref="CE3:CE4"/>
    <mergeCell ref="CY3:CY4"/>
    <mergeCell ref="EL4:EN4"/>
    <mergeCell ref="EO4:EQ4"/>
    <mergeCell ref="A4:A5"/>
    <mergeCell ref="A1:A3"/>
    <mergeCell ref="AA2:AD2"/>
    <mergeCell ref="AF2:AH2"/>
    <mergeCell ref="AI2:AJ2"/>
    <mergeCell ref="BT2:BU4"/>
    <mergeCell ref="EI4:EI5"/>
    <mergeCell ref="AH3:AH4"/>
    <mergeCell ref="BC3:BC4"/>
    <mergeCell ref="DW2:DW4"/>
    <mergeCell ref="BE3:BF4"/>
    <mergeCell ref="CM3:CN4"/>
    <mergeCell ref="BV2:BV5"/>
    <mergeCell ref="BO3:BR3"/>
    <mergeCell ref="BW3:BZ4"/>
    <mergeCell ref="CA3:CA4"/>
    <mergeCell ref="DR2:DR5"/>
    <mergeCell ref="G1:G5"/>
    <mergeCell ref="B1:B5"/>
    <mergeCell ref="C1:C5"/>
    <mergeCell ref="D1:D5"/>
    <mergeCell ref="E1:E5"/>
    <mergeCell ref="A6:A9"/>
    <mergeCell ref="A10:A13"/>
    <mergeCell ref="A14:A16"/>
    <mergeCell ref="A17:A19"/>
    <mergeCell ref="A20:A23"/>
    <mergeCell ref="A24:A25"/>
    <mergeCell ref="BD3:BD4"/>
    <mergeCell ref="AS3:AT4"/>
    <mergeCell ref="AU3:AX4"/>
    <mergeCell ref="AY3:AY4"/>
    <mergeCell ref="AZ3:AZ4"/>
    <mergeCell ref="BA3:BA4"/>
    <mergeCell ref="BB3:BB4"/>
    <mergeCell ref="AI3:AI4"/>
    <mergeCell ref="AJ3:AJ4"/>
    <mergeCell ref="AK3:AL4"/>
    <mergeCell ref="AM3:AN4"/>
    <mergeCell ref="AO3:AP4"/>
    <mergeCell ref="AQ3:AR4"/>
    <mergeCell ref="X3:Z4"/>
    <mergeCell ref="AA3:AD4"/>
    <mergeCell ref="AE3:AE4"/>
    <mergeCell ref="AF3:AF4"/>
    <mergeCell ref="AG3:AG4"/>
    <mergeCell ref="AQ2:AT2"/>
    <mergeCell ref="AU2:AX2"/>
    <mergeCell ref="CW3:CW4"/>
    <mergeCell ref="CX3:CX4"/>
    <mergeCell ref="AZ2:BB2"/>
    <mergeCell ref="DS2:DV2"/>
    <mergeCell ref="CV2:CX2"/>
    <mergeCell ref="CY2:CZ2"/>
    <mergeCell ref="DA2:DF2"/>
    <mergeCell ref="DG2:DN2"/>
    <mergeCell ref="DC3:DD4"/>
    <mergeCell ref="BW2:BZ2"/>
    <mergeCell ref="CB2:CD2"/>
    <mergeCell ref="CE2:CF2"/>
    <mergeCell ref="CD3:CD4"/>
    <mergeCell ref="CG2:CL2"/>
    <mergeCell ref="CM2:CP2"/>
    <mergeCell ref="CQ2:CT2"/>
    <mergeCell ref="CC3:CC4"/>
    <mergeCell ref="DE3:DF4"/>
    <mergeCell ref="DG3:DJ3"/>
    <mergeCell ref="CZ3:CZ4"/>
    <mergeCell ref="CF3:CF4"/>
    <mergeCell ref="CG3:CH4"/>
    <mergeCell ref="DK3:DN3"/>
    <mergeCell ref="BK4:BL4"/>
    <mergeCell ref="BM4:BN4"/>
    <mergeCell ref="BO4:BP4"/>
    <mergeCell ref="BQ4:BR4"/>
    <mergeCell ref="BK2:BR2"/>
    <mergeCell ref="BS2:BS5"/>
    <mergeCell ref="CB3:CB4"/>
    <mergeCell ref="EH1:EJ3"/>
    <mergeCell ref="EJ4:EJ5"/>
    <mergeCell ref="CI3:CJ4"/>
    <mergeCell ref="CK3:CL4"/>
    <mergeCell ref="CO3:CP4"/>
    <mergeCell ref="CQ3:CT4"/>
    <mergeCell ref="CU3:CU4"/>
    <mergeCell ref="CV3:CV4"/>
  </mergeCells>
  <phoneticPr fontId="1"/>
  <hyperlinks>
    <hyperlink ref="A1:A3" location="目次・索引!B1" display="索引へ戻る" xr:uid="{00000000-0004-0000-0500-000000000000}"/>
  </hyperlinks>
  <printOptions horizontalCentered="1"/>
  <pageMargins left="0.39370078740157483" right="0.39370078740157483" top="0.39370078740157483" bottom="0.39370078740157483" header="0.51181102362204722" footer="0.51181102362204722"/>
  <pageSetup paperSize="9" scale="92" orientation="landscape" r:id="rId1"/>
  <headerFooter alignWithMargins="0"/>
  <rowBreaks count="1" manualBreakCount="1">
    <brk id="26" max="147" man="1"/>
  </rowBreaks>
  <colBreaks count="6" manualBreakCount="6">
    <brk id="9" max="24" man="1"/>
    <brk id="54" max="24" man="1"/>
    <brk id="78" max="24" man="1"/>
    <brk id="102" max="24" man="1"/>
    <brk id="122" max="24" man="1"/>
    <brk id="140" max="24"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X29"/>
  <sheetViews>
    <sheetView showGridLines="0" showRowColHeaders="0" zoomScaleNormal="100" zoomScaleSheetLayoutView="100" workbookViewId="0">
      <pane xSplit="2" ySplit="5" topLeftCell="C6" activePane="bottomRight" state="frozen"/>
      <selection pane="topRight" activeCell="C1" sqref="C1"/>
      <selection pane="bottomLeft" activeCell="A6" sqref="A6"/>
      <selection pane="bottomRight" sqref="A1:A3"/>
    </sheetView>
  </sheetViews>
  <sheetFormatPr defaultColWidth="0" defaultRowHeight="12" zeroHeight="1"/>
  <cols>
    <col min="1" max="1" width="11.625" style="456" customWidth="1"/>
    <col min="2" max="2" width="12.5" style="457" bestFit="1" customWidth="1"/>
    <col min="3" max="3" width="14.5" style="457" customWidth="1"/>
    <col min="4" max="4" width="21.625" style="456" bestFit="1" customWidth="1"/>
    <col min="5" max="5" width="15.125" style="456" bestFit="1" customWidth="1"/>
    <col min="6" max="6" width="11.625" style="457" customWidth="1"/>
    <col min="7" max="7" width="5.125" style="458" customWidth="1"/>
    <col min="8" max="8" width="11.625" style="456" customWidth="1"/>
    <col min="9" max="9" width="22.625" style="456" customWidth="1"/>
    <col min="10" max="12" width="5.5" style="459" customWidth="1"/>
    <col min="13" max="13" width="3.875" style="456" customWidth="1"/>
    <col min="14" max="15" width="5.125" style="456" customWidth="1"/>
    <col min="16" max="16" width="4.625" style="456" customWidth="1"/>
    <col min="17" max="18" width="5.125" style="456" customWidth="1"/>
    <col min="19" max="19" width="11.625" style="456" customWidth="1"/>
    <col min="20" max="20" width="5.5" style="456" customWidth="1"/>
    <col min="21" max="21" width="7.125" style="457" customWidth="1"/>
    <col min="22" max="22" width="10.125" style="456" customWidth="1"/>
    <col min="23" max="23" width="5.375" style="457" customWidth="1"/>
    <col min="24" max="24" width="7.125" style="457" customWidth="1"/>
    <col min="25" max="25" width="10.125" style="456" customWidth="1"/>
    <col min="26" max="26" width="5.375" style="457" customWidth="1"/>
    <col min="27" max="27" width="5.5" style="457" customWidth="1"/>
    <col min="28" max="28" width="5.125" style="456" customWidth="1"/>
    <col min="29" max="29" width="5.625" style="456" customWidth="1"/>
    <col min="30" max="30" width="9.625" style="456" customWidth="1"/>
    <col min="31" max="46" width="5.125" style="456" customWidth="1"/>
    <col min="47" max="47" width="5.5" style="456" customWidth="1"/>
    <col min="48" max="48" width="5.125" style="456" customWidth="1"/>
    <col min="49" max="49" width="5.625" style="456" customWidth="1"/>
    <col min="50" max="50" width="9.625" style="456" customWidth="1"/>
    <col min="51" max="62" width="5.125" style="456" customWidth="1"/>
    <col min="63" max="63" width="4.125" style="457" bestFit="1" customWidth="1"/>
    <col min="64" max="70" width="4.125" style="457" customWidth="1"/>
    <col min="71" max="71" width="4.125" style="456" customWidth="1"/>
    <col min="72" max="73" width="5.625" style="456" customWidth="1"/>
    <col min="74" max="74" width="6" style="456" customWidth="1"/>
    <col min="75" max="75" width="5.5" style="456" customWidth="1"/>
    <col min="76" max="76" width="5.125" style="456" customWidth="1"/>
    <col min="77" max="77" width="5.625" style="456" customWidth="1"/>
    <col min="78" max="78" width="6.125" style="456" customWidth="1"/>
    <col min="79" max="94" width="5.125" style="456" customWidth="1"/>
    <col min="95" max="95" width="5.5" style="456" customWidth="1"/>
    <col min="96" max="96" width="5.125" style="456" customWidth="1"/>
    <col min="97" max="97" width="5.625" style="456" customWidth="1"/>
    <col min="98" max="98" width="6.375" style="456" customWidth="1"/>
    <col min="99" max="110" width="5.125" style="456" customWidth="1"/>
    <col min="111" max="119" width="4.125" style="456" customWidth="1"/>
    <col min="120" max="121" width="8" style="456" bestFit="1" customWidth="1"/>
    <col min="122" max="122" width="5.625" style="456" customWidth="1"/>
    <col min="123" max="123" width="5.5" style="456" customWidth="1"/>
    <col min="124" max="124" width="5.125" style="456" customWidth="1"/>
    <col min="125" max="125" width="5.625" style="456" customWidth="1"/>
    <col min="126" max="126" width="6.5" style="456" customWidth="1"/>
    <col min="127" max="130" width="5.125" style="456" customWidth="1"/>
    <col min="131" max="135" width="4.125" style="456" customWidth="1"/>
    <col min="136" max="136" width="8" style="456" bestFit="1" customWidth="1"/>
    <col min="137" max="137" width="10.375" style="456" bestFit="1" customWidth="1"/>
    <col min="138" max="139" width="5.125" style="456" customWidth="1"/>
    <col min="140" max="140" width="2" style="456" bestFit="1" customWidth="1"/>
    <col min="141" max="142" width="5.125" style="456" customWidth="1"/>
    <col min="143" max="143" width="2" style="456" bestFit="1" customWidth="1"/>
    <col min="144" max="144" width="5.125" style="456" customWidth="1"/>
    <col min="145" max="145" width="41.125" style="456" customWidth="1"/>
    <col min="146" max="146" width="8.625" style="456" customWidth="1"/>
    <col min="147" max="154" width="0" style="456" hidden="1" customWidth="1"/>
    <col min="155" max="16384" width="8.125" style="456" hidden="1"/>
  </cols>
  <sheetData>
    <row r="1" spans="1:145" s="394" customFormat="1" ht="12" customHeight="1" thickTop="1">
      <c r="A1" s="2731" t="s">
        <v>6893</v>
      </c>
      <c r="B1" s="2841" t="s">
        <v>494</v>
      </c>
      <c r="C1" s="2841" t="s">
        <v>495</v>
      </c>
      <c r="D1" s="2841" t="s">
        <v>893</v>
      </c>
      <c r="E1" s="2841" t="s">
        <v>497</v>
      </c>
      <c r="F1" s="2841" t="s">
        <v>498</v>
      </c>
      <c r="G1" s="2463" t="s">
        <v>894</v>
      </c>
      <c r="H1" s="2831" t="s">
        <v>895</v>
      </c>
      <c r="I1" s="2831"/>
      <c r="J1" s="2463" t="s">
        <v>896</v>
      </c>
      <c r="K1" s="2463"/>
      <c r="L1" s="2463"/>
      <c r="M1" s="2831" t="s">
        <v>502</v>
      </c>
      <c r="N1" s="2831"/>
      <c r="O1" s="2831"/>
      <c r="P1" s="2831"/>
      <c r="Q1" s="2831"/>
      <c r="R1" s="2831"/>
      <c r="S1" s="2828" t="s">
        <v>897</v>
      </c>
      <c r="T1" s="2977" t="s">
        <v>531</v>
      </c>
      <c r="U1" s="2794" t="s">
        <v>898</v>
      </c>
      <c r="V1" s="2794"/>
      <c r="W1" s="2794"/>
      <c r="X1" s="2794"/>
      <c r="Y1" s="2794"/>
      <c r="Z1" s="2794"/>
      <c r="AA1" s="2767" t="s">
        <v>504</v>
      </c>
      <c r="AB1" s="2767"/>
      <c r="AC1" s="2767"/>
      <c r="AD1" s="2767"/>
      <c r="AE1" s="2767"/>
      <c r="AF1" s="2767"/>
      <c r="AG1" s="2767"/>
      <c r="AH1" s="2767"/>
      <c r="AI1" s="2767"/>
      <c r="AJ1" s="2767"/>
      <c r="AK1" s="2767"/>
      <c r="AL1" s="2767"/>
      <c r="AM1" s="2767"/>
      <c r="AN1" s="2767"/>
      <c r="AO1" s="2767"/>
      <c r="AP1" s="2767"/>
      <c r="AQ1" s="2767"/>
      <c r="AR1" s="2767"/>
      <c r="AS1" s="2767"/>
      <c r="AT1" s="2767"/>
      <c r="AU1" s="2767"/>
      <c r="AV1" s="2767"/>
      <c r="AW1" s="2767"/>
      <c r="AX1" s="2767"/>
      <c r="AY1" s="2767"/>
      <c r="AZ1" s="2767"/>
      <c r="BA1" s="2767"/>
      <c r="BB1" s="2767"/>
      <c r="BC1" s="2767"/>
      <c r="BD1" s="2767"/>
      <c r="BE1" s="2767"/>
      <c r="BF1" s="2767"/>
      <c r="BG1" s="2767"/>
      <c r="BH1" s="2767"/>
      <c r="BI1" s="2767"/>
      <c r="BJ1" s="2767"/>
      <c r="BK1" s="2767"/>
      <c r="BL1" s="2767"/>
      <c r="BM1" s="2767"/>
      <c r="BN1" s="2767"/>
      <c r="BO1" s="2767"/>
      <c r="BP1" s="2767"/>
      <c r="BQ1" s="2767"/>
      <c r="BR1" s="2767"/>
      <c r="BS1" s="2767"/>
      <c r="BT1" s="2767"/>
      <c r="BU1" s="2767"/>
      <c r="BV1" s="2767"/>
      <c r="BW1" s="2764" t="s">
        <v>505</v>
      </c>
      <c r="BX1" s="2764"/>
      <c r="BY1" s="2764"/>
      <c r="BZ1" s="2764"/>
      <c r="CA1" s="2764"/>
      <c r="CB1" s="2764"/>
      <c r="CC1" s="2764"/>
      <c r="CD1" s="2764"/>
      <c r="CE1" s="2764"/>
      <c r="CF1" s="2764"/>
      <c r="CG1" s="2764"/>
      <c r="CH1" s="2764"/>
      <c r="CI1" s="2764"/>
      <c r="CJ1" s="2764"/>
      <c r="CK1" s="2764"/>
      <c r="CL1" s="2764"/>
      <c r="CM1" s="2764"/>
      <c r="CN1" s="2764"/>
      <c r="CO1" s="2764"/>
      <c r="CP1" s="2764"/>
      <c r="CQ1" s="2764"/>
      <c r="CR1" s="2764"/>
      <c r="CS1" s="2764"/>
      <c r="CT1" s="2764"/>
      <c r="CU1" s="2764"/>
      <c r="CV1" s="2764"/>
      <c r="CW1" s="2764"/>
      <c r="CX1" s="2764"/>
      <c r="CY1" s="2764"/>
      <c r="CZ1" s="2764"/>
      <c r="DA1" s="2764"/>
      <c r="DB1" s="2764"/>
      <c r="DC1" s="2764"/>
      <c r="DD1" s="2764"/>
      <c r="DE1" s="2764"/>
      <c r="DF1" s="2764"/>
      <c r="DG1" s="2764"/>
      <c r="DH1" s="2764"/>
      <c r="DI1" s="2764"/>
      <c r="DJ1" s="2764"/>
      <c r="DK1" s="2764"/>
      <c r="DL1" s="2764"/>
      <c r="DM1" s="2764"/>
      <c r="DN1" s="2764"/>
      <c r="DO1" s="2764"/>
      <c r="DP1" s="2764"/>
      <c r="DQ1" s="2764"/>
      <c r="DR1" s="2764"/>
      <c r="DS1" s="2765" t="s">
        <v>506</v>
      </c>
      <c r="DT1" s="2765"/>
      <c r="DU1" s="2765"/>
      <c r="DV1" s="2765"/>
      <c r="DW1" s="2765"/>
      <c r="DX1" s="2765"/>
      <c r="DY1" s="2765"/>
      <c r="DZ1" s="2765"/>
      <c r="EA1" s="2765"/>
      <c r="EB1" s="2765"/>
      <c r="EC1" s="2765"/>
      <c r="ED1" s="2765"/>
      <c r="EE1" s="2765"/>
      <c r="EF1" s="2765"/>
      <c r="EG1" s="2765"/>
      <c r="EH1" s="2917" t="s">
        <v>507</v>
      </c>
      <c r="EI1" s="2917"/>
      <c r="EJ1" s="2917"/>
      <c r="EK1" s="2917"/>
      <c r="EL1" s="2917"/>
      <c r="EM1" s="2917"/>
      <c r="EN1" s="2917"/>
      <c r="EO1" s="2917"/>
    </row>
    <row r="2" spans="1:145" s="394" customFormat="1" ht="12" customHeight="1">
      <c r="A2" s="2732"/>
      <c r="B2" s="2841"/>
      <c r="C2" s="2841"/>
      <c r="D2" s="2841"/>
      <c r="E2" s="2841"/>
      <c r="F2" s="2841"/>
      <c r="G2" s="2463"/>
      <c r="H2" s="2831"/>
      <c r="I2" s="2831"/>
      <c r="J2" s="2463"/>
      <c r="K2" s="2463"/>
      <c r="L2" s="2463"/>
      <c r="M2" s="2831"/>
      <c r="N2" s="2831"/>
      <c r="O2" s="2831"/>
      <c r="P2" s="2831"/>
      <c r="Q2" s="2831"/>
      <c r="R2" s="2831"/>
      <c r="S2" s="2829"/>
      <c r="T2" s="2977"/>
      <c r="U2" s="2794"/>
      <c r="V2" s="2794"/>
      <c r="W2" s="2794"/>
      <c r="X2" s="2794"/>
      <c r="Y2" s="2794"/>
      <c r="Z2" s="2794"/>
      <c r="AA2" s="2795" t="s">
        <v>509</v>
      </c>
      <c r="AB2" s="2795"/>
      <c r="AC2" s="2795"/>
      <c r="AD2" s="2795"/>
      <c r="AE2" s="395" t="s">
        <v>899</v>
      </c>
      <c r="AF2" s="2767" t="s">
        <v>900</v>
      </c>
      <c r="AG2" s="2767"/>
      <c r="AH2" s="2767"/>
      <c r="AI2" s="2767" t="s">
        <v>901</v>
      </c>
      <c r="AJ2" s="2767"/>
      <c r="AK2" s="2767" t="s">
        <v>902</v>
      </c>
      <c r="AL2" s="2767"/>
      <c r="AM2" s="2767"/>
      <c r="AN2" s="2767"/>
      <c r="AO2" s="2767"/>
      <c r="AP2" s="2767"/>
      <c r="AQ2" s="2767" t="s">
        <v>903</v>
      </c>
      <c r="AR2" s="2767"/>
      <c r="AS2" s="2767"/>
      <c r="AT2" s="2767"/>
      <c r="AU2" s="2795" t="s">
        <v>509</v>
      </c>
      <c r="AV2" s="2795"/>
      <c r="AW2" s="2795"/>
      <c r="AX2" s="2795"/>
      <c r="AY2" s="395" t="s">
        <v>899</v>
      </c>
      <c r="AZ2" s="2767" t="s">
        <v>900</v>
      </c>
      <c r="BA2" s="2767"/>
      <c r="BB2" s="2767"/>
      <c r="BC2" s="2767" t="s">
        <v>901</v>
      </c>
      <c r="BD2" s="2767"/>
      <c r="BE2" s="2767" t="s">
        <v>902</v>
      </c>
      <c r="BF2" s="2767"/>
      <c r="BG2" s="2767"/>
      <c r="BH2" s="2767"/>
      <c r="BI2" s="2767"/>
      <c r="BJ2" s="2767"/>
      <c r="BK2" s="2768" t="s">
        <v>515</v>
      </c>
      <c r="BL2" s="2768"/>
      <c r="BM2" s="2768"/>
      <c r="BN2" s="2768"/>
      <c r="BO2" s="2768"/>
      <c r="BP2" s="2768"/>
      <c r="BQ2" s="2768"/>
      <c r="BR2" s="2768"/>
      <c r="BS2" s="2766" t="s">
        <v>516</v>
      </c>
      <c r="BT2" s="2767" t="s">
        <v>517</v>
      </c>
      <c r="BU2" s="2767"/>
      <c r="BV2" s="2766" t="s">
        <v>518</v>
      </c>
      <c r="BW2" s="2821" t="s">
        <v>509</v>
      </c>
      <c r="BX2" s="2821"/>
      <c r="BY2" s="2821"/>
      <c r="BZ2" s="2821"/>
      <c r="CA2" s="396" t="s">
        <v>899</v>
      </c>
      <c r="CB2" s="2764" t="s">
        <v>900</v>
      </c>
      <c r="CC2" s="2764"/>
      <c r="CD2" s="2764"/>
      <c r="CE2" s="2764" t="s">
        <v>901</v>
      </c>
      <c r="CF2" s="2764"/>
      <c r="CG2" s="2764" t="s">
        <v>902</v>
      </c>
      <c r="CH2" s="2764"/>
      <c r="CI2" s="2764"/>
      <c r="CJ2" s="2764"/>
      <c r="CK2" s="2764"/>
      <c r="CL2" s="2764"/>
      <c r="CM2" s="2764" t="s">
        <v>903</v>
      </c>
      <c r="CN2" s="2764"/>
      <c r="CO2" s="2764"/>
      <c r="CP2" s="2764"/>
      <c r="CQ2" s="2821" t="s">
        <v>509</v>
      </c>
      <c r="CR2" s="2821"/>
      <c r="CS2" s="2821"/>
      <c r="CT2" s="2821"/>
      <c r="CU2" s="396" t="s">
        <v>899</v>
      </c>
      <c r="CV2" s="2764" t="s">
        <v>900</v>
      </c>
      <c r="CW2" s="2764"/>
      <c r="CX2" s="2764"/>
      <c r="CY2" s="2764" t="s">
        <v>901</v>
      </c>
      <c r="CZ2" s="2764"/>
      <c r="DA2" s="2764" t="s">
        <v>902</v>
      </c>
      <c r="DB2" s="2764"/>
      <c r="DC2" s="2764"/>
      <c r="DD2" s="2764"/>
      <c r="DE2" s="2764"/>
      <c r="DF2" s="2764"/>
      <c r="DG2" s="2787" t="s">
        <v>515</v>
      </c>
      <c r="DH2" s="2787"/>
      <c r="DI2" s="2787"/>
      <c r="DJ2" s="2787"/>
      <c r="DK2" s="2787"/>
      <c r="DL2" s="2787"/>
      <c r="DM2" s="2787"/>
      <c r="DN2" s="2787"/>
      <c r="DO2" s="2750" t="s">
        <v>516</v>
      </c>
      <c r="DP2" s="2764" t="s">
        <v>517</v>
      </c>
      <c r="DQ2" s="2764"/>
      <c r="DR2" s="2750" t="s">
        <v>518</v>
      </c>
      <c r="DS2" s="2786" t="s">
        <v>509</v>
      </c>
      <c r="DT2" s="2786"/>
      <c r="DU2" s="2786"/>
      <c r="DV2" s="2786"/>
      <c r="DW2" s="2759" t="s">
        <v>904</v>
      </c>
      <c r="DX2" s="2759" t="s">
        <v>905</v>
      </c>
      <c r="DY2" s="2759" t="s">
        <v>906</v>
      </c>
      <c r="DZ2" s="2759" t="s">
        <v>907</v>
      </c>
      <c r="EA2" s="2788" t="s">
        <v>515</v>
      </c>
      <c r="EB2" s="2788"/>
      <c r="EC2" s="2788"/>
      <c r="ED2" s="2788"/>
      <c r="EE2" s="2759" t="s">
        <v>516</v>
      </c>
      <c r="EF2" s="2765" t="s">
        <v>517</v>
      </c>
      <c r="EG2" s="2765" t="s">
        <v>518</v>
      </c>
      <c r="EH2" s="2917"/>
      <c r="EI2" s="2917"/>
      <c r="EJ2" s="2917"/>
      <c r="EK2" s="2917"/>
      <c r="EL2" s="2917"/>
      <c r="EM2" s="2917"/>
      <c r="EN2" s="2917"/>
      <c r="EO2" s="2917"/>
    </row>
    <row r="3" spans="1:145" s="394" customFormat="1" ht="12" customHeight="1" thickBot="1">
      <c r="A3" s="2733"/>
      <c r="B3" s="2841"/>
      <c r="C3" s="2841"/>
      <c r="D3" s="2841"/>
      <c r="E3" s="2841"/>
      <c r="F3" s="2841"/>
      <c r="G3" s="2463"/>
      <c r="H3" s="2831"/>
      <c r="I3" s="2831"/>
      <c r="J3" s="2463"/>
      <c r="K3" s="2463"/>
      <c r="L3" s="2463"/>
      <c r="M3" s="2831" t="s">
        <v>526</v>
      </c>
      <c r="N3" s="2831" t="s">
        <v>527</v>
      </c>
      <c r="O3" s="2831"/>
      <c r="P3" s="2933" t="s">
        <v>3536</v>
      </c>
      <c r="Q3" s="2933" t="s">
        <v>3534</v>
      </c>
      <c r="R3" s="2933" t="s">
        <v>3535</v>
      </c>
      <c r="S3" s="2829"/>
      <c r="T3" s="2977"/>
      <c r="U3" s="2794" t="s">
        <v>532</v>
      </c>
      <c r="V3" s="2794"/>
      <c r="W3" s="2794"/>
      <c r="X3" s="2794" t="s">
        <v>911</v>
      </c>
      <c r="Y3" s="2794"/>
      <c r="Z3" s="2794"/>
      <c r="AA3" s="2795" t="s">
        <v>532</v>
      </c>
      <c r="AB3" s="2795"/>
      <c r="AC3" s="2795"/>
      <c r="AD3" s="2795"/>
      <c r="AE3" s="2767" t="s">
        <v>912</v>
      </c>
      <c r="AF3" s="2766" t="s">
        <v>913</v>
      </c>
      <c r="AG3" s="2766" t="s">
        <v>914</v>
      </c>
      <c r="AH3" s="2766" t="s">
        <v>915</v>
      </c>
      <c r="AI3" s="2766" t="s">
        <v>916</v>
      </c>
      <c r="AJ3" s="2766" t="s">
        <v>917</v>
      </c>
      <c r="AK3" s="2766" t="s">
        <v>918</v>
      </c>
      <c r="AL3" s="2766"/>
      <c r="AM3" s="2767" t="s">
        <v>539</v>
      </c>
      <c r="AN3" s="2767"/>
      <c r="AO3" s="2767" t="s">
        <v>540</v>
      </c>
      <c r="AP3" s="2767"/>
      <c r="AQ3" s="2766" t="s">
        <v>919</v>
      </c>
      <c r="AR3" s="2766"/>
      <c r="AS3" s="2766" t="s">
        <v>920</v>
      </c>
      <c r="AT3" s="2766"/>
      <c r="AU3" s="2795" t="s">
        <v>911</v>
      </c>
      <c r="AV3" s="2795"/>
      <c r="AW3" s="2795"/>
      <c r="AX3" s="2795"/>
      <c r="AY3" s="2767" t="s">
        <v>912</v>
      </c>
      <c r="AZ3" s="2766" t="s">
        <v>913</v>
      </c>
      <c r="BA3" s="2766" t="s">
        <v>914</v>
      </c>
      <c r="BB3" s="2766" t="s">
        <v>915</v>
      </c>
      <c r="BC3" s="2766" t="s">
        <v>916</v>
      </c>
      <c r="BD3" s="2766" t="s">
        <v>917</v>
      </c>
      <c r="BE3" s="2766" t="s">
        <v>918</v>
      </c>
      <c r="BF3" s="2766"/>
      <c r="BG3" s="2420" t="s">
        <v>539</v>
      </c>
      <c r="BH3" s="2420"/>
      <c r="BI3" s="2767" t="s">
        <v>540</v>
      </c>
      <c r="BJ3" s="2767"/>
      <c r="BK3" s="2768" t="s">
        <v>544</v>
      </c>
      <c r="BL3" s="2768"/>
      <c r="BM3" s="2768"/>
      <c r="BN3" s="2768"/>
      <c r="BO3" s="2768" t="s">
        <v>545</v>
      </c>
      <c r="BP3" s="2768"/>
      <c r="BQ3" s="2768"/>
      <c r="BR3" s="2768"/>
      <c r="BS3" s="2766"/>
      <c r="BT3" s="2767"/>
      <c r="BU3" s="2767"/>
      <c r="BV3" s="2766"/>
      <c r="BW3" s="2821" t="s">
        <v>532</v>
      </c>
      <c r="BX3" s="2821"/>
      <c r="BY3" s="2821"/>
      <c r="BZ3" s="2821"/>
      <c r="CA3" s="2764" t="s">
        <v>912</v>
      </c>
      <c r="CB3" s="2750" t="s">
        <v>913</v>
      </c>
      <c r="CC3" s="2750" t="s">
        <v>914</v>
      </c>
      <c r="CD3" s="2750" t="s">
        <v>915</v>
      </c>
      <c r="CE3" s="2750" t="s">
        <v>916</v>
      </c>
      <c r="CF3" s="2750" t="s">
        <v>917</v>
      </c>
      <c r="CG3" s="2750" t="s">
        <v>918</v>
      </c>
      <c r="CH3" s="2750"/>
      <c r="CI3" s="2764" t="s">
        <v>539</v>
      </c>
      <c r="CJ3" s="2764"/>
      <c r="CK3" s="2764" t="s">
        <v>540</v>
      </c>
      <c r="CL3" s="2764"/>
      <c r="CM3" s="2750" t="s">
        <v>919</v>
      </c>
      <c r="CN3" s="2750"/>
      <c r="CO3" s="2750" t="s">
        <v>920</v>
      </c>
      <c r="CP3" s="2750"/>
      <c r="CQ3" s="2821" t="s">
        <v>911</v>
      </c>
      <c r="CR3" s="2821"/>
      <c r="CS3" s="2821"/>
      <c r="CT3" s="2821"/>
      <c r="CU3" s="2764" t="s">
        <v>912</v>
      </c>
      <c r="CV3" s="2750" t="s">
        <v>913</v>
      </c>
      <c r="CW3" s="2750" t="s">
        <v>914</v>
      </c>
      <c r="CX3" s="2750" t="s">
        <v>915</v>
      </c>
      <c r="CY3" s="2750" t="s">
        <v>916</v>
      </c>
      <c r="CZ3" s="2750" t="s">
        <v>917</v>
      </c>
      <c r="DA3" s="2750" t="s">
        <v>918</v>
      </c>
      <c r="DB3" s="2750"/>
      <c r="DC3" s="2928" t="s">
        <v>539</v>
      </c>
      <c r="DD3" s="2928"/>
      <c r="DE3" s="2764" t="s">
        <v>540</v>
      </c>
      <c r="DF3" s="2764"/>
      <c r="DG3" s="2787" t="s">
        <v>544</v>
      </c>
      <c r="DH3" s="2787"/>
      <c r="DI3" s="2787"/>
      <c r="DJ3" s="2787"/>
      <c r="DK3" s="2787" t="s">
        <v>545</v>
      </c>
      <c r="DL3" s="2787"/>
      <c r="DM3" s="2787"/>
      <c r="DN3" s="2787"/>
      <c r="DO3" s="2750"/>
      <c r="DP3" s="2764"/>
      <c r="DQ3" s="2764"/>
      <c r="DR3" s="2750"/>
      <c r="DS3" s="2786" t="s">
        <v>532</v>
      </c>
      <c r="DT3" s="2786"/>
      <c r="DU3" s="2786"/>
      <c r="DV3" s="2786"/>
      <c r="DW3" s="2759"/>
      <c r="DX3" s="2759"/>
      <c r="DY3" s="2759"/>
      <c r="DZ3" s="2759"/>
      <c r="EA3" s="2788" t="s">
        <v>921</v>
      </c>
      <c r="EB3" s="2788"/>
      <c r="EC3" s="2788"/>
      <c r="ED3" s="2788"/>
      <c r="EE3" s="2759"/>
      <c r="EF3" s="2765"/>
      <c r="EG3" s="2765"/>
      <c r="EH3" s="2917"/>
      <c r="EI3" s="2917"/>
      <c r="EJ3" s="2917"/>
      <c r="EK3" s="2917"/>
      <c r="EL3" s="2917"/>
      <c r="EM3" s="2917"/>
      <c r="EN3" s="2917"/>
      <c r="EO3" s="2917"/>
    </row>
    <row r="4" spans="1:145" s="394" customFormat="1" ht="12.75" thickTop="1">
      <c r="A4" s="2978" t="s">
        <v>493</v>
      </c>
      <c r="B4" s="2841"/>
      <c r="C4" s="2841"/>
      <c r="D4" s="2841"/>
      <c r="E4" s="2841"/>
      <c r="F4" s="2841"/>
      <c r="G4" s="2463"/>
      <c r="H4" s="2831"/>
      <c r="I4" s="2831"/>
      <c r="J4" s="2463"/>
      <c r="K4" s="2463"/>
      <c r="L4" s="2463"/>
      <c r="M4" s="2831"/>
      <c r="N4" s="2831"/>
      <c r="O4" s="2831"/>
      <c r="P4" s="2933"/>
      <c r="Q4" s="2933"/>
      <c r="R4" s="2933"/>
      <c r="S4" s="2829"/>
      <c r="T4" s="2977"/>
      <c r="U4" s="2794"/>
      <c r="V4" s="2794"/>
      <c r="W4" s="2794"/>
      <c r="X4" s="2794"/>
      <c r="Y4" s="2794"/>
      <c r="Z4" s="2794"/>
      <c r="AA4" s="2795"/>
      <c r="AB4" s="2795"/>
      <c r="AC4" s="2795"/>
      <c r="AD4" s="2795"/>
      <c r="AE4" s="2767"/>
      <c r="AF4" s="2766"/>
      <c r="AG4" s="2766"/>
      <c r="AH4" s="2766"/>
      <c r="AI4" s="2766"/>
      <c r="AJ4" s="2766"/>
      <c r="AK4" s="2766"/>
      <c r="AL4" s="2766"/>
      <c r="AM4" s="2767"/>
      <c r="AN4" s="2767"/>
      <c r="AO4" s="2767"/>
      <c r="AP4" s="2767"/>
      <c r="AQ4" s="2766"/>
      <c r="AR4" s="2766"/>
      <c r="AS4" s="2766"/>
      <c r="AT4" s="2766"/>
      <c r="AU4" s="2795"/>
      <c r="AV4" s="2795"/>
      <c r="AW4" s="2795"/>
      <c r="AX4" s="2795"/>
      <c r="AY4" s="2767"/>
      <c r="AZ4" s="2766"/>
      <c r="BA4" s="2766"/>
      <c r="BB4" s="2766"/>
      <c r="BC4" s="2766"/>
      <c r="BD4" s="2766"/>
      <c r="BE4" s="2766"/>
      <c r="BF4" s="2766"/>
      <c r="BG4" s="2420"/>
      <c r="BH4" s="2420"/>
      <c r="BI4" s="2767"/>
      <c r="BJ4" s="2767"/>
      <c r="BK4" s="2767" t="s">
        <v>556</v>
      </c>
      <c r="BL4" s="2767"/>
      <c r="BM4" s="2767" t="s">
        <v>745</v>
      </c>
      <c r="BN4" s="2767"/>
      <c r="BO4" s="2767" t="s">
        <v>556</v>
      </c>
      <c r="BP4" s="2767"/>
      <c r="BQ4" s="2767" t="s">
        <v>745</v>
      </c>
      <c r="BR4" s="2767"/>
      <c r="BS4" s="2766"/>
      <c r="BT4" s="2767"/>
      <c r="BU4" s="2767"/>
      <c r="BV4" s="2766"/>
      <c r="BW4" s="2821"/>
      <c r="BX4" s="2821"/>
      <c r="BY4" s="2821"/>
      <c r="BZ4" s="2821"/>
      <c r="CA4" s="2764"/>
      <c r="CB4" s="2750"/>
      <c r="CC4" s="2750"/>
      <c r="CD4" s="2750"/>
      <c r="CE4" s="2750"/>
      <c r="CF4" s="2750"/>
      <c r="CG4" s="2750"/>
      <c r="CH4" s="2750"/>
      <c r="CI4" s="2764"/>
      <c r="CJ4" s="2764"/>
      <c r="CK4" s="2764"/>
      <c r="CL4" s="2764"/>
      <c r="CM4" s="2750"/>
      <c r="CN4" s="2750"/>
      <c r="CO4" s="2750"/>
      <c r="CP4" s="2750"/>
      <c r="CQ4" s="2821"/>
      <c r="CR4" s="2821"/>
      <c r="CS4" s="2821"/>
      <c r="CT4" s="2821"/>
      <c r="CU4" s="2764"/>
      <c r="CV4" s="2750"/>
      <c r="CW4" s="2750"/>
      <c r="CX4" s="2750"/>
      <c r="CY4" s="2750"/>
      <c r="CZ4" s="2750"/>
      <c r="DA4" s="2750"/>
      <c r="DB4" s="2750"/>
      <c r="DC4" s="2928"/>
      <c r="DD4" s="2928"/>
      <c r="DE4" s="2764"/>
      <c r="DF4" s="2764"/>
      <c r="DG4" s="2764" t="s">
        <v>556</v>
      </c>
      <c r="DH4" s="2764"/>
      <c r="DI4" s="2764" t="s">
        <v>745</v>
      </c>
      <c r="DJ4" s="2764"/>
      <c r="DK4" s="2764" t="s">
        <v>556</v>
      </c>
      <c r="DL4" s="2764"/>
      <c r="DM4" s="2764" t="s">
        <v>745</v>
      </c>
      <c r="DN4" s="2764"/>
      <c r="DO4" s="2750"/>
      <c r="DP4" s="2764"/>
      <c r="DQ4" s="2764"/>
      <c r="DR4" s="2750"/>
      <c r="DS4" s="2786"/>
      <c r="DT4" s="2786"/>
      <c r="DU4" s="2786"/>
      <c r="DV4" s="2786"/>
      <c r="DW4" s="2759"/>
      <c r="DX4" s="2759"/>
      <c r="DY4" s="2759"/>
      <c r="DZ4" s="2759"/>
      <c r="EA4" s="2765" t="s">
        <v>556</v>
      </c>
      <c r="EB4" s="2765"/>
      <c r="EC4" s="2765" t="s">
        <v>745</v>
      </c>
      <c r="ED4" s="2765"/>
      <c r="EE4" s="2759"/>
      <c r="EF4" s="2765"/>
      <c r="EG4" s="2765"/>
      <c r="EH4" s="2917" t="s">
        <v>526</v>
      </c>
      <c r="EI4" s="2917" t="s">
        <v>922</v>
      </c>
      <c r="EJ4" s="2917"/>
      <c r="EK4" s="2917"/>
      <c r="EL4" s="2917" t="s">
        <v>923</v>
      </c>
      <c r="EM4" s="2917"/>
      <c r="EN4" s="2917"/>
      <c r="EO4" s="2917" t="s">
        <v>518</v>
      </c>
    </row>
    <row r="5" spans="1:145" s="394" customFormat="1" ht="24" customHeight="1">
      <c r="A5" s="2979"/>
      <c r="B5" s="2841"/>
      <c r="C5" s="2841"/>
      <c r="D5" s="2841"/>
      <c r="E5" s="2841"/>
      <c r="F5" s="2841"/>
      <c r="G5" s="2463"/>
      <c r="H5" s="2831"/>
      <c r="I5" s="2831"/>
      <c r="J5" s="398" t="s">
        <v>924</v>
      </c>
      <c r="K5" s="398" t="s">
        <v>925</v>
      </c>
      <c r="L5" s="398" t="s">
        <v>525</v>
      </c>
      <c r="M5" s="2831"/>
      <c r="N5" s="399" t="s">
        <v>532</v>
      </c>
      <c r="O5" s="399" t="s">
        <v>51</v>
      </c>
      <c r="P5" s="2933"/>
      <c r="Q5" s="2933"/>
      <c r="R5" s="2933"/>
      <c r="S5" s="2830"/>
      <c r="T5" s="2977"/>
      <c r="U5" s="400" t="s">
        <v>561</v>
      </c>
      <c r="V5" s="400" t="s">
        <v>926</v>
      </c>
      <c r="W5" s="401" t="s">
        <v>563</v>
      </c>
      <c r="X5" s="401" t="s">
        <v>561</v>
      </c>
      <c r="Y5" s="400" t="s">
        <v>927</v>
      </c>
      <c r="Z5" s="401" t="s">
        <v>563</v>
      </c>
      <c r="AA5" s="402" t="s">
        <v>564</v>
      </c>
      <c r="AB5" s="402" t="s">
        <v>562</v>
      </c>
      <c r="AC5" s="402" t="s">
        <v>563</v>
      </c>
      <c r="AD5" s="951" t="s">
        <v>928</v>
      </c>
      <c r="AE5" s="395" t="s">
        <v>929</v>
      </c>
      <c r="AF5" s="395" t="s">
        <v>930</v>
      </c>
      <c r="AG5" s="395" t="s">
        <v>930</v>
      </c>
      <c r="AH5" s="395" t="s">
        <v>931</v>
      </c>
      <c r="AI5" s="403" t="s">
        <v>932</v>
      </c>
      <c r="AJ5" s="395" t="s">
        <v>934</v>
      </c>
      <c r="AK5" s="395" t="s">
        <v>935</v>
      </c>
      <c r="AL5" s="395" t="s">
        <v>936</v>
      </c>
      <c r="AM5" s="395" t="s">
        <v>937</v>
      </c>
      <c r="AN5" s="395" t="s">
        <v>938</v>
      </c>
      <c r="AO5" s="395" t="s">
        <v>937</v>
      </c>
      <c r="AP5" s="395" t="s">
        <v>938</v>
      </c>
      <c r="AQ5" s="403" t="s">
        <v>939</v>
      </c>
      <c r="AR5" s="403" t="s">
        <v>940</v>
      </c>
      <c r="AS5" s="403" t="s">
        <v>939</v>
      </c>
      <c r="AT5" s="403" t="s">
        <v>940</v>
      </c>
      <c r="AU5" s="402" t="s">
        <v>564</v>
      </c>
      <c r="AV5" s="402" t="s">
        <v>562</v>
      </c>
      <c r="AW5" s="402" t="s">
        <v>563</v>
      </c>
      <c r="AX5" s="951" t="s">
        <v>928</v>
      </c>
      <c r="AY5" s="395" t="s">
        <v>941</v>
      </c>
      <c r="AZ5" s="395" t="s">
        <v>942</v>
      </c>
      <c r="BA5" s="395" t="s">
        <v>942</v>
      </c>
      <c r="BB5" s="395" t="s">
        <v>943</v>
      </c>
      <c r="BC5" s="403" t="s">
        <v>932</v>
      </c>
      <c r="BD5" s="395" t="s">
        <v>934</v>
      </c>
      <c r="BE5" s="395" t="s">
        <v>935</v>
      </c>
      <c r="BF5" s="395" t="s">
        <v>936</v>
      </c>
      <c r="BG5" s="395" t="s">
        <v>937</v>
      </c>
      <c r="BH5" s="395" t="s">
        <v>938</v>
      </c>
      <c r="BI5" s="395" t="s">
        <v>937</v>
      </c>
      <c r="BJ5" s="395" t="s">
        <v>938</v>
      </c>
      <c r="BK5" s="395" t="s">
        <v>565</v>
      </c>
      <c r="BL5" s="395" t="s">
        <v>566</v>
      </c>
      <c r="BM5" s="395" t="s">
        <v>565</v>
      </c>
      <c r="BN5" s="395" t="s">
        <v>566</v>
      </c>
      <c r="BO5" s="395" t="s">
        <v>565</v>
      </c>
      <c r="BP5" s="395" t="s">
        <v>566</v>
      </c>
      <c r="BQ5" s="395" t="s">
        <v>565</v>
      </c>
      <c r="BR5" s="395" t="s">
        <v>566</v>
      </c>
      <c r="BS5" s="2766"/>
      <c r="BT5" s="395" t="s">
        <v>558</v>
      </c>
      <c r="BU5" s="395" t="s">
        <v>51</v>
      </c>
      <c r="BV5" s="2766"/>
      <c r="BW5" s="404" t="s">
        <v>564</v>
      </c>
      <c r="BX5" s="404" t="s">
        <v>562</v>
      </c>
      <c r="BY5" s="404" t="s">
        <v>563</v>
      </c>
      <c r="BZ5" s="950" t="s">
        <v>928</v>
      </c>
      <c r="CA5" s="396" t="s">
        <v>944</v>
      </c>
      <c r="CB5" s="396" t="s">
        <v>945</v>
      </c>
      <c r="CC5" s="396" t="s">
        <v>945</v>
      </c>
      <c r="CD5" s="396" t="s">
        <v>946</v>
      </c>
      <c r="CE5" s="405" t="s">
        <v>932</v>
      </c>
      <c r="CF5" s="396" t="s">
        <v>947</v>
      </c>
      <c r="CG5" s="396" t="s">
        <v>935</v>
      </c>
      <c r="CH5" s="396" t="s">
        <v>936</v>
      </c>
      <c r="CI5" s="396" t="s">
        <v>937</v>
      </c>
      <c r="CJ5" s="396" t="s">
        <v>938</v>
      </c>
      <c r="CK5" s="396" t="s">
        <v>937</v>
      </c>
      <c r="CL5" s="396" t="s">
        <v>938</v>
      </c>
      <c r="CM5" s="405" t="s">
        <v>939</v>
      </c>
      <c r="CN5" s="405" t="s">
        <v>940</v>
      </c>
      <c r="CO5" s="405" t="s">
        <v>939</v>
      </c>
      <c r="CP5" s="405" t="s">
        <v>940</v>
      </c>
      <c r="CQ5" s="404" t="s">
        <v>564</v>
      </c>
      <c r="CR5" s="404" t="s">
        <v>562</v>
      </c>
      <c r="CS5" s="404" t="s">
        <v>563</v>
      </c>
      <c r="CT5" s="950" t="s">
        <v>928</v>
      </c>
      <c r="CU5" s="396" t="s">
        <v>944</v>
      </c>
      <c r="CV5" s="396" t="s">
        <v>945</v>
      </c>
      <c r="CW5" s="396" t="s">
        <v>945</v>
      </c>
      <c r="CX5" s="396" t="s">
        <v>946</v>
      </c>
      <c r="CY5" s="405" t="s">
        <v>932</v>
      </c>
      <c r="CZ5" s="396" t="s">
        <v>947</v>
      </c>
      <c r="DA5" s="396" t="s">
        <v>935</v>
      </c>
      <c r="DB5" s="396" t="s">
        <v>936</v>
      </c>
      <c r="DC5" s="396" t="s">
        <v>937</v>
      </c>
      <c r="DD5" s="396" t="s">
        <v>938</v>
      </c>
      <c r="DE5" s="396" t="s">
        <v>937</v>
      </c>
      <c r="DF5" s="396" t="s">
        <v>938</v>
      </c>
      <c r="DG5" s="396" t="s">
        <v>565</v>
      </c>
      <c r="DH5" s="396" t="s">
        <v>566</v>
      </c>
      <c r="DI5" s="396" t="s">
        <v>565</v>
      </c>
      <c r="DJ5" s="396" t="s">
        <v>566</v>
      </c>
      <c r="DK5" s="396" t="s">
        <v>565</v>
      </c>
      <c r="DL5" s="396" t="s">
        <v>566</v>
      </c>
      <c r="DM5" s="396" t="s">
        <v>565</v>
      </c>
      <c r="DN5" s="396" t="s">
        <v>566</v>
      </c>
      <c r="DO5" s="2750"/>
      <c r="DP5" s="396" t="s">
        <v>558</v>
      </c>
      <c r="DQ5" s="396" t="s">
        <v>51</v>
      </c>
      <c r="DR5" s="2750"/>
      <c r="DS5" s="406" t="s">
        <v>564</v>
      </c>
      <c r="DT5" s="406" t="s">
        <v>562</v>
      </c>
      <c r="DU5" s="406" t="s">
        <v>563</v>
      </c>
      <c r="DV5" s="953" t="s">
        <v>928</v>
      </c>
      <c r="DW5" s="407" t="s">
        <v>948</v>
      </c>
      <c r="DX5" s="407" t="s">
        <v>947</v>
      </c>
      <c r="DY5" s="407" t="s">
        <v>945</v>
      </c>
      <c r="DZ5" s="407" t="s">
        <v>945</v>
      </c>
      <c r="EA5" s="407" t="s">
        <v>565</v>
      </c>
      <c r="EB5" s="407" t="s">
        <v>566</v>
      </c>
      <c r="EC5" s="407" t="s">
        <v>565</v>
      </c>
      <c r="ED5" s="407" t="s">
        <v>566</v>
      </c>
      <c r="EE5" s="2759"/>
      <c r="EF5" s="407" t="s">
        <v>51</v>
      </c>
      <c r="EG5" s="2765"/>
      <c r="EH5" s="2917"/>
      <c r="EI5" s="2918" t="s">
        <v>949</v>
      </c>
      <c r="EJ5" s="2918"/>
      <c r="EK5" s="408" t="s">
        <v>950</v>
      </c>
      <c r="EL5" s="2918" t="s">
        <v>949</v>
      </c>
      <c r="EM5" s="2918"/>
      <c r="EN5" s="408" t="s">
        <v>950</v>
      </c>
      <c r="EO5" s="2917"/>
    </row>
    <row r="6" spans="1:145" s="397" customFormat="1" ht="24" customHeight="1">
      <c r="A6" s="2940" t="s">
        <v>567</v>
      </c>
      <c r="B6" s="462" t="s">
        <v>951</v>
      </c>
      <c r="C6" s="462" t="s">
        <v>952</v>
      </c>
      <c r="D6" s="462" t="s">
        <v>617</v>
      </c>
      <c r="E6" s="354" t="s">
        <v>953</v>
      </c>
      <c r="F6" s="360" t="s">
        <v>3489</v>
      </c>
      <c r="G6" s="409">
        <v>790</v>
      </c>
      <c r="H6" s="360" t="s">
        <v>955</v>
      </c>
      <c r="I6" s="360" t="s">
        <v>956</v>
      </c>
      <c r="J6" s="410">
        <v>1006</v>
      </c>
      <c r="K6" s="410">
        <v>1005</v>
      </c>
      <c r="L6" s="410">
        <v>890</v>
      </c>
      <c r="M6" s="360" t="s">
        <v>63</v>
      </c>
      <c r="N6" s="360" t="s">
        <v>63</v>
      </c>
      <c r="O6" s="360" t="s">
        <v>63</v>
      </c>
      <c r="P6" s="360" t="s">
        <v>957</v>
      </c>
      <c r="Q6" s="360" t="s">
        <v>63</v>
      </c>
      <c r="R6" s="360" t="s">
        <v>63</v>
      </c>
      <c r="S6" s="360"/>
      <c r="T6" s="360"/>
      <c r="U6" s="411">
        <v>26.63</v>
      </c>
      <c r="V6" s="412" t="s">
        <v>958</v>
      </c>
      <c r="W6" s="413">
        <v>0.74</v>
      </c>
      <c r="X6" s="414">
        <v>20.149999999999999</v>
      </c>
      <c r="Y6" s="415" t="s">
        <v>959</v>
      </c>
      <c r="Z6" s="416">
        <v>0.84</v>
      </c>
      <c r="AA6" s="417">
        <v>9.02</v>
      </c>
      <c r="AB6" s="418" t="s">
        <v>960</v>
      </c>
      <c r="AC6" s="419">
        <v>0.751</v>
      </c>
      <c r="AD6" s="420"/>
      <c r="AE6" s="421">
        <v>506.6</v>
      </c>
      <c r="AF6" s="411">
        <v>0.47</v>
      </c>
      <c r="AG6" s="411">
        <v>1.52</v>
      </c>
      <c r="AH6" s="411">
        <v>37.97</v>
      </c>
      <c r="AI6" s="411">
        <v>46.71</v>
      </c>
      <c r="AJ6" s="411">
        <v>34.979999999999997</v>
      </c>
      <c r="AK6" s="411">
        <v>0.95</v>
      </c>
      <c r="AL6" s="411">
        <v>2.5</v>
      </c>
      <c r="AM6" s="411">
        <v>0.43</v>
      </c>
      <c r="AN6" s="411">
        <v>1.02</v>
      </c>
      <c r="AO6" s="411">
        <v>0.46</v>
      </c>
      <c r="AP6" s="411">
        <v>0.84</v>
      </c>
      <c r="AQ6" s="422">
        <v>0</v>
      </c>
      <c r="AR6" s="422">
        <v>26</v>
      </c>
      <c r="AS6" s="422">
        <v>19</v>
      </c>
      <c r="AT6" s="422">
        <v>0</v>
      </c>
      <c r="AU6" s="423">
        <v>9.3699999999999992</v>
      </c>
      <c r="AV6" s="424" t="s">
        <v>960</v>
      </c>
      <c r="AW6" s="425">
        <v>0.78100000000000003</v>
      </c>
      <c r="AX6" s="426"/>
      <c r="AY6" s="427">
        <v>469.4</v>
      </c>
      <c r="AZ6" s="428">
        <v>0.55000000000000004</v>
      </c>
      <c r="BA6" s="428">
        <v>1.46</v>
      </c>
      <c r="BB6" s="428">
        <v>17.54</v>
      </c>
      <c r="BC6" s="428">
        <v>44.99</v>
      </c>
      <c r="BD6" s="428">
        <v>30.43</v>
      </c>
      <c r="BE6" s="428">
        <v>4.2699999999999996</v>
      </c>
      <c r="BF6" s="428">
        <v>0.69</v>
      </c>
      <c r="BG6" s="428">
        <v>0.68</v>
      </c>
      <c r="BH6" s="428">
        <v>0.24</v>
      </c>
      <c r="BI6" s="428">
        <v>1.1100000000000001</v>
      </c>
      <c r="BJ6" s="428">
        <v>0.38</v>
      </c>
      <c r="BK6" s="395" t="s">
        <v>579</v>
      </c>
      <c r="BL6" s="395" t="s">
        <v>579</v>
      </c>
      <c r="BM6" s="395"/>
      <c r="BN6" s="395"/>
      <c r="BO6" s="395" t="s">
        <v>579</v>
      </c>
      <c r="BP6" s="395" t="s">
        <v>579</v>
      </c>
      <c r="BQ6" s="395"/>
      <c r="BR6" s="395"/>
      <c r="BS6" s="395" t="s">
        <v>957</v>
      </c>
      <c r="BT6" s="949" t="s">
        <v>581</v>
      </c>
      <c r="BU6" s="949" t="s">
        <v>581</v>
      </c>
      <c r="BV6" s="429"/>
      <c r="BW6" s="417">
        <v>6.82</v>
      </c>
      <c r="BX6" s="418" t="s">
        <v>961</v>
      </c>
      <c r="BY6" s="419">
        <v>0.56799999999999995</v>
      </c>
      <c r="BZ6" s="420"/>
      <c r="CA6" s="421">
        <v>413.1</v>
      </c>
      <c r="CB6" s="411">
        <v>1.05</v>
      </c>
      <c r="CC6" s="411">
        <v>1.42</v>
      </c>
      <c r="CD6" s="411">
        <v>13.25</v>
      </c>
      <c r="CE6" s="411">
        <v>57.85</v>
      </c>
      <c r="CF6" s="411">
        <v>36.94</v>
      </c>
      <c r="CG6" s="411">
        <v>1.85</v>
      </c>
      <c r="CH6" s="411">
        <v>1.22</v>
      </c>
      <c r="CI6" s="411">
        <v>0.47</v>
      </c>
      <c r="CJ6" s="411">
        <v>1.71</v>
      </c>
      <c r="CK6" s="411">
        <v>0.26</v>
      </c>
      <c r="CL6" s="411">
        <v>0.87</v>
      </c>
      <c r="CM6" s="422">
        <v>0</v>
      </c>
      <c r="CN6" s="422">
        <v>36</v>
      </c>
      <c r="CO6" s="422">
        <v>91</v>
      </c>
      <c r="CP6" s="422">
        <v>0</v>
      </c>
      <c r="CQ6" s="423">
        <v>10.48</v>
      </c>
      <c r="CR6" s="424" t="s">
        <v>960</v>
      </c>
      <c r="CS6" s="425">
        <v>0.873</v>
      </c>
      <c r="CT6" s="426"/>
      <c r="CU6" s="427">
        <v>249.9</v>
      </c>
      <c r="CV6" s="428">
        <v>0.79</v>
      </c>
      <c r="CW6" s="428">
        <v>1.1100000000000001</v>
      </c>
      <c r="CX6" s="428">
        <v>14</v>
      </c>
      <c r="CY6" s="428">
        <v>32.36</v>
      </c>
      <c r="CZ6" s="428">
        <v>30.73</v>
      </c>
      <c r="DA6" s="428">
        <v>2.46</v>
      </c>
      <c r="DB6" s="428">
        <v>0.71</v>
      </c>
      <c r="DC6" s="428">
        <v>0.57999999999999996</v>
      </c>
      <c r="DD6" s="428">
        <v>0.15</v>
      </c>
      <c r="DE6" s="428">
        <v>0.52</v>
      </c>
      <c r="DF6" s="428">
        <v>0.26</v>
      </c>
      <c r="DG6" s="396" t="s">
        <v>579</v>
      </c>
      <c r="DH6" s="396" t="s">
        <v>579</v>
      </c>
      <c r="DI6" s="396"/>
      <c r="DJ6" s="396"/>
      <c r="DK6" s="396" t="s">
        <v>579</v>
      </c>
      <c r="DL6" s="396" t="s">
        <v>579</v>
      </c>
      <c r="DM6" s="396"/>
      <c r="DN6" s="396"/>
      <c r="DO6" s="396" t="s">
        <v>957</v>
      </c>
      <c r="DP6" s="396" t="s">
        <v>581</v>
      </c>
      <c r="DQ6" s="396" t="s">
        <v>581</v>
      </c>
      <c r="DR6" s="430"/>
      <c r="DS6" s="431">
        <v>10.79</v>
      </c>
      <c r="DT6" s="432" t="s">
        <v>962</v>
      </c>
      <c r="DU6" s="433">
        <v>0.89900000000000002</v>
      </c>
      <c r="DV6" s="434"/>
      <c r="DW6" s="435">
        <v>516.5</v>
      </c>
      <c r="DX6" s="436">
        <v>22.74</v>
      </c>
      <c r="DY6" s="436">
        <v>0.86</v>
      </c>
      <c r="DZ6" s="436">
        <v>4.5999999999999996</v>
      </c>
      <c r="EA6" s="407" t="s">
        <v>579</v>
      </c>
      <c r="EB6" s="407" t="s">
        <v>579</v>
      </c>
      <c r="EC6" s="407"/>
      <c r="ED6" s="407"/>
      <c r="EE6" s="407" t="s">
        <v>957</v>
      </c>
      <c r="EF6" s="407" t="s">
        <v>581</v>
      </c>
      <c r="EG6" s="434"/>
      <c r="EH6" s="437" t="s">
        <v>63</v>
      </c>
      <c r="EI6" s="438">
        <v>44.1</v>
      </c>
      <c r="EJ6" s="439" t="s">
        <v>588</v>
      </c>
      <c r="EK6" s="437" t="s">
        <v>957</v>
      </c>
      <c r="EL6" s="438">
        <v>50.6</v>
      </c>
      <c r="EM6" s="439" t="s">
        <v>588</v>
      </c>
      <c r="EN6" s="437" t="s">
        <v>957</v>
      </c>
      <c r="EO6" s="440" t="s">
        <v>589</v>
      </c>
    </row>
    <row r="7" spans="1:145" s="397" customFormat="1" ht="24" customHeight="1">
      <c r="A7" s="2973"/>
      <c r="B7" s="462" t="s">
        <v>963</v>
      </c>
      <c r="C7" s="462" t="s">
        <v>964</v>
      </c>
      <c r="D7" s="462" t="s">
        <v>592</v>
      </c>
      <c r="E7" s="354" t="s">
        <v>965</v>
      </c>
      <c r="F7" s="360" t="s">
        <v>3490</v>
      </c>
      <c r="G7" s="409">
        <v>820</v>
      </c>
      <c r="H7" s="360" t="s">
        <v>966</v>
      </c>
      <c r="I7" s="360" t="s">
        <v>967</v>
      </c>
      <c r="J7" s="410">
        <v>1024</v>
      </c>
      <c r="K7" s="410">
        <v>1021</v>
      </c>
      <c r="L7" s="410">
        <v>897</v>
      </c>
      <c r="M7" s="360" t="s">
        <v>63</v>
      </c>
      <c r="N7" s="360" t="s">
        <v>63</v>
      </c>
      <c r="O7" s="360" t="s">
        <v>63</v>
      </c>
      <c r="P7" s="360" t="s">
        <v>957</v>
      </c>
      <c r="Q7" s="360" t="s">
        <v>63</v>
      </c>
      <c r="R7" s="360" t="s">
        <v>63</v>
      </c>
      <c r="S7" s="360"/>
      <c r="T7" s="360"/>
      <c r="U7" s="411">
        <v>26.34</v>
      </c>
      <c r="V7" s="412" t="s">
        <v>958</v>
      </c>
      <c r="W7" s="413">
        <v>0.73199999999999998</v>
      </c>
      <c r="X7" s="414">
        <v>21.01</v>
      </c>
      <c r="Y7" s="415" t="s">
        <v>959</v>
      </c>
      <c r="Z7" s="416">
        <v>0.875</v>
      </c>
      <c r="AA7" s="417">
        <v>8.0399999999999991</v>
      </c>
      <c r="AB7" s="418" t="s">
        <v>968</v>
      </c>
      <c r="AC7" s="419">
        <v>0.67</v>
      </c>
      <c r="AD7" s="420"/>
      <c r="AE7" s="421">
        <v>316.3</v>
      </c>
      <c r="AF7" s="411">
        <v>0.67</v>
      </c>
      <c r="AG7" s="411">
        <v>1.4</v>
      </c>
      <c r="AH7" s="411">
        <v>54.41</v>
      </c>
      <c r="AI7" s="411">
        <v>48.22</v>
      </c>
      <c r="AJ7" s="411">
        <v>37.79</v>
      </c>
      <c r="AK7" s="411">
        <v>1.41</v>
      </c>
      <c r="AL7" s="411">
        <v>4.6100000000000003</v>
      </c>
      <c r="AM7" s="411">
        <v>0.6</v>
      </c>
      <c r="AN7" s="411">
        <v>0.46</v>
      </c>
      <c r="AO7" s="411">
        <v>0.94</v>
      </c>
      <c r="AP7" s="411">
        <v>0.43</v>
      </c>
      <c r="AQ7" s="422">
        <v>1</v>
      </c>
      <c r="AR7" s="422">
        <v>39</v>
      </c>
      <c r="AS7" s="422">
        <v>0</v>
      </c>
      <c r="AT7" s="422">
        <v>0</v>
      </c>
      <c r="AU7" s="423">
        <v>9.9</v>
      </c>
      <c r="AV7" s="424" t="s">
        <v>960</v>
      </c>
      <c r="AW7" s="425">
        <v>0.82499999999999996</v>
      </c>
      <c r="AX7" s="426"/>
      <c r="AY7" s="427">
        <v>469.2</v>
      </c>
      <c r="AZ7" s="428">
        <v>0.64</v>
      </c>
      <c r="BA7" s="428">
        <v>1.46</v>
      </c>
      <c r="BB7" s="428">
        <v>29.16</v>
      </c>
      <c r="BC7" s="428">
        <v>43.93</v>
      </c>
      <c r="BD7" s="428">
        <v>30.3</v>
      </c>
      <c r="BE7" s="428">
        <v>3.85</v>
      </c>
      <c r="BF7" s="428">
        <v>0.17</v>
      </c>
      <c r="BG7" s="428">
        <v>0.89</v>
      </c>
      <c r="BH7" s="428">
        <v>0.56000000000000005</v>
      </c>
      <c r="BI7" s="428">
        <v>0.76</v>
      </c>
      <c r="BJ7" s="428">
        <v>0.5</v>
      </c>
      <c r="BK7" s="395" t="s">
        <v>579</v>
      </c>
      <c r="BL7" s="395" t="s">
        <v>579</v>
      </c>
      <c r="BM7" s="395"/>
      <c r="BN7" s="395"/>
      <c r="BO7" s="395" t="s">
        <v>579</v>
      </c>
      <c r="BP7" s="395" t="s">
        <v>579</v>
      </c>
      <c r="BQ7" s="395"/>
      <c r="BR7" s="395"/>
      <c r="BS7" s="395" t="s">
        <v>957</v>
      </c>
      <c r="BT7" s="949" t="s">
        <v>581</v>
      </c>
      <c r="BU7" s="949" t="s">
        <v>581</v>
      </c>
      <c r="BV7" s="429"/>
      <c r="BW7" s="417">
        <v>7.18</v>
      </c>
      <c r="BX7" s="418" t="s">
        <v>961</v>
      </c>
      <c r="BY7" s="419">
        <v>0.59799999999999998</v>
      </c>
      <c r="BZ7" s="420"/>
      <c r="CA7" s="421">
        <v>602.20000000000005</v>
      </c>
      <c r="CB7" s="411">
        <v>0.43</v>
      </c>
      <c r="CC7" s="411">
        <v>3.14</v>
      </c>
      <c r="CD7" s="411">
        <v>22.74</v>
      </c>
      <c r="CE7" s="411">
        <v>54.32</v>
      </c>
      <c r="CF7" s="411">
        <v>31.75</v>
      </c>
      <c r="CG7" s="411">
        <v>0.73</v>
      </c>
      <c r="CH7" s="411">
        <v>5.37</v>
      </c>
      <c r="CI7" s="411">
        <v>0.44</v>
      </c>
      <c r="CJ7" s="411">
        <v>1.08</v>
      </c>
      <c r="CK7" s="411">
        <v>0.68</v>
      </c>
      <c r="CL7" s="411">
        <v>0.48</v>
      </c>
      <c r="CM7" s="422">
        <v>43</v>
      </c>
      <c r="CN7" s="422">
        <v>23</v>
      </c>
      <c r="CO7" s="422">
        <v>46</v>
      </c>
      <c r="CP7" s="422">
        <v>0</v>
      </c>
      <c r="CQ7" s="423">
        <v>11.22</v>
      </c>
      <c r="CR7" s="424" t="s">
        <v>962</v>
      </c>
      <c r="CS7" s="425">
        <v>0.93500000000000005</v>
      </c>
      <c r="CT7" s="426"/>
      <c r="CU7" s="427">
        <v>631.29999999999995</v>
      </c>
      <c r="CV7" s="428">
        <v>0.41</v>
      </c>
      <c r="CW7" s="428">
        <v>1.45</v>
      </c>
      <c r="CX7" s="428">
        <v>28.96</v>
      </c>
      <c r="CY7" s="428">
        <v>33.159999999999997</v>
      </c>
      <c r="CZ7" s="428">
        <v>27.98</v>
      </c>
      <c r="DA7" s="428">
        <v>1.91</v>
      </c>
      <c r="DB7" s="428">
        <v>0.02</v>
      </c>
      <c r="DC7" s="428">
        <v>0.31</v>
      </c>
      <c r="DD7" s="428">
        <v>0.18</v>
      </c>
      <c r="DE7" s="428">
        <v>0.36</v>
      </c>
      <c r="DF7" s="428">
        <v>0.14000000000000001</v>
      </c>
      <c r="DG7" s="396" t="s">
        <v>634</v>
      </c>
      <c r="DH7" s="396" t="s">
        <v>579</v>
      </c>
      <c r="DI7" s="396"/>
      <c r="DJ7" s="396"/>
      <c r="DK7" s="396" t="s">
        <v>579</v>
      </c>
      <c r="DL7" s="396" t="s">
        <v>579</v>
      </c>
      <c r="DM7" s="396"/>
      <c r="DN7" s="396"/>
      <c r="DO7" s="396" t="s">
        <v>957</v>
      </c>
      <c r="DP7" s="396" t="s">
        <v>581</v>
      </c>
      <c r="DQ7" s="396" t="s">
        <v>581</v>
      </c>
      <c r="DR7" s="430"/>
      <c r="DS7" s="431">
        <v>11.12</v>
      </c>
      <c r="DT7" s="432" t="s">
        <v>962</v>
      </c>
      <c r="DU7" s="433">
        <v>0.92700000000000005</v>
      </c>
      <c r="DV7" s="434"/>
      <c r="DW7" s="435">
        <v>618.4</v>
      </c>
      <c r="DX7" s="436">
        <v>11.79</v>
      </c>
      <c r="DY7" s="436">
        <v>1.38</v>
      </c>
      <c r="DZ7" s="436">
        <v>3.57</v>
      </c>
      <c r="EA7" s="407" t="s">
        <v>579</v>
      </c>
      <c r="EB7" s="407" t="s">
        <v>579</v>
      </c>
      <c r="EC7" s="407"/>
      <c r="ED7" s="407"/>
      <c r="EE7" s="407" t="s">
        <v>957</v>
      </c>
      <c r="EF7" s="407" t="s">
        <v>581</v>
      </c>
      <c r="EG7" s="434"/>
      <c r="EH7" s="437" t="s">
        <v>63</v>
      </c>
      <c r="EI7" s="438">
        <v>44.5</v>
      </c>
      <c r="EJ7" s="439"/>
      <c r="EK7" s="437" t="s">
        <v>957</v>
      </c>
      <c r="EL7" s="438">
        <v>47</v>
      </c>
      <c r="EM7" s="439"/>
      <c r="EN7" s="437" t="s">
        <v>957</v>
      </c>
      <c r="EO7" s="441"/>
    </row>
    <row r="8" spans="1:145" s="397" customFormat="1" ht="24" customHeight="1">
      <c r="A8" s="2973"/>
      <c r="B8" s="462" t="s">
        <v>969</v>
      </c>
      <c r="C8" s="462"/>
      <c r="D8" s="462" t="s">
        <v>602</v>
      </c>
      <c r="E8" s="354" t="s">
        <v>970</v>
      </c>
      <c r="F8" s="360" t="s">
        <v>971</v>
      </c>
      <c r="G8" s="409">
        <v>820</v>
      </c>
      <c r="H8" s="360" t="s">
        <v>966</v>
      </c>
      <c r="I8" s="360" t="s">
        <v>967</v>
      </c>
      <c r="J8" s="410">
        <v>1027</v>
      </c>
      <c r="K8" s="410">
        <v>1031</v>
      </c>
      <c r="L8" s="410">
        <v>905</v>
      </c>
      <c r="M8" s="360" t="s">
        <v>63</v>
      </c>
      <c r="N8" s="360" t="s">
        <v>63</v>
      </c>
      <c r="O8" s="360" t="s">
        <v>63</v>
      </c>
      <c r="P8" s="360" t="s">
        <v>957</v>
      </c>
      <c r="Q8" s="360" t="s">
        <v>63</v>
      </c>
      <c r="R8" s="360" t="s">
        <v>63</v>
      </c>
      <c r="S8" s="360"/>
      <c r="T8" s="360"/>
      <c r="U8" s="411">
        <v>26.28</v>
      </c>
      <c r="V8" s="412" t="s">
        <v>958</v>
      </c>
      <c r="W8" s="413">
        <v>0.73</v>
      </c>
      <c r="X8" s="414">
        <v>18.27</v>
      </c>
      <c r="Y8" s="415" t="s">
        <v>958</v>
      </c>
      <c r="Z8" s="416">
        <v>0.76100000000000001</v>
      </c>
      <c r="AA8" s="417">
        <v>8.41</v>
      </c>
      <c r="AB8" s="418" t="s">
        <v>968</v>
      </c>
      <c r="AC8" s="419">
        <v>0.70099999999999996</v>
      </c>
      <c r="AD8" s="420"/>
      <c r="AE8" s="421">
        <v>385.6</v>
      </c>
      <c r="AF8" s="411">
        <v>0.4</v>
      </c>
      <c r="AG8" s="411">
        <v>1.53</v>
      </c>
      <c r="AH8" s="411">
        <v>18.78</v>
      </c>
      <c r="AI8" s="411">
        <v>47.49</v>
      </c>
      <c r="AJ8" s="411">
        <v>35.19</v>
      </c>
      <c r="AK8" s="411">
        <v>0.87</v>
      </c>
      <c r="AL8" s="411">
        <v>6.39</v>
      </c>
      <c r="AM8" s="411">
        <v>1.17</v>
      </c>
      <c r="AN8" s="411">
        <v>0.98</v>
      </c>
      <c r="AO8" s="411">
        <v>0.69</v>
      </c>
      <c r="AP8" s="411">
        <v>0.71</v>
      </c>
      <c r="AQ8" s="422">
        <v>0</v>
      </c>
      <c r="AR8" s="422">
        <v>40</v>
      </c>
      <c r="AS8" s="422">
        <v>130</v>
      </c>
      <c r="AT8" s="422">
        <v>49</v>
      </c>
      <c r="AU8" s="423">
        <v>9.01</v>
      </c>
      <c r="AV8" s="424" t="s">
        <v>972</v>
      </c>
      <c r="AW8" s="425">
        <v>0.751</v>
      </c>
      <c r="AX8" s="426"/>
      <c r="AY8" s="427">
        <v>458.8</v>
      </c>
      <c r="AZ8" s="428">
        <v>0.76</v>
      </c>
      <c r="BA8" s="428">
        <v>1.56</v>
      </c>
      <c r="BB8" s="428">
        <v>30.61</v>
      </c>
      <c r="BC8" s="428">
        <v>40.39</v>
      </c>
      <c r="BD8" s="428">
        <v>30.85</v>
      </c>
      <c r="BE8" s="428">
        <v>3.89</v>
      </c>
      <c r="BF8" s="428">
        <v>1.63</v>
      </c>
      <c r="BG8" s="428">
        <v>1.29</v>
      </c>
      <c r="BH8" s="428">
        <v>0.76</v>
      </c>
      <c r="BI8" s="428">
        <v>0.7</v>
      </c>
      <c r="BJ8" s="428">
        <v>0.9</v>
      </c>
      <c r="BK8" s="395" t="s">
        <v>579</v>
      </c>
      <c r="BL8" s="395" t="s">
        <v>579</v>
      </c>
      <c r="BM8" s="395"/>
      <c r="BN8" s="395"/>
      <c r="BO8" s="395" t="s">
        <v>579</v>
      </c>
      <c r="BP8" s="395" t="s">
        <v>579</v>
      </c>
      <c r="BQ8" s="395"/>
      <c r="BR8" s="395"/>
      <c r="BS8" s="395" t="s">
        <v>957</v>
      </c>
      <c r="BT8" s="949" t="s">
        <v>581</v>
      </c>
      <c r="BU8" s="949" t="s">
        <v>581</v>
      </c>
      <c r="BV8" s="429"/>
      <c r="BW8" s="417">
        <v>8.6</v>
      </c>
      <c r="BX8" s="418" t="s">
        <v>968</v>
      </c>
      <c r="BY8" s="419">
        <v>0.71699999999999997</v>
      </c>
      <c r="BZ8" s="420"/>
      <c r="CA8" s="421">
        <v>399.8</v>
      </c>
      <c r="CB8" s="411">
        <v>0.23</v>
      </c>
      <c r="CC8" s="411">
        <v>1.71</v>
      </c>
      <c r="CD8" s="411">
        <v>21.88</v>
      </c>
      <c r="CE8" s="411">
        <v>47.43</v>
      </c>
      <c r="CF8" s="411">
        <v>32.950000000000003</v>
      </c>
      <c r="CG8" s="411">
        <v>1.96</v>
      </c>
      <c r="CH8" s="411">
        <v>5.0199999999999996</v>
      </c>
      <c r="CI8" s="411">
        <v>1.03</v>
      </c>
      <c r="CJ8" s="411">
        <v>0.6</v>
      </c>
      <c r="CK8" s="411">
        <v>0.42</v>
      </c>
      <c r="CL8" s="411">
        <v>0.35</v>
      </c>
      <c r="CM8" s="422">
        <v>31</v>
      </c>
      <c r="CN8" s="422">
        <v>20</v>
      </c>
      <c r="CO8" s="422">
        <v>157</v>
      </c>
      <c r="CP8" s="422">
        <v>25</v>
      </c>
      <c r="CQ8" s="423">
        <v>10.34</v>
      </c>
      <c r="CR8" s="424" t="s">
        <v>960</v>
      </c>
      <c r="CS8" s="425">
        <v>0.86199999999999999</v>
      </c>
      <c r="CT8" s="426"/>
      <c r="CU8" s="427">
        <v>343.9</v>
      </c>
      <c r="CV8" s="428">
        <v>0.73</v>
      </c>
      <c r="CW8" s="428">
        <v>1.26</v>
      </c>
      <c r="CX8" s="428">
        <v>8.82</v>
      </c>
      <c r="CY8" s="428">
        <v>32.950000000000003</v>
      </c>
      <c r="CZ8" s="428">
        <v>31.14</v>
      </c>
      <c r="DA8" s="428">
        <v>2.52</v>
      </c>
      <c r="DB8" s="428">
        <v>0.14000000000000001</v>
      </c>
      <c r="DC8" s="428">
        <v>0.62</v>
      </c>
      <c r="DD8" s="428">
        <v>0.26</v>
      </c>
      <c r="DE8" s="428">
        <v>0.26</v>
      </c>
      <c r="DF8" s="428">
        <v>0.14000000000000001</v>
      </c>
      <c r="DG8" s="396" t="s">
        <v>579</v>
      </c>
      <c r="DH8" s="396" t="s">
        <v>579</v>
      </c>
      <c r="DI8" s="396"/>
      <c r="DJ8" s="396"/>
      <c r="DK8" s="396" t="s">
        <v>579</v>
      </c>
      <c r="DL8" s="396" t="s">
        <v>579</v>
      </c>
      <c r="DM8" s="396"/>
      <c r="DN8" s="396"/>
      <c r="DO8" s="396" t="s">
        <v>957</v>
      </c>
      <c r="DP8" s="396" t="s">
        <v>581</v>
      </c>
      <c r="DQ8" s="396" t="s">
        <v>581</v>
      </c>
      <c r="DR8" s="430"/>
      <c r="DS8" s="431">
        <v>9.27</v>
      </c>
      <c r="DT8" s="432" t="s">
        <v>960</v>
      </c>
      <c r="DU8" s="433">
        <v>0.77300000000000002</v>
      </c>
      <c r="DV8" s="434"/>
      <c r="DW8" s="435">
        <v>272.39999999999998</v>
      </c>
      <c r="DX8" s="436">
        <v>32.21</v>
      </c>
      <c r="DY8" s="436">
        <v>1.4</v>
      </c>
      <c r="DZ8" s="436">
        <v>3.24</v>
      </c>
      <c r="EA8" s="407" t="s">
        <v>579</v>
      </c>
      <c r="EB8" s="407" t="s">
        <v>579</v>
      </c>
      <c r="EC8" s="407"/>
      <c r="ED8" s="407"/>
      <c r="EE8" s="407" t="s">
        <v>957</v>
      </c>
      <c r="EF8" s="407" t="s">
        <v>581</v>
      </c>
      <c r="EG8" s="434"/>
      <c r="EH8" s="437" t="s">
        <v>63</v>
      </c>
      <c r="EI8" s="438">
        <v>44.4</v>
      </c>
      <c r="EJ8" s="439"/>
      <c r="EK8" s="437" t="s">
        <v>957</v>
      </c>
      <c r="EL8" s="438">
        <v>48.7</v>
      </c>
      <c r="EM8" s="439"/>
      <c r="EN8" s="437" t="s">
        <v>957</v>
      </c>
      <c r="EO8" s="441"/>
    </row>
    <row r="9" spans="1:145" s="397" customFormat="1" ht="24" customHeight="1">
      <c r="A9" s="2973"/>
      <c r="B9" s="462" t="s">
        <v>973</v>
      </c>
      <c r="C9" s="462" t="s">
        <v>974</v>
      </c>
      <c r="D9" s="462" t="s">
        <v>570</v>
      </c>
      <c r="E9" s="354" t="s">
        <v>975</v>
      </c>
      <c r="F9" s="360" t="s">
        <v>976</v>
      </c>
      <c r="G9" s="409">
        <v>850</v>
      </c>
      <c r="H9" s="360" t="s">
        <v>966</v>
      </c>
      <c r="I9" s="360" t="s">
        <v>977</v>
      </c>
      <c r="J9" s="410">
        <v>1052</v>
      </c>
      <c r="K9" s="410">
        <v>1045</v>
      </c>
      <c r="L9" s="410">
        <v>925</v>
      </c>
      <c r="M9" s="360" t="s">
        <v>63</v>
      </c>
      <c r="N9" s="360" t="s">
        <v>63</v>
      </c>
      <c r="O9" s="360" t="s">
        <v>63</v>
      </c>
      <c r="P9" s="360" t="s">
        <v>957</v>
      </c>
      <c r="Q9" s="360" t="s">
        <v>63</v>
      </c>
      <c r="R9" s="360" t="s">
        <v>63</v>
      </c>
      <c r="S9" s="360"/>
      <c r="T9" s="360"/>
      <c r="U9" s="411">
        <v>26.98</v>
      </c>
      <c r="V9" s="412" t="s">
        <v>958</v>
      </c>
      <c r="W9" s="413">
        <v>0.749</v>
      </c>
      <c r="X9" s="414">
        <v>18.86</v>
      </c>
      <c r="Y9" s="415" t="s">
        <v>958</v>
      </c>
      <c r="Z9" s="416">
        <v>0.78600000000000003</v>
      </c>
      <c r="AA9" s="417">
        <v>8.6999999999999993</v>
      </c>
      <c r="AB9" s="418" t="s">
        <v>968</v>
      </c>
      <c r="AC9" s="419">
        <v>0.72499999999999998</v>
      </c>
      <c r="AD9" s="420"/>
      <c r="AE9" s="421">
        <v>360.2</v>
      </c>
      <c r="AF9" s="411">
        <v>0.78</v>
      </c>
      <c r="AG9" s="411">
        <v>1.47</v>
      </c>
      <c r="AH9" s="411">
        <v>34.9</v>
      </c>
      <c r="AI9" s="411">
        <v>51.01</v>
      </c>
      <c r="AJ9" s="411">
        <v>37.18</v>
      </c>
      <c r="AK9" s="411">
        <v>0.77</v>
      </c>
      <c r="AL9" s="411">
        <v>1.72</v>
      </c>
      <c r="AM9" s="411">
        <v>0.75</v>
      </c>
      <c r="AN9" s="411">
        <v>0.43</v>
      </c>
      <c r="AO9" s="411">
        <v>0.94</v>
      </c>
      <c r="AP9" s="411">
        <v>0.47</v>
      </c>
      <c r="AQ9" s="422">
        <v>0</v>
      </c>
      <c r="AR9" s="422">
        <v>9</v>
      </c>
      <c r="AS9" s="422">
        <v>52</v>
      </c>
      <c r="AT9" s="422">
        <v>60</v>
      </c>
      <c r="AU9" s="423">
        <v>9.77</v>
      </c>
      <c r="AV9" s="424" t="s">
        <v>960</v>
      </c>
      <c r="AW9" s="425">
        <v>0.81399999999999995</v>
      </c>
      <c r="AX9" s="426"/>
      <c r="AY9" s="427">
        <v>492.4</v>
      </c>
      <c r="AZ9" s="428">
        <v>0.44</v>
      </c>
      <c r="BA9" s="428">
        <v>1.29</v>
      </c>
      <c r="BB9" s="428">
        <v>24.08</v>
      </c>
      <c r="BC9" s="428">
        <v>45.51</v>
      </c>
      <c r="BD9" s="428">
        <v>33.200000000000003</v>
      </c>
      <c r="BE9" s="428">
        <v>2.0299999999999998</v>
      </c>
      <c r="BF9" s="428">
        <v>0.22</v>
      </c>
      <c r="BG9" s="428">
        <v>0.77</v>
      </c>
      <c r="BH9" s="428">
        <v>0.52</v>
      </c>
      <c r="BI9" s="428">
        <v>0.62</v>
      </c>
      <c r="BJ9" s="428">
        <v>0.44</v>
      </c>
      <c r="BK9" s="395" t="s">
        <v>579</v>
      </c>
      <c r="BL9" s="395" t="s">
        <v>579</v>
      </c>
      <c r="BM9" s="395"/>
      <c r="BN9" s="395"/>
      <c r="BO9" s="395" t="s">
        <v>579</v>
      </c>
      <c r="BP9" s="395" t="s">
        <v>579</v>
      </c>
      <c r="BQ9" s="395"/>
      <c r="BR9" s="395"/>
      <c r="BS9" s="395" t="s">
        <v>957</v>
      </c>
      <c r="BT9" s="949" t="s">
        <v>581</v>
      </c>
      <c r="BU9" s="949" t="s">
        <v>581</v>
      </c>
      <c r="BV9" s="429"/>
      <c r="BW9" s="417">
        <v>9.18</v>
      </c>
      <c r="BX9" s="418" t="s">
        <v>960</v>
      </c>
      <c r="BY9" s="419">
        <v>0.76500000000000001</v>
      </c>
      <c r="BZ9" s="420"/>
      <c r="CA9" s="421">
        <v>512.29999999999995</v>
      </c>
      <c r="CB9" s="411">
        <v>0.33</v>
      </c>
      <c r="CC9" s="411">
        <v>1.2</v>
      </c>
      <c r="CD9" s="411">
        <v>15.19</v>
      </c>
      <c r="CE9" s="411">
        <v>46.12</v>
      </c>
      <c r="CF9" s="411">
        <v>25.93</v>
      </c>
      <c r="CG9" s="411">
        <v>0.69</v>
      </c>
      <c r="CH9" s="411">
        <v>1.66</v>
      </c>
      <c r="CI9" s="411">
        <v>0.27</v>
      </c>
      <c r="CJ9" s="411">
        <v>1.1100000000000001</v>
      </c>
      <c r="CK9" s="411">
        <v>0.57999999999999996</v>
      </c>
      <c r="CL9" s="411">
        <v>0.68</v>
      </c>
      <c r="CM9" s="422">
        <v>14</v>
      </c>
      <c r="CN9" s="422">
        <v>0</v>
      </c>
      <c r="CO9" s="422">
        <v>36</v>
      </c>
      <c r="CP9" s="422">
        <v>22</v>
      </c>
      <c r="CQ9" s="423">
        <v>10.51</v>
      </c>
      <c r="CR9" s="424" t="s">
        <v>962</v>
      </c>
      <c r="CS9" s="425">
        <v>0.876</v>
      </c>
      <c r="CT9" s="426"/>
      <c r="CU9" s="427">
        <v>436.4</v>
      </c>
      <c r="CV9" s="428">
        <v>0.53</v>
      </c>
      <c r="CW9" s="428">
        <v>1.17</v>
      </c>
      <c r="CX9" s="428">
        <v>13.72</v>
      </c>
      <c r="CY9" s="428">
        <v>39.46</v>
      </c>
      <c r="CZ9" s="428">
        <v>30.75</v>
      </c>
      <c r="DA9" s="428">
        <v>1.18</v>
      </c>
      <c r="DB9" s="428">
        <v>0.34</v>
      </c>
      <c r="DC9" s="428">
        <v>0.56000000000000005</v>
      </c>
      <c r="DD9" s="428">
        <v>0.37</v>
      </c>
      <c r="DE9" s="428">
        <v>0.46</v>
      </c>
      <c r="DF9" s="428">
        <v>0.18</v>
      </c>
      <c r="DG9" s="396" t="s">
        <v>579</v>
      </c>
      <c r="DH9" s="396" t="s">
        <v>579</v>
      </c>
      <c r="DI9" s="396"/>
      <c r="DJ9" s="396"/>
      <c r="DK9" s="396" t="s">
        <v>579</v>
      </c>
      <c r="DL9" s="396" t="s">
        <v>579</v>
      </c>
      <c r="DM9" s="396"/>
      <c r="DN9" s="396"/>
      <c r="DO9" s="396" t="s">
        <v>957</v>
      </c>
      <c r="DP9" s="396" t="s">
        <v>581</v>
      </c>
      <c r="DQ9" s="396" t="s">
        <v>581</v>
      </c>
      <c r="DR9" s="430"/>
      <c r="DS9" s="431">
        <v>9.1</v>
      </c>
      <c r="DT9" s="432" t="s">
        <v>960</v>
      </c>
      <c r="DU9" s="433">
        <v>0.75800000000000001</v>
      </c>
      <c r="DV9" s="434"/>
      <c r="DW9" s="435">
        <v>177.8</v>
      </c>
      <c r="DX9" s="436">
        <v>33.96</v>
      </c>
      <c r="DY9" s="436">
        <v>1.19</v>
      </c>
      <c r="DZ9" s="436">
        <v>3.39</v>
      </c>
      <c r="EA9" s="407" t="s">
        <v>579</v>
      </c>
      <c r="EB9" s="407" t="s">
        <v>579</v>
      </c>
      <c r="EC9" s="407"/>
      <c r="ED9" s="407"/>
      <c r="EE9" s="407" t="s">
        <v>957</v>
      </c>
      <c r="EF9" s="407" t="s">
        <v>581</v>
      </c>
      <c r="EG9" s="434"/>
      <c r="EH9" s="437" t="s">
        <v>63</v>
      </c>
      <c r="EI9" s="438">
        <v>45.5</v>
      </c>
      <c r="EJ9" s="439"/>
      <c r="EK9" s="437" t="s">
        <v>957</v>
      </c>
      <c r="EL9" s="438">
        <v>50.7</v>
      </c>
      <c r="EM9" s="439"/>
      <c r="EN9" s="437" t="s">
        <v>957</v>
      </c>
      <c r="EO9" s="441"/>
    </row>
    <row r="10" spans="1:145" s="397" customFormat="1" ht="24" customHeight="1">
      <c r="A10" s="2973"/>
      <c r="B10" s="462" t="s">
        <v>978</v>
      </c>
      <c r="C10" s="462" t="s">
        <v>979</v>
      </c>
      <c r="D10" s="462" t="s">
        <v>592</v>
      </c>
      <c r="E10" s="354" t="s">
        <v>975</v>
      </c>
      <c r="F10" s="360" t="s">
        <v>3491</v>
      </c>
      <c r="G10" s="409">
        <v>830</v>
      </c>
      <c r="H10" s="360" t="s">
        <v>981</v>
      </c>
      <c r="I10" s="360" t="s">
        <v>982</v>
      </c>
      <c r="J10" s="410">
        <v>1058</v>
      </c>
      <c r="K10" s="410">
        <v>1060</v>
      </c>
      <c r="L10" s="410">
        <v>936</v>
      </c>
      <c r="M10" s="360" t="s">
        <v>63</v>
      </c>
      <c r="N10" s="360" t="s">
        <v>63</v>
      </c>
      <c r="O10" s="360" t="s">
        <v>63</v>
      </c>
      <c r="P10" s="360" t="s">
        <v>957</v>
      </c>
      <c r="Q10" s="360" t="s">
        <v>63</v>
      </c>
      <c r="R10" s="360" t="s">
        <v>63</v>
      </c>
      <c r="S10" s="360"/>
      <c r="T10" s="360"/>
      <c r="U10" s="411">
        <v>28.21</v>
      </c>
      <c r="V10" s="412" t="s">
        <v>959</v>
      </c>
      <c r="W10" s="413">
        <v>0.78400000000000003</v>
      </c>
      <c r="X10" s="414">
        <v>19.309999999999999</v>
      </c>
      <c r="Y10" s="415" t="s">
        <v>959</v>
      </c>
      <c r="Z10" s="416">
        <v>0.80500000000000005</v>
      </c>
      <c r="AA10" s="417">
        <v>7.49</v>
      </c>
      <c r="AB10" s="418" t="s">
        <v>961</v>
      </c>
      <c r="AC10" s="419">
        <v>0.624</v>
      </c>
      <c r="AD10" s="952" t="s">
        <v>799</v>
      </c>
      <c r="AE10" s="421">
        <v>339</v>
      </c>
      <c r="AF10" s="411">
        <v>0.43</v>
      </c>
      <c r="AG10" s="411">
        <v>1.86</v>
      </c>
      <c r="AH10" s="411">
        <v>57.47</v>
      </c>
      <c r="AI10" s="411">
        <v>51.79</v>
      </c>
      <c r="AJ10" s="411">
        <v>34.19</v>
      </c>
      <c r="AK10" s="411">
        <v>3.43</v>
      </c>
      <c r="AL10" s="411">
        <v>4.09</v>
      </c>
      <c r="AM10" s="411">
        <v>0.97</v>
      </c>
      <c r="AN10" s="411">
        <v>0.62</v>
      </c>
      <c r="AO10" s="411">
        <v>0.81</v>
      </c>
      <c r="AP10" s="411">
        <v>0.4</v>
      </c>
      <c r="AQ10" s="422">
        <v>0</v>
      </c>
      <c r="AR10" s="422">
        <v>13</v>
      </c>
      <c r="AS10" s="422">
        <v>110</v>
      </c>
      <c r="AT10" s="422">
        <v>6</v>
      </c>
      <c r="AU10" s="423">
        <v>7.8</v>
      </c>
      <c r="AV10" s="424" t="s">
        <v>968</v>
      </c>
      <c r="AW10" s="425">
        <v>0.65</v>
      </c>
      <c r="AX10" s="426"/>
      <c r="AY10" s="427">
        <v>664.8</v>
      </c>
      <c r="AZ10" s="428">
        <v>1.23</v>
      </c>
      <c r="BA10" s="428">
        <v>2.17</v>
      </c>
      <c r="BB10" s="428">
        <v>41.31</v>
      </c>
      <c r="BC10" s="428">
        <v>52.08</v>
      </c>
      <c r="BD10" s="428">
        <v>24.34</v>
      </c>
      <c r="BE10" s="428">
        <v>0.25</v>
      </c>
      <c r="BF10" s="428">
        <v>0.33</v>
      </c>
      <c r="BG10" s="428">
        <v>1.22</v>
      </c>
      <c r="BH10" s="428">
        <v>0.71</v>
      </c>
      <c r="BI10" s="428">
        <v>0.72</v>
      </c>
      <c r="BJ10" s="428">
        <v>0.56000000000000005</v>
      </c>
      <c r="BK10" s="395" t="s">
        <v>579</v>
      </c>
      <c r="BL10" s="395" t="s">
        <v>579</v>
      </c>
      <c r="BM10" s="395"/>
      <c r="BN10" s="395"/>
      <c r="BO10" s="395" t="s">
        <v>579</v>
      </c>
      <c r="BP10" s="395" t="s">
        <v>579</v>
      </c>
      <c r="BQ10" s="395"/>
      <c r="BR10" s="395"/>
      <c r="BS10" s="395" t="s">
        <v>957</v>
      </c>
      <c r="BT10" s="949" t="s">
        <v>581</v>
      </c>
      <c r="BU10" s="949" t="s">
        <v>581</v>
      </c>
      <c r="BV10" s="429"/>
      <c r="BW10" s="417">
        <v>9.1999999999999993</v>
      </c>
      <c r="BX10" s="418" t="s">
        <v>960</v>
      </c>
      <c r="BY10" s="419">
        <v>0.76700000000000002</v>
      </c>
      <c r="BZ10" s="420"/>
      <c r="CA10" s="421">
        <v>394.2</v>
      </c>
      <c r="CB10" s="411">
        <v>0.76</v>
      </c>
      <c r="CC10" s="411">
        <v>1.74</v>
      </c>
      <c r="CD10" s="411">
        <v>41.84</v>
      </c>
      <c r="CE10" s="411">
        <v>52.07</v>
      </c>
      <c r="CF10" s="411">
        <v>35.93</v>
      </c>
      <c r="CG10" s="411">
        <v>2.52</v>
      </c>
      <c r="CH10" s="411">
        <v>1.18</v>
      </c>
      <c r="CI10" s="411">
        <v>0.52</v>
      </c>
      <c r="CJ10" s="411">
        <v>0.59</v>
      </c>
      <c r="CK10" s="411">
        <v>0.52</v>
      </c>
      <c r="CL10" s="411">
        <v>0.23</v>
      </c>
      <c r="CM10" s="422">
        <v>39</v>
      </c>
      <c r="CN10" s="422">
        <v>22</v>
      </c>
      <c r="CO10" s="422">
        <v>105</v>
      </c>
      <c r="CP10" s="422">
        <v>0</v>
      </c>
      <c r="CQ10" s="423">
        <v>11.56</v>
      </c>
      <c r="CR10" s="424" t="s">
        <v>962</v>
      </c>
      <c r="CS10" s="425">
        <v>0.96299999999999997</v>
      </c>
      <c r="CT10" s="426"/>
      <c r="CU10" s="427">
        <v>426.9</v>
      </c>
      <c r="CV10" s="428">
        <v>0.99</v>
      </c>
      <c r="CW10" s="428">
        <v>1.75</v>
      </c>
      <c r="CX10" s="428">
        <v>14.38</v>
      </c>
      <c r="CY10" s="428">
        <v>35.22</v>
      </c>
      <c r="CZ10" s="428">
        <v>24.11</v>
      </c>
      <c r="DA10" s="428">
        <v>1.53</v>
      </c>
      <c r="DB10" s="428">
        <v>0.28999999999999998</v>
      </c>
      <c r="DC10" s="428">
        <v>0.48</v>
      </c>
      <c r="DD10" s="428">
        <v>0.24</v>
      </c>
      <c r="DE10" s="428">
        <v>0.3</v>
      </c>
      <c r="DF10" s="428">
        <v>0.19</v>
      </c>
      <c r="DG10" s="396" t="s">
        <v>584</v>
      </c>
      <c r="DH10" s="396" t="s">
        <v>579</v>
      </c>
      <c r="DI10" s="396"/>
      <c r="DJ10" s="396"/>
      <c r="DK10" s="396" t="s">
        <v>579</v>
      </c>
      <c r="DL10" s="396" t="s">
        <v>579</v>
      </c>
      <c r="DM10" s="396"/>
      <c r="DN10" s="396"/>
      <c r="DO10" s="396" t="s">
        <v>957</v>
      </c>
      <c r="DP10" s="396" t="s">
        <v>581</v>
      </c>
      <c r="DQ10" s="396" t="s">
        <v>581</v>
      </c>
      <c r="DR10" s="430"/>
      <c r="DS10" s="431">
        <v>11.51</v>
      </c>
      <c r="DT10" s="432" t="s">
        <v>962</v>
      </c>
      <c r="DU10" s="433">
        <v>0.95899999999999996</v>
      </c>
      <c r="DV10" s="434"/>
      <c r="DW10" s="435">
        <v>222.5</v>
      </c>
      <c r="DX10" s="436">
        <v>22.47</v>
      </c>
      <c r="DY10" s="436">
        <v>1.07</v>
      </c>
      <c r="DZ10" s="436">
        <v>3.46</v>
      </c>
      <c r="EA10" s="407" t="s">
        <v>579</v>
      </c>
      <c r="EB10" s="407" t="s">
        <v>579</v>
      </c>
      <c r="EC10" s="407" t="s">
        <v>753</v>
      </c>
      <c r="ED10" s="407" t="s">
        <v>753</v>
      </c>
      <c r="EE10" s="407" t="s">
        <v>957</v>
      </c>
      <c r="EF10" s="407" t="s">
        <v>581</v>
      </c>
      <c r="EG10" s="434"/>
      <c r="EH10" s="437" t="s">
        <v>63</v>
      </c>
      <c r="EI10" s="438">
        <v>42.9</v>
      </c>
      <c r="EJ10" s="439"/>
      <c r="EK10" s="437" t="s">
        <v>957</v>
      </c>
      <c r="EL10" s="438">
        <v>49.3</v>
      </c>
      <c r="EM10" s="439" t="s">
        <v>588</v>
      </c>
      <c r="EN10" s="437" t="s">
        <v>957</v>
      </c>
      <c r="EO10" s="440" t="s">
        <v>589</v>
      </c>
    </row>
    <row r="11" spans="1:145" s="397" customFormat="1" ht="24" customHeight="1">
      <c r="A11" s="2973"/>
      <c r="B11" s="462" t="s">
        <v>983</v>
      </c>
      <c r="C11" s="462" t="s">
        <v>984</v>
      </c>
      <c r="D11" s="462" t="s">
        <v>592</v>
      </c>
      <c r="E11" s="354" t="s">
        <v>985</v>
      </c>
      <c r="F11" s="360" t="s">
        <v>3492</v>
      </c>
      <c r="G11" s="409">
        <v>960</v>
      </c>
      <c r="H11" s="360" t="s">
        <v>986</v>
      </c>
      <c r="I11" s="360" t="s">
        <v>987</v>
      </c>
      <c r="J11" s="410">
        <v>1201</v>
      </c>
      <c r="K11" s="410">
        <v>1204</v>
      </c>
      <c r="L11" s="410">
        <v>1080</v>
      </c>
      <c r="M11" s="360" t="s">
        <v>63</v>
      </c>
      <c r="N11" s="360" t="s">
        <v>63</v>
      </c>
      <c r="O11" s="360" t="s">
        <v>63</v>
      </c>
      <c r="P11" s="360" t="s">
        <v>957</v>
      </c>
      <c r="Q11" s="360" t="s">
        <v>63</v>
      </c>
      <c r="R11" s="360" t="s">
        <v>63</v>
      </c>
      <c r="S11" s="360"/>
      <c r="T11" s="360"/>
      <c r="U11" s="411">
        <v>29.17</v>
      </c>
      <c r="V11" s="412" t="s">
        <v>959</v>
      </c>
      <c r="W11" s="413">
        <v>0.81</v>
      </c>
      <c r="X11" s="414">
        <v>21.9</v>
      </c>
      <c r="Y11" s="415" t="s">
        <v>988</v>
      </c>
      <c r="Z11" s="416">
        <v>0.91300000000000003</v>
      </c>
      <c r="AA11" s="417">
        <v>8.76</v>
      </c>
      <c r="AB11" s="418" t="s">
        <v>968</v>
      </c>
      <c r="AC11" s="419">
        <v>0.73</v>
      </c>
      <c r="AD11" s="420"/>
      <c r="AE11" s="421">
        <v>535.6</v>
      </c>
      <c r="AF11" s="411">
        <v>0.56000000000000005</v>
      </c>
      <c r="AG11" s="411">
        <v>1.44</v>
      </c>
      <c r="AH11" s="411">
        <v>27.42</v>
      </c>
      <c r="AI11" s="411">
        <v>44.76</v>
      </c>
      <c r="AJ11" s="411">
        <v>37.53</v>
      </c>
      <c r="AK11" s="411">
        <v>0.23</v>
      </c>
      <c r="AL11" s="411">
        <v>0.45</v>
      </c>
      <c r="AM11" s="411">
        <v>0.78</v>
      </c>
      <c r="AN11" s="411">
        <v>0.53</v>
      </c>
      <c r="AO11" s="411">
        <v>0.92</v>
      </c>
      <c r="AP11" s="411">
        <v>0.63</v>
      </c>
      <c r="AQ11" s="422">
        <v>0</v>
      </c>
      <c r="AR11" s="422">
        <v>18</v>
      </c>
      <c r="AS11" s="422">
        <v>113</v>
      </c>
      <c r="AT11" s="422">
        <v>39</v>
      </c>
      <c r="AU11" s="423">
        <v>9.9600000000000009</v>
      </c>
      <c r="AV11" s="424" t="s">
        <v>960</v>
      </c>
      <c r="AW11" s="425">
        <v>0.83</v>
      </c>
      <c r="AX11" s="426"/>
      <c r="AY11" s="427">
        <v>364.5</v>
      </c>
      <c r="AZ11" s="428">
        <v>1.22</v>
      </c>
      <c r="BA11" s="428">
        <v>1.52</v>
      </c>
      <c r="BB11" s="428">
        <v>41.91</v>
      </c>
      <c r="BC11" s="428">
        <v>43.94</v>
      </c>
      <c r="BD11" s="428">
        <v>33.729999999999997</v>
      </c>
      <c r="BE11" s="428">
        <v>0.5</v>
      </c>
      <c r="BF11" s="428">
        <v>0.35</v>
      </c>
      <c r="BG11" s="428">
        <v>0.64</v>
      </c>
      <c r="BH11" s="428">
        <v>0.33</v>
      </c>
      <c r="BI11" s="428">
        <v>0.6</v>
      </c>
      <c r="BJ11" s="428">
        <v>0.34</v>
      </c>
      <c r="BK11" s="395" t="s">
        <v>579</v>
      </c>
      <c r="BL11" s="395" t="s">
        <v>579</v>
      </c>
      <c r="BM11" s="395"/>
      <c r="BN11" s="395"/>
      <c r="BO11" s="395" t="s">
        <v>579</v>
      </c>
      <c r="BP11" s="395" t="s">
        <v>579</v>
      </c>
      <c r="BQ11" s="395"/>
      <c r="BR11" s="395"/>
      <c r="BS11" s="395" t="s">
        <v>957</v>
      </c>
      <c r="BT11" s="949" t="s">
        <v>581</v>
      </c>
      <c r="BU11" s="949" t="s">
        <v>581</v>
      </c>
      <c r="BV11" s="429"/>
      <c r="BW11" s="417">
        <v>8.4700000000000006</v>
      </c>
      <c r="BX11" s="418" t="s">
        <v>968</v>
      </c>
      <c r="BY11" s="419">
        <v>0.70599999999999996</v>
      </c>
      <c r="BZ11" s="420"/>
      <c r="CA11" s="421">
        <v>613.29999999999995</v>
      </c>
      <c r="CB11" s="411">
        <v>0.64</v>
      </c>
      <c r="CC11" s="411">
        <v>1.95</v>
      </c>
      <c r="CD11" s="411">
        <v>35.74</v>
      </c>
      <c r="CE11" s="411">
        <v>49.61</v>
      </c>
      <c r="CF11" s="411">
        <v>32.33</v>
      </c>
      <c r="CG11" s="411">
        <v>1.1200000000000001</v>
      </c>
      <c r="CH11" s="411">
        <v>0.2</v>
      </c>
      <c r="CI11" s="411">
        <v>0.48</v>
      </c>
      <c r="CJ11" s="411">
        <v>0.31</v>
      </c>
      <c r="CK11" s="411">
        <v>0.72</v>
      </c>
      <c r="CL11" s="411">
        <v>0.44</v>
      </c>
      <c r="CM11" s="422">
        <v>21</v>
      </c>
      <c r="CN11" s="422">
        <v>25</v>
      </c>
      <c r="CO11" s="422">
        <v>228</v>
      </c>
      <c r="CP11" s="422">
        <v>64</v>
      </c>
      <c r="CQ11" s="423">
        <v>11.01</v>
      </c>
      <c r="CR11" s="424" t="s">
        <v>962</v>
      </c>
      <c r="CS11" s="425">
        <v>0.91800000000000004</v>
      </c>
      <c r="CT11" s="426"/>
      <c r="CU11" s="427">
        <v>357.2</v>
      </c>
      <c r="CV11" s="428">
        <v>0.9</v>
      </c>
      <c r="CW11" s="428">
        <v>11.51</v>
      </c>
      <c r="CX11" s="428">
        <v>26.42</v>
      </c>
      <c r="CY11" s="428">
        <v>37.090000000000003</v>
      </c>
      <c r="CZ11" s="428">
        <v>28.69</v>
      </c>
      <c r="DA11" s="428">
        <v>0.53</v>
      </c>
      <c r="DB11" s="428">
        <v>0.19</v>
      </c>
      <c r="DC11" s="428">
        <v>0.41</v>
      </c>
      <c r="DD11" s="428">
        <v>0.18</v>
      </c>
      <c r="DE11" s="428">
        <v>0.45</v>
      </c>
      <c r="DF11" s="428">
        <v>0.17</v>
      </c>
      <c r="DG11" s="396" t="s">
        <v>579</v>
      </c>
      <c r="DH11" s="396" t="s">
        <v>584</v>
      </c>
      <c r="DI11" s="396"/>
      <c r="DJ11" s="396"/>
      <c r="DK11" s="396" t="s">
        <v>579</v>
      </c>
      <c r="DL11" s="396" t="s">
        <v>579</v>
      </c>
      <c r="DM11" s="396"/>
      <c r="DN11" s="396"/>
      <c r="DO11" s="396" t="s">
        <v>957</v>
      </c>
      <c r="DP11" s="396" t="s">
        <v>581</v>
      </c>
      <c r="DQ11" s="396" t="s">
        <v>581</v>
      </c>
      <c r="DR11" s="430"/>
      <c r="DS11" s="431">
        <v>11.94</v>
      </c>
      <c r="DT11" s="432" t="s">
        <v>962</v>
      </c>
      <c r="DU11" s="433">
        <v>0.995</v>
      </c>
      <c r="DV11" s="434"/>
      <c r="DW11" s="435">
        <v>117</v>
      </c>
      <c r="DX11" s="436">
        <v>14.19</v>
      </c>
      <c r="DY11" s="436">
        <v>1.05</v>
      </c>
      <c r="DZ11" s="436">
        <v>1.74</v>
      </c>
      <c r="EA11" s="407" t="s">
        <v>579</v>
      </c>
      <c r="EB11" s="407" t="s">
        <v>579</v>
      </c>
      <c r="EC11" s="407"/>
      <c r="ED11" s="407"/>
      <c r="EE11" s="407" t="s">
        <v>957</v>
      </c>
      <c r="EF11" s="407" t="s">
        <v>581</v>
      </c>
      <c r="EG11" s="434" t="s">
        <v>614</v>
      </c>
      <c r="EH11" s="437" t="s">
        <v>63</v>
      </c>
      <c r="EI11" s="438">
        <v>44.7</v>
      </c>
      <c r="EJ11" s="439"/>
      <c r="EK11" s="437" t="s">
        <v>957</v>
      </c>
      <c r="EL11" s="438">
        <v>49.7</v>
      </c>
      <c r="EM11" s="439"/>
      <c r="EN11" s="437" t="s">
        <v>957</v>
      </c>
      <c r="EO11" s="440"/>
    </row>
    <row r="12" spans="1:145" s="397" customFormat="1" ht="24" customHeight="1">
      <c r="A12" s="2760" t="s">
        <v>3530</v>
      </c>
      <c r="B12" s="462" t="s">
        <v>989</v>
      </c>
      <c r="C12" s="462" t="s">
        <v>990</v>
      </c>
      <c r="D12" s="354" t="s">
        <v>638</v>
      </c>
      <c r="E12" s="354" t="s">
        <v>991</v>
      </c>
      <c r="F12" s="360" t="s">
        <v>3493</v>
      </c>
      <c r="G12" s="409">
        <v>910</v>
      </c>
      <c r="H12" s="360" t="s">
        <v>992</v>
      </c>
      <c r="I12" s="399" t="s">
        <v>993</v>
      </c>
      <c r="J12" s="410">
        <v>1121</v>
      </c>
      <c r="K12" s="410">
        <v>1121</v>
      </c>
      <c r="L12" s="410">
        <v>997</v>
      </c>
      <c r="M12" s="360" t="s">
        <v>63</v>
      </c>
      <c r="N12" s="360" t="s">
        <v>63</v>
      </c>
      <c r="O12" s="360" t="s">
        <v>63</v>
      </c>
      <c r="P12" s="360" t="s">
        <v>957</v>
      </c>
      <c r="Q12" s="360" t="s">
        <v>63</v>
      </c>
      <c r="R12" s="360" t="s">
        <v>63</v>
      </c>
      <c r="S12" s="360"/>
      <c r="T12" s="360"/>
      <c r="U12" s="411">
        <v>32.32</v>
      </c>
      <c r="V12" s="412" t="s">
        <v>988</v>
      </c>
      <c r="W12" s="413">
        <v>0.89800000000000002</v>
      </c>
      <c r="X12" s="414">
        <v>21.28</v>
      </c>
      <c r="Y12" s="415" t="s">
        <v>959</v>
      </c>
      <c r="Z12" s="416">
        <v>0.88700000000000001</v>
      </c>
      <c r="AA12" s="417">
        <v>10.26</v>
      </c>
      <c r="AB12" s="418" t="s">
        <v>960</v>
      </c>
      <c r="AC12" s="419">
        <v>0.85499999999999998</v>
      </c>
      <c r="AD12" s="420"/>
      <c r="AE12" s="421">
        <v>422.4</v>
      </c>
      <c r="AF12" s="411">
        <v>0.54</v>
      </c>
      <c r="AG12" s="411">
        <v>1.1499999999999999</v>
      </c>
      <c r="AH12" s="411">
        <v>23.99</v>
      </c>
      <c r="AI12" s="411">
        <v>44.73</v>
      </c>
      <c r="AJ12" s="411">
        <v>29.26</v>
      </c>
      <c r="AK12" s="411">
        <v>0.3</v>
      </c>
      <c r="AL12" s="411">
        <v>0.26</v>
      </c>
      <c r="AM12" s="411">
        <v>0.7</v>
      </c>
      <c r="AN12" s="411">
        <v>0.43</v>
      </c>
      <c r="AO12" s="411">
        <v>0.51</v>
      </c>
      <c r="AP12" s="411">
        <v>0.38</v>
      </c>
      <c r="AQ12" s="422">
        <v>0</v>
      </c>
      <c r="AR12" s="422">
        <v>8</v>
      </c>
      <c r="AS12" s="422">
        <v>37</v>
      </c>
      <c r="AT12" s="422">
        <v>0</v>
      </c>
      <c r="AU12" s="423">
        <v>10.26</v>
      </c>
      <c r="AV12" s="424" t="s">
        <v>960</v>
      </c>
      <c r="AW12" s="425">
        <v>0.85499999999999998</v>
      </c>
      <c r="AX12" s="426"/>
      <c r="AY12" s="427">
        <v>544.70000000000005</v>
      </c>
      <c r="AZ12" s="428">
        <v>0.77</v>
      </c>
      <c r="BA12" s="428">
        <v>1.52</v>
      </c>
      <c r="BB12" s="428">
        <v>26.36</v>
      </c>
      <c r="BC12" s="428">
        <v>43.94</v>
      </c>
      <c r="BD12" s="428">
        <v>28.73</v>
      </c>
      <c r="BE12" s="428">
        <v>2.0099999999999998</v>
      </c>
      <c r="BF12" s="428">
        <v>1.7</v>
      </c>
      <c r="BG12" s="428">
        <v>0.76</v>
      </c>
      <c r="BH12" s="428">
        <v>0.18</v>
      </c>
      <c r="BI12" s="428">
        <v>0.38</v>
      </c>
      <c r="BJ12" s="428">
        <v>0.25</v>
      </c>
      <c r="BK12" s="395" t="s">
        <v>579</v>
      </c>
      <c r="BL12" s="395" t="s">
        <v>579</v>
      </c>
      <c r="BM12" s="395"/>
      <c r="BN12" s="395"/>
      <c r="BO12" s="395" t="s">
        <v>579</v>
      </c>
      <c r="BP12" s="395" t="s">
        <v>579</v>
      </c>
      <c r="BQ12" s="395"/>
      <c r="BR12" s="395"/>
      <c r="BS12" s="395" t="s">
        <v>957</v>
      </c>
      <c r="BT12" s="949" t="s">
        <v>581</v>
      </c>
      <c r="BU12" s="949" t="s">
        <v>581</v>
      </c>
      <c r="BV12" s="429"/>
      <c r="BW12" s="417">
        <v>11.05</v>
      </c>
      <c r="BX12" s="418" t="s">
        <v>962</v>
      </c>
      <c r="BY12" s="419">
        <v>0.92100000000000004</v>
      </c>
      <c r="BZ12" s="420"/>
      <c r="CA12" s="421">
        <v>394.7</v>
      </c>
      <c r="CB12" s="411">
        <v>0.45</v>
      </c>
      <c r="CC12" s="411">
        <v>1.26</v>
      </c>
      <c r="CD12" s="411">
        <v>23.47</v>
      </c>
      <c r="CE12" s="411">
        <v>43.67</v>
      </c>
      <c r="CF12" s="411">
        <v>24.06</v>
      </c>
      <c r="CG12" s="411">
        <v>1.1000000000000001</v>
      </c>
      <c r="CH12" s="411">
        <v>0.6</v>
      </c>
      <c r="CI12" s="411">
        <v>0.34</v>
      </c>
      <c r="CJ12" s="411">
        <v>0.2</v>
      </c>
      <c r="CK12" s="411">
        <v>0.24</v>
      </c>
      <c r="CL12" s="411">
        <v>0.16</v>
      </c>
      <c r="CM12" s="422">
        <v>12</v>
      </c>
      <c r="CN12" s="422">
        <v>13</v>
      </c>
      <c r="CO12" s="422">
        <v>90</v>
      </c>
      <c r="CP12" s="422">
        <v>0</v>
      </c>
      <c r="CQ12" s="423">
        <v>10.83</v>
      </c>
      <c r="CR12" s="424" t="s">
        <v>962</v>
      </c>
      <c r="CS12" s="425">
        <v>0.90300000000000002</v>
      </c>
      <c r="CT12" s="426"/>
      <c r="CU12" s="427">
        <v>343.5</v>
      </c>
      <c r="CV12" s="428">
        <v>0.76</v>
      </c>
      <c r="CW12" s="428">
        <v>1.66</v>
      </c>
      <c r="CX12" s="428">
        <v>11.35</v>
      </c>
      <c r="CY12" s="428">
        <v>31.76</v>
      </c>
      <c r="CZ12" s="428">
        <v>26.56</v>
      </c>
      <c r="DA12" s="428">
        <v>1.1599999999999999</v>
      </c>
      <c r="DB12" s="428">
        <v>0.54</v>
      </c>
      <c r="DC12" s="428">
        <v>0.68</v>
      </c>
      <c r="DD12" s="428">
        <v>0.16</v>
      </c>
      <c r="DE12" s="428">
        <v>0.34</v>
      </c>
      <c r="DF12" s="428">
        <v>0.17</v>
      </c>
      <c r="DG12" s="396" t="s">
        <v>579</v>
      </c>
      <c r="DH12" s="396" t="s">
        <v>579</v>
      </c>
      <c r="DI12" s="396"/>
      <c r="DJ12" s="396"/>
      <c r="DK12" s="396" t="s">
        <v>579</v>
      </c>
      <c r="DL12" s="396" t="s">
        <v>579</v>
      </c>
      <c r="DM12" s="396"/>
      <c r="DN12" s="396"/>
      <c r="DO12" s="396" t="s">
        <v>957</v>
      </c>
      <c r="DP12" s="396" t="s">
        <v>581</v>
      </c>
      <c r="DQ12" s="396" t="s">
        <v>581</v>
      </c>
      <c r="DR12" s="430"/>
      <c r="DS12" s="431">
        <v>11.02</v>
      </c>
      <c r="DT12" s="432" t="s">
        <v>962</v>
      </c>
      <c r="DU12" s="433">
        <v>0.91800000000000004</v>
      </c>
      <c r="DV12" s="434"/>
      <c r="DW12" s="435">
        <v>169.7</v>
      </c>
      <c r="DX12" s="436">
        <v>23.18</v>
      </c>
      <c r="DY12" s="436">
        <v>1.1000000000000001</v>
      </c>
      <c r="DZ12" s="436">
        <v>3.91</v>
      </c>
      <c r="EA12" s="407" t="s">
        <v>579</v>
      </c>
      <c r="EB12" s="407" t="s">
        <v>579</v>
      </c>
      <c r="EC12" s="407"/>
      <c r="ED12" s="407"/>
      <c r="EE12" s="407" t="s">
        <v>957</v>
      </c>
      <c r="EF12" s="407" t="s">
        <v>581</v>
      </c>
      <c r="EG12" s="434"/>
      <c r="EH12" s="401"/>
      <c r="EI12" s="442"/>
      <c r="EJ12" s="443"/>
      <c r="EK12" s="401"/>
      <c r="EL12" s="442"/>
      <c r="EM12" s="443"/>
      <c r="EN12" s="401"/>
      <c r="EO12" s="444"/>
    </row>
    <row r="13" spans="1:145" s="397" customFormat="1" ht="24" customHeight="1">
      <c r="A13" s="2975"/>
      <c r="B13" s="462" t="s">
        <v>994</v>
      </c>
      <c r="C13" s="462" t="s">
        <v>995</v>
      </c>
      <c r="D13" s="462" t="s">
        <v>648</v>
      </c>
      <c r="E13" s="354" t="s">
        <v>970</v>
      </c>
      <c r="F13" s="360" t="s">
        <v>996</v>
      </c>
      <c r="G13" s="409">
        <v>920</v>
      </c>
      <c r="H13" s="360" t="s">
        <v>997</v>
      </c>
      <c r="I13" s="360" t="s">
        <v>998</v>
      </c>
      <c r="J13" s="410">
        <v>1138</v>
      </c>
      <c r="K13" s="410">
        <v>1138</v>
      </c>
      <c r="L13" s="410">
        <v>1016</v>
      </c>
      <c r="M13" s="360" t="s">
        <v>63</v>
      </c>
      <c r="N13" s="360" t="s">
        <v>63</v>
      </c>
      <c r="O13" s="360" t="s">
        <v>63</v>
      </c>
      <c r="P13" s="360" t="s">
        <v>957</v>
      </c>
      <c r="Q13" s="360" t="s">
        <v>63</v>
      </c>
      <c r="R13" s="360" t="s">
        <v>63</v>
      </c>
      <c r="S13" s="360"/>
      <c r="T13" s="360"/>
      <c r="U13" s="411">
        <v>30.71</v>
      </c>
      <c r="V13" s="412" t="s">
        <v>959</v>
      </c>
      <c r="W13" s="413">
        <v>0.85299999999999998</v>
      </c>
      <c r="X13" s="414">
        <v>21.11</v>
      </c>
      <c r="Y13" s="415" t="s">
        <v>959</v>
      </c>
      <c r="Z13" s="416">
        <v>0.88</v>
      </c>
      <c r="AA13" s="417">
        <v>9.0500000000000007</v>
      </c>
      <c r="AB13" s="418" t="s">
        <v>960</v>
      </c>
      <c r="AC13" s="419">
        <v>0.754</v>
      </c>
      <c r="AD13" s="420"/>
      <c r="AE13" s="421">
        <v>560.79999999999995</v>
      </c>
      <c r="AF13" s="411">
        <v>0.4</v>
      </c>
      <c r="AG13" s="411">
        <v>2.08</v>
      </c>
      <c r="AH13" s="411">
        <v>30.24</v>
      </c>
      <c r="AI13" s="411">
        <v>44.17</v>
      </c>
      <c r="AJ13" s="411">
        <v>37.28</v>
      </c>
      <c r="AK13" s="411">
        <v>0.56999999999999995</v>
      </c>
      <c r="AL13" s="411">
        <v>2.0099999999999998</v>
      </c>
      <c r="AM13" s="411">
        <v>0.86</v>
      </c>
      <c r="AN13" s="411">
        <v>0.76</v>
      </c>
      <c r="AO13" s="411">
        <v>0.48</v>
      </c>
      <c r="AP13" s="411">
        <v>0.38</v>
      </c>
      <c r="AQ13" s="422">
        <v>0</v>
      </c>
      <c r="AR13" s="422">
        <v>9</v>
      </c>
      <c r="AS13" s="422">
        <v>0</v>
      </c>
      <c r="AT13" s="422">
        <v>0</v>
      </c>
      <c r="AU13" s="423">
        <v>9.91</v>
      </c>
      <c r="AV13" s="424" t="s">
        <v>960</v>
      </c>
      <c r="AW13" s="425">
        <v>0.82599999999999996</v>
      </c>
      <c r="AX13" s="426"/>
      <c r="AY13" s="427">
        <v>476.4</v>
      </c>
      <c r="AZ13" s="428">
        <v>0.49</v>
      </c>
      <c r="BA13" s="428">
        <v>1.3</v>
      </c>
      <c r="BB13" s="428">
        <v>17.809999999999999</v>
      </c>
      <c r="BC13" s="428">
        <v>43.08</v>
      </c>
      <c r="BD13" s="428">
        <v>34.5</v>
      </c>
      <c r="BE13" s="428">
        <v>0.99</v>
      </c>
      <c r="BF13" s="428">
        <v>1.0900000000000001</v>
      </c>
      <c r="BG13" s="428">
        <v>0.61</v>
      </c>
      <c r="BH13" s="428">
        <v>0.25</v>
      </c>
      <c r="BI13" s="428">
        <v>0.47</v>
      </c>
      <c r="BJ13" s="428">
        <v>0.52</v>
      </c>
      <c r="BK13" s="395" t="s">
        <v>579</v>
      </c>
      <c r="BL13" s="395" t="s">
        <v>579</v>
      </c>
      <c r="BM13" s="395"/>
      <c r="BN13" s="395"/>
      <c r="BO13" s="395" t="s">
        <v>579</v>
      </c>
      <c r="BP13" s="395" t="s">
        <v>579</v>
      </c>
      <c r="BQ13" s="395"/>
      <c r="BR13" s="395"/>
      <c r="BS13" s="395" t="s">
        <v>957</v>
      </c>
      <c r="BT13" s="949" t="s">
        <v>581</v>
      </c>
      <c r="BU13" s="949" t="s">
        <v>581</v>
      </c>
      <c r="BV13" s="429"/>
      <c r="BW13" s="417">
        <v>10.47</v>
      </c>
      <c r="BX13" s="418" t="s">
        <v>960</v>
      </c>
      <c r="BY13" s="419">
        <v>0.873</v>
      </c>
      <c r="BZ13" s="420"/>
      <c r="CA13" s="421">
        <v>324.8</v>
      </c>
      <c r="CB13" s="411">
        <v>0.34</v>
      </c>
      <c r="CC13" s="411">
        <v>1.1399999999999999</v>
      </c>
      <c r="CD13" s="411">
        <v>15.19</v>
      </c>
      <c r="CE13" s="411">
        <v>40.450000000000003</v>
      </c>
      <c r="CF13" s="411">
        <v>28.68</v>
      </c>
      <c r="CG13" s="411">
        <v>0.37</v>
      </c>
      <c r="CH13" s="411">
        <v>0.65</v>
      </c>
      <c r="CI13" s="411">
        <v>0.51</v>
      </c>
      <c r="CJ13" s="411">
        <v>0.72</v>
      </c>
      <c r="CK13" s="411">
        <v>0.34</v>
      </c>
      <c r="CL13" s="411">
        <v>0.56999999999999995</v>
      </c>
      <c r="CM13" s="422">
        <v>0</v>
      </c>
      <c r="CN13" s="422">
        <v>0</v>
      </c>
      <c r="CO13" s="422">
        <v>0</v>
      </c>
      <c r="CP13" s="422">
        <v>0</v>
      </c>
      <c r="CQ13" s="423">
        <v>10.98</v>
      </c>
      <c r="CR13" s="424" t="s">
        <v>962</v>
      </c>
      <c r="CS13" s="425">
        <v>0.91500000000000004</v>
      </c>
      <c r="CT13" s="426"/>
      <c r="CU13" s="427">
        <v>229.3</v>
      </c>
      <c r="CV13" s="428">
        <v>0.53</v>
      </c>
      <c r="CW13" s="428">
        <v>0.71</v>
      </c>
      <c r="CX13" s="428">
        <v>21.26</v>
      </c>
      <c r="CY13" s="428">
        <v>33.42</v>
      </c>
      <c r="CZ13" s="428">
        <v>25.69</v>
      </c>
      <c r="DA13" s="428">
        <v>2.2400000000000002</v>
      </c>
      <c r="DB13" s="428">
        <v>0.53</v>
      </c>
      <c r="DC13" s="428">
        <v>0.66</v>
      </c>
      <c r="DD13" s="428">
        <v>0.23</v>
      </c>
      <c r="DE13" s="428">
        <v>0.36</v>
      </c>
      <c r="DF13" s="428">
        <v>0.23</v>
      </c>
      <c r="DG13" s="396" t="s">
        <v>634</v>
      </c>
      <c r="DH13" s="396" t="s">
        <v>579</v>
      </c>
      <c r="DI13" s="396"/>
      <c r="DJ13" s="396"/>
      <c r="DK13" s="396" t="s">
        <v>579</v>
      </c>
      <c r="DL13" s="396" t="s">
        <v>579</v>
      </c>
      <c r="DM13" s="396"/>
      <c r="DN13" s="396"/>
      <c r="DO13" s="396" t="s">
        <v>957</v>
      </c>
      <c r="DP13" s="396" t="s">
        <v>581</v>
      </c>
      <c r="DQ13" s="396" t="s">
        <v>581</v>
      </c>
      <c r="DR13" s="430"/>
      <c r="DS13" s="431">
        <v>11.2</v>
      </c>
      <c r="DT13" s="432" t="s">
        <v>962</v>
      </c>
      <c r="DU13" s="433">
        <v>0.93300000000000005</v>
      </c>
      <c r="DV13" s="434"/>
      <c r="DW13" s="435">
        <v>458.4</v>
      </c>
      <c r="DX13" s="436">
        <v>25.99</v>
      </c>
      <c r="DY13" s="436">
        <v>0.82</v>
      </c>
      <c r="DZ13" s="436">
        <v>2.81</v>
      </c>
      <c r="EA13" s="407" t="s">
        <v>579</v>
      </c>
      <c r="EB13" s="407" t="s">
        <v>579</v>
      </c>
      <c r="EC13" s="407" t="s">
        <v>753</v>
      </c>
      <c r="ED13" s="407" t="s">
        <v>753</v>
      </c>
      <c r="EE13" s="407" t="s">
        <v>957</v>
      </c>
      <c r="EF13" s="407" t="s">
        <v>581</v>
      </c>
      <c r="EG13" s="434"/>
      <c r="EH13" s="437" t="s">
        <v>63</v>
      </c>
      <c r="EI13" s="438">
        <v>44.9</v>
      </c>
      <c r="EJ13" s="439"/>
      <c r="EK13" s="437" t="s">
        <v>957</v>
      </c>
      <c r="EL13" s="438">
        <v>54.4</v>
      </c>
      <c r="EM13" s="439"/>
      <c r="EN13" s="437" t="s">
        <v>957</v>
      </c>
      <c r="EO13" s="441"/>
    </row>
    <row r="14" spans="1:145" s="397" customFormat="1" ht="24" customHeight="1">
      <c r="A14" s="2975"/>
      <c r="B14" s="462" t="s">
        <v>999</v>
      </c>
      <c r="C14" s="462" t="s">
        <v>1000</v>
      </c>
      <c r="D14" s="354" t="s">
        <v>638</v>
      </c>
      <c r="E14" s="354" t="s">
        <v>1001</v>
      </c>
      <c r="F14" s="360" t="s">
        <v>3494</v>
      </c>
      <c r="G14" s="409">
        <v>1000</v>
      </c>
      <c r="H14" s="360" t="s">
        <v>1002</v>
      </c>
      <c r="I14" s="360" t="s">
        <v>1003</v>
      </c>
      <c r="J14" s="410">
        <v>1206</v>
      </c>
      <c r="K14" s="410">
        <v>1204</v>
      </c>
      <c r="L14" s="410">
        <v>1084</v>
      </c>
      <c r="M14" s="360" t="s">
        <v>63</v>
      </c>
      <c r="N14" s="360" t="s">
        <v>63</v>
      </c>
      <c r="O14" s="360" t="s">
        <v>63</v>
      </c>
      <c r="P14" s="360" t="s">
        <v>957</v>
      </c>
      <c r="Q14" s="360" t="s">
        <v>63</v>
      </c>
      <c r="R14" s="360" t="s">
        <v>63</v>
      </c>
      <c r="S14" s="360"/>
      <c r="T14" s="360"/>
      <c r="U14" s="411">
        <v>33.22</v>
      </c>
      <c r="V14" s="412" t="s">
        <v>988</v>
      </c>
      <c r="W14" s="413">
        <v>0.92300000000000004</v>
      </c>
      <c r="X14" s="414">
        <v>20.88</v>
      </c>
      <c r="Y14" s="415" t="s">
        <v>959</v>
      </c>
      <c r="Z14" s="416">
        <v>0.87</v>
      </c>
      <c r="AA14" s="417">
        <v>10.02</v>
      </c>
      <c r="AB14" s="418" t="s">
        <v>960</v>
      </c>
      <c r="AC14" s="419">
        <v>0.83499999999999996</v>
      </c>
      <c r="AD14" s="420"/>
      <c r="AE14" s="421">
        <v>281.2</v>
      </c>
      <c r="AF14" s="411">
        <v>0.51</v>
      </c>
      <c r="AG14" s="411">
        <v>1.03</v>
      </c>
      <c r="AH14" s="411">
        <v>37.53</v>
      </c>
      <c r="AI14" s="411">
        <v>46.62</v>
      </c>
      <c r="AJ14" s="411">
        <v>32.93</v>
      </c>
      <c r="AK14" s="411">
        <v>0.67</v>
      </c>
      <c r="AL14" s="411">
        <v>1.58</v>
      </c>
      <c r="AM14" s="411">
        <v>0.64</v>
      </c>
      <c r="AN14" s="411">
        <v>0.27</v>
      </c>
      <c r="AO14" s="411">
        <v>0.66</v>
      </c>
      <c r="AP14" s="411">
        <v>0.4</v>
      </c>
      <c r="AQ14" s="422">
        <v>0</v>
      </c>
      <c r="AR14" s="422">
        <v>18</v>
      </c>
      <c r="AS14" s="422">
        <v>19</v>
      </c>
      <c r="AT14" s="422">
        <v>0</v>
      </c>
      <c r="AU14" s="423">
        <v>8.8800000000000008</v>
      </c>
      <c r="AV14" s="424" t="s">
        <v>968</v>
      </c>
      <c r="AW14" s="425">
        <v>0.74</v>
      </c>
      <c r="AX14" s="426"/>
      <c r="AY14" s="427">
        <v>390.4</v>
      </c>
      <c r="AZ14" s="428">
        <v>0.8</v>
      </c>
      <c r="BA14" s="428">
        <v>1.27</v>
      </c>
      <c r="BB14" s="428">
        <v>50.72</v>
      </c>
      <c r="BC14" s="428">
        <v>53.18</v>
      </c>
      <c r="BD14" s="428">
        <v>26.59</v>
      </c>
      <c r="BE14" s="428">
        <v>1.41</v>
      </c>
      <c r="BF14" s="428">
        <v>0.17</v>
      </c>
      <c r="BG14" s="428">
        <v>0.42</v>
      </c>
      <c r="BH14" s="428">
        <v>0.27</v>
      </c>
      <c r="BI14" s="428">
        <v>0.41</v>
      </c>
      <c r="BJ14" s="428">
        <v>0.21</v>
      </c>
      <c r="BK14" s="395" t="s">
        <v>579</v>
      </c>
      <c r="BL14" s="395" t="s">
        <v>579</v>
      </c>
      <c r="BM14" s="395"/>
      <c r="BN14" s="395"/>
      <c r="BO14" s="395" t="s">
        <v>579</v>
      </c>
      <c r="BP14" s="395" t="s">
        <v>579</v>
      </c>
      <c r="BQ14" s="395"/>
      <c r="BR14" s="395"/>
      <c r="BS14" s="395" t="s">
        <v>957</v>
      </c>
      <c r="BT14" s="949" t="s">
        <v>581</v>
      </c>
      <c r="BU14" s="949" t="s">
        <v>581</v>
      </c>
      <c r="BV14" s="429"/>
      <c r="BW14" s="417">
        <v>11.21</v>
      </c>
      <c r="BX14" s="418" t="s">
        <v>962</v>
      </c>
      <c r="BY14" s="419">
        <v>0.93400000000000005</v>
      </c>
      <c r="BZ14" s="420"/>
      <c r="CA14" s="421">
        <v>327.39999999999998</v>
      </c>
      <c r="CB14" s="411">
        <v>0.28999999999999998</v>
      </c>
      <c r="CC14" s="411">
        <v>0.88</v>
      </c>
      <c r="CD14" s="411">
        <v>24.18</v>
      </c>
      <c r="CE14" s="411">
        <v>42.44</v>
      </c>
      <c r="CF14" s="411">
        <v>27.72</v>
      </c>
      <c r="CG14" s="411">
        <v>1.44</v>
      </c>
      <c r="CH14" s="411">
        <v>2.11</v>
      </c>
      <c r="CI14" s="411">
        <v>0.42</v>
      </c>
      <c r="CJ14" s="411">
        <v>0.24</v>
      </c>
      <c r="CK14" s="411">
        <v>0.32</v>
      </c>
      <c r="CL14" s="411">
        <v>0.34</v>
      </c>
      <c r="CM14" s="422">
        <v>0</v>
      </c>
      <c r="CN14" s="422">
        <v>23</v>
      </c>
      <c r="CO14" s="422">
        <v>73</v>
      </c>
      <c r="CP14" s="422">
        <v>0</v>
      </c>
      <c r="CQ14" s="423">
        <v>11.31</v>
      </c>
      <c r="CR14" s="424" t="s">
        <v>962</v>
      </c>
      <c r="CS14" s="425">
        <v>0.94299999999999995</v>
      </c>
      <c r="CT14" s="426"/>
      <c r="CU14" s="427">
        <v>309.8</v>
      </c>
      <c r="CV14" s="428">
        <v>0.73</v>
      </c>
      <c r="CW14" s="428">
        <v>1.21</v>
      </c>
      <c r="CX14" s="428">
        <v>12.82</v>
      </c>
      <c r="CY14" s="428">
        <v>33.270000000000003</v>
      </c>
      <c r="CZ14" s="428">
        <v>27.22</v>
      </c>
      <c r="DA14" s="428">
        <v>1.22</v>
      </c>
      <c r="DB14" s="428">
        <v>0.08</v>
      </c>
      <c r="DC14" s="428">
        <v>0.38</v>
      </c>
      <c r="DD14" s="428">
        <v>0.21</v>
      </c>
      <c r="DE14" s="428">
        <v>0.22</v>
      </c>
      <c r="DF14" s="428">
        <v>0.14000000000000001</v>
      </c>
      <c r="DG14" s="396" t="s">
        <v>579</v>
      </c>
      <c r="DH14" s="396" t="s">
        <v>579</v>
      </c>
      <c r="DI14" s="396"/>
      <c r="DJ14" s="396"/>
      <c r="DK14" s="396" t="s">
        <v>579</v>
      </c>
      <c r="DL14" s="396" t="s">
        <v>579</v>
      </c>
      <c r="DM14" s="396"/>
      <c r="DN14" s="396"/>
      <c r="DO14" s="396" t="s">
        <v>957</v>
      </c>
      <c r="DP14" s="396" t="s">
        <v>581</v>
      </c>
      <c r="DQ14" s="396" t="s">
        <v>581</v>
      </c>
      <c r="DR14" s="430"/>
      <c r="DS14" s="431">
        <v>12</v>
      </c>
      <c r="DT14" s="432" t="s">
        <v>962</v>
      </c>
      <c r="DU14" s="433">
        <v>1</v>
      </c>
      <c r="DV14" s="434"/>
      <c r="DW14" s="435">
        <v>320.39999999999998</v>
      </c>
      <c r="DX14" s="436">
        <v>16.559999999999999</v>
      </c>
      <c r="DY14" s="436">
        <v>0.87</v>
      </c>
      <c r="DZ14" s="436">
        <v>2.79</v>
      </c>
      <c r="EA14" s="407" t="s">
        <v>579</v>
      </c>
      <c r="EB14" s="407" t="s">
        <v>579</v>
      </c>
      <c r="EC14" s="407"/>
      <c r="ED14" s="407"/>
      <c r="EE14" s="407" t="s">
        <v>957</v>
      </c>
      <c r="EF14" s="407" t="s">
        <v>581</v>
      </c>
      <c r="EG14" s="434"/>
      <c r="EH14" s="437" t="s">
        <v>63</v>
      </c>
      <c r="EI14" s="438">
        <v>46.3</v>
      </c>
      <c r="EJ14" s="439"/>
      <c r="EK14" s="437" t="s">
        <v>957</v>
      </c>
      <c r="EL14" s="438">
        <v>51.9</v>
      </c>
      <c r="EM14" s="439"/>
      <c r="EN14" s="437" t="s">
        <v>957</v>
      </c>
      <c r="EO14" s="441"/>
    </row>
    <row r="15" spans="1:145" s="397" customFormat="1" ht="24" customHeight="1">
      <c r="A15" s="2975"/>
      <c r="B15" s="462" t="s">
        <v>1004</v>
      </c>
      <c r="C15" s="462" t="s">
        <v>1005</v>
      </c>
      <c r="D15" s="462" t="s">
        <v>648</v>
      </c>
      <c r="E15" s="354" t="s">
        <v>975</v>
      </c>
      <c r="F15" s="360" t="s">
        <v>1006</v>
      </c>
      <c r="G15" s="409">
        <v>1060</v>
      </c>
      <c r="H15" s="360" t="s">
        <v>1007</v>
      </c>
      <c r="I15" s="360" t="s">
        <v>967</v>
      </c>
      <c r="J15" s="410">
        <v>1278</v>
      </c>
      <c r="K15" s="410">
        <v>1276</v>
      </c>
      <c r="L15" s="410">
        <v>1155</v>
      </c>
      <c r="M15" s="360" t="s">
        <v>63</v>
      </c>
      <c r="N15" s="360" t="s">
        <v>63</v>
      </c>
      <c r="O15" s="360" t="s">
        <v>63</v>
      </c>
      <c r="P15" s="360" t="s">
        <v>957</v>
      </c>
      <c r="Q15" s="360" t="s">
        <v>63</v>
      </c>
      <c r="R15" s="360" t="s">
        <v>63</v>
      </c>
      <c r="S15" s="360"/>
      <c r="T15" s="360"/>
      <c r="U15" s="411">
        <v>31.52</v>
      </c>
      <c r="V15" s="412" t="s">
        <v>959</v>
      </c>
      <c r="W15" s="413">
        <v>0.876</v>
      </c>
      <c r="X15" s="414">
        <v>21.94</v>
      </c>
      <c r="Y15" s="415" t="s">
        <v>988</v>
      </c>
      <c r="Z15" s="416">
        <v>0.91400000000000003</v>
      </c>
      <c r="AA15" s="417">
        <v>9.9</v>
      </c>
      <c r="AB15" s="418" t="s">
        <v>960</v>
      </c>
      <c r="AC15" s="419">
        <v>0.82499999999999996</v>
      </c>
      <c r="AD15" s="420"/>
      <c r="AE15" s="421">
        <v>464.2</v>
      </c>
      <c r="AF15" s="411">
        <v>0.4</v>
      </c>
      <c r="AG15" s="411">
        <v>1.73</v>
      </c>
      <c r="AH15" s="411">
        <v>14.37</v>
      </c>
      <c r="AI15" s="411">
        <v>42.24</v>
      </c>
      <c r="AJ15" s="411">
        <v>34.32</v>
      </c>
      <c r="AK15" s="411">
        <v>0.6</v>
      </c>
      <c r="AL15" s="411">
        <v>4.46</v>
      </c>
      <c r="AM15" s="411">
        <v>0.63</v>
      </c>
      <c r="AN15" s="411">
        <v>0.32</v>
      </c>
      <c r="AO15" s="411">
        <v>0.52</v>
      </c>
      <c r="AP15" s="411">
        <v>0.47</v>
      </c>
      <c r="AQ15" s="422">
        <v>0</v>
      </c>
      <c r="AR15" s="422">
        <v>3</v>
      </c>
      <c r="AS15" s="422">
        <v>0</v>
      </c>
      <c r="AT15" s="422">
        <v>0</v>
      </c>
      <c r="AU15" s="423">
        <v>9.94</v>
      </c>
      <c r="AV15" s="424" t="s">
        <v>960</v>
      </c>
      <c r="AW15" s="425">
        <v>0.82799999999999996</v>
      </c>
      <c r="AX15" s="426"/>
      <c r="AY15" s="427">
        <v>567.4</v>
      </c>
      <c r="AZ15" s="428">
        <v>0.47</v>
      </c>
      <c r="BA15" s="428">
        <v>1.67</v>
      </c>
      <c r="BB15" s="428">
        <v>50.57</v>
      </c>
      <c r="BC15" s="428">
        <v>35.46</v>
      </c>
      <c r="BD15" s="428">
        <v>28.5</v>
      </c>
      <c r="BE15" s="428">
        <v>3.48</v>
      </c>
      <c r="BF15" s="428">
        <v>2.72</v>
      </c>
      <c r="BG15" s="428">
        <v>0.56000000000000005</v>
      </c>
      <c r="BH15" s="428">
        <v>0.45</v>
      </c>
      <c r="BI15" s="428">
        <v>0.52</v>
      </c>
      <c r="BJ15" s="428">
        <v>0.73</v>
      </c>
      <c r="BK15" s="395" t="s">
        <v>579</v>
      </c>
      <c r="BL15" s="395" t="s">
        <v>579</v>
      </c>
      <c r="BM15" s="395"/>
      <c r="BN15" s="395"/>
      <c r="BO15" s="395" t="s">
        <v>579</v>
      </c>
      <c r="BP15" s="395" t="s">
        <v>579</v>
      </c>
      <c r="BQ15" s="395"/>
      <c r="BR15" s="395"/>
      <c r="BS15" s="395" t="s">
        <v>957</v>
      </c>
      <c r="BT15" s="949" t="s">
        <v>581</v>
      </c>
      <c r="BU15" s="949" t="s">
        <v>581</v>
      </c>
      <c r="BV15" s="429"/>
      <c r="BW15" s="417">
        <v>9.6199999999999992</v>
      </c>
      <c r="BX15" s="418" t="s">
        <v>960</v>
      </c>
      <c r="BY15" s="419">
        <v>0.80200000000000005</v>
      </c>
      <c r="BZ15" s="420"/>
      <c r="CA15" s="421">
        <v>459.6</v>
      </c>
      <c r="CB15" s="411">
        <v>0.49</v>
      </c>
      <c r="CC15" s="411">
        <v>2.15</v>
      </c>
      <c r="CD15" s="411">
        <v>36.130000000000003</v>
      </c>
      <c r="CE15" s="411">
        <v>50.23</v>
      </c>
      <c r="CF15" s="411">
        <v>33.06</v>
      </c>
      <c r="CG15" s="411">
        <v>6.27</v>
      </c>
      <c r="CH15" s="411">
        <v>3.31</v>
      </c>
      <c r="CI15" s="411">
        <v>0.36</v>
      </c>
      <c r="CJ15" s="411">
        <v>0.49</v>
      </c>
      <c r="CK15" s="411">
        <v>0.32</v>
      </c>
      <c r="CL15" s="411">
        <v>0.56000000000000005</v>
      </c>
      <c r="CM15" s="422">
        <v>22</v>
      </c>
      <c r="CN15" s="422">
        <v>5</v>
      </c>
      <c r="CO15" s="422">
        <v>12</v>
      </c>
      <c r="CP15" s="422">
        <v>0</v>
      </c>
      <c r="CQ15" s="423">
        <v>10.92</v>
      </c>
      <c r="CR15" s="424" t="s">
        <v>962</v>
      </c>
      <c r="CS15" s="425">
        <v>0.91</v>
      </c>
      <c r="CT15" s="426"/>
      <c r="CU15" s="427">
        <v>297.39999999999998</v>
      </c>
      <c r="CV15" s="428">
        <v>0.38</v>
      </c>
      <c r="CW15" s="428">
        <v>1.43</v>
      </c>
      <c r="CX15" s="428">
        <v>21.34</v>
      </c>
      <c r="CY15" s="428">
        <v>27.97</v>
      </c>
      <c r="CZ15" s="428">
        <v>29.45</v>
      </c>
      <c r="DA15" s="428">
        <v>3.46</v>
      </c>
      <c r="DB15" s="428">
        <v>2.6</v>
      </c>
      <c r="DC15" s="428">
        <v>0.45</v>
      </c>
      <c r="DD15" s="428">
        <v>0.09</v>
      </c>
      <c r="DE15" s="428">
        <v>0.3</v>
      </c>
      <c r="DF15" s="428">
        <v>0.15</v>
      </c>
      <c r="DG15" s="396" t="s">
        <v>584</v>
      </c>
      <c r="DH15" s="396" t="s">
        <v>579</v>
      </c>
      <c r="DI15" s="396"/>
      <c r="DJ15" s="396"/>
      <c r="DK15" s="396" t="s">
        <v>579</v>
      </c>
      <c r="DL15" s="396" t="s">
        <v>579</v>
      </c>
      <c r="DM15" s="396"/>
      <c r="DN15" s="396"/>
      <c r="DO15" s="396" t="s">
        <v>957</v>
      </c>
      <c r="DP15" s="396" t="s">
        <v>581</v>
      </c>
      <c r="DQ15" s="396" t="s">
        <v>581</v>
      </c>
      <c r="DR15" s="430"/>
      <c r="DS15" s="431">
        <v>12</v>
      </c>
      <c r="DT15" s="432" t="s">
        <v>962</v>
      </c>
      <c r="DU15" s="433">
        <v>1</v>
      </c>
      <c r="DV15" s="434"/>
      <c r="DW15" s="435">
        <v>241.5</v>
      </c>
      <c r="DX15" s="436">
        <v>20.010000000000002</v>
      </c>
      <c r="DY15" s="436">
        <v>0.78</v>
      </c>
      <c r="DZ15" s="436">
        <v>2.09</v>
      </c>
      <c r="EA15" s="407" t="s">
        <v>579</v>
      </c>
      <c r="EB15" s="407" t="s">
        <v>579</v>
      </c>
      <c r="EC15" s="407" t="s">
        <v>753</v>
      </c>
      <c r="ED15" s="407" t="s">
        <v>753</v>
      </c>
      <c r="EE15" s="407" t="s">
        <v>957</v>
      </c>
      <c r="EF15" s="407" t="s">
        <v>581</v>
      </c>
      <c r="EG15" s="434"/>
      <c r="EH15" s="437" t="s">
        <v>63</v>
      </c>
      <c r="EI15" s="438">
        <v>46.7</v>
      </c>
      <c r="EJ15" s="439"/>
      <c r="EK15" s="437" t="s">
        <v>957</v>
      </c>
      <c r="EL15" s="438">
        <v>50.8</v>
      </c>
      <c r="EM15" s="439" t="s">
        <v>588</v>
      </c>
      <c r="EN15" s="437" t="s">
        <v>957</v>
      </c>
      <c r="EO15" s="440" t="s">
        <v>589</v>
      </c>
    </row>
    <row r="16" spans="1:145" s="397" customFormat="1" ht="24" customHeight="1">
      <c r="A16" s="2976"/>
      <c r="B16" s="462" t="s">
        <v>1008</v>
      </c>
      <c r="C16" s="462" t="s">
        <v>1009</v>
      </c>
      <c r="D16" s="462" t="s">
        <v>732</v>
      </c>
      <c r="E16" s="354" t="s">
        <v>1010</v>
      </c>
      <c r="F16" s="360" t="s">
        <v>1011</v>
      </c>
      <c r="G16" s="409">
        <v>1080</v>
      </c>
      <c r="H16" s="360" t="s">
        <v>1007</v>
      </c>
      <c r="I16" s="360" t="s">
        <v>1012</v>
      </c>
      <c r="J16" s="410">
        <v>1290</v>
      </c>
      <c r="K16" s="410">
        <v>1290</v>
      </c>
      <c r="L16" s="410">
        <v>1167</v>
      </c>
      <c r="M16" s="360" t="s">
        <v>63</v>
      </c>
      <c r="N16" s="360" t="s">
        <v>63</v>
      </c>
      <c r="O16" s="360" t="s">
        <v>63</v>
      </c>
      <c r="P16" s="360" t="s">
        <v>957</v>
      </c>
      <c r="Q16" s="360" t="s">
        <v>63</v>
      </c>
      <c r="R16" s="360" t="s">
        <v>63</v>
      </c>
      <c r="S16" s="360"/>
      <c r="T16" s="360"/>
      <c r="U16" s="411">
        <v>28.45</v>
      </c>
      <c r="V16" s="412" t="s">
        <v>959</v>
      </c>
      <c r="W16" s="413">
        <v>0.79</v>
      </c>
      <c r="X16" s="414">
        <v>20.99</v>
      </c>
      <c r="Y16" s="415" t="s">
        <v>959</v>
      </c>
      <c r="Z16" s="416">
        <v>0.875</v>
      </c>
      <c r="AA16" s="417">
        <v>8.94</v>
      </c>
      <c r="AB16" s="418" t="s">
        <v>968</v>
      </c>
      <c r="AC16" s="419">
        <v>0.745</v>
      </c>
      <c r="AD16" s="420"/>
      <c r="AE16" s="421">
        <v>341.3</v>
      </c>
      <c r="AF16" s="411">
        <v>0.65</v>
      </c>
      <c r="AG16" s="411">
        <v>1.33</v>
      </c>
      <c r="AH16" s="411">
        <v>30.77</v>
      </c>
      <c r="AI16" s="411">
        <v>45.88</v>
      </c>
      <c r="AJ16" s="411">
        <v>33.18</v>
      </c>
      <c r="AK16" s="411">
        <v>0.56000000000000005</v>
      </c>
      <c r="AL16" s="411">
        <v>1.01</v>
      </c>
      <c r="AM16" s="411">
        <v>1.07</v>
      </c>
      <c r="AN16" s="411">
        <v>0.46</v>
      </c>
      <c r="AO16" s="411">
        <v>1.17</v>
      </c>
      <c r="AP16" s="411">
        <v>0.66</v>
      </c>
      <c r="AQ16" s="422">
        <v>0</v>
      </c>
      <c r="AR16" s="422">
        <v>0</v>
      </c>
      <c r="AS16" s="422">
        <v>62</v>
      </c>
      <c r="AT16" s="422">
        <v>10</v>
      </c>
      <c r="AU16" s="423">
        <v>9.89</v>
      </c>
      <c r="AV16" s="424" t="s">
        <v>960</v>
      </c>
      <c r="AW16" s="425">
        <v>0.82399999999999995</v>
      </c>
      <c r="AX16" s="426"/>
      <c r="AY16" s="427">
        <v>251.8</v>
      </c>
      <c r="AZ16" s="428">
        <v>0.95</v>
      </c>
      <c r="BA16" s="428">
        <v>1.08</v>
      </c>
      <c r="BB16" s="428">
        <v>25.32</v>
      </c>
      <c r="BC16" s="428">
        <v>42.77</v>
      </c>
      <c r="BD16" s="428">
        <v>30.13</v>
      </c>
      <c r="BE16" s="428">
        <v>1.68</v>
      </c>
      <c r="BF16" s="428">
        <v>0.69</v>
      </c>
      <c r="BG16" s="428">
        <v>0.78</v>
      </c>
      <c r="BH16" s="428">
        <v>0.56000000000000005</v>
      </c>
      <c r="BI16" s="428">
        <v>0.91</v>
      </c>
      <c r="BJ16" s="428">
        <v>0.67</v>
      </c>
      <c r="BK16" s="395" t="s">
        <v>579</v>
      </c>
      <c r="BL16" s="395" t="s">
        <v>579</v>
      </c>
      <c r="BM16" s="395"/>
      <c r="BN16" s="395"/>
      <c r="BO16" s="395" t="s">
        <v>579</v>
      </c>
      <c r="BP16" s="395" t="s">
        <v>579</v>
      </c>
      <c r="BQ16" s="395"/>
      <c r="BR16" s="395"/>
      <c r="BS16" s="395" t="s">
        <v>957</v>
      </c>
      <c r="BT16" s="949" t="s">
        <v>581</v>
      </c>
      <c r="BU16" s="949" t="s">
        <v>581</v>
      </c>
      <c r="BV16" s="429"/>
      <c r="BW16" s="417">
        <v>8.4</v>
      </c>
      <c r="BX16" s="418" t="s">
        <v>968</v>
      </c>
      <c r="BY16" s="419">
        <v>0.7</v>
      </c>
      <c r="BZ16" s="420"/>
      <c r="CA16" s="421">
        <v>550.20000000000005</v>
      </c>
      <c r="CB16" s="411">
        <v>0.41</v>
      </c>
      <c r="CC16" s="411">
        <v>2.14</v>
      </c>
      <c r="CD16" s="411">
        <v>17.2</v>
      </c>
      <c r="CE16" s="411">
        <v>50.76</v>
      </c>
      <c r="CF16" s="411">
        <v>23.18</v>
      </c>
      <c r="CG16" s="411">
        <v>0.56000000000000005</v>
      </c>
      <c r="CH16" s="411">
        <v>0.13</v>
      </c>
      <c r="CI16" s="411">
        <v>0.66</v>
      </c>
      <c r="CJ16" s="411">
        <v>0.6</v>
      </c>
      <c r="CK16" s="411">
        <v>0.48</v>
      </c>
      <c r="CL16" s="411">
        <v>0.27</v>
      </c>
      <c r="CM16" s="422">
        <v>37</v>
      </c>
      <c r="CN16" s="422">
        <v>29</v>
      </c>
      <c r="CO16" s="422">
        <v>208</v>
      </c>
      <c r="CP16" s="422">
        <v>29</v>
      </c>
      <c r="CQ16" s="423">
        <v>11.02</v>
      </c>
      <c r="CR16" s="424" t="s">
        <v>962</v>
      </c>
      <c r="CS16" s="425">
        <v>0.91800000000000004</v>
      </c>
      <c r="CT16" s="426"/>
      <c r="CU16" s="427">
        <v>99.6</v>
      </c>
      <c r="CV16" s="428">
        <v>0.97</v>
      </c>
      <c r="CW16" s="428">
        <v>0.77</v>
      </c>
      <c r="CX16" s="428">
        <v>18.3</v>
      </c>
      <c r="CY16" s="428">
        <v>29.94</v>
      </c>
      <c r="CZ16" s="428">
        <v>27.88</v>
      </c>
      <c r="DA16" s="428">
        <v>1.28</v>
      </c>
      <c r="DB16" s="428">
        <v>0.45</v>
      </c>
      <c r="DC16" s="428">
        <v>0.37</v>
      </c>
      <c r="DD16" s="428">
        <v>0.19</v>
      </c>
      <c r="DE16" s="428">
        <v>0.5</v>
      </c>
      <c r="DF16" s="428">
        <v>0.21</v>
      </c>
      <c r="DG16" s="396" t="s">
        <v>584</v>
      </c>
      <c r="DH16" s="396" t="s">
        <v>579</v>
      </c>
      <c r="DI16" s="396"/>
      <c r="DJ16" s="396"/>
      <c r="DK16" s="396" t="s">
        <v>579</v>
      </c>
      <c r="DL16" s="396" t="s">
        <v>579</v>
      </c>
      <c r="DM16" s="396"/>
      <c r="DN16" s="396"/>
      <c r="DO16" s="396" t="s">
        <v>957</v>
      </c>
      <c r="DP16" s="396" t="s">
        <v>581</v>
      </c>
      <c r="DQ16" s="396" t="s">
        <v>581</v>
      </c>
      <c r="DR16" s="430"/>
      <c r="DS16" s="431">
        <v>11.11</v>
      </c>
      <c r="DT16" s="432" t="s">
        <v>962</v>
      </c>
      <c r="DU16" s="433">
        <v>0.92600000000000005</v>
      </c>
      <c r="DV16" s="434"/>
      <c r="DW16" s="435">
        <v>262.5</v>
      </c>
      <c r="DX16" s="436">
        <v>23.45</v>
      </c>
      <c r="DY16" s="436">
        <v>1.32</v>
      </c>
      <c r="DZ16" s="436">
        <v>3.27</v>
      </c>
      <c r="EA16" s="407" t="s">
        <v>579</v>
      </c>
      <c r="EB16" s="407" t="s">
        <v>579</v>
      </c>
      <c r="EC16" s="407"/>
      <c r="ED16" s="407"/>
      <c r="EE16" s="407" t="s">
        <v>957</v>
      </c>
      <c r="EF16" s="407" t="s">
        <v>581</v>
      </c>
      <c r="EG16" s="434"/>
      <c r="EH16" s="437" t="s">
        <v>63</v>
      </c>
      <c r="EI16" s="438">
        <v>43.5</v>
      </c>
      <c r="EJ16" s="439"/>
      <c r="EK16" s="437" t="s">
        <v>957</v>
      </c>
      <c r="EL16" s="438">
        <v>47.7</v>
      </c>
      <c r="EM16" s="439"/>
      <c r="EN16" s="437" t="s">
        <v>957</v>
      </c>
      <c r="EO16" s="441"/>
    </row>
    <row r="17" spans="1:145" s="397" customFormat="1" ht="24" customHeight="1">
      <c r="A17" s="2981" t="s">
        <v>3533</v>
      </c>
      <c r="B17" s="462" t="s">
        <v>1013</v>
      </c>
      <c r="C17" s="462" t="s">
        <v>1014</v>
      </c>
      <c r="D17" s="354" t="s">
        <v>638</v>
      </c>
      <c r="E17" s="354" t="s">
        <v>1015</v>
      </c>
      <c r="F17" s="360" t="s">
        <v>3495</v>
      </c>
      <c r="G17" s="409">
        <v>1170</v>
      </c>
      <c r="H17" s="360" t="s">
        <v>1016</v>
      </c>
      <c r="I17" s="360" t="s">
        <v>967</v>
      </c>
      <c r="J17" s="410">
        <v>1376</v>
      </c>
      <c r="K17" s="410">
        <v>1382</v>
      </c>
      <c r="L17" s="410">
        <v>1262</v>
      </c>
      <c r="M17" s="360" t="s">
        <v>63</v>
      </c>
      <c r="N17" s="360" t="s">
        <v>63</v>
      </c>
      <c r="O17" s="360" t="s">
        <v>63</v>
      </c>
      <c r="P17" s="360" t="s">
        <v>957</v>
      </c>
      <c r="Q17" s="360" t="s">
        <v>63</v>
      </c>
      <c r="R17" s="360" t="s">
        <v>63</v>
      </c>
      <c r="S17" s="360"/>
      <c r="T17" s="360"/>
      <c r="U17" s="411">
        <v>32.82</v>
      </c>
      <c r="V17" s="412" t="s">
        <v>988</v>
      </c>
      <c r="W17" s="413">
        <v>0.91200000000000003</v>
      </c>
      <c r="X17" s="414">
        <v>22.35</v>
      </c>
      <c r="Y17" s="415" t="s">
        <v>988</v>
      </c>
      <c r="Z17" s="416">
        <v>0.93100000000000005</v>
      </c>
      <c r="AA17" s="417">
        <v>10.59</v>
      </c>
      <c r="AB17" s="418" t="s">
        <v>962</v>
      </c>
      <c r="AC17" s="419">
        <v>0.88300000000000001</v>
      </c>
      <c r="AD17" s="420"/>
      <c r="AE17" s="421">
        <v>348.8</v>
      </c>
      <c r="AF17" s="411">
        <v>0.63</v>
      </c>
      <c r="AG17" s="411">
        <v>1.42</v>
      </c>
      <c r="AH17" s="411">
        <v>14.17</v>
      </c>
      <c r="AI17" s="411">
        <v>44.13</v>
      </c>
      <c r="AJ17" s="411">
        <v>25.73</v>
      </c>
      <c r="AK17" s="411">
        <v>0.62</v>
      </c>
      <c r="AL17" s="411">
        <v>2.36</v>
      </c>
      <c r="AM17" s="411">
        <v>0.59</v>
      </c>
      <c r="AN17" s="411">
        <v>0.27</v>
      </c>
      <c r="AO17" s="411">
        <v>0.54</v>
      </c>
      <c r="AP17" s="411">
        <v>0.36</v>
      </c>
      <c r="AQ17" s="422">
        <v>0</v>
      </c>
      <c r="AR17" s="422">
        <v>0</v>
      </c>
      <c r="AS17" s="422">
        <v>23</v>
      </c>
      <c r="AT17" s="422">
        <v>0</v>
      </c>
      <c r="AU17" s="423">
        <v>10.8</v>
      </c>
      <c r="AV17" s="424" t="s">
        <v>962</v>
      </c>
      <c r="AW17" s="425">
        <v>0.9</v>
      </c>
      <c r="AX17" s="426"/>
      <c r="AY17" s="427">
        <v>238.6</v>
      </c>
      <c r="AZ17" s="428">
        <v>1.07</v>
      </c>
      <c r="BA17" s="428">
        <v>1.3</v>
      </c>
      <c r="BB17" s="428">
        <v>41.06</v>
      </c>
      <c r="BC17" s="428">
        <v>40.799999999999997</v>
      </c>
      <c r="BD17" s="428">
        <v>28.9</v>
      </c>
      <c r="BE17" s="428">
        <v>0.66</v>
      </c>
      <c r="BF17" s="428">
        <v>0.64</v>
      </c>
      <c r="BG17" s="428">
        <v>0.53</v>
      </c>
      <c r="BH17" s="428">
        <v>0.24</v>
      </c>
      <c r="BI17" s="428">
        <v>0.54</v>
      </c>
      <c r="BJ17" s="428">
        <v>0.24</v>
      </c>
      <c r="BK17" s="395" t="s">
        <v>579</v>
      </c>
      <c r="BL17" s="395" t="s">
        <v>579</v>
      </c>
      <c r="BM17" s="395"/>
      <c r="BN17" s="395"/>
      <c r="BO17" s="395" t="s">
        <v>579</v>
      </c>
      <c r="BP17" s="395" t="s">
        <v>579</v>
      </c>
      <c r="BQ17" s="395"/>
      <c r="BR17" s="395"/>
      <c r="BS17" s="395" t="s">
        <v>957</v>
      </c>
      <c r="BT17" s="949" t="s">
        <v>581</v>
      </c>
      <c r="BU17" s="949" t="s">
        <v>581</v>
      </c>
      <c r="BV17" s="429"/>
      <c r="BW17" s="417">
        <v>10.69</v>
      </c>
      <c r="BX17" s="418" t="s">
        <v>962</v>
      </c>
      <c r="BY17" s="419">
        <v>0.89100000000000001</v>
      </c>
      <c r="BZ17" s="420"/>
      <c r="CA17" s="421">
        <v>285.5</v>
      </c>
      <c r="CB17" s="411">
        <v>0.68</v>
      </c>
      <c r="CC17" s="411">
        <v>1.42</v>
      </c>
      <c r="CD17" s="411">
        <v>11.72</v>
      </c>
      <c r="CE17" s="411">
        <v>38.67</v>
      </c>
      <c r="CF17" s="411">
        <v>28.02</v>
      </c>
      <c r="CG17" s="411">
        <v>0.36</v>
      </c>
      <c r="CH17" s="411">
        <v>0.99</v>
      </c>
      <c r="CI17" s="411">
        <v>0.38</v>
      </c>
      <c r="CJ17" s="411">
        <v>0.65</v>
      </c>
      <c r="CK17" s="411">
        <v>0.51</v>
      </c>
      <c r="CL17" s="411">
        <v>0.5</v>
      </c>
      <c r="CM17" s="422">
        <v>5</v>
      </c>
      <c r="CN17" s="422">
        <v>47</v>
      </c>
      <c r="CO17" s="422">
        <v>16</v>
      </c>
      <c r="CP17" s="422">
        <v>0</v>
      </c>
      <c r="CQ17" s="423">
        <v>11.94</v>
      </c>
      <c r="CR17" s="424" t="s">
        <v>962</v>
      </c>
      <c r="CS17" s="425">
        <v>0.995</v>
      </c>
      <c r="CT17" s="426"/>
      <c r="CU17" s="427">
        <v>195</v>
      </c>
      <c r="CV17" s="428">
        <v>0.67</v>
      </c>
      <c r="CW17" s="428">
        <v>0.78</v>
      </c>
      <c r="CX17" s="428">
        <v>11.53</v>
      </c>
      <c r="CY17" s="428">
        <v>28.41</v>
      </c>
      <c r="CZ17" s="428">
        <v>15.41</v>
      </c>
      <c r="DA17" s="428">
        <v>1.97</v>
      </c>
      <c r="DB17" s="428">
        <v>0.5</v>
      </c>
      <c r="DC17" s="428">
        <v>0.3</v>
      </c>
      <c r="DD17" s="428">
        <v>0.16</v>
      </c>
      <c r="DE17" s="428">
        <v>0.43</v>
      </c>
      <c r="DF17" s="428">
        <v>0.19</v>
      </c>
      <c r="DG17" s="396" t="s">
        <v>579</v>
      </c>
      <c r="DH17" s="396" t="s">
        <v>579</v>
      </c>
      <c r="DI17" s="396" t="s">
        <v>753</v>
      </c>
      <c r="DJ17" s="396"/>
      <c r="DK17" s="396" t="s">
        <v>579</v>
      </c>
      <c r="DL17" s="396" t="s">
        <v>579</v>
      </c>
      <c r="DM17" s="396" t="s">
        <v>753</v>
      </c>
      <c r="DN17" s="396"/>
      <c r="DO17" s="396" t="s">
        <v>957</v>
      </c>
      <c r="DP17" s="396" t="s">
        <v>581</v>
      </c>
      <c r="DQ17" s="396" t="s">
        <v>581</v>
      </c>
      <c r="DR17" s="430"/>
      <c r="DS17" s="431">
        <v>11.55</v>
      </c>
      <c r="DT17" s="432" t="s">
        <v>962</v>
      </c>
      <c r="DU17" s="433">
        <v>0.96299999999999997</v>
      </c>
      <c r="DV17" s="434"/>
      <c r="DW17" s="435">
        <v>205.5</v>
      </c>
      <c r="DX17" s="436">
        <v>16.13</v>
      </c>
      <c r="DY17" s="436">
        <v>1.25</v>
      </c>
      <c r="DZ17" s="436">
        <v>3.18</v>
      </c>
      <c r="EA17" s="407" t="s">
        <v>579</v>
      </c>
      <c r="EB17" s="407" t="s">
        <v>579</v>
      </c>
      <c r="EC17" s="407"/>
      <c r="ED17" s="407"/>
      <c r="EE17" s="407" t="s">
        <v>957</v>
      </c>
      <c r="EF17" s="407" t="s">
        <v>581</v>
      </c>
      <c r="EG17" s="434"/>
      <c r="EH17" s="437" t="s">
        <v>63</v>
      </c>
      <c r="EI17" s="438">
        <v>47.5</v>
      </c>
      <c r="EJ17" s="439"/>
      <c r="EK17" s="437" t="s">
        <v>957</v>
      </c>
      <c r="EL17" s="438">
        <v>55.4</v>
      </c>
      <c r="EM17" s="439"/>
      <c r="EN17" s="437" t="s">
        <v>957</v>
      </c>
      <c r="EO17" s="441"/>
    </row>
    <row r="18" spans="1:145" s="397" customFormat="1" ht="24" customHeight="1">
      <c r="A18" s="2986"/>
      <c r="B18" s="462" t="s">
        <v>1017</v>
      </c>
      <c r="C18" s="462" t="s">
        <v>1018</v>
      </c>
      <c r="D18" s="354" t="s">
        <v>638</v>
      </c>
      <c r="E18" s="354" t="s">
        <v>953</v>
      </c>
      <c r="F18" s="360" t="s">
        <v>3496</v>
      </c>
      <c r="G18" s="409">
        <v>1290</v>
      </c>
      <c r="H18" s="360" t="s">
        <v>1019</v>
      </c>
      <c r="I18" s="360" t="s">
        <v>1020</v>
      </c>
      <c r="J18" s="410">
        <v>1508</v>
      </c>
      <c r="K18" s="410">
        <v>1510</v>
      </c>
      <c r="L18" s="410">
        <v>1383</v>
      </c>
      <c r="M18" s="360" t="s">
        <v>63</v>
      </c>
      <c r="N18" s="360" t="s">
        <v>63</v>
      </c>
      <c r="O18" s="360" t="s">
        <v>63</v>
      </c>
      <c r="P18" s="360" t="s">
        <v>957</v>
      </c>
      <c r="Q18" s="360" t="s">
        <v>63</v>
      </c>
      <c r="R18" s="360" t="s">
        <v>63</v>
      </c>
      <c r="S18" s="399" t="s">
        <v>1021</v>
      </c>
      <c r="T18" s="360"/>
      <c r="U18" s="411">
        <v>32.71</v>
      </c>
      <c r="V18" s="412" t="s">
        <v>988</v>
      </c>
      <c r="W18" s="413">
        <v>0.90900000000000003</v>
      </c>
      <c r="X18" s="414">
        <v>20.3</v>
      </c>
      <c r="Y18" s="415" t="s">
        <v>959</v>
      </c>
      <c r="Z18" s="416">
        <v>0.84599999999999997</v>
      </c>
      <c r="AA18" s="417">
        <v>10.34</v>
      </c>
      <c r="AB18" s="418" t="s">
        <v>960</v>
      </c>
      <c r="AC18" s="419">
        <v>0.86199999999999999</v>
      </c>
      <c r="AD18" s="420"/>
      <c r="AE18" s="421">
        <v>371.7</v>
      </c>
      <c r="AF18" s="411">
        <v>0.54</v>
      </c>
      <c r="AG18" s="411">
        <v>1.51</v>
      </c>
      <c r="AH18" s="411">
        <v>21.56</v>
      </c>
      <c r="AI18" s="411">
        <v>40.65</v>
      </c>
      <c r="AJ18" s="411">
        <v>31.79</v>
      </c>
      <c r="AK18" s="411">
        <v>2.54</v>
      </c>
      <c r="AL18" s="411">
        <v>3.13</v>
      </c>
      <c r="AM18" s="411">
        <v>0.57999999999999996</v>
      </c>
      <c r="AN18" s="411">
        <v>0.31</v>
      </c>
      <c r="AO18" s="411">
        <v>0.36</v>
      </c>
      <c r="AP18" s="411">
        <v>0.26</v>
      </c>
      <c r="AQ18" s="422">
        <v>0</v>
      </c>
      <c r="AR18" s="422">
        <v>12</v>
      </c>
      <c r="AS18" s="422">
        <v>66</v>
      </c>
      <c r="AT18" s="422">
        <v>3</v>
      </c>
      <c r="AU18" s="423">
        <v>8.64</v>
      </c>
      <c r="AV18" s="424" t="s">
        <v>968</v>
      </c>
      <c r="AW18" s="425">
        <v>0.72</v>
      </c>
      <c r="AX18" s="426"/>
      <c r="AY18" s="427">
        <v>625.79999999999995</v>
      </c>
      <c r="AZ18" s="428">
        <v>0.85</v>
      </c>
      <c r="BA18" s="428">
        <v>1.3</v>
      </c>
      <c r="BB18" s="428">
        <v>34.22</v>
      </c>
      <c r="BC18" s="428">
        <v>55.11</v>
      </c>
      <c r="BD18" s="428">
        <v>30.52</v>
      </c>
      <c r="BE18" s="428">
        <v>0.61</v>
      </c>
      <c r="BF18" s="428">
        <v>0.2</v>
      </c>
      <c r="BG18" s="428">
        <v>0.64</v>
      </c>
      <c r="BH18" s="428">
        <v>0.28999999999999998</v>
      </c>
      <c r="BI18" s="428">
        <v>0.51</v>
      </c>
      <c r="BJ18" s="428">
        <v>0.46</v>
      </c>
      <c r="BK18" s="395" t="s">
        <v>579</v>
      </c>
      <c r="BL18" s="395" t="s">
        <v>579</v>
      </c>
      <c r="BM18" s="395"/>
      <c r="BN18" s="395"/>
      <c r="BO18" s="395" t="s">
        <v>579</v>
      </c>
      <c r="BP18" s="395" t="s">
        <v>579</v>
      </c>
      <c r="BQ18" s="395"/>
      <c r="BR18" s="395"/>
      <c r="BS18" s="395" t="s">
        <v>957</v>
      </c>
      <c r="BT18" s="949" t="s">
        <v>581</v>
      </c>
      <c r="BU18" s="949" t="s">
        <v>581</v>
      </c>
      <c r="BV18" s="429"/>
      <c r="BW18" s="417">
        <v>10.72</v>
      </c>
      <c r="BX18" s="418" t="s">
        <v>962</v>
      </c>
      <c r="BY18" s="419">
        <v>0.89300000000000002</v>
      </c>
      <c r="BZ18" s="420"/>
      <c r="CA18" s="421">
        <v>358.3</v>
      </c>
      <c r="CB18" s="411">
        <v>0.32</v>
      </c>
      <c r="CC18" s="411">
        <v>1.57</v>
      </c>
      <c r="CD18" s="411">
        <v>21.12</v>
      </c>
      <c r="CE18" s="411">
        <v>42.76</v>
      </c>
      <c r="CF18" s="411">
        <v>28.64</v>
      </c>
      <c r="CG18" s="411">
        <v>3.35</v>
      </c>
      <c r="CH18" s="411">
        <v>3.34</v>
      </c>
      <c r="CI18" s="411">
        <v>0.6</v>
      </c>
      <c r="CJ18" s="411">
        <v>0.52</v>
      </c>
      <c r="CK18" s="411">
        <v>0.49</v>
      </c>
      <c r="CL18" s="411">
        <v>0.37</v>
      </c>
      <c r="CM18" s="422">
        <v>26</v>
      </c>
      <c r="CN18" s="422">
        <v>28</v>
      </c>
      <c r="CO18" s="422">
        <v>27</v>
      </c>
      <c r="CP18" s="422">
        <v>0</v>
      </c>
      <c r="CQ18" s="423">
        <v>11.05</v>
      </c>
      <c r="CR18" s="424" t="s">
        <v>962</v>
      </c>
      <c r="CS18" s="425">
        <v>0.92100000000000004</v>
      </c>
      <c r="CT18" s="426"/>
      <c r="CU18" s="427">
        <v>376</v>
      </c>
      <c r="CV18" s="428">
        <v>0.56999999999999995</v>
      </c>
      <c r="CW18" s="428">
        <v>1.3</v>
      </c>
      <c r="CX18" s="428">
        <v>19.23</v>
      </c>
      <c r="CY18" s="428">
        <v>39.26</v>
      </c>
      <c r="CZ18" s="428">
        <v>27.53</v>
      </c>
      <c r="DA18" s="428">
        <v>1.6</v>
      </c>
      <c r="DB18" s="428">
        <v>0.18</v>
      </c>
      <c r="DC18" s="428">
        <v>0.38</v>
      </c>
      <c r="DD18" s="428">
        <v>0.13</v>
      </c>
      <c r="DE18" s="428">
        <v>0.51</v>
      </c>
      <c r="DF18" s="428">
        <v>0.22</v>
      </c>
      <c r="DG18" s="396" t="s">
        <v>579</v>
      </c>
      <c r="DH18" s="396" t="s">
        <v>579</v>
      </c>
      <c r="DI18" s="396"/>
      <c r="DJ18" s="396"/>
      <c r="DK18" s="396" t="s">
        <v>579</v>
      </c>
      <c r="DL18" s="396" t="s">
        <v>579</v>
      </c>
      <c r="DM18" s="396"/>
      <c r="DN18" s="396"/>
      <c r="DO18" s="396" t="s">
        <v>957</v>
      </c>
      <c r="DP18" s="396" t="s">
        <v>581</v>
      </c>
      <c r="DQ18" s="396" t="s">
        <v>581</v>
      </c>
      <c r="DR18" s="430"/>
      <c r="DS18" s="431">
        <v>11.66</v>
      </c>
      <c r="DT18" s="432" t="s">
        <v>962</v>
      </c>
      <c r="DU18" s="433">
        <v>0.97199999999999998</v>
      </c>
      <c r="DV18" s="434"/>
      <c r="DW18" s="435">
        <v>155.80000000000001</v>
      </c>
      <c r="DX18" s="436">
        <v>22.66</v>
      </c>
      <c r="DY18" s="436">
        <v>1.1599999999999999</v>
      </c>
      <c r="DZ18" s="436">
        <v>2.58</v>
      </c>
      <c r="EA18" s="407" t="s">
        <v>579</v>
      </c>
      <c r="EB18" s="407" t="s">
        <v>579</v>
      </c>
      <c r="EC18" s="407"/>
      <c r="ED18" s="407"/>
      <c r="EE18" s="407" t="s">
        <v>957</v>
      </c>
      <c r="EF18" s="407" t="s">
        <v>581</v>
      </c>
      <c r="EG18" s="434"/>
      <c r="EH18" s="437" t="s">
        <v>63</v>
      </c>
      <c r="EI18" s="438">
        <v>44.9</v>
      </c>
      <c r="EJ18" s="439"/>
      <c r="EK18" s="437" t="s">
        <v>957</v>
      </c>
      <c r="EL18" s="438">
        <v>49.5</v>
      </c>
      <c r="EM18" s="439"/>
      <c r="EN18" s="437" t="s">
        <v>957</v>
      </c>
      <c r="EO18" s="441"/>
    </row>
    <row r="19" spans="1:145" s="397" customFormat="1" ht="24" customHeight="1">
      <c r="A19" s="2986"/>
      <c r="B19" s="462" t="s">
        <v>1022</v>
      </c>
      <c r="C19" s="462" t="s">
        <v>1023</v>
      </c>
      <c r="D19" s="354" t="s">
        <v>638</v>
      </c>
      <c r="E19" s="354" t="s">
        <v>1010</v>
      </c>
      <c r="F19" s="401" t="s">
        <v>3497</v>
      </c>
      <c r="G19" s="445">
        <v>1300</v>
      </c>
      <c r="H19" s="360" t="s">
        <v>1024</v>
      </c>
      <c r="I19" s="360" t="s">
        <v>1025</v>
      </c>
      <c r="J19" s="446"/>
      <c r="K19" s="446"/>
      <c r="L19" s="446"/>
      <c r="M19" s="360" t="s">
        <v>63</v>
      </c>
      <c r="N19" s="360" t="s">
        <v>63</v>
      </c>
      <c r="O19" s="360" t="s">
        <v>63</v>
      </c>
      <c r="P19" s="360" t="s">
        <v>957</v>
      </c>
      <c r="Q19" s="360" t="s">
        <v>63</v>
      </c>
      <c r="R19" s="360" t="s">
        <v>63</v>
      </c>
      <c r="S19" s="360"/>
      <c r="T19" s="360"/>
      <c r="U19" s="447"/>
      <c r="V19" s="448"/>
      <c r="W19" s="449"/>
      <c r="X19" s="447"/>
      <c r="Y19" s="450"/>
      <c r="Z19" s="449"/>
      <c r="AA19" s="447"/>
      <c r="AB19" s="401"/>
      <c r="AC19" s="401"/>
      <c r="AD19" s="444"/>
      <c r="AE19" s="442"/>
      <c r="AF19" s="447"/>
      <c r="AG19" s="447"/>
      <c r="AH19" s="447"/>
      <c r="AI19" s="447"/>
      <c r="AJ19" s="447"/>
      <c r="AK19" s="447"/>
      <c r="AL19" s="447"/>
      <c r="AM19" s="447"/>
      <c r="AN19" s="447"/>
      <c r="AO19" s="447"/>
      <c r="AP19" s="447"/>
      <c r="AQ19" s="451"/>
      <c r="AR19" s="451"/>
      <c r="AS19" s="451"/>
      <c r="AT19" s="451"/>
      <c r="AU19" s="452"/>
      <c r="AV19" s="401"/>
      <c r="AW19" s="453"/>
      <c r="AX19" s="444"/>
      <c r="AY19" s="454"/>
      <c r="AZ19" s="455"/>
      <c r="BA19" s="455"/>
      <c r="BB19" s="455"/>
      <c r="BC19" s="455"/>
      <c r="BD19" s="455"/>
      <c r="BE19" s="455"/>
      <c r="BF19" s="455"/>
      <c r="BG19" s="455"/>
      <c r="BH19" s="455"/>
      <c r="BI19" s="455"/>
      <c r="BJ19" s="455"/>
      <c r="BK19" s="401"/>
      <c r="BL19" s="401"/>
      <c r="BM19" s="401"/>
      <c r="BN19" s="401"/>
      <c r="BO19" s="401"/>
      <c r="BP19" s="401"/>
      <c r="BQ19" s="401"/>
      <c r="BR19" s="401"/>
      <c r="BS19" s="401"/>
      <c r="BT19" s="486"/>
      <c r="BU19" s="486"/>
      <c r="BV19" s="444"/>
      <c r="BW19" s="447"/>
      <c r="BX19" s="401"/>
      <c r="BY19" s="401"/>
      <c r="BZ19" s="444"/>
      <c r="CA19" s="442"/>
      <c r="CB19" s="447"/>
      <c r="CC19" s="447"/>
      <c r="CD19" s="447"/>
      <c r="CE19" s="447"/>
      <c r="CF19" s="447"/>
      <c r="CG19" s="447"/>
      <c r="CH19" s="447"/>
      <c r="CI19" s="447"/>
      <c r="CJ19" s="447"/>
      <c r="CK19" s="447"/>
      <c r="CL19" s="447"/>
      <c r="CM19" s="451"/>
      <c r="CN19" s="451"/>
      <c r="CO19" s="451"/>
      <c r="CP19" s="451"/>
      <c r="CQ19" s="452"/>
      <c r="CR19" s="401"/>
      <c r="CS19" s="453"/>
      <c r="CT19" s="444"/>
      <c r="CU19" s="454"/>
      <c r="CV19" s="455"/>
      <c r="CW19" s="455"/>
      <c r="CX19" s="455"/>
      <c r="CY19" s="455"/>
      <c r="CZ19" s="455"/>
      <c r="DA19" s="455"/>
      <c r="DB19" s="455"/>
      <c r="DC19" s="455"/>
      <c r="DD19" s="455"/>
      <c r="DE19" s="455"/>
      <c r="DF19" s="455"/>
      <c r="DG19" s="401"/>
      <c r="DH19" s="401"/>
      <c r="DI19" s="401"/>
      <c r="DJ19" s="401"/>
      <c r="DK19" s="401"/>
      <c r="DL19" s="401"/>
      <c r="DM19" s="401"/>
      <c r="DN19" s="401"/>
      <c r="DO19" s="401"/>
      <c r="DP19" s="401"/>
      <c r="DQ19" s="401"/>
      <c r="DR19" s="444"/>
      <c r="DS19" s="447"/>
      <c r="DT19" s="401"/>
      <c r="DU19" s="401"/>
      <c r="DV19" s="444"/>
      <c r="DW19" s="454"/>
      <c r="DX19" s="455"/>
      <c r="DY19" s="455"/>
      <c r="DZ19" s="455"/>
      <c r="EA19" s="401"/>
      <c r="EB19" s="401"/>
      <c r="EC19" s="401"/>
      <c r="ED19" s="401"/>
      <c r="EE19" s="401"/>
      <c r="EF19" s="401"/>
      <c r="EG19" s="444"/>
      <c r="EH19" s="437" t="s">
        <v>63</v>
      </c>
      <c r="EI19" s="438">
        <v>44.2</v>
      </c>
      <c r="EJ19" s="439"/>
      <c r="EK19" s="437" t="s">
        <v>957</v>
      </c>
      <c r="EL19" s="438">
        <v>47.7</v>
      </c>
      <c r="EM19" s="439" t="s">
        <v>588</v>
      </c>
      <c r="EN19" s="437" t="s">
        <v>957</v>
      </c>
      <c r="EO19" s="440" t="s">
        <v>589</v>
      </c>
    </row>
    <row r="20" spans="1:145" s="397" customFormat="1" ht="24" customHeight="1">
      <c r="A20" s="2986"/>
      <c r="B20" s="462" t="s">
        <v>1026</v>
      </c>
      <c r="C20" s="462" t="s">
        <v>1027</v>
      </c>
      <c r="D20" s="462" t="s">
        <v>633</v>
      </c>
      <c r="E20" s="354" t="s">
        <v>975</v>
      </c>
      <c r="F20" s="360" t="s">
        <v>1028</v>
      </c>
      <c r="G20" s="409">
        <v>1410</v>
      </c>
      <c r="H20" s="360" t="s">
        <v>1029</v>
      </c>
      <c r="I20" s="360" t="s">
        <v>1030</v>
      </c>
      <c r="J20" s="410">
        <v>1638</v>
      </c>
      <c r="K20" s="410">
        <v>1636</v>
      </c>
      <c r="L20" s="410">
        <v>1517</v>
      </c>
      <c r="M20" s="360" t="s">
        <v>63</v>
      </c>
      <c r="N20" s="360" t="s">
        <v>63</v>
      </c>
      <c r="O20" s="360" t="s">
        <v>63</v>
      </c>
      <c r="P20" s="360" t="s">
        <v>957</v>
      </c>
      <c r="Q20" s="360" t="s">
        <v>63</v>
      </c>
      <c r="R20" s="360" t="s">
        <v>63</v>
      </c>
      <c r="S20" s="360"/>
      <c r="T20" s="360"/>
      <c r="U20" s="411">
        <v>32.33</v>
      </c>
      <c r="V20" s="412" t="s">
        <v>988</v>
      </c>
      <c r="W20" s="413">
        <v>0.89800000000000002</v>
      </c>
      <c r="X20" s="414">
        <v>21.62</v>
      </c>
      <c r="Y20" s="415" t="s">
        <v>988</v>
      </c>
      <c r="Z20" s="416">
        <v>0.90100000000000002</v>
      </c>
      <c r="AA20" s="417">
        <v>9.83</v>
      </c>
      <c r="AB20" s="418" t="s">
        <v>960</v>
      </c>
      <c r="AC20" s="419">
        <v>0.81899999999999995</v>
      </c>
      <c r="AD20" s="420"/>
      <c r="AE20" s="421">
        <v>411.9</v>
      </c>
      <c r="AF20" s="411">
        <v>0.47</v>
      </c>
      <c r="AG20" s="411">
        <v>1.45</v>
      </c>
      <c r="AH20" s="411">
        <v>11.48</v>
      </c>
      <c r="AI20" s="411">
        <v>39.04</v>
      </c>
      <c r="AJ20" s="411">
        <v>34.75</v>
      </c>
      <c r="AK20" s="411">
        <v>0.46</v>
      </c>
      <c r="AL20" s="411">
        <v>0.69</v>
      </c>
      <c r="AM20" s="411">
        <v>0.57999999999999996</v>
      </c>
      <c r="AN20" s="411">
        <v>0.24</v>
      </c>
      <c r="AO20" s="411">
        <v>0.63</v>
      </c>
      <c r="AP20" s="411">
        <v>0.64</v>
      </c>
      <c r="AQ20" s="422">
        <v>0</v>
      </c>
      <c r="AR20" s="422">
        <v>0</v>
      </c>
      <c r="AS20" s="422">
        <v>59</v>
      </c>
      <c r="AT20" s="422">
        <v>4</v>
      </c>
      <c r="AU20" s="423">
        <v>9.6199999999999992</v>
      </c>
      <c r="AV20" s="424" t="s">
        <v>960</v>
      </c>
      <c r="AW20" s="425">
        <v>0.80200000000000005</v>
      </c>
      <c r="AX20" s="426"/>
      <c r="AY20" s="427">
        <v>405</v>
      </c>
      <c r="AZ20" s="428">
        <v>0.85</v>
      </c>
      <c r="BA20" s="428">
        <v>1.7</v>
      </c>
      <c r="BB20" s="428">
        <v>48.92</v>
      </c>
      <c r="BC20" s="428">
        <v>45.86</v>
      </c>
      <c r="BD20" s="428">
        <v>32.479999999999997</v>
      </c>
      <c r="BE20" s="428">
        <v>1.69</v>
      </c>
      <c r="BF20" s="428">
        <v>1.1399999999999999</v>
      </c>
      <c r="BG20" s="428">
        <v>0.6</v>
      </c>
      <c r="BH20" s="428">
        <v>0.68</v>
      </c>
      <c r="BI20" s="428">
        <v>0.49</v>
      </c>
      <c r="BJ20" s="428">
        <v>0.28000000000000003</v>
      </c>
      <c r="BK20" s="395" t="s">
        <v>579</v>
      </c>
      <c r="BL20" s="395" t="s">
        <v>579</v>
      </c>
      <c r="BM20" s="395"/>
      <c r="BN20" s="395"/>
      <c r="BO20" s="395" t="s">
        <v>579</v>
      </c>
      <c r="BP20" s="395" t="s">
        <v>579</v>
      </c>
      <c r="BQ20" s="395"/>
      <c r="BR20" s="395"/>
      <c r="BS20" s="395" t="s">
        <v>957</v>
      </c>
      <c r="BT20" s="949" t="s">
        <v>581</v>
      </c>
      <c r="BU20" s="949" t="s">
        <v>581</v>
      </c>
      <c r="BV20" s="429"/>
      <c r="BW20" s="417">
        <v>10.5</v>
      </c>
      <c r="BX20" s="418" t="s">
        <v>960</v>
      </c>
      <c r="BY20" s="419">
        <v>0.875</v>
      </c>
      <c r="BZ20" s="420"/>
      <c r="CA20" s="421">
        <v>298.39999999999998</v>
      </c>
      <c r="CB20" s="411">
        <v>0.56000000000000005</v>
      </c>
      <c r="CC20" s="411">
        <v>1.4</v>
      </c>
      <c r="CD20" s="411">
        <v>15.45</v>
      </c>
      <c r="CE20" s="411">
        <v>37.21</v>
      </c>
      <c r="CF20" s="411">
        <v>29.72</v>
      </c>
      <c r="CG20" s="411">
        <v>0.22</v>
      </c>
      <c r="CH20" s="411">
        <v>1.8</v>
      </c>
      <c r="CI20" s="411">
        <v>0.44</v>
      </c>
      <c r="CJ20" s="411">
        <v>0.25</v>
      </c>
      <c r="CK20" s="411">
        <v>0.38</v>
      </c>
      <c r="CL20" s="411">
        <v>0.64</v>
      </c>
      <c r="CM20" s="422">
        <v>4</v>
      </c>
      <c r="CN20" s="422">
        <v>0</v>
      </c>
      <c r="CO20" s="422">
        <v>68</v>
      </c>
      <c r="CP20" s="422">
        <v>0</v>
      </c>
      <c r="CQ20" s="423">
        <v>11.61</v>
      </c>
      <c r="CR20" s="424" t="s">
        <v>962</v>
      </c>
      <c r="CS20" s="425">
        <v>0.96799999999999997</v>
      </c>
      <c r="CT20" s="426"/>
      <c r="CU20" s="427">
        <v>313.7</v>
      </c>
      <c r="CV20" s="428">
        <v>0.67</v>
      </c>
      <c r="CW20" s="428">
        <v>1.1200000000000001</v>
      </c>
      <c r="CX20" s="428">
        <v>16.32</v>
      </c>
      <c r="CY20" s="428">
        <v>37.32</v>
      </c>
      <c r="CZ20" s="428">
        <v>23.54</v>
      </c>
      <c r="DA20" s="428">
        <v>1.56</v>
      </c>
      <c r="DB20" s="428">
        <v>0.99</v>
      </c>
      <c r="DC20" s="428">
        <v>0.28999999999999998</v>
      </c>
      <c r="DD20" s="428">
        <v>0.28999999999999998</v>
      </c>
      <c r="DE20" s="428">
        <v>0.49</v>
      </c>
      <c r="DF20" s="428">
        <v>0.33</v>
      </c>
      <c r="DG20" s="396" t="s">
        <v>579</v>
      </c>
      <c r="DH20" s="396" t="s">
        <v>579</v>
      </c>
      <c r="DI20" s="396"/>
      <c r="DJ20" s="396"/>
      <c r="DK20" s="396" t="s">
        <v>579</v>
      </c>
      <c r="DL20" s="396" t="s">
        <v>579</v>
      </c>
      <c r="DM20" s="396"/>
      <c r="DN20" s="396"/>
      <c r="DO20" s="396" t="s">
        <v>957</v>
      </c>
      <c r="DP20" s="396" t="s">
        <v>581</v>
      </c>
      <c r="DQ20" s="396" t="s">
        <v>581</v>
      </c>
      <c r="DR20" s="430"/>
      <c r="DS20" s="431">
        <v>12</v>
      </c>
      <c r="DT20" s="432" t="s">
        <v>962</v>
      </c>
      <c r="DU20" s="433">
        <v>1</v>
      </c>
      <c r="DV20" s="434"/>
      <c r="DW20" s="435">
        <v>127</v>
      </c>
      <c r="DX20" s="436">
        <v>17.18</v>
      </c>
      <c r="DY20" s="436">
        <v>0.97</v>
      </c>
      <c r="DZ20" s="436">
        <v>2.64</v>
      </c>
      <c r="EA20" s="407" t="s">
        <v>579</v>
      </c>
      <c r="EB20" s="407" t="s">
        <v>579</v>
      </c>
      <c r="EC20" s="407"/>
      <c r="ED20" s="407"/>
      <c r="EE20" s="407" t="s">
        <v>957</v>
      </c>
      <c r="EF20" s="407" t="s">
        <v>581</v>
      </c>
      <c r="EG20" s="434"/>
      <c r="EH20" s="437" t="s">
        <v>63</v>
      </c>
      <c r="EI20" s="438">
        <v>48.5</v>
      </c>
      <c r="EJ20" s="439" t="s">
        <v>588</v>
      </c>
      <c r="EK20" s="437" t="s">
        <v>957</v>
      </c>
      <c r="EL20" s="438">
        <v>53.3</v>
      </c>
      <c r="EM20" s="439" t="s">
        <v>588</v>
      </c>
      <c r="EN20" s="437" t="s">
        <v>957</v>
      </c>
      <c r="EO20" s="440" t="s">
        <v>589</v>
      </c>
    </row>
    <row r="21" spans="1:145" s="397" customFormat="1" ht="24" customHeight="1">
      <c r="A21" s="2752" t="s">
        <v>3531</v>
      </c>
      <c r="B21" s="462" t="s">
        <v>1031</v>
      </c>
      <c r="C21" s="462" t="s">
        <v>1032</v>
      </c>
      <c r="D21" s="462" t="s">
        <v>732</v>
      </c>
      <c r="E21" s="354" t="s">
        <v>1001</v>
      </c>
      <c r="F21" s="360" t="s">
        <v>1033</v>
      </c>
      <c r="G21" s="409">
        <v>1390</v>
      </c>
      <c r="H21" s="360" t="s">
        <v>1034</v>
      </c>
      <c r="I21" s="360" t="s">
        <v>1035</v>
      </c>
      <c r="J21" s="410">
        <v>1594</v>
      </c>
      <c r="K21" s="410">
        <v>1599</v>
      </c>
      <c r="L21" s="410">
        <v>1473</v>
      </c>
      <c r="M21" s="360" t="s">
        <v>63</v>
      </c>
      <c r="N21" s="360" t="s">
        <v>63</v>
      </c>
      <c r="O21" s="360" t="s">
        <v>63</v>
      </c>
      <c r="P21" s="360" t="s">
        <v>957</v>
      </c>
      <c r="Q21" s="360" t="s">
        <v>63</v>
      </c>
      <c r="R21" s="360" t="s">
        <v>63</v>
      </c>
      <c r="S21" s="360"/>
      <c r="T21" s="360"/>
      <c r="U21" s="411">
        <v>30.82</v>
      </c>
      <c r="V21" s="412" t="s">
        <v>959</v>
      </c>
      <c r="W21" s="413">
        <v>0.85599999999999998</v>
      </c>
      <c r="X21" s="414">
        <v>20.3</v>
      </c>
      <c r="Y21" s="415" t="s">
        <v>959</v>
      </c>
      <c r="Z21" s="416">
        <v>0.84599999999999997</v>
      </c>
      <c r="AA21" s="417">
        <v>10.47</v>
      </c>
      <c r="AB21" s="418" t="s">
        <v>960</v>
      </c>
      <c r="AC21" s="419">
        <v>0.873</v>
      </c>
      <c r="AD21" s="420"/>
      <c r="AE21" s="421">
        <v>267</v>
      </c>
      <c r="AF21" s="411">
        <v>0.51</v>
      </c>
      <c r="AG21" s="411">
        <v>1.1299999999999999</v>
      </c>
      <c r="AH21" s="411">
        <v>12.63</v>
      </c>
      <c r="AI21" s="411">
        <v>39.369999999999997</v>
      </c>
      <c r="AJ21" s="411">
        <v>28.14</v>
      </c>
      <c r="AK21" s="411">
        <v>0.23</v>
      </c>
      <c r="AL21" s="411">
        <v>0.57999999999999996</v>
      </c>
      <c r="AM21" s="411">
        <v>0.75</v>
      </c>
      <c r="AN21" s="411">
        <v>0.42</v>
      </c>
      <c r="AO21" s="411">
        <v>0.44</v>
      </c>
      <c r="AP21" s="411">
        <v>0.62</v>
      </c>
      <c r="AQ21" s="422">
        <v>0</v>
      </c>
      <c r="AR21" s="422">
        <v>0</v>
      </c>
      <c r="AS21" s="422">
        <v>35</v>
      </c>
      <c r="AT21" s="422">
        <v>0</v>
      </c>
      <c r="AU21" s="423">
        <v>10.84</v>
      </c>
      <c r="AV21" s="424" t="s">
        <v>962</v>
      </c>
      <c r="AW21" s="425">
        <v>0.90300000000000002</v>
      </c>
      <c r="AX21" s="426"/>
      <c r="AY21" s="427">
        <v>386.6</v>
      </c>
      <c r="AZ21" s="428">
        <v>0.45</v>
      </c>
      <c r="BA21" s="428">
        <v>1.01</v>
      </c>
      <c r="BB21" s="428">
        <v>12.96</v>
      </c>
      <c r="BC21" s="428">
        <v>37.9</v>
      </c>
      <c r="BD21" s="428">
        <v>29.28</v>
      </c>
      <c r="BE21" s="428">
        <v>0.55000000000000004</v>
      </c>
      <c r="BF21" s="428">
        <v>0.31</v>
      </c>
      <c r="BG21" s="428">
        <v>0.48</v>
      </c>
      <c r="BH21" s="428">
        <v>0.33</v>
      </c>
      <c r="BI21" s="428">
        <v>0.5</v>
      </c>
      <c r="BJ21" s="428">
        <v>0.16</v>
      </c>
      <c r="BK21" s="395" t="s">
        <v>579</v>
      </c>
      <c r="BL21" s="395" t="s">
        <v>579</v>
      </c>
      <c r="BM21" s="395"/>
      <c r="BN21" s="395"/>
      <c r="BO21" s="395" t="s">
        <v>579</v>
      </c>
      <c r="BP21" s="395" t="s">
        <v>579</v>
      </c>
      <c r="BQ21" s="395"/>
      <c r="BR21" s="395"/>
      <c r="BS21" s="395" t="s">
        <v>957</v>
      </c>
      <c r="BT21" s="949" t="s">
        <v>581</v>
      </c>
      <c r="BU21" s="949" t="s">
        <v>581</v>
      </c>
      <c r="BV21" s="429"/>
      <c r="BW21" s="417">
        <v>10.89</v>
      </c>
      <c r="BX21" s="418" t="s">
        <v>962</v>
      </c>
      <c r="BY21" s="419">
        <v>0.90800000000000003</v>
      </c>
      <c r="BZ21" s="420"/>
      <c r="CA21" s="421">
        <v>251</v>
      </c>
      <c r="CB21" s="411">
        <v>0.44</v>
      </c>
      <c r="CC21" s="411">
        <v>0.89</v>
      </c>
      <c r="CD21" s="411">
        <v>4.4800000000000004</v>
      </c>
      <c r="CE21" s="411">
        <v>40.909999999999997</v>
      </c>
      <c r="CF21" s="411">
        <v>21.74</v>
      </c>
      <c r="CG21" s="411">
        <v>0.69</v>
      </c>
      <c r="CH21" s="411">
        <v>1.34</v>
      </c>
      <c r="CI21" s="411">
        <v>0.5</v>
      </c>
      <c r="CJ21" s="411">
        <v>0.44</v>
      </c>
      <c r="CK21" s="411">
        <v>0.47</v>
      </c>
      <c r="CL21" s="411">
        <v>0.7</v>
      </c>
      <c r="CM21" s="422">
        <v>22</v>
      </c>
      <c r="CN21" s="422">
        <v>6</v>
      </c>
      <c r="CO21" s="422">
        <v>84</v>
      </c>
      <c r="CP21" s="422">
        <v>0</v>
      </c>
      <c r="CQ21" s="423">
        <v>11.15</v>
      </c>
      <c r="CR21" s="424" t="s">
        <v>962</v>
      </c>
      <c r="CS21" s="425">
        <v>0.92900000000000005</v>
      </c>
      <c r="CT21" s="426"/>
      <c r="CU21" s="427">
        <v>171.9</v>
      </c>
      <c r="CV21" s="428">
        <v>0.55000000000000004</v>
      </c>
      <c r="CW21" s="428">
        <v>0.88</v>
      </c>
      <c r="CX21" s="428">
        <v>17.59</v>
      </c>
      <c r="CY21" s="428">
        <v>33.450000000000003</v>
      </c>
      <c r="CZ21" s="428">
        <v>27.03</v>
      </c>
      <c r="DA21" s="428">
        <v>0.09</v>
      </c>
      <c r="DB21" s="428">
        <v>0.21</v>
      </c>
      <c r="DC21" s="428">
        <v>0.49</v>
      </c>
      <c r="DD21" s="428">
        <v>0.27</v>
      </c>
      <c r="DE21" s="428">
        <v>0.38</v>
      </c>
      <c r="DF21" s="428">
        <v>0.2</v>
      </c>
      <c r="DG21" s="396" t="s">
        <v>584</v>
      </c>
      <c r="DH21" s="396" t="s">
        <v>579</v>
      </c>
      <c r="DI21" s="396"/>
      <c r="DJ21" s="396"/>
      <c r="DK21" s="396" t="s">
        <v>579</v>
      </c>
      <c r="DL21" s="396" t="s">
        <v>579</v>
      </c>
      <c r="DM21" s="396"/>
      <c r="DN21" s="396"/>
      <c r="DO21" s="396" t="s">
        <v>957</v>
      </c>
      <c r="DP21" s="396" t="s">
        <v>581</v>
      </c>
      <c r="DQ21" s="396" t="s">
        <v>581</v>
      </c>
      <c r="DR21" s="430"/>
      <c r="DS21" s="431">
        <v>9.4600000000000009</v>
      </c>
      <c r="DT21" s="432" t="s">
        <v>960</v>
      </c>
      <c r="DU21" s="433">
        <v>0.78800000000000003</v>
      </c>
      <c r="DV21" s="434"/>
      <c r="DW21" s="435">
        <v>141.19999999999999</v>
      </c>
      <c r="DX21" s="436">
        <v>31.77</v>
      </c>
      <c r="DY21" s="436">
        <v>1.17</v>
      </c>
      <c r="DZ21" s="436">
        <v>3.55</v>
      </c>
      <c r="EA21" s="407" t="s">
        <v>579</v>
      </c>
      <c r="EB21" s="407" t="s">
        <v>579</v>
      </c>
      <c r="EC21" s="407"/>
      <c r="ED21" s="407"/>
      <c r="EE21" s="407" t="s">
        <v>957</v>
      </c>
      <c r="EF21" s="407" t="s">
        <v>581</v>
      </c>
      <c r="EG21" s="434"/>
      <c r="EH21" s="437" t="s">
        <v>63</v>
      </c>
      <c r="EI21" s="438">
        <v>41.1</v>
      </c>
      <c r="EJ21" s="439"/>
      <c r="EK21" s="437" t="s">
        <v>957</v>
      </c>
      <c r="EL21" s="438">
        <v>44.3</v>
      </c>
      <c r="EM21" s="439"/>
      <c r="EN21" s="437" t="s">
        <v>957</v>
      </c>
      <c r="EO21" s="441"/>
    </row>
    <row r="22" spans="1:145" s="397" customFormat="1" ht="24" customHeight="1">
      <c r="A22" s="2816"/>
      <c r="B22" s="462" t="s">
        <v>1036</v>
      </c>
      <c r="C22" s="462" t="s">
        <v>1037</v>
      </c>
      <c r="D22" s="462" t="s">
        <v>602</v>
      </c>
      <c r="E22" s="354" t="s">
        <v>975</v>
      </c>
      <c r="F22" s="360" t="s">
        <v>1038</v>
      </c>
      <c r="G22" s="409">
        <v>1420</v>
      </c>
      <c r="H22" s="360" t="s">
        <v>1039</v>
      </c>
      <c r="I22" s="360" t="s">
        <v>1040</v>
      </c>
      <c r="J22" s="410">
        <v>1636</v>
      </c>
      <c r="K22" s="410">
        <v>1638</v>
      </c>
      <c r="L22" s="410">
        <v>1511</v>
      </c>
      <c r="M22" s="360" t="s">
        <v>63</v>
      </c>
      <c r="N22" s="360" t="s">
        <v>63</v>
      </c>
      <c r="O22" s="360" t="s">
        <v>63</v>
      </c>
      <c r="P22" s="360" t="s">
        <v>957</v>
      </c>
      <c r="Q22" s="360" t="s">
        <v>63</v>
      </c>
      <c r="R22" s="360" t="s">
        <v>63</v>
      </c>
      <c r="S22" s="360"/>
      <c r="T22" s="360"/>
      <c r="U22" s="411">
        <v>30.31</v>
      </c>
      <c r="V22" s="412" t="s">
        <v>959</v>
      </c>
      <c r="W22" s="413">
        <v>0.84199999999999997</v>
      </c>
      <c r="X22" s="414">
        <v>20.3</v>
      </c>
      <c r="Y22" s="415" t="s">
        <v>959</v>
      </c>
      <c r="Z22" s="416">
        <v>0.84599999999999997</v>
      </c>
      <c r="AA22" s="417">
        <v>9.67</v>
      </c>
      <c r="AB22" s="418" t="s">
        <v>960</v>
      </c>
      <c r="AC22" s="419">
        <v>0.80600000000000005</v>
      </c>
      <c r="AD22" s="420"/>
      <c r="AE22" s="421">
        <v>251.9</v>
      </c>
      <c r="AF22" s="411">
        <v>0.56000000000000005</v>
      </c>
      <c r="AG22" s="411">
        <v>1.2</v>
      </c>
      <c r="AH22" s="411">
        <v>36.69</v>
      </c>
      <c r="AI22" s="411">
        <v>47.11</v>
      </c>
      <c r="AJ22" s="411">
        <v>35.549999999999997</v>
      </c>
      <c r="AK22" s="411">
        <v>0.67</v>
      </c>
      <c r="AL22" s="411">
        <v>1.84</v>
      </c>
      <c r="AM22" s="411">
        <v>0.66</v>
      </c>
      <c r="AN22" s="411">
        <v>0.3</v>
      </c>
      <c r="AO22" s="411">
        <v>0.48</v>
      </c>
      <c r="AP22" s="411">
        <v>0.22</v>
      </c>
      <c r="AQ22" s="422">
        <v>0</v>
      </c>
      <c r="AR22" s="422">
        <v>14</v>
      </c>
      <c r="AS22" s="422">
        <v>33</v>
      </c>
      <c r="AT22" s="422">
        <v>20</v>
      </c>
      <c r="AU22" s="423">
        <v>10.02</v>
      </c>
      <c r="AV22" s="424" t="s">
        <v>960</v>
      </c>
      <c r="AW22" s="425">
        <v>0.83499999999999996</v>
      </c>
      <c r="AX22" s="426"/>
      <c r="AY22" s="427">
        <v>250.5</v>
      </c>
      <c r="AZ22" s="428">
        <v>0.76</v>
      </c>
      <c r="BA22" s="428">
        <v>1.4</v>
      </c>
      <c r="BB22" s="428">
        <v>30.37</v>
      </c>
      <c r="BC22" s="428">
        <v>47.52</v>
      </c>
      <c r="BD22" s="428">
        <v>31.3</v>
      </c>
      <c r="BE22" s="428">
        <v>1.36</v>
      </c>
      <c r="BF22" s="428">
        <v>0.74</v>
      </c>
      <c r="BG22" s="428">
        <v>0.59</v>
      </c>
      <c r="BH22" s="428">
        <v>0.2</v>
      </c>
      <c r="BI22" s="428">
        <v>0.56999999999999995</v>
      </c>
      <c r="BJ22" s="428">
        <v>0.22</v>
      </c>
      <c r="BK22" s="395" t="s">
        <v>579</v>
      </c>
      <c r="BL22" s="395" t="s">
        <v>579</v>
      </c>
      <c r="BM22" s="395"/>
      <c r="BN22" s="395"/>
      <c r="BO22" s="395" t="s">
        <v>579</v>
      </c>
      <c r="BP22" s="395" t="s">
        <v>579</v>
      </c>
      <c r="BQ22" s="395"/>
      <c r="BR22" s="395"/>
      <c r="BS22" s="395" t="s">
        <v>957</v>
      </c>
      <c r="BT22" s="949" t="s">
        <v>581</v>
      </c>
      <c r="BU22" s="949" t="s">
        <v>581</v>
      </c>
      <c r="BV22" s="429"/>
      <c r="BW22" s="417">
        <v>10.36</v>
      </c>
      <c r="BX22" s="418" t="s">
        <v>960</v>
      </c>
      <c r="BY22" s="419">
        <v>0.86299999999999999</v>
      </c>
      <c r="BZ22" s="420"/>
      <c r="CA22" s="421">
        <v>263.89999999999998</v>
      </c>
      <c r="CB22" s="411">
        <v>0.37</v>
      </c>
      <c r="CC22" s="411">
        <v>1.45</v>
      </c>
      <c r="CD22" s="411">
        <v>30.46</v>
      </c>
      <c r="CE22" s="411">
        <v>46.49</v>
      </c>
      <c r="CF22" s="411">
        <v>32.770000000000003</v>
      </c>
      <c r="CG22" s="411">
        <v>0.37</v>
      </c>
      <c r="CH22" s="411">
        <v>1.83</v>
      </c>
      <c r="CI22" s="411">
        <v>0.43</v>
      </c>
      <c r="CJ22" s="411">
        <v>0.46</v>
      </c>
      <c r="CK22" s="411">
        <v>0.51</v>
      </c>
      <c r="CL22" s="411">
        <v>0.35</v>
      </c>
      <c r="CM22" s="422">
        <v>7</v>
      </c>
      <c r="CN22" s="422">
        <v>31</v>
      </c>
      <c r="CO22" s="422">
        <v>91</v>
      </c>
      <c r="CP22" s="422">
        <v>31</v>
      </c>
      <c r="CQ22" s="423">
        <v>11.17</v>
      </c>
      <c r="CR22" s="424" t="s">
        <v>962</v>
      </c>
      <c r="CS22" s="425">
        <v>0.93100000000000005</v>
      </c>
      <c r="CT22" s="426"/>
      <c r="CU22" s="427">
        <v>215.7</v>
      </c>
      <c r="CV22" s="428">
        <v>0.99</v>
      </c>
      <c r="CW22" s="428">
        <v>1.07</v>
      </c>
      <c r="CX22" s="428">
        <v>33.86</v>
      </c>
      <c r="CY22" s="428">
        <v>36.18</v>
      </c>
      <c r="CZ22" s="428">
        <v>27.64</v>
      </c>
      <c r="DA22" s="428">
        <v>2.4500000000000002</v>
      </c>
      <c r="DB22" s="428">
        <v>0.47</v>
      </c>
      <c r="DC22" s="428">
        <v>0.3</v>
      </c>
      <c r="DD22" s="428">
        <v>0.17</v>
      </c>
      <c r="DE22" s="428">
        <v>0.44</v>
      </c>
      <c r="DF22" s="428">
        <v>0.24</v>
      </c>
      <c r="DG22" s="396" t="s">
        <v>579</v>
      </c>
      <c r="DH22" s="396" t="s">
        <v>579</v>
      </c>
      <c r="DI22" s="396"/>
      <c r="DJ22" s="396"/>
      <c r="DK22" s="396" t="s">
        <v>579</v>
      </c>
      <c r="DL22" s="396" t="s">
        <v>579</v>
      </c>
      <c r="DM22" s="396"/>
      <c r="DN22" s="396"/>
      <c r="DO22" s="396" t="s">
        <v>957</v>
      </c>
      <c r="DP22" s="396" t="s">
        <v>581</v>
      </c>
      <c r="DQ22" s="396" t="s">
        <v>581</v>
      </c>
      <c r="DR22" s="430"/>
      <c r="DS22" s="431">
        <v>10.28</v>
      </c>
      <c r="DT22" s="432" t="s">
        <v>960</v>
      </c>
      <c r="DU22" s="433">
        <v>0.85699999999999998</v>
      </c>
      <c r="DV22" s="434"/>
      <c r="DW22" s="435">
        <v>176.1</v>
      </c>
      <c r="DX22" s="436">
        <v>28.61</v>
      </c>
      <c r="DY22" s="436">
        <v>1.3</v>
      </c>
      <c r="DZ22" s="436">
        <v>2.9</v>
      </c>
      <c r="EA22" s="407" t="s">
        <v>579</v>
      </c>
      <c r="EB22" s="407" t="s">
        <v>579</v>
      </c>
      <c r="EC22" s="407"/>
      <c r="ED22" s="407"/>
      <c r="EE22" s="407" t="s">
        <v>957</v>
      </c>
      <c r="EF22" s="407" t="s">
        <v>581</v>
      </c>
      <c r="EG22" s="434"/>
      <c r="EH22" s="437" t="s">
        <v>63</v>
      </c>
      <c r="EI22" s="438">
        <v>42.9</v>
      </c>
      <c r="EJ22" s="439" t="s">
        <v>588</v>
      </c>
      <c r="EK22" s="437" t="s">
        <v>957</v>
      </c>
      <c r="EL22" s="438">
        <v>46.5</v>
      </c>
      <c r="EM22" s="439" t="s">
        <v>588</v>
      </c>
      <c r="EN22" s="437" t="s">
        <v>957</v>
      </c>
      <c r="EO22" s="440" t="s">
        <v>589</v>
      </c>
    </row>
    <row r="23" spans="1:145" s="397" customFormat="1" ht="24" customHeight="1">
      <c r="A23" s="2965" t="s">
        <v>3532</v>
      </c>
      <c r="B23" s="462" t="s">
        <v>1041</v>
      </c>
      <c r="C23" s="462" t="s">
        <v>1042</v>
      </c>
      <c r="D23" s="462" t="s">
        <v>602</v>
      </c>
      <c r="E23" s="354" t="s">
        <v>991</v>
      </c>
      <c r="F23" s="360" t="s">
        <v>1043</v>
      </c>
      <c r="G23" s="409">
        <v>1260</v>
      </c>
      <c r="H23" s="360" t="s">
        <v>1044</v>
      </c>
      <c r="I23" s="360" t="s">
        <v>1045</v>
      </c>
      <c r="J23" s="410">
        <v>1472</v>
      </c>
      <c r="K23" s="410">
        <v>1472</v>
      </c>
      <c r="L23" s="410">
        <v>1351</v>
      </c>
      <c r="M23" s="360" t="s">
        <v>63</v>
      </c>
      <c r="N23" s="360" t="s">
        <v>63</v>
      </c>
      <c r="O23" s="360" t="s">
        <v>63</v>
      </c>
      <c r="P23" s="360" t="s">
        <v>957</v>
      </c>
      <c r="Q23" s="360" t="s">
        <v>63</v>
      </c>
      <c r="R23" s="360" t="s">
        <v>63</v>
      </c>
      <c r="S23" s="360"/>
      <c r="T23" s="360"/>
      <c r="U23" s="411">
        <v>28.23</v>
      </c>
      <c r="V23" s="412" t="s">
        <v>959</v>
      </c>
      <c r="W23" s="413">
        <v>0.78400000000000003</v>
      </c>
      <c r="X23" s="414">
        <v>21.98</v>
      </c>
      <c r="Y23" s="415" t="s">
        <v>988</v>
      </c>
      <c r="Z23" s="416">
        <v>0.91600000000000004</v>
      </c>
      <c r="AA23" s="417">
        <v>8.8800000000000008</v>
      </c>
      <c r="AB23" s="418" t="s">
        <v>968</v>
      </c>
      <c r="AC23" s="419">
        <v>0.74</v>
      </c>
      <c r="AD23" s="420"/>
      <c r="AE23" s="421">
        <v>332.1</v>
      </c>
      <c r="AF23" s="411">
        <v>0.61</v>
      </c>
      <c r="AG23" s="411">
        <v>1.58</v>
      </c>
      <c r="AH23" s="411">
        <v>16.59</v>
      </c>
      <c r="AI23" s="411">
        <v>49.34</v>
      </c>
      <c r="AJ23" s="411">
        <v>38.799999999999997</v>
      </c>
      <c r="AK23" s="411">
        <v>0.36</v>
      </c>
      <c r="AL23" s="411">
        <v>2.12</v>
      </c>
      <c r="AM23" s="411">
        <v>0.84</v>
      </c>
      <c r="AN23" s="411">
        <v>0.76</v>
      </c>
      <c r="AO23" s="411">
        <v>0.72</v>
      </c>
      <c r="AP23" s="411">
        <v>0.54</v>
      </c>
      <c r="AQ23" s="422">
        <v>0</v>
      </c>
      <c r="AR23" s="422">
        <v>37</v>
      </c>
      <c r="AS23" s="422">
        <v>75</v>
      </c>
      <c r="AT23" s="422">
        <v>42</v>
      </c>
      <c r="AU23" s="423">
        <v>10.36</v>
      </c>
      <c r="AV23" s="424" t="s">
        <v>960</v>
      </c>
      <c r="AW23" s="425">
        <v>0.86299999999999999</v>
      </c>
      <c r="AX23" s="426"/>
      <c r="AY23" s="427">
        <v>424.5</v>
      </c>
      <c r="AZ23" s="428">
        <v>0.88</v>
      </c>
      <c r="BA23" s="428">
        <v>1.1599999999999999</v>
      </c>
      <c r="BB23" s="428">
        <v>30.13</v>
      </c>
      <c r="BC23" s="428">
        <v>41.13</v>
      </c>
      <c r="BD23" s="428">
        <v>29.66</v>
      </c>
      <c r="BE23" s="428">
        <v>0.96</v>
      </c>
      <c r="BF23" s="428">
        <v>0.18</v>
      </c>
      <c r="BG23" s="428">
        <v>0.71</v>
      </c>
      <c r="BH23" s="428">
        <v>0.33</v>
      </c>
      <c r="BI23" s="428">
        <v>0.65</v>
      </c>
      <c r="BJ23" s="428">
        <v>0.45</v>
      </c>
      <c r="BK23" s="395" t="s">
        <v>579</v>
      </c>
      <c r="BL23" s="395" t="s">
        <v>579</v>
      </c>
      <c r="BM23" s="395"/>
      <c r="BN23" s="395"/>
      <c r="BO23" s="395" t="s">
        <v>579</v>
      </c>
      <c r="BP23" s="395" t="s">
        <v>579</v>
      </c>
      <c r="BQ23" s="395"/>
      <c r="BR23" s="395"/>
      <c r="BS23" s="395" t="s">
        <v>957</v>
      </c>
      <c r="BT23" s="949" t="s">
        <v>581</v>
      </c>
      <c r="BU23" s="949" t="s">
        <v>581</v>
      </c>
      <c r="BV23" s="429"/>
      <c r="BW23" s="417">
        <v>7.73</v>
      </c>
      <c r="BX23" s="418" t="s">
        <v>968</v>
      </c>
      <c r="BY23" s="419">
        <v>0.64400000000000002</v>
      </c>
      <c r="BZ23" s="420"/>
      <c r="CA23" s="421">
        <v>470.9</v>
      </c>
      <c r="CB23" s="411">
        <v>0.6</v>
      </c>
      <c r="CC23" s="411">
        <v>1.68</v>
      </c>
      <c r="CD23" s="411">
        <v>12.88</v>
      </c>
      <c r="CE23" s="411">
        <v>54.48</v>
      </c>
      <c r="CF23" s="411">
        <v>34.29</v>
      </c>
      <c r="CG23" s="411">
        <v>0.74</v>
      </c>
      <c r="CH23" s="411">
        <v>2.62</v>
      </c>
      <c r="CI23" s="411">
        <v>0.66</v>
      </c>
      <c r="CJ23" s="411">
        <v>0.55000000000000004</v>
      </c>
      <c r="CK23" s="411">
        <v>0.93</v>
      </c>
      <c r="CL23" s="411">
        <v>0.31</v>
      </c>
      <c r="CM23" s="422">
        <v>60</v>
      </c>
      <c r="CN23" s="422">
        <v>38</v>
      </c>
      <c r="CO23" s="422">
        <v>145</v>
      </c>
      <c r="CP23" s="422">
        <v>5</v>
      </c>
      <c r="CQ23" s="423">
        <v>11.23</v>
      </c>
      <c r="CR23" s="424" t="s">
        <v>962</v>
      </c>
      <c r="CS23" s="425">
        <v>0.93600000000000005</v>
      </c>
      <c r="CT23" s="426"/>
      <c r="CU23" s="427">
        <v>323</v>
      </c>
      <c r="CV23" s="428">
        <v>0.91</v>
      </c>
      <c r="CW23" s="428">
        <v>1.31</v>
      </c>
      <c r="CX23" s="428">
        <v>23.38</v>
      </c>
      <c r="CY23" s="428">
        <v>29.94</v>
      </c>
      <c r="CZ23" s="428">
        <v>27.83</v>
      </c>
      <c r="DA23" s="428">
        <v>1.98</v>
      </c>
      <c r="DB23" s="428">
        <v>0.6</v>
      </c>
      <c r="DC23" s="428">
        <v>0.32</v>
      </c>
      <c r="DD23" s="428">
        <v>0.23</v>
      </c>
      <c r="DE23" s="428">
        <v>0.24</v>
      </c>
      <c r="DF23" s="428">
        <v>0.18</v>
      </c>
      <c r="DG23" s="396" t="s">
        <v>579</v>
      </c>
      <c r="DH23" s="396" t="s">
        <v>579</v>
      </c>
      <c r="DI23" s="396"/>
      <c r="DJ23" s="396"/>
      <c r="DK23" s="396" t="s">
        <v>579</v>
      </c>
      <c r="DL23" s="396" t="s">
        <v>579</v>
      </c>
      <c r="DM23" s="396"/>
      <c r="DN23" s="396"/>
      <c r="DO23" s="396" t="s">
        <v>957</v>
      </c>
      <c r="DP23" s="396" t="s">
        <v>581</v>
      </c>
      <c r="DQ23" s="396" t="s">
        <v>581</v>
      </c>
      <c r="DR23" s="430"/>
      <c r="DS23" s="431">
        <v>11.63</v>
      </c>
      <c r="DT23" s="432" t="s">
        <v>962</v>
      </c>
      <c r="DU23" s="433">
        <v>0.96899999999999997</v>
      </c>
      <c r="DV23" s="434"/>
      <c r="DW23" s="435">
        <v>118.9</v>
      </c>
      <c r="DX23" s="436">
        <v>15.68</v>
      </c>
      <c r="DY23" s="436">
        <v>1.1499999999999999</v>
      </c>
      <c r="DZ23" s="436">
        <v>3.26</v>
      </c>
      <c r="EA23" s="407" t="s">
        <v>579</v>
      </c>
      <c r="EB23" s="407" t="s">
        <v>579</v>
      </c>
      <c r="EC23" s="407"/>
      <c r="ED23" s="407"/>
      <c r="EE23" s="407" t="s">
        <v>957</v>
      </c>
      <c r="EF23" s="407" t="s">
        <v>581</v>
      </c>
      <c r="EG23" s="434" t="s">
        <v>614</v>
      </c>
      <c r="EH23" s="437" t="s">
        <v>63</v>
      </c>
      <c r="EI23" s="438">
        <v>42</v>
      </c>
      <c r="EJ23" s="439" t="s">
        <v>588</v>
      </c>
      <c r="EK23" s="437" t="s">
        <v>957</v>
      </c>
      <c r="EL23" s="438">
        <v>46.3</v>
      </c>
      <c r="EM23" s="439" t="s">
        <v>588</v>
      </c>
      <c r="EN23" s="437" t="s">
        <v>957</v>
      </c>
      <c r="EO23" s="440" t="s">
        <v>589</v>
      </c>
    </row>
    <row r="24" spans="1:145" s="397" customFormat="1" ht="24" customHeight="1">
      <c r="A24" s="2971"/>
      <c r="B24" s="462" t="s">
        <v>1046</v>
      </c>
      <c r="C24" s="462" t="s">
        <v>1047</v>
      </c>
      <c r="D24" s="354" t="s">
        <v>638</v>
      </c>
      <c r="E24" s="354" t="s">
        <v>1048</v>
      </c>
      <c r="F24" s="360" t="s">
        <v>3498</v>
      </c>
      <c r="G24" s="409">
        <v>1480</v>
      </c>
      <c r="H24" s="360" t="s">
        <v>1019</v>
      </c>
      <c r="I24" s="399" t="s">
        <v>1049</v>
      </c>
      <c r="J24" s="410">
        <v>1694</v>
      </c>
      <c r="K24" s="410">
        <v>1698</v>
      </c>
      <c r="L24" s="410">
        <v>1572</v>
      </c>
      <c r="M24" s="360" t="s">
        <v>63</v>
      </c>
      <c r="N24" s="360" t="s">
        <v>63</v>
      </c>
      <c r="O24" s="360" t="s">
        <v>63</v>
      </c>
      <c r="P24" s="360" t="s">
        <v>957</v>
      </c>
      <c r="Q24" s="360" t="s">
        <v>63</v>
      </c>
      <c r="R24" s="360" t="s">
        <v>63</v>
      </c>
      <c r="S24" s="360"/>
      <c r="T24" s="360"/>
      <c r="U24" s="411">
        <v>33.26</v>
      </c>
      <c r="V24" s="412" t="s">
        <v>988</v>
      </c>
      <c r="W24" s="413">
        <v>0.92400000000000004</v>
      </c>
      <c r="X24" s="414">
        <v>21.78</v>
      </c>
      <c r="Y24" s="415" t="s">
        <v>988</v>
      </c>
      <c r="Z24" s="416">
        <v>0.90800000000000003</v>
      </c>
      <c r="AA24" s="417">
        <v>10.59</v>
      </c>
      <c r="AB24" s="418" t="s">
        <v>962</v>
      </c>
      <c r="AC24" s="419">
        <v>0.88300000000000001</v>
      </c>
      <c r="AD24" s="420"/>
      <c r="AE24" s="421">
        <v>277.2</v>
      </c>
      <c r="AF24" s="411">
        <v>0.56000000000000005</v>
      </c>
      <c r="AG24" s="411">
        <v>1.46</v>
      </c>
      <c r="AH24" s="411">
        <v>33.5</v>
      </c>
      <c r="AI24" s="411">
        <v>43.1</v>
      </c>
      <c r="AJ24" s="411">
        <v>29.3</v>
      </c>
      <c r="AK24" s="411">
        <v>0.8</v>
      </c>
      <c r="AL24" s="411">
        <v>1.53</v>
      </c>
      <c r="AM24" s="411">
        <v>0.62</v>
      </c>
      <c r="AN24" s="411">
        <v>0.24</v>
      </c>
      <c r="AO24" s="411">
        <v>0.48</v>
      </c>
      <c r="AP24" s="411">
        <v>0.33</v>
      </c>
      <c r="AQ24" s="422">
        <v>0</v>
      </c>
      <c r="AR24" s="422">
        <v>64</v>
      </c>
      <c r="AS24" s="422">
        <v>30</v>
      </c>
      <c r="AT24" s="422">
        <v>52</v>
      </c>
      <c r="AU24" s="423">
        <v>9.7799999999999994</v>
      </c>
      <c r="AV24" s="424" t="s">
        <v>960</v>
      </c>
      <c r="AW24" s="425">
        <v>0.81499999999999995</v>
      </c>
      <c r="AX24" s="426"/>
      <c r="AY24" s="427">
        <v>549.79999999999995</v>
      </c>
      <c r="AZ24" s="428">
        <v>0.56000000000000005</v>
      </c>
      <c r="BA24" s="428">
        <v>1.18</v>
      </c>
      <c r="BB24" s="428">
        <v>32</v>
      </c>
      <c r="BC24" s="428">
        <v>46.31</v>
      </c>
      <c r="BD24" s="428">
        <v>27.99</v>
      </c>
      <c r="BE24" s="428">
        <v>0.89</v>
      </c>
      <c r="BF24" s="428">
        <v>0.26</v>
      </c>
      <c r="BG24" s="428">
        <v>0.8</v>
      </c>
      <c r="BH24" s="428">
        <v>0.61</v>
      </c>
      <c r="BI24" s="428">
        <v>0.62</v>
      </c>
      <c r="BJ24" s="428">
        <v>0.42</v>
      </c>
      <c r="BK24" s="395" t="s">
        <v>579</v>
      </c>
      <c r="BL24" s="395" t="s">
        <v>579</v>
      </c>
      <c r="BM24" s="395"/>
      <c r="BN24" s="395"/>
      <c r="BO24" s="395" t="s">
        <v>579</v>
      </c>
      <c r="BP24" s="395" t="s">
        <v>579</v>
      </c>
      <c r="BQ24" s="395"/>
      <c r="BR24" s="395"/>
      <c r="BS24" s="395" t="s">
        <v>957</v>
      </c>
      <c r="BT24" s="949" t="s">
        <v>581</v>
      </c>
      <c r="BU24" s="949" t="s">
        <v>581</v>
      </c>
      <c r="BV24" s="429"/>
      <c r="BW24" s="417">
        <v>10.67</v>
      </c>
      <c r="BX24" s="418" t="s">
        <v>962</v>
      </c>
      <c r="BY24" s="419">
        <v>0.88900000000000001</v>
      </c>
      <c r="BZ24" s="420"/>
      <c r="CA24" s="421">
        <v>323.89999999999998</v>
      </c>
      <c r="CB24" s="411">
        <v>0.47</v>
      </c>
      <c r="CC24" s="411">
        <v>1.33</v>
      </c>
      <c r="CD24" s="411">
        <v>18.489999999999998</v>
      </c>
      <c r="CE24" s="411">
        <v>44.33</v>
      </c>
      <c r="CF24" s="411">
        <v>25.42</v>
      </c>
      <c r="CG24" s="411">
        <v>0.89</v>
      </c>
      <c r="CH24" s="411">
        <v>1.64</v>
      </c>
      <c r="CI24" s="411">
        <v>0.46</v>
      </c>
      <c r="CJ24" s="411">
        <v>0.3</v>
      </c>
      <c r="CK24" s="411">
        <v>0.53</v>
      </c>
      <c r="CL24" s="411">
        <v>0.19</v>
      </c>
      <c r="CM24" s="422">
        <v>58</v>
      </c>
      <c r="CN24" s="422">
        <v>52</v>
      </c>
      <c r="CO24" s="422">
        <v>87</v>
      </c>
      <c r="CP24" s="422">
        <v>51</v>
      </c>
      <c r="CQ24" s="423">
        <v>11.66</v>
      </c>
      <c r="CR24" s="424" t="s">
        <v>962</v>
      </c>
      <c r="CS24" s="425">
        <v>0.97199999999999998</v>
      </c>
      <c r="CT24" s="426"/>
      <c r="CU24" s="427">
        <v>257.2</v>
      </c>
      <c r="CV24" s="428">
        <v>0.91</v>
      </c>
      <c r="CW24" s="428">
        <v>1.43</v>
      </c>
      <c r="CX24" s="428">
        <v>12.32</v>
      </c>
      <c r="CY24" s="428">
        <v>31.35</v>
      </c>
      <c r="CZ24" s="428">
        <v>24.62</v>
      </c>
      <c r="DA24" s="428">
        <v>1.26</v>
      </c>
      <c r="DB24" s="428">
        <v>0.25</v>
      </c>
      <c r="DC24" s="428">
        <v>0.22</v>
      </c>
      <c r="DD24" s="428">
        <v>0.28999999999999998</v>
      </c>
      <c r="DE24" s="428">
        <v>0.37</v>
      </c>
      <c r="DF24" s="428">
        <v>0.31</v>
      </c>
      <c r="DG24" s="396" t="s">
        <v>579</v>
      </c>
      <c r="DH24" s="396" t="s">
        <v>579</v>
      </c>
      <c r="DI24" s="396"/>
      <c r="DJ24" s="396"/>
      <c r="DK24" s="396" t="s">
        <v>579</v>
      </c>
      <c r="DL24" s="396" t="s">
        <v>579</v>
      </c>
      <c r="DM24" s="396"/>
      <c r="DN24" s="396"/>
      <c r="DO24" s="396" t="s">
        <v>957</v>
      </c>
      <c r="DP24" s="396" t="s">
        <v>581</v>
      </c>
      <c r="DQ24" s="396" t="s">
        <v>581</v>
      </c>
      <c r="DR24" s="430"/>
      <c r="DS24" s="431">
        <v>12</v>
      </c>
      <c r="DT24" s="432" t="s">
        <v>962</v>
      </c>
      <c r="DU24" s="433">
        <v>1</v>
      </c>
      <c r="DV24" s="434"/>
      <c r="DW24" s="435">
        <v>110.9</v>
      </c>
      <c r="DX24" s="436">
        <v>10.09</v>
      </c>
      <c r="DY24" s="436">
        <v>0.48</v>
      </c>
      <c r="DZ24" s="436">
        <v>1.7</v>
      </c>
      <c r="EA24" s="407" t="s">
        <v>579</v>
      </c>
      <c r="EB24" s="407" t="s">
        <v>579</v>
      </c>
      <c r="EC24" s="407"/>
      <c r="ED24" s="407"/>
      <c r="EE24" s="407" t="s">
        <v>957</v>
      </c>
      <c r="EF24" s="407" t="s">
        <v>581</v>
      </c>
      <c r="EG24" s="434" t="s">
        <v>614</v>
      </c>
      <c r="EH24" s="437" t="s">
        <v>63</v>
      </c>
      <c r="EI24" s="438">
        <v>47.8</v>
      </c>
      <c r="EJ24" s="439"/>
      <c r="EK24" s="437" t="s">
        <v>957</v>
      </c>
      <c r="EL24" s="438">
        <v>54.1</v>
      </c>
      <c r="EM24" s="439"/>
      <c r="EN24" s="437" t="s">
        <v>957</v>
      </c>
      <c r="EO24" s="441"/>
    </row>
    <row r="25" spans="1:145" s="397" customFormat="1" ht="24" customHeight="1">
      <c r="A25" s="2971"/>
      <c r="B25" s="462" t="s">
        <v>1050</v>
      </c>
      <c r="C25" s="462" t="s">
        <v>1051</v>
      </c>
      <c r="D25" s="462" t="s">
        <v>648</v>
      </c>
      <c r="E25" s="354" t="s">
        <v>953</v>
      </c>
      <c r="F25" s="360" t="s">
        <v>1052</v>
      </c>
      <c r="G25" s="409">
        <v>1490</v>
      </c>
      <c r="H25" s="360" t="s">
        <v>1002</v>
      </c>
      <c r="I25" s="360" t="s">
        <v>1053</v>
      </c>
      <c r="J25" s="410">
        <v>1712</v>
      </c>
      <c r="K25" s="410">
        <v>1718</v>
      </c>
      <c r="L25" s="410">
        <v>1590</v>
      </c>
      <c r="M25" s="360" t="s">
        <v>63</v>
      </c>
      <c r="N25" s="360" t="s">
        <v>63</v>
      </c>
      <c r="O25" s="360" t="s">
        <v>63</v>
      </c>
      <c r="P25" s="360" t="s">
        <v>957</v>
      </c>
      <c r="Q25" s="360" t="s">
        <v>63</v>
      </c>
      <c r="R25" s="360" t="s">
        <v>63</v>
      </c>
      <c r="S25" s="360"/>
      <c r="T25" s="360"/>
      <c r="U25" s="411">
        <v>24.47</v>
      </c>
      <c r="V25" s="412" t="s">
        <v>958</v>
      </c>
      <c r="W25" s="413">
        <v>0.68</v>
      </c>
      <c r="X25" s="414">
        <v>19.22</v>
      </c>
      <c r="Y25" s="415" t="s">
        <v>959</v>
      </c>
      <c r="Z25" s="416">
        <v>0.80100000000000005</v>
      </c>
      <c r="AA25" s="417">
        <v>7.61</v>
      </c>
      <c r="AB25" s="418" t="s">
        <v>968</v>
      </c>
      <c r="AC25" s="419">
        <v>0.63400000000000001</v>
      </c>
      <c r="AD25" s="420"/>
      <c r="AE25" s="421">
        <v>284.7</v>
      </c>
      <c r="AF25" s="411">
        <v>0.55000000000000004</v>
      </c>
      <c r="AG25" s="411">
        <v>1.57</v>
      </c>
      <c r="AH25" s="411">
        <v>22.87</v>
      </c>
      <c r="AI25" s="411">
        <v>40.619999999999997</v>
      </c>
      <c r="AJ25" s="411">
        <v>32.450000000000003</v>
      </c>
      <c r="AK25" s="411">
        <v>1.1000000000000001</v>
      </c>
      <c r="AL25" s="411">
        <v>2.67</v>
      </c>
      <c r="AM25" s="411">
        <v>0.36</v>
      </c>
      <c r="AN25" s="411">
        <v>1.42</v>
      </c>
      <c r="AO25" s="411">
        <v>0.87</v>
      </c>
      <c r="AP25" s="411">
        <v>0.75</v>
      </c>
      <c r="AQ25" s="422">
        <v>25</v>
      </c>
      <c r="AR25" s="422">
        <v>56</v>
      </c>
      <c r="AS25" s="422">
        <v>138</v>
      </c>
      <c r="AT25" s="422">
        <v>86</v>
      </c>
      <c r="AU25" s="423">
        <v>9.41</v>
      </c>
      <c r="AV25" s="424" t="s">
        <v>960</v>
      </c>
      <c r="AW25" s="425">
        <v>0.78400000000000003</v>
      </c>
      <c r="AX25" s="426"/>
      <c r="AY25" s="427">
        <v>183.1</v>
      </c>
      <c r="AZ25" s="428">
        <v>0.8</v>
      </c>
      <c r="BA25" s="428">
        <v>1.42</v>
      </c>
      <c r="BB25" s="428">
        <v>17.14</v>
      </c>
      <c r="BC25" s="428">
        <v>32.67</v>
      </c>
      <c r="BD25" s="428">
        <v>33.25</v>
      </c>
      <c r="BE25" s="428">
        <v>2.82</v>
      </c>
      <c r="BF25" s="428">
        <v>2.48</v>
      </c>
      <c r="BG25" s="428">
        <v>0.37</v>
      </c>
      <c r="BH25" s="428">
        <v>0.94</v>
      </c>
      <c r="BI25" s="428">
        <v>0.45</v>
      </c>
      <c r="BJ25" s="428">
        <v>0.56999999999999995</v>
      </c>
      <c r="BK25" s="395" t="s">
        <v>579</v>
      </c>
      <c r="BL25" s="395" t="s">
        <v>579</v>
      </c>
      <c r="BM25" s="395"/>
      <c r="BN25" s="395"/>
      <c r="BO25" s="395" t="s">
        <v>579</v>
      </c>
      <c r="BP25" s="395" t="s">
        <v>579</v>
      </c>
      <c r="BQ25" s="395"/>
      <c r="BR25" s="395"/>
      <c r="BS25" s="395" t="s">
        <v>957</v>
      </c>
      <c r="BT25" s="949" t="s">
        <v>581</v>
      </c>
      <c r="BU25" s="949" t="s">
        <v>581</v>
      </c>
      <c r="BV25" s="429"/>
      <c r="BW25" s="417">
        <v>7.03</v>
      </c>
      <c r="BX25" s="418" t="s">
        <v>961</v>
      </c>
      <c r="BY25" s="419">
        <v>0.58599999999999997</v>
      </c>
      <c r="BZ25" s="420"/>
      <c r="CA25" s="421">
        <v>290.2</v>
      </c>
      <c r="CB25" s="411">
        <v>0.36</v>
      </c>
      <c r="CC25" s="411">
        <v>2.2799999999999998</v>
      </c>
      <c r="CD25" s="411">
        <v>25.86</v>
      </c>
      <c r="CE25" s="411">
        <v>39.270000000000003</v>
      </c>
      <c r="CF25" s="411">
        <v>31.68</v>
      </c>
      <c r="CG25" s="411">
        <v>3.08</v>
      </c>
      <c r="CH25" s="411">
        <v>3.42</v>
      </c>
      <c r="CI25" s="411">
        <v>0.44</v>
      </c>
      <c r="CJ25" s="411">
        <v>2.16</v>
      </c>
      <c r="CK25" s="411">
        <v>0.48</v>
      </c>
      <c r="CL25" s="411">
        <v>0.9</v>
      </c>
      <c r="CM25" s="422">
        <v>86</v>
      </c>
      <c r="CN25" s="422">
        <v>96</v>
      </c>
      <c r="CO25" s="422">
        <v>221</v>
      </c>
      <c r="CP25" s="422">
        <v>51</v>
      </c>
      <c r="CQ25" s="423">
        <v>11.61</v>
      </c>
      <c r="CR25" s="424" t="s">
        <v>962</v>
      </c>
      <c r="CS25" s="425">
        <v>0.88400000000000001</v>
      </c>
      <c r="CT25" s="426"/>
      <c r="CU25" s="427">
        <v>178.9</v>
      </c>
      <c r="CV25" s="428">
        <v>0.56999999999999995</v>
      </c>
      <c r="CW25" s="428">
        <v>1.27</v>
      </c>
      <c r="CX25" s="428">
        <v>11.5</v>
      </c>
      <c r="CY25" s="428">
        <v>31.42</v>
      </c>
      <c r="CZ25" s="428">
        <v>32.57</v>
      </c>
      <c r="DA25" s="428">
        <v>3.08</v>
      </c>
      <c r="DB25" s="428">
        <v>1.5</v>
      </c>
      <c r="DC25" s="428">
        <v>0.26</v>
      </c>
      <c r="DD25" s="428">
        <v>0.24</v>
      </c>
      <c r="DE25" s="428">
        <v>0.22</v>
      </c>
      <c r="DF25" s="428">
        <v>0.24</v>
      </c>
      <c r="DG25" s="396" t="s">
        <v>579</v>
      </c>
      <c r="DH25" s="396" t="s">
        <v>579</v>
      </c>
      <c r="DI25" s="396"/>
      <c r="DJ25" s="396"/>
      <c r="DK25" s="396" t="s">
        <v>579</v>
      </c>
      <c r="DL25" s="396" t="s">
        <v>579</v>
      </c>
      <c r="DM25" s="396"/>
      <c r="DN25" s="396"/>
      <c r="DO25" s="396" t="s">
        <v>957</v>
      </c>
      <c r="DP25" s="396" t="s">
        <v>581</v>
      </c>
      <c r="DQ25" s="396" t="s">
        <v>581</v>
      </c>
      <c r="DR25" s="430"/>
      <c r="DS25" s="431">
        <v>9.82</v>
      </c>
      <c r="DT25" s="432" t="s">
        <v>960</v>
      </c>
      <c r="DU25" s="433">
        <v>0.81799999999999995</v>
      </c>
      <c r="DV25" s="434"/>
      <c r="DW25" s="435">
        <v>139.9</v>
      </c>
      <c r="DX25" s="436">
        <v>32.35</v>
      </c>
      <c r="DY25" s="436">
        <v>0.84</v>
      </c>
      <c r="DZ25" s="436">
        <v>3.17</v>
      </c>
      <c r="EA25" s="407" t="s">
        <v>579</v>
      </c>
      <c r="EB25" s="407" t="s">
        <v>579</v>
      </c>
      <c r="EC25" s="407"/>
      <c r="ED25" s="407"/>
      <c r="EE25" s="407" t="s">
        <v>957</v>
      </c>
      <c r="EF25" s="407" t="s">
        <v>581</v>
      </c>
      <c r="EG25" s="434"/>
      <c r="EH25" s="437" t="s">
        <v>63</v>
      </c>
      <c r="EI25" s="438">
        <v>47</v>
      </c>
      <c r="EJ25" s="439"/>
      <c r="EK25" s="437" t="s">
        <v>957</v>
      </c>
      <c r="EL25" s="438">
        <v>48.6</v>
      </c>
      <c r="EM25" s="439"/>
      <c r="EN25" s="437" t="s">
        <v>957</v>
      </c>
      <c r="EO25" s="441"/>
    </row>
    <row r="26" spans="1:145" s="397" customFormat="1" ht="24" customHeight="1">
      <c r="A26" s="2971"/>
      <c r="B26" s="462" t="s">
        <v>1054</v>
      </c>
      <c r="C26" s="462" t="s">
        <v>1055</v>
      </c>
      <c r="D26" s="462" t="s">
        <v>602</v>
      </c>
      <c r="E26" s="354" t="s">
        <v>975</v>
      </c>
      <c r="F26" s="360" t="s">
        <v>1056</v>
      </c>
      <c r="G26" s="409">
        <v>1490</v>
      </c>
      <c r="H26" s="360" t="s">
        <v>1019</v>
      </c>
      <c r="I26" s="360" t="s">
        <v>1020</v>
      </c>
      <c r="J26" s="410">
        <v>1720</v>
      </c>
      <c r="K26" s="410">
        <v>1717</v>
      </c>
      <c r="L26" s="410">
        <v>1597</v>
      </c>
      <c r="M26" s="360" t="s">
        <v>63</v>
      </c>
      <c r="N26" s="360" t="s">
        <v>63</v>
      </c>
      <c r="O26" s="360" t="s">
        <v>63</v>
      </c>
      <c r="P26" s="360" t="s">
        <v>957</v>
      </c>
      <c r="Q26" s="360" t="s">
        <v>63</v>
      </c>
      <c r="R26" s="360" t="s">
        <v>63</v>
      </c>
      <c r="S26" s="360"/>
      <c r="T26" s="360"/>
      <c r="U26" s="411">
        <v>27.94</v>
      </c>
      <c r="V26" s="412" t="s">
        <v>958</v>
      </c>
      <c r="W26" s="413">
        <v>0.77600000000000002</v>
      </c>
      <c r="X26" s="414">
        <v>22.35</v>
      </c>
      <c r="Y26" s="415" t="s">
        <v>988</v>
      </c>
      <c r="Z26" s="416">
        <v>0.93100000000000005</v>
      </c>
      <c r="AA26" s="417">
        <v>8.6999999999999993</v>
      </c>
      <c r="AB26" s="418" t="s">
        <v>968</v>
      </c>
      <c r="AC26" s="419">
        <v>0.72499999999999998</v>
      </c>
      <c r="AD26" s="420"/>
      <c r="AE26" s="421">
        <v>441</v>
      </c>
      <c r="AF26" s="411">
        <v>0.46</v>
      </c>
      <c r="AG26" s="411">
        <v>2.02</v>
      </c>
      <c r="AH26" s="411">
        <v>27.98</v>
      </c>
      <c r="AI26" s="411">
        <v>43.42</v>
      </c>
      <c r="AJ26" s="411">
        <v>35.159999999999997</v>
      </c>
      <c r="AK26" s="411">
        <v>1</v>
      </c>
      <c r="AL26" s="411">
        <v>1.4</v>
      </c>
      <c r="AM26" s="411">
        <v>0.54</v>
      </c>
      <c r="AN26" s="411">
        <v>1.1599999999999999</v>
      </c>
      <c r="AO26" s="411">
        <v>0.8</v>
      </c>
      <c r="AP26" s="411">
        <v>0.33</v>
      </c>
      <c r="AQ26" s="422">
        <v>0</v>
      </c>
      <c r="AR26" s="422">
        <v>42</v>
      </c>
      <c r="AS26" s="422">
        <v>16</v>
      </c>
      <c r="AT26" s="422">
        <v>50</v>
      </c>
      <c r="AU26" s="423">
        <v>10.71</v>
      </c>
      <c r="AV26" s="424" t="s">
        <v>962</v>
      </c>
      <c r="AW26" s="425">
        <v>0.89300000000000002</v>
      </c>
      <c r="AX26" s="426"/>
      <c r="AY26" s="427">
        <v>354.6</v>
      </c>
      <c r="AZ26" s="428">
        <v>0.74</v>
      </c>
      <c r="BA26" s="428">
        <v>1.35</v>
      </c>
      <c r="BB26" s="428">
        <v>31.56</v>
      </c>
      <c r="BC26" s="428">
        <v>38.840000000000003</v>
      </c>
      <c r="BD26" s="428">
        <v>27.14</v>
      </c>
      <c r="BE26" s="428">
        <v>3.3</v>
      </c>
      <c r="BF26" s="428">
        <v>0.59</v>
      </c>
      <c r="BG26" s="428">
        <v>0.57999999999999996</v>
      </c>
      <c r="BH26" s="428">
        <v>0.7</v>
      </c>
      <c r="BI26" s="428">
        <v>0.54</v>
      </c>
      <c r="BJ26" s="428">
        <v>0.35</v>
      </c>
      <c r="BK26" s="395" t="s">
        <v>579</v>
      </c>
      <c r="BL26" s="395" t="s">
        <v>1057</v>
      </c>
      <c r="BM26" s="395"/>
      <c r="BN26" s="395"/>
      <c r="BO26" s="395" t="s">
        <v>579</v>
      </c>
      <c r="BP26" s="395" t="s">
        <v>579</v>
      </c>
      <c r="BQ26" s="395"/>
      <c r="BR26" s="395"/>
      <c r="BS26" s="395" t="s">
        <v>957</v>
      </c>
      <c r="BT26" s="949" t="s">
        <v>581</v>
      </c>
      <c r="BU26" s="949" t="s">
        <v>581</v>
      </c>
      <c r="BV26" s="429"/>
      <c r="BW26" s="417">
        <v>7.59</v>
      </c>
      <c r="BX26" s="418" t="s">
        <v>968</v>
      </c>
      <c r="BY26" s="419">
        <v>0.63300000000000001</v>
      </c>
      <c r="BZ26" s="420"/>
      <c r="CA26" s="421">
        <v>446.9</v>
      </c>
      <c r="CB26" s="411">
        <v>0.47</v>
      </c>
      <c r="CC26" s="411">
        <v>1.97</v>
      </c>
      <c r="CD26" s="411">
        <v>44.65</v>
      </c>
      <c r="CE26" s="411">
        <v>52.3</v>
      </c>
      <c r="CF26" s="411">
        <v>33.83</v>
      </c>
      <c r="CG26" s="411">
        <v>1.1000000000000001</v>
      </c>
      <c r="CH26" s="411">
        <v>1.26</v>
      </c>
      <c r="CI26" s="411">
        <v>0.55000000000000004</v>
      </c>
      <c r="CJ26" s="411">
        <v>1.48</v>
      </c>
      <c r="CK26" s="411">
        <v>0.43</v>
      </c>
      <c r="CL26" s="411">
        <v>0.44</v>
      </c>
      <c r="CM26" s="422">
        <v>0</v>
      </c>
      <c r="CN26" s="422">
        <v>36</v>
      </c>
      <c r="CO26" s="422">
        <v>27</v>
      </c>
      <c r="CP26" s="422">
        <v>62</v>
      </c>
      <c r="CQ26" s="423">
        <v>11.62</v>
      </c>
      <c r="CR26" s="424" t="s">
        <v>962</v>
      </c>
      <c r="CS26" s="425">
        <v>0.96799999999999997</v>
      </c>
      <c r="CT26" s="426"/>
      <c r="CU26" s="427">
        <v>378.9</v>
      </c>
      <c r="CV26" s="428">
        <v>0.74</v>
      </c>
      <c r="CW26" s="428">
        <v>1.4</v>
      </c>
      <c r="CX26" s="428">
        <v>15.94</v>
      </c>
      <c r="CY26" s="428">
        <v>34.83</v>
      </c>
      <c r="CZ26" s="428">
        <v>24.85</v>
      </c>
      <c r="DA26" s="428">
        <v>3.62</v>
      </c>
      <c r="DB26" s="428">
        <v>0.66</v>
      </c>
      <c r="DC26" s="428">
        <v>0.37</v>
      </c>
      <c r="DD26" s="428">
        <v>0.33</v>
      </c>
      <c r="DE26" s="428">
        <v>0.37</v>
      </c>
      <c r="DF26" s="428">
        <v>0.24</v>
      </c>
      <c r="DG26" s="396" t="s">
        <v>579</v>
      </c>
      <c r="DH26" s="396" t="s">
        <v>1057</v>
      </c>
      <c r="DI26" s="396"/>
      <c r="DJ26" s="396"/>
      <c r="DK26" s="396" t="s">
        <v>579</v>
      </c>
      <c r="DL26" s="396" t="s">
        <v>579</v>
      </c>
      <c r="DM26" s="396"/>
      <c r="DN26" s="396"/>
      <c r="DO26" s="396" t="s">
        <v>957</v>
      </c>
      <c r="DP26" s="396" t="s">
        <v>581</v>
      </c>
      <c r="DQ26" s="396" t="s">
        <v>581</v>
      </c>
      <c r="DR26" s="430"/>
      <c r="DS26" s="431">
        <v>11.64</v>
      </c>
      <c r="DT26" s="432" t="s">
        <v>962</v>
      </c>
      <c r="DU26" s="433">
        <v>0.97</v>
      </c>
      <c r="DV26" s="434"/>
      <c r="DW26" s="435">
        <v>101.4</v>
      </c>
      <c r="DX26" s="436">
        <v>2.94</v>
      </c>
      <c r="DY26" s="436">
        <v>1.27</v>
      </c>
      <c r="DZ26" s="436">
        <v>1.71</v>
      </c>
      <c r="EA26" s="407" t="s">
        <v>579</v>
      </c>
      <c r="EB26" s="407" t="s">
        <v>579</v>
      </c>
      <c r="EC26" s="407" t="s">
        <v>753</v>
      </c>
      <c r="ED26" s="407" t="s">
        <v>753</v>
      </c>
      <c r="EE26" s="407" t="s">
        <v>957</v>
      </c>
      <c r="EF26" s="407" t="s">
        <v>581</v>
      </c>
      <c r="EG26" s="434" t="s">
        <v>614</v>
      </c>
      <c r="EH26" s="437" t="s">
        <v>63</v>
      </c>
      <c r="EI26" s="438">
        <v>44.5</v>
      </c>
      <c r="EJ26" s="439" t="s">
        <v>588</v>
      </c>
      <c r="EK26" s="437" t="s">
        <v>957</v>
      </c>
      <c r="EL26" s="438">
        <v>51.4</v>
      </c>
      <c r="EM26" s="439" t="s">
        <v>588</v>
      </c>
      <c r="EN26" s="437" t="s">
        <v>957</v>
      </c>
      <c r="EO26" s="440" t="s">
        <v>589</v>
      </c>
    </row>
    <row r="27" spans="1:145" s="397" customFormat="1" ht="24" customHeight="1">
      <c r="A27" s="2971"/>
      <c r="B27" s="462" t="s">
        <v>1058</v>
      </c>
      <c r="C27" s="462" t="s">
        <v>1059</v>
      </c>
      <c r="D27" s="354" t="s">
        <v>638</v>
      </c>
      <c r="E27" s="354" t="s">
        <v>1001</v>
      </c>
      <c r="F27" s="360" t="s">
        <v>3499</v>
      </c>
      <c r="G27" s="409">
        <v>1770</v>
      </c>
      <c r="H27" s="360" t="s">
        <v>1060</v>
      </c>
      <c r="I27" s="360" t="s">
        <v>1061</v>
      </c>
      <c r="J27" s="410">
        <v>2009</v>
      </c>
      <c r="K27" s="410">
        <v>2005</v>
      </c>
      <c r="L27" s="410">
        <v>1879</v>
      </c>
      <c r="M27" s="360" t="s">
        <v>63</v>
      </c>
      <c r="N27" s="360" t="s">
        <v>63</v>
      </c>
      <c r="O27" s="360" t="s">
        <v>63</v>
      </c>
      <c r="P27" s="360" t="s">
        <v>957</v>
      </c>
      <c r="Q27" s="360" t="s">
        <v>63</v>
      </c>
      <c r="R27" s="360" t="s">
        <v>63</v>
      </c>
      <c r="S27" s="360"/>
      <c r="T27" s="360"/>
      <c r="U27" s="411">
        <v>32.479999999999997</v>
      </c>
      <c r="V27" s="412" t="s">
        <v>988</v>
      </c>
      <c r="W27" s="413">
        <v>0.90200000000000002</v>
      </c>
      <c r="X27" s="414">
        <v>22.74</v>
      </c>
      <c r="Y27" s="415" t="s">
        <v>988</v>
      </c>
      <c r="Z27" s="416">
        <v>0.94799999999999995</v>
      </c>
      <c r="AA27" s="417">
        <v>10.35</v>
      </c>
      <c r="AB27" s="418" t="s">
        <v>960</v>
      </c>
      <c r="AC27" s="419">
        <v>0.86299999999999999</v>
      </c>
      <c r="AD27" s="420"/>
      <c r="AE27" s="421">
        <v>385.1</v>
      </c>
      <c r="AF27" s="411">
        <v>0.4</v>
      </c>
      <c r="AG27" s="411">
        <v>1.4</v>
      </c>
      <c r="AH27" s="411">
        <v>27.63</v>
      </c>
      <c r="AI27" s="411">
        <v>44.34</v>
      </c>
      <c r="AJ27" s="411">
        <v>28.96</v>
      </c>
      <c r="AK27" s="411">
        <v>2.38</v>
      </c>
      <c r="AL27" s="411">
        <v>1.1200000000000001</v>
      </c>
      <c r="AM27" s="411">
        <v>0.54</v>
      </c>
      <c r="AN27" s="411">
        <v>0.34</v>
      </c>
      <c r="AO27" s="411">
        <v>0.69</v>
      </c>
      <c r="AP27" s="411">
        <v>0.41</v>
      </c>
      <c r="AQ27" s="422">
        <v>0</v>
      </c>
      <c r="AR27" s="422">
        <v>45</v>
      </c>
      <c r="AS27" s="422">
        <v>0</v>
      </c>
      <c r="AT27" s="422">
        <v>39</v>
      </c>
      <c r="AU27" s="423">
        <v>10.74</v>
      </c>
      <c r="AV27" s="424" t="s">
        <v>962</v>
      </c>
      <c r="AW27" s="425">
        <v>0.89500000000000002</v>
      </c>
      <c r="AX27" s="426"/>
      <c r="AY27" s="427">
        <v>498</v>
      </c>
      <c r="AZ27" s="428">
        <v>0.77</v>
      </c>
      <c r="BA27" s="428">
        <v>1.42</v>
      </c>
      <c r="BB27" s="428">
        <v>16.64</v>
      </c>
      <c r="BC27" s="428">
        <v>43.36</v>
      </c>
      <c r="BD27" s="428">
        <v>24.49</v>
      </c>
      <c r="BE27" s="428">
        <v>0.94</v>
      </c>
      <c r="BF27" s="428">
        <v>1.48</v>
      </c>
      <c r="BG27" s="428">
        <v>0.44</v>
      </c>
      <c r="BH27" s="428">
        <v>0.35</v>
      </c>
      <c r="BI27" s="428">
        <v>0.57999999999999996</v>
      </c>
      <c r="BJ27" s="428">
        <v>0.25</v>
      </c>
      <c r="BK27" s="395" t="s">
        <v>579</v>
      </c>
      <c r="BL27" s="395" t="s">
        <v>579</v>
      </c>
      <c r="BM27" s="395"/>
      <c r="BN27" s="395"/>
      <c r="BO27" s="395" t="s">
        <v>579</v>
      </c>
      <c r="BP27" s="395" t="s">
        <v>579</v>
      </c>
      <c r="BQ27" s="395"/>
      <c r="BR27" s="395"/>
      <c r="BS27" s="395" t="s">
        <v>957</v>
      </c>
      <c r="BT27" s="949" t="s">
        <v>581</v>
      </c>
      <c r="BU27" s="949" t="s">
        <v>581</v>
      </c>
      <c r="BV27" s="429"/>
      <c r="BW27" s="417">
        <v>10.14</v>
      </c>
      <c r="BX27" s="418" t="s">
        <v>960</v>
      </c>
      <c r="BY27" s="419">
        <v>0.84499999999999997</v>
      </c>
      <c r="BZ27" s="420"/>
      <c r="CA27" s="421">
        <v>322.5</v>
      </c>
      <c r="CB27" s="411">
        <v>0.79</v>
      </c>
      <c r="CC27" s="411">
        <v>1.46</v>
      </c>
      <c r="CD27" s="411">
        <v>29.45</v>
      </c>
      <c r="CE27" s="411">
        <v>43.67</v>
      </c>
      <c r="CF27" s="411">
        <v>24.43</v>
      </c>
      <c r="CG27" s="411">
        <v>3</v>
      </c>
      <c r="CH27" s="411">
        <v>0.12</v>
      </c>
      <c r="CI27" s="411">
        <v>0.39</v>
      </c>
      <c r="CJ27" s="411">
        <v>0.38</v>
      </c>
      <c r="CK27" s="411">
        <v>0.76</v>
      </c>
      <c r="CL27" s="411">
        <v>0.43</v>
      </c>
      <c r="CM27" s="422">
        <v>16</v>
      </c>
      <c r="CN27" s="422">
        <v>75</v>
      </c>
      <c r="CO27" s="422">
        <v>78</v>
      </c>
      <c r="CP27" s="422">
        <v>36</v>
      </c>
      <c r="CQ27" s="423">
        <v>11.6</v>
      </c>
      <c r="CR27" s="424" t="s">
        <v>962</v>
      </c>
      <c r="CS27" s="425">
        <v>0.96699999999999997</v>
      </c>
      <c r="CT27" s="426"/>
      <c r="CU27" s="427">
        <v>248.8</v>
      </c>
      <c r="CV27" s="428">
        <v>0.91</v>
      </c>
      <c r="CW27" s="428">
        <v>1.68</v>
      </c>
      <c r="CX27" s="428">
        <v>11.55</v>
      </c>
      <c r="CY27" s="428">
        <v>34.39</v>
      </c>
      <c r="CZ27" s="428">
        <v>25</v>
      </c>
      <c r="DA27" s="428">
        <v>0.6</v>
      </c>
      <c r="DB27" s="428">
        <v>1.21</v>
      </c>
      <c r="DC27" s="428">
        <v>0.27</v>
      </c>
      <c r="DD27" s="428">
        <v>0.26</v>
      </c>
      <c r="DE27" s="428">
        <v>0.3</v>
      </c>
      <c r="DF27" s="428">
        <v>0.19</v>
      </c>
      <c r="DG27" s="396" t="s">
        <v>579</v>
      </c>
      <c r="DH27" s="396" t="s">
        <v>579</v>
      </c>
      <c r="DI27" s="396"/>
      <c r="DJ27" s="396"/>
      <c r="DK27" s="396" t="s">
        <v>579</v>
      </c>
      <c r="DL27" s="396" t="s">
        <v>579</v>
      </c>
      <c r="DM27" s="396"/>
      <c r="DN27" s="396"/>
      <c r="DO27" s="396" t="s">
        <v>957</v>
      </c>
      <c r="DP27" s="396" t="s">
        <v>581</v>
      </c>
      <c r="DQ27" s="396" t="s">
        <v>581</v>
      </c>
      <c r="DR27" s="430"/>
      <c r="DS27" s="431">
        <v>12</v>
      </c>
      <c r="DT27" s="432" t="s">
        <v>962</v>
      </c>
      <c r="DU27" s="433">
        <v>1</v>
      </c>
      <c r="DV27" s="434"/>
      <c r="DW27" s="435">
        <v>37.299999999999997</v>
      </c>
      <c r="DX27" s="436">
        <v>6.91</v>
      </c>
      <c r="DY27" s="436">
        <v>0.44</v>
      </c>
      <c r="DZ27" s="436">
        <v>0.83</v>
      </c>
      <c r="EA27" s="407" t="s">
        <v>579</v>
      </c>
      <c r="EB27" s="407" t="s">
        <v>579</v>
      </c>
      <c r="EC27" s="407"/>
      <c r="ED27" s="407"/>
      <c r="EE27" s="407" t="s">
        <v>957</v>
      </c>
      <c r="EF27" s="407" t="s">
        <v>581</v>
      </c>
      <c r="EG27" s="434"/>
      <c r="EH27" s="437" t="s">
        <v>63</v>
      </c>
      <c r="EI27" s="438">
        <v>45.3</v>
      </c>
      <c r="EJ27" s="439"/>
      <c r="EK27" s="437" t="s">
        <v>957</v>
      </c>
      <c r="EL27" s="438">
        <v>49</v>
      </c>
      <c r="EM27" s="439"/>
      <c r="EN27" s="437" t="s">
        <v>957</v>
      </c>
      <c r="EO27" s="441"/>
    </row>
    <row r="28" spans="1:145" s="397" customFormat="1" ht="24" customHeight="1">
      <c r="A28" s="2985"/>
      <c r="B28" s="462" t="s">
        <v>1062</v>
      </c>
      <c r="C28" s="462" t="s">
        <v>1063</v>
      </c>
      <c r="D28" s="462" t="s">
        <v>648</v>
      </c>
      <c r="E28" s="354" t="s">
        <v>1001</v>
      </c>
      <c r="F28" s="360" t="s">
        <v>1064</v>
      </c>
      <c r="G28" s="409">
        <v>2000</v>
      </c>
      <c r="H28" s="360" t="s">
        <v>1065</v>
      </c>
      <c r="I28" s="360" t="s">
        <v>1066</v>
      </c>
      <c r="J28" s="410">
        <v>2248</v>
      </c>
      <c r="K28" s="410">
        <v>2245</v>
      </c>
      <c r="L28" s="410">
        <v>2124</v>
      </c>
      <c r="M28" s="360" t="s">
        <v>63</v>
      </c>
      <c r="N28" s="360" t="s">
        <v>63</v>
      </c>
      <c r="O28" s="360" t="s">
        <v>63</v>
      </c>
      <c r="P28" s="360" t="s">
        <v>957</v>
      </c>
      <c r="Q28" s="360" t="s">
        <v>63</v>
      </c>
      <c r="R28" s="360" t="s">
        <v>63</v>
      </c>
      <c r="S28" s="360"/>
      <c r="T28" s="360"/>
      <c r="U28" s="411">
        <v>29.67</v>
      </c>
      <c r="V28" s="412" t="s">
        <v>959</v>
      </c>
      <c r="W28" s="413">
        <v>0.82399999999999995</v>
      </c>
      <c r="X28" s="414">
        <v>22.3</v>
      </c>
      <c r="Y28" s="415" t="s">
        <v>988</v>
      </c>
      <c r="Z28" s="416">
        <v>0.92900000000000005</v>
      </c>
      <c r="AA28" s="417">
        <v>8.1999999999999993</v>
      </c>
      <c r="AB28" s="418" t="s">
        <v>968</v>
      </c>
      <c r="AC28" s="419">
        <v>0.68300000000000005</v>
      </c>
      <c r="AD28" s="420"/>
      <c r="AE28" s="421">
        <v>400</v>
      </c>
      <c r="AF28" s="411">
        <v>0.35</v>
      </c>
      <c r="AG28" s="411">
        <v>1.57</v>
      </c>
      <c r="AH28" s="411">
        <v>20.14</v>
      </c>
      <c r="AI28" s="411">
        <v>46.74</v>
      </c>
      <c r="AJ28" s="411">
        <v>47.57</v>
      </c>
      <c r="AK28" s="411">
        <v>0.89</v>
      </c>
      <c r="AL28" s="411">
        <v>1.61</v>
      </c>
      <c r="AM28" s="411">
        <v>0.5</v>
      </c>
      <c r="AN28" s="411">
        <v>0.26</v>
      </c>
      <c r="AO28" s="411">
        <v>0.61</v>
      </c>
      <c r="AP28" s="411">
        <v>0.48</v>
      </c>
      <c r="AQ28" s="422">
        <v>7</v>
      </c>
      <c r="AR28" s="422">
        <v>52</v>
      </c>
      <c r="AS28" s="422">
        <v>23</v>
      </c>
      <c r="AT28" s="422">
        <v>19</v>
      </c>
      <c r="AU28" s="423">
        <v>10.3</v>
      </c>
      <c r="AV28" s="424" t="s">
        <v>960</v>
      </c>
      <c r="AW28" s="425">
        <v>0.85799999999999998</v>
      </c>
      <c r="AX28" s="426"/>
      <c r="AY28" s="427">
        <v>396.4</v>
      </c>
      <c r="AZ28" s="428">
        <v>1.71</v>
      </c>
      <c r="BA28" s="428">
        <v>1.94</v>
      </c>
      <c r="BB28" s="428">
        <v>22.3</v>
      </c>
      <c r="BC28" s="428">
        <v>44.72</v>
      </c>
      <c r="BD28" s="428">
        <v>28.48</v>
      </c>
      <c r="BE28" s="428">
        <v>1.58</v>
      </c>
      <c r="BF28" s="428">
        <v>1.38</v>
      </c>
      <c r="BG28" s="428">
        <v>0.56000000000000005</v>
      </c>
      <c r="BH28" s="428">
        <v>0.65</v>
      </c>
      <c r="BI28" s="428">
        <v>0.56999999999999995</v>
      </c>
      <c r="BJ28" s="428">
        <v>0.34</v>
      </c>
      <c r="BK28" s="395" t="s">
        <v>579</v>
      </c>
      <c r="BL28" s="395" t="s">
        <v>579</v>
      </c>
      <c r="BM28" s="395"/>
      <c r="BN28" s="395"/>
      <c r="BO28" s="395" t="s">
        <v>579</v>
      </c>
      <c r="BP28" s="395" t="s">
        <v>579</v>
      </c>
      <c r="BQ28" s="395"/>
      <c r="BR28" s="395"/>
      <c r="BS28" s="395" t="s">
        <v>957</v>
      </c>
      <c r="BT28" s="949" t="s">
        <v>581</v>
      </c>
      <c r="BU28" s="949" t="s">
        <v>581</v>
      </c>
      <c r="BV28" s="429"/>
      <c r="BW28" s="417">
        <v>9.4700000000000006</v>
      </c>
      <c r="BX28" s="418" t="s">
        <v>960</v>
      </c>
      <c r="BY28" s="419">
        <v>0.78900000000000003</v>
      </c>
      <c r="BZ28" s="420"/>
      <c r="CA28" s="421">
        <v>472.5</v>
      </c>
      <c r="CB28" s="411">
        <v>0.64</v>
      </c>
      <c r="CC28" s="411">
        <v>1.58</v>
      </c>
      <c r="CD28" s="411">
        <v>21.18</v>
      </c>
      <c r="CE28" s="411">
        <v>48.43</v>
      </c>
      <c r="CF28" s="411">
        <v>39.81</v>
      </c>
      <c r="CG28" s="411">
        <v>1.25</v>
      </c>
      <c r="CH28" s="411">
        <v>0.25</v>
      </c>
      <c r="CI28" s="411">
        <v>0.41</v>
      </c>
      <c r="CJ28" s="411">
        <v>0.49</v>
      </c>
      <c r="CK28" s="411">
        <v>0.32</v>
      </c>
      <c r="CL28" s="411">
        <v>0.18</v>
      </c>
      <c r="CM28" s="422">
        <v>25</v>
      </c>
      <c r="CN28" s="422">
        <v>64</v>
      </c>
      <c r="CO28" s="422">
        <v>49</v>
      </c>
      <c r="CP28" s="422">
        <v>25</v>
      </c>
      <c r="CQ28" s="423">
        <v>10.050000000000001</v>
      </c>
      <c r="CR28" s="424" t="s">
        <v>960</v>
      </c>
      <c r="CS28" s="425">
        <v>0.83799999999999997</v>
      </c>
      <c r="CT28" s="426"/>
      <c r="CU28" s="427">
        <v>465.7</v>
      </c>
      <c r="CV28" s="428">
        <v>1.8</v>
      </c>
      <c r="CW28" s="428">
        <v>2.0299999999999998</v>
      </c>
      <c r="CX28" s="428">
        <v>14.31</v>
      </c>
      <c r="CY28" s="428">
        <v>40.75</v>
      </c>
      <c r="CZ28" s="428">
        <v>30.89</v>
      </c>
      <c r="DA28" s="428">
        <v>0.23</v>
      </c>
      <c r="DB28" s="428">
        <v>0.25</v>
      </c>
      <c r="DC28" s="428">
        <v>0.44</v>
      </c>
      <c r="DD28" s="428">
        <v>0.37</v>
      </c>
      <c r="DE28" s="428">
        <v>0.27</v>
      </c>
      <c r="DF28" s="428">
        <v>0.18</v>
      </c>
      <c r="DG28" s="396" t="s">
        <v>584</v>
      </c>
      <c r="DH28" s="396" t="s">
        <v>579</v>
      </c>
      <c r="DI28" s="396"/>
      <c r="DJ28" s="396"/>
      <c r="DK28" s="396" t="s">
        <v>579</v>
      </c>
      <c r="DL28" s="396" t="s">
        <v>579</v>
      </c>
      <c r="DM28" s="396"/>
      <c r="DN28" s="396"/>
      <c r="DO28" s="396" t="s">
        <v>957</v>
      </c>
      <c r="DP28" s="396" t="s">
        <v>581</v>
      </c>
      <c r="DQ28" s="396" t="s">
        <v>581</v>
      </c>
      <c r="DR28" s="430"/>
      <c r="DS28" s="431">
        <v>12</v>
      </c>
      <c r="DT28" s="432" t="s">
        <v>962</v>
      </c>
      <c r="DU28" s="433">
        <v>1</v>
      </c>
      <c r="DV28" s="434"/>
      <c r="DW28" s="435">
        <v>51.7</v>
      </c>
      <c r="DX28" s="436">
        <v>18.510000000000002</v>
      </c>
      <c r="DY28" s="436">
        <v>0.3</v>
      </c>
      <c r="DZ28" s="436">
        <v>0.93</v>
      </c>
      <c r="EA28" s="407" t="s">
        <v>579</v>
      </c>
      <c r="EB28" s="407" t="s">
        <v>579</v>
      </c>
      <c r="EC28" s="407"/>
      <c r="ED28" s="407"/>
      <c r="EE28" s="407" t="s">
        <v>957</v>
      </c>
      <c r="EF28" s="407" t="s">
        <v>581</v>
      </c>
      <c r="EG28" s="434" t="s">
        <v>614</v>
      </c>
      <c r="EH28" s="437" t="s">
        <v>63</v>
      </c>
      <c r="EI28" s="438">
        <v>44.9</v>
      </c>
      <c r="EJ28" s="439"/>
      <c r="EK28" s="437" t="s">
        <v>957</v>
      </c>
      <c r="EL28" s="438">
        <v>52.7</v>
      </c>
      <c r="EM28" s="439"/>
      <c r="EN28" s="437" t="s">
        <v>957</v>
      </c>
      <c r="EO28" s="441"/>
    </row>
    <row r="29" spans="1:145">
      <c r="AE29" s="460">
        <f>AVERAGE(AE6:AE28)</f>
        <v>376.57272727272721</v>
      </c>
      <c r="AI29" s="460">
        <f>AVERAGE(AI6:AI28)</f>
        <v>45.06727272727273</v>
      </c>
      <c r="AY29" s="460">
        <f>AVERAGE(AY6:AY28)</f>
        <v>430.12272727272733</v>
      </c>
      <c r="BC29" s="460">
        <f>AVERAGE(BC6:BC28)</f>
        <v>43.794999999999995</v>
      </c>
      <c r="CA29" s="460">
        <f>AVERAGE(CA6:CA28)</f>
        <v>398.89090909090902</v>
      </c>
      <c r="CE29" s="460">
        <f>AVERAGE(CE6:CE28)</f>
        <v>46.521363636363631</v>
      </c>
      <c r="CU29" s="460">
        <f>AVERAGE(CU6:CU28)</f>
        <v>311.36363636363632</v>
      </c>
      <c r="CY29" s="460">
        <f>AVERAGE(CY6:CY28)</f>
        <v>33.813636363636363</v>
      </c>
      <c r="DW29" s="460">
        <f>AVERAGE(DW6:DW28)</f>
        <v>215.58181818181814</v>
      </c>
    </row>
  </sheetData>
  <mergeCells count="131">
    <mergeCell ref="J1:L4"/>
    <mergeCell ref="M1:R2"/>
    <mergeCell ref="S1:S5"/>
    <mergeCell ref="G1:G5"/>
    <mergeCell ref="B1:B5"/>
    <mergeCell ref="C1:C5"/>
    <mergeCell ref="D1:D5"/>
    <mergeCell ref="E1:E5"/>
    <mergeCell ref="F1:F5"/>
    <mergeCell ref="H1:I5"/>
    <mergeCell ref="T1:T5"/>
    <mergeCell ref="U1:Z2"/>
    <mergeCell ref="AA1:BV1"/>
    <mergeCell ref="BW1:DR1"/>
    <mergeCell ref="DS1:EG1"/>
    <mergeCell ref="EH1:EO3"/>
    <mergeCell ref="AA2:AD2"/>
    <mergeCell ref="AF2:AH2"/>
    <mergeCell ref="AI2:AJ2"/>
    <mergeCell ref="AK2:AP2"/>
    <mergeCell ref="CB2:CD2"/>
    <mergeCell ref="CE2:CF2"/>
    <mergeCell ref="CB3:CB4"/>
    <mergeCell ref="CC3:CC4"/>
    <mergeCell ref="CD3:CD4"/>
    <mergeCell ref="CE3:CE4"/>
    <mergeCell ref="AQ2:AT2"/>
    <mergeCell ref="AU2:AX2"/>
    <mergeCell ref="AZ2:BB2"/>
    <mergeCell ref="BC2:BD2"/>
    <mergeCell ref="BE2:BJ2"/>
    <mergeCell ref="BK2:BR2"/>
    <mergeCell ref="EC4:ED4"/>
    <mergeCell ref="DG2:DN2"/>
    <mergeCell ref="CG2:CL2"/>
    <mergeCell ref="CM2:CP2"/>
    <mergeCell ref="CQ2:CT2"/>
    <mergeCell ref="CV2:CX2"/>
    <mergeCell ref="CY2:CZ2"/>
    <mergeCell ref="DA2:DF2"/>
    <mergeCell ref="CW3:CW4"/>
    <mergeCell ref="CX3:CX4"/>
    <mergeCell ref="CY3:CY4"/>
    <mergeCell ref="CK3:CL4"/>
    <mergeCell ref="CM3:CN4"/>
    <mergeCell ref="CO3:CP4"/>
    <mergeCell ref="CG3:CH4"/>
    <mergeCell ref="CI3:CJ4"/>
    <mergeCell ref="EG2:EG5"/>
    <mergeCell ref="M3:M5"/>
    <mergeCell ref="N3:O4"/>
    <mergeCell ref="P3:P5"/>
    <mergeCell ref="Q3:Q5"/>
    <mergeCell ref="R3:R5"/>
    <mergeCell ref="U3:W4"/>
    <mergeCell ref="X3:Z4"/>
    <mergeCell ref="AA3:AD4"/>
    <mergeCell ref="AE3:AE4"/>
    <mergeCell ref="DX2:DX4"/>
    <mergeCell ref="DY2:DY4"/>
    <mergeCell ref="DZ2:DZ4"/>
    <mergeCell ref="EA2:ED2"/>
    <mergeCell ref="EE2:EE5"/>
    <mergeCell ref="EF2:EF4"/>
    <mergeCell ref="EA3:ED3"/>
    <mergeCell ref="EA4:EB4"/>
    <mergeCell ref="DO2:DO5"/>
    <mergeCell ref="DP2:DQ4"/>
    <mergeCell ref="DR2:DR5"/>
    <mergeCell ref="DS2:DV2"/>
    <mergeCell ref="DW2:DW4"/>
    <mergeCell ref="DS3:DV4"/>
    <mergeCell ref="AO3:AP4"/>
    <mergeCell ref="AQ3:AR4"/>
    <mergeCell ref="AS3:AT4"/>
    <mergeCell ref="AU3:AX4"/>
    <mergeCell ref="AY3:AY4"/>
    <mergeCell ref="AF3:AF4"/>
    <mergeCell ref="AG3:AG4"/>
    <mergeCell ref="AH3:AH4"/>
    <mergeCell ref="AI3:AI4"/>
    <mergeCell ref="AJ3:AJ4"/>
    <mergeCell ref="AK3:AL4"/>
    <mergeCell ref="A17:A20"/>
    <mergeCell ref="BG3:BH4"/>
    <mergeCell ref="BI3:BJ4"/>
    <mergeCell ref="BK3:BN3"/>
    <mergeCell ref="BO3:BR3"/>
    <mergeCell ref="BW3:BZ4"/>
    <mergeCell ref="CA3:CA4"/>
    <mergeCell ref="BK4:BL4"/>
    <mergeCell ref="BM4:BN4"/>
    <mergeCell ref="BO4:BP4"/>
    <mergeCell ref="BQ4:BR4"/>
    <mergeCell ref="BS2:BS5"/>
    <mergeCell ref="BT2:BU4"/>
    <mergeCell ref="BV2:BV5"/>
    <mergeCell ref="BW2:BZ2"/>
    <mergeCell ref="AZ3:AZ4"/>
    <mergeCell ref="BA3:BA4"/>
    <mergeCell ref="BB3:BB4"/>
    <mergeCell ref="BC3:BC4"/>
    <mergeCell ref="BD3:BD4"/>
    <mergeCell ref="A4:A5"/>
    <mergeCell ref="A1:A3"/>
    <mergeCell ref="BE3:BF4"/>
    <mergeCell ref="AM3:AN4"/>
    <mergeCell ref="A21:A22"/>
    <mergeCell ref="A23:A28"/>
    <mergeCell ref="EH4:EH5"/>
    <mergeCell ref="EI4:EK4"/>
    <mergeCell ref="EL4:EN4"/>
    <mergeCell ref="EO4:EO5"/>
    <mergeCell ref="EI5:EJ5"/>
    <mergeCell ref="EL5:EM5"/>
    <mergeCell ref="CZ3:CZ4"/>
    <mergeCell ref="DA3:DB4"/>
    <mergeCell ref="DC3:DD4"/>
    <mergeCell ref="DE3:DF4"/>
    <mergeCell ref="DG3:DJ3"/>
    <mergeCell ref="DK3:DN3"/>
    <mergeCell ref="DG4:DH4"/>
    <mergeCell ref="DI4:DJ4"/>
    <mergeCell ref="DK4:DL4"/>
    <mergeCell ref="DM4:DN4"/>
    <mergeCell ref="CQ3:CT4"/>
    <mergeCell ref="CU3:CU4"/>
    <mergeCell ref="CV3:CV4"/>
    <mergeCell ref="CF3:CF4"/>
    <mergeCell ref="A6:A11"/>
    <mergeCell ref="A12:A16"/>
  </mergeCells>
  <phoneticPr fontId="1"/>
  <hyperlinks>
    <hyperlink ref="A1:A3" location="目次・索引!B1" display="索引へ戻る" xr:uid="{00000000-0004-0000-0400-000000000000}"/>
  </hyperlinks>
  <printOptions horizontalCentered="1"/>
  <pageMargins left="0.39370078740157483" right="0.39370078740157483" top="0.39370078740157483" bottom="0.39370078740157483" header="0.51181102362204722" footer="0.51181102362204722"/>
  <pageSetup paperSize="9" scale="82" orientation="landscape" r:id="rId1"/>
  <headerFooter alignWithMargins="0"/>
  <colBreaks count="4" manualBreakCount="4">
    <brk id="12" max="1048575" man="1"/>
    <brk id="36" max="1048575" man="1"/>
    <brk id="62" max="1048575" man="1"/>
    <brk id="92"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S34"/>
  <sheetViews>
    <sheetView showGridLines="0" showRowColHeaders="0" zoomScaleNormal="100" zoomScaleSheetLayoutView="100" workbookViewId="0">
      <pane xSplit="2" ySplit="6" topLeftCell="C7" activePane="bottomRight" state="frozen"/>
      <selection pane="topRight" activeCell="C1" sqref="C1"/>
      <selection pane="bottomLeft" activeCell="A7" sqref="A7"/>
      <selection pane="bottomRight" sqref="A1:A3"/>
    </sheetView>
  </sheetViews>
  <sheetFormatPr defaultColWidth="0" defaultRowHeight="11.25" zeroHeight="1"/>
  <cols>
    <col min="1" max="1" width="12.125" style="350" customWidth="1"/>
    <col min="2" max="2" width="16.125" style="350" customWidth="1"/>
    <col min="3" max="3" width="11.125" style="389" customWidth="1"/>
    <col min="4" max="4" width="14.625" style="389" customWidth="1"/>
    <col min="5" max="5" width="14.625" style="350" customWidth="1"/>
    <col min="6" max="6" width="10.875" style="350" bestFit="1" customWidth="1"/>
    <col min="7" max="7" width="6.625" style="350" customWidth="1"/>
    <col min="8" max="9" width="11.125" style="389" customWidth="1"/>
    <col min="10" max="18" width="5.625" style="350" customWidth="1"/>
    <col min="19" max="19" width="8.625" style="350" customWidth="1"/>
    <col min="20" max="20" width="6.375" style="350" customWidth="1"/>
    <col min="21" max="21" width="9" style="350" customWidth="1"/>
    <col min="22" max="22" width="6.125" style="350" bestFit="1" customWidth="1"/>
    <col min="23" max="23" width="6.375" style="350" customWidth="1"/>
    <col min="24" max="24" width="9" style="350" customWidth="1"/>
    <col min="25" max="25" width="6.125" style="350" bestFit="1" customWidth="1"/>
    <col min="26" max="27" width="5.625" style="350" customWidth="1"/>
    <col min="28" max="28" width="6.625" style="350" bestFit="1" customWidth="1"/>
    <col min="29" max="35" width="6.625" style="350" customWidth="1"/>
    <col min="36" max="42" width="5.625" style="350" customWidth="1"/>
    <col min="43" max="46" width="6.625" style="350" customWidth="1"/>
    <col min="47" max="47" width="5.625" style="350" customWidth="1"/>
    <col min="48" max="48" width="6.625" style="350" bestFit="1" customWidth="1"/>
    <col min="49" max="49" width="6.625" style="350" customWidth="1"/>
    <col min="50" max="50" width="8.625" style="350" bestFit="1" customWidth="1"/>
    <col min="51" max="55" width="6.625" style="350" customWidth="1"/>
    <col min="56" max="73" width="5.625" style="350" customWidth="1"/>
    <col min="74" max="74" width="5.125" style="350" customWidth="1"/>
    <col min="75" max="76" width="5.625" style="350" customWidth="1"/>
    <col min="77" max="77" width="9" style="350" customWidth="1"/>
    <col min="78" max="82" width="6.625" style="350" customWidth="1"/>
    <col min="83" max="83" width="5.625" style="350" customWidth="1"/>
    <col min="84" max="84" width="6.625" style="350" customWidth="1"/>
    <col min="85" max="91" width="5.625" style="350" customWidth="1"/>
    <col min="92" max="95" width="6.625" style="350" customWidth="1"/>
    <col min="96" max="96" width="5.625" style="350" customWidth="1"/>
    <col min="97" max="97" width="6.625" style="350" bestFit="1" customWidth="1"/>
    <col min="98" max="98" width="6.625" style="350" customWidth="1"/>
    <col min="99" max="99" width="6.125" style="350" customWidth="1"/>
    <col min="100" max="104" width="6.625" style="350" customWidth="1"/>
    <col min="105" max="119" width="5.625" style="350" customWidth="1"/>
    <col min="120" max="120" width="4.5" style="350" customWidth="1"/>
    <col min="121" max="122" width="5.625" style="350" customWidth="1"/>
    <col min="123" max="123" width="6" style="350" customWidth="1"/>
    <col min="124" max="125" width="5.625" style="350" customWidth="1"/>
    <col min="126" max="126" width="6.625" style="350" bestFit="1" customWidth="1"/>
    <col min="127" max="127" width="6.625" style="350" customWidth="1"/>
    <col min="128" max="128" width="5.625" style="350" customWidth="1"/>
    <col min="129" max="129" width="6.625" style="350" customWidth="1"/>
    <col min="130" max="130" width="5.625" style="350" customWidth="1"/>
    <col min="131" max="131" width="6.625" style="350" customWidth="1"/>
    <col min="132" max="138" width="5.625" style="350" customWidth="1"/>
    <col min="139" max="139" width="6.625" style="350" customWidth="1"/>
    <col min="140" max="140" width="4.625" style="350" customWidth="1"/>
    <col min="141" max="141" width="4.5" style="350" bestFit="1" customWidth="1"/>
    <col min="142" max="142" width="4.625" style="350" bestFit="1" customWidth="1"/>
    <col min="143" max="143" width="2.125" style="393" customWidth="1"/>
    <col min="144" max="144" width="4.375" style="350" customWidth="1"/>
    <col min="145" max="145" width="4.625" style="350" bestFit="1" customWidth="1"/>
    <col min="146" max="146" width="2.125" style="393" customWidth="1"/>
    <col min="147" max="147" width="4.125" style="350" customWidth="1"/>
    <col min="148" max="148" width="44.625" style="389" customWidth="1"/>
    <col min="149" max="149" width="8.625" style="350" customWidth="1"/>
    <col min="150" max="16384" width="8.125" style="350" hidden="1"/>
  </cols>
  <sheetData>
    <row r="1" spans="1:148" ht="10.5" customHeight="1" thickTop="1">
      <c r="A1" s="2731" t="s">
        <v>6893</v>
      </c>
      <c r="B1" s="2997" t="s">
        <v>494</v>
      </c>
      <c r="C1" s="2990" t="s">
        <v>495</v>
      </c>
      <c r="D1" s="2990" t="s">
        <v>496</v>
      </c>
      <c r="E1" s="2990" t="s">
        <v>497</v>
      </c>
      <c r="F1" s="2990" t="s">
        <v>498</v>
      </c>
      <c r="G1" s="2990" t="s">
        <v>499</v>
      </c>
      <c r="H1" s="2990" t="s">
        <v>734</v>
      </c>
      <c r="I1" s="2990"/>
      <c r="J1" s="2998" t="s">
        <v>501</v>
      </c>
      <c r="K1" s="2999"/>
      <c r="L1" s="3000"/>
      <c r="M1" s="2990" t="s">
        <v>502</v>
      </c>
      <c r="N1" s="2990"/>
      <c r="O1" s="2990"/>
      <c r="P1" s="2990"/>
      <c r="Q1" s="2990"/>
      <c r="R1" s="2990"/>
      <c r="S1" s="349"/>
      <c r="T1" s="2998" t="s">
        <v>503</v>
      </c>
      <c r="U1" s="2999"/>
      <c r="V1" s="2999"/>
      <c r="W1" s="2999"/>
      <c r="X1" s="2999"/>
      <c r="Y1" s="3000"/>
      <c r="Z1" s="2998" t="s">
        <v>504</v>
      </c>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3000"/>
      <c r="BW1" s="2998" t="s">
        <v>505</v>
      </c>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3000"/>
      <c r="DT1" s="2998" t="s">
        <v>506</v>
      </c>
      <c r="DU1" s="2999"/>
      <c r="DV1" s="2999"/>
      <c r="DW1" s="2999"/>
      <c r="DX1" s="2999"/>
      <c r="DY1" s="2999"/>
      <c r="DZ1" s="2999"/>
      <c r="EA1" s="2999"/>
      <c r="EB1" s="2999"/>
      <c r="EC1" s="2999"/>
      <c r="ED1" s="2999"/>
      <c r="EE1" s="2999"/>
      <c r="EF1" s="2999"/>
      <c r="EG1" s="2999"/>
      <c r="EH1" s="2999"/>
      <c r="EI1" s="3000"/>
      <c r="EJ1" s="3010" t="s">
        <v>507</v>
      </c>
      <c r="EK1" s="3010"/>
      <c r="EL1" s="3010"/>
      <c r="EM1" s="3010"/>
      <c r="EN1" s="3010"/>
      <c r="EO1" s="3010"/>
      <c r="EP1" s="3010"/>
      <c r="EQ1" s="3010"/>
      <c r="ER1" s="3010"/>
    </row>
    <row r="2" spans="1:148" ht="11.45" customHeight="1">
      <c r="A2" s="2732"/>
      <c r="B2" s="2997"/>
      <c r="C2" s="2990"/>
      <c r="D2" s="2990"/>
      <c r="E2" s="2990"/>
      <c r="F2" s="2990"/>
      <c r="G2" s="2990"/>
      <c r="H2" s="2990"/>
      <c r="I2" s="2990"/>
      <c r="J2" s="3017"/>
      <c r="K2" s="3018"/>
      <c r="L2" s="3019"/>
      <c r="M2" s="2990"/>
      <c r="N2" s="2990"/>
      <c r="O2" s="2990"/>
      <c r="P2" s="2990"/>
      <c r="Q2" s="2990"/>
      <c r="R2" s="2990"/>
      <c r="S2" s="352"/>
      <c r="T2" s="3017"/>
      <c r="U2" s="3018"/>
      <c r="V2" s="3018"/>
      <c r="W2" s="3018"/>
      <c r="X2" s="3018"/>
      <c r="Y2" s="3019"/>
      <c r="Z2" s="3001"/>
      <c r="AA2" s="3002"/>
      <c r="AB2" s="3002"/>
      <c r="AC2" s="3002"/>
      <c r="AD2" s="3002"/>
      <c r="AE2" s="3002"/>
      <c r="AF2" s="3002"/>
      <c r="AG2" s="3002"/>
      <c r="AH2" s="3002"/>
      <c r="AI2" s="3002"/>
      <c r="AJ2" s="3002"/>
      <c r="AK2" s="3002"/>
      <c r="AL2" s="3002"/>
      <c r="AM2" s="3002"/>
      <c r="AN2" s="3002"/>
      <c r="AO2" s="3002"/>
      <c r="AP2" s="3002"/>
      <c r="AQ2" s="3002"/>
      <c r="AR2" s="3002"/>
      <c r="AS2" s="3002"/>
      <c r="AT2" s="3002"/>
      <c r="AU2" s="3002"/>
      <c r="AV2" s="3002"/>
      <c r="AW2" s="3002"/>
      <c r="AX2" s="3002"/>
      <c r="AY2" s="3002"/>
      <c r="AZ2" s="3002"/>
      <c r="BA2" s="3002"/>
      <c r="BB2" s="3002"/>
      <c r="BC2" s="3002"/>
      <c r="BD2" s="3002"/>
      <c r="BE2" s="3002"/>
      <c r="BF2" s="3002"/>
      <c r="BG2" s="3002"/>
      <c r="BH2" s="3002"/>
      <c r="BI2" s="3002"/>
      <c r="BJ2" s="3002"/>
      <c r="BK2" s="3002"/>
      <c r="BL2" s="3002"/>
      <c r="BM2" s="3002"/>
      <c r="BN2" s="3002"/>
      <c r="BO2" s="3002"/>
      <c r="BP2" s="3002"/>
      <c r="BQ2" s="3002"/>
      <c r="BR2" s="3002"/>
      <c r="BS2" s="3002"/>
      <c r="BT2" s="3002"/>
      <c r="BU2" s="3002"/>
      <c r="BV2" s="3003"/>
      <c r="BW2" s="3001"/>
      <c r="BX2" s="3002"/>
      <c r="BY2" s="3002"/>
      <c r="BZ2" s="3002"/>
      <c r="CA2" s="3002"/>
      <c r="CB2" s="3002"/>
      <c r="CC2" s="3002"/>
      <c r="CD2" s="3002"/>
      <c r="CE2" s="3002"/>
      <c r="CF2" s="3002"/>
      <c r="CG2" s="3002"/>
      <c r="CH2" s="3002"/>
      <c r="CI2" s="3002"/>
      <c r="CJ2" s="3002"/>
      <c r="CK2" s="3002"/>
      <c r="CL2" s="3002"/>
      <c r="CM2" s="3002"/>
      <c r="CN2" s="3002"/>
      <c r="CO2" s="3002"/>
      <c r="CP2" s="3002"/>
      <c r="CQ2" s="3002"/>
      <c r="CR2" s="3002"/>
      <c r="CS2" s="3002"/>
      <c r="CT2" s="3002"/>
      <c r="CU2" s="3002"/>
      <c r="CV2" s="3002"/>
      <c r="CW2" s="3002"/>
      <c r="CX2" s="3002"/>
      <c r="CY2" s="3002"/>
      <c r="CZ2" s="3002"/>
      <c r="DA2" s="3002"/>
      <c r="DB2" s="3002"/>
      <c r="DC2" s="3002"/>
      <c r="DD2" s="3002"/>
      <c r="DE2" s="3002"/>
      <c r="DF2" s="3002"/>
      <c r="DG2" s="3002"/>
      <c r="DH2" s="3002"/>
      <c r="DI2" s="3002"/>
      <c r="DJ2" s="3002"/>
      <c r="DK2" s="3002"/>
      <c r="DL2" s="3002"/>
      <c r="DM2" s="3002"/>
      <c r="DN2" s="3002"/>
      <c r="DO2" s="3002"/>
      <c r="DP2" s="3002"/>
      <c r="DQ2" s="3002"/>
      <c r="DR2" s="3002"/>
      <c r="DS2" s="3003"/>
      <c r="DT2" s="3001"/>
      <c r="DU2" s="3002"/>
      <c r="DV2" s="3002"/>
      <c r="DW2" s="3002"/>
      <c r="DX2" s="3002"/>
      <c r="DY2" s="3002"/>
      <c r="DZ2" s="3002"/>
      <c r="EA2" s="3002"/>
      <c r="EB2" s="3002"/>
      <c r="EC2" s="3002"/>
      <c r="ED2" s="3002"/>
      <c r="EE2" s="3002"/>
      <c r="EF2" s="3002"/>
      <c r="EG2" s="3002"/>
      <c r="EH2" s="3002"/>
      <c r="EI2" s="3003"/>
      <c r="EJ2" s="3010"/>
      <c r="EK2" s="3010"/>
      <c r="EL2" s="3010"/>
      <c r="EM2" s="3010"/>
      <c r="EN2" s="3010"/>
      <c r="EO2" s="3010"/>
      <c r="EP2" s="3010"/>
      <c r="EQ2" s="3010"/>
      <c r="ER2" s="3010"/>
    </row>
    <row r="3" spans="1:148" ht="13.5" customHeight="1" thickBot="1">
      <c r="A3" s="2733"/>
      <c r="B3" s="2997"/>
      <c r="C3" s="2990"/>
      <c r="D3" s="2990"/>
      <c r="E3" s="2990"/>
      <c r="F3" s="2990"/>
      <c r="G3" s="2990"/>
      <c r="H3" s="2990"/>
      <c r="I3" s="2990"/>
      <c r="J3" s="3001"/>
      <c r="K3" s="3002"/>
      <c r="L3" s="3003"/>
      <c r="M3" s="2990"/>
      <c r="N3" s="2990"/>
      <c r="O3" s="2990"/>
      <c r="P3" s="2990"/>
      <c r="Q3" s="2990"/>
      <c r="R3" s="2990"/>
      <c r="S3" s="353"/>
      <c r="T3" s="3001"/>
      <c r="U3" s="3002"/>
      <c r="V3" s="3002"/>
      <c r="W3" s="3002"/>
      <c r="X3" s="3002"/>
      <c r="Y3" s="3003"/>
      <c r="Z3" s="2995" t="s">
        <v>508</v>
      </c>
      <c r="AA3" s="2996" t="s">
        <v>509</v>
      </c>
      <c r="AB3" s="3014"/>
      <c r="AC3" s="3014"/>
      <c r="AD3" s="2997"/>
      <c r="AE3" s="354" t="s">
        <v>510</v>
      </c>
      <c r="AF3" s="2996" t="s">
        <v>511</v>
      </c>
      <c r="AG3" s="3014"/>
      <c r="AH3" s="2997"/>
      <c r="AI3" s="2996" t="s">
        <v>512</v>
      </c>
      <c r="AJ3" s="2997"/>
      <c r="AK3" s="2996" t="s">
        <v>513</v>
      </c>
      <c r="AL3" s="3014"/>
      <c r="AM3" s="3014"/>
      <c r="AN3" s="3014"/>
      <c r="AO3" s="3014"/>
      <c r="AP3" s="2997"/>
      <c r="AQ3" s="3014" t="s">
        <v>514</v>
      </c>
      <c r="AR3" s="3014"/>
      <c r="AS3" s="3014"/>
      <c r="AT3" s="2997"/>
      <c r="AU3" s="2996" t="s">
        <v>509</v>
      </c>
      <c r="AV3" s="3014"/>
      <c r="AW3" s="3014"/>
      <c r="AX3" s="2997"/>
      <c r="AY3" s="354" t="s">
        <v>510</v>
      </c>
      <c r="AZ3" s="2996" t="s">
        <v>511</v>
      </c>
      <c r="BA3" s="3014"/>
      <c r="BB3" s="2997"/>
      <c r="BC3" s="2990" t="s">
        <v>512</v>
      </c>
      <c r="BD3" s="2990"/>
      <c r="BE3" s="2996" t="s">
        <v>513</v>
      </c>
      <c r="BF3" s="3014"/>
      <c r="BG3" s="3014"/>
      <c r="BH3" s="3014"/>
      <c r="BI3" s="3014"/>
      <c r="BJ3" s="2997"/>
      <c r="BK3" s="2990" t="s">
        <v>515</v>
      </c>
      <c r="BL3" s="2990"/>
      <c r="BM3" s="2990"/>
      <c r="BN3" s="2990"/>
      <c r="BO3" s="2990"/>
      <c r="BP3" s="2990"/>
      <c r="BQ3" s="2990"/>
      <c r="BR3" s="2990"/>
      <c r="BS3" s="2990" t="s">
        <v>516</v>
      </c>
      <c r="BT3" s="2990" t="s">
        <v>517</v>
      </c>
      <c r="BU3" s="2990"/>
      <c r="BV3" s="3004" t="s">
        <v>518</v>
      </c>
      <c r="BW3" s="2995" t="s">
        <v>508</v>
      </c>
      <c r="BX3" s="2996" t="s">
        <v>509</v>
      </c>
      <c r="BY3" s="3014"/>
      <c r="BZ3" s="3014"/>
      <c r="CA3" s="2997"/>
      <c r="CB3" s="354" t="s">
        <v>510</v>
      </c>
      <c r="CC3" s="2996" t="s">
        <v>511</v>
      </c>
      <c r="CD3" s="3014"/>
      <c r="CE3" s="2997"/>
      <c r="CF3" s="2990" t="s">
        <v>512</v>
      </c>
      <c r="CG3" s="2990"/>
      <c r="CH3" s="2996" t="s">
        <v>513</v>
      </c>
      <c r="CI3" s="3014"/>
      <c r="CJ3" s="3014"/>
      <c r="CK3" s="3014"/>
      <c r="CL3" s="3014"/>
      <c r="CM3" s="2997"/>
      <c r="CN3" s="3014" t="s">
        <v>514</v>
      </c>
      <c r="CO3" s="3014"/>
      <c r="CP3" s="3014"/>
      <c r="CQ3" s="2997"/>
      <c r="CR3" s="2996" t="s">
        <v>509</v>
      </c>
      <c r="CS3" s="3014"/>
      <c r="CT3" s="3014"/>
      <c r="CU3" s="2997"/>
      <c r="CV3" s="354" t="s">
        <v>510</v>
      </c>
      <c r="CW3" s="2996" t="s">
        <v>511</v>
      </c>
      <c r="CX3" s="3014"/>
      <c r="CY3" s="2997"/>
      <c r="CZ3" s="2990" t="s">
        <v>512</v>
      </c>
      <c r="DA3" s="2990"/>
      <c r="DB3" s="2996" t="s">
        <v>513</v>
      </c>
      <c r="DC3" s="3014"/>
      <c r="DD3" s="3014"/>
      <c r="DE3" s="3014"/>
      <c r="DF3" s="3014"/>
      <c r="DG3" s="2997"/>
      <c r="DH3" s="2990" t="s">
        <v>515</v>
      </c>
      <c r="DI3" s="2990"/>
      <c r="DJ3" s="2990"/>
      <c r="DK3" s="2990"/>
      <c r="DL3" s="2990"/>
      <c r="DM3" s="2990"/>
      <c r="DN3" s="2990"/>
      <c r="DO3" s="2990"/>
      <c r="DP3" s="2995" t="s">
        <v>516</v>
      </c>
      <c r="DQ3" s="2990" t="s">
        <v>517</v>
      </c>
      <c r="DR3" s="2990"/>
      <c r="DS3" s="3004" t="s">
        <v>518</v>
      </c>
      <c r="DT3" s="2995" t="s">
        <v>508</v>
      </c>
      <c r="DU3" s="2996" t="s">
        <v>509</v>
      </c>
      <c r="DV3" s="3014"/>
      <c r="DW3" s="3014"/>
      <c r="DX3" s="2997"/>
      <c r="DY3" s="2995" t="s">
        <v>519</v>
      </c>
      <c r="DZ3" s="3009" t="s">
        <v>520</v>
      </c>
      <c r="EA3" s="3009" t="s">
        <v>521</v>
      </c>
      <c r="EB3" s="2995" t="s">
        <v>522</v>
      </c>
      <c r="EC3" s="2990" t="s">
        <v>515</v>
      </c>
      <c r="ED3" s="2990"/>
      <c r="EE3" s="2990"/>
      <c r="EF3" s="2990"/>
      <c r="EG3" s="2990" t="s">
        <v>516</v>
      </c>
      <c r="EH3" s="2990" t="s">
        <v>517</v>
      </c>
      <c r="EI3" s="3015" t="s">
        <v>518</v>
      </c>
      <c r="EJ3" s="3010"/>
      <c r="EK3" s="3010"/>
      <c r="EL3" s="3010"/>
      <c r="EM3" s="3010"/>
      <c r="EN3" s="3010"/>
      <c r="EO3" s="3010"/>
      <c r="EP3" s="3010"/>
      <c r="EQ3" s="3010"/>
      <c r="ER3" s="3010"/>
    </row>
    <row r="4" spans="1:148" ht="13.5" customHeight="1" thickTop="1">
      <c r="A4" s="2987" t="s">
        <v>493</v>
      </c>
      <c r="B4" s="2990"/>
      <c r="C4" s="2990"/>
      <c r="D4" s="2990"/>
      <c r="E4" s="2990"/>
      <c r="F4" s="2990"/>
      <c r="G4" s="2990"/>
      <c r="H4" s="2990"/>
      <c r="I4" s="2990"/>
      <c r="J4" s="2990" t="s">
        <v>735</v>
      </c>
      <c r="K4" s="2990" t="s">
        <v>736</v>
      </c>
      <c r="L4" s="2990" t="s">
        <v>525</v>
      </c>
      <c r="M4" s="2990" t="s">
        <v>547</v>
      </c>
      <c r="N4" s="2990" t="s">
        <v>737</v>
      </c>
      <c r="O4" s="2990"/>
      <c r="P4" s="2995" t="s">
        <v>738</v>
      </c>
      <c r="Q4" s="3016" t="s">
        <v>529</v>
      </c>
      <c r="R4" s="3016" t="s">
        <v>530</v>
      </c>
      <c r="S4" s="3020" t="s">
        <v>531</v>
      </c>
      <c r="T4" s="2998" t="s">
        <v>532</v>
      </c>
      <c r="U4" s="2999"/>
      <c r="V4" s="3000"/>
      <c r="W4" s="2998" t="s">
        <v>51</v>
      </c>
      <c r="X4" s="2999"/>
      <c r="Y4" s="3000"/>
      <c r="Z4" s="2995"/>
      <c r="AA4" s="2998" t="s">
        <v>532</v>
      </c>
      <c r="AB4" s="2999"/>
      <c r="AC4" s="2999"/>
      <c r="AD4" s="3000"/>
      <c r="AE4" s="2995" t="s">
        <v>533</v>
      </c>
      <c r="AF4" s="3004" t="s">
        <v>739</v>
      </c>
      <c r="AG4" s="3004" t="s">
        <v>740</v>
      </c>
      <c r="AH4" s="2995" t="s">
        <v>741</v>
      </c>
      <c r="AI4" s="3009" t="s">
        <v>537</v>
      </c>
      <c r="AJ4" s="3009" t="s">
        <v>520</v>
      </c>
      <c r="AK4" s="2990" t="s">
        <v>538</v>
      </c>
      <c r="AL4" s="2990"/>
      <c r="AM4" s="2996" t="s">
        <v>539</v>
      </c>
      <c r="AN4" s="2997"/>
      <c r="AO4" s="2996" t="s">
        <v>540</v>
      </c>
      <c r="AP4" s="2997"/>
      <c r="AQ4" s="3011" t="s">
        <v>541</v>
      </c>
      <c r="AR4" s="3012"/>
      <c r="AS4" s="2990" t="s">
        <v>542</v>
      </c>
      <c r="AT4" s="2990"/>
      <c r="AU4" s="2998" t="s">
        <v>51</v>
      </c>
      <c r="AV4" s="2999"/>
      <c r="AW4" s="2999"/>
      <c r="AX4" s="3000"/>
      <c r="AY4" s="2995" t="s">
        <v>533</v>
      </c>
      <c r="AZ4" s="3004" t="s">
        <v>739</v>
      </c>
      <c r="BA4" s="3004" t="s">
        <v>740</v>
      </c>
      <c r="BB4" s="2995" t="s">
        <v>741</v>
      </c>
      <c r="BC4" s="3009" t="s">
        <v>537</v>
      </c>
      <c r="BD4" s="2995" t="s">
        <v>520</v>
      </c>
      <c r="BE4" s="2990" t="s">
        <v>538</v>
      </c>
      <c r="BF4" s="2990"/>
      <c r="BG4" s="2996" t="s">
        <v>539</v>
      </c>
      <c r="BH4" s="2997"/>
      <c r="BI4" s="2996" t="s">
        <v>540</v>
      </c>
      <c r="BJ4" s="2997"/>
      <c r="BK4" s="2990" t="s">
        <v>544</v>
      </c>
      <c r="BL4" s="2990"/>
      <c r="BM4" s="2990"/>
      <c r="BN4" s="2990"/>
      <c r="BO4" s="2990" t="s">
        <v>545</v>
      </c>
      <c r="BP4" s="2990"/>
      <c r="BQ4" s="2990"/>
      <c r="BR4" s="2990"/>
      <c r="BS4" s="2990"/>
      <c r="BT4" s="2990"/>
      <c r="BU4" s="2990"/>
      <c r="BV4" s="3005"/>
      <c r="BW4" s="2995"/>
      <c r="BX4" s="2998" t="s">
        <v>532</v>
      </c>
      <c r="BY4" s="2999"/>
      <c r="BZ4" s="2999"/>
      <c r="CA4" s="3000"/>
      <c r="CB4" s="2995" t="s">
        <v>533</v>
      </c>
      <c r="CC4" s="3004" t="s">
        <v>739</v>
      </c>
      <c r="CD4" s="3004" t="s">
        <v>740</v>
      </c>
      <c r="CE4" s="3009" t="s">
        <v>741</v>
      </c>
      <c r="CF4" s="3009" t="s">
        <v>537</v>
      </c>
      <c r="CG4" s="3009" t="s">
        <v>520</v>
      </c>
      <c r="CH4" s="2990" t="s">
        <v>538</v>
      </c>
      <c r="CI4" s="2990"/>
      <c r="CJ4" s="2996" t="s">
        <v>539</v>
      </c>
      <c r="CK4" s="2997"/>
      <c r="CL4" s="2996" t="s">
        <v>540</v>
      </c>
      <c r="CM4" s="2997"/>
      <c r="CN4" s="3011" t="s">
        <v>541</v>
      </c>
      <c r="CO4" s="3012"/>
      <c r="CP4" s="3013" t="s">
        <v>542</v>
      </c>
      <c r="CQ4" s="3013"/>
      <c r="CR4" s="2998" t="s">
        <v>51</v>
      </c>
      <c r="CS4" s="2999"/>
      <c r="CT4" s="2999"/>
      <c r="CU4" s="3000"/>
      <c r="CV4" s="2995" t="s">
        <v>533</v>
      </c>
      <c r="CW4" s="3004" t="s">
        <v>739</v>
      </c>
      <c r="CX4" s="3004" t="s">
        <v>740</v>
      </c>
      <c r="CY4" s="2995" t="s">
        <v>741</v>
      </c>
      <c r="CZ4" s="3009" t="s">
        <v>537</v>
      </c>
      <c r="DA4" s="2995" t="s">
        <v>520</v>
      </c>
      <c r="DB4" s="2990" t="s">
        <v>538</v>
      </c>
      <c r="DC4" s="2990"/>
      <c r="DD4" s="2996" t="s">
        <v>539</v>
      </c>
      <c r="DE4" s="2997"/>
      <c r="DF4" s="2996" t="s">
        <v>540</v>
      </c>
      <c r="DG4" s="2997"/>
      <c r="DH4" s="2990" t="s">
        <v>544</v>
      </c>
      <c r="DI4" s="2990"/>
      <c r="DJ4" s="2990"/>
      <c r="DK4" s="2990"/>
      <c r="DL4" s="2990" t="s">
        <v>545</v>
      </c>
      <c r="DM4" s="2990"/>
      <c r="DN4" s="2990"/>
      <c r="DO4" s="2990"/>
      <c r="DP4" s="2995"/>
      <c r="DQ4" s="2990"/>
      <c r="DR4" s="2990"/>
      <c r="DS4" s="3005"/>
      <c r="DT4" s="2995"/>
      <c r="DU4" s="2998" t="s">
        <v>532</v>
      </c>
      <c r="DV4" s="2999"/>
      <c r="DW4" s="2999"/>
      <c r="DX4" s="3000"/>
      <c r="DY4" s="2995"/>
      <c r="DZ4" s="3009"/>
      <c r="EA4" s="3009"/>
      <c r="EB4" s="2995"/>
      <c r="EC4" s="2990" t="s">
        <v>545</v>
      </c>
      <c r="ED4" s="2990"/>
      <c r="EE4" s="2990"/>
      <c r="EF4" s="2990"/>
      <c r="EG4" s="2990"/>
      <c r="EH4" s="2990"/>
      <c r="EI4" s="3015"/>
      <c r="EJ4" s="2995" t="s">
        <v>546</v>
      </c>
      <c r="EK4" s="3004" t="s">
        <v>742</v>
      </c>
      <c r="EL4" s="2995" t="s">
        <v>548</v>
      </c>
      <c r="EM4" s="2995"/>
      <c r="EN4" s="2995"/>
      <c r="EO4" s="2995" t="s">
        <v>549</v>
      </c>
      <c r="EP4" s="2995"/>
      <c r="EQ4" s="2995"/>
      <c r="ER4" s="3010" t="s">
        <v>518</v>
      </c>
    </row>
    <row r="5" spans="1:148" ht="13.5" customHeight="1">
      <c r="A5" s="2987"/>
      <c r="B5" s="2990"/>
      <c r="C5" s="2990"/>
      <c r="D5" s="2990"/>
      <c r="E5" s="2990"/>
      <c r="F5" s="2990"/>
      <c r="G5" s="2990"/>
      <c r="H5" s="2990"/>
      <c r="I5" s="2990"/>
      <c r="J5" s="2990"/>
      <c r="K5" s="2990"/>
      <c r="L5" s="2990"/>
      <c r="M5" s="2990"/>
      <c r="N5" s="2990" t="s">
        <v>532</v>
      </c>
      <c r="O5" s="2990" t="s">
        <v>51</v>
      </c>
      <c r="P5" s="2995"/>
      <c r="Q5" s="3016"/>
      <c r="R5" s="3016"/>
      <c r="S5" s="3021"/>
      <c r="T5" s="3001"/>
      <c r="U5" s="3002"/>
      <c r="V5" s="3003"/>
      <c r="W5" s="3001"/>
      <c r="X5" s="3002"/>
      <c r="Y5" s="3003"/>
      <c r="Z5" s="2995"/>
      <c r="AA5" s="3001"/>
      <c r="AB5" s="3002"/>
      <c r="AC5" s="3002"/>
      <c r="AD5" s="3003"/>
      <c r="AE5" s="2995"/>
      <c r="AF5" s="3005"/>
      <c r="AG5" s="3005"/>
      <c r="AH5" s="2995"/>
      <c r="AI5" s="3009"/>
      <c r="AJ5" s="3009"/>
      <c r="AK5" s="2990" t="s">
        <v>550</v>
      </c>
      <c r="AL5" s="2990" t="s">
        <v>551</v>
      </c>
      <c r="AM5" s="2990" t="s">
        <v>552</v>
      </c>
      <c r="AN5" s="2990" t="s">
        <v>553</v>
      </c>
      <c r="AO5" s="2990" t="s">
        <v>552</v>
      </c>
      <c r="AP5" s="2990" t="s">
        <v>553</v>
      </c>
      <c r="AQ5" s="3007" t="s">
        <v>743</v>
      </c>
      <c r="AR5" s="3007" t="s">
        <v>744</v>
      </c>
      <c r="AS5" s="3007" t="s">
        <v>743</v>
      </c>
      <c r="AT5" s="3007" t="s">
        <v>744</v>
      </c>
      <c r="AU5" s="3001"/>
      <c r="AV5" s="3002"/>
      <c r="AW5" s="3002"/>
      <c r="AX5" s="3003"/>
      <c r="AY5" s="2995"/>
      <c r="AZ5" s="3005"/>
      <c r="BA5" s="3005"/>
      <c r="BB5" s="2995"/>
      <c r="BC5" s="3009"/>
      <c r="BD5" s="2995"/>
      <c r="BE5" s="2990" t="s">
        <v>550</v>
      </c>
      <c r="BF5" s="2990" t="s">
        <v>551</v>
      </c>
      <c r="BG5" s="2990" t="s">
        <v>552</v>
      </c>
      <c r="BH5" s="2990" t="s">
        <v>553</v>
      </c>
      <c r="BI5" s="2990" t="s">
        <v>552</v>
      </c>
      <c r="BJ5" s="2990" t="s">
        <v>553</v>
      </c>
      <c r="BK5" s="2990" t="s">
        <v>556</v>
      </c>
      <c r="BL5" s="2990"/>
      <c r="BM5" s="2990" t="s">
        <v>745</v>
      </c>
      <c r="BN5" s="2990"/>
      <c r="BO5" s="2990" t="s">
        <v>556</v>
      </c>
      <c r="BP5" s="2990"/>
      <c r="BQ5" s="2990" t="s">
        <v>745</v>
      </c>
      <c r="BR5" s="2990"/>
      <c r="BS5" s="2990"/>
      <c r="BT5" s="2990" t="s">
        <v>558</v>
      </c>
      <c r="BU5" s="2990" t="s">
        <v>51</v>
      </c>
      <c r="BV5" s="3005"/>
      <c r="BW5" s="2995"/>
      <c r="BX5" s="3001"/>
      <c r="BY5" s="3002"/>
      <c r="BZ5" s="3002"/>
      <c r="CA5" s="3003"/>
      <c r="CB5" s="2995"/>
      <c r="CC5" s="3005"/>
      <c r="CD5" s="3005"/>
      <c r="CE5" s="3009"/>
      <c r="CF5" s="3009"/>
      <c r="CG5" s="3009"/>
      <c r="CH5" s="2990" t="s">
        <v>550</v>
      </c>
      <c r="CI5" s="2990" t="s">
        <v>551</v>
      </c>
      <c r="CJ5" s="2990" t="s">
        <v>552</v>
      </c>
      <c r="CK5" s="2990" t="s">
        <v>553</v>
      </c>
      <c r="CL5" s="2990" t="s">
        <v>552</v>
      </c>
      <c r="CM5" s="2990" t="s">
        <v>553</v>
      </c>
      <c r="CN5" s="3007" t="s">
        <v>743</v>
      </c>
      <c r="CO5" s="3007" t="s">
        <v>744</v>
      </c>
      <c r="CP5" s="3007" t="s">
        <v>743</v>
      </c>
      <c r="CQ5" s="3007" t="s">
        <v>744</v>
      </c>
      <c r="CR5" s="3001"/>
      <c r="CS5" s="3002"/>
      <c r="CT5" s="3002"/>
      <c r="CU5" s="3003"/>
      <c r="CV5" s="2995"/>
      <c r="CW5" s="3005"/>
      <c r="CX5" s="3005"/>
      <c r="CY5" s="2995"/>
      <c r="CZ5" s="3009"/>
      <c r="DA5" s="2995"/>
      <c r="DB5" s="2990" t="s">
        <v>550</v>
      </c>
      <c r="DC5" s="2990" t="s">
        <v>551</v>
      </c>
      <c r="DD5" s="2990" t="s">
        <v>552</v>
      </c>
      <c r="DE5" s="2990" t="s">
        <v>553</v>
      </c>
      <c r="DF5" s="2990" t="s">
        <v>552</v>
      </c>
      <c r="DG5" s="2990" t="s">
        <v>553</v>
      </c>
      <c r="DH5" s="2990" t="s">
        <v>556</v>
      </c>
      <c r="DI5" s="2990"/>
      <c r="DJ5" s="2990" t="s">
        <v>745</v>
      </c>
      <c r="DK5" s="2990"/>
      <c r="DL5" s="2990" t="s">
        <v>556</v>
      </c>
      <c r="DM5" s="2990"/>
      <c r="DN5" s="2990" t="s">
        <v>745</v>
      </c>
      <c r="DO5" s="2990"/>
      <c r="DP5" s="2995"/>
      <c r="DQ5" s="2990" t="s">
        <v>558</v>
      </c>
      <c r="DR5" s="2990" t="s">
        <v>51</v>
      </c>
      <c r="DS5" s="3005"/>
      <c r="DT5" s="2995"/>
      <c r="DU5" s="3001"/>
      <c r="DV5" s="3002"/>
      <c r="DW5" s="3002"/>
      <c r="DX5" s="3003"/>
      <c r="DY5" s="2995"/>
      <c r="DZ5" s="3009"/>
      <c r="EA5" s="3009"/>
      <c r="EB5" s="2995"/>
      <c r="EC5" s="2990" t="s">
        <v>556</v>
      </c>
      <c r="ED5" s="2990"/>
      <c r="EE5" s="2990" t="s">
        <v>745</v>
      </c>
      <c r="EF5" s="2990"/>
      <c r="EG5" s="2990"/>
      <c r="EH5" s="2990" t="s">
        <v>558</v>
      </c>
      <c r="EI5" s="3015"/>
      <c r="EJ5" s="2995"/>
      <c r="EK5" s="3005"/>
      <c r="EL5" s="2991" t="s">
        <v>559</v>
      </c>
      <c r="EM5" s="2992"/>
      <c r="EN5" s="2995" t="s">
        <v>560</v>
      </c>
      <c r="EO5" s="2991" t="s">
        <v>559</v>
      </c>
      <c r="EP5" s="2992"/>
      <c r="EQ5" s="2995" t="s">
        <v>560</v>
      </c>
      <c r="ER5" s="3010"/>
    </row>
    <row r="6" spans="1:148" ht="13.5" customHeight="1">
      <c r="A6" s="2988"/>
      <c r="B6" s="2990"/>
      <c r="C6" s="2990"/>
      <c r="D6" s="2990"/>
      <c r="E6" s="2990"/>
      <c r="F6" s="2990"/>
      <c r="G6" s="2990"/>
      <c r="H6" s="2990"/>
      <c r="I6" s="2990"/>
      <c r="J6" s="2990"/>
      <c r="K6" s="2990"/>
      <c r="L6" s="2990"/>
      <c r="M6" s="2990"/>
      <c r="N6" s="2990"/>
      <c r="O6" s="2990"/>
      <c r="P6" s="2995"/>
      <c r="Q6" s="3016"/>
      <c r="R6" s="3016"/>
      <c r="S6" s="3022"/>
      <c r="T6" s="355" t="s">
        <v>561</v>
      </c>
      <c r="U6" s="354" t="s">
        <v>746</v>
      </c>
      <c r="V6" s="354" t="s">
        <v>563</v>
      </c>
      <c r="W6" s="355" t="s">
        <v>561</v>
      </c>
      <c r="X6" s="354" t="s">
        <v>746</v>
      </c>
      <c r="Y6" s="354" t="s">
        <v>563</v>
      </c>
      <c r="Z6" s="2995"/>
      <c r="AA6" s="356" t="s">
        <v>564</v>
      </c>
      <c r="AB6" s="354" t="s">
        <v>562</v>
      </c>
      <c r="AC6" s="354" t="s">
        <v>563</v>
      </c>
      <c r="AD6" s="354" t="s">
        <v>747</v>
      </c>
      <c r="AE6" s="2995"/>
      <c r="AF6" s="3006"/>
      <c r="AG6" s="3006"/>
      <c r="AH6" s="2995"/>
      <c r="AI6" s="3009"/>
      <c r="AJ6" s="3009"/>
      <c r="AK6" s="2990"/>
      <c r="AL6" s="2990"/>
      <c r="AM6" s="2990"/>
      <c r="AN6" s="2990"/>
      <c r="AO6" s="2990"/>
      <c r="AP6" s="2990"/>
      <c r="AQ6" s="3008"/>
      <c r="AR6" s="3008"/>
      <c r="AS6" s="3008"/>
      <c r="AT6" s="3008"/>
      <c r="AU6" s="356" t="s">
        <v>564</v>
      </c>
      <c r="AV6" s="354" t="s">
        <v>562</v>
      </c>
      <c r="AW6" s="354" t="s">
        <v>563</v>
      </c>
      <c r="AX6" s="354" t="s">
        <v>747</v>
      </c>
      <c r="AY6" s="2995"/>
      <c r="AZ6" s="3006"/>
      <c r="BA6" s="3006"/>
      <c r="BB6" s="2995"/>
      <c r="BC6" s="3009"/>
      <c r="BD6" s="2995"/>
      <c r="BE6" s="2990"/>
      <c r="BF6" s="2990"/>
      <c r="BG6" s="2990"/>
      <c r="BH6" s="2990"/>
      <c r="BI6" s="2990"/>
      <c r="BJ6" s="2990"/>
      <c r="BK6" s="354" t="s">
        <v>565</v>
      </c>
      <c r="BL6" s="354" t="s">
        <v>566</v>
      </c>
      <c r="BM6" s="354" t="s">
        <v>565</v>
      </c>
      <c r="BN6" s="354" t="s">
        <v>566</v>
      </c>
      <c r="BO6" s="354" t="s">
        <v>565</v>
      </c>
      <c r="BP6" s="354" t="s">
        <v>566</v>
      </c>
      <c r="BQ6" s="354" t="s">
        <v>565</v>
      </c>
      <c r="BR6" s="354" t="s">
        <v>566</v>
      </c>
      <c r="BS6" s="2990"/>
      <c r="BT6" s="2990"/>
      <c r="BU6" s="2990"/>
      <c r="BV6" s="3006"/>
      <c r="BW6" s="2995"/>
      <c r="BX6" s="356" t="s">
        <v>564</v>
      </c>
      <c r="BY6" s="354" t="s">
        <v>562</v>
      </c>
      <c r="BZ6" s="354" t="s">
        <v>563</v>
      </c>
      <c r="CA6" s="354" t="s">
        <v>747</v>
      </c>
      <c r="CB6" s="2995"/>
      <c r="CC6" s="3006"/>
      <c r="CD6" s="3006"/>
      <c r="CE6" s="3009"/>
      <c r="CF6" s="3009"/>
      <c r="CG6" s="3009"/>
      <c r="CH6" s="2990"/>
      <c r="CI6" s="2990"/>
      <c r="CJ6" s="2990"/>
      <c r="CK6" s="2990"/>
      <c r="CL6" s="2990"/>
      <c r="CM6" s="2990"/>
      <c r="CN6" s="3008"/>
      <c r="CO6" s="3008"/>
      <c r="CP6" s="3008"/>
      <c r="CQ6" s="3008"/>
      <c r="CR6" s="356" t="s">
        <v>564</v>
      </c>
      <c r="CS6" s="354" t="s">
        <v>562</v>
      </c>
      <c r="CT6" s="354" t="s">
        <v>563</v>
      </c>
      <c r="CU6" s="354" t="s">
        <v>747</v>
      </c>
      <c r="CV6" s="2995"/>
      <c r="CW6" s="3006"/>
      <c r="CX6" s="3006"/>
      <c r="CY6" s="2995"/>
      <c r="CZ6" s="3009"/>
      <c r="DA6" s="2995"/>
      <c r="DB6" s="2990"/>
      <c r="DC6" s="2990"/>
      <c r="DD6" s="2990"/>
      <c r="DE6" s="2990"/>
      <c r="DF6" s="2990"/>
      <c r="DG6" s="2990"/>
      <c r="DH6" s="354" t="s">
        <v>565</v>
      </c>
      <c r="DI6" s="354" t="s">
        <v>566</v>
      </c>
      <c r="DJ6" s="354" t="s">
        <v>565</v>
      </c>
      <c r="DK6" s="354" t="s">
        <v>566</v>
      </c>
      <c r="DL6" s="354" t="s">
        <v>565</v>
      </c>
      <c r="DM6" s="354" t="s">
        <v>566</v>
      </c>
      <c r="DN6" s="354" t="s">
        <v>565</v>
      </c>
      <c r="DO6" s="354" t="s">
        <v>566</v>
      </c>
      <c r="DP6" s="2995"/>
      <c r="DQ6" s="2990"/>
      <c r="DR6" s="2990"/>
      <c r="DS6" s="3006"/>
      <c r="DT6" s="2995"/>
      <c r="DU6" s="356" t="s">
        <v>564</v>
      </c>
      <c r="DV6" s="354" t="s">
        <v>562</v>
      </c>
      <c r="DW6" s="354" t="s">
        <v>563</v>
      </c>
      <c r="DX6" s="354" t="s">
        <v>747</v>
      </c>
      <c r="DY6" s="2995"/>
      <c r="DZ6" s="3009"/>
      <c r="EA6" s="3009"/>
      <c r="EB6" s="2995"/>
      <c r="EC6" s="354" t="s">
        <v>565</v>
      </c>
      <c r="ED6" s="354" t="s">
        <v>566</v>
      </c>
      <c r="EE6" s="354" t="s">
        <v>565</v>
      </c>
      <c r="EF6" s="354" t="s">
        <v>566</v>
      </c>
      <c r="EG6" s="2990"/>
      <c r="EH6" s="2990"/>
      <c r="EI6" s="3015"/>
      <c r="EJ6" s="2995"/>
      <c r="EK6" s="3006"/>
      <c r="EL6" s="2993"/>
      <c r="EM6" s="2994"/>
      <c r="EN6" s="2995"/>
      <c r="EO6" s="2993"/>
      <c r="EP6" s="2994"/>
      <c r="EQ6" s="2995"/>
      <c r="ER6" s="3010"/>
    </row>
    <row r="7" spans="1:148" ht="30" customHeight="1">
      <c r="A7" s="2940" t="s">
        <v>567</v>
      </c>
      <c r="B7" s="354" t="s">
        <v>3463</v>
      </c>
      <c r="C7" s="357" t="s">
        <v>748</v>
      </c>
      <c r="D7" s="354" t="s">
        <v>570</v>
      </c>
      <c r="E7" s="357" t="s">
        <v>749</v>
      </c>
      <c r="F7" s="354" t="s">
        <v>750</v>
      </c>
      <c r="G7" s="360">
        <v>790</v>
      </c>
      <c r="H7" s="359" t="s">
        <v>751</v>
      </c>
      <c r="I7" s="359" t="s">
        <v>752</v>
      </c>
      <c r="J7" s="359">
        <v>1002</v>
      </c>
      <c r="K7" s="359">
        <v>1000</v>
      </c>
      <c r="L7" s="359">
        <v>875</v>
      </c>
      <c r="M7" s="359" t="s">
        <v>753</v>
      </c>
      <c r="N7" s="359" t="s">
        <v>753</v>
      </c>
      <c r="O7" s="359" t="s">
        <v>753</v>
      </c>
      <c r="P7" s="359" t="s">
        <v>754</v>
      </c>
      <c r="Q7" s="359" t="s">
        <v>753</v>
      </c>
      <c r="R7" s="359" t="s">
        <v>753</v>
      </c>
      <c r="S7" s="359"/>
      <c r="T7" s="361">
        <v>24.77</v>
      </c>
      <c r="U7" s="362" t="s">
        <v>755</v>
      </c>
      <c r="V7" s="363">
        <f>T7/36</f>
        <v>0.68805555555555553</v>
      </c>
      <c r="W7" s="361">
        <v>19.829999999999998</v>
      </c>
      <c r="X7" s="362" t="s">
        <v>756</v>
      </c>
      <c r="Y7" s="363">
        <f>W7/24</f>
        <v>0.82624999999999993</v>
      </c>
      <c r="Z7" s="359">
        <v>2001</v>
      </c>
      <c r="AA7" s="361">
        <v>6.91</v>
      </c>
      <c r="AB7" s="359" t="s">
        <v>578</v>
      </c>
      <c r="AC7" s="363">
        <v>0.57499999999999996</v>
      </c>
      <c r="AD7" s="359"/>
      <c r="AE7" s="364">
        <v>571.5</v>
      </c>
      <c r="AF7" s="361">
        <v>0.51</v>
      </c>
      <c r="AG7" s="361">
        <v>1.87</v>
      </c>
      <c r="AH7" s="361">
        <v>16.37</v>
      </c>
      <c r="AI7" s="361">
        <v>57.02</v>
      </c>
      <c r="AJ7" s="361">
        <v>40.840000000000003</v>
      </c>
      <c r="AK7" s="361">
        <v>1.05</v>
      </c>
      <c r="AL7" s="361">
        <v>2.0499999999999998</v>
      </c>
      <c r="AM7" s="361">
        <v>0.47</v>
      </c>
      <c r="AN7" s="361">
        <v>0.53</v>
      </c>
      <c r="AO7" s="361">
        <v>0.39</v>
      </c>
      <c r="AP7" s="361">
        <v>0.98</v>
      </c>
      <c r="AQ7" s="359">
        <v>29</v>
      </c>
      <c r="AR7" s="359">
        <v>28</v>
      </c>
      <c r="AS7" s="359">
        <v>177</v>
      </c>
      <c r="AT7" s="359">
        <v>22</v>
      </c>
      <c r="AU7" s="361">
        <v>9.4700000000000006</v>
      </c>
      <c r="AV7" s="359" t="s">
        <v>757</v>
      </c>
      <c r="AW7" s="363">
        <f>AU7/12</f>
        <v>0.78916666666666668</v>
      </c>
      <c r="AX7" s="359"/>
      <c r="AY7" s="364">
        <v>483</v>
      </c>
      <c r="AZ7" s="361">
        <v>0.93</v>
      </c>
      <c r="BA7" s="361">
        <v>1.39</v>
      </c>
      <c r="BB7" s="361">
        <v>20.67</v>
      </c>
      <c r="BC7" s="361">
        <v>45.88</v>
      </c>
      <c r="BD7" s="361">
        <v>29.68</v>
      </c>
      <c r="BE7" s="361">
        <v>5.37</v>
      </c>
      <c r="BF7" s="361">
        <v>1.3</v>
      </c>
      <c r="BG7" s="361">
        <v>0.99</v>
      </c>
      <c r="BH7" s="361">
        <v>0.88</v>
      </c>
      <c r="BI7" s="361">
        <v>0.59</v>
      </c>
      <c r="BJ7" s="361">
        <v>0.43</v>
      </c>
      <c r="BK7" s="357" t="s">
        <v>579</v>
      </c>
      <c r="BL7" s="357" t="s">
        <v>579</v>
      </c>
      <c r="BM7" s="359"/>
      <c r="BN7" s="359"/>
      <c r="BO7" s="357" t="s">
        <v>579</v>
      </c>
      <c r="BP7" s="357" t="s">
        <v>584</v>
      </c>
      <c r="BQ7" s="359"/>
      <c r="BR7" s="359"/>
      <c r="BS7" s="357" t="s">
        <v>754</v>
      </c>
      <c r="BT7" s="354" t="s">
        <v>581</v>
      </c>
      <c r="BU7" s="354" t="s">
        <v>581</v>
      </c>
      <c r="BV7" s="357"/>
      <c r="BW7" s="357">
        <v>2001</v>
      </c>
      <c r="BX7" s="365">
        <v>7.5</v>
      </c>
      <c r="BY7" s="357" t="s">
        <v>758</v>
      </c>
      <c r="BZ7" s="366">
        <f>BX7/12</f>
        <v>0.625</v>
      </c>
      <c r="CA7" s="366"/>
      <c r="CB7" s="367">
        <v>527.1</v>
      </c>
      <c r="CC7" s="365">
        <v>0.61</v>
      </c>
      <c r="CD7" s="365">
        <v>1.94</v>
      </c>
      <c r="CE7" s="365">
        <v>27.09</v>
      </c>
      <c r="CF7" s="365">
        <v>54.69</v>
      </c>
      <c r="CG7" s="365">
        <v>39.81</v>
      </c>
      <c r="CH7" s="365">
        <v>1.88</v>
      </c>
      <c r="CI7" s="365">
        <v>6.26</v>
      </c>
      <c r="CJ7" s="365">
        <v>0.64</v>
      </c>
      <c r="CK7" s="365">
        <v>0.78</v>
      </c>
      <c r="CL7" s="365">
        <v>0.6</v>
      </c>
      <c r="CM7" s="365">
        <v>0.55000000000000004</v>
      </c>
      <c r="CN7" s="357">
        <v>75</v>
      </c>
      <c r="CO7" s="357">
        <v>0</v>
      </c>
      <c r="CP7" s="357">
        <v>227</v>
      </c>
      <c r="CQ7" s="357">
        <v>0</v>
      </c>
      <c r="CR7" s="365">
        <v>11.03</v>
      </c>
      <c r="CS7" s="365" t="s">
        <v>759</v>
      </c>
      <c r="CT7" s="366">
        <f>CR7/12</f>
        <v>0.91916666666666658</v>
      </c>
      <c r="CU7" s="366"/>
      <c r="CV7" s="367">
        <v>389</v>
      </c>
      <c r="CW7" s="365">
        <v>0.63</v>
      </c>
      <c r="CX7" s="365">
        <v>1.7</v>
      </c>
      <c r="CY7" s="365">
        <v>11.36</v>
      </c>
      <c r="CZ7" s="365">
        <v>36.17</v>
      </c>
      <c r="DA7" s="365">
        <v>26.55</v>
      </c>
      <c r="DB7" s="365">
        <v>2.16</v>
      </c>
      <c r="DC7" s="365">
        <v>1.37</v>
      </c>
      <c r="DD7" s="365">
        <v>0.47</v>
      </c>
      <c r="DE7" s="365">
        <v>0.57999999999999996</v>
      </c>
      <c r="DF7" s="365">
        <v>0.34</v>
      </c>
      <c r="DG7" s="365">
        <v>0.34</v>
      </c>
      <c r="DH7" s="357" t="s">
        <v>579</v>
      </c>
      <c r="DI7" s="357" t="s">
        <v>579</v>
      </c>
      <c r="DJ7" s="365"/>
      <c r="DK7" s="365"/>
      <c r="DL7" s="357" t="s">
        <v>579</v>
      </c>
      <c r="DM7" s="357" t="s">
        <v>579</v>
      </c>
      <c r="DN7" s="365"/>
      <c r="DO7" s="365"/>
      <c r="DP7" s="357" t="s">
        <v>66</v>
      </c>
      <c r="DQ7" s="354" t="s">
        <v>581</v>
      </c>
      <c r="DR7" s="354" t="s">
        <v>581</v>
      </c>
      <c r="DS7" s="357"/>
      <c r="DT7" s="357">
        <v>2001</v>
      </c>
      <c r="DU7" s="365">
        <v>10.36</v>
      </c>
      <c r="DV7" s="365" t="s">
        <v>583</v>
      </c>
      <c r="DW7" s="366">
        <f>DU7/12</f>
        <v>0.86333333333333329</v>
      </c>
      <c r="DX7" s="365"/>
      <c r="DY7" s="367">
        <v>456.5</v>
      </c>
      <c r="DZ7" s="365">
        <v>27.89</v>
      </c>
      <c r="EA7" s="365">
        <v>1.35</v>
      </c>
      <c r="EB7" s="365">
        <v>2.4700000000000002</v>
      </c>
      <c r="EC7" s="357" t="s">
        <v>579</v>
      </c>
      <c r="ED7" s="357" t="s">
        <v>579</v>
      </c>
      <c r="EE7" s="357" t="s">
        <v>580</v>
      </c>
      <c r="EF7" s="357" t="s">
        <v>580</v>
      </c>
      <c r="EG7" s="357" t="s">
        <v>580</v>
      </c>
      <c r="EH7" s="354" t="s">
        <v>581</v>
      </c>
      <c r="EI7" s="365" t="s">
        <v>614</v>
      </c>
      <c r="EJ7" s="357">
        <v>2001</v>
      </c>
      <c r="EK7" s="365" t="s">
        <v>753</v>
      </c>
      <c r="EL7" s="367">
        <v>47.7</v>
      </c>
      <c r="EM7" s="368" t="s">
        <v>588</v>
      </c>
      <c r="EN7" s="365" t="s">
        <v>754</v>
      </c>
      <c r="EO7" s="367">
        <v>58.1</v>
      </c>
      <c r="EP7" s="368" t="s">
        <v>588</v>
      </c>
      <c r="EQ7" s="354" t="s">
        <v>66</v>
      </c>
      <c r="ER7" s="369" t="s">
        <v>589</v>
      </c>
    </row>
    <row r="8" spans="1:148" ht="30" customHeight="1">
      <c r="A8" s="2973"/>
      <c r="B8" s="354" t="s">
        <v>631</v>
      </c>
      <c r="C8" s="357" t="s">
        <v>760</v>
      </c>
      <c r="D8" s="354" t="s">
        <v>633</v>
      </c>
      <c r="E8" s="357" t="s">
        <v>761</v>
      </c>
      <c r="F8" s="354" t="s">
        <v>762</v>
      </c>
      <c r="G8" s="360">
        <v>850</v>
      </c>
      <c r="H8" s="359" t="s">
        <v>763</v>
      </c>
      <c r="I8" s="359" t="s">
        <v>764</v>
      </c>
      <c r="J8" s="359">
        <v>1086</v>
      </c>
      <c r="K8" s="359">
        <v>1083</v>
      </c>
      <c r="L8" s="359">
        <v>962</v>
      </c>
      <c r="M8" s="359" t="s">
        <v>753</v>
      </c>
      <c r="N8" s="359" t="s">
        <v>753</v>
      </c>
      <c r="O8" s="359" t="s">
        <v>753</v>
      </c>
      <c r="P8" s="359" t="s">
        <v>754</v>
      </c>
      <c r="Q8" s="359" t="s">
        <v>753</v>
      </c>
      <c r="R8" s="359" t="s">
        <v>753</v>
      </c>
      <c r="S8" s="359"/>
      <c r="T8" s="361">
        <v>26.72</v>
      </c>
      <c r="U8" s="362" t="s">
        <v>755</v>
      </c>
      <c r="V8" s="363">
        <f>T8/36</f>
        <v>0.74222222222222223</v>
      </c>
      <c r="W8" s="361">
        <v>21.59</v>
      </c>
      <c r="X8" s="362" t="s">
        <v>756</v>
      </c>
      <c r="Y8" s="363">
        <f>W8/24</f>
        <v>0.89958333333333329</v>
      </c>
      <c r="Z8" s="359">
        <v>2001</v>
      </c>
      <c r="AA8" s="361">
        <v>8.1199999999999992</v>
      </c>
      <c r="AB8" s="359" t="s">
        <v>577</v>
      </c>
      <c r="AC8" s="363">
        <f t="shared" ref="AC8:AC33" si="0">AA8/12</f>
        <v>0.67666666666666664</v>
      </c>
      <c r="AD8" s="359"/>
      <c r="AE8" s="364">
        <v>286.39999999999998</v>
      </c>
      <c r="AF8" s="361">
        <v>0.43</v>
      </c>
      <c r="AG8" s="361">
        <v>1.06</v>
      </c>
      <c r="AH8" s="361">
        <v>18.239999999999998</v>
      </c>
      <c r="AI8" s="361">
        <v>37.15</v>
      </c>
      <c r="AJ8" s="361">
        <v>31.3</v>
      </c>
      <c r="AK8" s="361">
        <v>0.13</v>
      </c>
      <c r="AL8" s="361">
        <v>1.31</v>
      </c>
      <c r="AM8" s="361">
        <v>0.64</v>
      </c>
      <c r="AN8" s="361">
        <v>0.42</v>
      </c>
      <c r="AO8" s="361">
        <v>0.96</v>
      </c>
      <c r="AP8" s="361">
        <v>0.65</v>
      </c>
      <c r="AQ8" s="359">
        <v>0</v>
      </c>
      <c r="AR8" s="359">
        <v>4</v>
      </c>
      <c r="AS8" s="359">
        <v>163</v>
      </c>
      <c r="AT8" s="359">
        <v>104</v>
      </c>
      <c r="AU8" s="361">
        <v>10.11</v>
      </c>
      <c r="AV8" s="359" t="s">
        <v>765</v>
      </c>
      <c r="AW8" s="363">
        <v>0.84199999999999997</v>
      </c>
      <c r="AX8" s="359"/>
      <c r="AY8" s="364">
        <v>540.4</v>
      </c>
      <c r="AZ8" s="361">
        <v>0.93</v>
      </c>
      <c r="BA8" s="361">
        <v>1.56</v>
      </c>
      <c r="BB8" s="361">
        <v>31.91</v>
      </c>
      <c r="BC8" s="361">
        <v>39.51</v>
      </c>
      <c r="BD8" s="361">
        <v>31.38</v>
      </c>
      <c r="BE8" s="361">
        <v>1.3</v>
      </c>
      <c r="BF8" s="361">
        <v>0.41</v>
      </c>
      <c r="BG8" s="361">
        <v>0.72</v>
      </c>
      <c r="BH8" s="361">
        <v>0.43</v>
      </c>
      <c r="BI8" s="361">
        <v>0.65</v>
      </c>
      <c r="BJ8" s="361">
        <v>0.39</v>
      </c>
      <c r="BK8" s="357" t="s">
        <v>579</v>
      </c>
      <c r="BL8" s="357" t="s">
        <v>579</v>
      </c>
      <c r="BM8" s="359"/>
      <c r="BN8" s="359"/>
      <c r="BO8" s="357" t="s">
        <v>579</v>
      </c>
      <c r="BP8" s="357" t="s">
        <v>579</v>
      </c>
      <c r="BQ8" s="359"/>
      <c r="BR8" s="359"/>
      <c r="BS8" s="357" t="s">
        <v>66</v>
      </c>
      <c r="BT8" s="354" t="s">
        <v>581</v>
      </c>
      <c r="BU8" s="354" t="s">
        <v>581</v>
      </c>
      <c r="BV8" s="357"/>
      <c r="BW8" s="357">
        <v>2001</v>
      </c>
      <c r="BX8" s="365">
        <v>7.11</v>
      </c>
      <c r="BY8" s="357" t="s">
        <v>582</v>
      </c>
      <c r="BZ8" s="366">
        <v>0.59199999999999997</v>
      </c>
      <c r="CA8" s="370"/>
      <c r="CB8" s="367">
        <v>400.1</v>
      </c>
      <c r="CC8" s="365">
        <v>0.79</v>
      </c>
      <c r="CD8" s="365">
        <v>1.36</v>
      </c>
      <c r="CE8" s="365">
        <v>11.82</v>
      </c>
      <c r="CF8" s="365">
        <v>45.88</v>
      </c>
      <c r="CG8" s="365">
        <v>28.52</v>
      </c>
      <c r="CH8" s="365">
        <v>3.93</v>
      </c>
      <c r="CI8" s="365">
        <v>1.67</v>
      </c>
      <c r="CJ8" s="365">
        <v>0.38</v>
      </c>
      <c r="CK8" s="365">
        <v>1.24</v>
      </c>
      <c r="CL8" s="365">
        <v>0.95</v>
      </c>
      <c r="CM8" s="365">
        <v>0.5</v>
      </c>
      <c r="CN8" s="357">
        <v>41</v>
      </c>
      <c r="CO8" s="357">
        <v>55</v>
      </c>
      <c r="CP8" s="357">
        <v>273</v>
      </c>
      <c r="CQ8" s="357">
        <v>97</v>
      </c>
      <c r="CR8" s="365">
        <v>10.76</v>
      </c>
      <c r="CS8" s="365" t="s">
        <v>626</v>
      </c>
      <c r="CT8" s="366">
        <f>CR8/12</f>
        <v>0.89666666666666661</v>
      </c>
      <c r="CU8" s="366"/>
      <c r="CV8" s="367">
        <v>311.2</v>
      </c>
      <c r="CW8" s="365">
        <v>0.73</v>
      </c>
      <c r="CX8" s="365">
        <v>1.46</v>
      </c>
      <c r="CY8" s="365">
        <v>11.06</v>
      </c>
      <c r="CZ8" s="365">
        <v>29.01</v>
      </c>
      <c r="DA8" s="365">
        <v>30.49</v>
      </c>
      <c r="DB8" s="365">
        <v>0.76</v>
      </c>
      <c r="DC8" s="365">
        <v>0.06</v>
      </c>
      <c r="DD8" s="365">
        <v>0.23</v>
      </c>
      <c r="DE8" s="365">
        <v>0.46</v>
      </c>
      <c r="DF8" s="365">
        <v>0.44</v>
      </c>
      <c r="DG8" s="365">
        <v>0.28000000000000003</v>
      </c>
      <c r="DH8" s="357" t="s">
        <v>584</v>
      </c>
      <c r="DI8" s="357" t="s">
        <v>579</v>
      </c>
      <c r="DJ8" s="365"/>
      <c r="DK8" s="365"/>
      <c r="DL8" s="357" t="s">
        <v>579</v>
      </c>
      <c r="DM8" s="357" t="s">
        <v>579</v>
      </c>
      <c r="DN8" s="365"/>
      <c r="DO8" s="365"/>
      <c r="DP8" s="357" t="s">
        <v>66</v>
      </c>
      <c r="DQ8" s="354" t="s">
        <v>581</v>
      </c>
      <c r="DR8" s="354" t="s">
        <v>581</v>
      </c>
      <c r="DS8" s="357"/>
      <c r="DT8" s="357">
        <v>2001</v>
      </c>
      <c r="DU8" s="365">
        <v>11.49</v>
      </c>
      <c r="DV8" s="365" t="s">
        <v>626</v>
      </c>
      <c r="DW8" s="366">
        <v>0.95699999999999996</v>
      </c>
      <c r="DX8" s="365"/>
      <c r="DY8" s="367">
        <v>383.7</v>
      </c>
      <c r="DZ8" s="365">
        <v>19.309999999999999</v>
      </c>
      <c r="EA8" s="365">
        <v>1.1599999999999999</v>
      </c>
      <c r="EB8" s="365">
        <v>3.45</v>
      </c>
      <c r="EC8" s="357" t="s">
        <v>579</v>
      </c>
      <c r="ED8" s="357" t="s">
        <v>579</v>
      </c>
      <c r="EE8" s="357" t="s">
        <v>580</v>
      </c>
      <c r="EF8" s="357" t="s">
        <v>580</v>
      </c>
      <c r="EG8" s="357" t="s">
        <v>580</v>
      </c>
      <c r="EH8" s="354" t="s">
        <v>581</v>
      </c>
      <c r="EI8" s="365"/>
      <c r="EJ8" s="371"/>
      <c r="EK8" s="371"/>
      <c r="EL8" s="372"/>
      <c r="EM8" s="371"/>
      <c r="EN8" s="371"/>
      <c r="EO8" s="372"/>
      <c r="EP8" s="373"/>
      <c r="EQ8" s="374"/>
      <c r="ER8" s="375"/>
    </row>
    <row r="9" spans="1:148" ht="30" customHeight="1">
      <c r="A9" s="2973"/>
      <c r="B9" s="354" t="s">
        <v>766</v>
      </c>
      <c r="C9" s="357" t="s">
        <v>767</v>
      </c>
      <c r="D9" s="354" t="s">
        <v>592</v>
      </c>
      <c r="E9" s="357" t="s">
        <v>768</v>
      </c>
      <c r="F9" s="354" t="s">
        <v>3500</v>
      </c>
      <c r="G9" s="360">
        <v>840</v>
      </c>
      <c r="H9" s="359" t="s">
        <v>769</v>
      </c>
      <c r="I9" s="359" t="s">
        <v>770</v>
      </c>
      <c r="J9" s="359">
        <v>1073</v>
      </c>
      <c r="K9" s="359">
        <v>1074</v>
      </c>
      <c r="L9" s="359">
        <v>944</v>
      </c>
      <c r="M9" s="359" t="s">
        <v>753</v>
      </c>
      <c r="N9" s="359" t="s">
        <v>753</v>
      </c>
      <c r="O9" s="359" t="s">
        <v>753</v>
      </c>
      <c r="P9" s="359" t="s">
        <v>753</v>
      </c>
      <c r="Q9" s="359" t="s">
        <v>753</v>
      </c>
      <c r="R9" s="359" t="s">
        <v>753</v>
      </c>
      <c r="S9" s="359"/>
      <c r="T9" s="361">
        <v>29.78</v>
      </c>
      <c r="U9" s="362" t="s">
        <v>771</v>
      </c>
      <c r="V9" s="363">
        <f>T9/36</f>
        <v>0.8272222222222223</v>
      </c>
      <c r="W9" s="361">
        <v>21.47</v>
      </c>
      <c r="X9" s="362" t="s">
        <v>756</v>
      </c>
      <c r="Y9" s="363">
        <f>W9/24</f>
        <v>0.89458333333333329</v>
      </c>
      <c r="Z9" s="359">
        <v>2001</v>
      </c>
      <c r="AA9" s="361">
        <v>9.74</v>
      </c>
      <c r="AB9" s="359" t="s">
        <v>757</v>
      </c>
      <c r="AC9" s="363">
        <f t="shared" si="0"/>
        <v>0.81166666666666665</v>
      </c>
      <c r="AD9" s="359"/>
      <c r="AE9" s="364">
        <v>293.39999999999998</v>
      </c>
      <c r="AF9" s="361">
        <v>0.67</v>
      </c>
      <c r="AG9" s="361">
        <v>1.52</v>
      </c>
      <c r="AH9" s="361">
        <v>43.9</v>
      </c>
      <c r="AI9" s="361">
        <v>47.24</v>
      </c>
      <c r="AJ9" s="361">
        <v>32.979999999999997</v>
      </c>
      <c r="AK9" s="361">
        <v>0.95</v>
      </c>
      <c r="AL9" s="361">
        <v>5.6</v>
      </c>
      <c r="AM9" s="361">
        <v>0.55000000000000004</v>
      </c>
      <c r="AN9" s="361">
        <v>0.69</v>
      </c>
      <c r="AO9" s="361">
        <v>0.68</v>
      </c>
      <c r="AP9" s="361">
        <v>0.28000000000000003</v>
      </c>
      <c r="AQ9" s="359">
        <v>0</v>
      </c>
      <c r="AR9" s="359">
        <v>32</v>
      </c>
      <c r="AS9" s="359">
        <v>32</v>
      </c>
      <c r="AT9" s="359">
        <v>0</v>
      </c>
      <c r="AU9" s="361">
        <v>9.6199999999999992</v>
      </c>
      <c r="AV9" s="359" t="s">
        <v>757</v>
      </c>
      <c r="AW9" s="363">
        <f t="shared" ref="AW9:AW33" si="1">AU9/12</f>
        <v>0.80166666666666664</v>
      </c>
      <c r="AX9" s="359"/>
      <c r="AY9" s="364">
        <v>488.4</v>
      </c>
      <c r="AZ9" s="361">
        <v>0.59</v>
      </c>
      <c r="BA9" s="361">
        <v>1.22</v>
      </c>
      <c r="BB9" s="361">
        <v>44.71</v>
      </c>
      <c r="BC9" s="361">
        <v>47.77</v>
      </c>
      <c r="BD9" s="361">
        <v>28.8</v>
      </c>
      <c r="BE9" s="361">
        <v>5.03</v>
      </c>
      <c r="BF9" s="361">
        <v>0.78</v>
      </c>
      <c r="BG9" s="361">
        <v>0.68</v>
      </c>
      <c r="BH9" s="361">
        <v>0.39</v>
      </c>
      <c r="BI9" s="361">
        <v>0.62</v>
      </c>
      <c r="BJ9" s="361">
        <v>0.42</v>
      </c>
      <c r="BK9" s="357" t="s">
        <v>579</v>
      </c>
      <c r="BL9" s="357" t="s">
        <v>579</v>
      </c>
      <c r="BM9" s="359"/>
      <c r="BN9" s="359"/>
      <c r="BO9" s="357" t="s">
        <v>579</v>
      </c>
      <c r="BP9" s="357" t="s">
        <v>579</v>
      </c>
      <c r="BQ9" s="359"/>
      <c r="BR9" s="359" t="s">
        <v>587</v>
      </c>
      <c r="BS9" s="357" t="s">
        <v>66</v>
      </c>
      <c r="BT9" s="354" t="s">
        <v>581</v>
      </c>
      <c r="BU9" s="354" t="s">
        <v>581</v>
      </c>
      <c r="BV9" s="357"/>
      <c r="BW9" s="357">
        <v>2001</v>
      </c>
      <c r="BX9" s="365">
        <v>8.19</v>
      </c>
      <c r="BY9" s="357" t="s">
        <v>586</v>
      </c>
      <c r="BZ9" s="366">
        <v>0.68200000000000005</v>
      </c>
      <c r="CA9" s="366"/>
      <c r="CB9" s="367">
        <v>437.3</v>
      </c>
      <c r="CC9" s="365">
        <v>0.3</v>
      </c>
      <c r="CD9" s="365">
        <v>2.4500000000000002</v>
      </c>
      <c r="CE9" s="365">
        <v>30.25</v>
      </c>
      <c r="CF9" s="365">
        <v>53.99</v>
      </c>
      <c r="CG9" s="365">
        <v>30.25</v>
      </c>
      <c r="CH9" s="365">
        <v>2.25</v>
      </c>
      <c r="CI9" s="365">
        <v>4.59</v>
      </c>
      <c r="CJ9" s="365">
        <v>0.31</v>
      </c>
      <c r="CK9" s="365">
        <v>0.86</v>
      </c>
      <c r="CL9" s="365">
        <v>0.55000000000000004</v>
      </c>
      <c r="CM9" s="365">
        <v>0.27</v>
      </c>
      <c r="CN9" s="357">
        <v>47</v>
      </c>
      <c r="CO9" s="357">
        <v>25</v>
      </c>
      <c r="CP9" s="357">
        <v>120</v>
      </c>
      <c r="CQ9" s="357">
        <v>0</v>
      </c>
      <c r="CR9" s="365">
        <v>11.16</v>
      </c>
      <c r="CS9" s="365" t="s">
        <v>626</v>
      </c>
      <c r="CT9" s="366">
        <f>CR9/12</f>
        <v>0.93</v>
      </c>
      <c r="CU9" s="366"/>
      <c r="CV9" s="367">
        <v>405.1</v>
      </c>
      <c r="CW9" s="365">
        <v>0.72</v>
      </c>
      <c r="CX9" s="365">
        <v>1.3</v>
      </c>
      <c r="CY9" s="365">
        <v>20.12</v>
      </c>
      <c r="CZ9" s="365">
        <v>33.75</v>
      </c>
      <c r="DA9" s="365">
        <v>28.35</v>
      </c>
      <c r="DB9" s="365">
        <v>2.7</v>
      </c>
      <c r="DC9" s="365">
        <v>0.23</v>
      </c>
      <c r="DD9" s="365">
        <v>0.4</v>
      </c>
      <c r="DE9" s="365">
        <v>0.19</v>
      </c>
      <c r="DF9" s="365">
        <v>0.35</v>
      </c>
      <c r="DG9" s="365">
        <v>0.23</v>
      </c>
      <c r="DH9" s="357" t="s">
        <v>579</v>
      </c>
      <c r="DI9" s="357" t="s">
        <v>579</v>
      </c>
      <c r="DJ9" s="365"/>
      <c r="DK9" s="365"/>
      <c r="DL9" s="357" t="s">
        <v>579</v>
      </c>
      <c r="DM9" s="357" t="s">
        <v>579</v>
      </c>
      <c r="DN9" s="365"/>
      <c r="DO9" s="365"/>
      <c r="DP9" s="357" t="s">
        <v>66</v>
      </c>
      <c r="DQ9" s="354" t="s">
        <v>581</v>
      </c>
      <c r="DR9" s="354" t="s">
        <v>581</v>
      </c>
      <c r="DS9" s="357"/>
      <c r="DT9" s="357">
        <v>2001</v>
      </c>
      <c r="DU9" s="365">
        <v>11.86</v>
      </c>
      <c r="DV9" s="365" t="s">
        <v>626</v>
      </c>
      <c r="DW9" s="366">
        <f>DU9/12</f>
        <v>0.98833333333333329</v>
      </c>
      <c r="DX9" s="365"/>
      <c r="DY9" s="367">
        <v>164.5</v>
      </c>
      <c r="DZ9" s="365">
        <v>21.45</v>
      </c>
      <c r="EA9" s="365">
        <v>1.1100000000000001</v>
      </c>
      <c r="EB9" s="365">
        <v>2.96</v>
      </c>
      <c r="EC9" s="357" t="s">
        <v>579</v>
      </c>
      <c r="ED9" s="357" t="s">
        <v>579</v>
      </c>
      <c r="EE9" s="357" t="s">
        <v>580</v>
      </c>
      <c r="EF9" s="357" t="s">
        <v>580</v>
      </c>
      <c r="EG9" s="357" t="s">
        <v>580</v>
      </c>
      <c r="EH9" s="354" t="s">
        <v>581</v>
      </c>
      <c r="EI9" s="365"/>
      <c r="EJ9" s="371"/>
      <c r="EK9" s="371"/>
      <c r="EL9" s="372"/>
      <c r="EM9" s="371"/>
      <c r="EN9" s="371"/>
      <c r="EO9" s="372"/>
      <c r="EP9" s="373"/>
      <c r="EQ9" s="374"/>
      <c r="ER9" s="375"/>
    </row>
    <row r="10" spans="1:148" ht="30" customHeight="1">
      <c r="A10" s="2973"/>
      <c r="B10" s="354" t="s">
        <v>772</v>
      </c>
      <c r="C10" s="357" t="s">
        <v>773</v>
      </c>
      <c r="D10" s="354" t="s">
        <v>617</v>
      </c>
      <c r="E10" s="357" t="s">
        <v>768</v>
      </c>
      <c r="F10" s="354" t="s">
        <v>3501</v>
      </c>
      <c r="G10" s="360">
        <v>990</v>
      </c>
      <c r="H10" s="359" t="s">
        <v>774</v>
      </c>
      <c r="I10" s="359" t="s">
        <v>775</v>
      </c>
      <c r="J10" s="359">
        <v>1200</v>
      </c>
      <c r="K10" s="359">
        <v>1200</v>
      </c>
      <c r="L10" s="359">
        <v>1075</v>
      </c>
      <c r="M10" s="359" t="s">
        <v>753</v>
      </c>
      <c r="N10" s="359" t="s">
        <v>753</v>
      </c>
      <c r="O10" s="359" t="s">
        <v>753</v>
      </c>
      <c r="P10" s="359" t="s">
        <v>754</v>
      </c>
      <c r="Q10" s="359" t="s">
        <v>753</v>
      </c>
      <c r="R10" s="359" t="s">
        <v>753</v>
      </c>
      <c r="S10" s="359"/>
      <c r="T10" s="361">
        <v>31.98</v>
      </c>
      <c r="U10" s="362" t="s">
        <v>771</v>
      </c>
      <c r="V10" s="363">
        <f t="shared" ref="V10:V33" si="2">T10/36</f>
        <v>0.88833333333333331</v>
      </c>
      <c r="W10" s="361">
        <v>21.32</v>
      </c>
      <c r="X10" s="362" t="s">
        <v>776</v>
      </c>
      <c r="Y10" s="363">
        <f t="shared" ref="Y10:Y32" si="3">W10/24</f>
        <v>0.88833333333333331</v>
      </c>
      <c r="Z10" s="359">
        <v>2001</v>
      </c>
      <c r="AA10" s="361">
        <v>10.199999999999999</v>
      </c>
      <c r="AB10" s="359" t="s">
        <v>777</v>
      </c>
      <c r="AC10" s="363">
        <f t="shared" si="0"/>
        <v>0.85</v>
      </c>
      <c r="AD10" s="359"/>
      <c r="AE10" s="364">
        <v>466.8</v>
      </c>
      <c r="AF10" s="361">
        <v>0.4</v>
      </c>
      <c r="AG10" s="361">
        <v>1.1499999999999999</v>
      </c>
      <c r="AH10" s="361">
        <v>30.47</v>
      </c>
      <c r="AI10" s="361">
        <v>41.71</v>
      </c>
      <c r="AJ10" s="361">
        <v>33.36</v>
      </c>
      <c r="AK10" s="361">
        <v>2.4900000000000002</v>
      </c>
      <c r="AL10" s="361">
        <v>2.5</v>
      </c>
      <c r="AM10" s="361">
        <v>0.55000000000000004</v>
      </c>
      <c r="AN10" s="361">
        <v>0.52</v>
      </c>
      <c r="AO10" s="361">
        <v>0.5</v>
      </c>
      <c r="AP10" s="361">
        <v>0.27</v>
      </c>
      <c r="AQ10" s="359">
        <v>4</v>
      </c>
      <c r="AR10" s="359">
        <v>23</v>
      </c>
      <c r="AS10" s="359">
        <v>94</v>
      </c>
      <c r="AT10" s="359">
        <v>36</v>
      </c>
      <c r="AU10" s="361">
        <v>9.6300000000000008</v>
      </c>
      <c r="AV10" s="359" t="s">
        <v>777</v>
      </c>
      <c r="AW10" s="363">
        <v>0.80200000000000005</v>
      </c>
      <c r="AX10" s="359"/>
      <c r="AY10" s="364">
        <v>512.29999999999995</v>
      </c>
      <c r="AZ10" s="361">
        <v>0.4</v>
      </c>
      <c r="BA10" s="361">
        <v>1.27</v>
      </c>
      <c r="BB10" s="361">
        <v>18.329999999999998</v>
      </c>
      <c r="BC10" s="361">
        <v>35.28</v>
      </c>
      <c r="BD10" s="361">
        <v>27.38</v>
      </c>
      <c r="BE10" s="361">
        <v>5.98</v>
      </c>
      <c r="BF10" s="361">
        <v>1.6</v>
      </c>
      <c r="BG10" s="361">
        <v>1.21</v>
      </c>
      <c r="BH10" s="361">
        <v>0.74</v>
      </c>
      <c r="BI10" s="361">
        <v>0.66</v>
      </c>
      <c r="BJ10" s="361">
        <v>0.77</v>
      </c>
      <c r="BK10" s="357" t="s">
        <v>579</v>
      </c>
      <c r="BL10" s="357" t="s">
        <v>778</v>
      </c>
      <c r="BM10" s="359" t="s">
        <v>587</v>
      </c>
      <c r="BN10" s="359"/>
      <c r="BO10" s="357" t="s">
        <v>579</v>
      </c>
      <c r="BP10" s="357" t="s">
        <v>778</v>
      </c>
      <c r="BQ10" s="359" t="s">
        <v>587</v>
      </c>
      <c r="BR10" s="359"/>
      <c r="BS10" s="357" t="s">
        <v>66</v>
      </c>
      <c r="BT10" s="354" t="s">
        <v>581</v>
      </c>
      <c r="BU10" s="354" t="s">
        <v>581</v>
      </c>
      <c r="BV10" s="357"/>
      <c r="BW10" s="357">
        <v>2001</v>
      </c>
      <c r="BX10" s="365">
        <v>10.09</v>
      </c>
      <c r="BY10" s="357" t="s">
        <v>583</v>
      </c>
      <c r="BZ10" s="366">
        <f>BX10/12</f>
        <v>0.84083333333333332</v>
      </c>
      <c r="CA10" s="366"/>
      <c r="CB10" s="367">
        <v>474.5</v>
      </c>
      <c r="CC10" s="365">
        <v>0.37</v>
      </c>
      <c r="CD10" s="365">
        <v>1.51</v>
      </c>
      <c r="CE10" s="365">
        <v>23.31</v>
      </c>
      <c r="CF10" s="365">
        <v>41.11</v>
      </c>
      <c r="CG10" s="365">
        <v>27.33</v>
      </c>
      <c r="CH10" s="365">
        <v>2.1</v>
      </c>
      <c r="CI10" s="365">
        <v>2.5499999999999998</v>
      </c>
      <c r="CJ10" s="365">
        <v>0.59</v>
      </c>
      <c r="CK10" s="365">
        <v>0.55000000000000004</v>
      </c>
      <c r="CL10" s="365">
        <v>0.25</v>
      </c>
      <c r="CM10" s="365">
        <v>0.34</v>
      </c>
      <c r="CN10" s="357">
        <v>39</v>
      </c>
      <c r="CO10" s="357">
        <v>36</v>
      </c>
      <c r="CP10" s="357">
        <v>189</v>
      </c>
      <c r="CQ10" s="357">
        <v>0</v>
      </c>
      <c r="CR10" s="365">
        <v>9.58</v>
      </c>
      <c r="CS10" s="365" t="s">
        <v>757</v>
      </c>
      <c r="CT10" s="366">
        <f>CR10/12</f>
        <v>0.79833333333333334</v>
      </c>
      <c r="CU10" s="366"/>
      <c r="CV10" s="367">
        <v>429.4</v>
      </c>
      <c r="CW10" s="365">
        <v>0.91</v>
      </c>
      <c r="CX10" s="365">
        <v>1.41</v>
      </c>
      <c r="CY10" s="365">
        <v>9.2799999999999994</v>
      </c>
      <c r="CZ10" s="365">
        <v>34.869999999999997</v>
      </c>
      <c r="DA10" s="365">
        <v>31.14</v>
      </c>
      <c r="DB10" s="365">
        <v>2.88</v>
      </c>
      <c r="DC10" s="365">
        <v>1.71</v>
      </c>
      <c r="DD10" s="365">
        <v>0.99</v>
      </c>
      <c r="DE10" s="365">
        <v>0.43</v>
      </c>
      <c r="DF10" s="365">
        <v>0.51</v>
      </c>
      <c r="DG10" s="365">
        <v>0.35</v>
      </c>
      <c r="DH10" s="357" t="s">
        <v>579</v>
      </c>
      <c r="DI10" s="357" t="s">
        <v>778</v>
      </c>
      <c r="DJ10" s="365"/>
      <c r="DK10" s="365"/>
      <c r="DL10" s="357" t="s">
        <v>584</v>
      </c>
      <c r="DM10" s="357" t="s">
        <v>778</v>
      </c>
      <c r="DN10" s="365"/>
      <c r="DO10" s="365"/>
      <c r="DP10" s="357" t="s">
        <v>66</v>
      </c>
      <c r="DQ10" s="354" t="s">
        <v>581</v>
      </c>
      <c r="DR10" s="354" t="s">
        <v>581</v>
      </c>
      <c r="DS10" s="357"/>
      <c r="DT10" s="357">
        <v>2001</v>
      </c>
      <c r="DU10" s="365">
        <v>11.7</v>
      </c>
      <c r="DV10" s="365" t="s">
        <v>626</v>
      </c>
      <c r="DW10" s="366">
        <f>DU10/12</f>
        <v>0.97499999999999998</v>
      </c>
      <c r="DX10" s="365"/>
      <c r="DY10" s="367">
        <v>359.3</v>
      </c>
      <c r="DZ10" s="365">
        <v>6.77</v>
      </c>
      <c r="EA10" s="365">
        <v>1.23</v>
      </c>
      <c r="EB10" s="365">
        <v>2.97</v>
      </c>
      <c r="EC10" s="357" t="s">
        <v>579</v>
      </c>
      <c r="ED10" s="357" t="s">
        <v>778</v>
      </c>
      <c r="EE10" s="357" t="s">
        <v>580</v>
      </c>
      <c r="EF10" s="357"/>
      <c r="EG10" s="357" t="s">
        <v>580</v>
      </c>
      <c r="EH10" s="354" t="s">
        <v>581</v>
      </c>
      <c r="EI10" s="365"/>
      <c r="EJ10" s="357">
        <v>2001</v>
      </c>
      <c r="EK10" s="365" t="s">
        <v>753</v>
      </c>
      <c r="EL10" s="367">
        <v>46.5</v>
      </c>
      <c r="EM10" s="368" t="s">
        <v>588</v>
      </c>
      <c r="EN10" s="365" t="s">
        <v>754</v>
      </c>
      <c r="EO10" s="367">
        <v>53</v>
      </c>
      <c r="EP10" s="368" t="s">
        <v>588</v>
      </c>
      <c r="EQ10" s="354" t="s">
        <v>66</v>
      </c>
      <c r="ER10" s="369" t="s">
        <v>589</v>
      </c>
    </row>
    <row r="11" spans="1:148" ht="30" customHeight="1">
      <c r="A11" s="2973"/>
      <c r="B11" s="354" t="s">
        <v>779</v>
      </c>
      <c r="C11" s="357" t="s">
        <v>760</v>
      </c>
      <c r="D11" s="354" t="s">
        <v>602</v>
      </c>
      <c r="E11" s="357" t="s">
        <v>780</v>
      </c>
      <c r="F11" s="354" t="s">
        <v>781</v>
      </c>
      <c r="G11" s="360">
        <v>980</v>
      </c>
      <c r="H11" s="359" t="s">
        <v>782</v>
      </c>
      <c r="I11" s="359" t="s">
        <v>783</v>
      </c>
      <c r="J11" s="359">
        <v>1188</v>
      </c>
      <c r="K11" s="359">
        <v>1197</v>
      </c>
      <c r="L11" s="359">
        <v>1064</v>
      </c>
      <c r="M11" s="359" t="s">
        <v>753</v>
      </c>
      <c r="N11" s="359" t="s">
        <v>753</v>
      </c>
      <c r="O11" s="359" t="s">
        <v>753</v>
      </c>
      <c r="P11" s="359" t="s">
        <v>754</v>
      </c>
      <c r="Q11" s="359" t="s">
        <v>753</v>
      </c>
      <c r="R11" s="359" t="s">
        <v>753</v>
      </c>
      <c r="S11" s="359"/>
      <c r="T11" s="361">
        <v>23.39</v>
      </c>
      <c r="U11" s="362" t="s">
        <v>784</v>
      </c>
      <c r="V11" s="363">
        <f t="shared" si="2"/>
        <v>0.6497222222222222</v>
      </c>
      <c r="W11" s="361">
        <v>16.649999999999999</v>
      </c>
      <c r="X11" s="362" t="s">
        <v>784</v>
      </c>
      <c r="Y11" s="363">
        <f t="shared" si="3"/>
        <v>0.69374999999999998</v>
      </c>
      <c r="Z11" s="359">
        <v>2001</v>
      </c>
      <c r="AA11" s="361">
        <v>5.75</v>
      </c>
      <c r="AB11" s="359" t="s">
        <v>785</v>
      </c>
      <c r="AC11" s="363">
        <f t="shared" si="0"/>
        <v>0.47916666666666669</v>
      </c>
      <c r="AD11" s="359"/>
      <c r="AE11" s="364">
        <v>684.9</v>
      </c>
      <c r="AF11" s="361">
        <v>0.71</v>
      </c>
      <c r="AG11" s="361">
        <v>1.99</v>
      </c>
      <c r="AH11" s="361">
        <v>26.29</v>
      </c>
      <c r="AI11" s="361">
        <v>58.81</v>
      </c>
      <c r="AJ11" s="361">
        <v>42.27</v>
      </c>
      <c r="AK11" s="361">
        <v>4.05</v>
      </c>
      <c r="AL11" s="361">
        <v>4.1900000000000004</v>
      </c>
      <c r="AM11" s="361">
        <v>1.02</v>
      </c>
      <c r="AN11" s="361">
        <v>1.06</v>
      </c>
      <c r="AO11" s="361">
        <v>1.28</v>
      </c>
      <c r="AP11" s="361">
        <v>1.26</v>
      </c>
      <c r="AQ11" s="359">
        <v>0</v>
      </c>
      <c r="AR11" s="359">
        <v>0</v>
      </c>
      <c r="AS11" s="359">
        <v>163</v>
      </c>
      <c r="AT11" s="359">
        <v>9</v>
      </c>
      <c r="AU11" s="361">
        <v>7.92</v>
      </c>
      <c r="AV11" s="359" t="s">
        <v>786</v>
      </c>
      <c r="AW11" s="363">
        <f t="shared" si="1"/>
        <v>0.66</v>
      </c>
      <c r="AX11" s="359"/>
      <c r="AY11" s="364">
        <v>425.5</v>
      </c>
      <c r="AZ11" s="361">
        <v>1.45</v>
      </c>
      <c r="BA11" s="361">
        <v>1.98</v>
      </c>
      <c r="BB11" s="361">
        <v>17</v>
      </c>
      <c r="BC11" s="361">
        <v>51.44</v>
      </c>
      <c r="BD11" s="361">
        <v>34.659999999999997</v>
      </c>
      <c r="BE11" s="361">
        <v>3.98</v>
      </c>
      <c r="BF11" s="361">
        <v>2.15</v>
      </c>
      <c r="BG11" s="361">
        <v>1.03</v>
      </c>
      <c r="BH11" s="361">
        <v>1.29</v>
      </c>
      <c r="BI11" s="361">
        <v>0.93</v>
      </c>
      <c r="BJ11" s="361">
        <v>0.49</v>
      </c>
      <c r="BK11" s="357" t="s">
        <v>579</v>
      </c>
      <c r="BL11" s="357" t="s">
        <v>579</v>
      </c>
      <c r="BM11" s="359"/>
      <c r="BN11" s="359"/>
      <c r="BO11" s="357" t="s">
        <v>579</v>
      </c>
      <c r="BP11" s="357" t="s">
        <v>579</v>
      </c>
      <c r="BQ11" s="359"/>
      <c r="BR11" s="359"/>
      <c r="BS11" s="357" t="s">
        <v>66</v>
      </c>
      <c r="BT11" s="354" t="s">
        <v>581</v>
      </c>
      <c r="BU11" s="354" t="s">
        <v>581</v>
      </c>
      <c r="BV11" s="369"/>
      <c r="BW11" s="357">
        <v>2001</v>
      </c>
      <c r="BX11" s="365">
        <v>8.91</v>
      </c>
      <c r="BY11" s="357" t="s">
        <v>586</v>
      </c>
      <c r="BZ11" s="366">
        <v>0.74199999999999999</v>
      </c>
      <c r="CA11" s="366"/>
      <c r="CB11" s="367">
        <v>606</v>
      </c>
      <c r="CC11" s="365">
        <v>0.53</v>
      </c>
      <c r="CD11" s="365">
        <v>2.0299999999999998</v>
      </c>
      <c r="CE11" s="365">
        <v>34.64</v>
      </c>
      <c r="CF11" s="365">
        <v>42.54</v>
      </c>
      <c r="CG11" s="365">
        <v>33.89</v>
      </c>
      <c r="CH11" s="365">
        <v>7.31</v>
      </c>
      <c r="CI11" s="365">
        <v>3.38</v>
      </c>
      <c r="CJ11" s="365">
        <v>0.51</v>
      </c>
      <c r="CK11" s="365">
        <v>0.6</v>
      </c>
      <c r="CL11" s="365">
        <v>0.57999999999999996</v>
      </c>
      <c r="CM11" s="365">
        <v>0.32</v>
      </c>
      <c r="CN11" s="357">
        <v>56</v>
      </c>
      <c r="CO11" s="357">
        <v>71</v>
      </c>
      <c r="CP11" s="357">
        <v>391</v>
      </c>
      <c r="CQ11" s="357">
        <v>44</v>
      </c>
      <c r="CR11" s="365">
        <v>11.34</v>
      </c>
      <c r="CS11" s="365" t="s">
        <v>626</v>
      </c>
      <c r="CT11" s="366">
        <f>CR11/12</f>
        <v>0.94499999999999995</v>
      </c>
      <c r="CU11" s="366"/>
      <c r="CV11" s="367">
        <v>299.8</v>
      </c>
      <c r="CW11" s="365">
        <v>1.1399999999999999</v>
      </c>
      <c r="CX11" s="365">
        <v>1.59</v>
      </c>
      <c r="CY11" s="365">
        <v>8.43</v>
      </c>
      <c r="CZ11" s="365">
        <v>30.74</v>
      </c>
      <c r="DA11" s="365">
        <v>27.07</v>
      </c>
      <c r="DB11" s="365">
        <v>1.85</v>
      </c>
      <c r="DC11" s="365">
        <v>1.92</v>
      </c>
      <c r="DD11" s="365">
        <v>0.19</v>
      </c>
      <c r="DE11" s="365">
        <v>0.19</v>
      </c>
      <c r="DF11" s="365">
        <v>0.35</v>
      </c>
      <c r="DG11" s="365">
        <v>0.33</v>
      </c>
      <c r="DH11" s="357" t="s">
        <v>579</v>
      </c>
      <c r="DI11" s="357" t="s">
        <v>579</v>
      </c>
      <c r="DJ11" s="365"/>
      <c r="DK11" s="365"/>
      <c r="DL11" s="357" t="s">
        <v>579</v>
      </c>
      <c r="DM11" s="357" t="s">
        <v>579</v>
      </c>
      <c r="DN11" s="365"/>
      <c r="DO11" s="365"/>
      <c r="DP11" s="357" t="s">
        <v>66</v>
      </c>
      <c r="DQ11" s="354" t="s">
        <v>581</v>
      </c>
      <c r="DR11" s="354" t="s">
        <v>581</v>
      </c>
      <c r="DS11" s="357"/>
      <c r="DT11" s="357">
        <v>2001</v>
      </c>
      <c r="DU11" s="365">
        <v>8.73</v>
      </c>
      <c r="DV11" s="365" t="s">
        <v>586</v>
      </c>
      <c r="DW11" s="366">
        <f>DU11/12</f>
        <v>0.72750000000000004</v>
      </c>
      <c r="DX11" s="365"/>
      <c r="DY11" s="367">
        <v>761</v>
      </c>
      <c r="DZ11" s="365">
        <v>31.99</v>
      </c>
      <c r="EA11" s="365">
        <v>0.92</v>
      </c>
      <c r="EB11" s="365">
        <v>2.97</v>
      </c>
      <c r="EC11" s="357" t="s">
        <v>579</v>
      </c>
      <c r="ED11" s="357" t="s">
        <v>579</v>
      </c>
      <c r="EE11" s="357" t="s">
        <v>580</v>
      </c>
      <c r="EF11" s="357" t="s">
        <v>580</v>
      </c>
      <c r="EG11" s="357" t="s">
        <v>580</v>
      </c>
      <c r="EH11" s="354" t="s">
        <v>581</v>
      </c>
      <c r="EI11" s="365"/>
      <c r="EJ11" s="357">
        <v>2001</v>
      </c>
      <c r="EK11" s="365" t="s">
        <v>753</v>
      </c>
      <c r="EL11" s="367">
        <v>48.8</v>
      </c>
      <c r="EM11" s="368" t="s">
        <v>588</v>
      </c>
      <c r="EN11" s="365" t="s">
        <v>754</v>
      </c>
      <c r="EO11" s="367">
        <v>59.4</v>
      </c>
      <c r="EP11" s="368" t="s">
        <v>588</v>
      </c>
      <c r="EQ11" s="354" t="s">
        <v>66</v>
      </c>
      <c r="ER11" s="369" t="s">
        <v>589</v>
      </c>
    </row>
    <row r="12" spans="1:148" ht="30" customHeight="1">
      <c r="A12" s="2973"/>
      <c r="B12" s="354" t="s">
        <v>787</v>
      </c>
      <c r="C12" s="357" t="s">
        <v>788</v>
      </c>
      <c r="D12" s="354" t="s">
        <v>592</v>
      </c>
      <c r="E12" s="357" t="s">
        <v>789</v>
      </c>
      <c r="F12" s="354" t="s">
        <v>3502</v>
      </c>
      <c r="G12" s="360">
        <v>970</v>
      </c>
      <c r="H12" s="359" t="s">
        <v>790</v>
      </c>
      <c r="I12" s="359" t="s">
        <v>791</v>
      </c>
      <c r="J12" s="359">
        <v>1183</v>
      </c>
      <c r="K12" s="359">
        <v>1188</v>
      </c>
      <c r="L12" s="359">
        <v>1062</v>
      </c>
      <c r="M12" s="359" t="s">
        <v>753</v>
      </c>
      <c r="N12" s="359" t="s">
        <v>753</v>
      </c>
      <c r="O12" s="359" t="s">
        <v>753</v>
      </c>
      <c r="P12" s="359" t="s">
        <v>754</v>
      </c>
      <c r="Q12" s="359" t="s">
        <v>753</v>
      </c>
      <c r="R12" s="359" t="s">
        <v>753</v>
      </c>
      <c r="S12" s="359"/>
      <c r="T12" s="361">
        <v>23.93</v>
      </c>
      <c r="U12" s="362" t="s">
        <v>784</v>
      </c>
      <c r="V12" s="363">
        <f t="shared" si="2"/>
        <v>0.66472222222222221</v>
      </c>
      <c r="W12" s="361">
        <v>14.59</v>
      </c>
      <c r="X12" s="362" t="s">
        <v>784</v>
      </c>
      <c r="Y12" s="363">
        <f t="shared" si="3"/>
        <v>0.60791666666666666</v>
      </c>
      <c r="Z12" s="359">
        <v>2001</v>
      </c>
      <c r="AA12" s="361">
        <v>8</v>
      </c>
      <c r="AB12" s="359" t="s">
        <v>792</v>
      </c>
      <c r="AC12" s="363">
        <f t="shared" si="0"/>
        <v>0.66666666666666663</v>
      </c>
      <c r="AD12" s="359"/>
      <c r="AE12" s="364">
        <v>726.3</v>
      </c>
      <c r="AF12" s="361">
        <v>0.67</v>
      </c>
      <c r="AG12" s="361">
        <v>2.0299999999999998</v>
      </c>
      <c r="AH12" s="361">
        <v>31.89</v>
      </c>
      <c r="AI12" s="361">
        <v>51.77</v>
      </c>
      <c r="AJ12" s="361">
        <v>34.97</v>
      </c>
      <c r="AK12" s="361">
        <v>4.8899999999999997</v>
      </c>
      <c r="AL12" s="361">
        <v>5.32</v>
      </c>
      <c r="AM12" s="361">
        <v>0.66</v>
      </c>
      <c r="AN12" s="361">
        <v>0.63</v>
      </c>
      <c r="AO12" s="361">
        <v>0.67</v>
      </c>
      <c r="AP12" s="361">
        <v>0.51</v>
      </c>
      <c r="AQ12" s="359">
        <v>0</v>
      </c>
      <c r="AR12" s="359">
        <v>36</v>
      </c>
      <c r="AS12" s="359">
        <v>136</v>
      </c>
      <c r="AT12" s="359">
        <v>72</v>
      </c>
      <c r="AU12" s="361">
        <v>3.98</v>
      </c>
      <c r="AV12" s="359" t="s">
        <v>785</v>
      </c>
      <c r="AW12" s="363">
        <f t="shared" si="1"/>
        <v>0.33166666666666667</v>
      </c>
      <c r="AX12" s="359" t="s">
        <v>793</v>
      </c>
      <c r="AY12" s="364">
        <v>905.2</v>
      </c>
      <c r="AZ12" s="361">
        <v>1.86</v>
      </c>
      <c r="BA12" s="361">
        <v>2.5099999999999998</v>
      </c>
      <c r="BB12" s="361">
        <v>55.21</v>
      </c>
      <c r="BC12" s="361">
        <v>65.819999999999993</v>
      </c>
      <c r="BD12" s="361">
        <v>38.31</v>
      </c>
      <c r="BE12" s="361">
        <v>6.7</v>
      </c>
      <c r="BF12" s="361">
        <v>0.63</v>
      </c>
      <c r="BG12" s="361">
        <v>0.54</v>
      </c>
      <c r="BH12" s="361">
        <v>0.55000000000000004</v>
      </c>
      <c r="BI12" s="361">
        <v>0.75</v>
      </c>
      <c r="BJ12" s="361">
        <v>0.8</v>
      </c>
      <c r="BK12" s="357" t="s">
        <v>579</v>
      </c>
      <c r="BL12" s="357" t="s">
        <v>579</v>
      </c>
      <c r="BM12" s="359"/>
      <c r="BN12" s="359"/>
      <c r="BO12" s="357" t="s">
        <v>584</v>
      </c>
      <c r="BP12" s="357" t="s">
        <v>579</v>
      </c>
      <c r="BQ12" s="359"/>
      <c r="BR12" s="359"/>
      <c r="BS12" s="357" t="s">
        <v>66</v>
      </c>
      <c r="BT12" s="354" t="s">
        <v>581</v>
      </c>
      <c r="BU12" s="354" t="s">
        <v>581</v>
      </c>
      <c r="BV12" s="357"/>
      <c r="BW12" s="357">
        <v>2001</v>
      </c>
      <c r="BX12" s="365">
        <v>5.32</v>
      </c>
      <c r="BY12" s="357" t="s">
        <v>613</v>
      </c>
      <c r="BZ12" s="366">
        <f>BX12/12</f>
        <v>0.44333333333333336</v>
      </c>
      <c r="CA12" s="366"/>
      <c r="CB12" s="367">
        <v>663</v>
      </c>
      <c r="CC12" s="365">
        <v>0.64</v>
      </c>
      <c r="CD12" s="365">
        <v>2.5099999999999998</v>
      </c>
      <c r="CE12" s="365">
        <v>27.58</v>
      </c>
      <c r="CF12" s="365">
        <v>43.89</v>
      </c>
      <c r="CG12" s="365">
        <v>36.659999999999997</v>
      </c>
      <c r="CH12" s="365">
        <v>12.55</v>
      </c>
      <c r="CI12" s="365">
        <v>2.96</v>
      </c>
      <c r="CJ12" s="365">
        <v>0.73</v>
      </c>
      <c r="CK12" s="365">
        <v>1.71</v>
      </c>
      <c r="CL12" s="365">
        <v>0.74</v>
      </c>
      <c r="CM12" s="365">
        <v>0.32</v>
      </c>
      <c r="CN12" s="357">
        <v>138</v>
      </c>
      <c r="CO12" s="357">
        <v>71</v>
      </c>
      <c r="CP12" s="357">
        <v>411</v>
      </c>
      <c r="CQ12" s="357">
        <v>144</v>
      </c>
      <c r="CR12" s="365">
        <v>11.31</v>
      </c>
      <c r="CS12" s="365" t="s">
        <v>759</v>
      </c>
      <c r="CT12" s="366">
        <v>0.94199999999999995</v>
      </c>
      <c r="CU12" s="366"/>
      <c r="CV12" s="367">
        <v>228</v>
      </c>
      <c r="CW12" s="365">
        <v>0.84</v>
      </c>
      <c r="CX12" s="365">
        <v>1</v>
      </c>
      <c r="CY12" s="365">
        <v>16.510000000000002</v>
      </c>
      <c r="CZ12" s="365">
        <v>31.77</v>
      </c>
      <c r="DA12" s="365">
        <v>27.13</v>
      </c>
      <c r="DB12" s="365">
        <v>0.85</v>
      </c>
      <c r="DC12" s="365">
        <v>0.21</v>
      </c>
      <c r="DD12" s="365">
        <v>0.28999999999999998</v>
      </c>
      <c r="DE12" s="365">
        <v>0.41</v>
      </c>
      <c r="DF12" s="365">
        <v>0.31</v>
      </c>
      <c r="DG12" s="365">
        <v>0.23</v>
      </c>
      <c r="DH12" s="357" t="s">
        <v>579</v>
      </c>
      <c r="DI12" s="357" t="s">
        <v>579</v>
      </c>
      <c r="DJ12" s="365"/>
      <c r="DK12" s="365" t="s">
        <v>587</v>
      </c>
      <c r="DL12" s="357" t="s">
        <v>579</v>
      </c>
      <c r="DM12" s="357" t="s">
        <v>579</v>
      </c>
      <c r="DN12" s="365"/>
      <c r="DO12" s="365"/>
      <c r="DP12" s="357" t="s">
        <v>66</v>
      </c>
      <c r="DQ12" s="354" t="s">
        <v>581</v>
      </c>
      <c r="DR12" s="354" t="s">
        <v>581</v>
      </c>
      <c r="DS12" s="357"/>
      <c r="DT12" s="357">
        <v>2001</v>
      </c>
      <c r="DU12" s="365">
        <v>10.61</v>
      </c>
      <c r="DV12" s="365" t="s">
        <v>626</v>
      </c>
      <c r="DW12" s="366">
        <f>DU12/12</f>
        <v>0.88416666666666666</v>
      </c>
      <c r="DX12" s="365"/>
      <c r="DY12" s="367">
        <v>742.5</v>
      </c>
      <c r="DZ12" s="365">
        <v>23.64</v>
      </c>
      <c r="EA12" s="365">
        <v>0.16</v>
      </c>
      <c r="EB12" s="365">
        <v>2.19</v>
      </c>
      <c r="EC12" s="357" t="s">
        <v>579</v>
      </c>
      <c r="ED12" s="357" t="s">
        <v>579</v>
      </c>
      <c r="EE12" s="357" t="s">
        <v>580</v>
      </c>
      <c r="EF12" s="357" t="s">
        <v>580</v>
      </c>
      <c r="EG12" s="357" t="s">
        <v>580</v>
      </c>
      <c r="EH12" s="354" t="s">
        <v>581</v>
      </c>
      <c r="EI12" s="365"/>
      <c r="EJ12" s="357">
        <v>2001</v>
      </c>
      <c r="EK12" s="365" t="s">
        <v>753</v>
      </c>
      <c r="EL12" s="367">
        <v>46.8</v>
      </c>
      <c r="EM12" s="365"/>
      <c r="EN12" s="365" t="s">
        <v>754</v>
      </c>
      <c r="EO12" s="367">
        <v>55.2</v>
      </c>
      <c r="EP12" s="376"/>
      <c r="EQ12" s="354" t="s">
        <v>66</v>
      </c>
      <c r="ER12" s="358"/>
    </row>
    <row r="13" spans="1:148" ht="30" customHeight="1">
      <c r="A13" s="2974"/>
      <c r="B13" s="354" t="s">
        <v>794</v>
      </c>
      <c r="C13" s="357" t="s">
        <v>795</v>
      </c>
      <c r="D13" s="354" t="s">
        <v>592</v>
      </c>
      <c r="E13" s="357" t="s">
        <v>749</v>
      </c>
      <c r="F13" s="354" t="s">
        <v>3503</v>
      </c>
      <c r="G13" s="357">
        <v>830</v>
      </c>
      <c r="H13" s="359" t="s">
        <v>796</v>
      </c>
      <c r="I13" s="359" t="s">
        <v>797</v>
      </c>
      <c r="J13" s="359">
        <v>1055</v>
      </c>
      <c r="K13" s="359">
        <v>1050</v>
      </c>
      <c r="L13" s="359">
        <v>921</v>
      </c>
      <c r="M13" s="359" t="s">
        <v>753</v>
      </c>
      <c r="N13" s="359" t="s">
        <v>753</v>
      </c>
      <c r="O13" s="359" t="s">
        <v>753</v>
      </c>
      <c r="P13" s="359" t="s">
        <v>754</v>
      </c>
      <c r="Q13" s="359" t="s">
        <v>753</v>
      </c>
      <c r="R13" s="359" t="s">
        <v>753</v>
      </c>
      <c r="S13" s="359"/>
      <c r="T13" s="361">
        <v>26.71</v>
      </c>
      <c r="U13" s="362" t="s">
        <v>755</v>
      </c>
      <c r="V13" s="363">
        <f t="shared" si="2"/>
        <v>0.74194444444444452</v>
      </c>
      <c r="W13" s="361">
        <v>19.440000000000001</v>
      </c>
      <c r="X13" s="362" t="s">
        <v>771</v>
      </c>
      <c r="Y13" s="363">
        <f t="shared" si="3"/>
        <v>0.81</v>
      </c>
      <c r="Z13" s="359">
        <v>2001</v>
      </c>
      <c r="AA13" s="361">
        <v>8.4600000000000009</v>
      </c>
      <c r="AB13" s="359" t="s">
        <v>792</v>
      </c>
      <c r="AC13" s="363">
        <f t="shared" si="0"/>
        <v>0.70500000000000007</v>
      </c>
      <c r="AD13" s="359"/>
      <c r="AE13" s="364">
        <v>360</v>
      </c>
      <c r="AF13" s="361">
        <v>0.74</v>
      </c>
      <c r="AG13" s="361">
        <v>1.4</v>
      </c>
      <c r="AH13" s="361">
        <v>47.58</v>
      </c>
      <c r="AI13" s="361">
        <v>49.71</v>
      </c>
      <c r="AJ13" s="361">
        <v>34.9</v>
      </c>
      <c r="AK13" s="361">
        <v>3.93</v>
      </c>
      <c r="AL13" s="361">
        <v>3.67</v>
      </c>
      <c r="AM13" s="361">
        <v>0.8</v>
      </c>
      <c r="AN13" s="361">
        <v>0.87</v>
      </c>
      <c r="AO13" s="361">
        <v>1</v>
      </c>
      <c r="AP13" s="361">
        <v>0.37</v>
      </c>
      <c r="AQ13" s="359">
        <v>0</v>
      </c>
      <c r="AR13" s="359">
        <v>0</v>
      </c>
      <c r="AS13" s="359">
        <v>31</v>
      </c>
      <c r="AT13" s="359">
        <v>0</v>
      </c>
      <c r="AU13" s="361">
        <v>7.49</v>
      </c>
      <c r="AV13" s="359" t="s">
        <v>798</v>
      </c>
      <c r="AW13" s="363">
        <v>0.625</v>
      </c>
      <c r="AX13" s="359" t="s">
        <v>799</v>
      </c>
      <c r="AY13" s="364">
        <v>752.6</v>
      </c>
      <c r="AZ13" s="361">
        <v>1.1299999999999999</v>
      </c>
      <c r="BA13" s="361">
        <v>2.4300000000000002</v>
      </c>
      <c r="BB13" s="361">
        <v>65.03</v>
      </c>
      <c r="BC13" s="361">
        <v>50.23</v>
      </c>
      <c r="BD13" s="361">
        <v>31.93</v>
      </c>
      <c r="BE13" s="361">
        <v>1.79</v>
      </c>
      <c r="BF13" s="361">
        <v>0.5</v>
      </c>
      <c r="BG13" s="361">
        <v>0.62</v>
      </c>
      <c r="BH13" s="361">
        <v>0.35</v>
      </c>
      <c r="BI13" s="361">
        <v>0.55000000000000004</v>
      </c>
      <c r="BJ13" s="361">
        <v>0.35</v>
      </c>
      <c r="BK13" s="357" t="s">
        <v>579</v>
      </c>
      <c r="BL13" s="357" t="s">
        <v>579</v>
      </c>
      <c r="BM13" s="359"/>
      <c r="BN13" s="359"/>
      <c r="BO13" s="357" t="s">
        <v>579</v>
      </c>
      <c r="BP13" s="357" t="s">
        <v>579</v>
      </c>
      <c r="BQ13" s="359"/>
      <c r="BR13" s="359"/>
      <c r="BS13" s="357" t="s">
        <v>66</v>
      </c>
      <c r="BT13" s="354" t="s">
        <v>581</v>
      </c>
      <c r="BU13" s="354" t="s">
        <v>581</v>
      </c>
      <c r="BV13" s="357"/>
      <c r="BW13" s="357">
        <v>2001</v>
      </c>
      <c r="BX13" s="365">
        <v>6.3</v>
      </c>
      <c r="BY13" s="357" t="s">
        <v>582</v>
      </c>
      <c r="BZ13" s="366">
        <f>BX13/12</f>
        <v>0.52500000000000002</v>
      </c>
      <c r="CA13" s="366"/>
      <c r="CB13" s="367">
        <v>715.9</v>
      </c>
      <c r="CC13" s="365">
        <v>0.65</v>
      </c>
      <c r="CD13" s="365">
        <v>1.9</v>
      </c>
      <c r="CE13" s="365">
        <v>44.99</v>
      </c>
      <c r="CF13" s="365">
        <v>57.71</v>
      </c>
      <c r="CG13" s="365">
        <v>31.74</v>
      </c>
      <c r="CH13" s="365">
        <v>1.82</v>
      </c>
      <c r="CI13" s="365">
        <v>4.1500000000000004</v>
      </c>
      <c r="CJ13" s="365">
        <v>0.4</v>
      </c>
      <c r="CK13" s="365">
        <v>1.1399999999999999</v>
      </c>
      <c r="CL13" s="365">
        <v>0.43</v>
      </c>
      <c r="CM13" s="365">
        <v>0.28000000000000003</v>
      </c>
      <c r="CN13" s="357">
        <v>10</v>
      </c>
      <c r="CO13" s="357">
        <v>0</v>
      </c>
      <c r="CP13" s="357">
        <v>55</v>
      </c>
      <c r="CQ13" s="357">
        <v>0</v>
      </c>
      <c r="CR13" s="365">
        <v>11.18</v>
      </c>
      <c r="CS13" s="365" t="s">
        <v>800</v>
      </c>
      <c r="CT13" s="366">
        <f>CR13/12</f>
        <v>0.93166666666666664</v>
      </c>
      <c r="CU13" s="366"/>
      <c r="CV13" s="367">
        <v>609.4</v>
      </c>
      <c r="CW13" s="365">
        <v>0.88</v>
      </c>
      <c r="CX13" s="365">
        <v>1.72</v>
      </c>
      <c r="CY13" s="365">
        <v>26.69</v>
      </c>
      <c r="CZ13" s="365">
        <v>34.28</v>
      </c>
      <c r="DA13" s="365">
        <v>26.23</v>
      </c>
      <c r="DB13" s="365">
        <v>1.38</v>
      </c>
      <c r="DC13" s="365">
        <v>0.22</v>
      </c>
      <c r="DD13" s="365">
        <v>0.32</v>
      </c>
      <c r="DE13" s="365">
        <v>0.16</v>
      </c>
      <c r="DF13" s="365">
        <v>0.53</v>
      </c>
      <c r="DG13" s="365">
        <v>0.18</v>
      </c>
      <c r="DH13" s="357" t="s">
        <v>579</v>
      </c>
      <c r="DI13" s="357" t="s">
        <v>579</v>
      </c>
      <c r="DJ13" s="365"/>
      <c r="DK13" s="365"/>
      <c r="DL13" s="357" t="s">
        <v>579</v>
      </c>
      <c r="DM13" s="357" t="s">
        <v>579</v>
      </c>
      <c r="DN13" s="365"/>
      <c r="DO13" s="365"/>
      <c r="DP13" s="357" t="s">
        <v>66</v>
      </c>
      <c r="DQ13" s="354" t="s">
        <v>581</v>
      </c>
      <c r="DR13" s="354" t="s">
        <v>581</v>
      </c>
      <c r="DS13" s="357"/>
      <c r="DT13" s="357">
        <v>2001</v>
      </c>
      <c r="DU13" s="365">
        <v>11.95</v>
      </c>
      <c r="DV13" s="365" t="s">
        <v>626</v>
      </c>
      <c r="DW13" s="366">
        <v>0.995</v>
      </c>
      <c r="DX13" s="365"/>
      <c r="DY13" s="367">
        <v>210.6</v>
      </c>
      <c r="DZ13" s="365">
        <v>17.809999999999999</v>
      </c>
      <c r="EA13" s="365">
        <v>1.04</v>
      </c>
      <c r="EB13" s="365">
        <v>2.5</v>
      </c>
      <c r="EC13" s="357" t="s">
        <v>579</v>
      </c>
      <c r="ED13" s="357" t="s">
        <v>579</v>
      </c>
      <c r="EE13" s="357" t="s">
        <v>580</v>
      </c>
      <c r="EF13" s="357" t="s">
        <v>580</v>
      </c>
      <c r="EG13" s="357" t="s">
        <v>580</v>
      </c>
      <c r="EH13" s="354" t="s">
        <v>581</v>
      </c>
      <c r="EI13" s="365"/>
      <c r="EJ13" s="357">
        <v>2001</v>
      </c>
      <c r="EK13" s="365" t="s">
        <v>753</v>
      </c>
      <c r="EL13" s="367">
        <v>42.6</v>
      </c>
      <c r="EM13" s="368" t="s">
        <v>588</v>
      </c>
      <c r="EN13" s="365" t="s">
        <v>754</v>
      </c>
      <c r="EO13" s="367">
        <v>44.8</v>
      </c>
      <c r="EP13" s="368" t="s">
        <v>588</v>
      </c>
      <c r="EQ13" s="354" t="s">
        <v>66</v>
      </c>
      <c r="ER13" s="369" t="s">
        <v>589</v>
      </c>
    </row>
    <row r="14" spans="1:148" ht="30" customHeight="1">
      <c r="A14" s="2760" t="s">
        <v>3530</v>
      </c>
      <c r="B14" s="354" t="s">
        <v>801</v>
      </c>
      <c r="C14" s="357" t="s">
        <v>802</v>
      </c>
      <c r="D14" s="354" t="s">
        <v>602</v>
      </c>
      <c r="E14" s="357" t="s">
        <v>803</v>
      </c>
      <c r="F14" s="354" t="s">
        <v>804</v>
      </c>
      <c r="G14" s="360">
        <v>990</v>
      </c>
      <c r="H14" s="359" t="s">
        <v>805</v>
      </c>
      <c r="I14" s="359" t="s">
        <v>806</v>
      </c>
      <c r="J14" s="359">
        <v>1213</v>
      </c>
      <c r="K14" s="359">
        <v>1212</v>
      </c>
      <c r="L14" s="359">
        <v>1093</v>
      </c>
      <c r="M14" s="359" t="s">
        <v>753</v>
      </c>
      <c r="N14" s="359" t="s">
        <v>753</v>
      </c>
      <c r="O14" s="359" t="s">
        <v>753</v>
      </c>
      <c r="P14" s="359" t="s">
        <v>754</v>
      </c>
      <c r="Q14" s="359" t="s">
        <v>753</v>
      </c>
      <c r="R14" s="359" t="s">
        <v>753</v>
      </c>
      <c r="S14" s="359"/>
      <c r="T14" s="361">
        <v>27.6</v>
      </c>
      <c r="U14" s="362" t="s">
        <v>755</v>
      </c>
      <c r="V14" s="363">
        <f t="shared" si="2"/>
        <v>0.76666666666666672</v>
      </c>
      <c r="W14" s="361">
        <v>21.13</v>
      </c>
      <c r="X14" s="362" t="s">
        <v>771</v>
      </c>
      <c r="Y14" s="363">
        <f t="shared" si="3"/>
        <v>0.88041666666666663</v>
      </c>
      <c r="Z14" s="359">
        <v>2001</v>
      </c>
      <c r="AA14" s="361">
        <v>8.64</v>
      </c>
      <c r="AB14" s="359" t="s">
        <v>792</v>
      </c>
      <c r="AC14" s="363">
        <f t="shared" si="0"/>
        <v>0.72000000000000008</v>
      </c>
      <c r="AD14" s="359"/>
      <c r="AE14" s="364">
        <v>536.4</v>
      </c>
      <c r="AF14" s="361">
        <v>0.61</v>
      </c>
      <c r="AG14" s="361">
        <v>1.22</v>
      </c>
      <c r="AH14" s="361">
        <v>26.15</v>
      </c>
      <c r="AI14" s="361">
        <v>46.97</v>
      </c>
      <c r="AJ14" s="361">
        <v>33.47</v>
      </c>
      <c r="AK14" s="361">
        <v>0.98</v>
      </c>
      <c r="AL14" s="361">
        <v>1.19</v>
      </c>
      <c r="AM14" s="361">
        <v>0.8</v>
      </c>
      <c r="AN14" s="361">
        <v>1.49</v>
      </c>
      <c r="AO14" s="361">
        <v>0.41</v>
      </c>
      <c r="AP14" s="361">
        <v>0.59</v>
      </c>
      <c r="AQ14" s="359">
        <v>5</v>
      </c>
      <c r="AR14" s="359">
        <v>25</v>
      </c>
      <c r="AS14" s="359">
        <v>58</v>
      </c>
      <c r="AT14" s="359">
        <v>27</v>
      </c>
      <c r="AU14" s="361">
        <v>9.99</v>
      </c>
      <c r="AV14" s="359" t="s">
        <v>807</v>
      </c>
      <c r="AW14" s="363">
        <v>0.83199999999999996</v>
      </c>
      <c r="AX14" s="359"/>
      <c r="AY14" s="364">
        <v>364.2</v>
      </c>
      <c r="AZ14" s="361">
        <v>0.73</v>
      </c>
      <c r="BA14" s="361">
        <v>1.48</v>
      </c>
      <c r="BB14" s="361">
        <v>24.02</v>
      </c>
      <c r="BC14" s="361">
        <v>39.369999999999997</v>
      </c>
      <c r="BD14" s="361">
        <v>31.95</v>
      </c>
      <c r="BE14" s="361">
        <v>1.7</v>
      </c>
      <c r="BF14" s="361">
        <v>0.36</v>
      </c>
      <c r="BG14" s="361">
        <v>0.54</v>
      </c>
      <c r="BH14" s="361">
        <v>0.23</v>
      </c>
      <c r="BI14" s="361">
        <v>0.74</v>
      </c>
      <c r="BJ14" s="361">
        <v>0.73</v>
      </c>
      <c r="BK14" s="357" t="s">
        <v>579</v>
      </c>
      <c r="BL14" s="357" t="s">
        <v>579</v>
      </c>
      <c r="BM14" s="359"/>
      <c r="BN14" s="359"/>
      <c r="BO14" s="357" t="s">
        <v>579</v>
      </c>
      <c r="BP14" s="357" t="s">
        <v>579</v>
      </c>
      <c r="BQ14" s="359"/>
      <c r="BR14" s="359"/>
      <c r="BS14" s="357" t="s">
        <v>66</v>
      </c>
      <c r="BT14" s="354" t="s">
        <v>581</v>
      </c>
      <c r="BU14" s="354" t="s">
        <v>581</v>
      </c>
      <c r="BV14" s="357"/>
      <c r="BW14" s="357">
        <v>2001</v>
      </c>
      <c r="BX14" s="365">
        <v>7.82</v>
      </c>
      <c r="BY14" s="357" t="s">
        <v>586</v>
      </c>
      <c r="BZ14" s="366">
        <f>BX14/12</f>
        <v>0.65166666666666673</v>
      </c>
      <c r="CA14" s="366"/>
      <c r="CB14" s="367">
        <v>538.1</v>
      </c>
      <c r="CC14" s="365">
        <v>0.71</v>
      </c>
      <c r="CD14" s="365">
        <v>1.31</v>
      </c>
      <c r="CE14" s="365">
        <v>9.81</v>
      </c>
      <c r="CF14" s="365">
        <v>55.07</v>
      </c>
      <c r="CG14" s="365">
        <v>30.53</v>
      </c>
      <c r="CH14" s="365">
        <v>1.62</v>
      </c>
      <c r="CI14" s="365">
        <v>1.55</v>
      </c>
      <c r="CJ14" s="365">
        <v>0.8</v>
      </c>
      <c r="CK14" s="365">
        <v>0.92</v>
      </c>
      <c r="CL14" s="365">
        <v>0.45</v>
      </c>
      <c r="CM14" s="365">
        <v>0.33</v>
      </c>
      <c r="CN14" s="357">
        <v>50</v>
      </c>
      <c r="CO14" s="357">
        <v>1</v>
      </c>
      <c r="CP14" s="357">
        <v>127</v>
      </c>
      <c r="CQ14" s="357">
        <v>6</v>
      </c>
      <c r="CR14" s="365">
        <v>11.5</v>
      </c>
      <c r="CS14" s="365" t="s">
        <v>759</v>
      </c>
      <c r="CT14" s="366">
        <f>CR14/12</f>
        <v>0.95833333333333337</v>
      </c>
      <c r="CU14" s="366"/>
      <c r="CV14" s="367">
        <v>302.7</v>
      </c>
      <c r="CW14" s="365">
        <v>0.74</v>
      </c>
      <c r="CX14" s="365">
        <v>1.28</v>
      </c>
      <c r="CY14" s="365">
        <v>27.15</v>
      </c>
      <c r="CZ14" s="365">
        <v>36.11</v>
      </c>
      <c r="DA14" s="365">
        <v>25.29</v>
      </c>
      <c r="DB14" s="365">
        <v>2.0499999999999998</v>
      </c>
      <c r="DC14" s="365">
        <v>0.15</v>
      </c>
      <c r="DD14" s="365">
        <v>0.28999999999999998</v>
      </c>
      <c r="DE14" s="365">
        <v>0.23</v>
      </c>
      <c r="DF14" s="365">
        <v>0.43</v>
      </c>
      <c r="DG14" s="365">
        <v>0.28000000000000003</v>
      </c>
      <c r="DH14" s="357" t="s">
        <v>579</v>
      </c>
      <c r="DI14" s="357" t="s">
        <v>579</v>
      </c>
      <c r="DJ14" s="365"/>
      <c r="DK14" s="365"/>
      <c r="DL14" s="357" t="s">
        <v>579</v>
      </c>
      <c r="DM14" s="357" t="s">
        <v>579</v>
      </c>
      <c r="DN14" s="365"/>
      <c r="DO14" s="365"/>
      <c r="DP14" s="357" t="s">
        <v>66</v>
      </c>
      <c r="DQ14" s="354" t="s">
        <v>581</v>
      </c>
      <c r="DR14" s="354" t="s">
        <v>581</v>
      </c>
      <c r="DS14" s="357"/>
      <c r="DT14" s="357">
        <v>2001</v>
      </c>
      <c r="DU14" s="365">
        <v>11.14</v>
      </c>
      <c r="DV14" s="365" t="s">
        <v>626</v>
      </c>
      <c r="DW14" s="366">
        <f>DU14/12</f>
        <v>0.92833333333333334</v>
      </c>
      <c r="DX14" s="365"/>
      <c r="DY14" s="367">
        <v>219</v>
      </c>
      <c r="DZ14" s="365">
        <v>23.69</v>
      </c>
      <c r="EA14" s="365">
        <v>1.39</v>
      </c>
      <c r="EB14" s="365">
        <v>2.98</v>
      </c>
      <c r="EC14" s="357" t="s">
        <v>579</v>
      </c>
      <c r="ED14" s="357" t="s">
        <v>579</v>
      </c>
      <c r="EE14" s="357" t="s">
        <v>587</v>
      </c>
      <c r="EF14" s="357" t="s">
        <v>587</v>
      </c>
      <c r="EG14" s="357" t="s">
        <v>580</v>
      </c>
      <c r="EH14" s="354" t="s">
        <v>581</v>
      </c>
      <c r="EI14" s="365"/>
      <c r="EJ14" s="357">
        <v>2001</v>
      </c>
      <c r="EK14" s="365" t="s">
        <v>753</v>
      </c>
      <c r="EL14" s="367">
        <v>45.4</v>
      </c>
      <c r="EM14" s="365"/>
      <c r="EN14" s="365" t="s">
        <v>754</v>
      </c>
      <c r="EO14" s="367">
        <v>51.6</v>
      </c>
      <c r="EP14" s="376"/>
      <c r="EQ14" s="354" t="s">
        <v>66</v>
      </c>
      <c r="ER14" s="358"/>
    </row>
    <row r="15" spans="1:148" ht="30" customHeight="1">
      <c r="A15" s="2975"/>
      <c r="B15" s="354" t="s">
        <v>808</v>
      </c>
      <c r="C15" s="357" t="s">
        <v>809</v>
      </c>
      <c r="D15" s="354" t="s">
        <v>638</v>
      </c>
      <c r="E15" s="357" t="s">
        <v>810</v>
      </c>
      <c r="F15" s="354" t="s">
        <v>3504</v>
      </c>
      <c r="G15" s="360">
        <v>1040</v>
      </c>
      <c r="H15" s="359" t="s">
        <v>811</v>
      </c>
      <c r="I15" s="359" t="s">
        <v>812</v>
      </c>
      <c r="J15" s="359">
        <v>1249</v>
      </c>
      <c r="K15" s="359">
        <v>1251</v>
      </c>
      <c r="L15" s="359">
        <v>1128</v>
      </c>
      <c r="M15" s="359" t="s">
        <v>753</v>
      </c>
      <c r="N15" s="359" t="s">
        <v>753</v>
      </c>
      <c r="O15" s="359" t="s">
        <v>753</v>
      </c>
      <c r="P15" s="359" t="s">
        <v>754</v>
      </c>
      <c r="Q15" s="359" t="s">
        <v>753</v>
      </c>
      <c r="R15" s="359" t="s">
        <v>753</v>
      </c>
      <c r="S15" s="359"/>
      <c r="T15" s="361">
        <v>30.48</v>
      </c>
      <c r="U15" s="362" t="s">
        <v>771</v>
      </c>
      <c r="V15" s="363">
        <f t="shared" si="2"/>
        <v>0.84666666666666668</v>
      </c>
      <c r="W15" s="361">
        <v>22.39</v>
      </c>
      <c r="X15" s="362" t="s">
        <v>813</v>
      </c>
      <c r="Y15" s="363">
        <f t="shared" si="3"/>
        <v>0.93291666666666673</v>
      </c>
      <c r="Z15" s="359">
        <v>2001</v>
      </c>
      <c r="AA15" s="361">
        <v>8.5500000000000007</v>
      </c>
      <c r="AB15" s="359" t="s">
        <v>792</v>
      </c>
      <c r="AC15" s="363">
        <v>0.71199999999999997</v>
      </c>
      <c r="AD15" s="359"/>
      <c r="AE15" s="364">
        <v>410.6</v>
      </c>
      <c r="AF15" s="361">
        <v>0.55000000000000004</v>
      </c>
      <c r="AG15" s="361">
        <v>1.36</v>
      </c>
      <c r="AH15" s="361">
        <v>36.520000000000003</v>
      </c>
      <c r="AI15" s="361">
        <v>52.33</v>
      </c>
      <c r="AJ15" s="361">
        <v>31.5</v>
      </c>
      <c r="AK15" s="361">
        <v>1.36</v>
      </c>
      <c r="AL15" s="361">
        <v>1.62</v>
      </c>
      <c r="AM15" s="361">
        <v>0.62</v>
      </c>
      <c r="AN15" s="361">
        <v>0.61</v>
      </c>
      <c r="AO15" s="361">
        <v>0.91</v>
      </c>
      <c r="AP15" s="361">
        <v>0.84</v>
      </c>
      <c r="AQ15" s="359">
        <v>0</v>
      </c>
      <c r="AR15" s="359">
        <v>37</v>
      </c>
      <c r="AS15" s="359">
        <v>0</v>
      </c>
      <c r="AT15" s="359">
        <v>0</v>
      </c>
      <c r="AU15" s="361">
        <v>11</v>
      </c>
      <c r="AV15" s="359" t="s">
        <v>800</v>
      </c>
      <c r="AW15" s="363">
        <f t="shared" si="1"/>
        <v>0.91666666666666663</v>
      </c>
      <c r="AX15" s="359"/>
      <c r="AY15" s="364">
        <v>518.6</v>
      </c>
      <c r="AZ15" s="361">
        <v>1.01</v>
      </c>
      <c r="BA15" s="361">
        <v>1.33</v>
      </c>
      <c r="BB15" s="361">
        <v>31.34</v>
      </c>
      <c r="BC15" s="361">
        <v>39.159999999999997</v>
      </c>
      <c r="BD15" s="361">
        <v>22.87</v>
      </c>
      <c r="BE15" s="361">
        <v>2.31</v>
      </c>
      <c r="BF15" s="361">
        <v>2.17</v>
      </c>
      <c r="BG15" s="361">
        <v>0.43</v>
      </c>
      <c r="BH15" s="361">
        <v>0.35</v>
      </c>
      <c r="BI15" s="361">
        <v>0.63</v>
      </c>
      <c r="BJ15" s="361">
        <v>0.79</v>
      </c>
      <c r="BK15" s="357" t="s">
        <v>579</v>
      </c>
      <c r="BL15" s="357" t="s">
        <v>579</v>
      </c>
      <c r="BM15" s="359"/>
      <c r="BN15" s="359"/>
      <c r="BO15" s="357" t="s">
        <v>579</v>
      </c>
      <c r="BP15" s="357" t="s">
        <v>579</v>
      </c>
      <c r="BQ15" s="359"/>
      <c r="BR15" s="359"/>
      <c r="BS15" s="357" t="s">
        <v>66</v>
      </c>
      <c r="BT15" s="354" t="s">
        <v>581</v>
      </c>
      <c r="BU15" s="354" t="s">
        <v>581</v>
      </c>
      <c r="BV15" s="357"/>
      <c r="BW15" s="357">
        <v>2001</v>
      </c>
      <c r="BX15" s="365">
        <v>10.55</v>
      </c>
      <c r="BY15" s="357" t="s">
        <v>626</v>
      </c>
      <c r="BZ15" s="366">
        <f>BX15/12</f>
        <v>0.87916666666666676</v>
      </c>
      <c r="CA15" s="366"/>
      <c r="CB15" s="367">
        <v>427.6</v>
      </c>
      <c r="CC15" s="365">
        <v>0.37</v>
      </c>
      <c r="CD15" s="365">
        <v>1.4</v>
      </c>
      <c r="CE15" s="365">
        <v>14.96</v>
      </c>
      <c r="CF15" s="365">
        <v>45.52</v>
      </c>
      <c r="CG15" s="365">
        <v>24.16</v>
      </c>
      <c r="CH15" s="365">
        <v>1.21</v>
      </c>
      <c r="CI15" s="365">
        <v>5.38</v>
      </c>
      <c r="CJ15" s="365">
        <v>0.31</v>
      </c>
      <c r="CK15" s="365">
        <v>0.49</v>
      </c>
      <c r="CL15" s="365">
        <v>0.27</v>
      </c>
      <c r="CM15" s="365">
        <v>0.18</v>
      </c>
      <c r="CN15" s="357">
        <v>13</v>
      </c>
      <c r="CO15" s="357">
        <v>40</v>
      </c>
      <c r="CP15" s="357">
        <v>70</v>
      </c>
      <c r="CQ15" s="357">
        <v>0</v>
      </c>
      <c r="CR15" s="365">
        <v>11.36</v>
      </c>
      <c r="CS15" s="365" t="s">
        <v>759</v>
      </c>
      <c r="CT15" s="366">
        <f>CR15/12</f>
        <v>0.94666666666666666</v>
      </c>
      <c r="CU15" s="366"/>
      <c r="CV15" s="367">
        <v>259.5</v>
      </c>
      <c r="CW15" s="365">
        <v>0.82</v>
      </c>
      <c r="CX15" s="365">
        <v>1.32</v>
      </c>
      <c r="CY15" s="365">
        <v>10.26</v>
      </c>
      <c r="CZ15" s="365">
        <v>29.64</v>
      </c>
      <c r="DA15" s="365">
        <v>26.86</v>
      </c>
      <c r="DB15" s="365">
        <v>3.13</v>
      </c>
      <c r="DC15" s="365">
        <v>1.26</v>
      </c>
      <c r="DD15" s="365">
        <v>0.3</v>
      </c>
      <c r="DE15" s="365">
        <v>0.13</v>
      </c>
      <c r="DF15" s="365">
        <v>0.28000000000000003</v>
      </c>
      <c r="DG15" s="365">
        <v>0.32</v>
      </c>
      <c r="DH15" s="357" t="s">
        <v>579</v>
      </c>
      <c r="DI15" s="357" t="s">
        <v>579</v>
      </c>
      <c r="DJ15" s="365"/>
      <c r="DK15" s="365"/>
      <c r="DL15" s="357" t="s">
        <v>579</v>
      </c>
      <c r="DM15" s="357" t="s">
        <v>579</v>
      </c>
      <c r="DN15" s="365"/>
      <c r="DO15" s="365"/>
      <c r="DP15" s="357" t="s">
        <v>66</v>
      </c>
      <c r="DQ15" s="354" t="s">
        <v>581</v>
      </c>
      <c r="DR15" s="354" t="s">
        <v>581</v>
      </c>
      <c r="DS15" s="357"/>
      <c r="DT15" s="357">
        <v>2001</v>
      </c>
      <c r="DU15" s="365">
        <v>11.39</v>
      </c>
      <c r="DV15" s="365" t="s">
        <v>626</v>
      </c>
      <c r="DW15" s="366">
        <f>DU15/12</f>
        <v>0.94916666666666671</v>
      </c>
      <c r="DX15" s="365"/>
      <c r="DY15" s="367">
        <v>242.4</v>
      </c>
      <c r="DZ15" s="365">
        <v>9.8800000000000008</v>
      </c>
      <c r="EA15" s="365">
        <v>1.46</v>
      </c>
      <c r="EB15" s="365">
        <v>2.6</v>
      </c>
      <c r="EC15" s="357" t="s">
        <v>579</v>
      </c>
      <c r="ED15" s="357" t="s">
        <v>579</v>
      </c>
      <c r="EE15" s="357" t="s">
        <v>580</v>
      </c>
      <c r="EF15" s="357" t="s">
        <v>580</v>
      </c>
      <c r="EG15" s="357" t="s">
        <v>580</v>
      </c>
      <c r="EH15" s="354" t="s">
        <v>581</v>
      </c>
      <c r="EI15" s="365"/>
      <c r="EJ15" s="357">
        <v>2001</v>
      </c>
      <c r="EK15" s="365" t="s">
        <v>753</v>
      </c>
      <c r="EL15" s="367">
        <v>44.2</v>
      </c>
      <c r="EM15" s="365"/>
      <c r="EN15" s="365" t="s">
        <v>754</v>
      </c>
      <c r="EO15" s="367">
        <v>50.2</v>
      </c>
      <c r="EP15" s="376"/>
      <c r="EQ15" s="354" t="s">
        <v>66</v>
      </c>
      <c r="ER15" s="358"/>
    </row>
    <row r="16" spans="1:148" ht="30" customHeight="1">
      <c r="A16" s="2975"/>
      <c r="B16" s="354" t="s">
        <v>662</v>
      </c>
      <c r="C16" s="357" t="s">
        <v>814</v>
      </c>
      <c r="D16" s="354" t="s">
        <v>638</v>
      </c>
      <c r="E16" s="357" t="s">
        <v>768</v>
      </c>
      <c r="F16" s="354" t="s">
        <v>3505</v>
      </c>
      <c r="G16" s="360">
        <v>1040</v>
      </c>
      <c r="H16" s="359" t="s">
        <v>815</v>
      </c>
      <c r="I16" s="359" t="s">
        <v>816</v>
      </c>
      <c r="J16" s="359">
        <v>1252</v>
      </c>
      <c r="K16" s="359">
        <v>1248</v>
      </c>
      <c r="L16" s="359">
        <v>1125</v>
      </c>
      <c r="M16" s="359" t="s">
        <v>753</v>
      </c>
      <c r="N16" s="359" t="s">
        <v>753</v>
      </c>
      <c r="O16" s="359" t="s">
        <v>753</v>
      </c>
      <c r="P16" s="359" t="s">
        <v>754</v>
      </c>
      <c r="Q16" s="359" t="s">
        <v>753</v>
      </c>
      <c r="R16" s="359" t="s">
        <v>753</v>
      </c>
      <c r="S16" s="359"/>
      <c r="T16" s="361">
        <v>30.95</v>
      </c>
      <c r="U16" s="362" t="s">
        <v>771</v>
      </c>
      <c r="V16" s="363">
        <f t="shared" si="2"/>
        <v>0.85972222222222217</v>
      </c>
      <c r="W16" s="361">
        <v>20.83</v>
      </c>
      <c r="X16" s="362" t="s">
        <v>771</v>
      </c>
      <c r="Y16" s="363">
        <f t="shared" si="3"/>
        <v>0.86791666666666656</v>
      </c>
      <c r="Z16" s="359">
        <v>2001</v>
      </c>
      <c r="AA16" s="361">
        <v>10.220000000000001</v>
      </c>
      <c r="AB16" s="359" t="s">
        <v>807</v>
      </c>
      <c r="AC16" s="363">
        <f t="shared" si="0"/>
        <v>0.85166666666666668</v>
      </c>
      <c r="AD16" s="359"/>
      <c r="AE16" s="364">
        <v>376.2</v>
      </c>
      <c r="AF16" s="361">
        <v>0.84</v>
      </c>
      <c r="AG16" s="361">
        <v>1.42</v>
      </c>
      <c r="AH16" s="361">
        <v>27.34</v>
      </c>
      <c r="AI16" s="361">
        <v>45.55</v>
      </c>
      <c r="AJ16" s="361">
        <v>33.64</v>
      </c>
      <c r="AK16" s="361">
        <v>0.65</v>
      </c>
      <c r="AL16" s="361">
        <v>0.54</v>
      </c>
      <c r="AM16" s="361">
        <v>0.52</v>
      </c>
      <c r="AN16" s="361">
        <v>0.2</v>
      </c>
      <c r="AO16" s="361">
        <v>0.51</v>
      </c>
      <c r="AP16" s="361">
        <v>0.21</v>
      </c>
      <c r="AQ16" s="359">
        <v>0</v>
      </c>
      <c r="AR16" s="359">
        <v>0</v>
      </c>
      <c r="AS16" s="359">
        <v>8</v>
      </c>
      <c r="AT16" s="359">
        <v>0</v>
      </c>
      <c r="AU16" s="361">
        <v>10.51</v>
      </c>
      <c r="AV16" s="359" t="s">
        <v>800</v>
      </c>
      <c r="AW16" s="363">
        <f t="shared" si="1"/>
        <v>0.87583333333333335</v>
      </c>
      <c r="AX16" s="359"/>
      <c r="AY16" s="364">
        <v>309.39999999999998</v>
      </c>
      <c r="AZ16" s="361">
        <v>0.98</v>
      </c>
      <c r="BA16" s="361">
        <v>1.36</v>
      </c>
      <c r="BB16" s="361">
        <v>26.14</v>
      </c>
      <c r="BC16" s="361">
        <v>45.37</v>
      </c>
      <c r="BD16" s="361">
        <v>24.68</v>
      </c>
      <c r="BE16" s="361">
        <v>1.03</v>
      </c>
      <c r="BF16" s="361">
        <v>1.5</v>
      </c>
      <c r="BG16" s="361">
        <v>0.34</v>
      </c>
      <c r="BH16" s="361">
        <v>0.28000000000000003</v>
      </c>
      <c r="BI16" s="361">
        <v>0.52</v>
      </c>
      <c r="BJ16" s="361">
        <v>0.31</v>
      </c>
      <c r="BK16" s="357" t="s">
        <v>579</v>
      </c>
      <c r="BL16" s="357" t="s">
        <v>579</v>
      </c>
      <c r="BM16" s="359"/>
      <c r="BN16" s="359"/>
      <c r="BO16" s="357" t="s">
        <v>579</v>
      </c>
      <c r="BP16" s="357" t="s">
        <v>579</v>
      </c>
      <c r="BQ16" s="359"/>
      <c r="BR16" s="359"/>
      <c r="BS16" s="357" t="s">
        <v>66</v>
      </c>
      <c r="BT16" s="354" t="s">
        <v>581</v>
      </c>
      <c r="BU16" s="354" t="s">
        <v>581</v>
      </c>
      <c r="BV16" s="357"/>
      <c r="BW16" s="357">
        <v>2001</v>
      </c>
      <c r="BX16" s="365">
        <v>10.41</v>
      </c>
      <c r="BY16" s="357" t="s">
        <v>583</v>
      </c>
      <c r="BZ16" s="366">
        <f>BX16/12</f>
        <v>0.86750000000000005</v>
      </c>
      <c r="CA16" s="366"/>
      <c r="CB16" s="367">
        <v>337</v>
      </c>
      <c r="CC16" s="365">
        <v>0.47</v>
      </c>
      <c r="CD16" s="365">
        <v>1.73</v>
      </c>
      <c r="CE16" s="365">
        <v>15.04</v>
      </c>
      <c r="CF16" s="365">
        <v>45.54</v>
      </c>
      <c r="CG16" s="365">
        <v>25.58</v>
      </c>
      <c r="CH16" s="365">
        <v>0.27</v>
      </c>
      <c r="CI16" s="365">
        <v>1.1599999999999999</v>
      </c>
      <c r="CJ16" s="365">
        <v>0.26</v>
      </c>
      <c r="CK16" s="365">
        <v>0.54</v>
      </c>
      <c r="CL16" s="365">
        <v>0.51</v>
      </c>
      <c r="CM16" s="365">
        <v>0.21</v>
      </c>
      <c r="CN16" s="357">
        <v>31</v>
      </c>
      <c r="CO16" s="357">
        <v>3</v>
      </c>
      <c r="CP16" s="357">
        <v>104</v>
      </c>
      <c r="CQ16" s="357">
        <v>0</v>
      </c>
      <c r="CR16" s="365">
        <v>11.91</v>
      </c>
      <c r="CS16" s="365" t="s">
        <v>626</v>
      </c>
      <c r="CT16" s="366">
        <v>0.99199999999999999</v>
      </c>
      <c r="CU16" s="366"/>
      <c r="CV16" s="367">
        <v>162.4</v>
      </c>
      <c r="CW16" s="365">
        <v>0.8</v>
      </c>
      <c r="CX16" s="365">
        <v>0.91</v>
      </c>
      <c r="CY16" s="365">
        <v>12.43</v>
      </c>
      <c r="CZ16" s="365">
        <v>31.75</v>
      </c>
      <c r="DA16" s="365">
        <v>22.7</v>
      </c>
      <c r="DB16" s="365">
        <v>1.87</v>
      </c>
      <c r="DC16" s="365">
        <v>0.26</v>
      </c>
      <c r="DD16" s="365">
        <v>0.25</v>
      </c>
      <c r="DE16" s="365">
        <v>0.12</v>
      </c>
      <c r="DF16" s="365">
        <v>0.22</v>
      </c>
      <c r="DG16" s="365">
        <v>0.24</v>
      </c>
      <c r="DH16" s="357" t="s">
        <v>579</v>
      </c>
      <c r="DI16" s="357" t="s">
        <v>579</v>
      </c>
      <c r="DJ16" s="365"/>
      <c r="DK16" s="365"/>
      <c r="DL16" s="357" t="s">
        <v>579</v>
      </c>
      <c r="DM16" s="357" t="s">
        <v>579</v>
      </c>
      <c r="DN16" s="365"/>
      <c r="DO16" s="365"/>
      <c r="DP16" s="357" t="s">
        <v>66</v>
      </c>
      <c r="DQ16" s="354" t="s">
        <v>581</v>
      </c>
      <c r="DR16" s="354" t="s">
        <v>581</v>
      </c>
      <c r="DS16" s="357"/>
      <c r="DT16" s="357">
        <v>2001</v>
      </c>
      <c r="DU16" s="365">
        <v>10.32</v>
      </c>
      <c r="DV16" s="365" t="s">
        <v>583</v>
      </c>
      <c r="DW16" s="366">
        <f>DU16/12</f>
        <v>0.86</v>
      </c>
      <c r="DX16" s="365"/>
      <c r="DY16" s="367">
        <v>263.2</v>
      </c>
      <c r="DZ16" s="365">
        <v>22.98</v>
      </c>
      <c r="EA16" s="365">
        <v>1.59</v>
      </c>
      <c r="EB16" s="365">
        <v>4.05</v>
      </c>
      <c r="EC16" s="357" t="s">
        <v>579</v>
      </c>
      <c r="ED16" s="357" t="s">
        <v>579</v>
      </c>
      <c r="EE16" s="357" t="s">
        <v>580</v>
      </c>
      <c r="EF16" s="357" t="s">
        <v>580</v>
      </c>
      <c r="EG16" s="357" t="s">
        <v>580</v>
      </c>
      <c r="EH16" s="354" t="s">
        <v>581</v>
      </c>
      <c r="EI16" s="365"/>
      <c r="EJ16" s="371"/>
      <c r="EK16" s="371"/>
      <c r="EL16" s="372"/>
      <c r="EM16" s="371"/>
      <c r="EN16" s="371"/>
      <c r="EO16" s="372"/>
      <c r="EP16" s="373"/>
      <c r="EQ16" s="374"/>
      <c r="ER16" s="375"/>
    </row>
    <row r="17" spans="1:148" ht="30" customHeight="1">
      <c r="A17" s="2975"/>
      <c r="B17" s="354" t="s">
        <v>817</v>
      </c>
      <c r="C17" s="357" t="s">
        <v>818</v>
      </c>
      <c r="D17" s="354" t="s">
        <v>602</v>
      </c>
      <c r="E17" s="357" t="s">
        <v>768</v>
      </c>
      <c r="F17" s="354" t="s">
        <v>819</v>
      </c>
      <c r="G17" s="360">
        <v>1150</v>
      </c>
      <c r="H17" s="359" t="s">
        <v>820</v>
      </c>
      <c r="I17" s="359" t="s">
        <v>821</v>
      </c>
      <c r="J17" s="377"/>
      <c r="K17" s="377"/>
      <c r="L17" s="377"/>
      <c r="M17" s="359" t="s">
        <v>753</v>
      </c>
      <c r="N17" s="359" t="s">
        <v>753</v>
      </c>
      <c r="O17" s="359" t="s">
        <v>753</v>
      </c>
      <c r="P17" s="359" t="s">
        <v>754</v>
      </c>
      <c r="Q17" s="359" t="s">
        <v>753</v>
      </c>
      <c r="R17" s="359" t="s">
        <v>753</v>
      </c>
      <c r="S17" s="359"/>
      <c r="T17" s="378"/>
      <c r="U17" s="379"/>
      <c r="V17" s="380"/>
      <c r="W17" s="378"/>
      <c r="X17" s="379"/>
      <c r="Y17" s="380"/>
      <c r="Z17" s="377"/>
      <c r="AA17" s="378"/>
      <c r="AB17" s="377"/>
      <c r="AC17" s="380"/>
      <c r="AD17" s="377"/>
      <c r="AE17" s="381"/>
      <c r="AF17" s="378"/>
      <c r="AG17" s="378"/>
      <c r="AH17" s="378"/>
      <c r="AI17" s="378"/>
      <c r="AJ17" s="378"/>
      <c r="AK17" s="378"/>
      <c r="AL17" s="378"/>
      <c r="AM17" s="378"/>
      <c r="AN17" s="378"/>
      <c r="AO17" s="378"/>
      <c r="AP17" s="378"/>
      <c r="AQ17" s="377"/>
      <c r="AR17" s="377"/>
      <c r="AS17" s="377"/>
      <c r="AT17" s="377"/>
      <c r="AU17" s="378"/>
      <c r="AV17" s="377"/>
      <c r="AW17" s="380"/>
      <c r="AX17" s="377"/>
      <c r="AY17" s="381"/>
      <c r="AZ17" s="378"/>
      <c r="BA17" s="378"/>
      <c r="BB17" s="378"/>
      <c r="BC17" s="378"/>
      <c r="BD17" s="378"/>
      <c r="BE17" s="378"/>
      <c r="BF17" s="378"/>
      <c r="BG17" s="378"/>
      <c r="BH17" s="378"/>
      <c r="BI17" s="378"/>
      <c r="BJ17" s="378"/>
      <c r="BK17" s="382"/>
      <c r="BL17" s="382"/>
      <c r="BM17" s="377"/>
      <c r="BN17" s="377"/>
      <c r="BO17" s="382"/>
      <c r="BP17" s="382"/>
      <c r="BQ17" s="377"/>
      <c r="BR17" s="377"/>
      <c r="BS17" s="382"/>
      <c r="BT17" s="374"/>
      <c r="BU17" s="374"/>
      <c r="BV17" s="382"/>
      <c r="BW17" s="382"/>
      <c r="BX17" s="371"/>
      <c r="BY17" s="371"/>
      <c r="BZ17" s="383"/>
      <c r="CA17" s="380"/>
      <c r="CB17" s="372"/>
      <c r="CC17" s="371"/>
      <c r="CD17" s="371"/>
      <c r="CE17" s="371"/>
      <c r="CF17" s="371"/>
      <c r="CG17" s="371"/>
      <c r="CH17" s="371"/>
      <c r="CI17" s="371"/>
      <c r="CJ17" s="371"/>
      <c r="CK17" s="371"/>
      <c r="CL17" s="371"/>
      <c r="CM17" s="371"/>
      <c r="CN17" s="382"/>
      <c r="CO17" s="382"/>
      <c r="CP17" s="382"/>
      <c r="CQ17" s="382"/>
      <c r="CR17" s="371"/>
      <c r="CS17" s="371"/>
      <c r="CT17" s="383"/>
      <c r="CU17" s="383"/>
      <c r="CV17" s="372"/>
      <c r="CW17" s="371"/>
      <c r="CX17" s="371"/>
      <c r="CY17" s="371"/>
      <c r="CZ17" s="371"/>
      <c r="DA17" s="371"/>
      <c r="DB17" s="371"/>
      <c r="DC17" s="371"/>
      <c r="DD17" s="371"/>
      <c r="DE17" s="371"/>
      <c r="DF17" s="371"/>
      <c r="DG17" s="371"/>
      <c r="DH17" s="382"/>
      <c r="DI17" s="382"/>
      <c r="DJ17" s="371"/>
      <c r="DK17" s="371"/>
      <c r="DL17" s="382"/>
      <c r="DM17" s="382"/>
      <c r="DN17" s="371"/>
      <c r="DO17" s="371"/>
      <c r="DP17" s="382"/>
      <c r="DQ17" s="374"/>
      <c r="DR17" s="374"/>
      <c r="DS17" s="382"/>
      <c r="DT17" s="382"/>
      <c r="DU17" s="371"/>
      <c r="DV17" s="371"/>
      <c r="DW17" s="383"/>
      <c r="DX17" s="371"/>
      <c r="DY17" s="372"/>
      <c r="DZ17" s="371"/>
      <c r="EA17" s="371"/>
      <c r="EB17" s="371"/>
      <c r="EC17" s="382"/>
      <c r="ED17" s="382"/>
      <c r="EE17" s="382"/>
      <c r="EF17" s="382"/>
      <c r="EG17" s="382"/>
      <c r="EH17" s="374"/>
      <c r="EI17" s="371"/>
      <c r="EJ17" s="357">
        <v>2001</v>
      </c>
      <c r="EK17" s="365" t="s">
        <v>753</v>
      </c>
      <c r="EL17" s="367">
        <v>43.8</v>
      </c>
      <c r="EM17" s="368" t="s">
        <v>588</v>
      </c>
      <c r="EN17" s="365" t="s">
        <v>754</v>
      </c>
      <c r="EO17" s="367">
        <v>46</v>
      </c>
      <c r="EP17" s="368" t="s">
        <v>588</v>
      </c>
      <c r="EQ17" s="354" t="s">
        <v>66</v>
      </c>
      <c r="ER17" s="369" t="s">
        <v>589</v>
      </c>
    </row>
    <row r="18" spans="1:148" ht="30" customHeight="1">
      <c r="A18" s="2975"/>
      <c r="B18" s="354" t="s">
        <v>822</v>
      </c>
      <c r="C18" s="357" t="s">
        <v>823</v>
      </c>
      <c r="D18" s="354" t="s">
        <v>633</v>
      </c>
      <c r="E18" s="357" t="s">
        <v>749</v>
      </c>
      <c r="F18" s="354" t="s">
        <v>824</v>
      </c>
      <c r="G18" s="360">
        <v>1230</v>
      </c>
      <c r="H18" s="359" t="s">
        <v>825</v>
      </c>
      <c r="I18" s="359" t="s">
        <v>826</v>
      </c>
      <c r="J18" s="359">
        <v>1464</v>
      </c>
      <c r="K18" s="359">
        <v>1463</v>
      </c>
      <c r="L18" s="359">
        <v>1332</v>
      </c>
      <c r="M18" s="359" t="s">
        <v>753</v>
      </c>
      <c r="N18" s="359" t="s">
        <v>753</v>
      </c>
      <c r="O18" s="359" t="s">
        <v>753</v>
      </c>
      <c r="P18" s="359" t="s">
        <v>754</v>
      </c>
      <c r="Q18" s="359" t="s">
        <v>753</v>
      </c>
      <c r="R18" s="359" t="s">
        <v>753</v>
      </c>
      <c r="S18" s="359"/>
      <c r="T18" s="361">
        <v>30.22</v>
      </c>
      <c r="U18" s="362" t="s">
        <v>771</v>
      </c>
      <c r="V18" s="363">
        <f t="shared" si="2"/>
        <v>0.83944444444444444</v>
      </c>
      <c r="W18" s="361">
        <v>20.82</v>
      </c>
      <c r="X18" s="362" t="s">
        <v>771</v>
      </c>
      <c r="Y18" s="363">
        <v>0.86699999999999999</v>
      </c>
      <c r="Z18" s="359">
        <v>2001</v>
      </c>
      <c r="AA18" s="361">
        <v>9.35</v>
      </c>
      <c r="AB18" s="359" t="s">
        <v>807</v>
      </c>
      <c r="AC18" s="363">
        <f t="shared" si="0"/>
        <v>0.77916666666666667</v>
      </c>
      <c r="AD18" s="359"/>
      <c r="AE18" s="364">
        <v>292.39999999999998</v>
      </c>
      <c r="AF18" s="361">
        <v>0.68</v>
      </c>
      <c r="AG18" s="361">
        <v>1.26</v>
      </c>
      <c r="AH18" s="361">
        <v>10.7</v>
      </c>
      <c r="AI18" s="361">
        <v>40</v>
      </c>
      <c r="AJ18" s="361">
        <v>37.119999999999997</v>
      </c>
      <c r="AK18" s="361">
        <v>0.45</v>
      </c>
      <c r="AL18" s="361">
        <v>0.38</v>
      </c>
      <c r="AM18" s="361">
        <v>0.72</v>
      </c>
      <c r="AN18" s="361">
        <v>0.25</v>
      </c>
      <c r="AO18" s="361">
        <v>0.54</v>
      </c>
      <c r="AP18" s="361">
        <v>0.5</v>
      </c>
      <c r="AQ18" s="359">
        <v>0</v>
      </c>
      <c r="AR18" s="359">
        <v>1</v>
      </c>
      <c r="AS18" s="359">
        <v>23</v>
      </c>
      <c r="AT18" s="359">
        <v>10</v>
      </c>
      <c r="AU18" s="361">
        <v>10.82</v>
      </c>
      <c r="AV18" s="359" t="s">
        <v>800</v>
      </c>
      <c r="AW18" s="363">
        <f t="shared" si="1"/>
        <v>0.90166666666666673</v>
      </c>
      <c r="AX18" s="359"/>
      <c r="AY18" s="364">
        <v>412.4</v>
      </c>
      <c r="AZ18" s="361">
        <v>0.96</v>
      </c>
      <c r="BA18" s="361">
        <v>1.23</v>
      </c>
      <c r="BB18" s="361">
        <v>33.53</v>
      </c>
      <c r="BC18" s="361">
        <v>44</v>
      </c>
      <c r="BD18" s="361">
        <v>30.93</v>
      </c>
      <c r="BE18" s="361">
        <v>0.33</v>
      </c>
      <c r="BF18" s="361">
        <v>0.37</v>
      </c>
      <c r="BG18" s="361">
        <v>0.35</v>
      </c>
      <c r="BH18" s="361">
        <v>0.14000000000000001</v>
      </c>
      <c r="BI18" s="361">
        <v>0.3</v>
      </c>
      <c r="BJ18" s="361">
        <v>0.13</v>
      </c>
      <c r="BK18" s="357" t="s">
        <v>579</v>
      </c>
      <c r="BL18" s="357" t="s">
        <v>579</v>
      </c>
      <c r="BM18" s="359"/>
      <c r="BN18" s="359"/>
      <c r="BO18" s="357" t="s">
        <v>579</v>
      </c>
      <c r="BP18" s="357" t="s">
        <v>579</v>
      </c>
      <c r="BQ18" s="359"/>
      <c r="BR18" s="359"/>
      <c r="BS18" s="357" t="s">
        <v>66</v>
      </c>
      <c r="BT18" s="354" t="s">
        <v>581</v>
      </c>
      <c r="BU18" s="354" t="s">
        <v>581</v>
      </c>
      <c r="BV18" s="357"/>
      <c r="BW18" s="357">
        <v>2001</v>
      </c>
      <c r="BX18" s="365">
        <v>10.86</v>
      </c>
      <c r="BY18" s="357" t="s">
        <v>626</v>
      </c>
      <c r="BZ18" s="366">
        <f t="shared" ref="BZ18:BZ33" si="4">BX18/12</f>
        <v>0.90499999999999992</v>
      </c>
      <c r="CA18" s="366"/>
      <c r="CB18" s="367">
        <v>299.60000000000002</v>
      </c>
      <c r="CC18" s="365">
        <v>0.51</v>
      </c>
      <c r="CD18" s="365">
        <v>1.1399999999999999</v>
      </c>
      <c r="CE18" s="365">
        <v>19.8</v>
      </c>
      <c r="CF18" s="365">
        <v>38.19</v>
      </c>
      <c r="CG18" s="365">
        <v>29.48</v>
      </c>
      <c r="CH18" s="365">
        <v>0.67</v>
      </c>
      <c r="CI18" s="365">
        <v>1.88</v>
      </c>
      <c r="CJ18" s="365">
        <v>0.4</v>
      </c>
      <c r="CK18" s="365">
        <v>0.41</v>
      </c>
      <c r="CL18" s="365">
        <v>0.44</v>
      </c>
      <c r="CM18" s="365">
        <v>0.47</v>
      </c>
      <c r="CN18" s="357">
        <v>22</v>
      </c>
      <c r="CO18" s="357">
        <v>0</v>
      </c>
      <c r="CP18" s="357">
        <v>31</v>
      </c>
      <c r="CQ18" s="357">
        <v>0</v>
      </c>
      <c r="CR18" s="365">
        <v>11.28</v>
      </c>
      <c r="CS18" s="365" t="s">
        <v>827</v>
      </c>
      <c r="CT18" s="366">
        <f t="shared" ref="CT18:CT33" si="5">CR18/12</f>
        <v>0.94</v>
      </c>
      <c r="CU18" s="366"/>
      <c r="CV18" s="367">
        <v>285</v>
      </c>
      <c r="CW18" s="365">
        <v>0.89</v>
      </c>
      <c r="CX18" s="365">
        <v>1.46</v>
      </c>
      <c r="CY18" s="365">
        <v>9.1199999999999992</v>
      </c>
      <c r="CZ18" s="365">
        <v>34.619999999999997</v>
      </c>
      <c r="DA18" s="365">
        <v>27.47</v>
      </c>
      <c r="DB18" s="365">
        <v>0.47</v>
      </c>
      <c r="DC18" s="365">
        <v>0.41</v>
      </c>
      <c r="DD18" s="365">
        <v>0.27</v>
      </c>
      <c r="DE18" s="365">
        <v>0.35</v>
      </c>
      <c r="DF18" s="365">
        <v>0.25</v>
      </c>
      <c r="DG18" s="365">
        <v>0.16</v>
      </c>
      <c r="DH18" s="357" t="s">
        <v>579</v>
      </c>
      <c r="DI18" s="357" t="s">
        <v>579</v>
      </c>
      <c r="DJ18" s="365"/>
      <c r="DK18" s="365"/>
      <c r="DL18" s="357" t="s">
        <v>579</v>
      </c>
      <c r="DM18" s="357" t="s">
        <v>579</v>
      </c>
      <c r="DN18" s="365"/>
      <c r="DO18" s="365"/>
      <c r="DP18" s="357" t="s">
        <v>66</v>
      </c>
      <c r="DQ18" s="354" t="s">
        <v>581</v>
      </c>
      <c r="DR18" s="354" t="s">
        <v>581</v>
      </c>
      <c r="DS18" s="357"/>
      <c r="DT18" s="357">
        <v>2001</v>
      </c>
      <c r="DU18" s="365">
        <v>10</v>
      </c>
      <c r="DV18" s="365" t="s">
        <v>583</v>
      </c>
      <c r="DW18" s="366">
        <f t="shared" ref="DW18:DW23" si="6">DU18/12</f>
        <v>0.83333333333333337</v>
      </c>
      <c r="DX18" s="365"/>
      <c r="DY18" s="367">
        <v>262.10000000000002</v>
      </c>
      <c r="DZ18" s="365">
        <v>32.020000000000003</v>
      </c>
      <c r="EA18" s="365">
        <v>0.82</v>
      </c>
      <c r="EB18" s="365">
        <v>2.2400000000000002</v>
      </c>
      <c r="EC18" s="357" t="s">
        <v>579</v>
      </c>
      <c r="ED18" s="357" t="s">
        <v>579</v>
      </c>
      <c r="EE18" s="357" t="s">
        <v>587</v>
      </c>
      <c r="EF18" s="357" t="s">
        <v>587</v>
      </c>
      <c r="EG18" s="357" t="s">
        <v>580</v>
      </c>
      <c r="EH18" s="354" t="s">
        <v>581</v>
      </c>
      <c r="EI18" s="365"/>
      <c r="EJ18" s="357">
        <v>2001</v>
      </c>
      <c r="EK18" s="365" t="s">
        <v>753</v>
      </c>
      <c r="EL18" s="367">
        <v>45.9</v>
      </c>
      <c r="EM18" s="365"/>
      <c r="EN18" s="365" t="s">
        <v>754</v>
      </c>
      <c r="EO18" s="367">
        <v>52.7</v>
      </c>
      <c r="EP18" s="376"/>
      <c r="EQ18" s="354" t="s">
        <v>66</v>
      </c>
      <c r="ER18" s="358"/>
    </row>
    <row r="19" spans="1:148" ht="30" customHeight="1">
      <c r="A19" s="2981" t="s">
        <v>1448</v>
      </c>
      <c r="B19" s="354" t="s">
        <v>828</v>
      </c>
      <c r="C19" s="357" t="s">
        <v>829</v>
      </c>
      <c r="D19" s="354" t="s">
        <v>648</v>
      </c>
      <c r="E19" s="357" t="s">
        <v>768</v>
      </c>
      <c r="F19" s="354" t="s">
        <v>830</v>
      </c>
      <c r="G19" s="360">
        <v>1170</v>
      </c>
      <c r="H19" s="359" t="s">
        <v>811</v>
      </c>
      <c r="I19" s="359" t="s">
        <v>797</v>
      </c>
      <c r="J19" s="359">
        <v>1374</v>
      </c>
      <c r="K19" s="359">
        <v>1375</v>
      </c>
      <c r="L19" s="359">
        <v>1243</v>
      </c>
      <c r="M19" s="359" t="s">
        <v>753</v>
      </c>
      <c r="N19" s="359" t="s">
        <v>753</v>
      </c>
      <c r="O19" s="359" t="s">
        <v>753</v>
      </c>
      <c r="P19" s="359" t="s">
        <v>754</v>
      </c>
      <c r="Q19" s="359" t="s">
        <v>753</v>
      </c>
      <c r="R19" s="359" t="s">
        <v>753</v>
      </c>
      <c r="S19" s="359"/>
      <c r="T19" s="361">
        <v>31.11</v>
      </c>
      <c r="U19" s="362" t="s">
        <v>771</v>
      </c>
      <c r="V19" s="363">
        <f t="shared" si="2"/>
        <v>0.86416666666666664</v>
      </c>
      <c r="W19" s="361">
        <v>20.54</v>
      </c>
      <c r="X19" s="362" t="s">
        <v>771</v>
      </c>
      <c r="Y19" s="363">
        <f t="shared" si="3"/>
        <v>0.85583333333333333</v>
      </c>
      <c r="Z19" s="359">
        <v>2001</v>
      </c>
      <c r="AA19" s="361">
        <v>10.19</v>
      </c>
      <c r="AB19" s="359" t="s">
        <v>807</v>
      </c>
      <c r="AC19" s="363">
        <f t="shared" si="0"/>
        <v>0.84916666666666663</v>
      </c>
      <c r="AD19" s="359"/>
      <c r="AE19" s="364">
        <v>344.4</v>
      </c>
      <c r="AF19" s="361">
        <v>0.67</v>
      </c>
      <c r="AG19" s="361">
        <v>1.44</v>
      </c>
      <c r="AH19" s="361">
        <v>13.66</v>
      </c>
      <c r="AI19" s="361">
        <v>43.81</v>
      </c>
      <c r="AJ19" s="361">
        <v>32.89</v>
      </c>
      <c r="AK19" s="361">
        <v>0.56000000000000005</v>
      </c>
      <c r="AL19" s="361">
        <v>1.1000000000000001</v>
      </c>
      <c r="AM19" s="361">
        <v>0.46</v>
      </c>
      <c r="AN19" s="361">
        <v>0.21</v>
      </c>
      <c r="AO19" s="361">
        <v>0.41</v>
      </c>
      <c r="AP19" s="361">
        <v>0.57999999999999996</v>
      </c>
      <c r="AQ19" s="359">
        <v>6</v>
      </c>
      <c r="AR19" s="359">
        <v>6</v>
      </c>
      <c r="AS19" s="359">
        <v>47</v>
      </c>
      <c r="AT19" s="359">
        <v>0</v>
      </c>
      <c r="AU19" s="361">
        <v>10.9</v>
      </c>
      <c r="AV19" s="359" t="s">
        <v>800</v>
      </c>
      <c r="AW19" s="363">
        <f t="shared" si="1"/>
        <v>0.90833333333333333</v>
      </c>
      <c r="AX19" s="359"/>
      <c r="AY19" s="364">
        <v>208.5</v>
      </c>
      <c r="AZ19" s="361">
        <v>0.82</v>
      </c>
      <c r="BA19" s="361">
        <v>1.1399999999999999</v>
      </c>
      <c r="BB19" s="361">
        <v>16.690000000000001</v>
      </c>
      <c r="BC19" s="361">
        <v>36.93</v>
      </c>
      <c r="BD19" s="361">
        <v>23.48</v>
      </c>
      <c r="BE19" s="361">
        <v>2.37</v>
      </c>
      <c r="BF19" s="361">
        <v>1.75</v>
      </c>
      <c r="BG19" s="361">
        <v>0.84</v>
      </c>
      <c r="BH19" s="361">
        <v>0.25</v>
      </c>
      <c r="BI19" s="361">
        <v>0.72</v>
      </c>
      <c r="BJ19" s="361">
        <v>0.28000000000000003</v>
      </c>
      <c r="BK19" s="357" t="s">
        <v>579</v>
      </c>
      <c r="BL19" s="357" t="s">
        <v>579</v>
      </c>
      <c r="BM19" s="359"/>
      <c r="BN19" s="359"/>
      <c r="BO19" s="357" t="s">
        <v>579</v>
      </c>
      <c r="BP19" s="357" t="s">
        <v>579</v>
      </c>
      <c r="BQ19" s="359"/>
      <c r="BR19" s="359"/>
      <c r="BS19" s="357" t="s">
        <v>66</v>
      </c>
      <c r="BT19" s="354" t="s">
        <v>581</v>
      </c>
      <c r="BU19" s="354" t="s">
        <v>581</v>
      </c>
      <c r="BV19" s="357"/>
      <c r="BW19" s="357">
        <v>2001</v>
      </c>
      <c r="BX19" s="365">
        <v>11.28</v>
      </c>
      <c r="BY19" s="357" t="s">
        <v>626</v>
      </c>
      <c r="BZ19" s="366">
        <f t="shared" si="4"/>
        <v>0.94</v>
      </c>
      <c r="CA19" s="366"/>
      <c r="CB19" s="367">
        <v>380.8</v>
      </c>
      <c r="CC19" s="365">
        <v>0.56000000000000005</v>
      </c>
      <c r="CD19" s="365">
        <v>1.5</v>
      </c>
      <c r="CE19" s="365">
        <v>9.32</v>
      </c>
      <c r="CF19" s="365">
        <v>36.28</v>
      </c>
      <c r="CG19" s="365">
        <v>24.41</v>
      </c>
      <c r="CH19" s="365">
        <v>1.75</v>
      </c>
      <c r="CI19" s="365">
        <v>3.75</v>
      </c>
      <c r="CJ19" s="365">
        <v>0.37</v>
      </c>
      <c r="CK19" s="365">
        <v>0.28000000000000003</v>
      </c>
      <c r="CL19" s="365">
        <v>0.55000000000000004</v>
      </c>
      <c r="CM19" s="365">
        <v>0.6</v>
      </c>
      <c r="CN19" s="357">
        <v>43</v>
      </c>
      <c r="CO19" s="357">
        <v>0</v>
      </c>
      <c r="CP19" s="357">
        <v>26</v>
      </c>
      <c r="CQ19" s="357">
        <v>0</v>
      </c>
      <c r="CR19" s="365">
        <v>11.63</v>
      </c>
      <c r="CS19" s="365" t="s">
        <v>626</v>
      </c>
      <c r="CT19" s="366">
        <f t="shared" si="5"/>
        <v>0.96916666666666673</v>
      </c>
      <c r="CU19" s="366"/>
      <c r="CV19" s="367">
        <v>189.3</v>
      </c>
      <c r="CW19" s="365">
        <v>0.87</v>
      </c>
      <c r="CX19" s="365">
        <v>1.34</v>
      </c>
      <c r="CY19" s="365">
        <v>9.9</v>
      </c>
      <c r="CZ19" s="365">
        <v>25.88</v>
      </c>
      <c r="DA19" s="365">
        <v>22.77</v>
      </c>
      <c r="DB19" s="365">
        <v>3.23</v>
      </c>
      <c r="DC19" s="365">
        <v>0.99</v>
      </c>
      <c r="DD19" s="365">
        <v>0.53</v>
      </c>
      <c r="DE19" s="365">
        <v>0.31</v>
      </c>
      <c r="DF19" s="365">
        <v>0.41</v>
      </c>
      <c r="DG19" s="365">
        <v>0.31</v>
      </c>
      <c r="DH19" s="357" t="s">
        <v>579</v>
      </c>
      <c r="DI19" s="357" t="s">
        <v>579</v>
      </c>
      <c r="DJ19" s="365"/>
      <c r="DK19" s="365"/>
      <c r="DL19" s="357" t="s">
        <v>579</v>
      </c>
      <c r="DM19" s="357" t="s">
        <v>579</v>
      </c>
      <c r="DN19" s="365"/>
      <c r="DO19" s="365"/>
      <c r="DP19" s="357" t="s">
        <v>66</v>
      </c>
      <c r="DQ19" s="354" t="s">
        <v>581</v>
      </c>
      <c r="DR19" s="354" t="s">
        <v>581</v>
      </c>
      <c r="DS19" s="357"/>
      <c r="DT19" s="357">
        <v>2001</v>
      </c>
      <c r="DU19" s="365">
        <v>9.64</v>
      </c>
      <c r="DV19" s="365" t="s">
        <v>583</v>
      </c>
      <c r="DW19" s="366">
        <f t="shared" si="6"/>
        <v>0.80333333333333334</v>
      </c>
      <c r="DX19" s="365"/>
      <c r="DY19" s="367">
        <v>223.7</v>
      </c>
      <c r="DZ19" s="365">
        <v>28.41</v>
      </c>
      <c r="EA19" s="365">
        <v>1.56</v>
      </c>
      <c r="EB19" s="365">
        <v>3.51</v>
      </c>
      <c r="EC19" s="357" t="s">
        <v>579</v>
      </c>
      <c r="ED19" s="357" t="s">
        <v>579</v>
      </c>
      <c r="EE19" s="357" t="s">
        <v>580</v>
      </c>
      <c r="EF19" s="357" t="s">
        <v>580</v>
      </c>
      <c r="EG19" s="357" t="s">
        <v>580</v>
      </c>
      <c r="EH19" s="354" t="s">
        <v>581</v>
      </c>
      <c r="EI19" s="365"/>
      <c r="EJ19" s="357">
        <v>2001</v>
      </c>
      <c r="EK19" s="365" t="s">
        <v>753</v>
      </c>
      <c r="EL19" s="367">
        <v>44.7</v>
      </c>
      <c r="EM19" s="368" t="s">
        <v>588</v>
      </c>
      <c r="EN19" s="365" t="s">
        <v>754</v>
      </c>
      <c r="EO19" s="367">
        <v>47.5</v>
      </c>
      <c r="EP19" s="368" t="s">
        <v>588</v>
      </c>
      <c r="EQ19" s="354" t="s">
        <v>66</v>
      </c>
      <c r="ER19" s="369" t="s">
        <v>589</v>
      </c>
    </row>
    <row r="20" spans="1:148" ht="30" customHeight="1">
      <c r="A20" s="2986"/>
      <c r="B20" s="354" t="s">
        <v>831</v>
      </c>
      <c r="C20" s="357" t="s">
        <v>832</v>
      </c>
      <c r="D20" s="354" t="s">
        <v>617</v>
      </c>
      <c r="E20" s="357" t="s">
        <v>768</v>
      </c>
      <c r="F20" s="354" t="s">
        <v>3506</v>
      </c>
      <c r="G20" s="360">
        <v>1270</v>
      </c>
      <c r="H20" s="359" t="s">
        <v>833</v>
      </c>
      <c r="I20" s="359" t="s">
        <v>834</v>
      </c>
      <c r="J20" s="359">
        <v>1474</v>
      </c>
      <c r="K20" s="359">
        <v>1473</v>
      </c>
      <c r="L20" s="359">
        <v>1348</v>
      </c>
      <c r="M20" s="359" t="s">
        <v>753</v>
      </c>
      <c r="N20" s="359" t="s">
        <v>753</v>
      </c>
      <c r="O20" s="359" t="s">
        <v>753</v>
      </c>
      <c r="P20" s="359" t="s">
        <v>754</v>
      </c>
      <c r="Q20" s="359" t="s">
        <v>753</v>
      </c>
      <c r="R20" s="359" t="s">
        <v>753</v>
      </c>
      <c r="S20" s="359"/>
      <c r="T20" s="361">
        <v>26</v>
      </c>
      <c r="U20" s="362" t="s">
        <v>755</v>
      </c>
      <c r="V20" s="363">
        <f t="shared" si="2"/>
        <v>0.72222222222222221</v>
      </c>
      <c r="W20" s="361">
        <v>19.05</v>
      </c>
      <c r="X20" s="362" t="s">
        <v>755</v>
      </c>
      <c r="Y20" s="363">
        <f t="shared" si="3"/>
        <v>0.79375000000000007</v>
      </c>
      <c r="Z20" s="359">
        <v>2001</v>
      </c>
      <c r="AA20" s="361">
        <v>8.6199999999999992</v>
      </c>
      <c r="AB20" s="359" t="s">
        <v>792</v>
      </c>
      <c r="AC20" s="363">
        <f t="shared" si="0"/>
        <v>0.71833333333333327</v>
      </c>
      <c r="AD20" s="359"/>
      <c r="AE20" s="364">
        <v>401</v>
      </c>
      <c r="AF20" s="361">
        <v>0.83</v>
      </c>
      <c r="AG20" s="361">
        <v>1.34</v>
      </c>
      <c r="AH20" s="361">
        <v>24.09</v>
      </c>
      <c r="AI20" s="361">
        <v>45.54</v>
      </c>
      <c r="AJ20" s="361">
        <v>39.56</v>
      </c>
      <c r="AK20" s="361">
        <v>3.35</v>
      </c>
      <c r="AL20" s="361">
        <v>0.79</v>
      </c>
      <c r="AM20" s="361">
        <v>0.78</v>
      </c>
      <c r="AN20" s="361">
        <v>0.38</v>
      </c>
      <c r="AO20" s="361">
        <v>0.31</v>
      </c>
      <c r="AP20" s="361">
        <v>0.37</v>
      </c>
      <c r="AQ20" s="359">
        <v>0</v>
      </c>
      <c r="AR20" s="359">
        <v>22</v>
      </c>
      <c r="AS20" s="359">
        <v>131</v>
      </c>
      <c r="AT20" s="359">
        <v>55</v>
      </c>
      <c r="AU20" s="361">
        <v>9.64</v>
      </c>
      <c r="AV20" s="359" t="s">
        <v>807</v>
      </c>
      <c r="AW20" s="363">
        <f t="shared" si="1"/>
        <v>0.80333333333333334</v>
      </c>
      <c r="AX20" s="359"/>
      <c r="AY20" s="364">
        <v>364.5</v>
      </c>
      <c r="AZ20" s="361">
        <v>0.75</v>
      </c>
      <c r="BA20" s="361">
        <v>1.46</v>
      </c>
      <c r="BB20" s="361">
        <v>30.49</v>
      </c>
      <c r="BC20" s="361">
        <v>45.46</v>
      </c>
      <c r="BD20" s="361">
        <v>34.619999999999997</v>
      </c>
      <c r="BE20" s="361">
        <v>1.54</v>
      </c>
      <c r="BF20" s="361">
        <v>1.25</v>
      </c>
      <c r="BG20" s="361">
        <v>0.74</v>
      </c>
      <c r="BH20" s="361">
        <v>0.34</v>
      </c>
      <c r="BI20" s="361">
        <v>0.64</v>
      </c>
      <c r="BJ20" s="361">
        <v>0.26</v>
      </c>
      <c r="BK20" s="357" t="s">
        <v>579</v>
      </c>
      <c r="BL20" s="357" t="s">
        <v>579</v>
      </c>
      <c r="BM20" s="359"/>
      <c r="BN20" s="359"/>
      <c r="BO20" s="357" t="s">
        <v>579</v>
      </c>
      <c r="BP20" s="357" t="s">
        <v>579</v>
      </c>
      <c r="BQ20" s="359"/>
      <c r="BR20" s="359"/>
      <c r="BS20" s="357" t="s">
        <v>66</v>
      </c>
      <c r="BT20" s="354" t="s">
        <v>581</v>
      </c>
      <c r="BU20" s="354" t="s">
        <v>581</v>
      </c>
      <c r="BV20" s="357"/>
      <c r="BW20" s="357">
        <v>2001</v>
      </c>
      <c r="BX20" s="365">
        <v>7.97</v>
      </c>
      <c r="BY20" s="357" t="s">
        <v>586</v>
      </c>
      <c r="BZ20" s="366">
        <f t="shared" si="4"/>
        <v>0.66416666666666668</v>
      </c>
      <c r="CA20" s="366"/>
      <c r="CB20" s="367">
        <v>447.7</v>
      </c>
      <c r="CC20" s="365">
        <v>0.33</v>
      </c>
      <c r="CD20" s="365">
        <v>1.97</v>
      </c>
      <c r="CE20" s="365">
        <v>18.25</v>
      </c>
      <c r="CF20" s="365">
        <v>47.8</v>
      </c>
      <c r="CG20" s="365">
        <v>33.479999999999997</v>
      </c>
      <c r="CH20" s="365">
        <v>5.9</v>
      </c>
      <c r="CI20" s="365">
        <v>3.18</v>
      </c>
      <c r="CJ20" s="365">
        <v>0.56000000000000005</v>
      </c>
      <c r="CK20" s="365">
        <v>1.26</v>
      </c>
      <c r="CL20" s="365">
        <v>0.39</v>
      </c>
      <c r="CM20" s="365">
        <v>0.72</v>
      </c>
      <c r="CN20" s="357">
        <v>56</v>
      </c>
      <c r="CO20" s="357">
        <v>5</v>
      </c>
      <c r="CP20" s="357">
        <v>168</v>
      </c>
      <c r="CQ20" s="357">
        <v>8</v>
      </c>
      <c r="CR20" s="365">
        <v>11.1</v>
      </c>
      <c r="CS20" s="365" t="s">
        <v>626</v>
      </c>
      <c r="CT20" s="366">
        <f t="shared" si="5"/>
        <v>0.92499999999999993</v>
      </c>
      <c r="CU20" s="366"/>
      <c r="CV20" s="367">
        <v>248.6</v>
      </c>
      <c r="CW20" s="365">
        <v>0.67</v>
      </c>
      <c r="CX20" s="365">
        <v>1.38</v>
      </c>
      <c r="CY20" s="365">
        <v>13.26</v>
      </c>
      <c r="CZ20" s="365">
        <v>33.79</v>
      </c>
      <c r="DA20" s="365">
        <v>24.28</v>
      </c>
      <c r="DB20" s="365">
        <v>2.17</v>
      </c>
      <c r="DC20" s="365">
        <v>1.53</v>
      </c>
      <c r="DD20" s="365">
        <v>0.56000000000000005</v>
      </c>
      <c r="DE20" s="365">
        <v>0.69</v>
      </c>
      <c r="DF20" s="365">
        <v>0.42</v>
      </c>
      <c r="DG20" s="365">
        <v>0.33</v>
      </c>
      <c r="DH20" s="357" t="s">
        <v>579</v>
      </c>
      <c r="DI20" s="357" t="s">
        <v>579</v>
      </c>
      <c r="DJ20" s="365"/>
      <c r="DK20" s="365"/>
      <c r="DL20" s="357" t="s">
        <v>579</v>
      </c>
      <c r="DM20" s="357" t="s">
        <v>579</v>
      </c>
      <c r="DN20" s="365"/>
      <c r="DO20" s="365"/>
      <c r="DP20" s="357" t="s">
        <v>66</v>
      </c>
      <c r="DQ20" s="354" t="s">
        <v>581</v>
      </c>
      <c r="DR20" s="354" t="s">
        <v>581</v>
      </c>
      <c r="DS20" s="357"/>
      <c r="DT20" s="357">
        <v>2001</v>
      </c>
      <c r="DU20" s="365">
        <v>9.42</v>
      </c>
      <c r="DV20" s="365" t="s">
        <v>583</v>
      </c>
      <c r="DW20" s="366">
        <f t="shared" si="6"/>
        <v>0.78500000000000003</v>
      </c>
      <c r="DX20" s="365"/>
      <c r="DY20" s="367">
        <v>357.1</v>
      </c>
      <c r="DZ20" s="365">
        <v>32.85</v>
      </c>
      <c r="EA20" s="365">
        <v>1.22</v>
      </c>
      <c r="EB20" s="365">
        <v>3.18</v>
      </c>
      <c r="EC20" s="357" t="s">
        <v>579</v>
      </c>
      <c r="ED20" s="357" t="s">
        <v>579</v>
      </c>
      <c r="EE20" s="357" t="s">
        <v>587</v>
      </c>
      <c r="EF20" s="357" t="s">
        <v>587</v>
      </c>
      <c r="EG20" s="357" t="s">
        <v>580</v>
      </c>
      <c r="EH20" s="354" t="s">
        <v>581</v>
      </c>
      <c r="EI20" s="365"/>
      <c r="EJ20" s="357">
        <v>2001</v>
      </c>
      <c r="EK20" s="365" t="s">
        <v>753</v>
      </c>
      <c r="EL20" s="367">
        <v>41.8</v>
      </c>
      <c r="EM20" s="368" t="s">
        <v>588</v>
      </c>
      <c r="EN20" s="365" t="s">
        <v>754</v>
      </c>
      <c r="EO20" s="367">
        <v>43.9</v>
      </c>
      <c r="EP20" s="368" t="s">
        <v>588</v>
      </c>
      <c r="EQ20" s="354" t="s">
        <v>66</v>
      </c>
      <c r="ER20" s="369" t="s">
        <v>589</v>
      </c>
    </row>
    <row r="21" spans="1:148" ht="30" customHeight="1">
      <c r="A21" s="2986"/>
      <c r="B21" s="354" t="s">
        <v>835</v>
      </c>
      <c r="C21" s="357" t="s">
        <v>836</v>
      </c>
      <c r="D21" s="354" t="s">
        <v>638</v>
      </c>
      <c r="E21" s="357" t="s">
        <v>837</v>
      </c>
      <c r="F21" s="354" t="s">
        <v>3497</v>
      </c>
      <c r="G21" s="360">
        <v>1330</v>
      </c>
      <c r="H21" s="359" t="s">
        <v>838</v>
      </c>
      <c r="I21" s="359" t="s">
        <v>839</v>
      </c>
      <c r="J21" s="359">
        <v>1591</v>
      </c>
      <c r="K21" s="359">
        <v>1590</v>
      </c>
      <c r="L21" s="359">
        <v>1465</v>
      </c>
      <c r="M21" s="359" t="s">
        <v>753</v>
      </c>
      <c r="N21" s="359" t="s">
        <v>753</v>
      </c>
      <c r="O21" s="359" t="s">
        <v>753</v>
      </c>
      <c r="P21" s="359" t="s">
        <v>754</v>
      </c>
      <c r="Q21" s="359" t="s">
        <v>753</v>
      </c>
      <c r="R21" s="359" t="s">
        <v>753</v>
      </c>
      <c r="S21" s="359"/>
      <c r="T21" s="361">
        <v>31.15</v>
      </c>
      <c r="U21" s="362" t="s">
        <v>771</v>
      </c>
      <c r="V21" s="363">
        <f t="shared" si="2"/>
        <v>0.8652777777777777</v>
      </c>
      <c r="W21" s="361">
        <v>20.46</v>
      </c>
      <c r="X21" s="362" t="s">
        <v>771</v>
      </c>
      <c r="Y21" s="363">
        <v>0.85199999999999998</v>
      </c>
      <c r="Z21" s="359">
        <v>2001</v>
      </c>
      <c r="AA21" s="361">
        <v>9.3000000000000007</v>
      </c>
      <c r="AB21" s="359" t="s">
        <v>807</v>
      </c>
      <c r="AC21" s="363">
        <f t="shared" si="0"/>
        <v>0.77500000000000002</v>
      </c>
      <c r="AD21" s="359"/>
      <c r="AE21" s="364">
        <v>487.5</v>
      </c>
      <c r="AF21" s="361">
        <v>0.66</v>
      </c>
      <c r="AG21" s="361">
        <v>1.24</v>
      </c>
      <c r="AH21" s="361">
        <v>13.46</v>
      </c>
      <c r="AI21" s="361">
        <v>48.28</v>
      </c>
      <c r="AJ21" s="361">
        <v>32.229999999999997</v>
      </c>
      <c r="AK21" s="361">
        <v>2.4</v>
      </c>
      <c r="AL21" s="361">
        <v>4.1100000000000003</v>
      </c>
      <c r="AM21" s="361">
        <v>0.8</v>
      </c>
      <c r="AN21" s="361">
        <v>0.34</v>
      </c>
      <c r="AO21" s="361">
        <v>0.73</v>
      </c>
      <c r="AP21" s="361">
        <v>0.71</v>
      </c>
      <c r="AQ21" s="359">
        <v>0</v>
      </c>
      <c r="AR21" s="359">
        <v>10</v>
      </c>
      <c r="AS21" s="359">
        <v>117</v>
      </c>
      <c r="AT21" s="359">
        <v>4</v>
      </c>
      <c r="AU21" s="361">
        <v>8.4600000000000009</v>
      </c>
      <c r="AV21" s="359" t="s">
        <v>786</v>
      </c>
      <c r="AW21" s="363">
        <f t="shared" si="1"/>
        <v>0.70500000000000007</v>
      </c>
      <c r="AX21" s="359"/>
      <c r="AY21" s="364">
        <v>297.3</v>
      </c>
      <c r="AZ21" s="361">
        <v>0.99</v>
      </c>
      <c r="BA21" s="361">
        <v>1.51</v>
      </c>
      <c r="BB21" s="361">
        <v>49.14</v>
      </c>
      <c r="BC21" s="361">
        <v>54.68</v>
      </c>
      <c r="BD21" s="361">
        <v>27.67</v>
      </c>
      <c r="BE21" s="361">
        <v>2.69</v>
      </c>
      <c r="BF21" s="361">
        <v>2.0299999999999998</v>
      </c>
      <c r="BG21" s="361">
        <v>0.42</v>
      </c>
      <c r="BH21" s="361">
        <v>0.28000000000000003</v>
      </c>
      <c r="BI21" s="361">
        <v>0.55000000000000004</v>
      </c>
      <c r="BJ21" s="361">
        <v>0.47</v>
      </c>
      <c r="BK21" s="357" t="s">
        <v>579</v>
      </c>
      <c r="BL21" s="357" t="s">
        <v>579</v>
      </c>
      <c r="BM21" s="359"/>
      <c r="BN21" s="359"/>
      <c r="BO21" s="357" t="s">
        <v>579</v>
      </c>
      <c r="BP21" s="357" t="s">
        <v>579</v>
      </c>
      <c r="BQ21" s="359"/>
      <c r="BR21" s="359"/>
      <c r="BS21" s="357" t="s">
        <v>66</v>
      </c>
      <c r="BT21" s="354" t="s">
        <v>581</v>
      </c>
      <c r="BU21" s="354" t="s">
        <v>581</v>
      </c>
      <c r="BV21" s="357"/>
      <c r="BW21" s="357">
        <v>2001</v>
      </c>
      <c r="BX21" s="365">
        <v>9.86</v>
      </c>
      <c r="BY21" s="357" t="s">
        <v>583</v>
      </c>
      <c r="BZ21" s="366">
        <f t="shared" si="4"/>
        <v>0.82166666666666666</v>
      </c>
      <c r="CA21" s="366"/>
      <c r="CB21" s="367">
        <v>449.9</v>
      </c>
      <c r="CC21" s="365">
        <v>0.44</v>
      </c>
      <c r="CD21" s="365">
        <v>1.65</v>
      </c>
      <c r="CE21" s="365">
        <v>12.34</v>
      </c>
      <c r="CF21" s="365">
        <v>40.880000000000003</v>
      </c>
      <c r="CG21" s="365">
        <v>25.01</v>
      </c>
      <c r="CH21" s="365">
        <v>2</v>
      </c>
      <c r="CI21" s="365">
        <v>1.17</v>
      </c>
      <c r="CJ21" s="365">
        <v>0.34</v>
      </c>
      <c r="CK21" s="365">
        <v>0.4</v>
      </c>
      <c r="CL21" s="365">
        <v>0.67</v>
      </c>
      <c r="CM21" s="365">
        <v>0.9</v>
      </c>
      <c r="CN21" s="357">
        <v>20</v>
      </c>
      <c r="CO21" s="357">
        <v>39</v>
      </c>
      <c r="CP21" s="357">
        <v>169</v>
      </c>
      <c r="CQ21" s="357">
        <v>0</v>
      </c>
      <c r="CR21" s="365">
        <v>11.86</v>
      </c>
      <c r="CS21" s="365" t="s">
        <v>626</v>
      </c>
      <c r="CT21" s="366">
        <f t="shared" si="5"/>
        <v>0.98833333333333329</v>
      </c>
      <c r="CU21" s="366"/>
      <c r="CV21" s="367">
        <v>255.5</v>
      </c>
      <c r="CW21" s="365">
        <v>0.52</v>
      </c>
      <c r="CX21" s="365">
        <v>1.02</v>
      </c>
      <c r="CY21" s="365">
        <v>20.76</v>
      </c>
      <c r="CZ21" s="365">
        <v>34.229999999999997</v>
      </c>
      <c r="DA21" s="365">
        <v>23.05</v>
      </c>
      <c r="DB21" s="365">
        <v>1.78</v>
      </c>
      <c r="DC21" s="365">
        <v>1.1399999999999999</v>
      </c>
      <c r="DD21" s="365">
        <v>0.27</v>
      </c>
      <c r="DE21" s="365">
        <v>0.22</v>
      </c>
      <c r="DF21" s="365">
        <v>0.34</v>
      </c>
      <c r="DG21" s="365">
        <v>0.27</v>
      </c>
      <c r="DH21" s="357" t="s">
        <v>579</v>
      </c>
      <c r="DI21" s="357" t="s">
        <v>579</v>
      </c>
      <c r="DJ21" s="365"/>
      <c r="DK21" s="365"/>
      <c r="DL21" s="357" t="s">
        <v>579</v>
      </c>
      <c r="DM21" s="357" t="s">
        <v>579</v>
      </c>
      <c r="DN21" s="365"/>
      <c r="DO21" s="365"/>
      <c r="DP21" s="357" t="s">
        <v>66</v>
      </c>
      <c r="DQ21" s="354" t="s">
        <v>581</v>
      </c>
      <c r="DR21" s="354" t="s">
        <v>581</v>
      </c>
      <c r="DS21" s="357"/>
      <c r="DT21" s="357">
        <v>2001</v>
      </c>
      <c r="DU21" s="365">
        <v>12</v>
      </c>
      <c r="DV21" s="365" t="s">
        <v>626</v>
      </c>
      <c r="DW21" s="366">
        <f t="shared" si="6"/>
        <v>1</v>
      </c>
      <c r="DX21" s="365"/>
      <c r="DY21" s="367">
        <v>118.9</v>
      </c>
      <c r="DZ21" s="365">
        <v>19.28</v>
      </c>
      <c r="EA21" s="365">
        <v>0.98</v>
      </c>
      <c r="EB21" s="365">
        <v>1.68</v>
      </c>
      <c r="EC21" s="357" t="s">
        <v>579</v>
      </c>
      <c r="ED21" s="357" t="s">
        <v>579</v>
      </c>
      <c r="EE21" s="357" t="s">
        <v>580</v>
      </c>
      <c r="EF21" s="357" t="s">
        <v>580</v>
      </c>
      <c r="EG21" s="357" t="s">
        <v>580</v>
      </c>
      <c r="EH21" s="354" t="s">
        <v>581</v>
      </c>
      <c r="EI21" s="365"/>
      <c r="EJ21" s="357">
        <v>2001</v>
      </c>
      <c r="EK21" s="365" t="s">
        <v>753</v>
      </c>
      <c r="EL21" s="367">
        <v>48.1</v>
      </c>
      <c r="EM21" s="365"/>
      <c r="EN21" s="365" t="s">
        <v>754</v>
      </c>
      <c r="EO21" s="367">
        <v>56.6</v>
      </c>
      <c r="EP21" s="376"/>
      <c r="EQ21" s="354" t="s">
        <v>66</v>
      </c>
      <c r="ER21" s="358"/>
    </row>
    <row r="22" spans="1:148" ht="30" customHeight="1">
      <c r="A22" s="2986"/>
      <c r="B22" s="354" t="s">
        <v>840</v>
      </c>
      <c r="C22" s="357" t="s">
        <v>841</v>
      </c>
      <c r="D22" s="354" t="s">
        <v>648</v>
      </c>
      <c r="E22" s="357" t="s">
        <v>768</v>
      </c>
      <c r="F22" s="354" t="s">
        <v>842</v>
      </c>
      <c r="G22" s="360">
        <v>1360</v>
      </c>
      <c r="H22" s="359" t="s">
        <v>843</v>
      </c>
      <c r="I22" s="359" t="s">
        <v>844</v>
      </c>
      <c r="J22" s="359">
        <v>1578</v>
      </c>
      <c r="K22" s="359">
        <v>1580</v>
      </c>
      <c r="L22" s="359">
        <v>1454</v>
      </c>
      <c r="M22" s="359" t="s">
        <v>753</v>
      </c>
      <c r="N22" s="359" t="s">
        <v>753</v>
      </c>
      <c r="O22" s="359" t="s">
        <v>753</v>
      </c>
      <c r="P22" s="359" t="s">
        <v>754</v>
      </c>
      <c r="Q22" s="359" t="s">
        <v>753</v>
      </c>
      <c r="R22" s="359" t="s">
        <v>753</v>
      </c>
      <c r="S22" s="359"/>
      <c r="T22" s="361">
        <v>25.51</v>
      </c>
      <c r="U22" s="362" t="s">
        <v>755</v>
      </c>
      <c r="V22" s="363">
        <f t="shared" si="2"/>
        <v>0.70861111111111119</v>
      </c>
      <c r="W22" s="361">
        <v>19.55</v>
      </c>
      <c r="X22" s="362" t="s">
        <v>771</v>
      </c>
      <c r="Y22" s="363">
        <v>0.81399999999999995</v>
      </c>
      <c r="Z22" s="359">
        <v>2001</v>
      </c>
      <c r="AA22" s="361">
        <v>7.4</v>
      </c>
      <c r="AB22" s="359" t="s">
        <v>798</v>
      </c>
      <c r="AC22" s="363">
        <f t="shared" si="0"/>
        <v>0.6166666666666667</v>
      </c>
      <c r="AD22" s="359"/>
      <c r="AE22" s="364">
        <v>522.20000000000005</v>
      </c>
      <c r="AF22" s="361">
        <v>0.41</v>
      </c>
      <c r="AG22" s="361">
        <v>1.51</v>
      </c>
      <c r="AH22" s="361">
        <v>16.46</v>
      </c>
      <c r="AI22" s="361">
        <v>43.26</v>
      </c>
      <c r="AJ22" s="361">
        <v>37.32</v>
      </c>
      <c r="AK22" s="361">
        <v>0.32</v>
      </c>
      <c r="AL22" s="361">
        <v>0.55000000000000004</v>
      </c>
      <c r="AM22" s="361">
        <v>0.66</v>
      </c>
      <c r="AN22" s="361">
        <v>0.34</v>
      </c>
      <c r="AO22" s="361">
        <v>1.1000000000000001</v>
      </c>
      <c r="AP22" s="361">
        <v>0.66</v>
      </c>
      <c r="AQ22" s="359">
        <v>14</v>
      </c>
      <c r="AR22" s="359">
        <v>88</v>
      </c>
      <c r="AS22" s="359">
        <v>123</v>
      </c>
      <c r="AT22" s="359">
        <v>5</v>
      </c>
      <c r="AU22" s="361">
        <v>9.89</v>
      </c>
      <c r="AV22" s="359" t="s">
        <v>807</v>
      </c>
      <c r="AW22" s="363">
        <f t="shared" si="1"/>
        <v>0.82416666666666671</v>
      </c>
      <c r="AX22" s="359"/>
      <c r="AY22" s="364">
        <v>519</v>
      </c>
      <c r="AZ22" s="361">
        <v>0.73</v>
      </c>
      <c r="BA22" s="361">
        <v>2.2200000000000002</v>
      </c>
      <c r="BB22" s="361">
        <v>23.49</v>
      </c>
      <c r="BC22" s="361">
        <v>44.81</v>
      </c>
      <c r="BD22" s="361">
        <v>31.3</v>
      </c>
      <c r="BE22" s="361">
        <v>2.68</v>
      </c>
      <c r="BF22" s="361">
        <v>0.87</v>
      </c>
      <c r="BG22" s="361">
        <v>0.83</v>
      </c>
      <c r="BH22" s="361">
        <v>0.33</v>
      </c>
      <c r="BI22" s="361">
        <v>0.65</v>
      </c>
      <c r="BJ22" s="361">
        <v>0.28999999999999998</v>
      </c>
      <c r="BK22" s="357" t="s">
        <v>579</v>
      </c>
      <c r="BL22" s="357" t="s">
        <v>579</v>
      </c>
      <c r="BM22" s="359"/>
      <c r="BN22" s="359"/>
      <c r="BO22" s="357" t="s">
        <v>579</v>
      </c>
      <c r="BP22" s="357" t="s">
        <v>579</v>
      </c>
      <c r="BQ22" s="359"/>
      <c r="BR22" s="359"/>
      <c r="BS22" s="357" t="s">
        <v>66</v>
      </c>
      <c r="BT22" s="354" t="s">
        <v>581</v>
      </c>
      <c r="BU22" s="354" t="s">
        <v>581</v>
      </c>
      <c r="BV22" s="357"/>
      <c r="BW22" s="357">
        <v>2001</v>
      </c>
      <c r="BX22" s="365">
        <v>8.4499999999999993</v>
      </c>
      <c r="BY22" s="357" t="s">
        <v>586</v>
      </c>
      <c r="BZ22" s="366">
        <f t="shared" si="4"/>
        <v>0.70416666666666661</v>
      </c>
      <c r="CA22" s="366"/>
      <c r="CB22" s="367">
        <v>450.4</v>
      </c>
      <c r="CC22" s="365">
        <v>0.34</v>
      </c>
      <c r="CD22" s="365">
        <v>1.8</v>
      </c>
      <c r="CE22" s="365">
        <v>33.01</v>
      </c>
      <c r="CF22" s="365">
        <v>44.18</v>
      </c>
      <c r="CG22" s="365">
        <v>26.12</v>
      </c>
      <c r="CH22" s="365">
        <v>1.26</v>
      </c>
      <c r="CI22" s="365">
        <v>2.0099999999999998</v>
      </c>
      <c r="CJ22" s="365">
        <v>0.41</v>
      </c>
      <c r="CK22" s="365">
        <v>0.87</v>
      </c>
      <c r="CL22" s="365">
        <v>0.43</v>
      </c>
      <c r="CM22" s="365">
        <v>0.42</v>
      </c>
      <c r="CN22" s="357">
        <v>52</v>
      </c>
      <c r="CO22" s="357">
        <v>83</v>
      </c>
      <c r="CP22" s="357">
        <v>220</v>
      </c>
      <c r="CQ22" s="357">
        <v>14</v>
      </c>
      <c r="CR22" s="365">
        <v>11.01</v>
      </c>
      <c r="CS22" s="365" t="s">
        <v>626</v>
      </c>
      <c r="CT22" s="366">
        <f t="shared" si="5"/>
        <v>0.91749999999999998</v>
      </c>
      <c r="CU22" s="366"/>
      <c r="CV22" s="367">
        <v>384.9</v>
      </c>
      <c r="CW22" s="365">
        <v>0.67</v>
      </c>
      <c r="CX22" s="365">
        <v>1.59</v>
      </c>
      <c r="CY22" s="365">
        <v>12.29</v>
      </c>
      <c r="CZ22" s="365">
        <v>36.909999999999997</v>
      </c>
      <c r="DA22" s="365">
        <v>29.52</v>
      </c>
      <c r="DB22" s="365">
        <v>2.68</v>
      </c>
      <c r="DC22" s="365">
        <v>0.26</v>
      </c>
      <c r="DD22" s="365">
        <v>0.31</v>
      </c>
      <c r="DE22" s="365">
        <v>0.11</v>
      </c>
      <c r="DF22" s="365">
        <v>0.25</v>
      </c>
      <c r="DG22" s="365">
        <v>0.24</v>
      </c>
      <c r="DH22" s="357" t="s">
        <v>584</v>
      </c>
      <c r="DI22" s="357" t="s">
        <v>579</v>
      </c>
      <c r="DJ22" s="365" t="s">
        <v>587</v>
      </c>
      <c r="DK22" s="365"/>
      <c r="DL22" s="357" t="s">
        <v>579</v>
      </c>
      <c r="DM22" s="357" t="s">
        <v>579</v>
      </c>
      <c r="DN22" s="365" t="s">
        <v>587</v>
      </c>
      <c r="DO22" s="365"/>
      <c r="DP22" s="357" t="s">
        <v>66</v>
      </c>
      <c r="DQ22" s="354" t="s">
        <v>581</v>
      </c>
      <c r="DR22" s="354" t="s">
        <v>581</v>
      </c>
      <c r="DS22" s="357"/>
      <c r="DT22" s="357">
        <v>2001</v>
      </c>
      <c r="DU22" s="365">
        <v>9.66</v>
      </c>
      <c r="DV22" s="365" t="s">
        <v>583</v>
      </c>
      <c r="DW22" s="366">
        <f t="shared" si="6"/>
        <v>0.80500000000000005</v>
      </c>
      <c r="DX22" s="365"/>
      <c r="DY22" s="367">
        <v>177.8</v>
      </c>
      <c r="DZ22" s="365">
        <v>25.89</v>
      </c>
      <c r="EA22" s="365">
        <v>2.17</v>
      </c>
      <c r="EB22" s="365">
        <v>2.44</v>
      </c>
      <c r="EC22" s="357" t="s">
        <v>579</v>
      </c>
      <c r="ED22" s="357" t="s">
        <v>579</v>
      </c>
      <c r="EE22" s="357" t="s">
        <v>587</v>
      </c>
      <c r="EF22" s="357" t="s">
        <v>587</v>
      </c>
      <c r="EG22" s="357" t="s">
        <v>580</v>
      </c>
      <c r="EH22" s="354" t="s">
        <v>581</v>
      </c>
      <c r="EI22" s="365"/>
      <c r="EJ22" s="357">
        <v>2001</v>
      </c>
      <c r="EK22" s="365" t="s">
        <v>753</v>
      </c>
      <c r="EL22" s="367">
        <v>41.7</v>
      </c>
      <c r="EM22" s="368" t="s">
        <v>588</v>
      </c>
      <c r="EN22" s="365" t="s">
        <v>754</v>
      </c>
      <c r="EO22" s="367">
        <v>44.4</v>
      </c>
      <c r="EP22" s="368" t="s">
        <v>588</v>
      </c>
      <c r="EQ22" s="354" t="s">
        <v>66</v>
      </c>
      <c r="ER22" s="369" t="s">
        <v>589</v>
      </c>
    </row>
    <row r="23" spans="1:148" ht="30" customHeight="1">
      <c r="A23" s="2986"/>
      <c r="B23" s="354" t="s">
        <v>845</v>
      </c>
      <c r="C23" s="357" t="s">
        <v>814</v>
      </c>
      <c r="D23" s="354" t="s">
        <v>648</v>
      </c>
      <c r="E23" s="357" t="s">
        <v>803</v>
      </c>
      <c r="F23" s="354" t="s">
        <v>846</v>
      </c>
      <c r="G23" s="360">
        <v>1400</v>
      </c>
      <c r="H23" s="359" t="s">
        <v>847</v>
      </c>
      <c r="I23" s="359" t="s">
        <v>848</v>
      </c>
      <c r="J23" s="359">
        <v>1630</v>
      </c>
      <c r="K23" s="359">
        <v>1628</v>
      </c>
      <c r="L23" s="359">
        <v>1503</v>
      </c>
      <c r="M23" s="359" t="s">
        <v>753</v>
      </c>
      <c r="N23" s="359" t="s">
        <v>753</v>
      </c>
      <c r="O23" s="359" t="s">
        <v>753</v>
      </c>
      <c r="P23" s="359" t="s">
        <v>754</v>
      </c>
      <c r="Q23" s="359" t="s">
        <v>753</v>
      </c>
      <c r="R23" s="359" t="s">
        <v>753</v>
      </c>
      <c r="S23" s="359"/>
      <c r="T23" s="361">
        <v>29.01</v>
      </c>
      <c r="U23" s="362" t="s">
        <v>771</v>
      </c>
      <c r="V23" s="363">
        <f t="shared" si="2"/>
        <v>0.8058333333333334</v>
      </c>
      <c r="W23" s="361">
        <v>20.260000000000002</v>
      </c>
      <c r="X23" s="362" t="s">
        <v>771</v>
      </c>
      <c r="Y23" s="363">
        <f t="shared" si="3"/>
        <v>0.84416666666666673</v>
      </c>
      <c r="Z23" s="359">
        <v>2001</v>
      </c>
      <c r="AA23" s="361">
        <v>8.36</v>
      </c>
      <c r="AB23" s="359" t="s">
        <v>792</v>
      </c>
      <c r="AC23" s="363">
        <f t="shared" si="0"/>
        <v>0.69666666666666666</v>
      </c>
      <c r="AD23" s="359"/>
      <c r="AE23" s="364">
        <v>387.4</v>
      </c>
      <c r="AF23" s="361">
        <v>0.7</v>
      </c>
      <c r="AG23" s="361">
        <v>1.79</v>
      </c>
      <c r="AH23" s="361">
        <v>23.33</v>
      </c>
      <c r="AI23" s="361">
        <v>46.91</v>
      </c>
      <c r="AJ23" s="361">
        <v>31.95</v>
      </c>
      <c r="AK23" s="361">
        <v>0.6</v>
      </c>
      <c r="AL23" s="361">
        <v>1.95</v>
      </c>
      <c r="AM23" s="361">
        <v>0.73</v>
      </c>
      <c r="AN23" s="361">
        <v>0.53</v>
      </c>
      <c r="AO23" s="361">
        <v>0.74</v>
      </c>
      <c r="AP23" s="361">
        <v>0.9</v>
      </c>
      <c r="AQ23" s="359">
        <v>40</v>
      </c>
      <c r="AR23" s="359">
        <v>99</v>
      </c>
      <c r="AS23" s="359">
        <v>121</v>
      </c>
      <c r="AT23" s="359">
        <v>0</v>
      </c>
      <c r="AU23" s="361">
        <v>8.5</v>
      </c>
      <c r="AV23" s="359" t="s">
        <v>786</v>
      </c>
      <c r="AW23" s="363">
        <f t="shared" si="1"/>
        <v>0.70833333333333337</v>
      </c>
      <c r="AX23" s="359"/>
      <c r="AY23" s="364">
        <v>365.7</v>
      </c>
      <c r="AZ23" s="361">
        <v>0.81</v>
      </c>
      <c r="BA23" s="361">
        <v>1.38</v>
      </c>
      <c r="BB23" s="361">
        <v>28.04</v>
      </c>
      <c r="BC23" s="361">
        <v>41.46</v>
      </c>
      <c r="BD23" s="361">
        <v>35.270000000000003</v>
      </c>
      <c r="BE23" s="361">
        <v>1.89</v>
      </c>
      <c r="BF23" s="361">
        <v>1.05</v>
      </c>
      <c r="BG23" s="361">
        <v>1.25</v>
      </c>
      <c r="BH23" s="361">
        <v>0.72</v>
      </c>
      <c r="BI23" s="361">
        <v>0.6</v>
      </c>
      <c r="BJ23" s="361">
        <v>0.39</v>
      </c>
      <c r="BK23" s="357" t="s">
        <v>579</v>
      </c>
      <c r="BL23" s="357" t="s">
        <v>579</v>
      </c>
      <c r="BM23" s="359"/>
      <c r="BN23" s="359"/>
      <c r="BO23" s="357" t="s">
        <v>579</v>
      </c>
      <c r="BP23" s="357" t="s">
        <v>579</v>
      </c>
      <c r="BQ23" s="359"/>
      <c r="BR23" s="359"/>
      <c r="BS23" s="357" t="s">
        <v>66</v>
      </c>
      <c r="BT23" s="354" t="s">
        <v>581</v>
      </c>
      <c r="BU23" s="354" t="s">
        <v>581</v>
      </c>
      <c r="BV23" s="357"/>
      <c r="BW23" s="357">
        <v>2001</v>
      </c>
      <c r="BX23" s="365">
        <v>8.89</v>
      </c>
      <c r="BY23" s="357" t="s">
        <v>586</v>
      </c>
      <c r="BZ23" s="366">
        <f t="shared" si="4"/>
        <v>0.74083333333333334</v>
      </c>
      <c r="CA23" s="366"/>
      <c r="CB23" s="367">
        <v>212.9</v>
      </c>
      <c r="CC23" s="365">
        <v>0.52</v>
      </c>
      <c r="CD23" s="365">
        <v>1.33</v>
      </c>
      <c r="CE23" s="365">
        <v>32.07</v>
      </c>
      <c r="CF23" s="365">
        <v>44.04</v>
      </c>
      <c r="CG23" s="365">
        <v>24.17</v>
      </c>
      <c r="CH23" s="365">
        <v>1.84</v>
      </c>
      <c r="CI23" s="365">
        <v>5.83</v>
      </c>
      <c r="CJ23" s="365">
        <v>0.48</v>
      </c>
      <c r="CK23" s="365">
        <v>0.33</v>
      </c>
      <c r="CL23" s="365">
        <v>0.49</v>
      </c>
      <c r="CM23" s="365">
        <v>0.52</v>
      </c>
      <c r="CN23" s="357">
        <v>59</v>
      </c>
      <c r="CO23" s="357">
        <v>97</v>
      </c>
      <c r="CP23" s="357">
        <v>208</v>
      </c>
      <c r="CQ23" s="357">
        <v>0</v>
      </c>
      <c r="CR23" s="365">
        <v>10.86</v>
      </c>
      <c r="CS23" s="365" t="s">
        <v>626</v>
      </c>
      <c r="CT23" s="366">
        <f t="shared" si="5"/>
        <v>0.90499999999999992</v>
      </c>
      <c r="CU23" s="366"/>
      <c r="CV23" s="367">
        <v>106.2</v>
      </c>
      <c r="CW23" s="365">
        <v>0.71</v>
      </c>
      <c r="CX23" s="365">
        <v>0.79</v>
      </c>
      <c r="CY23" s="365">
        <v>19.329999999999998</v>
      </c>
      <c r="CZ23" s="365">
        <v>32.39</v>
      </c>
      <c r="DA23" s="365">
        <v>29.72</v>
      </c>
      <c r="DB23" s="365">
        <v>3.55</v>
      </c>
      <c r="DC23" s="365">
        <v>1.21</v>
      </c>
      <c r="DD23" s="365">
        <v>0.46</v>
      </c>
      <c r="DE23" s="365">
        <v>0.28999999999999998</v>
      </c>
      <c r="DF23" s="365">
        <v>0.28000000000000003</v>
      </c>
      <c r="DG23" s="365">
        <v>0.28999999999999998</v>
      </c>
      <c r="DH23" s="357" t="s">
        <v>579</v>
      </c>
      <c r="DI23" s="357" t="s">
        <v>579</v>
      </c>
      <c r="DJ23" s="365"/>
      <c r="DK23" s="365"/>
      <c r="DL23" s="357" t="s">
        <v>579</v>
      </c>
      <c r="DM23" s="357" t="s">
        <v>579</v>
      </c>
      <c r="DN23" s="365"/>
      <c r="DO23" s="365"/>
      <c r="DP23" s="357" t="s">
        <v>66</v>
      </c>
      <c r="DQ23" s="354" t="s">
        <v>581</v>
      </c>
      <c r="DR23" s="354" t="s">
        <v>581</v>
      </c>
      <c r="DS23" s="357"/>
      <c r="DT23" s="357">
        <v>2001</v>
      </c>
      <c r="DU23" s="365">
        <v>11.76</v>
      </c>
      <c r="DV23" s="365" t="s">
        <v>626</v>
      </c>
      <c r="DW23" s="366">
        <f t="shared" si="6"/>
        <v>0.98</v>
      </c>
      <c r="DX23" s="365"/>
      <c r="DY23" s="367">
        <v>117.7</v>
      </c>
      <c r="DZ23" s="365">
        <v>4.8499999999999996</v>
      </c>
      <c r="EA23" s="365">
        <v>1.18</v>
      </c>
      <c r="EB23" s="365">
        <v>1.17</v>
      </c>
      <c r="EC23" s="357" t="s">
        <v>579</v>
      </c>
      <c r="ED23" s="357" t="s">
        <v>579</v>
      </c>
      <c r="EE23" s="357" t="s">
        <v>580</v>
      </c>
      <c r="EF23" s="357" t="s">
        <v>580</v>
      </c>
      <c r="EG23" s="357" t="s">
        <v>580</v>
      </c>
      <c r="EH23" s="354" t="s">
        <v>581</v>
      </c>
      <c r="EI23" s="365" t="s">
        <v>614</v>
      </c>
      <c r="EJ23" s="357">
        <v>2001</v>
      </c>
      <c r="EK23" s="365" t="s">
        <v>753</v>
      </c>
      <c r="EL23" s="367">
        <v>47.2</v>
      </c>
      <c r="EM23" s="365"/>
      <c r="EN23" s="365" t="s">
        <v>754</v>
      </c>
      <c r="EO23" s="367">
        <v>54.4</v>
      </c>
      <c r="EP23" s="368"/>
      <c r="EQ23" s="354" t="s">
        <v>66</v>
      </c>
      <c r="ER23" s="369"/>
    </row>
    <row r="24" spans="1:148" ht="30" customHeight="1">
      <c r="A24" s="2986"/>
      <c r="B24" s="354" t="s">
        <v>849</v>
      </c>
      <c r="C24" s="357" t="s">
        <v>850</v>
      </c>
      <c r="D24" s="354" t="s">
        <v>602</v>
      </c>
      <c r="E24" s="357" t="s">
        <v>780</v>
      </c>
      <c r="F24" s="354" t="s">
        <v>851</v>
      </c>
      <c r="G24" s="360">
        <v>1460</v>
      </c>
      <c r="H24" s="359" t="s">
        <v>852</v>
      </c>
      <c r="I24" s="359" t="s">
        <v>853</v>
      </c>
      <c r="J24" s="359">
        <v>1677</v>
      </c>
      <c r="K24" s="359">
        <v>1677</v>
      </c>
      <c r="L24" s="359">
        <v>1551</v>
      </c>
      <c r="M24" s="359" t="s">
        <v>753</v>
      </c>
      <c r="N24" s="359" t="s">
        <v>753</v>
      </c>
      <c r="O24" s="359" t="s">
        <v>753</v>
      </c>
      <c r="P24" s="359" t="s">
        <v>754</v>
      </c>
      <c r="Q24" s="359" t="s">
        <v>753</v>
      </c>
      <c r="R24" s="359" t="s">
        <v>753</v>
      </c>
      <c r="S24" s="359"/>
      <c r="T24" s="361">
        <v>31.06</v>
      </c>
      <c r="U24" s="362" t="s">
        <v>771</v>
      </c>
      <c r="V24" s="363">
        <f t="shared" si="2"/>
        <v>0.86277777777777775</v>
      </c>
      <c r="W24" s="361">
        <v>22.44</v>
      </c>
      <c r="X24" s="362" t="s">
        <v>813</v>
      </c>
      <c r="Y24" s="363">
        <f t="shared" si="3"/>
        <v>0.93500000000000005</v>
      </c>
      <c r="Z24" s="359">
        <v>2001</v>
      </c>
      <c r="AA24" s="361">
        <v>9.66</v>
      </c>
      <c r="AB24" s="359" t="s">
        <v>807</v>
      </c>
      <c r="AC24" s="363">
        <f t="shared" si="0"/>
        <v>0.80500000000000005</v>
      </c>
      <c r="AD24" s="359"/>
      <c r="AE24" s="364">
        <v>471.8</v>
      </c>
      <c r="AF24" s="361">
        <v>0.57999999999999996</v>
      </c>
      <c r="AG24" s="361">
        <v>1.43</v>
      </c>
      <c r="AH24" s="361">
        <v>26.4</v>
      </c>
      <c r="AI24" s="361">
        <v>45.77</v>
      </c>
      <c r="AJ24" s="361">
        <v>34.89</v>
      </c>
      <c r="AK24" s="361">
        <v>0.4</v>
      </c>
      <c r="AL24" s="361">
        <v>0.61</v>
      </c>
      <c r="AM24" s="361">
        <v>0.71</v>
      </c>
      <c r="AN24" s="361">
        <v>0.28000000000000003</v>
      </c>
      <c r="AO24" s="361">
        <v>0.64</v>
      </c>
      <c r="AP24" s="361">
        <v>0.36</v>
      </c>
      <c r="AQ24" s="359">
        <v>0</v>
      </c>
      <c r="AR24" s="359">
        <v>20</v>
      </c>
      <c r="AS24" s="359">
        <v>75</v>
      </c>
      <c r="AT24" s="359">
        <v>18</v>
      </c>
      <c r="AU24" s="361">
        <v>10.54</v>
      </c>
      <c r="AV24" s="359" t="s">
        <v>800</v>
      </c>
      <c r="AW24" s="363">
        <f t="shared" si="1"/>
        <v>0.8783333333333333</v>
      </c>
      <c r="AX24" s="359"/>
      <c r="AY24" s="364">
        <v>378.8</v>
      </c>
      <c r="AZ24" s="361">
        <v>0.65</v>
      </c>
      <c r="BA24" s="361">
        <v>1.49</v>
      </c>
      <c r="BB24" s="361">
        <v>19.5</v>
      </c>
      <c r="BC24" s="361">
        <v>44.55</v>
      </c>
      <c r="BD24" s="361">
        <v>30.4</v>
      </c>
      <c r="BE24" s="361">
        <v>2.0699999999999998</v>
      </c>
      <c r="BF24" s="361">
        <v>1.61</v>
      </c>
      <c r="BG24" s="361">
        <v>0.41</v>
      </c>
      <c r="BH24" s="361">
        <v>0.56999999999999995</v>
      </c>
      <c r="BI24" s="361">
        <v>0.23</v>
      </c>
      <c r="BJ24" s="361">
        <v>0.36</v>
      </c>
      <c r="BK24" s="357" t="s">
        <v>579</v>
      </c>
      <c r="BL24" s="357" t="s">
        <v>579</v>
      </c>
      <c r="BM24" s="359"/>
      <c r="BN24" s="359"/>
      <c r="BO24" s="357" t="s">
        <v>579</v>
      </c>
      <c r="BP24" s="357" t="s">
        <v>579</v>
      </c>
      <c r="BQ24" s="359"/>
      <c r="BR24" s="359"/>
      <c r="BS24" s="357" t="s">
        <v>66</v>
      </c>
      <c r="BT24" s="354" t="s">
        <v>581</v>
      </c>
      <c r="BU24" s="354" t="s">
        <v>581</v>
      </c>
      <c r="BV24" s="384"/>
      <c r="BW24" s="357">
        <v>2001</v>
      </c>
      <c r="BX24" s="365">
        <v>9.5</v>
      </c>
      <c r="BY24" s="357" t="s">
        <v>583</v>
      </c>
      <c r="BZ24" s="366">
        <f t="shared" si="4"/>
        <v>0.79166666666666663</v>
      </c>
      <c r="CA24" s="366"/>
      <c r="CB24" s="367">
        <v>403.9</v>
      </c>
      <c r="CC24" s="365">
        <v>0.56000000000000005</v>
      </c>
      <c r="CD24" s="365">
        <v>1.63</v>
      </c>
      <c r="CE24" s="365">
        <v>31.03</v>
      </c>
      <c r="CF24" s="365">
        <v>49.34</v>
      </c>
      <c r="CG24" s="365">
        <v>31.62</v>
      </c>
      <c r="CH24" s="365">
        <v>0.77</v>
      </c>
      <c r="CI24" s="365">
        <v>0.78</v>
      </c>
      <c r="CJ24" s="365">
        <v>0.54</v>
      </c>
      <c r="CK24" s="365">
        <v>0.49</v>
      </c>
      <c r="CL24" s="365">
        <v>0.42</v>
      </c>
      <c r="CM24" s="365">
        <v>0.44</v>
      </c>
      <c r="CN24" s="357">
        <v>22</v>
      </c>
      <c r="CO24" s="357">
        <v>14</v>
      </c>
      <c r="CP24" s="357">
        <v>134</v>
      </c>
      <c r="CQ24" s="357">
        <v>32</v>
      </c>
      <c r="CR24" s="365">
        <v>11.48</v>
      </c>
      <c r="CS24" s="365" t="s">
        <v>626</v>
      </c>
      <c r="CT24" s="366">
        <f t="shared" si="5"/>
        <v>0.95666666666666667</v>
      </c>
      <c r="CU24" s="366"/>
      <c r="CV24" s="367">
        <v>272</v>
      </c>
      <c r="CW24" s="365">
        <v>0.89</v>
      </c>
      <c r="CX24" s="365">
        <v>1.1000000000000001</v>
      </c>
      <c r="CY24" s="365">
        <v>15.35</v>
      </c>
      <c r="CZ24" s="365">
        <v>33.909999999999997</v>
      </c>
      <c r="DA24" s="365">
        <v>25.3</v>
      </c>
      <c r="DB24" s="365">
        <v>2.2200000000000002</v>
      </c>
      <c r="DC24" s="365">
        <v>0.95</v>
      </c>
      <c r="DD24" s="365">
        <v>0.44</v>
      </c>
      <c r="DE24" s="365">
        <v>0.33</v>
      </c>
      <c r="DF24" s="365">
        <v>0.36</v>
      </c>
      <c r="DG24" s="365">
        <v>0.4</v>
      </c>
      <c r="DH24" s="357" t="s">
        <v>579</v>
      </c>
      <c r="DI24" s="357" t="s">
        <v>579</v>
      </c>
      <c r="DJ24" s="365"/>
      <c r="DK24" s="365"/>
      <c r="DL24" s="357" t="s">
        <v>579</v>
      </c>
      <c r="DM24" s="357" t="s">
        <v>579</v>
      </c>
      <c r="DN24" s="365"/>
      <c r="DO24" s="365"/>
      <c r="DP24" s="357" t="s">
        <v>66</v>
      </c>
      <c r="DQ24" s="354" t="s">
        <v>581</v>
      </c>
      <c r="DR24" s="354" t="s">
        <v>581</v>
      </c>
      <c r="DS24" s="357"/>
      <c r="DT24" s="357">
        <v>2001</v>
      </c>
      <c r="DU24" s="365">
        <v>11.9</v>
      </c>
      <c r="DV24" s="365" t="s">
        <v>626</v>
      </c>
      <c r="DW24" s="366">
        <v>0.99099999999999999</v>
      </c>
      <c r="DX24" s="365"/>
      <c r="DY24" s="367">
        <v>81.099999999999994</v>
      </c>
      <c r="DZ24" s="365">
        <v>10.26</v>
      </c>
      <c r="EA24" s="365">
        <v>1.08</v>
      </c>
      <c r="EB24" s="365">
        <v>0.91</v>
      </c>
      <c r="EC24" s="357" t="s">
        <v>579</v>
      </c>
      <c r="ED24" s="357" t="s">
        <v>579</v>
      </c>
      <c r="EE24" s="357" t="s">
        <v>580</v>
      </c>
      <c r="EF24" s="357" t="s">
        <v>580</v>
      </c>
      <c r="EG24" s="357" t="s">
        <v>580</v>
      </c>
      <c r="EH24" s="354" t="s">
        <v>581</v>
      </c>
      <c r="EI24" s="365"/>
      <c r="EJ24" s="357">
        <v>2001</v>
      </c>
      <c r="EK24" s="365" t="s">
        <v>753</v>
      </c>
      <c r="EL24" s="367">
        <v>45.7</v>
      </c>
      <c r="EM24" s="365"/>
      <c r="EN24" s="365" t="s">
        <v>754</v>
      </c>
      <c r="EO24" s="367">
        <v>54.4</v>
      </c>
      <c r="EP24" s="368"/>
      <c r="EQ24" s="354" t="s">
        <v>66</v>
      </c>
      <c r="ER24" s="369"/>
    </row>
    <row r="25" spans="1:148" ht="30" customHeight="1">
      <c r="A25" s="2989"/>
      <c r="B25" s="354" t="s">
        <v>854</v>
      </c>
      <c r="C25" s="357" t="s">
        <v>855</v>
      </c>
      <c r="D25" s="354" t="s">
        <v>633</v>
      </c>
      <c r="E25" s="357" t="s">
        <v>810</v>
      </c>
      <c r="F25" s="354" t="s">
        <v>856</v>
      </c>
      <c r="G25" s="360">
        <v>1530</v>
      </c>
      <c r="H25" s="359" t="s">
        <v>857</v>
      </c>
      <c r="I25" s="359" t="s">
        <v>834</v>
      </c>
      <c r="J25" s="359">
        <v>1756</v>
      </c>
      <c r="K25" s="359">
        <v>1757</v>
      </c>
      <c r="L25" s="359">
        <v>1630</v>
      </c>
      <c r="M25" s="359" t="s">
        <v>753</v>
      </c>
      <c r="N25" s="359" t="s">
        <v>753</v>
      </c>
      <c r="O25" s="359" t="s">
        <v>753</v>
      </c>
      <c r="P25" s="359" t="s">
        <v>753</v>
      </c>
      <c r="Q25" s="359" t="s">
        <v>753</v>
      </c>
      <c r="R25" s="359" t="s">
        <v>753</v>
      </c>
      <c r="S25" s="359"/>
      <c r="T25" s="361">
        <v>30.67</v>
      </c>
      <c r="U25" s="362" t="s">
        <v>771</v>
      </c>
      <c r="V25" s="363">
        <f t="shared" si="2"/>
        <v>0.8519444444444445</v>
      </c>
      <c r="W25" s="361">
        <v>20.84</v>
      </c>
      <c r="X25" s="362" t="s">
        <v>771</v>
      </c>
      <c r="Y25" s="363">
        <f t="shared" si="3"/>
        <v>0.86833333333333329</v>
      </c>
      <c r="Z25" s="359">
        <v>2001</v>
      </c>
      <c r="AA25" s="361">
        <v>9.4499999999999993</v>
      </c>
      <c r="AB25" s="359" t="s">
        <v>807</v>
      </c>
      <c r="AC25" s="363">
        <f t="shared" si="0"/>
        <v>0.78749999999999998</v>
      </c>
      <c r="AD25" s="359"/>
      <c r="AE25" s="364">
        <v>319.89999999999998</v>
      </c>
      <c r="AF25" s="361">
        <v>0.49</v>
      </c>
      <c r="AG25" s="361">
        <v>1.25</v>
      </c>
      <c r="AH25" s="361">
        <v>20.07</v>
      </c>
      <c r="AI25" s="361">
        <v>44.62</v>
      </c>
      <c r="AJ25" s="361">
        <v>37.1</v>
      </c>
      <c r="AK25" s="361">
        <v>2</v>
      </c>
      <c r="AL25" s="361">
        <v>1.6</v>
      </c>
      <c r="AM25" s="361">
        <v>0.59</v>
      </c>
      <c r="AN25" s="361">
        <v>0.31</v>
      </c>
      <c r="AO25" s="361">
        <v>0.56000000000000005</v>
      </c>
      <c r="AP25" s="361">
        <v>0.67</v>
      </c>
      <c r="AQ25" s="359">
        <v>1</v>
      </c>
      <c r="AR25" s="359">
        <v>22</v>
      </c>
      <c r="AS25" s="359">
        <v>85</v>
      </c>
      <c r="AT25" s="359">
        <v>32</v>
      </c>
      <c r="AU25" s="361">
        <v>8.84</v>
      </c>
      <c r="AV25" s="359" t="s">
        <v>786</v>
      </c>
      <c r="AW25" s="363">
        <f t="shared" si="1"/>
        <v>0.73666666666666669</v>
      </c>
      <c r="AX25" s="359"/>
      <c r="AY25" s="364">
        <v>395.5</v>
      </c>
      <c r="AZ25" s="361">
        <v>0.75</v>
      </c>
      <c r="BA25" s="361">
        <v>1.22</v>
      </c>
      <c r="BB25" s="361">
        <v>24.21</v>
      </c>
      <c r="BC25" s="361">
        <v>54.01</v>
      </c>
      <c r="BD25" s="361">
        <v>33.58</v>
      </c>
      <c r="BE25" s="361">
        <v>0.6</v>
      </c>
      <c r="BF25" s="361">
        <v>0.53</v>
      </c>
      <c r="BG25" s="361">
        <v>0.57999999999999996</v>
      </c>
      <c r="BH25" s="361">
        <v>0.28000000000000003</v>
      </c>
      <c r="BI25" s="361">
        <v>0.63</v>
      </c>
      <c r="BJ25" s="361">
        <v>0.3</v>
      </c>
      <c r="BK25" s="357" t="s">
        <v>579</v>
      </c>
      <c r="BL25" s="357" t="s">
        <v>579</v>
      </c>
      <c r="BM25" s="359"/>
      <c r="BN25" s="359"/>
      <c r="BO25" s="357" t="s">
        <v>579</v>
      </c>
      <c r="BP25" s="357" t="s">
        <v>579</v>
      </c>
      <c r="BQ25" s="359"/>
      <c r="BR25" s="359"/>
      <c r="BS25" s="357" t="s">
        <v>66</v>
      </c>
      <c r="BT25" s="354" t="s">
        <v>581</v>
      </c>
      <c r="BU25" s="354" t="s">
        <v>581</v>
      </c>
      <c r="BV25" s="357"/>
      <c r="BW25" s="357">
        <v>2001</v>
      </c>
      <c r="BX25" s="365">
        <v>9.2100000000000009</v>
      </c>
      <c r="BY25" s="357" t="s">
        <v>583</v>
      </c>
      <c r="BZ25" s="366">
        <f t="shared" si="4"/>
        <v>0.76750000000000007</v>
      </c>
      <c r="CA25" s="366"/>
      <c r="CB25" s="367">
        <v>358.9</v>
      </c>
      <c r="CC25" s="365">
        <v>0.84</v>
      </c>
      <c r="CD25" s="365">
        <v>1.26</v>
      </c>
      <c r="CE25" s="365">
        <v>30.98</v>
      </c>
      <c r="CF25" s="365">
        <v>47.12</v>
      </c>
      <c r="CG25" s="365">
        <v>34.26</v>
      </c>
      <c r="CH25" s="365">
        <v>1.83</v>
      </c>
      <c r="CI25" s="365">
        <v>3.03</v>
      </c>
      <c r="CJ25" s="365">
        <v>0.46</v>
      </c>
      <c r="CK25" s="365">
        <v>0.61</v>
      </c>
      <c r="CL25" s="365">
        <v>0.79</v>
      </c>
      <c r="CM25" s="365">
        <v>0.52</v>
      </c>
      <c r="CN25" s="357">
        <v>38</v>
      </c>
      <c r="CO25" s="357">
        <v>12</v>
      </c>
      <c r="CP25" s="357">
        <v>140</v>
      </c>
      <c r="CQ25" s="357">
        <v>31</v>
      </c>
      <c r="CR25" s="365">
        <v>10.68</v>
      </c>
      <c r="CS25" s="365" t="s">
        <v>626</v>
      </c>
      <c r="CT25" s="366">
        <f t="shared" si="5"/>
        <v>0.89</v>
      </c>
      <c r="CU25" s="366"/>
      <c r="CV25" s="367">
        <v>252.5</v>
      </c>
      <c r="CW25" s="365">
        <v>0.72</v>
      </c>
      <c r="CX25" s="365">
        <v>1.47</v>
      </c>
      <c r="CY25" s="365">
        <v>16.11</v>
      </c>
      <c r="CZ25" s="365">
        <v>37.78</v>
      </c>
      <c r="DA25" s="365">
        <v>28.55</v>
      </c>
      <c r="DB25" s="365">
        <v>1.07</v>
      </c>
      <c r="DC25" s="365">
        <v>0.57999999999999996</v>
      </c>
      <c r="DD25" s="365">
        <v>0.62</v>
      </c>
      <c r="DE25" s="365">
        <v>0.34</v>
      </c>
      <c r="DF25" s="365">
        <v>0.41</v>
      </c>
      <c r="DG25" s="365">
        <v>0.17</v>
      </c>
      <c r="DH25" s="357" t="s">
        <v>584</v>
      </c>
      <c r="DI25" s="357" t="s">
        <v>579</v>
      </c>
      <c r="DJ25" s="365"/>
      <c r="DK25" s="365"/>
      <c r="DL25" s="357" t="s">
        <v>579</v>
      </c>
      <c r="DM25" s="357" t="s">
        <v>579</v>
      </c>
      <c r="DN25" s="365"/>
      <c r="DO25" s="365"/>
      <c r="DP25" s="357" t="s">
        <v>66</v>
      </c>
      <c r="DQ25" s="354" t="s">
        <v>581</v>
      </c>
      <c r="DR25" s="354" t="s">
        <v>581</v>
      </c>
      <c r="DS25" s="357"/>
      <c r="DT25" s="357">
        <v>2001</v>
      </c>
      <c r="DU25" s="365">
        <v>12</v>
      </c>
      <c r="DV25" s="365" t="s">
        <v>626</v>
      </c>
      <c r="DW25" s="366">
        <f>DU25/12</f>
        <v>1</v>
      </c>
      <c r="DX25" s="365"/>
      <c r="DY25" s="367">
        <v>55</v>
      </c>
      <c r="DZ25" s="365">
        <v>18.66</v>
      </c>
      <c r="EA25" s="365">
        <v>0.91</v>
      </c>
      <c r="EB25" s="365">
        <v>2.85</v>
      </c>
      <c r="EC25" s="357" t="s">
        <v>579</v>
      </c>
      <c r="ED25" s="357" t="s">
        <v>579</v>
      </c>
      <c r="EE25" s="357" t="s">
        <v>580</v>
      </c>
      <c r="EF25" s="357" t="s">
        <v>580</v>
      </c>
      <c r="EG25" s="357" t="s">
        <v>580</v>
      </c>
      <c r="EH25" s="354" t="s">
        <v>581</v>
      </c>
      <c r="EI25" s="365"/>
      <c r="EJ25" s="357">
        <v>2001</v>
      </c>
      <c r="EK25" s="365" t="s">
        <v>753</v>
      </c>
      <c r="EL25" s="367">
        <v>43.9</v>
      </c>
      <c r="EM25" s="365"/>
      <c r="EN25" s="365" t="s">
        <v>754</v>
      </c>
      <c r="EO25" s="367">
        <v>44.5</v>
      </c>
      <c r="EP25" s="376"/>
      <c r="EQ25" s="354" t="s">
        <v>66</v>
      </c>
      <c r="ER25" s="385" t="s">
        <v>695</v>
      </c>
    </row>
    <row r="26" spans="1:148" ht="30" customHeight="1">
      <c r="A26" s="2752" t="s">
        <v>3531</v>
      </c>
      <c r="B26" s="354" t="s">
        <v>858</v>
      </c>
      <c r="C26" s="357" t="s">
        <v>859</v>
      </c>
      <c r="D26" s="354" t="s">
        <v>648</v>
      </c>
      <c r="E26" s="357" t="s">
        <v>768</v>
      </c>
      <c r="F26" s="354" t="s">
        <v>860</v>
      </c>
      <c r="G26" s="360">
        <v>1470</v>
      </c>
      <c r="H26" s="359" t="s">
        <v>861</v>
      </c>
      <c r="I26" s="359" t="s">
        <v>862</v>
      </c>
      <c r="J26" s="359">
        <v>1693</v>
      </c>
      <c r="K26" s="359">
        <v>1692</v>
      </c>
      <c r="L26" s="359">
        <v>1557</v>
      </c>
      <c r="M26" s="359" t="s">
        <v>753</v>
      </c>
      <c r="N26" s="359" t="s">
        <v>753</v>
      </c>
      <c r="O26" s="359" t="s">
        <v>753</v>
      </c>
      <c r="P26" s="359" t="s">
        <v>754</v>
      </c>
      <c r="Q26" s="359" t="s">
        <v>753</v>
      </c>
      <c r="R26" s="359" t="s">
        <v>753</v>
      </c>
      <c r="S26" s="359"/>
      <c r="T26" s="361">
        <v>32.28</v>
      </c>
      <c r="U26" s="362" t="s">
        <v>813</v>
      </c>
      <c r="V26" s="363">
        <f t="shared" si="2"/>
        <v>0.89666666666666672</v>
      </c>
      <c r="W26" s="361">
        <v>21.61</v>
      </c>
      <c r="X26" s="362" t="s">
        <v>813</v>
      </c>
      <c r="Y26" s="363">
        <v>0.90100000000000002</v>
      </c>
      <c r="Z26" s="359">
        <v>2001</v>
      </c>
      <c r="AA26" s="361">
        <v>10.76</v>
      </c>
      <c r="AB26" s="359" t="s">
        <v>800</v>
      </c>
      <c r="AC26" s="363">
        <f t="shared" si="0"/>
        <v>0.89666666666666661</v>
      </c>
      <c r="AD26" s="359"/>
      <c r="AE26" s="364">
        <v>330.2</v>
      </c>
      <c r="AF26" s="361">
        <v>0.4</v>
      </c>
      <c r="AG26" s="361">
        <v>1.1299999999999999</v>
      </c>
      <c r="AH26" s="361">
        <v>11.37</v>
      </c>
      <c r="AI26" s="361">
        <v>36.94</v>
      </c>
      <c r="AJ26" s="361">
        <v>26.93</v>
      </c>
      <c r="AK26" s="361">
        <v>0.73</v>
      </c>
      <c r="AL26" s="361">
        <v>1.82</v>
      </c>
      <c r="AM26" s="361">
        <v>0.66</v>
      </c>
      <c r="AN26" s="361">
        <v>0.4</v>
      </c>
      <c r="AO26" s="361">
        <v>0.68</v>
      </c>
      <c r="AP26" s="361">
        <v>0.69</v>
      </c>
      <c r="AQ26" s="359">
        <v>8</v>
      </c>
      <c r="AR26" s="359">
        <v>29</v>
      </c>
      <c r="AS26" s="359">
        <v>40</v>
      </c>
      <c r="AT26" s="359">
        <v>0</v>
      </c>
      <c r="AU26" s="361">
        <v>10.47</v>
      </c>
      <c r="AV26" s="359" t="s">
        <v>807</v>
      </c>
      <c r="AW26" s="363">
        <v>0.872</v>
      </c>
      <c r="AX26" s="359"/>
      <c r="AY26" s="364">
        <v>550.9</v>
      </c>
      <c r="AZ26" s="361">
        <v>1.35</v>
      </c>
      <c r="BA26" s="361">
        <v>2.17</v>
      </c>
      <c r="BB26" s="361">
        <v>26.18</v>
      </c>
      <c r="BC26" s="361">
        <v>38.08</v>
      </c>
      <c r="BD26" s="361">
        <v>28.93</v>
      </c>
      <c r="BE26" s="361">
        <v>1.32</v>
      </c>
      <c r="BF26" s="361">
        <v>0.77</v>
      </c>
      <c r="BG26" s="361">
        <v>0.7</v>
      </c>
      <c r="BH26" s="361">
        <v>0.23</v>
      </c>
      <c r="BI26" s="361">
        <v>0.67</v>
      </c>
      <c r="BJ26" s="361">
        <v>0.26</v>
      </c>
      <c r="BK26" s="357" t="s">
        <v>579</v>
      </c>
      <c r="BL26" s="357" t="s">
        <v>579</v>
      </c>
      <c r="BM26" s="359"/>
      <c r="BN26" s="359"/>
      <c r="BO26" s="357" t="s">
        <v>579</v>
      </c>
      <c r="BP26" s="357" t="s">
        <v>579</v>
      </c>
      <c r="BQ26" s="359"/>
      <c r="BR26" s="359"/>
      <c r="BS26" s="357" t="s">
        <v>66</v>
      </c>
      <c r="BT26" s="354" t="s">
        <v>581</v>
      </c>
      <c r="BU26" s="354" t="s">
        <v>581</v>
      </c>
      <c r="BV26" s="386"/>
      <c r="BW26" s="357">
        <v>2001</v>
      </c>
      <c r="BX26" s="365">
        <v>10.38</v>
      </c>
      <c r="BY26" s="357" t="s">
        <v>583</v>
      </c>
      <c r="BZ26" s="366">
        <f t="shared" si="4"/>
        <v>0.8650000000000001</v>
      </c>
      <c r="CA26" s="366"/>
      <c r="CB26" s="367">
        <v>238.2</v>
      </c>
      <c r="CC26" s="365">
        <v>0.68</v>
      </c>
      <c r="CD26" s="365">
        <v>1.1299999999999999</v>
      </c>
      <c r="CE26" s="365">
        <v>14.21</v>
      </c>
      <c r="CF26" s="365">
        <v>39.99</v>
      </c>
      <c r="CG26" s="365">
        <v>26.17</v>
      </c>
      <c r="CH26" s="365">
        <v>1.65</v>
      </c>
      <c r="CI26" s="365">
        <v>3.27</v>
      </c>
      <c r="CJ26" s="365">
        <v>0.52</v>
      </c>
      <c r="CK26" s="365">
        <v>0.85</v>
      </c>
      <c r="CL26" s="365">
        <v>0.5</v>
      </c>
      <c r="CM26" s="365">
        <v>0.46</v>
      </c>
      <c r="CN26" s="357">
        <v>24</v>
      </c>
      <c r="CO26" s="357">
        <v>35</v>
      </c>
      <c r="CP26" s="357">
        <v>116</v>
      </c>
      <c r="CQ26" s="357">
        <v>0</v>
      </c>
      <c r="CR26" s="365">
        <v>11.01</v>
      </c>
      <c r="CS26" s="365" t="s">
        <v>626</v>
      </c>
      <c r="CT26" s="366">
        <f t="shared" si="5"/>
        <v>0.91749999999999998</v>
      </c>
      <c r="CU26" s="366"/>
      <c r="CV26" s="367">
        <v>344.6</v>
      </c>
      <c r="CW26" s="365">
        <v>1.0900000000000001</v>
      </c>
      <c r="CX26" s="365">
        <v>1.82</v>
      </c>
      <c r="CY26" s="365">
        <v>11.38</v>
      </c>
      <c r="CZ26" s="365">
        <v>34.880000000000003</v>
      </c>
      <c r="DA26" s="365">
        <v>29.51</v>
      </c>
      <c r="DB26" s="365">
        <v>2.61</v>
      </c>
      <c r="DC26" s="365">
        <v>1.02</v>
      </c>
      <c r="DD26" s="365">
        <v>0.33</v>
      </c>
      <c r="DE26" s="365">
        <v>0.4</v>
      </c>
      <c r="DF26" s="365">
        <v>0.36</v>
      </c>
      <c r="DG26" s="365">
        <v>0.24</v>
      </c>
      <c r="DH26" s="357" t="s">
        <v>584</v>
      </c>
      <c r="DI26" s="357" t="s">
        <v>579</v>
      </c>
      <c r="DJ26" s="365"/>
      <c r="DK26" s="365"/>
      <c r="DL26" s="357" t="s">
        <v>579</v>
      </c>
      <c r="DM26" s="357" t="s">
        <v>579</v>
      </c>
      <c r="DN26" s="365"/>
      <c r="DO26" s="365"/>
      <c r="DP26" s="357" t="s">
        <v>66</v>
      </c>
      <c r="DQ26" s="354" t="s">
        <v>581</v>
      </c>
      <c r="DR26" s="354" t="s">
        <v>581</v>
      </c>
      <c r="DS26" s="387"/>
      <c r="DT26" s="357">
        <v>2001</v>
      </c>
      <c r="DU26" s="365">
        <v>11.15</v>
      </c>
      <c r="DV26" s="365" t="s">
        <v>626</v>
      </c>
      <c r="DW26" s="366">
        <f>DU26/12</f>
        <v>0.9291666666666667</v>
      </c>
      <c r="DX26" s="365"/>
      <c r="DY26" s="367">
        <v>108.4</v>
      </c>
      <c r="DZ26" s="365">
        <v>10.61</v>
      </c>
      <c r="EA26" s="365">
        <v>1.64</v>
      </c>
      <c r="EB26" s="365">
        <v>2.56</v>
      </c>
      <c r="EC26" s="357" t="s">
        <v>579</v>
      </c>
      <c r="ED26" s="357" t="s">
        <v>579</v>
      </c>
      <c r="EE26" s="357" t="s">
        <v>587</v>
      </c>
      <c r="EF26" s="357" t="s">
        <v>587</v>
      </c>
      <c r="EG26" s="357" t="s">
        <v>580</v>
      </c>
      <c r="EH26" s="354" t="s">
        <v>581</v>
      </c>
      <c r="EI26" s="365"/>
      <c r="EJ26" s="357">
        <v>2001</v>
      </c>
      <c r="EK26" s="365" t="s">
        <v>753</v>
      </c>
      <c r="EL26" s="367">
        <v>40</v>
      </c>
      <c r="EM26" s="368" t="s">
        <v>588</v>
      </c>
      <c r="EN26" s="365" t="s">
        <v>754</v>
      </c>
      <c r="EO26" s="367">
        <v>43.9</v>
      </c>
      <c r="EP26" s="368" t="s">
        <v>588</v>
      </c>
      <c r="EQ26" s="354" t="s">
        <v>66</v>
      </c>
      <c r="ER26" s="369" t="s">
        <v>589</v>
      </c>
    </row>
    <row r="27" spans="1:148" ht="30" customHeight="1">
      <c r="A27" s="2816"/>
      <c r="B27" s="354" t="s">
        <v>863</v>
      </c>
      <c r="C27" s="357" t="s">
        <v>864</v>
      </c>
      <c r="D27" s="354" t="s">
        <v>648</v>
      </c>
      <c r="E27" s="357" t="s">
        <v>768</v>
      </c>
      <c r="F27" s="354" t="s">
        <v>865</v>
      </c>
      <c r="G27" s="360">
        <v>1550</v>
      </c>
      <c r="H27" s="359" t="s">
        <v>861</v>
      </c>
      <c r="I27" s="359" t="s">
        <v>862</v>
      </c>
      <c r="J27" s="359">
        <v>1776</v>
      </c>
      <c r="K27" s="359">
        <v>1778</v>
      </c>
      <c r="L27" s="359">
        <v>1650</v>
      </c>
      <c r="M27" s="359" t="s">
        <v>753</v>
      </c>
      <c r="N27" s="359" t="s">
        <v>753</v>
      </c>
      <c r="O27" s="359" t="s">
        <v>753</v>
      </c>
      <c r="P27" s="359" t="s">
        <v>754</v>
      </c>
      <c r="Q27" s="359" t="s">
        <v>753</v>
      </c>
      <c r="R27" s="359" t="s">
        <v>753</v>
      </c>
      <c r="S27" s="359"/>
      <c r="T27" s="361">
        <v>28.88</v>
      </c>
      <c r="U27" s="362" t="s">
        <v>771</v>
      </c>
      <c r="V27" s="363">
        <f t="shared" si="2"/>
        <v>0.80222222222222217</v>
      </c>
      <c r="W27" s="361">
        <v>22.79</v>
      </c>
      <c r="X27" s="362" t="s">
        <v>813</v>
      </c>
      <c r="Y27" s="363">
        <f t="shared" si="3"/>
        <v>0.94958333333333333</v>
      </c>
      <c r="Z27" s="359">
        <v>2001</v>
      </c>
      <c r="AA27" s="361">
        <v>9.5</v>
      </c>
      <c r="AB27" s="359" t="s">
        <v>807</v>
      </c>
      <c r="AC27" s="363">
        <f t="shared" si="0"/>
        <v>0.79166666666666663</v>
      </c>
      <c r="AD27" s="359"/>
      <c r="AE27" s="364">
        <v>381.4</v>
      </c>
      <c r="AF27" s="361">
        <v>0.42</v>
      </c>
      <c r="AG27" s="361">
        <v>1</v>
      </c>
      <c r="AH27" s="361">
        <v>20.95</v>
      </c>
      <c r="AI27" s="361">
        <v>41.83</v>
      </c>
      <c r="AJ27" s="361">
        <v>31.81</v>
      </c>
      <c r="AK27" s="361">
        <v>0.12</v>
      </c>
      <c r="AL27" s="361">
        <v>1.01</v>
      </c>
      <c r="AM27" s="361">
        <v>0.75</v>
      </c>
      <c r="AN27" s="361">
        <v>0.52</v>
      </c>
      <c r="AO27" s="361">
        <v>0.7</v>
      </c>
      <c r="AP27" s="361">
        <v>0.99</v>
      </c>
      <c r="AQ27" s="359">
        <v>45</v>
      </c>
      <c r="AR27" s="359">
        <v>40</v>
      </c>
      <c r="AS27" s="359">
        <v>66</v>
      </c>
      <c r="AT27" s="359">
        <v>0</v>
      </c>
      <c r="AU27" s="361">
        <v>11.3</v>
      </c>
      <c r="AV27" s="359" t="s">
        <v>800</v>
      </c>
      <c r="AW27" s="363">
        <f t="shared" si="1"/>
        <v>0.94166666666666676</v>
      </c>
      <c r="AX27" s="359"/>
      <c r="AY27" s="364">
        <v>366.4</v>
      </c>
      <c r="AZ27" s="361">
        <v>0.97</v>
      </c>
      <c r="BA27" s="361">
        <v>1.65</v>
      </c>
      <c r="BB27" s="361">
        <v>18.170000000000002</v>
      </c>
      <c r="BC27" s="361">
        <v>36.85</v>
      </c>
      <c r="BD27" s="361">
        <v>21.47</v>
      </c>
      <c r="BE27" s="361">
        <v>1.28</v>
      </c>
      <c r="BF27" s="361">
        <v>1.51</v>
      </c>
      <c r="BG27" s="361">
        <v>0.74</v>
      </c>
      <c r="BH27" s="361">
        <v>0.28999999999999998</v>
      </c>
      <c r="BI27" s="361">
        <v>0.57999999999999996</v>
      </c>
      <c r="BJ27" s="361">
        <v>0.25</v>
      </c>
      <c r="BK27" s="357" t="s">
        <v>579</v>
      </c>
      <c r="BL27" s="357" t="s">
        <v>579</v>
      </c>
      <c r="BM27" s="359"/>
      <c r="BN27" s="359"/>
      <c r="BO27" s="357" t="s">
        <v>579</v>
      </c>
      <c r="BP27" s="357" t="s">
        <v>579</v>
      </c>
      <c r="BQ27" s="359"/>
      <c r="BR27" s="359"/>
      <c r="BS27" s="357" t="s">
        <v>66</v>
      </c>
      <c r="BT27" s="354" t="s">
        <v>581</v>
      </c>
      <c r="BU27" s="354" t="s">
        <v>581</v>
      </c>
      <c r="BV27" s="357"/>
      <c r="BW27" s="357">
        <v>2001</v>
      </c>
      <c r="BX27" s="365">
        <v>7.88</v>
      </c>
      <c r="BY27" s="357" t="s">
        <v>586</v>
      </c>
      <c r="BZ27" s="366">
        <f t="shared" si="4"/>
        <v>0.65666666666666662</v>
      </c>
      <c r="CA27" s="366"/>
      <c r="CB27" s="367">
        <v>332.7</v>
      </c>
      <c r="CC27" s="365">
        <v>0.38</v>
      </c>
      <c r="CD27" s="365">
        <v>1.38</v>
      </c>
      <c r="CE27" s="365">
        <v>10.119999999999999</v>
      </c>
      <c r="CF27" s="365">
        <v>34.58</v>
      </c>
      <c r="CG27" s="365">
        <v>30.4</v>
      </c>
      <c r="CH27" s="365">
        <v>1.35</v>
      </c>
      <c r="CI27" s="365">
        <v>1.89</v>
      </c>
      <c r="CJ27" s="365">
        <v>0.31</v>
      </c>
      <c r="CK27" s="365">
        <v>1.23</v>
      </c>
      <c r="CL27" s="365">
        <v>0.46</v>
      </c>
      <c r="CM27" s="365">
        <v>0.77</v>
      </c>
      <c r="CN27" s="357">
        <v>101</v>
      </c>
      <c r="CO27" s="357">
        <v>48</v>
      </c>
      <c r="CP27" s="357">
        <v>187</v>
      </c>
      <c r="CQ27" s="357">
        <v>0</v>
      </c>
      <c r="CR27" s="365">
        <v>10.37</v>
      </c>
      <c r="CS27" s="365" t="s">
        <v>583</v>
      </c>
      <c r="CT27" s="366">
        <f t="shared" si="5"/>
        <v>0.86416666666666664</v>
      </c>
      <c r="CU27" s="366"/>
      <c r="CV27" s="367">
        <v>226.9</v>
      </c>
      <c r="CW27" s="365">
        <v>0.69</v>
      </c>
      <c r="CX27" s="365">
        <v>1.42</v>
      </c>
      <c r="CY27" s="365">
        <v>9.9499999999999993</v>
      </c>
      <c r="CZ27" s="365">
        <v>34.71</v>
      </c>
      <c r="DA27" s="365">
        <v>30.83</v>
      </c>
      <c r="DB27" s="365">
        <v>3.88</v>
      </c>
      <c r="DC27" s="365">
        <v>1.08</v>
      </c>
      <c r="DD27" s="365">
        <v>0.34</v>
      </c>
      <c r="DE27" s="365">
        <v>0.63</v>
      </c>
      <c r="DF27" s="365">
        <v>0.39</v>
      </c>
      <c r="DG27" s="365">
        <v>0.26</v>
      </c>
      <c r="DH27" s="357" t="s">
        <v>579</v>
      </c>
      <c r="DI27" s="357" t="s">
        <v>579</v>
      </c>
      <c r="DJ27" s="365"/>
      <c r="DK27" s="365"/>
      <c r="DL27" s="357" t="s">
        <v>579</v>
      </c>
      <c r="DM27" s="357" t="s">
        <v>579</v>
      </c>
      <c r="DN27" s="365"/>
      <c r="DO27" s="365"/>
      <c r="DP27" s="357" t="s">
        <v>66</v>
      </c>
      <c r="DQ27" s="354" t="s">
        <v>581</v>
      </c>
      <c r="DR27" s="354" t="s">
        <v>581</v>
      </c>
      <c r="DS27" s="357"/>
      <c r="DT27" s="357">
        <v>2001</v>
      </c>
      <c r="DU27" s="365">
        <v>11.5</v>
      </c>
      <c r="DV27" s="365" t="s">
        <v>626</v>
      </c>
      <c r="DW27" s="366">
        <f>DU27/12</f>
        <v>0.95833333333333337</v>
      </c>
      <c r="DX27" s="365"/>
      <c r="DY27" s="367">
        <v>148.80000000000001</v>
      </c>
      <c r="DZ27" s="365">
        <v>6.05</v>
      </c>
      <c r="EA27" s="365">
        <v>1.38</v>
      </c>
      <c r="EB27" s="365">
        <v>2.23</v>
      </c>
      <c r="EC27" s="357" t="s">
        <v>579</v>
      </c>
      <c r="ED27" s="357" t="s">
        <v>579</v>
      </c>
      <c r="EE27" s="357" t="s">
        <v>587</v>
      </c>
      <c r="EF27" s="357" t="s">
        <v>587</v>
      </c>
      <c r="EG27" s="357" t="s">
        <v>580</v>
      </c>
      <c r="EH27" s="354" t="s">
        <v>581</v>
      </c>
      <c r="EI27" s="365"/>
      <c r="EJ27" s="357">
        <v>2001</v>
      </c>
      <c r="EK27" s="365" t="s">
        <v>753</v>
      </c>
      <c r="EL27" s="367">
        <v>41.1</v>
      </c>
      <c r="EM27" s="365"/>
      <c r="EN27" s="365" t="s">
        <v>754</v>
      </c>
      <c r="EO27" s="367">
        <v>45.4</v>
      </c>
      <c r="EP27" s="376"/>
      <c r="EQ27" s="354" t="s">
        <v>66</v>
      </c>
      <c r="ER27" s="385"/>
    </row>
    <row r="28" spans="1:148" ht="30" customHeight="1">
      <c r="A28" s="2816"/>
      <c r="B28" s="354" t="s">
        <v>866</v>
      </c>
      <c r="C28" s="357" t="s">
        <v>867</v>
      </c>
      <c r="D28" s="354" t="s">
        <v>638</v>
      </c>
      <c r="E28" s="357" t="s">
        <v>837</v>
      </c>
      <c r="F28" s="354" t="s">
        <v>3507</v>
      </c>
      <c r="G28" s="360">
        <v>1520</v>
      </c>
      <c r="H28" s="359" t="s">
        <v>868</v>
      </c>
      <c r="I28" s="359" t="s">
        <v>869</v>
      </c>
      <c r="J28" s="359">
        <v>1745</v>
      </c>
      <c r="K28" s="359">
        <v>1752</v>
      </c>
      <c r="L28" s="359">
        <v>1625</v>
      </c>
      <c r="M28" s="359" t="s">
        <v>753</v>
      </c>
      <c r="N28" s="359" t="s">
        <v>753</v>
      </c>
      <c r="O28" s="359" t="s">
        <v>753</v>
      </c>
      <c r="P28" s="359" t="s">
        <v>753</v>
      </c>
      <c r="Q28" s="359" t="s">
        <v>753</v>
      </c>
      <c r="R28" s="359" t="s">
        <v>753</v>
      </c>
      <c r="S28" s="359"/>
      <c r="T28" s="361">
        <v>32.840000000000003</v>
      </c>
      <c r="U28" s="362" t="s">
        <v>813</v>
      </c>
      <c r="V28" s="363">
        <f t="shared" si="2"/>
        <v>0.91222222222222227</v>
      </c>
      <c r="W28" s="361">
        <v>22.69</v>
      </c>
      <c r="X28" s="362" t="s">
        <v>813</v>
      </c>
      <c r="Y28" s="363">
        <f t="shared" si="3"/>
        <v>0.94541666666666668</v>
      </c>
      <c r="Z28" s="359">
        <v>2001</v>
      </c>
      <c r="AA28" s="361">
        <v>10.26</v>
      </c>
      <c r="AB28" s="359" t="s">
        <v>807</v>
      </c>
      <c r="AC28" s="363">
        <f t="shared" si="0"/>
        <v>0.85499999999999998</v>
      </c>
      <c r="AD28" s="359"/>
      <c r="AE28" s="364">
        <v>357.3</v>
      </c>
      <c r="AF28" s="361">
        <v>0.56000000000000005</v>
      </c>
      <c r="AG28" s="361">
        <v>1.03</v>
      </c>
      <c r="AH28" s="361">
        <v>22.25</v>
      </c>
      <c r="AI28" s="361">
        <v>46.05</v>
      </c>
      <c r="AJ28" s="361">
        <v>27.44</v>
      </c>
      <c r="AK28" s="361">
        <v>1.02</v>
      </c>
      <c r="AL28" s="361">
        <v>1.52</v>
      </c>
      <c r="AM28" s="361">
        <v>0.59</v>
      </c>
      <c r="AN28" s="361">
        <v>0.24</v>
      </c>
      <c r="AO28" s="361">
        <v>0.28999999999999998</v>
      </c>
      <c r="AP28" s="361">
        <v>0.26</v>
      </c>
      <c r="AQ28" s="359">
        <v>0</v>
      </c>
      <c r="AR28" s="359">
        <v>0</v>
      </c>
      <c r="AS28" s="359">
        <v>30</v>
      </c>
      <c r="AT28" s="359">
        <v>0</v>
      </c>
      <c r="AU28" s="361">
        <v>11.63</v>
      </c>
      <c r="AV28" s="359" t="s">
        <v>800</v>
      </c>
      <c r="AW28" s="363">
        <f t="shared" si="1"/>
        <v>0.96916666666666673</v>
      </c>
      <c r="AX28" s="359"/>
      <c r="AY28" s="364">
        <v>275.3</v>
      </c>
      <c r="AZ28" s="361">
        <v>0.6</v>
      </c>
      <c r="BA28" s="361">
        <v>1.07</v>
      </c>
      <c r="BB28" s="361">
        <v>21.04</v>
      </c>
      <c r="BC28" s="361">
        <v>37.65</v>
      </c>
      <c r="BD28" s="361">
        <v>22.12</v>
      </c>
      <c r="BE28" s="361">
        <v>3.25</v>
      </c>
      <c r="BF28" s="361">
        <v>1.28</v>
      </c>
      <c r="BG28" s="361">
        <v>0.47</v>
      </c>
      <c r="BH28" s="361">
        <v>0.36</v>
      </c>
      <c r="BI28" s="361">
        <v>0.56999999999999995</v>
      </c>
      <c r="BJ28" s="361">
        <v>0.32</v>
      </c>
      <c r="BK28" s="357" t="s">
        <v>579</v>
      </c>
      <c r="BL28" s="357" t="s">
        <v>579</v>
      </c>
      <c r="BM28" s="359"/>
      <c r="BN28" s="359"/>
      <c r="BO28" s="357" t="s">
        <v>579</v>
      </c>
      <c r="BP28" s="357" t="s">
        <v>579</v>
      </c>
      <c r="BQ28" s="359"/>
      <c r="BR28" s="359"/>
      <c r="BS28" s="357" t="s">
        <v>66</v>
      </c>
      <c r="BT28" s="354" t="s">
        <v>581</v>
      </c>
      <c r="BU28" s="354" t="s">
        <v>581</v>
      </c>
      <c r="BV28" s="357"/>
      <c r="BW28" s="357">
        <v>2001</v>
      </c>
      <c r="BX28" s="365">
        <v>11.52</v>
      </c>
      <c r="BY28" s="357" t="s">
        <v>626</v>
      </c>
      <c r="BZ28" s="366">
        <f t="shared" si="4"/>
        <v>0.96</v>
      </c>
      <c r="CA28" s="366"/>
      <c r="CB28" s="367">
        <v>257.5</v>
      </c>
      <c r="CC28" s="365">
        <v>0.3</v>
      </c>
      <c r="CD28" s="365">
        <v>1.62</v>
      </c>
      <c r="CE28" s="365">
        <v>15.71</v>
      </c>
      <c r="CF28" s="365">
        <v>40.630000000000003</v>
      </c>
      <c r="CG28" s="365">
        <v>22.88</v>
      </c>
      <c r="CH28" s="365">
        <v>0.86</v>
      </c>
      <c r="CI28" s="365">
        <v>0.73</v>
      </c>
      <c r="CJ28" s="365">
        <v>0.4</v>
      </c>
      <c r="CK28" s="365">
        <v>0.3</v>
      </c>
      <c r="CL28" s="365">
        <v>0.42</v>
      </c>
      <c r="CM28" s="365">
        <v>0.39</v>
      </c>
      <c r="CN28" s="357">
        <v>20</v>
      </c>
      <c r="CO28" s="357">
        <v>0</v>
      </c>
      <c r="CP28" s="357">
        <v>52</v>
      </c>
      <c r="CQ28" s="357">
        <v>0</v>
      </c>
      <c r="CR28" s="365">
        <v>11.96</v>
      </c>
      <c r="CS28" s="365" t="s">
        <v>626</v>
      </c>
      <c r="CT28" s="366">
        <f t="shared" si="5"/>
        <v>0.9966666666666667</v>
      </c>
      <c r="CU28" s="366"/>
      <c r="CV28" s="367">
        <v>146.1</v>
      </c>
      <c r="CW28" s="365">
        <v>0.66</v>
      </c>
      <c r="CX28" s="365">
        <v>0.94</v>
      </c>
      <c r="CY28" s="365">
        <v>20.100000000000001</v>
      </c>
      <c r="CZ28" s="365">
        <v>32.93</v>
      </c>
      <c r="DA28" s="365">
        <v>21.22</v>
      </c>
      <c r="DB28" s="365">
        <v>2.02</v>
      </c>
      <c r="DC28" s="365">
        <v>0.64</v>
      </c>
      <c r="DD28" s="365">
        <v>0.28000000000000003</v>
      </c>
      <c r="DE28" s="365">
        <v>0.27</v>
      </c>
      <c r="DF28" s="365">
        <v>0.42</v>
      </c>
      <c r="DG28" s="365">
        <v>0.27</v>
      </c>
      <c r="DH28" s="357" t="s">
        <v>579</v>
      </c>
      <c r="DI28" s="357" t="s">
        <v>579</v>
      </c>
      <c r="DJ28" s="365"/>
      <c r="DK28" s="365"/>
      <c r="DL28" s="357" t="s">
        <v>579</v>
      </c>
      <c r="DM28" s="357" t="s">
        <v>579</v>
      </c>
      <c r="DN28" s="365"/>
      <c r="DO28" s="365"/>
      <c r="DP28" s="357" t="s">
        <v>66</v>
      </c>
      <c r="DQ28" s="354" t="s">
        <v>581</v>
      </c>
      <c r="DR28" s="354" t="s">
        <v>581</v>
      </c>
      <c r="DS28" s="357"/>
      <c r="DT28" s="357">
        <v>2001</v>
      </c>
      <c r="DU28" s="365">
        <v>11.06</v>
      </c>
      <c r="DV28" s="365" t="s">
        <v>626</v>
      </c>
      <c r="DW28" s="366">
        <v>0.92100000000000004</v>
      </c>
      <c r="DX28" s="365"/>
      <c r="DY28" s="367">
        <v>47.4</v>
      </c>
      <c r="DZ28" s="365">
        <v>23.81</v>
      </c>
      <c r="EA28" s="365">
        <v>1.36</v>
      </c>
      <c r="EB28" s="365">
        <v>3.16</v>
      </c>
      <c r="EC28" s="357" t="s">
        <v>579</v>
      </c>
      <c r="ED28" s="357" t="s">
        <v>579</v>
      </c>
      <c r="EE28" s="357" t="s">
        <v>580</v>
      </c>
      <c r="EF28" s="357" t="s">
        <v>580</v>
      </c>
      <c r="EG28" s="357" t="s">
        <v>580</v>
      </c>
      <c r="EH28" s="354" t="s">
        <v>581</v>
      </c>
      <c r="EI28" s="365"/>
      <c r="EJ28" s="357">
        <v>2001</v>
      </c>
      <c r="EK28" s="365" t="s">
        <v>753</v>
      </c>
      <c r="EL28" s="367">
        <v>43.2</v>
      </c>
      <c r="EM28" s="365"/>
      <c r="EN28" s="365" t="s">
        <v>754</v>
      </c>
      <c r="EO28" s="367">
        <v>48.6</v>
      </c>
      <c r="EP28" s="368"/>
      <c r="EQ28" s="354" t="s">
        <v>66</v>
      </c>
      <c r="ER28" s="369"/>
    </row>
    <row r="29" spans="1:148" ht="30" customHeight="1">
      <c r="A29" s="2753"/>
      <c r="B29" s="354" t="s">
        <v>870</v>
      </c>
      <c r="C29" s="357" t="s">
        <v>871</v>
      </c>
      <c r="D29" s="354" t="s">
        <v>638</v>
      </c>
      <c r="E29" s="357" t="s">
        <v>803</v>
      </c>
      <c r="F29" s="354" t="s">
        <v>3508</v>
      </c>
      <c r="G29" s="360">
        <v>1520</v>
      </c>
      <c r="H29" s="359" t="s">
        <v>872</v>
      </c>
      <c r="I29" s="359" t="s">
        <v>873</v>
      </c>
      <c r="J29" s="359">
        <v>1711</v>
      </c>
      <c r="K29" s="359">
        <v>1710</v>
      </c>
      <c r="L29" s="359">
        <v>1588</v>
      </c>
      <c r="M29" s="359" t="s">
        <v>753</v>
      </c>
      <c r="N29" s="359" t="s">
        <v>753</v>
      </c>
      <c r="O29" s="359" t="s">
        <v>753</v>
      </c>
      <c r="P29" s="359" t="s">
        <v>754</v>
      </c>
      <c r="Q29" s="359" t="s">
        <v>753</v>
      </c>
      <c r="R29" s="359" t="s">
        <v>753</v>
      </c>
      <c r="S29" s="359"/>
      <c r="T29" s="361">
        <v>30.31</v>
      </c>
      <c r="U29" s="362" t="s">
        <v>771</v>
      </c>
      <c r="V29" s="363">
        <f t="shared" si="2"/>
        <v>0.84194444444444438</v>
      </c>
      <c r="W29" s="361">
        <v>21.68</v>
      </c>
      <c r="X29" s="362" t="s">
        <v>813</v>
      </c>
      <c r="Y29" s="363">
        <f t="shared" si="3"/>
        <v>0.90333333333333332</v>
      </c>
      <c r="Z29" s="359">
        <v>2001</v>
      </c>
      <c r="AA29" s="361">
        <v>9.92</v>
      </c>
      <c r="AB29" s="359" t="s">
        <v>807</v>
      </c>
      <c r="AC29" s="363">
        <f t="shared" si="0"/>
        <v>0.82666666666666666</v>
      </c>
      <c r="AD29" s="359"/>
      <c r="AE29" s="364">
        <v>494.8</v>
      </c>
      <c r="AF29" s="361">
        <v>0.64</v>
      </c>
      <c r="AG29" s="361">
        <v>1.6</v>
      </c>
      <c r="AH29" s="361">
        <v>18.63</v>
      </c>
      <c r="AI29" s="361">
        <v>43.36</v>
      </c>
      <c r="AJ29" s="361">
        <v>32.26</v>
      </c>
      <c r="AK29" s="361">
        <v>2.48</v>
      </c>
      <c r="AL29" s="361">
        <v>1.96</v>
      </c>
      <c r="AM29" s="361">
        <v>0.64</v>
      </c>
      <c r="AN29" s="361">
        <v>0.35</v>
      </c>
      <c r="AO29" s="361">
        <v>0.75</v>
      </c>
      <c r="AP29" s="361">
        <v>0.35</v>
      </c>
      <c r="AQ29" s="359">
        <v>0</v>
      </c>
      <c r="AR29" s="359">
        <v>0</v>
      </c>
      <c r="AS29" s="359">
        <v>44</v>
      </c>
      <c r="AT29" s="359">
        <v>0</v>
      </c>
      <c r="AU29" s="361">
        <v>10.37</v>
      </c>
      <c r="AV29" s="359" t="s">
        <v>807</v>
      </c>
      <c r="AW29" s="363">
        <f t="shared" si="1"/>
        <v>0.86416666666666664</v>
      </c>
      <c r="AX29" s="359"/>
      <c r="AY29" s="364">
        <v>308.5</v>
      </c>
      <c r="AZ29" s="361">
        <v>0.92</v>
      </c>
      <c r="BA29" s="361">
        <v>1.46</v>
      </c>
      <c r="BB29" s="361">
        <v>43.82</v>
      </c>
      <c r="BC29" s="361">
        <v>43.1</v>
      </c>
      <c r="BD29" s="361">
        <v>28.36</v>
      </c>
      <c r="BE29" s="361">
        <v>1.48</v>
      </c>
      <c r="BF29" s="361">
        <v>1.85</v>
      </c>
      <c r="BG29" s="361">
        <v>0.72</v>
      </c>
      <c r="BH29" s="361">
        <v>0.33</v>
      </c>
      <c r="BI29" s="361">
        <v>0.56999999999999995</v>
      </c>
      <c r="BJ29" s="361">
        <v>0.34</v>
      </c>
      <c r="BK29" s="357" t="s">
        <v>579</v>
      </c>
      <c r="BL29" s="357" t="s">
        <v>579</v>
      </c>
      <c r="BM29" s="359"/>
      <c r="BN29" s="359"/>
      <c r="BO29" s="357" t="s">
        <v>579</v>
      </c>
      <c r="BP29" s="357" t="s">
        <v>579</v>
      </c>
      <c r="BQ29" s="359"/>
      <c r="BR29" s="359"/>
      <c r="BS29" s="357" t="s">
        <v>66</v>
      </c>
      <c r="BT29" s="354" t="s">
        <v>581</v>
      </c>
      <c r="BU29" s="354" t="s">
        <v>581</v>
      </c>
      <c r="BV29" s="357"/>
      <c r="BW29" s="357">
        <v>2001</v>
      </c>
      <c r="BX29" s="365">
        <v>9.08</v>
      </c>
      <c r="BY29" s="357" t="s">
        <v>583</v>
      </c>
      <c r="BZ29" s="366">
        <f t="shared" si="4"/>
        <v>0.75666666666666671</v>
      </c>
      <c r="CA29" s="366"/>
      <c r="CB29" s="367">
        <v>431.4</v>
      </c>
      <c r="CC29" s="365">
        <v>0.63</v>
      </c>
      <c r="CD29" s="365">
        <v>1.27</v>
      </c>
      <c r="CE29" s="365">
        <v>34.68</v>
      </c>
      <c r="CF29" s="365">
        <v>48.27</v>
      </c>
      <c r="CG29" s="365">
        <v>26.41</v>
      </c>
      <c r="CH29" s="365">
        <v>2.96</v>
      </c>
      <c r="CI29" s="365">
        <v>2.0299999999999998</v>
      </c>
      <c r="CJ29" s="365">
        <v>0.53</v>
      </c>
      <c r="CK29" s="365">
        <v>0.5</v>
      </c>
      <c r="CL29" s="365">
        <v>0.98</v>
      </c>
      <c r="CM29" s="365">
        <v>0.47</v>
      </c>
      <c r="CN29" s="357">
        <v>0</v>
      </c>
      <c r="CO29" s="357">
        <v>0</v>
      </c>
      <c r="CP29" s="357">
        <v>57</v>
      </c>
      <c r="CQ29" s="357">
        <v>0</v>
      </c>
      <c r="CR29" s="365">
        <v>11.3</v>
      </c>
      <c r="CS29" s="365" t="s">
        <v>626</v>
      </c>
      <c r="CT29" s="366">
        <f t="shared" si="5"/>
        <v>0.94166666666666676</v>
      </c>
      <c r="CU29" s="366"/>
      <c r="CV29" s="367">
        <v>195.3</v>
      </c>
      <c r="CW29" s="365">
        <v>0.95</v>
      </c>
      <c r="CX29" s="365">
        <v>1.3</v>
      </c>
      <c r="CY29" s="365">
        <v>13.8</v>
      </c>
      <c r="CZ29" s="365">
        <v>34.369999999999997</v>
      </c>
      <c r="DA29" s="365">
        <v>25.15</v>
      </c>
      <c r="DB29" s="365">
        <v>1.88</v>
      </c>
      <c r="DC29" s="365">
        <v>0.57999999999999996</v>
      </c>
      <c r="DD29" s="365">
        <v>0.51</v>
      </c>
      <c r="DE29" s="365">
        <v>0.54</v>
      </c>
      <c r="DF29" s="365">
        <v>0.32</v>
      </c>
      <c r="DG29" s="365">
        <v>0.14000000000000001</v>
      </c>
      <c r="DH29" s="357" t="s">
        <v>584</v>
      </c>
      <c r="DI29" s="357" t="s">
        <v>579</v>
      </c>
      <c r="DJ29" s="365"/>
      <c r="DK29" s="365"/>
      <c r="DL29" s="357" t="s">
        <v>579</v>
      </c>
      <c r="DM29" s="357" t="s">
        <v>579</v>
      </c>
      <c r="DN29" s="365"/>
      <c r="DO29" s="365"/>
      <c r="DP29" s="357" t="s">
        <v>66</v>
      </c>
      <c r="DQ29" s="354" t="s">
        <v>581</v>
      </c>
      <c r="DR29" s="354" t="s">
        <v>581</v>
      </c>
      <c r="DS29" s="357"/>
      <c r="DT29" s="357">
        <v>2001</v>
      </c>
      <c r="DU29" s="365">
        <v>11.31</v>
      </c>
      <c r="DV29" s="365" t="s">
        <v>626</v>
      </c>
      <c r="DW29" s="366">
        <v>0.94199999999999995</v>
      </c>
      <c r="DX29" s="365"/>
      <c r="DY29" s="367">
        <v>327.60000000000002</v>
      </c>
      <c r="DZ29" s="365">
        <v>18.36</v>
      </c>
      <c r="EA29" s="365">
        <v>1.52</v>
      </c>
      <c r="EB29" s="365">
        <v>2.2799999999999998</v>
      </c>
      <c r="EC29" s="357" t="s">
        <v>579</v>
      </c>
      <c r="ED29" s="357" t="s">
        <v>579</v>
      </c>
      <c r="EE29" s="357" t="s">
        <v>580</v>
      </c>
      <c r="EF29" s="357" t="s">
        <v>580</v>
      </c>
      <c r="EG29" s="357" t="s">
        <v>580</v>
      </c>
      <c r="EH29" s="354" t="s">
        <v>581</v>
      </c>
      <c r="EI29" s="365"/>
      <c r="EJ29" s="357">
        <v>2001</v>
      </c>
      <c r="EK29" s="365" t="s">
        <v>753</v>
      </c>
      <c r="EL29" s="367">
        <v>40.799999999999997</v>
      </c>
      <c r="EM29" s="365"/>
      <c r="EN29" s="365" t="s">
        <v>754</v>
      </c>
      <c r="EO29" s="367">
        <v>46.3</v>
      </c>
      <c r="EP29" s="376"/>
      <c r="EQ29" s="354" t="s">
        <v>66</v>
      </c>
      <c r="ER29" s="358"/>
    </row>
    <row r="30" spans="1:148" ht="30" customHeight="1">
      <c r="A30" s="2965" t="s">
        <v>3532</v>
      </c>
      <c r="B30" s="354" t="s">
        <v>874</v>
      </c>
      <c r="C30" s="357" t="s">
        <v>875</v>
      </c>
      <c r="D30" s="354" t="s">
        <v>638</v>
      </c>
      <c r="E30" s="357" t="s">
        <v>876</v>
      </c>
      <c r="F30" s="354" t="s">
        <v>3509</v>
      </c>
      <c r="G30" s="360">
        <v>1180</v>
      </c>
      <c r="H30" s="359" t="s">
        <v>877</v>
      </c>
      <c r="I30" s="359" t="s">
        <v>878</v>
      </c>
      <c r="J30" s="359">
        <v>1386</v>
      </c>
      <c r="K30" s="359">
        <v>1392</v>
      </c>
      <c r="L30" s="359">
        <v>1261</v>
      </c>
      <c r="M30" s="359" t="s">
        <v>753</v>
      </c>
      <c r="N30" s="359" t="s">
        <v>753</v>
      </c>
      <c r="O30" s="359" t="s">
        <v>753</v>
      </c>
      <c r="P30" s="359" t="s">
        <v>754</v>
      </c>
      <c r="Q30" s="359" t="s">
        <v>753</v>
      </c>
      <c r="R30" s="359" t="s">
        <v>753</v>
      </c>
      <c r="S30" s="359"/>
      <c r="T30" s="361">
        <v>31.44</v>
      </c>
      <c r="U30" s="362" t="s">
        <v>771</v>
      </c>
      <c r="V30" s="363">
        <f t="shared" si="2"/>
        <v>0.87333333333333341</v>
      </c>
      <c r="W30" s="361">
        <v>22.69</v>
      </c>
      <c r="X30" s="362" t="s">
        <v>813</v>
      </c>
      <c r="Y30" s="363">
        <f t="shared" si="3"/>
        <v>0.94541666666666668</v>
      </c>
      <c r="Z30" s="359">
        <v>2001</v>
      </c>
      <c r="AA30" s="361">
        <v>9.84</v>
      </c>
      <c r="AB30" s="359" t="s">
        <v>807</v>
      </c>
      <c r="AC30" s="363">
        <f t="shared" si="0"/>
        <v>0.82</v>
      </c>
      <c r="AD30" s="359"/>
      <c r="AE30" s="364">
        <v>331.4</v>
      </c>
      <c r="AF30" s="361">
        <v>0.66</v>
      </c>
      <c r="AG30" s="361">
        <v>1.29</v>
      </c>
      <c r="AH30" s="361">
        <v>19.71</v>
      </c>
      <c r="AI30" s="361">
        <v>42.95</v>
      </c>
      <c r="AJ30" s="361">
        <v>36.07</v>
      </c>
      <c r="AK30" s="361">
        <v>0.61</v>
      </c>
      <c r="AL30" s="361">
        <v>1.03</v>
      </c>
      <c r="AM30" s="361">
        <v>0.42</v>
      </c>
      <c r="AN30" s="361">
        <v>0.55000000000000004</v>
      </c>
      <c r="AO30" s="361">
        <v>0.37</v>
      </c>
      <c r="AP30" s="361">
        <v>0.33</v>
      </c>
      <c r="AQ30" s="359">
        <v>0</v>
      </c>
      <c r="AR30" s="359">
        <v>0</v>
      </c>
      <c r="AS30" s="359">
        <v>64</v>
      </c>
      <c r="AT30" s="359">
        <v>0</v>
      </c>
      <c r="AU30" s="361">
        <v>10.69</v>
      </c>
      <c r="AV30" s="359" t="s">
        <v>800</v>
      </c>
      <c r="AW30" s="363">
        <f t="shared" si="1"/>
        <v>0.89083333333333325</v>
      </c>
      <c r="AX30" s="359"/>
      <c r="AY30" s="364">
        <v>336.1</v>
      </c>
      <c r="AZ30" s="361">
        <v>0.62</v>
      </c>
      <c r="BA30" s="361">
        <v>1.19</v>
      </c>
      <c r="BB30" s="361">
        <v>34.56</v>
      </c>
      <c r="BC30" s="361">
        <v>43.39</v>
      </c>
      <c r="BD30" s="361">
        <v>28.32</v>
      </c>
      <c r="BE30" s="361">
        <v>1.27</v>
      </c>
      <c r="BF30" s="361">
        <v>2.99</v>
      </c>
      <c r="BG30" s="361">
        <v>0.33</v>
      </c>
      <c r="BH30" s="361">
        <v>0.52</v>
      </c>
      <c r="BI30" s="361">
        <v>0.6</v>
      </c>
      <c r="BJ30" s="361">
        <v>0.38</v>
      </c>
      <c r="BK30" s="357" t="s">
        <v>579</v>
      </c>
      <c r="BL30" s="357" t="s">
        <v>579</v>
      </c>
      <c r="BM30" s="359"/>
      <c r="BN30" s="359"/>
      <c r="BO30" s="357" t="s">
        <v>579</v>
      </c>
      <c r="BP30" s="357" t="s">
        <v>579</v>
      </c>
      <c r="BQ30" s="359"/>
      <c r="BR30" s="359"/>
      <c r="BS30" s="357" t="s">
        <v>66</v>
      </c>
      <c r="BT30" s="354" t="s">
        <v>581</v>
      </c>
      <c r="BU30" s="354" t="s">
        <v>581</v>
      </c>
      <c r="BV30" s="357"/>
      <c r="BW30" s="357">
        <v>2001</v>
      </c>
      <c r="BX30" s="365">
        <v>9.6</v>
      </c>
      <c r="BY30" s="357" t="s">
        <v>583</v>
      </c>
      <c r="BZ30" s="366">
        <f t="shared" si="4"/>
        <v>0.79999999999999993</v>
      </c>
      <c r="CA30" s="366"/>
      <c r="CB30" s="367">
        <v>433.7</v>
      </c>
      <c r="CC30" s="365">
        <v>0.43</v>
      </c>
      <c r="CD30" s="365">
        <v>1.52</v>
      </c>
      <c r="CE30" s="365">
        <v>12.63</v>
      </c>
      <c r="CF30" s="365">
        <v>42.81</v>
      </c>
      <c r="CG30" s="365">
        <v>23.82</v>
      </c>
      <c r="CH30" s="365">
        <v>1.08</v>
      </c>
      <c r="CI30" s="365">
        <v>1.1299999999999999</v>
      </c>
      <c r="CJ30" s="365">
        <v>0.28000000000000003</v>
      </c>
      <c r="CK30" s="365">
        <v>1.18</v>
      </c>
      <c r="CL30" s="365">
        <v>0.5</v>
      </c>
      <c r="CM30" s="365">
        <v>0.56999999999999995</v>
      </c>
      <c r="CN30" s="357">
        <v>11</v>
      </c>
      <c r="CO30" s="357">
        <v>18</v>
      </c>
      <c r="CP30" s="357">
        <v>56</v>
      </c>
      <c r="CQ30" s="357">
        <v>0</v>
      </c>
      <c r="CR30" s="365">
        <v>11.78</v>
      </c>
      <c r="CS30" s="365" t="s">
        <v>626</v>
      </c>
      <c r="CT30" s="366">
        <f t="shared" si="5"/>
        <v>0.98166666666666658</v>
      </c>
      <c r="CU30" s="366"/>
      <c r="CV30" s="367">
        <v>253.2</v>
      </c>
      <c r="CW30" s="365">
        <v>0.66</v>
      </c>
      <c r="CX30" s="365">
        <v>0.81</v>
      </c>
      <c r="CY30" s="365">
        <v>21.8</v>
      </c>
      <c r="CZ30" s="365">
        <v>34.03</v>
      </c>
      <c r="DA30" s="365">
        <v>18.86</v>
      </c>
      <c r="DB30" s="365">
        <v>2.0299999999999998</v>
      </c>
      <c r="DC30" s="365">
        <v>0.94</v>
      </c>
      <c r="DD30" s="365">
        <v>0.23</v>
      </c>
      <c r="DE30" s="365">
        <v>0.19</v>
      </c>
      <c r="DF30" s="365">
        <v>0.51</v>
      </c>
      <c r="DG30" s="365">
        <v>0.24</v>
      </c>
      <c r="DH30" s="357" t="s">
        <v>579</v>
      </c>
      <c r="DI30" s="357" t="s">
        <v>579</v>
      </c>
      <c r="DJ30" s="365" t="s">
        <v>587</v>
      </c>
      <c r="DK30" s="365" t="s">
        <v>587</v>
      </c>
      <c r="DL30" s="357" t="s">
        <v>579</v>
      </c>
      <c r="DM30" s="357" t="s">
        <v>579</v>
      </c>
      <c r="DN30" s="365" t="s">
        <v>587</v>
      </c>
      <c r="DO30" s="365" t="s">
        <v>587</v>
      </c>
      <c r="DP30" s="357" t="s">
        <v>66</v>
      </c>
      <c r="DQ30" s="354" t="s">
        <v>581</v>
      </c>
      <c r="DR30" s="354" t="s">
        <v>581</v>
      </c>
      <c r="DS30" s="357"/>
      <c r="DT30" s="357">
        <v>2001</v>
      </c>
      <c r="DU30" s="365">
        <v>12</v>
      </c>
      <c r="DV30" s="365" t="s">
        <v>626</v>
      </c>
      <c r="DW30" s="366">
        <f>DU30/12</f>
        <v>1</v>
      </c>
      <c r="DX30" s="365"/>
      <c r="DY30" s="367">
        <v>342.7</v>
      </c>
      <c r="DZ30" s="365">
        <v>16.2</v>
      </c>
      <c r="EA30" s="365">
        <v>0.79</v>
      </c>
      <c r="EB30" s="365">
        <v>2.67</v>
      </c>
      <c r="EC30" s="357" t="s">
        <v>579</v>
      </c>
      <c r="ED30" s="357" t="s">
        <v>579</v>
      </c>
      <c r="EE30" s="357" t="s">
        <v>580</v>
      </c>
      <c r="EF30" s="357" t="s">
        <v>580</v>
      </c>
      <c r="EG30" s="357" t="s">
        <v>580</v>
      </c>
      <c r="EH30" s="354" t="s">
        <v>581</v>
      </c>
      <c r="EI30" s="365"/>
      <c r="EJ30" s="357">
        <v>2001</v>
      </c>
      <c r="EK30" s="365" t="s">
        <v>753</v>
      </c>
      <c r="EL30" s="367">
        <v>43.9</v>
      </c>
      <c r="EM30" s="365"/>
      <c r="EN30" s="365" t="s">
        <v>754</v>
      </c>
      <c r="EO30" s="367">
        <v>47</v>
      </c>
      <c r="EP30" s="376"/>
      <c r="EQ30" s="354" t="s">
        <v>66</v>
      </c>
      <c r="ER30" s="358"/>
    </row>
    <row r="31" spans="1:148" ht="30" customHeight="1">
      <c r="A31" s="2971"/>
      <c r="B31" s="354" t="s">
        <v>879</v>
      </c>
      <c r="C31" s="357" t="s">
        <v>760</v>
      </c>
      <c r="D31" s="354" t="s">
        <v>602</v>
      </c>
      <c r="E31" s="357" t="s">
        <v>768</v>
      </c>
      <c r="F31" s="354" t="s">
        <v>880</v>
      </c>
      <c r="G31" s="360">
        <v>1340</v>
      </c>
      <c r="H31" s="359" t="s">
        <v>881</v>
      </c>
      <c r="I31" s="359" t="s">
        <v>882</v>
      </c>
      <c r="J31" s="359">
        <v>1553</v>
      </c>
      <c r="K31" s="359">
        <v>1554</v>
      </c>
      <c r="L31" s="359">
        <v>1428</v>
      </c>
      <c r="M31" s="359" t="s">
        <v>753</v>
      </c>
      <c r="N31" s="359" t="s">
        <v>753</v>
      </c>
      <c r="O31" s="359" t="s">
        <v>753</v>
      </c>
      <c r="P31" s="359" t="s">
        <v>754</v>
      </c>
      <c r="Q31" s="359" t="s">
        <v>753</v>
      </c>
      <c r="R31" s="359" t="s">
        <v>753</v>
      </c>
      <c r="S31" s="359"/>
      <c r="T31" s="361">
        <v>29.88</v>
      </c>
      <c r="U31" s="362" t="s">
        <v>771</v>
      </c>
      <c r="V31" s="363">
        <f t="shared" si="2"/>
        <v>0.83</v>
      </c>
      <c r="W31" s="361">
        <v>21.48</v>
      </c>
      <c r="X31" s="362" t="s">
        <v>771</v>
      </c>
      <c r="Y31" s="363">
        <f t="shared" si="3"/>
        <v>0.89500000000000002</v>
      </c>
      <c r="Z31" s="359">
        <v>2001</v>
      </c>
      <c r="AA31" s="361">
        <v>10</v>
      </c>
      <c r="AB31" s="359" t="s">
        <v>807</v>
      </c>
      <c r="AC31" s="363">
        <f t="shared" si="0"/>
        <v>0.83333333333333337</v>
      </c>
      <c r="AD31" s="359"/>
      <c r="AE31" s="364">
        <v>316.8</v>
      </c>
      <c r="AF31" s="361">
        <v>0.41</v>
      </c>
      <c r="AG31" s="361">
        <v>0.89</v>
      </c>
      <c r="AH31" s="361">
        <v>27.52</v>
      </c>
      <c r="AI31" s="361">
        <v>36.64</v>
      </c>
      <c r="AJ31" s="361">
        <v>33.25</v>
      </c>
      <c r="AK31" s="361">
        <v>0.98</v>
      </c>
      <c r="AL31" s="361">
        <v>1.26</v>
      </c>
      <c r="AM31" s="361">
        <v>0.51</v>
      </c>
      <c r="AN31" s="361">
        <v>0.3</v>
      </c>
      <c r="AO31" s="361">
        <v>0.65</v>
      </c>
      <c r="AP31" s="361">
        <v>0.28999999999999998</v>
      </c>
      <c r="AQ31" s="359">
        <v>1</v>
      </c>
      <c r="AR31" s="359">
        <v>25</v>
      </c>
      <c r="AS31" s="359">
        <v>51</v>
      </c>
      <c r="AT31" s="359">
        <v>26</v>
      </c>
      <c r="AU31" s="361">
        <v>10.32</v>
      </c>
      <c r="AV31" s="359" t="s">
        <v>807</v>
      </c>
      <c r="AW31" s="363">
        <f t="shared" si="1"/>
        <v>0.86</v>
      </c>
      <c r="AX31" s="359"/>
      <c r="AY31" s="364">
        <v>326.2</v>
      </c>
      <c r="AZ31" s="361">
        <v>0.56999999999999995</v>
      </c>
      <c r="BA31" s="361">
        <v>0.94</v>
      </c>
      <c r="BB31" s="361">
        <v>18.510000000000002</v>
      </c>
      <c r="BC31" s="361">
        <v>37.17</v>
      </c>
      <c r="BD31" s="361">
        <v>27</v>
      </c>
      <c r="BE31" s="361">
        <v>2.2400000000000002</v>
      </c>
      <c r="BF31" s="361">
        <v>1.1000000000000001</v>
      </c>
      <c r="BG31" s="361">
        <v>0.89</v>
      </c>
      <c r="BH31" s="361">
        <v>0.87</v>
      </c>
      <c r="BI31" s="361">
        <v>0.9</v>
      </c>
      <c r="BJ31" s="361">
        <v>0.5</v>
      </c>
      <c r="BK31" s="357" t="s">
        <v>579</v>
      </c>
      <c r="BL31" s="357" t="s">
        <v>579</v>
      </c>
      <c r="BM31" s="359"/>
      <c r="BN31" s="359"/>
      <c r="BO31" s="357" t="s">
        <v>579</v>
      </c>
      <c r="BP31" s="357" t="s">
        <v>579</v>
      </c>
      <c r="BQ31" s="359"/>
      <c r="BR31" s="359"/>
      <c r="BS31" s="357" t="s">
        <v>66</v>
      </c>
      <c r="BT31" s="354" t="s">
        <v>581</v>
      </c>
      <c r="BU31" s="354" t="s">
        <v>581</v>
      </c>
      <c r="BV31" s="357"/>
      <c r="BW31" s="357">
        <v>2001</v>
      </c>
      <c r="BX31" s="365">
        <v>8.7200000000000006</v>
      </c>
      <c r="BY31" s="357" t="s">
        <v>586</v>
      </c>
      <c r="BZ31" s="366">
        <f t="shared" si="4"/>
        <v>0.72666666666666668</v>
      </c>
      <c r="CA31" s="366"/>
      <c r="CB31" s="367">
        <v>497.4</v>
      </c>
      <c r="CC31" s="365">
        <v>0.64</v>
      </c>
      <c r="CD31" s="365">
        <v>1.1399999999999999</v>
      </c>
      <c r="CE31" s="365">
        <v>15.38</v>
      </c>
      <c r="CF31" s="365">
        <v>52.27</v>
      </c>
      <c r="CG31" s="365">
        <v>29.55</v>
      </c>
      <c r="CH31" s="365">
        <v>0.48</v>
      </c>
      <c r="CI31" s="365">
        <v>0.66</v>
      </c>
      <c r="CJ31" s="365">
        <v>0.48</v>
      </c>
      <c r="CK31" s="365">
        <v>0.66</v>
      </c>
      <c r="CL31" s="365">
        <v>0.83</v>
      </c>
      <c r="CM31" s="365">
        <v>0.45</v>
      </c>
      <c r="CN31" s="357">
        <v>8</v>
      </c>
      <c r="CO31" s="357">
        <v>20</v>
      </c>
      <c r="CP31" s="357">
        <v>79</v>
      </c>
      <c r="CQ31" s="357">
        <v>10</v>
      </c>
      <c r="CR31" s="365">
        <v>11.36</v>
      </c>
      <c r="CS31" s="365" t="s">
        <v>626</v>
      </c>
      <c r="CT31" s="366">
        <f t="shared" si="5"/>
        <v>0.94666666666666666</v>
      </c>
      <c r="CU31" s="366"/>
      <c r="CV31" s="367">
        <v>229.8</v>
      </c>
      <c r="CW31" s="365">
        <v>0.8</v>
      </c>
      <c r="CX31" s="365">
        <v>1.1000000000000001</v>
      </c>
      <c r="CY31" s="365">
        <v>13.11</v>
      </c>
      <c r="CZ31" s="365">
        <v>35.549999999999997</v>
      </c>
      <c r="DA31" s="365">
        <v>26.85</v>
      </c>
      <c r="DB31" s="365">
        <v>1.26</v>
      </c>
      <c r="DC31" s="365">
        <v>0.55000000000000004</v>
      </c>
      <c r="DD31" s="365">
        <v>0.35</v>
      </c>
      <c r="DE31" s="365">
        <v>0.34</v>
      </c>
      <c r="DF31" s="365">
        <v>0.21</v>
      </c>
      <c r="DG31" s="365">
        <v>0.36</v>
      </c>
      <c r="DH31" s="357" t="s">
        <v>579</v>
      </c>
      <c r="DI31" s="357" t="s">
        <v>579</v>
      </c>
      <c r="DJ31" s="365"/>
      <c r="DK31" s="365"/>
      <c r="DL31" s="357" t="s">
        <v>579</v>
      </c>
      <c r="DM31" s="357" t="s">
        <v>579</v>
      </c>
      <c r="DN31" s="365"/>
      <c r="DO31" s="365"/>
      <c r="DP31" s="357" t="s">
        <v>66</v>
      </c>
      <c r="DQ31" s="354" t="s">
        <v>581</v>
      </c>
      <c r="DR31" s="354" t="s">
        <v>581</v>
      </c>
      <c r="DS31" s="357"/>
      <c r="DT31" s="357">
        <v>2001</v>
      </c>
      <c r="DU31" s="365">
        <v>11.16</v>
      </c>
      <c r="DV31" s="365" t="s">
        <v>626</v>
      </c>
      <c r="DW31" s="366">
        <f>DU31/12</f>
        <v>0.93</v>
      </c>
      <c r="DX31" s="365"/>
      <c r="DY31" s="367">
        <v>141.30000000000001</v>
      </c>
      <c r="DZ31" s="365">
        <v>24.15</v>
      </c>
      <c r="EA31" s="365">
        <v>1.31</v>
      </c>
      <c r="EB31" s="365">
        <v>2.91</v>
      </c>
      <c r="EC31" s="357" t="s">
        <v>579</v>
      </c>
      <c r="ED31" s="357" t="s">
        <v>579</v>
      </c>
      <c r="EE31" s="357" t="s">
        <v>587</v>
      </c>
      <c r="EF31" s="357" t="s">
        <v>587</v>
      </c>
      <c r="EG31" s="357" t="s">
        <v>580</v>
      </c>
      <c r="EH31" s="354" t="s">
        <v>581</v>
      </c>
      <c r="EI31" s="365"/>
      <c r="EJ31" s="357">
        <v>2001</v>
      </c>
      <c r="EK31" s="365" t="s">
        <v>753</v>
      </c>
      <c r="EL31" s="367">
        <v>44.6</v>
      </c>
      <c r="EM31" s="368" t="s">
        <v>588</v>
      </c>
      <c r="EN31" s="365" t="s">
        <v>754</v>
      </c>
      <c r="EO31" s="367">
        <v>47.8</v>
      </c>
      <c r="EP31" s="368" t="s">
        <v>588</v>
      </c>
      <c r="EQ31" s="354" t="s">
        <v>66</v>
      </c>
      <c r="ER31" s="369" t="s">
        <v>589</v>
      </c>
    </row>
    <row r="32" spans="1:148" ht="30" customHeight="1">
      <c r="A32" s="2971"/>
      <c r="B32" s="354" t="s">
        <v>883</v>
      </c>
      <c r="C32" s="357" t="s">
        <v>884</v>
      </c>
      <c r="D32" s="354" t="s">
        <v>638</v>
      </c>
      <c r="E32" s="357" t="s">
        <v>876</v>
      </c>
      <c r="F32" s="354" t="s">
        <v>3510</v>
      </c>
      <c r="G32" s="360">
        <v>1480</v>
      </c>
      <c r="H32" s="359" t="s">
        <v>885</v>
      </c>
      <c r="I32" s="359" t="s">
        <v>882</v>
      </c>
      <c r="J32" s="359">
        <v>1694</v>
      </c>
      <c r="K32" s="359">
        <v>1685</v>
      </c>
      <c r="L32" s="359">
        <v>1567</v>
      </c>
      <c r="M32" s="359" t="s">
        <v>753</v>
      </c>
      <c r="N32" s="359" t="s">
        <v>753</v>
      </c>
      <c r="O32" s="359" t="s">
        <v>753</v>
      </c>
      <c r="P32" s="359" t="s">
        <v>754</v>
      </c>
      <c r="Q32" s="359" t="s">
        <v>753</v>
      </c>
      <c r="R32" s="359" t="s">
        <v>753</v>
      </c>
      <c r="S32" s="359"/>
      <c r="T32" s="361">
        <v>32.97</v>
      </c>
      <c r="U32" s="362" t="s">
        <v>813</v>
      </c>
      <c r="V32" s="363">
        <f t="shared" si="2"/>
        <v>0.91583333333333328</v>
      </c>
      <c r="W32" s="361">
        <v>22.33</v>
      </c>
      <c r="X32" s="362" t="s">
        <v>813</v>
      </c>
      <c r="Y32" s="363">
        <f t="shared" si="3"/>
        <v>0.93041666666666656</v>
      </c>
      <c r="Z32" s="359">
        <v>2001</v>
      </c>
      <c r="AA32" s="361">
        <v>9.44</v>
      </c>
      <c r="AB32" s="359" t="s">
        <v>807</v>
      </c>
      <c r="AC32" s="363">
        <f t="shared" si="0"/>
        <v>0.78666666666666663</v>
      </c>
      <c r="AD32" s="359"/>
      <c r="AE32" s="364">
        <v>290.39999999999998</v>
      </c>
      <c r="AF32" s="361">
        <v>0.55000000000000004</v>
      </c>
      <c r="AG32" s="361">
        <v>1.66</v>
      </c>
      <c r="AH32" s="361">
        <v>25.08</v>
      </c>
      <c r="AI32" s="361">
        <v>40.700000000000003</v>
      </c>
      <c r="AJ32" s="361">
        <v>30.44</v>
      </c>
      <c r="AK32" s="361">
        <v>0.95</v>
      </c>
      <c r="AL32" s="361">
        <v>3.1</v>
      </c>
      <c r="AM32" s="361">
        <v>1.1000000000000001</v>
      </c>
      <c r="AN32" s="361">
        <v>0.6</v>
      </c>
      <c r="AO32" s="361">
        <v>0.6</v>
      </c>
      <c r="AP32" s="361">
        <v>0.5</v>
      </c>
      <c r="AQ32" s="359">
        <v>0</v>
      </c>
      <c r="AR32" s="359">
        <v>34</v>
      </c>
      <c r="AS32" s="359">
        <v>41</v>
      </c>
      <c r="AT32" s="359">
        <v>25</v>
      </c>
      <c r="AU32" s="361">
        <v>10.33</v>
      </c>
      <c r="AV32" s="359" t="s">
        <v>807</v>
      </c>
      <c r="AW32" s="363">
        <f t="shared" si="1"/>
        <v>0.86083333333333334</v>
      </c>
      <c r="AX32" s="359"/>
      <c r="AY32" s="364">
        <v>296.8</v>
      </c>
      <c r="AZ32" s="361">
        <v>1.22</v>
      </c>
      <c r="BA32" s="361">
        <v>1.65</v>
      </c>
      <c r="BB32" s="361">
        <v>31.19</v>
      </c>
      <c r="BC32" s="361">
        <v>41.12</v>
      </c>
      <c r="BD32" s="361">
        <v>31.21</v>
      </c>
      <c r="BE32" s="361">
        <v>0.59</v>
      </c>
      <c r="BF32" s="361">
        <v>0.35</v>
      </c>
      <c r="BG32" s="361">
        <v>0.51</v>
      </c>
      <c r="BH32" s="361">
        <v>0.31</v>
      </c>
      <c r="BI32" s="361">
        <v>0.62</v>
      </c>
      <c r="BJ32" s="361">
        <v>0.23</v>
      </c>
      <c r="BK32" s="357" t="s">
        <v>579</v>
      </c>
      <c r="BL32" s="357" t="s">
        <v>579</v>
      </c>
      <c r="BM32" s="359"/>
      <c r="BN32" s="359"/>
      <c r="BO32" s="357" t="s">
        <v>579</v>
      </c>
      <c r="BP32" s="357" t="s">
        <v>579</v>
      </c>
      <c r="BQ32" s="359"/>
      <c r="BR32" s="359"/>
      <c r="BS32" s="357" t="s">
        <v>66</v>
      </c>
      <c r="BT32" s="354" t="s">
        <v>581</v>
      </c>
      <c r="BU32" s="354" t="s">
        <v>581</v>
      </c>
      <c r="BV32" s="357"/>
      <c r="BW32" s="357">
        <v>2001</v>
      </c>
      <c r="BX32" s="365">
        <v>11.53</v>
      </c>
      <c r="BY32" s="357" t="s">
        <v>626</v>
      </c>
      <c r="BZ32" s="366">
        <f t="shared" si="4"/>
        <v>0.96083333333333332</v>
      </c>
      <c r="CA32" s="366"/>
      <c r="CB32" s="367">
        <v>169.3</v>
      </c>
      <c r="CC32" s="365">
        <v>0.64</v>
      </c>
      <c r="CD32" s="365">
        <v>1.26</v>
      </c>
      <c r="CE32" s="365">
        <v>19.600000000000001</v>
      </c>
      <c r="CF32" s="365">
        <v>36.81</v>
      </c>
      <c r="CG32" s="365">
        <v>20.09</v>
      </c>
      <c r="CH32" s="365">
        <v>0.62</v>
      </c>
      <c r="CI32" s="365">
        <v>1.1000000000000001</v>
      </c>
      <c r="CJ32" s="365">
        <v>0.49</v>
      </c>
      <c r="CK32" s="365">
        <v>0.63</v>
      </c>
      <c r="CL32" s="365">
        <v>0.56999999999999995</v>
      </c>
      <c r="CM32" s="365">
        <v>0.52</v>
      </c>
      <c r="CN32" s="357">
        <v>8</v>
      </c>
      <c r="CO32" s="357">
        <v>33</v>
      </c>
      <c r="CP32" s="357">
        <v>100</v>
      </c>
      <c r="CQ32" s="357">
        <v>17</v>
      </c>
      <c r="CR32" s="365">
        <v>12</v>
      </c>
      <c r="CS32" s="365" t="s">
        <v>626</v>
      </c>
      <c r="CT32" s="366">
        <f t="shared" si="5"/>
        <v>1</v>
      </c>
      <c r="CU32" s="366"/>
      <c r="CV32" s="367">
        <v>209.5</v>
      </c>
      <c r="CW32" s="365">
        <v>0.89</v>
      </c>
      <c r="CX32" s="365">
        <v>1.17</v>
      </c>
      <c r="CY32" s="365">
        <v>14.16</v>
      </c>
      <c r="CZ32" s="365">
        <v>32.21</v>
      </c>
      <c r="DA32" s="365">
        <v>15.81</v>
      </c>
      <c r="DB32" s="365">
        <v>1.37</v>
      </c>
      <c r="DC32" s="365">
        <v>0.46</v>
      </c>
      <c r="DD32" s="365">
        <v>0.35</v>
      </c>
      <c r="DE32" s="365">
        <v>0.3</v>
      </c>
      <c r="DF32" s="365">
        <v>0.37</v>
      </c>
      <c r="DG32" s="365">
        <v>0.27</v>
      </c>
      <c r="DH32" s="357" t="s">
        <v>579</v>
      </c>
      <c r="DI32" s="357" t="s">
        <v>579</v>
      </c>
      <c r="DJ32" s="365"/>
      <c r="DK32" s="365"/>
      <c r="DL32" s="357" t="s">
        <v>579</v>
      </c>
      <c r="DM32" s="357" t="s">
        <v>579</v>
      </c>
      <c r="DN32" s="365"/>
      <c r="DO32" s="365"/>
      <c r="DP32" s="357" t="s">
        <v>66</v>
      </c>
      <c r="DQ32" s="354" t="s">
        <v>581</v>
      </c>
      <c r="DR32" s="354" t="s">
        <v>581</v>
      </c>
      <c r="DS32" s="357"/>
      <c r="DT32" s="357">
        <v>2001</v>
      </c>
      <c r="DU32" s="365">
        <v>12</v>
      </c>
      <c r="DV32" s="365" t="s">
        <v>626</v>
      </c>
      <c r="DW32" s="366">
        <f>DU32/12</f>
        <v>1</v>
      </c>
      <c r="DX32" s="365"/>
      <c r="DY32" s="367">
        <v>73.400000000000006</v>
      </c>
      <c r="DZ32" s="365">
        <v>11.54</v>
      </c>
      <c r="EA32" s="365">
        <v>0.54</v>
      </c>
      <c r="EB32" s="365">
        <v>1.5</v>
      </c>
      <c r="EC32" s="357" t="s">
        <v>579</v>
      </c>
      <c r="ED32" s="357" t="s">
        <v>579</v>
      </c>
      <c r="EE32" s="357" t="s">
        <v>580</v>
      </c>
      <c r="EF32" s="357" t="s">
        <v>580</v>
      </c>
      <c r="EG32" s="357" t="s">
        <v>580</v>
      </c>
      <c r="EH32" s="354" t="s">
        <v>581</v>
      </c>
      <c r="EI32" s="365"/>
      <c r="EJ32" s="357">
        <v>2001</v>
      </c>
      <c r="EK32" s="365" t="s">
        <v>753</v>
      </c>
      <c r="EL32" s="367">
        <v>44.6</v>
      </c>
      <c r="EM32" s="365"/>
      <c r="EN32" s="365" t="s">
        <v>754</v>
      </c>
      <c r="EO32" s="367">
        <v>50.4</v>
      </c>
      <c r="EP32" s="376"/>
      <c r="EQ32" s="354" t="s">
        <v>66</v>
      </c>
      <c r="ER32" s="358"/>
    </row>
    <row r="33" spans="1:148" ht="30" customHeight="1">
      <c r="A33" s="2985"/>
      <c r="B33" s="354" t="s">
        <v>886</v>
      </c>
      <c r="C33" s="357" t="s">
        <v>887</v>
      </c>
      <c r="D33" s="354" t="s">
        <v>602</v>
      </c>
      <c r="E33" s="357" t="s">
        <v>888</v>
      </c>
      <c r="F33" s="354" t="s">
        <v>889</v>
      </c>
      <c r="G33" s="360">
        <v>1510</v>
      </c>
      <c r="H33" s="359" t="s">
        <v>890</v>
      </c>
      <c r="I33" s="359" t="s">
        <v>882</v>
      </c>
      <c r="J33" s="359">
        <v>1746</v>
      </c>
      <c r="K33" s="359">
        <v>1750</v>
      </c>
      <c r="L33" s="359">
        <v>1622</v>
      </c>
      <c r="M33" s="359" t="s">
        <v>753</v>
      </c>
      <c r="N33" s="359" t="s">
        <v>753</v>
      </c>
      <c r="O33" s="359" t="s">
        <v>753</v>
      </c>
      <c r="P33" s="359" t="s">
        <v>754</v>
      </c>
      <c r="Q33" s="359" t="s">
        <v>753</v>
      </c>
      <c r="R33" s="359" t="s">
        <v>753</v>
      </c>
      <c r="S33" s="359"/>
      <c r="T33" s="361">
        <v>24.16</v>
      </c>
      <c r="U33" s="362" t="s">
        <v>755</v>
      </c>
      <c r="V33" s="363">
        <f t="shared" si="2"/>
        <v>0.6711111111111111</v>
      </c>
      <c r="W33" s="361">
        <v>20.22</v>
      </c>
      <c r="X33" s="362" t="s">
        <v>771</v>
      </c>
      <c r="Y33" s="363">
        <v>0.84199999999999997</v>
      </c>
      <c r="Z33" s="359">
        <v>2001</v>
      </c>
      <c r="AA33" s="361">
        <v>4.24</v>
      </c>
      <c r="AB33" s="359" t="s">
        <v>785</v>
      </c>
      <c r="AC33" s="363">
        <f t="shared" si="0"/>
        <v>0.35333333333333333</v>
      </c>
      <c r="AD33" s="359"/>
      <c r="AE33" s="364">
        <v>865.7</v>
      </c>
      <c r="AF33" s="361">
        <v>0.34</v>
      </c>
      <c r="AG33" s="361">
        <v>2.63</v>
      </c>
      <c r="AH33" s="361">
        <v>47.99</v>
      </c>
      <c r="AI33" s="361">
        <v>57.14</v>
      </c>
      <c r="AJ33" s="361">
        <v>35.36</v>
      </c>
      <c r="AK33" s="361">
        <v>1.34</v>
      </c>
      <c r="AL33" s="361">
        <v>1.88</v>
      </c>
      <c r="AM33" s="361">
        <v>0.64</v>
      </c>
      <c r="AN33" s="361">
        <v>0.82</v>
      </c>
      <c r="AO33" s="361">
        <v>0.54</v>
      </c>
      <c r="AP33" s="361">
        <v>0.27</v>
      </c>
      <c r="AQ33" s="359">
        <v>0</v>
      </c>
      <c r="AR33" s="359">
        <v>45</v>
      </c>
      <c r="AS33" s="359">
        <v>113</v>
      </c>
      <c r="AT33" s="359">
        <v>98</v>
      </c>
      <c r="AU33" s="361">
        <v>8.83</v>
      </c>
      <c r="AV33" s="359" t="s">
        <v>786</v>
      </c>
      <c r="AW33" s="363">
        <f t="shared" si="1"/>
        <v>0.73583333333333334</v>
      </c>
      <c r="AX33" s="359"/>
      <c r="AY33" s="364">
        <v>713.8</v>
      </c>
      <c r="AZ33" s="361">
        <v>0.81</v>
      </c>
      <c r="BA33" s="361">
        <v>1.81</v>
      </c>
      <c r="BB33" s="361">
        <v>42.79</v>
      </c>
      <c r="BC33" s="361">
        <v>46.49</v>
      </c>
      <c r="BD33" s="361">
        <v>30.91</v>
      </c>
      <c r="BE33" s="361">
        <v>3.9</v>
      </c>
      <c r="BF33" s="361">
        <v>1.46</v>
      </c>
      <c r="BG33" s="361">
        <v>0.77</v>
      </c>
      <c r="BH33" s="361">
        <v>0.7</v>
      </c>
      <c r="BI33" s="361">
        <v>0.9</v>
      </c>
      <c r="BJ33" s="361">
        <v>0.38</v>
      </c>
      <c r="BK33" s="357" t="s">
        <v>579</v>
      </c>
      <c r="BL33" s="357" t="s">
        <v>778</v>
      </c>
      <c r="BM33" s="359"/>
      <c r="BN33" s="359"/>
      <c r="BO33" s="357" t="s">
        <v>579</v>
      </c>
      <c r="BP33" s="357" t="s">
        <v>579</v>
      </c>
      <c r="BQ33" s="359"/>
      <c r="BR33" s="359"/>
      <c r="BS33" s="357" t="s">
        <v>66</v>
      </c>
      <c r="BT33" s="354" t="s">
        <v>581</v>
      </c>
      <c r="BU33" s="354" t="s">
        <v>581</v>
      </c>
      <c r="BV33" s="357"/>
      <c r="BW33" s="357">
        <v>2001</v>
      </c>
      <c r="BX33" s="365">
        <v>8.5399999999999991</v>
      </c>
      <c r="BY33" s="357" t="s">
        <v>586</v>
      </c>
      <c r="BZ33" s="366">
        <f t="shared" si="4"/>
        <v>0.71166666666666656</v>
      </c>
      <c r="CA33" s="366"/>
      <c r="CB33" s="367">
        <v>478.1</v>
      </c>
      <c r="CC33" s="365">
        <v>0.42</v>
      </c>
      <c r="CD33" s="365">
        <v>1.59</v>
      </c>
      <c r="CE33" s="365">
        <v>27.48</v>
      </c>
      <c r="CF33" s="365">
        <v>50.43</v>
      </c>
      <c r="CG33" s="365">
        <v>29.18</v>
      </c>
      <c r="CH33" s="365">
        <v>1.57</v>
      </c>
      <c r="CI33" s="365">
        <v>1.23</v>
      </c>
      <c r="CJ33" s="365">
        <v>0.52</v>
      </c>
      <c r="CK33" s="365">
        <v>1.02</v>
      </c>
      <c r="CL33" s="365">
        <v>0.63</v>
      </c>
      <c r="CM33" s="365">
        <v>0.28000000000000003</v>
      </c>
      <c r="CN33" s="357">
        <v>12</v>
      </c>
      <c r="CO33" s="357">
        <v>32</v>
      </c>
      <c r="CP33" s="357">
        <v>111</v>
      </c>
      <c r="CQ33" s="357">
        <v>66</v>
      </c>
      <c r="CR33" s="365">
        <v>10.72</v>
      </c>
      <c r="CS33" s="365" t="s">
        <v>626</v>
      </c>
      <c r="CT33" s="366">
        <f t="shared" si="5"/>
        <v>0.89333333333333342</v>
      </c>
      <c r="CU33" s="366"/>
      <c r="CV33" s="367">
        <v>478.6</v>
      </c>
      <c r="CW33" s="365">
        <v>0.9</v>
      </c>
      <c r="CX33" s="365">
        <v>1.5</v>
      </c>
      <c r="CY33" s="365">
        <v>19.48</v>
      </c>
      <c r="CZ33" s="365">
        <v>37.5</v>
      </c>
      <c r="DA33" s="365">
        <v>29.07</v>
      </c>
      <c r="DB33" s="365">
        <v>4.5</v>
      </c>
      <c r="DC33" s="365">
        <v>0.74</v>
      </c>
      <c r="DD33" s="365">
        <v>0.56999999999999995</v>
      </c>
      <c r="DE33" s="365">
        <v>0.33</v>
      </c>
      <c r="DF33" s="365">
        <v>0.25</v>
      </c>
      <c r="DG33" s="365">
        <v>0.27</v>
      </c>
      <c r="DH33" s="357" t="s">
        <v>634</v>
      </c>
      <c r="DI33" s="357" t="s">
        <v>891</v>
      </c>
      <c r="DJ33" s="388"/>
      <c r="DK33" s="365"/>
      <c r="DL33" s="357" t="s">
        <v>579</v>
      </c>
      <c r="DM33" s="357" t="s">
        <v>579</v>
      </c>
      <c r="DN33" s="365"/>
      <c r="DO33" s="365"/>
      <c r="DP33" s="357" t="s">
        <v>66</v>
      </c>
      <c r="DQ33" s="354" t="s">
        <v>581</v>
      </c>
      <c r="DR33" s="354" t="s">
        <v>581</v>
      </c>
      <c r="DS33" s="357"/>
      <c r="DT33" s="357">
        <v>2001</v>
      </c>
      <c r="DU33" s="365">
        <v>11.39</v>
      </c>
      <c r="DV33" s="365" t="s">
        <v>626</v>
      </c>
      <c r="DW33" s="366">
        <f>DU33/12</f>
        <v>0.94916666666666671</v>
      </c>
      <c r="DX33" s="365"/>
      <c r="DY33" s="367">
        <v>64.2</v>
      </c>
      <c r="DZ33" s="365">
        <v>23.54</v>
      </c>
      <c r="EA33" s="365">
        <v>1.23</v>
      </c>
      <c r="EB33" s="365">
        <v>2.13</v>
      </c>
      <c r="EC33" s="357" t="s">
        <v>579</v>
      </c>
      <c r="ED33" s="357" t="s">
        <v>579</v>
      </c>
      <c r="EE33" s="357" t="s">
        <v>587</v>
      </c>
      <c r="EF33" s="357" t="s">
        <v>587</v>
      </c>
      <c r="EG33" s="357" t="s">
        <v>580</v>
      </c>
      <c r="EH33" s="354" t="s">
        <v>581</v>
      </c>
      <c r="EI33" s="365" t="s">
        <v>614</v>
      </c>
      <c r="EJ33" s="357">
        <v>2001</v>
      </c>
      <c r="EK33" s="365" t="s">
        <v>753</v>
      </c>
      <c r="EL33" s="367">
        <v>47.7</v>
      </c>
      <c r="EM33" s="365"/>
      <c r="EN33" s="365" t="s">
        <v>754</v>
      </c>
      <c r="EO33" s="367">
        <v>55.2</v>
      </c>
      <c r="EP33" s="376"/>
      <c r="EQ33" s="354" t="s">
        <v>66</v>
      </c>
      <c r="ER33" s="358"/>
    </row>
    <row r="34" spans="1:148" ht="11.25" customHeight="1">
      <c r="U34" s="350" t="s">
        <v>695</v>
      </c>
      <c r="X34" s="350" t="s">
        <v>695</v>
      </c>
      <c r="AA34" s="350" t="s">
        <v>695</v>
      </c>
      <c r="AB34" s="350" t="s">
        <v>695</v>
      </c>
      <c r="AD34" s="350" t="s">
        <v>892</v>
      </c>
      <c r="AE34" s="390">
        <f>AVERAGE(AE7:AE33)</f>
        <v>434.8884615384614</v>
      </c>
      <c r="AI34" s="391">
        <f>AVERAGE(AI7:AI33)</f>
        <v>45.848461538461542</v>
      </c>
      <c r="AV34" s="350" t="s">
        <v>695</v>
      </c>
      <c r="AX34" s="350" t="s">
        <v>892</v>
      </c>
      <c r="AY34" s="390">
        <f>AVERAGE(AY7:AY33)</f>
        <v>439.0499999999999</v>
      </c>
      <c r="BC34" s="391">
        <f>AVERAGE(BC7:BC33)</f>
        <v>44.214615384615392</v>
      </c>
      <c r="BY34" s="350" t="s">
        <v>695</v>
      </c>
      <c r="CB34" s="392">
        <f>AVERAGE(CB7:CB33)</f>
        <v>421.88461538461536</v>
      </c>
      <c r="CF34" s="392">
        <f>AVERAGE(CF7:CF33)</f>
        <v>45.367692307692309</v>
      </c>
      <c r="CS34" s="350" t="s">
        <v>695</v>
      </c>
      <c r="CV34" s="392">
        <f>AVERAGE(CV7:CV33)</f>
        <v>287.48076923076928</v>
      </c>
      <c r="CZ34" s="392">
        <f>AVERAGE(CZ7:CZ33)</f>
        <v>33.606923076923074</v>
      </c>
      <c r="DV34" s="350" t="s">
        <v>695</v>
      </c>
      <c r="DY34" s="392">
        <f>AVERAGE(DY7:DY33)</f>
        <v>248.07307692307691</v>
      </c>
    </row>
  </sheetData>
  <mergeCells count="178">
    <mergeCell ref="G1:G6"/>
    <mergeCell ref="B1:B6"/>
    <mergeCell ref="C1:C6"/>
    <mergeCell ref="D1:D6"/>
    <mergeCell ref="E1:E6"/>
    <mergeCell ref="F1:F6"/>
    <mergeCell ref="H1:I6"/>
    <mergeCell ref="J1:L3"/>
    <mergeCell ref="CZ3:DA3"/>
    <mergeCell ref="CX4:CX6"/>
    <mergeCell ref="CY4:CY6"/>
    <mergeCell ref="CZ4:CZ6"/>
    <mergeCell ref="DA4:DA6"/>
    <mergeCell ref="CH4:CI4"/>
    <mergeCell ref="CJ4:CK4"/>
    <mergeCell ref="M1:R3"/>
    <mergeCell ref="T1:Y3"/>
    <mergeCell ref="S4:S6"/>
    <mergeCell ref="T4:V5"/>
    <mergeCell ref="W4:Y5"/>
    <mergeCell ref="N5:N6"/>
    <mergeCell ref="O5:O6"/>
    <mergeCell ref="Z1:BV2"/>
    <mergeCell ref="BW1:DS2"/>
    <mergeCell ref="DT1:EI2"/>
    <mergeCell ref="EJ1:ER3"/>
    <mergeCell ref="Z3:Z6"/>
    <mergeCell ref="AA3:AD3"/>
    <mergeCell ref="AF3:AH3"/>
    <mergeCell ref="AI3:AJ3"/>
    <mergeCell ref="AK3:AP3"/>
    <mergeCell ref="AQ3:AT3"/>
    <mergeCell ref="AU3:AX3"/>
    <mergeCell ref="AZ3:BB3"/>
    <mergeCell ref="BC3:BD3"/>
    <mergeCell ref="BE3:BJ3"/>
    <mergeCell ref="BK3:BR3"/>
    <mergeCell ref="BS3:BS6"/>
    <mergeCell ref="AU4:AX5"/>
    <mergeCell ref="AY4:AY6"/>
    <mergeCell ref="AZ4:AZ6"/>
    <mergeCell ref="BA4:BA6"/>
    <mergeCell ref="CH3:CM3"/>
    <mergeCell ref="CN3:CQ3"/>
    <mergeCell ref="BT3:BU4"/>
    <mergeCell ref="BV3:BV6"/>
    <mergeCell ref="BW3:BW6"/>
    <mergeCell ref="BX3:CA3"/>
    <mergeCell ref="AA4:AD5"/>
    <mergeCell ref="AE4:AE6"/>
    <mergeCell ref="AF4:AF6"/>
    <mergeCell ref="AG4:AG6"/>
    <mergeCell ref="AH4:AH6"/>
    <mergeCell ref="AI4:AI6"/>
    <mergeCell ref="DB4:DC4"/>
    <mergeCell ref="DD4:DE4"/>
    <mergeCell ref="DF4:DG4"/>
    <mergeCell ref="CE4:CE6"/>
    <mergeCell ref="CF4:CF6"/>
    <mergeCell ref="CG4:CG6"/>
    <mergeCell ref="BT5:BT6"/>
    <mergeCell ref="EH3:EH4"/>
    <mergeCell ref="AQ4:AR4"/>
    <mergeCell ref="AS4:AT4"/>
    <mergeCell ref="AN5:AN6"/>
    <mergeCell ref="AO5:AO6"/>
    <mergeCell ref="AP5:AP6"/>
    <mergeCell ref="AQ5:AQ6"/>
    <mergeCell ref="AK5:AK6"/>
    <mergeCell ref="AL5:AL6"/>
    <mergeCell ref="AM5:AM6"/>
    <mergeCell ref="AT5:AT6"/>
    <mergeCell ref="DP3:DP6"/>
    <mergeCell ref="CR3:CU3"/>
    <mergeCell ref="CW3:CY3"/>
    <mergeCell ref="CW4:CW6"/>
    <mergeCell ref="DB3:DG3"/>
    <mergeCell ref="DG5:DG6"/>
    <mergeCell ref="CV4:CV6"/>
    <mergeCell ref="DH3:DO3"/>
    <mergeCell ref="CC3:CE3"/>
    <mergeCell ref="CF3:CG3"/>
    <mergeCell ref="EI3:EI6"/>
    <mergeCell ref="J4:J6"/>
    <mergeCell ref="K4:K6"/>
    <mergeCell ref="L4:L6"/>
    <mergeCell ref="M4:M6"/>
    <mergeCell ref="N4:O4"/>
    <mergeCell ref="P4:P6"/>
    <mergeCell ref="Q4:Q6"/>
    <mergeCell ref="R4:R6"/>
    <mergeCell ref="DY3:DY6"/>
    <mergeCell ref="DZ3:DZ6"/>
    <mergeCell ref="EA3:EA6"/>
    <mergeCell ref="EB3:EB6"/>
    <mergeCell ref="EC3:EF3"/>
    <mergeCell ref="EG3:EG6"/>
    <mergeCell ref="EC4:EF4"/>
    <mergeCell ref="EC5:ED5"/>
    <mergeCell ref="BM5:BN5"/>
    <mergeCell ref="BO5:BP5"/>
    <mergeCell ref="BQ5:BR5"/>
    <mergeCell ref="AJ4:AJ6"/>
    <mergeCell ref="AK4:AL4"/>
    <mergeCell ref="AM4:AN4"/>
    <mergeCell ref="AO4:AP4"/>
    <mergeCell ref="ER4:ER6"/>
    <mergeCell ref="DL4:DO4"/>
    <mergeCell ref="DU4:DX5"/>
    <mergeCell ref="DL5:DM5"/>
    <mergeCell ref="CM5:CM6"/>
    <mergeCell ref="CN5:CN6"/>
    <mergeCell ref="CO5:CO6"/>
    <mergeCell ref="CP5:CP6"/>
    <mergeCell ref="CL4:CM4"/>
    <mergeCell ref="CN4:CO4"/>
    <mergeCell ref="CP4:CQ4"/>
    <mergeCell ref="CR4:CU5"/>
    <mergeCell ref="EE5:EF5"/>
    <mergeCell ref="EJ4:EJ6"/>
    <mergeCell ref="DQ3:DR4"/>
    <mergeCell ref="DS3:DS6"/>
    <mergeCell ref="DT3:DT6"/>
    <mergeCell ref="DU3:DX3"/>
    <mergeCell ref="DN5:DO5"/>
    <mergeCell ref="DQ5:DQ6"/>
    <mergeCell ref="DR5:DR6"/>
    <mergeCell ref="DH4:DK4"/>
    <mergeCell ref="DH5:DI5"/>
    <mergeCell ref="DJ5:DK5"/>
    <mergeCell ref="EO5:EP6"/>
    <mergeCell ref="EQ5:EQ6"/>
    <mergeCell ref="A7:A13"/>
    <mergeCell ref="CQ5:CQ6"/>
    <mergeCell ref="DB5:DB6"/>
    <mergeCell ref="DC5:DC6"/>
    <mergeCell ref="DD5:DD6"/>
    <mergeCell ref="DE5:DE6"/>
    <mergeCell ref="DF5:DF6"/>
    <mergeCell ref="BU5:BU6"/>
    <mergeCell ref="CH5:CH6"/>
    <mergeCell ref="CI5:CI6"/>
    <mergeCell ref="CJ5:CJ6"/>
    <mergeCell ref="CK5:CK6"/>
    <mergeCell ref="CL5:CL6"/>
    <mergeCell ref="AR5:AR6"/>
    <mergeCell ref="AS5:AS6"/>
    <mergeCell ref="EK4:EK6"/>
    <mergeCell ref="EL4:EN4"/>
    <mergeCell ref="EO4:EQ4"/>
    <mergeCell ref="BB4:BB6"/>
    <mergeCell ref="BC4:BC6"/>
    <mergeCell ref="BD4:BD6"/>
    <mergeCell ref="BE4:BF4"/>
    <mergeCell ref="A4:A6"/>
    <mergeCell ref="A1:A3"/>
    <mergeCell ref="A14:A18"/>
    <mergeCell ref="A19:A25"/>
    <mergeCell ref="A26:A29"/>
    <mergeCell ref="A30:A33"/>
    <mergeCell ref="EH5:EH6"/>
    <mergeCell ref="EL5:EM6"/>
    <mergeCell ref="EN5:EN6"/>
    <mergeCell ref="BG4:BH4"/>
    <mergeCell ref="BI4:BJ4"/>
    <mergeCell ref="BH5:BH6"/>
    <mergeCell ref="BI5:BI6"/>
    <mergeCell ref="BJ5:BJ6"/>
    <mergeCell ref="BE5:BE6"/>
    <mergeCell ref="BF5:BF6"/>
    <mergeCell ref="BG5:BG6"/>
    <mergeCell ref="BK4:BN4"/>
    <mergeCell ref="BO4:BR4"/>
    <mergeCell ref="BX4:CA5"/>
    <mergeCell ref="CB4:CB6"/>
    <mergeCell ref="CC4:CC6"/>
    <mergeCell ref="CD4:CD6"/>
    <mergeCell ref="BK5:BL5"/>
  </mergeCells>
  <phoneticPr fontId="1"/>
  <hyperlinks>
    <hyperlink ref="A1:A3" location="目次・索引!B1" display="索引へ戻る" xr:uid="{00000000-0004-0000-0300-000000000000}"/>
  </hyperlinks>
  <pageMargins left="0.39370078740157483" right="0.39370078740157483" top="0.39370078740157483" bottom="0.39370078740157483" header="0.51181102362204722" footer="0.51181102362204722"/>
  <pageSetup paperSize="9" scale="58" orientation="landscape" horizontalDpi="96" verticalDpi="96" r:id="rId1"/>
  <headerFooter alignWithMargins="0"/>
  <colBreaks count="2" manualBreakCount="2">
    <brk id="25" max="1048575" man="1"/>
    <brk id="95"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S33"/>
  <sheetViews>
    <sheetView showGridLines="0" showRowColHeaders="0" zoomScaleNormal="100" zoomScaleSheetLayoutView="100" workbookViewId="0">
      <pane xSplit="2" ySplit="6" topLeftCell="C18" activePane="bottomRight" state="frozen"/>
      <selection pane="topRight" activeCell="C1" sqref="C1"/>
      <selection pane="bottomLeft" activeCell="A7" sqref="A7"/>
      <selection pane="bottomRight" sqref="A1:A3"/>
    </sheetView>
  </sheetViews>
  <sheetFormatPr defaultColWidth="0" defaultRowHeight="0" customHeight="1" zeroHeight="1"/>
  <cols>
    <col min="1" max="1" width="17.375" style="339" customWidth="1"/>
    <col min="2" max="2" width="15.125" style="344" customWidth="1"/>
    <col min="3" max="3" width="14.125" style="345" customWidth="1"/>
    <col min="4" max="4" width="18.625" style="345" customWidth="1"/>
    <col min="5" max="5" width="15.125" style="344" customWidth="1"/>
    <col min="6" max="6" width="16.625" style="344" customWidth="1"/>
    <col min="7" max="7" width="7" style="339" customWidth="1"/>
    <col min="8" max="8" width="11.5" style="347" customWidth="1"/>
    <col min="9" max="9" width="18.5" style="345" customWidth="1"/>
    <col min="10" max="11" width="7.875" style="348" customWidth="1"/>
    <col min="12" max="12" width="6.125" style="348" customWidth="1"/>
    <col min="13" max="18" width="6.125" style="339" customWidth="1"/>
    <col min="19" max="19" width="8.625" style="339" customWidth="1"/>
    <col min="20" max="20" width="7" style="339" customWidth="1"/>
    <col min="21" max="21" width="10.625" style="339" customWidth="1"/>
    <col min="22" max="23" width="7" style="339" customWidth="1"/>
    <col min="24" max="24" width="10.625" style="339" customWidth="1"/>
    <col min="25" max="26" width="7" style="339" customWidth="1"/>
    <col min="27" max="27" width="6.125" style="339" customWidth="1"/>
    <col min="28" max="28" width="7.875" style="339" customWidth="1"/>
    <col min="29" max="29" width="7" style="339" customWidth="1"/>
    <col min="30" max="30" width="7.625" style="339" customWidth="1"/>
    <col min="31" max="33" width="6.125" style="339" customWidth="1"/>
    <col min="34" max="34" width="7" style="339" customWidth="1"/>
    <col min="35" max="42" width="6.125" style="339" customWidth="1"/>
    <col min="43" max="43" width="7.125" style="339" customWidth="1"/>
    <col min="44" max="46" width="7" style="339" customWidth="1"/>
    <col min="47" max="47" width="6.125" style="339" customWidth="1"/>
    <col min="48" max="48" width="7.875" style="339" customWidth="1"/>
    <col min="49" max="49" width="6.125" style="339" customWidth="1"/>
    <col min="50" max="50" width="10.625" style="339" customWidth="1"/>
    <col min="51" max="51" width="8.625" style="339" customWidth="1"/>
    <col min="52" max="55" width="7" style="339" customWidth="1"/>
    <col min="56" max="62" width="6.125" style="339" customWidth="1"/>
    <col min="63" max="70" width="5.125" style="339" customWidth="1"/>
    <col min="71" max="71" width="7" style="339" customWidth="1"/>
    <col min="72" max="73" width="7.875" style="339" customWidth="1"/>
    <col min="74" max="74" width="54.125" style="339" customWidth="1"/>
    <col min="75" max="75" width="7" style="339" customWidth="1"/>
    <col min="76" max="76" width="6.125" style="339" customWidth="1"/>
    <col min="77" max="77" width="7.875" style="339" customWidth="1"/>
    <col min="78" max="78" width="7" style="339" customWidth="1"/>
    <col min="79" max="79" width="9.875" style="339" customWidth="1"/>
    <col min="80" max="84" width="7" style="339" customWidth="1"/>
    <col min="85" max="91" width="6.125" style="339" customWidth="1"/>
    <col min="92" max="95" width="7.875" style="339" customWidth="1"/>
    <col min="96" max="96" width="6.125" style="339" customWidth="1"/>
    <col min="97" max="97" width="7.875" style="339" customWidth="1"/>
    <col min="98" max="105" width="7" style="339" customWidth="1"/>
    <col min="106" max="107" width="5.125" style="339" customWidth="1"/>
    <col min="108" max="111" width="6.125" style="339" customWidth="1"/>
    <col min="112" max="119" width="5.625" style="339" customWidth="1"/>
    <col min="120" max="120" width="7" style="339" customWidth="1"/>
    <col min="121" max="122" width="9.625" style="339" bestFit="1" customWidth="1"/>
    <col min="123" max="123" width="33.625" style="344" customWidth="1"/>
    <col min="124" max="124" width="7" style="339" customWidth="1"/>
    <col min="125" max="125" width="6.125" style="339" customWidth="1"/>
    <col min="126" max="126" width="9.625" style="339" customWidth="1"/>
    <col min="127" max="127" width="7" style="339" customWidth="1"/>
    <col min="128" max="128" width="10.625" style="339" customWidth="1"/>
    <col min="129" max="129" width="6.125" style="339" customWidth="1"/>
    <col min="130" max="130" width="5.625" style="339" customWidth="1"/>
    <col min="131" max="131" width="6.625" style="339" customWidth="1"/>
    <col min="132" max="132" width="6.125" style="339" customWidth="1"/>
    <col min="133" max="136" width="5.125" style="339" customWidth="1"/>
    <col min="137" max="137" width="6.125" style="339" customWidth="1"/>
    <col min="138" max="138" width="7.875" style="339" customWidth="1"/>
    <col min="139" max="139" width="10.125" style="339" bestFit="1" customWidth="1"/>
    <col min="140" max="140" width="7" style="339" customWidth="1"/>
    <col min="141" max="141" width="5.125" style="339" customWidth="1"/>
    <col min="142" max="142" width="7" style="339" customWidth="1"/>
    <col min="143" max="143" width="2.125" style="339" customWidth="1"/>
    <col min="144" max="145" width="7" style="339" customWidth="1"/>
    <col min="146" max="146" width="2.125" style="339" customWidth="1"/>
    <col min="147" max="147" width="7" style="339" customWidth="1"/>
    <col min="148" max="148" width="47.5" style="346" customWidth="1"/>
    <col min="149" max="149" width="8.125" style="339" customWidth="1"/>
    <col min="150" max="16384" width="8.125" style="339" hidden="1"/>
  </cols>
  <sheetData>
    <row r="1" spans="1:148" s="322" customFormat="1" ht="12.75" thickTop="1">
      <c r="A1" s="2731" t="s">
        <v>6893</v>
      </c>
      <c r="B1" s="3030" t="s">
        <v>494</v>
      </c>
      <c r="C1" s="2826" t="s">
        <v>495</v>
      </c>
      <c r="D1" s="2826" t="s">
        <v>496</v>
      </c>
      <c r="E1" s="2826" t="s">
        <v>497</v>
      </c>
      <c r="F1" s="2826" t="s">
        <v>498</v>
      </c>
      <c r="G1" s="3025" t="s">
        <v>499</v>
      </c>
      <c r="H1" s="3029" t="s">
        <v>500</v>
      </c>
      <c r="I1" s="3030"/>
      <c r="J1" s="3029" t="s">
        <v>501</v>
      </c>
      <c r="K1" s="3077"/>
      <c r="L1" s="3030"/>
      <c r="M1" s="3025" t="s">
        <v>502</v>
      </c>
      <c r="N1" s="3025"/>
      <c r="O1" s="3025"/>
      <c r="P1" s="3025"/>
      <c r="Q1" s="3025"/>
      <c r="R1" s="3025"/>
      <c r="S1" s="2826"/>
      <c r="T1" s="3029" t="s">
        <v>503</v>
      </c>
      <c r="U1" s="3077"/>
      <c r="V1" s="3077"/>
      <c r="W1" s="3077"/>
      <c r="X1" s="3077"/>
      <c r="Y1" s="3030"/>
      <c r="Z1" s="3064" t="s">
        <v>504</v>
      </c>
      <c r="AA1" s="3065"/>
      <c r="AB1" s="3065"/>
      <c r="AC1" s="3065"/>
      <c r="AD1" s="3065"/>
      <c r="AE1" s="3065"/>
      <c r="AF1" s="3065"/>
      <c r="AG1" s="3065"/>
      <c r="AH1" s="3065"/>
      <c r="AI1" s="3065"/>
      <c r="AJ1" s="3065"/>
      <c r="AK1" s="3065"/>
      <c r="AL1" s="3065"/>
      <c r="AM1" s="3065"/>
      <c r="AN1" s="3065"/>
      <c r="AO1" s="3065"/>
      <c r="AP1" s="3065"/>
      <c r="AQ1" s="3065"/>
      <c r="AR1" s="3065"/>
      <c r="AS1" s="3065"/>
      <c r="AT1" s="3065"/>
      <c r="AU1" s="3065"/>
      <c r="AV1" s="3065"/>
      <c r="AW1" s="3065"/>
      <c r="AX1" s="3065"/>
      <c r="AY1" s="3065"/>
      <c r="AZ1" s="3065"/>
      <c r="BA1" s="3065"/>
      <c r="BB1" s="3065"/>
      <c r="BC1" s="3065"/>
      <c r="BD1" s="3065"/>
      <c r="BE1" s="3065"/>
      <c r="BF1" s="3065"/>
      <c r="BG1" s="3065"/>
      <c r="BH1" s="3065"/>
      <c r="BI1" s="3065"/>
      <c r="BJ1" s="3065"/>
      <c r="BK1" s="3065"/>
      <c r="BL1" s="3065"/>
      <c r="BM1" s="3065"/>
      <c r="BN1" s="3065"/>
      <c r="BO1" s="3065"/>
      <c r="BP1" s="3065"/>
      <c r="BQ1" s="3065"/>
      <c r="BR1" s="3065"/>
      <c r="BS1" s="3065"/>
      <c r="BT1" s="3065"/>
      <c r="BU1" s="3065"/>
      <c r="BV1" s="3066"/>
      <c r="BW1" s="3070" t="s">
        <v>505</v>
      </c>
      <c r="BX1" s="3071"/>
      <c r="BY1" s="3071"/>
      <c r="BZ1" s="3071"/>
      <c r="CA1" s="3071"/>
      <c r="CB1" s="3071"/>
      <c r="CC1" s="3071"/>
      <c r="CD1" s="3071"/>
      <c r="CE1" s="3071"/>
      <c r="CF1" s="3071"/>
      <c r="CG1" s="3071"/>
      <c r="CH1" s="3071"/>
      <c r="CI1" s="3071"/>
      <c r="CJ1" s="3071"/>
      <c r="CK1" s="3071"/>
      <c r="CL1" s="3071"/>
      <c r="CM1" s="3071"/>
      <c r="CN1" s="3071"/>
      <c r="CO1" s="3071"/>
      <c r="CP1" s="3071"/>
      <c r="CQ1" s="3071"/>
      <c r="CR1" s="3071"/>
      <c r="CS1" s="3071"/>
      <c r="CT1" s="3071"/>
      <c r="CU1" s="3071"/>
      <c r="CV1" s="3071"/>
      <c r="CW1" s="3071"/>
      <c r="CX1" s="3071"/>
      <c r="CY1" s="3071"/>
      <c r="CZ1" s="3071"/>
      <c r="DA1" s="3071"/>
      <c r="DB1" s="3071"/>
      <c r="DC1" s="3071"/>
      <c r="DD1" s="3071"/>
      <c r="DE1" s="3071"/>
      <c r="DF1" s="3071"/>
      <c r="DG1" s="3071"/>
      <c r="DH1" s="3071"/>
      <c r="DI1" s="3071"/>
      <c r="DJ1" s="3071"/>
      <c r="DK1" s="3071"/>
      <c r="DL1" s="3071"/>
      <c r="DM1" s="3071"/>
      <c r="DN1" s="3071"/>
      <c r="DO1" s="3071"/>
      <c r="DP1" s="3071"/>
      <c r="DQ1" s="3071"/>
      <c r="DR1" s="3071"/>
      <c r="DS1" s="3072"/>
      <c r="DT1" s="3080" t="s">
        <v>506</v>
      </c>
      <c r="DU1" s="3081"/>
      <c r="DV1" s="3081"/>
      <c r="DW1" s="3081"/>
      <c r="DX1" s="3081"/>
      <c r="DY1" s="3081"/>
      <c r="DZ1" s="3081"/>
      <c r="EA1" s="3081"/>
      <c r="EB1" s="3081"/>
      <c r="EC1" s="3081"/>
      <c r="ED1" s="3081"/>
      <c r="EE1" s="3081"/>
      <c r="EF1" s="3081"/>
      <c r="EG1" s="3081"/>
      <c r="EH1" s="3081"/>
      <c r="EI1" s="3082"/>
      <c r="EJ1" s="3024" t="s">
        <v>507</v>
      </c>
      <c r="EK1" s="3024"/>
      <c r="EL1" s="3024"/>
      <c r="EM1" s="3024"/>
      <c r="EN1" s="3024"/>
      <c r="EO1" s="3024"/>
      <c r="EP1" s="3024"/>
      <c r="EQ1" s="3024"/>
      <c r="ER1" s="3024"/>
    </row>
    <row r="2" spans="1:148" s="322" customFormat="1" ht="12">
      <c r="A2" s="2732"/>
      <c r="B2" s="3079"/>
      <c r="C2" s="2891"/>
      <c r="D2" s="2891"/>
      <c r="E2" s="2891"/>
      <c r="F2" s="2891"/>
      <c r="G2" s="3025"/>
      <c r="H2" s="3086"/>
      <c r="I2" s="3079"/>
      <c r="J2" s="3086"/>
      <c r="K2" s="3087"/>
      <c r="L2" s="3079"/>
      <c r="M2" s="3025"/>
      <c r="N2" s="3025"/>
      <c r="O2" s="3025"/>
      <c r="P2" s="3025"/>
      <c r="Q2" s="3025"/>
      <c r="R2" s="3025"/>
      <c r="S2" s="2891"/>
      <c r="T2" s="3086"/>
      <c r="U2" s="3087"/>
      <c r="V2" s="3087"/>
      <c r="W2" s="3087"/>
      <c r="X2" s="3087"/>
      <c r="Y2" s="3079"/>
      <c r="Z2" s="3067"/>
      <c r="AA2" s="3068"/>
      <c r="AB2" s="3068"/>
      <c r="AC2" s="3068"/>
      <c r="AD2" s="3068"/>
      <c r="AE2" s="3068"/>
      <c r="AF2" s="3068"/>
      <c r="AG2" s="3068"/>
      <c r="AH2" s="3068"/>
      <c r="AI2" s="3068"/>
      <c r="AJ2" s="3068"/>
      <c r="AK2" s="3068"/>
      <c r="AL2" s="3068"/>
      <c r="AM2" s="3068"/>
      <c r="AN2" s="3068"/>
      <c r="AO2" s="3068"/>
      <c r="AP2" s="3068"/>
      <c r="AQ2" s="3068"/>
      <c r="AR2" s="3068"/>
      <c r="AS2" s="3068"/>
      <c r="AT2" s="3068"/>
      <c r="AU2" s="3068"/>
      <c r="AV2" s="3068"/>
      <c r="AW2" s="3068"/>
      <c r="AX2" s="3068"/>
      <c r="AY2" s="3068"/>
      <c r="AZ2" s="3068"/>
      <c r="BA2" s="3068"/>
      <c r="BB2" s="3068"/>
      <c r="BC2" s="3068"/>
      <c r="BD2" s="3068"/>
      <c r="BE2" s="3068"/>
      <c r="BF2" s="3068"/>
      <c r="BG2" s="3068"/>
      <c r="BH2" s="3068"/>
      <c r="BI2" s="3068"/>
      <c r="BJ2" s="3068"/>
      <c r="BK2" s="3068"/>
      <c r="BL2" s="3068"/>
      <c r="BM2" s="3068"/>
      <c r="BN2" s="3068"/>
      <c r="BO2" s="3068"/>
      <c r="BP2" s="3068"/>
      <c r="BQ2" s="3068"/>
      <c r="BR2" s="3068"/>
      <c r="BS2" s="3068"/>
      <c r="BT2" s="3068"/>
      <c r="BU2" s="3068"/>
      <c r="BV2" s="3069"/>
      <c r="BW2" s="3073"/>
      <c r="BX2" s="3074"/>
      <c r="BY2" s="3074"/>
      <c r="BZ2" s="3074"/>
      <c r="CA2" s="3074"/>
      <c r="CB2" s="3074"/>
      <c r="CC2" s="3074"/>
      <c r="CD2" s="3074"/>
      <c r="CE2" s="3074"/>
      <c r="CF2" s="3074"/>
      <c r="CG2" s="3074"/>
      <c r="CH2" s="3074"/>
      <c r="CI2" s="3074"/>
      <c r="CJ2" s="3074"/>
      <c r="CK2" s="3074"/>
      <c r="CL2" s="3074"/>
      <c r="CM2" s="3074"/>
      <c r="CN2" s="3074"/>
      <c r="CO2" s="3074"/>
      <c r="CP2" s="3074"/>
      <c r="CQ2" s="3074"/>
      <c r="CR2" s="3074"/>
      <c r="CS2" s="3074"/>
      <c r="CT2" s="3074"/>
      <c r="CU2" s="3074"/>
      <c r="CV2" s="3074"/>
      <c r="CW2" s="3074"/>
      <c r="CX2" s="3074"/>
      <c r="CY2" s="3074"/>
      <c r="CZ2" s="3074"/>
      <c r="DA2" s="3074"/>
      <c r="DB2" s="3074"/>
      <c r="DC2" s="3074"/>
      <c r="DD2" s="3074"/>
      <c r="DE2" s="3074"/>
      <c r="DF2" s="3074"/>
      <c r="DG2" s="3074"/>
      <c r="DH2" s="3074"/>
      <c r="DI2" s="3074"/>
      <c r="DJ2" s="3074"/>
      <c r="DK2" s="3074"/>
      <c r="DL2" s="3074"/>
      <c r="DM2" s="3074"/>
      <c r="DN2" s="3074"/>
      <c r="DO2" s="3074"/>
      <c r="DP2" s="3074"/>
      <c r="DQ2" s="3074"/>
      <c r="DR2" s="3074"/>
      <c r="DS2" s="3075"/>
      <c r="DT2" s="3083"/>
      <c r="DU2" s="3084"/>
      <c r="DV2" s="3084"/>
      <c r="DW2" s="3084"/>
      <c r="DX2" s="3084"/>
      <c r="DY2" s="3084"/>
      <c r="DZ2" s="3084"/>
      <c r="EA2" s="3084"/>
      <c r="EB2" s="3084"/>
      <c r="EC2" s="3084"/>
      <c r="ED2" s="3084"/>
      <c r="EE2" s="3084"/>
      <c r="EF2" s="3084"/>
      <c r="EG2" s="3084"/>
      <c r="EH2" s="3084"/>
      <c r="EI2" s="3085"/>
      <c r="EJ2" s="3024"/>
      <c r="EK2" s="3024"/>
      <c r="EL2" s="3024"/>
      <c r="EM2" s="3024"/>
      <c r="EN2" s="3024"/>
      <c r="EO2" s="3024"/>
      <c r="EP2" s="3024"/>
      <c r="EQ2" s="3024"/>
      <c r="ER2" s="3024"/>
    </row>
    <row r="3" spans="1:148" s="322" customFormat="1" ht="12.75" thickBot="1">
      <c r="A3" s="2733"/>
      <c r="B3" s="3079"/>
      <c r="C3" s="2891"/>
      <c r="D3" s="2891"/>
      <c r="E3" s="2891"/>
      <c r="F3" s="2891"/>
      <c r="G3" s="3025"/>
      <c r="H3" s="3086"/>
      <c r="I3" s="3079"/>
      <c r="J3" s="3031"/>
      <c r="K3" s="3078"/>
      <c r="L3" s="3032"/>
      <c r="M3" s="3025"/>
      <c r="N3" s="3025"/>
      <c r="O3" s="3025"/>
      <c r="P3" s="3025"/>
      <c r="Q3" s="3025"/>
      <c r="R3" s="3025"/>
      <c r="S3" s="2827"/>
      <c r="T3" s="3031"/>
      <c r="U3" s="3078"/>
      <c r="V3" s="3078"/>
      <c r="W3" s="3078"/>
      <c r="X3" s="3078"/>
      <c r="Y3" s="3032"/>
      <c r="Z3" s="3076" t="s">
        <v>508</v>
      </c>
      <c r="AA3" s="3056" t="s">
        <v>509</v>
      </c>
      <c r="AB3" s="3057"/>
      <c r="AC3" s="3057"/>
      <c r="AD3" s="3058"/>
      <c r="AE3" s="323" t="s">
        <v>510</v>
      </c>
      <c r="AF3" s="3056" t="s">
        <v>511</v>
      </c>
      <c r="AG3" s="3057"/>
      <c r="AH3" s="3058"/>
      <c r="AI3" s="3056" t="s">
        <v>512</v>
      </c>
      <c r="AJ3" s="3058"/>
      <c r="AK3" s="3056" t="s">
        <v>513</v>
      </c>
      <c r="AL3" s="3057"/>
      <c r="AM3" s="3057"/>
      <c r="AN3" s="3057"/>
      <c r="AO3" s="3057"/>
      <c r="AP3" s="3058"/>
      <c r="AQ3" s="3057" t="s">
        <v>514</v>
      </c>
      <c r="AR3" s="3057"/>
      <c r="AS3" s="3057"/>
      <c r="AT3" s="3058"/>
      <c r="AU3" s="3027" t="s">
        <v>509</v>
      </c>
      <c r="AV3" s="3059"/>
      <c r="AW3" s="3059"/>
      <c r="AX3" s="3028"/>
      <c r="AY3" s="324" t="s">
        <v>510</v>
      </c>
      <c r="AZ3" s="3027" t="s">
        <v>511</v>
      </c>
      <c r="BA3" s="3059"/>
      <c r="BB3" s="3028"/>
      <c r="BC3" s="3026" t="s">
        <v>512</v>
      </c>
      <c r="BD3" s="3026"/>
      <c r="BE3" s="3027" t="s">
        <v>513</v>
      </c>
      <c r="BF3" s="3059"/>
      <c r="BG3" s="3059"/>
      <c r="BH3" s="3059"/>
      <c r="BI3" s="3059"/>
      <c r="BJ3" s="3028"/>
      <c r="BK3" s="3025" t="s">
        <v>515</v>
      </c>
      <c r="BL3" s="3025"/>
      <c r="BM3" s="3025"/>
      <c r="BN3" s="3025"/>
      <c r="BO3" s="3025"/>
      <c r="BP3" s="3025"/>
      <c r="BQ3" s="3025"/>
      <c r="BR3" s="3025"/>
      <c r="BS3" s="3025" t="s">
        <v>516</v>
      </c>
      <c r="BT3" s="3025" t="s">
        <v>517</v>
      </c>
      <c r="BU3" s="3025"/>
      <c r="BV3" s="3052" t="s">
        <v>518</v>
      </c>
      <c r="BW3" s="3055" t="s">
        <v>508</v>
      </c>
      <c r="BX3" s="3056" t="s">
        <v>509</v>
      </c>
      <c r="BY3" s="3057"/>
      <c r="BZ3" s="3057"/>
      <c r="CA3" s="3058"/>
      <c r="CB3" s="323" t="s">
        <v>510</v>
      </c>
      <c r="CC3" s="3056" t="s">
        <v>511</v>
      </c>
      <c r="CD3" s="3057"/>
      <c r="CE3" s="3058"/>
      <c r="CF3" s="3023" t="s">
        <v>512</v>
      </c>
      <c r="CG3" s="3023"/>
      <c r="CH3" s="3056" t="s">
        <v>513</v>
      </c>
      <c r="CI3" s="3057"/>
      <c r="CJ3" s="3057"/>
      <c r="CK3" s="3057"/>
      <c r="CL3" s="3057"/>
      <c r="CM3" s="3058"/>
      <c r="CN3" s="3057" t="s">
        <v>514</v>
      </c>
      <c r="CO3" s="3057"/>
      <c r="CP3" s="3057"/>
      <c r="CQ3" s="3058"/>
      <c r="CR3" s="3027" t="s">
        <v>509</v>
      </c>
      <c r="CS3" s="3059"/>
      <c r="CT3" s="3059"/>
      <c r="CU3" s="3028"/>
      <c r="CV3" s="324" t="s">
        <v>510</v>
      </c>
      <c r="CW3" s="3027" t="s">
        <v>511</v>
      </c>
      <c r="CX3" s="3059"/>
      <c r="CY3" s="3028"/>
      <c r="CZ3" s="3026" t="s">
        <v>512</v>
      </c>
      <c r="DA3" s="3026"/>
      <c r="DB3" s="3027" t="s">
        <v>513</v>
      </c>
      <c r="DC3" s="3059"/>
      <c r="DD3" s="3059"/>
      <c r="DE3" s="3059"/>
      <c r="DF3" s="3059"/>
      <c r="DG3" s="3028"/>
      <c r="DH3" s="3025" t="s">
        <v>515</v>
      </c>
      <c r="DI3" s="3025"/>
      <c r="DJ3" s="3025"/>
      <c r="DK3" s="3025"/>
      <c r="DL3" s="3025"/>
      <c r="DM3" s="3025"/>
      <c r="DN3" s="3025"/>
      <c r="DO3" s="3025"/>
      <c r="DP3" s="3025" t="s">
        <v>516</v>
      </c>
      <c r="DQ3" s="3025" t="s">
        <v>517</v>
      </c>
      <c r="DR3" s="3025"/>
      <c r="DS3" s="3060" t="s">
        <v>518</v>
      </c>
      <c r="DT3" s="3063" t="s">
        <v>508</v>
      </c>
      <c r="DU3" s="3056" t="s">
        <v>509</v>
      </c>
      <c r="DV3" s="3057"/>
      <c r="DW3" s="3057"/>
      <c r="DX3" s="3058"/>
      <c r="DY3" s="3023" t="s">
        <v>519</v>
      </c>
      <c r="DZ3" s="3023" t="s">
        <v>520</v>
      </c>
      <c r="EA3" s="3023" t="s">
        <v>521</v>
      </c>
      <c r="EB3" s="3023" t="s">
        <v>522</v>
      </c>
      <c r="EC3" s="3025" t="s">
        <v>515</v>
      </c>
      <c r="ED3" s="3025"/>
      <c r="EE3" s="3025"/>
      <c r="EF3" s="3025"/>
      <c r="EG3" s="3025" t="s">
        <v>516</v>
      </c>
      <c r="EH3" s="3025" t="s">
        <v>517</v>
      </c>
      <c r="EI3" s="2750" t="s">
        <v>518</v>
      </c>
      <c r="EJ3" s="3024"/>
      <c r="EK3" s="3024"/>
      <c r="EL3" s="3024"/>
      <c r="EM3" s="3024"/>
      <c r="EN3" s="3024"/>
      <c r="EO3" s="3024"/>
      <c r="EP3" s="3024"/>
      <c r="EQ3" s="3024"/>
      <c r="ER3" s="3024"/>
    </row>
    <row r="4" spans="1:148" s="322" customFormat="1" ht="12.75" thickTop="1">
      <c r="A4" s="2829" t="s">
        <v>493</v>
      </c>
      <c r="B4" s="2891"/>
      <c r="C4" s="2891"/>
      <c r="D4" s="2891"/>
      <c r="E4" s="2891"/>
      <c r="F4" s="2891"/>
      <c r="G4" s="3025"/>
      <c r="H4" s="3086"/>
      <c r="I4" s="3079"/>
      <c r="J4" s="3076" t="s">
        <v>523</v>
      </c>
      <c r="K4" s="3055" t="s">
        <v>524</v>
      </c>
      <c r="L4" s="3063" t="s">
        <v>525</v>
      </c>
      <c r="M4" s="3025" t="s">
        <v>526</v>
      </c>
      <c r="N4" s="3025" t="s">
        <v>527</v>
      </c>
      <c r="O4" s="3025"/>
      <c r="P4" s="3025" t="s">
        <v>528</v>
      </c>
      <c r="Q4" s="3009" t="s">
        <v>529</v>
      </c>
      <c r="R4" s="3088" t="s">
        <v>530</v>
      </c>
      <c r="S4" s="2826" t="s">
        <v>531</v>
      </c>
      <c r="T4" s="3029" t="s">
        <v>532</v>
      </c>
      <c r="U4" s="3077"/>
      <c r="V4" s="3030"/>
      <c r="W4" s="3029" t="s">
        <v>51</v>
      </c>
      <c r="X4" s="3077"/>
      <c r="Y4" s="3030"/>
      <c r="Z4" s="3076"/>
      <c r="AA4" s="3033" t="s">
        <v>532</v>
      </c>
      <c r="AB4" s="3034"/>
      <c r="AC4" s="3034"/>
      <c r="AD4" s="3035"/>
      <c r="AE4" s="3023" t="s">
        <v>533</v>
      </c>
      <c r="AF4" s="3039" t="s">
        <v>534</v>
      </c>
      <c r="AG4" s="3039" t="s">
        <v>535</v>
      </c>
      <c r="AH4" s="3023" t="s">
        <v>536</v>
      </c>
      <c r="AI4" s="3023" t="s">
        <v>537</v>
      </c>
      <c r="AJ4" s="3023" t="s">
        <v>520</v>
      </c>
      <c r="AK4" s="3023" t="s">
        <v>538</v>
      </c>
      <c r="AL4" s="3023"/>
      <c r="AM4" s="3056" t="s">
        <v>539</v>
      </c>
      <c r="AN4" s="3058"/>
      <c r="AO4" s="3056" t="s">
        <v>540</v>
      </c>
      <c r="AP4" s="3058"/>
      <c r="AQ4" s="3056" t="s">
        <v>541</v>
      </c>
      <c r="AR4" s="3058"/>
      <c r="AS4" s="3023" t="s">
        <v>542</v>
      </c>
      <c r="AT4" s="3023"/>
      <c r="AU4" s="3042" t="s">
        <v>51</v>
      </c>
      <c r="AV4" s="3043"/>
      <c r="AW4" s="3043"/>
      <c r="AX4" s="3044"/>
      <c r="AY4" s="3026" t="s">
        <v>533</v>
      </c>
      <c r="AZ4" s="3048" t="s">
        <v>534</v>
      </c>
      <c r="BA4" s="3048" t="s">
        <v>543</v>
      </c>
      <c r="BB4" s="3026" t="s">
        <v>536</v>
      </c>
      <c r="BC4" s="3026" t="s">
        <v>537</v>
      </c>
      <c r="BD4" s="3026" t="s">
        <v>520</v>
      </c>
      <c r="BE4" s="3026" t="s">
        <v>538</v>
      </c>
      <c r="BF4" s="3026"/>
      <c r="BG4" s="3027" t="s">
        <v>539</v>
      </c>
      <c r="BH4" s="3028"/>
      <c r="BI4" s="3027" t="s">
        <v>540</v>
      </c>
      <c r="BJ4" s="3028"/>
      <c r="BK4" s="3025" t="s">
        <v>544</v>
      </c>
      <c r="BL4" s="3025"/>
      <c r="BM4" s="3025"/>
      <c r="BN4" s="3025"/>
      <c r="BO4" s="3025" t="s">
        <v>545</v>
      </c>
      <c r="BP4" s="3025"/>
      <c r="BQ4" s="3025"/>
      <c r="BR4" s="3025"/>
      <c r="BS4" s="3025"/>
      <c r="BT4" s="3025"/>
      <c r="BU4" s="3025"/>
      <c r="BV4" s="3053"/>
      <c r="BW4" s="3055"/>
      <c r="BX4" s="3033" t="s">
        <v>532</v>
      </c>
      <c r="BY4" s="3034"/>
      <c r="BZ4" s="3034"/>
      <c r="CA4" s="3035"/>
      <c r="CB4" s="3023" t="s">
        <v>533</v>
      </c>
      <c r="CC4" s="3039" t="s">
        <v>534</v>
      </c>
      <c r="CD4" s="3039" t="s">
        <v>535</v>
      </c>
      <c r="CE4" s="3023" t="s">
        <v>536</v>
      </c>
      <c r="CF4" s="3023" t="s">
        <v>537</v>
      </c>
      <c r="CG4" s="3023" t="s">
        <v>520</v>
      </c>
      <c r="CH4" s="3051" t="s">
        <v>538</v>
      </c>
      <c r="CI4" s="3051"/>
      <c r="CJ4" s="3056" t="s">
        <v>539</v>
      </c>
      <c r="CK4" s="3058"/>
      <c r="CL4" s="3056" t="s">
        <v>540</v>
      </c>
      <c r="CM4" s="3058"/>
      <c r="CN4" s="3056" t="s">
        <v>541</v>
      </c>
      <c r="CO4" s="3058"/>
      <c r="CP4" s="3023" t="s">
        <v>542</v>
      </c>
      <c r="CQ4" s="3023"/>
      <c r="CR4" s="3042" t="s">
        <v>51</v>
      </c>
      <c r="CS4" s="3043"/>
      <c r="CT4" s="3043"/>
      <c r="CU4" s="3044"/>
      <c r="CV4" s="3026" t="s">
        <v>533</v>
      </c>
      <c r="CW4" s="3048" t="s">
        <v>534</v>
      </c>
      <c r="CX4" s="3048" t="s">
        <v>535</v>
      </c>
      <c r="CY4" s="3026" t="s">
        <v>536</v>
      </c>
      <c r="CZ4" s="3026" t="s">
        <v>537</v>
      </c>
      <c r="DA4" s="3026" t="s">
        <v>520</v>
      </c>
      <c r="DB4" s="3026" t="s">
        <v>538</v>
      </c>
      <c r="DC4" s="3026"/>
      <c r="DD4" s="3027" t="s">
        <v>539</v>
      </c>
      <c r="DE4" s="3028"/>
      <c r="DF4" s="3027" t="s">
        <v>540</v>
      </c>
      <c r="DG4" s="3028"/>
      <c r="DH4" s="3025" t="s">
        <v>544</v>
      </c>
      <c r="DI4" s="3025"/>
      <c r="DJ4" s="3025"/>
      <c r="DK4" s="3025"/>
      <c r="DL4" s="3025" t="s">
        <v>545</v>
      </c>
      <c r="DM4" s="3025"/>
      <c r="DN4" s="3025"/>
      <c r="DO4" s="3025"/>
      <c r="DP4" s="3025"/>
      <c r="DQ4" s="3025"/>
      <c r="DR4" s="3025"/>
      <c r="DS4" s="3061"/>
      <c r="DT4" s="3063"/>
      <c r="DU4" s="3033" t="s">
        <v>532</v>
      </c>
      <c r="DV4" s="3034"/>
      <c r="DW4" s="3034"/>
      <c r="DX4" s="3035"/>
      <c r="DY4" s="3023"/>
      <c r="DZ4" s="3023"/>
      <c r="EA4" s="3023"/>
      <c r="EB4" s="3023"/>
      <c r="EC4" s="3025" t="s">
        <v>545</v>
      </c>
      <c r="ED4" s="3025"/>
      <c r="EE4" s="3025"/>
      <c r="EF4" s="3025"/>
      <c r="EG4" s="3025"/>
      <c r="EH4" s="3025"/>
      <c r="EI4" s="2750"/>
      <c r="EJ4" s="3024" t="s">
        <v>546</v>
      </c>
      <c r="EK4" s="2826" t="s">
        <v>547</v>
      </c>
      <c r="EL4" s="3025" t="s">
        <v>548</v>
      </c>
      <c r="EM4" s="3025"/>
      <c r="EN4" s="3025"/>
      <c r="EO4" s="3025" t="s">
        <v>549</v>
      </c>
      <c r="EP4" s="3025"/>
      <c r="EQ4" s="3025"/>
      <c r="ER4" s="3024" t="s">
        <v>518</v>
      </c>
    </row>
    <row r="5" spans="1:148" s="322" customFormat="1" ht="12">
      <c r="A5" s="2829"/>
      <c r="B5" s="2891"/>
      <c r="C5" s="2891"/>
      <c r="D5" s="2891"/>
      <c r="E5" s="2891"/>
      <c r="F5" s="2891"/>
      <c r="G5" s="3025"/>
      <c r="H5" s="3086"/>
      <c r="I5" s="3079"/>
      <c r="J5" s="3076"/>
      <c r="K5" s="3055"/>
      <c r="L5" s="3063"/>
      <c r="M5" s="3025"/>
      <c r="N5" s="3025" t="s">
        <v>532</v>
      </c>
      <c r="O5" s="3025" t="s">
        <v>51</v>
      </c>
      <c r="P5" s="3025"/>
      <c r="Q5" s="3009"/>
      <c r="R5" s="3088"/>
      <c r="S5" s="2891"/>
      <c r="T5" s="3031"/>
      <c r="U5" s="3078"/>
      <c r="V5" s="3032"/>
      <c r="W5" s="3031"/>
      <c r="X5" s="3078"/>
      <c r="Y5" s="3032"/>
      <c r="Z5" s="3076"/>
      <c r="AA5" s="3036"/>
      <c r="AB5" s="3037"/>
      <c r="AC5" s="3037"/>
      <c r="AD5" s="3038"/>
      <c r="AE5" s="3023"/>
      <c r="AF5" s="3040"/>
      <c r="AG5" s="3040"/>
      <c r="AH5" s="3023"/>
      <c r="AI5" s="3023"/>
      <c r="AJ5" s="3023"/>
      <c r="AK5" s="3023" t="s">
        <v>550</v>
      </c>
      <c r="AL5" s="3023" t="s">
        <v>551</v>
      </c>
      <c r="AM5" s="3023" t="s">
        <v>552</v>
      </c>
      <c r="AN5" s="3023" t="s">
        <v>553</v>
      </c>
      <c r="AO5" s="3023" t="s">
        <v>552</v>
      </c>
      <c r="AP5" s="3023" t="s">
        <v>553</v>
      </c>
      <c r="AQ5" s="3039" t="s">
        <v>554</v>
      </c>
      <c r="AR5" s="3039" t="s">
        <v>555</v>
      </c>
      <c r="AS5" s="3039" t="s">
        <v>554</v>
      </c>
      <c r="AT5" s="3039" t="s">
        <v>555</v>
      </c>
      <c r="AU5" s="3045"/>
      <c r="AV5" s="3046"/>
      <c r="AW5" s="3046"/>
      <c r="AX5" s="3047"/>
      <c r="AY5" s="3026"/>
      <c r="AZ5" s="3049"/>
      <c r="BA5" s="3049"/>
      <c r="BB5" s="3026"/>
      <c r="BC5" s="3026"/>
      <c r="BD5" s="3026"/>
      <c r="BE5" s="3026" t="s">
        <v>550</v>
      </c>
      <c r="BF5" s="3026" t="s">
        <v>551</v>
      </c>
      <c r="BG5" s="3026" t="s">
        <v>552</v>
      </c>
      <c r="BH5" s="3026" t="s">
        <v>553</v>
      </c>
      <c r="BI5" s="3026" t="s">
        <v>552</v>
      </c>
      <c r="BJ5" s="3026" t="s">
        <v>553</v>
      </c>
      <c r="BK5" s="3025" t="s">
        <v>556</v>
      </c>
      <c r="BL5" s="3025"/>
      <c r="BM5" s="3025" t="s">
        <v>557</v>
      </c>
      <c r="BN5" s="3025"/>
      <c r="BO5" s="3025" t="s">
        <v>556</v>
      </c>
      <c r="BP5" s="3025"/>
      <c r="BQ5" s="3025" t="s">
        <v>557</v>
      </c>
      <c r="BR5" s="3025"/>
      <c r="BS5" s="3025"/>
      <c r="BT5" s="3025" t="s">
        <v>558</v>
      </c>
      <c r="BU5" s="3025" t="s">
        <v>51</v>
      </c>
      <c r="BV5" s="3053"/>
      <c r="BW5" s="3055"/>
      <c r="BX5" s="3036"/>
      <c r="BY5" s="3037"/>
      <c r="BZ5" s="3037"/>
      <c r="CA5" s="3038"/>
      <c r="CB5" s="3023"/>
      <c r="CC5" s="3040"/>
      <c r="CD5" s="3040"/>
      <c r="CE5" s="3023"/>
      <c r="CF5" s="3023"/>
      <c r="CG5" s="3023"/>
      <c r="CH5" s="3023" t="s">
        <v>550</v>
      </c>
      <c r="CI5" s="3023" t="s">
        <v>551</v>
      </c>
      <c r="CJ5" s="3023" t="s">
        <v>552</v>
      </c>
      <c r="CK5" s="3023" t="s">
        <v>553</v>
      </c>
      <c r="CL5" s="3023" t="s">
        <v>552</v>
      </c>
      <c r="CM5" s="3023" t="s">
        <v>553</v>
      </c>
      <c r="CN5" s="3039" t="s">
        <v>554</v>
      </c>
      <c r="CO5" s="3039" t="s">
        <v>555</v>
      </c>
      <c r="CP5" s="3039" t="s">
        <v>554</v>
      </c>
      <c r="CQ5" s="3039" t="s">
        <v>555</v>
      </c>
      <c r="CR5" s="3045"/>
      <c r="CS5" s="3046"/>
      <c r="CT5" s="3046"/>
      <c r="CU5" s="3047"/>
      <c r="CV5" s="3026"/>
      <c r="CW5" s="3049"/>
      <c r="CX5" s="3049"/>
      <c r="CY5" s="3026"/>
      <c r="CZ5" s="3026"/>
      <c r="DA5" s="3026"/>
      <c r="DB5" s="3026" t="s">
        <v>550</v>
      </c>
      <c r="DC5" s="3026" t="s">
        <v>551</v>
      </c>
      <c r="DD5" s="3026" t="s">
        <v>552</v>
      </c>
      <c r="DE5" s="3026" t="s">
        <v>553</v>
      </c>
      <c r="DF5" s="3026" t="s">
        <v>552</v>
      </c>
      <c r="DG5" s="3026" t="s">
        <v>553</v>
      </c>
      <c r="DH5" s="3025" t="s">
        <v>556</v>
      </c>
      <c r="DI5" s="3025"/>
      <c r="DJ5" s="3025" t="s">
        <v>557</v>
      </c>
      <c r="DK5" s="3025"/>
      <c r="DL5" s="3025" t="s">
        <v>556</v>
      </c>
      <c r="DM5" s="3025"/>
      <c r="DN5" s="3025" t="s">
        <v>557</v>
      </c>
      <c r="DO5" s="3025"/>
      <c r="DP5" s="3025"/>
      <c r="DQ5" s="3025" t="s">
        <v>558</v>
      </c>
      <c r="DR5" s="3025" t="s">
        <v>51</v>
      </c>
      <c r="DS5" s="3061"/>
      <c r="DT5" s="3063"/>
      <c r="DU5" s="3036"/>
      <c r="DV5" s="3037"/>
      <c r="DW5" s="3037"/>
      <c r="DX5" s="3038"/>
      <c r="DY5" s="3023"/>
      <c r="DZ5" s="3023"/>
      <c r="EA5" s="3023"/>
      <c r="EB5" s="3023"/>
      <c r="EC5" s="3025" t="s">
        <v>556</v>
      </c>
      <c r="ED5" s="3025"/>
      <c r="EE5" s="3025" t="s">
        <v>557</v>
      </c>
      <c r="EF5" s="3025"/>
      <c r="EG5" s="3025"/>
      <c r="EH5" s="3025" t="s">
        <v>558</v>
      </c>
      <c r="EI5" s="2750"/>
      <c r="EJ5" s="3024"/>
      <c r="EK5" s="2891"/>
      <c r="EL5" s="3029" t="s">
        <v>559</v>
      </c>
      <c r="EM5" s="3030"/>
      <c r="EN5" s="3025" t="s">
        <v>560</v>
      </c>
      <c r="EO5" s="3029" t="s">
        <v>559</v>
      </c>
      <c r="EP5" s="3030"/>
      <c r="EQ5" s="3025" t="s">
        <v>560</v>
      </c>
      <c r="ER5" s="3024"/>
    </row>
    <row r="6" spans="1:148" s="322" customFormat="1" ht="18" customHeight="1">
      <c r="A6" s="2830"/>
      <c r="B6" s="2827"/>
      <c r="C6" s="2827"/>
      <c r="D6" s="2827"/>
      <c r="E6" s="2827"/>
      <c r="F6" s="2827"/>
      <c r="G6" s="3025"/>
      <c r="H6" s="3031"/>
      <c r="I6" s="3032"/>
      <c r="J6" s="3076"/>
      <c r="K6" s="3055"/>
      <c r="L6" s="3063"/>
      <c r="M6" s="3025"/>
      <c r="N6" s="3025"/>
      <c r="O6" s="3025"/>
      <c r="P6" s="3025"/>
      <c r="Q6" s="3009"/>
      <c r="R6" s="3088"/>
      <c r="S6" s="2827"/>
      <c r="T6" s="325" t="s">
        <v>561</v>
      </c>
      <c r="U6" s="326" t="s">
        <v>562</v>
      </c>
      <c r="V6" s="326" t="s">
        <v>563</v>
      </c>
      <c r="W6" s="325" t="s">
        <v>561</v>
      </c>
      <c r="X6" s="326" t="s">
        <v>562</v>
      </c>
      <c r="Y6" s="326" t="s">
        <v>563</v>
      </c>
      <c r="Z6" s="3076"/>
      <c r="AA6" s="323" t="s">
        <v>564</v>
      </c>
      <c r="AB6" s="323" t="s">
        <v>562</v>
      </c>
      <c r="AC6" s="323" t="s">
        <v>563</v>
      </c>
      <c r="AD6" s="323"/>
      <c r="AE6" s="3023"/>
      <c r="AF6" s="3041"/>
      <c r="AG6" s="3041"/>
      <c r="AH6" s="3023"/>
      <c r="AI6" s="3023"/>
      <c r="AJ6" s="3023"/>
      <c r="AK6" s="3023"/>
      <c r="AL6" s="3023"/>
      <c r="AM6" s="3023"/>
      <c r="AN6" s="3023"/>
      <c r="AO6" s="3023"/>
      <c r="AP6" s="3023"/>
      <c r="AQ6" s="3041"/>
      <c r="AR6" s="3041"/>
      <c r="AS6" s="3041"/>
      <c r="AT6" s="3041"/>
      <c r="AU6" s="324" t="s">
        <v>564</v>
      </c>
      <c r="AV6" s="324" t="s">
        <v>562</v>
      </c>
      <c r="AW6" s="324" t="s">
        <v>563</v>
      </c>
      <c r="AX6" s="324"/>
      <c r="AY6" s="3026"/>
      <c r="AZ6" s="3050"/>
      <c r="BA6" s="3050"/>
      <c r="BB6" s="3026"/>
      <c r="BC6" s="3026"/>
      <c r="BD6" s="3026"/>
      <c r="BE6" s="3026"/>
      <c r="BF6" s="3026"/>
      <c r="BG6" s="3026"/>
      <c r="BH6" s="3026"/>
      <c r="BI6" s="3026"/>
      <c r="BJ6" s="3026"/>
      <c r="BK6" s="326" t="s">
        <v>565</v>
      </c>
      <c r="BL6" s="326" t="s">
        <v>566</v>
      </c>
      <c r="BM6" s="326" t="s">
        <v>565</v>
      </c>
      <c r="BN6" s="326" t="s">
        <v>566</v>
      </c>
      <c r="BO6" s="326" t="s">
        <v>565</v>
      </c>
      <c r="BP6" s="326" t="s">
        <v>566</v>
      </c>
      <c r="BQ6" s="326" t="s">
        <v>565</v>
      </c>
      <c r="BR6" s="326" t="s">
        <v>566</v>
      </c>
      <c r="BS6" s="3025"/>
      <c r="BT6" s="3025"/>
      <c r="BU6" s="3025"/>
      <c r="BV6" s="3054"/>
      <c r="BW6" s="3055"/>
      <c r="BX6" s="323" t="s">
        <v>564</v>
      </c>
      <c r="BY6" s="323" t="s">
        <v>562</v>
      </c>
      <c r="BZ6" s="323" t="s">
        <v>563</v>
      </c>
      <c r="CA6" s="323"/>
      <c r="CB6" s="3023"/>
      <c r="CC6" s="3041"/>
      <c r="CD6" s="3041"/>
      <c r="CE6" s="3023"/>
      <c r="CF6" s="3023"/>
      <c r="CG6" s="3023"/>
      <c r="CH6" s="3023"/>
      <c r="CI6" s="3023"/>
      <c r="CJ6" s="3023"/>
      <c r="CK6" s="3023"/>
      <c r="CL6" s="3023"/>
      <c r="CM6" s="3023"/>
      <c r="CN6" s="3041"/>
      <c r="CO6" s="3041"/>
      <c r="CP6" s="3041"/>
      <c r="CQ6" s="3041"/>
      <c r="CR6" s="324" t="s">
        <v>564</v>
      </c>
      <c r="CS6" s="324" t="s">
        <v>562</v>
      </c>
      <c r="CT6" s="324" t="s">
        <v>563</v>
      </c>
      <c r="CU6" s="324"/>
      <c r="CV6" s="3026"/>
      <c r="CW6" s="3050"/>
      <c r="CX6" s="3050"/>
      <c r="CY6" s="3026"/>
      <c r="CZ6" s="3026"/>
      <c r="DA6" s="3026"/>
      <c r="DB6" s="3026"/>
      <c r="DC6" s="3026"/>
      <c r="DD6" s="3026"/>
      <c r="DE6" s="3026"/>
      <c r="DF6" s="3026"/>
      <c r="DG6" s="3026"/>
      <c r="DH6" s="326" t="s">
        <v>565</v>
      </c>
      <c r="DI6" s="326" t="s">
        <v>566</v>
      </c>
      <c r="DJ6" s="326" t="s">
        <v>565</v>
      </c>
      <c r="DK6" s="326" t="s">
        <v>566</v>
      </c>
      <c r="DL6" s="326" t="s">
        <v>565</v>
      </c>
      <c r="DM6" s="326" t="s">
        <v>566</v>
      </c>
      <c r="DN6" s="326" t="s">
        <v>565</v>
      </c>
      <c r="DO6" s="326" t="s">
        <v>566</v>
      </c>
      <c r="DP6" s="3025"/>
      <c r="DQ6" s="3025"/>
      <c r="DR6" s="3025"/>
      <c r="DS6" s="3062"/>
      <c r="DT6" s="3063"/>
      <c r="DU6" s="323" t="s">
        <v>564</v>
      </c>
      <c r="DV6" s="323" t="s">
        <v>562</v>
      </c>
      <c r="DW6" s="323" t="s">
        <v>563</v>
      </c>
      <c r="DX6" s="323"/>
      <c r="DY6" s="3023"/>
      <c r="DZ6" s="3023"/>
      <c r="EA6" s="3023"/>
      <c r="EB6" s="3023"/>
      <c r="EC6" s="326" t="s">
        <v>565</v>
      </c>
      <c r="ED6" s="326" t="s">
        <v>566</v>
      </c>
      <c r="EE6" s="326" t="s">
        <v>565</v>
      </c>
      <c r="EF6" s="326" t="s">
        <v>566</v>
      </c>
      <c r="EG6" s="3025"/>
      <c r="EH6" s="3025"/>
      <c r="EI6" s="2750"/>
      <c r="EJ6" s="3024"/>
      <c r="EK6" s="2827"/>
      <c r="EL6" s="3031"/>
      <c r="EM6" s="3032"/>
      <c r="EN6" s="3025"/>
      <c r="EO6" s="3031"/>
      <c r="EP6" s="3032"/>
      <c r="EQ6" s="3025"/>
      <c r="ER6" s="3024"/>
    </row>
    <row r="7" spans="1:148" ht="36" customHeight="1">
      <c r="A7" s="2940" t="s">
        <v>567</v>
      </c>
      <c r="B7" s="955" t="s">
        <v>568</v>
      </c>
      <c r="C7" s="954" t="s">
        <v>569</v>
      </c>
      <c r="D7" s="954" t="s">
        <v>570</v>
      </c>
      <c r="E7" s="954" t="s">
        <v>571</v>
      </c>
      <c r="F7" s="954" t="s">
        <v>572</v>
      </c>
      <c r="G7" s="329">
        <v>710</v>
      </c>
      <c r="H7" s="331" t="s">
        <v>573</v>
      </c>
      <c r="I7" s="954" t="s">
        <v>574</v>
      </c>
      <c r="J7" s="332">
        <v>923</v>
      </c>
      <c r="K7" s="332">
        <v>922</v>
      </c>
      <c r="L7" s="332">
        <v>794</v>
      </c>
      <c r="M7" s="333" t="s">
        <v>63</v>
      </c>
      <c r="N7" s="333" t="s">
        <v>63</v>
      </c>
      <c r="O7" s="333" t="s">
        <v>63</v>
      </c>
      <c r="P7" s="333" t="s">
        <v>66</v>
      </c>
      <c r="Q7" s="333" t="s">
        <v>63</v>
      </c>
      <c r="R7" s="333" t="s">
        <v>63</v>
      </c>
      <c r="S7" s="333"/>
      <c r="T7" s="334">
        <f>AA7+BX7+DU7</f>
        <v>23.89</v>
      </c>
      <c r="U7" s="327" t="s">
        <v>575</v>
      </c>
      <c r="V7" s="335">
        <f t="shared" ref="V7:V32" si="0">T7/36</f>
        <v>0.66361111111111115</v>
      </c>
      <c r="W7" s="334">
        <f>AU7+DU7</f>
        <v>15.84</v>
      </c>
      <c r="X7" s="327" t="s">
        <v>576</v>
      </c>
      <c r="Y7" s="335">
        <f t="shared" ref="Y7:Y32" si="1">W7/24</f>
        <v>0.66</v>
      </c>
      <c r="Z7" s="333">
        <v>2000</v>
      </c>
      <c r="AA7" s="334">
        <v>8.31</v>
      </c>
      <c r="AB7" s="333" t="s">
        <v>577</v>
      </c>
      <c r="AC7" s="335">
        <f t="shared" ref="AC7:AC32" si="2">AA7/12</f>
        <v>0.6925</v>
      </c>
      <c r="AD7" s="335"/>
      <c r="AE7" s="333">
        <v>632.20000000000005</v>
      </c>
      <c r="AF7" s="336">
        <v>0.56000000000000005</v>
      </c>
      <c r="AG7" s="336">
        <v>1.71</v>
      </c>
      <c r="AH7" s="334">
        <v>14.89</v>
      </c>
      <c r="AI7" s="336">
        <v>49.52</v>
      </c>
      <c r="AJ7" s="336">
        <v>37.58</v>
      </c>
      <c r="AK7" s="336">
        <v>1.26</v>
      </c>
      <c r="AL7" s="336">
        <v>1.81</v>
      </c>
      <c r="AM7" s="336">
        <v>0.84</v>
      </c>
      <c r="AN7" s="336">
        <v>0.41</v>
      </c>
      <c r="AO7" s="336">
        <v>0.66</v>
      </c>
      <c r="AP7" s="336">
        <v>0.71</v>
      </c>
      <c r="AQ7" s="333">
        <v>2</v>
      </c>
      <c r="AR7" s="333">
        <v>33</v>
      </c>
      <c r="AS7" s="333">
        <v>179</v>
      </c>
      <c r="AT7" s="333">
        <v>59</v>
      </c>
      <c r="AU7" s="334">
        <v>7.37</v>
      </c>
      <c r="AV7" s="333" t="s">
        <v>578</v>
      </c>
      <c r="AW7" s="335">
        <f t="shared" ref="AW7:AW32" si="3">AU7/12</f>
        <v>0.61416666666666664</v>
      </c>
      <c r="AX7" s="335"/>
      <c r="AY7" s="337">
        <v>631.4</v>
      </c>
      <c r="AZ7" s="336">
        <v>0.73</v>
      </c>
      <c r="BA7" s="336">
        <v>1.54</v>
      </c>
      <c r="BB7" s="334">
        <v>21.13</v>
      </c>
      <c r="BC7" s="334">
        <v>46.82</v>
      </c>
      <c r="BD7" s="334">
        <v>43.43</v>
      </c>
      <c r="BE7" s="334">
        <v>1.99</v>
      </c>
      <c r="BF7" s="334">
        <v>1.17</v>
      </c>
      <c r="BG7" s="334">
        <v>1.28</v>
      </c>
      <c r="BH7" s="334">
        <v>0.66</v>
      </c>
      <c r="BI7" s="334">
        <v>0.64</v>
      </c>
      <c r="BJ7" s="334">
        <v>0.51</v>
      </c>
      <c r="BK7" s="333" t="s">
        <v>579</v>
      </c>
      <c r="BL7" s="333" t="s">
        <v>579</v>
      </c>
      <c r="BM7" s="333" t="s">
        <v>580</v>
      </c>
      <c r="BN7" s="333" t="s">
        <v>580</v>
      </c>
      <c r="BO7" s="333" t="s">
        <v>579</v>
      </c>
      <c r="BP7" s="333" t="s">
        <v>579</v>
      </c>
      <c r="BQ7" s="333" t="s">
        <v>580</v>
      </c>
      <c r="BR7" s="333" t="s">
        <v>580</v>
      </c>
      <c r="BS7" s="333" t="s">
        <v>66</v>
      </c>
      <c r="BT7" s="330" t="s">
        <v>581</v>
      </c>
      <c r="BU7" s="330" t="s">
        <v>581</v>
      </c>
      <c r="BV7" s="327"/>
      <c r="BW7" s="333">
        <v>2000</v>
      </c>
      <c r="BX7" s="334">
        <v>7.11</v>
      </c>
      <c r="BY7" s="333" t="s">
        <v>582</v>
      </c>
      <c r="BZ7" s="335">
        <f t="shared" ref="BZ7:BZ32" si="4">BX7/12</f>
        <v>0.59250000000000003</v>
      </c>
      <c r="CA7" s="335"/>
      <c r="CB7" s="333">
        <v>727.6</v>
      </c>
      <c r="CC7" s="336">
        <v>0.9</v>
      </c>
      <c r="CD7" s="336">
        <v>2.64</v>
      </c>
      <c r="CE7" s="334">
        <v>36.54</v>
      </c>
      <c r="CF7" s="334">
        <v>49.46</v>
      </c>
      <c r="CG7" s="334">
        <v>36.99</v>
      </c>
      <c r="CH7" s="334">
        <v>1.69</v>
      </c>
      <c r="CI7" s="334">
        <v>3.24</v>
      </c>
      <c r="CJ7" s="334">
        <v>0.62</v>
      </c>
      <c r="CK7" s="334">
        <v>0.46</v>
      </c>
      <c r="CL7" s="334">
        <v>0.97</v>
      </c>
      <c r="CM7" s="334">
        <v>0.34</v>
      </c>
      <c r="CN7" s="333">
        <v>22</v>
      </c>
      <c r="CO7" s="333">
        <v>30</v>
      </c>
      <c r="CP7" s="333">
        <v>233</v>
      </c>
      <c r="CQ7" s="333">
        <v>20</v>
      </c>
      <c r="CR7" s="334">
        <v>9.7899999999999991</v>
      </c>
      <c r="CS7" s="333" t="s">
        <v>583</v>
      </c>
      <c r="CT7" s="335">
        <f t="shared" ref="CT7:CT32" si="5">CR7/12</f>
        <v>0.8158333333333333</v>
      </c>
      <c r="CU7" s="335"/>
      <c r="CV7" s="333">
        <v>556.6</v>
      </c>
      <c r="CW7" s="336">
        <v>0.69</v>
      </c>
      <c r="CX7" s="336">
        <v>1.89</v>
      </c>
      <c r="CY7" s="334">
        <v>12.05</v>
      </c>
      <c r="CZ7" s="334">
        <v>36.35</v>
      </c>
      <c r="DA7" s="334">
        <v>37.35</v>
      </c>
      <c r="DB7" s="334">
        <v>1.95</v>
      </c>
      <c r="DC7" s="334">
        <v>0.26</v>
      </c>
      <c r="DD7" s="334">
        <v>0.39</v>
      </c>
      <c r="DE7" s="334">
        <v>0.49</v>
      </c>
      <c r="DF7" s="334">
        <v>0.48</v>
      </c>
      <c r="DG7" s="334">
        <v>0.28000000000000003</v>
      </c>
      <c r="DH7" s="333" t="s">
        <v>584</v>
      </c>
      <c r="DI7" s="333" t="s">
        <v>584</v>
      </c>
      <c r="DJ7" s="333" t="s">
        <v>585</v>
      </c>
      <c r="DK7" s="333" t="s">
        <v>585</v>
      </c>
      <c r="DL7" s="333" t="s">
        <v>579</v>
      </c>
      <c r="DM7" s="333" t="s">
        <v>579</v>
      </c>
      <c r="DN7" s="333" t="s">
        <v>580</v>
      </c>
      <c r="DO7" s="333" t="s">
        <v>580</v>
      </c>
      <c r="DP7" s="333" t="s">
        <v>66</v>
      </c>
      <c r="DQ7" s="330" t="s">
        <v>581</v>
      </c>
      <c r="DR7" s="330" t="s">
        <v>581</v>
      </c>
      <c r="DS7" s="327"/>
      <c r="DT7" s="333">
        <v>1999</v>
      </c>
      <c r="DU7" s="334">
        <v>8.4700000000000006</v>
      </c>
      <c r="DV7" s="333" t="s">
        <v>586</v>
      </c>
      <c r="DW7" s="335">
        <f t="shared" ref="DW7:DW32" si="6">DU7/12</f>
        <v>0.70583333333333342</v>
      </c>
      <c r="DX7" s="335"/>
      <c r="DY7" s="337">
        <v>558</v>
      </c>
      <c r="DZ7" s="334">
        <v>30</v>
      </c>
      <c r="EA7" s="334">
        <v>1.67</v>
      </c>
      <c r="EB7" s="334">
        <v>4.55</v>
      </c>
      <c r="EC7" s="333" t="s">
        <v>579</v>
      </c>
      <c r="ED7" s="333" t="s">
        <v>579</v>
      </c>
      <c r="EE7" s="333" t="s">
        <v>587</v>
      </c>
      <c r="EF7" s="333" t="s">
        <v>587</v>
      </c>
      <c r="EG7" s="333" t="s">
        <v>66</v>
      </c>
      <c r="EH7" s="330" t="s">
        <v>581</v>
      </c>
      <c r="EI7" s="328"/>
      <c r="EJ7" s="330">
        <v>2000</v>
      </c>
      <c r="EK7" s="330" t="s">
        <v>63</v>
      </c>
      <c r="EL7" s="338">
        <v>45</v>
      </c>
      <c r="EM7" s="338"/>
      <c r="EN7" s="330" t="s">
        <v>66</v>
      </c>
      <c r="EO7" s="338">
        <v>49</v>
      </c>
      <c r="EP7" s="338" t="s">
        <v>588</v>
      </c>
      <c r="EQ7" s="330" t="s">
        <v>66</v>
      </c>
      <c r="ER7" s="328" t="s">
        <v>589</v>
      </c>
    </row>
    <row r="8" spans="1:148" ht="36" customHeight="1">
      <c r="A8" s="2973"/>
      <c r="B8" s="955" t="s">
        <v>590</v>
      </c>
      <c r="C8" s="954" t="s">
        <v>591</v>
      </c>
      <c r="D8" s="954" t="s">
        <v>592</v>
      </c>
      <c r="E8" s="954" t="s">
        <v>593</v>
      </c>
      <c r="F8" s="954" t="s">
        <v>3521</v>
      </c>
      <c r="G8" s="329">
        <v>760</v>
      </c>
      <c r="H8" s="331" t="s">
        <v>594</v>
      </c>
      <c r="I8" s="954" t="s">
        <v>595</v>
      </c>
      <c r="J8" s="332">
        <v>968</v>
      </c>
      <c r="K8" s="332">
        <v>969</v>
      </c>
      <c r="L8" s="332">
        <v>853</v>
      </c>
      <c r="M8" s="333" t="s">
        <v>66</v>
      </c>
      <c r="N8" s="333" t="s">
        <v>63</v>
      </c>
      <c r="O8" s="333" t="s">
        <v>63</v>
      </c>
      <c r="P8" s="333" t="s">
        <v>66</v>
      </c>
      <c r="Q8" s="333" t="s">
        <v>63</v>
      </c>
      <c r="R8" s="333" t="s">
        <v>63</v>
      </c>
      <c r="S8" s="333"/>
      <c r="T8" s="334">
        <v>21.45</v>
      </c>
      <c r="U8" s="327" t="s">
        <v>596</v>
      </c>
      <c r="V8" s="335">
        <f t="shared" si="0"/>
        <v>0.59583333333333333</v>
      </c>
      <c r="W8" s="334">
        <f>AU8+DU8</f>
        <v>15.82</v>
      </c>
      <c r="X8" s="327" t="s">
        <v>596</v>
      </c>
      <c r="Y8" s="335">
        <f t="shared" si="1"/>
        <v>0.65916666666666668</v>
      </c>
      <c r="Z8" s="333">
        <v>2000</v>
      </c>
      <c r="AA8" s="334">
        <v>6.67</v>
      </c>
      <c r="AB8" s="333" t="s">
        <v>597</v>
      </c>
      <c r="AC8" s="335">
        <f t="shared" si="2"/>
        <v>0.55583333333333329</v>
      </c>
      <c r="AD8" s="335" t="s">
        <v>598</v>
      </c>
      <c r="AE8" s="340">
        <v>465.4</v>
      </c>
      <c r="AF8" s="336">
        <v>1.01</v>
      </c>
      <c r="AG8" s="336">
        <v>2.09</v>
      </c>
      <c r="AH8" s="334">
        <v>32.049999999999997</v>
      </c>
      <c r="AI8" s="336">
        <v>60.18</v>
      </c>
      <c r="AJ8" s="336">
        <v>37.92</v>
      </c>
      <c r="AK8" s="336">
        <v>2.78</v>
      </c>
      <c r="AL8" s="336">
        <v>1.83</v>
      </c>
      <c r="AM8" s="336">
        <v>0.62</v>
      </c>
      <c r="AN8" s="336">
        <v>0.69</v>
      </c>
      <c r="AO8" s="336">
        <v>1.01</v>
      </c>
      <c r="AP8" s="336">
        <v>0.67</v>
      </c>
      <c r="AQ8" s="330">
        <v>0</v>
      </c>
      <c r="AR8" s="333">
        <v>39</v>
      </c>
      <c r="AS8" s="333">
        <v>141</v>
      </c>
      <c r="AT8" s="333">
        <v>67</v>
      </c>
      <c r="AU8" s="334">
        <v>7.97</v>
      </c>
      <c r="AV8" s="333" t="s">
        <v>599</v>
      </c>
      <c r="AW8" s="335">
        <f t="shared" si="3"/>
        <v>0.66416666666666668</v>
      </c>
      <c r="AX8" s="335"/>
      <c r="AY8" s="337">
        <v>578.4</v>
      </c>
      <c r="AZ8" s="336">
        <v>0.83</v>
      </c>
      <c r="BA8" s="336">
        <v>1.49</v>
      </c>
      <c r="BB8" s="334">
        <v>45.24</v>
      </c>
      <c r="BC8" s="334">
        <v>56.8</v>
      </c>
      <c r="BD8" s="334">
        <v>34.479999999999997</v>
      </c>
      <c r="BE8" s="334">
        <v>2.0299999999999998</v>
      </c>
      <c r="BF8" s="334">
        <v>1.32</v>
      </c>
      <c r="BG8" s="334">
        <v>0.63</v>
      </c>
      <c r="BH8" s="334">
        <v>0.54</v>
      </c>
      <c r="BI8" s="334">
        <v>0.73</v>
      </c>
      <c r="BJ8" s="334">
        <v>0.57999999999999996</v>
      </c>
      <c r="BK8" s="333" t="s">
        <v>579</v>
      </c>
      <c r="BL8" s="333" t="s">
        <v>579</v>
      </c>
      <c r="BM8" s="333" t="s">
        <v>580</v>
      </c>
      <c r="BN8" s="333" t="s">
        <v>580</v>
      </c>
      <c r="BO8" s="333" t="s">
        <v>579</v>
      </c>
      <c r="BP8" s="333" t="s">
        <v>579</v>
      </c>
      <c r="BQ8" s="333" t="s">
        <v>580</v>
      </c>
      <c r="BR8" s="333" t="s">
        <v>580</v>
      </c>
      <c r="BS8" s="333" t="s">
        <v>66</v>
      </c>
      <c r="BT8" s="330" t="s">
        <v>581</v>
      </c>
      <c r="BU8" s="330" t="s">
        <v>581</v>
      </c>
      <c r="BV8" s="327"/>
      <c r="BW8" s="333">
        <v>2000</v>
      </c>
      <c r="BX8" s="334">
        <v>6.92</v>
      </c>
      <c r="BY8" s="333" t="s">
        <v>582</v>
      </c>
      <c r="BZ8" s="335">
        <f t="shared" si="4"/>
        <v>0.57666666666666666</v>
      </c>
      <c r="CA8" s="335" t="s">
        <v>598</v>
      </c>
      <c r="CB8" s="333">
        <v>577.1</v>
      </c>
      <c r="CC8" s="336">
        <v>0.49</v>
      </c>
      <c r="CD8" s="336">
        <v>2.17</v>
      </c>
      <c r="CE8" s="334">
        <v>34</v>
      </c>
      <c r="CF8" s="334">
        <v>63.13</v>
      </c>
      <c r="CG8" s="334">
        <v>30.71</v>
      </c>
      <c r="CH8" s="334">
        <v>0.88</v>
      </c>
      <c r="CI8" s="334">
        <v>5.01</v>
      </c>
      <c r="CJ8" s="334">
        <v>0.56000000000000005</v>
      </c>
      <c r="CK8" s="334">
        <v>0.81</v>
      </c>
      <c r="CL8" s="334">
        <v>0.35</v>
      </c>
      <c r="CM8" s="334">
        <v>0.15</v>
      </c>
      <c r="CN8" s="333">
        <v>33</v>
      </c>
      <c r="CO8" s="333">
        <v>22</v>
      </c>
      <c r="CP8" s="333">
        <v>159</v>
      </c>
      <c r="CQ8" s="333">
        <v>28</v>
      </c>
      <c r="CR8" s="334">
        <v>10.199999999999999</v>
      </c>
      <c r="CS8" s="333" t="s">
        <v>583</v>
      </c>
      <c r="CT8" s="335">
        <f t="shared" si="5"/>
        <v>0.85</v>
      </c>
      <c r="CU8" s="335"/>
      <c r="CV8" s="333">
        <v>435.8</v>
      </c>
      <c r="CW8" s="336">
        <v>0.95</v>
      </c>
      <c r="CX8" s="336">
        <v>1.64</v>
      </c>
      <c r="CY8" s="334">
        <v>21.92</v>
      </c>
      <c r="CZ8" s="334">
        <v>43.95</v>
      </c>
      <c r="DA8" s="334">
        <v>35.630000000000003</v>
      </c>
      <c r="DB8" s="334">
        <v>2.77</v>
      </c>
      <c r="DC8" s="334">
        <v>0.34</v>
      </c>
      <c r="DD8" s="334">
        <v>0.33</v>
      </c>
      <c r="DE8" s="334">
        <v>0.18</v>
      </c>
      <c r="DF8" s="334">
        <v>0.37</v>
      </c>
      <c r="DG8" s="334">
        <v>0.32</v>
      </c>
      <c r="DH8" s="333" t="s">
        <v>584</v>
      </c>
      <c r="DI8" s="333" t="s">
        <v>579</v>
      </c>
      <c r="DJ8" s="333" t="s">
        <v>580</v>
      </c>
      <c r="DK8" s="333" t="s">
        <v>580</v>
      </c>
      <c r="DL8" s="333" t="s">
        <v>579</v>
      </c>
      <c r="DM8" s="333" t="s">
        <v>579</v>
      </c>
      <c r="DN8" s="333" t="s">
        <v>580</v>
      </c>
      <c r="DO8" s="333" t="s">
        <v>580</v>
      </c>
      <c r="DP8" s="333" t="s">
        <v>66</v>
      </c>
      <c r="DQ8" s="330" t="s">
        <v>581</v>
      </c>
      <c r="DR8" s="330" t="s">
        <v>581</v>
      </c>
      <c r="DS8" s="327"/>
      <c r="DT8" s="333">
        <v>2000</v>
      </c>
      <c r="DU8" s="334">
        <v>7.85</v>
      </c>
      <c r="DV8" s="333" t="s">
        <v>586</v>
      </c>
      <c r="DW8" s="335">
        <f t="shared" si="6"/>
        <v>0.65416666666666667</v>
      </c>
      <c r="DX8" s="335"/>
      <c r="DY8" s="337">
        <v>824.5</v>
      </c>
      <c r="DZ8" s="334">
        <v>19.399999999999999</v>
      </c>
      <c r="EA8" s="334">
        <v>1.68</v>
      </c>
      <c r="EB8" s="334">
        <v>4.88</v>
      </c>
      <c r="EC8" s="333" t="s">
        <v>579</v>
      </c>
      <c r="ED8" s="333" t="s">
        <v>579</v>
      </c>
      <c r="EE8" s="333" t="s">
        <v>580</v>
      </c>
      <c r="EF8" s="333" t="s">
        <v>580</v>
      </c>
      <c r="EG8" s="333" t="s">
        <v>66</v>
      </c>
      <c r="EH8" s="330" t="s">
        <v>581</v>
      </c>
      <c r="EI8" s="328"/>
      <c r="EJ8" s="330">
        <v>1999</v>
      </c>
      <c r="EK8" s="330" t="s">
        <v>63</v>
      </c>
      <c r="EL8" s="338">
        <v>44.9</v>
      </c>
      <c r="EM8" s="338"/>
      <c r="EN8" s="330" t="s">
        <v>66</v>
      </c>
      <c r="EO8" s="338">
        <v>48.4</v>
      </c>
      <c r="EP8" s="338"/>
      <c r="EQ8" s="330" t="s">
        <v>66</v>
      </c>
      <c r="ER8" s="328"/>
    </row>
    <row r="9" spans="1:148" ht="36" customHeight="1">
      <c r="A9" s="2973"/>
      <c r="B9" s="955" t="s">
        <v>600</v>
      </c>
      <c r="C9" s="954" t="s">
        <v>601</v>
      </c>
      <c r="D9" s="954" t="s">
        <v>602</v>
      </c>
      <c r="E9" s="954" t="s">
        <v>603</v>
      </c>
      <c r="F9" s="954" t="s">
        <v>604</v>
      </c>
      <c r="G9" s="329">
        <v>810</v>
      </c>
      <c r="H9" s="331" t="s">
        <v>605</v>
      </c>
      <c r="I9" s="954" t="s">
        <v>606</v>
      </c>
      <c r="J9" s="332">
        <v>1011</v>
      </c>
      <c r="K9" s="332">
        <v>1014</v>
      </c>
      <c r="L9" s="332">
        <v>901</v>
      </c>
      <c r="M9" s="333" t="s">
        <v>63</v>
      </c>
      <c r="N9" s="333" t="s">
        <v>63</v>
      </c>
      <c r="O9" s="333" t="s">
        <v>63</v>
      </c>
      <c r="P9" s="333" t="s">
        <v>66</v>
      </c>
      <c r="Q9" s="333" t="s">
        <v>63</v>
      </c>
      <c r="R9" s="333" t="s">
        <v>63</v>
      </c>
      <c r="S9" s="333"/>
      <c r="T9" s="334">
        <f>AA9+BX9+DU9</f>
        <v>22.33</v>
      </c>
      <c r="U9" s="327" t="s">
        <v>596</v>
      </c>
      <c r="V9" s="335">
        <f t="shared" si="0"/>
        <v>0.62027777777777771</v>
      </c>
      <c r="W9" s="334">
        <f>AU9+DU9</f>
        <v>15.59</v>
      </c>
      <c r="X9" s="327" t="s">
        <v>596</v>
      </c>
      <c r="Y9" s="335">
        <f t="shared" si="1"/>
        <v>0.64958333333333329</v>
      </c>
      <c r="Z9" s="333">
        <v>2000</v>
      </c>
      <c r="AA9" s="334">
        <v>7.79</v>
      </c>
      <c r="AB9" s="333" t="s">
        <v>599</v>
      </c>
      <c r="AC9" s="335">
        <f t="shared" si="2"/>
        <v>0.64916666666666667</v>
      </c>
      <c r="AD9" s="335"/>
      <c r="AE9" s="337">
        <v>531.79999999999995</v>
      </c>
      <c r="AF9" s="336">
        <v>0.43</v>
      </c>
      <c r="AG9" s="336">
        <v>1.68</v>
      </c>
      <c r="AH9" s="334">
        <v>28.47</v>
      </c>
      <c r="AI9" s="336">
        <v>43.03</v>
      </c>
      <c r="AJ9" s="336">
        <v>39.67</v>
      </c>
      <c r="AK9" s="336">
        <v>0.51</v>
      </c>
      <c r="AL9" s="336">
        <v>2.62</v>
      </c>
      <c r="AM9" s="336">
        <v>0.77</v>
      </c>
      <c r="AN9" s="336">
        <v>1.01</v>
      </c>
      <c r="AO9" s="336">
        <v>1.1499999999999999</v>
      </c>
      <c r="AP9" s="336">
        <v>0.8</v>
      </c>
      <c r="AQ9" s="330">
        <v>0</v>
      </c>
      <c r="AR9" s="330">
        <v>22</v>
      </c>
      <c r="AS9" s="330">
        <v>137</v>
      </c>
      <c r="AT9" s="330">
        <v>39</v>
      </c>
      <c r="AU9" s="341">
        <v>8.5500000000000007</v>
      </c>
      <c r="AV9" s="333" t="s">
        <v>599</v>
      </c>
      <c r="AW9" s="335">
        <f t="shared" si="3"/>
        <v>0.71250000000000002</v>
      </c>
      <c r="AX9" s="335"/>
      <c r="AY9" s="337">
        <v>414.9</v>
      </c>
      <c r="AZ9" s="336">
        <v>0.78</v>
      </c>
      <c r="BA9" s="336">
        <v>1.92</v>
      </c>
      <c r="BB9" s="334">
        <v>39.31</v>
      </c>
      <c r="BC9" s="334">
        <v>46.77</v>
      </c>
      <c r="BD9" s="334">
        <v>34.94</v>
      </c>
      <c r="BE9" s="334">
        <v>3.89</v>
      </c>
      <c r="BF9" s="334">
        <v>1.97</v>
      </c>
      <c r="BG9" s="334">
        <v>1.25</v>
      </c>
      <c r="BH9" s="334">
        <v>0.68</v>
      </c>
      <c r="BI9" s="334">
        <v>0.67</v>
      </c>
      <c r="BJ9" s="334">
        <v>0.54</v>
      </c>
      <c r="BK9" s="333" t="s">
        <v>579</v>
      </c>
      <c r="BL9" s="333" t="s">
        <v>579</v>
      </c>
      <c r="BM9" s="333" t="s">
        <v>580</v>
      </c>
      <c r="BN9" s="333" t="s">
        <v>580</v>
      </c>
      <c r="BO9" s="333" t="s">
        <v>579</v>
      </c>
      <c r="BP9" s="333" t="s">
        <v>579</v>
      </c>
      <c r="BQ9" s="333" t="s">
        <v>580</v>
      </c>
      <c r="BR9" s="333" t="s">
        <v>580</v>
      </c>
      <c r="BS9" s="333" t="s">
        <v>66</v>
      </c>
      <c r="BT9" s="330" t="s">
        <v>581</v>
      </c>
      <c r="BU9" s="330" t="s">
        <v>581</v>
      </c>
      <c r="BV9" s="327"/>
      <c r="BW9" s="333">
        <v>2000</v>
      </c>
      <c r="BX9" s="334">
        <v>7.5</v>
      </c>
      <c r="BY9" s="333" t="s">
        <v>582</v>
      </c>
      <c r="BZ9" s="335">
        <f t="shared" si="4"/>
        <v>0.625</v>
      </c>
      <c r="CA9" s="335"/>
      <c r="CB9" s="340">
        <v>656.3</v>
      </c>
      <c r="CC9" s="336">
        <v>0.34</v>
      </c>
      <c r="CD9" s="336">
        <v>2.11</v>
      </c>
      <c r="CE9" s="334">
        <v>41.55</v>
      </c>
      <c r="CF9" s="334">
        <v>49.83</v>
      </c>
      <c r="CG9" s="334">
        <v>35.979999999999997</v>
      </c>
      <c r="CH9" s="334">
        <v>1.08</v>
      </c>
      <c r="CI9" s="334">
        <v>3.34</v>
      </c>
      <c r="CJ9" s="334">
        <v>0.68</v>
      </c>
      <c r="CK9" s="334">
        <v>1.34</v>
      </c>
      <c r="CL9" s="334">
        <v>0.62</v>
      </c>
      <c r="CM9" s="334">
        <v>0.25</v>
      </c>
      <c r="CN9" s="333">
        <v>28</v>
      </c>
      <c r="CO9" s="333">
        <v>23</v>
      </c>
      <c r="CP9" s="333">
        <v>166</v>
      </c>
      <c r="CQ9" s="333">
        <v>28</v>
      </c>
      <c r="CR9" s="334">
        <v>10.01</v>
      </c>
      <c r="CS9" s="333" t="s">
        <v>583</v>
      </c>
      <c r="CT9" s="335">
        <f t="shared" si="5"/>
        <v>0.83416666666666661</v>
      </c>
      <c r="CU9" s="335"/>
      <c r="CV9" s="333">
        <v>493.6</v>
      </c>
      <c r="CW9" s="336">
        <v>0.76</v>
      </c>
      <c r="CX9" s="336">
        <v>1.72</v>
      </c>
      <c r="CY9" s="334">
        <v>23.48</v>
      </c>
      <c r="CZ9" s="334">
        <v>48.79</v>
      </c>
      <c r="DA9" s="334">
        <v>33.090000000000003</v>
      </c>
      <c r="DB9" s="334">
        <v>3.29</v>
      </c>
      <c r="DC9" s="334">
        <v>0.37</v>
      </c>
      <c r="DD9" s="334">
        <v>0.49</v>
      </c>
      <c r="DE9" s="334">
        <v>0.44</v>
      </c>
      <c r="DF9" s="334">
        <v>0.48</v>
      </c>
      <c r="DG9" s="334">
        <v>0.17</v>
      </c>
      <c r="DH9" s="333" t="s">
        <v>584</v>
      </c>
      <c r="DI9" s="333" t="s">
        <v>579</v>
      </c>
      <c r="DJ9" s="333" t="s">
        <v>587</v>
      </c>
      <c r="DK9" s="333" t="s">
        <v>580</v>
      </c>
      <c r="DL9" s="333" t="s">
        <v>579</v>
      </c>
      <c r="DM9" s="333" t="s">
        <v>579</v>
      </c>
      <c r="DN9" s="333" t="s">
        <v>580</v>
      </c>
      <c r="DO9" s="333" t="s">
        <v>580</v>
      </c>
      <c r="DP9" s="333" t="s">
        <v>66</v>
      </c>
      <c r="DQ9" s="330" t="s">
        <v>581</v>
      </c>
      <c r="DR9" s="330" t="s">
        <v>581</v>
      </c>
      <c r="DS9" s="327"/>
      <c r="DT9" s="333">
        <v>2000</v>
      </c>
      <c r="DU9" s="334">
        <v>7.04</v>
      </c>
      <c r="DV9" s="333" t="s">
        <v>582</v>
      </c>
      <c r="DW9" s="335">
        <f t="shared" si="6"/>
        <v>0.58666666666666667</v>
      </c>
      <c r="DX9" s="335" t="s">
        <v>598</v>
      </c>
      <c r="DY9" s="337">
        <v>172.2</v>
      </c>
      <c r="DZ9" s="334">
        <v>42.51</v>
      </c>
      <c r="EA9" s="334">
        <v>1.1499999999999999</v>
      </c>
      <c r="EB9" s="334">
        <v>4.1399999999999997</v>
      </c>
      <c r="EC9" s="333" t="s">
        <v>579</v>
      </c>
      <c r="ED9" s="333" t="s">
        <v>579</v>
      </c>
      <c r="EE9" s="333" t="s">
        <v>580</v>
      </c>
      <c r="EF9" s="333" t="s">
        <v>580</v>
      </c>
      <c r="EG9" s="333" t="s">
        <v>66</v>
      </c>
      <c r="EH9" s="330" t="s">
        <v>581</v>
      </c>
      <c r="EI9" s="328"/>
      <c r="EJ9" s="330">
        <v>1999</v>
      </c>
      <c r="EK9" s="330" t="s">
        <v>63</v>
      </c>
      <c r="EL9" s="338">
        <v>45.4</v>
      </c>
      <c r="EM9" s="338"/>
      <c r="EN9" s="330" t="s">
        <v>66</v>
      </c>
      <c r="EO9" s="338">
        <v>47.8</v>
      </c>
      <c r="EP9" s="338"/>
      <c r="EQ9" s="330" t="s">
        <v>66</v>
      </c>
      <c r="ER9" s="328"/>
    </row>
    <row r="10" spans="1:148" ht="36" customHeight="1">
      <c r="A10" s="2973"/>
      <c r="B10" s="955" t="s">
        <v>607</v>
      </c>
      <c r="C10" s="954" t="s">
        <v>608</v>
      </c>
      <c r="D10" s="954" t="s">
        <v>570</v>
      </c>
      <c r="E10" s="954" t="s">
        <v>609</v>
      </c>
      <c r="F10" s="954" t="s">
        <v>610</v>
      </c>
      <c r="G10" s="329">
        <v>800</v>
      </c>
      <c r="H10" s="331" t="s">
        <v>594</v>
      </c>
      <c r="I10" s="954" t="s">
        <v>611</v>
      </c>
      <c r="J10" s="332">
        <v>1018</v>
      </c>
      <c r="K10" s="332">
        <v>1017</v>
      </c>
      <c r="L10" s="332">
        <v>881</v>
      </c>
      <c r="M10" s="333" t="s">
        <v>63</v>
      </c>
      <c r="N10" s="333" t="s">
        <v>63</v>
      </c>
      <c r="O10" s="333" t="s">
        <v>63</v>
      </c>
      <c r="P10" s="333" t="s">
        <v>66</v>
      </c>
      <c r="Q10" s="333" t="s">
        <v>63</v>
      </c>
      <c r="R10" s="333" t="s">
        <v>63</v>
      </c>
      <c r="S10" s="333"/>
      <c r="T10" s="334">
        <f>AA10+BX10+DU10</f>
        <v>21.650000000000002</v>
      </c>
      <c r="U10" s="327" t="s">
        <v>596</v>
      </c>
      <c r="V10" s="335">
        <f t="shared" si="0"/>
        <v>0.60138888888888897</v>
      </c>
      <c r="W10" s="334">
        <f>AU10+DU10</f>
        <v>18.079999999999998</v>
      </c>
      <c r="X10" s="327" t="s">
        <v>612</v>
      </c>
      <c r="Y10" s="335">
        <f t="shared" si="1"/>
        <v>0.7533333333333333</v>
      </c>
      <c r="Z10" s="333">
        <v>2000</v>
      </c>
      <c r="AA10" s="334">
        <v>6.82</v>
      </c>
      <c r="AB10" s="333" t="s">
        <v>597</v>
      </c>
      <c r="AC10" s="335">
        <f t="shared" si="2"/>
        <v>0.56833333333333336</v>
      </c>
      <c r="AD10" s="335"/>
      <c r="AE10" s="337">
        <v>421.5</v>
      </c>
      <c r="AF10" s="336">
        <v>0.67</v>
      </c>
      <c r="AG10" s="336">
        <v>2.15</v>
      </c>
      <c r="AH10" s="334">
        <v>29.78</v>
      </c>
      <c r="AI10" s="336">
        <v>47.69</v>
      </c>
      <c r="AJ10" s="336">
        <v>39.119999999999997</v>
      </c>
      <c r="AK10" s="336">
        <v>2.54</v>
      </c>
      <c r="AL10" s="336">
        <v>4.3499999999999996</v>
      </c>
      <c r="AM10" s="336">
        <v>0.92</v>
      </c>
      <c r="AN10" s="336">
        <v>0.59</v>
      </c>
      <c r="AO10" s="336">
        <v>0.78</v>
      </c>
      <c r="AP10" s="336">
        <v>0.7</v>
      </c>
      <c r="AQ10" s="330">
        <v>0</v>
      </c>
      <c r="AR10" s="333">
        <v>56</v>
      </c>
      <c r="AS10" s="333">
        <v>214</v>
      </c>
      <c r="AT10" s="333">
        <v>129</v>
      </c>
      <c r="AU10" s="334">
        <v>8.5299999999999994</v>
      </c>
      <c r="AV10" s="333" t="s">
        <v>599</v>
      </c>
      <c r="AW10" s="335">
        <f t="shared" si="3"/>
        <v>0.71083333333333332</v>
      </c>
      <c r="AX10" s="335"/>
      <c r="AY10" s="337">
        <v>474.8</v>
      </c>
      <c r="AZ10" s="336">
        <v>0.63</v>
      </c>
      <c r="BA10" s="336">
        <v>1.38</v>
      </c>
      <c r="BB10" s="334">
        <v>23.66</v>
      </c>
      <c r="BC10" s="334">
        <v>47.33</v>
      </c>
      <c r="BD10" s="334">
        <v>34.94</v>
      </c>
      <c r="BE10" s="334">
        <v>2.2999999999999998</v>
      </c>
      <c r="BF10" s="334">
        <v>0.44</v>
      </c>
      <c r="BG10" s="334">
        <v>1.26</v>
      </c>
      <c r="BH10" s="334">
        <v>0.84</v>
      </c>
      <c r="BI10" s="334">
        <v>0.63</v>
      </c>
      <c r="BJ10" s="334">
        <v>0.78</v>
      </c>
      <c r="BK10" s="333" t="s">
        <v>579</v>
      </c>
      <c r="BL10" s="333" t="s">
        <v>579</v>
      </c>
      <c r="BM10" s="333" t="s">
        <v>580</v>
      </c>
      <c r="BN10" s="333" t="s">
        <v>580</v>
      </c>
      <c r="BO10" s="333" t="s">
        <v>579</v>
      </c>
      <c r="BP10" s="333" t="s">
        <v>579</v>
      </c>
      <c r="BQ10" s="333" t="s">
        <v>580</v>
      </c>
      <c r="BR10" s="333" t="s">
        <v>580</v>
      </c>
      <c r="BS10" s="333" t="s">
        <v>66</v>
      </c>
      <c r="BT10" s="330" t="s">
        <v>581</v>
      </c>
      <c r="BU10" s="330" t="s">
        <v>581</v>
      </c>
      <c r="BV10" s="327"/>
      <c r="BW10" s="333">
        <v>2000</v>
      </c>
      <c r="BX10" s="334">
        <v>5.28</v>
      </c>
      <c r="BY10" s="333" t="s">
        <v>613</v>
      </c>
      <c r="BZ10" s="335">
        <f t="shared" si="4"/>
        <v>0.44</v>
      </c>
      <c r="CA10" s="335"/>
      <c r="CB10" s="340">
        <v>747.7</v>
      </c>
      <c r="CC10" s="336">
        <v>0.45</v>
      </c>
      <c r="CD10" s="336">
        <v>2.9</v>
      </c>
      <c r="CE10" s="334">
        <v>19.079999999999998</v>
      </c>
      <c r="CF10" s="334">
        <v>55.34</v>
      </c>
      <c r="CG10" s="334">
        <v>45.59</v>
      </c>
      <c r="CH10" s="334">
        <v>5</v>
      </c>
      <c r="CI10" s="334">
        <v>4.9000000000000004</v>
      </c>
      <c r="CJ10" s="334">
        <v>1.05</v>
      </c>
      <c r="CK10" s="334">
        <v>0.5</v>
      </c>
      <c r="CL10" s="334">
        <v>0.6</v>
      </c>
      <c r="CM10" s="334">
        <v>0.5</v>
      </c>
      <c r="CN10" s="333">
        <v>71</v>
      </c>
      <c r="CO10" s="333">
        <v>56</v>
      </c>
      <c r="CP10" s="333">
        <v>301</v>
      </c>
      <c r="CQ10" s="333">
        <v>72</v>
      </c>
      <c r="CR10" s="334">
        <v>9.7200000000000006</v>
      </c>
      <c r="CS10" s="333" t="s">
        <v>583</v>
      </c>
      <c r="CT10" s="335">
        <f t="shared" si="5"/>
        <v>0.81</v>
      </c>
      <c r="CU10" s="335"/>
      <c r="CV10" s="333">
        <v>542.29999999999995</v>
      </c>
      <c r="CW10" s="336">
        <v>0.68</v>
      </c>
      <c r="CX10" s="336">
        <v>1.87</v>
      </c>
      <c r="CY10" s="334">
        <v>20.149999999999999</v>
      </c>
      <c r="CZ10" s="334">
        <v>37.11</v>
      </c>
      <c r="DA10" s="334">
        <v>34.44</v>
      </c>
      <c r="DB10" s="334">
        <v>2.57</v>
      </c>
      <c r="DC10" s="334">
        <v>0.55000000000000004</v>
      </c>
      <c r="DD10" s="334">
        <v>0.34</v>
      </c>
      <c r="DE10" s="334">
        <v>0.71</v>
      </c>
      <c r="DF10" s="334">
        <v>0.32</v>
      </c>
      <c r="DG10" s="334">
        <v>0.31</v>
      </c>
      <c r="DH10" s="333" t="s">
        <v>579</v>
      </c>
      <c r="DI10" s="333" t="s">
        <v>584</v>
      </c>
      <c r="DJ10" s="333" t="s">
        <v>580</v>
      </c>
      <c r="DK10" s="333" t="s">
        <v>580</v>
      </c>
      <c r="DL10" s="333" t="s">
        <v>579</v>
      </c>
      <c r="DM10" s="333" t="s">
        <v>579</v>
      </c>
      <c r="DN10" s="333" t="s">
        <v>580</v>
      </c>
      <c r="DO10" s="333" t="s">
        <v>580</v>
      </c>
      <c r="DP10" s="333" t="s">
        <v>66</v>
      </c>
      <c r="DQ10" s="330" t="s">
        <v>581</v>
      </c>
      <c r="DR10" s="330" t="s">
        <v>581</v>
      </c>
      <c r="DS10" s="327"/>
      <c r="DT10" s="333">
        <v>1999</v>
      </c>
      <c r="DU10" s="334">
        <v>9.5500000000000007</v>
      </c>
      <c r="DV10" s="333" t="s">
        <v>583</v>
      </c>
      <c r="DW10" s="335">
        <f t="shared" si="6"/>
        <v>0.79583333333333339</v>
      </c>
      <c r="DX10" s="335"/>
      <c r="DY10" s="337">
        <v>247</v>
      </c>
      <c r="DZ10" s="334">
        <v>32</v>
      </c>
      <c r="EA10" s="334">
        <v>1.22</v>
      </c>
      <c r="EB10" s="334">
        <v>3.23</v>
      </c>
      <c r="EC10" s="333" t="s">
        <v>579</v>
      </c>
      <c r="ED10" s="333" t="s">
        <v>579</v>
      </c>
      <c r="EE10" s="333" t="s">
        <v>580</v>
      </c>
      <c r="EF10" s="333" t="s">
        <v>580</v>
      </c>
      <c r="EG10" s="333" t="s">
        <v>66</v>
      </c>
      <c r="EH10" s="330" t="s">
        <v>581</v>
      </c>
      <c r="EI10" s="328" t="s">
        <v>614</v>
      </c>
      <c r="EJ10" s="330">
        <v>2000</v>
      </c>
      <c r="EK10" s="330" t="s">
        <v>63</v>
      </c>
      <c r="EL10" s="338">
        <v>44.1</v>
      </c>
      <c r="EM10" s="338"/>
      <c r="EN10" s="330" t="s">
        <v>66</v>
      </c>
      <c r="EO10" s="338">
        <v>46.4</v>
      </c>
      <c r="EP10" s="338"/>
      <c r="EQ10" s="330" t="s">
        <v>66</v>
      </c>
      <c r="ER10" s="328"/>
    </row>
    <row r="11" spans="1:148" ht="36" customHeight="1">
      <c r="A11" s="2973"/>
      <c r="B11" s="955" t="s">
        <v>615</v>
      </c>
      <c r="C11" s="954" t="s">
        <v>616</v>
      </c>
      <c r="D11" s="954" t="s">
        <v>617</v>
      </c>
      <c r="E11" s="954" t="s">
        <v>618</v>
      </c>
      <c r="F11" s="954" t="s">
        <v>619</v>
      </c>
      <c r="G11" s="329">
        <v>780</v>
      </c>
      <c r="H11" s="331" t="s">
        <v>620</v>
      </c>
      <c r="I11" s="954" t="s">
        <v>611</v>
      </c>
      <c r="J11" s="332">
        <v>1019</v>
      </c>
      <c r="K11" s="332">
        <v>1022</v>
      </c>
      <c r="L11" s="332">
        <v>917</v>
      </c>
      <c r="M11" s="333" t="s">
        <v>66</v>
      </c>
      <c r="N11" s="333" t="s">
        <v>63</v>
      </c>
      <c r="O11" s="333" t="s">
        <v>63</v>
      </c>
      <c r="P11" s="333" t="s">
        <v>66</v>
      </c>
      <c r="Q11" s="333" t="s">
        <v>63</v>
      </c>
      <c r="R11" s="333" t="s">
        <v>63</v>
      </c>
      <c r="S11" s="333"/>
      <c r="T11" s="334">
        <f>AA11+BX11+DU11</f>
        <v>20.240000000000002</v>
      </c>
      <c r="U11" s="327" t="s">
        <v>596</v>
      </c>
      <c r="V11" s="335">
        <f t="shared" si="0"/>
        <v>0.56222222222222229</v>
      </c>
      <c r="W11" s="334">
        <f>AU11+DU11</f>
        <v>15.53</v>
      </c>
      <c r="X11" s="327" t="s">
        <v>596</v>
      </c>
      <c r="Y11" s="335">
        <f t="shared" si="1"/>
        <v>0.64708333333333334</v>
      </c>
      <c r="Z11" s="333">
        <v>2000</v>
      </c>
      <c r="AA11" s="334">
        <v>6.12</v>
      </c>
      <c r="AB11" s="333" t="s">
        <v>597</v>
      </c>
      <c r="AC11" s="335">
        <f t="shared" si="2"/>
        <v>0.51</v>
      </c>
      <c r="AD11" s="335"/>
      <c r="AE11" s="337">
        <v>407.5</v>
      </c>
      <c r="AF11" s="336">
        <v>0.7</v>
      </c>
      <c r="AG11" s="336">
        <v>1.59</v>
      </c>
      <c r="AH11" s="334">
        <v>40.26</v>
      </c>
      <c r="AI11" s="336">
        <v>53.48</v>
      </c>
      <c r="AJ11" s="336">
        <v>36.46</v>
      </c>
      <c r="AK11" s="336">
        <v>2.57</v>
      </c>
      <c r="AL11" s="336">
        <v>4</v>
      </c>
      <c r="AM11" s="336">
        <v>0.81</v>
      </c>
      <c r="AN11" s="336">
        <v>1.39</v>
      </c>
      <c r="AO11" s="336">
        <v>0.63</v>
      </c>
      <c r="AP11" s="336">
        <v>0.99</v>
      </c>
      <c r="AQ11" s="330">
        <v>0</v>
      </c>
      <c r="AR11" s="330">
        <v>43</v>
      </c>
      <c r="AS11" s="330">
        <v>156</v>
      </c>
      <c r="AT11" s="330">
        <v>116</v>
      </c>
      <c r="AU11" s="341">
        <v>4.75</v>
      </c>
      <c r="AV11" s="333" t="s">
        <v>621</v>
      </c>
      <c r="AW11" s="335">
        <f t="shared" si="3"/>
        <v>0.39583333333333331</v>
      </c>
      <c r="AX11" s="335" t="s">
        <v>622</v>
      </c>
      <c r="AY11" s="337" t="s">
        <v>623</v>
      </c>
      <c r="AZ11" s="336">
        <v>1.26</v>
      </c>
      <c r="BA11" s="336">
        <v>2.69</v>
      </c>
      <c r="BB11" s="334">
        <v>25.4</v>
      </c>
      <c r="BC11" s="334">
        <v>45.61</v>
      </c>
      <c r="BD11" s="334">
        <v>35.31</v>
      </c>
      <c r="BE11" s="334">
        <v>2.83</v>
      </c>
      <c r="BF11" s="334">
        <v>2.0299999999999998</v>
      </c>
      <c r="BG11" s="334">
        <v>1.04</v>
      </c>
      <c r="BH11" s="334">
        <v>0.54</v>
      </c>
      <c r="BI11" s="334">
        <v>1.22</v>
      </c>
      <c r="BJ11" s="334">
        <v>1.28</v>
      </c>
      <c r="BK11" s="333" t="s">
        <v>579</v>
      </c>
      <c r="BL11" s="333" t="s">
        <v>579</v>
      </c>
      <c r="BM11" s="333" t="s">
        <v>580</v>
      </c>
      <c r="BN11" s="333" t="s">
        <v>580</v>
      </c>
      <c r="BO11" s="333" t="s">
        <v>579</v>
      </c>
      <c r="BP11" s="333" t="s">
        <v>579</v>
      </c>
      <c r="BQ11" s="333" t="s">
        <v>580</v>
      </c>
      <c r="BR11" s="333" t="s">
        <v>580</v>
      </c>
      <c r="BS11" s="333" t="s">
        <v>66</v>
      </c>
      <c r="BT11" s="330" t="s">
        <v>581</v>
      </c>
      <c r="BU11" s="330" t="s">
        <v>581</v>
      </c>
      <c r="BV11" s="328" t="s">
        <v>624</v>
      </c>
      <c r="BW11" s="333">
        <v>2000</v>
      </c>
      <c r="BX11" s="334">
        <v>3.34</v>
      </c>
      <c r="BY11" s="333" t="s">
        <v>613</v>
      </c>
      <c r="BZ11" s="335">
        <f t="shared" si="4"/>
        <v>0.27833333333333332</v>
      </c>
      <c r="CA11" s="335" t="s">
        <v>625</v>
      </c>
      <c r="CB11" s="340">
        <v>863.1</v>
      </c>
      <c r="CC11" s="336">
        <v>1.04</v>
      </c>
      <c r="CD11" s="336">
        <v>2.41</v>
      </c>
      <c r="CE11" s="334">
        <v>67.400000000000006</v>
      </c>
      <c r="CF11" s="334">
        <v>59.75</v>
      </c>
      <c r="CG11" s="334">
        <v>34.94</v>
      </c>
      <c r="CH11" s="334">
        <v>4.32</v>
      </c>
      <c r="CI11" s="334">
        <v>4.9800000000000004</v>
      </c>
      <c r="CJ11" s="334">
        <v>0.68</v>
      </c>
      <c r="CK11" s="334">
        <v>0.74</v>
      </c>
      <c r="CL11" s="334">
        <v>0.38</v>
      </c>
      <c r="CM11" s="334">
        <v>0.26</v>
      </c>
      <c r="CN11" s="333">
        <v>18</v>
      </c>
      <c r="CO11" s="333">
        <v>53</v>
      </c>
      <c r="CP11" s="333">
        <v>198</v>
      </c>
      <c r="CQ11" s="333">
        <v>76</v>
      </c>
      <c r="CR11" s="334">
        <v>8.76</v>
      </c>
      <c r="CS11" s="333" t="s">
        <v>586</v>
      </c>
      <c r="CT11" s="335">
        <f t="shared" si="5"/>
        <v>0.73</v>
      </c>
      <c r="CU11" s="335"/>
      <c r="CV11" s="333">
        <v>765.8</v>
      </c>
      <c r="CW11" s="336">
        <v>0.49</v>
      </c>
      <c r="CX11" s="336">
        <v>1.57</v>
      </c>
      <c r="CY11" s="334">
        <v>11.73</v>
      </c>
      <c r="CZ11" s="334">
        <v>38.1</v>
      </c>
      <c r="DA11" s="334">
        <v>33.380000000000003</v>
      </c>
      <c r="DB11" s="334">
        <v>2.15</v>
      </c>
      <c r="DC11" s="334">
        <v>0.81</v>
      </c>
      <c r="DD11" s="334">
        <v>0.36</v>
      </c>
      <c r="DE11" s="334">
        <v>0.17</v>
      </c>
      <c r="DF11" s="334">
        <v>0.25</v>
      </c>
      <c r="DG11" s="334">
        <v>0.65</v>
      </c>
      <c r="DH11" s="333" t="s">
        <v>584</v>
      </c>
      <c r="DI11" s="333" t="s">
        <v>579</v>
      </c>
      <c r="DJ11" s="333" t="s">
        <v>580</v>
      </c>
      <c r="DK11" s="333" t="s">
        <v>580</v>
      </c>
      <c r="DL11" s="333" t="s">
        <v>579</v>
      </c>
      <c r="DM11" s="333" t="s">
        <v>579</v>
      </c>
      <c r="DN11" s="333" t="s">
        <v>580</v>
      </c>
      <c r="DO11" s="333" t="s">
        <v>580</v>
      </c>
      <c r="DP11" s="333" t="s">
        <v>66</v>
      </c>
      <c r="DQ11" s="330" t="s">
        <v>581</v>
      </c>
      <c r="DR11" s="330" t="s">
        <v>581</v>
      </c>
      <c r="DS11" s="327"/>
      <c r="DT11" s="333">
        <v>1999</v>
      </c>
      <c r="DU11" s="334">
        <v>10.78</v>
      </c>
      <c r="DV11" s="333" t="s">
        <v>626</v>
      </c>
      <c r="DW11" s="335">
        <f t="shared" si="6"/>
        <v>0.89833333333333332</v>
      </c>
      <c r="DX11" s="335"/>
      <c r="DY11" s="337">
        <v>258</v>
      </c>
      <c r="DZ11" s="334">
        <v>25</v>
      </c>
      <c r="EA11" s="334">
        <v>1.1499999999999999</v>
      </c>
      <c r="EB11" s="334">
        <v>3.82</v>
      </c>
      <c r="EC11" s="333" t="s">
        <v>579</v>
      </c>
      <c r="ED11" s="333" t="s">
        <v>579</v>
      </c>
      <c r="EE11" s="333" t="s">
        <v>580</v>
      </c>
      <c r="EF11" s="333" t="s">
        <v>580</v>
      </c>
      <c r="EG11" s="333" t="s">
        <v>66</v>
      </c>
      <c r="EH11" s="330" t="s">
        <v>581</v>
      </c>
      <c r="EI11" s="328" t="s">
        <v>614</v>
      </c>
      <c r="EJ11" s="330">
        <v>1999</v>
      </c>
      <c r="EK11" s="330" t="s">
        <v>63</v>
      </c>
      <c r="EL11" s="338">
        <v>46.8</v>
      </c>
      <c r="EM11" s="338"/>
      <c r="EN11" s="330" t="s">
        <v>66</v>
      </c>
      <c r="EO11" s="338">
        <v>53.7</v>
      </c>
      <c r="EP11" s="338"/>
      <c r="EQ11" s="330" t="s">
        <v>66</v>
      </c>
      <c r="ER11" s="328"/>
    </row>
    <row r="12" spans="1:148" ht="36" customHeight="1">
      <c r="A12" s="2973"/>
      <c r="B12" s="955" t="s">
        <v>627</v>
      </c>
      <c r="C12" s="954" t="s">
        <v>628</v>
      </c>
      <c r="D12" s="954" t="s">
        <v>592</v>
      </c>
      <c r="E12" s="954" t="s">
        <v>593</v>
      </c>
      <c r="F12" s="954" t="s">
        <v>3511</v>
      </c>
      <c r="G12" s="329">
        <v>830</v>
      </c>
      <c r="H12" s="331" t="s">
        <v>594</v>
      </c>
      <c r="I12" s="954" t="s">
        <v>611</v>
      </c>
      <c r="J12" s="332">
        <v>1052</v>
      </c>
      <c r="K12" s="332">
        <v>1054</v>
      </c>
      <c r="L12" s="332">
        <v>933</v>
      </c>
      <c r="M12" s="333" t="s">
        <v>66</v>
      </c>
      <c r="N12" s="333" t="s">
        <v>63</v>
      </c>
      <c r="O12" s="333" t="s">
        <v>63</v>
      </c>
      <c r="P12" s="333" t="s">
        <v>66</v>
      </c>
      <c r="Q12" s="333" t="s">
        <v>63</v>
      </c>
      <c r="R12" s="333" t="s">
        <v>63</v>
      </c>
      <c r="S12" s="333"/>
      <c r="T12" s="334">
        <f>AA12+BX12+DU12</f>
        <v>19.43</v>
      </c>
      <c r="U12" s="327" t="s">
        <v>629</v>
      </c>
      <c r="V12" s="335">
        <f t="shared" si="0"/>
        <v>0.53972222222222221</v>
      </c>
      <c r="W12" s="334">
        <v>18.73</v>
      </c>
      <c r="X12" s="327" t="s">
        <v>612</v>
      </c>
      <c r="Y12" s="335">
        <f t="shared" si="1"/>
        <v>0.78041666666666665</v>
      </c>
      <c r="Z12" s="333">
        <v>2000</v>
      </c>
      <c r="AA12" s="334">
        <v>5.87</v>
      </c>
      <c r="AB12" s="333" t="s">
        <v>621</v>
      </c>
      <c r="AC12" s="335">
        <f t="shared" si="2"/>
        <v>0.48916666666666669</v>
      </c>
      <c r="AD12" s="335"/>
      <c r="AE12" s="337">
        <v>306.60000000000002</v>
      </c>
      <c r="AF12" s="336">
        <v>0.65</v>
      </c>
      <c r="AG12" s="336">
        <v>1.53</v>
      </c>
      <c r="AH12" s="334">
        <v>45.15</v>
      </c>
      <c r="AI12" s="336">
        <v>51.92</v>
      </c>
      <c r="AJ12" s="336">
        <v>45.7</v>
      </c>
      <c r="AK12" s="336">
        <v>2.75</v>
      </c>
      <c r="AL12" s="336">
        <v>4.3899999999999997</v>
      </c>
      <c r="AM12" s="336">
        <v>0.65</v>
      </c>
      <c r="AN12" s="336">
        <v>0.87</v>
      </c>
      <c r="AO12" s="336">
        <v>0.66</v>
      </c>
      <c r="AP12" s="336">
        <v>0.31</v>
      </c>
      <c r="AQ12" s="330">
        <v>0</v>
      </c>
      <c r="AR12" s="330">
        <v>22</v>
      </c>
      <c r="AS12" s="330">
        <v>210</v>
      </c>
      <c r="AT12" s="330">
        <v>123</v>
      </c>
      <c r="AU12" s="341">
        <v>10.050000000000001</v>
      </c>
      <c r="AV12" s="333" t="s">
        <v>630</v>
      </c>
      <c r="AW12" s="335">
        <f t="shared" si="3"/>
        <v>0.83750000000000002</v>
      </c>
      <c r="AX12" s="335"/>
      <c r="AY12" s="337">
        <v>363.5</v>
      </c>
      <c r="AZ12" s="336">
        <v>0.42</v>
      </c>
      <c r="BA12" s="336">
        <v>1.3</v>
      </c>
      <c r="BB12" s="334">
        <v>52.53</v>
      </c>
      <c r="BC12" s="334">
        <v>40.270000000000003</v>
      </c>
      <c r="BD12" s="334">
        <v>26.57</v>
      </c>
      <c r="BE12" s="334">
        <v>5.36</v>
      </c>
      <c r="BF12" s="334">
        <v>1.21</v>
      </c>
      <c r="BG12" s="334">
        <v>0.7</v>
      </c>
      <c r="BH12" s="334">
        <v>0.71</v>
      </c>
      <c r="BI12" s="334">
        <v>0.74</v>
      </c>
      <c r="BJ12" s="334">
        <v>0.63</v>
      </c>
      <c r="BK12" s="333" t="s">
        <v>579</v>
      </c>
      <c r="BL12" s="333" t="s">
        <v>579</v>
      </c>
      <c r="BM12" s="333" t="s">
        <v>580</v>
      </c>
      <c r="BN12" s="333" t="s">
        <v>580</v>
      </c>
      <c r="BO12" s="333" t="s">
        <v>579</v>
      </c>
      <c r="BP12" s="333" t="s">
        <v>579</v>
      </c>
      <c r="BQ12" s="333" t="s">
        <v>580</v>
      </c>
      <c r="BR12" s="333" t="s">
        <v>580</v>
      </c>
      <c r="BS12" s="333" t="s">
        <v>66</v>
      </c>
      <c r="BT12" s="330" t="s">
        <v>581</v>
      </c>
      <c r="BU12" s="330" t="s">
        <v>581</v>
      </c>
      <c r="BV12" s="327"/>
      <c r="BW12" s="333">
        <v>2000</v>
      </c>
      <c r="BX12" s="334">
        <v>4.87</v>
      </c>
      <c r="BY12" s="333" t="s">
        <v>613</v>
      </c>
      <c r="BZ12" s="335">
        <f t="shared" si="4"/>
        <v>0.40583333333333332</v>
      </c>
      <c r="CA12" s="335"/>
      <c r="CB12" s="340">
        <v>519.4</v>
      </c>
      <c r="CC12" s="336">
        <v>0.37</v>
      </c>
      <c r="CD12" s="336">
        <v>2.17</v>
      </c>
      <c r="CE12" s="334">
        <v>39.69</v>
      </c>
      <c r="CF12" s="334">
        <v>56.47</v>
      </c>
      <c r="CG12" s="334">
        <v>30.85</v>
      </c>
      <c r="CH12" s="334">
        <v>6.58</v>
      </c>
      <c r="CI12" s="334">
        <v>4.4800000000000004</v>
      </c>
      <c r="CJ12" s="334">
        <v>0.5</v>
      </c>
      <c r="CK12" s="334">
        <v>1.29</v>
      </c>
      <c r="CL12" s="334">
        <v>0.71</v>
      </c>
      <c r="CM12" s="334">
        <v>0.26</v>
      </c>
      <c r="CN12" s="330">
        <v>26</v>
      </c>
      <c r="CO12" s="330">
        <v>78</v>
      </c>
      <c r="CP12" s="330">
        <v>305</v>
      </c>
      <c r="CQ12" s="330">
        <v>131</v>
      </c>
      <c r="CR12" s="341">
        <v>10.98</v>
      </c>
      <c r="CS12" s="333" t="s">
        <v>626</v>
      </c>
      <c r="CT12" s="335">
        <f t="shared" si="5"/>
        <v>0.91500000000000004</v>
      </c>
      <c r="CU12" s="335"/>
      <c r="CV12" s="333">
        <v>400.7</v>
      </c>
      <c r="CW12" s="336">
        <v>0.79</v>
      </c>
      <c r="CX12" s="336">
        <v>1.33</v>
      </c>
      <c r="CY12" s="334">
        <v>34.22</v>
      </c>
      <c r="CZ12" s="334">
        <v>35.96</v>
      </c>
      <c r="DA12" s="334">
        <v>26.77</v>
      </c>
      <c r="DB12" s="334">
        <v>3.16</v>
      </c>
      <c r="DC12" s="334">
        <v>1.28</v>
      </c>
      <c r="DD12" s="334">
        <v>0.59</v>
      </c>
      <c r="DE12" s="334">
        <v>0.32</v>
      </c>
      <c r="DF12" s="334">
        <v>0.28000000000000003</v>
      </c>
      <c r="DG12" s="334">
        <v>0.35</v>
      </c>
      <c r="DH12" s="333" t="s">
        <v>584</v>
      </c>
      <c r="DI12" s="333" t="s">
        <v>579</v>
      </c>
      <c r="DJ12" s="333" t="s">
        <v>580</v>
      </c>
      <c r="DK12" s="333" t="s">
        <v>580</v>
      </c>
      <c r="DL12" s="333" t="s">
        <v>579</v>
      </c>
      <c r="DM12" s="333" t="s">
        <v>579</v>
      </c>
      <c r="DN12" s="333" t="s">
        <v>580</v>
      </c>
      <c r="DO12" s="333" t="s">
        <v>580</v>
      </c>
      <c r="DP12" s="333" t="s">
        <v>66</v>
      </c>
      <c r="DQ12" s="330" t="s">
        <v>581</v>
      </c>
      <c r="DR12" s="330" t="s">
        <v>581</v>
      </c>
      <c r="DS12" s="327"/>
      <c r="DT12" s="333">
        <v>2000</v>
      </c>
      <c r="DU12" s="334">
        <v>8.69</v>
      </c>
      <c r="DV12" s="333" t="s">
        <v>586</v>
      </c>
      <c r="DW12" s="335">
        <f t="shared" si="6"/>
        <v>0.72416666666666663</v>
      </c>
      <c r="DX12" s="335"/>
      <c r="DY12" s="337">
        <v>189.8</v>
      </c>
      <c r="DZ12" s="334">
        <v>33.299999999999997</v>
      </c>
      <c r="EA12" s="334">
        <v>1.55</v>
      </c>
      <c r="EB12" s="334">
        <v>3.48</v>
      </c>
      <c r="EC12" s="333" t="s">
        <v>579</v>
      </c>
      <c r="ED12" s="333" t="s">
        <v>579</v>
      </c>
      <c r="EE12" s="333" t="s">
        <v>580</v>
      </c>
      <c r="EF12" s="333" t="s">
        <v>580</v>
      </c>
      <c r="EG12" s="333" t="s">
        <v>66</v>
      </c>
      <c r="EH12" s="330" t="s">
        <v>581</v>
      </c>
      <c r="EI12" s="328"/>
      <c r="EJ12" s="330">
        <v>1999</v>
      </c>
      <c r="EK12" s="330" t="s">
        <v>63</v>
      </c>
      <c r="EL12" s="338">
        <v>48.9</v>
      </c>
      <c r="EM12" s="338"/>
      <c r="EN12" s="330" t="s">
        <v>66</v>
      </c>
      <c r="EO12" s="338">
        <v>53.1</v>
      </c>
      <c r="EP12" s="338"/>
      <c r="EQ12" s="330" t="s">
        <v>66</v>
      </c>
      <c r="ER12" s="328"/>
    </row>
    <row r="13" spans="1:148" ht="36" customHeight="1">
      <c r="A13" s="2974"/>
      <c r="B13" s="955" t="s">
        <v>631</v>
      </c>
      <c r="C13" s="954" t="s">
        <v>632</v>
      </c>
      <c r="D13" s="954" t="s">
        <v>633</v>
      </c>
      <c r="E13" s="954" t="s">
        <v>609</v>
      </c>
      <c r="F13" s="954" t="s">
        <v>3512</v>
      </c>
      <c r="G13" s="329">
        <v>850</v>
      </c>
      <c r="H13" s="331" t="s">
        <v>594</v>
      </c>
      <c r="I13" s="954" t="s">
        <v>595</v>
      </c>
      <c r="J13" s="332">
        <v>1080</v>
      </c>
      <c r="K13" s="332">
        <v>1085</v>
      </c>
      <c r="L13" s="332">
        <v>980</v>
      </c>
      <c r="M13" s="333" t="s">
        <v>63</v>
      </c>
      <c r="N13" s="333" t="s">
        <v>63</v>
      </c>
      <c r="O13" s="333" t="s">
        <v>63</v>
      </c>
      <c r="P13" s="333" t="s">
        <v>66</v>
      </c>
      <c r="Q13" s="333" t="s">
        <v>63</v>
      </c>
      <c r="R13" s="333" t="s">
        <v>63</v>
      </c>
      <c r="S13" s="333"/>
      <c r="T13" s="334">
        <f>AA13+BX13+DU13</f>
        <v>19.03</v>
      </c>
      <c r="U13" s="327" t="s">
        <v>629</v>
      </c>
      <c r="V13" s="335">
        <f t="shared" si="0"/>
        <v>0.52861111111111114</v>
      </c>
      <c r="W13" s="334">
        <f>AU13+DU13</f>
        <v>18.149999999999999</v>
      </c>
      <c r="X13" s="327" t="s">
        <v>612</v>
      </c>
      <c r="Y13" s="335">
        <f t="shared" si="1"/>
        <v>0.75624999999999998</v>
      </c>
      <c r="Z13" s="333">
        <v>2000</v>
      </c>
      <c r="AA13" s="334">
        <v>6.22</v>
      </c>
      <c r="AB13" s="333" t="s">
        <v>597</v>
      </c>
      <c r="AC13" s="335">
        <f t="shared" si="2"/>
        <v>0.51833333333333331</v>
      </c>
      <c r="AD13" s="335"/>
      <c r="AE13" s="337">
        <v>373.8</v>
      </c>
      <c r="AF13" s="336">
        <v>0.63</v>
      </c>
      <c r="AG13" s="336">
        <v>1.39</v>
      </c>
      <c r="AH13" s="334">
        <v>19.829999999999998</v>
      </c>
      <c r="AI13" s="336">
        <v>44.16</v>
      </c>
      <c r="AJ13" s="336">
        <v>37.840000000000003</v>
      </c>
      <c r="AK13" s="336">
        <v>2.1800000000000002</v>
      </c>
      <c r="AL13" s="336">
        <v>2.58</v>
      </c>
      <c r="AM13" s="336">
        <v>0.87</v>
      </c>
      <c r="AN13" s="336">
        <v>1.08</v>
      </c>
      <c r="AO13" s="336">
        <v>0.73</v>
      </c>
      <c r="AP13" s="336">
        <v>2.34</v>
      </c>
      <c r="AQ13" s="330">
        <v>0</v>
      </c>
      <c r="AR13" s="330">
        <v>60</v>
      </c>
      <c r="AS13" s="330">
        <v>204</v>
      </c>
      <c r="AT13" s="330">
        <v>146</v>
      </c>
      <c r="AU13" s="341">
        <v>9.42</v>
      </c>
      <c r="AV13" s="333" t="s">
        <v>630</v>
      </c>
      <c r="AW13" s="335">
        <f t="shared" si="3"/>
        <v>0.78500000000000003</v>
      </c>
      <c r="AX13" s="335"/>
      <c r="AY13" s="337">
        <v>646.9</v>
      </c>
      <c r="AZ13" s="336">
        <v>1.08</v>
      </c>
      <c r="BA13" s="336">
        <v>1.73</v>
      </c>
      <c r="BB13" s="334">
        <v>20.69</v>
      </c>
      <c r="BC13" s="334">
        <v>43.84</v>
      </c>
      <c r="BD13" s="334">
        <v>37.17</v>
      </c>
      <c r="BE13" s="334">
        <v>1.77</v>
      </c>
      <c r="BF13" s="334">
        <v>1.05</v>
      </c>
      <c r="BG13" s="334">
        <v>0.57999999999999996</v>
      </c>
      <c r="BH13" s="334">
        <v>0.52</v>
      </c>
      <c r="BI13" s="334">
        <v>0.62</v>
      </c>
      <c r="BJ13" s="334">
        <v>0.68</v>
      </c>
      <c r="BK13" s="333" t="s">
        <v>579</v>
      </c>
      <c r="BL13" s="333" t="s">
        <v>579</v>
      </c>
      <c r="BM13" s="333" t="s">
        <v>580</v>
      </c>
      <c r="BN13" s="333" t="s">
        <v>580</v>
      </c>
      <c r="BO13" s="333" t="s">
        <v>579</v>
      </c>
      <c r="BP13" s="333" t="s">
        <v>579</v>
      </c>
      <c r="BQ13" s="333" t="s">
        <v>580</v>
      </c>
      <c r="BR13" s="333" t="s">
        <v>580</v>
      </c>
      <c r="BS13" s="333" t="s">
        <v>66</v>
      </c>
      <c r="BT13" s="330" t="s">
        <v>581</v>
      </c>
      <c r="BU13" s="330" t="s">
        <v>581</v>
      </c>
      <c r="BV13" s="327"/>
      <c r="BW13" s="333">
        <v>2000</v>
      </c>
      <c r="BX13" s="334">
        <v>4.08</v>
      </c>
      <c r="BY13" s="333" t="s">
        <v>613</v>
      </c>
      <c r="BZ13" s="335">
        <f t="shared" si="4"/>
        <v>0.34</v>
      </c>
      <c r="CA13" s="335"/>
      <c r="CB13" s="340">
        <v>657.4</v>
      </c>
      <c r="CC13" s="336">
        <v>0.39</v>
      </c>
      <c r="CD13" s="336">
        <v>2.93</v>
      </c>
      <c r="CE13" s="334">
        <v>31.73</v>
      </c>
      <c r="CF13" s="334">
        <v>51.31</v>
      </c>
      <c r="CG13" s="334">
        <v>31.81</v>
      </c>
      <c r="CH13" s="334">
        <v>8.17</v>
      </c>
      <c r="CI13" s="334">
        <v>5.32</v>
      </c>
      <c r="CJ13" s="334">
        <v>0.63</v>
      </c>
      <c r="CK13" s="334">
        <v>1.48</v>
      </c>
      <c r="CL13" s="334">
        <v>0.7</v>
      </c>
      <c r="CM13" s="334">
        <v>1.2</v>
      </c>
      <c r="CN13" s="330">
        <v>104</v>
      </c>
      <c r="CO13" s="330">
        <v>102</v>
      </c>
      <c r="CP13" s="330">
        <v>338</v>
      </c>
      <c r="CQ13" s="330">
        <v>118</v>
      </c>
      <c r="CR13" s="341">
        <v>10.3</v>
      </c>
      <c r="CS13" s="333" t="s">
        <v>583</v>
      </c>
      <c r="CT13" s="335">
        <f t="shared" si="5"/>
        <v>0.85833333333333339</v>
      </c>
      <c r="CU13" s="335"/>
      <c r="CV13" s="333">
        <v>580.6</v>
      </c>
      <c r="CW13" s="336">
        <v>1.38</v>
      </c>
      <c r="CX13" s="336">
        <v>2.38</v>
      </c>
      <c r="CY13" s="334">
        <v>20.29</v>
      </c>
      <c r="CZ13" s="334">
        <v>40.880000000000003</v>
      </c>
      <c r="DA13" s="334">
        <v>34.86</v>
      </c>
      <c r="DB13" s="334">
        <v>2.78</v>
      </c>
      <c r="DC13" s="334">
        <v>0.4</v>
      </c>
      <c r="DD13" s="334">
        <v>0.35</v>
      </c>
      <c r="DE13" s="334">
        <v>0.32</v>
      </c>
      <c r="DF13" s="334">
        <v>0.28999999999999998</v>
      </c>
      <c r="DG13" s="334">
        <v>0.14000000000000001</v>
      </c>
      <c r="DH13" s="333" t="s">
        <v>634</v>
      </c>
      <c r="DI13" s="333" t="s">
        <v>579</v>
      </c>
      <c r="DJ13" s="333" t="s">
        <v>580</v>
      </c>
      <c r="DK13" s="333" t="s">
        <v>580</v>
      </c>
      <c r="DL13" s="333" t="s">
        <v>579</v>
      </c>
      <c r="DM13" s="333" t="s">
        <v>579</v>
      </c>
      <c r="DN13" s="333" t="s">
        <v>580</v>
      </c>
      <c r="DO13" s="333" t="s">
        <v>580</v>
      </c>
      <c r="DP13" s="333" t="s">
        <v>66</v>
      </c>
      <c r="DQ13" s="330" t="s">
        <v>581</v>
      </c>
      <c r="DR13" s="330" t="s">
        <v>581</v>
      </c>
      <c r="DS13" s="327"/>
      <c r="DT13" s="333">
        <v>1999</v>
      </c>
      <c r="DU13" s="334">
        <v>8.73</v>
      </c>
      <c r="DV13" s="333" t="s">
        <v>586</v>
      </c>
      <c r="DW13" s="335">
        <f t="shared" si="6"/>
        <v>0.72750000000000004</v>
      </c>
      <c r="DX13" s="335"/>
      <c r="DY13" s="337">
        <v>352</v>
      </c>
      <c r="DZ13" s="334">
        <v>35</v>
      </c>
      <c r="EA13" s="334">
        <v>1.07</v>
      </c>
      <c r="EB13" s="334">
        <v>3.86</v>
      </c>
      <c r="EC13" s="333" t="s">
        <v>579</v>
      </c>
      <c r="ED13" s="333" t="s">
        <v>579</v>
      </c>
      <c r="EE13" s="333" t="s">
        <v>580</v>
      </c>
      <c r="EF13" s="333" t="s">
        <v>580</v>
      </c>
      <c r="EG13" s="333" t="s">
        <v>66</v>
      </c>
      <c r="EH13" s="330" t="s">
        <v>581</v>
      </c>
      <c r="EI13" s="328"/>
      <c r="EJ13" s="330">
        <v>1999</v>
      </c>
      <c r="EK13" s="330" t="s">
        <v>63</v>
      </c>
      <c r="EL13" s="338">
        <v>44.7</v>
      </c>
      <c r="EM13" s="338"/>
      <c r="EN13" s="330" t="s">
        <v>66</v>
      </c>
      <c r="EO13" s="338">
        <v>49.6</v>
      </c>
      <c r="EP13" s="338"/>
      <c r="EQ13" s="330" t="s">
        <v>66</v>
      </c>
      <c r="ER13" s="328"/>
    </row>
    <row r="14" spans="1:148" ht="36" customHeight="1">
      <c r="A14" s="2760" t="s">
        <v>3530</v>
      </c>
      <c r="B14" s="955" t="s">
        <v>636</v>
      </c>
      <c r="C14" s="954" t="s">
        <v>637</v>
      </c>
      <c r="D14" s="954" t="s">
        <v>638</v>
      </c>
      <c r="E14" s="954" t="s">
        <v>639</v>
      </c>
      <c r="F14" s="954" t="s">
        <v>3513</v>
      </c>
      <c r="G14" s="329">
        <v>850</v>
      </c>
      <c r="H14" s="331" t="s">
        <v>640</v>
      </c>
      <c r="I14" s="954" t="s">
        <v>641</v>
      </c>
      <c r="J14" s="332">
        <v>1087</v>
      </c>
      <c r="K14" s="332">
        <v>1088</v>
      </c>
      <c r="L14" s="332">
        <v>952</v>
      </c>
      <c r="M14" s="333" t="s">
        <v>63</v>
      </c>
      <c r="N14" s="333" t="s">
        <v>63</v>
      </c>
      <c r="O14" s="333" t="s">
        <v>63</v>
      </c>
      <c r="P14" s="333" t="s">
        <v>66</v>
      </c>
      <c r="Q14" s="333" t="s">
        <v>63</v>
      </c>
      <c r="R14" s="333" t="s">
        <v>63</v>
      </c>
      <c r="S14" s="333"/>
      <c r="T14" s="334">
        <v>23.01</v>
      </c>
      <c r="U14" s="327" t="s">
        <v>596</v>
      </c>
      <c r="V14" s="335">
        <f t="shared" si="0"/>
        <v>0.63916666666666666</v>
      </c>
      <c r="W14" s="334">
        <f>AU14+DU14</f>
        <v>18.25</v>
      </c>
      <c r="X14" s="327" t="s">
        <v>612</v>
      </c>
      <c r="Y14" s="335">
        <f t="shared" si="1"/>
        <v>0.76041666666666663</v>
      </c>
      <c r="Z14" s="333">
        <v>2000</v>
      </c>
      <c r="AA14" s="334">
        <v>6.19</v>
      </c>
      <c r="AB14" s="333" t="s">
        <v>597</v>
      </c>
      <c r="AC14" s="335">
        <f t="shared" si="2"/>
        <v>0.51583333333333337</v>
      </c>
      <c r="AD14" s="335"/>
      <c r="AE14" s="337">
        <v>784.7</v>
      </c>
      <c r="AF14" s="336">
        <v>0.37</v>
      </c>
      <c r="AG14" s="336">
        <v>1.59</v>
      </c>
      <c r="AH14" s="334">
        <v>23.18</v>
      </c>
      <c r="AI14" s="336">
        <v>49.33</v>
      </c>
      <c r="AJ14" s="336">
        <v>40</v>
      </c>
      <c r="AK14" s="336">
        <v>1.28</v>
      </c>
      <c r="AL14" s="336">
        <v>1.68</v>
      </c>
      <c r="AM14" s="336">
        <v>0.56000000000000005</v>
      </c>
      <c r="AN14" s="336">
        <v>0.77</v>
      </c>
      <c r="AO14" s="336">
        <v>0.79</v>
      </c>
      <c r="AP14" s="336">
        <v>1.03</v>
      </c>
      <c r="AQ14" s="330">
        <v>7</v>
      </c>
      <c r="AR14" s="330">
        <v>19</v>
      </c>
      <c r="AS14" s="330">
        <v>179</v>
      </c>
      <c r="AT14" s="330">
        <v>22</v>
      </c>
      <c r="AU14" s="341">
        <v>9</v>
      </c>
      <c r="AV14" s="333" t="s">
        <v>599</v>
      </c>
      <c r="AW14" s="335">
        <f t="shared" si="3"/>
        <v>0.75</v>
      </c>
      <c r="AX14" s="335"/>
      <c r="AY14" s="337">
        <v>671.2</v>
      </c>
      <c r="AZ14" s="336">
        <v>0.39</v>
      </c>
      <c r="BA14" s="336">
        <v>1.25</v>
      </c>
      <c r="BB14" s="334">
        <v>13.04</v>
      </c>
      <c r="BC14" s="334">
        <v>40.97</v>
      </c>
      <c r="BD14" s="334">
        <v>32.03</v>
      </c>
      <c r="BE14" s="334">
        <v>3.53</v>
      </c>
      <c r="BF14" s="334">
        <v>3.28</v>
      </c>
      <c r="BG14" s="334">
        <v>0.6</v>
      </c>
      <c r="BH14" s="334">
        <v>0.38</v>
      </c>
      <c r="BI14" s="334">
        <v>0.91</v>
      </c>
      <c r="BJ14" s="334">
        <v>1.1100000000000001</v>
      </c>
      <c r="BK14" s="333" t="s">
        <v>579</v>
      </c>
      <c r="BL14" s="333" t="s">
        <v>579</v>
      </c>
      <c r="BM14" s="333" t="s">
        <v>580</v>
      </c>
      <c r="BN14" s="333" t="s">
        <v>580</v>
      </c>
      <c r="BO14" s="333" t="s">
        <v>579</v>
      </c>
      <c r="BP14" s="333" t="s">
        <v>579</v>
      </c>
      <c r="BQ14" s="333" t="s">
        <v>580</v>
      </c>
      <c r="BR14" s="333" t="s">
        <v>580</v>
      </c>
      <c r="BS14" s="333" t="s">
        <v>66</v>
      </c>
      <c r="BT14" s="330" t="s">
        <v>581</v>
      </c>
      <c r="BU14" s="330" t="s">
        <v>581</v>
      </c>
      <c r="BV14" s="327"/>
      <c r="BW14" s="333">
        <v>2000</v>
      </c>
      <c r="BX14" s="334">
        <v>7.57</v>
      </c>
      <c r="BY14" s="333" t="s">
        <v>586</v>
      </c>
      <c r="BZ14" s="335">
        <f t="shared" si="4"/>
        <v>0.63083333333333336</v>
      </c>
      <c r="CA14" s="335"/>
      <c r="CB14" s="340">
        <v>750.7</v>
      </c>
      <c r="CC14" s="336">
        <v>0.68</v>
      </c>
      <c r="CD14" s="336">
        <v>1.94</v>
      </c>
      <c r="CE14" s="334">
        <v>27.32</v>
      </c>
      <c r="CF14" s="334">
        <v>52.05</v>
      </c>
      <c r="CG14" s="334">
        <v>30.59</v>
      </c>
      <c r="CH14" s="334">
        <v>0.84</v>
      </c>
      <c r="CI14" s="334">
        <v>1.01</v>
      </c>
      <c r="CJ14" s="334">
        <v>0.42</v>
      </c>
      <c r="CK14" s="334">
        <v>0.87</v>
      </c>
      <c r="CL14" s="334">
        <v>0.32</v>
      </c>
      <c r="CM14" s="334">
        <v>0.17</v>
      </c>
      <c r="CN14" s="330">
        <v>14</v>
      </c>
      <c r="CO14" s="330">
        <v>59</v>
      </c>
      <c r="CP14" s="330">
        <v>106</v>
      </c>
      <c r="CQ14" s="330">
        <v>18</v>
      </c>
      <c r="CR14" s="341">
        <v>10.66</v>
      </c>
      <c r="CS14" s="333" t="s">
        <v>626</v>
      </c>
      <c r="CT14" s="335">
        <f t="shared" si="5"/>
        <v>0.88833333333333331</v>
      </c>
      <c r="CU14" s="335"/>
      <c r="CV14" s="333">
        <v>319.7</v>
      </c>
      <c r="CW14" s="336">
        <v>0.54</v>
      </c>
      <c r="CX14" s="336">
        <v>1.61</v>
      </c>
      <c r="CY14" s="334">
        <v>12.54</v>
      </c>
      <c r="CZ14" s="334">
        <v>35.409999999999997</v>
      </c>
      <c r="DA14" s="334">
        <v>29.98</v>
      </c>
      <c r="DB14" s="334">
        <v>2.2200000000000002</v>
      </c>
      <c r="DC14" s="334">
        <v>2.35</v>
      </c>
      <c r="DD14" s="334">
        <v>0.54</v>
      </c>
      <c r="DE14" s="334">
        <v>0.18</v>
      </c>
      <c r="DF14" s="334">
        <v>0.32</v>
      </c>
      <c r="DG14" s="334">
        <v>0.3</v>
      </c>
      <c r="DH14" s="333" t="s">
        <v>634</v>
      </c>
      <c r="DI14" s="333" t="s">
        <v>579</v>
      </c>
      <c r="DJ14" s="333" t="s">
        <v>587</v>
      </c>
      <c r="DK14" s="333" t="s">
        <v>587</v>
      </c>
      <c r="DL14" s="333" t="s">
        <v>579</v>
      </c>
      <c r="DM14" s="333" t="s">
        <v>579</v>
      </c>
      <c r="DN14" s="333" t="s">
        <v>587</v>
      </c>
      <c r="DO14" s="333" t="s">
        <v>587</v>
      </c>
      <c r="DP14" s="333" t="s">
        <v>66</v>
      </c>
      <c r="DQ14" s="330" t="s">
        <v>581</v>
      </c>
      <c r="DR14" s="330" t="s">
        <v>581</v>
      </c>
      <c r="DS14" s="327"/>
      <c r="DT14" s="333">
        <v>1999</v>
      </c>
      <c r="DU14" s="334">
        <v>9.25</v>
      </c>
      <c r="DV14" s="333" t="s">
        <v>583</v>
      </c>
      <c r="DW14" s="335">
        <f t="shared" si="6"/>
        <v>0.77083333333333337</v>
      </c>
      <c r="DX14" s="335"/>
      <c r="DY14" s="337">
        <v>197</v>
      </c>
      <c r="DZ14" s="334">
        <v>29.6</v>
      </c>
      <c r="EA14" s="334">
        <v>1.57</v>
      </c>
      <c r="EB14" s="334">
        <v>3.71</v>
      </c>
      <c r="EC14" s="333" t="s">
        <v>579</v>
      </c>
      <c r="ED14" s="333" t="s">
        <v>579</v>
      </c>
      <c r="EE14" s="333" t="s">
        <v>580</v>
      </c>
      <c r="EF14" s="333" t="s">
        <v>580</v>
      </c>
      <c r="EG14" s="333" t="s">
        <v>66</v>
      </c>
      <c r="EH14" s="330" t="s">
        <v>581</v>
      </c>
      <c r="EI14" s="328"/>
      <c r="EJ14" s="330">
        <v>1999</v>
      </c>
      <c r="EK14" s="330" t="s">
        <v>63</v>
      </c>
      <c r="EL14" s="338">
        <v>45.8</v>
      </c>
      <c r="EM14" s="338"/>
      <c r="EN14" s="330" t="s">
        <v>66</v>
      </c>
      <c r="EO14" s="338">
        <v>49.6</v>
      </c>
      <c r="EP14" s="338"/>
      <c r="EQ14" s="330" t="s">
        <v>66</v>
      </c>
      <c r="ER14" s="328"/>
    </row>
    <row r="15" spans="1:148" ht="36" customHeight="1">
      <c r="A15" s="2975"/>
      <c r="B15" s="955" t="s">
        <v>642</v>
      </c>
      <c r="C15" s="954" t="s">
        <v>637</v>
      </c>
      <c r="D15" s="954" t="s">
        <v>638</v>
      </c>
      <c r="E15" s="954" t="s">
        <v>643</v>
      </c>
      <c r="F15" s="954" t="s">
        <v>3514</v>
      </c>
      <c r="G15" s="329">
        <v>850</v>
      </c>
      <c r="H15" s="331" t="s">
        <v>640</v>
      </c>
      <c r="I15" s="954" t="s">
        <v>611</v>
      </c>
      <c r="J15" s="332">
        <v>1086</v>
      </c>
      <c r="K15" s="332">
        <v>1090</v>
      </c>
      <c r="L15" s="332">
        <v>952</v>
      </c>
      <c r="M15" s="333" t="s">
        <v>63</v>
      </c>
      <c r="N15" s="333" t="s">
        <v>63</v>
      </c>
      <c r="O15" s="333" t="s">
        <v>63</v>
      </c>
      <c r="P15" s="333" t="s">
        <v>66</v>
      </c>
      <c r="Q15" s="333" t="s">
        <v>63</v>
      </c>
      <c r="R15" s="333" t="s">
        <v>63</v>
      </c>
      <c r="S15" s="333"/>
      <c r="T15" s="334">
        <f>AA15+BX15+DU15</f>
        <v>25.93</v>
      </c>
      <c r="U15" s="327" t="s">
        <v>612</v>
      </c>
      <c r="V15" s="335">
        <f t="shared" si="0"/>
        <v>0.72027777777777779</v>
      </c>
      <c r="W15" s="334">
        <v>19.87</v>
      </c>
      <c r="X15" s="327" t="s">
        <v>644</v>
      </c>
      <c r="Y15" s="335">
        <f t="shared" si="1"/>
        <v>0.82791666666666675</v>
      </c>
      <c r="Z15" s="333">
        <v>2000</v>
      </c>
      <c r="AA15" s="334">
        <v>7.86</v>
      </c>
      <c r="AB15" s="333" t="s">
        <v>599</v>
      </c>
      <c r="AC15" s="335">
        <f t="shared" si="2"/>
        <v>0.65500000000000003</v>
      </c>
      <c r="AD15" s="335"/>
      <c r="AE15" s="337">
        <v>542.29999999999995</v>
      </c>
      <c r="AF15" s="336">
        <v>0.41</v>
      </c>
      <c r="AG15" s="336">
        <v>1.41</v>
      </c>
      <c r="AH15" s="334">
        <v>29.36</v>
      </c>
      <c r="AI15" s="336">
        <v>49.48</v>
      </c>
      <c r="AJ15" s="336">
        <v>34.72</v>
      </c>
      <c r="AK15" s="336">
        <v>1.1200000000000001</v>
      </c>
      <c r="AL15" s="336">
        <v>1.1399999999999999</v>
      </c>
      <c r="AM15" s="336">
        <v>0.56999999999999995</v>
      </c>
      <c r="AN15" s="336">
        <v>1.33</v>
      </c>
      <c r="AO15" s="336">
        <v>0.26</v>
      </c>
      <c r="AP15" s="336">
        <v>0.6</v>
      </c>
      <c r="AQ15" s="330">
        <v>16</v>
      </c>
      <c r="AR15" s="330">
        <v>20</v>
      </c>
      <c r="AS15" s="330">
        <v>139</v>
      </c>
      <c r="AT15" s="330">
        <v>0</v>
      </c>
      <c r="AU15" s="341">
        <v>10.62</v>
      </c>
      <c r="AV15" s="333" t="s">
        <v>645</v>
      </c>
      <c r="AW15" s="335">
        <f t="shared" si="3"/>
        <v>0.8849999999999999</v>
      </c>
      <c r="AX15" s="335"/>
      <c r="AY15" s="337">
        <v>420.4</v>
      </c>
      <c r="AZ15" s="336">
        <v>0.73</v>
      </c>
      <c r="BA15" s="336">
        <v>1.34</v>
      </c>
      <c r="BB15" s="334">
        <v>23.31</v>
      </c>
      <c r="BC15" s="334">
        <v>41.07</v>
      </c>
      <c r="BD15" s="334">
        <v>26.93</v>
      </c>
      <c r="BE15" s="334">
        <v>2.63</v>
      </c>
      <c r="BF15" s="334">
        <v>2.76</v>
      </c>
      <c r="BG15" s="334">
        <v>0.32</v>
      </c>
      <c r="BH15" s="334">
        <v>0.34</v>
      </c>
      <c r="BI15" s="334">
        <v>0.75</v>
      </c>
      <c r="BJ15" s="334">
        <v>0.76</v>
      </c>
      <c r="BK15" s="333" t="s">
        <v>579</v>
      </c>
      <c r="BL15" s="333" t="s">
        <v>579</v>
      </c>
      <c r="BM15" s="333" t="s">
        <v>580</v>
      </c>
      <c r="BN15" s="333" t="s">
        <v>580</v>
      </c>
      <c r="BO15" s="333" t="s">
        <v>579</v>
      </c>
      <c r="BP15" s="333" t="s">
        <v>579</v>
      </c>
      <c r="BQ15" s="333" t="s">
        <v>580</v>
      </c>
      <c r="BR15" s="333" t="s">
        <v>580</v>
      </c>
      <c r="BS15" s="333" t="s">
        <v>66</v>
      </c>
      <c r="BT15" s="330" t="s">
        <v>581</v>
      </c>
      <c r="BU15" s="330" t="s">
        <v>581</v>
      </c>
      <c r="BV15" s="327"/>
      <c r="BW15" s="333">
        <v>2000</v>
      </c>
      <c r="BX15" s="334">
        <v>8.82</v>
      </c>
      <c r="BY15" s="333" t="s">
        <v>586</v>
      </c>
      <c r="BZ15" s="335">
        <f t="shared" si="4"/>
        <v>0.73499999999999999</v>
      </c>
      <c r="CA15" s="335"/>
      <c r="CB15" s="340">
        <v>674.6</v>
      </c>
      <c r="CC15" s="336">
        <v>0.46</v>
      </c>
      <c r="CD15" s="336">
        <v>1.7</v>
      </c>
      <c r="CE15" s="334">
        <v>22.76</v>
      </c>
      <c r="CF15" s="334">
        <v>52.24</v>
      </c>
      <c r="CG15" s="334">
        <v>27.41</v>
      </c>
      <c r="CH15" s="334">
        <v>1.05</v>
      </c>
      <c r="CI15" s="334">
        <v>1.18</v>
      </c>
      <c r="CJ15" s="334">
        <v>0.43</v>
      </c>
      <c r="CK15" s="334">
        <v>0.36</v>
      </c>
      <c r="CL15" s="334">
        <v>0.34</v>
      </c>
      <c r="CM15" s="334">
        <v>0.21</v>
      </c>
      <c r="CN15" s="330">
        <v>31</v>
      </c>
      <c r="CO15" s="330">
        <v>34</v>
      </c>
      <c r="CP15" s="330">
        <v>150</v>
      </c>
      <c r="CQ15" s="330">
        <v>23</v>
      </c>
      <c r="CR15" s="341">
        <v>10.83</v>
      </c>
      <c r="CS15" s="333" t="s">
        <v>626</v>
      </c>
      <c r="CT15" s="335">
        <f t="shared" si="5"/>
        <v>0.90249999999999997</v>
      </c>
      <c r="CU15" s="335"/>
      <c r="CV15" s="333">
        <v>318.2</v>
      </c>
      <c r="CW15" s="336">
        <v>0.43</v>
      </c>
      <c r="CX15" s="336">
        <v>1.25</v>
      </c>
      <c r="CY15" s="334">
        <v>11.9</v>
      </c>
      <c r="CZ15" s="334">
        <v>35.47</v>
      </c>
      <c r="DA15" s="334">
        <v>29.2</v>
      </c>
      <c r="DB15" s="334">
        <v>2.2000000000000002</v>
      </c>
      <c r="DC15" s="334">
        <v>2.2799999999999998</v>
      </c>
      <c r="DD15" s="334">
        <v>0.51</v>
      </c>
      <c r="DE15" s="334">
        <v>0.1</v>
      </c>
      <c r="DF15" s="334">
        <v>0.33</v>
      </c>
      <c r="DG15" s="334">
        <v>0.32</v>
      </c>
      <c r="DH15" s="333" t="s">
        <v>579</v>
      </c>
      <c r="DI15" s="333" t="s">
        <v>579</v>
      </c>
      <c r="DJ15" s="333" t="s">
        <v>580</v>
      </c>
      <c r="DK15" s="333" t="s">
        <v>580</v>
      </c>
      <c r="DL15" s="333" t="s">
        <v>579</v>
      </c>
      <c r="DM15" s="333" t="s">
        <v>579</v>
      </c>
      <c r="DN15" s="333" t="s">
        <v>580</v>
      </c>
      <c r="DO15" s="333" t="s">
        <v>580</v>
      </c>
      <c r="DP15" s="333" t="s">
        <v>66</v>
      </c>
      <c r="DQ15" s="330" t="s">
        <v>581</v>
      </c>
      <c r="DR15" s="330" t="s">
        <v>581</v>
      </c>
      <c r="DS15" s="327"/>
      <c r="DT15" s="333">
        <v>1999</v>
      </c>
      <c r="DU15" s="334">
        <v>9.25</v>
      </c>
      <c r="DV15" s="333" t="s">
        <v>583</v>
      </c>
      <c r="DW15" s="335">
        <f t="shared" si="6"/>
        <v>0.77083333333333337</v>
      </c>
      <c r="DX15" s="335"/>
      <c r="DY15" s="337">
        <v>197</v>
      </c>
      <c r="DZ15" s="334">
        <v>29.6</v>
      </c>
      <c r="EA15" s="334">
        <v>1.57</v>
      </c>
      <c r="EB15" s="334">
        <v>3.71</v>
      </c>
      <c r="EC15" s="333" t="s">
        <v>579</v>
      </c>
      <c r="ED15" s="333" t="s">
        <v>579</v>
      </c>
      <c r="EE15" s="333" t="s">
        <v>580</v>
      </c>
      <c r="EF15" s="333" t="s">
        <v>580</v>
      </c>
      <c r="EG15" s="333" t="s">
        <v>66</v>
      </c>
      <c r="EH15" s="330" t="s">
        <v>581</v>
      </c>
      <c r="EI15" s="328"/>
      <c r="EJ15" s="330">
        <v>1999</v>
      </c>
      <c r="EK15" s="330" t="s">
        <v>63</v>
      </c>
      <c r="EL15" s="338">
        <v>45.8</v>
      </c>
      <c r="EM15" s="338"/>
      <c r="EN15" s="330" t="s">
        <v>66</v>
      </c>
      <c r="EO15" s="338">
        <v>49.6</v>
      </c>
      <c r="EP15" s="338"/>
      <c r="EQ15" s="330" t="s">
        <v>66</v>
      </c>
      <c r="ER15" s="328"/>
    </row>
    <row r="16" spans="1:148" ht="36" customHeight="1">
      <c r="A16" s="2975"/>
      <c r="B16" s="955" t="s">
        <v>646</v>
      </c>
      <c r="C16" s="954" t="s">
        <v>647</v>
      </c>
      <c r="D16" s="954" t="s">
        <v>648</v>
      </c>
      <c r="E16" s="954" t="s">
        <v>649</v>
      </c>
      <c r="F16" s="954" t="s">
        <v>650</v>
      </c>
      <c r="G16" s="329">
        <v>1000</v>
      </c>
      <c r="H16" s="331" t="s">
        <v>651</v>
      </c>
      <c r="I16" s="954" t="s">
        <v>652</v>
      </c>
      <c r="J16" s="332">
        <v>1205</v>
      </c>
      <c r="K16" s="332">
        <v>1204</v>
      </c>
      <c r="L16" s="332">
        <v>1064</v>
      </c>
      <c r="M16" s="333" t="s">
        <v>63</v>
      </c>
      <c r="N16" s="333" t="s">
        <v>63</v>
      </c>
      <c r="O16" s="333" t="s">
        <v>63</v>
      </c>
      <c r="P16" s="333" t="s">
        <v>66</v>
      </c>
      <c r="Q16" s="333" t="s">
        <v>63</v>
      </c>
      <c r="R16" s="333" t="s">
        <v>63</v>
      </c>
      <c r="S16" s="333"/>
      <c r="T16" s="334">
        <f>AA16+BX16+DU16</f>
        <v>24.240000000000002</v>
      </c>
      <c r="U16" s="327" t="s">
        <v>612</v>
      </c>
      <c r="V16" s="335">
        <f t="shared" si="0"/>
        <v>0.67333333333333334</v>
      </c>
      <c r="W16" s="334">
        <f>AU16+DU16</f>
        <v>20.43</v>
      </c>
      <c r="X16" s="327" t="s">
        <v>644</v>
      </c>
      <c r="Y16" s="335">
        <f t="shared" si="1"/>
        <v>0.85124999999999995</v>
      </c>
      <c r="Z16" s="333">
        <v>2000</v>
      </c>
      <c r="AA16" s="334">
        <v>7.23</v>
      </c>
      <c r="AB16" s="333" t="s">
        <v>597</v>
      </c>
      <c r="AC16" s="335">
        <f t="shared" si="2"/>
        <v>0.60250000000000004</v>
      </c>
      <c r="AD16" s="335"/>
      <c r="AE16" s="337">
        <v>436</v>
      </c>
      <c r="AF16" s="336">
        <v>0.73</v>
      </c>
      <c r="AG16" s="336">
        <v>2.4300000000000002</v>
      </c>
      <c r="AH16" s="334">
        <v>26.6</v>
      </c>
      <c r="AI16" s="336">
        <v>44.43</v>
      </c>
      <c r="AJ16" s="336">
        <v>28.26</v>
      </c>
      <c r="AK16" s="336">
        <v>1.53</v>
      </c>
      <c r="AL16" s="336">
        <v>4.46</v>
      </c>
      <c r="AM16" s="336">
        <v>0.95</v>
      </c>
      <c r="AN16" s="336">
        <v>0.78</v>
      </c>
      <c r="AO16" s="336">
        <v>0.49</v>
      </c>
      <c r="AP16" s="336">
        <v>2.19</v>
      </c>
      <c r="AQ16" s="330">
        <v>6</v>
      </c>
      <c r="AR16" s="330">
        <v>125</v>
      </c>
      <c r="AS16" s="330">
        <v>261</v>
      </c>
      <c r="AT16" s="330">
        <v>48</v>
      </c>
      <c r="AU16" s="341">
        <v>9.43</v>
      </c>
      <c r="AV16" s="333" t="s">
        <v>630</v>
      </c>
      <c r="AW16" s="335">
        <f t="shared" si="3"/>
        <v>0.78583333333333327</v>
      </c>
      <c r="AX16" s="335"/>
      <c r="AY16" s="337">
        <v>355.5</v>
      </c>
      <c r="AZ16" s="336">
        <v>0.24</v>
      </c>
      <c r="BA16" s="336">
        <v>0.99</v>
      </c>
      <c r="BB16" s="334">
        <v>13.75</v>
      </c>
      <c r="BC16" s="334">
        <v>35.51</v>
      </c>
      <c r="BD16" s="334">
        <v>27.48</v>
      </c>
      <c r="BE16" s="334">
        <v>3.83</v>
      </c>
      <c r="BF16" s="334">
        <v>3.82</v>
      </c>
      <c r="BG16" s="334">
        <v>1.2</v>
      </c>
      <c r="BH16" s="334">
        <v>0.93</v>
      </c>
      <c r="BI16" s="334">
        <v>1.02</v>
      </c>
      <c r="BJ16" s="334">
        <v>1.3</v>
      </c>
      <c r="BK16" s="333" t="s">
        <v>579</v>
      </c>
      <c r="BL16" s="333" t="s">
        <v>579</v>
      </c>
      <c r="BM16" s="333" t="s">
        <v>580</v>
      </c>
      <c r="BN16" s="333" t="s">
        <v>580</v>
      </c>
      <c r="BO16" s="333" t="s">
        <v>584</v>
      </c>
      <c r="BP16" s="333" t="s">
        <v>579</v>
      </c>
      <c r="BQ16" s="333" t="s">
        <v>580</v>
      </c>
      <c r="BR16" s="333" t="s">
        <v>580</v>
      </c>
      <c r="BS16" s="333" t="s">
        <v>66</v>
      </c>
      <c r="BT16" s="330" t="s">
        <v>581</v>
      </c>
      <c r="BU16" s="330" t="s">
        <v>581</v>
      </c>
      <c r="BV16" s="327"/>
      <c r="BW16" s="333">
        <v>2000</v>
      </c>
      <c r="BX16" s="334">
        <v>6.01</v>
      </c>
      <c r="BY16" s="333" t="s">
        <v>582</v>
      </c>
      <c r="BZ16" s="335">
        <f t="shared" si="4"/>
        <v>0.50083333333333335</v>
      </c>
      <c r="CA16" s="335"/>
      <c r="CB16" s="340">
        <v>437.6</v>
      </c>
      <c r="CC16" s="336">
        <v>0.4</v>
      </c>
      <c r="CD16" s="336">
        <v>1.79</v>
      </c>
      <c r="CE16" s="334">
        <v>22.31</v>
      </c>
      <c r="CF16" s="334">
        <v>52.57</v>
      </c>
      <c r="CG16" s="334">
        <v>23.8</v>
      </c>
      <c r="CH16" s="334">
        <v>3.21</v>
      </c>
      <c r="CI16" s="334">
        <v>5.76</v>
      </c>
      <c r="CJ16" s="334">
        <v>0.32</v>
      </c>
      <c r="CK16" s="334">
        <v>1.23</v>
      </c>
      <c r="CL16" s="334">
        <v>0.27</v>
      </c>
      <c r="CM16" s="334">
        <v>0.52</v>
      </c>
      <c r="CN16" s="330">
        <v>39</v>
      </c>
      <c r="CO16" s="330">
        <v>104</v>
      </c>
      <c r="CP16" s="330">
        <v>316</v>
      </c>
      <c r="CQ16" s="330">
        <v>0</v>
      </c>
      <c r="CR16" s="341">
        <v>10.88</v>
      </c>
      <c r="CS16" s="333" t="s">
        <v>626</v>
      </c>
      <c r="CT16" s="335">
        <f t="shared" si="5"/>
        <v>0.90666666666666673</v>
      </c>
      <c r="CU16" s="335"/>
      <c r="CV16" s="333">
        <v>251.7</v>
      </c>
      <c r="CW16" s="336">
        <v>0.34</v>
      </c>
      <c r="CX16" s="336">
        <v>0.81</v>
      </c>
      <c r="CY16" s="334">
        <v>24.95</v>
      </c>
      <c r="CZ16" s="334">
        <v>25.97</v>
      </c>
      <c r="DA16" s="334">
        <v>26.55</v>
      </c>
      <c r="DB16" s="334">
        <v>2.72</v>
      </c>
      <c r="DC16" s="334">
        <v>2.91</v>
      </c>
      <c r="DD16" s="334">
        <v>0.25</v>
      </c>
      <c r="DE16" s="334">
        <v>0.23</v>
      </c>
      <c r="DF16" s="334">
        <v>0.35</v>
      </c>
      <c r="DG16" s="334">
        <v>0.65</v>
      </c>
      <c r="DH16" s="333" t="s">
        <v>634</v>
      </c>
      <c r="DI16" s="333" t="s">
        <v>634</v>
      </c>
      <c r="DJ16" s="333" t="s">
        <v>653</v>
      </c>
      <c r="DK16" s="333" t="s">
        <v>653</v>
      </c>
      <c r="DL16" s="333" t="s">
        <v>579</v>
      </c>
      <c r="DM16" s="333" t="s">
        <v>579</v>
      </c>
      <c r="DN16" s="333" t="s">
        <v>587</v>
      </c>
      <c r="DO16" s="333" t="s">
        <v>587</v>
      </c>
      <c r="DP16" s="333" t="s">
        <v>66</v>
      </c>
      <c r="DQ16" s="330" t="s">
        <v>581</v>
      </c>
      <c r="DR16" s="330" t="s">
        <v>581</v>
      </c>
      <c r="DS16" s="327"/>
      <c r="DT16" s="333">
        <v>1999</v>
      </c>
      <c r="DU16" s="334">
        <v>11</v>
      </c>
      <c r="DV16" s="333" t="s">
        <v>626</v>
      </c>
      <c r="DW16" s="335">
        <f t="shared" si="6"/>
        <v>0.91666666666666663</v>
      </c>
      <c r="DX16" s="335"/>
      <c r="DY16" s="337">
        <v>331</v>
      </c>
      <c r="DZ16" s="334">
        <v>14</v>
      </c>
      <c r="EA16" s="334">
        <v>1.51</v>
      </c>
      <c r="EB16" s="334">
        <v>3.48</v>
      </c>
      <c r="EC16" s="333" t="s">
        <v>579</v>
      </c>
      <c r="ED16" s="333" t="s">
        <v>579</v>
      </c>
      <c r="EE16" s="333" t="s">
        <v>580</v>
      </c>
      <c r="EF16" s="333" t="s">
        <v>580</v>
      </c>
      <c r="EG16" s="333" t="s">
        <v>66</v>
      </c>
      <c r="EH16" s="330" t="s">
        <v>581</v>
      </c>
      <c r="EI16" s="328"/>
      <c r="EJ16" s="330">
        <v>1999</v>
      </c>
      <c r="EK16" s="330" t="s">
        <v>63</v>
      </c>
      <c r="EL16" s="338">
        <v>43.8</v>
      </c>
      <c r="EM16" s="338"/>
      <c r="EN16" s="330" t="s">
        <v>66</v>
      </c>
      <c r="EO16" s="338">
        <v>48.1</v>
      </c>
      <c r="EP16" s="338"/>
      <c r="EQ16" s="330" t="s">
        <v>66</v>
      </c>
      <c r="ER16" s="328"/>
    </row>
    <row r="17" spans="1:148" ht="36" customHeight="1">
      <c r="A17" s="2975"/>
      <c r="B17" s="955" t="s">
        <v>654</v>
      </c>
      <c r="C17" s="954" t="s">
        <v>655</v>
      </c>
      <c r="D17" s="954" t="s">
        <v>638</v>
      </c>
      <c r="E17" s="954" t="s">
        <v>656</v>
      </c>
      <c r="F17" s="954" t="s">
        <v>3515</v>
      </c>
      <c r="G17" s="329">
        <v>1010</v>
      </c>
      <c r="H17" s="331" t="s">
        <v>657</v>
      </c>
      <c r="I17" s="954" t="s">
        <v>641</v>
      </c>
      <c r="J17" s="332">
        <v>1232</v>
      </c>
      <c r="K17" s="332">
        <v>1237</v>
      </c>
      <c r="L17" s="332">
        <v>1113</v>
      </c>
      <c r="M17" s="333" t="s">
        <v>63</v>
      </c>
      <c r="N17" s="333" t="s">
        <v>63</v>
      </c>
      <c r="O17" s="333" t="s">
        <v>63</v>
      </c>
      <c r="P17" s="333" t="s">
        <v>66</v>
      </c>
      <c r="Q17" s="333" t="s">
        <v>63</v>
      </c>
      <c r="R17" s="333" t="s">
        <v>63</v>
      </c>
      <c r="S17" s="333"/>
      <c r="T17" s="334">
        <f>AA17+BX17+DU17</f>
        <v>22.240000000000002</v>
      </c>
      <c r="U17" s="327" t="s">
        <v>596</v>
      </c>
      <c r="V17" s="335">
        <f t="shared" si="0"/>
        <v>0.61777777777777787</v>
      </c>
      <c r="W17" s="334">
        <f>AU17+DU17</f>
        <v>20.2</v>
      </c>
      <c r="X17" s="327" t="s">
        <v>644</v>
      </c>
      <c r="Y17" s="335">
        <f t="shared" si="1"/>
        <v>0.84166666666666667</v>
      </c>
      <c r="Z17" s="333">
        <v>2000</v>
      </c>
      <c r="AA17" s="334">
        <v>8.3800000000000008</v>
      </c>
      <c r="AB17" s="333" t="s">
        <v>599</v>
      </c>
      <c r="AC17" s="335">
        <f t="shared" si="2"/>
        <v>0.69833333333333336</v>
      </c>
      <c r="AD17" s="335"/>
      <c r="AE17" s="337">
        <v>617.20000000000005</v>
      </c>
      <c r="AF17" s="336">
        <v>0.33</v>
      </c>
      <c r="AG17" s="336">
        <v>2</v>
      </c>
      <c r="AH17" s="334">
        <v>35.200000000000003</v>
      </c>
      <c r="AI17" s="336">
        <v>45.24</v>
      </c>
      <c r="AJ17" s="336">
        <v>35.450000000000003</v>
      </c>
      <c r="AK17" s="336">
        <v>0.88</v>
      </c>
      <c r="AL17" s="336">
        <v>4.58</v>
      </c>
      <c r="AM17" s="336">
        <v>0.62</v>
      </c>
      <c r="AN17" s="336">
        <v>0.97</v>
      </c>
      <c r="AO17" s="336">
        <v>1.43</v>
      </c>
      <c r="AP17" s="336">
        <v>0.87</v>
      </c>
      <c r="AQ17" s="330">
        <v>0</v>
      </c>
      <c r="AR17" s="330">
        <v>0</v>
      </c>
      <c r="AS17" s="330">
        <v>88</v>
      </c>
      <c r="AT17" s="330">
        <v>0</v>
      </c>
      <c r="AU17" s="341">
        <v>9</v>
      </c>
      <c r="AV17" s="333" t="s">
        <v>599</v>
      </c>
      <c r="AW17" s="335">
        <f t="shared" si="3"/>
        <v>0.75</v>
      </c>
      <c r="AX17" s="335"/>
      <c r="AY17" s="337">
        <v>609</v>
      </c>
      <c r="AZ17" s="336">
        <v>0.65</v>
      </c>
      <c r="BA17" s="336">
        <v>1.88</v>
      </c>
      <c r="BB17" s="334">
        <v>28.15</v>
      </c>
      <c r="BC17" s="334">
        <v>38.549999999999997</v>
      </c>
      <c r="BD17" s="334">
        <v>32.4</v>
      </c>
      <c r="BE17" s="334">
        <v>3.25</v>
      </c>
      <c r="BF17" s="334">
        <v>3.59</v>
      </c>
      <c r="BG17" s="334">
        <v>0.79</v>
      </c>
      <c r="BH17" s="334">
        <v>1.19</v>
      </c>
      <c r="BI17" s="334">
        <v>1.03</v>
      </c>
      <c r="BJ17" s="334">
        <v>1.05</v>
      </c>
      <c r="BK17" s="333" t="s">
        <v>579</v>
      </c>
      <c r="BL17" s="333" t="s">
        <v>579</v>
      </c>
      <c r="BM17" s="333" t="s">
        <v>580</v>
      </c>
      <c r="BN17" s="333" t="s">
        <v>580</v>
      </c>
      <c r="BO17" s="333" t="s">
        <v>579</v>
      </c>
      <c r="BP17" s="333" t="s">
        <v>579</v>
      </c>
      <c r="BQ17" s="333" t="s">
        <v>580</v>
      </c>
      <c r="BR17" s="333" t="s">
        <v>580</v>
      </c>
      <c r="BS17" s="333" t="s">
        <v>66</v>
      </c>
      <c r="BT17" s="330" t="s">
        <v>581</v>
      </c>
      <c r="BU17" s="330" t="s">
        <v>581</v>
      </c>
      <c r="BV17" s="327"/>
      <c r="BW17" s="333">
        <v>2000</v>
      </c>
      <c r="BX17" s="334">
        <v>2.66</v>
      </c>
      <c r="BY17" s="333" t="s">
        <v>613</v>
      </c>
      <c r="BZ17" s="335">
        <f t="shared" si="4"/>
        <v>0.22166666666666668</v>
      </c>
      <c r="CA17" s="335" t="s">
        <v>658</v>
      </c>
      <c r="CB17" s="340">
        <v>1087.3</v>
      </c>
      <c r="CC17" s="336">
        <v>0.46</v>
      </c>
      <c r="CD17" s="336">
        <v>3.01</v>
      </c>
      <c r="CE17" s="334">
        <v>60.83</v>
      </c>
      <c r="CF17" s="334">
        <v>56.09</v>
      </c>
      <c r="CG17" s="334">
        <v>33.549999999999997</v>
      </c>
      <c r="CH17" s="334">
        <v>3.17</v>
      </c>
      <c r="CI17" s="334">
        <v>5.35</v>
      </c>
      <c r="CJ17" s="334">
        <v>0.77</v>
      </c>
      <c r="CK17" s="334">
        <v>0.89</v>
      </c>
      <c r="CL17" s="334">
        <v>0.77</v>
      </c>
      <c r="CM17" s="334">
        <v>0.31</v>
      </c>
      <c r="CN17" s="330">
        <v>25</v>
      </c>
      <c r="CO17" s="330">
        <v>26</v>
      </c>
      <c r="CP17" s="330">
        <v>174</v>
      </c>
      <c r="CQ17" s="330">
        <v>0</v>
      </c>
      <c r="CR17" s="341">
        <v>9.69</v>
      </c>
      <c r="CS17" s="333" t="s">
        <v>583</v>
      </c>
      <c r="CT17" s="335">
        <f t="shared" si="5"/>
        <v>0.8075</v>
      </c>
      <c r="CU17" s="335"/>
      <c r="CV17" s="333">
        <v>447.5</v>
      </c>
      <c r="CW17" s="336">
        <v>0.41</v>
      </c>
      <c r="CX17" s="336">
        <v>1.47</v>
      </c>
      <c r="CY17" s="334">
        <v>12.39</v>
      </c>
      <c r="CZ17" s="334">
        <v>33.01</v>
      </c>
      <c r="DA17" s="334">
        <v>31.57</v>
      </c>
      <c r="DB17" s="334">
        <v>2.4900000000000002</v>
      </c>
      <c r="DC17" s="334">
        <v>1.83</v>
      </c>
      <c r="DD17" s="334">
        <v>0.91</v>
      </c>
      <c r="DE17" s="334">
        <v>0.19</v>
      </c>
      <c r="DF17" s="334">
        <v>0.27</v>
      </c>
      <c r="DG17" s="334">
        <v>0.36</v>
      </c>
      <c r="DH17" s="333" t="s">
        <v>634</v>
      </c>
      <c r="DI17" s="333" t="s">
        <v>584</v>
      </c>
      <c r="DJ17" s="333" t="s">
        <v>659</v>
      </c>
      <c r="DK17" s="333" t="s">
        <v>659</v>
      </c>
      <c r="DL17" s="333" t="s">
        <v>579</v>
      </c>
      <c r="DM17" s="333" t="s">
        <v>579</v>
      </c>
      <c r="DN17" s="333" t="s">
        <v>580</v>
      </c>
      <c r="DO17" s="333" t="s">
        <v>580</v>
      </c>
      <c r="DP17" s="333" t="s">
        <v>66</v>
      </c>
      <c r="DQ17" s="330" t="s">
        <v>581</v>
      </c>
      <c r="DR17" s="330" t="s">
        <v>581</v>
      </c>
      <c r="DS17" s="327"/>
      <c r="DT17" s="333">
        <v>2000</v>
      </c>
      <c r="DU17" s="334">
        <v>11.2</v>
      </c>
      <c r="DV17" s="333" t="s">
        <v>626</v>
      </c>
      <c r="DW17" s="335">
        <f t="shared" si="6"/>
        <v>0.93333333333333324</v>
      </c>
      <c r="DX17" s="335"/>
      <c r="DY17" s="337">
        <v>281.3</v>
      </c>
      <c r="DZ17" s="334">
        <v>5.0999999999999996</v>
      </c>
      <c r="EA17" s="334">
        <v>1.6</v>
      </c>
      <c r="EB17" s="334">
        <v>2.84</v>
      </c>
      <c r="EC17" s="333" t="s">
        <v>579</v>
      </c>
      <c r="ED17" s="333" t="s">
        <v>579</v>
      </c>
      <c r="EE17" s="333" t="s">
        <v>587</v>
      </c>
      <c r="EF17" s="333" t="s">
        <v>587</v>
      </c>
      <c r="EG17" s="333" t="s">
        <v>66</v>
      </c>
      <c r="EH17" s="330" t="s">
        <v>581</v>
      </c>
      <c r="EI17" s="328"/>
      <c r="EJ17" s="330">
        <v>2000</v>
      </c>
      <c r="EK17" s="330" t="s">
        <v>63</v>
      </c>
      <c r="EL17" s="338">
        <v>45.3</v>
      </c>
      <c r="EM17" s="338"/>
      <c r="EN17" s="330" t="s">
        <v>66</v>
      </c>
      <c r="EO17" s="338">
        <v>48.1</v>
      </c>
      <c r="EP17" s="338"/>
      <c r="EQ17" s="330" t="s">
        <v>66</v>
      </c>
      <c r="ER17" s="328"/>
    </row>
    <row r="18" spans="1:148" ht="36" customHeight="1">
      <c r="A18" s="2975"/>
      <c r="B18" s="955" t="s">
        <v>660</v>
      </c>
      <c r="C18" s="954" t="s">
        <v>655</v>
      </c>
      <c r="D18" s="954" t="s">
        <v>638</v>
      </c>
      <c r="E18" s="954" t="s">
        <v>661</v>
      </c>
      <c r="F18" s="954" t="s">
        <v>3516</v>
      </c>
      <c r="G18" s="329">
        <v>1010</v>
      </c>
      <c r="H18" s="331" t="s">
        <v>657</v>
      </c>
      <c r="I18" s="954" t="s">
        <v>641</v>
      </c>
      <c r="J18" s="332">
        <v>1233</v>
      </c>
      <c r="K18" s="332">
        <v>1234</v>
      </c>
      <c r="L18" s="332">
        <v>1113</v>
      </c>
      <c r="M18" s="333" t="s">
        <v>63</v>
      </c>
      <c r="N18" s="333" t="s">
        <v>63</v>
      </c>
      <c r="O18" s="333" t="s">
        <v>63</v>
      </c>
      <c r="P18" s="333" t="s">
        <v>66</v>
      </c>
      <c r="Q18" s="333" t="s">
        <v>63</v>
      </c>
      <c r="R18" s="333" t="s">
        <v>63</v>
      </c>
      <c r="S18" s="333"/>
      <c r="T18" s="334">
        <v>27.71</v>
      </c>
      <c r="U18" s="327" t="s">
        <v>612</v>
      </c>
      <c r="V18" s="335">
        <f t="shared" si="0"/>
        <v>0.7697222222222222</v>
      </c>
      <c r="W18" s="334">
        <v>21.42</v>
      </c>
      <c r="X18" s="327" t="s">
        <v>644</v>
      </c>
      <c r="Y18" s="335">
        <f t="shared" si="1"/>
        <v>0.89250000000000007</v>
      </c>
      <c r="Z18" s="333">
        <v>2000</v>
      </c>
      <c r="AA18" s="334">
        <v>9.11</v>
      </c>
      <c r="AB18" s="333" t="s">
        <v>630</v>
      </c>
      <c r="AC18" s="335">
        <f t="shared" si="2"/>
        <v>0.75916666666666666</v>
      </c>
      <c r="AD18" s="335"/>
      <c r="AE18" s="337">
        <v>613.4</v>
      </c>
      <c r="AF18" s="336">
        <v>0.45</v>
      </c>
      <c r="AG18" s="336">
        <v>1.95</v>
      </c>
      <c r="AH18" s="334">
        <v>26.28</v>
      </c>
      <c r="AI18" s="336">
        <v>43.03</v>
      </c>
      <c r="AJ18" s="336">
        <v>31.74</v>
      </c>
      <c r="AK18" s="336">
        <v>0.53</v>
      </c>
      <c r="AL18" s="336">
        <v>4.54</v>
      </c>
      <c r="AM18" s="336">
        <v>0.62</v>
      </c>
      <c r="AN18" s="336">
        <v>0.69</v>
      </c>
      <c r="AO18" s="336">
        <v>0.96</v>
      </c>
      <c r="AP18" s="336">
        <v>1.07</v>
      </c>
      <c r="AQ18" s="330">
        <v>0</v>
      </c>
      <c r="AR18" s="330">
        <v>20</v>
      </c>
      <c r="AS18" s="330">
        <v>125</v>
      </c>
      <c r="AT18" s="330">
        <v>0</v>
      </c>
      <c r="AU18" s="341">
        <v>10.220000000000001</v>
      </c>
      <c r="AV18" s="333" t="s">
        <v>630</v>
      </c>
      <c r="AW18" s="335">
        <f t="shared" si="3"/>
        <v>0.85166666666666668</v>
      </c>
      <c r="AX18" s="335"/>
      <c r="AY18" s="337">
        <v>572.6</v>
      </c>
      <c r="AZ18" s="336">
        <v>0.56999999999999995</v>
      </c>
      <c r="BA18" s="336">
        <v>1.55</v>
      </c>
      <c r="BB18" s="334">
        <v>31.76</v>
      </c>
      <c r="BC18" s="334">
        <v>36.5</v>
      </c>
      <c r="BD18" s="334">
        <v>28.21</v>
      </c>
      <c r="BE18" s="334">
        <v>2.57</v>
      </c>
      <c r="BF18" s="334">
        <v>2.63</v>
      </c>
      <c r="BG18" s="334">
        <v>0.6</v>
      </c>
      <c r="BH18" s="334">
        <v>0.35</v>
      </c>
      <c r="BI18" s="334">
        <v>0.65</v>
      </c>
      <c r="BJ18" s="334">
        <v>0.87</v>
      </c>
      <c r="BK18" s="333" t="s">
        <v>579</v>
      </c>
      <c r="BL18" s="333" t="s">
        <v>579</v>
      </c>
      <c r="BM18" s="333" t="s">
        <v>580</v>
      </c>
      <c r="BN18" s="333" t="s">
        <v>580</v>
      </c>
      <c r="BO18" s="333" t="s">
        <v>579</v>
      </c>
      <c r="BP18" s="333" t="s">
        <v>579</v>
      </c>
      <c r="BQ18" s="333" t="s">
        <v>580</v>
      </c>
      <c r="BR18" s="333" t="s">
        <v>580</v>
      </c>
      <c r="BS18" s="333" t="s">
        <v>66</v>
      </c>
      <c r="BT18" s="330" t="s">
        <v>581</v>
      </c>
      <c r="BU18" s="330" t="s">
        <v>581</v>
      </c>
      <c r="BV18" s="327"/>
      <c r="BW18" s="333">
        <v>2000</v>
      </c>
      <c r="BX18" s="334">
        <v>7.39</v>
      </c>
      <c r="BY18" s="333" t="s">
        <v>582</v>
      </c>
      <c r="BZ18" s="335">
        <f t="shared" si="4"/>
        <v>0.61583333333333334</v>
      </c>
      <c r="CA18" s="335"/>
      <c r="CB18" s="340">
        <v>365.5</v>
      </c>
      <c r="CC18" s="336">
        <v>0.28999999999999998</v>
      </c>
      <c r="CD18" s="336">
        <v>1.81</v>
      </c>
      <c r="CE18" s="334">
        <v>41.28</v>
      </c>
      <c r="CF18" s="334">
        <v>51.54</v>
      </c>
      <c r="CG18" s="334">
        <v>26.23</v>
      </c>
      <c r="CH18" s="334">
        <v>0.69</v>
      </c>
      <c r="CI18" s="334">
        <v>5.6</v>
      </c>
      <c r="CJ18" s="334">
        <v>0.56000000000000005</v>
      </c>
      <c r="CK18" s="334">
        <v>1.0900000000000001</v>
      </c>
      <c r="CL18" s="334">
        <v>0.88</v>
      </c>
      <c r="CM18" s="334">
        <v>0.39</v>
      </c>
      <c r="CN18" s="330">
        <v>60</v>
      </c>
      <c r="CO18" s="330">
        <v>31</v>
      </c>
      <c r="CP18" s="330">
        <v>211</v>
      </c>
      <c r="CQ18" s="330">
        <v>19</v>
      </c>
      <c r="CR18" s="341">
        <v>10.86</v>
      </c>
      <c r="CS18" s="333" t="s">
        <v>626</v>
      </c>
      <c r="CT18" s="335">
        <f t="shared" si="5"/>
        <v>0.90499999999999992</v>
      </c>
      <c r="CU18" s="335"/>
      <c r="CV18" s="333">
        <v>257.2</v>
      </c>
      <c r="CW18" s="336">
        <v>0.57999999999999996</v>
      </c>
      <c r="CX18" s="336">
        <v>1.29</v>
      </c>
      <c r="CY18" s="334">
        <v>7.99</v>
      </c>
      <c r="CZ18" s="334">
        <v>26.37</v>
      </c>
      <c r="DA18" s="334">
        <v>26.58</v>
      </c>
      <c r="DB18" s="334">
        <v>2.21</v>
      </c>
      <c r="DC18" s="334">
        <v>1.38</v>
      </c>
      <c r="DD18" s="334">
        <v>0.66</v>
      </c>
      <c r="DE18" s="334">
        <v>0.12</v>
      </c>
      <c r="DF18" s="334">
        <v>0.22</v>
      </c>
      <c r="DG18" s="334">
        <v>0.23</v>
      </c>
      <c r="DH18" s="333" t="s">
        <v>584</v>
      </c>
      <c r="DI18" s="333" t="s">
        <v>579</v>
      </c>
      <c r="DJ18" s="333" t="s">
        <v>580</v>
      </c>
      <c r="DK18" s="333" t="s">
        <v>580</v>
      </c>
      <c r="DL18" s="333" t="s">
        <v>579</v>
      </c>
      <c r="DM18" s="333" t="s">
        <v>579</v>
      </c>
      <c r="DN18" s="333" t="s">
        <v>580</v>
      </c>
      <c r="DO18" s="333" t="s">
        <v>580</v>
      </c>
      <c r="DP18" s="333" t="s">
        <v>66</v>
      </c>
      <c r="DQ18" s="330" t="s">
        <v>581</v>
      </c>
      <c r="DR18" s="330" t="s">
        <v>581</v>
      </c>
      <c r="DS18" s="327"/>
      <c r="DT18" s="333">
        <v>2000</v>
      </c>
      <c r="DU18" s="334">
        <v>11.2</v>
      </c>
      <c r="DV18" s="333" t="s">
        <v>626</v>
      </c>
      <c r="DW18" s="335">
        <f t="shared" si="6"/>
        <v>0.93333333333333324</v>
      </c>
      <c r="DX18" s="335"/>
      <c r="DY18" s="337">
        <v>281.3</v>
      </c>
      <c r="DZ18" s="334">
        <v>5.0999999999999996</v>
      </c>
      <c r="EA18" s="334">
        <v>1.6</v>
      </c>
      <c r="EB18" s="334">
        <v>2.84</v>
      </c>
      <c r="EC18" s="333" t="s">
        <v>579</v>
      </c>
      <c r="ED18" s="333" t="s">
        <v>579</v>
      </c>
      <c r="EE18" s="333" t="s">
        <v>587</v>
      </c>
      <c r="EF18" s="333" t="s">
        <v>587</v>
      </c>
      <c r="EG18" s="333" t="s">
        <v>66</v>
      </c>
      <c r="EH18" s="330" t="s">
        <v>581</v>
      </c>
      <c r="EI18" s="328"/>
      <c r="EJ18" s="330">
        <v>2000</v>
      </c>
      <c r="EK18" s="330" t="s">
        <v>63</v>
      </c>
      <c r="EL18" s="338">
        <v>45.3</v>
      </c>
      <c r="EM18" s="338"/>
      <c r="EN18" s="330" t="s">
        <v>66</v>
      </c>
      <c r="EO18" s="338">
        <v>48.1</v>
      </c>
      <c r="EP18" s="338"/>
      <c r="EQ18" s="330" t="s">
        <v>66</v>
      </c>
      <c r="ER18" s="328"/>
    </row>
    <row r="19" spans="1:148" ht="36" customHeight="1">
      <c r="A19" s="2975"/>
      <c r="B19" s="955" t="s">
        <v>662</v>
      </c>
      <c r="C19" s="954" t="s">
        <v>655</v>
      </c>
      <c r="D19" s="954" t="s">
        <v>638</v>
      </c>
      <c r="E19" s="954" t="s">
        <v>661</v>
      </c>
      <c r="F19" s="954" t="s">
        <v>3505</v>
      </c>
      <c r="G19" s="329">
        <v>1040</v>
      </c>
      <c r="H19" s="331" t="s">
        <v>663</v>
      </c>
      <c r="I19" s="954" t="s">
        <v>641</v>
      </c>
      <c r="J19" s="332">
        <v>1237</v>
      </c>
      <c r="K19" s="332">
        <v>1241</v>
      </c>
      <c r="L19" s="332">
        <v>1118</v>
      </c>
      <c r="M19" s="333" t="s">
        <v>63</v>
      </c>
      <c r="N19" s="333" t="s">
        <v>63</v>
      </c>
      <c r="O19" s="333" t="s">
        <v>63</v>
      </c>
      <c r="P19" s="333" t="s">
        <v>66</v>
      </c>
      <c r="Q19" s="333" t="s">
        <v>63</v>
      </c>
      <c r="R19" s="333" t="s">
        <v>63</v>
      </c>
      <c r="S19" s="333"/>
      <c r="T19" s="334">
        <f>AA19+BX19+DU19</f>
        <v>27.449999999999996</v>
      </c>
      <c r="U19" s="327" t="s">
        <v>612</v>
      </c>
      <c r="V19" s="335">
        <f t="shared" si="0"/>
        <v>0.76249999999999984</v>
      </c>
      <c r="W19" s="334">
        <f>AU19+DU19</f>
        <v>19.02</v>
      </c>
      <c r="X19" s="327" t="s">
        <v>612</v>
      </c>
      <c r="Y19" s="335">
        <f t="shared" si="1"/>
        <v>0.79249999999999998</v>
      </c>
      <c r="Z19" s="333">
        <v>2000</v>
      </c>
      <c r="AA19" s="334">
        <v>9.1999999999999993</v>
      </c>
      <c r="AB19" s="333" t="s">
        <v>630</v>
      </c>
      <c r="AC19" s="335">
        <f t="shared" si="2"/>
        <v>0.76666666666666661</v>
      </c>
      <c r="AD19" s="335"/>
      <c r="AE19" s="337">
        <v>436.5</v>
      </c>
      <c r="AF19" s="336">
        <v>0.91</v>
      </c>
      <c r="AG19" s="336">
        <v>1.53</v>
      </c>
      <c r="AH19" s="334">
        <v>16.100000000000001</v>
      </c>
      <c r="AI19" s="336">
        <v>46.6</v>
      </c>
      <c r="AJ19" s="336">
        <v>38.270000000000003</v>
      </c>
      <c r="AK19" s="336">
        <v>0.82</v>
      </c>
      <c r="AL19" s="336">
        <v>0.57999999999999996</v>
      </c>
      <c r="AM19" s="336">
        <v>0.72</v>
      </c>
      <c r="AN19" s="336">
        <v>0.32</v>
      </c>
      <c r="AO19" s="336">
        <v>0.53</v>
      </c>
      <c r="AP19" s="336">
        <v>0.32</v>
      </c>
      <c r="AQ19" s="330">
        <v>0</v>
      </c>
      <c r="AR19" s="330">
        <v>0</v>
      </c>
      <c r="AS19" s="330">
        <v>25</v>
      </c>
      <c r="AT19" s="330">
        <v>0</v>
      </c>
      <c r="AU19" s="341">
        <v>9.9</v>
      </c>
      <c r="AV19" s="333" t="s">
        <v>630</v>
      </c>
      <c r="AW19" s="335">
        <f t="shared" si="3"/>
        <v>0.82500000000000007</v>
      </c>
      <c r="AX19" s="335"/>
      <c r="AY19" s="337">
        <v>226.1</v>
      </c>
      <c r="AZ19" s="336">
        <v>1.36</v>
      </c>
      <c r="BA19" s="336">
        <v>1.34</v>
      </c>
      <c r="BB19" s="334">
        <v>26.21</v>
      </c>
      <c r="BC19" s="334">
        <v>40.06</v>
      </c>
      <c r="BD19" s="334">
        <v>34.619999999999997</v>
      </c>
      <c r="BE19" s="334">
        <v>0.82</v>
      </c>
      <c r="BF19" s="334">
        <v>1.37</v>
      </c>
      <c r="BG19" s="334">
        <v>0.38</v>
      </c>
      <c r="BH19" s="334">
        <v>0.37</v>
      </c>
      <c r="BI19" s="334">
        <v>0.61</v>
      </c>
      <c r="BJ19" s="334">
        <v>0.34</v>
      </c>
      <c r="BK19" s="333" t="s">
        <v>579</v>
      </c>
      <c r="BL19" s="333" t="s">
        <v>579</v>
      </c>
      <c r="BM19" s="333" t="s">
        <v>580</v>
      </c>
      <c r="BN19" s="333" t="s">
        <v>580</v>
      </c>
      <c r="BO19" s="333" t="s">
        <v>579</v>
      </c>
      <c r="BP19" s="333" t="s">
        <v>579</v>
      </c>
      <c r="BQ19" s="333" t="s">
        <v>580</v>
      </c>
      <c r="BR19" s="333" t="s">
        <v>580</v>
      </c>
      <c r="BS19" s="333" t="s">
        <v>66</v>
      </c>
      <c r="BT19" s="330" t="s">
        <v>581</v>
      </c>
      <c r="BU19" s="330" t="s">
        <v>581</v>
      </c>
      <c r="BV19" s="327"/>
      <c r="BW19" s="333">
        <v>2000</v>
      </c>
      <c r="BX19" s="334">
        <v>9.1300000000000008</v>
      </c>
      <c r="BY19" s="333" t="s">
        <v>583</v>
      </c>
      <c r="BZ19" s="335">
        <f t="shared" si="4"/>
        <v>0.76083333333333336</v>
      </c>
      <c r="CA19" s="335"/>
      <c r="CB19" s="340">
        <v>494</v>
      </c>
      <c r="CC19" s="336">
        <v>0.33</v>
      </c>
      <c r="CD19" s="336">
        <v>1.91</v>
      </c>
      <c r="CE19" s="334">
        <v>19.54</v>
      </c>
      <c r="CF19" s="334">
        <v>48.6</v>
      </c>
      <c r="CG19" s="334">
        <v>27.48</v>
      </c>
      <c r="CH19" s="334">
        <v>0.57999999999999996</v>
      </c>
      <c r="CI19" s="334">
        <v>0.95</v>
      </c>
      <c r="CJ19" s="334">
        <v>0.2</v>
      </c>
      <c r="CK19" s="334">
        <v>0.93</v>
      </c>
      <c r="CL19" s="334">
        <v>0.4</v>
      </c>
      <c r="CM19" s="334">
        <v>0.57999999999999996</v>
      </c>
      <c r="CN19" s="330">
        <v>21</v>
      </c>
      <c r="CO19" s="330">
        <v>22</v>
      </c>
      <c r="CP19" s="330">
        <v>75</v>
      </c>
      <c r="CQ19" s="330">
        <v>0</v>
      </c>
      <c r="CR19" s="341">
        <v>11.39</v>
      </c>
      <c r="CS19" s="333" t="s">
        <v>626</v>
      </c>
      <c r="CT19" s="335">
        <f t="shared" si="5"/>
        <v>0.94916666666666671</v>
      </c>
      <c r="CU19" s="335"/>
      <c r="CV19" s="333">
        <v>210.9</v>
      </c>
      <c r="CW19" s="336">
        <v>0.98</v>
      </c>
      <c r="CX19" s="336">
        <v>1.1399999999999999</v>
      </c>
      <c r="CY19" s="334">
        <v>16.37</v>
      </c>
      <c r="CZ19" s="334">
        <v>26.93</v>
      </c>
      <c r="DA19" s="334">
        <v>26.63</v>
      </c>
      <c r="DB19" s="334">
        <v>2.34</v>
      </c>
      <c r="DC19" s="334">
        <v>0.39</v>
      </c>
      <c r="DD19" s="334">
        <v>0.21</v>
      </c>
      <c r="DE19" s="334">
        <v>0.13</v>
      </c>
      <c r="DF19" s="334">
        <v>0.28000000000000003</v>
      </c>
      <c r="DG19" s="334">
        <v>0.2</v>
      </c>
      <c r="DH19" s="333" t="s">
        <v>579</v>
      </c>
      <c r="DI19" s="333" t="s">
        <v>579</v>
      </c>
      <c r="DJ19" s="333" t="s">
        <v>587</v>
      </c>
      <c r="DK19" s="333" t="s">
        <v>587</v>
      </c>
      <c r="DL19" s="333" t="s">
        <v>579</v>
      </c>
      <c r="DM19" s="333" t="s">
        <v>579</v>
      </c>
      <c r="DN19" s="333" t="s">
        <v>587</v>
      </c>
      <c r="DO19" s="333" t="s">
        <v>587</v>
      </c>
      <c r="DP19" s="333" t="s">
        <v>66</v>
      </c>
      <c r="DQ19" s="330" t="s">
        <v>581</v>
      </c>
      <c r="DR19" s="330" t="s">
        <v>581</v>
      </c>
      <c r="DS19" s="327"/>
      <c r="DT19" s="333">
        <v>2000</v>
      </c>
      <c r="DU19" s="334">
        <v>9.1199999999999992</v>
      </c>
      <c r="DV19" s="333" t="s">
        <v>583</v>
      </c>
      <c r="DW19" s="335">
        <f t="shared" si="6"/>
        <v>0.7599999999999999</v>
      </c>
      <c r="DX19" s="335"/>
      <c r="DY19" s="337">
        <v>285.10000000000002</v>
      </c>
      <c r="DZ19" s="334">
        <v>19.86</v>
      </c>
      <c r="EA19" s="334">
        <v>2.3199999999999998</v>
      </c>
      <c r="EB19" s="334">
        <v>4.6900000000000004</v>
      </c>
      <c r="EC19" s="333" t="s">
        <v>579</v>
      </c>
      <c r="ED19" s="333" t="s">
        <v>579</v>
      </c>
      <c r="EE19" s="333" t="s">
        <v>580</v>
      </c>
      <c r="EF19" s="333" t="s">
        <v>580</v>
      </c>
      <c r="EG19" s="333" t="s">
        <v>66</v>
      </c>
      <c r="EH19" s="330" t="s">
        <v>581</v>
      </c>
      <c r="EI19" s="328"/>
      <c r="EJ19" s="330">
        <v>2000</v>
      </c>
      <c r="EK19" s="330" t="s">
        <v>63</v>
      </c>
      <c r="EL19" s="338">
        <v>44.2</v>
      </c>
      <c r="EM19" s="338"/>
      <c r="EN19" s="330" t="s">
        <v>66</v>
      </c>
      <c r="EO19" s="338">
        <v>45.9</v>
      </c>
      <c r="EP19" s="338"/>
      <c r="EQ19" s="330" t="s">
        <v>66</v>
      </c>
      <c r="ER19" s="328"/>
    </row>
    <row r="20" spans="1:148" ht="36" customHeight="1">
      <c r="A20" s="2975"/>
      <c r="B20" s="955" t="s">
        <v>664</v>
      </c>
      <c r="C20" s="954" t="s">
        <v>665</v>
      </c>
      <c r="D20" s="954" t="s">
        <v>648</v>
      </c>
      <c r="E20" s="954" t="s">
        <v>609</v>
      </c>
      <c r="F20" s="954" t="s">
        <v>666</v>
      </c>
      <c r="G20" s="329">
        <v>1100</v>
      </c>
      <c r="H20" s="331" t="s">
        <v>667</v>
      </c>
      <c r="I20" s="954" t="s">
        <v>668</v>
      </c>
      <c r="J20" s="332">
        <v>1307</v>
      </c>
      <c r="K20" s="332">
        <v>1307</v>
      </c>
      <c r="L20" s="332">
        <v>1211</v>
      </c>
      <c r="M20" s="333" t="s">
        <v>63</v>
      </c>
      <c r="N20" s="333" t="s">
        <v>63</v>
      </c>
      <c r="O20" s="333" t="s">
        <v>63</v>
      </c>
      <c r="P20" s="333" t="s">
        <v>66</v>
      </c>
      <c r="Q20" s="333" t="s">
        <v>63</v>
      </c>
      <c r="R20" s="333" t="s">
        <v>63</v>
      </c>
      <c r="S20" s="333"/>
      <c r="T20" s="334">
        <v>25.32</v>
      </c>
      <c r="U20" s="327" t="s">
        <v>612</v>
      </c>
      <c r="V20" s="335">
        <f t="shared" si="0"/>
        <v>0.70333333333333337</v>
      </c>
      <c r="W20" s="334">
        <f>AU20+DU20</f>
        <v>17.22</v>
      </c>
      <c r="X20" s="327" t="s">
        <v>612</v>
      </c>
      <c r="Y20" s="335">
        <f t="shared" si="1"/>
        <v>0.71749999999999992</v>
      </c>
      <c r="Z20" s="333">
        <v>2000</v>
      </c>
      <c r="AA20" s="334">
        <v>7.93</v>
      </c>
      <c r="AB20" s="333" t="s">
        <v>599</v>
      </c>
      <c r="AC20" s="335">
        <f t="shared" si="2"/>
        <v>0.66083333333333327</v>
      </c>
      <c r="AD20" s="335"/>
      <c r="AE20" s="337">
        <v>350.9</v>
      </c>
      <c r="AF20" s="336">
        <v>0.97</v>
      </c>
      <c r="AG20" s="336">
        <v>1.3</v>
      </c>
      <c r="AH20" s="334">
        <v>19.02</v>
      </c>
      <c r="AI20" s="336">
        <v>44.03</v>
      </c>
      <c r="AJ20" s="336">
        <v>38.69</v>
      </c>
      <c r="AK20" s="336">
        <v>0.75</v>
      </c>
      <c r="AL20" s="336">
        <v>1.57</v>
      </c>
      <c r="AM20" s="336">
        <v>0.59</v>
      </c>
      <c r="AN20" s="336">
        <v>0.47</v>
      </c>
      <c r="AO20" s="336">
        <v>0.65</v>
      </c>
      <c r="AP20" s="336">
        <v>1.1299999999999999</v>
      </c>
      <c r="AQ20" s="333">
        <v>15</v>
      </c>
      <c r="AR20" s="333">
        <v>16</v>
      </c>
      <c r="AS20" s="333">
        <v>141</v>
      </c>
      <c r="AT20" s="333">
        <v>48</v>
      </c>
      <c r="AU20" s="334">
        <v>8.15</v>
      </c>
      <c r="AV20" s="333" t="s">
        <v>599</v>
      </c>
      <c r="AW20" s="335">
        <f t="shared" si="3"/>
        <v>0.6791666666666667</v>
      </c>
      <c r="AX20" s="335"/>
      <c r="AY20" s="337">
        <v>544.6</v>
      </c>
      <c r="AZ20" s="336">
        <v>1</v>
      </c>
      <c r="BA20" s="336">
        <v>1.92</v>
      </c>
      <c r="BB20" s="334">
        <v>14.56</v>
      </c>
      <c r="BC20" s="334">
        <v>43.28</v>
      </c>
      <c r="BD20" s="334">
        <v>38.85</v>
      </c>
      <c r="BE20" s="334">
        <v>3.52</v>
      </c>
      <c r="BF20" s="334">
        <v>2.19</v>
      </c>
      <c r="BG20" s="334">
        <v>1.19</v>
      </c>
      <c r="BH20" s="334">
        <v>0.62</v>
      </c>
      <c r="BI20" s="334">
        <v>0.89</v>
      </c>
      <c r="BJ20" s="334">
        <v>0.38</v>
      </c>
      <c r="BK20" s="333" t="s">
        <v>579</v>
      </c>
      <c r="BL20" s="333" t="s">
        <v>579</v>
      </c>
      <c r="BM20" s="333" t="s">
        <v>580</v>
      </c>
      <c r="BN20" s="333" t="s">
        <v>580</v>
      </c>
      <c r="BO20" s="333" t="s">
        <v>579</v>
      </c>
      <c r="BP20" s="333" t="s">
        <v>579</v>
      </c>
      <c r="BQ20" s="333" t="s">
        <v>580</v>
      </c>
      <c r="BR20" s="333" t="s">
        <v>580</v>
      </c>
      <c r="BS20" s="333" t="s">
        <v>66</v>
      </c>
      <c r="BT20" s="330" t="s">
        <v>581</v>
      </c>
      <c r="BU20" s="330" t="s">
        <v>581</v>
      </c>
      <c r="BV20" s="327"/>
      <c r="BW20" s="333">
        <v>2000</v>
      </c>
      <c r="BX20" s="334">
        <v>8.32</v>
      </c>
      <c r="BY20" s="333" t="s">
        <v>586</v>
      </c>
      <c r="BZ20" s="335">
        <f t="shared" si="4"/>
        <v>0.69333333333333336</v>
      </c>
      <c r="CA20" s="335"/>
      <c r="CB20" s="340">
        <v>601.29999999999995</v>
      </c>
      <c r="CC20" s="336">
        <v>0.55000000000000004</v>
      </c>
      <c r="CD20" s="336">
        <v>2.0699999999999998</v>
      </c>
      <c r="CE20" s="334">
        <v>15.38</v>
      </c>
      <c r="CF20" s="334">
        <v>46.83</v>
      </c>
      <c r="CG20" s="334">
        <v>29.82</v>
      </c>
      <c r="CH20" s="334">
        <v>1.81</v>
      </c>
      <c r="CI20" s="334">
        <v>6.2</v>
      </c>
      <c r="CJ20" s="334">
        <v>0.43</v>
      </c>
      <c r="CK20" s="334">
        <v>0.7</v>
      </c>
      <c r="CL20" s="334">
        <v>0.66</v>
      </c>
      <c r="CM20" s="334">
        <v>1.02</v>
      </c>
      <c r="CN20" s="330">
        <v>34</v>
      </c>
      <c r="CO20" s="330">
        <v>0</v>
      </c>
      <c r="CP20" s="330">
        <v>201</v>
      </c>
      <c r="CQ20" s="330">
        <v>11</v>
      </c>
      <c r="CR20" s="341">
        <v>10.51</v>
      </c>
      <c r="CS20" s="333" t="s">
        <v>626</v>
      </c>
      <c r="CT20" s="335">
        <f t="shared" si="5"/>
        <v>0.87583333333333335</v>
      </c>
      <c r="CU20" s="335"/>
      <c r="CV20" s="337">
        <v>319.39999999999998</v>
      </c>
      <c r="CW20" s="336">
        <v>0.95</v>
      </c>
      <c r="CX20" s="336">
        <v>1.48</v>
      </c>
      <c r="CY20" s="334">
        <v>9.74</v>
      </c>
      <c r="CZ20" s="336">
        <v>32.46</v>
      </c>
      <c r="DA20" s="336">
        <v>33.01</v>
      </c>
      <c r="DB20" s="336">
        <v>2.58</v>
      </c>
      <c r="DC20" s="336">
        <v>0.83</v>
      </c>
      <c r="DD20" s="336">
        <v>0.42</v>
      </c>
      <c r="DE20" s="336">
        <v>0.41</v>
      </c>
      <c r="DF20" s="336">
        <v>0.4</v>
      </c>
      <c r="DG20" s="336">
        <v>0.19</v>
      </c>
      <c r="DH20" s="333" t="s">
        <v>584</v>
      </c>
      <c r="DI20" s="333" t="s">
        <v>579</v>
      </c>
      <c r="DJ20" s="333" t="s">
        <v>580</v>
      </c>
      <c r="DK20" s="333" t="s">
        <v>580</v>
      </c>
      <c r="DL20" s="333" t="s">
        <v>579</v>
      </c>
      <c r="DM20" s="333" t="s">
        <v>579</v>
      </c>
      <c r="DN20" s="333" t="s">
        <v>580</v>
      </c>
      <c r="DO20" s="333" t="s">
        <v>580</v>
      </c>
      <c r="DP20" s="333" t="s">
        <v>66</v>
      </c>
      <c r="DQ20" s="330" t="s">
        <v>581</v>
      </c>
      <c r="DR20" s="330" t="s">
        <v>581</v>
      </c>
      <c r="DS20" s="327"/>
      <c r="DT20" s="333">
        <v>1999</v>
      </c>
      <c r="DU20" s="334">
        <v>9.07</v>
      </c>
      <c r="DV20" s="333" t="s">
        <v>583</v>
      </c>
      <c r="DW20" s="335">
        <f t="shared" si="6"/>
        <v>0.75583333333333336</v>
      </c>
      <c r="DX20" s="335"/>
      <c r="DY20" s="337">
        <v>158</v>
      </c>
      <c r="DZ20" s="334">
        <v>27</v>
      </c>
      <c r="EA20" s="334">
        <v>1.79</v>
      </c>
      <c r="EB20" s="334">
        <v>4.32</v>
      </c>
      <c r="EC20" s="333" t="s">
        <v>579</v>
      </c>
      <c r="ED20" s="333" t="s">
        <v>579</v>
      </c>
      <c r="EE20" s="333" t="s">
        <v>580</v>
      </c>
      <c r="EF20" s="333" t="s">
        <v>580</v>
      </c>
      <c r="EG20" s="333" t="s">
        <v>66</v>
      </c>
      <c r="EH20" s="330" t="s">
        <v>581</v>
      </c>
      <c r="EI20" s="328"/>
      <c r="EJ20" s="330">
        <v>1999</v>
      </c>
      <c r="EK20" s="330" t="s">
        <v>63</v>
      </c>
      <c r="EL20" s="338">
        <v>42.8</v>
      </c>
      <c r="EM20" s="338"/>
      <c r="EN20" s="330" t="s">
        <v>66</v>
      </c>
      <c r="EO20" s="338">
        <v>47.7</v>
      </c>
      <c r="EP20" s="338"/>
      <c r="EQ20" s="330" t="s">
        <v>66</v>
      </c>
      <c r="ER20" s="328"/>
    </row>
    <row r="21" spans="1:148" ht="36" customHeight="1">
      <c r="A21" s="2975"/>
      <c r="B21" s="955" t="s">
        <v>669</v>
      </c>
      <c r="C21" s="954" t="s">
        <v>670</v>
      </c>
      <c r="D21" s="954" t="s">
        <v>602</v>
      </c>
      <c r="E21" s="954" t="s">
        <v>671</v>
      </c>
      <c r="F21" s="954" t="s">
        <v>672</v>
      </c>
      <c r="G21" s="342">
        <v>1150</v>
      </c>
      <c r="H21" s="331" t="s">
        <v>673</v>
      </c>
      <c r="I21" s="954" t="s">
        <v>674</v>
      </c>
      <c r="J21" s="332">
        <v>1357</v>
      </c>
      <c r="K21" s="332">
        <v>1359</v>
      </c>
      <c r="L21" s="332">
        <v>1230</v>
      </c>
      <c r="M21" s="333" t="s">
        <v>63</v>
      </c>
      <c r="N21" s="333" t="s">
        <v>63</v>
      </c>
      <c r="O21" s="333" t="s">
        <v>63</v>
      </c>
      <c r="P21" s="333" t="s">
        <v>66</v>
      </c>
      <c r="Q21" s="333" t="s">
        <v>63</v>
      </c>
      <c r="R21" s="333" t="s">
        <v>63</v>
      </c>
      <c r="S21" s="333"/>
      <c r="T21" s="334">
        <v>28.99</v>
      </c>
      <c r="U21" s="327" t="s">
        <v>644</v>
      </c>
      <c r="V21" s="335">
        <f t="shared" si="0"/>
        <v>0.80527777777777776</v>
      </c>
      <c r="W21" s="334">
        <f>AU21+DU21</f>
        <v>21.83</v>
      </c>
      <c r="X21" s="327" t="s">
        <v>675</v>
      </c>
      <c r="Y21" s="335">
        <f t="shared" si="1"/>
        <v>0.9095833333333333</v>
      </c>
      <c r="Z21" s="333">
        <v>2000</v>
      </c>
      <c r="AA21" s="334">
        <v>9.19</v>
      </c>
      <c r="AB21" s="333" t="s">
        <v>630</v>
      </c>
      <c r="AC21" s="335">
        <f t="shared" si="2"/>
        <v>0.76583333333333325</v>
      </c>
      <c r="AD21" s="335"/>
      <c r="AE21" s="337">
        <v>394.9</v>
      </c>
      <c r="AF21" s="336">
        <v>0.43</v>
      </c>
      <c r="AG21" s="336">
        <v>1.28</v>
      </c>
      <c r="AH21" s="334">
        <v>29.26</v>
      </c>
      <c r="AI21" s="336">
        <v>46.9</v>
      </c>
      <c r="AJ21" s="336">
        <v>34.409999999999997</v>
      </c>
      <c r="AK21" s="336">
        <v>1.02</v>
      </c>
      <c r="AL21" s="336">
        <v>2.14</v>
      </c>
      <c r="AM21" s="336">
        <v>0.9</v>
      </c>
      <c r="AN21" s="336">
        <v>0.31</v>
      </c>
      <c r="AO21" s="336">
        <v>0.97</v>
      </c>
      <c r="AP21" s="336">
        <v>0.44</v>
      </c>
      <c r="AQ21" s="330">
        <v>0</v>
      </c>
      <c r="AR21" s="330">
        <v>23</v>
      </c>
      <c r="AS21" s="330">
        <v>56</v>
      </c>
      <c r="AT21" s="330">
        <v>38</v>
      </c>
      <c r="AU21" s="341">
        <v>10.78</v>
      </c>
      <c r="AV21" s="333" t="s">
        <v>645</v>
      </c>
      <c r="AW21" s="335">
        <f t="shared" si="3"/>
        <v>0.89833333333333332</v>
      </c>
      <c r="AX21" s="335"/>
      <c r="AY21" s="337">
        <v>301.39999999999998</v>
      </c>
      <c r="AZ21" s="336">
        <v>0.44</v>
      </c>
      <c r="BA21" s="336">
        <v>1.1499999999999999</v>
      </c>
      <c r="BB21" s="334">
        <v>29.13</v>
      </c>
      <c r="BC21" s="334">
        <v>43.14</v>
      </c>
      <c r="BD21" s="334">
        <v>29.84</v>
      </c>
      <c r="BE21" s="334">
        <v>1.73</v>
      </c>
      <c r="BF21" s="334">
        <v>1.1000000000000001</v>
      </c>
      <c r="BG21" s="334">
        <v>0.42</v>
      </c>
      <c r="BH21" s="334">
        <v>0.47</v>
      </c>
      <c r="BI21" s="334">
        <v>0.3</v>
      </c>
      <c r="BJ21" s="334">
        <v>0.49</v>
      </c>
      <c r="BK21" s="333" t="s">
        <v>579</v>
      </c>
      <c r="BL21" s="333" t="s">
        <v>579</v>
      </c>
      <c r="BM21" s="333" t="s">
        <v>580</v>
      </c>
      <c r="BN21" s="333" t="s">
        <v>580</v>
      </c>
      <c r="BO21" s="333" t="s">
        <v>579</v>
      </c>
      <c r="BP21" s="333" t="s">
        <v>579</v>
      </c>
      <c r="BQ21" s="333" t="s">
        <v>580</v>
      </c>
      <c r="BR21" s="333" t="s">
        <v>580</v>
      </c>
      <c r="BS21" s="333" t="s">
        <v>66</v>
      </c>
      <c r="BT21" s="330" t="s">
        <v>581</v>
      </c>
      <c r="BU21" s="330" t="s">
        <v>581</v>
      </c>
      <c r="BV21" s="327"/>
      <c r="BW21" s="333">
        <v>2000</v>
      </c>
      <c r="BX21" s="334">
        <v>8.75</v>
      </c>
      <c r="BY21" s="333" t="s">
        <v>586</v>
      </c>
      <c r="BZ21" s="335">
        <f t="shared" si="4"/>
        <v>0.72916666666666663</v>
      </c>
      <c r="CA21" s="335"/>
      <c r="CB21" s="340">
        <v>668.5</v>
      </c>
      <c r="CC21" s="336">
        <v>1.36</v>
      </c>
      <c r="CD21" s="336">
        <v>1.64</v>
      </c>
      <c r="CE21" s="334">
        <v>17.97</v>
      </c>
      <c r="CF21" s="334">
        <v>51.93</v>
      </c>
      <c r="CG21" s="334">
        <v>31.25</v>
      </c>
      <c r="CH21" s="334">
        <v>0.84</v>
      </c>
      <c r="CI21" s="334">
        <v>1.76</v>
      </c>
      <c r="CJ21" s="334">
        <v>0.75</v>
      </c>
      <c r="CK21" s="334">
        <v>0.42</v>
      </c>
      <c r="CL21" s="334">
        <v>0.65</v>
      </c>
      <c r="CM21" s="334">
        <v>0.2</v>
      </c>
      <c r="CN21" s="330">
        <v>0</v>
      </c>
      <c r="CO21" s="330">
        <v>14</v>
      </c>
      <c r="CP21" s="330">
        <v>67</v>
      </c>
      <c r="CQ21" s="330">
        <v>29</v>
      </c>
      <c r="CR21" s="341">
        <v>10.77</v>
      </c>
      <c r="CS21" s="333" t="s">
        <v>626</v>
      </c>
      <c r="CT21" s="335">
        <f t="shared" si="5"/>
        <v>0.89749999999999996</v>
      </c>
      <c r="CU21" s="335"/>
      <c r="CV21" s="333">
        <v>245.9</v>
      </c>
      <c r="CW21" s="336">
        <v>0.81</v>
      </c>
      <c r="CX21" s="336">
        <v>1.19</v>
      </c>
      <c r="CY21" s="334">
        <v>21.06</v>
      </c>
      <c r="CZ21" s="334">
        <v>39.75</v>
      </c>
      <c r="DA21" s="334">
        <v>30.82</v>
      </c>
      <c r="DB21" s="334">
        <v>1.72</v>
      </c>
      <c r="DC21" s="334">
        <v>0.36</v>
      </c>
      <c r="DD21" s="334">
        <v>0.36</v>
      </c>
      <c r="DE21" s="334">
        <v>0.27</v>
      </c>
      <c r="DF21" s="334">
        <v>0.24</v>
      </c>
      <c r="DG21" s="334">
        <v>0.43</v>
      </c>
      <c r="DH21" s="333" t="s">
        <v>579</v>
      </c>
      <c r="DI21" s="333" t="s">
        <v>579</v>
      </c>
      <c r="DJ21" s="333" t="s">
        <v>580</v>
      </c>
      <c r="DK21" s="333" t="s">
        <v>580</v>
      </c>
      <c r="DL21" s="333" t="s">
        <v>579</v>
      </c>
      <c r="DM21" s="333" t="s">
        <v>579</v>
      </c>
      <c r="DN21" s="333" t="s">
        <v>580</v>
      </c>
      <c r="DO21" s="333" t="s">
        <v>580</v>
      </c>
      <c r="DP21" s="333" t="s">
        <v>66</v>
      </c>
      <c r="DQ21" s="330" t="s">
        <v>581</v>
      </c>
      <c r="DR21" s="330" t="s">
        <v>581</v>
      </c>
      <c r="DS21" s="327"/>
      <c r="DT21" s="333">
        <v>2000</v>
      </c>
      <c r="DU21" s="334">
        <v>11.05</v>
      </c>
      <c r="DV21" s="333" t="s">
        <v>626</v>
      </c>
      <c r="DW21" s="335">
        <f t="shared" si="6"/>
        <v>0.92083333333333339</v>
      </c>
      <c r="DX21" s="335"/>
      <c r="DY21" s="337">
        <v>428.7</v>
      </c>
      <c r="DZ21" s="334">
        <v>19.23</v>
      </c>
      <c r="EA21" s="334">
        <v>1.52</v>
      </c>
      <c r="EB21" s="334">
        <v>3.38</v>
      </c>
      <c r="EC21" s="333" t="s">
        <v>579</v>
      </c>
      <c r="ED21" s="333" t="s">
        <v>579</v>
      </c>
      <c r="EE21" s="333" t="s">
        <v>587</v>
      </c>
      <c r="EF21" s="333" t="s">
        <v>587</v>
      </c>
      <c r="EG21" s="333" t="s">
        <v>66</v>
      </c>
      <c r="EH21" s="330" t="s">
        <v>581</v>
      </c>
      <c r="EI21" s="328"/>
      <c r="EJ21" s="330">
        <v>2000</v>
      </c>
      <c r="EK21" s="330" t="s">
        <v>63</v>
      </c>
      <c r="EL21" s="338">
        <v>50.4</v>
      </c>
      <c r="EM21" s="338"/>
      <c r="EN21" s="330" t="s">
        <v>66</v>
      </c>
      <c r="EO21" s="338">
        <v>58.1</v>
      </c>
      <c r="EP21" s="338"/>
      <c r="EQ21" s="330" t="s">
        <v>66</v>
      </c>
      <c r="ER21" s="328"/>
    </row>
    <row r="22" spans="1:148" ht="36" customHeight="1">
      <c r="A22" s="2975"/>
      <c r="B22" s="955" t="s">
        <v>676</v>
      </c>
      <c r="C22" s="954" t="s">
        <v>677</v>
      </c>
      <c r="D22" s="954" t="s">
        <v>648</v>
      </c>
      <c r="E22" s="954" t="s">
        <v>678</v>
      </c>
      <c r="F22" s="954" t="s">
        <v>679</v>
      </c>
      <c r="G22" s="329">
        <v>1180</v>
      </c>
      <c r="H22" s="331" t="s">
        <v>667</v>
      </c>
      <c r="I22" s="954" t="s">
        <v>680</v>
      </c>
      <c r="J22" s="332">
        <v>1396</v>
      </c>
      <c r="K22" s="332">
        <v>1395</v>
      </c>
      <c r="L22" s="332">
        <v>1272</v>
      </c>
      <c r="M22" s="333" t="s">
        <v>63</v>
      </c>
      <c r="N22" s="333" t="s">
        <v>63</v>
      </c>
      <c r="O22" s="333" t="s">
        <v>63</v>
      </c>
      <c r="P22" s="333" t="s">
        <v>66</v>
      </c>
      <c r="Q22" s="333" t="s">
        <v>63</v>
      </c>
      <c r="R22" s="333" t="s">
        <v>63</v>
      </c>
      <c r="S22" s="333"/>
      <c r="T22" s="334">
        <f>AA22+BX22+DU22</f>
        <v>22.96</v>
      </c>
      <c r="U22" s="327" t="s">
        <v>596</v>
      </c>
      <c r="V22" s="335">
        <f t="shared" si="0"/>
        <v>0.63777777777777778</v>
      </c>
      <c r="W22" s="334">
        <f>AU22+DU22</f>
        <v>16.690000000000001</v>
      </c>
      <c r="X22" s="327" t="s">
        <v>596</v>
      </c>
      <c r="Y22" s="335">
        <f t="shared" si="1"/>
        <v>0.69541666666666668</v>
      </c>
      <c r="Z22" s="333">
        <v>2000</v>
      </c>
      <c r="AA22" s="334">
        <v>7.73</v>
      </c>
      <c r="AB22" s="333" t="s">
        <v>599</v>
      </c>
      <c r="AC22" s="335">
        <f t="shared" si="2"/>
        <v>0.64416666666666667</v>
      </c>
      <c r="AD22" s="335"/>
      <c r="AE22" s="337">
        <v>410.1</v>
      </c>
      <c r="AF22" s="336">
        <v>0.43</v>
      </c>
      <c r="AG22" s="336">
        <v>1.39</v>
      </c>
      <c r="AH22" s="334">
        <v>11.6</v>
      </c>
      <c r="AI22" s="336">
        <v>39.53</v>
      </c>
      <c r="AJ22" s="336">
        <v>37.200000000000003</v>
      </c>
      <c r="AK22" s="336">
        <v>1.74</v>
      </c>
      <c r="AL22" s="336">
        <v>3.26</v>
      </c>
      <c r="AM22" s="336">
        <v>0.69</v>
      </c>
      <c r="AN22" s="336">
        <v>0.37</v>
      </c>
      <c r="AO22" s="336">
        <v>1.22</v>
      </c>
      <c r="AP22" s="336">
        <v>1.86</v>
      </c>
      <c r="AQ22" s="330">
        <v>23</v>
      </c>
      <c r="AR22" s="330">
        <v>36</v>
      </c>
      <c r="AS22" s="330">
        <v>146</v>
      </c>
      <c r="AT22" s="330">
        <v>42</v>
      </c>
      <c r="AU22" s="341">
        <v>8.98</v>
      </c>
      <c r="AV22" s="333" t="s">
        <v>599</v>
      </c>
      <c r="AW22" s="335">
        <f t="shared" si="3"/>
        <v>0.74833333333333341</v>
      </c>
      <c r="AX22" s="335"/>
      <c r="AY22" s="337">
        <v>304</v>
      </c>
      <c r="AZ22" s="336">
        <v>0.66</v>
      </c>
      <c r="BA22" s="336">
        <v>1.27</v>
      </c>
      <c r="BB22" s="334">
        <v>14.31</v>
      </c>
      <c r="BC22" s="334">
        <v>39.97</v>
      </c>
      <c r="BD22" s="334">
        <v>32.130000000000003</v>
      </c>
      <c r="BE22" s="334">
        <v>1.51</v>
      </c>
      <c r="BF22" s="334">
        <v>1.69</v>
      </c>
      <c r="BG22" s="334">
        <v>1.22</v>
      </c>
      <c r="BH22" s="334">
        <v>0.47</v>
      </c>
      <c r="BI22" s="334">
        <v>0.6</v>
      </c>
      <c r="BJ22" s="334">
        <v>0.56999999999999995</v>
      </c>
      <c r="BK22" s="333" t="s">
        <v>579</v>
      </c>
      <c r="BL22" s="333" t="s">
        <v>579</v>
      </c>
      <c r="BM22" s="333" t="s">
        <v>580</v>
      </c>
      <c r="BN22" s="333" t="s">
        <v>580</v>
      </c>
      <c r="BO22" s="333" t="s">
        <v>579</v>
      </c>
      <c r="BP22" s="333" t="s">
        <v>579</v>
      </c>
      <c r="BQ22" s="333" t="s">
        <v>580</v>
      </c>
      <c r="BR22" s="333" t="s">
        <v>580</v>
      </c>
      <c r="BS22" s="333" t="s">
        <v>66</v>
      </c>
      <c r="BT22" s="330" t="s">
        <v>581</v>
      </c>
      <c r="BU22" s="330" t="s">
        <v>581</v>
      </c>
      <c r="BV22" s="327"/>
      <c r="BW22" s="333">
        <v>2000</v>
      </c>
      <c r="BX22" s="334">
        <v>7.52</v>
      </c>
      <c r="BY22" s="333" t="s">
        <v>586</v>
      </c>
      <c r="BZ22" s="335">
        <f t="shared" si="4"/>
        <v>0.62666666666666659</v>
      </c>
      <c r="CA22" s="335"/>
      <c r="CB22" s="340">
        <v>435.9</v>
      </c>
      <c r="CC22" s="336">
        <v>0.59</v>
      </c>
      <c r="CD22" s="336">
        <v>2.2400000000000002</v>
      </c>
      <c r="CE22" s="334">
        <v>9.3800000000000008</v>
      </c>
      <c r="CF22" s="334">
        <v>56.54</v>
      </c>
      <c r="CG22" s="334">
        <v>30.89</v>
      </c>
      <c r="CH22" s="334">
        <v>1.3</v>
      </c>
      <c r="CI22" s="334">
        <v>4.03</v>
      </c>
      <c r="CJ22" s="334">
        <v>0.36</v>
      </c>
      <c r="CK22" s="334">
        <v>0.47</v>
      </c>
      <c r="CL22" s="334">
        <v>0.68</v>
      </c>
      <c r="CM22" s="334">
        <v>0.67</v>
      </c>
      <c r="CN22" s="330">
        <v>23</v>
      </c>
      <c r="CO22" s="330">
        <v>38</v>
      </c>
      <c r="CP22" s="330">
        <v>186</v>
      </c>
      <c r="CQ22" s="330">
        <v>15</v>
      </c>
      <c r="CR22" s="341">
        <v>10.220000000000001</v>
      </c>
      <c r="CS22" s="333" t="s">
        <v>583</v>
      </c>
      <c r="CT22" s="335">
        <f t="shared" si="5"/>
        <v>0.85166666666666668</v>
      </c>
      <c r="CU22" s="335"/>
      <c r="CV22" s="333">
        <v>251.5</v>
      </c>
      <c r="CW22" s="336">
        <v>0.98</v>
      </c>
      <c r="CX22" s="336">
        <v>1.27</v>
      </c>
      <c r="CY22" s="334">
        <v>10.27</v>
      </c>
      <c r="CZ22" s="334">
        <v>33.33</v>
      </c>
      <c r="DA22" s="334">
        <v>34.119999999999997</v>
      </c>
      <c r="DB22" s="334">
        <v>2.29</v>
      </c>
      <c r="DC22" s="334">
        <v>0.83</v>
      </c>
      <c r="DD22" s="334">
        <v>0.4</v>
      </c>
      <c r="DE22" s="334">
        <v>0.49</v>
      </c>
      <c r="DF22" s="334">
        <v>0.36</v>
      </c>
      <c r="DG22" s="334">
        <v>0.28000000000000003</v>
      </c>
      <c r="DH22" s="333" t="s">
        <v>579</v>
      </c>
      <c r="DI22" s="333" t="s">
        <v>634</v>
      </c>
      <c r="DJ22" s="333" t="s">
        <v>653</v>
      </c>
      <c r="DK22" s="333" t="s">
        <v>653</v>
      </c>
      <c r="DL22" s="333" t="s">
        <v>579</v>
      </c>
      <c r="DM22" s="333" t="s">
        <v>579</v>
      </c>
      <c r="DN22" s="333" t="s">
        <v>580</v>
      </c>
      <c r="DO22" s="333" t="s">
        <v>580</v>
      </c>
      <c r="DP22" s="333" t="s">
        <v>66</v>
      </c>
      <c r="DQ22" s="330" t="s">
        <v>581</v>
      </c>
      <c r="DR22" s="330" t="s">
        <v>581</v>
      </c>
      <c r="DS22" s="327"/>
      <c r="DT22" s="333">
        <v>2000</v>
      </c>
      <c r="DU22" s="334">
        <v>7.71</v>
      </c>
      <c r="DV22" s="333" t="s">
        <v>586</v>
      </c>
      <c r="DW22" s="335">
        <f t="shared" si="6"/>
        <v>0.64249999999999996</v>
      </c>
      <c r="DX22" s="335"/>
      <c r="DY22" s="337">
        <v>142.69999999999999</v>
      </c>
      <c r="DZ22" s="334">
        <v>33.99</v>
      </c>
      <c r="EA22" s="334">
        <v>1.41</v>
      </c>
      <c r="EB22" s="334">
        <v>5.0199999999999996</v>
      </c>
      <c r="EC22" s="333" t="s">
        <v>579</v>
      </c>
      <c r="ED22" s="333" t="s">
        <v>579</v>
      </c>
      <c r="EE22" s="333" t="s">
        <v>580</v>
      </c>
      <c r="EF22" s="333" t="s">
        <v>580</v>
      </c>
      <c r="EG22" s="333" t="s">
        <v>66</v>
      </c>
      <c r="EH22" s="330" t="s">
        <v>581</v>
      </c>
      <c r="EI22" s="328"/>
      <c r="EJ22" s="330">
        <v>2000</v>
      </c>
      <c r="EK22" s="330" t="s">
        <v>63</v>
      </c>
      <c r="EL22" s="338">
        <v>44.5</v>
      </c>
      <c r="EM22" s="338" t="s">
        <v>588</v>
      </c>
      <c r="EN22" s="330" t="s">
        <v>66</v>
      </c>
      <c r="EO22" s="338">
        <v>48.1</v>
      </c>
      <c r="EP22" s="338" t="s">
        <v>588</v>
      </c>
      <c r="EQ22" s="330" t="s">
        <v>66</v>
      </c>
      <c r="ER22" s="328" t="s">
        <v>589</v>
      </c>
    </row>
    <row r="23" spans="1:148" ht="36" customHeight="1">
      <c r="A23" s="2976"/>
      <c r="B23" s="955" t="s">
        <v>681</v>
      </c>
      <c r="C23" s="954" t="s">
        <v>647</v>
      </c>
      <c r="D23" s="954" t="s">
        <v>638</v>
      </c>
      <c r="E23" s="954" t="s">
        <v>682</v>
      </c>
      <c r="F23" s="954" t="s">
        <v>3517</v>
      </c>
      <c r="G23" s="329">
        <v>1220</v>
      </c>
      <c r="H23" s="331" t="s">
        <v>683</v>
      </c>
      <c r="I23" s="954" t="s">
        <v>641</v>
      </c>
      <c r="J23" s="332">
        <v>1426</v>
      </c>
      <c r="K23" s="332">
        <v>1428</v>
      </c>
      <c r="L23" s="332">
        <v>1306</v>
      </c>
      <c r="M23" s="333" t="s">
        <v>63</v>
      </c>
      <c r="N23" s="333" t="s">
        <v>63</v>
      </c>
      <c r="O23" s="333" t="s">
        <v>63</v>
      </c>
      <c r="P23" s="333" t="s">
        <v>66</v>
      </c>
      <c r="Q23" s="333" t="s">
        <v>63</v>
      </c>
      <c r="R23" s="333" t="s">
        <v>63</v>
      </c>
      <c r="S23" s="333"/>
      <c r="T23" s="334">
        <v>28.25</v>
      </c>
      <c r="U23" s="327" t="s">
        <v>644</v>
      </c>
      <c r="V23" s="335">
        <f t="shared" si="0"/>
        <v>0.78472222222222221</v>
      </c>
      <c r="W23" s="334">
        <f>AU23+DU23</f>
        <v>20.79</v>
      </c>
      <c r="X23" s="327" t="s">
        <v>644</v>
      </c>
      <c r="Y23" s="335">
        <f t="shared" si="1"/>
        <v>0.86624999999999996</v>
      </c>
      <c r="Z23" s="333">
        <v>2000</v>
      </c>
      <c r="AA23" s="334">
        <v>8.9600000000000009</v>
      </c>
      <c r="AB23" s="333" t="s">
        <v>599</v>
      </c>
      <c r="AC23" s="335">
        <f t="shared" si="2"/>
        <v>0.7466666666666667</v>
      </c>
      <c r="AD23" s="335"/>
      <c r="AE23" s="337">
        <v>392.8</v>
      </c>
      <c r="AF23" s="336">
        <v>0.59</v>
      </c>
      <c r="AG23" s="336">
        <v>1.48</v>
      </c>
      <c r="AH23" s="334">
        <v>25.37</v>
      </c>
      <c r="AI23" s="336">
        <v>47.27</v>
      </c>
      <c r="AJ23" s="336">
        <v>33.979999999999997</v>
      </c>
      <c r="AK23" s="336">
        <v>1.1499999999999999</v>
      </c>
      <c r="AL23" s="336">
        <v>1.8</v>
      </c>
      <c r="AM23" s="336">
        <v>1.1100000000000001</v>
      </c>
      <c r="AN23" s="336">
        <v>0.62</v>
      </c>
      <c r="AO23" s="336">
        <v>0.6</v>
      </c>
      <c r="AP23" s="336">
        <v>0.32</v>
      </c>
      <c r="AQ23" s="330">
        <v>0</v>
      </c>
      <c r="AR23" s="330">
        <v>38</v>
      </c>
      <c r="AS23" s="330">
        <v>23</v>
      </c>
      <c r="AT23" s="330">
        <v>0</v>
      </c>
      <c r="AU23" s="341">
        <v>9.9499999999999993</v>
      </c>
      <c r="AV23" s="333" t="s">
        <v>630</v>
      </c>
      <c r="AW23" s="335">
        <f t="shared" si="3"/>
        <v>0.82916666666666661</v>
      </c>
      <c r="AX23" s="335"/>
      <c r="AY23" s="337">
        <v>337.9</v>
      </c>
      <c r="AZ23" s="336">
        <v>1.04</v>
      </c>
      <c r="BA23" s="336">
        <v>1.08</v>
      </c>
      <c r="BB23" s="334">
        <v>31.36</v>
      </c>
      <c r="BC23" s="334">
        <v>41.27</v>
      </c>
      <c r="BD23" s="334">
        <v>29.31</v>
      </c>
      <c r="BE23" s="334">
        <v>2.37</v>
      </c>
      <c r="BF23" s="334">
        <v>0.57999999999999996</v>
      </c>
      <c r="BG23" s="334">
        <v>0.37</v>
      </c>
      <c r="BH23" s="334">
        <v>0.86</v>
      </c>
      <c r="BI23" s="334">
        <v>0.48</v>
      </c>
      <c r="BJ23" s="334">
        <v>0.93</v>
      </c>
      <c r="BK23" s="333" t="s">
        <v>579</v>
      </c>
      <c r="BL23" s="333" t="s">
        <v>579</v>
      </c>
      <c r="BM23" s="333" t="s">
        <v>580</v>
      </c>
      <c r="BN23" s="333" t="s">
        <v>580</v>
      </c>
      <c r="BO23" s="333" t="s">
        <v>579</v>
      </c>
      <c r="BP23" s="333" t="s">
        <v>579</v>
      </c>
      <c r="BQ23" s="333" t="s">
        <v>580</v>
      </c>
      <c r="BR23" s="333" t="s">
        <v>580</v>
      </c>
      <c r="BS23" s="333" t="s">
        <v>66</v>
      </c>
      <c r="BT23" s="330" t="s">
        <v>581</v>
      </c>
      <c r="BU23" s="330" t="s">
        <v>581</v>
      </c>
      <c r="BV23" s="327"/>
      <c r="BW23" s="333">
        <v>2000</v>
      </c>
      <c r="BX23" s="334">
        <v>8.4600000000000009</v>
      </c>
      <c r="BY23" s="333" t="s">
        <v>586</v>
      </c>
      <c r="BZ23" s="335">
        <f t="shared" si="4"/>
        <v>0.70500000000000007</v>
      </c>
      <c r="CA23" s="335"/>
      <c r="CB23" s="340">
        <v>661.5</v>
      </c>
      <c r="CC23" s="336">
        <v>0.56999999999999995</v>
      </c>
      <c r="CD23" s="336">
        <v>2.38</v>
      </c>
      <c r="CE23" s="334">
        <v>15.63</v>
      </c>
      <c r="CF23" s="334">
        <v>54.23</v>
      </c>
      <c r="CG23" s="334">
        <v>29.88</v>
      </c>
      <c r="CH23" s="334">
        <v>2.7</v>
      </c>
      <c r="CI23" s="334">
        <v>2.69</v>
      </c>
      <c r="CJ23" s="334">
        <v>0.32</v>
      </c>
      <c r="CK23" s="334">
        <v>0.74</v>
      </c>
      <c r="CL23" s="334">
        <v>0.63</v>
      </c>
      <c r="CM23" s="334">
        <v>0.56000000000000005</v>
      </c>
      <c r="CN23" s="330">
        <v>18</v>
      </c>
      <c r="CO23" s="330">
        <v>47</v>
      </c>
      <c r="CP23" s="330">
        <v>67</v>
      </c>
      <c r="CQ23" s="330">
        <v>0</v>
      </c>
      <c r="CR23" s="341">
        <v>11.66</v>
      </c>
      <c r="CS23" s="333" t="s">
        <v>626</v>
      </c>
      <c r="CT23" s="335">
        <f t="shared" si="5"/>
        <v>0.97166666666666668</v>
      </c>
      <c r="CU23" s="335"/>
      <c r="CV23" s="333">
        <v>207.9</v>
      </c>
      <c r="CW23" s="336">
        <v>0.61</v>
      </c>
      <c r="CX23" s="336">
        <v>1.0900000000000001</v>
      </c>
      <c r="CY23" s="334">
        <v>10.83</v>
      </c>
      <c r="CZ23" s="334">
        <v>32.82</v>
      </c>
      <c r="DA23" s="334">
        <v>22.43</v>
      </c>
      <c r="DB23" s="334">
        <v>2.8</v>
      </c>
      <c r="DC23" s="334">
        <v>0.49</v>
      </c>
      <c r="DD23" s="334">
        <v>0.33</v>
      </c>
      <c r="DE23" s="334">
        <v>0.1</v>
      </c>
      <c r="DF23" s="334">
        <v>0.54</v>
      </c>
      <c r="DG23" s="334">
        <v>0.18</v>
      </c>
      <c r="DH23" s="333" t="s">
        <v>584</v>
      </c>
      <c r="DI23" s="333" t="s">
        <v>579</v>
      </c>
      <c r="DJ23" s="333" t="s">
        <v>580</v>
      </c>
      <c r="DK23" s="333" t="s">
        <v>580</v>
      </c>
      <c r="DL23" s="333" t="s">
        <v>579</v>
      </c>
      <c r="DM23" s="333" t="s">
        <v>579</v>
      </c>
      <c r="DN23" s="333" t="s">
        <v>580</v>
      </c>
      <c r="DO23" s="333" t="s">
        <v>580</v>
      </c>
      <c r="DP23" s="333" t="s">
        <v>66</v>
      </c>
      <c r="DQ23" s="330" t="s">
        <v>581</v>
      </c>
      <c r="DR23" s="330" t="s">
        <v>581</v>
      </c>
      <c r="DS23" s="327"/>
      <c r="DT23" s="333">
        <v>2000</v>
      </c>
      <c r="DU23" s="334">
        <v>10.84</v>
      </c>
      <c r="DV23" s="333" t="s">
        <v>626</v>
      </c>
      <c r="DW23" s="335">
        <f t="shared" si="6"/>
        <v>0.90333333333333332</v>
      </c>
      <c r="DX23" s="335"/>
      <c r="DY23" s="337">
        <v>270.7</v>
      </c>
      <c r="DZ23" s="334">
        <v>24.78</v>
      </c>
      <c r="EA23" s="334">
        <v>0.99</v>
      </c>
      <c r="EB23" s="334">
        <v>3.91</v>
      </c>
      <c r="EC23" s="333" t="s">
        <v>579</v>
      </c>
      <c r="ED23" s="333" t="s">
        <v>579</v>
      </c>
      <c r="EE23" s="333" t="s">
        <v>587</v>
      </c>
      <c r="EF23" s="333" t="s">
        <v>587</v>
      </c>
      <c r="EG23" s="333" t="s">
        <v>66</v>
      </c>
      <c r="EH23" s="330" t="s">
        <v>581</v>
      </c>
      <c r="EI23" s="328"/>
      <c r="EJ23" s="330">
        <v>2000</v>
      </c>
      <c r="EK23" s="330" t="s">
        <v>63</v>
      </c>
      <c r="EL23" s="338">
        <v>44.8</v>
      </c>
      <c r="EM23" s="338" t="s">
        <v>588</v>
      </c>
      <c r="EN23" s="330" t="s">
        <v>66</v>
      </c>
      <c r="EO23" s="338">
        <v>48</v>
      </c>
      <c r="EP23" s="338" t="s">
        <v>588</v>
      </c>
      <c r="EQ23" s="330" t="s">
        <v>66</v>
      </c>
      <c r="ER23" s="328" t="s">
        <v>589</v>
      </c>
    </row>
    <row r="24" spans="1:148" ht="36" customHeight="1">
      <c r="A24" s="2981" t="s">
        <v>1448</v>
      </c>
      <c r="B24" s="955" t="s">
        <v>685</v>
      </c>
      <c r="C24" s="954" t="s">
        <v>686</v>
      </c>
      <c r="D24" s="954" t="s">
        <v>638</v>
      </c>
      <c r="E24" s="954" t="s">
        <v>678</v>
      </c>
      <c r="F24" s="954" t="s">
        <v>3518</v>
      </c>
      <c r="G24" s="329">
        <v>1380</v>
      </c>
      <c r="H24" s="331" t="s">
        <v>687</v>
      </c>
      <c r="I24" s="954" t="s">
        <v>688</v>
      </c>
      <c r="J24" s="332">
        <v>1595</v>
      </c>
      <c r="K24" s="332">
        <v>1598</v>
      </c>
      <c r="L24" s="332">
        <v>1472</v>
      </c>
      <c r="M24" s="333" t="s">
        <v>63</v>
      </c>
      <c r="N24" s="333" t="s">
        <v>63</v>
      </c>
      <c r="O24" s="333" t="s">
        <v>63</v>
      </c>
      <c r="P24" s="333" t="s">
        <v>66</v>
      </c>
      <c r="Q24" s="333" t="s">
        <v>63</v>
      </c>
      <c r="R24" s="333" t="s">
        <v>63</v>
      </c>
      <c r="S24" s="333"/>
      <c r="T24" s="334">
        <v>30.22</v>
      </c>
      <c r="U24" s="327" t="s">
        <v>644</v>
      </c>
      <c r="V24" s="335">
        <f t="shared" si="0"/>
        <v>0.83944444444444444</v>
      </c>
      <c r="W24" s="334">
        <v>20.29</v>
      </c>
      <c r="X24" s="327" t="s">
        <v>644</v>
      </c>
      <c r="Y24" s="335">
        <f t="shared" si="1"/>
        <v>0.84541666666666659</v>
      </c>
      <c r="Z24" s="333">
        <v>2000</v>
      </c>
      <c r="AA24" s="334">
        <v>10.44</v>
      </c>
      <c r="AB24" s="333" t="s">
        <v>630</v>
      </c>
      <c r="AC24" s="335">
        <f t="shared" si="2"/>
        <v>0.87</v>
      </c>
      <c r="AD24" s="335"/>
      <c r="AE24" s="337">
        <v>315.5</v>
      </c>
      <c r="AF24" s="336">
        <v>0.62</v>
      </c>
      <c r="AG24" s="336">
        <v>1.4</v>
      </c>
      <c r="AH24" s="334">
        <v>16.600000000000001</v>
      </c>
      <c r="AI24" s="336">
        <v>38.200000000000003</v>
      </c>
      <c r="AJ24" s="336">
        <v>30.77</v>
      </c>
      <c r="AK24" s="336">
        <v>1.77</v>
      </c>
      <c r="AL24" s="336">
        <v>0.99</v>
      </c>
      <c r="AM24" s="336">
        <v>0.35</v>
      </c>
      <c r="AN24" s="336">
        <v>0.25</v>
      </c>
      <c r="AO24" s="336">
        <v>0.6</v>
      </c>
      <c r="AP24" s="336">
        <v>0.3</v>
      </c>
      <c r="AQ24" s="330">
        <v>0</v>
      </c>
      <c r="AR24" s="330">
        <v>16</v>
      </c>
      <c r="AS24" s="330">
        <v>86</v>
      </c>
      <c r="AT24" s="330">
        <v>9</v>
      </c>
      <c r="AU24" s="341">
        <v>10.49</v>
      </c>
      <c r="AV24" s="333" t="s">
        <v>630</v>
      </c>
      <c r="AW24" s="335">
        <f t="shared" si="3"/>
        <v>0.87416666666666665</v>
      </c>
      <c r="AX24" s="335"/>
      <c r="AY24" s="337">
        <v>358.9</v>
      </c>
      <c r="AZ24" s="336">
        <v>1.05</v>
      </c>
      <c r="BA24" s="336">
        <v>1.54</v>
      </c>
      <c r="BB24" s="334">
        <v>20.37</v>
      </c>
      <c r="BC24" s="334">
        <v>43.77</v>
      </c>
      <c r="BD24" s="334">
        <v>32.380000000000003</v>
      </c>
      <c r="BE24" s="334">
        <v>1.82</v>
      </c>
      <c r="BF24" s="334">
        <v>1.73</v>
      </c>
      <c r="BG24" s="334">
        <v>0.47</v>
      </c>
      <c r="BH24" s="334">
        <v>0.31</v>
      </c>
      <c r="BI24" s="334">
        <v>0.4</v>
      </c>
      <c r="BJ24" s="334">
        <v>0.27</v>
      </c>
      <c r="BK24" s="333" t="s">
        <v>579</v>
      </c>
      <c r="BL24" s="333" t="s">
        <v>579</v>
      </c>
      <c r="BM24" s="333" t="s">
        <v>580</v>
      </c>
      <c r="BN24" s="333" t="s">
        <v>580</v>
      </c>
      <c r="BO24" s="333" t="s">
        <v>579</v>
      </c>
      <c r="BP24" s="333" t="s">
        <v>579</v>
      </c>
      <c r="BQ24" s="333" t="s">
        <v>580</v>
      </c>
      <c r="BR24" s="333" t="s">
        <v>580</v>
      </c>
      <c r="BS24" s="333" t="s">
        <v>66</v>
      </c>
      <c r="BT24" s="330" t="s">
        <v>581</v>
      </c>
      <c r="BU24" s="330" t="s">
        <v>581</v>
      </c>
      <c r="BV24" s="327"/>
      <c r="BW24" s="333">
        <v>2000</v>
      </c>
      <c r="BX24" s="334">
        <v>9.98</v>
      </c>
      <c r="BY24" s="333" t="s">
        <v>583</v>
      </c>
      <c r="BZ24" s="335">
        <f t="shared" si="4"/>
        <v>0.83166666666666667</v>
      </c>
      <c r="CA24" s="335"/>
      <c r="CB24" s="340">
        <v>208.3</v>
      </c>
      <c r="CC24" s="336">
        <v>0.68</v>
      </c>
      <c r="CD24" s="336">
        <v>1.1200000000000001</v>
      </c>
      <c r="CE24" s="334">
        <v>12.18</v>
      </c>
      <c r="CF24" s="334">
        <v>36.43</v>
      </c>
      <c r="CG24" s="334">
        <v>34.520000000000003</v>
      </c>
      <c r="CH24" s="334">
        <v>2.9</v>
      </c>
      <c r="CI24" s="334">
        <v>0.2</v>
      </c>
      <c r="CJ24" s="334">
        <v>0.4</v>
      </c>
      <c r="CK24" s="334">
        <v>0.36</v>
      </c>
      <c r="CL24" s="334">
        <v>0.2</v>
      </c>
      <c r="CM24" s="334">
        <v>0.23</v>
      </c>
      <c r="CN24" s="330">
        <v>7</v>
      </c>
      <c r="CO24" s="330">
        <v>46</v>
      </c>
      <c r="CP24" s="330">
        <v>140</v>
      </c>
      <c r="CQ24" s="330">
        <v>0</v>
      </c>
      <c r="CR24" s="341">
        <v>10.15</v>
      </c>
      <c r="CS24" s="333" t="s">
        <v>583</v>
      </c>
      <c r="CT24" s="335">
        <f t="shared" si="5"/>
        <v>0.84583333333333333</v>
      </c>
      <c r="CU24" s="335"/>
      <c r="CV24" s="333">
        <v>253.5</v>
      </c>
      <c r="CW24" s="336">
        <v>0.76</v>
      </c>
      <c r="CX24" s="336">
        <v>1.25</v>
      </c>
      <c r="CY24" s="334">
        <v>9.65</v>
      </c>
      <c r="CZ24" s="334">
        <v>33.299999999999997</v>
      </c>
      <c r="DA24" s="334">
        <v>35.24</v>
      </c>
      <c r="DB24" s="334">
        <v>0.61</v>
      </c>
      <c r="DC24" s="334">
        <v>0.36</v>
      </c>
      <c r="DD24" s="334">
        <v>0.45</v>
      </c>
      <c r="DE24" s="334">
        <v>0.36</v>
      </c>
      <c r="DF24" s="334">
        <v>0.23</v>
      </c>
      <c r="DG24" s="334">
        <v>0.14000000000000001</v>
      </c>
      <c r="DH24" s="333" t="s">
        <v>579</v>
      </c>
      <c r="DI24" s="333" t="s">
        <v>579</v>
      </c>
      <c r="DJ24" s="333" t="s">
        <v>580</v>
      </c>
      <c r="DK24" s="333" t="s">
        <v>580</v>
      </c>
      <c r="DL24" s="333" t="s">
        <v>579</v>
      </c>
      <c r="DM24" s="333" t="s">
        <v>579</v>
      </c>
      <c r="DN24" s="333" t="s">
        <v>580</v>
      </c>
      <c r="DO24" s="333" t="s">
        <v>580</v>
      </c>
      <c r="DP24" s="333" t="s">
        <v>66</v>
      </c>
      <c r="DQ24" s="330" t="s">
        <v>581</v>
      </c>
      <c r="DR24" s="330" t="s">
        <v>581</v>
      </c>
      <c r="DS24" s="327"/>
      <c r="DT24" s="333">
        <v>2000</v>
      </c>
      <c r="DU24" s="334">
        <v>9.81</v>
      </c>
      <c r="DV24" s="333" t="s">
        <v>583</v>
      </c>
      <c r="DW24" s="335">
        <f t="shared" si="6"/>
        <v>0.8175</v>
      </c>
      <c r="DX24" s="335"/>
      <c r="DY24" s="337">
        <v>132.1</v>
      </c>
      <c r="DZ24" s="334">
        <v>25.3</v>
      </c>
      <c r="EA24" s="334">
        <v>2.15</v>
      </c>
      <c r="EB24" s="334">
        <v>2.63</v>
      </c>
      <c r="EC24" s="333" t="s">
        <v>579</v>
      </c>
      <c r="ED24" s="333" t="s">
        <v>579</v>
      </c>
      <c r="EE24" s="333" t="s">
        <v>580</v>
      </c>
      <c r="EF24" s="333" t="s">
        <v>580</v>
      </c>
      <c r="EG24" s="333" t="s">
        <v>66</v>
      </c>
      <c r="EH24" s="330" t="s">
        <v>581</v>
      </c>
      <c r="EI24" s="328"/>
      <c r="EJ24" s="330">
        <v>2000</v>
      </c>
      <c r="EK24" s="330" t="s">
        <v>63</v>
      </c>
      <c r="EL24" s="338">
        <v>44</v>
      </c>
      <c r="EM24" s="338" t="s">
        <v>588</v>
      </c>
      <c r="EN24" s="330" t="s">
        <v>66</v>
      </c>
      <c r="EO24" s="338">
        <v>48.8</v>
      </c>
      <c r="EP24" s="338" t="s">
        <v>588</v>
      </c>
      <c r="EQ24" s="330" t="s">
        <v>66</v>
      </c>
      <c r="ER24" s="328" t="s">
        <v>589</v>
      </c>
    </row>
    <row r="25" spans="1:148" ht="36" customHeight="1">
      <c r="A25" s="2989"/>
      <c r="B25" s="955" t="s">
        <v>689</v>
      </c>
      <c r="C25" s="954" t="s">
        <v>690</v>
      </c>
      <c r="D25" s="954" t="s">
        <v>633</v>
      </c>
      <c r="E25" s="954" t="s">
        <v>691</v>
      </c>
      <c r="F25" s="954" t="s">
        <v>692</v>
      </c>
      <c r="G25" s="329">
        <v>1480</v>
      </c>
      <c r="H25" s="331" t="s">
        <v>693</v>
      </c>
      <c r="I25" s="954" t="s">
        <v>694</v>
      </c>
      <c r="J25" s="332">
        <v>1701</v>
      </c>
      <c r="K25" s="332">
        <v>1704</v>
      </c>
      <c r="L25" s="332">
        <v>1584</v>
      </c>
      <c r="M25" s="333" t="s">
        <v>63</v>
      </c>
      <c r="N25" s="333" t="s">
        <v>63</v>
      </c>
      <c r="O25" s="333" t="s">
        <v>63</v>
      </c>
      <c r="P25" s="333" t="s">
        <v>66</v>
      </c>
      <c r="Q25" s="333" t="s">
        <v>63</v>
      </c>
      <c r="R25" s="333" t="s">
        <v>63</v>
      </c>
      <c r="S25" s="333"/>
      <c r="T25" s="334">
        <f>AA25+BX25+DU25</f>
        <v>26.75</v>
      </c>
      <c r="U25" s="327" t="s">
        <v>612</v>
      </c>
      <c r="V25" s="335">
        <f t="shared" si="0"/>
        <v>0.74305555555555558</v>
      </c>
      <c r="W25" s="334">
        <f>AU25+DU25</f>
        <v>19.27</v>
      </c>
      <c r="X25" s="327" t="s">
        <v>644</v>
      </c>
      <c r="Y25" s="335">
        <f t="shared" si="1"/>
        <v>0.80291666666666661</v>
      </c>
      <c r="Z25" s="333">
        <v>2000</v>
      </c>
      <c r="AA25" s="334">
        <v>8.64</v>
      </c>
      <c r="AB25" s="333" t="s">
        <v>599</v>
      </c>
      <c r="AC25" s="335">
        <f t="shared" si="2"/>
        <v>0.72000000000000008</v>
      </c>
      <c r="AD25" s="335"/>
      <c r="AE25" s="337">
        <v>484.7</v>
      </c>
      <c r="AF25" s="336">
        <v>0.45</v>
      </c>
      <c r="AG25" s="336">
        <v>1.78</v>
      </c>
      <c r="AH25" s="334">
        <v>18.670000000000002</v>
      </c>
      <c r="AI25" s="336">
        <v>48.28</v>
      </c>
      <c r="AJ25" s="336">
        <v>39.97</v>
      </c>
      <c r="AK25" s="336">
        <v>2.2200000000000002</v>
      </c>
      <c r="AL25" s="336">
        <v>1.65</v>
      </c>
      <c r="AM25" s="336">
        <v>0.88</v>
      </c>
      <c r="AN25" s="336">
        <v>0.27</v>
      </c>
      <c r="AO25" s="336">
        <v>0.7</v>
      </c>
      <c r="AP25" s="336">
        <v>0.37</v>
      </c>
      <c r="AQ25" s="330">
        <v>5</v>
      </c>
      <c r="AR25" s="330">
        <v>21</v>
      </c>
      <c r="AS25" s="330">
        <v>71</v>
      </c>
      <c r="AT25" s="330">
        <v>49</v>
      </c>
      <c r="AU25" s="341">
        <v>8.7899999999999991</v>
      </c>
      <c r="AV25" s="333" t="s">
        <v>599</v>
      </c>
      <c r="AW25" s="335">
        <f t="shared" si="3"/>
        <v>0.73249999999999993</v>
      </c>
      <c r="AX25" s="335"/>
      <c r="AY25" s="337">
        <v>388</v>
      </c>
      <c r="AZ25" s="336">
        <v>0.56999999999999995</v>
      </c>
      <c r="BA25" s="336">
        <v>1.1000000000000001</v>
      </c>
      <c r="BB25" s="334">
        <v>26.88</v>
      </c>
      <c r="BC25" s="334">
        <v>54.82</v>
      </c>
      <c r="BD25" s="334">
        <v>33.26</v>
      </c>
      <c r="BE25" s="334">
        <v>0.46</v>
      </c>
      <c r="BF25" s="334">
        <v>0.75</v>
      </c>
      <c r="BG25" s="334">
        <v>0.59</v>
      </c>
      <c r="BH25" s="334">
        <v>0.27</v>
      </c>
      <c r="BI25" s="334">
        <v>0.57999999999999996</v>
      </c>
      <c r="BJ25" s="334">
        <v>0.22</v>
      </c>
      <c r="BK25" s="333" t="s">
        <v>579</v>
      </c>
      <c r="BL25" s="333" t="s">
        <v>579</v>
      </c>
      <c r="BM25" s="333" t="s">
        <v>580</v>
      </c>
      <c r="BN25" s="333" t="s">
        <v>580</v>
      </c>
      <c r="BO25" s="333" t="s">
        <v>579</v>
      </c>
      <c r="BP25" s="333" t="s">
        <v>579</v>
      </c>
      <c r="BQ25" s="333" t="s">
        <v>580</v>
      </c>
      <c r="BR25" s="333" t="s">
        <v>580</v>
      </c>
      <c r="BS25" s="333" t="s">
        <v>66</v>
      </c>
      <c r="BT25" s="330" t="s">
        <v>581</v>
      </c>
      <c r="BU25" s="330" t="s">
        <v>581</v>
      </c>
      <c r="BV25" s="327"/>
      <c r="BW25" s="333">
        <v>2000</v>
      </c>
      <c r="BX25" s="334">
        <v>7.63</v>
      </c>
      <c r="BY25" s="333" t="s">
        <v>586</v>
      </c>
      <c r="BZ25" s="335">
        <f t="shared" si="4"/>
        <v>0.63583333333333336</v>
      </c>
      <c r="CA25" s="335"/>
      <c r="CB25" s="340">
        <v>426.6</v>
      </c>
      <c r="CC25" s="336">
        <v>0.59</v>
      </c>
      <c r="CD25" s="336">
        <v>1.88</v>
      </c>
      <c r="CE25" s="334">
        <v>32.590000000000003</v>
      </c>
      <c r="CF25" s="334">
        <v>51.68</v>
      </c>
      <c r="CG25" s="334">
        <v>35.020000000000003</v>
      </c>
      <c r="CH25" s="334">
        <v>1.23</v>
      </c>
      <c r="CI25" s="334">
        <v>4.37</v>
      </c>
      <c r="CJ25" s="334">
        <v>0.33</v>
      </c>
      <c r="CK25" s="334">
        <v>0.55000000000000004</v>
      </c>
      <c r="CL25" s="334">
        <v>0.62</v>
      </c>
      <c r="CM25" s="334">
        <v>0.6</v>
      </c>
      <c r="CN25" s="330">
        <v>34</v>
      </c>
      <c r="CO25" s="330">
        <v>9</v>
      </c>
      <c r="CP25" s="330">
        <v>187</v>
      </c>
      <c r="CQ25" s="330">
        <v>86</v>
      </c>
      <c r="CR25" s="341">
        <v>10.68</v>
      </c>
      <c r="CS25" s="333" t="s">
        <v>626</v>
      </c>
      <c r="CT25" s="335">
        <f t="shared" si="5"/>
        <v>0.89</v>
      </c>
      <c r="CU25" s="335"/>
      <c r="CV25" s="333">
        <v>271.8</v>
      </c>
      <c r="CW25" s="336">
        <v>0.61</v>
      </c>
      <c r="CX25" s="336">
        <v>1.27</v>
      </c>
      <c r="CY25" s="334">
        <v>14</v>
      </c>
      <c r="CZ25" s="334">
        <v>39.06</v>
      </c>
      <c r="DA25" s="334">
        <v>29.47</v>
      </c>
      <c r="DB25" s="334">
        <v>1.32</v>
      </c>
      <c r="DC25" s="334">
        <v>0.45</v>
      </c>
      <c r="DD25" s="334">
        <v>0.56000000000000005</v>
      </c>
      <c r="DE25" s="334">
        <v>0.38</v>
      </c>
      <c r="DF25" s="334">
        <v>0.55000000000000004</v>
      </c>
      <c r="DG25" s="334">
        <v>0.28000000000000003</v>
      </c>
      <c r="DH25" s="333" t="s">
        <v>584</v>
      </c>
      <c r="DI25" s="333" t="s">
        <v>579</v>
      </c>
      <c r="DJ25" s="333" t="s">
        <v>580</v>
      </c>
      <c r="DK25" s="333" t="s">
        <v>580</v>
      </c>
      <c r="DL25" s="333" t="s">
        <v>579</v>
      </c>
      <c r="DM25" s="333" t="s">
        <v>579</v>
      </c>
      <c r="DN25" s="333" t="s">
        <v>580</v>
      </c>
      <c r="DO25" s="333" t="s">
        <v>580</v>
      </c>
      <c r="DP25" s="333" t="s">
        <v>66</v>
      </c>
      <c r="DQ25" s="330" t="s">
        <v>581</v>
      </c>
      <c r="DR25" s="330" t="s">
        <v>581</v>
      </c>
      <c r="DS25" s="327"/>
      <c r="DT25" s="333">
        <v>2000</v>
      </c>
      <c r="DU25" s="334">
        <v>10.48</v>
      </c>
      <c r="DV25" s="333" t="s">
        <v>583</v>
      </c>
      <c r="DW25" s="335">
        <f t="shared" si="6"/>
        <v>0.87333333333333341</v>
      </c>
      <c r="DX25" s="335"/>
      <c r="DY25" s="337">
        <v>79.2</v>
      </c>
      <c r="DZ25" s="334">
        <v>29.61</v>
      </c>
      <c r="EA25" s="334">
        <v>0.87</v>
      </c>
      <c r="EB25" s="334">
        <v>2.9</v>
      </c>
      <c r="EC25" s="333" t="s">
        <v>579</v>
      </c>
      <c r="ED25" s="333" t="s">
        <v>579</v>
      </c>
      <c r="EE25" s="333" t="s">
        <v>580</v>
      </c>
      <c r="EF25" s="333" t="s">
        <v>580</v>
      </c>
      <c r="EG25" s="333" t="s">
        <v>66</v>
      </c>
      <c r="EH25" s="330" t="s">
        <v>581</v>
      </c>
      <c r="EI25" s="343"/>
      <c r="EJ25" s="330">
        <v>2000</v>
      </c>
      <c r="EK25" s="330" t="s">
        <v>63</v>
      </c>
      <c r="EL25" s="338">
        <v>40.6</v>
      </c>
      <c r="EM25" s="338"/>
      <c r="EN25" s="330" t="s">
        <v>66</v>
      </c>
      <c r="EO25" s="338">
        <v>42.4</v>
      </c>
      <c r="EP25" s="338"/>
      <c r="EQ25" s="330" t="s">
        <v>66</v>
      </c>
      <c r="ER25" s="328" t="s">
        <v>695</v>
      </c>
    </row>
    <row r="26" spans="1:148" ht="36" customHeight="1">
      <c r="A26" s="2752" t="s">
        <v>3531</v>
      </c>
      <c r="B26" s="955" t="s">
        <v>697</v>
      </c>
      <c r="C26" s="954" t="s">
        <v>698</v>
      </c>
      <c r="D26" s="954" t="s">
        <v>638</v>
      </c>
      <c r="E26" s="954" t="s">
        <v>699</v>
      </c>
      <c r="F26" s="954" t="s">
        <v>3519</v>
      </c>
      <c r="G26" s="329">
        <v>1520</v>
      </c>
      <c r="H26" s="331" t="s">
        <v>700</v>
      </c>
      <c r="I26" s="954" t="s">
        <v>701</v>
      </c>
      <c r="J26" s="332">
        <v>1742</v>
      </c>
      <c r="K26" s="332">
        <v>1739</v>
      </c>
      <c r="L26" s="332">
        <v>1625</v>
      </c>
      <c r="M26" s="333" t="s">
        <v>63</v>
      </c>
      <c r="N26" s="333" t="s">
        <v>63</v>
      </c>
      <c r="O26" s="333" t="s">
        <v>63</v>
      </c>
      <c r="P26" s="333" t="s">
        <v>66</v>
      </c>
      <c r="Q26" s="333" t="s">
        <v>63</v>
      </c>
      <c r="R26" s="333" t="s">
        <v>63</v>
      </c>
      <c r="S26" s="333"/>
      <c r="T26" s="334">
        <f>AA26+BX26+DU26</f>
        <v>29.21</v>
      </c>
      <c r="U26" s="327" t="s">
        <v>644</v>
      </c>
      <c r="V26" s="335">
        <f t="shared" si="0"/>
        <v>0.81138888888888894</v>
      </c>
      <c r="W26" s="334">
        <f>AU26+DU26</f>
        <v>20.03</v>
      </c>
      <c r="X26" s="327" t="s">
        <v>644</v>
      </c>
      <c r="Y26" s="335">
        <f t="shared" si="1"/>
        <v>0.83458333333333334</v>
      </c>
      <c r="Z26" s="333">
        <v>2000</v>
      </c>
      <c r="AA26" s="334">
        <v>9.86</v>
      </c>
      <c r="AB26" s="333" t="s">
        <v>630</v>
      </c>
      <c r="AC26" s="335">
        <f t="shared" si="2"/>
        <v>0.82166666666666666</v>
      </c>
      <c r="AD26" s="335"/>
      <c r="AE26" s="337">
        <v>447.5</v>
      </c>
      <c r="AF26" s="336">
        <v>0.69</v>
      </c>
      <c r="AG26" s="336">
        <v>1.34</v>
      </c>
      <c r="AH26" s="334">
        <v>35.770000000000003</v>
      </c>
      <c r="AI26" s="336">
        <v>41.15</v>
      </c>
      <c r="AJ26" s="336">
        <v>33.11</v>
      </c>
      <c r="AK26" s="336">
        <v>1.08</v>
      </c>
      <c r="AL26" s="336">
        <v>2</v>
      </c>
      <c r="AM26" s="336">
        <v>0.63</v>
      </c>
      <c r="AN26" s="336">
        <v>0.31</v>
      </c>
      <c r="AO26" s="336">
        <v>0.73</v>
      </c>
      <c r="AP26" s="336">
        <v>0.67</v>
      </c>
      <c r="AQ26" s="330">
        <v>0</v>
      </c>
      <c r="AR26" s="330">
        <v>0</v>
      </c>
      <c r="AS26" s="330">
        <v>79</v>
      </c>
      <c r="AT26" s="330">
        <v>0</v>
      </c>
      <c r="AU26" s="341">
        <v>9.7100000000000009</v>
      </c>
      <c r="AV26" s="333" t="s">
        <v>630</v>
      </c>
      <c r="AW26" s="335">
        <f t="shared" si="3"/>
        <v>0.8091666666666667</v>
      </c>
      <c r="AX26" s="335"/>
      <c r="AY26" s="337">
        <v>397.3</v>
      </c>
      <c r="AZ26" s="336">
        <v>0.91</v>
      </c>
      <c r="BA26" s="336">
        <v>1.73</v>
      </c>
      <c r="BB26" s="334">
        <v>42.12</v>
      </c>
      <c r="BC26" s="334">
        <v>44.23</v>
      </c>
      <c r="BD26" s="334">
        <v>34.630000000000003</v>
      </c>
      <c r="BE26" s="334">
        <v>0.32</v>
      </c>
      <c r="BF26" s="334">
        <v>1.96</v>
      </c>
      <c r="BG26" s="334">
        <v>0.64</v>
      </c>
      <c r="BH26" s="334">
        <v>0.48</v>
      </c>
      <c r="BI26" s="334">
        <v>0.7</v>
      </c>
      <c r="BJ26" s="334">
        <v>0.36</v>
      </c>
      <c r="BK26" s="333" t="s">
        <v>579</v>
      </c>
      <c r="BL26" s="333" t="s">
        <v>579</v>
      </c>
      <c r="BM26" s="333" t="s">
        <v>702</v>
      </c>
      <c r="BN26" s="333" t="s">
        <v>702</v>
      </c>
      <c r="BO26" s="333" t="s">
        <v>579</v>
      </c>
      <c r="BP26" s="333" t="s">
        <v>579</v>
      </c>
      <c r="BQ26" s="333" t="s">
        <v>702</v>
      </c>
      <c r="BR26" s="333" t="s">
        <v>702</v>
      </c>
      <c r="BS26" s="333" t="s">
        <v>66</v>
      </c>
      <c r="BT26" s="330" t="s">
        <v>581</v>
      </c>
      <c r="BU26" s="330" t="s">
        <v>581</v>
      </c>
      <c r="BV26" s="327" t="s">
        <v>703</v>
      </c>
      <c r="BW26" s="333">
        <v>2000</v>
      </c>
      <c r="BX26" s="334">
        <v>9.0299999999999994</v>
      </c>
      <c r="BY26" s="333" t="s">
        <v>583</v>
      </c>
      <c r="BZ26" s="335">
        <f t="shared" si="4"/>
        <v>0.75249999999999995</v>
      </c>
      <c r="CA26" s="335"/>
      <c r="CB26" s="340">
        <v>268.60000000000002</v>
      </c>
      <c r="CC26" s="336">
        <v>0.5</v>
      </c>
      <c r="CD26" s="336">
        <v>1.1499999999999999</v>
      </c>
      <c r="CE26" s="334">
        <v>14.49</v>
      </c>
      <c r="CF26" s="334">
        <v>42.9</v>
      </c>
      <c r="CG26" s="334">
        <v>34.82</v>
      </c>
      <c r="CH26" s="334">
        <v>2.46</v>
      </c>
      <c r="CI26" s="334">
        <v>2.41</v>
      </c>
      <c r="CJ26" s="334">
        <v>0.49</v>
      </c>
      <c r="CK26" s="334">
        <v>0.85</v>
      </c>
      <c r="CL26" s="334">
        <v>0.28999999999999998</v>
      </c>
      <c r="CM26" s="334">
        <v>0.28999999999999998</v>
      </c>
      <c r="CN26" s="330">
        <v>36</v>
      </c>
      <c r="CO26" s="330">
        <v>0</v>
      </c>
      <c r="CP26" s="330">
        <v>139</v>
      </c>
      <c r="CQ26" s="330">
        <v>0</v>
      </c>
      <c r="CR26" s="341">
        <v>10.47</v>
      </c>
      <c r="CS26" s="333" t="s">
        <v>583</v>
      </c>
      <c r="CT26" s="335">
        <f t="shared" si="5"/>
        <v>0.87250000000000005</v>
      </c>
      <c r="CU26" s="335"/>
      <c r="CV26" s="333">
        <v>255.7</v>
      </c>
      <c r="CW26" s="336">
        <v>0.62</v>
      </c>
      <c r="CX26" s="336">
        <v>1.1599999999999999</v>
      </c>
      <c r="CY26" s="334">
        <v>11.2</v>
      </c>
      <c r="CZ26" s="334">
        <v>35.83</v>
      </c>
      <c r="DA26" s="334">
        <v>33.590000000000003</v>
      </c>
      <c r="DB26" s="334">
        <v>1.52</v>
      </c>
      <c r="DC26" s="334">
        <v>1.05</v>
      </c>
      <c r="DD26" s="334">
        <v>0.21</v>
      </c>
      <c r="DE26" s="334">
        <v>0.14000000000000001</v>
      </c>
      <c r="DF26" s="334">
        <v>0.32</v>
      </c>
      <c r="DG26" s="334">
        <v>0.13</v>
      </c>
      <c r="DH26" s="333" t="s">
        <v>584</v>
      </c>
      <c r="DI26" s="333" t="s">
        <v>579</v>
      </c>
      <c r="DJ26" s="333" t="s">
        <v>580</v>
      </c>
      <c r="DK26" s="333" t="s">
        <v>580</v>
      </c>
      <c r="DL26" s="333" t="s">
        <v>579</v>
      </c>
      <c r="DM26" s="333" t="s">
        <v>579</v>
      </c>
      <c r="DN26" s="333" t="s">
        <v>580</v>
      </c>
      <c r="DO26" s="333" t="s">
        <v>580</v>
      </c>
      <c r="DP26" s="333" t="s">
        <v>66</v>
      </c>
      <c r="DQ26" s="330" t="s">
        <v>581</v>
      </c>
      <c r="DR26" s="330" t="s">
        <v>581</v>
      </c>
      <c r="DS26" s="327" t="s">
        <v>704</v>
      </c>
      <c r="DT26" s="333">
        <v>1999</v>
      </c>
      <c r="DU26" s="334">
        <v>10.32</v>
      </c>
      <c r="DV26" s="333" t="s">
        <v>583</v>
      </c>
      <c r="DW26" s="335">
        <f t="shared" si="6"/>
        <v>0.86</v>
      </c>
      <c r="DX26" s="335"/>
      <c r="DY26" s="337">
        <v>117</v>
      </c>
      <c r="DZ26" s="334">
        <v>29.5</v>
      </c>
      <c r="EA26" s="334">
        <v>1.1399999999999999</v>
      </c>
      <c r="EB26" s="334">
        <v>1.77</v>
      </c>
      <c r="EC26" s="333" t="s">
        <v>579</v>
      </c>
      <c r="ED26" s="333" t="s">
        <v>579</v>
      </c>
      <c r="EE26" s="333" t="s">
        <v>580</v>
      </c>
      <c r="EF26" s="333" t="s">
        <v>580</v>
      </c>
      <c r="EG26" s="333" t="s">
        <v>66</v>
      </c>
      <c r="EH26" s="330" t="s">
        <v>581</v>
      </c>
      <c r="EI26" s="328"/>
      <c r="EJ26" s="330">
        <v>1999</v>
      </c>
      <c r="EK26" s="330" t="s">
        <v>63</v>
      </c>
      <c r="EL26" s="338">
        <v>43.2</v>
      </c>
      <c r="EM26" s="338"/>
      <c r="EN26" s="330" t="s">
        <v>66</v>
      </c>
      <c r="EO26" s="338">
        <v>46.4</v>
      </c>
      <c r="EP26" s="338"/>
      <c r="EQ26" s="330" t="s">
        <v>66</v>
      </c>
      <c r="ER26" s="328"/>
    </row>
    <row r="27" spans="1:148" ht="36" customHeight="1">
      <c r="A27" s="2753"/>
      <c r="B27" s="955" t="s">
        <v>705</v>
      </c>
      <c r="C27" s="954" t="s">
        <v>706</v>
      </c>
      <c r="D27" s="954" t="s">
        <v>648</v>
      </c>
      <c r="E27" s="954" t="s">
        <v>603</v>
      </c>
      <c r="F27" s="954" t="s">
        <v>707</v>
      </c>
      <c r="G27" s="329">
        <v>1610</v>
      </c>
      <c r="H27" s="331" t="s">
        <v>708</v>
      </c>
      <c r="I27" s="954" t="s">
        <v>709</v>
      </c>
      <c r="J27" s="332">
        <v>1791</v>
      </c>
      <c r="K27" s="332">
        <v>1801</v>
      </c>
      <c r="L27" s="332">
        <v>1675</v>
      </c>
      <c r="M27" s="333" t="s">
        <v>63</v>
      </c>
      <c r="N27" s="333" t="s">
        <v>63</v>
      </c>
      <c r="O27" s="333" t="s">
        <v>63</v>
      </c>
      <c r="P27" s="333" t="s">
        <v>63</v>
      </c>
      <c r="Q27" s="333" t="s">
        <v>63</v>
      </c>
      <c r="R27" s="333" t="s">
        <v>63</v>
      </c>
      <c r="S27" s="333"/>
      <c r="T27" s="334">
        <f>AA27+BX27+DU27</f>
        <v>28.74</v>
      </c>
      <c r="U27" s="327" t="s">
        <v>644</v>
      </c>
      <c r="V27" s="335">
        <f t="shared" si="0"/>
        <v>0.79833333333333334</v>
      </c>
      <c r="W27" s="334">
        <v>19.79</v>
      </c>
      <c r="X27" s="327" t="s">
        <v>644</v>
      </c>
      <c r="Y27" s="335">
        <f t="shared" si="1"/>
        <v>0.82458333333333333</v>
      </c>
      <c r="Z27" s="333">
        <v>2000</v>
      </c>
      <c r="AA27" s="334">
        <v>9.7799999999999994</v>
      </c>
      <c r="AB27" s="333" t="s">
        <v>630</v>
      </c>
      <c r="AC27" s="335">
        <f t="shared" si="2"/>
        <v>0.81499999999999995</v>
      </c>
      <c r="AD27" s="335"/>
      <c r="AE27" s="337">
        <v>404.4</v>
      </c>
      <c r="AF27" s="336">
        <v>0.79</v>
      </c>
      <c r="AG27" s="336">
        <v>1.54</v>
      </c>
      <c r="AH27" s="334">
        <v>23.84</v>
      </c>
      <c r="AI27" s="336">
        <v>48.78</v>
      </c>
      <c r="AJ27" s="336">
        <v>30.35</v>
      </c>
      <c r="AK27" s="336">
        <v>2.2799999999999998</v>
      </c>
      <c r="AL27" s="336">
        <v>2.78</v>
      </c>
      <c r="AM27" s="336">
        <v>0.56000000000000005</v>
      </c>
      <c r="AN27" s="336">
        <v>0.26</v>
      </c>
      <c r="AO27" s="336">
        <v>0.6</v>
      </c>
      <c r="AP27" s="336">
        <v>0.28999999999999998</v>
      </c>
      <c r="AQ27" s="330">
        <v>13</v>
      </c>
      <c r="AR27" s="330">
        <v>22</v>
      </c>
      <c r="AS27" s="330">
        <v>63</v>
      </c>
      <c r="AT27" s="330">
        <v>1</v>
      </c>
      <c r="AU27" s="341">
        <v>9.2799999999999994</v>
      </c>
      <c r="AV27" s="333" t="s">
        <v>630</v>
      </c>
      <c r="AW27" s="335">
        <f t="shared" si="3"/>
        <v>0.77333333333333332</v>
      </c>
      <c r="AX27" s="335"/>
      <c r="AY27" s="337">
        <v>458.9</v>
      </c>
      <c r="AZ27" s="336">
        <v>1.03</v>
      </c>
      <c r="BA27" s="336">
        <v>1.61</v>
      </c>
      <c r="BB27" s="334">
        <v>45.14</v>
      </c>
      <c r="BC27" s="334">
        <v>48.55</v>
      </c>
      <c r="BD27" s="334">
        <v>24.3</v>
      </c>
      <c r="BE27" s="334">
        <v>3.84</v>
      </c>
      <c r="BF27" s="334">
        <v>5.89</v>
      </c>
      <c r="BG27" s="334">
        <v>0.77</v>
      </c>
      <c r="BH27" s="334">
        <v>0.28000000000000003</v>
      </c>
      <c r="BI27" s="334">
        <v>0.5</v>
      </c>
      <c r="BJ27" s="334">
        <v>0.28000000000000003</v>
      </c>
      <c r="BK27" s="333" t="s">
        <v>579</v>
      </c>
      <c r="BL27" s="333" t="s">
        <v>579</v>
      </c>
      <c r="BM27" s="333" t="s">
        <v>580</v>
      </c>
      <c r="BN27" s="333" t="s">
        <v>580</v>
      </c>
      <c r="BO27" s="333" t="s">
        <v>579</v>
      </c>
      <c r="BP27" s="333" t="s">
        <v>579</v>
      </c>
      <c r="BQ27" s="333" t="s">
        <v>580</v>
      </c>
      <c r="BR27" s="333" t="s">
        <v>580</v>
      </c>
      <c r="BS27" s="333" t="s">
        <v>66</v>
      </c>
      <c r="BT27" s="330" t="s">
        <v>581</v>
      </c>
      <c r="BU27" s="330" t="s">
        <v>581</v>
      </c>
      <c r="BV27" s="327"/>
      <c r="BW27" s="333">
        <v>2000</v>
      </c>
      <c r="BX27" s="334">
        <v>8.44</v>
      </c>
      <c r="BY27" s="333" t="s">
        <v>586</v>
      </c>
      <c r="BZ27" s="335">
        <f t="shared" si="4"/>
        <v>0.70333333333333325</v>
      </c>
      <c r="CA27" s="335"/>
      <c r="CB27" s="340">
        <v>369.3</v>
      </c>
      <c r="CC27" s="336">
        <v>0.34</v>
      </c>
      <c r="CD27" s="336">
        <v>2.2599999999999998</v>
      </c>
      <c r="CE27" s="334">
        <v>21.53</v>
      </c>
      <c r="CF27" s="334">
        <v>48.13</v>
      </c>
      <c r="CG27" s="334">
        <v>26.13</v>
      </c>
      <c r="CH27" s="334">
        <v>3.24</v>
      </c>
      <c r="CI27" s="334">
        <v>1.8</v>
      </c>
      <c r="CJ27" s="334">
        <v>0.35</v>
      </c>
      <c r="CK27" s="334">
        <v>1.05</v>
      </c>
      <c r="CL27" s="334">
        <v>0.49</v>
      </c>
      <c r="CM27" s="334">
        <v>0.25</v>
      </c>
      <c r="CN27" s="330">
        <v>83</v>
      </c>
      <c r="CO27" s="330">
        <v>23</v>
      </c>
      <c r="CP27" s="330">
        <v>158</v>
      </c>
      <c r="CQ27" s="330">
        <v>0</v>
      </c>
      <c r="CR27" s="341">
        <v>12</v>
      </c>
      <c r="CS27" s="333" t="s">
        <v>626</v>
      </c>
      <c r="CT27" s="335">
        <f t="shared" si="5"/>
        <v>1</v>
      </c>
      <c r="CU27" s="335"/>
      <c r="CV27" s="333">
        <v>224.2</v>
      </c>
      <c r="CW27" s="336">
        <v>0.73</v>
      </c>
      <c r="CX27" s="336">
        <v>1.29</v>
      </c>
      <c r="CY27" s="334">
        <v>15.41</v>
      </c>
      <c r="CZ27" s="334">
        <v>34.35</v>
      </c>
      <c r="DA27" s="334">
        <v>21.07</v>
      </c>
      <c r="DB27" s="334">
        <v>2.17</v>
      </c>
      <c r="DC27" s="334">
        <v>0.72</v>
      </c>
      <c r="DD27" s="334">
        <v>0.23</v>
      </c>
      <c r="DE27" s="334">
        <v>0.32</v>
      </c>
      <c r="DF27" s="334">
        <v>0.3</v>
      </c>
      <c r="DG27" s="334">
        <v>0.33</v>
      </c>
      <c r="DH27" s="333" t="s">
        <v>634</v>
      </c>
      <c r="DI27" s="333" t="s">
        <v>579</v>
      </c>
      <c r="DJ27" s="333" t="s">
        <v>580</v>
      </c>
      <c r="DK27" s="333" t="s">
        <v>580</v>
      </c>
      <c r="DL27" s="333" t="s">
        <v>579</v>
      </c>
      <c r="DM27" s="333" t="s">
        <v>579</v>
      </c>
      <c r="DN27" s="333" t="s">
        <v>587</v>
      </c>
      <c r="DO27" s="333" t="s">
        <v>580</v>
      </c>
      <c r="DP27" s="333" t="s">
        <v>66</v>
      </c>
      <c r="DQ27" s="330" t="s">
        <v>581</v>
      </c>
      <c r="DR27" s="330" t="s">
        <v>581</v>
      </c>
      <c r="DS27" s="327"/>
      <c r="DT27" s="333">
        <v>2000</v>
      </c>
      <c r="DU27" s="334">
        <v>10.52</v>
      </c>
      <c r="DV27" s="333" t="s">
        <v>626</v>
      </c>
      <c r="DW27" s="335">
        <f t="shared" si="6"/>
        <v>0.87666666666666659</v>
      </c>
      <c r="DX27" s="335"/>
      <c r="DY27" s="337">
        <v>99.2</v>
      </c>
      <c r="DZ27" s="334">
        <v>25.24</v>
      </c>
      <c r="EA27" s="334">
        <v>1.33</v>
      </c>
      <c r="EB27" s="334">
        <v>3.59</v>
      </c>
      <c r="EC27" s="333" t="s">
        <v>579</v>
      </c>
      <c r="ED27" s="333" t="s">
        <v>579</v>
      </c>
      <c r="EE27" s="333" t="s">
        <v>580</v>
      </c>
      <c r="EF27" s="333" t="s">
        <v>580</v>
      </c>
      <c r="EG27" s="333" t="s">
        <v>66</v>
      </c>
      <c r="EH27" s="330" t="s">
        <v>581</v>
      </c>
      <c r="EI27" s="328"/>
      <c r="EJ27" s="330">
        <v>1999</v>
      </c>
      <c r="EK27" s="330" t="s">
        <v>63</v>
      </c>
      <c r="EL27" s="338">
        <v>44.9</v>
      </c>
      <c r="EM27" s="338"/>
      <c r="EN27" s="330" t="s">
        <v>66</v>
      </c>
      <c r="EO27" s="338">
        <v>48.8</v>
      </c>
      <c r="EP27" s="338"/>
      <c r="EQ27" s="330" t="s">
        <v>66</v>
      </c>
      <c r="ER27" s="328"/>
    </row>
    <row r="28" spans="1:148" ht="36" customHeight="1">
      <c r="A28" s="2965" t="s">
        <v>3532</v>
      </c>
      <c r="B28" s="955" t="s">
        <v>710</v>
      </c>
      <c r="C28" s="954" t="s">
        <v>711</v>
      </c>
      <c r="D28" s="954" t="s">
        <v>617</v>
      </c>
      <c r="E28" s="954" t="s">
        <v>712</v>
      </c>
      <c r="F28" s="954" t="s">
        <v>713</v>
      </c>
      <c r="G28" s="329">
        <v>1400</v>
      </c>
      <c r="H28" s="331" t="s">
        <v>714</v>
      </c>
      <c r="I28" s="954" t="s">
        <v>715</v>
      </c>
      <c r="J28" s="332">
        <v>1618</v>
      </c>
      <c r="K28" s="332">
        <v>1620</v>
      </c>
      <c r="L28" s="332">
        <v>1490</v>
      </c>
      <c r="M28" s="333" t="s">
        <v>63</v>
      </c>
      <c r="N28" s="333" t="s">
        <v>63</v>
      </c>
      <c r="O28" s="333" t="s">
        <v>63</v>
      </c>
      <c r="P28" s="333" t="s">
        <v>66</v>
      </c>
      <c r="Q28" s="333" t="s">
        <v>63</v>
      </c>
      <c r="R28" s="333" t="s">
        <v>63</v>
      </c>
      <c r="S28" s="333"/>
      <c r="T28" s="334">
        <f>AA28+BX28+DU28</f>
        <v>22.82</v>
      </c>
      <c r="U28" s="327" t="s">
        <v>596</v>
      </c>
      <c r="V28" s="335">
        <f t="shared" si="0"/>
        <v>0.63388888888888895</v>
      </c>
      <c r="W28" s="334">
        <f>AU28+DU28</f>
        <v>18.369999999999997</v>
      </c>
      <c r="X28" s="327" t="s">
        <v>612</v>
      </c>
      <c r="Y28" s="335">
        <f t="shared" si="1"/>
        <v>0.76541666666666652</v>
      </c>
      <c r="Z28" s="333">
        <v>2000</v>
      </c>
      <c r="AA28" s="334">
        <v>8.08</v>
      </c>
      <c r="AB28" s="333" t="s">
        <v>599</v>
      </c>
      <c r="AC28" s="335">
        <f t="shared" si="2"/>
        <v>0.67333333333333334</v>
      </c>
      <c r="AD28" s="335"/>
      <c r="AE28" s="337">
        <v>664</v>
      </c>
      <c r="AF28" s="336">
        <v>0.56000000000000005</v>
      </c>
      <c r="AG28" s="336">
        <v>2.13</v>
      </c>
      <c r="AH28" s="334">
        <v>18.48</v>
      </c>
      <c r="AI28" s="336">
        <v>52.2</v>
      </c>
      <c r="AJ28" s="336">
        <v>37.79</v>
      </c>
      <c r="AK28" s="336">
        <v>3.64</v>
      </c>
      <c r="AL28" s="336">
        <v>1.8</v>
      </c>
      <c r="AM28" s="336">
        <v>0.73</v>
      </c>
      <c r="AN28" s="336">
        <v>0.53</v>
      </c>
      <c r="AO28" s="336">
        <v>0.64</v>
      </c>
      <c r="AP28" s="336">
        <v>0.42</v>
      </c>
      <c r="AQ28" s="330">
        <v>21</v>
      </c>
      <c r="AR28" s="330">
        <v>40</v>
      </c>
      <c r="AS28" s="330">
        <v>178</v>
      </c>
      <c r="AT28" s="330">
        <v>58</v>
      </c>
      <c r="AU28" s="341">
        <v>8.9499999999999993</v>
      </c>
      <c r="AV28" s="333" t="s">
        <v>599</v>
      </c>
      <c r="AW28" s="335">
        <f t="shared" si="3"/>
        <v>0.74583333333333324</v>
      </c>
      <c r="AX28" s="335"/>
      <c r="AY28" s="337">
        <v>466.9</v>
      </c>
      <c r="AZ28" s="336">
        <v>0.71</v>
      </c>
      <c r="BA28" s="336">
        <v>1.5</v>
      </c>
      <c r="BB28" s="334">
        <v>21.15</v>
      </c>
      <c r="BC28" s="334">
        <v>43.87</v>
      </c>
      <c r="BD28" s="334">
        <v>35.450000000000003</v>
      </c>
      <c r="BE28" s="334">
        <v>2.57</v>
      </c>
      <c r="BF28" s="334">
        <v>2.89</v>
      </c>
      <c r="BG28" s="334">
        <v>1.02</v>
      </c>
      <c r="BH28" s="334">
        <v>0.77</v>
      </c>
      <c r="BI28" s="334">
        <v>0.46</v>
      </c>
      <c r="BJ28" s="334">
        <v>0.53</v>
      </c>
      <c r="BK28" s="333" t="s">
        <v>579</v>
      </c>
      <c r="BL28" s="333" t="s">
        <v>579</v>
      </c>
      <c r="BM28" s="333" t="s">
        <v>580</v>
      </c>
      <c r="BN28" s="333" t="s">
        <v>580</v>
      </c>
      <c r="BO28" s="333" t="s">
        <v>579</v>
      </c>
      <c r="BP28" s="333" t="s">
        <v>579</v>
      </c>
      <c r="BQ28" s="333" t="s">
        <v>580</v>
      </c>
      <c r="BR28" s="333" t="s">
        <v>580</v>
      </c>
      <c r="BS28" s="333" t="s">
        <v>66</v>
      </c>
      <c r="BT28" s="330" t="s">
        <v>581</v>
      </c>
      <c r="BU28" s="330" t="s">
        <v>581</v>
      </c>
      <c r="BV28" s="327"/>
      <c r="BW28" s="333">
        <v>2000</v>
      </c>
      <c r="BX28" s="334">
        <v>5.32</v>
      </c>
      <c r="BY28" s="333" t="s">
        <v>613</v>
      </c>
      <c r="BZ28" s="335">
        <f t="shared" si="4"/>
        <v>0.44333333333333336</v>
      </c>
      <c r="CA28" s="335"/>
      <c r="CB28" s="340">
        <v>533.29999999999995</v>
      </c>
      <c r="CC28" s="336">
        <v>0.63</v>
      </c>
      <c r="CD28" s="336">
        <v>2.4900000000000002</v>
      </c>
      <c r="CE28" s="334">
        <v>48.52</v>
      </c>
      <c r="CF28" s="334">
        <v>59.37</v>
      </c>
      <c r="CG28" s="334">
        <v>36.950000000000003</v>
      </c>
      <c r="CH28" s="334">
        <v>2.2400000000000002</v>
      </c>
      <c r="CI28" s="334">
        <v>3.04</v>
      </c>
      <c r="CJ28" s="334">
        <v>0.65</v>
      </c>
      <c r="CK28" s="334">
        <v>1.06</v>
      </c>
      <c r="CL28" s="334">
        <v>0.85</v>
      </c>
      <c r="CM28" s="334">
        <v>0.4</v>
      </c>
      <c r="CN28" s="330">
        <v>89</v>
      </c>
      <c r="CO28" s="330">
        <v>53</v>
      </c>
      <c r="CP28" s="330">
        <v>279</v>
      </c>
      <c r="CQ28" s="330">
        <v>79</v>
      </c>
      <c r="CR28" s="341">
        <v>9.68</v>
      </c>
      <c r="CS28" s="333" t="s">
        <v>583</v>
      </c>
      <c r="CT28" s="335">
        <f t="shared" si="5"/>
        <v>0.80666666666666664</v>
      </c>
      <c r="CU28" s="335"/>
      <c r="CV28" s="333">
        <v>426.3</v>
      </c>
      <c r="CW28" s="336">
        <v>0.55000000000000004</v>
      </c>
      <c r="CX28" s="336">
        <v>1.7</v>
      </c>
      <c r="CY28" s="334">
        <v>10.58</v>
      </c>
      <c r="CZ28" s="334">
        <v>36.270000000000003</v>
      </c>
      <c r="DA28" s="334">
        <v>39.57</v>
      </c>
      <c r="DB28" s="334">
        <v>3.38</v>
      </c>
      <c r="DC28" s="334">
        <v>1.5</v>
      </c>
      <c r="DD28" s="334">
        <v>0.39</v>
      </c>
      <c r="DE28" s="334">
        <v>0.25</v>
      </c>
      <c r="DF28" s="334">
        <v>0.39</v>
      </c>
      <c r="DG28" s="334">
        <v>0.36</v>
      </c>
      <c r="DH28" s="333" t="s">
        <v>634</v>
      </c>
      <c r="DI28" s="333" t="s">
        <v>579</v>
      </c>
      <c r="DJ28" s="333" t="s">
        <v>580</v>
      </c>
      <c r="DK28" s="333" t="s">
        <v>580</v>
      </c>
      <c r="DL28" s="333" t="s">
        <v>579</v>
      </c>
      <c r="DM28" s="333" t="s">
        <v>579</v>
      </c>
      <c r="DN28" s="333" t="s">
        <v>587</v>
      </c>
      <c r="DO28" s="333" t="s">
        <v>580</v>
      </c>
      <c r="DP28" s="333" t="s">
        <v>66</v>
      </c>
      <c r="DQ28" s="330" t="s">
        <v>581</v>
      </c>
      <c r="DR28" s="330" t="s">
        <v>581</v>
      </c>
      <c r="DS28" s="327"/>
      <c r="DT28" s="333">
        <v>2000</v>
      </c>
      <c r="DU28" s="334">
        <v>9.42</v>
      </c>
      <c r="DV28" s="333" t="s">
        <v>583</v>
      </c>
      <c r="DW28" s="335">
        <f t="shared" si="6"/>
        <v>0.78500000000000003</v>
      </c>
      <c r="DX28" s="335"/>
      <c r="DY28" s="337">
        <v>524.6</v>
      </c>
      <c r="DZ28" s="334">
        <v>32.61</v>
      </c>
      <c r="EA28" s="334">
        <v>1.25</v>
      </c>
      <c r="EB28" s="334">
        <v>3.19</v>
      </c>
      <c r="EC28" s="333" t="s">
        <v>579</v>
      </c>
      <c r="ED28" s="333" t="s">
        <v>579</v>
      </c>
      <c r="EE28" s="333" t="s">
        <v>580</v>
      </c>
      <c r="EF28" s="333" t="s">
        <v>580</v>
      </c>
      <c r="EG28" s="333" t="s">
        <v>66</v>
      </c>
      <c r="EH28" s="330" t="s">
        <v>581</v>
      </c>
      <c r="EI28" s="328"/>
      <c r="EJ28" s="330">
        <v>2000</v>
      </c>
      <c r="EK28" s="330" t="s">
        <v>63</v>
      </c>
      <c r="EL28" s="338">
        <v>43.9</v>
      </c>
      <c r="EM28" s="338" t="s">
        <v>588</v>
      </c>
      <c r="EN28" s="330" t="s">
        <v>66</v>
      </c>
      <c r="EO28" s="338">
        <v>47</v>
      </c>
      <c r="EP28" s="338" t="s">
        <v>588</v>
      </c>
      <c r="EQ28" s="330" t="s">
        <v>66</v>
      </c>
      <c r="ER28" s="328" t="s">
        <v>589</v>
      </c>
    </row>
    <row r="29" spans="1:148" ht="36" customHeight="1">
      <c r="A29" s="2971"/>
      <c r="B29" s="955" t="s">
        <v>716</v>
      </c>
      <c r="C29" s="954" t="s">
        <v>717</v>
      </c>
      <c r="D29" s="954" t="s">
        <v>648</v>
      </c>
      <c r="E29" s="954" t="s">
        <v>718</v>
      </c>
      <c r="F29" s="954" t="s">
        <v>719</v>
      </c>
      <c r="G29" s="329">
        <v>1610</v>
      </c>
      <c r="H29" s="331" t="s">
        <v>687</v>
      </c>
      <c r="I29" s="954" t="s">
        <v>720</v>
      </c>
      <c r="J29" s="332">
        <v>1810</v>
      </c>
      <c r="K29" s="332">
        <v>1814</v>
      </c>
      <c r="L29" s="332">
        <v>1686</v>
      </c>
      <c r="M29" s="333" t="s">
        <v>63</v>
      </c>
      <c r="N29" s="333" t="s">
        <v>63</v>
      </c>
      <c r="O29" s="333" t="s">
        <v>63</v>
      </c>
      <c r="P29" s="333" t="s">
        <v>66</v>
      </c>
      <c r="Q29" s="333" t="s">
        <v>63</v>
      </c>
      <c r="R29" s="333" t="s">
        <v>63</v>
      </c>
      <c r="S29" s="333"/>
      <c r="T29" s="334">
        <v>24.71</v>
      </c>
      <c r="U29" s="327" t="s">
        <v>612</v>
      </c>
      <c r="V29" s="335">
        <f t="shared" si="0"/>
        <v>0.68638888888888894</v>
      </c>
      <c r="W29" s="334">
        <f>AU29+DU29</f>
        <v>20.009999999999998</v>
      </c>
      <c r="X29" s="327" t="s">
        <v>644</v>
      </c>
      <c r="Y29" s="335">
        <f t="shared" si="1"/>
        <v>0.83374999999999988</v>
      </c>
      <c r="Z29" s="333">
        <v>2000</v>
      </c>
      <c r="AA29" s="334">
        <v>8.6</v>
      </c>
      <c r="AB29" s="333" t="s">
        <v>599</v>
      </c>
      <c r="AC29" s="335">
        <f t="shared" si="2"/>
        <v>0.71666666666666667</v>
      </c>
      <c r="AD29" s="335"/>
      <c r="AE29" s="337">
        <v>489.3</v>
      </c>
      <c r="AF29" s="336">
        <v>0.35</v>
      </c>
      <c r="AG29" s="336">
        <v>1.87</v>
      </c>
      <c r="AH29" s="334">
        <v>22.38</v>
      </c>
      <c r="AI29" s="336">
        <v>40.299999999999997</v>
      </c>
      <c r="AJ29" s="336">
        <v>39.369999999999997</v>
      </c>
      <c r="AK29" s="336">
        <v>4</v>
      </c>
      <c r="AL29" s="336">
        <v>0.37</v>
      </c>
      <c r="AM29" s="336">
        <v>0.53</v>
      </c>
      <c r="AN29" s="336">
        <v>0.45</v>
      </c>
      <c r="AO29" s="336">
        <v>0.69</v>
      </c>
      <c r="AP29" s="336">
        <v>0.88</v>
      </c>
      <c r="AQ29" s="330">
        <v>0</v>
      </c>
      <c r="AR29" s="330">
        <v>56</v>
      </c>
      <c r="AS29" s="330">
        <v>113</v>
      </c>
      <c r="AT29" s="330">
        <v>68</v>
      </c>
      <c r="AU29" s="341">
        <v>10.47</v>
      </c>
      <c r="AV29" s="333" t="s">
        <v>630</v>
      </c>
      <c r="AW29" s="335">
        <f t="shared" si="3"/>
        <v>0.87250000000000005</v>
      </c>
      <c r="AX29" s="335"/>
      <c r="AY29" s="337">
        <v>444</v>
      </c>
      <c r="AZ29" s="336">
        <v>0.95</v>
      </c>
      <c r="BA29" s="336">
        <v>1.55</v>
      </c>
      <c r="BB29" s="334">
        <v>12.81</v>
      </c>
      <c r="BC29" s="334">
        <v>36.89</v>
      </c>
      <c r="BD29" s="334">
        <v>31.1</v>
      </c>
      <c r="BE29" s="334">
        <v>4.5599999999999996</v>
      </c>
      <c r="BF29" s="334">
        <v>1.54</v>
      </c>
      <c r="BG29" s="334">
        <v>0.45</v>
      </c>
      <c r="BH29" s="334">
        <v>0.3</v>
      </c>
      <c r="BI29" s="334">
        <v>0.41</v>
      </c>
      <c r="BJ29" s="334">
        <v>0.56000000000000005</v>
      </c>
      <c r="BK29" s="333" t="s">
        <v>579</v>
      </c>
      <c r="BL29" s="333" t="s">
        <v>579</v>
      </c>
      <c r="BM29" s="333" t="s">
        <v>580</v>
      </c>
      <c r="BN29" s="333" t="s">
        <v>580</v>
      </c>
      <c r="BO29" s="333" t="s">
        <v>579</v>
      </c>
      <c r="BP29" s="333" t="s">
        <v>579</v>
      </c>
      <c r="BQ29" s="333" t="s">
        <v>580</v>
      </c>
      <c r="BR29" s="333" t="s">
        <v>580</v>
      </c>
      <c r="BS29" s="333" t="s">
        <v>66</v>
      </c>
      <c r="BT29" s="330" t="s">
        <v>581</v>
      </c>
      <c r="BU29" s="330" t="s">
        <v>581</v>
      </c>
      <c r="BV29" s="327"/>
      <c r="BW29" s="333">
        <v>2000</v>
      </c>
      <c r="BX29" s="334">
        <v>6.57</v>
      </c>
      <c r="BY29" s="333" t="s">
        <v>582</v>
      </c>
      <c r="BZ29" s="335">
        <f t="shared" si="4"/>
        <v>0.54749999999999999</v>
      </c>
      <c r="CA29" s="335"/>
      <c r="CB29" s="340">
        <v>474.6</v>
      </c>
      <c r="CC29" s="336">
        <v>0.49</v>
      </c>
      <c r="CD29" s="336">
        <v>1.85</v>
      </c>
      <c r="CE29" s="334">
        <v>34.450000000000003</v>
      </c>
      <c r="CF29" s="334">
        <v>54.35</v>
      </c>
      <c r="CG29" s="334">
        <v>33.659999999999997</v>
      </c>
      <c r="CH29" s="334">
        <v>4.3499999999999996</v>
      </c>
      <c r="CI29" s="334">
        <v>1.19</v>
      </c>
      <c r="CJ29" s="334">
        <v>0.41</v>
      </c>
      <c r="CK29" s="334">
        <v>0.91</v>
      </c>
      <c r="CL29" s="334">
        <v>0.69</v>
      </c>
      <c r="CM29" s="334">
        <v>0.42</v>
      </c>
      <c r="CN29" s="330">
        <v>45</v>
      </c>
      <c r="CO29" s="330">
        <v>73</v>
      </c>
      <c r="CP29" s="330">
        <v>184</v>
      </c>
      <c r="CQ29" s="330">
        <v>86</v>
      </c>
      <c r="CR29" s="341">
        <v>10.56</v>
      </c>
      <c r="CS29" s="333" t="s">
        <v>626</v>
      </c>
      <c r="CT29" s="335">
        <f t="shared" si="5"/>
        <v>0.88</v>
      </c>
      <c r="CU29" s="335"/>
      <c r="CV29" s="333">
        <v>241.1</v>
      </c>
      <c r="CW29" s="336">
        <v>0.96</v>
      </c>
      <c r="CX29" s="336">
        <v>1.87</v>
      </c>
      <c r="CY29" s="334">
        <v>7.71</v>
      </c>
      <c r="CZ29" s="334">
        <v>33.979999999999997</v>
      </c>
      <c r="DA29" s="334">
        <v>32.92</v>
      </c>
      <c r="DB29" s="334">
        <v>3.3</v>
      </c>
      <c r="DC29" s="334">
        <v>1.6</v>
      </c>
      <c r="DD29" s="334">
        <v>0.36</v>
      </c>
      <c r="DE29" s="334">
        <v>0.32</v>
      </c>
      <c r="DF29" s="334">
        <v>0.24</v>
      </c>
      <c r="DG29" s="334">
        <v>0.2</v>
      </c>
      <c r="DH29" s="333" t="s">
        <v>634</v>
      </c>
      <c r="DI29" s="333" t="s">
        <v>579</v>
      </c>
      <c r="DJ29" s="333" t="s">
        <v>587</v>
      </c>
      <c r="DK29" s="333" t="s">
        <v>587</v>
      </c>
      <c r="DL29" s="333" t="s">
        <v>579</v>
      </c>
      <c r="DM29" s="333" t="s">
        <v>579</v>
      </c>
      <c r="DN29" s="333" t="s">
        <v>587</v>
      </c>
      <c r="DO29" s="333" t="s">
        <v>587</v>
      </c>
      <c r="DP29" s="333" t="s">
        <v>66</v>
      </c>
      <c r="DQ29" s="330" t="s">
        <v>581</v>
      </c>
      <c r="DR29" s="330" t="s">
        <v>581</v>
      </c>
      <c r="DS29" s="327"/>
      <c r="DT29" s="333">
        <v>2000</v>
      </c>
      <c r="DU29" s="334">
        <v>9.5399999999999991</v>
      </c>
      <c r="DV29" s="333" t="s">
        <v>583</v>
      </c>
      <c r="DW29" s="335">
        <f t="shared" si="6"/>
        <v>0.79499999999999993</v>
      </c>
      <c r="DX29" s="335"/>
      <c r="DY29" s="337">
        <v>106.3</v>
      </c>
      <c r="DZ29" s="334">
        <v>33.32</v>
      </c>
      <c r="EA29" s="334">
        <v>1.1499999999999999</v>
      </c>
      <c r="EB29" s="334">
        <v>1.73</v>
      </c>
      <c r="EC29" s="333" t="s">
        <v>579</v>
      </c>
      <c r="ED29" s="333" t="s">
        <v>634</v>
      </c>
      <c r="EE29" s="333" t="s">
        <v>659</v>
      </c>
      <c r="EF29" s="333" t="s">
        <v>659</v>
      </c>
      <c r="EG29" s="333" t="s">
        <v>66</v>
      </c>
      <c r="EH29" s="330" t="s">
        <v>581</v>
      </c>
      <c r="EI29" s="328" t="s">
        <v>614</v>
      </c>
      <c r="EJ29" s="330">
        <v>2000</v>
      </c>
      <c r="EK29" s="330" t="s">
        <v>63</v>
      </c>
      <c r="EL29" s="338">
        <v>44.2</v>
      </c>
      <c r="EM29" s="338"/>
      <c r="EN29" s="330" t="s">
        <v>66</v>
      </c>
      <c r="EO29" s="338">
        <v>53.4</v>
      </c>
      <c r="EP29" s="338"/>
      <c r="EQ29" s="330" t="s">
        <v>66</v>
      </c>
      <c r="ER29" s="328"/>
    </row>
    <row r="30" spans="1:148" ht="36" customHeight="1">
      <c r="A30" s="2971"/>
      <c r="B30" s="955" t="s">
        <v>721</v>
      </c>
      <c r="C30" s="954" t="s">
        <v>722</v>
      </c>
      <c r="D30" s="954" t="s">
        <v>602</v>
      </c>
      <c r="E30" s="954" t="s">
        <v>723</v>
      </c>
      <c r="F30" s="954" t="s">
        <v>724</v>
      </c>
      <c r="G30" s="329">
        <v>1590</v>
      </c>
      <c r="H30" s="331" t="s">
        <v>725</v>
      </c>
      <c r="I30" s="954" t="s">
        <v>726</v>
      </c>
      <c r="J30" s="332">
        <v>1819</v>
      </c>
      <c r="K30" s="332">
        <v>1819</v>
      </c>
      <c r="L30" s="332">
        <v>1691</v>
      </c>
      <c r="M30" s="333" t="s">
        <v>63</v>
      </c>
      <c r="N30" s="333" t="s">
        <v>63</v>
      </c>
      <c r="O30" s="333" t="s">
        <v>63</v>
      </c>
      <c r="P30" s="333" t="s">
        <v>66</v>
      </c>
      <c r="Q30" s="333" t="s">
        <v>63</v>
      </c>
      <c r="R30" s="333" t="s">
        <v>63</v>
      </c>
      <c r="S30" s="333"/>
      <c r="T30" s="334">
        <f>AA30+BX30+DU30</f>
        <v>28.01</v>
      </c>
      <c r="U30" s="327" t="s">
        <v>644</v>
      </c>
      <c r="V30" s="335">
        <f t="shared" si="0"/>
        <v>0.77805555555555561</v>
      </c>
      <c r="W30" s="334">
        <f>AU30+DU30</f>
        <v>20.54</v>
      </c>
      <c r="X30" s="327" t="s">
        <v>644</v>
      </c>
      <c r="Y30" s="335">
        <f t="shared" si="1"/>
        <v>0.85583333333333333</v>
      </c>
      <c r="Z30" s="333">
        <v>2000</v>
      </c>
      <c r="AA30" s="334">
        <v>8.4700000000000006</v>
      </c>
      <c r="AB30" s="333" t="s">
        <v>599</v>
      </c>
      <c r="AC30" s="335">
        <f t="shared" si="2"/>
        <v>0.70583333333333342</v>
      </c>
      <c r="AD30" s="335"/>
      <c r="AE30" s="337">
        <v>447.1</v>
      </c>
      <c r="AF30" s="336">
        <v>0.56000000000000005</v>
      </c>
      <c r="AG30" s="336">
        <v>1.07</v>
      </c>
      <c r="AH30" s="334">
        <v>19.100000000000001</v>
      </c>
      <c r="AI30" s="336">
        <v>45.19</v>
      </c>
      <c r="AJ30" s="336">
        <v>42.04</v>
      </c>
      <c r="AK30" s="336">
        <v>0.32</v>
      </c>
      <c r="AL30" s="336">
        <v>0.67</v>
      </c>
      <c r="AM30" s="336">
        <v>0.83</v>
      </c>
      <c r="AN30" s="336">
        <v>0.37</v>
      </c>
      <c r="AO30" s="336">
        <v>0.49</v>
      </c>
      <c r="AP30" s="336">
        <v>0.38</v>
      </c>
      <c r="AQ30" s="330">
        <v>0</v>
      </c>
      <c r="AR30" s="330">
        <v>28</v>
      </c>
      <c r="AS30" s="330">
        <v>82</v>
      </c>
      <c r="AT30" s="330">
        <v>51</v>
      </c>
      <c r="AU30" s="341">
        <v>8.99</v>
      </c>
      <c r="AV30" s="333" t="s">
        <v>599</v>
      </c>
      <c r="AW30" s="335">
        <f t="shared" si="3"/>
        <v>0.74916666666666665</v>
      </c>
      <c r="AX30" s="335"/>
      <c r="AY30" s="337">
        <v>469.1</v>
      </c>
      <c r="AZ30" s="336">
        <v>1.1399999999999999</v>
      </c>
      <c r="BA30" s="336">
        <v>1.99</v>
      </c>
      <c r="BB30" s="334">
        <v>19.22</v>
      </c>
      <c r="BC30" s="334">
        <v>47.73</v>
      </c>
      <c r="BD30" s="334">
        <v>38.1</v>
      </c>
      <c r="BE30" s="334">
        <v>1.61</v>
      </c>
      <c r="BF30" s="334">
        <v>1.22</v>
      </c>
      <c r="BG30" s="334">
        <v>0.78</v>
      </c>
      <c r="BH30" s="334">
        <v>0.83</v>
      </c>
      <c r="BI30" s="334">
        <v>0.65</v>
      </c>
      <c r="BJ30" s="334">
        <v>0.49</v>
      </c>
      <c r="BK30" s="333" t="s">
        <v>579</v>
      </c>
      <c r="BL30" s="333" t="s">
        <v>579</v>
      </c>
      <c r="BM30" s="333" t="s">
        <v>580</v>
      </c>
      <c r="BN30" s="333" t="s">
        <v>580</v>
      </c>
      <c r="BO30" s="333" t="s">
        <v>579</v>
      </c>
      <c r="BP30" s="333" t="s">
        <v>579</v>
      </c>
      <c r="BQ30" s="333" t="s">
        <v>580</v>
      </c>
      <c r="BR30" s="333" t="s">
        <v>580</v>
      </c>
      <c r="BS30" s="333" t="s">
        <v>66</v>
      </c>
      <c r="BT30" s="330" t="s">
        <v>581</v>
      </c>
      <c r="BU30" s="330" t="s">
        <v>581</v>
      </c>
      <c r="BV30" s="327"/>
      <c r="BW30" s="333">
        <v>2000</v>
      </c>
      <c r="BX30" s="334">
        <v>7.99</v>
      </c>
      <c r="BY30" s="333" t="s">
        <v>586</v>
      </c>
      <c r="BZ30" s="335">
        <f t="shared" si="4"/>
        <v>0.66583333333333339</v>
      </c>
      <c r="CA30" s="335"/>
      <c r="CB30" s="340">
        <v>479.9</v>
      </c>
      <c r="CC30" s="336">
        <v>0.63</v>
      </c>
      <c r="CD30" s="336">
        <v>1.02</v>
      </c>
      <c r="CE30" s="334">
        <v>17.86</v>
      </c>
      <c r="CF30" s="334">
        <v>42.51</v>
      </c>
      <c r="CG30" s="334">
        <v>34.97</v>
      </c>
      <c r="CH30" s="334">
        <v>0.38</v>
      </c>
      <c r="CI30" s="334">
        <v>0.4</v>
      </c>
      <c r="CJ30" s="334">
        <v>0.41</v>
      </c>
      <c r="CK30" s="334">
        <v>0.28000000000000003</v>
      </c>
      <c r="CL30" s="334">
        <v>0.79</v>
      </c>
      <c r="CM30" s="334">
        <v>0.3</v>
      </c>
      <c r="CN30" s="330">
        <v>11</v>
      </c>
      <c r="CO30" s="330">
        <v>45</v>
      </c>
      <c r="CP30" s="330">
        <v>162</v>
      </c>
      <c r="CQ30" s="330">
        <v>89</v>
      </c>
      <c r="CR30" s="341">
        <v>10.15</v>
      </c>
      <c r="CS30" s="333" t="s">
        <v>583</v>
      </c>
      <c r="CT30" s="335">
        <f t="shared" si="5"/>
        <v>0.84583333333333333</v>
      </c>
      <c r="CU30" s="335"/>
      <c r="CV30" s="333">
        <v>273.5</v>
      </c>
      <c r="CW30" s="336">
        <v>0.7</v>
      </c>
      <c r="CX30" s="336">
        <v>1.53</v>
      </c>
      <c r="CY30" s="334">
        <v>16.489999999999998</v>
      </c>
      <c r="CZ30" s="334">
        <v>39.33</v>
      </c>
      <c r="DA30" s="334">
        <v>35.880000000000003</v>
      </c>
      <c r="DB30" s="334">
        <v>1.05</v>
      </c>
      <c r="DC30" s="334">
        <v>0.09</v>
      </c>
      <c r="DD30" s="334">
        <v>0.41</v>
      </c>
      <c r="DE30" s="334">
        <v>0.41</v>
      </c>
      <c r="DF30" s="334">
        <v>0.21</v>
      </c>
      <c r="DG30" s="334">
        <v>0.2</v>
      </c>
      <c r="DH30" s="333" t="s">
        <v>584</v>
      </c>
      <c r="DI30" s="333" t="s">
        <v>579</v>
      </c>
      <c r="DJ30" s="333" t="s">
        <v>587</v>
      </c>
      <c r="DK30" s="333" t="s">
        <v>580</v>
      </c>
      <c r="DL30" s="333" t="s">
        <v>579</v>
      </c>
      <c r="DM30" s="333" t="s">
        <v>579</v>
      </c>
      <c r="DN30" s="333" t="s">
        <v>580</v>
      </c>
      <c r="DO30" s="333" t="s">
        <v>580</v>
      </c>
      <c r="DP30" s="333" t="s">
        <v>66</v>
      </c>
      <c r="DQ30" s="330" t="s">
        <v>581</v>
      </c>
      <c r="DR30" s="330" t="s">
        <v>581</v>
      </c>
      <c r="DS30" s="327"/>
      <c r="DT30" s="333">
        <v>2000</v>
      </c>
      <c r="DU30" s="334">
        <v>11.55</v>
      </c>
      <c r="DV30" s="333" t="s">
        <v>626</v>
      </c>
      <c r="DW30" s="335">
        <f t="shared" si="6"/>
        <v>0.96250000000000002</v>
      </c>
      <c r="DX30" s="335"/>
      <c r="DY30" s="337">
        <v>304</v>
      </c>
      <c r="DZ30" s="334">
        <v>3.93</v>
      </c>
      <c r="EA30" s="334">
        <v>1.34</v>
      </c>
      <c r="EB30" s="334">
        <v>1.94</v>
      </c>
      <c r="EC30" s="333" t="s">
        <v>579</v>
      </c>
      <c r="ED30" s="333" t="s">
        <v>579</v>
      </c>
      <c r="EE30" s="333" t="s">
        <v>580</v>
      </c>
      <c r="EF30" s="333" t="s">
        <v>580</v>
      </c>
      <c r="EG30" s="333" t="s">
        <v>66</v>
      </c>
      <c r="EH30" s="330" t="s">
        <v>581</v>
      </c>
      <c r="EI30" s="328"/>
      <c r="EJ30" s="330">
        <v>2000</v>
      </c>
      <c r="EK30" s="330" t="s">
        <v>63</v>
      </c>
      <c r="EL30" s="338">
        <v>44.3</v>
      </c>
      <c r="EM30" s="338"/>
      <c r="EN30" s="330" t="s">
        <v>66</v>
      </c>
      <c r="EO30" s="338">
        <v>49.5</v>
      </c>
      <c r="EP30" s="338"/>
      <c r="EQ30" s="330" t="s">
        <v>66</v>
      </c>
      <c r="ER30" s="328"/>
    </row>
    <row r="31" spans="1:148" ht="36" customHeight="1">
      <c r="A31" s="2971"/>
      <c r="B31" s="955" t="s">
        <v>727</v>
      </c>
      <c r="C31" s="954" t="s">
        <v>728</v>
      </c>
      <c r="D31" s="954" t="s">
        <v>638</v>
      </c>
      <c r="E31" s="954" t="s">
        <v>712</v>
      </c>
      <c r="F31" s="954" t="s">
        <v>3520</v>
      </c>
      <c r="G31" s="329">
        <v>1623</v>
      </c>
      <c r="H31" s="331" t="s">
        <v>725</v>
      </c>
      <c r="I31" s="954" t="s">
        <v>729</v>
      </c>
      <c r="J31" s="332">
        <v>1863</v>
      </c>
      <c r="K31" s="332">
        <v>1865</v>
      </c>
      <c r="L31" s="332">
        <v>1732</v>
      </c>
      <c r="M31" s="333" t="s">
        <v>63</v>
      </c>
      <c r="N31" s="333" t="s">
        <v>63</v>
      </c>
      <c r="O31" s="333" t="s">
        <v>63</v>
      </c>
      <c r="P31" s="333" t="s">
        <v>66</v>
      </c>
      <c r="Q31" s="333" t="s">
        <v>63</v>
      </c>
      <c r="R31" s="333" t="s">
        <v>63</v>
      </c>
      <c r="S31" s="333"/>
      <c r="T31" s="334">
        <f>AA31+BX31+DU31</f>
        <v>30.64</v>
      </c>
      <c r="U31" s="327" t="s">
        <v>644</v>
      </c>
      <c r="V31" s="335">
        <f t="shared" si="0"/>
        <v>0.85111111111111115</v>
      </c>
      <c r="W31" s="334">
        <f>AU31+DU31</f>
        <v>22.23</v>
      </c>
      <c r="X31" s="327" t="s">
        <v>675</v>
      </c>
      <c r="Y31" s="335">
        <f t="shared" si="1"/>
        <v>0.92625000000000002</v>
      </c>
      <c r="Z31" s="333">
        <v>2000</v>
      </c>
      <c r="AA31" s="334">
        <v>9.39</v>
      </c>
      <c r="AB31" s="333" t="s">
        <v>630</v>
      </c>
      <c r="AC31" s="335">
        <f t="shared" si="2"/>
        <v>0.78250000000000008</v>
      </c>
      <c r="AD31" s="335"/>
      <c r="AE31" s="337">
        <v>413.3</v>
      </c>
      <c r="AF31" s="336">
        <v>0.52</v>
      </c>
      <c r="AG31" s="336">
        <v>1.26</v>
      </c>
      <c r="AH31" s="334">
        <v>25.54</v>
      </c>
      <c r="AI31" s="336">
        <v>43.99</v>
      </c>
      <c r="AJ31" s="336">
        <v>34.15</v>
      </c>
      <c r="AK31" s="336">
        <v>1.23</v>
      </c>
      <c r="AL31" s="336">
        <v>1.92</v>
      </c>
      <c r="AM31" s="336">
        <v>0.49</v>
      </c>
      <c r="AN31" s="336">
        <v>0.41</v>
      </c>
      <c r="AO31" s="336">
        <v>0.89</v>
      </c>
      <c r="AP31" s="336">
        <v>0.75</v>
      </c>
      <c r="AQ31" s="330">
        <v>5</v>
      </c>
      <c r="AR31" s="330">
        <v>0</v>
      </c>
      <c r="AS31" s="330">
        <v>19</v>
      </c>
      <c r="AT31" s="330">
        <v>31</v>
      </c>
      <c r="AU31" s="341">
        <v>10.23</v>
      </c>
      <c r="AV31" s="333" t="s">
        <v>630</v>
      </c>
      <c r="AW31" s="335">
        <f t="shared" si="3"/>
        <v>0.85250000000000004</v>
      </c>
      <c r="AX31" s="335"/>
      <c r="AY31" s="337">
        <v>539.4</v>
      </c>
      <c r="AZ31" s="336">
        <v>1</v>
      </c>
      <c r="BA31" s="336">
        <v>1.89</v>
      </c>
      <c r="BB31" s="334">
        <v>28.81</v>
      </c>
      <c r="BC31" s="334">
        <v>47.33</v>
      </c>
      <c r="BD31" s="334">
        <v>31.39</v>
      </c>
      <c r="BE31" s="334">
        <v>2.09</v>
      </c>
      <c r="BF31" s="334">
        <v>1.97</v>
      </c>
      <c r="BG31" s="334">
        <v>0.44</v>
      </c>
      <c r="BH31" s="334">
        <v>0.4</v>
      </c>
      <c r="BI31" s="334">
        <v>0.5</v>
      </c>
      <c r="BJ31" s="334">
        <v>0.4</v>
      </c>
      <c r="BK31" s="333" t="s">
        <v>579</v>
      </c>
      <c r="BL31" s="333" t="s">
        <v>579</v>
      </c>
      <c r="BM31" s="333" t="s">
        <v>580</v>
      </c>
      <c r="BN31" s="333" t="s">
        <v>580</v>
      </c>
      <c r="BO31" s="333" t="s">
        <v>579</v>
      </c>
      <c r="BP31" s="333" t="s">
        <v>579</v>
      </c>
      <c r="BQ31" s="333" t="s">
        <v>580</v>
      </c>
      <c r="BR31" s="333" t="s">
        <v>580</v>
      </c>
      <c r="BS31" s="333" t="s">
        <v>66</v>
      </c>
      <c r="BT31" s="330" t="s">
        <v>581</v>
      </c>
      <c r="BU31" s="330" t="s">
        <v>581</v>
      </c>
      <c r="BV31" s="327"/>
      <c r="BW31" s="333">
        <v>2000</v>
      </c>
      <c r="BX31" s="334">
        <v>9.25</v>
      </c>
      <c r="BY31" s="333" t="s">
        <v>583</v>
      </c>
      <c r="BZ31" s="335">
        <f t="shared" si="4"/>
        <v>0.77083333333333337</v>
      </c>
      <c r="CA31" s="335"/>
      <c r="CB31" s="340">
        <v>505.7</v>
      </c>
      <c r="CC31" s="336">
        <v>0.42</v>
      </c>
      <c r="CD31" s="336">
        <v>1.33</v>
      </c>
      <c r="CE31" s="334">
        <v>19.75</v>
      </c>
      <c r="CF31" s="334">
        <v>49.21</v>
      </c>
      <c r="CG31" s="334">
        <v>24.78</v>
      </c>
      <c r="CH31" s="334">
        <v>0.43</v>
      </c>
      <c r="CI31" s="334">
        <v>2.1</v>
      </c>
      <c r="CJ31" s="334">
        <v>0.55000000000000004</v>
      </c>
      <c r="CK31" s="334">
        <v>0.36</v>
      </c>
      <c r="CL31" s="334">
        <v>0.43</v>
      </c>
      <c r="CM31" s="334">
        <v>0.56999999999999995</v>
      </c>
      <c r="CN31" s="330">
        <v>42</v>
      </c>
      <c r="CO31" s="330">
        <v>25</v>
      </c>
      <c r="CP31" s="330">
        <v>156</v>
      </c>
      <c r="CQ31" s="330">
        <v>70</v>
      </c>
      <c r="CR31" s="341">
        <v>10.55</v>
      </c>
      <c r="CS31" s="333" t="s">
        <v>626</v>
      </c>
      <c r="CT31" s="335">
        <f t="shared" si="5"/>
        <v>0.87916666666666676</v>
      </c>
      <c r="CU31" s="335"/>
      <c r="CV31" s="333">
        <v>359.2</v>
      </c>
      <c r="CW31" s="336">
        <v>0.8</v>
      </c>
      <c r="CX31" s="336">
        <v>1.62</v>
      </c>
      <c r="CY31" s="334">
        <v>14.76</v>
      </c>
      <c r="CZ31" s="334">
        <v>34.89</v>
      </c>
      <c r="DA31" s="334">
        <v>32.090000000000003</v>
      </c>
      <c r="DB31" s="334">
        <v>1.79</v>
      </c>
      <c r="DC31" s="334">
        <v>1.21</v>
      </c>
      <c r="DD31" s="334">
        <v>0.32</v>
      </c>
      <c r="DE31" s="334">
        <v>0.46</v>
      </c>
      <c r="DF31" s="334">
        <v>0.22</v>
      </c>
      <c r="DG31" s="334">
        <v>0.35</v>
      </c>
      <c r="DH31" s="333" t="s">
        <v>579</v>
      </c>
      <c r="DI31" s="333" t="s">
        <v>579</v>
      </c>
      <c r="DJ31" s="333" t="s">
        <v>580</v>
      </c>
      <c r="DK31" s="333" t="s">
        <v>580</v>
      </c>
      <c r="DL31" s="333" t="s">
        <v>579</v>
      </c>
      <c r="DM31" s="333" t="s">
        <v>579</v>
      </c>
      <c r="DN31" s="333" t="s">
        <v>580</v>
      </c>
      <c r="DO31" s="333" t="s">
        <v>580</v>
      </c>
      <c r="DP31" s="333" t="s">
        <v>66</v>
      </c>
      <c r="DQ31" s="330" t="s">
        <v>581</v>
      </c>
      <c r="DR31" s="330" t="s">
        <v>581</v>
      </c>
      <c r="DS31" s="327"/>
      <c r="DT31" s="333">
        <v>2000</v>
      </c>
      <c r="DU31" s="334">
        <v>12</v>
      </c>
      <c r="DV31" s="333" t="s">
        <v>626</v>
      </c>
      <c r="DW31" s="335">
        <f t="shared" si="6"/>
        <v>1</v>
      </c>
      <c r="DX31" s="335"/>
      <c r="DY31" s="337">
        <v>69.900000000000006</v>
      </c>
      <c r="DZ31" s="334">
        <v>8.0399999999999991</v>
      </c>
      <c r="EA31" s="334">
        <v>1</v>
      </c>
      <c r="EB31" s="334">
        <v>1.35</v>
      </c>
      <c r="EC31" s="333" t="s">
        <v>579</v>
      </c>
      <c r="ED31" s="333" t="s">
        <v>579</v>
      </c>
      <c r="EE31" s="333" t="s">
        <v>580</v>
      </c>
      <c r="EF31" s="333" t="s">
        <v>580</v>
      </c>
      <c r="EG31" s="333" t="s">
        <v>66</v>
      </c>
      <c r="EH31" s="330" t="s">
        <v>581</v>
      </c>
      <c r="EI31" s="328" t="s">
        <v>614</v>
      </c>
      <c r="EJ31" s="330">
        <v>2000</v>
      </c>
      <c r="EK31" s="330" t="s">
        <v>63</v>
      </c>
      <c r="EL31" s="338">
        <v>44.7</v>
      </c>
      <c r="EM31" s="338"/>
      <c r="EN31" s="330" t="s">
        <v>66</v>
      </c>
      <c r="EO31" s="338">
        <v>46.8</v>
      </c>
      <c r="EP31" s="338"/>
      <c r="EQ31" s="330" t="s">
        <v>66</v>
      </c>
      <c r="ER31" s="328"/>
    </row>
    <row r="32" spans="1:148" ht="36" customHeight="1">
      <c r="A32" s="2985"/>
      <c r="B32" s="955" t="s">
        <v>730</v>
      </c>
      <c r="C32" s="954" t="s">
        <v>731</v>
      </c>
      <c r="D32" s="954" t="s">
        <v>732</v>
      </c>
      <c r="E32" s="954" t="s">
        <v>718</v>
      </c>
      <c r="F32" s="954" t="s">
        <v>733</v>
      </c>
      <c r="G32" s="329">
        <v>1640</v>
      </c>
      <c r="H32" s="331" t="s">
        <v>725</v>
      </c>
      <c r="I32" s="954" t="s">
        <v>726</v>
      </c>
      <c r="J32" s="332">
        <v>1866</v>
      </c>
      <c r="K32" s="332">
        <v>1865</v>
      </c>
      <c r="L32" s="332">
        <v>1752</v>
      </c>
      <c r="M32" s="333" t="s">
        <v>63</v>
      </c>
      <c r="N32" s="333" t="s">
        <v>63</v>
      </c>
      <c r="O32" s="333" t="s">
        <v>63</v>
      </c>
      <c r="P32" s="333" t="s">
        <v>63</v>
      </c>
      <c r="Q32" s="333" t="s">
        <v>63</v>
      </c>
      <c r="R32" s="333" t="s">
        <v>63</v>
      </c>
      <c r="S32" s="333"/>
      <c r="T32" s="334">
        <v>27.32</v>
      </c>
      <c r="U32" s="327" t="s">
        <v>612</v>
      </c>
      <c r="V32" s="335">
        <f t="shared" si="0"/>
        <v>0.75888888888888895</v>
      </c>
      <c r="W32" s="334">
        <f>AU32+DU32</f>
        <v>20.130000000000003</v>
      </c>
      <c r="X32" s="327" t="s">
        <v>644</v>
      </c>
      <c r="Y32" s="335">
        <f t="shared" si="1"/>
        <v>0.83875000000000011</v>
      </c>
      <c r="Z32" s="333">
        <v>2000</v>
      </c>
      <c r="AA32" s="334">
        <v>7.54</v>
      </c>
      <c r="AB32" s="333" t="s">
        <v>599</v>
      </c>
      <c r="AC32" s="335">
        <f t="shared" si="2"/>
        <v>0.6283333333333333</v>
      </c>
      <c r="AD32" s="335"/>
      <c r="AE32" s="337">
        <v>544.70000000000005</v>
      </c>
      <c r="AF32" s="336">
        <v>0.51</v>
      </c>
      <c r="AG32" s="336">
        <v>1.99</v>
      </c>
      <c r="AH32" s="334">
        <v>12.23</v>
      </c>
      <c r="AI32" s="336">
        <v>42.01</v>
      </c>
      <c r="AJ32" s="336">
        <v>34.24</v>
      </c>
      <c r="AK32" s="336">
        <v>6.33</v>
      </c>
      <c r="AL32" s="336">
        <v>1.45</v>
      </c>
      <c r="AM32" s="336">
        <v>0.39</v>
      </c>
      <c r="AN32" s="336">
        <v>0.41</v>
      </c>
      <c r="AO32" s="336">
        <v>0.28999999999999998</v>
      </c>
      <c r="AP32" s="336">
        <v>0.9</v>
      </c>
      <c r="AQ32" s="330">
        <v>0</v>
      </c>
      <c r="AR32" s="330">
        <v>75</v>
      </c>
      <c r="AS32" s="330">
        <v>178</v>
      </c>
      <c r="AT32" s="330">
        <v>95</v>
      </c>
      <c r="AU32" s="341">
        <v>8.4600000000000009</v>
      </c>
      <c r="AV32" s="333" t="s">
        <v>599</v>
      </c>
      <c r="AW32" s="335">
        <f t="shared" si="3"/>
        <v>0.70500000000000007</v>
      </c>
      <c r="AX32" s="335"/>
      <c r="AY32" s="337">
        <v>445.5</v>
      </c>
      <c r="AZ32" s="336">
        <v>0.64</v>
      </c>
      <c r="BA32" s="336">
        <v>2.0499999999999998</v>
      </c>
      <c r="BB32" s="334">
        <v>23.56</v>
      </c>
      <c r="BC32" s="334">
        <v>41.66</v>
      </c>
      <c r="BD32" s="334">
        <v>35.270000000000003</v>
      </c>
      <c r="BE32" s="334">
        <v>2.84</v>
      </c>
      <c r="BF32" s="334">
        <v>0.86</v>
      </c>
      <c r="BG32" s="334">
        <v>0.99</v>
      </c>
      <c r="BH32" s="334">
        <v>1.23</v>
      </c>
      <c r="BI32" s="334">
        <v>0.51</v>
      </c>
      <c r="BJ32" s="334">
        <v>1.27</v>
      </c>
      <c r="BK32" s="333" t="s">
        <v>579</v>
      </c>
      <c r="BL32" s="333" t="s">
        <v>579</v>
      </c>
      <c r="BM32" s="333" t="s">
        <v>580</v>
      </c>
      <c r="BN32" s="333" t="s">
        <v>580</v>
      </c>
      <c r="BO32" s="333" t="s">
        <v>579</v>
      </c>
      <c r="BP32" s="333" t="s">
        <v>579</v>
      </c>
      <c r="BQ32" s="333" t="s">
        <v>580</v>
      </c>
      <c r="BR32" s="333" t="s">
        <v>580</v>
      </c>
      <c r="BS32" s="333" t="s">
        <v>66</v>
      </c>
      <c r="BT32" s="330" t="s">
        <v>581</v>
      </c>
      <c r="BU32" s="330" t="s">
        <v>581</v>
      </c>
      <c r="BV32" s="327"/>
      <c r="BW32" s="333">
        <v>2000</v>
      </c>
      <c r="BX32" s="334">
        <v>8.1</v>
      </c>
      <c r="BY32" s="333" t="s">
        <v>586</v>
      </c>
      <c r="BZ32" s="335">
        <f t="shared" si="4"/>
        <v>0.67499999999999993</v>
      </c>
      <c r="CA32" s="335"/>
      <c r="CB32" s="340">
        <v>574.6</v>
      </c>
      <c r="CC32" s="336">
        <v>0.34</v>
      </c>
      <c r="CD32" s="336">
        <v>2.4300000000000002</v>
      </c>
      <c r="CE32" s="334">
        <v>21.12</v>
      </c>
      <c r="CF32" s="334">
        <v>40.58</v>
      </c>
      <c r="CG32" s="334">
        <v>31.63</v>
      </c>
      <c r="CH32" s="334">
        <v>5.85</v>
      </c>
      <c r="CI32" s="334">
        <v>1.55</v>
      </c>
      <c r="CJ32" s="334">
        <v>0.42</v>
      </c>
      <c r="CK32" s="334">
        <v>0.78</v>
      </c>
      <c r="CL32" s="334">
        <v>0.48</v>
      </c>
      <c r="CM32" s="334">
        <v>0.46</v>
      </c>
      <c r="CN32" s="330">
        <v>41</v>
      </c>
      <c r="CO32" s="330">
        <v>25</v>
      </c>
      <c r="CP32" s="330">
        <v>295</v>
      </c>
      <c r="CQ32" s="330">
        <v>114</v>
      </c>
      <c r="CR32" s="341">
        <v>9.7100000000000009</v>
      </c>
      <c r="CS32" s="333" t="s">
        <v>583</v>
      </c>
      <c r="CT32" s="335">
        <f t="shared" si="5"/>
        <v>0.8091666666666667</v>
      </c>
      <c r="CU32" s="335"/>
      <c r="CV32" s="333">
        <v>741.9</v>
      </c>
      <c r="CW32" s="336">
        <v>0.7</v>
      </c>
      <c r="CX32" s="336">
        <v>1.66</v>
      </c>
      <c r="CY32" s="334">
        <v>9.19</v>
      </c>
      <c r="CZ32" s="334">
        <v>37.75</v>
      </c>
      <c r="DA32" s="334">
        <v>31.98</v>
      </c>
      <c r="DB32" s="334">
        <v>2.37</v>
      </c>
      <c r="DC32" s="334">
        <v>1.05</v>
      </c>
      <c r="DD32" s="334">
        <v>0.28999999999999998</v>
      </c>
      <c r="DE32" s="334">
        <v>0.21</v>
      </c>
      <c r="DF32" s="334">
        <v>0.36</v>
      </c>
      <c r="DG32" s="334">
        <v>0.11</v>
      </c>
      <c r="DH32" s="333" t="s">
        <v>579</v>
      </c>
      <c r="DI32" s="333" t="s">
        <v>579</v>
      </c>
      <c r="DJ32" s="333" t="s">
        <v>580</v>
      </c>
      <c r="DK32" s="333" t="s">
        <v>580</v>
      </c>
      <c r="DL32" s="333" t="s">
        <v>579</v>
      </c>
      <c r="DM32" s="333" t="s">
        <v>579</v>
      </c>
      <c r="DN32" s="333" t="s">
        <v>580</v>
      </c>
      <c r="DO32" s="333" t="s">
        <v>580</v>
      </c>
      <c r="DP32" s="333" t="s">
        <v>66</v>
      </c>
      <c r="DQ32" s="330" t="s">
        <v>581</v>
      </c>
      <c r="DR32" s="330" t="s">
        <v>581</v>
      </c>
      <c r="DS32" s="327"/>
      <c r="DT32" s="333">
        <v>2000</v>
      </c>
      <c r="DU32" s="334">
        <v>11.67</v>
      </c>
      <c r="DV32" s="333" t="s">
        <v>626</v>
      </c>
      <c r="DW32" s="335">
        <f t="shared" si="6"/>
        <v>0.97250000000000003</v>
      </c>
      <c r="DX32" s="335"/>
      <c r="DY32" s="337">
        <v>28.7</v>
      </c>
      <c r="DZ32" s="334">
        <v>23.65</v>
      </c>
      <c r="EA32" s="334">
        <v>0.86</v>
      </c>
      <c r="EB32" s="334">
        <v>1.93</v>
      </c>
      <c r="EC32" s="333" t="s">
        <v>579</v>
      </c>
      <c r="ED32" s="333" t="s">
        <v>579</v>
      </c>
      <c r="EE32" s="333" t="s">
        <v>587</v>
      </c>
      <c r="EF32" s="333" t="s">
        <v>587</v>
      </c>
      <c r="EG32" s="333" t="s">
        <v>66</v>
      </c>
      <c r="EH32" s="330" t="s">
        <v>581</v>
      </c>
      <c r="EI32" s="328"/>
      <c r="EJ32" s="330">
        <v>2000</v>
      </c>
      <c r="EK32" s="330" t="s">
        <v>63</v>
      </c>
      <c r="EL32" s="338">
        <v>44.5</v>
      </c>
      <c r="EM32" s="338"/>
      <c r="EN32" s="330" t="s">
        <v>66</v>
      </c>
      <c r="EO32" s="338">
        <v>47.2</v>
      </c>
      <c r="EP32" s="338"/>
      <c r="EQ32" s="330" t="s">
        <v>66</v>
      </c>
      <c r="ER32" s="328"/>
    </row>
    <row r="33" spans="1:129" ht="14.25">
      <c r="A33" s="322"/>
      <c r="AE33" s="339">
        <f>AVERAGE(AE7:AE32)</f>
        <v>474.15769230769223</v>
      </c>
      <c r="AI33" s="339">
        <f>AVERAGE(AI7:AI32)</f>
        <v>46.381538461538454</v>
      </c>
      <c r="AY33" s="339">
        <f>AVERAGE(AY7:AY32)</f>
        <v>456.82399999999996</v>
      </c>
      <c r="BC33" s="339">
        <f>AVERAGE(BC7:BC32)</f>
        <v>43.715769230769233</v>
      </c>
      <c r="CB33" s="339">
        <f>AVERAGE(CB7:CB32)</f>
        <v>567.93846153846141</v>
      </c>
      <c r="CF33" s="339">
        <f>AVERAGE(CF7:CF32)</f>
        <v>51.271923076923073</v>
      </c>
      <c r="CV33" s="339">
        <f>AVERAGE(CV7:CV32)</f>
        <v>371.24999999999994</v>
      </c>
      <c r="CZ33" s="339">
        <f>AVERAGE(CZ7:CZ32)</f>
        <v>35.67</v>
      </c>
      <c r="DY33" s="339">
        <f>AVERAGE(DY7:DY32)</f>
        <v>255.20384615384617</v>
      </c>
    </row>
  </sheetData>
  <mergeCells count="179">
    <mergeCell ref="G1:G6"/>
    <mergeCell ref="B1:B6"/>
    <mergeCell ref="C1:C6"/>
    <mergeCell ref="D1:D6"/>
    <mergeCell ref="E1:E6"/>
    <mergeCell ref="F1:F6"/>
    <mergeCell ref="DT1:EI2"/>
    <mergeCell ref="EJ1:ER3"/>
    <mergeCell ref="Z3:Z6"/>
    <mergeCell ref="AA3:AD3"/>
    <mergeCell ref="AF3:AH3"/>
    <mergeCell ref="AI3:AJ3"/>
    <mergeCell ref="AK3:AP3"/>
    <mergeCell ref="H1:I6"/>
    <mergeCell ref="J1:L3"/>
    <mergeCell ref="M1:R3"/>
    <mergeCell ref="S1:S3"/>
    <mergeCell ref="R4:R6"/>
    <mergeCell ref="S4:S6"/>
    <mergeCell ref="AQ3:AT3"/>
    <mergeCell ref="AU3:AX3"/>
    <mergeCell ref="AZ3:BB3"/>
    <mergeCell ref="BC3:BD3"/>
    <mergeCell ref="T1:Y3"/>
    <mergeCell ref="DY3:DY6"/>
    <mergeCell ref="DU4:DX5"/>
    <mergeCell ref="Z1:BV2"/>
    <mergeCell ref="BW1:DS2"/>
    <mergeCell ref="J4:J6"/>
    <mergeCell ref="K4:K6"/>
    <mergeCell ref="L4:L6"/>
    <mergeCell ref="M4:M6"/>
    <mergeCell ref="N4:O4"/>
    <mergeCell ref="P4:P6"/>
    <mergeCell ref="Q4:Q6"/>
    <mergeCell ref="CF3:CG3"/>
    <mergeCell ref="CH3:CM3"/>
    <mergeCell ref="CN3:CQ3"/>
    <mergeCell ref="CR3:CU3"/>
    <mergeCell ref="T4:V5"/>
    <mergeCell ref="W4:Y5"/>
    <mergeCell ref="AA4:AD5"/>
    <mergeCell ref="AE4:AE6"/>
    <mergeCell ref="AF4:AF6"/>
    <mergeCell ref="AG4:AG6"/>
    <mergeCell ref="CW3:CY3"/>
    <mergeCell ref="CZ3:DA3"/>
    <mergeCell ref="AQ4:AR4"/>
    <mergeCell ref="BA4:BA6"/>
    <mergeCell ref="AQ5:AQ6"/>
    <mergeCell ref="AR5:AR6"/>
    <mergeCell ref="EG3:EG6"/>
    <mergeCell ref="DB3:DG3"/>
    <mergeCell ref="DH3:DO3"/>
    <mergeCell ref="DP3:DP6"/>
    <mergeCell ref="DQ3:DR4"/>
    <mergeCell ref="DS3:DS6"/>
    <mergeCell ref="DT3:DT6"/>
    <mergeCell ref="DL4:DO4"/>
    <mergeCell ref="DF5:DF6"/>
    <mergeCell ref="DG5:DG6"/>
    <mergeCell ref="DH5:DI5"/>
    <mergeCell ref="BE3:BJ3"/>
    <mergeCell ref="BK3:BR3"/>
    <mergeCell ref="CJ4:CK4"/>
    <mergeCell ref="CL4:CM4"/>
    <mergeCell ref="AS5:AS6"/>
    <mergeCell ref="AT5:AT6"/>
    <mergeCell ref="BB4:BB6"/>
    <mergeCell ref="BC4:BC6"/>
    <mergeCell ref="DZ3:DZ6"/>
    <mergeCell ref="EA3:EA6"/>
    <mergeCell ref="AK4:AL4"/>
    <mergeCell ref="AM4:AN4"/>
    <mergeCell ref="AO4:AP4"/>
    <mergeCell ref="AN5:AN6"/>
    <mergeCell ref="AO5:AO6"/>
    <mergeCell ref="AP5:AP6"/>
    <mergeCell ref="AM5:AM6"/>
    <mergeCell ref="AY4:AY6"/>
    <mergeCell ref="AZ4:AZ6"/>
    <mergeCell ref="AS4:AT4"/>
    <mergeCell ref="AU4:AX5"/>
    <mergeCell ref="ER4:ER6"/>
    <mergeCell ref="DF4:DG4"/>
    <mergeCell ref="DH4:DK4"/>
    <mergeCell ref="CN4:CO4"/>
    <mergeCell ref="CH5:CH6"/>
    <mergeCell ref="CI5:CI6"/>
    <mergeCell ref="CJ5:CJ6"/>
    <mergeCell ref="CK5:CK6"/>
    <mergeCell ref="CZ4:CZ6"/>
    <mergeCell ref="DA4:DA6"/>
    <mergeCell ref="DB4:DC4"/>
    <mergeCell ref="DD4:DE4"/>
    <mergeCell ref="DB5:DB6"/>
    <mergeCell ref="DC5:DC6"/>
    <mergeCell ref="DD5:DD6"/>
    <mergeCell ref="DE5:DE6"/>
    <mergeCell ref="CP4:CQ4"/>
    <mergeCell ref="EH3:EH4"/>
    <mergeCell ref="EI3:EI6"/>
    <mergeCell ref="EB3:EB6"/>
    <mergeCell ref="EC3:EF3"/>
    <mergeCell ref="EC4:EF4"/>
    <mergeCell ref="EE5:EF5"/>
    <mergeCell ref="DU3:DX3"/>
    <mergeCell ref="EO5:EP6"/>
    <mergeCell ref="EQ5:EQ6"/>
    <mergeCell ref="A7:A13"/>
    <mergeCell ref="DJ5:DK5"/>
    <mergeCell ref="DL5:DM5"/>
    <mergeCell ref="DN5:DO5"/>
    <mergeCell ref="DQ5:DQ6"/>
    <mergeCell ref="DR5:DR6"/>
    <mergeCell ref="EC5:ED5"/>
    <mergeCell ref="CL5:CL6"/>
    <mergeCell ref="CM5:CM6"/>
    <mergeCell ref="CN5:CN6"/>
    <mergeCell ref="CO5:CO6"/>
    <mergeCell ref="CP5:CP6"/>
    <mergeCell ref="CQ5:CQ6"/>
    <mergeCell ref="BI5:BI6"/>
    <mergeCell ref="BJ5:BJ6"/>
    <mergeCell ref="BK5:BL5"/>
    <mergeCell ref="BV3:BV6"/>
    <mergeCell ref="BW3:BW6"/>
    <mergeCell ref="BX3:CA3"/>
    <mergeCell ref="CC3:CE3"/>
    <mergeCell ref="CE4:CE6"/>
    <mergeCell ref="EO4:EQ4"/>
    <mergeCell ref="A26:A27"/>
    <mergeCell ref="A28:A32"/>
    <mergeCell ref="EH5:EH6"/>
    <mergeCell ref="EL5:EM6"/>
    <mergeCell ref="EN5:EN6"/>
    <mergeCell ref="BK4:BN4"/>
    <mergeCell ref="BO4:BR4"/>
    <mergeCell ref="BX4:CA5"/>
    <mergeCell ref="CB4:CB6"/>
    <mergeCell ref="CC4:CC6"/>
    <mergeCell ref="CD4:CD6"/>
    <mergeCell ref="BT5:BT6"/>
    <mergeCell ref="BU5:BU6"/>
    <mergeCell ref="N5:N6"/>
    <mergeCell ref="O5:O6"/>
    <mergeCell ref="AK5:AK6"/>
    <mergeCell ref="AL5:AL6"/>
    <mergeCell ref="CR4:CU5"/>
    <mergeCell ref="CV4:CV6"/>
    <mergeCell ref="CW4:CW6"/>
    <mergeCell ref="CX4:CX6"/>
    <mergeCell ref="CY4:CY6"/>
    <mergeCell ref="CH4:CI4"/>
    <mergeCell ref="BT3:BU4"/>
    <mergeCell ref="CF4:CF6"/>
    <mergeCell ref="CG4:CG6"/>
    <mergeCell ref="EJ4:EJ6"/>
    <mergeCell ref="EK4:EK6"/>
    <mergeCell ref="EL4:EN4"/>
    <mergeCell ref="A4:A6"/>
    <mergeCell ref="A1:A3"/>
    <mergeCell ref="A14:A23"/>
    <mergeCell ref="A24:A25"/>
    <mergeCell ref="BD4:BD6"/>
    <mergeCell ref="BE4:BF4"/>
    <mergeCell ref="BG4:BH4"/>
    <mergeCell ref="BI4:BJ4"/>
    <mergeCell ref="BE5:BE6"/>
    <mergeCell ref="BF5:BF6"/>
    <mergeCell ref="BG5:BG6"/>
    <mergeCell ref="BH5:BH6"/>
    <mergeCell ref="BS3:BS6"/>
    <mergeCell ref="BM5:BN5"/>
    <mergeCell ref="BO5:BP5"/>
    <mergeCell ref="BQ5:BR5"/>
    <mergeCell ref="AH4:AH6"/>
    <mergeCell ref="AI4:AI6"/>
    <mergeCell ref="AJ4:AJ6"/>
  </mergeCells>
  <phoneticPr fontId="1"/>
  <hyperlinks>
    <hyperlink ref="A1:A3" location="目次・索引!B1" display="索引へ戻る" xr:uid="{00000000-0004-0000-0200-000000000000}"/>
  </hyperlinks>
  <pageMargins left="0.39370078740157483" right="0.39370078740157483" top="0.39370078740157483" bottom="0.39370078740157483" header="0.51181102362204722" footer="0.51181102362204722"/>
  <pageSetup paperSize="9" scale="48" orientation="landscape" horizontalDpi="96" verticalDpi="96" r:id="rId1"/>
  <headerFooter alignWithMargins="0"/>
  <colBreaks count="2" manualBreakCount="2">
    <brk id="25" max="1048575" man="1"/>
    <brk id="123"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97"/>
  <sheetViews>
    <sheetView showGridLines="0" showRowColHeaders="0" zoomScaleNormal="100" zoomScaleSheetLayoutView="100" workbookViewId="0">
      <pane xSplit="2" ySplit="4" topLeftCell="E5" activePane="bottomRight" state="frozen"/>
      <selection pane="topRight" activeCell="C1" sqref="C1"/>
      <selection pane="bottomLeft" activeCell="A5" sqref="A5"/>
      <selection pane="bottomRight" sqref="A1:A2"/>
    </sheetView>
  </sheetViews>
  <sheetFormatPr defaultColWidth="0" defaultRowHeight="14.25" zeroHeight="1"/>
  <cols>
    <col min="1" max="1" width="16.875" style="62" customWidth="1"/>
    <col min="2" max="2" width="19.125" style="62" customWidth="1"/>
    <col min="3" max="3" width="28.625" style="62" customWidth="1"/>
    <col min="4" max="4" width="14.625" style="62" customWidth="1"/>
    <col min="5" max="5" width="19.125" style="62" customWidth="1"/>
    <col min="6" max="6" width="8.875" style="62" customWidth="1"/>
    <col min="7" max="7" width="8.375" style="62" customWidth="1"/>
    <col min="8" max="8" width="10" style="62" customWidth="1"/>
    <col min="9" max="9" width="11.375" style="62" customWidth="1"/>
    <col min="10" max="10" width="11.625" style="62" customWidth="1"/>
    <col min="11" max="11" width="7" style="62" customWidth="1"/>
    <col min="12" max="12" width="14.125" style="62" customWidth="1"/>
    <col min="13" max="13" width="7" style="62" customWidth="1"/>
    <col min="14" max="14" width="8.625" style="319" customWidth="1"/>
    <col min="15" max="15" width="9" style="319" customWidth="1"/>
    <col min="16" max="16" width="8.625" style="62" customWidth="1"/>
    <col min="17" max="17" width="7.875" style="62" customWidth="1"/>
    <col min="18" max="19" width="8.625" style="62" customWidth="1"/>
    <col min="20" max="30" width="7.625" style="62" customWidth="1"/>
    <col min="31" max="31" width="13.375" style="62" customWidth="1"/>
    <col min="32" max="32" width="2.625" style="62" customWidth="1"/>
    <col min="33" max="33" width="8.125" style="62" customWidth="1"/>
    <col min="34" max="34" width="2.625" style="62" customWidth="1"/>
    <col min="35" max="35" width="5.625" style="62" customWidth="1"/>
    <col min="36" max="36" width="2.625" style="62" customWidth="1"/>
    <col min="37" max="37" width="5.625" style="62" customWidth="1"/>
    <col min="38" max="38" width="2.625" style="62" customWidth="1"/>
    <col min="39" max="39" width="5.625" style="62" customWidth="1"/>
    <col min="40" max="44" width="6.625" style="62" customWidth="1"/>
    <col min="45" max="45" width="36.125" style="62" customWidth="1"/>
    <col min="46" max="46" width="29.875" style="62" customWidth="1"/>
    <col min="47" max="47" width="26.625" style="62" customWidth="1"/>
    <col min="48" max="48" width="18.125" style="62" customWidth="1"/>
    <col min="49" max="49" width="13.625" style="62" customWidth="1"/>
    <col min="50" max="50" width="7.625" style="62" customWidth="1"/>
    <col min="51" max="16384" width="7.625" style="62" hidden="1"/>
  </cols>
  <sheetData>
    <row r="1" spans="1:49" s="1" customFormat="1" ht="18.600000000000001" customHeight="1" thickTop="1">
      <c r="A1" s="2731" t="s">
        <v>6892</v>
      </c>
      <c r="B1" s="3129" t="s">
        <v>3</v>
      </c>
      <c r="C1" s="3129"/>
      <c r="D1" s="3129"/>
      <c r="E1" s="3129"/>
      <c r="F1" s="3129"/>
      <c r="G1" s="3129"/>
      <c r="H1" s="3129"/>
      <c r="I1" s="3129"/>
      <c r="J1" s="3129"/>
      <c r="K1" s="3129"/>
      <c r="L1" s="3129"/>
      <c r="M1" s="3130"/>
      <c r="N1" s="3157" t="s">
        <v>4</v>
      </c>
      <c r="O1" s="3158"/>
      <c r="P1" s="3128" t="s">
        <v>5</v>
      </c>
      <c r="Q1" s="3129"/>
      <c r="R1" s="3129"/>
      <c r="S1" s="3129"/>
      <c r="T1" s="3129"/>
      <c r="U1" s="3129"/>
      <c r="V1" s="3129"/>
      <c r="W1" s="3129"/>
      <c r="X1" s="3129"/>
      <c r="Y1" s="3129"/>
      <c r="Z1" s="3129"/>
      <c r="AA1" s="3129"/>
      <c r="AB1" s="3129"/>
      <c r="AC1" s="3130"/>
      <c r="AD1" s="3128" t="s">
        <v>6</v>
      </c>
      <c r="AE1" s="3129"/>
      <c r="AF1" s="3129"/>
      <c r="AG1" s="3129"/>
      <c r="AH1" s="3129"/>
      <c r="AI1" s="3129"/>
      <c r="AJ1" s="3129"/>
      <c r="AK1" s="3129"/>
      <c r="AL1" s="3129"/>
      <c r="AM1" s="3130"/>
      <c r="AN1" s="3128" t="s">
        <v>7</v>
      </c>
      <c r="AO1" s="3129"/>
      <c r="AP1" s="3129"/>
      <c r="AQ1" s="3129"/>
      <c r="AR1" s="3130"/>
      <c r="AS1" s="3110" t="s">
        <v>8</v>
      </c>
      <c r="AT1" s="3111"/>
      <c r="AU1" s="3111"/>
      <c r="AV1" s="3111"/>
      <c r="AW1" s="3112"/>
    </row>
    <row r="2" spans="1:49" s="1" customFormat="1" ht="15" thickBot="1">
      <c r="A2" s="2733"/>
      <c r="B2" s="3119" t="s">
        <v>9</v>
      </c>
      <c r="C2" s="3122" t="s">
        <v>10</v>
      </c>
      <c r="D2" s="3125" t="s">
        <v>11</v>
      </c>
      <c r="E2" s="3125" t="s">
        <v>12</v>
      </c>
      <c r="F2" s="3097" t="s">
        <v>13</v>
      </c>
      <c r="G2" s="3099"/>
      <c r="H2" s="3141" t="s">
        <v>14</v>
      </c>
      <c r="I2" s="3142"/>
      <c r="J2" s="3142"/>
      <c r="K2" s="3142"/>
      <c r="L2" s="3142"/>
      <c r="M2" s="3143"/>
      <c r="N2" s="3144" t="s">
        <v>15</v>
      </c>
      <c r="O2" s="3147" t="s">
        <v>16</v>
      </c>
      <c r="P2" s="3150" t="s">
        <v>17</v>
      </c>
      <c r="Q2" s="3099"/>
      <c r="R2" s="3138" t="s">
        <v>18</v>
      </c>
      <c r="S2" s="3153" t="s">
        <v>19</v>
      </c>
      <c r="T2" s="3097" t="s">
        <v>20</v>
      </c>
      <c r="U2" s="3099"/>
      <c r="V2" s="3097" t="s">
        <v>21</v>
      </c>
      <c r="W2" s="3099"/>
      <c r="X2" s="3097" t="s">
        <v>22</v>
      </c>
      <c r="Y2" s="3099"/>
      <c r="Z2" s="3097" t="s">
        <v>23</v>
      </c>
      <c r="AA2" s="3099"/>
      <c r="AB2" s="3097" t="s">
        <v>24</v>
      </c>
      <c r="AC2" s="3098"/>
      <c r="AD2" s="3131" t="s">
        <v>25</v>
      </c>
      <c r="AE2" s="3125" t="s">
        <v>26</v>
      </c>
      <c r="AF2" s="3097" t="s">
        <v>27</v>
      </c>
      <c r="AG2" s="3099"/>
      <c r="AH2" s="3097" t="s">
        <v>28</v>
      </c>
      <c r="AI2" s="3099"/>
      <c r="AJ2" s="3097" t="s">
        <v>29</v>
      </c>
      <c r="AK2" s="3099"/>
      <c r="AL2" s="3097" t="s">
        <v>30</v>
      </c>
      <c r="AM2" s="3099"/>
      <c r="AN2" s="3107" t="s">
        <v>31</v>
      </c>
      <c r="AO2" s="3097" t="s">
        <v>32</v>
      </c>
      <c r="AP2" s="3099"/>
      <c r="AQ2" s="3097" t="s">
        <v>33</v>
      </c>
      <c r="AR2" s="3098"/>
      <c r="AS2" s="3113"/>
      <c r="AT2" s="3114"/>
      <c r="AU2" s="3114"/>
      <c r="AV2" s="3114"/>
      <c r="AW2" s="3115"/>
    </row>
    <row r="3" spans="1:49" s="1" customFormat="1" ht="15" thickTop="1">
      <c r="A3" s="3095" t="s">
        <v>2</v>
      </c>
      <c r="B3" s="3120"/>
      <c r="C3" s="3123"/>
      <c r="D3" s="3126"/>
      <c r="E3" s="3126"/>
      <c r="F3" s="3100" t="s">
        <v>34</v>
      </c>
      <c r="G3" s="3101"/>
      <c r="H3" s="3135" t="s">
        <v>36</v>
      </c>
      <c r="I3" s="3136"/>
      <c r="J3" s="3135" t="s">
        <v>37</v>
      </c>
      <c r="K3" s="3136"/>
      <c r="L3" s="3135" t="s">
        <v>38</v>
      </c>
      <c r="M3" s="3137"/>
      <c r="N3" s="3145"/>
      <c r="O3" s="3148"/>
      <c r="P3" s="3151"/>
      <c r="Q3" s="3101"/>
      <c r="R3" s="3139"/>
      <c r="S3" s="3154"/>
      <c r="T3" s="3100"/>
      <c r="U3" s="3101"/>
      <c r="V3" s="3100" t="s">
        <v>39</v>
      </c>
      <c r="W3" s="3101"/>
      <c r="X3" s="3100" t="s">
        <v>40</v>
      </c>
      <c r="Y3" s="3101"/>
      <c r="Z3" s="3100" t="s">
        <v>41</v>
      </c>
      <c r="AA3" s="3101"/>
      <c r="AB3" s="3100" t="s">
        <v>42</v>
      </c>
      <c r="AC3" s="3152"/>
      <c r="AD3" s="3132"/>
      <c r="AE3" s="3134"/>
      <c r="AF3" s="3100" t="s">
        <v>43</v>
      </c>
      <c r="AG3" s="3101"/>
      <c r="AH3" s="3100" t="s">
        <v>35</v>
      </c>
      <c r="AI3" s="3101"/>
      <c r="AJ3" s="3100" t="s">
        <v>44</v>
      </c>
      <c r="AK3" s="3101"/>
      <c r="AL3" s="3100" t="s">
        <v>45</v>
      </c>
      <c r="AM3" s="3101"/>
      <c r="AN3" s="3108"/>
      <c r="AO3" s="3100" t="s">
        <v>46</v>
      </c>
      <c r="AP3" s="3101"/>
      <c r="AQ3" s="3"/>
      <c r="AR3" s="4"/>
      <c r="AS3" s="3113"/>
      <c r="AT3" s="3114"/>
      <c r="AU3" s="3114"/>
      <c r="AV3" s="3114"/>
      <c r="AW3" s="3115"/>
    </row>
    <row r="4" spans="1:49" s="1" customFormat="1" ht="15" thickBot="1">
      <c r="A4" s="3096"/>
      <c r="B4" s="3121"/>
      <c r="C4" s="3124"/>
      <c r="D4" s="3127"/>
      <c r="E4" s="3127"/>
      <c r="F4" s="5" t="s">
        <v>47</v>
      </c>
      <c r="G4" s="6" t="s">
        <v>48</v>
      </c>
      <c r="H4" s="10"/>
      <c r="I4" s="11" t="s">
        <v>49</v>
      </c>
      <c r="J4" s="10"/>
      <c r="K4" s="11" t="s">
        <v>49</v>
      </c>
      <c r="L4" s="10"/>
      <c r="M4" s="12" t="s">
        <v>49</v>
      </c>
      <c r="N4" s="3146"/>
      <c r="O4" s="3149"/>
      <c r="P4" s="13" t="s">
        <v>50</v>
      </c>
      <c r="Q4" s="14" t="s">
        <v>51</v>
      </c>
      <c r="R4" s="3140"/>
      <c r="S4" s="3155"/>
      <c r="T4" s="8" t="s">
        <v>50</v>
      </c>
      <c r="U4" s="9" t="s">
        <v>51</v>
      </c>
      <c r="V4" s="8" t="s">
        <v>50</v>
      </c>
      <c r="W4" s="9" t="s">
        <v>51</v>
      </c>
      <c r="X4" s="8" t="s">
        <v>50</v>
      </c>
      <c r="Y4" s="9" t="s">
        <v>51</v>
      </c>
      <c r="Z4" s="8" t="s">
        <v>50</v>
      </c>
      <c r="AA4" s="9" t="s">
        <v>51</v>
      </c>
      <c r="AB4" s="8" t="s">
        <v>50</v>
      </c>
      <c r="AC4" s="15" t="s">
        <v>51</v>
      </c>
      <c r="AD4" s="3133"/>
      <c r="AE4" s="7" t="s">
        <v>52</v>
      </c>
      <c r="AF4" s="3105" t="s">
        <v>50</v>
      </c>
      <c r="AG4" s="3106"/>
      <c r="AH4" s="16"/>
      <c r="AI4" s="17"/>
      <c r="AJ4" s="3105" t="s">
        <v>50</v>
      </c>
      <c r="AK4" s="3106"/>
      <c r="AL4" s="3105" t="s">
        <v>50</v>
      </c>
      <c r="AM4" s="3106"/>
      <c r="AN4" s="3109"/>
      <c r="AO4" s="8" t="s">
        <v>53</v>
      </c>
      <c r="AP4" s="9" t="s">
        <v>54</v>
      </c>
      <c r="AQ4" s="18" t="s">
        <v>53</v>
      </c>
      <c r="AR4" s="19" t="s">
        <v>54</v>
      </c>
      <c r="AS4" s="3116"/>
      <c r="AT4" s="3117"/>
      <c r="AU4" s="3117"/>
      <c r="AV4" s="3117"/>
      <c r="AW4" s="3118"/>
    </row>
    <row r="5" spans="1:49">
      <c r="A5" s="20" t="s">
        <v>55</v>
      </c>
      <c r="B5" s="21" t="s">
        <v>56</v>
      </c>
      <c r="C5" s="22" t="s">
        <v>57</v>
      </c>
      <c r="D5" s="23" t="s">
        <v>58</v>
      </c>
      <c r="E5" s="24" t="s">
        <v>59</v>
      </c>
      <c r="F5" s="25">
        <v>720</v>
      </c>
      <c r="G5" s="26">
        <v>719</v>
      </c>
      <c r="H5" s="27" t="s">
        <v>60</v>
      </c>
      <c r="I5" s="22"/>
      <c r="J5" s="28" t="s">
        <v>61</v>
      </c>
      <c r="K5" s="29"/>
      <c r="L5" s="28" t="s">
        <v>62</v>
      </c>
      <c r="M5" s="30"/>
      <c r="N5" s="31">
        <v>99</v>
      </c>
      <c r="O5" s="32">
        <v>99</v>
      </c>
      <c r="P5" s="33" t="s">
        <v>63</v>
      </c>
      <c r="Q5" s="34" t="s">
        <v>63</v>
      </c>
      <c r="R5" s="35" t="s">
        <v>63</v>
      </c>
      <c r="S5" s="35" t="s">
        <v>63</v>
      </c>
      <c r="T5" s="36" t="s">
        <v>64</v>
      </c>
      <c r="U5" s="37" t="s">
        <v>65</v>
      </c>
      <c r="V5" s="38">
        <v>672</v>
      </c>
      <c r="W5" s="39">
        <v>571</v>
      </c>
      <c r="X5" s="40">
        <v>58.3</v>
      </c>
      <c r="Y5" s="41">
        <v>42.8</v>
      </c>
      <c r="Z5" s="42">
        <v>305</v>
      </c>
      <c r="AA5" s="43">
        <v>299</v>
      </c>
      <c r="AB5" s="42">
        <v>85</v>
      </c>
      <c r="AC5" s="44">
        <v>170</v>
      </c>
      <c r="AD5" s="45" t="s">
        <v>66</v>
      </c>
      <c r="AE5" s="46" t="s">
        <v>67</v>
      </c>
      <c r="AF5" s="47" t="s">
        <v>68</v>
      </c>
      <c r="AG5" s="48">
        <v>558</v>
      </c>
      <c r="AH5" s="49"/>
      <c r="AI5" s="50">
        <v>30</v>
      </c>
      <c r="AJ5" s="49"/>
      <c r="AK5" s="51">
        <v>1.67</v>
      </c>
      <c r="AL5" s="52"/>
      <c r="AM5" s="53">
        <v>4.55</v>
      </c>
      <c r="AN5" s="54" t="s">
        <v>63</v>
      </c>
      <c r="AO5" s="55">
        <v>46.4</v>
      </c>
      <c r="AP5" s="56">
        <v>57.4</v>
      </c>
      <c r="AQ5" s="57" t="s">
        <v>66</v>
      </c>
      <c r="AR5" s="58" t="s">
        <v>66</v>
      </c>
      <c r="AS5" s="59" t="s">
        <v>69</v>
      </c>
      <c r="AT5" s="60"/>
      <c r="AU5" s="60"/>
      <c r="AV5" s="60"/>
      <c r="AW5" s="61"/>
    </row>
    <row r="6" spans="1:49">
      <c r="A6" s="20"/>
      <c r="B6" s="63" t="s">
        <v>70</v>
      </c>
      <c r="C6" s="64" t="s">
        <v>71</v>
      </c>
      <c r="D6" s="65" t="s">
        <v>72</v>
      </c>
      <c r="E6" s="66" t="s">
        <v>3522</v>
      </c>
      <c r="F6" s="67">
        <v>763</v>
      </c>
      <c r="G6" s="68">
        <v>770</v>
      </c>
      <c r="H6" s="69" t="s">
        <v>73</v>
      </c>
      <c r="I6" s="64"/>
      <c r="J6" s="69" t="s">
        <v>74</v>
      </c>
      <c r="K6" s="64"/>
      <c r="L6" s="69" t="s">
        <v>75</v>
      </c>
      <c r="M6" s="70"/>
      <c r="N6" s="71">
        <v>99</v>
      </c>
      <c r="O6" s="72">
        <v>99</v>
      </c>
      <c r="P6" s="73" t="s">
        <v>63</v>
      </c>
      <c r="Q6" s="74" t="s">
        <v>63</v>
      </c>
      <c r="R6" s="75" t="s">
        <v>63</v>
      </c>
      <c r="S6" s="75" t="s">
        <v>63</v>
      </c>
      <c r="T6" s="76" t="s">
        <v>65</v>
      </c>
      <c r="U6" s="77" t="s">
        <v>65</v>
      </c>
      <c r="V6" s="78">
        <v>400</v>
      </c>
      <c r="W6" s="79">
        <v>439</v>
      </c>
      <c r="X6" s="80">
        <v>55.6</v>
      </c>
      <c r="Y6" s="81">
        <v>47.5</v>
      </c>
      <c r="Z6" s="82">
        <v>467</v>
      </c>
      <c r="AA6" s="83">
        <v>385</v>
      </c>
      <c r="AB6" s="82">
        <v>195</v>
      </c>
      <c r="AC6" s="84">
        <v>318</v>
      </c>
      <c r="AD6" s="85" t="s">
        <v>66</v>
      </c>
      <c r="AE6" s="86" t="s">
        <v>76</v>
      </c>
      <c r="AF6" s="87"/>
      <c r="AG6" s="88">
        <v>846</v>
      </c>
      <c r="AH6" s="89"/>
      <c r="AI6" s="90">
        <v>39</v>
      </c>
      <c r="AJ6" s="89"/>
      <c r="AK6" s="91">
        <v>1.78</v>
      </c>
      <c r="AL6" s="92"/>
      <c r="AM6" s="93">
        <v>4.5599999999999996</v>
      </c>
      <c r="AN6" s="85" t="s">
        <v>63</v>
      </c>
      <c r="AO6" s="94">
        <v>44.9</v>
      </c>
      <c r="AP6" s="95">
        <v>48.4</v>
      </c>
      <c r="AQ6" s="96" t="s">
        <v>66</v>
      </c>
      <c r="AR6" s="97" t="s">
        <v>66</v>
      </c>
      <c r="AS6" s="98"/>
      <c r="AT6" s="99"/>
      <c r="AU6" s="99"/>
      <c r="AV6" s="99"/>
      <c r="AW6" s="100"/>
    </row>
    <row r="7" spans="1:49">
      <c r="A7" s="20"/>
      <c r="B7" s="63" t="s">
        <v>77</v>
      </c>
      <c r="C7" s="64" t="s">
        <v>78</v>
      </c>
      <c r="D7" s="65" t="s">
        <v>79</v>
      </c>
      <c r="E7" s="66" t="s">
        <v>59</v>
      </c>
      <c r="F7" s="67">
        <v>803</v>
      </c>
      <c r="G7" s="68">
        <v>808</v>
      </c>
      <c r="H7" s="69" t="s">
        <v>80</v>
      </c>
      <c r="I7" s="64"/>
      <c r="J7" s="69" t="s">
        <v>81</v>
      </c>
      <c r="K7" s="64"/>
      <c r="L7" s="69" t="s">
        <v>82</v>
      </c>
      <c r="M7" s="70"/>
      <c r="N7" s="71">
        <v>99</v>
      </c>
      <c r="O7" s="72">
        <v>99</v>
      </c>
      <c r="P7" s="73" t="s">
        <v>63</v>
      </c>
      <c r="Q7" s="74" t="s">
        <v>63</v>
      </c>
      <c r="R7" s="75" t="s">
        <v>63</v>
      </c>
      <c r="S7" s="75" t="s">
        <v>63</v>
      </c>
      <c r="T7" s="76" t="s">
        <v>64</v>
      </c>
      <c r="U7" s="77" t="s">
        <v>65</v>
      </c>
      <c r="V7" s="78">
        <v>603</v>
      </c>
      <c r="W7" s="79">
        <v>544</v>
      </c>
      <c r="X7" s="80">
        <v>50.8</v>
      </c>
      <c r="Y7" s="81">
        <v>42.1</v>
      </c>
      <c r="Z7" s="82">
        <v>263</v>
      </c>
      <c r="AA7" s="83">
        <v>57</v>
      </c>
      <c r="AB7" s="82">
        <v>183</v>
      </c>
      <c r="AC7" s="84">
        <v>240</v>
      </c>
      <c r="AD7" s="85" t="s">
        <v>66</v>
      </c>
      <c r="AE7" s="86" t="s">
        <v>76</v>
      </c>
      <c r="AF7" s="87" t="s">
        <v>83</v>
      </c>
      <c r="AG7" s="88">
        <v>247</v>
      </c>
      <c r="AH7" s="89"/>
      <c r="AI7" s="90">
        <v>32</v>
      </c>
      <c r="AJ7" s="89"/>
      <c r="AK7" s="91">
        <v>1.22</v>
      </c>
      <c r="AL7" s="92"/>
      <c r="AM7" s="93">
        <v>3.23</v>
      </c>
      <c r="AN7" s="85" t="s">
        <v>63</v>
      </c>
      <c r="AO7" s="94">
        <v>46.7</v>
      </c>
      <c r="AP7" s="95">
        <v>58.7</v>
      </c>
      <c r="AQ7" s="96" t="s">
        <v>66</v>
      </c>
      <c r="AR7" s="97" t="s">
        <v>66</v>
      </c>
      <c r="AS7" s="98" t="s">
        <v>69</v>
      </c>
      <c r="AT7" s="99"/>
      <c r="AU7" s="99"/>
      <c r="AV7" s="99"/>
      <c r="AW7" s="100"/>
    </row>
    <row r="8" spans="1:49">
      <c r="A8" s="20"/>
      <c r="B8" s="63" t="s">
        <v>84</v>
      </c>
      <c r="C8" s="64" t="s">
        <v>85</v>
      </c>
      <c r="D8" s="65" t="s">
        <v>86</v>
      </c>
      <c r="E8" s="66" t="s">
        <v>59</v>
      </c>
      <c r="F8" s="67">
        <v>821</v>
      </c>
      <c r="G8" s="68">
        <v>825</v>
      </c>
      <c r="H8" s="69" t="s">
        <v>87</v>
      </c>
      <c r="I8" s="64"/>
      <c r="J8" s="69" t="s">
        <v>88</v>
      </c>
      <c r="K8" s="64"/>
      <c r="L8" s="69" t="s">
        <v>89</v>
      </c>
      <c r="M8" s="70"/>
      <c r="N8" s="71">
        <v>99</v>
      </c>
      <c r="O8" s="72">
        <v>99</v>
      </c>
      <c r="P8" s="73" t="s">
        <v>63</v>
      </c>
      <c r="Q8" s="74" t="s">
        <v>63</v>
      </c>
      <c r="R8" s="75" t="s">
        <v>63</v>
      </c>
      <c r="S8" s="75" t="s">
        <v>63</v>
      </c>
      <c r="T8" s="76" t="s">
        <v>65</v>
      </c>
      <c r="U8" s="77" t="s">
        <v>90</v>
      </c>
      <c r="V8" s="78">
        <v>708</v>
      </c>
      <c r="W8" s="79">
        <v>316</v>
      </c>
      <c r="X8" s="80">
        <v>44.4</v>
      </c>
      <c r="Y8" s="81">
        <v>44.2</v>
      </c>
      <c r="Z8" s="82">
        <v>515</v>
      </c>
      <c r="AA8" s="83">
        <v>209</v>
      </c>
      <c r="AB8" s="82">
        <v>81</v>
      </c>
      <c r="AC8" s="84">
        <v>348</v>
      </c>
      <c r="AD8" s="85" t="s">
        <v>66</v>
      </c>
      <c r="AE8" s="86" t="s">
        <v>76</v>
      </c>
      <c r="AF8" s="87" t="s">
        <v>83</v>
      </c>
      <c r="AG8" s="88">
        <v>157</v>
      </c>
      <c r="AH8" s="89"/>
      <c r="AI8" s="90">
        <v>39</v>
      </c>
      <c r="AJ8" s="89"/>
      <c r="AK8" s="91">
        <v>1.99</v>
      </c>
      <c r="AL8" s="92"/>
      <c r="AM8" s="93">
        <v>4.5599999999999996</v>
      </c>
      <c r="AN8" s="85" t="s">
        <v>63</v>
      </c>
      <c r="AO8" s="94">
        <v>45.4</v>
      </c>
      <c r="AP8" s="95">
        <v>47.8</v>
      </c>
      <c r="AQ8" s="96" t="s">
        <v>66</v>
      </c>
      <c r="AR8" s="97" t="s">
        <v>66</v>
      </c>
      <c r="AS8" s="98"/>
      <c r="AT8" s="99"/>
      <c r="AU8" s="99"/>
      <c r="AV8" s="99"/>
      <c r="AW8" s="100"/>
    </row>
    <row r="9" spans="1:49" ht="18.75">
      <c r="A9" s="20"/>
      <c r="B9" s="63" t="s">
        <v>91</v>
      </c>
      <c r="C9" s="64" t="s">
        <v>92</v>
      </c>
      <c r="D9" s="65" t="s">
        <v>93</v>
      </c>
      <c r="E9" s="66" t="s">
        <v>3523</v>
      </c>
      <c r="F9" s="67">
        <v>838</v>
      </c>
      <c r="G9" s="68">
        <v>843</v>
      </c>
      <c r="H9" s="69" t="s">
        <v>94</v>
      </c>
      <c r="I9" s="64"/>
      <c r="J9" s="69" t="s">
        <v>95</v>
      </c>
      <c r="K9" s="64"/>
      <c r="L9" s="69" t="s">
        <v>96</v>
      </c>
      <c r="M9" s="70"/>
      <c r="N9" s="71">
        <v>99</v>
      </c>
      <c r="O9" s="72">
        <v>99</v>
      </c>
      <c r="P9" s="73" t="s">
        <v>63</v>
      </c>
      <c r="Q9" s="74" t="s">
        <v>63</v>
      </c>
      <c r="R9" s="75" t="s">
        <v>66</v>
      </c>
      <c r="S9" s="75" t="s">
        <v>63</v>
      </c>
      <c r="T9" s="76" t="s">
        <v>65</v>
      </c>
      <c r="U9" s="77" t="s">
        <v>97</v>
      </c>
      <c r="V9" s="78">
        <v>472</v>
      </c>
      <c r="W9" s="79">
        <v>1035</v>
      </c>
      <c r="X9" s="80">
        <v>53.9</v>
      </c>
      <c r="Y9" s="81">
        <v>48.1</v>
      </c>
      <c r="Z9" s="82">
        <v>404</v>
      </c>
      <c r="AA9" s="83">
        <v>128</v>
      </c>
      <c r="AB9" s="82">
        <v>63</v>
      </c>
      <c r="AC9" s="84">
        <v>355</v>
      </c>
      <c r="AD9" s="85" t="s">
        <v>66</v>
      </c>
      <c r="AE9" s="86" t="s">
        <v>76</v>
      </c>
      <c r="AF9" s="87" t="s">
        <v>83</v>
      </c>
      <c r="AG9" s="88">
        <v>258</v>
      </c>
      <c r="AH9" s="89"/>
      <c r="AI9" s="90">
        <v>25</v>
      </c>
      <c r="AJ9" s="89"/>
      <c r="AK9" s="91">
        <v>1.1499999999999999</v>
      </c>
      <c r="AL9" s="92"/>
      <c r="AM9" s="93">
        <v>3.82</v>
      </c>
      <c r="AN9" s="85" t="s">
        <v>63</v>
      </c>
      <c r="AO9" s="94">
        <v>46.8</v>
      </c>
      <c r="AP9" s="95">
        <v>53.7</v>
      </c>
      <c r="AQ9" s="96" t="s">
        <v>66</v>
      </c>
      <c r="AR9" s="97" t="s">
        <v>66</v>
      </c>
      <c r="AS9" s="98"/>
      <c r="AT9" s="99"/>
      <c r="AU9" s="99"/>
      <c r="AV9" s="99"/>
      <c r="AW9" s="100"/>
    </row>
    <row r="10" spans="1:49">
      <c r="A10" s="20"/>
      <c r="B10" s="63" t="s">
        <v>98</v>
      </c>
      <c r="C10" s="64" t="s">
        <v>99</v>
      </c>
      <c r="D10" s="65" t="s">
        <v>100</v>
      </c>
      <c r="E10" s="66" t="s">
        <v>3524</v>
      </c>
      <c r="F10" s="67">
        <v>845</v>
      </c>
      <c r="G10" s="68">
        <v>854</v>
      </c>
      <c r="H10" s="69" t="s">
        <v>80</v>
      </c>
      <c r="I10" s="64"/>
      <c r="J10" s="69" t="s">
        <v>88</v>
      </c>
      <c r="K10" s="64"/>
      <c r="L10" s="69" t="s">
        <v>89</v>
      </c>
      <c r="M10" s="70"/>
      <c r="N10" s="71">
        <v>99</v>
      </c>
      <c r="O10" s="72">
        <v>99</v>
      </c>
      <c r="P10" s="73" t="s">
        <v>63</v>
      </c>
      <c r="Q10" s="74" t="s">
        <v>63</v>
      </c>
      <c r="R10" s="75" t="s">
        <v>63</v>
      </c>
      <c r="S10" s="75" t="s">
        <v>63</v>
      </c>
      <c r="T10" s="76" t="s">
        <v>65</v>
      </c>
      <c r="U10" s="77" t="s">
        <v>90</v>
      </c>
      <c r="V10" s="78">
        <v>414</v>
      </c>
      <c r="W10" s="79">
        <v>338</v>
      </c>
      <c r="X10" s="80">
        <v>54.3</v>
      </c>
      <c r="Y10" s="81">
        <v>41.7</v>
      </c>
      <c r="Z10" s="82">
        <v>560</v>
      </c>
      <c r="AA10" s="83">
        <v>44</v>
      </c>
      <c r="AB10" s="82">
        <v>329</v>
      </c>
      <c r="AC10" s="84">
        <v>420</v>
      </c>
      <c r="AD10" s="85" t="s">
        <v>66</v>
      </c>
      <c r="AE10" s="86" t="s">
        <v>76</v>
      </c>
      <c r="AF10" s="87" t="s">
        <v>83</v>
      </c>
      <c r="AG10" s="88">
        <v>356</v>
      </c>
      <c r="AH10" s="89"/>
      <c r="AI10" s="90">
        <v>40</v>
      </c>
      <c r="AJ10" s="89"/>
      <c r="AK10" s="91">
        <v>2.2400000000000002</v>
      </c>
      <c r="AL10" s="92"/>
      <c r="AM10" s="93">
        <v>4.5999999999999996</v>
      </c>
      <c r="AN10" s="85" t="s">
        <v>63</v>
      </c>
      <c r="AO10" s="94">
        <v>48.9</v>
      </c>
      <c r="AP10" s="95">
        <v>53.1</v>
      </c>
      <c r="AQ10" s="96" t="s">
        <v>66</v>
      </c>
      <c r="AR10" s="97" t="s">
        <v>66</v>
      </c>
      <c r="AS10" s="98"/>
      <c r="AT10" s="99"/>
      <c r="AU10" s="99"/>
      <c r="AV10" s="99"/>
      <c r="AW10" s="100"/>
    </row>
    <row r="11" spans="1:49" ht="15" thickBot="1">
      <c r="A11" s="101"/>
      <c r="B11" s="102" t="s">
        <v>101</v>
      </c>
      <c r="C11" s="103" t="s">
        <v>102</v>
      </c>
      <c r="D11" s="104" t="s">
        <v>103</v>
      </c>
      <c r="E11" s="105" t="s">
        <v>59</v>
      </c>
      <c r="F11" s="106">
        <v>902</v>
      </c>
      <c r="G11" s="107">
        <v>899</v>
      </c>
      <c r="H11" s="108" t="s">
        <v>104</v>
      </c>
      <c r="I11" s="103"/>
      <c r="J11" s="108" t="s">
        <v>105</v>
      </c>
      <c r="K11" s="103"/>
      <c r="L11" s="108" t="s">
        <v>106</v>
      </c>
      <c r="M11" s="109"/>
      <c r="N11" s="71">
        <v>99</v>
      </c>
      <c r="O11" s="72">
        <v>99</v>
      </c>
      <c r="P11" s="110" t="s">
        <v>63</v>
      </c>
      <c r="Q11" s="2" t="s">
        <v>63</v>
      </c>
      <c r="R11" s="75" t="s">
        <v>63</v>
      </c>
      <c r="S11" s="111" t="s">
        <v>63</v>
      </c>
      <c r="T11" s="112" t="s">
        <v>65</v>
      </c>
      <c r="U11" s="113" t="s">
        <v>65</v>
      </c>
      <c r="V11" s="114">
        <v>446</v>
      </c>
      <c r="W11" s="115">
        <v>666</v>
      </c>
      <c r="X11" s="116">
        <v>52.9</v>
      </c>
      <c r="Y11" s="117">
        <v>40.200000000000003</v>
      </c>
      <c r="Z11" s="118">
        <v>301</v>
      </c>
      <c r="AA11" s="119">
        <v>92</v>
      </c>
      <c r="AB11" s="118">
        <v>74</v>
      </c>
      <c r="AC11" s="120">
        <v>159</v>
      </c>
      <c r="AD11" s="121" t="s">
        <v>66</v>
      </c>
      <c r="AE11" s="122" t="s">
        <v>76</v>
      </c>
      <c r="AF11" s="123" t="s">
        <v>107</v>
      </c>
      <c r="AG11" s="124">
        <v>352</v>
      </c>
      <c r="AH11" s="125"/>
      <c r="AI11" s="126">
        <v>35</v>
      </c>
      <c r="AJ11" s="125"/>
      <c r="AK11" s="127">
        <v>1.07</v>
      </c>
      <c r="AL11" s="128"/>
      <c r="AM11" s="129">
        <v>3.86</v>
      </c>
      <c r="AN11" s="121" t="s">
        <v>63</v>
      </c>
      <c r="AO11" s="130">
        <v>44.7</v>
      </c>
      <c r="AP11" s="131">
        <v>49.6</v>
      </c>
      <c r="AQ11" s="132" t="s">
        <v>66</v>
      </c>
      <c r="AR11" s="133" t="s">
        <v>66</v>
      </c>
      <c r="AS11" s="134" t="s">
        <v>69</v>
      </c>
      <c r="AT11" s="135"/>
      <c r="AU11" s="135"/>
      <c r="AV11" s="135"/>
      <c r="AW11" s="136"/>
    </row>
    <row r="12" spans="1:49" ht="15" thickTop="1">
      <c r="A12" s="137" t="s">
        <v>108</v>
      </c>
      <c r="B12" s="138" t="s">
        <v>109</v>
      </c>
      <c r="C12" s="139" t="s">
        <v>110</v>
      </c>
      <c r="D12" s="140" t="s">
        <v>111</v>
      </c>
      <c r="E12" s="141" t="s">
        <v>112</v>
      </c>
      <c r="F12" s="142">
        <v>856</v>
      </c>
      <c r="G12" s="143" t="s">
        <v>113</v>
      </c>
      <c r="H12" s="145" t="s">
        <v>114</v>
      </c>
      <c r="I12" s="139"/>
      <c r="J12" s="145" t="s">
        <v>115</v>
      </c>
      <c r="K12" s="139"/>
      <c r="L12" s="145" t="s">
        <v>116</v>
      </c>
      <c r="M12" s="146"/>
      <c r="N12" s="147">
        <v>97</v>
      </c>
      <c r="O12" s="148" t="s">
        <v>117</v>
      </c>
      <c r="P12" s="149" t="s">
        <v>63</v>
      </c>
      <c r="Q12" s="150" t="s">
        <v>63</v>
      </c>
      <c r="R12" s="144" t="s">
        <v>66</v>
      </c>
      <c r="S12" s="144" t="s">
        <v>66</v>
      </c>
      <c r="T12" s="151" t="s">
        <v>118</v>
      </c>
      <c r="U12" s="152" t="s">
        <v>118</v>
      </c>
      <c r="V12" s="153">
        <v>596</v>
      </c>
      <c r="W12" s="154">
        <v>548</v>
      </c>
      <c r="X12" s="155">
        <v>44.2</v>
      </c>
      <c r="Y12" s="156">
        <v>44.7</v>
      </c>
      <c r="Z12" s="157">
        <v>480</v>
      </c>
      <c r="AA12" s="158">
        <v>454</v>
      </c>
      <c r="AB12" s="157">
        <v>264</v>
      </c>
      <c r="AC12" s="159">
        <v>388</v>
      </c>
      <c r="AD12" s="3102" t="s">
        <v>119</v>
      </c>
      <c r="AE12" s="3103"/>
      <c r="AF12" s="3103"/>
      <c r="AG12" s="3103"/>
      <c r="AH12" s="3103"/>
      <c r="AI12" s="3103"/>
      <c r="AJ12" s="3103"/>
      <c r="AK12" s="3103"/>
      <c r="AL12" s="3103"/>
      <c r="AM12" s="3104"/>
      <c r="AN12" s="160" t="s">
        <v>63</v>
      </c>
      <c r="AO12" s="161">
        <v>44.8</v>
      </c>
      <c r="AP12" s="162">
        <v>50</v>
      </c>
      <c r="AQ12" s="163" t="s">
        <v>66</v>
      </c>
      <c r="AR12" s="164" t="s">
        <v>66</v>
      </c>
      <c r="AS12" s="145" t="s">
        <v>120</v>
      </c>
      <c r="AT12" s="165" t="s">
        <v>121</v>
      </c>
      <c r="AU12" s="165" t="s">
        <v>122</v>
      </c>
      <c r="AV12" s="165"/>
      <c r="AW12" s="166"/>
    </row>
    <row r="13" spans="1:49">
      <c r="A13" s="167" t="s">
        <v>123</v>
      </c>
      <c r="B13" s="168" t="s">
        <v>124</v>
      </c>
      <c r="C13" s="169" t="s">
        <v>125</v>
      </c>
      <c r="D13" s="170" t="s">
        <v>126</v>
      </c>
      <c r="E13" s="171" t="s">
        <v>127</v>
      </c>
      <c r="F13" s="172">
        <v>864</v>
      </c>
      <c r="G13" s="173" t="s">
        <v>128</v>
      </c>
      <c r="H13" s="98" t="s">
        <v>129</v>
      </c>
      <c r="I13" s="169"/>
      <c r="J13" s="98" t="s">
        <v>95</v>
      </c>
      <c r="K13" s="169"/>
      <c r="L13" s="98" t="s">
        <v>130</v>
      </c>
      <c r="M13" s="174"/>
      <c r="N13" s="71">
        <v>97</v>
      </c>
      <c r="O13" s="72" t="s">
        <v>131</v>
      </c>
      <c r="P13" s="73" t="s">
        <v>63</v>
      </c>
      <c r="Q13" s="74" t="s">
        <v>63</v>
      </c>
      <c r="R13" s="75" t="s">
        <v>63</v>
      </c>
      <c r="S13" s="75" t="s">
        <v>63</v>
      </c>
      <c r="T13" s="76" t="s">
        <v>64</v>
      </c>
      <c r="U13" s="77" t="s">
        <v>64</v>
      </c>
      <c r="V13" s="78">
        <v>554</v>
      </c>
      <c r="W13" s="79">
        <v>831</v>
      </c>
      <c r="X13" s="80">
        <v>56.5</v>
      </c>
      <c r="Y13" s="81">
        <v>49.2</v>
      </c>
      <c r="Z13" s="82">
        <v>220</v>
      </c>
      <c r="AA13" s="83">
        <v>220</v>
      </c>
      <c r="AB13" s="82">
        <v>391</v>
      </c>
      <c r="AC13" s="84">
        <v>261</v>
      </c>
      <c r="AD13" s="3089" t="s">
        <v>132</v>
      </c>
      <c r="AE13" s="3090"/>
      <c r="AF13" s="3090"/>
      <c r="AG13" s="3090"/>
      <c r="AH13" s="3090"/>
      <c r="AI13" s="3090"/>
      <c r="AJ13" s="3090"/>
      <c r="AK13" s="3090"/>
      <c r="AL13" s="3090"/>
      <c r="AM13" s="3091"/>
      <c r="AN13" s="85" t="s">
        <v>63</v>
      </c>
      <c r="AO13" s="94">
        <v>49.3</v>
      </c>
      <c r="AP13" s="95">
        <v>54.6</v>
      </c>
      <c r="AQ13" s="96" t="s">
        <v>66</v>
      </c>
      <c r="AR13" s="97" t="s">
        <v>66</v>
      </c>
      <c r="AS13" s="98"/>
      <c r="AT13" s="99"/>
      <c r="AU13" s="99"/>
      <c r="AV13" s="99"/>
      <c r="AW13" s="100"/>
    </row>
    <row r="14" spans="1:49">
      <c r="A14" s="167" t="s">
        <v>133</v>
      </c>
      <c r="B14" s="63" t="s">
        <v>134</v>
      </c>
      <c r="C14" s="64" t="s">
        <v>135</v>
      </c>
      <c r="D14" s="65" t="s">
        <v>136</v>
      </c>
      <c r="E14" s="66" t="s">
        <v>137</v>
      </c>
      <c r="F14" s="67">
        <v>882</v>
      </c>
      <c r="G14" s="68">
        <v>875</v>
      </c>
      <c r="H14" s="69" t="s">
        <v>138</v>
      </c>
      <c r="I14" s="64"/>
      <c r="J14" s="69" t="s">
        <v>88</v>
      </c>
      <c r="K14" s="64"/>
      <c r="L14" s="69" t="s">
        <v>89</v>
      </c>
      <c r="M14" s="70"/>
      <c r="N14" s="71">
        <v>99</v>
      </c>
      <c r="O14" s="72">
        <v>99</v>
      </c>
      <c r="P14" s="73" t="s">
        <v>63</v>
      </c>
      <c r="Q14" s="74" t="s">
        <v>63</v>
      </c>
      <c r="R14" s="75" t="s">
        <v>63</v>
      </c>
      <c r="S14" s="75" t="s">
        <v>63</v>
      </c>
      <c r="T14" s="76" t="s">
        <v>64</v>
      </c>
      <c r="U14" s="77" t="s">
        <v>65</v>
      </c>
      <c r="V14" s="78">
        <v>567</v>
      </c>
      <c r="W14" s="79">
        <v>563</v>
      </c>
      <c r="X14" s="80">
        <v>59.6</v>
      </c>
      <c r="Y14" s="81">
        <v>38.799999999999997</v>
      </c>
      <c r="Z14" s="82">
        <v>167</v>
      </c>
      <c r="AA14" s="83">
        <v>640</v>
      </c>
      <c r="AB14" s="82">
        <v>66</v>
      </c>
      <c r="AC14" s="84">
        <v>359</v>
      </c>
      <c r="AD14" s="85" t="s">
        <v>66</v>
      </c>
      <c r="AE14" s="86" t="s">
        <v>76</v>
      </c>
      <c r="AF14" s="87" t="s">
        <v>83</v>
      </c>
      <c r="AG14" s="88">
        <v>197</v>
      </c>
      <c r="AH14" s="89"/>
      <c r="AI14" s="90">
        <v>30</v>
      </c>
      <c r="AJ14" s="89"/>
      <c r="AK14" s="91">
        <v>1.57</v>
      </c>
      <c r="AL14" s="175"/>
      <c r="AM14" s="93">
        <v>3.71</v>
      </c>
      <c r="AN14" s="85" t="s">
        <v>63</v>
      </c>
      <c r="AO14" s="94">
        <v>45.8</v>
      </c>
      <c r="AP14" s="95">
        <v>49.6</v>
      </c>
      <c r="AQ14" s="96" t="s">
        <v>66</v>
      </c>
      <c r="AR14" s="97" t="s">
        <v>66</v>
      </c>
      <c r="AS14" s="98"/>
      <c r="AT14" s="99"/>
      <c r="AU14" s="99"/>
      <c r="AV14" s="99"/>
      <c r="AW14" s="100"/>
    </row>
    <row r="15" spans="1:49">
      <c r="A15" s="167"/>
      <c r="B15" s="168" t="s">
        <v>139</v>
      </c>
      <c r="C15" s="169" t="s">
        <v>140</v>
      </c>
      <c r="D15" s="170" t="s">
        <v>136</v>
      </c>
      <c r="E15" s="171" t="s">
        <v>141</v>
      </c>
      <c r="F15" s="172">
        <v>919</v>
      </c>
      <c r="G15" s="173" t="s">
        <v>128</v>
      </c>
      <c r="H15" s="98" t="s">
        <v>142</v>
      </c>
      <c r="I15" s="169"/>
      <c r="J15" s="98" t="s">
        <v>81</v>
      </c>
      <c r="K15" s="169"/>
      <c r="L15" s="98" t="s">
        <v>143</v>
      </c>
      <c r="M15" s="174"/>
      <c r="N15" s="71">
        <v>97</v>
      </c>
      <c r="O15" s="72" t="s">
        <v>131</v>
      </c>
      <c r="P15" s="73" t="s">
        <v>63</v>
      </c>
      <c r="Q15" s="74" t="s">
        <v>63</v>
      </c>
      <c r="R15" s="75" t="s">
        <v>144</v>
      </c>
      <c r="S15" s="75" t="s">
        <v>145</v>
      </c>
      <c r="T15" s="96" t="s">
        <v>146</v>
      </c>
      <c r="U15" s="77" t="s">
        <v>97</v>
      </c>
      <c r="V15" s="176" t="s">
        <v>147</v>
      </c>
      <c r="W15" s="79">
        <v>1124</v>
      </c>
      <c r="X15" s="177" t="s">
        <v>147</v>
      </c>
      <c r="Y15" s="81">
        <v>52.3</v>
      </c>
      <c r="Z15" s="178" t="s">
        <v>147</v>
      </c>
      <c r="AA15" s="83">
        <v>209</v>
      </c>
      <c r="AB15" s="178" t="s">
        <v>147</v>
      </c>
      <c r="AC15" s="84">
        <v>233</v>
      </c>
      <c r="AD15" s="3089" t="s">
        <v>132</v>
      </c>
      <c r="AE15" s="3090"/>
      <c r="AF15" s="3090"/>
      <c r="AG15" s="3090"/>
      <c r="AH15" s="3090"/>
      <c r="AI15" s="3090"/>
      <c r="AJ15" s="3090"/>
      <c r="AK15" s="3090"/>
      <c r="AL15" s="3090"/>
      <c r="AM15" s="3091"/>
      <c r="AN15" s="85" t="s">
        <v>63</v>
      </c>
      <c r="AO15" s="94">
        <v>49</v>
      </c>
      <c r="AP15" s="95">
        <v>54.9</v>
      </c>
      <c r="AQ15" s="96" t="s">
        <v>66</v>
      </c>
      <c r="AR15" s="97" t="s">
        <v>66</v>
      </c>
      <c r="AS15" s="98" t="s">
        <v>148</v>
      </c>
      <c r="AT15" s="99" t="s">
        <v>149</v>
      </c>
      <c r="AU15" s="99" t="s">
        <v>150</v>
      </c>
      <c r="AV15" s="99" t="s">
        <v>122</v>
      </c>
      <c r="AW15" s="100"/>
    </row>
    <row r="16" spans="1:49">
      <c r="A16" s="167"/>
      <c r="B16" s="168" t="s">
        <v>151</v>
      </c>
      <c r="C16" s="169" t="s">
        <v>152</v>
      </c>
      <c r="D16" s="170" t="s">
        <v>100</v>
      </c>
      <c r="E16" s="171" t="s">
        <v>153</v>
      </c>
      <c r="F16" s="172">
        <v>927</v>
      </c>
      <c r="G16" s="173" t="s">
        <v>128</v>
      </c>
      <c r="H16" s="98" t="s">
        <v>142</v>
      </c>
      <c r="I16" s="169"/>
      <c r="J16" s="98" t="s">
        <v>88</v>
      </c>
      <c r="K16" s="169"/>
      <c r="L16" s="98" t="s">
        <v>154</v>
      </c>
      <c r="M16" s="174"/>
      <c r="N16" s="71">
        <v>95</v>
      </c>
      <c r="O16" s="72" t="s">
        <v>131</v>
      </c>
      <c r="P16" s="73" t="s">
        <v>63</v>
      </c>
      <c r="Q16" s="74" t="s">
        <v>66</v>
      </c>
      <c r="R16" s="75" t="s">
        <v>66</v>
      </c>
      <c r="S16" s="75" t="s">
        <v>66</v>
      </c>
      <c r="T16" s="76" t="s">
        <v>76</v>
      </c>
      <c r="U16" s="77" t="s">
        <v>155</v>
      </c>
      <c r="V16" s="78">
        <v>722</v>
      </c>
      <c r="W16" s="79">
        <v>1229</v>
      </c>
      <c r="X16" s="80">
        <v>55.6</v>
      </c>
      <c r="Y16" s="81">
        <v>49</v>
      </c>
      <c r="Z16" s="82">
        <v>355</v>
      </c>
      <c r="AA16" s="83">
        <v>200</v>
      </c>
      <c r="AB16" s="82">
        <v>601</v>
      </c>
      <c r="AC16" s="84">
        <v>490</v>
      </c>
      <c r="AD16" s="3089" t="s">
        <v>119</v>
      </c>
      <c r="AE16" s="3090"/>
      <c r="AF16" s="3090"/>
      <c r="AG16" s="3090"/>
      <c r="AH16" s="3090"/>
      <c r="AI16" s="3090"/>
      <c r="AJ16" s="3090"/>
      <c r="AK16" s="3090"/>
      <c r="AL16" s="3090"/>
      <c r="AM16" s="3091"/>
      <c r="AN16" s="85" t="s">
        <v>63</v>
      </c>
      <c r="AO16" s="94">
        <v>47.6</v>
      </c>
      <c r="AP16" s="95">
        <v>53.4</v>
      </c>
      <c r="AQ16" s="96" t="s">
        <v>66</v>
      </c>
      <c r="AR16" s="97" t="s">
        <v>66</v>
      </c>
      <c r="AS16" s="98" t="s">
        <v>156</v>
      </c>
      <c r="AT16" s="99" t="s">
        <v>157</v>
      </c>
      <c r="AU16" s="99"/>
      <c r="AV16" s="99"/>
      <c r="AW16" s="100"/>
    </row>
    <row r="17" spans="1:49">
      <c r="A17" s="167"/>
      <c r="B17" s="168" t="s">
        <v>139</v>
      </c>
      <c r="C17" s="169" t="s">
        <v>140</v>
      </c>
      <c r="D17" s="170" t="s">
        <v>136</v>
      </c>
      <c r="E17" s="171" t="s">
        <v>158</v>
      </c>
      <c r="F17" s="172">
        <v>937</v>
      </c>
      <c r="G17" s="173" t="s">
        <v>128</v>
      </c>
      <c r="H17" s="98" t="s">
        <v>142</v>
      </c>
      <c r="I17" s="169"/>
      <c r="J17" s="98" t="s">
        <v>159</v>
      </c>
      <c r="K17" s="169"/>
      <c r="L17" s="98" t="s">
        <v>160</v>
      </c>
      <c r="M17" s="174"/>
      <c r="N17" s="71">
        <v>97</v>
      </c>
      <c r="O17" s="72" t="s">
        <v>131</v>
      </c>
      <c r="P17" s="73" t="s">
        <v>63</v>
      </c>
      <c r="Q17" s="74" t="s">
        <v>63</v>
      </c>
      <c r="R17" s="75" t="s">
        <v>145</v>
      </c>
      <c r="S17" s="75" t="s">
        <v>63</v>
      </c>
      <c r="T17" s="76" t="s">
        <v>64</v>
      </c>
      <c r="U17" s="77" t="s">
        <v>65</v>
      </c>
      <c r="V17" s="78">
        <v>675</v>
      </c>
      <c r="W17" s="79">
        <v>426</v>
      </c>
      <c r="X17" s="80">
        <v>54.1</v>
      </c>
      <c r="Y17" s="81">
        <v>47.3</v>
      </c>
      <c r="Z17" s="82">
        <v>493</v>
      </c>
      <c r="AA17" s="83">
        <v>129</v>
      </c>
      <c r="AB17" s="82">
        <v>174</v>
      </c>
      <c r="AC17" s="84">
        <v>223</v>
      </c>
      <c r="AD17" s="3089" t="s">
        <v>132</v>
      </c>
      <c r="AE17" s="3090"/>
      <c r="AF17" s="3090"/>
      <c r="AG17" s="3090"/>
      <c r="AH17" s="3090"/>
      <c r="AI17" s="3090"/>
      <c r="AJ17" s="3090"/>
      <c r="AK17" s="3090"/>
      <c r="AL17" s="3090"/>
      <c r="AM17" s="3091"/>
      <c r="AN17" s="85" t="s">
        <v>63</v>
      </c>
      <c r="AO17" s="177" t="s">
        <v>161</v>
      </c>
      <c r="AP17" s="179" t="s">
        <v>162</v>
      </c>
      <c r="AQ17" s="96" t="s">
        <v>163</v>
      </c>
      <c r="AR17" s="97" t="s">
        <v>163</v>
      </c>
      <c r="AS17" s="98" t="s">
        <v>164</v>
      </c>
      <c r="AT17" s="99"/>
      <c r="AU17" s="99"/>
      <c r="AV17" s="99"/>
      <c r="AW17" s="100"/>
    </row>
    <row r="18" spans="1:49">
      <c r="A18" s="167"/>
      <c r="B18" s="168" t="s">
        <v>165</v>
      </c>
      <c r="C18" s="169" t="s">
        <v>166</v>
      </c>
      <c r="D18" s="170" t="s">
        <v>167</v>
      </c>
      <c r="E18" s="171" t="s">
        <v>168</v>
      </c>
      <c r="F18" s="172">
        <v>940</v>
      </c>
      <c r="G18" s="173" t="s">
        <v>169</v>
      </c>
      <c r="H18" s="98" t="s">
        <v>170</v>
      </c>
      <c r="I18" s="169"/>
      <c r="J18" s="98" t="s">
        <v>171</v>
      </c>
      <c r="K18" s="169"/>
      <c r="L18" s="98" t="s">
        <v>172</v>
      </c>
      <c r="M18" s="174"/>
      <c r="N18" s="71">
        <v>96</v>
      </c>
      <c r="O18" s="72" t="s">
        <v>173</v>
      </c>
      <c r="P18" s="73" t="s">
        <v>63</v>
      </c>
      <c r="Q18" s="74" t="s">
        <v>63</v>
      </c>
      <c r="R18" s="75" t="s">
        <v>144</v>
      </c>
      <c r="S18" s="75" t="s">
        <v>144</v>
      </c>
      <c r="T18" s="76" t="s">
        <v>76</v>
      </c>
      <c r="U18" s="77" t="s">
        <v>155</v>
      </c>
      <c r="V18" s="78">
        <v>830</v>
      </c>
      <c r="W18" s="79">
        <v>1254</v>
      </c>
      <c r="X18" s="80">
        <v>57.7</v>
      </c>
      <c r="Y18" s="81">
        <v>51.6</v>
      </c>
      <c r="Z18" s="82">
        <v>503</v>
      </c>
      <c r="AA18" s="83">
        <v>197</v>
      </c>
      <c r="AB18" s="82">
        <v>394</v>
      </c>
      <c r="AC18" s="84">
        <v>167</v>
      </c>
      <c r="AD18" s="3089" t="s">
        <v>132</v>
      </c>
      <c r="AE18" s="3090"/>
      <c r="AF18" s="3090"/>
      <c r="AG18" s="3090"/>
      <c r="AH18" s="3090"/>
      <c r="AI18" s="3090"/>
      <c r="AJ18" s="3090"/>
      <c r="AK18" s="3090"/>
      <c r="AL18" s="3090"/>
      <c r="AM18" s="3091"/>
      <c r="AN18" s="85" t="s">
        <v>63</v>
      </c>
      <c r="AO18" s="94">
        <v>46.8</v>
      </c>
      <c r="AP18" s="95">
        <v>55.3</v>
      </c>
      <c r="AQ18" s="96" t="s">
        <v>66</v>
      </c>
      <c r="AR18" s="97" t="s">
        <v>66</v>
      </c>
      <c r="AS18" s="98" t="s">
        <v>148</v>
      </c>
      <c r="AT18" s="99" t="s">
        <v>149</v>
      </c>
      <c r="AU18" s="99" t="s">
        <v>150</v>
      </c>
      <c r="AV18" s="99" t="s">
        <v>122</v>
      </c>
      <c r="AW18" s="100" t="s">
        <v>164</v>
      </c>
    </row>
    <row r="19" spans="1:49" ht="18.75">
      <c r="A19" s="167"/>
      <c r="B19" s="168" t="s">
        <v>174</v>
      </c>
      <c r="C19" s="169" t="s">
        <v>175</v>
      </c>
      <c r="D19" s="170" t="s">
        <v>176</v>
      </c>
      <c r="E19" s="171" t="s">
        <v>3525</v>
      </c>
      <c r="F19" s="172">
        <v>977</v>
      </c>
      <c r="G19" s="173" t="s">
        <v>128</v>
      </c>
      <c r="H19" s="98" t="s">
        <v>177</v>
      </c>
      <c r="I19" s="169"/>
      <c r="J19" s="98" t="s">
        <v>178</v>
      </c>
      <c r="K19" s="169"/>
      <c r="L19" s="98" t="s">
        <v>179</v>
      </c>
      <c r="M19" s="174"/>
      <c r="N19" s="71">
        <v>97</v>
      </c>
      <c r="O19" s="72" t="s">
        <v>131</v>
      </c>
      <c r="P19" s="73" t="s">
        <v>63</v>
      </c>
      <c r="Q19" s="74" t="s">
        <v>63</v>
      </c>
      <c r="R19" s="75" t="s">
        <v>66</v>
      </c>
      <c r="S19" s="75" t="s">
        <v>63</v>
      </c>
      <c r="T19" s="76" t="s">
        <v>65</v>
      </c>
      <c r="U19" s="77" t="s">
        <v>64</v>
      </c>
      <c r="V19" s="78">
        <v>466</v>
      </c>
      <c r="W19" s="79">
        <v>886</v>
      </c>
      <c r="X19" s="80">
        <v>56.7</v>
      </c>
      <c r="Y19" s="81">
        <v>59.1</v>
      </c>
      <c r="Z19" s="82">
        <v>197</v>
      </c>
      <c r="AA19" s="83">
        <v>609</v>
      </c>
      <c r="AB19" s="82">
        <v>945</v>
      </c>
      <c r="AC19" s="84">
        <v>863</v>
      </c>
      <c r="AD19" s="3089" t="s">
        <v>132</v>
      </c>
      <c r="AE19" s="3090"/>
      <c r="AF19" s="3090"/>
      <c r="AG19" s="3090"/>
      <c r="AH19" s="3090"/>
      <c r="AI19" s="3090"/>
      <c r="AJ19" s="3090"/>
      <c r="AK19" s="3090"/>
      <c r="AL19" s="3090"/>
      <c r="AM19" s="3091"/>
      <c r="AN19" s="85" t="s">
        <v>63</v>
      </c>
      <c r="AO19" s="94">
        <v>48.8</v>
      </c>
      <c r="AP19" s="95">
        <v>55</v>
      </c>
      <c r="AQ19" s="96" t="s">
        <v>66</v>
      </c>
      <c r="AR19" s="97" t="s">
        <v>66</v>
      </c>
      <c r="AS19" s="98" t="s">
        <v>180</v>
      </c>
      <c r="AT19" s="99"/>
      <c r="AU19" s="99"/>
      <c r="AV19" s="99"/>
      <c r="AW19" s="100"/>
    </row>
    <row r="20" spans="1:49">
      <c r="A20" s="167"/>
      <c r="B20" s="63" t="s">
        <v>181</v>
      </c>
      <c r="C20" s="64" t="s">
        <v>182</v>
      </c>
      <c r="D20" s="65" t="s">
        <v>126</v>
      </c>
      <c r="E20" s="66" t="s">
        <v>3526</v>
      </c>
      <c r="F20" s="67">
        <v>992</v>
      </c>
      <c r="G20" s="68">
        <v>987</v>
      </c>
      <c r="H20" s="69" t="s">
        <v>183</v>
      </c>
      <c r="I20" s="64"/>
      <c r="J20" s="69" t="s">
        <v>88</v>
      </c>
      <c r="K20" s="64"/>
      <c r="L20" s="69" t="s">
        <v>184</v>
      </c>
      <c r="M20" s="70"/>
      <c r="N20" s="71">
        <v>99</v>
      </c>
      <c r="O20" s="72">
        <v>99</v>
      </c>
      <c r="P20" s="73" t="s">
        <v>63</v>
      </c>
      <c r="Q20" s="74" t="s">
        <v>63</v>
      </c>
      <c r="R20" s="75" t="s">
        <v>63</v>
      </c>
      <c r="S20" s="75" t="s">
        <v>63</v>
      </c>
      <c r="T20" s="76" t="s">
        <v>65</v>
      </c>
      <c r="U20" s="77" t="s">
        <v>90</v>
      </c>
      <c r="V20" s="78">
        <v>481</v>
      </c>
      <c r="W20" s="79">
        <v>377</v>
      </c>
      <c r="X20" s="80">
        <v>48.6</v>
      </c>
      <c r="Y20" s="81">
        <v>40.4</v>
      </c>
      <c r="Z20" s="82">
        <v>649</v>
      </c>
      <c r="AA20" s="83">
        <v>434</v>
      </c>
      <c r="AB20" s="82">
        <v>225</v>
      </c>
      <c r="AC20" s="84">
        <v>417</v>
      </c>
      <c r="AD20" s="85" t="s">
        <v>63</v>
      </c>
      <c r="AE20" s="86" t="s">
        <v>64</v>
      </c>
      <c r="AF20" s="87" t="s">
        <v>83</v>
      </c>
      <c r="AG20" s="88">
        <v>331</v>
      </c>
      <c r="AH20" s="89" t="s">
        <v>83</v>
      </c>
      <c r="AI20" s="90">
        <v>14</v>
      </c>
      <c r="AJ20" s="89"/>
      <c r="AK20" s="91">
        <v>1.51</v>
      </c>
      <c r="AL20" s="175"/>
      <c r="AM20" s="93">
        <v>5.12</v>
      </c>
      <c r="AN20" s="85" t="s">
        <v>63</v>
      </c>
      <c r="AO20" s="180">
        <v>43.8</v>
      </c>
      <c r="AP20" s="95">
        <v>48.1</v>
      </c>
      <c r="AQ20" s="96" t="s">
        <v>66</v>
      </c>
      <c r="AR20" s="97" t="s">
        <v>66</v>
      </c>
      <c r="AS20" s="181"/>
      <c r="AT20" s="99"/>
      <c r="AU20" s="99"/>
      <c r="AV20" s="99"/>
      <c r="AW20" s="100"/>
    </row>
    <row r="21" spans="1:49">
      <c r="A21" s="167"/>
      <c r="B21" s="168" t="s">
        <v>185</v>
      </c>
      <c r="C21" s="169" t="s">
        <v>186</v>
      </c>
      <c r="D21" s="170" t="s">
        <v>79</v>
      </c>
      <c r="E21" s="171" t="s">
        <v>187</v>
      </c>
      <c r="F21" s="172">
        <v>1016</v>
      </c>
      <c r="G21" s="173" t="s">
        <v>128</v>
      </c>
      <c r="H21" s="98" t="s">
        <v>188</v>
      </c>
      <c r="I21" s="169"/>
      <c r="J21" s="98" t="s">
        <v>88</v>
      </c>
      <c r="K21" s="169"/>
      <c r="L21" s="98" t="s">
        <v>189</v>
      </c>
      <c r="M21" s="174"/>
      <c r="N21" s="71">
        <v>95</v>
      </c>
      <c r="O21" s="72" t="s">
        <v>131</v>
      </c>
      <c r="P21" s="73" t="s">
        <v>63</v>
      </c>
      <c r="Q21" s="74" t="s">
        <v>63</v>
      </c>
      <c r="R21" s="75" t="s">
        <v>66</v>
      </c>
      <c r="S21" s="75" t="s">
        <v>66</v>
      </c>
      <c r="T21" s="76" t="s">
        <v>76</v>
      </c>
      <c r="U21" s="77" t="s">
        <v>76</v>
      </c>
      <c r="V21" s="78">
        <v>871</v>
      </c>
      <c r="W21" s="79">
        <v>617</v>
      </c>
      <c r="X21" s="80">
        <v>50.7</v>
      </c>
      <c r="Y21" s="81">
        <v>56.3</v>
      </c>
      <c r="Z21" s="82">
        <v>266</v>
      </c>
      <c r="AA21" s="83">
        <v>405</v>
      </c>
      <c r="AB21" s="82">
        <v>352</v>
      </c>
      <c r="AC21" s="84">
        <v>271</v>
      </c>
      <c r="AD21" s="3089" t="s">
        <v>132</v>
      </c>
      <c r="AE21" s="3090"/>
      <c r="AF21" s="3090"/>
      <c r="AG21" s="3090"/>
      <c r="AH21" s="3090"/>
      <c r="AI21" s="3090"/>
      <c r="AJ21" s="3090"/>
      <c r="AK21" s="3090"/>
      <c r="AL21" s="3090"/>
      <c r="AM21" s="3091"/>
      <c r="AN21" s="85" t="s">
        <v>63</v>
      </c>
      <c r="AO21" s="94">
        <v>50.2</v>
      </c>
      <c r="AP21" s="95">
        <v>57.5</v>
      </c>
      <c r="AQ21" s="96" t="s">
        <v>66</v>
      </c>
      <c r="AR21" s="97" t="s">
        <v>66</v>
      </c>
      <c r="AS21" s="98" t="s">
        <v>190</v>
      </c>
      <c r="AT21" s="99"/>
      <c r="AU21" s="99"/>
      <c r="AV21" s="99"/>
      <c r="AW21" s="100"/>
    </row>
    <row r="22" spans="1:49" ht="18.75">
      <c r="A22" s="167"/>
      <c r="B22" s="168" t="s">
        <v>191</v>
      </c>
      <c r="C22" s="169" t="s">
        <v>192</v>
      </c>
      <c r="D22" s="170" t="s">
        <v>136</v>
      </c>
      <c r="E22" s="171" t="s">
        <v>193</v>
      </c>
      <c r="F22" s="172">
        <v>1038</v>
      </c>
      <c r="G22" s="173" t="s">
        <v>128</v>
      </c>
      <c r="H22" s="98" t="s">
        <v>188</v>
      </c>
      <c r="I22" s="169"/>
      <c r="J22" s="98" t="s">
        <v>95</v>
      </c>
      <c r="K22" s="169"/>
      <c r="L22" s="98" t="s">
        <v>194</v>
      </c>
      <c r="M22" s="174"/>
      <c r="N22" s="71">
        <v>95</v>
      </c>
      <c r="O22" s="72" t="s">
        <v>131</v>
      </c>
      <c r="P22" s="73" t="s">
        <v>63</v>
      </c>
      <c r="Q22" s="74" t="s">
        <v>66</v>
      </c>
      <c r="R22" s="75" t="s">
        <v>66</v>
      </c>
      <c r="S22" s="75" t="s">
        <v>144</v>
      </c>
      <c r="T22" s="76" t="s">
        <v>76</v>
      </c>
      <c r="U22" s="77" t="s">
        <v>76</v>
      </c>
      <c r="V22" s="78">
        <v>630</v>
      </c>
      <c r="W22" s="79">
        <v>801</v>
      </c>
      <c r="X22" s="80">
        <v>51.4</v>
      </c>
      <c r="Y22" s="81">
        <v>50.7</v>
      </c>
      <c r="Z22" s="82">
        <v>174</v>
      </c>
      <c r="AA22" s="83">
        <v>207</v>
      </c>
      <c r="AB22" s="82">
        <v>106</v>
      </c>
      <c r="AC22" s="84">
        <v>210</v>
      </c>
      <c r="AD22" s="3089" t="s">
        <v>132</v>
      </c>
      <c r="AE22" s="3090"/>
      <c r="AF22" s="3090"/>
      <c r="AG22" s="3090"/>
      <c r="AH22" s="3090"/>
      <c r="AI22" s="3090"/>
      <c r="AJ22" s="3090"/>
      <c r="AK22" s="3090"/>
      <c r="AL22" s="3090"/>
      <c r="AM22" s="3091"/>
      <c r="AN22" s="85" t="s">
        <v>63</v>
      </c>
      <c r="AO22" s="94">
        <v>46.5</v>
      </c>
      <c r="AP22" s="95">
        <v>54.7</v>
      </c>
      <c r="AQ22" s="96" t="s">
        <v>66</v>
      </c>
      <c r="AR22" s="97" t="s">
        <v>66</v>
      </c>
      <c r="AS22" s="98" t="s">
        <v>195</v>
      </c>
      <c r="AT22" s="99" t="s">
        <v>196</v>
      </c>
      <c r="AU22" s="99"/>
      <c r="AV22" s="99"/>
      <c r="AW22" s="100"/>
    </row>
    <row r="23" spans="1:49">
      <c r="A23" s="167"/>
      <c r="B23" s="168" t="s">
        <v>197</v>
      </c>
      <c r="C23" s="169" t="s">
        <v>198</v>
      </c>
      <c r="D23" s="170" t="s">
        <v>93</v>
      </c>
      <c r="E23" s="171" t="s">
        <v>199</v>
      </c>
      <c r="F23" s="172">
        <v>1053</v>
      </c>
      <c r="G23" s="173" t="s">
        <v>128</v>
      </c>
      <c r="H23" s="98" t="s">
        <v>188</v>
      </c>
      <c r="I23" s="169"/>
      <c r="J23" s="98" t="s">
        <v>159</v>
      </c>
      <c r="K23" s="169"/>
      <c r="L23" s="98" t="s">
        <v>200</v>
      </c>
      <c r="M23" s="174"/>
      <c r="N23" s="71">
        <v>95</v>
      </c>
      <c r="O23" s="72" t="s">
        <v>131</v>
      </c>
      <c r="P23" s="73" t="s">
        <v>63</v>
      </c>
      <c r="Q23" s="74" t="s">
        <v>63</v>
      </c>
      <c r="R23" s="75" t="s">
        <v>66</v>
      </c>
      <c r="S23" s="75" t="s">
        <v>66</v>
      </c>
      <c r="T23" s="76" t="s">
        <v>118</v>
      </c>
      <c r="U23" s="77" t="s">
        <v>76</v>
      </c>
      <c r="V23" s="78">
        <v>433</v>
      </c>
      <c r="W23" s="79">
        <v>585</v>
      </c>
      <c r="X23" s="80">
        <v>54.9</v>
      </c>
      <c r="Y23" s="81">
        <v>54.5</v>
      </c>
      <c r="Z23" s="82">
        <v>159</v>
      </c>
      <c r="AA23" s="83">
        <v>314</v>
      </c>
      <c r="AB23" s="82">
        <v>496</v>
      </c>
      <c r="AC23" s="84">
        <v>311</v>
      </c>
      <c r="AD23" s="3089" t="s">
        <v>132</v>
      </c>
      <c r="AE23" s="3090"/>
      <c r="AF23" s="3090"/>
      <c r="AG23" s="3090"/>
      <c r="AH23" s="3090"/>
      <c r="AI23" s="3090"/>
      <c r="AJ23" s="3090"/>
      <c r="AK23" s="3090"/>
      <c r="AL23" s="3090"/>
      <c r="AM23" s="3091"/>
      <c r="AN23" s="85" t="s">
        <v>63</v>
      </c>
      <c r="AO23" s="94">
        <v>41.5</v>
      </c>
      <c r="AP23" s="95">
        <v>47</v>
      </c>
      <c r="AQ23" s="96" t="s">
        <v>66</v>
      </c>
      <c r="AR23" s="97" t="s">
        <v>66</v>
      </c>
      <c r="AS23" s="98"/>
      <c r="AT23" s="99"/>
      <c r="AU23" s="99"/>
      <c r="AV23" s="99"/>
      <c r="AW23" s="100"/>
    </row>
    <row r="24" spans="1:49">
      <c r="A24" s="167"/>
      <c r="B24" s="168" t="s">
        <v>201</v>
      </c>
      <c r="C24" s="169" t="s">
        <v>202</v>
      </c>
      <c r="D24" s="170" t="s">
        <v>126</v>
      </c>
      <c r="E24" s="171" t="s">
        <v>203</v>
      </c>
      <c r="F24" s="172">
        <v>1071</v>
      </c>
      <c r="G24" s="173" t="s">
        <v>128</v>
      </c>
      <c r="H24" s="98" t="s">
        <v>188</v>
      </c>
      <c r="I24" s="169"/>
      <c r="J24" s="98" t="s">
        <v>88</v>
      </c>
      <c r="K24" s="169"/>
      <c r="L24" s="98" t="s">
        <v>204</v>
      </c>
      <c r="M24" s="174"/>
      <c r="N24" s="71">
        <v>96</v>
      </c>
      <c r="O24" s="72" t="s">
        <v>131</v>
      </c>
      <c r="P24" s="73" t="s">
        <v>63</v>
      </c>
      <c r="Q24" s="74" t="s">
        <v>63</v>
      </c>
      <c r="R24" s="75" t="s">
        <v>66</v>
      </c>
      <c r="S24" s="75" t="s">
        <v>66</v>
      </c>
      <c r="T24" s="76" t="s">
        <v>76</v>
      </c>
      <c r="U24" s="77" t="s">
        <v>76</v>
      </c>
      <c r="V24" s="78">
        <v>746</v>
      </c>
      <c r="W24" s="79">
        <v>643</v>
      </c>
      <c r="X24" s="80">
        <v>54.3</v>
      </c>
      <c r="Y24" s="81">
        <v>59.5</v>
      </c>
      <c r="Z24" s="82">
        <v>117</v>
      </c>
      <c r="AA24" s="83">
        <v>191</v>
      </c>
      <c r="AB24" s="82">
        <v>330</v>
      </c>
      <c r="AC24" s="84">
        <v>239</v>
      </c>
      <c r="AD24" s="3089" t="s">
        <v>132</v>
      </c>
      <c r="AE24" s="3090"/>
      <c r="AF24" s="3090"/>
      <c r="AG24" s="3090"/>
      <c r="AH24" s="3090"/>
      <c r="AI24" s="3090"/>
      <c r="AJ24" s="3090"/>
      <c r="AK24" s="3090"/>
      <c r="AL24" s="3090"/>
      <c r="AM24" s="3091"/>
      <c r="AN24" s="85" t="s">
        <v>63</v>
      </c>
      <c r="AO24" s="94">
        <v>44.1</v>
      </c>
      <c r="AP24" s="95">
        <v>48.5</v>
      </c>
      <c r="AQ24" s="96" t="s">
        <v>66</v>
      </c>
      <c r="AR24" s="97" t="s">
        <v>66</v>
      </c>
      <c r="AS24" s="98" t="s">
        <v>156</v>
      </c>
      <c r="AT24" s="99"/>
      <c r="AU24" s="99"/>
      <c r="AV24" s="99"/>
      <c r="AW24" s="100"/>
    </row>
    <row r="25" spans="1:49">
      <c r="A25" s="167"/>
      <c r="B25" s="168" t="s">
        <v>205</v>
      </c>
      <c r="C25" s="169" t="s">
        <v>206</v>
      </c>
      <c r="D25" s="170" t="s">
        <v>126</v>
      </c>
      <c r="E25" s="171" t="s">
        <v>207</v>
      </c>
      <c r="F25" s="172">
        <v>1071</v>
      </c>
      <c r="G25" s="173" t="s">
        <v>128</v>
      </c>
      <c r="H25" s="98" t="s">
        <v>188</v>
      </c>
      <c r="I25" s="169"/>
      <c r="J25" s="98" t="s">
        <v>159</v>
      </c>
      <c r="K25" s="169"/>
      <c r="L25" s="98" t="s">
        <v>200</v>
      </c>
      <c r="M25" s="174"/>
      <c r="N25" s="71">
        <v>97</v>
      </c>
      <c r="O25" s="72" t="s">
        <v>131</v>
      </c>
      <c r="P25" s="73" t="s">
        <v>63</v>
      </c>
      <c r="Q25" s="74" t="s">
        <v>63</v>
      </c>
      <c r="R25" s="75" t="s">
        <v>145</v>
      </c>
      <c r="S25" s="75" t="s">
        <v>63</v>
      </c>
      <c r="T25" s="76" t="s">
        <v>64</v>
      </c>
      <c r="U25" s="77" t="s">
        <v>65</v>
      </c>
      <c r="V25" s="78">
        <v>642</v>
      </c>
      <c r="W25" s="79">
        <v>641</v>
      </c>
      <c r="X25" s="80">
        <v>58.1</v>
      </c>
      <c r="Y25" s="81">
        <v>44.5</v>
      </c>
      <c r="Z25" s="82">
        <v>169</v>
      </c>
      <c r="AA25" s="83">
        <v>97</v>
      </c>
      <c r="AB25" s="82">
        <v>196</v>
      </c>
      <c r="AC25" s="84">
        <v>180</v>
      </c>
      <c r="AD25" s="3089" t="s">
        <v>132</v>
      </c>
      <c r="AE25" s="3090"/>
      <c r="AF25" s="3090"/>
      <c r="AG25" s="3090"/>
      <c r="AH25" s="3090"/>
      <c r="AI25" s="3090"/>
      <c r="AJ25" s="3090"/>
      <c r="AK25" s="3090"/>
      <c r="AL25" s="3090"/>
      <c r="AM25" s="3091"/>
      <c r="AN25" s="85" t="s">
        <v>63</v>
      </c>
      <c r="AO25" s="177" t="s">
        <v>208</v>
      </c>
      <c r="AP25" s="179" t="s">
        <v>209</v>
      </c>
      <c r="AQ25" s="96" t="s">
        <v>210</v>
      </c>
      <c r="AR25" s="97" t="s">
        <v>210</v>
      </c>
      <c r="AS25" s="98" t="s">
        <v>211</v>
      </c>
      <c r="AT25" s="99"/>
      <c r="AU25" s="99"/>
      <c r="AV25" s="99"/>
      <c r="AW25" s="100"/>
    </row>
    <row r="26" spans="1:49">
      <c r="A26" s="167"/>
      <c r="B26" s="168" t="s">
        <v>212</v>
      </c>
      <c r="C26" s="169" t="s">
        <v>213</v>
      </c>
      <c r="D26" s="170" t="s">
        <v>126</v>
      </c>
      <c r="E26" s="171" t="s">
        <v>214</v>
      </c>
      <c r="F26" s="172">
        <v>1073</v>
      </c>
      <c r="G26" s="173" t="s">
        <v>169</v>
      </c>
      <c r="H26" s="98" t="s">
        <v>215</v>
      </c>
      <c r="I26" s="169"/>
      <c r="J26" s="98" t="s">
        <v>216</v>
      </c>
      <c r="K26" s="169"/>
      <c r="L26" s="98" t="s">
        <v>217</v>
      </c>
      <c r="M26" s="174"/>
      <c r="N26" s="71">
        <v>95</v>
      </c>
      <c r="O26" s="72" t="s">
        <v>173</v>
      </c>
      <c r="P26" s="73" t="s">
        <v>63</v>
      </c>
      <c r="Q26" s="74" t="s">
        <v>63</v>
      </c>
      <c r="R26" s="75" t="s">
        <v>144</v>
      </c>
      <c r="S26" s="111" t="s">
        <v>144</v>
      </c>
      <c r="T26" s="76" t="s">
        <v>76</v>
      </c>
      <c r="U26" s="77" t="s">
        <v>155</v>
      </c>
      <c r="V26" s="78">
        <v>822</v>
      </c>
      <c r="W26" s="79">
        <v>776</v>
      </c>
      <c r="X26" s="80">
        <v>55.7</v>
      </c>
      <c r="Y26" s="81">
        <v>60.2</v>
      </c>
      <c r="Z26" s="82">
        <v>272</v>
      </c>
      <c r="AA26" s="83">
        <v>195</v>
      </c>
      <c r="AB26" s="82">
        <v>339</v>
      </c>
      <c r="AC26" s="84">
        <v>285</v>
      </c>
      <c r="AD26" s="3089" t="s">
        <v>132</v>
      </c>
      <c r="AE26" s="3090"/>
      <c r="AF26" s="3090"/>
      <c r="AG26" s="3090"/>
      <c r="AH26" s="3090"/>
      <c r="AI26" s="3090"/>
      <c r="AJ26" s="3090"/>
      <c r="AK26" s="3090"/>
      <c r="AL26" s="3090"/>
      <c r="AM26" s="3091"/>
      <c r="AN26" s="85" t="s">
        <v>63</v>
      </c>
      <c r="AO26" s="94">
        <v>45.9</v>
      </c>
      <c r="AP26" s="95">
        <v>50.4</v>
      </c>
      <c r="AQ26" s="96" t="s">
        <v>66</v>
      </c>
      <c r="AR26" s="97" t="s">
        <v>66</v>
      </c>
      <c r="AS26" s="98" t="s">
        <v>218</v>
      </c>
      <c r="AT26" s="99"/>
      <c r="AU26" s="99"/>
      <c r="AV26" s="99"/>
      <c r="AW26" s="100"/>
    </row>
    <row r="27" spans="1:49">
      <c r="A27" s="167"/>
      <c r="B27" s="168" t="s">
        <v>219</v>
      </c>
      <c r="C27" s="169" t="s">
        <v>220</v>
      </c>
      <c r="D27" s="170" t="s">
        <v>86</v>
      </c>
      <c r="E27" s="171" t="s">
        <v>221</v>
      </c>
      <c r="F27" s="172">
        <v>1096</v>
      </c>
      <c r="G27" s="173" t="s">
        <v>128</v>
      </c>
      <c r="H27" s="98" t="s">
        <v>222</v>
      </c>
      <c r="I27" s="169"/>
      <c r="J27" s="98" t="s">
        <v>88</v>
      </c>
      <c r="K27" s="169"/>
      <c r="L27" s="98" t="s">
        <v>204</v>
      </c>
      <c r="M27" s="174"/>
      <c r="N27" s="71">
        <v>95</v>
      </c>
      <c r="O27" s="72" t="s">
        <v>131</v>
      </c>
      <c r="P27" s="73" t="s">
        <v>63</v>
      </c>
      <c r="Q27" s="74" t="s">
        <v>63</v>
      </c>
      <c r="R27" s="75" t="s">
        <v>66</v>
      </c>
      <c r="S27" s="75" t="s">
        <v>63</v>
      </c>
      <c r="T27" s="76" t="s">
        <v>64</v>
      </c>
      <c r="U27" s="77" t="s">
        <v>64</v>
      </c>
      <c r="V27" s="78">
        <v>649</v>
      </c>
      <c r="W27" s="79">
        <v>718</v>
      </c>
      <c r="X27" s="80">
        <v>48.4</v>
      </c>
      <c r="Y27" s="81">
        <v>48.9</v>
      </c>
      <c r="Z27" s="82">
        <v>105</v>
      </c>
      <c r="AA27" s="83">
        <v>324</v>
      </c>
      <c r="AB27" s="82">
        <v>340</v>
      </c>
      <c r="AC27" s="84">
        <v>368</v>
      </c>
      <c r="AD27" s="3089" t="s">
        <v>132</v>
      </c>
      <c r="AE27" s="3090"/>
      <c r="AF27" s="3090"/>
      <c r="AG27" s="3090"/>
      <c r="AH27" s="3090"/>
      <c r="AI27" s="3090"/>
      <c r="AJ27" s="3090"/>
      <c r="AK27" s="3090"/>
      <c r="AL27" s="3090"/>
      <c r="AM27" s="3091"/>
      <c r="AN27" s="85" t="s">
        <v>63</v>
      </c>
      <c r="AO27" s="94">
        <v>46.7</v>
      </c>
      <c r="AP27" s="95">
        <v>50.9</v>
      </c>
      <c r="AQ27" s="96" t="s">
        <v>66</v>
      </c>
      <c r="AR27" s="97" t="s">
        <v>66</v>
      </c>
      <c r="AS27" s="98"/>
      <c r="AT27" s="99"/>
      <c r="AU27" s="99"/>
      <c r="AV27" s="99"/>
      <c r="AW27" s="100"/>
    </row>
    <row r="28" spans="1:49">
      <c r="A28" s="167"/>
      <c r="B28" s="63" t="s">
        <v>223</v>
      </c>
      <c r="C28" s="64" t="s">
        <v>182</v>
      </c>
      <c r="D28" s="65" t="s">
        <v>176</v>
      </c>
      <c r="E28" s="66" t="s">
        <v>224</v>
      </c>
      <c r="F28" s="67">
        <v>1105</v>
      </c>
      <c r="G28" s="68">
        <v>1167</v>
      </c>
      <c r="H28" s="69" t="s">
        <v>225</v>
      </c>
      <c r="I28" s="64"/>
      <c r="J28" s="69" t="s">
        <v>178</v>
      </c>
      <c r="K28" s="64"/>
      <c r="L28" s="69" t="s">
        <v>226</v>
      </c>
      <c r="M28" s="70"/>
      <c r="N28" s="73">
        <v>98</v>
      </c>
      <c r="O28" s="72" t="s">
        <v>228</v>
      </c>
      <c r="P28" s="73" t="s">
        <v>63</v>
      </c>
      <c r="Q28" s="74" t="s">
        <v>63</v>
      </c>
      <c r="R28" s="75" t="s">
        <v>66</v>
      </c>
      <c r="S28" s="75" t="s">
        <v>63</v>
      </c>
      <c r="T28" s="76" t="s">
        <v>65</v>
      </c>
      <c r="U28" s="77" t="s">
        <v>65</v>
      </c>
      <c r="V28" s="78">
        <v>460</v>
      </c>
      <c r="W28" s="79">
        <v>394</v>
      </c>
      <c r="X28" s="80">
        <v>54.6</v>
      </c>
      <c r="Y28" s="81">
        <v>49.7</v>
      </c>
      <c r="Z28" s="82">
        <v>34</v>
      </c>
      <c r="AA28" s="83">
        <v>168</v>
      </c>
      <c r="AB28" s="82">
        <v>392</v>
      </c>
      <c r="AC28" s="84">
        <v>122</v>
      </c>
      <c r="AD28" s="85" t="s">
        <v>63</v>
      </c>
      <c r="AE28" s="86" t="s">
        <v>64</v>
      </c>
      <c r="AF28" s="87" t="s">
        <v>83</v>
      </c>
      <c r="AG28" s="88">
        <v>273</v>
      </c>
      <c r="AH28" s="89"/>
      <c r="AI28" s="90">
        <v>35</v>
      </c>
      <c r="AJ28" s="89"/>
      <c r="AK28" s="91">
        <v>2.46</v>
      </c>
      <c r="AL28" s="175"/>
      <c r="AM28" s="93">
        <v>5.08</v>
      </c>
      <c r="AN28" s="85" t="s">
        <v>63</v>
      </c>
      <c r="AO28" s="180">
        <v>46.9</v>
      </c>
      <c r="AP28" s="182">
        <v>51.7</v>
      </c>
      <c r="AQ28" s="96" t="s">
        <v>66</v>
      </c>
      <c r="AR28" s="97" t="s">
        <v>66</v>
      </c>
      <c r="AS28" s="98"/>
      <c r="AT28" s="99"/>
      <c r="AU28" s="99"/>
      <c r="AV28" s="99"/>
      <c r="AW28" s="100"/>
    </row>
    <row r="29" spans="1:49">
      <c r="A29" s="167"/>
      <c r="B29" s="168" t="s">
        <v>229</v>
      </c>
      <c r="C29" s="169" t="s">
        <v>230</v>
      </c>
      <c r="D29" s="170" t="s">
        <v>176</v>
      </c>
      <c r="E29" s="171" t="s">
        <v>231</v>
      </c>
      <c r="F29" s="172">
        <v>1112</v>
      </c>
      <c r="G29" s="173" t="s">
        <v>128</v>
      </c>
      <c r="H29" s="98" t="s">
        <v>225</v>
      </c>
      <c r="I29" s="169"/>
      <c r="J29" s="98" t="s">
        <v>95</v>
      </c>
      <c r="K29" s="169"/>
      <c r="L29" s="98" t="s">
        <v>96</v>
      </c>
      <c r="M29" s="174"/>
      <c r="N29" s="71">
        <v>95</v>
      </c>
      <c r="O29" s="72" t="s">
        <v>131</v>
      </c>
      <c r="P29" s="73" t="s">
        <v>63</v>
      </c>
      <c r="Q29" s="74" t="s">
        <v>63</v>
      </c>
      <c r="R29" s="75" t="s">
        <v>144</v>
      </c>
      <c r="S29" s="75" t="s">
        <v>66</v>
      </c>
      <c r="T29" s="76" t="s">
        <v>118</v>
      </c>
      <c r="U29" s="77" t="s">
        <v>155</v>
      </c>
      <c r="V29" s="78">
        <v>408</v>
      </c>
      <c r="W29" s="79">
        <v>702</v>
      </c>
      <c r="X29" s="80">
        <v>54.6</v>
      </c>
      <c r="Y29" s="81">
        <v>60.4</v>
      </c>
      <c r="Z29" s="82">
        <v>241</v>
      </c>
      <c r="AA29" s="83">
        <v>399</v>
      </c>
      <c r="AB29" s="82">
        <v>628</v>
      </c>
      <c r="AC29" s="84">
        <v>438</v>
      </c>
      <c r="AD29" s="3089" t="s">
        <v>132</v>
      </c>
      <c r="AE29" s="3090"/>
      <c r="AF29" s="3090"/>
      <c r="AG29" s="3090"/>
      <c r="AH29" s="3090"/>
      <c r="AI29" s="3090"/>
      <c r="AJ29" s="3090"/>
      <c r="AK29" s="3090"/>
      <c r="AL29" s="3090"/>
      <c r="AM29" s="3091"/>
      <c r="AN29" s="85" t="s">
        <v>63</v>
      </c>
      <c r="AO29" s="94">
        <v>44.7</v>
      </c>
      <c r="AP29" s="95">
        <v>48.2</v>
      </c>
      <c r="AQ29" s="96" t="s">
        <v>66</v>
      </c>
      <c r="AR29" s="97" t="s">
        <v>66</v>
      </c>
      <c r="AS29" s="98" t="s">
        <v>232</v>
      </c>
      <c r="AT29" s="99"/>
      <c r="AU29" s="99"/>
      <c r="AV29" s="99"/>
      <c r="AW29" s="100"/>
    </row>
    <row r="30" spans="1:49">
      <c r="A30" s="167"/>
      <c r="B30" s="102" t="s">
        <v>205</v>
      </c>
      <c r="C30" s="103" t="s">
        <v>233</v>
      </c>
      <c r="D30" s="104" t="s">
        <v>126</v>
      </c>
      <c r="E30" s="105" t="s">
        <v>59</v>
      </c>
      <c r="F30" s="106">
        <v>1115</v>
      </c>
      <c r="G30" s="107">
        <v>1139</v>
      </c>
      <c r="H30" s="108" t="s">
        <v>234</v>
      </c>
      <c r="I30" s="103"/>
      <c r="J30" s="108" t="s">
        <v>95</v>
      </c>
      <c r="K30" s="103"/>
      <c r="L30" s="108" t="s">
        <v>96</v>
      </c>
      <c r="M30" s="109"/>
      <c r="N30" s="110">
        <v>98</v>
      </c>
      <c r="O30" s="184" t="s">
        <v>228</v>
      </c>
      <c r="P30" s="73" t="s">
        <v>63</v>
      </c>
      <c r="Q30" s="74" t="s">
        <v>63</v>
      </c>
      <c r="R30" s="75" t="s">
        <v>63</v>
      </c>
      <c r="S30" s="75" t="s">
        <v>63</v>
      </c>
      <c r="T30" s="112" t="s">
        <v>90</v>
      </c>
      <c r="U30" s="113" t="s">
        <v>90</v>
      </c>
      <c r="V30" s="114">
        <v>378</v>
      </c>
      <c r="W30" s="115">
        <v>349</v>
      </c>
      <c r="X30" s="116">
        <v>44.2</v>
      </c>
      <c r="Y30" s="117">
        <v>35.5</v>
      </c>
      <c r="Z30" s="118">
        <v>64</v>
      </c>
      <c r="AA30" s="119">
        <v>134</v>
      </c>
      <c r="AB30" s="118">
        <v>79</v>
      </c>
      <c r="AC30" s="120">
        <v>209</v>
      </c>
      <c r="AD30" s="121" t="s">
        <v>63</v>
      </c>
      <c r="AE30" s="122" t="s">
        <v>64</v>
      </c>
      <c r="AF30" s="123" t="s">
        <v>83</v>
      </c>
      <c r="AG30" s="124">
        <v>158</v>
      </c>
      <c r="AH30" s="125"/>
      <c r="AI30" s="126">
        <v>27</v>
      </c>
      <c r="AJ30" s="125"/>
      <c r="AK30" s="127">
        <v>1.79</v>
      </c>
      <c r="AL30" s="185"/>
      <c r="AM30" s="129">
        <v>4.32</v>
      </c>
      <c r="AN30" s="85" t="s">
        <v>63</v>
      </c>
      <c r="AO30" s="130">
        <v>42.8</v>
      </c>
      <c r="AP30" s="131">
        <v>47.7</v>
      </c>
      <c r="AQ30" s="96" t="s">
        <v>66</v>
      </c>
      <c r="AR30" s="97" t="s">
        <v>66</v>
      </c>
      <c r="AS30" s="134"/>
      <c r="AT30" s="135"/>
      <c r="AU30" s="135"/>
      <c r="AV30" s="135"/>
      <c r="AW30" s="136"/>
    </row>
    <row r="31" spans="1:49">
      <c r="A31" s="167"/>
      <c r="B31" s="168" t="s">
        <v>235</v>
      </c>
      <c r="C31" s="169" t="s">
        <v>236</v>
      </c>
      <c r="D31" s="170" t="s">
        <v>103</v>
      </c>
      <c r="E31" s="171" t="s">
        <v>237</v>
      </c>
      <c r="F31" s="172">
        <v>1121</v>
      </c>
      <c r="G31" s="173" t="s">
        <v>128</v>
      </c>
      <c r="H31" s="98" t="s">
        <v>234</v>
      </c>
      <c r="I31" s="169"/>
      <c r="J31" s="98" t="s">
        <v>159</v>
      </c>
      <c r="K31" s="169"/>
      <c r="L31" s="98" t="s">
        <v>200</v>
      </c>
      <c r="M31" s="174"/>
      <c r="N31" s="71">
        <v>95</v>
      </c>
      <c r="O31" s="72" t="s">
        <v>131</v>
      </c>
      <c r="P31" s="73" t="s">
        <v>63</v>
      </c>
      <c r="Q31" s="74" t="s">
        <v>66</v>
      </c>
      <c r="R31" s="75" t="s">
        <v>66</v>
      </c>
      <c r="S31" s="75" t="s">
        <v>66</v>
      </c>
      <c r="T31" s="76" t="s">
        <v>76</v>
      </c>
      <c r="U31" s="77" t="s">
        <v>76</v>
      </c>
      <c r="V31" s="78">
        <v>793</v>
      </c>
      <c r="W31" s="79">
        <v>880</v>
      </c>
      <c r="X31" s="80">
        <v>46.7</v>
      </c>
      <c r="Y31" s="81">
        <v>48.7</v>
      </c>
      <c r="Z31" s="82">
        <v>188</v>
      </c>
      <c r="AA31" s="83">
        <v>61</v>
      </c>
      <c r="AB31" s="82">
        <v>140</v>
      </c>
      <c r="AC31" s="84">
        <v>167</v>
      </c>
      <c r="AD31" s="3089" t="s">
        <v>132</v>
      </c>
      <c r="AE31" s="3090"/>
      <c r="AF31" s="3090"/>
      <c r="AG31" s="3090"/>
      <c r="AH31" s="3090"/>
      <c r="AI31" s="3090"/>
      <c r="AJ31" s="3090"/>
      <c r="AK31" s="3090"/>
      <c r="AL31" s="3090"/>
      <c r="AM31" s="3091"/>
      <c r="AN31" s="85" t="s">
        <v>63</v>
      </c>
      <c r="AO31" s="94">
        <v>43.6</v>
      </c>
      <c r="AP31" s="95">
        <v>48.6</v>
      </c>
      <c r="AQ31" s="96" t="s">
        <v>66</v>
      </c>
      <c r="AR31" s="97" t="s">
        <v>66</v>
      </c>
      <c r="AS31" s="98" t="s">
        <v>238</v>
      </c>
      <c r="AT31" s="99"/>
      <c r="AU31" s="99"/>
      <c r="AV31" s="99"/>
      <c r="AW31" s="100"/>
    </row>
    <row r="32" spans="1:49" ht="19.5" thickBot="1">
      <c r="A32" s="186"/>
      <c r="B32" s="187" t="s">
        <v>239</v>
      </c>
      <c r="C32" s="188"/>
      <c r="D32" s="189" t="s">
        <v>240</v>
      </c>
      <c r="E32" s="190" t="s">
        <v>241</v>
      </c>
      <c r="F32" s="191">
        <v>1262</v>
      </c>
      <c r="G32" s="192">
        <v>1262</v>
      </c>
      <c r="H32" s="193" t="s">
        <v>242</v>
      </c>
      <c r="I32" s="188"/>
      <c r="J32" s="193" t="s">
        <v>243</v>
      </c>
      <c r="K32" s="188"/>
      <c r="L32" s="193" t="s">
        <v>244</v>
      </c>
      <c r="M32" s="194"/>
      <c r="N32" s="195">
        <v>99</v>
      </c>
      <c r="O32" s="196" t="s">
        <v>245</v>
      </c>
      <c r="P32" s="110" t="s">
        <v>63</v>
      </c>
      <c r="Q32" s="2" t="s">
        <v>63</v>
      </c>
      <c r="R32" s="75" t="s">
        <v>63</v>
      </c>
      <c r="S32" s="111" t="s">
        <v>63</v>
      </c>
      <c r="T32" s="197" t="s">
        <v>97</v>
      </c>
      <c r="U32" s="198" t="s">
        <v>64</v>
      </c>
      <c r="V32" s="199">
        <v>923</v>
      </c>
      <c r="W32" s="200">
        <v>643</v>
      </c>
      <c r="X32" s="201">
        <v>66.599999999999994</v>
      </c>
      <c r="Y32" s="202">
        <v>45.4</v>
      </c>
      <c r="Z32" s="203">
        <v>211</v>
      </c>
      <c r="AA32" s="204">
        <v>78</v>
      </c>
      <c r="AB32" s="203">
        <v>51</v>
      </c>
      <c r="AC32" s="205">
        <v>206</v>
      </c>
      <c r="AD32" s="121" t="s">
        <v>66</v>
      </c>
      <c r="AE32" s="122" t="s">
        <v>76</v>
      </c>
      <c r="AF32" s="123" t="s">
        <v>83</v>
      </c>
      <c r="AG32" s="124">
        <v>149</v>
      </c>
      <c r="AH32" s="125"/>
      <c r="AI32" s="126">
        <v>34</v>
      </c>
      <c r="AJ32" s="125"/>
      <c r="AK32" s="127">
        <v>1.1000000000000001</v>
      </c>
      <c r="AL32" s="185"/>
      <c r="AM32" s="129">
        <v>3.8</v>
      </c>
      <c r="AN32" s="121" t="s">
        <v>63</v>
      </c>
      <c r="AO32" s="130">
        <v>47.1</v>
      </c>
      <c r="AP32" s="131">
        <v>55.8</v>
      </c>
      <c r="AQ32" s="132" t="s">
        <v>66</v>
      </c>
      <c r="AR32" s="133" t="s">
        <v>66</v>
      </c>
      <c r="AS32" s="206"/>
      <c r="AT32" s="207"/>
      <c r="AU32" s="207"/>
      <c r="AV32" s="207"/>
      <c r="AW32" s="208"/>
    </row>
    <row r="33" spans="1:49" ht="15" thickTop="1">
      <c r="A33" s="209" t="s">
        <v>246</v>
      </c>
      <c r="B33" s="210" t="s">
        <v>247</v>
      </c>
      <c r="C33" s="211" t="s">
        <v>248</v>
      </c>
      <c r="D33" s="212" t="s">
        <v>249</v>
      </c>
      <c r="E33" s="213" t="s">
        <v>250</v>
      </c>
      <c r="F33" s="214">
        <v>1155</v>
      </c>
      <c r="G33" s="215" t="s">
        <v>251</v>
      </c>
      <c r="H33" s="59" t="s">
        <v>252</v>
      </c>
      <c r="I33" s="211"/>
      <c r="J33" s="59" t="s">
        <v>253</v>
      </c>
      <c r="K33" s="211"/>
      <c r="L33" s="59" t="s">
        <v>254</v>
      </c>
      <c r="M33" s="216"/>
      <c r="N33" s="217">
        <v>96</v>
      </c>
      <c r="O33" s="218" t="s">
        <v>117</v>
      </c>
      <c r="P33" s="149" t="s">
        <v>63</v>
      </c>
      <c r="Q33" s="150" t="s">
        <v>63</v>
      </c>
      <c r="R33" s="144" t="s">
        <v>66</v>
      </c>
      <c r="S33" s="144" t="s">
        <v>66</v>
      </c>
      <c r="T33" s="36" t="s">
        <v>76</v>
      </c>
      <c r="U33" s="37" t="s">
        <v>76</v>
      </c>
      <c r="V33" s="38">
        <v>867</v>
      </c>
      <c r="W33" s="39">
        <v>597</v>
      </c>
      <c r="X33" s="40">
        <v>59.5</v>
      </c>
      <c r="Y33" s="41">
        <v>52.1</v>
      </c>
      <c r="Z33" s="42">
        <v>198</v>
      </c>
      <c r="AA33" s="43">
        <v>181</v>
      </c>
      <c r="AB33" s="42">
        <v>171</v>
      </c>
      <c r="AC33" s="44">
        <v>269</v>
      </c>
      <c r="AD33" s="3089" t="s">
        <v>132</v>
      </c>
      <c r="AE33" s="3090"/>
      <c r="AF33" s="3090"/>
      <c r="AG33" s="3090"/>
      <c r="AH33" s="3090"/>
      <c r="AI33" s="3090"/>
      <c r="AJ33" s="3090"/>
      <c r="AK33" s="3090"/>
      <c r="AL33" s="3090"/>
      <c r="AM33" s="3091"/>
      <c r="AN33" s="160" t="s">
        <v>63</v>
      </c>
      <c r="AO33" s="161">
        <v>48.5</v>
      </c>
      <c r="AP33" s="162">
        <v>56.4</v>
      </c>
      <c r="AQ33" s="163" t="s">
        <v>66</v>
      </c>
      <c r="AR33" s="164" t="s">
        <v>66</v>
      </c>
      <c r="AS33" s="59" t="s">
        <v>148</v>
      </c>
      <c r="AT33" s="60" t="s">
        <v>149</v>
      </c>
      <c r="AU33" s="60"/>
      <c r="AV33" s="60"/>
      <c r="AW33" s="61"/>
    </row>
    <row r="34" spans="1:49">
      <c r="A34" s="209" t="s">
        <v>255</v>
      </c>
      <c r="B34" s="168" t="s">
        <v>256</v>
      </c>
      <c r="C34" s="169" t="s">
        <v>257</v>
      </c>
      <c r="D34" s="170" t="s">
        <v>258</v>
      </c>
      <c r="E34" s="171" t="s">
        <v>259</v>
      </c>
      <c r="F34" s="172">
        <v>1191</v>
      </c>
      <c r="G34" s="173" t="s">
        <v>128</v>
      </c>
      <c r="H34" s="98" t="s">
        <v>260</v>
      </c>
      <c r="I34" s="169"/>
      <c r="J34" s="98" t="s">
        <v>261</v>
      </c>
      <c r="K34" s="169"/>
      <c r="L34" s="98" t="s">
        <v>262</v>
      </c>
      <c r="M34" s="174"/>
      <c r="N34" s="71">
        <v>96</v>
      </c>
      <c r="O34" s="72" t="s">
        <v>131</v>
      </c>
      <c r="P34" s="73" t="s">
        <v>63</v>
      </c>
      <c r="Q34" s="74" t="s">
        <v>63</v>
      </c>
      <c r="R34" s="75" t="s">
        <v>145</v>
      </c>
      <c r="S34" s="75" t="s">
        <v>66</v>
      </c>
      <c r="T34" s="76" t="s">
        <v>76</v>
      </c>
      <c r="U34" s="77" t="s">
        <v>76</v>
      </c>
      <c r="V34" s="78">
        <v>682</v>
      </c>
      <c r="W34" s="79">
        <v>783</v>
      </c>
      <c r="X34" s="80">
        <v>54.3</v>
      </c>
      <c r="Y34" s="41">
        <v>57</v>
      </c>
      <c r="Z34" s="82">
        <v>225</v>
      </c>
      <c r="AA34" s="83">
        <v>310</v>
      </c>
      <c r="AB34" s="82">
        <v>131</v>
      </c>
      <c r="AC34" s="84">
        <v>625</v>
      </c>
      <c r="AD34" s="3089" t="s">
        <v>132</v>
      </c>
      <c r="AE34" s="3090"/>
      <c r="AF34" s="3090"/>
      <c r="AG34" s="3090"/>
      <c r="AH34" s="3090"/>
      <c r="AI34" s="3090"/>
      <c r="AJ34" s="3090"/>
      <c r="AK34" s="3090"/>
      <c r="AL34" s="3090"/>
      <c r="AM34" s="3091"/>
      <c r="AN34" s="85" t="s">
        <v>63</v>
      </c>
      <c r="AO34" s="94">
        <v>46.9</v>
      </c>
      <c r="AP34" s="95">
        <v>51.4</v>
      </c>
      <c r="AQ34" s="96" t="s">
        <v>66</v>
      </c>
      <c r="AR34" s="97" t="s">
        <v>66</v>
      </c>
      <c r="AS34" s="98" t="s">
        <v>263</v>
      </c>
      <c r="AT34" s="99"/>
      <c r="AU34" s="99"/>
      <c r="AV34" s="99"/>
      <c r="AW34" s="100"/>
    </row>
    <row r="35" spans="1:49">
      <c r="A35" s="209" t="s">
        <v>264</v>
      </c>
      <c r="B35" s="168" t="s">
        <v>265</v>
      </c>
      <c r="C35" s="169" t="s">
        <v>266</v>
      </c>
      <c r="D35" s="170" t="s">
        <v>126</v>
      </c>
      <c r="E35" s="171" t="s">
        <v>267</v>
      </c>
      <c r="F35" s="172">
        <v>1200</v>
      </c>
      <c r="G35" s="173" t="s">
        <v>128</v>
      </c>
      <c r="H35" s="98" t="s">
        <v>225</v>
      </c>
      <c r="I35" s="169"/>
      <c r="J35" s="98" t="s">
        <v>88</v>
      </c>
      <c r="K35" s="169"/>
      <c r="L35" s="98" t="s">
        <v>268</v>
      </c>
      <c r="M35" s="174"/>
      <c r="N35" s="71">
        <v>97</v>
      </c>
      <c r="O35" s="72" t="s">
        <v>131</v>
      </c>
      <c r="P35" s="73" t="s">
        <v>63</v>
      </c>
      <c r="Q35" s="74" t="s">
        <v>63</v>
      </c>
      <c r="R35" s="75" t="s">
        <v>63</v>
      </c>
      <c r="S35" s="75" t="s">
        <v>63</v>
      </c>
      <c r="T35" s="76" t="s">
        <v>64</v>
      </c>
      <c r="U35" s="77" t="s">
        <v>90</v>
      </c>
      <c r="V35" s="78">
        <v>626</v>
      </c>
      <c r="W35" s="79">
        <v>433</v>
      </c>
      <c r="X35" s="80">
        <v>52.7</v>
      </c>
      <c r="Y35" s="41">
        <v>44.7</v>
      </c>
      <c r="Z35" s="82">
        <v>64</v>
      </c>
      <c r="AA35" s="83">
        <v>70</v>
      </c>
      <c r="AB35" s="82">
        <v>57</v>
      </c>
      <c r="AC35" s="84">
        <v>155</v>
      </c>
      <c r="AD35" s="3089" t="s">
        <v>132</v>
      </c>
      <c r="AE35" s="3090"/>
      <c r="AF35" s="3090"/>
      <c r="AG35" s="3090"/>
      <c r="AH35" s="3090"/>
      <c r="AI35" s="3090"/>
      <c r="AJ35" s="3090"/>
      <c r="AK35" s="3090"/>
      <c r="AL35" s="3090"/>
      <c r="AM35" s="3091"/>
      <c r="AN35" s="85" t="s">
        <v>63</v>
      </c>
      <c r="AO35" s="94">
        <v>46.7</v>
      </c>
      <c r="AP35" s="95">
        <v>48.7</v>
      </c>
      <c r="AQ35" s="96" t="s">
        <v>66</v>
      </c>
      <c r="AR35" s="97" t="s">
        <v>66</v>
      </c>
      <c r="AS35" s="98"/>
      <c r="AT35" s="99"/>
      <c r="AU35" s="99"/>
      <c r="AV35" s="99"/>
      <c r="AW35" s="100"/>
    </row>
    <row r="36" spans="1:49" ht="18.75">
      <c r="A36" s="209" t="s">
        <v>269</v>
      </c>
      <c r="B36" s="168" t="s">
        <v>270</v>
      </c>
      <c r="C36" s="169" t="s">
        <v>271</v>
      </c>
      <c r="D36" s="170" t="s">
        <v>126</v>
      </c>
      <c r="E36" s="171" t="s">
        <v>272</v>
      </c>
      <c r="F36" s="172">
        <v>1215</v>
      </c>
      <c r="G36" s="173" t="s">
        <v>128</v>
      </c>
      <c r="H36" s="98" t="s">
        <v>273</v>
      </c>
      <c r="I36" s="169"/>
      <c r="J36" s="98" t="s">
        <v>178</v>
      </c>
      <c r="K36" s="169"/>
      <c r="L36" s="98" t="s">
        <v>226</v>
      </c>
      <c r="M36" s="174"/>
      <c r="N36" s="71">
        <v>98</v>
      </c>
      <c r="O36" s="72" t="s">
        <v>131</v>
      </c>
      <c r="P36" s="73" t="s">
        <v>63</v>
      </c>
      <c r="Q36" s="74" t="s">
        <v>63</v>
      </c>
      <c r="R36" s="75" t="s">
        <v>63</v>
      </c>
      <c r="S36" s="75" t="s">
        <v>63</v>
      </c>
      <c r="T36" s="76" t="s">
        <v>90</v>
      </c>
      <c r="U36" s="77" t="s">
        <v>90</v>
      </c>
      <c r="V36" s="78">
        <v>388</v>
      </c>
      <c r="W36" s="79">
        <v>421</v>
      </c>
      <c r="X36" s="80">
        <v>42.5</v>
      </c>
      <c r="Y36" s="41">
        <v>40.1</v>
      </c>
      <c r="Z36" s="82">
        <v>101</v>
      </c>
      <c r="AA36" s="83">
        <v>135</v>
      </c>
      <c r="AB36" s="82">
        <v>100</v>
      </c>
      <c r="AC36" s="84">
        <v>147</v>
      </c>
      <c r="AD36" s="3089" t="s">
        <v>132</v>
      </c>
      <c r="AE36" s="3090"/>
      <c r="AF36" s="3090"/>
      <c r="AG36" s="3090"/>
      <c r="AH36" s="3090"/>
      <c r="AI36" s="3090"/>
      <c r="AJ36" s="3090"/>
      <c r="AK36" s="3090"/>
      <c r="AL36" s="3090"/>
      <c r="AM36" s="3091"/>
      <c r="AN36" s="85" t="s">
        <v>63</v>
      </c>
      <c r="AO36" s="94">
        <v>44.3</v>
      </c>
      <c r="AP36" s="95">
        <v>51.5</v>
      </c>
      <c r="AQ36" s="96" t="s">
        <v>66</v>
      </c>
      <c r="AR36" s="97" t="s">
        <v>66</v>
      </c>
      <c r="AS36" s="98"/>
      <c r="AT36" s="99"/>
      <c r="AU36" s="99"/>
      <c r="AV36" s="99"/>
      <c r="AW36" s="100"/>
    </row>
    <row r="37" spans="1:49" ht="18.75">
      <c r="A37" s="209"/>
      <c r="B37" s="168" t="s">
        <v>274</v>
      </c>
      <c r="C37" s="169" t="s">
        <v>275</v>
      </c>
      <c r="D37" s="170" t="s">
        <v>86</v>
      </c>
      <c r="E37" s="171" t="s">
        <v>276</v>
      </c>
      <c r="F37" s="172">
        <v>1233</v>
      </c>
      <c r="G37" s="173" t="s">
        <v>128</v>
      </c>
      <c r="H37" s="98" t="s">
        <v>273</v>
      </c>
      <c r="I37" s="169"/>
      <c r="J37" s="98" t="s">
        <v>277</v>
      </c>
      <c r="K37" s="169"/>
      <c r="L37" s="98" t="s">
        <v>278</v>
      </c>
      <c r="M37" s="174"/>
      <c r="N37" s="71">
        <v>97</v>
      </c>
      <c r="O37" s="72" t="s">
        <v>131</v>
      </c>
      <c r="P37" s="73" t="s">
        <v>63</v>
      </c>
      <c r="Q37" s="74" t="s">
        <v>63</v>
      </c>
      <c r="R37" s="75" t="s">
        <v>66</v>
      </c>
      <c r="S37" s="75" t="s">
        <v>63</v>
      </c>
      <c r="T37" s="76" t="s">
        <v>64</v>
      </c>
      <c r="U37" s="77" t="s">
        <v>64</v>
      </c>
      <c r="V37" s="78">
        <v>667</v>
      </c>
      <c r="W37" s="79">
        <v>696</v>
      </c>
      <c r="X37" s="80">
        <v>55.9</v>
      </c>
      <c r="Y37" s="41">
        <v>51</v>
      </c>
      <c r="Z37" s="82">
        <v>491</v>
      </c>
      <c r="AA37" s="83">
        <v>715</v>
      </c>
      <c r="AB37" s="82">
        <v>434</v>
      </c>
      <c r="AC37" s="84">
        <v>322</v>
      </c>
      <c r="AD37" s="3089" t="s">
        <v>132</v>
      </c>
      <c r="AE37" s="3090"/>
      <c r="AF37" s="3090"/>
      <c r="AG37" s="3090"/>
      <c r="AH37" s="3090"/>
      <c r="AI37" s="3090"/>
      <c r="AJ37" s="3090"/>
      <c r="AK37" s="3090"/>
      <c r="AL37" s="3090"/>
      <c r="AM37" s="3091"/>
      <c r="AN37" s="85" t="s">
        <v>63</v>
      </c>
      <c r="AO37" s="94">
        <v>46.2</v>
      </c>
      <c r="AP37" s="95">
        <v>50.2</v>
      </c>
      <c r="AQ37" s="96" t="s">
        <v>66</v>
      </c>
      <c r="AR37" s="97" t="s">
        <v>66</v>
      </c>
      <c r="AS37" s="98"/>
      <c r="AT37" s="99"/>
      <c r="AU37" s="99"/>
      <c r="AV37" s="99"/>
      <c r="AW37" s="100"/>
    </row>
    <row r="38" spans="1:49">
      <c r="A38" s="209"/>
      <c r="B38" s="168" t="s">
        <v>279</v>
      </c>
      <c r="C38" s="169" t="s">
        <v>280</v>
      </c>
      <c r="D38" s="170" t="s">
        <v>176</v>
      </c>
      <c r="E38" s="171" t="s">
        <v>281</v>
      </c>
      <c r="F38" s="172">
        <v>1339</v>
      </c>
      <c r="G38" s="173" t="s">
        <v>128</v>
      </c>
      <c r="H38" s="98" t="s">
        <v>282</v>
      </c>
      <c r="I38" s="169"/>
      <c r="J38" s="98" t="s">
        <v>159</v>
      </c>
      <c r="K38" s="169"/>
      <c r="L38" s="98" t="s">
        <v>283</v>
      </c>
      <c r="M38" s="174"/>
      <c r="N38" s="71">
        <v>98</v>
      </c>
      <c r="O38" s="72" t="s">
        <v>131</v>
      </c>
      <c r="P38" s="73" t="s">
        <v>63</v>
      </c>
      <c r="Q38" s="74" t="s">
        <v>63</v>
      </c>
      <c r="R38" s="75" t="s">
        <v>66</v>
      </c>
      <c r="S38" s="75" t="s">
        <v>63</v>
      </c>
      <c r="T38" s="76" t="s">
        <v>90</v>
      </c>
      <c r="U38" s="77" t="s">
        <v>65</v>
      </c>
      <c r="V38" s="78">
        <v>416</v>
      </c>
      <c r="W38" s="79">
        <v>449</v>
      </c>
      <c r="X38" s="80">
        <v>44</v>
      </c>
      <c r="Y38" s="41">
        <v>47.7</v>
      </c>
      <c r="Z38" s="82">
        <v>282</v>
      </c>
      <c r="AA38" s="83">
        <v>285</v>
      </c>
      <c r="AB38" s="82">
        <v>505</v>
      </c>
      <c r="AC38" s="84">
        <v>327</v>
      </c>
      <c r="AD38" s="3089" t="s">
        <v>132</v>
      </c>
      <c r="AE38" s="3090"/>
      <c r="AF38" s="3090"/>
      <c r="AG38" s="3090"/>
      <c r="AH38" s="3090"/>
      <c r="AI38" s="3090"/>
      <c r="AJ38" s="3090"/>
      <c r="AK38" s="3090"/>
      <c r="AL38" s="3090"/>
      <c r="AM38" s="3091"/>
      <c r="AN38" s="85" t="s">
        <v>63</v>
      </c>
      <c r="AO38" s="180">
        <v>44.2</v>
      </c>
      <c r="AP38" s="182">
        <v>47.2</v>
      </c>
      <c r="AQ38" s="96" t="s">
        <v>66</v>
      </c>
      <c r="AR38" s="97" t="s">
        <v>66</v>
      </c>
      <c r="AS38" s="98"/>
      <c r="AT38" s="99"/>
      <c r="AU38" s="99"/>
      <c r="AV38" s="99"/>
      <c r="AW38" s="100"/>
    </row>
    <row r="39" spans="1:49">
      <c r="A39" s="209"/>
      <c r="B39" s="168" t="s">
        <v>284</v>
      </c>
      <c r="C39" s="169" t="s">
        <v>285</v>
      </c>
      <c r="D39" s="170" t="s">
        <v>86</v>
      </c>
      <c r="E39" s="171" t="s">
        <v>267</v>
      </c>
      <c r="F39" s="172">
        <v>1345</v>
      </c>
      <c r="G39" s="173" t="s">
        <v>128</v>
      </c>
      <c r="H39" s="98" t="s">
        <v>286</v>
      </c>
      <c r="I39" s="169"/>
      <c r="J39" s="98" t="s">
        <v>88</v>
      </c>
      <c r="K39" s="169"/>
      <c r="L39" s="98" t="s">
        <v>287</v>
      </c>
      <c r="M39" s="174"/>
      <c r="N39" s="71">
        <v>98</v>
      </c>
      <c r="O39" s="72" t="s">
        <v>131</v>
      </c>
      <c r="P39" s="73" t="s">
        <v>63</v>
      </c>
      <c r="Q39" s="74" t="s">
        <v>63</v>
      </c>
      <c r="R39" s="75" t="s">
        <v>66</v>
      </c>
      <c r="S39" s="75" t="s">
        <v>63</v>
      </c>
      <c r="T39" s="76" t="s">
        <v>64</v>
      </c>
      <c r="U39" s="77" t="s">
        <v>90</v>
      </c>
      <c r="V39" s="78">
        <v>571</v>
      </c>
      <c r="W39" s="79">
        <v>398</v>
      </c>
      <c r="X39" s="80">
        <v>53.7</v>
      </c>
      <c r="Y39" s="41">
        <v>44.9</v>
      </c>
      <c r="Z39" s="82">
        <v>45</v>
      </c>
      <c r="AA39" s="83">
        <v>196</v>
      </c>
      <c r="AB39" s="82">
        <v>106</v>
      </c>
      <c r="AC39" s="84">
        <v>469</v>
      </c>
      <c r="AD39" s="3089" t="s">
        <v>132</v>
      </c>
      <c r="AE39" s="3090"/>
      <c r="AF39" s="3090"/>
      <c r="AG39" s="3090"/>
      <c r="AH39" s="3090"/>
      <c r="AI39" s="3090"/>
      <c r="AJ39" s="3090"/>
      <c r="AK39" s="3090"/>
      <c r="AL39" s="3090"/>
      <c r="AM39" s="3091"/>
      <c r="AN39" s="85" t="s">
        <v>63</v>
      </c>
      <c r="AO39" s="94">
        <v>42.4</v>
      </c>
      <c r="AP39" s="95">
        <v>44.9</v>
      </c>
      <c r="AQ39" s="96" t="s">
        <v>66</v>
      </c>
      <c r="AR39" s="97" t="s">
        <v>66</v>
      </c>
      <c r="AS39" s="98"/>
      <c r="AT39" s="99"/>
      <c r="AU39" s="99"/>
      <c r="AV39" s="99"/>
      <c r="AW39" s="100"/>
    </row>
    <row r="40" spans="1:49">
      <c r="A40" s="209"/>
      <c r="B40" s="168" t="s">
        <v>288</v>
      </c>
      <c r="C40" s="169" t="s">
        <v>289</v>
      </c>
      <c r="D40" s="170" t="s">
        <v>126</v>
      </c>
      <c r="E40" s="171" t="s">
        <v>290</v>
      </c>
      <c r="F40" s="172">
        <v>1347</v>
      </c>
      <c r="G40" s="173" t="s">
        <v>128</v>
      </c>
      <c r="H40" s="98" t="s">
        <v>282</v>
      </c>
      <c r="I40" s="169"/>
      <c r="J40" s="98" t="s">
        <v>95</v>
      </c>
      <c r="K40" s="169"/>
      <c r="L40" s="98" t="s">
        <v>291</v>
      </c>
      <c r="M40" s="174"/>
      <c r="N40" s="71">
        <v>98</v>
      </c>
      <c r="O40" s="72" t="s">
        <v>131</v>
      </c>
      <c r="P40" s="73" t="s">
        <v>63</v>
      </c>
      <c r="Q40" s="74" t="s">
        <v>63</v>
      </c>
      <c r="R40" s="75" t="s">
        <v>63</v>
      </c>
      <c r="S40" s="75" t="s">
        <v>63</v>
      </c>
      <c r="T40" s="76" t="s">
        <v>90</v>
      </c>
      <c r="U40" s="77" t="s">
        <v>90</v>
      </c>
      <c r="V40" s="78">
        <v>413</v>
      </c>
      <c r="W40" s="79">
        <v>394</v>
      </c>
      <c r="X40" s="80">
        <v>39.9</v>
      </c>
      <c r="Y40" s="81">
        <v>38.299999999999997</v>
      </c>
      <c r="Z40" s="82">
        <v>103</v>
      </c>
      <c r="AA40" s="83">
        <v>196</v>
      </c>
      <c r="AB40" s="82">
        <v>28</v>
      </c>
      <c r="AC40" s="84">
        <v>273</v>
      </c>
      <c r="AD40" s="3089" t="s">
        <v>132</v>
      </c>
      <c r="AE40" s="3090"/>
      <c r="AF40" s="3090"/>
      <c r="AG40" s="3090"/>
      <c r="AH40" s="3090"/>
      <c r="AI40" s="3090"/>
      <c r="AJ40" s="3090"/>
      <c r="AK40" s="3090"/>
      <c r="AL40" s="3090"/>
      <c r="AM40" s="3091"/>
      <c r="AN40" s="85" t="s">
        <v>63</v>
      </c>
      <c r="AO40" s="94">
        <v>47.1</v>
      </c>
      <c r="AP40" s="95">
        <v>51.8</v>
      </c>
      <c r="AQ40" s="96" t="s">
        <v>66</v>
      </c>
      <c r="AR40" s="97" t="s">
        <v>66</v>
      </c>
      <c r="AS40" s="98"/>
      <c r="AT40" s="99"/>
      <c r="AU40" s="99"/>
      <c r="AV40" s="99"/>
      <c r="AW40" s="100"/>
    </row>
    <row r="41" spans="1:49">
      <c r="A41" s="209"/>
      <c r="B41" s="168" t="s">
        <v>292</v>
      </c>
      <c r="C41" s="169" t="s">
        <v>293</v>
      </c>
      <c r="D41" s="170" t="s">
        <v>136</v>
      </c>
      <c r="E41" s="171" t="s">
        <v>294</v>
      </c>
      <c r="F41" s="172">
        <v>1354</v>
      </c>
      <c r="G41" s="173" t="s">
        <v>128</v>
      </c>
      <c r="H41" s="98" t="s">
        <v>295</v>
      </c>
      <c r="I41" s="169"/>
      <c r="J41" s="98" t="s">
        <v>88</v>
      </c>
      <c r="K41" s="169"/>
      <c r="L41" s="98" t="s">
        <v>296</v>
      </c>
      <c r="M41" s="174"/>
      <c r="N41" s="71">
        <v>97</v>
      </c>
      <c r="O41" s="72" t="s">
        <v>131</v>
      </c>
      <c r="P41" s="73" t="s">
        <v>63</v>
      </c>
      <c r="Q41" s="74" t="s">
        <v>63</v>
      </c>
      <c r="R41" s="75" t="s">
        <v>66</v>
      </c>
      <c r="S41" s="75" t="s">
        <v>63</v>
      </c>
      <c r="T41" s="76" t="s">
        <v>64</v>
      </c>
      <c r="U41" s="77" t="s">
        <v>64</v>
      </c>
      <c r="V41" s="78">
        <v>521</v>
      </c>
      <c r="W41" s="79">
        <v>607</v>
      </c>
      <c r="X41" s="80">
        <v>53.2</v>
      </c>
      <c r="Y41" s="81">
        <v>48.6</v>
      </c>
      <c r="Z41" s="82">
        <v>204</v>
      </c>
      <c r="AA41" s="83">
        <v>170</v>
      </c>
      <c r="AB41" s="82">
        <v>99</v>
      </c>
      <c r="AC41" s="84">
        <v>211</v>
      </c>
      <c r="AD41" s="3089" t="s">
        <v>297</v>
      </c>
      <c r="AE41" s="3090"/>
      <c r="AF41" s="3090"/>
      <c r="AG41" s="3090"/>
      <c r="AH41" s="3090"/>
      <c r="AI41" s="3090"/>
      <c r="AJ41" s="3090"/>
      <c r="AK41" s="3090"/>
      <c r="AL41" s="3090"/>
      <c r="AM41" s="3091"/>
      <c r="AN41" s="85" t="s">
        <v>63</v>
      </c>
      <c r="AO41" s="94">
        <v>43.8</v>
      </c>
      <c r="AP41" s="95">
        <v>47.8</v>
      </c>
      <c r="AQ41" s="96" t="s">
        <v>66</v>
      </c>
      <c r="AR41" s="97" t="s">
        <v>66</v>
      </c>
      <c r="AS41" s="98" t="s">
        <v>298</v>
      </c>
      <c r="AT41" s="99"/>
      <c r="AU41" s="99"/>
      <c r="AV41" s="99"/>
      <c r="AW41" s="100"/>
    </row>
    <row r="42" spans="1:49" ht="18.75">
      <c r="A42" s="209"/>
      <c r="B42" s="168" t="s">
        <v>299</v>
      </c>
      <c r="C42" s="169" t="s">
        <v>300</v>
      </c>
      <c r="D42" s="170" t="s">
        <v>86</v>
      </c>
      <c r="E42" s="171" t="s">
        <v>3529</v>
      </c>
      <c r="F42" s="172">
        <v>1360</v>
      </c>
      <c r="G42" s="173" t="s">
        <v>128</v>
      </c>
      <c r="H42" s="98" t="s">
        <v>295</v>
      </c>
      <c r="I42" s="169"/>
      <c r="J42" s="98" t="s">
        <v>88</v>
      </c>
      <c r="K42" s="169"/>
      <c r="L42" s="98" t="s">
        <v>301</v>
      </c>
      <c r="M42" s="174"/>
      <c r="N42" s="71">
        <v>98</v>
      </c>
      <c r="O42" s="72" t="s">
        <v>131</v>
      </c>
      <c r="P42" s="73" t="s">
        <v>63</v>
      </c>
      <c r="Q42" s="74" t="s">
        <v>63</v>
      </c>
      <c r="R42" s="75" t="s">
        <v>66</v>
      </c>
      <c r="S42" s="75" t="s">
        <v>63</v>
      </c>
      <c r="T42" s="76" t="s">
        <v>65</v>
      </c>
      <c r="U42" s="77" t="s">
        <v>65</v>
      </c>
      <c r="V42" s="78">
        <v>481</v>
      </c>
      <c r="W42" s="79">
        <v>443</v>
      </c>
      <c r="X42" s="80">
        <v>48.2</v>
      </c>
      <c r="Y42" s="81">
        <v>46.7</v>
      </c>
      <c r="Z42" s="82">
        <v>313</v>
      </c>
      <c r="AA42" s="83">
        <v>336</v>
      </c>
      <c r="AB42" s="82">
        <v>350</v>
      </c>
      <c r="AC42" s="84">
        <v>384</v>
      </c>
      <c r="AD42" s="3089" t="s">
        <v>132</v>
      </c>
      <c r="AE42" s="3090"/>
      <c r="AF42" s="3090"/>
      <c r="AG42" s="3090"/>
      <c r="AH42" s="3090"/>
      <c r="AI42" s="3090"/>
      <c r="AJ42" s="3090"/>
      <c r="AK42" s="3090"/>
      <c r="AL42" s="3090"/>
      <c r="AM42" s="3091"/>
      <c r="AN42" s="85" t="s">
        <v>63</v>
      </c>
      <c r="AO42" s="94">
        <v>46.4</v>
      </c>
      <c r="AP42" s="95">
        <v>56.4</v>
      </c>
      <c r="AQ42" s="96" t="s">
        <v>66</v>
      </c>
      <c r="AR42" s="97" t="s">
        <v>66</v>
      </c>
      <c r="AS42" s="98" t="s">
        <v>302</v>
      </c>
      <c r="AT42" s="99" t="s">
        <v>303</v>
      </c>
      <c r="AU42" s="99" t="s">
        <v>304</v>
      </c>
      <c r="AV42" s="99"/>
      <c r="AW42" s="100"/>
    </row>
    <row r="43" spans="1:49">
      <c r="A43" s="209"/>
      <c r="B43" s="168" t="s">
        <v>305</v>
      </c>
      <c r="C43" s="169" t="s">
        <v>306</v>
      </c>
      <c r="D43" s="170" t="s">
        <v>103</v>
      </c>
      <c r="E43" s="171" t="s">
        <v>307</v>
      </c>
      <c r="F43" s="172">
        <v>1362</v>
      </c>
      <c r="G43" s="173" t="s">
        <v>128</v>
      </c>
      <c r="H43" s="98" t="s">
        <v>308</v>
      </c>
      <c r="I43" s="169"/>
      <c r="J43" s="98" t="s">
        <v>159</v>
      </c>
      <c r="K43" s="169"/>
      <c r="L43" s="98" t="s">
        <v>283</v>
      </c>
      <c r="M43" s="174"/>
      <c r="N43" s="71">
        <v>96</v>
      </c>
      <c r="O43" s="72" t="s">
        <v>131</v>
      </c>
      <c r="P43" s="73" t="s">
        <v>63</v>
      </c>
      <c r="Q43" s="74" t="s">
        <v>63</v>
      </c>
      <c r="R43" s="75" t="s">
        <v>145</v>
      </c>
      <c r="S43" s="75" t="s">
        <v>66</v>
      </c>
      <c r="T43" s="76" t="s">
        <v>118</v>
      </c>
      <c r="U43" s="77" t="s">
        <v>118</v>
      </c>
      <c r="V43" s="78">
        <v>300</v>
      </c>
      <c r="W43" s="79">
        <v>469</v>
      </c>
      <c r="X43" s="80">
        <v>48.2</v>
      </c>
      <c r="Y43" s="81">
        <v>47.3</v>
      </c>
      <c r="Z43" s="82">
        <v>232</v>
      </c>
      <c r="AA43" s="83">
        <v>46</v>
      </c>
      <c r="AB43" s="82">
        <v>383</v>
      </c>
      <c r="AC43" s="84">
        <v>99</v>
      </c>
      <c r="AD43" s="3089" t="s">
        <v>132</v>
      </c>
      <c r="AE43" s="3090"/>
      <c r="AF43" s="3090"/>
      <c r="AG43" s="3090"/>
      <c r="AH43" s="3090"/>
      <c r="AI43" s="3090"/>
      <c r="AJ43" s="3090"/>
      <c r="AK43" s="3090"/>
      <c r="AL43" s="3090"/>
      <c r="AM43" s="3091"/>
      <c r="AN43" s="85" t="s">
        <v>63</v>
      </c>
      <c r="AO43" s="94">
        <v>44.5</v>
      </c>
      <c r="AP43" s="95">
        <v>46.4</v>
      </c>
      <c r="AQ43" s="96" t="s">
        <v>66</v>
      </c>
      <c r="AR43" s="97" t="s">
        <v>66</v>
      </c>
      <c r="AS43" s="98" t="s">
        <v>309</v>
      </c>
      <c r="AT43" s="99"/>
      <c r="AU43" s="99"/>
      <c r="AV43" s="99"/>
      <c r="AW43" s="100"/>
    </row>
    <row r="44" spans="1:49">
      <c r="A44" s="209"/>
      <c r="B44" s="168" t="s">
        <v>310</v>
      </c>
      <c r="C44" s="211" t="s">
        <v>311</v>
      </c>
      <c r="D44" s="170" t="s">
        <v>126</v>
      </c>
      <c r="E44" s="171" t="s">
        <v>312</v>
      </c>
      <c r="F44" s="172">
        <v>1372</v>
      </c>
      <c r="G44" s="173" t="s">
        <v>128</v>
      </c>
      <c r="H44" s="98" t="s">
        <v>295</v>
      </c>
      <c r="I44" s="169"/>
      <c r="J44" s="98" t="s">
        <v>88</v>
      </c>
      <c r="K44" s="169"/>
      <c r="L44" s="98" t="s">
        <v>184</v>
      </c>
      <c r="M44" s="174"/>
      <c r="N44" s="71">
        <v>96</v>
      </c>
      <c r="O44" s="72" t="s">
        <v>131</v>
      </c>
      <c r="P44" s="73" t="s">
        <v>63</v>
      </c>
      <c r="Q44" s="74" t="s">
        <v>63</v>
      </c>
      <c r="R44" s="75" t="s">
        <v>144</v>
      </c>
      <c r="S44" s="75" t="s">
        <v>66</v>
      </c>
      <c r="T44" s="76" t="s">
        <v>76</v>
      </c>
      <c r="U44" s="77" t="s">
        <v>76</v>
      </c>
      <c r="V44" s="78">
        <v>894</v>
      </c>
      <c r="W44" s="79">
        <v>694</v>
      </c>
      <c r="X44" s="80">
        <v>54.3</v>
      </c>
      <c r="Y44" s="81">
        <v>51.9</v>
      </c>
      <c r="Z44" s="82">
        <v>348</v>
      </c>
      <c r="AA44" s="83">
        <v>116</v>
      </c>
      <c r="AB44" s="82">
        <v>228</v>
      </c>
      <c r="AC44" s="84">
        <v>516</v>
      </c>
      <c r="AD44" s="3089" t="s">
        <v>132</v>
      </c>
      <c r="AE44" s="3090"/>
      <c r="AF44" s="3090"/>
      <c r="AG44" s="3090"/>
      <c r="AH44" s="3090"/>
      <c r="AI44" s="3090"/>
      <c r="AJ44" s="3090"/>
      <c r="AK44" s="3090"/>
      <c r="AL44" s="3090"/>
      <c r="AM44" s="3091"/>
      <c r="AN44" s="85" t="s">
        <v>63</v>
      </c>
      <c r="AO44" s="94">
        <v>43.6</v>
      </c>
      <c r="AP44" s="95">
        <v>45.6</v>
      </c>
      <c r="AQ44" s="96" t="s">
        <v>66</v>
      </c>
      <c r="AR44" s="97" t="s">
        <v>66</v>
      </c>
      <c r="AS44" s="98" t="s">
        <v>313</v>
      </c>
      <c r="AT44" s="99" t="s">
        <v>314</v>
      </c>
      <c r="AU44" s="99"/>
      <c r="AV44" s="99"/>
      <c r="AW44" s="100"/>
    </row>
    <row r="45" spans="1:49">
      <c r="A45" s="209"/>
      <c r="B45" s="168" t="s">
        <v>315</v>
      </c>
      <c r="C45" s="169" t="s">
        <v>316</v>
      </c>
      <c r="D45" s="170" t="s">
        <v>317</v>
      </c>
      <c r="E45" s="171" t="s">
        <v>318</v>
      </c>
      <c r="F45" s="172">
        <v>1376</v>
      </c>
      <c r="G45" s="173" t="s">
        <v>128</v>
      </c>
      <c r="H45" s="98" t="s">
        <v>295</v>
      </c>
      <c r="I45" s="169"/>
      <c r="J45" s="98" t="s">
        <v>319</v>
      </c>
      <c r="K45" s="169"/>
      <c r="L45" s="98" t="s">
        <v>320</v>
      </c>
      <c r="M45" s="174"/>
      <c r="N45" s="71">
        <v>97</v>
      </c>
      <c r="O45" s="72" t="s">
        <v>131</v>
      </c>
      <c r="P45" s="73" t="s">
        <v>63</v>
      </c>
      <c r="Q45" s="74" t="s">
        <v>63</v>
      </c>
      <c r="R45" s="75" t="s">
        <v>63</v>
      </c>
      <c r="S45" s="75" t="s">
        <v>63</v>
      </c>
      <c r="T45" s="76" t="s">
        <v>64</v>
      </c>
      <c r="U45" s="77" t="s">
        <v>64</v>
      </c>
      <c r="V45" s="78">
        <v>530</v>
      </c>
      <c r="W45" s="79">
        <v>535</v>
      </c>
      <c r="X45" s="80">
        <v>55.3</v>
      </c>
      <c r="Y45" s="81">
        <v>51.3</v>
      </c>
      <c r="Z45" s="82">
        <v>164</v>
      </c>
      <c r="AA45" s="83">
        <v>161</v>
      </c>
      <c r="AB45" s="82">
        <v>303</v>
      </c>
      <c r="AC45" s="84">
        <v>153</v>
      </c>
      <c r="AD45" s="3089" t="s">
        <v>132</v>
      </c>
      <c r="AE45" s="3090"/>
      <c r="AF45" s="3090"/>
      <c r="AG45" s="3090"/>
      <c r="AH45" s="3090"/>
      <c r="AI45" s="3090"/>
      <c r="AJ45" s="3090"/>
      <c r="AK45" s="3090"/>
      <c r="AL45" s="3090"/>
      <c r="AM45" s="3091"/>
      <c r="AN45" s="85" t="s">
        <v>63</v>
      </c>
      <c r="AO45" s="94">
        <v>45.9</v>
      </c>
      <c r="AP45" s="95">
        <v>46.9</v>
      </c>
      <c r="AQ45" s="96" t="s">
        <v>66</v>
      </c>
      <c r="AR45" s="97" t="s">
        <v>66</v>
      </c>
      <c r="AS45" s="98"/>
      <c r="AT45" s="99"/>
      <c r="AU45" s="99"/>
      <c r="AV45" s="99"/>
      <c r="AW45" s="100"/>
    </row>
    <row r="46" spans="1:49">
      <c r="A46" s="209"/>
      <c r="B46" s="168" t="s">
        <v>321</v>
      </c>
      <c r="C46" s="169" t="s">
        <v>322</v>
      </c>
      <c r="D46" s="170" t="s">
        <v>93</v>
      </c>
      <c r="E46" s="171" t="s">
        <v>323</v>
      </c>
      <c r="F46" s="172">
        <v>1381</v>
      </c>
      <c r="G46" s="173" t="s">
        <v>128</v>
      </c>
      <c r="H46" s="98" t="s">
        <v>324</v>
      </c>
      <c r="I46" s="169"/>
      <c r="J46" s="98" t="s">
        <v>159</v>
      </c>
      <c r="K46" s="169"/>
      <c r="L46" s="98" t="s">
        <v>200</v>
      </c>
      <c r="M46" s="174"/>
      <c r="N46" s="71">
        <v>97</v>
      </c>
      <c r="O46" s="72" t="s">
        <v>131</v>
      </c>
      <c r="P46" s="73" t="s">
        <v>63</v>
      </c>
      <c r="Q46" s="74" t="s">
        <v>63</v>
      </c>
      <c r="R46" s="75" t="s">
        <v>66</v>
      </c>
      <c r="S46" s="75" t="s">
        <v>66</v>
      </c>
      <c r="T46" s="76" t="s">
        <v>118</v>
      </c>
      <c r="U46" s="77" t="s">
        <v>76</v>
      </c>
      <c r="V46" s="78">
        <v>444</v>
      </c>
      <c r="W46" s="79">
        <v>574</v>
      </c>
      <c r="X46" s="80">
        <v>46.9</v>
      </c>
      <c r="Y46" s="81">
        <v>50.1</v>
      </c>
      <c r="Z46" s="82">
        <v>211</v>
      </c>
      <c r="AA46" s="83">
        <v>420</v>
      </c>
      <c r="AB46" s="82">
        <v>260</v>
      </c>
      <c r="AC46" s="84">
        <v>224</v>
      </c>
      <c r="AD46" s="3089" t="s">
        <v>132</v>
      </c>
      <c r="AE46" s="3090"/>
      <c r="AF46" s="3090"/>
      <c r="AG46" s="3090"/>
      <c r="AH46" s="3090"/>
      <c r="AI46" s="3090"/>
      <c r="AJ46" s="3090"/>
      <c r="AK46" s="3090"/>
      <c r="AL46" s="3090"/>
      <c r="AM46" s="3091"/>
      <c r="AN46" s="85" t="s">
        <v>63</v>
      </c>
      <c r="AO46" s="94">
        <v>49.1</v>
      </c>
      <c r="AP46" s="95">
        <v>52.3</v>
      </c>
      <c r="AQ46" s="96" t="s">
        <v>66</v>
      </c>
      <c r="AR46" s="97" t="s">
        <v>66</v>
      </c>
      <c r="AS46" s="98" t="s">
        <v>325</v>
      </c>
      <c r="AT46" s="99"/>
      <c r="AU46" s="99"/>
      <c r="AV46" s="99"/>
      <c r="AW46" s="100"/>
    </row>
    <row r="47" spans="1:49">
      <c r="A47" s="209"/>
      <c r="B47" s="63" t="s">
        <v>326</v>
      </c>
      <c r="C47" s="64" t="s">
        <v>327</v>
      </c>
      <c r="D47" s="65" t="s">
        <v>136</v>
      </c>
      <c r="E47" s="66" t="s">
        <v>224</v>
      </c>
      <c r="F47" s="67">
        <v>1390</v>
      </c>
      <c r="G47" s="68">
        <v>1390</v>
      </c>
      <c r="H47" s="69" t="s">
        <v>295</v>
      </c>
      <c r="I47" s="64"/>
      <c r="J47" s="69" t="s">
        <v>159</v>
      </c>
      <c r="K47" s="64"/>
      <c r="L47" s="69" t="s">
        <v>328</v>
      </c>
      <c r="M47" s="70"/>
      <c r="N47" s="71">
        <v>99</v>
      </c>
      <c r="O47" s="72">
        <v>99</v>
      </c>
      <c r="P47" s="73" t="s">
        <v>63</v>
      </c>
      <c r="Q47" s="74" t="s">
        <v>63</v>
      </c>
      <c r="R47" s="75" t="s">
        <v>63</v>
      </c>
      <c r="S47" s="75" t="s">
        <v>63</v>
      </c>
      <c r="T47" s="76" t="s">
        <v>64</v>
      </c>
      <c r="U47" s="77" t="s">
        <v>90</v>
      </c>
      <c r="V47" s="78">
        <v>725</v>
      </c>
      <c r="W47" s="79">
        <v>335</v>
      </c>
      <c r="X47" s="80">
        <v>55.8</v>
      </c>
      <c r="Y47" s="81">
        <v>42.6</v>
      </c>
      <c r="Z47" s="82">
        <v>144</v>
      </c>
      <c r="AA47" s="83">
        <v>49</v>
      </c>
      <c r="AB47" s="82">
        <v>339</v>
      </c>
      <c r="AC47" s="84">
        <v>186</v>
      </c>
      <c r="AD47" s="85" t="s">
        <v>66</v>
      </c>
      <c r="AE47" s="86" t="s">
        <v>76</v>
      </c>
      <c r="AF47" s="87" t="s">
        <v>83</v>
      </c>
      <c r="AG47" s="88">
        <v>139</v>
      </c>
      <c r="AH47" s="89"/>
      <c r="AI47" s="90">
        <v>24</v>
      </c>
      <c r="AJ47" s="89"/>
      <c r="AK47" s="91">
        <v>1.35</v>
      </c>
      <c r="AL47" s="175" t="s">
        <v>83</v>
      </c>
      <c r="AM47" s="93">
        <v>2.81</v>
      </c>
      <c r="AN47" s="85" t="s">
        <v>63</v>
      </c>
      <c r="AO47" s="94">
        <v>43.9</v>
      </c>
      <c r="AP47" s="95">
        <v>48.3</v>
      </c>
      <c r="AQ47" s="96" t="s">
        <v>66</v>
      </c>
      <c r="AR47" s="97" t="s">
        <v>66</v>
      </c>
      <c r="AS47" s="98"/>
      <c r="AT47" s="99"/>
      <c r="AU47" s="99"/>
      <c r="AV47" s="99"/>
      <c r="AW47" s="100"/>
    </row>
    <row r="48" spans="1:49">
      <c r="A48" s="209"/>
      <c r="B48" s="63" t="s">
        <v>329</v>
      </c>
      <c r="C48" s="64" t="s">
        <v>330</v>
      </c>
      <c r="D48" s="65" t="s">
        <v>93</v>
      </c>
      <c r="E48" s="66" t="s">
        <v>224</v>
      </c>
      <c r="F48" s="67">
        <v>1391</v>
      </c>
      <c r="G48" s="68">
        <v>1395</v>
      </c>
      <c r="H48" s="69" t="s">
        <v>331</v>
      </c>
      <c r="I48" s="64"/>
      <c r="J48" s="69" t="s">
        <v>159</v>
      </c>
      <c r="K48" s="64"/>
      <c r="L48" s="69" t="s">
        <v>332</v>
      </c>
      <c r="M48" s="70"/>
      <c r="N48" s="71">
        <v>99</v>
      </c>
      <c r="O48" s="72">
        <v>99</v>
      </c>
      <c r="P48" s="73" t="s">
        <v>63</v>
      </c>
      <c r="Q48" s="74" t="s">
        <v>63</v>
      </c>
      <c r="R48" s="75" t="s">
        <v>66</v>
      </c>
      <c r="S48" s="75" t="s">
        <v>63</v>
      </c>
      <c r="T48" s="76" t="s">
        <v>97</v>
      </c>
      <c r="U48" s="77" t="s">
        <v>64</v>
      </c>
      <c r="V48" s="78">
        <v>921</v>
      </c>
      <c r="W48" s="79">
        <v>689</v>
      </c>
      <c r="X48" s="80">
        <v>70</v>
      </c>
      <c r="Y48" s="81">
        <v>47.7</v>
      </c>
      <c r="Z48" s="82">
        <v>500</v>
      </c>
      <c r="AA48" s="83">
        <v>225</v>
      </c>
      <c r="AB48" s="82">
        <v>537</v>
      </c>
      <c r="AC48" s="84">
        <v>100</v>
      </c>
      <c r="AD48" s="85" t="s">
        <v>66</v>
      </c>
      <c r="AE48" s="86" t="s">
        <v>76</v>
      </c>
      <c r="AF48" s="87" t="s">
        <v>83</v>
      </c>
      <c r="AG48" s="88">
        <v>242</v>
      </c>
      <c r="AH48" s="89"/>
      <c r="AI48" s="90">
        <v>29</v>
      </c>
      <c r="AJ48" s="89"/>
      <c r="AK48" s="91">
        <v>1.33</v>
      </c>
      <c r="AL48" s="175" t="s">
        <v>83</v>
      </c>
      <c r="AM48" s="93">
        <v>2.0499999999999998</v>
      </c>
      <c r="AN48" s="85" t="s">
        <v>63</v>
      </c>
      <c r="AO48" s="94">
        <v>53.7</v>
      </c>
      <c r="AP48" s="95">
        <v>59</v>
      </c>
      <c r="AQ48" s="96" t="s">
        <v>66</v>
      </c>
      <c r="AR48" s="97" t="s">
        <v>66</v>
      </c>
      <c r="AS48" s="98"/>
      <c r="AT48" s="99"/>
      <c r="AU48" s="99"/>
      <c r="AV48" s="99"/>
      <c r="AW48" s="100"/>
    </row>
    <row r="49" spans="1:49">
      <c r="A49" s="209"/>
      <c r="B49" s="168" t="s">
        <v>333</v>
      </c>
      <c r="C49" s="169"/>
      <c r="D49" s="170" t="s">
        <v>86</v>
      </c>
      <c r="E49" s="171" t="s">
        <v>334</v>
      </c>
      <c r="F49" s="172">
        <v>1393</v>
      </c>
      <c r="G49" s="173" t="s">
        <v>128</v>
      </c>
      <c r="H49" s="98" t="s">
        <v>335</v>
      </c>
      <c r="I49" s="169"/>
      <c r="J49" s="98" t="s">
        <v>88</v>
      </c>
      <c r="K49" s="169"/>
      <c r="L49" s="98" t="s">
        <v>336</v>
      </c>
      <c r="M49" s="174"/>
      <c r="N49" s="71">
        <v>96</v>
      </c>
      <c r="O49" s="72" t="s">
        <v>131</v>
      </c>
      <c r="P49" s="73" t="s">
        <v>63</v>
      </c>
      <c r="Q49" s="74" t="s">
        <v>63</v>
      </c>
      <c r="R49" s="75" t="s">
        <v>66</v>
      </c>
      <c r="S49" s="75" t="s">
        <v>337</v>
      </c>
      <c r="T49" s="76" t="s">
        <v>76</v>
      </c>
      <c r="U49" s="77" t="s">
        <v>118</v>
      </c>
      <c r="V49" s="78">
        <v>547</v>
      </c>
      <c r="W49" s="79">
        <v>495</v>
      </c>
      <c r="X49" s="80">
        <v>51.6</v>
      </c>
      <c r="Y49" s="81">
        <v>54.6</v>
      </c>
      <c r="Z49" s="82">
        <v>269</v>
      </c>
      <c r="AA49" s="83">
        <v>128</v>
      </c>
      <c r="AB49" s="82">
        <v>415</v>
      </c>
      <c r="AC49" s="84">
        <v>307</v>
      </c>
      <c r="AD49" s="3089" t="s">
        <v>132</v>
      </c>
      <c r="AE49" s="3090"/>
      <c r="AF49" s="3090"/>
      <c r="AG49" s="3090"/>
      <c r="AH49" s="3090"/>
      <c r="AI49" s="3090"/>
      <c r="AJ49" s="3090"/>
      <c r="AK49" s="3090"/>
      <c r="AL49" s="3090"/>
      <c r="AM49" s="3091"/>
      <c r="AN49" s="85" t="s">
        <v>63</v>
      </c>
      <c r="AO49" s="94">
        <v>48.3</v>
      </c>
      <c r="AP49" s="95">
        <v>52.8</v>
      </c>
      <c r="AQ49" s="96" t="s">
        <v>66</v>
      </c>
      <c r="AR49" s="97" t="s">
        <v>66</v>
      </c>
      <c r="AS49" s="98" t="s">
        <v>338</v>
      </c>
      <c r="AT49" s="99" t="s">
        <v>157</v>
      </c>
      <c r="AU49" s="99"/>
      <c r="AV49" s="99"/>
      <c r="AW49" s="100"/>
    </row>
    <row r="50" spans="1:49">
      <c r="A50" s="209"/>
      <c r="B50" s="21" t="s">
        <v>339</v>
      </c>
      <c r="C50" s="22" t="s">
        <v>340</v>
      </c>
      <c r="D50" s="23" t="s">
        <v>136</v>
      </c>
      <c r="E50" s="24" t="s">
        <v>59</v>
      </c>
      <c r="F50" s="106">
        <v>1408</v>
      </c>
      <c r="G50" s="107">
        <v>1393</v>
      </c>
      <c r="H50" s="27" t="s">
        <v>341</v>
      </c>
      <c r="I50" s="22"/>
      <c r="J50" s="27" t="s">
        <v>342</v>
      </c>
      <c r="K50" s="22"/>
      <c r="L50" s="27" t="s">
        <v>343</v>
      </c>
      <c r="M50" s="219"/>
      <c r="N50" s="217">
        <v>99</v>
      </c>
      <c r="O50" s="218">
        <v>99</v>
      </c>
      <c r="P50" s="33" t="s">
        <v>63</v>
      </c>
      <c r="Q50" s="34" t="s">
        <v>63</v>
      </c>
      <c r="R50" s="35" t="s">
        <v>63</v>
      </c>
      <c r="S50" s="35" t="s">
        <v>63</v>
      </c>
      <c r="T50" s="36" t="s">
        <v>64</v>
      </c>
      <c r="U50" s="37" t="s">
        <v>65</v>
      </c>
      <c r="V50" s="38">
        <v>661</v>
      </c>
      <c r="W50" s="39">
        <v>325</v>
      </c>
      <c r="X50" s="40">
        <v>54.7</v>
      </c>
      <c r="Y50" s="41">
        <v>49.6</v>
      </c>
      <c r="Z50" s="42">
        <v>123</v>
      </c>
      <c r="AA50" s="43">
        <v>77</v>
      </c>
      <c r="AB50" s="42">
        <v>100</v>
      </c>
      <c r="AC50" s="44">
        <v>150</v>
      </c>
      <c r="AD50" s="54" t="s">
        <v>63</v>
      </c>
      <c r="AE50" s="220" t="s">
        <v>64</v>
      </c>
      <c r="AF50" s="221" t="s">
        <v>83</v>
      </c>
      <c r="AG50" s="222">
        <v>184</v>
      </c>
      <c r="AH50" s="223"/>
      <c r="AI50" s="224">
        <v>30</v>
      </c>
      <c r="AJ50" s="223"/>
      <c r="AK50" s="51">
        <v>1.57</v>
      </c>
      <c r="AL50" s="225"/>
      <c r="AM50" s="53">
        <v>3.3</v>
      </c>
      <c r="AN50" s="54" t="s">
        <v>63</v>
      </c>
      <c r="AO50" s="55">
        <v>40.799999999999997</v>
      </c>
      <c r="AP50" s="56">
        <v>42</v>
      </c>
      <c r="AQ50" s="57" t="s">
        <v>66</v>
      </c>
      <c r="AR50" s="58" t="s">
        <v>66</v>
      </c>
      <c r="AS50" s="98"/>
      <c r="AT50" s="99"/>
      <c r="AU50" s="99"/>
      <c r="AV50" s="99"/>
      <c r="AW50" s="100"/>
    </row>
    <row r="51" spans="1:49">
      <c r="A51" s="209"/>
      <c r="B51" s="168" t="s">
        <v>344</v>
      </c>
      <c r="C51" s="169" t="s">
        <v>345</v>
      </c>
      <c r="D51" s="170" t="s">
        <v>126</v>
      </c>
      <c r="E51" s="171" t="s">
        <v>346</v>
      </c>
      <c r="F51" s="172">
        <v>1423</v>
      </c>
      <c r="G51" s="173" t="s">
        <v>128</v>
      </c>
      <c r="H51" s="98" t="s">
        <v>295</v>
      </c>
      <c r="I51" s="169"/>
      <c r="J51" s="98" t="s">
        <v>88</v>
      </c>
      <c r="K51" s="169"/>
      <c r="L51" s="98" t="s">
        <v>347</v>
      </c>
      <c r="M51" s="174"/>
      <c r="N51" s="71">
        <v>97</v>
      </c>
      <c r="O51" s="72" t="s">
        <v>131</v>
      </c>
      <c r="P51" s="73" t="s">
        <v>63</v>
      </c>
      <c r="Q51" s="74" t="s">
        <v>63</v>
      </c>
      <c r="R51" s="75" t="s">
        <v>63</v>
      </c>
      <c r="S51" s="75" t="s">
        <v>63</v>
      </c>
      <c r="T51" s="76" t="s">
        <v>65</v>
      </c>
      <c r="U51" s="77" t="s">
        <v>65</v>
      </c>
      <c r="V51" s="78">
        <v>412</v>
      </c>
      <c r="W51" s="79">
        <v>497</v>
      </c>
      <c r="X51" s="80">
        <v>56.7</v>
      </c>
      <c r="Y51" s="81">
        <v>48.6</v>
      </c>
      <c r="Z51" s="82">
        <v>341</v>
      </c>
      <c r="AA51" s="83">
        <v>96</v>
      </c>
      <c r="AB51" s="82">
        <v>46</v>
      </c>
      <c r="AC51" s="84">
        <v>173</v>
      </c>
      <c r="AD51" s="3089" t="s">
        <v>132</v>
      </c>
      <c r="AE51" s="3090"/>
      <c r="AF51" s="3090"/>
      <c r="AG51" s="3090"/>
      <c r="AH51" s="3090"/>
      <c r="AI51" s="3090"/>
      <c r="AJ51" s="3090"/>
      <c r="AK51" s="3090"/>
      <c r="AL51" s="3090"/>
      <c r="AM51" s="3091"/>
      <c r="AN51" s="85" t="s">
        <v>63</v>
      </c>
      <c r="AO51" s="94">
        <v>43.1</v>
      </c>
      <c r="AP51" s="95">
        <v>47.4</v>
      </c>
      <c r="AQ51" s="96" t="s">
        <v>66</v>
      </c>
      <c r="AR51" s="97" t="s">
        <v>66</v>
      </c>
      <c r="AS51" s="98"/>
      <c r="AT51" s="99"/>
      <c r="AU51" s="99"/>
      <c r="AV51" s="99"/>
      <c r="AW51" s="100"/>
    </row>
    <row r="52" spans="1:49">
      <c r="A52" s="209"/>
      <c r="B52" s="168" t="s">
        <v>348</v>
      </c>
      <c r="C52" s="169" t="s">
        <v>349</v>
      </c>
      <c r="D52" s="170" t="s">
        <v>103</v>
      </c>
      <c r="E52" s="171" t="s">
        <v>350</v>
      </c>
      <c r="F52" s="172">
        <v>1453</v>
      </c>
      <c r="G52" s="173" t="s">
        <v>128</v>
      </c>
      <c r="H52" s="98" t="s">
        <v>351</v>
      </c>
      <c r="I52" s="169"/>
      <c r="J52" s="98" t="s">
        <v>159</v>
      </c>
      <c r="K52" s="169"/>
      <c r="L52" s="98" t="s">
        <v>352</v>
      </c>
      <c r="M52" s="174"/>
      <c r="N52" s="71">
        <v>98</v>
      </c>
      <c r="O52" s="72" t="s">
        <v>131</v>
      </c>
      <c r="P52" s="73" t="s">
        <v>63</v>
      </c>
      <c r="Q52" s="74" t="s">
        <v>63</v>
      </c>
      <c r="R52" s="75" t="s">
        <v>66</v>
      </c>
      <c r="S52" s="75" t="s">
        <v>63</v>
      </c>
      <c r="T52" s="76" t="s">
        <v>90</v>
      </c>
      <c r="U52" s="77" t="s">
        <v>65</v>
      </c>
      <c r="V52" s="78">
        <v>360</v>
      </c>
      <c r="W52" s="79">
        <v>410</v>
      </c>
      <c r="X52" s="80">
        <v>42.6</v>
      </c>
      <c r="Y52" s="81">
        <v>46.5</v>
      </c>
      <c r="Z52" s="82">
        <v>525</v>
      </c>
      <c r="AA52" s="83">
        <v>192</v>
      </c>
      <c r="AB52" s="82">
        <v>309</v>
      </c>
      <c r="AC52" s="84">
        <v>122</v>
      </c>
      <c r="AD52" s="3089" t="s">
        <v>132</v>
      </c>
      <c r="AE52" s="3090"/>
      <c r="AF52" s="3090"/>
      <c r="AG52" s="3090"/>
      <c r="AH52" s="3090"/>
      <c r="AI52" s="3090"/>
      <c r="AJ52" s="3090"/>
      <c r="AK52" s="3090"/>
      <c r="AL52" s="3090"/>
      <c r="AM52" s="3091"/>
      <c r="AN52" s="85" t="s">
        <v>63</v>
      </c>
      <c r="AO52" s="94">
        <v>46.8</v>
      </c>
      <c r="AP52" s="95">
        <v>50.9</v>
      </c>
      <c r="AQ52" s="96" t="s">
        <v>66</v>
      </c>
      <c r="AR52" s="97" t="s">
        <v>66</v>
      </c>
      <c r="AS52" s="98"/>
      <c r="AT52" s="99"/>
      <c r="AU52" s="99"/>
      <c r="AV52" s="99"/>
      <c r="AW52" s="100"/>
    </row>
    <row r="53" spans="1:49" ht="15" thickBot="1">
      <c r="A53" s="226"/>
      <c r="B53" s="187" t="s">
        <v>353</v>
      </c>
      <c r="C53" s="188" t="s">
        <v>354</v>
      </c>
      <c r="D53" s="189" t="s">
        <v>103</v>
      </c>
      <c r="E53" s="190" t="s">
        <v>224</v>
      </c>
      <c r="F53" s="106">
        <v>1465</v>
      </c>
      <c r="G53" s="107">
        <v>1563</v>
      </c>
      <c r="H53" s="193" t="s">
        <v>341</v>
      </c>
      <c r="I53" s="188"/>
      <c r="J53" s="193" t="s">
        <v>88</v>
      </c>
      <c r="K53" s="188"/>
      <c r="L53" s="193" t="s">
        <v>355</v>
      </c>
      <c r="M53" s="194"/>
      <c r="N53" s="195" t="s">
        <v>227</v>
      </c>
      <c r="O53" s="196" t="s">
        <v>228</v>
      </c>
      <c r="P53" s="227" t="s">
        <v>63</v>
      </c>
      <c r="Q53" s="228" t="s">
        <v>63</v>
      </c>
      <c r="R53" s="229" t="s">
        <v>63</v>
      </c>
      <c r="S53" s="229" t="s">
        <v>63</v>
      </c>
      <c r="T53" s="197" t="s">
        <v>90</v>
      </c>
      <c r="U53" s="198" t="s">
        <v>90</v>
      </c>
      <c r="V53" s="199">
        <v>422</v>
      </c>
      <c r="W53" s="200">
        <v>377</v>
      </c>
      <c r="X53" s="201">
        <v>41</v>
      </c>
      <c r="Y53" s="202">
        <v>44.6</v>
      </c>
      <c r="Z53" s="203">
        <v>159</v>
      </c>
      <c r="AA53" s="204">
        <v>126</v>
      </c>
      <c r="AB53" s="203">
        <v>240</v>
      </c>
      <c r="AC53" s="205">
        <v>46</v>
      </c>
      <c r="AD53" s="230" t="s">
        <v>63</v>
      </c>
      <c r="AE53" s="231" t="s">
        <v>64</v>
      </c>
      <c r="AF53" s="232" t="s">
        <v>83</v>
      </c>
      <c r="AG53" s="233">
        <v>40</v>
      </c>
      <c r="AH53" s="234"/>
      <c r="AI53" s="235">
        <v>33</v>
      </c>
      <c r="AJ53" s="234" t="s">
        <v>83</v>
      </c>
      <c r="AK53" s="236">
        <v>0.9</v>
      </c>
      <c r="AL53" s="237"/>
      <c r="AM53" s="238">
        <v>3.02</v>
      </c>
      <c r="AN53" s="230" t="s">
        <v>63</v>
      </c>
      <c r="AO53" s="239">
        <v>45.4</v>
      </c>
      <c r="AP53" s="240">
        <v>51.2</v>
      </c>
      <c r="AQ53" s="241" t="s">
        <v>66</v>
      </c>
      <c r="AR53" s="242" t="s">
        <v>66</v>
      </c>
      <c r="AS53" s="134"/>
      <c r="AT53" s="135"/>
      <c r="AU53" s="135"/>
      <c r="AV53" s="135"/>
      <c r="AW53" s="136"/>
    </row>
    <row r="54" spans="1:49" ht="15" thickTop="1">
      <c r="A54" s="243" t="s">
        <v>356</v>
      </c>
      <c r="B54" s="21" t="s">
        <v>357</v>
      </c>
      <c r="C54" s="22" t="s">
        <v>358</v>
      </c>
      <c r="D54" s="23" t="s">
        <v>359</v>
      </c>
      <c r="E54" s="24" t="s">
        <v>267</v>
      </c>
      <c r="F54" s="244">
        <v>1406</v>
      </c>
      <c r="G54" s="245">
        <v>1447</v>
      </c>
      <c r="H54" s="27" t="s">
        <v>360</v>
      </c>
      <c r="I54" s="22"/>
      <c r="J54" s="27" t="s">
        <v>115</v>
      </c>
      <c r="K54" s="22"/>
      <c r="L54" s="27" t="s">
        <v>361</v>
      </c>
      <c r="M54" s="219"/>
      <c r="N54" s="217" t="s">
        <v>362</v>
      </c>
      <c r="O54" s="218" t="s">
        <v>363</v>
      </c>
      <c r="P54" s="33" t="s">
        <v>63</v>
      </c>
      <c r="Q54" s="34" t="s">
        <v>63</v>
      </c>
      <c r="R54" s="35" t="s">
        <v>66</v>
      </c>
      <c r="S54" s="35" t="s">
        <v>63</v>
      </c>
      <c r="T54" s="36" t="s">
        <v>64</v>
      </c>
      <c r="U54" s="37" t="s">
        <v>90</v>
      </c>
      <c r="V54" s="38">
        <v>607</v>
      </c>
      <c r="W54" s="39">
        <v>346</v>
      </c>
      <c r="X54" s="40">
        <v>53.5</v>
      </c>
      <c r="Y54" s="41">
        <v>42.9</v>
      </c>
      <c r="Z54" s="42">
        <v>27</v>
      </c>
      <c r="AA54" s="43">
        <v>251</v>
      </c>
      <c r="AB54" s="42">
        <v>125</v>
      </c>
      <c r="AC54" s="44">
        <v>372</v>
      </c>
      <c r="AD54" s="54" t="s">
        <v>66</v>
      </c>
      <c r="AE54" s="220" t="s">
        <v>76</v>
      </c>
      <c r="AF54" s="221" t="s">
        <v>83</v>
      </c>
      <c r="AG54" s="222">
        <v>210</v>
      </c>
      <c r="AH54" s="223"/>
      <c r="AI54" s="224">
        <v>37</v>
      </c>
      <c r="AJ54" s="223"/>
      <c r="AK54" s="51">
        <v>1.83</v>
      </c>
      <c r="AL54" s="225"/>
      <c r="AM54" s="53">
        <v>4.25</v>
      </c>
      <c r="AN54" s="54" t="s">
        <v>63</v>
      </c>
      <c r="AO54" s="55">
        <v>44.3</v>
      </c>
      <c r="AP54" s="56">
        <v>49.5</v>
      </c>
      <c r="AQ54" s="57" t="s">
        <v>66</v>
      </c>
      <c r="AR54" s="58" t="s">
        <v>66</v>
      </c>
      <c r="AS54" s="145"/>
      <c r="AT54" s="165"/>
      <c r="AU54" s="165"/>
      <c r="AV54" s="165"/>
      <c r="AW54" s="166"/>
    </row>
    <row r="55" spans="1:49">
      <c r="A55" s="246" t="s">
        <v>364</v>
      </c>
      <c r="B55" s="168" t="s">
        <v>365</v>
      </c>
      <c r="C55" s="169" t="s">
        <v>366</v>
      </c>
      <c r="D55" s="170" t="s">
        <v>136</v>
      </c>
      <c r="E55" s="171" t="s">
        <v>367</v>
      </c>
      <c r="F55" s="172">
        <v>1509</v>
      </c>
      <c r="G55" s="173" t="s">
        <v>128</v>
      </c>
      <c r="H55" s="98" t="s">
        <v>368</v>
      </c>
      <c r="I55" s="169"/>
      <c r="J55" s="98" t="s">
        <v>88</v>
      </c>
      <c r="K55" s="169"/>
      <c r="L55" s="98" t="s">
        <v>296</v>
      </c>
      <c r="M55" s="174"/>
      <c r="N55" s="71">
        <v>97</v>
      </c>
      <c r="O55" s="72" t="s">
        <v>131</v>
      </c>
      <c r="P55" s="73" t="s">
        <v>63</v>
      </c>
      <c r="Q55" s="74" t="s">
        <v>63</v>
      </c>
      <c r="R55" s="75" t="s">
        <v>145</v>
      </c>
      <c r="S55" s="75" t="s">
        <v>145</v>
      </c>
      <c r="T55" s="76" t="s">
        <v>64</v>
      </c>
      <c r="U55" s="77" t="s">
        <v>64</v>
      </c>
      <c r="V55" s="78">
        <v>719</v>
      </c>
      <c r="W55" s="79">
        <v>576</v>
      </c>
      <c r="X55" s="80">
        <v>50.2</v>
      </c>
      <c r="Y55" s="81">
        <v>49.5</v>
      </c>
      <c r="Z55" s="82">
        <v>153</v>
      </c>
      <c r="AA55" s="83">
        <v>184</v>
      </c>
      <c r="AB55" s="82">
        <v>258</v>
      </c>
      <c r="AC55" s="84">
        <v>271</v>
      </c>
      <c r="AD55" s="3089" t="s">
        <v>132</v>
      </c>
      <c r="AE55" s="3090"/>
      <c r="AF55" s="3090"/>
      <c r="AG55" s="3090"/>
      <c r="AH55" s="3090"/>
      <c r="AI55" s="3090"/>
      <c r="AJ55" s="3090"/>
      <c r="AK55" s="3090"/>
      <c r="AL55" s="3090"/>
      <c r="AM55" s="3091"/>
      <c r="AN55" s="85" t="s">
        <v>63</v>
      </c>
      <c r="AO55" s="94">
        <v>46.4</v>
      </c>
      <c r="AP55" s="95">
        <v>48.4</v>
      </c>
      <c r="AQ55" s="96" t="s">
        <v>66</v>
      </c>
      <c r="AR55" s="97" t="s">
        <v>66</v>
      </c>
      <c r="AS55" s="98" t="s">
        <v>369</v>
      </c>
      <c r="AT55" s="99" t="s">
        <v>370</v>
      </c>
      <c r="AU55" s="99"/>
      <c r="AV55" s="99"/>
      <c r="AW55" s="100"/>
    </row>
    <row r="56" spans="1:49" ht="18.75">
      <c r="A56" s="246" t="s">
        <v>269</v>
      </c>
      <c r="B56" s="168" t="s">
        <v>371</v>
      </c>
      <c r="C56" s="169" t="s">
        <v>372</v>
      </c>
      <c r="D56" s="170" t="s">
        <v>93</v>
      </c>
      <c r="E56" s="171" t="s">
        <v>373</v>
      </c>
      <c r="F56" s="172">
        <v>1515</v>
      </c>
      <c r="G56" s="173" t="s">
        <v>128</v>
      </c>
      <c r="H56" s="98" t="s">
        <v>374</v>
      </c>
      <c r="I56" s="169"/>
      <c r="J56" s="98" t="s">
        <v>159</v>
      </c>
      <c r="K56" s="169"/>
      <c r="L56" s="98" t="s">
        <v>375</v>
      </c>
      <c r="M56" s="174"/>
      <c r="N56" s="71">
        <v>96</v>
      </c>
      <c r="O56" s="72" t="s">
        <v>131</v>
      </c>
      <c r="P56" s="73" t="s">
        <v>63</v>
      </c>
      <c r="Q56" s="74" t="s">
        <v>63</v>
      </c>
      <c r="R56" s="75" t="s">
        <v>63</v>
      </c>
      <c r="S56" s="75" t="s">
        <v>66</v>
      </c>
      <c r="T56" s="76" t="s">
        <v>76</v>
      </c>
      <c r="U56" s="77" t="s">
        <v>76</v>
      </c>
      <c r="V56" s="78">
        <v>769</v>
      </c>
      <c r="W56" s="79">
        <v>944</v>
      </c>
      <c r="X56" s="80">
        <v>48.1</v>
      </c>
      <c r="Y56" s="81">
        <v>55.7</v>
      </c>
      <c r="Z56" s="82">
        <v>364</v>
      </c>
      <c r="AA56" s="83">
        <v>345</v>
      </c>
      <c r="AB56" s="82">
        <v>609</v>
      </c>
      <c r="AC56" s="84">
        <v>183</v>
      </c>
      <c r="AD56" s="3089" t="s">
        <v>132</v>
      </c>
      <c r="AE56" s="3090"/>
      <c r="AF56" s="3090"/>
      <c r="AG56" s="3090"/>
      <c r="AH56" s="3090"/>
      <c r="AI56" s="3090"/>
      <c r="AJ56" s="3090"/>
      <c r="AK56" s="3090"/>
      <c r="AL56" s="3090"/>
      <c r="AM56" s="3091"/>
      <c r="AN56" s="85" t="s">
        <v>63</v>
      </c>
      <c r="AO56" s="94">
        <v>41.9</v>
      </c>
      <c r="AP56" s="95">
        <v>45</v>
      </c>
      <c r="AQ56" s="96" t="s">
        <v>66</v>
      </c>
      <c r="AR56" s="97" t="s">
        <v>66</v>
      </c>
      <c r="AS56" s="98" t="s">
        <v>376</v>
      </c>
      <c r="AT56" s="99"/>
      <c r="AU56" s="99"/>
      <c r="AV56" s="99"/>
      <c r="AW56" s="100"/>
    </row>
    <row r="57" spans="1:49">
      <c r="A57" s="246"/>
      <c r="B57" s="168" t="s">
        <v>377</v>
      </c>
      <c r="C57" s="169" t="s">
        <v>378</v>
      </c>
      <c r="D57" s="170" t="s">
        <v>126</v>
      </c>
      <c r="E57" s="171" t="s">
        <v>290</v>
      </c>
      <c r="F57" s="172">
        <v>1522</v>
      </c>
      <c r="G57" s="173" t="s">
        <v>128</v>
      </c>
      <c r="H57" s="98" t="s">
        <v>379</v>
      </c>
      <c r="I57" s="169"/>
      <c r="J57" s="98" t="s">
        <v>88</v>
      </c>
      <c r="K57" s="169"/>
      <c r="L57" s="98" t="s">
        <v>287</v>
      </c>
      <c r="M57" s="174"/>
      <c r="N57" s="71">
        <v>98</v>
      </c>
      <c r="O57" s="72" t="s">
        <v>131</v>
      </c>
      <c r="P57" s="73" t="s">
        <v>63</v>
      </c>
      <c r="Q57" s="74" t="s">
        <v>63</v>
      </c>
      <c r="R57" s="75" t="s">
        <v>63</v>
      </c>
      <c r="S57" s="75" t="s">
        <v>63</v>
      </c>
      <c r="T57" s="76" t="s">
        <v>90</v>
      </c>
      <c r="U57" s="77" t="s">
        <v>90</v>
      </c>
      <c r="V57" s="78">
        <v>368</v>
      </c>
      <c r="W57" s="79">
        <v>458</v>
      </c>
      <c r="X57" s="80">
        <v>44.6</v>
      </c>
      <c r="Y57" s="81">
        <v>41.9</v>
      </c>
      <c r="Z57" s="82">
        <v>360</v>
      </c>
      <c r="AA57" s="83">
        <v>229</v>
      </c>
      <c r="AB57" s="82">
        <v>183</v>
      </c>
      <c r="AC57" s="84">
        <v>281</v>
      </c>
      <c r="AD57" s="3089" t="s">
        <v>132</v>
      </c>
      <c r="AE57" s="3090"/>
      <c r="AF57" s="3090"/>
      <c r="AG57" s="3090"/>
      <c r="AH57" s="3090"/>
      <c r="AI57" s="3090"/>
      <c r="AJ57" s="3090"/>
      <c r="AK57" s="3090"/>
      <c r="AL57" s="3090"/>
      <c r="AM57" s="3091"/>
      <c r="AN57" s="85" t="s">
        <v>63</v>
      </c>
      <c r="AO57" s="94">
        <v>42.4</v>
      </c>
      <c r="AP57" s="95">
        <v>44.3</v>
      </c>
      <c r="AQ57" s="96" t="s">
        <v>66</v>
      </c>
      <c r="AR57" s="97" t="s">
        <v>66</v>
      </c>
      <c r="AS57" s="98"/>
      <c r="AT57" s="99"/>
      <c r="AU57" s="99"/>
      <c r="AV57" s="99"/>
      <c r="AW57" s="100"/>
    </row>
    <row r="58" spans="1:49">
      <c r="A58" s="246"/>
      <c r="B58" s="168" t="s">
        <v>380</v>
      </c>
      <c r="C58" s="169" t="s">
        <v>381</v>
      </c>
      <c r="D58" s="170" t="s">
        <v>136</v>
      </c>
      <c r="E58" s="171" t="s">
        <v>382</v>
      </c>
      <c r="F58" s="172">
        <v>1543</v>
      </c>
      <c r="G58" s="173" t="s">
        <v>128</v>
      </c>
      <c r="H58" s="98" t="s">
        <v>368</v>
      </c>
      <c r="I58" s="169"/>
      <c r="J58" s="98" t="s">
        <v>178</v>
      </c>
      <c r="K58" s="169"/>
      <c r="L58" s="98" t="s">
        <v>383</v>
      </c>
      <c r="M58" s="174"/>
      <c r="N58" s="71">
        <v>98</v>
      </c>
      <c r="O58" s="72" t="s">
        <v>131</v>
      </c>
      <c r="P58" s="73" t="s">
        <v>63</v>
      </c>
      <c r="Q58" s="74" t="s">
        <v>63</v>
      </c>
      <c r="R58" s="75" t="s">
        <v>63</v>
      </c>
      <c r="S58" s="75" t="s">
        <v>63</v>
      </c>
      <c r="T58" s="76" t="s">
        <v>64</v>
      </c>
      <c r="U58" s="77" t="s">
        <v>65</v>
      </c>
      <c r="V58" s="78">
        <v>652</v>
      </c>
      <c r="W58" s="79">
        <v>587</v>
      </c>
      <c r="X58" s="80">
        <v>53</v>
      </c>
      <c r="Y58" s="81">
        <v>40.6</v>
      </c>
      <c r="Z58" s="82">
        <v>474</v>
      </c>
      <c r="AA58" s="83">
        <v>224</v>
      </c>
      <c r="AB58" s="82">
        <v>598</v>
      </c>
      <c r="AC58" s="84">
        <v>230</v>
      </c>
      <c r="AD58" s="3089" t="s">
        <v>132</v>
      </c>
      <c r="AE58" s="3090"/>
      <c r="AF58" s="3090"/>
      <c r="AG58" s="3090"/>
      <c r="AH58" s="3090"/>
      <c r="AI58" s="3090"/>
      <c r="AJ58" s="3090"/>
      <c r="AK58" s="3090"/>
      <c r="AL58" s="3090"/>
      <c r="AM58" s="3091"/>
      <c r="AN58" s="85" t="s">
        <v>63</v>
      </c>
      <c r="AO58" s="94">
        <v>45.5</v>
      </c>
      <c r="AP58" s="95">
        <v>50.6</v>
      </c>
      <c r="AQ58" s="96" t="s">
        <v>66</v>
      </c>
      <c r="AR58" s="97" t="s">
        <v>66</v>
      </c>
      <c r="AS58" s="98"/>
      <c r="AT58" s="99"/>
      <c r="AU58" s="99"/>
      <c r="AV58" s="99"/>
      <c r="AW58" s="100"/>
    </row>
    <row r="59" spans="1:49">
      <c r="A59" s="246"/>
      <c r="B59" s="63" t="s">
        <v>365</v>
      </c>
      <c r="C59" s="64" t="s">
        <v>384</v>
      </c>
      <c r="D59" s="65" t="s">
        <v>136</v>
      </c>
      <c r="E59" s="66" t="s">
        <v>385</v>
      </c>
      <c r="F59" s="67">
        <v>1550</v>
      </c>
      <c r="G59" s="68">
        <v>1554</v>
      </c>
      <c r="H59" s="69" t="s">
        <v>368</v>
      </c>
      <c r="I59" s="64"/>
      <c r="J59" s="69" t="s">
        <v>95</v>
      </c>
      <c r="K59" s="64"/>
      <c r="L59" s="69" t="s">
        <v>386</v>
      </c>
      <c r="M59" s="70"/>
      <c r="N59" s="71">
        <v>99</v>
      </c>
      <c r="O59" s="72">
        <v>99</v>
      </c>
      <c r="P59" s="73" t="s">
        <v>63</v>
      </c>
      <c r="Q59" s="74" t="s">
        <v>63</v>
      </c>
      <c r="R59" s="75" t="s">
        <v>63</v>
      </c>
      <c r="S59" s="75" t="s">
        <v>63</v>
      </c>
      <c r="T59" s="76" t="s">
        <v>65</v>
      </c>
      <c r="U59" s="77" t="s">
        <v>65</v>
      </c>
      <c r="V59" s="78">
        <v>471</v>
      </c>
      <c r="W59" s="79">
        <v>423</v>
      </c>
      <c r="X59" s="80">
        <v>49.4</v>
      </c>
      <c r="Y59" s="81">
        <v>46.1</v>
      </c>
      <c r="Z59" s="82">
        <v>128</v>
      </c>
      <c r="AA59" s="83">
        <v>289</v>
      </c>
      <c r="AB59" s="82">
        <v>328</v>
      </c>
      <c r="AC59" s="84">
        <v>91</v>
      </c>
      <c r="AD59" s="85" t="s">
        <v>63</v>
      </c>
      <c r="AE59" s="86" t="s">
        <v>64</v>
      </c>
      <c r="AF59" s="87" t="s">
        <v>83</v>
      </c>
      <c r="AG59" s="88">
        <v>117</v>
      </c>
      <c r="AH59" s="89"/>
      <c r="AI59" s="90">
        <v>30</v>
      </c>
      <c r="AJ59" s="89"/>
      <c r="AK59" s="91">
        <v>1.1499999999999999</v>
      </c>
      <c r="AL59" s="175" t="s">
        <v>83</v>
      </c>
      <c r="AM59" s="93">
        <v>1.77</v>
      </c>
      <c r="AN59" s="85" t="s">
        <v>63</v>
      </c>
      <c r="AO59" s="180">
        <v>43.2</v>
      </c>
      <c r="AP59" s="182">
        <v>46.4</v>
      </c>
      <c r="AQ59" s="96" t="s">
        <v>66</v>
      </c>
      <c r="AR59" s="97" t="s">
        <v>66</v>
      </c>
      <c r="AS59" s="247"/>
      <c r="AT59" s="99"/>
      <c r="AU59" s="99"/>
      <c r="AV59" s="99"/>
      <c r="AW59" s="100"/>
    </row>
    <row r="60" spans="1:49">
      <c r="A60" s="246"/>
      <c r="B60" s="168" t="s">
        <v>387</v>
      </c>
      <c r="C60" s="169" t="s">
        <v>388</v>
      </c>
      <c r="D60" s="170" t="s">
        <v>126</v>
      </c>
      <c r="E60" s="171" t="s">
        <v>389</v>
      </c>
      <c r="F60" s="172">
        <v>1591</v>
      </c>
      <c r="G60" s="173" t="s">
        <v>128</v>
      </c>
      <c r="H60" s="98" t="s">
        <v>368</v>
      </c>
      <c r="I60" s="169"/>
      <c r="J60" s="98" t="s">
        <v>159</v>
      </c>
      <c r="K60" s="169"/>
      <c r="L60" s="98" t="s">
        <v>375</v>
      </c>
      <c r="M60" s="174"/>
      <c r="N60" s="71">
        <v>97</v>
      </c>
      <c r="O60" s="72" t="s">
        <v>131</v>
      </c>
      <c r="P60" s="73" t="s">
        <v>63</v>
      </c>
      <c r="Q60" s="74" t="s">
        <v>63</v>
      </c>
      <c r="R60" s="75" t="s">
        <v>145</v>
      </c>
      <c r="S60" s="75" t="s">
        <v>145</v>
      </c>
      <c r="T60" s="76" t="s">
        <v>64</v>
      </c>
      <c r="U60" s="77" t="s">
        <v>65</v>
      </c>
      <c r="V60" s="78">
        <v>537</v>
      </c>
      <c r="W60" s="79">
        <v>402</v>
      </c>
      <c r="X60" s="80">
        <v>49.9</v>
      </c>
      <c r="Y60" s="81">
        <v>55</v>
      </c>
      <c r="Z60" s="82">
        <v>280</v>
      </c>
      <c r="AA60" s="83">
        <v>52</v>
      </c>
      <c r="AB60" s="82">
        <v>102</v>
      </c>
      <c r="AC60" s="84">
        <v>390</v>
      </c>
      <c r="AD60" s="3089" t="s">
        <v>132</v>
      </c>
      <c r="AE60" s="3090"/>
      <c r="AF60" s="3090"/>
      <c r="AG60" s="3090"/>
      <c r="AH60" s="3090"/>
      <c r="AI60" s="3090"/>
      <c r="AJ60" s="3090"/>
      <c r="AK60" s="3090"/>
      <c r="AL60" s="3090"/>
      <c r="AM60" s="3091"/>
      <c r="AN60" s="85" t="s">
        <v>63</v>
      </c>
      <c r="AO60" s="94">
        <v>43.6</v>
      </c>
      <c r="AP60" s="95">
        <v>45.7</v>
      </c>
      <c r="AQ60" s="96" t="s">
        <v>66</v>
      </c>
      <c r="AR60" s="97" t="s">
        <v>66</v>
      </c>
      <c r="AS60" s="98" t="s">
        <v>390</v>
      </c>
      <c r="AT60" s="99"/>
      <c r="AU60" s="99"/>
      <c r="AV60" s="99"/>
      <c r="AW60" s="100"/>
    </row>
    <row r="61" spans="1:49" ht="15" thickBot="1">
      <c r="A61" s="246"/>
      <c r="B61" s="187" t="s">
        <v>387</v>
      </c>
      <c r="C61" s="188" t="s">
        <v>391</v>
      </c>
      <c r="D61" s="189" t="s">
        <v>126</v>
      </c>
      <c r="E61" s="190" t="s">
        <v>392</v>
      </c>
      <c r="F61" s="191">
        <v>1628</v>
      </c>
      <c r="G61" s="192">
        <v>1632</v>
      </c>
      <c r="H61" s="193" t="s">
        <v>393</v>
      </c>
      <c r="I61" s="188"/>
      <c r="J61" s="193" t="s">
        <v>88</v>
      </c>
      <c r="K61" s="188"/>
      <c r="L61" s="193" t="s">
        <v>184</v>
      </c>
      <c r="M61" s="194"/>
      <c r="N61" s="195">
        <v>99</v>
      </c>
      <c r="O61" s="196">
        <v>99</v>
      </c>
      <c r="P61" s="110" t="s">
        <v>63</v>
      </c>
      <c r="Q61" s="2" t="s">
        <v>63</v>
      </c>
      <c r="R61" s="111" t="s">
        <v>63</v>
      </c>
      <c r="S61" s="111" t="s">
        <v>63</v>
      </c>
      <c r="T61" s="197" t="s">
        <v>90</v>
      </c>
      <c r="U61" s="198" t="s">
        <v>90</v>
      </c>
      <c r="V61" s="199">
        <v>465</v>
      </c>
      <c r="W61" s="200">
        <v>370</v>
      </c>
      <c r="X61" s="201">
        <v>44.9</v>
      </c>
      <c r="Y61" s="202">
        <v>43.9</v>
      </c>
      <c r="Z61" s="203">
        <v>301</v>
      </c>
      <c r="AA61" s="204">
        <v>295</v>
      </c>
      <c r="AB61" s="203">
        <v>309</v>
      </c>
      <c r="AC61" s="205">
        <v>168</v>
      </c>
      <c r="AD61" s="230" t="s">
        <v>63</v>
      </c>
      <c r="AE61" s="231" t="s">
        <v>64</v>
      </c>
      <c r="AF61" s="232" t="s">
        <v>83</v>
      </c>
      <c r="AG61" s="233">
        <v>105</v>
      </c>
      <c r="AH61" s="234"/>
      <c r="AI61" s="235">
        <v>38</v>
      </c>
      <c r="AJ61" s="234"/>
      <c r="AK61" s="236">
        <v>2.04</v>
      </c>
      <c r="AL61" s="237"/>
      <c r="AM61" s="238">
        <v>4.67</v>
      </c>
      <c r="AN61" s="121" t="s">
        <v>63</v>
      </c>
      <c r="AO61" s="239">
        <v>44.9</v>
      </c>
      <c r="AP61" s="248">
        <v>48.8</v>
      </c>
      <c r="AQ61" s="132" t="s">
        <v>66</v>
      </c>
      <c r="AR61" s="133" t="s">
        <v>66</v>
      </c>
      <c r="AS61" s="206"/>
      <c r="AT61" s="207"/>
      <c r="AU61" s="207"/>
      <c r="AV61" s="207"/>
      <c r="AW61" s="208"/>
    </row>
    <row r="62" spans="1:49" ht="15" thickTop="1">
      <c r="A62" s="249" t="s">
        <v>394</v>
      </c>
      <c r="B62" s="63" t="s">
        <v>395</v>
      </c>
      <c r="C62" s="64" t="s">
        <v>396</v>
      </c>
      <c r="D62" s="65" t="s">
        <v>397</v>
      </c>
      <c r="E62" s="66" t="s">
        <v>398</v>
      </c>
      <c r="F62" s="67">
        <v>1328</v>
      </c>
      <c r="G62" s="68">
        <v>1332</v>
      </c>
      <c r="H62" s="69" t="s">
        <v>399</v>
      </c>
      <c r="I62" s="64"/>
      <c r="J62" s="69" t="s">
        <v>400</v>
      </c>
      <c r="K62" s="64"/>
      <c r="L62" s="69" t="s">
        <v>401</v>
      </c>
      <c r="M62" s="70"/>
      <c r="N62" s="71">
        <v>99</v>
      </c>
      <c r="O62" s="72">
        <v>99</v>
      </c>
      <c r="P62" s="149" t="s">
        <v>63</v>
      </c>
      <c r="Q62" s="150" t="s">
        <v>63</v>
      </c>
      <c r="R62" s="144" t="s">
        <v>63</v>
      </c>
      <c r="S62" s="144" t="s">
        <v>63</v>
      </c>
      <c r="T62" s="76" t="s">
        <v>64</v>
      </c>
      <c r="U62" s="77" t="s">
        <v>90</v>
      </c>
      <c r="V62" s="78">
        <v>603</v>
      </c>
      <c r="W62" s="79">
        <v>379</v>
      </c>
      <c r="X62" s="80">
        <v>48.9</v>
      </c>
      <c r="Y62" s="81">
        <v>40.4</v>
      </c>
      <c r="Z62" s="82">
        <v>250</v>
      </c>
      <c r="AA62" s="83">
        <v>92</v>
      </c>
      <c r="AB62" s="82">
        <v>57</v>
      </c>
      <c r="AC62" s="84">
        <v>239</v>
      </c>
      <c r="AD62" s="85" t="s">
        <v>63</v>
      </c>
      <c r="AE62" s="86" t="s">
        <v>64</v>
      </c>
      <c r="AF62" s="87" t="s">
        <v>83</v>
      </c>
      <c r="AG62" s="88">
        <v>155</v>
      </c>
      <c r="AH62" s="89" t="s">
        <v>83</v>
      </c>
      <c r="AI62" s="90">
        <v>21</v>
      </c>
      <c r="AJ62" s="89"/>
      <c r="AK62" s="91">
        <v>1.64</v>
      </c>
      <c r="AL62" s="175"/>
      <c r="AM62" s="93">
        <v>4.3899999999999997</v>
      </c>
      <c r="AN62" s="160" t="s">
        <v>63</v>
      </c>
      <c r="AO62" s="94">
        <v>43.8</v>
      </c>
      <c r="AP62" s="95">
        <v>48.6</v>
      </c>
      <c r="AQ62" s="163" t="s">
        <v>66</v>
      </c>
      <c r="AR62" s="164" t="s">
        <v>66</v>
      </c>
      <c r="AS62" s="98"/>
      <c r="AT62" s="99"/>
      <c r="AU62" s="99"/>
      <c r="AV62" s="99"/>
      <c r="AW62" s="100"/>
    </row>
    <row r="63" spans="1:49">
      <c r="A63" s="250" t="s">
        <v>402</v>
      </c>
      <c r="B63" s="63" t="s">
        <v>403</v>
      </c>
      <c r="C63" s="64"/>
      <c r="D63" s="65" t="s">
        <v>136</v>
      </c>
      <c r="E63" s="66" t="s">
        <v>404</v>
      </c>
      <c r="F63" s="67">
        <v>1412</v>
      </c>
      <c r="G63" s="68">
        <v>1399</v>
      </c>
      <c r="H63" s="69" t="s">
        <v>308</v>
      </c>
      <c r="I63" s="64"/>
      <c r="J63" s="69" t="s">
        <v>88</v>
      </c>
      <c r="K63" s="64"/>
      <c r="L63" s="69" t="s">
        <v>268</v>
      </c>
      <c r="M63" s="70"/>
      <c r="N63" s="71" t="s">
        <v>227</v>
      </c>
      <c r="O63" s="72" t="s">
        <v>228</v>
      </c>
      <c r="P63" s="73" t="s">
        <v>63</v>
      </c>
      <c r="Q63" s="74" t="s">
        <v>63</v>
      </c>
      <c r="R63" s="75" t="s">
        <v>63</v>
      </c>
      <c r="S63" s="75" t="s">
        <v>63</v>
      </c>
      <c r="T63" s="76" t="s">
        <v>64</v>
      </c>
      <c r="U63" s="77" t="s">
        <v>90</v>
      </c>
      <c r="V63" s="78">
        <v>597</v>
      </c>
      <c r="W63" s="79">
        <v>281</v>
      </c>
      <c r="X63" s="80">
        <v>51.4</v>
      </c>
      <c r="Y63" s="81">
        <v>42.9</v>
      </c>
      <c r="Z63" s="82">
        <v>314</v>
      </c>
      <c r="AA63" s="83">
        <v>30</v>
      </c>
      <c r="AB63" s="82">
        <v>218</v>
      </c>
      <c r="AC63" s="84">
        <v>325</v>
      </c>
      <c r="AD63" s="85" t="s">
        <v>66</v>
      </c>
      <c r="AE63" s="86" t="s">
        <v>76</v>
      </c>
      <c r="AF63" s="87" t="s">
        <v>83</v>
      </c>
      <c r="AG63" s="88">
        <v>115</v>
      </c>
      <c r="AH63" s="89"/>
      <c r="AI63" s="90">
        <v>32</v>
      </c>
      <c r="AJ63" s="89"/>
      <c r="AK63" s="91">
        <v>1.1299999999999999</v>
      </c>
      <c r="AL63" s="175"/>
      <c r="AM63" s="93">
        <v>3.13</v>
      </c>
      <c r="AN63" s="85" t="s">
        <v>63</v>
      </c>
      <c r="AO63" s="94">
        <v>47.7</v>
      </c>
      <c r="AP63" s="95">
        <v>55.7</v>
      </c>
      <c r="AQ63" s="96" t="s">
        <v>66</v>
      </c>
      <c r="AR63" s="97" t="s">
        <v>66</v>
      </c>
      <c r="AS63" s="98"/>
      <c r="AT63" s="99"/>
      <c r="AU63" s="99"/>
      <c r="AV63" s="99"/>
      <c r="AW63" s="100"/>
    </row>
    <row r="64" spans="1:49" ht="18.75">
      <c r="A64" s="250"/>
      <c r="B64" s="63" t="s">
        <v>405</v>
      </c>
      <c r="C64" s="64" t="s">
        <v>406</v>
      </c>
      <c r="D64" s="65" t="s">
        <v>136</v>
      </c>
      <c r="E64" s="66" t="s">
        <v>3527</v>
      </c>
      <c r="F64" s="67">
        <v>1438</v>
      </c>
      <c r="G64" s="68">
        <v>1449</v>
      </c>
      <c r="H64" s="69" t="s">
        <v>295</v>
      </c>
      <c r="I64" s="64"/>
      <c r="J64" s="69" t="s">
        <v>178</v>
      </c>
      <c r="K64" s="64"/>
      <c r="L64" s="69" t="s">
        <v>226</v>
      </c>
      <c r="M64" s="70"/>
      <c r="N64" s="71" t="s">
        <v>227</v>
      </c>
      <c r="O64" s="72" t="s">
        <v>228</v>
      </c>
      <c r="P64" s="73" t="s">
        <v>63</v>
      </c>
      <c r="Q64" s="74" t="s">
        <v>63</v>
      </c>
      <c r="R64" s="75" t="s">
        <v>63</v>
      </c>
      <c r="S64" s="75" t="s">
        <v>63</v>
      </c>
      <c r="T64" s="76" t="s">
        <v>64</v>
      </c>
      <c r="U64" s="77" t="s">
        <v>64</v>
      </c>
      <c r="V64" s="78">
        <v>748</v>
      </c>
      <c r="W64" s="79">
        <v>665</v>
      </c>
      <c r="X64" s="80">
        <v>53.3</v>
      </c>
      <c r="Y64" s="81">
        <v>49.3</v>
      </c>
      <c r="Z64" s="82">
        <v>75</v>
      </c>
      <c r="AA64" s="83">
        <v>66</v>
      </c>
      <c r="AB64" s="82">
        <v>68</v>
      </c>
      <c r="AC64" s="84">
        <v>72</v>
      </c>
      <c r="AD64" s="85" t="s">
        <v>66</v>
      </c>
      <c r="AE64" s="86" t="s">
        <v>76</v>
      </c>
      <c r="AF64" s="87" t="s">
        <v>83</v>
      </c>
      <c r="AG64" s="88">
        <v>142</v>
      </c>
      <c r="AH64" s="89"/>
      <c r="AI64" s="90">
        <v>30</v>
      </c>
      <c r="AJ64" s="89" t="s">
        <v>83</v>
      </c>
      <c r="AK64" s="91">
        <v>0.6</v>
      </c>
      <c r="AL64" s="175" t="s">
        <v>83</v>
      </c>
      <c r="AM64" s="93">
        <v>1.44</v>
      </c>
      <c r="AN64" s="85" t="s">
        <v>63</v>
      </c>
      <c r="AO64" s="94">
        <v>47.6</v>
      </c>
      <c r="AP64" s="95">
        <v>54.7</v>
      </c>
      <c r="AQ64" s="96" t="s">
        <v>66</v>
      </c>
      <c r="AR64" s="97" t="s">
        <v>66</v>
      </c>
      <c r="AS64" s="98" t="s">
        <v>407</v>
      </c>
      <c r="AT64" s="99" t="s">
        <v>408</v>
      </c>
      <c r="AU64" s="99"/>
      <c r="AV64" s="99"/>
      <c r="AW64" s="100"/>
    </row>
    <row r="65" spans="1:49">
      <c r="A65" s="250"/>
      <c r="B65" s="63" t="s">
        <v>409</v>
      </c>
      <c r="C65" s="64" t="s">
        <v>85</v>
      </c>
      <c r="D65" s="65" t="s">
        <v>86</v>
      </c>
      <c r="E65" s="66" t="s">
        <v>410</v>
      </c>
      <c r="F65" s="67">
        <v>1489</v>
      </c>
      <c r="G65" s="68">
        <v>1511</v>
      </c>
      <c r="H65" s="69" t="s">
        <v>295</v>
      </c>
      <c r="I65" s="64"/>
      <c r="J65" s="69" t="s">
        <v>88</v>
      </c>
      <c r="K65" s="64"/>
      <c r="L65" s="69" t="s">
        <v>268</v>
      </c>
      <c r="M65" s="70"/>
      <c r="N65" s="71" t="s">
        <v>411</v>
      </c>
      <c r="O65" s="72" t="s">
        <v>228</v>
      </c>
      <c r="P65" s="73" t="s">
        <v>63</v>
      </c>
      <c r="Q65" s="74" t="s">
        <v>63</v>
      </c>
      <c r="R65" s="75" t="s">
        <v>144</v>
      </c>
      <c r="S65" s="75" t="s">
        <v>63</v>
      </c>
      <c r="T65" s="76" t="s">
        <v>64</v>
      </c>
      <c r="U65" s="77" t="s">
        <v>65</v>
      </c>
      <c r="V65" s="78">
        <v>520</v>
      </c>
      <c r="W65" s="79">
        <v>475</v>
      </c>
      <c r="X65" s="80">
        <v>55.7</v>
      </c>
      <c r="Y65" s="81">
        <v>48.4</v>
      </c>
      <c r="Z65" s="82">
        <v>409</v>
      </c>
      <c r="AA65" s="83">
        <v>353</v>
      </c>
      <c r="AB65" s="82">
        <v>505</v>
      </c>
      <c r="AC65" s="84">
        <v>321</v>
      </c>
      <c r="AD65" s="121" t="s">
        <v>66</v>
      </c>
      <c r="AE65" s="86" t="s">
        <v>76</v>
      </c>
      <c r="AF65" s="87" t="s">
        <v>83</v>
      </c>
      <c r="AG65" s="88">
        <v>65</v>
      </c>
      <c r="AH65" s="89" t="s">
        <v>107</v>
      </c>
      <c r="AI65" s="90">
        <v>6</v>
      </c>
      <c r="AJ65" s="89"/>
      <c r="AK65" s="91">
        <v>1.07</v>
      </c>
      <c r="AL65" s="175" t="s">
        <v>83</v>
      </c>
      <c r="AM65" s="93">
        <v>2.0499999999999998</v>
      </c>
      <c r="AN65" s="85" t="s">
        <v>63</v>
      </c>
      <c r="AO65" s="94">
        <v>45.3</v>
      </c>
      <c r="AP65" s="95">
        <v>49.6</v>
      </c>
      <c r="AQ65" s="96" t="s">
        <v>66</v>
      </c>
      <c r="AR65" s="97" t="s">
        <v>66</v>
      </c>
      <c r="AS65" s="98" t="s">
        <v>412</v>
      </c>
      <c r="AT65" s="99" t="s">
        <v>413</v>
      </c>
      <c r="AU65" s="99" t="s">
        <v>414</v>
      </c>
      <c r="AV65" s="99"/>
      <c r="AW65" s="100"/>
    </row>
    <row r="66" spans="1:49">
      <c r="A66" s="250"/>
      <c r="B66" s="168" t="s">
        <v>415</v>
      </c>
      <c r="C66" s="169" t="s">
        <v>182</v>
      </c>
      <c r="D66" s="170" t="s">
        <v>86</v>
      </c>
      <c r="E66" s="171" t="s">
        <v>416</v>
      </c>
      <c r="F66" s="172">
        <v>1539</v>
      </c>
      <c r="G66" s="173" t="s">
        <v>128</v>
      </c>
      <c r="H66" s="98" t="s">
        <v>368</v>
      </c>
      <c r="I66" s="169"/>
      <c r="J66" s="98" t="s">
        <v>88</v>
      </c>
      <c r="K66" s="169"/>
      <c r="L66" s="98" t="s">
        <v>417</v>
      </c>
      <c r="M66" s="174"/>
      <c r="N66" s="71">
        <v>96</v>
      </c>
      <c r="O66" s="72" t="s">
        <v>131</v>
      </c>
      <c r="P66" s="73" t="s">
        <v>63</v>
      </c>
      <c r="Q66" s="74" t="s">
        <v>63</v>
      </c>
      <c r="R66" s="75" t="s">
        <v>66</v>
      </c>
      <c r="S66" s="75" t="s">
        <v>66</v>
      </c>
      <c r="T66" s="76" t="s">
        <v>76</v>
      </c>
      <c r="U66" s="77" t="s">
        <v>76</v>
      </c>
      <c r="V66" s="78">
        <v>628</v>
      </c>
      <c r="W66" s="79">
        <v>986</v>
      </c>
      <c r="X66" s="80">
        <v>49.2</v>
      </c>
      <c r="Y66" s="81">
        <v>56.6</v>
      </c>
      <c r="Z66" s="82">
        <v>163</v>
      </c>
      <c r="AA66" s="83">
        <v>193</v>
      </c>
      <c r="AB66" s="82">
        <v>355</v>
      </c>
      <c r="AC66" s="84">
        <v>364</v>
      </c>
      <c r="AD66" s="3089" t="s">
        <v>132</v>
      </c>
      <c r="AE66" s="3090"/>
      <c r="AF66" s="3090"/>
      <c r="AG66" s="3090"/>
      <c r="AH66" s="3090"/>
      <c r="AI66" s="3090"/>
      <c r="AJ66" s="3090"/>
      <c r="AK66" s="3090"/>
      <c r="AL66" s="3090"/>
      <c r="AM66" s="3091"/>
      <c r="AN66" s="85" t="s">
        <v>63</v>
      </c>
      <c r="AO66" s="94">
        <v>48.1</v>
      </c>
      <c r="AP66" s="95">
        <v>53.4</v>
      </c>
      <c r="AQ66" s="96" t="s">
        <v>66</v>
      </c>
      <c r="AR66" s="97" t="s">
        <v>66</v>
      </c>
      <c r="AS66" s="98" t="s">
        <v>418</v>
      </c>
      <c r="AT66" s="99" t="s">
        <v>419</v>
      </c>
      <c r="AU66" s="99" t="s">
        <v>420</v>
      </c>
      <c r="AV66" s="99"/>
      <c r="AW66" s="100"/>
    </row>
    <row r="67" spans="1:49">
      <c r="A67" s="250"/>
      <c r="B67" s="63" t="s">
        <v>421</v>
      </c>
      <c r="C67" s="64" t="s">
        <v>422</v>
      </c>
      <c r="D67" s="65" t="s">
        <v>93</v>
      </c>
      <c r="E67" s="66" t="s">
        <v>281</v>
      </c>
      <c r="F67" s="67">
        <v>1602</v>
      </c>
      <c r="G67" s="68">
        <v>1597</v>
      </c>
      <c r="H67" s="69" t="s">
        <v>368</v>
      </c>
      <c r="I67" s="64"/>
      <c r="J67" s="69" t="s">
        <v>88</v>
      </c>
      <c r="K67" s="64"/>
      <c r="L67" s="69" t="s">
        <v>423</v>
      </c>
      <c r="M67" s="70"/>
      <c r="N67" s="71" t="s">
        <v>227</v>
      </c>
      <c r="O67" s="72" t="s">
        <v>228</v>
      </c>
      <c r="P67" s="73" t="s">
        <v>63</v>
      </c>
      <c r="Q67" s="74" t="s">
        <v>63</v>
      </c>
      <c r="R67" s="75" t="s">
        <v>66</v>
      </c>
      <c r="S67" s="75" t="s">
        <v>63</v>
      </c>
      <c r="T67" s="76" t="s">
        <v>65</v>
      </c>
      <c r="U67" s="77" t="s">
        <v>64</v>
      </c>
      <c r="V67" s="78">
        <v>427</v>
      </c>
      <c r="W67" s="79">
        <v>571</v>
      </c>
      <c r="X67" s="80">
        <v>53.3</v>
      </c>
      <c r="Y67" s="81">
        <v>46</v>
      </c>
      <c r="Z67" s="82">
        <v>425</v>
      </c>
      <c r="AA67" s="83">
        <v>366</v>
      </c>
      <c r="AB67" s="82">
        <v>484</v>
      </c>
      <c r="AC67" s="84">
        <v>194</v>
      </c>
      <c r="AD67" s="85" t="s">
        <v>63</v>
      </c>
      <c r="AE67" s="86" t="s">
        <v>64</v>
      </c>
      <c r="AF67" s="87" t="s">
        <v>83</v>
      </c>
      <c r="AG67" s="88">
        <v>148</v>
      </c>
      <c r="AH67" s="89"/>
      <c r="AI67" s="90">
        <v>26</v>
      </c>
      <c r="AJ67" s="89"/>
      <c r="AK67" s="91">
        <v>1.32</v>
      </c>
      <c r="AL67" s="175" t="s">
        <v>83</v>
      </c>
      <c r="AM67" s="93">
        <v>1.78</v>
      </c>
      <c r="AN67" s="85" t="s">
        <v>63</v>
      </c>
      <c r="AO67" s="94">
        <v>46.2</v>
      </c>
      <c r="AP67" s="95">
        <v>50.7</v>
      </c>
      <c r="AQ67" s="96" t="s">
        <v>66</v>
      </c>
      <c r="AR67" s="97" t="s">
        <v>66</v>
      </c>
      <c r="AS67" s="98"/>
      <c r="AT67" s="99"/>
      <c r="AU67" s="99"/>
      <c r="AV67" s="99"/>
      <c r="AW67" s="100"/>
    </row>
    <row r="68" spans="1:49" ht="18.75">
      <c r="A68" s="250"/>
      <c r="B68" s="168" t="s">
        <v>424</v>
      </c>
      <c r="C68" s="169" t="s">
        <v>425</v>
      </c>
      <c r="D68" s="170" t="s">
        <v>136</v>
      </c>
      <c r="E68" s="171" t="s">
        <v>426</v>
      </c>
      <c r="F68" s="172">
        <v>1667</v>
      </c>
      <c r="G68" s="173" t="s">
        <v>128</v>
      </c>
      <c r="H68" s="98" t="s">
        <v>427</v>
      </c>
      <c r="I68" s="169"/>
      <c r="J68" s="98" t="s">
        <v>88</v>
      </c>
      <c r="K68" s="169"/>
      <c r="L68" s="98" t="s">
        <v>428</v>
      </c>
      <c r="M68" s="174"/>
      <c r="N68" s="71">
        <v>98</v>
      </c>
      <c r="O68" s="72" t="s">
        <v>131</v>
      </c>
      <c r="P68" s="73" t="s">
        <v>63</v>
      </c>
      <c r="Q68" s="74" t="s">
        <v>63</v>
      </c>
      <c r="R68" s="75" t="s">
        <v>145</v>
      </c>
      <c r="S68" s="75" t="s">
        <v>145</v>
      </c>
      <c r="T68" s="76" t="s">
        <v>64</v>
      </c>
      <c r="U68" s="77" t="s">
        <v>64</v>
      </c>
      <c r="V68" s="78">
        <v>996</v>
      </c>
      <c r="W68" s="79">
        <v>512</v>
      </c>
      <c r="X68" s="80">
        <v>56.8</v>
      </c>
      <c r="Y68" s="81">
        <v>47.6</v>
      </c>
      <c r="Z68" s="82">
        <v>84</v>
      </c>
      <c r="AA68" s="83">
        <v>27</v>
      </c>
      <c r="AB68" s="82">
        <v>69</v>
      </c>
      <c r="AC68" s="84">
        <v>145</v>
      </c>
      <c r="AD68" s="3089" t="s">
        <v>132</v>
      </c>
      <c r="AE68" s="3090"/>
      <c r="AF68" s="3090"/>
      <c r="AG68" s="3090"/>
      <c r="AH68" s="3090"/>
      <c r="AI68" s="3090"/>
      <c r="AJ68" s="3090"/>
      <c r="AK68" s="3090"/>
      <c r="AL68" s="3090"/>
      <c r="AM68" s="3091"/>
      <c r="AN68" s="85" t="s">
        <v>63</v>
      </c>
      <c r="AO68" s="94">
        <v>46.6</v>
      </c>
      <c r="AP68" s="95">
        <v>50.5</v>
      </c>
      <c r="AQ68" s="96" t="s">
        <v>66</v>
      </c>
      <c r="AR68" s="97" t="s">
        <v>66</v>
      </c>
      <c r="AS68" s="98" t="s">
        <v>429</v>
      </c>
      <c r="AT68" s="99"/>
      <c r="AU68" s="99"/>
      <c r="AV68" s="99"/>
      <c r="AW68" s="100"/>
    </row>
    <row r="69" spans="1:49" ht="19.5" customHeight="1">
      <c r="A69" s="250"/>
      <c r="B69" s="251" t="s">
        <v>430</v>
      </c>
      <c r="C69" s="252" t="s">
        <v>431</v>
      </c>
      <c r="D69" s="170" t="s">
        <v>176</v>
      </c>
      <c r="E69" s="253" t="s">
        <v>3528</v>
      </c>
      <c r="F69" s="172">
        <v>1739</v>
      </c>
      <c r="G69" s="173" t="s">
        <v>128</v>
      </c>
      <c r="H69" s="254" t="s">
        <v>432</v>
      </c>
      <c r="I69" s="255" t="s">
        <v>433</v>
      </c>
      <c r="J69" s="254" t="s">
        <v>178</v>
      </c>
      <c r="K69" s="255" t="s">
        <v>434</v>
      </c>
      <c r="L69" s="254" t="s">
        <v>435</v>
      </c>
      <c r="M69" s="256" t="s">
        <v>436</v>
      </c>
      <c r="N69" s="71">
        <v>98</v>
      </c>
      <c r="O69" s="72" t="s">
        <v>131</v>
      </c>
      <c r="P69" s="73" t="s">
        <v>63</v>
      </c>
      <c r="Q69" s="74" t="s">
        <v>63</v>
      </c>
      <c r="R69" s="75" t="s">
        <v>66</v>
      </c>
      <c r="S69" s="75" t="s">
        <v>66</v>
      </c>
      <c r="T69" s="76" t="s">
        <v>437</v>
      </c>
      <c r="U69" s="77" t="s">
        <v>437</v>
      </c>
      <c r="V69" s="78">
        <v>364</v>
      </c>
      <c r="W69" s="79">
        <v>467</v>
      </c>
      <c r="X69" s="80">
        <v>38.799999999999997</v>
      </c>
      <c r="Y69" s="81">
        <v>33.4</v>
      </c>
      <c r="Z69" s="82">
        <v>53</v>
      </c>
      <c r="AA69" s="83">
        <v>208</v>
      </c>
      <c r="AB69" s="82">
        <v>152</v>
      </c>
      <c r="AC69" s="84">
        <v>197</v>
      </c>
      <c r="AD69" s="3089" t="s">
        <v>132</v>
      </c>
      <c r="AE69" s="3090"/>
      <c r="AF69" s="3090"/>
      <c r="AG69" s="3090"/>
      <c r="AH69" s="3090"/>
      <c r="AI69" s="3090"/>
      <c r="AJ69" s="3090"/>
      <c r="AK69" s="3090"/>
      <c r="AL69" s="3090"/>
      <c r="AM69" s="3091"/>
      <c r="AN69" s="85" t="s">
        <v>63</v>
      </c>
      <c r="AO69" s="180">
        <v>44.8</v>
      </c>
      <c r="AP69" s="182">
        <v>51</v>
      </c>
      <c r="AQ69" s="96" t="s">
        <v>66</v>
      </c>
      <c r="AR69" s="97" t="s">
        <v>66</v>
      </c>
      <c r="AS69" s="257" t="s">
        <v>438</v>
      </c>
      <c r="AT69" s="99"/>
      <c r="AU69" s="99"/>
      <c r="AV69" s="99"/>
      <c r="AW69" s="100"/>
    </row>
    <row r="70" spans="1:49">
      <c r="A70" s="250"/>
      <c r="B70" s="63" t="s">
        <v>439</v>
      </c>
      <c r="C70" s="64" t="s">
        <v>440</v>
      </c>
      <c r="D70" s="65" t="s">
        <v>126</v>
      </c>
      <c r="E70" s="66" t="s">
        <v>441</v>
      </c>
      <c r="F70" s="67">
        <v>1986</v>
      </c>
      <c r="G70" s="68">
        <v>1998</v>
      </c>
      <c r="H70" s="69" t="s">
        <v>433</v>
      </c>
      <c r="I70" s="64"/>
      <c r="J70" s="69" t="s">
        <v>88</v>
      </c>
      <c r="K70" s="64"/>
      <c r="L70" s="69" t="s">
        <v>442</v>
      </c>
      <c r="M70" s="70" t="s">
        <v>443</v>
      </c>
      <c r="N70" s="71" t="s">
        <v>227</v>
      </c>
      <c r="O70" s="72" t="s">
        <v>228</v>
      </c>
      <c r="P70" s="73" t="s">
        <v>63</v>
      </c>
      <c r="Q70" s="74" t="s">
        <v>63</v>
      </c>
      <c r="R70" s="75" t="s">
        <v>63</v>
      </c>
      <c r="S70" s="75" t="s">
        <v>63</v>
      </c>
      <c r="T70" s="76" t="s">
        <v>64</v>
      </c>
      <c r="U70" s="77" t="s">
        <v>90</v>
      </c>
      <c r="V70" s="78">
        <v>666</v>
      </c>
      <c r="W70" s="79">
        <v>468</v>
      </c>
      <c r="X70" s="80">
        <v>55.5</v>
      </c>
      <c r="Y70" s="81">
        <v>43.2</v>
      </c>
      <c r="Z70" s="82">
        <v>501</v>
      </c>
      <c r="AA70" s="83">
        <v>302</v>
      </c>
      <c r="AB70" s="82">
        <v>197</v>
      </c>
      <c r="AC70" s="84">
        <v>571</v>
      </c>
      <c r="AD70" s="85" t="s">
        <v>66</v>
      </c>
      <c r="AE70" s="86" t="s">
        <v>76</v>
      </c>
      <c r="AF70" s="87" t="s">
        <v>83</v>
      </c>
      <c r="AG70" s="88">
        <v>36</v>
      </c>
      <c r="AH70" s="258" t="s">
        <v>107</v>
      </c>
      <c r="AI70" s="88">
        <v>11</v>
      </c>
      <c r="AJ70" s="89" t="s">
        <v>107</v>
      </c>
      <c r="AK70" s="91">
        <v>0.08</v>
      </c>
      <c r="AL70" s="175" t="s">
        <v>83</v>
      </c>
      <c r="AM70" s="93">
        <v>0.54</v>
      </c>
      <c r="AN70" s="85" t="s">
        <v>63</v>
      </c>
      <c r="AO70" s="94">
        <v>46.5</v>
      </c>
      <c r="AP70" s="95">
        <v>51.7</v>
      </c>
      <c r="AQ70" s="96" t="s">
        <v>66</v>
      </c>
      <c r="AR70" s="97" t="s">
        <v>66</v>
      </c>
      <c r="AS70" s="98"/>
      <c r="AT70" s="99"/>
      <c r="AU70" s="99"/>
      <c r="AV70" s="99"/>
      <c r="AW70" s="100"/>
    </row>
    <row r="71" spans="1:49" ht="15" thickBot="1">
      <c r="A71" s="259"/>
      <c r="B71" s="260" t="s">
        <v>444</v>
      </c>
      <c r="C71" s="261" t="s">
        <v>445</v>
      </c>
      <c r="D71" s="262" t="s">
        <v>93</v>
      </c>
      <c r="E71" s="263" t="s">
        <v>446</v>
      </c>
      <c r="F71" s="264">
        <v>2026</v>
      </c>
      <c r="G71" s="265" t="s">
        <v>128</v>
      </c>
      <c r="H71" s="134" t="s">
        <v>447</v>
      </c>
      <c r="I71" s="261"/>
      <c r="J71" s="134" t="s">
        <v>159</v>
      </c>
      <c r="K71" s="261"/>
      <c r="L71" s="134" t="s">
        <v>448</v>
      </c>
      <c r="M71" s="266"/>
      <c r="N71" s="183">
        <v>96</v>
      </c>
      <c r="O71" s="184" t="s">
        <v>131</v>
      </c>
      <c r="P71" s="110" t="s">
        <v>63</v>
      </c>
      <c r="Q71" s="2" t="s">
        <v>63</v>
      </c>
      <c r="R71" s="111" t="s">
        <v>66</v>
      </c>
      <c r="S71" s="111" t="s">
        <v>66</v>
      </c>
      <c r="T71" s="112" t="s">
        <v>76</v>
      </c>
      <c r="U71" s="113" t="s">
        <v>155</v>
      </c>
      <c r="V71" s="114">
        <v>643</v>
      </c>
      <c r="W71" s="115">
        <v>803</v>
      </c>
      <c r="X71" s="116">
        <v>59.1</v>
      </c>
      <c r="Y71" s="117">
        <v>67.2</v>
      </c>
      <c r="Z71" s="118">
        <v>113</v>
      </c>
      <c r="AA71" s="119">
        <v>523</v>
      </c>
      <c r="AB71" s="118">
        <v>255</v>
      </c>
      <c r="AC71" s="120">
        <v>244</v>
      </c>
      <c r="AD71" s="3092" t="s">
        <v>132</v>
      </c>
      <c r="AE71" s="3093"/>
      <c r="AF71" s="3093"/>
      <c r="AG71" s="3093"/>
      <c r="AH71" s="3093"/>
      <c r="AI71" s="3093"/>
      <c r="AJ71" s="3093"/>
      <c r="AK71" s="3093"/>
      <c r="AL71" s="3093"/>
      <c r="AM71" s="3094"/>
      <c r="AN71" s="121" t="s">
        <v>63</v>
      </c>
      <c r="AO71" s="130">
        <v>53.7</v>
      </c>
      <c r="AP71" s="131">
        <v>59.4</v>
      </c>
      <c r="AQ71" s="132" t="s">
        <v>66</v>
      </c>
      <c r="AR71" s="133" t="s">
        <v>66</v>
      </c>
      <c r="AS71" s="134" t="s">
        <v>449</v>
      </c>
      <c r="AT71" s="135"/>
      <c r="AU71" s="135"/>
      <c r="AV71" s="135"/>
      <c r="AW71" s="136"/>
    </row>
    <row r="72" spans="1:49" ht="15" thickTop="1">
      <c r="A72" s="267" t="s">
        <v>450</v>
      </c>
      <c r="B72" s="268" t="s">
        <v>451</v>
      </c>
      <c r="C72" s="269" t="s">
        <v>452</v>
      </c>
      <c r="D72" s="270" t="s">
        <v>126</v>
      </c>
      <c r="E72" s="271" t="s">
        <v>392</v>
      </c>
      <c r="F72" s="244">
        <v>1167</v>
      </c>
      <c r="G72" s="245">
        <v>1166</v>
      </c>
      <c r="H72" s="272" t="s">
        <v>453</v>
      </c>
      <c r="I72" s="269"/>
      <c r="J72" s="272" t="s">
        <v>454</v>
      </c>
      <c r="K72" s="269"/>
      <c r="L72" s="272" t="s">
        <v>455</v>
      </c>
      <c r="M72" s="273"/>
      <c r="N72" s="147">
        <v>99</v>
      </c>
      <c r="O72" s="148">
        <v>99</v>
      </c>
      <c r="P72" s="149" t="s">
        <v>63</v>
      </c>
      <c r="Q72" s="150" t="s">
        <v>63</v>
      </c>
      <c r="R72" s="144" t="s">
        <v>63</v>
      </c>
      <c r="S72" s="144" t="s">
        <v>63</v>
      </c>
      <c r="T72" s="151" t="s">
        <v>90</v>
      </c>
      <c r="U72" s="152" t="s">
        <v>90</v>
      </c>
      <c r="V72" s="153">
        <v>349</v>
      </c>
      <c r="W72" s="154">
        <v>292</v>
      </c>
      <c r="X72" s="155">
        <v>41.2</v>
      </c>
      <c r="Y72" s="156">
        <v>34.1</v>
      </c>
      <c r="Z72" s="157">
        <v>81</v>
      </c>
      <c r="AA72" s="158">
        <v>118</v>
      </c>
      <c r="AB72" s="157">
        <v>89</v>
      </c>
      <c r="AC72" s="159">
        <v>158</v>
      </c>
      <c r="AD72" s="160" t="s">
        <v>63</v>
      </c>
      <c r="AE72" s="274" t="s">
        <v>64</v>
      </c>
      <c r="AF72" s="275" t="s">
        <v>83</v>
      </c>
      <c r="AG72" s="276">
        <v>68</v>
      </c>
      <c r="AH72" s="277"/>
      <c r="AI72" s="278">
        <v>26</v>
      </c>
      <c r="AJ72" s="277"/>
      <c r="AK72" s="279">
        <v>1.58</v>
      </c>
      <c r="AL72" s="280"/>
      <c r="AM72" s="281">
        <v>3.72</v>
      </c>
      <c r="AN72" s="160" t="s">
        <v>63</v>
      </c>
      <c r="AO72" s="161">
        <v>45.5</v>
      </c>
      <c r="AP72" s="282">
        <v>52.9</v>
      </c>
      <c r="AQ72" s="163" t="s">
        <v>66</v>
      </c>
      <c r="AR72" s="164" t="s">
        <v>66</v>
      </c>
      <c r="AS72" s="145"/>
      <c r="AT72" s="165"/>
      <c r="AU72" s="165"/>
      <c r="AV72" s="165"/>
      <c r="AW72" s="166"/>
    </row>
    <row r="73" spans="1:49" ht="19.5" customHeight="1" thickBot="1">
      <c r="A73" s="283"/>
      <c r="B73" s="284" t="s">
        <v>456</v>
      </c>
      <c r="C73" s="285" t="s">
        <v>457</v>
      </c>
      <c r="D73" s="286" t="s">
        <v>136</v>
      </c>
      <c r="E73" s="287" t="s">
        <v>3527</v>
      </c>
      <c r="F73" s="288">
        <v>1341</v>
      </c>
      <c r="G73" s="289">
        <v>1347</v>
      </c>
      <c r="H73" s="290" t="s">
        <v>453</v>
      </c>
      <c r="I73" s="291" t="s">
        <v>458</v>
      </c>
      <c r="J73" s="290" t="s">
        <v>459</v>
      </c>
      <c r="K73" s="291" t="s">
        <v>460</v>
      </c>
      <c r="L73" s="290" t="s">
        <v>461</v>
      </c>
      <c r="M73" s="292" t="s">
        <v>462</v>
      </c>
      <c r="N73" s="293">
        <v>99</v>
      </c>
      <c r="O73" s="294">
        <v>99</v>
      </c>
      <c r="P73" s="13" t="s">
        <v>63</v>
      </c>
      <c r="Q73" s="14" t="s">
        <v>63</v>
      </c>
      <c r="R73" s="295" t="s">
        <v>63</v>
      </c>
      <c r="S73" s="295" t="s">
        <v>63</v>
      </c>
      <c r="T73" s="296" t="s">
        <v>64</v>
      </c>
      <c r="U73" s="297" t="s">
        <v>64</v>
      </c>
      <c r="V73" s="298">
        <v>899</v>
      </c>
      <c r="W73" s="299">
        <v>594</v>
      </c>
      <c r="X73" s="300">
        <v>49.4</v>
      </c>
      <c r="Y73" s="301">
        <v>45.6</v>
      </c>
      <c r="Z73" s="302">
        <v>293</v>
      </c>
      <c r="AA73" s="303">
        <v>46</v>
      </c>
      <c r="AB73" s="302">
        <v>52</v>
      </c>
      <c r="AC73" s="304">
        <v>49</v>
      </c>
      <c r="AD73" s="305" t="s">
        <v>66</v>
      </c>
      <c r="AE73" s="306" t="s">
        <v>76</v>
      </c>
      <c r="AF73" s="307" t="s">
        <v>107</v>
      </c>
      <c r="AG73" s="308">
        <v>98</v>
      </c>
      <c r="AH73" s="309" t="s">
        <v>107</v>
      </c>
      <c r="AI73" s="310">
        <v>15</v>
      </c>
      <c r="AJ73" s="309" t="s">
        <v>463</v>
      </c>
      <c r="AK73" s="311">
        <v>0.59</v>
      </c>
      <c r="AL73" s="312" t="s">
        <v>83</v>
      </c>
      <c r="AM73" s="313">
        <v>1.78</v>
      </c>
      <c r="AN73" s="305" t="s">
        <v>63</v>
      </c>
      <c r="AO73" s="314">
        <v>46.6</v>
      </c>
      <c r="AP73" s="315">
        <v>51.9</v>
      </c>
      <c r="AQ73" s="18" t="s">
        <v>66</v>
      </c>
      <c r="AR73" s="19" t="s">
        <v>66</v>
      </c>
      <c r="AS73" s="316"/>
      <c r="AT73" s="317"/>
      <c r="AU73" s="317"/>
      <c r="AV73" s="317"/>
      <c r="AW73" s="318"/>
    </row>
    <row r="74" spans="1:49"/>
    <row r="75" spans="1:49">
      <c r="B75" s="320" t="s">
        <v>464</v>
      </c>
      <c r="C75" s="320"/>
      <c r="D75" s="320"/>
      <c r="E75" s="320"/>
      <c r="F75" s="320"/>
      <c r="G75" s="320"/>
      <c r="H75" s="320"/>
      <c r="I75" s="320"/>
      <c r="J75" s="320"/>
      <c r="K75" s="320"/>
    </row>
    <row r="76" spans="1:49">
      <c r="B76" s="320" t="s">
        <v>465</v>
      </c>
      <c r="C76" s="320"/>
      <c r="D76" s="320"/>
      <c r="E76" s="320"/>
      <c r="F76" s="320"/>
      <c r="G76" s="320"/>
      <c r="H76" s="320"/>
      <c r="I76" s="320"/>
      <c r="J76" s="320"/>
      <c r="K76" s="320"/>
    </row>
    <row r="77" spans="1:49" ht="14.45" customHeight="1">
      <c r="B77" s="3156" t="s">
        <v>466</v>
      </c>
      <c r="C77" s="3156"/>
      <c r="D77" s="3156"/>
      <c r="E77" s="3156"/>
      <c r="F77" s="3156"/>
      <c r="G77" s="3156"/>
      <c r="H77" s="3156"/>
      <c r="I77" s="3156"/>
      <c r="J77" s="3156"/>
      <c r="K77" s="321"/>
    </row>
    <row r="78" spans="1:49">
      <c r="B78" s="3156"/>
      <c r="C78" s="3156"/>
      <c r="D78" s="3156"/>
      <c r="E78" s="3156"/>
      <c r="F78" s="3156"/>
      <c r="G78" s="3156"/>
      <c r="H78" s="3156"/>
      <c r="I78" s="3156"/>
      <c r="J78" s="3156"/>
      <c r="K78" s="321"/>
    </row>
    <row r="79" spans="1:49">
      <c r="B79" s="320" t="s">
        <v>467</v>
      </c>
      <c r="C79" s="320"/>
      <c r="D79" s="320"/>
      <c r="E79" s="320"/>
      <c r="F79" s="320"/>
      <c r="G79" s="320"/>
      <c r="H79" s="320"/>
      <c r="I79" s="320"/>
      <c r="J79" s="320"/>
      <c r="K79" s="320"/>
    </row>
    <row r="80" spans="1:49">
      <c r="B80" s="320" t="s">
        <v>468</v>
      </c>
      <c r="C80" s="320"/>
      <c r="D80" s="320"/>
      <c r="E80" s="320"/>
      <c r="F80" s="320"/>
      <c r="G80" s="320"/>
      <c r="H80" s="320"/>
      <c r="I80" s="320"/>
      <c r="J80" s="320"/>
      <c r="K80" s="320"/>
    </row>
    <row r="81" spans="2:11" ht="14.45" customHeight="1">
      <c r="B81" s="3156" t="s">
        <v>469</v>
      </c>
      <c r="C81" s="3156"/>
      <c r="D81" s="3156"/>
      <c r="E81" s="3156"/>
      <c r="F81" s="3156"/>
      <c r="G81" s="3156"/>
      <c r="H81" s="3156"/>
      <c r="I81" s="3156"/>
      <c r="J81" s="3156"/>
      <c r="K81" s="320"/>
    </row>
    <row r="82" spans="2:11">
      <c r="B82" s="320" t="s">
        <v>470</v>
      </c>
      <c r="C82" s="320"/>
      <c r="D82" s="320"/>
      <c r="E82" s="320"/>
      <c r="F82" s="320"/>
      <c r="G82" s="320"/>
      <c r="H82" s="320"/>
      <c r="I82" s="320"/>
      <c r="J82" s="320"/>
      <c r="K82" s="320"/>
    </row>
    <row r="83" spans="2:11">
      <c r="B83" s="320" t="s">
        <v>471</v>
      </c>
      <c r="C83" s="320"/>
      <c r="D83" s="320"/>
      <c r="E83" s="320"/>
      <c r="F83" s="320"/>
      <c r="G83" s="320"/>
      <c r="H83" s="320"/>
      <c r="I83" s="320"/>
      <c r="J83" s="320"/>
      <c r="K83" s="320"/>
    </row>
    <row r="84" spans="2:11">
      <c r="B84" s="320" t="s">
        <v>472</v>
      </c>
      <c r="C84" s="320"/>
      <c r="D84" s="320"/>
      <c r="E84" s="320"/>
      <c r="F84" s="320"/>
      <c r="G84" s="320"/>
      <c r="H84" s="320"/>
      <c r="I84" s="320"/>
      <c r="J84" s="320"/>
      <c r="K84" s="320"/>
    </row>
    <row r="85" spans="2:11">
      <c r="B85" s="320" t="s">
        <v>473</v>
      </c>
      <c r="C85" s="320"/>
      <c r="D85" s="320"/>
      <c r="E85" s="320"/>
      <c r="F85" s="320"/>
      <c r="G85" s="320"/>
      <c r="H85" s="320"/>
      <c r="I85" s="320"/>
      <c r="J85" s="320"/>
      <c r="K85" s="320"/>
    </row>
    <row r="86" spans="2:11" ht="18.75">
      <c r="B86" s="320" t="s">
        <v>474</v>
      </c>
      <c r="C86" s="320"/>
      <c r="D86" s="320"/>
      <c r="E86" s="320"/>
      <c r="F86" s="320"/>
      <c r="G86" s="320"/>
      <c r="H86" s="320"/>
      <c r="I86" s="320"/>
      <c r="J86" s="320"/>
      <c r="K86" s="320"/>
    </row>
    <row r="87" spans="2:11" ht="18.75">
      <c r="B87" s="320" t="s">
        <v>475</v>
      </c>
      <c r="C87" s="320"/>
      <c r="D87" s="320"/>
      <c r="E87" s="320"/>
      <c r="F87" s="320"/>
      <c r="G87" s="320"/>
      <c r="H87" s="320"/>
      <c r="I87" s="320"/>
      <c r="J87" s="320"/>
      <c r="K87" s="320"/>
    </row>
    <row r="88" spans="2:11">
      <c r="B88" s="320" t="s">
        <v>476</v>
      </c>
      <c r="C88" s="320"/>
      <c r="D88" s="320"/>
      <c r="E88" s="320"/>
      <c r="F88" s="320"/>
      <c r="G88" s="320"/>
      <c r="H88" s="320"/>
      <c r="I88" s="320"/>
      <c r="J88" s="320"/>
      <c r="K88" s="320"/>
    </row>
    <row r="89" spans="2:11">
      <c r="B89" s="320" t="s">
        <v>477</v>
      </c>
      <c r="C89" s="320"/>
      <c r="D89" s="320"/>
      <c r="E89" s="320"/>
      <c r="F89" s="320"/>
      <c r="G89" s="320"/>
      <c r="H89" s="320"/>
      <c r="I89" s="320"/>
      <c r="J89" s="320"/>
      <c r="K89" s="320"/>
    </row>
    <row r="90" spans="2:11">
      <c r="C90" s="320" t="s">
        <v>478</v>
      </c>
      <c r="D90" s="320" t="s">
        <v>479</v>
      </c>
      <c r="E90" s="320"/>
      <c r="F90" s="320"/>
      <c r="G90" s="320"/>
      <c r="H90" s="320"/>
      <c r="I90" s="320"/>
      <c r="J90" s="320"/>
      <c r="K90" s="320"/>
    </row>
    <row r="91" spans="2:11">
      <c r="C91" s="320" t="s">
        <v>480</v>
      </c>
      <c r="D91" s="320" t="s">
        <v>481</v>
      </c>
      <c r="E91" s="320"/>
      <c r="F91" s="320"/>
      <c r="G91" s="320"/>
      <c r="H91" s="320"/>
      <c r="I91" s="320"/>
      <c r="J91" s="320"/>
      <c r="K91" s="320"/>
    </row>
    <row r="92" spans="2:11">
      <c r="C92" s="320" t="s">
        <v>482</v>
      </c>
      <c r="D92" s="320" t="s">
        <v>483</v>
      </c>
      <c r="E92" s="320"/>
      <c r="F92" s="320"/>
      <c r="G92" s="320"/>
      <c r="H92" s="320"/>
      <c r="I92" s="320"/>
      <c r="J92" s="320"/>
      <c r="K92" s="320"/>
    </row>
    <row r="93" spans="2:11">
      <c r="C93" s="320" t="s">
        <v>484</v>
      </c>
      <c r="D93" s="320" t="s">
        <v>485</v>
      </c>
      <c r="E93" s="320"/>
      <c r="F93" s="320"/>
      <c r="G93" s="320"/>
      <c r="H93" s="320"/>
      <c r="I93" s="320"/>
      <c r="J93" s="320"/>
      <c r="K93" s="320"/>
    </row>
    <row r="94" spans="2:11">
      <c r="C94" s="320" t="s">
        <v>486</v>
      </c>
      <c r="D94" s="320" t="s">
        <v>487</v>
      </c>
      <c r="E94" s="320"/>
      <c r="F94" s="320"/>
      <c r="G94" s="320"/>
      <c r="H94" s="320"/>
      <c r="I94" s="320"/>
      <c r="J94" s="320"/>
      <c r="K94" s="320"/>
    </row>
    <row r="95" spans="2:11">
      <c r="C95" s="320" t="s">
        <v>488</v>
      </c>
      <c r="D95" s="320" t="s">
        <v>489</v>
      </c>
      <c r="E95" s="320"/>
      <c r="F95" s="320"/>
      <c r="G95" s="320"/>
      <c r="H95" s="320"/>
      <c r="I95" s="320"/>
      <c r="J95" s="320"/>
      <c r="K95" s="320"/>
    </row>
    <row r="96" spans="2:11">
      <c r="C96" s="320" t="s">
        <v>490</v>
      </c>
      <c r="D96" s="320" t="s">
        <v>491</v>
      </c>
      <c r="E96" s="320"/>
      <c r="F96" s="320"/>
      <c r="G96" s="320"/>
      <c r="H96" s="320"/>
      <c r="I96" s="320"/>
      <c r="J96" s="320"/>
      <c r="K96" s="320"/>
    </row>
    <row r="97" spans="2:11">
      <c r="B97" s="320" t="s">
        <v>492</v>
      </c>
      <c r="H97" s="320"/>
      <c r="I97" s="320"/>
      <c r="J97" s="320"/>
      <c r="K97" s="320"/>
    </row>
  </sheetData>
  <mergeCells count="93">
    <mergeCell ref="B81:J81"/>
    <mergeCell ref="B77:J78"/>
    <mergeCell ref="B1:M1"/>
    <mergeCell ref="N1:O1"/>
    <mergeCell ref="P1:AC1"/>
    <mergeCell ref="F3:G3"/>
    <mergeCell ref="AD1:AM1"/>
    <mergeCell ref="H2:M2"/>
    <mergeCell ref="N2:N4"/>
    <mergeCell ref="O2:O4"/>
    <mergeCell ref="P2:Q3"/>
    <mergeCell ref="AB3:AC3"/>
    <mergeCell ref="AF3:AG3"/>
    <mergeCell ref="X2:Y2"/>
    <mergeCell ref="Z2:AA2"/>
    <mergeCell ref="Z3:AA3"/>
    <mergeCell ref="H3:I3"/>
    <mergeCell ref="S2:S4"/>
    <mergeCell ref="T2:U3"/>
    <mergeCell ref="V2:W2"/>
    <mergeCell ref="AS1:AW4"/>
    <mergeCell ref="B2:B4"/>
    <mergeCell ref="C2:C4"/>
    <mergeCell ref="D2:D4"/>
    <mergeCell ref="E2:E4"/>
    <mergeCell ref="F2:G2"/>
    <mergeCell ref="AN1:AR1"/>
    <mergeCell ref="X3:Y3"/>
    <mergeCell ref="AB2:AC2"/>
    <mergeCell ref="AD2:AD4"/>
    <mergeCell ref="AE2:AE3"/>
    <mergeCell ref="AF2:AG2"/>
    <mergeCell ref="J3:K3"/>
    <mergeCell ref="L3:M3"/>
    <mergeCell ref="V3:W3"/>
    <mergeCell ref="R2:R4"/>
    <mergeCell ref="AD37:AM37"/>
    <mergeCell ref="AQ2:AR2"/>
    <mergeCell ref="AH2:AI2"/>
    <mergeCell ref="AJ2:AK2"/>
    <mergeCell ref="AH3:AI3"/>
    <mergeCell ref="AJ3:AK3"/>
    <mergeCell ref="AL3:AM3"/>
    <mergeCell ref="AO3:AP3"/>
    <mergeCell ref="AD12:AM12"/>
    <mergeCell ref="AL2:AM2"/>
    <mergeCell ref="AF4:AG4"/>
    <mergeCell ref="AN2:AN4"/>
    <mergeCell ref="AO2:AP2"/>
    <mergeCell ref="AJ4:AK4"/>
    <mergeCell ref="AL4:AM4"/>
    <mergeCell ref="AD23:AM23"/>
    <mergeCell ref="AD24:AM24"/>
    <mergeCell ref="AD25:AM25"/>
    <mergeCell ref="AD35:AM35"/>
    <mergeCell ref="AD36:AM36"/>
    <mergeCell ref="AD17:AM17"/>
    <mergeCell ref="AD18:AM18"/>
    <mergeCell ref="AD19:AM19"/>
    <mergeCell ref="AD21:AM21"/>
    <mergeCell ref="AD22:AM22"/>
    <mergeCell ref="AD38:AM38"/>
    <mergeCell ref="AD39:AM39"/>
    <mergeCell ref="A1:A2"/>
    <mergeCell ref="A3:A4"/>
    <mergeCell ref="AD60:AM60"/>
    <mergeCell ref="AD41:AM41"/>
    <mergeCell ref="AD27:AM27"/>
    <mergeCell ref="AD29:AM29"/>
    <mergeCell ref="AD31:AM31"/>
    <mergeCell ref="AD33:AM33"/>
    <mergeCell ref="AD34:AM34"/>
    <mergeCell ref="AD40:AM40"/>
    <mergeCell ref="AD26:AM26"/>
    <mergeCell ref="AD13:AM13"/>
    <mergeCell ref="AD15:AM15"/>
    <mergeCell ref="AD16:AM16"/>
    <mergeCell ref="AD69:AM69"/>
    <mergeCell ref="AD71:AM71"/>
    <mergeCell ref="AD58:AM58"/>
    <mergeCell ref="AD42:AM42"/>
    <mergeCell ref="AD43:AM43"/>
    <mergeCell ref="AD44:AM44"/>
    <mergeCell ref="AD45:AM45"/>
    <mergeCell ref="AD46:AM46"/>
    <mergeCell ref="AD49:AM49"/>
    <mergeCell ref="AD66:AM66"/>
    <mergeCell ref="AD68:AM68"/>
    <mergeCell ref="AD51:AM51"/>
    <mergeCell ref="AD52:AM52"/>
    <mergeCell ref="AD55:AM55"/>
    <mergeCell ref="AD56:AM56"/>
    <mergeCell ref="AD57:AM57"/>
  </mergeCells>
  <phoneticPr fontId="1"/>
  <hyperlinks>
    <hyperlink ref="A1:A2" location="目次・索引!B1" display="索引へ戻る" xr:uid="{00000000-0004-0000-0100-000000000000}"/>
  </hyperlinks>
  <pageMargins left="0.74803149606299213" right="0.74803149606299213" top="0.98425196850393704" bottom="0.98425196850393704" header="0.51181102362204722" footer="0.51181102362204722"/>
  <pageSetup paperSize="9" scale="45" orientation="portrait" r:id="rId1"/>
  <headerFooter alignWithMargins="0"/>
  <colBreaks count="2" manualBreakCount="2">
    <brk id="29" max="1048575" man="1"/>
    <brk id="4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O916"/>
  <sheetViews>
    <sheetView showGridLines="0" showRowColHeaders="0" zoomScaleNormal="100" workbookViewId="0">
      <pane xSplit="2" ySplit="4" topLeftCell="C5" activePane="bottomRight" state="frozen"/>
      <selection pane="topRight" activeCell="C1" sqref="C1"/>
      <selection pane="bottomLeft" activeCell="A5" sqref="A5"/>
      <selection pane="bottomRight"/>
    </sheetView>
  </sheetViews>
  <sheetFormatPr defaultRowHeight="18.75"/>
  <cols>
    <col min="1" max="1" width="31.5" style="928" customWidth="1"/>
    <col min="2" max="2" width="3" style="1135" customWidth="1"/>
    <col min="3" max="29" width="9.625" style="1203" customWidth="1"/>
    <col min="30" max="41" width="9.625" customWidth="1"/>
  </cols>
  <sheetData>
    <row r="1" spans="1:41" ht="20.25" thickTop="1" thickBot="1">
      <c r="A1" s="1201" t="s">
        <v>6912</v>
      </c>
      <c r="C1" s="1124" t="s">
        <v>3562</v>
      </c>
      <c r="D1" s="529"/>
      <c r="F1" s="1202"/>
      <c r="I1" s="1202"/>
      <c r="L1" s="1202"/>
      <c r="O1" s="1202"/>
      <c r="R1" s="1202"/>
      <c r="U1" s="1202"/>
      <c r="X1" s="1202"/>
      <c r="AA1" s="1202"/>
      <c r="AD1" s="1202"/>
      <c r="AE1" s="1203"/>
      <c r="AF1" s="1203"/>
      <c r="AG1" s="1783"/>
      <c r="AH1" s="1782"/>
      <c r="AI1" s="1782"/>
      <c r="AJ1" s="1202"/>
      <c r="AK1" s="1203"/>
      <c r="AL1" s="1203"/>
      <c r="AM1" s="1202"/>
      <c r="AN1" s="1203"/>
      <c r="AO1" s="1203"/>
    </row>
    <row r="2" spans="1:41" ht="19.5" thickTop="1">
      <c r="A2" s="1136" t="s">
        <v>4097</v>
      </c>
      <c r="B2" s="1137" t="s">
        <v>4098</v>
      </c>
      <c r="C2" s="1204"/>
      <c r="D2" s="1420" t="s">
        <v>5052</v>
      </c>
      <c r="E2" s="1206"/>
      <c r="F2" s="1204"/>
      <c r="G2" s="1420" t="s">
        <v>5052</v>
      </c>
      <c r="H2" s="1206"/>
      <c r="I2" s="1204"/>
      <c r="J2" s="1420" t="s">
        <v>5052</v>
      </c>
      <c r="K2" s="1206"/>
      <c r="L2" s="1204"/>
      <c r="M2" s="1420" t="s">
        <v>5027</v>
      </c>
      <c r="N2" s="1206"/>
      <c r="O2" s="1204"/>
      <c r="P2" s="1420" t="s">
        <v>5027</v>
      </c>
      <c r="Q2" s="1206"/>
      <c r="R2" s="1204"/>
      <c r="S2" s="1420" t="s">
        <v>5027</v>
      </c>
      <c r="T2" s="1206"/>
      <c r="U2" s="1204"/>
      <c r="V2" s="1420" t="s">
        <v>5027</v>
      </c>
      <c r="W2" s="1206"/>
      <c r="X2" s="1204"/>
      <c r="Y2" s="1420" t="s">
        <v>5027</v>
      </c>
      <c r="Z2" s="1206"/>
      <c r="AA2" s="1204"/>
      <c r="AB2" s="1420" t="s">
        <v>5027</v>
      </c>
      <c r="AC2" s="1206"/>
      <c r="AD2" s="1784"/>
      <c r="AE2" s="1785" t="s">
        <v>5027</v>
      </c>
      <c r="AF2" s="1786"/>
      <c r="AG2" s="1784"/>
      <c r="AH2" s="1785" t="s">
        <v>5027</v>
      </c>
      <c r="AI2" s="1786"/>
      <c r="AJ2" s="1204"/>
      <c r="AK2" s="1420" t="s">
        <v>5027</v>
      </c>
      <c r="AL2" s="1206"/>
      <c r="AM2" s="1204"/>
      <c r="AN2" s="1420" t="s">
        <v>5027</v>
      </c>
      <c r="AO2" s="1206"/>
    </row>
    <row r="3" spans="1:41">
      <c r="A3" s="1138" t="s">
        <v>4099</v>
      </c>
      <c r="B3" s="1139" t="s">
        <v>4100</v>
      </c>
      <c r="C3" s="1207"/>
      <c r="D3" s="1208" t="s">
        <v>4409</v>
      </c>
      <c r="E3" s="1209"/>
      <c r="F3" s="1207"/>
      <c r="G3" s="1208" t="s">
        <v>5070</v>
      </c>
      <c r="H3" s="1209"/>
      <c r="I3" s="1207"/>
      <c r="J3" s="1208" t="s">
        <v>4375</v>
      </c>
      <c r="K3" s="1209"/>
      <c r="L3" s="1224"/>
      <c r="M3" s="1706" t="s">
        <v>4948</v>
      </c>
      <c r="N3" s="1226"/>
      <c r="O3" s="1207"/>
      <c r="P3" s="1208" t="s">
        <v>4375</v>
      </c>
      <c r="Q3" s="1209"/>
      <c r="R3" s="1224"/>
      <c r="S3" s="1706" t="s">
        <v>5070</v>
      </c>
      <c r="T3" s="1226"/>
      <c r="U3" s="1207"/>
      <c r="V3" s="1208" t="s">
        <v>4409</v>
      </c>
      <c r="W3" s="1209"/>
      <c r="X3" s="1207"/>
      <c r="Y3" s="1208" t="s">
        <v>4384</v>
      </c>
      <c r="Z3" s="1209"/>
      <c r="AA3" s="1207"/>
      <c r="AB3" s="1208" t="s">
        <v>4384</v>
      </c>
      <c r="AC3" s="1209"/>
      <c r="AD3" s="1804"/>
      <c r="AE3" s="1990" t="s">
        <v>4409</v>
      </c>
      <c r="AF3" s="1806"/>
      <c r="AG3" s="1787"/>
      <c r="AH3" s="1788" t="s">
        <v>6361</v>
      </c>
      <c r="AI3" s="1789"/>
      <c r="AJ3" s="1207"/>
      <c r="AK3" s="1208" t="s">
        <v>5091</v>
      </c>
      <c r="AL3" s="1209"/>
      <c r="AM3" s="1207"/>
      <c r="AN3" s="1208" t="s">
        <v>4948</v>
      </c>
      <c r="AO3" s="1209"/>
    </row>
    <row r="4" spans="1:41" ht="19.5" thickBot="1">
      <c r="A4" s="1140" t="s">
        <v>4101</v>
      </c>
      <c r="B4" s="1141" t="s">
        <v>4102</v>
      </c>
      <c r="C4" s="1210"/>
      <c r="D4" s="1211" t="s">
        <v>6295</v>
      </c>
      <c r="E4" s="1212"/>
      <c r="F4" s="1210"/>
      <c r="G4" s="1245" t="s">
        <v>6305</v>
      </c>
      <c r="H4" s="1212"/>
      <c r="I4" s="1210"/>
      <c r="J4" s="1211" t="s">
        <v>2616</v>
      </c>
      <c r="K4" s="1212"/>
      <c r="L4" s="1227"/>
      <c r="M4" s="1707" t="s">
        <v>6461</v>
      </c>
      <c r="N4" s="1229"/>
      <c r="O4" s="1210"/>
      <c r="P4" s="1211" t="s">
        <v>6419</v>
      </c>
      <c r="Q4" s="1212"/>
      <c r="R4" s="1227"/>
      <c r="S4" s="1707" t="s">
        <v>6433</v>
      </c>
      <c r="T4" s="1229"/>
      <c r="U4" s="1210"/>
      <c r="V4" s="1211" t="s">
        <v>6284</v>
      </c>
      <c r="W4" s="1212"/>
      <c r="X4" s="1210"/>
      <c r="Y4" s="1245" t="s">
        <v>6337</v>
      </c>
      <c r="Z4" s="1212"/>
      <c r="AA4" s="1210"/>
      <c r="AB4" s="1245" t="s">
        <v>6391</v>
      </c>
      <c r="AC4" s="1212"/>
      <c r="AD4" s="1810"/>
      <c r="AE4" s="1991" t="s">
        <v>5129</v>
      </c>
      <c r="AF4" s="1812"/>
      <c r="AG4" s="1790"/>
      <c r="AH4" s="1791" t="s">
        <v>6362</v>
      </c>
      <c r="AI4" s="1792"/>
      <c r="AJ4" s="1210"/>
      <c r="AK4" s="1245" t="s">
        <v>6308</v>
      </c>
      <c r="AL4" s="1212"/>
      <c r="AM4" s="1210"/>
      <c r="AN4" s="1211" t="s">
        <v>6447</v>
      </c>
      <c r="AO4" s="1212"/>
    </row>
    <row r="5" spans="1:41" ht="19.5" thickTop="1">
      <c r="A5" s="1142" t="s">
        <v>4103</v>
      </c>
      <c r="B5" s="1143" t="s">
        <v>5859</v>
      </c>
      <c r="C5" s="1213"/>
      <c r="D5" s="1214" t="s">
        <v>6296</v>
      </c>
      <c r="E5" s="1215"/>
      <c r="F5" s="1213"/>
      <c r="G5" s="1214" t="s">
        <v>2673</v>
      </c>
      <c r="H5" s="1215"/>
      <c r="I5" s="1213"/>
      <c r="J5" s="1214" t="s">
        <v>6317</v>
      </c>
      <c r="K5" s="1215"/>
      <c r="L5" s="1213"/>
      <c r="M5" s="1214" t="s">
        <v>6462</v>
      </c>
      <c r="N5" s="1215"/>
      <c r="O5" s="1213"/>
      <c r="P5" s="1214" t="s">
        <v>6420</v>
      </c>
      <c r="Q5" s="1215"/>
      <c r="R5" s="1213"/>
      <c r="S5" s="1214" t="s">
        <v>6434</v>
      </c>
      <c r="T5" s="1215"/>
      <c r="U5" s="1213"/>
      <c r="V5" s="1214" t="s">
        <v>1268</v>
      </c>
      <c r="W5" s="1215"/>
      <c r="X5" s="1213"/>
      <c r="Y5" s="1214" t="s">
        <v>6338</v>
      </c>
      <c r="Z5" s="1215"/>
      <c r="AA5" s="1213"/>
      <c r="AB5" s="1214" t="s">
        <v>6392</v>
      </c>
      <c r="AC5" s="1215"/>
      <c r="AD5" s="1793"/>
      <c r="AE5" s="1794" t="s">
        <v>1268</v>
      </c>
      <c r="AF5" s="1795"/>
      <c r="AG5" s="1793"/>
      <c r="AH5" s="1794" t="s">
        <v>6363</v>
      </c>
      <c r="AI5" s="1795"/>
      <c r="AJ5" s="1213"/>
      <c r="AK5" s="1214" t="s">
        <v>6309</v>
      </c>
      <c r="AL5" s="1215"/>
      <c r="AM5" s="1213"/>
      <c r="AN5" s="1214" t="s">
        <v>6448</v>
      </c>
      <c r="AO5" s="1215"/>
    </row>
    <row r="6" spans="1:41">
      <c r="A6" s="1138" t="s">
        <v>4104</v>
      </c>
      <c r="B6" s="1139" t="s">
        <v>4105</v>
      </c>
      <c r="C6" s="1207"/>
      <c r="D6" s="1719">
        <v>43909</v>
      </c>
      <c r="E6" s="1209"/>
      <c r="F6" s="1207"/>
      <c r="G6" s="1719">
        <v>44210</v>
      </c>
      <c r="H6" s="1209"/>
      <c r="I6" s="1207"/>
      <c r="J6" s="1779">
        <v>44155</v>
      </c>
      <c r="K6" s="1209"/>
      <c r="L6" s="1207"/>
      <c r="M6" s="1779">
        <v>44532</v>
      </c>
      <c r="N6" s="1209"/>
      <c r="O6" s="1207"/>
      <c r="P6" s="1779">
        <v>44309</v>
      </c>
      <c r="Q6" s="1209"/>
      <c r="R6" s="1207"/>
      <c r="S6" s="1779">
        <v>44546</v>
      </c>
      <c r="T6" s="1209"/>
      <c r="U6" s="1207"/>
      <c r="V6" s="1779">
        <v>44188</v>
      </c>
      <c r="W6" s="1209"/>
      <c r="X6" s="1207"/>
      <c r="Y6" s="1779">
        <v>43725</v>
      </c>
      <c r="Z6" s="1209"/>
      <c r="AA6" s="1207"/>
      <c r="AB6" s="1779">
        <v>44396</v>
      </c>
      <c r="AC6" s="1209"/>
      <c r="AD6" s="1787"/>
      <c r="AE6" s="1796">
        <v>44012</v>
      </c>
      <c r="AF6" s="1789"/>
      <c r="AG6" s="1787"/>
      <c r="AH6" s="1796">
        <v>44312</v>
      </c>
      <c r="AI6" s="1789"/>
      <c r="AJ6" s="1207"/>
      <c r="AK6" s="1779">
        <v>44169</v>
      </c>
      <c r="AL6" s="1209"/>
      <c r="AM6" s="1207"/>
      <c r="AN6" s="1779">
        <v>44438</v>
      </c>
      <c r="AO6" s="1209"/>
    </row>
    <row r="7" spans="1:41">
      <c r="A7" s="1138" t="s">
        <v>4106</v>
      </c>
      <c r="B7" s="1139" t="s">
        <v>4098</v>
      </c>
      <c r="C7" s="1207"/>
      <c r="D7" s="1208" t="s">
        <v>6297</v>
      </c>
      <c r="E7" s="1209"/>
      <c r="F7" s="1207"/>
      <c r="G7" s="1208" t="s">
        <v>6306</v>
      </c>
      <c r="H7" s="1209"/>
      <c r="I7" s="1207"/>
      <c r="J7" s="1208" t="s">
        <v>6318</v>
      </c>
      <c r="K7" s="1209"/>
      <c r="L7" s="1207"/>
      <c r="M7" s="1208" t="s">
        <v>6463</v>
      </c>
      <c r="N7" s="1209"/>
      <c r="O7" s="1207"/>
      <c r="P7" s="1208" t="s">
        <v>6421</v>
      </c>
      <c r="Q7" s="1209"/>
      <c r="R7" s="1207"/>
      <c r="S7" s="1208" t="s">
        <v>6435</v>
      </c>
      <c r="T7" s="1209"/>
      <c r="U7" s="1207"/>
      <c r="V7" s="1208" t="s">
        <v>6285</v>
      </c>
      <c r="W7" s="1209"/>
      <c r="X7" s="1207"/>
      <c r="Y7" s="1208" t="s">
        <v>6339</v>
      </c>
      <c r="Z7" s="1209"/>
      <c r="AA7" s="1207"/>
      <c r="AB7" s="1208" t="s">
        <v>6393</v>
      </c>
      <c r="AC7" s="1209"/>
      <c r="AD7" s="1787"/>
      <c r="AE7" s="1788" t="s">
        <v>5130</v>
      </c>
      <c r="AF7" s="1789"/>
      <c r="AG7" s="1787"/>
      <c r="AH7" s="1788" t="s">
        <v>6364</v>
      </c>
      <c r="AI7" s="1789"/>
      <c r="AJ7" s="1207"/>
      <c r="AK7" s="1208" t="s">
        <v>6310</v>
      </c>
      <c r="AL7" s="1209"/>
      <c r="AM7" s="1207"/>
      <c r="AN7" s="1208" t="s">
        <v>6449</v>
      </c>
      <c r="AO7" s="1209"/>
    </row>
    <row r="8" spans="1:41">
      <c r="A8" s="1138" t="s">
        <v>4426</v>
      </c>
      <c r="B8" s="1139" t="s">
        <v>4425</v>
      </c>
      <c r="C8" s="1207"/>
      <c r="D8" s="1236">
        <v>960</v>
      </c>
      <c r="E8" s="1209"/>
      <c r="F8" s="1207"/>
      <c r="G8" s="1236">
        <v>950</v>
      </c>
      <c r="H8" s="1209"/>
      <c r="I8" s="1207"/>
      <c r="J8" s="1236">
        <v>840</v>
      </c>
      <c r="K8" s="1209"/>
      <c r="L8" s="1207"/>
      <c r="M8" s="1236">
        <v>1690</v>
      </c>
      <c r="N8" s="1209"/>
      <c r="O8" s="1207"/>
      <c r="P8" s="1236">
        <v>1380</v>
      </c>
      <c r="Q8" s="1209"/>
      <c r="R8" s="1207"/>
      <c r="S8" s="1236">
        <v>2090</v>
      </c>
      <c r="T8" s="1209"/>
      <c r="U8" s="1207"/>
      <c r="V8" s="1236">
        <v>1220</v>
      </c>
      <c r="W8" s="1209"/>
      <c r="X8" s="1207"/>
      <c r="Y8" s="1236">
        <v>1390</v>
      </c>
      <c r="Z8" s="1209"/>
      <c r="AA8" s="1207"/>
      <c r="AB8" s="1236">
        <v>1130</v>
      </c>
      <c r="AC8" s="1209"/>
      <c r="AD8" s="1787"/>
      <c r="AE8" s="1797">
        <v>1350</v>
      </c>
      <c r="AF8" s="1789"/>
      <c r="AG8" s="1787"/>
      <c r="AH8" s="1797">
        <v>1400</v>
      </c>
      <c r="AI8" s="1789"/>
      <c r="AJ8" s="1207"/>
      <c r="AK8" s="1236">
        <v>1000</v>
      </c>
      <c r="AL8" s="1209"/>
      <c r="AM8" s="1207"/>
      <c r="AN8" s="1236">
        <v>1270</v>
      </c>
      <c r="AO8" s="1209"/>
    </row>
    <row r="9" spans="1:41">
      <c r="A9" s="1138" t="s">
        <v>4107</v>
      </c>
      <c r="B9" s="1139" t="s">
        <v>4108</v>
      </c>
      <c r="C9" s="1207"/>
      <c r="D9" s="1208" t="s">
        <v>3164</v>
      </c>
      <c r="E9" s="1209"/>
      <c r="F9" s="1207"/>
      <c r="G9" s="1208" t="s">
        <v>3164</v>
      </c>
      <c r="H9" s="1209"/>
      <c r="I9" s="1207"/>
      <c r="J9" s="1208" t="s">
        <v>3164</v>
      </c>
      <c r="K9" s="1209"/>
      <c r="L9" s="1207"/>
      <c r="M9" s="1208" t="s">
        <v>4387</v>
      </c>
      <c r="N9" s="1209"/>
      <c r="O9" s="1207"/>
      <c r="P9" s="1208" t="s">
        <v>6422</v>
      </c>
      <c r="Q9" s="1209"/>
      <c r="R9" s="1207"/>
      <c r="S9" s="1208" t="s">
        <v>6436</v>
      </c>
      <c r="T9" s="1209"/>
      <c r="U9" s="1207"/>
      <c r="V9" s="1208" t="s">
        <v>6286</v>
      </c>
      <c r="W9" s="1209"/>
      <c r="X9" s="1207"/>
      <c r="Y9" s="1208" t="s">
        <v>6340</v>
      </c>
      <c r="Z9" s="1209"/>
      <c r="AA9" s="1207"/>
      <c r="AB9" s="1208" t="s">
        <v>3213</v>
      </c>
      <c r="AC9" s="1209"/>
      <c r="AD9" s="1787"/>
      <c r="AE9" s="1788" t="s">
        <v>5131</v>
      </c>
      <c r="AF9" s="1789"/>
      <c r="AG9" s="1787"/>
      <c r="AH9" s="1788" t="s">
        <v>6365</v>
      </c>
      <c r="AI9" s="1789"/>
      <c r="AJ9" s="1207"/>
      <c r="AK9" s="1208" t="s">
        <v>5079</v>
      </c>
      <c r="AL9" s="1209"/>
      <c r="AM9" s="1207"/>
      <c r="AN9" s="1208" t="s">
        <v>6450</v>
      </c>
      <c r="AO9" s="1209"/>
    </row>
    <row r="10" spans="1:41">
      <c r="A10" s="1138" t="s">
        <v>6196</v>
      </c>
      <c r="B10" s="1139" t="s">
        <v>4110</v>
      </c>
      <c r="C10" s="1207"/>
      <c r="D10" s="1208">
        <v>4</v>
      </c>
      <c r="E10" s="1209"/>
      <c r="F10" s="1207"/>
      <c r="G10" s="1208">
        <v>4</v>
      </c>
      <c r="H10" s="1209"/>
      <c r="I10" s="1207"/>
      <c r="J10" s="1208">
        <v>4</v>
      </c>
      <c r="K10" s="1209"/>
      <c r="L10" s="1207"/>
      <c r="M10" s="1208">
        <v>5</v>
      </c>
      <c r="N10" s="1209"/>
      <c r="O10" s="1207"/>
      <c r="P10" s="1208">
        <v>5</v>
      </c>
      <c r="Q10" s="1209"/>
      <c r="R10" s="1207"/>
      <c r="S10" s="1208">
        <v>7</v>
      </c>
      <c r="T10" s="1209"/>
      <c r="U10" s="1207"/>
      <c r="V10" s="1208">
        <v>5</v>
      </c>
      <c r="W10" s="1209"/>
      <c r="X10" s="1207"/>
      <c r="Y10" s="1208">
        <v>5</v>
      </c>
      <c r="Z10" s="1209"/>
      <c r="AA10" s="1207"/>
      <c r="AB10" s="1208">
        <v>5</v>
      </c>
      <c r="AC10" s="1209"/>
      <c r="AD10" s="1787"/>
      <c r="AE10" s="1788">
        <v>5</v>
      </c>
      <c r="AF10" s="1789"/>
      <c r="AG10" s="1787"/>
      <c r="AH10" s="1788">
        <v>5</v>
      </c>
      <c r="AI10" s="1789"/>
      <c r="AJ10" s="1207"/>
      <c r="AK10" s="1208">
        <v>5</v>
      </c>
      <c r="AL10" s="1209"/>
      <c r="AM10" s="1207"/>
      <c r="AN10" s="1208">
        <v>4</v>
      </c>
      <c r="AO10" s="1209"/>
    </row>
    <row r="11" spans="1:41">
      <c r="A11" s="1144" t="s">
        <v>4111</v>
      </c>
      <c r="B11" s="1145" t="s">
        <v>4112</v>
      </c>
      <c r="C11" s="1218"/>
      <c r="D11" s="1219"/>
      <c r="E11" s="1220"/>
      <c r="F11" s="1218"/>
      <c r="G11" s="1219"/>
      <c r="H11" s="1220"/>
      <c r="I11" s="1218"/>
      <c r="J11" s="1219"/>
      <c r="K11" s="1220"/>
      <c r="L11" s="1218"/>
      <c r="M11" s="1219"/>
      <c r="N11" s="1220"/>
      <c r="O11" s="1218"/>
      <c r="P11" s="1219"/>
      <c r="Q11" s="1220"/>
      <c r="R11" s="1218"/>
      <c r="S11" s="1219"/>
      <c r="T11" s="1220"/>
      <c r="U11" s="1218"/>
      <c r="V11" s="1219"/>
      <c r="W11" s="1220"/>
      <c r="X11" s="1218"/>
      <c r="Y11" s="1219"/>
      <c r="Z11" s="1220"/>
      <c r="AA11" s="1218"/>
      <c r="AB11" s="1219"/>
      <c r="AC11" s="1220"/>
      <c r="AD11" s="1798"/>
      <c r="AE11" s="1799"/>
      <c r="AF11" s="1800"/>
      <c r="AG11" s="1798"/>
      <c r="AH11" s="1799"/>
      <c r="AI11" s="1800"/>
      <c r="AJ11" s="1218"/>
      <c r="AK11" s="1219"/>
      <c r="AL11" s="1220"/>
      <c r="AM11" s="1218"/>
      <c r="AN11" s="1219"/>
      <c r="AO11" s="1220"/>
    </row>
    <row r="12" spans="1:41">
      <c r="A12" s="1144" t="s">
        <v>4113</v>
      </c>
      <c r="B12" s="1139" t="s">
        <v>4114</v>
      </c>
      <c r="C12" s="1207"/>
      <c r="D12" s="1208" t="s">
        <v>2284</v>
      </c>
      <c r="E12" s="1209"/>
      <c r="F12" s="1207"/>
      <c r="G12" s="1208" t="s">
        <v>2284</v>
      </c>
      <c r="H12" s="1209"/>
      <c r="I12" s="1207"/>
      <c r="J12" s="1208" t="s">
        <v>2284</v>
      </c>
      <c r="K12" s="1209"/>
      <c r="L12" s="1207"/>
      <c r="M12" s="1208" t="s">
        <v>2284</v>
      </c>
      <c r="N12" s="1209"/>
      <c r="O12" s="1207"/>
      <c r="P12" s="1208" t="s">
        <v>2284</v>
      </c>
      <c r="Q12" s="1209"/>
      <c r="R12" s="1207"/>
      <c r="S12" s="1208" t="s">
        <v>2284</v>
      </c>
      <c r="T12" s="1209"/>
      <c r="U12" s="1207"/>
      <c r="V12" s="1208" t="s">
        <v>2284</v>
      </c>
      <c r="W12" s="1209"/>
      <c r="X12" s="1207"/>
      <c r="Y12" s="1208" t="s">
        <v>2284</v>
      </c>
      <c r="Z12" s="1209"/>
      <c r="AA12" s="1207"/>
      <c r="AB12" s="1208" t="s">
        <v>2284</v>
      </c>
      <c r="AC12" s="1209"/>
      <c r="AD12" s="1787"/>
      <c r="AE12" s="1788" t="s">
        <v>2284</v>
      </c>
      <c r="AF12" s="1789"/>
      <c r="AG12" s="1787"/>
      <c r="AH12" s="1788" t="s">
        <v>2284</v>
      </c>
      <c r="AI12" s="1789"/>
      <c r="AJ12" s="1207"/>
      <c r="AK12" s="1208" t="s">
        <v>2284</v>
      </c>
      <c r="AL12" s="1209"/>
      <c r="AM12" s="1207"/>
      <c r="AN12" s="1208" t="s">
        <v>2284</v>
      </c>
      <c r="AO12" s="1209"/>
    </row>
    <row r="13" spans="1:41">
      <c r="A13" s="1144" t="s">
        <v>4115</v>
      </c>
      <c r="B13" s="1139" t="s">
        <v>4116</v>
      </c>
      <c r="C13" s="1207"/>
      <c r="D13" s="1208" t="s">
        <v>2284</v>
      </c>
      <c r="E13" s="1209"/>
      <c r="F13" s="1207"/>
      <c r="G13" s="1208" t="s">
        <v>2284</v>
      </c>
      <c r="H13" s="1209"/>
      <c r="I13" s="1207"/>
      <c r="J13" s="1208" t="s">
        <v>2284</v>
      </c>
      <c r="K13" s="1209"/>
      <c r="L13" s="1207"/>
      <c r="M13" s="1208" t="s">
        <v>2284</v>
      </c>
      <c r="N13" s="1209"/>
      <c r="O13" s="1207"/>
      <c r="P13" s="1208" t="s">
        <v>2284</v>
      </c>
      <c r="Q13" s="1209"/>
      <c r="R13" s="1207"/>
      <c r="S13" s="1208" t="s">
        <v>2284</v>
      </c>
      <c r="T13" s="1209"/>
      <c r="U13" s="1207"/>
      <c r="V13" s="1208" t="s">
        <v>2284</v>
      </c>
      <c r="W13" s="1209"/>
      <c r="X13" s="1207"/>
      <c r="Y13" s="1208" t="s">
        <v>2284</v>
      </c>
      <c r="Z13" s="1209"/>
      <c r="AA13" s="1207"/>
      <c r="AB13" s="1208" t="s">
        <v>2284</v>
      </c>
      <c r="AC13" s="1209"/>
      <c r="AD13" s="1787"/>
      <c r="AE13" s="1788" t="s">
        <v>2284</v>
      </c>
      <c r="AF13" s="1789"/>
      <c r="AG13" s="1787"/>
      <c r="AH13" s="1788" t="s">
        <v>2284</v>
      </c>
      <c r="AI13" s="1789"/>
      <c r="AJ13" s="1207"/>
      <c r="AK13" s="1208" t="s">
        <v>2284</v>
      </c>
      <c r="AL13" s="1209"/>
      <c r="AM13" s="1207"/>
      <c r="AN13" s="1208" t="s">
        <v>2284</v>
      </c>
      <c r="AO13" s="1209"/>
    </row>
    <row r="14" spans="1:41">
      <c r="A14" s="1144" t="s">
        <v>4117</v>
      </c>
      <c r="B14" s="1139" t="s">
        <v>4118</v>
      </c>
      <c r="C14" s="1207"/>
      <c r="D14" s="1208" t="s">
        <v>2284</v>
      </c>
      <c r="E14" s="1209"/>
      <c r="F14" s="1207"/>
      <c r="G14" s="1208" t="s">
        <v>2284</v>
      </c>
      <c r="H14" s="1209"/>
      <c r="I14" s="1207"/>
      <c r="J14" s="1208" t="s">
        <v>4351</v>
      </c>
      <c r="K14" s="1209"/>
      <c r="L14" s="1207"/>
      <c r="M14" s="1208" t="s">
        <v>6287</v>
      </c>
      <c r="N14" s="1209"/>
      <c r="O14" s="1207"/>
      <c r="P14" s="1208" t="s">
        <v>4351</v>
      </c>
      <c r="Q14" s="1209"/>
      <c r="R14" s="1207"/>
      <c r="S14" s="1208" t="s">
        <v>6287</v>
      </c>
      <c r="T14" s="1209"/>
      <c r="U14" s="1207"/>
      <c r="V14" s="1208" t="s">
        <v>6287</v>
      </c>
      <c r="W14" s="1209"/>
      <c r="X14" s="1207"/>
      <c r="Y14" s="1208" t="s">
        <v>6287</v>
      </c>
      <c r="Z14" s="1209"/>
      <c r="AA14" s="1207"/>
      <c r="AB14" s="1208" t="s">
        <v>4351</v>
      </c>
      <c r="AC14" s="1209"/>
      <c r="AD14" s="1787"/>
      <c r="AE14" s="1788" t="s">
        <v>6287</v>
      </c>
      <c r="AF14" s="1789"/>
      <c r="AG14" s="1787"/>
      <c r="AH14" s="1788" t="s">
        <v>6287</v>
      </c>
      <c r="AI14" s="1789"/>
      <c r="AJ14" s="1207"/>
      <c r="AK14" s="1208" t="s">
        <v>4351</v>
      </c>
      <c r="AL14" s="1209"/>
      <c r="AM14" s="1207"/>
      <c r="AN14" s="1208" t="s">
        <v>6287</v>
      </c>
      <c r="AO14" s="1209"/>
    </row>
    <row r="15" spans="1:41">
      <c r="A15" s="1144" t="s">
        <v>4119</v>
      </c>
      <c r="B15" s="1139" t="s">
        <v>4120</v>
      </c>
      <c r="C15" s="1207"/>
      <c r="D15" s="1208" t="s">
        <v>4351</v>
      </c>
      <c r="E15" s="1209"/>
      <c r="F15" s="1207"/>
      <c r="G15" s="1208" t="s">
        <v>4351</v>
      </c>
      <c r="H15" s="1209"/>
      <c r="I15" s="1207"/>
      <c r="J15" s="1208" t="s">
        <v>4351</v>
      </c>
      <c r="K15" s="1209"/>
      <c r="L15" s="1207"/>
      <c r="M15" s="1208" t="s">
        <v>6464</v>
      </c>
      <c r="N15" s="1209"/>
      <c r="O15" s="1207"/>
      <c r="P15" s="1208" t="s">
        <v>4351</v>
      </c>
      <c r="Q15" s="1209"/>
      <c r="R15" s="1207"/>
      <c r="S15" s="1208" t="s">
        <v>4351</v>
      </c>
      <c r="T15" s="1209"/>
      <c r="U15" s="1207"/>
      <c r="V15" s="1208" t="s">
        <v>4351</v>
      </c>
      <c r="W15" s="1209"/>
      <c r="X15" s="1207"/>
      <c r="Y15" s="1208" t="s">
        <v>4351</v>
      </c>
      <c r="Z15" s="1209"/>
      <c r="AA15" s="1207"/>
      <c r="AB15" s="1208" t="s">
        <v>4351</v>
      </c>
      <c r="AC15" s="1209"/>
      <c r="AD15" s="1787"/>
      <c r="AE15" s="1788" t="s">
        <v>4351</v>
      </c>
      <c r="AF15" s="1789"/>
      <c r="AG15" s="1787"/>
      <c r="AH15" s="1788" t="s">
        <v>4351</v>
      </c>
      <c r="AI15" s="1789"/>
      <c r="AJ15" s="1207"/>
      <c r="AK15" s="1208" t="s">
        <v>4351</v>
      </c>
      <c r="AL15" s="1209"/>
      <c r="AM15" s="1207"/>
      <c r="AN15" s="1208" t="s">
        <v>4351</v>
      </c>
      <c r="AO15" s="1209"/>
    </row>
    <row r="16" spans="1:41">
      <c r="A16" s="1144" t="s">
        <v>4121</v>
      </c>
      <c r="B16" s="1139" t="s">
        <v>4122</v>
      </c>
      <c r="C16" s="1207"/>
      <c r="D16" s="1208" t="s">
        <v>2284</v>
      </c>
      <c r="E16" s="1209"/>
      <c r="F16" s="1207"/>
      <c r="G16" s="1208" t="s">
        <v>2284</v>
      </c>
      <c r="H16" s="1209"/>
      <c r="I16" s="1207"/>
      <c r="J16" s="1208" t="s">
        <v>2284</v>
      </c>
      <c r="K16" s="1209"/>
      <c r="L16" s="1207"/>
      <c r="M16" s="1208" t="s">
        <v>2284</v>
      </c>
      <c r="N16" s="1209"/>
      <c r="O16" s="1207"/>
      <c r="P16" s="1208" t="s">
        <v>2284</v>
      </c>
      <c r="Q16" s="1209"/>
      <c r="R16" s="1207"/>
      <c r="S16" s="1208" t="s">
        <v>2284</v>
      </c>
      <c r="T16" s="1209"/>
      <c r="U16" s="1207"/>
      <c r="V16" s="1208" t="s">
        <v>2284</v>
      </c>
      <c r="W16" s="1209"/>
      <c r="X16" s="1207"/>
      <c r="Y16" s="1208" t="s">
        <v>2284</v>
      </c>
      <c r="Z16" s="1209"/>
      <c r="AA16" s="1207"/>
      <c r="AB16" s="1208" t="s">
        <v>2284</v>
      </c>
      <c r="AC16" s="1209"/>
      <c r="AD16" s="1787"/>
      <c r="AE16" s="1788" t="s">
        <v>2284</v>
      </c>
      <c r="AF16" s="1789"/>
      <c r="AG16" s="1787"/>
      <c r="AH16" s="1788" t="s">
        <v>2284</v>
      </c>
      <c r="AI16" s="1789"/>
      <c r="AJ16" s="1207"/>
      <c r="AK16" s="1208" t="s">
        <v>2284</v>
      </c>
      <c r="AL16" s="1209"/>
      <c r="AM16" s="1207"/>
      <c r="AN16" s="1208" t="s">
        <v>2284</v>
      </c>
      <c r="AO16" s="1209"/>
    </row>
    <row r="17" spans="1:41">
      <c r="A17" s="1144" t="s">
        <v>4123</v>
      </c>
      <c r="B17" s="1139" t="s">
        <v>4124</v>
      </c>
      <c r="C17" s="1207"/>
      <c r="D17" s="1208" t="s">
        <v>2284</v>
      </c>
      <c r="E17" s="1209"/>
      <c r="F17" s="1207"/>
      <c r="G17" s="1208" t="s">
        <v>2284</v>
      </c>
      <c r="H17" s="1209"/>
      <c r="I17" s="1207"/>
      <c r="J17" s="1208" t="s">
        <v>2284</v>
      </c>
      <c r="K17" s="1209"/>
      <c r="L17" s="1207"/>
      <c r="M17" s="1208" t="s">
        <v>2284</v>
      </c>
      <c r="N17" s="1209"/>
      <c r="O17" s="1207"/>
      <c r="P17" s="1208" t="s">
        <v>2284</v>
      </c>
      <c r="Q17" s="1209"/>
      <c r="R17" s="1207"/>
      <c r="S17" s="1208" t="s">
        <v>2284</v>
      </c>
      <c r="T17" s="1209"/>
      <c r="U17" s="1207"/>
      <c r="V17" s="1208" t="s">
        <v>2284</v>
      </c>
      <c r="W17" s="1209"/>
      <c r="X17" s="1207"/>
      <c r="Y17" s="1208" t="s">
        <v>2284</v>
      </c>
      <c r="Z17" s="1209"/>
      <c r="AA17" s="1207"/>
      <c r="AB17" s="1208" t="s">
        <v>2284</v>
      </c>
      <c r="AC17" s="1209"/>
      <c r="AD17" s="1787"/>
      <c r="AE17" s="1788" t="s">
        <v>2284</v>
      </c>
      <c r="AF17" s="1789"/>
      <c r="AG17" s="1787"/>
      <c r="AH17" s="1788" t="s">
        <v>2284</v>
      </c>
      <c r="AI17" s="1789"/>
      <c r="AJ17" s="1207"/>
      <c r="AK17" s="1208" t="s">
        <v>2284</v>
      </c>
      <c r="AL17" s="1209"/>
      <c r="AM17" s="1207"/>
      <c r="AN17" s="1208" t="s">
        <v>2284</v>
      </c>
      <c r="AO17" s="1209"/>
    </row>
    <row r="18" spans="1:41">
      <c r="A18" s="1144" t="s">
        <v>4125</v>
      </c>
      <c r="B18" s="1145" t="s">
        <v>4126</v>
      </c>
      <c r="C18" s="1218"/>
      <c r="D18" s="1219"/>
      <c r="E18" s="1220"/>
      <c r="F18" s="1218"/>
      <c r="G18" s="1219"/>
      <c r="H18" s="1220"/>
      <c r="I18" s="1218"/>
      <c r="J18" s="1219"/>
      <c r="K18" s="1220"/>
      <c r="L18" s="1218"/>
      <c r="M18" s="1219"/>
      <c r="N18" s="1220"/>
      <c r="O18" s="1218"/>
      <c r="P18" s="1219"/>
      <c r="Q18" s="1220"/>
      <c r="R18" s="1218"/>
      <c r="S18" s="1219"/>
      <c r="T18" s="1220"/>
      <c r="U18" s="1218"/>
      <c r="V18" s="1219"/>
      <c r="W18" s="1220"/>
      <c r="X18" s="1218"/>
      <c r="Y18" s="1219"/>
      <c r="Z18" s="1220"/>
      <c r="AA18" s="1218"/>
      <c r="AB18" s="1219"/>
      <c r="AC18" s="1220"/>
      <c r="AD18" s="1798"/>
      <c r="AE18" s="1799"/>
      <c r="AF18" s="1800"/>
      <c r="AG18" s="1798"/>
      <c r="AH18" s="1799"/>
      <c r="AI18" s="1800"/>
      <c r="AJ18" s="1218"/>
      <c r="AK18" s="1219"/>
      <c r="AL18" s="1220"/>
      <c r="AM18" s="1218"/>
      <c r="AN18" s="1219"/>
      <c r="AO18" s="1220"/>
    </row>
    <row r="19" spans="1:41">
      <c r="A19" s="1144" t="s">
        <v>4127</v>
      </c>
      <c r="B19" s="1139" t="s">
        <v>4128</v>
      </c>
      <c r="C19" s="1207"/>
      <c r="D19" s="1208" t="s">
        <v>2284</v>
      </c>
      <c r="E19" s="1209"/>
      <c r="F19" s="1207"/>
      <c r="G19" s="1208" t="s">
        <v>2284</v>
      </c>
      <c r="H19" s="1209"/>
      <c r="I19" s="1207"/>
      <c r="J19" s="1208" t="s">
        <v>2284</v>
      </c>
      <c r="K19" s="1209"/>
      <c r="L19" s="1207"/>
      <c r="M19" s="1208" t="s">
        <v>2284</v>
      </c>
      <c r="N19" s="1209"/>
      <c r="O19" s="1207"/>
      <c r="P19" s="1208" t="s">
        <v>2284</v>
      </c>
      <c r="Q19" s="1209"/>
      <c r="R19" s="1207"/>
      <c r="S19" s="1208" t="s">
        <v>2284</v>
      </c>
      <c r="T19" s="1209"/>
      <c r="U19" s="1207"/>
      <c r="V19" s="1208" t="s">
        <v>2284</v>
      </c>
      <c r="W19" s="1209"/>
      <c r="X19" s="1207"/>
      <c r="Y19" s="1208" t="s">
        <v>2284</v>
      </c>
      <c r="Z19" s="1209"/>
      <c r="AA19" s="1207"/>
      <c r="AB19" s="1208" t="s">
        <v>2284</v>
      </c>
      <c r="AC19" s="1209"/>
      <c r="AD19" s="1787"/>
      <c r="AE19" s="1788" t="s">
        <v>2284</v>
      </c>
      <c r="AF19" s="1789"/>
      <c r="AG19" s="1787"/>
      <c r="AH19" s="1788" t="s">
        <v>2284</v>
      </c>
      <c r="AI19" s="1789"/>
      <c r="AJ19" s="1207"/>
      <c r="AK19" s="1208" t="s">
        <v>2284</v>
      </c>
      <c r="AL19" s="1209"/>
      <c r="AM19" s="1207"/>
      <c r="AN19" s="1208" t="s">
        <v>2284</v>
      </c>
      <c r="AO19" s="1209"/>
    </row>
    <row r="20" spans="1:41">
      <c r="A20" s="1144" t="s">
        <v>4129</v>
      </c>
      <c r="B20" s="1139" t="s">
        <v>4130</v>
      </c>
      <c r="C20" s="1207"/>
      <c r="D20" s="1208" t="s">
        <v>2284</v>
      </c>
      <c r="E20" s="1209"/>
      <c r="F20" s="1207"/>
      <c r="G20" s="1208" t="s">
        <v>2284</v>
      </c>
      <c r="H20" s="1209"/>
      <c r="I20" s="1207"/>
      <c r="J20" s="1208" t="s">
        <v>2284</v>
      </c>
      <c r="K20" s="1209"/>
      <c r="L20" s="1207"/>
      <c r="M20" s="1208" t="s">
        <v>2284</v>
      </c>
      <c r="N20" s="1209"/>
      <c r="O20" s="1207"/>
      <c r="P20" s="1208" t="s">
        <v>2284</v>
      </c>
      <c r="Q20" s="1209"/>
      <c r="R20" s="1207"/>
      <c r="S20" s="1208" t="s">
        <v>2284</v>
      </c>
      <c r="T20" s="1209"/>
      <c r="U20" s="1207"/>
      <c r="V20" s="1208" t="s">
        <v>2284</v>
      </c>
      <c r="W20" s="1209"/>
      <c r="X20" s="1207"/>
      <c r="Y20" s="1208" t="s">
        <v>2284</v>
      </c>
      <c r="Z20" s="1209"/>
      <c r="AA20" s="1207"/>
      <c r="AB20" s="1208" t="s">
        <v>2284</v>
      </c>
      <c r="AC20" s="1209"/>
      <c r="AD20" s="1787"/>
      <c r="AE20" s="1788" t="s">
        <v>2284</v>
      </c>
      <c r="AF20" s="1789"/>
      <c r="AG20" s="1787"/>
      <c r="AH20" s="1788" t="s">
        <v>2284</v>
      </c>
      <c r="AI20" s="1789"/>
      <c r="AJ20" s="1207"/>
      <c r="AK20" s="1208" t="s">
        <v>2284</v>
      </c>
      <c r="AL20" s="1209"/>
      <c r="AM20" s="1207"/>
      <c r="AN20" s="1208" t="s">
        <v>2284</v>
      </c>
      <c r="AO20" s="1209"/>
    </row>
    <row r="21" spans="1:41">
      <c r="A21" s="1144" t="s">
        <v>4131</v>
      </c>
      <c r="B21" s="1139" t="s">
        <v>4132</v>
      </c>
      <c r="C21" s="1207"/>
      <c r="D21" s="1208" t="s">
        <v>2284</v>
      </c>
      <c r="E21" s="1209"/>
      <c r="F21" s="1207"/>
      <c r="G21" s="1208" t="s">
        <v>2284</v>
      </c>
      <c r="H21" s="1209"/>
      <c r="I21" s="1207"/>
      <c r="J21" s="1208" t="s">
        <v>4351</v>
      </c>
      <c r="K21" s="1209"/>
      <c r="L21" s="1207"/>
      <c r="M21" s="1208" t="s">
        <v>2284</v>
      </c>
      <c r="N21" s="1209"/>
      <c r="O21" s="1207"/>
      <c r="P21" s="1208" t="s">
        <v>2284</v>
      </c>
      <c r="Q21" s="1209"/>
      <c r="R21" s="1207"/>
      <c r="S21" s="1208" t="s">
        <v>2284</v>
      </c>
      <c r="T21" s="1209"/>
      <c r="U21" s="1207"/>
      <c r="V21" s="1208" t="s">
        <v>2284</v>
      </c>
      <c r="W21" s="1209"/>
      <c r="X21" s="1207"/>
      <c r="Y21" s="1208" t="s">
        <v>2284</v>
      </c>
      <c r="Z21" s="1209"/>
      <c r="AA21" s="1207"/>
      <c r="AB21" s="1208" t="s">
        <v>2284</v>
      </c>
      <c r="AC21" s="1209"/>
      <c r="AD21" s="1787"/>
      <c r="AE21" s="1788" t="s">
        <v>2284</v>
      </c>
      <c r="AF21" s="1789"/>
      <c r="AG21" s="1787"/>
      <c r="AH21" s="1788" t="s">
        <v>2284</v>
      </c>
      <c r="AI21" s="1789"/>
      <c r="AJ21" s="1207"/>
      <c r="AK21" s="1208" t="s">
        <v>4351</v>
      </c>
      <c r="AL21" s="1209"/>
      <c r="AM21" s="1207"/>
      <c r="AN21" s="1208" t="s">
        <v>4351</v>
      </c>
      <c r="AO21" s="1209"/>
    </row>
    <row r="22" spans="1:41">
      <c r="A22" s="1144" t="s">
        <v>4133</v>
      </c>
      <c r="B22" s="1139" t="s">
        <v>4134</v>
      </c>
      <c r="C22" s="1207"/>
      <c r="D22" s="1208" t="s">
        <v>2284</v>
      </c>
      <c r="E22" s="1209"/>
      <c r="F22" s="1207"/>
      <c r="G22" s="1208" t="s">
        <v>2284</v>
      </c>
      <c r="H22" s="1209"/>
      <c r="I22" s="1207"/>
      <c r="J22" s="1208" t="s">
        <v>4351</v>
      </c>
      <c r="K22" s="1209"/>
      <c r="L22" s="1207"/>
      <c r="M22" s="1208" t="s">
        <v>2284</v>
      </c>
      <c r="N22" s="1209"/>
      <c r="O22" s="1207"/>
      <c r="P22" s="1208" t="s">
        <v>2284</v>
      </c>
      <c r="Q22" s="1209"/>
      <c r="R22" s="1207"/>
      <c r="S22" s="1208" t="s">
        <v>2284</v>
      </c>
      <c r="T22" s="1209"/>
      <c r="U22" s="1207"/>
      <c r="V22" s="1208" t="s">
        <v>2284</v>
      </c>
      <c r="W22" s="1209"/>
      <c r="X22" s="1207"/>
      <c r="Y22" s="1208" t="s">
        <v>2284</v>
      </c>
      <c r="Z22" s="1209"/>
      <c r="AA22" s="1207"/>
      <c r="AB22" s="1208" t="s">
        <v>2284</v>
      </c>
      <c r="AC22" s="1209"/>
      <c r="AD22" s="1787"/>
      <c r="AE22" s="1788" t="s">
        <v>2284</v>
      </c>
      <c r="AF22" s="1789"/>
      <c r="AG22" s="1787"/>
      <c r="AH22" s="1788" t="s">
        <v>2284</v>
      </c>
      <c r="AI22" s="1789"/>
      <c r="AJ22" s="1207"/>
      <c r="AK22" s="1208" t="s">
        <v>4351</v>
      </c>
      <c r="AL22" s="1209"/>
      <c r="AM22" s="1207"/>
      <c r="AN22" s="1208" t="s">
        <v>4351</v>
      </c>
      <c r="AO22" s="1209"/>
    </row>
    <row r="23" spans="1:41">
      <c r="A23" s="1144" t="s">
        <v>4135</v>
      </c>
      <c r="B23" s="1139" t="s">
        <v>4136</v>
      </c>
      <c r="C23" s="1207"/>
      <c r="D23" s="1208" t="s">
        <v>2261</v>
      </c>
      <c r="E23" s="1209"/>
      <c r="F23" s="1207"/>
      <c r="G23" s="1208" t="s">
        <v>2261</v>
      </c>
      <c r="H23" s="1209"/>
      <c r="I23" s="1207"/>
      <c r="J23" s="1208" t="s">
        <v>2261</v>
      </c>
      <c r="K23" s="1209"/>
      <c r="L23" s="1207"/>
      <c r="M23" s="1208" t="s">
        <v>4351</v>
      </c>
      <c r="N23" s="1209"/>
      <c r="O23" s="1207"/>
      <c r="P23" s="1208" t="s">
        <v>4351</v>
      </c>
      <c r="Q23" s="1209"/>
      <c r="R23" s="1207"/>
      <c r="S23" s="1208" t="s">
        <v>4351</v>
      </c>
      <c r="T23" s="1209"/>
      <c r="U23" s="1207"/>
      <c r="V23" s="1208" t="s">
        <v>4351</v>
      </c>
      <c r="W23" s="1209"/>
      <c r="X23" s="1207"/>
      <c r="Y23" s="1208" t="s">
        <v>4351</v>
      </c>
      <c r="Z23" s="1209"/>
      <c r="AA23" s="1207"/>
      <c r="AB23" s="1208" t="s">
        <v>4351</v>
      </c>
      <c r="AC23" s="1209"/>
      <c r="AD23" s="1787"/>
      <c r="AE23" s="1788" t="s">
        <v>4351</v>
      </c>
      <c r="AF23" s="1789"/>
      <c r="AG23" s="1787"/>
      <c r="AH23" s="1788" t="s">
        <v>4351</v>
      </c>
      <c r="AI23" s="1789"/>
      <c r="AJ23" s="1207"/>
      <c r="AK23" s="1208" t="s">
        <v>4351</v>
      </c>
      <c r="AL23" s="1209"/>
      <c r="AM23" s="1207"/>
      <c r="AN23" s="1208" t="s">
        <v>2261</v>
      </c>
      <c r="AO23" s="1209"/>
    </row>
    <row r="24" spans="1:41">
      <c r="A24" s="1144" t="s">
        <v>4137</v>
      </c>
      <c r="B24" s="1139" t="s">
        <v>4138</v>
      </c>
      <c r="C24" s="1207"/>
      <c r="D24" s="1208" t="s">
        <v>2261</v>
      </c>
      <c r="E24" s="1209"/>
      <c r="F24" s="1207"/>
      <c r="G24" s="1208" t="s">
        <v>2261</v>
      </c>
      <c r="H24" s="1209"/>
      <c r="I24" s="1207"/>
      <c r="J24" s="1208" t="s">
        <v>2261</v>
      </c>
      <c r="K24" s="1209"/>
      <c r="L24" s="1207"/>
      <c r="M24" s="1208" t="s">
        <v>2261</v>
      </c>
      <c r="N24" s="1209"/>
      <c r="O24" s="1207"/>
      <c r="P24" s="1208" t="s">
        <v>2261</v>
      </c>
      <c r="Q24" s="1209"/>
      <c r="R24" s="1207"/>
      <c r="S24" s="1208" t="s">
        <v>4351</v>
      </c>
      <c r="T24" s="1209"/>
      <c r="U24" s="1207"/>
      <c r="V24" s="1208" t="s">
        <v>2261</v>
      </c>
      <c r="W24" s="1209"/>
      <c r="X24" s="1207"/>
      <c r="Y24" s="1208" t="s">
        <v>2261</v>
      </c>
      <c r="Z24" s="1209"/>
      <c r="AA24" s="1207"/>
      <c r="AB24" s="1208" t="s">
        <v>2261</v>
      </c>
      <c r="AC24" s="1209"/>
      <c r="AD24" s="1787"/>
      <c r="AE24" s="1788" t="s">
        <v>2261</v>
      </c>
      <c r="AF24" s="1789"/>
      <c r="AG24" s="1787"/>
      <c r="AH24" s="1788" t="s">
        <v>2261</v>
      </c>
      <c r="AI24" s="1789"/>
      <c r="AJ24" s="1207"/>
      <c r="AK24" s="1208" t="s">
        <v>2261</v>
      </c>
      <c r="AL24" s="1209"/>
      <c r="AM24" s="1207"/>
      <c r="AN24" s="1208" t="s">
        <v>2261</v>
      </c>
      <c r="AO24" s="1209"/>
    </row>
    <row r="25" spans="1:41">
      <c r="A25" s="1144" t="s">
        <v>4139</v>
      </c>
      <c r="B25" s="1139" t="s">
        <v>4140</v>
      </c>
      <c r="C25" s="1207"/>
      <c r="D25" s="1208" t="s">
        <v>2261</v>
      </c>
      <c r="E25" s="1209"/>
      <c r="F25" s="1207"/>
      <c r="G25" s="1208" t="s">
        <v>2261</v>
      </c>
      <c r="H25" s="1209"/>
      <c r="I25" s="1207"/>
      <c r="J25" s="1208" t="s">
        <v>2261</v>
      </c>
      <c r="K25" s="1209"/>
      <c r="L25" s="1207"/>
      <c r="M25" s="1208" t="s">
        <v>2261</v>
      </c>
      <c r="N25" s="1209"/>
      <c r="O25" s="1207"/>
      <c r="P25" s="1208" t="s">
        <v>2261</v>
      </c>
      <c r="Q25" s="1209"/>
      <c r="R25" s="1207"/>
      <c r="S25" s="1208" t="s">
        <v>4351</v>
      </c>
      <c r="T25" s="1209"/>
      <c r="U25" s="1207"/>
      <c r="V25" s="1208" t="s">
        <v>2261</v>
      </c>
      <c r="W25" s="1209"/>
      <c r="X25" s="1207"/>
      <c r="Y25" s="1208" t="s">
        <v>2261</v>
      </c>
      <c r="Z25" s="1209"/>
      <c r="AA25" s="1207"/>
      <c r="AB25" s="1208" t="s">
        <v>2261</v>
      </c>
      <c r="AC25" s="1209"/>
      <c r="AD25" s="1787"/>
      <c r="AE25" s="1788" t="s">
        <v>2261</v>
      </c>
      <c r="AF25" s="1789"/>
      <c r="AG25" s="1787"/>
      <c r="AH25" s="1788" t="s">
        <v>2261</v>
      </c>
      <c r="AI25" s="1789"/>
      <c r="AJ25" s="1207"/>
      <c r="AK25" s="1208" t="s">
        <v>2261</v>
      </c>
      <c r="AL25" s="1209"/>
      <c r="AM25" s="1207"/>
      <c r="AN25" s="1208" t="s">
        <v>2261</v>
      </c>
      <c r="AO25" s="1209"/>
    </row>
    <row r="26" spans="1:41">
      <c r="A26" s="1144" t="s">
        <v>4141</v>
      </c>
      <c r="B26" s="1139" t="s">
        <v>4142</v>
      </c>
      <c r="C26" s="1207"/>
      <c r="D26" s="1208" t="s">
        <v>2261</v>
      </c>
      <c r="E26" s="1209"/>
      <c r="F26" s="1207"/>
      <c r="G26" s="1208" t="s">
        <v>2261</v>
      </c>
      <c r="H26" s="1209"/>
      <c r="I26" s="1207"/>
      <c r="J26" s="1208" t="s">
        <v>2261</v>
      </c>
      <c r="K26" s="1209"/>
      <c r="L26" s="1207"/>
      <c r="M26" s="1208" t="s">
        <v>2261</v>
      </c>
      <c r="N26" s="1209"/>
      <c r="O26" s="1207"/>
      <c r="P26" s="1208" t="s">
        <v>2261</v>
      </c>
      <c r="Q26" s="1209"/>
      <c r="R26" s="1207"/>
      <c r="S26" s="1208" t="s">
        <v>2261</v>
      </c>
      <c r="T26" s="1209"/>
      <c r="U26" s="1207"/>
      <c r="V26" s="1208" t="s">
        <v>2261</v>
      </c>
      <c r="W26" s="1209"/>
      <c r="X26" s="1207"/>
      <c r="Y26" s="1208" t="s">
        <v>2261</v>
      </c>
      <c r="Z26" s="1209"/>
      <c r="AA26" s="1207"/>
      <c r="AB26" s="1208" t="s">
        <v>2261</v>
      </c>
      <c r="AC26" s="1209"/>
      <c r="AD26" s="1787"/>
      <c r="AE26" s="1788" t="s">
        <v>2261</v>
      </c>
      <c r="AF26" s="1789"/>
      <c r="AG26" s="1787"/>
      <c r="AH26" s="1788" t="s">
        <v>2261</v>
      </c>
      <c r="AI26" s="1789"/>
      <c r="AJ26" s="1207"/>
      <c r="AK26" s="1208" t="s">
        <v>2261</v>
      </c>
      <c r="AL26" s="1209"/>
      <c r="AM26" s="1207"/>
      <c r="AN26" s="1208" t="s">
        <v>2261</v>
      </c>
      <c r="AO26" s="1209"/>
    </row>
    <row r="27" spans="1:41">
      <c r="A27" s="1144" t="s">
        <v>4143</v>
      </c>
      <c r="B27" s="1145" t="s">
        <v>4144</v>
      </c>
      <c r="C27" s="1218"/>
      <c r="D27" s="1219"/>
      <c r="E27" s="1220"/>
      <c r="F27" s="1218"/>
      <c r="G27" s="1219"/>
      <c r="H27" s="1220"/>
      <c r="I27" s="1218"/>
      <c r="J27" s="1219"/>
      <c r="K27" s="1220"/>
      <c r="L27" s="1218"/>
      <c r="M27" s="1219"/>
      <c r="N27" s="1220"/>
      <c r="O27" s="1218"/>
      <c r="P27" s="1219"/>
      <c r="Q27" s="1220"/>
      <c r="R27" s="1218"/>
      <c r="S27" s="1219"/>
      <c r="T27" s="1220"/>
      <c r="U27" s="1218"/>
      <c r="V27" s="1219"/>
      <c r="W27" s="1220"/>
      <c r="X27" s="1218"/>
      <c r="Y27" s="1219"/>
      <c r="Z27" s="1220"/>
      <c r="AA27" s="1218"/>
      <c r="AB27" s="1219"/>
      <c r="AC27" s="1220"/>
      <c r="AD27" s="1798"/>
      <c r="AE27" s="1799"/>
      <c r="AF27" s="1800"/>
      <c r="AG27" s="1798"/>
      <c r="AH27" s="1799"/>
      <c r="AI27" s="1800"/>
      <c r="AJ27" s="1218"/>
      <c r="AK27" s="1219"/>
      <c r="AL27" s="1220"/>
      <c r="AM27" s="1218"/>
      <c r="AN27" s="1219"/>
      <c r="AO27" s="1220"/>
    </row>
    <row r="28" spans="1:41">
      <c r="A28" s="1144" t="s">
        <v>4127</v>
      </c>
      <c r="B28" s="1139" t="s">
        <v>4128</v>
      </c>
      <c r="C28" s="1207"/>
      <c r="D28" s="1208" t="s">
        <v>2284</v>
      </c>
      <c r="E28" s="1209"/>
      <c r="F28" s="1207"/>
      <c r="G28" s="1208" t="s">
        <v>2284</v>
      </c>
      <c r="H28" s="1209"/>
      <c r="I28" s="1207"/>
      <c r="J28" s="1208" t="s">
        <v>2284</v>
      </c>
      <c r="K28" s="1209"/>
      <c r="L28" s="1207"/>
      <c r="M28" s="1208" t="s">
        <v>2284</v>
      </c>
      <c r="N28" s="1209"/>
      <c r="O28" s="1207"/>
      <c r="P28" s="1208" t="s">
        <v>2284</v>
      </c>
      <c r="Q28" s="1209"/>
      <c r="R28" s="1207"/>
      <c r="S28" s="1208" t="s">
        <v>2284</v>
      </c>
      <c r="T28" s="1209"/>
      <c r="U28" s="1207"/>
      <c r="V28" s="1208" t="s">
        <v>2284</v>
      </c>
      <c r="W28" s="1209"/>
      <c r="X28" s="1207"/>
      <c r="Y28" s="1208" t="s">
        <v>2284</v>
      </c>
      <c r="Z28" s="1209"/>
      <c r="AA28" s="1207"/>
      <c r="AB28" s="1208" t="s">
        <v>2284</v>
      </c>
      <c r="AC28" s="1209"/>
      <c r="AD28" s="1787"/>
      <c r="AE28" s="1788" t="s">
        <v>2284</v>
      </c>
      <c r="AF28" s="1789"/>
      <c r="AG28" s="1787"/>
      <c r="AH28" s="1788" t="s">
        <v>2284</v>
      </c>
      <c r="AI28" s="1789"/>
      <c r="AJ28" s="1207"/>
      <c r="AK28" s="1208" t="s">
        <v>2284</v>
      </c>
      <c r="AL28" s="1209"/>
      <c r="AM28" s="1207"/>
      <c r="AN28" s="1208" t="s">
        <v>2284</v>
      </c>
      <c r="AO28" s="1209"/>
    </row>
    <row r="29" spans="1:41">
      <c r="A29" s="1144" t="s">
        <v>4129</v>
      </c>
      <c r="B29" s="1139" t="s">
        <v>4130</v>
      </c>
      <c r="C29" s="1207"/>
      <c r="D29" s="1208" t="s">
        <v>2284</v>
      </c>
      <c r="E29" s="1209"/>
      <c r="F29" s="1207"/>
      <c r="G29" s="1208" t="s">
        <v>2284</v>
      </c>
      <c r="H29" s="1209"/>
      <c r="I29" s="1207"/>
      <c r="J29" s="1208" t="s">
        <v>2284</v>
      </c>
      <c r="K29" s="1209"/>
      <c r="L29" s="1207"/>
      <c r="M29" s="1208" t="s">
        <v>2284</v>
      </c>
      <c r="N29" s="1209"/>
      <c r="O29" s="1207"/>
      <c r="P29" s="1208" t="s">
        <v>2284</v>
      </c>
      <c r="Q29" s="1209"/>
      <c r="R29" s="1207"/>
      <c r="S29" s="1208" t="s">
        <v>2284</v>
      </c>
      <c r="T29" s="1209"/>
      <c r="U29" s="1207"/>
      <c r="V29" s="1208" t="s">
        <v>2284</v>
      </c>
      <c r="W29" s="1209"/>
      <c r="X29" s="1207"/>
      <c r="Y29" s="1208" t="s">
        <v>2284</v>
      </c>
      <c r="Z29" s="1209"/>
      <c r="AA29" s="1207"/>
      <c r="AB29" s="1208" t="s">
        <v>2284</v>
      </c>
      <c r="AC29" s="1209"/>
      <c r="AD29" s="1787"/>
      <c r="AE29" s="1788" t="s">
        <v>2284</v>
      </c>
      <c r="AF29" s="1789"/>
      <c r="AG29" s="1787"/>
      <c r="AH29" s="1788" t="s">
        <v>2284</v>
      </c>
      <c r="AI29" s="1789"/>
      <c r="AJ29" s="1207"/>
      <c r="AK29" s="1208" t="s">
        <v>2284</v>
      </c>
      <c r="AL29" s="1209"/>
      <c r="AM29" s="1207"/>
      <c r="AN29" s="1208" t="s">
        <v>2284</v>
      </c>
      <c r="AO29" s="1209"/>
    </row>
    <row r="30" spans="1:41">
      <c r="A30" s="1144" t="s">
        <v>4131</v>
      </c>
      <c r="B30" s="1139" t="s">
        <v>4132</v>
      </c>
      <c r="C30" s="1207"/>
      <c r="D30" s="1208" t="s">
        <v>2284</v>
      </c>
      <c r="E30" s="1209"/>
      <c r="F30" s="1207"/>
      <c r="G30" s="1208" t="s">
        <v>2284</v>
      </c>
      <c r="H30" s="1209"/>
      <c r="I30" s="1207"/>
      <c r="J30" s="1208" t="s">
        <v>4351</v>
      </c>
      <c r="K30" s="1209"/>
      <c r="L30" s="1207"/>
      <c r="M30" s="1208" t="s">
        <v>2284</v>
      </c>
      <c r="N30" s="1209"/>
      <c r="O30" s="1207"/>
      <c r="P30" s="1208" t="s">
        <v>2284</v>
      </c>
      <c r="Q30" s="1209"/>
      <c r="R30" s="1207"/>
      <c r="S30" s="1208" t="s">
        <v>2284</v>
      </c>
      <c r="T30" s="1209"/>
      <c r="U30" s="1207"/>
      <c r="V30" s="1208" t="s">
        <v>2284</v>
      </c>
      <c r="W30" s="1209"/>
      <c r="X30" s="1207"/>
      <c r="Y30" s="1208" t="s">
        <v>2284</v>
      </c>
      <c r="Z30" s="1209"/>
      <c r="AA30" s="1207"/>
      <c r="AB30" s="1208" t="s">
        <v>2284</v>
      </c>
      <c r="AC30" s="1209"/>
      <c r="AD30" s="1787"/>
      <c r="AE30" s="1788" t="s">
        <v>2284</v>
      </c>
      <c r="AF30" s="1789"/>
      <c r="AG30" s="1787"/>
      <c r="AH30" s="1788" t="s">
        <v>2284</v>
      </c>
      <c r="AI30" s="1789"/>
      <c r="AJ30" s="1207"/>
      <c r="AK30" s="1208" t="s">
        <v>4351</v>
      </c>
      <c r="AL30" s="1209"/>
      <c r="AM30" s="1207"/>
      <c r="AN30" s="1208" t="s">
        <v>4351</v>
      </c>
      <c r="AO30" s="1209"/>
    </row>
    <row r="31" spans="1:41">
      <c r="A31" s="1144" t="s">
        <v>4133</v>
      </c>
      <c r="B31" s="1139" t="s">
        <v>4134</v>
      </c>
      <c r="C31" s="1207"/>
      <c r="D31" s="1208" t="s">
        <v>2284</v>
      </c>
      <c r="E31" s="1209"/>
      <c r="F31" s="1207"/>
      <c r="G31" s="1208" t="s">
        <v>2284</v>
      </c>
      <c r="H31" s="1209"/>
      <c r="I31" s="1207"/>
      <c r="J31" s="1208" t="s">
        <v>4351</v>
      </c>
      <c r="K31" s="1209"/>
      <c r="L31" s="1207"/>
      <c r="M31" s="1208" t="s">
        <v>2284</v>
      </c>
      <c r="N31" s="1209"/>
      <c r="O31" s="1207"/>
      <c r="P31" s="1208" t="s">
        <v>2284</v>
      </c>
      <c r="Q31" s="1209"/>
      <c r="R31" s="1207"/>
      <c r="S31" s="1208" t="s">
        <v>2284</v>
      </c>
      <c r="T31" s="1209"/>
      <c r="U31" s="1207"/>
      <c r="V31" s="1208" t="s">
        <v>2284</v>
      </c>
      <c r="W31" s="1209"/>
      <c r="X31" s="1207"/>
      <c r="Y31" s="1208" t="s">
        <v>2284</v>
      </c>
      <c r="Z31" s="1209"/>
      <c r="AA31" s="1207"/>
      <c r="AB31" s="1208" t="s">
        <v>2284</v>
      </c>
      <c r="AC31" s="1209"/>
      <c r="AD31" s="1787"/>
      <c r="AE31" s="1788" t="s">
        <v>2284</v>
      </c>
      <c r="AF31" s="1789"/>
      <c r="AG31" s="1787"/>
      <c r="AH31" s="1788" t="s">
        <v>2284</v>
      </c>
      <c r="AI31" s="1789"/>
      <c r="AJ31" s="1207"/>
      <c r="AK31" s="1208" t="s">
        <v>4351</v>
      </c>
      <c r="AL31" s="1209"/>
      <c r="AM31" s="1207"/>
      <c r="AN31" s="1208" t="s">
        <v>4351</v>
      </c>
      <c r="AO31" s="1209"/>
    </row>
    <row r="32" spans="1:41">
      <c r="A32" s="1144" t="s">
        <v>4135</v>
      </c>
      <c r="B32" s="1139" t="s">
        <v>4136</v>
      </c>
      <c r="C32" s="1207"/>
      <c r="D32" s="1208" t="s">
        <v>2261</v>
      </c>
      <c r="E32" s="1209"/>
      <c r="F32" s="1207"/>
      <c r="G32" s="1208" t="s">
        <v>2261</v>
      </c>
      <c r="H32" s="1209"/>
      <c r="I32" s="1207"/>
      <c r="J32" s="1208" t="s">
        <v>2261</v>
      </c>
      <c r="K32" s="1209"/>
      <c r="L32" s="1207"/>
      <c r="M32" s="1208" t="s">
        <v>4351</v>
      </c>
      <c r="N32" s="1209"/>
      <c r="O32" s="1207"/>
      <c r="P32" s="1208" t="s">
        <v>4351</v>
      </c>
      <c r="Q32" s="1209"/>
      <c r="R32" s="1207"/>
      <c r="S32" s="1208" t="s">
        <v>4351</v>
      </c>
      <c r="T32" s="1209"/>
      <c r="U32" s="1207"/>
      <c r="V32" s="1208" t="s">
        <v>4351</v>
      </c>
      <c r="W32" s="1209"/>
      <c r="X32" s="1207"/>
      <c r="Y32" s="1208" t="s">
        <v>4351</v>
      </c>
      <c r="Z32" s="1209"/>
      <c r="AA32" s="1207"/>
      <c r="AB32" s="1208" t="s">
        <v>4351</v>
      </c>
      <c r="AC32" s="1209"/>
      <c r="AD32" s="1787"/>
      <c r="AE32" s="1788" t="s">
        <v>4351</v>
      </c>
      <c r="AF32" s="1789"/>
      <c r="AG32" s="1787"/>
      <c r="AH32" s="1788" t="s">
        <v>4351</v>
      </c>
      <c r="AI32" s="1789"/>
      <c r="AJ32" s="1207"/>
      <c r="AK32" s="1208" t="s">
        <v>4351</v>
      </c>
      <c r="AL32" s="1209"/>
      <c r="AM32" s="1207"/>
      <c r="AN32" s="1208" t="s">
        <v>2261</v>
      </c>
      <c r="AO32" s="1209"/>
    </row>
    <row r="33" spans="1:41">
      <c r="A33" s="1144" t="s">
        <v>4137</v>
      </c>
      <c r="B33" s="1139" t="s">
        <v>4138</v>
      </c>
      <c r="C33" s="1207"/>
      <c r="D33" s="1208" t="s">
        <v>2261</v>
      </c>
      <c r="E33" s="1209"/>
      <c r="F33" s="1207"/>
      <c r="G33" s="1208" t="s">
        <v>2261</v>
      </c>
      <c r="H33" s="1209"/>
      <c r="I33" s="1207"/>
      <c r="J33" s="1208" t="s">
        <v>2261</v>
      </c>
      <c r="K33" s="1209"/>
      <c r="L33" s="1207"/>
      <c r="M33" s="1208" t="s">
        <v>2261</v>
      </c>
      <c r="N33" s="1209"/>
      <c r="O33" s="1207"/>
      <c r="P33" s="1208" t="s">
        <v>2261</v>
      </c>
      <c r="Q33" s="1209"/>
      <c r="R33" s="1207"/>
      <c r="S33" s="1208" t="s">
        <v>4351</v>
      </c>
      <c r="T33" s="1209"/>
      <c r="U33" s="1207"/>
      <c r="V33" s="1208" t="s">
        <v>2261</v>
      </c>
      <c r="W33" s="1209"/>
      <c r="X33" s="1207"/>
      <c r="Y33" s="1208" t="s">
        <v>2261</v>
      </c>
      <c r="Z33" s="1209"/>
      <c r="AA33" s="1207"/>
      <c r="AB33" s="1208" t="s">
        <v>2261</v>
      </c>
      <c r="AC33" s="1209"/>
      <c r="AD33" s="1787"/>
      <c r="AE33" s="1788" t="s">
        <v>2261</v>
      </c>
      <c r="AF33" s="1789"/>
      <c r="AG33" s="1787"/>
      <c r="AH33" s="1788" t="s">
        <v>2261</v>
      </c>
      <c r="AI33" s="1789"/>
      <c r="AJ33" s="1207"/>
      <c r="AK33" s="1208" t="s">
        <v>2261</v>
      </c>
      <c r="AL33" s="1209"/>
      <c r="AM33" s="1207"/>
      <c r="AN33" s="1208" t="s">
        <v>2261</v>
      </c>
      <c r="AO33" s="1209"/>
    </row>
    <row r="34" spans="1:41">
      <c r="A34" s="1144" t="s">
        <v>4139</v>
      </c>
      <c r="B34" s="1139" t="s">
        <v>4140</v>
      </c>
      <c r="C34" s="1207"/>
      <c r="D34" s="1208" t="s">
        <v>2261</v>
      </c>
      <c r="E34" s="1209"/>
      <c r="F34" s="1207"/>
      <c r="G34" s="1208" t="s">
        <v>2261</v>
      </c>
      <c r="H34" s="1209"/>
      <c r="I34" s="1207"/>
      <c r="J34" s="1208" t="s">
        <v>2261</v>
      </c>
      <c r="K34" s="1209"/>
      <c r="L34" s="1207"/>
      <c r="M34" s="1208" t="s">
        <v>2261</v>
      </c>
      <c r="N34" s="1209"/>
      <c r="O34" s="1207"/>
      <c r="P34" s="1208" t="s">
        <v>2261</v>
      </c>
      <c r="Q34" s="1209"/>
      <c r="R34" s="1207"/>
      <c r="S34" s="1208" t="s">
        <v>4351</v>
      </c>
      <c r="T34" s="1209"/>
      <c r="U34" s="1207"/>
      <c r="V34" s="1208" t="s">
        <v>2261</v>
      </c>
      <c r="W34" s="1209"/>
      <c r="X34" s="1207"/>
      <c r="Y34" s="1208" t="s">
        <v>2261</v>
      </c>
      <c r="Z34" s="1209"/>
      <c r="AA34" s="1207"/>
      <c r="AB34" s="1208" t="s">
        <v>2261</v>
      </c>
      <c r="AC34" s="1209"/>
      <c r="AD34" s="1787"/>
      <c r="AE34" s="1788" t="s">
        <v>2261</v>
      </c>
      <c r="AF34" s="1789"/>
      <c r="AG34" s="1787"/>
      <c r="AH34" s="1788" t="s">
        <v>2261</v>
      </c>
      <c r="AI34" s="1789"/>
      <c r="AJ34" s="1207"/>
      <c r="AK34" s="1208" t="s">
        <v>2261</v>
      </c>
      <c r="AL34" s="1209"/>
      <c r="AM34" s="1207"/>
      <c r="AN34" s="1208" t="s">
        <v>2261</v>
      </c>
      <c r="AO34" s="1209"/>
    </row>
    <row r="35" spans="1:41">
      <c r="A35" s="1144" t="s">
        <v>4141</v>
      </c>
      <c r="B35" s="1139" t="s">
        <v>4142</v>
      </c>
      <c r="C35" s="1207"/>
      <c r="D35" s="1208" t="s">
        <v>2261</v>
      </c>
      <c r="E35" s="1209"/>
      <c r="F35" s="1207"/>
      <c r="G35" s="1208" t="s">
        <v>2261</v>
      </c>
      <c r="H35" s="1209"/>
      <c r="I35" s="1207"/>
      <c r="J35" s="1208" t="s">
        <v>2261</v>
      </c>
      <c r="K35" s="1209"/>
      <c r="L35" s="1207"/>
      <c r="M35" s="1208" t="s">
        <v>2261</v>
      </c>
      <c r="N35" s="1209"/>
      <c r="O35" s="1207"/>
      <c r="P35" s="1208" t="s">
        <v>2261</v>
      </c>
      <c r="Q35" s="1209"/>
      <c r="R35" s="1207"/>
      <c r="S35" s="1208" t="s">
        <v>2261</v>
      </c>
      <c r="T35" s="1209"/>
      <c r="U35" s="1207"/>
      <c r="V35" s="1208" t="s">
        <v>2261</v>
      </c>
      <c r="W35" s="1209"/>
      <c r="X35" s="1207"/>
      <c r="Y35" s="1208" t="s">
        <v>2261</v>
      </c>
      <c r="Z35" s="1209"/>
      <c r="AA35" s="1207"/>
      <c r="AB35" s="1208" t="s">
        <v>2261</v>
      </c>
      <c r="AC35" s="1209"/>
      <c r="AD35" s="1787"/>
      <c r="AE35" s="1788" t="s">
        <v>2261</v>
      </c>
      <c r="AF35" s="1789"/>
      <c r="AG35" s="1787"/>
      <c r="AH35" s="1788" t="s">
        <v>2261</v>
      </c>
      <c r="AI35" s="1789"/>
      <c r="AJ35" s="1207"/>
      <c r="AK35" s="1208" t="s">
        <v>2261</v>
      </c>
      <c r="AL35" s="1209"/>
      <c r="AM35" s="1207"/>
      <c r="AN35" s="1208" t="s">
        <v>2261</v>
      </c>
      <c r="AO35" s="1209"/>
    </row>
    <row r="36" spans="1:41" ht="19.5" thickBot="1">
      <c r="A36" s="1140" t="s">
        <v>4151</v>
      </c>
      <c r="B36" s="1141" t="s">
        <v>4152</v>
      </c>
      <c r="C36" s="1210"/>
      <c r="D36" s="1211"/>
      <c r="E36" s="1212"/>
      <c r="F36" s="1210"/>
      <c r="G36" s="1211"/>
      <c r="H36" s="1212"/>
      <c r="I36" s="1210"/>
      <c r="J36" s="1211"/>
      <c r="K36" s="1212"/>
      <c r="L36" s="1210"/>
      <c r="M36" s="1211"/>
      <c r="N36" s="1212"/>
      <c r="O36" s="1210"/>
      <c r="P36" s="1211"/>
      <c r="Q36" s="1212"/>
      <c r="R36" s="1210"/>
      <c r="S36" s="1211"/>
      <c r="T36" s="1212"/>
      <c r="U36" s="1210"/>
      <c r="V36" s="1211"/>
      <c r="W36" s="1212"/>
      <c r="X36" s="1210"/>
      <c r="Y36" s="1211"/>
      <c r="Z36" s="1212"/>
      <c r="AA36" s="1210"/>
      <c r="AB36" s="1211"/>
      <c r="AC36" s="1212"/>
      <c r="AD36" s="1790"/>
      <c r="AE36" s="1977" t="s">
        <v>6430</v>
      </c>
      <c r="AF36" s="1792"/>
      <c r="AG36" s="1790"/>
      <c r="AH36" s="1791"/>
      <c r="AI36" s="1792"/>
      <c r="AJ36" s="1210"/>
      <c r="AK36" s="1211"/>
      <c r="AL36" s="1212"/>
      <c r="AM36" s="1210"/>
      <c r="AN36" s="1211"/>
      <c r="AO36" s="1212"/>
    </row>
    <row r="37" spans="1:41" ht="19.5" thickTop="1">
      <c r="A37" s="1146" t="s">
        <v>6432</v>
      </c>
      <c r="B37" s="1147" t="s">
        <v>6197</v>
      </c>
      <c r="C37" s="1221"/>
      <c r="D37" s="1720"/>
      <c r="E37" s="1223"/>
      <c r="F37" s="1221"/>
      <c r="G37" s="1766" t="s">
        <v>6283</v>
      </c>
      <c r="H37" s="1223" t="s">
        <v>3046</v>
      </c>
      <c r="I37" s="1221"/>
      <c r="J37" s="1720"/>
      <c r="K37" s="1223"/>
      <c r="L37" s="1221"/>
      <c r="M37" s="1720"/>
      <c r="N37" s="1223"/>
      <c r="O37" s="1221"/>
      <c r="P37" s="1720"/>
      <c r="Q37" s="1223"/>
      <c r="R37" s="1221"/>
      <c r="S37" s="1720"/>
      <c r="T37" s="1223"/>
      <c r="U37" s="1221"/>
      <c r="V37" s="1720"/>
      <c r="W37" s="1223"/>
      <c r="X37" s="1221"/>
      <c r="Y37" s="1720"/>
      <c r="Z37" s="1223"/>
      <c r="AA37" s="1221"/>
      <c r="AB37" s="1720"/>
      <c r="AC37" s="1223"/>
      <c r="AD37" s="1801"/>
      <c r="AE37" s="1978" t="s">
        <v>6430</v>
      </c>
      <c r="AF37" s="1803"/>
      <c r="AG37" s="1801"/>
      <c r="AH37" s="1802"/>
      <c r="AI37" s="1803"/>
      <c r="AJ37" s="1221"/>
      <c r="AK37" s="1720"/>
      <c r="AL37" s="1223"/>
      <c r="AM37" s="1221"/>
      <c r="AN37" s="1720"/>
      <c r="AO37" s="1223"/>
    </row>
    <row r="38" spans="1:41">
      <c r="A38" s="1148" t="s">
        <v>2240</v>
      </c>
      <c r="B38" s="1149" t="s">
        <v>6198</v>
      </c>
      <c r="C38" s="1224"/>
      <c r="D38" s="1721" t="s">
        <v>2283</v>
      </c>
      <c r="E38" s="1226"/>
      <c r="F38" s="1224"/>
      <c r="G38" s="1721" t="s">
        <v>2296</v>
      </c>
      <c r="H38" s="1226"/>
      <c r="I38" s="1224"/>
      <c r="J38" s="1721" t="s">
        <v>2296</v>
      </c>
      <c r="K38" s="1226"/>
      <c r="L38" s="1224"/>
      <c r="M38" s="1721" t="s">
        <v>2283</v>
      </c>
      <c r="N38" s="1226"/>
      <c r="O38" s="1224"/>
      <c r="P38" s="1721" t="s">
        <v>2283</v>
      </c>
      <c r="Q38" s="1226"/>
      <c r="R38" s="1224"/>
      <c r="S38" s="1721" t="s">
        <v>2283</v>
      </c>
      <c r="T38" s="1226"/>
      <c r="U38" s="1224"/>
      <c r="V38" s="1721" t="s">
        <v>2283</v>
      </c>
      <c r="W38" s="1226"/>
      <c r="X38" s="1224"/>
      <c r="Y38" s="1721" t="s">
        <v>2283</v>
      </c>
      <c r="Z38" s="1226"/>
      <c r="AA38" s="1224"/>
      <c r="AB38" s="1721" t="s">
        <v>2283</v>
      </c>
      <c r="AC38" s="1226"/>
      <c r="AD38" s="1804"/>
      <c r="AE38" s="1805" t="s">
        <v>2283</v>
      </c>
      <c r="AF38" s="1806"/>
      <c r="AG38" s="1804"/>
      <c r="AH38" s="1805" t="s">
        <v>2283</v>
      </c>
      <c r="AI38" s="1806"/>
      <c r="AJ38" s="1224"/>
      <c r="AK38" s="1721" t="s">
        <v>2296</v>
      </c>
      <c r="AL38" s="1226"/>
      <c r="AM38" s="1224"/>
      <c r="AN38" s="1721" t="s">
        <v>6451</v>
      </c>
      <c r="AO38" s="1226"/>
    </row>
    <row r="39" spans="1:41">
      <c r="A39" s="1722" t="s">
        <v>4166</v>
      </c>
      <c r="B39" s="1723" t="s">
        <v>4167</v>
      </c>
      <c r="C39" s="1724"/>
      <c r="D39" s="1725">
        <v>0.92</v>
      </c>
      <c r="E39" s="1726"/>
      <c r="F39" s="1724"/>
      <c r="G39" s="1725">
        <v>0.88</v>
      </c>
      <c r="H39" s="1726"/>
      <c r="I39" s="1724"/>
      <c r="J39" s="1725">
        <v>0.8</v>
      </c>
      <c r="K39" s="1726"/>
      <c r="L39" s="1724"/>
      <c r="M39" s="1725">
        <v>0.97</v>
      </c>
      <c r="N39" s="1726"/>
      <c r="O39" s="1724"/>
      <c r="P39" s="1725">
        <v>0.93</v>
      </c>
      <c r="Q39" s="1726"/>
      <c r="R39" s="1724"/>
      <c r="S39" s="1725">
        <v>0.93</v>
      </c>
      <c r="T39" s="1726"/>
      <c r="U39" s="1724"/>
      <c r="V39" s="1725">
        <v>0.93</v>
      </c>
      <c r="W39" s="1726"/>
      <c r="X39" s="1724"/>
      <c r="Y39" s="1725">
        <v>0.91</v>
      </c>
      <c r="Z39" s="1726"/>
      <c r="AA39" s="1724"/>
      <c r="AB39" s="1725">
        <v>0.91</v>
      </c>
      <c r="AC39" s="1726"/>
      <c r="AD39" s="1807"/>
      <c r="AE39" s="1808">
        <v>0.9</v>
      </c>
      <c r="AF39" s="1809"/>
      <c r="AG39" s="1807"/>
      <c r="AH39" s="1808">
        <v>0.87</v>
      </c>
      <c r="AI39" s="1809"/>
      <c r="AJ39" s="1724"/>
      <c r="AK39" s="1725">
        <v>0.78</v>
      </c>
      <c r="AL39" s="1726"/>
      <c r="AM39" s="1724"/>
      <c r="AN39" s="1725">
        <v>0.46</v>
      </c>
      <c r="AO39" s="1726"/>
    </row>
    <row r="40" spans="1:41" ht="19.5" thickBot="1">
      <c r="A40" s="1150" t="s">
        <v>6199</v>
      </c>
      <c r="B40" s="1151" t="s">
        <v>4156</v>
      </c>
      <c r="C40" s="1227"/>
      <c r="D40" s="1727">
        <v>176.54</v>
      </c>
      <c r="E40" s="1229"/>
      <c r="F40" s="1227"/>
      <c r="G40" s="1727">
        <v>168.54</v>
      </c>
      <c r="H40" s="1229"/>
      <c r="I40" s="1227"/>
      <c r="J40" s="1727">
        <v>153.16</v>
      </c>
      <c r="K40" s="1229"/>
      <c r="L40" s="1227"/>
      <c r="M40" s="1727">
        <v>185.02</v>
      </c>
      <c r="N40" s="1229"/>
      <c r="O40" s="1227"/>
      <c r="P40" s="1727">
        <v>177.04</v>
      </c>
      <c r="Q40" s="1229"/>
      <c r="R40" s="1227"/>
      <c r="S40" s="1727">
        <v>176.77</v>
      </c>
      <c r="T40" s="1229"/>
      <c r="U40" s="1227"/>
      <c r="V40" s="1727">
        <v>176.73</v>
      </c>
      <c r="W40" s="1229"/>
      <c r="X40" s="1227"/>
      <c r="Y40" s="1727">
        <v>173.81</v>
      </c>
      <c r="Z40" s="1229"/>
      <c r="AA40" s="1227"/>
      <c r="AB40" s="1727">
        <v>173.79</v>
      </c>
      <c r="AC40" s="1229"/>
      <c r="AD40" s="1810"/>
      <c r="AE40" s="1811">
        <v>172.31</v>
      </c>
      <c r="AF40" s="1812"/>
      <c r="AG40" s="1810"/>
      <c r="AH40" s="1811">
        <v>167.07</v>
      </c>
      <c r="AI40" s="1812"/>
      <c r="AJ40" s="1227"/>
      <c r="AK40" s="1727">
        <v>149.84</v>
      </c>
      <c r="AL40" s="1229"/>
      <c r="AM40" s="1227"/>
      <c r="AN40" s="1727">
        <v>88.38</v>
      </c>
      <c r="AO40" s="1229"/>
    </row>
    <row r="41" spans="1:41" ht="19.5" thickTop="1">
      <c r="A41" s="1285" t="s">
        <v>898</v>
      </c>
      <c r="B41" s="1286" t="s">
        <v>6200</v>
      </c>
      <c r="C41" s="1275"/>
      <c r="D41" s="1728"/>
      <c r="E41" s="1277"/>
      <c r="F41" s="1275"/>
      <c r="G41" s="1767" t="s">
        <v>6283</v>
      </c>
      <c r="H41" s="1277" t="s">
        <v>3046</v>
      </c>
      <c r="I41" s="1275"/>
      <c r="J41" s="1728"/>
      <c r="K41" s="1277"/>
      <c r="L41" s="1275"/>
      <c r="M41" s="1728"/>
      <c r="N41" s="1277"/>
      <c r="O41" s="1275"/>
      <c r="P41" s="1728"/>
      <c r="Q41" s="1277"/>
      <c r="R41" s="1275"/>
      <c r="S41" s="1728"/>
      <c r="T41" s="1277"/>
      <c r="U41" s="1275"/>
      <c r="V41" s="1728"/>
      <c r="W41" s="1277"/>
      <c r="X41" s="1275"/>
      <c r="Y41" s="1728"/>
      <c r="Z41" s="1277"/>
      <c r="AA41" s="1275"/>
      <c r="AB41" s="1728"/>
      <c r="AC41" s="1277"/>
      <c r="AD41" s="1813"/>
      <c r="AE41" s="1979" t="s">
        <v>6430</v>
      </c>
      <c r="AF41" s="1815"/>
      <c r="AG41" s="1813"/>
      <c r="AH41" s="1814"/>
      <c r="AI41" s="1815"/>
      <c r="AJ41" s="1275"/>
      <c r="AK41" s="1728"/>
      <c r="AL41" s="1277"/>
      <c r="AM41" s="1275"/>
      <c r="AN41" s="1728"/>
      <c r="AO41" s="1277"/>
    </row>
    <row r="42" spans="1:41">
      <c r="A42" s="1287" t="s">
        <v>6201</v>
      </c>
      <c r="B42" s="1288" t="s">
        <v>6198</v>
      </c>
      <c r="C42" s="1278"/>
      <c r="D42" s="1729" t="s">
        <v>2288</v>
      </c>
      <c r="E42" s="1280"/>
      <c r="F42" s="1278"/>
      <c r="G42" s="1729" t="s">
        <v>2288</v>
      </c>
      <c r="H42" s="1280"/>
      <c r="I42" s="1278"/>
      <c r="J42" s="1729" t="s">
        <v>2285</v>
      </c>
      <c r="K42" s="1280"/>
      <c r="L42" s="1278"/>
      <c r="M42" s="1729" t="s">
        <v>2288</v>
      </c>
      <c r="N42" s="1280"/>
      <c r="O42" s="1278"/>
      <c r="P42" s="1729" t="s">
        <v>2288</v>
      </c>
      <c r="Q42" s="1280"/>
      <c r="R42" s="1278"/>
      <c r="S42" s="1729" t="s">
        <v>2288</v>
      </c>
      <c r="T42" s="1280"/>
      <c r="U42" s="1278"/>
      <c r="V42" s="1729" t="s">
        <v>2288</v>
      </c>
      <c r="W42" s="1280"/>
      <c r="X42" s="1278"/>
      <c r="Y42" s="1729" t="s">
        <v>2288</v>
      </c>
      <c r="Z42" s="1280"/>
      <c r="AA42" s="1278"/>
      <c r="AB42" s="1729" t="s">
        <v>2288</v>
      </c>
      <c r="AC42" s="1280"/>
      <c r="AD42" s="1816"/>
      <c r="AE42" s="1817" t="s">
        <v>2288</v>
      </c>
      <c r="AF42" s="1818"/>
      <c r="AG42" s="1816"/>
      <c r="AH42" s="1817" t="s">
        <v>2288</v>
      </c>
      <c r="AI42" s="1818"/>
      <c r="AJ42" s="1278"/>
      <c r="AK42" s="1729" t="s">
        <v>2285</v>
      </c>
      <c r="AL42" s="1280"/>
      <c r="AM42" s="1278"/>
      <c r="AN42" s="1729" t="s">
        <v>2285</v>
      </c>
      <c r="AO42" s="1280"/>
    </row>
    <row r="43" spans="1:41">
      <c r="A43" s="1730" t="s">
        <v>4166</v>
      </c>
      <c r="B43" s="1731" t="s">
        <v>4167</v>
      </c>
      <c r="C43" s="1732"/>
      <c r="D43" s="1733">
        <v>0.86</v>
      </c>
      <c r="E43" s="1734"/>
      <c r="F43" s="1732"/>
      <c r="G43" s="1733">
        <v>0.86</v>
      </c>
      <c r="H43" s="1734"/>
      <c r="I43" s="1732"/>
      <c r="J43" s="1733">
        <v>0.76</v>
      </c>
      <c r="K43" s="1734"/>
      <c r="L43" s="1732"/>
      <c r="M43" s="1733">
        <v>0.95</v>
      </c>
      <c r="N43" s="1734"/>
      <c r="O43" s="1732"/>
      <c r="P43" s="1733">
        <v>0.89</v>
      </c>
      <c r="Q43" s="1734"/>
      <c r="R43" s="1732"/>
      <c r="S43" s="1733">
        <v>0.86</v>
      </c>
      <c r="T43" s="1734"/>
      <c r="U43" s="1732"/>
      <c r="V43" s="1733">
        <v>0.86</v>
      </c>
      <c r="W43" s="1734"/>
      <c r="X43" s="1732"/>
      <c r="Y43" s="1733">
        <v>0.86</v>
      </c>
      <c r="Z43" s="1734"/>
      <c r="AA43" s="1732"/>
      <c r="AB43" s="1733">
        <v>0.86</v>
      </c>
      <c r="AC43" s="1734"/>
      <c r="AD43" s="1819"/>
      <c r="AE43" s="1820">
        <v>0.85</v>
      </c>
      <c r="AF43" s="1821"/>
      <c r="AG43" s="1819"/>
      <c r="AH43" s="1820">
        <v>0.89</v>
      </c>
      <c r="AI43" s="1821"/>
      <c r="AJ43" s="1732"/>
      <c r="AK43" s="1733">
        <v>0.78</v>
      </c>
      <c r="AL43" s="1734"/>
      <c r="AM43" s="1732"/>
      <c r="AN43" s="1733">
        <v>0.86</v>
      </c>
      <c r="AO43" s="1734"/>
    </row>
    <row r="44" spans="1:41" ht="19.5" thickBot="1">
      <c r="A44" s="1289" t="s">
        <v>6202</v>
      </c>
      <c r="B44" s="1290" t="s">
        <v>6203</v>
      </c>
      <c r="C44" s="1281"/>
      <c r="D44" s="1735">
        <v>86.54</v>
      </c>
      <c r="E44" s="1283"/>
      <c r="F44" s="1281"/>
      <c r="G44" s="1735">
        <v>86.54</v>
      </c>
      <c r="H44" s="1283"/>
      <c r="I44" s="1281"/>
      <c r="J44" s="1735">
        <v>76.41</v>
      </c>
      <c r="K44" s="1283"/>
      <c r="L44" s="1281"/>
      <c r="M44" s="1735">
        <v>95.07</v>
      </c>
      <c r="N44" s="1283"/>
      <c r="O44" s="1281"/>
      <c r="P44" s="1735">
        <v>89.92</v>
      </c>
      <c r="Q44" s="1283"/>
      <c r="R44" s="1281"/>
      <c r="S44" s="1735">
        <v>86.77</v>
      </c>
      <c r="T44" s="1283"/>
      <c r="U44" s="1281"/>
      <c r="V44" s="1735">
        <v>86.79</v>
      </c>
      <c r="W44" s="1283"/>
      <c r="X44" s="1281"/>
      <c r="Y44" s="1735">
        <v>86.77</v>
      </c>
      <c r="Z44" s="1283"/>
      <c r="AA44" s="1281"/>
      <c r="AB44" s="1735">
        <v>86.67</v>
      </c>
      <c r="AC44" s="1283"/>
      <c r="AD44" s="1822"/>
      <c r="AE44" s="1823">
        <v>85.19</v>
      </c>
      <c r="AF44" s="1824"/>
      <c r="AG44" s="1822"/>
      <c r="AH44" s="1823">
        <v>89.93</v>
      </c>
      <c r="AI44" s="1824"/>
      <c r="AJ44" s="1281"/>
      <c r="AK44" s="1735">
        <v>78.31</v>
      </c>
      <c r="AL44" s="1283"/>
      <c r="AM44" s="1281"/>
      <c r="AN44" s="1735">
        <v>86.38</v>
      </c>
      <c r="AO44" s="1283"/>
    </row>
    <row r="45" spans="1:41" ht="19.5" thickTop="1">
      <c r="A45" s="1154" t="s">
        <v>4158</v>
      </c>
      <c r="B45" s="1155" t="s">
        <v>4159</v>
      </c>
      <c r="C45" s="1233"/>
      <c r="D45" s="1234"/>
      <c r="E45" s="1235"/>
      <c r="F45" s="1233"/>
      <c r="G45" s="1768"/>
      <c r="H45" s="1235"/>
      <c r="I45" s="1233"/>
      <c r="J45" s="1234"/>
      <c r="K45" s="1235"/>
      <c r="L45" s="1233"/>
      <c r="M45" s="1234"/>
      <c r="N45" s="1235"/>
      <c r="O45" s="1233"/>
      <c r="P45" s="1234"/>
      <c r="Q45" s="1235"/>
      <c r="R45" s="1233"/>
      <c r="S45" s="1234"/>
      <c r="T45" s="1235"/>
      <c r="U45" s="1233"/>
      <c r="V45" s="1234"/>
      <c r="W45" s="1235"/>
      <c r="X45" s="1233"/>
      <c r="Y45" s="1234"/>
      <c r="Z45" s="1235"/>
      <c r="AA45" s="1233"/>
      <c r="AB45" s="1234"/>
      <c r="AC45" s="1235"/>
      <c r="AD45" s="1825"/>
      <c r="AE45" s="1826"/>
      <c r="AF45" s="1827"/>
      <c r="AG45" s="1825"/>
      <c r="AH45" s="1826"/>
      <c r="AI45" s="1827"/>
      <c r="AJ45" s="1233"/>
      <c r="AK45" s="1234"/>
      <c r="AL45" s="1235"/>
      <c r="AM45" s="1233"/>
      <c r="AN45" s="1234"/>
      <c r="AO45" s="1235"/>
    </row>
    <row r="46" spans="1:41">
      <c r="A46" s="1156" t="s">
        <v>4160</v>
      </c>
      <c r="B46" s="1139" t="s">
        <v>4161</v>
      </c>
      <c r="C46" s="1207"/>
      <c r="D46" s="1236">
        <v>1148</v>
      </c>
      <c r="E46" s="1209"/>
      <c r="F46" s="1207"/>
      <c r="G46" s="1236">
        <v>1148</v>
      </c>
      <c r="H46" s="1209"/>
      <c r="I46" s="1207"/>
      <c r="J46" s="1236">
        <v>1023</v>
      </c>
      <c r="K46" s="1209"/>
      <c r="L46" s="1207"/>
      <c r="M46" s="1236">
        <v>1869</v>
      </c>
      <c r="N46" s="1209"/>
      <c r="O46" s="1207"/>
      <c r="P46" s="1236">
        <v>1558</v>
      </c>
      <c r="Q46" s="1209"/>
      <c r="R46" s="1207"/>
      <c r="S46" s="1236">
        <v>2265</v>
      </c>
      <c r="T46" s="1209"/>
      <c r="U46" s="1207"/>
      <c r="V46" s="1236">
        <v>1416</v>
      </c>
      <c r="W46" s="1209"/>
      <c r="X46" s="1207"/>
      <c r="Y46" s="1236">
        <v>1575</v>
      </c>
      <c r="Z46" s="1209"/>
      <c r="AA46" s="1207"/>
      <c r="AB46" s="1236">
        <v>1314</v>
      </c>
      <c r="AC46" s="1209"/>
      <c r="AD46" s="1787"/>
      <c r="AE46" s="1797">
        <v>1536</v>
      </c>
      <c r="AF46" s="1789"/>
      <c r="AG46" s="1787"/>
      <c r="AH46" s="1797">
        <v>1590</v>
      </c>
      <c r="AI46" s="1789"/>
      <c r="AJ46" s="1207"/>
      <c r="AK46" s="1236">
        <v>1189</v>
      </c>
      <c r="AL46" s="1209"/>
      <c r="AM46" s="1207"/>
      <c r="AN46" s="1236">
        <v>1454</v>
      </c>
      <c r="AO46" s="1209"/>
    </row>
    <row r="47" spans="1:41">
      <c r="A47" s="1156" t="s">
        <v>4162</v>
      </c>
      <c r="B47" s="1139" t="s">
        <v>4163</v>
      </c>
      <c r="C47" s="1207"/>
      <c r="D47" s="1208" t="s">
        <v>4353</v>
      </c>
      <c r="E47" s="1209"/>
      <c r="F47" s="1207"/>
      <c r="G47" s="1208" t="s">
        <v>4353</v>
      </c>
      <c r="H47" s="1209"/>
      <c r="I47" s="1207"/>
      <c r="J47" s="1208" t="s">
        <v>4353</v>
      </c>
      <c r="K47" s="1209"/>
      <c r="L47" s="1207"/>
      <c r="M47" s="1208" t="s">
        <v>4353</v>
      </c>
      <c r="N47" s="1209"/>
      <c r="O47" s="1207"/>
      <c r="P47" s="1208" t="s">
        <v>4383</v>
      </c>
      <c r="Q47" s="1209"/>
      <c r="R47" s="1207"/>
      <c r="S47" s="1208" t="s">
        <v>4383</v>
      </c>
      <c r="T47" s="1209"/>
      <c r="U47" s="1207"/>
      <c r="V47" s="1208" t="s">
        <v>4383</v>
      </c>
      <c r="W47" s="1209"/>
      <c r="X47" s="1207"/>
      <c r="Y47" s="1208" t="s">
        <v>4383</v>
      </c>
      <c r="Z47" s="1209"/>
      <c r="AA47" s="1207"/>
      <c r="AB47" s="1208" t="s">
        <v>4383</v>
      </c>
      <c r="AC47" s="1209"/>
      <c r="AD47" s="1787"/>
      <c r="AE47" s="1788" t="s">
        <v>4383</v>
      </c>
      <c r="AF47" s="1789"/>
      <c r="AG47" s="1787"/>
      <c r="AH47" s="1788" t="s">
        <v>4353</v>
      </c>
      <c r="AI47" s="1789"/>
      <c r="AJ47" s="1207"/>
      <c r="AK47" s="1208" t="s">
        <v>4353</v>
      </c>
      <c r="AL47" s="1209"/>
      <c r="AM47" s="1207"/>
      <c r="AN47" s="1208" t="s">
        <v>4353</v>
      </c>
      <c r="AO47" s="1209"/>
    </row>
    <row r="48" spans="1:41">
      <c r="A48" s="1157" t="s">
        <v>4164</v>
      </c>
      <c r="B48" s="1158" t="s">
        <v>4165</v>
      </c>
      <c r="C48" s="1237"/>
      <c r="D48" s="1238"/>
      <c r="E48" s="1239"/>
      <c r="F48" s="1237"/>
      <c r="G48" s="1768" t="s">
        <v>6283</v>
      </c>
      <c r="H48" s="1239" t="s">
        <v>3046</v>
      </c>
      <c r="I48" s="1237"/>
      <c r="J48" s="1238"/>
      <c r="K48" s="1239"/>
      <c r="L48" s="1237"/>
      <c r="M48" s="1238"/>
      <c r="N48" s="1239"/>
      <c r="O48" s="1237"/>
      <c r="P48" s="1238"/>
      <c r="Q48" s="1239"/>
      <c r="R48" s="1237"/>
      <c r="S48" s="1238"/>
      <c r="T48" s="1239"/>
      <c r="U48" s="1237"/>
      <c r="V48" s="1238"/>
      <c r="W48" s="1239"/>
      <c r="X48" s="1237"/>
      <c r="Y48" s="1238"/>
      <c r="Z48" s="1239"/>
      <c r="AA48" s="1237"/>
      <c r="AB48" s="1238"/>
      <c r="AC48" s="1239"/>
      <c r="AD48" s="1828"/>
      <c r="AE48" s="1829"/>
      <c r="AF48" s="1830"/>
      <c r="AG48" s="1828"/>
      <c r="AH48" s="1829"/>
      <c r="AI48" s="1830"/>
      <c r="AJ48" s="1237"/>
      <c r="AK48" s="1238"/>
      <c r="AL48" s="1239"/>
      <c r="AM48" s="1237"/>
      <c r="AN48" s="1238"/>
      <c r="AO48" s="1239"/>
    </row>
    <row r="49" spans="1:41">
      <c r="A49" s="1159" t="s">
        <v>2240</v>
      </c>
      <c r="B49" s="1160" t="s">
        <v>4154</v>
      </c>
      <c r="C49" s="1207"/>
      <c r="D49" s="1477">
        <v>4</v>
      </c>
      <c r="E49" s="1209"/>
      <c r="F49" s="1207"/>
      <c r="G49" s="1477">
        <v>4</v>
      </c>
      <c r="H49" s="1209"/>
      <c r="I49" s="1207"/>
      <c r="J49" s="1477">
        <v>4</v>
      </c>
      <c r="K49" s="1209"/>
      <c r="L49" s="1207"/>
      <c r="M49" s="1477">
        <v>5</v>
      </c>
      <c r="N49" s="1209"/>
      <c r="O49" s="1207"/>
      <c r="P49" s="1477">
        <v>5</v>
      </c>
      <c r="Q49" s="1209"/>
      <c r="R49" s="1207"/>
      <c r="S49" s="1477">
        <v>5</v>
      </c>
      <c r="T49" s="1209"/>
      <c r="U49" s="1207"/>
      <c r="V49" s="1477">
        <v>5</v>
      </c>
      <c r="W49" s="1209"/>
      <c r="X49" s="1207"/>
      <c r="Y49" s="1477">
        <v>5</v>
      </c>
      <c r="Z49" s="1209"/>
      <c r="AA49" s="1207"/>
      <c r="AB49" s="1477">
        <v>4</v>
      </c>
      <c r="AC49" s="1209"/>
      <c r="AD49" s="1787"/>
      <c r="AE49" s="1871">
        <v>5</v>
      </c>
      <c r="AF49" s="1789"/>
      <c r="AG49" s="1787"/>
      <c r="AH49" s="1871">
        <v>5</v>
      </c>
      <c r="AI49" s="1789"/>
      <c r="AJ49" s="1207"/>
      <c r="AK49" s="1477">
        <v>3</v>
      </c>
      <c r="AL49" s="1209"/>
      <c r="AM49" s="1207"/>
      <c r="AN49" s="1477">
        <v>5</v>
      </c>
      <c r="AO49" s="1209"/>
    </row>
    <row r="50" spans="1:41">
      <c r="A50" s="1159" t="s">
        <v>4155</v>
      </c>
      <c r="B50" s="1160" t="s">
        <v>4156</v>
      </c>
      <c r="C50" s="1207"/>
      <c r="D50" s="1241">
        <v>10.25</v>
      </c>
      <c r="E50" s="1209"/>
      <c r="F50" s="1207"/>
      <c r="G50" s="1241">
        <v>10.25</v>
      </c>
      <c r="H50" s="1209"/>
      <c r="I50" s="1207"/>
      <c r="J50" s="1241">
        <v>10.35</v>
      </c>
      <c r="K50" s="1209"/>
      <c r="L50" s="1207"/>
      <c r="M50" s="1241">
        <v>11.91</v>
      </c>
      <c r="N50" s="1209"/>
      <c r="O50" s="1207"/>
      <c r="P50" s="1241">
        <v>11.31</v>
      </c>
      <c r="Q50" s="1209"/>
      <c r="R50" s="1207"/>
      <c r="S50" s="1241">
        <v>12</v>
      </c>
      <c r="T50" s="1209"/>
      <c r="U50" s="1207"/>
      <c r="V50" s="1241">
        <v>10.72</v>
      </c>
      <c r="W50" s="1209"/>
      <c r="X50" s="1207"/>
      <c r="Y50" s="1241">
        <v>10.92</v>
      </c>
      <c r="Z50" s="1209"/>
      <c r="AA50" s="1207"/>
      <c r="AB50" s="1241">
        <v>9.19</v>
      </c>
      <c r="AC50" s="1209"/>
      <c r="AD50" s="1787"/>
      <c r="AE50" s="1831">
        <v>10.75</v>
      </c>
      <c r="AF50" s="1789"/>
      <c r="AG50" s="1787"/>
      <c r="AH50" s="1831">
        <v>11.73</v>
      </c>
      <c r="AI50" s="1789"/>
      <c r="AJ50" s="1207"/>
      <c r="AK50" s="1241">
        <v>8.43</v>
      </c>
      <c r="AL50" s="1209"/>
      <c r="AM50" s="1207"/>
      <c r="AN50" s="1241">
        <v>11.03</v>
      </c>
      <c r="AO50" s="1209"/>
    </row>
    <row r="51" spans="1:41">
      <c r="A51" s="1159" t="s">
        <v>4166</v>
      </c>
      <c r="B51" s="1160" t="s">
        <v>4167</v>
      </c>
      <c r="C51" s="1207"/>
      <c r="D51" s="1242">
        <v>0.85499999999999998</v>
      </c>
      <c r="E51" s="1209"/>
      <c r="F51" s="1207"/>
      <c r="G51" s="1242">
        <v>0.85499999999999998</v>
      </c>
      <c r="H51" s="1209"/>
      <c r="I51" s="1207"/>
      <c r="J51" s="1242">
        <v>0.86299999999999999</v>
      </c>
      <c r="K51" s="1209"/>
      <c r="L51" s="1207"/>
      <c r="M51" s="1242">
        <v>0.99299999999999999</v>
      </c>
      <c r="N51" s="1209"/>
      <c r="O51" s="1207"/>
      <c r="P51" s="1242">
        <v>0.94299999999999995</v>
      </c>
      <c r="Q51" s="1209"/>
      <c r="R51" s="1207"/>
      <c r="S51" s="1242">
        <v>1</v>
      </c>
      <c r="T51" s="1209"/>
      <c r="U51" s="1207"/>
      <c r="V51" s="1242">
        <v>0.89400000000000002</v>
      </c>
      <c r="W51" s="1209"/>
      <c r="X51" s="1207"/>
      <c r="Y51" s="1242">
        <v>0.91</v>
      </c>
      <c r="Z51" s="1209"/>
      <c r="AA51" s="1207"/>
      <c r="AB51" s="1242">
        <v>0.76600000000000001</v>
      </c>
      <c r="AC51" s="1209"/>
      <c r="AD51" s="1787"/>
      <c r="AE51" s="1832">
        <v>0.89600000000000002</v>
      </c>
      <c r="AF51" s="1789"/>
      <c r="AG51" s="1787"/>
      <c r="AH51" s="1832">
        <v>0.97799999999999998</v>
      </c>
      <c r="AI51" s="1789"/>
      <c r="AJ51" s="1207"/>
      <c r="AK51" s="1242">
        <v>0.70299999999999996</v>
      </c>
      <c r="AL51" s="1209"/>
      <c r="AM51" s="1207"/>
      <c r="AN51" s="1242">
        <v>0.91900000000000004</v>
      </c>
      <c r="AO51" s="1209"/>
    </row>
    <row r="52" spans="1:41">
      <c r="A52" s="1156" t="s">
        <v>4168</v>
      </c>
      <c r="B52" s="1139" t="s">
        <v>4169</v>
      </c>
      <c r="C52" s="1207"/>
      <c r="D52" s="1455">
        <v>449.4</v>
      </c>
      <c r="E52" s="1209"/>
      <c r="F52" s="1207"/>
      <c r="G52" s="1455">
        <v>449.4</v>
      </c>
      <c r="H52" s="1209"/>
      <c r="I52" s="1207"/>
      <c r="J52" s="1455">
        <v>493</v>
      </c>
      <c r="K52" s="1209"/>
      <c r="L52" s="1207"/>
      <c r="M52" s="1455">
        <v>415.4</v>
      </c>
      <c r="N52" s="1209"/>
      <c r="O52" s="1207"/>
      <c r="P52" s="1455">
        <v>451.3</v>
      </c>
      <c r="Q52" s="1209"/>
      <c r="R52" s="1207"/>
      <c r="S52" s="1455">
        <v>440.3</v>
      </c>
      <c r="T52" s="1209"/>
      <c r="U52" s="1207"/>
      <c r="V52" s="1455">
        <v>737.7</v>
      </c>
      <c r="W52" s="1209"/>
      <c r="X52" s="1207"/>
      <c r="Y52" s="1455">
        <v>508.3</v>
      </c>
      <c r="Z52" s="1209"/>
      <c r="AA52" s="1207"/>
      <c r="AB52" s="1455">
        <v>304.2</v>
      </c>
      <c r="AC52" s="1209"/>
      <c r="AD52" s="1787"/>
      <c r="AE52" s="1833">
        <v>339.8</v>
      </c>
      <c r="AF52" s="1789"/>
      <c r="AG52" s="1787"/>
      <c r="AH52" s="1833">
        <v>316.39999999999998</v>
      </c>
      <c r="AI52" s="1789"/>
      <c r="AJ52" s="1207"/>
      <c r="AK52" s="1455">
        <v>351.9</v>
      </c>
      <c r="AL52" s="1209"/>
      <c r="AM52" s="1207"/>
      <c r="AN52" s="1455">
        <v>295.60000000000002</v>
      </c>
      <c r="AO52" s="1209"/>
    </row>
    <row r="53" spans="1:41">
      <c r="A53" s="1156" t="s">
        <v>4170</v>
      </c>
      <c r="B53" s="1139" t="s">
        <v>4171</v>
      </c>
      <c r="C53" s="1207"/>
      <c r="D53" s="1456">
        <v>0.8</v>
      </c>
      <c r="E53" s="1209"/>
      <c r="F53" s="1207"/>
      <c r="G53" s="1456">
        <v>0.8</v>
      </c>
      <c r="H53" s="1209"/>
      <c r="I53" s="1207"/>
      <c r="J53" s="1456">
        <v>0.81</v>
      </c>
      <c r="K53" s="1209"/>
      <c r="L53" s="1207"/>
      <c r="M53" s="1456">
        <v>0.45</v>
      </c>
      <c r="N53" s="1209"/>
      <c r="O53" s="1207"/>
      <c r="P53" s="1456">
        <v>0.69</v>
      </c>
      <c r="Q53" s="1209"/>
      <c r="R53" s="1207"/>
      <c r="S53" s="1456">
        <v>0.72</v>
      </c>
      <c r="T53" s="1209"/>
      <c r="U53" s="1207"/>
      <c r="V53" s="1456">
        <v>0.69</v>
      </c>
      <c r="W53" s="1209"/>
      <c r="X53" s="1207"/>
      <c r="Y53" s="1456">
        <v>0.79</v>
      </c>
      <c r="Z53" s="1209"/>
      <c r="AA53" s="1207"/>
      <c r="AB53" s="1456">
        <v>0.52</v>
      </c>
      <c r="AC53" s="1209"/>
      <c r="AD53" s="1787"/>
      <c r="AE53" s="1834">
        <v>0.49</v>
      </c>
      <c r="AF53" s="1789"/>
      <c r="AG53" s="1787"/>
      <c r="AH53" s="1834">
        <v>0.84</v>
      </c>
      <c r="AI53" s="1789"/>
      <c r="AJ53" s="1207"/>
      <c r="AK53" s="1456">
        <v>0.43</v>
      </c>
      <c r="AL53" s="1209"/>
      <c r="AM53" s="1207"/>
      <c r="AN53" s="1456">
        <v>0.75</v>
      </c>
      <c r="AO53" s="1209"/>
    </row>
    <row r="54" spans="1:41">
      <c r="A54" s="1156" t="s">
        <v>4172</v>
      </c>
      <c r="B54" s="1139" t="s">
        <v>4173</v>
      </c>
      <c r="C54" s="1207"/>
      <c r="D54" s="1456">
        <v>1.71</v>
      </c>
      <c r="E54" s="1209"/>
      <c r="F54" s="1207"/>
      <c r="G54" s="1456">
        <v>1.71</v>
      </c>
      <c r="H54" s="1209"/>
      <c r="I54" s="1207"/>
      <c r="J54" s="1456">
        <v>1.58</v>
      </c>
      <c r="K54" s="1209"/>
      <c r="L54" s="1207"/>
      <c r="M54" s="1456">
        <v>1.91</v>
      </c>
      <c r="N54" s="1209"/>
      <c r="O54" s="1207"/>
      <c r="P54" s="1456">
        <v>1.49</v>
      </c>
      <c r="Q54" s="1209"/>
      <c r="R54" s="1207"/>
      <c r="S54" s="1456">
        <v>1.37</v>
      </c>
      <c r="T54" s="1209"/>
      <c r="U54" s="1207"/>
      <c r="V54" s="1456">
        <v>1.83</v>
      </c>
      <c r="W54" s="1209"/>
      <c r="X54" s="1207"/>
      <c r="Y54" s="1456">
        <v>1.72</v>
      </c>
      <c r="Z54" s="1209"/>
      <c r="AA54" s="1207"/>
      <c r="AB54" s="1456">
        <v>1.75</v>
      </c>
      <c r="AC54" s="1209"/>
      <c r="AD54" s="1787"/>
      <c r="AE54" s="1834">
        <v>1.52</v>
      </c>
      <c r="AF54" s="1789"/>
      <c r="AG54" s="1787"/>
      <c r="AH54" s="1834">
        <v>1.47</v>
      </c>
      <c r="AI54" s="1789"/>
      <c r="AJ54" s="1207"/>
      <c r="AK54" s="1456">
        <v>1.84</v>
      </c>
      <c r="AL54" s="1209"/>
      <c r="AM54" s="1207"/>
      <c r="AN54" s="1456">
        <v>1.34</v>
      </c>
      <c r="AO54" s="1209"/>
    </row>
    <row r="55" spans="1:41">
      <c r="A55" s="1156" t="s">
        <v>4174</v>
      </c>
      <c r="B55" s="1139" t="s">
        <v>4175</v>
      </c>
      <c r="C55" s="1207"/>
      <c r="D55" s="1456">
        <v>23.47</v>
      </c>
      <c r="E55" s="1209"/>
      <c r="F55" s="1207"/>
      <c r="G55" s="1456">
        <v>23.47</v>
      </c>
      <c r="H55" s="1209"/>
      <c r="I55" s="1207"/>
      <c r="J55" s="1456">
        <v>10.24</v>
      </c>
      <c r="K55" s="1209"/>
      <c r="L55" s="1207"/>
      <c r="M55" s="1456">
        <v>16.29</v>
      </c>
      <c r="N55" s="1209"/>
      <c r="O55" s="1207"/>
      <c r="P55" s="1456">
        <v>12.76</v>
      </c>
      <c r="Q55" s="1209"/>
      <c r="R55" s="1207"/>
      <c r="S55" s="1456">
        <v>23.74</v>
      </c>
      <c r="T55" s="1209"/>
      <c r="U55" s="1207"/>
      <c r="V55" s="1456">
        <v>17.920000000000002</v>
      </c>
      <c r="W55" s="1209"/>
      <c r="X55" s="1207"/>
      <c r="Y55" s="1456">
        <v>6.69</v>
      </c>
      <c r="Z55" s="1209"/>
      <c r="AA55" s="1207"/>
      <c r="AB55" s="1456">
        <v>19.21</v>
      </c>
      <c r="AC55" s="1209"/>
      <c r="AD55" s="1787"/>
      <c r="AE55" s="1834">
        <v>21.68</v>
      </c>
      <c r="AF55" s="1789"/>
      <c r="AG55" s="1787"/>
      <c r="AH55" s="1834">
        <v>5.76</v>
      </c>
      <c r="AI55" s="1789"/>
      <c r="AJ55" s="1207"/>
      <c r="AK55" s="1456">
        <v>16.66</v>
      </c>
      <c r="AL55" s="1209"/>
      <c r="AM55" s="1207"/>
      <c r="AN55" s="1456">
        <v>17.059999999999999</v>
      </c>
      <c r="AO55" s="1209"/>
    </row>
    <row r="56" spans="1:41">
      <c r="A56" s="1161" t="s">
        <v>4176</v>
      </c>
      <c r="B56" s="1139" t="s">
        <v>4177</v>
      </c>
      <c r="C56" s="1207"/>
      <c r="D56" s="1208" t="s">
        <v>4355</v>
      </c>
      <c r="E56" s="1209"/>
      <c r="F56" s="1207"/>
      <c r="G56" s="1208" t="s">
        <v>4355</v>
      </c>
      <c r="H56" s="1209"/>
      <c r="I56" s="1207"/>
      <c r="J56" s="1208" t="s">
        <v>4355</v>
      </c>
      <c r="K56" s="1209"/>
      <c r="L56" s="1207"/>
      <c r="M56" s="1208" t="s">
        <v>4355</v>
      </c>
      <c r="N56" s="1209"/>
      <c r="O56" s="1207"/>
      <c r="P56" s="1208" t="s">
        <v>4355</v>
      </c>
      <c r="Q56" s="1209"/>
      <c r="R56" s="1207"/>
      <c r="S56" s="1208" t="s">
        <v>4355</v>
      </c>
      <c r="T56" s="1209"/>
      <c r="U56" s="1207"/>
      <c r="V56" s="1208" t="s">
        <v>4355</v>
      </c>
      <c r="W56" s="1209"/>
      <c r="X56" s="1207"/>
      <c r="Y56" s="1208" t="s">
        <v>4355</v>
      </c>
      <c r="Z56" s="1209"/>
      <c r="AA56" s="1207"/>
      <c r="AB56" s="1208" t="s">
        <v>4355</v>
      </c>
      <c r="AC56" s="1209"/>
      <c r="AD56" s="1787"/>
      <c r="AE56" s="1788" t="s">
        <v>4355</v>
      </c>
      <c r="AF56" s="1789"/>
      <c r="AG56" s="1787"/>
      <c r="AH56" s="1788" t="s">
        <v>4355</v>
      </c>
      <c r="AI56" s="1789"/>
      <c r="AJ56" s="1207"/>
      <c r="AK56" s="1208" t="s">
        <v>4355</v>
      </c>
      <c r="AL56" s="1209"/>
      <c r="AM56" s="1207"/>
      <c r="AN56" s="1208" t="s">
        <v>4355</v>
      </c>
      <c r="AO56" s="1209"/>
    </row>
    <row r="57" spans="1:41">
      <c r="A57" s="1156" t="s">
        <v>4178</v>
      </c>
      <c r="B57" s="1139" t="s">
        <v>4179</v>
      </c>
      <c r="C57" s="1207"/>
      <c r="D57" s="1208" t="s">
        <v>2261</v>
      </c>
      <c r="E57" s="1209"/>
      <c r="F57" s="1207"/>
      <c r="G57" s="1208" t="s">
        <v>2261</v>
      </c>
      <c r="H57" s="1209"/>
      <c r="I57" s="1207"/>
      <c r="J57" s="1208" t="s">
        <v>2261</v>
      </c>
      <c r="K57" s="1209"/>
      <c r="L57" s="1207"/>
      <c r="M57" s="1208" t="s">
        <v>2261</v>
      </c>
      <c r="N57" s="1209"/>
      <c r="O57" s="1207"/>
      <c r="P57" s="1208" t="s">
        <v>2261</v>
      </c>
      <c r="Q57" s="1209"/>
      <c r="R57" s="1207"/>
      <c r="S57" s="1208" t="s">
        <v>2261</v>
      </c>
      <c r="T57" s="1209"/>
      <c r="U57" s="1207"/>
      <c r="V57" s="1208" t="s">
        <v>2261</v>
      </c>
      <c r="W57" s="1209"/>
      <c r="X57" s="1207"/>
      <c r="Y57" s="1208" t="s">
        <v>2261</v>
      </c>
      <c r="Z57" s="1209"/>
      <c r="AA57" s="1207"/>
      <c r="AB57" s="1208" t="s">
        <v>2261</v>
      </c>
      <c r="AC57" s="1209"/>
      <c r="AD57" s="1787"/>
      <c r="AE57" s="1788" t="s">
        <v>2261</v>
      </c>
      <c r="AF57" s="1789"/>
      <c r="AG57" s="1787"/>
      <c r="AH57" s="1788" t="s">
        <v>2261</v>
      </c>
      <c r="AI57" s="1789"/>
      <c r="AJ57" s="1207"/>
      <c r="AK57" s="1208" t="s">
        <v>2261</v>
      </c>
      <c r="AL57" s="1209"/>
      <c r="AM57" s="1207"/>
      <c r="AN57" s="1208" t="s">
        <v>2261</v>
      </c>
      <c r="AO57" s="1209"/>
    </row>
    <row r="58" spans="1:41">
      <c r="A58" s="1156" t="s">
        <v>4180</v>
      </c>
      <c r="B58" s="1139" t="s">
        <v>4181</v>
      </c>
      <c r="C58" s="1207"/>
      <c r="D58" s="1456">
        <v>28.92</v>
      </c>
      <c r="E58" s="1209"/>
      <c r="F58" s="1207"/>
      <c r="G58" s="1456">
        <v>28.92</v>
      </c>
      <c r="H58" s="1209"/>
      <c r="I58" s="1207"/>
      <c r="J58" s="1456">
        <v>29.37</v>
      </c>
      <c r="K58" s="1209"/>
      <c r="L58" s="1207"/>
      <c r="M58" s="1456">
        <v>20.66</v>
      </c>
      <c r="N58" s="1209"/>
      <c r="O58" s="1207"/>
      <c r="P58" s="1456">
        <v>23.25</v>
      </c>
      <c r="Q58" s="1209"/>
      <c r="R58" s="1207"/>
      <c r="S58" s="1456">
        <v>19.75</v>
      </c>
      <c r="T58" s="1209"/>
      <c r="U58" s="1207"/>
      <c r="V58" s="1456">
        <v>23.8</v>
      </c>
      <c r="W58" s="1209"/>
      <c r="X58" s="1207"/>
      <c r="Y58" s="1456">
        <v>27.51</v>
      </c>
      <c r="Z58" s="1209"/>
      <c r="AA58" s="1207"/>
      <c r="AB58" s="1456">
        <v>27.2</v>
      </c>
      <c r="AC58" s="1209"/>
      <c r="AD58" s="1787"/>
      <c r="AE58" s="1834">
        <v>25.2</v>
      </c>
      <c r="AF58" s="1789"/>
      <c r="AG58" s="1787"/>
      <c r="AH58" s="1834">
        <v>22.82</v>
      </c>
      <c r="AI58" s="1789"/>
      <c r="AJ58" s="1207"/>
      <c r="AK58" s="1456">
        <v>35.32</v>
      </c>
      <c r="AL58" s="1209"/>
      <c r="AM58" s="1207"/>
      <c r="AN58" s="1456">
        <v>26.06</v>
      </c>
      <c r="AO58" s="1209"/>
    </row>
    <row r="59" spans="1:41">
      <c r="A59" s="1156" t="s">
        <v>4182</v>
      </c>
      <c r="B59" s="1139" t="s">
        <v>4183</v>
      </c>
      <c r="C59" s="1207"/>
      <c r="D59" s="1456">
        <v>1.94</v>
      </c>
      <c r="E59" s="1209"/>
      <c r="F59" s="1207"/>
      <c r="G59" s="1456">
        <v>1.94</v>
      </c>
      <c r="H59" s="1209"/>
      <c r="I59" s="1207"/>
      <c r="J59" s="1456">
        <v>4.0199999999999996</v>
      </c>
      <c r="K59" s="1209"/>
      <c r="L59" s="1207"/>
      <c r="M59" s="1456">
        <v>1.1399999999999999</v>
      </c>
      <c r="N59" s="1209"/>
      <c r="O59" s="1207"/>
      <c r="P59" s="1456">
        <v>0.14000000000000001</v>
      </c>
      <c r="Q59" s="1209"/>
      <c r="R59" s="1207"/>
      <c r="S59" s="1456">
        <v>0.99</v>
      </c>
      <c r="T59" s="1209"/>
      <c r="U59" s="1207"/>
      <c r="V59" s="1456">
        <v>0.59</v>
      </c>
      <c r="W59" s="1209"/>
      <c r="X59" s="1207"/>
      <c r="Y59" s="1456">
        <v>1.18</v>
      </c>
      <c r="Z59" s="1209"/>
      <c r="AA59" s="1207"/>
      <c r="AB59" s="1456">
        <v>2.71</v>
      </c>
      <c r="AC59" s="1209"/>
      <c r="AD59" s="1787"/>
      <c r="AE59" s="1834">
        <v>1.55</v>
      </c>
      <c r="AF59" s="1789"/>
      <c r="AG59" s="1787"/>
      <c r="AH59" s="1834">
        <v>1.0900000000000001</v>
      </c>
      <c r="AI59" s="1789"/>
      <c r="AJ59" s="1207"/>
      <c r="AK59" s="1456">
        <v>3.14</v>
      </c>
      <c r="AL59" s="1209"/>
      <c r="AM59" s="1207"/>
      <c r="AN59" s="1456">
        <v>1.46</v>
      </c>
      <c r="AO59" s="1209"/>
    </row>
    <row r="60" spans="1:41">
      <c r="A60" s="1156" t="s">
        <v>4184</v>
      </c>
      <c r="B60" s="1139" t="s">
        <v>4185</v>
      </c>
      <c r="C60" s="1207"/>
      <c r="D60" s="1456">
        <v>2.3199999999999998</v>
      </c>
      <c r="E60" s="1209"/>
      <c r="F60" s="1207"/>
      <c r="G60" s="1456">
        <v>2.3199999999999998</v>
      </c>
      <c r="H60" s="1209"/>
      <c r="I60" s="1207"/>
      <c r="J60" s="1456">
        <v>1.56</v>
      </c>
      <c r="K60" s="1209"/>
      <c r="L60" s="1207"/>
      <c r="M60" s="1456">
        <v>1.1299999999999999</v>
      </c>
      <c r="N60" s="1209"/>
      <c r="O60" s="1207"/>
      <c r="P60" s="1456">
        <v>0.46</v>
      </c>
      <c r="Q60" s="1209"/>
      <c r="R60" s="1207"/>
      <c r="S60" s="1456">
        <v>1.1100000000000001</v>
      </c>
      <c r="T60" s="1209"/>
      <c r="U60" s="1207"/>
      <c r="V60" s="1456">
        <v>0.77</v>
      </c>
      <c r="W60" s="1209"/>
      <c r="X60" s="1207"/>
      <c r="Y60" s="1456">
        <v>1.46</v>
      </c>
      <c r="Z60" s="1209"/>
      <c r="AA60" s="1207"/>
      <c r="AB60" s="1456">
        <v>2.4900000000000002</v>
      </c>
      <c r="AC60" s="1209"/>
      <c r="AD60" s="1787"/>
      <c r="AE60" s="1834">
        <v>3.43</v>
      </c>
      <c r="AF60" s="1789"/>
      <c r="AG60" s="1787"/>
      <c r="AH60" s="1834">
        <v>0.78</v>
      </c>
      <c r="AI60" s="1789"/>
      <c r="AJ60" s="1207"/>
      <c r="AK60" s="1456">
        <v>3.45</v>
      </c>
      <c r="AL60" s="1209"/>
      <c r="AM60" s="1207"/>
      <c r="AN60" s="1456">
        <v>2.1</v>
      </c>
      <c r="AO60" s="1209"/>
    </row>
    <row r="61" spans="1:41">
      <c r="A61" s="1156" t="s">
        <v>4186</v>
      </c>
      <c r="B61" s="1139" t="s">
        <v>4187</v>
      </c>
      <c r="C61" s="1207"/>
      <c r="D61" s="1456">
        <v>0.38</v>
      </c>
      <c r="E61" s="1209"/>
      <c r="F61" s="1207"/>
      <c r="G61" s="1456">
        <v>0.38</v>
      </c>
      <c r="H61" s="1209"/>
      <c r="I61" s="1207"/>
      <c r="J61" s="1456">
        <v>0.54</v>
      </c>
      <c r="K61" s="1209"/>
      <c r="L61" s="1207"/>
      <c r="M61" s="1456">
        <v>0.44</v>
      </c>
      <c r="N61" s="1209"/>
      <c r="O61" s="1207"/>
      <c r="P61" s="1456">
        <v>0.62</v>
      </c>
      <c r="Q61" s="1209"/>
      <c r="R61" s="1207"/>
      <c r="S61" s="1456">
        <v>0.28000000000000003</v>
      </c>
      <c r="T61" s="1209"/>
      <c r="U61" s="1207"/>
      <c r="V61" s="1456">
        <v>0.41</v>
      </c>
      <c r="W61" s="1209"/>
      <c r="X61" s="1207"/>
      <c r="Y61" s="1456">
        <v>0.43</v>
      </c>
      <c r="Z61" s="1209"/>
      <c r="AA61" s="1207"/>
      <c r="AB61" s="1456">
        <v>0.42</v>
      </c>
      <c r="AC61" s="1209"/>
      <c r="AD61" s="1787"/>
      <c r="AE61" s="1834">
        <v>0.53</v>
      </c>
      <c r="AF61" s="1789"/>
      <c r="AG61" s="1787"/>
      <c r="AH61" s="1834">
        <v>0.46</v>
      </c>
      <c r="AI61" s="1789"/>
      <c r="AJ61" s="1207"/>
      <c r="AK61" s="1456">
        <v>0.59</v>
      </c>
      <c r="AL61" s="1209"/>
      <c r="AM61" s="1207"/>
      <c r="AN61" s="1456">
        <v>0.42</v>
      </c>
      <c r="AO61" s="1209"/>
    </row>
    <row r="62" spans="1:41">
      <c r="A62" s="1156" t="s">
        <v>4188</v>
      </c>
      <c r="B62" s="1139" t="s">
        <v>4189</v>
      </c>
      <c r="C62" s="1207"/>
      <c r="D62" s="1456">
        <v>0.33</v>
      </c>
      <c r="E62" s="1209"/>
      <c r="F62" s="1207"/>
      <c r="G62" s="1456">
        <v>0.33</v>
      </c>
      <c r="H62" s="1209"/>
      <c r="I62" s="1207"/>
      <c r="J62" s="1456">
        <v>0.42</v>
      </c>
      <c r="K62" s="1209"/>
      <c r="L62" s="1207"/>
      <c r="M62" s="1456">
        <v>0.25</v>
      </c>
      <c r="N62" s="1209"/>
      <c r="O62" s="1207"/>
      <c r="P62" s="1456">
        <v>0.32</v>
      </c>
      <c r="Q62" s="1209"/>
      <c r="R62" s="1207"/>
      <c r="S62" s="1456">
        <v>0.17</v>
      </c>
      <c r="T62" s="1209"/>
      <c r="U62" s="1207"/>
      <c r="V62" s="1456">
        <v>0.27</v>
      </c>
      <c r="W62" s="1209"/>
      <c r="X62" s="1207"/>
      <c r="Y62" s="1456">
        <v>0.28999999999999998</v>
      </c>
      <c r="Z62" s="1209"/>
      <c r="AA62" s="1207"/>
      <c r="AB62" s="1456">
        <v>1.32</v>
      </c>
      <c r="AC62" s="1209"/>
      <c r="AD62" s="1787"/>
      <c r="AE62" s="1834">
        <v>0.28000000000000003</v>
      </c>
      <c r="AF62" s="1789"/>
      <c r="AG62" s="1787"/>
      <c r="AH62" s="1834">
        <v>0.35</v>
      </c>
      <c r="AI62" s="1789"/>
      <c r="AJ62" s="1207"/>
      <c r="AK62" s="1456">
        <v>0.94</v>
      </c>
      <c r="AL62" s="1209"/>
      <c r="AM62" s="1207"/>
      <c r="AN62" s="1456">
        <v>0.38</v>
      </c>
      <c r="AO62" s="1209"/>
    </row>
    <row r="63" spans="1:41">
      <c r="A63" s="1156" t="s">
        <v>4190</v>
      </c>
      <c r="B63" s="1139" t="s">
        <v>4191</v>
      </c>
      <c r="C63" s="1207"/>
      <c r="D63" s="1456">
        <v>0.56999999999999995</v>
      </c>
      <c r="E63" s="1209"/>
      <c r="F63" s="1207"/>
      <c r="G63" s="1456">
        <v>0.56999999999999995</v>
      </c>
      <c r="H63" s="1209"/>
      <c r="I63" s="1207"/>
      <c r="J63" s="1456">
        <v>0.5</v>
      </c>
      <c r="K63" s="1209"/>
      <c r="L63" s="1207"/>
      <c r="M63" s="1456">
        <v>0.42</v>
      </c>
      <c r="N63" s="1209"/>
      <c r="O63" s="1207"/>
      <c r="P63" s="1456">
        <v>0.53</v>
      </c>
      <c r="Q63" s="1209"/>
      <c r="R63" s="1207"/>
      <c r="S63" s="1456">
        <v>0.28000000000000003</v>
      </c>
      <c r="T63" s="1209"/>
      <c r="U63" s="1207"/>
      <c r="V63" s="1456">
        <v>0.3</v>
      </c>
      <c r="W63" s="1209"/>
      <c r="X63" s="1207"/>
      <c r="Y63" s="1456">
        <v>0.33</v>
      </c>
      <c r="Z63" s="1209"/>
      <c r="AA63" s="1207"/>
      <c r="AB63" s="1456">
        <v>0.52</v>
      </c>
      <c r="AC63" s="1209"/>
      <c r="AD63" s="1787"/>
      <c r="AE63" s="1834">
        <v>0.72</v>
      </c>
      <c r="AF63" s="1789"/>
      <c r="AG63" s="1787"/>
      <c r="AH63" s="1834">
        <v>0.39</v>
      </c>
      <c r="AI63" s="1789"/>
      <c r="AJ63" s="1207"/>
      <c r="AK63" s="1456">
        <v>0.6</v>
      </c>
      <c r="AL63" s="1209"/>
      <c r="AM63" s="1207"/>
      <c r="AN63" s="1456">
        <v>0.51</v>
      </c>
      <c r="AO63" s="1209"/>
    </row>
    <row r="64" spans="1:41">
      <c r="A64" s="1156" t="s">
        <v>4192</v>
      </c>
      <c r="B64" s="1139" t="s">
        <v>4193</v>
      </c>
      <c r="C64" s="1207"/>
      <c r="D64" s="1456">
        <v>0.63</v>
      </c>
      <c r="E64" s="1209"/>
      <c r="F64" s="1207"/>
      <c r="G64" s="1456">
        <v>0.63</v>
      </c>
      <c r="H64" s="1209"/>
      <c r="I64" s="1207"/>
      <c r="J64" s="1456">
        <v>0.3</v>
      </c>
      <c r="K64" s="1209"/>
      <c r="L64" s="1207"/>
      <c r="M64" s="1456">
        <v>0.34</v>
      </c>
      <c r="N64" s="1209"/>
      <c r="O64" s="1207"/>
      <c r="P64" s="1456">
        <v>0.31</v>
      </c>
      <c r="Q64" s="1209"/>
      <c r="R64" s="1207"/>
      <c r="S64" s="1456">
        <v>0.24</v>
      </c>
      <c r="T64" s="1209"/>
      <c r="U64" s="1207"/>
      <c r="V64" s="1456">
        <v>0.38</v>
      </c>
      <c r="W64" s="1209"/>
      <c r="X64" s="1207"/>
      <c r="Y64" s="1456">
        <v>0.27</v>
      </c>
      <c r="Z64" s="1209"/>
      <c r="AA64" s="1207"/>
      <c r="AB64" s="1456">
        <v>0.39</v>
      </c>
      <c r="AC64" s="1209"/>
      <c r="AD64" s="1787"/>
      <c r="AE64" s="1834">
        <v>0.34</v>
      </c>
      <c r="AF64" s="1789"/>
      <c r="AG64" s="1787"/>
      <c r="AH64" s="1834">
        <v>0.27</v>
      </c>
      <c r="AI64" s="1789"/>
      <c r="AJ64" s="1207"/>
      <c r="AK64" s="1456">
        <v>0.61</v>
      </c>
      <c r="AL64" s="1209"/>
      <c r="AM64" s="1207"/>
      <c r="AN64" s="1456">
        <v>0.49</v>
      </c>
      <c r="AO64" s="1209"/>
    </row>
    <row r="65" spans="1:41">
      <c r="A65" s="1156" t="s">
        <v>4194</v>
      </c>
      <c r="B65" s="1139" t="s">
        <v>4195</v>
      </c>
      <c r="C65" s="1207"/>
      <c r="D65" s="1456">
        <v>1.39</v>
      </c>
      <c r="E65" s="1209"/>
      <c r="F65" s="1207"/>
      <c r="G65" s="1456">
        <v>1.39</v>
      </c>
      <c r="H65" s="1209"/>
      <c r="I65" s="1207"/>
      <c r="J65" s="1456">
        <v>1.85</v>
      </c>
      <c r="K65" s="1209"/>
      <c r="L65" s="1207"/>
      <c r="M65" s="1456">
        <v>2.35</v>
      </c>
      <c r="N65" s="1209"/>
      <c r="O65" s="1207"/>
      <c r="P65" s="1456">
        <v>2.27</v>
      </c>
      <c r="Q65" s="1209"/>
      <c r="R65" s="1207"/>
      <c r="S65" s="1456">
        <v>1.74</v>
      </c>
      <c r="T65" s="1209"/>
      <c r="U65" s="1207"/>
      <c r="V65" s="1456">
        <v>1.91</v>
      </c>
      <c r="W65" s="1209"/>
      <c r="X65" s="1207"/>
      <c r="Y65" s="1456">
        <v>2.2000000000000002</v>
      </c>
      <c r="Z65" s="1209"/>
      <c r="AA65" s="1207"/>
      <c r="AB65" s="1456">
        <v>2.76</v>
      </c>
      <c r="AC65" s="1209"/>
      <c r="AD65" s="1787"/>
      <c r="AE65" s="1834">
        <v>2.74</v>
      </c>
      <c r="AF65" s="1789"/>
      <c r="AG65" s="1787"/>
      <c r="AH65" s="1834">
        <v>2.06</v>
      </c>
      <c r="AI65" s="1789"/>
      <c r="AJ65" s="1207"/>
      <c r="AK65" s="1456">
        <v>2.11</v>
      </c>
      <c r="AL65" s="1209"/>
      <c r="AM65" s="1207"/>
      <c r="AN65" s="1456">
        <v>2.27</v>
      </c>
      <c r="AO65" s="1209"/>
    </row>
    <row r="66" spans="1:41">
      <c r="A66" s="1156" t="s">
        <v>4196</v>
      </c>
      <c r="B66" s="1139" t="s">
        <v>4197</v>
      </c>
      <c r="C66" s="1207"/>
      <c r="D66" s="1456">
        <v>1.3</v>
      </c>
      <c r="E66" s="1209"/>
      <c r="F66" s="1207"/>
      <c r="G66" s="1456">
        <v>1.3</v>
      </c>
      <c r="H66" s="1209"/>
      <c r="I66" s="1207"/>
      <c r="J66" s="1456">
        <v>2.17</v>
      </c>
      <c r="K66" s="1209"/>
      <c r="L66" s="1207"/>
      <c r="M66" s="1456">
        <v>2.94</v>
      </c>
      <c r="N66" s="1209"/>
      <c r="O66" s="1207"/>
      <c r="P66" s="1456">
        <v>3.23</v>
      </c>
      <c r="Q66" s="1209"/>
      <c r="R66" s="1207"/>
      <c r="S66" s="1456">
        <v>2.36</v>
      </c>
      <c r="T66" s="1209"/>
      <c r="U66" s="1207"/>
      <c r="V66" s="1456">
        <v>2.29</v>
      </c>
      <c r="W66" s="1209"/>
      <c r="X66" s="1207"/>
      <c r="Y66" s="1456">
        <v>2.64</v>
      </c>
      <c r="Z66" s="1209"/>
      <c r="AA66" s="1207"/>
      <c r="AB66" s="1456">
        <v>3.26</v>
      </c>
      <c r="AC66" s="1209"/>
      <c r="AD66" s="1787"/>
      <c r="AE66" s="1834">
        <v>3.3</v>
      </c>
      <c r="AF66" s="1789"/>
      <c r="AG66" s="1787"/>
      <c r="AH66" s="1834">
        <v>2.64</v>
      </c>
      <c r="AI66" s="1789"/>
      <c r="AJ66" s="1207"/>
      <c r="AK66" s="1456">
        <v>2.11</v>
      </c>
      <c r="AL66" s="1209"/>
      <c r="AM66" s="1207"/>
      <c r="AN66" s="1456">
        <v>2.73</v>
      </c>
      <c r="AO66" s="1209"/>
    </row>
    <row r="67" spans="1:41">
      <c r="A67" s="1156" t="s">
        <v>4198</v>
      </c>
      <c r="B67" s="1139" t="s">
        <v>4199</v>
      </c>
      <c r="C67" s="1207"/>
      <c r="D67" s="1456">
        <v>2.56</v>
      </c>
      <c r="E67" s="1209"/>
      <c r="F67" s="1207"/>
      <c r="G67" s="1456">
        <v>2.56</v>
      </c>
      <c r="H67" s="1209"/>
      <c r="I67" s="1207"/>
      <c r="J67" s="1456">
        <v>2.69</v>
      </c>
      <c r="K67" s="1209"/>
      <c r="L67" s="1207"/>
      <c r="M67" s="1456">
        <v>2.27</v>
      </c>
      <c r="N67" s="1209"/>
      <c r="O67" s="1207"/>
      <c r="P67" s="1456">
        <v>1.61</v>
      </c>
      <c r="Q67" s="1209"/>
      <c r="R67" s="1207"/>
      <c r="S67" s="1456">
        <v>1.4</v>
      </c>
      <c r="T67" s="1209"/>
      <c r="U67" s="1207"/>
      <c r="V67" s="1456">
        <v>1.86</v>
      </c>
      <c r="W67" s="1209"/>
      <c r="X67" s="1207"/>
      <c r="Y67" s="1456">
        <v>1.76</v>
      </c>
      <c r="Z67" s="1209"/>
      <c r="AA67" s="1207"/>
      <c r="AB67" s="1456">
        <v>1.95</v>
      </c>
      <c r="AC67" s="1209"/>
      <c r="AD67" s="1787"/>
      <c r="AE67" s="1834">
        <v>3.67</v>
      </c>
      <c r="AF67" s="1789"/>
      <c r="AG67" s="1787"/>
      <c r="AH67" s="1834">
        <v>1.54</v>
      </c>
      <c r="AI67" s="1789"/>
      <c r="AJ67" s="1207"/>
      <c r="AK67" s="1456">
        <v>1.71</v>
      </c>
      <c r="AL67" s="1209"/>
      <c r="AM67" s="1207"/>
      <c r="AN67" s="1456">
        <v>2.29</v>
      </c>
      <c r="AO67" s="1209"/>
    </row>
    <row r="68" spans="1:41">
      <c r="A68" s="1156" t="s">
        <v>4200</v>
      </c>
      <c r="B68" s="1139" t="s">
        <v>4201</v>
      </c>
      <c r="C68" s="1207"/>
      <c r="D68" s="1456">
        <v>3.14</v>
      </c>
      <c r="E68" s="1209"/>
      <c r="F68" s="1207"/>
      <c r="G68" s="1456">
        <v>3.14</v>
      </c>
      <c r="H68" s="1209"/>
      <c r="I68" s="1207"/>
      <c r="J68" s="1456">
        <v>3.02</v>
      </c>
      <c r="K68" s="1209"/>
      <c r="L68" s="1207"/>
      <c r="M68" s="1456">
        <v>2.5299999999999998</v>
      </c>
      <c r="N68" s="1209"/>
      <c r="O68" s="1207"/>
      <c r="P68" s="1456">
        <v>1.84</v>
      </c>
      <c r="Q68" s="1209"/>
      <c r="R68" s="1207"/>
      <c r="S68" s="1456">
        <v>1.66</v>
      </c>
      <c r="T68" s="1209"/>
      <c r="U68" s="1207"/>
      <c r="V68" s="1456">
        <v>2.25</v>
      </c>
      <c r="W68" s="1209"/>
      <c r="X68" s="1207"/>
      <c r="Y68" s="1456">
        <v>2.0299999999999998</v>
      </c>
      <c r="Z68" s="1209"/>
      <c r="AA68" s="1207"/>
      <c r="AB68" s="1456">
        <v>2.33</v>
      </c>
      <c r="AC68" s="1209"/>
      <c r="AD68" s="1787"/>
      <c r="AE68" s="1834">
        <v>4.37</v>
      </c>
      <c r="AF68" s="1789"/>
      <c r="AG68" s="1787"/>
      <c r="AH68" s="1834">
        <v>1.85</v>
      </c>
      <c r="AI68" s="1789"/>
      <c r="AJ68" s="1207"/>
      <c r="AK68" s="1456">
        <v>1.93</v>
      </c>
      <c r="AL68" s="1209"/>
      <c r="AM68" s="1207"/>
      <c r="AN68" s="1456">
        <v>2.88</v>
      </c>
      <c r="AO68" s="1209"/>
    </row>
    <row r="69" spans="1:41">
      <c r="A69" s="1156" t="s">
        <v>4202</v>
      </c>
      <c r="B69" s="1139" t="s">
        <v>4203</v>
      </c>
      <c r="C69" s="1207"/>
      <c r="D69" s="1457">
        <v>0</v>
      </c>
      <c r="E69" s="1209"/>
      <c r="F69" s="1207"/>
      <c r="G69" s="1457">
        <v>0</v>
      </c>
      <c r="H69" s="1209"/>
      <c r="I69" s="1207"/>
      <c r="J69" s="1457">
        <v>0</v>
      </c>
      <c r="K69" s="1209"/>
      <c r="L69" s="1207"/>
      <c r="M69" s="1457">
        <v>0</v>
      </c>
      <c r="N69" s="1209"/>
      <c r="O69" s="1207"/>
      <c r="P69" s="1457">
        <v>0</v>
      </c>
      <c r="Q69" s="1209"/>
      <c r="R69" s="1207"/>
      <c r="S69" s="1457">
        <v>0</v>
      </c>
      <c r="T69" s="1209"/>
      <c r="U69" s="1207"/>
      <c r="V69" s="1457">
        <v>0</v>
      </c>
      <c r="W69" s="1209"/>
      <c r="X69" s="1207"/>
      <c r="Y69" s="1457">
        <v>0</v>
      </c>
      <c r="Z69" s="1209"/>
      <c r="AA69" s="1207"/>
      <c r="AB69" s="1457">
        <v>0</v>
      </c>
      <c r="AC69" s="1209"/>
      <c r="AD69" s="1787"/>
      <c r="AE69" s="1835">
        <v>0</v>
      </c>
      <c r="AF69" s="1789"/>
      <c r="AG69" s="1787"/>
      <c r="AH69" s="1835">
        <v>0</v>
      </c>
      <c r="AI69" s="1789"/>
      <c r="AJ69" s="1207"/>
      <c r="AK69" s="1457">
        <v>0</v>
      </c>
      <c r="AL69" s="1209"/>
      <c r="AM69" s="1207"/>
      <c r="AN69" s="1457">
        <v>0</v>
      </c>
      <c r="AO69" s="1209"/>
    </row>
    <row r="70" spans="1:41">
      <c r="A70" s="1156" t="s">
        <v>4204</v>
      </c>
      <c r="B70" s="1139" t="s">
        <v>4205</v>
      </c>
      <c r="C70" s="1207"/>
      <c r="D70" s="1457">
        <v>33</v>
      </c>
      <c r="E70" s="1209"/>
      <c r="F70" s="1207"/>
      <c r="G70" s="1457">
        <v>33</v>
      </c>
      <c r="H70" s="1209"/>
      <c r="I70" s="1207"/>
      <c r="J70" s="1457">
        <v>11</v>
      </c>
      <c r="K70" s="1209"/>
      <c r="L70" s="1207"/>
      <c r="M70" s="1457">
        <v>0</v>
      </c>
      <c r="N70" s="1209"/>
      <c r="O70" s="1207"/>
      <c r="P70" s="1457">
        <v>0</v>
      </c>
      <c r="Q70" s="1209"/>
      <c r="R70" s="1207"/>
      <c r="S70" s="1457">
        <v>3</v>
      </c>
      <c r="T70" s="1209"/>
      <c r="U70" s="1207"/>
      <c r="V70" s="1457">
        <v>10</v>
      </c>
      <c r="W70" s="1209"/>
      <c r="X70" s="1207"/>
      <c r="Y70" s="1457">
        <v>0</v>
      </c>
      <c r="Z70" s="1209"/>
      <c r="AA70" s="1207"/>
      <c r="AB70" s="1457">
        <v>13</v>
      </c>
      <c r="AC70" s="1209"/>
      <c r="AD70" s="1787"/>
      <c r="AE70" s="1835">
        <v>1</v>
      </c>
      <c r="AF70" s="1789"/>
      <c r="AG70" s="1787"/>
      <c r="AH70" s="1835">
        <v>0</v>
      </c>
      <c r="AI70" s="1789"/>
      <c r="AJ70" s="1207"/>
      <c r="AK70" s="1457">
        <v>0</v>
      </c>
      <c r="AL70" s="1209"/>
      <c r="AM70" s="1207"/>
      <c r="AN70" s="1457">
        <v>0</v>
      </c>
      <c r="AO70" s="1209"/>
    </row>
    <row r="71" spans="1:41">
      <c r="A71" s="1161" t="s">
        <v>4206</v>
      </c>
      <c r="B71" s="1139" t="s">
        <v>4207</v>
      </c>
      <c r="C71" s="1207"/>
      <c r="D71" s="1457">
        <v>97</v>
      </c>
      <c r="E71" s="1209"/>
      <c r="F71" s="1207"/>
      <c r="G71" s="1457">
        <v>97</v>
      </c>
      <c r="H71" s="1209"/>
      <c r="I71" s="1207"/>
      <c r="J71" s="1457">
        <v>30</v>
      </c>
      <c r="K71" s="1209"/>
      <c r="L71" s="1207"/>
      <c r="M71" s="1457">
        <v>3</v>
      </c>
      <c r="N71" s="1209"/>
      <c r="O71" s="1207"/>
      <c r="P71" s="1457">
        <v>7</v>
      </c>
      <c r="Q71" s="1209"/>
      <c r="R71" s="1207"/>
      <c r="S71" s="1457">
        <v>64</v>
      </c>
      <c r="T71" s="1209"/>
      <c r="U71" s="1207"/>
      <c r="V71" s="1457">
        <v>29</v>
      </c>
      <c r="W71" s="1209"/>
      <c r="X71" s="1207"/>
      <c r="Y71" s="1457">
        <v>7</v>
      </c>
      <c r="Z71" s="1209"/>
      <c r="AA71" s="1207"/>
      <c r="AB71" s="1457">
        <v>98</v>
      </c>
      <c r="AC71" s="1209"/>
      <c r="AD71" s="1787"/>
      <c r="AE71" s="1835">
        <v>24</v>
      </c>
      <c r="AF71" s="1789"/>
      <c r="AG71" s="1787"/>
      <c r="AH71" s="1835">
        <v>0</v>
      </c>
      <c r="AI71" s="1789"/>
      <c r="AJ71" s="1207"/>
      <c r="AK71" s="1457">
        <v>50</v>
      </c>
      <c r="AL71" s="1209"/>
      <c r="AM71" s="1207"/>
      <c r="AN71" s="1457">
        <v>31</v>
      </c>
      <c r="AO71" s="1209"/>
    </row>
    <row r="72" spans="1:41">
      <c r="A72" s="1161" t="s">
        <v>4208</v>
      </c>
      <c r="B72" s="1139" t="s">
        <v>4209</v>
      </c>
      <c r="C72" s="1207"/>
      <c r="D72" s="1457">
        <v>20</v>
      </c>
      <c r="E72" s="1209"/>
      <c r="F72" s="1207"/>
      <c r="G72" s="1457">
        <v>20</v>
      </c>
      <c r="H72" s="1209"/>
      <c r="I72" s="1207"/>
      <c r="J72" s="1457">
        <v>0</v>
      </c>
      <c r="K72" s="1209"/>
      <c r="L72" s="1207"/>
      <c r="M72" s="1457">
        <v>12</v>
      </c>
      <c r="N72" s="1209"/>
      <c r="O72" s="1207"/>
      <c r="P72" s="1457">
        <v>0</v>
      </c>
      <c r="Q72" s="1209"/>
      <c r="R72" s="1207"/>
      <c r="S72" s="1457">
        <v>29</v>
      </c>
      <c r="T72" s="1209"/>
      <c r="U72" s="1207"/>
      <c r="V72" s="1457">
        <v>6</v>
      </c>
      <c r="W72" s="1209"/>
      <c r="X72" s="1207"/>
      <c r="Y72" s="1457">
        <v>0</v>
      </c>
      <c r="Z72" s="1209"/>
      <c r="AA72" s="1207"/>
      <c r="AB72" s="1457">
        <v>31</v>
      </c>
      <c r="AC72" s="1209"/>
      <c r="AD72" s="1787"/>
      <c r="AE72" s="1835">
        <v>8</v>
      </c>
      <c r="AF72" s="1789"/>
      <c r="AG72" s="1787"/>
      <c r="AH72" s="1835">
        <v>0</v>
      </c>
      <c r="AI72" s="1789"/>
      <c r="AJ72" s="1207"/>
      <c r="AK72" s="1457">
        <v>40</v>
      </c>
      <c r="AL72" s="1209"/>
      <c r="AM72" s="1207"/>
      <c r="AN72" s="1457">
        <v>2</v>
      </c>
      <c r="AO72" s="1209"/>
    </row>
    <row r="73" spans="1:41">
      <c r="A73" s="1157" t="s">
        <v>4210</v>
      </c>
      <c r="B73" s="1158" t="s">
        <v>4211</v>
      </c>
      <c r="C73" s="1237"/>
      <c r="D73" s="1238"/>
      <c r="E73" s="1239"/>
      <c r="F73" s="1237"/>
      <c r="G73" s="1768" t="s">
        <v>6283</v>
      </c>
      <c r="H73" s="1239" t="s">
        <v>3046</v>
      </c>
      <c r="I73" s="1237"/>
      <c r="J73" s="1238"/>
      <c r="K73" s="1239"/>
      <c r="L73" s="1237"/>
      <c r="M73" s="1238"/>
      <c r="N73" s="1239"/>
      <c r="O73" s="1237"/>
      <c r="P73" s="1238"/>
      <c r="Q73" s="1239"/>
      <c r="R73" s="1237"/>
      <c r="S73" s="1238"/>
      <c r="T73" s="1239"/>
      <c r="U73" s="1237"/>
      <c r="V73" s="1238"/>
      <c r="W73" s="1239"/>
      <c r="X73" s="1237"/>
      <c r="Y73" s="1238"/>
      <c r="Z73" s="1239"/>
      <c r="AA73" s="1237"/>
      <c r="AB73" s="1238"/>
      <c r="AC73" s="1239"/>
      <c r="AD73" s="1828"/>
      <c r="AE73" s="1829"/>
      <c r="AF73" s="1830"/>
      <c r="AG73" s="1828"/>
      <c r="AH73" s="1829"/>
      <c r="AI73" s="1830"/>
      <c r="AJ73" s="1237"/>
      <c r="AK73" s="1238"/>
      <c r="AL73" s="1239"/>
      <c r="AM73" s="1237"/>
      <c r="AN73" s="1238"/>
      <c r="AO73" s="1239"/>
    </row>
    <row r="74" spans="1:41">
      <c r="A74" s="1159" t="s">
        <v>2240</v>
      </c>
      <c r="B74" s="1160" t="s">
        <v>4154</v>
      </c>
      <c r="C74" s="1207"/>
      <c r="D74" s="1477">
        <v>5</v>
      </c>
      <c r="E74" s="1209"/>
      <c r="F74" s="1207"/>
      <c r="G74" s="1477">
        <v>5</v>
      </c>
      <c r="H74" s="1209"/>
      <c r="I74" s="1207"/>
      <c r="J74" s="1477">
        <v>4</v>
      </c>
      <c r="K74" s="1209"/>
      <c r="L74" s="1207"/>
      <c r="M74" s="1477">
        <v>5</v>
      </c>
      <c r="N74" s="1209"/>
      <c r="O74" s="1207"/>
      <c r="P74" s="1477">
        <v>5</v>
      </c>
      <c r="Q74" s="1209"/>
      <c r="R74" s="1207"/>
      <c r="S74" s="1477">
        <v>5</v>
      </c>
      <c r="T74" s="1209"/>
      <c r="U74" s="1207"/>
      <c r="V74" s="1477">
        <v>5</v>
      </c>
      <c r="W74" s="1209"/>
      <c r="X74" s="1207"/>
      <c r="Y74" s="1477">
        <v>5</v>
      </c>
      <c r="Z74" s="1209"/>
      <c r="AA74" s="1207"/>
      <c r="AB74" s="1477">
        <v>5</v>
      </c>
      <c r="AC74" s="1209"/>
      <c r="AD74" s="1787"/>
      <c r="AE74" s="1871">
        <v>5</v>
      </c>
      <c r="AF74" s="1789"/>
      <c r="AG74" s="1787"/>
      <c r="AH74" s="1871">
        <v>5</v>
      </c>
      <c r="AI74" s="1789"/>
      <c r="AJ74" s="1207"/>
      <c r="AK74" s="1477">
        <v>5</v>
      </c>
      <c r="AL74" s="1209"/>
      <c r="AM74" s="1207"/>
      <c r="AN74" s="1477">
        <v>5</v>
      </c>
      <c r="AO74" s="1209"/>
    </row>
    <row r="75" spans="1:41">
      <c r="A75" s="1159" t="s">
        <v>4155</v>
      </c>
      <c r="B75" s="1160" t="s">
        <v>4156</v>
      </c>
      <c r="C75" s="1207"/>
      <c r="D75" s="1241">
        <v>12</v>
      </c>
      <c r="E75" s="1209"/>
      <c r="F75" s="1207"/>
      <c r="G75" s="1241">
        <v>12</v>
      </c>
      <c r="H75" s="1209"/>
      <c r="I75" s="1207"/>
      <c r="J75" s="1241">
        <v>9.57</v>
      </c>
      <c r="K75" s="1209"/>
      <c r="L75" s="1207"/>
      <c r="M75" s="1241">
        <v>12</v>
      </c>
      <c r="N75" s="1209"/>
      <c r="O75" s="1207"/>
      <c r="P75" s="1241">
        <v>12</v>
      </c>
      <c r="Q75" s="1209"/>
      <c r="R75" s="1207"/>
      <c r="S75" s="1241">
        <v>12</v>
      </c>
      <c r="T75" s="1209"/>
      <c r="U75" s="1207"/>
      <c r="V75" s="1241">
        <v>11.78</v>
      </c>
      <c r="W75" s="1209"/>
      <c r="X75" s="1207"/>
      <c r="Y75" s="1241">
        <v>12</v>
      </c>
      <c r="Z75" s="1209"/>
      <c r="AA75" s="1207"/>
      <c r="AB75" s="1241">
        <v>11.97</v>
      </c>
      <c r="AC75" s="1209"/>
      <c r="AD75" s="1787"/>
      <c r="AE75" s="1831">
        <v>10.54</v>
      </c>
      <c r="AF75" s="1789"/>
      <c r="AG75" s="1787"/>
      <c r="AH75" s="1831">
        <v>11.95</v>
      </c>
      <c r="AI75" s="1789"/>
      <c r="AJ75" s="1207"/>
      <c r="AK75" s="1241">
        <v>11.48</v>
      </c>
      <c r="AL75" s="1209"/>
      <c r="AM75" s="1207"/>
      <c r="AN75" s="1241">
        <v>12</v>
      </c>
      <c r="AO75" s="1209"/>
    </row>
    <row r="76" spans="1:41">
      <c r="A76" s="1159" t="s">
        <v>4166</v>
      </c>
      <c r="B76" s="1160" t="s">
        <v>4167</v>
      </c>
      <c r="C76" s="1207"/>
      <c r="D76" s="1242">
        <v>1</v>
      </c>
      <c r="E76" s="1209"/>
      <c r="F76" s="1207"/>
      <c r="G76" s="1242">
        <v>1</v>
      </c>
      <c r="H76" s="1209"/>
      <c r="I76" s="1207"/>
      <c r="J76" s="1242">
        <v>0.79800000000000004</v>
      </c>
      <c r="K76" s="1209"/>
      <c r="L76" s="1207"/>
      <c r="M76" s="1242">
        <v>1</v>
      </c>
      <c r="N76" s="1209"/>
      <c r="O76" s="1207"/>
      <c r="P76" s="1242">
        <v>1</v>
      </c>
      <c r="Q76" s="1209"/>
      <c r="R76" s="1207"/>
      <c r="S76" s="1242">
        <v>1</v>
      </c>
      <c r="T76" s="1209"/>
      <c r="U76" s="1207"/>
      <c r="V76" s="1242">
        <v>0.98199999999999998</v>
      </c>
      <c r="W76" s="1209"/>
      <c r="X76" s="1207"/>
      <c r="Y76" s="1242">
        <v>1</v>
      </c>
      <c r="Z76" s="1209"/>
      <c r="AA76" s="1207"/>
      <c r="AB76" s="1242">
        <v>0.998</v>
      </c>
      <c r="AC76" s="1209"/>
      <c r="AD76" s="1787"/>
      <c r="AE76" s="1832">
        <v>0.878</v>
      </c>
      <c r="AF76" s="1789"/>
      <c r="AG76" s="1787"/>
      <c r="AH76" s="1832">
        <v>0.997</v>
      </c>
      <c r="AI76" s="1789"/>
      <c r="AJ76" s="1207"/>
      <c r="AK76" s="1242">
        <v>0.95699999999999996</v>
      </c>
      <c r="AL76" s="1209"/>
      <c r="AM76" s="1207"/>
      <c r="AN76" s="1242">
        <v>1</v>
      </c>
      <c r="AO76" s="1209"/>
    </row>
    <row r="77" spans="1:41">
      <c r="A77" s="1156" t="s">
        <v>4212</v>
      </c>
      <c r="B77" s="1139" t="s">
        <v>4213</v>
      </c>
      <c r="C77" s="1207"/>
      <c r="D77" s="1455">
        <v>432.7</v>
      </c>
      <c r="E77" s="1209"/>
      <c r="F77" s="1207"/>
      <c r="G77" s="1455">
        <v>432.7</v>
      </c>
      <c r="H77" s="1209"/>
      <c r="I77" s="1207"/>
      <c r="J77" s="1455">
        <v>588.5</v>
      </c>
      <c r="K77" s="1209"/>
      <c r="L77" s="1207"/>
      <c r="M77" s="1455">
        <v>204.8</v>
      </c>
      <c r="N77" s="1209"/>
      <c r="O77" s="1207"/>
      <c r="P77" s="1455">
        <v>351.2</v>
      </c>
      <c r="Q77" s="1209"/>
      <c r="R77" s="1207"/>
      <c r="S77" s="1455">
        <v>202.8</v>
      </c>
      <c r="T77" s="1209"/>
      <c r="U77" s="1207"/>
      <c r="V77" s="1455">
        <v>261.89999999999998</v>
      </c>
      <c r="W77" s="1209"/>
      <c r="X77" s="1207"/>
      <c r="Y77" s="1455">
        <v>323.10000000000002</v>
      </c>
      <c r="Z77" s="1209"/>
      <c r="AA77" s="1207"/>
      <c r="AB77" s="1455">
        <v>383.8</v>
      </c>
      <c r="AC77" s="1209"/>
      <c r="AD77" s="1787"/>
      <c r="AE77" s="1833">
        <v>491.4</v>
      </c>
      <c r="AF77" s="1789"/>
      <c r="AG77" s="1787"/>
      <c r="AH77" s="1833">
        <v>171.8</v>
      </c>
      <c r="AI77" s="1789"/>
      <c r="AJ77" s="1207"/>
      <c r="AK77" s="1455">
        <v>255.1</v>
      </c>
      <c r="AL77" s="1209"/>
      <c r="AM77" s="1207"/>
      <c r="AN77" s="1455">
        <v>321.10000000000002</v>
      </c>
      <c r="AO77" s="1209"/>
    </row>
    <row r="78" spans="1:41">
      <c r="A78" s="1156" t="s">
        <v>4172</v>
      </c>
      <c r="B78" s="1139" t="s">
        <v>4173</v>
      </c>
      <c r="C78" s="1207"/>
      <c r="D78" s="1456">
        <v>0.83</v>
      </c>
      <c r="E78" s="1209"/>
      <c r="F78" s="1207"/>
      <c r="G78" s="1456">
        <v>0.83</v>
      </c>
      <c r="H78" s="1209"/>
      <c r="I78" s="1207"/>
      <c r="J78" s="1456">
        <v>1.1100000000000001</v>
      </c>
      <c r="K78" s="1209"/>
      <c r="L78" s="1207"/>
      <c r="M78" s="1456">
        <v>0.66</v>
      </c>
      <c r="N78" s="1209"/>
      <c r="O78" s="1207"/>
      <c r="P78" s="1456">
        <v>0.66</v>
      </c>
      <c r="Q78" s="1209"/>
      <c r="R78" s="1207"/>
      <c r="S78" s="1456">
        <v>0.74</v>
      </c>
      <c r="T78" s="1209"/>
      <c r="U78" s="1207"/>
      <c r="V78" s="1456">
        <v>1.03</v>
      </c>
      <c r="W78" s="1209"/>
      <c r="X78" s="1207"/>
      <c r="Y78" s="1456">
        <v>0.99</v>
      </c>
      <c r="Z78" s="1209"/>
      <c r="AA78" s="1207"/>
      <c r="AB78" s="1456">
        <v>0.89</v>
      </c>
      <c r="AC78" s="1209"/>
      <c r="AD78" s="1787"/>
      <c r="AE78" s="1834">
        <v>0.96</v>
      </c>
      <c r="AF78" s="1789"/>
      <c r="AG78" s="1787"/>
      <c r="AH78" s="1834">
        <v>0.79</v>
      </c>
      <c r="AI78" s="1789"/>
      <c r="AJ78" s="1207"/>
      <c r="AK78" s="1456">
        <v>0.85</v>
      </c>
      <c r="AL78" s="1209"/>
      <c r="AM78" s="1207"/>
      <c r="AN78" s="1456">
        <v>0.59</v>
      </c>
      <c r="AO78" s="1209"/>
    </row>
    <row r="79" spans="1:41">
      <c r="A79" s="1156" t="s">
        <v>4170</v>
      </c>
      <c r="B79" s="1139" t="s">
        <v>4171</v>
      </c>
      <c r="C79" s="1207"/>
      <c r="D79" s="1456">
        <v>0.28999999999999998</v>
      </c>
      <c r="E79" s="1209"/>
      <c r="F79" s="1207"/>
      <c r="G79" s="1456">
        <v>0.28999999999999998</v>
      </c>
      <c r="H79" s="1209"/>
      <c r="I79" s="1207"/>
      <c r="J79" s="1456">
        <v>0.41</v>
      </c>
      <c r="K79" s="1209"/>
      <c r="L79" s="1207"/>
      <c r="M79" s="1456">
        <v>0.45</v>
      </c>
      <c r="N79" s="1209"/>
      <c r="O79" s="1207"/>
      <c r="P79" s="1456">
        <v>0.63</v>
      </c>
      <c r="Q79" s="1209"/>
      <c r="R79" s="1207"/>
      <c r="S79" s="1456">
        <v>0.42</v>
      </c>
      <c r="T79" s="1209"/>
      <c r="U79" s="1207"/>
      <c r="V79" s="1456">
        <v>0.84</v>
      </c>
      <c r="W79" s="1209"/>
      <c r="X79" s="1207"/>
      <c r="Y79" s="1456">
        <v>0.46</v>
      </c>
      <c r="Z79" s="1209"/>
      <c r="AA79" s="1207"/>
      <c r="AB79" s="1456">
        <v>0.36</v>
      </c>
      <c r="AC79" s="1209"/>
      <c r="AD79" s="1787"/>
      <c r="AE79" s="1834">
        <v>0.4</v>
      </c>
      <c r="AF79" s="1789"/>
      <c r="AG79" s="1787"/>
      <c r="AH79" s="1834">
        <v>0.43</v>
      </c>
      <c r="AI79" s="1789"/>
      <c r="AJ79" s="1207"/>
      <c r="AK79" s="1456">
        <v>0.79</v>
      </c>
      <c r="AL79" s="1209"/>
      <c r="AM79" s="1207"/>
      <c r="AN79" s="1456">
        <v>0.52</v>
      </c>
      <c r="AO79" s="1209"/>
    </row>
    <row r="80" spans="1:41">
      <c r="A80" s="1156" t="s">
        <v>6204</v>
      </c>
      <c r="B80" s="1139" t="s">
        <v>4175</v>
      </c>
      <c r="C80" s="1207"/>
      <c r="D80" s="1456">
        <v>15.58</v>
      </c>
      <c r="E80" s="1209"/>
      <c r="F80" s="1207"/>
      <c r="G80" s="1456">
        <v>15.58</v>
      </c>
      <c r="H80" s="1209"/>
      <c r="I80" s="1207"/>
      <c r="J80" s="1456">
        <v>26.63</v>
      </c>
      <c r="K80" s="1209"/>
      <c r="L80" s="1207"/>
      <c r="M80" s="1456">
        <v>17.11</v>
      </c>
      <c r="N80" s="1209"/>
      <c r="O80" s="1207"/>
      <c r="P80" s="1456">
        <v>16.93</v>
      </c>
      <c r="Q80" s="1209"/>
      <c r="R80" s="1207"/>
      <c r="S80" s="1456">
        <v>18.73</v>
      </c>
      <c r="T80" s="1209"/>
      <c r="U80" s="1207"/>
      <c r="V80" s="1456">
        <v>27.62</v>
      </c>
      <c r="W80" s="1209"/>
      <c r="X80" s="1207"/>
      <c r="Y80" s="1456">
        <v>19.350000000000001</v>
      </c>
      <c r="Z80" s="1209"/>
      <c r="AA80" s="1207"/>
      <c r="AB80" s="1456">
        <v>22.2</v>
      </c>
      <c r="AC80" s="1209"/>
      <c r="AD80" s="1787"/>
      <c r="AE80" s="1834">
        <v>19.28</v>
      </c>
      <c r="AF80" s="1789"/>
      <c r="AG80" s="1787"/>
      <c r="AH80" s="1834">
        <v>13.36</v>
      </c>
      <c r="AI80" s="1789"/>
      <c r="AJ80" s="1207"/>
      <c r="AK80" s="1456">
        <v>27.06</v>
      </c>
      <c r="AL80" s="1209"/>
      <c r="AM80" s="1207"/>
      <c r="AN80" s="1456">
        <v>22.22</v>
      </c>
      <c r="AO80" s="1209"/>
    </row>
    <row r="81" spans="1:41">
      <c r="A81" s="1156" t="s">
        <v>4180</v>
      </c>
      <c r="B81" s="1139" t="s">
        <v>4181</v>
      </c>
      <c r="C81" s="1207"/>
      <c r="D81" s="1456">
        <v>15.37</v>
      </c>
      <c r="E81" s="1209"/>
      <c r="F81" s="1207"/>
      <c r="G81" s="1456">
        <v>15.37</v>
      </c>
      <c r="H81" s="1209"/>
      <c r="I81" s="1207"/>
      <c r="J81" s="1456">
        <v>23.06</v>
      </c>
      <c r="K81" s="1209"/>
      <c r="L81" s="1207"/>
      <c r="M81" s="1456">
        <v>12.48</v>
      </c>
      <c r="N81" s="1209"/>
      <c r="O81" s="1207"/>
      <c r="P81" s="1456">
        <v>17.350000000000001</v>
      </c>
      <c r="Q81" s="1209"/>
      <c r="R81" s="1207"/>
      <c r="S81" s="1456">
        <v>17.72</v>
      </c>
      <c r="T81" s="1209"/>
      <c r="U81" s="1207"/>
      <c r="V81" s="1456">
        <v>19.100000000000001</v>
      </c>
      <c r="W81" s="1209"/>
      <c r="X81" s="1207"/>
      <c r="Y81" s="1456">
        <v>16.809999999999999</v>
      </c>
      <c r="Z81" s="1209"/>
      <c r="AA81" s="1207"/>
      <c r="AB81" s="1456">
        <v>18.149999999999999</v>
      </c>
      <c r="AC81" s="1209"/>
      <c r="AD81" s="1787"/>
      <c r="AE81" s="1834">
        <v>25.3</v>
      </c>
      <c r="AF81" s="1789"/>
      <c r="AG81" s="1787"/>
      <c r="AH81" s="1834">
        <v>18.21</v>
      </c>
      <c r="AI81" s="1789"/>
      <c r="AJ81" s="1207"/>
      <c r="AK81" s="1456">
        <v>20.6</v>
      </c>
      <c r="AL81" s="1209"/>
      <c r="AM81" s="1207"/>
      <c r="AN81" s="1456">
        <v>17.489999999999998</v>
      </c>
      <c r="AO81" s="1209"/>
    </row>
    <row r="82" spans="1:41">
      <c r="A82" s="1156" t="s">
        <v>4215</v>
      </c>
      <c r="B82" s="1139" t="s">
        <v>4216</v>
      </c>
      <c r="C82" s="1207"/>
      <c r="D82" s="1208" t="s">
        <v>4355</v>
      </c>
      <c r="E82" s="1209"/>
      <c r="F82" s="1207"/>
      <c r="G82" s="1208" t="s">
        <v>4355</v>
      </c>
      <c r="H82" s="1209"/>
      <c r="I82" s="1207"/>
      <c r="J82" s="1208" t="s">
        <v>4355</v>
      </c>
      <c r="K82" s="1209"/>
      <c r="L82" s="1207"/>
      <c r="M82" s="1208" t="s">
        <v>4355</v>
      </c>
      <c r="N82" s="1209"/>
      <c r="O82" s="1207"/>
      <c r="P82" s="1208" t="s">
        <v>4355</v>
      </c>
      <c r="Q82" s="1209"/>
      <c r="R82" s="1207"/>
      <c r="S82" s="1208" t="s">
        <v>4355</v>
      </c>
      <c r="T82" s="1209"/>
      <c r="U82" s="1207"/>
      <c r="V82" s="1208" t="s">
        <v>4355</v>
      </c>
      <c r="W82" s="1209"/>
      <c r="X82" s="1207"/>
      <c r="Y82" s="1208" t="s">
        <v>4355</v>
      </c>
      <c r="Z82" s="1209"/>
      <c r="AA82" s="1207"/>
      <c r="AB82" s="1208" t="s">
        <v>4355</v>
      </c>
      <c r="AC82" s="1209"/>
      <c r="AD82" s="1787"/>
      <c r="AE82" s="1788" t="s">
        <v>4355</v>
      </c>
      <c r="AF82" s="1789"/>
      <c r="AG82" s="1787"/>
      <c r="AH82" s="1788" t="s">
        <v>4355</v>
      </c>
      <c r="AI82" s="1789"/>
      <c r="AJ82" s="1207"/>
      <c r="AK82" s="1208" t="s">
        <v>4355</v>
      </c>
      <c r="AL82" s="1209"/>
      <c r="AM82" s="1207"/>
      <c r="AN82" s="1208" t="s">
        <v>4355</v>
      </c>
      <c r="AO82" s="1209"/>
    </row>
    <row r="83" spans="1:41">
      <c r="A83" s="1156" t="s">
        <v>4182</v>
      </c>
      <c r="B83" s="1139" t="s">
        <v>4183</v>
      </c>
      <c r="C83" s="1207"/>
      <c r="D83" s="1456">
        <v>2.0699999999999998</v>
      </c>
      <c r="E83" s="1209"/>
      <c r="F83" s="1207"/>
      <c r="G83" s="1456">
        <v>2.0699999999999998</v>
      </c>
      <c r="H83" s="1209"/>
      <c r="I83" s="1207"/>
      <c r="J83" s="1456">
        <v>0.09</v>
      </c>
      <c r="K83" s="1209"/>
      <c r="L83" s="1207"/>
      <c r="M83" s="1456">
        <v>0.35</v>
      </c>
      <c r="N83" s="1209"/>
      <c r="O83" s="1207"/>
      <c r="P83" s="1456">
        <v>0.08</v>
      </c>
      <c r="Q83" s="1209"/>
      <c r="R83" s="1207"/>
      <c r="S83" s="1456">
        <v>0.18</v>
      </c>
      <c r="T83" s="1209"/>
      <c r="U83" s="1207"/>
      <c r="V83" s="1456">
        <v>0.71</v>
      </c>
      <c r="W83" s="1209"/>
      <c r="X83" s="1207"/>
      <c r="Y83" s="1456">
        <v>1.7</v>
      </c>
      <c r="Z83" s="1209"/>
      <c r="AA83" s="1207"/>
      <c r="AB83" s="1456">
        <v>0.39</v>
      </c>
      <c r="AC83" s="1209"/>
      <c r="AD83" s="1787"/>
      <c r="AE83" s="1834">
        <v>7.0000000000000007E-2</v>
      </c>
      <c r="AF83" s="1789"/>
      <c r="AG83" s="1787"/>
      <c r="AH83" s="1834">
        <v>0.18</v>
      </c>
      <c r="AI83" s="1789"/>
      <c r="AJ83" s="1207"/>
      <c r="AK83" s="1456">
        <v>0.28000000000000003</v>
      </c>
      <c r="AL83" s="1209"/>
      <c r="AM83" s="1207"/>
      <c r="AN83" s="1456">
        <v>0.14000000000000001</v>
      </c>
      <c r="AO83" s="1209"/>
    </row>
    <row r="84" spans="1:41">
      <c r="A84" s="1156" t="s">
        <v>4184</v>
      </c>
      <c r="B84" s="1139" t="s">
        <v>4185</v>
      </c>
      <c r="C84" s="1207"/>
      <c r="D84" s="1456">
        <v>0.48</v>
      </c>
      <c r="E84" s="1209"/>
      <c r="F84" s="1207"/>
      <c r="G84" s="1456">
        <v>0.48</v>
      </c>
      <c r="H84" s="1209"/>
      <c r="I84" s="1207"/>
      <c r="J84" s="1456">
        <v>0.02</v>
      </c>
      <c r="K84" s="1209"/>
      <c r="L84" s="1207"/>
      <c r="M84" s="1456">
        <v>0.34</v>
      </c>
      <c r="N84" s="1209"/>
      <c r="O84" s="1207"/>
      <c r="P84" s="1456">
        <v>0.13</v>
      </c>
      <c r="Q84" s="1209"/>
      <c r="R84" s="1207"/>
      <c r="S84" s="1456">
        <v>0.15</v>
      </c>
      <c r="T84" s="1209"/>
      <c r="U84" s="1207"/>
      <c r="V84" s="1456">
        <v>0.17</v>
      </c>
      <c r="W84" s="1209"/>
      <c r="X84" s="1207"/>
      <c r="Y84" s="1456">
        <v>0.3</v>
      </c>
      <c r="Z84" s="1209"/>
      <c r="AA84" s="1207"/>
      <c r="AB84" s="1456">
        <v>0.41</v>
      </c>
      <c r="AC84" s="1209"/>
      <c r="AD84" s="1787"/>
      <c r="AE84" s="1834">
        <v>0.08</v>
      </c>
      <c r="AF84" s="1789"/>
      <c r="AG84" s="1787"/>
      <c r="AH84" s="1834">
        <v>0.21</v>
      </c>
      <c r="AI84" s="1789"/>
      <c r="AJ84" s="1207"/>
      <c r="AK84" s="1456">
        <v>0.13</v>
      </c>
      <c r="AL84" s="1209"/>
      <c r="AM84" s="1207"/>
      <c r="AN84" s="1456">
        <v>0.05</v>
      </c>
      <c r="AO84" s="1209"/>
    </row>
    <row r="85" spans="1:41">
      <c r="A85" s="1156" t="s">
        <v>515</v>
      </c>
      <c r="B85" s="1162" t="s">
        <v>4217</v>
      </c>
      <c r="C85" s="1237"/>
      <c r="D85" s="1238"/>
      <c r="E85" s="1239"/>
      <c r="F85" s="1237"/>
      <c r="G85" s="1238"/>
      <c r="H85" s="1239"/>
      <c r="I85" s="1237"/>
      <c r="J85" s="1238"/>
      <c r="K85" s="1239"/>
      <c r="L85" s="1237"/>
      <c r="M85" s="1238"/>
      <c r="N85" s="1239"/>
      <c r="O85" s="1237"/>
      <c r="P85" s="1238"/>
      <c r="Q85" s="1239"/>
      <c r="R85" s="1237"/>
      <c r="S85" s="1238"/>
      <c r="T85" s="1239"/>
      <c r="U85" s="1237"/>
      <c r="V85" s="1238"/>
      <c r="W85" s="1239"/>
      <c r="X85" s="1237"/>
      <c r="Y85" s="1238"/>
      <c r="Z85" s="1239"/>
      <c r="AA85" s="1237"/>
      <c r="AB85" s="1238"/>
      <c r="AC85" s="1239"/>
      <c r="AD85" s="1828"/>
      <c r="AE85" s="1829"/>
      <c r="AF85" s="1830"/>
      <c r="AG85" s="1828"/>
      <c r="AH85" s="1829"/>
      <c r="AI85" s="1830"/>
      <c r="AJ85" s="1237"/>
      <c r="AK85" s="1238"/>
      <c r="AL85" s="1239"/>
      <c r="AM85" s="1237"/>
      <c r="AN85" s="1238"/>
      <c r="AO85" s="1239"/>
    </row>
    <row r="86" spans="1:41">
      <c r="A86" s="1156" t="s">
        <v>4127</v>
      </c>
      <c r="B86" s="1139" t="s">
        <v>4128</v>
      </c>
      <c r="C86" s="1207"/>
      <c r="D86" s="1208" t="s">
        <v>4356</v>
      </c>
      <c r="E86" s="1209"/>
      <c r="F86" s="1207"/>
      <c r="G86" s="1208" t="s">
        <v>4356</v>
      </c>
      <c r="H86" s="1209"/>
      <c r="I86" s="1207"/>
      <c r="J86" s="1208" t="s">
        <v>4356</v>
      </c>
      <c r="K86" s="1209"/>
      <c r="L86" s="1207"/>
      <c r="M86" s="1208" t="s">
        <v>4356</v>
      </c>
      <c r="N86" s="1209"/>
      <c r="O86" s="1207"/>
      <c r="P86" s="1208" t="s">
        <v>4356</v>
      </c>
      <c r="Q86" s="1209"/>
      <c r="R86" s="1207"/>
      <c r="S86" s="1208" t="s">
        <v>4356</v>
      </c>
      <c r="T86" s="1209"/>
      <c r="U86" s="1207"/>
      <c r="V86" s="1208" t="s">
        <v>4356</v>
      </c>
      <c r="W86" s="1209"/>
      <c r="X86" s="1207"/>
      <c r="Y86" s="1208" t="s">
        <v>4356</v>
      </c>
      <c r="Z86" s="1209"/>
      <c r="AA86" s="1207"/>
      <c r="AB86" s="1208" t="s">
        <v>4356</v>
      </c>
      <c r="AC86" s="1209"/>
      <c r="AD86" s="1787"/>
      <c r="AE86" s="1788" t="s">
        <v>4356</v>
      </c>
      <c r="AF86" s="1789"/>
      <c r="AG86" s="1787"/>
      <c r="AH86" s="1788" t="s">
        <v>4356</v>
      </c>
      <c r="AI86" s="1789"/>
      <c r="AJ86" s="1207"/>
      <c r="AK86" s="1208" t="s">
        <v>4356</v>
      </c>
      <c r="AL86" s="1209"/>
      <c r="AM86" s="1207"/>
      <c r="AN86" s="1208" t="s">
        <v>4356</v>
      </c>
      <c r="AO86" s="1209"/>
    </row>
    <row r="87" spans="1:41">
      <c r="A87" s="1156" t="s">
        <v>4129</v>
      </c>
      <c r="B87" s="1139" t="s">
        <v>4130</v>
      </c>
      <c r="C87" s="1207"/>
      <c r="D87" s="1208" t="s">
        <v>4356</v>
      </c>
      <c r="E87" s="1209"/>
      <c r="F87" s="1207"/>
      <c r="G87" s="1208" t="s">
        <v>4356</v>
      </c>
      <c r="H87" s="1209"/>
      <c r="I87" s="1207"/>
      <c r="J87" s="1208" t="s">
        <v>4356</v>
      </c>
      <c r="K87" s="1209"/>
      <c r="L87" s="1207"/>
      <c r="M87" s="1208" t="s">
        <v>4356</v>
      </c>
      <c r="N87" s="1209"/>
      <c r="O87" s="1207"/>
      <c r="P87" s="1208" t="s">
        <v>4356</v>
      </c>
      <c r="Q87" s="1209"/>
      <c r="R87" s="1207"/>
      <c r="S87" s="1208" t="s">
        <v>4356</v>
      </c>
      <c r="T87" s="1209"/>
      <c r="U87" s="1207"/>
      <c r="V87" s="1208" t="s">
        <v>4356</v>
      </c>
      <c r="W87" s="1209"/>
      <c r="X87" s="1207"/>
      <c r="Y87" s="1208" t="s">
        <v>4356</v>
      </c>
      <c r="Z87" s="1209"/>
      <c r="AA87" s="1207"/>
      <c r="AB87" s="1208" t="s">
        <v>4356</v>
      </c>
      <c r="AC87" s="1209"/>
      <c r="AD87" s="1787"/>
      <c r="AE87" s="1788" t="s">
        <v>4356</v>
      </c>
      <c r="AF87" s="1789"/>
      <c r="AG87" s="1787"/>
      <c r="AH87" s="1788" t="s">
        <v>4356</v>
      </c>
      <c r="AI87" s="1789"/>
      <c r="AJ87" s="1207"/>
      <c r="AK87" s="1208" t="s">
        <v>4356</v>
      </c>
      <c r="AL87" s="1209"/>
      <c r="AM87" s="1207"/>
      <c r="AN87" s="1208" t="s">
        <v>4356</v>
      </c>
      <c r="AO87" s="1209"/>
    </row>
    <row r="88" spans="1:41">
      <c r="A88" s="1156" t="s">
        <v>4131</v>
      </c>
      <c r="B88" s="1139" t="s">
        <v>4132</v>
      </c>
      <c r="C88" s="1207"/>
      <c r="D88" s="1208" t="s">
        <v>4356</v>
      </c>
      <c r="E88" s="1209"/>
      <c r="F88" s="1207"/>
      <c r="G88" s="1208" t="s">
        <v>4356</v>
      </c>
      <c r="H88" s="1209"/>
      <c r="I88" s="1207"/>
      <c r="J88" s="1208" t="s">
        <v>4356</v>
      </c>
      <c r="K88" s="1209"/>
      <c r="L88" s="1207"/>
      <c r="M88" s="1208" t="s">
        <v>4356</v>
      </c>
      <c r="N88" s="1209"/>
      <c r="O88" s="1207"/>
      <c r="P88" s="1208" t="s">
        <v>4356</v>
      </c>
      <c r="Q88" s="1209"/>
      <c r="R88" s="1207"/>
      <c r="S88" s="1208" t="s">
        <v>4356</v>
      </c>
      <c r="T88" s="1209"/>
      <c r="U88" s="1207"/>
      <c r="V88" s="1208" t="s">
        <v>4356</v>
      </c>
      <c r="W88" s="1209"/>
      <c r="X88" s="1207"/>
      <c r="Y88" s="1208" t="s">
        <v>4356</v>
      </c>
      <c r="Z88" s="1209"/>
      <c r="AA88" s="1207"/>
      <c r="AB88" s="1208" t="s">
        <v>4356</v>
      </c>
      <c r="AC88" s="1209"/>
      <c r="AD88" s="1787"/>
      <c r="AE88" s="1788" t="s">
        <v>4356</v>
      </c>
      <c r="AF88" s="1789"/>
      <c r="AG88" s="1787"/>
      <c r="AH88" s="1788" t="s">
        <v>4356</v>
      </c>
      <c r="AI88" s="1789"/>
      <c r="AJ88" s="1207"/>
      <c r="AK88" s="1208" t="s">
        <v>4356</v>
      </c>
      <c r="AL88" s="1209"/>
      <c r="AM88" s="1207"/>
      <c r="AN88" s="1208" t="s">
        <v>2261</v>
      </c>
      <c r="AO88" s="1209"/>
    </row>
    <row r="89" spans="1:41">
      <c r="A89" s="1156" t="s">
        <v>4133</v>
      </c>
      <c r="B89" s="1139" t="s">
        <v>4134</v>
      </c>
      <c r="C89" s="1207"/>
      <c r="D89" s="1208" t="s">
        <v>4356</v>
      </c>
      <c r="E89" s="1209"/>
      <c r="F89" s="1207"/>
      <c r="G89" s="1208" t="s">
        <v>4356</v>
      </c>
      <c r="H89" s="1209"/>
      <c r="I89" s="1207"/>
      <c r="J89" s="1208" t="s">
        <v>4356</v>
      </c>
      <c r="K89" s="1209"/>
      <c r="L89" s="1207"/>
      <c r="M89" s="1208" t="s">
        <v>4356</v>
      </c>
      <c r="N89" s="1209"/>
      <c r="O89" s="1207"/>
      <c r="P89" s="1208" t="s">
        <v>4356</v>
      </c>
      <c r="Q89" s="1209"/>
      <c r="R89" s="1207"/>
      <c r="S89" s="1208" t="s">
        <v>4356</v>
      </c>
      <c r="T89" s="1209"/>
      <c r="U89" s="1207"/>
      <c r="V89" s="1208" t="s">
        <v>4356</v>
      </c>
      <c r="W89" s="1209"/>
      <c r="X89" s="1207"/>
      <c r="Y89" s="1208" t="s">
        <v>4356</v>
      </c>
      <c r="Z89" s="1209"/>
      <c r="AA89" s="1207"/>
      <c r="AB89" s="1208" t="s">
        <v>4356</v>
      </c>
      <c r="AC89" s="1209"/>
      <c r="AD89" s="1787"/>
      <c r="AE89" s="1788" t="s">
        <v>4356</v>
      </c>
      <c r="AF89" s="1789"/>
      <c r="AG89" s="1787"/>
      <c r="AH89" s="1788" t="s">
        <v>4356</v>
      </c>
      <c r="AI89" s="1789"/>
      <c r="AJ89" s="1207"/>
      <c r="AK89" s="1208" t="s">
        <v>4356</v>
      </c>
      <c r="AL89" s="1209"/>
      <c r="AM89" s="1207"/>
      <c r="AN89" s="1208" t="s">
        <v>2261</v>
      </c>
      <c r="AO89" s="1209"/>
    </row>
    <row r="90" spans="1:41">
      <c r="A90" s="1156" t="s">
        <v>4222</v>
      </c>
      <c r="B90" s="1162" t="s">
        <v>4223</v>
      </c>
      <c r="C90" s="1237"/>
      <c r="D90" s="1238"/>
      <c r="E90" s="1239"/>
      <c r="F90" s="1237"/>
      <c r="G90" s="1238"/>
      <c r="H90" s="1239"/>
      <c r="I90" s="1237"/>
      <c r="J90" s="1238"/>
      <c r="K90" s="1239"/>
      <c r="L90" s="1237"/>
      <c r="M90" s="1238"/>
      <c r="N90" s="1239"/>
      <c r="O90" s="1237"/>
      <c r="P90" s="1238"/>
      <c r="Q90" s="1239"/>
      <c r="R90" s="1237"/>
      <c r="S90" s="1238"/>
      <c r="T90" s="1239"/>
      <c r="U90" s="1237"/>
      <c r="V90" s="1238"/>
      <c r="W90" s="1239"/>
      <c r="X90" s="1237"/>
      <c r="Y90" s="1238"/>
      <c r="Z90" s="1239"/>
      <c r="AA90" s="1237"/>
      <c r="AB90" s="1238"/>
      <c r="AC90" s="1239"/>
      <c r="AD90" s="1828"/>
      <c r="AE90" s="1829"/>
      <c r="AF90" s="1830"/>
      <c r="AG90" s="1828"/>
      <c r="AH90" s="1829"/>
      <c r="AI90" s="1830"/>
      <c r="AJ90" s="1237"/>
      <c r="AK90" s="1238"/>
      <c r="AL90" s="1239"/>
      <c r="AM90" s="1237"/>
      <c r="AN90" s="1238"/>
      <c r="AO90" s="1239"/>
    </row>
    <row r="91" spans="1:41">
      <c r="A91" s="1156" t="s">
        <v>4127</v>
      </c>
      <c r="B91" s="1139" t="s">
        <v>4128</v>
      </c>
      <c r="C91" s="1207"/>
      <c r="D91" s="1208" t="s">
        <v>4355</v>
      </c>
      <c r="E91" s="1209"/>
      <c r="F91" s="1207"/>
      <c r="G91" s="1208" t="s">
        <v>4355</v>
      </c>
      <c r="H91" s="1209"/>
      <c r="I91" s="1207"/>
      <c r="J91" s="1208" t="s">
        <v>4355</v>
      </c>
      <c r="K91" s="1209"/>
      <c r="L91" s="1207"/>
      <c r="M91" s="1208" t="s">
        <v>4355</v>
      </c>
      <c r="N91" s="1209"/>
      <c r="O91" s="1207"/>
      <c r="P91" s="1208" t="s">
        <v>4355</v>
      </c>
      <c r="Q91" s="1209"/>
      <c r="R91" s="1207"/>
      <c r="S91" s="1208" t="s">
        <v>4355</v>
      </c>
      <c r="T91" s="1209"/>
      <c r="U91" s="1207"/>
      <c r="V91" s="1208" t="s">
        <v>4355</v>
      </c>
      <c r="W91" s="1209"/>
      <c r="X91" s="1207"/>
      <c r="Y91" s="1208" t="s">
        <v>4355</v>
      </c>
      <c r="Z91" s="1209"/>
      <c r="AA91" s="1207"/>
      <c r="AB91" s="1208" t="s">
        <v>4355</v>
      </c>
      <c r="AC91" s="1209"/>
      <c r="AD91" s="1787"/>
      <c r="AE91" s="1788" t="s">
        <v>4355</v>
      </c>
      <c r="AF91" s="1789"/>
      <c r="AG91" s="1787"/>
      <c r="AH91" s="1788" t="s">
        <v>4355</v>
      </c>
      <c r="AI91" s="1789"/>
      <c r="AJ91" s="1207"/>
      <c r="AK91" s="1208" t="s">
        <v>4355</v>
      </c>
      <c r="AL91" s="1209"/>
      <c r="AM91" s="1207"/>
      <c r="AN91" s="1208" t="s">
        <v>4355</v>
      </c>
      <c r="AO91" s="1209"/>
    </row>
    <row r="92" spans="1:41">
      <c r="A92" s="1156" t="s">
        <v>4129</v>
      </c>
      <c r="B92" s="1139" t="s">
        <v>4130</v>
      </c>
      <c r="C92" s="1207"/>
      <c r="D92" s="1208" t="s">
        <v>4355</v>
      </c>
      <c r="E92" s="1209"/>
      <c r="F92" s="1207"/>
      <c r="G92" s="1208" t="s">
        <v>4355</v>
      </c>
      <c r="H92" s="1209"/>
      <c r="I92" s="1207"/>
      <c r="J92" s="1208" t="s">
        <v>4355</v>
      </c>
      <c r="K92" s="1209"/>
      <c r="L92" s="1207"/>
      <c r="M92" s="1208" t="s">
        <v>4355</v>
      </c>
      <c r="N92" s="1209"/>
      <c r="O92" s="1207"/>
      <c r="P92" s="1208" t="s">
        <v>4355</v>
      </c>
      <c r="Q92" s="1209"/>
      <c r="R92" s="1207"/>
      <c r="S92" s="1208" t="s">
        <v>4355</v>
      </c>
      <c r="T92" s="1209"/>
      <c r="U92" s="1207"/>
      <c r="V92" s="1208" t="s">
        <v>4355</v>
      </c>
      <c r="W92" s="1209"/>
      <c r="X92" s="1207"/>
      <c r="Y92" s="1208" t="s">
        <v>4355</v>
      </c>
      <c r="Z92" s="1209"/>
      <c r="AA92" s="1207"/>
      <c r="AB92" s="1208" t="s">
        <v>4355</v>
      </c>
      <c r="AC92" s="1209"/>
      <c r="AD92" s="1787"/>
      <c r="AE92" s="1788" t="s">
        <v>4355</v>
      </c>
      <c r="AF92" s="1789"/>
      <c r="AG92" s="1787"/>
      <c r="AH92" s="1788" t="s">
        <v>4355</v>
      </c>
      <c r="AI92" s="1789"/>
      <c r="AJ92" s="1207"/>
      <c r="AK92" s="1208" t="s">
        <v>4355</v>
      </c>
      <c r="AL92" s="1209"/>
      <c r="AM92" s="1207"/>
      <c r="AN92" s="1208" t="s">
        <v>4355</v>
      </c>
      <c r="AO92" s="1209"/>
    </row>
    <row r="93" spans="1:41">
      <c r="A93" s="1156" t="s">
        <v>4131</v>
      </c>
      <c r="B93" s="1139" t="s">
        <v>4132</v>
      </c>
      <c r="C93" s="1207"/>
      <c r="D93" s="1208" t="s">
        <v>4355</v>
      </c>
      <c r="E93" s="1209"/>
      <c r="F93" s="1207"/>
      <c r="G93" s="1208" t="s">
        <v>4355</v>
      </c>
      <c r="H93" s="1209"/>
      <c r="I93" s="1207"/>
      <c r="J93" s="1208" t="s">
        <v>4355</v>
      </c>
      <c r="K93" s="1209"/>
      <c r="L93" s="1207"/>
      <c r="M93" s="1208" t="s">
        <v>4355</v>
      </c>
      <c r="N93" s="1209"/>
      <c r="O93" s="1207"/>
      <c r="P93" s="1208" t="s">
        <v>4355</v>
      </c>
      <c r="Q93" s="1209"/>
      <c r="R93" s="1207"/>
      <c r="S93" s="1208" t="s">
        <v>4355</v>
      </c>
      <c r="T93" s="1209"/>
      <c r="U93" s="1207"/>
      <c r="V93" s="1208" t="s">
        <v>4355</v>
      </c>
      <c r="W93" s="1209"/>
      <c r="X93" s="1207"/>
      <c r="Y93" s="1208" t="s">
        <v>4355</v>
      </c>
      <c r="Z93" s="1209"/>
      <c r="AA93" s="1207"/>
      <c r="AB93" s="1208" t="s">
        <v>4355</v>
      </c>
      <c r="AC93" s="1209"/>
      <c r="AD93" s="1787"/>
      <c r="AE93" s="1788" t="s">
        <v>4355</v>
      </c>
      <c r="AF93" s="1789"/>
      <c r="AG93" s="1787"/>
      <c r="AH93" s="1788" t="s">
        <v>4355</v>
      </c>
      <c r="AI93" s="1789"/>
      <c r="AJ93" s="1207"/>
      <c r="AK93" s="1208" t="s">
        <v>4355</v>
      </c>
      <c r="AL93" s="1209"/>
      <c r="AM93" s="1207"/>
      <c r="AN93" s="1208" t="s">
        <v>2261</v>
      </c>
      <c r="AO93" s="1209"/>
    </row>
    <row r="94" spans="1:41">
      <c r="A94" s="1156" t="s">
        <v>4133</v>
      </c>
      <c r="B94" s="1139" t="s">
        <v>4134</v>
      </c>
      <c r="C94" s="1207"/>
      <c r="D94" s="1208" t="s">
        <v>4355</v>
      </c>
      <c r="E94" s="1209"/>
      <c r="F94" s="1207"/>
      <c r="G94" s="1208" t="s">
        <v>4355</v>
      </c>
      <c r="H94" s="1209"/>
      <c r="I94" s="1207"/>
      <c r="J94" s="1208" t="s">
        <v>4355</v>
      </c>
      <c r="K94" s="1209"/>
      <c r="L94" s="1207"/>
      <c r="M94" s="1208" t="s">
        <v>4355</v>
      </c>
      <c r="N94" s="1209"/>
      <c r="O94" s="1207"/>
      <c r="P94" s="1208" t="s">
        <v>4355</v>
      </c>
      <c r="Q94" s="1209"/>
      <c r="R94" s="1207"/>
      <c r="S94" s="1208" t="s">
        <v>4355</v>
      </c>
      <c r="T94" s="1209"/>
      <c r="U94" s="1207"/>
      <c r="V94" s="1208" t="s">
        <v>4355</v>
      </c>
      <c r="W94" s="1209"/>
      <c r="X94" s="1207"/>
      <c r="Y94" s="1208" t="s">
        <v>4355</v>
      </c>
      <c r="Z94" s="1209"/>
      <c r="AA94" s="1207"/>
      <c r="AB94" s="1208" t="s">
        <v>4355</v>
      </c>
      <c r="AC94" s="1209"/>
      <c r="AD94" s="1787"/>
      <c r="AE94" s="1788" t="s">
        <v>4355</v>
      </c>
      <c r="AF94" s="1789"/>
      <c r="AG94" s="1787"/>
      <c r="AH94" s="1788" t="s">
        <v>4355</v>
      </c>
      <c r="AI94" s="1789"/>
      <c r="AJ94" s="1207"/>
      <c r="AK94" s="1208" t="s">
        <v>4355</v>
      </c>
      <c r="AL94" s="1209"/>
      <c r="AM94" s="1207"/>
      <c r="AN94" s="1208" t="s">
        <v>2261</v>
      </c>
      <c r="AO94" s="1209"/>
    </row>
    <row r="95" spans="1:41">
      <c r="A95" s="1156" t="s">
        <v>516</v>
      </c>
      <c r="B95" s="1139" t="s">
        <v>4228</v>
      </c>
      <c r="C95" s="1207"/>
      <c r="D95" s="1208" t="s">
        <v>4355</v>
      </c>
      <c r="E95" s="1209"/>
      <c r="F95" s="1207"/>
      <c r="G95" s="1208" t="s">
        <v>4355</v>
      </c>
      <c r="H95" s="1209"/>
      <c r="I95" s="1207"/>
      <c r="J95" s="1208" t="s">
        <v>4355</v>
      </c>
      <c r="K95" s="1209"/>
      <c r="L95" s="1207"/>
      <c r="M95" s="1208" t="s">
        <v>4355</v>
      </c>
      <c r="N95" s="1209"/>
      <c r="O95" s="1207"/>
      <c r="P95" s="1208" t="s">
        <v>4355</v>
      </c>
      <c r="Q95" s="1209"/>
      <c r="R95" s="1207"/>
      <c r="S95" s="1208" t="s">
        <v>4355</v>
      </c>
      <c r="T95" s="1209"/>
      <c r="U95" s="1207"/>
      <c r="V95" s="1208" t="s">
        <v>4355</v>
      </c>
      <c r="W95" s="1209"/>
      <c r="X95" s="1207"/>
      <c r="Y95" s="1208" t="s">
        <v>4355</v>
      </c>
      <c r="Z95" s="1209"/>
      <c r="AA95" s="1207"/>
      <c r="AB95" s="1208" t="s">
        <v>4355</v>
      </c>
      <c r="AC95" s="1209"/>
      <c r="AD95" s="1787"/>
      <c r="AE95" s="1788" t="s">
        <v>4355</v>
      </c>
      <c r="AF95" s="1789"/>
      <c r="AG95" s="1787"/>
      <c r="AH95" s="1788" t="s">
        <v>4355</v>
      </c>
      <c r="AI95" s="1789"/>
      <c r="AJ95" s="1207"/>
      <c r="AK95" s="1208" t="s">
        <v>4355</v>
      </c>
      <c r="AL95" s="1209"/>
      <c r="AM95" s="1207"/>
      <c r="AN95" s="1208" t="s">
        <v>4355</v>
      </c>
      <c r="AO95" s="1209"/>
    </row>
    <row r="96" spans="1:41">
      <c r="A96" s="1156" t="s">
        <v>4229</v>
      </c>
      <c r="B96" s="1139" t="s">
        <v>4230</v>
      </c>
      <c r="C96" s="1207"/>
      <c r="D96" s="1980" t="s">
        <v>4357</v>
      </c>
      <c r="E96" s="1209"/>
      <c r="F96" s="1207"/>
      <c r="G96" s="1980" t="s">
        <v>4357</v>
      </c>
      <c r="H96" s="1209"/>
      <c r="I96" s="1207"/>
      <c r="J96" s="1980" t="s">
        <v>4357</v>
      </c>
      <c r="K96" s="1209"/>
      <c r="L96" s="1207"/>
      <c r="M96" s="1980" t="s">
        <v>4357</v>
      </c>
      <c r="N96" s="1209"/>
      <c r="O96" s="1207"/>
      <c r="P96" s="1980" t="s">
        <v>4357</v>
      </c>
      <c r="Q96" s="1209"/>
      <c r="R96" s="1207"/>
      <c r="S96" s="1980" t="s">
        <v>4357</v>
      </c>
      <c r="T96" s="1209"/>
      <c r="U96" s="1207"/>
      <c r="V96" s="1980" t="s">
        <v>4357</v>
      </c>
      <c r="W96" s="1209"/>
      <c r="X96" s="1207"/>
      <c r="Y96" s="1980" t="s">
        <v>4357</v>
      </c>
      <c r="Z96" s="1209"/>
      <c r="AA96" s="1207"/>
      <c r="AB96" s="1980" t="s">
        <v>4357</v>
      </c>
      <c r="AC96" s="1209"/>
      <c r="AD96" s="1787"/>
      <c r="AE96" s="1981" t="s">
        <v>4357</v>
      </c>
      <c r="AF96" s="1789"/>
      <c r="AG96" s="1787"/>
      <c r="AH96" s="1981" t="s">
        <v>4357</v>
      </c>
      <c r="AI96" s="1789"/>
      <c r="AJ96" s="1207"/>
      <c r="AK96" s="1980" t="s">
        <v>4357</v>
      </c>
      <c r="AL96" s="1209"/>
      <c r="AM96" s="1207"/>
      <c r="AN96" s="1980" t="s">
        <v>4357</v>
      </c>
      <c r="AO96" s="1209"/>
    </row>
    <row r="97" spans="1:41">
      <c r="A97" s="1156" t="s">
        <v>4231</v>
      </c>
      <c r="B97" s="1139" t="s">
        <v>4232</v>
      </c>
      <c r="C97" s="1207"/>
      <c r="D97" s="1980" t="s">
        <v>4357</v>
      </c>
      <c r="E97" s="1209"/>
      <c r="F97" s="1207"/>
      <c r="G97" s="1980" t="s">
        <v>4357</v>
      </c>
      <c r="H97" s="1209"/>
      <c r="I97" s="1207"/>
      <c r="J97" s="1980" t="s">
        <v>4357</v>
      </c>
      <c r="K97" s="1209"/>
      <c r="L97" s="1207"/>
      <c r="M97" s="1980" t="s">
        <v>4357</v>
      </c>
      <c r="N97" s="1209"/>
      <c r="O97" s="1207"/>
      <c r="P97" s="1980" t="s">
        <v>4357</v>
      </c>
      <c r="Q97" s="1209"/>
      <c r="R97" s="1207"/>
      <c r="S97" s="1980" t="s">
        <v>4357</v>
      </c>
      <c r="T97" s="1209"/>
      <c r="U97" s="1207"/>
      <c r="V97" s="1980" t="s">
        <v>4357</v>
      </c>
      <c r="W97" s="1209"/>
      <c r="X97" s="1207"/>
      <c r="Y97" s="1980" t="s">
        <v>4357</v>
      </c>
      <c r="Z97" s="1209"/>
      <c r="AA97" s="1207"/>
      <c r="AB97" s="1980" t="s">
        <v>4357</v>
      </c>
      <c r="AC97" s="1209"/>
      <c r="AD97" s="1787"/>
      <c r="AE97" s="1981" t="s">
        <v>4357</v>
      </c>
      <c r="AF97" s="1789"/>
      <c r="AG97" s="1787"/>
      <c r="AH97" s="1981" t="s">
        <v>4357</v>
      </c>
      <c r="AI97" s="1789"/>
      <c r="AJ97" s="1207"/>
      <c r="AK97" s="1980" t="s">
        <v>4357</v>
      </c>
      <c r="AL97" s="1209"/>
      <c r="AM97" s="1207"/>
      <c r="AN97" s="1980" t="s">
        <v>4357</v>
      </c>
      <c r="AO97" s="1209"/>
    </row>
    <row r="98" spans="1:41" ht="19.5" thickBot="1">
      <c r="A98" s="1163" t="s">
        <v>4233</v>
      </c>
      <c r="B98" s="1141" t="s">
        <v>4234</v>
      </c>
      <c r="C98" s="1210"/>
      <c r="D98" s="1245" t="s">
        <v>1078</v>
      </c>
      <c r="E98" s="1212"/>
      <c r="F98" s="1210"/>
      <c r="G98" s="1245" t="s">
        <v>1078</v>
      </c>
      <c r="H98" s="1212"/>
      <c r="I98" s="1210"/>
      <c r="J98" s="1245" t="s">
        <v>1078</v>
      </c>
      <c r="K98" s="1212"/>
      <c r="L98" s="1210"/>
      <c r="M98" s="1245" t="s">
        <v>1078</v>
      </c>
      <c r="N98" s="1212"/>
      <c r="O98" s="1210"/>
      <c r="P98" s="1245" t="s">
        <v>1078</v>
      </c>
      <c r="Q98" s="1212"/>
      <c r="R98" s="1210"/>
      <c r="S98" s="1245" t="s">
        <v>1078</v>
      </c>
      <c r="T98" s="1212"/>
      <c r="U98" s="1210"/>
      <c r="V98" s="1245" t="s">
        <v>1078</v>
      </c>
      <c r="W98" s="1212"/>
      <c r="X98" s="1210"/>
      <c r="Y98" s="1245" t="s">
        <v>1078</v>
      </c>
      <c r="Z98" s="1212"/>
      <c r="AA98" s="1210"/>
      <c r="AB98" s="1245" t="s">
        <v>1078</v>
      </c>
      <c r="AC98" s="1212"/>
      <c r="AD98" s="1790"/>
      <c r="AE98" s="1837" t="s">
        <v>1078</v>
      </c>
      <c r="AF98" s="1792"/>
      <c r="AG98" s="1790"/>
      <c r="AH98" s="1837" t="s">
        <v>1078</v>
      </c>
      <c r="AI98" s="1792"/>
      <c r="AJ98" s="1210"/>
      <c r="AK98" s="1245" t="s">
        <v>1078</v>
      </c>
      <c r="AL98" s="1212"/>
      <c r="AM98" s="1210"/>
      <c r="AN98" s="1245" t="s">
        <v>1078</v>
      </c>
      <c r="AO98" s="1212"/>
    </row>
    <row r="99" spans="1:41" ht="19.5" thickTop="1">
      <c r="A99" s="1164" t="s">
        <v>505</v>
      </c>
      <c r="B99" s="1165" t="s">
        <v>4235</v>
      </c>
      <c r="C99" s="1246"/>
      <c r="D99" s="1247"/>
      <c r="E99" s="1248"/>
      <c r="F99" s="1246"/>
      <c r="G99" s="1769"/>
      <c r="H99" s="1248" t="s">
        <v>3046</v>
      </c>
      <c r="I99" s="1246"/>
      <c r="J99" s="1247"/>
      <c r="K99" s="1248"/>
      <c r="L99" s="1246"/>
      <c r="M99" s="1247"/>
      <c r="N99" s="1248"/>
      <c r="O99" s="1246"/>
      <c r="P99" s="1247"/>
      <c r="Q99" s="1248"/>
      <c r="R99" s="1246"/>
      <c r="S99" s="1247"/>
      <c r="T99" s="1248"/>
      <c r="U99" s="1246"/>
      <c r="V99" s="1247"/>
      <c r="W99" s="1248"/>
      <c r="X99" s="1246"/>
      <c r="Y99" s="1247"/>
      <c r="Z99" s="1248"/>
      <c r="AA99" s="1246"/>
      <c r="AB99" s="1247"/>
      <c r="AC99" s="1248"/>
      <c r="AD99" s="1838"/>
      <c r="AE99" s="1839"/>
      <c r="AF99" s="1840"/>
      <c r="AG99" s="1838"/>
      <c r="AH99" s="1839"/>
      <c r="AI99" s="1840"/>
      <c r="AJ99" s="1246"/>
      <c r="AK99" s="1247"/>
      <c r="AL99" s="1248"/>
      <c r="AM99" s="1246"/>
      <c r="AN99" s="1247"/>
      <c r="AO99" s="1248"/>
    </row>
    <row r="100" spans="1:41">
      <c r="A100" s="1166" t="s">
        <v>4160</v>
      </c>
      <c r="B100" s="1139" t="s">
        <v>4161</v>
      </c>
      <c r="C100" s="1207"/>
      <c r="D100" s="1236">
        <v>1147</v>
      </c>
      <c r="E100" s="1209"/>
      <c r="F100" s="1207"/>
      <c r="G100" s="1236">
        <v>1147</v>
      </c>
      <c r="H100" s="1209"/>
      <c r="I100" s="1207"/>
      <c r="J100" s="1236">
        <v>1022</v>
      </c>
      <c r="K100" s="1209"/>
      <c r="L100" s="1207"/>
      <c r="M100" s="1236">
        <v>1868</v>
      </c>
      <c r="N100" s="1209"/>
      <c r="O100" s="1207"/>
      <c r="P100" s="1236">
        <v>1555</v>
      </c>
      <c r="Q100" s="1209"/>
      <c r="R100" s="1207"/>
      <c r="S100" s="1236">
        <v>2266</v>
      </c>
      <c r="T100" s="1209"/>
      <c r="U100" s="1207"/>
      <c r="V100" s="1236">
        <v>1413</v>
      </c>
      <c r="W100" s="1209"/>
      <c r="X100" s="1207"/>
      <c r="Y100" s="1236">
        <v>1572</v>
      </c>
      <c r="Z100" s="1209"/>
      <c r="AA100" s="1207"/>
      <c r="AB100" s="1236">
        <v>1314</v>
      </c>
      <c r="AC100" s="1209"/>
      <c r="AD100" s="1787"/>
      <c r="AE100" s="1797">
        <v>1534</v>
      </c>
      <c r="AF100" s="1789"/>
      <c r="AG100" s="1787"/>
      <c r="AH100" s="1797">
        <v>1587</v>
      </c>
      <c r="AI100" s="1789"/>
      <c r="AJ100" s="1207"/>
      <c r="AK100" s="1236">
        <v>1183</v>
      </c>
      <c r="AL100" s="1209"/>
      <c r="AM100" s="1207"/>
      <c r="AN100" s="1236">
        <v>1450</v>
      </c>
      <c r="AO100" s="1209"/>
    </row>
    <row r="101" spans="1:41">
      <c r="A101" s="1166" t="s">
        <v>4162</v>
      </c>
      <c r="B101" s="1139" t="s">
        <v>4163</v>
      </c>
      <c r="C101" s="1207"/>
      <c r="D101" s="1208" t="s">
        <v>4353</v>
      </c>
      <c r="E101" s="1209"/>
      <c r="F101" s="1207"/>
      <c r="G101" s="1208" t="s">
        <v>4353</v>
      </c>
      <c r="H101" s="1209"/>
      <c r="I101" s="1207"/>
      <c r="J101" s="1208" t="s">
        <v>4353</v>
      </c>
      <c r="K101" s="1209"/>
      <c r="L101" s="1207"/>
      <c r="M101" s="1208" t="s">
        <v>4353</v>
      </c>
      <c r="N101" s="1209"/>
      <c r="O101" s="1207"/>
      <c r="P101" s="1208" t="s">
        <v>4383</v>
      </c>
      <c r="Q101" s="1209"/>
      <c r="R101" s="1207"/>
      <c r="S101" s="1208" t="s">
        <v>4383</v>
      </c>
      <c r="T101" s="1209"/>
      <c r="U101" s="1207"/>
      <c r="V101" s="1208" t="s">
        <v>4383</v>
      </c>
      <c r="W101" s="1209"/>
      <c r="X101" s="1207"/>
      <c r="Y101" s="1208" t="s">
        <v>4383</v>
      </c>
      <c r="Z101" s="1209"/>
      <c r="AA101" s="1207"/>
      <c r="AB101" s="1208" t="s">
        <v>4383</v>
      </c>
      <c r="AC101" s="1209"/>
      <c r="AD101" s="1787"/>
      <c r="AE101" s="1788" t="s">
        <v>4383</v>
      </c>
      <c r="AF101" s="1789"/>
      <c r="AG101" s="1787"/>
      <c r="AH101" s="1788" t="s">
        <v>4353</v>
      </c>
      <c r="AI101" s="1789"/>
      <c r="AJ101" s="1207"/>
      <c r="AK101" s="1208" t="s">
        <v>4353</v>
      </c>
      <c r="AL101" s="1209"/>
      <c r="AM101" s="1207"/>
      <c r="AN101" s="1208" t="s">
        <v>4353</v>
      </c>
      <c r="AO101" s="1209"/>
    </row>
    <row r="102" spans="1:41">
      <c r="A102" s="1167" t="s">
        <v>4164</v>
      </c>
      <c r="B102" s="1168" t="s">
        <v>4165</v>
      </c>
      <c r="C102" s="1249"/>
      <c r="D102" s="1250"/>
      <c r="E102" s="1251"/>
      <c r="F102" s="1249"/>
      <c r="G102" s="1770" t="s">
        <v>6283</v>
      </c>
      <c r="H102" s="1251" t="s">
        <v>3046</v>
      </c>
      <c r="I102" s="1249"/>
      <c r="J102" s="1250"/>
      <c r="K102" s="1251"/>
      <c r="L102" s="1249"/>
      <c r="M102" s="1250"/>
      <c r="N102" s="1251"/>
      <c r="O102" s="1249"/>
      <c r="P102" s="1250"/>
      <c r="Q102" s="1251"/>
      <c r="R102" s="1249"/>
      <c r="S102" s="1250"/>
      <c r="T102" s="1251"/>
      <c r="U102" s="1249"/>
      <c r="V102" s="1250"/>
      <c r="W102" s="1251"/>
      <c r="X102" s="1249"/>
      <c r="Y102" s="1250"/>
      <c r="Z102" s="1251"/>
      <c r="AA102" s="1249"/>
      <c r="AB102" s="1250"/>
      <c r="AC102" s="1251"/>
      <c r="AD102" s="1841"/>
      <c r="AE102" s="1842"/>
      <c r="AF102" s="1843"/>
      <c r="AG102" s="1841"/>
      <c r="AH102" s="1842"/>
      <c r="AI102" s="1843"/>
      <c r="AJ102" s="1249"/>
      <c r="AK102" s="1250"/>
      <c r="AL102" s="1251"/>
      <c r="AM102" s="1249"/>
      <c r="AN102" s="1250"/>
      <c r="AO102" s="1251"/>
    </row>
    <row r="103" spans="1:41">
      <c r="A103" s="1169" t="s">
        <v>2240</v>
      </c>
      <c r="B103" s="1160" t="s">
        <v>4154</v>
      </c>
      <c r="C103" s="1207"/>
      <c r="D103" s="1477">
        <v>4</v>
      </c>
      <c r="E103" s="1209"/>
      <c r="F103" s="1207"/>
      <c r="G103" s="1477">
        <v>4</v>
      </c>
      <c r="H103" s="1209"/>
      <c r="I103" s="1207"/>
      <c r="J103" s="1477">
        <v>5</v>
      </c>
      <c r="K103" s="1209"/>
      <c r="L103" s="1207"/>
      <c r="M103" s="1477">
        <v>5</v>
      </c>
      <c r="N103" s="1209"/>
      <c r="O103" s="1207"/>
      <c r="P103" s="1477">
        <v>5</v>
      </c>
      <c r="Q103" s="1209"/>
      <c r="R103" s="1207"/>
      <c r="S103" s="1477">
        <v>5</v>
      </c>
      <c r="T103" s="1209"/>
      <c r="U103" s="1207"/>
      <c r="V103" s="1477">
        <v>5</v>
      </c>
      <c r="W103" s="1209"/>
      <c r="X103" s="1207"/>
      <c r="Y103" s="1477">
        <v>5</v>
      </c>
      <c r="Z103" s="1209"/>
      <c r="AA103" s="1207"/>
      <c r="AB103" s="1477">
        <v>4</v>
      </c>
      <c r="AC103" s="1209"/>
      <c r="AD103" s="1787"/>
      <c r="AE103" s="1871">
        <v>5</v>
      </c>
      <c r="AF103" s="1789"/>
      <c r="AG103" s="1787"/>
      <c r="AH103" s="1871">
        <v>5</v>
      </c>
      <c r="AI103" s="1789"/>
      <c r="AJ103" s="1207"/>
      <c r="AK103" s="1477">
        <v>4</v>
      </c>
      <c r="AL103" s="1209"/>
      <c r="AM103" s="1207"/>
      <c r="AN103" s="1477">
        <v>5</v>
      </c>
      <c r="AO103" s="1209"/>
    </row>
    <row r="104" spans="1:41">
      <c r="A104" s="1169" t="s">
        <v>4155</v>
      </c>
      <c r="B104" s="1160" t="s">
        <v>4156</v>
      </c>
      <c r="C104" s="1207"/>
      <c r="D104" s="1241">
        <v>9.07</v>
      </c>
      <c r="E104" s="1209"/>
      <c r="F104" s="1207"/>
      <c r="G104" s="1241">
        <v>9.07</v>
      </c>
      <c r="H104" s="1209"/>
      <c r="I104" s="1207"/>
      <c r="J104" s="1241">
        <v>10.8</v>
      </c>
      <c r="K104" s="1209"/>
      <c r="L104" s="1207"/>
      <c r="M104" s="1241">
        <v>11.2</v>
      </c>
      <c r="N104" s="1209"/>
      <c r="O104" s="1207"/>
      <c r="P104" s="1241">
        <v>11.42</v>
      </c>
      <c r="Q104" s="1209"/>
      <c r="R104" s="1207"/>
      <c r="S104" s="1241">
        <v>11.11</v>
      </c>
      <c r="T104" s="1209"/>
      <c r="U104" s="1207"/>
      <c r="V104" s="1241">
        <v>11.06</v>
      </c>
      <c r="W104" s="1209"/>
      <c r="X104" s="1207"/>
      <c r="Y104" s="1241">
        <v>10.69</v>
      </c>
      <c r="Z104" s="1209"/>
      <c r="AA104" s="1207"/>
      <c r="AB104" s="1241">
        <v>9.6</v>
      </c>
      <c r="AC104" s="1209"/>
      <c r="AD104" s="1787"/>
      <c r="AE104" s="1831">
        <v>11.16</v>
      </c>
      <c r="AF104" s="1789"/>
      <c r="AG104" s="1787"/>
      <c r="AH104" s="1831">
        <v>11.51</v>
      </c>
      <c r="AI104" s="1789"/>
      <c r="AJ104" s="1207"/>
      <c r="AK104" s="1241">
        <v>9.41</v>
      </c>
      <c r="AL104" s="1209"/>
      <c r="AM104" s="1207"/>
      <c r="AN104" s="1241">
        <v>10.8</v>
      </c>
      <c r="AO104" s="1209"/>
    </row>
    <row r="105" spans="1:41">
      <c r="A105" s="1169" t="s">
        <v>4166</v>
      </c>
      <c r="B105" s="1160" t="s">
        <v>4167</v>
      </c>
      <c r="C105" s="1207"/>
      <c r="D105" s="1242">
        <v>0.75600000000000001</v>
      </c>
      <c r="E105" s="1209"/>
      <c r="F105" s="1207"/>
      <c r="G105" s="1242">
        <v>0.75600000000000001</v>
      </c>
      <c r="H105" s="1209"/>
      <c r="I105" s="1207"/>
      <c r="J105" s="1242">
        <v>0.90100000000000002</v>
      </c>
      <c r="K105" s="1209"/>
      <c r="L105" s="1207"/>
      <c r="M105" s="1242">
        <v>0.93400000000000005</v>
      </c>
      <c r="N105" s="1209"/>
      <c r="O105" s="1207"/>
      <c r="P105" s="1242">
        <v>0.95199999999999996</v>
      </c>
      <c r="Q105" s="1209"/>
      <c r="R105" s="1207"/>
      <c r="S105" s="1242">
        <v>0.92600000000000005</v>
      </c>
      <c r="T105" s="1209"/>
      <c r="U105" s="1207"/>
      <c r="V105" s="1242">
        <v>0.92200000000000004</v>
      </c>
      <c r="W105" s="1209"/>
      <c r="X105" s="1207"/>
      <c r="Y105" s="1242">
        <v>0.89200000000000002</v>
      </c>
      <c r="Z105" s="1209"/>
      <c r="AA105" s="1207"/>
      <c r="AB105" s="1242">
        <v>0.80100000000000005</v>
      </c>
      <c r="AC105" s="1209"/>
      <c r="AD105" s="1787"/>
      <c r="AE105" s="1832">
        <v>0.93100000000000005</v>
      </c>
      <c r="AF105" s="1789"/>
      <c r="AG105" s="1787"/>
      <c r="AH105" s="1832">
        <v>0.95899999999999996</v>
      </c>
      <c r="AI105" s="1789"/>
      <c r="AJ105" s="1207"/>
      <c r="AK105" s="1242">
        <v>0.78500000000000003</v>
      </c>
      <c r="AL105" s="1209"/>
      <c r="AM105" s="1207"/>
      <c r="AN105" s="1242">
        <v>0.9</v>
      </c>
      <c r="AO105" s="1209"/>
    </row>
    <row r="106" spans="1:41">
      <c r="A106" s="1166" t="s">
        <v>4168</v>
      </c>
      <c r="B106" s="1139" t="s">
        <v>4169</v>
      </c>
      <c r="C106" s="1207"/>
      <c r="D106" s="1455">
        <v>449.8</v>
      </c>
      <c r="E106" s="1209"/>
      <c r="F106" s="1207"/>
      <c r="G106" s="1455">
        <v>449.8</v>
      </c>
      <c r="H106" s="1209"/>
      <c r="I106" s="1207"/>
      <c r="J106" s="1455">
        <v>625.29999999999995</v>
      </c>
      <c r="K106" s="1209"/>
      <c r="L106" s="1207"/>
      <c r="M106" s="1455">
        <v>365.4</v>
      </c>
      <c r="N106" s="1209"/>
      <c r="O106" s="1207"/>
      <c r="P106" s="1455">
        <v>331.2</v>
      </c>
      <c r="Q106" s="1209"/>
      <c r="R106" s="1207"/>
      <c r="S106" s="1455">
        <v>599.6</v>
      </c>
      <c r="T106" s="1209"/>
      <c r="U106" s="1207"/>
      <c r="V106" s="1455">
        <v>262.10000000000002</v>
      </c>
      <c r="W106" s="1209"/>
      <c r="X106" s="1207"/>
      <c r="Y106" s="1455">
        <v>234.2</v>
      </c>
      <c r="Z106" s="1209"/>
      <c r="AA106" s="1207"/>
      <c r="AB106" s="1455">
        <v>342.5</v>
      </c>
      <c r="AC106" s="1209"/>
      <c r="AD106" s="1787"/>
      <c r="AE106" s="1833">
        <v>526.6</v>
      </c>
      <c r="AF106" s="1789"/>
      <c r="AG106" s="1787"/>
      <c r="AH106" s="1833">
        <v>250</v>
      </c>
      <c r="AI106" s="1789"/>
      <c r="AJ106" s="1207"/>
      <c r="AK106" s="1455">
        <v>479.4</v>
      </c>
      <c r="AL106" s="1209"/>
      <c r="AM106" s="1207"/>
      <c r="AN106" s="1455">
        <v>269.89999999999998</v>
      </c>
      <c r="AO106" s="1209"/>
    </row>
    <row r="107" spans="1:41">
      <c r="A107" s="1166" t="s">
        <v>4170</v>
      </c>
      <c r="B107" s="1139" t="s">
        <v>4171</v>
      </c>
      <c r="C107" s="1207"/>
      <c r="D107" s="1456">
        <v>0.68</v>
      </c>
      <c r="E107" s="1209"/>
      <c r="F107" s="1207"/>
      <c r="G107" s="1456">
        <v>0.68</v>
      </c>
      <c r="H107" s="1209"/>
      <c r="I107" s="1207"/>
      <c r="J107" s="1456">
        <v>0.53</v>
      </c>
      <c r="K107" s="1209"/>
      <c r="L107" s="1207"/>
      <c r="M107" s="1456">
        <v>0.25</v>
      </c>
      <c r="N107" s="1209"/>
      <c r="O107" s="1207"/>
      <c r="P107" s="1456">
        <v>0.39</v>
      </c>
      <c r="Q107" s="1209"/>
      <c r="R107" s="1207"/>
      <c r="S107" s="1456">
        <v>0.73</v>
      </c>
      <c r="T107" s="1209"/>
      <c r="U107" s="1207"/>
      <c r="V107" s="1456">
        <v>0.64</v>
      </c>
      <c r="W107" s="1209"/>
      <c r="X107" s="1207"/>
      <c r="Y107" s="1456">
        <v>0.45</v>
      </c>
      <c r="Z107" s="1209"/>
      <c r="AA107" s="1207"/>
      <c r="AB107" s="1456">
        <v>0.41</v>
      </c>
      <c r="AC107" s="1209"/>
      <c r="AD107" s="1787"/>
      <c r="AE107" s="1834">
        <v>0.35</v>
      </c>
      <c r="AF107" s="1789"/>
      <c r="AG107" s="1787"/>
      <c r="AH107" s="1834">
        <v>0.38</v>
      </c>
      <c r="AI107" s="1789"/>
      <c r="AJ107" s="1207"/>
      <c r="AK107" s="1456">
        <v>0.59</v>
      </c>
      <c r="AL107" s="1209"/>
      <c r="AM107" s="1207"/>
      <c r="AN107" s="1456">
        <v>0.73</v>
      </c>
      <c r="AO107" s="1209"/>
    </row>
    <row r="108" spans="1:41">
      <c r="A108" s="1166" t="s">
        <v>4172</v>
      </c>
      <c r="B108" s="1139" t="s">
        <v>4173</v>
      </c>
      <c r="C108" s="1207"/>
      <c r="D108" s="1456">
        <v>1.43</v>
      </c>
      <c r="E108" s="1209"/>
      <c r="F108" s="1207"/>
      <c r="G108" s="1456">
        <v>1.43</v>
      </c>
      <c r="H108" s="1209"/>
      <c r="I108" s="1207"/>
      <c r="J108" s="1456">
        <v>1.7</v>
      </c>
      <c r="K108" s="1209"/>
      <c r="L108" s="1207"/>
      <c r="M108" s="1456">
        <v>1.55</v>
      </c>
      <c r="N108" s="1209"/>
      <c r="O108" s="1207"/>
      <c r="P108" s="1456">
        <v>1.24</v>
      </c>
      <c r="Q108" s="1209"/>
      <c r="R108" s="1207"/>
      <c r="S108" s="1456">
        <v>2.4900000000000002</v>
      </c>
      <c r="T108" s="1209"/>
      <c r="U108" s="1207"/>
      <c r="V108" s="1456">
        <v>1.4</v>
      </c>
      <c r="W108" s="1209"/>
      <c r="X108" s="1207"/>
      <c r="Y108" s="1456">
        <v>1.3</v>
      </c>
      <c r="Z108" s="1209"/>
      <c r="AA108" s="1207"/>
      <c r="AB108" s="1456">
        <v>1.93</v>
      </c>
      <c r="AC108" s="1209"/>
      <c r="AD108" s="1787"/>
      <c r="AE108" s="1834">
        <v>1.7</v>
      </c>
      <c r="AF108" s="1789"/>
      <c r="AG108" s="1787"/>
      <c r="AH108" s="1834">
        <v>1.21</v>
      </c>
      <c r="AI108" s="1789"/>
      <c r="AJ108" s="1207"/>
      <c r="AK108" s="1456">
        <v>1.92</v>
      </c>
      <c r="AL108" s="1209"/>
      <c r="AM108" s="1207"/>
      <c r="AN108" s="1456">
        <v>1.26</v>
      </c>
      <c r="AO108" s="1209"/>
    </row>
    <row r="109" spans="1:41">
      <c r="A109" s="1166" t="s">
        <v>4174</v>
      </c>
      <c r="B109" s="1139" t="s">
        <v>4175</v>
      </c>
      <c r="C109" s="1207"/>
      <c r="D109" s="1456">
        <v>30.49</v>
      </c>
      <c r="E109" s="1209"/>
      <c r="F109" s="1207"/>
      <c r="G109" s="1456">
        <v>30.49</v>
      </c>
      <c r="H109" s="1209"/>
      <c r="I109" s="1207"/>
      <c r="J109" s="1456">
        <v>7.99</v>
      </c>
      <c r="K109" s="1209"/>
      <c r="L109" s="1207"/>
      <c r="M109" s="1456">
        <v>14.98</v>
      </c>
      <c r="N109" s="1209"/>
      <c r="O109" s="1207"/>
      <c r="P109" s="1456">
        <v>18.420000000000002</v>
      </c>
      <c r="Q109" s="1209"/>
      <c r="R109" s="1207"/>
      <c r="S109" s="1456">
        <v>36.74</v>
      </c>
      <c r="T109" s="1209"/>
      <c r="U109" s="1207"/>
      <c r="V109" s="1456">
        <v>25.5</v>
      </c>
      <c r="W109" s="1209"/>
      <c r="X109" s="1207"/>
      <c r="Y109" s="1456">
        <v>6.87</v>
      </c>
      <c r="Z109" s="1209"/>
      <c r="AA109" s="1207"/>
      <c r="AB109" s="1456">
        <v>18.739999999999998</v>
      </c>
      <c r="AC109" s="1209"/>
      <c r="AD109" s="1787"/>
      <c r="AE109" s="1834">
        <v>19.39</v>
      </c>
      <c r="AF109" s="1789"/>
      <c r="AG109" s="1787"/>
      <c r="AH109" s="1834">
        <v>7.61</v>
      </c>
      <c r="AI109" s="1789"/>
      <c r="AJ109" s="1207"/>
      <c r="AK109" s="1456">
        <v>23.42</v>
      </c>
      <c r="AL109" s="1209"/>
      <c r="AM109" s="1207"/>
      <c r="AN109" s="1456">
        <v>13.13</v>
      </c>
      <c r="AO109" s="1209"/>
    </row>
    <row r="110" spans="1:41">
      <c r="A110" s="1170" t="s">
        <v>4176</v>
      </c>
      <c r="B110" s="1139" t="s">
        <v>4177</v>
      </c>
      <c r="C110" s="1207"/>
      <c r="D110" s="1208" t="s">
        <v>4355</v>
      </c>
      <c r="E110" s="1209"/>
      <c r="F110" s="1207"/>
      <c r="G110" s="1208" t="s">
        <v>4355</v>
      </c>
      <c r="H110" s="1209"/>
      <c r="I110" s="1207"/>
      <c r="J110" s="1208" t="s">
        <v>4355</v>
      </c>
      <c r="K110" s="1209"/>
      <c r="L110" s="1207"/>
      <c r="M110" s="1208" t="s">
        <v>4355</v>
      </c>
      <c r="N110" s="1209"/>
      <c r="O110" s="1207"/>
      <c r="P110" s="1208" t="s">
        <v>4355</v>
      </c>
      <c r="Q110" s="1209"/>
      <c r="R110" s="1207"/>
      <c r="S110" s="1208" t="s">
        <v>4355</v>
      </c>
      <c r="T110" s="1209"/>
      <c r="U110" s="1207"/>
      <c r="V110" s="1208" t="s">
        <v>4355</v>
      </c>
      <c r="W110" s="1209"/>
      <c r="X110" s="1207"/>
      <c r="Y110" s="1208" t="s">
        <v>4355</v>
      </c>
      <c r="Z110" s="1209"/>
      <c r="AA110" s="1207"/>
      <c r="AB110" s="1208" t="s">
        <v>4355</v>
      </c>
      <c r="AC110" s="1209"/>
      <c r="AD110" s="1787"/>
      <c r="AE110" s="1788" t="s">
        <v>4355</v>
      </c>
      <c r="AF110" s="1789"/>
      <c r="AG110" s="1787"/>
      <c r="AH110" s="1788" t="s">
        <v>4355</v>
      </c>
      <c r="AI110" s="1789"/>
      <c r="AJ110" s="1207"/>
      <c r="AK110" s="1208" t="s">
        <v>4355</v>
      </c>
      <c r="AL110" s="1209"/>
      <c r="AM110" s="1207"/>
      <c r="AN110" s="1208" t="s">
        <v>4355</v>
      </c>
      <c r="AO110" s="1209"/>
    </row>
    <row r="111" spans="1:41">
      <c r="A111" s="1166" t="s">
        <v>4178</v>
      </c>
      <c r="B111" s="1139" t="s">
        <v>4179</v>
      </c>
      <c r="C111" s="1207"/>
      <c r="D111" s="1208" t="s">
        <v>2261</v>
      </c>
      <c r="E111" s="1209"/>
      <c r="F111" s="1207"/>
      <c r="G111" s="1208" t="s">
        <v>2261</v>
      </c>
      <c r="H111" s="1209"/>
      <c r="I111" s="1207"/>
      <c r="J111" s="1208" t="s">
        <v>2261</v>
      </c>
      <c r="K111" s="1209"/>
      <c r="L111" s="1207"/>
      <c r="M111" s="1208" t="s">
        <v>2261</v>
      </c>
      <c r="N111" s="1209"/>
      <c r="O111" s="1207"/>
      <c r="P111" s="1208" t="s">
        <v>2261</v>
      </c>
      <c r="Q111" s="1209"/>
      <c r="R111" s="1207"/>
      <c r="S111" s="1208" t="s">
        <v>2261</v>
      </c>
      <c r="T111" s="1209"/>
      <c r="U111" s="1207"/>
      <c r="V111" s="1208" t="s">
        <v>2261</v>
      </c>
      <c r="W111" s="1209"/>
      <c r="X111" s="1207"/>
      <c r="Y111" s="1208" t="s">
        <v>2261</v>
      </c>
      <c r="Z111" s="1209"/>
      <c r="AA111" s="1207"/>
      <c r="AB111" s="1208" t="s">
        <v>2261</v>
      </c>
      <c r="AC111" s="1209"/>
      <c r="AD111" s="1787"/>
      <c r="AE111" s="1788" t="s">
        <v>2261</v>
      </c>
      <c r="AF111" s="1789"/>
      <c r="AG111" s="1787"/>
      <c r="AH111" s="1788" t="s">
        <v>2261</v>
      </c>
      <c r="AI111" s="1789"/>
      <c r="AJ111" s="1207"/>
      <c r="AK111" s="1208" t="s">
        <v>2261</v>
      </c>
      <c r="AL111" s="1209"/>
      <c r="AM111" s="1207"/>
      <c r="AN111" s="1208" t="s">
        <v>2261</v>
      </c>
      <c r="AO111" s="1209"/>
    </row>
    <row r="112" spans="1:41">
      <c r="A112" s="1166" t="s">
        <v>4180</v>
      </c>
      <c r="B112" s="1139" t="s">
        <v>4181</v>
      </c>
      <c r="C112" s="1207"/>
      <c r="D112" s="1456">
        <v>32.17</v>
      </c>
      <c r="E112" s="1209"/>
      <c r="F112" s="1207"/>
      <c r="G112" s="1456">
        <v>32.17</v>
      </c>
      <c r="H112" s="1209"/>
      <c r="I112" s="1207"/>
      <c r="J112" s="1456">
        <v>27.89</v>
      </c>
      <c r="K112" s="1209"/>
      <c r="L112" s="1207"/>
      <c r="M112" s="1456">
        <v>24.74</v>
      </c>
      <c r="N112" s="1209"/>
      <c r="O112" s="1207"/>
      <c r="P112" s="1456">
        <v>22.54</v>
      </c>
      <c r="Q112" s="1209"/>
      <c r="R112" s="1207"/>
      <c r="S112" s="1456">
        <v>21.71</v>
      </c>
      <c r="T112" s="1209"/>
      <c r="U112" s="1207"/>
      <c r="V112" s="1456">
        <v>23.85</v>
      </c>
      <c r="W112" s="1209"/>
      <c r="X112" s="1207"/>
      <c r="Y112" s="1456">
        <v>27.69</v>
      </c>
      <c r="Z112" s="1209"/>
      <c r="AA112" s="1207"/>
      <c r="AB112" s="1456">
        <v>28.19</v>
      </c>
      <c r="AC112" s="1209"/>
      <c r="AD112" s="1787"/>
      <c r="AE112" s="1834">
        <v>26.48</v>
      </c>
      <c r="AF112" s="1789"/>
      <c r="AG112" s="1787"/>
      <c r="AH112" s="1834">
        <v>24.64</v>
      </c>
      <c r="AI112" s="1789"/>
      <c r="AJ112" s="1207"/>
      <c r="AK112" s="1456">
        <v>33.47</v>
      </c>
      <c r="AL112" s="1209"/>
      <c r="AM112" s="1207"/>
      <c r="AN112" s="1456">
        <v>26.97</v>
      </c>
      <c r="AO112" s="1209"/>
    </row>
    <row r="113" spans="1:41">
      <c r="A113" s="1166" t="s">
        <v>4182</v>
      </c>
      <c r="B113" s="1139" t="s">
        <v>4183</v>
      </c>
      <c r="C113" s="1207"/>
      <c r="D113" s="1456">
        <v>1.06</v>
      </c>
      <c r="E113" s="1209"/>
      <c r="F113" s="1207"/>
      <c r="G113" s="1456">
        <v>1.06</v>
      </c>
      <c r="H113" s="1209"/>
      <c r="I113" s="1207"/>
      <c r="J113" s="1456">
        <v>3.83</v>
      </c>
      <c r="K113" s="1209"/>
      <c r="L113" s="1207"/>
      <c r="M113" s="1456">
        <v>0.7</v>
      </c>
      <c r="N113" s="1209"/>
      <c r="O113" s="1207"/>
      <c r="P113" s="1456">
        <v>0.02</v>
      </c>
      <c r="Q113" s="1209"/>
      <c r="R113" s="1207"/>
      <c r="S113" s="1456">
        <v>2.1</v>
      </c>
      <c r="T113" s="1209"/>
      <c r="U113" s="1207"/>
      <c r="V113" s="1456">
        <v>0.57999999999999996</v>
      </c>
      <c r="W113" s="1209"/>
      <c r="X113" s="1207"/>
      <c r="Y113" s="1456">
        <v>1.32</v>
      </c>
      <c r="Z113" s="1209"/>
      <c r="AA113" s="1207"/>
      <c r="AB113" s="1456">
        <v>1.7</v>
      </c>
      <c r="AC113" s="1209"/>
      <c r="AD113" s="1787"/>
      <c r="AE113" s="1834">
        <v>1.38</v>
      </c>
      <c r="AF113" s="1789"/>
      <c r="AG113" s="1787"/>
      <c r="AH113" s="1834">
        <v>0.75</v>
      </c>
      <c r="AI113" s="1789"/>
      <c r="AJ113" s="1207"/>
      <c r="AK113" s="1456">
        <v>2.87</v>
      </c>
      <c r="AL113" s="1209"/>
      <c r="AM113" s="1207"/>
      <c r="AN113" s="1456">
        <v>1.42</v>
      </c>
      <c r="AO113" s="1209"/>
    </row>
    <row r="114" spans="1:41">
      <c r="A114" s="1166" t="s">
        <v>4184</v>
      </c>
      <c r="B114" s="1139" t="s">
        <v>4185</v>
      </c>
      <c r="C114" s="1207"/>
      <c r="D114" s="1456">
        <v>1.48</v>
      </c>
      <c r="E114" s="1209"/>
      <c r="F114" s="1207"/>
      <c r="G114" s="1456">
        <v>1.48</v>
      </c>
      <c r="H114" s="1209"/>
      <c r="I114" s="1207"/>
      <c r="J114" s="1456">
        <v>1.06</v>
      </c>
      <c r="K114" s="1209"/>
      <c r="L114" s="1207"/>
      <c r="M114" s="1456">
        <v>0.77</v>
      </c>
      <c r="N114" s="1209"/>
      <c r="O114" s="1207"/>
      <c r="P114" s="1456">
        <v>0.32</v>
      </c>
      <c r="Q114" s="1209"/>
      <c r="R114" s="1207"/>
      <c r="S114" s="1456">
        <v>2.1</v>
      </c>
      <c r="T114" s="1209"/>
      <c r="U114" s="1207"/>
      <c r="V114" s="1456">
        <v>0.79</v>
      </c>
      <c r="W114" s="1209"/>
      <c r="X114" s="1207"/>
      <c r="Y114" s="1456">
        <v>1.8</v>
      </c>
      <c r="Z114" s="1209"/>
      <c r="AA114" s="1207"/>
      <c r="AB114" s="1456">
        <v>0.77</v>
      </c>
      <c r="AC114" s="1209"/>
      <c r="AD114" s="1787"/>
      <c r="AE114" s="1834">
        <v>2.0499999999999998</v>
      </c>
      <c r="AF114" s="1789"/>
      <c r="AG114" s="1787"/>
      <c r="AH114" s="1834">
        <v>0.74</v>
      </c>
      <c r="AI114" s="1789"/>
      <c r="AJ114" s="1207"/>
      <c r="AK114" s="1456">
        <v>1.77</v>
      </c>
      <c r="AL114" s="1209"/>
      <c r="AM114" s="1207"/>
      <c r="AN114" s="1456">
        <v>1.36</v>
      </c>
      <c r="AO114" s="1209"/>
    </row>
    <row r="115" spans="1:41">
      <c r="A115" s="1166" t="s">
        <v>4186</v>
      </c>
      <c r="B115" s="1139" t="s">
        <v>4187</v>
      </c>
      <c r="C115" s="1207"/>
      <c r="D115" s="1456">
        <v>0.49</v>
      </c>
      <c r="E115" s="1209"/>
      <c r="F115" s="1207"/>
      <c r="G115" s="1456">
        <v>0.49</v>
      </c>
      <c r="H115" s="1209"/>
      <c r="I115" s="1207"/>
      <c r="J115" s="1456">
        <v>0.43</v>
      </c>
      <c r="K115" s="1209"/>
      <c r="L115" s="1207"/>
      <c r="M115" s="1456">
        <v>0.42</v>
      </c>
      <c r="N115" s="1209"/>
      <c r="O115" s="1207"/>
      <c r="P115" s="1456">
        <v>0.63</v>
      </c>
      <c r="Q115" s="1209"/>
      <c r="R115" s="1207"/>
      <c r="S115" s="1456">
        <v>0.37</v>
      </c>
      <c r="T115" s="1209"/>
      <c r="U115" s="1207"/>
      <c r="V115" s="1456">
        <v>0.69</v>
      </c>
      <c r="W115" s="1209"/>
      <c r="X115" s="1207"/>
      <c r="Y115" s="1456">
        <v>0.52</v>
      </c>
      <c r="Z115" s="1209"/>
      <c r="AA115" s="1207"/>
      <c r="AB115" s="1456">
        <v>0.52</v>
      </c>
      <c r="AC115" s="1209"/>
      <c r="AD115" s="1787"/>
      <c r="AE115" s="1834">
        <v>0.32</v>
      </c>
      <c r="AF115" s="1789"/>
      <c r="AG115" s="1787"/>
      <c r="AH115" s="1834">
        <v>0.28000000000000003</v>
      </c>
      <c r="AI115" s="1789"/>
      <c r="AJ115" s="1207"/>
      <c r="AK115" s="1456">
        <v>0.48</v>
      </c>
      <c r="AL115" s="1209"/>
      <c r="AM115" s="1207"/>
      <c r="AN115" s="1456">
        <v>0.49</v>
      </c>
      <c r="AO115" s="1209"/>
    </row>
    <row r="116" spans="1:41">
      <c r="A116" s="1166" t="s">
        <v>4188</v>
      </c>
      <c r="B116" s="1139" t="s">
        <v>4189</v>
      </c>
      <c r="C116" s="1207"/>
      <c r="D116" s="1456">
        <v>0.61</v>
      </c>
      <c r="E116" s="1209"/>
      <c r="F116" s="1207"/>
      <c r="G116" s="1456">
        <v>0.61</v>
      </c>
      <c r="H116" s="1209"/>
      <c r="I116" s="1207"/>
      <c r="J116" s="1456">
        <v>0.45</v>
      </c>
      <c r="K116" s="1209"/>
      <c r="L116" s="1207"/>
      <c r="M116" s="1456">
        <v>0.42</v>
      </c>
      <c r="N116" s="1209"/>
      <c r="O116" s="1207"/>
      <c r="P116" s="1456">
        <v>0.31</v>
      </c>
      <c r="Q116" s="1209"/>
      <c r="R116" s="1207"/>
      <c r="S116" s="1456">
        <v>0.65</v>
      </c>
      <c r="T116" s="1209"/>
      <c r="U116" s="1207"/>
      <c r="V116" s="1456">
        <v>0.44</v>
      </c>
      <c r="W116" s="1209"/>
      <c r="X116" s="1207"/>
      <c r="Y116" s="1456">
        <v>0.47</v>
      </c>
      <c r="Z116" s="1209"/>
      <c r="AA116" s="1207"/>
      <c r="AB116" s="1456">
        <v>0.94</v>
      </c>
      <c r="AC116" s="1209"/>
      <c r="AD116" s="1787"/>
      <c r="AE116" s="1834">
        <v>0.32</v>
      </c>
      <c r="AF116" s="1789"/>
      <c r="AG116" s="1787"/>
      <c r="AH116" s="1834">
        <v>0.26</v>
      </c>
      <c r="AI116" s="1789"/>
      <c r="AJ116" s="1207"/>
      <c r="AK116" s="1456">
        <v>0.47</v>
      </c>
      <c r="AL116" s="1209"/>
      <c r="AM116" s="1207"/>
      <c r="AN116" s="1456">
        <v>0.31</v>
      </c>
      <c r="AO116" s="1209"/>
    </row>
    <row r="117" spans="1:41">
      <c r="A117" s="1166" t="s">
        <v>4190</v>
      </c>
      <c r="B117" s="1139" t="s">
        <v>4191</v>
      </c>
      <c r="C117" s="1207"/>
      <c r="D117" s="1456">
        <v>0.42</v>
      </c>
      <c r="E117" s="1209"/>
      <c r="F117" s="1207"/>
      <c r="G117" s="1456">
        <v>0.42</v>
      </c>
      <c r="H117" s="1209"/>
      <c r="I117" s="1207"/>
      <c r="J117" s="1456">
        <v>0.38</v>
      </c>
      <c r="K117" s="1209"/>
      <c r="L117" s="1207"/>
      <c r="M117" s="1456">
        <v>0.26</v>
      </c>
      <c r="N117" s="1209"/>
      <c r="O117" s="1207"/>
      <c r="P117" s="1456">
        <v>0.6</v>
      </c>
      <c r="Q117" s="1209"/>
      <c r="R117" s="1207"/>
      <c r="S117" s="1456">
        <v>0.36</v>
      </c>
      <c r="T117" s="1209"/>
      <c r="U117" s="1207"/>
      <c r="V117" s="1456">
        <v>0.4</v>
      </c>
      <c r="W117" s="1209"/>
      <c r="X117" s="1207"/>
      <c r="Y117" s="1456">
        <v>0.18</v>
      </c>
      <c r="Z117" s="1209"/>
      <c r="AA117" s="1207"/>
      <c r="AB117" s="1456">
        <v>0.4</v>
      </c>
      <c r="AC117" s="1209"/>
      <c r="AD117" s="1787"/>
      <c r="AE117" s="1834">
        <v>0.38</v>
      </c>
      <c r="AF117" s="1789"/>
      <c r="AG117" s="1787"/>
      <c r="AH117" s="1834">
        <v>0.36</v>
      </c>
      <c r="AI117" s="1789"/>
      <c r="AJ117" s="1207"/>
      <c r="AK117" s="1456">
        <v>0.63</v>
      </c>
      <c r="AL117" s="1209"/>
      <c r="AM117" s="1207"/>
      <c r="AN117" s="1456">
        <v>0.45</v>
      </c>
      <c r="AO117" s="1209"/>
    </row>
    <row r="118" spans="1:41">
      <c r="A118" s="1166" t="s">
        <v>4192</v>
      </c>
      <c r="B118" s="1139" t="s">
        <v>4193</v>
      </c>
      <c r="C118" s="1207"/>
      <c r="D118" s="1456">
        <v>0.34</v>
      </c>
      <c r="E118" s="1209"/>
      <c r="F118" s="1207"/>
      <c r="G118" s="1456">
        <v>0.34</v>
      </c>
      <c r="H118" s="1209"/>
      <c r="I118" s="1207"/>
      <c r="J118" s="1456">
        <v>0.18</v>
      </c>
      <c r="K118" s="1209"/>
      <c r="L118" s="1207"/>
      <c r="M118" s="1456">
        <v>0.54</v>
      </c>
      <c r="N118" s="1209"/>
      <c r="O118" s="1207"/>
      <c r="P118" s="1456">
        <v>0.25</v>
      </c>
      <c r="Q118" s="1209"/>
      <c r="R118" s="1207"/>
      <c r="S118" s="1456">
        <v>0.54</v>
      </c>
      <c r="T118" s="1209"/>
      <c r="U118" s="1207"/>
      <c r="V118" s="1456">
        <v>0.41</v>
      </c>
      <c r="W118" s="1209"/>
      <c r="X118" s="1207"/>
      <c r="Y118" s="1456">
        <v>0.33</v>
      </c>
      <c r="Z118" s="1209"/>
      <c r="AA118" s="1207"/>
      <c r="AB118" s="1456">
        <v>0.24</v>
      </c>
      <c r="AC118" s="1209"/>
      <c r="AD118" s="1787"/>
      <c r="AE118" s="1834">
        <v>0.38</v>
      </c>
      <c r="AF118" s="1789"/>
      <c r="AG118" s="1787"/>
      <c r="AH118" s="1834">
        <v>0.22</v>
      </c>
      <c r="AI118" s="1789"/>
      <c r="AJ118" s="1207"/>
      <c r="AK118" s="1456">
        <v>0.36</v>
      </c>
      <c r="AL118" s="1209"/>
      <c r="AM118" s="1207"/>
      <c r="AN118" s="1456">
        <v>0.54</v>
      </c>
      <c r="AO118" s="1209"/>
    </row>
    <row r="119" spans="1:41">
      <c r="A119" s="1166" t="s">
        <v>4194</v>
      </c>
      <c r="B119" s="1139" t="s">
        <v>4195</v>
      </c>
      <c r="C119" s="1207"/>
      <c r="D119" s="1456">
        <v>0.95</v>
      </c>
      <c r="E119" s="1209"/>
      <c r="F119" s="1207"/>
      <c r="G119" s="1456">
        <v>0.95</v>
      </c>
      <c r="H119" s="1209"/>
      <c r="I119" s="1207"/>
      <c r="J119" s="1456">
        <v>1.51</v>
      </c>
      <c r="K119" s="1209"/>
      <c r="L119" s="1207"/>
      <c r="M119" s="1456">
        <v>1.91</v>
      </c>
      <c r="N119" s="1209"/>
      <c r="O119" s="1207"/>
      <c r="P119" s="1456">
        <v>1.9</v>
      </c>
      <c r="Q119" s="1209"/>
      <c r="R119" s="1207"/>
      <c r="S119" s="1456">
        <v>1.25</v>
      </c>
      <c r="T119" s="1209"/>
      <c r="U119" s="1207"/>
      <c r="V119" s="1456">
        <v>1.58</v>
      </c>
      <c r="W119" s="1209"/>
      <c r="X119" s="1207"/>
      <c r="Y119" s="1456">
        <v>1.93</v>
      </c>
      <c r="Z119" s="1209"/>
      <c r="AA119" s="1207"/>
      <c r="AB119" s="1456">
        <v>1.34</v>
      </c>
      <c r="AC119" s="1209"/>
      <c r="AD119" s="1787"/>
      <c r="AE119" s="1834">
        <v>1.78</v>
      </c>
      <c r="AF119" s="1789"/>
      <c r="AG119" s="1787"/>
      <c r="AH119" s="1834">
        <v>1.56</v>
      </c>
      <c r="AI119" s="1789"/>
      <c r="AJ119" s="1207"/>
      <c r="AK119" s="1456">
        <v>1.93</v>
      </c>
      <c r="AL119" s="1209"/>
      <c r="AM119" s="1207"/>
      <c r="AN119" s="1456">
        <v>1.85</v>
      </c>
      <c r="AO119" s="1209"/>
    </row>
    <row r="120" spans="1:41">
      <c r="A120" s="1166" t="s">
        <v>4196</v>
      </c>
      <c r="B120" s="1139" t="s">
        <v>4197</v>
      </c>
      <c r="C120" s="1207"/>
      <c r="D120" s="1456">
        <v>1.22</v>
      </c>
      <c r="E120" s="1209"/>
      <c r="F120" s="1207"/>
      <c r="G120" s="1456">
        <v>1.22</v>
      </c>
      <c r="H120" s="1209"/>
      <c r="I120" s="1207"/>
      <c r="J120" s="1456">
        <v>1.96</v>
      </c>
      <c r="K120" s="1209"/>
      <c r="L120" s="1207"/>
      <c r="M120" s="1456">
        <v>2.35</v>
      </c>
      <c r="N120" s="1209"/>
      <c r="O120" s="1207"/>
      <c r="P120" s="1456">
        <v>2.3199999999999998</v>
      </c>
      <c r="Q120" s="1209"/>
      <c r="R120" s="1207"/>
      <c r="S120" s="1456">
        <v>1.44</v>
      </c>
      <c r="T120" s="1209"/>
      <c r="U120" s="1207"/>
      <c r="V120" s="1456">
        <v>1.97</v>
      </c>
      <c r="W120" s="1209"/>
      <c r="X120" s="1207"/>
      <c r="Y120" s="1456">
        <v>2.17</v>
      </c>
      <c r="Z120" s="1209"/>
      <c r="AA120" s="1207"/>
      <c r="AB120" s="1456">
        <v>1.62</v>
      </c>
      <c r="AC120" s="1209"/>
      <c r="AD120" s="1787"/>
      <c r="AE120" s="1834">
        <v>2.15</v>
      </c>
      <c r="AF120" s="1789"/>
      <c r="AG120" s="1787"/>
      <c r="AH120" s="1834">
        <v>1.94</v>
      </c>
      <c r="AI120" s="1789"/>
      <c r="AJ120" s="1207"/>
      <c r="AK120" s="1456">
        <v>2.19</v>
      </c>
      <c r="AL120" s="1209"/>
      <c r="AM120" s="1207"/>
      <c r="AN120" s="1456">
        <v>2.2599999999999998</v>
      </c>
      <c r="AO120" s="1209"/>
    </row>
    <row r="121" spans="1:41">
      <c r="A121" s="1166" t="s">
        <v>4198</v>
      </c>
      <c r="B121" s="1139" t="s">
        <v>4199</v>
      </c>
      <c r="C121" s="1207"/>
      <c r="D121" s="1456">
        <v>0.83</v>
      </c>
      <c r="E121" s="1209"/>
      <c r="F121" s="1207"/>
      <c r="G121" s="1456">
        <v>0.83</v>
      </c>
      <c r="H121" s="1209"/>
      <c r="I121" s="1207"/>
      <c r="J121" s="1456">
        <v>1.47</v>
      </c>
      <c r="K121" s="1209"/>
      <c r="L121" s="1207"/>
      <c r="M121" s="1456">
        <v>2.48</v>
      </c>
      <c r="N121" s="1209"/>
      <c r="O121" s="1207"/>
      <c r="P121" s="1456">
        <v>1.29</v>
      </c>
      <c r="Q121" s="1209"/>
      <c r="R121" s="1207"/>
      <c r="S121" s="1456">
        <v>1.65</v>
      </c>
      <c r="T121" s="1209"/>
      <c r="U121" s="1207"/>
      <c r="V121" s="1456">
        <v>1.24</v>
      </c>
      <c r="W121" s="1209"/>
      <c r="X121" s="1207"/>
      <c r="Y121" s="1456">
        <v>1.67</v>
      </c>
      <c r="Z121" s="1209"/>
      <c r="AA121" s="1207"/>
      <c r="AB121" s="1456">
        <v>1.75</v>
      </c>
      <c r="AC121" s="1209"/>
      <c r="AD121" s="1787"/>
      <c r="AE121" s="1834">
        <v>2.44</v>
      </c>
      <c r="AF121" s="1789"/>
      <c r="AG121" s="1787"/>
      <c r="AH121" s="1834">
        <v>1.58</v>
      </c>
      <c r="AI121" s="1789"/>
      <c r="AJ121" s="1207"/>
      <c r="AK121" s="1456">
        <v>1.59</v>
      </c>
      <c r="AL121" s="1209"/>
      <c r="AM121" s="1207"/>
      <c r="AN121" s="1456">
        <v>2.02</v>
      </c>
      <c r="AO121" s="1209"/>
    </row>
    <row r="122" spans="1:41">
      <c r="A122" s="1166" t="s">
        <v>4200</v>
      </c>
      <c r="B122" s="1139" t="s">
        <v>4201</v>
      </c>
      <c r="C122" s="1207"/>
      <c r="D122" s="1456">
        <v>0.77</v>
      </c>
      <c r="E122" s="1209"/>
      <c r="F122" s="1207"/>
      <c r="G122" s="1456">
        <v>0.77</v>
      </c>
      <c r="H122" s="1209"/>
      <c r="I122" s="1207"/>
      <c r="J122" s="1456">
        <v>1.71</v>
      </c>
      <c r="K122" s="1209"/>
      <c r="L122" s="1207"/>
      <c r="M122" s="1456">
        <v>2.76</v>
      </c>
      <c r="N122" s="1209"/>
      <c r="O122" s="1207"/>
      <c r="P122" s="1456">
        <v>1.58</v>
      </c>
      <c r="Q122" s="1209"/>
      <c r="R122" s="1207"/>
      <c r="S122" s="1456">
        <v>1.66</v>
      </c>
      <c r="T122" s="1209"/>
      <c r="U122" s="1207"/>
      <c r="V122" s="1456">
        <v>1.2</v>
      </c>
      <c r="W122" s="1209"/>
      <c r="X122" s="1207"/>
      <c r="Y122" s="1456">
        <v>1.73</v>
      </c>
      <c r="Z122" s="1209"/>
      <c r="AA122" s="1207"/>
      <c r="AB122" s="1456">
        <v>1.95</v>
      </c>
      <c r="AC122" s="1209"/>
      <c r="AD122" s="1787"/>
      <c r="AE122" s="1834">
        <v>2.65</v>
      </c>
      <c r="AF122" s="1789"/>
      <c r="AG122" s="1787"/>
      <c r="AH122" s="1834">
        <v>1.81</v>
      </c>
      <c r="AI122" s="1789"/>
      <c r="AJ122" s="1207"/>
      <c r="AK122" s="1456">
        <v>1.91</v>
      </c>
      <c r="AL122" s="1209"/>
      <c r="AM122" s="1207"/>
      <c r="AN122" s="1456">
        <v>2.29</v>
      </c>
      <c r="AO122" s="1209"/>
    </row>
    <row r="123" spans="1:41">
      <c r="A123" s="1166" t="s">
        <v>4202</v>
      </c>
      <c r="B123" s="1139" t="s">
        <v>4203</v>
      </c>
      <c r="C123" s="1207"/>
      <c r="D123" s="1457">
        <v>46</v>
      </c>
      <c r="E123" s="1209"/>
      <c r="F123" s="1207"/>
      <c r="G123" s="1457">
        <v>46</v>
      </c>
      <c r="H123" s="1209"/>
      <c r="I123" s="1207"/>
      <c r="J123" s="1457">
        <v>0</v>
      </c>
      <c r="K123" s="1209"/>
      <c r="L123" s="1207"/>
      <c r="M123" s="1457">
        <v>0</v>
      </c>
      <c r="N123" s="1209"/>
      <c r="O123" s="1207"/>
      <c r="P123" s="1457">
        <v>0</v>
      </c>
      <c r="Q123" s="1209"/>
      <c r="R123" s="1207"/>
      <c r="S123" s="1457">
        <v>0</v>
      </c>
      <c r="T123" s="1209"/>
      <c r="U123" s="1207"/>
      <c r="V123" s="1457">
        <v>0</v>
      </c>
      <c r="W123" s="1209"/>
      <c r="X123" s="1207"/>
      <c r="Y123" s="1457">
        <v>0</v>
      </c>
      <c r="Z123" s="1209"/>
      <c r="AA123" s="1207"/>
      <c r="AB123" s="1457">
        <v>0</v>
      </c>
      <c r="AC123" s="1209"/>
      <c r="AD123" s="1787"/>
      <c r="AE123" s="1835">
        <v>0</v>
      </c>
      <c r="AF123" s="1789"/>
      <c r="AG123" s="1787"/>
      <c r="AH123" s="1835">
        <v>0</v>
      </c>
      <c r="AI123" s="1789"/>
      <c r="AJ123" s="1207"/>
      <c r="AK123" s="1457">
        <v>0</v>
      </c>
      <c r="AL123" s="1209"/>
      <c r="AM123" s="1207"/>
      <c r="AN123" s="1457">
        <v>0</v>
      </c>
      <c r="AO123" s="1209"/>
    </row>
    <row r="124" spans="1:41">
      <c r="A124" s="1166" t="s">
        <v>4204</v>
      </c>
      <c r="B124" s="1139" t="s">
        <v>4205</v>
      </c>
      <c r="C124" s="1207"/>
      <c r="D124" s="1457">
        <v>43</v>
      </c>
      <c r="E124" s="1209"/>
      <c r="F124" s="1207"/>
      <c r="G124" s="1457">
        <v>43</v>
      </c>
      <c r="H124" s="1209"/>
      <c r="I124" s="1207"/>
      <c r="J124" s="1457">
        <v>15</v>
      </c>
      <c r="K124" s="1209"/>
      <c r="L124" s="1207"/>
      <c r="M124" s="1457">
        <v>0</v>
      </c>
      <c r="N124" s="1209"/>
      <c r="O124" s="1207"/>
      <c r="P124" s="1457">
        <v>0</v>
      </c>
      <c r="Q124" s="1209"/>
      <c r="R124" s="1207"/>
      <c r="S124" s="1457">
        <v>0</v>
      </c>
      <c r="T124" s="1209"/>
      <c r="U124" s="1207"/>
      <c r="V124" s="1457">
        <v>43</v>
      </c>
      <c r="W124" s="1209"/>
      <c r="X124" s="1207"/>
      <c r="Y124" s="1457">
        <v>0</v>
      </c>
      <c r="Z124" s="1209"/>
      <c r="AA124" s="1207"/>
      <c r="AB124" s="1457">
        <v>26</v>
      </c>
      <c r="AC124" s="1209"/>
      <c r="AD124" s="1787"/>
      <c r="AE124" s="1835">
        <v>1</v>
      </c>
      <c r="AF124" s="1789"/>
      <c r="AG124" s="1787"/>
      <c r="AH124" s="1835">
        <v>0</v>
      </c>
      <c r="AI124" s="1789"/>
      <c r="AJ124" s="1207"/>
      <c r="AK124" s="1457">
        <v>21</v>
      </c>
      <c r="AL124" s="1209"/>
      <c r="AM124" s="1207"/>
      <c r="AN124" s="1457">
        <v>0</v>
      </c>
      <c r="AO124" s="1209"/>
    </row>
    <row r="125" spans="1:41">
      <c r="A125" s="1170" t="s">
        <v>4206</v>
      </c>
      <c r="B125" s="1139" t="s">
        <v>4207</v>
      </c>
      <c r="C125" s="1207"/>
      <c r="D125" s="1457">
        <v>167</v>
      </c>
      <c r="E125" s="1209"/>
      <c r="F125" s="1207"/>
      <c r="G125" s="1457">
        <v>167</v>
      </c>
      <c r="H125" s="1209"/>
      <c r="I125" s="1207"/>
      <c r="J125" s="1457">
        <v>13</v>
      </c>
      <c r="K125" s="1209"/>
      <c r="L125" s="1207"/>
      <c r="M125" s="1457">
        <v>0</v>
      </c>
      <c r="N125" s="1209"/>
      <c r="O125" s="1207"/>
      <c r="P125" s="1457">
        <v>91</v>
      </c>
      <c r="Q125" s="1209"/>
      <c r="R125" s="1207"/>
      <c r="S125" s="1457">
        <v>140</v>
      </c>
      <c r="T125" s="1209"/>
      <c r="U125" s="1207"/>
      <c r="V125" s="1457">
        <v>0</v>
      </c>
      <c r="W125" s="1209"/>
      <c r="X125" s="1207"/>
      <c r="Y125" s="1457">
        <v>0</v>
      </c>
      <c r="Z125" s="1209"/>
      <c r="AA125" s="1207"/>
      <c r="AB125" s="1457">
        <v>115</v>
      </c>
      <c r="AC125" s="1209"/>
      <c r="AD125" s="1787"/>
      <c r="AE125" s="1835">
        <v>58</v>
      </c>
      <c r="AF125" s="1789"/>
      <c r="AG125" s="1787"/>
      <c r="AH125" s="1835">
        <v>0</v>
      </c>
      <c r="AI125" s="1789"/>
      <c r="AJ125" s="1207"/>
      <c r="AK125" s="1457">
        <v>0</v>
      </c>
      <c r="AL125" s="1209"/>
      <c r="AM125" s="1207"/>
      <c r="AN125" s="1457">
        <v>28</v>
      </c>
      <c r="AO125" s="1209"/>
    </row>
    <row r="126" spans="1:41">
      <c r="A126" s="1170" t="s">
        <v>4208</v>
      </c>
      <c r="B126" s="1139" t="s">
        <v>4209</v>
      </c>
      <c r="C126" s="1207"/>
      <c r="D126" s="1457">
        <v>0</v>
      </c>
      <c r="E126" s="1209"/>
      <c r="F126" s="1207"/>
      <c r="G126" s="1457">
        <v>0</v>
      </c>
      <c r="H126" s="1209"/>
      <c r="I126" s="1207"/>
      <c r="J126" s="1457">
        <v>0</v>
      </c>
      <c r="K126" s="1209"/>
      <c r="L126" s="1207"/>
      <c r="M126" s="1457">
        <v>0</v>
      </c>
      <c r="N126" s="1209"/>
      <c r="O126" s="1207"/>
      <c r="P126" s="1457">
        <v>4</v>
      </c>
      <c r="Q126" s="1209"/>
      <c r="R126" s="1207"/>
      <c r="S126" s="1457">
        <v>26</v>
      </c>
      <c r="T126" s="1209"/>
      <c r="U126" s="1207"/>
      <c r="V126" s="1457">
        <v>0</v>
      </c>
      <c r="W126" s="1209"/>
      <c r="X126" s="1207"/>
      <c r="Y126" s="1457">
        <v>0</v>
      </c>
      <c r="Z126" s="1209"/>
      <c r="AA126" s="1207"/>
      <c r="AB126" s="1457">
        <v>0</v>
      </c>
      <c r="AC126" s="1209"/>
      <c r="AD126" s="1787"/>
      <c r="AE126" s="1835">
        <v>0</v>
      </c>
      <c r="AF126" s="1789"/>
      <c r="AG126" s="1787"/>
      <c r="AH126" s="1835">
        <v>0</v>
      </c>
      <c r="AI126" s="1789"/>
      <c r="AJ126" s="1207"/>
      <c r="AK126" s="1457">
        <v>12</v>
      </c>
      <c r="AL126" s="1209"/>
      <c r="AM126" s="1207"/>
      <c r="AN126" s="1457">
        <v>0</v>
      </c>
      <c r="AO126" s="1209"/>
    </row>
    <row r="127" spans="1:41">
      <c r="A127" s="1167" t="s">
        <v>4240</v>
      </c>
      <c r="B127" s="1168" t="s">
        <v>4241</v>
      </c>
      <c r="C127" s="1249"/>
      <c r="D127" s="1250"/>
      <c r="E127" s="1251"/>
      <c r="F127" s="1249"/>
      <c r="G127" s="1770" t="s">
        <v>6283</v>
      </c>
      <c r="H127" s="1251" t="s">
        <v>3046</v>
      </c>
      <c r="I127" s="1249"/>
      <c r="J127" s="1250"/>
      <c r="K127" s="1251"/>
      <c r="L127" s="1249"/>
      <c r="M127" s="1250"/>
      <c r="N127" s="1251"/>
      <c r="O127" s="1249"/>
      <c r="P127" s="1250"/>
      <c r="Q127" s="1251"/>
      <c r="R127" s="1249"/>
      <c r="S127" s="1250"/>
      <c r="T127" s="1251"/>
      <c r="U127" s="1249"/>
      <c r="V127" s="1250"/>
      <c r="W127" s="1251"/>
      <c r="X127" s="1249"/>
      <c r="Y127" s="1250"/>
      <c r="Z127" s="1251"/>
      <c r="AA127" s="1249"/>
      <c r="AB127" s="1250"/>
      <c r="AC127" s="1251"/>
      <c r="AD127" s="1841"/>
      <c r="AE127" s="1842"/>
      <c r="AF127" s="1843"/>
      <c r="AG127" s="1841"/>
      <c r="AH127" s="1842"/>
      <c r="AI127" s="1843"/>
      <c r="AJ127" s="1249"/>
      <c r="AK127" s="1250"/>
      <c r="AL127" s="1251"/>
      <c r="AM127" s="1249"/>
      <c r="AN127" s="1250"/>
      <c r="AO127" s="1251"/>
    </row>
    <row r="128" spans="1:41">
      <c r="A128" s="1169" t="s">
        <v>2240</v>
      </c>
      <c r="B128" s="1160" t="s">
        <v>4154</v>
      </c>
      <c r="C128" s="1207"/>
      <c r="D128" s="1477">
        <v>4</v>
      </c>
      <c r="E128" s="1209"/>
      <c r="F128" s="1207"/>
      <c r="G128" s="1477">
        <v>4</v>
      </c>
      <c r="H128" s="1209"/>
      <c r="I128" s="1207"/>
      <c r="J128" s="1477">
        <v>3</v>
      </c>
      <c r="K128" s="1209"/>
      <c r="L128" s="1207"/>
      <c r="M128" s="1477">
        <v>5</v>
      </c>
      <c r="N128" s="1209"/>
      <c r="O128" s="1207"/>
      <c r="P128" s="1477">
        <v>5</v>
      </c>
      <c r="Q128" s="1209"/>
      <c r="R128" s="1207"/>
      <c r="S128" s="1477">
        <v>4</v>
      </c>
      <c r="T128" s="1209"/>
      <c r="U128" s="1207"/>
      <c r="V128" s="1477">
        <v>5</v>
      </c>
      <c r="W128" s="1209"/>
      <c r="X128" s="1207"/>
      <c r="Y128" s="1477">
        <v>5</v>
      </c>
      <c r="Z128" s="1209"/>
      <c r="AA128" s="1207"/>
      <c r="AB128" s="1477">
        <v>5</v>
      </c>
      <c r="AC128" s="1209"/>
      <c r="AD128" s="1787"/>
      <c r="AE128" s="1871">
        <v>4</v>
      </c>
      <c r="AF128" s="1789"/>
      <c r="AG128" s="1787"/>
      <c r="AH128" s="1871">
        <v>5</v>
      </c>
      <c r="AI128" s="1789"/>
      <c r="AJ128" s="1207"/>
      <c r="AK128" s="1477">
        <v>3</v>
      </c>
      <c r="AL128" s="1209"/>
      <c r="AM128" s="1207"/>
      <c r="AN128" s="1477">
        <v>4</v>
      </c>
      <c r="AO128" s="1209"/>
    </row>
    <row r="129" spans="1:41">
      <c r="A129" s="1169" t="s">
        <v>4155</v>
      </c>
      <c r="B129" s="1160" t="s">
        <v>4156</v>
      </c>
      <c r="C129" s="1207"/>
      <c r="D129" s="1241">
        <v>9.9</v>
      </c>
      <c r="E129" s="1209"/>
      <c r="F129" s="1207"/>
      <c r="G129" s="1241">
        <v>9.9</v>
      </c>
      <c r="H129" s="1209"/>
      <c r="I129" s="1207"/>
      <c r="J129" s="1241">
        <v>8.0500000000000007</v>
      </c>
      <c r="K129" s="1209"/>
      <c r="L129" s="1207"/>
      <c r="M129" s="1241">
        <v>11.43</v>
      </c>
      <c r="N129" s="1209"/>
      <c r="O129" s="1207"/>
      <c r="P129" s="1241">
        <v>11.34</v>
      </c>
      <c r="Q129" s="1209"/>
      <c r="R129" s="1207"/>
      <c r="S129" s="1241">
        <v>9.24</v>
      </c>
      <c r="T129" s="1209"/>
      <c r="U129" s="1207"/>
      <c r="V129" s="1241">
        <v>11.15</v>
      </c>
      <c r="W129" s="1209"/>
      <c r="X129" s="1207"/>
      <c r="Y129" s="1241">
        <v>11.33</v>
      </c>
      <c r="Z129" s="1209"/>
      <c r="AA129" s="1207"/>
      <c r="AB129" s="1241">
        <v>12</v>
      </c>
      <c r="AC129" s="1209"/>
      <c r="AD129" s="1787"/>
      <c r="AE129" s="1831">
        <v>9.1</v>
      </c>
      <c r="AF129" s="1789"/>
      <c r="AG129" s="1787"/>
      <c r="AH129" s="1831">
        <v>11.02</v>
      </c>
      <c r="AI129" s="1789"/>
      <c r="AJ129" s="1207"/>
      <c r="AK129" s="1241">
        <v>8.02</v>
      </c>
      <c r="AL129" s="1209"/>
      <c r="AM129" s="1207"/>
      <c r="AN129" s="1241">
        <v>9.09</v>
      </c>
      <c r="AO129" s="1209"/>
    </row>
    <row r="130" spans="1:41">
      <c r="A130" s="1169" t="s">
        <v>4166</v>
      </c>
      <c r="B130" s="1160" t="s">
        <v>4167</v>
      </c>
      <c r="C130" s="1207"/>
      <c r="D130" s="1242">
        <v>0.82599999999999996</v>
      </c>
      <c r="E130" s="1209"/>
      <c r="F130" s="1207"/>
      <c r="G130" s="1242">
        <v>0.82599999999999996</v>
      </c>
      <c r="H130" s="1209"/>
      <c r="I130" s="1207"/>
      <c r="J130" s="1242">
        <v>0.67100000000000004</v>
      </c>
      <c r="K130" s="1209"/>
      <c r="L130" s="1207"/>
      <c r="M130" s="1242">
        <v>0.95299999999999996</v>
      </c>
      <c r="N130" s="1209"/>
      <c r="O130" s="1207"/>
      <c r="P130" s="1242">
        <v>0.94599999999999995</v>
      </c>
      <c r="Q130" s="1209"/>
      <c r="R130" s="1207"/>
      <c r="S130" s="1242">
        <v>0.77100000000000002</v>
      </c>
      <c r="T130" s="1209"/>
      <c r="U130" s="1207"/>
      <c r="V130" s="1242">
        <v>0.92900000000000005</v>
      </c>
      <c r="W130" s="1209"/>
      <c r="X130" s="1207"/>
      <c r="Y130" s="1242">
        <v>0.94499999999999995</v>
      </c>
      <c r="Z130" s="1209"/>
      <c r="AA130" s="1207"/>
      <c r="AB130" s="1242">
        <v>1</v>
      </c>
      <c r="AC130" s="1209"/>
      <c r="AD130" s="1787"/>
      <c r="AE130" s="1832">
        <v>0.75900000000000001</v>
      </c>
      <c r="AF130" s="1789"/>
      <c r="AG130" s="1787"/>
      <c r="AH130" s="1832">
        <v>0.91900000000000004</v>
      </c>
      <c r="AI130" s="1789"/>
      <c r="AJ130" s="1207"/>
      <c r="AK130" s="1242">
        <v>0.66900000000000004</v>
      </c>
      <c r="AL130" s="1209"/>
      <c r="AM130" s="1207"/>
      <c r="AN130" s="1242">
        <v>0.75800000000000001</v>
      </c>
      <c r="AO130" s="1209"/>
    </row>
    <row r="131" spans="1:41">
      <c r="A131" s="1171" t="s">
        <v>4242</v>
      </c>
      <c r="B131" s="1139" t="s">
        <v>4243</v>
      </c>
      <c r="C131" s="1207"/>
      <c r="D131" s="1208" t="s">
        <v>4355</v>
      </c>
      <c r="E131" s="1209"/>
      <c r="F131" s="1207"/>
      <c r="G131" s="1208" t="s">
        <v>4355</v>
      </c>
      <c r="H131" s="1209"/>
      <c r="I131" s="1207"/>
      <c r="J131" s="1208" t="s">
        <v>4355</v>
      </c>
      <c r="K131" s="1209"/>
      <c r="L131" s="1207"/>
      <c r="M131" s="1208" t="s">
        <v>4355</v>
      </c>
      <c r="N131" s="1209"/>
      <c r="O131" s="1207"/>
      <c r="P131" s="1208" t="s">
        <v>4355</v>
      </c>
      <c r="Q131" s="1209"/>
      <c r="R131" s="1207"/>
      <c r="S131" s="1208" t="s">
        <v>4355</v>
      </c>
      <c r="T131" s="1209"/>
      <c r="U131" s="1207"/>
      <c r="V131" s="1208" t="s">
        <v>4355</v>
      </c>
      <c r="W131" s="1209"/>
      <c r="X131" s="1207"/>
      <c r="Y131" s="1208" t="s">
        <v>4355</v>
      </c>
      <c r="Z131" s="1209"/>
      <c r="AA131" s="1207"/>
      <c r="AB131" s="1208" t="s">
        <v>4355</v>
      </c>
      <c r="AC131" s="1209"/>
      <c r="AD131" s="1787"/>
      <c r="AE131" s="1788" t="s">
        <v>4355</v>
      </c>
      <c r="AF131" s="1789"/>
      <c r="AG131" s="1787"/>
      <c r="AH131" s="1788" t="s">
        <v>4355</v>
      </c>
      <c r="AI131" s="1789"/>
      <c r="AJ131" s="1207"/>
      <c r="AK131" s="1208" t="s">
        <v>4355</v>
      </c>
      <c r="AL131" s="1209"/>
      <c r="AM131" s="1207"/>
      <c r="AN131" s="1208" t="s">
        <v>4355</v>
      </c>
      <c r="AO131" s="1209"/>
    </row>
    <row r="132" spans="1:41">
      <c r="A132" s="1166" t="s">
        <v>4212</v>
      </c>
      <c r="B132" s="1139" t="s">
        <v>4213</v>
      </c>
      <c r="C132" s="1207"/>
      <c r="D132" s="1455" t="s">
        <v>2261</v>
      </c>
      <c r="E132" s="1209"/>
      <c r="F132" s="1207"/>
      <c r="G132" s="1455" t="s">
        <v>2261</v>
      </c>
      <c r="H132" s="1209"/>
      <c r="I132" s="1207"/>
      <c r="J132" s="1455" t="s">
        <v>2261</v>
      </c>
      <c r="K132" s="1209"/>
      <c r="L132" s="1207"/>
      <c r="M132" s="1455" t="s">
        <v>2261</v>
      </c>
      <c r="N132" s="1209"/>
      <c r="O132" s="1207"/>
      <c r="P132" s="1455" t="s">
        <v>2261</v>
      </c>
      <c r="Q132" s="1209"/>
      <c r="R132" s="1207"/>
      <c r="S132" s="1455" t="s">
        <v>2261</v>
      </c>
      <c r="T132" s="1209"/>
      <c r="U132" s="1207"/>
      <c r="V132" s="1455" t="s">
        <v>2261</v>
      </c>
      <c r="W132" s="1209"/>
      <c r="X132" s="1207"/>
      <c r="Y132" s="1455" t="s">
        <v>2261</v>
      </c>
      <c r="Z132" s="1209"/>
      <c r="AA132" s="1207"/>
      <c r="AB132" s="1455" t="s">
        <v>2261</v>
      </c>
      <c r="AC132" s="1209"/>
      <c r="AD132" s="1787"/>
      <c r="AE132" s="1833" t="s">
        <v>2261</v>
      </c>
      <c r="AF132" s="1789"/>
      <c r="AG132" s="1787"/>
      <c r="AH132" s="1833" t="s">
        <v>2261</v>
      </c>
      <c r="AI132" s="1789"/>
      <c r="AJ132" s="1207"/>
      <c r="AK132" s="1455" t="s">
        <v>2261</v>
      </c>
      <c r="AL132" s="1209"/>
      <c r="AM132" s="1207"/>
      <c r="AN132" s="1455" t="s">
        <v>2261</v>
      </c>
      <c r="AO132" s="1209"/>
    </row>
    <row r="133" spans="1:41">
      <c r="A133" s="1166" t="s">
        <v>4172</v>
      </c>
      <c r="B133" s="1139" t="s">
        <v>4173</v>
      </c>
      <c r="C133" s="1207"/>
      <c r="D133" s="1456">
        <v>1.54</v>
      </c>
      <c r="E133" s="1209"/>
      <c r="F133" s="1207"/>
      <c r="G133" s="1456">
        <v>1.54</v>
      </c>
      <c r="H133" s="1209"/>
      <c r="I133" s="1207"/>
      <c r="J133" s="1456">
        <v>2.56</v>
      </c>
      <c r="K133" s="1209"/>
      <c r="L133" s="1207"/>
      <c r="M133" s="1456">
        <v>1.52</v>
      </c>
      <c r="N133" s="1209"/>
      <c r="O133" s="1207"/>
      <c r="P133" s="1456">
        <v>1.71</v>
      </c>
      <c r="Q133" s="1209"/>
      <c r="R133" s="1207"/>
      <c r="S133" s="1456">
        <v>1.72</v>
      </c>
      <c r="T133" s="1209"/>
      <c r="U133" s="1207"/>
      <c r="V133" s="1456">
        <v>1.88</v>
      </c>
      <c r="W133" s="1209"/>
      <c r="X133" s="1207"/>
      <c r="Y133" s="1456">
        <v>1.55</v>
      </c>
      <c r="Z133" s="1209"/>
      <c r="AA133" s="1207"/>
      <c r="AB133" s="1456">
        <v>1.38</v>
      </c>
      <c r="AC133" s="1209"/>
      <c r="AD133" s="1787"/>
      <c r="AE133" s="1834">
        <v>2.08</v>
      </c>
      <c r="AF133" s="1789"/>
      <c r="AG133" s="1787"/>
      <c r="AH133" s="1834">
        <v>1.56</v>
      </c>
      <c r="AI133" s="1789"/>
      <c r="AJ133" s="1207"/>
      <c r="AK133" s="1456">
        <v>2.59</v>
      </c>
      <c r="AL133" s="1209"/>
      <c r="AM133" s="1207"/>
      <c r="AN133" s="1456">
        <v>3.42</v>
      </c>
      <c r="AO133" s="1209"/>
    </row>
    <row r="134" spans="1:41">
      <c r="A134" s="1166" t="s">
        <v>4170</v>
      </c>
      <c r="B134" s="1139" t="s">
        <v>4171</v>
      </c>
      <c r="C134" s="1207"/>
      <c r="D134" s="1456" t="s">
        <v>2261</v>
      </c>
      <c r="E134" s="1209"/>
      <c r="F134" s="1207"/>
      <c r="G134" s="1456" t="s">
        <v>2261</v>
      </c>
      <c r="H134" s="1209"/>
      <c r="I134" s="1207"/>
      <c r="J134" s="1456" t="s">
        <v>2261</v>
      </c>
      <c r="K134" s="1209"/>
      <c r="L134" s="1207"/>
      <c r="M134" s="1456" t="s">
        <v>2261</v>
      </c>
      <c r="N134" s="1209"/>
      <c r="O134" s="1207"/>
      <c r="P134" s="1456" t="s">
        <v>2261</v>
      </c>
      <c r="Q134" s="1209"/>
      <c r="R134" s="1207"/>
      <c r="S134" s="1456" t="s">
        <v>2261</v>
      </c>
      <c r="T134" s="1209"/>
      <c r="U134" s="1207"/>
      <c r="V134" s="1456" t="s">
        <v>2261</v>
      </c>
      <c r="W134" s="1209"/>
      <c r="X134" s="1207"/>
      <c r="Y134" s="1456" t="s">
        <v>2261</v>
      </c>
      <c r="Z134" s="1209"/>
      <c r="AA134" s="1207"/>
      <c r="AB134" s="1456" t="s">
        <v>2261</v>
      </c>
      <c r="AC134" s="1209"/>
      <c r="AD134" s="1787"/>
      <c r="AE134" s="1834" t="s">
        <v>2261</v>
      </c>
      <c r="AF134" s="1789"/>
      <c r="AG134" s="1787"/>
      <c r="AH134" s="1834" t="s">
        <v>2261</v>
      </c>
      <c r="AI134" s="1789"/>
      <c r="AJ134" s="1207"/>
      <c r="AK134" s="1456" t="s">
        <v>2261</v>
      </c>
      <c r="AL134" s="1209"/>
      <c r="AM134" s="1207"/>
      <c r="AN134" s="1456" t="s">
        <v>2261</v>
      </c>
      <c r="AO134" s="1209"/>
    </row>
    <row r="135" spans="1:41">
      <c r="A135" s="1166" t="s">
        <v>6204</v>
      </c>
      <c r="B135" s="1139" t="s">
        <v>4175</v>
      </c>
      <c r="C135" s="1207"/>
      <c r="D135" s="1456" t="s">
        <v>2261</v>
      </c>
      <c r="E135" s="1209"/>
      <c r="F135" s="1207"/>
      <c r="G135" s="1456" t="s">
        <v>2261</v>
      </c>
      <c r="H135" s="1209"/>
      <c r="I135" s="1207"/>
      <c r="J135" s="1456" t="s">
        <v>2261</v>
      </c>
      <c r="K135" s="1209"/>
      <c r="L135" s="1207"/>
      <c r="M135" s="1456" t="s">
        <v>2261</v>
      </c>
      <c r="N135" s="1209"/>
      <c r="O135" s="1207"/>
      <c r="P135" s="1456" t="s">
        <v>2261</v>
      </c>
      <c r="Q135" s="1209"/>
      <c r="R135" s="1207"/>
      <c r="S135" s="1456" t="s">
        <v>2261</v>
      </c>
      <c r="T135" s="1209"/>
      <c r="U135" s="1207"/>
      <c r="V135" s="1456" t="s">
        <v>2261</v>
      </c>
      <c r="W135" s="1209"/>
      <c r="X135" s="1207"/>
      <c r="Y135" s="1456" t="s">
        <v>2261</v>
      </c>
      <c r="Z135" s="1209"/>
      <c r="AA135" s="1207"/>
      <c r="AB135" s="1456" t="s">
        <v>2261</v>
      </c>
      <c r="AC135" s="1209"/>
      <c r="AD135" s="1787"/>
      <c r="AE135" s="1834" t="s">
        <v>2261</v>
      </c>
      <c r="AF135" s="1789"/>
      <c r="AG135" s="1787"/>
      <c r="AH135" s="1834" t="s">
        <v>2261</v>
      </c>
      <c r="AI135" s="1789"/>
      <c r="AJ135" s="1207"/>
      <c r="AK135" s="1456" t="s">
        <v>2261</v>
      </c>
      <c r="AL135" s="1209"/>
      <c r="AM135" s="1207"/>
      <c r="AN135" s="1456" t="s">
        <v>2261</v>
      </c>
      <c r="AO135" s="1209"/>
    </row>
    <row r="136" spans="1:41">
      <c r="A136" s="1166" t="s">
        <v>4180</v>
      </c>
      <c r="B136" s="1139" t="s">
        <v>4181</v>
      </c>
      <c r="C136" s="1207"/>
      <c r="D136" s="1456">
        <v>33.69</v>
      </c>
      <c r="E136" s="1209"/>
      <c r="F136" s="1207"/>
      <c r="G136" s="1456">
        <v>33.69</v>
      </c>
      <c r="H136" s="1209"/>
      <c r="I136" s="1207"/>
      <c r="J136" s="1456">
        <v>55.53</v>
      </c>
      <c r="K136" s="1209"/>
      <c r="L136" s="1207"/>
      <c r="M136" s="1456">
        <v>22.23</v>
      </c>
      <c r="N136" s="1209"/>
      <c r="O136" s="1207"/>
      <c r="P136" s="1456">
        <v>22.83</v>
      </c>
      <c r="Q136" s="1209"/>
      <c r="R136" s="1207"/>
      <c r="S136" s="1456">
        <v>38.51</v>
      </c>
      <c r="T136" s="1209"/>
      <c r="U136" s="1207"/>
      <c r="V136" s="1456">
        <v>23.18</v>
      </c>
      <c r="W136" s="1209"/>
      <c r="X136" s="1207"/>
      <c r="Y136" s="1456">
        <v>22.97</v>
      </c>
      <c r="Z136" s="1209"/>
      <c r="AA136" s="1207"/>
      <c r="AB136" s="1456">
        <v>17.100000000000001</v>
      </c>
      <c r="AC136" s="1209"/>
      <c r="AD136" s="1787"/>
      <c r="AE136" s="1834">
        <v>25.24</v>
      </c>
      <c r="AF136" s="1789"/>
      <c r="AG136" s="1787"/>
      <c r="AH136" s="1834">
        <v>25.28</v>
      </c>
      <c r="AI136" s="1789"/>
      <c r="AJ136" s="1207"/>
      <c r="AK136" s="1456">
        <v>46.2</v>
      </c>
      <c r="AL136" s="1209"/>
      <c r="AM136" s="1207"/>
      <c r="AN136" s="1456">
        <v>33.799999999999997</v>
      </c>
      <c r="AO136" s="1209"/>
    </row>
    <row r="137" spans="1:41">
      <c r="A137" s="1166" t="s">
        <v>4215</v>
      </c>
      <c r="B137" s="1139" t="s">
        <v>4216</v>
      </c>
      <c r="C137" s="1207"/>
      <c r="D137" s="1208" t="s">
        <v>4355</v>
      </c>
      <c r="E137" s="1209"/>
      <c r="F137" s="1207"/>
      <c r="G137" s="1208" t="s">
        <v>4355</v>
      </c>
      <c r="H137" s="1209"/>
      <c r="I137" s="1207"/>
      <c r="J137" s="1208" t="s">
        <v>4355</v>
      </c>
      <c r="K137" s="1209"/>
      <c r="L137" s="1207"/>
      <c r="M137" s="1208" t="s">
        <v>4355</v>
      </c>
      <c r="N137" s="1209"/>
      <c r="O137" s="1207"/>
      <c r="P137" s="1208" t="s">
        <v>4355</v>
      </c>
      <c r="Q137" s="1209"/>
      <c r="R137" s="1207"/>
      <c r="S137" s="1208" t="s">
        <v>4355</v>
      </c>
      <c r="T137" s="1209"/>
      <c r="U137" s="1207"/>
      <c r="V137" s="1208" t="s">
        <v>4355</v>
      </c>
      <c r="W137" s="1209"/>
      <c r="X137" s="1207"/>
      <c r="Y137" s="1208" t="s">
        <v>4355</v>
      </c>
      <c r="Z137" s="1209"/>
      <c r="AA137" s="1207"/>
      <c r="AB137" s="1208" t="s">
        <v>4355</v>
      </c>
      <c r="AC137" s="1209"/>
      <c r="AD137" s="1787"/>
      <c r="AE137" s="1788" t="s">
        <v>5132</v>
      </c>
      <c r="AF137" s="1789"/>
      <c r="AG137" s="1787"/>
      <c r="AH137" s="1788" t="s">
        <v>4355</v>
      </c>
      <c r="AI137" s="1789"/>
      <c r="AJ137" s="1207"/>
      <c r="AK137" s="1208" t="s">
        <v>4355</v>
      </c>
      <c r="AL137" s="1209"/>
      <c r="AM137" s="1207"/>
      <c r="AN137" s="1208" t="s">
        <v>4355</v>
      </c>
      <c r="AO137" s="1209"/>
    </row>
    <row r="138" spans="1:41">
      <c r="A138" s="1166" t="s">
        <v>4182</v>
      </c>
      <c r="B138" s="1139" t="s">
        <v>4183</v>
      </c>
      <c r="C138" s="1207"/>
      <c r="D138" s="1456">
        <v>0.92</v>
      </c>
      <c r="E138" s="1209"/>
      <c r="F138" s="1207"/>
      <c r="G138" s="1456">
        <v>0.92</v>
      </c>
      <c r="H138" s="1209"/>
      <c r="I138" s="1207"/>
      <c r="J138" s="1456">
        <v>0.18</v>
      </c>
      <c r="K138" s="1209"/>
      <c r="L138" s="1207"/>
      <c r="M138" s="1456">
        <v>0.01</v>
      </c>
      <c r="N138" s="1209"/>
      <c r="O138" s="1207"/>
      <c r="P138" s="1456">
        <v>0.17</v>
      </c>
      <c r="Q138" s="1209"/>
      <c r="R138" s="1207"/>
      <c r="S138" s="1456">
        <v>0.15</v>
      </c>
      <c r="T138" s="1209"/>
      <c r="U138" s="1207"/>
      <c r="V138" s="1456">
        <v>0.05</v>
      </c>
      <c r="W138" s="1209"/>
      <c r="X138" s="1207"/>
      <c r="Y138" s="1456">
        <v>0.03</v>
      </c>
      <c r="Z138" s="1209"/>
      <c r="AA138" s="1207"/>
      <c r="AB138" s="1456">
        <v>7.0000000000000007E-2</v>
      </c>
      <c r="AC138" s="1209"/>
      <c r="AD138" s="1787"/>
      <c r="AE138" s="1834">
        <v>0.21</v>
      </c>
      <c r="AF138" s="1789"/>
      <c r="AG138" s="1787"/>
      <c r="AH138" s="1834">
        <v>0.13</v>
      </c>
      <c r="AI138" s="1789"/>
      <c r="AJ138" s="1207"/>
      <c r="AK138" s="1456">
        <v>0.26</v>
      </c>
      <c r="AL138" s="1209"/>
      <c r="AM138" s="1207"/>
      <c r="AN138" s="1456">
        <v>0.14000000000000001</v>
      </c>
      <c r="AO138" s="1209"/>
    </row>
    <row r="139" spans="1:41">
      <c r="A139" s="1166" t="s">
        <v>4184</v>
      </c>
      <c r="B139" s="1139" t="s">
        <v>4185</v>
      </c>
      <c r="C139" s="1207"/>
      <c r="D139" s="1456">
        <v>0.56999999999999995</v>
      </c>
      <c r="E139" s="1209"/>
      <c r="F139" s="1207"/>
      <c r="G139" s="1456">
        <v>0.56999999999999995</v>
      </c>
      <c r="H139" s="1209"/>
      <c r="I139" s="1207"/>
      <c r="J139" s="1456">
        <v>0.14000000000000001</v>
      </c>
      <c r="K139" s="1209"/>
      <c r="L139" s="1207"/>
      <c r="M139" s="1456">
        <v>0.13</v>
      </c>
      <c r="N139" s="1209"/>
      <c r="O139" s="1207"/>
      <c r="P139" s="1456">
        <v>7.0000000000000007E-2</v>
      </c>
      <c r="Q139" s="1209"/>
      <c r="R139" s="1207"/>
      <c r="S139" s="1456">
        <v>0.11</v>
      </c>
      <c r="T139" s="1209"/>
      <c r="U139" s="1207"/>
      <c r="V139" s="1456">
        <v>7.0000000000000007E-2</v>
      </c>
      <c r="W139" s="1209"/>
      <c r="X139" s="1207"/>
      <c r="Y139" s="1456">
        <v>0.01</v>
      </c>
      <c r="Z139" s="1209"/>
      <c r="AA139" s="1207"/>
      <c r="AB139" s="1456">
        <v>0.09</v>
      </c>
      <c r="AC139" s="1209"/>
      <c r="AD139" s="1787"/>
      <c r="AE139" s="1834">
        <v>0.73</v>
      </c>
      <c r="AF139" s="1789"/>
      <c r="AG139" s="1787"/>
      <c r="AH139" s="1834">
        <v>0.04</v>
      </c>
      <c r="AI139" s="1789"/>
      <c r="AJ139" s="1207"/>
      <c r="AK139" s="1456">
        <v>0.24</v>
      </c>
      <c r="AL139" s="1209"/>
      <c r="AM139" s="1207"/>
      <c r="AN139" s="1456">
        <v>0.16</v>
      </c>
      <c r="AO139" s="1209"/>
    </row>
    <row r="140" spans="1:41">
      <c r="A140" s="1166" t="s">
        <v>515</v>
      </c>
      <c r="B140" s="1172" t="s">
        <v>4217</v>
      </c>
      <c r="C140" s="1249"/>
      <c r="D140" s="1250"/>
      <c r="E140" s="1251"/>
      <c r="F140" s="1249"/>
      <c r="G140" s="1250"/>
      <c r="H140" s="1251"/>
      <c r="I140" s="1249"/>
      <c r="J140" s="1250"/>
      <c r="K140" s="1251"/>
      <c r="L140" s="1249"/>
      <c r="M140" s="1250"/>
      <c r="N140" s="1251"/>
      <c r="O140" s="1249"/>
      <c r="P140" s="1250"/>
      <c r="Q140" s="1251"/>
      <c r="R140" s="1249"/>
      <c r="S140" s="1250"/>
      <c r="T140" s="1251"/>
      <c r="U140" s="1249"/>
      <c r="V140" s="1250"/>
      <c r="W140" s="1251"/>
      <c r="X140" s="1249"/>
      <c r="Y140" s="1250"/>
      <c r="Z140" s="1251"/>
      <c r="AA140" s="1249"/>
      <c r="AB140" s="1250"/>
      <c r="AC140" s="1251"/>
      <c r="AD140" s="1841"/>
      <c r="AE140" s="1842"/>
      <c r="AF140" s="1843"/>
      <c r="AG140" s="1841"/>
      <c r="AH140" s="1842"/>
      <c r="AI140" s="1843"/>
      <c r="AJ140" s="1249"/>
      <c r="AK140" s="1250"/>
      <c r="AL140" s="1251"/>
      <c r="AM140" s="1249"/>
      <c r="AN140" s="1250"/>
      <c r="AO140" s="1251"/>
    </row>
    <row r="141" spans="1:41">
      <c r="A141" s="1166" t="s">
        <v>4127</v>
      </c>
      <c r="B141" s="1139" t="s">
        <v>4128</v>
      </c>
      <c r="C141" s="1207"/>
      <c r="D141" s="1208" t="s">
        <v>4356</v>
      </c>
      <c r="E141" s="1209"/>
      <c r="F141" s="1207"/>
      <c r="G141" s="1208" t="s">
        <v>4356</v>
      </c>
      <c r="H141" s="1209"/>
      <c r="I141" s="1207"/>
      <c r="J141" s="1208" t="s">
        <v>4356</v>
      </c>
      <c r="K141" s="1209"/>
      <c r="L141" s="1207"/>
      <c r="M141" s="1208" t="s">
        <v>4356</v>
      </c>
      <c r="N141" s="1209"/>
      <c r="O141" s="1207"/>
      <c r="P141" s="1208" t="s">
        <v>4356</v>
      </c>
      <c r="Q141" s="1209"/>
      <c r="R141" s="1207"/>
      <c r="S141" s="1208" t="s">
        <v>4356</v>
      </c>
      <c r="T141" s="1209"/>
      <c r="U141" s="1207"/>
      <c r="V141" s="1208" t="s">
        <v>4356</v>
      </c>
      <c r="W141" s="1209"/>
      <c r="X141" s="1207"/>
      <c r="Y141" s="1208" t="s">
        <v>4356</v>
      </c>
      <c r="Z141" s="1209"/>
      <c r="AA141" s="1207"/>
      <c r="AB141" s="1208" t="s">
        <v>4356</v>
      </c>
      <c r="AC141" s="1209"/>
      <c r="AD141" s="1787"/>
      <c r="AE141" s="1788" t="s">
        <v>4356</v>
      </c>
      <c r="AF141" s="1789"/>
      <c r="AG141" s="1787"/>
      <c r="AH141" s="1788" t="s">
        <v>4356</v>
      </c>
      <c r="AI141" s="1789"/>
      <c r="AJ141" s="1207"/>
      <c r="AK141" s="1208" t="s">
        <v>4356</v>
      </c>
      <c r="AL141" s="1209"/>
      <c r="AM141" s="1207"/>
      <c r="AN141" s="1208" t="s">
        <v>4356</v>
      </c>
      <c r="AO141" s="1209"/>
    </row>
    <row r="142" spans="1:41">
      <c r="A142" s="1166" t="s">
        <v>4129</v>
      </c>
      <c r="B142" s="1139" t="s">
        <v>4130</v>
      </c>
      <c r="C142" s="1207"/>
      <c r="D142" s="1208" t="s">
        <v>4356</v>
      </c>
      <c r="E142" s="1209"/>
      <c r="F142" s="1207"/>
      <c r="G142" s="1208" t="s">
        <v>4356</v>
      </c>
      <c r="H142" s="1209"/>
      <c r="I142" s="1207"/>
      <c r="J142" s="1208" t="s">
        <v>4356</v>
      </c>
      <c r="K142" s="1209"/>
      <c r="L142" s="1207"/>
      <c r="M142" s="1208" t="s">
        <v>4356</v>
      </c>
      <c r="N142" s="1209"/>
      <c r="O142" s="1207"/>
      <c r="P142" s="1208" t="s">
        <v>4356</v>
      </c>
      <c r="Q142" s="1209"/>
      <c r="R142" s="1207"/>
      <c r="S142" s="1208" t="s">
        <v>4356</v>
      </c>
      <c r="T142" s="1209"/>
      <c r="U142" s="1207"/>
      <c r="V142" s="1208" t="s">
        <v>4356</v>
      </c>
      <c r="W142" s="1209"/>
      <c r="X142" s="1207"/>
      <c r="Y142" s="1208" t="s">
        <v>4356</v>
      </c>
      <c r="Z142" s="1209"/>
      <c r="AA142" s="1207"/>
      <c r="AB142" s="1208" t="s">
        <v>4356</v>
      </c>
      <c r="AC142" s="1209"/>
      <c r="AD142" s="1787"/>
      <c r="AE142" s="1788" t="s">
        <v>4356</v>
      </c>
      <c r="AF142" s="1789"/>
      <c r="AG142" s="1787"/>
      <c r="AH142" s="1788" t="s">
        <v>4356</v>
      </c>
      <c r="AI142" s="1789"/>
      <c r="AJ142" s="1207"/>
      <c r="AK142" s="1208" t="s">
        <v>4356</v>
      </c>
      <c r="AL142" s="1209"/>
      <c r="AM142" s="1207"/>
      <c r="AN142" s="1208" t="s">
        <v>4356</v>
      </c>
      <c r="AO142" s="1209"/>
    </row>
    <row r="143" spans="1:41">
      <c r="A143" s="1166" t="s">
        <v>4131</v>
      </c>
      <c r="B143" s="1139" t="s">
        <v>4132</v>
      </c>
      <c r="C143" s="1207"/>
      <c r="D143" s="1208" t="s">
        <v>4356</v>
      </c>
      <c r="E143" s="1209"/>
      <c r="F143" s="1207"/>
      <c r="G143" s="1208" t="s">
        <v>4356</v>
      </c>
      <c r="H143" s="1209"/>
      <c r="I143" s="1207"/>
      <c r="J143" s="1208" t="s">
        <v>4356</v>
      </c>
      <c r="K143" s="1209"/>
      <c r="L143" s="1207"/>
      <c r="M143" s="1208" t="s">
        <v>4356</v>
      </c>
      <c r="N143" s="1209"/>
      <c r="O143" s="1207"/>
      <c r="P143" s="1208" t="s">
        <v>4356</v>
      </c>
      <c r="Q143" s="1209"/>
      <c r="R143" s="1207"/>
      <c r="S143" s="1208" t="s">
        <v>4356</v>
      </c>
      <c r="T143" s="1209"/>
      <c r="U143" s="1207"/>
      <c r="V143" s="1208" t="s">
        <v>4356</v>
      </c>
      <c r="W143" s="1209"/>
      <c r="X143" s="1207"/>
      <c r="Y143" s="1208" t="s">
        <v>4356</v>
      </c>
      <c r="Z143" s="1209"/>
      <c r="AA143" s="1207"/>
      <c r="AB143" s="1208" t="s">
        <v>4356</v>
      </c>
      <c r="AC143" s="1209"/>
      <c r="AD143" s="1787"/>
      <c r="AE143" s="1788" t="s">
        <v>4356</v>
      </c>
      <c r="AF143" s="1789"/>
      <c r="AG143" s="1787"/>
      <c r="AH143" s="1788" t="s">
        <v>4356</v>
      </c>
      <c r="AI143" s="1789"/>
      <c r="AJ143" s="1207"/>
      <c r="AK143" s="1208" t="s">
        <v>4356</v>
      </c>
      <c r="AL143" s="1209"/>
      <c r="AM143" s="1207"/>
      <c r="AN143" s="1208" t="s">
        <v>2261</v>
      </c>
      <c r="AO143" s="1209"/>
    </row>
    <row r="144" spans="1:41">
      <c r="A144" s="1166" t="s">
        <v>4133</v>
      </c>
      <c r="B144" s="1139" t="s">
        <v>4134</v>
      </c>
      <c r="C144" s="1207"/>
      <c r="D144" s="1208" t="s">
        <v>4356</v>
      </c>
      <c r="E144" s="1209"/>
      <c r="F144" s="1207"/>
      <c r="G144" s="1208" t="s">
        <v>4356</v>
      </c>
      <c r="H144" s="1209"/>
      <c r="I144" s="1207"/>
      <c r="J144" s="1208" t="s">
        <v>4356</v>
      </c>
      <c r="K144" s="1209"/>
      <c r="L144" s="1207"/>
      <c r="M144" s="1208" t="s">
        <v>4356</v>
      </c>
      <c r="N144" s="1209"/>
      <c r="O144" s="1207"/>
      <c r="P144" s="1208" t="s">
        <v>4356</v>
      </c>
      <c r="Q144" s="1209"/>
      <c r="R144" s="1207"/>
      <c r="S144" s="1208" t="s">
        <v>4356</v>
      </c>
      <c r="T144" s="1209"/>
      <c r="U144" s="1207"/>
      <c r="V144" s="1208" t="s">
        <v>4356</v>
      </c>
      <c r="W144" s="1209"/>
      <c r="X144" s="1207"/>
      <c r="Y144" s="1208" t="s">
        <v>4356</v>
      </c>
      <c r="Z144" s="1209"/>
      <c r="AA144" s="1207"/>
      <c r="AB144" s="1208" t="s">
        <v>4356</v>
      </c>
      <c r="AC144" s="1209"/>
      <c r="AD144" s="1787"/>
      <c r="AE144" s="1788" t="s">
        <v>4356</v>
      </c>
      <c r="AF144" s="1789"/>
      <c r="AG144" s="1787"/>
      <c r="AH144" s="1788" t="s">
        <v>4356</v>
      </c>
      <c r="AI144" s="1789"/>
      <c r="AJ144" s="1207"/>
      <c r="AK144" s="1208" t="s">
        <v>4356</v>
      </c>
      <c r="AL144" s="1209"/>
      <c r="AM144" s="1207"/>
      <c r="AN144" s="1208" t="s">
        <v>2261</v>
      </c>
      <c r="AO144" s="1209"/>
    </row>
    <row r="145" spans="1:41">
      <c r="A145" s="1166" t="s">
        <v>4222</v>
      </c>
      <c r="B145" s="1172" t="s">
        <v>4223</v>
      </c>
      <c r="C145" s="1249"/>
      <c r="D145" s="1250"/>
      <c r="E145" s="1251"/>
      <c r="F145" s="1249"/>
      <c r="G145" s="1250"/>
      <c r="H145" s="1251"/>
      <c r="I145" s="1249"/>
      <c r="J145" s="1250"/>
      <c r="K145" s="1251"/>
      <c r="L145" s="1249"/>
      <c r="M145" s="1250"/>
      <c r="N145" s="1251"/>
      <c r="O145" s="1249"/>
      <c r="P145" s="1250"/>
      <c r="Q145" s="1251"/>
      <c r="R145" s="1249"/>
      <c r="S145" s="1250"/>
      <c r="T145" s="1251"/>
      <c r="U145" s="1249"/>
      <c r="V145" s="1250"/>
      <c r="W145" s="1251"/>
      <c r="X145" s="1249"/>
      <c r="Y145" s="1250"/>
      <c r="Z145" s="1251"/>
      <c r="AA145" s="1249"/>
      <c r="AB145" s="1250"/>
      <c r="AC145" s="1251"/>
      <c r="AD145" s="1841"/>
      <c r="AE145" s="1842"/>
      <c r="AF145" s="1843"/>
      <c r="AG145" s="1841"/>
      <c r="AH145" s="1842"/>
      <c r="AI145" s="1843"/>
      <c r="AJ145" s="1249"/>
      <c r="AK145" s="1250"/>
      <c r="AL145" s="1251"/>
      <c r="AM145" s="1249"/>
      <c r="AN145" s="1250"/>
      <c r="AO145" s="1251"/>
    </row>
    <row r="146" spans="1:41">
      <c r="A146" s="1166" t="s">
        <v>4127</v>
      </c>
      <c r="B146" s="1139" t="s">
        <v>4128</v>
      </c>
      <c r="C146" s="1207"/>
      <c r="D146" s="1208" t="s">
        <v>4355</v>
      </c>
      <c r="E146" s="1209"/>
      <c r="F146" s="1207"/>
      <c r="G146" s="1208" t="s">
        <v>4355</v>
      </c>
      <c r="H146" s="1209"/>
      <c r="I146" s="1207"/>
      <c r="J146" s="1208" t="s">
        <v>4355</v>
      </c>
      <c r="K146" s="1209"/>
      <c r="L146" s="1207"/>
      <c r="M146" s="1208" t="s">
        <v>4355</v>
      </c>
      <c r="N146" s="1209"/>
      <c r="O146" s="1207"/>
      <c r="P146" s="1208" t="s">
        <v>4355</v>
      </c>
      <c r="Q146" s="1209"/>
      <c r="R146" s="1207"/>
      <c r="S146" s="1208" t="s">
        <v>4355</v>
      </c>
      <c r="T146" s="1209"/>
      <c r="U146" s="1207"/>
      <c r="V146" s="1208" t="s">
        <v>4355</v>
      </c>
      <c r="W146" s="1209"/>
      <c r="X146" s="1207"/>
      <c r="Y146" s="1208" t="s">
        <v>4355</v>
      </c>
      <c r="Z146" s="1209"/>
      <c r="AA146" s="1207"/>
      <c r="AB146" s="1208" t="s">
        <v>4355</v>
      </c>
      <c r="AC146" s="1209"/>
      <c r="AD146" s="1787"/>
      <c r="AE146" s="1788" t="s">
        <v>4355</v>
      </c>
      <c r="AF146" s="1789"/>
      <c r="AG146" s="1787"/>
      <c r="AH146" s="1788" t="s">
        <v>4355</v>
      </c>
      <c r="AI146" s="1789"/>
      <c r="AJ146" s="1207"/>
      <c r="AK146" s="1208" t="s">
        <v>4355</v>
      </c>
      <c r="AL146" s="1209"/>
      <c r="AM146" s="1207"/>
      <c r="AN146" s="1208" t="s">
        <v>4355</v>
      </c>
      <c r="AO146" s="1209"/>
    </row>
    <row r="147" spans="1:41">
      <c r="A147" s="1166" t="s">
        <v>4129</v>
      </c>
      <c r="B147" s="1139" t="s">
        <v>4130</v>
      </c>
      <c r="C147" s="1207"/>
      <c r="D147" s="1208" t="s">
        <v>4355</v>
      </c>
      <c r="E147" s="1209"/>
      <c r="F147" s="1207"/>
      <c r="G147" s="1208" t="s">
        <v>4355</v>
      </c>
      <c r="H147" s="1209"/>
      <c r="I147" s="1207"/>
      <c r="J147" s="1208" t="s">
        <v>4355</v>
      </c>
      <c r="K147" s="1209"/>
      <c r="L147" s="1207"/>
      <c r="M147" s="1208" t="s">
        <v>4355</v>
      </c>
      <c r="N147" s="1209"/>
      <c r="O147" s="1207"/>
      <c r="P147" s="1208" t="s">
        <v>4355</v>
      </c>
      <c r="Q147" s="1209"/>
      <c r="R147" s="1207"/>
      <c r="S147" s="1208" t="s">
        <v>4355</v>
      </c>
      <c r="T147" s="1209"/>
      <c r="U147" s="1207"/>
      <c r="V147" s="1208" t="s">
        <v>4355</v>
      </c>
      <c r="W147" s="1209"/>
      <c r="X147" s="1207"/>
      <c r="Y147" s="1208" t="s">
        <v>4355</v>
      </c>
      <c r="Z147" s="1209"/>
      <c r="AA147" s="1207"/>
      <c r="AB147" s="1208" t="s">
        <v>4355</v>
      </c>
      <c r="AC147" s="1209"/>
      <c r="AD147" s="1787"/>
      <c r="AE147" s="1788" t="s">
        <v>4355</v>
      </c>
      <c r="AF147" s="1789"/>
      <c r="AG147" s="1787"/>
      <c r="AH147" s="1788" t="s">
        <v>4355</v>
      </c>
      <c r="AI147" s="1789"/>
      <c r="AJ147" s="1207"/>
      <c r="AK147" s="1208" t="s">
        <v>4355</v>
      </c>
      <c r="AL147" s="1209"/>
      <c r="AM147" s="1207"/>
      <c r="AN147" s="1208" t="s">
        <v>4355</v>
      </c>
      <c r="AO147" s="1209"/>
    </row>
    <row r="148" spans="1:41">
      <c r="A148" s="1166" t="s">
        <v>4131</v>
      </c>
      <c r="B148" s="1139" t="s">
        <v>4132</v>
      </c>
      <c r="C148" s="1207"/>
      <c r="D148" s="1208" t="s">
        <v>4355</v>
      </c>
      <c r="E148" s="1209"/>
      <c r="F148" s="1207"/>
      <c r="G148" s="1208" t="s">
        <v>4355</v>
      </c>
      <c r="H148" s="1209"/>
      <c r="I148" s="1207"/>
      <c r="J148" s="1208" t="s">
        <v>4355</v>
      </c>
      <c r="K148" s="1209"/>
      <c r="L148" s="1207"/>
      <c r="M148" s="1208" t="s">
        <v>4355</v>
      </c>
      <c r="N148" s="1209"/>
      <c r="O148" s="1207"/>
      <c r="P148" s="1208" t="s">
        <v>4355</v>
      </c>
      <c r="Q148" s="1209"/>
      <c r="R148" s="1207"/>
      <c r="S148" s="1208" t="s">
        <v>4355</v>
      </c>
      <c r="T148" s="1209"/>
      <c r="U148" s="1207"/>
      <c r="V148" s="1208" t="s">
        <v>4355</v>
      </c>
      <c r="W148" s="1209"/>
      <c r="X148" s="1207"/>
      <c r="Y148" s="1208" t="s">
        <v>4355</v>
      </c>
      <c r="Z148" s="1209"/>
      <c r="AA148" s="1207"/>
      <c r="AB148" s="1208" t="s">
        <v>4355</v>
      </c>
      <c r="AC148" s="1209"/>
      <c r="AD148" s="1787"/>
      <c r="AE148" s="1788" t="s">
        <v>4355</v>
      </c>
      <c r="AF148" s="1789"/>
      <c r="AG148" s="1787"/>
      <c r="AH148" s="1788" t="s">
        <v>4355</v>
      </c>
      <c r="AI148" s="1789"/>
      <c r="AJ148" s="1207"/>
      <c r="AK148" s="1208" t="s">
        <v>4355</v>
      </c>
      <c r="AL148" s="1209"/>
      <c r="AM148" s="1207"/>
      <c r="AN148" s="1208" t="s">
        <v>2261</v>
      </c>
      <c r="AO148" s="1209"/>
    </row>
    <row r="149" spans="1:41">
      <c r="A149" s="1166" t="s">
        <v>4133</v>
      </c>
      <c r="B149" s="1139" t="s">
        <v>4134</v>
      </c>
      <c r="C149" s="1207"/>
      <c r="D149" s="1208" t="s">
        <v>4355</v>
      </c>
      <c r="E149" s="1209"/>
      <c r="F149" s="1207"/>
      <c r="G149" s="1208" t="s">
        <v>4355</v>
      </c>
      <c r="H149" s="1209"/>
      <c r="I149" s="1207"/>
      <c r="J149" s="1208" t="s">
        <v>4355</v>
      </c>
      <c r="K149" s="1209"/>
      <c r="L149" s="1207"/>
      <c r="M149" s="1208" t="s">
        <v>4355</v>
      </c>
      <c r="N149" s="1209"/>
      <c r="O149" s="1207"/>
      <c r="P149" s="1208" t="s">
        <v>4355</v>
      </c>
      <c r="Q149" s="1209"/>
      <c r="R149" s="1207"/>
      <c r="S149" s="1208" t="s">
        <v>4355</v>
      </c>
      <c r="T149" s="1209"/>
      <c r="U149" s="1207"/>
      <c r="V149" s="1208" t="s">
        <v>4355</v>
      </c>
      <c r="W149" s="1209"/>
      <c r="X149" s="1207"/>
      <c r="Y149" s="1208" t="s">
        <v>4355</v>
      </c>
      <c r="Z149" s="1209"/>
      <c r="AA149" s="1207"/>
      <c r="AB149" s="1208" t="s">
        <v>4355</v>
      </c>
      <c r="AC149" s="1209"/>
      <c r="AD149" s="1787"/>
      <c r="AE149" s="1788" t="s">
        <v>4355</v>
      </c>
      <c r="AF149" s="1789"/>
      <c r="AG149" s="1787"/>
      <c r="AH149" s="1788" t="s">
        <v>4355</v>
      </c>
      <c r="AI149" s="1789"/>
      <c r="AJ149" s="1207"/>
      <c r="AK149" s="1208" t="s">
        <v>4355</v>
      </c>
      <c r="AL149" s="1209"/>
      <c r="AM149" s="1207"/>
      <c r="AN149" s="1208" t="s">
        <v>2261</v>
      </c>
      <c r="AO149" s="1209"/>
    </row>
    <row r="150" spans="1:41">
      <c r="A150" s="1166" t="s">
        <v>516</v>
      </c>
      <c r="B150" s="1139" t="s">
        <v>4228</v>
      </c>
      <c r="C150" s="1207"/>
      <c r="D150" s="1208" t="s">
        <v>4355</v>
      </c>
      <c r="E150" s="1209"/>
      <c r="F150" s="1207"/>
      <c r="G150" s="1208" t="s">
        <v>4355</v>
      </c>
      <c r="H150" s="1209"/>
      <c r="I150" s="1207"/>
      <c r="J150" s="1208" t="s">
        <v>4355</v>
      </c>
      <c r="K150" s="1209"/>
      <c r="L150" s="1207"/>
      <c r="M150" s="1208" t="s">
        <v>4355</v>
      </c>
      <c r="N150" s="1209"/>
      <c r="O150" s="1207"/>
      <c r="P150" s="1208" t="s">
        <v>4355</v>
      </c>
      <c r="Q150" s="1209"/>
      <c r="R150" s="1207"/>
      <c r="S150" s="1208" t="s">
        <v>4355</v>
      </c>
      <c r="T150" s="1209"/>
      <c r="U150" s="1207"/>
      <c r="V150" s="1208" t="s">
        <v>4355</v>
      </c>
      <c r="W150" s="1209"/>
      <c r="X150" s="1207"/>
      <c r="Y150" s="1208" t="s">
        <v>4355</v>
      </c>
      <c r="Z150" s="1209"/>
      <c r="AA150" s="1207"/>
      <c r="AB150" s="1208" t="s">
        <v>4355</v>
      </c>
      <c r="AC150" s="1209"/>
      <c r="AD150" s="1787"/>
      <c r="AE150" s="1788" t="s">
        <v>4355</v>
      </c>
      <c r="AF150" s="1789"/>
      <c r="AG150" s="1787"/>
      <c r="AH150" s="1788" t="s">
        <v>4355</v>
      </c>
      <c r="AI150" s="1789"/>
      <c r="AJ150" s="1207"/>
      <c r="AK150" s="1208" t="s">
        <v>4355</v>
      </c>
      <c r="AL150" s="1209"/>
      <c r="AM150" s="1207"/>
      <c r="AN150" s="1208" t="s">
        <v>4355</v>
      </c>
      <c r="AO150" s="1209"/>
    </row>
    <row r="151" spans="1:41">
      <c r="A151" s="1166" t="s">
        <v>4229</v>
      </c>
      <c r="B151" s="1139" t="s">
        <v>4230</v>
      </c>
      <c r="C151" s="1207"/>
      <c r="D151" s="1980" t="s">
        <v>4357</v>
      </c>
      <c r="E151" s="1209"/>
      <c r="F151" s="1207"/>
      <c r="G151" s="1980" t="s">
        <v>4357</v>
      </c>
      <c r="H151" s="1209"/>
      <c r="I151" s="1207"/>
      <c r="J151" s="1980" t="s">
        <v>4357</v>
      </c>
      <c r="K151" s="1209"/>
      <c r="L151" s="1207"/>
      <c r="M151" s="1980" t="s">
        <v>4357</v>
      </c>
      <c r="N151" s="1209"/>
      <c r="O151" s="1207"/>
      <c r="P151" s="1980" t="s">
        <v>4357</v>
      </c>
      <c r="Q151" s="1209"/>
      <c r="R151" s="1207"/>
      <c r="S151" s="1980" t="s">
        <v>4357</v>
      </c>
      <c r="T151" s="1209"/>
      <c r="U151" s="1207"/>
      <c r="V151" s="1980" t="s">
        <v>4357</v>
      </c>
      <c r="W151" s="1209"/>
      <c r="X151" s="1207"/>
      <c r="Y151" s="1980" t="s">
        <v>4357</v>
      </c>
      <c r="Z151" s="1209"/>
      <c r="AA151" s="1207"/>
      <c r="AB151" s="1980" t="s">
        <v>4357</v>
      </c>
      <c r="AC151" s="1209"/>
      <c r="AD151" s="1787"/>
      <c r="AE151" s="1981" t="s">
        <v>4357</v>
      </c>
      <c r="AF151" s="1789"/>
      <c r="AG151" s="1787"/>
      <c r="AH151" s="1981" t="s">
        <v>4357</v>
      </c>
      <c r="AI151" s="1789"/>
      <c r="AJ151" s="1207"/>
      <c r="AK151" s="1980" t="s">
        <v>4357</v>
      </c>
      <c r="AL151" s="1209"/>
      <c r="AM151" s="1207"/>
      <c r="AN151" s="1980" t="s">
        <v>4357</v>
      </c>
      <c r="AO151" s="1209"/>
    </row>
    <row r="152" spans="1:41">
      <c r="A152" s="1166" t="s">
        <v>4245</v>
      </c>
      <c r="B152" s="1139" t="s">
        <v>4246</v>
      </c>
      <c r="C152" s="1207"/>
      <c r="D152" s="1980" t="s">
        <v>4357</v>
      </c>
      <c r="E152" s="1209"/>
      <c r="F152" s="1207"/>
      <c r="G152" s="1980" t="s">
        <v>4357</v>
      </c>
      <c r="H152" s="1209"/>
      <c r="I152" s="1207"/>
      <c r="J152" s="1980" t="s">
        <v>4357</v>
      </c>
      <c r="K152" s="1209"/>
      <c r="L152" s="1207"/>
      <c r="M152" s="1980" t="s">
        <v>4357</v>
      </c>
      <c r="N152" s="1209"/>
      <c r="O152" s="1207"/>
      <c r="P152" s="1980" t="s">
        <v>4357</v>
      </c>
      <c r="Q152" s="1209"/>
      <c r="R152" s="1207"/>
      <c r="S152" s="1980" t="s">
        <v>4357</v>
      </c>
      <c r="T152" s="1209"/>
      <c r="U152" s="1207"/>
      <c r="V152" s="1980" t="s">
        <v>4357</v>
      </c>
      <c r="W152" s="1209"/>
      <c r="X152" s="1207"/>
      <c r="Y152" s="1980" t="s">
        <v>4357</v>
      </c>
      <c r="Z152" s="1209"/>
      <c r="AA152" s="1207"/>
      <c r="AB152" s="1980" t="s">
        <v>4357</v>
      </c>
      <c r="AC152" s="1209"/>
      <c r="AD152" s="1787"/>
      <c r="AE152" s="1981" t="s">
        <v>4357</v>
      </c>
      <c r="AF152" s="1789"/>
      <c r="AG152" s="1787"/>
      <c r="AH152" s="1981" t="s">
        <v>4357</v>
      </c>
      <c r="AI152" s="1789"/>
      <c r="AJ152" s="1207"/>
      <c r="AK152" s="1980" t="s">
        <v>4357</v>
      </c>
      <c r="AL152" s="1209"/>
      <c r="AM152" s="1207"/>
      <c r="AN152" s="1980" t="s">
        <v>4357</v>
      </c>
      <c r="AO152" s="1209"/>
    </row>
    <row r="153" spans="1:41" ht="19.5" thickBot="1">
      <c r="A153" s="1173" t="s">
        <v>4233</v>
      </c>
      <c r="B153" s="1141" t="s">
        <v>4234</v>
      </c>
      <c r="C153" s="1210"/>
      <c r="D153" s="1245" t="s">
        <v>2257</v>
      </c>
      <c r="E153" s="1212"/>
      <c r="F153" s="1210"/>
      <c r="G153" s="1245" t="s">
        <v>2257</v>
      </c>
      <c r="H153" s="1212"/>
      <c r="I153" s="1210"/>
      <c r="J153" s="1982" t="s">
        <v>5080</v>
      </c>
      <c r="K153" s="1212"/>
      <c r="L153" s="1210"/>
      <c r="M153" s="1245" t="s">
        <v>2257</v>
      </c>
      <c r="N153" s="1212"/>
      <c r="O153" s="1210"/>
      <c r="P153" s="1245" t="s">
        <v>2257</v>
      </c>
      <c r="Q153" s="1212"/>
      <c r="R153" s="1210"/>
      <c r="S153" s="1245" t="s">
        <v>2257</v>
      </c>
      <c r="T153" s="1212"/>
      <c r="U153" s="1210"/>
      <c r="V153" s="1245" t="s">
        <v>2257</v>
      </c>
      <c r="W153" s="1212"/>
      <c r="X153" s="1210"/>
      <c r="Y153" s="1245" t="s">
        <v>2257</v>
      </c>
      <c r="Z153" s="1212"/>
      <c r="AA153" s="1210"/>
      <c r="AB153" s="1245" t="s">
        <v>2257</v>
      </c>
      <c r="AC153" s="1212"/>
      <c r="AD153" s="1790"/>
      <c r="AE153" s="1837" t="s">
        <v>2257</v>
      </c>
      <c r="AF153" s="1792"/>
      <c r="AG153" s="1790"/>
      <c r="AH153" s="1837" t="s">
        <v>2257</v>
      </c>
      <c r="AI153" s="1792"/>
      <c r="AJ153" s="1210"/>
      <c r="AK153" s="1245" t="s">
        <v>1078</v>
      </c>
      <c r="AL153" s="1212"/>
      <c r="AM153" s="1210"/>
      <c r="AN153" s="1245" t="s">
        <v>2257</v>
      </c>
      <c r="AO153" s="1212"/>
    </row>
    <row r="154" spans="1:41" ht="19.5" thickTop="1">
      <c r="A154" s="1174" t="s">
        <v>506</v>
      </c>
      <c r="B154" s="1175" t="s">
        <v>4248</v>
      </c>
      <c r="C154" s="1252"/>
      <c r="D154" s="1253"/>
      <c r="E154" s="1254"/>
      <c r="F154" s="1252"/>
      <c r="G154" s="1711" t="s">
        <v>6283</v>
      </c>
      <c r="H154" s="1254" t="s">
        <v>3046</v>
      </c>
      <c r="I154" s="1252"/>
      <c r="J154" s="1253"/>
      <c r="K154" s="1254"/>
      <c r="L154" s="1252"/>
      <c r="M154" s="1253"/>
      <c r="N154" s="1254"/>
      <c r="O154" s="1252"/>
      <c r="P154" s="1253"/>
      <c r="Q154" s="1254"/>
      <c r="R154" s="1252"/>
      <c r="S154" s="1253"/>
      <c r="T154" s="1254"/>
      <c r="U154" s="1252"/>
      <c r="V154" s="1253"/>
      <c r="W154" s="1254"/>
      <c r="X154" s="1252"/>
      <c r="Y154" s="1253"/>
      <c r="Z154" s="1254"/>
      <c r="AA154" s="1252"/>
      <c r="AB154" s="1253"/>
      <c r="AC154" s="1254"/>
      <c r="AD154" s="1844"/>
      <c r="AE154" s="1845"/>
      <c r="AF154" s="1846"/>
      <c r="AG154" s="1844"/>
      <c r="AH154" s="1845"/>
      <c r="AI154" s="1846"/>
      <c r="AJ154" s="1252"/>
      <c r="AK154" s="1253"/>
      <c r="AL154" s="1254"/>
      <c r="AM154" s="1252"/>
      <c r="AN154" s="1253"/>
      <c r="AO154" s="1254"/>
    </row>
    <row r="155" spans="1:41">
      <c r="A155" s="1176" t="s">
        <v>4160</v>
      </c>
      <c r="B155" s="1139" t="s">
        <v>4161</v>
      </c>
      <c r="C155" s="1207"/>
      <c r="D155" s="1236">
        <v>1047</v>
      </c>
      <c r="E155" s="1209"/>
      <c r="F155" s="1207"/>
      <c r="G155" s="1236">
        <v>1047</v>
      </c>
      <c r="H155" s="1209"/>
      <c r="I155" s="1207"/>
      <c r="J155" s="1236">
        <v>919</v>
      </c>
      <c r="K155" s="1209"/>
      <c r="L155" s="1207"/>
      <c r="M155" s="1236">
        <v>1763</v>
      </c>
      <c r="N155" s="1209"/>
      <c r="O155" s="1207"/>
      <c r="P155" s="1236">
        <v>1451</v>
      </c>
      <c r="Q155" s="1209"/>
      <c r="R155" s="1207"/>
      <c r="S155" s="1236">
        <v>2166</v>
      </c>
      <c r="T155" s="1209"/>
      <c r="U155" s="1207"/>
      <c r="V155" s="1236">
        <v>1311</v>
      </c>
      <c r="W155" s="1209"/>
      <c r="X155" s="1207"/>
      <c r="Y155" s="1236">
        <v>1469</v>
      </c>
      <c r="Z155" s="1209"/>
      <c r="AA155" s="1207"/>
      <c r="AB155" s="1236">
        <v>1209</v>
      </c>
      <c r="AC155" s="1209"/>
      <c r="AD155" s="1787"/>
      <c r="AE155" s="1797">
        <v>1432</v>
      </c>
      <c r="AF155" s="1789"/>
      <c r="AG155" s="1787"/>
      <c r="AH155" s="1797">
        <v>1481</v>
      </c>
      <c r="AI155" s="1789"/>
      <c r="AJ155" s="1207"/>
      <c r="AK155" s="1236">
        <v>1076</v>
      </c>
      <c r="AL155" s="1209"/>
      <c r="AM155" s="1207"/>
      <c r="AN155" s="1236">
        <v>1352</v>
      </c>
      <c r="AO155" s="1209"/>
    </row>
    <row r="156" spans="1:41">
      <c r="A156" s="1176" t="s">
        <v>4162</v>
      </c>
      <c r="B156" s="1139" t="s">
        <v>4163</v>
      </c>
      <c r="C156" s="1207"/>
      <c r="D156" s="1208" t="s">
        <v>4353</v>
      </c>
      <c r="E156" s="1209"/>
      <c r="F156" s="1207"/>
      <c r="G156" s="1208" t="s">
        <v>4353</v>
      </c>
      <c r="H156" s="1209"/>
      <c r="I156" s="1207"/>
      <c r="J156" s="1208" t="s">
        <v>4353</v>
      </c>
      <c r="K156" s="1209"/>
      <c r="L156" s="1207"/>
      <c r="M156" s="1208" t="s">
        <v>4353</v>
      </c>
      <c r="N156" s="1209"/>
      <c r="O156" s="1207"/>
      <c r="P156" s="1208" t="s">
        <v>4383</v>
      </c>
      <c r="Q156" s="1209"/>
      <c r="R156" s="1207"/>
      <c r="S156" s="1208" t="s">
        <v>4383</v>
      </c>
      <c r="T156" s="1209"/>
      <c r="U156" s="1207"/>
      <c r="V156" s="1208" t="s">
        <v>4383</v>
      </c>
      <c r="W156" s="1209"/>
      <c r="X156" s="1207"/>
      <c r="Y156" s="1208" t="s">
        <v>4383</v>
      </c>
      <c r="Z156" s="1209"/>
      <c r="AA156" s="1207"/>
      <c r="AB156" s="1208" t="s">
        <v>4383</v>
      </c>
      <c r="AC156" s="1209"/>
      <c r="AD156" s="1787"/>
      <c r="AE156" s="1788" t="s">
        <v>4383</v>
      </c>
      <c r="AF156" s="1789"/>
      <c r="AG156" s="1787"/>
      <c r="AH156" s="1788" t="s">
        <v>4353</v>
      </c>
      <c r="AI156" s="1789"/>
      <c r="AJ156" s="1207"/>
      <c r="AK156" s="1208" t="s">
        <v>4353</v>
      </c>
      <c r="AL156" s="1209"/>
      <c r="AM156" s="1207"/>
      <c r="AN156" s="1208" t="s">
        <v>4353</v>
      </c>
      <c r="AO156" s="1209"/>
    </row>
    <row r="157" spans="1:41">
      <c r="A157" s="1177" t="s">
        <v>2240</v>
      </c>
      <c r="B157" s="1160" t="s">
        <v>4154</v>
      </c>
      <c r="C157" s="1207"/>
      <c r="D157" s="1477">
        <v>5</v>
      </c>
      <c r="E157" s="1209"/>
      <c r="F157" s="1207"/>
      <c r="G157" s="1477">
        <v>5</v>
      </c>
      <c r="H157" s="1209"/>
      <c r="I157" s="1207"/>
      <c r="J157" s="1477">
        <v>5</v>
      </c>
      <c r="K157" s="1209"/>
      <c r="L157" s="1207"/>
      <c r="M157" s="1477">
        <v>5</v>
      </c>
      <c r="N157" s="1209"/>
      <c r="O157" s="1207"/>
      <c r="P157" s="1477">
        <v>5</v>
      </c>
      <c r="Q157" s="1209"/>
      <c r="R157" s="1207"/>
      <c r="S157" s="1477">
        <v>5</v>
      </c>
      <c r="T157" s="1209"/>
      <c r="U157" s="1207"/>
      <c r="V157" s="1477">
        <v>5</v>
      </c>
      <c r="W157" s="1209"/>
      <c r="X157" s="1207"/>
      <c r="Y157" s="1477">
        <v>5</v>
      </c>
      <c r="Z157" s="1209"/>
      <c r="AA157" s="1207"/>
      <c r="AB157" s="1477">
        <v>5</v>
      </c>
      <c r="AC157" s="1209"/>
      <c r="AD157" s="1787"/>
      <c r="AE157" s="1871">
        <v>5</v>
      </c>
      <c r="AF157" s="1789"/>
      <c r="AG157" s="1787"/>
      <c r="AH157" s="1871">
        <v>5</v>
      </c>
      <c r="AI157" s="1789"/>
      <c r="AJ157" s="1207"/>
      <c r="AK157" s="1477">
        <v>5</v>
      </c>
      <c r="AL157" s="1209"/>
      <c r="AM157" s="1207"/>
      <c r="AN157" s="1477">
        <v>5</v>
      </c>
      <c r="AO157" s="1209"/>
    </row>
    <row r="158" spans="1:41">
      <c r="A158" s="1177" t="s">
        <v>4155</v>
      </c>
      <c r="B158" s="1160" t="s">
        <v>4156</v>
      </c>
      <c r="C158" s="1207"/>
      <c r="D158" s="1241">
        <v>12</v>
      </c>
      <c r="E158" s="1209"/>
      <c r="F158" s="1207"/>
      <c r="G158" s="1241">
        <v>12</v>
      </c>
      <c r="H158" s="1209"/>
      <c r="I158" s="1207"/>
      <c r="J158" s="1241">
        <v>12</v>
      </c>
      <c r="K158" s="1209"/>
      <c r="L158" s="1207"/>
      <c r="M158" s="1241">
        <v>12</v>
      </c>
      <c r="N158" s="1209"/>
      <c r="O158" s="1207"/>
      <c r="P158" s="1241">
        <v>12</v>
      </c>
      <c r="Q158" s="1209"/>
      <c r="R158" s="1207"/>
      <c r="S158" s="1241">
        <v>12</v>
      </c>
      <c r="T158" s="1209"/>
      <c r="U158" s="1207"/>
      <c r="V158" s="1241">
        <v>11.43</v>
      </c>
      <c r="W158" s="1209"/>
      <c r="X158" s="1207"/>
      <c r="Y158" s="1241">
        <v>12</v>
      </c>
      <c r="Z158" s="1209"/>
      <c r="AA158" s="1207"/>
      <c r="AB158" s="1241">
        <v>12</v>
      </c>
      <c r="AC158" s="1209"/>
      <c r="AD158" s="1787"/>
      <c r="AE158" s="1831">
        <v>12</v>
      </c>
      <c r="AF158" s="1789"/>
      <c r="AG158" s="1787"/>
      <c r="AH158" s="1831">
        <v>12</v>
      </c>
      <c r="AI158" s="1789"/>
      <c r="AJ158" s="1207"/>
      <c r="AK158" s="1241">
        <v>12</v>
      </c>
      <c r="AL158" s="1209"/>
      <c r="AM158" s="1207"/>
      <c r="AN158" s="1241">
        <v>12</v>
      </c>
      <c r="AO158" s="1209"/>
    </row>
    <row r="159" spans="1:41">
      <c r="A159" s="1177" t="s">
        <v>4166</v>
      </c>
      <c r="B159" s="1160" t="s">
        <v>4167</v>
      </c>
      <c r="C159" s="1207"/>
      <c r="D159" s="1242">
        <v>1</v>
      </c>
      <c r="E159" s="1209"/>
      <c r="F159" s="1207"/>
      <c r="G159" s="1242">
        <v>1</v>
      </c>
      <c r="H159" s="1209"/>
      <c r="I159" s="1207"/>
      <c r="J159" s="1242">
        <v>1</v>
      </c>
      <c r="K159" s="1209"/>
      <c r="L159" s="1207"/>
      <c r="M159" s="1242">
        <v>1</v>
      </c>
      <c r="N159" s="1209"/>
      <c r="O159" s="1207"/>
      <c r="P159" s="1242">
        <v>1</v>
      </c>
      <c r="Q159" s="1209"/>
      <c r="R159" s="1207"/>
      <c r="S159" s="1242">
        <v>1</v>
      </c>
      <c r="T159" s="1209"/>
      <c r="U159" s="1207"/>
      <c r="V159" s="1242">
        <v>0.95299999999999996</v>
      </c>
      <c r="W159" s="1209"/>
      <c r="X159" s="1207"/>
      <c r="Y159" s="1242">
        <v>1</v>
      </c>
      <c r="Z159" s="1209"/>
      <c r="AA159" s="1207"/>
      <c r="AB159" s="1242">
        <v>1</v>
      </c>
      <c r="AC159" s="1209"/>
      <c r="AD159" s="1787"/>
      <c r="AE159" s="1832">
        <v>1</v>
      </c>
      <c r="AF159" s="1789"/>
      <c r="AG159" s="1787"/>
      <c r="AH159" s="1832">
        <v>1</v>
      </c>
      <c r="AI159" s="1789"/>
      <c r="AJ159" s="1207"/>
      <c r="AK159" s="1242">
        <v>1</v>
      </c>
      <c r="AL159" s="1209"/>
      <c r="AM159" s="1207"/>
      <c r="AN159" s="1242">
        <v>1</v>
      </c>
      <c r="AO159" s="1209"/>
    </row>
    <row r="160" spans="1:41">
      <c r="A160" s="1176" t="s">
        <v>4252</v>
      </c>
      <c r="B160" s="1139" t="s">
        <v>4253</v>
      </c>
      <c r="C160" s="1207"/>
      <c r="D160" s="1208" t="s">
        <v>4359</v>
      </c>
      <c r="E160" s="1209"/>
      <c r="F160" s="1207"/>
      <c r="G160" s="1208" t="s">
        <v>4359</v>
      </c>
      <c r="H160" s="1209"/>
      <c r="I160" s="1207"/>
      <c r="J160" s="1208" t="s">
        <v>4359</v>
      </c>
      <c r="K160" s="1209"/>
      <c r="L160" s="1207"/>
      <c r="M160" s="1208" t="s">
        <v>4359</v>
      </c>
      <c r="N160" s="1209"/>
      <c r="O160" s="1207"/>
      <c r="P160" s="1208" t="s">
        <v>4359</v>
      </c>
      <c r="Q160" s="1209"/>
      <c r="R160" s="1207"/>
      <c r="S160" s="1208" t="s">
        <v>4359</v>
      </c>
      <c r="T160" s="1209"/>
      <c r="U160" s="1207"/>
      <c r="V160" s="1208" t="s">
        <v>4359</v>
      </c>
      <c r="W160" s="1209"/>
      <c r="X160" s="1207"/>
      <c r="Y160" s="1208" t="s">
        <v>4359</v>
      </c>
      <c r="Z160" s="1209"/>
      <c r="AA160" s="1207"/>
      <c r="AB160" s="1208" t="s">
        <v>4359</v>
      </c>
      <c r="AC160" s="1209"/>
      <c r="AD160" s="1787"/>
      <c r="AE160" s="1788" t="s">
        <v>4359</v>
      </c>
      <c r="AF160" s="1789"/>
      <c r="AG160" s="1787"/>
      <c r="AH160" s="1788" t="s">
        <v>4359</v>
      </c>
      <c r="AI160" s="1789"/>
      <c r="AJ160" s="1207"/>
      <c r="AK160" s="1208" t="s">
        <v>4359</v>
      </c>
      <c r="AL160" s="1209"/>
      <c r="AM160" s="1207"/>
      <c r="AN160" s="1208" t="s">
        <v>4359</v>
      </c>
      <c r="AO160" s="1209"/>
    </row>
    <row r="161" spans="1:41">
      <c r="A161" s="1176" t="s">
        <v>4212</v>
      </c>
      <c r="B161" s="1139" t="s">
        <v>4213</v>
      </c>
      <c r="C161" s="1207"/>
      <c r="D161" s="1455">
        <v>81</v>
      </c>
      <c r="E161" s="1209"/>
      <c r="F161" s="1207"/>
      <c r="G161" s="1455">
        <v>81</v>
      </c>
      <c r="H161" s="1209"/>
      <c r="I161" s="1207"/>
      <c r="J161" s="1455">
        <v>118.3</v>
      </c>
      <c r="K161" s="1209"/>
      <c r="L161" s="1207"/>
      <c r="M161" s="1455">
        <v>28.1</v>
      </c>
      <c r="N161" s="1209"/>
      <c r="O161" s="1207"/>
      <c r="P161" s="1455">
        <v>52.9</v>
      </c>
      <c r="Q161" s="1209"/>
      <c r="R161" s="1207"/>
      <c r="S161" s="1455">
        <v>29.3</v>
      </c>
      <c r="T161" s="1209"/>
      <c r="U161" s="1207"/>
      <c r="V161" s="1455">
        <v>76</v>
      </c>
      <c r="W161" s="1209"/>
      <c r="X161" s="1207"/>
      <c r="Y161" s="1455">
        <v>58</v>
      </c>
      <c r="Z161" s="1209"/>
      <c r="AA161" s="1207"/>
      <c r="AB161" s="1455">
        <v>67.099999999999994</v>
      </c>
      <c r="AC161" s="1209"/>
      <c r="AD161" s="1787"/>
      <c r="AE161" s="1833">
        <v>127.9</v>
      </c>
      <c r="AF161" s="1789"/>
      <c r="AG161" s="1787"/>
      <c r="AH161" s="1833">
        <v>49.2</v>
      </c>
      <c r="AI161" s="1789"/>
      <c r="AJ161" s="1207"/>
      <c r="AK161" s="1455">
        <v>90.9</v>
      </c>
      <c r="AL161" s="1209"/>
      <c r="AM161" s="1207"/>
      <c r="AN161" s="1455">
        <v>129.69999999999999</v>
      </c>
      <c r="AO161" s="1209"/>
    </row>
    <row r="162" spans="1:41">
      <c r="A162" s="1176" t="s">
        <v>4255</v>
      </c>
      <c r="B162" s="1139" t="s">
        <v>4256</v>
      </c>
      <c r="C162" s="1207"/>
      <c r="D162" s="1456">
        <v>1.1200000000000001</v>
      </c>
      <c r="E162" s="1209"/>
      <c r="F162" s="1207"/>
      <c r="G162" s="1456">
        <v>1.1200000000000001</v>
      </c>
      <c r="H162" s="1209"/>
      <c r="I162" s="1207"/>
      <c r="J162" s="1456">
        <v>1.1499999999999999</v>
      </c>
      <c r="K162" s="1209"/>
      <c r="L162" s="1207"/>
      <c r="M162" s="1456">
        <v>0.78</v>
      </c>
      <c r="N162" s="1209"/>
      <c r="O162" s="1207"/>
      <c r="P162" s="1456">
        <v>1.48</v>
      </c>
      <c r="Q162" s="1209"/>
      <c r="R162" s="1207"/>
      <c r="S162" s="1456">
        <v>0.56999999999999995</v>
      </c>
      <c r="T162" s="1209"/>
      <c r="U162" s="1207"/>
      <c r="V162" s="1456">
        <v>0.83</v>
      </c>
      <c r="W162" s="1209"/>
      <c r="X162" s="1207"/>
      <c r="Y162" s="1456">
        <v>0.92</v>
      </c>
      <c r="Z162" s="1209"/>
      <c r="AA162" s="1207"/>
      <c r="AB162" s="1456">
        <v>1.01</v>
      </c>
      <c r="AC162" s="1209"/>
      <c r="AD162" s="1787"/>
      <c r="AE162" s="1834">
        <v>0.6</v>
      </c>
      <c r="AF162" s="1789"/>
      <c r="AG162" s="1787"/>
      <c r="AH162" s="1834">
        <v>0.64</v>
      </c>
      <c r="AI162" s="1789"/>
      <c r="AJ162" s="1207"/>
      <c r="AK162" s="1456">
        <v>1.21</v>
      </c>
      <c r="AL162" s="1209"/>
      <c r="AM162" s="1207"/>
      <c r="AN162" s="1456">
        <v>1.28</v>
      </c>
      <c r="AO162" s="1209"/>
    </row>
    <row r="163" spans="1:41">
      <c r="A163" s="1176" t="s">
        <v>4257</v>
      </c>
      <c r="B163" s="1139" t="s">
        <v>4181</v>
      </c>
      <c r="C163" s="1207"/>
      <c r="D163" s="1456">
        <v>18.59</v>
      </c>
      <c r="E163" s="1209"/>
      <c r="F163" s="1207"/>
      <c r="G163" s="1456">
        <v>18.59</v>
      </c>
      <c r="H163" s="1209"/>
      <c r="I163" s="1207"/>
      <c r="J163" s="1456">
        <v>22.89</v>
      </c>
      <c r="K163" s="1209"/>
      <c r="L163" s="1207"/>
      <c r="M163" s="1456">
        <v>9.43</v>
      </c>
      <c r="N163" s="1209"/>
      <c r="O163" s="1207"/>
      <c r="P163" s="1456">
        <v>9.1300000000000008</v>
      </c>
      <c r="Q163" s="1209"/>
      <c r="R163" s="1207"/>
      <c r="S163" s="1456">
        <v>7.14</v>
      </c>
      <c r="T163" s="1209"/>
      <c r="U163" s="1207"/>
      <c r="V163" s="1456">
        <v>31.11</v>
      </c>
      <c r="W163" s="1209"/>
      <c r="X163" s="1207"/>
      <c r="Y163" s="1456">
        <v>10.17</v>
      </c>
      <c r="Z163" s="1209"/>
      <c r="AA163" s="1207"/>
      <c r="AB163" s="1456">
        <v>13.28</v>
      </c>
      <c r="AC163" s="1209"/>
      <c r="AD163" s="1787"/>
      <c r="AE163" s="1834">
        <v>14.38</v>
      </c>
      <c r="AF163" s="1789"/>
      <c r="AG163" s="1787"/>
      <c r="AH163" s="1834">
        <v>16.829999999999998</v>
      </c>
      <c r="AI163" s="1789"/>
      <c r="AJ163" s="1207"/>
      <c r="AK163" s="1456">
        <v>18.98</v>
      </c>
      <c r="AL163" s="1209"/>
      <c r="AM163" s="1207"/>
      <c r="AN163" s="1456">
        <v>19.14</v>
      </c>
      <c r="AO163" s="1209"/>
    </row>
    <row r="164" spans="1:41">
      <c r="A164" s="1176" t="s">
        <v>4259</v>
      </c>
      <c r="B164" s="1139" t="s">
        <v>4260</v>
      </c>
      <c r="C164" s="1207"/>
      <c r="D164" s="1456">
        <v>22.83</v>
      </c>
      <c r="E164" s="1209"/>
      <c r="F164" s="1207"/>
      <c r="G164" s="1456">
        <v>22.83</v>
      </c>
      <c r="H164" s="1209"/>
      <c r="I164" s="1207"/>
      <c r="J164" s="1456">
        <v>34.83</v>
      </c>
      <c r="K164" s="1209"/>
      <c r="L164" s="1207"/>
      <c r="M164" s="1456">
        <v>10</v>
      </c>
      <c r="N164" s="1209"/>
      <c r="O164" s="1207"/>
      <c r="P164" s="1456">
        <v>17.32</v>
      </c>
      <c r="Q164" s="1209"/>
      <c r="R164" s="1207"/>
      <c r="S164" s="1456">
        <v>7.62</v>
      </c>
      <c r="T164" s="1209"/>
      <c r="U164" s="1207"/>
      <c r="V164" s="1456">
        <v>20.010000000000002</v>
      </c>
      <c r="W164" s="1209"/>
      <c r="X164" s="1207"/>
      <c r="Y164" s="1456">
        <v>18.57</v>
      </c>
      <c r="Z164" s="1209"/>
      <c r="AA164" s="1207"/>
      <c r="AB164" s="1456">
        <v>23.94</v>
      </c>
      <c r="AC164" s="1209"/>
      <c r="AD164" s="1787"/>
      <c r="AE164" s="1834">
        <v>16.62</v>
      </c>
      <c r="AF164" s="1789"/>
      <c r="AG164" s="1787"/>
      <c r="AH164" s="1834">
        <v>14.59</v>
      </c>
      <c r="AI164" s="1789"/>
      <c r="AJ164" s="1207"/>
      <c r="AK164" s="1456">
        <v>27.47</v>
      </c>
      <c r="AL164" s="1209"/>
      <c r="AM164" s="1207"/>
      <c r="AN164" s="1456">
        <v>25.41</v>
      </c>
      <c r="AO164" s="1209"/>
    </row>
    <row r="165" spans="1:41">
      <c r="A165" s="1176" t="s">
        <v>5738</v>
      </c>
      <c r="B165" s="1139" t="s">
        <v>4261</v>
      </c>
      <c r="C165" s="1207"/>
      <c r="D165" s="1456">
        <v>1.19</v>
      </c>
      <c r="E165" s="1209"/>
      <c r="F165" s="1207"/>
      <c r="G165" s="1456">
        <v>1.19</v>
      </c>
      <c r="H165" s="1209"/>
      <c r="I165" s="1207"/>
      <c r="J165" s="1456">
        <v>1.57</v>
      </c>
      <c r="K165" s="1209"/>
      <c r="L165" s="1207"/>
      <c r="M165" s="1456">
        <v>0.37</v>
      </c>
      <c r="N165" s="1209"/>
      <c r="O165" s="1207"/>
      <c r="P165" s="1456">
        <v>0.69</v>
      </c>
      <c r="Q165" s="1209"/>
      <c r="R165" s="1207"/>
      <c r="S165" s="1456">
        <v>0.74</v>
      </c>
      <c r="T165" s="1209"/>
      <c r="U165" s="1207"/>
      <c r="V165" s="1456">
        <v>0.61</v>
      </c>
      <c r="W165" s="1209"/>
      <c r="X165" s="1207"/>
      <c r="Y165" s="1456">
        <v>0.94</v>
      </c>
      <c r="Z165" s="1209"/>
      <c r="AA165" s="1207"/>
      <c r="AB165" s="1456">
        <v>0.87</v>
      </c>
      <c r="AC165" s="1209"/>
      <c r="AD165" s="1787"/>
      <c r="AE165" s="1834">
        <v>1.1100000000000001</v>
      </c>
      <c r="AF165" s="1789"/>
      <c r="AG165" s="1787"/>
      <c r="AH165" s="1834">
        <v>0.78</v>
      </c>
      <c r="AI165" s="1789"/>
      <c r="AJ165" s="1207"/>
      <c r="AK165" s="1456">
        <v>1.48</v>
      </c>
      <c r="AL165" s="1209"/>
      <c r="AM165" s="1207"/>
      <c r="AN165" s="1456">
        <v>0.75</v>
      </c>
      <c r="AO165" s="1209"/>
    </row>
    <row r="166" spans="1:41">
      <c r="A166" s="1176" t="s">
        <v>515</v>
      </c>
      <c r="B166" s="1178" t="s">
        <v>4217</v>
      </c>
      <c r="C166" s="1255"/>
      <c r="D166" s="1256"/>
      <c r="E166" s="1257"/>
      <c r="F166" s="1255"/>
      <c r="G166" s="1256"/>
      <c r="H166" s="1257"/>
      <c r="I166" s="1255"/>
      <c r="J166" s="1256"/>
      <c r="K166" s="1257"/>
      <c r="L166" s="1255"/>
      <c r="M166" s="1256"/>
      <c r="N166" s="1257"/>
      <c r="O166" s="1255"/>
      <c r="P166" s="1256"/>
      <c r="Q166" s="1257"/>
      <c r="R166" s="1255"/>
      <c r="S166" s="1256"/>
      <c r="T166" s="1257"/>
      <c r="U166" s="1255"/>
      <c r="V166" s="1256"/>
      <c r="W166" s="1257"/>
      <c r="X166" s="1255"/>
      <c r="Y166" s="1256"/>
      <c r="Z166" s="1257"/>
      <c r="AA166" s="1255"/>
      <c r="AB166" s="1256"/>
      <c r="AC166" s="1257"/>
      <c r="AD166" s="1847"/>
      <c r="AE166" s="1848"/>
      <c r="AF166" s="1849"/>
      <c r="AG166" s="1847"/>
      <c r="AH166" s="1848"/>
      <c r="AI166" s="1849"/>
      <c r="AJ166" s="1255"/>
      <c r="AK166" s="1256"/>
      <c r="AL166" s="1257"/>
      <c r="AM166" s="1255"/>
      <c r="AN166" s="1256"/>
      <c r="AO166" s="1257"/>
    </row>
    <row r="167" spans="1:41">
      <c r="A167" s="1176" t="s">
        <v>4263</v>
      </c>
      <c r="B167" s="1139" t="s">
        <v>4264</v>
      </c>
      <c r="C167" s="1207"/>
      <c r="D167" s="1208" t="s">
        <v>4356</v>
      </c>
      <c r="E167" s="1209"/>
      <c r="F167" s="1207"/>
      <c r="G167" s="1208" t="s">
        <v>4356</v>
      </c>
      <c r="H167" s="1209"/>
      <c r="I167" s="1207"/>
      <c r="J167" s="1208" t="s">
        <v>4356</v>
      </c>
      <c r="K167" s="1209"/>
      <c r="L167" s="1207"/>
      <c r="M167" s="1208" t="s">
        <v>4356</v>
      </c>
      <c r="N167" s="1209"/>
      <c r="O167" s="1207"/>
      <c r="P167" s="1208" t="s">
        <v>4356</v>
      </c>
      <c r="Q167" s="1209"/>
      <c r="R167" s="1207"/>
      <c r="S167" s="1208" t="s">
        <v>4356</v>
      </c>
      <c r="T167" s="1209"/>
      <c r="U167" s="1207"/>
      <c r="V167" s="1208" t="s">
        <v>4356</v>
      </c>
      <c r="W167" s="1209"/>
      <c r="X167" s="1207"/>
      <c r="Y167" s="1208" t="s">
        <v>4356</v>
      </c>
      <c r="Z167" s="1209"/>
      <c r="AA167" s="1207"/>
      <c r="AB167" s="1208" t="s">
        <v>4356</v>
      </c>
      <c r="AC167" s="1209"/>
      <c r="AD167" s="1787"/>
      <c r="AE167" s="1788" t="s">
        <v>4356</v>
      </c>
      <c r="AF167" s="1789"/>
      <c r="AG167" s="1787"/>
      <c r="AH167" s="1788" t="s">
        <v>4356</v>
      </c>
      <c r="AI167" s="1789"/>
      <c r="AJ167" s="1207"/>
      <c r="AK167" s="1208" t="s">
        <v>4356</v>
      </c>
      <c r="AL167" s="1209"/>
      <c r="AM167" s="1207"/>
      <c r="AN167" s="1208" t="s">
        <v>4356</v>
      </c>
      <c r="AO167" s="1209"/>
    </row>
    <row r="168" spans="1:41">
      <c r="A168" s="1176" t="s">
        <v>4265</v>
      </c>
      <c r="B168" s="1139" t="s">
        <v>4266</v>
      </c>
      <c r="C168" s="1207"/>
      <c r="D168" s="1208" t="s">
        <v>4356</v>
      </c>
      <c r="E168" s="1209"/>
      <c r="F168" s="1207"/>
      <c r="G168" s="1208" t="s">
        <v>4356</v>
      </c>
      <c r="H168" s="1209"/>
      <c r="I168" s="1207"/>
      <c r="J168" s="1208" t="s">
        <v>4356</v>
      </c>
      <c r="K168" s="1209"/>
      <c r="L168" s="1207"/>
      <c r="M168" s="1208" t="s">
        <v>4356</v>
      </c>
      <c r="N168" s="1209"/>
      <c r="O168" s="1207"/>
      <c r="P168" s="1208" t="s">
        <v>4356</v>
      </c>
      <c r="Q168" s="1209"/>
      <c r="R168" s="1207"/>
      <c r="S168" s="1208" t="s">
        <v>4356</v>
      </c>
      <c r="T168" s="1209"/>
      <c r="U168" s="1207"/>
      <c r="V168" s="1208" t="s">
        <v>4356</v>
      </c>
      <c r="W168" s="1209"/>
      <c r="X168" s="1207"/>
      <c r="Y168" s="1208" t="s">
        <v>4356</v>
      </c>
      <c r="Z168" s="1209"/>
      <c r="AA168" s="1207"/>
      <c r="AB168" s="1208" t="s">
        <v>4356</v>
      </c>
      <c r="AC168" s="1209"/>
      <c r="AD168" s="1787"/>
      <c r="AE168" s="1788" t="s">
        <v>4356</v>
      </c>
      <c r="AF168" s="1789"/>
      <c r="AG168" s="1787"/>
      <c r="AH168" s="1788" t="s">
        <v>4356</v>
      </c>
      <c r="AI168" s="1789"/>
      <c r="AJ168" s="1207"/>
      <c r="AK168" s="1208" t="s">
        <v>4356</v>
      </c>
      <c r="AL168" s="1209"/>
      <c r="AM168" s="1207"/>
      <c r="AN168" s="1208" t="s">
        <v>2261</v>
      </c>
      <c r="AO168" s="1209"/>
    </row>
    <row r="169" spans="1:41">
      <c r="A169" s="1176" t="s">
        <v>4222</v>
      </c>
      <c r="B169" s="1178" t="s">
        <v>4223</v>
      </c>
      <c r="C169" s="1255"/>
      <c r="D169" s="1256"/>
      <c r="E169" s="1257"/>
      <c r="F169" s="1255"/>
      <c r="G169" s="1256"/>
      <c r="H169" s="1257"/>
      <c r="I169" s="1255"/>
      <c r="J169" s="1256"/>
      <c r="K169" s="1257"/>
      <c r="L169" s="1255"/>
      <c r="M169" s="1256"/>
      <c r="N169" s="1257"/>
      <c r="O169" s="1255"/>
      <c r="P169" s="1256"/>
      <c r="Q169" s="1257"/>
      <c r="R169" s="1255"/>
      <c r="S169" s="1256"/>
      <c r="T169" s="1257"/>
      <c r="U169" s="1255"/>
      <c r="V169" s="1256"/>
      <c r="W169" s="1257"/>
      <c r="X169" s="1255"/>
      <c r="Y169" s="1256"/>
      <c r="Z169" s="1257"/>
      <c r="AA169" s="1255"/>
      <c r="AB169" s="1256"/>
      <c r="AC169" s="1257"/>
      <c r="AD169" s="1847"/>
      <c r="AE169" s="1848"/>
      <c r="AF169" s="1849"/>
      <c r="AG169" s="1847"/>
      <c r="AH169" s="1848"/>
      <c r="AI169" s="1849"/>
      <c r="AJ169" s="1255"/>
      <c r="AK169" s="1256"/>
      <c r="AL169" s="1257"/>
      <c r="AM169" s="1255"/>
      <c r="AN169" s="1256"/>
      <c r="AO169" s="1257"/>
    </row>
    <row r="170" spans="1:41">
      <c r="A170" s="1176" t="s">
        <v>4263</v>
      </c>
      <c r="B170" s="1139" t="s">
        <v>4264</v>
      </c>
      <c r="C170" s="1207"/>
      <c r="D170" s="1208" t="s">
        <v>4355</v>
      </c>
      <c r="E170" s="1209"/>
      <c r="F170" s="1207"/>
      <c r="G170" s="1208" t="s">
        <v>4355</v>
      </c>
      <c r="H170" s="1209"/>
      <c r="I170" s="1207"/>
      <c r="J170" s="1208" t="s">
        <v>4355</v>
      </c>
      <c r="K170" s="1209"/>
      <c r="L170" s="1207"/>
      <c r="M170" s="1208" t="s">
        <v>4355</v>
      </c>
      <c r="N170" s="1209"/>
      <c r="O170" s="1207"/>
      <c r="P170" s="1208" t="s">
        <v>4355</v>
      </c>
      <c r="Q170" s="1209"/>
      <c r="R170" s="1207"/>
      <c r="S170" s="1208" t="s">
        <v>4355</v>
      </c>
      <c r="T170" s="1209"/>
      <c r="U170" s="1207"/>
      <c r="V170" s="1208" t="s">
        <v>4355</v>
      </c>
      <c r="W170" s="1209"/>
      <c r="X170" s="1207"/>
      <c r="Y170" s="1208" t="s">
        <v>4355</v>
      </c>
      <c r="Z170" s="1209"/>
      <c r="AA170" s="1207"/>
      <c r="AB170" s="1208" t="s">
        <v>4355</v>
      </c>
      <c r="AC170" s="1209"/>
      <c r="AD170" s="1787"/>
      <c r="AE170" s="1788" t="s">
        <v>4355</v>
      </c>
      <c r="AF170" s="1789"/>
      <c r="AG170" s="1787"/>
      <c r="AH170" s="1788" t="s">
        <v>4355</v>
      </c>
      <c r="AI170" s="1789"/>
      <c r="AJ170" s="1207"/>
      <c r="AK170" s="1208" t="s">
        <v>4355</v>
      </c>
      <c r="AL170" s="1209"/>
      <c r="AM170" s="1207"/>
      <c r="AN170" s="1208" t="s">
        <v>4355</v>
      </c>
      <c r="AO170" s="1209"/>
    </row>
    <row r="171" spans="1:41">
      <c r="A171" s="1176" t="s">
        <v>4265</v>
      </c>
      <c r="B171" s="1139" t="s">
        <v>4266</v>
      </c>
      <c r="C171" s="1207"/>
      <c r="D171" s="1208" t="s">
        <v>4355</v>
      </c>
      <c r="E171" s="1209"/>
      <c r="F171" s="1207"/>
      <c r="G171" s="1208" t="s">
        <v>4355</v>
      </c>
      <c r="H171" s="1209"/>
      <c r="I171" s="1207"/>
      <c r="J171" s="1208" t="s">
        <v>4355</v>
      </c>
      <c r="K171" s="1209"/>
      <c r="L171" s="1207"/>
      <c r="M171" s="1208" t="s">
        <v>4355</v>
      </c>
      <c r="N171" s="1209"/>
      <c r="O171" s="1207"/>
      <c r="P171" s="1208" t="s">
        <v>4355</v>
      </c>
      <c r="Q171" s="1209"/>
      <c r="R171" s="1207"/>
      <c r="S171" s="1208" t="s">
        <v>4355</v>
      </c>
      <c r="T171" s="1209"/>
      <c r="U171" s="1207"/>
      <c r="V171" s="1208" t="s">
        <v>4355</v>
      </c>
      <c r="W171" s="1209"/>
      <c r="X171" s="1207"/>
      <c r="Y171" s="1208" t="s">
        <v>4355</v>
      </c>
      <c r="Z171" s="1209"/>
      <c r="AA171" s="1207"/>
      <c r="AB171" s="1208" t="s">
        <v>4355</v>
      </c>
      <c r="AC171" s="1209"/>
      <c r="AD171" s="1787"/>
      <c r="AE171" s="1788" t="s">
        <v>4355</v>
      </c>
      <c r="AF171" s="1789"/>
      <c r="AG171" s="1787"/>
      <c r="AH171" s="1788" t="s">
        <v>4355</v>
      </c>
      <c r="AI171" s="1789"/>
      <c r="AJ171" s="1207"/>
      <c r="AK171" s="1208" t="s">
        <v>4355</v>
      </c>
      <c r="AL171" s="1209"/>
      <c r="AM171" s="1207"/>
      <c r="AN171" s="1208" t="s">
        <v>2261</v>
      </c>
      <c r="AO171" s="1209"/>
    </row>
    <row r="172" spans="1:41">
      <c r="A172" s="1176" t="s">
        <v>4269</v>
      </c>
      <c r="B172" s="1139" t="s">
        <v>4228</v>
      </c>
      <c r="C172" s="1207"/>
      <c r="D172" s="1208" t="s">
        <v>4355</v>
      </c>
      <c r="E172" s="1209"/>
      <c r="F172" s="1207"/>
      <c r="G172" s="1208" t="s">
        <v>4355</v>
      </c>
      <c r="H172" s="1209"/>
      <c r="I172" s="1207"/>
      <c r="J172" s="1208" t="s">
        <v>4355</v>
      </c>
      <c r="K172" s="1209"/>
      <c r="L172" s="1207"/>
      <c r="M172" s="1208" t="s">
        <v>4355</v>
      </c>
      <c r="N172" s="1209"/>
      <c r="O172" s="1207"/>
      <c r="P172" s="1208" t="s">
        <v>4355</v>
      </c>
      <c r="Q172" s="1209"/>
      <c r="R172" s="1207"/>
      <c r="S172" s="1208" t="s">
        <v>4355</v>
      </c>
      <c r="T172" s="1209"/>
      <c r="U172" s="1207"/>
      <c r="V172" s="1208" t="s">
        <v>4355</v>
      </c>
      <c r="W172" s="1209"/>
      <c r="X172" s="1207"/>
      <c r="Y172" s="1208" t="s">
        <v>4355</v>
      </c>
      <c r="Z172" s="1209"/>
      <c r="AA172" s="1207"/>
      <c r="AB172" s="1208" t="s">
        <v>4355</v>
      </c>
      <c r="AC172" s="1209"/>
      <c r="AD172" s="1787"/>
      <c r="AE172" s="1788" t="s">
        <v>4355</v>
      </c>
      <c r="AF172" s="1789"/>
      <c r="AG172" s="1787"/>
      <c r="AH172" s="1788" t="s">
        <v>4355</v>
      </c>
      <c r="AI172" s="1789"/>
      <c r="AJ172" s="1207"/>
      <c r="AK172" s="1208" t="s">
        <v>4355</v>
      </c>
      <c r="AL172" s="1209"/>
      <c r="AM172" s="1207"/>
      <c r="AN172" s="1208" t="s">
        <v>4355</v>
      </c>
      <c r="AO172" s="1209"/>
    </row>
    <row r="173" spans="1:41">
      <c r="A173" s="1176" t="s">
        <v>4270</v>
      </c>
      <c r="B173" s="1139" t="s">
        <v>4271</v>
      </c>
      <c r="C173" s="1207"/>
      <c r="D173" s="1208" t="s">
        <v>4355</v>
      </c>
      <c r="E173" s="1209"/>
      <c r="F173" s="1207"/>
      <c r="G173" s="1208" t="s">
        <v>4355</v>
      </c>
      <c r="H173" s="1209"/>
      <c r="I173" s="1207"/>
      <c r="J173" s="1208" t="s">
        <v>4355</v>
      </c>
      <c r="K173" s="1209"/>
      <c r="L173" s="1207"/>
      <c r="M173" s="1208" t="s">
        <v>4355</v>
      </c>
      <c r="N173" s="1209"/>
      <c r="O173" s="1207"/>
      <c r="P173" s="1208" t="s">
        <v>4355</v>
      </c>
      <c r="Q173" s="1209"/>
      <c r="R173" s="1207"/>
      <c r="S173" s="1208" t="s">
        <v>4355</v>
      </c>
      <c r="T173" s="1209"/>
      <c r="U173" s="1207"/>
      <c r="V173" s="1208" t="s">
        <v>4355</v>
      </c>
      <c r="W173" s="1209"/>
      <c r="X173" s="1207"/>
      <c r="Y173" s="1208" t="s">
        <v>4355</v>
      </c>
      <c r="Z173" s="1209"/>
      <c r="AA173" s="1207"/>
      <c r="AB173" s="1208" t="s">
        <v>4355</v>
      </c>
      <c r="AC173" s="1209"/>
      <c r="AD173" s="1787"/>
      <c r="AE173" s="1788" t="s">
        <v>4355</v>
      </c>
      <c r="AF173" s="1789"/>
      <c r="AG173" s="1787"/>
      <c r="AH173" s="1788" t="s">
        <v>4355</v>
      </c>
      <c r="AI173" s="1789"/>
      <c r="AJ173" s="1207"/>
      <c r="AK173" s="1208" t="s">
        <v>4355</v>
      </c>
      <c r="AL173" s="1209"/>
      <c r="AM173" s="1207"/>
      <c r="AN173" s="1208" t="s">
        <v>4355</v>
      </c>
      <c r="AO173" s="1209"/>
    </row>
    <row r="174" spans="1:41">
      <c r="A174" s="1176" t="s">
        <v>4272</v>
      </c>
      <c r="B174" s="1139" t="s">
        <v>4273</v>
      </c>
      <c r="C174" s="1207"/>
      <c r="D174" s="1208" t="s">
        <v>4355</v>
      </c>
      <c r="E174" s="1209"/>
      <c r="F174" s="1207"/>
      <c r="G174" s="1208" t="s">
        <v>4355</v>
      </c>
      <c r="H174" s="1209"/>
      <c r="I174" s="1207"/>
      <c r="J174" s="1208" t="s">
        <v>4355</v>
      </c>
      <c r="K174" s="1209"/>
      <c r="L174" s="1207"/>
      <c r="M174" s="1208" t="s">
        <v>4355</v>
      </c>
      <c r="N174" s="1209"/>
      <c r="O174" s="1207"/>
      <c r="P174" s="1208" t="s">
        <v>4355</v>
      </c>
      <c r="Q174" s="1209"/>
      <c r="R174" s="1207"/>
      <c r="S174" s="1208" t="s">
        <v>4355</v>
      </c>
      <c r="T174" s="1209"/>
      <c r="U174" s="1207"/>
      <c r="V174" s="1208" t="s">
        <v>4355</v>
      </c>
      <c r="W174" s="1209"/>
      <c r="X174" s="1207"/>
      <c r="Y174" s="1208" t="s">
        <v>6341</v>
      </c>
      <c r="Z174" s="1209"/>
      <c r="AA174" s="1207"/>
      <c r="AB174" s="1208" t="s">
        <v>4355</v>
      </c>
      <c r="AC174" s="1209"/>
      <c r="AD174" s="1787"/>
      <c r="AE174" s="1788" t="s">
        <v>4355</v>
      </c>
      <c r="AF174" s="1789"/>
      <c r="AG174" s="1787"/>
      <c r="AH174" s="1788" t="s">
        <v>4355</v>
      </c>
      <c r="AI174" s="1789"/>
      <c r="AJ174" s="1207"/>
      <c r="AK174" s="1208" t="s">
        <v>4355</v>
      </c>
      <c r="AL174" s="1209"/>
      <c r="AM174" s="1207"/>
      <c r="AN174" s="1208" t="s">
        <v>4355</v>
      </c>
      <c r="AO174" s="1209"/>
    </row>
    <row r="175" spans="1:41">
      <c r="A175" s="1176" t="s">
        <v>4274</v>
      </c>
      <c r="B175" s="1139" t="s">
        <v>4275</v>
      </c>
      <c r="C175" s="1207"/>
      <c r="D175" s="1208" t="s">
        <v>4355</v>
      </c>
      <c r="E175" s="1209"/>
      <c r="F175" s="1207"/>
      <c r="G175" s="1208" t="s">
        <v>4355</v>
      </c>
      <c r="H175" s="1209"/>
      <c r="I175" s="1207"/>
      <c r="J175" s="1208" t="s">
        <v>4355</v>
      </c>
      <c r="K175" s="1209"/>
      <c r="L175" s="1207"/>
      <c r="M175" s="1208" t="s">
        <v>4355</v>
      </c>
      <c r="N175" s="1209"/>
      <c r="O175" s="1207"/>
      <c r="P175" s="1208" t="s">
        <v>4355</v>
      </c>
      <c r="Q175" s="1209"/>
      <c r="R175" s="1207"/>
      <c r="S175" s="1208" t="s">
        <v>4355</v>
      </c>
      <c r="T175" s="1209"/>
      <c r="U175" s="1207"/>
      <c r="V175" s="1208" t="s">
        <v>4355</v>
      </c>
      <c r="W175" s="1209"/>
      <c r="X175" s="1207"/>
      <c r="Y175" s="1208" t="s">
        <v>4355</v>
      </c>
      <c r="Z175" s="1209"/>
      <c r="AA175" s="1207"/>
      <c r="AB175" s="1208" t="s">
        <v>4355</v>
      </c>
      <c r="AC175" s="1209"/>
      <c r="AD175" s="1787"/>
      <c r="AE175" s="1788" t="s">
        <v>4355</v>
      </c>
      <c r="AF175" s="1789"/>
      <c r="AG175" s="1787"/>
      <c r="AH175" s="1788" t="s">
        <v>4355</v>
      </c>
      <c r="AI175" s="1789"/>
      <c r="AJ175" s="1207"/>
      <c r="AK175" s="1208" t="s">
        <v>4355</v>
      </c>
      <c r="AL175" s="1209"/>
      <c r="AM175" s="1207"/>
      <c r="AN175" s="1208" t="s">
        <v>4355</v>
      </c>
      <c r="AO175" s="1209"/>
    </row>
    <row r="176" spans="1:41">
      <c r="A176" s="1176" t="s">
        <v>4276</v>
      </c>
      <c r="B176" s="1139" t="s">
        <v>4277</v>
      </c>
      <c r="C176" s="1207"/>
      <c r="D176" s="1980" t="s">
        <v>4357</v>
      </c>
      <c r="E176" s="1209"/>
      <c r="F176" s="1207"/>
      <c r="G176" s="1980" t="s">
        <v>4357</v>
      </c>
      <c r="H176" s="1209"/>
      <c r="I176" s="1207"/>
      <c r="J176" s="1980" t="s">
        <v>4357</v>
      </c>
      <c r="K176" s="1209"/>
      <c r="L176" s="1207"/>
      <c r="M176" s="1980" t="s">
        <v>4357</v>
      </c>
      <c r="N176" s="1209"/>
      <c r="O176" s="1207"/>
      <c r="P176" s="1980" t="s">
        <v>4357</v>
      </c>
      <c r="Q176" s="1209"/>
      <c r="R176" s="1207"/>
      <c r="S176" s="1980" t="s">
        <v>4357</v>
      </c>
      <c r="T176" s="1209"/>
      <c r="U176" s="1207"/>
      <c r="V176" s="1980" t="s">
        <v>4357</v>
      </c>
      <c r="W176" s="1209"/>
      <c r="X176" s="1207"/>
      <c r="Y176" s="1980" t="s">
        <v>4357</v>
      </c>
      <c r="Z176" s="1209"/>
      <c r="AA176" s="1207"/>
      <c r="AB176" s="1980" t="s">
        <v>4357</v>
      </c>
      <c r="AC176" s="1209"/>
      <c r="AD176" s="1787"/>
      <c r="AE176" s="1981" t="s">
        <v>4357</v>
      </c>
      <c r="AF176" s="1789"/>
      <c r="AG176" s="1787"/>
      <c r="AH176" s="1981" t="s">
        <v>4357</v>
      </c>
      <c r="AI176" s="1789"/>
      <c r="AJ176" s="1207"/>
      <c r="AK176" s="1980" t="s">
        <v>4357</v>
      </c>
      <c r="AL176" s="1209"/>
      <c r="AM176" s="1207"/>
      <c r="AN176" s="1980" t="s">
        <v>4357</v>
      </c>
      <c r="AO176" s="1209"/>
    </row>
    <row r="177" spans="1:41" ht="19.5" thickBot="1">
      <c r="A177" s="1179" t="s">
        <v>4233</v>
      </c>
      <c r="B177" s="1141" t="s">
        <v>4234</v>
      </c>
      <c r="C177" s="1210"/>
      <c r="D177" s="1245" t="s">
        <v>1078</v>
      </c>
      <c r="E177" s="1212"/>
      <c r="F177" s="1210"/>
      <c r="G177" s="1245" t="s">
        <v>1078</v>
      </c>
      <c r="H177" s="1212"/>
      <c r="I177" s="1210"/>
      <c r="J177" s="1245" t="s">
        <v>1078</v>
      </c>
      <c r="K177" s="1212"/>
      <c r="L177" s="1210"/>
      <c r="M177" s="1245" t="s">
        <v>1078</v>
      </c>
      <c r="N177" s="1212"/>
      <c r="O177" s="1210"/>
      <c r="P177" s="1245" t="s">
        <v>1078</v>
      </c>
      <c r="Q177" s="1212"/>
      <c r="R177" s="1210"/>
      <c r="S177" s="1245" t="s">
        <v>1078</v>
      </c>
      <c r="T177" s="1212"/>
      <c r="U177" s="1210"/>
      <c r="V177" s="1245" t="s">
        <v>1078</v>
      </c>
      <c r="W177" s="1212"/>
      <c r="X177" s="1210"/>
      <c r="Y177" s="1982" t="s">
        <v>6342</v>
      </c>
      <c r="Z177" s="1212"/>
      <c r="AA177" s="1210"/>
      <c r="AB177" s="1245" t="s">
        <v>1078</v>
      </c>
      <c r="AC177" s="1212"/>
      <c r="AD177" s="1790"/>
      <c r="AE177" s="1837" t="s">
        <v>1078</v>
      </c>
      <c r="AF177" s="1792"/>
      <c r="AG177" s="1790"/>
      <c r="AH177" s="1837" t="s">
        <v>1078</v>
      </c>
      <c r="AI177" s="1792"/>
      <c r="AJ177" s="1210"/>
      <c r="AK177" s="1245" t="s">
        <v>1078</v>
      </c>
      <c r="AL177" s="1212"/>
      <c r="AM177" s="1210"/>
      <c r="AN177" s="1245" t="s">
        <v>1078</v>
      </c>
      <c r="AO177" s="1212"/>
    </row>
    <row r="178" spans="1:41" ht="19.5" thickTop="1">
      <c r="A178" s="1180" t="s">
        <v>1821</v>
      </c>
      <c r="B178" s="1181" t="s">
        <v>4278</v>
      </c>
      <c r="C178" s="1258"/>
      <c r="D178" s="1259"/>
      <c r="E178" s="1260"/>
      <c r="F178" s="1258"/>
      <c r="G178" s="1259"/>
      <c r="H178" s="1260"/>
      <c r="I178" s="1258"/>
      <c r="J178" s="1259"/>
      <c r="K178" s="1260"/>
      <c r="L178" s="1258"/>
      <c r="M178" s="1259"/>
      <c r="N178" s="1260"/>
      <c r="O178" s="1258"/>
      <c r="P178" s="1259"/>
      <c r="Q178" s="1260"/>
      <c r="R178" s="1258"/>
      <c r="S178" s="1259"/>
      <c r="T178" s="1260"/>
      <c r="U178" s="1258"/>
      <c r="V178" s="1259"/>
      <c r="W178" s="1260"/>
      <c r="X178" s="1258"/>
      <c r="Y178" s="1259"/>
      <c r="Z178" s="1260"/>
      <c r="AA178" s="1258"/>
      <c r="AB178" s="1259"/>
      <c r="AC178" s="1260"/>
      <c r="AD178" s="1850"/>
      <c r="AE178" s="1851"/>
      <c r="AF178" s="1852"/>
      <c r="AG178" s="1850"/>
      <c r="AH178" s="1851"/>
      <c r="AI178" s="1852"/>
      <c r="AJ178" s="1258"/>
      <c r="AK178" s="1259"/>
      <c r="AL178" s="1260"/>
      <c r="AM178" s="1258"/>
      <c r="AN178" s="1259"/>
      <c r="AO178" s="1260"/>
    </row>
    <row r="179" spans="1:41">
      <c r="A179" s="1182" t="s">
        <v>4164</v>
      </c>
      <c r="B179" s="1183" t="s">
        <v>4165</v>
      </c>
      <c r="C179" s="1261"/>
      <c r="D179" s="1262"/>
      <c r="E179" s="1263"/>
      <c r="F179" s="1261"/>
      <c r="G179" s="1771" t="s">
        <v>6283</v>
      </c>
      <c r="H179" s="1263" t="s">
        <v>3046</v>
      </c>
      <c r="I179" s="1261"/>
      <c r="J179" s="1262"/>
      <c r="K179" s="1263"/>
      <c r="L179" s="1261"/>
      <c r="M179" s="1262"/>
      <c r="N179" s="1263"/>
      <c r="O179" s="1261"/>
      <c r="P179" s="1262"/>
      <c r="Q179" s="1263"/>
      <c r="R179" s="1261"/>
      <c r="S179" s="1262"/>
      <c r="T179" s="1263"/>
      <c r="U179" s="1261"/>
      <c r="V179" s="1262"/>
      <c r="W179" s="1263"/>
      <c r="X179" s="1261"/>
      <c r="Y179" s="1262"/>
      <c r="Z179" s="1263"/>
      <c r="AA179" s="1261"/>
      <c r="AB179" s="1262"/>
      <c r="AC179" s="1263"/>
      <c r="AD179" s="1853"/>
      <c r="AE179" s="1854"/>
      <c r="AF179" s="1855"/>
      <c r="AG179" s="1853"/>
      <c r="AH179" s="1854"/>
      <c r="AI179" s="1855"/>
      <c r="AJ179" s="1261"/>
      <c r="AK179" s="1262"/>
      <c r="AL179" s="1263"/>
      <c r="AM179" s="1261"/>
      <c r="AN179" s="1262"/>
      <c r="AO179" s="1263"/>
    </row>
    <row r="180" spans="1:41">
      <c r="A180" s="1184" t="s">
        <v>2240</v>
      </c>
      <c r="B180" s="1160" t="s">
        <v>4154</v>
      </c>
      <c r="C180" s="1207"/>
      <c r="D180" s="1477">
        <v>5</v>
      </c>
      <c r="E180" s="1209"/>
      <c r="F180" s="1207"/>
      <c r="G180" s="1477">
        <v>5</v>
      </c>
      <c r="H180" s="1209"/>
      <c r="I180" s="1207"/>
      <c r="J180" s="1477">
        <v>4</v>
      </c>
      <c r="K180" s="1209"/>
      <c r="L180" s="1207"/>
      <c r="M180" s="1477">
        <v>5</v>
      </c>
      <c r="N180" s="1209"/>
      <c r="O180" s="1207"/>
      <c r="P180" s="1477">
        <v>5</v>
      </c>
      <c r="Q180" s="1209"/>
      <c r="R180" s="1207"/>
      <c r="S180" s="1477">
        <v>5</v>
      </c>
      <c r="T180" s="1209"/>
      <c r="U180" s="1207"/>
      <c r="V180" s="1477">
        <v>5</v>
      </c>
      <c r="W180" s="1209"/>
      <c r="X180" s="1207"/>
      <c r="Y180" s="1477">
        <v>5</v>
      </c>
      <c r="Z180" s="1209"/>
      <c r="AA180" s="1207"/>
      <c r="AB180" s="1477">
        <v>5</v>
      </c>
      <c r="AC180" s="1209"/>
      <c r="AD180" s="1787"/>
      <c r="AE180" s="1871">
        <v>5</v>
      </c>
      <c r="AF180" s="1789"/>
      <c r="AG180" s="1787"/>
      <c r="AH180" s="1871">
        <v>5</v>
      </c>
      <c r="AI180" s="1789"/>
      <c r="AJ180" s="1207"/>
      <c r="AK180" s="1477">
        <v>5</v>
      </c>
      <c r="AL180" s="1209"/>
      <c r="AM180" s="1207"/>
      <c r="AN180" s="1477">
        <v>2</v>
      </c>
      <c r="AO180" s="1209"/>
    </row>
    <row r="181" spans="1:41">
      <c r="A181" s="1184" t="s">
        <v>4155</v>
      </c>
      <c r="B181" s="1160" t="s">
        <v>4156</v>
      </c>
      <c r="C181" s="1207"/>
      <c r="D181" s="1241">
        <v>11.47</v>
      </c>
      <c r="E181" s="1209"/>
      <c r="F181" s="1207"/>
      <c r="G181" s="1241">
        <v>11.47</v>
      </c>
      <c r="H181" s="1209"/>
      <c r="I181" s="1207"/>
      <c r="J181" s="1241">
        <v>10.27</v>
      </c>
      <c r="K181" s="1209"/>
      <c r="L181" s="1207"/>
      <c r="M181" s="1241">
        <v>11.32</v>
      </c>
      <c r="N181" s="1209"/>
      <c r="O181" s="1207"/>
      <c r="P181" s="1241">
        <v>11.41</v>
      </c>
      <c r="Q181" s="1209"/>
      <c r="R181" s="1207"/>
      <c r="S181" s="1241">
        <v>11.39</v>
      </c>
      <c r="T181" s="1209"/>
      <c r="U181" s="1207"/>
      <c r="V181" s="1241">
        <v>11.16</v>
      </c>
      <c r="W181" s="1209"/>
      <c r="X181" s="1207"/>
      <c r="Y181" s="1241">
        <v>11.38</v>
      </c>
      <c r="Z181" s="1209"/>
      <c r="AA181" s="1207"/>
      <c r="AB181" s="1241">
        <v>10.85</v>
      </c>
      <c r="AC181" s="1209"/>
      <c r="AD181" s="1787"/>
      <c r="AE181" s="1831">
        <v>11.49</v>
      </c>
      <c r="AF181" s="1789"/>
      <c r="AG181" s="1787"/>
      <c r="AH181" s="1831">
        <v>11.34</v>
      </c>
      <c r="AI181" s="1789"/>
      <c r="AJ181" s="1207"/>
      <c r="AK181" s="1241">
        <v>11.05</v>
      </c>
      <c r="AL181" s="1209"/>
      <c r="AM181" s="1207"/>
      <c r="AN181" s="1241">
        <v>6.81</v>
      </c>
      <c r="AO181" s="1209"/>
    </row>
    <row r="182" spans="1:41">
      <c r="A182" s="1184" t="s">
        <v>4166</v>
      </c>
      <c r="B182" s="1160" t="s">
        <v>4167</v>
      </c>
      <c r="C182" s="1207"/>
      <c r="D182" s="1242">
        <v>0.95599999999999996</v>
      </c>
      <c r="E182" s="1209"/>
      <c r="F182" s="1207"/>
      <c r="G182" s="1242">
        <v>0.95599999999999996</v>
      </c>
      <c r="H182" s="1209"/>
      <c r="I182" s="1207"/>
      <c r="J182" s="1242">
        <v>0.85599999999999998</v>
      </c>
      <c r="K182" s="1209"/>
      <c r="L182" s="1207"/>
      <c r="M182" s="1242">
        <v>0.94399999999999995</v>
      </c>
      <c r="N182" s="1209"/>
      <c r="O182" s="1207"/>
      <c r="P182" s="1242">
        <v>0.95199999999999996</v>
      </c>
      <c r="Q182" s="1209"/>
      <c r="R182" s="1207"/>
      <c r="S182" s="1242">
        <v>0.95</v>
      </c>
      <c r="T182" s="1209"/>
      <c r="U182" s="1207"/>
      <c r="V182" s="1242">
        <v>0.93</v>
      </c>
      <c r="W182" s="1209"/>
      <c r="X182" s="1207"/>
      <c r="Y182" s="1242">
        <v>0.94799999999999995</v>
      </c>
      <c r="Z182" s="1209"/>
      <c r="AA182" s="1207"/>
      <c r="AB182" s="1242">
        <v>0.90500000000000003</v>
      </c>
      <c r="AC182" s="1209"/>
      <c r="AD182" s="1787"/>
      <c r="AE182" s="1832">
        <v>0.95799999999999996</v>
      </c>
      <c r="AF182" s="1789"/>
      <c r="AG182" s="1787"/>
      <c r="AH182" s="1832">
        <v>0.94499999999999995</v>
      </c>
      <c r="AI182" s="1789"/>
      <c r="AJ182" s="1207"/>
      <c r="AK182" s="1242">
        <v>0.92100000000000004</v>
      </c>
      <c r="AL182" s="1209"/>
      <c r="AM182" s="1207"/>
      <c r="AN182" s="1242">
        <v>0.56799999999999995</v>
      </c>
      <c r="AO182" s="1209"/>
    </row>
    <row r="183" spans="1:41">
      <c r="A183" s="1185" t="s">
        <v>4279</v>
      </c>
      <c r="B183" s="1139" t="s">
        <v>4280</v>
      </c>
      <c r="C183" s="1207"/>
      <c r="D183" s="1455">
        <v>9.3000000000000007</v>
      </c>
      <c r="E183" s="1209"/>
      <c r="F183" s="1207"/>
      <c r="G183" s="1455">
        <v>9.3000000000000007</v>
      </c>
      <c r="H183" s="1209"/>
      <c r="I183" s="1207"/>
      <c r="J183" s="1455">
        <v>11.7</v>
      </c>
      <c r="K183" s="1209"/>
      <c r="L183" s="1207"/>
      <c r="M183" s="1455">
        <v>11.7</v>
      </c>
      <c r="N183" s="1209"/>
      <c r="O183" s="1207"/>
      <c r="P183" s="1455">
        <v>11.2</v>
      </c>
      <c r="Q183" s="1209"/>
      <c r="R183" s="1207"/>
      <c r="S183" s="1455">
        <v>9.6</v>
      </c>
      <c r="T183" s="1209"/>
      <c r="U183" s="1207"/>
      <c r="V183" s="1455">
        <v>12.6</v>
      </c>
      <c r="W183" s="1209"/>
      <c r="X183" s="1207"/>
      <c r="Y183" s="1455">
        <v>11.4</v>
      </c>
      <c r="Z183" s="1209"/>
      <c r="AA183" s="1207"/>
      <c r="AB183" s="1455">
        <v>6.3</v>
      </c>
      <c r="AC183" s="1209"/>
      <c r="AD183" s="1787"/>
      <c r="AE183" s="1833">
        <v>10.8</v>
      </c>
      <c r="AF183" s="1789"/>
      <c r="AG183" s="1787"/>
      <c r="AH183" s="1833">
        <v>11.6</v>
      </c>
      <c r="AI183" s="1789"/>
      <c r="AJ183" s="1207"/>
      <c r="AK183" s="1455">
        <v>13.2</v>
      </c>
      <c r="AL183" s="1209"/>
      <c r="AM183" s="1207"/>
      <c r="AN183" s="1455">
        <v>17.5</v>
      </c>
      <c r="AO183" s="1209"/>
    </row>
    <row r="184" spans="1:41">
      <c r="A184" s="1185" t="s">
        <v>4281</v>
      </c>
      <c r="B184" s="1139" t="s">
        <v>4282</v>
      </c>
      <c r="C184" s="1207"/>
      <c r="D184" s="1455">
        <v>6.6</v>
      </c>
      <c r="E184" s="1209"/>
      <c r="F184" s="1207"/>
      <c r="G184" s="1455">
        <v>6.6</v>
      </c>
      <c r="H184" s="1209"/>
      <c r="I184" s="1207"/>
      <c r="J184" s="1455">
        <v>60.6</v>
      </c>
      <c r="K184" s="1209"/>
      <c r="L184" s="1207"/>
      <c r="M184" s="1455">
        <v>0.6</v>
      </c>
      <c r="N184" s="1209"/>
      <c r="O184" s="1207"/>
      <c r="P184" s="1455">
        <v>4.5</v>
      </c>
      <c r="Q184" s="1209"/>
      <c r="R184" s="1207"/>
      <c r="S184" s="1455">
        <v>0.3</v>
      </c>
      <c r="T184" s="1209"/>
      <c r="U184" s="1207"/>
      <c r="V184" s="1455">
        <v>0.3</v>
      </c>
      <c r="W184" s="1209"/>
      <c r="X184" s="1207"/>
      <c r="Y184" s="1455">
        <v>12.4</v>
      </c>
      <c r="Z184" s="1209"/>
      <c r="AA184" s="1207"/>
      <c r="AB184" s="1455">
        <v>0.7</v>
      </c>
      <c r="AC184" s="1209"/>
      <c r="AD184" s="1787"/>
      <c r="AE184" s="1833">
        <v>5.6</v>
      </c>
      <c r="AF184" s="1789"/>
      <c r="AG184" s="1787"/>
      <c r="AH184" s="1833">
        <v>1</v>
      </c>
      <c r="AI184" s="1789"/>
      <c r="AJ184" s="1207"/>
      <c r="AK184" s="1455">
        <v>9.5</v>
      </c>
      <c r="AL184" s="1209"/>
      <c r="AM184" s="1207"/>
      <c r="AN184" s="1455">
        <v>33.1</v>
      </c>
      <c r="AO184" s="1209"/>
    </row>
    <row r="185" spans="1:41">
      <c r="A185" s="1185" t="s">
        <v>4283</v>
      </c>
      <c r="B185" s="1139" t="s">
        <v>4284</v>
      </c>
      <c r="C185" s="1207"/>
      <c r="D185" s="1455">
        <v>202.9</v>
      </c>
      <c r="E185" s="1209"/>
      <c r="F185" s="1207"/>
      <c r="G185" s="1455">
        <v>202.9</v>
      </c>
      <c r="H185" s="1209"/>
      <c r="I185" s="1207"/>
      <c r="J185" s="1455">
        <v>431.2</v>
      </c>
      <c r="K185" s="1209"/>
      <c r="L185" s="1207"/>
      <c r="M185" s="1455">
        <v>234.8</v>
      </c>
      <c r="N185" s="1209"/>
      <c r="O185" s="1207"/>
      <c r="P185" s="1455">
        <v>206.5</v>
      </c>
      <c r="Q185" s="1209"/>
      <c r="R185" s="1207"/>
      <c r="S185" s="1455">
        <v>279.5</v>
      </c>
      <c r="T185" s="1209"/>
      <c r="U185" s="1207"/>
      <c r="V185" s="1455">
        <v>463.6</v>
      </c>
      <c r="W185" s="1209"/>
      <c r="X185" s="1207"/>
      <c r="Y185" s="1455">
        <v>174.3</v>
      </c>
      <c r="Z185" s="1209"/>
      <c r="AA185" s="1207"/>
      <c r="AB185" s="1455">
        <v>196.3</v>
      </c>
      <c r="AC185" s="1209"/>
      <c r="AD185" s="1787"/>
      <c r="AE185" s="1833">
        <v>348.9</v>
      </c>
      <c r="AF185" s="1789"/>
      <c r="AG185" s="1787"/>
      <c r="AH185" s="1833">
        <v>265.39999999999998</v>
      </c>
      <c r="AI185" s="1789"/>
      <c r="AJ185" s="1207"/>
      <c r="AK185" s="1455">
        <v>248.5</v>
      </c>
      <c r="AL185" s="1209"/>
      <c r="AM185" s="1207"/>
      <c r="AN185" s="1455">
        <v>654.6</v>
      </c>
      <c r="AO185" s="1209"/>
    </row>
    <row r="186" spans="1:41">
      <c r="A186" s="1186" t="s">
        <v>4285</v>
      </c>
      <c r="B186" s="1139" t="s">
        <v>4286</v>
      </c>
      <c r="C186" s="1207"/>
      <c r="D186" s="1455">
        <v>4.4000000000000004</v>
      </c>
      <c r="E186" s="1209"/>
      <c r="F186" s="1207"/>
      <c r="G186" s="1455">
        <v>4.4000000000000004</v>
      </c>
      <c r="H186" s="1209"/>
      <c r="I186" s="1207"/>
      <c r="J186" s="1455">
        <v>15.7</v>
      </c>
      <c r="K186" s="1209"/>
      <c r="L186" s="1207"/>
      <c r="M186" s="1455">
        <v>10.1</v>
      </c>
      <c r="N186" s="1209"/>
      <c r="O186" s="1207"/>
      <c r="P186" s="1455">
        <v>8.5</v>
      </c>
      <c r="Q186" s="1209"/>
      <c r="R186" s="1207"/>
      <c r="S186" s="1455">
        <v>13.1</v>
      </c>
      <c r="T186" s="1209"/>
      <c r="U186" s="1207"/>
      <c r="V186" s="1455">
        <v>9.1</v>
      </c>
      <c r="W186" s="1209"/>
      <c r="X186" s="1207"/>
      <c r="Y186" s="1455">
        <v>11.5</v>
      </c>
      <c r="Z186" s="1209"/>
      <c r="AA186" s="1207"/>
      <c r="AB186" s="1455">
        <v>16</v>
      </c>
      <c r="AC186" s="1209"/>
      <c r="AD186" s="1787"/>
      <c r="AE186" s="1833">
        <v>9</v>
      </c>
      <c r="AF186" s="1789"/>
      <c r="AG186" s="1787"/>
      <c r="AH186" s="1833">
        <v>5.9</v>
      </c>
      <c r="AI186" s="1789"/>
      <c r="AJ186" s="1207"/>
      <c r="AK186" s="1455">
        <v>6.3</v>
      </c>
      <c r="AL186" s="1209"/>
      <c r="AM186" s="1207"/>
      <c r="AN186" s="1455">
        <v>24.1</v>
      </c>
      <c r="AO186" s="1209"/>
    </row>
    <row r="187" spans="1:41">
      <c r="A187" s="1186" t="s">
        <v>4287</v>
      </c>
      <c r="B187" s="1139" t="s">
        <v>4288</v>
      </c>
      <c r="C187" s="1207"/>
      <c r="D187" s="1455">
        <v>13</v>
      </c>
      <c r="E187" s="1209"/>
      <c r="F187" s="1207"/>
      <c r="G187" s="1455">
        <v>13</v>
      </c>
      <c r="H187" s="1209"/>
      <c r="I187" s="1207"/>
      <c r="J187" s="1455">
        <v>1.8</v>
      </c>
      <c r="K187" s="1209"/>
      <c r="L187" s="1207"/>
      <c r="M187" s="1455">
        <v>8.9</v>
      </c>
      <c r="N187" s="1209"/>
      <c r="O187" s="1207"/>
      <c r="P187" s="1455">
        <v>9.9</v>
      </c>
      <c r="Q187" s="1209"/>
      <c r="R187" s="1207"/>
      <c r="S187" s="1455">
        <v>10.4</v>
      </c>
      <c r="T187" s="1209"/>
      <c r="U187" s="1207"/>
      <c r="V187" s="1455">
        <v>9</v>
      </c>
      <c r="W187" s="1209"/>
      <c r="X187" s="1207"/>
      <c r="Y187" s="1455">
        <v>2</v>
      </c>
      <c r="Z187" s="1209"/>
      <c r="AA187" s="1207"/>
      <c r="AB187" s="1455">
        <v>0.9</v>
      </c>
      <c r="AC187" s="1209"/>
      <c r="AD187" s="1787"/>
      <c r="AE187" s="1833">
        <v>7.2</v>
      </c>
      <c r="AF187" s="1789"/>
      <c r="AG187" s="1787"/>
      <c r="AH187" s="1833">
        <v>8.6999999999999993</v>
      </c>
      <c r="AI187" s="1789"/>
      <c r="AJ187" s="1207"/>
      <c r="AK187" s="1455">
        <v>11.5</v>
      </c>
      <c r="AL187" s="1209"/>
      <c r="AM187" s="1207"/>
      <c r="AN187" s="1455">
        <v>4.9000000000000004</v>
      </c>
      <c r="AO187" s="1209"/>
    </row>
    <row r="188" spans="1:41">
      <c r="A188" s="1185" t="s">
        <v>4289</v>
      </c>
      <c r="B188" s="1139" t="s">
        <v>4290</v>
      </c>
      <c r="C188" s="1207"/>
      <c r="D188" s="1455">
        <v>180.8</v>
      </c>
      <c r="E188" s="1209"/>
      <c r="F188" s="1207"/>
      <c r="G188" s="1455">
        <v>180.8</v>
      </c>
      <c r="H188" s="1209"/>
      <c r="I188" s="1207"/>
      <c r="J188" s="1455">
        <v>289</v>
      </c>
      <c r="K188" s="1209"/>
      <c r="L188" s="1207"/>
      <c r="M188" s="1455">
        <v>124.9</v>
      </c>
      <c r="N188" s="1209"/>
      <c r="O188" s="1207"/>
      <c r="P188" s="1455">
        <v>66.2</v>
      </c>
      <c r="Q188" s="1209"/>
      <c r="R188" s="1207"/>
      <c r="S188" s="1455">
        <v>187.2</v>
      </c>
      <c r="T188" s="1209"/>
      <c r="U188" s="1207"/>
      <c r="V188" s="1455">
        <v>217.9</v>
      </c>
      <c r="W188" s="1209"/>
      <c r="X188" s="1207"/>
      <c r="Y188" s="1455">
        <v>136.69999999999999</v>
      </c>
      <c r="Z188" s="1209"/>
      <c r="AA188" s="1207"/>
      <c r="AB188" s="1455">
        <v>151.9</v>
      </c>
      <c r="AC188" s="1209"/>
      <c r="AD188" s="1787"/>
      <c r="AE188" s="1833">
        <v>151.4</v>
      </c>
      <c r="AF188" s="1789"/>
      <c r="AG188" s="1787"/>
      <c r="AH188" s="1833">
        <v>131.1</v>
      </c>
      <c r="AI188" s="1789"/>
      <c r="AJ188" s="1207"/>
      <c r="AK188" s="1455">
        <v>204.5</v>
      </c>
      <c r="AL188" s="1209"/>
      <c r="AM188" s="1207"/>
      <c r="AN188" s="1455">
        <v>339.2</v>
      </c>
      <c r="AO188" s="1209"/>
    </row>
    <row r="189" spans="1:41">
      <c r="A189" s="1185" t="s">
        <v>4291</v>
      </c>
      <c r="B189" s="1139" t="s">
        <v>4292</v>
      </c>
      <c r="C189" s="1207"/>
      <c r="D189" s="1455">
        <v>90.8</v>
      </c>
      <c r="E189" s="1209"/>
      <c r="F189" s="1207"/>
      <c r="G189" s="1455">
        <v>90.8</v>
      </c>
      <c r="H189" s="1209"/>
      <c r="I189" s="1207"/>
      <c r="J189" s="1455">
        <v>258.89999999999998</v>
      </c>
      <c r="K189" s="1209"/>
      <c r="L189" s="1207"/>
      <c r="M189" s="1455">
        <v>58.3</v>
      </c>
      <c r="N189" s="1209"/>
      <c r="O189" s="1207"/>
      <c r="P189" s="1455">
        <v>69.3</v>
      </c>
      <c r="Q189" s="1209"/>
      <c r="R189" s="1207"/>
      <c r="S189" s="1455">
        <v>119.7</v>
      </c>
      <c r="T189" s="1209"/>
      <c r="U189" s="1207"/>
      <c r="V189" s="1455">
        <v>166.4</v>
      </c>
      <c r="W189" s="1209"/>
      <c r="X189" s="1207"/>
      <c r="Y189" s="1455">
        <v>71.099999999999994</v>
      </c>
      <c r="Z189" s="1209"/>
      <c r="AA189" s="1207"/>
      <c r="AB189" s="1455">
        <v>132.1</v>
      </c>
      <c r="AC189" s="1209"/>
      <c r="AD189" s="1787"/>
      <c r="AE189" s="1833">
        <v>161.30000000000001</v>
      </c>
      <c r="AF189" s="1789"/>
      <c r="AG189" s="1787"/>
      <c r="AH189" s="1833">
        <v>97</v>
      </c>
      <c r="AI189" s="1789"/>
      <c r="AJ189" s="1207"/>
      <c r="AK189" s="1455">
        <v>70.2</v>
      </c>
      <c r="AL189" s="1209"/>
      <c r="AM189" s="1207"/>
      <c r="AN189" s="1455">
        <v>301.7</v>
      </c>
      <c r="AO189" s="1209"/>
    </row>
    <row r="190" spans="1:41">
      <c r="A190" s="1186" t="s">
        <v>4293</v>
      </c>
      <c r="B190" s="1139" t="s">
        <v>4294</v>
      </c>
      <c r="C190" s="1207"/>
      <c r="D190" s="1455">
        <v>2.8</v>
      </c>
      <c r="E190" s="1209"/>
      <c r="F190" s="1207"/>
      <c r="G190" s="1455">
        <v>2.8</v>
      </c>
      <c r="H190" s="1209"/>
      <c r="I190" s="1207"/>
      <c r="J190" s="1455">
        <v>1.4</v>
      </c>
      <c r="K190" s="1209"/>
      <c r="L190" s="1207"/>
      <c r="M190" s="1455">
        <v>5</v>
      </c>
      <c r="N190" s="1209"/>
      <c r="O190" s="1207"/>
      <c r="P190" s="1455">
        <v>3</v>
      </c>
      <c r="Q190" s="1209"/>
      <c r="R190" s="1207"/>
      <c r="S190" s="1455">
        <v>1.6</v>
      </c>
      <c r="T190" s="1209"/>
      <c r="U190" s="1207"/>
      <c r="V190" s="1455">
        <v>1.7</v>
      </c>
      <c r="W190" s="1209"/>
      <c r="X190" s="1207"/>
      <c r="Y190" s="1455">
        <v>1.5</v>
      </c>
      <c r="Z190" s="1209"/>
      <c r="AA190" s="1207"/>
      <c r="AB190" s="1455">
        <v>1.3</v>
      </c>
      <c r="AC190" s="1209"/>
      <c r="AD190" s="1787"/>
      <c r="AE190" s="1833">
        <v>2.2999999999999998</v>
      </c>
      <c r="AF190" s="1789"/>
      <c r="AG190" s="1787"/>
      <c r="AH190" s="1833">
        <v>1.3</v>
      </c>
      <c r="AI190" s="1789"/>
      <c r="AJ190" s="1207"/>
      <c r="AK190" s="1455">
        <v>1.4</v>
      </c>
      <c r="AL190" s="1209"/>
      <c r="AM190" s="1207"/>
      <c r="AN190" s="1455">
        <v>1.4</v>
      </c>
      <c r="AO190" s="1209"/>
    </row>
    <row r="191" spans="1:41">
      <c r="A191" s="1186" t="s">
        <v>4295</v>
      </c>
      <c r="B191" s="1139" t="s">
        <v>4296</v>
      </c>
      <c r="C191" s="1207"/>
      <c r="D191" s="1455">
        <v>3.2</v>
      </c>
      <c r="E191" s="1209"/>
      <c r="F191" s="1207"/>
      <c r="G191" s="1455">
        <v>3.2</v>
      </c>
      <c r="H191" s="1209"/>
      <c r="I191" s="1207"/>
      <c r="J191" s="1455">
        <v>8.1999999999999993</v>
      </c>
      <c r="K191" s="1209"/>
      <c r="L191" s="1207"/>
      <c r="M191" s="1455">
        <v>0.6</v>
      </c>
      <c r="N191" s="1209"/>
      <c r="O191" s="1207"/>
      <c r="P191" s="1455">
        <v>0.1</v>
      </c>
      <c r="Q191" s="1209"/>
      <c r="R191" s="1207"/>
      <c r="S191" s="1455">
        <v>2.2999999999999998</v>
      </c>
      <c r="T191" s="1209"/>
      <c r="U191" s="1207"/>
      <c r="V191" s="1455">
        <v>6.1</v>
      </c>
      <c r="W191" s="1209"/>
      <c r="X191" s="1207"/>
      <c r="Y191" s="1455">
        <v>1.1000000000000001</v>
      </c>
      <c r="Z191" s="1209"/>
      <c r="AA191" s="1207"/>
      <c r="AB191" s="1455">
        <v>3</v>
      </c>
      <c r="AC191" s="1209"/>
      <c r="AD191" s="1787"/>
      <c r="AE191" s="1833">
        <v>1.3</v>
      </c>
      <c r="AF191" s="1789"/>
      <c r="AG191" s="1787"/>
      <c r="AH191" s="1833">
        <v>3.1</v>
      </c>
      <c r="AI191" s="1789"/>
      <c r="AJ191" s="1207"/>
      <c r="AK191" s="1455">
        <v>4.5</v>
      </c>
      <c r="AL191" s="1209"/>
      <c r="AM191" s="1207"/>
      <c r="AN191" s="1455">
        <v>8.3000000000000007</v>
      </c>
      <c r="AO191" s="1209"/>
    </row>
    <row r="192" spans="1:41">
      <c r="A192" s="1182" t="s">
        <v>4210</v>
      </c>
      <c r="B192" s="1183" t="s">
        <v>4211</v>
      </c>
      <c r="C192" s="1261"/>
      <c r="D192" s="1262"/>
      <c r="E192" s="1263"/>
      <c r="F192" s="1261"/>
      <c r="G192" s="1771" t="s">
        <v>6283</v>
      </c>
      <c r="H192" s="1263" t="s">
        <v>3046</v>
      </c>
      <c r="I192" s="1261"/>
      <c r="J192" s="1262"/>
      <c r="K192" s="1263"/>
      <c r="L192" s="1261"/>
      <c r="M192" s="1262"/>
      <c r="N192" s="1263"/>
      <c r="O192" s="1261"/>
      <c r="P192" s="1262"/>
      <c r="Q192" s="1263"/>
      <c r="R192" s="1261"/>
      <c r="S192" s="1262"/>
      <c r="T192" s="1263"/>
      <c r="U192" s="1261"/>
      <c r="V192" s="1262"/>
      <c r="W192" s="1263"/>
      <c r="X192" s="1261"/>
      <c r="Y192" s="1262"/>
      <c r="Z192" s="1263"/>
      <c r="AA192" s="1261"/>
      <c r="AB192" s="1262"/>
      <c r="AC192" s="1263"/>
      <c r="AD192" s="1853"/>
      <c r="AE192" s="1854"/>
      <c r="AF192" s="1855"/>
      <c r="AG192" s="1853"/>
      <c r="AH192" s="1854"/>
      <c r="AI192" s="1855"/>
      <c r="AJ192" s="1261"/>
      <c r="AK192" s="1262"/>
      <c r="AL192" s="1263"/>
      <c r="AM192" s="1261"/>
      <c r="AN192" s="1262"/>
      <c r="AO192" s="1263"/>
    </row>
    <row r="193" spans="1:41">
      <c r="A193" s="1184" t="s">
        <v>2240</v>
      </c>
      <c r="B193" s="1160" t="s">
        <v>4154</v>
      </c>
      <c r="C193" s="1207"/>
      <c r="D193" s="1477">
        <v>5</v>
      </c>
      <c r="E193" s="1209"/>
      <c r="F193" s="1207"/>
      <c r="G193" s="1477">
        <v>5</v>
      </c>
      <c r="H193" s="1209"/>
      <c r="I193" s="1207"/>
      <c r="J193" s="1477">
        <v>4</v>
      </c>
      <c r="K193" s="1209"/>
      <c r="L193" s="1207"/>
      <c r="M193" s="1477">
        <v>5</v>
      </c>
      <c r="N193" s="1209"/>
      <c r="O193" s="1207"/>
      <c r="P193" s="1477">
        <v>5</v>
      </c>
      <c r="Q193" s="1209"/>
      <c r="R193" s="1207"/>
      <c r="S193" s="1477">
        <v>5</v>
      </c>
      <c r="T193" s="1209"/>
      <c r="U193" s="1207"/>
      <c r="V193" s="1477">
        <v>5</v>
      </c>
      <c r="W193" s="1209"/>
      <c r="X193" s="1207"/>
      <c r="Y193" s="1477">
        <v>5</v>
      </c>
      <c r="Z193" s="1209"/>
      <c r="AA193" s="1207"/>
      <c r="AB193" s="1477">
        <v>5</v>
      </c>
      <c r="AC193" s="1209"/>
      <c r="AD193" s="1787"/>
      <c r="AE193" s="1871">
        <v>5</v>
      </c>
      <c r="AF193" s="1789"/>
      <c r="AG193" s="1787"/>
      <c r="AH193" s="1871">
        <v>5</v>
      </c>
      <c r="AI193" s="1789"/>
      <c r="AJ193" s="1207"/>
      <c r="AK193" s="1477">
        <v>5</v>
      </c>
      <c r="AL193" s="1209"/>
      <c r="AM193" s="1207"/>
      <c r="AN193" s="1477">
        <v>2</v>
      </c>
      <c r="AO193" s="1209"/>
    </row>
    <row r="194" spans="1:41">
      <c r="A194" s="1184" t="s">
        <v>4155</v>
      </c>
      <c r="B194" s="1160" t="s">
        <v>4156</v>
      </c>
      <c r="C194" s="1207"/>
      <c r="D194" s="1241">
        <v>11.47</v>
      </c>
      <c r="E194" s="1209"/>
      <c r="F194" s="1207"/>
      <c r="G194" s="1241">
        <v>11.47</v>
      </c>
      <c r="H194" s="1209"/>
      <c r="I194" s="1207"/>
      <c r="J194" s="1241">
        <v>10.27</v>
      </c>
      <c r="K194" s="1209"/>
      <c r="L194" s="1207"/>
      <c r="M194" s="1241">
        <v>11.32</v>
      </c>
      <c r="N194" s="1209"/>
      <c r="O194" s="1207"/>
      <c r="P194" s="1241">
        <v>11.41</v>
      </c>
      <c r="Q194" s="1209"/>
      <c r="R194" s="1207"/>
      <c r="S194" s="1241">
        <v>11.39</v>
      </c>
      <c r="T194" s="1209"/>
      <c r="U194" s="1207"/>
      <c r="V194" s="1241">
        <v>11.16</v>
      </c>
      <c r="W194" s="1209"/>
      <c r="X194" s="1207"/>
      <c r="Y194" s="1241">
        <v>11.38</v>
      </c>
      <c r="Z194" s="1209"/>
      <c r="AA194" s="1207"/>
      <c r="AB194" s="1241">
        <v>10.85</v>
      </c>
      <c r="AC194" s="1209"/>
      <c r="AD194" s="1787"/>
      <c r="AE194" s="1831">
        <v>11.49</v>
      </c>
      <c r="AF194" s="1789"/>
      <c r="AG194" s="1787"/>
      <c r="AH194" s="1831">
        <v>11.34</v>
      </c>
      <c r="AI194" s="1789"/>
      <c r="AJ194" s="1207"/>
      <c r="AK194" s="1241">
        <v>11.05</v>
      </c>
      <c r="AL194" s="1209"/>
      <c r="AM194" s="1207"/>
      <c r="AN194" s="1241">
        <v>6.81</v>
      </c>
      <c r="AO194" s="1209"/>
    </row>
    <row r="195" spans="1:41">
      <c r="A195" s="1184" t="s">
        <v>4166</v>
      </c>
      <c r="B195" s="1160" t="s">
        <v>4167</v>
      </c>
      <c r="C195" s="1207"/>
      <c r="D195" s="1242">
        <v>0.95599999999999996</v>
      </c>
      <c r="E195" s="1209"/>
      <c r="F195" s="1207"/>
      <c r="G195" s="1242">
        <v>0.95599999999999996</v>
      </c>
      <c r="H195" s="1209"/>
      <c r="I195" s="1207"/>
      <c r="J195" s="1242">
        <v>0.85599999999999998</v>
      </c>
      <c r="K195" s="1209"/>
      <c r="L195" s="1207"/>
      <c r="M195" s="1242">
        <v>0.94399999999999995</v>
      </c>
      <c r="N195" s="1209"/>
      <c r="O195" s="1207"/>
      <c r="P195" s="1242">
        <v>0.95199999999999996</v>
      </c>
      <c r="Q195" s="1209"/>
      <c r="R195" s="1207"/>
      <c r="S195" s="1242">
        <v>0.95</v>
      </c>
      <c r="T195" s="1209"/>
      <c r="U195" s="1207"/>
      <c r="V195" s="1242">
        <v>0.93</v>
      </c>
      <c r="W195" s="1209"/>
      <c r="X195" s="1207"/>
      <c r="Y195" s="1242">
        <v>0.94799999999999995</v>
      </c>
      <c r="Z195" s="1209"/>
      <c r="AA195" s="1207"/>
      <c r="AB195" s="1242">
        <v>0.90500000000000003</v>
      </c>
      <c r="AC195" s="1209"/>
      <c r="AD195" s="1787"/>
      <c r="AE195" s="1832">
        <v>0.95799999999999996</v>
      </c>
      <c r="AF195" s="1789"/>
      <c r="AG195" s="1787"/>
      <c r="AH195" s="1832">
        <v>0.94499999999999995</v>
      </c>
      <c r="AI195" s="1789"/>
      <c r="AJ195" s="1207"/>
      <c r="AK195" s="1242">
        <v>0.92100000000000004</v>
      </c>
      <c r="AL195" s="1209"/>
      <c r="AM195" s="1207"/>
      <c r="AN195" s="1242">
        <v>0.56799999999999995</v>
      </c>
      <c r="AO195" s="1209"/>
    </row>
    <row r="196" spans="1:41">
      <c r="A196" s="1185" t="s">
        <v>4279</v>
      </c>
      <c r="B196" s="1139" t="s">
        <v>4280</v>
      </c>
      <c r="C196" s="1207"/>
      <c r="D196" s="1455">
        <v>9.3000000000000007</v>
      </c>
      <c r="E196" s="1209"/>
      <c r="F196" s="1207"/>
      <c r="G196" s="1455">
        <v>9.3000000000000007</v>
      </c>
      <c r="H196" s="1209"/>
      <c r="I196" s="1207"/>
      <c r="J196" s="1455">
        <v>11.7</v>
      </c>
      <c r="K196" s="1209"/>
      <c r="L196" s="1207"/>
      <c r="M196" s="1455">
        <v>11.7</v>
      </c>
      <c r="N196" s="1209"/>
      <c r="O196" s="1207"/>
      <c r="P196" s="1455">
        <v>11.2</v>
      </c>
      <c r="Q196" s="1209"/>
      <c r="R196" s="1207"/>
      <c r="S196" s="1455">
        <v>9.6</v>
      </c>
      <c r="T196" s="1209"/>
      <c r="U196" s="1207"/>
      <c r="V196" s="1455">
        <v>12.6</v>
      </c>
      <c r="W196" s="1209"/>
      <c r="X196" s="1207"/>
      <c r="Y196" s="1455">
        <v>11.4</v>
      </c>
      <c r="Z196" s="1209"/>
      <c r="AA196" s="1207"/>
      <c r="AB196" s="1455">
        <v>6.3</v>
      </c>
      <c r="AC196" s="1209"/>
      <c r="AD196" s="1787"/>
      <c r="AE196" s="1833">
        <v>10.8</v>
      </c>
      <c r="AF196" s="1789"/>
      <c r="AG196" s="1787"/>
      <c r="AH196" s="1833">
        <v>11.6</v>
      </c>
      <c r="AI196" s="1789"/>
      <c r="AJ196" s="1207"/>
      <c r="AK196" s="1455">
        <v>13.2</v>
      </c>
      <c r="AL196" s="1209"/>
      <c r="AM196" s="1207"/>
      <c r="AN196" s="1455">
        <v>17.5</v>
      </c>
      <c r="AO196" s="1209"/>
    </row>
    <row r="197" spans="1:41">
      <c r="A197" s="1185" t="s">
        <v>4281</v>
      </c>
      <c r="B197" s="1139" t="s">
        <v>4282</v>
      </c>
      <c r="C197" s="1207"/>
      <c r="D197" s="1455">
        <v>6.6</v>
      </c>
      <c r="E197" s="1209"/>
      <c r="F197" s="1207"/>
      <c r="G197" s="1455">
        <v>6.6</v>
      </c>
      <c r="H197" s="1209"/>
      <c r="I197" s="1207"/>
      <c r="J197" s="1455">
        <v>60.6</v>
      </c>
      <c r="K197" s="1209"/>
      <c r="L197" s="1207"/>
      <c r="M197" s="1455">
        <v>0.6</v>
      </c>
      <c r="N197" s="1209"/>
      <c r="O197" s="1207"/>
      <c r="P197" s="1455">
        <v>4.5</v>
      </c>
      <c r="Q197" s="1209"/>
      <c r="R197" s="1207"/>
      <c r="S197" s="1455">
        <v>0.3</v>
      </c>
      <c r="T197" s="1209"/>
      <c r="U197" s="1207"/>
      <c r="V197" s="1455">
        <v>0.3</v>
      </c>
      <c r="W197" s="1209"/>
      <c r="X197" s="1207"/>
      <c r="Y197" s="1455">
        <v>12.4</v>
      </c>
      <c r="Z197" s="1209"/>
      <c r="AA197" s="1207"/>
      <c r="AB197" s="1455">
        <v>0.7</v>
      </c>
      <c r="AC197" s="1209"/>
      <c r="AD197" s="1787"/>
      <c r="AE197" s="1833">
        <v>5.6</v>
      </c>
      <c r="AF197" s="1789"/>
      <c r="AG197" s="1787"/>
      <c r="AH197" s="1833">
        <v>1</v>
      </c>
      <c r="AI197" s="1789"/>
      <c r="AJ197" s="1207"/>
      <c r="AK197" s="1455">
        <v>9.5</v>
      </c>
      <c r="AL197" s="1209"/>
      <c r="AM197" s="1207"/>
      <c r="AN197" s="1455">
        <v>33.1</v>
      </c>
      <c r="AO197" s="1209"/>
    </row>
    <row r="198" spans="1:41">
      <c r="A198" s="1185" t="s">
        <v>4283</v>
      </c>
      <c r="B198" s="1139" t="s">
        <v>4284</v>
      </c>
      <c r="C198" s="1207"/>
      <c r="D198" s="1455">
        <v>202.9</v>
      </c>
      <c r="E198" s="1209"/>
      <c r="F198" s="1207"/>
      <c r="G198" s="1455">
        <v>202.9</v>
      </c>
      <c r="H198" s="1209"/>
      <c r="I198" s="1207"/>
      <c r="J198" s="1455">
        <v>431.2</v>
      </c>
      <c r="K198" s="1209"/>
      <c r="L198" s="1207"/>
      <c r="M198" s="1455">
        <v>234.8</v>
      </c>
      <c r="N198" s="1209"/>
      <c r="O198" s="1207"/>
      <c r="P198" s="1455">
        <v>206.5</v>
      </c>
      <c r="Q198" s="1209"/>
      <c r="R198" s="1207"/>
      <c r="S198" s="1455">
        <v>279.5</v>
      </c>
      <c r="T198" s="1209"/>
      <c r="U198" s="1207"/>
      <c r="V198" s="1455">
        <v>463.6</v>
      </c>
      <c r="W198" s="1209"/>
      <c r="X198" s="1207"/>
      <c r="Y198" s="1455">
        <v>174.3</v>
      </c>
      <c r="Z198" s="1209"/>
      <c r="AA198" s="1207"/>
      <c r="AB198" s="1455">
        <v>196.3</v>
      </c>
      <c r="AC198" s="1209"/>
      <c r="AD198" s="1787"/>
      <c r="AE198" s="1833">
        <v>348.9</v>
      </c>
      <c r="AF198" s="1789"/>
      <c r="AG198" s="1787"/>
      <c r="AH198" s="1833">
        <v>265.39999999999998</v>
      </c>
      <c r="AI198" s="1789"/>
      <c r="AJ198" s="1207"/>
      <c r="AK198" s="1455">
        <v>248.5</v>
      </c>
      <c r="AL198" s="1209"/>
      <c r="AM198" s="1207"/>
      <c r="AN198" s="1455">
        <v>654.6</v>
      </c>
      <c r="AO198" s="1209"/>
    </row>
    <row r="199" spans="1:41">
      <c r="A199" s="1186" t="s">
        <v>4285</v>
      </c>
      <c r="B199" s="1139" t="s">
        <v>4286</v>
      </c>
      <c r="C199" s="1207"/>
      <c r="D199" s="1455">
        <v>4.4000000000000004</v>
      </c>
      <c r="E199" s="1209"/>
      <c r="F199" s="1207"/>
      <c r="G199" s="1455">
        <v>4.4000000000000004</v>
      </c>
      <c r="H199" s="1209"/>
      <c r="I199" s="1207"/>
      <c r="J199" s="1455">
        <v>15.7</v>
      </c>
      <c r="K199" s="1209"/>
      <c r="L199" s="1207"/>
      <c r="M199" s="1455">
        <v>10.1</v>
      </c>
      <c r="N199" s="1209"/>
      <c r="O199" s="1207"/>
      <c r="P199" s="1455">
        <v>8.5</v>
      </c>
      <c r="Q199" s="1209"/>
      <c r="R199" s="1207"/>
      <c r="S199" s="1455">
        <v>13.1</v>
      </c>
      <c r="T199" s="1209"/>
      <c r="U199" s="1207"/>
      <c r="V199" s="1455">
        <v>9.1</v>
      </c>
      <c r="W199" s="1209"/>
      <c r="X199" s="1207"/>
      <c r="Y199" s="1455">
        <v>11.5</v>
      </c>
      <c r="Z199" s="1209"/>
      <c r="AA199" s="1207"/>
      <c r="AB199" s="1455">
        <v>16</v>
      </c>
      <c r="AC199" s="1209"/>
      <c r="AD199" s="1787"/>
      <c r="AE199" s="1833">
        <v>9</v>
      </c>
      <c r="AF199" s="1789"/>
      <c r="AG199" s="1787"/>
      <c r="AH199" s="1833">
        <v>5.9</v>
      </c>
      <c r="AI199" s="1789"/>
      <c r="AJ199" s="1207"/>
      <c r="AK199" s="1455">
        <v>6.3</v>
      </c>
      <c r="AL199" s="1209"/>
      <c r="AM199" s="1207"/>
      <c r="AN199" s="1455">
        <v>24.1</v>
      </c>
      <c r="AO199" s="1209"/>
    </row>
    <row r="200" spans="1:41">
      <c r="A200" s="1186" t="s">
        <v>4287</v>
      </c>
      <c r="B200" s="1139" t="s">
        <v>4288</v>
      </c>
      <c r="C200" s="1207"/>
      <c r="D200" s="1455">
        <v>13</v>
      </c>
      <c r="E200" s="1209"/>
      <c r="F200" s="1207"/>
      <c r="G200" s="1455">
        <v>13</v>
      </c>
      <c r="H200" s="1209"/>
      <c r="I200" s="1207"/>
      <c r="J200" s="1455">
        <v>1.8</v>
      </c>
      <c r="K200" s="1209"/>
      <c r="L200" s="1207"/>
      <c r="M200" s="1455">
        <v>8.9</v>
      </c>
      <c r="N200" s="1209"/>
      <c r="O200" s="1207"/>
      <c r="P200" s="1455">
        <v>9.9</v>
      </c>
      <c r="Q200" s="1209"/>
      <c r="R200" s="1207"/>
      <c r="S200" s="1455">
        <v>10.4</v>
      </c>
      <c r="T200" s="1209"/>
      <c r="U200" s="1207"/>
      <c r="V200" s="1455">
        <v>9</v>
      </c>
      <c r="W200" s="1209"/>
      <c r="X200" s="1207"/>
      <c r="Y200" s="1455">
        <v>2</v>
      </c>
      <c r="Z200" s="1209"/>
      <c r="AA200" s="1207"/>
      <c r="AB200" s="1455">
        <v>0.9</v>
      </c>
      <c r="AC200" s="1209"/>
      <c r="AD200" s="1787"/>
      <c r="AE200" s="1833">
        <v>7.2</v>
      </c>
      <c r="AF200" s="1789"/>
      <c r="AG200" s="1787"/>
      <c r="AH200" s="1833">
        <v>8.6999999999999993</v>
      </c>
      <c r="AI200" s="1789"/>
      <c r="AJ200" s="1207"/>
      <c r="AK200" s="1455">
        <v>11.5</v>
      </c>
      <c r="AL200" s="1209"/>
      <c r="AM200" s="1207"/>
      <c r="AN200" s="1455">
        <v>4.9000000000000004</v>
      </c>
      <c r="AO200" s="1209"/>
    </row>
    <row r="201" spans="1:41">
      <c r="A201" s="1185" t="s">
        <v>4289</v>
      </c>
      <c r="B201" s="1139" t="s">
        <v>4290</v>
      </c>
      <c r="C201" s="1207"/>
      <c r="D201" s="1455">
        <v>180.8</v>
      </c>
      <c r="E201" s="1209"/>
      <c r="F201" s="1207"/>
      <c r="G201" s="1455">
        <v>180.8</v>
      </c>
      <c r="H201" s="1209"/>
      <c r="I201" s="1207"/>
      <c r="J201" s="1455">
        <v>289</v>
      </c>
      <c r="K201" s="1209"/>
      <c r="L201" s="1207"/>
      <c r="M201" s="1455">
        <v>124.9</v>
      </c>
      <c r="N201" s="1209"/>
      <c r="O201" s="1207"/>
      <c r="P201" s="1455">
        <v>66.2</v>
      </c>
      <c r="Q201" s="1209"/>
      <c r="R201" s="1207"/>
      <c r="S201" s="1455">
        <v>187.2</v>
      </c>
      <c r="T201" s="1209"/>
      <c r="U201" s="1207"/>
      <c r="V201" s="1455">
        <v>271.89999999999998</v>
      </c>
      <c r="W201" s="1209"/>
      <c r="X201" s="1207"/>
      <c r="Y201" s="1455">
        <v>136.69999999999999</v>
      </c>
      <c r="Z201" s="1209"/>
      <c r="AA201" s="1207"/>
      <c r="AB201" s="1455">
        <v>151.9</v>
      </c>
      <c r="AC201" s="1209"/>
      <c r="AD201" s="1787"/>
      <c r="AE201" s="1833">
        <v>151.4</v>
      </c>
      <c r="AF201" s="1789"/>
      <c r="AG201" s="1787"/>
      <c r="AH201" s="1833">
        <v>131.1</v>
      </c>
      <c r="AI201" s="1789"/>
      <c r="AJ201" s="1207"/>
      <c r="AK201" s="1455">
        <v>204.5</v>
      </c>
      <c r="AL201" s="1209"/>
      <c r="AM201" s="1207"/>
      <c r="AN201" s="1455">
        <v>339.2</v>
      </c>
      <c r="AO201" s="1209"/>
    </row>
    <row r="202" spans="1:41">
      <c r="A202" s="1185" t="s">
        <v>4291</v>
      </c>
      <c r="B202" s="1139" t="s">
        <v>4292</v>
      </c>
      <c r="C202" s="1207"/>
      <c r="D202" s="1455">
        <v>90.8</v>
      </c>
      <c r="E202" s="1209"/>
      <c r="F202" s="1207"/>
      <c r="G202" s="1455">
        <v>90.8</v>
      </c>
      <c r="H202" s="1209"/>
      <c r="I202" s="1207"/>
      <c r="J202" s="1455">
        <v>258.89999999999998</v>
      </c>
      <c r="K202" s="1209"/>
      <c r="L202" s="1207"/>
      <c r="M202" s="1455">
        <v>58.3</v>
      </c>
      <c r="N202" s="1209"/>
      <c r="O202" s="1207"/>
      <c r="P202" s="1455">
        <v>69.3</v>
      </c>
      <c r="Q202" s="1209"/>
      <c r="R202" s="1207"/>
      <c r="S202" s="1455">
        <v>119.7</v>
      </c>
      <c r="T202" s="1209"/>
      <c r="U202" s="1207"/>
      <c r="V202" s="1455">
        <v>166.4</v>
      </c>
      <c r="W202" s="1209"/>
      <c r="X202" s="1207"/>
      <c r="Y202" s="1455">
        <v>71.099999999999994</v>
      </c>
      <c r="Z202" s="1209"/>
      <c r="AA202" s="1207"/>
      <c r="AB202" s="1455">
        <v>132.1</v>
      </c>
      <c r="AC202" s="1209"/>
      <c r="AD202" s="1787"/>
      <c r="AE202" s="1833">
        <v>161.30000000000001</v>
      </c>
      <c r="AF202" s="1789"/>
      <c r="AG202" s="1787"/>
      <c r="AH202" s="1833">
        <v>97</v>
      </c>
      <c r="AI202" s="1789"/>
      <c r="AJ202" s="1207"/>
      <c r="AK202" s="1455">
        <v>70.2</v>
      </c>
      <c r="AL202" s="1209"/>
      <c r="AM202" s="1207"/>
      <c r="AN202" s="1455">
        <v>301.7</v>
      </c>
      <c r="AO202" s="1209"/>
    </row>
    <row r="203" spans="1:41">
      <c r="A203" s="1186" t="s">
        <v>4293</v>
      </c>
      <c r="B203" s="1139" t="s">
        <v>4294</v>
      </c>
      <c r="C203" s="1207"/>
      <c r="D203" s="1455">
        <v>2.8</v>
      </c>
      <c r="E203" s="1209"/>
      <c r="F203" s="1207"/>
      <c r="G203" s="1455">
        <v>2.8</v>
      </c>
      <c r="H203" s="1209"/>
      <c r="I203" s="1207"/>
      <c r="J203" s="1455">
        <v>1.4</v>
      </c>
      <c r="K203" s="1209"/>
      <c r="L203" s="1207"/>
      <c r="M203" s="1455">
        <v>5</v>
      </c>
      <c r="N203" s="1209"/>
      <c r="O203" s="1207"/>
      <c r="P203" s="1455">
        <v>3</v>
      </c>
      <c r="Q203" s="1209"/>
      <c r="R203" s="1207"/>
      <c r="S203" s="1455">
        <v>1.6</v>
      </c>
      <c r="T203" s="1209"/>
      <c r="U203" s="1207"/>
      <c r="V203" s="1455">
        <v>1.7</v>
      </c>
      <c r="W203" s="1209"/>
      <c r="X203" s="1207"/>
      <c r="Y203" s="1455">
        <v>1.5</v>
      </c>
      <c r="Z203" s="1209"/>
      <c r="AA203" s="1207"/>
      <c r="AB203" s="1455">
        <v>1.3</v>
      </c>
      <c r="AC203" s="1209"/>
      <c r="AD203" s="1787"/>
      <c r="AE203" s="1833">
        <v>2.2999999999999998</v>
      </c>
      <c r="AF203" s="1789"/>
      <c r="AG203" s="1787"/>
      <c r="AH203" s="1833">
        <v>1.3</v>
      </c>
      <c r="AI203" s="1789"/>
      <c r="AJ203" s="1207"/>
      <c r="AK203" s="1455">
        <v>1.4</v>
      </c>
      <c r="AL203" s="1209"/>
      <c r="AM203" s="1207"/>
      <c r="AN203" s="1455">
        <v>1.4</v>
      </c>
      <c r="AO203" s="1209"/>
    </row>
    <row r="204" spans="1:41" ht="19.5" thickBot="1">
      <c r="A204" s="1186" t="s">
        <v>4295</v>
      </c>
      <c r="B204" s="1139" t="s">
        <v>4296</v>
      </c>
      <c r="C204" s="1210"/>
      <c r="D204" s="1464">
        <v>3.2</v>
      </c>
      <c r="E204" s="1212"/>
      <c r="F204" s="1210"/>
      <c r="G204" s="1464">
        <v>3.2</v>
      </c>
      <c r="H204" s="1212"/>
      <c r="I204" s="1210"/>
      <c r="J204" s="1464">
        <v>8.1999999999999993</v>
      </c>
      <c r="K204" s="1212"/>
      <c r="L204" s="1210"/>
      <c r="M204" s="1464">
        <v>0.6</v>
      </c>
      <c r="N204" s="1212"/>
      <c r="O204" s="1210"/>
      <c r="P204" s="1464">
        <v>0.1</v>
      </c>
      <c r="Q204" s="1212"/>
      <c r="R204" s="1210"/>
      <c r="S204" s="1464">
        <v>2.2999999999999998</v>
      </c>
      <c r="T204" s="1212"/>
      <c r="U204" s="1210"/>
      <c r="V204" s="1464">
        <v>6.1</v>
      </c>
      <c r="W204" s="1212"/>
      <c r="X204" s="1210"/>
      <c r="Y204" s="1464">
        <v>1.1000000000000001</v>
      </c>
      <c r="Z204" s="1212"/>
      <c r="AA204" s="1210"/>
      <c r="AB204" s="1464">
        <v>3</v>
      </c>
      <c r="AC204" s="1212"/>
      <c r="AD204" s="1790"/>
      <c r="AE204" s="1856">
        <v>1.3</v>
      </c>
      <c r="AF204" s="1792"/>
      <c r="AG204" s="1790"/>
      <c r="AH204" s="1856">
        <v>3.1</v>
      </c>
      <c r="AI204" s="1792"/>
      <c r="AJ204" s="1210"/>
      <c r="AK204" s="1464">
        <v>4.5</v>
      </c>
      <c r="AL204" s="1212"/>
      <c r="AM204" s="1210"/>
      <c r="AN204" s="1464">
        <v>8.3000000000000007</v>
      </c>
      <c r="AO204" s="1212"/>
    </row>
    <row r="205" spans="1:41" ht="20.25" thickTop="1" thickBot="1">
      <c r="A205" s="1187" t="s">
        <v>4304</v>
      </c>
      <c r="B205" s="1188" t="s">
        <v>4305</v>
      </c>
      <c r="C205" s="1264"/>
      <c r="D205" s="1736"/>
      <c r="E205" s="1266"/>
      <c r="F205" s="1264"/>
      <c r="G205" s="1772" t="s">
        <v>6283</v>
      </c>
      <c r="H205" s="1266" t="s">
        <v>3046</v>
      </c>
      <c r="I205" s="1264"/>
      <c r="J205" s="1736"/>
      <c r="K205" s="1266"/>
      <c r="L205" s="1264"/>
      <c r="M205" s="1736"/>
      <c r="N205" s="1266"/>
      <c r="O205" s="1264"/>
      <c r="P205" s="1736"/>
      <c r="Q205" s="1266"/>
      <c r="R205" s="1264"/>
      <c r="S205" s="1736"/>
      <c r="T205" s="1266"/>
      <c r="U205" s="1264"/>
      <c r="V205" s="1736"/>
      <c r="W205" s="1266"/>
      <c r="X205" s="1264"/>
      <c r="Y205" s="1736"/>
      <c r="Z205" s="1266"/>
      <c r="AA205" s="1264"/>
      <c r="AB205" s="1736"/>
      <c r="AC205" s="1266"/>
      <c r="AD205" s="1857"/>
      <c r="AE205" s="1858"/>
      <c r="AF205" s="1859"/>
      <c r="AG205" s="1857"/>
      <c r="AH205" s="1858"/>
      <c r="AI205" s="1859"/>
      <c r="AJ205" s="1264"/>
      <c r="AK205" s="1736"/>
      <c r="AL205" s="1266"/>
      <c r="AM205" s="1264"/>
      <c r="AN205" s="1736"/>
      <c r="AO205" s="1266"/>
    </row>
    <row r="206" spans="1:41">
      <c r="A206" s="1189" t="s">
        <v>4306</v>
      </c>
      <c r="B206" s="1190" t="s">
        <v>4307</v>
      </c>
      <c r="C206" s="1213"/>
      <c r="D206" s="2014">
        <v>4</v>
      </c>
      <c r="E206" s="1215"/>
      <c r="F206" s="1213"/>
      <c r="G206" s="2014">
        <v>4</v>
      </c>
      <c r="H206" s="1215"/>
      <c r="I206" s="1213"/>
      <c r="J206" s="2014">
        <v>3</v>
      </c>
      <c r="K206" s="1215"/>
      <c r="L206" s="1213"/>
      <c r="M206" s="2014">
        <v>5</v>
      </c>
      <c r="N206" s="1215"/>
      <c r="O206" s="1213"/>
      <c r="P206" s="2014">
        <v>4</v>
      </c>
      <c r="Q206" s="1215"/>
      <c r="R206" s="1213"/>
      <c r="S206" s="2014">
        <v>4</v>
      </c>
      <c r="T206" s="1215"/>
      <c r="U206" s="1213"/>
      <c r="V206" s="2014">
        <v>4</v>
      </c>
      <c r="W206" s="1215"/>
      <c r="X206" s="1213"/>
      <c r="Y206" s="2014">
        <v>4</v>
      </c>
      <c r="Z206" s="1215"/>
      <c r="AA206" s="1213"/>
      <c r="AB206" s="2014">
        <v>4</v>
      </c>
      <c r="AC206" s="1215"/>
      <c r="AD206" s="1793"/>
      <c r="AE206" s="2015">
        <v>4</v>
      </c>
      <c r="AF206" s="1795"/>
      <c r="AG206" s="1793"/>
      <c r="AH206" s="2015">
        <v>4</v>
      </c>
      <c r="AI206" s="1795"/>
      <c r="AJ206" s="1213"/>
      <c r="AK206" s="2014">
        <v>4</v>
      </c>
      <c r="AL206" s="1215"/>
      <c r="AM206" s="1213"/>
      <c r="AN206" s="2014">
        <v>4</v>
      </c>
      <c r="AO206" s="1215"/>
    </row>
    <row r="207" spans="1:41">
      <c r="A207" s="1191" t="s">
        <v>2241</v>
      </c>
      <c r="B207" s="1160" t="s">
        <v>4308</v>
      </c>
      <c r="C207" s="1207"/>
      <c r="D207" s="1268">
        <v>3.09</v>
      </c>
      <c r="E207" s="1209"/>
      <c r="F207" s="1207"/>
      <c r="G207" s="1268">
        <v>3.09</v>
      </c>
      <c r="H207" s="1209"/>
      <c r="I207" s="1207"/>
      <c r="J207" s="1268">
        <v>2.4</v>
      </c>
      <c r="K207" s="1209"/>
      <c r="L207" s="1207"/>
      <c r="M207" s="1268">
        <v>3.55</v>
      </c>
      <c r="N207" s="1209"/>
      <c r="O207" s="1207"/>
      <c r="P207" s="1268">
        <v>3.07</v>
      </c>
      <c r="Q207" s="1209"/>
      <c r="R207" s="1207"/>
      <c r="S207" s="1268">
        <v>2.88</v>
      </c>
      <c r="T207" s="1209"/>
      <c r="U207" s="1207"/>
      <c r="V207" s="1268">
        <v>2.87</v>
      </c>
      <c r="W207" s="1209"/>
      <c r="X207" s="1207"/>
      <c r="Y207" s="1268">
        <v>2.86</v>
      </c>
      <c r="Z207" s="1209"/>
      <c r="AA207" s="1207"/>
      <c r="AB207" s="1268">
        <v>3.05</v>
      </c>
      <c r="AC207" s="1209"/>
      <c r="AD207" s="1787"/>
      <c r="AE207" s="1860">
        <v>2.89</v>
      </c>
      <c r="AF207" s="1789"/>
      <c r="AG207" s="1787"/>
      <c r="AH207" s="1860">
        <v>3</v>
      </c>
      <c r="AI207" s="1789"/>
      <c r="AJ207" s="1207"/>
      <c r="AK207" s="1268">
        <v>2.62</v>
      </c>
      <c r="AL207" s="1209"/>
      <c r="AM207" s="1207"/>
      <c r="AN207" s="1268">
        <v>2.93</v>
      </c>
      <c r="AO207" s="1209"/>
    </row>
    <row r="208" spans="1:41">
      <c r="A208" s="1192" t="s">
        <v>4309</v>
      </c>
      <c r="B208" s="1139" t="s">
        <v>4310</v>
      </c>
      <c r="C208" s="1207"/>
      <c r="D208" s="1208" t="s">
        <v>4374</v>
      </c>
      <c r="E208" s="1209"/>
      <c r="F208" s="1207"/>
      <c r="G208" s="1208" t="s">
        <v>4374</v>
      </c>
      <c r="H208" s="1209"/>
      <c r="I208" s="1207"/>
      <c r="J208" s="1208" t="s">
        <v>4374</v>
      </c>
      <c r="K208" s="1209"/>
      <c r="L208" s="1207"/>
      <c r="M208" s="1208" t="s">
        <v>4361</v>
      </c>
      <c r="N208" s="1209"/>
      <c r="O208" s="1207"/>
      <c r="P208" s="1208" t="s">
        <v>4374</v>
      </c>
      <c r="Q208" s="1209"/>
      <c r="R208" s="1207"/>
      <c r="S208" s="1208" t="s">
        <v>4374</v>
      </c>
      <c r="T208" s="1209"/>
      <c r="U208" s="1207"/>
      <c r="V208" s="1208" t="s">
        <v>4374</v>
      </c>
      <c r="W208" s="1209"/>
      <c r="X208" s="1207"/>
      <c r="Y208" s="1208" t="s">
        <v>4374</v>
      </c>
      <c r="Z208" s="1209"/>
      <c r="AA208" s="1207"/>
      <c r="AB208" s="1208" t="s">
        <v>4374</v>
      </c>
      <c r="AC208" s="1209"/>
      <c r="AD208" s="1787"/>
      <c r="AE208" s="1788" t="s">
        <v>4374</v>
      </c>
      <c r="AF208" s="1789"/>
      <c r="AG208" s="1787"/>
      <c r="AH208" s="1788" t="s">
        <v>4374</v>
      </c>
      <c r="AI208" s="1789"/>
      <c r="AJ208" s="1207"/>
      <c r="AK208" s="1208" t="s">
        <v>4374</v>
      </c>
      <c r="AL208" s="1209"/>
      <c r="AM208" s="1207"/>
      <c r="AN208" s="1208" t="s">
        <v>4374</v>
      </c>
      <c r="AO208" s="1209"/>
    </row>
    <row r="209" spans="1:41">
      <c r="A209" s="1191" t="s">
        <v>4311</v>
      </c>
      <c r="B209" s="1160" t="s">
        <v>4312</v>
      </c>
      <c r="C209" s="1207"/>
      <c r="D209" s="1477">
        <v>5</v>
      </c>
      <c r="E209" s="1209"/>
      <c r="F209" s="1207"/>
      <c r="G209" s="1477">
        <v>5</v>
      </c>
      <c r="H209" s="1209"/>
      <c r="I209" s="1207"/>
      <c r="J209" s="1477">
        <v>5</v>
      </c>
      <c r="K209" s="1209"/>
      <c r="L209" s="1207"/>
      <c r="M209" s="1477">
        <v>5</v>
      </c>
      <c r="N209" s="1209"/>
      <c r="O209" s="1207"/>
      <c r="P209" s="1477">
        <v>5</v>
      </c>
      <c r="Q209" s="1209"/>
      <c r="R209" s="1207"/>
      <c r="S209" s="1477">
        <v>5</v>
      </c>
      <c r="T209" s="1209"/>
      <c r="U209" s="1207"/>
      <c r="V209" s="1477">
        <v>5</v>
      </c>
      <c r="W209" s="1209"/>
      <c r="X209" s="1207"/>
      <c r="Y209" s="1477">
        <v>5</v>
      </c>
      <c r="Z209" s="1209"/>
      <c r="AA209" s="1207"/>
      <c r="AB209" s="1477">
        <v>5</v>
      </c>
      <c r="AC209" s="1209"/>
      <c r="AD209" s="1787"/>
      <c r="AE209" s="1871">
        <v>5</v>
      </c>
      <c r="AF209" s="1789"/>
      <c r="AG209" s="1787"/>
      <c r="AH209" s="1871">
        <v>5</v>
      </c>
      <c r="AI209" s="1789"/>
      <c r="AJ209" s="1207"/>
      <c r="AK209" s="1477">
        <v>5</v>
      </c>
      <c r="AL209" s="1209"/>
      <c r="AM209" s="1207"/>
      <c r="AN209" s="1477">
        <v>5</v>
      </c>
      <c r="AO209" s="1209"/>
    </row>
    <row r="210" spans="1:41" ht="19.5" thickBot="1">
      <c r="A210" s="1193" t="s">
        <v>2241</v>
      </c>
      <c r="B210" s="1194" t="s">
        <v>4308</v>
      </c>
      <c r="C210" s="1210"/>
      <c r="D210" s="1269">
        <v>4</v>
      </c>
      <c r="E210" s="1212"/>
      <c r="F210" s="1210"/>
      <c r="G210" s="1269">
        <v>4</v>
      </c>
      <c r="H210" s="1212"/>
      <c r="I210" s="1210"/>
      <c r="J210" s="1269">
        <v>3.73</v>
      </c>
      <c r="K210" s="1212"/>
      <c r="L210" s="1210"/>
      <c r="M210" s="1269">
        <v>4</v>
      </c>
      <c r="N210" s="1212"/>
      <c r="O210" s="1210"/>
      <c r="P210" s="1269">
        <v>4</v>
      </c>
      <c r="Q210" s="1212"/>
      <c r="R210" s="1210"/>
      <c r="S210" s="1269">
        <v>4</v>
      </c>
      <c r="T210" s="1212"/>
      <c r="U210" s="1210"/>
      <c r="V210" s="1269">
        <v>4</v>
      </c>
      <c r="W210" s="1212"/>
      <c r="X210" s="1210"/>
      <c r="Y210" s="1269">
        <v>3.65</v>
      </c>
      <c r="Z210" s="1212"/>
      <c r="AA210" s="1210"/>
      <c r="AB210" s="1269">
        <v>4</v>
      </c>
      <c r="AC210" s="1212"/>
      <c r="AD210" s="1790"/>
      <c r="AE210" s="1861">
        <v>4</v>
      </c>
      <c r="AF210" s="1792"/>
      <c r="AG210" s="1790"/>
      <c r="AH210" s="1861">
        <v>4</v>
      </c>
      <c r="AI210" s="1792"/>
      <c r="AJ210" s="1210"/>
      <c r="AK210" s="1269">
        <v>4</v>
      </c>
      <c r="AL210" s="1212"/>
      <c r="AM210" s="1210"/>
      <c r="AN210" s="1269">
        <v>4</v>
      </c>
      <c r="AO210" s="1212"/>
    </row>
    <row r="211" spans="1:41" ht="20.25" thickTop="1" thickBot="1">
      <c r="A211" s="1195" t="s">
        <v>4313</v>
      </c>
      <c r="B211" s="1196" t="s">
        <v>4314</v>
      </c>
      <c r="C211" s="1270"/>
      <c r="D211" s="1737"/>
      <c r="E211" s="1272"/>
      <c r="F211" s="1270"/>
      <c r="G211" s="1773" t="s">
        <v>6283</v>
      </c>
      <c r="H211" s="1272" t="s">
        <v>3046</v>
      </c>
      <c r="I211" s="1270"/>
      <c r="J211" s="1737"/>
      <c r="K211" s="1272"/>
      <c r="L211" s="1270"/>
      <c r="M211" s="1737"/>
      <c r="N211" s="1272"/>
      <c r="O211" s="1270"/>
      <c r="P211" s="1737"/>
      <c r="Q211" s="1272"/>
      <c r="R211" s="1270"/>
      <c r="S211" s="1737"/>
      <c r="T211" s="1272"/>
      <c r="U211" s="1270"/>
      <c r="V211" s="1737"/>
      <c r="W211" s="1272"/>
      <c r="X211" s="1270"/>
      <c r="Y211" s="1737"/>
      <c r="Z211" s="1272"/>
      <c r="AA211" s="1270"/>
      <c r="AB211" s="1737"/>
      <c r="AC211" s="1272"/>
      <c r="AD211" s="1862"/>
      <c r="AE211" s="1863"/>
      <c r="AF211" s="1864"/>
      <c r="AG211" s="1862"/>
      <c r="AH211" s="1863"/>
      <c r="AI211" s="1864"/>
      <c r="AJ211" s="1270"/>
      <c r="AK211" s="1737"/>
      <c r="AL211" s="1272"/>
      <c r="AM211" s="1270"/>
      <c r="AN211" s="1737"/>
      <c r="AO211" s="1272"/>
    </row>
    <row r="212" spans="1:41">
      <c r="A212" s="1199" t="s">
        <v>2240</v>
      </c>
      <c r="B212" s="1160" t="s">
        <v>4154</v>
      </c>
      <c r="C212" s="1207"/>
      <c r="D212" s="1477">
        <v>5</v>
      </c>
      <c r="E212" s="1215"/>
      <c r="F212" s="1207"/>
      <c r="G212" s="1477">
        <v>5</v>
      </c>
      <c r="H212" s="1215"/>
      <c r="I212" s="1207"/>
      <c r="J212" s="1477">
        <v>2</v>
      </c>
      <c r="K212" s="1215"/>
      <c r="L212" s="1207"/>
      <c r="M212" s="1477">
        <v>5</v>
      </c>
      <c r="N212" s="1215"/>
      <c r="O212" s="1207"/>
      <c r="P212" s="1477">
        <v>4</v>
      </c>
      <c r="Q212" s="1215"/>
      <c r="R212" s="1207"/>
      <c r="S212" s="1477">
        <v>4</v>
      </c>
      <c r="T212" s="1215"/>
      <c r="U212" s="1207"/>
      <c r="V212" s="1477">
        <v>5</v>
      </c>
      <c r="W212" s="1215"/>
      <c r="X212" s="1207"/>
      <c r="Y212" s="1477">
        <v>4</v>
      </c>
      <c r="Z212" s="1215"/>
      <c r="AA212" s="1207"/>
      <c r="AB212" s="1477">
        <v>4</v>
      </c>
      <c r="AC212" s="1215"/>
      <c r="AD212" s="1787"/>
      <c r="AE212" s="1871">
        <v>5</v>
      </c>
      <c r="AF212" s="1795"/>
      <c r="AG212" s="1787"/>
      <c r="AH212" s="1871">
        <v>5</v>
      </c>
      <c r="AI212" s="1795"/>
      <c r="AJ212" s="1207"/>
      <c r="AK212" s="1477">
        <v>4</v>
      </c>
      <c r="AL212" s="1215"/>
      <c r="AM212" s="1207"/>
      <c r="AN212" s="1477">
        <v>5</v>
      </c>
      <c r="AO212" s="1215"/>
    </row>
    <row r="213" spans="1:41">
      <c r="A213" s="1199" t="s">
        <v>4155</v>
      </c>
      <c r="B213" s="1160" t="s">
        <v>4156</v>
      </c>
      <c r="C213" s="1207"/>
      <c r="D213" s="1471">
        <v>3.6</v>
      </c>
      <c r="E213" s="1209"/>
      <c r="F213" s="1207"/>
      <c r="G213" s="1471">
        <v>3.6</v>
      </c>
      <c r="H213" s="1209"/>
      <c r="I213" s="1207"/>
      <c r="J213" s="1471">
        <v>1.9</v>
      </c>
      <c r="K213" s="1209"/>
      <c r="L213" s="1207"/>
      <c r="M213" s="1471">
        <v>3.6</v>
      </c>
      <c r="N213" s="1209"/>
      <c r="O213" s="1207"/>
      <c r="P213" s="1471">
        <v>2.8</v>
      </c>
      <c r="Q213" s="1209"/>
      <c r="R213" s="1207"/>
      <c r="S213" s="1471">
        <v>2.8</v>
      </c>
      <c r="T213" s="1209"/>
      <c r="U213" s="1207"/>
      <c r="V213" s="1471">
        <v>3.2</v>
      </c>
      <c r="W213" s="1209"/>
      <c r="X213" s="1207"/>
      <c r="Y213" s="1471">
        <v>2.8</v>
      </c>
      <c r="Z213" s="1209"/>
      <c r="AA213" s="1207"/>
      <c r="AB213" s="1471">
        <v>2.8</v>
      </c>
      <c r="AC213" s="1209"/>
      <c r="AD213" s="1787"/>
      <c r="AE213" s="1865">
        <v>3.6</v>
      </c>
      <c r="AF213" s="1789"/>
      <c r="AG213" s="1787"/>
      <c r="AH213" s="1865">
        <v>3.2</v>
      </c>
      <c r="AI213" s="1789"/>
      <c r="AJ213" s="1207"/>
      <c r="AK213" s="1471">
        <v>2.8</v>
      </c>
      <c r="AL213" s="1209"/>
      <c r="AM213" s="1207"/>
      <c r="AN213" s="1471">
        <v>3.6</v>
      </c>
      <c r="AO213" s="1209"/>
    </row>
    <row r="214" spans="1:41">
      <c r="A214" s="1199" t="s">
        <v>4166</v>
      </c>
      <c r="B214" s="1160" t="s">
        <v>4167</v>
      </c>
      <c r="C214" s="1207"/>
      <c r="D214" s="1242">
        <v>1</v>
      </c>
      <c r="E214" s="1209"/>
      <c r="F214" s="1207"/>
      <c r="G214" s="1242">
        <v>1</v>
      </c>
      <c r="H214" s="1209"/>
      <c r="I214" s="1207"/>
      <c r="J214" s="1242">
        <v>0.52800000000000002</v>
      </c>
      <c r="K214" s="1209"/>
      <c r="L214" s="1207"/>
      <c r="M214" s="1242">
        <v>1</v>
      </c>
      <c r="N214" s="1209"/>
      <c r="O214" s="1207"/>
      <c r="P214" s="1242">
        <v>0.77800000000000002</v>
      </c>
      <c r="Q214" s="1209"/>
      <c r="R214" s="1207"/>
      <c r="S214" s="1242">
        <v>0.77800000000000002</v>
      </c>
      <c r="T214" s="1209"/>
      <c r="U214" s="1207"/>
      <c r="V214" s="1242">
        <v>0.88900000000000001</v>
      </c>
      <c r="W214" s="1209"/>
      <c r="X214" s="1207"/>
      <c r="Y214" s="1242">
        <v>0.77800000000000002</v>
      </c>
      <c r="Z214" s="1209"/>
      <c r="AA214" s="1207"/>
      <c r="AB214" s="1242">
        <v>0.77800000000000002</v>
      </c>
      <c r="AC214" s="1209"/>
      <c r="AD214" s="1787"/>
      <c r="AE214" s="1832">
        <v>1</v>
      </c>
      <c r="AF214" s="1789"/>
      <c r="AG214" s="1787"/>
      <c r="AH214" s="1832">
        <v>0.88900000000000001</v>
      </c>
      <c r="AI214" s="1789"/>
      <c r="AJ214" s="1207"/>
      <c r="AK214" s="1242">
        <v>0.77800000000000002</v>
      </c>
      <c r="AL214" s="1209"/>
      <c r="AM214" s="1207"/>
      <c r="AN214" s="1242">
        <v>1</v>
      </c>
      <c r="AO214" s="1209"/>
    </row>
    <row r="215" spans="1:41">
      <c r="A215" s="1198" t="s">
        <v>6205</v>
      </c>
      <c r="B215" s="1139" t="s">
        <v>4317</v>
      </c>
      <c r="C215" s="1207"/>
      <c r="D215" s="1208" t="s">
        <v>4362</v>
      </c>
      <c r="E215" s="1209"/>
      <c r="F215" s="1207"/>
      <c r="G215" s="1208" t="s">
        <v>4362</v>
      </c>
      <c r="H215" s="1209"/>
      <c r="I215" s="1207"/>
      <c r="J215" s="1208" t="s">
        <v>4362</v>
      </c>
      <c r="K215" s="1209"/>
      <c r="L215" s="1207"/>
      <c r="M215" s="1208" t="s">
        <v>4362</v>
      </c>
      <c r="N215" s="1209"/>
      <c r="O215" s="1207"/>
      <c r="P215" s="1208" t="s">
        <v>4362</v>
      </c>
      <c r="Q215" s="1209"/>
      <c r="R215" s="1207"/>
      <c r="S215" s="1208" t="s">
        <v>4362</v>
      </c>
      <c r="T215" s="1209"/>
      <c r="U215" s="1207"/>
      <c r="V215" s="1208" t="s">
        <v>4362</v>
      </c>
      <c r="W215" s="1209"/>
      <c r="X215" s="1207"/>
      <c r="Y215" s="1208" t="s">
        <v>4362</v>
      </c>
      <c r="Z215" s="1209"/>
      <c r="AA215" s="1207"/>
      <c r="AB215" s="1208" t="s">
        <v>4362</v>
      </c>
      <c r="AC215" s="1209"/>
      <c r="AD215" s="1787"/>
      <c r="AE215" s="1788" t="s">
        <v>4362</v>
      </c>
      <c r="AF215" s="1789"/>
      <c r="AG215" s="1787"/>
      <c r="AH215" s="1788" t="s">
        <v>4362</v>
      </c>
      <c r="AI215" s="1789"/>
      <c r="AJ215" s="1207"/>
      <c r="AK215" s="1208" t="s">
        <v>4362</v>
      </c>
      <c r="AL215" s="1209"/>
      <c r="AM215" s="1207"/>
      <c r="AN215" s="1208" t="s">
        <v>4362</v>
      </c>
      <c r="AO215" s="1209"/>
    </row>
    <row r="216" spans="1:41">
      <c r="A216" s="1738" t="s">
        <v>6206</v>
      </c>
      <c r="B216" s="1139" t="s">
        <v>6207</v>
      </c>
      <c r="C216" s="1207"/>
      <c r="D216" s="1208">
        <v>0.9</v>
      </c>
      <c r="E216" s="1209"/>
      <c r="F216" s="1207"/>
      <c r="G216" s="1208">
        <v>0.9</v>
      </c>
      <c r="H216" s="1209"/>
      <c r="I216" s="1207"/>
      <c r="J216" s="1208">
        <v>0.9</v>
      </c>
      <c r="K216" s="1209"/>
      <c r="L216" s="1207"/>
      <c r="M216" s="1208">
        <v>0.9</v>
      </c>
      <c r="N216" s="1209"/>
      <c r="O216" s="1207"/>
      <c r="P216" s="1208">
        <v>0.9</v>
      </c>
      <c r="Q216" s="1209"/>
      <c r="R216" s="1207"/>
      <c r="S216" s="1208">
        <v>0.9</v>
      </c>
      <c r="T216" s="1209"/>
      <c r="U216" s="1207"/>
      <c r="V216" s="1208">
        <v>0.9</v>
      </c>
      <c r="W216" s="1209"/>
      <c r="X216" s="1207"/>
      <c r="Y216" s="1208">
        <v>0.9</v>
      </c>
      <c r="Z216" s="1209"/>
      <c r="AA216" s="1207"/>
      <c r="AB216" s="1208">
        <v>0.9</v>
      </c>
      <c r="AC216" s="1209"/>
      <c r="AD216" s="1787"/>
      <c r="AE216" s="1788">
        <v>0.9</v>
      </c>
      <c r="AF216" s="1789"/>
      <c r="AG216" s="1787"/>
      <c r="AH216" s="1788">
        <v>0.9</v>
      </c>
      <c r="AI216" s="1789"/>
      <c r="AJ216" s="1207"/>
      <c r="AK216" s="1208">
        <v>0.9</v>
      </c>
      <c r="AL216" s="1209"/>
      <c r="AM216" s="1207"/>
      <c r="AN216" s="1208">
        <v>0.9</v>
      </c>
      <c r="AO216" s="1209"/>
    </row>
    <row r="217" spans="1:41">
      <c r="A217" s="1738" t="s">
        <v>6208</v>
      </c>
      <c r="B217" s="1139" t="s">
        <v>6209</v>
      </c>
      <c r="C217" s="1207"/>
      <c r="D217" s="1208">
        <v>0.6</v>
      </c>
      <c r="E217" s="1209"/>
      <c r="F217" s="1207"/>
      <c r="G217" s="1208">
        <v>0.6</v>
      </c>
      <c r="H217" s="1209"/>
      <c r="I217" s="1207"/>
      <c r="J217" s="1208">
        <v>0.6</v>
      </c>
      <c r="K217" s="1209"/>
      <c r="L217" s="1207"/>
      <c r="M217" s="1208">
        <v>0.6</v>
      </c>
      <c r="N217" s="1209"/>
      <c r="O217" s="1207"/>
      <c r="P217" s="1208">
        <v>0.6</v>
      </c>
      <c r="Q217" s="1209"/>
      <c r="R217" s="1207"/>
      <c r="S217" s="1208">
        <v>0.6</v>
      </c>
      <c r="T217" s="1209"/>
      <c r="U217" s="1207"/>
      <c r="V217" s="1208">
        <v>0.6</v>
      </c>
      <c r="W217" s="1209"/>
      <c r="X217" s="1207"/>
      <c r="Y217" s="1208">
        <v>0.6</v>
      </c>
      <c r="Z217" s="1209"/>
      <c r="AA217" s="1207"/>
      <c r="AB217" s="1208">
        <v>0.6</v>
      </c>
      <c r="AC217" s="1209"/>
      <c r="AD217" s="1787"/>
      <c r="AE217" s="1788">
        <v>0.6</v>
      </c>
      <c r="AF217" s="1789"/>
      <c r="AG217" s="1787"/>
      <c r="AH217" s="1788">
        <v>0.6</v>
      </c>
      <c r="AI217" s="1789"/>
      <c r="AJ217" s="1207"/>
      <c r="AK217" s="1208">
        <v>0.6</v>
      </c>
      <c r="AL217" s="1209"/>
      <c r="AM217" s="1207"/>
      <c r="AN217" s="1208">
        <v>0.6</v>
      </c>
      <c r="AO217" s="1209"/>
    </row>
    <row r="218" spans="1:41">
      <c r="A218" s="1198" t="s">
        <v>4330</v>
      </c>
      <c r="B218" s="1139" t="s">
        <v>4331</v>
      </c>
      <c r="C218" s="1207"/>
      <c r="D218" s="1208" t="s">
        <v>4362</v>
      </c>
      <c r="E218" s="1209"/>
      <c r="F218" s="1207"/>
      <c r="G218" s="1208" t="s">
        <v>4362</v>
      </c>
      <c r="H218" s="1209"/>
      <c r="I218" s="1207"/>
      <c r="J218" s="1208" t="s">
        <v>4362</v>
      </c>
      <c r="K218" s="1209"/>
      <c r="L218" s="1207"/>
      <c r="M218" s="1208" t="s">
        <v>4362</v>
      </c>
      <c r="N218" s="1209"/>
      <c r="O218" s="1207"/>
      <c r="P218" s="1208" t="s">
        <v>4362</v>
      </c>
      <c r="Q218" s="1209"/>
      <c r="R218" s="1207"/>
      <c r="S218" s="1208" t="s">
        <v>4362</v>
      </c>
      <c r="T218" s="1209"/>
      <c r="U218" s="1207"/>
      <c r="V218" s="1208" t="s">
        <v>4362</v>
      </c>
      <c r="W218" s="1209"/>
      <c r="X218" s="1207"/>
      <c r="Y218" s="1208" t="s">
        <v>4362</v>
      </c>
      <c r="Z218" s="1209"/>
      <c r="AA218" s="1207"/>
      <c r="AB218" s="1208" t="s">
        <v>4362</v>
      </c>
      <c r="AC218" s="1209"/>
      <c r="AD218" s="1787"/>
      <c r="AE218" s="1788" t="s">
        <v>4362</v>
      </c>
      <c r="AF218" s="1789"/>
      <c r="AG218" s="1787"/>
      <c r="AH218" s="1788" t="s">
        <v>4362</v>
      </c>
      <c r="AI218" s="1789"/>
      <c r="AJ218" s="1207"/>
      <c r="AK218" s="1208" t="s">
        <v>4362</v>
      </c>
      <c r="AL218" s="1209"/>
      <c r="AM218" s="1207"/>
      <c r="AN218" s="1208" t="s">
        <v>4362</v>
      </c>
      <c r="AO218" s="1209"/>
    </row>
    <row r="219" spans="1:41">
      <c r="A219" s="1739" t="s">
        <v>5004</v>
      </c>
      <c r="B219" s="1143" t="s">
        <v>6210</v>
      </c>
      <c r="C219" s="1213"/>
      <c r="D219" s="1214">
        <v>0.9</v>
      </c>
      <c r="E219" s="1215"/>
      <c r="F219" s="1213"/>
      <c r="G219" s="1214">
        <v>0.9</v>
      </c>
      <c r="H219" s="1215"/>
      <c r="I219" s="1213"/>
      <c r="J219" s="1214">
        <v>0</v>
      </c>
      <c r="K219" s="1215"/>
      <c r="L219" s="1213"/>
      <c r="M219" s="1214">
        <v>0.9</v>
      </c>
      <c r="N219" s="1215"/>
      <c r="O219" s="1213"/>
      <c r="P219" s="1214">
        <v>0.9</v>
      </c>
      <c r="Q219" s="1215"/>
      <c r="R219" s="1213"/>
      <c r="S219" s="1214">
        <v>0.9</v>
      </c>
      <c r="T219" s="1215"/>
      <c r="U219" s="1213"/>
      <c r="V219" s="1214">
        <v>0.9</v>
      </c>
      <c r="W219" s="1215"/>
      <c r="X219" s="1213"/>
      <c r="Y219" s="1214">
        <v>0.9</v>
      </c>
      <c r="Z219" s="1215"/>
      <c r="AA219" s="1213"/>
      <c r="AB219" s="1214">
        <v>0.9</v>
      </c>
      <c r="AC219" s="1215"/>
      <c r="AD219" s="1793"/>
      <c r="AE219" s="1794">
        <v>0.9</v>
      </c>
      <c r="AF219" s="1795"/>
      <c r="AG219" s="1793"/>
      <c r="AH219" s="1794">
        <v>0.9</v>
      </c>
      <c r="AI219" s="1795"/>
      <c r="AJ219" s="1213"/>
      <c r="AK219" s="1214">
        <v>0.9</v>
      </c>
      <c r="AL219" s="1215"/>
      <c r="AM219" s="1213"/>
      <c r="AN219" s="1214">
        <v>0.9</v>
      </c>
      <c r="AO219" s="1215"/>
    </row>
    <row r="220" spans="1:41">
      <c r="A220" s="1739" t="s">
        <v>6211</v>
      </c>
      <c r="B220" s="1143" t="s">
        <v>6212</v>
      </c>
      <c r="C220" s="1213"/>
      <c r="D220" s="1214">
        <v>0.2</v>
      </c>
      <c r="E220" s="1215"/>
      <c r="F220" s="1213"/>
      <c r="G220" s="1214">
        <v>0.2</v>
      </c>
      <c r="H220" s="1215"/>
      <c r="I220" s="1213"/>
      <c r="J220" s="1214">
        <v>0.2</v>
      </c>
      <c r="K220" s="1215"/>
      <c r="L220" s="1213"/>
      <c r="M220" s="1214">
        <v>0.2</v>
      </c>
      <c r="N220" s="1215"/>
      <c r="O220" s="1213"/>
      <c r="P220" s="1214">
        <v>0</v>
      </c>
      <c r="Q220" s="1215"/>
      <c r="R220" s="1213"/>
      <c r="S220" s="1214">
        <v>0</v>
      </c>
      <c r="T220" s="1215"/>
      <c r="U220" s="1213"/>
      <c r="V220" s="1214">
        <v>0</v>
      </c>
      <c r="W220" s="1215"/>
      <c r="X220" s="1213"/>
      <c r="Y220" s="1214">
        <v>0</v>
      </c>
      <c r="Z220" s="1215"/>
      <c r="AA220" s="1213"/>
      <c r="AB220" s="1214">
        <v>0</v>
      </c>
      <c r="AC220" s="1215"/>
      <c r="AD220" s="1793"/>
      <c r="AE220" s="1794">
        <v>0.2</v>
      </c>
      <c r="AF220" s="1795"/>
      <c r="AG220" s="1793"/>
      <c r="AH220" s="1794">
        <v>0.2</v>
      </c>
      <c r="AI220" s="1795"/>
      <c r="AJ220" s="1213"/>
      <c r="AK220" s="1214">
        <v>0</v>
      </c>
      <c r="AL220" s="1215"/>
      <c r="AM220" s="1213"/>
      <c r="AN220" s="1214">
        <v>0.2</v>
      </c>
      <c r="AO220" s="1215"/>
    </row>
    <row r="221" spans="1:41">
      <c r="A221" s="1739" t="s">
        <v>6213</v>
      </c>
      <c r="B221" s="1143" t="s">
        <v>6214</v>
      </c>
      <c r="C221" s="1213"/>
      <c r="D221" s="1214">
        <v>0.2</v>
      </c>
      <c r="E221" s="1215"/>
      <c r="F221" s="1213"/>
      <c r="G221" s="1214">
        <v>0.2</v>
      </c>
      <c r="H221" s="1215"/>
      <c r="I221" s="1213"/>
      <c r="J221" s="1214">
        <v>0.2</v>
      </c>
      <c r="K221" s="1215"/>
      <c r="L221" s="1213"/>
      <c r="M221" s="1214">
        <v>0.2</v>
      </c>
      <c r="N221" s="1215"/>
      <c r="O221" s="1213"/>
      <c r="P221" s="1214">
        <v>0</v>
      </c>
      <c r="Q221" s="1215"/>
      <c r="R221" s="1213"/>
      <c r="S221" s="1214">
        <v>0</v>
      </c>
      <c r="T221" s="1215"/>
      <c r="U221" s="1213"/>
      <c r="V221" s="1214">
        <v>0</v>
      </c>
      <c r="W221" s="1215"/>
      <c r="X221" s="1213"/>
      <c r="Y221" s="1214">
        <v>0</v>
      </c>
      <c r="Z221" s="1215"/>
      <c r="AA221" s="1213"/>
      <c r="AB221" s="1214">
        <v>0</v>
      </c>
      <c r="AC221" s="1215"/>
      <c r="AD221" s="1793"/>
      <c r="AE221" s="1794">
        <v>0.2</v>
      </c>
      <c r="AF221" s="1795"/>
      <c r="AG221" s="1793"/>
      <c r="AH221" s="1794">
        <v>0.2</v>
      </c>
      <c r="AI221" s="1795"/>
      <c r="AJ221" s="1213"/>
      <c r="AK221" s="1214">
        <v>0</v>
      </c>
      <c r="AL221" s="1215"/>
      <c r="AM221" s="1213"/>
      <c r="AN221" s="1214">
        <v>0.2</v>
      </c>
      <c r="AO221" s="1215"/>
    </row>
    <row r="222" spans="1:41">
      <c r="A222" s="1739" t="s">
        <v>6215</v>
      </c>
      <c r="B222" s="1143" t="s">
        <v>6216</v>
      </c>
      <c r="C222" s="1213"/>
      <c r="D222" s="1214">
        <v>0.4</v>
      </c>
      <c r="E222" s="1215"/>
      <c r="F222" s="1213"/>
      <c r="G222" s="1214">
        <v>0.4</v>
      </c>
      <c r="H222" s="1215"/>
      <c r="I222" s="1213"/>
      <c r="J222" s="1214">
        <v>0</v>
      </c>
      <c r="K222" s="1215"/>
      <c r="L222" s="1213"/>
      <c r="M222" s="1214">
        <v>0.4</v>
      </c>
      <c r="N222" s="1215"/>
      <c r="O222" s="1213"/>
      <c r="P222" s="1214">
        <v>0</v>
      </c>
      <c r="Q222" s="1215"/>
      <c r="R222" s="1213"/>
      <c r="S222" s="1214">
        <v>0</v>
      </c>
      <c r="T222" s="1215"/>
      <c r="U222" s="1213"/>
      <c r="V222" s="1214">
        <v>0.4</v>
      </c>
      <c r="W222" s="1215"/>
      <c r="X222" s="1213"/>
      <c r="Y222" s="1214">
        <v>0</v>
      </c>
      <c r="Z222" s="1215"/>
      <c r="AA222" s="1213"/>
      <c r="AB222" s="1214">
        <v>0</v>
      </c>
      <c r="AC222" s="1215"/>
      <c r="AD222" s="1793"/>
      <c r="AE222" s="1794">
        <v>0.4</v>
      </c>
      <c r="AF222" s="1795"/>
      <c r="AG222" s="1793"/>
      <c r="AH222" s="1794">
        <v>0</v>
      </c>
      <c r="AI222" s="1795"/>
      <c r="AJ222" s="1213"/>
      <c r="AK222" s="1214">
        <v>0</v>
      </c>
      <c r="AL222" s="1215"/>
      <c r="AM222" s="1213"/>
      <c r="AN222" s="1214">
        <v>0.4</v>
      </c>
      <c r="AO222" s="1215"/>
    </row>
    <row r="223" spans="1:41">
      <c r="A223" s="1739" t="s">
        <v>6217</v>
      </c>
      <c r="B223" s="1143" t="s">
        <v>6218</v>
      </c>
      <c r="C223" s="1213"/>
      <c r="D223" s="1214">
        <v>0.4</v>
      </c>
      <c r="E223" s="1215"/>
      <c r="F223" s="1213"/>
      <c r="G223" s="1214">
        <v>0.4</v>
      </c>
      <c r="H223" s="1215"/>
      <c r="I223" s="1213"/>
      <c r="J223" s="1214">
        <v>0</v>
      </c>
      <c r="K223" s="1215"/>
      <c r="L223" s="1213"/>
      <c r="M223" s="1214">
        <v>0.4</v>
      </c>
      <c r="N223" s="1215"/>
      <c r="O223" s="1213"/>
      <c r="P223" s="1214">
        <v>0.4</v>
      </c>
      <c r="Q223" s="1215"/>
      <c r="R223" s="1213"/>
      <c r="S223" s="1214">
        <v>0.4</v>
      </c>
      <c r="T223" s="1215"/>
      <c r="U223" s="1213"/>
      <c r="V223" s="1214">
        <v>0.4</v>
      </c>
      <c r="W223" s="1215"/>
      <c r="X223" s="1213"/>
      <c r="Y223" s="1214">
        <v>0.4</v>
      </c>
      <c r="Z223" s="1215"/>
      <c r="AA223" s="1213"/>
      <c r="AB223" s="1214">
        <v>0.4</v>
      </c>
      <c r="AC223" s="1215"/>
      <c r="AD223" s="1793"/>
      <c r="AE223" s="1794">
        <v>0.4</v>
      </c>
      <c r="AF223" s="1795"/>
      <c r="AG223" s="1793"/>
      <c r="AH223" s="1794">
        <v>0.4</v>
      </c>
      <c r="AI223" s="1795"/>
      <c r="AJ223" s="1213"/>
      <c r="AK223" s="1214">
        <v>0.4</v>
      </c>
      <c r="AL223" s="1215"/>
      <c r="AM223" s="1213"/>
      <c r="AN223" s="1214">
        <v>0.4</v>
      </c>
      <c r="AO223" s="1215"/>
    </row>
    <row r="224" spans="1:41">
      <c r="A224" s="1285" t="s">
        <v>6219</v>
      </c>
      <c r="B224" s="1286" t="s">
        <v>4431</v>
      </c>
      <c r="C224" s="1275"/>
      <c r="D224" s="1276"/>
      <c r="E224" s="1277"/>
      <c r="F224" s="1275"/>
      <c r="G224" s="1774" t="s">
        <v>6283</v>
      </c>
      <c r="H224" s="1277" t="s">
        <v>3046</v>
      </c>
      <c r="I224" s="1275"/>
      <c r="J224" s="1276"/>
      <c r="K224" s="1277"/>
      <c r="L224" s="1275"/>
      <c r="M224" s="1276"/>
      <c r="N224" s="1277"/>
      <c r="O224" s="1275"/>
      <c r="P224" s="1276"/>
      <c r="Q224" s="1277"/>
      <c r="R224" s="1275"/>
      <c r="S224" s="1276"/>
      <c r="T224" s="1277"/>
      <c r="U224" s="1275"/>
      <c r="V224" s="1276"/>
      <c r="W224" s="1277"/>
      <c r="X224" s="1275"/>
      <c r="Y224" s="1276"/>
      <c r="Z224" s="1277"/>
      <c r="AA224" s="1275"/>
      <c r="AB224" s="1276"/>
      <c r="AC224" s="1277"/>
      <c r="AD224" s="1813"/>
      <c r="AE224" s="1983" t="s">
        <v>6430</v>
      </c>
      <c r="AF224" s="1815"/>
      <c r="AG224" s="1813"/>
      <c r="AH224" s="1866"/>
      <c r="AI224" s="1815"/>
      <c r="AJ224" s="1275"/>
      <c r="AK224" s="1276"/>
      <c r="AL224" s="1277"/>
      <c r="AM224" s="1275"/>
      <c r="AN224" s="1276"/>
      <c r="AO224" s="1277"/>
    </row>
    <row r="225" spans="1:41">
      <c r="A225" s="1287" t="s">
        <v>6201</v>
      </c>
      <c r="B225" s="1288" t="s">
        <v>6220</v>
      </c>
      <c r="C225" s="1278"/>
      <c r="D225" s="1729" t="s">
        <v>2288</v>
      </c>
      <c r="E225" s="1280"/>
      <c r="F225" s="1278"/>
      <c r="G225" s="1729" t="s">
        <v>2288</v>
      </c>
      <c r="H225" s="1280"/>
      <c r="I225" s="1278"/>
      <c r="J225" s="1729" t="s">
        <v>2288</v>
      </c>
      <c r="K225" s="1280"/>
      <c r="L225" s="1278"/>
      <c r="M225" s="1729" t="s">
        <v>2288</v>
      </c>
      <c r="N225" s="1280"/>
      <c r="O225" s="1278"/>
      <c r="P225" s="1729" t="s">
        <v>2288</v>
      </c>
      <c r="Q225" s="1280"/>
      <c r="R225" s="1278"/>
      <c r="S225" s="1729" t="s">
        <v>2288</v>
      </c>
      <c r="T225" s="1280"/>
      <c r="U225" s="1278"/>
      <c r="V225" s="1729" t="s">
        <v>2288</v>
      </c>
      <c r="W225" s="1280"/>
      <c r="X225" s="1278"/>
      <c r="Y225" s="1729" t="s">
        <v>2288</v>
      </c>
      <c r="Z225" s="1280"/>
      <c r="AA225" s="1278"/>
      <c r="AB225" s="1729" t="s">
        <v>2288</v>
      </c>
      <c r="AC225" s="1280"/>
      <c r="AD225" s="1816"/>
      <c r="AE225" s="1817" t="s">
        <v>2288</v>
      </c>
      <c r="AF225" s="1818"/>
      <c r="AG225" s="1816"/>
      <c r="AH225" s="1817" t="s">
        <v>2288</v>
      </c>
      <c r="AI225" s="1818"/>
      <c r="AJ225" s="1278"/>
      <c r="AK225" s="1729" t="s">
        <v>2285</v>
      </c>
      <c r="AL225" s="1280"/>
      <c r="AM225" s="1278"/>
      <c r="AN225" s="1729" t="s">
        <v>2343</v>
      </c>
      <c r="AO225" s="1280"/>
    </row>
    <row r="226" spans="1:41">
      <c r="A226" s="1730" t="s">
        <v>4166</v>
      </c>
      <c r="B226" s="1731" t="s">
        <v>4167</v>
      </c>
      <c r="C226" s="1732"/>
      <c r="D226" s="1733">
        <v>1</v>
      </c>
      <c r="E226" s="1734"/>
      <c r="F226" s="1732"/>
      <c r="G226" s="1733">
        <v>1</v>
      </c>
      <c r="H226" s="1734"/>
      <c r="I226" s="1732"/>
      <c r="J226" s="1733">
        <v>0.93</v>
      </c>
      <c r="K226" s="1734"/>
      <c r="L226" s="1732"/>
      <c r="M226" s="1733">
        <v>0.99</v>
      </c>
      <c r="N226" s="1734"/>
      <c r="O226" s="1732"/>
      <c r="P226" s="1733">
        <v>0.96</v>
      </c>
      <c r="Q226" s="1734"/>
      <c r="R226" s="1732"/>
      <c r="S226" s="1733">
        <v>1</v>
      </c>
      <c r="T226" s="1734"/>
      <c r="U226" s="1732"/>
      <c r="V226" s="1733">
        <v>0.99</v>
      </c>
      <c r="W226" s="1734"/>
      <c r="X226" s="1732"/>
      <c r="Y226" s="1733">
        <v>0.96</v>
      </c>
      <c r="Z226" s="1734"/>
      <c r="AA226" s="1732"/>
      <c r="AB226" s="1733">
        <v>0.96</v>
      </c>
      <c r="AC226" s="1734"/>
      <c r="AD226" s="1819"/>
      <c r="AE226" s="1820">
        <v>0.96</v>
      </c>
      <c r="AF226" s="1821"/>
      <c r="AG226" s="1819"/>
      <c r="AH226" s="1820">
        <v>0.84</v>
      </c>
      <c r="AI226" s="1821"/>
      <c r="AJ226" s="1732"/>
      <c r="AK226" s="1733">
        <v>0.87</v>
      </c>
      <c r="AL226" s="1734"/>
      <c r="AM226" s="1732"/>
      <c r="AN226" s="1733">
        <v>0.02</v>
      </c>
      <c r="AO226" s="1734"/>
    </row>
    <row r="227" spans="1:41" ht="19.5" thickBot="1">
      <c r="A227" s="1289" t="s">
        <v>6221</v>
      </c>
      <c r="B227" s="1290" t="s">
        <v>6222</v>
      </c>
      <c r="C227" s="1281"/>
      <c r="D227" s="1740">
        <v>82</v>
      </c>
      <c r="E227" s="1283"/>
      <c r="F227" s="1281"/>
      <c r="G227" s="1740">
        <v>82</v>
      </c>
      <c r="H227" s="1283"/>
      <c r="I227" s="1281"/>
      <c r="J227" s="1740">
        <v>76.75</v>
      </c>
      <c r="K227" s="1283"/>
      <c r="L227" s="1281"/>
      <c r="M227" s="1740">
        <v>81.95</v>
      </c>
      <c r="N227" s="1283"/>
      <c r="O227" s="1281"/>
      <c r="P227" s="1740">
        <v>79.12</v>
      </c>
      <c r="Q227" s="1283"/>
      <c r="R227" s="1281"/>
      <c r="S227" s="1740">
        <v>82</v>
      </c>
      <c r="T227" s="1283"/>
      <c r="U227" s="1281"/>
      <c r="V227" s="1740">
        <v>81.95</v>
      </c>
      <c r="W227" s="1283"/>
      <c r="X227" s="1281"/>
      <c r="Y227" s="1740">
        <v>79.040000000000006</v>
      </c>
      <c r="Z227" s="1283"/>
      <c r="AA227" s="1281"/>
      <c r="AB227" s="1740">
        <v>79.12</v>
      </c>
      <c r="AC227" s="1283"/>
      <c r="AD227" s="1822"/>
      <c r="AE227" s="1867">
        <v>79.12</v>
      </c>
      <c r="AF227" s="1824"/>
      <c r="AG227" s="1822"/>
      <c r="AH227" s="1867">
        <v>69.150000000000006</v>
      </c>
      <c r="AI227" s="1824"/>
      <c r="AJ227" s="1281"/>
      <c r="AK227" s="1740">
        <v>71.53</v>
      </c>
      <c r="AL227" s="1283"/>
      <c r="AM227" s="1281"/>
      <c r="AN227" s="1740">
        <v>2</v>
      </c>
      <c r="AO227" s="1283"/>
    </row>
    <row r="228" spans="1:41" ht="19.5" thickTop="1">
      <c r="A228" s="1291" t="s">
        <v>6223</v>
      </c>
      <c r="B228" s="1292" t="s">
        <v>6224</v>
      </c>
      <c r="C228" s="1293"/>
      <c r="D228" s="1294"/>
      <c r="E228" s="1295"/>
      <c r="F228" s="1293"/>
      <c r="G228" s="1713" t="s">
        <v>6283</v>
      </c>
      <c r="H228" s="1295" t="s">
        <v>3046</v>
      </c>
      <c r="I228" s="1293"/>
      <c r="J228" s="1294"/>
      <c r="K228" s="1295"/>
      <c r="L228" s="1293"/>
      <c r="M228" s="1294"/>
      <c r="N228" s="1295"/>
      <c r="O228" s="1293"/>
      <c r="P228" s="1294"/>
      <c r="Q228" s="1295"/>
      <c r="R228" s="1293"/>
      <c r="S228" s="1294"/>
      <c r="T228" s="1295"/>
      <c r="U228" s="1293"/>
      <c r="V228" s="1294"/>
      <c r="W228" s="1295"/>
      <c r="X228" s="1293"/>
      <c r="Y228" s="1294"/>
      <c r="Z228" s="1295"/>
      <c r="AA228" s="1293"/>
      <c r="AB228" s="1294"/>
      <c r="AC228" s="1295"/>
      <c r="AD228" s="1868"/>
      <c r="AE228" s="1869"/>
      <c r="AF228" s="1870"/>
      <c r="AG228" s="1868"/>
      <c r="AH228" s="1869"/>
      <c r="AI228" s="1870"/>
      <c r="AJ228" s="1293"/>
      <c r="AK228" s="1294"/>
      <c r="AL228" s="1295"/>
      <c r="AM228" s="1293"/>
      <c r="AN228" s="1294"/>
      <c r="AO228" s="1295"/>
    </row>
    <row r="229" spans="1:41">
      <c r="A229" s="1296" t="s">
        <v>2240</v>
      </c>
      <c r="B229" s="1160" t="s">
        <v>4154</v>
      </c>
      <c r="C229" s="1207"/>
      <c r="D229" s="1477">
        <v>5</v>
      </c>
      <c r="E229" s="1209"/>
      <c r="F229" s="1207"/>
      <c r="G229" s="1477">
        <v>5</v>
      </c>
      <c r="H229" s="1209"/>
      <c r="I229" s="1207"/>
      <c r="J229" s="1477">
        <v>5</v>
      </c>
      <c r="K229" s="1209"/>
      <c r="L229" s="1207"/>
      <c r="M229" s="1477">
        <v>5</v>
      </c>
      <c r="N229" s="1209"/>
      <c r="O229" s="1207"/>
      <c r="P229" s="1477">
        <v>5</v>
      </c>
      <c r="Q229" s="1209"/>
      <c r="R229" s="1207"/>
      <c r="S229" s="1477">
        <v>5</v>
      </c>
      <c r="T229" s="1209"/>
      <c r="U229" s="1207"/>
      <c r="V229" s="1477">
        <v>5</v>
      </c>
      <c r="W229" s="1209"/>
      <c r="X229" s="1207"/>
      <c r="Y229" s="1477">
        <v>5</v>
      </c>
      <c r="Z229" s="1209"/>
      <c r="AA229" s="1207"/>
      <c r="AB229" s="1477">
        <v>5</v>
      </c>
      <c r="AC229" s="1209"/>
      <c r="AD229" s="1787"/>
      <c r="AE229" s="1871">
        <v>5</v>
      </c>
      <c r="AF229" s="1789"/>
      <c r="AG229" s="1787"/>
      <c r="AH229" s="1871">
        <v>5</v>
      </c>
      <c r="AI229" s="1789"/>
      <c r="AJ229" s="1207"/>
      <c r="AK229" s="1477">
        <v>5</v>
      </c>
      <c r="AL229" s="1209"/>
      <c r="AM229" s="1207"/>
      <c r="AN229" s="1477" t="s">
        <v>2261</v>
      </c>
      <c r="AO229" s="1209"/>
    </row>
    <row r="230" spans="1:41">
      <c r="A230" s="1296" t="s">
        <v>2241</v>
      </c>
      <c r="B230" s="1160" t="s">
        <v>4156</v>
      </c>
      <c r="C230" s="1207"/>
      <c r="D230" s="1478">
        <v>33</v>
      </c>
      <c r="E230" s="1209"/>
      <c r="F230" s="1207"/>
      <c r="G230" s="1478">
        <v>33</v>
      </c>
      <c r="H230" s="1209"/>
      <c r="I230" s="1207"/>
      <c r="J230" s="1478">
        <v>33</v>
      </c>
      <c r="K230" s="1209"/>
      <c r="L230" s="1207"/>
      <c r="M230" s="1478">
        <v>33</v>
      </c>
      <c r="N230" s="1209"/>
      <c r="O230" s="1207"/>
      <c r="P230" s="1478">
        <v>33</v>
      </c>
      <c r="Q230" s="1209"/>
      <c r="R230" s="1207"/>
      <c r="S230" s="1478">
        <v>33</v>
      </c>
      <c r="T230" s="1209"/>
      <c r="U230" s="1207"/>
      <c r="V230" s="1478">
        <v>32.799999999999997</v>
      </c>
      <c r="W230" s="1209"/>
      <c r="X230" s="1207"/>
      <c r="Y230" s="1478">
        <v>33</v>
      </c>
      <c r="Z230" s="1209"/>
      <c r="AA230" s="1207"/>
      <c r="AB230" s="1478">
        <v>33</v>
      </c>
      <c r="AC230" s="1209"/>
      <c r="AD230" s="1787"/>
      <c r="AE230" s="1872">
        <v>33</v>
      </c>
      <c r="AF230" s="1789"/>
      <c r="AG230" s="1787"/>
      <c r="AH230" s="1872">
        <v>31</v>
      </c>
      <c r="AI230" s="1789"/>
      <c r="AJ230" s="1207"/>
      <c r="AK230" s="1478">
        <v>33</v>
      </c>
      <c r="AL230" s="1209"/>
      <c r="AM230" s="1207"/>
      <c r="AN230" s="1478" t="s">
        <v>6452</v>
      </c>
      <c r="AO230" s="1209"/>
    </row>
    <row r="231" spans="1:41">
      <c r="A231" s="1298" t="s">
        <v>4436</v>
      </c>
      <c r="B231" s="1139" t="s">
        <v>4098</v>
      </c>
      <c r="C231" s="1207"/>
      <c r="D231" s="1208" t="s">
        <v>6297</v>
      </c>
      <c r="E231" s="1209"/>
      <c r="F231" s="1207"/>
      <c r="G231" s="1208" t="s">
        <v>6297</v>
      </c>
      <c r="H231" s="1209"/>
      <c r="I231" s="1207"/>
      <c r="J231" s="1208" t="s">
        <v>6318</v>
      </c>
      <c r="K231" s="1209"/>
      <c r="L231" s="1207"/>
      <c r="M231" s="1208" t="s">
        <v>6463</v>
      </c>
      <c r="N231" s="1209"/>
      <c r="O231" s="1207"/>
      <c r="P231" s="1208" t="s">
        <v>6421</v>
      </c>
      <c r="Q231" s="1209"/>
      <c r="R231" s="1207"/>
      <c r="S231" s="1208" t="s">
        <v>6435</v>
      </c>
      <c r="T231" s="1209"/>
      <c r="U231" s="1207"/>
      <c r="V231" s="1208" t="s">
        <v>6285</v>
      </c>
      <c r="W231" s="1209"/>
      <c r="X231" s="1207"/>
      <c r="Y231" s="1208" t="s">
        <v>6339</v>
      </c>
      <c r="Z231" s="1209"/>
      <c r="AA231" s="1207"/>
      <c r="AB231" s="1208" t="s">
        <v>6393</v>
      </c>
      <c r="AC231" s="1209"/>
      <c r="AD231" s="1787"/>
      <c r="AE231" s="1788" t="s">
        <v>5130</v>
      </c>
      <c r="AF231" s="1789"/>
      <c r="AG231" s="1787"/>
      <c r="AH231" s="1788" t="s">
        <v>6364</v>
      </c>
      <c r="AI231" s="1789"/>
      <c r="AJ231" s="1207"/>
      <c r="AK231" s="1208" t="s">
        <v>6310</v>
      </c>
      <c r="AL231" s="1209"/>
      <c r="AM231" s="1207"/>
      <c r="AN231" s="1208" t="s">
        <v>6449</v>
      </c>
      <c r="AO231" s="1209"/>
    </row>
    <row r="232" spans="1:41">
      <c r="A232" s="1298" t="s">
        <v>4438</v>
      </c>
      <c r="B232" s="1139" t="s">
        <v>5776</v>
      </c>
      <c r="C232" s="1207"/>
      <c r="D232" s="1208" t="s">
        <v>6298</v>
      </c>
      <c r="E232" s="1209"/>
      <c r="F232" s="1207"/>
      <c r="G232" s="1208" t="s">
        <v>6298</v>
      </c>
      <c r="H232" s="1209"/>
      <c r="I232" s="1207"/>
      <c r="J232" s="1208" t="s">
        <v>6319</v>
      </c>
      <c r="K232" s="1209"/>
      <c r="L232" s="1207"/>
      <c r="M232" s="1208" t="s">
        <v>6465</v>
      </c>
      <c r="N232" s="1209"/>
      <c r="O232" s="1207"/>
      <c r="P232" s="1208" t="s">
        <v>6423</v>
      </c>
      <c r="Q232" s="1209"/>
      <c r="R232" s="1207"/>
      <c r="S232" s="1208" t="s">
        <v>6437</v>
      </c>
      <c r="T232" s="1209"/>
      <c r="U232" s="1207"/>
      <c r="V232" s="1208" t="s">
        <v>6288</v>
      </c>
      <c r="W232" s="1209"/>
      <c r="X232" s="1207"/>
      <c r="Y232" s="1208" t="s">
        <v>6343</v>
      </c>
      <c r="Z232" s="1209"/>
      <c r="AA232" s="1207"/>
      <c r="AB232" s="1208" t="s">
        <v>6394</v>
      </c>
      <c r="AC232" s="1209"/>
      <c r="AD232" s="1787"/>
      <c r="AE232" s="1788" t="s">
        <v>5133</v>
      </c>
      <c r="AF232" s="1789"/>
      <c r="AG232" s="1787"/>
      <c r="AH232" s="1788" t="s">
        <v>6366</v>
      </c>
      <c r="AI232" s="1789"/>
      <c r="AJ232" s="1207"/>
      <c r="AK232" s="1208" t="s">
        <v>6311</v>
      </c>
      <c r="AL232" s="1209"/>
      <c r="AM232" s="1207"/>
      <c r="AN232" s="1208"/>
      <c r="AO232" s="1209"/>
    </row>
    <row r="233" spans="1:41">
      <c r="A233" s="1298" t="s">
        <v>4439</v>
      </c>
      <c r="B233" s="1139" t="s">
        <v>4440</v>
      </c>
      <c r="C233" s="1207"/>
      <c r="D233" s="1208" t="s">
        <v>6299</v>
      </c>
      <c r="E233" s="1209"/>
      <c r="F233" s="1207"/>
      <c r="G233" s="1208" t="s">
        <v>6299</v>
      </c>
      <c r="H233" s="1209"/>
      <c r="I233" s="1207"/>
      <c r="J233" s="1208" t="s">
        <v>6320</v>
      </c>
      <c r="K233" s="1209"/>
      <c r="L233" s="1207"/>
      <c r="M233" s="1208" t="s">
        <v>6466</v>
      </c>
      <c r="N233" s="1209"/>
      <c r="O233" s="1207"/>
      <c r="P233" s="1208" t="s">
        <v>6424</v>
      </c>
      <c r="Q233" s="1209"/>
      <c r="R233" s="1207"/>
      <c r="S233" s="1208" t="s">
        <v>6438</v>
      </c>
      <c r="T233" s="1209"/>
      <c r="U233" s="1207"/>
      <c r="V233" s="1208" t="s">
        <v>6289</v>
      </c>
      <c r="W233" s="1209"/>
      <c r="X233" s="1207"/>
      <c r="Y233" s="1208" t="s">
        <v>6344</v>
      </c>
      <c r="Z233" s="1209"/>
      <c r="AA233" s="1207"/>
      <c r="AB233" s="1208" t="s">
        <v>6395</v>
      </c>
      <c r="AC233" s="1209"/>
      <c r="AD233" s="1787"/>
      <c r="AE233" s="1788" t="s">
        <v>5134</v>
      </c>
      <c r="AF233" s="1789"/>
      <c r="AG233" s="1787"/>
      <c r="AH233" s="1788" t="s">
        <v>6367</v>
      </c>
      <c r="AI233" s="1789"/>
      <c r="AJ233" s="1207"/>
      <c r="AK233" s="1208" t="s">
        <v>6312</v>
      </c>
      <c r="AL233" s="1209"/>
      <c r="AM233" s="1207"/>
      <c r="AN233" s="1208"/>
      <c r="AO233" s="1209"/>
    </row>
    <row r="234" spans="1:41">
      <c r="A234" s="1298" t="s">
        <v>4441</v>
      </c>
      <c r="B234" s="1139" t="s">
        <v>4442</v>
      </c>
      <c r="C234" s="1207"/>
      <c r="D234" s="1208" t="s">
        <v>4880</v>
      </c>
      <c r="E234" s="1209"/>
      <c r="F234" s="1207"/>
      <c r="G234" s="1208" t="s">
        <v>4880</v>
      </c>
      <c r="H234" s="1209"/>
      <c r="I234" s="1207"/>
      <c r="J234" s="1980" t="s">
        <v>5932</v>
      </c>
      <c r="K234" s="1209"/>
      <c r="L234" s="1207"/>
      <c r="M234" s="1980" t="s">
        <v>4873</v>
      </c>
      <c r="N234" s="1209"/>
      <c r="O234" s="1207"/>
      <c r="P234" s="1980" t="s">
        <v>4830</v>
      </c>
      <c r="Q234" s="1209"/>
      <c r="R234" s="1207"/>
      <c r="S234" s="1980" t="s">
        <v>5932</v>
      </c>
      <c r="T234" s="1209"/>
      <c r="U234" s="1207"/>
      <c r="V234" s="1980" t="s">
        <v>5932</v>
      </c>
      <c r="W234" s="1209"/>
      <c r="X234" s="1207"/>
      <c r="Y234" s="1980" t="s">
        <v>5932</v>
      </c>
      <c r="Z234" s="1209"/>
      <c r="AA234" s="1207"/>
      <c r="AB234" s="1980" t="s">
        <v>5932</v>
      </c>
      <c r="AC234" s="1209"/>
      <c r="AD234" s="1787"/>
      <c r="AE234" s="1836" t="s">
        <v>4880</v>
      </c>
      <c r="AF234" s="1789"/>
      <c r="AG234" s="1787"/>
      <c r="AH234" s="1981" t="s">
        <v>5932</v>
      </c>
      <c r="AI234" s="1789"/>
      <c r="AJ234" s="1207"/>
      <c r="AK234" s="1980" t="s">
        <v>4873</v>
      </c>
      <c r="AL234" s="1209"/>
      <c r="AM234" s="1207"/>
      <c r="AN234" s="1980"/>
      <c r="AO234" s="1209"/>
    </row>
    <row r="235" spans="1:41">
      <c r="A235" s="1298" t="s">
        <v>4107</v>
      </c>
      <c r="B235" s="1139" t="s">
        <v>5386</v>
      </c>
      <c r="C235" s="1207"/>
      <c r="D235" s="1208" t="s">
        <v>3164</v>
      </c>
      <c r="E235" s="1209"/>
      <c r="F235" s="1207"/>
      <c r="G235" s="1208" t="s">
        <v>3164</v>
      </c>
      <c r="H235" s="1209"/>
      <c r="I235" s="1207"/>
      <c r="J235" s="1244" t="s">
        <v>3164</v>
      </c>
      <c r="K235" s="1209"/>
      <c r="L235" s="1207"/>
      <c r="M235" s="1244" t="s">
        <v>6467</v>
      </c>
      <c r="N235" s="1209"/>
      <c r="O235" s="1207"/>
      <c r="P235" s="1244" t="s">
        <v>6422</v>
      </c>
      <c r="Q235" s="1209"/>
      <c r="R235" s="1207"/>
      <c r="S235" s="1244" t="s">
        <v>6436</v>
      </c>
      <c r="T235" s="1209"/>
      <c r="U235" s="1207"/>
      <c r="V235" s="1244" t="s">
        <v>6286</v>
      </c>
      <c r="W235" s="1209"/>
      <c r="X235" s="1207"/>
      <c r="Y235" s="1244" t="s">
        <v>6345</v>
      </c>
      <c r="Z235" s="1209"/>
      <c r="AA235" s="1207"/>
      <c r="AB235" s="1244" t="s">
        <v>6396</v>
      </c>
      <c r="AC235" s="1209"/>
      <c r="AD235" s="1787"/>
      <c r="AE235" s="1836" t="s">
        <v>5131</v>
      </c>
      <c r="AF235" s="1789"/>
      <c r="AG235" s="1787"/>
      <c r="AH235" s="1836" t="s">
        <v>6365</v>
      </c>
      <c r="AI235" s="1789"/>
      <c r="AJ235" s="1207"/>
      <c r="AK235" s="1244" t="s">
        <v>5079</v>
      </c>
      <c r="AL235" s="1209"/>
      <c r="AM235" s="1207"/>
      <c r="AN235" s="1244"/>
      <c r="AO235" s="1209"/>
    </row>
    <row r="236" spans="1:41">
      <c r="A236" s="1332" t="s">
        <v>6225</v>
      </c>
      <c r="B236" s="1139" t="s">
        <v>5860</v>
      </c>
      <c r="C236" s="1207"/>
      <c r="D236" s="1457">
        <v>10</v>
      </c>
      <c r="E236" s="1209"/>
      <c r="F236" s="1207"/>
      <c r="G236" s="1457">
        <v>10</v>
      </c>
      <c r="H236" s="1209"/>
      <c r="I236" s="1207"/>
      <c r="J236" s="1457">
        <v>10</v>
      </c>
      <c r="K236" s="1209"/>
      <c r="L236" s="1207"/>
      <c r="M236" s="1457">
        <v>10</v>
      </c>
      <c r="N236" s="1209"/>
      <c r="O236" s="1207"/>
      <c r="P236" s="1457">
        <v>10</v>
      </c>
      <c r="Q236" s="1209"/>
      <c r="R236" s="1207"/>
      <c r="S236" s="1457">
        <v>10</v>
      </c>
      <c r="T236" s="1209"/>
      <c r="U236" s="1207"/>
      <c r="V236" s="1457">
        <v>10</v>
      </c>
      <c r="W236" s="1209"/>
      <c r="X236" s="1207"/>
      <c r="Y236" s="1457">
        <v>10</v>
      </c>
      <c r="Z236" s="1209"/>
      <c r="AA236" s="1207"/>
      <c r="AB236" s="1457">
        <v>10</v>
      </c>
      <c r="AC236" s="1209"/>
      <c r="AD236" s="1787"/>
      <c r="AE236" s="1835">
        <v>10</v>
      </c>
      <c r="AF236" s="1789"/>
      <c r="AG236" s="1787"/>
      <c r="AH236" s="1835">
        <v>10</v>
      </c>
      <c r="AI236" s="1789"/>
      <c r="AJ236" s="1207"/>
      <c r="AK236" s="1457">
        <v>10</v>
      </c>
      <c r="AL236" s="1209"/>
      <c r="AM236" s="1207"/>
      <c r="AN236" s="1457" t="s">
        <v>2261</v>
      </c>
      <c r="AO236" s="1209"/>
    </row>
    <row r="237" spans="1:41">
      <c r="A237" s="1332" t="s">
        <v>6226</v>
      </c>
      <c r="B237" s="1139" t="s">
        <v>5861</v>
      </c>
      <c r="C237" s="1207"/>
      <c r="D237" s="1457">
        <v>35</v>
      </c>
      <c r="E237" s="1209"/>
      <c r="F237" s="1207"/>
      <c r="G237" s="1457">
        <v>35</v>
      </c>
      <c r="H237" s="1209"/>
      <c r="I237" s="1207"/>
      <c r="J237" s="1457">
        <v>35</v>
      </c>
      <c r="K237" s="1209"/>
      <c r="L237" s="1207"/>
      <c r="M237" s="1457">
        <v>35</v>
      </c>
      <c r="N237" s="1209"/>
      <c r="O237" s="1207"/>
      <c r="P237" s="1457">
        <v>35</v>
      </c>
      <c r="Q237" s="1209"/>
      <c r="R237" s="1207"/>
      <c r="S237" s="1457">
        <v>35</v>
      </c>
      <c r="T237" s="1209"/>
      <c r="U237" s="1207"/>
      <c r="V237" s="1457">
        <v>35</v>
      </c>
      <c r="W237" s="1209"/>
      <c r="X237" s="1207"/>
      <c r="Y237" s="1457">
        <v>35</v>
      </c>
      <c r="Z237" s="1209"/>
      <c r="AA237" s="1207"/>
      <c r="AB237" s="1457">
        <v>35</v>
      </c>
      <c r="AC237" s="1209"/>
      <c r="AD237" s="1787"/>
      <c r="AE237" s="1835">
        <v>35</v>
      </c>
      <c r="AF237" s="1789"/>
      <c r="AG237" s="1787"/>
      <c r="AH237" s="1835">
        <v>35</v>
      </c>
      <c r="AI237" s="1789"/>
      <c r="AJ237" s="1207"/>
      <c r="AK237" s="1457">
        <v>35</v>
      </c>
      <c r="AL237" s="1209"/>
      <c r="AM237" s="1207"/>
      <c r="AN237" s="1457" t="s">
        <v>2261</v>
      </c>
      <c r="AO237" s="1209"/>
    </row>
    <row r="238" spans="1:41">
      <c r="A238" s="1332" t="s">
        <v>6227</v>
      </c>
      <c r="B238" s="1139" t="s">
        <v>5862</v>
      </c>
      <c r="C238" s="1207"/>
      <c r="D238" s="1457">
        <v>10</v>
      </c>
      <c r="E238" s="1209"/>
      <c r="F238" s="1207"/>
      <c r="G238" s="1457">
        <v>10</v>
      </c>
      <c r="H238" s="1209"/>
      <c r="I238" s="1207"/>
      <c r="J238" s="1457">
        <v>10</v>
      </c>
      <c r="K238" s="1209"/>
      <c r="L238" s="1207"/>
      <c r="M238" s="1457">
        <v>10</v>
      </c>
      <c r="N238" s="1209"/>
      <c r="O238" s="1207"/>
      <c r="P238" s="1457">
        <v>10</v>
      </c>
      <c r="Q238" s="1209"/>
      <c r="R238" s="1207"/>
      <c r="S238" s="1457">
        <v>10</v>
      </c>
      <c r="T238" s="1209"/>
      <c r="U238" s="1207"/>
      <c r="V238" s="1457">
        <v>10</v>
      </c>
      <c r="W238" s="1209"/>
      <c r="X238" s="1207"/>
      <c r="Y238" s="1457">
        <v>10</v>
      </c>
      <c r="Z238" s="1209"/>
      <c r="AA238" s="1207"/>
      <c r="AB238" s="1457">
        <v>10</v>
      </c>
      <c r="AC238" s="1209"/>
      <c r="AD238" s="1787"/>
      <c r="AE238" s="1835">
        <v>10</v>
      </c>
      <c r="AF238" s="1789"/>
      <c r="AG238" s="1787"/>
      <c r="AH238" s="1835">
        <v>10</v>
      </c>
      <c r="AI238" s="1789"/>
      <c r="AJ238" s="1207"/>
      <c r="AK238" s="1457">
        <v>10</v>
      </c>
      <c r="AL238" s="1209"/>
      <c r="AM238" s="1207"/>
      <c r="AN238" s="1457" t="s">
        <v>2261</v>
      </c>
      <c r="AO238" s="1209"/>
    </row>
    <row r="239" spans="1:41">
      <c r="A239" s="1332" t="s">
        <v>6228</v>
      </c>
      <c r="B239" s="1139" t="s">
        <v>5863</v>
      </c>
      <c r="C239" s="1207"/>
      <c r="D239" s="1457">
        <v>35</v>
      </c>
      <c r="E239" s="1209"/>
      <c r="F239" s="1207"/>
      <c r="G239" s="1457">
        <v>35</v>
      </c>
      <c r="H239" s="1209"/>
      <c r="I239" s="1207"/>
      <c r="J239" s="1457">
        <v>35</v>
      </c>
      <c r="K239" s="1209"/>
      <c r="L239" s="1207"/>
      <c r="M239" s="1457">
        <v>35</v>
      </c>
      <c r="N239" s="1209"/>
      <c r="O239" s="1207"/>
      <c r="P239" s="1457">
        <v>35</v>
      </c>
      <c r="Q239" s="1209"/>
      <c r="R239" s="1207"/>
      <c r="S239" s="1457">
        <v>35</v>
      </c>
      <c r="T239" s="1209"/>
      <c r="U239" s="1207"/>
      <c r="V239" s="1457">
        <v>35</v>
      </c>
      <c r="W239" s="1209"/>
      <c r="X239" s="1207"/>
      <c r="Y239" s="1457">
        <v>35</v>
      </c>
      <c r="Z239" s="1209"/>
      <c r="AA239" s="1207"/>
      <c r="AB239" s="1457">
        <v>35</v>
      </c>
      <c r="AC239" s="1209"/>
      <c r="AD239" s="1787"/>
      <c r="AE239" s="1835">
        <v>35</v>
      </c>
      <c r="AF239" s="1789"/>
      <c r="AG239" s="1787"/>
      <c r="AH239" s="1835">
        <v>35</v>
      </c>
      <c r="AI239" s="1789"/>
      <c r="AJ239" s="1207"/>
      <c r="AK239" s="1457">
        <v>35</v>
      </c>
      <c r="AL239" s="1209"/>
      <c r="AM239" s="1207"/>
      <c r="AN239" s="1457" t="s">
        <v>2261</v>
      </c>
      <c r="AO239" s="1209"/>
    </row>
    <row r="240" spans="1:41">
      <c r="A240" s="1332" t="s">
        <v>6229</v>
      </c>
      <c r="B240" s="1139" t="s">
        <v>5864</v>
      </c>
      <c r="C240" s="1207"/>
      <c r="D240" s="1457">
        <v>60</v>
      </c>
      <c r="E240" s="1209"/>
      <c r="F240" s="1207"/>
      <c r="G240" s="1457">
        <v>60</v>
      </c>
      <c r="H240" s="1209"/>
      <c r="I240" s="1207"/>
      <c r="J240" s="1457">
        <v>60</v>
      </c>
      <c r="K240" s="1209"/>
      <c r="L240" s="1207"/>
      <c r="M240" s="1457">
        <v>60</v>
      </c>
      <c r="N240" s="1209"/>
      <c r="O240" s="1207"/>
      <c r="P240" s="1457">
        <v>60</v>
      </c>
      <c r="Q240" s="1209"/>
      <c r="R240" s="1207"/>
      <c r="S240" s="1457">
        <v>60</v>
      </c>
      <c r="T240" s="1209"/>
      <c r="U240" s="1207"/>
      <c r="V240" s="1457">
        <v>60</v>
      </c>
      <c r="W240" s="1209"/>
      <c r="X240" s="1207"/>
      <c r="Y240" s="1457">
        <v>60</v>
      </c>
      <c r="Z240" s="1209"/>
      <c r="AA240" s="1207"/>
      <c r="AB240" s="1457">
        <v>60</v>
      </c>
      <c r="AC240" s="1209"/>
      <c r="AD240" s="1787"/>
      <c r="AE240" s="1835">
        <v>60</v>
      </c>
      <c r="AF240" s="1789"/>
      <c r="AG240" s="1787"/>
      <c r="AH240" s="1835">
        <v>60</v>
      </c>
      <c r="AI240" s="1789"/>
      <c r="AJ240" s="1207"/>
      <c r="AK240" s="1457">
        <v>60</v>
      </c>
      <c r="AL240" s="1209"/>
      <c r="AM240" s="1207"/>
      <c r="AN240" s="1457" t="s">
        <v>2261</v>
      </c>
      <c r="AO240" s="1209"/>
    </row>
    <row r="241" spans="1:41">
      <c r="A241" s="1332" t="s">
        <v>6230</v>
      </c>
      <c r="B241" s="1139" t="s">
        <v>5865</v>
      </c>
      <c r="C241" s="1207"/>
      <c r="D241" s="1457">
        <v>60</v>
      </c>
      <c r="E241" s="1209"/>
      <c r="F241" s="1207"/>
      <c r="G241" s="1457">
        <v>60</v>
      </c>
      <c r="H241" s="1209"/>
      <c r="I241" s="1207"/>
      <c r="J241" s="1457">
        <v>60</v>
      </c>
      <c r="K241" s="1209"/>
      <c r="L241" s="1207"/>
      <c r="M241" s="1457">
        <v>60</v>
      </c>
      <c r="N241" s="1209"/>
      <c r="O241" s="1207"/>
      <c r="P241" s="1457">
        <v>60</v>
      </c>
      <c r="Q241" s="1209"/>
      <c r="R241" s="1207"/>
      <c r="S241" s="1457">
        <v>60</v>
      </c>
      <c r="T241" s="1209"/>
      <c r="U241" s="1207"/>
      <c r="V241" s="1457">
        <v>60</v>
      </c>
      <c r="W241" s="1209"/>
      <c r="X241" s="1207"/>
      <c r="Y241" s="1457">
        <v>60</v>
      </c>
      <c r="Z241" s="1209"/>
      <c r="AA241" s="1207"/>
      <c r="AB241" s="1457">
        <v>60</v>
      </c>
      <c r="AC241" s="1209"/>
      <c r="AD241" s="1787"/>
      <c r="AE241" s="1835">
        <v>60</v>
      </c>
      <c r="AF241" s="1789"/>
      <c r="AG241" s="1787"/>
      <c r="AH241" s="1835">
        <v>60</v>
      </c>
      <c r="AI241" s="1789"/>
      <c r="AJ241" s="1207"/>
      <c r="AK241" s="1457">
        <v>60</v>
      </c>
      <c r="AL241" s="1209"/>
      <c r="AM241" s="1207"/>
      <c r="AN241" s="1457" t="s">
        <v>2261</v>
      </c>
      <c r="AO241" s="1209"/>
    </row>
    <row r="242" spans="1:41">
      <c r="A242" s="1332" t="s">
        <v>6231</v>
      </c>
      <c r="B242" s="1139" t="s">
        <v>5866</v>
      </c>
      <c r="C242" s="1207"/>
      <c r="D242" s="1457">
        <v>60</v>
      </c>
      <c r="E242" s="1209"/>
      <c r="F242" s="1207"/>
      <c r="G242" s="1457">
        <v>60</v>
      </c>
      <c r="H242" s="1209"/>
      <c r="I242" s="1207"/>
      <c r="J242" s="1457">
        <v>60</v>
      </c>
      <c r="K242" s="1209"/>
      <c r="L242" s="1207"/>
      <c r="M242" s="1457">
        <v>60</v>
      </c>
      <c r="N242" s="1209"/>
      <c r="O242" s="1207"/>
      <c r="P242" s="1457">
        <v>60</v>
      </c>
      <c r="Q242" s="1209"/>
      <c r="R242" s="1207"/>
      <c r="S242" s="1457">
        <v>60</v>
      </c>
      <c r="T242" s="1209"/>
      <c r="U242" s="1207"/>
      <c r="V242" s="1457">
        <v>60</v>
      </c>
      <c r="W242" s="1209"/>
      <c r="X242" s="1207"/>
      <c r="Y242" s="1457">
        <v>60</v>
      </c>
      <c r="Z242" s="1209"/>
      <c r="AA242" s="1207"/>
      <c r="AB242" s="1457">
        <v>60</v>
      </c>
      <c r="AC242" s="1209"/>
      <c r="AD242" s="1787"/>
      <c r="AE242" s="1835">
        <v>60</v>
      </c>
      <c r="AF242" s="1789"/>
      <c r="AG242" s="1787"/>
      <c r="AH242" s="1835">
        <v>60</v>
      </c>
      <c r="AI242" s="1789"/>
      <c r="AJ242" s="1207"/>
      <c r="AK242" s="1457">
        <v>60</v>
      </c>
      <c r="AL242" s="1209"/>
      <c r="AM242" s="1207"/>
      <c r="AN242" s="1457" t="s">
        <v>2261</v>
      </c>
      <c r="AO242" s="1209"/>
    </row>
    <row r="243" spans="1:41">
      <c r="A243" s="1332" t="s">
        <v>6232</v>
      </c>
      <c r="B243" s="1139" t="s">
        <v>5867</v>
      </c>
      <c r="C243" s="1207"/>
      <c r="D243" s="1457">
        <v>60</v>
      </c>
      <c r="E243" s="1209"/>
      <c r="F243" s="1207"/>
      <c r="G243" s="1457">
        <v>60</v>
      </c>
      <c r="H243" s="1209"/>
      <c r="I243" s="1207"/>
      <c r="J243" s="1457">
        <v>60</v>
      </c>
      <c r="K243" s="1209"/>
      <c r="L243" s="1207"/>
      <c r="M243" s="1457">
        <v>60</v>
      </c>
      <c r="N243" s="1209"/>
      <c r="O243" s="1207"/>
      <c r="P243" s="1457">
        <v>60</v>
      </c>
      <c r="Q243" s="1209"/>
      <c r="R243" s="1207"/>
      <c r="S243" s="1457">
        <v>60</v>
      </c>
      <c r="T243" s="1209"/>
      <c r="U243" s="1207"/>
      <c r="V243" s="1457">
        <v>60</v>
      </c>
      <c r="W243" s="1209"/>
      <c r="X243" s="1207"/>
      <c r="Y243" s="1457">
        <v>60</v>
      </c>
      <c r="Z243" s="1209"/>
      <c r="AA243" s="1207"/>
      <c r="AB243" s="1457">
        <v>60</v>
      </c>
      <c r="AC243" s="1209"/>
      <c r="AD243" s="1787"/>
      <c r="AE243" s="1835">
        <v>60</v>
      </c>
      <c r="AF243" s="1789"/>
      <c r="AG243" s="1787"/>
      <c r="AH243" s="1835">
        <v>60</v>
      </c>
      <c r="AI243" s="1789"/>
      <c r="AJ243" s="1207"/>
      <c r="AK243" s="1457">
        <v>60</v>
      </c>
      <c r="AL243" s="1209"/>
      <c r="AM243" s="1207"/>
      <c r="AN243" s="1457" t="s">
        <v>2261</v>
      </c>
      <c r="AO243" s="1209"/>
    </row>
    <row r="244" spans="1:41">
      <c r="A244" s="1298" t="s">
        <v>4444</v>
      </c>
      <c r="B244" s="1139" t="s">
        <v>5868</v>
      </c>
      <c r="C244" s="1207"/>
      <c r="D244" s="1208" t="s">
        <v>5858</v>
      </c>
      <c r="E244" s="1209"/>
      <c r="F244" s="1207"/>
      <c r="G244" s="1208" t="s">
        <v>5858</v>
      </c>
      <c r="H244" s="1209"/>
      <c r="I244" s="1207"/>
      <c r="J244" s="1208" t="s">
        <v>5858</v>
      </c>
      <c r="K244" s="1209"/>
      <c r="L244" s="1207"/>
      <c r="M244" s="1208" t="s">
        <v>5858</v>
      </c>
      <c r="N244" s="1209"/>
      <c r="O244" s="1207"/>
      <c r="P244" s="1208" t="s">
        <v>5858</v>
      </c>
      <c r="Q244" s="1209"/>
      <c r="R244" s="1207"/>
      <c r="S244" s="1208" t="s">
        <v>5858</v>
      </c>
      <c r="T244" s="1209"/>
      <c r="U244" s="1207"/>
      <c r="V244" s="1208" t="s">
        <v>5858</v>
      </c>
      <c r="W244" s="1209"/>
      <c r="X244" s="1207"/>
      <c r="Y244" s="1208" t="s">
        <v>5858</v>
      </c>
      <c r="Z244" s="1209"/>
      <c r="AA244" s="1207"/>
      <c r="AB244" s="1208" t="s">
        <v>5858</v>
      </c>
      <c r="AC244" s="1209"/>
      <c r="AD244" s="1787"/>
      <c r="AE244" s="1788" t="s">
        <v>5858</v>
      </c>
      <c r="AF244" s="1789"/>
      <c r="AG244" s="1787"/>
      <c r="AH244" s="1788" t="s">
        <v>5858</v>
      </c>
      <c r="AI244" s="1789"/>
      <c r="AJ244" s="1207"/>
      <c r="AK244" s="1208" t="s">
        <v>5858</v>
      </c>
      <c r="AL244" s="1209"/>
      <c r="AM244" s="1207"/>
      <c r="AN244" s="1208"/>
      <c r="AO244" s="1209"/>
    </row>
    <row r="245" spans="1:41" ht="55.5">
      <c r="A245" s="1299" t="s">
        <v>4445</v>
      </c>
      <c r="B245" s="1139" t="s">
        <v>5869</v>
      </c>
      <c r="C245" s="1300" t="s">
        <v>4806</v>
      </c>
      <c r="D245" s="1301" t="s">
        <v>4807</v>
      </c>
      <c r="E245" s="1302" t="s">
        <v>4808</v>
      </c>
      <c r="F245" s="1300" t="s">
        <v>4806</v>
      </c>
      <c r="G245" s="1301" t="s">
        <v>4807</v>
      </c>
      <c r="H245" s="1302" t="s">
        <v>4808</v>
      </c>
      <c r="I245" s="1300" t="s">
        <v>4806</v>
      </c>
      <c r="J245" s="1301" t="s">
        <v>4807</v>
      </c>
      <c r="K245" s="1302" t="s">
        <v>4808</v>
      </c>
      <c r="L245" s="1300" t="s">
        <v>4806</v>
      </c>
      <c r="M245" s="1301" t="s">
        <v>4807</v>
      </c>
      <c r="N245" s="1302" t="s">
        <v>4808</v>
      </c>
      <c r="O245" s="1300" t="s">
        <v>4806</v>
      </c>
      <c r="P245" s="1301" t="s">
        <v>4807</v>
      </c>
      <c r="Q245" s="1302" t="s">
        <v>4808</v>
      </c>
      <c r="R245" s="1300" t="s">
        <v>4806</v>
      </c>
      <c r="S245" s="1301" t="s">
        <v>4807</v>
      </c>
      <c r="T245" s="1302" t="s">
        <v>4808</v>
      </c>
      <c r="U245" s="1300" t="s">
        <v>4806</v>
      </c>
      <c r="V245" s="1301" t="s">
        <v>4807</v>
      </c>
      <c r="W245" s="1302" t="s">
        <v>4808</v>
      </c>
      <c r="X245" s="1300" t="s">
        <v>4806</v>
      </c>
      <c r="Y245" s="1301" t="s">
        <v>4807</v>
      </c>
      <c r="Z245" s="1302" t="s">
        <v>4808</v>
      </c>
      <c r="AA245" s="1300" t="s">
        <v>4806</v>
      </c>
      <c r="AB245" s="1301" t="s">
        <v>4807</v>
      </c>
      <c r="AC245" s="1302" t="s">
        <v>4808</v>
      </c>
      <c r="AD245" s="1873" t="s">
        <v>4806</v>
      </c>
      <c r="AE245" s="1874" t="s">
        <v>4807</v>
      </c>
      <c r="AF245" s="1875" t="s">
        <v>4808</v>
      </c>
      <c r="AG245" s="1873" t="s">
        <v>4806</v>
      </c>
      <c r="AH245" s="1874" t="s">
        <v>4807</v>
      </c>
      <c r="AI245" s="1875" t="s">
        <v>4808</v>
      </c>
      <c r="AJ245" s="1300" t="s">
        <v>4806</v>
      </c>
      <c r="AK245" s="1301" t="s">
        <v>4807</v>
      </c>
      <c r="AL245" s="1302" t="s">
        <v>4808</v>
      </c>
      <c r="AM245" s="1300" t="s">
        <v>4806</v>
      </c>
      <c r="AN245" s="1301" t="s">
        <v>4807</v>
      </c>
      <c r="AO245" s="1302" t="s">
        <v>4808</v>
      </c>
    </row>
    <row r="246" spans="1:41">
      <c r="A246" s="1303" t="s">
        <v>4446</v>
      </c>
      <c r="B246" s="1304" t="s">
        <v>4447</v>
      </c>
      <c r="C246" s="1305" t="s">
        <v>2284</v>
      </c>
      <c r="D246" s="1479">
        <v>10.4</v>
      </c>
      <c r="E246" s="1480">
        <v>0</v>
      </c>
      <c r="F246" s="1305" t="s">
        <v>2284</v>
      </c>
      <c r="G246" s="1479">
        <v>10.4</v>
      </c>
      <c r="H246" s="1480">
        <v>0</v>
      </c>
      <c r="I246" s="1305" t="s">
        <v>2284</v>
      </c>
      <c r="J246" s="1479">
        <v>10.3</v>
      </c>
      <c r="K246" s="1480">
        <v>0</v>
      </c>
      <c r="L246" s="1305" t="s">
        <v>2284</v>
      </c>
      <c r="M246" s="1479">
        <v>10.4</v>
      </c>
      <c r="N246" s="1480">
        <v>0</v>
      </c>
      <c r="O246" s="1305" t="s">
        <v>2284</v>
      </c>
      <c r="P246" s="1479">
        <v>10.199999999999999</v>
      </c>
      <c r="Q246" s="1480">
        <v>0</v>
      </c>
      <c r="R246" s="1305" t="s">
        <v>2284</v>
      </c>
      <c r="S246" s="1479">
        <v>10.3</v>
      </c>
      <c r="T246" s="1480">
        <v>0</v>
      </c>
      <c r="U246" s="1305" t="s">
        <v>2284</v>
      </c>
      <c r="V246" s="1479">
        <v>10.199999999999999</v>
      </c>
      <c r="W246" s="1480">
        <v>0</v>
      </c>
      <c r="X246" s="1305" t="s">
        <v>2284</v>
      </c>
      <c r="Y246" s="1479">
        <v>10.3</v>
      </c>
      <c r="Z246" s="1480">
        <v>0</v>
      </c>
      <c r="AA246" s="1305" t="s">
        <v>2284</v>
      </c>
      <c r="AB246" s="1479">
        <v>10.3</v>
      </c>
      <c r="AC246" s="1480">
        <v>0</v>
      </c>
      <c r="AD246" s="1876" t="s">
        <v>2284</v>
      </c>
      <c r="AE246" s="1877">
        <v>10.1</v>
      </c>
      <c r="AF246" s="1878">
        <v>0</v>
      </c>
      <c r="AG246" s="1876" t="s">
        <v>4351</v>
      </c>
      <c r="AH246" s="1877">
        <v>10.199999999999999</v>
      </c>
      <c r="AI246" s="1878">
        <v>10.199999999999999</v>
      </c>
      <c r="AJ246" s="1305" t="s">
        <v>2284</v>
      </c>
      <c r="AK246" s="1479">
        <v>10.3</v>
      </c>
      <c r="AL246" s="1480">
        <v>0</v>
      </c>
      <c r="AM246" s="1305" t="s">
        <v>1078</v>
      </c>
      <c r="AN246" s="1479" t="s">
        <v>1078</v>
      </c>
      <c r="AO246" s="1480" t="s">
        <v>1078</v>
      </c>
    </row>
    <row r="247" spans="1:41">
      <c r="A247" s="1308" t="s">
        <v>4448</v>
      </c>
      <c r="B247" s="1309" t="s">
        <v>4449</v>
      </c>
      <c r="C247" s="1317" t="s">
        <v>1078</v>
      </c>
      <c r="D247" s="1481" t="s">
        <v>1078</v>
      </c>
      <c r="E247" s="1482" t="s">
        <v>1078</v>
      </c>
      <c r="F247" s="1317" t="s">
        <v>1078</v>
      </c>
      <c r="G247" s="1481" t="s">
        <v>1078</v>
      </c>
      <c r="H247" s="1482" t="s">
        <v>1078</v>
      </c>
      <c r="I247" s="1317" t="s">
        <v>1078</v>
      </c>
      <c r="J247" s="1481" t="s">
        <v>1078</v>
      </c>
      <c r="K247" s="1482" t="s">
        <v>1078</v>
      </c>
      <c r="L247" s="1317" t="s">
        <v>1078</v>
      </c>
      <c r="M247" s="1481" t="s">
        <v>1078</v>
      </c>
      <c r="N247" s="1482" t="s">
        <v>1078</v>
      </c>
      <c r="O247" s="1317" t="s">
        <v>1078</v>
      </c>
      <c r="P247" s="1481" t="s">
        <v>1078</v>
      </c>
      <c r="Q247" s="1482" t="s">
        <v>1078</v>
      </c>
      <c r="R247" s="1317" t="s">
        <v>1078</v>
      </c>
      <c r="S247" s="1481" t="s">
        <v>1078</v>
      </c>
      <c r="T247" s="1482" t="s">
        <v>1078</v>
      </c>
      <c r="U247" s="1317" t="s">
        <v>1078</v>
      </c>
      <c r="V247" s="1481" t="s">
        <v>1078</v>
      </c>
      <c r="W247" s="1482" t="s">
        <v>1078</v>
      </c>
      <c r="X247" s="1317" t="s">
        <v>1078</v>
      </c>
      <c r="Y247" s="1481" t="s">
        <v>1078</v>
      </c>
      <c r="Z247" s="1482" t="s">
        <v>1078</v>
      </c>
      <c r="AA247" s="1317" t="s">
        <v>1078</v>
      </c>
      <c r="AB247" s="1481" t="s">
        <v>1078</v>
      </c>
      <c r="AC247" s="1482" t="s">
        <v>1078</v>
      </c>
      <c r="AD247" s="1879" t="s">
        <v>1078</v>
      </c>
      <c r="AE247" s="1880" t="s">
        <v>1078</v>
      </c>
      <c r="AF247" s="1881" t="s">
        <v>1078</v>
      </c>
      <c r="AG247" s="1879" t="s">
        <v>1078</v>
      </c>
      <c r="AH247" s="1880" t="s">
        <v>1078</v>
      </c>
      <c r="AI247" s="1881" t="s">
        <v>1078</v>
      </c>
      <c r="AJ247" s="1317" t="s">
        <v>1078</v>
      </c>
      <c r="AK247" s="1481" t="s">
        <v>1078</v>
      </c>
      <c r="AL247" s="1482" t="s">
        <v>1078</v>
      </c>
      <c r="AM247" s="1317" t="s">
        <v>1078</v>
      </c>
      <c r="AN247" s="1481" t="s">
        <v>1078</v>
      </c>
      <c r="AO247" s="1482" t="s">
        <v>1078</v>
      </c>
    </row>
    <row r="248" spans="1:41">
      <c r="A248" s="1313" t="s">
        <v>4450</v>
      </c>
      <c r="B248" s="1143" t="s">
        <v>4451</v>
      </c>
      <c r="C248" s="1314" t="s">
        <v>1078</v>
      </c>
      <c r="D248" s="1483" t="s">
        <v>1078</v>
      </c>
      <c r="E248" s="1484" t="s">
        <v>1078</v>
      </c>
      <c r="F248" s="1314" t="s">
        <v>1078</v>
      </c>
      <c r="G248" s="1483" t="s">
        <v>1078</v>
      </c>
      <c r="H248" s="1484" t="s">
        <v>1078</v>
      </c>
      <c r="I248" s="1314" t="s">
        <v>1078</v>
      </c>
      <c r="J248" s="1483" t="s">
        <v>1078</v>
      </c>
      <c r="K248" s="1484" t="s">
        <v>1078</v>
      </c>
      <c r="L248" s="1314" t="s">
        <v>1078</v>
      </c>
      <c r="M248" s="1483" t="s">
        <v>1078</v>
      </c>
      <c r="N248" s="1484" t="s">
        <v>1078</v>
      </c>
      <c r="O248" s="1314" t="s">
        <v>1078</v>
      </c>
      <c r="P248" s="1483" t="s">
        <v>1078</v>
      </c>
      <c r="Q248" s="1484" t="s">
        <v>1078</v>
      </c>
      <c r="R248" s="1314" t="s">
        <v>1078</v>
      </c>
      <c r="S248" s="1483" t="s">
        <v>1078</v>
      </c>
      <c r="T248" s="1484" t="s">
        <v>1078</v>
      </c>
      <c r="U248" s="1314" t="s">
        <v>1078</v>
      </c>
      <c r="V248" s="1483" t="s">
        <v>1078</v>
      </c>
      <c r="W248" s="1484" t="s">
        <v>1078</v>
      </c>
      <c r="X248" s="1314" t="s">
        <v>1078</v>
      </c>
      <c r="Y248" s="1483" t="s">
        <v>1078</v>
      </c>
      <c r="Z248" s="1484" t="s">
        <v>1078</v>
      </c>
      <c r="AA248" s="1314" t="s">
        <v>1078</v>
      </c>
      <c r="AB248" s="1483" t="s">
        <v>1078</v>
      </c>
      <c r="AC248" s="1484" t="s">
        <v>1078</v>
      </c>
      <c r="AD248" s="1882" t="s">
        <v>1078</v>
      </c>
      <c r="AE248" s="1883" t="s">
        <v>1078</v>
      </c>
      <c r="AF248" s="1884" t="s">
        <v>1078</v>
      </c>
      <c r="AG248" s="1882" t="s">
        <v>1078</v>
      </c>
      <c r="AH248" s="1883" t="s">
        <v>1078</v>
      </c>
      <c r="AI248" s="1884" t="s">
        <v>1078</v>
      </c>
      <c r="AJ248" s="1314" t="s">
        <v>1078</v>
      </c>
      <c r="AK248" s="1483" t="s">
        <v>1078</v>
      </c>
      <c r="AL248" s="1484" t="s">
        <v>1078</v>
      </c>
      <c r="AM248" s="1314" t="s">
        <v>1078</v>
      </c>
      <c r="AN248" s="1483" t="s">
        <v>1078</v>
      </c>
      <c r="AO248" s="1484" t="s">
        <v>1078</v>
      </c>
    </row>
    <row r="249" spans="1:41">
      <c r="A249" s="1303" t="s">
        <v>4452</v>
      </c>
      <c r="B249" s="1304" t="s">
        <v>4453</v>
      </c>
      <c r="C249" s="1305" t="s">
        <v>4809</v>
      </c>
      <c r="D249" s="1479" t="s">
        <v>1078</v>
      </c>
      <c r="E249" s="1480" t="s">
        <v>1078</v>
      </c>
      <c r="F249" s="1305" t="s">
        <v>4809</v>
      </c>
      <c r="G249" s="1479" t="s">
        <v>1078</v>
      </c>
      <c r="H249" s="1480" t="s">
        <v>1078</v>
      </c>
      <c r="I249" s="1305" t="s">
        <v>4809</v>
      </c>
      <c r="J249" s="1479" t="s">
        <v>1078</v>
      </c>
      <c r="K249" s="1480" t="s">
        <v>1078</v>
      </c>
      <c r="L249" s="1305" t="s">
        <v>4809</v>
      </c>
      <c r="M249" s="1479" t="s">
        <v>1078</v>
      </c>
      <c r="N249" s="1480" t="s">
        <v>1078</v>
      </c>
      <c r="O249" s="1305" t="s">
        <v>4809</v>
      </c>
      <c r="P249" s="1479" t="s">
        <v>1078</v>
      </c>
      <c r="Q249" s="1480" t="s">
        <v>1078</v>
      </c>
      <c r="R249" s="1305" t="s">
        <v>4809</v>
      </c>
      <c r="S249" s="1479" t="s">
        <v>1078</v>
      </c>
      <c r="T249" s="1480" t="s">
        <v>1078</v>
      </c>
      <c r="U249" s="1305" t="s">
        <v>4809</v>
      </c>
      <c r="V249" s="1479" t="s">
        <v>1078</v>
      </c>
      <c r="W249" s="1480" t="s">
        <v>1078</v>
      </c>
      <c r="X249" s="1305" t="s">
        <v>4809</v>
      </c>
      <c r="Y249" s="1479" t="s">
        <v>1078</v>
      </c>
      <c r="Z249" s="1480" t="s">
        <v>1078</v>
      </c>
      <c r="AA249" s="1305" t="s">
        <v>4809</v>
      </c>
      <c r="AB249" s="1479" t="s">
        <v>1078</v>
      </c>
      <c r="AC249" s="1480" t="s">
        <v>1078</v>
      </c>
      <c r="AD249" s="1876" t="s">
        <v>4809</v>
      </c>
      <c r="AE249" s="1877" t="s">
        <v>1078</v>
      </c>
      <c r="AF249" s="1878" t="s">
        <v>1078</v>
      </c>
      <c r="AG249" s="1876" t="s">
        <v>2284</v>
      </c>
      <c r="AH249" s="1877">
        <v>15.2</v>
      </c>
      <c r="AI249" s="1878">
        <v>0</v>
      </c>
      <c r="AJ249" s="1305" t="s">
        <v>4809</v>
      </c>
      <c r="AK249" s="1479" t="s">
        <v>1078</v>
      </c>
      <c r="AL249" s="1480" t="s">
        <v>1078</v>
      </c>
      <c r="AM249" s="1305" t="s">
        <v>1078</v>
      </c>
      <c r="AN249" s="1479" t="s">
        <v>1078</v>
      </c>
      <c r="AO249" s="1480" t="s">
        <v>1078</v>
      </c>
    </row>
    <row r="250" spans="1:41">
      <c r="A250" s="1308" t="s">
        <v>4454</v>
      </c>
      <c r="B250" s="1309" t="s">
        <v>4455</v>
      </c>
      <c r="C250" s="1317" t="s">
        <v>1078</v>
      </c>
      <c r="D250" s="1481" t="s">
        <v>1078</v>
      </c>
      <c r="E250" s="1482" t="s">
        <v>1078</v>
      </c>
      <c r="F250" s="1317" t="s">
        <v>1078</v>
      </c>
      <c r="G250" s="1481" t="s">
        <v>1078</v>
      </c>
      <c r="H250" s="1482" t="s">
        <v>1078</v>
      </c>
      <c r="I250" s="1317" t="s">
        <v>1078</v>
      </c>
      <c r="J250" s="1481" t="s">
        <v>1078</v>
      </c>
      <c r="K250" s="1482" t="s">
        <v>1078</v>
      </c>
      <c r="L250" s="1317" t="s">
        <v>1078</v>
      </c>
      <c r="M250" s="1481" t="s">
        <v>1078</v>
      </c>
      <c r="N250" s="1482" t="s">
        <v>1078</v>
      </c>
      <c r="O250" s="1317" t="s">
        <v>1078</v>
      </c>
      <c r="P250" s="1481" t="s">
        <v>1078</v>
      </c>
      <c r="Q250" s="1482" t="s">
        <v>1078</v>
      </c>
      <c r="R250" s="1317" t="s">
        <v>1078</v>
      </c>
      <c r="S250" s="1481" t="s">
        <v>1078</v>
      </c>
      <c r="T250" s="1482" t="s">
        <v>1078</v>
      </c>
      <c r="U250" s="1317" t="s">
        <v>1078</v>
      </c>
      <c r="V250" s="1481" t="s">
        <v>1078</v>
      </c>
      <c r="W250" s="1482" t="s">
        <v>1078</v>
      </c>
      <c r="X250" s="1317" t="s">
        <v>1078</v>
      </c>
      <c r="Y250" s="1481" t="s">
        <v>1078</v>
      </c>
      <c r="Z250" s="1482" t="s">
        <v>1078</v>
      </c>
      <c r="AA250" s="1317" t="s">
        <v>1078</v>
      </c>
      <c r="AB250" s="1481" t="s">
        <v>1078</v>
      </c>
      <c r="AC250" s="1482" t="s">
        <v>1078</v>
      </c>
      <c r="AD250" s="1879" t="s">
        <v>1078</v>
      </c>
      <c r="AE250" s="1880" t="s">
        <v>1078</v>
      </c>
      <c r="AF250" s="1881" t="s">
        <v>1078</v>
      </c>
      <c r="AG250" s="1879" t="s">
        <v>1078</v>
      </c>
      <c r="AH250" s="1880" t="s">
        <v>1078</v>
      </c>
      <c r="AI250" s="1881" t="s">
        <v>1078</v>
      </c>
      <c r="AJ250" s="1317" t="s">
        <v>1078</v>
      </c>
      <c r="AK250" s="1481" t="s">
        <v>1078</v>
      </c>
      <c r="AL250" s="1482" t="s">
        <v>1078</v>
      </c>
      <c r="AM250" s="1317" t="s">
        <v>1078</v>
      </c>
      <c r="AN250" s="1481" t="s">
        <v>1078</v>
      </c>
      <c r="AO250" s="1482" t="s">
        <v>1078</v>
      </c>
    </row>
    <row r="251" spans="1:41">
      <c r="A251" s="1313" t="s">
        <v>4456</v>
      </c>
      <c r="B251" s="1143" t="s">
        <v>4457</v>
      </c>
      <c r="C251" s="1314" t="s">
        <v>1078</v>
      </c>
      <c r="D251" s="1483" t="s">
        <v>1078</v>
      </c>
      <c r="E251" s="1484" t="s">
        <v>1078</v>
      </c>
      <c r="F251" s="1314" t="s">
        <v>1078</v>
      </c>
      <c r="G251" s="1483" t="s">
        <v>1078</v>
      </c>
      <c r="H251" s="1484" t="s">
        <v>1078</v>
      </c>
      <c r="I251" s="1314" t="s">
        <v>1078</v>
      </c>
      <c r="J251" s="1483" t="s">
        <v>1078</v>
      </c>
      <c r="K251" s="1484" t="s">
        <v>1078</v>
      </c>
      <c r="L251" s="1314" t="s">
        <v>1078</v>
      </c>
      <c r="M251" s="1483" t="s">
        <v>1078</v>
      </c>
      <c r="N251" s="1484" t="s">
        <v>1078</v>
      </c>
      <c r="O251" s="1314" t="s">
        <v>1078</v>
      </c>
      <c r="P251" s="1483" t="s">
        <v>1078</v>
      </c>
      <c r="Q251" s="1484" t="s">
        <v>1078</v>
      </c>
      <c r="R251" s="1314" t="s">
        <v>1078</v>
      </c>
      <c r="S251" s="1483" t="s">
        <v>1078</v>
      </c>
      <c r="T251" s="1484" t="s">
        <v>1078</v>
      </c>
      <c r="U251" s="1314" t="s">
        <v>1078</v>
      </c>
      <c r="V251" s="1483" t="s">
        <v>1078</v>
      </c>
      <c r="W251" s="1484" t="s">
        <v>1078</v>
      </c>
      <c r="X251" s="1314" t="s">
        <v>1078</v>
      </c>
      <c r="Y251" s="1483" t="s">
        <v>1078</v>
      </c>
      <c r="Z251" s="1484" t="s">
        <v>1078</v>
      </c>
      <c r="AA251" s="1314" t="s">
        <v>1078</v>
      </c>
      <c r="AB251" s="1483" t="s">
        <v>1078</v>
      </c>
      <c r="AC251" s="1484" t="s">
        <v>1078</v>
      </c>
      <c r="AD251" s="1882" t="s">
        <v>1078</v>
      </c>
      <c r="AE251" s="1883" t="s">
        <v>1078</v>
      </c>
      <c r="AF251" s="1884" t="s">
        <v>1078</v>
      </c>
      <c r="AG251" s="1882" t="s">
        <v>1078</v>
      </c>
      <c r="AH251" s="1883" t="s">
        <v>1078</v>
      </c>
      <c r="AI251" s="1884" t="s">
        <v>1078</v>
      </c>
      <c r="AJ251" s="1314" t="s">
        <v>1078</v>
      </c>
      <c r="AK251" s="1483" t="s">
        <v>1078</v>
      </c>
      <c r="AL251" s="1484" t="s">
        <v>1078</v>
      </c>
      <c r="AM251" s="1314" t="s">
        <v>1078</v>
      </c>
      <c r="AN251" s="1483" t="s">
        <v>1078</v>
      </c>
      <c r="AO251" s="1484" t="s">
        <v>1078</v>
      </c>
    </row>
    <row r="252" spans="1:41">
      <c r="A252" s="1303" t="s">
        <v>4458</v>
      </c>
      <c r="B252" s="1304" t="s">
        <v>4459</v>
      </c>
      <c r="C252" s="1305" t="s">
        <v>2284</v>
      </c>
      <c r="D252" s="1479">
        <v>20.2</v>
      </c>
      <c r="E252" s="1480">
        <v>0</v>
      </c>
      <c r="F252" s="1305" t="s">
        <v>2284</v>
      </c>
      <c r="G252" s="1479">
        <v>20.2</v>
      </c>
      <c r="H252" s="1480">
        <v>0</v>
      </c>
      <c r="I252" s="1305" t="s">
        <v>2284</v>
      </c>
      <c r="J252" s="1479">
        <v>20.2</v>
      </c>
      <c r="K252" s="1480">
        <v>0</v>
      </c>
      <c r="L252" s="1305" t="s">
        <v>2284</v>
      </c>
      <c r="M252" s="1479">
        <v>20.399999999999999</v>
      </c>
      <c r="N252" s="1480">
        <v>0</v>
      </c>
      <c r="O252" s="1305" t="s">
        <v>2284</v>
      </c>
      <c r="P252" s="1479">
        <v>20.2</v>
      </c>
      <c r="Q252" s="1480">
        <v>0</v>
      </c>
      <c r="R252" s="1305" t="s">
        <v>2284</v>
      </c>
      <c r="S252" s="1479">
        <v>20.2</v>
      </c>
      <c r="T252" s="1480">
        <v>0</v>
      </c>
      <c r="U252" s="1305" t="s">
        <v>2284</v>
      </c>
      <c r="V252" s="1479">
        <v>20.2</v>
      </c>
      <c r="W252" s="1480">
        <v>0</v>
      </c>
      <c r="X252" s="1305" t="s">
        <v>2284</v>
      </c>
      <c r="Y252" s="1479">
        <v>20.2</v>
      </c>
      <c r="Z252" s="1480">
        <v>0</v>
      </c>
      <c r="AA252" s="1305" t="s">
        <v>2284</v>
      </c>
      <c r="AB252" s="1479">
        <v>20.2</v>
      </c>
      <c r="AC252" s="1480">
        <v>0</v>
      </c>
      <c r="AD252" s="1876" t="s">
        <v>2284</v>
      </c>
      <c r="AE252" s="1877">
        <v>20.100000000000001</v>
      </c>
      <c r="AF252" s="1878">
        <v>0</v>
      </c>
      <c r="AG252" s="1876" t="s">
        <v>4809</v>
      </c>
      <c r="AH252" s="1877" t="s">
        <v>1078</v>
      </c>
      <c r="AI252" s="1878" t="s">
        <v>1078</v>
      </c>
      <c r="AJ252" s="1305" t="s">
        <v>2284</v>
      </c>
      <c r="AK252" s="1479">
        <v>20.2</v>
      </c>
      <c r="AL252" s="1480">
        <v>0</v>
      </c>
      <c r="AM252" s="1305" t="s">
        <v>1078</v>
      </c>
      <c r="AN252" s="1479" t="s">
        <v>1078</v>
      </c>
      <c r="AO252" s="1480" t="s">
        <v>1078</v>
      </c>
    </row>
    <row r="253" spans="1:41">
      <c r="A253" s="1714" t="s">
        <v>4460</v>
      </c>
      <c r="B253" s="1350" t="s">
        <v>4461</v>
      </c>
      <c r="C253" s="1310" t="s">
        <v>1078</v>
      </c>
      <c r="D253" s="1485" t="s">
        <v>1078</v>
      </c>
      <c r="E253" s="1486" t="s">
        <v>1078</v>
      </c>
      <c r="F253" s="1310" t="s">
        <v>1078</v>
      </c>
      <c r="G253" s="1485" t="s">
        <v>1078</v>
      </c>
      <c r="H253" s="1486" t="s">
        <v>1078</v>
      </c>
      <c r="I253" s="1310" t="s">
        <v>1078</v>
      </c>
      <c r="J253" s="1485" t="s">
        <v>1078</v>
      </c>
      <c r="K253" s="1486" t="s">
        <v>1078</v>
      </c>
      <c r="L253" s="1310" t="s">
        <v>1078</v>
      </c>
      <c r="M253" s="1485" t="s">
        <v>1078</v>
      </c>
      <c r="N253" s="1486" t="s">
        <v>1078</v>
      </c>
      <c r="O253" s="1310" t="s">
        <v>1078</v>
      </c>
      <c r="P253" s="1485" t="s">
        <v>1078</v>
      </c>
      <c r="Q253" s="1486" t="s">
        <v>1078</v>
      </c>
      <c r="R253" s="1310" t="s">
        <v>1078</v>
      </c>
      <c r="S253" s="1485" t="s">
        <v>1078</v>
      </c>
      <c r="T253" s="1486" t="s">
        <v>1078</v>
      </c>
      <c r="U253" s="1310" t="s">
        <v>1078</v>
      </c>
      <c r="V253" s="1485" t="s">
        <v>1078</v>
      </c>
      <c r="W253" s="1486" t="s">
        <v>1078</v>
      </c>
      <c r="X253" s="1310" t="s">
        <v>1078</v>
      </c>
      <c r="Y253" s="1485" t="s">
        <v>1078</v>
      </c>
      <c r="Z253" s="1486" t="s">
        <v>1078</v>
      </c>
      <c r="AA253" s="1310" t="s">
        <v>1078</v>
      </c>
      <c r="AB253" s="1485" t="s">
        <v>1078</v>
      </c>
      <c r="AC253" s="1486" t="s">
        <v>1078</v>
      </c>
      <c r="AD253" s="1885" t="s">
        <v>1078</v>
      </c>
      <c r="AE253" s="1886" t="s">
        <v>1078</v>
      </c>
      <c r="AF253" s="1887" t="s">
        <v>1078</v>
      </c>
      <c r="AG253" s="1885" t="s">
        <v>1078</v>
      </c>
      <c r="AH253" s="1886" t="s">
        <v>1078</v>
      </c>
      <c r="AI253" s="1887" t="s">
        <v>1078</v>
      </c>
      <c r="AJ253" s="1310" t="s">
        <v>1078</v>
      </c>
      <c r="AK253" s="1485" t="s">
        <v>1078</v>
      </c>
      <c r="AL253" s="1486" t="s">
        <v>1078</v>
      </c>
      <c r="AM253" s="1310" t="s">
        <v>1078</v>
      </c>
      <c r="AN253" s="1485" t="s">
        <v>1078</v>
      </c>
      <c r="AO253" s="1486" t="s">
        <v>1078</v>
      </c>
    </row>
    <row r="254" spans="1:41">
      <c r="A254" s="1313" t="s">
        <v>4462</v>
      </c>
      <c r="B254" s="1143" t="s">
        <v>4463</v>
      </c>
      <c r="C254" s="1314" t="s">
        <v>1078</v>
      </c>
      <c r="D254" s="1483" t="s">
        <v>1078</v>
      </c>
      <c r="E254" s="1484" t="s">
        <v>1078</v>
      </c>
      <c r="F254" s="1314" t="s">
        <v>1078</v>
      </c>
      <c r="G254" s="1483" t="s">
        <v>1078</v>
      </c>
      <c r="H254" s="1484" t="s">
        <v>1078</v>
      </c>
      <c r="I254" s="1314" t="s">
        <v>1078</v>
      </c>
      <c r="J254" s="1483" t="s">
        <v>1078</v>
      </c>
      <c r="K254" s="1484" t="s">
        <v>1078</v>
      </c>
      <c r="L254" s="1314" t="s">
        <v>1078</v>
      </c>
      <c r="M254" s="1483" t="s">
        <v>1078</v>
      </c>
      <c r="N254" s="1484" t="s">
        <v>1078</v>
      </c>
      <c r="O254" s="1314" t="s">
        <v>1078</v>
      </c>
      <c r="P254" s="1483" t="s">
        <v>1078</v>
      </c>
      <c r="Q254" s="1484" t="s">
        <v>1078</v>
      </c>
      <c r="R254" s="1314" t="s">
        <v>1078</v>
      </c>
      <c r="S254" s="1483" t="s">
        <v>1078</v>
      </c>
      <c r="T254" s="1484" t="s">
        <v>1078</v>
      </c>
      <c r="U254" s="1314" t="s">
        <v>1078</v>
      </c>
      <c r="V254" s="1483" t="s">
        <v>1078</v>
      </c>
      <c r="W254" s="1484" t="s">
        <v>1078</v>
      </c>
      <c r="X254" s="1314" t="s">
        <v>1078</v>
      </c>
      <c r="Y254" s="1483" t="s">
        <v>1078</v>
      </c>
      <c r="Z254" s="1484" t="s">
        <v>1078</v>
      </c>
      <c r="AA254" s="1314" t="s">
        <v>1078</v>
      </c>
      <c r="AB254" s="1483" t="s">
        <v>1078</v>
      </c>
      <c r="AC254" s="1484" t="s">
        <v>1078</v>
      </c>
      <c r="AD254" s="1882" t="s">
        <v>1078</v>
      </c>
      <c r="AE254" s="1883" t="s">
        <v>1078</v>
      </c>
      <c r="AF254" s="1884" t="s">
        <v>1078</v>
      </c>
      <c r="AG254" s="1882" t="s">
        <v>1078</v>
      </c>
      <c r="AH254" s="1883" t="s">
        <v>1078</v>
      </c>
      <c r="AI254" s="1884" t="s">
        <v>1078</v>
      </c>
      <c r="AJ254" s="1314" t="s">
        <v>1078</v>
      </c>
      <c r="AK254" s="1483" t="s">
        <v>1078</v>
      </c>
      <c r="AL254" s="1484" t="s">
        <v>1078</v>
      </c>
      <c r="AM254" s="1314" t="s">
        <v>1078</v>
      </c>
      <c r="AN254" s="1483" t="s">
        <v>1078</v>
      </c>
      <c r="AO254" s="1484" t="s">
        <v>1078</v>
      </c>
    </row>
    <row r="255" spans="1:41">
      <c r="A255" s="1303" t="s">
        <v>4464</v>
      </c>
      <c r="B255" s="1304" t="s">
        <v>4465</v>
      </c>
      <c r="C255" s="1305" t="s">
        <v>4809</v>
      </c>
      <c r="D255" s="1479" t="s">
        <v>1078</v>
      </c>
      <c r="E255" s="1480" t="s">
        <v>1078</v>
      </c>
      <c r="F255" s="1305" t="s">
        <v>4809</v>
      </c>
      <c r="G255" s="1479" t="s">
        <v>1078</v>
      </c>
      <c r="H255" s="1480" t="s">
        <v>1078</v>
      </c>
      <c r="I255" s="1305" t="s">
        <v>4809</v>
      </c>
      <c r="J255" s="1479" t="s">
        <v>1078</v>
      </c>
      <c r="K255" s="1480" t="s">
        <v>1078</v>
      </c>
      <c r="L255" s="1305" t="s">
        <v>4809</v>
      </c>
      <c r="M255" s="1479" t="s">
        <v>1078</v>
      </c>
      <c r="N255" s="1480" t="s">
        <v>1078</v>
      </c>
      <c r="O255" s="1305" t="s">
        <v>4809</v>
      </c>
      <c r="P255" s="1479" t="s">
        <v>1078</v>
      </c>
      <c r="Q255" s="1480" t="s">
        <v>1078</v>
      </c>
      <c r="R255" s="1305" t="s">
        <v>4809</v>
      </c>
      <c r="S255" s="1479" t="s">
        <v>1078</v>
      </c>
      <c r="T255" s="1480" t="s">
        <v>1078</v>
      </c>
      <c r="U255" s="1305" t="s">
        <v>4809</v>
      </c>
      <c r="V255" s="1479" t="s">
        <v>1078</v>
      </c>
      <c r="W255" s="1480" t="s">
        <v>1078</v>
      </c>
      <c r="X255" s="1305" t="s">
        <v>4809</v>
      </c>
      <c r="Y255" s="1479" t="s">
        <v>1078</v>
      </c>
      <c r="Z255" s="1480" t="s">
        <v>1078</v>
      </c>
      <c r="AA255" s="1305" t="s">
        <v>4809</v>
      </c>
      <c r="AB255" s="1479" t="s">
        <v>1078</v>
      </c>
      <c r="AC255" s="1480" t="s">
        <v>1078</v>
      </c>
      <c r="AD255" s="1876" t="s">
        <v>4809</v>
      </c>
      <c r="AE255" s="1877" t="s">
        <v>1078</v>
      </c>
      <c r="AF255" s="1878" t="s">
        <v>1078</v>
      </c>
      <c r="AG255" s="1876" t="s">
        <v>2284</v>
      </c>
      <c r="AH255" s="1877">
        <v>25.2</v>
      </c>
      <c r="AI255" s="1878">
        <v>0</v>
      </c>
      <c r="AJ255" s="1305" t="s">
        <v>4809</v>
      </c>
      <c r="AK255" s="1479" t="s">
        <v>1078</v>
      </c>
      <c r="AL255" s="1480" t="s">
        <v>1078</v>
      </c>
      <c r="AM255" s="1305" t="s">
        <v>1078</v>
      </c>
      <c r="AN255" s="1479" t="s">
        <v>1078</v>
      </c>
      <c r="AO255" s="1480" t="s">
        <v>1078</v>
      </c>
    </row>
    <row r="256" spans="1:41">
      <c r="A256" s="1714" t="s">
        <v>4466</v>
      </c>
      <c r="B256" s="1350" t="s">
        <v>4467</v>
      </c>
      <c r="C256" s="1310" t="s">
        <v>1078</v>
      </c>
      <c r="D256" s="1485" t="s">
        <v>1078</v>
      </c>
      <c r="E256" s="1486" t="s">
        <v>1078</v>
      </c>
      <c r="F256" s="1310" t="s">
        <v>1078</v>
      </c>
      <c r="G256" s="1485" t="s">
        <v>1078</v>
      </c>
      <c r="H256" s="1486" t="s">
        <v>1078</v>
      </c>
      <c r="I256" s="1310" t="s">
        <v>1078</v>
      </c>
      <c r="J256" s="1485" t="s">
        <v>1078</v>
      </c>
      <c r="K256" s="1486" t="s">
        <v>1078</v>
      </c>
      <c r="L256" s="1310" t="s">
        <v>1078</v>
      </c>
      <c r="M256" s="1485" t="s">
        <v>1078</v>
      </c>
      <c r="N256" s="1486" t="s">
        <v>1078</v>
      </c>
      <c r="O256" s="1310" t="s">
        <v>1078</v>
      </c>
      <c r="P256" s="1485" t="s">
        <v>1078</v>
      </c>
      <c r="Q256" s="1486" t="s">
        <v>1078</v>
      </c>
      <c r="R256" s="1310" t="s">
        <v>1078</v>
      </c>
      <c r="S256" s="1485" t="s">
        <v>1078</v>
      </c>
      <c r="T256" s="1486" t="s">
        <v>1078</v>
      </c>
      <c r="U256" s="1310" t="s">
        <v>1078</v>
      </c>
      <c r="V256" s="1485" t="s">
        <v>1078</v>
      </c>
      <c r="W256" s="1486" t="s">
        <v>1078</v>
      </c>
      <c r="X256" s="1310" t="s">
        <v>1078</v>
      </c>
      <c r="Y256" s="1485" t="s">
        <v>1078</v>
      </c>
      <c r="Z256" s="1486" t="s">
        <v>1078</v>
      </c>
      <c r="AA256" s="1310" t="s">
        <v>1078</v>
      </c>
      <c r="AB256" s="1485" t="s">
        <v>1078</v>
      </c>
      <c r="AC256" s="1486" t="s">
        <v>1078</v>
      </c>
      <c r="AD256" s="1885" t="s">
        <v>1078</v>
      </c>
      <c r="AE256" s="1886" t="s">
        <v>1078</v>
      </c>
      <c r="AF256" s="1887" t="s">
        <v>1078</v>
      </c>
      <c r="AG256" s="1885" t="s">
        <v>1078</v>
      </c>
      <c r="AH256" s="1886" t="s">
        <v>1078</v>
      </c>
      <c r="AI256" s="1887" t="s">
        <v>1078</v>
      </c>
      <c r="AJ256" s="1310" t="s">
        <v>1078</v>
      </c>
      <c r="AK256" s="1485" t="s">
        <v>1078</v>
      </c>
      <c r="AL256" s="1486" t="s">
        <v>1078</v>
      </c>
      <c r="AM256" s="1310" t="s">
        <v>1078</v>
      </c>
      <c r="AN256" s="1485" t="s">
        <v>1078</v>
      </c>
      <c r="AO256" s="1486" t="s">
        <v>1078</v>
      </c>
    </row>
    <row r="257" spans="1:41">
      <c r="A257" s="1313" t="s">
        <v>4468</v>
      </c>
      <c r="B257" s="1143" t="s">
        <v>4469</v>
      </c>
      <c r="C257" s="1314" t="s">
        <v>1078</v>
      </c>
      <c r="D257" s="1483" t="s">
        <v>1078</v>
      </c>
      <c r="E257" s="1484" t="s">
        <v>1078</v>
      </c>
      <c r="F257" s="1314" t="s">
        <v>1078</v>
      </c>
      <c r="G257" s="1483" t="s">
        <v>1078</v>
      </c>
      <c r="H257" s="1484" t="s">
        <v>1078</v>
      </c>
      <c r="I257" s="1314" t="s">
        <v>1078</v>
      </c>
      <c r="J257" s="1483" t="s">
        <v>1078</v>
      </c>
      <c r="K257" s="1484" t="s">
        <v>1078</v>
      </c>
      <c r="L257" s="1314" t="s">
        <v>1078</v>
      </c>
      <c r="M257" s="1483" t="s">
        <v>1078</v>
      </c>
      <c r="N257" s="1484" t="s">
        <v>1078</v>
      </c>
      <c r="O257" s="1314" t="s">
        <v>1078</v>
      </c>
      <c r="P257" s="1483" t="s">
        <v>1078</v>
      </c>
      <c r="Q257" s="1484" t="s">
        <v>1078</v>
      </c>
      <c r="R257" s="1314" t="s">
        <v>1078</v>
      </c>
      <c r="S257" s="1483" t="s">
        <v>1078</v>
      </c>
      <c r="T257" s="1484" t="s">
        <v>1078</v>
      </c>
      <c r="U257" s="1314" t="s">
        <v>1078</v>
      </c>
      <c r="V257" s="1483" t="s">
        <v>1078</v>
      </c>
      <c r="W257" s="1484" t="s">
        <v>1078</v>
      </c>
      <c r="X257" s="1314" t="s">
        <v>1078</v>
      </c>
      <c r="Y257" s="1483" t="s">
        <v>1078</v>
      </c>
      <c r="Z257" s="1484" t="s">
        <v>1078</v>
      </c>
      <c r="AA257" s="1314" t="s">
        <v>1078</v>
      </c>
      <c r="AB257" s="1483" t="s">
        <v>1078</v>
      </c>
      <c r="AC257" s="1484" t="s">
        <v>1078</v>
      </c>
      <c r="AD257" s="1882" t="s">
        <v>1078</v>
      </c>
      <c r="AE257" s="1883" t="s">
        <v>1078</v>
      </c>
      <c r="AF257" s="1884" t="s">
        <v>1078</v>
      </c>
      <c r="AG257" s="1882" t="s">
        <v>1078</v>
      </c>
      <c r="AH257" s="1883" t="s">
        <v>1078</v>
      </c>
      <c r="AI257" s="1884" t="s">
        <v>1078</v>
      </c>
      <c r="AJ257" s="1314" t="s">
        <v>1078</v>
      </c>
      <c r="AK257" s="1483" t="s">
        <v>1078</v>
      </c>
      <c r="AL257" s="1484" t="s">
        <v>1078</v>
      </c>
      <c r="AM257" s="1314" t="s">
        <v>1078</v>
      </c>
      <c r="AN257" s="1483" t="s">
        <v>1078</v>
      </c>
      <c r="AO257" s="1484" t="s">
        <v>1078</v>
      </c>
    </row>
    <row r="258" spans="1:41">
      <c r="A258" s="1303" t="s">
        <v>4470</v>
      </c>
      <c r="B258" s="1304" t="s">
        <v>4471</v>
      </c>
      <c r="C258" s="1305" t="s">
        <v>2284</v>
      </c>
      <c r="D258" s="1479">
        <v>30.2</v>
      </c>
      <c r="E258" s="1480">
        <v>0</v>
      </c>
      <c r="F258" s="1305" t="s">
        <v>2284</v>
      </c>
      <c r="G258" s="1479">
        <v>30.2</v>
      </c>
      <c r="H258" s="1480">
        <v>0</v>
      </c>
      <c r="I258" s="1305" t="s">
        <v>2284</v>
      </c>
      <c r="J258" s="1479">
        <v>30.2</v>
      </c>
      <c r="K258" s="1480">
        <v>0</v>
      </c>
      <c r="L258" s="1305" t="s">
        <v>2284</v>
      </c>
      <c r="M258" s="1479">
        <v>30.3</v>
      </c>
      <c r="N258" s="1480">
        <v>0</v>
      </c>
      <c r="O258" s="1305" t="s">
        <v>2284</v>
      </c>
      <c r="P258" s="1479">
        <v>30.2</v>
      </c>
      <c r="Q258" s="1480">
        <v>0</v>
      </c>
      <c r="R258" s="1305" t="s">
        <v>2284</v>
      </c>
      <c r="S258" s="1479">
        <v>30.2</v>
      </c>
      <c r="T258" s="1480">
        <v>0</v>
      </c>
      <c r="U258" s="1305" t="s">
        <v>2284</v>
      </c>
      <c r="V258" s="1479">
        <v>30.3</v>
      </c>
      <c r="W258" s="1480">
        <v>0</v>
      </c>
      <c r="X258" s="1305" t="s">
        <v>2284</v>
      </c>
      <c r="Y258" s="1479">
        <v>30.1</v>
      </c>
      <c r="Z258" s="1480">
        <v>0</v>
      </c>
      <c r="AA258" s="1305" t="s">
        <v>2284</v>
      </c>
      <c r="AB258" s="1479">
        <v>30.4</v>
      </c>
      <c r="AC258" s="1480">
        <v>0</v>
      </c>
      <c r="AD258" s="1876" t="s">
        <v>2284</v>
      </c>
      <c r="AE258" s="1877">
        <v>30.2</v>
      </c>
      <c r="AF258" s="1878">
        <v>0</v>
      </c>
      <c r="AG258" s="1876" t="s">
        <v>4809</v>
      </c>
      <c r="AH258" s="1877" t="s">
        <v>1078</v>
      </c>
      <c r="AI258" s="1878" t="s">
        <v>1078</v>
      </c>
      <c r="AJ258" s="1305" t="s">
        <v>2284</v>
      </c>
      <c r="AK258" s="1479">
        <v>30.3</v>
      </c>
      <c r="AL258" s="1480">
        <v>0</v>
      </c>
      <c r="AM258" s="1305" t="s">
        <v>1078</v>
      </c>
      <c r="AN258" s="1479" t="s">
        <v>1078</v>
      </c>
      <c r="AO258" s="1480" t="s">
        <v>1078</v>
      </c>
    </row>
    <row r="259" spans="1:41">
      <c r="A259" s="1714" t="s">
        <v>4472</v>
      </c>
      <c r="B259" s="1350" t="s">
        <v>4473</v>
      </c>
      <c r="C259" s="1310" t="s">
        <v>1078</v>
      </c>
      <c r="D259" s="1485" t="s">
        <v>1078</v>
      </c>
      <c r="E259" s="1486" t="s">
        <v>1078</v>
      </c>
      <c r="F259" s="1310" t="s">
        <v>1078</v>
      </c>
      <c r="G259" s="1485" t="s">
        <v>1078</v>
      </c>
      <c r="H259" s="1486" t="s">
        <v>1078</v>
      </c>
      <c r="I259" s="1310" t="s">
        <v>1078</v>
      </c>
      <c r="J259" s="1485" t="s">
        <v>1078</v>
      </c>
      <c r="K259" s="1486" t="s">
        <v>1078</v>
      </c>
      <c r="L259" s="1310" t="s">
        <v>1078</v>
      </c>
      <c r="M259" s="1485" t="s">
        <v>1078</v>
      </c>
      <c r="N259" s="1486" t="s">
        <v>1078</v>
      </c>
      <c r="O259" s="1310" t="s">
        <v>1078</v>
      </c>
      <c r="P259" s="1485" t="s">
        <v>1078</v>
      </c>
      <c r="Q259" s="1486" t="s">
        <v>1078</v>
      </c>
      <c r="R259" s="1310" t="s">
        <v>1078</v>
      </c>
      <c r="S259" s="1485" t="s">
        <v>1078</v>
      </c>
      <c r="T259" s="1486" t="s">
        <v>1078</v>
      </c>
      <c r="U259" s="1310" t="s">
        <v>1078</v>
      </c>
      <c r="V259" s="1485" t="s">
        <v>1078</v>
      </c>
      <c r="W259" s="1486" t="s">
        <v>1078</v>
      </c>
      <c r="X259" s="1310" t="s">
        <v>1078</v>
      </c>
      <c r="Y259" s="1485" t="s">
        <v>1078</v>
      </c>
      <c r="Z259" s="1486" t="s">
        <v>1078</v>
      </c>
      <c r="AA259" s="1310" t="s">
        <v>1078</v>
      </c>
      <c r="AB259" s="1485" t="s">
        <v>1078</v>
      </c>
      <c r="AC259" s="1486" t="s">
        <v>1078</v>
      </c>
      <c r="AD259" s="1885" t="s">
        <v>1078</v>
      </c>
      <c r="AE259" s="1886" t="s">
        <v>1078</v>
      </c>
      <c r="AF259" s="1887" t="s">
        <v>1078</v>
      </c>
      <c r="AG259" s="1885" t="s">
        <v>1078</v>
      </c>
      <c r="AH259" s="1886" t="s">
        <v>1078</v>
      </c>
      <c r="AI259" s="1887" t="s">
        <v>1078</v>
      </c>
      <c r="AJ259" s="1310" t="s">
        <v>1078</v>
      </c>
      <c r="AK259" s="1485" t="s">
        <v>1078</v>
      </c>
      <c r="AL259" s="1486" t="s">
        <v>1078</v>
      </c>
      <c r="AM259" s="1310" t="s">
        <v>1078</v>
      </c>
      <c r="AN259" s="1485" t="s">
        <v>1078</v>
      </c>
      <c r="AO259" s="1486" t="s">
        <v>1078</v>
      </c>
    </row>
    <row r="260" spans="1:41">
      <c r="A260" s="1313" t="s">
        <v>4474</v>
      </c>
      <c r="B260" s="1143" t="s">
        <v>4475</v>
      </c>
      <c r="C260" s="1314" t="s">
        <v>1078</v>
      </c>
      <c r="D260" s="1483" t="s">
        <v>1078</v>
      </c>
      <c r="E260" s="1484" t="s">
        <v>1078</v>
      </c>
      <c r="F260" s="1314" t="s">
        <v>1078</v>
      </c>
      <c r="G260" s="1483" t="s">
        <v>1078</v>
      </c>
      <c r="H260" s="1484" t="s">
        <v>1078</v>
      </c>
      <c r="I260" s="1314" t="s">
        <v>1078</v>
      </c>
      <c r="J260" s="1483" t="s">
        <v>1078</v>
      </c>
      <c r="K260" s="1484" t="s">
        <v>1078</v>
      </c>
      <c r="L260" s="1314" t="s">
        <v>1078</v>
      </c>
      <c r="M260" s="1483" t="s">
        <v>1078</v>
      </c>
      <c r="N260" s="1484" t="s">
        <v>1078</v>
      </c>
      <c r="O260" s="1314" t="s">
        <v>1078</v>
      </c>
      <c r="P260" s="1483" t="s">
        <v>1078</v>
      </c>
      <c r="Q260" s="1484" t="s">
        <v>1078</v>
      </c>
      <c r="R260" s="1314" t="s">
        <v>1078</v>
      </c>
      <c r="S260" s="1483" t="s">
        <v>1078</v>
      </c>
      <c r="T260" s="1484" t="s">
        <v>1078</v>
      </c>
      <c r="U260" s="1314" t="s">
        <v>1078</v>
      </c>
      <c r="V260" s="1483" t="s">
        <v>1078</v>
      </c>
      <c r="W260" s="1484" t="s">
        <v>1078</v>
      </c>
      <c r="X260" s="1314" t="s">
        <v>1078</v>
      </c>
      <c r="Y260" s="1483" t="s">
        <v>1078</v>
      </c>
      <c r="Z260" s="1484" t="s">
        <v>1078</v>
      </c>
      <c r="AA260" s="1314" t="s">
        <v>1078</v>
      </c>
      <c r="AB260" s="1483" t="s">
        <v>1078</v>
      </c>
      <c r="AC260" s="1484" t="s">
        <v>1078</v>
      </c>
      <c r="AD260" s="1882" t="s">
        <v>1078</v>
      </c>
      <c r="AE260" s="1883" t="s">
        <v>1078</v>
      </c>
      <c r="AF260" s="1884" t="s">
        <v>1078</v>
      </c>
      <c r="AG260" s="1882" t="s">
        <v>1078</v>
      </c>
      <c r="AH260" s="1883" t="s">
        <v>1078</v>
      </c>
      <c r="AI260" s="1884" t="s">
        <v>1078</v>
      </c>
      <c r="AJ260" s="1314" t="s">
        <v>1078</v>
      </c>
      <c r="AK260" s="1483" t="s">
        <v>1078</v>
      </c>
      <c r="AL260" s="1484" t="s">
        <v>1078</v>
      </c>
      <c r="AM260" s="1314" t="s">
        <v>1078</v>
      </c>
      <c r="AN260" s="1483" t="s">
        <v>1078</v>
      </c>
      <c r="AO260" s="1484" t="s">
        <v>1078</v>
      </c>
    </row>
    <row r="261" spans="1:41">
      <c r="A261" s="1303" t="s">
        <v>4476</v>
      </c>
      <c r="B261" s="1304" t="s">
        <v>4477</v>
      </c>
      <c r="C261" s="1305" t="s">
        <v>4809</v>
      </c>
      <c r="D261" s="1479" t="s">
        <v>1078</v>
      </c>
      <c r="E261" s="1480" t="s">
        <v>1078</v>
      </c>
      <c r="F261" s="1305" t="s">
        <v>4809</v>
      </c>
      <c r="G261" s="1479" t="s">
        <v>1078</v>
      </c>
      <c r="H261" s="1480" t="s">
        <v>1078</v>
      </c>
      <c r="I261" s="1305" t="s">
        <v>4809</v>
      </c>
      <c r="J261" s="1479" t="s">
        <v>1078</v>
      </c>
      <c r="K261" s="1480" t="s">
        <v>1078</v>
      </c>
      <c r="L261" s="1305" t="s">
        <v>4809</v>
      </c>
      <c r="M261" s="1479" t="s">
        <v>1078</v>
      </c>
      <c r="N261" s="1480" t="s">
        <v>1078</v>
      </c>
      <c r="O261" s="1305" t="s">
        <v>4809</v>
      </c>
      <c r="P261" s="1479" t="s">
        <v>1078</v>
      </c>
      <c r="Q261" s="1480" t="s">
        <v>1078</v>
      </c>
      <c r="R261" s="1305" t="s">
        <v>4809</v>
      </c>
      <c r="S261" s="1479" t="s">
        <v>1078</v>
      </c>
      <c r="T261" s="1480" t="s">
        <v>1078</v>
      </c>
      <c r="U261" s="1305" t="s">
        <v>4809</v>
      </c>
      <c r="V261" s="1479" t="s">
        <v>1078</v>
      </c>
      <c r="W261" s="1480" t="s">
        <v>1078</v>
      </c>
      <c r="X261" s="1305" t="s">
        <v>4809</v>
      </c>
      <c r="Y261" s="1479" t="s">
        <v>1078</v>
      </c>
      <c r="Z261" s="1480" t="s">
        <v>1078</v>
      </c>
      <c r="AA261" s="1305" t="s">
        <v>4809</v>
      </c>
      <c r="AB261" s="1479" t="s">
        <v>1078</v>
      </c>
      <c r="AC261" s="1480" t="s">
        <v>1078</v>
      </c>
      <c r="AD261" s="1876" t="s">
        <v>4809</v>
      </c>
      <c r="AE261" s="1877" t="s">
        <v>1078</v>
      </c>
      <c r="AF261" s="1878" t="s">
        <v>1078</v>
      </c>
      <c r="AG261" s="1876" t="s">
        <v>2284</v>
      </c>
      <c r="AH261" s="1877">
        <v>35.299999999999997</v>
      </c>
      <c r="AI261" s="1878">
        <v>0</v>
      </c>
      <c r="AJ261" s="1305" t="s">
        <v>4809</v>
      </c>
      <c r="AK261" s="1479" t="s">
        <v>1078</v>
      </c>
      <c r="AL261" s="1480" t="s">
        <v>1078</v>
      </c>
      <c r="AM261" s="1305" t="s">
        <v>1078</v>
      </c>
      <c r="AN261" s="1479" t="s">
        <v>1078</v>
      </c>
      <c r="AO261" s="1480" t="s">
        <v>1078</v>
      </c>
    </row>
    <row r="262" spans="1:41">
      <c r="A262" s="1714" t="s">
        <v>4478</v>
      </c>
      <c r="B262" s="1350" t="s">
        <v>4479</v>
      </c>
      <c r="C262" s="1310" t="s">
        <v>1078</v>
      </c>
      <c r="D262" s="1485" t="s">
        <v>1078</v>
      </c>
      <c r="E262" s="1486" t="s">
        <v>1078</v>
      </c>
      <c r="F262" s="1310" t="s">
        <v>1078</v>
      </c>
      <c r="G262" s="1485" t="s">
        <v>1078</v>
      </c>
      <c r="H262" s="1486" t="s">
        <v>1078</v>
      </c>
      <c r="I262" s="1310" t="s">
        <v>1078</v>
      </c>
      <c r="J262" s="1485" t="s">
        <v>1078</v>
      </c>
      <c r="K262" s="1486" t="s">
        <v>1078</v>
      </c>
      <c r="L262" s="1310" t="s">
        <v>1078</v>
      </c>
      <c r="M262" s="1485" t="s">
        <v>1078</v>
      </c>
      <c r="N262" s="1486" t="s">
        <v>1078</v>
      </c>
      <c r="O262" s="1310" t="s">
        <v>1078</v>
      </c>
      <c r="P262" s="1485" t="s">
        <v>1078</v>
      </c>
      <c r="Q262" s="1486" t="s">
        <v>1078</v>
      </c>
      <c r="R262" s="1310" t="s">
        <v>1078</v>
      </c>
      <c r="S262" s="1485" t="s">
        <v>1078</v>
      </c>
      <c r="T262" s="1486" t="s">
        <v>1078</v>
      </c>
      <c r="U262" s="1310" t="s">
        <v>1078</v>
      </c>
      <c r="V262" s="1485" t="s">
        <v>1078</v>
      </c>
      <c r="W262" s="1486" t="s">
        <v>1078</v>
      </c>
      <c r="X262" s="1310" t="s">
        <v>1078</v>
      </c>
      <c r="Y262" s="1485" t="s">
        <v>1078</v>
      </c>
      <c r="Z262" s="1486" t="s">
        <v>1078</v>
      </c>
      <c r="AA262" s="1310" t="s">
        <v>1078</v>
      </c>
      <c r="AB262" s="1485" t="s">
        <v>1078</v>
      </c>
      <c r="AC262" s="1486" t="s">
        <v>1078</v>
      </c>
      <c r="AD262" s="1885" t="s">
        <v>1078</v>
      </c>
      <c r="AE262" s="1886" t="s">
        <v>1078</v>
      </c>
      <c r="AF262" s="1887" t="s">
        <v>1078</v>
      </c>
      <c r="AG262" s="1885" t="s">
        <v>1078</v>
      </c>
      <c r="AH262" s="1886" t="s">
        <v>1078</v>
      </c>
      <c r="AI262" s="1887" t="s">
        <v>1078</v>
      </c>
      <c r="AJ262" s="1310" t="s">
        <v>1078</v>
      </c>
      <c r="AK262" s="1485" t="s">
        <v>1078</v>
      </c>
      <c r="AL262" s="1486" t="s">
        <v>1078</v>
      </c>
      <c r="AM262" s="1310" t="s">
        <v>1078</v>
      </c>
      <c r="AN262" s="1485" t="s">
        <v>1078</v>
      </c>
      <c r="AO262" s="1486" t="s">
        <v>1078</v>
      </c>
    </row>
    <row r="263" spans="1:41">
      <c r="A263" s="1313" t="s">
        <v>4480</v>
      </c>
      <c r="B263" s="1143" t="s">
        <v>4481</v>
      </c>
      <c r="C263" s="1314" t="s">
        <v>1078</v>
      </c>
      <c r="D263" s="1483" t="s">
        <v>1078</v>
      </c>
      <c r="E263" s="1484" t="s">
        <v>1078</v>
      </c>
      <c r="F263" s="1314" t="s">
        <v>1078</v>
      </c>
      <c r="G263" s="1483" t="s">
        <v>1078</v>
      </c>
      <c r="H263" s="1484" t="s">
        <v>1078</v>
      </c>
      <c r="I263" s="1314" t="s">
        <v>1078</v>
      </c>
      <c r="J263" s="1483" t="s">
        <v>1078</v>
      </c>
      <c r="K263" s="1484" t="s">
        <v>1078</v>
      </c>
      <c r="L263" s="1314" t="s">
        <v>1078</v>
      </c>
      <c r="M263" s="1483" t="s">
        <v>1078</v>
      </c>
      <c r="N263" s="1484" t="s">
        <v>1078</v>
      </c>
      <c r="O263" s="1314" t="s">
        <v>1078</v>
      </c>
      <c r="P263" s="1483" t="s">
        <v>1078</v>
      </c>
      <c r="Q263" s="1484" t="s">
        <v>1078</v>
      </c>
      <c r="R263" s="1314" t="s">
        <v>1078</v>
      </c>
      <c r="S263" s="1483" t="s">
        <v>1078</v>
      </c>
      <c r="T263" s="1484" t="s">
        <v>1078</v>
      </c>
      <c r="U263" s="1314" t="s">
        <v>1078</v>
      </c>
      <c r="V263" s="1483" t="s">
        <v>1078</v>
      </c>
      <c r="W263" s="1484" t="s">
        <v>1078</v>
      </c>
      <c r="X263" s="1314" t="s">
        <v>1078</v>
      </c>
      <c r="Y263" s="1483" t="s">
        <v>1078</v>
      </c>
      <c r="Z263" s="1484" t="s">
        <v>1078</v>
      </c>
      <c r="AA263" s="1314" t="s">
        <v>1078</v>
      </c>
      <c r="AB263" s="1483" t="s">
        <v>1078</v>
      </c>
      <c r="AC263" s="1484" t="s">
        <v>1078</v>
      </c>
      <c r="AD263" s="1882" t="s">
        <v>1078</v>
      </c>
      <c r="AE263" s="1883" t="s">
        <v>1078</v>
      </c>
      <c r="AF263" s="1884" t="s">
        <v>1078</v>
      </c>
      <c r="AG263" s="1882" t="s">
        <v>1078</v>
      </c>
      <c r="AH263" s="1883" t="s">
        <v>1078</v>
      </c>
      <c r="AI263" s="1884" t="s">
        <v>1078</v>
      </c>
      <c r="AJ263" s="1314" t="s">
        <v>1078</v>
      </c>
      <c r="AK263" s="1483" t="s">
        <v>1078</v>
      </c>
      <c r="AL263" s="1484" t="s">
        <v>1078</v>
      </c>
      <c r="AM263" s="1314" t="s">
        <v>1078</v>
      </c>
      <c r="AN263" s="1483" t="s">
        <v>1078</v>
      </c>
      <c r="AO263" s="1484" t="s">
        <v>1078</v>
      </c>
    </row>
    <row r="264" spans="1:41">
      <c r="A264" s="1303" t="s">
        <v>4482</v>
      </c>
      <c r="B264" s="1304" t="s">
        <v>4483</v>
      </c>
      <c r="C264" s="1305" t="s">
        <v>2284</v>
      </c>
      <c r="D264" s="1479">
        <v>40.299999999999997</v>
      </c>
      <c r="E264" s="1480">
        <v>0</v>
      </c>
      <c r="F264" s="1305" t="s">
        <v>2284</v>
      </c>
      <c r="G264" s="1479">
        <v>40.299999999999997</v>
      </c>
      <c r="H264" s="1480">
        <v>0</v>
      </c>
      <c r="I264" s="1305" t="s">
        <v>2284</v>
      </c>
      <c r="J264" s="1479">
        <v>40.299999999999997</v>
      </c>
      <c r="K264" s="1480">
        <v>0</v>
      </c>
      <c r="L264" s="1305" t="s">
        <v>2284</v>
      </c>
      <c r="M264" s="1479">
        <v>40.299999999999997</v>
      </c>
      <c r="N264" s="1480">
        <v>0</v>
      </c>
      <c r="O264" s="1305" t="s">
        <v>2284</v>
      </c>
      <c r="P264" s="1479">
        <v>40.200000000000003</v>
      </c>
      <c r="Q264" s="1480">
        <v>0</v>
      </c>
      <c r="R264" s="1305" t="s">
        <v>2284</v>
      </c>
      <c r="S264" s="1479">
        <v>40.299999999999997</v>
      </c>
      <c r="T264" s="1480">
        <v>0</v>
      </c>
      <c r="U264" s="1305" t="s">
        <v>2284</v>
      </c>
      <c r="V264" s="1479">
        <v>40.299999999999997</v>
      </c>
      <c r="W264" s="1480">
        <v>0</v>
      </c>
      <c r="X264" s="1305" t="s">
        <v>2284</v>
      </c>
      <c r="Y264" s="1479">
        <v>40.299999999999997</v>
      </c>
      <c r="Z264" s="1480">
        <v>0</v>
      </c>
      <c r="AA264" s="1305" t="s">
        <v>2284</v>
      </c>
      <c r="AB264" s="1479">
        <v>40.299999999999997</v>
      </c>
      <c r="AC264" s="1480">
        <v>0</v>
      </c>
      <c r="AD264" s="1876" t="s">
        <v>2284</v>
      </c>
      <c r="AE264" s="1877">
        <v>40.299999999999997</v>
      </c>
      <c r="AF264" s="1878">
        <v>0</v>
      </c>
      <c r="AG264" s="1876" t="s">
        <v>4809</v>
      </c>
      <c r="AH264" s="1877" t="s">
        <v>1078</v>
      </c>
      <c r="AI264" s="1878" t="s">
        <v>1078</v>
      </c>
      <c r="AJ264" s="1305" t="s">
        <v>2284</v>
      </c>
      <c r="AK264" s="1479">
        <v>40.200000000000003</v>
      </c>
      <c r="AL264" s="1480">
        <v>0</v>
      </c>
      <c r="AM264" s="1305" t="s">
        <v>1078</v>
      </c>
      <c r="AN264" s="1479" t="s">
        <v>1078</v>
      </c>
      <c r="AO264" s="1480" t="s">
        <v>1078</v>
      </c>
    </row>
    <row r="265" spans="1:41">
      <c r="A265" s="1714" t="s">
        <v>4484</v>
      </c>
      <c r="B265" s="1350" t="s">
        <v>4485</v>
      </c>
      <c r="C265" s="1310" t="s">
        <v>1078</v>
      </c>
      <c r="D265" s="1485" t="s">
        <v>1078</v>
      </c>
      <c r="E265" s="1486" t="s">
        <v>1078</v>
      </c>
      <c r="F265" s="1310" t="s">
        <v>1078</v>
      </c>
      <c r="G265" s="1485" t="s">
        <v>1078</v>
      </c>
      <c r="H265" s="1486" t="s">
        <v>1078</v>
      </c>
      <c r="I265" s="1310" t="s">
        <v>1078</v>
      </c>
      <c r="J265" s="1485" t="s">
        <v>1078</v>
      </c>
      <c r="K265" s="1486" t="s">
        <v>1078</v>
      </c>
      <c r="L265" s="1310" t="s">
        <v>1078</v>
      </c>
      <c r="M265" s="1485" t="s">
        <v>1078</v>
      </c>
      <c r="N265" s="1486" t="s">
        <v>1078</v>
      </c>
      <c r="O265" s="1310" t="s">
        <v>1078</v>
      </c>
      <c r="P265" s="1485" t="s">
        <v>1078</v>
      </c>
      <c r="Q265" s="1486" t="s">
        <v>1078</v>
      </c>
      <c r="R265" s="1310" t="s">
        <v>1078</v>
      </c>
      <c r="S265" s="1485" t="s">
        <v>1078</v>
      </c>
      <c r="T265" s="1486" t="s">
        <v>1078</v>
      </c>
      <c r="U265" s="1310" t="s">
        <v>1078</v>
      </c>
      <c r="V265" s="1485" t="s">
        <v>1078</v>
      </c>
      <c r="W265" s="1486" t="s">
        <v>1078</v>
      </c>
      <c r="X265" s="1310" t="s">
        <v>1078</v>
      </c>
      <c r="Y265" s="1485" t="s">
        <v>1078</v>
      </c>
      <c r="Z265" s="1486" t="s">
        <v>1078</v>
      </c>
      <c r="AA265" s="1310" t="s">
        <v>1078</v>
      </c>
      <c r="AB265" s="1485" t="s">
        <v>1078</v>
      </c>
      <c r="AC265" s="1486" t="s">
        <v>1078</v>
      </c>
      <c r="AD265" s="1885" t="s">
        <v>1078</v>
      </c>
      <c r="AE265" s="1886" t="s">
        <v>1078</v>
      </c>
      <c r="AF265" s="1887" t="s">
        <v>1078</v>
      </c>
      <c r="AG265" s="1885" t="s">
        <v>1078</v>
      </c>
      <c r="AH265" s="1886" t="s">
        <v>1078</v>
      </c>
      <c r="AI265" s="1887" t="s">
        <v>1078</v>
      </c>
      <c r="AJ265" s="1310" t="s">
        <v>1078</v>
      </c>
      <c r="AK265" s="1485" t="s">
        <v>1078</v>
      </c>
      <c r="AL265" s="1486" t="s">
        <v>1078</v>
      </c>
      <c r="AM265" s="1310" t="s">
        <v>1078</v>
      </c>
      <c r="AN265" s="1485" t="s">
        <v>1078</v>
      </c>
      <c r="AO265" s="1486" t="s">
        <v>1078</v>
      </c>
    </row>
    <row r="266" spans="1:41">
      <c r="A266" s="1313" t="s">
        <v>4486</v>
      </c>
      <c r="B266" s="1143" t="s">
        <v>4487</v>
      </c>
      <c r="C266" s="1314" t="s">
        <v>1078</v>
      </c>
      <c r="D266" s="1483" t="s">
        <v>1078</v>
      </c>
      <c r="E266" s="1484" t="s">
        <v>1078</v>
      </c>
      <c r="F266" s="1314" t="s">
        <v>1078</v>
      </c>
      <c r="G266" s="1483" t="s">
        <v>1078</v>
      </c>
      <c r="H266" s="1484" t="s">
        <v>1078</v>
      </c>
      <c r="I266" s="1314" t="s">
        <v>1078</v>
      </c>
      <c r="J266" s="1483" t="s">
        <v>1078</v>
      </c>
      <c r="K266" s="1484" t="s">
        <v>1078</v>
      </c>
      <c r="L266" s="1314" t="s">
        <v>1078</v>
      </c>
      <c r="M266" s="1483" t="s">
        <v>1078</v>
      </c>
      <c r="N266" s="1484" t="s">
        <v>1078</v>
      </c>
      <c r="O266" s="1314" t="s">
        <v>1078</v>
      </c>
      <c r="P266" s="1483" t="s">
        <v>1078</v>
      </c>
      <c r="Q266" s="1484" t="s">
        <v>1078</v>
      </c>
      <c r="R266" s="1314" t="s">
        <v>1078</v>
      </c>
      <c r="S266" s="1483" t="s">
        <v>1078</v>
      </c>
      <c r="T266" s="1484" t="s">
        <v>1078</v>
      </c>
      <c r="U266" s="1314" t="s">
        <v>1078</v>
      </c>
      <c r="V266" s="1483" t="s">
        <v>1078</v>
      </c>
      <c r="W266" s="1484" t="s">
        <v>1078</v>
      </c>
      <c r="X266" s="1314" t="s">
        <v>1078</v>
      </c>
      <c r="Y266" s="1483" t="s">
        <v>1078</v>
      </c>
      <c r="Z266" s="1484" t="s">
        <v>1078</v>
      </c>
      <c r="AA266" s="1314" t="s">
        <v>1078</v>
      </c>
      <c r="AB266" s="1483" t="s">
        <v>1078</v>
      </c>
      <c r="AC266" s="1484" t="s">
        <v>1078</v>
      </c>
      <c r="AD266" s="1882" t="s">
        <v>1078</v>
      </c>
      <c r="AE266" s="1883" t="s">
        <v>1078</v>
      </c>
      <c r="AF266" s="1884" t="s">
        <v>1078</v>
      </c>
      <c r="AG266" s="1882" t="s">
        <v>1078</v>
      </c>
      <c r="AH266" s="1883" t="s">
        <v>1078</v>
      </c>
      <c r="AI266" s="1884" t="s">
        <v>1078</v>
      </c>
      <c r="AJ266" s="1314" t="s">
        <v>1078</v>
      </c>
      <c r="AK266" s="1483" t="s">
        <v>1078</v>
      </c>
      <c r="AL266" s="1484" t="s">
        <v>1078</v>
      </c>
      <c r="AM266" s="1314" t="s">
        <v>1078</v>
      </c>
      <c r="AN266" s="1483" t="s">
        <v>1078</v>
      </c>
      <c r="AO266" s="1484" t="s">
        <v>1078</v>
      </c>
    </row>
    <row r="267" spans="1:41">
      <c r="A267" s="1303" t="s">
        <v>4488</v>
      </c>
      <c r="B267" s="1304" t="s">
        <v>4489</v>
      </c>
      <c r="C267" s="1305" t="s">
        <v>4809</v>
      </c>
      <c r="D267" s="1479" t="s">
        <v>1078</v>
      </c>
      <c r="E267" s="1480" t="s">
        <v>1078</v>
      </c>
      <c r="F267" s="1305" t="s">
        <v>4809</v>
      </c>
      <c r="G267" s="1479" t="s">
        <v>1078</v>
      </c>
      <c r="H267" s="1480" t="s">
        <v>1078</v>
      </c>
      <c r="I267" s="1305" t="s">
        <v>4809</v>
      </c>
      <c r="J267" s="1479" t="s">
        <v>1078</v>
      </c>
      <c r="K267" s="1480" t="s">
        <v>1078</v>
      </c>
      <c r="L267" s="1305" t="s">
        <v>4809</v>
      </c>
      <c r="M267" s="1479" t="s">
        <v>1078</v>
      </c>
      <c r="N267" s="1480" t="s">
        <v>1078</v>
      </c>
      <c r="O267" s="1305" t="s">
        <v>4809</v>
      </c>
      <c r="P267" s="1479" t="s">
        <v>1078</v>
      </c>
      <c r="Q267" s="1480" t="s">
        <v>1078</v>
      </c>
      <c r="R267" s="1305" t="s">
        <v>4809</v>
      </c>
      <c r="S267" s="1479" t="s">
        <v>1078</v>
      </c>
      <c r="T267" s="1480" t="s">
        <v>1078</v>
      </c>
      <c r="U267" s="1305" t="s">
        <v>4809</v>
      </c>
      <c r="V267" s="1479" t="s">
        <v>1078</v>
      </c>
      <c r="W267" s="1480" t="s">
        <v>1078</v>
      </c>
      <c r="X267" s="1305" t="s">
        <v>4809</v>
      </c>
      <c r="Y267" s="1479" t="s">
        <v>1078</v>
      </c>
      <c r="Z267" s="1480" t="s">
        <v>1078</v>
      </c>
      <c r="AA267" s="1305" t="s">
        <v>4809</v>
      </c>
      <c r="AB267" s="1479" t="s">
        <v>1078</v>
      </c>
      <c r="AC267" s="1480" t="s">
        <v>1078</v>
      </c>
      <c r="AD267" s="1876" t="s">
        <v>4809</v>
      </c>
      <c r="AE267" s="1877" t="s">
        <v>1078</v>
      </c>
      <c r="AF267" s="1878" t="s">
        <v>1078</v>
      </c>
      <c r="AG267" s="1876" t="s">
        <v>2284</v>
      </c>
      <c r="AH267" s="1877">
        <v>45.1</v>
      </c>
      <c r="AI267" s="1878">
        <v>0</v>
      </c>
      <c r="AJ267" s="1305" t="s">
        <v>4809</v>
      </c>
      <c r="AK267" s="1479" t="s">
        <v>1078</v>
      </c>
      <c r="AL267" s="1480" t="s">
        <v>1078</v>
      </c>
      <c r="AM267" s="1305" t="s">
        <v>1078</v>
      </c>
      <c r="AN267" s="1479" t="s">
        <v>1078</v>
      </c>
      <c r="AO267" s="1480" t="s">
        <v>1078</v>
      </c>
    </row>
    <row r="268" spans="1:41">
      <c r="A268" s="1714" t="s">
        <v>4490</v>
      </c>
      <c r="B268" s="1350" t="s">
        <v>4491</v>
      </c>
      <c r="C268" s="1310" t="s">
        <v>1078</v>
      </c>
      <c r="D268" s="1485" t="s">
        <v>1078</v>
      </c>
      <c r="E268" s="1486" t="s">
        <v>1078</v>
      </c>
      <c r="F268" s="1310" t="s">
        <v>1078</v>
      </c>
      <c r="G268" s="1485" t="s">
        <v>1078</v>
      </c>
      <c r="H268" s="1486" t="s">
        <v>1078</v>
      </c>
      <c r="I268" s="1310" t="s">
        <v>1078</v>
      </c>
      <c r="J268" s="1485" t="s">
        <v>1078</v>
      </c>
      <c r="K268" s="1486" t="s">
        <v>1078</v>
      </c>
      <c r="L268" s="1310" t="s">
        <v>1078</v>
      </c>
      <c r="M268" s="1485" t="s">
        <v>1078</v>
      </c>
      <c r="N268" s="1486" t="s">
        <v>1078</v>
      </c>
      <c r="O268" s="1310" t="s">
        <v>1078</v>
      </c>
      <c r="P268" s="1485" t="s">
        <v>1078</v>
      </c>
      <c r="Q268" s="1486" t="s">
        <v>1078</v>
      </c>
      <c r="R268" s="1310" t="s">
        <v>1078</v>
      </c>
      <c r="S268" s="1485" t="s">
        <v>1078</v>
      </c>
      <c r="T268" s="1486" t="s">
        <v>1078</v>
      </c>
      <c r="U268" s="1310" t="s">
        <v>1078</v>
      </c>
      <c r="V268" s="1485" t="s">
        <v>1078</v>
      </c>
      <c r="W268" s="1486" t="s">
        <v>1078</v>
      </c>
      <c r="X268" s="1310" t="s">
        <v>1078</v>
      </c>
      <c r="Y268" s="1485" t="s">
        <v>1078</v>
      </c>
      <c r="Z268" s="1486" t="s">
        <v>1078</v>
      </c>
      <c r="AA268" s="1310" t="s">
        <v>1078</v>
      </c>
      <c r="AB268" s="1485" t="s">
        <v>1078</v>
      </c>
      <c r="AC268" s="1486" t="s">
        <v>1078</v>
      </c>
      <c r="AD268" s="1885" t="s">
        <v>1078</v>
      </c>
      <c r="AE268" s="1886" t="s">
        <v>1078</v>
      </c>
      <c r="AF268" s="1887" t="s">
        <v>1078</v>
      </c>
      <c r="AG268" s="1885" t="s">
        <v>1078</v>
      </c>
      <c r="AH268" s="1886" t="s">
        <v>1078</v>
      </c>
      <c r="AI268" s="1887" t="s">
        <v>1078</v>
      </c>
      <c r="AJ268" s="1310" t="s">
        <v>1078</v>
      </c>
      <c r="AK268" s="1485" t="s">
        <v>1078</v>
      </c>
      <c r="AL268" s="1486" t="s">
        <v>1078</v>
      </c>
      <c r="AM268" s="1310" t="s">
        <v>1078</v>
      </c>
      <c r="AN268" s="1485" t="s">
        <v>1078</v>
      </c>
      <c r="AO268" s="1486" t="s">
        <v>1078</v>
      </c>
    </row>
    <row r="269" spans="1:41">
      <c r="A269" s="1313" t="s">
        <v>4492</v>
      </c>
      <c r="B269" s="1143" t="s">
        <v>4493</v>
      </c>
      <c r="C269" s="1314" t="s">
        <v>1078</v>
      </c>
      <c r="D269" s="1483" t="s">
        <v>1078</v>
      </c>
      <c r="E269" s="1484" t="s">
        <v>1078</v>
      </c>
      <c r="F269" s="1314" t="s">
        <v>1078</v>
      </c>
      <c r="G269" s="1483" t="s">
        <v>1078</v>
      </c>
      <c r="H269" s="1484" t="s">
        <v>1078</v>
      </c>
      <c r="I269" s="1314" t="s">
        <v>1078</v>
      </c>
      <c r="J269" s="1483" t="s">
        <v>1078</v>
      </c>
      <c r="K269" s="1484" t="s">
        <v>1078</v>
      </c>
      <c r="L269" s="1314" t="s">
        <v>1078</v>
      </c>
      <c r="M269" s="1483" t="s">
        <v>1078</v>
      </c>
      <c r="N269" s="1484" t="s">
        <v>1078</v>
      </c>
      <c r="O269" s="1314" t="s">
        <v>1078</v>
      </c>
      <c r="P269" s="1483" t="s">
        <v>1078</v>
      </c>
      <c r="Q269" s="1484" t="s">
        <v>1078</v>
      </c>
      <c r="R269" s="1314" t="s">
        <v>1078</v>
      </c>
      <c r="S269" s="1483" t="s">
        <v>1078</v>
      </c>
      <c r="T269" s="1484" t="s">
        <v>1078</v>
      </c>
      <c r="U269" s="1314" t="s">
        <v>1078</v>
      </c>
      <c r="V269" s="1483" t="s">
        <v>1078</v>
      </c>
      <c r="W269" s="1484" t="s">
        <v>1078</v>
      </c>
      <c r="X269" s="1314" t="s">
        <v>1078</v>
      </c>
      <c r="Y269" s="1483" t="s">
        <v>1078</v>
      </c>
      <c r="Z269" s="1484" t="s">
        <v>1078</v>
      </c>
      <c r="AA269" s="1314" t="s">
        <v>1078</v>
      </c>
      <c r="AB269" s="1483" t="s">
        <v>1078</v>
      </c>
      <c r="AC269" s="1484" t="s">
        <v>1078</v>
      </c>
      <c r="AD269" s="1882" t="s">
        <v>1078</v>
      </c>
      <c r="AE269" s="1883" t="s">
        <v>1078</v>
      </c>
      <c r="AF269" s="1884" t="s">
        <v>1078</v>
      </c>
      <c r="AG269" s="1882" t="s">
        <v>1078</v>
      </c>
      <c r="AH269" s="1883" t="s">
        <v>1078</v>
      </c>
      <c r="AI269" s="1884" t="s">
        <v>1078</v>
      </c>
      <c r="AJ269" s="1314" t="s">
        <v>1078</v>
      </c>
      <c r="AK269" s="1483" t="s">
        <v>1078</v>
      </c>
      <c r="AL269" s="1484" t="s">
        <v>1078</v>
      </c>
      <c r="AM269" s="1314" t="s">
        <v>1078</v>
      </c>
      <c r="AN269" s="1483" t="s">
        <v>1078</v>
      </c>
      <c r="AO269" s="1484" t="s">
        <v>1078</v>
      </c>
    </row>
    <row r="270" spans="1:41">
      <c r="A270" s="1303" t="s">
        <v>4494</v>
      </c>
      <c r="B270" s="1304" t="s">
        <v>4495</v>
      </c>
      <c r="C270" s="1305" t="s">
        <v>2284</v>
      </c>
      <c r="D270" s="1487">
        <v>50.2</v>
      </c>
      <c r="E270" s="1488">
        <v>0</v>
      </c>
      <c r="F270" s="1305" t="s">
        <v>2284</v>
      </c>
      <c r="G270" s="1487">
        <v>50.2</v>
      </c>
      <c r="H270" s="1488">
        <v>0</v>
      </c>
      <c r="I270" s="1305" t="s">
        <v>2284</v>
      </c>
      <c r="J270" s="1487">
        <v>50.2</v>
      </c>
      <c r="K270" s="1488">
        <v>0</v>
      </c>
      <c r="L270" s="1305" t="s">
        <v>2284</v>
      </c>
      <c r="M270" s="1487">
        <v>50.3</v>
      </c>
      <c r="N270" s="1488">
        <v>0</v>
      </c>
      <c r="O270" s="1305" t="s">
        <v>2284</v>
      </c>
      <c r="P270" s="1487">
        <v>50.3</v>
      </c>
      <c r="Q270" s="1488">
        <v>0</v>
      </c>
      <c r="R270" s="1305" t="s">
        <v>2284</v>
      </c>
      <c r="S270" s="1487">
        <v>50.2</v>
      </c>
      <c r="T270" s="1488">
        <v>0</v>
      </c>
      <c r="U270" s="1305" t="s">
        <v>2284</v>
      </c>
      <c r="V270" s="1487">
        <v>50.3</v>
      </c>
      <c r="W270" s="1488">
        <v>0</v>
      </c>
      <c r="X270" s="1305" t="s">
        <v>2284</v>
      </c>
      <c r="Y270" s="1487">
        <v>50</v>
      </c>
      <c r="Z270" s="1488">
        <v>0</v>
      </c>
      <c r="AA270" s="1305" t="s">
        <v>2284</v>
      </c>
      <c r="AB270" s="1487">
        <v>50.2</v>
      </c>
      <c r="AC270" s="1488">
        <v>0</v>
      </c>
      <c r="AD270" s="1876" t="s">
        <v>2284</v>
      </c>
      <c r="AE270" s="1888">
        <v>50.2</v>
      </c>
      <c r="AF270" s="1889">
        <v>0</v>
      </c>
      <c r="AG270" s="1876" t="s">
        <v>4809</v>
      </c>
      <c r="AH270" s="1888" t="s">
        <v>1078</v>
      </c>
      <c r="AI270" s="1889" t="s">
        <v>1078</v>
      </c>
      <c r="AJ270" s="1305" t="s">
        <v>2284</v>
      </c>
      <c r="AK270" s="1487">
        <v>50.3</v>
      </c>
      <c r="AL270" s="1488">
        <v>0</v>
      </c>
      <c r="AM270" s="1305" t="s">
        <v>1078</v>
      </c>
      <c r="AN270" s="1487" t="s">
        <v>1078</v>
      </c>
      <c r="AO270" s="1488" t="s">
        <v>1078</v>
      </c>
    </row>
    <row r="271" spans="1:41">
      <c r="A271" s="1714" t="s">
        <v>4496</v>
      </c>
      <c r="B271" s="1350" t="s">
        <v>4497</v>
      </c>
      <c r="C271" s="1310" t="s">
        <v>1078</v>
      </c>
      <c r="D271" s="1489" t="s">
        <v>1078</v>
      </c>
      <c r="E271" s="1490" t="s">
        <v>1078</v>
      </c>
      <c r="F271" s="1310" t="s">
        <v>1078</v>
      </c>
      <c r="G271" s="1489" t="s">
        <v>1078</v>
      </c>
      <c r="H271" s="1490" t="s">
        <v>1078</v>
      </c>
      <c r="I271" s="1310" t="s">
        <v>1078</v>
      </c>
      <c r="J271" s="1489" t="s">
        <v>1078</v>
      </c>
      <c r="K271" s="1490" t="s">
        <v>1078</v>
      </c>
      <c r="L271" s="1310" t="s">
        <v>1078</v>
      </c>
      <c r="M271" s="1489" t="s">
        <v>1078</v>
      </c>
      <c r="N271" s="1490" t="s">
        <v>1078</v>
      </c>
      <c r="O271" s="1310" t="s">
        <v>1078</v>
      </c>
      <c r="P271" s="1489" t="s">
        <v>1078</v>
      </c>
      <c r="Q271" s="1490" t="s">
        <v>1078</v>
      </c>
      <c r="R271" s="1310" t="s">
        <v>1078</v>
      </c>
      <c r="S271" s="1489" t="s">
        <v>1078</v>
      </c>
      <c r="T271" s="1490" t="s">
        <v>1078</v>
      </c>
      <c r="U271" s="1310" t="s">
        <v>1078</v>
      </c>
      <c r="V271" s="1489" t="s">
        <v>1078</v>
      </c>
      <c r="W271" s="1490" t="s">
        <v>1078</v>
      </c>
      <c r="X271" s="1310" t="s">
        <v>1078</v>
      </c>
      <c r="Y271" s="1489" t="s">
        <v>1078</v>
      </c>
      <c r="Z271" s="1490" t="s">
        <v>1078</v>
      </c>
      <c r="AA271" s="1310" t="s">
        <v>1078</v>
      </c>
      <c r="AB271" s="1489" t="s">
        <v>1078</v>
      </c>
      <c r="AC271" s="1490" t="s">
        <v>1078</v>
      </c>
      <c r="AD271" s="1885" t="s">
        <v>1078</v>
      </c>
      <c r="AE271" s="1890" t="s">
        <v>1078</v>
      </c>
      <c r="AF271" s="1891" t="s">
        <v>1078</v>
      </c>
      <c r="AG271" s="1885" t="s">
        <v>1078</v>
      </c>
      <c r="AH271" s="1890" t="s">
        <v>1078</v>
      </c>
      <c r="AI271" s="1891" t="s">
        <v>1078</v>
      </c>
      <c r="AJ271" s="1310" t="s">
        <v>1078</v>
      </c>
      <c r="AK271" s="1489" t="s">
        <v>1078</v>
      </c>
      <c r="AL271" s="1490" t="s">
        <v>1078</v>
      </c>
      <c r="AM271" s="1310" t="s">
        <v>1078</v>
      </c>
      <c r="AN271" s="1489" t="s">
        <v>1078</v>
      </c>
      <c r="AO271" s="1490" t="s">
        <v>1078</v>
      </c>
    </row>
    <row r="272" spans="1:41">
      <c r="A272" s="1313" t="s">
        <v>4498</v>
      </c>
      <c r="B272" s="1143" t="s">
        <v>4499</v>
      </c>
      <c r="C272" s="1314" t="s">
        <v>1078</v>
      </c>
      <c r="D272" s="1491" t="s">
        <v>1078</v>
      </c>
      <c r="E272" s="1492" t="s">
        <v>1078</v>
      </c>
      <c r="F272" s="1314" t="s">
        <v>1078</v>
      </c>
      <c r="G272" s="1491" t="s">
        <v>1078</v>
      </c>
      <c r="H272" s="1492" t="s">
        <v>1078</v>
      </c>
      <c r="I272" s="1314" t="s">
        <v>1078</v>
      </c>
      <c r="J272" s="1491" t="s">
        <v>1078</v>
      </c>
      <c r="K272" s="1492" t="s">
        <v>1078</v>
      </c>
      <c r="L272" s="1314" t="s">
        <v>1078</v>
      </c>
      <c r="M272" s="1491" t="s">
        <v>1078</v>
      </c>
      <c r="N272" s="1492" t="s">
        <v>1078</v>
      </c>
      <c r="O272" s="1314" t="s">
        <v>1078</v>
      </c>
      <c r="P272" s="1491" t="s">
        <v>1078</v>
      </c>
      <c r="Q272" s="1492" t="s">
        <v>1078</v>
      </c>
      <c r="R272" s="1314" t="s">
        <v>1078</v>
      </c>
      <c r="S272" s="1491" t="s">
        <v>1078</v>
      </c>
      <c r="T272" s="1492" t="s">
        <v>1078</v>
      </c>
      <c r="U272" s="1314" t="s">
        <v>1078</v>
      </c>
      <c r="V272" s="1491" t="s">
        <v>1078</v>
      </c>
      <c r="W272" s="1492" t="s">
        <v>1078</v>
      </c>
      <c r="X272" s="1314" t="s">
        <v>1078</v>
      </c>
      <c r="Y272" s="1491" t="s">
        <v>1078</v>
      </c>
      <c r="Z272" s="1492" t="s">
        <v>1078</v>
      </c>
      <c r="AA272" s="1314" t="s">
        <v>1078</v>
      </c>
      <c r="AB272" s="1491" t="s">
        <v>1078</v>
      </c>
      <c r="AC272" s="1492" t="s">
        <v>1078</v>
      </c>
      <c r="AD272" s="1882" t="s">
        <v>1078</v>
      </c>
      <c r="AE272" s="1892" t="s">
        <v>1078</v>
      </c>
      <c r="AF272" s="1893" t="s">
        <v>1078</v>
      </c>
      <c r="AG272" s="1882" t="s">
        <v>1078</v>
      </c>
      <c r="AH272" s="1892" t="s">
        <v>1078</v>
      </c>
      <c r="AI272" s="1893" t="s">
        <v>1078</v>
      </c>
      <c r="AJ272" s="1314" t="s">
        <v>1078</v>
      </c>
      <c r="AK272" s="1491" t="s">
        <v>1078</v>
      </c>
      <c r="AL272" s="1492" t="s">
        <v>1078</v>
      </c>
      <c r="AM272" s="1314" t="s">
        <v>1078</v>
      </c>
      <c r="AN272" s="1491" t="s">
        <v>1078</v>
      </c>
      <c r="AO272" s="1492" t="s">
        <v>1078</v>
      </c>
    </row>
    <row r="273" spans="1:41">
      <c r="A273" s="1741" t="s">
        <v>4501</v>
      </c>
      <c r="B273" s="1687" t="s">
        <v>4502</v>
      </c>
      <c r="C273" s="1493" t="s">
        <v>4809</v>
      </c>
      <c r="D273" s="1494" t="s">
        <v>1078</v>
      </c>
      <c r="E273" s="1495" t="s">
        <v>1078</v>
      </c>
      <c r="F273" s="1493" t="s">
        <v>4809</v>
      </c>
      <c r="G273" s="1494" t="s">
        <v>1078</v>
      </c>
      <c r="H273" s="1495" t="s">
        <v>1078</v>
      </c>
      <c r="I273" s="1493" t="s">
        <v>4809</v>
      </c>
      <c r="J273" s="1494" t="s">
        <v>1078</v>
      </c>
      <c r="K273" s="1495" t="s">
        <v>1078</v>
      </c>
      <c r="L273" s="1493" t="s">
        <v>4809</v>
      </c>
      <c r="M273" s="1494" t="s">
        <v>1078</v>
      </c>
      <c r="N273" s="1495" t="s">
        <v>1078</v>
      </c>
      <c r="O273" s="1493" t="s">
        <v>4809</v>
      </c>
      <c r="P273" s="1494" t="s">
        <v>1078</v>
      </c>
      <c r="Q273" s="1495" t="s">
        <v>1078</v>
      </c>
      <c r="R273" s="1493" t="s">
        <v>4809</v>
      </c>
      <c r="S273" s="1494" t="s">
        <v>1078</v>
      </c>
      <c r="T273" s="1495" t="s">
        <v>1078</v>
      </c>
      <c r="U273" s="1493" t="s">
        <v>2284</v>
      </c>
      <c r="V273" s="1494">
        <v>55.3</v>
      </c>
      <c r="W273" s="1495">
        <v>0</v>
      </c>
      <c r="X273" s="1493" t="s">
        <v>4809</v>
      </c>
      <c r="Y273" s="1494" t="s">
        <v>1078</v>
      </c>
      <c r="Z273" s="1495" t="s">
        <v>1078</v>
      </c>
      <c r="AA273" s="1493" t="s">
        <v>4809</v>
      </c>
      <c r="AB273" s="1494" t="s">
        <v>1078</v>
      </c>
      <c r="AC273" s="1495" t="s">
        <v>1078</v>
      </c>
      <c r="AD273" s="1894" t="s">
        <v>4809</v>
      </c>
      <c r="AE273" s="1895" t="s">
        <v>1078</v>
      </c>
      <c r="AF273" s="1896" t="s">
        <v>1078</v>
      </c>
      <c r="AG273" s="1894" t="s">
        <v>2284</v>
      </c>
      <c r="AH273" s="1895">
        <v>55.2</v>
      </c>
      <c r="AI273" s="1896">
        <v>0</v>
      </c>
      <c r="AJ273" s="1493" t="s">
        <v>4809</v>
      </c>
      <c r="AK273" s="1494" t="s">
        <v>1078</v>
      </c>
      <c r="AL273" s="1495" t="s">
        <v>1078</v>
      </c>
      <c r="AM273" s="1493" t="s">
        <v>1078</v>
      </c>
      <c r="AN273" s="1494" t="s">
        <v>1078</v>
      </c>
      <c r="AO273" s="1495" t="s">
        <v>1078</v>
      </c>
    </row>
    <row r="274" spans="1:41">
      <c r="A274" s="1308" t="s">
        <v>4503</v>
      </c>
      <c r="B274" s="1309" t="s">
        <v>6233</v>
      </c>
      <c r="C274" s="1317" t="s">
        <v>1078</v>
      </c>
      <c r="D274" s="1496" t="s">
        <v>1078</v>
      </c>
      <c r="E274" s="1497" t="s">
        <v>1078</v>
      </c>
      <c r="F274" s="1317" t="s">
        <v>1078</v>
      </c>
      <c r="G274" s="1496" t="s">
        <v>1078</v>
      </c>
      <c r="H274" s="1497" t="s">
        <v>1078</v>
      </c>
      <c r="I274" s="1317" t="s">
        <v>1078</v>
      </c>
      <c r="J274" s="1496" t="s">
        <v>1078</v>
      </c>
      <c r="K274" s="1497" t="s">
        <v>1078</v>
      </c>
      <c r="L274" s="1317" t="s">
        <v>1078</v>
      </c>
      <c r="M274" s="1496" t="s">
        <v>1078</v>
      </c>
      <c r="N274" s="1497" t="s">
        <v>1078</v>
      </c>
      <c r="O274" s="1317" t="s">
        <v>1078</v>
      </c>
      <c r="P274" s="1496" t="s">
        <v>1078</v>
      </c>
      <c r="Q274" s="1497" t="s">
        <v>1078</v>
      </c>
      <c r="R274" s="1317" t="s">
        <v>1078</v>
      </c>
      <c r="S274" s="1496" t="s">
        <v>1078</v>
      </c>
      <c r="T274" s="1497" t="s">
        <v>1078</v>
      </c>
      <c r="U274" s="1317" t="s">
        <v>1078</v>
      </c>
      <c r="V274" s="1496" t="s">
        <v>1078</v>
      </c>
      <c r="W274" s="1497" t="s">
        <v>1078</v>
      </c>
      <c r="X274" s="1317" t="s">
        <v>1078</v>
      </c>
      <c r="Y274" s="1496" t="s">
        <v>1078</v>
      </c>
      <c r="Z274" s="1497" t="s">
        <v>1078</v>
      </c>
      <c r="AA274" s="1317" t="s">
        <v>1078</v>
      </c>
      <c r="AB274" s="1496" t="s">
        <v>1078</v>
      </c>
      <c r="AC274" s="1497" t="s">
        <v>1078</v>
      </c>
      <c r="AD274" s="1879" t="s">
        <v>1078</v>
      </c>
      <c r="AE274" s="1897" t="s">
        <v>1078</v>
      </c>
      <c r="AF274" s="1898" t="s">
        <v>1078</v>
      </c>
      <c r="AG274" s="1879" t="s">
        <v>1078</v>
      </c>
      <c r="AH274" s="1897" t="s">
        <v>1078</v>
      </c>
      <c r="AI274" s="1898" t="s">
        <v>1078</v>
      </c>
      <c r="AJ274" s="1317" t="s">
        <v>1078</v>
      </c>
      <c r="AK274" s="1496" t="s">
        <v>1078</v>
      </c>
      <c r="AL274" s="1497" t="s">
        <v>1078</v>
      </c>
      <c r="AM274" s="1317" t="s">
        <v>1078</v>
      </c>
      <c r="AN274" s="1496" t="s">
        <v>1078</v>
      </c>
      <c r="AO274" s="1497" t="s">
        <v>1078</v>
      </c>
    </row>
    <row r="275" spans="1:41">
      <c r="A275" s="1742" t="s">
        <v>4505</v>
      </c>
      <c r="B275" s="1143" t="s">
        <v>6234</v>
      </c>
      <c r="C275" s="1355" t="s">
        <v>1078</v>
      </c>
      <c r="D275" s="1498" t="s">
        <v>1078</v>
      </c>
      <c r="E275" s="1499" t="s">
        <v>1078</v>
      </c>
      <c r="F275" s="1355" t="s">
        <v>1078</v>
      </c>
      <c r="G275" s="1498" t="s">
        <v>1078</v>
      </c>
      <c r="H275" s="1499" t="s">
        <v>1078</v>
      </c>
      <c r="I275" s="1355" t="s">
        <v>1078</v>
      </c>
      <c r="J275" s="1498" t="s">
        <v>1078</v>
      </c>
      <c r="K275" s="1499" t="s">
        <v>1078</v>
      </c>
      <c r="L275" s="1355" t="s">
        <v>1078</v>
      </c>
      <c r="M275" s="1498" t="s">
        <v>1078</v>
      </c>
      <c r="N275" s="1499" t="s">
        <v>1078</v>
      </c>
      <c r="O275" s="1355" t="s">
        <v>1078</v>
      </c>
      <c r="P275" s="1498" t="s">
        <v>1078</v>
      </c>
      <c r="Q275" s="1499" t="s">
        <v>1078</v>
      </c>
      <c r="R275" s="1355" t="s">
        <v>1078</v>
      </c>
      <c r="S275" s="1498" t="s">
        <v>1078</v>
      </c>
      <c r="T275" s="1499" t="s">
        <v>1078</v>
      </c>
      <c r="U275" s="1355" t="s">
        <v>1078</v>
      </c>
      <c r="V275" s="1498" t="s">
        <v>1078</v>
      </c>
      <c r="W275" s="1499" t="s">
        <v>1078</v>
      </c>
      <c r="X275" s="1355" t="s">
        <v>1078</v>
      </c>
      <c r="Y275" s="1498" t="s">
        <v>1078</v>
      </c>
      <c r="Z275" s="1499" t="s">
        <v>1078</v>
      </c>
      <c r="AA275" s="1355" t="s">
        <v>1078</v>
      </c>
      <c r="AB275" s="1498" t="s">
        <v>1078</v>
      </c>
      <c r="AC275" s="1499" t="s">
        <v>1078</v>
      </c>
      <c r="AD275" s="1899" t="s">
        <v>1078</v>
      </c>
      <c r="AE275" s="1900" t="s">
        <v>1078</v>
      </c>
      <c r="AF275" s="1901" t="s">
        <v>1078</v>
      </c>
      <c r="AG275" s="1899" t="s">
        <v>1078</v>
      </c>
      <c r="AH275" s="1900" t="s">
        <v>1078</v>
      </c>
      <c r="AI275" s="1901" t="s">
        <v>1078</v>
      </c>
      <c r="AJ275" s="1355" t="s">
        <v>1078</v>
      </c>
      <c r="AK275" s="1498" t="s">
        <v>1078</v>
      </c>
      <c r="AL275" s="1499" t="s">
        <v>1078</v>
      </c>
      <c r="AM275" s="1355" t="s">
        <v>1078</v>
      </c>
      <c r="AN275" s="1498" t="s">
        <v>1078</v>
      </c>
      <c r="AO275" s="1499" t="s">
        <v>1078</v>
      </c>
    </row>
    <row r="276" spans="1:41">
      <c r="A276" s="1714" t="s">
        <v>4507</v>
      </c>
      <c r="B276" s="1687" t="s">
        <v>4508</v>
      </c>
      <c r="C276" s="1310" t="s">
        <v>2284</v>
      </c>
      <c r="D276" s="1489">
        <v>60.2</v>
      </c>
      <c r="E276" s="1490">
        <v>0</v>
      </c>
      <c r="F276" s="1310" t="s">
        <v>2284</v>
      </c>
      <c r="G276" s="1489">
        <v>60.2</v>
      </c>
      <c r="H276" s="1490">
        <v>0</v>
      </c>
      <c r="I276" s="1310" t="s">
        <v>2284</v>
      </c>
      <c r="J276" s="1489">
        <v>60.3</v>
      </c>
      <c r="K276" s="1490">
        <v>0</v>
      </c>
      <c r="L276" s="1310" t="s">
        <v>2284</v>
      </c>
      <c r="M276" s="1489">
        <v>60.2</v>
      </c>
      <c r="N276" s="1490">
        <v>0</v>
      </c>
      <c r="O276" s="1310" t="s">
        <v>2284</v>
      </c>
      <c r="P276" s="1489">
        <v>60.3</v>
      </c>
      <c r="Q276" s="1490">
        <v>0</v>
      </c>
      <c r="R276" s="1310" t="s">
        <v>2284</v>
      </c>
      <c r="S276" s="1489">
        <v>60.3</v>
      </c>
      <c r="T276" s="1490">
        <v>0</v>
      </c>
      <c r="U276" s="1310" t="s">
        <v>4810</v>
      </c>
      <c r="V276" s="1489">
        <v>60.3</v>
      </c>
      <c r="W276" s="1490">
        <v>19.8</v>
      </c>
      <c r="X276" s="1310" t="s">
        <v>2284</v>
      </c>
      <c r="Y276" s="1489">
        <v>60.3</v>
      </c>
      <c r="Z276" s="1490">
        <v>0</v>
      </c>
      <c r="AA276" s="1310" t="s">
        <v>4810</v>
      </c>
      <c r="AB276" s="1489">
        <v>60.4</v>
      </c>
      <c r="AC276" s="1490">
        <v>36.299999999999997</v>
      </c>
      <c r="AD276" s="1885" t="s">
        <v>2284</v>
      </c>
      <c r="AE276" s="1890">
        <v>60.3</v>
      </c>
      <c r="AF276" s="1891">
        <v>0</v>
      </c>
      <c r="AG276" s="1885" t="s">
        <v>2284</v>
      </c>
      <c r="AH276" s="1890">
        <v>60.2</v>
      </c>
      <c r="AI276" s="1891">
        <v>0</v>
      </c>
      <c r="AJ276" s="1310" t="s">
        <v>2284</v>
      </c>
      <c r="AK276" s="1489">
        <v>60.2</v>
      </c>
      <c r="AL276" s="1490">
        <v>0</v>
      </c>
      <c r="AM276" s="1310" t="s">
        <v>1078</v>
      </c>
      <c r="AN276" s="1489" t="s">
        <v>1078</v>
      </c>
      <c r="AO276" s="1490" t="s">
        <v>1078</v>
      </c>
    </row>
    <row r="277" spans="1:41">
      <c r="A277" s="1308" t="s">
        <v>4509</v>
      </c>
      <c r="B277" s="1309" t="s">
        <v>6235</v>
      </c>
      <c r="C277" s="1317" t="s">
        <v>1078</v>
      </c>
      <c r="D277" s="1496" t="s">
        <v>1078</v>
      </c>
      <c r="E277" s="1497" t="s">
        <v>1078</v>
      </c>
      <c r="F277" s="1317" t="s">
        <v>1078</v>
      </c>
      <c r="G277" s="1496" t="s">
        <v>1078</v>
      </c>
      <c r="H277" s="1497" t="s">
        <v>1078</v>
      </c>
      <c r="I277" s="1317" t="s">
        <v>1078</v>
      </c>
      <c r="J277" s="1496" t="s">
        <v>1078</v>
      </c>
      <c r="K277" s="1497" t="s">
        <v>1078</v>
      </c>
      <c r="L277" s="1317" t="s">
        <v>1078</v>
      </c>
      <c r="M277" s="1496" t="s">
        <v>1078</v>
      </c>
      <c r="N277" s="1497" t="s">
        <v>1078</v>
      </c>
      <c r="O277" s="1317" t="s">
        <v>1078</v>
      </c>
      <c r="P277" s="1496" t="s">
        <v>1078</v>
      </c>
      <c r="Q277" s="1497" t="s">
        <v>1078</v>
      </c>
      <c r="R277" s="1317" t="s">
        <v>1078</v>
      </c>
      <c r="S277" s="1496" t="s">
        <v>1078</v>
      </c>
      <c r="T277" s="1497" t="s">
        <v>1078</v>
      </c>
      <c r="U277" s="1317" t="s">
        <v>4810</v>
      </c>
      <c r="V277" s="1496">
        <v>60.3</v>
      </c>
      <c r="W277" s="1497">
        <v>24.7</v>
      </c>
      <c r="X277" s="1317" t="s">
        <v>1078</v>
      </c>
      <c r="Y277" s="1496" t="s">
        <v>1078</v>
      </c>
      <c r="Z277" s="1497" t="s">
        <v>1078</v>
      </c>
      <c r="AA277" s="1317" t="s">
        <v>2284</v>
      </c>
      <c r="AB277" s="1496">
        <v>60.3</v>
      </c>
      <c r="AC277" s="1497">
        <v>0</v>
      </c>
      <c r="AD277" s="1879" t="s">
        <v>1078</v>
      </c>
      <c r="AE277" s="1897" t="s">
        <v>1078</v>
      </c>
      <c r="AF277" s="1898" t="s">
        <v>1078</v>
      </c>
      <c r="AG277" s="1879" t="s">
        <v>1078</v>
      </c>
      <c r="AH277" s="1897" t="s">
        <v>1078</v>
      </c>
      <c r="AI277" s="1898" t="s">
        <v>1078</v>
      </c>
      <c r="AJ277" s="1317" t="s">
        <v>1078</v>
      </c>
      <c r="AK277" s="1496" t="s">
        <v>1078</v>
      </c>
      <c r="AL277" s="1497" t="s">
        <v>1078</v>
      </c>
      <c r="AM277" s="1317" t="s">
        <v>1078</v>
      </c>
      <c r="AN277" s="1496" t="s">
        <v>1078</v>
      </c>
      <c r="AO277" s="1497" t="s">
        <v>1078</v>
      </c>
    </row>
    <row r="278" spans="1:41">
      <c r="A278" s="1313" t="s">
        <v>4511</v>
      </c>
      <c r="B278" s="1143" t="s">
        <v>6236</v>
      </c>
      <c r="C278" s="1314" t="s">
        <v>1078</v>
      </c>
      <c r="D278" s="1491" t="s">
        <v>1078</v>
      </c>
      <c r="E278" s="1492" t="s">
        <v>1078</v>
      </c>
      <c r="F278" s="1314" t="s">
        <v>1078</v>
      </c>
      <c r="G278" s="1491" t="s">
        <v>1078</v>
      </c>
      <c r="H278" s="1492" t="s">
        <v>1078</v>
      </c>
      <c r="I278" s="1314" t="s">
        <v>1078</v>
      </c>
      <c r="J278" s="1491" t="s">
        <v>1078</v>
      </c>
      <c r="K278" s="1492" t="s">
        <v>1078</v>
      </c>
      <c r="L278" s="1314" t="s">
        <v>1078</v>
      </c>
      <c r="M278" s="1491" t="s">
        <v>1078</v>
      </c>
      <c r="N278" s="1492" t="s">
        <v>1078</v>
      </c>
      <c r="O278" s="1314" t="s">
        <v>1078</v>
      </c>
      <c r="P278" s="1491" t="s">
        <v>1078</v>
      </c>
      <c r="Q278" s="1492" t="s">
        <v>1078</v>
      </c>
      <c r="R278" s="1314" t="s">
        <v>1078</v>
      </c>
      <c r="S278" s="1491" t="s">
        <v>1078</v>
      </c>
      <c r="T278" s="1492" t="s">
        <v>1078</v>
      </c>
      <c r="U278" s="1314" t="s">
        <v>2284</v>
      </c>
      <c r="V278" s="1491">
        <v>60.3</v>
      </c>
      <c r="W278" s="1492">
        <v>0</v>
      </c>
      <c r="X278" s="1314" t="s">
        <v>1078</v>
      </c>
      <c r="Y278" s="1491" t="s">
        <v>1078</v>
      </c>
      <c r="Z278" s="1492" t="s">
        <v>1078</v>
      </c>
      <c r="AA278" s="1314" t="s">
        <v>2284</v>
      </c>
      <c r="AB278" s="1491">
        <v>60.3</v>
      </c>
      <c r="AC278" s="1492">
        <v>0</v>
      </c>
      <c r="AD278" s="1882" t="s">
        <v>1078</v>
      </c>
      <c r="AE278" s="1892" t="s">
        <v>1078</v>
      </c>
      <c r="AF278" s="1893" t="s">
        <v>1078</v>
      </c>
      <c r="AG278" s="1882" t="s">
        <v>1078</v>
      </c>
      <c r="AH278" s="1892" t="s">
        <v>1078</v>
      </c>
      <c r="AI278" s="1893" t="s">
        <v>1078</v>
      </c>
      <c r="AJ278" s="1314" t="s">
        <v>1078</v>
      </c>
      <c r="AK278" s="1491" t="s">
        <v>1078</v>
      </c>
      <c r="AL278" s="1492" t="s">
        <v>1078</v>
      </c>
      <c r="AM278" s="1314" t="s">
        <v>1078</v>
      </c>
      <c r="AN278" s="1491" t="s">
        <v>1078</v>
      </c>
      <c r="AO278" s="1492" t="s">
        <v>1078</v>
      </c>
    </row>
    <row r="279" spans="1:41" ht="55.5">
      <c r="A279" s="1299" t="s">
        <v>4500</v>
      </c>
      <c r="B279" s="1139" t="s">
        <v>5870</v>
      </c>
      <c r="C279" s="1300" t="s">
        <v>4806</v>
      </c>
      <c r="D279" s="1301" t="s">
        <v>4807</v>
      </c>
      <c r="E279" s="1302" t="s">
        <v>4808</v>
      </c>
      <c r="F279" s="1300" t="s">
        <v>4806</v>
      </c>
      <c r="G279" s="1301" t="s">
        <v>4807</v>
      </c>
      <c r="H279" s="1302" t="s">
        <v>4808</v>
      </c>
      <c r="I279" s="1300" t="s">
        <v>4806</v>
      </c>
      <c r="J279" s="1301" t="s">
        <v>4807</v>
      </c>
      <c r="K279" s="1302" t="s">
        <v>4808</v>
      </c>
      <c r="L279" s="1300" t="s">
        <v>4806</v>
      </c>
      <c r="M279" s="1301" t="s">
        <v>4807</v>
      </c>
      <c r="N279" s="1302" t="s">
        <v>4808</v>
      </c>
      <c r="O279" s="1300" t="s">
        <v>4806</v>
      </c>
      <c r="P279" s="1301" t="s">
        <v>4807</v>
      </c>
      <c r="Q279" s="1302" t="s">
        <v>4808</v>
      </c>
      <c r="R279" s="1300" t="s">
        <v>4806</v>
      </c>
      <c r="S279" s="1301" t="s">
        <v>4807</v>
      </c>
      <c r="T279" s="1302" t="s">
        <v>4808</v>
      </c>
      <c r="U279" s="1300" t="s">
        <v>4806</v>
      </c>
      <c r="V279" s="1301" t="s">
        <v>4807</v>
      </c>
      <c r="W279" s="1302" t="s">
        <v>4808</v>
      </c>
      <c r="X279" s="1300" t="s">
        <v>4806</v>
      </c>
      <c r="Y279" s="1301" t="s">
        <v>4807</v>
      </c>
      <c r="Z279" s="1302" t="s">
        <v>4808</v>
      </c>
      <c r="AA279" s="1300" t="s">
        <v>4806</v>
      </c>
      <c r="AB279" s="1301" t="s">
        <v>4807</v>
      </c>
      <c r="AC279" s="1302" t="s">
        <v>4808</v>
      </c>
      <c r="AD279" s="1873" t="s">
        <v>4806</v>
      </c>
      <c r="AE279" s="1874" t="s">
        <v>4807</v>
      </c>
      <c r="AF279" s="1875" t="s">
        <v>4808</v>
      </c>
      <c r="AG279" s="1873" t="s">
        <v>4806</v>
      </c>
      <c r="AH279" s="1874" t="s">
        <v>4807</v>
      </c>
      <c r="AI279" s="1875" t="s">
        <v>4808</v>
      </c>
      <c r="AJ279" s="1300" t="s">
        <v>4806</v>
      </c>
      <c r="AK279" s="1301" t="s">
        <v>4807</v>
      </c>
      <c r="AL279" s="1302" t="s">
        <v>4808</v>
      </c>
      <c r="AM279" s="1300" t="s">
        <v>4806</v>
      </c>
      <c r="AN279" s="1301" t="s">
        <v>4807</v>
      </c>
      <c r="AO279" s="1302" t="s">
        <v>4808</v>
      </c>
    </row>
    <row r="280" spans="1:41">
      <c r="A280" s="1303" t="s">
        <v>4446</v>
      </c>
      <c r="B280" s="1304" t="s">
        <v>4447</v>
      </c>
      <c r="C280" s="1305" t="s">
        <v>2284</v>
      </c>
      <c r="D280" s="1479">
        <v>10.4</v>
      </c>
      <c r="E280" s="1480">
        <v>0</v>
      </c>
      <c r="F280" s="1305" t="s">
        <v>2284</v>
      </c>
      <c r="G280" s="1479">
        <v>10.4</v>
      </c>
      <c r="H280" s="1480">
        <v>0</v>
      </c>
      <c r="I280" s="1305" t="s">
        <v>2284</v>
      </c>
      <c r="J280" s="1479">
        <v>10.3</v>
      </c>
      <c r="K280" s="1480">
        <v>0</v>
      </c>
      <c r="L280" s="1305" t="s">
        <v>2284</v>
      </c>
      <c r="M280" s="1479">
        <v>10.4</v>
      </c>
      <c r="N280" s="1480">
        <v>0</v>
      </c>
      <c r="O280" s="1305" t="s">
        <v>2284</v>
      </c>
      <c r="P280" s="1479">
        <v>10.199999999999999</v>
      </c>
      <c r="Q280" s="1480">
        <v>0</v>
      </c>
      <c r="R280" s="1305" t="s">
        <v>2284</v>
      </c>
      <c r="S280" s="1479">
        <v>10.3</v>
      </c>
      <c r="T280" s="1480">
        <v>0</v>
      </c>
      <c r="U280" s="1305" t="s">
        <v>2284</v>
      </c>
      <c r="V280" s="1479">
        <v>10.199999999999999</v>
      </c>
      <c r="W280" s="1480">
        <v>0</v>
      </c>
      <c r="X280" s="1305" t="s">
        <v>2284</v>
      </c>
      <c r="Y280" s="1479">
        <v>10.3</v>
      </c>
      <c r="Z280" s="1480">
        <v>0</v>
      </c>
      <c r="AA280" s="1305" t="s">
        <v>2284</v>
      </c>
      <c r="AB280" s="1479">
        <v>10.3</v>
      </c>
      <c r="AC280" s="1480">
        <v>0</v>
      </c>
      <c r="AD280" s="1876" t="s">
        <v>2284</v>
      </c>
      <c r="AE280" s="1877">
        <v>10.1</v>
      </c>
      <c r="AF280" s="1878">
        <v>0</v>
      </c>
      <c r="AG280" s="1876" t="s">
        <v>4351</v>
      </c>
      <c r="AH280" s="1877">
        <v>10.199999999999999</v>
      </c>
      <c r="AI280" s="1878">
        <v>10.199999999999999</v>
      </c>
      <c r="AJ280" s="1305" t="s">
        <v>2284</v>
      </c>
      <c r="AK280" s="1479">
        <v>10.3</v>
      </c>
      <c r="AL280" s="1480">
        <v>0</v>
      </c>
      <c r="AM280" s="1305" t="s">
        <v>1078</v>
      </c>
      <c r="AN280" s="1479" t="s">
        <v>1078</v>
      </c>
      <c r="AO280" s="1480" t="s">
        <v>1078</v>
      </c>
    </row>
    <row r="281" spans="1:41">
      <c r="A281" s="1714" t="s">
        <v>4448</v>
      </c>
      <c r="B281" s="1350" t="s">
        <v>4449</v>
      </c>
      <c r="C281" s="1310" t="s">
        <v>1078</v>
      </c>
      <c r="D281" s="1485" t="s">
        <v>1078</v>
      </c>
      <c r="E281" s="1486" t="s">
        <v>1078</v>
      </c>
      <c r="F281" s="1310" t="s">
        <v>1078</v>
      </c>
      <c r="G281" s="1485" t="s">
        <v>1078</v>
      </c>
      <c r="H281" s="1486" t="s">
        <v>1078</v>
      </c>
      <c r="I281" s="1310" t="s">
        <v>1078</v>
      </c>
      <c r="J281" s="1485" t="s">
        <v>1078</v>
      </c>
      <c r="K281" s="1486" t="s">
        <v>1078</v>
      </c>
      <c r="L281" s="1310" t="s">
        <v>1078</v>
      </c>
      <c r="M281" s="1485" t="s">
        <v>1078</v>
      </c>
      <c r="N281" s="1486" t="s">
        <v>1078</v>
      </c>
      <c r="O281" s="1310" t="s">
        <v>1078</v>
      </c>
      <c r="P281" s="1485" t="s">
        <v>1078</v>
      </c>
      <c r="Q281" s="1486" t="s">
        <v>1078</v>
      </c>
      <c r="R281" s="1310" t="s">
        <v>1078</v>
      </c>
      <c r="S281" s="1485" t="s">
        <v>1078</v>
      </c>
      <c r="T281" s="1486" t="s">
        <v>1078</v>
      </c>
      <c r="U281" s="1310" t="s">
        <v>1078</v>
      </c>
      <c r="V281" s="1485" t="s">
        <v>1078</v>
      </c>
      <c r="W281" s="1486" t="s">
        <v>1078</v>
      </c>
      <c r="X281" s="1310" t="s">
        <v>1078</v>
      </c>
      <c r="Y281" s="1485" t="s">
        <v>1078</v>
      </c>
      <c r="Z281" s="1486" t="s">
        <v>1078</v>
      </c>
      <c r="AA281" s="1310" t="s">
        <v>1078</v>
      </c>
      <c r="AB281" s="1485" t="s">
        <v>1078</v>
      </c>
      <c r="AC281" s="1486" t="s">
        <v>1078</v>
      </c>
      <c r="AD281" s="1885" t="s">
        <v>1078</v>
      </c>
      <c r="AE281" s="1886" t="s">
        <v>1078</v>
      </c>
      <c r="AF281" s="1887" t="s">
        <v>1078</v>
      </c>
      <c r="AG281" s="1885" t="s">
        <v>1078</v>
      </c>
      <c r="AH281" s="1886" t="s">
        <v>1078</v>
      </c>
      <c r="AI281" s="1887" t="s">
        <v>1078</v>
      </c>
      <c r="AJ281" s="1310" t="s">
        <v>1078</v>
      </c>
      <c r="AK281" s="1485" t="s">
        <v>1078</v>
      </c>
      <c r="AL281" s="1486" t="s">
        <v>1078</v>
      </c>
      <c r="AM281" s="1310" t="s">
        <v>1078</v>
      </c>
      <c r="AN281" s="1485" t="s">
        <v>1078</v>
      </c>
      <c r="AO281" s="1486" t="s">
        <v>1078</v>
      </c>
    </row>
    <row r="282" spans="1:41">
      <c r="A282" s="1313" t="s">
        <v>4450</v>
      </c>
      <c r="B282" s="1143" t="s">
        <v>4451</v>
      </c>
      <c r="C282" s="1314" t="s">
        <v>1078</v>
      </c>
      <c r="D282" s="1483" t="s">
        <v>1078</v>
      </c>
      <c r="E282" s="1484" t="s">
        <v>1078</v>
      </c>
      <c r="F282" s="1314" t="s">
        <v>1078</v>
      </c>
      <c r="G282" s="1483" t="s">
        <v>1078</v>
      </c>
      <c r="H282" s="1484" t="s">
        <v>1078</v>
      </c>
      <c r="I282" s="1314" t="s">
        <v>1078</v>
      </c>
      <c r="J282" s="1483" t="s">
        <v>1078</v>
      </c>
      <c r="K282" s="1484" t="s">
        <v>1078</v>
      </c>
      <c r="L282" s="1314" t="s">
        <v>1078</v>
      </c>
      <c r="M282" s="1483" t="s">
        <v>1078</v>
      </c>
      <c r="N282" s="1484" t="s">
        <v>1078</v>
      </c>
      <c r="O282" s="1314" t="s">
        <v>1078</v>
      </c>
      <c r="P282" s="1483" t="s">
        <v>1078</v>
      </c>
      <c r="Q282" s="1484" t="s">
        <v>1078</v>
      </c>
      <c r="R282" s="1314" t="s">
        <v>1078</v>
      </c>
      <c r="S282" s="1483" t="s">
        <v>1078</v>
      </c>
      <c r="T282" s="1484" t="s">
        <v>1078</v>
      </c>
      <c r="U282" s="1314" t="s">
        <v>1078</v>
      </c>
      <c r="V282" s="1483" t="s">
        <v>1078</v>
      </c>
      <c r="W282" s="1484" t="s">
        <v>1078</v>
      </c>
      <c r="X282" s="1314" t="s">
        <v>1078</v>
      </c>
      <c r="Y282" s="1483" t="s">
        <v>1078</v>
      </c>
      <c r="Z282" s="1484" t="s">
        <v>1078</v>
      </c>
      <c r="AA282" s="1314" t="s">
        <v>1078</v>
      </c>
      <c r="AB282" s="1483" t="s">
        <v>1078</v>
      </c>
      <c r="AC282" s="1484" t="s">
        <v>1078</v>
      </c>
      <c r="AD282" s="1882" t="s">
        <v>1078</v>
      </c>
      <c r="AE282" s="1883" t="s">
        <v>1078</v>
      </c>
      <c r="AF282" s="1884" t="s">
        <v>1078</v>
      </c>
      <c r="AG282" s="1882" t="s">
        <v>1078</v>
      </c>
      <c r="AH282" s="1883" t="s">
        <v>1078</v>
      </c>
      <c r="AI282" s="1884" t="s">
        <v>1078</v>
      </c>
      <c r="AJ282" s="1314" t="s">
        <v>1078</v>
      </c>
      <c r="AK282" s="1483" t="s">
        <v>1078</v>
      </c>
      <c r="AL282" s="1484" t="s">
        <v>1078</v>
      </c>
      <c r="AM282" s="1314" t="s">
        <v>1078</v>
      </c>
      <c r="AN282" s="1483" t="s">
        <v>1078</v>
      </c>
      <c r="AO282" s="1484" t="s">
        <v>1078</v>
      </c>
    </row>
    <row r="283" spans="1:41">
      <c r="A283" s="1303" t="s">
        <v>4452</v>
      </c>
      <c r="B283" s="1304" t="s">
        <v>4453</v>
      </c>
      <c r="C283" s="1305" t="s">
        <v>4809</v>
      </c>
      <c r="D283" s="1479" t="s">
        <v>1078</v>
      </c>
      <c r="E283" s="1480" t="s">
        <v>1078</v>
      </c>
      <c r="F283" s="1305" t="s">
        <v>4809</v>
      </c>
      <c r="G283" s="1479" t="s">
        <v>1078</v>
      </c>
      <c r="H283" s="1480" t="s">
        <v>1078</v>
      </c>
      <c r="I283" s="1305" t="s">
        <v>4809</v>
      </c>
      <c r="J283" s="1479" t="s">
        <v>1078</v>
      </c>
      <c r="K283" s="1480" t="s">
        <v>1078</v>
      </c>
      <c r="L283" s="1305" t="s">
        <v>4809</v>
      </c>
      <c r="M283" s="1479" t="s">
        <v>1078</v>
      </c>
      <c r="N283" s="1480" t="s">
        <v>1078</v>
      </c>
      <c r="O283" s="1305" t="s">
        <v>4809</v>
      </c>
      <c r="P283" s="1479" t="s">
        <v>1078</v>
      </c>
      <c r="Q283" s="1480" t="s">
        <v>1078</v>
      </c>
      <c r="R283" s="1305" t="s">
        <v>4809</v>
      </c>
      <c r="S283" s="1479" t="s">
        <v>1078</v>
      </c>
      <c r="T283" s="1480" t="s">
        <v>1078</v>
      </c>
      <c r="U283" s="1305" t="s">
        <v>4809</v>
      </c>
      <c r="V283" s="1479" t="s">
        <v>1078</v>
      </c>
      <c r="W283" s="1480" t="s">
        <v>1078</v>
      </c>
      <c r="X283" s="1305" t="s">
        <v>4809</v>
      </c>
      <c r="Y283" s="1479" t="s">
        <v>1078</v>
      </c>
      <c r="Z283" s="1480" t="s">
        <v>1078</v>
      </c>
      <c r="AA283" s="1305" t="s">
        <v>4809</v>
      </c>
      <c r="AB283" s="1479" t="s">
        <v>1078</v>
      </c>
      <c r="AC283" s="1480" t="s">
        <v>1078</v>
      </c>
      <c r="AD283" s="1876" t="s">
        <v>4809</v>
      </c>
      <c r="AE283" s="1877" t="s">
        <v>1078</v>
      </c>
      <c r="AF283" s="1878" t="s">
        <v>1078</v>
      </c>
      <c r="AG283" s="1876" t="s">
        <v>2284</v>
      </c>
      <c r="AH283" s="1877">
        <v>15.2</v>
      </c>
      <c r="AI283" s="1878">
        <v>0</v>
      </c>
      <c r="AJ283" s="1305" t="s">
        <v>4809</v>
      </c>
      <c r="AK283" s="1479" t="s">
        <v>1078</v>
      </c>
      <c r="AL283" s="1480" t="s">
        <v>1078</v>
      </c>
      <c r="AM283" s="1305" t="s">
        <v>1078</v>
      </c>
      <c r="AN283" s="1479" t="s">
        <v>1078</v>
      </c>
      <c r="AO283" s="1480" t="s">
        <v>1078</v>
      </c>
    </row>
    <row r="284" spans="1:41">
      <c r="A284" s="1714" t="s">
        <v>4454</v>
      </c>
      <c r="B284" s="1350" t="s">
        <v>4455</v>
      </c>
      <c r="C284" s="1310" t="s">
        <v>1078</v>
      </c>
      <c r="D284" s="1485" t="s">
        <v>1078</v>
      </c>
      <c r="E284" s="1486" t="s">
        <v>1078</v>
      </c>
      <c r="F284" s="1310" t="s">
        <v>1078</v>
      </c>
      <c r="G284" s="1485" t="s">
        <v>1078</v>
      </c>
      <c r="H284" s="1486" t="s">
        <v>1078</v>
      </c>
      <c r="I284" s="1310" t="s">
        <v>1078</v>
      </c>
      <c r="J284" s="1485" t="s">
        <v>1078</v>
      </c>
      <c r="K284" s="1486" t="s">
        <v>1078</v>
      </c>
      <c r="L284" s="1310" t="s">
        <v>1078</v>
      </c>
      <c r="M284" s="1485" t="s">
        <v>1078</v>
      </c>
      <c r="N284" s="1486" t="s">
        <v>1078</v>
      </c>
      <c r="O284" s="1310" t="s">
        <v>1078</v>
      </c>
      <c r="P284" s="1485" t="s">
        <v>1078</v>
      </c>
      <c r="Q284" s="1486" t="s">
        <v>1078</v>
      </c>
      <c r="R284" s="1310" t="s">
        <v>1078</v>
      </c>
      <c r="S284" s="1485" t="s">
        <v>1078</v>
      </c>
      <c r="T284" s="1486" t="s">
        <v>1078</v>
      </c>
      <c r="U284" s="1310" t="s">
        <v>1078</v>
      </c>
      <c r="V284" s="1485" t="s">
        <v>1078</v>
      </c>
      <c r="W284" s="1486" t="s">
        <v>1078</v>
      </c>
      <c r="X284" s="1310" t="s">
        <v>1078</v>
      </c>
      <c r="Y284" s="1485" t="s">
        <v>1078</v>
      </c>
      <c r="Z284" s="1486" t="s">
        <v>1078</v>
      </c>
      <c r="AA284" s="1310" t="s">
        <v>1078</v>
      </c>
      <c r="AB284" s="1485" t="s">
        <v>1078</v>
      </c>
      <c r="AC284" s="1486" t="s">
        <v>1078</v>
      </c>
      <c r="AD284" s="1885" t="s">
        <v>1078</v>
      </c>
      <c r="AE284" s="1886" t="s">
        <v>1078</v>
      </c>
      <c r="AF284" s="1887" t="s">
        <v>1078</v>
      </c>
      <c r="AG284" s="1885" t="s">
        <v>1078</v>
      </c>
      <c r="AH284" s="1886" t="s">
        <v>1078</v>
      </c>
      <c r="AI284" s="1887" t="s">
        <v>1078</v>
      </c>
      <c r="AJ284" s="1310" t="s">
        <v>1078</v>
      </c>
      <c r="AK284" s="1485" t="s">
        <v>1078</v>
      </c>
      <c r="AL284" s="1486" t="s">
        <v>1078</v>
      </c>
      <c r="AM284" s="1310" t="s">
        <v>1078</v>
      </c>
      <c r="AN284" s="1485" t="s">
        <v>1078</v>
      </c>
      <c r="AO284" s="1486" t="s">
        <v>1078</v>
      </c>
    </row>
    <row r="285" spans="1:41">
      <c r="A285" s="1313" t="s">
        <v>4456</v>
      </c>
      <c r="B285" s="1143" t="s">
        <v>4457</v>
      </c>
      <c r="C285" s="1314" t="s">
        <v>1078</v>
      </c>
      <c r="D285" s="1483" t="s">
        <v>1078</v>
      </c>
      <c r="E285" s="1484" t="s">
        <v>1078</v>
      </c>
      <c r="F285" s="1314" t="s">
        <v>1078</v>
      </c>
      <c r="G285" s="1483" t="s">
        <v>1078</v>
      </c>
      <c r="H285" s="1484" t="s">
        <v>1078</v>
      </c>
      <c r="I285" s="1314" t="s">
        <v>1078</v>
      </c>
      <c r="J285" s="1483" t="s">
        <v>1078</v>
      </c>
      <c r="K285" s="1484" t="s">
        <v>1078</v>
      </c>
      <c r="L285" s="1314" t="s">
        <v>1078</v>
      </c>
      <c r="M285" s="1483" t="s">
        <v>1078</v>
      </c>
      <c r="N285" s="1484" t="s">
        <v>1078</v>
      </c>
      <c r="O285" s="1314" t="s">
        <v>1078</v>
      </c>
      <c r="P285" s="1483" t="s">
        <v>1078</v>
      </c>
      <c r="Q285" s="1484" t="s">
        <v>1078</v>
      </c>
      <c r="R285" s="1314" t="s">
        <v>1078</v>
      </c>
      <c r="S285" s="1483" t="s">
        <v>1078</v>
      </c>
      <c r="T285" s="1484" t="s">
        <v>1078</v>
      </c>
      <c r="U285" s="1314" t="s">
        <v>1078</v>
      </c>
      <c r="V285" s="1483" t="s">
        <v>1078</v>
      </c>
      <c r="W285" s="1484" t="s">
        <v>1078</v>
      </c>
      <c r="X285" s="1314" t="s">
        <v>1078</v>
      </c>
      <c r="Y285" s="1483" t="s">
        <v>1078</v>
      </c>
      <c r="Z285" s="1484" t="s">
        <v>1078</v>
      </c>
      <c r="AA285" s="1314" t="s">
        <v>1078</v>
      </c>
      <c r="AB285" s="1483" t="s">
        <v>1078</v>
      </c>
      <c r="AC285" s="1484" t="s">
        <v>1078</v>
      </c>
      <c r="AD285" s="1882" t="s">
        <v>1078</v>
      </c>
      <c r="AE285" s="1883" t="s">
        <v>1078</v>
      </c>
      <c r="AF285" s="1884" t="s">
        <v>1078</v>
      </c>
      <c r="AG285" s="1882" t="s">
        <v>1078</v>
      </c>
      <c r="AH285" s="1883" t="s">
        <v>1078</v>
      </c>
      <c r="AI285" s="1884" t="s">
        <v>1078</v>
      </c>
      <c r="AJ285" s="1314" t="s">
        <v>1078</v>
      </c>
      <c r="AK285" s="1483" t="s">
        <v>1078</v>
      </c>
      <c r="AL285" s="1484" t="s">
        <v>1078</v>
      </c>
      <c r="AM285" s="1314" t="s">
        <v>1078</v>
      </c>
      <c r="AN285" s="1483" t="s">
        <v>1078</v>
      </c>
      <c r="AO285" s="1484" t="s">
        <v>1078</v>
      </c>
    </row>
    <row r="286" spans="1:41">
      <c r="A286" s="1303" t="s">
        <v>4458</v>
      </c>
      <c r="B286" s="1304" t="s">
        <v>4459</v>
      </c>
      <c r="C286" s="1305" t="s">
        <v>2284</v>
      </c>
      <c r="D286" s="1479">
        <v>20.2</v>
      </c>
      <c r="E286" s="1480">
        <v>0</v>
      </c>
      <c r="F286" s="1305" t="s">
        <v>2284</v>
      </c>
      <c r="G286" s="1479">
        <v>20.2</v>
      </c>
      <c r="H286" s="1480">
        <v>0</v>
      </c>
      <c r="I286" s="1305" t="s">
        <v>2284</v>
      </c>
      <c r="J286" s="1479">
        <v>20.2</v>
      </c>
      <c r="K286" s="1480">
        <v>0</v>
      </c>
      <c r="L286" s="1305" t="s">
        <v>2284</v>
      </c>
      <c r="M286" s="1479">
        <v>20.399999999999999</v>
      </c>
      <c r="N286" s="1480">
        <v>0</v>
      </c>
      <c r="O286" s="1305" t="s">
        <v>2284</v>
      </c>
      <c r="P286" s="1479">
        <v>20.2</v>
      </c>
      <c r="Q286" s="1480">
        <v>0</v>
      </c>
      <c r="R286" s="1305" t="s">
        <v>2284</v>
      </c>
      <c r="S286" s="1479">
        <v>20.2</v>
      </c>
      <c r="T286" s="1480">
        <v>0</v>
      </c>
      <c r="U286" s="1305" t="s">
        <v>2284</v>
      </c>
      <c r="V286" s="1479">
        <v>20.2</v>
      </c>
      <c r="W286" s="1480">
        <v>0</v>
      </c>
      <c r="X286" s="1305" t="s">
        <v>2284</v>
      </c>
      <c r="Y286" s="1479">
        <v>20.2</v>
      </c>
      <c r="Z286" s="1480">
        <v>0</v>
      </c>
      <c r="AA286" s="1305" t="s">
        <v>2284</v>
      </c>
      <c r="AB286" s="1479">
        <v>20.2</v>
      </c>
      <c r="AC286" s="1480">
        <v>0</v>
      </c>
      <c r="AD286" s="1876" t="s">
        <v>2284</v>
      </c>
      <c r="AE286" s="1877">
        <v>20.100000000000001</v>
      </c>
      <c r="AF286" s="1878">
        <v>0</v>
      </c>
      <c r="AG286" s="1876" t="s">
        <v>4809</v>
      </c>
      <c r="AH286" s="1877" t="s">
        <v>1078</v>
      </c>
      <c r="AI286" s="1878" t="s">
        <v>1078</v>
      </c>
      <c r="AJ286" s="1305" t="s">
        <v>2284</v>
      </c>
      <c r="AK286" s="1479">
        <v>20.2</v>
      </c>
      <c r="AL286" s="1480">
        <v>0</v>
      </c>
      <c r="AM286" s="1305" t="s">
        <v>1078</v>
      </c>
      <c r="AN286" s="1479" t="s">
        <v>1078</v>
      </c>
      <c r="AO286" s="1480" t="s">
        <v>1078</v>
      </c>
    </row>
    <row r="287" spans="1:41">
      <c r="A287" s="1714" t="s">
        <v>4460</v>
      </c>
      <c r="B287" s="1350" t="s">
        <v>4461</v>
      </c>
      <c r="C287" s="1310" t="s">
        <v>1078</v>
      </c>
      <c r="D287" s="1485" t="s">
        <v>1078</v>
      </c>
      <c r="E287" s="1486" t="s">
        <v>1078</v>
      </c>
      <c r="F287" s="1310" t="s">
        <v>1078</v>
      </c>
      <c r="G287" s="1485" t="s">
        <v>1078</v>
      </c>
      <c r="H287" s="1486" t="s">
        <v>1078</v>
      </c>
      <c r="I287" s="1310" t="s">
        <v>1078</v>
      </c>
      <c r="J287" s="1485" t="s">
        <v>1078</v>
      </c>
      <c r="K287" s="1486" t="s">
        <v>1078</v>
      </c>
      <c r="L287" s="1310" t="s">
        <v>1078</v>
      </c>
      <c r="M287" s="1485" t="s">
        <v>1078</v>
      </c>
      <c r="N287" s="1486" t="s">
        <v>1078</v>
      </c>
      <c r="O287" s="1310" t="s">
        <v>1078</v>
      </c>
      <c r="P287" s="1485" t="s">
        <v>1078</v>
      </c>
      <c r="Q287" s="1486" t="s">
        <v>1078</v>
      </c>
      <c r="R287" s="1310" t="s">
        <v>1078</v>
      </c>
      <c r="S287" s="1485" t="s">
        <v>1078</v>
      </c>
      <c r="T287" s="1486" t="s">
        <v>1078</v>
      </c>
      <c r="U287" s="1310" t="s">
        <v>1078</v>
      </c>
      <c r="V287" s="1485" t="s">
        <v>1078</v>
      </c>
      <c r="W287" s="1486" t="s">
        <v>1078</v>
      </c>
      <c r="X287" s="1310" t="s">
        <v>1078</v>
      </c>
      <c r="Y287" s="1485" t="s">
        <v>1078</v>
      </c>
      <c r="Z287" s="1486" t="s">
        <v>1078</v>
      </c>
      <c r="AA287" s="1310" t="s">
        <v>1078</v>
      </c>
      <c r="AB287" s="1485" t="s">
        <v>1078</v>
      </c>
      <c r="AC287" s="1486" t="s">
        <v>1078</v>
      </c>
      <c r="AD287" s="1885" t="s">
        <v>1078</v>
      </c>
      <c r="AE287" s="1886" t="s">
        <v>1078</v>
      </c>
      <c r="AF287" s="1887" t="s">
        <v>1078</v>
      </c>
      <c r="AG287" s="1885" t="s">
        <v>1078</v>
      </c>
      <c r="AH287" s="1886" t="s">
        <v>1078</v>
      </c>
      <c r="AI287" s="1887" t="s">
        <v>1078</v>
      </c>
      <c r="AJ287" s="1310" t="s">
        <v>1078</v>
      </c>
      <c r="AK287" s="1485" t="s">
        <v>1078</v>
      </c>
      <c r="AL287" s="1486" t="s">
        <v>1078</v>
      </c>
      <c r="AM287" s="1310" t="s">
        <v>1078</v>
      </c>
      <c r="AN287" s="1485" t="s">
        <v>1078</v>
      </c>
      <c r="AO287" s="1486" t="s">
        <v>1078</v>
      </c>
    </row>
    <row r="288" spans="1:41">
      <c r="A288" s="1313" t="s">
        <v>4462</v>
      </c>
      <c r="B288" s="1143" t="s">
        <v>4463</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c r="R288" s="1314" t="s">
        <v>1078</v>
      </c>
      <c r="S288" s="1483" t="s">
        <v>1078</v>
      </c>
      <c r="T288" s="1484" t="s">
        <v>1078</v>
      </c>
      <c r="U288" s="1314" t="s">
        <v>1078</v>
      </c>
      <c r="V288" s="1483" t="s">
        <v>1078</v>
      </c>
      <c r="W288" s="1484" t="s">
        <v>1078</v>
      </c>
      <c r="X288" s="1314" t="s">
        <v>1078</v>
      </c>
      <c r="Y288" s="1483" t="s">
        <v>1078</v>
      </c>
      <c r="Z288" s="1484" t="s">
        <v>1078</v>
      </c>
      <c r="AA288" s="1314" t="s">
        <v>1078</v>
      </c>
      <c r="AB288" s="1483" t="s">
        <v>1078</v>
      </c>
      <c r="AC288" s="1484" t="s">
        <v>1078</v>
      </c>
      <c r="AD288" s="1882" t="s">
        <v>1078</v>
      </c>
      <c r="AE288" s="1883" t="s">
        <v>1078</v>
      </c>
      <c r="AF288" s="1884" t="s">
        <v>1078</v>
      </c>
      <c r="AG288" s="1882" t="s">
        <v>1078</v>
      </c>
      <c r="AH288" s="1883" t="s">
        <v>1078</v>
      </c>
      <c r="AI288" s="1884" t="s">
        <v>1078</v>
      </c>
      <c r="AJ288" s="1314" t="s">
        <v>1078</v>
      </c>
      <c r="AK288" s="1483" t="s">
        <v>1078</v>
      </c>
      <c r="AL288" s="1484" t="s">
        <v>1078</v>
      </c>
      <c r="AM288" s="1314" t="s">
        <v>1078</v>
      </c>
      <c r="AN288" s="1483" t="s">
        <v>1078</v>
      </c>
      <c r="AO288" s="1484" t="s">
        <v>1078</v>
      </c>
    </row>
    <row r="289" spans="1:41">
      <c r="A289" s="1303" t="s">
        <v>4464</v>
      </c>
      <c r="B289" s="1304" t="s">
        <v>4465</v>
      </c>
      <c r="C289" s="1305" t="s">
        <v>4809</v>
      </c>
      <c r="D289" s="1479" t="s">
        <v>1078</v>
      </c>
      <c r="E289" s="1480" t="s">
        <v>1078</v>
      </c>
      <c r="F289" s="1305" t="s">
        <v>4809</v>
      </c>
      <c r="G289" s="1479" t="s">
        <v>1078</v>
      </c>
      <c r="H289" s="1480" t="s">
        <v>1078</v>
      </c>
      <c r="I289" s="1305" t="s">
        <v>4809</v>
      </c>
      <c r="J289" s="1479" t="s">
        <v>1078</v>
      </c>
      <c r="K289" s="1480" t="s">
        <v>1078</v>
      </c>
      <c r="L289" s="1305" t="s">
        <v>4809</v>
      </c>
      <c r="M289" s="1479" t="s">
        <v>1078</v>
      </c>
      <c r="N289" s="1480" t="s">
        <v>1078</v>
      </c>
      <c r="O289" s="1305" t="s">
        <v>4809</v>
      </c>
      <c r="P289" s="1479" t="s">
        <v>1078</v>
      </c>
      <c r="Q289" s="1480" t="s">
        <v>1078</v>
      </c>
      <c r="R289" s="1305" t="s">
        <v>4809</v>
      </c>
      <c r="S289" s="1479" t="s">
        <v>1078</v>
      </c>
      <c r="T289" s="1480" t="s">
        <v>1078</v>
      </c>
      <c r="U289" s="1305" t="s">
        <v>4809</v>
      </c>
      <c r="V289" s="1479" t="s">
        <v>1078</v>
      </c>
      <c r="W289" s="1480" t="s">
        <v>1078</v>
      </c>
      <c r="X289" s="1305" t="s">
        <v>4809</v>
      </c>
      <c r="Y289" s="1479" t="s">
        <v>1078</v>
      </c>
      <c r="Z289" s="1480" t="s">
        <v>1078</v>
      </c>
      <c r="AA289" s="1305" t="s">
        <v>4809</v>
      </c>
      <c r="AB289" s="1479" t="s">
        <v>1078</v>
      </c>
      <c r="AC289" s="1480" t="s">
        <v>1078</v>
      </c>
      <c r="AD289" s="1876" t="s">
        <v>4809</v>
      </c>
      <c r="AE289" s="1877" t="s">
        <v>1078</v>
      </c>
      <c r="AF289" s="1878" t="s">
        <v>1078</v>
      </c>
      <c r="AG289" s="1876" t="s">
        <v>2284</v>
      </c>
      <c r="AH289" s="1877">
        <v>25.2</v>
      </c>
      <c r="AI289" s="1878">
        <v>0</v>
      </c>
      <c r="AJ289" s="1305" t="s">
        <v>4809</v>
      </c>
      <c r="AK289" s="1479" t="s">
        <v>1078</v>
      </c>
      <c r="AL289" s="1480" t="s">
        <v>1078</v>
      </c>
      <c r="AM289" s="1305" t="s">
        <v>1078</v>
      </c>
      <c r="AN289" s="1479" t="s">
        <v>1078</v>
      </c>
      <c r="AO289" s="1480" t="s">
        <v>1078</v>
      </c>
    </row>
    <row r="290" spans="1:41">
      <c r="A290" s="1714" t="s">
        <v>4466</v>
      </c>
      <c r="B290" s="1350" t="s">
        <v>4467</v>
      </c>
      <c r="C290" s="1310" t="s">
        <v>1078</v>
      </c>
      <c r="D290" s="1485" t="s">
        <v>1078</v>
      </c>
      <c r="E290" s="1486" t="s">
        <v>1078</v>
      </c>
      <c r="F290" s="1310" t="s">
        <v>1078</v>
      </c>
      <c r="G290" s="1485" t="s">
        <v>1078</v>
      </c>
      <c r="H290" s="1486" t="s">
        <v>1078</v>
      </c>
      <c r="I290" s="1310" t="s">
        <v>1078</v>
      </c>
      <c r="J290" s="1485" t="s">
        <v>1078</v>
      </c>
      <c r="K290" s="1486" t="s">
        <v>1078</v>
      </c>
      <c r="L290" s="1310" t="s">
        <v>1078</v>
      </c>
      <c r="M290" s="1485" t="s">
        <v>1078</v>
      </c>
      <c r="N290" s="1486" t="s">
        <v>1078</v>
      </c>
      <c r="O290" s="1310" t="s">
        <v>1078</v>
      </c>
      <c r="P290" s="1485" t="s">
        <v>1078</v>
      </c>
      <c r="Q290" s="1486" t="s">
        <v>1078</v>
      </c>
      <c r="R290" s="1310" t="s">
        <v>1078</v>
      </c>
      <c r="S290" s="1485" t="s">
        <v>1078</v>
      </c>
      <c r="T290" s="1486" t="s">
        <v>1078</v>
      </c>
      <c r="U290" s="1310" t="s">
        <v>1078</v>
      </c>
      <c r="V290" s="1485" t="s">
        <v>1078</v>
      </c>
      <c r="W290" s="1486" t="s">
        <v>1078</v>
      </c>
      <c r="X290" s="1310" t="s">
        <v>1078</v>
      </c>
      <c r="Y290" s="1485" t="s">
        <v>1078</v>
      </c>
      <c r="Z290" s="1486" t="s">
        <v>1078</v>
      </c>
      <c r="AA290" s="1310" t="s">
        <v>1078</v>
      </c>
      <c r="AB290" s="1485" t="s">
        <v>1078</v>
      </c>
      <c r="AC290" s="1486" t="s">
        <v>1078</v>
      </c>
      <c r="AD290" s="1885" t="s">
        <v>1078</v>
      </c>
      <c r="AE290" s="1886" t="s">
        <v>1078</v>
      </c>
      <c r="AF290" s="1887" t="s">
        <v>1078</v>
      </c>
      <c r="AG290" s="1885" t="s">
        <v>1078</v>
      </c>
      <c r="AH290" s="1886" t="s">
        <v>1078</v>
      </c>
      <c r="AI290" s="1887" t="s">
        <v>1078</v>
      </c>
      <c r="AJ290" s="1310" t="s">
        <v>1078</v>
      </c>
      <c r="AK290" s="1485" t="s">
        <v>1078</v>
      </c>
      <c r="AL290" s="1486" t="s">
        <v>1078</v>
      </c>
      <c r="AM290" s="1310" t="s">
        <v>1078</v>
      </c>
      <c r="AN290" s="1485" t="s">
        <v>1078</v>
      </c>
      <c r="AO290" s="1486" t="s">
        <v>1078</v>
      </c>
    </row>
    <row r="291" spans="1:41">
      <c r="A291" s="1313" t="s">
        <v>4468</v>
      </c>
      <c r="B291" s="1143" t="s">
        <v>4469</v>
      </c>
      <c r="C291" s="1314" t="s">
        <v>1078</v>
      </c>
      <c r="D291" s="1483" t="s">
        <v>1078</v>
      </c>
      <c r="E291" s="1484" t="s">
        <v>1078</v>
      </c>
      <c r="F291" s="1314" t="s">
        <v>1078</v>
      </c>
      <c r="G291" s="1483" t="s">
        <v>1078</v>
      </c>
      <c r="H291" s="1484" t="s">
        <v>1078</v>
      </c>
      <c r="I291" s="1314" t="s">
        <v>1078</v>
      </c>
      <c r="J291" s="1483" t="s">
        <v>1078</v>
      </c>
      <c r="K291" s="1484" t="s">
        <v>1078</v>
      </c>
      <c r="L291" s="1314" t="s">
        <v>1078</v>
      </c>
      <c r="M291" s="1483" t="s">
        <v>1078</v>
      </c>
      <c r="N291" s="1484" t="s">
        <v>1078</v>
      </c>
      <c r="O291" s="1314" t="s">
        <v>1078</v>
      </c>
      <c r="P291" s="1483" t="s">
        <v>1078</v>
      </c>
      <c r="Q291" s="1484" t="s">
        <v>1078</v>
      </c>
      <c r="R291" s="1314" t="s">
        <v>1078</v>
      </c>
      <c r="S291" s="1483" t="s">
        <v>1078</v>
      </c>
      <c r="T291" s="1484" t="s">
        <v>1078</v>
      </c>
      <c r="U291" s="1314" t="s">
        <v>1078</v>
      </c>
      <c r="V291" s="1483" t="s">
        <v>1078</v>
      </c>
      <c r="W291" s="1484" t="s">
        <v>1078</v>
      </c>
      <c r="X291" s="1314" t="s">
        <v>1078</v>
      </c>
      <c r="Y291" s="1483" t="s">
        <v>1078</v>
      </c>
      <c r="Z291" s="1484" t="s">
        <v>1078</v>
      </c>
      <c r="AA291" s="1314" t="s">
        <v>1078</v>
      </c>
      <c r="AB291" s="1483" t="s">
        <v>1078</v>
      </c>
      <c r="AC291" s="1484" t="s">
        <v>1078</v>
      </c>
      <c r="AD291" s="1882" t="s">
        <v>1078</v>
      </c>
      <c r="AE291" s="1883" t="s">
        <v>1078</v>
      </c>
      <c r="AF291" s="1884" t="s">
        <v>1078</v>
      </c>
      <c r="AG291" s="1882" t="s">
        <v>1078</v>
      </c>
      <c r="AH291" s="1883" t="s">
        <v>1078</v>
      </c>
      <c r="AI291" s="1884" t="s">
        <v>1078</v>
      </c>
      <c r="AJ291" s="1314" t="s">
        <v>1078</v>
      </c>
      <c r="AK291" s="1483" t="s">
        <v>1078</v>
      </c>
      <c r="AL291" s="1484" t="s">
        <v>1078</v>
      </c>
      <c r="AM291" s="1314" t="s">
        <v>1078</v>
      </c>
      <c r="AN291" s="1483" t="s">
        <v>1078</v>
      </c>
      <c r="AO291" s="1484" t="s">
        <v>1078</v>
      </c>
    </row>
    <row r="292" spans="1:41">
      <c r="A292" s="1303" t="s">
        <v>4470</v>
      </c>
      <c r="B292" s="1304" t="s">
        <v>4471</v>
      </c>
      <c r="C292" s="1305" t="s">
        <v>2284</v>
      </c>
      <c r="D292" s="1479">
        <v>30.2</v>
      </c>
      <c r="E292" s="1480">
        <v>0</v>
      </c>
      <c r="F292" s="1305" t="s">
        <v>2284</v>
      </c>
      <c r="G292" s="1479">
        <v>30.2</v>
      </c>
      <c r="H292" s="1480">
        <v>0</v>
      </c>
      <c r="I292" s="1305" t="s">
        <v>2284</v>
      </c>
      <c r="J292" s="1479">
        <v>30.2</v>
      </c>
      <c r="K292" s="1480">
        <v>0</v>
      </c>
      <c r="L292" s="1305" t="s">
        <v>2284</v>
      </c>
      <c r="M292" s="1479">
        <v>30.3</v>
      </c>
      <c r="N292" s="1480">
        <v>0</v>
      </c>
      <c r="O292" s="1305" t="s">
        <v>2284</v>
      </c>
      <c r="P292" s="1479">
        <v>30.2</v>
      </c>
      <c r="Q292" s="1480">
        <v>0</v>
      </c>
      <c r="R292" s="1305" t="s">
        <v>2284</v>
      </c>
      <c r="S292" s="1479">
        <v>30.2</v>
      </c>
      <c r="T292" s="1480">
        <v>0</v>
      </c>
      <c r="U292" s="1305" t="s">
        <v>2284</v>
      </c>
      <c r="V292" s="1479">
        <v>30.3</v>
      </c>
      <c r="W292" s="1480">
        <v>0</v>
      </c>
      <c r="X292" s="1305" t="s">
        <v>2284</v>
      </c>
      <c r="Y292" s="1479">
        <v>30.1</v>
      </c>
      <c r="Z292" s="1480">
        <v>0</v>
      </c>
      <c r="AA292" s="1305" t="s">
        <v>2284</v>
      </c>
      <c r="AB292" s="1479">
        <v>30.4</v>
      </c>
      <c r="AC292" s="1480">
        <v>0</v>
      </c>
      <c r="AD292" s="1876" t="s">
        <v>2284</v>
      </c>
      <c r="AE292" s="1877">
        <v>30.2</v>
      </c>
      <c r="AF292" s="1878">
        <v>0</v>
      </c>
      <c r="AG292" s="1876" t="s">
        <v>4809</v>
      </c>
      <c r="AH292" s="1877" t="s">
        <v>1078</v>
      </c>
      <c r="AI292" s="1878" t="s">
        <v>1078</v>
      </c>
      <c r="AJ292" s="1305" t="s">
        <v>2284</v>
      </c>
      <c r="AK292" s="1479">
        <v>30.3</v>
      </c>
      <c r="AL292" s="1480">
        <v>0</v>
      </c>
      <c r="AM292" s="1305" t="s">
        <v>1078</v>
      </c>
      <c r="AN292" s="1479" t="s">
        <v>1078</v>
      </c>
      <c r="AO292" s="1480" t="s">
        <v>1078</v>
      </c>
    </row>
    <row r="293" spans="1:41">
      <c r="A293" s="1714" t="s">
        <v>4472</v>
      </c>
      <c r="B293" s="1350" t="s">
        <v>4473</v>
      </c>
      <c r="C293" s="1310" t="s">
        <v>1078</v>
      </c>
      <c r="D293" s="1485" t="s">
        <v>1078</v>
      </c>
      <c r="E293" s="1486" t="s">
        <v>1078</v>
      </c>
      <c r="F293" s="1310" t="s">
        <v>1078</v>
      </c>
      <c r="G293" s="1485" t="s">
        <v>1078</v>
      </c>
      <c r="H293" s="1486" t="s">
        <v>1078</v>
      </c>
      <c r="I293" s="1310" t="s">
        <v>1078</v>
      </c>
      <c r="J293" s="1485" t="s">
        <v>1078</v>
      </c>
      <c r="K293" s="1486" t="s">
        <v>1078</v>
      </c>
      <c r="L293" s="1310" t="s">
        <v>1078</v>
      </c>
      <c r="M293" s="1485" t="s">
        <v>1078</v>
      </c>
      <c r="N293" s="1486" t="s">
        <v>1078</v>
      </c>
      <c r="O293" s="1310" t="s">
        <v>1078</v>
      </c>
      <c r="P293" s="1485" t="s">
        <v>1078</v>
      </c>
      <c r="Q293" s="1486" t="s">
        <v>1078</v>
      </c>
      <c r="R293" s="1310" t="s">
        <v>1078</v>
      </c>
      <c r="S293" s="1485" t="s">
        <v>1078</v>
      </c>
      <c r="T293" s="1486" t="s">
        <v>1078</v>
      </c>
      <c r="U293" s="1310" t="s">
        <v>1078</v>
      </c>
      <c r="V293" s="1485" t="s">
        <v>1078</v>
      </c>
      <c r="W293" s="1486" t="s">
        <v>1078</v>
      </c>
      <c r="X293" s="1310" t="s">
        <v>1078</v>
      </c>
      <c r="Y293" s="1485" t="s">
        <v>1078</v>
      </c>
      <c r="Z293" s="1486" t="s">
        <v>1078</v>
      </c>
      <c r="AA293" s="1310" t="s">
        <v>1078</v>
      </c>
      <c r="AB293" s="1485" t="s">
        <v>1078</v>
      </c>
      <c r="AC293" s="1486" t="s">
        <v>1078</v>
      </c>
      <c r="AD293" s="1885" t="s">
        <v>1078</v>
      </c>
      <c r="AE293" s="1886" t="s">
        <v>1078</v>
      </c>
      <c r="AF293" s="1887" t="s">
        <v>1078</v>
      </c>
      <c r="AG293" s="1885" t="s">
        <v>1078</v>
      </c>
      <c r="AH293" s="1886" t="s">
        <v>1078</v>
      </c>
      <c r="AI293" s="1887" t="s">
        <v>1078</v>
      </c>
      <c r="AJ293" s="1310" t="s">
        <v>1078</v>
      </c>
      <c r="AK293" s="1485" t="s">
        <v>1078</v>
      </c>
      <c r="AL293" s="1486" t="s">
        <v>1078</v>
      </c>
      <c r="AM293" s="1310" t="s">
        <v>1078</v>
      </c>
      <c r="AN293" s="1485" t="s">
        <v>1078</v>
      </c>
      <c r="AO293" s="1486" t="s">
        <v>1078</v>
      </c>
    </row>
    <row r="294" spans="1:41">
      <c r="A294" s="1313" t="s">
        <v>4474</v>
      </c>
      <c r="B294" s="1143" t="s">
        <v>4475</v>
      </c>
      <c r="C294" s="1314" t="s">
        <v>1078</v>
      </c>
      <c r="D294" s="1483" t="s">
        <v>1078</v>
      </c>
      <c r="E294" s="1484" t="s">
        <v>1078</v>
      </c>
      <c r="F294" s="1314" t="s">
        <v>1078</v>
      </c>
      <c r="G294" s="1483" t="s">
        <v>1078</v>
      </c>
      <c r="H294" s="1484" t="s">
        <v>1078</v>
      </c>
      <c r="I294" s="1314" t="s">
        <v>1078</v>
      </c>
      <c r="J294" s="1483" t="s">
        <v>1078</v>
      </c>
      <c r="K294" s="1484" t="s">
        <v>1078</v>
      </c>
      <c r="L294" s="1314" t="s">
        <v>1078</v>
      </c>
      <c r="M294" s="1483" t="s">
        <v>1078</v>
      </c>
      <c r="N294" s="1484" t="s">
        <v>1078</v>
      </c>
      <c r="O294" s="1314" t="s">
        <v>1078</v>
      </c>
      <c r="P294" s="1483" t="s">
        <v>1078</v>
      </c>
      <c r="Q294" s="1484" t="s">
        <v>1078</v>
      </c>
      <c r="R294" s="1314" t="s">
        <v>1078</v>
      </c>
      <c r="S294" s="1483" t="s">
        <v>1078</v>
      </c>
      <c r="T294" s="1484" t="s">
        <v>1078</v>
      </c>
      <c r="U294" s="1314" t="s">
        <v>1078</v>
      </c>
      <c r="V294" s="1483" t="s">
        <v>1078</v>
      </c>
      <c r="W294" s="1484" t="s">
        <v>1078</v>
      </c>
      <c r="X294" s="1314" t="s">
        <v>1078</v>
      </c>
      <c r="Y294" s="1483" t="s">
        <v>1078</v>
      </c>
      <c r="Z294" s="1484" t="s">
        <v>1078</v>
      </c>
      <c r="AA294" s="1314" t="s">
        <v>1078</v>
      </c>
      <c r="AB294" s="1483" t="s">
        <v>1078</v>
      </c>
      <c r="AC294" s="1484" t="s">
        <v>1078</v>
      </c>
      <c r="AD294" s="1882" t="s">
        <v>1078</v>
      </c>
      <c r="AE294" s="1883" t="s">
        <v>1078</v>
      </c>
      <c r="AF294" s="1884" t="s">
        <v>1078</v>
      </c>
      <c r="AG294" s="1882" t="s">
        <v>1078</v>
      </c>
      <c r="AH294" s="1883" t="s">
        <v>1078</v>
      </c>
      <c r="AI294" s="1884" t="s">
        <v>1078</v>
      </c>
      <c r="AJ294" s="1314" t="s">
        <v>1078</v>
      </c>
      <c r="AK294" s="1483" t="s">
        <v>1078</v>
      </c>
      <c r="AL294" s="1484" t="s">
        <v>1078</v>
      </c>
      <c r="AM294" s="1314" t="s">
        <v>1078</v>
      </c>
      <c r="AN294" s="1483" t="s">
        <v>1078</v>
      </c>
      <c r="AO294" s="1484" t="s">
        <v>1078</v>
      </c>
    </row>
    <row r="295" spans="1:41">
      <c r="A295" s="1303" t="s">
        <v>4476</v>
      </c>
      <c r="B295" s="1304" t="s">
        <v>4477</v>
      </c>
      <c r="C295" s="1305" t="s">
        <v>4809</v>
      </c>
      <c r="D295" s="1479" t="s">
        <v>1078</v>
      </c>
      <c r="E295" s="1480" t="s">
        <v>1078</v>
      </c>
      <c r="F295" s="1305" t="s">
        <v>4809</v>
      </c>
      <c r="G295" s="1479" t="s">
        <v>1078</v>
      </c>
      <c r="H295" s="1480" t="s">
        <v>1078</v>
      </c>
      <c r="I295" s="1305" t="s">
        <v>4809</v>
      </c>
      <c r="J295" s="1479" t="s">
        <v>1078</v>
      </c>
      <c r="K295" s="1480" t="s">
        <v>1078</v>
      </c>
      <c r="L295" s="1305" t="s">
        <v>4809</v>
      </c>
      <c r="M295" s="1479" t="s">
        <v>1078</v>
      </c>
      <c r="N295" s="1480" t="s">
        <v>1078</v>
      </c>
      <c r="O295" s="1305" t="s">
        <v>4809</v>
      </c>
      <c r="P295" s="1479" t="s">
        <v>1078</v>
      </c>
      <c r="Q295" s="1480" t="s">
        <v>1078</v>
      </c>
      <c r="R295" s="1305" t="s">
        <v>4809</v>
      </c>
      <c r="S295" s="1479" t="s">
        <v>1078</v>
      </c>
      <c r="T295" s="1480" t="s">
        <v>1078</v>
      </c>
      <c r="U295" s="1305" t="s">
        <v>4809</v>
      </c>
      <c r="V295" s="1479" t="s">
        <v>1078</v>
      </c>
      <c r="W295" s="1480" t="s">
        <v>1078</v>
      </c>
      <c r="X295" s="1305" t="s">
        <v>4809</v>
      </c>
      <c r="Y295" s="1479" t="s">
        <v>1078</v>
      </c>
      <c r="Z295" s="1480" t="s">
        <v>1078</v>
      </c>
      <c r="AA295" s="1305" t="s">
        <v>4809</v>
      </c>
      <c r="AB295" s="1479" t="s">
        <v>1078</v>
      </c>
      <c r="AC295" s="1480" t="s">
        <v>1078</v>
      </c>
      <c r="AD295" s="1876" t="s">
        <v>4809</v>
      </c>
      <c r="AE295" s="1877" t="s">
        <v>1078</v>
      </c>
      <c r="AF295" s="1878" t="s">
        <v>1078</v>
      </c>
      <c r="AG295" s="1876" t="s">
        <v>2284</v>
      </c>
      <c r="AH295" s="1877">
        <v>35.299999999999997</v>
      </c>
      <c r="AI295" s="1878">
        <v>0</v>
      </c>
      <c r="AJ295" s="1305" t="s">
        <v>4809</v>
      </c>
      <c r="AK295" s="1479" t="s">
        <v>1078</v>
      </c>
      <c r="AL295" s="1480" t="s">
        <v>1078</v>
      </c>
      <c r="AM295" s="1305" t="s">
        <v>1078</v>
      </c>
      <c r="AN295" s="1479" t="s">
        <v>1078</v>
      </c>
      <c r="AO295" s="1480" t="s">
        <v>1078</v>
      </c>
    </row>
    <row r="296" spans="1:41">
      <c r="A296" s="1714" t="s">
        <v>4478</v>
      </c>
      <c r="B296" s="1350" t="s">
        <v>4479</v>
      </c>
      <c r="C296" s="1310" t="s">
        <v>1078</v>
      </c>
      <c r="D296" s="1485" t="s">
        <v>1078</v>
      </c>
      <c r="E296" s="1486" t="s">
        <v>1078</v>
      </c>
      <c r="F296" s="1310" t="s">
        <v>1078</v>
      </c>
      <c r="G296" s="1485" t="s">
        <v>1078</v>
      </c>
      <c r="H296" s="1486" t="s">
        <v>1078</v>
      </c>
      <c r="I296" s="1310" t="s">
        <v>1078</v>
      </c>
      <c r="J296" s="1485" t="s">
        <v>1078</v>
      </c>
      <c r="K296" s="1486" t="s">
        <v>1078</v>
      </c>
      <c r="L296" s="1310" t="s">
        <v>1078</v>
      </c>
      <c r="M296" s="1485" t="s">
        <v>1078</v>
      </c>
      <c r="N296" s="1486" t="s">
        <v>1078</v>
      </c>
      <c r="O296" s="1310" t="s">
        <v>1078</v>
      </c>
      <c r="P296" s="1485" t="s">
        <v>1078</v>
      </c>
      <c r="Q296" s="1486" t="s">
        <v>1078</v>
      </c>
      <c r="R296" s="1310" t="s">
        <v>1078</v>
      </c>
      <c r="S296" s="1485" t="s">
        <v>1078</v>
      </c>
      <c r="T296" s="1486" t="s">
        <v>1078</v>
      </c>
      <c r="U296" s="1310" t="s">
        <v>1078</v>
      </c>
      <c r="V296" s="1485" t="s">
        <v>1078</v>
      </c>
      <c r="W296" s="1486" t="s">
        <v>1078</v>
      </c>
      <c r="X296" s="1310" t="s">
        <v>1078</v>
      </c>
      <c r="Y296" s="1485" t="s">
        <v>1078</v>
      </c>
      <c r="Z296" s="1486" t="s">
        <v>1078</v>
      </c>
      <c r="AA296" s="1310" t="s">
        <v>1078</v>
      </c>
      <c r="AB296" s="1485" t="s">
        <v>1078</v>
      </c>
      <c r="AC296" s="1486" t="s">
        <v>1078</v>
      </c>
      <c r="AD296" s="1885" t="s">
        <v>1078</v>
      </c>
      <c r="AE296" s="1886" t="s">
        <v>1078</v>
      </c>
      <c r="AF296" s="1887" t="s">
        <v>1078</v>
      </c>
      <c r="AG296" s="1885" t="s">
        <v>1078</v>
      </c>
      <c r="AH296" s="1886" t="s">
        <v>1078</v>
      </c>
      <c r="AI296" s="1887" t="s">
        <v>1078</v>
      </c>
      <c r="AJ296" s="1310" t="s">
        <v>1078</v>
      </c>
      <c r="AK296" s="1485" t="s">
        <v>1078</v>
      </c>
      <c r="AL296" s="1486" t="s">
        <v>1078</v>
      </c>
      <c r="AM296" s="1310" t="s">
        <v>1078</v>
      </c>
      <c r="AN296" s="1485" t="s">
        <v>1078</v>
      </c>
      <c r="AO296" s="1486" t="s">
        <v>1078</v>
      </c>
    </row>
    <row r="297" spans="1:41">
      <c r="A297" s="1313" t="s">
        <v>4480</v>
      </c>
      <c r="B297" s="1143" t="s">
        <v>4481</v>
      </c>
      <c r="C297" s="1314" t="s">
        <v>1078</v>
      </c>
      <c r="D297" s="1483" t="s">
        <v>1078</v>
      </c>
      <c r="E297" s="1484" t="s">
        <v>1078</v>
      </c>
      <c r="F297" s="1314" t="s">
        <v>1078</v>
      </c>
      <c r="G297" s="1483" t="s">
        <v>1078</v>
      </c>
      <c r="H297" s="1484" t="s">
        <v>1078</v>
      </c>
      <c r="I297" s="1314" t="s">
        <v>1078</v>
      </c>
      <c r="J297" s="1483" t="s">
        <v>1078</v>
      </c>
      <c r="K297" s="1484" t="s">
        <v>1078</v>
      </c>
      <c r="L297" s="1314" t="s">
        <v>1078</v>
      </c>
      <c r="M297" s="1483" t="s">
        <v>1078</v>
      </c>
      <c r="N297" s="1484" t="s">
        <v>1078</v>
      </c>
      <c r="O297" s="1314" t="s">
        <v>1078</v>
      </c>
      <c r="P297" s="1483" t="s">
        <v>1078</v>
      </c>
      <c r="Q297" s="1484" t="s">
        <v>1078</v>
      </c>
      <c r="R297" s="1314" t="s">
        <v>1078</v>
      </c>
      <c r="S297" s="1483" t="s">
        <v>1078</v>
      </c>
      <c r="T297" s="1484" t="s">
        <v>1078</v>
      </c>
      <c r="U297" s="1314" t="s">
        <v>1078</v>
      </c>
      <c r="V297" s="1483" t="s">
        <v>1078</v>
      </c>
      <c r="W297" s="1484" t="s">
        <v>1078</v>
      </c>
      <c r="X297" s="1314" t="s">
        <v>1078</v>
      </c>
      <c r="Y297" s="1483" t="s">
        <v>1078</v>
      </c>
      <c r="Z297" s="1484" t="s">
        <v>1078</v>
      </c>
      <c r="AA297" s="1314" t="s">
        <v>1078</v>
      </c>
      <c r="AB297" s="1483" t="s">
        <v>1078</v>
      </c>
      <c r="AC297" s="1484" t="s">
        <v>1078</v>
      </c>
      <c r="AD297" s="1882" t="s">
        <v>1078</v>
      </c>
      <c r="AE297" s="1883" t="s">
        <v>1078</v>
      </c>
      <c r="AF297" s="1884" t="s">
        <v>1078</v>
      </c>
      <c r="AG297" s="1882" t="s">
        <v>1078</v>
      </c>
      <c r="AH297" s="1883" t="s">
        <v>1078</v>
      </c>
      <c r="AI297" s="1884" t="s">
        <v>1078</v>
      </c>
      <c r="AJ297" s="1314" t="s">
        <v>1078</v>
      </c>
      <c r="AK297" s="1483" t="s">
        <v>1078</v>
      </c>
      <c r="AL297" s="1484" t="s">
        <v>1078</v>
      </c>
      <c r="AM297" s="1314" t="s">
        <v>1078</v>
      </c>
      <c r="AN297" s="1483" t="s">
        <v>1078</v>
      </c>
      <c r="AO297" s="1484" t="s">
        <v>1078</v>
      </c>
    </row>
    <row r="298" spans="1:41">
      <c r="A298" s="1303" t="s">
        <v>4482</v>
      </c>
      <c r="B298" s="1304" t="s">
        <v>4483</v>
      </c>
      <c r="C298" s="1305" t="s">
        <v>2284</v>
      </c>
      <c r="D298" s="1479">
        <v>40.299999999999997</v>
      </c>
      <c r="E298" s="1480">
        <v>0</v>
      </c>
      <c r="F298" s="1305" t="s">
        <v>2284</v>
      </c>
      <c r="G298" s="1479">
        <v>40.299999999999997</v>
      </c>
      <c r="H298" s="1480">
        <v>0</v>
      </c>
      <c r="I298" s="1305" t="s">
        <v>2284</v>
      </c>
      <c r="J298" s="1479">
        <v>40.299999999999997</v>
      </c>
      <c r="K298" s="1480">
        <v>0</v>
      </c>
      <c r="L298" s="1305" t="s">
        <v>2284</v>
      </c>
      <c r="M298" s="1479">
        <v>40.299999999999997</v>
      </c>
      <c r="N298" s="1480">
        <v>0</v>
      </c>
      <c r="O298" s="1305" t="s">
        <v>2284</v>
      </c>
      <c r="P298" s="1479">
        <v>40.200000000000003</v>
      </c>
      <c r="Q298" s="1480">
        <v>0</v>
      </c>
      <c r="R298" s="1305" t="s">
        <v>2284</v>
      </c>
      <c r="S298" s="1479">
        <v>40.299999999999997</v>
      </c>
      <c r="T298" s="1480">
        <v>0</v>
      </c>
      <c r="U298" s="1305" t="s">
        <v>2284</v>
      </c>
      <c r="V298" s="1479">
        <v>40.299999999999997</v>
      </c>
      <c r="W298" s="1480">
        <v>0</v>
      </c>
      <c r="X298" s="1305" t="s">
        <v>2284</v>
      </c>
      <c r="Y298" s="1479">
        <v>40.299999999999997</v>
      </c>
      <c r="Z298" s="1480">
        <v>0</v>
      </c>
      <c r="AA298" s="1305" t="s">
        <v>2284</v>
      </c>
      <c r="AB298" s="1479">
        <v>40.299999999999997</v>
      </c>
      <c r="AC298" s="1480">
        <v>0</v>
      </c>
      <c r="AD298" s="1876" t="s">
        <v>2284</v>
      </c>
      <c r="AE298" s="1877">
        <v>40.299999999999997</v>
      </c>
      <c r="AF298" s="1878">
        <v>0</v>
      </c>
      <c r="AG298" s="1876" t="s">
        <v>4809</v>
      </c>
      <c r="AH298" s="1877" t="s">
        <v>1078</v>
      </c>
      <c r="AI298" s="1878" t="s">
        <v>1078</v>
      </c>
      <c r="AJ298" s="1305" t="s">
        <v>2284</v>
      </c>
      <c r="AK298" s="1479">
        <v>40.200000000000003</v>
      </c>
      <c r="AL298" s="1480">
        <v>0</v>
      </c>
      <c r="AM298" s="1305" t="s">
        <v>1078</v>
      </c>
      <c r="AN298" s="1479" t="s">
        <v>1078</v>
      </c>
      <c r="AO298" s="1480" t="s">
        <v>1078</v>
      </c>
    </row>
    <row r="299" spans="1:41">
      <c r="A299" s="1714" t="s">
        <v>4484</v>
      </c>
      <c r="B299" s="1350" t="s">
        <v>4485</v>
      </c>
      <c r="C299" s="1310" t="s">
        <v>1078</v>
      </c>
      <c r="D299" s="1485" t="s">
        <v>1078</v>
      </c>
      <c r="E299" s="1486" t="s">
        <v>1078</v>
      </c>
      <c r="F299" s="1310" t="s">
        <v>1078</v>
      </c>
      <c r="G299" s="1485" t="s">
        <v>1078</v>
      </c>
      <c r="H299" s="1486" t="s">
        <v>1078</v>
      </c>
      <c r="I299" s="1310" t="s">
        <v>1078</v>
      </c>
      <c r="J299" s="1485" t="s">
        <v>1078</v>
      </c>
      <c r="K299" s="1486" t="s">
        <v>1078</v>
      </c>
      <c r="L299" s="1310" t="s">
        <v>1078</v>
      </c>
      <c r="M299" s="1485" t="s">
        <v>1078</v>
      </c>
      <c r="N299" s="1486" t="s">
        <v>1078</v>
      </c>
      <c r="O299" s="1310" t="s">
        <v>1078</v>
      </c>
      <c r="P299" s="1485" t="s">
        <v>1078</v>
      </c>
      <c r="Q299" s="1486" t="s">
        <v>1078</v>
      </c>
      <c r="R299" s="1310" t="s">
        <v>1078</v>
      </c>
      <c r="S299" s="1485" t="s">
        <v>1078</v>
      </c>
      <c r="T299" s="1486" t="s">
        <v>1078</v>
      </c>
      <c r="U299" s="1310" t="s">
        <v>1078</v>
      </c>
      <c r="V299" s="1485" t="s">
        <v>1078</v>
      </c>
      <c r="W299" s="1486" t="s">
        <v>1078</v>
      </c>
      <c r="X299" s="1310" t="s">
        <v>1078</v>
      </c>
      <c r="Y299" s="1485" t="s">
        <v>1078</v>
      </c>
      <c r="Z299" s="1486" t="s">
        <v>1078</v>
      </c>
      <c r="AA299" s="1310" t="s">
        <v>1078</v>
      </c>
      <c r="AB299" s="1485" t="s">
        <v>1078</v>
      </c>
      <c r="AC299" s="1486" t="s">
        <v>1078</v>
      </c>
      <c r="AD299" s="1885" t="s">
        <v>1078</v>
      </c>
      <c r="AE299" s="1886" t="s">
        <v>1078</v>
      </c>
      <c r="AF299" s="1887" t="s">
        <v>1078</v>
      </c>
      <c r="AG299" s="1885" t="s">
        <v>1078</v>
      </c>
      <c r="AH299" s="1886" t="s">
        <v>1078</v>
      </c>
      <c r="AI299" s="1887" t="s">
        <v>1078</v>
      </c>
      <c r="AJ299" s="1310" t="s">
        <v>1078</v>
      </c>
      <c r="AK299" s="1485" t="s">
        <v>1078</v>
      </c>
      <c r="AL299" s="1486" t="s">
        <v>1078</v>
      </c>
      <c r="AM299" s="1310" t="s">
        <v>1078</v>
      </c>
      <c r="AN299" s="1485" t="s">
        <v>1078</v>
      </c>
      <c r="AO299" s="1486" t="s">
        <v>1078</v>
      </c>
    </row>
    <row r="300" spans="1:41">
      <c r="A300" s="1313" t="s">
        <v>4486</v>
      </c>
      <c r="B300" s="1143" t="s">
        <v>4487</v>
      </c>
      <c r="C300" s="1314" t="s">
        <v>1078</v>
      </c>
      <c r="D300" s="1483" t="s">
        <v>1078</v>
      </c>
      <c r="E300" s="1484" t="s">
        <v>1078</v>
      </c>
      <c r="F300" s="1314" t="s">
        <v>1078</v>
      </c>
      <c r="G300" s="1483" t="s">
        <v>1078</v>
      </c>
      <c r="H300" s="1484" t="s">
        <v>1078</v>
      </c>
      <c r="I300" s="1314" t="s">
        <v>1078</v>
      </c>
      <c r="J300" s="1483" t="s">
        <v>1078</v>
      </c>
      <c r="K300" s="1484" t="s">
        <v>1078</v>
      </c>
      <c r="L300" s="1314" t="s">
        <v>1078</v>
      </c>
      <c r="M300" s="1483" t="s">
        <v>1078</v>
      </c>
      <c r="N300" s="1484" t="s">
        <v>1078</v>
      </c>
      <c r="O300" s="1314" t="s">
        <v>1078</v>
      </c>
      <c r="P300" s="1483" t="s">
        <v>1078</v>
      </c>
      <c r="Q300" s="1484" t="s">
        <v>1078</v>
      </c>
      <c r="R300" s="1314" t="s">
        <v>1078</v>
      </c>
      <c r="S300" s="1483" t="s">
        <v>1078</v>
      </c>
      <c r="T300" s="1484" t="s">
        <v>1078</v>
      </c>
      <c r="U300" s="1314" t="s">
        <v>1078</v>
      </c>
      <c r="V300" s="1483" t="s">
        <v>1078</v>
      </c>
      <c r="W300" s="1484" t="s">
        <v>1078</v>
      </c>
      <c r="X300" s="1314" t="s">
        <v>1078</v>
      </c>
      <c r="Y300" s="1483" t="s">
        <v>1078</v>
      </c>
      <c r="Z300" s="1484" t="s">
        <v>1078</v>
      </c>
      <c r="AA300" s="1314" t="s">
        <v>1078</v>
      </c>
      <c r="AB300" s="1483" t="s">
        <v>1078</v>
      </c>
      <c r="AC300" s="1484" t="s">
        <v>1078</v>
      </c>
      <c r="AD300" s="1882" t="s">
        <v>1078</v>
      </c>
      <c r="AE300" s="1883" t="s">
        <v>1078</v>
      </c>
      <c r="AF300" s="1884" t="s">
        <v>1078</v>
      </c>
      <c r="AG300" s="1882" t="s">
        <v>1078</v>
      </c>
      <c r="AH300" s="1883" t="s">
        <v>1078</v>
      </c>
      <c r="AI300" s="1884" t="s">
        <v>1078</v>
      </c>
      <c r="AJ300" s="1314" t="s">
        <v>1078</v>
      </c>
      <c r="AK300" s="1483" t="s">
        <v>1078</v>
      </c>
      <c r="AL300" s="1484" t="s">
        <v>1078</v>
      </c>
      <c r="AM300" s="1314" t="s">
        <v>1078</v>
      </c>
      <c r="AN300" s="1483" t="s">
        <v>1078</v>
      </c>
      <c r="AO300" s="1484" t="s">
        <v>1078</v>
      </c>
    </row>
    <row r="301" spans="1:41">
      <c r="A301" s="1303" t="s">
        <v>4488</v>
      </c>
      <c r="B301" s="1304" t="s">
        <v>4489</v>
      </c>
      <c r="C301" s="1305" t="s">
        <v>4809</v>
      </c>
      <c r="D301" s="1479" t="s">
        <v>1078</v>
      </c>
      <c r="E301" s="1480" t="s">
        <v>1078</v>
      </c>
      <c r="F301" s="1305" t="s">
        <v>4809</v>
      </c>
      <c r="G301" s="1479" t="s">
        <v>1078</v>
      </c>
      <c r="H301" s="1480" t="s">
        <v>1078</v>
      </c>
      <c r="I301" s="1305" t="s">
        <v>4809</v>
      </c>
      <c r="J301" s="1479" t="s">
        <v>1078</v>
      </c>
      <c r="K301" s="1480" t="s">
        <v>1078</v>
      </c>
      <c r="L301" s="1305" t="s">
        <v>4809</v>
      </c>
      <c r="M301" s="1479" t="s">
        <v>1078</v>
      </c>
      <c r="N301" s="1480" t="s">
        <v>1078</v>
      </c>
      <c r="O301" s="1305" t="s">
        <v>4809</v>
      </c>
      <c r="P301" s="1479" t="s">
        <v>1078</v>
      </c>
      <c r="Q301" s="1480" t="s">
        <v>1078</v>
      </c>
      <c r="R301" s="1305" t="s">
        <v>4809</v>
      </c>
      <c r="S301" s="1479" t="s">
        <v>1078</v>
      </c>
      <c r="T301" s="1480" t="s">
        <v>1078</v>
      </c>
      <c r="U301" s="1305" t="s">
        <v>4809</v>
      </c>
      <c r="V301" s="1479" t="s">
        <v>1078</v>
      </c>
      <c r="W301" s="1480" t="s">
        <v>1078</v>
      </c>
      <c r="X301" s="1305" t="s">
        <v>4809</v>
      </c>
      <c r="Y301" s="1479" t="s">
        <v>1078</v>
      </c>
      <c r="Z301" s="1480" t="s">
        <v>1078</v>
      </c>
      <c r="AA301" s="1305" t="s">
        <v>4809</v>
      </c>
      <c r="AB301" s="1479" t="s">
        <v>1078</v>
      </c>
      <c r="AC301" s="1480" t="s">
        <v>1078</v>
      </c>
      <c r="AD301" s="1876" t="s">
        <v>4809</v>
      </c>
      <c r="AE301" s="1877" t="s">
        <v>1078</v>
      </c>
      <c r="AF301" s="1878" t="s">
        <v>1078</v>
      </c>
      <c r="AG301" s="1876" t="s">
        <v>2284</v>
      </c>
      <c r="AH301" s="1877">
        <v>45.1</v>
      </c>
      <c r="AI301" s="1878">
        <v>0</v>
      </c>
      <c r="AJ301" s="1305" t="s">
        <v>4809</v>
      </c>
      <c r="AK301" s="1479" t="s">
        <v>1078</v>
      </c>
      <c r="AL301" s="1480" t="s">
        <v>1078</v>
      </c>
      <c r="AM301" s="1305" t="s">
        <v>1078</v>
      </c>
      <c r="AN301" s="1479" t="s">
        <v>1078</v>
      </c>
      <c r="AO301" s="1480" t="s">
        <v>1078</v>
      </c>
    </row>
    <row r="302" spans="1:41">
      <c r="A302" s="1714" t="s">
        <v>4490</v>
      </c>
      <c r="B302" s="1350" t="s">
        <v>4491</v>
      </c>
      <c r="C302" s="1310" t="s">
        <v>1078</v>
      </c>
      <c r="D302" s="1485" t="s">
        <v>1078</v>
      </c>
      <c r="E302" s="1486" t="s">
        <v>1078</v>
      </c>
      <c r="F302" s="1310" t="s">
        <v>1078</v>
      </c>
      <c r="G302" s="1485" t="s">
        <v>1078</v>
      </c>
      <c r="H302" s="1486" t="s">
        <v>1078</v>
      </c>
      <c r="I302" s="1310" t="s">
        <v>1078</v>
      </c>
      <c r="J302" s="1485" t="s">
        <v>1078</v>
      </c>
      <c r="K302" s="1486" t="s">
        <v>1078</v>
      </c>
      <c r="L302" s="1310" t="s">
        <v>1078</v>
      </c>
      <c r="M302" s="1485" t="s">
        <v>1078</v>
      </c>
      <c r="N302" s="1486" t="s">
        <v>1078</v>
      </c>
      <c r="O302" s="1310" t="s">
        <v>1078</v>
      </c>
      <c r="P302" s="1485" t="s">
        <v>1078</v>
      </c>
      <c r="Q302" s="1486" t="s">
        <v>1078</v>
      </c>
      <c r="R302" s="1310" t="s">
        <v>1078</v>
      </c>
      <c r="S302" s="1485" t="s">
        <v>1078</v>
      </c>
      <c r="T302" s="1486" t="s">
        <v>1078</v>
      </c>
      <c r="U302" s="1310" t="s">
        <v>1078</v>
      </c>
      <c r="V302" s="1485" t="s">
        <v>1078</v>
      </c>
      <c r="W302" s="1486" t="s">
        <v>1078</v>
      </c>
      <c r="X302" s="1310" t="s">
        <v>1078</v>
      </c>
      <c r="Y302" s="1485" t="s">
        <v>1078</v>
      </c>
      <c r="Z302" s="1486" t="s">
        <v>1078</v>
      </c>
      <c r="AA302" s="1310" t="s">
        <v>1078</v>
      </c>
      <c r="AB302" s="1485" t="s">
        <v>1078</v>
      </c>
      <c r="AC302" s="1486" t="s">
        <v>1078</v>
      </c>
      <c r="AD302" s="1885" t="s">
        <v>1078</v>
      </c>
      <c r="AE302" s="1886" t="s">
        <v>1078</v>
      </c>
      <c r="AF302" s="1887" t="s">
        <v>1078</v>
      </c>
      <c r="AG302" s="1885" t="s">
        <v>1078</v>
      </c>
      <c r="AH302" s="1886" t="s">
        <v>1078</v>
      </c>
      <c r="AI302" s="1887" t="s">
        <v>1078</v>
      </c>
      <c r="AJ302" s="1310" t="s">
        <v>1078</v>
      </c>
      <c r="AK302" s="1485" t="s">
        <v>1078</v>
      </c>
      <c r="AL302" s="1486" t="s">
        <v>1078</v>
      </c>
      <c r="AM302" s="1310" t="s">
        <v>1078</v>
      </c>
      <c r="AN302" s="1485" t="s">
        <v>1078</v>
      </c>
      <c r="AO302" s="1486" t="s">
        <v>1078</v>
      </c>
    </row>
    <row r="303" spans="1:41">
      <c r="A303" s="1313" t="s">
        <v>4492</v>
      </c>
      <c r="B303" s="1143" t="s">
        <v>4493</v>
      </c>
      <c r="C303" s="1314" t="s">
        <v>1078</v>
      </c>
      <c r="D303" s="1483" t="s">
        <v>1078</v>
      </c>
      <c r="E303" s="1484" t="s">
        <v>1078</v>
      </c>
      <c r="F303" s="1314" t="s">
        <v>1078</v>
      </c>
      <c r="G303" s="1483" t="s">
        <v>1078</v>
      </c>
      <c r="H303" s="1484" t="s">
        <v>1078</v>
      </c>
      <c r="I303" s="1314" t="s">
        <v>1078</v>
      </c>
      <c r="J303" s="1483" t="s">
        <v>1078</v>
      </c>
      <c r="K303" s="1484" t="s">
        <v>1078</v>
      </c>
      <c r="L303" s="1314" t="s">
        <v>1078</v>
      </c>
      <c r="M303" s="1483" t="s">
        <v>1078</v>
      </c>
      <c r="N303" s="1484" t="s">
        <v>1078</v>
      </c>
      <c r="O303" s="1314" t="s">
        <v>1078</v>
      </c>
      <c r="P303" s="1483" t="s">
        <v>1078</v>
      </c>
      <c r="Q303" s="1484" t="s">
        <v>1078</v>
      </c>
      <c r="R303" s="1314" t="s">
        <v>1078</v>
      </c>
      <c r="S303" s="1483" t="s">
        <v>1078</v>
      </c>
      <c r="T303" s="1484" t="s">
        <v>1078</v>
      </c>
      <c r="U303" s="1314" t="s">
        <v>1078</v>
      </c>
      <c r="V303" s="1483" t="s">
        <v>1078</v>
      </c>
      <c r="W303" s="1484" t="s">
        <v>1078</v>
      </c>
      <c r="X303" s="1314" t="s">
        <v>1078</v>
      </c>
      <c r="Y303" s="1483" t="s">
        <v>1078</v>
      </c>
      <c r="Z303" s="1484" t="s">
        <v>1078</v>
      </c>
      <c r="AA303" s="1314" t="s">
        <v>1078</v>
      </c>
      <c r="AB303" s="1483" t="s">
        <v>1078</v>
      </c>
      <c r="AC303" s="1484" t="s">
        <v>1078</v>
      </c>
      <c r="AD303" s="1882" t="s">
        <v>1078</v>
      </c>
      <c r="AE303" s="1883" t="s">
        <v>1078</v>
      </c>
      <c r="AF303" s="1884" t="s">
        <v>1078</v>
      </c>
      <c r="AG303" s="1882" t="s">
        <v>1078</v>
      </c>
      <c r="AH303" s="1883" t="s">
        <v>1078</v>
      </c>
      <c r="AI303" s="1884" t="s">
        <v>1078</v>
      </c>
      <c r="AJ303" s="1314" t="s">
        <v>1078</v>
      </c>
      <c r="AK303" s="1483" t="s">
        <v>1078</v>
      </c>
      <c r="AL303" s="1484" t="s">
        <v>1078</v>
      </c>
      <c r="AM303" s="1314" t="s">
        <v>1078</v>
      </c>
      <c r="AN303" s="1483" t="s">
        <v>1078</v>
      </c>
      <c r="AO303" s="1484" t="s">
        <v>1078</v>
      </c>
    </row>
    <row r="304" spans="1:41">
      <c r="A304" s="1303" t="s">
        <v>4494</v>
      </c>
      <c r="B304" s="1304" t="s">
        <v>4495</v>
      </c>
      <c r="C304" s="1305" t="s">
        <v>2284</v>
      </c>
      <c r="D304" s="1479">
        <v>50.2</v>
      </c>
      <c r="E304" s="1480">
        <v>0</v>
      </c>
      <c r="F304" s="1305" t="s">
        <v>2284</v>
      </c>
      <c r="G304" s="1479">
        <v>50.2</v>
      </c>
      <c r="H304" s="1480">
        <v>0</v>
      </c>
      <c r="I304" s="1305" t="s">
        <v>2284</v>
      </c>
      <c r="J304" s="1479">
        <v>50.2</v>
      </c>
      <c r="K304" s="1480">
        <v>0</v>
      </c>
      <c r="L304" s="1305" t="s">
        <v>2284</v>
      </c>
      <c r="M304" s="1479">
        <v>50.3</v>
      </c>
      <c r="N304" s="1480">
        <v>0</v>
      </c>
      <c r="O304" s="1305" t="s">
        <v>2284</v>
      </c>
      <c r="P304" s="1479">
        <v>50.3</v>
      </c>
      <c r="Q304" s="1480">
        <v>0</v>
      </c>
      <c r="R304" s="1305" t="s">
        <v>2284</v>
      </c>
      <c r="S304" s="1479">
        <v>50.2</v>
      </c>
      <c r="T304" s="1480">
        <v>0</v>
      </c>
      <c r="U304" s="1305" t="s">
        <v>2284</v>
      </c>
      <c r="V304" s="1479">
        <v>50.3</v>
      </c>
      <c r="W304" s="1480">
        <v>0</v>
      </c>
      <c r="X304" s="1305" t="s">
        <v>2284</v>
      </c>
      <c r="Y304" s="1479">
        <v>50</v>
      </c>
      <c r="Z304" s="1480">
        <v>0</v>
      </c>
      <c r="AA304" s="1305" t="s">
        <v>2284</v>
      </c>
      <c r="AB304" s="1479">
        <v>50.2</v>
      </c>
      <c r="AC304" s="1480">
        <v>0</v>
      </c>
      <c r="AD304" s="1876" t="s">
        <v>2284</v>
      </c>
      <c r="AE304" s="1877">
        <v>50.2</v>
      </c>
      <c r="AF304" s="1878">
        <v>0</v>
      </c>
      <c r="AG304" s="1876" t="s">
        <v>4809</v>
      </c>
      <c r="AH304" s="1877" t="s">
        <v>1078</v>
      </c>
      <c r="AI304" s="1878" t="s">
        <v>1078</v>
      </c>
      <c r="AJ304" s="1305" t="s">
        <v>2284</v>
      </c>
      <c r="AK304" s="1479">
        <v>50.3</v>
      </c>
      <c r="AL304" s="1480">
        <v>0</v>
      </c>
      <c r="AM304" s="1305" t="s">
        <v>1078</v>
      </c>
      <c r="AN304" s="1479" t="s">
        <v>1078</v>
      </c>
      <c r="AO304" s="1480" t="s">
        <v>1078</v>
      </c>
    </row>
    <row r="305" spans="1:41">
      <c r="A305" s="1714" t="s">
        <v>4496</v>
      </c>
      <c r="B305" s="1350" t="s">
        <v>4497</v>
      </c>
      <c r="C305" s="1310" t="s">
        <v>1078</v>
      </c>
      <c r="D305" s="1485" t="s">
        <v>1078</v>
      </c>
      <c r="E305" s="1486" t="s">
        <v>1078</v>
      </c>
      <c r="F305" s="1310" t="s">
        <v>1078</v>
      </c>
      <c r="G305" s="1485" t="s">
        <v>1078</v>
      </c>
      <c r="H305" s="1486" t="s">
        <v>1078</v>
      </c>
      <c r="I305" s="1310" t="s">
        <v>1078</v>
      </c>
      <c r="J305" s="1485" t="s">
        <v>1078</v>
      </c>
      <c r="K305" s="1486" t="s">
        <v>1078</v>
      </c>
      <c r="L305" s="1310" t="s">
        <v>1078</v>
      </c>
      <c r="M305" s="1485" t="s">
        <v>1078</v>
      </c>
      <c r="N305" s="1486" t="s">
        <v>1078</v>
      </c>
      <c r="O305" s="1310" t="s">
        <v>1078</v>
      </c>
      <c r="P305" s="1485" t="s">
        <v>1078</v>
      </c>
      <c r="Q305" s="1486" t="s">
        <v>1078</v>
      </c>
      <c r="R305" s="1310" t="s">
        <v>1078</v>
      </c>
      <c r="S305" s="1485" t="s">
        <v>1078</v>
      </c>
      <c r="T305" s="1486" t="s">
        <v>1078</v>
      </c>
      <c r="U305" s="1310" t="s">
        <v>1078</v>
      </c>
      <c r="V305" s="1485" t="s">
        <v>1078</v>
      </c>
      <c r="W305" s="1486" t="s">
        <v>1078</v>
      </c>
      <c r="X305" s="1310" t="s">
        <v>1078</v>
      </c>
      <c r="Y305" s="1485" t="s">
        <v>1078</v>
      </c>
      <c r="Z305" s="1486" t="s">
        <v>1078</v>
      </c>
      <c r="AA305" s="1310" t="s">
        <v>1078</v>
      </c>
      <c r="AB305" s="1485" t="s">
        <v>1078</v>
      </c>
      <c r="AC305" s="1486" t="s">
        <v>1078</v>
      </c>
      <c r="AD305" s="1885" t="s">
        <v>1078</v>
      </c>
      <c r="AE305" s="1886" t="s">
        <v>1078</v>
      </c>
      <c r="AF305" s="1887" t="s">
        <v>1078</v>
      </c>
      <c r="AG305" s="1885" t="s">
        <v>1078</v>
      </c>
      <c r="AH305" s="1886" t="s">
        <v>1078</v>
      </c>
      <c r="AI305" s="1887" t="s">
        <v>1078</v>
      </c>
      <c r="AJ305" s="1310" t="s">
        <v>1078</v>
      </c>
      <c r="AK305" s="1485" t="s">
        <v>1078</v>
      </c>
      <c r="AL305" s="1486" t="s">
        <v>1078</v>
      </c>
      <c r="AM305" s="1310" t="s">
        <v>1078</v>
      </c>
      <c r="AN305" s="1485" t="s">
        <v>1078</v>
      </c>
      <c r="AO305" s="1486" t="s">
        <v>1078</v>
      </c>
    </row>
    <row r="306" spans="1:41">
      <c r="A306" s="1313" t="s">
        <v>4498</v>
      </c>
      <c r="B306" s="1143" t="s">
        <v>4499</v>
      </c>
      <c r="C306" s="1314" t="s">
        <v>1078</v>
      </c>
      <c r="D306" s="1483" t="s">
        <v>1078</v>
      </c>
      <c r="E306" s="1484" t="s">
        <v>1078</v>
      </c>
      <c r="F306" s="1314" t="s">
        <v>1078</v>
      </c>
      <c r="G306" s="1483" t="s">
        <v>1078</v>
      </c>
      <c r="H306" s="1484" t="s">
        <v>1078</v>
      </c>
      <c r="I306" s="1314" t="s">
        <v>1078</v>
      </c>
      <c r="J306" s="1483" t="s">
        <v>1078</v>
      </c>
      <c r="K306" s="1484" t="s">
        <v>1078</v>
      </c>
      <c r="L306" s="1314" t="s">
        <v>1078</v>
      </c>
      <c r="M306" s="1483" t="s">
        <v>1078</v>
      </c>
      <c r="N306" s="1484" t="s">
        <v>1078</v>
      </c>
      <c r="O306" s="1314" t="s">
        <v>1078</v>
      </c>
      <c r="P306" s="1483" t="s">
        <v>1078</v>
      </c>
      <c r="Q306" s="1484" t="s">
        <v>1078</v>
      </c>
      <c r="R306" s="1314" t="s">
        <v>1078</v>
      </c>
      <c r="S306" s="1483" t="s">
        <v>1078</v>
      </c>
      <c r="T306" s="1484" t="s">
        <v>1078</v>
      </c>
      <c r="U306" s="1314" t="s">
        <v>1078</v>
      </c>
      <c r="V306" s="1483" t="s">
        <v>1078</v>
      </c>
      <c r="W306" s="1484" t="s">
        <v>1078</v>
      </c>
      <c r="X306" s="1314" t="s">
        <v>1078</v>
      </c>
      <c r="Y306" s="1483" t="s">
        <v>1078</v>
      </c>
      <c r="Z306" s="1484" t="s">
        <v>1078</v>
      </c>
      <c r="AA306" s="1314" t="s">
        <v>1078</v>
      </c>
      <c r="AB306" s="1483" t="s">
        <v>1078</v>
      </c>
      <c r="AC306" s="1484" t="s">
        <v>1078</v>
      </c>
      <c r="AD306" s="1882" t="s">
        <v>1078</v>
      </c>
      <c r="AE306" s="1883" t="s">
        <v>1078</v>
      </c>
      <c r="AF306" s="1884" t="s">
        <v>1078</v>
      </c>
      <c r="AG306" s="1882" t="s">
        <v>1078</v>
      </c>
      <c r="AH306" s="1883" t="s">
        <v>1078</v>
      </c>
      <c r="AI306" s="1884" t="s">
        <v>1078</v>
      </c>
      <c r="AJ306" s="1314" t="s">
        <v>1078</v>
      </c>
      <c r="AK306" s="1483" t="s">
        <v>1078</v>
      </c>
      <c r="AL306" s="1484" t="s">
        <v>1078</v>
      </c>
      <c r="AM306" s="1314" t="s">
        <v>1078</v>
      </c>
      <c r="AN306" s="1483" t="s">
        <v>1078</v>
      </c>
      <c r="AO306" s="1484" t="s">
        <v>1078</v>
      </c>
    </row>
    <row r="307" spans="1:41">
      <c r="A307" s="1303" t="s">
        <v>4501</v>
      </c>
      <c r="B307" s="1304" t="s">
        <v>4502</v>
      </c>
      <c r="C307" s="1305" t="s">
        <v>4809</v>
      </c>
      <c r="D307" s="1479" t="s">
        <v>1078</v>
      </c>
      <c r="E307" s="1480" t="s">
        <v>1078</v>
      </c>
      <c r="F307" s="1305" t="s">
        <v>4809</v>
      </c>
      <c r="G307" s="1479" t="s">
        <v>1078</v>
      </c>
      <c r="H307" s="1480" t="s">
        <v>1078</v>
      </c>
      <c r="I307" s="1305" t="s">
        <v>4809</v>
      </c>
      <c r="J307" s="1479" t="s">
        <v>1078</v>
      </c>
      <c r="K307" s="1480" t="s">
        <v>1078</v>
      </c>
      <c r="L307" s="1305" t="s">
        <v>4809</v>
      </c>
      <c r="M307" s="1479" t="s">
        <v>1078</v>
      </c>
      <c r="N307" s="1480" t="s">
        <v>1078</v>
      </c>
      <c r="O307" s="1305" t="s">
        <v>4809</v>
      </c>
      <c r="P307" s="1479" t="s">
        <v>1078</v>
      </c>
      <c r="Q307" s="1480" t="s">
        <v>1078</v>
      </c>
      <c r="R307" s="1305" t="s">
        <v>4809</v>
      </c>
      <c r="S307" s="1479" t="s">
        <v>1078</v>
      </c>
      <c r="T307" s="1480" t="s">
        <v>1078</v>
      </c>
      <c r="U307" s="1305" t="s">
        <v>2284</v>
      </c>
      <c r="V307" s="1479">
        <v>55.3</v>
      </c>
      <c r="W307" s="1480">
        <v>0</v>
      </c>
      <c r="X307" s="1305" t="s">
        <v>4809</v>
      </c>
      <c r="Y307" s="1479" t="s">
        <v>1078</v>
      </c>
      <c r="Z307" s="1480" t="s">
        <v>1078</v>
      </c>
      <c r="AA307" s="1305" t="s">
        <v>4809</v>
      </c>
      <c r="AB307" s="1479" t="s">
        <v>1078</v>
      </c>
      <c r="AC307" s="1480" t="s">
        <v>1078</v>
      </c>
      <c r="AD307" s="1876" t="s">
        <v>4809</v>
      </c>
      <c r="AE307" s="1877" t="s">
        <v>1078</v>
      </c>
      <c r="AF307" s="1878" t="s">
        <v>1078</v>
      </c>
      <c r="AG307" s="1876" t="s">
        <v>2284</v>
      </c>
      <c r="AH307" s="1877">
        <v>55.2</v>
      </c>
      <c r="AI307" s="1878">
        <v>0</v>
      </c>
      <c r="AJ307" s="1305" t="s">
        <v>4809</v>
      </c>
      <c r="AK307" s="1479" t="s">
        <v>1078</v>
      </c>
      <c r="AL307" s="1480" t="s">
        <v>1078</v>
      </c>
      <c r="AM307" s="1305" t="s">
        <v>1078</v>
      </c>
      <c r="AN307" s="1479" t="s">
        <v>1078</v>
      </c>
      <c r="AO307" s="1480" t="s">
        <v>1078</v>
      </c>
    </row>
    <row r="308" spans="1:41">
      <c r="A308" s="1714" t="s">
        <v>4503</v>
      </c>
      <c r="B308" s="1350" t="s">
        <v>4504</v>
      </c>
      <c r="C308" s="1310" t="s">
        <v>1078</v>
      </c>
      <c r="D308" s="1485" t="s">
        <v>1078</v>
      </c>
      <c r="E308" s="1486" t="s">
        <v>1078</v>
      </c>
      <c r="F308" s="1310" t="s">
        <v>1078</v>
      </c>
      <c r="G308" s="1485" t="s">
        <v>1078</v>
      </c>
      <c r="H308" s="1486" t="s">
        <v>1078</v>
      </c>
      <c r="I308" s="1310" t="s">
        <v>1078</v>
      </c>
      <c r="J308" s="1485" t="s">
        <v>1078</v>
      </c>
      <c r="K308" s="1486" t="s">
        <v>1078</v>
      </c>
      <c r="L308" s="1310" t="s">
        <v>1078</v>
      </c>
      <c r="M308" s="1485" t="s">
        <v>1078</v>
      </c>
      <c r="N308" s="1486" t="s">
        <v>1078</v>
      </c>
      <c r="O308" s="1310" t="s">
        <v>1078</v>
      </c>
      <c r="P308" s="1485" t="s">
        <v>1078</v>
      </c>
      <c r="Q308" s="1486" t="s">
        <v>1078</v>
      </c>
      <c r="R308" s="1310" t="s">
        <v>1078</v>
      </c>
      <c r="S308" s="1485" t="s">
        <v>1078</v>
      </c>
      <c r="T308" s="1486" t="s">
        <v>1078</v>
      </c>
      <c r="U308" s="1310" t="s">
        <v>1078</v>
      </c>
      <c r="V308" s="1485" t="s">
        <v>1078</v>
      </c>
      <c r="W308" s="1486" t="s">
        <v>1078</v>
      </c>
      <c r="X308" s="1310" t="s">
        <v>1078</v>
      </c>
      <c r="Y308" s="1485" t="s">
        <v>1078</v>
      </c>
      <c r="Z308" s="1486" t="s">
        <v>1078</v>
      </c>
      <c r="AA308" s="1310" t="s">
        <v>1078</v>
      </c>
      <c r="AB308" s="1485" t="s">
        <v>1078</v>
      </c>
      <c r="AC308" s="1486" t="s">
        <v>1078</v>
      </c>
      <c r="AD308" s="1885" t="s">
        <v>1078</v>
      </c>
      <c r="AE308" s="1886" t="s">
        <v>1078</v>
      </c>
      <c r="AF308" s="1887" t="s">
        <v>1078</v>
      </c>
      <c r="AG308" s="1885" t="s">
        <v>1078</v>
      </c>
      <c r="AH308" s="1886" t="s">
        <v>1078</v>
      </c>
      <c r="AI308" s="1887" t="s">
        <v>1078</v>
      </c>
      <c r="AJ308" s="1310" t="s">
        <v>1078</v>
      </c>
      <c r="AK308" s="1485" t="s">
        <v>1078</v>
      </c>
      <c r="AL308" s="1486" t="s">
        <v>1078</v>
      </c>
      <c r="AM308" s="1310" t="s">
        <v>1078</v>
      </c>
      <c r="AN308" s="1485" t="s">
        <v>1078</v>
      </c>
      <c r="AO308" s="1486" t="s">
        <v>1078</v>
      </c>
    </row>
    <row r="309" spans="1:41">
      <c r="A309" s="1313" t="s">
        <v>4505</v>
      </c>
      <c r="B309" s="1143" t="s">
        <v>4506</v>
      </c>
      <c r="C309" s="1314" t="s">
        <v>1078</v>
      </c>
      <c r="D309" s="1483" t="s">
        <v>1078</v>
      </c>
      <c r="E309" s="1484" t="s">
        <v>1078</v>
      </c>
      <c r="F309" s="1314" t="s">
        <v>1078</v>
      </c>
      <c r="G309" s="1483" t="s">
        <v>1078</v>
      </c>
      <c r="H309" s="1484" t="s">
        <v>1078</v>
      </c>
      <c r="I309" s="1314" t="s">
        <v>1078</v>
      </c>
      <c r="J309" s="1483" t="s">
        <v>1078</v>
      </c>
      <c r="K309" s="1484" t="s">
        <v>1078</v>
      </c>
      <c r="L309" s="1314" t="s">
        <v>1078</v>
      </c>
      <c r="M309" s="1483" t="s">
        <v>1078</v>
      </c>
      <c r="N309" s="1484" t="s">
        <v>1078</v>
      </c>
      <c r="O309" s="1314" t="s">
        <v>1078</v>
      </c>
      <c r="P309" s="1483" t="s">
        <v>1078</v>
      </c>
      <c r="Q309" s="1484" t="s">
        <v>1078</v>
      </c>
      <c r="R309" s="1314" t="s">
        <v>1078</v>
      </c>
      <c r="S309" s="1483" t="s">
        <v>1078</v>
      </c>
      <c r="T309" s="1484" t="s">
        <v>1078</v>
      </c>
      <c r="U309" s="1314" t="s">
        <v>1078</v>
      </c>
      <c r="V309" s="1483" t="s">
        <v>1078</v>
      </c>
      <c r="W309" s="1484" t="s">
        <v>1078</v>
      </c>
      <c r="X309" s="1314" t="s">
        <v>1078</v>
      </c>
      <c r="Y309" s="1483" t="s">
        <v>1078</v>
      </c>
      <c r="Z309" s="1484" t="s">
        <v>1078</v>
      </c>
      <c r="AA309" s="1314" t="s">
        <v>1078</v>
      </c>
      <c r="AB309" s="1483" t="s">
        <v>1078</v>
      </c>
      <c r="AC309" s="1484" t="s">
        <v>1078</v>
      </c>
      <c r="AD309" s="1882" t="s">
        <v>1078</v>
      </c>
      <c r="AE309" s="1883" t="s">
        <v>1078</v>
      </c>
      <c r="AF309" s="1884" t="s">
        <v>1078</v>
      </c>
      <c r="AG309" s="1882" t="s">
        <v>1078</v>
      </c>
      <c r="AH309" s="1883" t="s">
        <v>1078</v>
      </c>
      <c r="AI309" s="1884" t="s">
        <v>1078</v>
      </c>
      <c r="AJ309" s="1314" t="s">
        <v>1078</v>
      </c>
      <c r="AK309" s="1483" t="s">
        <v>1078</v>
      </c>
      <c r="AL309" s="1484" t="s">
        <v>1078</v>
      </c>
      <c r="AM309" s="1314" t="s">
        <v>1078</v>
      </c>
      <c r="AN309" s="1483" t="s">
        <v>1078</v>
      </c>
      <c r="AO309" s="1484" t="s">
        <v>1078</v>
      </c>
    </row>
    <row r="310" spans="1:41">
      <c r="A310" s="1303" t="s">
        <v>4507</v>
      </c>
      <c r="B310" s="1304" t="s">
        <v>4508</v>
      </c>
      <c r="C310" s="1305" t="s">
        <v>2284</v>
      </c>
      <c r="D310" s="1479">
        <v>60.2</v>
      </c>
      <c r="E310" s="1480">
        <v>0</v>
      </c>
      <c r="F310" s="1305" t="s">
        <v>2284</v>
      </c>
      <c r="G310" s="1479">
        <v>60.2</v>
      </c>
      <c r="H310" s="1480">
        <v>0</v>
      </c>
      <c r="I310" s="1305" t="s">
        <v>2284</v>
      </c>
      <c r="J310" s="1479">
        <v>60.3</v>
      </c>
      <c r="K310" s="1480">
        <v>0</v>
      </c>
      <c r="L310" s="1305" t="s">
        <v>2284</v>
      </c>
      <c r="M310" s="1479">
        <v>60.2</v>
      </c>
      <c r="N310" s="1480">
        <v>0</v>
      </c>
      <c r="O310" s="1305" t="s">
        <v>2284</v>
      </c>
      <c r="P310" s="1479">
        <v>60.3</v>
      </c>
      <c r="Q310" s="1480">
        <v>0</v>
      </c>
      <c r="R310" s="1305" t="s">
        <v>2284</v>
      </c>
      <c r="S310" s="1479">
        <v>60.3</v>
      </c>
      <c r="T310" s="1480">
        <v>0</v>
      </c>
      <c r="U310" s="1305" t="s">
        <v>2284</v>
      </c>
      <c r="V310" s="1479">
        <v>60.3</v>
      </c>
      <c r="W310" s="1480">
        <v>0</v>
      </c>
      <c r="X310" s="1305" t="s">
        <v>2284</v>
      </c>
      <c r="Y310" s="1479">
        <v>60.3</v>
      </c>
      <c r="Z310" s="1480">
        <v>0</v>
      </c>
      <c r="AA310" s="1305" t="s">
        <v>4810</v>
      </c>
      <c r="AB310" s="1479">
        <v>60.4</v>
      </c>
      <c r="AC310" s="1480">
        <v>36.299999999999997</v>
      </c>
      <c r="AD310" s="1876" t="s">
        <v>2284</v>
      </c>
      <c r="AE310" s="1877">
        <v>60.3</v>
      </c>
      <c r="AF310" s="1878">
        <v>0</v>
      </c>
      <c r="AG310" s="1876" t="s">
        <v>2284</v>
      </c>
      <c r="AH310" s="1877">
        <v>60.2</v>
      </c>
      <c r="AI310" s="1878">
        <v>0</v>
      </c>
      <c r="AJ310" s="1305" t="s">
        <v>2284</v>
      </c>
      <c r="AK310" s="1479">
        <v>60.2</v>
      </c>
      <c r="AL310" s="1480">
        <v>0</v>
      </c>
      <c r="AM310" s="1305" t="s">
        <v>1078</v>
      </c>
      <c r="AN310" s="1479" t="s">
        <v>1078</v>
      </c>
      <c r="AO310" s="1480" t="s">
        <v>1078</v>
      </c>
    </row>
    <row r="311" spans="1:41">
      <c r="A311" s="1714" t="s">
        <v>4509</v>
      </c>
      <c r="B311" s="1350" t="s">
        <v>4510</v>
      </c>
      <c r="C311" s="1310" t="s">
        <v>1078</v>
      </c>
      <c r="D311" s="1485" t="s">
        <v>1078</v>
      </c>
      <c r="E311" s="1486" t="s">
        <v>1078</v>
      </c>
      <c r="F311" s="1310" t="s">
        <v>1078</v>
      </c>
      <c r="G311" s="1485" t="s">
        <v>1078</v>
      </c>
      <c r="H311" s="1486" t="s">
        <v>1078</v>
      </c>
      <c r="I311" s="1310" t="s">
        <v>1078</v>
      </c>
      <c r="J311" s="1485" t="s">
        <v>1078</v>
      </c>
      <c r="K311" s="1486" t="s">
        <v>1078</v>
      </c>
      <c r="L311" s="1310" t="s">
        <v>1078</v>
      </c>
      <c r="M311" s="1485" t="s">
        <v>1078</v>
      </c>
      <c r="N311" s="1486" t="s">
        <v>1078</v>
      </c>
      <c r="O311" s="1310" t="s">
        <v>1078</v>
      </c>
      <c r="P311" s="1485" t="s">
        <v>1078</v>
      </c>
      <c r="Q311" s="1486" t="s">
        <v>1078</v>
      </c>
      <c r="R311" s="1310" t="s">
        <v>1078</v>
      </c>
      <c r="S311" s="1485" t="s">
        <v>1078</v>
      </c>
      <c r="T311" s="1486" t="s">
        <v>1078</v>
      </c>
      <c r="U311" s="1310" t="s">
        <v>1078</v>
      </c>
      <c r="V311" s="1485" t="s">
        <v>1078</v>
      </c>
      <c r="W311" s="1486" t="s">
        <v>1078</v>
      </c>
      <c r="X311" s="1310" t="s">
        <v>1078</v>
      </c>
      <c r="Y311" s="1485" t="s">
        <v>1078</v>
      </c>
      <c r="Z311" s="1486" t="s">
        <v>1078</v>
      </c>
      <c r="AA311" s="1310" t="s">
        <v>2284</v>
      </c>
      <c r="AB311" s="1485">
        <v>60.3</v>
      </c>
      <c r="AC311" s="1486">
        <v>0</v>
      </c>
      <c r="AD311" s="1885" t="s">
        <v>1078</v>
      </c>
      <c r="AE311" s="1886" t="s">
        <v>1078</v>
      </c>
      <c r="AF311" s="1887" t="s">
        <v>1078</v>
      </c>
      <c r="AG311" s="1885" t="s">
        <v>1078</v>
      </c>
      <c r="AH311" s="1886" t="s">
        <v>1078</v>
      </c>
      <c r="AI311" s="1887" t="s">
        <v>1078</v>
      </c>
      <c r="AJ311" s="1310" t="s">
        <v>1078</v>
      </c>
      <c r="AK311" s="1485" t="s">
        <v>1078</v>
      </c>
      <c r="AL311" s="1486" t="s">
        <v>1078</v>
      </c>
      <c r="AM311" s="1310" t="s">
        <v>1078</v>
      </c>
      <c r="AN311" s="1485" t="s">
        <v>1078</v>
      </c>
      <c r="AO311" s="1486" t="s">
        <v>1078</v>
      </c>
    </row>
    <row r="312" spans="1:41">
      <c r="A312" s="1313" t="s">
        <v>4511</v>
      </c>
      <c r="B312" s="1143" t="s">
        <v>4512</v>
      </c>
      <c r="C312" s="1314" t="s">
        <v>1078</v>
      </c>
      <c r="D312" s="1483" t="s">
        <v>1078</v>
      </c>
      <c r="E312" s="1484" t="s">
        <v>1078</v>
      </c>
      <c r="F312" s="1314" t="s">
        <v>1078</v>
      </c>
      <c r="G312" s="1483" t="s">
        <v>1078</v>
      </c>
      <c r="H312" s="1484" t="s">
        <v>1078</v>
      </c>
      <c r="I312" s="1314" t="s">
        <v>1078</v>
      </c>
      <c r="J312" s="1483" t="s">
        <v>1078</v>
      </c>
      <c r="K312" s="1484" t="s">
        <v>1078</v>
      </c>
      <c r="L312" s="1314" t="s">
        <v>1078</v>
      </c>
      <c r="M312" s="1483" t="s">
        <v>1078</v>
      </c>
      <c r="N312" s="1484" t="s">
        <v>1078</v>
      </c>
      <c r="O312" s="1314" t="s">
        <v>1078</v>
      </c>
      <c r="P312" s="1483" t="s">
        <v>1078</v>
      </c>
      <c r="Q312" s="1484" t="s">
        <v>1078</v>
      </c>
      <c r="R312" s="1314" t="s">
        <v>1078</v>
      </c>
      <c r="S312" s="1483" t="s">
        <v>1078</v>
      </c>
      <c r="T312" s="1484" t="s">
        <v>1078</v>
      </c>
      <c r="U312" s="1314" t="s">
        <v>1078</v>
      </c>
      <c r="V312" s="1483" t="s">
        <v>1078</v>
      </c>
      <c r="W312" s="1484" t="s">
        <v>1078</v>
      </c>
      <c r="X312" s="1314" t="s">
        <v>1078</v>
      </c>
      <c r="Y312" s="1483" t="s">
        <v>1078</v>
      </c>
      <c r="Z312" s="1484" t="s">
        <v>1078</v>
      </c>
      <c r="AA312" s="1314" t="s">
        <v>2284</v>
      </c>
      <c r="AB312" s="1483">
        <v>60.3</v>
      </c>
      <c r="AC312" s="1484">
        <v>0</v>
      </c>
      <c r="AD312" s="1882" t="s">
        <v>1078</v>
      </c>
      <c r="AE312" s="1883" t="s">
        <v>1078</v>
      </c>
      <c r="AF312" s="1884" t="s">
        <v>1078</v>
      </c>
      <c r="AG312" s="1882" t="s">
        <v>1078</v>
      </c>
      <c r="AH312" s="1883" t="s">
        <v>1078</v>
      </c>
      <c r="AI312" s="1884" t="s">
        <v>1078</v>
      </c>
      <c r="AJ312" s="1314" t="s">
        <v>1078</v>
      </c>
      <c r="AK312" s="1483" t="s">
        <v>1078</v>
      </c>
      <c r="AL312" s="1484" t="s">
        <v>1078</v>
      </c>
      <c r="AM312" s="1314" t="s">
        <v>1078</v>
      </c>
      <c r="AN312" s="1483" t="s">
        <v>1078</v>
      </c>
      <c r="AO312" s="1484" t="s">
        <v>1078</v>
      </c>
    </row>
    <row r="313" spans="1:41" ht="55.5">
      <c r="A313" s="1299" t="s">
        <v>4513</v>
      </c>
      <c r="B313" s="1139" t="s">
        <v>5871</v>
      </c>
      <c r="C313" s="1300" t="s">
        <v>4806</v>
      </c>
      <c r="D313" s="1301" t="s">
        <v>4807</v>
      </c>
      <c r="E313" s="1302" t="s">
        <v>4808</v>
      </c>
      <c r="F313" s="1300" t="s">
        <v>4806</v>
      </c>
      <c r="G313" s="1301" t="s">
        <v>4807</v>
      </c>
      <c r="H313" s="1302" t="s">
        <v>4808</v>
      </c>
      <c r="I313" s="1300" t="s">
        <v>4806</v>
      </c>
      <c r="J313" s="1301" t="s">
        <v>4807</v>
      </c>
      <c r="K313" s="1302" t="s">
        <v>4808</v>
      </c>
      <c r="L313" s="1300" t="s">
        <v>4806</v>
      </c>
      <c r="M313" s="1301" t="s">
        <v>4807</v>
      </c>
      <c r="N313" s="1302" t="s">
        <v>4808</v>
      </c>
      <c r="O313" s="1300" t="s">
        <v>4806</v>
      </c>
      <c r="P313" s="1301" t="s">
        <v>4807</v>
      </c>
      <c r="Q313" s="1302" t="s">
        <v>4808</v>
      </c>
      <c r="R313" s="1300" t="s">
        <v>4806</v>
      </c>
      <c r="S313" s="1301" t="s">
        <v>4807</v>
      </c>
      <c r="T313" s="1302" t="s">
        <v>4808</v>
      </c>
      <c r="U313" s="1300" t="s">
        <v>4806</v>
      </c>
      <c r="V313" s="1301" t="s">
        <v>4807</v>
      </c>
      <c r="W313" s="1302" t="s">
        <v>4808</v>
      </c>
      <c r="X313" s="1300" t="s">
        <v>4806</v>
      </c>
      <c r="Y313" s="1301" t="s">
        <v>4807</v>
      </c>
      <c r="Z313" s="1302" t="s">
        <v>4808</v>
      </c>
      <c r="AA313" s="1300" t="s">
        <v>4806</v>
      </c>
      <c r="AB313" s="1301" t="s">
        <v>4807</v>
      </c>
      <c r="AC313" s="1302" t="s">
        <v>4808</v>
      </c>
      <c r="AD313" s="1873" t="s">
        <v>4806</v>
      </c>
      <c r="AE313" s="1874" t="s">
        <v>4807</v>
      </c>
      <c r="AF313" s="1875" t="s">
        <v>4808</v>
      </c>
      <c r="AG313" s="1873" t="s">
        <v>4806</v>
      </c>
      <c r="AH313" s="1874" t="s">
        <v>4807</v>
      </c>
      <c r="AI313" s="1875" t="s">
        <v>4808</v>
      </c>
      <c r="AJ313" s="1300" t="s">
        <v>4806</v>
      </c>
      <c r="AK313" s="1301" t="s">
        <v>4807</v>
      </c>
      <c r="AL313" s="1302" t="s">
        <v>4808</v>
      </c>
      <c r="AM313" s="1300" t="s">
        <v>4806</v>
      </c>
      <c r="AN313" s="1301" t="s">
        <v>4807</v>
      </c>
      <c r="AO313" s="1302" t="s">
        <v>4808</v>
      </c>
    </row>
    <row r="314" spans="1:41">
      <c r="A314" s="1303" t="s">
        <v>4476</v>
      </c>
      <c r="B314" s="1304" t="s">
        <v>4477</v>
      </c>
      <c r="C314" s="1305" t="s">
        <v>2284</v>
      </c>
      <c r="D314" s="1479">
        <v>14.9</v>
      </c>
      <c r="E314" s="1480">
        <v>0</v>
      </c>
      <c r="F314" s="1305" t="s">
        <v>2284</v>
      </c>
      <c r="G314" s="1479">
        <v>14.9</v>
      </c>
      <c r="H314" s="1480">
        <v>0</v>
      </c>
      <c r="I314" s="1305" t="s">
        <v>2284</v>
      </c>
      <c r="J314" s="1479">
        <v>15.1</v>
      </c>
      <c r="K314" s="1480">
        <v>0</v>
      </c>
      <c r="L314" s="1305" t="s">
        <v>2284</v>
      </c>
      <c r="M314" s="1479">
        <v>14.9</v>
      </c>
      <c r="N314" s="1480">
        <v>0</v>
      </c>
      <c r="O314" s="1305" t="s">
        <v>2284</v>
      </c>
      <c r="P314" s="1479">
        <v>15</v>
      </c>
      <c r="Q314" s="1480">
        <v>0</v>
      </c>
      <c r="R314" s="1305" t="s">
        <v>2284</v>
      </c>
      <c r="S314" s="1479">
        <v>14.9</v>
      </c>
      <c r="T314" s="1480">
        <v>0</v>
      </c>
      <c r="U314" s="1305" t="s">
        <v>2284</v>
      </c>
      <c r="V314" s="1479">
        <v>15</v>
      </c>
      <c r="W314" s="1480">
        <v>0</v>
      </c>
      <c r="X314" s="1305" t="s">
        <v>2284</v>
      </c>
      <c r="Y314" s="1479">
        <v>14.9</v>
      </c>
      <c r="Z314" s="1480">
        <v>0</v>
      </c>
      <c r="AA314" s="1305" t="s">
        <v>2284</v>
      </c>
      <c r="AB314" s="1479">
        <v>15</v>
      </c>
      <c r="AC314" s="1480">
        <v>0</v>
      </c>
      <c r="AD314" s="1876" t="s">
        <v>2284</v>
      </c>
      <c r="AE314" s="1877">
        <v>14.9</v>
      </c>
      <c r="AF314" s="1878">
        <v>0</v>
      </c>
      <c r="AG314" s="1876" t="s">
        <v>2284</v>
      </c>
      <c r="AH314" s="1877">
        <v>15</v>
      </c>
      <c r="AI314" s="1878">
        <v>0</v>
      </c>
      <c r="AJ314" s="1305" t="s">
        <v>2284</v>
      </c>
      <c r="AK314" s="1479">
        <v>15</v>
      </c>
      <c r="AL314" s="1480">
        <v>0</v>
      </c>
      <c r="AM314" s="1305" t="s">
        <v>1078</v>
      </c>
      <c r="AN314" s="1479" t="s">
        <v>1078</v>
      </c>
      <c r="AO314" s="1480" t="s">
        <v>1078</v>
      </c>
    </row>
    <row r="315" spans="1:41">
      <c r="A315" s="1714" t="s">
        <v>4478</v>
      </c>
      <c r="B315" s="1350" t="s">
        <v>4479</v>
      </c>
      <c r="C315" s="1310" t="s">
        <v>1078</v>
      </c>
      <c r="D315" s="1485" t="s">
        <v>1078</v>
      </c>
      <c r="E315" s="1486" t="s">
        <v>1078</v>
      </c>
      <c r="F315" s="1310" t="s">
        <v>1078</v>
      </c>
      <c r="G315" s="1485" t="s">
        <v>1078</v>
      </c>
      <c r="H315" s="1486" t="s">
        <v>1078</v>
      </c>
      <c r="I315" s="1310" t="s">
        <v>1078</v>
      </c>
      <c r="J315" s="1485" t="s">
        <v>1078</v>
      </c>
      <c r="K315" s="1486" t="s">
        <v>1078</v>
      </c>
      <c r="L315" s="1310" t="s">
        <v>1078</v>
      </c>
      <c r="M315" s="1485" t="s">
        <v>1078</v>
      </c>
      <c r="N315" s="1486" t="s">
        <v>1078</v>
      </c>
      <c r="O315" s="1310" t="s">
        <v>1078</v>
      </c>
      <c r="P315" s="1485" t="s">
        <v>1078</v>
      </c>
      <c r="Q315" s="1486" t="s">
        <v>1078</v>
      </c>
      <c r="R315" s="1310" t="s">
        <v>1078</v>
      </c>
      <c r="S315" s="1485" t="s">
        <v>1078</v>
      </c>
      <c r="T315" s="1486" t="s">
        <v>1078</v>
      </c>
      <c r="U315" s="1310" t="s">
        <v>1078</v>
      </c>
      <c r="V315" s="1485" t="s">
        <v>1078</v>
      </c>
      <c r="W315" s="1486" t="s">
        <v>1078</v>
      </c>
      <c r="X315" s="1310" t="s">
        <v>1078</v>
      </c>
      <c r="Y315" s="1485" t="s">
        <v>1078</v>
      </c>
      <c r="Z315" s="1486" t="s">
        <v>1078</v>
      </c>
      <c r="AA315" s="1310" t="s">
        <v>1078</v>
      </c>
      <c r="AB315" s="1485" t="s">
        <v>1078</v>
      </c>
      <c r="AC315" s="1486" t="s">
        <v>1078</v>
      </c>
      <c r="AD315" s="1885" t="s">
        <v>1078</v>
      </c>
      <c r="AE315" s="1886" t="s">
        <v>1078</v>
      </c>
      <c r="AF315" s="1887" t="s">
        <v>1078</v>
      </c>
      <c r="AG315" s="1885" t="s">
        <v>1078</v>
      </c>
      <c r="AH315" s="1886" t="s">
        <v>1078</v>
      </c>
      <c r="AI315" s="1887" t="s">
        <v>1078</v>
      </c>
      <c r="AJ315" s="1310" t="s">
        <v>1078</v>
      </c>
      <c r="AK315" s="1485" t="s">
        <v>1078</v>
      </c>
      <c r="AL315" s="1486" t="s">
        <v>1078</v>
      </c>
      <c r="AM315" s="1310" t="s">
        <v>1078</v>
      </c>
      <c r="AN315" s="1485" t="s">
        <v>1078</v>
      </c>
      <c r="AO315" s="1486" t="s">
        <v>1078</v>
      </c>
    </row>
    <row r="316" spans="1:41">
      <c r="A316" s="1313" t="s">
        <v>4480</v>
      </c>
      <c r="B316" s="1143" t="s">
        <v>4481</v>
      </c>
      <c r="C316" s="1314" t="s">
        <v>1078</v>
      </c>
      <c r="D316" s="1483" t="s">
        <v>1078</v>
      </c>
      <c r="E316" s="1484" t="s">
        <v>1078</v>
      </c>
      <c r="F316" s="1314" t="s">
        <v>1078</v>
      </c>
      <c r="G316" s="1483" t="s">
        <v>1078</v>
      </c>
      <c r="H316" s="1484" t="s">
        <v>1078</v>
      </c>
      <c r="I316" s="1314" t="s">
        <v>1078</v>
      </c>
      <c r="J316" s="1483" t="s">
        <v>1078</v>
      </c>
      <c r="K316" s="1484" t="s">
        <v>1078</v>
      </c>
      <c r="L316" s="1314" t="s">
        <v>1078</v>
      </c>
      <c r="M316" s="1483" t="s">
        <v>1078</v>
      </c>
      <c r="N316" s="1484" t="s">
        <v>1078</v>
      </c>
      <c r="O316" s="1314" t="s">
        <v>1078</v>
      </c>
      <c r="P316" s="1483" t="s">
        <v>1078</v>
      </c>
      <c r="Q316" s="1484" t="s">
        <v>1078</v>
      </c>
      <c r="R316" s="1314" t="s">
        <v>1078</v>
      </c>
      <c r="S316" s="1483" t="s">
        <v>1078</v>
      </c>
      <c r="T316" s="1484" t="s">
        <v>1078</v>
      </c>
      <c r="U316" s="1314" t="s">
        <v>1078</v>
      </c>
      <c r="V316" s="1483" t="s">
        <v>1078</v>
      </c>
      <c r="W316" s="1484" t="s">
        <v>1078</v>
      </c>
      <c r="X316" s="1314" t="s">
        <v>1078</v>
      </c>
      <c r="Y316" s="1483" t="s">
        <v>1078</v>
      </c>
      <c r="Z316" s="1484" t="s">
        <v>1078</v>
      </c>
      <c r="AA316" s="1314" t="s">
        <v>1078</v>
      </c>
      <c r="AB316" s="1483" t="s">
        <v>1078</v>
      </c>
      <c r="AC316" s="1484" t="s">
        <v>1078</v>
      </c>
      <c r="AD316" s="1882" t="s">
        <v>1078</v>
      </c>
      <c r="AE316" s="1883" t="s">
        <v>1078</v>
      </c>
      <c r="AF316" s="1884" t="s">
        <v>1078</v>
      </c>
      <c r="AG316" s="1882" t="s">
        <v>1078</v>
      </c>
      <c r="AH316" s="1883" t="s">
        <v>1078</v>
      </c>
      <c r="AI316" s="1884" t="s">
        <v>1078</v>
      </c>
      <c r="AJ316" s="1314" t="s">
        <v>1078</v>
      </c>
      <c r="AK316" s="1483" t="s">
        <v>1078</v>
      </c>
      <c r="AL316" s="1484" t="s">
        <v>1078</v>
      </c>
      <c r="AM316" s="1314" t="s">
        <v>1078</v>
      </c>
      <c r="AN316" s="1483" t="s">
        <v>1078</v>
      </c>
      <c r="AO316" s="1484" t="s">
        <v>1078</v>
      </c>
    </row>
    <row r="317" spans="1:41">
      <c r="A317" s="1303" t="s">
        <v>4482</v>
      </c>
      <c r="B317" s="1304" t="s">
        <v>4483</v>
      </c>
      <c r="C317" s="1305" t="s">
        <v>4809</v>
      </c>
      <c r="D317" s="1479" t="s">
        <v>1078</v>
      </c>
      <c r="E317" s="1480" t="s">
        <v>1078</v>
      </c>
      <c r="F317" s="1305" t="s">
        <v>4809</v>
      </c>
      <c r="G317" s="1479" t="s">
        <v>1078</v>
      </c>
      <c r="H317" s="1480" t="s">
        <v>1078</v>
      </c>
      <c r="I317" s="1305" t="s">
        <v>4809</v>
      </c>
      <c r="J317" s="1479" t="s">
        <v>1078</v>
      </c>
      <c r="K317" s="1480" t="s">
        <v>1078</v>
      </c>
      <c r="L317" s="1305" t="s">
        <v>4809</v>
      </c>
      <c r="M317" s="1479" t="s">
        <v>1078</v>
      </c>
      <c r="N317" s="1480" t="s">
        <v>1078</v>
      </c>
      <c r="O317" s="1305" t="s">
        <v>4809</v>
      </c>
      <c r="P317" s="1479" t="s">
        <v>1078</v>
      </c>
      <c r="Q317" s="1480" t="s">
        <v>1078</v>
      </c>
      <c r="R317" s="1305" t="s">
        <v>4809</v>
      </c>
      <c r="S317" s="1479" t="s">
        <v>1078</v>
      </c>
      <c r="T317" s="1480" t="s">
        <v>1078</v>
      </c>
      <c r="U317" s="1305" t="s">
        <v>4809</v>
      </c>
      <c r="V317" s="1479" t="s">
        <v>1078</v>
      </c>
      <c r="W317" s="1480" t="s">
        <v>1078</v>
      </c>
      <c r="X317" s="1305" t="s">
        <v>4809</v>
      </c>
      <c r="Y317" s="1479" t="s">
        <v>1078</v>
      </c>
      <c r="Z317" s="1480" t="s">
        <v>1078</v>
      </c>
      <c r="AA317" s="1305" t="s">
        <v>4809</v>
      </c>
      <c r="AB317" s="1479" t="s">
        <v>1078</v>
      </c>
      <c r="AC317" s="1480" t="s">
        <v>1078</v>
      </c>
      <c r="AD317" s="1876" t="s">
        <v>4809</v>
      </c>
      <c r="AE317" s="1877" t="s">
        <v>1078</v>
      </c>
      <c r="AF317" s="1878" t="s">
        <v>1078</v>
      </c>
      <c r="AG317" s="1876" t="s">
        <v>4809</v>
      </c>
      <c r="AH317" s="1877" t="s">
        <v>1078</v>
      </c>
      <c r="AI317" s="1878" t="s">
        <v>1078</v>
      </c>
      <c r="AJ317" s="1305" t="s">
        <v>4809</v>
      </c>
      <c r="AK317" s="1479" t="s">
        <v>1078</v>
      </c>
      <c r="AL317" s="1480" t="s">
        <v>1078</v>
      </c>
      <c r="AM317" s="1305" t="s">
        <v>1078</v>
      </c>
      <c r="AN317" s="1479" t="s">
        <v>1078</v>
      </c>
      <c r="AO317" s="1480" t="s">
        <v>1078</v>
      </c>
    </row>
    <row r="318" spans="1:41">
      <c r="A318" s="1714" t="s">
        <v>4484</v>
      </c>
      <c r="B318" s="1350" t="s">
        <v>4485</v>
      </c>
      <c r="C318" s="1310" t="s">
        <v>1078</v>
      </c>
      <c r="D318" s="1485" t="s">
        <v>1078</v>
      </c>
      <c r="E318" s="1486" t="s">
        <v>1078</v>
      </c>
      <c r="F318" s="1310" t="s">
        <v>1078</v>
      </c>
      <c r="G318" s="1485" t="s">
        <v>1078</v>
      </c>
      <c r="H318" s="1486" t="s">
        <v>1078</v>
      </c>
      <c r="I318" s="1310" t="s">
        <v>1078</v>
      </c>
      <c r="J318" s="1485" t="s">
        <v>1078</v>
      </c>
      <c r="K318" s="1486" t="s">
        <v>1078</v>
      </c>
      <c r="L318" s="1310" t="s">
        <v>1078</v>
      </c>
      <c r="M318" s="1485" t="s">
        <v>1078</v>
      </c>
      <c r="N318" s="1486" t="s">
        <v>1078</v>
      </c>
      <c r="O318" s="1310" t="s">
        <v>1078</v>
      </c>
      <c r="P318" s="1485" t="s">
        <v>1078</v>
      </c>
      <c r="Q318" s="1486" t="s">
        <v>1078</v>
      </c>
      <c r="R318" s="1310" t="s">
        <v>1078</v>
      </c>
      <c r="S318" s="1485" t="s">
        <v>1078</v>
      </c>
      <c r="T318" s="1486" t="s">
        <v>1078</v>
      </c>
      <c r="U318" s="1310" t="s">
        <v>1078</v>
      </c>
      <c r="V318" s="1485" t="s">
        <v>1078</v>
      </c>
      <c r="W318" s="1486" t="s">
        <v>1078</v>
      </c>
      <c r="X318" s="1310" t="s">
        <v>1078</v>
      </c>
      <c r="Y318" s="1485" t="s">
        <v>1078</v>
      </c>
      <c r="Z318" s="1486" t="s">
        <v>1078</v>
      </c>
      <c r="AA318" s="1310" t="s">
        <v>1078</v>
      </c>
      <c r="AB318" s="1485" t="s">
        <v>1078</v>
      </c>
      <c r="AC318" s="1486" t="s">
        <v>1078</v>
      </c>
      <c r="AD318" s="1885" t="s">
        <v>1078</v>
      </c>
      <c r="AE318" s="1886" t="s">
        <v>1078</v>
      </c>
      <c r="AF318" s="1887" t="s">
        <v>1078</v>
      </c>
      <c r="AG318" s="1885" t="s">
        <v>1078</v>
      </c>
      <c r="AH318" s="1886" t="s">
        <v>1078</v>
      </c>
      <c r="AI318" s="1887" t="s">
        <v>1078</v>
      </c>
      <c r="AJ318" s="1310" t="s">
        <v>1078</v>
      </c>
      <c r="AK318" s="1485" t="s">
        <v>1078</v>
      </c>
      <c r="AL318" s="1486" t="s">
        <v>1078</v>
      </c>
      <c r="AM318" s="1310" t="s">
        <v>1078</v>
      </c>
      <c r="AN318" s="1485" t="s">
        <v>1078</v>
      </c>
      <c r="AO318" s="1486" t="s">
        <v>1078</v>
      </c>
    </row>
    <row r="319" spans="1:41">
      <c r="A319" s="1313" t="s">
        <v>4486</v>
      </c>
      <c r="B319" s="1143" t="s">
        <v>4487</v>
      </c>
      <c r="C319" s="1314" t="s">
        <v>1078</v>
      </c>
      <c r="D319" s="1483" t="s">
        <v>1078</v>
      </c>
      <c r="E319" s="1484" t="s">
        <v>1078</v>
      </c>
      <c r="F319" s="1314" t="s">
        <v>1078</v>
      </c>
      <c r="G319" s="1483" t="s">
        <v>1078</v>
      </c>
      <c r="H319" s="1484" t="s">
        <v>1078</v>
      </c>
      <c r="I319" s="1314" t="s">
        <v>1078</v>
      </c>
      <c r="J319" s="1483" t="s">
        <v>1078</v>
      </c>
      <c r="K319" s="1484" t="s">
        <v>1078</v>
      </c>
      <c r="L319" s="1314" t="s">
        <v>1078</v>
      </c>
      <c r="M319" s="1483" t="s">
        <v>1078</v>
      </c>
      <c r="N319" s="1484" t="s">
        <v>1078</v>
      </c>
      <c r="O319" s="1314" t="s">
        <v>1078</v>
      </c>
      <c r="P319" s="1483" t="s">
        <v>1078</v>
      </c>
      <c r="Q319" s="1484" t="s">
        <v>1078</v>
      </c>
      <c r="R319" s="1314" t="s">
        <v>1078</v>
      </c>
      <c r="S319" s="1483" t="s">
        <v>1078</v>
      </c>
      <c r="T319" s="1484" t="s">
        <v>1078</v>
      </c>
      <c r="U319" s="1314" t="s">
        <v>1078</v>
      </c>
      <c r="V319" s="1483" t="s">
        <v>1078</v>
      </c>
      <c r="W319" s="1484" t="s">
        <v>1078</v>
      </c>
      <c r="X319" s="1314" t="s">
        <v>1078</v>
      </c>
      <c r="Y319" s="1483" t="s">
        <v>1078</v>
      </c>
      <c r="Z319" s="1484" t="s">
        <v>1078</v>
      </c>
      <c r="AA319" s="1314" t="s">
        <v>1078</v>
      </c>
      <c r="AB319" s="1483" t="s">
        <v>1078</v>
      </c>
      <c r="AC319" s="1484" t="s">
        <v>1078</v>
      </c>
      <c r="AD319" s="1882" t="s">
        <v>1078</v>
      </c>
      <c r="AE319" s="1883" t="s">
        <v>1078</v>
      </c>
      <c r="AF319" s="1884" t="s">
        <v>1078</v>
      </c>
      <c r="AG319" s="1882" t="s">
        <v>1078</v>
      </c>
      <c r="AH319" s="1883" t="s">
        <v>1078</v>
      </c>
      <c r="AI319" s="1884" t="s">
        <v>1078</v>
      </c>
      <c r="AJ319" s="1314" t="s">
        <v>1078</v>
      </c>
      <c r="AK319" s="1483" t="s">
        <v>1078</v>
      </c>
      <c r="AL319" s="1484" t="s">
        <v>1078</v>
      </c>
      <c r="AM319" s="1314" t="s">
        <v>1078</v>
      </c>
      <c r="AN319" s="1483" t="s">
        <v>1078</v>
      </c>
      <c r="AO319" s="1484" t="s">
        <v>1078</v>
      </c>
    </row>
    <row r="320" spans="1:41">
      <c r="A320" s="1303" t="s">
        <v>4488</v>
      </c>
      <c r="B320" s="1304" t="s">
        <v>4489</v>
      </c>
      <c r="C320" s="1305" t="s">
        <v>2284</v>
      </c>
      <c r="D320" s="1479">
        <v>25</v>
      </c>
      <c r="E320" s="1480">
        <v>0</v>
      </c>
      <c r="F320" s="1305" t="s">
        <v>2284</v>
      </c>
      <c r="G320" s="1479">
        <v>25</v>
      </c>
      <c r="H320" s="1480">
        <v>0</v>
      </c>
      <c r="I320" s="1305" t="s">
        <v>2284</v>
      </c>
      <c r="J320" s="1479">
        <v>24.9</v>
      </c>
      <c r="K320" s="1480">
        <v>0</v>
      </c>
      <c r="L320" s="1305" t="s">
        <v>2284</v>
      </c>
      <c r="M320" s="1479">
        <v>24.7</v>
      </c>
      <c r="N320" s="1480">
        <v>0</v>
      </c>
      <c r="O320" s="1305" t="s">
        <v>2284</v>
      </c>
      <c r="P320" s="1479">
        <v>25</v>
      </c>
      <c r="Q320" s="1480">
        <v>0</v>
      </c>
      <c r="R320" s="1305" t="s">
        <v>2284</v>
      </c>
      <c r="S320" s="1479">
        <v>24.9</v>
      </c>
      <c r="T320" s="1480">
        <v>0</v>
      </c>
      <c r="U320" s="1305" t="s">
        <v>2284</v>
      </c>
      <c r="V320" s="1479">
        <v>25</v>
      </c>
      <c r="W320" s="1480">
        <v>0</v>
      </c>
      <c r="X320" s="1305" t="s">
        <v>2284</v>
      </c>
      <c r="Y320" s="1479">
        <v>24.7</v>
      </c>
      <c r="Z320" s="1480">
        <v>0</v>
      </c>
      <c r="AA320" s="1305" t="s">
        <v>2284</v>
      </c>
      <c r="AB320" s="1479">
        <v>25</v>
      </c>
      <c r="AC320" s="1480">
        <v>0</v>
      </c>
      <c r="AD320" s="1876" t="s">
        <v>2284</v>
      </c>
      <c r="AE320" s="1877">
        <v>25</v>
      </c>
      <c r="AF320" s="1878">
        <v>0</v>
      </c>
      <c r="AG320" s="1876" t="s">
        <v>2284</v>
      </c>
      <c r="AH320" s="1877">
        <v>24.9</v>
      </c>
      <c r="AI320" s="1878">
        <v>0</v>
      </c>
      <c r="AJ320" s="1305" t="s">
        <v>2284</v>
      </c>
      <c r="AK320" s="1479">
        <v>24.9</v>
      </c>
      <c r="AL320" s="1480">
        <v>0</v>
      </c>
      <c r="AM320" s="1305" t="s">
        <v>1078</v>
      </c>
      <c r="AN320" s="1479" t="s">
        <v>1078</v>
      </c>
      <c r="AO320" s="1480" t="s">
        <v>1078</v>
      </c>
    </row>
    <row r="321" spans="1:41">
      <c r="A321" s="1714" t="s">
        <v>4490</v>
      </c>
      <c r="B321" s="1350" t="s">
        <v>4491</v>
      </c>
      <c r="C321" s="1310" t="s">
        <v>1078</v>
      </c>
      <c r="D321" s="1485" t="s">
        <v>1078</v>
      </c>
      <c r="E321" s="1486" t="s">
        <v>1078</v>
      </c>
      <c r="F321" s="1310" t="s">
        <v>1078</v>
      </c>
      <c r="G321" s="1485" t="s">
        <v>1078</v>
      </c>
      <c r="H321" s="1486" t="s">
        <v>1078</v>
      </c>
      <c r="I321" s="1310" t="s">
        <v>1078</v>
      </c>
      <c r="J321" s="1485" t="s">
        <v>1078</v>
      </c>
      <c r="K321" s="1486" t="s">
        <v>1078</v>
      </c>
      <c r="L321" s="1310" t="s">
        <v>1078</v>
      </c>
      <c r="M321" s="1485" t="s">
        <v>1078</v>
      </c>
      <c r="N321" s="1486" t="s">
        <v>1078</v>
      </c>
      <c r="O321" s="1310" t="s">
        <v>1078</v>
      </c>
      <c r="P321" s="1485" t="s">
        <v>1078</v>
      </c>
      <c r="Q321" s="1486" t="s">
        <v>1078</v>
      </c>
      <c r="R321" s="1310" t="s">
        <v>1078</v>
      </c>
      <c r="S321" s="1485" t="s">
        <v>1078</v>
      </c>
      <c r="T321" s="1486" t="s">
        <v>1078</v>
      </c>
      <c r="U321" s="1310" t="s">
        <v>1078</v>
      </c>
      <c r="V321" s="1485" t="s">
        <v>1078</v>
      </c>
      <c r="W321" s="1486" t="s">
        <v>1078</v>
      </c>
      <c r="X321" s="1310" t="s">
        <v>1078</v>
      </c>
      <c r="Y321" s="1485" t="s">
        <v>1078</v>
      </c>
      <c r="Z321" s="1486" t="s">
        <v>1078</v>
      </c>
      <c r="AA321" s="1310" t="s">
        <v>1078</v>
      </c>
      <c r="AB321" s="1485" t="s">
        <v>1078</v>
      </c>
      <c r="AC321" s="1486" t="s">
        <v>1078</v>
      </c>
      <c r="AD321" s="1885" t="s">
        <v>1078</v>
      </c>
      <c r="AE321" s="1886" t="s">
        <v>1078</v>
      </c>
      <c r="AF321" s="1887" t="s">
        <v>1078</v>
      </c>
      <c r="AG321" s="1885" t="s">
        <v>1078</v>
      </c>
      <c r="AH321" s="1886" t="s">
        <v>1078</v>
      </c>
      <c r="AI321" s="1887" t="s">
        <v>1078</v>
      </c>
      <c r="AJ321" s="1310" t="s">
        <v>1078</v>
      </c>
      <c r="AK321" s="1485" t="s">
        <v>1078</v>
      </c>
      <c r="AL321" s="1486" t="s">
        <v>1078</v>
      </c>
      <c r="AM321" s="1310" t="s">
        <v>1078</v>
      </c>
      <c r="AN321" s="1485" t="s">
        <v>1078</v>
      </c>
      <c r="AO321" s="1486" t="s">
        <v>1078</v>
      </c>
    </row>
    <row r="322" spans="1:41">
      <c r="A322" s="1313" t="s">
        <v>4492</v>
      </c>
      <c r="B322" s="1143" t="s">
        <v>4493</v>
      </c>
      <c r="C322" s="1314" t="s">
        <v>1078</v>
      </c>
      <c r="D322" s="1483" t="s">
        <v>1078</v>
      </c>
      <c r="E322" s="1484" t="s">
        <v>1078</v>
      </c>
      <c r="F322" s="1314" t="s">
        <v>1078</v>
      </c>
      <c r="G322" s="1483" t="s">
        <v>1078</v>
      </c>
      <c r="H322" s="1484" t="s">
        <v>1078</v>
      </c>
      <c r="I322" s="1314" t="s">
        <v>1078</v>
      </c>
      <c r="J322" s="1483" t="s">
        <v>1078</v>
      </c>
      <c r="K322" s="1484" t="s">
        <v>1078</v>
      </c>
      <c r="L322" s="1314" t="s">
        <v>1078</v>
      </c>
      <c r="M322" s="1483" t="s">
        <v>1078</v>
      </c>
      <c r="N322" s="1484" t="s">
        <v>1078</v>
      </c>
      <c r="O322" s="1314" t="s">
        <v>1078</v>
      </c>
      <c r="P322" s="1483" t="s">
        <v>1078</v>
      </c>
      <c r="Q322" s="1484" t="s">
        <v>1078</v>
      </c>
      <c r="R322" s="1314" t="s">
        <v>1078</v>
      </c>
      <c r="S322" s="1483" t="s">
        <v>1078</v>
      </c>
      <c r="T322" s="1484" t="s">
        <v>1078</v>
      </c>
      <c r="U322" s="1314" t="s">
        <v>1078</v>
      </c>
      <c r="V322" s="1483" t="s">
        <v>1078</v>
      </c>
      <c r="W322" s="1484" t="s">
        <v>1078</v>
      </c>
      <c r="X322" s="1314" t="s">
        <v>1078</v>
      </c>
      <c r="Y322" s="1483" t="s">
        <v>1078</v>
      </c>
      <c r="Z322" s="1484" t="s">
        <v>1078</v>
      </c>
      <c r="AA322" s="1314" t="s">
        <v>1078</v>
      </c>
      <c r="AB322" s="1483" t="s">
        <v>1078</v>
      </c>
      <c r="AC322" s="1484" t="s">
        <v>1078</v>
      </c>
      <c r="AD322" s="1882" t="s">
        <v>1078</v>
      </c>
      <c r="AE322" s="1883" t="s">
        <v>1078</v>
      </c>
      <c r="AF322" s="1884" t="s">
        <v>1078</v>
      </c>
      <c r="AG322" s="1882" t="s">
        <v>1078</v>
      </c>
      <c r="AH322" s="1883" t="s">
        <v>1078</v>
      </c>
      <c r="AI322" s="1884" t="s">
        <v>1078</v>
      </c>
      <c r="AJ322" s="1314" t="s">
        <v>1078</v>
      </c>
      <c r="AK322" s="1483" t="s">
        <v>1078</v>
      </c>
      <c r="AL322" s="1484" t="s">
        <v>1078</v>
      </c>
      <c r="AM322" s="1314" t="s">
        <v>1078</v>
      </c>
      <c r="AN322" s="1483" t="s">
        <v>1078</v>
      </c>
      <c r="AO322" s="1484" t="s">
        <v>1078</v>
      </c>
    </row>
    <row r="323" spans="1:41">
      <c r="A323" s="1303" t="s">
        <v>4494</v>
      </c>
      <c r="B323" s="1304" t="s">
        <v>4495</v>
      </c>
      <c r="C323" s="1305" t="s">
        <v>4809</v>
      </c>
      <c r="D323" s="1479" t="s">
        <v>1078</v>
      </c>
      <c r="E323" s="1480" t="s">
        <v>1078</v>
      </c>
      <c r="F323" s="1305" t="s">
        <v>4809</v>
      </c>
      <c r="G323" s="1479" t="s">
        <v>1078</v>
      </c>
      <c r="H323" s="1480" t="s">
        <v>1078</v>
      </c>
      <c r="I323" s="1305" t="s">
        <v>4809</v>
      </c>
      <c r="J323" s="1479" t="s">
        <v>1078</v>
      </c>
      <c r="K323" s="1480" t="s">
        <v>1078</v>
      </c>
      <c r="L323" s="1305" t="s">
        <v>4809</v>
      </c>
      <c r="M323" s="1479" t="s">
        <v>1078</v>
      </c>
      <c r="N323" s="1480" t="s">
        <v>1078</v>
      </c>
      <c r="O323" s="1305" t="s">
        <v>4809</v>
      </c>
      <c r="P323" s="1479" t="s">
        <v>1078</v>
      </c>
      <c r="Q323" s="1480" t="s">
        <v>1078</v>
      </c>
      <c r="R323" s="1305" t="s">
        <v>4809</v>
      </c>
      <c r="S323" s="1479" t="s">
        <v>1078</v>
      </c>
      <c r="T323" s="1480" t="s">
        <v>1078</v>
      </c>
      <c r="U323" s="1305" t="s">
        <v>4809</v>
      </c>
      <c r="V323" s="1479" t="s">
        <v>1078</v>
      </c>
      <c r="W323" s="1480" t="s">
        <v>1078</v>
      </c>
      <c r="X323" s="1305" t="s">
        <v>4809</v>
      </c>
      <c r="Y323" s="1479" t="s">
        <v>1078</v>
      </c>
      <c r="Z323" s="1480" t="s">
        <v>1078</v>
      </c>
      <c r="AA323" s="1305" t="s">
        <v>4809</v>
      </c>
      <c r="AB323" s="1479" t="s">
        <v>1078</v>
      </c>
      <c r="AC323" s="1480" t="s">
        <v>1078</v>
      </c>
      <c r="AD323" s="1876" t="s">
        <v>4809</v>
      </c>
      <c r="AE323" s="1877" t="s">
        <v>1078</v>
      </c>
      <c r="AF323" s="1878" t="s">
        <v>1078</v>
      </c>
      <c r="AG323" s="1876" t="s">
        <v>4809</v>
      </c>
      <c r="AH323" s="1877" t="s">
        <v>1078</v>
      </c>
      <c r="AI323" s="1878" t="s">
        <v>1078</v>
      </c>
      <c r="AJ323" s="1305" t="s">
        <v>4809</v>
      </c>
      <c r="AK323" s="1479" t="s">
        <v>1078</v>
      </c>
      <c r="AL323" s="1480" t="s">
        <v>1078</v>
      </c>
      <c r="AM323" s="1305" t="s">
        <v>1078</v>
      </c>
      <c r="AN323" s="1479" t="s">
        <v>1078</v>
      </c>
      <c r="AO323" s="1480" t="s">
        <v>1078</v>
      </c>
    </row>
    <row r="324" spans="1:41">
      <c r="A324" s="1714" t="s">
        <v>4496</v>
      </c>
      <c r="B324" s="1350" t="s">
        <v>4497</v>
      </c>
      <c r="C324" s="1310" t="s">
        <v>1078</v>
      </c>
      <c r="D324" s="1485" t="s">
        <v>1078</v>
      </c>
      <c r="E324" s="1486" t="s">
        <v>1078</v>
      </c>
      <c r="F324" s="1310" t="s">
        <v>1078</v>
      </c>
      <c r="G324" s="1485" t="s">
        <v>1078</v>
      </c>
      <c r="H324" s="1486" t="s">
        <v>1078</v>
      </c>
      <c r="I324" s="1310" t="s">
        <v>1078</v>
      </c>
      <c r="J324" s="1485" t="s">
        <v>1078</v>
      </c>
      <c r="K324" s="1486" t="s">
        <v>1078</v>
      </c>
      <c r="L324" s="1310" t="s">
        <v>1078</v>
      </c>
      <c r="M324" s="1485" t="s">
        <v>1078</v>
      </c>
      <c r="N324" s="1486" t="s">
        <v>1078</v>
      </c>
      <c r="O324" s="1310" t="s">
        <v>1078</v>
      </c>
      <c r="P324" s="1485" t="s">
        <v>1078</v>
      </c>
      <c r="Q324" s="1486" t="s">
        <v>1078</v>
      </c>
      <c r="R324" s="1310" t="s">
        <v>1078</v>
      </c>
      <c r="S324" s="1485" t="s">
        <v>1078</v>
      </c>
      <c r="T324" s="1486" t="s">
        <v>1078</v>
      </c>
      <c r="U324" s="1310" t="s">
        <v>1078</v>
      </c>
      <c r="V324" s="1485" t="s">
        <v>1078</v>
      </c>
      <c r="W324" s="1486" t="s">
        <v>1078</v>
      </c>
      <c r="X324" s="1310" t="s">
        <v>1078</v>
      </c>
      <c r="Y324" s="1485" t="s">
        <v>1078</v>
      </c>
      <c r="Z324" s="1486" t="s">
        <v>1078</v>
      </c>
      <c r="AA324" s="1310" t="s">
        <v>1078</v>
      </c>
      <c r="AB324" s="1485" t="s">
        <v>1078</v>
      </c>
      <c r="AC324" s="1486" t="s">
        <v>1078</v>
      </c>
      <c r="AD324" s="1885" t="s">
        <v>1078</v>
      </c>
      <c r="AE324" s="1886" t="s">
        <v>1078</v>
      </c>
      <c r="AF324" s="1887" t="s">
        <v>1078</v>
      </c>
      <c r="AG324" s="1885" t="s">
        <v>1078</v>
      </c>
      <c r="AH324" s="1886" t="s">
        <v>1078</v>
      </c>
      <c r="AI324" s="1887" t="s">
        <v>1078</v>
      </c>
      <c r="AJ324" s="1310" t="s">
        <v>1078</v>
      </c>
      <c r="AK324" s="1485" t="s">
        <v>1078</v>
      </c>
      <c r="AL324" s="1486" t="s">
        <v>1078</v>
      </c>
      <c r="AM324" s="1310" t="s">
        <v>1078</v>
      </c>
      <c r="AN324" s="1485" t="s">
        <v>1078</v>
      </c>
      <c r="AO324" s="1486" t="s">
        <v>1078</v>
      </c>
    </row>
    <row r="325" spans="1:41">
      <c r="A325" s="1313" t="s">
        <v>4498</v>
      </c>
      <c r="B325" s="1143" t="s">
        <v>4499</v>
      </c>
      <c r="C325" s="1314" t="s">
        <v>1078</v>
      </c>
      <c r="D325" s="1483" t="s">
        <v>1078</v>
      </c>
      <c r="E325" s="1484" t="s">
        <v>1078</v>
      </c>
      <c r="F325" s="1314" t="s">
        <v>1078</v>
      </c>
      <c r="G325" s="1483" t="s">
        <v>1078</v>
      </c>
      <c r="H325" s="1484" t="s">
        <v>1078</v>
      </c>
      <c r="I325" s="1314" t="s">
        <v>1078</v>
      </c>
      <c r="J325" s="1483" t="s">
        <v>1078</v>
      </c>
      <c r="K325" s="1484" t="s">
        <v>1078</v>
      </c>
      <c r="L325" s="1314" t="s">
        <v>1078</v>
      </c>
      <c r="M325" s="1483" t="s">
        <v>1078</v>
      </c>
      <c r="N325" s="1484" t="s">
        <v>1078</v>
      </c>
      <c r="O325" s="1314" t="s">
        <v>1078</v>
      </c>
      <c r="P325" s="1483" t="s">
        <v>1078</v>
      </c>
      <c r="Q325" s="1484" t="s">
        <v>1078</v>
      </c>
      <c r="R325" s="1314" t="s">
        <v>1078</v>
      </c>
      <c r="S325" s="1483" t="s">
        <v>1078</v>
      </c>
      <c r="T325" s="1484" t="s">
        <v>1078</v>
      </c>
      <c r="U325" s="1314" t="s">
        <v>1078</v>
      </c>
      <c r="V325" s="1483" t="s">
        <v>1078</v>
      </c>
      <c r="W325" s="1484" t="s">
        <v>1078</v>
      </c>
      <c r="X325" s="1314" t="s">
        <v>1078</v>
      </c>
      <c r="Y325" s="1483" t="s">
        <v>1078</v>
      </c>
      <c r="Z325" s="1484" t="s">
        <v>1078</v>
      </c>
      <c r="AA325" s="1314" t="s">
        <v>1078</v>
      </c>
      <c r="AB325" s="1483" t="s">
        <v>1078</v>
      </c>
      <c r="AC325" s="1484" t="s">
        <v>1078</v>
      </c>
      <c r="AD325" s="1882" t="s">
        <v>1078</v>
      </c>
      <c r="AE325" s="1883" t="s">
        <v>1078</v>
      </c>
      <c r="AF325" s="1884" t="s">
        <v>1078</v>
      </c>
      <c r="AG325" s="1882" t="s">
        <v>1078</v>
      </c>
      <c r="AH325" s="1883" t="s">
        <v>1078</v>
      </c>
      <c r="AI325" s="1884" t="s">
        <v>1078</v>
      </c>
      <c r="AJ325" s="1314" t="s">
        <v>1078</v>
      </c>
      <c r="AK325" s="1483" t="s">
        <v>1078</v>
      </c>
      <c r="AL325" s="1484" t="s">
        <v>1078</v>
      </c>
      <c r="AM325" s="1314" t="s">
        <v>1078</v>
      </c>
      <c r="AN325" s="1483" t="s">
        <v>1078</v>
      </c>
      <c r="AO325" s="1484" t="s">
        <v>1078</v>
      </c>
    </row>
    <row r="326" spans="1:41">
      <c r="A326" s="1303" t="s">
        <v>4501</v>
      </c>
      <c r="B326" s="1304" t="s">
        <v>4502</v>
      </c>
      <c r="C326" s="1305" t="s">
        <v>2284</v>
      </c>
      <c r="D326" s="1479">
        <v>34.9</v>
      </c>
      <c r="E326" s="1480">
        <v>0</v>
      </c>
      <c r="F326" s="1305" t="s">
        <v>2284</v>
      </c>
      <c r="G326" s="1479">
        <v>34.9</v>
      </c>
      <c r="H326" s="1480">
        <v>0</v>
      </c>
      <c r="I326" s="1305" t="s">
        <v>2284</v>
      </c>
      <c r="J326" s="1479">
        <v>34.9</v>
      </c>
      <c r="K326" s="1480">
        <v>0</v>
      </c>
      <c r="L326" s="1305" t="s">
        <v>2284</v>
      </c>
      <c r="M326" s="1479">
        <v>35</v>
      </c>
      <c r="N326" s="1480">
        <v>0</v>
      </c>
      <c r="O326" s="1305" t="s">
        <v>2284</v>
      </c>
      <c r="P326" s="1479">
        <v>35</v>
      </c>
      <c r="Q326" s="1480">
        <v>0</v>
      </c>
      <c r="R326" s="1305" t="s">
        <v>2284</v>
      </c>
      <c r="S326" s="1479">
        <v>34.9</v>
      </c>
      <c r="T326" s="1480">
        <v>0</v>
      </c>
      <c r="U326" s="1305" t="s">
        <v>2284</v>
      </c>
      <c r="V326" s="1479">
        <v>35</v>
      </c>
      <c r="W326" s="1480">
        <v>0</v>
      </c>
      <c r="X326" s="1305" t="s">
        <v>2284</v>
      </c>
      <c r="Y326" s="1479">
        <v>34.799999999999997</v>
      </c>
      <c r="Z326" s="1480">
        <v>0</v>
      </c>
      <c r="AA326" s="1305" t="s">
        <v>2284</v>
      </c>
      <c r="AB326" s="1479">
        <v>35</v>
      </c>
      <c r="AC326" s="1480">
        <v>0</v>
      </c>
      <c r="AD326" s="1876" t="s">
        <v>2284</v>
      </c>
      <c r="AE326" s="1877">
        <v>35</v>
      </c>
      <c r="AF326" s="1878">
        <v>0</v>
      </c>
      <c r="AG326" s="1876" t="s">
        <v>2284</v>
      </c>
      <c r="AH326" s="1877">
        <v>35</v>
      </c>
      <c r="AI326" s="1878">
        <v>0</v>
      </c>
      <c r="AJ326" s="1305" t="s">
        <v>2284</v>
      </c>
      <c r="AK326" s="1479">
        <v>35</v>
      </c>
      <c r="AL326" s="1480">
        <v>0</v>
      </c>
      <c r="AM326" s="1305" t="s">
        <v>1078</v>
      </c>
      <c r="AN326" s="1479" t="s">
        <v>1078</v>
      </c>
      <c r="AO326" s="1480" t="s">
        <v>1078</v>
      </c>
    </row>
    <row r="327" spans="1:41">
      <c r="A327" s="1714" t="s">
        <v>4503</v>
      </c>
      <c r="B327" s="1350" t="s">
        <v>4504</v>
      </c>
      <c r="C327" s="1310" t="s">
        <v>1078</v>
      </c>
      <c r="D327" s="1485" t="s">
        <v>1078</v>
      </c>
      <c r="E327" s="1486" t="s">
        <v>1078</v>
      </c>
      <c r="F327" s="1310" t="s">
        <v>1078</v>
      </c>
      <c r="G327" s="1485" t="s">
        <v>1078</v>
      </c>
      <c r="H327" s="1486" t="s">
        <v>1078</v>
      </c>
      <c r="I327" s="1310" t="s">
        <v>1078</v>
      </c>
      <c r="J327" s="1485" t="s">
        <v>1078</v>
      </c>
      <c r="K327" s="1486" t="s">
        <v>1078</v>
      </c>
      <c r="L327" s="1310" t="s">
        <v>1078</v>
      </c>
      <c r="M327" s="1485" t="s">
        <v>1078</v>
      </c>
      <c r="N327" s="1486" t="s">
        <v>1078</v>
      </c>
      <c r="O327" s="1310" t="s">
        <v>1078</v>
      </c>
      <c r="P327" s="1485" t="s">
        <v>1078</v>
      </c>
      <c r="Q327" s="1486" t="s">
        <v>1078</v>
      </c>
      <c r="R327" s="1310" t="s">
        <v>1078</v>
      </c>
      <c r="S327" s="1485" t="s">
        <v>1078</v>
      </c>
      <c r="T327" s="1486" t="s">
        <v>1078</v>
      </c>
      <c r="U327" s="1310" t="s">
        <v>1078</v>
      </c>
      <c r="V327" s="1485" t="s">
        <v>1078</v>
      </c>
      <c r="W327" s="1486" t="s">
        <v>1078</v>
      </c>
      <c r="X327" s="1310" t="s">
        <v>1078</v>
      </c>
      <c r="Y327" s="1485" t="s">
        <v>1078</v>
      </c>
      <c r="Z327" s="1486" t="s">
        <v>1078</v>
      </c>
      <c r="AA327" s="1310" t="s">
        <v>1078</v>
      </c>
      <c r="AB327" s="1485" t="s">
        <v>1078</v>
      </c>
      <c r="AC327" s="1486" t="s">
        <v>1078</v>
      </c>
      <c r="AD327" s="1885" t="s">
        <v>1078</v>
      </c>
      <c r="AE327" s="1886" t="s">
        <v>1078</v>
      </c>
      <c r="AF327" s="1887" t="s">
        <v>1078</v>
      </c>
      <c r="AG327" s="1885" t="s">
        <v>1078</v>
      </c>
      <c r="AH327" s="1886" t="s">
        <v>1078</v>
      </c>
      <c r="AI327" s="1887" t="s">
        <v>1078</v>
      </c>
      <c r="AJ327" s="1310" t="s">
        <v>1078</v>
      </c>
      <c r="AK327" s="1485" t="s">
        <v>1078</v>
      </c>
      <c r="AL327" s="1486" t="s">
        <v>1078</v>
      </c>
      <c r="AM327" s="1310" t="s">
        <v>1078</v>
      </c>
      <c r="AN327" s="1485" t="s">
        <v>1078</v>
      </c>
      <c r="AO327" s="1486" t="s">
        <v>1078</v>
      </c>
    </row>
    <row r="328" spans="1:41">
      <c r="A328" s="1313" t="s">
        <v>4505</v>
      </c>
      <c r="B328" s="1143" t="s">
        <v>4506</v>
      </c>
      <c r="C328" s="1314" t="s">
        <v>1078</v>
      </c>
      <c r="D328" s="1483" t="s">
        <v>1078</v>
      </c>
      <c r="E328" s="1484" t="s">
        <v>1078</v>
      </c>
      <c r="F328" s="1314" t="s">
        <v>1078</v>
      </c>
      <c r="G328" s="1483" t="s">
        <v>1078</v>
      </c>
      <c r="H328" s="1484" t="s">
        <v>1078</v>
      </c>
      <c r="I328" s="1314" t="s">
        <v>1078</v>
      </c>
      <c r="J328" s="1483" t="s">
        <v>1078</v>
      </c>
      <c r="K328" s="1484" t="s">
        <v>1078</v>
      </c>
      <c r="L328" s="1314" t="s">
        <v>1078</v>
      </c>
      <c r="M328" s="1483" t="s">
        <v>1078</v>
      </c>
      <c r="N328" s="1484" t="s">
        <v>1078</v>
      </c>
      <c r="O328" s="1314" t="s">
        <v>1078</v>
      </c>
      <c r="P328" s="1483" t="s">
        <v>1078</v>
      </c>
      <c r="Q328" s="1484" t="s">
        <v>1078</v>
      </c>
      <c r="R328" s="1314" t="s">
        <v>1078</v>
      </c>
      <c r="S328" s="1483" t="s">
        <v>1078</v>
      </c>
      <c r="T328" s="1484" t="s">
        <v>1078</v>
      </c>
      <c r="U328" s="1314" t="s">
        <v>1078</v>
      </c>
      <c r="V328" s="1483" t="s">
        <v>1078</v>
      </c>
      <c r="W328" s="1484" t="s">
        <v>1078</v>
      </c>
      <c r="X328" s="1314" t="s">
        <v>1078</v>
      </c>
      <c r="Y328" s="1483" t="s">
        <v>1078</v>
      </c>
      <c r="Z328" s="1484" t="s">
        <v>1078</v>
      </c>
      <c r="AA328" s="1314" t="s">
        <v>1078</v>
      </c>
      <c r="AB328" s="1483" t="s">
        <v>1078</v>
      </c>
      <c r="AC328" s="1484" t="s">
        <v>1078</v>
      </c>
      <c r="AD328" s="1882" t="s">
        <v>1078</v>
      </c>
      <c r="AE328" s="1883" t="s">
        <v>1078</v>
      </c>
      <c r="AF328" s="1884" t="s">
        <v>1078</v>
      </c>
      <c r="AG328" s="1882" t="s">
        <v>1078</v>
      </c>
      <c r="AH328" s="1883" t="s">
        <v>1078</v>
      </c>
      <c r="AI328" s="1884" t="s">
        <v>1078</v>
      </c>
      <c r="AJ328" s="1314" t="s">
        <v>1078</v>
      </c>
      <c r="AK328" s="1483" t="s">
        <v>1078</v>
      </c>
      <c r="AL328" s="1484" t="s">
        <v>1078</v>
      </c>
      <c r="AM328" s="1314" t="s">
        <v>1078</v>
      </c>
      <c r="AN328" s="1483" t="s">
        <v>1078</v>
      </c>
      <c r="AO328" s="1484" t="s">
        <v>1078</v>
      </c>
    </row>
    <row r="329" spans="1:41">
      <c r="A329" s="1303" t="s">
        <v>4507</v>
      </c>
      <c r="B329" s="1304" t="s">
        <v>4508</v>
      </c>
      <c r="C329" s="1305" t="s">
        <v>2284</v>
      </c>
      <c r="D329" s="1479">
        <v>40</v>
      </c>
      <c r="E329" s="1480">
        <v>0</v>
      </c>
      <c r="F329" s="1305" t="s">
        <v>2284</v>
      </c>
      <c r="G329" s="1479">
        <v>40</v>
      </c>
      <c r="H329" s="1480">
        <v>0</v>
      </c>
      <c r="I329" s="1305" t="s">
        <v>2284</v>
      </c>
      <c r="J329" s="1479">
        <v>39.9</v>
      </c>
      <c r="K329" s="1480">
        <v>0</v>
      </c>
      <c r="L329" s="1305" t="s">
        <v>2284</v>
      </c>
      <c r="M329" s="1479">
        <v>39.700000000000003</v>
      </c>
      <c r="N329" s="1480">
        <v>0</v>
      </c>
      <c r="O329" s="1305" t="s">
        <v>2284</v>
      </c>
      <c r="P329" s="1479">
        <v>40</v>
      </c>
      <c r="Q329" s="1480">
        <v>0</v>
      </c>
      <c r="R329" s="1305" t="s">
        <v>2284</v>
      </c>
      <c r="S329" s="1479">
        <v>40</v>
      </c>
      <c r="T329" s="1480">
        <v>0</v>
      </c>
      <c r="U329" s="1305" t="s">
        <v>2284</v>
      </c>
      <c r="V329" s="1479">
        <v>40</v>
      </c>
      <c r="W329" s="1480">
        <v>0</v>
      </c>
      <c r="X329" s="1305" t="s">
        <v>2284</v>
      </c>
      <c r="Y329" s="1479">
        <v>40</v>
      </c>
      <c r="Z329" s="1480">
        <v>0</v>
      </c>
      <c r="AA329" s="1305" t="s">
        <v>2284</v>
      </c>
      <c r="AB329" s="1479">
        <v>40</v>
      </c>
      <c r="AC329" s="1480">
        <v>0</v>
      </c>
      <c r="AD329" s="1876" t="s">
        <v>2284</v>
      </c>
      <c r="AE329" s="1877">
        <v>39.9</v>
      </c>
      <c r="AF329" s="1878">
        <v>0</v>
      </c>
      <c r="AG329" s="1876" t="s">
        <v>2284</v>
      </c>
      <c r="AH329" s="1877">
        <v>39.9</v>
      </c>
      <c r="AI329" s="1878">
        <v>0</v>
      </c>
      <c r="AJ329" s="1305" t="s">
        <v>2284</v>
      </c>
      <c r="AK329" s="1479">
        <v>40</v>
      </c>
      <c r="AL329" s="1480">
        <v>0</v>
      </c>
      <c r="AM329" s="1305" t="s">
        <v>1078</v>
      </c>
      <c r="AN329" s="1479" t="s">
        <v>1078</v>
      </c>
      <c r="AO329" s="1480" t="s">
        <v>1078</v>
      </c>
    </row>
    <row r="330" spans="1:41">
      <c r="A330" s="1714" t="s">
        <v>4509</v>
      </c>
      <c r="B330" s="1350" t="s">
        <v>4510</v>
      </c>
      <c r="C330" s="1310" t="s">
        <v>1078</v>
      </c>
      <c r="D330" s="1485" t="s">
        <v>1078</v>
      </c>
      <c r="E330" s="1486" t="s">
        <v>1078</v>
      </c>
      <c r="F330" s="1310" t="s">
        <v>1078</v>
      </c>
      <c r="G330" s="1485" t="s">
        <v>1078</v>
      </c>
      <c r="H330" s="1486" t="s">
        <v>1078</v>
      </c>
      <c r="I330" s="1310" t="s">
        <v>1078</v>
      </c>
      <c r="J330" s="1485" t="s">
        <v>1078</v>
      </c>
      <c r="K330" s="1486" t="s">
        <v>1078</v>
      </c>
      <c r="L330" s="1310" t="s">
        <v>1078</v>
      </c>
      <c r="M330" s="1485" t="s">
        <v>1078</v>
      </c>
      <c r="N330" s="1486" t="s">
        <v>1078</v>
      </c>
      <c r="O330" s="1310" t="s">
        <v>1078</v>
      </c>
      <c r="P330" s="1485" t="s">
        <v>1078</v>
      </c>
      <c r="Q330" s="1486" t="s">
        <v>1078</v>
      </c>
      <c r="R330" s="1310" t="s">
        <v>1078</v>
      </c>
      <c r="S330" s="1485" t="s">
        <v>1078</v>
      </c>
      <c r="T330" s="1486" t="s">
        <v>1078</v>
      </c>
      <c r="U330" s="1310" t="s">
        <v>1078</v>
      </c>
      <c r="V330" s="1485" t="s">
        <v>1078</v>
      </c>
      <c r="W330" s="1486" t="s">
        <v>1078</v>
      </c>
      <c r="X330" s="1310" t="s">
        <v>1078</v>
      </c>
      <c r="Y330" s="1485" t="s">
        <v>1078</v>
      </c>
      <c r="Z330" s="1486" t="s">
        <v>1078</v>
      </c>
      <c r="AA330" s="1310" t="s">
        <v>1078</v>
      </c>
      <c r="AB330" s="1485" t="s">
        <v>1078</v>
      </c>
      <c r="AC330" s="1486" t="s">
        <v>1078</v>
      </c>
      <c r="AD330" s="1885" t="s">
        <v>1078</v>
      </c>
      <c r="AE330" s="1886" t="s">
        <v>1078</v>
      </c>
      <c r="AF330" s="1887" t="s">
        <v>1078</v>
      </c>
      <c r="AG330" s="1885" t="s">
        <v>1078</v>
      </c>
      <c r="AH330" s="1886" t="s">
        <v>1078</v>
      </c>
      <c r="AI330" s="1887" t="s">
        <v>1078</v>
      </c>
      <c r="AJ330" s="1310" t="s">
        <v>1078</v>
      </c>
      <c r="AK330" s="1485" t="s">
        <v>1078</v>
      </c>
      <c r="AL330" s="1486" t="s">
        <v>1078</v>
      </c>
      <c r="AM330" s="1310" t="s">
        <v>1078</v>
      </c>
      <c r="AN330" s="1485" t="s">
        <v>1078</v>
      </c>
      <c r="AO330" s="1486" t="s">
        <v>1078</v>
      </c>
    </row>
    <row r="331" spans="1:41">
      <c r="A331" s="1313" t="s">
        <v>4511</v>
      </c>
      <c r="B331" s="1143" t="s">
        <v>4512</v>
      </c>
      <c r="C331" s="1314" t="s">
        <v>1078</v>
      </c>
      <c r="D331" s="1483" t="s">
        <v>1078</v>
      </c>
      <c r="E331" s="1484" t="s">
        <v>1078</v>
      </c>
      <c r="F331" s="1314" t="s">
        <v>1078</v>
      </c>
      <c r="G331" s="1483" t="s">
        <v>1078</v>
      </c>
      <c r="H331" s="1484" t="s">
        <v>1078</v>
      </c>
      <c r="I331" s="1314" t="s">
        <v>1078</v>
      </c>
      <c r="J331" s="1483" t="s">
        <v>1078</v>
      </c>
      <c r="K331" s="1484" t="s">
        <v>1078</v>
      </c>
      <c r="L331" s="1314" t="s">
        <v>1078</v>
      </c>
      <c r="M331" s="1483" t="s">
        <v>1078</v>
      </c>
      <c r="N331" s="1484" t="s">
        <v>1078</v>
      </c>
      <c r="O331" s="1314" t="s">
        <v>1078</v>
      </c>
      <c r="P331" s="1483" t="s">
        <v>1078</v>
      </c>
      <c r="Q331" s="1484" t="s">
        <v>1078</v>
      </c>
      <c r="R331" s="1314" t="s">
        <v>1078</v>
      </c>
      <c r="S331" s="1483" t="s">
        <v>1078</v>
      </c>
      <c r="T331" s="1484" t="s">
        <v>1078</v>
      </c>
      <c r="U331" s="1314" t="s">
        <v>1078</v>
      </c>
      <c r="V331" s="1483" t="s">
        <v>1078</v>
      </c>
      <c r="W331" s="1484" t="s">
        <v>1078</v>
      </c>
      <c r="X331" s="1314" t="s">
        <v>1078</v>
      </c>
      <c r="Y331" s="1483" t="s">
        <v>1078</v>
      </c>
      <c r="Z331" s="1484" t="s">
        <v>1078</v>
      </c>
      <c r="AA331" s="1314" t="s">
        <v>1078</v>
      </c>
      <c r="AB331" s="1483" t="s">
        <v>1078</v>
      </c>
      <c r="AC331" s="1484" t="s">
        <v>1078</v>
      </c>
      <c r="AD331" s="1882" t="s">
        <v>1078</v>
      </c>
      <c r="AE331" s="1883" t="s">
        <v>1078</v>
      </c>
      <c r="AF331" s="1884" t="s">
        <v>1078</v>
      </c>
      <c r="AG331" s="1882" t="s">
        <v>1078</v>
      </c>
      <c r="AH331" s="1883" t="s">
        <v>1078</v>
      </c>
      <c r="AI331" s="1884" t="s">
        <v>1078</v>
      </c>
      <c r="AJ331" s="1314" t="s">
        <v>1078</v>
      </c>
      <c r="AK331" s="1483" t="s">
        <v>1078</v>
      </c>
      <c r="AL331" s="1484" t="s">
        <v>1078</v>
      </c>
      <c r="AM331" s="1314" t="s">
        <v>1078</v>
      </c>
      <c r="AN331" s="1483" t="s">
        <v>1078</v>
      </c>
      <c r="AO331" s="1484" t="s">
        <v>1078</v>
      </c>
    </row>
    <row r="332" spans="1:41" ht="55.5">
      <c r="A332" s="1299" t="s">
        <v>4514</v>
      </c>
      <c r="B332" s="1139" t="s">
        <v>5872</v>
      </c>
      <c r="C332" s="1300" t="s">
        <v>4806</v>
      </c>
      <c r="D332" s="1301" t="s">
        <v>4807</v>
      </c>
      <c r="E332" s="1302" t="s">
        <v>4808</v>
      </c>
      <c r="F332" s="1300" t="s">
        <v>4806</v>
      </c>
      <c r="G332" s="1301" t="s">
        <v>4807</v>
      </c>
      <c r="H332" s="1302" t="s">
        <v>4808</v>
      </c>
      <c r="I332" s="1300" t="s">
        <v>4806</v>
      </c>
      <c r="J332" s="1301" t="s">
        <v>4807</v>
      </c>
      <c r="K332" s="1302" t="s">
        <v>4808</v>
      </c>
      <c r="L332" s="1300" t="s">
        <v>4806</v>
      </c>
      <c r="M332" s="1301" t="s">
        <v>4807</v>
      </c>
      <c r="N332" s="1302" t="s">
        <v>4808</v>
      </c>
      <c r="O332" s="1300" t="s">
        <v>4806</v>
      </c>
      <c r="P332" s="1301" t="s">
        <v>4807</v>
      </c>
      <c r="Q332" s="1302" t="s">
        <v>4808</v>
      </c>
      <c r="R332" s="1300" t="s">
        <v>4806</v>
      </c>
      <c r="S332" s="1301" t="s">
        <v>4807</v>
      </c>
      <c r="T332" s="1302" t="s">
        <v>4808</v>
      </c>
      <c r="U332" s="1300" t="s">
        <v>4806</v>
      </c>
      <c r="V332" s="1301" t="s">
        <v>4807</v>
      </c>
      <c r="W332" s="1302" t="s">
        <v>4808</v>
      </c>
      <c r="X332" s="1300" t="s">
        <v>4806</v>
      </c>
      <c r="Y332" s="1301" t="s">
        <v>4807</v>
      </c>
      <c r="Z332" s="1302" t="s">
        <v>4808</v>
      </c>
      <c r="AA332" s="1300" t="s">
        <v>4806</v>
      </c>
      <c r="AB332" s="1301" t="s">
        <v>4807</v>
      </c>
      <c r="AC332" s="1302" t="s">
        <v>4808</v>
      </c>
      <c r="AD332" s="1873" t="s">
        <v>4806</v>
      </c>
      <c r="AE332" s="1874" t="s">
        <v>4807</v>
      </c>
      <c r="AF332" s="1875" t="s">
        <v>4808</v>
      </c>
      <c r="AG332" s="1873" t="s">
        <v>4806</v>
      </c>
      <c r="AH332" s="1874" t="s">
        <v>4807</v>
      </c>
      <c r="AI332" s="1875" t="s">
        <v>4808</v>
      </c>
      <c r="AJ332" s="1300" t="s">
        <v>4806</v>
      </c>
      <c r="AK332" s="1301" t="s">
        <v>4807</v>
      </c>
      <c r="AL332" s="1302" t="s">
        <v>4808</v>
      </c>
      <c r="AM332" s="1300" t="s">
        <v>4806</v>
      </c>
      <c r="AN332" s="1301" t="s">
        <v>4807</v>
      </c>
      <c r="AO332" s="1302" t="s">
        <v>4808</v>
      </c>
    </row>
    <row r="333" spans="1:41">
      <c r="A333" s="1303" t="s">
        <v>4476</v>
      </c>
      <c r="B333" s="1304" t="s">
        <v>4477</v>
      </c>
      <c r="C333" s="1305" t="s">
        <v>2284</v>
      </c>
      <c r="D333" s="1479">
        <v>14.9</v>
      </c>
      <c r="E333" s="1480">
        <v>0</v>
      </c>
      <c r="F333" s="1305" t="s">
        <v>2284</v>
      </c>
      <c r="G333" s="1479">
        <v>14.9</v>
      </c>
      <c r="H333" s="1480">
        <v>0</v>
      </c>
      <c r="I333" s="1305" t="s">
        <v>2284</v>
      </c>
      <c r="J333" s="1479">
        <v>15.1</v>
      </c>
      <c r="K333" s="1480">
        <v>0</v>
      </c>
      <c r="L333" s="1305" t="s">
        <v>2284</v>
      </c>
      <c r="M333" s="1479">
        <v>14.9</v>
      </c>
      <c r="N333" s="1480">
        <v>0</v>
      </c>
      <c r="O333" s="1305" t="s">
        <v>2284</v>
      </c>
      <c r="P333" s="1479">
        <v>15</v>
      </c>
      <c r="Q333" s="1480">
        <v>0</v>
      </c>
      <c r="R333" s="1305" t="s">
        <v>2284</v>
      </c>
      <c r="S333" s="1479">
        <v>14.9</v>
      </c>
      <c r="T333" s="1480">
        <v>0</v>
      </c>
      <c r="U333" s="1305" t="s">
        <v>2284</v>
      </c>
      <c r="V333" s="1479">
        <v>15</v>
      </c>
      <c r="W333" s="1480">
        <v>0</v>
      </c>
      <c r="X333" s="1305" t="s">
        <v>2284</v>
      </c>
      <c r="Y333" s="1479">
        <v>14.9</v>
      </c>
      <c r="Z333" s="1480">
        <v>0</v>
      </c>
      <c r="AA333" s="1305" t="s">
        <v>2284</v>
      </c>
      <c r="AB333" s="1479">
        <v>15</v>
      </c>
      <c r="AC333" s="1480">
        <v>0</v>
      </c>
      <c r="AD333" s="1876" t="s">
        <v>2284</v>
      </c>
      <c r="AE333" s="1877">
        <v>14.9</v>
      </c>
      <c r="AF333" s="1878">
        <v>0</v>
      </c>
      <c r="AG333" s="1876" t="s">
        <v>2284</v>
      </c>
      <c r="AH333" s="1877">
        <v>15</v>
      </c>
      <c r="AI333" s="1878">
        <v>0</v>
      </c>
      <c r="AJ333" s="1305" t="s">
        <v>2284</v>
      </c>
      <c r="AK333" s="1479">
        <v>15</v>
      </c>
      <c r="AL333" s="1480">
        <v>0</v>
      </c>
      <c r="AM333" s="1305" t="s">
        <v>1078</v>
      </c>
      <c r="AN333" s="1479" t="s">
        <v>1078</v>
      </c>
      <c r="AO333" s="1480" t="s">
        <v>1078</v>
      </c>
    </row>
    <row r="334" spans="1:41">
      <c r="A334" s="1714" t="s">
        <v>4478</v>
      </c>
      <c r="B334" s="1350" t="s">
        <v>4479</v>
      </c>
      <c r="C334" s="1310" t="s">
        <v>1078</v>
      </c>
      <c r="D334" s="1485" t="s">
        <v>1078</v>
      </c>
      <c r="E334" s="1486" t="s">
        <v>1078</v>
      </c>
      <c r="F334" s="1310" t="s">
        <v>1078</v>
      </c>
      <c r="G334" s="1485" t="s">
        <v>1078</v>
      </c>
      <c r="H334" s="1486" t="s">
        <v>1078</v>
      </c>
      <c r="I334" s="1310" t="s">
        <v>1078</v>
      </c>
      <c r="J334" s="1485" t="s">
        <v>1078</v>
      </c>
      <c r="K334" s="1486" t="s">
        <v>1078</v>
      </c>
      <c r="L334" s="1310" t="s">
        <v>1078</v>
      </c>
      <c r="M334" s="1485" t="s">
        <v>1078</v>
      </c>
      <c r="N334" s="1486" t="s">
        <v>1078</v>
      </c>
      <c r="O334" s="1310" t="s">
        <v>1078</v>
      </c>
      <c r="P334" s="1485" t="s">
        <v>1078</v>
      </c>
      <c r="Q334" s="1486" t="s">
        <v>1078</v>
      </c>
      <c r="R334" s="1310" t="s">
        <v>1078</v>
      </c>
      <c r="S334" s="1485" t="s">
        <v>1078</v>
      </c>
      <c r="T334" s="1486" t="s">
        <v>1078</v>
      </c>
      <c r="U334" s="1310" t="s">
        <v>1078</v>
      </c>
      <c r="V334" s="1485" t="s">
        <v>1078</v>
      </c>
      <c r="W334" s="1486" t="s">
        <v>1078</v>
      </c>
      <c r="X334" s="1310" t="s">
        <v>1078</v>
      </c>
      <c r="Y334" s="1485" t="s">
        <v>1078</v>
      </c>
      <c r="Z334" s="1486" t="s">
        <v>1078</v>
      </c>
      <c r="AA334" s="1310" t="s">
        <v>1078</v>
      </c>
      <c r="AB334" s="1485" t="s">
        <v>1078</v>
      </c>
      <c r="AC334" s="1486" t="s">
        <v>1078</v>
      </c>
      <c r="AD334" s="1885" t="s">
        <v>1078</v>
      </c>
      <c r="AE334" s="1886" t="s">
        <v>1078</v>
      </c>
      <c r="AF334" s="1887" t="s">
        <v>1078</v>
      </c>
      <c r="AG334" s="1885" t="s">
        <v>1078</v>
      </c>
      <c r="AH334" s="1886" t="s">
        <v>1078</v>
      </c>
      <c r="AI334" s="1887" t="s">
        <v>1078</v>
      </c>
      <c r="AJ334" s="1310" t="s">
        <v>1078</v>
      </c>
      <c r="AK334" s="1485" t="s">
        <v>1078</v>
      </c>
      <c r="AL334" s="1486" t="s">
        <v>1078</v>
      </c>
      <c r="AM334" s="1310" t="s">
        <v>1078</v>
      </c>
      <c r="AN334" s="1485" t="s">
        <v>1078</v>
      </c>
      <c r="AO334" s="1486" t="s">
        <v>1078</v>
      </c>
    </row>
    <row r="335" spans="1:41">
      <c r="A335" s="1313" t="s">
        <v>4480</v>
      </c>
      <c r="B335" s="1143" t="s">
        <v>4481</v>
      </c>
      <c r="C335" s="1314" t="s">
        <v>1078</v>
      </c>
      <c r="D335" s="1483" t="s">
        <v>1078</v>
      </c>
      <c r="E335" s="1484" t="s">
        <v>1078</v>
      </c>
      <c r="F335" s="1314" t="s">
        <v>1078</v>
      </c>
      <c r="G335" s="1483" t="s">
        <v>1078</v>
      </c>
      <c r="H335" s="1484" t="s">
        <v>1078</v>
      </c>
      <c r="I335" s="1314" t="s">
        <v>1078</v>
      </c>
      <c r="J335" s="1483" t="s">
        <v>1078</v>
      </c>
      <c r="K335" s="1484" t="s">
        <v>1078</v>
      </c>
      <c r="L335" s="1314" t="s">
        <v>1078</v>
      </c>
      <c r="M335" s="1483" t="s">
        <v>1078</v>
      </c>
      <c r="N335" s="1484" t="s">
        <v>1078</v>
      </c>
      <c r="O335" s="1314" t="s">
        <v>1078</v>
      </c>
      <c r="P335" s="1483" t="s">
        <v>1078</v>
      </c>
      <c r="Q335" s="1484" t="s">
        <v>1078</v>
      </c>
      <c r="R335" s="1314" t="s">
        <v>1078</v>
      </c>
      <c r="S335" s="1483" t="s">
        <v>1078</v>
      </c>
      <c r="T335" s="1484" t="s">
        <v>1078</v>
      </c>
      <c r="U335" s="1314" t="s">
        <v>1078</v>
      </c>
      <c r="V335" s="1483" t="s">
        <v>1078</v>
      </c>
      <c r="W335" s="1484" t="s">
        <v>1078</v>
      </c>
      <c r="X335" s="1314" t="s">
        <v>1078</v>
      </c>
      <c r="Y335" s="1483" t="s">
        <v>1078</v>
      </c>
      <c r="Z335" s="1484" t="s">
        <v>1078</v>
      </c>
      <c r="AA335" s="1314" t="s">
        <v>1078</v>
      </c>
      <c r="AB335" s="1483" t="s">
        <v>1078</v>
      </c>
      <c r="AC335" s="1484" t="s">
        <v>1078</v>
      </c>
      <c r="AD335" s="1882" t="s">
        <v>1078</v>
      </c>
      <c r="AE335" s="1883" t="s">
        <v>1078</v>
      </c>
      <c r="AF335" s="1884" t="s">
        <v>1078</v>
      </c>
      <c r="AG335" s="1882" t="s">
        <v>1078</v>
      </c>
      <c r="AH335" s="1883" t="s">
        <v>1078</v>
      </c>
      <c r="AI335" s="1884" t="s">
        <v>1078</v>
      </c>
      <c r="AJ335" s="1314" t="s">
        <v>1078</v>
      </c>
      <c r="AK335" s="1483" t="s">
        <v>1078</v>
      </c>
      <c r="AL335" s="1484" t="s">
        <v>1078</v>
      </c>
      <c r="AM335" s="1314" t="s">
        <v>1078</v>
      </c>
      <c r="AN335" s="1483" t="s">
        <v>1078</v>
      </c>
      <c r="AO335" s="1484" t="s">
        <v>1078</v>
      </c>
    </row>
    <row r="336" spans="1:41">
      <c r="A336" s="1303" t="s">
        <v>4482</v>
      </c>
      <c r="B336" s="1304" t="s">
        <v>4483</v>
      </c>
      <c r="C336" s="1305" t="s">
        <v>4809</v>
      </c>
      <c r="D336" s="1479" t="s">
        <v>1078</v>
      </c>
      <c r="E336" s="1480" t="s">
        <v>1078</v>
      </c>
      <c r="F336" s="1305" t="s">
        <v>4809</v>
      </c>
      <c r="G336" s="1479" t="s">
        <v>1078</v>
      </c>
      <c r="H336" s="1480" t="s">
        <v>1078</v>
      </c>
      <c r="I336" s="1305" t="s">
        <v>4809</v>
      </c>
      <c r="J336" s="1479" t="s">
        <v>1078</v>
      </c>
      <c r="K336" s="1480" t="s">
        <v>1078</v>
      </c>
      <c r="L336" s="1305" t="s">
        <v>4809</v>
      </c>
      <c r="M336" s="1479" t="s">
        <v>1078</v>
      </c>
      <c r="N336" s="1480" t="s">
        <v>1078</v>
      </c>
      <c r="O336" s="1305" t="s">
        <v>4809</v>
      </c>
      <c r="P336" s="1479" t="s">
        <v>1078</v>
      </c>
      <c r="Q336" s="1480" t="s">
        <v>1078</v>
      </c>
      <c r="R336" s="1305" t="s">
        <v>4809</v>
      </c>
      <c r="S336" s="1479" t="s">
        <v>1078</v>
      </c>
      <c r="T336" s="1480" t="s">
        <v>1078</v>
      </c>
      <c r="U336" s="1305" t="s">
        <v>4809</v>
      </c>
      <c r="V336" s="1479" t="s">
        <v>1078</v>
      </c>
      <c r="W336" s="1480" t="s">
        <v>1078</v>
      </c>
      <c r="X336" s="1305" t="s">
        <v>4809</v>
      </c>
      <c r="Y336" s="1479" t="s">
        <v>1078</v>
      </c>
      <c r="Z336" s="1480" t="s">
        <v>1078</v>
      </c>
      <c r="AA336" s="1305" t="s">
        <v>4809</v>
      </c>
      <c r="AB336" s="1479" t="s">
        <v>1078</v>
      </c>
      <c r="AC336" s="1480" t="s">
        <v>1078</v>
      </c>
      <c r="AD336" s="1876" t="s">
        <v>4809</v>
      </c>
      <c r="AE336" s="1877" t="s">
        <v>1078</v>
      </c>
      <c r="AF336" s="1878" t="s">
        <v>1078</v>
      </c>
      <c r="AG336" s="1876" t="s">
        <v>4809</v>
      </c>
      <c r="AH336" s="1877" t="s">
        <v>1078</v>
      </c>
      <c r="AI336" s="1878" t="s">
        <v>1078</v>
      </c>
      <c r="AJ336" s="1305" t="s">
        <v>4809</v>
      </c>
      <c r="AK336" s="1479" t="s">
        <v>1078</v>
      </c>
      <c r="AL336" s="1480" t="s">
        <v>1078</v>
      </c>
      <c r="AM336" s="1305" t="s">
        <v>1078</v>
      </c>
      <c r="AN336" s="1479" t="s">
        <v>1078</v>
      </c>
      <c r="AO336" s="1480" t="s">
        <v>1078</v>
      </c>
    </row>
    <row r="337" spans="1:41">
      <c r="A337" s="1714" t="s">
        <v>4484</v>
      </c>
      <c r="B337" s="1350" t="s">
        <v>4485</v>
      </c>
      <c r="C337" s="1310" t="s">
        <v>1078</v>
      </c>
      <c r="D337" s="1485" t="s">
        <v>1078</v>
      </c>
      <c r="E337" s="1486" t="s">
        <v>1078</v>
      </c>
      <c r="F337" s="1310" t="s">
        <v>1078</v>
      </c>
      <c r="G337" s="1485" t="s">
        <v>1078</v>
      </c>
      <c r="H337" s="1486" t="s">
        <v>1078</v>
      </c>
      <c r="I337" s="1310" t="s">
        <v>1078</v>
      </c>
      <c r="J337" s="1485" t="s">
        <v>1078</v>
      </c>
      <c r="K337" s="1486" t="s">
        <v>1078</v>
      </c>
      <c r="L337" s="1310" t="s">
        <v>1078</v>
      </c>
      <c r="M337" s="1485" t="s">
        <v>1078</v>
      </c>
      <c r="N337" s="1486" t="s">
        <v>1078</v>
      </c>
      <c r="O337" s="1310" t="s">
        <v>1078</v>
      </c>
      <c r="P337" s="1485" t="s">
        <v>1078</v>
      </c>
      <c r="Q337" s="1486" t="s">
        <v>1078</v>
      </c>
      <c r="R337" s="1310" t="s">
        <v>1078</v>
      </c>
      <c r="S337" s="1485" t="s">
        <v>1078</v>
      </c>
      <c r="T337" s="1486" t="s">
        <v>1078</v>
      </c>
      <c r="U337" s="1310" t="s">
        <v>1078</v>
      </c>
      <c r="V337" s="1485" t="s">
        <v>1078</v>
      </c>
      <c r="W337" s="1486" t="s">
        <v>1078</v>
      </c>
      <c r="X337" s="1310" t="s">
        <v>1078</v>
      </c>
      <c r="Y337" s="1485" t="s">
        <v>1078</v>
      </c>
      <c r="Z337" s="1486" t="s">
        <v>1078</v>
      </c>
      <c r="AA337" s="1310" t="s">
        <v>1078</v>
      </c>
      <c r="AB337" s="1485" t="s">
        <v>1078</v>
      </c>
      <c r="AC337" s="1486" t="s">
        <v>1078</v>
      </c>
      <c r="AD337" s="1885" t="s">
        <v>1078</v>
      </c>
      <c r="AE337" s="1886" t="s">
        <v>1078</v>
      </c>
      <c r="AF337" s="1887" t="s">
        <v>1078</v>
      </c>
      <c r="AG337" s="1885" t="s">
        <v>1078</v>
      </c>
      <c r="AH337" s="1886" t="s">
        <v>1078</v>
      </c>
      <c r="AI337" s="1887" t="s">
        <v>1078</v>
      </c>
      <c r="AJ337" s="1310" t="s">
        <v>1078</v>
      </c>
      <c r="AK337" s="1485" t="s">
        <v>1078</v>
      </c>
      <c r="AL337" s="1486" t="s">
        <v>1078</v>
      </c>
      <c r="AM337" s="1310" t="s">
        <v>1078</v>
      </c>
      <c r="AN337" s="1485" t="s">
        <v>1078</v>
      </c>
      <c r="AO337" s="1486" t="s">
        <v>1078</v>
      </c>
    </row>
    <row r="338" spans="1:41">
      <c r="A338" s="1313" t="s">
        <v>4486</v>
      </c>
      <c r="B338" s="1143" t="s">
        <v>4487</v>
      </c>
      <c r="C338" s="1314" t="s">
        <v>1078</v>
      </c>
      <c r="D338" s="1483" t="s">
        <v>1078</v>
      </c>
      <c r="E338" s="1484" t="s">
        <v>1078</v>
      </c>
      <c r="F338" s="1314" t="s">
        <v>1078</v>
      </c>
      <c r="G338" s="1483" t="s">
        <v>1078</v>
      </c>
      <c r="H338" s="1484" t="s">
        <v>1078</v>
      </c>
      <c r="I338" s="1314" t="s">
        <v>1078</v>
      </c>
      <c r="J338" s="1483" t="s">
        <v>1078</v>
      </c>
      <c r="K338" s="1484" t="s">
        <v>1078</v>
      </c>
      <c r="L338" s="1314" t="s">
        <v>1078</v>
      </c>
      <c r="M338" s="1483" t="s">
        <v>1078</v>
      </c>
      <c r="N338" s="1484" t="s">
        <v>1078</v>
      </c>
      <c r="O338" s="1314" t="s">
        <v>1078</v>
      </c>
      <c r="P338" s="1483" t="s">
        <v>1078</v>
      </c>
      <c r="Q338" s="1484" t="s">
        <v>1078</v>
      </c>
      <c r="R338" s="1314" t="s">
        <v>1078</v>
      </c>
      <c r="S338" s="1483" t="s">
        <v>1078</v>
      </c>
      <c r="T338" s="1484" t="s">
        <v>1078</v>
      </c>
      <c r="U338" s="1314" t="s">
        <v>1078</v>
      </c>
      <c r="V338" s="1483" t="s">
        <v>1078</v>
      </c>
      <c r="W338" s="1484" t="s">
        <v>1078</v>
      </c>
      <c r="X338" s="1314" t="s">
        <v>1078</v>
      </c>
      <c r="Y338" s="1483" t="s">
        <v>1078</v>
      </c>
      <c r="Z338" s="1484" t="s">
        <v>1078</v>
      </c>
      <c r="AA338" s="1314" t="s">
        <v>1078</v>
      </c>
      <c r="AB338" s="1483" t="s">
        <v>1078</v>
      </c>
      <c r="AC338" s="1484" t="s">
        <v>1078</v>
      </c>
      <c r="AD338" s="1882" t="s">
        <v>1078</v>
      </c>
      <c r="AE338" s="1883" t="s">
        <v>1078</v>
      </c>
      <c r="AF338" s="1884" t="s">
        <v>1078</v>
      </c>
      <c r="AG338" s="1882" t="s">
        <v>1078</v>
      </c>
      <c r="AH338" s="1883" t="s">
        <v>1078</v>
      </c>
      <c r="AI338" s="1884" t="s">
        <v>1078</v>
      </c>
      <c r="AJ338" s="1314" t="s">
        <v>1078</v>
      </c>
      <c r="AK338" s="1483" t="s">
        <v>1078</v>
      </c>
      <c r="AL338" s="1484" t="s">
        <v>1078</v>
      </c>
      <c r="AM338" s="1314" t="s">
        <v>1078</v>
      </c>
      <c r="AN338" s="1483" t="s">
        <v>1078</v>
      </c>
      <c r="AO338" s="1484" t="s">
        <v>1078</v>
      </c>
    </row>
    <row r="339" spans="1:41">
      <c r="A339" s="1303" t="s">
        <v>4488</v>
      </c>
      <c r="B339" s="1304" t="s">
        <v>4489</v>
      </c>
      <c r="C339" s="1305" t="s">
        <v>2284</v>
      </c>
      <c r="D339" s="1479">
        <v>25</v>
      </c>
      <c r="E339" s="1480">
        <v>0</v>
      </c>
      <c r="F339" s="1305" t="s">
        <v>2284</v>
      </c>
      <c r="G339" s="1479">
        <v>25</v>
      </c>
      <c r="H339" s="1480">
        <v>0</v>
      </c>
      <c r="I339" s="1305" t="s">
        <v>2284</v>
      </c>
      <c r="J339" s="1479">
        <v>24.9</v>
      </c>
      <c r="K339" s="1480">
        <v>0</v>
      </c>
      <c r="L339" s="1305" t="s">
        <v>2284</v>
      </c>
      <c r="M339" s="1479">
        <v>24.7</v>
      </c>
      <c r="N339" s="1480">
        <v>0</v>
      </c>
      <c r="O339" s="1305" t="s">
        <v>2284</v>
      </c>
      <c r="P339" s="1479">
        <v>25</v>
      </c>
      <c r="Q339" s="1480">
        <v>0</v>
      </c>
      <c r="R339" s="1305" t="s">
        <v>2284</v>
      </c>
      <c r="S339" s="1479">
        <v>24.9</v>
      </c>
      <c r="T339" s="1480">
        <v>0</v>
      </c>
      <c r="U339" s="1305" t="s">
        <v>2284</v>
      </c>
      <c r="V339" s="1479">
        <v>25</v>
      </c>
      <c r="W339" s="1480">
        <v>0</v>
      </c>
      <c r="X339" s="1305" t="s">
        <v>2284</v>
      </c>
      <c r="Y339" s="1479">
        <v>24.7</v>
      </c>
      <c r="Z339" s="1480">
        <v>0</v>
      </c>
      <c r="AA339" s="1305" t="s">
        <v>2284</v>
      </c>
      <c r="AB339" s="1479">
        <v>25</v>
      </c>
      <c r="AC339" s="1480">
        <v>0</v>
      </c>
      <c r="AD339" s="1876" t="s">
        <v>2284</v>
      </c>
      <c r="AE339" s="1877">
        <v>25</v>
      </c>
      <c r="AF339" s="1878">
        <v>0</v>
      </c>
      <c r="AG339" s="1876" t="s">
        <v>2284</v>
      </c>
      <c r="AH339" s="1877">
        <v>24.9</v>
      </c>
      <c r="AI339" s="1878">
        <v>0</v>
      </c>
      <c r="AJ339" s="1305" t="s">
        <v>2284</v>
      </c>
      <c r="AK339" s="1479">
        <v>24.9</v>
      </c>
      <c r="AL339" s="1480">
        <v>0</v>
      </c>
      <c r="AM339" s="1305" t="s">
        <v>1078</v>
      </c>
      <c r="AN339" s="1479" t="s">
        <v>1078</v>
      </c>
      <c r="AO339" s="1480" t="s">
        <v>1078</v>
      </c>
    </row>
    <row r="340" spans="1:41">
      <c r="A340" s="1714" t="s">
        <v>4490</v>
      </c>
      <c r="B340" s="1350" t="s">
        <v>4491</v>
      </c>
      <c r="C340" s="1310" t="s">
        <v>1078</v>
      </c>
      <c r="D340" s="1485" t="s">
        <v>1078</v>
      </c>
      <c r="E340" s="1486" t="s">
        <v>1078</v>
      </c>
      <c r="F340" s="1310" t="s">
        <v>1078</v>
      </c>
      <c r="G340" s="1485" t="s">
        <v>1078</v>
      </c>
      <c r="H340" s="1486" t="s">
        <v>1078</v>
      </c>
      <c r="I340" s="1310" t="s">
        <v>1078</v>
      </c>
      <c r="J340" s="1485" t="s">
        <v>1078</v>
      </c>
      <c r="K340" s="1486" t="s">
        <v>1078</v>
      </c>
      <c r="L340" s="1310" t="s">
        <v>1078</v>
      </c>
      <c r="M340" s="1485" t="s">
        <v>1078</v>
      </c>
      <c r="N340" s="1486" t="s">
        <v>1078</v>
      </c>
      <c r="O340" s="1310" t="s">
        <v>1078</v>
      </c>
      <c r="P340" s="1485" t="s">
        <v>1078</v>
      </c>
      <c r="Q340" s="1486" t="s">
        <v>1078</v>
      </c>
      <c r="R340" s="1310" t="s">
        <v>1078</v>
      </c>
      <c r="S340" s="1485" t="s">
        <v>1078</v>
      </c>
      <c r="T340" s="1486" t="s">
        <v>1078</v>
      </c>
      <c r="U340" s="1310" t="s">
        <v>1078</v>
      </c>
      <c r="V340" s="1485" t="s">
        <v>1078</v>
      </c>
      <c r="W340" s="1486" t="s">
        <v>1078</v>
      </c>
      <c r="X340" s="1310" t="s">
        <v>1078</v>
      </c>
      <c r="Y340" s="1485" t="s">
        <v>1078</v>
      </c>
      <c r="Z340" s="1486" t="s">
        <v>1078</v>
      </c>
      <c r="AA340" s="1310" t="s">
        <v>1078</v>
      </c>
      <c r="AB340" s="1485" t="s">
        <v>1078</v>
      </c>
      <c r="AC340" s="1486" t="s">
        <v>1078</v>
      </c>
      <c r="AD340" s="1885" t="s">
        <v>1078</v>
      </c>
      <c r="AE340" s="1886" t="s">
        <v>1078</v>
      </c>
      <c r="AF340" s="1887" t="s">
        <v>1078</v>
      </c>
      <c r="AG340" s="1885" t="s">
        <v>1078</v>
      </c>
      <c r="AH340" s="1886" t="s">
        <v>1078</v>
      </c>
      <c r="AI340" s="1887" t="s">
        <v>1078</v>
      </c>
      <c r="AJ340" s="1310" t="s">
        <v>1078</v>
      </c>
      <c r="AK340" s="1485" t="s">
        <v>1078</v>
      </c>
      <c r="AL340" s="1486" t="s">
        <v>1078</v>
      </c>
      <c r="AM340" s="1310" t="s">
        <v>1078</v>
      </c>
      <c r="AN340" s="1485" t="s">
        <v>1078</v>
      </c>
      <c r="AO340" s="1486" t="s">
        <v>1078</v>
      </c>
    </row>
    <row r="341" spans="1:41">
      <c r="A341" s="1313" t="s">
        <v>4492</v>
      </c>
      <c r="B341" s="1143" t="s">
        <v>4493</v>
      </c>
      <c r="C341" s="1314" t="s">
        <v>1078</v>
      </c>
      <c r="D341" s="1483" t="s">
        <v>1078</v>
      </c>
      <c r="E341" s="1484" t="s">
        <v>1078</v>
      </c>
      <c r="F341" s="1314" t="s">
        <v>1078</v>
      </c>
      <c r="G341" s="1483" t="s">
        <v>1078</v>
      </c>
      <c r="H341" s="1484" t="s">
        <v>1078</v>
      </c>
      <c r="I341" s="1314" t="s">
        <v>1078</v>
      </c>
      <c r="J341" s="1483" t="s">
        <v>1078</v>
      </c>
      <c r="K341" s="1484" t="s">
        <v>1078</v>
      </c>
      <c r="L341" s="1314" t="s">
        <v>1078</v>
      </c>
      <c r="M341" s="1483" t="s">
        <v>1078</v>
      </c>
      <c r="N341" s="1484" t="s">
        <v>1078</v>
      </c>
      <c r="O341" s="1314" t="s">
        <v>1078</v>
      </c>
      <c r="P341" s="1483" t="s">
        <v>1078</v>
      </c>
      <c r="Q341" s="1484" t="s">
        <v>1078</v>
      </c>
      <c r="R341" s="1314" t="s">
        <v>1078</v>
      </c>
      <c r="S341" s="1483" t="s">
        <v>1078</v>
      </c>
      <c r="T341" s="1484" t="s">
        <v>1078</v>
      </c>
      <c r="U341" s="1314" t="s">
        <v>1078</v>
      </c>
      <c r="V341" s="1483" t="s">
        <v>1078</v>
      </c>
      <c r="W341" s="1484" t="s">
        <v>1078</v>
      </c>
      <c r="X341" s="1314" t="s">
        <v>1078</v>
      </c>
      <c r="Y341" s="1483" t="s">
        <v>1078</v>
      </c>
      <c r="Z341" s="1484" t="s">
        <v>1078</v>
      </c>
      <c r="AA341" s="1314" t="s">
        <v>1078</v>
      </c>
      <c r="AB341" s="1483" t="s">
        <v>1078</v>
      </c>
      <c r="AC341" s="1484" t="s">
        <v>1078</v>
      </c>
      <c r="AD341" s="1882" t="s">
        <v>1078</v>
      </c>
      <c r="AE341" s="1883" t="s">
        <v>1078</v>
      </c>
      <c r="AF341" s="1884" t="s">
        <v>1078</v>
      </c>
      <c r="AG341" s="1882" t="s">
        <v>1078</v>
      </c>
      <c r="AH341" s="1883" t="s">
        <v>1078</v>
      </c>
      <c r="AI341" s="1884" t="s">
        <v>1078</v>
      </c>
      <c r="AJ341" s="1314" t="s">
        <v>1078</v>
      </c>
      <c r="AK341" s="1483" t="s">
        <v>1078</v>
      </c>
      <c r="AL341" s="1484" t="s">
        <v>1078</v>
      </c>
      <c r="AM341" s="1314" t="s">
        <v>1078</v>
      </c>
      <c r="AN341" s="1483" t="s">
        <v>1078</v>
      </c>
      <c r="AO341" s="1484" t="s">
        <v>1078</v>
      </c>
    </row>
    <row r="342" spans="1:41">
      <c r="A342" s="1303" t="s">
        <v>4494</v>
      </c>
      <c r="B342" s="1304" t="s">
        <v>4495</v>
      </c>
      <c r="C342" s="1305" t="s">
        <v>4809</v>
      </c>
      <c r="D342" s="1479" t="s">
        <v>1078</v>
      </c>
      <c r="E342" s="1480" t="s">
        <v>1078</v>
      </c>
      <c r="F342" s="1305" t="s">
        <v>4809</v>
      </c>
      <c r="G342" s="1479" t="s">
        <v>1078</v>
      </c>
      <c r="H342" s="1480" t="s">
        <v>1078</v>
      </c>
      <c r="I342" s="1305" t="s">
        <v>4809</v>
      </c>
      <c r="J342" s="1479" t="s">
        <v>1078</v>
      </c>
      <c r="K342" s="1480" t="s">
        <v>1078</v>
      </c>
      <c r="L342" s="1305" t="s">
        <v>4809</v>
      </c>
      <c r="M342" s="1479" t="s">
        <v>1078</v>
      </c>
      <c r="N342" s="1480" t="s">
        <v>1078</v>
      </c>
      <c r="O342" s="1305" t="s">
        <v>4809</v>
      </c>
      <c r="P342" s="1479" t="s">
        <v>1078</v>
      </c>
      <c r="Q342" s="1480" t="s">
        <v>1078</v>
      </c>
      <c r="R342" s="1305" t="s">
        <v>4809</v>
      </c>
      <c r="S342" s="1479" t="s">
        <v>1078</v>
      </c>
      <c r="T342" s="1480" t="s">
        <v>1078</v>
      </c>
      <c r="U342" s="1305" t="s">
        <v>4809</v>
      </c>
      <c r="V342" s="1479" t="s">
        <v>1078</v>
      </c>
      <c r="W342" s="1480" t="s">
        <v>1078</v>
      </c>
      <c r="X342" s="1305" t="s">
        <v>4809</v>
      </c>
      <c r="Y342" s="1479" t="s">
        <v>1078</v>
      </c>
      <c r="Z342" s="1480" t="s">
        <v>1078</v>
      </c>
      <c r="AA342" s="1305" t="s">
        <v>4809</v>
      </c>
      <c r="AB342" s="1479" t="s">
        <v>1078</v>
      </c>
      <c r="AC342" s="1480" t="s">
        <v>1078</v>
      </c>
      <c r="AD342" s="1876" t="s">
        <v>4809</v>
      </c>
      <c r="AE342" s="1877" t="s">
        <v>1078</v>
      </c>
      <c r="AF342" s="1878" t="s">
        <v>1078</v>
      </c>
      <c r="AG342" s="1876" t="s">
        <v>4809</v>
      </c>
      <c r="AH342" s="1877" t="s">
        <v>1078</v>
      </c>
      <c r="AI342" s="1878" t="s">
        <v>1078</v>
      </c>
      <c r="AJ342" s="1305" t="s">
        <v>4809</v>
      </c>
      <c r="AK342" s="1479" t="s">
        <v>1078</v>
      </c>
      <c r="AL342" s="1480" t="s">
        <v>1078</v>
      </c>
      <c r="AM342" s="1305" t="s">
        <v>1078</v>
      </c>
      <c r="AN342" s="1479" t="s">
        <v>1078</v>
      </c>
      <c r="AO342" s="1480" t="s">
        <v>1078</v>
      </c>
    </row>
    <row r="343" spans="1:41">
      <c r="A343" s="1714" t="s">
        <v>4496</v>
      </c>
      <c r="B343" s="1350" t="s">
        <v>4497</v>
      </c>
      <c r="C343" s="1310" t="s">
        <v>1078</v>
      </c>
      <c r="D343" s="1485" t="s">
        <v>1078</v>
      </c>
      <c r="E343" s="1486" t="s">
        <v>1078</v>
      </c>
      <c r="F343" s="1310" t="s">
        <v>1078</v>
      </c>
      <c r="G343" s="1485" t="s">
        <v>1078</v>
      </c>
      <c r="H343" s="1486" t="s">
        <v>1078</v>
      </c>
      <c r="I343" s="1310" t="s">
        <v>1078</v>
      </c>
      <c r="J343" s="1485" t="s">
        <v>1078</v>
      </c>
      <c r="K343" s="1486" t="s">
        <v>1078</v>
      </c>
      <c r="L343" s="1310" t="s">
        <v>1078</v>
      </c>
      <c r="M343" s="1485" t="s">
        <v>1078</v>
      </c>
      <c r="N343" s="1486" t="s">
        <v>1078</v>
      </c>
      <c r="O343" s="1310" t="s">
        <v>1078</v>
      </c>
      <c r="P343" s="1485" t="s">
        <v>1078</v>
      </c>
      <c r="Q343" s="1486" t="s">
        <v>1078</v>
      </c>
      <c r="R343" s="1310" t="s">
        <v>1078</v>
      </c>
      <c r="S343" s="1485" t="s">
        <v>1078</v>
      </c>
      <c r="T343" s="1486" t="s">
        <v>1078</v>
      </c>
      <c r="U343" s="1310" t="s">
        <v>1078</v>
      </c>
      <c r="V343" s="1485" t="s">
        <v>1078</v>
      </c>
      <c r="W343" s="1486" t="s">
        <v>1078</v>
      </c>
      <c r="X343" s="1310" t="s">
        <v>1078</v>
      </c>
      <c r="Y343" s="1485" t="s">
        <v>1078</v>
      </c>
      <c r="Z343" s="1486" t="s">
        <v>1078</v>
      </c>
      <c r="AA343" s="1310" t="s">
        <v>1078</v>
      </c>
      <c r="AB343" s="1485" t="s">
        <v>1078</v>
      </c>
      <c r="AC343" s="1486" t="s">
        <v>1078</v>
      </c>
      <c r="AD343" s="1885" t="s">
        <v>1078</v>
      </c>
      <c r="AE343" s="1886" t="s">
        <v>1078</v>
      </c>
      <c r="AF343" s="1887" t="s">
        <v>1078</v>
      </c>
      <c r="AG343" s="1885" t="s">
        <v>1078</v>
      </c>
      <c r="AH343" s="1886" t="s">
        <v>1078</v>
      </c>
      <c r="AI343" s="1887" t="s">
        <v>1078</v>
      </c>
      <c r="AJ343" s="1310" t="s">
        <v>1078</v>
      </c>
      <c r="AK343" s="1485" t="s">
        <v>1078</v>
      </c>
      <c r="AL343" s="1486" t="s">
        <v>1078</v>
      </c>
      <c r="AM343" s="1310" t="s">
        <v>1078</v>
      </c>
      <c r="AN343" s="1485" t="s">
        <v>1078</v>
      </c>
      <c r="AO343" s="1486" t="s">
        <v>1078</v>
      </c>
    </row>
    <row r="344" spans="1:41">
      <c r="A344" s="1313" t="s">
        <v>4498</v>
      </c>
      <c r="B344" s="1143" t="s">
        <v>4499</v>
      </c>
      <c r="C344" s="1314" t="s">
        <v>1078</v>
      </c>
      <c r="D344" s="1483" t="s">
        <v>1078</v>
      </c>
      <c r="E344" s="1484" t="s">
        <v>1078</v>
      </c>
      <c r="F344" s="1314" t="s">
        <v>1078</v>
      </c>
      <c r="G344" s="1483" t="s">
        <v>1078</v>
      </c>
      <c r="H344" s="1484" t="s">
        <v>1078</v>
      </c>
      <c r="I344" s="1314" t="s">
        <v>1078</v>
      </c>
      <c r="J344" s="1483" t="s">
        <v>1078</v>
      </c>
      <c r="K344" s="1484" t="s">
        <v>1078</v>
      </c>
      <c r="L344" s="1314" t="s">
        <v>1078</v>
      </c>
      <c r="M344" s="1483" t="s">
        <v>1078</v>
      </c>
      <c r="N344" s="1484" t="s">
        <v>1078</v>
      </c>
      <c r="O344" s="1314" t="s">
        <v>1078</v>
      </c>
      <c r="P344" s="1483" t="s">
        <v>1078</v>
      </c>
      <c r="Q344" s="1484" t="s">
        <v>1078</v>
      </c>
      <c r="R344" s="1314" t="s">
        <v>1078</v>
      </c>
      <c r="S344" s="1483" t="s">
        <v>1078</v>
      </c>
      <c r="T344" s="1484" t="s">
        <v>1078</v>
      </c>
      <c r="U344" s="1314" t="s">
        <v>1078</v>
      </c>
      <c r="V344" s="1483" t="s">
        <v>1078</v>
      </c>
      <c r="W344" s="1484" t="s">
        <v>1078</v>
      </c>
      <c r="X344" s="1314" t="s">
        <v>1078</v>
      </c>
      <c r="Y344" s="1483" t="s">
        <v>1078</v>
      </c>
      <c r="Z344" s="1484" t="s">
        <v>1078</v>
      </c>
      <c r="AA344" s="1314" t="s">
        <v>1078</v>
      </c>
      <c r="AB344" s="1483" t="s">
        <v>1078</v>
      </c>
      <c r="AC344" s="1484" t="s">
        <v>1078</v>
      </c>
      <c r="AD344" s="1882" t="s">
        <v>1078</v>
      </c>
      <c r="AE344" s="1883" t="s">
        <v>1078</v>
      </c>
      <c r="AF344" s="1884" t="s">
        <v>1078</v>
      </c>
      <c r="AG344" s="1882" t="s">
        <v>1078</v>
      </c>
      <c r="AH344" s="1883" t="s">
        <v>1078</v>
      </c>
      <c r="AI344" s="1884" t="s">
        <v>1078</v>
      </c>
      <c r="AJ344" s="1314" t="s">
        <v>1078</v>
      </c>
      <c r="AK344" s="1483" t="s">
        <v>1078</v>
      </c>
      <c r="AL344" s="1484" t="s">
        <v>1078</v>
      </c>
      <c r="AM344" s="1314" t="s">
        <v>1078</v>
      </c>
      <c r="AN344" s="1483" t="s">
        <v>1078</v>
      </c>
      <c r="AO344" s="1484" t="s">
        <v>1078</v>
      </c>
    </row>
    <row r="345" spans="1:41">
      <c r="A345" s="1303" t="s">
        <v>4501</v>
      </c>
      <c r="B345" s="1304" t="s">
        <v>4502</v>
      </c>
      <c r="C345" s="1305" t="s">
        <v>2284</v>
      </c>
      <c r="D345" s="1479">
        <v>34.9</v>
      </c>
      <c r="E345" s="1480">
        <v>0</v>
      </c>
      <c r="F345" s="1305" t="s">
        <v>2284</v>
      </c>
      <c r="G345" s="1479">
        <v>34.9</v>
      </c>
      <c r="H345" s="1480">
        <v>0</v>
      </c>
      <c r="I345" s="1305" t="s">
        <v>2284</v>
      </c>
      <c r="J345" s="1479">
        <v>34.9</v>
      </c>
      <c r="K345" s="1480">
        <v>0</v>
      </c>
      <c r="L345" s="1305" t="s">
        <v>2284</v>
      </c>
      <c r="M345" s="1479">
        <v>35</v>
      </c>
      <c r="N345" s="1480">
        <v>0</v>
      </c>
      <c r="O345" s="1305" t="s">
        <v>2284</v>
      </c>
      <c r="P345" s="1479">
        <v>35</v>
      </c>
      <c r="Q345" s="1480">
        <v>0</v>
      </c>
      <c r="R345" s="1305" t="s">
        <v>2284</v>
      </c>
      <c r="S345" s="1479">
        <v>34.9</v>
      </c>
      <c r="T345" s="1480">
        <v>0</v>
      </c>
      <c r="U345" s="1305" t="s">
        <v>2284</v>
      </c>
      <c r="V345" s="1479">
        <v>35</v>
      </c>
      <c r="W345" s="1480">
        <v>0</v>
      </c>
      <c r="X345" s="1305" t="s">
        <v>2284</v>
      </c>
      <c r="Y345" s="1479">
        <v>34.799999999999997</v>
      </c>
      <c r="Z345" s="1480">
        <v>0</v>
      </c>
      <c r="AA345" s="1305" t="s">
        <v>2284</v>
      </c>
      <c r="AB345" s="1479">
        <v>35</v>
      </c>
      <c r="AC345" s="1480">
        <v>0</v>
      </c>
      <c r="AD345" s="1876" t="s">
        <v>2284</v>
      </c>
      <c r="AE345" s="1877">
        <v>35</v>
      </c>
      <c r="AF345" s="1878">
        <v>0</v>
      </c>
      <c r="AG345" s="1876" t="s">
        <v>2284</v>
      </c>
      <c r="AH345" s="1877">
        <v>35</v>
      </c>
      <c r="AI345" s="1878">
        <v>0</v>
      </c>
      <c r="AJ345" s="1305" t="s">
        <v>2284</v>
      </c>
      <c r="AK345" s="1479">
        <v>35</v>
      </c>
      <c r="AL345" s="1480">
        <v>0</v>
      </c>
      <c r="AM345" s="1305" t="s">
        <v>1078</v>
      </c>
      <c r="AN345" s="1479" t="s">
        <v>1078</v>
      </c>
      <c r="AO345" s="1480" t="s">
        <v>1078</v>
      </c>
    </row>
    <row r="346" spans="1:41">
      <c r="A346" s="1714" t="s">
        <v>4503</v>
      </c>
      <c r="B346" s="1350" t="s">
        <v>4504</v>
      </c>
      <c r="C346" s="1310" t="s">
        <v>1078</v>
      </c>
      <c r="D346" s="1485" t="s">
        <v>1078</v>
      </c>
      <c r="E346" s="1486" t="s">
        <v>1078</v>
      </c>
      <c r="F346" s="1310" t="s">
        <v>1078</v>
      </c>
      <c r="G346" s="1485" t="s">
        <v>1078</v>
      </c>
      <c r="H346" s="1486" t="s">
        <v>1078</v>
      </c>
      <c r="I346" s="1310" t="s">
        <v>1078</v>
      </c>
      <c r="J346" s="1485" t="s">
        <v>1078</v>
      </c>
      <c r="K346" s="1486" t="s">
        <v>1078</v>
      </c>
      <c r="L346" s="1310" t="s">
        <v>1078</v>
      </c>
      <c r="M346" s="1485" t="s">
        <v>1078</v>
      </c>
      <c r="N346" s="1486" t="s">
        <v>1078</v>
      </c>
      <c r="O346" s="1310" t="s">
        <v>1078</v>
      </c>
      <c r="P346" s="1485" t="s">
        <v>1078</v>
      </c>
      <c r="Q346" s="1486" t="s">
        <v>1078</v>
      </c>
      <c r="R346" s="1310" t="s">
        <v>1078</v>
      </c>
      <c r="S346" s="1485" t="s">
        <v>1078</v>
      </c>
      <c r="T346" s="1486" t="s">
        <v>1078</v>
      </c>
      <c r="U346" s="1310" t="s">
        <v>1078</v>
      </c>
      <c r="V346" s="1485" t="s">
        <v>1078</v>
      </c>
      <c r="W346" s="1486" t="s">
        <v>1078</v>
      </c>
      <c r="X346" s="1310" t="s">
        <v>1078</v>
      </c>
      <c r="Y346" s="1485" t="s">
        <v>1078</v>
      </c>
      <c r="Z346" s="1486" t="s">
        <v>1078</v>
      </c>
      <c r="AA346" s="1310" t="s">
        <v>1078</v>
      </c>
      <c r="AB346" s="1485" t="s">
        <v>1078</v>
      </c>
      <c r="AC346" s="1486" t="s">
        <v>1078</v>
      </c>
      <c r="AD346" s="1885" t="s">
        <v>1078</v>
      </c>
      <c r="AE346" s="1886" t="s">
        <v>1078</v>
      </c>
      <c r="AF346" s="1887" t="s">
        <v>1078</v>
      </c>
      <c r="AG346" s="1885" t="s">
        <v>1078</v>
      </c>
      <c r="AH346" s="1886" t="s">
        <v>1078</v>
      </c>
      <c r="AI346" s="1887" t="s">
        <v>1078</v>
      </c>
      <c r="AJ346" s="1310" t="s">
        <v>1078</v>
      </c>
      <c r="AK346" s="1485" t="s">
        <v>1078</v>
      </c>
      <c r="AL346" s="1486" t="s">
        <v>1078</v>
      </c>
      <c r="AM346" s="1310" t="s">
        <v>1078</v>
      </c>
      <c r="AN346" s="1485" t="s">
        <v>1078</v>
      </c>
      <c r="AO346" s="1486" t="s">
        <v>1078</v>
      </c>
    </row>
    <row r="347" spans="1:41">
      <c r="A347" s="1313" t="s">
        <v>4505</v>
      </c>
      <c r="B347" s="1143" t="s">
        <v>4506</v>
      </c>
      <c r="C347" s="1314" t="s">
        <v>1078</v>
      </c>
      <c r="D347" s="1483" t="s">
        <v>1078</v>
      </c>
      <c r="E347" s="1484" t="s">
        <v>1078</v>
      </c>
      <c r="F347" s="1314" t="s">
        <v>1078</v>
      </c>
      <c r="G347" s="1483" t="s">
        <v>1078</v>
      </c>
      <c r="H347" s="1484" t="s">
        <v>1078</v>
      </c>
      <c r="I347" s="1314" t="s">
        <v>1078</v>
      </c>
      <c r="J347" s="1483" t="s">
        <v>1078</v>
      </c>
      <c r="K347" s="1484" t="s">
        <v>1078</v>
      </c>
      <c r="L347" s="1314" t="s">
        <v>1078</v>
      </c>
      <c r="M347" s="1483" t="s">
        <v>1078</v>
      </c>
      <c r="N347" s="1484" t="s">
        <v>1078</v>
      </c>
      <c r="O347" s="1314" t="s">
        <v>1078</v>
      </c>
      <c r="P347" s="1483" t="s">
        <v>1078</v>
      </c>
      <c r="Q347" s="1484" t="s">
        <v>1078</v>
      </c>
      <c r="R347" s="1314" t="s">
        <v>1078</v>
      </c>
      <c r="S347" s="1483" t="s">
        <v>1078</v>
      </c>
      <c r="T347" s="1484" t="s">
        <v>1078</v>
      </c>
      <c r="U347" s="1314" t="s">
        <v>1078</v>
      </c>
      <c r="V347" s="1483" t="s">
        <v>1078</v>
      </c>
      <c r="W347" s="1484" t="s">
        <v>1078</v>
      </c>
      <c r="X347" s="1314" t="s">
        <v>1078</v>
      </c>
      <c r="Y347" s="1483" t="s">
        <v>1078</v>
      </c>
      <c r="Z347" s="1484" t="s">
        <v>1078</v>
      </c>
      <c r="AA347" s="1314" t="s">
        <v>1078</v>
      </c>
      <c r="AB347" s="1483" t="s">
        <v>1078</v>
      </c>
      <c r="AC347" s="1484" t="s">
        <v>1078</v>
      </c>
      <c r="AD347" s="1882" t="s">
        <v>1078</v>
      </c>
      <c r="AE347" s="1883" t="s">
        <v>1078</v>
      </c>
      <c r="AF347" s="1884" t="s">
        <v>1078</v>
      </c>
      <c r="AG347" s="1882" t="s">
        <v>1078</v>
      </c>
      <c r="AH347" s="1883" t="s">
        <v>1078</v>
      </c>
      <c r="AI347" s="1884" t="s">
        <v>1078</v>
      </c>
      <c r="AJ347" s="1314" t="s">
        <v>1078</v>
      </c>
      <c r="AK347" s="1483" t="s">
        <v>1078</v>
      </c>
      <c r="AL347" s="1484" t="s">
        <v>1078</v>
      </c>
      <c r="AM347" s="1314" t="s">
        <v>1078</v>
      </c>
      <c r="AN347" s="1483" t="s">
        <v>1078</v>
      </c>
      <c r="AO347" s="1484" t="s">
        <v>1078</v>
      </c>
    </row>
    <row r="348" spans="1:41">
      <c r="A348" s="1303" t="s">
        <v>4507</v>
      </c>
      <c r="B348" s="1304" t="s">
        <v>4508</v>
      </c>
      <c r="C348" s="1305" t="s">
        <v>2284</v>
      </c>
      <c r="D348" s="1479">
        <v>40</v>
      </c>
      <c r="E348" s="1480">
        <v>0</v>
      </c>
      <c r="F348" s="1305" t="s">
        <v>2284</v>
      </c>
      <c r="G348" s="1479">
        <v>40</v>
      </c>
      <c r="H348" s="1480">
        <v>0</v>
      </c>
      <c r="I348" s="1305" t="s">
        <v>2284</v>
      </c>
      <c r="J348" s="1479">
        <v>39.9</v>
      </c>
      <c r="K348" s="1480">
        <v>0</v>
      </c>
      <c r="L348" s="1305" t="s">
        <v>2284</v>
      </c>
      <c r="M348" s="1479">
        <v>39.700000000000003</v>
      </c>
      <c r="N348" s="1480">
        <v>0</v>
      </c>
      <c r="O348" s="1305" t="s">
        <v>2284</v>
      </c>
      <c r="P348" s="1479">
        <v>40</v>
      </c>
      <c r="Q348" s="1480">
        <v>0</v>
      </c>
      <c r="R348" s="1305" t="s">
        <v>2284</v>
      </c>
      <c r="S348" s="1479">
        <v>40</v>
      </c>
      <c r="T348" s="1480">
        <v>0</v>
      </c>
      <c r="U348" s="1305" t="s">
        <v>2284</v>
      </c>
      <c r="V348" s="1479">
        <v>40</v>
      </c>
      <c r="W348" s="1480">
        <v>0</v>
      </c>
      <c r="X348" s="1305" t="s">
        <v>2284</v>
      </c>
      <c r="Y348" s="1479">
        <v>40</v>
      </c>
      <c r="Z348" s="1480">
        <v>0</v>
      </c>
      <c r="AA348" s="1305" t="s">
        <v>2284</v>
      </c>
      <c r="AB348" s="1479">
        <v>40</v>
      </c>
      <c r="AC348" s="1480">
        <v>0</v>
      </c>
      <c r="AD348" s="1876" t="s">
        <v>2284</v>
      </c>
      <c r="AE348" s="1877">
        <v>39.9</v>
      </c>
      <c r="AF348" s="1878">
        <v>0</v>
      </c>
      <c r="AG348" s="1876" t="s">
        <v>2284</v>
      </c>
      <c r="AH348" s="1877">
        <v>39.9</v>
      </c>
      <c r="AI348" s="1878">
        <v>0</v>
      </c>
      <c r="AJ348" s="1305" t="s">
        <v>2284</v>
      </c>
      <c r="AK348" s="1479">
        <v>40</v>
      </c>
      <c r="AL348" s="1480">
        <v>0</v>
      </c>
      <c r="AM348" s="1305" t="s">
        <v>1078</v>
      </c>
      <c r="AN348" s="1479" t="s">
        <v>1078</v>
      </c>
      <c r="AO348" s="1480" t="s">
        <v>1078</v>
      </c>
    </row>
    <row r="349" spans="1:41">
      <c r="A349" s="1714" t="s">
        <v>4509</v>
      </c>
      <c r="B349" s="1350" t="s">
        <v>4510</v>
      </c>
      <c r="C349" s="1310" t="s">
        <v>1078</v>
      </c>
      <c r="D349" s="1485" t="s">
        <v>1078</v>
      </c>
      <c r="E349" s="1486" t="s">
        <v>1078</v>
      </c>
      <c r="F349" s="1310" t="s">
        <v>1078</v>
      </c>
      <c r="G349" s="1485" t="s">
        <v>1078</v>
      </c>
      <c r="H349" s="1486" t="s">
        <v>1078</v>
      </c>
      <c r="I349" s="1310" t="s">
        <v>1078</v>
      </c>
      <c r="J349" s="1485" t="s">
        <v>1078</v>
      </c>
      <c r="K349" s="1486" t="s">
        <v>1078</v>
      </c>
      <c r="L349" s="1310" t="s">
        <v>1078</v>
      </c>
      <c r="M349" s="1485" t="s">
        <v>1078</v>
      </c>
      <c r="N349" s="1486" t="s">
        <v>1078</v>
      </c>
      <c r="O349" s="1310" t="s">
        <v>1078</v>
      </c>
      <c r="P349" s="1485" t="s">
        <v>1078</v>
      </c>
      <c r="Q349" s="1486" t="s">
        <v>1078</v>
      </c>
      <c r="R349" s="1310" t="s">
        <v>1078</v>
      </c>
      <c r="S349" s="1485" t="s">
        <v>1078</v>
      </c>
      <c r="T349" s="1486" t="s">
        <v>1078</v>
      </c>
      <c r="U349" s="1310" t="s">
        <v>1078</v>
      </c>
      <c r="V349" s="1485" t="s">
        <v>1078</v>
      </c>
      <c r="W349" s="1486" t="s">
        <v>1078</v>
      </c>
      <c r="X349" s="1310" t="s">
        <v>1078</v>
      </c>
      <c r="Y349" s="1485" t="s">
        <v>1078</v>
      </c>
      <c r="Z349" s="1486" t="s">
        <v>1078</v>
      </c>
      <c r="AA349" s="1310" t="s">
        <v>1078</v>
      </c>
      <c r="AB349" s="1485" t="s">
        <v>1078</v>
      </c>
      <c r="AC349" s="1486" t="s">
        <v>1078</v>
      </c>
      <c r="AD349" s="1885" t="s">
        <v>1078</v>
      </c>
      <c r="AE349" s="1886" t="s">
        <v>1078</v>
      </c>
      <c r="AF349" s="1887" t="s">
        <v>1078</v>
      </c>
      <c r="AG349" s="1885" t="s">
        <v>1078</v>
      </c>
      <c r="AH349" s="1886" t="s">
        <v>1078</v>
      </c>
      <c r="AI349" s="1887" t="s">
        <v>1078</v>
      </c>
      <c r="AJ349" s="1310" t="s">
        <v>1078</v>
      </c>
      <c r="AK349" s="1485" t="s">
        <v>1078</v>
      </c>
      <c r="AL349" s="1486" t="s">
        <v>1078</v>
      </c>
      <c r="AM349" s="1310" t="s">
        <v>1078</v>
      </c>
      <c r="AN349" s="1485" t="s">
        <v>1078</v>
      </c>
      <c r="AO349" s="1486" t="s">
        <v>1078</v>
      </c>
    </row>
    <row r="350" spans="1:41" ht="19.5" thickBot="1">
      <c r="A350" s="1715" t="s">
        <v>4511</v>
      </c>
      <c r="B350" s="1688" t="s">
        <v>4512</v>
      </c>
      <c r="C350" s="1500" t="s">
        <v>1078</v>
      </c>
      <c r="D350" s="1501" t="s">
        <v>1078</v>
      </c>
      <c r="E350" s="1502" t="s">
        <v>1078</v>
      </c>
      <c r="F350" s="1500" t="s">
        <v>1078</v>
      </c>
      <c r="G350" s="1501" t="s">
        <v>1078</v>
      </c>
      <c r="H350" s="1502" t="s">
        <v>1078</v>
      </c>
      <c r="I350" s="1500" t="s">
        <v>1078</v>
      </c>
      <c r="J350" s="1501" t="s">
        <v>1078</v>
      </c>
      <c r="K350" s="1502" t="s">
        <v>1078</v>
      </c>
      <c r="L350" s="1500" t="s">
        <v>1078</v>
      </c>
      <c r="M350" s="1501" t="s">
        <v>1078</v>
      </c>
      <c r="N350" s="1502" t="s">
        <v>1078</v>
      </c>
      <c r="O350" s="1500" t="s">
        <v>1078</v>
      </c>
      <c r="P350" s="1501" t="s">
        <v>1078</v>
      </c>
      <c r="Q350" s="1502" t="s">
        <v>1078</v>
      </c>
      <c r="R350" s="1500" t="s">
        <v>1078</v>
      </c>
      <c r="S350" s="1501" t="s">
        <v>1078</v>
      </c>
      <c r="T350" s="1502" t="s">
        <v>1078</v>
      </c>
      <c r="U350" s="1500" t="s">
        <v>1078</v>
      </c>
      <c r="V350" s="1501" t="s">
        <v>1078</v>
      </c>
      <c r="W350" s="1502" t="s">
        <v>1078</v>
      </c>
      <c r="X350" s="1500" t="s">
        <v>1078</v>
      </c>
      <c r="Y350" s="1501" t="s">
        <v>1078</v>
      </c>
      <c r="Z350" s="1502" t="s">
        <v>1078</v>
      </c>
      <c r="AA350" s="1500" t="s">
        <v>1078</v>
      </c>
      <c r="AB350" s="1501" t="s">
        <v>1078</v>
      </c>
      <c r="AC350" s="1502" t="s">
        <v>1078</v>
      </c>
      <c r="AD350" s="1902" t="s">
        <v>1078</v>
      </c>
      <c r="AE350" s="1903" t="s">
        <v>1078</v>
      </c>
      <c r="AF350" s="1904" t="s">
        <v>1078</v>
      </c>
      <c r="AG350" s="1902" t="s">
        <v>1078</v>
      </c>
      <c r="AH350" s="1903" t="s">
        <v>1078</v>
      </c>
      <c r="AI350" s="1904" t="s">
        <v>1078</v>
      </c>
      <c r="AJ350" s="1500" t="s">
        <v>1078</v>
      </c>
      <c r="AK350" s="1501" t="s">
        <v>1078</v>
      </c>
      <c r="AL350" s="1502" t="s">
        <v>1078</v>
      </c>
      <c r="AM350" s="1500" t="s">
        <v>1078</v>
      </c>
      <c r="AN350" s="1501" t="s">
        <v>1078</v>
      </c>
      <c r="AO350" s="1502" t="s">
        <v>1078</v>
      </c>
    </row>
    <row r="351" spans="1:41" ht="19.5" thickTop="1">
      <c r="A351" s="1325" t="s">
        <v>6237</v>
      </c>
      <c r="B351" s="1292" t="s">
        <v>6238</v>
      </c>
      <c r="C351" s="1326"/>
      <c r="D351" s="1294"/>
      <c r="E351" s="1327"/>
      <c r="F351" s="1326"/>
      <c r="G351" s="1713" t="s">
        <v>6283</v>
      </c>
      <c r="H351" s="1327" t="s">
        <v>3046</v>
      </c>
      <c r="I351" s="1326"/>
      <c r="J351" s="1294"/>
      <c r="K351" s="1327"/>
      <c r="L351" s="1326"/>
      <c r="M351" s="1294"/>
      <c r="N351" s="1327"/>
      <c r="O351" s="1326"/>
      <c r="P351" s="1294"/>
      <c r="Q351" s="1327"/>
      <c r="R351" s="1326"/>
      <c r="S351" s="1294"/>
      <c r="T351" s="1327"/>
      <c r="U351" s="1326"/>
      <c r="V351" s="1294"/>
      <c r="W351" s="1327"/>
      <c r="X351" s="1326"/>
      <c r="Y351" s="1294"/>
      <c r="Z351" s="1327"/>
      <c r="AA351" s="1326"/>
      <c r="AB351" s="1294"/>
      <c r="AC351" s="1327"/>
      <c r="AD351" s="1905"/>
      <c r="AE351" s="1869"/>
      <c r="AF351" s="1906"/>
      <c r="AG351" s="1905"/>
      <c r="AH351" s="1869"/>
      <c r="AI351" s="1906"/>
      <c r="AJ351" s="1326"/>
      <c r="AK351" s="1294"/>
      <c r="AL351" s="1327"/>
      <c r="AM351" s="1326"/>
      <c r="AN351" s="1294"/>
      <c r="AO351" s="1327"/>
    </row>
    <row r="352" spans="1:41">
      <c r="A352" s="1296" t="s">
        <v>2240</v>
      </c>
      <c r="B352" s="1160" t="s">
        <v>4154</v>
      </c>
      <c r="C352" s="1328"/>
      <c r="D352" s="1477">
        <v>5</v>
      </c>
      <c r="E352" s="1209"/>
      <c r="F352" s="1328"/>
      <c r="G352" s="1477">
        <v>5</v>
      </c>
      <c r="H352" s="1209"/>
      <c r="I352" s="1328"/>
      <c r="J352" s="1477">
        <v>5</v>
      </c>
      <c r="K352" s="1209"/>
      <c r="L352" s="1328"/>
      <c r="M352" s="1477">
        <v>5</v>
      </c>
      <c r="N352" s="1209"/>
      <c r="O352" s="1328"/>
      <c r="P352" s="1477">
        <v>5</v>
      </c>
      <c r="Q352" s="1209"/>
      <c r="R352" s="1328"/>
      <c r="S352" s="1477">
        <v>5</v>
      </c>
      <c r="T352" s="1209"/>
      <c r="U352" s="1328"/>
      <c r="V352" s="1477">
        <v>5</v>
      </c>
      <c r="W352" s="1209"/>
      <c r="X352" s="1328"/>
      <c r="Y352" s="1477">
        <v>5</v>
      </c>
      <c r="Z352" s="1209"/>
      <c r="AA352" s="1328"/>
      <c r="AB352" s="1477">
        <v>5</v>
      </c>
      <c r="AC352" s="1209"/>
      <c r="AD352" s="1907"/>
      <c r="AE352" s="1871">
        <v>5</v>
      </c>
      <c r="AF352" s="1789"/>
      <c r="AG352" s="1907"/>
      <c r="AH352" s="1871">
        <v>5</v>
      </c>
      <c r="AI352" s="1789"/>
      <c r="AJ352" s="1328"/>
      <c r="AK352" s="1477">
        <v>5</v>
      </c>
      <c r="AL352" s="1209"/>
      <c r="AM352" s="1328"/>
      <c r="AN352" s="1477" t="s">
        <v>2261</v>
      </c>
      <c r="AO352" s="1209"/>
    </row>
    <row r="353" spans="1:41">
      <c r="A353" s="1296" t="s">
        <v>2241</v>
      </c>
      <c r="B353" s="1160" t="s">
        <v>4156</v>
      </c>
      <c r="C353" s="1328"/>
      <c r="D353" s="1329">
        <v>25</v>
      </c>
      <c r="E353" s="1209"/>
      <c r="F353" s="1328"/>
      <c r="G353" s="1329">
        <v>25</v>
      </c>
      <c r="H353" s="1209"/>
      <c r="I353" s="1328"/>
      <c r="J353" s="1329">
        <v>23.6</v>
      </c>
      <c r="K353" s="1209"/>
      <c r="L353" s="1328"/>
      <c r="M353" s="1329">
        <v>24.9</v>
      </c>
      <c r="N353" s="1209"/>
      <c r="O353" s="1328"/>
      <c r="P353" s="1329">
        <v>25</v>
      </c>
      <c r="Q353" s="1209"/>
      <c r="R353" s="1328"/>
      <c r="S353" s="1329">
        <v>25</v>
      </c>
      <c r="T353" s="1209"/>
      <c r="U353" s="1328"/>
      <c r="V353" s="1329">
        <v>25</v>
      </c>
      <c r="W353" s="1209"/>
      <c r="X353" s="1328"/>
      <c r="Y353" s="1329">
        <v>25</v>
      </c>
      <c r="Z353" s="1209"/>
      <c r="AA353" s="1328"/>
      <c r="AB353" s="1329">
        <v>25</v>
      </c>
      <c r="AC353" s="1209"/>
      <c r="AD353" s="1907"/>
      <c r="AE353" s="1908">
        <v>25</v>
      </c>
      <c r="AF353" s="1789"/>
      <c r="AG353" s="1907"/>
      <c r="AH353" s="1908">
        <v>24.6</v>
      </c>
      <c r="AI353" s="1789"/>
      <c r="AJ353" s="1328"/>
      <c r="AK353" s="1329">
        <v>22.5</v>
      </c>
      <c r="AL353" s="1209"/>
      <c r="AM353" s="1328"/>
      <c r="AN353" s="1329" t="s">
        <v>6453</v>
      </c>
      <c r="AO353" s="1209"/>
    </row>
    <row r="354" spans="1:41">
      <c r="A354" s="1298" t="s">
        <v>4436</v>
      </c>
      <c r="B354" s="1139" t="s">
        <v>4098</v>
      </c>
      <c r="C354" s="1328"/>
      <c r="D354" s="1330" t="s">
        <v>6297</v>
      </c>
      <c r="E354" s="1209"/>
      <c r="F354" s="1328"/>
      <c r="G354" s="1330" t="s">
        <v>6297</v>
      </c>
      <c r="H354" s="1209"/>
      <c r="I354" s="1328"/>
      <c r="J354" s="1330" t="s">
        <v>6318</v>
      </c>
      <c r="K354" s="1209"/>
      <c r="L354" s="1328"/>
      <c r="M354" s="1330" t="s">
        <v>6463</v>
      </c>
      <c r="N354" s="1209"/>
      <c r="O354" s="1328"/>
      <c r="P354" s="1330" t="s">
        <v>6421</v>
      </c>
      <c r="Q354" s="1209"/>
      <c r="R354" s="1328"/>
      <c r="S354" s="1330" t="s">
        <v>6435</v>
      </c>
      <c r="T354" s="1209"/>
      <c r="U354" s="1328"/>
      <c r="V354" s="1330" t="s">
        <v>6285</v>
      </c>
      <c r="W354" s="1209"/>
      <c r="X354" s="1328"/>
      <c r="Y354" s="1330" t="s">
        <v>6339</v>
      </c>
      <c r="Z354" s="1209"/>
      <c r="AA354" s="1328"/>
      <c r="AB354" s="1330" t="s">
        <v>6393</v>
      </c>
      <c r="AC354" s="1209"/>
      <c r="AD354" s="1907"/>
      <c r="AE354" s="1909" t="s">
        <v>5130</v>
      </c>
      <c r="AF354" s="1789"/>
      <c r="AG354" s="1907"/>
      <c r="AH354" s="1909" t="s">
        <v>6364</v>
      </c>
      <c r="AI354" s="1789"/>
      <c r="AJ354" s="1328"/>
      <c r="AK354" s="1330" t="s">
        <v>6310</v>
      </c>
      <c r="AL354" s="1209"/>
      <c r="AM354" s="1328"/>
      <c r="AN354" s="1330" t="s">
        <v>6449</v>
      </c>
      <c r="AO354" s="1209"/>
    </row>
    <row r="355" spans="1:41">
      <c r="A355" s="1298" t="s">
        <v>4438</v>
      </c>
      <c r="B355" s="1139" t="s">
        <v>5776</v>
      </c>
      <c r="C355" s="1328"/>
      <c r="D355" s="1330" t="s">
        <v>6298</v>
      </c>
      <c r="E355" s="1209"/>
      <c r="F355" s="1328"/>
      <c r="G355" s="1330" t="s">
        <v>6298</v>
      </c>
      <c r="H355" s="1209"/>
      <c r="I355" s="1328"/>
      <c r="J355" s="1330" t="s">
        <v>6319</v>
      </c>
      <c r="K355" s="1209"/>
      <c r="L355" s="1328"/>
      <c r="M355" s="1330" t="s">
        <v>6465</v>
      </c>
      <c r="N355" s="1209"/>
      <c r="O355" s="1328"/>
      <c r="P355" s="1330" t="s">
        <v>6423</v>
      </c>
      <c r="Q355" s="1209"/>
      <c r="R355" s="1328"/>
      <c r="S355" s="1330" t="s">
        <v>6437</v>
      </c>
      <c r="T355" s="1209"/>
      <c r="U355" s="1328"/>
      <c r="V355" s="1330" t="s">
        <v>6288</v>
      </c>
      <c r="W355" s="1209"/>
      <c r="X355" s="1328"/>
      <c r="Y355" s="1330" t="s">
        <v>6343</v>
      </c>
      <c r="Z355" s="1209"/>
      <c r="AA355" s="1328"/>
      <c r="AB355" s="1330" t="s">
        <v>6394</v>
      </c>
      <c r="AC355" s="1209"/>
      <c r="AD355" s="1907"/>
      <c r="AE355" s="1909" t="s">
        <v>5133</v>
      </c>
      <c r="AF355" s="1789"/>
      <c r="AG355" s="1907"/>
      <c r="AH355" s="1909" t="s">
        <v>6366</v>
      </c>
      <c r="AI355" s="1789"/>
      <c r="AJ355" s="1328"/>
      <c r="AK355" s="1330" t="s">
        <v>6311</v>
      </c>
      <c r="AL355" s="1209"/>
      <c r="AM355" s="1328"/>
      <c r="AN355" s="1330"/>
      <c r="AO355" s="1209"/>
    </row>
    <row r="356" spans="1:41">
      <c r="A356" s="1298" t="s">
        <v>4439</v>
      </c>
      <c r="B356" s="1139" t="s">
        <v>4440</v>
      </c>
      <c r="C356" s="1328"/>
      <c r="D356" s="1330" t="s">
        <v>6300</v>
      </c>
      <c r="E356" s="1209"/>
      <c r="F356" s="1328"/>
      <c r="G356" s="1330" t="s">
        <v>6300</v>
      </c>
      <c r="H356" s="1209"/>
      <c r="I356" s="1328"/>
      <c r="J356" s="1330" t="s">
        <v>6321</v>
      </c>
      <c r="K356" s="1209"/>
      <c r="L356" s="1328"/>
      <c r="M356" s="1330" t="s">
        <v>6468</v>
      </c>
      <c r="N356" s="1209"/>
      <c r="O356" s="1328"/>
      <c r="P356" s="1330" t="s">
        <v>6425</v>
      </c>
      <c r="Q356" s="1209"/>
      <c r="R356" s="1328"/>
      <c r="S356" s="1330" t="s">
        <v>6439</v>
      </c>
      <c r="T356" s="1209"/>
      <c r="U356" s="1328"/>
      <c r="V356" s="1330" t="s">
        <v>6290</v>
      </c>
      <c r="W356" s="1209"/>
      <c r="X356" s="1328"/>
      <c r="Y356" s="1330" t="s">
        <v>6346</v>
      </c>
      <c r="Z356" s="1209"/>
      <c r="AA356" s="1328"/>
      <c r="AB356" s="1330" t="s">
        <v>6397</v>
      </c>
      <c r="AC356" s="1209"/>
      <c r="AD356" s="1907"/>
      <c r="AE356" s="1909" t="s">
        <v>5135</v>
      </c>
      <c r="AF356" s="1789"/>
      <c r="AG356" s="1907"/>
      <c r="AH356" s="1909" t="s">
        <v>6368</v>
      </c>
      <c r="AI356" s="1789"/>
      <c r="AJ356" s="1328"/>
      <c r="AK356" s="1330" t="s">
        <v>6313</v>
      </c>
      <c r="AL356" s="1209"/>
      <c r="AM356" s="1328"/>
      <c r="AN356" s="1330"/>
      <c r="AO356" s="1209"/>
    </row>
    <row r="357" spans="1:41">
      <c r="A357" s="1298" t="s">
        <v>4441</v>
      </c>
      <c r="B357" s="1139" t="s">
        <v>4442</v>
      </c>
      <c r="C357" s="1328"/>
      <c r="D357" s="1984" t="s">
        <v>6301</v>
      </c>
      <c r="E357" s="1209"/>
      <c r="F357" s="1328"/>
      <c r="G357" s="1984" t="s">
        <v>6307</v>
      </c>
      <c r="H357" s="1209"/>
      <c r="I357" s="1328"/>
      <c r="J357" s="1984" t="s">
        <v>5932</v>
      </c>
      <c r="K357" s="1209"/>
      <c r="L357" s="1328"/>
      <c r="M357" s="1743" t="s">
        <v>4873</v>
      </c>
      <c r="N357" s="1209"/>
      <c r="O357" s="1328"/>
      <c r="P357" s="1743" t="s">
        <v>4830</v>
      </c>
      <c r="Q357" s="1209"/>
      <c r="R357" s="1328"/>
      <c r="S357" s="1984" t="s">
        <v>5932</v>
      </c>
      <c r="T357" s="1209"/>
      <c r="U357" s="1328"/>
      <c r="V357" s="1984" t="s">
        <v>5932</v>
      </c>
      <c r="W357" s="1209"/>
      <c r="X357" s="1328"/>
      <c r="Y357" s="1984" t="s">
        <v>5932</v>
      </c>
      <c r="Z357" s="1209"/>
      <c r="AA357" s="1328"/>
      <c r="AB357" s="1984" t="s">
        <v>5932</v>
      </c>
      <c r="AC357" s="1209"/>
      <c r="AD357" s="1907"/>
      <c r="AE357" s="1910" t="s">
        <v>5057</v>
      </c>
      <c r="AF357" s="1789"/>
      <c r="AG357" s="1907"/>
      <c r="AH357" s="1910" t="s">
        <v>4830</v>
      </c>
      <c r="AI357" s="1789"/>
      <c r="AJ357" s="1328"/>
      <c r="AK357" s="1743" t="s">
        <v>4873</v>
      </c>
      <c r="AL357" s="1209"/>
      <c r="AM357" s="1328"/>
      <c r="AN357" s="1743"/>
      <c r="AO357" s="1209"/>
    </row>
    <row r="358" spans="1:41">
      <c r="A358" s="1298" t="s">
        <v>4107</v>
      </c>
      <c r="B358" s="1139" t="s">
        <v>5386</v>
      </c>
      <c r="C358" s="1328"/>
      <c r="D358" s="1330" t="s">
        <v>3164</v>
      </c>
      <c r="E358" s="1209"/>
      <c r="F358" s="1328"/>
      <c r="G358" s="1330" t="s">
        <v>3164</v>
      </c>
      <c r="H358" s="1209"/>
      <c r="I358" s="1328"/>
      <c r="J358" s="1330" t="s">
        <v>3164</v>
      </c>
      <c r="K358" s="1209"/>
      <c r="L358" s="1328"/>
      <c r="M358" s="1330" t="s">
        <v>6467</v>
      </c>
      <c r="N358" s="1209"/>
      <c r="O358" s="1328"/>
      <c r="P358" s="1330" t="s">
        <v>6422</v>
      </c>
      <c r="Q358" s="1209"/>
      <c r="R358" s="1328"/>
      <c r="S358" s="1330" t="s">
        <v>6436</v>
      </c>
      <c r="T358" s="1209"/>
      <c r="U358" s="1328"/>
      <c r="V358" s="1330" t="s">
        <v>6286</v>
      </c>
      <c r="W358" s="1209"/>
      <c r="X358" s="1328"/>
      <c r="Y358" s="1330" t="s">
        <v>6345</v>
      </c>
      <c r="Z358" s="1209"/>
      <c r="AA358" s="1328"/>
      <c r="AB358" s="1330" t="s">
        <v>6396</v>
      </c>
      <c r="AC358" s="1209"/>
      <c r="AD358" s="1907"/>
      <c r="AE358" s="1909" t="s">
        <v>5131</v>
      </c>
      <c r="AF358" s="1789"/>
      <c r="AG358" s="1907"/>
      <c r="AH358" s="1909" t="s">
        <v>6365</v>
      </c>
      <c r="AI358" s="1789"/>
      <c r="AJ358" s="1328"/>
      <c r="AK358" s="1330" t="s">
        <v>5079</v>
      </c>
      <c r="AL358" s="1209"/>
      <c r="AM358" s="1328"/>
      <c r="AN358" s="1330"/>
      <c r="AO358" s="1209"/>
    </row>
    <row r="359" spans="1:41">
      <c r="A359" s="1298" t="s">
        <v>6239</v>
      </c>
      <c r="B359" s="1139" t="s">
        <v>5873</v>
      </c>
      <c r="C359" s="1328"/>
      <c r="D359" s="1457">
        <v>10</v>
      </c>
      <c r="E359" s="1209"/>
      <c r="F359" s="1328"/>
      <c r="G359" s="1457">
        <v>10</v>
      </c>
      <c r="H359" s="1209"/>
      <c r="I359" s="1328"/>
      <c r="J359" s="1457">
        <v>10</v>
      </c>
      <c r="K359" s="1209"/>
      <c r="L359" s="1328"/>
      <c r="M359" s="1457">
        <v>10</v>
      </c>
      <c r="N359" s="1209"/>
      <c r="O359" s="1328"/>
      <c r="P359" s="1457">
        <v>10</v>
      </c>
      <c r="Q359" s="1209"/>
      <c r="R359" s="1328"/>
      <c r="S359" s="1457">
        <v>10</v>
      </c>
      <c r="T359" s="1209"/>
      <c r="U359" s="1328"/>
      <c r="V359" s="1457">
        <v>10</v>
      </c>
      <c r="W359" s="1209"/>
      <c r="X359" s="1328"/>
      <c r="Y359" s="1457">
        <v>10</v>
      </c>
      <c r="Z359" s="1209"/>
      <c r="AA359" s="1328"/>
      <c r="AB359" s="1457">
        <v>10</v>
      </c>
      <c r="AC359" s="1209"/>
      <c r="AD359" s="1907"/>
      <c r="AE359" s="1835">
        <v>10</v>
      </c>
      <c r="AF359" s="1789"/>
      <c r="AG359" s="1907"/>
      <c r="AH359" s="1835">
        <v>10</v>
      </c>
      <c r="AI359" s="1789"/>
      <c r="AJ359" s="1328"/>
      <c r="AK359" s="1457">
        <v>10</v>
      </c>
      <c r="AL359" s="1209"/>
      <c r="AM359" s="1328"/>
      <c r="AN359" s="1457" t="s">
        <v>2261</v>
      </c>
      <c r="AO359" s="1209"/>
    </row>
    <row r="360" spans="1:41">
      <c r="A360" s="1298" t="s">
        <v>6240</v>
      </c>
      <c r="B360" s="1139" t="s">
        <v>5874</v>
      </c>
      <c r="C360" s="1328"/>
      <c r="D360" s="1457">
        <v>25</v>
      </c>
      <c r="E360" s="1209"/>
      <c r="F360" s="1328"/>
      <c r="G360" s="1457">
        <v>25</v>
      </c>
      <c r="H360" s="1209"/>
      <c r="I360" s="1328"/>
      <c r="J360" s="1457">
        <v>25</v>
      </c>
      <c r="K360" s="1209"/>
      <c r="L360" s="1328"/>
      <c r="M360" s="1457">
        <v>25</v>
      </c>
      <c r="N360" s="1209"/>
      <c r="O360" s="1328"/>
      <c r="P360" s="1457">
        <v>25</v>
      </c>
      <c r="Q360" s="1209"/>
      <c r="R360" s="1328"/>
      <c r="S360" s="1457">
        <v>25</v>
      </c>
      <c r="T360" s="1209"/>
      <c r="U360" s="1328"/>
      <c r="V360" s="1457">
        <v>25</v>
      </c>
      <c r="W360" s="1209"/>
      <c r="X360" s="1328"/>
      <c r="Y360" s="1457">
        <v>25</v>
      </c>
      <c r="Z360" s="1209"/>
      <c r="AA360" s="1328"/>
      <c r="AB360" s="1457">
        <v>25</v>
      </c>
      <c r="AC360" s="1209"/>
      <c r="AD360" s="1907"/>
      <c r="AE360" s="1835">
        <v>25</v>
      </c>
      <c r="AF360" s="1789"/>
      <c r="AG360" s="1907"/>
      <c r="AH360" s="1835">
        <v>25</v>
      </c>
      <c r="AI360" s="1789"/>
      <c r="AJ360" s="1328"/>
      <c r="AK360" s="1457">
        <v>25</v>
      </c>
      <c r="AL360" s="1209"/>
      <c r="AM360" s="1328"/>
      <c r="AN360" s="1457" t="s">
        <v>2261</v>
      </c>
      <c r="AO360" s="1209"/>
    </row>
    <row r="361" spans="1:41">
      <c r="A361" s="1298" t="s">
        <v>6241</v>
      </c>
      <c r="B361" s="1139" t="s">
        <v>5875</v>
      </c>
      <c r="C361" s="1328"/>
      <c r="D361" s="1457">
        <v>10</v>
      </c>
      <c r="E361" s="1209"/>
      <c r="F361" s="1328"/>
      <c r="G361" s="1457">
        <v>10</v>
      </c>
      <c r="H361" s="1209"/>
      <c r="I361" s="1328"/>
      <c r="J361" s="1457">
        <v>10</v>
      </c>
      <c r="K361" s="1209"/>
      <c r="L361" s="1328"/>
      <c r="M361" s="1457">
        <v>10</v>
      </c>
      <c r="N361" s="1209"/>
      <c r="O361" s="1328"/>
      <c r="P361" s="1457">
        <v>10</v>
      </c>
      <c r="Q361" s="1209"/>
      <c r="R361" s="1328"/>
      <c r="S361" s="1457">
        <v>10</v>
      </c>
      <c r="T361" s="1209"/>
      <c r="U361" s="1328"/>
      <c r="V361" s="1457">
        <v>10</v>
      </c>
      <c r="W361" s="1209"/>
      <c r="X361" s="1328"/>
      <c r="Y361" s="1457">
        <v>10</v>
      </c>
      <c r="Z361" s="1209"/>
      <c r="AA361" s="1328"/>
      <c r="AB361" s="1457">
        <v>10</v>
      </c>
      <c r="AC361" s="1209"/>
      <c r="AD361" s="1907"/>
      <c r="AE361" s="1835">
        <v>10</v>
      </c>
      <c r="AF361" s="1789"/>
      <c r="AG361" s="1907"/>
      <c r="AH361" s="1835">
        <v>10</v>
      </c>
      <c r="AI361" s="1789"/>
      <c r="AJ361" s="1328"/>
      <c r="AK361" s="1457">
        <v>10</v>
      </c>
      <c r="AL361" s="1209"/>
      <c r="AM361" s="1328"/>
      <c r="AN361" s="1457" t="s">
        <v>2261</v>
      </c>
      <c r="AO361" s="1209"/>
    </row>
    <row r="362" spans="1:41">
      <c r="A362" s="1298" t="s">
        <v>6242</v>
      </c>
      <c r="B362" s="1139" t="s">
        <v>5876</v>
      </c>
      <c r="C362" s="1328"/>
      <c r="D362" s="1457">
        <v>25</v>
      </c>
      <c r="E362" s="1209"/>
      <c r="F362" s="1328"/>
      <c r="G362" s="1457">
        <v>25</v>
      </c>
      <c r="H362" s="1209"/>
      <c r="I362" s="1328"/>
      <c r="J362" s="1457">
        <v>25</v>
      </c>
      <c r="K362" s="1209"/>
      <c r="L362" s="1328"/>
      <c r="M362" s="1457">
        <v>25</v>
      </c>
      <c r="N362" s="1209"/>
      <c r="O362" s="1328"/>
      <c r="P362" s="1457">
        <v>25</v>
      </c>
      <c r="Q362" s="1209"/>
      <c r="R362" s="1328"/>
      <c r="S362" s="1457">
        <v>25</v>
      </c>
      <c r="T362" s="1209"/>
      <c r="U362" s="1328"/>
      <c r="V362" s="1457">
        <v>25</v>
      </c>
      <c r="W362" s="1209"/>
      <c r="X362" s="1328"/>
      <c r="Y362" s="1457">
        <v>25</v>
      </c>
      <c r="Z362" s="1209"/>
      <c r="AA362" s="1328"/>
      <c r="AB362" s="1457">
        <v>25</v>
      </c>
      <c r="AC362" s="1209"/>
      <c r="AD362" s="1907"/>
      <c r="AE362" s="1835">
        <v>25</v>
      </c>
      <c r="AF362" s="1789"/>
      <c r="AG362" s="1907"/>
      <c r="AH362" s="1835">
        <v>25</v>
      </c>
      <c r="AI362" s="1789"/>
      <c r="AJ362" s="1328"/>
      <c r="AK362" s="1457">
        <v>25</v>
      </c>
      <c r="AL362" s="1209"/>
      <c r="AM362" s="1328"/>
      <c r="AN362" s="1457" t="s">
        <v>2261</v>
      </c>
      <c r="AO362" s="1209"/>
    </row>
    <row r="363" spans="1:41">
      <c r="A363" s="1298" t="s">
        <v>6243</v>
      </c>
      <c r="B363" s="1139" t="s">
        <v>5877</v>
      </c>
      <c r="C363" s="1328"/>
      <c r="D363" s="1457">
        <v>60</v>
      </c>
      <c r="E363" s="1209"/>
      <c r="F363" s="1328"/>
      <c r="G363" s="1457">
        <v>60</v>
      </c>
      <c r="H363" s="1209"/>
      <c r="I363" s="1328"/>
      <c r="J363" s="1457">
        <v>60</v>
      </c>
      <c r="K363" s="1209"/>
      <c r="L363" s="1328"/>
      <c r="M363" s="1457">
        <v>60</v>
      </c>
      <c r="N363" s="1209"/>
      <c r="O363" s="1328"/>
      <c r="P363" s="1457">
        <v>60</v>
      </c>
      <c r="Q363" s="1209"/>
      <c r="R363" s="1328"/>
      <c r="S363" s="1457">
        <v>60</v>
      </c>
      <c r="T363" s="1209"/>
      <c r="U363" s="1328"/>
      <c r="V363" s="1457">
        <v>60</v>
      </c>
      <c r="W363" s="1209"/>
      <c r="X363" s="1328"/>
      <c r="Y363" s="1457">
        <v>60</v>
      </c>
      <c r="Z363" s="1209"/>
      <c r="AA363" s="1328"/>
      <c r="AB363" s="1457">
        <v>60</v>
      </c>
      <c r="AC363" s="1209"/>
      <c r="AD363" s="1907"/>
      <c r="AE363" s="1835">
        <v>60</v>
      </c>
      <c r="AF363" s="1789"/>
      <c r="AG363" s="1907"/>
      <c r="AH363" s="1835">
        <v>60</v>
      </c>
      <c r="AI363" s="1789"/>
      <c r="AJ363" s="1328"/>
      <c r="AK363" s="1457">
        <v>60</v>
      </c>
      <c r="AL363" s="1209"/>
      <c r="AM363" s="1328"/>
      <c r="AN363" s="1457" t="s">
        <v>2261</v>
      </c>
      <c r="AO363" s="1209"/>
    </row>
    <row r="364" spans="1:41">
      <c r="A364" s="1298" t="s">
        <v>6244</v>
      </c>
      <c r="B364" s="1139" t="s">
        <v>5878</v>
      </c>
      <c r="C364" s="1328"/>
      <c r="D364" s="1457">
        <v>45</v>
      </c>
      <c r="E364" s="1209"/>
      <c r="F364" s="1328"/>
      <c r="G364" s="1457">
        <v>45</v>
      </c>
      <c r="H364" s="1209"/>
      <c r="I364" s="1328"/>
      <c r="J364" s="1457">
        <v>45</v>
      </c>
      <c r="K364" s="1209"/>
      <c r="L364" s="1328"/>
      <c r="M364" s="1457">
        <v>45</v>
      </c>
      <c r="N364" s="1209"/>
      <c r="O364" s="1328"/>
      <c r="P364" s="1457">
        <v>45</v>
      </c>
      <c r="Q364" s="1209"/>
      <c r="R364" s="1328"/>
      <c r="S364" s="1457">
        <v>45</v>
      </c>
      <c r="T364" s="1209"/>
      <c r="U364" s="1328"/>
      <c r="V364" s="1457">
        <v>45</v>
      </c>
      <c r="W364" s="1209"/>
      <c r="X364" s="1328"/>
      <c r="Y364" s="1457">
        <v>45</v>
      </c>
      <c r="Z364" s="1209"/>
      <c r="AA364" s="1328"/>
      <c r="AB364" s="1457">
        <v>45</v>
      </c>
      <c r="AC364" s="1209"/>
      <c r="AD364" s="1907"/>
      <c r="AE364" s="1835">
        <v>45</v>
      </c>
      <c r="AF364" s="1789"/>
      <c r="AG364" s="1907"/>
      <c r="AH364" s="1835">
        <v>45</v>
      </c>
      <c r="AI364" s="1789"/>
      <c r="AJ364" s="1328"/>
      <c r="AK364" s="1457">
        <v>45</v>
      </c>
      <c r="AL364" s="1209"/>
      <c r="AM364" s="1328"/>
      <c r="AN364" s="1457" t="s">
        <v>2261</v>
      </c>
      <c r="AO364" s="1209"/>
    </row>
    <row r="365" spans="1:41">
      <c r="A365" s="1298" t="s">
        <v>6245</v>
      </c>
      <c r="B365" s="1139" t="s">
        <v>5879</v>
      </c>
      <c r="C365" s="1328"/>
      <c r="D365" s="1457">
        <v>60</v>
      </c>
      <c r="E365" s="1209"/>
      <c r="F365" s="1328"/>
      <c r="G365" s="1457">
        <v>60</v>
      </c>
      <c r="H365" s="1209"/>
      <c r="I365" s="1328"/>
      <c r="J365" s="1457">
        <v>60</v>
      </c>
      <c r="K365" s="1209"/>
      <c r="L365" s="1328"/>
      <c r="M365" s="1457">
        <v>60</v>
      </c>
      <c r="N365" s="1209"/>
      <c r="O365" s="1328"/>
      <c r="P365" s="1457">
        <v>60</v>
      </c>
      <c r="Q365" s="1209"/>
      <c r="R365" s="1328"/>
      <c r="S365" s="1457">
        <v>60</v>
      </c>
      <c r="T365" s="1209"/>
      <c r="U365" s="1328"/>
      <c r="V365" s="1457">
        <v>60</v>
      </c>
      <c r="W365" s="1209"/>
      <c r="X365" s="1328"/>
      <c r="Y365" s="1457">
        <v>60</v>
      </c>
      <c r="Z365" s="1209"/>
      <c r="AA365" s="1328"/>
      <c r="AB365" s="1457">
        <v>60</v>
      </c>
      <c r="AC365" s="1209"/>
      <c r="AD365" s="1907"/>
      <c r="AE365" s="1835">
        <v>60</v>
      </c>
      <c r="AF365" s="1789"/>
      <c r="AG365" s="1907"/>
      <c r="AH365" s="1835">
        <v>60</v>
      </c>
      <c r="AI365" s="1789"/>
      <c r="AJ365" s="1328"/>
      <c r="AK365" s="1457">
        <v>60</v>
      </c>
      <c r="AL365" s="1209"/>
      <c r="AM365" s="1328"/>
      <c r="AN365" s="1457" t="s">
        <v>2261</v>
      </c>
      <c r="AO365" s="1209"/>
    </row>
    <row r="366" spans="1:41">
      <c r="A366" s="1298" t="s">
        <v>6246</v>
      </c>
      <c r="B366" s="1139" t="s">
        <v>5880</v>
      </c>
      <c r="C366" s="1328"/>
      <c r="D366" s="1457">
        <v>45</v>
      </c>
      <c r="E366" s="1209"/>
      <c r="F366" s="1328"/>
      <c r="G366" s="1457">
        <v>45</v>
      </c>
      <c r="H366" s="1209"/>
      <c r="I366" s="1328"/>
      <c r="J366" s="1457">
        <v>45</v>
      </c>
      <c r="K366" s="1209"/>
      <c r="L366" s="1328"/>
      <c r="M366" s="1457">
        <v>45</v>
      </c>
      <c r="N366" s="1209"/>
      <c r="O366" s="1328"/>
      <c r="P366" s="1457">
        <v>45</v>
      </c>
      <c r="Q366" s="1209"/>
      <c r="R366" s="1328"/>
      <c r="S366" s="1457">
        <v>45</v>
      </c>
      <c r="T366" s="1209"/>
      <c r="U366" s="1328"/>
      <c r="V366" s="1457">
        <v>45</v>
      </c>
      <c r="W366" s="1209"/>
      <c r="X366" s="1328"/>
      <c r="Y366" s="1457">
        <v>45</v>
      </c>
      <c r="Z366" s="1209"/>
      <c r="AA366" s="1328"/>
      <c r="AB366" s="1457">
        <v>45</v>
      </c>
      <c r="AC366" s="1209"/>
      <c r="AD366" s="1907"/>
      <c r="AE366" s="1835">
        <v>45</v>
      </c>
      <c r="AF366" s="1789"/>
      <c r="AG366" s="1907"/>
      <c r="AH366" s="1835">
        <v>45</v>
      </c>
      <c r="AI366" s="1789"/>
      <c r="AJ366" s="1328"/>
      <c r="AK366" s="1457">
        <v>45</v>
      </c>
      <c r="AL366" s="1209"/>
      <c r="AM366" s="1328"/>
      <c r="AN366" s="1457" t="s">
        <v>2261</v>
      </c>
      <c r="AO366" s="1209"/>
    </row>
    <row r="367" spans="1:41">
      <c r="A367" s="1298" t="s">
        <v>4444</v>
      </c>
      <c r="B367" s="1139" t="s">
        <v>5868</v>
      </c>
      <c r="C367" s="1328"/>
      <c r="D367" s="1330" t="s">
        <v>5858</v>
      </c>
      <c r="E367" s="1209"/>
      <c r="F367" s="1328"/>
      <c r="G367" s="1330" t="s">
        <v>5858</v>
      </c>
      <c r="H367" s="1209"/>
      <c r="I367" s="1328"/>
      <c r="J367" s="1330" t="s">
        <v>5858</v>
      </c>
      <c r="K367" s="1209"/>
      <c r="L367" s="1328"/>
      <c r="M367" s="1330" t="s">
        <v>5858</v>
      </c>
      <c r="N367" s="1209"/>
      <c r="O367" s="1328"/>
      <c r="P367" s="1330" t="s">
        <v>5858</v>
      </c>
      <c r="Q367" s="1209"/>
      <c r="R367" s="1328"/>
      <c r="S367" s="1330" t="s">
        <v>5858</v>
      </c>
      <c r="T367" s="1209"/>
      <c r="U367" s="1328"/>
      <c r="V367" s="1330" t="s">
        <v>5858</v>
      </c>
      <c r="W367" s="1209"/>
      <c r="X367" s="1328"/>
      <c r="Y367" s="1330" t="s">
        <v>5858</v>
      </c>
      <c r="Z367" s="1209"/>
      <c r="AA367" s="1328"/>
      <c r="AB367" s="1330" t="s">
        <v>5858</v>
      </c>
      <c r="AC367" s="1209"/>
      <c r="AD367" s="1907"/>
      <c r="AE367" s="1909" t="s">
        <v>5858</v>
      </c>
      <c r="AF367" s="1789"/>
      <c r="AG367" s="1907"/>
      <c r="AH367" s="1909" t="s">
        <v>5858</v>
      </c>
      <c r="AI367" s="1789"/>
      <c r="AJ367" s="1328"/>
      <c r="AK367" s="1330" t="s">
        <v>5858</v>
      </c>
      <c r="AL367" s="1209"/>
      <c r="AM367" s="1328"/>
      <c r="AN367" s="1330"/>
      <c r="AO367" s="1209"/>
    </row>
    <row r="368" spans="1:41">
      <c r="A368" s="1332" t="s">
        <v>6247</v>
      </c>
      <c r="B368" s="1139" t="s">
        <v>5881</v>
      </c>
      <c r="C368" s="1328"/>
      <c r="D368" s="1457">
        <v>40</v>
      </c>
      <c r="E368" s="1209"/>
      <c r="F368" s="1328"/>
      <c r="G368" s="1457">
        <v>40</v>
      </c>
      <c r="H368" s="1209"/>
      <c r="I368" s="1328"/>
      <c r="J368" s="1457">
        <v>40</v>
      </c>
      <c r="K368" s="1209"/>
      <c r="L368" s="1328"/>
      <c r="M368" s="1457">
        <v>40</v>
      </c>
      <c r="N368" s="1209"/>
      <c r="O368" s="1328"/>
      <c r="P368" s="1457">
        <v>40</v>
      </c>
      <c r="Q368" s="1209"/>
      <c r="R368" s="1328"/>
      <c r="S368" s="1457">
        <v>40</v>
      </c>
      <c r="T368" s="1209"/>
      <c r="U368" s="1328"/>
      <c r="V368" s="1457">
        <v>40</v>
      </c>
      <c r="W368" s="1209"/>
      <c r="X368" s="1328"/>
      <c r="Y368" s="1457">
        <v>40</v>
      </c>
      <c r="Z368" s="1209"/>
      <c r="AA368" s="1328"/>
      <c r="AB368" s="1457">
        <v>40</v>
      </c>
      <c r="AC368" s="1209"/>
      <c r="AD368" s="1907"/>
      <c r="AE368" s="1835">
        <v>40</v>
      </c>
      <c r="AF368" s="1789"/>
      <c r="AG368" s="1907"/>
      <c r="AH368" s="1835">
        <v>40</v>
      </c>
      <c r="AI368" s="1789"/>
      <c r="AJ368" s="1328"/>
      <c r="AK368" s="1457">
        <v>40</v>
      </c>
      <c r="AL368" s="1209"/>
      <c r="AM368" s="1328"/>
      <c r="AN368" s="1457"/>
      <c r="AO368" s="1209"/>
    </row>
    <row r="369" spans="1:41">
      <c r="A369" s="1332" t="s">
        <v>6248</v>
      </c>
      <c r="B369" s="1139" t="s">
        <v>5882</v>
      </c>
      <c r="C369" s="1328"/>
      <c r="D369" s="1457">
        <v>40</v>
      </c>
      <c r="E369" s="1209"/>
      <c r="F369" s="1328"/>
      <c r="G369" s="1457">
        <v>40</v>
      </c>
      <c r="H369" s="1209"/>
      <c r="I369" s="1328"/>
      <c r="J369" s="1457">
        <v>40</v>
      </c>
      <c r="K369" s="1209"/>
      <c r="L369" s="1328"/>
      <c r="M369" s="1457">
        <v>40</v>
      </c>
      <c r="N369" s="1209"/>
      <c r="O369" s="1328"/>
      <c r="P369" s="1457">
        <v>40</v>
      </c>
      <c r="Q369" s="1209"/>
      <c r="R369" s="1328"/>
      <c r="S369" s="1457">
        <v>40</v>
      </c>
      <c r="T369" s="1209"/>
      <c r="U369" s="1328"/>
      <c r="V369" s="1457">
        <v>40</v>
      </c>
      <c r="W369" s="1209"/>
      <c r="X369" s="1328"/>
      <c r="Y369" s="1457">
        <v>40</v>
      </c>
      <c r="Z369" s="1209"/>
      <c r="AA369" s="1328"/>
      <c r="AB369" s="1457">
        <v>40</v>
      </c>
      <c r="AC369" s="1209"/>
      <c r="AD369" s="1907"/>
      <c r="AE369" s="1835">
        <v>40</v>
      </c>
      <c r="AF369" s="1789"/>
      <c r="AG369" s="1907"/>
      <c r="AH369" s="1835">
        <v>40</v>
      </c>
      <c r="AI369" s="1789"/>
      <c r="AJ369" s="1328"/>
      <c r="AK369" s="1457">
        <v>40</v>
      </c>
      <c r="AL369" s="1209"/>
      <c r="AM369" s="1328"/>
      <c r="AN369" s="1457"/>
      <c r="AO369" s="1209"/>
    </row>
    <row r="370" spans="1:41" ht="54.75">
      <c r="A370" s="1299" t="s">
        <v>4527</v>
      </c>
      <c r="B370" s="1139" t="s">
        <v>5883</v>
      </c>
      <c r="C370" s="1300" t="s">
        <v>4806</v>
      </c>
      <c r="D370" s="1301" t="s">
        <v>4813</v>
      </c>
      <c r="E370" s="1302" t="s">
        <v>4814</v>
      </c>
      <c r="F370" s="1300" t="s">
        <v>4806</v>
      </c>
      <c r="G370" s="1301" t="s">
        <v>4813</v>
      </c>
      <c r="H370" s="1302" t="s">
        <v>4814</v>
      </c>
      <c r="I370" s="1300" t="s">
        <v>4806</v>
      </c>
      <c r="J370" s="1301" t="s">
        <v>4813</v>
      </c>
      <c r="K370" s="1302" t="s">
        <v>4814</v>
      </c>
      <c r="L370" s="1300" t="s">
        <v>4806</v>
      </c>
      <c r="M370" s="1301" t="s">
        <v>4813</v>
      </c>
      <c r="N370" s="1302" t="s">
        <v>4814</v>
      </c>
      <c r="O370" s="1300" t="s">
        <v>4806</v>
      </c>
      <c r="P370" s="1301" t="s">
        <v>4813</v>
      </c>
      <c r="Q370" s="1302" t="s">
        <v>4814</v>
      </c>
      <c r="R370" s="1300" t="s">
        <v>4806</v>
      </c>
      <c r="S370" s="1301" t="s">
        <v>4813</v>
      </c>
      <c r="T370" s="1302" t="s">
        <v>4814</v>
      </c>
      <c r="U370" s="1300" t="s">
        <v>4806</v>
      </c>
      <c r="V370" s="1301" t="s">
        <v>4813</v>
      </c>
      <c r="W370" s="1302" t="s">
        <v>4814</v>
      </c>
      <c r="X370" s="1300" t="s">
        <v>4806</v>
      </c>
      <c r="Y370" s="1301" t="s">
        <v>4813</v>
      </c>
      <c r="Z370" s="1302" t="s">
        <v>4814</v>
      </c>
      <c r="AA370" s="1300" t="s">
        <v>4806</v>
      </c>
      <c r="AB370" s="1301" t="s">
        <v>4813</v>
      </c>
      <c r="AC370" s="1302" t="s">
        <v>4814</v>
      </c>
      <c r="AD370" s="1873" t="s">
        <v>4806</v>
      </c>
      <c r="AE370" s="1874" t="s">
        <v>4813</v>
      </c>
      <c r="AF370" s="1875" t="s">
        <v>4814</v>
      </c>
      <c r="AG370" s="1873" t="s">
        <v>4806</v>
      </c>
      <c r="AH370" s="1874" t="s">
        <v>4813</v>
      </c>
      <c r="AI370" s="1875" t="s">
        <v>4814</v>
      </c>
      <c r="AJ370" s="1300" t="s">
        <v>4806</v>
      </c>
      <c r="AK370" s="1301" t="s">
        <v>4813</v>
      </c>
      <c r="AL370" s="1302" t="s">
        <v>4814</v>
      </c>
      <c r="AM370" s="1300" t="s">
        <v>4806</v>
      </c>
      <c r="AN370" s="1301" t="s">
        <v>4813</v>
      </c>
      <c r="AO370" s="1302" t="s">
        <v>4814</v>
      </c>
    </row>
    <row r="371" spans="1:41">
      <c r="A371" s="1303" t="s">
        <v>4446</v>
      </c>
      <c r="B371" s="1304" t="s">
        <v>4447</v>
      </c>
      <c r="C371" s="1305" t="s">
        <v>2284</v>
      </c>
      <c r="D371" s="1479">
        <v>10.199999999999999</v>
      </c>
      <c r="E371" s="1480">
        <v>0</v>
      </c>
      <c r="F371" s="1305" t="s">
        <v>2284</v>
      </c>
      <c r="G371" s="1479">
        <v>10.199999999999999</v>
      </c>
      <c r="H371" s="1480">
        <v>0</v>
      </c>
      <c r="I371" s="1305" t="s">
        <v>2284</v>
      </c>
      <c r="J371" s="1479">
        <v>10.4</v>
      </c>
      <c r="K371" s="1480">
        <v>0</v>
      </c>
      <c r="L371" s="1305" t="s">
        <v>2284</v>
      </c>
      <c r="M371" s="1479">
        <v>10.3</v>
      </c>
      <c r="N371" s="1480">
        <v>0</v>
      </c>
      <c r="O371" s="1305" t="s">
        <v>2284</v>
      </c>
      <c r="P371" s="1479">
        <v>10.199999999999999</v>
      </c>
      <c r="Q371" s="1480">
        <v>0</v>
      </c>
      <c r="R371" s="1305" t="s">
        <v>2284</v>
      </c>
      <c r="S371" s="1479">
        <v>10.3</v>
      </c>
      <c r="T371" s="1480">
        <v>0</v>
      </c>
      <c r="U371" s="1305" t="s">
        <v>2284</v>
      </c>
      <c r="V371" s="1479">
        <v>10.199999999999999</v>
      </c>
      <c r="W371" s="1480">
        <v>0</v>
      </c>
      <c r="X371" s="1305" t="s">
        <v>2284</v>
      </c>
      <c r="Y371" s="1479">
        <v>10.3</v>
      </c>
      <c r="Z371" s="1480">
        <v>0</v>
      </c>
      <c r="AA371" s="1305" t="s">
        <v>2284</v>
      </c>
      <c r="AB371" s="1479">
        <v>10.199999999999999</v>
      </c>
      <c r="AC371" s="1480">
        <v>0</v>
      </c>
      <c r="AD371" s="1876" t="s">
        <v>2284</v>
      </c>
      <c r="AE371" s="1877">
        <v>10</v>
      </c>
      <c r="AF371" s="1878">
        <v>0</v>
      </c>
      <c r="AG371" s="1876" t="s">
        <v>2284</v>
      </c>
      <c r="AH371" s="1877">
        <v>10</v>
      </c>
      <c r="AI371" s="1878">
        <v>0</v>
      </c>
      <c r="AJ371" s="1305" t="s">
        <v>4351</v>
      </c>
      <c r="AK371" s="1479">
        <v>10.199999999999999</v>
      </c>
      <c r="AL371" s="1480">
        <v>10.199999999999999</v>
      </c>
      <c r="AM371" s="1305" t="s">
        <v>1078</v>
      </c>
      <c r="AN371" s="1479" t="s">
        <v>1078</v>
      </c>
      <c r="AO371" s="1480" t="s">
        <v>1078</v>
      </c>
    </row>
    <row r="372" spans="1:41">
      <c r="A372" s="1714" t="s">
        <v>4448</v>
      </c>
      <c r="B372" s="1350" t="s">
        <v>4449</v>
      </c>
      <c r="C372" s="1310" t="s">
        <v>1078</v>
      </c>
      <c r="D372" s="1485" t="s">
        <v>1078</v>
      </c>
      <c r="E372" s="1486" t="s">
        <v>1078</v>
      </c>
      <c r="F372" s="1310" t="s">
        <v>1078</v>
      </c>
      <c r="G372" s="1485" t="s">
        <v>1078</v>
      </c>
      <c r="H372" s="1486" t="s">
        <v>1078</v>
      </c>
      <c r="I372" s="1310" t="s">
        <v>1078</v>
      </c>
      <c r="J372" s="1485" t="s">
        <v>1078</v>
      </c>
      <c r="K372" s="1486" t="s">
        <v>1078</v>
      </c>
      <c r="L372" s="1310" t="s">
        <v>1078</v>
      </c>
      <c r="M372" s="1485" t="s">
        <v>1078</v>
      </c>
      <c r="N372" s="1486" t="s">
        <v>1078</v>
      </c>
      <c r="O372" s="1310" t="s">
        <v>1078</v>
      </c>
      <c r="P372" s="1485" t="s">
        <v>1078</v>
      </c>
      <c r="Q372" s="1486" t="s">
        <v>1078</v>
      </c>
      <c r="R372" s="1310" t="s">
        <v>1078</v>
      </c>
      <c r="S372" s="1485" t="s">
        <v>1078</v>
      </c>
      <c r="T372" s="1486" t="s">
        <v>1078</v>
      </c>
      <c r="U372" s="1310" t="s">
        <v>1078</v>
      </c>
      <c r="V372" s="1485" t="s">
        <v>1078</v>
      </c>
      <c r="W372" s="1486" t="s">
        <v>1078</v>
      </c>
      <c r="X372" s="1310" t="s">
        <v>1078</v>
      </c>
      <c r="Y372" s="1485" t="s">
        <v>1078</v>
      </c>
      <c r="Z372" s="1486" t="s">
        <v>1078</v>
      </c>
      <c r="AA372" s="1310" t="s">
        <v>1078</v>
      </c>
      <c r="AB372" s="1485" t="s">
        <v>1078</v>
      </c>
      <c r="AC372" s="1486" t="s">
        <v>1078</v>
      </c>
      <c r="AD372" s="1885" t="s">
        <v>1078</v>
      </c>
      <c r="AE372" s="1886" t="s">
        <v>1078</v>
      </c>
      <c r="AF372" s="1887" t="s">
        <v>1078</v>
      </c>
      <c r="AG372" s="1885" t="s">
        <v>1078</v>
      </c>
      <c r="AH372" s="1886" t="s">
        <v>1078</v>
      </c>
      <c r="AI372" s="1887" t="s">
        <v>1078</v>
      </c>
      <c r="AJ372" s="1310" t="s">
        <v>1078</v>
      </c>
      <c r="AK372" s="1485" t="s">
        <v>1078</v>
      </c>
      <c r="AL372" s="1486" t="s">
        <v>1078</v>
      </c>
      <c r="AM372" s="1310" t="s">
        <v>1078</v>
      </c>
      <c r="AN372" s="1485" t="s">
        <v>1078</v>
      </c>
      <c r="AO372" s="1486" t="s">
        <v>1078</v>
      </c>
    </row>
    <row r="373" spans="1:41">
      <c r="A373" s="1313" t="s">
        <v>4450</v>
      </c>
      <c r="B373" s="1143" t="s">
        <v>4451</v>
      </c>
      <c r="C373" s="1314" t="s">
        <v>1078</v>
      </c>
      <c r="D373" s="1483" t="s">
        <v>1078</v>
      </c>
      <c r="E373" s="1484" t="s">
        <v>1078</v>
      </c>
      <c r="F373" s="1314" t="s">
        <v>1078</v>
      </c>
      <c r="G373" s="1483" t="s">
        <v>1078</v>
      </c>
      <c r="H373" s="1484" t="s">
        <v>1078</v>
      </c>
      <c r="I373" s="1314" t="s">
        <v>1078</v>
      </c>
      <c r="J373" s="1483" t="s">
        <v>1078</v>
      </c>
      <c r="K373" s="1484" t="s">
        <v>1078</v>
      </c>
      <c r="L373" s="1314" t="s">
        <v>1078</v>
      </c>
      <c r="M373" s="1483" t="s">
        <v>1078</v>
      </c>
      <c r="N373" s="1484" t="s">
        <v>1078</v>
      </c>
      <c r="O373" s="1314" t="s">
        <v>1078</v>
      </c>
      <c r="P373" s="1483" t="s">
        <v>1078</v>
      </c>
      <c r="Q373" s="1484" t="s">
        <v>1078</v>
      </c>
      <c r="R373" s="1314" t="s">
        <v>1078</v>
      </c>
      <c r="S373" s="1483" t="s">
        <v>1078</v>
      </c>
      <c r="T373" s="1484" t="s">
        <v>1078</v>
      </c>
      <c r="U373" s="1314" t="s">
        <v>1078</v>
      </c>
      <c r="V373" s="1483" t="s">
        <v>1078</v>
      </c>
      <c r="W373" s="1484" t="s">
        <v>1078</v>
      </c>
      <c r="X373" s="1314" t="s">
        <v>1078</v>
      </c>
      <c r="Y373" s="1483" t="s">
        <v>1078</v>
      </c>
      <c r="Z373" s="1484" t="s">
        <v>1078</v>
      </c>
      <c r="AA373" s="1314" t="s">
        <v>1078</v>
      </c>
      <c r="AB373" s="1483" t="s">
        <v>1078</v>
      </c>
      <c r="AC373" s="1484" t="s">
        <v>1078</v>
      </c>
      <c r="AD373" s="1882" t="s">
        <v>1078</v>
      </c>
      <c r="AE373" s="1883" t="s">
        <v>1078</v>
      </c>
      <c r="AF373" s="1884" t="s">
        <v>1078</v>
      </c>
      <c r="AG373" s="1882" t="s">
        <v>1078</v>
      </c>
      <c r="AH373" s="1883" t="s">
        <v>1078</v>
      </c>
      <c r="AI373" s="1884" t="s">
        <v>1078</v>
      </c>
      <c r="AJ373" s="1314" t="s">
        <v>1078</v>
      </c>
      <c r="AK373" s="1483" t="s">
        <v>1078</v>
      </c>
      <c r="AL373" s="1484" t="s">
        <v>1078</v>
      </c>
      <c r="AM373" s="1314" t="s">
        <v>1078</v>
      </c>
      <c r="AN373" s="1483" t="s">
        <v>1078</v>
      </c>
      <c r="AO373" s="1484" t="s">
        <v>1078</v>
      </c>
    </row>
    <row r="374" spans="1:41">
      <c r="A374" s="1303" t="s">
        <v>4452</v>
      </c>
      <c r="B374" s="1304" t="s">
        <v>4453</v>
      </c>
      <c r="C374" s="1305" t="s">
        <v>4809</v>
      </c>
      <c r="D374" s="1479" t="s">
        <v>1078</v>
      </c>
      <c r="E374" s="1480" t="s">
        <v>1078</v>
      </c>
      <c r="F374" s="1305" t="s">
        <v>4809</v>
      </c>
      <c r="G374" s="1479" t="s">
        <v>1078</v>
      </c>
      <c r="H374" s="1480" t="s">
        <v>1078</v>
      </c>
      <c r="I374" s="1305" t="s">
        <v>4809</v>
      </c>
      <c r="J374" s="1479" t="s">
        <v>1078</v>
      </c>
      <c r="K374" s="1480" t="s">
        <v>1078</v>
      </c>
      <c r="L374" s="1305" t="s">
        <v>4809</v>
      </c>
      <c r="M374" s="1479" t="s">
        <v>1078</v>
      </c>
      <c r="N374" s="1480" t="s">
        <v>1078</v>
      </c>
      <c r="O374" s="1305" t="s">
        <v>4809</v>
      </c>
      <c r="P374" s="1479" t="s">
        <v>1078</v>
      </c>
      <c r="Q374" s="1480" t="s">
        <v>1078</v>
      </c>
      <c r="R374" s="1305" t="s">
        <v>4809</v>
      </c>
      <c r="S374" s="1479" t="s">
        <v>1078</v>
      </c>
      <c r="T374" s="1480" t="s">
        <v>1078</v>
      </c>
      <c r="U374" s="1305" t="s">
        <v>4809</v>
      </c>
      <c r="V374" s="1479" t="s">
        <v>1078</v>
      </c>
      <c r="W374" s="1480" t="s">
        <v>1078</v>
      </c>
      <c r="X374" s="1305" t="s">
        <v>4809</v>
      </c>
      <c r="Y374" s="1479" t="s">
        <v>1078</v>
      </c>
      <c r="Z374" s="1480" t="s">
        <v>1078</v>
      </c>
      <c r="AA374" s="1305" t="s">
        <v>4809</v>
      </c>
      <c r="AB374" s="1479" t="s">
        <v>1078</v>
      </c>
      <c r="AC374" s="1480" t="s">
        <v>1078</v>
      </c>
      <c r="AD374" s="1876" t="s">
        <v>4809</v>
      </c>
      <c r="AE374" s="1877" t="s">
        <v>1078</v>
      </c>
      <c r="AF374" s="1878" t="s">
        <v>1078</v>
      </c>
      <c r="AG374" s="1876" t="s">
        <v>4809</v>
      </c>
      <c r="AH374" s="1877" t="s">
        <v>1078</v>
      </c>
      <c r="AI374" s="1878" t="s">
        <v>1078</v>
      </c>
      <c r="AJ374" s="1305" t="s">
        <v>2284</v>
      </c>
      <c r="AK374" s="1479">
        <v>15.3</v>
      </c>
      <c r="AL374" s="1480">
        <v>0</v>
      </c>
      <c r="AM374" s="1305" t="s">
        <v>1078</v>
      </c>
      <c r="AN374" s="1479" t="s">
        <v>1078</v>
      </c>
      <c r="AO374" s="1480" t="s">
        <v>1078</v>
      </c>
    </row>
    <row r="375" spans="1:41">
      <c r="A375" s="1714" t="s">
        <v>4454</v>
      </c>
      <c r="B375" s="1350" t="s">
        <v>4455</v>
      </c>
      <c r="C375" s="1310" t="s">
        <v>1078</v>
      </c>
      <c r="D375" s="1485" t="s">
        <v>1078</v>
      </c>
      <c r="E375" s="1486" t="s">
        <v>1078</v>
      </c>
      <c r="F375" s="1310" t="s">
        <v>1078</v>
      </c>
      <c r="G375" s="1485" t="s">
        <v>1078</v>
      </c>
      <c r="H375" s="1486" t="s">
        <v>1078</v>
      </c>
      <c r="I375" s="1310" t="s">
        <v>1078</v>
      </c>
      <c r="J375" s="1485" t="s">
        <v>1078</v>
      </c>
      <c r="K375" s="1486" t="s">
        <v>1078</v>
      </c>
      <c r="L375" s="1310" t="s">
        <v>1078</v>
      </c>
      <c r="M375" s="1485" t="s">
        <v>1078</v>
      </c>
      <c r="N375" s="1486" t="s">
        <v>1078</v>
      </c>
      <c r="O375" s="1310" t="s">
        <v>1078</v>
      </c>
      <c r="P375" s="1485" t="s">
        <v>1078</v>
      </c>
      <c r="Q375" s="1486" t="s">
        <v>1078</v>
      </c>
      <c r="R375" s="1310" t="s">
        <v>1078</v>
      </c>
      <c r="S375" s="1485" t="s">
        <v>1078</v>
      </c>
      <c r="T375" s="1486" t="s">
        <v>1078</v>
      </c>
      <c r="U375" s="1310" t="s">
        <v>1078</v>
      </c>
      <c r="V375" s="1485" t="s">
        <v>1078</v>
      </c>
      <c r="W375" s="1486" t="s">
        <v>1078</v>
      </c>
      <c r="X375" s="1310" t="s">
        <v>1078</v>
      </c>
      <c r="Y375" s="1485" t="s">
        <v>1078</v>
      </c>
      <c r="Z375" s="1486" t="s">
        <v>1078</v>
      </c>
      <c r="AA375" s="1310" t="s">
        <v>1078</v>
      </c>
      <c r="AB375" s="1485" t="s">
        <v>1078</v>
      </c>
      <c r="AC375" s="1486" t="s">
        <v>1078</v>
      </c>
      <c r="AD375" s="1885" t="s">
        <v>1078</v>
      </c>
      <c r="AE375" s="1886" t="s">
        <v>1078</v>
      </c>
      <c r="AF375" s="1887" t="s">
        <v>1078</v>
      </c>
      <c r="AG375" s="1885" t="s">
        <v>1078</v>
      </c>
      <c r="AH375" s="1886" t="s">
        <v>1078</v>
      </c>
      <c r="AI375" s="1887" t="s">
        <v>1078</v>
      </c>
      <c r="AJ375" s="1310" t="s">
        <v>1078</v>
      </c>
      <c r="AK375" s="1485" t="s">
        <v>1078</v>
      </c>
      <c r="AL375" s="1486" t="s">
        <v>1078</v>
      </c>
      <c r="AM375" s="1310" t="s">
        <v>1078</v>
      </c>
      <c r="AN375" s="1485" t="s">
        <v>1078</v>
      </c>
      <c r="AO375" s="1486" t="s">
        <v>1078</v>
      </c>
    </row>
    <row r="376" spans="1:41">
      <c r="A376" s="1313" t="s">
        <v>4456</v>
      </c>
      <c r="B376" s="1143" t="s">
        <v>4457</v>
      </c>
      <c r="C376" s="1314" t="s">
        <v>1078</v>
      </c>
      <c r="D376" s="1483" t="s">
        <v>1078</v>
      </c>
      <c r="E376" s="1484" t="s">
        <v>1078</v>
      </c>
      <c r="F376" s="1314" t="s">
        <v>1078</v>
      </c>
      <c r="G376" s="1483" t="s">
        <v>1078</v>
      </c>
      <c r="H376" s="1484" t="s">
        <v>1078</v>
      </c>
      <c r="I376" s="1314" t="s">
        <v>1078</v>
      </c>
      <c r="J376" s="1483" t="s">
        <v>1078</v>
      </c>
      <c r="K376" s="1484" t="s">
        <v>1078</v>
      </c>
      <c r="L376" s="1314" t="s">
        <v>1078</v>
      </c>
      <c r="M376" s="1483" t="s">
        <v>1078</v>
      </c>
      <c r="N376" s="1484" t="s">
        <v>1078</v>
      </c>
      <c r="O376" s="1314" t="s">
        <v>1078</v>
      </c>
      <c r="P376" s="1483" t="s">
        <v>1078</v>
      </c>
      <c r="Q376" s="1484" t="s">
        <v>1078</v>
      </c>
      <c r="R376" s="1314" t="s">
        <v>1078</v>
      </c>
      <c r="S376" s="1483" t="s">
        <v>1078</v>
      </c>
      <c r="T376" s="1484" t="s">
        <v>1078</v>
      </c>
      <c r="U376" s="1314" t="s">
        <v>1078</v>
      </c>
      <c r="V376" s="1483" t="s">
        <v>1078</v>
      </c>
      <c r="W376" s="1484" t="s">
        <v>1078</v>
      </c>
      <c r="X376" s="1314" t="s">
        <v>1078</v>
      </c>
      <c r="Y376" s="1483" t="s">
        <v>1078</v>
      </c>
      <c r="Z376" s="1484" t="s">
        <v>1078</v>
      </c>
      <c r="AA376" s="1314" t="s">
        <v>1078</v>
      </c>
      <c r="AB376" s="1483" t="s">
        <v>1078</v>
      </c>
      <c r="AC376" s="1484" t="s">
        <v>1078</v>
      </c>
      <c r="AD376" s="1882" t="s">
        <v>1078</v>
      </c>
      <c r="AE376" s="1883" t="s">
        <v>1078</v>
      </c>
      <c r="AF376" s="1884" t="s">
        <v>1078</v>
      </c>
      <c r="AG376" s="1882" t="s">
        <v>1078</v>
      </c>
      <c r="AH376" s="1883" t="s">
        <v>1078</v>
      </c>
      <c r="AI376" s="1884" t="s">
        <v>1078</v>
      </c>
      <c r="AJ376" s="1314" t="s">
        <v>1078</v>
      </c>
      <c r="AK376" s="1483" t="s">
        <v>1078</v>
      </c>
      <c r="AL376" s="1484" t="s">
        <v>1078</v>
      </c>
      <c r="AM376" s="1314" t="s">
        <v>1078</v>
      </c>
      <c r="AN376" s="1483" t="s">
        <v>1078</v>
      </c>
      <c r="AO376" s="1484" t="s">
        <v>1078</v>
      </c>
    </row>
    <row r="377" spans="1:41">
      <c r="A377" s="1303" t="s">
        <v>4458</v>
      </c>
      <c r="B377" s="1304" t="s">
        <v>4459</v>
      </c>
      <c r="C377" s="1305" t="s">
        <v>2284</v>
      </c>
      <c r="D377" s="1479">
        <v>20.2</v>
      </c>
      <c r="E377" s="1480">
        <v>0</v>
      </c>
      <c r="F377" s="1305" t="s">
        <v>2284</v>
      </c>
      <c r="G377" s="1479">
        <v>20.2</v>
      </c>
      <c r="H377" s="1480">
        <v>0</v>
      </c>
      <c r="I377" s="1305" t="s">
        <v>2284</v>
      </c>
      <c r="J377" s="1479">
        <v>20.2</v>
      </c>
      <c r="K377" s="1480">
        <v>0</v>
      </c>
      <c r="L377" s="1305" t="s">
        <v>2284</v>
      </c>
      <c r="M377" s="1479">
        <v>20.3</v>
      </c>
      <c r="N377" s="1480">
        <v>0</v>
      </c>
      <c r="O377" s="1305" t="s">
        <v>2284</v>
      </c>
      <c r="P377" s="1479">
        <v>20.2</v>
      </c>
      <c r="Q377" s="1480">
        <v>0</v>
      </c>
      <c r="R377" s="1305" t="s">
        <v>2284</v>
      </c>
      <c r="S377" s="1479">
        <v>20.3</v>
      </c>
      <c r="T377" s="1480">
        <v>0</v>
      </c>
      <c r="U377" s="1305" t="s">
        <v>2284</v>
      </c>
      <c r="V377" s="1479">
        <v>20.3</v>
      </c>
      <c r="W377" s="1480">
        <v>0</v>
      </c>
      <c r="X377" s="1305" t="s">
        <v>2284</v>
      </c>
      <c r="Y377" s="1479">
        <v>20.2</v>
      </c>
      <c r="Z377" s="1480">
        <v>0</v>
      </c>
      <c r="AA377" s="1305" t="s">
        <v>2284</v>
      </c>
      <c r="AB377" s="1479">
        <v>20.3</v>
      </c>
      <c r="AC377" s="1480">
        <v>0</v>
      </c>
      <c r="AD377" s="1876" t="s">
        <v>2284</v>
      </c>
      <c r="AE377" s="1877">
        <v>20.100000000000001</v>
      </c>
      <c r="AF377" s="1878">
        <v>0</v>
      </c>
      <c r="AG377" s="1876" t="s">
        <v>2284</v>
      </c>
      <c r="AH377" s="1877">
        <v>20.3</v>
      </c>
      <c r="AI377" s="1878">
        <v>0</v>
      </c>
      <c r="AJ377" s="1305" t="s">
        <v>4809</v>
      </c>
      <c r="AK377" s="1479" t="s">
        <v>1078</v>
      </c>
      <c r="AL377" s="1480" t="s">
        <v>1078</v>
      </c>
      <c r="AM377" s="1305" t="s">
        <v>1078</v>
      </c>
      <c r="AN377" s="1479" t="s">
        <v>1078</v>
      </c>
      <c r="AO377" s="1480" t="s">
        <v>1078</v>
      </c>
    </row>
    <row r="378" spans="1:41">
      <c r="A378" s="1714" t="s">
        <v>4460</v>
      </c>
      <c r="B378" s="1350" t="s">
        <v>4461</v>
      </c>
      <c r="C378" s="1310" t="s">
        <v>1078</v>
      </c>
      <c r="D378" s="1485" t="s">
        <v>1078</v>
      </c>
      <c r="E378" s="1486" t="s">
        <v>1078</v>
      </c>
      <c r="F378" s="1310" t="s">
        <v>1078</v>
      </c>
      <c r="G378" s="1485" t="s">
        <v>1078</v>
      </c>
      <c r="H378" s="1486" t="s">
        <v>1078</v>
      </c>
      <c r="I378" s="1310" t="s">
        <v>1078</v>
      </c>
      <c r="J378" s="1485" t="s">
        <v>1078</v>
      </c>
      <c r="K378" s="1486" t="s">
        <v>1078</v>
      </c>
      <c r="L378" s="1310" t="s">
        <v>1078</v>
      </c>
      <c r="M378" s="1485" t="s">
        <v>1078</v>
      </c>
      <c r="N378" s="1486" t="s">
        <v>1078</v>
      </c>
      <c r="O378" s="1310" t="s">
        <v>1078</v>
      </c>
      <c r="P378" s="1485" t="s">
        <v>1078</v>
      </c>
      <c r="Q378" s="1486" t="s">
        <v>1078</v>
      </c>
      <c r="R378" s="1310" t="s">
        <v>1078</v>
      </c>
      <c r="S378" s="1485" t="s">
        <v>1078</v>
      </c>
      <c r="T378" s="1486" t="s">
        <v>1078</v>
      </c>
      <c r="U378" s="1310" t="s">
        <v>1078</v>
      </c>
      <c r="V378" s="1485" t="s">
        <v>1078</v>
      </c>
      <c r="W378" s="1486" t="s">
        <v>1078</v>
      </c>
      <c r="X378" s="1310" t="s">
        <v>1078</v>
      </c>
      <c r="Y378" s="1485" t="s">
        <v>1078</v>
      </c>
      <c r="Z378" s="1486" t="s">
        <v>1078</v>
      </c>
      <c r="AA378" s="1310" t="s">
        <v>1078</v>
      </c>
      <c r="AB378" s="1485" t="s">
        <v>1078</v>
      </c>
      <c r="AC378" s="1486" t="s">
        <v>1078</v>
      </c>
      <c r="AD378" s="1885" t="s">
        <v>1078</v>
      </c>
      <c r="AE378" s="1886" t="s">
        <v>1078</v>
      </c>
      <c r="AF378" s="1887" t="s">
        <v>1078</v>
      </c>
      <c r="AG378" s="1885" t="s">
        <v>1078</v>
      </c>
      <c r="AH378" s="1886" t="s">
        <v>1078</v>
      </c>
      <c r="AI378" s="1887" t="s">
        <v>1078</v>
      </c>
      <c r="AJ378" s="1310" t="s">
        <v>1078</v>
      </c>
      <c r="AK378" s="1485" t="s">
        <v>1078</v>
      </c>
      <c r="AL378" s="1486" t="s">
        <v>1078</v>
      </c>
      <c r="AM378" s="1310" t="s">
        <v>1078</v>
      </c>
      <c r="AN378" s="1485" t="s">
        <v>1078</v>
      </c>
      <c r="AO378" s="1486" t="s">
        <v>1078</v>
      </c>
    </row>
    <row r="379" spans="1:41">
      <c r="A379" s="1313" t="s">
        <v>4462</v>
      </c>
      <c r="B379" s="1143" t="s">
        <v>4463</v>
      </c>
      <c r="C379" s="1314" t="s">
        <v>1078</v>
      </c>
      <c r="D379" s="1483" t="s">
        <v>1078</v>
      </c>
      <c r="E379" s="1484" t="s">
        <v>1078</v>
      </c>
      <c r="F379" s="1314" t="s">
        <v>1078</v>
      </c>
      <c r="G379" s="1483" t="s">
        <v>1078</v>
      </c>
      <c r="H379" s="1484" t="s">
        <v>1078</v>
      </c>
      <c r="I379" s="1314" t="s">
        <v>1078</v>
      </c>
      <c r="J379" s="1483" t="s">
        <v>1078</v>
      </c>
      <c r="K379" s="1484" t="s">
        <v>1078</v>
      </c>
      <c r="L379" s="1314" t="s">
        <v>1078</v>
      </c>
      <c r="M379" s="1483" t="s">
        <v>1078</v>
      </c>
      <c r="N379" s="1484" t="s">
        <v>1078</v>
      </c>
      <c r="O379" s="1314" t="s">
        <v>1078</v>
      </c>
      <c r="P379" s="1483" t="s">
        <v>1078</v>
      </c>
      <c r="Q379" s="1484" t="s">
        <v>1078</v>
      </c>
      <c r="R379" s="1314" t="s">
        <v>1078</v>
      </c>
      <c r="S379" s="1483" t="s">
        <v>1078</v>
      </c>
      <c r="T379" s="1484" t="s">
        <v>1078</v>
      </c>
      <c r="U379" s="1314" t="s">
        <v>1078</v>
      </c>
      <c r="V379" s="1483" t="s">
        <v>1078</v>
      </c>
      <c r="W379" s="1484" t="s">
        <v>1078</v>
      </c>
      <c r="X379" s="1314" t="s">
        <v>1078</v>
      </c>
      <c r="Y379" s="1483" t="s">
        <v>1078</v>
      </c>
      <c r="Z379" s="1484" t="s">
        <v>1078</v>
      </c>
      <c r="AA379" s="1314" t="s">
        <v>1078</v>
      </c>
      <c r="AB379" s="1483" t="s">
        <v>1078</v>
      </c>
      <c r="AC379" s="1484" t="s">
        <v>1078</v>
      </c>
      <c r="AD379" s="1882" t="s">
        <v>1078</v>
      </c>
      <c r="AE379" s="1883" t="s">
        <v>1078</v>
      </c>
      <c r="AF379" s="1884" t="s">
        <v>1078</v>
      </c>
      <c r="AG379" s="1882" t="s">
        <v>1078</v>
      </c>
      <c r="AH379" s="1883" t="s">
        <v>1078</v>
      </c>
      <c r="AI379" s="1884" t="s">
        <v>1078</v>
      </c>
      <c r="AJ379" s="1314" t="s">
        <v>1078</v>
      </c>
      <c r="AK379" s="1483" t="s">
        <v>1078</v>
      </c>
      <c r="AL379" s="1484" t="s">
        <v>1078</v>
      </c>
      <c r="AM379" s="1314" t="s">
        <v>1078</v>
      </c>
      <c r="AN379" s="1483" t="s">
        <v>1078</v>
      </c>
      <c r="AO379" s="1484" t="s">
        <v>1078</v>
      </c>
    </row>
    <row r="380" spans="1:41">
      <c r="A380" s="1303" t="s">
        <v>4464</v>
      </c>
      <c r="B380" s="1304" t="s">
        <v>4465</v>
      </c>
      <c r="C380" s="1305" t="s">
        <v>4809</v>
      </c>
      <c r="D380" s="1479" t="s">
        <v>1078</v>
      </c>
      <c r="E380" s="1480" t="s">
        <v>1078</v>
      </c>
      <c r="F380" s="1305" t="s">
        <v>4809</v>
      </c>
      <c r="G380" s="1479" t="s">
        <v>1078</v>
      </c>
      <c r="H380" s="1480" t="s">
        <v>1078</v>
      </c>
      <c r="I380" s="1305" t="s">
        <v>4809</v>
      </c>
      <c r="J380" s="1479" t="s">
        <v>1078</v>
      </c>
      <c r="K380" s="1480" t="s">
        <v>1078</v>
      </c>
      <c r="L380" s="1305" t="s">
        <v>4809</v>
      </c>
      <c r="M380" s="1479" t="s">
        <v>1078</v>
      </c>
      <c r="N380" s="1480" t="s">
        <v>1078</v>
      </c>
      <c r="O380" s="1305" t="s">
        <v>4809</v>
      </c>
      <c r="P380" s="1479" t="s">
        <v>1078</v>
      </c>
      <c r="Q380" s="1480" t="s">
        <v>1078</v>
      </c>
      <c r="R380" s="1305" t="s">
        <v>4809</v>
      </c>
      <c r="S380" s="1479" t="s">
        <v>1078</v>
      </c>
      <c r="T380" s="1480" t="s">
        <v>1078</v>
      </c>
      <c r="U380" s="1305" t="s">
        <v>4809</v>
      </c>
      <c r="V380" s="1479" t="s">
        <v>1078</v>
      </c>
      <c r="W380" s="1480" t="s">
        <v>1078</v>
      </c>
      <c r="X380" s="1305" t="s">
        <v>4809</v>
      </c>
      <c r="Y380" s="1479" t="s">
        <v>1078</v>
      </c>
      <c r="Z380" s="1480" t="s">
        <v>1078</v>
      </c>
      <c r="AA380" s="1305" t="s">
        <v>4809</v>
      </c>
      <c r="AB380" s="1479" t="s">
        <v>1078</v>
      </c>
      <c r="AC380" s="1480" t="s">
        <v>1078</v>
      </c>
      <c r="AD380" s="1876" t="s">
        <v>4809</v>
      </c>
      <c r="AE380" s="1877" t="s">
        <v>1078</v>
      </c>
      <c r="AF380" s="1878" t="s">
        <v>1078</v>
      </c>
      <c r="AG380" s="1876" t="s">
        <v>4809</v>
      </c>
      <c r="AH380" s="1877" t="s">
        <v>1078</v>
      </c>
      <c r="AI380" s="1878" t="s">
        <v>1078</v>
      </c>
      <c r="AJ380" s="1305" t="s">
        <v>4809</v>
      </c>
      <c r="AK380" s="1479" t="s">
        <v>1078</v>
      </c>
      <c r="AL380" s="1480" t="s">
        <v>1078</v>
      </c>
      <c r="AM380" s="1305" t="s">
        <v>1078</v>
      </c>
      <c r="AN380" s="1479" t="s">
        <v>1078</v>
      </c>
      <c r="AO380" s="1480" t="s">
        <v>1078</v>
      </c>
    </row>
    <row r="381" spans="1:41">
      <c r="A381" s="1714" t="s">
        <v>4466</v>
      </c>
      <c r="B381" s="1350" t="s">
        <v>4467</v>
      </c>
      <c r="C381" s="1310" t="s">
        <v>1078</v>
      </c>
      <c r="D381" s="1485" t="s">
        <v>1078</v>
      </c>
      <c r="E381" s="1486" t="s">
        <v>1078</v>
      </c>
      <c r="F381" s="1310" t="s">
        <v>1078</v>
      </c>
      <c r="G381" s="1485" t="s">
        <v>1078</v>
      </c>
      <c r="H381" s="1486" t="s">
        <v>1078</v>
      </c>
      <c r="I381" s="1310" t="s">
        <v>1078</v>
      </c>
      <c r="J381" s="1485" t="s">
        <v>1078</v>
      </c>
      <c r="K381" s="1486" t="s">
        <v>1078</v>
      </c>
      <c r="L381" s="1310" t="s">
        <v>1078</v>
      </c>
      <c r="M381" s="1485" t="s">
        <v>1078</v>
      </c>
      <c r="N381" s="1486" t="s">
        <v>1078</v>
      </c>
      <c r="O381" s="1310" t="s">
        <v>1078</v>
      </c>
      <c r="P381" s="1485" t="s">
        <v>1078</v>
      </c>
      <c r="Q381" s="1486" t="s">
        <v>1078</v>
      </c>
      <c r="R381" s="1310" t="s">
        <v>1078</v>
      </c>
      <c r="S381" s="1485" t="s">
        <v>1078</v>
      </c>
      <c r="T381" s="1486" t="s">
        <v>1078</v>
      </c>
      <c r="U381" s="1310" t="s">
        <v>1078</v>
      </c>
      <c r="V381" s="1485" t="s">
        <v>1078</v>
      </c>
      <c r="W381" s="1486" t="s">
        <v>1078</v>
      </c>
      <c r="X381" s="1310" t="s">
        <v>1078</v>
      </c>
      <c r="Y381" s="1485" t="s">
        <v>1078</v>
      </c>
      <c r="Z381" s="1486" t="s">
        <v>1078</v>
      </c>
      <c r="AA381" s="1310" t="s">
        <v>1078</v>
      </c>
      <c r="AB381" s="1485" t="s">
        <v>1078</v>
      </c>
      <c r="AC381" s="1486" t="s">
        <v>1078</v>
      </c>
      <c r="AD381" s="1885" t="s">
        <v>1078</v>
      </c>
      <c r="AE381" s="1886" t="s">
        <v>1078</v>
      </c>
      <c r="AF381" s="1887" t="s">
        <v>1078</v>
      </c>
      <c r="AG381" s="1885" t="s">
        <v>1078</v>
      </c>
      <c r="AH381" s="1886" t="s">
        <v>1078</v>
      </c>
      <c r="AI381" s="1887" t="s">
        <v>1078</v>
      </c>
      <c r="AJ381" s="1310" t="s">
        <v>1078</v>
      </c>
      <c r="AK381" s="1485" t="s">
        <v>1078</v>
      </c>
      <c r="AL381" s="1486" t="s">
        <v>1078</v>
      </c>
      <c r="AM381" s="1310" t="s">
        <v>1078</v>
      </c>
      <c r="AN381" s="1485" t="s">
        <v>1078</v>
      </c>
      <c r="AO381" s="1486" t="s">
        <v>1078</v>
      </c>
    </row>
    <row r="382" spans="1:41">
      <c r="A382" s="1313" t="s">
        <v>4468</v>
      </c>
      <c r="B382" s="1143" t="s">
        <v>4469</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c r="R382" s="1314" t="s">
        <v>1078</v>
      </c>
      <c r="S382" s="1483" t="s">
        <v>1078</v>
      </c>
      <c r="T382" s="1484" t="s">
        <v>1078</v>
      </c>
      <c r="U382" s="1314" t="s">
        <v>1078</v>
      </c>
      <c r="V382" s="1483" t="s">
        <v>1078</v>
      </c>
      <c r="W382" s="1484" t="s">
        <v>1078</v>
      </c>
      <c r="X382" s="1314" t="s">
        <v>1078</v>
      </c>
      <c r="Y382" s="1483" t="s">
        <v>1078</v>
      </c>
      <c r="Z382" s="1484" t="s">
        <v>1078</v>
      </c>
      <c r="AA382" s="1314" t="s">
        <v>1078</v>
      </c>
      <c r="AB382" s="1483" t="s">
        <v>1078</v>
      </c>
      <c r="AC382" s="1484" t="s">
        <v>1078</v>
      </c>
      <c r="AD382" s="1882" t="s">
        <v>1078</v>
      </c>
      <c r="AE382" s="1883" t="s">
        <v>1078</v>
      </c>
      <c r="AF382" s="1884" t="s">
        <v>1078</v>
      </c>
      <c r="AG382" s="1882" t="s">
        <v>1078</v>
      </c>
      <c r="AH382" s="1883" t="s">
        <v>1078</v>
      </c>
      <c r="AI382" s="1884" t="s">
        <v>1078</v>
      </c>
      <c r="AJ382" s="1314" t="s">
        <v>1078</v>
      </c>
      <c r="AK382" s="1483" t="s">
        <v>1078</v>
      </c>
      <c r="AL382" s="1484" t="s">
        <v>1078</v>
      </c>
      <c r="AM382" s="1314" t="s">
        <v>1078</v>
      </c>
      <c r="AN382" s="1483" t="s">
        <v>1078</v>
      </c>
      <c r="AO382" s="1484" t="s">
        <v>1078</v>
      </c>
    </row>
    <row r="383" spans="1:41">
      <c r="A383" s="1303" t="s">
        <v>4470</v>
      </c>
      <c r="B383" s="1304" t="s">
        <v>4471</v>
      </c>
      <c r="C383" s="1305" t="s">
        <v>4809</v>
      </c>
      <c r="D383" s="1479" t="s">
        <v>1078</v>
      </c>
      <c r="E383" s="1480" t="s">
        <v>1078</v>
      </c>
      <c r="F383" s="1305" t="s">
        <v>4809</v>
      </c>
      <c r="G383" s="1479" t="s">
        <v>1078</v>
      </c>
      <c r="H383" s="1480" t="s">
        <v>1078</v>
      </c>
      <c r="I383" s="1305" t="s">
        <v>4809</v>
      </c>
      <c r="J383" s="1479" t="s">
        <v>1078</v>
      </c>
      <c r="K383" s="1480" t="s">
        <v>1078</v>
      </c>
      <c r="L383" s="1305" t="s">
        <v>4809</v>
      </c>
      <c r="M383" s="1479" t="s">
        <v>1078</v>
      </c>
      <c r="N383" s="1480" t="s">
        <v>1078</v>
      </c>
      <c r="O383" s="1305" t="s">
        <v>4809</v>
      </c>
      <c r="P383" s="1479" t="s">
        <v>1078</v>
      </c>
      <c r="Q383" s="1480" t="s">
        <v>1078</v>
      </c>
      <c r="R383" s="1305" t="s">
        <v>4809</v>
      </c>
      <c r="S383" s="1479" t="s">
        <v>1078</v>
      </c>
      <c r="T383" s="1480" t="s">
        <v>1078</v>
      </c>
      <c r="U383" s="1305" t="s">
        <v>4809</v>
      </c>
      <c r="V383" s="1479" t="s">
        <v>1078</v>
      </c>
      <c r="W383" s="1480" t="s">
        <v>1078</v>
      </c>
      <c r="X383" s="1305" t="s">
        <v>4809</v>
      </c>
      <c r="Y383" s="1479" t="s">
        <v>1078</v>
      </c>
      <c r="Z383" s="1480" t="s">
        <v>1078</v>
      </c>
      <c r="AA383" s="1305" t="s">
        <v>4809</v>
      </c>
      <c r="AB383" s="1479" t="s">
        <v>1078</v>
      </c>
      <c r="AC383" s="1480" t="s">
        <v>1078</v>
      </c>
      <c r="AD383" s="1876" t="s">
        <v>4809</v>
      </c>
      <c r="AE383" s="1877" t="s">
        <v>1078</v>
      </c>
      <c r="AF383" s="1878" t="s">
        <v>1078</v>
      </c>
      <c r="AG383" s="1876" t="s">
        <v>4809</v>
      </c>
      <c r="AH383" s="1877" t="s">
        <v>1078</v>
      </c>
      <c r="AI383" s="1878" t="s">
        <v>1078</v>
      </c>
      <c r="AJ383" s="1305" t="s">
        <v>4809</v>
      </c>
      <c r="AK383" s="1479" t="s">
        <v>1078</v>
      </c>
      <c r="AL383" s="1480" t="s">
        <v>1078</v>
      </c>
      <c r="AM383" s="1305" t="s">
        <v>1078</v>
      </c>
      <c r="AN383" s="1479" t="s">
        <v>1078</v>
      </c>
      <c r="AO383" s="1480" t="s">
        <v>1078</v>
      </c>
    </row>
    <row r="384" spans="1:41">
      <c r="A384" s="1714" t="s">
        <v>4472</v>
      </c>
      <c r="B384" s="1350" t="s">
        <v>4473</v>
      </c>
      <c r="C384" s="1310" t="s">
        <v>1078</v>
      </c>
      <c r="D384" s="1485" t="s">
        <v>1078</v>
      </c>
      <c r="E384" s="1486" t="s">
        <v>1078</v>
      </c>
      <c r="F384" s="1310" t="s">
        <v>1078</v>
      </c>
      <c r="G384" s="1485" t="s">
        <v>1078</v>
      </c>
      <c r="H384" s="1486" t="s">
        <v>1078</v>
      </c>
      <c r="I384" s="1310" t="s">
        <v>1078</v>
      </c>
      <c r="J384" s="1485" t="s">
        <v>1078</v>
      </c>
      <c r="K384" s="1486" t="s">
        <v>1078</v>
      </c>
      <c r="L384" s="1310" t="s">
        <v>1078</v>
      </c>
      <c r="M384" s="1485" t="s">
        <v>1078</v>
      </c>
      <c r="N384" s="1486" t="s">
        <v>1078</v>
      </c>
      <c r="O384" s="1310" t="s">
        <v>1078</v>
      </c>
      <c r="P384" s="1485" t="s">
        <v>1078</v>
      </c>
      <c r="Q384" s="1486" t="s">
        <v>1078</v>
      </c>
      <c r="R384" s="1310" t="s">
        <v>1078</v>
      </c>
      <c r="S384" s="1485" t="s">
        <v>1078</v>
      </c>
      <c r="T384" s="1486" t="s">
        <v>1078</v>
      </c>
      <c r="U384" s="1310" t="s">
        <v>1078</v>
      </c>
      <c r="V384" s="1485" t="s">
        <v>1078</v>
      </c>
      <c r="W384" s="1486" t="s">
        <v>1078</v>
      </c>
      <c r="X384" s="1310" t="s">
        <v>1078</v>
      </c>
      <c r="Y384" s="1485" t="s">
        <v>1078</v>
      </c>
      <c r="Z384" s="1486" t="s">
        <v>1078</v>
      </c>
      <c r="AA384" s="1310" t="s">
        <v>1078</v>
      </c>
      <c r="AB384" s="1485" t="s">
        <v>1078</v>
      </c>
      <c r="AC384" s="1486" t="s">
        <v>1078</v>
      </c>
      <c r="AD384" s="1885" t="s">
        <v>1078</v>
      </c>
      <c r="AE384" s="1886" t="s">
        <v>1078</v>
      </c>
      <c r="AF384" s="1887" t="s">
        <v>1078</v>
      </c>
      <c r="AG384" s="1885" t="s">
        <v>1078</v>
      </c>
      <c r="AH384" s="1886" t="s">
        <v>1078</v>
      </c>
      <c r="AI384" s="1887" t="s">
        <v>1078</v>
      </c>
      <c r="AJ384" s="1310" t="s">
        <v>1078</v>
      </c>
      <c r="AK384" s="1485" t="s">
        <v>1078</v>
      </c>
      <c r="AL384" s="1486" t="s">
        <v>1078</v>
      </c>
      <c r="AM384" s="1310" t="s">
        <v>1078</v>
      </c>
      <c r="AN384" s="1485" t="s">
        <v>1078</v>
      </c>
      <c r="AO384" s="1486" t="s">
        <v>1078</v>
      </c>
    </row>
    <row r="385" spans="1:41">
      <c r="A385" s="1313" t="s">
        <v>4474</v>
      </c>
      <c r="B385" s="1143" t="s">
        <v>4475</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c r="R385" s="1314" t="s">
        <v>1078</v>
      </c>
      <c r="S385" s="1483" t="s">
        <v>1078</v>
      </c>
      <c r="T385" s="1484" t="s">
        <v>1078</v>
      </c>
      <c r="U385" s="1314" t="s">
        <v>1078</v>
      </c>
      <c r="V385" s="1483" t="s">
        <v>1078</v>
      </c>
      <c r="W385" s="1484" t="s">
        <v>1078</v>
      </c>
      <c r="X385" s="1314" t="s">
        <v>1078</v>
      </c>
      <c r="Y385" s="1483" t="s">
        <v>1078</v>
      </c>
      <c r="Z385" s="1484" t="s">
        <v>1078</v>
      </c>
      <c r="AA385" s="1314" t="s">
        <v>1078</v>
      </c>
      <c r="AB385" s="1483" t="s">
        <v>1078</v>
      </c>
      <c r="AC385" s="1484" t="s">
        <v>1078</v>
      </c>
      <c r="AD385" s="1882" t="s">
        <v>1078</v>
      </c>
      <c r="AE385" s="1883" t="s">
        <v>1078</v>
      </c>
      <c r="AF385" s="1884" t="s">
        <v>1078</v>
      </c>
      <c r="AG385" s="1882" t="s">
        <v>1078</v>
      </c>
      <c r="AH385" s="1883" t="s">
        <v>1078</v>
      </c>
      <c r="AI385" s="1884" t="s">
        <v>1078</v>
      </c>
      <c r="AJ385" s="1314" t="s">
        <v>1078</v>
      </c>
      <c r="AK385" s="1483" t="s">
        <v>1078</v>
      </c>
      <c r="AL385" s="1484" t="s">
        <v>1078</v>
      </c>
      <c r="AM385" s="1314" t="s">
        <v>1078</v>
      </c>
      <c r="AN385" s="1483" t="s">
        <v>1078</v>
      </c>
      <c r="AO385" s="1484" t="s">
        <v>1078</v>
      </c>
    </row>
    <row r="386" spans="1:41">
      <c r="A386" s="1303" t="s">
        <v>4476</v>
      </c>
      <c r="B386" s="1304" t="s">
        <v>4477</v>
      </c>
      <c r="C386" s="1305" t="s">
        <v>4809</v>
      </c>
      <c r="D386" s="1479" t="s">
        <v>1078</v>
      </c>
      <c r="E386" s="1480" t="s">
        <v>1078</v>
      </c>
      <c r="F386" s="1305" t="s">
        <v>4809</v>
      </c>
      <c r="G386" s="1479" t="s">
        <v>1078</v>
      </c>
      <c r="H386" s="1480" t="s">
        <v>1078</v>
      </c>
      <c r="I386" s="1305" t="s">
        <v>4809</v>
      </c>
      <c r="J386" s="1479" t="s">
        <v>1078</v>
      </c>
      <c r="K386" s="1480" t="s">
        <v>1078</v>
      </c>
      <c r="L386" s="1305" t="s">
        <v>4809</v>
      </c>
      <c r="M386" s="1479" t="s">
        <v>1078</v>
      </c>
      <c r="N386" s="1480" t="s">
        <v>1078</v>
      </c>
      <c r="O386" s="1305" t="s">
        <v>4809</v>
      </c>
      <c r="P386" s="1479" t="s">
        <v>1078</v>
      </c>
      <c r="Q386" s="1480" t="s">
        <v>1078</v>
      </c>
      <c r="R386" s="1305" t="s">
        <v>4809</v>
      </c>
      <c r="S386" s="1479" t="s">
        <v>1078</v>
      </c>
      <c r="T386" s="1480" t="s">
        <v>1078</v>
      </c>
      <c r="U386" s="1305" t="s">
        <v>4809</v>
      </c>
      <c r="V386" s="1479" t="s">
        <v>1078</v>
      </c>
      <c r="W386" s="1480" t="s">
        <v>1078</v>
      </c>
      <c r="X386" s="1305" t="s">
        <v>4809</v>
      </c>
      <c r="Y386" s="1479" t="s">
        <v>1078</v>
      </c>
      <c r="Z386" s="1480" t="s">
        <v>1078</v>
      </c>
      <c r="AA386" s="1305" t="s">
        <v>4809</v>
      </c>
      <c r="AB386" s="1479" t="s">
        <v>1078</v>
      </c>
      <c r="AC386" s="1480" t="s">
        <v>1078</v>
      </c>
      <c r="AD386" s="1876" t="s">
        <v>4809</v>
      </c>
      <c r="AE386" s="1877" t="s">
        <v>1078</v>
      </c>
      <c r="AF386" s="1878" t="s">
        <v>1078</v>
      </c>
      <c r="AG386" s="1876" t="s">
        <v>4809</v>
      </c>
      <c r="AH386" s="1877" t="s">
        <v>1078</v>
      </c>
      <c r="AI386" s="1878" t="s">
        <v>1078</v>
      </c>
      <c r="AJ386" s="1305" t="s">
        <v>2284</v>
      </c>
      <c r="AK386" s="1479">
        <v>35.200000000000003</v>
      </c>
      <c r="AL386" s="1480">
        <v>0</v>
      </c>
      <c r="AM386" s="1305" t="s">
        <v>1078</v>
      </c>
      <c r="AN386" s="1479" t="s">
        <v>1078</v>
      </c>
      <c r="AO386" s="1480" t="s">
        <v>1078</v>
      </c>
    </row>
    <row r="387" spans="1:41">
      <c r="A387" s="1714" t="s">
        <v>4478</v>
      </c>
      <c r="B387" s="1350" t="s">
        <v>4479</v>
      </c>
      <c r="C387" s="1310" t="s">
        <v>1078</v>
      </c>
      <c r="D387" s="1485" t="s">
        <v>1078</v>
      </c>
      <c r="E387" s="1486" t="s">
        <v>1078</v>
      </c>
      <c r="F387" s="1310" t="s">
        <v>1078</v>
      </c>
      <c r="G387" s="1485" t="s">
        <v>1078</v>
      </c>
      <c r="H387" s="1486" t="s">
        <v>1078</v>
      </c>
      <c r="I387" s="1310" t="s">
        <v>1078</v>
      </c>
      <c r="J387" s="1485" t="s">
        <v>1078</v>
      </c>
      <c r="K387" s="1486" t="s">
        <v>1078</v>
      </c>
      <c r="L387" s="1310" t="s">
        <v>1078</v>
      </c>
      <c r="M387" s="1485" t="s">
        <v>1078</v>
      </c>
      <c r="N387" s="1486" t="s">
        <v>1078</v>
      </c>
      <c r="O387" s="1310" t="s">
        <v>1078</v>
      </c>
      <c r="P387" s="1485" t="s">
        <v>1078</v>
      </c>
      <c r="Q387" s="1486" t="s">
        <v>1078</v>
      </c>
      <c r="R387" s="1310" t="s">
        <v>1078</v>
      </c>
      <c r="S387" s="1485" t="s">
        <v>1078</v>
      </c>
      <c r="T387" s="1486" t="s">
        <v>1078</v>
      </c>
      <c r="U387" s="1310" t="s">
        <v>1078</v>
      </c>
      <c r="V387" s="1485" t="s">
        <v>1078</v>
      </c>
      <c r="W387" s="1486" t="s">
        <v>1078</v>
      </c>
      <c r="X387" s="1310" t="s">
        <v>1078</v>
      </c>
      <c r="Y387" s="1485" t="s">
        <v>1078</v>
      </c>
      <c r="Z387" s="1486" t="s">
        <v>1078</v>
      </c>
      <c r="AA387" s="1310" t="s">
        <v>1078</v>
      </c>
      <c r="AB387" s="1485" t="s">
        <v>1078</v>
      </c>
      <c r="AC387" s="1486" t="s">
        <v>1078</v>
      </c>
      <c r="AD387" s="1885" t="s">
        <v>1078</v>
      </c>
      <c r="AE387" s="1886" t="s">
        <v>1078</v>
      </c>
      <c r="AF387" s="1887" t="s">
        <v>1078</v>
      </c>
      <c r="AG387" s="1885" t="s">
        <v>1078</v>
      </c>
      <c r="AH387" s="1886" t="s">
        <v>1078</v>
      </c>
      <c r="AI387" s="1887" t="s">
        <v>1078</v>
      </c>
      <c r="AJ387" s="1310" t="s">
        <v>1078</v>
      </c>
      <c r="AK387" s="1485" t="s">
        <v>1078</v>
      </c>
      <c r="AL387" s="1486" t="s">
        <v>1078</v>
      </c>
      <c r="AM387" s="1310" t="s">
        <v>1078</v>
      </c>
      <c r="AN387" s="1485" t="s">
        <v>1078</v>
      </c>
      <c r="AO387" s="1486" t="s">
        <v>1078</v>
      </c>
    </row>
    <row r="388" spans="1:41">
      <c r="A388" s="1313" t="s">
        <v>4480</v>
      </c>
      <c r="B388" s="1143" t="s">
        <v>4481</v>
      </c>
      <c r="C388" s="1314" t="s">
        <v>1078</v>
      </c>
      <c r="D388" s="1483" t="s">
        <v>1078</v>
      </c>
      <c r="E388" s="1484" t="s">
        <v>1078</v>
      </c>
      <c r="F388" s="1314" t="s">
        <v>1078</v>
      </c>
      <c r="G388" s="1483" t="s">
        <v>1078</v>
      </c>
      <c r="H388" s="1484" t="s">
        <v>1078</v>
      </c>
      <c r="I388" s="1314" t="s">
        <v>1078</v>
      </c>
      <c r="J388" s="1483" t="s">
        <v>1078</v>
      </c>
      <c r="K388" s="1484" t="s">
        <v>1078</v>
      </c>
      <c r="L388" s="1314" t="s">
        <v>1078</v>
      </c>
      <c r="M388" s="1483" t="s">
        <v>1078</v>
      </c>
      <c r="N388" s="1484" t="s">
        <v>1078</v>
      </c>
      <c r="O388" s="1314" t="s">
        <v>1078</v>
      </c>
      <c r="P388" s="1483" t="s">
        <v>1078</v>
      </c>
      <c r="Q388" s="1484" t="s">
        <v>1078</v>
      </c>
      <c r="R388" s="1314" t="s">
        <v>1078</v>
      </c>
      <c r="S388" s="1483" t="s">
        <v>1078</v>
      </c>
      <c r="T388" s="1484" t="s">
        <v>1078</v>
      </c>
      <c r="U388" s="1314" t="s">
        <v>1078</v>
      </c>
      <c r="V388" s="1483" t="s">
        <v>1078</v>
      </c>
      <c r="W388" s="1484" t="s">
        <v>1078</v>
      </c>
      <c r="X388" s="1314" t="s">
        <v>1078</v>
      </c>
      <c r="Y388" s="1483" t="s">
        <v>1078</v>
      </c>
      <c r="Z388" s="1484" t="s">
        <v>1078</v>
      </c>
      <c r="AA388" s="1314" t="s">
        <v>1078</v>
      </c>
      <c r="AB388" s="1483" t="s">
        <v>1078</v>
      </c>
      <c r="AC388" s="1484" t="s">
        <v>1078</v>
      </c>
      <c r="AD388" s="1882" t="s">
        <v>1078</v>
      </c>
      <c r="AE388" s="1883" t="s">
        <v>1078</v>
      </c>
      <c r="AF388" s="1884" t="s">
        <v>1078</v>
      </c>
      <c r="AG388" s="1882" t="s">
        <v>1078</v>
      </c>
      <c r="AH388" s="1883" t="s">
        <v>1078</v>
      </c>
      <c r="AI388" s="1884" t="s">
        <v>1078</v>
      </c>
      <c r="AJ388" s="1314" t="s">
        <v>1078</v>
      </c>
      <c r="AK388" s="1483" t="s">
        <v>1078</v>
      </c>
      <c r="AL388" s="1484" t="s">
        <v>1078</v>
      </c>
      <c r="AM388" s="1314" t="s">
        <v>1078</v>
      </c>
      <c r="AN388" s="1483" t="s">
        <v>1078</v>
      </c>
      <c r="AO388" s="1484" t="s">
        <v>1078</v>
      </c>
    </row>
    <row r="389" spans="1:41">
      <c r="A389" s="1303" t="s">
        <v>4482</v>
      </c>
      <c r="B389" s="1304" t="s">
        <v>4483</v>
      </c>
      <c r="C389" s="1305" t="s">
        <v>4809</v>
      </c>
      <c r="D389" s="1479" t="s">
        <v>1078</v>
      </c>
      <c r="E389" s="1480" t="s">
        <v>1078</v>
      </c>
      <c r="F389" s="1305" t="s">
        <v>4809</v>
      </c>
      <c r="G389" s="1479" t="s">
        <v>1078</v>
      </c>
      <c r="H389" s="1480" t="s">
        <v>1078</v>
      </c>
      <c r="I389" s="1305" t="s">
        <v>2284</v>
      </c>
      <c r="J389" s="1479">
        <v>40.200000000000003</v>
      </c>
      <c r="K389" s="1480">
        <v>0</v>
      </c>
      <c r="L389" s="1305" t="s">
        <v>4809</v>
      </c>
      <c r="M389" s="1479" t="s">
        <v>1078</v>
      </c>
      <c r="N389" s="1480" t="s">
        <v>1078</v>
      </c>
      <c r="O389" s="1305" t="s">
        <v>4809</v>
      </c>
      <c r="P389" s="1479" t="s">
        <v>1078</v>
      </c>
      <c r="Q389" s="1480" t="s">
        <v>1078</v>
      </c>
      <c r="R389" s="1305" t="s">
        <v>4809</v>
      </c>
      <c r="S389" s="1479" t="s">
        <v>1078</v>
      </c>
      <c r="T389" s="1480" t="s">
        <v>1078</v>
      </c>
      <c r="U389" s="1305" t="s">
        <v>4809</v>
      </c>
      <c r="V389" s="1479" t="s">
        <v>1078</v>
      </c>
      <c r="W389" s="1480" t="s">
        <v>1078</v>
      </c>
      <c r="X389" s="1305" t="s">
        <v>4809</v>
      </c>
      <c r="Y389" s="1479" t="s">
        <v>1078</v>
      </c>
      <c r="Z389" s="1480" t="s">
        <v>1078</v>
      </c>
      <c r="AA389" s="1305" t="s">
        <v>4809</v>
      </c>
      <c r="AB389" s="1479" t="s">
        <v>1078</v>
      </c>
      <c r="AC389" s="1480" t="s">
        <v>1078</v>
      </c>
      <c r="AD389" s="1876" t="s">
        <v>4809</v>
      </c>
      <c r="AE389" s="1877" t="s">
        <v>1078</v>
      </c>
      <c r="AF389" s="1878" t="s">
        <v>1078</v>
      </c>
      <c r="AG389" s="1876" t="s">
        <v>4809</v>
      </c>
      <c r="AH389" s="1877" t="s">
        <v>1078</v>
      </c>
      <c r="AI389" s="1878" t="s">
        <v>1078</v>
      </c>
      <c r="AJ389" s="1305" t="s">
        <v>4809</v>
      </c>
      <c r="AK389" s="1479" t="s">
        <v>1078</v>
      </c>
      <c r="AL389" s="1480" t="s">
        <v>1078</v>
      </c>
      <c r="AM389" s="1305" t="s">
        <v>1078</v>
      </c>
      <c r="AN389" s="1479" t="s">
        <v>1078</v>
      </c>
      <c r="AO389" s="1480" t="s">
        <v>1078</v>
      </c>
    </row>
    <row r="390" spans="1:41">
      <c r="A390" s="1714" t="s">
        <v>4484</v>
      </c>
      <c r="B390" s="1350" t="s">
        <v>4485</v>
      </c>
      <c r="C390" s="1310" t="s">
        <v>1078</v>
      </c>
      <c r="D390" s="1485" t="s">
        <v>1078</v>
      </c>
      <c r="E390" s="1486" t="s">
        <v>1078</v>
      </c>
      <c r="F390" s="1310" t="s">
        <v>1078</v>
      </c>
      <c r="G390" s="1485" t="s">
        <v>1078</v>
      </c>
      <c r="H390" s="1486" t="s">
        <v>1078</v>
      </c>
      <c r="I390" s="1310" t="s">
        <v>1078</v>
      </c>
      <c r="J390" s="1485" t="s">
        <v>1078</v>
      </c>
      <c r="K390" s="1486" t="s">
        <v>1078</v>
      </c>
      <c r="L390" s="1310" t="s">
        <v>1078</v>
      </c>
      <c r="M390" s="1485" t="s">
        <v>1078</v>
      </c>
      <c r="N390" s="1486" t="s">
        <v>1078</v>
      </c>
      <c r="O390" s="1310" t="s">
        <v>1078</v>
      </c>
      <c r="P390" s="1485" t="s">
        <v>1078</v>
      </c>
      <c r="Q390" s="1486" t="s">
        <v>1078</v>
      </c>
      <c r="R390" s="1310" t="s">
        <v>1078</v>
      </c>
      <c r="S390" s="1485" t="s">
        <v>1078</v>
      </c>
      <c r="T390" s="1486" t="s">
        <v>1078</v>
      </c>
      <c r="U390" s="1310" t="s">
        <v>1078</v>
      </c>
      <c r="V390" s="1485" t="s">
        <v>1078</v>
      </c>
      <c r="W390" s="1486" t="s">
        <v>1078</v>
      </c>
      <c r="X390" s="1310" t="s">
        <v>1078</v>
      </c>
      <c r="Y390" s="1485" t="s">
        <v>1078</v>
      </c>
      <c r="Z390" s="1486" t="s">
        <v>1078</v>
      </c>
      <c r="AA390" s="1310" t="s">
        <v>1078</v>
      </c>
      <c r="AB390" s="1485" t="s">
        <v>1078</v>
      </c>
      <c r="AC390" s="1486" t="s">
        <v>1078</v>
      </c>
      <c r="AD390" s="1885" t="s">
        <v>1078</v>
      </c>
      <c r="AE390" s="1886" t="s">
        <v>1078</v>
      </c>
      <c r="AF390" s="1887" t="s">
        <v>1078</v>
      </c>
      <c r="AG390" s="1885" t="s">
        <v>1078</v>
      </c>
      <c r="AH390" s="1886" t="s">
        <v>1078</v>
      </c>
      <c r="AI390" s="1887" t="s">
        <v>1078</v>
      </c>
      <c r="AJ390" s="1310" t="s">
        <v>1078</v>
      </c>
      <c r="AK390" s="1485" t="s">
        <v>1078</v>
      </c>
      <c r="AL390" s="1486" t="s">
        <v>1078</v>
      </c>
      <c r="AM390" s="1310" t="s">
        <v>1078</v>
      </c>
      <c r="AN390" s="1485" t="s">
        <v>1078</v>
      </c>
      <c r="AO390" s="1486" t="s">
        <v>1078</v>
      </c>
    </row>
    <row r="391" spans="1:41">
      <c r="A391" s="1313" t="s">
        <v>4486</v>
      </c>
      <c r="B391" s="1143" t="s">
        <v>4487</v>
      </c>
      <c r="C391" s="1314" t="s">
        <v>1078</v>
      </c>
      <c r="D391" s="1483" t="s">
        <v>1078</v>
      </c>
      <c r="E391" s="1484" t="s">
        <v>1078</v>
      </c>
      <c r="F391" s="1314" t="s">
        <v>1078</v>
      </c>
      <c r="G391" s="1483" t="s">
        <v>1078</v>
      </c>
      <c r="H391" s="1484" t="s">
        <v>1078</v>
      </c>
      <c r="I391" s="1314" t="s">
        <v>1078</v>
      </c>
      <c r="J391" s="1483" t="s">
        <v>1078</v>
      </c>
      <c r="K391" s="1484" t="s">
        <v>1078</v>
      </c>
      <c r="L391" s="1314" t="s">
        <v>1078</v>
      </c>
      <c r="M391" s="1483" t="s">
        <v>1078</v>
      </c>
      <c r="N391" s="1484" t="s">
        <v>1078</v>
      </c>
      <c r="O391" s="1314" t="s">
        <v>1078</v>
      </c>
      <c r="P391" s="1483" t="s">
        <v>1078</v>
      </c>
      <c r="Q391" s="1484" t="s">
        <v>1078</v>
      </c>
      <c r="R391" s="1314" t="s">
        <v>1078</v>
      </c>
      <c r="S391" s="1483" t="s">
        <v>1078</v>
      </c>
      <c r="T391" s="1484" t="s">
        <v>1078</v>
      </c>
      <c r="U391" s="1314" t="s">
        <v>1078</v>
      </c>
      <c r="V391" s="1483" t="s">
        <v>1078</v>
      </c>
      <c r="W391" s="1484" t="s">
        <v>1078</v>
      </c>
      <c r="X391" s="1314" t="s">
        <v>1078</v>
      </c>
      <c r="Y391" s="1483" t="s">
        <v>1078</v>
      </c>
      <c r="Z391" s="1484" t="s">
        <v>1078</v>
      </c>
      <c r="AA391" s="1314" t="s">
        <v>1078</v>
      </c>
      <c r="AB391" s="1483" t="s">
        <v>1078</v>
      </c>
      <c r="AC391" s="1484" t="s">
        <v>1078</v>
      </c>
      <c r="AD391" s="1882" t="s">
        <v>1078</v>
      </c>
      <c r="AE391" s="1883" t="s">
        <v>1078</v>
      </c>
      <c r="AF391" s="1884" t="s">
        <v>1078</v>
      </c>
      <c r="AG391" s="1882" t="s">
        <v>1078</v>
      </c>
      <c r="AH391" s="1883" t="s">
        <v>1078</v>
      </c>
      <c r="AI391" s="1884" t="s">
        <v>1078</v>
      </c>
      <c r="AJ391" s="1314" t="s">
        <v>1078</v>
      </c>
      <c r="AK391" s="1483" t="s">
        <v>1078</v>
      </c>
      <c r="AL391" s="1484" t="s">
        <v>1078</v>
      </c>
      <c r="AM391" s="1314" t="s">
        <v>1078</v>
      </c>
      <c r="AN391" s="1483" t="s">
        <v>1078</v>
      </c>
      <c r="AO391" s="1484" t="s">
        <v>1078</v>
      </c>
    </row>
    <row r="392" spans="1:41">
      <c r="A392" s="1303" t="s">
        <v>4488</v>
      </c>
      <c r="B392" s="1304" t="s">
        <v>4489</v>
      </c>
      <c r="C392" s="1305" t="s">
        <v>4809</v>
      </c>
      <c r="D392" s="1479" t="s">
        <v>1078</v>
      </c>
      <c r="E392" s="1480" t="s">
        <v>1078</v>
      </c>
      <c r="F392" s="1305" t="s">
        <v>4809</v>
      </c>
      <c r="G392" s="1479" t="s">
        <v>1078</v>
      </c>
      <c r="H392" s="1480" t="s">
        <v>1078</v>
      </c>
      <c r="I392" s="1305" t="s">
        <v>4809</v>
      </c>
      <c r="J392" s="1479" t="s">
        <v>1078</v>
      </c>
      <c r="K392" s="1480" t="s">
        <v>1078</v>
      </c>
      <c r="L392" s="1305" t="s">
        <v>2284</v>
      </c>
      <c r="M392" s="1479">
        <v>45.3</v>
      </c>
      <c r="N392" s="1480">
        <v>0</v>
      </c>
      <c r="O392" s="1305" t="s">
        <v>4809</v>
      </c>
      <c r="P392" s="1479" t="s">
        <v>1078</v>
      </c>
      <c r="Q392" s="1480" t="s">
        <v>1078</v>
      </c>
      <c r="R392" s="1305" t="s">
        <v>4809</v>
      </c>
      <c r="S392" s="1479" t="s">
        <v>1078</v>
      </c>
      <c r="T392" s="1480" t="s">
        <v>1078</v>
      </c>
      <c r="U392" s="1305" t="s">
        <v>4809</v>
      </c>
      <c r="V392" s="1479" t="s">
        <v>1078</v>
      </c>
      <c r="W392" s="1480" t="s">
        <v>1078</v>
      </c>
      <c r="X392" s="1305" t="s">
        <v>4809</v>
      </c>
      <c r="Y392" s="1479" t="s">
        <v>1078</v>
      </c>
      <c r="Z392" s="1480" t="s">
        <v>1078</v>
      </c>
      <c r="AA392" s="1305" t="s">
        <v>4809</v>
      </c>
      <c r="AB392" s="1479" t="s">
        <v>1078</v>
      </c>
      <c r="AC392" s="1480" t="s">
        <v>1078</v>
      </c>
      <c r="AD392" s="1876" t="s">
        <v>4809</v>
      </c>
      <c r="AE392" s="1877" t="s">
        <v>1078</v>
      </c>
      <c r="AF392" s="1878" t="s">
        <v>1078</v>
      </c>
      <c r="AG392" s="1876" t="s">
        <v>2284</v>
      </c>
      <c r="AH392" s="1877">
        <v>45.2</v>
      </c>
      <c r="AI392" s="1878">
        <v>0</v>
      </c>
      <c r="AJ392" s="1305" t="s">
        <v>2284</v>
      </c>
      <c r="AK392" s="1479">
        <v>45.3</v>
      </c>
      <c r="AL392" s="1480">
        <v>0</v>
      </c>
      <c r="AM392" s="1305" t="s">
        <v>1078</v>
      </c>
      <c r="AN392" s="1479" t="s">
        <v>1078</v>
      </c>
      <c r="AO392" s="1480" t="s">
        <v>1078</v>
      </c>
    </row>
    <row r="393" spans="1:41">
      <c r="A393" s="1714" t="s">
        <v>4490</v>
      </c>
      <c r="B393" s="1350" t="s">
        <v>4491</v>
      </c>
      <c r="C393" s="1310" t="s">
        <v>1078</v>
      </c>
      <c r="D393" s="1485" t="s">
        <v>1078</v>
      </c>
      <c r="E393" s="1486" t="s">
        <v>1078</v>
      </c>
      <c r="F393" s="1310" t="s">
        <v>1078</v>
      </c>
      <c r="G393" s="1485" t="s">
        <v>1078</v>
      </c>
      <c r="H393" s="1486" t="s">
        <v>1078</v>
      </c>
      <c r="I393" s="1310" t="s">
        <v>1078</v>
      </c>
      <c r="J393" s="1485" t="s">
        <v>1078</v>
      </c>
      <c r="K393" s="1486" t="s">
        <v>1078</v>
      </c>
      <c r="L393" s="1310" t="s">
        <v>1078</v>
      </c>
      <c r="M393" s="1485" t="s">
        <v>1078</v>
      </c>
      <c r="N393" s="1486" t="s">
        <v>1078</v>
      </c>
      <c r="O393" s="1310" t="s">
        <v>1078</v>
      </c>
      <c r="P393" s="1485" t="s">
        <v>1078</v>
      </c>
      <c r="Q393" s="1486" t="s">
        <v>1078</v>
      </c>
      <c r="R393" s="1310" t="s">
        <v>1078</v>
      </c>
      <c r="S393" s="1485" t="s">
        <v>1078</v>
      </c>
      <c r="T393" s="1486" t="s">
        <v>1078</v>
      </c>
      <c r="U393" s="1310" t="s">
        <v>1078</v>
      </c>
      <c r="V393" s="1485" t="s">
        <v>1078</v>
      </c>
      <c r="W393" s="1486" t="s">
        <v>1078</v>
      </c>
      <c r="X393" s="1310" t="s">
        <v>1078</v>
      </c>
      <c r="Y393" s="1485" t="s">
        <v>1078</v>
      </c>
      <c r="Z393" s="1486" t="s">
        <v>1078</v>
      </c>
      <c r="AA393" s="1310" t="s">
        <v>1078</v>
      </c>
      <c r="AB393" s="1485" t="s">
        <v>1078</v>
      </c>
      <c r="AC393" s="1486" t="s">
        <v>1078</v>
      </c>
      <c r="AD393" s="1885" t="s">
        <v>1078</v>
      </c>
      <c r="AE393" s="1886" t="s">
        <v>1078</v>
      </c>
      <c r="AF393" s="1887" t="s">
        <v>1078</v>
      </c>
      <c r="AG393" s="1885" t="s">
        <v>1078</v>
      </c>
      <c r="AH393" s="1886" t="s">
        <v>1078</v>
      </c>
      <c r="AI393" s="1887" t="s">
        <v>1078</v>
      </c>
      <c r="AJ393" s="1310" t="s">
        <v>1078</v>
      </c>
      <c r="AK393" s="1485" t="s">
        <v>1078</v>
      </c>
      <c r="AL393" s="1486" t="s">
        <v>1078</v>
      </c>
      <c r="AM393" s="1310" t="s">
        <v>1078</v>
      </c>
      <c r="AN393" s="1485" t="s">
        <v>1078</v>
      </c>
      <c r="AO393" s="1486" t="s">
        <v>1078</v>
      </c>
    </row>
    <row r="394" spans="1:41">
      <c r="A394" s="1313" t="s">
        <v>4492</v>
      </c>
      <c r="B394" s="1143" t="s">
        <v>4493</v>
      </c>
      <c r="C394" s="1314" t="s">
        <v>1078</v>
      </c>
      <c r="D394" s="1483" t="s">
        <v>1078</v>
      </c>
      <c r="E394" s="1484" t="s">
        <v>1078</v>
      </c>
      <c r="F394" s="1314" t="s">
        <v>1078</v>
      </c>
      <c r="G394" s="1483" t="s">
        <v>1078</v>
      </c>
      <c r="H394" s="1484" t="s">
        <v>1078</v>
      </c>
      <c r="I394" s="1314" t="s">
        <v>1078</v>
      </c>
      <c r="J394" s="1483" t="s">
        <v>1078</v>
      </c>
      <c r="K394" s="1484" t="s">
        <v>1078</v>
      </c>
      <c r="L394" s="1314" t="s">
        <v>1078</v>
      </c>
      <c r="M394" s="1483" t="s">
        <v>1078</v>
      </c>
      <c r="N394" s="1484" t="s">
        <v>1078</v>
      </c>
      <c r="O394" s="1314" t="s">
        <v>1078</v>
      </c>
      <c r="P394" s="1483" t="s">
        <v>1078</v>
      </c>
      <c r="Q394" s="1484" t="s">
        <v>1078</v>
      </c>
      <c r="R394" s="1314" t="s">
        <v>1078</v>
      </c>
      <c r="S394" s="1483" t="s">
        <v>1078</v>
      </c>
      <c r="T394" s="1484" t="s">
        <v>1078</v>
      </c>
      <c r="U394" s="1314" t="s">
        <v>1078</v>
      </c>
      <c r="V394" s="1483" t="s">
        <v>1078</v>
      </c>
      <c r="W394" s="1484" t="s">
        <v>1078</v>
      </c>
      <c r="X394" s="1314" t="s">
        <v>1078</v>
      </c>
      <c r="Y394" s="1483" t="s">
        <v>1078</v>
      </c>
      <c r="Z394" s="1484" t="s">
        <v>1078</v>
      </c>
      <c r="AA394" s="1314" t="s">
        <v>1078</v>
      </c>
      <c r="AB394" s="1483" t="s">
        <v>1078</v>
      </c>
      <c r="AC394" s="1484" t="s">
        <v>1078</v>
      </c>
      <c r="AD394" s="1882" t="s">
        <v>1078</v>
      </c>
      <c r="AE394" s="1883" t="s">
        <v>1078</v>
      </c>
      <c r="AF394" s="1884" t="s">
        <v>1078</v>
      </c>
      <c r="AG394" s="1882" t="s">
        <v>1078</v>
      </c>
      <c r="AH394" s="1883" t="s">
        <v>1078</v>
      </c>
      <c r="AI394" s="1884" t="s">
        <v>1078</v>
      </c>
      <c r="AJ394" s="1314" t="s">
        <v>1078</v>
      </c>
      <c r="AK394" s="1483" t="s">
        <v>1078</v>
      </c>
      <c r="AL394" s="1484" t="s">
        <v>1078</v>
      </c>
      <c r="AM394" s="1314" t="s">
        <v>1078</v>
      </c>
      <c r="AN394" s="1483" t="s">
        <v>1078</v>
      </c>
      <c r="AO394" s="1484" t="s">
        <v>1078</v>
      </c>
    </row>
    <row r="395" spans="1:41">
      <c r="A395" s="1303" t="s">
        <v>4494</v>
      </c>
      <c r="B395" s="1304" t="s">
        <v>4495</v>
      </c>
      <c r="C395" s="1305" t="s">
        <v>4809</v>
      </c>
      <c r="D395" s="1479" t="s">
        <v>1078</v>
      </c>
      <c r="E395" s="1480" t="s">
        <v>1078</v>
      </c>
      <c r="F395" s="1305" t="s">
        <v>4809</v>
      </c>
      <c r="G395" s="1479" t="s">
        <v>1078</v>
      </c>
      <c r="H395" s="1480" t="s">
        <v>1078</v>
      </c>
      <c r="I395" s="1305" t="s">
        <v>2284</v>
      </c>
      <c r="J395" s="1479">
        <v>50.4</v>
      </c>
      <c r="K395" s="1480">
        <v>0</v>
      </c>
      <c r="L395" s="1305" t="s">
        <v>4809</v>
      </c>
      <c r="M395" s="1479" t="s">
        <v>1078</v>
      </c>
      <c r="N395" s="1480" t="s">
        <v>1078</v>
      </c>
      <c r="O395" s="1305" t="s">
        <v>4809</v>
      </c>
      <c r="P395" s="1479" t="s">
        <v>1078</v>
      </c>
      <c r="Q395" s="1480" t="s">
        <v>1078</v>
      </c>
      <c r="R395" s="1305" t="s">
        <v>4809</v>
      </c>
      <c r="S395" s="1479" t="s">
        <v>1078</v>
      </c>
      <c r="T395" s="1480" t="s">
        <v>1078</v>
      </c>
      <c r="U395" s="1305" t="s">
        <v>4809</v>
      </c>
      <c r="V395" s="1479" t="s">
        <v>1078</v>
      </c>
      <c r="W395" s="1480" t="s">
        <v>1078</v>
      </c>
      <c r="X395" s="1305" t="s">
        <v>4809</v>
      </c>
      <c r="Y395" s="1479" t="s">
        <v>1078</v>
      </c>
      <c r="Z395" s="1480" t="s">
        <v>1078</v>
      </c>
      <c r="AA395" s="1305" t="s">
        <v>4809</v>
      </c>
      <c r="AB395" s="1479" t="s">
        <v>1078</v>
      </c>
      <c r="AC395" s="1480" t="s">
        <v>1078</v>
      </c>
      <c r="AD395" s="1876" t="s">
        <v>4809</v>
      </c>
      <c r="AE395" s="1877" t="s">
        <v>1078</v>
      </c>
      <c r="AF395" s="1878" t="s">
        <v>1078</v>
      </c>
      <c r="AG395" s="1876" t="s">
        <v>4809</v>
      </c>
      <c r="AH395" s="1877" t="s">
        <v>1078</v>
      </c>
      <c r="AI395" s="1878" t="s">
        <v>1078</v>
      </c>
      <c r="AJ395" s="1305" t="s">
        <v>4809</v>
      </c>
      <c r="AK395" s="1479" t="s">
        <v>1078</v>
      </c>
      <c r="AL395" s="1480" t="s">
        <v>1078</v>
      </c>
      <c r="AM395" s="1305" t="s">
        <v>1078</v>
      </c>
      <c r="AN395" s="1479" t="s">
        <v>1078</v>
      </c>
      <c r="AO395" s="1480" t="s">
        <v>1078</v>
      </c>
    </row>
    <row r="396" spans="1:41">
      <c r="A396" s="1714" t="s">
        <v>4496</v>
      </c>
      <c r="B396" s="1350" t="s">
        <v>4497</v>
      </c>
      <c r="C396" s="1310" t="s">
        <v>1078</v>
      </c>
      <c r="D396" s="1485" t="s">
        <v>1078</v>
      </c>
      <c r="E396" s="1486" t="s">
        <v>1078</v>
      </c>
      <c r="F396" s="1310" t="s">
        <v>1078</v>
      </c>
      <c r="G396" s="1485" t="s">
        <v>1078</v>
      </c>
      <c r="H396" s="1486" t="s">
        <v>1078</v>
      </c>
      <c r="I396" s="1310" t="s">
        <v>1078</v>
      </c>
      <c r="J396" s="1485" t="s">
        <v>1078</v>
      </c>
      <c r="K396" s="1486" t="s">
        <v>1078</v>
      </c>
      <c r="L396" s="1310" t="s">
        <v>1078</v>
      </c>
      <c r="M396" s="1485" t="s">
        <v>1078</v>
      </c>
      <c r="N396" s="1486" t="s">
        <v>1078</v>
      </c>
      <c r="O396" s="1310" t="s">
        <v>1078</v>
      </c>
      <c r="P396" s="1485" t="s">
        <v>1078</v>
      </c>
      <c r="Q396" s="1486" t="s">
        <v>1078</v>
      </c>
      <c r="R396" s="1310" t="s">
        <v>1078</v>
      </c>
      <c r="S396" s="1485" t="s">
        <v>1078</v>
      </c>
      <c r="T396" s="1486" t="s">
        <v>1078</v>
      </c>
      <c r="U396" s="1310" t="s">
        <v>1078</v>
      </c>
      <c r="V396" s="1485" t="s">
        <v>1078</v>
      </c>
      <c r="W396" s="1486" t="s">
        <v>1078</v>
      </c>
      <c r="X396" s="1310" t="s">
        <v>1078</v>
      </c>
      <c r="Y396" s="1485" t="s">
        <v>1078</v>
      </c>
      <c r="Z396" s="1486" t="s">
        <v>1078</v>
      </c>
      <c r="AA396" s="1310" t="s">
        <v>1078</v>
      </c>
      <c r="AB396" s="1485" t="s">
        <v>1078</v>
      </c>
      <c r="AC396" s="1486" t="s">
        <v>1078</v>
      </c>
      <c r="AD396" s="1885" t="s">
        <v>1078</v>
      </c>
      <c r="AE396" s="1886" t="s">
        <v>1078</v>
      </c>
      <c r="AF396" s="1887" t="s">
        <v>1078</v>
      </c>
      <c r="AG396" s="1885" t="s">
        <v>1078</v>
      </c>
      <c r="AH396" s="1886" t="s">
        <v>1078</v>
      </c>
      <c r="AI396" s="1887" t="s">
        <v>1078</v>
      </c>
      <c r="AJ396" s="1310" t="s">
        <v>1078</v>
      </c>
      <c r="AK396" s="1485" t="s">
        <v>1078</v>
      </c>
      <c r="AL396" s="1486" t="s">
        <v>1078</v>
      </c>
      <c r="AM396" s="1310" t="s">
        <v>1078</v>
      </c>
      <c r="AN396" s="1485" t="s">
        <v>1078</v>
      </c>
      <c r="AO396" s="1486" t="s">
        <v>1078</v>
      </c>
    </row>
    <row r="397" spans="1:41">
      <c r="A397" s="1313" t="s">
        <v>4498</v>
      </c>
      <c r="B397" s="1143" t="s">
        <v>4499</v>
      </c>
      <c r="C397" s="1314" t="s">
        <v>1078</v>
      </c>
      <c r="D397" s="1483" t="s">
        <v>1078</v>
      </c>
      <c r="E397" s="1484" t="s">
        <v>1078</v>
      </c>
      <c r="F397" s="1314" t="s">
        <v>1078</v>
      </c>
      <c r="G397" s="1483" t="s">
        <v>1078</v>
      </c>
      <c r="H397" s="1484" t="s">
        <v>1078</v>
      </c>
      <c r="I397" s="1314" t="s">
        <v>1078</v>
      </c>
      <c r="J397" s="1483" t="s">
        <v>1078</v>
      </c>
      <c r="K397" s="1484" t="s">
        <v>1078</v>
      </c>
      <c r="L397" s="1314" t="s">
        <v>1078</v>
      </c>
      <c r="M397" s="1483" t="s">
        <v>1078</v>
      </c>
      <c r="N397" s="1484" t="s">
        <v>1078</v>
      </c>
      <c r="O397" s="1314" t="s">
        <v>1078</v>
      </c>
      <c r="P397" s="1483" t="s">
        <v>1078</v>
      </c>
      <c r="Q397" s="1484" t="s">
        <v>1078</v>
      </c>
      <c r="R397" s="1314" t="s">
        <v>1078</v>
      </c>
      <c r="S397" s="1483" t="s">
        <v>1078</v>
      </c>
      <c r="T397" s="1484" t="s">
        <v>1078</v>
      </c>
      <c r="U397" s="1314" t="s">
        <v>1078</v>
      </c>
      <c r="V397" s="1483" t="s">
        <v>1078</v>
      </c>
      <c r="W397" s="1484" t="s">
        <v>1078</v>
      </c>
      <c r="X397" s="1314" t="s">
        <v>1078</v>
      </c>
      <c r="Y397" s="1483" t="s">
        <v>1078</v>
      </c>
      <c r="Z397" s="1484" t="s">
        <v>1078</v>
      </c>
      <c r="AA397" s="1314" t="s">
        <v>1078</v>
      </c>
      <c r="AB397" s="1483" t="s">
        <v>1078</v>
      </c>
      <c r="AC397" s="1484" t="s">
        <v>1078</v>
      </c>
      <c r="AD397" s="1882" t="s">
        <v>1078</v>
      </c>
      <c r="AE397" s="1883" t="s">
        <v>1078</v>
      </c>
      <c r="AF397" s="1884" t="s">
        <v>1078</v>
      </c>
      <c r="AG397" s="1882" t="s">
        <v>1078</v>
      </c>
      <c r="AH397" s="1883" t="s">
        <v>1078</v>
      </c>
      <c r="AI397" s="1884" t="s">
        <v>1078</v>
      </c>
      <c r="AJ397" s="1314" t="s">
        <v>1078</v>
      </c>
      <c r="AK397" s="1483" t="s">
        <v>1078</v>
      </c>
      <c r="AL397" s="1484" t="s">
        <v>1078</v>
      </c>
      <c r="AM397" s="1314" t="s">
        <v>1078</v>
      </c>
      <c r="AN397" s="1483" t="s">
        <v>1078</v>
      </c>
      <c r="AO397" s="1484" t="s">
        <v>1078</v>
      </c>
    </row>
    <row r="398" spans="1:41">
      <c r="A398" s="1303" t="s">
        <v>4501</v>
      </c>
      <c r="B398" s="1304" t="s">
        <v>4502</v>
      </c>
      <c r="C398" s="1305" t="s">
        <v>2284</v>
      </c>
      <c r="D398" s="1479">
        <v>55.2</v>
      </c>
      <c r="E398" s="1480">
        <v>0</v>
      </c>
      <c r="F398" s="1305" t="s">
        <v>2284</v>
      </c>
      <c r="G398" s="1479">
        <v>55.2</v>
      </c>
      <c r="H398" s="1480">
        <v>0</v>
      </c>
      <c r="I398" s="1305" t="s">
        <v>2284</v>
      </c>
      <c r="J398" s="1479">
        <v>55.3</v>
      </c>
      <c r="K398" s="1480">
        <v>0</v>
      </c>
      <c r="L398" s="1305" t="s">
        <v>2284</v>
      </c>
      <c r="M398" s="1479">
        <v>55.3</v>
      </c>
      <c r="N398" s="1480">
        <v>0</v>
      </c>
      <c r="O398" s="1305" t="s">
        <v>2284</v>
      </c>
      <c r="P398" s="1479">
        <v>55.2</v>
      </c>
      <c r="Q398" s="1480">
        <v>0</v>
      </c>
      <c r="R398" s="1305" t="s">
        <v>2284</v>
      </c>
      <c r="S398" s="1479">
        <v>55.3</v>
      </c>
      <c r="T398" s="1480">
        <v>0</v>
      </c>
      <c r="U398" s="1305" t="s">
        <v>2284</v>
      </c>
      <c r="V398" s="1479">
        <v>55.3</v>
      </c>
      <c r="W398" s="1480">
        <v>0</v>
      </c>
      <c r="X398" s="1305" t="s">
        <v>2284</v>
      </c>
      <c r="Y398" s="1479">
        <v>55.1</v>
      </c>
      <c r="Z398" s="1480">
        <v>0</v>
      </c>
      <c r="AA398" s="1305" t="s">
        <v>2284</v>
      </c>
      <c r="AB398" s="1479">
        <v>55.3</v>
      </c>
      <c r="AC398" s="1480">
        <v>0</v>
      </c>
      <c r="AD398" s="1876" t="s">
        <v>2284</v>
      </c>
      <c r="AE398" s="1877">
        <v>55.2</v>
      </c>
      <c r="AF398" s="1878">
        <v>0</v>
      </c>
      <c r="AG398" s="1876" t="s">
        <v>2284</v>
      </c>
      <c r="AH398" s="1877">
        <v>55.2</v>
      </c>
      <c r="AI398" s="1878">
        <v>0</v>
      </c>
      <c r="AJ398" s="1305" t="s">
        <v>2284</v>
      </c>
      <c r="AK398" s="1479">
        <v>55.2</v>
      </c>
      <c r="AL398" s="1480">
        <v>0</v>
      </c>
      <c r="AM398" s="1305" t="s">
        <v>1078</v>
      </c>
      <c r="AN398" s="1479" t="s">
        <v>1078</v>
      </c>
      <c r="AO398" s="1480" t="s">
        <v>1078</v>
      </c>
    </row>
    <row r="399" spans="1:41">
      <c r="A399" s="1714" t="s">
        <v>4503</v>
      </c>
      <c r="B399" s="1350" t="s">
        <v>4504</v>
      </c>
      <c r="C399" s="1310" t="s">
        <v>1078</v>
      </c>
      <c r="D399" s="1485" t="s">
        <v>1078</v>
      </c>
      <c r="E399" s="1486" t="s">
        <v>1078</v>
      </c>
      <c r="F399" s="1310" t="s">
        <v>1078</v>
      </c>
      <c r="G399" s="1485" t="s">
        <v>1078</v>
      </c>
      <c r="H399" s="1486" t="s">
        <v>1078</v>
      </c>
      <c r="I399" s="1310" t="s">
        <v>1078</v>
      </c>
      <c r="J399" s="1485" t="s">
        <v>1078</v>
      </c>
      <c r="K399" s="1486" t="s">
        <v>1078</v>
      </c>
      <c r="L399" s="1310" t="s">
        <v>1078</v>
      </c>
      <c r="M399" s="1485" t="s">
        <v>1078</v>
      </c>
      <c r="N399" s="1486" t="s">
        <v>1078</v>
      </c>
      <c r="O399" s="1310" t="s">
        <v>1078</v>
      </c>
      <c r="P399" s="1485" t="s">
        <v>1078</v>
      </c>
      <c r="Q399" s="1486" t="s">
        <v>1078</v>
      </c>
      <c r="R399" s="1310" t="s">
        <v>1078</v>
      </c>
      <c r="S399" s="1485" t="s">
        <v>1078</v>
      </c>
      <c r="T399" s="1486" t="s">
        <v>1078</v>
      </c>
      <c r="U399" s="1310" t="s">
        <v>1078</v>
      </c>
      <c r="V399" s="1485" t="s">
        <v>1078</v>
      </c>
      <c r="W399" s="1486" t="s">
        <v>1078</v>
      </c>
      <c r="X399" s="1310" t="s">
        <v>1078</v>
      </c>
      <c r="Y399" s="1485" t="s">
        <v>1078</v>
      </c>
      <c r="Z399" s="1486" t="s">
        <v>1078</v>
      </c>
      <c r="AA399" s="1310" t="s">
        <v>1078</v>
      </c>
      <c r="AB399" s="1485" t="s">
        <v>1078</v>
      </c>
      <c r="AC399" s="1486" t="s">
        <v>1078</v>
      </c>
      <c r="AD399" s="1885" t="s">
        <v>1078</v>
      </c>
      <c r="AE399" s="1886" t="s">
        <v>1078</v>
      </c>
      <c r="AF399" s="1887" t="s">
        <v>1078</v>
      </c>
      <c r="AG399" s="1885" t="s">
        <v>1078</v>
      </c>
      <c r="AH399" s="1886" t="s">
        <v>1078</v>
      </c>
      <c r="AI399" s="1887" t="s">
        <v>1078</v>
      </c>
      <c r="AJ399" s="1310" t="s">
        <v>1078</v>
      </c>
      <c r="AK399" s="1485" t="s">
        <v>1078</v>
      </c>
      <c r="AL399" s="1486" t="s">
        <v>1078</v>
      </c>
      <c r="AM399" s="1310" t="s">
        <v>1078</v>
      </c>
      <c r="AN399" s="1485" t="s">
        <v>1078</v>
      </c>
      <c r="AO399" s="1486" t="s">
        <v>1078</v>
      </c>
    </row>
    <row r="400" spans="1:41">
      <c r="A400" s="1313" t="s">
        <v>4505</v>
      </c>
      <c r="B400" s="1143" t="s">
        <v>4506</v>
      </c>
      <c r="C400" s="1314" t="s">
        <v>1078</v>
      </c>
      <c r="D400" s="1483" t="s">
        <v>1078</v>
      </c>
      <c r="E400" s="1484" t="s">
        <v>1078</v>
      </c>
      <c r="F400" s="1314" t="s">
        <v>1078</v>
      </c>
      <c r="G400" s="1483" t="s">
        <v>1078</v>
      </c>
      <c r="H400" s="1484" t="s">
        <v>1078</v>
      </c>
      <c r="I400" s="1314" t="s">
        <v>1078</v>
      </c>
      <c r="J400" s="1483" t="s">
        <v>1078</v>
      </c>
      <c r="K400" s="1484" t="s">
        <v>1078</v>
      </c>
      <c r="L400" s="1314" t="s">
        <v>1078</v>
      </c>
      <c r="M400" s="1483" t="s">
        <v>1078</v>
      </c>
      <c r="N400" s="1484" t="s">
        <v>1078</v>
      </c>
      <c r="O400" s="1314" t="s">
        <v>1078</v>
      </c>
      <c r="P400" s="1483" t="s">
        <v>1078</v>
      </c>
      <c r="Q400" s="1484" t="s">
        <v>1078</v>
      </c>
      <c r="R400" s="1314" t="s">
        <v>1078</v>
      </c>
      <c r="S400" s="1483" t="s">
        <v>1078</v>
      </c>
      <c r="T400" s="1484" t="s">
        <v>1078</v>
      </c>
      <c r="U400" s="1314" t="s">
        <v>1078</v>
      </c>
      <c r="V400" s="1483" t="s">
        <v>1078</v>
      </c>
      <c r="W400" s="1484" t="s">
        <v>1078</v>
      </c>
      <c r="X400" s="1314" t="s">
        <v>1078</v>
      </c>
      <c r="Y400" s="1483" t="s">
        <v>1078</v>
      </c>
      <c r="Z400" s="1484" t="s">
        <v>1078</v>
      </c>
      <c r="AA400" s="1314" t="s">
        <v>1078</v>
      </c>
      <c r="AB400" s="1483" t="s">
        <v>1078</v>
      </c>
      <c r="AC400" s="1484" t="s">
        <v>1078</v>
      </c>
      <c r="AD400" s="1882" t="s">
        <v>1078</v>
      </c>
      <c r="AE400" s="1883" t="s">
        <v>1078</v>
      </c>
      <c r="AF400" s="1884" t="s">
        <v>1078</v>
      </c>
      <c r="AG400" s="1882" t="s">
        <v>1078</v>
      </c>
      <c r="AH400" s="1883" t="s">
        <v>1078</v>
      </c>
      <c r="AI400" s="1884" t="s">
        <v>1078</v>
      </c>
      <c r="AJ400" s="1314" t="s">
        <v>1078</v>
      </c>
      <c r="AK400" s="1483" t="s">
        <v>1078</v>
      </c>
      <c r="AL400" s="1484" t="s">
        <v>1078</v>
      </c>
      <c r="AM400" s="1314" t="s">
        <v>1078</v>
      </c>
      <c r="AN400" s="1483" t="s">
        <v>1078</v>
      </c>
      <c r="AO400" s="1484" t="s">
        <v>1078</v>
      </c>
    </row>
    <row r="401" spans="1:41">
      <c r="A401" s="1303" t="s">
        <v>4507</v>
      </c>
      <c r="B401" s="1304" t="s">
        <v>4508</v>
      </c>
      <c r="C401" s="1305" t="s">
        <v>2284</v>
      </c>
      <c r="D401" s="1479">
        <v>60.2</v>
      </c>
      <c r="E401" s="1480">
        <v>0</v>
      </c>
      <c r="F401" s="1305" t="s">
        <v>2284</v>
      </c>
      <c r="G401" s="1479">
        <v>60.2</v>
      </c>
      <c r="H401" s="1480">
        <v>0</v>
      </c>
      <c r="I401" s="1305" t="s">
        <v>4810</v>
      </c>
      <c r="J401" s="1479">
        <v>60.2</v>
      </c>
      <c r="K401" s="1480">
        <v>27.2</v>
      </c>
      <c r="L401" s="1305" t="s">
        <v>2284</v>
      </c>
      <c r="M401" s="1479">
        <v>60.3</v>
      </c>
      <c r="N401" s="1480">
        <v>0</v>
      </c>
      <c r="O401" s="1305" t="s">
        <v>2284</v>
      </c>
      <c r="P401" s="1479">
        <v>60.3</v>
      </c>
      <c r="Q401" s="1480">
        <v>0</v>
      </c>
      <c r="R401" s="1305" t="s">
        <v>2284</v>
      </c>
      <c r="S401" s="1479">
        <v>60.2</v>
      </c>
      <c r="T401" s="1480">
        <v>0</v>
      </c>
      <c r="U401" s="1305" t="s">
        <v>2284</v>
      </c>
      <c r="V401" s="1479">
        <v>60.3</v>
      </c>
      <c r="W401" s="1480">
        <v>0</v>
      </c>
      <c r="X401" s="1305" t="s">
        <v>2284</v>
      </c>
      <c r="Y401" s="1479">
        <v>60.2</v>
      </c>
      <c r="Z401" s="1480">
        <v>0</v>
      </c>
      <c r="AA401" s="1305" t="s">
        <v>2284</v>
      </c>
      <c r="AB401" s="1479">
        <v>60.2</v>
      </c>
      <c r="AC401" s="1480">
        <v>0</v>
      </c>
      <c r="AD401" s="1876" t="s">
        <v>2284</v>
      </c>
      <c r="AE401" s="1877">
        <v>60.2</v>
      </c>
      <c r="AF401" s="1878">
        <v>0</v>
      </c>
      <c r="AG401" s="1876" t="s">
        <v>2284</v>
      </c>
      <c r="AH401" s="1877">
        <v>60.3</v>
      </c>
      <c r="AI401" s="1878">
        <v>0</v>
      </c>
      <c r="AJ401" s="1305" t="s">
        <v>4810</v>
      </c>
      <c r="AK401" s="1479">
        <v>60.2</v>
      </c>
      <c r="AL401" s="1480">
        <v>48.6</v>
      </c>
      <c r="AM401" s="1305" t="s">
        <v>1078</v>
      </c>
      <c r="AN401" s="1479" t="s">
        <v>1078</v>
      </c>
      <c r="AO401" s="1480" t="s">
        <v>1078</v>
      </c>
    </row>
    <row r="402" spans="1:41">
      <c r="A402" s="1714" t="s">
        <v>4509</v>
      </c>
      <c r="B402" s="1350" t="s">
        <v>4510</v>
      </c>
      <c r="C402" s="1310" t="s">
        <v>1078</v>
      </c>
      <c r="D402" s="1485" t="s">
        <v>1078</v>
      </c>
      <c r="E402" s="1486" t="s">
        <v>1078</v>
      </c>
      <c r="F402" s="1310" t="s">
        <v>1078</v>
      </c>
      <c r="G402" s="1485" t="s">
        <v>1078</v>
      </c>
      <c r="H402" s="1486" t="s">
        <v>1078</v>
      </c>
      <c r="I402" s="1310" t="s">
        <v>1078</v>
      </c>
      <c r="J402" s="1485" t="s">
        <v>1078</v>
      </c>
      <c r="K402" s="1486" t="s">
        <v>1078</v>
      </c>
      <c r="L402" s="1310" t="s">
        <v>1078</v>
      </c>
      <c r="M402" s="1485" t="s">
        <v>1078</v>
      </c>
      <c r="N402" s="1486" t="s">
        <v>1078</v>
      </c>
      <c r="O402" s="1310" t="s">
        <v>1078</v>
      </c>
      <c r="P402" s="1485" t="s">
        <v>1078</v>
      </c>
      <c r="Q402" s="1486" t="s">
        <v>1078</v>
      </c>
      <c r="R402" s="1310" t="s">
        <v>1078</v>
      </c>
      <c r="S402" s="1485" t="s">
        <v>1078</v>
      </c>
      <c r="T402" s="1486" t="s">
        <v>1078</v>
      </c>
      <c r="U402" s="1310" t="s">
        <v>1078</v>
      </c>
      <c r="V402" s="1485" t="s">
        <v>1078</v>
      </c>
      <c r="W402" s="1486" t="s">
        <v>1078</v>
      </c>
      <c r="X402" s="1310" t="s">
        <v>1078</v>
      </c>
      <c r="Y402" s="1485" t="s">
        <v>1078</v>
      </c>
      <c r="Z402" s="1486" t="s">
        <v>1078</v>
      </c>
      <c r="AA402" s="1310" t="s">
        <v>1078</v>
      </c>
      <c r="AB402" s="1485" t="s">
        <v>1078</v>
      </c>
      <c r="AC402" s="1486" t="s">
        <v>1078</v>
      </c>
      <c r="AD402" s="1885" t="s">
        <v>1078</v>
      </c>
      <c r="AE402" s="1886" t="s">
        <v>1078</v>
      </c>
      <c r="AF402" s="1887" t="s">
        <v>1078</v>
      </c>
      <c r="AG402" s="1885" t="s">
        <v>1078</v>
      </c>
      <c r="AH402" s="1886" t="s">
        <v>1078</v>
      </c>
      <c r="AI402" s="1887" t="s">
        <v>1078</v>
      </c>
      <c r="AJ402" s="1310" t="s">
        <v>4810</v>
      </c>
      <c r="AK402" s="1485">
        <v>60.4</v>
      </c>
      <c r="AL402" s="1486">
        <v>21.5</v>
      </c>
      <c r="AM402" s="1310" t="s">
        <v>1078</v>
      </c>
      <c r="AN402" s="1485" t="s">
        <v>1078</v>
      </c>
      <c r="AO402" s="1486" t="s">
        <v>1078</v>
      </c>
    </row>
    <row r="403" spans="1:41">
      <c r="A403" s="1313" t="s">
        <v>4511</v>
      </c>
      <c r="B403" s="1143" t="s">
        <v>4512</v>
      </c>
      <c r="C403" s="1314" t="s">
        <v>1078</v>
      </c>
      <c r="D403" s="1483" t="s">
        <v>1078</v>
      </c>
      <c r="E403" s="1484" t="s">
        <v>1078</v>
      </c>
      <c r="F403" s="1314" t="s">
        <v>1078</v>
      </c>
      <c r="G403" s="1483" t="s">
        <v>1078</v>
      </c>
      <c r="H403" s="1484" t="s">
        <v>1078</v>
      </c>
      <c r="I403" s="1314" t="s">
        <v>1078</v>
      </c>
      <c r="J403" s="1483" t="s">
        <v>1078</v>
      </c>
      <c r="K403" s="1484" t="s">
        <v>1078</v>
      </c>
      <c r="L403" s="1314" t="s">
        <v>1078</v>
      </c>
      <c r="M403" s="1483" t="s">
        <v>1078</v>
      </c>
      <c r="N403" s="1484" t="s">
        <v>1078</v>
      </c>
      <c r="O403" s="1314" t="s">
        <v>1078</v>
      </c>
      <c r="P403" s="1483" t="s">
        <v>1078</v>
      </c>
      <c r="Q403" s="1484" t="s">
        <v>1078</v>
      </c>
      <c r="R403" s="1314" t="s">
        <v>1078</v>
      </c>
      <c r="S403" s="1483" t="s">
        <v>1078</v>
      </c>
      <c r="T403" s="1484" t="s">
        <v>1078</v>
      </c>
      <c r="U403" s="1314" t="s">
        <v>1078</v>
      </c>
      <c r="V403" s="1483" t="s">
        <v>1078</v>
      </c>
      <c r="W403" s="1484" t="s">
        <v>1078</v>
      </c>
      <c r="X403" s="1314" t="s">
        <v>1078</v>
      </c>
      <c r="Y403" s="1483" t="s">
        <v>1078</v>
      </c>
      <c r="Z403" s="1484" t="s">
        <v>1078</v>
      </c>
      <c r="AA403" s="1314" t="s">
        <v>1078</v>
      </c>
      <c r="AB403" s="1483" t="s">
        <v>1078</v>
      </c>
      <c r="AC403" s="1484" t="s">
        <v>1078</v>
      </c>
      <c r="AD403" s="1882" t="s">
        <v>1078</v>
      </c>
      <c r="AE403" s="1883" t="s">
        <v>1078</v>
      </c>
      <c r="AF403" s="1884" t="s">
        <v>1078</v>
      </c>
      <c r="AG403" s="1882" t="s">
        <v>1078</v>
      </c>
      <c r="AH403" s="1883" t="s">
        <v>1078</v>
      </c>
      <c r="AI403" s="1884" t="s">
        <v>1078</v>
      </c>
      <c r="AJ403" s="1314" t="s">
        <v>4810</v>
      </c>
      <c r="AK403" s="1483">
        <v>60.3</v>
      </c>
      <c r="AL403" s="1484">
        <v>16.600000000000001</v>
      </c>
      <c r="AM403" s="1314" t="s">
        <v>1078</v>
      </c>
      <c r="AN403" s="1483" t="s">
        <v>1078</v>
      </c>
      <c r="AO403" s="1484" t="s">
        <v>1078</v>
      </c>
    </row>
    <row r="404" spans="1:41" ht="54.75">
      <c r="A404" s="1299" t="s">
        <v>4528</v>
      </c>
      <c r="B404" s="1139" t="s">
        <v>5884</v>
      </c>
      <c r="C404" s="1300" t="s">
        <v>4806</v>
      </c>
      <c r="D404" s="1301" t="s">
        <v>4813</v>
      </c>
      <c r="E404" s="1302" t="s">
        <v>4814</v>
      </c>
      <c r="F404" s="1300" t="s">
        <v>4806</v>
      </c>
      <c r="G404" s="1301" t="s">
        <v>4813</v>
      </c>
      <c r="H404" s="1302" t="s">
        <v>4814</v>
      </c>
      <c r="I404" s="1300" t="s">
        <v>4806</v>
      </c>
      <c r="J404" s="1301" t="s">
        <v>4813</v>
      </c>
      <c r="K404" s="1302" t="s">
        <v>4814</v>
      </c>
      <c r="L404" s="1300" t="s">
        <v>4806</v>
      </c>
      <c r="M404" s="1301" t="s">
        <v>4813</v>
      </c>
      <c r="N404" s="1302" t="s">
        <v>4814</v>
      </c>
      <c r="O404" s="1300" t="s">
        <v>4806</v>
      </c>
      <c r="P404" s="1301" t="s">
        <v>4813</v>
      </c>
      <c r="Q404" s="1302" t="s">
        <v>4814</v>
      </c>
      <c r="R404" s="1300" t="s">
        <v>4806</v>
      </c>
      <c r="S404" s="1301" t="s">
        <v>4813</v>
      </c>
      <c r="T404" s="1302" t="s">
        <v>4814</v>
      </c>
      <c r="U404" s="1300" t="s">
        <v>4806</v>
      </c>
      <c r="V404" s="1301" t="s">
        <v>4813</v>
      </c>
      <c r="W404" s="1302" t="s">
        <v>4814</v>
      </c>
      <c r="X404" s="1300" t="s">
        <v>4806</v>
      </c>
      <c r="Y404" s="1301" t="s">
        <v>4813</v>
      </c>
      <c r="Z404" s="1302" t="s">
        <v>4814</v>
      </c>
      <c r="AA404" s="1300" t="s">
        <v>4806</v>
      </c>
      <c r="AB404" s="1301" t="s">
        <v>4813</v>
      </c>
      <c r="AC404" s="1302" t="s">
        <v>4814</v>
      </c>
      <c r="AD404" s="1873" t="s">
        <v>4806</v>
      </c>
      <c r="AE404" s="1874" t="s">
        <v>4813</v>
      </c>
      <c r="AF404" s="1875" t="s">
        <v>4814</v>
      </c>
      <c r="AG404" s="1873" t="s">
        <v>4806</v>
      </c>
      <c r="AH404" s="1874" t="s">
        <v>4813</v>
      </c>
      <c r="AI404" s="1875" t="s">
        <v>4814</v>
      </c>
      <c r="AJ404" s="1300" t="s">
        <v>4806</v>
      </c>
      <c r="AK404" s="1301" t="s">
        <v>4813</v>
      </c>
      <c r="AL404" s="1302" t="s">
        <v>4814</v>
      </c>
      <c r="AM404" s="1300" t="s">
        <v>4806</v>
      </c>
      <c r="AN404" s="1301" t="s">
        <v>4813</v>
      </c>
      <c r="AO404" s="1302" t="s">
        <v>4814</v>
      </c>
    </row>
    <row r="405" spans="1:41">
      <c r="A405" s="1303" t="s">
        <v>4446</v>
      </c>
      <c r="B405" s="1304" t="s">
        <v>4447</v>
      </c>
      <c r="C405" s="1305" t="s">
        <v>2284</v>
      </c>
      <c r="D405" s="1479">
        <v>10.199999999999999</v>
      </c>
      <c r="E405" s="1480">
        <v>0</v>
      </c>
      <c r="F405" s="1305" t="s">
        <v>2284</v>
      </c>
      <c r="G405" s="1479">
        <v>10.199999999999999</v>
      </c>
      <c r="H405" s="1480">
        <v>0</v>
      </c>
      <c r="I405" s="1305" t="s">
        <v>2284</v>
      </c>
      <c r="J405" s="1479">
        <v>10.4</v>
      </c>
      <c r="K405" s="1480">
        <v>0</v>
      </c>
      <c r="L405" s="1305" t="s">
        <v>2284</v>
      </c>
      <c r="M405" s="1479">
        <v>10.3</v>
      </c>
      <c r="N405" s="1480">
        <v>0</v>
      </c>
      <c r="O405" s="1305" t="s">
        <v>2284</v>
      </c>
      <c r="P405" s="1479">
        <v>10.199999999999999</v>
      </c>
      <c r="Q405" s="1480">
        <v>0</v>
      </c>
      <c r="R405" s="1305" t="s">
        <v>2284</v>
      </c>
      <c r="S405" s="1479">
        <v>10.3</v>
      </c>
      <c r="T405" s="1480">
        <v>0</v>
      </c>
      <c r="U405" s="1305" t="s">
        <v>2284</v>
      </c>
      <c r="V405" s="1479">
        <v>10.199999999999999</v>
      </c>
      <c r="W405" s="1480">
        <v>0</v>
      </c>
      <c r="X405" s="1305" t="s">
        <v>2284</v>
      </c>
      <c r="Y405" s="1479">
        <v>10.3</v>
      </c>
      <c r="Z405" s="1480">
        <v>0</v>
      </c>
      <c r="AA405" s="1305" t="s">
        <v>2284</v>
      </c>
      <c r="AB405" s="1479">
        <v>10.199999999999999</v>
      </c>
      <c r="AC405" s="1480">
        <v>0</v>
      </c>
      <c r="AD405" s="1876" t="s">
        <v>2284</v>
      </c>
      <c r="AE405" s="1877">
        <v>10</v>
      </c>
      <c r="AF405" s="1878">
        <v>0</v>
      </c>
      <c r="AG405" s="1876" t="s">
        <v>2284</v>
      </c>
      <c r="AH405" s="1877">
        <v>10</v>
      </c>
      <c r="AI405" s="1878">
        <v>0</v>
      </c>
      <c r="AJ405" s="1305" t="s">
        <v>4351</v>
      </c>
      <c r="AK405" s="1479">
        <v>10.199999999999999</v>
      </c>
      <c r="AL405" s="1480">
        <v>10.199999999999999</v>
      </c>
      <c r="AM405" s="1305" t="s">
        <v>1078</v>
      </c>
      <c r="AN405" s="1479" t="s">
        <v>1078</v>
      </c>
      <c r="AO405" s="1480" t="s">
        <v>1078</v>
      </c>
    </row>
    <row r="406" spans="1:41">
      <c r="A406" s="1714" t="s">
        <v>4448</v>
      </c>
      <c r="B406" s="1350" t="s">
        <v>4449</v>
      </c>
      <c r="C406" s="1310" t="s">
        <v>1078</v>
      </c>
      <c r="D406" s="1485" t="s">
        <v>1078</v>
      </c>
      <c r="E406" s="1486" t="s">
        <v>1078</v>
      </c>
      <c r="F406" s="1310" t="s">
        <v>1078</v>
      </c>
      <c r="G406" s="1485" t="s">
        <v>1078</v>
      </c>
      <c r="H406" s="1486" t="s">
        <v>1078</v>
      </c>
      <c r="I406" s="1310" t="s">
        <v>1078</v>
      </c>
      <c r="J406" s="1485" t="s">
        <v>1078</v>
      </c>
      <c r="K406" s="1486" t="s">
        <v>1078</v>
      </c>
      <c r="L406" s="1310" t="s">
        <v>1078</v>
      </c>
      <c r="M406" s="1485" t="s">
        <v>1078</v>
      </c>
      <c r="N406" s="1486" t="s">
        <v>1078</v>
      </c>
      <c r="O406" s="1310" t="s">
        <v>1078</v>
      </c>
      <c r="P406" s="1485" t="s">
        <v>1078</v>
      </c>
      <c r="Q406" s="1486" t="s">
        <v>1078</v>
      </c>
      <c r="R406" s="1310" t="s">
        <v>1078</v>
      </c>
      <c r="S406" s="1485" t="s">
        <v>1078</v>
      </c>
      <c r="T406" s="1486" t="s">
        <v>1078</v>
      </c>
      <c r="U406" s="1310" t="s">
        <v>1078</v>
      </c>
      <c r="V406" s="1485" t="s">
        <v>1078</v>
      </c>
      <c r="W406" s="1486" t="s">
        <v>1078</v>
      </c>
      <c r="X406" s="1310" t="s">
        <v>1078</v>
      </c>
      <c r="Y406" s="1485" t="s">
        <v>1078</v>
      </c>
      <c r="Z406" s="1486" t="s">
        <v>1078</v>
      </c>
      <c r="AA406" s="1310" t="s">
        <v>1078</v>
      </c>
      <c r="AB406" s="1485" t="s">
        <v>1078</v>
      </c>
      <c r="AC406" s="1486" t="s">
        <v>1078</v>
      </c>
      <c r="AD406" s="1885" t="s">
        <v>1078</v>
      </c>
      <c r="AE406" s="1886" t="s">
        <v>1078</v>
      </c>
      <c r="AF406" s="1887" t="s">
        <v>1078</v>
      </c>
      <c r="AG406" s="1885" t="s">
        <v>1078</v>
      </c>
      <c r="AH406" s="1886" t="s">
        <v>1078</v>
      </c>
      <c r="AI406" s="1887" t="s">
        <v>1078</v>
      </c>
      <c r="AJ406" s="1310" t="s">
        <v>1078</v>
      </c>
      <c r="AK406" s="1485" t="s">
        <v>1078</v>
      </c>
      <c r="AL406" s="1486" t="s">
        <v>1078</v>
      </c>
      <c r="AM406" s="1310" t="s">
        <v>1078</v>
      </c>
      <c r="AN406" s="1485" t="s">
        <v>1078</v>
      </c>
      <c r="AO406" s="1486" t="s">
        <v>1078</v>
      </c>
    </row>
    <row r="407" spans="1:41">
      <c r="A407" s="1313" t="s">
        <v>4450</v>
      </c>
      <c r="B407" s="1143" t="s">
        <v>4451</v>
      </c>
      <c r="C407" s="1314" t="s">
        <v>1078</v>
      </c>
      <c r="D407" s="1483" t="s">
        <v>1078</v>
      </c>
      <c r="E407" s="1484" t="s">
        <v>1078</v>
      </c>
      <c r="F407" s="1314" t="s">
        <v>1078</v>
      </c>
      <c r="G407" s="1483" t="s">
        <v>1078</v>
      </c>
      <c r="H407" s="1484" t="s">
        <v>1078</v>
      </c>
      <c r="I407" s="1314" t="s">
        <v>1078</v>
      </c>
      <c r="J407" s="1483" t="s">
        <v>1078</v>
      </c>
      <c r="K407" s="1484" t="s">
        <v>1078</v>
      </c>
      <c r="L407" s="1314" t="s">
        <v>1078</v>
      </c>
      <c r="M407" s="1483" t="s">
        <v>1078</v>
      </c>
      <c r="N407" s="1484" t="s">
        <v>1078</v>
      </c>
      <c r="O407" s="1314" t="s">
        <v>1078</v>
      </c>
      <c r="P407" s="1483" t="s">
        <v>1078</v>
      </c>
      <c r="Q407" s="1484" t="s">
        <v>1078</v>
      </c>
      <c r="R407" s="1314" t="s">
        <v>1078</v>
      </c>
      <c r="S407" s="1483" t="s">
        <v>1078</v>
      </c>
      <c r="T407" s="1484" t="s">
        <v>1078</v>
      </c>
      <c r="U407" s="1314" t="s">
        <v>1078</v>
      </c>
      <c r="V407" s="1483" t="s">
        <v>1078</v>
      </c>
      <c r="W407" s="1484" t="s">
        <v>1078</v>
      </c>
      <c r="X407" s="1314" t="s">
        <v>1078</v>
      </c>
      <c r="Y407" s="1483" t="s">
        <v>1078</v>
      </c>
      <c r="Z407" s="1484" t="s">
        <v>1078</v>
      </c>
      <c r="AA407" s="1314" t="s">
        <v>1078</v>
      </c>
      <c r="AB407" s="1483" t="s">
        <v>1078</v>
      </c>
      <c r="AC407" s="1484" t="s">
        <v>1078</v>
      </c>
      <c r="AD407" s="1882" t="s">
        <v>1078</v>
      </c>
      <c r="AE407" s="1883" t="s">
        <v>1078</v>
      </c>
      <c r="AF407" s="1884" t="s">
        <v>1078</v>
      </c>
      <c r="AG407" s="1882" t="s">
        <v>1078</v>
      </c>
      <c r="AH407" s="1883" t="s">
        <v>1078</v>
      </c>
      <c r="AI407" s="1884" t="s">
        <v>1078</v>
      </c>
      <c r="AJ407" s="1314" t="s">
        <v>1078</v>
      </c>
      <c r="AK407" s="1483" t="s">
        <v>1078</v>
      </c>
      <c r="AL407" s="1484" t="s">
        <v>1078</v>
      </c>
      <c r="AM407" s="1314" t="s">
        <v>1078</v>
      </c>
      <c r="AN407" s="1483" t="s">
        <v>1078</v>
      </c>
      <c r="AO407" s="1484" t="s">
        <v>1078</v>
      </c>
    </row>
    <row r="408" spans="1:41">
      <c r="A408" s="1303" t="s">
        <v>4452</v>
      </c>
      <c r="B408" s="1304" t="s">
        <v>4453</v>
      </c>
      <c r="C408" s="1305" t="s">
        <v>4809</v>
      </c>
      <c r="D408" s="1479" t="s">
        <v>1078</v>
      </c>
      <c r="E408" s="1480" t="s">
        <v>1078</v>
      </c>
      <c r="F408" s="1305" t="s">
        <v>4809</v>
      </c>
      <c r="G408" s="1479" t="s">
        <v>1078</v>
      </c>
      <c r="H408" s="1480" t="s">
        <v>1078</v>
      </c>
      <c r="I408" s="1305" t="s">
        <v>4809</v>
      </c>
      <c r="J408" s="1479" t="s">
        <v>1078</v>
      </c>
      <c r="K408" s="1480" t="s">
        <v>1078</v>
      </c>
      <c r="L408" s="1305" t="s">
        <v>4809</v>
      </c>
      <c r="M408" s="1479" t="s">
        <v>1078</v>
      </c>
      <c r="N408" s="1480" t="s">
        <v>1078</v>
      </c>
      <c r="O408" s="1305" t="s">
        <v>4809</v>
      </c>
      <c r="P408" s="1479" t="s">
        <v>1078</v>
      </c>
      <c r="Q408" s="1480" t="s">
        <v>1078</v>
      </c>
      <c r="R408" s="1305" t="s">
        <v>4809</v>
      </c>
      <c r="S408" s="1479" t="s">
        <v>1078</v>
      </c>
      <c r="T408" s="1480" t="s">
        <v>1078</v>
      </c>
      <c r="U408" s="1305" t="s">
        <v>4809</v>
      </c>
      <c r="V408" s="1479" t="s">
        <v>1078</v>
      </c>
      <c r="W408" s="1480" t="s">
        <v>1078</v>
      </c>
      <c r="X408" s="1305" t="s">
        <v>4809</v>
      </c>
      <c r="Y408" s="1479" t="s">
        <v>1078</v>
      </c>
      <c r="Z408" s="1480" t="s">
        <v>1078</v>
      </c>
      <c r="AA408" s="1305" t="s">
        <v>4809</v>
      </c>
      <c r="AB408" s="1479" t="s">
        <v>1078</v>
      </c>
      <c r="AC408" s="1480" t="s">
        <v>1078</v>
      </c>
      <c r="AD408" s="1876" t="s">
        <v>4809</v>
      </c>
      <c r="AE408" s="1877" t="s">
        <v>1078</v>
      </c>
      <c r="AF408" s="1878" t="s">
        <v>1078</v>
      </c>
      <c r="AG408" s="1876" t="s">
        <v>4809</v>
      </c>
      <c r="AH408" s="1877" t="s">
        <v>1078</v>
      </c>
      <c r="AI408" s="1878" t="s">
        <v>1078</v>
      </c>
      <c r="AJ408" s="1305" t="s">
        <v>2284</v>
      </c>
      <c r="AK408" s="1479">
        <v>15.3</v>
      </c>
      <c r="AL408" s="1480">
        <v>0</v>
      </c>
      <c r="AM408" s="1305" t="s">
        <v>1078</v>
      </c>
      <c r="AN408" s="1479" t="s">
        <v>1078</v>
      </c>
      <c r="AO408" s="1480" t="s">
        <v>1078</v>
      </c>
    </row>
    <row r="409" spans="1:41">
      <c r="A409" s="1714" t="s">
        <v>4454</v>
      </c>
      <c r="B409" s="1350" t="s">
        <v>4455</v>
      </c>
      <c r="C409" s="1310" t="s">
        <v>1078</v>
      </c>
      <c r="D409" s="1485" t="s">
        <v>1078</v>
      </c>
      <c r="E409" s="1486" t="s">
        <v>1078</v>
      </c>
      <c r="F409" s="1310" t="s">
        <v>1078</v>
      </c>
      <c r="G409" s="1485" t="s">
        <v>1078</v>
      </c>
      <c r="H409" s="1486" t="s">
        <v>1078</v>
      </c>
      <c r="I409" s="1310" t="s">
        <v>1078</v>
      </c>
      <c r="J409" s="1485" t="s">
        <v>1078</v>
      </c>
      <c r="K409" s="1486" t="s">
        <v>1078</v>
      </c>
      <c r="L409" s="1310" t="s">
        <v>1078</v>
      </c>
      <c r="M409" s="1485" t="s">
        <v>1078</v>
      </c>
      <c r="N409" s="1486" t="s">
        <v>1078</v>
      </c>
      <c r="O409" s="1310" t="s">
        <v>1078</v>
      </c>
      <c r="P409" s="1485" t="s">
        <v>1078</v>
      </c>
      <c r="Q409" s="1486" t="s">
        <v>1078</v>
      </c>
      <c r="R409" s="1310" t="s">
        <v>1078</v>
      </c>
      <c r="S409" s="1485" t="s">
        <v>1078</v>
      </c>
      <c r="T409" s="1486" t="s">
        <v>1078</v>
      </c>
      <c r="U409" s="1310" t="s">
        <v>1078</v>
      </c>
      <c r="V409" s="1485" t="s">
        <v>1078</v>
      </c>
      <c r="W409" s="1486" t="s">
        <v>1078</v>
      </c>
      <c r="X409" s="1310" t="s">
        <v>1078</v>
      </c>
      <c r="Y409" s="1485" t="s">
        <v>1078</v>
      </c>
      <c r="Z409" s="1486" t="s">
        <v>1078</v>
      </c>
      <c r="AA409" s="1310" t="s">
        <v>1078</v>
      </c>
      <c r="AB409" s="1485" t="s">
        <v>1078</v>
      </c>
      <c r="AC409" s="1486" t="s">
        <v>1078</v>
      </c>
      <c r="AD409" s="1885" t="s">
        <v>1078</v>
      </c>
      <c r="AE409" s="1886" t="s">
        <v>1078</v>
      </c>
      <c r="AF409" s="1887" t="s">
        <v>1078</v>
      </c>
      <c r="AG409" s="1885" t="s">
        <v>1078</v>
      </c>
      <c r="AH409" s="1886" t="s">
        <v>1078</v>
      </c>
      <c r="AI409" s="1887" t="s">
        <v>1078</v>
      </c>
      <c r="AJ409" s="1310" t="s">
        <v>1078</v>
      </c>
      <c r="AK409" s="1485" t="s">
        <v>1078</v>
      </c>
      <c r="AL409" s="1486" t="s">
        <v>1078</v>
      </c>
      <c r="AM409" s="1310" t="s">
        <v>1078</v>
      </c>
      <c r="AN409" s="1485" t="s">
        <v>1078</v>
      </c>
      <c r="AO409" s="1486" t="s">
        <v>1078</v>
      </c>
    </row>
    <row r="410" spans="1:41">
      <c r="A410" s="1313" t="s">
        <v>4456</v>
      </c>
      <c r="B410" s="1143" t="s">
        <v>4457</v>
      </c>
      <c r="C410" s="1314" t="s">
        <v>1078</v>
      </c>
      <c r="D410" s="1483" t="s">
        <v>1078</v>
      </c>
      <c r="E410" s="1484" t="s">
        <v>1078</v>
      </c>
      <c r="F410" s="1314" t="s">
        <v>1078</v>
      </c>
      <c r="G410" s="1483" t="s">
        <v>1078</v>
      </c>
      <c r="H410" s="1484" t="s">
        <v>1078</v>
      </c>
      <c r="I410" s="1314" t="s">
        <v>1078</v>
      </c>
      <c r="J410" s="1483" t="s">
        <v>1078</v>
      </c>
      <c r="K410" s="1484" t="s">
        <v>1078</v>
      </c>
      <c r="L410" s="1314" t="s">
        <v>1078</v>
      </c>
      <c r="M410" s="1483" t="s">
        <v>1078</v>
      </c>
      <c r="N410" s="1484" t="s">
        <v>1078</v>
      </c>
      <c r="O410" s="1314" t="s">
        <v>1078</v>
      </c>
      <c r="P410" s="1483" t="s">
        <v>1078</v>
      </c>
      <c r="Q410" s="1484" t="s">
        <v>1078</v>
      </c>
      <c r="R410" s="1314" t="s">
        <v>1078</v>
      </c>
      <c r="S410" s="1483" t="s">
        <v>1078</v>
      </c>
      <c r="T410" s="1484" t="s">
        <v>1078</v>
      </c>
      <c r="U410" s="1314" t="s">
        <v>1078</v>
      </c>
      <c r="V410" s="1483" t="s">
        <v>1078</v>
      </c>
      <c r="W410" s="1484" t="s">
        <v>1078</v>
      </c>
      <c r="X410" s="1314" t="s">
        <v>1078</v>
      </c>
      <c r="Y410" s="1483" t="s">
        <v>1078</v>
      </c>
      <c r="Z410" s="1484" t="s">
        <v>1078</v>
      </c>
      <c r="AA410" s="1314" t="s">
        <v>1078</v>
      </c>
      <c r="AB410" s="1483" t="s">
        <v>1078</v>
      </c>
      <c r="AC410" s="1484" t="s">
        <v>1078</v>
      </c>
      <c r="AD410" s="1882" t="s">
        <v>1078</v>
      </c>
      <c r="AE410" s="1883" t="s">
        <v>1078</v>
      </c>
      <c r="AF410" s="1884" t="s">
        <v>1078</v>
      </c>
      <c r="AG410" s="1882" t="s">
        <v>1078</v>
      </c>
      <c r="AH410" s="1883" t="s">
        <v>1078</v>
      </c>
      <c r="AI410" s="1884" t="s">
        <v>1078</v>
      </c>
      <c r="AJ410" s="1314" t="s">
        <v>1078</v>
      </c>
      <c r="AK410" s="1483" t="s">
        <v>1078</v>
      </c>
      <c r="AL410" s="1484" t="s">
        <v>1078</v>
      </c>
      <c r="AM410" s="1314" t="s">
        <v>1078</v>
      </c>
      <c r="AN410" s="1483" t="s">
        <v>1078</v>
      </c>
      <c r="AO410" s="1484" t="s">
        <v>1078</v>
      </c>
    </row>
    <row r="411" spans="1:41">
      <c r="A411" s="1303" t="s">
        <v>4458</v>
      </c>
      <c r="B411" s="1304" t="s">
        <v>4459</v>
      </c>
      <c r="C411" s="1305" t="s">
        <v>2284</v>
      </c>
      <c r="D411" s="1479">
        <v>20.2</v>
      </c>
      <c r="E411" s="1480">
        <v>0</v>
      </c>
      <c r="F411" s="1305" t="s">
        <v>2284</v>
      </c>
      <c r="G411" s="1479">
        <v>20.2</v>
      </c>
      <c r="H411" s="1480">
        <v>0</v>
      </c>
      <c r="I411" s="1305" t="s">
        <v>2284</v>
      </c>
      <c r="J411" s="1479">
        <v>20.2</v>
      </c>
      <c r="K411" s="1480">
        <v>0</v>
      </c>
      <c r="L411" s="1305" t="s">
        <v>2284</v>
      </c>
      <c r="M411" s="1479">
        <v>20.3</v>
      </c>
      <c r="N411" s="1480">
        <v>0</v>
      </c>
      <c r="O411" s="1305" t="s">
        <v>2284</v>
      </c>
      <c r="P411" s="1479">
        <v>20.2</v>
      </c>
      <c r="Q411" s="1480">
        <v>0</v>
      </c>
      <c r="R411" s="1305" t="s">
        <v>2284</v>
      </c>
      <c r="S411" s="1479">
        <v>20.3</v>
      </c>
      <c r="T411" s="1480">
        <v>0</v>
      </c>
      <c r="U411" s="1305" t="s">
        <v>2284</v>
      </c>
      <c r="V411" s="1479">
        <v>20.3</v>
      </c>
      <c r="W411" s="1480">
        <v>0</v>
      </c>
      <c r="X411" s="1305" t="s">
        <v>2284</v>
      </c>
      <c r="Y411" s="1479">
        <v>20.2</v>
      </c>
      <c r="Z411" s="1480">
        <v>0</v>
      </c>
      <c r="AA411" s="1305" t="s">
        <v>2284</v>
      </c>
      <c r="AB411" s="1479">
        <v>20.3</v>
      </c>
      <c r="AC411" s="1480">
        <v>0</v>
      </c>
      <c r="AD411" s="1876" t="s">
        <v>2284</v>
      </c>
      <c r="AE411" s="1877">
        <v>20.100000000000001</v>
      </c>
      <c r="AF411" s="1878">
        <v>0</v>
      </c>
      <c r="AG411" s="1876" t="s">
        <v>2284</v>
      </c>
      <c r="AH411" s="1877">
        <v>20.3</v>
      </c>
      <c r="AI411" s="1878">
        <v>0</v>
      </c>
      <c r="AJ411" s="1305" t="s">
        <v>4809</v>
      </c>
      <c r="AK411" s="1479" t="s">
        <v>1078</v>
      </c>
      <c r="AL411" s="1480" t="s">
        <v>1078</v>
      </c>
      <c r="AM411" s="1305" t="s">
        <v>1078</v>
      </c>
      <c r="AN411" s="1479" t="s">
        <v>1078</v>
      </c>
      <c r="AO411" s="1480" t="s">
        <v>1078</v>
      </c>
    </row>
    <row r="412" spans="1:41">
      <c r="A412" s="1714" t="s">
        <v>4460</v>
      </c>
      <c r="B412" s="1350" t="s">
        <v>4461</v>
      </c>
      <c r="C412" s="1310" t="s">
        <v>1078</v>
      </c>
      <c r="D412" s="1485" t="s">
        <v>1078</v>
      </c>
      <c r="E412" s="1486" t="s">
        <v>1078</v>
      </c>
      <c r="F412" s="1310" t="s">
        <v>1078</v>
      </c>
      <c r="G412" s="1485" t="s">
        <v>1078</v>
      </c>
      <c r="H412" s="1486" t="s">
        <v>1078</v>
      </c>
      <c r="I412" s="1310" t="s">
        <v>1078</v>
      </c>
      <c r="J412" s="1485" t="s">
        <v>1078</v>
      </c>
      <c r="K412" s="1486" t="s">
        <v>1078</v>
      </c>
      <c r="L412" s="1310" t="s">
        <v>1078</v>
      </c>
      <c r="M412" s="1485" t="s">
        <v>1078</v>
      </c>
      <c r="N412" s="1486" t="s">
        <v>1078</v>
      </c>
      <c r="O412" s="1310" t="s">
        <v>1078</v>
      </c>
      <c r="P412" s="1485" t="s">
        <v>1078</v>
      </c>
      <c r="Q412" s="1486" t="s">
        <v>1078</v>
      </c>
      <c r="R412" s="1310" t="s">
        <v>1078</v>
      </c>
      <c r="S412" s="1485" t="s">
        <v>1078</v>
      </c>
      <c r="T412" s="1486" t="s">
        <v>1078</v>
      </c>
      <c r="U412" s="1310" t="s">
        <v>1078</v>
      </c>
      <c r="V412" s="1485" t="s">
        <v>1078</v>
      </c>
      <c r="W412" s="1486" t="s">
        <v>1078</v>
      </c>
      <c r="X412" s="1310" t="s">
        <v>1078</v>
      </c>
      <c r="Y412" s="1485" t="s">
        <v>1078</v>
      </c>
      <c r="Z412" s="1486" t="s">
        <v>1078</v>
      </c>
      <c r="AA412" s="1310" t="s">
        <v>1078</v>
      </c>
      <c r="AB412" s="1485" t="s">
        <v>1078</v>
      </c>
      <c r="AC412" s="1486" t="s">
        <v>1078</v>
      </c>
      <c r="AD412" s="1885" t="s">
        <v>1078</v>
      </c>
      <c r="AE412" s="1886" t="s">
        <v>1078</v>
      </c>
      <c r="AF412" s="1887" t="s">
        <v>1078</v>
      </c>
      <c r="AG412" s="1885" t="s">
        <v>1078</v>
      </c>
      <c r="AH412" s="1886" t="s">
        <v>1078</v>
      </c>
      <c r="AI412" s="1887" t="s">
        <v>1078</v>
      </c>
      <c r="AJ412" s="1310" t="s">
        <v>1078</v>
      </c>
      <c r="AK412" s="1485" t="s">
        <v>1078</v>
      </c>
      <c r="AL412" s="1486" t="s">
        <v>1078</v>
      </c>
      <c r="AM412" s="1310" t="s">
        <v>1078</v>
      </c>
      <c r="AN412" s="1485" t="s">
        <v>1078</v>
      </c>
      <c r="AO412" s="1486" t="s">
        <v>1078</v>
      </c>
    </row>
    <row r="413" spans="1:41">
      <c r="A413" s="1313" t="s">
        <v>4462</v>
      </c>
      <c r="B413" s="1143" t="s">
        <v>4463</v>
      </c>
      <c r="C413" s="1314" t="s">
        <v>1078</v>
      </c>
      <c r="D413" s="1483" t="s">
        <v>1078</v>
      </c>
      <c r="E413" s="1484" t="s">
        <v>1078</v>
      </c>
      <c r="F413" s="1314" t="s">
        <v>1078</v>
      </c>
      <c r="G413" s="1483" t="s">
        <v>1078</v>
      </c>
      <c r="H413" s="1484" t="s">
        <v>1078</v>
      </c>
      <c r="I413" s="1314" t="s">
        <v>1078</v>
      </c>
      <c r="J413" s="1483" t="s">
        <v>1078</v>
      </c>
      <c r="K413" s="1484" t="s">
        <v>1078</v>
      </c>
      <c r="L413" s="1314" t="s">
        <v>1078</v>
      </c>
      <c r="M413" s="1483" t="s">
        <v>1078</v>
      </c>
      <c r="N413" s="1484" t="s">
        <v>1078</v>
      </c>
      <c r="O413" s="1314" t="s">
        <v>1078</v>
      </c>
      <c r="P413" s="1483" t="s">
        <v>1078</v>
      </c>
      <c r="Q413" s="1484" t="s">
        <v>1078</v>
      </c>
      <c r="R413" s="1314" t="s">
        <v>1078</v>
      </c>
      <c r="S413" s="1483" t="s">
        <v>1078</v>
      </c>
      <c r="T413" s="1484" t="s">
        <v>1078</v>
      </c>
      <c r="U413" s="1314" t="s">
        <v>1078</v>
      </c>
      <c r="V413" s="1483" t="s">
        <v>1078</v>
      </c>
      <c r="W413" s="1484" t="s">
        <v>1078</v>
      </c>
      <c r="X413" s="1314" t="s">
        <v>1078</v>
      </c>
      <c r="Y413" s="1483" t="s">
        <v>1078</v>
      </c>
      <c r="Z413" s="1484" t="s">
        <v>1078</v>
      </c>
      <c r="AA413" s="1314" t="s">
        <v>1078</v>
      </c>
      <c r="AB413" s="1483" t="s">
        <v>1078</v>
      </c>
      <c r="AC413" s="1484" t="s">
        <v>1078</v>
      </c>
      <c r="AD413" s="1882" t="s">
        <v>1078</v>
      </c>
      <c r="AE413" s="1883" t="s">
        <v>1078</v>
      </c>
      <c r="AF413" s="1884" t="s">
        <v>1078</v>
      </c>
      <c r="AG413" s="1882" t="s">
        <v>1078</v>
      </c>
      <c r="AH413" s="1883" t="s">
        <v>1078</v>
      </c>
      <c r="AI413" s="1884" t="s">
        <v>1078</v>
      </c>
      <c r="AJ413" s="1314" t="s">
        <v>1078</v>
      </c>
      <c r="AK413" s="1483" t="s">
        <v>1078</v>
      </c>
      <c r="AL413" s="1484" t="s">
        <v>1078</v>
      </c>
      <c r="AM413" s="1314" t="s">
        <v>1078</v>
      </c>
      <c r="AN413" s="1483" t="s">
        <v>1078</v>
      </c>
      <c r="AO413" s="1484" t="s">
        <v>1078</v>
      </c>
    </row>
    <row r="414" spans="1:41">
      <c r="A414" s="1303" t="s">
        <v>4464</v>
      </c>
      <c r="B414" s="1304" t="s">
        <v>4465</v>
      </c>
      <c r="C414" s="1305" t="s">
        <v>4809</v>
      </c>
      <c r="D414" s="1479" t="s">
        <v>1078</v>
      </c>
      <c r="E414" s="1480" t="s">
        <v>1078</v>
      </c>
      <c r="F414" s="1305" t="s">
        <v>4809</v>
      </c>
      <c r="G414" s="1479" t="s">
        <v>1078</v>
      </c>
      <c r="H414" s="1480" t="s">
        <v>1078</v>
      </c>
      <c r="I414" s="1305" t="s">
        <v>4809</v>
      </c>
      <c r="J414" s="1479" t="s">
        <v>1078</v>
      </c>
      <c r="K414" s="1480" t="s">
        <v>1078</v>
      </c>
      <c r="L414" s="1305" t="s">
        <v>4809</v>
      </c>
      <c r="M414" s="1479" t="s">
        <v>1078</v>
      </c>
      <c r="N414" s="1480" t="s">
        <v>1078</v>
      </c>
      <c r="O414" s="1305" t="s">
        <v>4809</v>
      </c>
      <c r="P414" s="1479" t="s">
        <v>1078</v>
      </c>
      <c r="Q414" s="1480" t="s">
        <v>1078</v>
      </c>
      <c r="R414" s="1305" t="s">
        <v>4809</v>
      </c>
      <c r="S414" s="1479" t="s">
        <v>1078</v>
      </c>
      <c r="T414" s="1480" t="s">
        <v>1078</v>
      </c>
      <c r="U414" s="1305" t="s">
        <v>4809</v>
      </c>
      <c r="V414" s="1479" t="s">
        <v>1078</v>
      </c>
      <c r="W414" s="1480" t="s">
        <v>1078</v>
      </c>
      <c r="X414" s="1305" t="s">
        <v>4809</v>
      </c>
      <c r="Y414" s="1479" t="s">
        <v>1078</v>
      </c>
      <c r="Z414" s="1480" t="s">
        <v>1078</v>
      </c>
      <c r="AA414" s="1305" t="s">
        <v>4809</v>
      </c>
      <c r="AB414" s="1479" t="s">
        <v>1078</v>
      </c>
      <c r="AC414" s="1480" t="s">
        <v>1078</v>
      </c>
      <c r="AD414" s="1876" t="s">
        <v>4809</v>
      </c>
      <c r="AE414" s="1877" t="s">
        <v>1078</v>
      </c>
      <c r="AF414" s="1878" t="s">
        <v>1078</v>
      </c>
      <c r="AG414" s="1876" t="s">
        <v>4809</v>
      </c>
      <c r="AH414" s="1877" t="s">
        <v>1078</v>
      </c>
      <c r="AI414" s="1878" t="s">
        <v>1078</v>
      </c>
      <c r="AJ414" s="1305" t="s">
        <v>4809</v>
      </c>
      <c r="AK414" s="1479" t="s">
        <v>1078</v>
      </c>
      <c r="AL414" s="1480" t="s">
        <v>1078</v>
      </c>
      <c r="AM414" s="1305" t="s">
        <v>1078</v>
      </c>
      <c r="AN414" s="1479" t="s">
        <v>1078</v>
      </c>
      <c r="AO414" s="1480" t="s">
        <v>1078</v>
      </c>
    </row>
    <row r="415" spans="1:41">
      <c r="A415" s="1714" t="s">
        <v>4466</v>
      </c>
      <c r="B415" s="1350" t="s">
        <v>4467</v>
      </c>
      <c r="C415" s="1310" t="s">
        <v>1078</v>
      </c>
      <c r="D415" s="1485" t="s">
        <v>1078</v>
      </c>
      <c r="E415" s="1486" t="s">
        <v>1078</v>
      </c>
      <c r="F415" s="1310" t="s">
        <v>1078</v>
      </c>
      <c r="G415" s="1485" t="s">
        <v>1078</v>
      </c>
      <c r="H415" s="1486" t="s">
        <v>1078</v>
      </c>
      <c r="I415" s="1310" t="s">
        <v>1078</v>
      </c>
      <c r="J415" s="1485" t="s">
        <v>1078</v>
      </c>
      <c r="K415" s="1486" t="s">
        <v>1078</v>
      </c>
      <c r="L415" s="1310" t="s">
        <v>1078</v>
      </c>
      <c r="M415" s="1485" t="s">
        <v>1078</v>
      </c>
      <c r="N415" s="1486" t="s">
        <v>1078</v>
      </c>
      <c r="O415" s="1310" t="s">
        <v>1078</v>
      </c>
      <c r="P415" s="1485" t="s">
        <v>1078</v>
      </c>
      <c r="Q415" s="1486" t="s">
        <v>1078</v>
      </c>
      <c r="R415" s="1310" t="s">
        <v>1078</v>
      </c>
      <c r="S415" s="1485" t="s">
        <v>1078</v>
      </c>
      <c r="T415" s="1486" t="s">
        <v>1078</v>
      </c>
      <c r="U415" s="1310" t="s">
        <v>1078</v>
      </c>
      <c r="V415" s="1485" t="s">
        <v>1078</v>
      </c>
      <c r="W415" s="1486" t="s">
        <v>1078</v>
      </c>
      <c r="X415" s="1310" t="s">
        <v>1078</v>
      </c>
      <c r="Y415" s="1485" t="s">
        <v>1078</v>
      </c>
      <c r="Z415" s="1486" t="s">
        <v>1078</v>
      </c>
      <c r="AA415" s="1310" t="s">
        <v>1078</v>
      </c>
      <c r="AB415" s="1485" t="s">
        <v>1078</v>
      </c>
      <c r="AC415" s="1486" t="s">
        <v>1078</v>
      </c>
      <c r="AD415" s="1885" t="s">
        <v>1078</v>
      </c>
      <c r="AE415" s="1886" t="s">
        <v>1078</v>
      </c>
      <c r="AF415" s="1887" t="s">
        <v>1078</v>
      </c>
      <c r="AG415" s="1885" t="s">
        <v>1078</v>
      </c>
      <c r="AH415" s="1886" t="s">
        <v>1078</v>
      </c>
      <c r="AI415" s="1887" t="s">
        <v>1078</v>
      </c>
      <c r="AJ415" s="1310" t="s">
        <v>1078</v>
      </c>
      <c r="AK415" s="1485" t="s">
        <v>1078</v>
      </c>
      <c r="AL415" s="1486" t="s">
        <v>1078</v>
      </c>
      <c r="AM415" s="1310" t="s">
        <v>1078</v>
      </c>
      <c r="AN415" s="1485" t="s">
        <v>1078</v>
      </c>
      <c r="AO415" s="1486" t="s">
        <v>1078</v>
      </c>
    </row>
    <row r="416" spans="1:41">
      <c r="A416" s="1313" t="s">
        <v>4468</v>
      </c>
      <c r="B416" s="1143" t="s">
        <v>4469</v>
      </c>
      <c r="C416" s="1314" t="s">
        <v>1078</v>
      </c>
      <c r="D416" s="1483" t="s">
        <v>1078</v>
      </c>
      <c r="E416" s="1484" t="s">
        <v>1078</v>
      </c>
      <c r="F416" s="1314" t="s">
        <v>1078</v>
      </c>
      <c r="G416" s="1483" t="s">
        <v>1078</v>
      </c>
      <c r="H416" s="1484" t="s">
        <v>1078</v>
      </c>
      <c r="I416" s="1314" t="s">
        <v>1078</v>
      </c>
      <c r="J416" s="1483" t="s">
        <v>1078</v>
      </c>
      <c r="K416" s="1484" t="s">
        <v>1078</v>
      </c>
      <c r="L416" s="1314" t="s">
        <v>1078</v>
      </c>
      <c r="M416" s="1483" t="s">
        <v>1078</v>
      </c>
      <c r="N416" s="1484" t="s">
        <v>1078</v>
      </c>
      <c r="O416" s="1314" t="s">
        <v>1078</v>
      </c>
      <c r="P416" s="1483" t="s">
        <v>1078</v>
      </c>
      <c r="Q416" s="1484" t="s">
        <v>1078</v>
      </c>
      <c r="R416" s="1314" t="s">
        <v>1078</v>
      </c>
      <c r="S416" s="1483" t="s">
        <v>1078</v>
      </c>
      <c r="T416" s="1484" t="s">
        <v>1078</v>
      </c>
      <c r="U416" s="1314" t="s">
        <v>1078</v>
      </c>
      <c r="V416" s="1483" t="s">
        <v>1078</v>
      </c>
      <c r="W416" s="1484" t="s">
        <v>1078</v>
      </c>
      <c r="X416" s="1314" t="s">
        <v>1078</v>
      </c>
      <c r="Y416" s="1483" t="s">
        <v>1078</v>
      </c>
      <c r="Z416" s="1484" t="s">
        <v>1078</v>
      </c>
      <c r="AA416" s="1314" t="s">
        <v>1078</v>
      </c>
      <c r="AB416" s="1483" t="s">
        <v>1078</v>
      </c>
      <c r="AC416" s="1484" t="s">
        <v>1078</v>
      </c>
      <c r="AD416" s="1882" t="s">
        <v>1078</v>
      </c>
      <c r="AE416" s="1883" t="s">
        <v>1078</v>
      </c>
      <c r="AF416" s="1884" t="s">
        <v>1078</v>
      </c>
      <c r="AG416" s="1882" t="s">
        <v>1078</v>
      </c>
      <c r="AH416" s="1883" t="s">
        <v>1078</v>
      </c>
      <c r="AI416" s="1884" t="s">
        <v>1078</v>
      </c>
      <c r="AJ416" s="1314" t="s">
        <v>1078</v>
      </c>
      <c r="AK416" s="1483" t="s">
        <v>1078</v>
      </c>
      <c r="AL416" s="1484" t="s">
        <v>1078</v>
      </c>
      <c r="AM416" s="1314" t="s">
        <v>1078</v>
      </c>
      <c r="AN416" s="1483" t="s">
        <v>1078</v>
      </c>
      <c r="AO416" s="1484" t="s">
        <v>1078</v>
      </c>
    </row>
    <row r="417" spans="1:41">
      <c r="A417" s="1303" t="s">
        <v>4470</v>
      </c>
      <c r="B417" s="1304" t="s">
        <v>4471</v>
      </c>
      <c r="C417" s="1305" t="s">
        <v>4809</v>
      </c>
      <c r="D417" s="1479" t="s">
        <v>1078</v>
      </c>
      <c r="E417" s="1480" t="s">
        <v>1078</v>
      </c>
      <c r="F417" s="1305" t="s">
        <v>4809</v>
      </c>
      <c r="G417" s="1479" t="s">
        <v>1078</v>
      </c>
      <c r="H417" s="1480" t="s">
        <v>1078</v>
      </c>
      <c r="I417" s="1305" t="s">
        <v>4809</v>
      </c>
      <c r="J417" s="1479" t="s">
        <v>1078</v>
      </c>
      <c r="K417" s="1480" t="s">
        <v>1078</v>
      </c>
      <c r="L417" s="1305" t="s">
        <v>4809</v>
      </c>
      <c r="M417" s="1479" t="s">
        <v>1078</v>
      </c>
      <c r="N417" s="1480" t="s">
        <v>1078</v>
      </c>
      <c r="O417" s="1305" t="s">
        <v>4809</v>
      </c>
      <c r="P417" s="1479" t="s">
        <v>1078</v>
      </c>
      <c r="Q417" s="1480" t="s">
        <v>1078</v>
      </c>
      <c r="R417" s="1305" t="s">
        <v>4809</v>
      </c>
      <c r="S417" s="1479" t="s">
        <v>1078</v>
      </c>
      <c r="T417" s="1480" t="s">
        <v>1078</v>
      </c>
      <c r="U417" s="1305" t="s">
        <v>4809</v>
      </c>
      <c r="V417" s="1479" t="s">
        <v>1078</v>
      </c>
      <c r="W417" s="1480" t="s">
        <v>1078</v>
      </c>
      <c r="X417" s="1305" t="s">
        <v>4809</v>
      </c>
      <c r="Y417" s="1479" t="s">
        <v>1078</v>
      </c>
      <c r="Z417" s="1480" t="s">
        <v>1078</v>
      </c>
      <c r="AA417" s="1305" t="s">
        <v>4809</v>
      </c>
      <c r="AB417" s="1479" t="s">
        <v>1078</v>
      </c>
      <c r="AC417" s="1480" t="s">
        <v>1078</v>
      </c>
      <c r="AD417" s="1876" t="s">
        <v>4809</v>
      </c>
      <c r="AE417" s="1877" t="s">
        <v>1078</v>
      </c>
      <c r="AF417" s="1878" t="s">
        <v>1078</v>
      </c>
      <c r="AG417" s="1876" t="s">
        <v>4809</v>
      </c>
      <c r="AH417" s="1877" t="s">
        <v>1078</v>
      </c>
      <c r="AI417" s="1878" t="s">
        <v>1078</v>
      </c>
      <c r="AJ417" s="1305" t="s">
        <v>4809</v>
      </c>
      <c r="AK417" s="1479" t="s">
        <v>1078</v>
      </c>
      <c r="AL417" s="1480" t="s">
        <v>1078</v>
      </c>
      <c r="AM417" s="1305" t="s">
        <v>1078</v>
      </c>
      <c r="AN417" s="1479" t="s">
        <v>1078</v>
      </c>
      <c r="AO417" s="1480" t="s">
        <v>1078</v>
      </c>
    </row>
    <row r="418" spans="1:41">
      <c r="A418" s="1714" t="s">
        <v>4472</v>
      </c>
      <c r="B418" s="1350" t="s">
        <v>4473</v>
      </c>
      <c r="C418" s="1310" t="s">
        <v>1078</v>
      </c>
      <c r="D418" s="1485" t="s">
        <v>1078</v>
      </c>
      <c r="E418" s="1486" t="s">
        <v>1078</v>
      </c>
      <c r="F418" s="1310" t="s">
        <v>1078</v>
      </c>
      <c r="G418" s="1485" t="s">
        <v>1078</v>
      </c>
      <c r="H418" s="1486" t="s">
        <v>1078</v>
      </c>
      <c r="I418" s="1310" t="s">
        <v>1078</v>
      </c>
      <c r="J418" s="1485" t="s">
        <v>1078</v>
      </c>
      <c r="K418" s="1486" t="s">
        <v>1078</v>
      </c>
      <c r="L418" s="1310" t="s">
        <v>1078</v>
      </c>
      <c r="M418" s="1485" t="s">
        <v>1078</v>
      </c>
      <c r="N418" s="1486" t="s">
        <v>1078</v>
      </c>
      <c r="O418" s="1310" t="s">
        <v>1078</v>
      </c>
      <c r="P418" s="1485" t="s">
        <v>1078</v>
      </c>
      <c r="Q418" s="1486" t="s">
        <v>1078</v>
      </c>
      <c r="R418" s="1310" t="s">
        <v>1078</v>
      </c>
      <c r="S418" s="1485" t="s">
        <v>1078</v>
      </c>
      <c r="T418" s="1486" t="s">
        <v>1078</v>
      </c>
      <c r="U418" s="1310" t="s">
        <v>1078</v>
      </c>
      <c r="V418" s="1485" t="s">
        <v>1078</v>
      </c>
      <c r="W418" s="1486" t="s">
        <v>1078</v>
      </c>
      <c r="X418" s="1310" t="s">
        <v>1078</v>
      </c>
      <c r="Y418" s="1485" t="s">
        <v>1078</v>
      </c>
      <c r="Z418" s="1486" t="s">
        <v>1078</v>
      </c>
      <c r="AA418" s="1310" t="s">
        <v>1078</v>
      </c>
      <c r="AB418" s="1485" t="s">
        <v>1078</v>
      </c>
      <c r="AC418" s="1486" t="s">
        <v>1078</v>
      </c>
      <c r="AD418" s="1885" t="s">
        <v>1078</v>
      </c>
      <c r="AE418" s="1886" t="s">
        <v>1078</v>
      </c>
      <c r="AF418" s="1887" t="s">
        <v>1078</v>
      </c>
      <c r="AG418" s="1885" t="s">
        <v>1078</v>
      </c>
      <c r="AH418" s="1886" t="s">
        <v>1078</v>
      </c>
      <c r="AI418" s="1887" t="s">
        <v>1078</v>
      </c>
      <c r="AJ418" s="1310" t="s">
        <v>1078</v>
      </c>
      <c r="AK418" s="1485" t="s">
        <v>1078</v>
      </c>
      <c r="AL418" s="1486" t="s">
        <v>1078</v>
      </c>
      <c r="AM418" s="1310" t="s">
        <v>1078</v>
      </c>
      <c r="AN418" s="1485" t="s">
        <v>1078</v>
      </c>
      <c r="AO418" s="1486" t="s">
        <v>1078</v>
      </c>
    </row>
    <row r="419" spans="1:41">
      <c r="A419" s="1313" t="s">
        <v>4474</v>
      </c>
      <c r="B419" s="1143" t="s">
        <v>4475</v>
      </c>
      <c r="C419" s="1314" t="s">
        <v>1078</v>
      </c>
      <c r="D419" s="1483" t="s">
        <v>1078</v>
      </c>
      <c r="E419" s="1484" t="s">
        <v>1078</v>
      </c>
      <c r="F419" s="1314" t="s">
        <v>1078</v>
      </c>
      <c r="G419" s="1483" t="s">
        <v>1078</v>
      </c>
      <c r="H419" s="1484" t="s">
        <v>1078</v>
      </c>
      <c r="I419" s="1314" t="s">
        <v>1078</v>
      </c>
      <c r="J419" s="1483" t="s">
        <v>1078</v>
      </c>
      <c r="K419" s="1484" t="s">
        <v>1078</v>
      </c>
      <c r="L419" s="1314" t="s">
        <v>1078</v>
      </c>
      <c r="M419" s="1483" t="s">
        <v>1078</v>
      </c>
      <c r="N419" s="1484" t="s">
        <v>1078</v>
      </c>
      <c r="O419" s="1314" t="s">
        <v>1078</v>
      </c>
      <c r="P419" s="1483" t="s">
        <v>1078</v>
      </c>
      <c r="Q419" s="1484" t="s">
        <v>1078</v>
      </c>
      <c r="R419" s="1314" t="s">
        <v>1078</v>
      </c>
      <c r="S419" s="1483" t="s">
        <v>1078</v>
      </c>
      <c r="T419" s="1484" t="s">
        <v>1078</v>
      </c>
      <c r="U419" s="1314" t="s">
        <v>1078</v>
      </c>
      <c r="V419" s="1483" t="s">
        <v>1078</v>
      </c>
      <c r="W419" s="1484" t="s">
        <v>1078</v>
      </c>
      <c r="X419" s="1314" t="s">
        <v>1078</v>
      </c>
      <c r="Y419" s="1483" t="s">
        <v>1078</v>
      </c>
      <c r="Z419" s="1484" t="s">
        <v>1078</v>
      </c>
      <c r="AA419" s="1314" t="s">
        <v>1078</v>
      </c>
      <c r="AB419" s="1483" t="s">
        <v>1078</v>
      </c>
      <c r="AC419" s="1484" t="s">
        <v>1078</v>
      </c>
      <c r="AD419" s="1882" t="s">
        <v>1078</v>
      </c>
      <c r="AE419" s="1883" t="s">
        <v>1078</v>
      </c>
      <c r="AF419" s="1884" t="s">
        <v>1078</v>
      </c>
      <c r="AG419" s="1882" t="s">
        <v>1078</v>
      </c>
      <c r="AH419" s="1883" t="s">
        <v>1078</v>
      </c>
      <c r="AI419" s="1884" t="s">
        <v>1078</v>
      </c>
      <c r="AJ419" s="1314" t="s">
        <v>1078</v>
      </c>
      <c r="AK419" s="1483" t="s">
        <v>1078</v>
      </c>
      <c r="AL419" s="1484" t="s">
        <v>1078</v>
      </c>
      <c r="AM419" s="1314" t="s">
        <v>1078</v>
      </c>
      <c r="AN419" s="1483" t="s">
        <v>1078</v>
      </c>
      <c r="AO419" s="1484" t="s">
        <v>1078</v>
      </c>
    </row>
    <row r="420" spans="1:41">
      <c r="A420" s="1303" t="s">
        <v>4476</v>
      </c>
      <c r="B420" s="1304" t="s">
        <v>4477</v>
      </c>
      <c r="C420" s="1305" t="s">
        <v>4809</v>
      </c>
      <c r="D420" s="1479" t="s">
        <v>1078</v>
      </c>
      <c r="E420" s="1480" t="s">
        <v>1078</v>
      </c>
      <c r="F420" s="1305" t="s">
        <v>4809</v>
      </c>
      <c r="G420" s="1479" t="s">
        <v>1078</v>
      </c>
      <c r="H420" s="1480" t="s">
        <v>1078</v>
      </c>
      <c r="I420" s="1305" t="s">
        <v>4809</v>
      </c>
      <c r="J420" s="1479" t="s">
        <v>1078</v>
      </c>
      <c r="K420" s="1480" t="s">
        <v>1078</v>
      </c>
      <c r="L420" s="1305" t="s">
        <v>4809</v>
      </c>
      <c r="M420" s="1479" t="s">
        <v>1078</v>
      </c>
      <c r="N420" s="1480" t="s">
        <v>1078</v>
      </c>
      <c r="O420" s="1305" t="s">
        <v>4809</v>
      </c>
      <c r="P420" s="1479" t="s">
        <v>1078</v>
      </c>
      <c r="Q420" s="1480" t="s">
        <v>1078</v>
      </c>
      <c r="R420" s="1305" t="s">
        <v>4809</v>
      </c>
      <c r="S420" s="1479" t="s">
        <v>1078</v>
      </c>
      <c r="T420" s="1480" t="s">
        <v>1078</v>
      </c>
      <c r="U420" s="1305" t="s">
        <v>4809</v>
      </c>
      <c r="V420" s="1479" t="s">
        <v>1078</v>
      </c>
      <c r="W420" s="1480" t="s">
        <v>1078</v>
      </c>
      <c r="X420" s="1305" t="s">
        <v>4809</v>
      </c>
      <c r="Y420" s="1479" t="s">
        <v>1078</v>
      </c>
      <c r="Z420" s="1480" t="s">
        <v>1078</v>
      </c>
      <c r="AA420" s="1305" t="s">
        <v>4809</v>
      </c>
      <c r="AB420" s="1479" t="s">
        <v>1078</v>
      </c>
      <c r="AC420" s="1480" t="s">
        <v>1078</v>
      </c>
      <c r="AD420" s="1876" t="s">
        <v>4809</v>
      </c>
      <c r="AE420" s="1877" t="s">
        <v>1078</v>
      </c>
      <c r="AF420" s="1878" t="s">
        <v>1078</v>
      </c>
      <c r="AG420" s="1876" t="s">
        <v>4809</v>
      </c>
      <c r="AH420" s="1877" t="s">
        <v>1078</v>
      </c>
      <c r="AI420" s="1878" t="s">
        <v>1078</v>
      </c>
      <c r="AJ420" s="1305" t="s">
        <v>2284</v>
      </c>
      <c r="AK420" s="1479">
        <v>35.200000000000003</v>
      </c>
      <c r="AL420" s="1480">
        <v>0</v>
      </c>
      <c r="AM420" s="1305" t="s">
        <v>1078</v>
      </c>
      <c r="AN420" s="1479" t="s">
        <v>1078</v>
      </c>
      <c r="AO420" s="1480" t="s">
        <v>1078</v>
      </c>
    </row>
    <row r="421" spans="1:41">
      <c r="A421" s="1714" t="s">
        <v>4478</v>
      </c>
      <c r="B421" s="1350" t="s">
        <v>4479</v>
      </c>
      <c r="C421" s="1310" t="s">
        <v>1078</v>
      </c>
      <c r="D421" s="1485" t="s">
        <v>1078</v>
      </c>
      <c r="E421" s="1486" t="s">
        <v>1078</v>
      </c>
      <c r="F421" s="1310" t="s">
        <v>1078</v>
      </c>
      <c r="G421" s="1485" t="s">
        <v>1078</v>
      </c>
      <c r="H421" s="1486" t="s">
        <v>1078</v>
      </c>
      <c r="I421" s="1310" t="s">
        <v>1078</v>
      </c>
      <c r="J421" s="1485" t="s">
        <v>1078</v>
      </c>
      <c r="K421" s="1486" t="s">
        <v>1078</v>
      </c>
      <c r="L421" s="1310" t="s">
        <v>1078</v>
      </c>
      <c r="M421" s="1485" t="s">
        <v>1078</v>
      </c>
      <c r="N421" s="1486" t="s">
        <v>1078</v>
      </c>
      <c r="O421" s="1310" t="s">
        <v>1078</v>
      </c>
      <c r="P421" s="1485" t="s">
        <v>1078</v>
      </c>
      <c r="Q421" s="1486" t="s">
        <v>1078</v>
      </c>
      <c r="R421" s="1310" t="s">
        <v>1078</v>
      </c>
      <c r="S421" s="1485" t="s">
        <v>1078</v>
      </c>
      <c r="T421" s="1486" t="s">
        <v>1078</v>
      </c>
      <c r="U421" s="1310" t="s">
        <v>1078</v>
      </c>
      <c r="V421" s="1485" t="s">
        <v>1078</v>
      </c>
      <c r="W421" s="1486" t="s">
        <v>1078</v>
      </c>
      <c r="X421" s="1310" t="s">
        <v>1078</v>
      </c>
      <c r="Y421" s="1485" t="s">
        <v>1078</v>
      </c>
      <c r="Z421" s="1486" t="s">
        <v>1078</v>
      </c>
      <c r="AA421" s="1310" t="s">
        <v>1078</v>
      </c>
      <c r="AB421" s="1485" t="s">
        <v>1078</v>
      </c>
      <c r="AC421" s="1486" t="s">
        <v>1078</v>
      </c>
      <c r="AD421" s="1885" t="s">
        <v>1078</v>
      </c>
      <c r="AE421" s="1886" t="s">
        <v>1078</v>
      </c>
      <c r="AF421" s="1887" t="s">
        <v>1078</v>
      </c>
      <c r="AG421" s="1885" t="s">
        <v>1078</v>
      </c>
      <c r="AH421" s="1886" t="s">
        <v>1078</v>
      </c>
      <c r="AI421" s="1887" t="s">
        <v>1078</v>
      </c>
      <c r="AJ421" s="1310" t="s">
        <v>1078</v>
      </c>
      <c r="AK421" s="1485" t="s">
        <v>1078</v>
      </c>
      <c r="AL421" s="1486" t="s">
        <v>1078</v>
      </c>
      <c r="AM421" s="1310" t="s">
        <v>1078</v>
      </c>
      <c r="AN421" s="1485" t="s">
        <v>1078</v>
      </c>
      <c r="AO421" s="1486" t="s">
        <v>1078</v>
      </c>
    </row>
    <row r="422" spans="1:41">
      <c r="A422" s="1313" t="s">
        <v>4480</v>
      </c>
      <c r="B422" s="1143" t="s">
        <v>4481</v>
      </c>
      <c r="C422" s="1314" t="s">
        <v>1078</v>
      </c>
      <c r="D422" s="1483" t="s">
        <v>1078</v>
      </c>
      <c r="E422" s="1484" t="s">
        <v>1078</v>
      </c>
      <c r="F422" s="1314" t="s">
        <v>1078</v>
      </c>
      <c r="G422" s="1483" t="s">
        <v>1078</v>
      </c>
      <c r="H422" s="1484" t="s">
        <v>1078</v>
      </c>
      <c r="I422" s="1314" t="s">
        <v>1078</v>
      </c>
      <c r="J422" s="1483" t="s">
        <v>1078</v>
      </c>
      <c r="K422" s="1484" t="s">
        <v>1078</v>
      </c>
      <c r="L422" s="1314" t="s">
        <v>1078</v>
      </c>
      <c r="M422" s="1483" t="s">
        <v>1078</v>
      </c>
      <c r="N422" s="1484" t="s">
        <v>1078</v>
      </c>
      <c r="O422" s="1314" t="s">
        <v>1078</v>
      </c>
      <c r="P422" s="1483" t="s">
        <v>1078</v>
      </c>
      <c r="Q422" s="1484" t="s">
        <v>1078</v>
      </c>
      <c r="R422" s="1314" t="s">
        <v>1078</v>
      </c>
      <c r="S422" s="1483" t="s">
        <v>1078</v>
      </c>
      <c r="T422" s="1484" t="s">
        <v>1078</v>
      </c>
      <c r="U422" s="1314" t="s">
        <v>1078</v>
      </c>
      <c r="V422" s="1483" t="s">
        <v>1078</v>
      </c>
      <c r="W422" s="1484" t="s">
        <v>1078</v>
      </c>
      <c r="X422" s="1314" t="s">
        <v>1078</v>
      </c>
      <c r="Y422" s="1483" t="s">
        <v>1078</v>
      </c>
      <c r="Z422" s="1484" t="s">
        <v>1078</v>
      </c>
      <c r="AA422" s="1314" t="s">
        <v>1078</v>
      </c>
      <c r="AB422" s="1483" t="s">
        <v>1078</v>
      </c>
      <c r="AC422" s="1484" t="s">
        <v>1078</v>
      </c>
      <c r="AD422" s="1882" t="s">
        <v>1078</v>
      </c>
      <c r="AE422" s="1883" t="s">
        <v>1078</v>
      </c>
      <c r="AF422" s="1884" t="s">
        <v>1078</v>
      </c>
      <c r="AG422" s="1882" t="s">
        <v>1078</v>
      </c>
      <c r="AH422" s="1883" t="s">
        <v>1078</v>
      </c>
      <c r="AI422" s="1884" t="s">
        <v>1078</v>
      </c>
      <c r="AJ422" s="1314" t="s">
        <v>1078</v>
      </c>
      <c r="AK422" s="1483" t="s">
        <v>1078</v>
      </c>
      <c r="AL422" s="1484" t="s">
        <v>1078</v>
      </c>
      <c r="AM422" s="1314" t="s">
        <v>1078</v>
      </c>
      <c r="AN422" s="1483" t="s">
        <v>1078</v>
      </c>
      <c r="AO422" s="1484" t="s">
        <v>1078</v>
      </c>
    </row>
    <row r="423" spans="1:41">
      <c r="A423" s="1303" t="s">
        <v>4482</v>
      </c>
      <c r="B423" s="1304" t="s">
        <v>4483</v>
      </c>
      <c r="C423" s="1305" t="s">
        <v>4809</v>
      </c>
      <c r="D423" s="1479" t="s">
        <v>1078</v>
      </c>
      <c r="E423" s="1480" t="s">
        <v>1078</v>
      </c>
      <c r="F423" s="1305" t="s">
        <v>4809</v>
      </c>
      <c r="G423" s="1479" t="s">
        <v>1078</v>
      </c>
      <c r="H423" s="1480" t="s">
        <v>1078</v>
      </c>
      <c r="I423" s="1305" t="s">
        <v>2284</v>
      </c>
      <c r="J423" s="1479">
        <v>40.200000000000003</v>
      </c>
      <c r="K423" s="1480">
        <v>0</v>
      </c>
      <c r="L423" s="1305" t="s">
        <v>4809</v>
      </c>
      <c r="M423" s="1479" t="s">
        <v>1078</v>
      </c>
      <c r="N423" s="1480" t="s">
        <v>1078</v>
      </c>
      <c r="O423" s="1305" t="s">
        <v>4809</v>
      </c>
      <c r="P423" s="1479" t="s">
        <v>1078</v>
      </c>
      <c r="Q423" s="1480" t="s">
        <v>1078</v>
      </c>
      <c r="R423" s="1305" t="s">
        <v>4809</v>
      </c>
      <c r="S423" s="1479" t="s">
        <v>1078</v>
      </c>
      <c r="T423" s="1480" t="s">
        <v>1078</v>
      </c>
      <c r="U423" s="1305" t="s">
        <v>4809</v>
      </c>
      <c r="V423" s="1479" t="s">
        <v>1078</v>
      </c>
      <c r="W423" s="1480" t="s">
        <v>1078</v>
      </c>
      <c r="X423" s="1305" t="s">
        <v>4809</v>
      </c>
      <c r="Y423" s="1479" t="s">
        <v>1078</v>
      </c>
      <c r="Z423" s="1480" t="s">
        <v>1078</v>
      </c>
      <c r="AA423" s="1305" t="s">
        <v>4809</v>
      </c>
      <c r="AB423" s="1479" t="s">
        <v>1078</v>
      </c>
      <c r="AC423" s="1480" t="s">
        <v>1078</v>
      </c>
      <c r="AD423" s="1876" t="s">
        <v>4809</v>
      </c>
      <c r="AE423" s="1877" t="s">
        <v>1078</v>
      </c>
      <c r="AF423" s="1878" t="s">
        <v>1078</v>
      </c>
      <c r="AG423" s="1876" t="s">
        <v>4809</v>
      </c>
      <c r="AH423" s="1877" t="s">
        <v>1078</v>
      </c>
      <c r="AI423" s="1878" t="s">
        <v>1078</v>
      </c>
      <c r="AJ423" s="1305" t="s">
        <v>4809</v>
      </c>
      <c r="AK423" s="1479" t="s">
        <v>1078</v>
      </c>
      <c r="AL423" s="1480" t="s">
        <v>1078</v>
      </c>
      <c r="AM423" s="1305" t="s">
        <v>1078</v>
      </c>
      <c r="AN423" s="1479" t="s">
        <v>1078</v>
      </c>
      <c r="AO423" s="1480" t="s">
        <v>1078</v>
      </c>
    </row>
    <row r="424" spans="1:41">
      <c r="A424" s="1714" t="s">
        <v>4484</v>
      </c>
      <c r="B424" s="1350" t="s">
        <v>4485</v>
      </c>
      <c r="C424" s="1310" t="s">
        <v>1078</v>
      </c>
      <c r="D424" s="1485" t="s">
        <v>1078</v>
      </c>
      <c r="E424" s="1486" t="s">
        <v>1078</v>
      </c>
      <c r="F424" s="1310" t="s">
        <v>1078</v>
      </c>
      <c r="G424" s="1485" t="s">
        <v>1078</v>
      </c>
      <c r="H424" s="1486" t="s">
        <v>1078</v>
      </c>
      <c r="I424" s="1310" t="s">
        <v>1078</v>
      </c>
      <c r="J424" s="1485" t="s">
        <v>1078</v>
      </c>
      <c r="K424" s="1486" t="s">
        <v>1078</v>
      </c>
      <c r="L424" s="1310" t="s">
        <v>1078</v>
      </c>
      <c r="M424" s="1485" t="s">
        <v>1078</v>
      </c>
      <c r="N424" s="1486" t="s">
        <v>1078</v>
      </c>
      <c r="O424" s="1310" t="s">
        <v>1078</v>
      </c>
      <c r="P424" s="1485" t="s">
        <v>1078</v>
      </c>
      <c r="Q424" s="1486" t="s">
        <v>1078</v>
      </c>
      <c r="R424" s="1310" t="s">
        <v>1078</v>
      </c>
      <c r="S424" s="1485" t="s">
        <v>1078</v>
      </c>
      <c r="T424" s="1486" t="s">
        <v>1078</v>
      </c>
      <c r="U424" s="1310" t="s">
        <v>1078</v>
      </c>
      <c r="V424" s="1485" t="s">
        <v>1078</v>
      </c>
      <c r="W424" s="1486" t="s">
        <v>1078</v>
      </c>
      <c r="X424" s="1310" t="s">
        <v>1078</v>
      </c>
      <c r="Y424" s="1485" t="s">
        <v>1078</v>
      </c>
      <c r="Z424" s="1486" t="s">
        <v>1078</v>
      </c>
      <c r="AA424" s="1310" t="s">
        <v>1078</v>
      </c>
      <c r="AB424" s="1485" t="s">
        <v>1078</v>
      </c>
      <c r="AC424" s="1486" t="s">
        <v>1078</v>
      </c>
      <c r="AD424" s="1885" t="s">
        <v>1078</v>
      </c>
      <c r="AE424" s="1886" t="s">
        <v>1078</v>
      </c>
      <c r="AF424" s="1887" t="s">
        <v>1078</v>
      </c>
      <c r="AG424" s="1885" t="s">
        <v>1078</v>
      </c>
      <c r="AH424" s="1886" t="s">
        <v>1078</v>
      </c>
      <c r="AI424" s="1887" t="s">
        <v>1078</v>
      </c>
      <c r="AJ424" s="1310" t="s">
        <v>1078</v>
      </c>
      <c r="AK424" s="1485" t="s">
        <v>1078</v>
      </c>
      <c r="AL424" s="1486" t="s">
        <v>1078</v>
      </c>
      <c r="AM424" s="1310" t="s">
        <v>1078</v>
      </c>
      <c r="AN424" s="1485" t="s">
        <v>1078</v>
      </c>
      <c r="AO424" s="1486" t="s">
        <v>1078</v>
      </c>
    </row>
    <row r="425" spans="1:41">
      <c r="A425" s="1313" t="s">
        <v>4486</v>
      </c>
      <c r="B425" s="1143" t="s">
        <v>4487</v>
      </c>
      <c r="C425" s="1314" t="s">
        <v>1078</v>
      </c>
      <c r="D425" s="1483" t="s">
        <v>1078</v>
      </c>
      <c r="E425" s="1484" t="s">
        <v>1078</v>
      </c>
      <c r="F425" s="1314" t="s">
        <v>1078</v>
      </c>
      <c r="G425" s="1483" t="s">
        <v>1078</v>
      </c>
      <c r="H425" s="1484" t="s">
        <v>1078</v>
      </c>
      <c r="I425" s="1314" t="s">
        <v>1078</v>
      </c>
      <c r="J425" s="1483" t="s">
        <v>1078</v>
      </c>
      <c r="K425" s="1484" t="s">
        <v>1078</v>
      </c>
      <c r="L425" s="1314" t="s">
        <v>1078</v>
      </c>
      <c r="M425" s="1483" t="s">
        <v>1078</v>
      </c>
      <c r="N425" s="1484" t="s">
        <v>1078</v>
      </c>
      <c r="O425" s="1314" t="s">
        <v>1078</v>
      </c>
      <c r="P425" s="1483" t="s">
        <v>1078</v>
      </c>
      <c r="Q425" s="1484" t="s">
        <v>1078</v>
      </c>
      <c r="R425" s="1314" t="s">
        <v>1078</v>
      </c>
      <c r="S425" s="1483" t="s">
        <v>1078</v>
      </c>
      <c r="T425" s="1484" t="s">
        <v>1078</v>
      </c>
      <c r="U425" s="1314" t="s">
        <v>1078</v>
      </c>
      <c r="V425" s="1483" t="s">
        <v>1078</v>
      </c>
      <c r="W425" s="1484" t="s">
        <v>1078</v>
      </c>
      <c r="X425" s="1314" t="s">
        <v>1078</v>
      </c>
      <c r="Y425" s="1483" t="s">
        <v>1078</v>
      </c>
      <c r="Z425" s="1484" t="s">
        <v>1078</v>
      </c>
      <c r="AA425" s="1314" t="s">
        <v>1078</v>
      </c>
      <c r="AB425" s="1483" t="s">
        <v>1078</v>
      </c>
      <c r="AC425" s="1484" t="s">
        <v>1078</v>
      </c>
      <c r="AD425" s="1882" t="s">
        <v>1078</v>
      </c>
      <c r="AE425" s="1883" t="s">
        <v>1078</v>
      </c>
      <c r="AF425" s="1884" t="s">
        <v>1078</v>
      </c>
      <c r="AG425" s="1882" t="s">
        <v>1078</v>
      </c>
      <c r="AH425" s="1883" t="s">
        <v>1078</v>
      </c>
      <c r="AI425" s="1884" t="s">
        <v>1078</v>
      </c>
      <c r="AJ425" s="1314" t="s">
        <v>1078</v>
      </c>
      <c r="AK425" s="1483" t="s">
        <v>1078</v>
      </c>
      <c r="AL425" s="1484" t="s">
        <v>1078</v>
      </c>
      <c r="AM425" s="1314" t="s">
        <v>1078</v>
      </c>
      <c r="AN425" s="1483" t="s">
        <v>1078</v>
      </c>
      <c r="AO425" s="1484" t="s">
        <v>1078</v>
      </c>
    </row>
    <row r="426" spans="1:41">
      <c r="A426" s="1303" t="s">
        <v>4488</v>
      </c>
      <c r="B426" s="1304" t="s">
        <v>4489</v>
      </c>
      <c r="C426" s="1305" t="s">
        <v>4809</v>
      </c>
      <c r="D426" s="1479" t="s">
        <v>1078</v>
      </c>
      <c r="E426" s="1480" t="s">
        <v>1078</v>
      </c>
      <c r="F426" s="1305" t="s">
        <v>4809</v>
      </c>
      <c r="G426" s="1479" t="s">
        <v>1078</v>
      </c>
      <c r="H426" s="1480" t="s">
        <v>1078</v>
      </c>
      <c r="I426" s="1305" t="s">
        <v>4809</v>
      </c>
      <c r="J426" s="1479" t="s">
        <v>1078</v>
      </c>
      <c r="K426" s="1480" t="s">
        <v>1078</v>
      </c>
      <c r="L426" s="1305" t="s">
        <v>2284</v>
      </c>
      <c r="M426" s="1479">
        <v>45.3</v>
      </c>
      <c r="N426" s="1480">
        <v>0</v>
      </c>
      <c r="O426" s="1305" t="s">
        <v>4809</v>
      </c>
      <c r="P426" s="1479" t="s">
        <v>1078</v>
      </c>
      <c r="Q426" s="1480" t="s">
        <v>1078</v>
      </c>
      <c r="R426" s="1305" t="s">
        <v>4809</v>
      </c>
      <c r="S426" s="1479" t="s">
        <v>1078</v>
      </c>
      <c r="T426" s="1480" t="s">
        <v>1078</v>
      </c>
      <c r="U426" s="1305" t="s">
        <v>4809</v>
      </c>
      <c r="V426" s="1479" t="s">
        <v>1078</v>
      </c>
      <c r="W426" s="1480" t="s">
        <v>1078</v>
      </c>
      <c r="X426" s="1305" t="s">
        <v>4809</v>
      </c>
      <c r="Y426" s="1479" t="s">
        <v>1078</v>
      </c>
      <c r="Z426" s="1480" t="s">
        <v>1078</v>
      </c>
      <c r="AA426" s="1305" t="s">
        <v>4809</v>
      </c>
      <c r="AB426" s="1479" t="s">
        <v>1078</v>
      </c>
      <c r="AC426" s="1480" t="s">
        <v>1078</v>
      </c>
      <c r="AD426" s="1876" t="s">
        <v>4809</v>
      </c>
      <c r="AE426" s="1877" t="s">
        <v>1078</v>
      </c>
      <c r="AF426" s="1878" t="s">
        <v>1078</v>
      </c>
      <c r="AG426" s="1876" t="s">
        <v>2284</v>
      </c>
      <c r="AH426" s="1877">
        <v>45.2</v>
      </c>
      <c r="AI426" s="1878">
        <v>0</v>
      </c>
      <c r="AJ426" s="1305" t="s">
        <v>2284</v>
      </c>
      <c r="AK426" s="1479">
        <v>45.3</v>
      </c>
      <c r="AL426" s="1480">
        <v>0</v>
      </c>
      <c r="AM426" s="1305" t="s">
        <v>1078</v>
      </c>
      <c r="AN426" s="1479" t="s">
        <v>1078</v>
      </c>
      <c r="AO426" s="1480" t="s">
        <v>1078</v>
      </c>
    </row>
    <row r="427" spans="1:41">
      <c r="A427" s="1714" t="s">
        <v>4490</v>
      </c>
      <c r="B427" s="1350" t="s">
        <v>4491</v>
      </c>
      <c r="C427" s="1310" t="s">
        <v>1078</v>
      </c>
      <c r="D427" s="1485" t="s">
        <v>1078</v>
      </c>
      <c r="E427" s="1486" t="s">
        <v>1078</v>
      </c>
      <c r="F427" s="1310" t="s">
        <v>1078</v>
      </c>
      <c r="G427" s="1485" t="s">
        <v>1078</v>
      </c>
      <c r="H427" s="1486" t="s">
        <v>1078</v>
      </c>
      <c r="I427" s="1310" t="s">
        <v>1078</v>
      </c>
      <c r="J427" s="1485" t="s">
        <v>1078</v>
      </c>
      <c r="K427" s="1486" t="s">
        <v>1078</v>
      </c>
      <c r="L427" s="1310" t="s">
        <v>1078</v>
      </c>
      <c r="M427" s="1485" t="s">
        <v>1078</v>
      </c>
      <c r="N427" s="1486" t="s">
        <v>1078</v>
      </c>
      <c r="O427" s="1310" t="s">
        <v>1078</v>
      </c>
      <c r="P427" s="1485" t="s">
        <v>1078</v>
      </c>
      <c r="Q427" s="1486" t="s">
        <v>1078</v>
      </c>
      <c r="R427" s="1310" t="s">
        <v>1078</v>
      </c>
      <c r="S427" s="1485" t="s">
        <v>1078</v>
      </c>
      <c r="T427" s="1486" t="s">
        <v>1078</v>
      </c>
      <c r="U427" s="1310" t="s">
        <v>1078</v>
      </c>
      <c r="V427" s="1485" t="s">
        <v>1078</v>
      </c>
      <c r="W427" s="1486" t="s">
        <v>1078</v>
      </c>
      <c r="X427" s="1310" t="s">
        <v>1078</v>
      </c>
      <c r="Y427" s="1485" t="s">
        <v>1078</v>
      </c>
      <c r="Z427" s="1486" t="s">
        <v>1078</v>
      </c>
      <c r="AA427" s="1310" t="s">
        <v>1078</v>
      </c>
      <c r="AB427" s="1485" t="s">
        <v>1078</v>
      </c>
      <c r="AC427" s="1486" t="s">
        <v>1078</v>
      </c>
      <c r="AD427" s="1885" t="s">
        <v>1078</v>
      </c>
      <c r="AE427" s="1886" t="s">
        <v>1078</v>
      </c>
      <c r="AF427" s="1887" t="s">
        <v>1078</v>
      </c>
      <c r="AG427" s="1885" t="s">
        <v>1078</v>
      </c>
      <c r="AH427" s="1886" t="s">
        <v>1078</v>
      </c>
      <c r="AI427" s="1887" t="s">
        <v>1078</v>
      </c>
      <c r="AJ427" s="1310" t="s">
        <v>1078</v>
      </c>
      <c r="AK427" s="1485" t="s">
        <v>1078</v>
      </c>
      <c r="AL427" s="1486" t="s">
        <v>1078</v>
      </c>
      <c r="AM427" s="1310" t="s">
        <v>1078</v>
      </c>
      <c r="AN427" s="1485" t="s">
        <v>1078</v>
      </c>
      <c r="AO427" s="1486" t="s">
        <v>1078</v>
      </c>
    </row>
    <row r="428" spans="1:41">
      <c r="A428" s="1313" t="s">
        <v>4492</v>
      </c>
      <c r="B428" s="1143" t="s">
        <v>4493</v>
      </c>
      <c r="C428" s="1314" t="s">
        <v>1078</v>
      </c>
      <c r="D428" s="1483" t="s">
        <v>1078</v>
      </c>
      <c r="E428" s="1484" t="s">
        <v>1078</v>
      </c>
      <c r="F428" s="1314" t="s">
        <v>1078</v>
      </c>
      <c r="G428" s="1483" t="s">
        <v>1078</v>
      </c>
      <c r="H428" s="1484" t="s">
        <v>1078</v>
      </c>
      <c r="I428" s="1314" t="s">
        <v>1078</v>
      </c>
      <c r="J428" s="1483" t="s">
        <v>1078</v>
      </c>
      <c r="K428" s="1484" t="s">
        <v>1078</v>
      </c>
      <c r="L428" s="1314" t="s">
        <v>1078</v>
      </c>
      <c r="M428" s="1483" t="s">
        <v>1078</v>
      </c>
      <c r="N428" s="1484" t="s">
        <v>1078</v>
      </c>
      <c r="O428" s="1314" t="s">
        <v>1078</v>
      </c>
      <c r="P428" s="1483" t="s">
        <v>1078</v>
      </c>
      <c r="Q428" s="1484" t="s">
        <v>1078</v>
      </c>
      <c r="R428" s="1314" t="s">
        <v>1078</v>
      </c>
      <c r="S428" s="1483" t="s">
        <v>1078</v>
      </c>
      <c r="T428" s="1484" t="s">
        <v>1078</v>
      </c>
      <c r="U428" s="1314" t="s">
        <v>1078</v>
      </c>
      <c r="V428" s="1483" t="s">
        <v>1078</v>
      </c>
      <c r="W428" s="1484" t="s">
        <v>1078</v>
      </c>
      <c r="X428" s="1314" t="s">
        <v>1078</v>
      </c>
      <c r="Y428" s="1483" t="s">
        <v>1078</v>
      </c>
      <c r="Z428" s="1484" t="s">
        <v>1078</v>
      </c>
      <c r="AA428" s="1314" t="s">
        <v>1078</v>
      </c>
      <c r="AB428" s="1483" t="s">
        <v>1078</v>
      </c>
      <c r="AC428" s="1484" t="s">
        <v>1078</v>
      </c>
      <c r="AD428" s="1882" t="s">
        <v>1078</v>
      </c>
      <c r="AE428" s="1883" t="s">
        <v>1078</v>
      </c>
      <c r="AF428" s="1884" t="s">
        <v>1078</v>
      </c>
      <c r="AG428" s="1882" t="s">
        <v>1078</v>
      </c>
      <c r="AH428" s="1883" t="s">
        <v>1078</v>
      </c>
      <c r="AI428" s="1884" t="s">
        <v>1078</v>
      </c>
      <c r="AJ428" s="1314" t="s">
        <v>1078</v>
      </c>
      <c r="AK428" s="1483" t="s">
        <v>1078</v>
      </c>
      <c r="AL428" s="1484" t="s">
        <v>1078</v>
      </c>
      <c r="AM428" s="1314" t="s">
        <v>1078</v>
      </c>
      <c r="AN428" s="1483" t="s">
        <v>1078</v>
      </c>
      <c r="AO428" s="1484" t="s">
        <v>1078</v>
      </c>
    </row>
    <row r="429" spans="1:41">
      <c r="A429" s="1303" t="s">
        <v>4494</v>
      </c>
      <c r="B429" s="1304" t="s">
        <v>4495</v>
      </c>
      <c r="C429" s="1305" t="s">
        <v>4809</v>
      </c>
      <c r="D429" s="1479" t="s">
        <v>1078</v>
      </c>
      <c r="E429" s="1480" t="s">
        <v>1078</v>
      </c>
      <c r="F429" s="1305" t="s">
        <v>4809</v>
      </c>
      <c r="G429" s="1479" t="s">
        <v>1078</v>
      </c>
      <c r="H429" s="1480" t="s">
        <v>1078</v>
      </c>
      <c r="I429" s="1305" t="s">
        <v>2284</v>
      </c>
      <c r="J429" s="1479">
        <v>50.4</v>
      </c>
      <c r="K429" s="1480">
        <v>0</v>
      </c>
      <c r="L429" s="1305" t="s">
        <v>4809</v>
      </c>
      <c r="M429" s="1479" t="s">
        <v>1078</v>
      </c>
      <c r="N429" s="1480" t="s">
        <v>1078</v>
      </c>
      <c r="O429" s="1305" t="s">
        <v>4809</v>
      </c>
      <c r="P429" s="1479" t="s">
        <v>1078</v>
      </c>
      <c r="Q429" s="1480" t="s">
        <v>1078</v>
      </c>
      <c r="R429" s="1305" t="s">
        <v>4809</v>
      </c>
      <c r="S429" s="1479" t="s">
        <v>1078</v>
      </c>
      <c r="T429" s="1480" t="s">
        <v>1078</v>
      </c>
      <c r="U429" s="1305" t="s">
        <v>4809</v>
      </c>
      <c r="V429" s="1479" t="s">
        <v>1078</v>
      </c>
      <c r="W429" s="1480" t="s">
        <v>1078</v>
      </c>
      <c r="X429" s="1305" t="s">
        <v>4809</v>
      </c>
      <c r="Y429" s="1479" t="s">
        <v>1078</v>
      </c>
      <c r="Z429" s="1480" t="s">
        <v>1078</v>
      </c>
      <c r="AA429" s="1305" t="s">
        <v>4809</v>
      </c>
      <c r="AB429" s="1479" t="s">
        <v>1078</v>
      </c>
      <c r="AC429" s="1480" t="s">
        <v>1078</v>
      </c>
      <c r="AD429" s="1876" t="s">
        <v>4809</v>
      </c>
      <c r="AE429" s="1877" t="s">
        <v>1078</v>
      </c>
      <c r="AF429" s="1878" t="s">
        <v>1078</v>
      </c>
      <c r="AG429" s="1876" t="s">
        <v>4809</v>
      </c>
      <c r="AH429" s="1877" t="s">
        <v>1078</v>
      </c>
      <c r="AI429" s="1878" t="s">
        <v>1078</v>
      </c>
      <c r="AJ429" s="1305" t="s">
        <v>4809</v>
      </c>
      <c r="AK429" s="1479" t="s">
        <v>1078</v>
      </c>
      <c r="AL429" s="1480" t="s">
        <v>1078</v>
      </c>
      <c r="AM429" s="1305" t="s">
        <v>1078</v>
      </c>
      <c r="AN429" s="1479" t="s">
        <v>1078</v>
      </c>
      <c r="AO429" s="1480" t="s">
        <v>1078</v>
      </c>
    </row>
    <row r="430" spans="1:41">
      <c r="A430" s="1714" t="s">
        <v>4496</v>
      </c>
      <c r="B430" s="1350" t="s">
        <v>4497</v>
      </c>
      <c r="C430" s="1310" t="s">
        <v>1078</v>
      </c>
      <c r="D430" s="1485" t="s">
        <v>1078</v>
      </c>
      <c r="E430" s="1486" t="s">
        <v>1078</v>
      </c>
      <c r="F430" s="1310" t="s">
        <v>1078</v>
      </c>
      <c r="G430" s="1485" t="s">
        <v>1078</v>
      </c>
      <c r="H430" s="1486" t="s">
        <v>1078</v>
      </c>
      <c r="I430" s="1310" t="s">
        <v>1078</v>
      </c>
      <c r="J430" s="1485" t="s">
        <v>1078</v>
      </c>
      <c r="K430" s="1486" t="s">
        <v>1078</v>
      </c>
      <c r="L430" s="1310" t="s">
        <v>1078</v>
      </c>
      <c r="M430" s="1485" t="s">
        <v>1078</v>
      </c>
      <c r="N430" s="1486" t="s">
        <v>1078</v>
      </c>
      <c r="O430" s="1310" t="s">
        <v>1078</v>
      </c>
      <c r="P430" s="1485" t="s">
        <v>1078</v>
      </c>
      <c r="Q430" s="1486" t="s">
        <v>1078</v>
      </c>
      <c r="R430" s="1310" t="s">
        <v>1078</v>
      </c>
      <c r="S430" s="1485" t="s">
        <v>1078</v>
      </c>
      <c r="T430" s="1486" t="s">
        <v>1078</v>
      </c>
      <c r="U430" s="1310" t="s">
        <v>1078</v>
      </c>
      <c r="V430" s="1485" t="s">
        <v>1078</v>
      </c>
      <c r="W430" s="1486" t="s">
        <v>1078</v>
      </c>
      <c r="X430" s="1310" t="s">
        <v>1078</v>
      </c>
      <c r="Y430" s="1485" t="s">
        <v>1078</v>
      </c>
      <c r="Z430" s="1486" t="s">
        <v>1078</v>
      </c>
      <c r="AA430" s="1310" t="s">
        <v>1078</v>
      </c>
      <c r="AB430" s="1485" t="s">
        <v>1078</v>
      </c>
      <c r="AC430" s="1486" t="s">
        <v>1078</v>
      </c>
      <c r="AD430" s="1885" t="s">
        <v>1078</v>
      </c>
      <c r="AE430" s="1886" t="s">
        <v>1078</v>
      </c>
      <c r="AF430" s="1887" t="s">
        <v>1078</v>
      </c>
      <c r="AG430" s="1885" t="s">
        <v>1078</v>
      </c>
      <c r="AH430" s="1886" t="s">
        <v>1078</v>
      </c>
      <c r="AI430" s="1887" t="s">
        <v>1078</v>
      </c>
      <c r="AJ430" s="1310" t="s">
        <v>1078</v>
      </c>
      <c r="AK430" s="1485" t="s">
        <v>1078</v>
      </c>
      <c r="AL430" s="1486" t="s">
        <v>1078</v>
      </c>
      <c r="AM430" s="1310" t="s">
        <v>1078</v>
      </c>
      <c r="AN430" s="1485" t="s">
        <v>1078</v>
      </c>
      <c r="AO430" s="1486" t="s">
        <v>1078</v>
      </c>
    </row>
    <row r="431" spans="1:41">
      <c r="A431" s="1313" t="s">
        <v>4498</v>
      </c>
      <c r="B431" s="1143" t="s">
        <v>4499</v>
      </c>
      <c r="C431" s="1314" t="s">
        <v>1078</v>
      </c>
      <c r="D431" s="1483" t="s">
        <v>1078</v>
      </c>
      <c r="E431" s="1484" t="s">
        <v>1078</v>
      </c>
      <c r="F431" s="1314" t="s">
        <v>1078</v>
      </c>
      <c r="G431" s="1483" t="s">
        <v>1078</v>
      </c>
      <c r="H431" s="1484" t="s">
        <v>1078</v>
      </c>
      <c r="I431" s="1314" t="s">
        <v>1078</v>
      </c>
      <c r="J431" s="1483" t="s">
        <v>1078</v>
      </c>
      <c r="K431" s="1484" t="s">
        <v>1078</v>
      </c>
      <c r="L431" s="1314" t="s">
        <v>1078</v>
      </c>
      <c r="M431" s="1483" t="s">
        <v>1078</v>
      </c>
      <c r="N431" s="1484" t="s">
        <v>1078</v>
      </c>
      <c r="O431" s="1314" t="s">
        <v>1078</v>
      </c>
      <c r="P431" s="1483" t="s">
        <v>1078</v>
      </c>
      <c r="Q431" s="1484" t="s">
        <v>1078</v>
      </c>
      <c r="R431" s="1314" t="s">
        <v>1078</v>
      </c>
      <c r="S431" s="1483" t="s">
        <v>1078</v>
      </c>
      <c r="T431" s="1484" t="s">
        <v>1078</v>
      </c>
      <c r="U431" s="1314" t="s">
        <v>1078</v>
      </c>
      <c r="V431" s="1483" t="s">
        <v>1078</v>
      </c>
      <c r="W431" s="1484" t="s">
        <v>1078</v>
      </c>
      <c r="X431" s="1314" t="s">
        <v>1078</v>
      </c>
      <c r="Y431" s="1483" t="s">
        <v>1078</v>
      </c>
      <c r="Z431" s="1484" t="s">
        <v>1078</v>
      </c>
      <c r="AA431" s="1314" t="s">
        <v>1078</v>
      </c>
      <c r="AB431" s="1483" t="s">
        <v>1078</v>
      </c>
      <c r="AC431" s="1484" t="s">
        <v>1078</v>
      </c>
      <c r="AD431" s="1882" t="s">
        <v>1078</v>
      </c>
      <c r="AE431" s="1883" t="s">
        <v>1078</v>
      </c>
      <c r="AF431" s="1884" t="s">
        <v>1078</v>
      </c>
      <c r="AG431" s="1882" t="s">
        <v>1078</v>
      </c>
      <c r="AH431" s="1883" t="s">
        <v>1078</v>
      </c>
      <c r="AI431" s="1884" t="s">
        <v>1078</v>
      </c>
      <c r="AJ431" s="1314" t="s">
        <v>1078</v>
      </c>
      <c r="AK431" s="1483" t="s">
        <v>1078</v>
      </c>
      <c r="AL431" s="1484" t="s">
        <v>1078</v>
      </c>
      <c r="AM431" s="1314" t="s">
        <v>1078</v>
      </c>
      <c r="AN431" s="1483" t="s">
        <v>1078</v>
      </c>
      <c r="AO431" s="1484" t="s">
        <v>1078</v>
      </c>
    </row>
    <row r="432" spans="1:41">
      <c r="A432" s="1303" t="s">
        <v>4501</v>
      </c>
      <c r="B432" s="1304" t="s">
        <v>4502</v>
      </c>
      <c r="C432" s="1305" t="s">
        <v>2284</v>
      </c>
      <c r="D432" s="1479">
        <v>55.2</v>
      </c>
      <c r="E432" s="1480">
        <v>0</v>
      </c>
      <c r="F432" s="1305" t="s">
        <v>2284</v>
      </c>
      <c r="G432" s="1479">
        <v>55.2</v>
      </c>
      <c r="H432" s="1480">
        <v>0</v>
      </c>
      <c r="I432" s="1305" t="s">
        <v>2284</v>
      </c>
      <c r="J432" s="1479">
        <v>55.3</v>
      </c>
      <c r="K432" s="1480">
        <v>0</v>
      </c>
      <c r="L432" s="1305" t="s">
        <v>2284</v>
      </c>
      <c r="M432" s="1479">
        <v>55.3</v>
      </c>
      <c r="N432" s="1480">
        <v>0</v>
      </c>
      <c r="O432" s="1305" t="s">
        <v>2284</v>
      </c>
      <c r="P432" s="1479">
        <v>55.2</v>
      </c>
      <c r="Q432" s="1480">
        <v>0</v>
      </c>
      <c r="R432" s="1305" t="s">
        <v>2284</v>
      </c>
      <c r="S432" s="1479">
        <v>55.3</v>
      </c>
      <c r="T432" s="1480">
        <v>0</v>
      </c>
      <c r="U432" s="1305" t="s">
        <v>2284</v>
      </c>
      <c r="V432" s="1479">
        <v>55.3</v>
      </c>
      <c r="W432" s="1480">
        <v>0</v>
      </c>
      <c r="X432" s="1305" t="s">
        <v>2284</v>
      </c>
      <c r="Y432" s="1479">
        <v>55.1</v>
      </c>
      <c r="Z432" s="1480">
        <v>0</v>
      </c>
      <c r="AA432" s="1305" t="s">
        <v>2284</v>
      </c>
      <c r="AB432" s="1479">
        <v>55.3</v>
      </c>
      <c r="AC432" s="1480">
        <v>0</v>
      </c>
      <c r="AD432" s="1876" t="s">
        <v>2284</v>
      </c>
      <c r="AE432" s="1877">
        <v>55.2</v>
      </c>
      <c r="AF432" s="1878">
        <v>0</v>
      </c>
      <c r="AG432" s="1876" t="s">
        <v>2284</v>
      </c>
      <c r="AH432" s="1877">
        <v>55.2</v>
      </c>
      <c r="AI432" s="1878">
        <v>0</v>
      </c>
      <c r="AJ432" s="1305" t="s">
        <v>2284</v>
      </c>
      <c r="AK432" s="1479">
        <v>55.2</v>
      </c>
      <c r="AL432" s="1480">
        <v>0</v>
      </c>
      <c r="AM432" s="1305" t="s">
        <v>1078</v>
      </c>
      <c r="AN432" s="1479" t="s">
        <v>1078</v>
      </c>
      <c r="AO432" s="1480" t="s">
        <v>1078</v>
      </c>
    </row>
    <row r="433" spans="1:41">
      <c r="A433" s="1714" t="s">
        <v>4503</v>
      </c>
      <c r="B433" s="1350" t="s">
        <v>4504</v>
      </c>
      <c r="C433" s="1310" t="s">
        <v>1078</v>
      </c>
      <c r="D433" s="1485" t="s">
        <v>1078</v>
      </c>
      <c r="E433" s="1486" t="s">
        <v>1078</v>
      </c>
      <c r="F433" s="1310" t="s">
        <v>1078</v>
      </c>
      <c r="G433" s="1485" t="s">
        <v>1078</v>
      </c>
      <c r="H433" s="1486" t="s">
        <v>1078</v>
      </c>
      <c r="I433" s="1310" t="s">
        <v>1078</v>
      </c>
      <c r="J433" s="1485" t="s">
        <v>1078</v>
      </c>
      <c r="K433" s="1486" t="s">
        <v>1078</v>
      </c>
      <c r="L433" s="1310" t="s">
        <v>1078</v>
      </c>
      <c r="M433" s="1485" t="s">
        <v>1078</v>
      </c>
      <c r="N433" s="1486" t="s">
        <v>1078</v>
      </c>
      <c r="O433" s="1310" t="s">
        <v>1078</v>
      </c>
      <c r="P433" s="1485" t="s">
        <v>1078</v>
      </c>
      <c r="Q433" s="1486" t="s">
        <v>1078</v>
      </c>
      <c r="R433" s="1310" t="s">
        <v>1078</v>
      </c>
      <c r="S433" s="1485" t="s">
        <v>1078</v>
      </c>
      <c r="T433" s="1486" t="s">
        <v>1078</v>
      </c>
      <c r="U433" s="1310" t="s">
        <v>1078</v>
      </c>
      <c r="V433" s="1485" t="s">
        <v>1078</v>
      </c>
      <c r="W433" s="1486" t="s">
        <v>1078</v>
      </c>
      <c r="X433" s="1310" t="s">
        <v>1078</v>
      </c>
      <c r="Y433" s="1485" t="s">
        <v>1078</v>
      </c>
      <c r="Z433" s="1486" t="s">
        <v>1078</v>
      </c>
      <c r="AA433" s="1310" t="s">
        <v>1078</v>
      </c>
      <c r="AB433" s="1485" t="s">
        <v>1078</v>
      </c>
      <c r="AC433" s="1486" t="s">
        <v>1078</v>
      </c>
      <c r="AD433" s="1885" t="s">
        <v>1078</v>
      </c>
      <c r="AE433" s="1886" t="s">
        <v>1078</v>
      </c>
      <c r="AF433" s="1887" t="s">
        <v>1078</v>
      </c>
      <c r="AG433" s="1885" t="s">
        <v>1078</v>
      </c>
      <c r="AH433" s="1886" t="s">
        <v>1078</v>
      </c>
      <c r="AI433" s="1887" t="s">
        <v>1078</v>
      </c>
      <c r="AJ433" s="1310" t="s">
        <v>1078</v>
      </c>
      <c r="AK433" s="1485" t="s">
        <v>1078</v>
      </c>
      <c r="AL433" s="1486" t="s">
        <v>1078</v>
      </c>
      <c r="AM433" s="1310" t="s">
        <v>1078</v>
      </c>
      <c r="AN433" s="1485" t="s">
        <v>1078</v>
      </c>
      <c r="AO433" s="1486" t="s">
        <v>1078</v>
      </c>
    </row>
    <row r="434" spans="1:41">
      <c r="A434" s="1313" t="s">
        <v>4505</v>
      </c>
      <c r="B434" s="1143" t="s">
        <v>4506</v>
      </c>
      <c r="C434" s="1314" t="s">
        <v>1078</v>
      </c>
      <c r="D434" s="1483" t="s">
        <v>1078</v>
      </c>
      <c r="E434" s="1484" t="s">
        <v>1078</v>
      </c>
      <c r="F434" s="1314" t="s">
        <v>1078</v>
      </c>
      <c r="G434" s="1483" t="s">
        <v>1078</v>
      </c>
      <c r="H434" s="1484" t="s">
        <v>1078</v>
      </c>
      <c r="I434" s="1314" t="s">
        <v>1078</v>
      </c>
      <c r="J434" s="1483" t="s">
        <v>1078</v>
      </c>
      <c r="K434" s="1484" t="s">
        <v>1078</v>
      </c>
      <c r="L434" s="1314" t="s">
        <v>1078</v>
      </c>
      <c r="M434" s="1483" t="s">
        <v>1078</v>
      </c>
      <c r="N434" s="1484" t="s">
        <v>1078</v>
      </c>
      <c r="O434" s="1314" t="s">
        <v>1078</v>
      </c>
      <c r="P434" s="1483" t="s">
        <v>1078</v>
      </c>
      <c r="Q434" s="1484" t="s">
        <v>1078</v>
      </c>
      <c r="R434" s="1314" t="s">
        <v>1078</v>
      </c>
      <c r="S434" s="1483" t="s">
        <v>1078</v>
      </c>
      <c r="T434" s="1484" t="s">
        <v>1078</v>
      </c>
      <c r="U434" s="1314" t="s">
        <v>1078</v>
      </c>
      <c r="V434" s="1483" t="s">
        <v>1078</v>
      </c>
      <c r="W434" s="1484" t="s">
        <v>1078</v>
      </c>
      <c r="X434" s="1314" t="s">
        <v>1078</v>
      </c>
      <c r="Y434" s="1483" t="s">
        <v>1078</v>
      </c>
      <c r="Z434" s="1484" t="s">
        <v>1078</v>
      </c>
      <c r="AA434" s="1314" t="s">
        <v>1078</v>
      </c>
      <c r="AB434" s="1483" t="s">
        <v>1078</v>
      </c>
      <c r="AC434" s="1484" t="s">
        <v>1078</v>
      </c>
      <c r="AD434" s="1882" t="s">
        <v>1078</v>
      </c>
      <c r="AE434" s="1883" t="s">
        <v>1078</v>
      </c>
      <c r="AF434" s="1884" t="s">
        <v>1078</v>
      </c>
      <c r="AG434" s="1882" t="s">
        <v>1078</v>
      </c>
      <c r="AH434" s="1883" t="s">
        <v>1078</v>
      </c>
      <c r="AI434" s="1884" t="s">
        <v>1078</v>
      </c>
      <c r="AJ434" s="1314" t="s">
        <v>1078</v>
      </c>
      <c r="AK434" s="1483" t="s">
        <v>1078</v>
      </c>
      <c r="AL434" s="1484" t="s">
        <v>1078</v>
      </c>
      <c r="AM434" s="1314" t="s">
        <v>1078</v>
      </c>
      <c r="AN434" s="1483" t="s">
        <v>1078</v>
      </c>
      <c r="AO434" s="1484" t="s">
        <v>1078</v>
      </c>
    </row>
    <row r="435" spans="1:41">
      <c r="A435" s="1303" t="s">
        <v>4507</v>
      </c>
      <c r="B435" s="1304" t="s">
        <v>4508</v>
      </c>
      <c r="C435" s="1305" t="s">
        <v>2284</v>
      </c>
      <c r="D435" s="1479">
        <v>60.2</v>
      </c>
      <c r="E435" s="1480">
        <v>0</v>
      </c>
      <c r="F435" s="1305" t="s">
        <v>2284</v>
      </c>
      <c r="G435" s="1479">
        <v>60.2</v>
      </c>
      <c r="H435" s="1480">
        <v>0</v>
      </c>
      <c r="I435" s="1305" t="s">
        <v>4810</v>
      </c>
      <c r="J435" s="1479">
        <v>60.2</v>
      </c>
      <c r="K435" s="1480">
        <v>27.2</v>
      </c>
      <c r="L435" s="1305" t="s">
        <v>2284</v>
      </c>
      <c r="M435" s="1479">
        <v>60.3</v>
      </c>
      <c r="N435" s="1480">
        <v>0</v>
      </c>
      <c r="O435" s="1305" t="s">
        <v>2284</v>
      </c>
      <c r="P435" s="1479">
        <v>60.3</v>
      </c>
      <c r="Q435" s="1480">
        <v>0</v>
      </c>
      <c r="R435" s="1305" t="s">
        <v>2284</v>
      </c>
      <c r="S435" s="1479">
        <v>60.2</v>
      </c>
      <c r="T435" s="1480">
        <v>0</v>
      </c>
      <c r="U435" s="1305" t="s">
        <v>2284</v>
      </c>
      <c r="V435" s="1479">
        <v>60.3</v>
      </c>
      <c r="W435" s="1480">
        <v>0</v>
      </c>
      <c r="X435" s="1305" t="s">
        <v>2284</v>
      </c>
      <c r="Y435" s="1479">
        <v>60.2</v>
      </c>
      <c r="Z435" s="1480">
        <v>0</v>
      </c>
      <c r="AA435" s="1305" t="s">
        <v>2284</v>
      </c>
      <c r="AB435" s="1479">
        <v>60.2</v>
      </c>
      <c r="AC435" s="1480">
        <v>0</v>
      </c>
      <c r="AD435" s="1876" t="s">
        <v>2284</v>
      </c>
      <c r="AE435" s="1877">
        <v>60.2</v>
      </c>
      <c r="AF435" s="1878">
        <v>0</v>
      </c>
      <c r="AG435" s="1876" t="s">
        <v>2284</v>
      </c>
      <c r="AH435" s="1877">
        <v>60.3</v>
      </c>
      <c r="AI435" s="1878">
        <v>0</v>
      </c>
      <c r="AJ435" s="1305" t="s">
        <v>4810</v>
      </c>
      <c r="AK435" s="1479">
        <v>60.2</v>
      </c>
      <c r="AL435" s="1480">
        <v>48.6</v>
      </c>
      <c r="AM435" s="1305" t="s">
        <v>1078</v>
      </c>
      <c r="AN435" s="1479" t="s">
        <v>1078</v>
      </c>
      <c r="AO435" s="1480" t="s">
        <v>1078</v>
      </c>
    </row>
    <row r="436" spans="1:41">
      <c r="A436" s="1714" t="s">
        <v>4509</v>
      </c>
      <c r="B436" s="1350" t="s">
        <v>4510</v>
      </c>
      <c r="C436" s="1310" t="s">
        <v>1078</v>
      </c>
      <c r="D436" s="1485" t="s">
        <v>1078</v>
      </c>
      <c r="E436" s="1486" t="s">
        <v>1078</v>
      </c>
      <c r="F436" s="1310" t="s">
        <v>1078</v>
      </c>
      <c r="G436" s="1485" t="s">
        <v>1078</v>
      </c>
      <c r="H436" s="1486" t="s">
        <v>1078</v>
      </c>
      <c r="I436" s="1310" t="s">
        <v>1078</v>
      </c>
      <c r="J436" s="1485" t="s">
        <v>1078</v>
      </c>
      <c r="K436" s="1486" t="s">
        <v>1078</v>
      </c>
      <c r="L436" s="1310" t="s">
        <v>1078</v>
      </c>
      <c r="M436" s="1485" t="s">
        <v>1078</v>
      </c>
      <c r="N436" s="1486" t="s">
        <v>1078</v>
      </c>
      <c r="O436" s="1310" t="s">
        <v>1078</v>
      </c>
      <c r="P436" s="1485" t="s">
        <v>1078</v>
      </c>
      <c r="Q436" s="1486" t="s">
        <v>1078</v>
      </c>
      <c r="R436" s="1310" t="s">
        <v>1078</v>
      </c>
      <c r="S436" s="1485" t="s">
        <v>1078</v>
      </c>
      <c r="T436" s="1486" t="s">
        <v>1078</v>
      </c>
      <c r="U436" s="1310" t="s">
        <v>1078</v>
      </c>
      <c r="V436" s="1485" t="s">
        <v>1078</v>
      </c>
      <c r="W436" s="1486" t="s">
        <v>1078</v>
      </c>
      <c r="X436" s="1310" t="s">
        <v>1078</v>
      </c>
      <c r="Y436" s="1485" t="s">
        <v>1078</v>
      </c>
      <c r="Z436" s="1486" t="s">
        <v>1078</v>
      </c>
      <c r="AA436" s="1310" t="s">
        <v>1078</v>
      </c>
      <c r="AB436" s="1485" t="s">
        <v>1078</v>
      </c>
      <c r="AC436" s="1486" t="s">
        <v>1078</v>
      </c>
      <c r="AD436" s="1885" t="s">
        <v>1078</v>
      </c>
      <c r="AE436" s="1886" t="s">
        <v>1078</v>
      </c>
      <c r="AF436" s="1887" t="s">
        <v>1078</v>
      </c>
      <c r="AG436" s="1885" t="s">
        <v>1078</v>
      </c>
      <c r="AH436" s="1886" t="s">
        <v>1078</v>
      </c>
      <c r="AI436" s="1887" t="s">
        <v>1078</v>
      </c>
      <c r="AJ436" s="1310" t="s">
        <v>4810</v>
      </c>
      <c r="AK436" s="1485">
        <v>60.4</v>
      </c>
      <c r="AL436" s="1486">
        <v>21.5</v>
      </c>
      <c r="AM436" s="1310" t="s">
        <v>1078</v>
      </c>
      <c r="AN436" s="1485" t="s">
        <v>1078</v>
      </c>
      <c r="AO436" s="1486" t="s">
        <v>1078</v>
      </c>
    </row>
    <row r="437" spans="1:41">
      <c r="A437" s="1313" t="s">
        <v>4511</v>
      </c>
      <c r="B437" s="1143" t="s">
        <v>4512</v>
      </c>
      <c r="C437" s="1314" t="s">
        <v>1078</v>
      </c>
      <c r="D437" s="1483" t="s">
        <v>1078</v>
      </c>
      <c r="E437" s="1484" t="s">
        <v>1078</v>
      </c>
      <c r="F437" s="1314" t="s">
        <v>1078</v>
      </c>
      <c r="G437" s="1483" t="s">
        <v>1078</v>
      </c>
      <c r="H437" s="1484" t="s">
        <v>1078</v>
      </c>
      <c r="I437" s="1314" t="s">
        <v>1078</v>
      </c>
      <c r="J437" s="1483" t="s">
        <v>1078</v>
      </c>
      <c r="K437" s="1484" t="s">
        <v>1078</v>
      </c>
      <c r="L437" s="1314" t="s">
        <v>1078</v>
      </c>
      <c r="M437" s="1483" t="s">
        <v>1078</v>
      </c>
      <c r="N437" s="1484" t="s">
        <v>1078</v>
      </c>
      <c r="O437" s="1314" t="s">
        <v>1078</v>
      </c>
      <c r="P437" s="1483" t="s">
        <v>1078</v>
      </c>
      <c r="Q437" s="1484" t="s">
        <v>1078</v>
      </c>
      <c r="R437" s="1314" t="s">
        <v>1078</v>
      </c>
      <c r="S437" s="1483" t="s">
        <v>1078</v>
      </c>
      <c r="T437" s="1484" t="s">
        <v>1078</v>
      </c>
      <c r="U437" s="1314" t="s">
        <v>1078</v>
      </c>
      <c r="V437" s="1483" t="s">
        <v>1078</v>
      </c>
      <c r="W437" s="1484" t="s">
        <v>1078</v>
      </c>
      <c r="X437" s="1314" t="s">
        <v>1078</v>
      </c>
      <c r="Y437" s="1483" t="s">
        <v>1078</v>
      </c>
      <c r="Z437" s="1484" t="s">
        <v>1078</v>
      </c>
      <c r="AA437" s="1314" t="s">
        <v>1078</v>
      </c>
      <c r="AB437" s="1483" t="s">
        <v>1078</v>
      </c>
      <c r="AC437" s="1484" t="s">
        <v>1078</v>
      </c>
      <c r="AD437" s="1882" t="s">
        <v>1078</v>
      </c>
      <c r="AE437" s="1883" t="s">
        <v>1078</v>
      </c>
      <c r="AF437" s="1884" t="s">
        <v>1078</v>
      </c>
      <c r="AG437" s="1882" t="s">
        <v>1078</v>
      </c>
      <c r="AH437" s="1883" t="s">
        <v>1078</v>
      </c>
      <c r="AI437" s="1884" t="s">
        <v>1078</v>
      </c>
      <c r="AJ437" s="1314" t="s">
        <v>4810</v>
      </c>
      <c r="AK437" s="1483">
        <v>60.3</v>
      </c>
      <c r="AL437" s="1484">
        <v>16.600000000000001</v>
      </c>
      <c r="AM437" s="1314" t="s">
        <v>1078</v>
      </c>
      <c r="AN437" s="1483" t="s">
        <v>1078</v>
      </c>
      <c r="AO437" s="1484" t="s">
        <v>1078</v>
      </c>
    </row>
    <row r="438" spans="1:41" ht="54.75">
      <c r="A438" s="1299" t="s">
        <v>4529</v>
      </c>
      <c r="B438" s="1139" t="s">
        <v>5885</v>
      </c>
      <c r="C438" s="1300" t="s">
        <v>4806</v>
      </c>
      <c r="D438" s="1301" t="s">
        <v>4813</v>
      </c>
      <c r="E438" s="1302" t="s">
        <v>4814</v>
      </c>
      <c r="F438" s="1300" t="s">
        <v>4806</v>
      </c>
      <c r="G438" s="1301" t="s">
        <v>4813</v>
      </c>
      <c r="H438" s="1302" t="s">
        <v>4814</v>
      </c>
      <c r="I438" s="1300" t="s">
        <v>4806</v>
      </c>
      <c r="J438" s="1301" t="s">
        <v>4813</v>
      </c>
      <c r="K438" s="1302" t="s">
        <v>4814</v>
      </c>
      <c r="L438" s="1300" t="s">
        <v>4806</v>
      </c>
      <c r="M438" s="1301" t="s">
        <v>4813</v>
      </c>
      <c r="N438" s="1302" t="s">
        <v>4814</v>
      </c>
      <c r="O438" s="1300" t="s">
        <v>4806</v>
      </c>
      <c r="P438" s="1301" t="s">
        <v>4813</v>
      </c>
      <c r="Q438" s="1302" t="s">
        <v>4814</v>
      </c>
      <c r="R438" s="1300" t="s">
        <v>4806</v>
      </c>
      <c r="S438" s="1301" t="s">
        <v>4813</v>
      </c>
      <c r="T438" s="1302" t="s">
        <v>4814</v>
      </c>
      <c r="U438" s="1300" t="s">
        <v>4806</v>
      </c>
      <c r="V438" s="1301" t="s">
        <v>4813</v>
      </c>
      <c r="W438" s="1302" t="s">
        <v>4814</v>
      </c>
      <c r="X438" s="1300" t="s">
        <v>4806</v>
      </c>
      <c r="Y438" s="1301" t="s">
        <v>4813</v>
      </c>
      <c r="Z438" s="1302" t="s">
        <v>4814</v>
      </c>
      <c r="AA438" s="1300" t="s">
        <v>4806</v>
      </c>
      <c r="AB438" s="1301" t="s">
        <v>4813</v>
      </c>
      <c r="AC438" s="1302" t="s">
        <v>4814</v>
      </c>
      <c r="AD438" s="1873" t="s">
        <v>4806</v>
      </c>
      <c r="AE438" s="1874" t="s">
        <v>4813</v>
      </c>
      <c r="AF438" s="1875" t="s">
        <v>4814</v>
      </c>
      <c r="AG438" s="1873" t="s">
        <v>4806</v>
      </c>
      <c r="AH438" s="1874" t="s">
        <v>4813</v>
      </c>
      <c r="AI438" s="1875" t="s">
        <v>4814</v>
      </c>
      <c r="AJ438" s="1300" t="s">
        <v>4806</v>
      </c>
      <c r="AK438" s="1301" t="s">
        <v>4813</v>
      </c>
      <c r="AL438" s="1302" t="s">
        <v>4814</v>
      </c>
      <c r="AM438" s="1300" t="s">
        <v>4806</v>
      </c>
      <c r="AN438" s="1301" t="s">
        <v>4813</v>
      </c>
      <c r="AO438" s="1302" t="s">
        <v>4814</v>
      </c>
    </row>
    <row r="439" spans="1:41">
      <c r="A439" s="1303" t="s">
        <v>4464</v>
      </c>
      <c r="B439" s="1304" t="s">
        <v>4465</v>
      </c>
      <c r="C439" s="1305" t="s">
        <v>2284</v>
      </c>
      <c r="D439" s="1479">
        <v>25.3</v>
      </c>
      <c r="E439" s="1480">
        <v>0</v>
      </c>
      <c r="F439" s="1305" t="s">
        <v>2284</v>
      </c>
      <c r="G439" s="1479">
        <v>25.3</v>
      </c>
      <c r="H439" s="1480">
        <v>0</v>
      </c>
      <c r="I439" s="1305" t="s">
        <v>2284</v>
      </c>
      <c r="J439" s="1479">
        <v>25.2</v>
      </c>
      <c r="K439" s="1480">
        <v>0</v>
      </c>
      <c r="L439" s="1305" t="s">
        <v>2284</v>
      </c>
      <c r="M439" s="1479">
        <v>25.3</v>
      </c>
      <c r="N439" s="1480">
        <v>0</v>
      </c>
      <c r="O439" s="1305" t="s">
        <v>2284</v>
      </c>
      <c r="P439" s="1479">
        <v>25.2</v>
      </c>
      <c r="Q439" s="1480">
        <v>0</v>
      </c>
      <c r="R439" s="1305" t="s">
        <v>2284</v>
      </c>
      <c r="S439" s="1479">
        <v>25.2</v>
      </c>
      <c r="T439" s="1480">
        <v>0</v>
      </c>
      <c r="U439" s="1305" t="s">
        <v>2284</v>
      </c>
      <c r="V439" s="1479">
        <v>25.2</v>
      </c>
      <c r="W439" s="1480">
        <v>0</v>
      </c>
      <c r="X439" s="1305" t="s">
        <v>2284</v>
      </c>
      <c r="Y439" s="1479">
        <v>25.1</v>
      </c>
      <c r="Z439" s="1480">
        <v>0</v>
      </c>
      <c r="AA439" s="1305" t="s">
        <v>2284</v>
      </c>
      <c r="AB439" s="1479">
        <v>25.3</v>
      </c>
      <c r="AC439" s="1480">
        <v>0</v>
      </c>
      <c r="AD439" s="1876" t="s">
        <v>2284</v>
      </c>
      <c r="AE439" s="1877">
        <v>25.2</v>
      </c>
      <c r="AF439" s="1878">
        <v>0</v>
      </c>
      <c r="AG439" s="1876" t="s">
        <v>2284</v>
      </c>
      <c r="AH439" s="1877">
        <v>25.3</v>
      </c>
      <c r="AI439" s="1878">
        <v>0</v>
      </c>
      <c r="AJ439" s="1305" t="s">
        <v>2284</v>
      </c>
      <c r="AK439" s="1479">
        <v>25.2</v>
      </c>
      <c r="AL439" s="1480">
        <v>0</v>
      </c>
      <c r="AM439" s="1305" t="s">
        <v>1078</v>
      </c>
      <c r="AN439" s="1479" t="s">
        <v>1078</v>
      </c>
      <c r="AO439" s="1480" t="s">
        <v>1078</v>
      </c>
    </row>
    <row r="440" spans="1:41">
      <c r="A440" s="1714" t="s">
        <v>4466</v>
      </c>
      <c r="B440" s="1350" t="s">
        <v>4467</v>
      </c>
      <c r="C440" s="1310" t="s">
        <v>1078</v>
      </c>
      <c r="D440" s="1485" t="s">
        <v>1078</v>
      </c>
      <c r="E440" s="1486" t="s">
        <v>1078</v>
      </c>
      <c r="F440" s="1310" t="s">
        <v>1078</v>
      </c>
      <c r="G440" s="1485" t="s">
        <v>1078</v>
      </c>
      <c r="H440" s="1486" t="s">
        <v>1078</v>
      </c>
      <c r="I440" s="1310" t="s">
        <v>1078</v>
      </c>
      <c r="J440" s="1485" t="s">
        <v>1078</v>
      </c>
      <c r="K440" s="1486" t="s">
        <v>1078</v>
      </c>
      <c r="L440" s="1310" t="s">
        <v>1078</v>
      </c>
      <c r="M440" s="1485" t="s">
        <v>1078</v>
      </c>
      <c r="N440" s="1486" t="s">
        <v>1078</v>
      </c>
      <c r="O440" s="1310" t="s">
        <v>1078</v>
      </c>
      <c r="P440" s="1485" t="s">
        <v>1078</v>
      </c>
      <c r="Q440" s="1486" t="s">
        <v>1078</v>
      </c>
      <c r="R440" s="1310" t="s">
        <v>1078</v>
      </c>
      <c r="S440" s="1485" t="s">
        <v>1078</v>
      </c>
      <c r="T440" s="1486" t="s">
        <v>1078</v>
      </c>
      <c r="U440" s="1310" t="s">
        <v>1078</v>
      </c>
      <c r="V440" s="1485" t="s">
        <v>1078</v>
      </c>
      <c r="W440" s="1486" t="s">
        <v>1078</v>
      </c>
      <c r="X440" s="1310" t="s">
        <v>1078</v>
      </c>
      <c r="Y440" s="1485" t="s">
        <v>1078</v>
      </c>
      <c r="Z440" s="1486" t="s">
        <v>1078</v>
      </c>
      <c r="AA440" s="1310" t="s">
        <v>1078</v>
      </c>
      <c r="AB440" s="1485" t="s">
        <v>1078</v>
      </c>
      <c r="AC440" s="1486" t="s">
        <v>1078</v>
      </c>
      <c r="AD440" s="1885" t="s">
        <v>1078</v>
      </c>
      <c r="AE440" s="1886" t="s">
        <v>1078</v>
      </c>
      <c r="AF440" s="1887" t="s">
        <v>1078</v>
      </c>
      <c r="AG440" s="1885" t="s">
        <v>1078</v>
      </c>
      <c r="AH440" s="1886" t="s">
        <v>1078</v>
      </c>
      <c r="AI440" s="1887" t="s">
        <v>1078</v>
      </c>
      <c r="AJ440" s="1310" t="s">
        <v>1078</v>
      </c>
      <c r="AK440" s="1485" t="s">
        <v>1078</v>
      </c>
      <c r="AL440" s="1486" t="s">
        <v>1078</v>
      </c>
      <c r="AM440" s="1310" t="s">
        <v>1078</v>
      </c>
      <c r="AN440" s="1485" t="s">
        <v>1078</v>
      </c>
      <c r="AO440" s="1486" t="s">
        <v>1078</v>
      </c>
    </row>
    <row r="441" spans="1:41">
      <c r="A441" s="1313" t="s">
        <v>4468</v>
      </c>
      <c r="B441" s="1143" t="s">
        <v>4469</v>
      </c>
      <c r="C441" s="1314" t="s">
        <v>1078</v>
      </c>
      <c r="D441" s="1483" t="s">
        <v>1078</v>
      </c>
      <c r="E441" s="1484" t="s">
        <v>1078</v>
      </c>
      <c r="F441" s="1314" t="s">
        <v>1078</v>
      </c>
      <c r="G441" s="1483" t="s">
        <v>1078</v>
      </c>
      <c r="H441" s="1484" t="s">
        <v>1078</v>
      </c>
      <c r="I441" s="1314" t="s">
        <v>1078</v>
      </c>
      <c r="J441" s="1483" t="s">
        <v>1078</v>
      </c>
      <c r="K441" s="1484" t="s">
        <v>1078</v>
      </c>
      <c r="L441" s="1314" t="s">
        <v>1078</v>
      </c>
      <c r="M441" s="1483" t="s">
        <v>1078</v>
      </c>
      <c r="N441" s="1484" t="s">
        <v>1078</v>
      </c>
      <c r="O441" s="1314" t="s">
        <v>1078</v>
      </c>
      <c r="P441" s="1483" t="s">
        <v>1078</v>
      </c>
      <c r="Q441" s="1484" t="s">
        <v>1078</v>
      </c>
      <c r="R441" s="1314" t="s">
        <v>1078</v>
      </c>
      <c r="S441" s="1483" t="s">
        <v>1078</v>
      </c>
      <c r="T441" s="1484" t="s">
        <v>1078</v>
      </c>
      <c r="U441" s="1314" t="s">
        <v>1078</v>
      </c>
      <c r="V441" s="1483" t="s">
        <v>1078</v>
      </c>
      <c r="W441" s="1484" t="s">
        <v>1078</v>
      </c>
      <c r="X441" s="1314" t="s">
        <v>1078</v>
      </c>
      <c r="Y441" s="1483" t="s">
        <v>1078</v>
      </c>
      <c r="Z441" s="1484" t="s">
        <v>1078</v>
      </c>
      <c r="AA441" s="1314" t="s">
        <v>1078</v>
      </c>
      <c r="AB441" s="1483" t="s">
        <v>1078</v>
      </c>
      <c r="AC441" s="1484" t="s">
        <v>1078</v>
      </c>
      <c r="AD441" s="1882" t="s">
        <v>1078</v>
      </c>
      <c r="AE441" s="1883" t="s">
        <v>1078</v>
      </c>
      <c r="AF441" s="1884" t="s">
        <v>1078</v>
      </c>
      <c r="AG441" s="1882" t="s">
        <v>1078</v>
      </c>
      <c r="AH441" s="1883" t="s">
        <v>1078</v>
      </c>
      <c r="AI441" s="1884" t="s">
        <v>1078</v>
      </c>
      <c r="AJ441" s="1314" t="s">
        <v>1078</v>
      </c>
      <c r="AK441" s="1483" t="s">
        <v>1078</v>
      </c>
      <c r="AL441" s="1484" t="s">
        <v>1078</v>
      </c>
      <c r="AM441" s="1314" t="s">
        <v>1078</v>
      </c>
      <c r="AN441" s="1483" t="s">
        <v>1078</v>
      </c>
      <c r="AO441" s="1484" t="s">
        <v>1078</v>
      </c>
    </row>
    <row r="442" spans="1:41">
      <c r="A442" s="1303" t="s">
        <v>4470</v>
      </c>
      <c r="B442" s="1304" t="s">
        <v>4471</v>
      </c>
      <c r="C442" s="1305" t="s">
        <v>4809</v>
      </c>
      <c r="D442" s="1479" t="s">
        <v>1078</v>
      </c>
      <c r="E442" s="1480" t="s">
        <v>1078</v>
      </c>
      <c r="F442" s="1305" t="s">
        <v>4809</v>
      </c>
      <c r="G442" s="1479" t="s">
        <v>1078</v>
      </c>
      <c r="H442" s="1480" t="s">
        <v>1078</v>
      </c>
      <c r="I442" s="1305" t="s">
        <v>4809</v>
      </c>
      <c r="J442" s="1479" t="s">
        <v>1078</v>
      </c>
      <c r="K442" s="1480" t="s">
        <v>1078</v>
      </c>
      <c r="L442" s="1305" t="s">
        <v>4809</v>
      </c>
      <c r="M442" s="1479" t="s">
        <v>1078</v>
      </c>
      <c r="N442" s="1480" t="s">
        <v>1078</v>
      </c>
      <c r="O442" s="1305" t="s">
        <v>4809</v>
      </c>
      <c r="P442" s="1479" t="s">
        <v>1078</v>
      </c>
      <c r="Q442" s="1480" t="s">
        <v>1078</v>
      </c>
      <c r="R442" s="1305" t="s">
        <v>4809</v>
      </c>
      <c r="S442" s="1479" t="s">
        <v>1078</v>
      </c>
      <c r="T442" s="1480" t="s">
        <v>1078</v>
      </c>
      <c r="U442" s="1305" t="s">
        <v>4809</v>
      </c>
      <c r="V442" s="1479" t="s">
        <v>1078</v>
      </c>
      <c r="W442" s="1480" t="s">
        <v>1078</v>
      </c>
      <c r="X442" s="1305" t="s">
        <v>4809</v>
      </c>
      <c r="Y442" s="1479" t="s">
        <v>1078</v>
      </c>
      <c r="Z442" s="1480" t="s">
        <v>1078</v>
      </c>
      <c r="AA442" s="1305" t="s">
        <v>4809</v>
      </c>
      <c r="AB442" s="1479" t="s">
        <v>1078</v>
      </c>
      <c r="AC442" s="1480" t="s">
        <v>1078</v>
      </c>
      <c r="AD442" s="1876" t="s">
        <v>4809</v>
      </c>
      <c r="AE442" s="1877" t="s">
        <v>1078</v>
      </c>
      <c r="AF442" s="1878" t="s">
        <v>1078</v>
      </c>
      <c r="AG442" s="1876" t="s">
        <v>4809</v>
      </c>
      <c r="AH442" s="1877" t="s">
        <v>1078</v>
      </c>
      <c r="AI442" s="1878" t="s">
        <v>1078</v>
      </c>
      <c r="AJ442" s="1305" t="s">
        <v>2284</v>
      </c>
      <c r="AK442" s="1479">
        <v>30.2</v>
      </c>
      <c r="AL442" s="1480">
        <v>0</v>
      </c>
      <c r="AM442" s="1305" t="s">
        <v>1078</v>
      </c>
      <c r="AN442" s="1479" t="s">
        <v>1078</v>
      </c>
      <c r="AO442" s="1480" t="s">
        <v>1078</v>
      </c>
    </row>
    <row r="443" spans="1:41">
      <c r="A443" s="1714" t="s">
        <v>4472</v>
      </c>
      <c r="B443" s="1350" t="s">
        <v>4473</v>
      </c>
      <c r="C443" s="1310" t="s">
        <v>1078</v>
      </c>
      <c r="D443" s="1485" t="s">
        <v>1078</v>
      </c>
      <c r="E443" s="1486" t="s">
        <v>1078</v>
      </c>
      <c r="F443" s="1310" t="s">
        <v>1078</v>
      </c>
      <c r="G443" s="1485" t="s">
        <v>1078</v>
      </c>
      <c r="H443" s="1486" t="s">
        <v>1078</v>
      </c>
      <c r="I443" s="1310" t="s">
        <v>1078</v>
      </c>
      <c r="J443" s="1485" t="s">
        <v>1078</v>
      </c>
      <c r="K443" s="1486" t="s">
        <v>1078</v>
      </c>
      <c r="L443" s="1310" t="s">
        <v>1078</v>
      </c>
      <c r="M443" s="1485" t="s">
        <v>1078</v>
      </c>
      <c r="N443" s="1486" t="s">
        <v>1078</v>
      </c>
      <c r="O443" s="1310" t="s">
        <v>1078</v>
      </c>
      <c r="P443" s="1485" t="s">
        <v>1078</v>
      </c>
      <c r="Q443" s="1486" t="s">
        <v>1078</v>
      </c>
      <c r="R443" s="1310" t="s">
        <v>1078</v>
      </c>
      <c r="S443" s="1485" t="s">
        <v>1078</v>
      </c>
      <c r="T443" s="1486" t="s">
        <v>1078</v>
      </c>
      <c r="U443" s="1310" t="s">
        <v>1078</v>
      </c>
      <c r="V443" s="1485" t="s">
        <v>1078</v>
      </c>
      <c r="W443" s="1486" t="s">
        <v>1078</v>
      </c>
      <c r="X443" s="1310" t="s">
        <v>1078</v>
      </c>
      <c r="Y443" s="1485" t="s">
        <v>1078</v>
      </c>
      <c r="Z443" s="1486" t="s">
        <v>1078</v>
      </c>
      <c r="AA443" s="1310" t="s">
        <v>1078</v>
      </c>
      <c r="AB443" s="1485" t="s">
        <v>1078</v>
      </c>
      <c r="AC443" s="1486" t="s">
        <v>1078</v>
      </c>
      <c r="AD443" s="1885" t="s">
        <v>1078</v>
      </c>
      <c r="AE443" s="1886" t="s">
        <v>1078</v>
      </c>
      <c r="AF443" s="1887" t="s">
        <v>1078</v>
      </c>
      <c r="AG443" s="1885" t="s">
        <v>1078</v>
      </c>
      <c r="AH443" s="1886" t="s">
        <v>1078</v>
      </c>
      <c r="AI443" s="1887" t="s">
        <v>1078</v>
      </c>
      <c r="AJ443" s="1310" t="s">
        <v>1078</v>
      </c>
      <c r="AK443" s="1485" t="s">
        <v>1078</v>
      </c>
      <c r="AL443" s="1486" t="s">
        <v>1078</v>
      </c>
      <c r="AM443" s="1310" t="s">
        <v>1078</v>
      </c>
      <c r="AN443" s="1485" t="s">
        <v>1078</v>
      </c>
      <c r="AO443" s="1486" t="s">
        <v>1078</v>
      </c>
    </row>
    <row r="444" spans="1:41">
      <c r="A444" s="1313" t="s">
        <v>4474</v>
      </c>
      <c r="B444" s="1143" t="s">
        <v>4475</v>
      </c>
      <c r="C444" s="1314" t="s">
        <v>1078</v>
      </c>
      <c r="D444" s="1483" t="s">
        <v>1078</v>
      </c>
      <c r="E444" s="1484" t="s">
        <v>1078</v>
      </c>
      <c r="F444" s="1314" t="s">
        <v>1078</v>
      </c>
      <c r="G444" s="1483" t="s">
        <v>1078</v>
      </c>
      <c r="H444" s="1484" t="s">
        <v>1078</v>
      </c>
      <c r="I444" s="1314" t="s">
        <v>1078</v>
      </c>
      <c r="J444" s="1483" t="s">
        <v>1078</v>
      </c>
      <c r="K444" s="1484" t="s">
        <v>1078</v>
      </c>
      <c r="L444" s="1314" t="s">
        <v>1078</v>
      </c>
      <c r="M444" s="1483" t="s">
        <v>1078</v>
      </c>
      <c r="N444" s="1484" t="s">
        <v>1078</v>
      </c>
      <c r="O444" s="1314" t="s">
        <v>1078</v>
      </c>
      <c r="P444" s="1483" t="s">
        <v>1078</v>
      </c>
      <c r="Q444" s="1484" t="s">
        <v>1078</v>
      </c>
      <c r="R444" s="1314" t="s">
        <v>1078</v>
      </c>
      <c r="S444" s="1483" t="s">
        <v>1078</v>
      </c>
      <c r="T444" s="1484" t="s">
        <v>1078</v>
      </c>
      <c r="U444" s="1314" t="s">
        <v>1078</v>
      </c>
      <c r="V444" s="1483" t="s">
        <v>1078</v>
      </c>
      <c r="W444" s="1484" t="s">
        <v>1078</v>
      </c>
      <c r="X444" s="1314" t="s">
        <v>1078</v>
      </c>
      <c r="Y444" s="1483" t="s">
        <v>1078</v>
      </c>
      <c r="Z444" s="1484" t="s">
        <v>1078</v>
      </c>
      <c r="AA444" s="1314" t="s">
        <v>1078</v>
      </c>
      <c r="AB444" s="1483" t="s">
        <v>1078</v>
      </c>
      <c r="AC444" s="1484" t="s">
        <v>1078</v>
      </c>
      <c r="AD444" s="1882" t="s">
        <v>1078</v>
      </c>
      <c r="AE444" s="1883" t="s">
        <v>1078</v>
      </c>
      <c r="AF444" s="1884" t="s">
        <v>1078</v>
      </c>
      <c r="AG444" s="1882" t="s">
        <v>1078</v>
      </c>
      <c r="AH444" s="1883" t="s">
        <v>1078</v>
      </c>
      <c r="AI444" s="1884" t="s">
        <v>1078</v>
      </c>
      <c r="AJ444" s="1314" t="s">
        <v>1078</v>
      </c>
      <c r="AK444" s="1483" t="s">
        <v>1078</v>
      </c>
      <c r="AL444" s="1484" t="s">
        <v>1078</v>
      </c>
      <c r="AM444" s="1314" t="s">
        <v>1078</v>
      </c>
      <c r="AN444" s="1483" t="s">
        <v>1078</v>
      </c>
      <c r="AO444" s="1484" t="s">
        <v>1078</v>
      </c>
    </row>
    <row r="445" spans="1:41">
      <c r="A445" s="1303" t="s">
        <v>4476</v>
      </c>
      <c r="B445" s="1304" t="s">
        <v>4477</v>
      </c>
      <c r="C445" s="1305" t="s">
        <v>2284</v>
      </c>
      <c r="D445" s="1479">
        <v>35.299999999999997</v>
      </c>
      <c r="E445" s="1480">
        <v>0</v>
      </c>
      <c r="F445" s="1305" t="s">
        <v>2284</v>
      </c>
      <c r="G445" s="1479">
        <v>35.299999999999997</v>
      </c>
      <c r="H445" s="1480">
        <v>0</v>
      </c>
      <c r="I445" s="1305" t="s">
        <v>2284</v>
      </c>
      <c r="J445" s="1479">
        <v>35.200000000000003</v>
      </c>
      <c r="K445" s="1480">
        <v>0</v>
      </c>
      <c r="L445" s="1305" t="s">
        <v>2284</v>
      </c>
      <c r="M445" s="1479">
        <v>35.299999999999997</v>
      </c>
      <c r="N445" s="1480">
        <v>0</v>
      </c>
      <c r="O445" s="1305" t="s">
        <v>2284</v>
      </c>
      <c r="P445" s="1479">
        <v>35.200000000000003</v>
      </c>
      <c r="Q445" s="1480">
        <v>0</v>
      </c>
      <c r="R445" s="1305" t="s">
        <v>2284</v>
      </c>
      <c r="S445" s="1479">
        <v>35.299999999999997</v>
      </c>
      <c r="T445" s="1480">
        <v>0</v>
      </c>
      <c r="U445" s="1305" t="s">
        <v>2284</v>
      </c>
      <c r="V445" s="1479">
        <v>35.299999999999997</v>
      </c>
      <c r="W445" s="1480">
        <v>0</v>
      </c>
      <c r="X445" s="1305" t="s">
        <v>2284</v>
      </c>
      <c r="Y445" s="1479">
        <v>35.299999999999997</v>
      </c>
      <c r="Z445" s="1480">
        <v>0</v>
      </c>
      <c r="AA445" s="1305" t="s">
        <v>2284</v>
      </c>
      <c r="AB445" s="1479">
        <v>35.200000000000003</v>
      </c>
      <c r="AC445" s="1480">
        <v>0</v>
      </c>
      <c r="AD445" s="1876" t="s">
        <v>2284</v>
      </c>
      <c r="AE445" s="1877">
        <v>35.200000000000003</v>
      </c>
      <c r="AF445" s="1878">
        <v>0</v>
      </c>
      <c r="AG445" s="1876" t="s">
        <v>2284</v>
      </c>
      <c r="AH445" s="1877">
        <v>35.299999999999997</v>
      </c>
      <c r="AI445" s="1878">
        <v>0</v>
      </c>
      <c r="AJ445" s="1305" t="s">
        <v>4810</v>
      </c>
      <c r="AK445" s="1479">
        <v>35.200000000000003</v>
      </c>
      <c r="AL445" s="1480">
        <v>2.5</v>
      </c>
      <c r="AM445" s="1305" t="s">
        <v>1078</v>
      </c>
      <c r="AN445" s="1479" t="s">
        <v>1078</v>
      </c>
      <c r="AO445" s="1480" t="s">
        <v>1078</v>
      </c>
    </row>
    <row r="446" spans="1:41">
      <c r="A446" s="1714" t="s">
        <v>4478</v>
      </c>
      <c r="B446" s="1350" t="s">
        <v>4479</v>
      </c>
      <c r="C446" s="1310" t="s">
        <v>1078</v>
      </c>
      <c r="D446" s="1485" t="s">
        <v>1078</v>
      </c>
      <c r="E446" s="1486" t="s">
        <v>1078</v>
      </c>
      <c r="F446" s="1310" t="s">
        <v>1078</v>
      </c>
      <c r="G446" s="1485" t="s">
        <v>1078</v>
      </c>
      <c r="H446" s="1486" t="s">
        <v>1078</v>
      </c>
      <c r="I446" s="1310" t="s">
        <v>1078</v>
      </c>
      <c r="J446" s="1485" t="s">
        <v>1078</v>
      </c>
      <c r="K446" s="1486" t="s">
        <v>1078</v>
      </c>
      <c r="L446" s="1310" t="s">
        <v>1078</v>
      </c>
      <c r="M446" s="1485" t="s">
        <v>1078</v>
      </c>
      <c r="N446" s="1486" t="s">
        <v>1078</v>
      </c>
      <c r="O446" s="1310" t="s">
        <v>1078</v>
      </c>
      <c r="P446" s="1485" t="s">
        <v>1078</v>
      </c>
      <c r="Q446" s="1486" t="s">
        <v>1078</v>
      </c>
      <c r="R446" s="1310" t="s">
        <v>1078</v>
      </c>
      <c r="S446" s="1485" t="s">
        <v>1078</v>
      </c>
      <c r="T446" s="1486" t="s">
        <v>1078</v>
      </c>
      <c r="U446" s="1310" t="s">
        <v>1078</v>
      </c>
      <c r="V446" s="1485" t="s">
        <v>1078</v>
      </c>
      <c r="W446" s="1486" t="s">
        <v>1078</v>
      </c>
      <c r="X446" s="1310" t="s">
        <v>1078</v>
      </c>
      <c r="Y446" s="1485" t="s">
        <v>1078</v>
      </c>
      <c r="Z446" s="1486" t="s">
        <v>1078</v>
      </c>
      <c r="AA446" s="1310" t="s">
        <v>1078</v>
      </c>
      <c r="AB446" s="1485" t="s">
        <v>1078</v>
      </c>
      <c r="AC446" s="1486" t="s">
        <v>1078</v>
      </c>
      <c r="AD446" s="1885" t="s">
        <v>1078</v>
      </c>
      <c r="AE446" s="1886" t="s">
        <v>1078</v>
      </c>
      <c r="AF446" s="1887" t="s">
        <v>1078</v>
      </c>
      <c r="AG446" s="1885" t="s">
        <v>1078</v>
      </c>
      <c r="AH446" s="1886" t="s">
        <v>1078</v>
      </c>
      <c r="AI446" s="1887" t="s">
        <v>1078</v>
      </c>
      <c r="AJ446" s="1310" t="s">
        <v>4810</v>
      </c>
      <c r="AK446" s="1485">
        <v>35.200000000000003</v>
      </c>
      <c r="AL446" s="1486">
        <v>13.1</v>
      </c>
      <c r="AM446" s="1310" t="s">
        <v>1078</v>
      </c>
      <c r="AN446" s="1485" t="s">
        <v>1078</v>
      </c>
      <c r="AO446" s="1486" t="s">
        <v>1078</v>
      </c>
    </row>
    <row r="447" spans="1:41">
      <c r="A447" s="1313" t="s">
        <v>4480</v>
      </c>
      <c r="B447" s="1143" t="s">
        <v>4481</v>
      </c>
      <c r="C447" s="1314" t="s">
        <v>1078</v>
      </c>
      <c r="D447" s="1483" t="s">
        <v>1078</v>
      </c>
      <c r="E447" s="1484" t="s">
        <v>1078</v>
      </c>
      <c r="F447" s="1314" t="s">
        <v>1078</v>
      </c>
      <c r="G447" s="1483" t="s">
        <v>1078</v>
      </c>
      <c r="H447" s="1484" t="s">
        <v>1078</v>
      </c>
      <c r="I447" s="1314" t="s">
        <v>1078</v>
      </c>
      <c r="J447" s="1483" t="s">
        <v>1078</v>
      </c>
      <c r="K447" s="1484" t="s">
        <v>1078</v>
      </c>
      <c r="L447" s="1314" t="s">
        <v>1078</v>
      </c>
      <c r="M447" s="1483" t="s">
        <v>1078</v>
      </c>
      <c r="N447" s="1484" t="s">
        <v>1078</v>
      </c>
      <c r="O447" s="1314" t="s">
        <v>1078</v>
      </c>
      <c r="P447" s="1483" t="s">
        <v>1078</v>
      </c>
      <c r="Q447" s="1484" t="s">
        <v>1078</v>
      </c>
      <c r="R447" s="1314" t="s">
        <v>1078</v>
      </c>
      <c r="S447" s="1483" t="s">
        <v>1078</v>
      </c>
      <c r="T447" s="1484" t="s">
        <v>1078</v>
      </c>
      <c r="U447" s="1314" t="s">
        <v>1078</v>
      </c>
      <c r="V447" s="1483" t="s">
        <v>1078</v>
      </c>
      <c r="W447" s="1484" t="s">
        <v>1078</v>
      </c>
      <c r="X447" s="1314" t="s">
        <v>1078</v>
      </c>
      <c r="Y447" s="1483" t="s">
        <v>1078</v>
      </c>
      <c r="Z447" s="1484" t="s">
        <v>1078</v>
      </c>
      <c r="AA447" s="1314" t="s">
        <v>1078</v>
      </c>
      <c r="AB447" s="1483" t="s">
        <v>1078</v>
      </c>
      <c r="AC447" s="1484" t="s">
        <v>1078</v>
      </c>
      <c r="AD447" s="1882" t="s">
        <v>1078</v>
      </c>
      <c r="AE447" s="1883" t="s">
        <v>1078</v>
      </c>
      <c r="AF447" s="1884" t="s">
        <v>1078</v>
      </c>
      <c r="AG447" s="1882" t="s">
        <v>1078</v>
      </c>
      <c r="AH447" s="1883" t="s">
        <v>1078</v>
      </c>
      <c r="AI447" s="1884" t="s">
        <v>1078</v>
      </c>
      <c r="AJ447" s="1314" t="s">
        <v>2284</v>
      </c>
      <c r="AK447" s="1483">
        <v>35.200000000000003</v>
      </c>
      <c r="AL447" s="1484">
        <v>0</v>
      </c>
      <c r="AM447" s="1314" t="s">
        <v>1078</v>
      </c>
      <c r="AN447" s="1483" t="s">
        <v>1078</v>
      </c>
      <c r="AO447" s="1484" t="s">
        <v>1078</v>
      </c>
    </row>
    <row r="448" spans="1:41">
      <c r="A448" s="1303" t="s">
        <v>4482</v>
      </c>
      <c r="B448" s="1304" t="s">
        <v>4483</v>
      </c>
      <c r="C448" s="1305" t="s">
        <v>4809</v>
      </c>
      <c r="D448" s="1479" t="s">
        <v>1078</v>
      </c>
      <c r="E448" s="1480" t="s">
        <v>1078</v>
      </c>
      <c r="F448" s="1305" t="s">
        <v>4809</v>
      </c>
      <c r="G448" s="1479" t="s">
        <v>1078</v>
      </c>
      <c r="H448" s="1480" t="s">
        <v>1078</v>
      </c>
      <c r="I448" s="1305" t="s">
        <v>4810</v>
      </c>
      <c r="J448" s="1479">
        <v>40.299999999999997</v>
      </c>
      <c r="K448" s="1480">
        <v>10.8</v>
      </c>
      <c r="L448" s="1305" t="s">
        <v>2284</v>
      </c>
      <c r="M448" s="1479">
        <v>40.200000000000003</v>
      </c>
      <c r="N448" s="1480">
        <v>0</v>
      </c>
      <c r="O448" s="1305" t="s">
        <v>4809</v>
      </c>
      <c r="P448" s="1479" t="s">
        <v>1078</v>
      </c>
      <c r="Q448" s="1480" t="s">
        <v>1078</v>
      </c>
      <c r="R448" s="1305" t="s">
        <v>4809</v>
      </c>
      <c r="S448" s="1479" t="s">
        <v>1078</v>
      </c>
      <c r="T448" s="1480" t="s">
        <v>1078</v>
      </c>
      <c r="U448" s="1305" t="s">
        <v>4809</v>
      </c>
      <c r="V448" s="1479" t="s">
        <v>1078</v>
      </c>
      <c r="W448" s="1480" t="s">
        <v>1078</v>
      </c>
      <c r="X448" s="1305" t="s">
        <v>4809</v>
      </c>
      <c r="Y448" s="1479" t="s">
        <v>1078</v>
      </c>
      <c r="Z448" s="1480" t="s">
        <v>1078</v>
      </c>
      <c r="AA448" s="1305" t="s">
        <v>4809</v>
      </c>
      <c r="AB448" s="1479" t="s">
        <v>1078</v>
      </c>
      <c r="AC448" s="1480" t="s">
        <v>1078</v>
      </c>
      <c r="AD448" s="1876" t="s">
        <v>4809</v>
      </c>
      <c r="AE448" s="1877" t="s">
        <v>1078</v>
      </c>
      <c r="AF448" s="1878" t="s">
        <v>1078</v>
      </c>
      <c r="AG448" s="1876" t="s">
        <v>2284</v>
      </c>
      <c r="AH448" s="1877">
        <v>40.200000000000003</v>
      </c>
      <c r="AI448" s="1878">
        <v>0</v>
      </c>
      <c r="AJ448" s="1305" t="s">
        <v>4810</v>
      </c>
      <c r="AK448" s="1479">
        <v>40.200000000000003</v>
      </c>
      <c r="AL448" s="1480">
        <v>3.2</v>
      </c>
      <c r="AM448" s="1305" t="s">
        <v>1078</v>
      </c>
      <c r="AN448" s="1479" t="s">
        <v>1078</v>
      </c>
      <c r="AO448" s="1480" t="s">
        <v>1078</v>
      </c>
    </row>
    <row r="449" spans="1:41">
      <c r="A449" s="1714" t="s">
        <v>4484</v>
      </c>
      <c r="B449" s="1350" t="s">
        <v>4485</v>
      </c>
      <c r="C449" s="1310" t="s">
        <v>1078</v>
      </c>
      <c r="D449" s="1485" t="s">
        <v>1078</v>
      </c>
      <c r="E449" s="1486" t="s">
        <v>1078</v>
      </c>
      <c r="F449" s="1310" t="s">
        <v>1078</v>
      </c>
      <c r="G449" s="1485" t="s">
        <v>1078</v>
      </c>
      <c r="H449" s="1486" t="s">
        <v>1078</v>
      </c>
      <c r="I449" s="1310" t="s">
        <v>1078</v>
      </c>
      <c r="J449" s="1485" t="s">
        <v>1078</v>
      </c>
      <c r="K449" s="1486" t="s">
        <v>1078</v>
      </c>
      <c r="L449" s="1310" t="s">
        <v>1078</v>
      </c>
      <c r="M449" s="1485" t="s">
        <v>1078</v>
      </c>
      <c r="N449" s="1486" t="s">
        <v>1078</v>
      </c>
      <c r="O449" s="1310" t="s">
        <v>1078</v>
      </c>
      <c r="P449" s="1485" t="s">
        <v>1078</v>
      </c>
      <c r="Q449" s="1486" t="s">
        <v>1078</v>
      </c>
      <c r="R449" s="1310" t="s">
        <v>1078</v>
      </c>
      <c r="S449" s="1485" t="s">
        <v>1078</v>
      </c>
      <c r="T449" s="1486" t="s">
        <v>1078</v>
      </c>
      <c r="U449" s="1310" t="s">
        <v>1078</v>
      </c>
      <c r="V449" s="1485" t="s">
        <v>1078</v>
      </c>
      <c r="W449" s="1486" t="s">
        <v>1078</v>
      </c>
      <c r="X449" s="1310" t="s">
        <v>1078</v>
      </c>
      <c r="Y449" s="1485" t="s">
        <v>1078</v>
      </c>
      <c r="Z449" s="1486" t="s">
        <v>1078</v>
      </c>
      <c r="AA449" s="1310" t="s">
        <v>1078</v>
      </c>
      <c r="AB449" s="1485" t="s">
        <v>1078</v>
      </c>
      <c r="AC449" s="1486" t="s">
        <v>1078</v>
      </c>
      <c r="AD449" s="1885" t="s">
        <v>1078</v>
      </c>
      <c r="AE449" s="1886" t="s">
        <v>1078</v>
      </c>
      <c r="AF449" s="1887" t="s">
        <v>1078</v>
      </c>
      <c r="AG449" s="1885" t="s">
        <v>1078</v>
      </c>
      <c r="AH449" s="1886" t="s">
        <v>1078</v>
      </c>
      <c r="AI449" s="1887" t="s">
        <v>1078</v>
      </c>
      <c r="AJ449" s="1310" t="s">
        <v>4810</v>
      </c>
      <c r="AK449" s="1485">
        <v>40.200000000000003</v>
      </c>
      <c r="AL449" s="1486">
        <v>17.399999999999999</v>
      </c>
      <c r="AM449" s="1310" t="s">
        <v>1078</v>
      </c>
      <c r="AN449" s="1485" t="s">
        <v>1078</v>
      </c>
      <c r="AO449" s="1486" t="s">
        <v>1078</v>
      </c>
    </row>
    <row r="450" spans="1:41">
      <c r="A450" s="1313" t="s">
        <v>4486</v>
      </c>
      <c r="B450" s="1143" t="s">
        <v>4487</v>
      </c>
      <c r="C450" s="1314" t="s">
        <v>1078</v>
      </c>
      <c r="D450" s="1483" t="s">
        <v>1078</v>
      </c>
      <c r="E450" s="1484" t="s">
        <v>1078</v>
      </c>
      <c r="F450" s="1314" t="s">
        <v>1078</v>
      </c>
      <c r="G450" s="1483" t="s">
        <v>1078</v>
      </c>
      <c r="H450" s="1484" t="s">
        <v>1078</v>
      </c>
      <c r="I450" s="1314" t="s">
        <v>1078</v>
      </c>
      <c r="J450" s="1483" t="s">
        <v>1078</v>
      </c>
      <c r="K450" s="1484" t="s">
        <v>1078</v>
      </c>
      <c r="L450" s="1314" t="s">
        <v>1078</v>
      </c>
      <c r="M450" s="1483" t="s">
        <v>1078</v>
      </c>
      <c r="N450" s="1484" t="s">
        <v>1078</v>
      </c>
      <c r="O450" s="1314" t="s">
        <v>1078</v>
      </c>
      <c r="P450" s="1483" t="s">
        <v>1078</v>
      </c>
      <c r="Q450" s="1484" t="s">
        <v>1078</v>
      </c>
      <c r="R450" s="1314" t="s">
        <v>1078</v>
      </c>
      <c r="S450" s="1483" t="s">
        <v>1078</v>
      </c>
      <c r="T450" s="1484" t="s">
        <v>1078</v>
      </c>
      <c r="U450" s="1314" t="s">
        <v>1078</v>
      </c>
      <c r="V450" s="1483" t="s">
        <v>1078</v>
      </c>
      <c r="W450" s="1484" t="s">
        <v>1078</v>
      </c>
      <c r="X450" s="1314" t="s">
        <v>1078</v>
      </c>
      <c r="Y450" s="1483" t="s">
        <v>1078</v>
      </c>
      <c r="Z450" s="1484" t="s">
        <v>1078</v>
      </c>
      <c r="AA450" s="1314" t="s">
        <v>1078</v>
      </c>
      <c r="AB450" s="1483" t="s">
        <v>1078</v>
      </c>
      <c r="AC450" s="1484" t="s">
        <v>1078</v>
      </c>
      <c r="AD450" s="1882" t="s">
        <v>1078</v>
      </c>
      <c r="AE450" s="1883" t="s">
        <v>1078</v>
      </c>
      <c r="AF450" s="1884" t="s">
        <v>1078</v>
      </c>
      <c r="AG450" s="1882" t="s">
        <v>1078</v>
      </c>
      <c r="AH450" s="1883" t="s">
        <v>1078</v>
      </c>
      <c r="AI450" s="1884" t="s">
        <v>1078</v>
      </c>
      <c r="AJ450" s="1314" t="s">
        <v>4810</v>
      </c>
      <c r="AK450" s="1483">
        <v>40.200000000000003</v>
      </c>
      <c r="AL450" s="1484">
        <v>17.7</v>
      </c>
      <c r="AM450" s="1314" t="s">
        <v>1078</v>
      </c>
      <c r="AN450" s="1483" t="s">
        <v>1078</v>
      </c>
      <c r="AO450" s="1484" t="s">
        <v>1078</v>
      </c>
    </row>
    <row r="451" spans="1:41">
      <c r="A451" s="1303" t="s">
        <v>4488</v>
      </c>
      <c r="B451" s="1304" t="s">
        <v>4489</v>
      </c>
      <c r="C451" s="1305" t="s">
        <v>2284</v>
      </c>
      <c r="D451" s="1479">
        <v>45.2</v>
      </c>
      <c r="E451" s="1480">
        <v>0</v>
      </c>
      <c r="F451" s="1305" t="s">
        <v>2284</v>
      </c>
      <c r="G451" s="1479">
        <v>45.2</v>
      </c>
      <c r="H451" s="1480">
        <v>0</v>
      </c>
      <c r="I451" s="1305" t="s">
        <v>4810</v>
      </c>
      <c r="J451" s="1479">
        <v>45.3</v>
      </c>
      <c r="K451" s="1480">
        <v>33.700000000000003</v>
      </c>
      <c r="L451" s="1305" t="s">
        <v>4810</v>
      </c>
      <c r="M451" s="1479">
        <v>45.3</v>
      </c>
      <c r="N451" s="1480">
        <v>8</v>
      </c>
      <c r="O451" s="1305" t="s">
        <v>2284</v>
      </c>
      <c r="P451" s="1479">
        <v>45.3</v>
      </c>
      <c r="Q451" s="1480">
        <v>0</v>
      </c>
      <c r="R451" s="1305" t="s">
        <v>2284</v>
      </c>
      <c r="S451" s="1479">
        <v>45.3</v>
      </c>
      <c r="T451" s="1480">
        <v>0</v>
      </c>
      <c r="U451" s="1305" t="s">
        <v>2284</v>
      </c>
      <c r="V451" s="1479">
        <v>45.3</v>
      </c>
      <c r="W451" s="1480">
        <v>0</v>
      </c>
      <c r="X451" s="1305" t="s">
        <v>4810</v>
      </c>
      <c r="Y451" s="1479">
        <v>45.2</v>
      </c>
      <c r="Z451" s="1480">
        <v>29.2</v>
      </c>
      <c r="AA451" s="1305" t="s">
        <v>2284</v>
      </c>
      <c r="AB451" s="1479">
        <v>45.3</v>
      </c>
      <c r="AC451" s="1480">
        <v>0</v>
      </c>
      <c r="AD451" s="1876" t="s">
        <v>2284</v>
      </c>
      <c r="AE451" s="1877">
        <v>45.2</v>
      </c>
      <c r="AF451" s="1878">
        <v>0</v>
      </c>
      <c r="AG451" s="1876" t="s">
        <v>4810</v>
      </c>
      <c r="AH451" s="1877">
        <v>45.3</v>
      </c>
      <c r="AI451" s="1878">
        <v>20.100000000000001</v>
      </c>
      <c r="AJ451" s="1305" t="s">
        <v>4810</v>
      </c>
      <c r="AK451" s="1479">
        <v>45.2</v>
      </c>
      <c r="AL451" s="1480">
        <v>28.5</v>
      </c>
      <c r="AM451" s="1305" t="s">
        <v>1078</v>
      </c>
      <c r="AN451" s="1479" t="s">
        <v>1078</v>
      </c>
      <c r="AO451" s="1480" t="s">
        <v>1078</v>
      </c>
    </row>
    <row r="452" spans="1:41">
      <c r="A452" s="1714" t="s">
        <v>4490</v>
      </c>
      <c r="B452" s="1350" t="s">
        <v>4491</v>
      </c>
      <c r="C452" s="1310" t="s">
        <v>1078</v>
      </c>
      <c r="D452" s="1485" t="s">
        <v>1078</v>
      </c>
      <c r="E452" s="1486" t="s">
        <v>1078</v>
      </c>
      <c r="F452" s="1310" t="s">
        <v>1078</v>
      </c>
      <c r="G452" s="1485" t="s">
        <v>1078</v>
      </c>
      <c r="H452" s="1486" t="s">
        <v>1078</v>
      </c>
      <c r="I452" s="1310" t="s">
        <v>1078</v>
      </c>
      <c r="J452" s="1485" t="s">
        <v>1078</v>
      </c>
      <c r="K452" s="1486" t="s">
        <v>1078</v>
      </c>
      <c r="L452" s="1310" t="s">
        <v>4810</v>
      </c>
      <c r="M452" s="1485">
        <v>45.2</v>
      </c>
      <c r="N452" s="1486">
        <v>10.8</v>
      </c>
      <c r="O452" s="1310" t="s">
        <v>1078</v>
      </c>
      <c r="P452" s="1485" t="s">
        <v>1078</v>
      </c>
      <c r="Q452" s="1486" t="s">
        <v>1078</v>
      </c>
      <c r="R452" s="1310" t="s">
        <v>1078</v>
      </c>
      <c r="S452" s="1485" t="s">
        <v>1078</v>
      </c>
      <c r="T452" s="1486" t="s">
        <v>1078</v>
      </c>
      <c r="U452" s="1310" t="s">
        <v>1078</v>
      </c>
      <c r="V452" s="1485" t="s">
        <v>1078</v>
      </c>
      <c r="W452" s="1486" t="s">
        <v>1078</v>
      </c>
      <c r="X452" s="1310" t="s">
        <v>2284</v>
      </c>
      <c r="Y452" s="1485">
        <v>45.3</v>
      </c>
      <c r="Z452" s="1486">
        <v>0</v>
      </c>
      <c r="AA452" s="1310" t="s">
        <v>1078</v>
      </c>
      <c r="AB452" s="1485" t="s">
        <v>1078</v>
      </c>
      <c r="AC452" s="1486" t="s">
        <v>1078</v>
      </c>
      <c r="AD452" s="1885" t="s">
        <v>1078</v>
      </c>
      <c r="AE452" s="1886" t="s">
        <v>1078</v>
      </c>
      <c r="AF452" s="1887" t="s">
        <v>1078</v>
      </c>
      <c r="AG452" s="1885" t="s">
        <v>1078</v>
      </c>
      <c r="AH452" s="1886" t="s">
        <v>1078</v>
      </c>
      <c r="AI452" s="1887" t="s">
        <v>1078</v>
      </c>
      <c r="AJ452" s="1310" t="s">
        <v>1078</v>
      </c>
      <c r="AK452" s="1485" t="s">
        <v>1078</v>
      </c>
      <c r="AL452" s="1486" t="s">
        <v>1078</v>
      </c>
      <c r="AM452" s="1310" t="s">
        <v>1078</v>
      </c>
      <c r="AN452" s="1485" t="s">
        <v>1078</v>
      </c>
      <c r="AO452" s="1486" t="s">
        <v>1078</v>
      </c>
    </row>
    <row r="453" spans="1:41">
      <c r="A453" s="1313" t="s">
        <v>4492</v>
      </c>
      <c r="B453" s="1143" t="s">
        <v>4493</v>
      </c>
      <c r="C453" s="1314" t="s">
        <v>1078</v>
      </c>
      <c r="D453" s="1483" t="s">
        <v>1078</v>
      </c>
      <c r="E453" s="1484" t="s">
        <v>1078</v>
      </c>
      <c r="F453" s="1314" t="s">
        <v>1078</v>
      </c>
      <c r="G453" s="1483" t="s">
        <v>1078</v>
      </c>
      <c r="H453" s="1484" t="s">
        <v>1078</v>
      </c>
      <c r="I453" s="1314" t="s">
        <v>1078</v>
      </c>
      <c r="J453" s="1483" t="s">
        <v>1078</v>
      </c>
      <c r="K453" s="1484" t="s">
        <v>1078</v>
      </c>
      <c r="L453" s="1314" t="s">
        <v>2284</v>
      </c>
      <c r="M453" s="1483">
        <v>45.2</v>
      </c>
      <c r="N453" s="1484">
        <v>0</v>
      </c>
      <c r="O453" s="1314" t="s">
        <v>1078</v>
      </c>
      <c r="P453" s="1483" t="s">
        <v>1078</v>
      </c>
      <c r="Q453" s="1484" t="s">
        <v>1078</v>
      </c>
      <c r="R453" s="1314" t="s">
        <v>1078</v>
      </c>
      <c r="S453" s="1483" t="s">
        <v>1078</v>
      </c>
      <c r="T453" s="1484" t="s">
        <v>1078</v>
      </c>
      <c r="U453" s="1314" t="s">
        <v>1078</v>
      </c>
      <c r="V453" s="1483" t="s">
        <v>1078</v>
      </c>
      <c r="W453" s="1484" t="s">
        <v>1078</v>
      </c>
      <c r="X453" s="1314" t="s">
        <v>2284</v>
      </c>
      <c r="Y453" s="1483">
        <v>45.2</v>
      </c>
      <c r="Z453" s="1484">
        <v>0</v>
      </c>
      <c r="AA453" s="1314" t="s">
        <v>1078</v>
      </c>
      <c r="AB453" s="1483" t="s">
        <v>1078</v>
      </c>
      <c r="AC453" s="1484" t="s">
        <v>1078</v>
      </c>
      <c r="AD453" s="1882" t="s">
        <v>1078</v>
      </c>
      <c r="AE453" s="1883" t="s">
        <v>1078</v>
      </c>
      <c r="AF453" s="1884" t="s">
        <v>1078</v>
      </c>
      <c r="AG453" s="1882" t="s">
        <v>1078</v>
      </c>
      <c r="AH453" s="1883" t="s">
        <v>1078</v>
      </c>
      <c r="AI453" s="1884" t="s">
        <v>1078</v>
      </c>
      <c r="AJ453" s="1314" t="s">
        <v>1078</v>
      </c>
      <c r="AK453" s="1483" t="s">
        <v>1078</v>
      </c>
      <c r="AL453" s="1484" t="s">
        <v>1078</v>
      </c>
      <c r="AM453" s="1314" t="s">
        <v>1078</v>
      </c>
      <c r="AN453" s="1483" t="s">
        <v>1078</v>
      </c>
      <c r="AO453" s="1484" t="s">
        <v>1078</v>
      </c>
    </row>
    <row r="454" spans="1:41" ht="54.75">
      <c r="A454" s="1299" t="s">
        <v>4530</v>
      </c>
      <c r="B454" s="1139" t="s">
        <v>5886</v>
      </c>
      <c r="C454" s="1300" t="s">
        <v>4806</v>
      </c>
      <c r="D454" s="1301" t="s">
        <v>4813</v>
      </c>
      <c r="E454" s="1302" t="s">
        <v>4814</v>
      </c>
      <c r="F454" s="1300" t="s">
        <v>4806</v>
      </c>
      <c r="G454" s="1301" t="s">
        <v>4813</v>
      </c>
      <c r="H454" s="1302" t="s">
        <v>4814</v>
      </c>
      <c r="I454" s="1300" t="s">
        <v>4806</v>
      </c>
      <c r="J454" s="1301" t="s">
        <v>4813</v>
      </c>
      <c r="K454" s="1302" t="s">
        <v>4814</v>
      </c>
      <c r="L454" s="1300" t="s">
        <v>4806</v>
      </c>
      <c r="M454" s="1301" t="s">
        <v>4813</v>
      </c>
      <c r="N454" s="1302" t="s">
        <v>4814</v>
      </c>
      <c r="O454" s="1300" t="s">
        <v>4806</v>
      </c>
      <c r="P454" s="1301" t="s">
        <v>4813</v>
      </c>
      <c r="Q454" s="1302" t="s">
        <v>4814</v>
      </c>
      <c r="R454" s="1300" t="s">
        <v>4806</v>
      </c>
      <c r="S454" s="1301" t="s">
        <v>4813</v>
      </c>
      <c r="T454" s="1302" t="s">
        <v>4814</v>
      </c>
      <c r="U454" s="1300" t="s">
        <v>4806</v>
      </c>
      <c r="V454" s="1301" t="s">
        <v>4813</v>
      </c>
      <c r="W454" s="1302" t="s">
        <v>4814</v>
      </c>
      <c r="X454" s="1300" t="s">
        <v>4806</v>
      </c>
      <c r="Y454" s="1301" t="s">
        <v>4813</v>
      </c>
      <c r="Z454" s="1302" t="s">
        <v>4814</v>
      </c>
      <c r="AA454" s="1300" t="s">
        <v>4806</v>
      </c>
      <c r="AB454" s="1301" t="s">
        <v>4813</v>
      </c>
      <c r="AC454" s="1302" t="s">
        <v>4814</v>
      </c>
      <c r="AD454" s="1873" t="s">
        <v>4806</v>
      </c>
      <c r="AE454" s="1874" t="s">
        <v>4813</v>
      </c>
      <c r="AF454" s="1875" t="s">
        <v>4814</v>
      </c>
      <c r="AG454" s="1873" t="s">
        <v>4806</v>
      </c>
      <c r="AH454" s="1874" t="s">
        <v>4813</v>
      </c>
      <c r="AI454" s="1875" t="s">
        <v>4814</v>
      </c>
      <c r="AJ454" s="1300" t="s">
        <v>4806</v>
      </c>
      <c r="AK454" s="1301" t="s">
        <v>4813</v>
      </c>
      <c r="AL454" s="1302" t="s">
        <v>4814</v>
      </c>
      <c r="AM454" s="1300" t="s">
        <v>4806</v>
      </c>
      <c r="AN454" s="1301" t="s">
        <v>4813</v>
      </c>
      <c r="AO454" s="1302" t="s">
        <v>4814</v>
      </c>
    </row>
    <row r="455" spans="1:41">
      <c r="A455" s="1303" t="s">
        <v>4464</v>
      </c>
      <c r="B455" s="1304" t="s">
        <v>4465</v>
      </c>
      <c r="C455" s="1305" t="s">
        <v>2284</v>
      </c>
      <c r="D455" s="1479">
        <v>25.3</v>
      </c>
      <c r="E455" s="1480">
        <v>0</v>
      </c>
      <c r="F455" s="1305" t="s">
        <v>2284</v>
      </c>
      <c r="G455" s="1479">
        <v>25.3</v>
      </c>
      <c r="H455" s="1480">
        <v>0</v>
      </c>
      <c r="I455" s="1305" t="s">
        <v>2284</v>
      </c>
      <c r="J455" s="1479">
        <v>25.2</v>
      </c>
      <c r="K455" s="1480">
        <v>0</v>
      </c>
      <c r="L455" s="1305" t="s">
        <v>2284</v>
      </c>
      <c r="M455" s="1479">
        <v>25.3</v>
      </c>
      <c r="N455" s="1480">
        <v>0</v>
      </c>
      <c r="O455" s="1305" t="s">
        <v>2284</v>
      </c>
      <c r="P455" s="1479">
        <v>25.2</v>
      </c>
      <c r="Q455" s="1480">
        <v>0</v>
      </c>
      <c r="R455" s="1305" t="s">
        <v>2284</v>
      </c>
      <c r="S455" s="1479">
        <v>25.2</v>
      </c>
      <c r="T455" s="1480">
        <v>0</v>
      </c>
      <c r="U455" s="1305" t="s">
        <v>2284</v>
      </c>
      <c r="V455" s="1479">
        <v>25.2</v>
      </c>
      <c r="W455" s="1480">
        <v>0</v>
      </c>
      <c r="X455" s="1305" t="s">
        <v>2284</v>
      </c>
      <c r="Y455" s="1479">
        <v>25.1</v>
      </c>
      <c r="Z455" s="1480">
        <v>0</v>
      </c>
      <c r="AA455" s="1305" t="s">
        <v>2284</v>
      </c>
      <c r="AB455" s="1479">
        <v>25.3</v>
      </c>
      <c r="AC455" s="1480">
        <v>0</v>
      </c>
      <c r="AD455" s="1876" t="s">
        <v>2284</v>
      </c>
      <c r="AE455" s="1877">
        <v>25.2</v>
      </c>
      <c r="AF455" s="1878">
        <v>0</v>
      </c>
      <c r="AG455" s="1876" t="s">
        <v>2284</v>
      </c>
      <c r="AH455" s="1877">
        <v>25.3</v>
      </c>
      <c r="AI455" s="1878">
        <v>0</v>
      </c>
      <c r="AJ455" s="1305" t="s">
        <v>2284</v>
      </c>
      <c r="AK455" s="1479">
        <v>25.2</v>
      </c>
      <c r="AL455" s="1480">
        <v>0</v>
      </c>
      <c r="AM455" s="1305" t="s">
        <v>1078</v>
      </c>
      <c r="AN455" s="1479" t="s">
        <v>1078</v>
      </c>
      <c r="AO455" s="1480" t="s">
        <v>1078</v>
      </c>
    </row>
    <row r="456" spans="1:41">
      <c r="A456" s="1714" t="s">
        <v>4466</v>
      </c>
      <c r="B456" s="1350" t="s">
        <v>4467</v>
      </c>
      <c r="C456" s="1310" t="s">
        <v>1078</v>
      </c>
      <c r="D456" s="1485" t="s">
        <v>1078</v>
      </c>
      <c r="E456" s="1486" t="s">
        <v>1078</v>
      </c>
      <c r="F456" s="1310" t="s">
        <v>1078</v>
      </c>
      <c r="G456" s="1485" t="s">
        <v>1078</v>
      </c>
      <c r="H456" s="1486" t="s">
        <v>1078</v>
      </c>
      <c r="I456" s="1310" t="s">
        <v>1078</v>
      </c>
      <c r="J456" s="1485" t="s">
        <v>1078</v>
      </c>
      <c r="K456" s="1486" t="s">
        <v>1078</v>
      </c>
      <c r="L456" s="1310" t="s">
        <v>1078</v>
      </c>
      <c r="M456" s="1485" t="s">
        <v>1078</v>
      </c>
      <c r="N456" s="1486" t="s">
        <v>1078</v>
      </c>
      <c r="O456" s="1310" t="s">
        <v>1078</v>
      </c>
      <c r="P456" s="1485" t="s">
        <v>1078</v>
      </c>
      <c r="Q456" s="1486" t="s">
        <v>1078</v>
      </c>
      <c r="R456" s="1310" t="s">
        <v>1078</v>
      </c>
      <c r="S456" s="1485" t="s">
        <v>1078</v>
      </c>
      <c r="T456" s="1486" t="s">
        <v>1078</v>
      </c>
      <c r="U456" s="1310" t="s">
        <v>1078</v>
      </c>
      <c r="V456" s="1485" t="s">
        <v>1078</v>
      </c>
      <c r="W456" s="1486" t="s">
        <v>1078</v>
      </c>
      <c r="X456" s="1310" t="s">
        <v>1078</v>
      </c>
      <c r="Y456" s="1485" t="s">
        <v>1078</v>
      </c>
      <c r="Z456" s="1486" t="s">
        <v>1078</v>
      </c>
      <c r="AA456" s="1310" t="s">
        <v>1078</v>
      </c>
      <c r="AB456" s="1485" t="s">
        <v>1078</v>
      </c>
      <c r="AC456" s="1486" t="s">
        <v>1078</v>
      </c>
      <c r="AD456" s="1885" t="s">
        <v>1078</v>
      </c>
      <c r="AE456" s="1886" t="s">
        <v>1078</v>
      </c>
      <c r="AF456" s="1887" t="s">
        <v>1078</v>
      </c>
      <c r="AG456" s="1885" t="s">
        <v>1078</v>
      </c>
      <c r="AH456" s="1886" t="s">
        <v>1078</v>
      </c>
      <c r="AI456" s="1887" t="s">
        <v>1078</v>
      </c>
      <c r="AJ456" s="1310" t="s">
        <v>1078</v>
      </c>
      <c r="AK456" s="1485" t="s">
        <v>1078</v>
      </c>
      <c r="AL456" s="1486" t="s">
        <v>1078</v>
      </c>
      <c r="AM456" s="1310" t="s">
        <v>1078</v>
      </c>
      <c r="AN456" s="1485" t="s">
        <v>1078</v>
      </c>
      <c r="AO456" s="1486" t="s">
        <v>1078</v>
      </c>
    </row>
    <row r="457" spans="1:41">
      <c r="A457" s="1313" t="s">
        <v>4468</v>
      </c>
      <c r="B457" s="1143" t="s">
        <v>4469</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1078</v>
      </c>
      <c r="P457" s="1483" t="s">
        <v>1078</v>
      </c>
      <c r="Q457" s="1484" t="s">
        <v>1078</v>
      </c>
      <c r="R457" s="1314" t="s">
        <v>1078</v>
      </c>
      <c r="S457" s="1483" t="s">
        <v>1078</v>
      </c>
      <c r="T457" s="1484" t="s">
        <v>1078</v>
      </c>
      <c r="U457" s="1314" t="s">
        <v>1078</v>
      </c>
      <c r="V457" s="1483" t="s">
        <v>1078</v>
      </c>
      <c r="W457" s="1484" t="s">
        <v>1078</v>
      </c>
      <c r="X457" s="1314" t="s">
        <v>1078</v>
      </c>
      <c r="Y457" s="1483" t="s">
        <v>1078</v>
      </c>
      <c r="Z457" s="1484" t="s">
        <v>1078</v>
      </c>
      <c r="AA457" s="1314" t="s">
        <v>1078</v>
      </c>
      <c r="AB457" s="1483" t="s">
        <v>1078</v>
      </c>
      <c r="AC457" s="1484" t="s">
        <v>1078</v>
      </c>
      <c r="AD457" s="1882" t="s">
        <v>1078</v>
      </c>
      <c r="AE457" s="1883" t="s">
        <v>1078</v>
      </c>
      <c r="AF457" s="1884" t="s">
        <v>1078</v>
      </c>
      <c r="AG457" s="1882" t="s">
        <v>1078</v>
      </c>
      <c r="AH457" s="1883" t="s">
        <v>1078</v>
      </c>
      <c r="AI457" s="1884" t="s">
        <v>1078</v>
      </c>
      <c r="AJ457" s="1314" t="s">
        <v>1078</v>
      </c>
      <c r="AK457" s="1483" t="s">
        <v>1078</v>
      </c>
      <c r="AL457" s="1484" t="s">
        <v>1078</v>
      </c>
      <c r="AM457" s="1314" t="s">
        <v>1078</v>
      </c>
      <c r="AN457" s="1483" t="s">
        <v>1078</v>
      </c>
      <c r="AO457" s="1484" t="s">
        <v>1078</v>
      </c>
    </row>
    <row r="458" spans="1:41">
      <c r="A458" s="1303" t="s">
        <v>4470</v>
      </c>
      <c r="B458" s="1304" t="s">
        <v>4471</v>
      </c>
      <c r="C458" s="1305" t="s">
        <v>4809</v>
      </c>
      <c r="D458" s="1479" t="s">
        <v>1078</v>
      </c>
      <c r="E458" s="1480" t="s">
        <v>1078</v>
      </c>
      <c r="F458" s="1305" t="s">
        <v>4809</v>
      </c>
      <c r="G458" s="1479" t="s">
        <v>1078</v>
      </c>
      <c r="H458" s="1480" t="s">
        <v>1078</v>
      </c>
      <c r="I458" s="1305" t="s">
        <v>4809</v>
      </c>
      <c r="J458" s="1479" t="s">
        <v>1078</v>
      </c>
      <c r="K458" s="1480" t="s">
        <v>1078</v>
      </c>
      <c r="L458" s="1305" t="s">
        <v>4809</v>
      </c>
      <c r="M458" s="1479" t="s">
        <v>1078</v>
      </c>
      <c r="N458" s="1480" t="s">
        <v>1078</v>
      </c>
      <c r="O458" s="1305" t="s">
        <v>4809</v>
      </c>
      <c r="P458" s="1479" t="s">
        <v>1078</v>
      </c>
      <c r="Q458" s="1480" t="s">
        <v>1078</v>
      </c>
      <c r="R458" s="1305" t="s">
        <v>4809</v>
      </c>
      <c r="S458" s="1479" t="s">
        <v>1078</v>
      </c>
      <c r="T458" s="1480" t="s">
        <v>1078</v>
      </c>
      <c r="U458" s="1305" t="s">
        <v>4809</v>
      </c>
      <c r="V458" s="1479" t="s">
        <v>1078</v>
      </c>
      <c r="W458" s="1480" t="s">
        <v>1078</v>
      </c>
      <c r="X458" s="1305" t="s">
        <v>4809</v>
      </c>
      <c r="Y458" s="1479" t="s">
        <v>1078</v>
      </c>
      <c r="Z458" s="1480" t="s">
        <v>1078</v>
      </c>
      <c r="AA458" s="1305" t="s">
        <v>4809</v>
      </c>
      <c r="AB458" s="1479" t="s">
        <v>1078</v>
      </c>
      <c r="AC458" s="1480" t="s">
        <v>1078</v>
      </c>
      <c r="AD458" s="1876" t="s">
        <v>4809</v>
      </c>
      <c r="AE458" s="1877" t="s">
        <v>1078</v>
      </c>
      <c r="AF458" s="1878" t="s">
        <v>1078</v>
      </c>
      <c r="AG458" s="1876" t="s">
        <v>4809</v>
      </c>
      <c r="AH458" s="1877" t="s">
        <v>1078</v>
      </c>
      <c r="AI458" s="1878" t="s">
        <v>1078</v>
      </c>
      <c r="AJ458" s="1305" t="s">
        <v>2284</v>
      </c>
      <c r="AK458" s="1479">
        <v>30.2</v>
      </c>
      <c r="AL458" s="1480">
        <v>0</v>
      </c>
      <c r="AM458" s="1305" t="s">
        <v>1078</v>
      </c>
      <c r="AN458" s="1479" t="s">
        <v>1078</v>
      </c>
      <c r="AO458" s="1480" t="s">
        <v>1078</v>
      </c>
    </row>
    <row r="459" spans="1:41">
      <c r="A459" s="1714" t="s">
        <v>4472</v>
      </c>
      <c r="B459" s="1350" t="s">
        <v>4473</v>
      </c>
      <c r="C459" s="1310" t="s">
        <v>1078</v>
      </c>
      <c r="D459" s="1485" t="s">
        <v>1078</v>
      </c>
      <c r="E459" s="1486" t="s">
        <v>1078</v>
      </c>
      <c r="F459" s="1310" t="s">
        <v>1078</v>
      </c>
      <c r="G459" s="1485" t="s">
        <v>1078</v>
      </c>
      <c r="H459" s="1486" t="s">
        <v>1078</v>
      </c>
      <c r="I459" s="1310" t="s">
        <v>1078</v>
      </c>
      <c r="J459" s="1485" t="s">
        <v>1078</v>
      </c>
      <c r="K459" s="1486" t="s">
        <v>1078</v>
      </c>
      <c r="L459" s="1310" t="s">
        <v>1078</v>
      </c>
      <c r="M459" s="1485" t="s">
        <v>1078</v>
      </c>
      <c r="N459" s="1486" t="s">
        <v>1078</v>
      </c>
      <c r="O459" s="1310" t="s">
        <v>1078</v>
      </c>
      <c r="P459" s="1485" t="s">
        <v>1078</v>
      </c>
      <c r="Q459" s="1486" t="s">
        <v>1078</v>
      </c>
      <c r="R459" s="1310" t="s">
        <v>1078</v>
      </c>
      <c r="S459" s="1485" t="s">
        <v>1078</v>
      </c>
      <c r="T459" s="1486" t="s">
        <v>1078</v>
      </c>
      <c r="U459" s="1310" t="s">
        <v>1078</v>
      </c>
      <c r="V459" s="1485" t="s">
        <v>1078</v>
      </c>
      <c r="W459" s="1486" t="s">
        <v>1078</v>
      </c>
      <c r="X459" s="1310" t="s">
        <v>1078</v>
      </c>
      <c r="Y459" s="1485" t="s">
        <v>1078</v>
      </c>
      <c r="Z459" s="1486" t="s">
        <v>1078</v>
      </c>
      <c r="AA459" s="1310" t="s">
        <v>1078</v>
      </c>
      <c r="AB459" s="1485" t="s">
        <v>1078</v>
      </c>
      <c r="AC459" s="1486" t="s">
        <v>1078</v>
      </c>
      <c r="AD459" s="1885" t="s">
        <v>1078</v>
      </c>
      <c r="AE459" s="1886" t="s">
        <v>1078</v>
      </c>
      <c r="AF459" s="1887" t="s">
        <v>1078</v>
      </c>
      <c r="AG459" s="1885" t="s">
        <v>1078</v>
      </c>
      <c r="AH459" s="1886" t="s">
        <v>1078</v>
      </c>
      <c r="AI459" s="1887" t="s">
        <v>1078</v>
      </c>
      <c r="AJ459" s="1310" t="s">
        <v>1078</v>
      </c>
      <c r="AK459" s="1485" t="s">
        <v>1078</v>
      </c>
      <c r="AL459" s="1486" t="s">
        <v>1078</v>
      </c>
      <c r="AM459" s="1310" t="s">
        <v>1078</v>
      </c>
      <c r="AN459" s="1485" t="s">
        <v>1078</v>
      </c>
      <c r="AO459" s="1486" t="s">
        <v>1078</v>
      </c>
    </row>
    <row r="460" spans="1:41">
      <c r="A460" s="1313" t="s">
        <v>4474</v>
      </c>
      <c r="B460" s="1143" t="s">
        <v>4475</v>
      </c>
      <c r="C460" s="1314" t="s">
        <v>1078</v>
      </c>
      <c r="D460" s="1483" t="s">
        <v>1078</v>
      </c>
      <c r="E460" s="1484" t="s">
        <v>1078</v>
      </c>
      <c r="F460" s="1314" t="s">
        <v>1078</v>
      </c>
      <c r="G460" s="1483" t="s">
        <v>1078</v>
      </c>
      <c r="H460" s="1484" t="s">
        <v>1078</v>
      </c>
      <c r="I460" s="1314" t="s">
        <v>1078</v>
      </c>
      <c r="J460" s="1483" t="s">
        <v>1078</v>
      </c>
      <c r="K460" s="1484" t="s">
        <v>1078</v>
      </c>
      <c r="L460" s="1314" t="s">
        <v>1078</v>
      </c>
      <c r="M460" s="1483" t="s">
        <v>1078</v>
      </c>
      <c r="N460" s="1484" t="s">
        <v>1078</v>
      </c>
      <c r="O460" s="1314" t="s">
        <v>1078</v>
      </c>
      <c r="P460" s="1483" t="s">
        <v>1078</v>
      </c>
      <c r="Q460" s="1484" t="s">
        <v>1078</v>
      </c>
      <c r="R460" s="1314" t="s">
        <v>1078</v>
      </c>
      <c r="S460" s="1483" t="s">
        <v>1078</v>
      </c>
      <c r="T460" s="1484" t="s">
        <v>1078</v>
      </c>
      <c r="U460" s="1314" t="s">
        <v>1078</v>
      </c>
      <c r="V460" s="1483" t="s">
        <v>1078</v>
      </c>
      <c r="W460" s="1484" t="s">
        <v>1078</v>
      </c>
      <c r="X460" s="1314" t="s">
        <v>1078</v>
      </c>
      <c r="Y460" s="1483" t="s">
        <v>1078</v>
      </c>
      <c r="Z460" s="1484" t="s">
        <v>1078</v>
      </c>
      <c r="AA460" s="1314" t="s">
        <v>1078</v>
      </c>
      <c r="AB460" s="1483" t="s">
        <v>1078</v>
      </c>
      <c r="AC460" s="1484" t="s">
        <v>1078</v>
      </c>
      <c r="AD460" s="1882" t="s">
        <v>1078</v>
      </c>
      <c r="AE460" s="1883" t="s">
        <v>1078</v>
      </c>
      <c r="AF460" s="1884" t="s">
        <v>1078</v>
      </c>
      <c r="AG460" s="1882" t="s">
        <v>1078</v>
      </c>
      <c r="AH460" s="1883" t="s">
        <v>1078</v>
      </c>
      <c r="AI460" s="1884" t="s">
        <v>1078</v>
      </c>
      <c r="AJ460" s="1314" t="s">
        <v>1078</v>
      </c>
      <c r="AK460" s="1483" t="s">
        <v>1078</v>
      </c>
      <c r="AL460" s="1484" t="s">
        <v>1078</v>
      </c>
      <c r="AM460" s="1314" t="s">
        <v>1078</v>
      </c>
      <c r="AN460" s="1483" t="s">
        <v>1078</v>
      </c>
      <c r="AO460" s="1484" t="s">
        <v>1078</v>
      </c>
    </row>
    <row r="461" spans="1:41">
      <c r="A461" s="1303" t="s">
        <v>4476</v>
      </c>
      <c r="B461" s="1304" t="s">
        <v>4477</v>
      </c>
      <c r="C461" s="1305" t="s">
        <v>2284</v>
      </c>
      <c r="D461" s="1479">
        <v>35.299999999999997</v>
      </c>
      <c r="E461" s="1480">
        <v>0</v>
      </c>
      <c r="F461" s="1305" t="s">
        <v>2284</v>
      </c>
      <c r="G461" s="1479">
        <v>35.299999999999997</v>
      </c>
      <c r="H461" s="1480">
        <v>0</v>
      </c>
      <c r="I461" s="1305" t="s">
        <v>2284</v>
      </c>
      <c r="J461" s="1479">
        <v>35.200000000000003</v>
      </c>
      <c r="K461" s="1480">
        <v>0</v>
      </c>
      <c r="L461" s="1305" t="s">
        <v>2284</v>
      </c>
      <c r="M461" s="1479">
        <v>35.299999999999997</v>
      </c>
      <c r="N461" s="1480">
        <v>0</v>
      </c>
      <c r="O461" s="1305" t="s">
        <v>2284</v>
      </c>
      <c r="P461" s="1479">
        <v>35.200000000000003</v>
      </c>
      <c r="Q461" s="1480">
        <v>0</v>
      </c>
      <c r="R461" s="1305" t="s">
        <v>2284</v>
      </c>
      <c r="S461" s="1479">
        <v>35.299999999999997</v>
      </c>
      <c r="T461" s="1480">
        <v>0</v>
      </c>
      <c r="U461" s="1305" t="s">
        <v>2284</v>
      </c>
      <c r="V461" s="1479">
        <v>35.299999999999997</v>
      </c>
      <c r="W461" s="1480">
        <v>0</v>
      </c>
      <c r="X461" s="1305" t="s">
        <v>2284</v>
      </c>
      <c r="Y461" s="1479">
        <v>35.299999999999997</v>
      </c>
      <c r="Z461" s="1480">
        <v>0</v>
      </c>
      <c r="AA461" s="1305" t="s">
        <v>2284</v>
      </c>
      <c r="AB461" s="1479">
        <v>35.200000000000003</v>
      </c>
      <c r="AC461" s="1480">
        <v>0</v>
      </c>
      <c r="AD461" s="1876" t="s">
        <v>2284</v>
      </c>
      <c r="AE461" s="1877">
        <v>35.200000000000003</v>
      </c>
      <c r="AF461" s="1878">
        <v>0</v>
      </c>
      <c r="AG461" s="1876" t="s">
        <v>2284</v>
      </c>
      <c r="AH461" s="1877">
        <v>35.299999999999997</v>
      </c>
      <c r="AI461" s="1878">
        <v>0</v>
      </c>
      <c r="AJ461" s="1305" t="s">
        <v>4810</v>
      </c>
      <c r="AK461" s="1479">
        <v>35.200000000000003</v>
      </c>
      <c r="AL461" s="1480">
        <v>2.5</v>
      </c>
      <c r="AM461" s="1305" t="s">
        <v>1078</v>
      </c>
      <c r="AN461" s="1479" t="s">
        <v>1078</v>
      </c>
      <c r="AO461" s="1480" t="s">
        <v>1078</v>
      </c>
    </row>
    <row r="462" spans="1:41">
      <c r="A462" s="1714" t="s">
        <v>4478</v>
      </c>
      <c r="B462" s="1350" t="s">
        <v>4479</v>
      </c>
      <c r="C462" s="1310" t="s">
        <v>1078</v>
      </c>
      <c r="D462" s="1485" t="s">
        <v>1078</v>
      </c>
      <c r="E462" s="1486" t="s">
        <v>1078</v>
      </c>
      <c r="F462" s="1310" t="s">
        <v>1078</v>
      </c>
      <c r="G462" s="1485" t="s">
        <v>1078</v>
      </c>
      <c r="H462" s="1486" t="s">
        <v>1078</v>
      </c>
      <c r="I462" s="1310" t="s">
        <v>1078</v>
      </c>
      <c r="J462" s="1485" t="s">
        <v>1078</v>
      </c>
      <c r="K462" s="1486" t="s">
        <v>1078</v>
      </c>
      <c r="L462" s="1310" t="s">
        <v>1078</v>
      </c>
      <c r="M462" s="1485" t="s">
        <v>1078</v>
      </c>
      <c r="N462" s="1486" t="s">
        <v>1078</v>
      </c>
      <c r="O462" s="1310" t="s">
        <v>1078</v>
      </c>
      <c r="P462" s="1485" t="s">
        <v>1078</v>
      </c>
      <c r="Q462" s="1486" t="s">
        <v>1078</v>
      </c>
      <c r="R462" s="1310" t="s">
        <v>1078</v>
      </c>
      <c r="S462" s="1485" t="s">
        <v>1078</v>
      </c>
      <c r="T462" s="1486" t="s">
        <v>1078</v>
      </c>
      <c r="U462" s="1310" t="s">
        <v>1078</v>
      </c>
      <c r="V462" s="1485" t="s">
        <v>1078</v>
      </c>
      <c r="W462" s="1486" t="s">
        <v>1078</v>
      </c>
      <c r="X462" s="1310" t="s">
        <v>1078</v>
      </c>
      <c r="Y462" s="1485" t="s">
        <v>1078</v>
      </c>
      <c r="Z462" s="1486" t="s">
        <v>1078</v>
      </c>
      <c r="AA462" s="1310" t="s">
        <v>1078</v>
      </c>
      <c r="AB462" s="1485" t="s">
        <v>1078</v>
      </c>
      <c r="AC462" s="1486" t="s">
        <v>1078</v>
      </c>
      <c r="AD462" s="1885" t="s">
        <v>1078</v>
      </c>
      <c r="AE462" s="1886" t="s">
        <v>1078</v>
      </c>
      <c r="AF462" s="1887" t="s">
        <v>1078</v>
      </c>
      <c r="AG462" s="1885" t="s">
        <v>1078</v>
      </c>
      <c r="AH462" s="1886" t="s">
        <v>1078</v>
      </c>
      <c r="AI462" s="1887" t="s">
        <v>1078</v>
      </c>
      <c r="AJ462" s="1310" t="s">
        <v>4810</v>
      </c>
      <c r="AK462" s="1485">
        <v>35.200000000000003</v>
      </c>
      <c r="AL462" s="1486">
        <v>13.1</v>
      </c>
      <c r="AM462" s="1310" t="s">
        <v>1078</v>
      </c>
      <c r="AN462" s="1485" t="s">
        <v>1078</v>
      </c>
      <c r="AO462" s="1486" t="s">
        <v>1078</v>
      </c>
    </row>
    <row r="463" spans="1:41">
      <c r="A463" s="1313" t="s">
        <v>4480</v>
      </c>
      <c r="B463" s="1143" t="s">
        <v>4481</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c r="R463" s="1314" t="s">
        <v>1078</v>
      </c>
      <c r="S463" s="1483" t="s">
        <v>1078</v>
      </c>
      <c r="T463" s="1484" t="s">
        <v>1078</v>
      </c>
      <c r="U463" s="1314" t="s">
        <v>1078</v>
      </c>
      <c r="V463" s="1483" t="s">
        <v>1078</v>
      </c>
      <c r="W463" s="1484" t="s">
        <v>1078</v>
      </c>
      <c r="X463" s="1314" t="s">
        <v>1078</v>
      </c>
      <c r="Y463" s="1483" t="s">
        <v>1078</v>
      </c>
      <c r="Z463" s="1484" t="s">
        <v>1078</v>
      </c>
      <c r="AA463" s="1314" t="s">
        <v>1078</v>
      </c>
      <c r="AB463" s="1483" t="s">
        <v>1078</v>
      </c>
      <c r="AC463" s="1484" t="s">
        <v>1078</v>
      </c>
      <c r="AD463" s="1882" t="s">
        <v>1078</v>
      </c>
      <c r="AE463" s="1883" t="s">
        <v>1078</v>
      </c>
      <c r="AF463" s="1884" t="s">
        <v>1078</v>
      </c>
      <c r="AG463" s="1882" t="s">
        <v>1078</v>
      </c>
      <c r="AH463" s="1883" t="s">
        <v>1078</v>
      </c>
      <c r="AI463" s="1884" t="s">
        <v>1078</v>
      </c>
      <c r="AJ463" s="1314" t="s">
        <v>2284</v>
      </c>
      <c r="AK463" s="1483">
        <v>35.200000000000003</v>
      </c>
      <c r="AL463" s="1484">
        <v>0</v>
      </c>
      <c r="AM463" s="1314" t="s">
        <v>1078</v>
      </c>
      <c r="AN463" s="1483" t="s">
        <v>1078</v>
      </c>
      <c r="AO463" s="1484" t="s">
        <v>1078</v>
      </c>
    </row>
    <row r="464" spans="1:41">
      <c r="A464" s="1303" t="s">
        <v>4482</v>
      </c>
      <c r="B464" s="1304" t="s">
        <v>4483</v>
      </c>
      <c r="C464" s="1305" t="s">
        <v>4809</v>
      </c>
      <c r="D464" s="1479" t="s">
        <v>1078</v>
      </c>
      <c r="E464" s="1480" t="s">
        <v>1078</v>
      </c>
      <c r="F464" s="1305" t="s">
        <v>4809</v>
      </c>
      <c r="G464" s="1479" t="s">
        <v>1078</v>
      </c>
      <c r="H464" s="1480" t="s">
        <v>1078</v>
      </c>
      <c r="I464" s="1305" t="s">
        <v>4810</v>
      </c>
      <c r="J464" s="1479">
        <v>40.299999999999997</v>
      </c>
      <c r="K464" s="1480">
        <v>10.8</v>
      </c>
      <c r="L464" s="1305" t="s">
        <v>2284</v>
      </c>
      <c r="M464" s="1479">
        <v>40.200000000000003</v>
      </c>
      <c r="N464" s="1480">
        <v>0</v>
      </c>
      <c r="O464" s="1305" t="s">
        <v>4809</v>
      </c>
      <c r="P464" s="1479" t="s">
        <v>1078</v>
      </c>
      <c r="Q464" s="1480" t="s">
        <v>1078</v>
      </c>
      <c r="R464" s="1305" t="s">
        <v>4809</v>
      </c>
      <c r="S464" s="1479" t="s">
        <v>1078</v>
      </c>
      <c r="T464" s="1480" t="s">
        <v>1078</v>
      </c>
      <c r="U464" s="1305" t="s">
        <v>4809</v>
      </c>
      <c r="V464" s="1479" t="s">
        <v>1078</v>
      </c>
      <c r="W464" s="1480" t="s">
        <v>1078</v>
      </c>
      <c r="X464" s="1305" t="s">
        <v>4809</v>
      </c>
      <c r="Y464" s="1479" t="s">
        <v>1078</v>
      </c>
      <c r="Z464" s="1480" t="s">
        <v>1078</v>
      </c>
      <c r="AA464" s="1305" t="s">
        <v>4809</v>
      </c>
      <c r="AB464" s="1479" t="s">
        <v>1078</v>
      </c>
      <c r="AC464" s="1480" t="s">
        <v>1078</v>
      </c>
      <c r="AD464" s="1876" t="s">
        <v>4809</v>
      </c>
      <c r="AE464" s="1877" t="s">
        <v>1078</v>
      </c>
      <c r="AF464" s="1878" t="s">
        <v>1078</v>
      </c>
      <c r="AG464" s="1876" t="s">
        <v>2284</v>
      </c>
      <c r="AH464" s="1877">
        <v>40.200000000000003</v>
      </c>
      <c r="AI464" s="1878">
        <v>0</v>
      </c>
      <c r="AJ464" s="1305" t="s">
        <v>4810</v>
      </c>
      <c r="AK464" s="1479">
        <v>40.200000000000003</v>
      </c>
      <c r="AL464" s="1480">
        <v>3.2</v>
      </c>
      <c r="AM464" s="1305" t="s">
        <v>1078</v>
      </c>
      <c r="AN464" s="1479" t="s">
        <v>1078</v>
      </c>
      <c r="AO464" s="1480" t="s">
        <v>1078</v>
      </c>
    </row>
    <row r="465" spans="1:41">
      <c r="A465" s="1714" t="s">
        <v>4484</v>
      </c>
      <c r="B465" s="1350" t="s">
        <v>4485</v>
      </c>
      <c r="C465" s="1310" t="s">
        <v>1078</v>
      </c>
      <c r="D465" s="1485" t="s">
        <v>1078</v>
      </c>
      <c r="E465" s="1486" t="s">
        <v>1078</v>
      </c>
      <c r="F465" s="1310" t="s">
        <v>1078</v>
      </c>
      <c r="G465" s="1485" t="s">
        <v>1078</v>
      </c>
      <c r="H465" s="1486" t="s">
        <v>1078</v>
      </c>
      <c r="I465" s="1310" t="s">
        <v>1078</v>
      </c>
      <c r="J465" s="1485" t="s">
        <v>1078</v>
      </c>
      <c r="K465" s="1486" t="s">
        <v>1078</v>
      </c>
      <c r="L465" s="1310" t="s">
        <v>1078</v>
      </c>
      <c r="M465" s="1485" t="s">
        <v>1078</v>
      </c>
      <c r="N465" s="1486" t="s">
        <v>1078</v>
      </c>
      <c r="O465" s="1310" t="s">
        <v>1078</v>
      </c>
      <c r="P465" s="1485" t="s">
        <v>1078</v>
      </c>
      <c r="Q465" s="1486" t="s">
        <v>1078</v>
      </c>
      <c r="R465" s="1310" t="s">
        <v>1078</v>
      </c>
      <c r="S465" s="1485" t="s">
        <v>1078</v>
      </c>
      <c r="T465" s="1486" t="s">
        <v>1078</v>
      </c>
      <c r="U465" s="1310" t="s">
        <v>1078</v>
      </c>
      <c r="V465" s="1485" t="s">
        <v>1078</v>
      </c>
      <c r="W465" s="1486" t="s">
        <v>1078</v>
      </c>
      <c r="X465" s="1310" t="s">
        <v>1078</v>
      </c>
      <c r="Y465" s="1485" t="s">
        <v>1078</v>
      </c>
      <c r="Z465" s="1486" t="s">
        <v>1078</v>
      </c>
      <c r="AA465" s="1310" t="s">
        <v>1078</v>
      </c>
      <c r="AB465" s="1485" t="s">
        <v>1078</v>
      </c>
      <c r="AC465" s="1486" t="s">
        <v>1078</v>
      </c>
      <c r="AD465" s="1885" t="s">
        <v>1078</v>
      </c>
      <c r="AE465" s="1886" t="s">
        <v>1078</v>
      </c>
      <c r="AF465" s="1887" t="s">
        <v>1078</v>
      </c>
      <c r="AG465" s="1885" t="s">
        <v>1078</v>
      </c>
      <c r="AH465" s="1886" t="s">
        <v>1078</v>
      </c>
      <c r="AI465" s="1887" t="s">
        <v>1078</v>
      </c>
      <c r="AJ465" s="1310" t="s">
        <v>4810</v>
      </c>
      <c r="AK465" s="1485">
        <v>40.200000000000003</v>
      </c>
      <c r="AL465" s="1486">
        <v>17.399999999999999</v>
      </c>
      <c r="AM465" s="1310" t="s">
        <v>1078</v>
      </c>
      <c r="AN465" s="1485" t="s">
        <v>1078</v>
      </c>
      <c r="AO465" s="1486" t="s">
        <v>1078</v>
      </c>
    </row>
    <row r="466" spans="1:41">
      <c r="A466" s="1313" t="s">
        <v>4486</v>
      </c>
      <c r="B466" s="1143" t="s">
        <v>4487</v>
      </c>
      <c r="C466" s="1314" t="s">
        <v>1078</v>
      </c>
      <c r="D466" s="1483" t="s">
        <v>1078</v>
      </c>
      <c r="E466" s="1484" t="s">
        <v>1078</v>
      </c>
      <c r="F466" s="1314" t="s">
        <v>1078</v>
      </c>
      <c r="G466" s="1483" t="s">
        <v>1078</v>
      </c>
      <c r="H466" s="1484" t="s">
        <v>1078</v>
      </c>
      <c r="I466" s="1314" t="s">
        <v>1078</v>
      </c>
      <c r="J466" s="1483" t="s">
        <v>1078</v>
      </c>
      <c r="K466" s="1484" t="s">
        <v>1078</v>
      </c>
      <c r="L466" s="1314" t="s">
        <v>1078</v>
      </c>
      <c r="M466" s="1483" t="s">
        <v>1078</v>
      </c>
      <c r="N466" s="1484" t="s">
        <v>1078</v>
      </c>
      <c r="O466" s="1314" t="s">
        <v>1078</v>
      </c>
      <c r="P466" s="1483" t="s">
        <v>1078</v>
      </c>
      <c r="Q466" s="1484" t="s">
        <v>1078</v>
      </c>
      <c r="R466" s="1314" t="s">
        <v>1078</v>
      </c>
      <c r="S466" s="1483" t="s">
        <v>1078</v>
      </c>
      <c r="T466" s="1484" t="s">
        <v>1078</v>
      </c>
      <c r="U466" s="1314" t="s">
        <v>1078</v>
      </c>
      <c r="V466" s="1483" t="s">
        <v>1078</v>
      </c>
      <c r="W466" s="1484" t="s">
        <v>1078</v>
      </c>
      <c r="X466" s="1314" t="s">
        <v>1078</v>
      </c>
      <c r="Y466" s="1483" t="s">
        <v>1078</v>
      </c>
      <c r="Z466" s="1484" t="s">
        <v>1078</v>
      </c>
      <c r="AA466" s="1314" t="s">
        <v>1078</v>
      </c>
      <c r="AB466" s="1483" t="s">
        <v>1078</v>
      </c>
      <c r="AC466" s="1484" t="s">
        <v>1078</v>
      </c>
      <c r="AD466" s="1882" t="s">
        <v>1078</v>
      </c>
      <c r="AE466" s="1883" t="s">
        <v>1078</v>
      </c>
      <c r="AF466" s="1884" t="s">
        <v>1078</v>
      </c>
      <c r="AG466" s="1882" t="s">
        <v>1078</v>
      </c>
      <c r="AH466" s="1883" t="s">
        <v>1078</v>
      </c>
      <c r="AI466" s="1884" t="s">
        <v>1078</v>
      </c>
      <c r="AJ466" s="1314" t="s">
        <v>4810</v>
      </c>
      <c r="AK466" s="1483">
        <v>40.200000000000003</v>
      </c>
      <c r="AL466" s="1484">
        <v>17.7</v>
      </c>
      <c r="AM466" s="1314" t="s">
        <v>1078</v>
      </c>
      <c r="AN466" s="1483" t="s">
        <v>1078</v>
      </c>
      <c r="AO466" s="1484" t="s">
        <v>1078</v>
      </c>
    </row>
    <row r="467" spans="1:41">
      <c r="A467" s="1303" t="s">
        <v>4488</v>
      </c>
      <c r="B467" s="1304" t="s">
        <v>4489</v>
      </c>
      <c r="C467" s="1305" t="s">
        <v>2284</v>
      </c>
      <c r="D467" s="1479">
        <v>45.2</v>
      </c>
      <c r="E467" s="1480">
        <v>0</v>
      </c>
      <c r="F467" s="1305" t="s">
        <v>2284</v>
      </c>
      <c r="G467" s="1479">
        <v>45.2</v>
      </c>
      <c r="H467" s="1480">
        <v>0</v>
      </c>
      <c r="I467" s="1305" t="s">
        <v>4810</v>
      </c>
      <c r="J467" s="1479">
        <v>45.3</v>
      </c>
      <c r="K467" s="1480">
        <v>33.700000000000003</v>
      </c>
      <c r="L467" s="1305" t="s">
        <v>2284</v>
      </c>
      <c r="M467" s="1479">
        <v>45.3</v>
      </c>
      <c r="N467" s="1480">
        <v>0</v>
      </c>
      <c r="O467" s="1305" t="s">
        <v>2284</v>
      </c>
      <c r="P467" s="1479">
        <v>45.3</v>
      </c>
      <c r="Q467" s="1480">
        <v>0</v>
      </c>
      <c r="R467" s="1305" t="s">
        <v>2284</v>
      </c>
      <c r="S467" s="1479">
        <v>45.3</v>
      </c>
      <c r="T467" s="1480">
        <v>0</v>
      </c>
      <c r="U467" s="1305" t="s">
        <v>2284</v>
      </c>
      <c r="V467" s="1479">
        <v>45.3</v>
      </c>
      <c r="W467" s="1480">
        <v>0</v>
      </c>
      <c r="X467" s="1305" t="s">
        <v>4810</v>
      </c>
      <c r="Y467" s="1479">
        <v>45.2</v>
      </c>
      <c r="Z467" s="1480">
        <v>29.2</v>
      </c>
      <c r="AA467" s="1305" t="s">
        <v>2284</v>
      </c>
      <c r="AB467" s="1479">
        <v>45.3</v>
      </c>
      <c r="AC467" s="1480">
        <v>0</v>
      </c>
      <c r="AD467" s="1876" t="s">
        <v>2284</v>
      </c>
      <c r="AE467" s="1877">
        <v>45.2</v>
      </c>
      <c r="AF467" s="1878">
        <v>0</v>
      </c>
      <c r="AG467" s="1876" t="s">
        <v>4810</v>
      </c>
      <c r="AH467" s="1877">
        <v>45.3</v>
      </c>
      <c r="AI467" s="1878">
        <v>20.100000000000001</v>
      </c>
      <c r="AJ467" s="1305" t="s">
        <v>4810</v>
      </c>
      <c r="AK467" s="1479">
        <v>45.2</v>
      </c>
      <c r="AL467" s="1480">
        <v>28.5</v>
      </c>
      <c r="AM467" s="1305" t="s">
        <v>1078</v>
      </c>
      <c r="AN467" s="1479" t="s">
        <v>1078</v>
      </c>
      <c r="AO467" s="1480" t="s">
        <v>1078</v>
      </c>
    </row>
    <row r="468" spans="1:41">
      <c r="A468" s="1714" t="s">
        <v>4490</v>
      </c>
      <c r="B468" s="1350" t="s">
        <v>4491</v>
      </c>
      <c r="C468" s="1310" t="s">
        <v>1078</v>
      </c>
      <c r="D468" s="1485" t="s">
        <v>1078</v>
      </c>
      <c r="E468" s="1486" t="s">
        <v>1078</v>
      </c>
      <c r="F468" s="1310" t="s">
        <v>1078</v>
      </c>
      <c r="G468" s="1485" t="s">
        <v>1078</v>
      </c>
      <c r="H468" s="1486" t="s">
        <v>1078</v>
      </c>
      <c r="I468" s="1310" t="s">
        <v>1078</v>
      </c>
      <c r="J468" s="1485" t="s">
        <v>1078</v>
      </c>
      <c r="K468" s="1486" t="s">
        <v>1078</v>
      </c>
      <c r="L468" s="1310" t="s">
        <v>1078</v>
      </c>
      <c r="M468" s="1485" t="s">
        <v>1078</v>
      </c>
      <c r="N468" s="1486" t="s">
        <v>1078</v>
      </c>
      <c r="O468" s="1310" t="s">
        <v>1078</v>
      </c>
      <c r="P468" s="1485" t="s">
        <v>1078</v>
      </c>
      <c r="Q468" s="1486" t="s">
        <v>1078</v>
      </c>
      <c r="R468" s="1310" t="s">
        <v>1078</v>
      </c>
      <c r="S468" s="1485" t="s">
        <v>1078</v>
      </c>
      <c r="T468" s="1486" t="s">
        <v>1078</v>
      </c>
      <c r="U468" s="1310" t="s">
        <v>1078</v>
      </c>
      <c r="V468" s="1485" t="s">
        <v>1078</v>
      </c>
      <c r="W468" s="1486" t="s">
        <v>1078</v>
      </c>
      <c r="X468" s="1310" t="s">
        <v>2284</v>
      </c>
      <c r="Y468" s="1485">
        <v>45.3</v>
      </c>
      <c r="Z468" s="1486">
        <v>0</v>
      </c>
      <c r="AA468" s="1310" t="s">
        <v>1078</v>
      </c>
      <c r="AB468" s="1485" t="s">
        <v>1078</v>
      </c>
      <c r="AC468" s="1486" t="s">
        <v>1078</v>
      </c>
      <c r="AD468" s="1885" t="s">
        <v>1078</v>
      </c>
      <c r="AE468" s="1886" t="s">
        <v>1078</v>
      </c>
      <c r="AF468" s="1887" t="s">
        <v>1078</v>
      </c>
      <c r="AG468" s="1885" t="s">
        <v>1078</v>
      </c>
      <c r="AH468" s="1886" t="s">
        <v>1078</v>
      </c>
      <c r="AI468" s="1887" t="s">
        <v>1078</v>
      </c>
      <c r="AJ468" s="1310" t="s">
        <v>1078</v>
      </c>
      <c r="AK468" s="1485" t="s">
        <v>1078</v>
      </c>
      <c r="AL468" s="1486" t="s">
        <v>1078</v>
      </c>
      <c r="AM468" s="1310" t="s">
        <v>1078</v>
      </c>
      <c r="AN468" s="1485" t="s">
        <v>1078</v>
      </c>
      <c r="AO468" s="1486" t="s">
        <v>1078</v>
      </c>
    </row>
    <row r="469" spans="1:41">
      <c r="A469" s="1313" t="s">
        <v>4492</v>
      </c>
      <c r="B469" s="1143" t="s">
        <v>4493</v>
      </c>
      <c r="C469" s="1314" t="s">
        <v>1078</v>
      </c>
      <c r="D469" s="1483" t="s">
        <v>1078</v>
      </c>
      <c r="E469" s="1484" t="s">
        <v>1078</v>
      </c>
      <c r="F469" s="1314" t="s">
        <v>1078</v>
      </c>
      <c r="G469" s="1483" t="s">
        <v>1078</v>
      </c>
      <c r="H469" s="1484" t="s">
        <v>1078</v>
      </c>
      <c r="I469" s="1314" t="s">
        <v>1078</v>
      </c>
      <c r="J469" s="1483" t="s">
        <v>1078</v>
      </c>
      <c r="K469" s="1484" t="s">
        <v>1078</v>
      </c>
      <c r="L469" s="1314" t="s">
        <v>1078</v>
      </c>
      <c r="M469" s="1483" t="s">
        <v>1078</v>
      </c>
      <c r="N469" s="1484" t="s">
        <v>1078</v>
      </c>
      <c r="O469" s="1314" t="s">
        <v>1078</v>
      </c>
      <c r="P469" s="1483" t="s">
        <v>1078</v>
      </c>
      <c r="Q469" s="1484" t="s">
        <v>1078</v>
      </c>
      <c r="R469" s="1314" t="s">
        <v>1078</v>
      </c>
      <c r="S469" s="1483" t="s">
        <v>1078</v>
      </c>
      <c r="T469" s="1484" t="s">
        <v>1078</v>
      </c>
      <c r="U469" s="1314" t="s">
        <v>1078</v>
      </c>
      <c r="V469" s="1483" t="s">
        <v>1078</v>
      </c>
      <c r="W469" s="1484" t="s">
        <v>1078</v>
      </c>
      <c r="X469" s="1314" t="s">
        <v>2284</v>
      </c>
      <c r="Y469" s="1483">
        <v>45.2</v>
      </c>
      <c r="Z469" s="1484">
        <v>0</v>
      </c>
      <c r="AA469" s="1314" t="s">
        <v>1078</v>
      </c>
      <c r="AB469" s="1483" t="s">
        <v>1078</v>
      </c>
      <c r="AC469" s="1484" t="s">
        <v>1078</v>
      </c>
      <c r="AD469" s="1882" t="s">
        <v>1078</v>
      </c>
      <c r="AE469" s="1883" t="s">
        <v>1078</v>
      </c>
      <c r="AF469" s="1884" t="s">
        <v>1078</v>
      </c>
      <c r="AG469" s="1882" t="s">
        <v>1078</v>
      </c>
      <c r="AH469" s="1883" t="s">
        <v>1078</v>
      </c>
      <c r="AI469" s="1884" t="s">
        <v>1078</v>
      </c>
      <c r="AJ469" s="1314" t="s">
        <v>1078</v>
      </c>
      <c r="AK469" s="1483" t="s">
        <v>1078</v>
      </c>
      <c r="AL469" s="1484" t="s">
        <v>1078</v>
      </c>
      <c r="AM469" s="1314" t="s">
        <v>1078</v>
      </c>
      <c r="AN469" s="1483" t="s">
        <v>1078</v>
      </c>
      <c r="AO469" s="1484" t="s">
        <v>1078</v>
      </c>
    </row>
    <row r="470" spans="1:41" ht="66.75">
      <c r="A470" s="1299" t="s">
        <v>4531</v>
      </c>
      <c r="B470" s="1139" t="s">
        <v>5887</v>
      </c>
      <c r="C470" s="1300" t="s">
        <v>4806</v>
      </c>
      <c r="D470" s="1301" t="s">
        <v>4813</v>
      </c>
      <c r="E470" s="1302" t="s">
        <v>4814</v>
      </c>
      <c r="F470" s="1300" t="s">
        <v>4806</v>
      </c>
      <c r="G470" s="1301" t="s">
        <v>4813</v>
      </c>
      <c r="H470" s="1302" t="s">
        <v>4814</v>
      </c>
      <c r="I470" s="1300" t="s">
        <v>4806</v>
      </c>
      <c r="J470" s="1301" t="s">
        <v>4813</v>
      </c>
      <c r="K470" s="1302" t="s">
        <v>4814</v>
      </c>
      <c r="L470" s="1300" t="s">
        <v>4806</v>
      </c>
      <c r="M470" s="1301" t="s">
        <v>4813</v>
      </c>
      <c r="N470" s="1302" t="s">
        <v>4814</v>
      </c>
      <c r="O470" s="1300" t="s">
        <v>4806</v>
      </c>
      <c r="P470" s="1301" t="s">
        <v>4813</v>
      </c>
      <c r="Q470" s="1302" t="s">
        <v>4814</v>
      </c>
      <c r="R470" s="1300" t="s">
        <v>4806</v>
      </c>
      <c r="S470" s="1301" t="s">
        <v>4813</v>
      </c>
      <c r="T470" s="1302" t="s">
        <v>4814</v>
      </c>
      <c r="U470" s="1300" t="s">
        <v>4806</v>
      </c>
      <c r="V470" s="1301" t="s">
        <v>4813</v>
      </c>
      <c r="W470" s="1302" t="s">
        <v>4814</v>
      </c>
      <c r="X470" s="1300" t="s">
        <v>4806</v>
      </c>
      <c r="Y470" s="1301" t="s">
        <v>4813</v>
      </c>
      <c r="Z470" s="1302" t="s">
        <v>4814</v>
      </c>
      <c r="AA470" s="1300" t="s">
        <v>4806</v>
      </c>
      <c r="AB470" s="1301" t="s">
        <v>4813</v>
      </c>
      <c r="AC470" s="1302" t="s">
        <v>4814</v>
      </c>
      <c r="AD470" s="1873" t="s">
        <v>4806</v>
      </c>
      <c r="AE470" s="1874" t="s">
        <v>4813</v>
      </c>
      <c r="AF470" s="1875" t="s">
        <v>4814</v>
      </c>
      <c r="AG470" s="1873" t="s">
        <v>4806</v>
      </c>
      <c r="AH470" s="1874" t="s">
        <v>4813</v>
      </c>
      <c r="AI470" s="1875" t="s">
        <v>4814</v>
      </c>
      <c r="AJ470" s="1300" t="s">
        <v>4806</v>
      </c>
      <c r="AK470" s="1301" t="s">
        <v>4813</v>
      </c>
      <c r="AL470" s="1302" t="s">
        <v>4814</v>
      </c>
      <c r="AM470" s="1300" t="s">
        <v>4806</v>
      </c>
      <c r="AN470" s="1301" t="s">
        <v>4813</v>
      </c>
      <c r="AO470" s="1302" t="s">
        <v>4814</v>
      </c>
    </row>
    <row r="471" spans="1:41">
      <c r="A471" s="1303" t="s">
        <v>5747</v>
      </c>
      <c r="B471" s="1304" t="s">
        <v>5888</v>
      </c>
      <c r="C471" s="1305" t="s">
        <v>2284</v>
      </c>
      <c r="D471" s="1479">
        <v>40.299999999999997</v>
      </c>
      <c r="E471" s="1480">
        <v>0</v>
      </c>
      <c r="F471" s="1305" t="s">
        <v>2284</v>
      </c>
      <c r="G471" s="1479">
        <v>40.299999999999997</v>
      </c>
      <c r="H471" s="1480">
        <v>0</v>
      </c>
      <c r="I471" s="1305" t="s">
        <v>2284</v>
      </c>
      <c r="J471" s="1479">
        <v>40.200000000000003</v>
      </c>
      <c r="K471" s="1480">
        <v>0</v>
      </c>
      <c r="L471" s="1305" t="s">
        <v>2284</v>
      </c>
      <c r="M471" s="1479">
        <v>40.299999999999997</v>
      </c>
      <c r="N471" s="1480">
        <v>0</v>
      </c>
      <c r="O471" s="1305" t="s">
        <v>2284</v>
      </c>
      <c r="P471" s="1479">
        <v>40.200000000000003</v>
      </c>
      <c r="Q471" s="1480">
        <v>0</v>
      </c>
      <c r="R471" s="1305" t="s">
        <v>2284</v>
      </c>
      <c r="S471" s="1479">
        <v>40.200000000000003</v>
      </c>
      <c r="T471" s="1480">
        <v>0</v>
      </c>
      <c r="U471" s="1305" t="s">
        <v>2284</v>
      </c>
      <c r="V471" s="1479">
        <v>40.299999999999997</v>
      </c>
      <c r="W471" s="1480">
        <v>0</v>
      </c>
      <c r="X471" s="1305" t="s">
        <v>2284</v>
      </c>
      <c r="Y471" s="1479">
        <v>40.200000000000003</v>
      </c>
      <c r="Z471" s="1480">
        <v>0</v>
      </c>
      <c r="AA471" s="1305" t="s">
        <v>2284</v>
      </c>
      <c r="AB471" s="1479">
        <v>40.299999999999997</v>
      </c>
      <c r="AC471" s="1480">
        <v>0</v>
      </c>
      <c r="AD471" s="1876" t="s">
        <v>2284</v>
      </c>
      <c r="AE471" s="1877">
        <v>40.200000000000003</v>
      </c>
      <c r="AF471" s="1878">
        <v>0</v>
      </c>
      <c r="AG471" s="1876" t="s">
        <v>2284</v>
      </c>
      <c r="AH471" s="1877">
        <v>40.200000000000003</v>
      </c>
      <c r="AI471" s="1878">
        <v>0</v>
      </c>
      <c r="AJ471" s="1305" t="s">
        <v>2284</v>
      </c>
      <c r="AK471" s="1479">
        <v>40.299999999999997</v>
      </c>
      <c r="AL471" s="1480">
        <v>0</v>
      </c>
      <c r="AM471" s="1305" t="s">
        <v>1078</v>
      </c>
      <c r="AN471" s="1479" t="s">
        <v>1078</v>
      </c>
      <c r="AO471" s="1480" t="s">
        <v>1078</v>
      </c>
    </row>
    <row r="472" spans="1:41">
      <c r="A472" s="1308" t="s">
        <v>5748</v>
      </c>
      <c r="B472" s="1309" t="s">
        <v>5889</v>
      </c>
      <c r="C472" s="1310" t="s">
        <v>1078</v>
      </c>
      <c r="D472" s="1485" t="s">
        <v>1078</v>
      </c>
      <c r="E472" s="1486" t="s">
        <v>1078</v>
      </c>
      <c r="F472" s="1310" t="s">
        <v>1078</v>
      </c>
      <c r="G472" s="1485" t="s">
        <v>1078</v>
      </c>
      <c r="H472" s="1486" t="s">
        <v>1078</v>
      </c>
      <c r="I472" s="1310" t="s">
        <v>1078</v>
      </c>
      <c r="J472" s="1485" t="s">
        <v>1078</v>
      </c>
      <c r="K472" s="1486" t="s">
        <v>1078</v>
      </c>
      <c r="L472" s="1310" t="s">
        <v>1078</v>
      </c>
      <c r="M472" s="1485" t="s">
        <v>1078</v>
      </c>
      <c r="N472" s="1486" t="s">
        <v>1078</v>
      </c>
      <c r="O472" s="1310" t="s">
        <v>1078</v>
      </c>
      <c r="P472" s="1485" t="s">
        <v>1078</v>
      </c>
      <c r="Q472" s="1486" t="s">
        <v>1078</v>
      </c>
      <c r="R472" s="1310" t="s">
        <v>1078</v>
      </c>
      <c r="S472" s="1485" t="s">
        <v>1078</v>
      </c>
      <c r="T472" s="1486" t="s">
        <v>1078</v>
      </c>
      <c r="U472" s="1310" t="s">
        <v>1078</v>
      </c>
      <c r="V472" s="1485" t="s">
        <v>1078</v>
      </c>
      <c r="W472" s="1486" t="s">
        <v>1078</v>
      </c>
      <c r="X472" s="1310" t="s">
        <v>1078</v>
      </c>
      <c r="Y472" s="1485" t="s">
        <v>1078</v>
      </c>
      <c r="Z472" s="1486" t="s">
        <v>1078</v>
      </c>
      <c r="AA472" s="1310" t="s">
        <v>1078</v>
      </c>
      <c r="AB472" s="1485" t="s">
        <v>1078</v>
      </c>
      <c r="AC472" s="1486" t="s">
        <v>1078</v>
      </c>
      <c r="AD472" s="1885" t="s">
        <v>1078</v>
      </c>
      <c r="AE472" s="1886" t="s">
        <v>1078</v>
      </c>
      <c r="AF472" s="1887" t="s">
        <v>1078</v>
      </c>
      <c r="AG472" s="1885" t="s">
        <v>1078</v>
      </c>
      <c r="AH472" s="1886" t="s">
        <v>1078</v>
      </c>
      <c r="AI472" s="1887" t="s">
        <v>1078</v>
      </c>
      <c r="AJ472" s="1310" t="s">
        <v>1078</v>
      </c>
      <c r="AK472" s="1485" t="s">
        <v>1078</v>
      </c>
      <c r="AL472" s="1486" t="s">
        <v>1078</v>
      </c>
      <c r="AM472" s="1310" t="s">
        <v>1078</v>
      </c>
      <c r="AN472" s="1485" t="s">
        <v>1078</v>
      </c>
      <c r="AO472" s="1486" t="s">
        <v>1078</v>
      </c>
    </row>
    <row r="473" spans="1:41">
      <c r="A473" s="1313" t="s">
        <v>5749</v>
      </c>
      <c r="B473" s="1143" t="s">
        <v>5890</v>
      </c>
      <c r="C473" s="1314" t="s">
        <v>1078</v>
      </c>
      <c r="D473" s="1483" t="s">
        <v>1078</v>
      </c>
      <c r="E473" s="1484" t="s">
        <v>1078</v>
      </c>
      <c r="F473" s="1314" t="s">
        <v>1078</v>
      </c>
      <c r="G473" s="1483" t="s">
        <v>1078</v>
      </c>
      <c r="H473" s="1484" t="s">
        <v>1078</v>
      </c>
      <c r="I473" s="1314" t="s">
        <v>1078</v>
      </c>
      <c r="J473" s="1483" t="s">
        <v>1078</v>
      </c>
      <c r="K473" s="1484" t="s">
        <v>1078</v>
      </c>
      <c r="L473" s="1314" t="s">
        <v>1078</v>
      </c>
      <c r="M473" s="1483" t="s">
        <v>1078</v>
      </c>
      <c r="N473" s="1484" t="s">
        <v>1078</v>
      </c>
      <c r="O473" s="1314" t="s">
        <v>1078</v>
      </c>
      <c r="P473" s="1483" t="s">
        <v>1078</v>
      </c>
      <c r="Q473" s="1484" t="s">
        <v>1078</v>
      </c>
      <c r="R473" s="1314" t="s">
        <v>1078</v>
      </c>
      <c r="S473" s="1483" t="s">
        <v>1078</v>
      </c>
      <c r="T473" s="1484" t="s">
        <v>1078</v>
      </c>
      <c r="U473" s="1314" t="s">
        <v>1078</v>
      </c>
      <c r="V473" s="1483" t="s">
        <v>1078</v>
      </c>
      <c r="W473" s="1484" t="s">
        <v>1078</v>
      </c>
      <c r="X473" s="1314" t="s">
        <v>1078</v>
      </c>
      <c r="Y473" s="1483" t="s">
        <v>1078</v>
      </c>
      <c r="Z473" s="1484" t="s">
        <v>1078</v>
      </c>
      <c r="AA473" s="1314" t="s">
        <v>1078</v>
      </c>
      <c r="AB473" s="1483" t="s">
        <v>1078</v>
      </c>
      <c r="AC473" s="1484" t="s">
        <v>1078</v>
      </c>
      <c r="AD473" s="1882" t="s">
        <v>1078</v>
      </c>
      <c r="AE473" s="1883" t="s">
        <v>1078</v>
      </c>
      <c r="AF473" s="1884" t="s">
        <v>1078</v>
      </c>
      <c r="AG473" s="1882" t="s">
        <v>1078</v>
      </c>
      <c r="AH473" s="1883" t="s">
        <v>1078</v>
      </c>
      <c r="AI473" s="1884" t="s">
        <v>1078</v>
      </c>
      <c r="AJ473" s="1314" t="s">
        <v>1078</v>
      </c>
      <c r="AK473" s="1483" t="s">
        <v>1078</v>
      </c>
      <c r="AL473" s="1484" t="s">
        <v>1078</v>
      </c>
      <c r="AM473" s="1314" t="s">
        <v>1078</v>
      </c>
      <c r="AN473" s="1483" t="s">
        <v>1078</v>
      </c>
      <c r="AO473" s="1484" t="s">
        <v>1078</v>
      </c>
    </row>
    <row r="474" spans="1:41" ht="66.75">
      <c r="A474" s="1299" t="s">
        <v>4532</v>
      </c>
      <c r="B474" s="1139" t="s">
        <v>5891</v>
      </c>
      <c r="C474" s="1300" t="s">
        <v>4806</v>
      </c>
      <c r="D474" s="1301" t="s">
        <v>4813</v>
      </c>
      <c r="E474" s="1302" t="s">
        <v>4814</v>
      </c>
      <c r="F474" s="1300" t="s">
        <v>4806</v>
      </c>
      <c r="G474" s="1301" t="s">
        <v>4813</v>
      </c>
      <c r="H474" s="1302" t="s">
        <v>4814</v>
      </c>
      <c r="I474" s="1300" t="s">
        <v>4806</v>
      </c>
      <c r="J474" s="1301" t="s">
        <v>4813</v>
      </c>
      <c r="K474" s="1302" t="s">
        <v>4814</v>
      </c>
      <c r="L474" s="1300" t="s">
        <v>4806</v>
      </c>
      <c r="M474" s="1301" t="s">
        <v>4813</v>
      </c>
      <c r="N474" s="1302" t="s">
        <v>4814</v>
      </c>
      <c r="O474" s="1300" t="s">
        <v>4806</v>
      </c>
      <c r="P474" s="1301" t="s">
        <v>4813</v>
      </c>
      <c r="Q474" s="1302" t="s">
        <v>4814</v>
      </c>
      <c r="R474" s="1300" t="s">
        <v>4806</v>
      </c>
      <c r="S474" s="1301" t="s">
        <v>4813</v>
      </c>
      <c r="T474" s="1302" t="s">
        <v>4814</v>
      </c>
      <c r="U474" s="1300" t="s">
        <v>4806</v>
      </c>
      <c r="V474" s="1301" t="s">
        <v>4813</v>
      </c>
      <c r="W474" s="1302" t="s">
        <v>4814</v>
      </c>
      <c r="X474" s="1300" t="s">
        <v>4806</v>
      </c>
      <c r="Y474" s="1301" t="s">
        <v>4813</v>
      </c>
      <c r="Z474" s="1302" t="s">
        <v>4814</v>
      </c>
      <c r="AA474" s="1300" t="s">
        <v>4806</v>
      </c>
      <c r="AB474" s="1301" t="s">
        <v>4813</v>
      </c>
      <c r="AC474" s="1302" t="s">
        <v>4814</v>
      </c>
      <c r="AD474" s="1873" t="s">
        <v>4806</v>
      </c>
      <c r="AE474" s="1874" t="s">
        <v>4813</v>
      </c>
      <c r="AF474" s="1875" t="s">
        <v>4814</v>
      </c>
      <c r="AG474" s="1873" t="s">
        <v>4806</v>
      </c>
      <c r="AH474" s="1874" t="s">
        <v>4813</v>
      </c>
      <c r="AI474" s="1875" t="s">
        <v>4814</v>
      </c>
      <c r="AJ474" s="1300" t="s">
        <v>4806</v>
      </c>
      <c r="AK474" s="1301" t="s">
        <v>4813</v>
      </c>
      <c r="AL474" s="1302" t="s">
        <v>4814</v>
      </c>
      <c r="AM474" s="1300" t="s">
        <v>4806</v>
      </c>
      <c r="AN474" s="1301" t="s">
        <v>4813</v>
      </c>
      <c r="AO474" s="1302" t="s">
        <v>4814</v>
      </c>
    </row>
    <row r="475" spans="1:41">
      <c r="A475" s="1303" t="s">
        <v>5747</v>
      </c>
      <c r="B475" s="1304" t="s">
        <v>5888</v>
      </c>
      <c r="C475" s="1305" t="s">
        <v>2284</v>
      </c>
      <c r="D475" s="1479">
        <v>40.299999999999997</v>
      </c>
      <c r="E475" s="1480">
        <v>0</v>
      </c>
      <c r="F475" s="1305" t="s">
        <v>2284</v>
      </c>
      <c r="G475" s="1479">
        <v>40.299999999999997</v>
      </c>
      <c r="H475" s="1480">
        <v>0</v>
      </c>
      <c r="I475" s="1305" t="s">
        <v>2284</v>
      </c>
      <c r="J475" s="1479">
        <v>40.200000000000003</v>
      </c>
      <c r="K475" s="1480">
        <v>0</v>
      </c>
      <c r="L475" s="1305" t="s">
        <v>2284</v>
      </c>
      <c r="M475" s="1479">
        <v>40.299999999999997</v>
      </c>
      <c r="N475" s="1480">
        <v>0</v>
      </c>
      <c r="O475" s="1305" t="s">
        <v>2284</v>
      </c>
      <c r="P475" s="1479">
        <v>40.200000000000003</v>
      </c>
      <c r="Q475" s="1480">
        <v>0</v>
      </c>
      <c r="R475" s="1305" t="s">
        <v>2284</v>
      </c>
      <c r="S475" s="1479">
        <v>40.200000000000003</v>
      </c>
      <c r="T475" s="1480">
        <v>0</v>
      </c>
      <c r="U475" s="1305" t="s">
        <v>2284</v>
      </c>
      <c r="V475" s="1479">
        <v>40.299999999999997</v>
      </c>
      <c r="W475" s="1480">
        <v>0</v>
      </c>
      <c r="X475" s="1305" t="s">
        <v>2284</v>
      </c>
      <c r="Y475" s="1479">
        <v>40.200000000000003</v>
      </c>
      <c r="Z475" s="1480">
        <v>0</v>
      </c>
      <c r="AA475" s="1305" t="s">
        <v>2284</v>
      </c>
      <c r="AB475" s="1479">
        <v>40.299999999999997</v>
      </c>
      <c r="AC475" s="1480">
        <v>0</v>
      </c>
      <c r="AD475" s="1876" t="s">
        <v>2284</v>
      </c>
      <c r="AE475" s="1877">
        <v>40.200000000000003</v>
      </c>
      <c r="AF475" s="1878">
        <v>0</v>
      </c>
      <c r="AG475" s="1876" t="s">
        <v>2284</v>
      </c>
      <c r="AH475" s="1877">
        <v>40.200000000000003</v>
      </c>
      <c r="AI475" s="1878">
        <v>0</v>
      </c>
      <c r="AJ475" s="1305" t="s">
        <v>2284</v>
      </c>
      <c r="AK475" s="1479">
        <v>40.299999999999997</v>
      </c>
      <c r="AL475" s="1480">
        <v>0</v>
      </c>
      <c r="AM475" s="1305" t="s">
        <v>1078</v>
      </c>
      <c r="AN475" s="1479" t="s">
        <v>1078</v>
      </c>
      <c r="AO475" s="1480" t="s">
        <v>1078</v>
      </c>
    </row>
    <row r="476" spans="1:41">
      <c r="A476" s="1308" t="s">
        <v>5748</v>
      </c>
      <c r="B476" s="1309" t="s">
        <v>5889</v>
      </c>
      <c r="C476" s="1310" t="s">
        <v>1078</v>
      </c>
      <c r="D476" s="1485" t="s">
        <v>1078</v>
      </c>
      <c r="E476" s="1486" t="s">
        <v>1078</v>
      </c>
      <c r="F476" s="1310" t="s">
        <v>1078</v>
      </c>
      <c r="G476" s="1485" t="s">
        <v>1078</v>
      </c>
      <c r="H476" s="1486" t="s">
        <v>1078</v>
      </c>
      <c r="I476" s="1310" t="s">
        <v>1078</v>
      </c>
      <c r="J476" s="1485" t="s">
        <v>1078</v>
      </c>
      <c r="K476" s="1486" t="s">
        <v>1078</v>
      </c>
      <c r="L476" s="1310" t="s">
        <v>1078</v>
      </c>
      <c r="M476" s="1485" t="s">
        <v>1078</v>
      </c>
      <c r="N476" s="1486" t="s">
        <v>1078</v>
      </c>
      <c r="O476" s="1310" t="s">
        <v>1078</v>
      </c>
      <c r="P476" s="1485" t="s">
        <v>1078</v>
      </c>
      <c r="Q476" s="1486" t="s">
        <v>1078</v>
      </c>
      <c r="R476" s="1310" t="s">
        <v>1078</v>
      </c>
      <c r="S476" s="1485" t="s">
        <v>1078</v>
      </c>
      <c r="T476" s="1486" t="s">
        <v>1078</v>
      </c>
      <c r="U476" s="1310" t="s">
        <v>1078</v>
      </c>
      <c r="V476" s="1485" t="s">
        <v>1078</v>
      </c>
      <c r="W476" s="1486" t="s">
        <v>1078</v>
      </c>
      <c r="X476" s="1310" t="s">
        <v>1078</v>
      </c>
      <c r="Y476" s="1485" t="s">
        <v>1078</v>
      </c>
      <c r="Z476" s="1486" t="s">
        <v>1078</v>
      </c>
      <c r="AA476" s="1310" t="s">
        <v>1078</v>
      </c>
      <c r="AB476" s="1485" t="s">
        <v>1078</v>
      </c>
      <c r="AC476" s="1486" t="s">
        <v>1078</v>
      </c>
      <c r="AD476" s="1885" t="s">
        <v>1078</v>
      </c>
      <c r="AE476" s="1886" t="s">
        <v>1078</v>
      </c>
      <c r="AF476" s="1887" t="s">
        <v>1078</v>
      </c>
      <c r="AG476" s="1885" t="s">
        <v>1078</v>
      </c>
      <c r="AH476" s="1886" t="s">
        <v>1078</v>
      </c>
      <c r="AI476" s="1887" t="s">
        <v>1078</v>
      </c>
      <c r="AJ476" s="1310" t="s">
        <v>1078</v>
      </c>
      <c r="AK476" s="1485" t="s">
        <v>1078</v>
      </c>
      <c r="AL476" s="1486" t="s">
        <v>1078</v>
      </c>
      <c r="AM476" s="1310" t="s">
        <v>1078</v>
      </c>
      <c r="AN476" s="1485" t="s">
        <v>1078</v>
      </c>
      <c r="AO476" s="1486" t="s">
        <v>1078</v>
      </c>
    </row>
    <row r="477" spans="1:41">
      <c r="A477" s="1313" t="s">
        <v>5749</v>
      </c>
      <c r="B477" s="1143" t="s">
        <v>5890</v>
      </c>
      <c r="C477" s="1314" t="s">
        <v>1078</v>
      </c>
      <c r="D477" s="1483" t="s">
        <v>1078</v>
      </c>
      <c r="E477" s="1484" t="s">
        <v>1078</v>
      </c>
      <c r="F477" s="1314" t="s">
        <v>1078</v>
      </c>
      <c r="G477" s="1483" t="s">
        <v>1078</v>
      </c>
      <c r="H477" s="1484" t="s">
        <v>1078</v>
      </c>
      <c r="I477" s="1314" t="s">
        <v>1078</v>
      </c>
      <c r="J477" s="1483" t="s">
        <v>1078</v>
      </c>
      <c r="K477" s="1484" t="s">
        <v>1078</v>
      </c>
      <c r="L477" s="1314" t="s">
        <v>1078</v>
      </c>
      <c r="M477" s="1483" t="s">
        <v>1078</v>
      </c>
      <c r="N477" s="1484" t="s">
        <v>1078</v>
      </c>
      <c r="O477" s="1314" t="s">
        <v>1078</v>
      </c>
      <c r="P477" s="1483" t="s">
        <v>1078</v>
      </c>
      <c r="Q477" s="1484" t="s">
        <v>1078</v>
      </c>
      <c r="R477" s="1314" t="s">
        <v>1078</v>
      </c>
      <c r="S477" s="1483" t="s">
        <v>1078</v>
      </c>
      <c r="T477" s="1484" t="s">
        <v>1078</v>
      </c>
      <c r="U477" s="1314" t="s">
        <v>1078</v>
      </c>
      <c r="V477" s="1483" t="s">
        <v>1078</v>
      </c>
      <c r="W477" s="1484" t="s">
        <v>1078</v>
      </c>
      <c r="X477" s="1314" t="s">
        <v>1078</v>
      </c>
      <c r="Y477" s="1483" t="s">
        <v>1078</v>
      </c>
      <c r="Z477" s="1484" t="s">
        <v>1078</v>
      </c>
      <c r="AA477" s="1314" t="s">
        <v>1078</v>
      </c>
      <c r="AB477" s="1483" t="s">
        <v>1078</v>
      </c>
      <c r="AC477" s="1484" t="s">
        <v>1078</v>
      </c>
      <c r="AD477" s="1882" t="s">
        <v>1078</v>
      </c>
      <c r="AE477" s="1883" t="s">
        <v>1078</v>
      </c>
      <c r="AF477" s="1884" t="s">
        <v>1078</v>
      </c>
      <c r="AG477" s="1882" t="s">
        <v>1078</v>
      </c>
      <c r="AH477" s="1883" t="s">
        <v>1078</v>
      </c>
      <c r="AI477" s="1884" t="s">
        <v>1078</v>
      </c>
      <c r="AJ477" s="1314" t="s">
        <v>1078</v>
      </c>
      <c r="AK477" s="1483" t="s">
        <v>1078</v>
      </c>
      <c r="AL477" s="1484" t="s">
        <v>1078</v>
      </c>
      <c r="AM477" s="1314" t="s">
        <v>1078</v>
      </c>
      <c r="AN477" s="1483" t="s">
        <v>1078</v>
      </c>
      <c r="AO477" s="1484" t="s">
        <v>1078</v>
      </c>
    </row>
    <row r="478" spans="1:41" ht="66.75">
      <c r="A478" s="1299" t="s">
        <v>4533</v>
      </c>
      <c r="B478" s="1139" t="s">
        <v>5892</v>
      </c>
      <c r="C478" s="1300" t="s">
        <v>4806</v>
      </c>
      <c r="D478" s="1301" t="s">
        <v>4813</v>
      </c>
      <c r="E478" s="1302" t="s">
        <v>4814</v>
      </c>
      <c r="F478" s="1300" t="s">
        <v>4806</v>
      </c>
      <c r="G478" s="1301" t="s">
        <v>4813</v>
      </c>
      <c r="H478" s="1302" t="s">
        <v>4814</v>
      </c>
      <c r="I478" s="1300" t="s">
        <v>4806</v>
      </c>
      <c r="J478" s="1301" t="s">
        <v>4813</v>
      </c>
      <c r="K478" s="1302" t="s">
        <v>4814</v>
      </c>
      <c r="L478" s="1300" t="s">
        <v>4806</v>
      </c>
      <c r="M478" s="1301" t="s">
        <v>4813</v>
      </c>
      <c r="N478" s="1302" t="s">
        <v>4814</v>
      </c>
      <c r="O478" s="1300" t="s">
        <v>4806</v>
      </c>
      <c r="P478" s="1301" t="s">
        <v>4813</v>
      </c>
      <c r="Q478" s="1302" t="s">
        <v>4814</v>
      </c>
      <c r="R478" s="1300" t="s">
        <v>4806</v>
      </c>
      <c r="S478" s="1301" t="s">
        <v>4813</v>
      </c>
      <c r="T478" s="1302" t="s">
        <v>4814</v>
      </c>
      <c r="U478" s="1300" t="s">
        <v>4806</v>
      </c>
      <c r="V478" s="1301" t="s">
        <v>4813</v>
      </c>
      <c r="W478" s="1302" t="s">
        <v>4814</v>
      </c>
      <c r="X478" s="1300" t="s">
        <v>4806</v>
      </c>
      <c r="Y478" s="1301" t="s">
        <v>4813</v>
      </c>
      <c r="Z478" s="1302" t="s">
        <v>4814</v>
      </c>
      <c r="AA478" s="1300" t="s">
        <v>4806</v>
      </c>
      <c r="AB478" s="1301" t="s">
        <v>4813</v>
      </c>
      <c r="AC478" s="1302" t="s">
        <v>4814</v>
      </c>
      <c r="AD478" s="1873" t="s">
        <v>4806</v>
      </c>
      <c r="AE478" s="1874" t="s">
        <v>4813</v>
      </c>
      <c r="AF478" s="1875" t="s">
        <v>4814</v>
      </c>
      <c r="AG478" s="1873" t="s">
        <v>4806</v>
      </c>
      <c r="AH478" s="1874" t="s">
        <v>4813</v>
      </c>
      <c r="AI478" s="1875" t="s">
        <v>4814</v>
      </c>
      <c r="AJ478" s="1300" t="s">
        <v>4806</v>
      </c>
      <c r="AK478" s="1301" t="s">
        <v>4813</v>
      </c>
      <c r="AL478" s="1302" t="s">
        <v>4814</v>
      </c>
      <c r="AM478" s="1300" t="s">
        <v>4806</v>
      </c>
      <c r="AN478" s="1301" t="s">
        <v>4813</v>
      </c>
      <c r="AO478" s="1302" t="s">
        <v>4814</v>
      </c>
    </row>
    <row r="479" spans="1:41">
      <c r="A479" s="1303" t="s">
        <v>5747</v>
      </c>
      <c r="B479" s="1304" t="s">
        <v>5888</v>
      </c>
      <c r="C479" s="1305" t="s">
        <v>4809</v>
      </c>
      <c r="D479" s="1479" t="s">
        <v>1078</v>
      </c>
      <c r="E479" s="1480" t="s">
        <v>1078</v>
      </c>
      <c r="F479" s="1305" t="s">
        <v>4809</v>
      </c>
      <c r="G479" s="1479" t="s">
        <v>1078</v>
      </c>
      <c r="H479" s="1480" t="s">
        <v>1078</v>
      </c>
      <c r="I479" s="1305" t="s">
        <v>4809</v>
      </c>
      <c r="J479" s="1479" t="s">
        <v>1078</v>
      </c>
      <c r="K479" s="1480" t="s">
        <v>1078</v>
      </c>
      <c r="L479" s="1305" t="s">
        <v>4809</v>
      </c>
      <c r="M479" s="1479" t="s">
        <v>1078</v>
      </c>
      <c r="N479" s="1480" t="s">
        <v>1078</v>
      </c>
      <c r="O479" s="1305" t="s">
        <v>4809</v>
      </c>
      <c r="P479" s="1479" t="s">
        <v>1078</v>
      </c>
      <c r="Q479" s="1480" t="s">
        <v>1078</v>
      </c>
      <c r="R479" s="1305" t="s">
        <v>4809</v>
      </c>
      <c r="S479" s="1479" t="s">
        <v>1078</v>
      </c>
      <c r="T479" s="1480" t="s">
        <v>1078</v>
      </c>
      <c r="U479" s="1305" t="s">
        <v>4809</v>
      </c>
      <c r="V479" s="1479" t="s">
        <v>1078</v>
      </c>
      <c r="W479" s="1480" t="s">
        <v>1078</v>
      </c>
      <c r="X479" s="1305" t="s">
        <v>4809</v>
      </c>
      <c r="Y479" s="1479" t="s">
        <v>1078</v>
      </c>
      <c r="Z479" s="1480" t="s">
        <v>1078</v>
      </c>
      <c r="AA479" s="1305" t="s">
        <v>4809</v>
      </c>
      <c r="AB479" s="1479" t="s">
        <v>1078</v>
      </c>
      <c r="AC479" s="1480" t="s">
        <v>1078</v>
      </c>
      <c r="AD479" s="1876" t="s">
        <v>4809</v>
      </c>
      <c r="AE479" s="1877" t="s">
        <v>1078</v>
      </c>
      <c r="AF479" s="1878" t="s">
        <v>1078</v>
      </c>
      <c r="AG479" s="1876" t="s">
        <v>4809</v>
      </c>
      <c r="AH479" s="1877" t="s">
        <v>1078</v>
      </c>
      <c r="AI479" s="1878" t="s">
        <v>1078</v>
      </c>
      <c r="AJ479" s="1305" t="s">
        <v>4809</v>
      </c>
      <c r="AK479" s="1479" t="s">
        <v>1078</v>
      </c>
      <c r="AL479" s="1480" t="s">
        <v>1078</v>
      </c>
      <c r="AM479" s="1305" t="s">
        <v>1078</v>
      </c>
      <c r="AN479" s="1479" t="s">
        <v>1078</v>
      </c>
      <c r="AO479" s="1480" t="s">
        <v>1078</v>
      </c>
    </row>
    <row r="480" spans="1:41">
      <c r="A480" s="1308" t="s">
        <v>5748</v>
      </c>
      <c r="B480" s="1309" t="s">
        <v>5889</v>
      </c>
      <c r="C480" s="1310" t="s">
        <v>1078</v>
      </c>
      <c r="D480" s="1485" t="s">
        <v>1078</v>
      </c>
      <c r="E480" s="1486" t="s">
        <v>1078</v>
      </c>
      <c r="F480" s="1310" t="s">
        <v>1078</v>
      </c>
      <c r="G480" s="1485" t="s">
        <v>1078</v>
      </c>
      <c r="H480" s="1486" t="s">
        <v>1078</v>
      </c>
      <c r="I480" s="1310" t="s">
        <v>1078</v>
      </c>
      <c r="J480" s="1485" t="s">
        <v>1078</v>
      </c>
      <c r="K480" s="1486" t="s">
        <v>1078</v>
      </c>
      <c r="L480" s="1310" t="s">
        <v>1078</v>
      </c>
      <c r="M480" s="1485" t="s">
        <v>1078</v>
      </c>
      <c r="N480" s="1486" t="s">
        <v>1078</v>
      </c>
      <c r="O480" s="1310" t="s">
        <v>1078</v>
      </c>
      <c r="P480" s="1485" t="s">
        <v>1078</v>
      </c>
      <c r="Q480" s="1486" t="s">
        <v>1078</v>
      </c>
      <c r="R480" s="1310" t="s">
        <v>1078</v>
      </c>
      <c r="S480" s="1485" t="s">
        <v>1078</v>
      </c>
      <c r="T480" s="1486" t="s">
        <v>1078</v>
      </c>
      <c r="U480" s="1310" t="s">
        <v>1078</v>
      </c>
      <c r="V480" s="1485" t="s">
        <v>1078</v>
      </c>
      <c r="W480" s="1486" t="s">
        <v>1078</v>
      </c>
      <c r="X480" s="1310" t="s">
        <v>1078</v>
      </c>
      <c r="Y480" s="1485" t="s">
        <v>1078</v>
      </c>
      <c r="Z480" s="1486" t="s">
        <v>1078</v>
      </c>
      <c r="AA480" s="1310" t="s">
        <v>1078</v>
      </c>
      <c r="AB480" s="1485" t="s">
        <v>1078</v>
      </c>
      <c r="AC480" s="1486" t="s">
        <v>1078</v>
      </c>
      <c r="AD480" s="1885" t="s">
        <v>1078</v>
      </c>
      <c r="AE480" s="1886" t="s">
        <v>1078</v>
      </c>
      <c r="AF480" s="1887" t="s">
        <v>1078</v>
      </c>
      <c r="AG480" s="1885" t="s">
        <v>1078</v>
      </c>
      <c r="AH480" s="1886" t="s">
        <v>1078</v>
      </c>
      <c r="AI480" s="1887" t="s">
        <v>1078</v>
      </c>
      <c r="AJ480" s="1310" t="s">
        <v>1078</v>
      </c>
      <c r="AK480" s="1485" t="s">
        <v>1078</v>
      </c>
      <c r="AL480" s="1486" t="s">
        <v>1078</v>
      </c>
      <c r="AM480" s="1310" t="s">
        <v>1078</v>
      </c>
      <c r="AN480" s="1485" t="s">
        <v>1078</v>
      </c>
      <c r="AO480" s="1486" t="s">
        <v>1078</v>
      </c>
    </row>
    <row r="481" spans="1:41">
      <c r="A481" s="1313" t="s">
        <v>5749</v>
      </c>
      <c r="B481" s="1143" t="s">
        <v>5890</v>
      </c>
      <c r="C481" s="1314" t="s">
        <v>1078</v>
      </c>
      <c r="D481" s="1483" t="s">
        <v>1078</v>
      </c>
      <c r="E481" s="1484" t="s">
        <v>1078</v>
      </c>
      <c r="F481" s="1314" t="s">
        <v>1078</v>
      </c>
      <c r="G481" s="1483" t="s">
        <v>1078</v>
      </c>
      <c r="H481" s="1484" t="s">
        <v>1078</v>
      </c>
      <c r="I481" s="1314" t="s">
        <v>1078</v>
      </c>
      <c r="J481" s="1483" t="s">
        <v>1078</v>
      </c>
      <c r="K481" s="1484" t="s">
        <v>1078</v>
      </c>
      <c r="L481" s="1314" t="s">
        <v>1078</v>
      </c>
      <c r="M481" s="1483" t="s">
        <v>1078</v>
      </c>
      <c r="N481" s="1484" t="s">
        <v>1078</v>
      </c>
      <c r="O481" s="1314" t="s">
        <v>1078</v>
      </c>
      <c r="P481" s="1483" t="s">
        <v>1078</v>
      </c>
      <c r="Q481" s="1484" t="s">
        <v>1078</v>
      </c>
      <c r="R481" s="1314" t="s">
        <v>1078</v>
      </c>
      <c r="S481" s="1483" t="s">
        <v>1078</v>
      </c>
      <c r="T481" s="1484" t="s">
        <v>1078</v>
      </c>
      <c r="U481" s="1314" t="s">
        <v>1078</v>
      </c>
      <c r="V481" s="1483" t="s">
        <v>1078</v>
      </c>
      <c r="W481" s="1484" t="s">
        <v>1078</v>
      </c>
      <c r="X481" s="1314" t="s">
        <v>1078</v>
      </c>
      <c r="Y481" s="1483" t="s">
        <v>1078</v>
      </c>
      <c r="Z481" s="1484" t="s">
        <v>1078</v>
      </c>
      <c r="AA481" s="1314" t="s">
        <v>1078</v>
      </c>
      <c r="AB481" s="1483" t="s">
        <v>1078</v>
      </c>
      <c r="AC481" s="1484" t="s">
        <v>1078</v>
      </c>
      <c r="AD481" s="1882" t="s">
        <v>1078</v>
      </c>
      <c r="AE481" s="1883" t="s">
        <v>1078</v>
      </c>
      <c r="AF481" s="1884" t="s">
        <v>1078</v>
      </c>
      <c r="AG481" s="1882" t="s">
        <v>1078</v>
      </c>
      <c r="AH481" s="1883" t="s">
        <v>1078</v>
      </c>
      <c r="AI481" s="1884" t="s">
        <v>1078</v>
      </c>
      <c r="AJ481" s="1314" t="s">
        <v>1078</v>
      </c>
      <c r="AK481" s="1483" t="s">
        <v>1078</v>
      </c>
      <c r="AL481" s="1484" t="s">
        <v>1078</v>
      </c>
      <c r="AM481" s="1314" t="s">
        <v>1078</v>
      </c>
      <c r="AN481" s="1483" t="s">
        <v>1078</v>
      </c>
      <c r="AO481" s="1484" t="s">
        <v>1078</v>
      </c>
    </row>
    <row r="482" spans="1:41" ht="66.75">
      <c r="A482" s="1299" t="s">
        <v>4534</v>
      </c>
      <c r="B482" s="1139" t="s">
        <v>5893</v>
      </c>
      <c r="C482" s="1300" t="s">
        <v>4806</v>
      </c>
      <c r="D482" s="1301" t="s">
        <v>4813</v>
      </c>
      <c r="E482" s="1302" t="s">
        <v>4814</v>
      </c>
      <c r="F482" s="1300" t="s">
        <v>4806</v>
      </c>
      <c r="G482" s="1301" t="s">
        <v>4813</v>
      </c>
      <c r="H482" s="1302" t="s">
        <v>4814</v>
      </c>
      <c r="I482" s="1300" t="s">
        <v>4806</v>
      </c>
      <c r="J482" s="1301" t="s">
        <v>4813</v>
      </c>
      <c r="K482" s="1302" t="s">
        <v>4814</v>
      </c>
      <c r="L482" s="1300" t="s">
        <v>4806</v>
      </c>
      <c r="M482" s="1301" t="s">
        <v>4813</v>
      </c>
      <c r="N482" s="1302" t="s">
        <v>4814</v>
      </c>
      <c r="O482" s="1300" t="s">
        <v>4806</v>
      </c>
      <c r="P482" s="1301" t="s">
        <v>4813</v>
      </c>
      <c r="Q482" s="1302" t="s">
        <v>4814</v>
      </c>
      <c r="R482" s="1300" t="s">
        <v>4806</v>
      </c>
      <c r="S482" s="1301" t="s">
        <v>4813</v>
      </c>
      <c r="T482" s="1302" t="s">
        <v>4814</v>
      </c>
      <c r="U482" s="1300" t="s">
        <v>4806</v>
      </c>
      <c r="V482" s="1301" t="s">
        <v>4813</v>
      </c>
      <c r="W482" s="1302" t="s">
        <v>4814</v>
      </c>
      <c r="X482" s="1300" t="s">
        <v>4806</v>
      </c>
      <c r="Y482" s="1301" t="s">
        <v>4813</v>
      </c>
      <c r="Z482" s="1302" t="s">
        <v>4814</v>
      </c>
      <c r="AA482" s="1300" t="s">
        <v>4806</v>
      </c>
      <c r="AB482" s="1301" t="s">
        <v>4813</v>
      </c>
      <c r="AC482" s="1302" t="s">
        <v>4814</v>
      </c>
      <c r="AD482" s="1873" t="s">
        <v>4806</v>
      </c>
      <c r="AE482" s="1874" t="s">
        <v>4813</v>
      </c>
      <c r="AF482" s="1875" t="s">
        <v>4814</v>
      </c>
      <c r="AG482" s="1873" t="s">
        <v>4806</v>
      </c>
      <c r="AH482" s="1874" t="s">
        <v>4813</v>
      </c>
      <c r="AI482" s="1875" t="s">
        <v>4814</v>
      </c>
      <c r="AJ482" s="1300" t="s">
        <v>4806</v>
      </c>
      <c r="AK482" s="1301" t="s">
        <v>4813</v>
      </c>
      <c r="AL482" s="1302" t="s">
        <v>4814</v>
      </c>
      <c r="AM482" s="1300" t="s">
        <v>4806</v>
      </c>
      <c r="AN482" s="1301" t="s">
        <v>4813</v>
      </c>
      <c r="AO482" s="1302" t="s">
        <v>4814</v>
      </c>
    </row>
    <row r="483" spans="1:41">
      <c r="A483" s="1303" t="s">
        <v>5747</v>
      </c>
      <c r="B483" s="1304" t="s">
        <v>5888</v>
      </c>
      <c r="C483" s="1305" t="s">
        <v>4809</v>
      </c>
      <c r="D483" s="1479" t="s">
        <v>1078</v>
      </c>
      <c r="E483" s="1480" t="s">
        <v>1078</v>
      </c>
      <c r="F483" s="1305" t="s">
        <v>4809</v>
      </c>
      <c r="G483" s="1479" t="s">
        <v>1078</v>
      </c>
      <c r="H483" s="1480" t="s">
        <v>1078</v>
      </c>
      <c r="I483" s="1305" t="s">
        <v>4809</v>
      </c>
      <c r="J483" s="1479" t="s">
        <v>1078</v>
      </c>
      <c r="K483" s="1480" t="s">
        <v>1078</v>
      </c>
      <c r="L483" s="1305" t="s">
        <v>4809</v>
      </c>
      <c r="M483" s="1479" t="s">
        <v>1078</v>
      </c>
      <c r="N483" s="1480" t="s">
        <v>1078</v>
      </c>
      <c r="O483" s="1305" t="s">
        <v>4809</v>
      </c>
      <c r="P483" s="1479" t="s">
        <v>1078</v>
      </c>
      <c r="Q483" s="1480" t="s">
        <v>1078</v>
      </c>
      <c r="R483" s="1305" t="s">
        <v>4809</v>
      </c>
      <c r="S483" s="1479" t="s">
        <v>1078</v>
      </c>
      <c r="T483" s="1480" t="s">
        <v>1078</v>
      </c>
      <c r="U483" s="1305" t="s">
        <v>4809</v>
      </c>
      <c r="V483" s="1479" t="s">
        <v>1078</v>
      </c>
      <c r="W483" s="1480" t="s">
        <v>1078</v>
      </c>
      <c r="X483" s="1305" t="s">
        <v>4809</v>
      </c>
      <c r="Y483" s="1479" t="s">
        <v>1078</v>
      </c>
      <c r="Z483" s="1480" t="s">
        <v>1078</v>
      </c>
      <c r="AA483" s="1305" t="s">
        <v>4809</v>
      </c>
      <c r="AB483" s="1479" t="s">
        <v>1078</v>
      </c>
      <c r="AC483" s="1480" t="s">
        <v>1078</v>
      </c>
      <c r="AD483" s="1876" t="s">
        <v>4809</v>
      </c>
      <c r="AE483" s="1877" t="s">
        <v>1078</v>
      </c>
      <c r="AF483" s="1878" t="s">
        <v>1078</v>
      </c>
      <c r="AG483" s="1876" t="s">
        <v>4809</v>
      </c>
      <c r="AH483" s="1877" t="s">
        <v>1078</v>
      </c>
      <c r="AI483" s="1878" t="s">
        <v>1078</v>
      </c>
      <c r="AJ483" s="1305" t="s">
        <v>4809</v>
      </c>
      <c r="AK483" s="1479" t="s">
        <v>1078</v>
      </c>
      <c r="AL483" s="1480" t="s">
        <v>1078</v>
      </c>
      <c r="AM483" s="1305" t="s">
        <v>1078</v>
      </c>
      <c r="AN483" s="1479" t="s">
        <v>1078</v>
      </c>
      <c r="AO483" s="1480" t="s">
        <v>1078</v>
      </c>
    </row>
    <row r="484" spans="1:41">
      <c r="A484" s="1308" t="s">
        <v>5748</v>
      </c>
      <c r="B484" s="1309" t="s">
        <v>5889</v>
      </c>
      <c r="C484" s="1310" t="s">
        <v>1078</v>
      </c>
      <c r="D484" s="1485" t="s">
        <v>1078</v>
      </c>
      <c r="E484" s="1486" t="s">
        <v>1078</v>
      </c>
      <c r="F484" s="1310" t="s">
        <v>1078</v>
      </c>
      <c r="G484" s="1485" t="s">
        <v>1078</v>
      </c>
      <c r="H484" s="1486" t="s">
        <v>1078</v>
      </c>
      <c r="I484" s="1310" t="s">
        <v>1078</v>
      </c>
      <c r="J484" s="1485" t="s">
        <v>1078</v>
      </c>
      <c r="K484" s="1486" t="s">
        <v>1078</v>
      </c>
      <c r="L484" s="1310" t="s">
        <v>1078</v>
      </c>
      <c r="M484" s="1485" t="s">
        <v>1078</v>
      </c>
      <c r="N484" s="1486" t="s">
        <v>1078</v>
      </c>
      <c r="O484" s="1310" t="s">
        <v>1078</v>
      </c>
      <c r="P484" s="1485" t="s">
        <v>1078</v>
      </c>
      <c r="Q484" s="1486" t="s">
        <v>1078</v>
      </c>
      <c r="R484" s="1310" t="s">
        <v>1078</v>
      </c>
      <c r="S484" s="1485" t="s">
        <v>1078</v>
      </c>
      <c r="T484" s="1486" t="s">
        <v>1078</v>
      </c>
      <c r="U484" s="1310" t="s">
        <v>1078</v>
      </c>
      <c r="V484" s="1485" t="s">
        <v>1078</v>
      </c>
      <c r="W484" s="1486" t="s">
        <v>1078</v>
      </c>
      <c r="X484" s="1310" t="s">
        <v>1078</v>
      </c>
      <c r="Y484" s="1485" t="s">
        <v>1078</v>
      </c>
      <c r="Z484" s="1486" t="s">
        <v>1078</v>
      </c>
      <c r="AA484" s="1310" t="s">
        <v>1078</v>
      </c>
      <c r="AB484" s="1485" t="s">
        <v>1078</v>
      </c>
      <c r="AC484" s="1486" t="s">
        <v>1078</v>
      </c>
      <c r="AD484" s="1885" t="s">
        <v>1078</v>
      </c>
      <c r="AE484" s="1886" t="s">
        <v>1078</v>
      </c>
      <c r="AF484" s="1887" t="s">
        <v>1078</v>
      </c>
      <c r="AG484" s="1885" t="s">
        <v>1078</v>
      </c>
      <c r="AH484" s="1886" t="s">
        <v>1078</v>
      </c>
      <c r="AI484" s="1887" t="s">
        <v>1078</v>
      </c>
      <c r="AJ484" s="1310" t="s">
        <v>1078</v>
      </c>
      <c r="AK484" s="1485" t="s">
        <v>1078</v>
      </c>
      <c r="AL484" s="1486" t="s">
        <v>1078</v>
      </c>
      <c r="AM484" s="1310" t="s">
        <v>1078</v>
      </c>
      <c r="AN484" s="1485" t="s">
        <v>1078</v>
      </c>
      <c r="AO484" s="1486" t="s">
        <v>1078</v>
      </c>
    </row>
    <row r="485" spans="1:41">
      <c r="A485" s="1313" t="s">
        <v>5749</v>
      </c>
      <c r="B485" s="1143" t="s">
        <v>5890</v>
      </c>
      <c r="C485" s="1314" t="s">
        <v>1078</v>
      </c>
      <c r="D485" s="1483" t="s">
        <v>1078</v>
      </c>
      <c r="E485" s="1484" t="s">
        <v>1078</v>
      </c>
      <c r="F485" s="1314" t="s">
        <v>1078</v>
      </c>
      <c r="G485" s="1483" t="s">
        <v>1078</v>
      </c>
      <c r="H485" s="1484" t="s">
        <v>1078</v>
      </c>
      <c r="I485" s="1314" t="s">
        <v>1078</v>
      </c>
      <c r="J485" s="1483" t="s">
        <v>1078</v>
      </c>
      <c r="K485" s="1484" t="s">
        <v>1078</v>
      </c>
      <c r="L485" s="1314" t="s">
        <v>1078</v>
      </c>
      <c r="M485" s="1483" t="s">
        <v>1078</v>
      </c>
      <c r="N485" s="1484" t="s">
        <v>1078</v>
      </c>
      <c r="O485" s="1314" t="s">
        <v>1078</v>
      </c>
      <c r="P485" s="1483" t="s">
        <v>1078</v>
      </c>
      <c r="Q485" s="1484" t="s">
        <v>1078</v>
      </c>
      <c r="R485" s="1314" t="s">
        <v>1078</v>
      </c>
      <c r="S485" s="1483" t="s">
        <v>1078</v>
      </c>
      <c r="T485" s="1484" t="s">
        <v>1078</v>
      </c>
      <c r="U485" s="1314" t="s">
        <v>1078</v>
      </c>
      <c r="V485" s="1483" t="s">
        <v>1078</v>
      </c>
      <c r="W485" s="1484" t="s">
        <v>1078</v>
      </c>
      <c r="X485" s="1314" t="s">
        <v>1078</v>
      </c>
      <c r="Y485" s="1483" t="s">
        <v>1078</v>
      </c>
      <c r="Z485" s="1484" t="s">
        <v>1078</v>
      </c>
      <c r="AA485" s="1314" t="s">
        <v>1078</v>
      </c>
      <c r="AB485" s="1483" t="s">
        <v>1078</v>
      </c>
      <c r="AC485" s="1484" t="s">
        <v>1078</v>
      </c>
      <c r="AD485" s="1882" t="s">
        <v>1078</v>
      </c>
      <c r="AE485" s="1883" t="s">
        <v>1078</v>
      </c>
      <c r="AF485" s="1884" t="s">
        <v>1078</v>
      </c>
      <c r="AG485" s="1882" t="s">
        <v>1078</v>
      </c>
      <c r="AH485" s="1883" t="s">
        <v>1078</v>
      </c>
      <c r="AI485" s="1884" t="s">
        <v>1078</v>
      </c>
      <c r="AJ485" s="1314" t="s">
        <v>1078</v>
      </c>
      <c r="AK485" s="1483" t="s">
        <v>1078</v>
      </c>
      <c r="AL485" s="1484" t="s">
        <v>1078</v>
      </c>
      <c r="AM485" s="1314" t="s">
        <v>1078</v>
      </c>
      <c r="AN485" s="1483" t="s">
        <v>1078</v>
      </c>
      <c r="AO485" s="1484" t="s">
        <v>1078</v>
      </c>
    </row>
    <row r="486" spans="1:41" ht="66.75">
      <c r="A486" s="1299" t="s">
        <v>4535</v>
      </c>
      <c r="B486" s="1139" t="s">
        <v>5894</v>
      </c>
      <c r="C486" s="1300" t="s">
        <v>4806</v>
      </c>
      <c r="D486" s="1301" t="s">
        <v>4813</v>
      </c>
      <c r="E486" s="1302" t="s">
        <v>4814</v>
      </c>
      <c r="F486" s="1300" t="s">
        <v>4806</v>
      </c>
      <c r="G486" s="1301" t="s">
        <v>4813</v>
      </c>
      <c r="H486" s="1302" t="s">
        <v>4814</v>
      </c>
      <c r="I486" s="1300" t="s">
        <v>4806</v>
      </c>
      <c r="J486" s="1301" t="s">
        <v>4813</v>
      </c>
      <c r="K486" s="1302" t="s">
        <v>4814</v>
      </c>
      <c r="L486" s="1300" t="s">
        <v>4806</v>
      </c>
      <c r="M486" s="1301" t="s">
        <v>4813</v>
      </c>
      <c r="N486" s="1302" t="s">
        <v>4814</v>
      </c>
      <c r="O486" s="1300" t="s">
        <v>4806</v>
      </c>
      <c r="P486" s="1301" t="s">
        <v>4813</v>
      </c>
      <c r="Q486" s="1302" t="s">
        <v>4814</v>
      </c>
      <c r="R486" s="1300" t="s">
        <v>4806</v>
      </c>
      <c r="S486" s="1301" t="s">
        <v>4813</v>
      </c>
      <c r="T486" s="1302" t="s">
        <v>4814</v>
      </c>
      <c r="U486" s="1300" t="s">
        <v>4806</v>
      </c>
      <c r="V486" s="1301" t="s">
        <v>4813</v>
      </c>
      <c r="W486" s="1302" t="s">
        <v>4814</v>
      </c>
      <c r="X486" s="1300" t="s">
        <v>4806</v>
      </c>
      <c r="Y486" s="1301" t="s">
        <v>4813</v>
      </c>
      <c r="Z486" s="1302" t="s">
        <v>4814</v>
      </c>
      <c r="AA486" s="1300" t="s">
        <v>4806</v>
      </c>
      <c r="AB486" s="1301" t="s">
        <v>4813</v>
      </c>
      <c r="AC486" s="1302" t="s">
        <v>4814</v>
      </c>
      <c r="AD486" s="1873" t="s">
        <v>4806</v>
      </c>
      <c r="AE486" s="1874" t="s">
        <v>4813</v>
      </c>
      <c r="AF486" s="1875" t="s">
        <v>4814</v>
      </c>
      <c r="AG486" s="1873" t="s">
        <v>4806</v>
      </c>
      <c r="AH486" s="1874" t="s">
        <v>4813</v>
      </c>
      <c r="AI486" s="1875" t="s">
        <v>4814</v>
      </c>
      <c r="AJ486" s="1300" t="s">
        <v>4806</v>
      </c>
      <c r="AK486" s="1301" t="s">
        <v>4813</v>
      </c>
      <c r="AL486" s="1302" t="s">
        <v>4814</v>
      </c>
      <c r="AM486" s="1300" t="s">
        <v>4806</v>
      </c>
      <c r="AN486" s="1301" t="s">
        <v>4813</v>
      </c>
      <c r="AO486" s="1302" t="s">
        <v>4814</v>
      </c>
    </row>
    <row r="487" spans="1:41">
      <c r="A487" s="1303" t="s">
        <v>5747</v>
      </c>
      <c r="B487" s="1304" t="s">
        <v>5888</v>
      </c>
      <c r="C487" s="1305" t="s">
        <v>2284</v>
      </c>
      <c r="D487" s="1479">
        <v>40.299999999999997</v>
      </c>
      <c r="E487" s="1480">
        <v>0</v>
      </c>
      <c r="F487" s="1305" t="s">
        <v>2284</v>
      </c>
      <c r="G487" s="1479">
        <v>40.299999999999997</v>
      </c>
      <c r="H487" s="1480">
        <v>0</v>
      </c>
      <c r="I487" s="1305" t="s">
        <v>2284</v>
      </c>
      <c r="J487" s="1479">
        <v>40.299999999999997</v>
      </c>
      <c r="K487" s="1480">
        <v>0</v>
      </c>
      <c r="L487" s="1305" t="s">
        <v>2284</v>
      </c>
      <c r="M487" s="1479">
        <v>40.299999999999997</v>
      </c>
      <c r="N487" s="1480">
        <v>0</v>
      </c>
      <c r="O487" s="1305" t="s">
        <v>2284</v>
      </c>
      <c r="P487" s="1479">
        <v>40.200000000000003</v>
      </c>
      <c r="Q487" s="1480">
        <v>0</v>
      </c>
      <c r="R487" s="1305" t="s">
        <v>2284</v>
      </c>
      <c r="S487" s="1479">
        <v>40.299999999999997</v>
      </c>
      <c r="T487" s="1480">
        <v>0</v>
      </c>
      <c r="U487" s="1305" t="s">
        <v>2284</v>
      </c>
      <c r="V487" s="1479">
        <v>40.299999999999997</v>
      </c>
      <c r="W487" s="1480">
        <v>0</v>
      </c>
      <c r="X487" s="1305" t="s">
        <v>2284</v>
      </c>
      <c r="Y487" s="1479">
        <v>40.299999999999997</v>
      </c>
      <c r="Z487" s="1480">
        <v>0</v>
      </c>
      <c r="AA487" s="1305" t="s">
        <v>2284</v>
      </c>
      <c r="AB487" s="1479">
        <v>40.299999999999997</v>
      </c>
      <c r="AC487" s="1480">
        <v>0</v>
      </c>
      <c r="AD487" s="1876" t="s">
        <v>2284</v>
      </c>
      <c r="AE487" s="1877">
        <v>40.200000000000003</v>
      </c>
      <c r="AF487" s="1878">
        <v>0</v>
      </c>
      <c r="AG487" s="1876" t="s">
        <v>2284</v>
      </c>
      <c r="AH487" s="1877">
        <v>40.200000000000003</v>
      </c>
      <c r="AI487" s="1878">
        <v>0</v>
      </c>
      <c r="AJ487" s="1305" t="s">
        <v>2284</v>
      </c>
      <c r="AK487" s="1479">
        <v>40.1</v>
      </c>
      <c r="AL487" s="1480">
        <v>0</v>
      </c>
      <c r="AM487" s="1305" t="s">
        <v>1078</v>
      </c>
      <c r="AN487" s="1479" t="s">
        <v>1078</v>
      </c>
      <c r="AO487" s="1480" t="s">
        <v>1078</v>
      </c>
    </row>
    <row r="488" spans="1:41">
      <c r="A488" s="1308" t="s">
        <v>5748</v>
      </c>
      <c r="B488" s="1309" t="s">
        <v>5889</v>
      </c>
      <c r="C488" s="1310" t="s">
        <v>1078</v>
      </c>
      <c r="D488" s="1485" t="s">
        <v>1078</v>
      </c>
      <c r="E488" s="1486" t="s">
        <v>1078</v>
      </c>
      <c r="F488" s="1310" t="s">
        <v>1078</v>
      </c>
      <c r="G488" s="1485" t="s">
        <v>1078</v>
      </c>
      <c r="H488" s="1486" t="s">
        <v>1078</v>
      </c>
      <c r="I488" s="1310" t="s">
        <v>1078</v>
      </c>
      <c r="J488" s="1485" t="s">
        <v>1078</v>
      </c>
      <c r="K488" s="1486" t="s">
        <v>1078</v>
      </c>
      <c r="L488" s="1310" t="s">
        <v>1078</v>
      </c>
      <c r="M488" s="1485" t="s">
        <v>1078</v>
      </c>
      <c r="N488" s="1486" t="s">
        <v>1078</v>
      </c>
      <c r="O488" s="1310" t="s">
        <v>1078</v>
      </c>
      <c r="P488" s="1485" t="s">
        <v>1078</v>
      </c>
      <c r="Q488" s="1486" t="s">
        <v>1078</v>
      </c>
      <c r="R488" s="1310" t="s">
        <v>1078</v>
      </c>
      <c r="S488" s="1485" t="s">
        <v>1078</v>
      </c>
      <c r="T488" s="1486" t="s">
        <v>1078</v>
      </c>
      <c r="U488" s="1310" t="s">
        <v>1078</v>
      </c>
      <c r="V488" s="1485" t="s">
        <v>1078</v>
      </c>
      <c r="W488" s="1486" t="s">
        <v>1078</v>
      </c>
      <c r="X488" s="1310" t="s">
        <v>1078</v>
      </c>
      <c r="Y488" s="1485" t="s">
        <v>1078</v>
      </c>
      <c r="Z488" s="1486" t="s">
        <v>1078</v>
      </c>
      <c r="AA488" s="1310" t="s">
        <v>1078</v>
      </c>
      <c r="AB488" s="1485" t="s">
        <v>1078</v>
      </c>
      <c r="AC488" s="1486" t="s">
        <v>1078</v>
      </c>
      <c r="AD488" s="1885" t="s">
        <v>1078</v>
      </c>
      <c r="AE488" s="1886" t="s">
        <v>1078</v>
      </c>
      <c r="AF488" s="1887" t="s">
        <v>1078</v>
      </c>
      <c r="AG488" s="1885" t="s">
        <v>1078</v>
      </c>
      <c r="AH488" s="1886" t="s">
        <v>1078</v>
      </c>
      <c r="AI488" s="1887" t="s">
        <v>1078</v>
      </c>
      <c r="AJ488" s="1310" t="s">
        <v>1078</v>
      </c>
      <c r="AK488" s="1485" t="s">
        <v>1078</v>
      </c>
      <c r="AL488" s="1486" t="s">
        <v>1078</v>
      </c>
      <c r="AM488" s="1310" t="s">
        <v>1078</v>
      </c>
      <c r="AN488" s="1485" t="s">
        <v>1078</v>
      </c>
      <c r="AO488" s="1486" t="s">
        <v>1078</v>
      </c>
    </row>
    <row r="489" spans="1:41">
      <c r="A489" s="1313" t="s">
        <v>5749</v>
      </c>
      <c r="B489" s="1143" t="s">
        <v>5890</v>
      </c>
      <c r="C489" s="1314" t="s">
        <v>1078</v>
      </c>
      <c r="D489" s="1483" t="s">
        <v>1078</v>
      </c>
      <c r="E489" s="1484" t="s">
        <v>1078</v>
      </c>
      <c r="F489" s="1314" t="s">
        <v>1078</v>
      </c>
      <c r="G489" s="1483" t="s">
        <v>1078</v>
      </c>
      <c r="H489" s="1484" t="s">
        <v>1078</v>
      </c>
      <c r="I489" s="1314" t="s">
        <v>1078</v>
      </c>
      <c r="J489" s="1483" t="s">
        <v>1078</v>
      </c>
      <c r="K489" s="1484" t="s">
        <v>1078</v>
      </c>
      <c r="L489" s="1314" t="s">
        <v>1078</v>
      </c>
      <c r="M489" s="1483" t="s">
        <v>1078</v>
      </c>
      <c r="N489" s="1484" t="s">
        <v>1078</v>
      </c>
      <c r="O489" s="1314" t="s">
        <v>1078</v>
      </c>
      <c r="P489" s="1483" t="s">
        <v>1078</v>
      </c>
      <c r="Q489" s="1484" t="s">
        <v>1078</v>
      </c>
      <c r="R489" s="1314" t="s">
        <v>1078</v>
      </c>
      <c r="S489" s="1483" t="s">
        <v>1078</v>
      </c>
      <c r="T489" s="1484" t="s">
        <v>1078</v>
      </c>
      <c r="U489" s="1314" t="s">
        <v>1078</v>
      </c>
      <c r="V489" s="1483" t="s">
        <v>1078</v>
      </c>
      <c r="W489" s="1484" t="s">
        <v>1078</v>
      </c>
      <c r="X489" s="1314" t="s">
        <v>1078</v>
      </c>
      <c r="Y489" s="1483" t="s">
        <v>1078</v>
      </c>
      <c r="Z489" s="1484" t="s">
        <v>1078</v>
      </c>
      <c r="AA489" s="1314" t="s">
        <v>1078</v>
      </c>
      <c r="AB489" s="1483" t="s">
        <v>1078</v>
      </c>
      <c r="AC489" s="1484" t="s">
        <v>1078</v>
      </c>
      <c r="AD489" s="1882" t="s">
        <v>1078</v>
      </c>
      <c r="AE489" s="1883" t="s">
        <v>1078</v>
      </c>
      <c r="AF489" s="1884" t="s">
        <v>1078</v>
      </c>
      <c r="AG489" s="1882" t="s">
        <v>1078</v>
      </c>
      <c r="AH489" s="1883" t="s">
        <v>1078</v>
      </c>
      <c r="AI489" s="1884" t="s">
        <v>1078</v>
      </c>
      <c r="AJ489" s="1314" t="s">
        <v>1078</v>
      </c>
      <c r="AK489" s="1483" t="s">
        <v>1078</v>
      </c>
      <c r="AL489" s="1484" t="s">
        <v>1078</v>
      </c>
      <c r="AM489" s="1314" t="s">
        <v>1078</v>
      </c>
      <c r="AN489" s="1483" t="s">
        <v>1078</v>
      </c>
      <c r="AO489" s="1484" t="s">
        <v>1078</v>
      </c>
    </row>
    <row r="490" spans="1:41" ht="66.75">
      <c r="A490" s="1299" t="s">
        <v>4536</v>
      </c>
      <c r="B490" s="1139" t="s">
        <v>5895</v>
      </c>
      <c r="C490" s="1300" t="s">
        <v>4806</v>
      </c>
      <c r="D490" s="1301" t="s">
        <v>4813</v>
      </c>
      <c r="E490" s="1302" t="s">
        <v>4814</v>
      </c>
      <c r="F490" s="1300" t="s">
        <v>4806</v>
      </c>
      <c r="G490" s="1301" t="s">
        <v>4813</v>
      </c>
      <c r="H490" s="1302" t="s">
        <v>4814</v>
      </c>
      <c r="I490" s="1300" t="s">
        <v>4806</v>
      </c>
      <c r="J490" s="1301" t="s">
        <v>4813</v>
      </c>
      <c r="K490" s="1302" t="s">
        <v>4814</v>
      </c>
      <c r="L490" s="1300" t="s">
        <v>4806</v>
      </c>
      <c r="M490" s="1301" t="s">
        <v>4813</v>
      </c>
      <c r="N490" s="1302" t="s">
        <v>4814</v>
      </c>
      <c r="O490" s="1300" t="s">
        <v>4806</v>
      </c>
      <c r="P490" s="1301" t="s">
        <v>4813</v>
      </c>
      <c r="Q490" s="1302" t="s">
        <v>4814</v>
      </c>
      <c r="R490" s="1300" t="s">
        <v>4806</v>
      </c>
      <c r="S490" s="1301" t="s">
        <v>4813</v>
      </c>
      <c r="T490" s="1302" t="s">
        <v>4814</v>
      </c>
      <c r="U490" s="1300" t="s">
        <v>4806</v>
      </c>
      <c r="V490" s="1301" t="s">
        <v>4813</v>
      </c>
      <c r="W490" s="1302" t="s">
        <v>4814</v>
      </c>
      <c r="X490" s="1300" t="s">
        <v>4806</v>
      </c>
      <c r="Y490" s="1301" t="s">
        <v>4813</v>
      </c>
      <c r="Z490" s="1302" t="s">
        <v>4814</v>
      </c>
      <c r="AA490" s="1300" t="s">
        <v>4806</v>
      </c>
      <c r="AB490" s="1301" t="s">
        <v>4813</v>
      </c>
      <c r="AC490" s="1302" t="s">
        <v>4814</v>
      </c>
      <c r="AD490" s="1873" t="s">
        <v>4806</v>
      </c>
      <c r="AE490" s="1874" t="s">
        <v>4813</v>
      </c>
      <c r="AF490" s="1875" t="s">
        <v>4814</v>
      </c>
      <c r="AG490" s="1873" t="s">
        <v>4806</v>
      </c>
      <c r="AH490" s="1874" t="s">
        <v>4813</v>
      </c>
      <c r="AI490" s="1875" t="s">
        <v>4814</v>
      </c>
      <c r="AJ490" s="1300" t="s">
        <v>4806</v>
      </c>
      <c r="AK490" s="1301" t="s">
        <v>4813</v>
      </c>
      <c r="AL490" s="1302" t="s">
        <v>4814</v>
      </c>
      <c r="AM490" s="1300" t="s">
        <v>4806</v>
      </c>
      <c r="AN490" s="1301" t="s">
        <v>4813</v>
      </c>
      <c r="AO490" s="1302" t="s">
        <v>4814</v>
      </c>
    </row>
    <row r="491" spans="1:41">
      <c r="A491" s="1303" t="s">
        <v>5747</v>
      </c>
      <c r="B491" s="1304" t="s">
        <v>5888</v>
      </c>
      <c r="C491" s="1305" t="s">
        <v>2284</v>
      </c>
      <c r="D491" s="1479">
        <v>40.299999999999997</v>
      </c>
      <c r="E491" s="1480">
        <v>0</v>
      </c>
      <c r="F491" s="1305" t="s">
        <v>2284</v>
      </c>
      <c r="G491" s="1479">
        <v>40.299999999999997</v>
      </c>
      <c r="H491" s="1480">
        <v>0</v>
      </c>
      <c r="I491" s="1305" t="s">
        <v>2284</v>
      </c>
      <c r="J491" s="1479">
        <v>40.299999999999997</v>
      </c>
      <c r="K491" s="1480">
        <v>0</v>
      </c>
      <c r="L491" s="1305" t="s">
        <v>2284</v>
      </c>
      <c r="M491" s="1479">
        <v>40.299999999999997</v>
      </c>
      <c r="N491" s="1480">
        <v>0</v>
      </c>
      <c r="O491" s="1305" t="s">
        <v>2284</v>
      </c>
      <c r="P491" s="1479">
        <v>40.200000000000003</v>
      </c>
      <c r="Q491" s="1480">
        <v>0</v>
      </c>
      <c r="R491" s="1305" t="s">
        <v>2284</v>
      </c>
      <c r="S491" s="1479">
        <v>40.299999999999997</v>
      </c>
      <c r="T491" s="1480">
        <v>0</v>
      </c>
      <c r="U491" s="1305" t="s">
        <v>2284</v>
      </c>
      <c r="V491" s="1479">
        <v>40.299999999999997</v>
      </c>
      <c r="W491" s="1480">
        <v>0</v>
      </c>
      <c r="X491" s="1305" t="s">
        <v>2284</v>
      </c>
      <c r="Y491" s="1479">
        <v>40.299999999999997</v>
      </c>
      <c r="Z491" s="1480">
        <v>0</v>
      </c>
      <c r="AA491" s="1305" t="s">
        <v>2284</v>
      </c>
      <c r="AB491" s="1479">
        <v>40.299999999999997</v>
      </c>
      <c r="AC491" s="1480">
        <v>0</v>
      </c>
      <c r="AD491" s="1876" t="s">
        <v>2284</v>
      </c>
      <c r="AE491" s="1877">
        <v>40.200000000000003</v>
      </c>
      <c r="AF491" s="1878">
        <v>0</v>
      </c>
      <c r="AG491" s="1876" t="s">
        <v>2284</v>
      </c>
      <c r="AH491" s="1877">
        <v>40.200000000000003</v>
      </c>
      <c r="AI491" s="1878">
        <v>0</v>
      </c>
      <c r="AJ491" s="1305" t="s">
        <v>2284</v>
      </c>
      <c r="AK491" s="1479">
        <v>40.1</v>
      </c>
      <c r="AL491" s="1480">
        <v>0</v>
      </c>
      <c r="AM491" s="1305" t="s">
        <v>1078</v>
      </c>
      <c r="AN491" s="1479" t="s">
        <v>1078</v>
      </c>
      <c r="AO491" s="1480" t="s">
        <v>1078</v>
      </c>
    </row>
    <row r="492" spans="1:41">
      <c r="A492" s="1308" t="s">
        <v>5748</v>
      </c>
      <c r="B492" s="1309" t="s">
        <v>5889</v>
      </c>
      <c r="C492" s="1310" t="s">
        <v>1078</v>
      </c>
      <c r="D492" s="1485" t="s">
        <v>1078</v>
      </c>
      <c r="E492" s="1486" t="s">
        <v>1078</v>
      </c>
      <c r="F492" s="1310" t="s">
        <v>1078</v>
      </c>
      <c r="G492" s="1485" t="s">
        <v>1078</v>
      </c>
      <c r="H492" s="1486" t="s">
        <v>1078</v>
      </c>
      <c r="I492" s="1310" t="s">
        <v>1078</v>
      </c>
      <c r="J492" s="1485" t="s">
        <v>1078</v>
      </c>
      <c r="K492" s="1486" t="s">
        <v>1078</v>
      </c>
      <c r="L492" s="1310" t="s">
        <v>1078</v>
      </c>
      <c r="M492" s="1485" t="s">
        <v>1078</v>
      </c>
      <c r="N492" s="1486" t="s">
        <v>1078</v>
      </c>
      <c r="O492" s="1310" t="s">
        <v>1078</v>
      </c>
      <c r="P492" s="1485" t="s">
        <v>1078</v>
      </c>
      <c r="Q492" s="1486" t="s">
        <v>1078</v>
      </c>
      <c r="R492" s="1310" t="s">
        <v>1078</v>
      </c>
      <c r="S492" s="1485" t="s">
        <v>1078</v>
      </c>
      <c r="T492" s="1486" t="s">
        <v>1078</v>
      </c>
      <c r="U492" s="1310" t="s">
        <v>1078</v>
      </c>
      <c r="V492" s="1485" t="s">
        <v>1078</v>
      </c>
      <c r="W492" s="1486" t="s">
        <v>1078</v>
      </c>
      <c r="X492" s="1310" t="s">
        <v>1078</v>
      </c>
      <c r="Y492" s="1485" t="s">
        <v>1078</v>
      </c>
      <c r="Z492" s="1486" t="s">
        <v>1078</v>
      </c>
      <c r="AA492" s="1310" t="s">
        <v>1078</v>
      </c>
      <c r="AB492" s="1485" t="s">
        <v>1078</v>
      </c>
      <c r="AC492" s="1486" t="s">
        <v>1078</v>
      </c>
      <c r="AD492" s="1885" t="s">
        <v>1078</v>
      </c>
      <c r="AE492" s="1886" t="s">
        <v>1078</v>
      </c>
      <c r="AF492" s="1887" t="s">
        <v>1078</v>
      </c>
      <c r="AG492" s="1885" t="s">
        <v>1078</v>
      </c>
      <c r="AH492" s="1886" t="s">
        <v>1078</v>
      </c>
      <c r="AI492" s="1887" t="s">
        <v>1078</v>
      </c>
      <c r="AJ492" s="1310" t="s">
        <v>1078</v>
      </c>
      <c r="AK492" s="1485" t="s">
        <v>1078</v>
      </c>
      <c r="AL492" s="1486" t="s">
        <v>1078</v>
      </c>
      <c r="AM492" s="1310" t="s">
        <v>1078</v>
      </c>
      <c r="AN492" s="1485" t="s">
        <v>1078</v>
      </c>
      <c r="AO492" s="1486" t="s">
        <v>1078</v>
      </c>
    </row>
    <row r="493" spans="1:41">
      <c r="A493" s="1313" t="s">
        <v>5749</v>
      </c>
      <c r="B493" s="1143" t="s">
        <v>5890</v>
      </c>
      <c r="C493" s="1314" t="s">
        <v>1078</v>
      </c>
      <c r="D493" s="1483" t="s">
        <v>1078</v>
      </c>
      <c r="E493" s="1484" t="s">
        <v>1078</v>
      </c>
      <c r="F493" s="1314" t="s">
        <v>1078</v>
      </c>
      <c r="G493" s="1483" t="s">
        <v>1078</v>
      </c>
      <c r="H493" s="1484" t="s">
        <v>1078</v>
      </c>
      <c r="I493" s="1314" t="s">
        <v>1078</v>
      </c>
      <c r="J493" s="1483" t="s">
        <v>1078</v>
      </c>
      <c r="K493" s="1484" t="s">
        <v>1078</v>
      </c>
      <c r="L493" s="1314" t="s">
        <v>1078</v>
      </c>
      <c r="M493" s="1483" t="s">
        <v>1078</v>
      </c>
      <c r="N493" s="1484" t="s">
        <v>1078</v>
      </c>
      <c r="O493" s="1314" t="s">
        <v>1078</v>
      </c>
      <c r="P493" s="1483" t="s">
        <v>1078</v>
      </c>
      <c r="Q493" s="1484" t="s">
        <v>1078</v>
      </c>
      <c r="R493" s="1314" t="s">
        <v>1078</v>
      </c>
      <c r="S493" s="1483" t="s">
        <v>1078</v>
      </c>
      <c r="T493" s="1484" t="s">
        <v>1078</v>
      </c>
      <c r="U493" s="1314" t="s">
        <v>1078</v>
      </c>
      <c r="V493" s="1483" t="s">
        <v>1078</v>
      </c>
      <c r="W493" s="1484" t="s">
        <v>1078</v>
      </c>
      <c r="X493" s="1314" t="s">
        <v>1078</v>
      </c>
      <c r="Y493" s="1483" t="s">
        <v>1078</v>
      </c>
      <c r="Z493" s="1484" t="s">
        <v>1078</v>
      </c>
      <c r="AA493" s="1314" t="s">
        <v>1078</v>
      </c>
      <c r="AB493" s="1483" t="s">
        <v>1078</v>
      </c>
      <c r="AC493" s="1484" t="s">
        <v>1078</v>
      </c>
      <c r="AD493" s="1882" t="s">
        <v>1078</v>
      </c>
      <c r="AE493" s="1883" t="s">
        <v>1078</v>
      </c>
      <c r="AF493" s="1884" t="s">
        <v>1078</v>
      </c>
      <c r="AG493" s="1882" t="s">
        <v>1078</v>
      </c>
      <c r="AH493" s="1883" t="s">
        <v>1078</v>
      </c>
      <c r="AI493" s="1884" t="s">
        <v>1078</v>
      </c>
      <c r="AJ493" s="1314" t="s">
        <v>1078</v>
      </c>
      <c r="AK493" s="1483" t="s">
        <v>1078</v>
      </c>
      <c r="AL493" s="1484" t="s">
        <v>1078</v>
      </c>
      <c r="AM493" s="1314" t="s">
        <v>1078</v>
      </c>
      <c r="AN493" s="1483" t="s">
        <v>1078</v>
      </c>
      <c r="AO493" s="1484" t="s">
        <v>1078</v>
      </c>
    </row>
    <row r="494" spans="1:41" ht="66.75">
      <c r="A494" s="1299" t="s">
        <v>4537</v>
      </c>
      <c r="B494" s="1139" t="s">
        <v>5896</v>
      </c>
      <c r="C494" s="1300" t="s">
        <v>4806</v>
      </c>
      <c r="D494" s="1301" t="s">
        <v>4813</v>
      </c>
      <c r="E494" s="1302" t="s">
        <v>4814</v>
      </c>
      <c r="F494" s="1300" t="s">
        <v>4806</v>
      </c>
      <c r="G494" s="1301" t="s">
        <v>4813</v>
      </c>
      <c r="H494" s="1302" t="s">
        <v>4814</v>
      </c>
      <c r="I494" s="1300" t="s">
        <v>4806</v>
      </c>
      <c r="J494" s="1301" t="s">
        <v>4813</v>
      </c>
      <c r="K494" s="1302" t="s">
        <v>4814</v>
      </c>
      <c r="L494" s="1300" t="s">
        <v>4806</v>
      </c>
      <c r="M494" s="1301" t="s">
        <v>4813</v>
      </c>
      <c r="N494" s="1302" t="s">
        <v>4814</v>
      </c>
      <c r="O494" s="1300" t="s">
        <v>4806</v>
      </c>
      <c r="P494" s="1301" t="s">
        <v>4813</v>
      </c>
      <c r="Q494" s="1302" t="s">
        <v>4814</v>
      </c>
      <c r="R494" s="1300" t="s">
        <v>4806</v>
      </c>
      <c r="S494" s="1301" t="s">
        <v>4813</v>
      </c>
      <c r="T494" s="1302" t="s">
        <v>4814</v>
      </c>
      <c r="U494" s="1300" t="s">
        <v>4806</v>
      </c>
      <c r="V494" s="1301" t="s">
        <v>4813</v>
      </c>
      <c r="W494" s="1302" t="s">
        <v>4814</v>
      </c>
      <c r="X494" s="1300" t="s">
        <v>4806</v>
      </c>
      <c r="Y494" s="1301" t="s">
        <v>4813</v>
      </c>
      <c r="Z494" s="1302" t="s">
        <v>4814</v>
      </c>
      <c r="AA494" s="1300" t="s">
        <v>4806</v>
      </c>
      <c r="AB494" s="1301" t="s">
        <v>4813</v>
      </c>
      <c r="AC494" s="1302" t="s">
        <v>4814</v>
      </c>
      <c r="AD494" s="1873" t="s">
        <v>4806</v>
      </c>
      <c r="AE494" s="1874" t="s">
        <v>4813</v>
      </c>
      <c r="AF494" s="1875" t="s">
        <v>4814</v>
      </c>
      <c r="AG494" s="1873" t="s">
        <v>4806</v>
      </c>
      <c r="AH494" s="1874" t="s">
        <v>4813</v>
      </c>
      <c r="AI494" s="1875" t="s">
        <v>4814</v>
      </c>
      <c r="AJ494" s="1300" t="s">
        <v>4806</v>
      </c>
      <c r="AK494" s="1301" t="s">
        <v>4813</v>
      </c>
      <c r="AL494" s="1302" t="s">
        <v>4814</v>
      </c>
      <c r="AM494" s="1300" t="s">
        <v>4806</v>
      </c>
      <c r="AN494" s="1301" t="s">
        <v>4813</v>
      </c>
      <c r="AO494" s="1302" t="s">
        <v>4814</v>
      </c>
    </row>
    <row r="495" spans="1:41">
      <c r="A495" s="1303" t="s">
        <v>5747</v>
      </c>
      <c r="B495" s="1304" t="s">
        <v>5888</v>
      </c>
      <c r="C495" s="1305" t="s">
        <v>2284</v>
      </c>
      <c r="D495" s="1479">
        <v>40.200000000000003</v>
      </c>
      <c r="E495" s="1480">
        <v>0</v>
      </c>
      <c r="F495" s="1305" t="s">
        <v>2284</v>
      </c>
      <c r="G495" s="1479">
        <v>40.200000000000003</v>
      </c>
      <c r="H495" s="1480">
        <v>0</v>
      </c>
      <c r="I495" s="1305" t="s">
        <v>2284</v>
      </c>
      <c r="J495" s="1479">
        <v>40.200000000000003</v>
      </c>
      <c r="K495" s="1480">
        <v>0</v>
      </c>
      <c r="L495" s="1305" t="s">
        <v>2284</v>
      </c>
      <c r="M495" s="1479">
        <v>40.299999999999997</v>
      </c>
      <c r="N495" s="1480">
        <v>0</v>
      </c>
      <c r="O495" s="1305" t="s">
        <v>2284</v>
      </c>
      <c r="P495" s="1479">
        <v>40.200000000000003</v>
      </c>
      <c r="Q495" s="1480">
        <v>0</v>
      </c>
      <c r="R495" s="1305" t="s">
        <v>2284</v>
      </c>
      <c r="S495" s="1479">
        <v>40.200000000000003</v>
      </c>
      <c r="T495" s="1480">
        <v>0</v>
      </c>
      <c r="U495" s="1305" t="s">
        <v>2284</v>
      </c>
      <c r="V495" s="1479">
        <v>40.299999999999997</v>
      </c>
      <c r="W495" s="1480">
        <v>0</v>
      </c>
      <c r="X495" s="1305" t="s">
        <v>2284</v>
      </c>
      <c r="Y495" s="1479">
        <v>40.299999999999997</v>
      </c>
      <c r="Z495" s="1480">
        <v>0</v>
      </c>
      <c r="AA495" s="1305" t="s">
        <v>2284</v>
      </c>
      <c r="AB495" s="1479">
        <v>40.200000000000003</v>
      </c>
      <c r="AC495" s="1480">
        <v>0</v>
      </c>
      <c r="AD495" s="1876" t="s">
        <v>2284</v>
      </c>
      <c r="AE495" s="1877">
        <v>40.200000000000003</v>
      </c>
      <c r="AF495" s="1878">
        <v>0</v>
      </c>
      <c r="AG495" s="1876" t="s">
        <v>2284</v>
      </c>
      <c r="AH495" s="1877">
        <v>40.200000000000003</v>
      </c>
      <c r="AI495" s="1878">
        <v>0</v>
      </c>
      <c r="AJ495" s="1305" t="s">
        <v>2284</v>
      </c>
      <c r="AK495" s="1479">
        <v>40.200000000000003</v>
      </c>
      <c r="AL495" s="1480">
        <v>0</v>
      </c>
      <c r="AM495" s="1305" t="s">
        <v>1078</v>
      </c>
      <c r="AN495" s="1479" t="s">
        <v>1078</v>
      </c>
      <c r="AO495" s="1480" t="s">
        <v>1078</v>
      </c>
    </row>
    <row r="496" spans="1:41">
      <c r="A496" s="1308" t="s">
        <v>5748</v>
      </c>
      <c r="B496" s="1309" t="s">
        <v>5889</v>
      </c>
      <c r="C496" s="1310" t="s">
        <v>1078</v>
      </c>
      <c r="D496" s="1485" t="s">
        <v>1078</v>
      </c>
      <c r="E496" s="1486" t="s">
        <v>1078</v>
      </c>
      <c r="F496" s="1310" t="s">
        <v>1078</v>
      </c>
      <c r="G496" s="1485" t="s">
        <v>1078</v>
      </c>
      <c r="H496" s="1486" t="s">
        <v>1078</v>
      </c>
      <c r="I496" s="1310" t="s">
        <v>1078</v>
      </c>
      <c r="J496" s="1485" t="s">
        <v>1078</v>
      </c>
      <c r="K496" s="1486" t="s">
        <v>1078</v>
      </c>
      <c r="L496" s="1310" t="s">
        <v>1078</v>
      </c>
      <c r="M496" s="1485" t="s">
        <v>1078</v>
      </c>
      <c r="N496" s="1486" t="s">
        <v>1078</v>
      </c>
      <c r="O496" s="1310" t="s">
        <v>1078</v>
      </c>
      <c r="P496" s="1485" t="s">
        <v>1078</v>
      </c>
      <c r="Q496" s="1486" t="s">
        <v>1078</v>
      </c>
      <c r="R496" s="1310" t="s">
        <v>1078</v>
      </c>
      <c r="S496" s="1485" t="s">
        <v>1078</v>
      </c>
      <c r="T496" s="1486" t="s">
        <v>1078</v>
      </c>
      <c r="U496" s="1310" t="s">
        <v>1078</v>
      </c>
      <c r="V496" s="1485" t="s">
        <v>1078</v>
      </c>
      <c r="W496" s="1486" t="s">
        <v>1078</v>
      </c>
      <c r="X496" s="1310" t="s">
        <v>1078</v>
      </c>
      <c r="Y496" s="1485" t="s">
        <v>1078</v>
      </c>
      <c r="Z496" s="1486" t="s">
        <v>1078</v>
      </c>
      <c r="AA496" s="1310" t="s">
        <v>1078</v>
      </c>
      <c r="AB496" s="1485" t="s">
        <v>1078</v>
      </c>
      <c r="AC496" s="1486" t="s">
        <v>1078</v>
      </c>
      <c r="AD496" s="1885" t="s">
        <v>1078</v>
      </c>
      <c r="AE496" s="1886" t="s">
        <v>1078</v>
      </c>
      <c r="AF496" s="1887" t="s">
        <v>1078</v>
      </c>
      <c r="AG496" s="1885" t="s">
        <v>1078</v>
      </c>
      <c r="AH496" s="1886" t="s">
        <v>1078</v>
      </c>
      <c r="AI496" s="1887" t="s">
        <v>1078</v>
      </c>
      <c r="AJ496" s="1310" t="s">
        <v>1078</v>
      </c>
      <c r="AK496" s="1485" t="s">
        <v>1078</v>
      </c>
      <c r="AL496" s="1486" t="s">
        <v>1078</v>
      </c>
      <c r="AM496" s="1310" t="s">
        <v>1078</v>
      </c>
      <c r="AN496" s="1485" t="s">
        <v>1078</v>
      </c>
      <c r="AO496" s="1486" t="s">
        <v>1078</v>
      </c>
    </row>
    <row r="497" spans="1:41">
      <c r="A497" s="1313" t="s">
        <v>5749</v>
      </c>
      <c r="B497" s="1143" t="s">
        <v>5890</v>
      </c>
      <c r="C497" s="1314" t="s">
        <v>1078</v>
      </c>
      <c r="D497" s="1483" t="s">
        <v>1078</v>
      </c>
      <c r="E497" s="1484" t="s">
        <v>1078</v>
      </c>
      <c r="F497" s="1314" t="s">
        <v>1078</v>
      </c>
      <c r="G497" s="1483" t="s">
        <v>1078</v>
      </c>
      <c r="H497" s="1484" t="s">
        <v>1078</v>
      </c>
      <c r="I497" s="1314" t="s">
        <v>1078</v>
      </c>
      <c r="J497" s="1483" t="s">
        <v>1078</v>
      </c>
      <c r="K497" s="1484" t="s">
        <v>1078</v>
      </c>
      <c r="L497" s="1314" t="s">
        <v>1078</v>
      </c>
      <c r="M497" s="1483" t="s">
        <v>1078</v>
      </c>
      <c r="N497" s="1484" t="s">
        <v>1078</v>
      </c>
      <c r="O497" s="1314" t="s">
        <v>1078</v>
      </c>
      <c r="P497" s="1483" t="s">
        <v>1078</v>
      </c>
      <c r="Q497" s="1484" t="s">
        <v>1078</v>
      </c>
      <c r="R497" s="1314" t="s">
        <v>1078</v>
      </c>
      <c r="S497" s="1483" t="s">
        <v>1078</v>
      </c>
      <c r="T497" s="1484" t="s">
        <v>1078</v>
      </c>
      <c r="U497" s="1314" t="s">
        <v>1078</v>
      </c>
      <c r="V497" s="1483" t="s">
        <v>1078</v>
      </c>
      <c r="W497" s="1484" t="s">
        <v>1078</v>
      </c>
      <c r="X497" s="1314" t="s">
        <v>1078</v>
      </c>
      <c r="Y497" s="1483" t="s">
        <v>1078</v>
      </c>
      <c r="Z497" s="1484" t="s">
        <v>1078</v>
      </c>
      <c r="AA497" s="1314" t="s">
        <v>1078</v>
      </c>
      <c r="AB497" s="1483" t="s">
        <v>1078</v>
      </c>
      <c r="AC497" s="1484" t="s">
        <v>1078</v>
      </c>
      <c r="AD497" s="1882" t="s">
        <v>1078</v>
      </c>
      <c r="AE497" s="1883" t="s">
        <v>1078</v>
      </c>
      <c r="AF497" s="1884" t="s">
        <v>1078</v>
      </c>
      <c r="AG497" s="1882" t="s">
        <v>1078</v>
      </c>
      <c r="AH497" s="1883" t="s">
        <v>1078</v>
      </c>
      <c r="AI497" s="1884" t="s">
        <v>1078</v>
      </c>
      <c r="AJ497" s="1314" t="s">
        <v>1078</v>
      </c>
      <c r="AK497" s="1483" t="s">
        <v>1078</v>
      </c>
      <c r="AL497" s="1484" t="s">
        <v>1078</v>
      </c>
      <c r="AM497" s="1314" t="s">
        <v>1078</v>
      </c>
      <c r="AN497" s="1483" t="s">
        <v>1078</v>
      </c>
      <c r="AO497" s="1484" t="s">
        <v>1078</v>
      </c>
    </row>
    <row r="498" spans="1:41" ht="66">
      <c r="A498" s="1299" t="s">
        <v>4538</v>
      </c>
      <c r="B498" s="1139" t="s">
        <v>5897</v>
      </c>
      <c r="C498" s="1300" t="s">
        <v>4806</v>
      </c>
      <c r="D498" s="1301" t="s">
        <v>4813</v>
      </c>
      <c r="E498" s="1302" t="s">
        <v>4814</v>
      </c>
      <c r="F498" s="1300" t="s">
        <v>4806</v>
      </c>
      <c r="G498" s="1301" t="s">
        <v>4813</v>
      </c>
      <c r="H498" s="1302" t="s">
        <v>4814</v>
      </c>
      <c r="I498" s="1300" t="s">
        <v>4806</v>
      </c>
      <c r="J498" s="1301" t="s">
        <v>4813</v>
      </c>
      <c r="K498" s="1302" t="s">
        <v>4814</v>
      </c>
      <c r="L498" s="1300" t="s">
        <v>4806</v>
      </c>
      <c r="M498" s="1301" t="s">
        <v>4813</v>
      </c>
      <c r="N498" s="1302" t="s">
        <v>4814</v>
      </c>
      <c r="O498" s="1300" t="s">
        <v>4806</v>
      </c>
      <c r="P498" s="1301" t="s">
        <v>4813</v>
      </c>
      <c r="Q498" s="1302" t="s">
        <v>4814</v>
      </c>
      <c r="R498" s="1300" t="s">
        <v>4806</v>
      </c>
      <c r="S498" s="1301" t="s">
        <v>4813</v>
      </c>
      <c r="T498" s="1302" t="s">
        <v>4814</v>
      </c>
      <c r="U498" s="1300" t="s">
        <v>4806</v>
      </c>
      <c r="V498" s="1301" t="s">
        <v>4813</v>
      </c>
      <c r="W498" s="1302" t="s">
        <v>4814</v>
      </c>
      <c r="X498" s="1300" t="s">
        <v>4806</v>
      </c>
      <c r="Y498" s="1301" t="s">
        <v>4813</v>
      </c>
      <c r="Z498" s="1302" t="s">
        <v>4814</v>
      </c>
      <c r="AA498" s="1300" t="s">
        <v>4806</v>
      </c>
      <c r="AB498" s="1301" t="s">
        <v>4813</v>
      </c>
      <c r="AC498" s="1302" t="s">
        <v>4814</v>
      </c>
      <c r="AD498" s="1873" t="s">
        <v>4806</v>
      </c>
      <c r="AE498" s="1874" t="s">
        <v>4813</v>
      </c>
      <c r="AF498" s="1875" t="s">
        <v>4814</v>
      </c>
      <c r="AG498" s="1873" t="s">
        <v>4806</v>
      </c>
      <c r="AH498" s="1874" t="s">
        <v>4813</v>
      </c>
      <c r="AI498" s="1875" t="s">
        <v>4814</v>
      </c>
      <c r="AJ498" s="1300" t="s">
        <v>4806</v>
      </c>
      <c r="AK498" s="1301" t="s">
        <v>4813</v>
      </c>
      <c r="AL498" s="1302" t="s">
        <v>4814</v>
      </c>
      <c r="AM498" s="1300" t="s">
        <v>4806</v>
      </c>
      <c r="AN498" s="1301" t="s">
        <v>4813</v>
      </c>
      <c r="AO498" s="1302" t="s">
        <v>4814</v>
      </c>
    </row>
    <row r="499" spans="1:41">
      <c r="A499" s="1303" t="s">
        <v>5747</v>
      </c>
      <c r="B499" s="1304" t="s">
        <v>5888</v>
      </c>
      <c r="C499" s="1305" t="s">
        <v>2284</v>
      </c>
      <c r="D499" s="1479">
        <v>40.200000000000003</v>
      </c>
      <c r="E499" s="1480">
        <v>0</v>
      </c>
      <c r="F499" s="1305" t="s">
        <v>2284</v>
      </c>
      <c r="G499" s="1479">
        <v>40.200000000000003</v>
      </c>
      <c r="H499" s="1480">
        <v>0</v>
      </c>
      <c r="I499" s="1305" t="s">
        <v>2284</v>
      </c>
      <c r="J499" s="1479">
        <v>40.200000000000003</v>
      </c>
      <c r="K499" s="1480">
        <v>0</v>
      </c>
      <c r="L499" s="1305" t="s">
        <v>2284</v>
      </c>
      <c r="M499" s="1479">
        <v>40.299999999999997</v>
      </c>
      <c r="N499" s="1480">
        <v>0</v>
      </c>
      <c r="O499" s="1305" t="s">
        <v>2284</v>
      </c>
      <c r="P499" s="1479">
        <v>40.200000000000003</v>
      </c>
      <c r="Q499" s="1480">
        <v>0</v>
      </c>
      <c r="R499" s="1305" t="s">
        <v>2284</v>
      </c>
      <c r="S499" s="1479">
        <v>40.200000000000003</v>
      </c>
      <c r="T499" s="1480">
        <v>0</v>
      </c>
      <c r="U499" s="1305" t="s">
        <v>2284</v>
      </c>
      <c r="V499" s="1479">
        <v>40.299999999999997</v>
      </c>
      <c r="W499" s="1480">
        <v>0</v>
      </c>
      <c r="X499" s="1305" t="s">
        <v>2284</v>
      </c>
      <c r="Y499" s="1479">
        <v>40.299999999999997</v>
      </c>
      <c r="Z499" s="1480">
        <v>0</v>
      </c>
      <c r="AA499" s="1305" t="s">
        <v>2284</v>
      </c>
      <c r="AB499" s="1479">
        <v>40.200000000000003</v>
      </c>
      <c r="AC499" s="1480">
        <v>0</v>
      </c>
      <c r="AD499" s="1876" t="s">
        <v>2284</v>
      </c>
      <c r="AE499" s="1877">
        <v>40.200000000000003</v>
      </c>
      <c r="AF499" s="1878">
        <v>0</v>
      </c>
      <c r="AG499" s="1876" t="s">
        <v>2284</v>
      </c>
      <c r="AH499" s="1877">
        <v>40.200000000000003</v>
      </c>
      <c r="AI499" s="1878">
        <v>0</v>
      </c>
      <c r="AJ499" s="1305" t="s">
        <v>2284</v>
      </c>
      <c r="AK499" s="1479">
        <v>40.200000000000003</v>
      </c>
      <c r="AL499" s="1480">
        <v>0</v>
      </c>
      <c r="AM499" s="1305" t="s">
        <v>1078</v>
      </c>
      <c r="AN499" s="1479" t="s">
        <v>1078</v>
      </c>
      <c r="AO499" s="1480" t="s">
        <v>1078</v>
      </c>
    </row>
    <row r="500" spans="1:41">
      <c r="A500" s="1308" t="s">
        <v>5748</v>
      </c>
      <c r="B500" s="1309" t="s">
        <v>5889</v>
      </c>
      <c r="C500" s="1310" t="s">
        <v>1078</v>
      </c>
      <c r="D500" s="1485" t="s">
        <v>1078</v>
      </c>
      <c r="E500" s="1486" t="s">
        <v>1078</v>
      </c>
      <c r="F500" s="1310" t="s">
        <v>1078</v>
      </c>
      <c r="G500" s="1485" t="s">
        <v>1078</v>
      </c>
      <c r="H500" s="1486" t="s">
        <v>1078</v>
      </c>
      <c r="I500" s="1310" t="s">
        <v>1078</v>
      </c>
      <c r="J500" s="1485" t="s">
        <v>1078</v>
      </c>
      <c r="K500" s="1486" t="s">
        <v>1078</v>
      </c>
      <c r="L500" s="1310" t="s">
        <v>1078</v>
      </c>
      <c r="M500" s="1485" t="s">
        <v>1078</v>
      </c>
      <c r="N500" s="1486" t="s">
        <v>1078</v>
      </c>
      <c r="O500" s="1310" t="s">
        <v>1078</v>
      </c>
      <c r="P500" s="1485" t="s">
        <v>1078</v>
      </c>
      <c r="Q500" s="1486" t="s">
        <v>1078</v>
      </c>
      <c r="R500" s="1310" t="s">
        <v>1078</v>
      </c>
      <c r="S500" s="1485" t="s">
        <v>1078</v>
      </c>
      <c r="T500" s="1486" t="s">
        <v>1078</v>
      </c>
      <c r="U500" s="1310" t="s">
        <v>1078</v>
      </c>
      <c r="V500" s="1485" t="s">
        <v>1078</v>
      </c>
      <c r="W500" s="1486" t="s">
        <v>1078</v>
      </c>
      <c r="X500" s="1310" t="s">
        <v>1078</v>
      </c>
      <c r="Y500" s="1485" t="s">
        <v>1078</v>
      </c>
      <c r="Z500" s="1486" t="s">
        <v>1078</v>
      </c>
      <c r="AA500" s="1310" t="s">
        <v>1078</v>
      </c>
      <c r="AB500" s="1485" t="s">
        <v>1078</v>
      </c>
      <c r="AC500" s="1486" t="s">
        <v>1078</v>
      </c>
      <c r="AD500" s="1885" t="s">
        <v>1078</v>
      </c>
      <c r="AE500" s="1886" t="s">
        <v>1078</v>
      </c>
      <c r="AF500" s="1887" t="s">
        <v>1078</v>
      </c>
      <c r="AG500" s="1885" t="s">
        <v>1078</v>
      </c>
      <c r="AH500" s="1886" t="s">
        <v>1078</v>
      </c>
      <c r="AI500" s="1887" t="s">
        <v>1078</v>
      </c>
      <c r="AJ500" s="1310" t="s">
        <v>1078</v>
      </c>
      <c r="AK500" s="1485" t="s">
        <v>1078</v>
      </c>
      <c r="AL500" s="1486" t="s">
        <v>1078</v>
      </c>
      <c r="AM500" s="1310" t="s">
        <v>1078</v>
      </c>
      <c r="AN500" s="1485" t="s">
        <v>1078</v>
      </c>
      <c r="AO500" s="1486" t="s">
        <v>1078</v>
      </c>
    </row>
    <row r="501" spans="1:41">
      <c r="A501" s="1313" t="s">
        <v>5749</v>
      </c>
      <c r="B501" s="1143" t="s">
        <v>5890</v>
      </c>
      <c r="C501" s="1314" t="s">
        <v>1078</v>
      </c>
      <c r="D501" s="1483" t="s">
        <v>1078</v>
      </c>
      <c r="E501" s="1484" t="s">
        <v>1078</v>
      </c>
      <c r="F501" s="1314" t="s">
        <v>1078</v>
      </c>
      <c r="G501" s="1483" t="s">
        <v>1078</v>
      </c>
      <c r="H501" s="1484" t="s">
        <v>1078</v>
      </c>
      <c r="I501" s="1314" t="s">
        <v>1078</v>
      </c>
      <c r="J501" s="1483" t="s">
        <v>1078</v>
      </c>
      <c r="K501" s="1484" t="s">
        <v>1078</v>
      </c>
      <c r="L501" s="1314" t="s">
        <v>1078</v>
      </c>
      <c r="M501" s="1483" t="s">
        <v>1078</v>
      </c>
      <c r="N501" s="1484" t="s">
        <v>1078</v>
      </c>
      <c r="O501" s="1314" t="s">
        <v>1078</v>
      </c>
      <c r="P501" s="1483" t="s">
        <v>1078</v>
      </c>
      <c r="Q501" s="1484" t="s">
        <v>1078</v>
      </c>
      <c r="R501" s="1314" t="s">
        <v>1078</v>
      </c>
      <c r="S501" s="1483" t="s">
        <v>1078</v>
      </c>
      <c r="T501" s="1484" t="s">
        <v>1078</v>
      </c>
      <c r="U501" s="1314" t="s">
        <v>1078</v>
      </c>
      <c r="V501" s="1483" t="s">
        <v>1078</v>
      </c>
      <c r="W501" s="1484" t="s">
        <v>1078</v>
      </c>
      <c r="X501" s="1314" t="s">
        <v>1078</v>
      </c>
      <c r="Y501" s="1483" t="s">
        <v>1078</v>
      </c>
      <c r="Z501" s="1484" t="s">
        <v>1078</v>
      </c>
      <c r="AA501" s="1314" t="s">
        <v>1078</v>
      </c>
      <c r="AB501" s="1483" t="s">
        <v>1078</v>
      </c>
      <c r="AC501" s="1484" t="s">
        <v>1078</v>
      </c>
      <c r="AD501" s="1882" t="s">
        <v>1078</v>
      </c>
      <c r="AE501" s="1883" t="s">
        <v>1078</v>
      </c>
      <c r="AF501" s="1884" t="s">
        <v>1078</v>
      </c>
      <c r="AG501" s="1882" t="s">
        <v>1078</v>
      </c>
      <c r="AH501" s="1883" t="s">
        <v>1078</v>
      </c>
      <c r="AI501" s="1884" t="s">
        <v>1078</v>
      </c>
      <c r="AJ501" s="1314" t="s">
        <v>1078</v>
      </c>
      <c r="AK501" s="1483" t="s">
        <v>1078</v>
      </c>
      <c r="AL501" s="1484" t="s">
        <v>1078</v>
      </c>
      <c r="AM501" s="1314" t="s">
        <v>1078</v>
      </c>
      <c r="AN501" s="1483" t="s">
        <v>1078</v>
      </c>
      <c r="AO501" s="1484" t="s">
        <v>1078</v>
      </c>
    </row>
    <row r="502" spans="1:41" ht="66.75">
      <c r="A502" s="1299" t="s">
        <v>4539</v>
      </c>
      <c r="B502" s="1139" t="s">
        <v>5898</v>
      </c>
      <c r="C502" s="1300" t="s">
        <v>4806</v>
      </c>
      <c r="D502" s="1301" t="s">
        <v>4813</v>
      </c>
      <c r="E502" s="1302" t="s">
        <v>4814</v>
      </c>
      <c r="F502" s="1300" t="s">
        <v>4806</v>
      </c>
      <c r="G502" s="1301" t="s">
        <v>4813</v>
      </c>
      <c r="H502" s="1302" t="s">
        <v>4814</v>
      </c>
      <c r="I502" s="1300" t="s">
        <v>4806</v>
      </c>
      <c r="J502" s="1301" t="s">
        <v>4813</v>
      </c>
      <c r="K502" s="1302" t="s">
        <v>4814</v>
      </c>
      <c r="L502" s="1300" t="s">
        <v>4806</v>
      </c>
      <c r="M502" s="1301" t="s">
        <v>4813</v>
      </c>
      <c r="N502" s="1302" t="s">
        <v>4814</v>
      </c>
      <c r="O502" s="1300" t="s">
        <v>4806</v>
      </c>
      <c r="P502" s="1301" t="s">
        <v>4813</v>
      </c>
      <c r="Q502" s="1302" t="s">
        <v>4814</v>
      </c>
      <c r="R502" s="1300" t="s">
        <v>4806</v>
      </c>
      <c r="S502" s="1301" t="s">
        <v>4813</v>
      </c>
      <c r="T502" s="1302" t="s">
        <v>4814</v>
      </c>
      <c r="U502" s="1300" t="s">
        <v>4806</v>
      </c>
      <c r="V502" s="1301" t="s">
        <v>4813</v>
      </c>
      <c r="W502" s="1302" t="s">
        <v>4814</v>
      </c>
      <c r="X502" s="1300" t="s">
        <v>4806</v>
      </c>
      <c r="Y502" s="1301" t="s">
        <v>4813</v>
      </c>
      <c r="Z502" s="1302" t="s">
        <v>4814</v>
      </c>
      <c r="AA502" s="1300" t="s">
        <v>4806</v>
      </c>
      <c r="AB502" s="1301" t="s">
        <v>4813</v>
      </c>
      <c r="AC502" s="1302" t="s">
        <v>4814</v>
      </c>
      <c r="AD502" s="1873" t="s">
        <v>4806</v>
      </c>
      <c r="AE502" s="1874" t="s">
        <v>4813</v>
      </c>
      <c r="AF502" s="1875" t="s">
        <v>4814</v>
      </c>
      <c r="AG502" s="1873" t="s">
        <v>4806</v>
      </c>
      <c r="AH502" s="1874" t="s">
        <v>4813</v>
      </c>
      <c r="AI502" s="1875" t="s">
        <v>4814</v>
      </c>
      <c r="AJ502" s="1300" t="s">
        <v>4806</v>
      </c>
      <c r="AK502" s="1301" t="s">
        <v>4813</v>
      </c>
      <c r="AL502" s="1302" t="s">
        <v>4814</v>
      </c>
      <c r="AM502" s="1300" t="s">
        <v>4806</v>
      </c>
      <c r="AN502" s="1301" t="s">
        <v>4813</v>
      </c>
      <c r="AO502" s="1302" t="s">
        <v>4814</v>
      </c>
    </row>
    <row r="503" spans="1:41">
      <c r="A503" s="1303" t="s">
        <v>5747</v>
      </c>
      <c r="B503" s="1304" t="s">
        <v>5888</v>
      </c>
      <c r="C503" s="1305" t="s">
        <v>2284</v>
      </c>
      <c r="D503" s="1479">
        <v>40.299999999999997</v>
      </c>
      <c r="E503" s="1480">
        <v>0</v>
      </c>
      <c r="F503" s="1305" t="s">
        <v>2284</v>
      </c>
      <c r="G503" s="1479">
        <v>40.299999999999997</v>
      </c>
      <c r="H503" s="1480">
        <v>0</v>
      </c>
      <c r="I503" s="1305" t="s">
        <v>2284</v>
      </c>
      <c r="J503" s="1479">
        <v>40.299999999999997</v>
      </c>
      <c r="K503" s="1480">
        <v>0</v>
      </c>
      <c r="L503" s="1305" t="s">
        <v>2284</v>
      </c>
      <c r="M503" s="1479">
        <v>40.299999999999997</v>
      </c>
      <c r="N503" s="1480">
        <v>0</v>
      </c>
      <c r="O503" s="1305" t="s">
        <v>2284</v>
      </c>
      <c r="P503" s="1479">
        <v>40.200000000000003</v>
      </c>
      <c r="Q503" s="1480">
        <v>0</v>
      </c>
      <c r="R503" s="1305" t="s">
        <v>2284</v>
      </c>
      <c r="S503" s="1479">
        <v>40.299999999999997</v>
      </c>
      <c r="T503" s="1480">
        <v>0</v>
      </c>
      <c r="U503" s="1305" t="s">
        <v>2284</v>
      </c>
      <c r="V503" s="1479">
        <v>40.200000000000003</v>
      </c>
      <c r="W503" s="1480">
        <v>0</v>
      </c>
      <c r="X503" s="1305" t="s">
        <v>2284</v>
      </c>
      <c r="Y503" s="1479">
        <v>40.200000000000003</v>
      </c>
      <c r="Z503" s="1480">
        <v>0</v>
      </c>
      <c r="AA503" s="1305" t="s">
        <v>4810</v>
      </c>
      <c r="AB503" s="1479">
        <v>40.299999999999997</v>
      </c>
      <c r="AC503" s="1480">
        <v>17.5</v>
      </c>
      <c r="AD503" s="1876" t="s">
        <v>2284</v>
      </c>
      <c r="AE503" s="1877">
        <v>40.200000000000003</v>
      </c>
      <c r="AF503" s="1878">
        <v>0</v>
      </c>
      <c r="AG503" s="1876" t="s">
        <v>2284</v>
      </c>
      <c r="AH503" s="1877">
        <v>40.299999999999997</v>
      </c>
      <c r="AI503" s="1878">
        <v>0</v>
      </c>
      <c r="AJ503" s="1305" t="s">
        <v>4810</v>
      </c>
      <c r="AK503" s="1479">
        <v>40.200000000000003</v>
      </c>
      <c r="AL503" s="1480">
        <v>13.9</v>
      </c>
      <c r="AM503" s="1305" t="s">
        <v>1078</v>
      </c>
      <c r="AN503" s="1479" t="s">
        <v>1078</v>
      </c>
      <c r="AO503" s="1480" t="s">
        <v>1078</v>
      </c>
    </row>
    <row r="504" spans="1:41">
      <c r="A504" s="1308" t="s">
        <v>5748</v>
      </c>
      <c r="B504" s="1309" t="s">
        <v>5889</v>
      </c>
      <c r="C504" s="1310" t="s">
        <v>1078</v>
      </c>
      <c r="D504" s="1485" t="s">
        <v>1078</v>
      </c>
      <c r="E504" s="1486" t="s">
        <v>1078</v>
      </c>
      <c r="F504" s="1310" t="s">
        <v>1078</v>
      </c>
      <c r="G504" s="1485" t="s">
        <v>1078</v>
      </c>
      <c r="H504" s="1486" t="s">
        <v>1078</v>
      </c>
      <c r="I504" s="1310" t="s">
        <v>1078</v>
      </c>
      <c r="J504" s="1485" t="s">
        <v>1078</v>
      </c>
      <c r="K504" s="1486" t="s">
        <v>1078</v>
      </c>
      <c r="L504" s="1310" t="s">
        <v>1078</v>
      </c>
      <c r="M504" s="1485" t="s">
        <v>1078</v>
      </c>
      <c r="N504" s="1486" t="s">
        <v>1078</v>
      </c>
      <c r="O504" s="1310" t="s">
        <v>1078</v>
      </c>
      <c r="P504" s="1485" t="s">
        <v>1078</v>
      </c>
      <c r="Q504" s="1486" t="s">
        <v>1078</v>
      </c>
      <c r="R504" s="1310" t="s">
        <v>1078</v>
      </c>
      <c r="S504" s="1485" t="s">
        <v>1078</v>
      </c>
      <c r="T504" s="1486" t="s">
        <v>1078</v>
      </c>
      <c r="U504" s="1310" t="s">
        <v>1078</v>
      </c>
      <c r="V504" s="1485" t="s">
        <v>1078</v>
      </c>
      <c r="W504" s="1486" t="s">
        <v>1078</v>
      </c>
      <c r="X504" s="1310" t="s">
        <v>1078</v>
      </c>
      <c r="Y504" s="1485" t="s">
        <v>1078</v>
      </c>
      <c r="Z504" s="1486" t="s">
        <v>1078</v>
      </c>
      <c r="AA504" s="1310" t="s">
        <v>2284</v>
      </c>
      <c r="AB504" s="1485">
        <v>40.299999999999997</v>
      </c>
      <c r="AC504" s="1486">
        <v>0</v>
      </c>
      <c r="AD504" s="1885" t="s">
        <v>1078</v>
      </c>
      <c r="AE504" s="1886" t="s">
        <v>1078</v>
      </c>
      <c r="AF504" s="1887" t="s">
        <v>1078</v>
      </c>
      <c r="AG504" s="1885" t="s">
        <v>1078</v>
      </c>
      <c r="AH504" s="1886" t="s">
        <v>1078</v>
      </c>
      <c r="AI504" s="1887" t="s">
        <v>1078</v>
      </c>
      <c r="AJ504" s="1310" t="s">
        <v>4810</v>
      </c>
      <c r="AK504" s="1485">
        <v>40.200000000000003</v>
      </c>
      <c r="AL504" s="1486">
        <v>22.8</v>
      </c>
      <c r="AM504" s="1310" t="s">
        <v>1078</v>
      </c>
      <c r="AN504" s="1485" t="s">
        <v>1078</v>
      </c>
      <c r="AO504" s="1486" t="s">
        <v>1078</v>
      </c>
    </row>
    <row r="505" spans="1:41">
      <c r="A505" s="1313" t="s">
        <v>5749</v>
      </c>
      <c r="B505" s="1143" t="s">
        <v>5890</v>
      </c>
      <c r="C505" s="1314" t="s">
        <v>1078</v>
      </c>
      <c r="D505" s="1483" t="s">
        <v>1078</v>
      </c>
      <c r="E505" s="1484" t="s">
        <v>1078</v>
      </c>
      <c r="F505" s="1314" t="s">
        <v>1078</v>
      </c>
      <c r="G505" s="1483" t="s">
        <v>1078</v>
      </c>
      <c r="H505" s="1484" t="s">
        <v>1078</v>
      </c>
      <c r="I505" s="1314" t="s">
        <v>1078</v>
      </c>
      <c r="J505" s="1483" t="s">
        <v>1078</v>
      </c>
      <c r="K505" s="1484" t="s">
        <v>1078</v>
      </c>
      <c r="L505" s="1314" t="s">
        <v>1078</v>
      </c>
      <c r="M505" s="1483" t="s">
        <v>1078</v>
      </c>
      <c r="N505" s="1484" t="s">
        <v>1078</v>
      </c>
      <c r="O505" s="1314" t="s">
        <v>1078</v>
      </c>
      <c r="P505" s="1483" t="s">
        <v>1078</v>
      </c>
      <c r="Q505" s="1484" t="s">
        <v>1078</v>
      </c>
      <c r="R505" s="1314" t="s">
        <v>1078</v>
      </c>
      <c r="S505" s="1483" t="s">
        <v>1078</v>
      </c>
      <c r="T505" s="1484" t="s">
        <v>1078</v>
      </c>
      <c r="U505" s="1314" t="s">
        <v>1078</v>
      </c>
      <c r="V505" s="1483" t="s">
        <v>1078</v>
      </c>
      <c r="W505" s="1484" t="s">
        <v>1078</v>
      </c>
      <c r="X505" s="1314" t="s">
        <v>1078</v>
      </c>
      <c r="Y505" s="1483" t="s">
        <v>1078</v>
      </c>
      <c r="Z505" s="1484" t="s">
        <v>1078</v>
      </c>
      <c r="AA505" s="1314" t="s">
        <v>2284</v>
      </c>
      <c r="AB505" s="1483">
        <v>40.299999999999997</v>
      </c>
      <c r="AC505" s="1484">
        <v>0</v>
      </c>
      <c r="AD505" s="1882" t="s">
        <v>1078</v>
      </c>
      <c r="AE505" s="1883" t="s">
        <v>1078</v>
      </c>
      <c r="AF505" s="1884" t="s">
        <v>1078</v>
      </c>
      <c r="AG505" s="1882" t="s">
        <v>1078</v>
      </c>
      <c r="AH505" s="1883" t="s">
        <v>1078</v>
      </c>
      <c r="AI505" s="1884" t="s">
        <v>1078</v>
      </c>
      <c r="AJ505" s="1314" t="s">
        <v>4810</v>
      </c>
      <c r="AK505" s="1483">
        <v>40.200000000000003</v>
      </c>
      <c r="AL505" s="1484">
        <v>16.600000000000001</v>
      </c>
      <c r="AM505" s="1314" t="s">
        <v>1078</v>
      </c>
      <c r="AN505" s="1483" t="s">
        <v>1078</v>
      </c>
      <c r="AO505" s="1484" t="s">
        <v>1078</v>
      </c>
    </row>
    <row r="506" spans="1:41" ht="66.75">
      <c r="A506" s="1299" t="s">
        <v>4540</v>
      </c>
      <c r="B506" s="1139" t="s">
        <v>5899</v>
      </c>
      <c r="C506" s="1300" t="s">
        <v>4806</v>
      </c>
      <c r="D506" s="1301" t="s">
        <v>4813</v>
      </c>
      <c r="E506" s="1302" t="s">
        <v>4814</v>
      </c>
      <c r="F506" s="1300" t="s">
        <v>4806</v>
      </c>
      <c r="G506" s="1301" t="s">
        <v>4813</v>
      </c>
      <c r="H506" s="1302" t="s">
        <v>4814</v>
      </c>
      <c r="I506" s="1300" t="s">
        <v>4806</v>
      </c>
      <c r="J506" s="1301" t="s">
        <v>4813</v>
      </c>
      <c r="K506" s="1302" t="s">
        <v>4814</v>
      </c>
      <c r="L506" s="1300" t="s">
        <v>4806</v>
      </c>
      <c r="M506" s="1301" t="s">
        <v>4813</v>
      </c>
      <c r="N506" s="1302" t="s">
        <v>4814</v>
      </c>
      <c r="O506" s="1300" t="s">
        <v>4806</v>
      </c>
      <c r="P506" s="1301" t="s">
        <v>4813</v>
      </c>
      <c r="Q506" s="1302" t="s">
        <v>4814</v>
      </c>
      <c r="R506" s="1300" t="s">
        <v>4806</v>
      </c>
      <c r="S506" s="1301" t="s">
        <v>4813</v>
      </c>
      <c r="T506" s="1302" t="s">
        <v>4814</v>
      </c>
      <c r="U506" s="1300" t="s">
        <v>4806</v>
      </c>
      <c r="V506" s="1301" t="s">
        <v>4813</v>
      </c>
      <c r="W506" s="1302" t="s">
        <v>4814</v>
      </c>
      <c r="X506" s="1300" t="s">
        <v>4806</v>
      </c>
      <c r="Y506" s="1301" t="s">
        <v>4813</v>
      </c>
      <c r="Z506" s="1302" t="s">
        <v>4814</v>
      </c>
      <c r="AA506" s="1300" t="s">
        <v>4806</v>
      </c>
      <c r="AB506" s="1301" t="s">
        <v>4813</v>
      </c>
      <c r="AC506" s="1302" t="s">
        <v>4814</v>
      </c>
      <c r="AD506" s="1873" t="s">
        <v>4806</v>
      </c>
      <c r="AE506" s="1874" t="s">
        <v>4813</v>
      </c>
      <c r="AF506" s="1875" t="s">
        <v>4814</v>
      </c>
      <c r="AG506" s="1873" t="s">
        <v>4806</v>
      </c>
      <c r="AH506" s="1874" t="s">
        <v>4813</v>
      </c>
      <c r="AI506" s="1875" t="s">
        <v>4814</v>
      </c>
      <c r="AJ506" s="1300" t="s">
        <v>4806</v>
      </c>
      <c r="AK506" s="1301" t="s">
        <v>4813</v>
      </c>
      <c r="AL506" s="1302" t="s">
        <v>4814</v>
      </c>
      <c r="AM506" s="1300" t="s">
        <v>4806</v>
      </c>
      <c r="AN506" s="1301" t="s">
        <v>4813</v>
      </c>
      <c r="AO506" s="1302" t="s">
        <v>4814</v>
      </c>
    </row>
    <row r="507" spans="1:41">
      <c r="A507" s="1303" t="s">
        <v>5768</v>
      </c>
      <c r="B507" s="1304" t="s">
        <v>5806</v>
      </c>
      <c r="C507" s="1305" t="s">
        <v>2284</v>
      </c>
      <c r="D507" s="1479">
        <v>40.299999999999997</v>
      </c>
      <c r="E507" s="1480">
        <v>0</v>
      </c>
      <c r="F507" s="1305" t="s">
        <v>2284</v>
      </c>
      <c r="G507" s="1479">
        <v>40.299999999999997</v>
      </c>
      <c r="H507" s="1480">
        <v>0</v>
      </c>
      <c r="I507" s="1305" t="s">
        <v>2284</v>
      </c>
      <c r="J507" s="1479">
        <v>40.299999999999997</v>
      </c>
      <c r="K507" s="1480">
        <v>0</v>
      </c>
      <c r="L507" s="1305" t="s">
        <v>2284</v>
      </c>
      <c r="M507" s="1479">
        <v>40.299999999999997</v>
      </c>
      <c r="N507" s="1480">
        <v>0</v>
      </c>
      <c r="O507" s="1305" t="s">
        <v>2284</v>
      </c>
      <c r="P507" s="1479">
        <v>40.200000000000003</v>
      </c>
      <c r="Q507" s="1480">
        <v>0</v>
      </c>
      <c r="R507" s="1305" t="s">
        <v>2284</v>
      </c>
      <c r="S507" s="1479">
        <v>40.299999999999997</v>
      </c>
      <c r="T507" s="1480">
        <v>0</v>
      </c>
      <c r="U507" s="1305" t="s">
        <v>2284</v>
      </c>
      <c r="V507" s="1479">
        <v>40.200000000000003</v>
      </c>
      <c r="W507" s="1480">
        <v>0</v>
      </c>
      <c r="X507" s="1305" t="s">
        <v>2284</v>
      </c>
      <c r="Y507" s="1479">
        <v>40.200000000000003</v>
      </c>
      <c r="Z507" s="1480">
        <v>0</v>
      </c>
      <c r="AA507" s="1305" t="s">
        <v>4810</v>
      </c>
      <c r="AB507" s="1479">
        <v>40.299999999999997</v>
      </c>
      <c r="AC507" s="1480">
        <v>17.5</v>
      </c>
      <c r="AD507" s="1876" t="s">
        <v>2284</v>
      </c>
      <c r="AE507" s="1877">
        <v>40.200000000000003</v>
      </c>
      <c r="AF507" s="1878">
        <v>0</v>
      </c>
      <c r="AG507" s="1876" t="s">
        <v>2284</v>
      </c>
      <c r="AH507" s="1877">
        <v>40.299999999999997</v>
      </c>
      <c r="AI507" s="1878">
        <v>0</v>
      </c>
      <c r="AJ507" s="1305" t="s">
        <v>4810</v>
      </c>
      <c r="AK507" s="1479">
        <v>40.200000000000003</v>
      </c>
      <c r="AL507" s="1480">
        <v>13.9</v>
      </c>
      <c r="AM507" s="1305" t="s">
        <v>1078</v>
      </c>
      <c r="AN507" s="1479" t="s">
        <v>1078</v>
      </c>
      <c r="AO507" s="1480" t="s">
        <v>1078</v>
      </c>
    </row>
    <row r="508" spans="1:41">
      <c r="A508" s="1308" t="s">
        <v>5769</v>
      </c>
      <c r="B508" s="1309" t="s">
        <v>5807</v>
      </c>
      <c r="C508" s="1317" t="s">
        <v>1078</v>
      </c>
      <c r="D508" s="1481" t="s">
        <v>1078</v>
      </c>
      <c r="E508" s="1482" t="s">
        <v>1078</v>
      </c>
      <c r="F508" s="1317" t="s">
        <v>1078</v>
      </c>
      <c r="G508" s="1481" t="s">
        <v>1078</v>
      </c>
      <c r="H508" s="1482" t="s">
        <v>1078</v>
      </c>
      <c r="I508" s="1317" t="s">
        <v>1078</v>
      </c>
      <c r="J508" s="1481" t="s">
        <v>1078</v>
      </c>
      <c r="K508" s="1482" t="s">
        <v>1078</v>
      </c>
      <c r="L508" s="1317" t="s">
        <v>1078</v>
      </c>
      <c r="M508" s="1481" t="s">
        <v>1078</v>
      </c>
      <c r="N508" s="1482" t="s">
        <v>1078</v>
      </c>
      <c r="O508" s="1317" t="s">
        <v>1078</v>
      </c>
      <c r="P508" s="1481" t="s">
        <v>1078</v>
      </c>
      <c r="Q508" s="1482" t="s">
        <v>1078</v>
      </c>
      <c r="R508" s="1317" t="s">
        <v>1078</v>
      </c>
      <c r="S508" s="1481" t="s">
        <v>1078</v>
      </c>
      <c r="T508" s="1482" t="s">
        <v>1078</v>
      </c>
      <c r="U508" s="1317" t="s">
        <v>1078</v>
      </c>
      <c r="V508" s="1481" t="s">
        <v>1078</v>
      </c>
      <c r="W508" s="1482" t="s">
        <v>1078</v>
      </c>
      <c r="X508" s="1317" t="s">
        <v>1078</v>
      </c>
      <c r="Y508" s="1481" t="s">
        <v>1078</v>
      </c>
      <c r="Z508" s="1482" t="s">
        <v>1078</v>
      </c>
      <c r="AA508" s="1317" t="s">
        <v>2284</v>
      </c>
      <c r="AB508" s="1481">
        <v>40.299999999999997</v>
      </c>
      <c r="AC508" s="1482">
        <v>0</v>
      </c>
      <c r="AD508" s="1879" t="s">
        <v>1078</v>
      </c>
      <c r="AE508" s="1880" t="s">
        <v>1078</v>
      </c>
      <c r="AF508" s="1881" t="s">
        <v>1078</v>
      </c>
      <c r="AG508" s="1879" t="s">
        <v>1078</v>
      </c>
      <c r="AH508" s="1880" t="s">
        <v>1078</v>
      </c>
      <c r="AI508" s="1881" t="s">
        <v>1078</v>
      </c>
      <c r="AJ508" s="1317" t="s">
        <v>4810</v>
      </c>
      <c r="AK508" s="1481">
        <v>40.200000000000003</v>
      </c>
      <c r="AL508" s="1482">
        <v>22.8</v>
      </c>
      <c r="AM508" s="1317" t="s">
        <v>1078</v>
      </c>
      <c r="AN508" s="1481" t="s">
        <v>1078</v>
      </c>
      <c r="AO508" s="1482" t="s">
        <v>1078</v>
      </c>
    </row>
    <row r="509" spans="1:41" ht="19.5" thickBot="1">
      <c r="A509" s="1715" t="s">
        <v>5770</v>
      </c>
      <c r="B509" s="1688" t="s">
        <v>5808</v>
      </c>
      <c r="C509" s="1500" t="s">
        <v>1078</v>
      </c>
      <c r="D509" s="1501" t="s">
        <v>1078</v>
      </c>
      <c r="E509" s="1502" t="s">
        <v>1078</v>
      </c>
      <c r="F509" s="1500" t="s">
        <v>1078</v>
      </c>
      <c r="G509" s="1501" t="s">
        <v>1078</v>
      </c>
      <c r="H509" s="1502" t="s">
        <v>1078</v>
      </c>
      <c r="I509" s="1500" t="s">
        <v>1078</v>
      </c>
      <c r="J509" s="1501" t="s">
        <v>1078</v>
      </c>
      <c r="K509" s="1502" t="s">
        <v>1078</v>
      </c>
      <c r="L509" s="1500" t="s">
        <v>1078</v>
      </c>
      <c r="M509" s="1501" t="s">
        <v>1078</v>
      </c>
      <c r="N509" s="1502" t="s">
        <v>1078</v>
      </c>
      <c r="O509" s="1500" t="s">
        <v>1078</v>
      </c>
      <c r="P509" s="1501" t="s">
        <v>1078</v>
      </c>
      <c r="Q509" s="1502" t="s">
        <v>1078</v>
      </c>
      <c r="R509" s="1500" t="s">
        <v>1078</v>
      </c>
      <c r="S509" s="1501" t="s">
        <v>1078</v>
      </c>
      <c r="T509" s="1502" t="s">
        <v>1078</v>
      </c>
      <c r="U509" s="1500" t="s">
        <v>1078</v>
      </c>
      <c r="V509" s="1501" t="s">
        <v>1078</v>
      </c>
      <c r="W509" s="1502" t="s">
        <v>1078</v>
      </c>
      <c r="X509" s="1500" t="s">
        <v>1078</v>
      </c>
      <c r="Y509" s="1501" t="s">
        <v>1078</v>
      </c>
      <c r="Z509" s="1502" t="s">
        <v>1078</v>
      </c>
      <c r="AA509" s="1500" t="s">
        <v>2284</v>
      </c>
      <c r="AB509" s="1501">
        <v>40.299999999999997</v>
      </c>
      <c r="AC509" s="1502">
        <v>0</v>
      </c>
      <c r="AD509" s="1902" t="s">
        <v>1078</v>
      </c>
      <c r="AE509" s="1903" t="s">
        <v>1078</v>
      </c>
      <c r="AF509" s="1904" t="s">
        <v>1078</v>
      </c>
      <c r="AG509" s="1902" t="s">
        <v>1078</v>
      </c>
      <c r="AH509" s="1903" t="s">
        <v>1078</v>
      </c>
      <c r="AI509" s="1904" t="s">
        <v>1078</v>
      </c>
      <c r="AJ509" s="1500" t="s">
        <v>4810</v>
      </c>
      <c r="AK509" s="1501">
        <v>40.200000000000003</v>
      </c>
      <c r="AL509" s="1502">
        <v>16.600000000000001</v>
      </c>
      <c r="AM509" s="1500" t="s">
        <v>1078</v>
      </c>
      <c r="AN509" s="1501" t="s">
        <v>1078</v>
      </c>
      <c r="AO509" s="1502" t="s">
        <v>1078</v>
      </c>
    </row>
    <row r="510" spans="1:41" ht="19.5" thickTop="1">
      <c r="A510" s="1325" t="s">
        <v>5757</v>
      </c>
      <c r="B510" s="1292" t="s">
        <v>6249</v>
      </c>
      <c r="C510" s="1293"/>
      <c r="D510" s="1294"/>
      <c r="E510" s="1295"/>
      <c r="F510" s="1293"/>
      <c r="G510" s="1713" t="s">
        <v>6283</v>
      </c>
      <c r="H510" s="1295" t="s">
        <v>3046</v>
      </c>
      <c r="I510" s="1293"/>
      <c r="J510" s="1294"/>
      <c r="K510" s="1295"/>
      <c r="L510" s="1293"/>
      <c r="M510" s="1294"/>
      <c r="N510" s="1295"/>
      <c r="O510" s="1293"/>
      <c r="P510" s="1294"/>
      <c r="Q510" s="1295"/>
      <c r="R510" s="1293"/>
      <c r="S510" s="1294"/>
      <c r="T510" s="1295"/>
      <c r="U510" s="1293"/>
      <c r="V510" s="1294"/>
      <c r="W510" s="1295"/>
      <c r="X510" s="1293"/>
      <c r="Y510" s="1294"/>
      <c r="Z510" s="1295"/>
      <c r="AA510" s="1293"/>
      <c r="AB510" s="1294"/>
      <c r="AC510" s="1295"/>
      <c r="AD510" s="1868"/>
      <c r="AE510" s="1869"/>
      <c r="AF510" s="1870"/>
      <c r="AG510" s="1868"/>
      <c r="AH510" s="1869"/>
      <c r="AI510" s="1870"/>
      <c r="AJ510" s="1293"/>
      <c r="AK510" s="1294"/>
      <c r="AL510" s="1295"/>
      <c r="AM510" s="1293"/>
      <c r="AN510" s="1294"/>
      <c r="AO510" s="1295"/>
    </row>
    <row r="511" spans="1:41">
      <c r="A511" s="1325" t="s">
        <v>5758</v>
      </c>
      <c r="B511" s="1292" t="s">
        <v>6250</v>
      </c>
      <c r="C511" s="1293"/>
      <c r="D511" s="1294"/>
      <c r="E511" s="1295"/>
      <c r="F511" s="1293"/>
      <c r="G511" s="1294"/>
      <c r="H511" s="1295"/>
      <c r="I511" s="1293"/>
      <c r="J511" s="1294"/>
      <c r="K511" s="1295"/>
      <c r="L511" s="1293"/>
      <c r="M511" s="1294"/>
      <c r="N511" s="1295"/>
      <c r="O511" s="1293"/>
      <c r="P511" s="1294"/>
      <c r="Q511" s="1295"/>
      <c r="R511" s="1293"/>
      <c r="S511" s="1294"/>
      <c r="T511" s="1295"/>
      <c r="U511" s="1293"/>
      <c r="V511" s="1294"/>
      <c r="W511" s="1295"/>
      <c r="X511" s="1293"/>
      <c r="Y511" s="1294"/>
      <c r="Z511" s="1295"/>
      <c r="AA511" s="1293"/>
      <c r="AB511" s="1294"/>
      <c r="AC511" s="1295"/>
      <c r="AD511" s="1868"/>
      <c r="AE511" s="1869"/>
      <c r="AF511" s="1870"/>
      <c r="AG511" s="1868"/>
      <c r="AH511" s="1869"/>
      <c r="AI511" s="1870"/>
      <c r="AJ511" s="1293"/>
      <c r="AK511" s="1294"/>
      <c r="AL511" s="1295"/>
      <c r="AM511" s="1293"/>
      <c r="AN511" s="1294"/>
      <c r="AO511" s="1295"/>
    </row>
    <row r="512" spans="1:41">
      <c r="A512" s="1296" t="s">
        <v>2240</v>
      </c>
      <c r="B512" s="1160" t="s">
        <v>4154</v>
      </c>
      <c r="C512" s="1207"/>
      <c r="D512" s="1477">
        <v>5</v>
      </c>
      <c r="E512" s="1209"/>
      <c r="F512" s="1207"/>
      <c r="G512" s="1477">
        <v>5</v>
      </c>
      <c r="H512" s="1209"/>
      <c r="I512" s="1207"/>
      <c r="J512" s="1477">
        <v>5</v>
      </c>
      <c r="K512" s="1209"/>
      <c r="L512" s="1207"/>
      <c r="M512" s="1477">
        <v>5</v>
      </c>
      <c r="N512" s="1209"/>
      <c r="O512" s="1207"/>
      <c r="P512" s="1477">
        <v>5</v>
      </c>
      <c r="Q512" s="1209"/>
      <c r="R512" s="1207"/>
      <c r="S512" s="1477">
        <v>5</v>
      </c>
      <c r="T512" s="1209"/>
      <c r="U512" s="1207"/>
      <c r="V512" s="1477">
        <v>5</v>
      </c>
      <c r="W512" s="1209"/>
      <c r="X512" s="1207"/>
      <c r="Y512" s="1477">
        <v>5</v>
      </c>
      <c r="Z512" s="1209"/>
      <c r="AA512" s="1207"/>
      <c r="AB512" s="1477">
        <v>5</v>
      </c>
      <c r="AC512" s="1209"/>
      <c r="AD512" s="1787"/>
      <c r="AE512" s="1871">
        <v>5</v>
      </c>
      <c r="AF512" s="1789"/>
      <c r="AG512" s="1787"/>
      <c r="AH512" s="1871">
        <v>4</v>
      </c>
      <c r="AI512" s="1789"/>
      <c r="AJ512" s="1207"/>
      <c r="AK512" s="1477">
        <v>5</v>
      </c>
      <c r="AL512" s="1209"/>
      <c r="AM512" s="1207"/>
      <c r="AN512" s="1477" t="s">
        <v>2261</v>
      </c>
      <c r="AO512" s="1209"/>
    </row>
    <row r="513" spans="1:41">
      <c r="A513" s="1296" t="s">
        <v>2241</v>
      </c>
      <c r="B513" s="1160" t="s">
        <v>4156</v>
      </c>
      <c r="C513" s="1207"/>
      <c r="D513" s="1505">
        <v>55</v>
      </c>
      <c r="E513" s="1209"/>
      <c r="F513" s="1207"/>
      <c r="G513" s="1505">
        <v>55</v>
      </c>
      <c r="H513" s="1209"/>
      <c r="I513" s="1207"/>
      <c r="J513" s="1505">
        <v>53.4</v>
      </c>
      <c r="K513" s="1209"/>
      <c r="L513" s="1207"/>
      <c r="M513" s="1505">
        <v>55</v>
      </c>
      <c r="N513" s="1209"/>
      <c r="O513" s="1207"/>
      <c r="P513" s="1505">
        <v>55</v>
      </c>
      <c r="Q513" s="1209"/>
      <c r="R513" s="1207"/>
      <c r="S513" s="1505">
        <v>55</v>
      </c>
      <c r="T513" s="1209"/>
      <c r="U513" s="1207"/>
      <c r="V513" s="1505">
        <v>55</v>
      </c>
      <c r="W513" s="1209"/>
      <c r="X513" s="1207"/>
      <c r="Y513" s="1505">
        <v>54.9</v>
      </c>
      <c r="Z513" s="1209"/>
      <c r="AA513" s="1207"/>
      <c r="AB513" s="1505">
        <v>55</v>
      </c>
      <c r="AC513" s="1209"/>
      <c r="AD513" s="1787"/>
      <c r="AE513" s="1911">
        <v>55</v>
      </c>
      <c r="AF513" s="1789"/>
      <c r="AG513" s="1787"/>
      <c r="AH513" s="1911">
        <v>37.700000000000003</v>
      </c>
      <c r="AI513" s="1789"/>
      <c r="AJ513" s="1207"/>
      <c r="AK513" s="1505">
        <v>54.4</v>
      </c>
      <c r="AL513" s="1209"/>
      <c r="AM513" s="1207"/>
      <c r="AN513" s="1505" t="s">
        <v>6454</v>
      </c>
      <c r="AO513" s="1209"/>
    </row>
    <row r="514" spans="1:41">
      <c r="A514" s="1298" t="s">
        <v>4436</v>
      </c>
      <c r="B514" s="1139" t="s">
        <v>4098</v>
      </c>
      <c r="C514" s="1207"/>
      <c r="D514" s="1208" t="s">
        <v>6297</v>
      </c>
      <c r="E514" s="1209"/>
      <c r="F514" s="1207"/>
      <c r="G514" s="1208" t="s">
        <v>6297</v>
      </c>
      <c r="H514" s="1209"/>
      <c r="I514" s="1207"/>
      <c r="J514" s="1208" t="s">
        <v>6318</v>
      </c>
      <c r="K514" s="1209"/>
      <c r="L514" s="1207"/>
      <c r="M514" s="1208" t="s">
        <v>6463</v>
      </c>
      <c r="N514" s="1209"/>
      <c r="O514" s="1207"/>
      <c r="P514" s="1208" t="s">
        <v>6421</v>
      </c>
      <c r="Q514" s="1209"/>
      <c r="R514" s="1207"/>
      <c r="S514" s="1208" t="s">
        <v>6435</v>
      </c>
      <c r="T514" s="1209"/>
      <c r="U514" s="1207"/>
      <c r="V514" s="1208" t="s">
        <v>6285</v>
      </c>
      <c r="W514" s="1209"/>
      <c r="X514" s="1207"/>
      <c r="Y514" s="1208" t="s">
        <v>6339</v>
      </c>
      <c r="Z514" s="1209"/>
      <c r="AA514" s="1207"/>
      <c r="AB514" s="1208" t="s">
        <v>6393</v>
      </c>
      <c r="AC514" s="1209"/>
      <c r="AD514" s="1787"/>
      <c r="AE514" s="1788" t="s">
        <v>5130</v>
      </c>
      <c r="AF514" s="1789"/>
      <c r="AG514" s="1787"/>
      <c r="AH514" s="1788" t="s">
        <v>6364</v>
      </c>
      <c r="AI514" s="1789"/>
      <c r="AJ514" s="1207"/>
      <c r="AK514" s="1208" t="s">
        <v>6310</v>
      </c>
      <c r="AL514" s="1209"/>
      <c r="AM514" s="1207"/>
      <c r="AN514" s="1208" t="s">
        <v>6449</v>
      </c>
      <c r="AO514" s="1209"/>
    </row>
    <row r="515" spans="1:41">
      <c r="A515" s="1298" t="s">
        <v>4438</v>
      </c>
      <c r="B515" s="1139" t="s">
        <v>5776</v>
      </c>
      <c r="C515" s="1207"/>
      <c r="D515" s="1208" t="s">
        <v>6298</v>
      </c>
      <c r="E515" s="1209"/>
      <c r="F515" s="1207"/>
      <c r="G515" s="1208" t="s">
        <v>6298</v>
      </c>
      <c r="H515" s="1209"/>
      <c r="I515" s="1207"/>
      <c r="J515" s="1208" t="s">
        <v>6319</v>
      </c>
      <c r="K515" s="1209"/>
      <c r="L515" s="1207"/>
      <c r="M515" s="1208" t="s">
        <v>6465</v>
      </c>
      <c r="N515" s="1209"/>
      <c r="O515" s="1207"/>
      <c r="P515" s="1208" t="s">
        <v>6423</v>
      </c>
      <c r="Q515" s="1209"/>
      <c r="R515" s="1207"/>
      <c r="S515" s="1208" t="s">
        <v>6437</v>
      </c>
      <c r="T515" s="1209"/>
      <c r="U515" s="1207"/>
      <c r="V515" s="1208" t="s">
        <v>6288</v>
      </c>
      <c r="W515" s="1209"/>
      <c r="X515" s="1207"/>
      <c r="Y515" s="1208" t="s">
        <v>6343</v>
      </c>
      <c r="Z515" s="1209"/>
      <c r="AA515" s="1207"/>
      <c r="AB515" s="1208" t="s">
        <v>6394</v>
      </c>
      <c r="AC515" s="1209"/>
      <c r="AD515" s="1787"/>
      <c r="AE515" s="1788" t="s">
        <v>5133</v>
      </c>
      <c r="AF515" s="1789"/>
      <c r="AG515" s="1787"/>
      <c r="AH515" s="1788" t="s">
        <v>6366</v>
      </c>
      <c r="AI515" s="1789"/>
      <c r="AJ515" s="1207"/>
      <c r="AK515" s="1208" t="s">
        <v>6311</v>
      </c>
      <c r="AL515" s="1209"/>
      <c r="AM515" s="1207"/>
      <c r="AN515" s="1208"/>
      <c r="AO515" s="1209"/>
    </row>
    <row r="516" spans="1:41">
      <c r="A516" s="1298" t="s">
        <v>4439</v>
      </c>
      <c r="B516" s="1139" t="s">
        <v>4440</v>
      </c>
      <c r="C516" s="1207"/>
      <c r="D516" s="1208" t="s">
        <v>6302</v>
      </c>
      <c r="E516" s="1209"/>
      <c r="F516" s="1207"/>
      <c r="G516" s="1208" t="s">
        <v>6302</v>
      </c>
      <c r="H516" s="1209"/>
      <c r="I516" s="1207"/>
      <c r="J516" s="1208" t="s">
        <v>6322</v>
      </c>
      <c r="K516" s="1209"/>
      <c r="L516" s="1207"/>
      <c r="M516" s="1208" t="s">
        <v>6469</v>
      </c>
      <c r="N516" s="1209"/>
      <c r="O516" s="1207"/>
      <c r="P516" s="1208" t="s">
        <v>6426</v>
      </c>
      <c r="Q516" s="1209"/>
      <c r="R516" s="1207"/>
      <c r="S516" s="1208" t="s">
        <v>6440</v>
      </c>
      <c r="T516" s="1209"/>
      <c r="U516" s="1207"/>
      <c r="V516" s="1208" t="s">
        <v>6291</v>
      </c>
      <c r="W516" s="1209"/>
      <c r="X516" s="1207"/>
      <c r="Y516" s="1208" t="s">
        <v>6347</v>
      </c>
      <c r="Z516" s="1209"/>
      <c r="AA516" s="1207"/>
      <c r="AB516" s="1208" t="s">
        <v>6398</v>
      </c>
      <c r="AC516" s="1209"/>
      <c r="AD516" s="1787"/>
      <c r="AE516" s="1788" t="s">
        <v>5136</v>
      </c>
      <c r="AF516" s="1789"/>
      <c r="AG516" s="1787"/>
      <c r="AH516" s="1788" t="s">
        <v>6369</v>
      </c>
      <c r="AI516" s="1789"/>
      <c r="AJ516" s="1207"/>
      <c r="AK516" s="1208" t="s">
        <v>6314</v>
      </c>
      <c r="AL516" s="1209"/>
      <c r="AM516" s="1207"/>
      <c r="AN516" s="1208"/>
      <c r="AO516" s="1209"/>
    </row>
    <row r="517" spans="1:41">
      <c r="A517" s="1298" t="s">
        <v>4441</v>
      </c>
      <c r="B517" s="1139" t="s">
        <v>4442</v>
      </c>
      <c r="C517" s="1207"/>
      <c r="D517" s="1980" t="s">
        <v>6301</v>
      </c>
      <c r="E517" s="1209"/>
      <c r="F517" s="1207"/>
      <c r="G517" s="1980" t="s">
        <v>6307</v>
      </c>
      <c r="H517" s="1209"/>
      <c r="I517" s="1207"/>
      <c r="J517" s="1980" t="s">
        <v>5932</v>
      </c>
      <c r="K517" s="1209"/>
      <c r="L517" s="1207"/>
      <c r="M517" s="1980" t="s">
        <v>4873</v>
      </c>
      <c r="N517" s="1209"/>
      <c r="O517" s="1207"/>
      <c r="P517" s="1980" t="s">
        <v>4830</v>
      </c>
      <c r="Q517" s="1209"/>
      <c r="R517" s="1207"/>
      <c r="S517" s="1980" t="s">
        <v>5932</v>
      </c>
      <c r="T517" s="1209"/>
      <c r="U517" s="1207"/>
      <c r="V517" s="1980" t="s">
        <v>5932</v>
      </c>
      <c r="W517" s="1209"/>
      <c r="X517" s="1207"/>
      <c r="Y517" s="1980" t="s">
        <v>5932</v>
      </c>
      <c r="Z517" s="1209"/>
      <c r="AA517" s="1207"/>
      <c r="AB517" s="1980" t="s">
        <v>5932</v>
      </c>
      <c r="AC517" s="1209"/>
      <c r="AD517" s="1787"/>
      <c r="AE517" s="1981" t="s">
        <v>5057</v>
      </c>
      <c r="AF517" s="1789"/>
      <c r="AG517" s="1787"/>
      <c r="AH517" s="1981" t="s">
        <v>4830</v>
      </c>
      <c r="AI517" s="1789"/>
      <c r="AJ517" s="1207"/>
      <c r="AK517" s="1980" t="s">
        <v>4873</v>
      </c>
      <c r="AL517" s="1209"/>
      <c r="AM517" s="1207"/>
      <c r="AN517" s="1980"/>
      <c r="AO517" s="1209"/>
    </row>
    <row r="518" spans="1:41">
      <c r="A518" s="1298" t="s">
        <v>4107</v>
      </c>
      <c r="B518" s="1139" t="s">
        <v>5386</v>
      </c>
      <c r="C518" s="1207"/>
      <c r="D518" s="1208" t="s">
        <v>3164</v>
      </c>
      <c r="E518" s="1209"/>
      <c r="F518" s="1207"/>
      <c r="G518" s="1208" t="s">
        <v>3164</v>
      </c>
      <c r="H518" s="1209"/>
      <c r="I518" s="1207"/>
      <c r="J518" s="1208" t="s">
        <v>3164</v>
      </c>
      <c r="K518" s="1209"/>
      <c r="L518" s="1207"/>
      <c r="M518" s="1208" t="s">
        <v>6467</v>
      </c>
      <c r="N518" s="1209"/>
      <c r="O518" s="1207"/>
      <c r="P518" s="1208" t="s">
        <v>6422</v>
      </c>
      <c r="Q518" s="1209"/>
      <c r="R518" s="1207"/>
      <c r="S518" s="1208" t="s">
        <v>6436</v>
      </c>
      <c r="T518" s="1209"/>
      <c r="U518" s="1207"/>
      <c r="V518" s="1208" t="s">
        <v>6286</v>
      </c>
      <c r="W518" s="1209"/>
      <c r="X518" s="1207"/>
      <c r="Y518" s="1208" t="s">
        <v>6345</v>
      </c>
      <c r="Z518" s="1209"/>
      <c r="AA518" s="1207"/>
      <c r="AB518" s="1208" t="s">
        <v>6396</v>
      </c>
      <c r="AC518" s="1209"/>
      <c r="AD518" s="1787"/>
      <c r="AE518" s="1788" t="s">
        <v>5131</v>
      </c>
      <c r="AF518" s="1789"/>
      <c r="AG518" s="1787"/>
      <c r="AH518" s="1788" t="s">
        <v>6365</v>
      </c>
      <c r="AI518" s="1789"/>
      <c r="AJ518" s="1207"/>
      <c r="AK518" s="1208" t="s">
        <v>5079</v>
      </c>
      <c r="AL518" s="1209"/>
      <c r="AM518" s="1207"/>
      <c r="AN518" s="1208"/>
      <c r="AO518" s="1209"/>
    </row>
    <row r="519" spans="1:41">
      <c r="A519" s="1298" t="s">
        <v>5759</v>
      </c>
      <c r="B519" s="1139" t="s">
        <v>5900</v>
      </c>
      <c r="C519" s="1207"/>
      <c r="D519" s="1457">
        <v>30</v>
      </c>
      <c r="E519" s="1209"/>
      <c r="F519" s="1207"/>
      <c r="G519" s="1457">
        <v>30</v>
      </c>
      <c r="H519" s="1209"/>
      <c r="I519" s="1207"/>
      <c r="J519" s="1457">
        <v>30</v>
      </c>
      <c r="K519" s="1209"/>
      <c r="L519" s="1207"/>
      <c r="M519" s="1457">
        <v>30</v>
      </c>
      <c r="N519" s="1209"/>
      <c r="O519" s="1207"/>
      <c r="P519" s="1457">
        <v>30</v>
      </c>
      <c r="Q519" s="1209"/>
      <c r="R519" s="1207"/>
      <c r="S519" s="1457">
        <v>30</v>
      </c>
      <c r="T519" s="1209"/>
      <c r="U519" s="1207"/>
      <c r="V519" s="1457">
        <v>30</v>
      </c>
      <c r="W519" s="1209"/>
      <c r="X519" s="1207"/>
      <c r="Y519" s="1457">
        <v>30</v>
      </c>
      <c r="Z519" s="1209"/>
      <c r="AA519" s="1207"/>
      <c r="AB519" s="1457">
        <v>30</v>
      </c>
      <c r="AC519" s="1209"/>
      <c r="AD519" s="1787"/>
      <c r="AE519" s="1835">
        <v>30</v>
      </c>
      <c r="AF519" s="1789"/>
      <c r="AG519" s="1787"/>
      <c r="AH519" s="1835">
        <v>30</v>
      </c>
      <c r="AI519" s="1789"/>
      <c r="AJ519" s="1207"/>
      <c r="AK519" s="1457">
        <v>30</v>
      </c>
      <c r="AL519" s="1209"/>
      <c r="AM519" s="1207"/>
      <c r="AN519" s="1457" t="s">
        <v>2261</v>
      </c>
      <c r="AO519" s="1209"/>
    </row>
    <row r="520" spans="1:41">
      <c r="A520" s="1298" t="s">
        <v>5760</v>
      </c>
      <c r="B520" s="1139" t="s">
        <v>5901</v>
      </c>
      <c r="C520" s="1207"/>
      <c r="D520" s="1457">
        <v>30</v>
      </c>
      <c r="E520" s="1209"/>
      <c r="F520" s="1207"/>
      <c r="G520" s="1457">
        <v>30</v>
      </c>
      <c r="H520" s="1209"/>
      <c r="I520" s="1207"/>
      <c r="J520" s="1457">
        <v>30</v>
      </c>
      <c r="K520" s="1209"/>
      <c r="L520" s="1207"/>
      <c r="M520" s="1457">
        <v>30</v>
      </c>
      <c r="N520" s="1209"/>
      <c r="O520" s="1207"/>
      <c r="P520" s="1457">
        <v>30</v>
      </c>
      <c r="Q520" s="1209"/>
      <c r="R520" s="1207"/>
      <c r="S520" s="1457">
        <v>30</v>
      </c>
      <c r="T520" s="1209"/>
      <c r="U520" s="1207"/>
      <c r="V520" s="1457">
        <v>30</v>
      </c>
      <c r="W520" s="1209"/>
      <c r="X520" s="1207"/>
      <c r="Y520" s="1457">
        <v>30</v>
      </c>
      <c r="Z520" s="1209"/>
      <c r="AA520" s="1207"/>
      <c r="AB520" s="1457">
        <v>30</v>
      </c>
      <c r="AC520" s="1209"/>
      <c r="AD520" s="1787"/>
      <c r="AE520" s="1835">
        <v>30</v>
      </c>
      <c r="AF520" s="1789"/>
      <c r="AG520" s="1787"/>
      <c r="AH520" s="1835">
        <v>30</v>
      </c>
      <c r="AI520" s="1789"/>
      <c r="AJ520" s="1207"/>
      <c r="AK520" s="1457">
        <v>30</v>
      </c>
      <c r="AL520" s="1209"/>
      <c r="AM520" s="1207"/>
      <c r="AN520" s="1457" t="s">
        <v>2261</v>
      </c>
      <c r="AO520" s="1209"/>
    </row>
    <row r="521" spans="1:41">
      <c r="A521" s="1298" t="s">
        <v>5761</v>
      </c>
      <c r="B521" s="1139" t="s">
        <v>5902</v>
      </c>
      <c r="C521" s="1207"/>
      <c r="D521" s="1457">
        <v>30</v>
      </c>
      <c r="E521" s="1209"/>
      <c r="F521" s="1207"/>
      <c r="G521" s="1457">
        <v>30</v>
      </c>
      <c r="H521" s="1209"/>
      <c r="I521" s="1207"/>
      <c r="J521" s="1457">
        <v>30</v>
      </c>
      <c r="K521" s="1209"/>
      <c r="L521" s="1207"/>
      <c r="M521" s="1457">
        <v>30</v>
      </c>
      <c r="N521" s="1209"/>
      <c r="O521" s="1207"/>
      <c r="P521" s="1457">
        <v>30</v>
      </c>
      <c r="Q521" s="1209"/>
      <c r="R521" s="1207"/>
      <c r="S521" s="1457">
        <v>30</v>
      </c>
      <c r="T521" s="1209"/>
      <c r="U521" s="1207"/>
      <c r="V521" s="1457">
        <v>30</v>
      </c>
      <c r="W521" s="1209"/>
      <c r="X521" s="1207"/>
      <c r="Y521" s="1457">
        <v>30</v>
      </c>
      <c r="Z521" s="1209"/>
      <c r="AA521" s="1207"/>
      <c r="AB521" s="1457">
        <v>30</v>
      </c>
      <c r="AC521" s="1209"/>
      <c r="AD521" s="1787"/>
      <c r="AE521" s="1835">
        <v>30</v>
      </c>
      <c r="AF521" s="1789"/>
      <c r="AG521" s="1787"/>
      <c r="AH521" s="1835">
        <v>30</v>
      </c>
      <c r="AI521" s="1789"/>
      <c r="AJ521" s="1207"/>
      <c r="AK521" s="1457">
        <v>30</v>
      </c>
      <c r="AL521" s="1209"/>
      <c r="AM521" s="1207"/>
      <c r="AN521" s="1457" t="s">
        <v>2261</v>
      </c>
      <c r="AO521" s="1209"/>
    </row>
    <row r="522" spans="1:41">
      <c r="A522" s="1298" t="s">
        <v>5762</v>
      </c>
      <c r="B522" s="1139" t="s">
        <v>5903</v>
      </c>
      <c r="C522" s="1207"/>
      <c r="D522" s="1457">
        <v>30</v>
      </c>
      <c r="E522" s="1209"/>
      <c r="F522" s="1207"/>
      <c r="G522" s="1457">
        <v>30</v>
      </c>
      <c r="H522" s="1209"/>
      <c r="I522" s="1207"/>
      <c r="J522" s="1457">
        <v>30</v>
      </c>
      <c r="K522" s="1209"/>
      <c r="L522" s="1207"/>
      <c r="M522" s="1457">
        <v>30</v>
      </c>
      <c r="N522" s="1209"/>
      <c r="O522" s="1207"/>
      <c r="P522" s="1457">
        <v>30</v>
      </c>
      <c r="Q522" s="1209"/>
      <c r="R522" s="1207"/>
      <c r="S522" s="1457">
        <v>30</v>
      </c>
      <c r="T522" s="1209"/>
      <c r="U522" s="1207"/>
      <c r="V522" s="1457">
        <v>30</v>
      </c>
      <c r="W522" s="1209"/>
      <c r="X522" s="1207"/>
      <c r="Y522" s="1457">
        <v>30</v>
      </c>
      <c r="Z522" s="1209"/>
      <c r="AA522" s="1207"/>
      <c r="AB522" s="1457">
        <v>30</v>
      </c>
      <c r="AC522" s="1209"/>
      <c r="AD522" s="1787"/>
      <c r="AE522" s="1835">
        <v>30</v>
      </c>
      <c r="AF522" s="1789"/>
      <c r="AG522" s="1787"/>
      <c r="AH522" s="1835">
        <v>30</v>
      </c>
      <c r="AI522" s="1789"/>
      <c r="AJ522" s="1207"/>
      <c r="AK522" s="1457">
        <v>30</v>
      </c>
      <c r="AL522" s="1209"/>
      <c r="AM522" s="1207"/>
      <c r="AN522" s="1457" t="s">
        <v>2261</v>
      </c>
      <c r="AO522" s="1209"/>
    </row>
    <row r="523" spans="1:41">
      <c r="A523" s="1298" t="s">
        <v>5763</v>
      </c>
      <c r="B523" s="1139" t="s">
        <v>5904</v>
      </c>
      <c r="C523" s="1207"/>
      <c r="D523" s="1457">
        <v>60</v>
      </c>
      <c r="E523" s="1209"/>
      <c r="F523" s="1207"/>
      <c r="G523" s="1457">
        <v>60</v>
      </c>
      <c r="H523" s="1209"/>
      <c r="I523" s="1207"/>
      <c r="J523" s="1457">
        <v>60</v>
      </c>
      <c r="K523" s="1209"/>
      <c r="L523" s="1207"/>
      <c r="M523" s="1457">
        <v>60</v>
      </c>
      <c r="N523" s="1209"/>
      <c r="O523" s="1207"/>
      <c r="P523" s="1457">
        <v>60</v>
      </c>
      <c r="Q523" s="1209"/>
      <c r="R523" s="1207"/>
      <c r="S523" s="1457">
        <v>60</v>
      </c>
      <c r="T523" s="1209"/>
      <c r="U523" s="1207"/>
      <c r="V523" s="1457">
        <v>60</v>
      </c>
      <c r="W523" s="1209"/>
      <c r="X523" s="1207"/>
      <c r="Y523" s="1457">
        <v>60</v>
      </c>
      <c r="Z523" s="1209"/>
      <c r="AA523" s="1207"/>
      <c r="AB523" s="1457">
        <v>60</v>
      </c>
      <c r="AC523" s="1209"/>
      <c r="AD523" s="1787"/>
      <c r="AE523" s="1835">
        <v>60</v>
      </c>
      <c r="AF523" s="1789"/>
      <c r="AG523" s="1787"/>
      <c r="AH523" s="1835">
        <v>60</v>
      </c>
      <c r="AI523" s="1789"/>
      <c r="AJ523" s="1207"/>
      <c r="AK523" s="1457">
        <v>60</v>
      </c>
      <c r="AL523" s="1209"/>
      <c r="AM523" s="1207"/>
      <c r="AN523" s="1457" t="s">
        <v>2261</v>
      </c>
      <c r="AO523" s="1209"/>
    </row>
    <row r="524" spans="1:41">
      <c r="A524" s="1298" t="s">
        <v>5764</v>
      </c>
      <c r="B524" s="1139" t="s">
        <v>5905</v>
      </c>
      <c r="C524" s="1207"/>
      <c r="D524" s="1457">
        <v>60</v>
      </c>
      <c r="E524" s="1209"/>
      <c r="F524" s="1207"/>
      <c r="G524" s="1457">
        <v>60</v>
      </c>
      <c r="H524" s="1209"/>
      <c r="I524" s="1207"/>
      <c r="J524" s="1457">
        <v>60</v>
      </c>
      <c r="K524" s="1209"/>
      <c r="L524" s="1207"/>
      <c r="M524" s="1457">
        <v>60</v>
      </c>
      <c r="N524" s="1209"/>
      <c r="O524" s="1207"/>
      <c r="P524" s="1457">
        <v>60</v>
      </c>
      <c r="Q524" s="1209"/>
      <c r="R524" s="1207"/>
      <c r="S524" s="1457">
        <v>60</v>
      </c>
      <c r="T524" s="1209"/>
      <c r="U524" s="1207"/>
      <c r="V524" s="1457">
        <v>60</v>
      </c>
      <c r="W524" s="1209"/>
      <c r="X524" s="1207"/>
      <c r="Y524" s="1457">
        <v>60</v>
      </c>
      <c r="Z524" s="1209"/>
      <c r="AA524" s="1207"/>
      <c r="AB524" s="1457">
        <v>60</v>
      </c>
      <c r="AC524" s="1209"/>
      <c r="AD524" s="1787"/>
      <c r="AE524" s="1835">
        <v>60</v>
      </c>
      <c r="AF524" s="1789"/>
      <c r="AG524" s="1787"/>
      <c r="AH524" s="1835">
        <v>60</v>
      </c>
      <c r="AI524" s="1789"/>
      <c r="AJ524" s="1207"/>
      <c r="AK524" s="1457">
        <v>60</v>
      </c>
      <c r="AL524" s="1209"/>
      <c r="AM524" s="1207"/>
      <c r="AN524" s="1457" t="s">
        <v>2261</v>
      </c>
      <c r="AO524" s="1209"/>
    </row>
    <row r="525" spans="1:41">
      <c r="A525" s="1298" t="s">
        <v>5765</v>
      </c>
      <c r="B525" s="1139" t="s">
        <v>5906</v>
      </c>
      <c r="C525" s="1207"/>
      <c r="D525" s="1457">
        <v>60</v>
      </c>
      <c r="E525" s="1209"/>
      <c r="F525" s="1207"/>
      <c r="G525" s="1457">
        <v>60</v>
      </c>
      <c r="H525" s="1209"/>
      <c r="I525" s="1207"/>
      <c r="J525" s="1457">
        <v>60</v>
      </c>
      <c r="K525" s="1209"/>
      <c r="L525" s="1207"/>
      <c r="M525" s="1457">
        <v>60</v>
      </c>
      <c r="N525" s="1209"/>
      <c r="O525" s="1207"/>
      <c r="P525" s="1457">
        <v>60</v>
      </c>
      <c r="Q525" s="1209"/>
      <c r="R525" s="1207"/>
      <c r="S525" s="1457">
        <v>60</v>
      </c>
      <c r="T525" s="1209"/>
      <c r="U525" s="1207"/>
      <c r="V525" s="1457">
        <v>60</v>
      </c>
      <c r="W525" s="1209"/>
      <c r="X525" s="1207"/>
      <c r="Y525" s="1457">
        <v>60</v>
      </c>
      <c r="Z525" s="1209"/>
      <c r="AA525" s="1207"/>
      <c r="AB525" s="1457">
        <v>60</v>
      </c>
      <c r="AC525" s="1209"/>
      <c r="AD525" s="1787"/>
      <c r="AE525" s="1835">
        <v>60</v>
      </c>
      <c r="AF525" s="1789"/>
      <c r="AG525" s="1787"/>
      <c r="AH525" s="1835">
        <v>60</v>
      </c>
      <c r="AI525" s="1789"/>
      <c r="AJ525" s="1207"/>
      <c r="AK525" s="1457">
        <v>60</v>
      </c>
      <c r="AL525" s="1209"/>
      <c r="AM525" s="1207"/>
      <c r="AN525" s="1457" t="s">
        <v>2261</v>
      </c>
      <c r="AO525" s="1209"/>
    </row>
    <row r="526" spans="1:41">
      <c r="A526" s="1298" t="s">
        <v>5766</v>
      </c>
      <c r="B526" s="1139" t="s">
        <v>5907</v>
      </c>
      <c r="C526" s="1207"/>
      <c r="D526" s="1457">
        <v>60</v>
      </c>
      <c r="E526" s="1209"/>
      <c r="F526" s="1207"/>
      <c r="G526" s="1457">
        <v>60</v>
      </c>
      <c r="H526" s="1209"/>
      <c r="I526" s="1207"/>
      <c r="J526" s="1457">
        <v>60</v>
      </c>
      <c r="K526" s="1209"/>
      <c r="L526" s="1207"/>
      <c r="M526" s="1457">
        <v>60</v>
      </c>
      <c r="N526" s="1209"/>
      <c r="O526" s="1207"/>
      <c r="P526" s="1457">
        <v>60</v>
      </c>
      <c r="Q526" s="1209"/>
      <c r="R526" s="1207"/>
      <c r="S526" s="1457">
        <v>60</v>
      </c>
      <c r="T526" s="1209"/>
      <c r="U526" s="1207"/>
      <c r="V526" s="1457">
        <v>60</v>
      </c>
      <c r="W526" s="1209"/>
      <c r="X526" s="1207"/>
      <c r="Y526" s="1457">
        <v>60</v>
      </c>
      <c r="Z526" s="1209"/>
      <c r="AA526" s="1207"/>
      <c r="AB526" s="1457">
        <v>60</v>
      </c>
      <c r="AC526" s="1209"/>
      <c r="AD526" s="1787"/>
      <c r="AE526" s="1835">
        <v>60</v>
      </c>
      <c r="AF526" s="1789"/>
      <c r="AG526" s="1787"/>
      <c r="AH526" s="1835">
        <v>60</v>
      </c>
      <c r="AI526" s="1789"/>
      <c r="AJ526" s="1207"/>
      <c r="AK526" s="1457">
        <v>60</v>
      </c>
      <c r="AL526" s="1209"/>
      <c r="AM526" s="1207"/>
      <c r="AN526" s="1457" t="s">
        <v>2261</v>
      </c>
      <c r="AO526" s="1209"/>
    </row>
    <row r="527" spans="1:41">
      <c r="A527" s="1298" t="s">
        <v>4444</v>
      </c>
      <c r="B527" s="1139" t="s">
        <v>5868</v>
      </c>
      <c r="C527" s="1207"/>
      <c r="D527" s="1208" t="s">
        <v>5858</v>
      </c>
      <c r="E527" s="1209"/>
      <c r="F527" s="1207"/>
      <c r="G527" s="1208" t="s">
        <v>5858</v>
      </c>
      <c r="H527" s="1209"/>
      <c r="I527" s="1207"/>
      <c r="J527" s="1208" t="s">
        <v>5858</v>
      </c>
      <c r="K527" s="1209"/>
      <c r="L527" s="1207"/>
      <c r="M527" s="1208" t="s">
        <v>5858</v>
      </c>
      <c r="N527" s="1209"/>
      <c r="O527" s="1207"/>
      <c r="P527" s="1208" t="s">
        <v>5858</v>
      </c>
      <c r="Q527" s="1209"/>
      <c r="R527" s="1207"/>
      <c r="S527" s="1208" t="s">
        <v>5858</v>
      </c>
      <c r="T527" s="1209"/>
      <c r="U527" s="1207"/>
      <c r="V527" s="1208" t="s">
        <v>5858</v>
      </c>
      <c r="W527" s="1209"/>
      <c r="X527" s="1207"/>
      <c r="Y527" s="1208" t="s">
        <v>5858</v>
      </c>
      <c r="Z527" s="1209"/>
      <c r="AA527" s="1207"/>
      <c r="AB527" s="1208" t="s">
        <v>5858</v>
      </c>
      <c r="AC527" s="1209"/>
      <c r="AD527" s="1787"/>
      <c r="AE527" s="1788" t="s">
        <v>5858</v>
      </c>
      <c r="AF527" s="1789"/>
      <c r="AG527" s="1787"/>
      <c r="AH527" s="1788" t="s">
        <v>5858</v>
      </c>
      <c r="AI527" s="1789"/>
      <c r="AJ527" s="1207"/>
      <c r="AK527" s="1208" t="s">
        <v>5858</v>
      </c>
      <c r="AL527" s="1209"/>
      <c r="AM527" s="1207"/>
      <c r="AN527" s="1208"/>
      <c r="AO527" s="1209"/>
    </row>
    <row r="528" spans="1:41">
      <c r="A528" s="1332" t="s">
        <v>5767</v>
      </c>
      <c r="B528" s="1139" t="s">
        <v>5908</v>
      </c>
      <c r="C528" s="1207"/>
      <c r="D528" s="1457">
        <v>45</v>
      </c>
      <c r="E528" s="1209"/>
      <c r="F528" s="1207"/>
      <c r="G528" s="1457">
        <v>45</v>
      </c>
      <c r="H528" s="1209"/>
      <c r="I528" s="1207"/>
      <c r="J528" s="1457">
        <v>45</v>
      </c>
      <c r="K528" s="1209"/>
      <c r="L528" s="1207"/>
      <c r="M528" s="1457">
        <v>45</v>
      </c>
      <c r="N528" s="1209"/>
      <c r="O528" s="1207"/>
      <c r="P528" s="1457">
        <v>45</v>
      </c>
      <c r="Q528" s="1209"/>
      <c r="R528" s="1207"/>
      <c r="S528" s="1457">
        <v>45</v>
      </c>
      <c r="T528" s="1209"/>
      <c r="U528" s="1207"/>
      <c r="V528" s="1457">
        <v>45</v>
      </c>
      <c r="W528" s="1209"/>
      <c r="X528" s="1207"/>
      <c r="Y528" s="1457">
        <v>45</v>
      </c>
      <c r="Z528" s="1209"/>
      <c r="AA528" s="1207"/>
      <c r="AB528" s="1457">
        <v>45</v>
      </c>
      <c r="AC528" s="1209"/>
      <c r="AD528" s="1787"/>
      <c r="AE528" s="1835">
        <v>45</v>
      </c>
      <c r="AF528" s="1789"/>
      <c r="AG528" s="1787"/>
      <c r="AH528" s="1835">
        <v>45</v>
      </c>
      <c r="AI528" s="1789"/>
      <c r="AJ528" s="1207"/>
      <c r="AK528" s="1457">
        <v>45</v>
      </c>
      <c r="AL528" s="1209"/>
      <c r="AM528" s="1207"/>
      <c r="AN528" s="1457"/>
      <c r="AO528" s="1209"/>
    </row>
    <row r="529" spans="1:41" ht="54.75">
      <c r="A529" s="1299" t="s">
        <v>4550</v>
      </c>
      <c r="B529" s="1139" t="s">
        <v>5909</v>
      </c>
      <c r="C529" s="1300" t="s">
        <v>4806</v>
      </c>
      <c r="D529" s="1301" t="s">
        <v>4813</v>
      </c>
      <c r="E529" s="1302" t="s">
        <v>4814</v>
      </c>
      <c r="F529" s="1300" t="s">
        <v>4806</v>
      </c>
      <c r="G529" s="1301" t="s">
        <v>4813</v>
      </c>
      <c r="H529" s="1302" t="s">
        <v>4814</v>
      </c>
      <c r="I529" s="1300" t="s">
        <v>4806</v>
      </c>
      <c r="J529" s="1301" t="s">
        <v>4813</v>
      </c>
      <c r="K529" s="1302" t="s">
        <v>4814</v>
      </c>
      <c r="L529" s="1300" t="s">
        <v>4806</v>
      </c>
      <c r="M529" s="1301" t="s">
        <v>4813</v>
      </c>
      <c r="N529" s="1302" t="s">
        <v>4814</v>
      </c>
      <c r="O529" s="1300" t="s">
        <v>4806</v>
      </c>
      <c r="P529" s="1301" t="s">
        <v>4813</v>
      </c>
      <c r="Q529" s="1302" t="s">
        <v>4814</v>
      </c>
      <c r="R529" s="1300" t="s">
        <v>4806</v>
      </c>
      <c r="S529" s="1301" t="s">
        <v>4813</v>
      </c>
      <c r="T529" s="1302" t="s">
        <v>4814</v>
      </c>
      <c r="U529" s="1300" t="s">
        <v>4806</v>
      </c>
      <c r="V529" s="1301" t="s">
        <v>4813</v>
      </c>
      <c r="W529" s="1302" t="s">
        <v>4814</v>
      </c>
      <c r="X529" s="1300" t="s">
        <v>4806</v>
      </c>
      <c r="Y529" s="1301" t="s">
        <v>4813</v>
      </c>
      <c r="Z529" s="1302" t="s">
        <v>4814</v>
      </c>
      <c r="AA529" s="1300" t="s">
        <v>4806</v>
      </c>
      <c r="AB529" s="1301" t="s">
        <v>4813</v>
      </c>
      <c r="AC529" s="1302" t="s">
        <v>4814</v>
      </c>
      <c r="AD529" s="1873" t="s">
        <v>4806</v>
      </c>
      <c r="AE529" s="1874" t="s">
        <v>4813</v>
      </c>
      <c r="AF529" s="1875" t="s">
        <v>4814</v>
      </c>
      <c r="AG529" s="1873" t="s">
        <v>4806</v>
      </c>
      <c r="AH529" s="1874" t="s">
        <v>4813</v>
      </c>
      <c r="AI529" s="1875" t="s">
        <v>4814</v>
      </c>
      <c r="AJ529" s="1300" t="s">
        <v>4806</v>
      </c>
      <c r="AK529" s="1301" t="s">
        <v>4813</v>
      </c>
      <c r="AL529" s="1302" t="s">
        <v>4814</v>
      </c>
      <c r="AM529" s="1300" t="s">
        <v>4806</v>
      </c>
      <c r="AN529" s="1301" t="s">
        <v>4813</v>
      </c>
      <c r="AO529" s="1302" t="s">
        <v>4814</v>
      </c>
    </row>
    <row r="530" spans="1:41">
      <c r="A530" s="1303" t="s">
        <v>4470</v>
      </c>
      <c r="B530" s="1304" t="s">
        <v>4471</v>
      </c>
      <c r="C530" s="1305" t="s">
        <v>2284</v>
      </c>
      <c r="D530" s="1479">
        <v>30.3</v>
      </c>
      <c r="E530" s="1480">
        <v>0</v>
      </c>
      <c r="F530" s="1305" t="s">
        <v>2284</v>
      </c>
      <c r="G530" s="1479">
        <v>30.3</v>
      </c>
      <c r="H530" s="1480">
        <v>0</v>
      </c>
      <c r="I530" s="1305" t="s">
        <v>2284</v>
      </c>
      <c r="J530" s="1479">
        <v>30.2</v>
      </c>
      <c r="K530" s="1480">
        <v>0</v>
      </c>
      <c r="L530" s="1305" t="s">
        <v>2284</v>
      </c>
      <c r="M530" s="1479">
        <v>30.2</v>
      </c>
      <c r="N530" s="1480">
        <v>0</v>
      </c>
      <c r="O530" s="1305" t="s">
        <v>2284</v>
      </c>
      <c r="P530" s="1479">
        <v>30.2</v>
      </c>
      <c r="Q530" s="1480">
        <v>0</v>
      </c>
      <c r="R530" s="1305" t="s">
        <v>2284</v>
      </c>
      <c r="S530" s="1479">
        <v>30.2</v>
      </c>
      <c r="T530" s="1480">
        <v>0</v>
      </c>
      <c r="U530" s="1305" t="s">
        <v>2284</v>
      </c>
      <c r="V530" s="1479">
        <v>30.3</v>
      </c>
      <c r="W530" s="1480">
        <v>0</v>
      </c>
      <c r="X530" s="1305" t="s">
        <v>2284</v>
      </c>
      <c r="Y530" s="1479">
        <v>30.3</v>
      </c>
      <c r="Z530" s="1480">
        <v>0</v>
      </c>
      <c r="AA530" s="1305" t="s">
        <v>2284</v>
      </c>
      <c r="AB530" s="1479">
        <v>30.3</v>
      </c>
      <c r="AC530" s="1480">
        <v>0</v>
      </c>
      <c r="AD530" s="1876" t="s">
        <v>2284</v>
      </c>
      <c r="AE530" s="1877">
        <v>30.2</v>
      </c>
      <c r="AF530" s="1878">
        <v>0</v>
      </c>
      <c r="AG530" s="1876" t="s">
        <v>2284</v>
      </c>
      <c r="AH530" s="1877">
        <v>30.2</v>
      </c>
      <c r="AI530" s="1878">
        <v>0</v>
      </c>
      <c r="AJ530" s="1305" t="s">
        <v>2284</v>
      </c>
      <c r="AK530" s="1479">
        <v>30.2</v>
      </c>
      <c r="AL530" s="1480">
        <v>0</v>
      </c>
      <c r="AM530" s="1305" t="s">
        <v>1078</v>
      </c>
      <c r="AN530" s="1479" t="s">
        <v>1078</v>
      </c>
      <c r="AO530" s="1480" t="s">
        <v>1078</v>
      </c>
    </row>
    <row r="531" spans="1:41">
      <c r="A531" s="1714" t="s">
        <v>4472</v>
      </c>
      <c r="B531" s="1350" t="s">
        <v>4473</v>
      </c>
      <c r="C531" s="1310" t="s">
        <v>2284</v>
      </c>
      <c r="D531" s="1485">
        <v>30.3</v>
      </c>
      <c r="E531" s="1486">
        <v>0</v>
      </c>
      <c r="F531" s="1310" t="s">
        <v>2284</v>
      </c>
      <c r="G531" s="1485">
        <v>30.3</v>
      </c>
      <c r="H531" s="1486">
        <v>0</v>
      </c>
      <c r="I531" s="1310" t="s">
        <v>2284</v>
      </c>
      <c r="J531" s="1485">
        <v>30.2</v>
      </c>
      <c r="K531" s="1486">
        <v>0</v>
      </c>
      <c r="L531" s="1310" t="s">
        <v>2284</v>
      </c>
      <c r="M531" s="1485">
        <v>30.3</v>
      </c>
      <c r="N531" s="1486">
        <v>0</v>
      </c>
      <c r="O531" s="1310" t="s">
        <v>2284</v>
      </c>
      <c r="P531" s="1485">
        <v>30.2</v>
      </c>
      <c r="Q531" s="1486">
        <v>0</v>
      </c>
      <c r="R531" s="1310" t="s">
        <v>2284</v>
      </c>
      <c r="S531" s="1485">
        <v>30.2</v>
      </c>
      <c r="T531" s="1486">
        <v>0</v>
      </c>
      <c r="U531" s="1310" t="s">
        <v>2284</v>
      </c>
      <c r="V531" s="1485">
        <v>30.2</v>
      </c>
      <c r="W531" s="1486">
        <v>0</v>
      </c>
      <c r="X531" s="1310" t="s">
        <v>2284</v>
      </c>
      <c r="Y531" s="1485">
        <v>30.3</v>
      </c>
      <c r="Z531" s="1486">
        <v>0</v>
      </c>
      <c r="AA531" s="1310" t="s">
        <v>2284</v>
      </c>
      <c r="AB531" s="1485">
        <v>30.3</v>
      </c>
      <c r="AC531" s="1486">
        <v>0</v>
      </c>
      <c r="AD531" s="1885" t="s">
        <v>2284</v>
      </c>
      <c r="AE531" s="1886">
        <v>30.2</v>
      </c>
      <c r="AF531" s="1887">
        <v>0</v>
      </c>
      <c r="AG531" s="1885" t="s">
        <v>2284</v>
      </c>
      <c r="AH531" s="1886">
        <v>30.2</v>
      </c>
      <c r="AI531" s="1887">
        <v>0</v>
      </c>
      <c r="AJ531" s="1310" t="s">
        <v>2284</v>
      </c>
      <c r="AK531" s="1485">
        <v>30.2</v>
      </c>
      <c r="AL531" s="1486">
        <v>0</v>
      </c>
      <c r="AM531" s="1310" t="s">
        <v>1078</v>
      </c>
      <c r="AN531" s="1485" t="s">
        <v>1078</v>
      </c>
      <c r="AO531" s="1486" t="s">
        <v>1078</v>
      </c>
    </row>
    <row r="532" spans="1:41">
      <c r="A532" s="1313" t="s">
        <v>4474</v>
      </c>
      <c r="B532" s="1143" t="s">
        <v>4475</v>
      </c>
      <c r="C532" s="1314" t="s">
        <v>1078</v>
      </c>
      <c r="D532" s="1483" t="s">
        <v>1078</v>
      </c>
      <c r="E532" s="1484" t="s">
        <v>1078</v>
      </c>
      <c r="F532" s="1314" t="s">
        <v>1078</v>
      </c>
      <c r="G532" s="1483" t="s">
        <v>1078</v>
      </c>
      <c r="H532" s="1484" t="s">
        <v>1078</v>
      </c>
      <c r="I532" s="1314" t="s">
        <v>1078</v>
      </c>
      <c r="J532" s="1483" t="s">
        <v>1078</v>
      </c>
      <c r="K532" s="1484" t="s">
        <v>1078</v>
      </c>
      <c r="L532" s="1314" t="s">
        <v>1078</v>
      </c>
      <c r="M532" s="1483" t="s">
        <v>1078</v>
      </c>
      <c r="N532" s="1484" t="s">
        <v>1078</v>
      </c>
      <c r="O532" s="1314" t="s">
        <v>1078</v>
      </c>
      <c r="P532" s="1483" t="s">
        <v>1078</v>
      </c>
      <c r="Q532" s="1484" t="s">
        <v>1078</v>
      </c>
      <c r="R532" s="1314" t="s">
        <v>1078</v>
      </c>
      <c r="S532" s="1483" t="s">
        <v>1078</v>
      </c>
      <c r="T532" s="1484" t="s">
        <v>1078</v>
      </c>
      <c r="U532" s="1314" t="s">
        <v>1078</v>
      </c>
      <c r="V532" s="1483" t="s">
        <v>1078</v>
      </c>
      <c r="W532" s="1484" t="s">
        <v>1078</v>
      </c>
      <c r="X532" s="1314" t="s">
        <v>1078</v>
      </c>
      <c r="Y532" s="1483" t="s">
        <v>1078</v>
      </c>
      <c r="Z532" s="1484" t="s">
        <v>1078</v>
      </c>
      <c r="AA532" s="1314" t="s">
        <v>1078</v>
      </c>
      <c r="AB532" s="1483" t="s">
        <v>1078</v>
      </c>
      <c r="AC532" s="1484" t="s">
        <v>1078</v>
      </c>
      <c r="AD532" s="1882" t="s">
        <v>1078</v>
      </c>
      <c r="AE532" s="1883" t="s">
        <v>1078</v>
      </c>
      <c r="AF532" s="1884" t="s">
        <v>1078</v>
      </c>
      <c r="AG532" s="1882" t="s">
        <v>1078</v>
      </c>
      <c r="AH532" s="1883" t="s">
        <v>1078</v>
      </c>
      <c r="AI532" s="1884" t="s">
        <v>1078</v>
      </c>
      <c r="AJ532" s="1314" t="s">
        <v>1078</v>
      </c>
      <c r="AK532" s="1483" t="s">
        <v>1078</v>
      </c>
      <c r="AL532" s="1484" t="s">
        <v>1078</v>
      </c>
      <c r="AM532" s="1314" t="s">
        <v>1078</v>
      </c>
      <c r="AN532" s="1483" t="s">
        <v>1078</v>
      </c>
      <c r="AO532" s="1484" t="s">
        <v>1078</v>
      </c>
    </row>
    <row r="533" spans="1:41">
      <c r="A533" s="1303" t="s">
        <v>4476</v>
      </c>
      <c r="B533" s="1304" t="s">
        <v>4477</v>
      </c>
      <c r="C533" s="1305" t="s">
        <v>4809</v>
      </c>
      <c r="D533" s="1479" t="s">
        <v>1078</v>
      </c>
      <c r="E533" s="1480" t="s">
        <v>1078</v>
      </c>
      <c r="F533" s="1305" t="s">
        <v>4809</v>
      </c>
      <c r="G533" s="1479" t="s">
        <v>1078</v>
      </c>
      <c r="H533" s="1480" t="s">
        <v>1078</v>
      </c>
      <c r="I533" s="1305" t="s">
        <v>4809</v>
      </c>
      <c r="J533" s="1479" t="s">
        <v>1078</v>
      </c>
      <c r="K533" s="1480" t="s">
        <v>1078</v>
      </c>
      <c r="L533" s="1305" t="s">
        <v>4809</v>
      </c>
      <c r="M533" s="1479" t="s">
        <v>1078</v>
      </c>
      <c r="N533" s="1480" t="s">
        <v>1078</v>
      </c>
      <c r="O533" s="1305" t="s">
        <v>4809</v>
      </c>
      <c r="P533" s="1479" t="s">
        <v>1078</v>
      </c>
      <c r="Q533" s="1480" t="s">
        <v>1078</v>
      </c>
      <c r="R533" s="1305" t="s">
        <v>4809</v>
      </c>
      <c r="S533" s="1479" t="s">
        <v>1078</v>
      </c>
      <c r="T533" s="1480" t="s">
        <v>1078</v>
      </c>
      <c r="U533" s="1305" t="s">
        <v>4809</v>
      </c>
      <c r="V533" s="1479" t="s">
        <v>1078</v>
      </c>
      <c r="W533" s="1480" t="s">
        <v>1078</v>
      </c>
      <c r="X533" s="1305" t="s">
        <v>4809</v>
      </c>
      <c r="Y533" s="1479" t="s">
        <v>1078</v>
      </c>
      <c r="Z533" s="1480" t="s">
        <v>1078</v>
      </c>
      <c r="AA533" s="1305" t="s">
        <v>4809</v>
      </c>
      <c r="AB533" s="1479" t="s">
        <v>1078</v>
      </c>
      <c r="AC533" s="1480" t="s">
        <v>1078</v>
      </c>
      <c r="AD533" s="1876" t="s">
        <v>4809</v>
      </c>
      <c r="AE533" s="1877" t="s">
        <v>1078</v>
      </c>
      <c r="AF533" s="1878" t="s">
        <v>1078</v>
      </c>
      <c r="AG533" s="1876" t="s">
        <v>2284</v>
      </c>
      <c r="AH533" s="1877">
        <v>35.299999999999997</v>
      </c>
      <c r="AI533" s="1878">
        <v>0</v>
      </c>
      <c r="AJ533" s="1305" t="s">
        <v>4809</v>
      </c>
      <c r="AK533" s="1479" t="s">
        <v>1078</v>
      </c>
      <c r="AL533" s="1480" t="s">
        <v>1078</v>
      </c>
      <c r="AM533" s="1305" t="s">
        <v>1078</v>
      </c>
      <c r="AN533" s="1479" t="s">
        <v>1078</v>
      </c>
      <c r="AO533" s="1480" t="s">
        <v>1078</v>
      </c>
    </row>
    <row r="534" spans="1:41">
      <c r="A534" s="1714" t="s">
        <v>4478</v>
      </c>
      <c r="B534" s="1350" t="s">
        <v>4479</v>
      </c>
      <c r="C534" s="1310" t="s">
        <v>1078</v>
      </c>
      <c r="D534" s="1485" t="s">
        <v>1078</v>
      </c>
      <c r="E534" s="1486" t="s">
        <v>1078</v>
      </c>
      <c r="F534" s="1310" t="s">
        <v>1078</v>
      </c>
      <c r="G534" s="1485" t="s">
        <v>1078</v>
      </c>
      <c r="H534" s="1486" t="s">
        <v>1078</v>
      </c>
      <c r="I534" s="1310" t="s">
        <v>1078</v>
      </c>
      <c r="J534" s="1485" t="s">
        <v>1078</v>
      </c>
      <c r="K534" s="1486" t="s">
        <v>1078</v>
      </c>
      <c r="L534" s="1310" t="s">
        <v>1078</v>
      </c>
      <c r="M534" s="1485" t="s">
        <v>1078</v>
      </c>
      <c r="N534" s="1486" t="s">
        <v>1078</v>
      </c>
      <c r="O534" s="1310" t="s">
        <v>1078</v>
      </c>
      <c r="P534" s="1485" t="s">
        <v>1078</v>
      </c>
      <c r="Q534" s="1486" t="s">
        <v>1078</v>
      </c>
      <c r="R534" s="1310" t="s">
        <v>1078</v>
      </c>
      <c r="S534" s="1485" t="s">
        <v>1078</v>
      </c>
      <c r="T534" s="1486" t="s">
        <v>1078</v>
      </c>
      <c r="U534" s="1310" t="s">
        <v>1078</v>
      </c>
      <c r="V534" s="1485" t="s">
        <v>1078</v>
      </c>
      <c r="W534" s="1486" t="s">
        <v>1078</v>
      </c>
      <c r="X534" s="1310" t="s">
        <v>1078</v>
      </c>
      <c r="Y534" s="1485" t="s">
        <v>1078</v>
      </c>
      <c r="Z534" s="1486" t="s">
        <v>1078</v>
      </c>
      <c r="AA534" s="1310" t="s">
        <v>1078</v>
      </c>
      <c r="AB534" s="1485" t="s">
        <v>1078</v>
      </c>
      <c r="AC534" s="1486" t="s">
        <v>1078</v>
      </c>
      <c r="AD534" s="1885" t="s">
        <v>1078</v>
      </c>
      <c r="AE534" s="1886" t="s">
        <v>1078</v>
      </c>
      <c r="AF534" s="1887" t="s">
        <v>1078</v>
      </c>
      <c r="AG534" s="1885" t="s">
        <v>4810</v>
      </c>
      <c r="AH534" s="1886">
        <v>35.1</v>
      </c>
      <c r="AI534" s="1887">
        <v>14.2</v>
      </c>
      <c r="AJ534" s="1310" t="s">
        <v>1078</v>
      </c>
      <c r="AK534" s="1485" t="s">
        <v>1078</v>
      </c>
      <c r="AL534" s="1486" t="s">
        <v>1078</v>
      </c>
      <c r="AM534" s="1310" t="s">
        <v>1078</v>
      </c>
      <c r="AN534" s="1485" t="s">
        <v>1078</v>
      </c>
      <c r="AO534" s="1486" t="s">
        <v>1078</v>
      </c>
    </row>
    <row r="535" spans="1:41">
      <c r="A535" s="1313" t="s">
        <v>4480</v>
      </c>
      <c r="B535" s="1143" t="s">
        <v>4481</v>
      </c>
      <c r="C535" s="1314" t="s">
        <v>1078</v>
      </c>
      <c r="D535" s="1483" t="s">
        <v>1078</v>
      </c>
      <c r="E535" s="1484" t="s">
        <v>1078</v>
      </c>
      <c r="F535" s="1314" t="s">
        <v>1078</v>
      </c>
      <c r="G535" s="1483" t="s">
        <v>1078</v>
      </c>
      <c r="H535" s="1484" t="s">
        <v>1078</v>
      </c>
      <c r="I535" s="1314" t="s">
        <v>1078</v>
      </c>
      <c r="J535" s="1483" t="s">
        <v>1078</v>
      </c>
      <c r="K535" s="1484" t="s">
        <v>1078</v>
      </c>
      <c r="L535" s="1314" t="s">
        <v>1078</v>
      </c>
      <c r="M535" s="1483" t="s">
        <v>1078</v>
      </c>
      <c r="N535" s="1484" t="s">
        <v>1078</v>
      </c>
      <c r="O535" s="1314" t="s">
        <v>1078</v>
      </c>
      <c r="P535" s="1483" t="s">
        <v>1078</v>
      </c>
      <c r="Q535" s="1484" t="s">
        <v>1078</v>
      </c>
      <c r="R535" s="1314" t="s">
        <v>1078</v>
      </c>
      <c r="S535" s="1483" t="s">
        <v>1078</v>
      </c>
      <c r="T535" s="1484" t="s">
        <v>1078</v>
      </c>
      <c r="U535" s="1314" t="s">
        <v>1078</v>
      </c>
      <c r="V535" s="1483" t="s">
        <v>1078</v>
      </c>
      <c r="W535" s="1484" t="s">
        <v>1078</v>
      </c>
      <c r="X535" s="1314" t="s">
        <v>1078</v>
      </c>
      <c r="Y535" s="1483" t="s">
        <v>1078</v>
      </c>
      <c r="Z535" s="1484" t="s">
        <v>1078</v>
      </c>
      <c r="AA535" s="1314" t="s">
        <v>1078</v>
      </c>
      <c r="AB535" s="1483" t="s">
        <v>1078</v>
      </c>
      <c r="AC535" s="1484" t="s">
        <v>1078</v>
      </c>
      <c r="AD535" s="1882" t="s">
        <v>1078</v>
      </c>
      <c r="AE535" s="1883" t="s">
        <v>1078</v>
      </c>
      <c r="AF535" s="1884" t="s">
        <v>1078</v>
      </c>
      <c r="AG535" s="1882" t="s">
        <v>4810</v>
      </c>
      <c r="AH535" s="1883">
        <v>35.200000000000003</v>
      </c>
      <c r="AI535" s="1884">
        <v>24.3</v>
      </c>
      <c r="AJ535" s="1314" t="s">
        <v>1078</v>
      </c>
      <c r="AK535" s="1483" t="s">
        <v>1078</v>
      </c>
      <c r="AL535" s="1484" t="s">
        <v>1078</v>
      </c>
      <c r="AM535" s="1314" t="s">
        <v>1078</v>
      </c>
      <c r="AN535" s="1483" t="s">
        <v>1078</v>
      </c>
      <c r="AO535" s="1484" t="s">
        <v>1078</v>
      </c>
    </row>
    <row r="536" spans="1:41">
      <c r="A536" s="1303" t="s">
        <v>4482</v>
      </c>
      <c r="B536" s="1304" t="s">
        <v>4483</v>
      </c>
      <c r="C536" s="1305" t="s">
        <v>2284</v>
      </c>
      <c r="D536" s="1479">
        <v>40.200000000000003</v>
      </c>
      <c r="E536" s="1480">
        <v>0</v>
      </c>
      <c r="F536" s="1305" t="s">
        <v>2284</v>
      </c>
      <c r="G536" s="1479">
        <v>40.200000000000003</v>
      </c>
      <c r="H536" s="1480">
        <v>0</v>
      </c>
      <c r="I536" s="1305" t="s">
        <v>2284</v>
      </c>
      <c r="J536" s="1479">
        <v>40.200000000000003</v>
      </c>
      <c r="K536" s="1480">
        <v>0</v>
      </c>
      <c r="L536" s="1305" t="s">
        <v>2284</v>
      </c>
      <c r="M536" s="1479">
        <v>40.200000000000003</v>
      </c>
      <c r="N536" s="1480">
        <v>0</v>
      </c>
      <c r="O536" s="1305" t="s">
        <v>2284</v>
      </c>
      <c r="P536" s="1479">
        <v>40.200000000000003</v>
      </c>
      <c r="Q536" s="1480">
        <v>0</v>
      </c>
      <c r="R536" s="1305" t="s">
        <v>4810</v>
      </c>
      <c r="S536" s="1479">
        <v>40.299999999999997</v>
      </c>
      <c r="T536" s="1480">
        <v>26.1</v>
      </c>
      <c r="U536" s="1305" t="s">
        <v>2284</v>
      </c>
      <c r="V536" s="1479">
        <v>40.299999999999997</v>
      </c>
      <c r="W536" s="1480">
        <v>0</v>
      </c>
      <c r="X536" s="1305" t="s">
        <v>2284</v>
      </c>
      <c r="Y536" s="1479">
        <v>40.200000000000003</v>
      </c>
      <c r="Z536" s="1480">
        <v>0</v>
      </c>
      <c r="AA536" s="1305" t="s">
        <v>2284</v>
      </c>
      <c r="AB536" s="1479">
        <v>40.299999999999997</v>
      </c>
      <c r="AC536" s="1480">
        <v>0</v>
      </c>
      <c r="AD536" s="1876" t="s">
        <v>2284</v>
      </c>
      <c r="AE536" s="1877">
        <v>40.299999999999997</v>
      </c>
      <c r="AF536" s="1878">
        <v>0</v>
      </c>
      <c r="AG536" s="1876" t="s">
        <v>4810</v>
      </c>
      <c r="AH536" s="1877">
        <v>40.200000000000003</v>
      </c>
      <c r="AI536" s="1878">
        <v>17.7</v>
      </c>
      <c r="AJ536" s="1305" t="s">
        <v>2284</v>
      </c>
      <c r="AK536" s="1479">
        <v>40.200000000000003</v>
      </c>
      <c r="AL536" s="1480">
        <v>0</v>
      </c>
      <c r="AM536" s="1305" t="s">
        <v>1078</v>
      </c>
      <c r="AN536" s="1479" t="s">
        <v>1078</v>
      </c>
      <c r="AO536" s="1480" t="s">
        <v>1078</v>
      </c>
    </row>
    <row r="537" spans="1:41">
      <c r="A537" s="1714" t="s">
        <v>4484</v>
      </c>
      <c r="B537" s="1350" t="s">
        <v>4485</v>
      </c>
      <c r="C537" s="1310" t="s">
        <v>2284</v>
      </c>
      <c r="D537" s="1485">
        <v>40.200000000000003</v>
      </c>
      <c r="E537" s="1486">
        <v>0</v>
      </c>
      <c r="F537" s="1310" t="s">
        <v>2284</v>
      </c>
      <c r="G537" s="1485">
        <v>40.200000000000003</v>
      </c>
      <c r="H537" s="1486">
        <v>0</v>
      </c>
      <c r="I537" s="1310" t="s">
        <v>2284</v>
      </c>
      <c r="J537" s="1485">
        <v>40.200000000000003</v>
      </c>
      <c r="K537" s="1486">
        <v>0</v>
      </c>
      <c r="L537" s="1310" t="s">
        <v>2284</v>
      </c>
      <c r="M537" s="1485">
        <v>40.299999999999997</v>
      </c>
      <c r="N537" s="1486">
        <v>0</v>
      </c>
      <c r="O537" s="1310" t="s">
        <v>2284</v>
      </c>
      <c r="P537" s="1485">
        <v>40.200000000000003</v>
      </c>
      <c r="Q537" s="1486">
        <v>0</v>
      </c>
      <c r="R537" s="1310" t="s">
        <v>2284</v>
      </c>
      <c r="S537" s="1485">
        <v>40.200000000000003</v>
      </c>
      <c r="T537" s="1486">
        <v>0</v>
      </c>
      <c r="U537" s="1310" t="s">
        <v>2284</v>
      </c>
      <c r="V537" s="1485">
        <v>40.299999999999997</v>
      </c>
      <c r="W537" s="1486">
        <v>0</v>
      </c>
      <c r="X537" s="1310" t="s">
        <v>2284</v>
      </c>
      <c r="Y537" s="1485">
        <v>40.200000000000003</v>
      </c>
      <c r="Z537" s="1486">
        <v>0</v>
      </c>
      <c r="AA537" s="1310" t="s">
        <v>2284</v>
      </c>
      <c r="AB537" s="1485">
        <v>40.299999999999997</v>
      </c>
      <c r="AC537" s="1486">
        <v>0</v>
      </c>
      <c r="AD537" s="1885" t="s">
        <v>2284</v>
      </c>
      <c r="AE537" s="1886">
        <v>40.200000000000003</v>
      </c>
      <c r="AF537" s="1887">
        <v>0</v>
      </c>
      <c r="AG537" s="1885" t="s">
        <v>4810</v>
      </c>
      <c r="AH537" s="1886">
        <v>40.299999999999997</v>
      </c>
      <c r="AI537" s="1887">
        <v>11.7</v>
      </c>
      <c r="AJ537" s="1310" t="s">
        <v>2284</v>
      </c>
      <c r="AK537" s="1485">
        <v>40.299999999999997</v>
      </c>
      <c r="AL537" s="1486">
        <v>0</v>
      </c>
      <c r="AM537" s="1310" t="s">
        <v>1078</v>
      </c>
      <c r="AN537" s="1485" t="s">
        <v>1078</v>
      </c>
      <c r="AO537" s="1486" t="s">
        <v>1078</v>
      </c>
    </row>
    <row r="538" spans="1:41">
      <c r="A538" s="1313" t="s">
        <v>4486</v>
      </c>
      <c r="B538" s="1143" t="s">
        <v>4487</v>
      </c>
      <c r="C538" s="1314" t="s">
        <v>1078</v>
      </c>
      <c r="D538" s="1483" t="s">
        <v>1078</v>
      </c>
      <c r="E538" s="1484" t="s">
        <v>1078</v>
      </c>
      <c r="F538" s="1314" t="s">
        <v>1078</v>
      </c>
      <c r="G538" s="1483" t="s">
        <v>1078</v>
      </c>
      <c r="H538" s="1484" t="s">
        <v>1078</v>
      </c>
      <c r="I538" s="1314" t="s">
        <v>1078</v>
      </c>
      <c r="J538" s="1483" t="s">
        <v>1078</v>
      </c>
      <c r="K538" s="1484" t="s">
        <v>1078</v>
      </c>
      <c r="L538" s="1314" t="s">
        <v>1078</v>
      </c>
      <c r="M538" s="1483" t="s">
        <v>1078</v>
      </c>
      <c r="N538" s="1484" t="s">
        <v>1078</v>
      </c>
      <c r="O538" s="1314" t="s">
        <v>1078</v>
      </c>
      <c r="P538" s="1483" t="s">
        <v>1078</v>
      </c>
      <c r="Q538" s="1484" t="s">
        <v>1078</v>
      </c>
      <c r="R538" s="1314" t="s">
        <v>2284</v>
      </c>
      <c r="S538" s="1483">
        <v>40.200000000000003</v>
      </c>
      <c r="T538" s="1484">
        <v>0</v>
      </c>
      <c r="U538" s="1314" t="s">
        <v>1078</v>
      </c>
      <c r="V538" s="1483" t="s">
        <v>1078</v>
      </c>
      <c r="W538" s="1484" t="s">
        <v>1078</v>
      </c>
      <c r="X538" s="1314" t="s">
        <v>1078</v>
      </c>
      <c r="Y538" s="1483" t="s">
        <v>1078</v>
      </c>
      <c r="Z538" s="1484" t="s">
        <v>1078</v>
      </c>
      <c r="AA538" s="1314" t="s">
        <v>1078</v>
      </c>
      <c r="AB538" s="1483" t="s">
        <v>1078</v>
      </c>
      <c r="AC538" s="1484" t="s">
        <v>1078</v>
      </c>
      <c r="AD538" s="1882" t="s">
        <v>1078</v>
      </c>
      <c r="AE538" s="1883" t="s">
        <v>1078</v>
      </c>
      <c r="AF538" s="1884" t="s">
        <v>1078</v>
      </c>
      <c r="AG538" s="1882" t="s">
        <v>4810</v>
      </c>
      <c r="AH538" s="1883">
        <v>40.200000000000003</v>
      </c>
      <c r="AI538" s="1884">
        <v>23</v>
      </c>
      <c r="AJ538" s="1314" t="s">
        <v>1078</v>
      </c>
      <c r="AK538" s="1483" t="s">
        <v>1078</v>
      </c>
      <c r="AL538" s="1484" t="s">
        <v>1078</v>
      </c>
      <c r="AM538" s="1314" t="s">
        <v>1078</v>
      </c>
      <c r="AN538" s="1483" t="s">
        <v>1078</v>
      </c>
      <c r="AO538" s="1484" t="s">
        <v>1078</v>
      </c>
    </row>
    <row r="539" spans="1:41">
      <c r="A539" s="1303" t="s">
        <v>4488</v>
      </c>
      <c r="B539" s="1304" t="s">
        <v>4489</v>
      </c>
      <c r="C539" s="1305" t="s">
        <v>4809</v>
      </c>
      <c r="D539" s="1479" t="s">
        <v>1078</v>
      </c>
      <c r="E539" s="1480" t="s">
        <v>1078</v>
      </c>
      <c r="F539" s="1305" t="s">
        <v>4809</v>
      </c>
      <c r="G539" s="1479" t="s">
        <v>1078</v>
      </c>
      <c r="H539" s="1480" t="s">
        <v>1078</v>
      </c>
      <c r="I539" s="1305" t="s">
        <v>4809</v>
      </c>
      <c r="J539" s="1479" t="s">
        <v>1078</v>
      </c>
      <c r="K539" s="1480" t="s">
        <v>1078</v>
      </c>
      <c r="L539" s="1305" t="s">
        <v>4809</v>
      </c>
      <c r="M539" s="1479" t="s">
        <v>1078</v>
      </c>
      <c r="N539" s="1480" t="s">
        <v>1078</v>
      </c>
      <c r="O539" s="1305" t="s">
        <v>4809</v>
      </c>
      <c r="P539" s="1479" t="s">
        <v>1078</v>
      </c>
      <c r="Q539" s="1480" t="s">
        <v>1078</v>
      </c>
      <c r="R539" s="1305" t="s">
        <v>4809</v>
      </c>
      <c r="S539" s="1479" t="s">
        <v>1078</v>
      </c>
      <c r="T539" s="1480" t="s">
        <v>1078</v>
      </c>
      <c r="U539" s="1305" t="s">
        <v>4809</v>
      </c>
      <c r="V539" s="1479" t="s">
        <v>1078</v>
      </c>
      <c r="W539" s="1480" t="s">
        <v>1078</v>
      </c>
      <c r="X539" s="1305" t="s">
        <v>4809</v>
      </c>
      <c r="Y539" s="1479" t="s">
        <v>1078</v>
      </c>
      <c r="Z539" s="1480" t="s">
        <v>1078</v>
      </c>
      <c r="AA539" s="1305" t="s">
        <v>4809</v>
      </c>
      <c r="AB539" s="1479" t="s">
        <v>1078</v>
      </c>
      <c r="AC539" s="1480" t="s">
        <v>1078</v>
      </c>
      <c r="AD539" s="1876" t="s">
        <v>4809</v>
      </c>
      <c r="AE539" s="1877" t="s">
        <v>1078</v>
      </c>
      <c r="AF539" s="1878" t="s">
        <v>1078</v>
      </c>
      <c r="AG539" s="1876" t="s">
        <v>4810</v>
      </c>
      <c r="AH539" s="1877">
        <v>45.3</v>
      </c>
      <c r="AI539" s="1878">
        <v>3.4</v>
      </c>
      <c r="AJ539" s="1305" t="s">
        <v>4809</v>
      </c>
      <c r="AK539" s="1479" t="s">
        <v>1078</v>
      </c>
      <c r="AL539" s="1480" t="s">
        <v>1078</v>
      </c>
      <c r="AM539" s="1305" t="s">
        <v>1078</v>
      </c>
      <c r="AN539" s="1479" t="s">
        <v>1078</v>
      </c>
      <c r="AO539" s="1480" t="s">
        <v>1078</v>
      </c>
    </row>
    <row r="540" spans="1:41">
      <c r="A540" s="1714" t="s">
        <v>4490</v>
      </c>
      <c r="B540" s="1350" t="s">
        <v>4491</v>
      </c>
      <c r="C540" s="1310" t="s">
        <v>1078</v>
      </c>
      <c r="D540" s="1485" t="s">
        <v>1078</v>
      </c>
      <c r="E540" s="1486" t="s">
        <v>1078</v>
      </c>
      <c r="F540" s="1310" t="s">
        <v>1078</v>
      </c>
      <c r="G540" s="1485" t="s">
        <v>1078</v>
      </c>
      <c r="H540" s="1486" t="s">
        <v>1078</v>
      </c>
      <c r="I540" s="1310" t="s">
        <v>1078</v>
      </c>
      <c r="J540" s="1485" t="s">
        <v>1078</v>
      </c>
      <c r="K540" s="1486" t="s">
        <v>1078</v>
      </c>
      <c r="L540" s="1310" t="s">
        <v>1078</v>
      </c>
      <c r="M540" s="1485" t="s">
        <v>1078</v>
      </c>
      <c r="N540" s="1486" t="s">
        <v>1078</v>
      </c>
      <c r="O540" s="1310" t="s">
        <v>1078</v>
      </c>
      <c r="P540" s="1485" t="s">
        <v>1078</v>
      </c>
      <c r="Q540" s="1486" t="s">
        <v>1078</v>
      </c>
      <c r="R540" s="1310" t="s">
        <v>1078</v>
      </c>
      <c r="S540" s="1485" t="s">
        <v>1078</v>
      </c>
      <c r="T540" s="1486" t="s">
        <v>1078</v>
      </c>
      <c r="U540" s="1310" t="s">
        <v>1078</v>
      </c>
      <c r="V540" s="1485" t="s">
        <v>1078</v>
      </c>
      <c r="W540" s="1486" t="s">
        <v>1078</v>
      </c>
      <c r="X540" s="1310" t="s">
        <v>1078</v>
      </c>
      <c r="Y540" s="1485" t="s">
        <v>1078</v>
      </c>
      <c r="Z540" s="1486" t="s">
        <v>1078</v>
      </c>
      <c r="AA540" s="1310" t="s">
        <v>1078</v>
      </c>
      <c r="AB540" s="1485" t="s">
        <v>1078</v>
      </c>
      <c r="AC540" s="1486" t="s">
        <v>1078</v>
      </c>
      <c r="AD540" s="1885" t="s">
        <v>1078</v>
      </c>
      <c r="AE540" s="1886" t="s">
        <v>1078</v>
      </c>
      <c r="AF540" s="1887" t="s">
        <v>1078</v>
      </c>
      <c r="AG540" s="1885" t="s">
        <v>4810</v>
      </c>
      <c r="AH540" s="1886">
        <v>45.2</v>
      </c>
      <c r="AI540" s="1887">
        <v>21.7</v>
      </c>
      <c r="AJ540" s="1310" t="s">
        <v>1078</v>
      </c>
      <c r="AK540" s="1485" t="s">
        <v>1078</v>
      </c>
      <c r="AL540" s="1486" t="s">
        <v>1078</v>
      </c>
      <c r="AM540" s="1310" t="s">
        <v>1078</v>
      </c>
      <c r="AN540" s="1485" t="s">
        <v>1078</v>
      </c>
      <c r="AO540" s="1486" t="s">
        <v>1078</v>
      </c>
    </row>
    <row r="541" spans="1:41">
      <c r="A541" s="1313" t="s">
        <v>4492</v>
      </c>
      <c r="B541" s="1143" t="s">
        <v>4493</v>
      </c>
      <c r="C541" s="1314" t="s">
        <v>1078</v>
      </c>
      <c r="D541" s="1483" t="s">
        <v>1078</v>
      </c>
      <c r="E541" s="1484" t="s">
        <v>1078</v>
      </c>
      <c r="F541" s="1314" t="s">
        <v>1078</v>
      </c>
      <c r="G541" s="1483" t="s">
        <v>1078</v>
      </c>
      <c r="H541" s="1484" t="s">
        <v>1078</v>
      </c>
      <c r="I541" s="1314" t="s">
        <v>1078</v>
      </c>
      <c r="J541" s="1483" t="s">
        <v>1078</v>
      </c>
      <c r="K541" s="1484" t="s">
        <v>1078</v>
      </c>
      <c r="L541" s="1314" t="s">
        <v>1078</v>
      </c>
      <c r="M541" s="1483" t="s">
        <v>1078</v>
      </c>
      <c r="N541" s="1484" t="s">
        <v>1078</v>
      </c>
      <c r="O541" s="1314" t="s">
        <v>1078</v>
      </c>
      <c r="P541" s="1483" t="s">
        <v>1078</v>
      </c>
      <c r="Q541" s="1484" t="s">
        <v>1078</v>
      </c>
      <c r="R541" s="1314" t="s">
        <v>1078</v>
      </c>
      <c r="S541" s="1483" t="s">
        <v>1078</v>
      </c>
      <c r="T541" s="1484" t="s">
        <v>1078</v>
      </c>
      <c r="U541" s="1314" t="s">
        <v>1078</v>
      </c>
      <c r="V541" s="1483" t="s">
        <v>1078</v>
      </c>
      <c r="W541" s="1484" t="s">
        <v>1078</v>
      </c>
      <c r="X541" s="1314" t="s">
        <v>1078</v>
      </c>
      <c r="Y541" s="1483" t="s">
        <v>1078</v>
      </c>
      <c r="Z541" s="1484" t="s">
        <v>1078</v>
      </c>
      <c r="AA541" s="1314" t="s">
        <v>1078</v>
      </c>
      <c r="AB541" s="1483" t="s">
        <v>1078</v>
      </c>
      <c r="AC541" s="1484" t="s">
        <v>1078</v>
      </c>
      <c r="AD541" s="1882" t="s">
        <v>1078</v>
      </c>
      <c r="AE541" s="1883" t="s">
        <v>1078</v>
      </c>
      <c r="AF541" s="1884" t="s">
        <v>1078</v>
      </c>
      <c r="AG541" s="1882" t="s">
        <v>4810</v>
      </c>
      <c r="AH541" s="1883">
        <v>45.2</v>
      </c>
      <c r="AI541" s="1884">
        <v>19.8</v>
      </c>
      <c r="AJ541" s="1314" t="s">
        <v>1078</v>
      </c>
      <c r="AK541" s="1483" t="s">
        <v>1078</v>
      </c>
      <c r="AL541" s="1484" t="s">
        <v>1078</v>
      </c>
      <c r="AM541" s="1314" t="s">
        <v>1078</v>
      </c>
      <c r="AN541" s="1483" t="s">
        <v>1078</v>
      </c>
      <c r="AO541" s="1484" t="s">
        <v>1078</v>
      </c>
    </row>
    <row r="542" spans="1:41">
      <c r="A542" s="1303" t="s">
        <v>4494</v>
      </c>
      <c r="B542" s="1304" t="s">
        <v>4495</v>
      </c>
      <c r="C542" s="1305" t="s">
        <v>2284</v>
      </c>
      <c r="D542" s="1479">
        <v>50.3</v>
      </c>
      <c r="E542" s="1480">
        <v>0</v>
      </c>
      <c r="F542" s="1305" t="s">
        <v>2284</v>
      </c>
      <c r="G542" s="1479">
        <v>50.3</v>
      </c>
      <c r="H542" s="1480">
        <v>0</v>
      </c>
      <c r="I542" s="1305" t="s">
        <v>2284</v>
      </c>
      <c r="J542" s="1479">
        <v>50.2</v>
      </c>
      <c r="K542" s="1480">
        <v>0</v>
      </c>
      <c r="L542" s="1305" t="s">
        <v>2284</v>
      </c>
      <c r="M542" s="1479">
        <v>50.3</v>
      </c>
      <c r="N542" s="1480">
        <v>0</v>
      </c>
      <c r="O542" s="1305" t="s">
        <v>2284</v>
      </c>
      <c r="P542" s="1479">
        <v>50.2</v>
      </c>
      <c r="Q542" s="1480">
        <v>0</v>
      </c>
      <c r="R542" s="1305" t="s">
        <v>2284</v>
      </c>
      <c r="S542" s="1479">
        <v>50.2</v>
      </c>
      <c r="T542" s="1480">
        <v>0</v>
      </c>
      <c r="U542" s="1305" t="s">
        <v>2284</v>
      </c>
      <c r="V542" s="1479">
        <v>50.3</v>
      </c>
      <c r="W542" s="1480">
        <v>0</v>
      </c>
      <c r="X542" s="1305" t="s">
        <v>2284</v>
      </c>
      <c r="Y542" s="1479">
        <v>50.2</v>
      </c>
      <c r="Z542" s="1480">
        <v>0</v>
      </c>
      <c r="AA542" s="1305" t="s">
        <v>2284</v>
      </c>
      <c r="AB542" s="1479">
        <v>50.3</v>
      </c>
      <c r="AC542" s="1480">
        <v>0</v>
      </c>
      <c r="AD542" s="1876" t="s">
        <v>2284</v>
      </c>
      <c r="AE542" s="1877">
        <v>50.2</v>
      </c>
      <c r="AF542" s="1878">
        <v>0</v>
      </c>
      <c r="AG542" s="1876" t="s">
        <v>4810</v>
      </c>
      <c r="AH542" s="1877">
        <v>50.2</v>
      </c>
      <c r="AI542" s="1878">
        <v>28.7</v>
      </c>
      <c r="AJ542" s="1305" t="s">
        <v>2284</v>
      </c>
      <c r="AK542" s="1479">
        <v>50.2</v>
      </c>
      <c r="AL542" s="1480">
        <v>0</v>
      </c>
      <c r="AM542" s="1305" t="s">
        <v>1078</v>
      </c>
      <c r="AN542" s="1479" t="s">
        <v>1078</v>
      </c>
      <c r="AO542" s="1480" t="s">
        <v>1078</v>
      </c>
    </row>
    <row r="543" spans="1:41">
      <c r="A543" s="1714" t="s">
        <v>4496</v>
      </c>
      <c r="B543" s="1350" t="s">
        <v>4497</v>
      </c>
      <c r="C543" s="1310" t="s">
        <v>2284</v>
      </c>
      <c r="D543" s="1485">
        <v>50.3</v>
      </c>
      <c r="E543" s="1486">
        <v>0</v>
      </c>
      <c r="F543" s="1310" t="s">
        <v>2284</v>
      </c>
      <c r="G543" s="1485">
        <v>50.3</v>
      </c>
      <c r="H543" s="1486">
        <v>0</v>
      </c>
      <c r="I543" s="1310" t="s">
        <v>4810</v>
      </c>
      <c r="J543" s="1485">
        <v>50.3</v>
      </c>
      <c r="K543" s="1486">
        <v>15</v>
      </c>
      <c r="L543" s="1310" t="s">
        <v>2284</v>
      </c>
      <c r="M543" s="1485">
        <v>50.3</v>
      </c>
      <c r="N543" s="1486">
        <v>0</v>
      </c>
      <c r="O543" s="1310" t="s">
        <v>2284</v>
      </c>
      <c r="P543" s="1485">
        <v>50.2</v>
      </c>
      <c r="Q543" s="1486">
        <v>0</v>
      </c>
      <c r="R543" s="1310" t="s">
        <v>2284</v>
      </c>
      <c r="S543" s="1485">
        <v>50.2</v>
      </c>
      <c r="T543" s="1486">
        <v>0</v>
      </c>
      <c r="U543" s="1310" t="s">
        <v>2284</v>
      </c>
      <c r="V543" s="1485">
        <v>50.3</v>
      </c>
      <c r="W543" s="1486">
        <v>0</v>
      </c>
      <c r="X543" s="1310" t="s">
        <v>2284</v>
      </c>
      <c r="Y543" s="1485">
        <v>50.3</v>
      </c>
      <c r="Z543" s="1486">
        <v>0</v>
      </c>
      <c r="AA543" s="1310" t="s">
        <v>2284</v>
      </c>
      <c r="AB543" s="1485">
        <v>50.2</v>
      </c>
      <c r="AC543" s="1486">
        <v>0</v>
      </c>
      <c r="AD543" s="1885" t="s">
        <v>2284</v>
      </c>
      <c r="AE543" s="1886">
        <v>50.2</v>
      </c>
      <c r="AF543" s="1887">
        <v>0</v>
      </c>
      <c r="AG543" s="1885" t="s">
        <v>4810</v>
      </c>
      <c r="AH543" s="1886">
        <v>50.3</v>
      </c>
      <c r="AI543" s="1887">
        <v>23</v>
      </c>
      <c r="AJ543" s="1310" t="s">
        <v>2284</v>
      </c>
      <c r="AK543" s="1485">
        <v>50.2</v>
      </c>
      <c r="AL543" s="1486">
        <v>0</v>
      </c>
      <c r="AM543" s="1310" t="s">
        <v>1078</v>
      </c>
      <c r="AN543" s="1485" t="s">
        <v>1078</v>
      </c>
      <c r="AO543" s="1486" t="s">
        <v>1078</v>
      </c>
    </row>
    <row r="544" spans="1:41">
      <c r="A544" s="1313" t="s">
        <v>4498</v>
      </c>
      <c r="B544" s="1143" t="s">
        <v>4499</v>
      </c>
      <c r="C544" s="1314" t="s">
        <v>1078</v>
      </c>
      <c r="D544" s="1483" t="s">
        <v>1078</v>
      </c>
      <c r="E544" s="1484" t="s">
        <v>1078</v>
      </c>
      <c r="F544" s="1314" t="s">
        <v>1078</v>
      </c>
      <c r="G544" s="1483" t="s">
        <v>1078</v>
      </c>
      <c r="H544" s="1484" t="s">
        <v>1078</v>
      </c>
      <c r="I544" s="1314" t="s">
        <v>2284</v>
      </c>
      <c r="J544" s="1483">
        <v>50.2</v>
      </c>
      <c r="K544" s="1484">
        <v>0</v>
      </c>
      <c r="L544" s="1314" t="s">
        <v>1078</v>
      </c>
      <c r="M544" s="1483" t="s">
        <v>1078</v>
      </c>
      <c r="N544" s="1484" t="s">
        <v>1078</v>
      </c>
      <c r="O544" s="1314" t="s">
        <v>1078</v>
      </c>
      <c r="P544" s="1483" t="s">
        <v>1078</v>
      </c>
      <c r="Q544" s="1484" t="s">
        <v>1078</v>
      </c>
      <c r="R544" s="1314" t="s">
        <v>1078</v>
      </c>
      <c r="S544" s="1483" t="s">
        <v>1078</v>
      </c>
      <c r="T544" s="1484" t="s">
        <v>1078</v>
      </c>
      <c r="U544" s="1314" t="s">
        <v>1078</v>
      </c>
      <c r="V544" s="1483" t="s">
        <v>1078</v>
      </c>
      <c r="W544" s="1484" t="s">
        <v>1078</v>
      </c>
      <c r="X544" s="1314" t="s">
        <v>1078</v>
      </c>
      <c r="Y544" s="1483" t="s">
        <v>1078</v>
      </c>
      <c r="Z544" s="1484" t="s">
        <v>1078</v>
      </c>
      <c r="AA544" s="1314" t="s">
        <v>1078</v>
      </c>
      <c r="AB544" s="1483" t="s">
        <v>1078</v>
      </c>
      <c r="AC544" s="1484" t="s">
        <v>1078</v>
      </c>
      <c r="AD544" s="1882" t="s">
        <v>1078</v>
      </c>
      <c r="AE544" s="1883" t="s">
        <v>1078</v>
      </c>
      <c r="AF544" s="1884" t="s">
        <v>1078</v>
      </c>
      <c r="AG544" s="1882" t="s">
        <v>4810</v>
      </c>
      <c r="AH544" s="1883">
        <v>50.3</v>
      </c>
      <c r="AI544" s="1884">
        <v>22.8</v>
      </c>
      <c r="AJ544" s="1314" t="s">
        <v>1078</v>
      </c>
      <c r="AK544" s="1483" t="s">
        <v>1078</v>
      </c>
      <c r="AL544" s="1484" t="s">
        <v>1078</v>
      </c>
      <c r="AM544" s="1314" t="s">
        <v>1078</v>
      </c>
      <c r="AN544" s="1483" t="s">
        <v>1078</v>
      </c>
      <c r="AO544" s="1484" t="s">
        <v>1078</v>
      </c>
    </row>
    <row r="545" spans="1:41">
      <c r="A545" s="1303" t="s">
        <v>4501</v>
      </c>
      <c r="B545" s="1304" t="s">
        <v>4502</v>
      </c>
      <c r="C545" s="1305" t="s">
        <v>4809</v>
      </c>
      <c r="D545" s="1479" t="s">
        <v>1078</v>
      </c>
      <c r="E545" s="1480" t="s">
        <v>1078</v>
      </c>
      <c r="F545" s="1305" t="s">
        <v>4809</v>
      </c>
      <c r="G545" s="1479" t="s">
        <v>1078</v>
      </c>
      <c r="H545" s="1480" t="s">
        <v>1078</v>
      </c>
      <c r="I545" s="1305" t="s">
        <v>2284</v>
      </c>
      <c r="J545" s="1479">
        <v>55.2</v>
      </c>
      <c r="K545" s="1480">
        <v>0</v>
      </c>
      <c r="L545" s="1305" t="s">
        <v>4809</v>
      </c>
      <c r="M545" s="1479" t="s">
        <v>1078</v>
      </c>
      <c r="N545" s="1480" t="s">
        <v>1078</v>
      </c>
      <c r="O545" s="1305" t="s">
        <v>4809</v>
      </c>
      <c r="P545" s="1479" t="s">
        <v>1078</v>
      </c>
      <c r="Q545" s="1480" t="s">
        <v>1078</v>
      </c>
      <c r="R545" s="1305" t="s">
        <v>4809</v>
      </c>
      <c r="S545" s="1479" t="s">
        <v>1078</v>
      </c>
      <c r="T545" s="1480" t="s">
        <v>1078</v>
      </c>
      <c r="U545" s="1305" t="s">
        <v>4809</v>
      </c>
      <c r="V545" s="1479" t="s">
        <v>1078</v>
      </c>
      <c r="W545" s="1480" t="s">
        <v>1078</v>
      </c>
      <c r="X545" s="1305" t="s">
        <v>4809</v>
      </c>
      <c r="Y545" s="1479" t="s">
        <v>1078</v>
      </c>
      <c r="Z545" s="1480" t="s">
        <v>1078</v>
      </c>
      <c r="AA545" s="1305" t="s">
        <v>4809</v>
      </c>
      <c r="AB545" s="1479" t="s">
        <v>1078</v>
      </c>
      <c r="AC545" s="1480" t="s">
        <v>1078</v>
      </c>
      <c r="AD545" s="1876" t="s">
        <v>4809</v>
      </c>
      <c r="AE545" s="1877" t="s">
        <v>1078</v>
      </c>
      <c r="AF545" s="1878" t="s">
        <v>1078</v>
      </c>
      <c r="AG545" s="1876" t="s">
        <v>4810</v>
      </c>
      <c r="AH545" s="1877">
        <v>55.2</v>
      </c>
      <c r="AI545" s="1878">
        <v>31.7</v>
      </c>
      <c r="AJ545" s="1305" t="s">
        <v>4809</v>
      </c>
      <c r="AK545" s="1479" t="s">
        <v>1078</v>
      </c>
      <c r="AL545" s="1480" t="s">
        <v>1078</v>
      </c>
      <c r="AM545" s="1305" t="s">
        <v>1078</v>
      </c>
      <c r="AN545" s="1479" t="s">
        <v>1078</v>
      </c>
      <c r="AO545" s="1480" t="s">
        <v>1078</v>
      </c>
    </row>
    <row r="546" spans="1:41">
      <c r="A546" s="1714" t="s">
        <v>4503</v>
      </c>
      <c r="B546" s="1350" t="s">
        <v>4504</v>
      </c>
      <c r="C546" s="1310" t="s">
        <v>1078</v>
      </c>
      <c r="D546" s="1485" t="s">
        <v>1078</v>
      </c>
      <c r="E546" s="1486" t="s">
        <v>1078</v>
      </c>
      <c r="F546" s="1310" t="s">
        <v>1078</v>
      </c>
      <c r="G546" s="1485" t="s">
        <v>1078</v>
      </c>
      <c r="H546" s="1486" t="s">
        <v>1078</v>
      </c>
      <c r="I546" s="1310" t="s">
        <v>4810</v>
      </c>
      <c r="J546" s="1485">
        <v>55.3</v>
      </c>
      <c r="K546" s="1486">
        <v>50.8</v>
      </c>
      <c r="L546" s="1310" t="s">
        <v>1078</v>
      </c>
      <c r="M546" s="1485" t="s">
        <v>1078</v>
      </c>
      <c r="N546" s="1486" t="s">
        <v>1078</v>
      </c>
      <c r="O546" s="1310" t="s">
        <v>1078</v>
      </c>
      <c r="P546" s="1485" t="s">
        <v>1078</v>
      </c>
      <c r="Q546" s="1486" t="s">
        <v>1078</v>
      </c>
      <c r="R546" s="1310" t="s">
        <v>1078</v>
      </c>
      <c r="S546" s="1485" t="s">
        <v>1078</v>
      </c>
      <c r="T546" s="1486" t="s">
        <v>1078</v>
      </c>
      <c r="U546" s="1310" t="s">
        <v>1078</v>
      </c>
      <c r="V546" s="1485" t="s">
        <v>1078</v>
      </c>
      <c r="W546" s="1486" t="s">
        <v>1078</v>
      </c>
      <c r="X546" s="1310" t="s">
        <v>1078</v>
      </c>
      <c r="Y546" s="1485" t="s">
        <v>1078</v>
      </c>
      <c r="Z546" s="1486" t="s">
        <v>1078</v>
      </c>
      <c r="AA546" s="1310" t="s">
        <v>1078</v>
      </c>
      <c r="AB546" s="1485" t="s">
        <v>1078</v>
      </c>
      <c r="AC546" s="1486" t="s">
        <v>1078</v>
      </c>
      <c r="AD546" s="1885" t="s">
        <v>1078</v>
      </c>
      <c r="AE546" s="1886" t="s">
        <v>1078</v>
      </c>
      <c r="AF546" s="1887" t="s">
        <v>1078</v>
      </c>
      <c r="AG546" s="1885" t="s">
        <v>4810</v>
      </c>
      <c r="AH546" s="1886">
        <v>55.3</v>
      </c>
      <c r="AI546" s="1887">
        <v>32.9</v>
      </c>
      <c r="AJ546" s="1310" t="s">
        <v>1078</v>
      </c>
      <c r="AK546" s="1485" t="s">
        <v>1078</v>
      </c>
      <c r="AL546" s="1486" t="s">
        <v>1078</v>
      </c>
      <c r="AM546" s="1310" t="s">
        <v>1078</v>
      </c>
      <c r="AN546" s="1485" t="s">
        <v>1078</v>
      </c>
      <c r="AO546" s="1486" t="s">
        <v>1078</v>
      </c>
    </row>
    <row r="547" spans="1:41">
      <c r="A547" s="1313" t="s">
        <v>4505</v>
      </c>
      <c r="B547" s="1143" t="s">
        <v>4506</v>
      </c>
      <c r="C547" s="1314" t="s">
        <v>1078</v>
      </c>
      <c r="D547" s="1483" t="s">
        <v>1078</v>
      </c>
      <c r="E547" s="1484" t="s">
        <v>1078</v>
      </c>
      <c r="F547" s="1314" t="s">
        <v>1078</v>
      </c>
      <c r="G547" s="1483" t="s">
        <v>1078</v>
      </c>
      <c r="H547" s="1484" t="s">
        <v>1078</v>
      </c>
      <c r="I547" s="1314" t="s">
        <v>2284</v>
      </c>
      <c r="J547" s="1483">
        <v>55.2</v>
      </c>
      <c r="K547" s="1484">
        <v>0</v>
      </c>
      <c r="L547" s="1314" t="s">
        <v>1078</v>
      </c>
      <c r="M547" s="1483" t="s">
        <v>1078</v>
      </c>
      <c r="N547" s="1484" t="s">
        <v>1078</v>
      </c>
      <c r="O547" s="1314" t="s">
        <v>1078</v>
      </c>
      <c r="P547" s="1483" t="s">
        <v>1078</v>
      </c>
      <c r="Q547" s="1484" t="s">
        <v>1078</v>
      </c>
      <c r="R547" s="1314" t="s">
        <v>1078</v>
      </c>
      <c r="S547" s="1483" t="s">
        <v>1078</v>
      </c>
      <c r="T547" s="1484" t="s">
        <v>1078</v>
      </c>
      <c r="U547" s="1314" t="s">
        <v>1078</v>
      </c>
      <c r="V547" s="1483" t="s">
        <v>1078</v>
      </c>
      <c r="W547" s="1484" t="s">
        <v>1078</v>
      </c>
      <c r="X547" s="1314" t="s">
        <v>1078</v>
      </c>
      <c r="Y547" s="1483" t="s">
        <v>1078</v>
      </c>
      <c r="Z547" s="1484" t="s">
        <v>1078</v>
      </c>
      <c r="AA547" s="1314" t="s">
        <v>1078</v>
      </c>
      <c r="AB547" s="1483" t="s">
        <v>1078</v>
      </c>
      <c r="AC547" s="1484" t="s">
        <v>1078</v>
      </c>
      <c r="AD547" s="1882" t="s">
        <v>1078</v>
      </c>
      <c r="AE547" s="1883" t="s">
        <v>1078</v>
      </c>
      <c r="AF547" s="1884" t="s">
        <v>1078</v>
      </c>
      <c r="AG547" s="1882" t="s">
        <v>4810</v>
      </c>
      <c r="AH547" s="1883">
        <v>55.2</v>
      </c>
      <c r="AI547" s="1884">
        <v>28.2</v>
      </c>
      <c r="AJ547" s="1314" t="s">
        <v>1078</v>
      </c>
      <c r="AK547" s="1483" t="s">
        <v>1078</v>
      </c>
      <c r="AL547" s="1484" t="s">
        <v>1078</v>
      </c>
      <c r="AM547" s="1314" t="s">
        <v>1078</v>
      </c>
      <c r="AN547" s="1483" t="s">
        <v>1078</v>
      </c>
      <c r="AO547" s="1484" t="s">
        <v>1078</v>
      </c>
    </row>
    <row r="548" spans="1:41">
      <c r="A548" s="1303" t="s">
        <v>4507</v>
      </c>
      <c r="B548" s="1304" t="s">
        <v>4508</v>
      </c>
      <c r="C548" s="1305" t="s">
        <v>2284</v>
      </c>
      <c r="D548" s="1479">
        <v>60.2</v>
      </c>
      <c r="E548" s="1480">
        <v>0</v>
      </c>
      <c r="F548" s="1305" t="s">
        <v>2284</v>
      </c>
      <c r="G548" s="1479">
        <v>60.2</v>
      </c>
      <c r="H548" s="1480">
        <v>0</v>
      </c>
      <c r="I548" s="1305" t="s">
        <v>4810</v>
      </c>
      <c r="J548" s="1479">
        <v>60.2</v>
      </c>
      <c r="K548" s="1480">
        <v>57.3</v>
      </c>
      <c r="L548" s="1305" t="s">
        <v>2284</v>
      </c>
      <c r="M548" s="1479">
        <v>60.3</v>
      </c>
      <c r="N548" s="1480">
        <v>0</v>
      </c>
      <c r="O548" s="1305" t="s">
        <v>2284</v>
      </c>
      <c r="P548" s="1479">
        <v>60.3</v>
      </c>
      <c r="Q548" s="1480">
        <v>0</v>
      </c>
      <c r="R548" s="1305" t="s">
        <v>2284</v>
      </c>
      <c r="S548" s="1479">
        <v>60.3</v>
      </c>
      <c r="T548" s="1480">
        <v>0</v>
      </c>
      <c r="U548" s="1305" t="s">
        <v>2284</v>
      </c>
      <c r="V548" s="1479">
        <v>60.3</v>
      </c>
      <c r="W548" s="1480">
        <v>0</v>
      </c>
      <c r="X548" s="1305" t="s">
        <v>2284</v>
      </c>
      <c r="Y548" s="1479">
        <v>60.2</v>
      </c>
      <c r="Z548" s="1480">
        <v>0</v>
      </c>
      <c r="AA548" s="1305" t="s">
        <v>2284</v>
      </c>
      <c r="AB548" s="1479">
        <v>60.2</v>
      </c>
      <c r="AC548" s="1480">
        <v>0</v>
      </c>
      <c r="AD548" s="1876" t="s">
        <v>2284</v>
      </c>
      <c r="AE548" s="1877">
        <v>60.3</v>
      </c>
      <c r="AF548" s="1878">
        <v>0</v>
      </c>
      <c r="AG548" s="1876" t="s">
        <v>4810</v>
      </c>
      <c r="AH548" s="1877">
        <v>60.2</v>
      </c>
      <c r="AI548" s="1878">
        <v>34.799999999999997</v>
      </c>
      <c r="AJ548" s="1305" t="s">
        <v>2284</v>
      </c>
      <c r="AK548" s="1479">
        <v>60.3</v>
      </c>
      <c r="AL548" s="1480">
        <v>0</v>
      </c>
      <c r="AM548" s="1305" t="s">
        <v>1078</v>
      </c>
      <c r="AN548" s="1479" t="s">
        <v>1078</v>
      </c>
      <c r="AO548" s="1480" t="s">
        <v>1078</v>
      </c>
    </row>
    <row r="549" spans="1:41">
      <c r="A549" s="1714" t="s">
        <v>4509</v>
      </c>
      <c r="B549" s="1350" t="s">
        <v>4510</v>
      </c>
      <c r="C549" s="1310" t="s">
        <v>2284</v>
      </c>
      <c r="D549" s="1485">
        <v>60.2</v>
      </c>
      <c r="E549" s="1486">
        <v>0</v>
      </c>
      <c r="F549" s="1310" t="s">
        <v>2284</v>
      </c>
      <c r="G549" s="1485">
        <v>60.2</v>
      </c>
      <c r="H549" s="1486">
        <v>0</v>
      </c>
      <c r="I549" s="1310" t="s">
        <v>4810</v>
      </c>
      <c r="J549" s="1485">
        <v>60.2</v>
      </c>
      <c r="K549" s="1486">
        <v>14.9</v>
      </c>
      <c r="L549" s="1310" t="s">
        <v>2284</v>
      </c>
      <c r="M549" s="1485">
        <v>60.3</v>
      </c>
      <c r="N549" s="1486">
        <v>0</v>
      </c>
      <c r="O549" s="1310" t="s">
        <v>2284</v>
      </c>
      <c r="P549" s="1485">
        <v>60.2</v>
      </c>
      <c r="Q549" s="1486">
        <v>0</v>
      </c>
      <c r="R549" s="1310" t="s">
        <v>2284</v>
      </c>
      <c r="S549" s="1485">
        <v>60.2</v>
      </c>
      <c r="T549" s="1486">
        <v>0</v>
      </c>
      <c r="U549" s="1310" t="s">
        <v>2284</v>
      </c>
      <c r="V549" s="1485">
        <v>60.3</v>
      </c>
      <c r="W549" s="1486">
        <v>0</v>
      </c>
      <c r="X549" s="1310" t="s">
        <v>2284</v>
      </c>
      <c r="Y549" s="1485">
        <v>60.3</v>
      </c>
      <c r="Z549" s="1486">
        <v>0</v>
      </c>
      <c r="AA549" s="1310" t="s">
        <v>2284</v>
      </c>
      <c r="AB549" s="1485">
        <v>60.2</v>
      </c>
      <c r="AC549" s="1486">
        <v>0</v>
      </c>
      <c r="AD549" s="1885" t="s">
        <v>2284</v>
      </c>
      <c r="AE549" s="1886">
        <v>60.3</v>
      </c>
      <c r="AF549" s="1887">
        <v>0</v>
      </c>
      <c r="AG549" s="1885" t="s">
        <v>4810</v>
      </c>
      <c r="AH549" s="1886">
        <v>60.3</v>
      </c>
      <c r="AI549" s="1887">
        <v>34.299999999999997</v>
      </c>
      <c r="AJ549" s="1310" t="s">
        <v>2284</v>
      </c>
      <c r="AK549" s="1485">
        <v>60.3</v>
      </c>
      <c r="AL549" s="1486">
        <v>0</v>
      </c>
      <c r="AM549" s="1310" t="s">
        <v>1078</v>
      </c>
      <c r="AN549" s="1485" t="s">
        <v>1078</v>
      </c>
      <c r="AO549" s="1486" t="s">
        <v>1078</v>
      </c>
    </row>
    <row r="550" spans="1:41">
      <c r="A550" s="1313" t="s">
        <v>4511</v>
      </c>
      <c r="B550" s="1143" t="s">
        <v>4512</v>
      </c>
      <c r="C550" s="1314" t="s">
        <v>1078</v>
      </c>
      <c r="D550" s="1483" t="s">
        <v>1078</v>
      </c>
      <c r="E550" s="1484" t="s">
        <v>1078</v>
      </c>
      <c r="F550" s="1314" t="s">
        <v>1078</v>
      </c>
      <c r="G550" s="1483" t="s">
        <v>1078</v>
      </c>
      <c r="H550" s="1484" t="s">
        <v>1078</v>
      </c>
      <c r="I550" s="1314" t="s">
        <v>4810</v>
      </c>
      <c r="J550" s="1483">
        <v>60.2</v>
      </c>
      <c r="K550" s="1484">
        <v>24.9</v>
      </c>
      <c r="L550" s="1314" t="s">
        <v>1078</v>
      </c>
      <c r="M550" s="1483" t="s">
        <v>1078</v>
      </c>
      <c r="N550" s="1484" t="s">
        <v>1078</v>
      </c>
      <c r="O550" s="1314" t="s">
        <v>1078</v>
      </c>
      <c r="P550" s="1483" t="s">
        <v>1078</v>
      </c>
      <c r="Q550" s="1484" t="s">
        <v>1078</v>
      </c>
      <c r="R550" s="1314" t="s">
        <v>1078</v>
      </c>
      <c r="S550" s="1483" t="s">
        <v>1078</v>
      </c>
      <c r="T550" s="1484" t="s">
        <v>1078</v>
      </c>
      <c r="U550" s="1314" t="s">
        <v>1078</v>
      </c>
      <c r="V550" s="1483" t="s">
        <v>1078</v>
      </c>
      <c r="W550" s="1484" t="s">
        <v>1078</v>
      </c>
      <c r="X550" s="1314" t="s">
        <v>1078</v>
      </c>
      <c r="Y550" s="1483" t="s">
        <v>1078</v>
      </c>
      <c r="Z550" s="1484" t="s">
        <v>1078</v>
      </c>
      <c r="AA550" s="1314" t="s">
        <v>1078</v>
      </c>
      <c r="AB550" s="1483" t="s">
        <v>1078</v>
      </c>
      <c r="AC550" s="1484" t="s">
        <v>1078</v>
      </c>
      <c r="AD550" s="1882" t="s">
        <v>1078</v>
      </c>
      <c r="AE550" s="1883" t="s">
        <v>1078</v>
      </c>
      <c r="AF550" s="1884" t="s">
        <v>1078</v>
      </c>
      <c r="AG550" s="1882" t="s">
        <v>4810</v>
      </c>
      <c r="AH550" s="1883">
        <v>60.1</v>
      </c>
      <c r="AI550" s="1884">
        <v>37</v>
      </c>
      <c r="AJ550" s="1314" t="s">
        <v>1078</v>
      </c>
      <c r="AK550" s="1483" t="s">
        <v>1078</v>
      </c>
      <c r="AL550" s="1484" t="s">
        <v>1078</v>
      </c>
      <c r="AM550" s="1314" t="s">
        <v>1078</v>
      </c>
      <c r="AN550" s="1483" t="s">
        <v>1078</v>
      </c>
      <c r="AO550" s="1484" t="s">
        <v>1078</v>
      </c>
    </row>
    <row r="551" spans="1:41" ht="54.75">
      <c r="A551" s="1299" t="s">
        <v>4551</v>
      </c>
      <c r="B551" s="1139" t="s">
        <v>5910</v>
      </c>
      <c r="C551" s="1300" t="s">
        <v>4806</v>
      </c>
      <c r="D551" s="1301" t="s">
        <v>4813</v>
      </c>
      <c r="E551" s="1302" t="s">
        <v>4814</v>
      </c>
      <c r="F551" s="1300" t="s">
        <v>4806</v>
      </c>
      <c r="G551" s="1301" t="s">
        <v>4813</v>
      </c>
      <c r="H551" s="1302" t="s">
        <v>4814</v>
      </c>
      <c r="I551" s="1300" t="s">
        <v>4806</v>
      </c>
      <c r="J551" s="1301" t="s">
        <v>4813</v>
      </c>
      <c r="K551" s="1302" t="s">
        <v>4814</v>
      </c>
      <c r="L551" s="1300" t="s">
        <v>4806</v>
      </c>
      <c r="M551" s="1301" t="s">
        <v>4813</v>
      </c>
      <c r="N551" s="1302" t="s">
        <v>4814</v>
      </c>
      <c r="O551" s="1300" t="s">
        <v>4806</v>
      </c>
      <c r="P551" s="1301" t="s">
        <v>4813</v>
      </c>
      <c r="Q551" s="1302" t="s">
        <v>4814</v>
      </c>
      <c r="R551" s="1300" t="s">
        <v>4806</v>
      </c>
      <c r="S551" s="1301" t="s">
        <v>4813</v>
      </c>
      <c r="T551" s="1302" t="s">
        <v>4814</v>
      </c>
      <c r="U551" s="1300" t="s">
        <v>4806</v>
      </c>
      <c r="V551" s="1301" t="s">
        <v>4813</v>
      </c>
      <c r="W551" s="1302" t="s">
        <v>4814</v>
      </c>
      <c r="X551" s="1300" t="s">
        <v>4806</v>
      </c>
      <c r="Y551" s="1301" t="s">
        <v>4813</v>
      </c>
      <c r="Z551" s="1302" t="s">
        <v>4814</v>
      </c>
      <c r="AA551" s="1300" t="s">
        <v>4806</v>
      </c>
      <c r="AB551" s="1301" t="s">
        <v>4813</v>
      </c>
      <c r="AC551" s="1302" t="s">
        <v>4814</v>
      </c>
      <c r="AD551" s="1873" t="s">
        <v>4806</v>
      </c>
      <c r="AE551" s="1874" t="s">
        <v>4813</v>
      </c>
      <c r="AF551" s="1875" t="s">
        <v>4814</v>
      </c>
      <c r="AG551" s="1873" t="s">
        <v>4806</v>
      </c>
      <c r="AH551" s="1874" t="s">
        <v>4813</v>
      </c>
      <c r="AI551" s="1875" t="s">
        <v>4814</v>
      </c>
      <c r="AJ551" s="1300" t="s">
        <v>4806</v>
      </c>
      <c r="AK551" s="1301" t="s">
        <v>4813</v>
      </c>
      <c r="AL551" s="1302" t="s">
        <v>4814</v>
      </c>
      <c r="AM551" s="1300" t="s">
        <v>4806</v>
      </c>
      <c r="AN551" s="1301" t="s">
        <v>4813</v>
      </c>
      <c r="AO551" s="1302" t="s">
        <v>4814</v>
      </c>
    </row>
    <row r="552" spans="1:41">
      <c r="A552" s="1303" t="s">
        <v>4470</v>
      </c>
      <c r="B552" s="1304" t="s">
        <v>4471</v>
      </c>
      <c r="C552" s="1305" t="s">
        <v>2284</v>
      </c>
      <c r="D552" s="1479">
        <v>30.3</v>
      </c>
      <c r="E552" s="1480">
        <v>0</v>
      </c>
      <c r="F552" s="1305" t="s">
        <v>2284</v>
      </c>
      <c r="G552" s="1479">
        <v>30.3</v>
      </c>
      <c r="H552" s="1480">
        <v>0</v>
      </c>
      <c r="I552" s="1305" t="s">
        <v>2284</v>
      </c>
      <c r="J552" s="1479">
        <v>30.2</v>
      </c>
      <c r="K552" s="1480">
        <v>0</v>
      </c>
      <c r="L552" s="1305" t="s">
        <v>2284</v>
      </c>
      <c r="M552" s="1479">
        <v>30.2</v>
      </c>
      <c r="N552" s="1480">
        <v>0</v>
      </c>
      <c r="O552" s="1305" t="s">
        <v>2284</v>
      </c>
      <c r="P552" s="1479">
        <v>30.2</v>
      </c>
      <c r="Q552" s="1480">
        <v>0</v>
      </c>
      <c r="R552" s="1305" t="s">
        <v>2284</v>
      </c>
      <c r="S552" s="1479">
        <v>30.2</v>
      </c>
      <c r="T552" s="1480">
        <v>0</v>
      </c>
      <c r="U552" s="1305" t="s">
        <v>2284</v>
      </c>
      <c r="V552" s="1479">
        <v>30.3</v>
      </c>
      <c r="W552" s="1480">
        <v>0</v>
      </c>
      <c r="X552" s="1305" t="s">
        <v>2284</v>
      </c>
      <c r="Y552" s="1479">
        <v>30.3</v>
      </c>
      <c r="Z552" s="1480">
        <v>0</v>
      </c>
      <c r="AA552" s="1305" t="s">
        <v>2284</v>
      </c>
      <c r="AB552" s="1479">
        <v>30.3</v>
      </c>
      <c r="AC552" s="1480">
        <v>0</v>
      </c>
      <c r="AD552" s="1876" t="s">
        <v>2284</v>
      </c>
      <c r="AE552" s="1877">
        <v>30.2</v>
      </c>
      <c r="AF552" s="1878">
        <v>0</v>
      </c>
      <c r="AG552" s="1876" t="s">
        <v>2284</v>
      </c>
      <c r="AH552" s="1877">
        <v>30.2</v>
      </c>
      <c r="AI552" s="1878">
        <v>0</v>
      </c>
      <c r="AJ552" s="1305" t="s">
        <v>2284</v>
      </c>
      <c r="AK552" s="1479">
        <v>30.2</v>
      </c>
      <c r="AL552" s="1480">
        <v>0</v>
      </c>
      <c r="AM552" s="1305" t="s">
        <v>1078</v>
      </c>
      <c r="AN552" s="1479" t="s">
        <v>1078</v>
      </c>
      <c r="AO552" s="1480" t="s">
        <v>1078</v>
      </c>
    </row>
    <row r="553" spans="1:41">
      <c r="A553" s="1714" t="s">
        <v>4472</v>
      </c>
      <c r="B553" s="1350" t="s">
        <v>4473</v>
      </c>
      <c r="C553" s="1310" t="s">
        <v>2284</v>
      </c>
      <c r="D553" s="1485">
        <v>30.3</v>
      </c>
      <c r="E553" s="1486">
        <v>0</v>
      </c>
      <c r="F553" s="1310" t="s">
        <v>2284</v>
      </c>
      <c r="G553" s="1485">
        <v>30.3</v>
      </c>
      <c r="H553" s="1486">
        <v>0</v>
      </c>
      <c r="I553" s="1310" t="s">
        <v>2284</v>
      </c>
      <c r="J553" s="1485">
        <v>30.2</v>
      </c>
      <c r="K553" s="1486">
        <v>0</v>
      </c>
      <c r="L553" s="1310" t="s">
        <v>2284</v>
      </c>
      <c r="M553" s="1485">
        <v>30.3</v>
      </c>
      <c r="N553" s="1486">
        <v>0</v>
      </c>
      <c r="O553" s="1310" t="s">
        <v>2284</v>
      </c>
      <c r="P553" s="1485">
        <v>30.2</v>
      </c>
      <c r="Q553" s="1486">
        <v>0</v>
      </c>
      <c r="R553" s="1310" t="s">
        <v>2284</v>
      </c>
      <c r="S553" s="1485">
        <v>30.2</v>
      </c>
      <c r="T553" s="1486">
        <v>0</v>
      </c>
      <c r="U553" s="1310" t="s">
        <v>2284</v>
      </c>
      <c r="V553" s="1485">
        <v>30.2</v>
      </c>
      <c r="W553" s="1486">
        <v>0</v>
      </c>
      <c r="X553" s="1310" t="s">
        <v>2284</v>
      </c>
      <c r="Y553" s="1485">
        <v>30.3</v>
      </c>
      <c r="Z553" s="1486">
        <v>0</v>
      </c>
      <c r="AA553" s="1310" t="s">
        <v>2284</v>
      </c>
      <c r="AB553" s="1485">
        <v>30.3</v>
      </c>
      <c r="AC553" s="1486">
        <v>0</v>
      </c>
      <c r="AD553" s="1885" t="s">
        <v>2284</v>
      </c>
      <c r="AE553" s="1886">
        <v>30.2</v>
      </c>
      <c r="AF553" s="1887">
        <v>0</v>
      </c>
      <c r="AG553" s="1885" t="s">
        <v>2284</v>
      </c>
      <c r="AH553" s="1886">
        <v>30.2</v>
      </c>
      <c r="AI553" s="1887">
        <v>0</v>
      </c>
      <c r="AJ553" s="1310" t="s">
        <v>2284</v>
      </c>
      <c r="AK553" s="1485">
        <v>30.2</v>
      </c>
      <c r="AL553" s="1486">
        <v>0</v>
      </c>
      <c r="AM553" s="1310" t="s">
        <v>1078</v>
      </c>
      <c r="AN553" s="1485" t="s">
        <v>1078</v>
      </c>
      <c r="AO553" s="1486" t="s">
        <v>1078</v>
      </c>
    </row>
    <row r="554" spans="1:41">
      <c r="A554" s="1313" t="s">
        <v>4474</v>
      </c>
      <c r="B554" s="1143" t="s">
        <v>4475</v>
      </c>
      <c r="C554" s="1314" t="s">
        <v>1078</v>
      </c>
      <c r="D554" s="1483" t="s">
        <v>1078</v>
      </c>
      <c r="E554" s="1484" t="s">
        <v>1078</v>
      </c>
      <c r="F554" s="1314" t="s">
        <v>1078</v>
      </c>
      <c r="G554" s="1483" t="s">
        <v>1078</v>
      </c>
      <c r="H554" s="1484" t="s">
        <v>1078</v>
      </c>
      <c r="I554" s="1314" t="s">
        <v>1078</v>
      </c>
      <c r="J554" s="1483" t="s">
        <v>1078</v>
      </c>
      <c r="K554" s="1484" t="s">
        <v>1078</v>
      </c>
      <c r="L554" s="1314" t="s">
        <v>1078</v>
      </c>
      <c r="M554" s="1483" t="s">
        <v>1078</v>
      </c>
      <c r="N554" s="1484" t="s">
        <v>1078</v>
      </c>
      <c r="O554" s="1314" t="s">
        <v>1078</v>
      </c>
      <c r="P554" s="1483" t="s">
        <v>1078</v>
      </c>
      <c r="Q554" s="1484" t="s">
        <v>1078</v>
      </c>
      <c r="R554" s="1314" t="s">
        <v>1078</v>
      </c>
      <c r="S554" s="1483" t="s">
        <v>1078</v>
      </c>
      <c r="T554" s="1484" t="s">
        <v>1078</v>
      </c>
      <c r="U554" s="1314" t="s">
        <v>1078</v>
      </c>
      <c r="V554" s="1483" t="s">
        <v>1078</v>
      </c>
      <c r="W554" s="1484" t="s">
        <v>1078</v>
      </c>
      <c r="X554" s="1314" t="s">
        <v>1078</v>
      </c>
      <c r="Y554" s="1483" t="s">
        <v>1078</v>
      </c>
      <c r="Z554" s="1484" t="s">
        <v>1078</v>
      </c>
      <c r="AA554" s="1314" t="s">
        <v>1078</v>
      </c>
      <c r="AB554" s="1483" t="s">
        <v>1078</v>
      </c>
      <c r="AC554" s="1484" t="s">
        <v>1078</v>
      </c>
      <c r="AD554" s="1882" t="s">
        <v>1078</v>
      </c>
      <c r="AE554" s="1883" t="s">
        <v>1078</v>
      </c>
      <c r="AF554" s="1884" t="s">
        <v>1078</v>
      </c>
      <c r="AG554" s="1882" t="s">
        <v>1078</v>
      </c>
      <c r="AH554" s="1883" t="s">
        <v>1078</v>
      </c>
      <c r="AI554" s="1884" t="s">
        <v>1078</v>
      </c>
      <c r="AJ554" s="1314" t="s">
        <v>1078</v>
      </c>
      <c r="AK554" s="1483" t="s">
        <v>1078</v>
      </c>
      <c r="AL554" s="1484" t="s">
        <v>1078</v>
      </c>
      <c r="AM554" s="1314" t="s">
        <v>1078</v>
      </c>
      <c r="AN554" s="1483" t="s">
        <v>1078</v>
      </c>
      <c r="AO554" s="1484" t="s">
        <v>1078</v>
      </c>
    </row>
    <row r="555" spans="1:41">
      <c r="A555" s="1303" t="s">
        <v>4476</v>
      </c>
      <c r="B555" s="1304" t="s">
        <v>4477</v>
      </c>
      <c r="C555" s="1305" t="s">
        <v>4809</v>
      </c>
      <c r="D555" s="1479" t="s">
        <v>1078</v>
      </c>
      <c r="E555" s="1480" t="s">
        <v>1078</v>
      </c>
      <c r="F555" s="1305" t="s">
        <v>4809</v>
      </c>
      <c r="G555" s="1479" t="s">
        <v>1078</v>
      </c>
      <c r="H555" s="1480" t="s">
        <v>1078</v>
      </c>
      <c r="I555" s="1305" t="s">
        <v>4809</v>
      </c>
      <c r="J555" s="1479" t="s">
        <v>1078</v>
      </c>
      <c r="K555" s="1480" t="s">
        <v>1078</v>
      </c>
      <c r="L555" s="1305" t="s">
        <v>4809</v>
      </c>
      <c r="M555" s="1479" t="s">
        <v>1078</v>
      </c>
      <c r="N555" s="1480" t="s">
        <v>1078</v>
      </c>
      <c r="O555" s="1305" t="s">
        <v>4809</v>
      </c>
      <c r="P555" s="1479" t="s">
        <v>1078</v>
      </c>
      <c r="Q555" s="1480" t="s">
        <v>1078</v>
      </c>
      <c r="R555" s="1305" t="s">
        <v>4809</v>
      </c>
      <c r="S555" s="1479" t="s">
        <v>1078</v>
      </c>
      <c r="T555" s="1480" t="s">
        <v>1078</v>
      </c>
      <c r="U555" s="1305" t="s">
        <v>4809</v>
      </c>
      <c r="V555" s="1479" t="s">
        <v>1078</v>
      </c>
      <c r="W555" s="1480" t="s">
        <v>1078</v>
      </c>
      <c r="X555" s="1305" t="s">
        <v>4809</v>
      </c>
      <c r="Y555" s="1479" t="s">
        <v>1078</v>
      </c>
      <c r="Z555" s="1480" t="s">
        <v>1078</v>
      </c>
      <c r="AA555" s="1305" t="s">
        <v>4809</v>
      </c>
      <c r="AB555" s="1479" t="s">
        <v>1078</v>
      </c>
      <c r="AC555" s="1480" t="s">
        <v>1078</v>
      </c>
      <c r="AD555" s="1876" t="s">
        <v>4809</v>
      </c>
      <c r="AE555" s="1877" t="s">
        <v>1078</v>
      </c>
      <c r="AF555" s="1878" t="s">
        <v>1078</v>
      </c>
      <c r="AG555" s="1876" t="s">
        <v>2284</v>
      </c>
      <c r="AH555" s="1877">
        <v>35.299999999999997</v>
      </c>
      <c r="AI555" s="1878">
        <v>0</v>
      </c>
      <c r="AJ555" s="1305" t="s">
        <v>4809</v>
      </c>
      <c r="AK555" s="1479" t="s">
        <v>1078</v>
      </c>
      <c r="AL555" s="1480" t="s">
        <v>1078</v>
      </c>
      <c r="AM555" s="1305" t="s">
        <v>1078</v>
      </c>
      <c r="AN555" s="1479" t="s">
        <v>1078</v>
      </c>
      <c r="AO555" s="1480" t="s">
        <v>1078</v>
      </c>
    </row>
    <row r="556" spans="1:41">
      <c r="A556" s="1714" t="s">
        <v>4478</v>
      </c>
      <c r="B556" s="1350" t="s">
        <v>4479</v>
      </c>
      <c r="C556" s="1310" t="s">
        <v>1078</v>
      </c>
      <c r="D556" s="1485" t="s">
        <v>1078</v>
      </c>
      <c r="E556" s="1486" t="s">
        <v>1078</v>
      </c>
      <c r="F556" s="1310" t="s">
        <v>1078</v>
      </c>
      <c r="G556" s="1485" t="s">
        <v>1078</v>
      </c>
      <c r="H556" s="1486" t="s">
        <v>1078</v>
      </c>
      <c r="I556" s="1310" t="s">
        <v>1078</v>
      </c>
      <c r="J556" s="1485" t="s">
        <v>1078</v>
      </c>
      <c r="K556" s="1486" t="s">
        <v>1078</v>
      </c>
      <c r="L556" s="1310" t="s">
        <v>1078</v>
      </c>
      <c r="M556" s="1485" t="s">
        <v>1078</v>
      </c>
      <c r="N556" s="1486" t="s">
        <v>1078</v>
      </c>
      <c r="O556" s="1310" t="s">
        <v>1078</v>
      </c>
      <c r="P556" s="1485" t="s">
        <v>1078</v>
      </c>
      <c r="Q556" s="1486" t="s">
        <v>1078</v>
      </c>
      <c r="R556" s="1310" t="s">
        <v>1078</v>
      </c>
      <c r="S556" s="1485" t="s">
        <v>1078</v>
      </c>
      <c r="T556" s="1486" t="s">
        <v>1078</v>
      </c>
      <c r="U556" s="1310" t="s">
        <v>1078</v>
      </c>
      <c r="V556" s="1485" t="s">
        <v>1078</v>
      </c>
      <c r="W556" s="1486" t="s">
        <v>1078</v>
      </c>
      <c r="X556" s="1310" t="s">
        <v>1078</v>
      </c>
      <c r="Y556" s="1485" t="s">
        <v>1078</v>
      </c>
      <c r="Z556" s="1486" t="s">
        <v>1078</v>
      </c>
      <c r="AA556" s="1310" t="s">
        <v>1078</v>
      </c>
      <c r="AB556" s="1485" t="s">
        <v>1078</v>
      </c>
      <c r="AC556" s="1486" t="s">
        <v>1078</v>
      </c>
      <c r="AD556" s="1885" t="s">
        <v>1078</v>
      </c>
      <c r="AE556" s="1886" t="s">
        <v>1078</v>
      </c>
      <c r="AF556" s="1887" t="s">
        <v>1078</v>
      </c>
      <c r="AG556" s="1885" t="s">
        <v>4810</v>
      </c>
      <c r="AH556" s="1886">
        <v>35.1</v>
      </c>
      <c r="AI556" s="1887">
        <v>14.2</v>
      </c>
      <c r="AJ556" s="1310" t="s">
        <v>1078</v>
      </c>
      <c r="AK556" s="1485" t="s">
        <v>1078</v>
      </c>
      <c r="AL556" s="1486" t="s">
        <v>1078</v>
      </c>
      <c r="AM556" s="1310" t="s">
        <v>1078</v>
      </c>
      <c r="AN556" s="1485" t="s">
        <v>1078</v>
      </c>
      <c r="AO556" s="1486" t="s">
        <v>1078</v>
      </c>
    </row>
    <row r="557" spans="1:41">
      <c r="A557" s="1313" t="s">
        <v>4480</v>
      </c>
      <c r="B557" s="1143" t="s">
        <v>4481</v>
      </c>
      <c r="C557" s="1314" t="s">
        <v>1078</v>
      </c>
      <c r="D557" s="1483" t="s">
        <v>1078</v>
      </c>
      <c r="E557" s="1484" t="s">
        <v>1078</v>
      </c>
      <c r="F557" s="1314" t="s">
        <v>1078</v>
      </c>
      <c r="G557" s="1483" t="s">
        <v>1078</v>
      </c>
      <c r="H557" s="1484" t="s">
        <v>1078</v>
      </c>
      <c r="I557" s="1314" t="s">
        <v>1078</v>
      </c>
      <c r="J557" s="1483" t="s">
        <v>1078</v>
      </c>
      <c r="K557" s="1484" t="s">
        <v>1078</v>
      </c>
      <c r="L557" s="1314" t="s">
        <v>1078</v>
      </c>
      <c r="M557" s="1483" t="s">
        <v>1078</v>
      </c>
      <c r="N557" s="1484" t="s">
        <v>1078</v>
      </c>
      <c r="O557" s="1314" t="s">
        <v>1078</v>
      </c>
      <c r="P557" s="1483" t="s">
        <v>1078</v>
      </c>
      <c r="Q557" s="1484" t="s">
        <v>1078</v>
      </c>
      <c r="R557" s="1314" t="s">
        <v>1078</v>
      </c>
      <c r="S557" s="1483" t="s">
        <v>1078</v>
      </c>
      <c r="T557" s="1484" t="s">
        <v>1078</v>
      </c>
      <c r="U557" s="1314" t="s">
        <v>1078</v>
      </c>
      <c r="V557" s="1483" t="s">
        <v>1078</v>
      </c>
      <c r="W557" s="1484" t="s">
        <v>1078</v>
      </c>
      <c r="X557" s="1314" t="s">
        <v>1078</v>
      </c>
      <c r="Y557" s="1483" t="s">
        <v>1078</v>
      </c>
      <c r="Z557" s="1484" t="s">
        <v>1078</v>
      </c>
      <c r="AA557" s="1314" t="s">
        <v>1078</v>
      </c>
      <c r="AB557" s="1483" t="s">
        <v>1078</v>
      </c>
      <c r="AC557" s="1484" t="s">
        <v>1078</v>
      </c>
      <c r="AD557" s="1882" t="s">
        <v>1078</v>
      </c>
      <c r="AE557" s="1883" t="s">
        <v>1078</v>
      </c>
      <c r="AF557" s="1884" t="s">
        <v>1078</v>
      </c>
      <c r="AG557" s="1882" t="s">
        <v>4810</v>
      </c>
      <c r="AH557" s="1883">
        <v>35.200000000000003</v>
      </c>
      <c r="AI557" s="1884">
        <v>24.3</v>
      </c>
      <c r="AJ557" s="1314" t="s">
        <v>1078</v>
      </c>
      <c r="AK557" s="1483" t="s">
        <v>1078</v>
      </c>
      <c r="AL557" s="1484" t="s">
        <v>1078</v>
      </c>
      <c r="AM557" s="1314" t="s">
        <v>1078</v>
      </c>
      <c r="AN557" s="1483" t="s">
        <v>1078</v>
      </c>
      <c r="AO557" s="1484" t="s">
        <v>1078</v>
      </c>
    </row>
    <row r="558" spans="1:41">
      <c r="A558" s="1303" t="s">
        <v>4482</v>
      </c>
      <c r="B558" s="1304" t="s">
        <v>4483</v>
      </c>
      <c r="C558" s="1305" t="s">
        <v>2284</v>
      </c>
      <c r="D558" s="1479">
        <v>40.200000000000003</v>
      </c>
      <c r="E558" s="1480">
        <v>0</v>
      </c>
      <c r="F558" s="1305" t="s">
        <v>2284</v>
      </c>
      <c r="G558" s="1479">
        <v>40.200000000000003</v>
      </c>
      <c r="H558" s="1480">
        <v>0</v>
      </c>
      <c r="I558" s="1305" t="s">
        <v>2284</v>
      </c>
      <c r="J558" s="1479">
        <v>40.200000000000003</v>
      </c>
      <c r="K558" s="1480">
        <v>0</v>
      </c>
      <c r="L558" s="1305" t="s">
        <v>2284</v>
      </c>
      <c r="M558" s="1479">
        <v>40.200000000000003</v>
      </c>
      <c r="N558" s="1480">
        <v>0</v>
      </c>
      <c r="O558" s="1305" t="s">
        <v>2284</v>
      </c>
      <c r="P558" s="1479">
        <v>40.200000000000003</v>
      </c>
      <c r="Q558" s="1480">
        <v>0</v>
      </c>
      <c r="R558" s="1305" t="s">
        <v>4810</v>
      </c>
      <c r="S558" s="1479">
        <v>40.299999999999997</v>
      </c>
      <c r="T558" s="1480">
        <v>26.1</v>
      </c>
      <c r="U558" s="1305" t="s">
        <v>2284</v>
      </c>
      <c r="V558" s="1479">
        <v>40.299999999999997</v>
      </c>
      <c r="W558" s="1480">
        <v>0</v>
      </c>
      <c r="X558" s="1305" t="s">
        <v>2284</v>
      </c>
      <c r="Y558" s="1479">
        <v>40.200000000000003</v>
      </c>
      <c r="Z558" s="1480">
        <v>0</v>
      </c>
      <c r="AA558" s="1305" t="s">
        <v>2284</v>
      </c>
      <c r="AB558" s="1479">
        <v>40.299999999999997</v>
      </c>
      <c r="AC558" s="1480">
        <v>0</v>
      </c>
      <c r="AD558" s="1876" t="s">
        <v>2284</v>
      </c>
      <c r="AE558" s="1877">
        <v>40.299999999999997</v>
      </c>
      <c r="AF558" s="1878">
        <v>0</v>
      </c>
      <c r="AG558" s="1876" t="s">
        <v>4810</v>
      </c>
      <c r="AH558" s="1877">
        <v>40.200000000000003</v>
      </c>
      <c r="AI558" s="1878">
        <v>17.7</v>
      </c>
      <c r="AJ558" s="1305" t="s">
        <v>2284</v>
      </c>
      <c r="AK558" s="1479">
        <v>40.200000000000003</v>
      </c>
      <c r="AL558" s="1480">
        <v>0</v>
      </c>
      <c r="AM558" s="1305" t="s">
        <v>1078</v>
      </c>
      <c r="AN558" s="1479" t="s">
        <v>1078</v>
      </c>
      <c r="AO558" s="1480" t="s">
        <v>1078</v>
      </c>
    </row>
    <row r="559" spans="1:41">
      <c r="A559" s="1714" t="s">
        <v>4484</v>
      </c>
      <c r="B559" s="1350" t="s">
        <v>4485</v>
      </c>
      <c r="C559" s="1310" t="s">
        <v>2284</v>
      </c>
      <c r="D559" s="1485">
        <v>40.200000000000003</v>
      </c>
      <c r="E559" s="1486">
        <v>0</v>
      </c>
      <c r="F559" s="1310" t="s">
        <v>2284</v>
      </c>
      <c r="G559" s="1485">
        <v>40.200000000000003</v>
      </c>
      <c r="H559" s="1486">
        <v>0</v>
      </c>
      <c r="I559" s="1310" t="s">
        <v>2284</v>
      </c>
      <c r="J559" s="1485">
        <v>40.200000000000003</v>
      </c>
      <c r="K559" s="1486">
        <v>0</v>
      </c>
      <c r="L559" s="1310" t="s">
        <v>2284</v>
      </c>
      <c r="M559" s="1485">
        <v>40.299999999999997</v>
      </c>
      <c r="N559" s="1486">
        <v>0</v>
      </c>
      <c r="O559" s="1310" t="s">
        <v>2284</v>
      </c>
      <c r="P559" s="1485">
        <v>40.200000000000003</v>
      </c>
      <c r="Q559" s="1486">
        <v>0</v>
      </c>
      <c r="R559" s="1310" t="s">
        <v>2284</v>
      </c>
      <c r="S559" s="1485">
        <v>40.200000000000003</v>
      </c>
      <c r="T559" s="1486">
        <v>0</v>
      </c>
      <c r="U559" s="1310" t="s">
        <v>2284</v>
      </c>
      <c r="V559" s="1485">
        <v>40.299999999999997</v>
      </c>
      <c r="W559" s="1486">
        <v>0</v>
      </c>
      <c r="X559" s="1310" t="s">
        <v>2284</v>
      </c>
      <c r="Y559" s="1485">
        <v>40.200000000000003</v>
      </c>
      <c r="Z559" s="1486">
        <v>0</v>
      </c>
      <c r="AA559" s="1310" t="s">
        <v>2284</v>
      </c>
      <c r="AB559" s="1485">
        <v>40.299999999999997</v>
      </c>
      <c r="AC559" s="1486">
        <v>0</v>
      </c>
      <c r="AD559" s="1885" t="s">
        <v>2284</v>
      </c>
      <c r="AE559" s="1886">
        <v>40.200000000000003</v>
      </c>
      <c r="AF559" s="1887">
        <v>0</v>
      </c>
      <c r="AG559" s="1885" t="s">
        <v>4810</v>
      </c>
      <c r="AH559" s="1886">
        <v>40.299999999999997</v>
      </c>
      <c r="AI559" s="1887">
        <v>11.7</v>
      </c>
      <c r="AJ559" s="1310" t="s">
        <v>2284</v>
      </c>
      <c r="AK559" s="1485">
        <v>40.299999999999997</v>
      </c>
      <c r="AL559" s="1486">
        <v>0</v>
      </c>
      <c r="AM559" s="1310" t="s">
        <v>1078</v>
      </c>
      <c r="AN559" s="1485" t="s">
        <v>1078</v>
      </c>
      <c r="AO559" s="1486" t="s">
        <v>1078</v>
      </c>
    </row>
    <row r="560" spans="1:41">
      <c r="A560" s="1313" t="s">
        <v>4486</v>
      </c>
      <c r="B560" s="1143" t="s">
        <v>4487</v>
      </c>
      <c r="C560" s="1314" t="s">
        <v>1078</v>
      </c>
      <c r="D560" s="1483" t="s">
        <v>1078</v>
      </c>
      <c r="E560" s="1484" t="s">
        <v>1078</v>
      </c>
      <c r="F560" s="1314" t="s">
        <v>1078</v>
      </c>
      <c r="G560" s="1483" t="s">
        <v>1078</v>
      </c>
      <c r="H560" s="1484" t="s">
        <v>1078</v>
      </c>
      <c r="I560" s="1314" t="s">
        <v>1078</v>
      </c>
      <c r="J560" s="1483" t="s">
        <v>1078</v>
      </c>
      <c r="K560" s="1484" t="s">
        <v>1078</v>
      </c>
      <c r="L560" s="1314" t="s">
        <v>1078</v>
      </c>
      <c r="M560" s="1483" t="s">
        <v>1078</v>
      </c>
      <c r="N560" s="1484" t="s">
        <v>1078</v>
      </c>
      <c r="O560" s="1314" t="s">
        <v>1078</v>
      </c>
      <c r="P560" s="1483" t="s">
        <v>1078</v>
      </c>
      <c r="Q560" s="1484" t="s">
        <v>1078</v>
      </c>
      <c r="R560" s="1314" t="s">
        <v>2284</v>
      </c>
      <c r="S560" s="1483">
        <v>40.200000000000003</v>
      </c>
      <c r="T560" s="1484">
        <v>0</v>
      </c>
      <c r="U560" s="1314" t="s">
        <v>1078</v>
      </c>
      <c r="V560" s="1483" t="s">
        <v>1078</v>
      </c>
      <c r="W560" s="1484" t="s">
        <v>1078</v>
      </c>
      <c r="X560" s="1314" t="s">
        <v>1078</v>
      </c>
      <c r="Y560" s="1483" t="s">
        <v>1078</v>
      </c>
      <c r="Z560" s="1484" t="s">
        <v>1078</v>
      </c>
      <c r="AA560" s="1314" t="s">
        <v>1078</v>
      </c>
      <c r="AB560" s="1483" t="s">
        <v>1078</v>
      </c>
      <c r="AC560" s="1484" t="s">
        <v>1078</v>
      </c>
      <c r="AD560" s="1882" t="s">
        <v>1078</v>
      </c>
      <c r="AE560" s="1883" t="s">
        <v>1078</v>
      </c>
      <c r="AF560" s="1884" t="s">
        <v>1078</v>
      </c>
      <c r="AG560" s="1882" t="s">
        <v>4810</v>
      </c>
      <c r="AH560" s="1883">
        <v>40.200000000000003</v>
      </c>
      <c r="AI560" s="1884">
        <v>23</v>
      </c>
      <c r="AJ560" s="1314" t="s">
        <v>1078</v>
      </c>
      <c r="AK560" s="1483" t="s">
        <v>1078</v>
      </c>
      <c r="AL560" s="1484" t="s">
        <v>1078</v>
      </c>
      <c r="AM560" s="1314" t="s">
        <v>1078</v>
      </c>
      <c r="AN560" s="1483" t="s">
        <v>1078</v>
      </c>
      <c r="AO560" s="1484" t="s">
        <v>1078</v>
      </c>
    </row>
    <row r="561" spans="1:41">
      <c r="A561" s="1303" t="s">
        <v>4488</v>
      </c>
      <c r="B561" s="1304" t="s">
        <v>4489</v>
      </c>
      <c r="C561" s="1305" t="s">
        <v>4809</v>
      </c>
      <c r="D561" s="1479" t="s">
        <v>1078</v>
      </c>
      <c r="E561" s="1480" t="s">
        <v>1078</v>
      </c>
      <c r="F561" s="1305" t="s">
        <v>4809</v>
      </c>
      <c r="G561" s="1479" t="s">
        <v>1078</v>
      </c>
      <c r="H561" s="1480" t="s">
        <v>1078</v>
      </c>
      <c r="I561" s="1305" t="s">
        <v>4809</v>
      </c>
      <c r="J561" s="1479" t="s">
        <v>1078</v>
      </c>
      <c r="K561" s="1480" t="s">
        <v>1078</v>
      </c>
      <c r="L561" s="1305" t="s">
        <v>4809</v>
      </c>
      <c r="M561" s="1479" t="s">
        <v>1078</v>
      </c>
      <c r="N561" s="1480" t="s">
        <v>1078</v>
      </c>
      <c r="O561" s="1305" t="s">
        <v>4809</v>
      </c>
      <c r="P561" s="1479" t="s">
        <v>1078</v>
      </c>
      <c r="Q561" s="1480" t="s">
        <v>1078</v>
      </c>
      <c r="R561" s="1305" t="s">
        <v>4809</v>
      </c>
      <c r="S561" s="1479" t="s">
        <v>1078</v>
      </c>
      <c r="T561" s="1480" t="s">
        <v>1078</v>
      </c>
      <c r="U561" s="1305" t="s">
        <v>4809</v>
      </c>
      <c r="V561" s="1479" t="s">
        <v>1078</v>
      </c>
      <c r="W561" s="1480" t="s">
        <v>1078</v>
      </c>
      <c r="X561" s="1305" t="s">
        <v>4809</v>
      </c>
      <c r="Y561" s="1479" t="s">
        <v>1078</v>
      </c>
      <c r="Z561" s="1480" t="s">
        <v>1078</v>
      </c>
      <c r="AA561" s="1305" t="s">
        <v>4809</v>
      </c>
      <c r="AB561" s="1479" t="s">
        <v>1078</v>
      </c>
      <c r="AC561" s="1480" t="s">
        <v>1078</v>
      </c>
      <c r="AD561" s="1876" t="s">
        <v>4809</v>
      </c>
      <c r="AE561" s="1877" t="s">
        <v>1078</v>
      </c>
      <c r="AF561" s="1878" t="s">
        <v>1078</v>
      </c>
      <c r="AG561" s="1876" t="s">
        <v>4810</v>
      </c>
      <c r="AH561" s="1877">
        <v>45.3</v>
      </c>
      <c r="AI561" s="1878">
        <v>3.4</v>
      </c>
      <c r="AJ561" s="1305" t="s">
        <v>4809</v>
      </c>
      <c r="AK561" s="1479" t="s">
        <v>1078</v>
      </c>
      <c r="AL561" s="1480" t="s">
        <v>1078</v>
      </c>
      <c r="AM561" s="1305" t="s">
        <v>1078</v>
      </c>
      <c r="AN561" s="1479" t="s">
        <v>1078</v>
      </c>
      <c r="AO561" s="1480" t="s">
        <v>1078</v>
      </c>
    </row>
    <row r="562" spans="1:41">
      <c r="A562" s="1714" t="s">
        <v>4490</v>
      </c>
      <c r="B562" s="1350" t="s">
        <v>4491</v>
      </c>
      <c r="C562" s="1310" t="s">
        <v>1078</v>
      </c>
      <c r="D562" s="1485" t="s">
        <v>1078</v>
      </c>
      <c r="E562" s="1486" t="s">
        <v>1078</v>
      </c>
      <c r="F562" s="1310" t="s">
        <v>1078</v>
      </c>
      <c r="G562" s="1485" t="s">
        <v>1078</v>
      </c>
      <c r="H562" s="1486" t="s">
        <v>1078</v>
      </c>
      <c r="I562" s="1310" t="s">
        <v>1078</v>
      </c>
      <c r="J562" s="1485" t="s">
        <v>1078</v>
      </c>
      <c r="K562" s="1486" t="s">
        <v>1078</v>
      </c>
      <c r="L562" s="1310" t="s">
        <v>1078</v>
      </c>
      <c r="M562" s="1485" t="s">
        <v>1078</v>
      </c>
      <c r="N562" s="1486" t="s">
        <v>1078</v>
      </c>
      <c r="O562" s="1310" t="s">
        <v>1078</v>
      </c>
      <c r="P562" s="1485" t="s">
        <v>1078</v>
      </c>
      <c r="Q562" s="1486" t="s">
        <v>1078</v>
      </c>
      <c r="R562" s="1310" t="s">
        <v>1078</v>
      </c>
      <c r="S562" s="1485" t="s">
        <v>1078</v>
      </c>
      <c r="T562" s="1486" t="s">
        <v>1078</v>
      </c>
      <c r="U562" s="1310" t="s">
        <v>1078</v>
      </c>
      <c r="V562" s="1485" t="s">
        <v>1078</v>
      </c>
      <c r="W562" s="1486" t="s">
        <v>1078</v>
      </c>
      <c r="X562" s="1310" t="s">
        <v>1078</v>
      </c>
      <c r="Y562" s="1485" t="s">
        <v>1078</v>
      </c>
      <c r="Z562" s="1486" t="s">
        <v>1078</v>
      </c>
      <c r="AA562" s="1310" t="s">
        <v>1078</v>
      </c>
      <c r="AB562" s="1485" t="s">
        <v>1078</v>
      </c>
      <c r="AC562" s="1486" t="s">
        <v>1078</v>
      </c>
      <c r="AD562" s="1885" t="s">
        <v>1078</v>
      </c>
      <c r="AE562" s="1886" t="s">
        <v>1078</v>
      </c>
      <c r="AF562" s="1887" t="s">
        <v>1078</v>
      </c>
      <c r="AG562" s="1885" t="s">
        <v>4810</v>
      </c>
      <c r="AH562" s="1886">
        <v>45.2</v>
      </c>
      <c r="AI562" s="1887">
        <v>21.7</v>
      </c>
      <c r="AJ562" s="1310" t="s">
        <v>1078</v>
      </c>
      <c r="AK562" s="1485" t="s">
        <v>1078</v>
      </c>
      <c r="AL562" s="1486" t="s">
        <v>1078</v>
      </c>
      <c r="AM562" s="1310" t="s">
        <v>1078</v>
      </c>
      <c r="AN562" s="1485" t="s">
        <v>1078</v>
      </c>
      <c r="AO562" s="1486" t="s">
        <v>1078</v>
      </c>
    </row>
    <row r="563" spans="1:41">
      <c r="A563" s="1313" t="s">
        <v>4492</v>
      </c>
      <c r="B563" s="1143" t="s">
        <v>4493</v>
      </c>
      <c r="C563" s="1314" t="s">
        <v>1078</v>
      </c>
      <c r="D563" s="1483" t="s">
        <v>1078</v>
      </c>
      <c r="E563" s="1484" t="s">
        <v>1078</v>
      </c>
      <c r="F563" s="1314" t="s">
        <v>1078</v>
      </c>
      <c r="G563" s="1483" t="s">
        <v>1078</v>
      </c>
      <c r="H563" s="1484" t="s">
        <v>1078</v>
      </c>
      <c r="I563" s="1314" t="s">
        <v>1078</v>
      </c>
      <c r="J563" s="1483" t="s">
        <v>1078</v>
      </c>
      <c r="K563" s="1484" t="s">
        <v>1078</v>
      </c>
      <c r="L563" s="1314" t="s">
        <v>1078</v>
      </c>
      <c r="M563" s="1483" t="s">
        <v>1078</v>
      </c>
      <c r="N563" s="1484" t="s">
        <v>1078</v>
      </c>
      <c r="O563" s="1314" t="s">
        <v>1078</v>
      </c>
      <c r="P563" s="1483" t="s">
        <v>1078</v>
      </c>
      <c r="Q563" s="1484" t="s">
        <v>1078</v>
      </c>
      <c r="R563" s="1314" t="s">
        <v>1078</v>
      </c>
      <c r="S563" s="1483" t="s">
        <v>1078</v>
      </c>
      <c r="T563" s="1484" t="s">
        <v>1078</v>
      </c>
      <c r="U563" s="1314" t="s">
        <v>1078</v>
      </c>
      <c r="V563" s="1483" t="s">
        <v>1078</v>
      </c>
      <c r="W563" s="1484" t="s">
        <v>1078</v>
      </c>
      <c r="X563" s="1314" t="s">
        <v>1078</v>
      </c>
      <c r="Y563" s="1483" t="s">
        <v>1078</v>
      </c>
      <c r="Z563" s="1484" t="s">
        <v>1078</v>
      </c>
      <c r="AA563" s="1314" t="s">
        <v>1078</v>
      </c>
      <c r="AB563" s="1483" t="s">
        <v>1078</v>
      </c>
      <c r="AC563" s="1484" t="s">
        <v>1078</v>
      </c>
      <c r="AD563" s="1882" t="s">
        <v>1078</v>
      </c>
      <c r="AE563" s="1883" t="s">
        <v>1078</v>
      </c>
      <c r="AF563" s="1884" t="s">
        <v>1078</v>
      </c>
      <c r="AG563" s="1882" t="s">
        <v>4810</v>
      </c>
      <c r="AH563" s="1883">
        <v>45.2</v>
      </c>
      <c r="AI563" s="1884">
        <v>19.8</v>
      </c>
      <c r="AJ563" s="1314" t="s">
        <v>1078</v>
      </c>
      <c r="AK563" s="1483" t="s">
        <v>1078</v>
      </c>
      <c r="AL563" s="1484" t="s">
        <v>1078</v>
      </c>
      <c r="AM563" s="1314" t="s">
        <v>1078</v>
      </c>
      <c r="AN563" s="1483" t="s">
        <v>1078</v>
      </c>
      <c r="AO563" s="1484" t="s">
        <v>1078</v>
      </c>
    </row>
    <row r="564" spans="1:41">
      <c r="A564" s="1303" t="s">
        <v>4494</v>
      </c>
      <c r="B564" s="1304" t="s">
        <v>4495</v>
      </c>
      <c r="C564" s="1305" t="s">
        <v>2284</v>
      </c>
      <c r="D564" s="1479">
        <v>50.3</v>
      </c>
      <c r="E564" s="1480">
        <v>0</v>
      </c>
      <c r="F564" s="1305" t="s">
        <v>2284</v>
      </c>
      <c r="G564" s="1479">
        <v>50.3</v>
      </c>
      <c r="H564" s="1480">
        <v>0</v>
      </c>
      <c r="I564" s="1305" t="s">
        <v>2284</v>
      </c>
      <c r="J564" s="1479">
        <v>50.2</v>
      </c>
      <c r="K564" s="1480">
        <v>0</v>
      </c>
      <c r="L564" s="1305" t="s">
        <v>2284</v>
      </c>
      <c r="M564" s="1479">
        <v>50.3</v>
      </c>
      <c r="N564" s="1480">
        <v>0</v>
      </c>
      <c r="O564" s="1305" t="s">
        <v>2284</v>
      </c>
      <c r="P564" s="1479">
        <v>50.2</v>
      </c>
      <c r="Q564" s="1480">
        <v>0</v>
      </c>
      <c r="R564" s="1305" t="s">
        <v>2284</v>
      </c>
      <c r="S564" s="1479">
        <v>50.2</v>
      </c>
      <c r="T564" s="1480">
        <v>0</v>
      </c>
      <c r="U564" s="1305" t="s">
        <v>2284</v>
      </c>
      <c r="V564" s="1479">
        <v>50.3</v>
      </c>
      <c r="W564" s="1480">
        <v>0</v>
      </c>
      <c r="X564" s="1305" t="s">
        <v>2284</v>
      </c>
      <c r="Y564" s="1479">
        <v>50.2</v>
      </c>
      <c r="Z564" s="1480">
        <v>0</v>
      </c>
      <c r="AA564" s="1305" t="s">
        <v>2284</v>
      </c>
      <c r="AB564" s="1479">
        <v>50.3</v>
      </c>
      <c r="AC564" s="1480">
        <v>0</v>
      </c>
      <c r="AD564" s="1876" t="s">
        <v>2284</v>
      </c>
      <c r="AE564" s="1877">
        <v>50.2</v>
      </c>
      <c r="AF564" s="1878">
        <v>0</v>
      </c>
      <c r="AG564" s="1876" t="s">
        <v>4810</v>
      </c>
      <c r="AH564" s="1877">
        <v>50.2</v>
      </c>
      <c r="AI564" s="1878">
        <v>28.7</v>
      </c>
      <c r="AJ564" s="1305" t="s">
        <v>2284</v>
      </c>
      <c r="AK564" s="1479">
        <v>50.2</v>
      </c>
      <c r="AL564" s="1480">
        <v>0</v>
      </c>
      <c r="AM564" s="1305" t="s">
        <v>1078</v>
      </c>
      <c r="AN564" s="1479" t="s">
        <v>1078</v>
      </c>
      <c r="AO564" s="1480" t="s">
        <v>1078</v>
      </c>
    </row>
    <row r="565" spans="1:41">
      <c r="A565" s="1714" t="s">
        <v>4496</v>
      </c>
      <c r="B565" s="1350" t="s">
        <v>4497</v>
      </c>
      <c r="C565" s="1310" t="s">
        <v>2284</v>
      </c>
      <c r="D565" s="1485">
        <v>50.3</v>
      </c>
      <c r="E565" s="1486">
        <v>0</v>
      </c>
      <c r="F565" s="1310" t="s">
        <v>2284</v>
      </c>
      <c r="G565" s="1485">
        <v>50.3</v>
      </c>
      <c r="H565" s="1486">
        <v>0</v>
      </c>
      <c r="I565" s="1310" t="s">
        <v>4810</v>
      </c>
      <c r="J565" s="1485">
        <v>50.3</v>
      </c>
      <c r="K565" s="1486">
        <v>15</v>
      </c>
      <c r="L565" s="1310" t="s">
        <v>2284</v>
      </c>
      <c r="M565" s="1485">
        <v>50.3</v>
      </c>
      <c r="N565" s="1486">
        <v>0</v>
      </c>
      <c r="O565" s="1310" t="s">
        <v>2284</v>
      </c>
      <c r="P565" s="1485">
        <v>50.2</v>
      </c>
      <c r="Q565" s="1486">
        <v>0</v>
      </c>
      <c r="R565" s="1310" t="s">
        <v>2284</v>
      </c>
      <c r="S565" s="1485">
        <v>50.2</v>
      </c>
      <c r="T565" s="1486">
        <v>0</v>
      </c>
      <c r="U565" s="1310" t="s">
        <v>2284</v>
      </c>
      <c r="V565" s="1485">
        <v>50.3</v>
      </c>
      <c r="W565" s="1486">
        <v>0</v>
      </c>
      <c r="X565" s="1310" t="s">
        <v>2284</v>
      </c>
      <c r="Y565" s="1485">
        <v>50.3</v>
      </c>
      <c r="Z565" s="1486">
        <v>0</v>
      </c>
      <c r="AA565" s="1310" t="s">
        <v>2284</v>
      </c>
      <c r="AB565" s="1485">
        <v>50.2</v>
      </c>
      <c r="AC565" s="1486">
        <v>0</v>
      </c>
      <c r="AD565" s="1885" t="s">
        <v>2284</v>
      </c>
      <c r="AE565" s="1886">
        <v>50.2</v>
      </c>
      <c r="AF565" s="1887">
        <v>0</v>
      </c>
      <c r="AG565" s="1885" t="s">
        <v>4810</v>
      </c>
      <c r="AH565" s="1886">
        <v>50.3</v>
      </c>
      <c r="AI565" s="1887">
        <v>23</v>
      </c>
      <c r="AJ565" s="1310" t="s">
        <v>2284</v>
      </c>
      <c r="AK565" s="1485">
        <v>50.2</v>
      </c>
      <c r="AL565" s="1486">
        <v>0</v>
      </c>
      <c r="AM565" s="1310" t="s">
        <v>1078</v>
      </c>
      <c r="AN565" s="1485" t="s">
        <v>1078</v>
      </c>
      <c r="AO565" s="1486" t="s">
        <v>1078</v>
      </c>
    </row>
    <row r="566" spans="1:41">
      <c r="A566" s="1313" t="s">
        <v>4498</v>
      </c>
      <c r="B566" s="1143" t="s">
        <v>4499</v>
      </c>
      <c r="C566" s="1314" t="s">
        <v>1078</v>
      </c>
      <c r="D566" s="1483" t="s">
        <v>1078</v>
      </c>
      <c r="E566" s="1484" t="s">
        <v>1078</v>
      </c>
      <c r="F566" s="1314" t="s">
        <v>1078</v>
      </c>
      <c r="G566" s="1483" t="s">
        <v>1078</v>
      </c>
      <c r="H566" s="1484" t="s">
        <v>1078</v>
      </c>
      <c r="I566" s="1314" t="s">
        <v>2284</v>
      </c>
      <c r="J566" s="1483">
        <v>50.2</v>
      </c>
      <c r="K566" s="1484">
        <v>0</v>
      </c>
      <c r="L566" s="1314" t="s">
        <v>1078</v>
      </c>
      <c r="M566" s="1483" t="s">
        <v>1078</v>
      </c>
      <c r="N566" s="1484" t="s">
        <v>1078</v>
      </c>
      <c r="O566" s="1314" t="s">
        <v>1078</v>
      </c>
      <c r="P566" s="1483" t="s">
        <v>1078</v>
      </c>
      <c r="Q566" s="1484" t="s">
        <v>1078</v>
      </c>
      <c r="R566" s="1314" t="s">
        <v>1078</v>
      </c>
      <c r="S566" s="1483" t="s">
        <v>1078</v>
      </c>
      <c r="T566" s="1484" t="s">
        <v>1078</v>
      </c>
      <c r="U566" s="1314" t="s">
        <v>1078</v>
      </c>
      <c r="V566" s="1483" t="s">
        <v>1078</v>
      </c>
      <c r="W566" s="1484" t="s">
        <v>1078</v>
      </c>
      <c r="X566" s="1314" t="s">
        <v>1078</v>
      </c>
      <c r="Y566" s="1483" t="s">
        <v>1078</v>
      </c>
      <c r="Z566" s="1484" t="s">
        <v>1078</v>
      </c>
      <c r="AA566" s="1314" t="s">
        <v>1078</v>
      </c>
      <c r="AB566" s="1483" t="s">
        <v>1078</v>
      </c>
      <c r="AC566" s="1484" t="s">
        <v>1078</v>
      </c>
      <c r="AD566" s="1882" t="s">
        <v>1078</v>
      </c>
      <c r="AE566" s="1883" t="s">
        <v>1078</v>
      </c>
      <c r="AF566" s="1884" t="s">
        <v>1078</v>
      </c>
      <c r="AG566" s="1882" t="s">
        <v>4810</v>
      </c>
      <c r="AH566" s="1883">
        <v>50.3</v>
      </c>
      <c r="AI566" s="1884">
        <v>22.8</v>
      </c>
      <c r="AJ566" s="1314" t="s">
        <v>1078</v>
      </c>
      <c r="AK566" s="1483" t="s">
        <v>1078</v>
      </c>
      <c r="AL566" s="1484" t="s">
        <v>1078</v>
      </c>
      <c r="AM566" s="1314" t="s">
        <v>1078</v>
      </c>
      <c r="AN566" s="1483" t="s">
        <v>1078</v>
      </c>
      <c r="AO566" s="1484" t="s">
        <v>1078</v>
      </c>
    </row>
    <row r="567" spans="1:41">
      <c r="A567" s="1303" t="s">
        <v>4501</v>
      </c>
      <c r="B567" s="1304" t="s">
        <v>4502</v>
      </c>
      <c r="C567" s="1305" t="s">
        <v>4809</v>
      </c>
      <c r="D567" s="1479" t="s">
        <v>1078</v>
      </c>
      <c r="E567" s="1480" t="s">
        <v>1078</v>
      </c>
      <c r="F567" s="1305" t="s">
        <v>4809</v>
      </c>
      <c r="G567" s="1479" t="s">
        <v>1078</v>
      </c>
      <c r="H567" s="1480" t="s">
        <v>1078</v>
      </c>
      <c r="I567" s="1305" t="s">
        <v>2284</v>
      </c>
      <c r="J567" s="1479">
        <v>55.2</v>
      </c>
      <c r="K567" s="1480">
        <v>0</v>
      </c>
      <c r="L567" s="1305" t="s">
        <v>4809</v>
      </c>
      <c r="M567" s="1479" t="s">
        <v>1078</v>
      </c>
      <c r="N567" s="1480" t="s">
        <v>1078</v>
      </c>
      <c r="O567" s="1305" t="s">
        <v>4809</v>
      </c>
      <c r="P567" s="1479" t="s">
        <v>1078</v>
      </c>
      <c r="Q567" s="1480" t="s">
        <v>1078</v>
      </c>
      <c r="R567" s="1305" t="s">
        <v>4809</v>
      </c>
      <c r="S567" s="1479" t="s">
        <v>1078</v>
      </c>
      <c r="T567" s="1480" t="s">
        <v>1078</v>
      </c>
      <c r="U567" s="1305" t="s">
        <v>4809</v>
      </c>
      <c r="V567" s="1479" t="s">
        <v>1078</v>
      </c>
      <c r="W567" s="1480" t="s">
        <v>1078</v>
      </c>
      <c r="X567" s="1305" t="s">
        <v>4809</v>
      </c>
      <c r="Y567" s="1479" t="s">
        <v>1078</v>
      </c>
      <c r="Z567" s="1480" t="s">
        <v>1078</v>
      </c>
      <c r="AA567" s="1305" t="s">
        <v>4809</v>
      </c>
      <c r="AB567" s="1479" t="s">
        <v>1078</v>
      </c>
      <c r="AC567" s="1480" t="s">
        <v>1078</v>
      </c>
      <c r="AD567" s="1876" t="s">
        <v>4809</v>
      </c>
      <c r="AE567" s="1877" t="s">
        <v>1078</v>
      </c>
      <c r="AF567" s="1878" t="s">
        <v>1078</v>
      </c>
      <c r="AG567" s="1876" t="s">
        <v>4810</v>
      </c>
      <c r="AH567" s="1877">
        <v>55.2</v>
      </c>
      <c r="AI567" s="1878">
        <v>31.7</v>
      </c>
      <c r="AJ567" s="1305" t="s">
        <v>4809</v>
      </c>
      <c r="AK567" s="1479" t="s">
        <v>1078</v>
      </c>
      <c r="AL567" s="1480" t="s">
        <v>1078</v>
      </c>
      <c r="AM567" s="1305" t="s">
        <v>1078</v>
      </c>
      <c r="AN567" s="1479" t="s">
        <v>1078</v>
      </c>
      <c r="AO567" s="1480" t="s">
        <v>1078</v>
      </c>
    </row>
    <row r="568" spans="1:41">
      <c r="A568" s="1714" t="s">
        <v>4503</v>
      </c>
      <c r="B568" s="1350" t="s">
        <v>4504</v>
      </c>
      <c r="C568" s="1310" t="s">
        <v>1078</v>
      </c>
      <c r="D568" s="1485" t="s">
        <v>1078</v>
      </c>
      <c r="E568" s="1486" t="s">
        <v>1078</v>
      </c>
      <c r="F568" s="1310" t="s">
        <v>1078</v>
      </c>
      <c r="G568" s="1485" t="s">
        <v>1078</v>
      </c>
      <c r="H568" s="1486" t="s">
        <v>1078</v>
      </c>
      <c r="I568" s="1310" t="s">
        <v>4810</v>
      </c>
      <c r="J568" s="1485">
        <v>55.3</v>
      </c>
      <c r="K568" s="1486">
        <v>50.8</v>
      </c>
      <c r="L568" s="1310" t="s">
        <v>1078</v>
      </c>
      <c r="M568" s="1485" t="s">
        <v>1078</v>
      </c>
      <c r="N568" s="1486" t="s">
        <v>1078</v>
      </c>
      <c r="O568" s="1310" t="s">
        <v>1078</v>
      </c>
      <c r="P568" s="1485" t="s">
        <v>1078</v>
      </c>
      <c r="Q568" s="1486" t="s">
        <v>1078</v>
      </c>
      <c r="R568" s="1310" t="s">
        <v>1078</v>
      </c>
      <c r="S568" s="1485" t="s">
        <v>1078</v>
      </c>
      <c r="T568" s="1486" t="s">
        <v>1078</v>
      </c>
      <c r="U568" s="1310" t="s">
        <v>1078</v>
      </c>
      <c r="V568" s="1485" t="s">
        <v>1078</v>
      </c>
      <c r="W568" s="1486" t="s">
        <v>1078</v>
      </c>
      <c r="X568" s="1310" t="s">
        <v>1078</v>
      </c>
      <c r="Y568" s="1485" t="s">
        <v>1078</v>
      </c>
      <c r="Z568" s="1486" t="s">
        <v>1078</v>
      </c>
      <c r="AA568" s="1310" t="s">
        <v>1078</v>
      </c>
      <c r="AB568" s="1485" t="s">
        <v>1078</v>
      </c>
      <c r="AC568" s="1486" t="s">
        <v>1078</v>
      </c>
      <c r="AD568" s="1885" t="s">
        <v>1078</v>
      </c>
      <c r="AE568" s="1886" t="s">
        <v>1078</v>
      </c>
      <c r="AF568" s="1887" t="s">
        <v>1078</v>
      </c>
      <c r="AG568" s="1885" t="s">
        <v>4810</v>
      </c>
      <c r="AH568" s="1886">
        <v>55.3</v>
      </c>
      <c r="AI568" s="1887">
        <v>32.9</v>
      </c>
      <c r="AJ568" s="1310" t="s">
        <v>1078</v>
      </c>
      <c r="AK568" s="1485" t="s">
        <v>1078</v>
      </c>
      <c r="AL568" s="1486" t="s">
        <v>1078</v>
      </c>
      <c r="AM568" s="1310" t="s">
        <v>1078</v>
      </c>
      <c r="AN568" s="1485" t="s">
        <v>1078</v>
      </c>
      <c r="AO568" s="1486" t="s">
        <v>1078</v>
      </c>
    </row>
    <row r="569" spans="1:41">
      <c r="A569" s="1313" t="s">
        <v>4505</v>
      </c>
      <c r="B569" s="1143" t="s">
        <v>4506</v>
      </c>
      <c r="C569" s="1314" t="s">
        <v>1078</v>
      </c>
      <c r="D569" s="1483" t="s">
        <v>1078</v>
      </c>
      <c r="E569" s="1484" t="s">
        <v>1078</v>
      </c>
      <c r="F569" s="1314" t="s">
        <v>1078</v>
      </c>
      <c r="G569" s="1483" t="s">
        <v>1078</v>
      </c>
      <c r="H569" s="1484" t="s">
        <v>1078</v>
      </c>
      <c r="I569" s="1314" t="s">
        <v>2284</v>
      </c>
      <c r="J569" s="1483">
        <v>55.2</v>
      </c>
      <c r="K569" s="1484">
        <v>0</v>
      </c>
      <c r="L569" s="1314" t="s">
        <v>1078</v>
      </c>
      <c r="M569" s="1483" t="s">
        <v>1078</v>
      </c>
      <c r="N569" s="1484" t="s">
        <v>1078</v>
      </c>
      <c r="O569" s="1314" t="s">
        <v>1078</v>
      </c>
      <c r="P569" s="1483" t="s">
        <v>1078</v>
      </c>
      <c r="Q569" s="1484" t="s">
        <v>1078</v>
      </c>
      <c r="R569" s="1314" t="s">
        <v>1078</v>
      </c>
      <c r="S569" s="1483" t="s">
        <v>1078</v>
      </c>
      <c r="T569" s="1484" t="s">
        <v>1078</v>
      </c>
      <c r="U569" s="1314" t="s">
        <v>1078</v>
      </c>
      <c r="V569" s="1483" t="s">
        <v>1078</v>
      </c>
      <c r="W569" s="1484" t="s">
        <v>1078</v>
      </c>
      <c r="X569" s="1314" t="s">
        <v>1078</v>
      </c>
      <c r="Y569" s="1483" t="s">
        <v>1078</v>
      </c>
      <c r="Z569" s="1484" t="s">
        <v>1078</v>
      </c>
      <c r="AA569" s="1314" t="s">
        <v>1078</v>
      </c>
      <c r="AB569" s="1483" t="s">
        <v>1078</v>
      </c>
      <c r="AC569" s="1484" t="s">
        <v>1078</v>
      </c>
      <c r="AD569" s="1882" t="s">
        <v>1078</v>
      </c>
      <c r="AE569" s="1883" t="s">
        <v>1078</v>
      </c>
      <c r="AF569" s="1884" t="s">
        <v>1078</v>
      </c>
      <c r="AG569" s="1882" t="s">
        <v>4810</v>
      </c>
      <c r="AH569" s="1883">
        <v>55.2</v>
      </c>
      <c r="AI569" s="1884">
        <v>28.2</v>
      </c>
      <c r="AJ569" s="1314" t="s">
        <v>1078</v>
      </c>
      <c r="AK569" s="1483" t="s">
        <v>1078</v>
      </c>
      <c r="AL569" s="1484" t="s">
        <v>1078</v>
      </c>
      <c r="AM569" s="1314" t="s">
        <v>1078</v>
      </c>
      <c r="AN569" s="1483" t="s">
        <v>1078</v>
      </c>
      <c r="AO569" s="1484" t="s">
        <v>1078</v>
      </c>
    </row>
    <row r="570" spans="1:41">
      <c r="A570" s="1303" t="s">
        <v>4507</v>
      </c>
      <c r="B570" s="1304" t="s">
        <v>4508</v>
      </c>
      <c r="C570" s="1305" t="s">
        <v>2284</v>
      </c>
      <c r="D570" s="1479">
        <v>60.2</v>
      </c>
      <c r="E570" s="1480">
        <v>0</v>
      </c>
      <c r="F570" s="1305" t="s">
        <v>2284</v>
      </c>
      <c r="G570" s="1479">
        <v>60.2</v>
      </c>
      <c r="H570" s="1480">
        <v>0</v>
      </c>
      <c r="I570" s="1305" t="s">
        <v>4810</v>
      </c>
      <c r="J570" s="1479">
        <v>60.2</v>
      </c>
      <c r="K570" s="1480">
        <v>57.3</v>
      </c>
      <c r="L570" s="1305" t="s">
        <v>2284</v>
      </c>
      <c r="M570" s="1479">
        <v>60.3</v>
      </c>
      <c r="N570" s="1480">
        <v>0</v>
      </c>
      <c r="O570" s="1305" t="s">
        <v>2284</v>
      </c>
      <c r="P570" s="1479">
        <v>60.3</v>
      </c>
      <c r="Q570" s="1480">
        <v>0</v>
      </c>
      <c r="R570" s="1305" t="s">
        <v>2284</v>
      </c>
      <c r="S570" s="1479">
        <v>60.3</v>
      </c>
      <c r="T570" s="1480">
        <v>0</v>
      </c>
      <c r="U570" s="1305" t="s">
        <v>2284</v>
      </c>
      <c r="V570" s="1479">
        <v>60.3</v>
      </c>
      <c r="W570" s="1480">
        <v>0</v>
      </c>
      <c r="X570" s="1305" t="s">
        <v>2284</v>
      </c>
      <c r="Y570" s="1479">
        <v>60.2</v>
      </c>
      <c r="Z570" s="1480">
        <v>0</v>
      </c>
      <c r="AA570" s="1305" t="s">
        <v>2284</v>
      </c>
      <c r="AB570" s="1479">
        <v>60.2</v>
      </c>
      <c r="AC570" s="1480">
        <v>0</v>
      </c>
      <c r="AD570" s="1876" t="s">
        <v>2284</v>
      </c>
      <c r="AE570" s="1877">
        <v>60.3</v>
      </c>
      <c r="AF570" s="1878">
        <v>0</v>
      </c>
      <c r="AG570" s="1876" t="s">
        <v>4810</v>
      </c>
      <c r="AH570" s="1877">
        <v>60.2</v>
      </c>
      <c r="AI570" s="1878">
        <v>34.799999999999997</v>
      </c>
      <c r="AJ570" s="1305" t="s">
        <v>2284</v>
      </c>
      <c r="AK570" s="1479">
        <v>60.3</v>
      </c>
      <c r="AL570" s="1480">
        <v>0</v>
      </c>
      <c r="AM570" s="1305" t="s">
        <v>1078</v>
      </c>
      <c r="AN570" s="1479" t="s">
        <v>1078</v>
      </c>
      <c r="AO570" s="1480" t="s">
        <v>1078</v>
      </c>
    </row>
    <row r="571" spans="1:41">
      <c r="A571" s="1714" t="s">
        <v>4509</v>
      </c>
      <c r="B571" s="1350" t="s">
        <v>4510</v>
      </c>
      <c r="C571" s="1310" t="s">
        <v>2284</v>
      </c>
      <c r="D571" s="1485">
        <v>60.2</v>
      </c>
      <c r="E571" s="1486">
        <v>0</v>
      </c>
      <c r="F571" s="1310" t="s">
        <v>2284</v>
      </c>
      <c r="G571" s="1485">
        <v>60.2</v>
      </c>
      <c r="H571" s="1486">
        <v>0</v>
      </c>
      <c r="I571" s="1310" t="s">
        <v>4810</v>
      </c>
      <c r="J571" s="1485">
        <v>60.2</v>
      </c>
      <c r="K571" s="1486">
        <v>14.9</v>
      </c>
      <c r="L571" s="1310" t="s">
        <v>2284</v>
      </c>
      <c r="M571" s="1485">
        <v>60.3</v>
      </c>
      <c r="N571" s="1486">
        <v>0</v>
      </c>
      <c r="O571" s="1310" t="s">
        <v>2284</v>
      </c>
      <c r="P571" s="1485">
        <v>60.2</v>
      </c>
      <c r="Q571" s="1486">
        <v>0</v>
      </c>
      <c r="R571" s="1310" t="s">
        <v>2284</v>
      </c>
      <c r="S571" s="1485">
        <v>60.2</v>
      </c>
      <c r="T571" s="1486">
        <v>0</v>
      </c>
      <c r="U571" s="1310" t="s">
        <v>2284</v>
      </c>
      <c r="V571" s="1485">
        <v>60.3</v>
      </c>
      <c r="W571" s="1486">
        <v>0</v>
      </c>
      <c r="X571" s="1310" t="s">
        <v>2284</v>
      </c>
      <c r="Y571" s="1485">
        <v>60.3</v>
      </c>
      <c r="Z571" s="1486">
        <v>0</v>
      </c>
      <c r="AA571" s="1310" t="s">
        <v>2284</v>
      </c>
      <c r="AB571" s="1485">
        <v>60.2</v>
      </c>
      <c r="AC571" s="1486">
        <v>0</v>
      </c>
      <c r="AD571" s="1885" t="s">
        <v>2284</v>
      </c>
      <c r="AE571" s="1886">
        <v>60.3</v>
      </c>
      <c r="AF571" s="1887">
        <v>0</v>
      </c>
      <c r="AG571" s="1885" t="s">
        <v>4810</v>
      </c>
      <c r="AH571" s="1886">
        <v>60.3</v>
      </c>
      <c r="AI571" s="1887">
        <v>34.299999999999997</v>
      </c>
      <c r="AJ571" s="1310" t="s">
        <v>2284</v>
      </c>
      <c r="AK571" s="1485">
        <v>60.3</v>
      </c>
      <c r="AL571" s="1486">
        <v>0</v>
      </c>
      <c r="AM571" s="1310" t="s">
        <v>1078</v>
      </c>
      <c r="AN571" s="1485" t="s">
        <v>1078</v>
      </c>
      <c r="AO571" s="1486" t="s">
        <v>1078</v>
      </c>
    </row>
    <row r="572" spans="1:41">
      <c r="A572" s="1313" t="s">
        <v>4511</v>
      </c>
      <c r="B572" s="1143" t="s">
        <v>4512</v>
      </c>
      <c r="C572" s="1314" t="s">
        <v>1078</v>
      </c>
      <c r="D572" s="1483" t="s">
        <v>1078</v>
      </c>
      <c r="E572" s="1484" t="s">
        <v>1078</v>
      </c>
      <c r="F572" s="1314" t="s">
        <v>1078</v>
      </c>
      <c r="G572" s="1483" t="s">
        <v>1078</v>
      </c>
      <c r="H572" s="1484" t="s">
        <v>1078</v>
      </c>
      <c r="I572" s="1314" t="s">
        <v>4810</v>
      </c>
      <c r="J572" s="1483">
        <v>60.2</v>
      </c>
      <c r="K572" s="1484">
        <v>24.9</v>
      </c>
      <c r="L572" s="1314" t="s">
        <v>1078</v>
      </c>
      <c r="M572" s="1483" t="s">
        <v>1078</v>
      </c>
      <c r="N572" s="1484" t="s">
        <v>1078</v>
      </c>
      <c r="O572" s="1314" t="s">
        <v>1078</v>
      </c>
      <c r="P572" s="1483" t="s">
        <v>1078</v>
      </c>
      <c r="Q572" s="1484" t="s">
        <v>1078</v>
      </c>
      <c r="R572" s="1314" t="s">
        <v>1078</v>
      </c>
      <c r="S572" s="1483" t="s">
        <v>1078</v>
      </c>
      <c r="T572" s="1484" t="s">
        <v>1078</v>
      </c>
      <c r="U572" s="1314" t="s">
        <v>1078</v>
      </c>
      <c r="V572" s="1483" t="s">
        <v>1078</v>
      </c>
      <c r="W572" s="1484" t="s">
        <v>1078</v>
      </c>
      <c r="X572" s="1314" t="s">
        <v>1078</v>
      </c>
      <c r="Y572" s="1483" t="s">
        <v>1078</v>
      </c>
      <c r="Z572" s="1484" t="s">
        <v>1078</v>
      </c>
      <c r="AA572" s="1314" t="s">
        <v>1078</v>
      </c>
      <c r="AB572" s="1483" t="s">
        <v>1078</v>
      </c>
      <c r="AC572" s="1484" t="s">
        <v>1078</v>
      </c>
      <c r="AD572" s="1882" t="s">
        <v>1078</v>
      </c>
      <c r="AE572" s="1883" t="s">
        <v>1078</v>
      </c>
      <c r="AF572" s="1884" t="s">
        <v>1078</v>
      </c>
      <c r="AG572" s="1882" t="s">
        <v>4810</v>
      </c>
      <c r="AH572" s="1883">
        <v>60.1</v>
      </c>
      <c r="AI572" s="1884">
        <v>37</v>
      </c>
      <c r="AJ572" s="1314" t="s">
        <v>1078</v>
      </c>
      <c r="AK572" s="1483" t="s">
        <v>1078</v>
      </c>
      <c r="AL572" s="1484" t="s">
        <v>1078</v>
      </c>
      <c r="AM572" s="1314" t="s">
        <v>1078</v>
      </c>
      <c r="AN572" s="1483" t="s">
        <v>1078</v>
      </c>
      <c r="AO572" s="1484" t="s">
        <v>1078</v>
      </c>
    </row>
    <row r="573" spans="1:41" ht="54.75">
      <c r="A573" s="1299" t="s">
        <v>4552</v>
      </c>
      <c r="B573" s="1139" t="s">
        <v>5911</v>
      </c>
      <c r="C573" s="1300" t="s">
        <v>4806</v>
      </c>
      <c r="D573" s="1301" t="s">
        <v>4813</v>
      </c>
      <c r="E573" s="1302" t="s">
        <v>4814</v>
      </c>
      <c r="F573" s="1300" t="s">
        <v>4806</v>
      </c>
      <c r="G573" s="1301" t="s">
        <v>4813</v>
      </c>
      <c r="H573" s="1302" t="s">
        <v>4814</v>
      </c>
      <c r="I573" s="1300" t="s">
        <v>4806</v>
      </c>
      <c r="J573" s="1301" t="s">
        <v>4813</v>
      </c>
      <c r="K573" s="1302" t="s">
        <v>4814</v>
      </c>
      <c r="L573" s="1300" t="s">
        <v>4806</v>
      </c>
      <c r="M573" s="1301" t="s">
        <v>4813</v>
      </c>
      <c r="N573" s="1302" t="s">
        <v>4814</v>
      </c>
      <c r="O573" s="1300" t="s">
        <v>4806</v>
      </c>
      <c r="P573" s="1301" t="s">
        <v>4813</v>
      </c>
      <c r="Q573" s="1302" t="s">
        <v>4814</v>
      </c>
      <c r="R573" s="1300" t="s">
        <v>4806</v>
      </c>
      <c r="S573" s="1301" t="s">
        <v>4813</v>
      </c>
      <c r="T573" s="1302" t="s">
        <v>4814</v>
      </c>
      <c r="U573" s="1300" t="s">
        <v>4806</v>
      </c>
      <c r="V573" s="1301" t="s">
        <v>4813</v>
      </c>
      <c r="W573" s="1302" t="s">
        <v>4814</v>
      </c>
      <c r="X573" s="1300" t="s">
        <v>4806</v>
      </c>
      <c r="Y573" s="1301" t="s">
        <v>4813</v>
      </c>
      <c r="Z573" s="1302" t="s">
        <v>4814</v>
      </c>
      <c r="AA573" s="1300" t="s">
        <v>4806</v>
      </c>
      <c r="AB573" s="1301" t="s">
        <v>4813</v>
      </c>
      <c r="AC573" s="1302" t="s">
        <v>4814</v>
      </c>
      <c r="AD573" s="1873" t="s">
        <v>4806</v>
      </c>
      <c r="AE573" s="1874" t="s">
        <v>4813</v>
      </c>
      <c r="AF573" s="1875" t="s">
        <v>4814</v>
      </c>
      <c r="AG573" s="1873" t="s">
        <v>4806</v>
      </c>
      <c r="AH573" s="1874" t="s">
        <v>4813</v>
      </c>
      <c r="AI573" s="1875" t="s">
        <v>4814</v>
      </c>
      <c r="AJ573" s="1300" t="s">
        <v>4806</v>
      </c>
      <c r="AK573" s="1301" t="s">
        <v>4813</v>
      </c>
      <c r="AL573" s="1302" t="s">
        <v>4814</v>
      </c>
      <c r="AM573" s="1300" t="s">
        <v>4806</v>
      </c>
      <c r="AN573" s="1301" t="s">
        <v>4813</v>
      </c>
      <c r="AO573" s="1302" t="s">
        <v>4814</v>
      </c>
    </row>
    <row r="574" spans="1:41">
      <c r="A574" s="1303" t="s">
        <v>4470</v>
      </c>
      <c r="B574" s="1304" t="s">
        <v>4471</v>
      </c>
      <c r="C574" s="1305" t="s">
        <v>2284</v>
      </c>
      <c r="D574" s="1479">
        <v>30.1</v>
      </c>
      <c r="E574" s="1480">
        <v>0</v>
      </c>
      <c r="F574" s="1305" t="s">
        <v>2284</v>
      </c>
      <c r="G574" s="1479">
        <v>30.1</v>
      </c>
      <c r="H574" s="1480">
        <v>0</v>
      </c>
      <c r="I574" s="1305" t="s">
        <v>2284</v>
      </c>
      <c r="J574" s="1479">
        <v>30.2</v>
      </c>
      <c r="K574" s="1480">
        <v>0</v>
      </c>
      <c r="L574" s="1305" t="s">
        <v>2284</v>
      </c>
      <c r="M574" s="1479">
        <v>30.3</v>
      </c>
      <c r="N574" s="1480">
        <v>0</v>
      </c>
      <c r="O574" s="1305" t="s">
        <v>2284</v>
      </c>
      <c r="P574" s="1479">
        <v>30.2</v>
      </c>
      <c r="Q574" s="1480">
        <v>0</v>
      </c>
      <c r="R574" s="1305" t="s">
        <v>2284</v>
      </c>
      <c r="S574" s="1479">
        <v>30.2</v>
      </c>
      <c r="T574" s="1480">
        <v>0</v>
      </c>
      <c r="U574" s="1305" t="s">
        <v>2284</v>
      </c>
      <c r="V574" s="1479">
        <v>30.3</v>
      </c>
      <c r="W574" s="1480">
        <v>0</v>
      </c>
      <c r="X574" s="1305" t="s">
        <v>2284</v>
      </c>
      <c r="Y574" s="1479">
        <v>30.2</v>
      </c>
      <c r="Z574" s="1480">
        <v>0</v>
      </c>
      <c r="AA574" s="1305" t="s">
        <v>2284</v>
      </c>
      <c r="AB574" s="1479">
        <v>30.3</v>
      </c>
      <c r="AC574" s="1480">
        <v>0</v>
      </c>
      <c r="AD574" s="1876" t="s">
        <v>2284</v>
      </c>
      <c r="AE574" s="1877">
        <v>30.2</v>
      </c>
      <c r="AF574" s="1878">
        <v>0</v>
      </c>
      <c r="AG574" s="1876" t="s">
        <v>2284</v>
      </c>
      <c r="AH574" s="1877">
        <v>30.2</v>
      </c>
      <c r="AI574" s="1878">
        <v>0</v>
      </c>
      <c r="AJ574" s="1305" t="s">
        <v>2284</v>
      </c>
      <c r="AK574" s="1479">
        <v>30.2</v>
      </c>
      <c r="AL574" s="1480">
        <v>0</v>
      </c>
      <c r="AM574" s="1305" t="s">
        <v>1078</v>
      </c>
      <c r="AN574" s="1479" t="s">
        <v>1078</v>
      </c>
      <c r="AO574" s="1480" t="s">
        <v>1078</v>
      </c>
    </row>
    <row r="575" spans="1:41">
      <c r="A575" s="1714" t="s">
        <v>4472</v>
      </c>
      <c r="B575" s="1350" t="s">
        <v>4473</v>
      </c>
      <c r="C575" s="1310" t="s">
        <v>2284</v>
      </c>
      <c r="D575" s="1485">
        <v>30.3</v>
      </c>
      <c r="E575" s="1486">
        <v>0</v>
      </c>
      <c r="F575" s="1310" t="s">
        <v>2284</v>
      </c>
      <c r="G575" s="1485">
        <v>30.3</v>
      </c>
      <c r="H575" s="1486">
        <v>0</v>
      </c>
      <c r="I575" s="1310" t="s">
        <v>2284</v>
      </c>
      <c r="J575" s="1485">
        <v>30.2</v>
      </c>
      <c r="K575" s="1486">
        <v>0</v>
      </c>
      <c r="L575" s="1310" t="s">
        <v>2284</v>
      </c>
      <c r="M575" s="1485">
        <v>30.3</v>
      </c>
      <c r="N575" s="1486">
        <v>0</v>
      </c>
      <c r="O575" s="1310" t="s">
        <v>2284</v>
      </c>
      <c r="P575" s="1485">
        <v>30.2</v>
      </c>
      <c r="Q575" s="1486">
        <v>0</v>
      </c>
      <c r="R575" s="1310" t="s">
        <v>2284</v>
      </c>
      <c r="S575" s="1485">
        <v>30.2</v>
      </c>
      <c r="T575" s="1486">
        <v>0</v>
      </c>
      <c r="U575" s="1310" t="s">
        <v>2284</v>
      </c>
      <c r="V575" s="1485">
        <v>30.3</v>
      </c>
      <c r="W575" s="1486">
        <v>0</v>
      </c>
      <c r="X575" s="1310" t="s">
        <v>2284</v>
      </c>
      <c r="Y575" s="1485">
        <v>30.3</v>
      </c>
      <c r="Z575" s="1486">
        <v>0</v>
      </c>
      <c r="AA575" s="1310" t="s">
        <v>2284</v>
      </c>
      <c r="AB575" s="1485">
        <v>30.3</v>
      </c>
      <c r="AC575" s="1486">
        <v>0</v>
      </c>
      <c r="AD575" s="1885" t="s">
        <v>2284</v>
      </c>
      <c r="AE575" s="1886">
        <v>30.2</v>
      </c>
      <c r="AF575" s="1887">
        <v>0</v>
      </c>
      <c r="AG575" s="1885" t="s">
        <v>2284</v>
      </c>
      <c r="AH575" s="1886">
        <v>30.1</v>
      </c>
      <c r="AI575" s="1887">
        <v>0</v>
      </c>
      <c r="AJ575" s="1310" t="s">
        <v>2284</v>
      </c>
      <c r="AK575" s="1485">
        <v>30.2</v>
      </c>
      <c r="AL575" s="1486">
        <v>0</v>
      </c>
      <c r="AM575" s="1310" t="s">
        <v>1078</v>
      </c>
      <c r="AN575" s="1485" t="s">
        <v>1078</v>
      </c>
      <c r="AO575" s="1486" t="s">
        <v>1078</v>
      </c>
    </row>
    <row r="576" spans="1:41">
      <c r="A576" s="1313" t="s">
        <v>4474</v>
      </c>
      <c r="B576" s="1143" t="s">
        <v>4475</v>
      </c>
      <c r="C576" s="1314" t="s">
        <v>1078</v>
      </c>
      <c r="D576" s="1483" t="s">
        <v>1078</v>
      </c>
      <c r="E576" s="1484" t="s">
        <v>1078</v>
      </c>
      <c r="F576" s="1314" t="s">
        <v>1078</v>
      </c>
      <c r="G576" s="1483" t="s">
        <v>1078</v>
      </c>
      <c r="H576" s="1484" t="s">
        <v>1078</v>
      </c>
      <c r="I576" s="1314" t="s">
        <v>1078</v>
      </c>
      <c r="J576" s="1483" t="s">
        <v>1078</v>
      </c>
      <c r="K576" s="1484" t="s">
        <v>1078</v>
      </c>
      <c r="L576" s="1314" t="s">
        <v>1078</v>
      </c>
      <c r="M576" s="1483" t="s">
        <v>1078</v>
      </c>
      <c r="N576" s="1484" t="s">
        <v>1078</v>
      </c>
      <c r="O576" s="1314" t="s">
        <v>1078</v>
      </c>
      <c r="P576" s="1483" t="s">
        <v>1078</v>
      </c>
      <c r="Q576" s="1484" t="s">
        <v>1078</v>
      </c>
      <c r="R576" s="1314" t="s">
        <v>1078</v>
      </c>
      <c r="S576" s="1483" t="s">
        <v>1078</v>
      </c>
      <c r="T576" s="1484" t="s">
        <v>1078</v>
      </c>
      <c r="U576" s="1314" t="s">
        <v>1078</v>
      </c>
      <c r="V576" s="1483" t="s">
        <v>1078</v>
      </c>
      <c r="W576" s="1484" t="s">
        <v>1078</v>
      </c>
      <c r="X576" s="1314" t="s">
        <v>1078</v>
      </c>
      <c r="Y576" s="1483" t="s">
        <v>1078</v>
      </c>
      <c r="Z576" s="1484" t="s">
        <v>1078</v>
      </c>
      <c r="AA576" s="1314" t="s">
        <v>1078</v>
      </c>
      <c r="AB576" s="1483" t="s">
        <v>1078</v>
      </c>
      <c r="AC576" s="1484" t="s">
        <v>1078</v>
      </c>
      <c r="AD576" s="1882" t="s">
        <v>1078</v>
      </c>
      <c r="AE576" s="1883" t="s">
        <v>1078</v>
      </c>
      <c r="AF576" s="1884" t="s">
        <v>1078</v>
      </c>
      <c r="AG576" s="1882" t="s">
        <v>1078</v>
      </c>
      <c r="AH576" s="1883" t="s">
        <v>1078</v>
      </c>
      <c r="AI576" s="1884" t="s">
        <v>1078</v>
      </c>
      <c r="AJ576" s="1314" t="s">
        <v>1078</v>
      </c>
      <c r="AK576" s="1483" t="s">
        <v>1078</v>
      </c>
      <c r="AL576" s="1484" t="s">
        <v>1078</v>
      </c>
      <c r="AM576" s="1314" t="s">
        <v>1078</v>
      </c>
      <c r="AN576" s="1483" t="s">
        <v>1078</v>
      </c>
      <c r="AO576" s="1484" t="s">
        <v>1078</v>
      </c>
    </row>
    <row r="577" spans="1:41">
      <c r="A577" s="1303" t="s">
        <v>4476</v>
      </c>
      <c r="B577" s="1304" t="s">
        <v>4477</v>
      </c>
      <c r="C577" s="1305" t="s">
        <v>4809</v>
      </c>
      <c r="D577" s="1479" t="s">
        <v>1078</v>
      </c>
      <c r="E577" s="1480" t="s">
        <v>1078</v>
      </c>
      <c r="F577" s="1305" t="s">
        <v>4809</v>
      </c>
      <c r="G577" s="1479" t="s">
        <v>1078</v>
      </c>
      <c r="H577" s="1480" t="s">
        <v>1078</v>
      </c>
      <c r="I577" s="1305" t="s">
        <v>4809</v>
      </c>
      <c r="J577" s="1479" t="s">
        <v>1078</v>
      </c>
      <c r="K577" s="1480" t="s">
        <v>1078</v>
      </c>
      <c r="L577" s="1305" t="s">
        <v>4809</v>
      </c>
      <c r="M577" s="1479" t="s">
        <v>1078</v>
      </c>
      <c r="N577" s="1480" t="s">
        <v>1078</v>
      </c>
      <c r="O577" s="1305" t="s">
        <v>4809</v>
      </c>
      <c r="P577" s="1479" t="s">
        <v>1078</v>
      </c>
      <c r="Q577" s="1480" t="s">
        <v>1078</v>
      </c>
      <c r="R577" s="1305" t="s">
        <v>4809</v>
      </c>
      <c r="S577" s="1479" t="s">
        <v>1078</v>
      </c>
      <c r="T577" s="1480" t="s">
        <v>1078</v>
      </c>
      <c r="U577" s="1305" t="s">
        <v>4809</v>
      </c>
      <c r="V577" s="1479" t="s">
        <v>1078</v>
      </c>
      <c r="W577" s="1480" t="s">
        <v>1078</v>
      </c>
      <c r="X577" s="1305" t="s">
        <v>4809</v>
      </c>
      <c r="Y577" s="1479" t="s">
        <v>1078</v>
      </c>
      <c r="Z577" s="1480" t="s">
        <v>1078</v>
      </c>
      <c r="AA577" s="1305" t="s">
        <v>4809</v>
      </c>
      <c r="AB577" s="1479" t="s">
        <v>1078</v>
      </c>
      <c r="AC577" s="1480" t="s">
        <v>1078</v>
      </c>
      <c r="AD577" s="1876" t="s">
        <v>4809</v>
      </c>
      <c r="AE577" s="1877" t="s">
        <v>1078</v>
      </c>
      <c r="AF577" s="1878" t="s">
        <v>1078</v>
      </c>
      <c r="AG577" s="1876" t="s">
        <v>2284</v>
      </c>
      <c r="AH577" s="1877">
        <v>35.299999999999997</v>
      </c>
      <c r="AI577" s="1878">
        <v>0</v>
      </c>
      <c r="AJ577" s="1305" t="s">
        <v>4809</v>
      </c>
      <c r="AK577" s="1479" t="s">
        <v>1078</v>
      </c>
      <c r="AL577" s="1480" t="s">
        <v>1078</v>
      </c>
      <c r="AM577" s="1305" t="s">
        <v>1078</v>
      </c>
      <c r="AN577" s="1479" t="s">
        <v>1078</v>
      </c>
      <c r="AO577" s="1480" t="s">
        <v>1078</v>
      </c>
    </row>
    <row r="578" spans="1:41">
      <c r="A578" s="1714" t="s">
        <v>4478</v>
      </c>
      <c r="B578" s="1350" t="s">
        <v>4479</v>
      </c>
      <c r="C578" s="1310" t="s">
        <v>1078</v>
      </c>
      <c r="D578" s="1485" t="s">
        <v>1078</v>
      </c>
      <c r="E578" s="1486" t="s">
        <v>1078</v>
      </c>
      <c r="F578" s="1310" t="s">
        <v>1078</v>
      </c>
      <c r="G578" s="1485" t="s">
        <v>1078</v>
      </c>
      <c r="H578" s="1486" t="s">
        <v>1078</v>
      </c>
      <c r="I578" s="1310" t="s">
        <v>1078</v>
      </c>
      <c r="J578" s="1485" t="s">
        <v>1078</v>
      </c>
      <c r="K578" s="1486" t="s">
        <v>1078</v>
      </c>
      <c r="L578" s="1310" t="s">
        <v>1078</v>
      </c>
      <c r="M578" s="1485" t="s">
        <v>1078</v>
      </c>
      <c r="N578" s="1486" t="s">
        <v>1078</v>
      </c>
      <c r="O578" s="1310" t="s">
        <v>1078</v>
      </c>
      <c r="P578" s="1485" t="s">
        <v>1078</v>
      </c>
      <c r="Q578" s="1486" t="s">
        <v>1078</v>
      </c>
      <c r="R578" s="1310" t="s">
        <v>1078</v>
      </c>
      <c r="S578" s="1485" t="s">
        <v>1078</v>
      </c>
      <c r="T578" s="1486" t="s">
        <v>1078</v>
      </c>
      <c r="U578" s="1310" t="s">
        <v>1078</v>
      </c>
      <c r="V578" s="1485" t="s">
        <v>1078</v>
      </c>
      <c r="W578" s="1486" t="s">
        <v>1078</v>
      </c>
      <c r="X578" s="1310" t="s">
        <v>1078</v>
      </c>
      <c r="Y578" s="1485" t="s">
        <v>1078</v>
      </c>
      <c r="Z578" s="1486" t="s">
        <v>1078</v>
      </c>
      <c r="AA578" s="1310" t="s">
        <v>1078</v>
      </c>
      <c r="AB578" s="1485" t="s">
        <v>1078</v>
      </c>
      <c r="AC578" s="1486" t="s">
        <v>1078</v>
      </c>
      <c r="AD578" s="1885" t="s">
        <v>1078</v>
      </c>
      <c r="AE578" s="1886" t="s">
        <v>1078</v>
      </c>
      <c r="AF578" s="1887" t="s">
        <v>1078</v>
      </c>
      <c r="AG578" s="1885" t="s">
        <v>2284</v>
      </c>
      <c r="AH578" s="1886">
        <v>35.200000000000003</v>
      </c>
      <c r="AI578" s="1887">
        <v>0</v>
      </c>
      <c r="AJ578" s="1310" t="s">
        <v>1078</v>
      </c>
      <c r="AK578" s="1485" t="s">
        <v>1078</v>
      </c>
      <c r="AL578" s="1486" t="s">
        <v>1078</v>
      </c>
      <c r="AM578" s="1310" t="s">
        <v>1078</v>
      </c>
      <c r="AN578" s="1485" t="s">
        <v>1078</v>
      </c>
      <c r="AO578" s="1486" t="s">
        <v>1078</v>
      </c>
    </row>
    <row r="579" spans="1:41">
      <c r="A579" s="1313" t="s">
        <v>4480</v>
      </c>
      <c r="B579" s="1143" t="s">
        <v>4481</v>
      </c>
      <c r="C579" s="1314" t="s">
        <v>1078</v>
      </c>
      <c r="D579" s="1483" t="s">
        <v>1078</v>
      </c>
      <c r="E579" s="1484" t="s">
        <v>1078</v>
      </c>
      <c r="F579" s="1314" t="s">
        <v>1078</v>
      </c>
      <c r="G579" s="1483" t="s">
        <v>1078</v>
      </c>
      <c r="H579" s="1484" t="s">
        <v>1078</v>
      </c>
      <c r="I579" s="1314" t="s">
        <v>1078</v>
      </c>
      <c r="J579" s="1483" t="s">
        <v>1078</v>
      </c>
      <c r="K579" s="1484" t="s">
        <v>1078</v>
      </c>
      <c r="L579" s="1314" t="s">
        <v>1078</v>
      </c>
      <c r="M579" s="1483" t="s">
        <v>1078</v>
      </c>
      <c r="N579" s="1484" t="s">
        <v>1078</v>
      </c>
      <c r="O579" s="1314" t="s">
        <v>1078</v>
      </c>
      <c r="P579" s="1483" t="s">
        <v>1078</v>
      </c>
      <c r="Q579" s="1484" t="s">
        <v>1078</v>
      </c>
      <c r="R579" s="1314" t="s">
        <v>1078</v>
      </c>
      <c r="S579" s="1483" t="s">
        <v>1078</v>
      </c>
      <c r="T579" s="1484" t="s">
        <v>1078</v>
      </c>
      <c r="U579" s="1314" t="s">
        <v>1078</v>
      </c>
      <c r="V579" s="1483" t="s">
        <v>1078</v>
      </c>
      <c r="W579" s="1484" t="s">
        <v>1078</v>
      </c>
      <c r="X579" s="1314" t="s">
        <v>1078</v>
      </c>
      <c r="Y579" s="1483" t="s">
        <v>1078</v>
      </c>
      <c r="Z579" s="1484" t="s">
        <v>1078</v>
      </c>
      <c r="AA579" s="1314" t="s">
        <v>1078</v>
      </c>
      <c r="AB579" s="1483" t="s">
        <v>1078</v>
      </c>
      <c r="AC579" s="1484" t="s">
        <v>1078</v>
      </c>
      <c r="AD579" s="1882" t="s">
        <v>1078</v>
      </c>
      <c r="AE579" s="1883" t="s">
        <v>1078</v>
      </c>
      <c r="AF579" s="1884" t="s">
        <v>1078</v>
      </c>
      <c r="AG579" s="1882" t="s">
        <v>1078</v>
      </c>
      <c r="AH579" s="1883" t="s">
        <v>1078</v>
      </c>
      <c r="AI579" s="1884" t="s">
        <v>1078</v>
      </c>
      <c r="AJ579" s="1314" t="s">
        <v>1078</v>
      </c>
      <c r="AK579" s="1483" t="s">
        <v>1078</v>
      </c>
      <c r="AL579" s="1484" t="s">
        <v>1078</v>
      </c>
      <c r="AM579" s="1314" t="s">
        <v>1078</v>
      </c>
      <c r="AN579" s="1483" t="s">
        <v>1078</v>
      </c>
      <c r="AO579" s="1484" t="s">
        <v>1078</v>
      </c>
    </row>
    <row r="580" spans="1:41">
      <c r="A580" s="1303" t="s">
        <v>4482</v>
      </c>
      <c r="B580" s="1304" t="s">
        <v>4483</v>
      </c>
      <c r="C580" s="1305" t="s">
        <v>2284</v>
      </c>
      <c r="D580" s="1479">
        <v>40.1</v>
      </c>
      <c r="E580" s="1480">
        <v>0</v>
      </c>
      <c r="F580" s="1305" t="s">
        <v>2284</v>
      </c>
      <c r="G580" s="1479">
        <v>40.1</v>
      </c>
      <c r="H580" s="1480">
        <v>0</v>
      </c>
      <c r="I580" s="1305" t="s">
        <v>2284</v>
      </c>
      <c r="J580" s="1479">
        <v>40.200000000000003</v>
      </c>
      <c r="K580" s="1480">
        <v>0</v>
      </c>
      <c r="L580" s="1305" t="s">
        <v>2284</v>
      </c>
      <c r="M580" s="1479">
        <v>40.299999999999997</v>
      </c>
      <c r="N580" s="1480">
        <v>0</v>
      </c>
      <c r="O580" s="1305" t="s">
        <v>2284</v>
      </c>
      <c r="P580" s="1479">
        <v>40.200000000000003</v>
      </c>
      <c r="Q580" s="1480">
        <v>0</v>
      </c>
      <c r="R580" s="1305" t="s">
        <v>2284</v>
      </c>
      <c r="S580" s="1479">
        <v>40.299999999999997</v>
      </c>
      <c r="T580" s="1480">
        <v>0</v>
      </c>
      <c r="U580" s="1305" t="s">
        <v>2284</v>
      </c>
      <c r="V580" s="1479">
        <v>40.299999999999997</v>
      </c>
      <c r="W580" s="1480">
        <v>0</v>
      </c>
      <c r="X580" s="1305" t="s">
        <v>2284</v>
      </c>
      <c r="Y580" s="1479">
        <v>40.200000000000003</v>
      </c>
      <c r="Z580" s="1480">
        <v>0</v>
      </c>
      <c r="AA580" s="1305" t="s">
        <v>2284</v>
      </c>
      <c r="AB580" s="1479">
        <v>40.299999999999997</v>
      </c>
      <c r="AC580" s="1480">
        <v>0</v>
      </c>
      <c r="AD580" s="1876" t="s">
        <v>2284</v>
      </c>
      <c r="AE580" s="1877">
        <v>40.200000000000003</v>
      </c>
      <c r="AF580" s="1878">
        <v>0</v>
      </c>
      <c r="AG580" s="1876" t="s">
        <v>2284</v>
      </c>
      <c r="AH580" s="1877">
        <v>40.200000000000003</v>
      </c>
      <c r="AI580" s="1878">
        <v>0</v>
      </c>
      <c r="AJ580" s="1305" t="s">
        <v>2284</v>
      </c>
      <c r="AK580" s="1479">
        <v>40.200000000000003</v>
      </c>
      <c r="AL580" s="1480">
        <v>0</v>
      </c>
      <c r="AM580" s="1305" t="s">
        <v>1078</v>
      </c>
      <c r="AN580" s="1479" t="s">
        <v>1078</v>
      </c>
      <c r="AO580" s="1480" t="s">
        <v>1078</v>
      </c>
    </row>
    <row r="581" spans="1:41">
      <c r="A581" s="1714" t="s">
        <v>4484</v>
      </c>
      <c r="B581" s="1350" t="s">
        <v>4485</v>
      </c>
      <c r="C581" s="1310" t="s">
        <v>2284</v>
      </c>
      <c r="D581" s="1485">
        <v>40.299999999999997</v>
      </c>
      <c r="E581" s="1486">
        <v>0</v>
      </c>
      <c r="F581" s="1310" t="s">
        <v>2284</v>
      </c>
      <c r="G581" s="1485">
        <v>40.299999999999997</v>
      </c>
      <c r="H581" s="1486">
        <v>0</v>
      </c>
      <c r="I581" s="1310" t="s">
        <v>2284</v>
      </c>
      <c r="J581" s="1485">
        <v>40.200000000000003</v>
      </c>
      <c r="K581" s="1486">
        <v>0</v>
      </c>
      <c r="L581" s="1310" t="s">
        <v>2284</v>
      </c>
      <c r="M581" s="1485">
        <v>40.200000000000003</v>
      </c>
      <c r="N581" s="1486">
        <v>0</v>
      </c>
      <c r="O581" s="1310" t="s">
        <v>2284</v>
      </c>
      <c r="P581" s="1485">
        <v>40.200000000000003</v>
      </c>
      <c r="Q581" s="1486">
        <v>0</v>
      </c>
      <c r="R581" s="1310" t="s">
        <v>2284</v>
      </c>
      <c r="S581" s="1485">
        <v>40.299999999999997</v>
      </c>
      <c r="T581" s="1486">
        <v>0</v>
      </c>
      <c r="U581" s="1310" t="s">
        <v>2284</v>
      </c>
      <c r="V581" s="1485">
        <v>40.299999999999997</v>
      </c>
      <c r="W581" s="1486">
        <v>0</v>
      </c>
      <c r="X581" s="1310" t="s">
        <v>2284</v>
      </c>
      <c r="Y581" s="1485">
        <v>40.200000000000003</v>
      </c>
      <c r="Z581" s="1486">
        <v>0</v>
      </c>
      <c r="AA581" s="1310" t="s">
        <v>2284</v>
      </c>
      <c r="AB581" s="1485">
        <v>40.200000000000003</v>
      </c>
      <c r="AC581" s="1486">
        <v>0</v>
      </c>
      <c r="AD581" s="1885" t="s">
        <v>2284</v>
      </c>
      <c r="AE581" s="1886">
        <v>40.200000000000003</v>
      </c>
      <c r="AF581" s="1887">
        <v>0</v>
      </c>
      <c r="AG581" s="1885" t="s">
        <v>4810</v>
      </c>
      <c r="AH581" s="1886">
        <v>40.200000000000003</v>
      </c>
      <c r="AI581" s="1887">
        <v>10.3</v>
      </c>
      <c r="AJ581" s="1310" t="s">
        <v>2284</v>
      </c>
      <c r="AK581" s="1485">
        <v>40.200000000000003</v>
      </c>
      <c r="AL581" s="1486">
        <v>0</v>
      </c>
      <c r="AM581" s="1310" t="s">
        <v>1078</v>
      </c>
      <c r="AN581" s="1485" t="s">
        <v>1078</v>
      </c>
      <c r="AO581" s="1486" t="s">
        <v>1078</v>
      </c>
    </row>
    <row r="582" spans="1:41">
      <c r="A582" s="1313" t="s">
        <v>4486</v>
      </c>
      <c r="B582" s="1143" t="s">
        <v>4487</v>
      </c>
      <c r="C582" s="1314" t="s">
        <v>1078</v>
      </c>
      <c r="D582" s="1483" t="s">
        <v>1078</v>
      </c>
      <c r="E582" s="1484" t="s">
        <v>1078</v>
      </c>
      <c r="F582" s="1314" t="s">
        <v>1078</v>
      </c>
      <c r="G582" s="1483" t="s">
        <v>1078</v>
      </c>
      <c r="H582" s="1484" t="s">
        <v>1078</v>
      </c>
      <c r="I582" s="1314" t="s">
        <v>1078</v>
      </c>
      <c r="J582" s="1483" t="s">
        <v>1078</v>
      </c>
      <c r="K582" s="1484" t="s">
        <v>1078</v>
      </c>
      <c r="L582" s="1314" t="s">
        <v>1078</v>
      </c>
      <c r="M582" s="1483" t="s">
        <v>1078</v>
      </c>
      <c r="N582" s="1484" t="s">
        <v>1078</v>
      </c>
      <c r="O582" s="1314" t="s">
        <v>1078</v>
      </c>
      <c r="P582" s="1483" t="s">
        <v>1078</v>
      </c>
      <c r="Q582" s="1484" t="s">
        <v>1078</v>
      </c>
      <c r="R582" s="1314" t="s">
        <v>1078</v>
      </c>
      <c r="S582" s="1483" t="s">
        <v>1078</v>
      </c>
      <c r="T582" s="1484" t="s">
        <v>1078</v>
      </c>
      <c r="U582" s="1314" t="s">
        <v>1078</v>
      </c>
      <c r="V582" s="1483" t="s">
        <v>1078</v>
      </c>
      <c r="W582" s="1484" t="s">
        <v>1078</v>
      </c>
      <c r="X582" s="1314" t="s">
        <v>1078</v>
      </c>
      <c r="Y582" s="1483" t="s">
        <v>1078</v>
      </c>
      <c r="Z582" s="1484" t="s">
        <v>1078</v>
      </c>
      <c r="AA582" s="1314" t="s">
        <v>1078</v>
      </c>
      <c r="AB582" s="1483" t="s">
        <v>1078</v>
      </c>
      <c r="AC582" s="1484" t="s">
        <v>1078</v>
      </c>
      <c r="AD582" s="1882" t="s">
        <v>1078</v>
      </c>
      <c r="AE582" s="1883" t="s">
        <v>1078</v>
      </c>
      <c r="AF582" s="1884" t="s">
        <v>1078</v>
      </c>
      <c r="AG582" s="1882" t="s">
        <v>4810</v>
      </c>
      <c r="AH582" s="1883">
        <v>40.299999999999997</v>
      </c>
      <c r="AI582" s="1884">
        <v>5</v>
      </c>
      <c r="AJ582" s="1314" t="s">
        <v>1078</v>
      </c>
      <c r="AK582" s="1483" t="s">
        <v>1078</v>
      </c>
      <c r="AL582" s="1484" t="s">
        <v>1078</v>
      </c>
      <c r="AM582" s="1314" t="s">
        <v>1078</v>
      </c>
      <c r="AN582" s="1483" t="s">
        <v>1078</v>
      </c>
      <c r="AO582" s="1484" t="s">
        <v>1078</v>
      </c>
    </row>
    <row r="583" spans="1:41">
      <c r="A583" s="1303" t="s">
        <v>4488</v>
      </c>
      <c r="B583" s="1304" t="s">
        <v>4489</v>
      </c>
      <c r="C583" s="1305" t="s">
        <v>4809</v>
      </c>
      <c r="D583" s="1479" t="s">
        <v>1078</v>
      </c>
      <c r="E583" s="1480" t="s">
        <v>1078</v>
      </c>
      <c r="F583" s="1305" t="s">
        <v>4809</v>
      </c>
      <c r="G583" s="1479" t="s">
        <v>1078</v>
      </c>
      <c r="H583" s="1480" t="s">
        <v>1078</v>
      </c>
      <c r="I583" s="1305" t="s">
        <v>4809</v>
      </c>
      <c r="J583" s="1479" t="s">
        <v>1078</v>
      </c>
      <c r="K583" s="1480" t="s">
        <v>1078</v>
      </c>
      <c r="L583" s="1305" t="s">
        <v>4809</v>
      </c>
      <c r="M583" s="1479" t="s">
        <v>1078</v>
      </c>
      <c r="N583" s="1480" t="s">
        <v>1078</v>
      </c>
      <c r="O583" s="1305" t="s">
        <v>4809</v>
      </c>
      <c r="P583" s="1479" t="s">
        <v>1078</v>
      </c>
      <c r="Q583" s="1480" t="s">
        <v>1078</v>
      </c>
      <c r="R583" s="1305" t="s">
        <v>4809</v>
      </c>
      <c r="S583" s="1479" t="s">
        <v>1078</v>
      </c>
      <c r="T583" s="1480" t="s">
        <v>1078</v>
      </c>
      <c r="U583" s="1305" t="s">
        <v>4809</v>
      </c>
      <c r="V583" s="1479" t="s">
        <v>1078</v>
      </c>
      <c r="W583" s="1480" t="s">
        <v>1078</v>
      </c>
      <c r="X583" s="1305" t="s">
        <v>4809</v>
      </c>
      <c r="Y583" s="1479" t="s">
        <v>1078</v>
      </c>
      <c r="Z583" s="1480" t="s">
        <v>1078</v>
      </c>
      <c r="AA583" s="1305" t="s">
        <v>4809</v>
      </c>
      <c r="AB583" s="1479" t="s">
        <v>1078</v>
      </c>
      <c r="AC583" s="1480" t="s">
        <v>1078</v>
      </c>
      <c r="AD583" s="1876" t="s">
        <v>4809</v>
      </c>
      <c r="AE583" s="1877" t="s">
        <v>1078</v>
      </c>
      <c r="AF583" s="1878" t="s">
        <v>1078</v>
      </c>
      <c r="AG583" s="1876" t="s">
        <v>2284</v>
      </c>
      <c r="AH583" s="1877">
        <v>45.2</v>
      </c>
      <c r="AI583" s="1878">
        <v>0</v>
      </c>
      <c r="AJ583" s="1305" t="s">
        <v>2284</v>
      </c>
      <c r="AK583" s="1479">
        <v>45.3</v>
      </c>
      <c r="AL583" s="1480">
        <v>0</v>
      </c>
      <c r="AM583" s="1305" t="s">
        <v>1078</v>
      </c>
      <c r="AN583" s="1479" t="s">
        <v>1078</v>
      </c>
      <c r="AO583" s="1480" t="s">
        <v>1078</v>
      </c>
    </row>
    <row r="584" spans="1:41">
      <c r="A584" s="1714" t="s">
        <v>4490</v>
      </c>
      <c r="B584" s="1350" t="s">
        <v>4491</v>
      </c>
      <c r="C584" s="1310" t="s">
        <v>1078</v>
      </c>
      <c r="D584" s="1485" t="s">
        <v>1078</v>
      </c>
      <c r="E584" s="1486" t="s">
        <v>1078</v>
      </c>
      <c r="F584" s="1310" t="s">
        <v>1078</v>
      </c>
      <c r="G584" s="1485" t="s">
        <v>1078</v>
      </c>
      <c r="H584" s="1486" t="s">
        <v>1078</v>
      </c>
      <c r="I584" s="1310" t="s">
        <v>1078</v>
      </c>
      <c r="J584" s="1485" t="s">
        <v>1078</v>
      </c>
      <c r="K584" s="1486" t="s">
        <v>1078</v>
      </c>
      <c r="L584" s="1310" t="s">
        <v>1078</v>
      </c>
      <c r="M584" s="1485" t="s">
        <v>1078</v>
      </c>
      <c r="N584" s="1486" t="s">
        <v>1078</v>
      </c>
      <c r="O584" s="1310" t="s">
        <v>1078</v>
      </c>
      <c r="P584" s="1485" t="s">
        <v>1078</v>
      </c>
      <c r="Q584" s="1486" t="s">
        <v>1078</v>
      </c>
      <c r="R584" s="1310" t="s">
        <v>1078</v>
      </c>
      <c r="S584" s="1485" t="s">
        <v>1078</v>
      </c>
      <c r="T584" s="1486" t="s">
        <v>1078</v>
      </c>
      <c r="U584" s="1310" t="s">
        <v>1078</v>
      </c>
      <c r="V584" s="1485" t="s">
        <v>1078</v>
      </c>
      <c r="W584" s="1486" t="s">
        <v>1078</v>
      </c>
      <c r="X584" s="1310" t="s">
        <v>1078</v>
      </c>
      <c r="Y584" s="1485" t="s">
        <v>1078</v>
      </c>
      <c r="Z584" s="1486" t="s">
        <v>1078</v>
      </c>
      <c r="AA584" s="1310" t="s">
        <v>1078</v>
      </c>
      <c r="AB584" s="1485" t="s">
        <v>1078</v>
      </c>
      <c r="AC584" s="1486" t="s">
        <v>1078</v>
      </c>
      <c r="AD584" s="1885" t="s">
        <v>1078</v>
      </c>
      <c r="AE584" s="1886" t="s">
        <v>1078</v>
      </c>
      <c r="AF584" s="1887" t="s">
        <v>1078</v>
      </c>
      <c r="AG584" s="1885" t="s">
        <v>2284</v>
      </c>
      <c r="AH584" s="1886">
        <v>45.2</v>
      </c>
      <c r="AI584" s="1887">
        <v>0</v>
      </c>
      <c r="AJ584" s="1310" t="s">
        <v>2284</v>
      </c>
      <c r="AK584" s="1485">
        <v>45.2</v>
      </c>
      <c r="AL584" s="1486">
        <v>0</v>
      </c>
      <c r="AM584" s="1310" t="s">
        <v>1078</v>
      </c>
      <c r="AN584" s="1485" t="s">
        <v>1078</v>
      </c>
      <c r="AO584" s="1486" t="s">
        <v>1078</v>
      </c>
    </row>
    <row r="585" spans="1:41">
      <c r="A585" s="1313" t="s">
        <v>4492</v>
      </c>
      <c r="B585" s="1143" t="s">
        <v>4493</v>
      </c>
      <c r="C585" s="1314" t="s">
        <v>1078</v>
      </c>
      <c r="D585" s="1483" t="s">
        <v>1078</v>
      </c>
      <c r="E585" s="1484" t="s">
        <v>1078</v>
      </c>
      <c r="F585" s="1314" t="s">
        <v>1078</v>
      </c>
      <c r="G585" s="1483" t="s">
        <v>1078</v>
      </c>
      <c r="H585" s="1484" t="s">
        <v>1078</v>
      </c>
      <c r="I585" s="1314" t="s">
        <v>1078</v>
      </c>
      <c r="J585" s="1483" t="s">
        <v>1078</v>
      </c>
      <c r="K585" s="1484" t="s">
        <v>1078</v>
      </c>
      <c r="L585" s="1314" t="s">
        <v>1078</v>
      </c>
      <c r="M585" s="1483" t="s">
        <v>1078</v>
      </c>
      <c r="N585" s="1484" t="s">
        <v>1078</v>
      </c>
      <c r="O585" s="1314" t="s">
        <v>1078</v>
      </c>
      <c r="P585" s="1483" t="s">
        <v>1078</v>
      </c>
      <c r="Q585" s="1484" t="s">
        <v>1078</v>
      </c>
      <c r="R585" s="1314" t="s">
        <v>1078</v>
      </c>
      <c r="S585" s="1483" t="s">
        <v>1078</v>
      </c>
      <c r="T585" s="1484" t="s">
        <v>1078</v>
      </c>
      <c r="U585" s="1314" t="s">
        <v>1078</v>
      </c>
      <c r="V585" s="1483" t="s">
        <v>1078</v>
      </c>
      <c r="W585" s="1484" t="s">
        <v>1078</v>
      </c>
      <c r="X585" s="1314" t="s">
        <v>1078</v>
      </c>
      <c r="Y585" s="1483" t="s">
        <v>1078</v>
      </c>
      <c r="Z585" s="1484" t="s">
        <v>1078</v>
      </c>
      <c r="AA585" s="1314" t="s">
        <v>1078</v>
      </c>
      <c r="AB585" s="1483" t="s">
        <v>1078</v>
      </c>
      <c r="AC585" s="1484" t="s">
        <v>1078</v>
      </c>
      <c r="AD585" s="1882" t="s">
        <v>1078</v>
      </c>
      <c r="AE585" s="1883" t="s">
        <v>1078</v>
      </c>
      <c r="AF585" s="1884" t="s">
        <v>1078</v>
      </c>
      <c r="AG585" s="1882" t="s">
        <v>1078</v>
      </c>
      <c r="AH585" s="1883" t="s">
        <v>1078</v>
      </c>
      <c r="AI585" s="1884" t="s">
        <v>1078</v>
      </c>
      <c r="AJ585" s="1314" t="s">
        <v>1078</v>
      </c>
      <c r="AK585" s="1483" t="s">
        <v>1078</v>
      </c>
      <c r="AL585" s="1484" t="s">
        <v>1078</v>
      </c>
      <c r="AM585" s="1314" t="s">
        <v>1078</v>
      </c>
      <c r="AN585" s="1483" t="s">
        <v>1078</v>
      </c>
      <c r="AO585" s="1484" t="s">
        <v>1078</v>
      </c>
    </row>
    <row r="586" spans="1:41">
      <c r="A586" s="1303" t="s">
        <v>4494</v>
      </c>
      <c r="B586" s="1304" t="s">
        <v>4495</v>
      </c>
      <c r="C586" s="1305" t="s">
        <v>2284</v>
      </c>
      <c r="D586" s="1479">
        <v>50.1</v>
      </c>
      <c r="E586" s="1480">
        <v>0</v>
      </c>
      <c r="F586" s="1305" t="s">
        <v>2284</v>
      </c>
      <c r="G586" s="1479">
        <v>50.1</v>
      </c>
      <c r="H586" s="1480">
        <v>0</v>
      </c>
      <c r="I586" s="1305" t="s">
        <v>4810</v>
      </c>
      <c r="J586" s="1479">
        <v>50.3</v>
      </c>
      <c r="K586" s="1480">
        <v>28.5</v>
      </c>
      <c r="L586" s="1305" t="s">
        <v>2284</v>
      </c>
      <c r="M586" s="1479">
        <v>50.3</v>
      </c>
      <c r="N586" s="1480">
        <v>0</v>
      </c>
      <c r="O586" s="1305" t="s">
        <v>2284</v>
      </c>
      <c r="P586" s="1479">
        <v>50.2</v>
      </c>
      <c r="Q586" s="1480">
        <v>0</v>
      </c>
      <c r="R586" s="1305" t="s">
        <v>2284</v>
      </c>
      <c r="S586" s="1479">
        <v>50.2</v>
      </c>
      <c r="T586" s="1480">
        <v>0</v>
      </c>
      <c r="U586" s="1305" t="s">
        <v>2284</v>
      </c>
      <c r="V586" s="1479">
        <v>50.3</v>
      </c>
      <c r="W586" s="1480">
        <v>0</v>
      </c>
      <c r="X586" s="1305" t="s">
        <v>2284</v>
      </c>
      <c r="Y586" s="1479">
        <v>50.2</v>
      </c>
      <c r="Z586" s="1480">
        <v>0</v>
      </c>
      <c r="AA586" s="1305" t="s">
        <v>2284</v>
      </c>
      <c r="AB586" s="1479">
        <v>50.3</v>
      </c>
      <c r="AC586" s="1480">
        <v>0</v>
      </c>
      <c r="AD586" s="1876" t="s">
        <v>2284</v>
      </c>
      <c r="AE586" s="1877">
        <v>50.3</v>
      </c>
      <c r="AF586" s="1878">
        <v>0</v>
      </c>
      <c r="AG586" s="1876" t="s">
        <v>4810</v>
      </c>
      <c r="AH586" s="1877">
        <v>50.2</v>
      </c>
      <c r="AI586" s="1878">
        <v>16.7</v>
      </c>
      <c r="AJ586" s="1305" t="s">
        <v>4810</v>
      </c>
      <c r="AK586" s="1479">
        <v>50.2</v>
      </c>
      <c r="AL586" s="1480">
        <v>19.3</v>
      </c>
      <c r="AM586" s="1305" t="s">
        <v>1078</v>
      </c>
      <c r="AN586" s="1479" t="s">
        <v>1078</v>
      </c>
      <c r="AO586" s="1480" t="s">
        <v>1078</v>
      </c>
    </row>
    <row r="587" spans="1:41">
      <c r="A587" s="1714" t="s">
        <v>4496</v>
      </c>
      <c r="B587" s="1350" t="s">
        <v>4497</v>
      </c>
      <c r="C587" s="1310" t="s">
        <v>2284</v>
      </c>
      <c r="D587" s="1485">
        <v>50.3</v>
      </c>
      <c r="E587" s="1486">
        <v>0</v>
      </c>
      <c r="F587" s="1310" t="s">
        <v>2284</v>
      </c>
      <c r="G587" s="1485">
        <v>50.3</v>
      </c>
      <c r="H587" s="1486">
        <v>0</v>
      </c>
      <c r="I587" s="1310" t="s">
        <v>2284</v>
      </c>
      <c r="J587" s="1485">
        <v>50.2</v>
      </c>
      <c r="K587" s="1486">
        <v>0</v>
      </c>
      <c r="L587" s="1310" t="s">
        <v>2284</v>
      </c>
      <c r="M587" s="1485">
        <v>50.3</v>
      </c>
      <c r="N587" s="1486">
        <v>0</v>
      </c>
      <c r="O587" s="1310" t="s">
        <v>2284</v>
      </c>
      <c r="P587" s="1485">
        <v>50.2</v>
      </c>
      <c r="Q587" s="1486">
        <v>0</v>
      </c>
      <c r="R587" s="1310" t="s">
        <v>2284</v>
      </c>
      <c r="S587" s="1485">
        <v>50.3</v>
      </c>
      <c r="T587" s="1486">
        <v>0</v>
      </c>
      <c r="U587" s="1310" t="s">
        <v>2284</v>
      </c>
      <c r="V587" s="1485">
        <v>50.3</v>
      </c>
      <c r="W587" s="1486">
        <v>0</v>
      </c>
      <c r="X587" s="1310" t="s">
        <v>4810</v>
      </c>
      <c r="Y587" s="1485">
        <v>50.3</v>
      </c>
      <c r="Z587" s="1486">
        <v>6.9</v>
      </c>
      <c r="AA587" s="1310" t="s">
        <v>2284</v>
      </c>
      <c r="AB587" s="1485">
        <v>50.3</v>
      </c>
      <c r="AC587" s="1486">
        <v>0</v>
      </c>
      <c r="AD587" s="1885" t="s">
        <v>2284</v>
      </c>
      <c r="AE587" s="1886">
        <v>50.3</v>
      </c>
      <c r="AF587" s="1887">
        <v>0</v>
      </c>
      <c r="AG587" s="1885" t="s">
        <v>4810</v>
      </c>
      <c r="AH587" s="1886">
        <v>50.2</v>
      </c>
      <c r="AI587" s="1887">
        <v>14.1</v>
      </c>
      <c r="AJ587" s="1310" t="s">
        <v>2284</v>
      </c>
      <c r="AK587" s="1485">
        <v>50.2</v>
      </c>
      <c r="AL587" s="1486">
        <v>0</v>
      </c>
      <c r="AM587" s="1310" t="s">
        <v>1078</v>
      </c>
      <c r="AN587" s="1485" t="s">
        <v>1078</v>
      </c>
      <c r="AO587" s="1486" t="s">
        <v>1078</v>
      </c>
    </row>
    <row r="588" spans="1:41">
      <c r="A588" s="1313" t="s">
        <v>4498</v>
      </c>
      <c r="B588" s="1143" t="s">
        <v>4499</v>
      </c>
      <c r="C588" s="1314" t="s">
        <v>1078</v>
      </c>
      <c r="D588" s="1483" t="s">
        <v>1078</v>
      </c>
      <c r="E588" s="1484" t="s">
        <v>1078</v>
      </c>
      <c r="F588" s="1314" t="s">
        <v>1078</v>
      </c>
      <c r="G588" s="1483" t="s">
        <v>1078</v>
      </c>
      <c r="H588" s="1484" t="s">
        <v>1078</v>
      </c>
      <c r="I588" s="1314" t="s">
        <v>2284</v>
      </c>
      <c r="J588" s="1483">
        <v>50.3</v>
      </c>
      <c r="K588" s="1484">
        <v>0</v>
      </c>
      <c r="L588" s="1314" t="s">
        <v>1078</v>
      </c>
      <c r="M588" s="1483" t="s">
        <v>1078</v>
      </c>
      <c r="N588" s="1484" t="s">
        <v>1078</v>
      </c>
      <c r="O588" s="1314" t="s">
        <v>1078</v>
      </c>
      <c r="P588" s="1483" t="s">
        <v>1078</v>
      </c>
      <c r="Q588" s="1484" t="s">
        <v>1078</v>
      </c>
      <c r="R588" s="1314" t="s">
        <v>1078</v>
      </c>
      <c r="S588" s="1483" t="s">
        <v>1078</v>
      </c>
      <c r="T588" s="1484" t="s">
        <v>1078</v>
      </c>
      <c r="U588" s="1314" t="s">
        <v>1078</v>
      </c>
      <c r="V588" s="1483" t="s">
        <v>1078</v>
      </c>
      <c r="W588" s="1484" t="s">
        <v>1078</v>
      </c>
      <c r="X588" s="1314" t="s">
        <v>2284</v>
      </c>
      <c r="Y588" s="1483">
        <v>50.2</v>
      </c>
      <c r="Z588" s="1484">
        <v>0</v>
      </c>
      <c r="AA588" s="1314" t="s">
        <v>1078</v>
      </c>
      <c r="AB588" s="1483" t="s">
        <v>1078</v>
      </c>
      <c r="AC588" s="1484" t="s">
        <v>1078</v>
      </c>
      <c r="AD588" s="1882" t="s">
        <v>1078</v>
      </c>
      <c r="AE588" s="1883" t="s">
        <v>1078</v>
      </c>
      <c r="AF588" s="1884" t="s">
        <v>1078</v>
      </c>
      <c r="AG588" s="1882" t="s">
        <v>4810</v>
      </c>
      <c r="AH588" s="1883">
        <v>50.2</v>
      </c>
      <c r="AI588" s="1884">
        <v>9.9</v>
      </c>
      <c r="AJ588" s="1314" t="s">
        <v>4810</v>
      </c>
      <c r="AK588" s="1483">
        <v>50.2</v>
      </c>
      <c r="AL588" s="1484">
        <v>21.2</v>
      </c>
      <c r="AM588" s="1314" t="s">
        <v>1078</v>
      </c>
      <c r="AN588" s="1483" t="s">
        <v>1078</v>
      </c>
      <c r="AO588" s="1484" t="s">
        <v>1078</v>
      </c>
    </row>
    <row r="589" spans="1:41">
      <c r="A589" s="1303" t="s">
        <v>4501</v>
      </c>
      <c r="B589" s="1304" t="s">
        <v>4502</v>
      </c>
      <c r="C589" s="1305" t="s">
        <v>4809</v>
      </c>
      <c r="D589" s="1479" t="s">
        <v>1078</v>
      </c>
      <c r="E589" s="1480" t="s">
        <v>1078</v>
      </c>
      <c r="F589" s="1305" t="s">
        <v>4809</v>
      </c>
      <c r="G589" s="1479" t="s">
        <v>1078</v>
      </c>
      <c r="H589" s="1480" t="s">
        <v>1078</v>
      </c>
      <c r="I589" s="1305" t="s">
        <v>4809</v>
      </c>
      <c r="J589" s="1479" t="s">
        <v>1078</v>
      </c>
      <c r="K589" s="1480" t="s">
        <v>1078</v>
      </c>
      <c r="L589" s="1305" t="s">
        <v>4809</v>
      </c>
      <c r="M589" s="1479" t="s">
        <v>1078</v>
      </c>
      <c r="N589" s="1480" t="s">
        <v>1078</v>
      </c>
      <c r="O589" s="1305" t="s">
        <v>4809</v>
      </c>
      <c r="P589" s="1479" t="s">
        <v>1078</v>
      </c>
      <c r="Q589" s="1480" t="s">
        <v>1078</v>
      </c>
      <c r="R589" s="1305" t="s">
        <v>4809</v>
      </c>
      <c r="S589" s="1479" t="s">
        <v>1078</v>
      </c>
      <c r="T589" s="1480" t="s">
        <v>1078</v>
      </c>
      <c r="U589" s="1305" t="s">
        <v>4809</v>
      </c>
      <c r="V589" s="1479" t="s">
        <v>1078</v>
      </c>
      <c r="W589" s="1480" t="s">
        <v>1078</v>
      </c>
      <c r="X589" s="1305" t="s">
        <v>2284</v>
      </c>
      <c r="Y589" s="1479">
        <v>55.3</v>
      </c>
      <c r="Z589" s="1480">
        <v>0</v>
      </c>
      <c r="AA589" s="1305" t="s">
        <v>4809</v>
      </c>
      <c r="AB589" s="1479" t="s">
        <v>1078</v>
      </c>
      <c r="AC589" s="1480" t="s">
        <v>1078</v>
      </c>
      <c r="AD589" s="1876" t="s">
        <v>4809</v>
      </c>
      <c r="AE589" s="1877" t="s">
        <v>1078</v>
      </c>
      <c r="AF589" s="1878" t="s">
        <v>1078</v>
      </c>
      <c r="AG589" s="1876" t="s">
        <v>4810</v>
      </c>
      <c r="AH589" s="1877">
        <v>55.2</v>
      </c>
      <c r="AI589" s="1878">
        <v>20.2</v>
      </c>
      <c r="AJ589" s="1305" t="s">
        <v>2284</v>
      </c>
      <c r="AK589" s="1479">
        <v>55.2</v>
      </c>
      <c r="AL589" s="1480">
        <v>0</v>
      </c>
      <c r="AM589" s="1305" t="s">
        <v>1078</v>
      </c>
      <c r="AN589" s="1479" t="s">
        <v>1078</v>
      </c>
      <c r="AO589" s="1480" t="s">
        <v>1078</v>
      </c>
    </row>
    <row r="590" spans="1:41">
      <c r="A590" s="1714" t="s">
        <v>4503</v>
      </c>
      <c r="B590" s="1350" t="s">
        <v>4504</v>
      </c>
      <c r="C590" s="1310" t="s">
        <v>1078</v>
      </c>
      <c r="D590" s="1485" t="s">
        <v>1078</v>
      </c>
      <c r="E590" s="1486" t="s">
        <v>1078</v>
      </c>
      <c r="F590" s="1310" t="s">
        <v>1078</v>
      </c>
      <c r="G590" s="1485" t="s">
        <v>1078</v>
      </c>
      <c r="H590" s="1486" t="s">
        <v>1078</v>
      </c>
      <c r="I590" s="1310" t="s">
        <v>1078</v>
      </c>
      <c r="J590" s="1485" t="s">
        <v>1078</v>
      </c>
      <c r="K590" s="1486" t="s">
        <v>1078</v>
      </c>
      <c r="L590" s="1310" t="s">
        <v>1078</v>
      </c>
      <c r="M590" s="1485" t="s">
        <v>1078</v>
      </c>
      <c r="N590" s="1486" t="s">
        <v>1078</v>
      </c>
      <c r="O590" s="1310" t="s">
        <v>1078</v>
      </c>
      <c r="P590" s="1485" t="s">
        <v>1078</v>
      </c>
      <c r="Q590" s="1486" t="s">
        <v>1078</v>
      </c>
      <c r="R590" s="1310" t="s">
        <v>1078</v>
      </c>
      <c r="S590" s="1485" t="s">
        <v>1078</v>
      </c>
      <c r="T590" s="1486" t="s">
        <v>1078</v>
      </c>
      <c r="U590" s="1310" t="s">
        <v>1078</v>
      </c>
      <c r="V590" s="1485" t="s">
        <v>1078</v>
      </c>
      <c r="W590" s="1486" t="s">
        <v>1078</v>
      </c>
      <c r="X590" s="1310" t="s">
        <v>2284</v>
      </c>
      <c r="Y590" s="1485">
        <v>55.2</v>
      </c>
      <c r="Z590" s="1486">
        <v>0</v>
      </c>
      <c r="AA590" s="1310" t="s">
        <v>1078</v>
      </c>
      <c r="AB590" s="1485" t="s">
        <v>1078</v>
      </c>
      <c r="AC590" s="1486" t="s">
        <v>1078</v>
      </c>
      <c r="AD590" s="1885" t="s">
        <v>1078</v>
      </c>
      <c r="AE590" s="1886" t="s">
        <v>1078</v>
      </c>
      <c r="AF590" s="1887" t="s">
        <v>1078</v>
      </c>
      <c r="AG590" s="1885" t="s">
        <v>4810</v>
      </c>
      <c r="AH590" s="1886">
        <v>55.2</v>
      </c>
      <c r="AI590" s="1887">
        <v>20.8</v>
      </c>
      <c r="AJ590" s="1310" t="s">
        <v>2284</v>
      </c>
      <c r="AK590" s="1485">
        <v>55.3</v>
      </c>
      <c r="AL590" s="1486">
        <v>0</v>
      </c>
      <c r="AM590" s="1310" t="s">
        <v>1078</v>
      </c>
      <c r="AN590" s="1485" t="s">
        <v>1078</v>
      </c>
      <c r="AO590" s="1486" t="s">
        <v>1078</v>
      </c>
    </row>
    <row r="591" spans="1:41">
      <c r="A591" s="1313" t="s">
        <v>4505</v>
      </c>
      <c r="B591" s="1143" t="s">
        <v>4506</v>
      </c>
      <c r="C591" s="1314" t="s">
        <v>1078</v>
      </c>
      <c r="D591" s="1483" t="s">
        <v>1078</v>
      </c>
      <c r="E591" s="1484" t="s">
        <v>1078</v>
      </c>
      <c r="F591" s="1314" t="s">
        <v>1078</v>
      </c>
      <c r="G591" s="1483" t="s">
        <v>1078</v>
      </c>
      <c r="H591" s="1484" t="s">
        <v>1078</v>
      </c>
      <c r="I591" s="1314" t="s">
        <v>1078</v>
      </c>
      <c r="J591" s="1483" t="s">
        <v>1078</v>
      </c>
      <c r="K591" s="1484" t="s">
        <v>1078</v>
      </c>
      <c r="L591" s="1314" t="s">
        <v>1078</v>
      </c>
      <c r="M591" s="1483" t="s">
        <v>1078</v>
      </c>
      <c r="N591" s="1484" t="s">
        <v>1078</v>
      </c>
      <c r="O591" s="1314" t="s">
        <v>1078</v>
      </c>
      <c r="P591" s="1483" t="s">
        <v>1078</v>
      </c>
      <c r="Q591" s="1484" t="s">
        <v>1078</v>
      </c>
      <c r="R591" s="1314" t="s">
        <v>1078</v>
      </c>
      <c r="S591" s="1483" t="s">
        <v>1078</v>
      </c>
      <c r="T591" s="1484" t="s">
        <v>1078</v>
      </c>
      <c r="U591" s="1314" t="s">
        <v>1078</v>
      </c>
      <c r="V591" s="1483" t="s">
        <v>1078</v>
      </c>
      <c r="W591" s="1484" t="s">
        <v>1078</v>
      </c>
      <c r="X591" s="1314" t="s">
        <v>1078</v>
      </c>
      <c r="Y591" s="1483" t="s">
        <v>1078</v>
      </c>
      <c r="Z591" s="1484" t="s">
        <v>1078</v>
      </c>
      <c r="AA591" s="1314" t="s">
        <v>1078</v>
      </c>
      <c r="AB591" s="1483" t="s">
        <v>1078</v>
      </c>
      <c r="AC591" s="1484" t="s">
        <v>1078</v>
      </c>
      <c r="AD591" s="1882" t="s">
        <v>1078</v>
      </c>
      <c r="AE591" s="1883" t="s">
        <v>1078</v>
      </c>
      <c r="AF591" s="1884" t="s">
        <v>1078</v>
      </c>
      <c r="AG591" s="1882" t="s">
        <v>4810</v>
      </c>
      <c r="AH591" s="1883">
        <v>55.1</v>
      </c>
      <c r="AI591" s="1884">
        <v>23.7</v>
      </c>
      <c r="AJ591" s="1314" t="s">
        <v>1078</v>
      </c>
      <c r="AK591" s="1483" t="s">
        <v>1078</v>
      </c>
      <c r="AL591" s="1484" t="s">
        <v>1078</v>
      </c>
      <c r="AM591" s="1314" t="s">
        <v>1078</v>
      </c>
      <c r="AN591" s="1483" t="s">
        <v>1078</v>
      </c>
      <c r="AO591" s="1484" t="s">
        <v>1078</v>
      </c>
    </row>
    <row r="592" spans="1:41">
      <c r="A592" s="1303" t="s">
        <v>4507</v>
      </c>
      <c r="B592" s="1304" t="s">
        <v>4508</v>
      </c>
      <c r="C592" s="1305" t="s">
        <v>2284</v>
      </c>
      <c r="D592" s="1479">
        <v>60.2</v>
      </c>
      <c r="E592" s="1480">
        <v>0</v>
      </c>
      <c r="F592" s="1305" t="s">
        <v>2284</v>
      </c>
      <c r="G592" s="1479">
        <v>60.2</v>
      </c>
      <c r="H592" s="1480">
        <v>0</v>
      </c>
      <c r="I592" s="1305" t="s">
        <v>4810</v>
      </c>
      <c r="J592" s="1479">
        <v>60.2</v>
      </c>
      <c r="K592" s="1480">
        <v>22.3</v>
      </c>
      <c r="L592" s="1305" t="s">
        <v>2284</v>
      </c>
      <c r="M592" s="1479">
        <v>60.3</v>
      </c>
      <c r="N592" s="1480">
        <v>0</v>
      </c>
      <c r="O592" s="1305" t="s">
        <v>2284</v>
      </c>
      <c r="P592" s="1479">
        <v>60.3</v>
      </c>
      <c r="Q592" s="1480">
        <v>0</v>
      </c>
      <c r="R592" s="1305" t="s">
        <v>2284</v>
      </c>
      <c r="S592" s="1479">
        <v>60.2</v>
      </c>
      <c r="T592" s="1480">
        <v>0</v>
      </c>
      <c r="U592" s="1305" t="s">
        <v>2284</v>
      </c>
      <c r="V592" s="1479">
        <v>60.3</v>
      </c>
      <c r="W592" s="1480">
        <v>0</v>
      </c>
      <c r="X592" s="1305" t="s">
        <v>4810</v>
      </c>
      <c r="Y592" s="1479">
        <v>60.1</v>
      </c>
      <c r="Z592" s="1480">
        <v>27.1</v>
      </c>
      <c r="AA592" s="1305" t="s">
        <v>2284</v>
      </c>
      <c r="AB592" s="1479">
        <v>60.3</v>
      </c>
      <c r="AC592" s="1480">
        <v>0</v>
      </c>
      <c r="AD592" s="1876" t="s">
        <v>2284</v>
      </c>
      <c r="AE592" s="1877">
        <v>60.3</v>
      </c>
      <c r="AF592" s="1878">
        <v>0</v>
      </c>
      <c r="AG592" s="1876" t="s">
        <v>4810</v>
      </c>
      <c r="AH592" s="1877">
        <v>60.2</v>
      </c>
      <c r="AI592" s="1878">
        <v>29</v>
      </c>
      <c r="AJ592" s="1305" t="s">
        <v>4810</v>
      </c>
      <c r="AK592" s="1479">
        <v>60.2</v>
      </c>
      <c r="AL592" s="1480">
        <v>12.2</v>
      </c>
      <c r="AM592" s="1305" t="s">
        <v>1078</v>
      </c>
      <c r="AN592" s="1479" t="s">
        <v>1078</v>
      </c>
      <c r="AO592" s="1480" t="s">
        <v>1078</v>
      </c>
    </row>
    <row r="593" spans="1:41">
      <c r="A593" s="1714" t="s">
        <v>4509</v>
      </c>
      <c r="B593" s="1350" t="s">
        <v>4510</v>
      </c>
      <c r="C593" s="1310" t="s">
        <v>2284</v>
      </c>
      <c r="D593" s="1485">
        <v>60.2</v>
      </c>
      <c r="E593" s="1486">
        <v>0</v>
      </c>
      <c r="F593" s="1310" t="s">
        <v>2284</v>
      </c>
      <c r="G593" s="1485">
        <v>60.2</v>
      </c>
      <c r="H593" s="1486">
        <v>0</v>
      </c>
      <c r="I593" s="1310" t="s">
        <v>2284</v>
      </c>
      <c r="J593" s="1485">
        <v>60.2</v>
      </c>
      <c r="K593" s="1486">
        <v>0</v>
      </c>
      <c r="L593" s="1310" t="s">
        <v>2284</v>
      </c>
      <c r="M593" s="1485">
        <v>60.3</v>
      </c>
      <c r="N593" s="1486">
        <v>0</v>
      </c>
      <c r="O593" s="1310" t="s">
        <v>2284</v>
      </c>
      <c r="P593" s="1485">
        <v>60.2</v>
      </c>
      <c r="Q593" s="1486">
        <v>0</v>
      </c>
      <c r="R593" s="1310" t="s">
        <v>2284</v>
      </c>
      <c r="S593" s="1485">
        <v>60.3</v>
      </c>
      <c r="T593" s="1486">
        <v>0</v>
      </c>
      <c r="U593" s="1310" t="s">
        <v>2284</v>
      </c>
      <c r="V593" s="1485">
        <v>60.3</v>
      </c>
      <c r="W593" s="1486">
        <v>0</v>
      </c>
      <c r="X593" s="1310" t="s">
        <v>2284</v>
      </c>
      <c r="Y593" s="1485">
        <v>60.3</v>
      </c>
      <c r="Z593" s="1486">
        <v>0</v>
      </c>
      <c r="AA593" s="1310" t="s">
        <v>2284</v>
      </c>
      <c r="AB593" s="1485">
        <v>60.3</v>
      </c>
      <c r="AC593" s="1486">
        <v>0</v>
      </c>
      <c r="AD593" s="1885" t="s">
        <v>2284</v>
      </c>
      <c r="AE593" s="1886">
        <v>60.3</v>
      </c>
      <c r="AF593" s="1887">
        <v>0</v>
      </c>
      <c r="AG593" s="1885" t="s">
        <v>4810</v>
      </c>
      <c r="AH593" s="1886">
        <v>60.1</v>
      </c>
      <c r="AI593" s="1887">
        <v>33.799999999999997</v>
      </c>
      <c r="AJ593" s="1310" t="s">
        <v>2284</v>
      </c>
      <c r="AK593" s="1485">
        <v>60.2</v>
      </c>
      <c r="AL593" s="1486">
        <v>0</v>
      </c>
      <c r="AM593" s="1310" t="s">
        <v>1078</v>
      </c>
      <c r="AN593" s="1485" t="s">
        <v>1078</v>
      </c>
      <c r="AO593" s="1486" t="s">
        <v>1078</v>
      </c>
    </row>
    <row r="594" spans="1:41">
      <c r="A594" s="1313" t="s">
        <v>4511</v>
      </c>
      <c r="B594" s="1143" t="s">
        <v>4512</v>
      </c>
      <c r="C594" s="1314" t="s">
        <v>1078</v>
      </c>
      <c r="D594" s="1483" t="s">
        <v>1078</v>
      </c>
      <c r="E594" s="1484" t="s">
        <v>1078</v>
      </c>
      <c r="F594" s="1314" t="s">
        <v>1078</v>
      </c>
      <c r="G594" s="1483" t="s">
        <v>1078</v>
      </c>
      <c r="H594" s="1484" t="s">
        <v>1078</v>
      </c>
      <c r="I594" s="1314" t="s">
        <v>2284</v>
      </c>
      <c r="J594" s="1483">
        <v>60.2</v>
      </c>
      <c r="K594" s="1484">
        <v>0</v>
      </c>
      <c r="L594" s="1314" t="s">
        <v>1078</v>
      </c>
      <c r="M594" s="1483" t="s">
        <v>1078</v>
      </c>
      <c r="N594" s="1484" t="s">
        <v>1078</v>
      </c>
      <c r="O594" s="1314" t="s">
        <v>1078</v>
      </c>
      <c r="P594" s="1483" t="s">
        <v>1078</v>
      </c>
      <c r="Q594" s="1484" t="s">
        <v>1078</v>
      </c>
      <c r="R594" s="1314" t="s">
        <v>1078</v>
      </c>
      <c r="S594" s="1483" t="s">
        <v>1078</v>
      </c>
      <c r="T594" s="1484" t="s">
        <v>1078</v>
      </c>
      <c r="U594" s="1314" t="s">
        <v>1078</v>
      </c>
      <c r="V594" s="1483" t="s">
        <v>1078</v>
      </c>
      <c r="W594" s="1484" t="s">
        <v>1078</v>
      </c>
      <c r="X594" s="1314" t="s">
        <v>4810</v>
      </c>
      <c r="Y594" s="1483">
        <v>60.2</v>
      </c>
      <c r="Z594" s="1484">
        <v>14.7</v>
      </c>
      <c r="AA594" s="1314" t="s">
        <v>1078</v>
      </c>
      <c r="AB594" s="1483" t="s">
        <v>1078</v>
      </c>
      <c r="AC594" s="1484" t="s">
        <v>1078</v>
      </c>
      <c r="AD594" s="1882" t="s">
        <v>1078</v>
      </c>
      <c r="AE594" s="1883" t="s">
        <v>1078</v>
      </c>
      <c r="AF594" s="1884" t="s">
        <v>1078</v>
      </c>
      <c r="AG594" s="1882" t="s">
        <v>4810</v>
      </c>
      <c r="AH594" s="1883">
        <v>60.1</v>
      </c>
      <c r="AI594" s="1884">
        <v>31.2</v>
      </c>
      <c r="AJ594" s="1314" t="s">
        <v>4810</v>
      </c>
      <c r="AK594" s="1483">
        <v>60.2</v>
      </c>
      <c r="AL594" s="1484">
        <v>22.6</v>
      </c>
      <c r="AM594" s="1314" t="s">
        <v>1078</v>
      </c>
      <c r="AN594" s="1483" t="s">
        <v>1078</v>
      </c>
      <c r="AO594" s="1484" t="s">
        <v>1078</v>
      </c>
    </row>
    <row r="595" spans="1:41" ht="54.75">
      <c r="A595" s="1299" t="s">
        <v>4553</v>
      </c>
      <c r="B595" s="1139" t="s">
        <v>5912</v>
      </c>
      <c r="C595" s="1300" t="s">
        <v>4806</v>
      </c>
      <c r="D595" s="1301" t="s">
        <v>4813</v>
      </c>
      <c r="E595" s="1302" t="s">
        <v>4814</v>
      </c>
      <c r="F595" s="1300" t="s">
        <v>4806</v>
      </c>
      <c r="G595" s="1301" t="s">
        <v>4813</v>
      </c>
      <c r="H595" s="1302" t="s">
        <v>4814</v>
      </c>
      <c r="I595" s="1300" t="s">
        <v>4806</v>
      </c>
      <c r="J595" s="1301" t="s">
        <v>4813</v>
      </c>
      <c r="K595" s="1302" t="s">
        <v>4814</v>
      </c>
      <c r="L595" s="1300" t="s">
        <v>4806</v>
      </c>
      <c r="M595" s="1301" t="s">
        <v>4813</v>
      </c>
      <c r="N595" s="1302" t="s">
        <v>4814</v>
      </c>
      <c r="O595" s="1300" t="s">
        <v>4806</v>
      </c>
      <c r="P595" s="1301" t="s">
        <v>4813</v>
      </c>
      <c r="Q595" s="1302" t="s">
        <v>4814</v>
      </c>
      <c r="R595" s="1300" t="s">
        <v>4806</v>
      </c>
      <c r="S595" s="1301" t="s">
        <v>4813</v>
      </c>
      <c r="T595" s="1302" t="s">
        <v>4814</v>
      </c>
      <c r="U595" s="1300" t="s">
        <v>4806</v>
      </c>
      <c r="V595" s="1301" t="s">
        <v>4813</v>
      </c>
      <c r="W595" s="1302" t="s">
        <v>4814</v>
      </c>
      <c r="X595" s="1300" t="s">
        <v>4806</v>
      </c>
      <c r="Y595" s="1301" t="s">
        <v>4813</v>
      </c>
      <c r="Z595" s="1302" t="s">
        <v>4814</v>
      </c>
      <c r="AA595" s="1300" t="s">
        <v>4806</v>
      </c>
      <c r="AB595" s="1301" t="s">
        <v>4813</v>
      </c>
      <c r="AC595" s="1302" t="s">
        <v>4814</v>
      </c>
      <c r="AD595" s="1873" t="s">
        <v>4806</v>
      </c>
      <c r="AE595" s="1874" t="s">
        <v>4813</v>
      </c>
      <c r="AF595" s="1875" t="s">
        <v>4814</v>
      </c>
      <c r="AG595" s="1873" t="s">
        <v>4806</v>
      </c>
      <c r="AH595" s="1874" t="s">
        <v>4813</v>
      </c>
      <c r="AI595" s="1875" t="s">
        <v>4814</v>
      </c>
      <c r="AJ595" s="1300" t="s">
        <v>4806</v>
      </c>
      <c r="AK595" s="1301" t="s">
        <v>4813</v>
      </c>
      <c r="AL595" s="1302" t="s">
        <v>4814</v>
      </c>
      <c r="AM595" s="1300" t="s">
        <v>4806</v>
      </c>
      <c r="AN595" s="1301" t="s">
        <v>4813</v>
      </c>
      <c r="AO595" s="1302" t="s">
        <v>4814</v>
      </c>
    </row>
    <row r="596" spans="1:41">
      <c r="A596" s="1303" t="s">
        <v>4470</v>
      </c>
      <c r="B596" s="1304" t="s">
        <v>4471</v>
      </c>
      <c r="C596" s="1305" t="s">
        <v>2284</v>
      </c>
      <c r="D596" s="1479">
        <v>30.1</v>
      </c>
      <c r="E596" s="1480">
        <v>0</v>
      </c>
      <c r="F596" s="1305" t="s">
        <v>2284</v>
      </c>
      <c r="G596" s="1479">
        <v>30.1</v>
      </c>
      <c r="H596" s="1480">
        <v>0</v>
      </c>
      <c r="I596" s="1305" t="s">
        <v>2284</v>
      </c>
      <c r="J596" s="1479">
        <v>30.2</v>
      </c>
      <c r="K596" s="1480">
        <v>0</v>
      </c>
      <c r="L596" s="1305" t="s">
        <v>2284</v>
      </c>
      <c r="M596" s="1479">
        <v>30.3</v>
      </c>
      <c r="N596" s="1480">
        <v>0</v>
      </c>
      <c r="O596" s="1305" t="s">
        <v>2284</v>
      </c>
      <c r="P596" s="1479">
        <v>30.2</v>
      </c>
      <c r="Q596" s="1480">
        <v>0</v>
      </c>
      <c r="R596" s="1305" t="s">
        <v>2284</v>
      </c>
      <c r="S596" s="1479">
        <v>30.2</v>
      </c>
      <c r="T596" s="1480">
        <v>0</v>
      </c>
      <c r="U596" s="1305" t="s">
        <v>2284</v>
      </c>
      <c r="V596" s="1479">
        <v>30.3</v>
      </c>
      <c r="W596" s="1480">
        <v>0</v>
      </c>
      <c r="X596" s="1305" t="s">
        <v>2284</v>
      </c>
      <c r="Y596" s="1479">
        <v>30.2</v>
      </c>
      <c r="Z596" s="1480">
        <v>0</v>
      </c>
      <c r="AA596" s="1305" t="s">
        <v>2284</v>
      </c>
      <c r="AB596" s="1479">
        <v>30.3</v>
      </c>
      <c r="AC596" s="1480">
        <v>0</v>
      </c>
      <c r="AD596" s="1876" t="s">
        <v>2284</v>
      </c>
      <c r="AE596" s="1877">
        <v>30.2</v>
      </c>
      <c r="AF596" s="1878">
        <v>0</v>
      </c>
      <c r="AG596" s="1876" t="s">
        <v>2284</v>
      </c>
      <c r="AH596" s="1877">
        <v>30.2</v>
      </c>
      <c r="AI596" s="1878">
        <v>0</v>
      </c>
      <c r="AJ596" s="1305" t="s">
        <v>2284</v>
      </c>
      <c r="AK596" s="1479">
        <v>30.2</v>
      </c>
      <c r="AL596" s="1480">
        <v>0</v>
      </c>
      <c r="AM596" s="1305" t="s">
        <v>1078</v>
      </c>
      <c r="AN596" s="1479" t="s">
        <v>1078</v>
      </c>
      <c r="AO596" s="1480" t="s">
        <v>1078</v>
      </c>
    </row>
    <row r="597" spans="1:41">
      <c r="A597" s="1714" t="s">
        <v>4472</v>
      </c>
      <c r="B597" s="1350" t="s">
        <v>4473</v>
      </c>
      <c r="C597" s="1310" t="s">
        <v>2284</v>
      </c>
      <c r="D597" s="1485">
        <v>30.3</v>
      </c>
      <c r="E597" s="1486">
        <v>0</v>
      </c>
      <c r="F597" s="1310" t="s">
        <v>2284</v>
      </c>
      <c r="G597" s="1485">
        <v>30.3</v>
      </c>
      <c r="H597" s="1486">
        <v>0</v>
      </c>
      <c r="I597" s="1310" t="s">
        <v>2284</v>
      </c>
      <c r="J597" s="1485">
        <v>30.2</v>
      </c>
      <c r="K597" s="1486">
        <v>0</v>
      </c>
      <c r="L597" s="1310" t="s">
        <v>2284</v>
      </c>
      <c r="M597" s="1485">
        <v>30.3</v>
      </c>
      <c r="N597" s="1486">
        <v>0</v>
      </c>
      <c r="O597" s="1310" t="s">
        <v>2284</v>
      </c>
      <c r="P597" s="1485">
        <v>30.2</v>
      </c>
      <c r="Q597" s="1486">
        <v>0</v>
      </c>
      <c r="R597" s="1310" t="s">
        <v>2284</v>
      </c>
      <c r="S597" s="1485">
        <v>30.2</v>
      </c>
      <c r="T597" s="1486">
        <v>0</v>
      </c>
      <c r="U597" s="1310" t="s">
        <v>2284</v>
      </c>
      <c r="V597" s="1485">
        <v>30.3</v>
      </c>
      <c r="W597" s="1486">
        <v>0</v>
      </c>
      <c r="X597" s="1310" t="s">
        <v>2284</v>
      </c>
      <c r="Y597" s="1485">
        <v>30.3</v>
      </c>
      <c r="Z597" s="1486">
        <v>0</v>
      </c>
      <c r="AA597" s="1310" t="s">
        <v>2284</v>
      </c>
      <c r="AB597" s="1485">
        <v>30.3</v>
      </c>
      <c r="AC597" s="1486">
        <v>0</v>
      </c>
      <c r="AD597" s="1885" t="s">
        <v>2284</v>
      </c>
      <c r="AE597" s="1886">
        <v>30.2</v>
      </c>
      <c r="AF597" s="1887">
        <v>0</v>
      </c>
      <c r="AG597" s="1885" t="s">
        <v>2284</v>
      </c>
      <c r="AH597" s="1886">
        <v>30.1</v>
      </c>
      <c r="AI597" s="1887">
        <v>0</v>
      </c>
      <c r="AJ597" s="1310" t="s">
        <v>2284</v>
      </c>
      <c r="AK597" s="1485">
        <v>30.2</v>
      </c>
      <c r="AL597" s="1486">
        <v>0</v>
      </c>
      <c r="AM597" s="1310" t="s">
        <v>1078</v>
      </c>
      <c r="AN597" s="1485" t="s">
        <v>1078</v>
      </c>
      <c r="AO597" s="1486" t="s">
        <v>1078</v>
      </c>
    </row>
    <row r="598" spans="1:41">
      <c r="A598" s="1313" t="s">
        <v>4474</v>
      </c>
      <c r="B598" s="1143" t="s">
        <v>4475</v>
      </c>
      <c r="C598" s="1314" t="s">
        <v>1078</v>
      </c>
      <c r="D598" s="1483" t="s">
        <v>1078</v>
      </c>
      <c r="E598" s="1484" t="s">
        <v>1078</v>
      </c>
      <c r="F598" s="1314" t="s">
        <v>1078</v>
      </c>
      <c r="G598" s="1483" t="s">
        <v>1078</v>
      </c>
      <c r="H598" s="1484" t="s">
        <v>1078</v>
      </c>
      <c r="I598" s="1314" t="s">
        <v>1078</v>
      </c>
      <c r="J598" s="1483" t="s">
        <v>1078</v>
      </c>
      <c r="K598" s="1484" t="s">
        <v>1078</v>
      </c>
      <c r="L598" s="1314" t="s">
        <v>1078</v>
      </c>
      <c r="M598" s="1483" t="s">
        <v>1078</v>
      </c>
      <c r="N598" s="1484" t="s">
        <v>1078</v>
      </c>
      <c r="O598" s="1314" t="s">
        <v>1078</v>
      </c>
      <c r="P598" s="1483" t="s">
        <v>1078</v>
      </c>
      <c r="Q598" s="1484" t="s">
        <v>1078</v>
      </c>
      <c r="R598" s="1314" t="s">
        <v>1078</v>
      </c>
      <c r="S598" s="1483" t="s">
        <v>1078</v>
      </c>
      <c r="T598" s="1484" t="s">
        <v>1078</v>
      </c>
      <c r="U598" s="1314" t="s">
        <v>1078</v>
      </c>
      <c r="V598" s="1483" t="s">
        <v>1078</v>
      </c>
      <c r="W598" s="1484" t="s">
        <v>1078</v>
      </c>
      <c r="X598" s="1314" t="s">
        <v>1078</v>
      </c>
      <c r="Y598" s="1483" t="s">
        <v>1078</v>
      </c>
      <c r="Z598" s="1484" t="s">
        <v>1078</v>
      </c>
      <c r="AA598" s="1314" t="s">
        <v>1078</v>
      </c>
      <c r="AB598" s="1483" t="s">
        <v>1078</v>
      </c>
      <c r="AC598" s="1484" t="s">
        <v>1078</v>
      </c>
      <c r="AD598" s="1882" t="s">
        <v>1078</v>
      </c>
      <c r="AE598" s="1883" t="s">
        <v>1078</v>
      </c>
      <c r="AF598" s="1884" t="s">
        <v>1078</v>
      </c>
      <c r="AG598" s="1882" t="s">
        <v>1078</v>
      </c>
      <c r="AH598" s="1883" t="s">
        <v>1078</v>
      </c>
      <c r="AI598" s="1884" t="s">
        <v>1078</v>
      </c>
      <c r="AJ598" s="1314" t="s">
        <v>1078</v>
      </c>
      <c r="AK598" s="1483" t="s">
        <v>1078</v>
      </c>
      <c r="AL598" s="1484" t="s">
        <v>1078</v>
      </c>
      <c r="AM598" s="1314" t="s">
        <v>1078</v>
      </c>
      <c r="AN598" s="1483" t="s">
        <v>1078</v>
      </c>
      <c r="AO598" s="1484" t="s">
        <v>1078</v>
      </c>
    </row>
    <row r="599" spans="1:41">
      <c r="A599" s="1303" t="s">
        <v>4476</v>
      </c>
      <c r="B599" s="1304" t="s">
        <v>4477</v>
      </c>
      <c r="C599" s="1305" t="s">
        <v>4809</v>
      </c>
      <c r="D599" s="1479" t="s">
        <v>1078</v>
      </c>
      <c r="E599" s="1480" t="s">
        <v>1078</v>
      </c>
      <c r="F599" s="1305" t="s">
        <v>4809</v>
      </c>
      <c r="G599" s="1479" t="s">
        <v>1078</v>
      </c>
      <c r="H599" s="1480" t="s">
        <v>1078</v>
      </c>
      <c r="I599" s="1305" t="s">
        <v>4809</v>
      </c>
      <c r="J599" s="1479" t="s">
        <v>1078</v>
      </c>
      <c r="K599" s="1480" t="s">
        <v>1078</v>
      </c>
      <c r="L599" s="1305" t="s">
        <v>4809</v>
      </c>
      <c r="M599" s="1479" t="s">
        <v>1078</v>
      </c>
      <c r="N599" s="1480" t="s">
        <v>1078</v>
      </c>
      <c r="O599" s="1305" t="s">
        <v>4809</v>
      </c>
      <c r="P599" s="1479" t="s">
        <v>1078</v>
      </c>
      <c r="Q599" s="1480" t="s">
        <v>1078</v>
      </c>
      <c r="R599" s="1305" t="s">
        <v>4809</v>
      </c>
      <c r="S599" s="1479" t="s">
        <v>1078</v>
      </c>
      <c r="T599" s="1480" t="s">
        <v>1078</v>
      </c>
      <c r="U599" s="1305" t="s">
        <v>4809</v>
      </c>
      <c r="V599" s="1479" t="s">
        <v>1078</v>
      </c>
      <c r="W599" s="1480" t="s">
        <v>1078</v>
      </c>
      <c r="X599" s="1305" t="s">
        <v>4809</v>
      </c>
      <c r="Y599" s="1479" t="s">
        <v>1078</v>
      </c>
      <c r="Z599" s="1480" t="s">
        <v>1078</v>
      </c>
      <c r="AA599" s="1305" t="s">
        <v>4809</v>
      </c>
      <c r="AB599" s="1479" t="s">
        <v>1078</v>
      </c>
      <c r="AC599" s="1480" t="s">
        <v>1078</v>
      </c>
      <c r="AD599" s="1876" t="s">
        <v>4809</v>
      </c>
      <c r="AE599" s="1877" t="s">
        <v>1078</v>
      </c>
      <c r="AF599" s="1878" t="s">
        <v>1078</v>
      </c>
      <c r="AG599" s="1876" t="s">
        <v>2284</v>
      </c>
      <c r="AH599" s="1877">
        <v>35.299999999999997</v>
      </c>
      <c r="AI599" s="1878">
        <v>0</v>
      </c>
      <c r="AJ599" s="1305" t="s">
        <v>4809</v>
      </c>
      <c r="AK599" s="1479" t="s">
        <v>1078</v>
      </c>
      <c r="AL599" s="1480" t="s">
        <v>1078</v>
      </c>
      <c r="AM599" s="1305" t="s">
        <v>1078</v>
      </c>
      <c r="AN599" s="1479" t="s">
        <v>1078</v>
      </c>
      <c r="AO599" s="1480" t="s">
        <v>1078</v>
      </c>
    </row>
    <row r="600" spans="1:41">
      <c r="A600" s="1714" t="s">
        <v>4478</v>
      </c>
      <c r="B600" s="1350" t="s">
        <v>4479</v>
      </c>
      <c r="C600" s="1310" t="s">
        <v>1078</v>
      </c>
      <c r="D600" s="1485" t="s">
        <v>1078</v>
      </c>
      <c r="E600" s="1486" t="s">
        <v>1078</v>
      </c>
      <c r="F600" s="1310" t="s">
        <v>1078</v>
      </c>
      <c r="G600" s="1485" t="s">
        <v>1078</v>
      </c>
      <c r="H600" s="1486" t="s">
        <v>1078</v>
      </c>
      <c r="I600" s="1310" t="s">
        <v>1078</v>
      </c>
      <c r="J600" s="1485" t="s">
        <v>1078</v>
      </c>
      <c r="K600" s="1486" t="s">
        <v>1078</v>
      </c>
      <c r="L600" s="1310" t="s">
        <v>1078</v>
      </c>
      <c r="M600" s="1485" t="s">
        <v>1078</v>
      </c>
      <c r="N600" s="1486" t="s">
        <v>1078</v>
      </c>
      <c r="O600" s="1310" t="s">
        <v>1078</v>
      </c>
      <c r="P600" s="1485" t="s">
        <v>1078</v>
      </c>
      <c r="Q600" s="1486" t="s">
        <v>1078</v>
      </c>
      <c r="R600" s="1310" t="s">
        <v>1078</v>
      </c>
      <c r="S600" s="1485" t="s">
        <v>1078</v>
      </c>
      <c r="T600" s="1486" t="s">
        <v>1078</v>
      </c>
      <c r="U600" s="1310" t="s">
        <v>1078</v>
      </c>
      <c r="V600" s="1485" t="s">
        <v>1078</v>
      </c>
      <c r="W600" s="1486" t="s">
        <v>1078</v>
      </c>
      <c r="X600" s="1310" t="s">
        <v>1078</v>
      </c>
      <c r="Y600" s="1485" t="s">
        <v>1078</v>
      </c>
      <c r="Z600" s="1486" t="s">
        <v>1078</v>
      </c>
      <c r="AA600" s="1310" t="s">
        <v>1078</v>
      </c>
      <c r="AB600" s="1485" t="s">
        <v>1078</v>
      </c>
      <c r="AC600" s="1486" t="s">
        <v>1078</v>
      </c>
      <c r="AD600" s="1885" t="s">
        <v>1078</v>
      </c>
      <c r="AE600" s="1886" t="s">
        <v>1078</v>
      </c>
      <c r="AF600" s="1887" t="s">
        <v>1078</v>
      </c>
      <c r="AG600" s="1885" t="s">
        <v>2284</v>
      </c>
      <c r="AH600" s="1886">
        <v>35.200000000000003</v>
      </c>
      <c r="AI600" s="1887">
        <v>0</v>
      </c>
      <c r="AJ600" s="1310" t="s">
        <v>1078</v>
      </c>
      <c r="AK600" s="1485" t="s">
        <v>1078</v>
      </c>
      <c r="AL600" s="1486" t="s">
        <v>1078</v>
      </c>
      <c r="AM600" s="1310" t="s">
        <v>1078</v>
      </c>
      <c r="AN600" s="1485" t="s">
        <v>1078</v>
      </c>
      <c r="AO600" s="1486" t="s">
        <v>1078</v>
      </c>
    </row>
    <row r="601" spans="1:41">
      <c r="A601" s="1313" t="s">
        <v>4480</v>
      </c>
      <c r="B601" s="1143" t="s">
        <v>4481</v>
      </c>
      <c r="C601" s="1314" t="s">
        <v>1078</v>
      </c>
      <c r="D601" s="1483" t="s">
        <v>1078</v>
      </c>
      <c r="E601" s="1484" t="s">
        <v>1078</v>
      </c>
      <c r="F601" s="1314" t="s">
        <v>1078</v>
      </c>
      <c r="G601" s="1483" t="s">
        <v>1078</v>
      </c>
      <c r="H601" s="1484" t="s">
        <v>1078</v>
      </c>
      <c r="I601" s="1314" t="s">
        <v>1078</v>
      </c>
      <c r="J601" s="1483" t="s">
        <v>1078</v>
      </c>
      <c r="K601" s="1484" t="s">
        <v>1078</v>
      </c>
      <c r="L601" s="1314" t="s">
        <v>1078</v>
      </c>
      <c r="M601" s="1483" t="s">
        <v>1078</v>
      </c>
      <c r="N601" s="1484" t="s">
        <v>1078</v>
      </c>
      <c r="O601" s="1314" t="s">
        <v>1078</v>
      </c>
      <c r="P601" s="1483" t="s">
        <v>1078</v>
      </c>
      <c r="Q601" s="1484" t="s">
        <v>1078</v>
      </c>
      <c r="R601" s="1314" t="s">
        <v>1078</v>
      </c>
      <c r="S601" s="1483" t="s">
        <v>1078</v>
      </c>
      <c r="T601" s="1484" t="s">
        <v>1078</v>
      </c>
      <c r="U601" s="1314" t="s">
        <v>1078</v>
      </c>
      <c r="V601" s="1483" t="s">
        <v>1078</v>
      </c>
      <c r="W601" s="1484" t="s">
        <v>1078</v>
      </c>
      <c r="X601" s="1314" t="s">
        <v>1078</v>
      </c>
      <c r="Y601" s="1483" t="s">
        <v>1078</v>
      </c>
      <c r="Z601" s="1484" t="s">
        <v>1078</v>
      </c>
      <c r="AA601" s="1314" t="s">
        <v>1078</v>
      </c>
      <c r="AB601" s="1483" t="s">
        <v>1078</v>
      </c>
      <c r="AC601" s="1484" t="s">
        <v>1078</v>
      </c>
      <c r="AD601" s="1882" t="s">
        <v>1078</v>
      </c>
      <c r="AE601" s="1883" t="s">
        <v>1078</v>
      </c>
      <c r="AF601" s="1884" t="s">
        <v>1078</v>
      </c>
      <c r="AG601" s="1882" t="s">
        <v>1078</v>
      </c>
      <c r="AH601" s="1883" t="s">
        <v>1078</v>
      </c>
      <c r="AI601" s="1884" t="s">
        <v>1078</v>
      </c>
      <c r="AJ601" s="1314" t="s">
        <v>1078</v>
      </c>
      <c r="AK601" s="1483" t="s">
        <v>1078</v>
      </c>
      <c r="AL601" s="1484" t="s">
        <v>1078</v>
      </c>
      <c r="AM601" s="1314" t="s">
        <v>1078</v>
      </c>
      <c r="AN601" s="1483" t="s">
        <v>1078</v>
      </c>
      <c r="AO601" s="1484" t="s">
        <v>1078</v>
      </c>
    </row>
    <row r="602" spans="1:41">
      <c r="A602" s="1303" t="s">
        <v>4482</v>
      </c>
      <c r="B602" s="1304" t="s">
        <v>4483</v>
      </c>
      <c r="C602" s="1305" t="s">
        <v>2284</v>
      </c>
      <c r="D602" s="1479">
        <v>40.1</v>
      </c>
      <c r="E602" s="1480">
        <v>0</v>
      </c>
      <c r="F602" s="1305" t="s">
        <v>2284</v>
      </c>
      <c r="G602" s="1479">
        <v>40.1</v>
      </c>
      <c r="H602" s="1480">
        <v>0</v>
      </c>
      <c r="I602" s="1305" t="s">
        <v>2284</v>
      </c>
      <c r="J602" s="1479">
        <v>40.200000000000003</v>
      </c>
      <c r="K602" s="1480">
        <v>0</v>
      </c>
      <c r="L602" s="1305" t="s">
        <v>2284</v>
      </c>
      <c r="M602" s="1479">
        <v>40.299999999999997</v>
      </c>
      <c r="N602" s="1480">
        <v>0</v>
      </c>
      <c r="O602" s="1305" t="s">
        <v>2284</v>
      </c>
      <c r="P602" s="1479">
        <v>40.200000000000003</v>
      </c>
      <c r="Q602" s="1480">
        <v>0</v>
      </c>
      <c r="R602" s="1305" t="s">
        <v>2284</v>
      </c>
      <c r="S602" s="1479">
        <v>40.299999999999997</v>
      </c>
      <c r="T602" s="1480">
        <v>0</v>
      </c>
      <c r="U602" s="1305" t="s">
        <v>2284</v>
      </c>
      <c r="V602" s="1479">
        <v>40.299999999999997</v>
      </c>
      <c r="W602" s="1480">
        <v>0</v>
      </c>
      <c r="X602" s="1305" t="s">
        <v>2284</v>
      </c>
      <c r="Y602" s="1479">
        <v>40.200000000000003</v>
      </c>
      <c r="Z602" s="1480">
        <v>0</v>
      </c>
      <c r="AA602" s="1305" t="s">
        <v>2284</v>
      </c>
      <c r="AB602" s="1479">
        <v>40.299999999999997</v>
      </c>
      <c r="AC602" s="1480">
        <v>0</v>
      </c>
      <c r="AD602" s="1876" t="s">
        <v>2284</v>
      </c>
      <c r="AE602" s="1877">
        <v>40.200000000000003</v>
      </c>
      <c r="AF602" s="1878">
        <v>0</v>
      </c>
      <c r="AG602" s="1876" t="s">
        <v>2284</v>
      </c>
      <c r="AH602" s="1877">
        <v>40.200000000000003</v>
      </c>
      <c r="AI602" s="1878">
        <v>0</v>
      </c>
      <c r="AJ602" s="1305" t="s">
        <v>2284</v>
      </c>
      <c r="AK602" s="1479">
        <v>40.200000000000003</v>
      </c>
      <c r="AL602" s="1480">
        <v>0</v>
      </c>
      <c r="AM602" s="1305" t="s">
        <v>1078</v>
      </c>
      <c r="AN602" s="1479" t="s">
        <v>1078</v>
      </c>
      <c r="AO602" s="1480" t="s">
        <v>1078</v>
      </c>
    </row>
    <row r="603" spans="1:41">
      <c r="A603" s="1714" t="s">
        <v>4484</v>
      </c>
      <c r="B603" s="1350" t="s">
        <v>4485</v>
      </c>
      <c r="C603" s="1310" t="s">
        <v>2284</v>
      </c>
      <c r="D603" s="1485">
        <v>40.299999999999997</v>
      </c>
      <c r="E603" s="1486">
        <v>0</v>
      </c>
      <c r="F603" s="1310" t="s">
        <v>2284</v>
      </c>
      <c r="G603" s="1485">
        <v>40.299999999999997</v>
      </c>
      <c r="H603" s="1486">
        <v>0</v>
      </c>
      <c r="I603" s="1310" t="s">
        <v>2284</v>
      </c>
      <c r="J603" s="1485">
        <v>40.200000000000003</v>
      </c>
      <c r="K603" s="1486">
        <v>0</v>
      </c>
      <c r="L603" s="1310" t="s">
        <v>2284</v>
      </c>
      <c r="M603" s="1485">
        <v>40.200000000000003</v>
      </c>
      <c r="N603" s="1486">
        <v>0</v>
      </c>
      <c r="O603" s="1310" t="s">
        <v>2284</v>
      </c>
      <c r="P603" s="1485">
        <v>40.200000000000003</v>
      </c>
      <c r="Q603" s="1486">
        <v>0</v>
      </c>
      <c r="R603" s="1310" t="s">
        <v>2284</v>
      </c>
      <c r="S603" s="1485">
        <v>40.299999999999997</v>
      </c>
      <c r="T603" s="1486">
        <v>0</v>
      </c>
      <c r="U603" s="1310" t="s">
        <v>2284</v>
      </c>
      <c r="V603" s="1485">
        <v>40.299999999999997</v>
      </c>
      <c r="W603" s="1486">
        <v>0</v>
      </c>
      <c r="X603" s="1310" t="s">
        <v>2284</v>
      </c>
      <c r="Y603" s="1485">
        <v>40.200000000000003</v>
      </c>
      <c r="Z603" s="1486">
        <v>0</v>
      </c>
      <c r="AA603" s="1310" t="s">
        <v>2284</v>
      </c>
      <c r="AB603" s="1485">
        <v>40.200000000000003</v>
      </c>
      <c r="AC603" s="1486">
        <v>0</v>
      </c>
      <c r="AD603" s="1885" t="s">
        <v>2284</v>
      </c>
      <c r="AE603" s="1886">
        <v>40.200000000000003</v>
      </c>
      <c r="AF603" s="1887">
        <v>0</v>
      </c>
      <c r="AG603" s="1885" t="s">
        <v>4810</v>
      </c>
      <c r="AH603" s="1886">
        <v>40.200000000000003</v>
      </c>
      <c r="AI603" s="1887">
        <v>10.3</v>
      </c>
      <c r="AJ603" s="1310" t="s">
        <v>2284</v>
      </c>
      <c r="AK603" s="1485">
        <v>40.200000000000003</v>
      </c>
      <c r="AL603" s="1486">
        <v>0</v>
      </c>
      <c r="AM603" s="1310" t="s">
        <v>1078</v>
      </c>
      <c r="AN603" s="1485" t="s">
        <v>1078</v>
      </c>
      <c r="AO603" s="1486" t="s">
        <v>1078</v>
      </c>
    </row>
    <row r="604" spans="1:41">
      <c r="A604" s="1313" t="s">
        <v>4486</v>
      </c>
      <c r="B604" s="1143" t="s">
        <v>4487</v>
      </c>
      <c r="C604" s="1314" t="s">
        <v>1078</v>
      </c>
      <c r="D604" s="1483" t="s">
        <v>1078</v>
      </c>
      <c r="E604" s="1484" t="s">
        <v>1078</v>
      </c>
      <c r="F604" s="1314" t="s">
        <v>1078</v>
      </c>
      <c r="G604" s="1483" t="s">
        <v>1078</v>
      </c>
      <c r="H604" s="1484" t="s">
        <v>1078</v>
      </c>
      <c r="I604" s="1314" t="s">
        <v>1078</v>
      </c>
      <c r="J604" s="1483" t="s">
        <v>1078</v>
      </c>
      <c r="K604" s="1484" t="s">
        <v>1078</v>
      </c>
      <c r="L604" s="1314" t="s">
        <v>1078</v>
      </c>
      <c r="M604" s="1483" t="s">
        <v>1078</v>
      </c>
      <c r="N604" s="1484" t="s">
        <v>1078</v>
      </c>
      <c r="O604" s="1314" t="s">
        <v>1078</v>
      </c>
      <c r="P604" s="1483" t="s">
        <v>1078</v>
      </c>
      <c r="Q604" s="1484" t="s">
        <v>1078</v>
      </c>
      <c r="R604" s="1314" t="s">
        <v>1078</v>
      </c>
      <c r="S604" s="1483" t="s">
        <v>1078</v>
      </c>
      <c r="T604" s="1484" t="s">
        <v>1078</v>
      </c>
      <c r="U604" s="1314" t="s">
        <v>1078</v>
      </c>
      <c r="V604" s="1483" t="s">
        <v>1078</v>
      </c>
      <c r="W604" s="1484" t="s">
        <v>1078</v>
      </c>
      <c r="X604" s="1314" t="s">
        <v>1078</v>
      </c>
      <c r="Y604" s="1483" t="s">
        <v>1078</v>
      </c>
      <c r="Z604" s="1484" t="s">
        <v>1078</v>
      </c>
      <c r="AA604" s="1314" t="s">
        <v>1078</v>
      </c>
      <c r="AB604" s="1483" t="s">
        <v>1078</v>
      </c>
      <c r="AC604" s="1484" t="s">
        <v>1078</v>
      </c>
      <c r="AD604" s="1882" t="s">
        <v>1078</v>
      </c>
      <c r="AE604" s="1883" t="s">
        <v>1078</v>
      </c>
      <c r="AF604" s="1884" t="s">
        <v>1078</v>
      </c>
      <c r="AG604" s="1882" t="s">
        <v>4810</v>
      </c>
      <c r="AH604" s="1883">
        <v>40.299999999999997</v>
      </c>
      <c r="AI604" s="1884">
        <v>5</v>
      </c>
      <c r="AJ604" s="1314" t="s">
        <v>1078</v>
      </c>
      <c r="AK604" s="1483" t="s">
        <v>1078</v>
      </c>
      <c r="AL604" s="1484" t="s">
        <v>1078</v>
      </c>
      <c r="AM604" s="1314" t="s">
        <v>1078</v>
      </c>
      <c r="AN604" s="1483" t="s">
        <v>1078</v>
      </c>
      <c r="AO604" s="1484" t="s">
        <v>1078</v>
      </c>
    </row>
    <row r="605" spans="1:41">
      <c r="A605" s="1303" t="s">
        <v>4488</v>
      </c>
      <c r="B605" s="1304" t="s">
        <v>4489</v>
      </c>
      <c r="C605" s="1305" t="s">
        <v>4809</v>
      </c>
      <c r="D605" s="1479" t="s">
        <v>1078</v>
      </c>
      <c r="E605" s="1480" t="s">
        <v>1078</v>
      </c>
      <c r="F605" s="1305" t="s">
        <v>4809</v>
      </c>
      <c r="G605" s="1479" t="s">
        <v>1078</v>
      </c>
      <c r="H605" s="1480" t="s">
        <v>1078</v>
      </c>
      <c r="I605" s="1305" t="s">
        <v>4809</v>
      </c>
      <c r="J605" s="1479" t="s">
        <v>1078</v>
      </c>
      <c r="K605" s="1480" t="s">
        <v>1078</v>
      </c>
      <c r="L605" s="1305" t="s">
        <v>4809</v>
      </c>
      <c r="M605" s="1479" t="s">
        <v>1078</v>
      </c>
      <c r="N605" s="1480" t="s">
        <v>1078</v>
      </c>
      <c r="O605" s="1305" t="s">
        <v>4809</v>
      </c>
      <c r="P605" s="1479" t="s">
        <v>1078</v>
      </c>
      <c r="Q605" s="1480" t="s">
        <v>1078</v>
      </c>
      <c r="R605" s="1305" t="s">
        <v>4809</v>
      </c>
      <c r="S605" s="1479" t="s">
        <v>1078</v>
      </c>
      <c r="T605" s="1480" t="s">
        <v>1078</v>
      </c>
      <c r="U605" s="1305" t="s">
        <v>4809</v>
      </c>
      <c r="V605" s="1479" t="s">
        <v>1078</v>
      </c>
      <c r="W605" s="1480" t="s">
        <v>1078</v>
      </c>
      <c r="X605" s="1305" t="s">
        <v>4809</v>
      </c>
      <c r="Y605" s="1479" t="s">
        <v>1078</v>
      </c>
      <c r="Z605" s="1480" t="s">
        <v>1078</v>
      </c>
      <c r="AA605" s="1305" t="s">
        <v>4809</v>
      </c>
      <c r="AB605" s="1479" t="s">
        <v>1078</v>
      </c>
      <c r="AC605" s="1480" t="s">
        <v>1078</v>
      </c>
      <c r="AD605" s="1876" t="s">
        <v>4809</v>
      </c>
      <c r="AE605" s="1877" t="s">
        <v>1078</v>
      </c>
      <c r="AF605" s="1878" t="s">
        <v>1078</v>
      </c>
      <c r="AG605" s="1876" t="s">
        <v>2284</v>
      </c>
      <c r="AH605" s="1877">
        <v>45.2</v>
      </c>
      <c r="AI605" s="1878">
        <v>0</v>
      </c>
      <c r="AJ605" s="1305" t="s">
        <v>2284</v>
      </c>
      <c r="AK605" s="1479">
        <v>45.3</v>
      </c>
      <c r="AL605" s="1480">
        <v>0</v>
      </c>
      <c r="AM605" s="1305" t="s">
        <v>1078</v>
      </c>
      <c r="AN605" s="1479" t="s">
        <v>1078</v>
      </c>
      <c r="AO605" s="1480" t="s">
        <v>1078</v>
      </c>
    </row>
    <row r="606" spans="1:41">
      <c r="A606" s="1714" t="s">
        <v>4490</v>
      </c>
      <c r="B606" s="1350" t="s">
        <v>4491</v>
      </c>
      <c r="C606" s="1310" t="s">
        <v>1078</v>
      </c>
      <c r="D606" s="1485" t="s">
        <v>1078</v>
      </c>
      <c r="E606" s="1486" t="s">
        <v>1078</v>
      </c>
      <c r="F606" s="1310" t="s">
        <v>1078</v>
      </c>
      <c r="G606" s="1485" t="s">
        <v>1078</v>
      </c>
      <c r="H606" s="1486" t="s">
        <v>1078</v>
      </c>
      <c r="I606" s="1310" t="s">
        <v>1078</v>
      </c>
      <c r="J606" s="1485" t="s">
        <v>1078</v>
      </c>
      <c r="K606" s="1486" t="s">
        <v>1078</v>
      </c>
      <c r="L606" s="1310" t="s">
        <v>1078</v>
      </c>
      <c r="M606" s="1485" t="s">
        <v>1078</v>
      </c>
      <c r="N606" s="1486" t="s">
        <v>1078</v>
      </c>
      <c r="O606" s="1310" t="s">
        <v>1078</v>
      </c>
      <c r="P606" s="1485" t="s">
        <v>1078</v>
      </c>
      <c r="Q606" s="1486" t="s">
        <v>1078</v>
      </c>
      <c r="R606" s="1310" t="s">
        <v>1078</v>
      </c>
      <c r="S606" s="1485" t="s">
        <v>1078</v>
      </c>
      <c r="T606" s="1486" t="s">
        <v>1078</v>
      </c>
      <c r="U606" s="1310" t="s">
        <v>1078</v>
      </c>
      <c r="V606" s="1485" t="s">
        <v>1078</v>
      </c>
      <c r="W606" s="1486" t="s">
        <v>1078</v>
      </c>
      <c r="X606" s="1310" t="s">
        <v>1078</v>
      </c>
      <c r="Y606" s="1485" t="s">
        <v>1078</v>
      </c>
      <c r="Z606" s="1486" t="s">
        <v>1078</v>
      </c>
      <c r="AA606" s="1310" t="s">
        <v>1078</v>
      </c>
      <c r="AB606" s="1485" t="s">
        <v>1078</v>
      </c>
      <c r="AC606" s="1486" t="s">
        <v>1078</v>
      </c>
      <c r="AD606" s="1885" t="s">
        <v>1078</v>
      </c>
      <c r="AE606" s="1886" t="s">
        <v>1078</v>
      </c>
      <c r="AF606" s="1887" t="s">
        <v>1078</v>
      </c>
      <c r="AG606" s="1885" t="s">
        <v>2284</v>
      </c>
      <c r="AH606" s="1886">
        <v>45.2</v>
      </c>
      <c r="AI606" s="1887">
        <v>0</v>
      </c>
      <c r="AJ606" s="1310" t="s">
        <v>2284</v>
      </c>
      <c r="AK606" s="1485">
        <v>45.2</v>
      </c>
      <c r="AL606" s="1486">
        <v>0</v>
      </c>
      <c r="AM606" s="1310" t="s">
        <v>1078</v>
      </c>
      <c r="AN606" s="1485" t="s">
        <v>1078</v>
      </c>
      <c r="AO606" s="1486" t="s">
        <v>1078</v>
      </c>
    </row>
    <row r="607" spans="1:41">
      <c r="A607" s="1313" t="s">
        <v>4492</v>
      </c>
      <c r="B607" s="1143" t="s">
        <v>4493</v>
      </c>
      <c r="C607" s="1314" t="s">
        <v>1078</v>
      </c>
      <c r="D607" s="1483" t="s">
        <v>1078</v>
      </c>
      <c r="E607" s="1484" t="s">
        <v>1078</v>
      </c>
      <c r="F607" s="1314" t="s">
        <v>1078</v>
      </c>
      <c r="G607" s="1483" t="s">
        <v>1078</v>
      </c>
      <c r="H607" s="1484" t="s">
        <v>1078</v>
      </c>
      <c r="I607" s="1314" t="s">
        <v>1078</v>
      </c>
      <c r="J607" s="1483" t="s">
        <v>1078</v>
      </c>
      <c r="K607" s="1484" t="s">
        <v>1078</v>
      </c>
      <c r="L607" s="1314" t="s">
        <v>1078</v>
      </c>
      <c r="M607" s="1483" t="s">
        <v>1078</v>
      </c>
      <c r="N607" s="1484" t="s">
        <v>1078</v>
      </c>
      <c r="O607" s="1314" t="s">
        <v>1078</v>
      </c>
      <c r="P607" s="1483" t="s">
        <v>1078</v>
      </c>
      <c r="Q607" s="1484" t="s">
        <v>1078</v>
      </c>
      <c r="R607" s="1314" t="s">
        <v>1078</v>
      </c>
      <c r="S607" s="1483" t="s">
        <v>1078</v>
      </c>
      <c r="T607" s="1484" t="s">
        <v>1078</v>
      </c>
      <c r="U607" s="1314" t="s">
        <v>1078</v>
      </c>
      <c r="V607" s="1483" t="s">
        <v>1078</v>
      </c>
      <c r="W607" s="1484" t="s">
        <v>1078</v>
      </c>
      <c r="X607" s="1314" t="s">
        <v>1078</v>
      </c>
      <c r="Y607" s="1483" t="s">
        <v>1078</v>
      </c>
      <c r="Z607" s="1484" t="s">
        <v>1078</v>
      </c>
      <c r="AA607" s="1314" t="s">
        <v>1078</v>
      </c>
      <c r="AB607" s="1483" t="s">
        <v>1078</v>
      </c>
      <c r="AC607" s="1484" t="s">
        <v>1078</v>
      </c>
      <c r="AD607" s="1882" t="s">
        <v>1078</v>
      </c>
      <c r="AE607" s="1883" t="s">
        <v>1078</v>
      </c>
      <c r="AF607" s="1884" t="s">
        <v>1078</v>
      </c>
      <c r="AG607" s="1882" t="s">
        <v>1078</v>
      </c>
      <c r="AH607" s="1883" t="s">
        <v>1078</v>
      </c>
      <c r="AI607" s="1884" t="s">
        <v>1078</v>
      </c>
      <c r="AJ607" s="1314" t="s">
        <v>1078</v>
      </c>
      <c r="AK607" s="1483" t="s">
        <v>1078</v>
      </c>
      <c r="AL607" s="1484" t="s">
        <v>1078</v>
      </c>
      <c r="AM607" s="1314" t="s">
        <v>1078</v>
      </c>
      <c r="AN607" s="1483" t="s">
        <v>1078</v>
      </c>
      <c r="AO607" s="1484" t="s">
        <v>1078</v>
      </c>
    </row>
    <row r="608" spans="1:41">
      <c r="A608" s="1303" t="s">
        <v>4494</v>
      </c>
      <c r="B608" s="1304" t="s">
        <v>4495</v>
      </c>
      <c r="C608" s="1305" t="s">
        <v>2284</v>
      </c>
      <c r="D608" s="1479">
        <v>50.1</v>
      </c>
      <c r="E608" s="1480">
        <v>0</v>
      </c>
      <c r="F608" s="1305" t="s">
        <v>2284</v>
      </c>
      <c r="G608" s="1479">
        <v>50.1</v>
      </c>
      <c r="H608" s="1480">
        <v>0</v>
      </c>
      <c r="I608" s="1305" t="s">
        <v>4810</v>
      </c>
      <c r="J608" s="1479">
        <v>50.3</v>
      </c>
      <c r="K608" s="1480">
        <v>28.5</v>
      </c>
      <c r="L608" s="1305" t="s">
        <v>2284</v>
      </c>
      <c r="M608" s="1479">
        <v>50.3</v>
      </c>
      <c r="N608" s="1480">
        <v>0</v>
      </c>
      <c r="O608" s="1305" t="s">
        <v>2284</v>
      </c>
      <c r="P608" s="1479">
        <v>50.2</v>
      </c>
      <c r="Q608" s="1480">
        <v>0</v>
      </c>
      <c r="R608" s="1305" t="s">
        <v>2284</v>
      </c>
      <c r="S608" s="1479">
        <v>50.2</v>
      </c>
      <c r="T608" s="1480">
        <v>0</v>
      </c>
      <c r="U608" s="1305" t="s">
        <v>2284</v>
      </c>
      <c r="V608" s="1479">
        <v>50.3</v>
      </c>
      <c r="W608" s="1480">
        <v>0</v>
      </c>
      <c r="X608" s="1305" t="s">
        <v>2284</v>
      </c>
      <c r="Y608" s="1479">
        <v>50.2</v>
      </c>
      <c r="Z608" s="1480">
        <v>0</v>
      </c>
      <c r="AA608" s="1305" t="s">
        <v>2284</v>
      </c>
      <c r="AB608" s="1479">
        <v>50.3</v>
      </c>
      <c r="AC608" s="1480">
        <v>0</v>
      </c>
      <c r="AD608" s="1876" t="s">
        <v>2284</v>
      </c>
      <c r="AE608" s="1877">
        <v>50.3</v>
      </c>
      <c r="AF608" s="1878">
        <v>0</v>
      </c>
      <c r="AG608" s="1876" t="s">
        <v>4810</v>
      </c>
      <c r="AH608" s="1877">
        <v>50.2</v>
      </c>
      <c r="AI608" s="1878">
        <v>16.7</v>
      </c>
      <c r="AJ608" s="1305" t="s">
        <v>4810</v>
      </c>
      <c r="AK608" s="1479">
        <v>50.2</v>
      </c>
      <c r="AL608" s="1480">
        <v>19.3</v>
      </c>
      <c r="AM608" s="1305" t="s">
        <v>1078</v>
      </c>
      <c r="AN608" s="1479" t="s">
        <v>1078</v>
      </c>
      <c r="AO608" s="1480" t="s">
        <v>1078</v>
      </c>
    </row>
    <row r="609" spans="1:41">
      <c r="A609" s="1714" t="s">
        <v>4496</v>
      </c>
      <c r="B609" s="1350" t="s">
        <v>4497</v>
      </c>
      <c r="C609" s="1310" t="s">
        <v>2284</v>
      </c>
      <c r="D609" s="1485">
        <v>50.3</v>
      </c>
      <c r="E609" s="1486">
        <v>0</v>
      </c>
      <c r="F609" s="1310" t="s">
        <v>2284</v>
      </c>
      <c r="G609" s="1485">
        <v>50.3</v>
      </c>
      <c r="H609" s="1486">
        <v>0</v>
      </c>
      <c r="I609" s="1310" t="s">
        <v>2284</v>
      </c>
      <c r="J609" s="1485">
        <v>50.2</v>
      </c>
      <c r="K609" s="1486">
        <v>0</v>
      </c>
      <c r="L609" s="1310" t="s">
        <v>2284</v>
      </c>
      <c r="M609" s="1485">
        <v>50.3</v>
      </c>
      <c r="N609" s="1486">
        <v>0</v>
      </c>
      <c r="O609" s="1310" t="s">
        <v>2284</v>
      </c>
      <c r="P609" s="1485">
        <v>50.2</v>
      </c>
      <c r="Q609" s="1486">
        <v>0</v>
      </c>
      <c r="R609" s="1310" t="s">
        <v>2284</v>
      </c>
      <c r="S609" s="1485">
        <v>50.3</v>
      </c>
      <c r="T609" s="1486">
        <v>0</v>
      </c>
      <c r="U609" s="1310" t="s">
        <v>2284</v>
      </c>
      <c r="V609" s="1485">
        <v>50.3</v>
      </c>
      <c r="W609" s="1486">
        <v>0</v>
      </c>
      <c r="X609" s="1310" t="s">
        <v>4810</v>
      </c>
      <c r="Y609" s="1485">
        <v>50.3</v>
      </c>
      <c r="Z609" s="1486">
        <v>6.9</v>
      </c>
      <c r="AA609" s="1310" t="s">
        <v>2284</v>
      </c>
      <c r="AB609" s="1485">
        <v>50.3</v>
      </c>
      <c r="AC609" s="1486">
        <v>0</v>
      </c>
      <c r="AD609" s="1885" t="s">
        <v>2284</v>
      </c>
      <c r="AE609" s="1886">
        <v>50.3</v>
      </c>
      <c r="AF609" s="1887">
        <v>0</v>
      </c>
      <c r="AG609" s="1885" t="s">
        <v>4810</v>
      </c>
      <c r="AH609" s="1886">
        <v>50.2</v>
      </c>
      <c r="AI609" s="1887">
        <v>14.1</v>
      </c>
      <c r="AJ609" s="1310" t="s">
        <v>2284</v>
      </c>
      <c r="AK609" s="1485">
        <v>50.2</v>
      </c>
      <c r="AL609" s="1486">
        <v>0</v>
      </c>
      <c r="AM609" s="1310" t="s">
        <v>1078</v>
      </c>
      <c r="AN609" s="1485" t="s">
        <v>1078</v>
      </c>
      <c r="AO609" s="1486" t="s">
        <v>1078</v>
      </c>
    </row>
    <row r="610" spans="1:41">
      <c r="A610" s="1313" t="s">
        <v>4498</v>
      </c>
      <c r="B610" s="1143" t="s">
        <v>4499</v>
      </c>
      <c r="C610" s="1314" t="s">
        <v>1078</v>
      </c>
      <c r="D610" s="1483" t="s">
        <v>1078</v>
      </c>
      <c r="E610" s="1484" t="s">
        <v>1078</v>
      </c>
      <c r="F610" s="1314" t="s">
        <v>1078</v>
      </c>
      <c r="G610" s="1483" t="s">
        <v>1078</v>
      </c>
      <c r="H610" s="1484" t="s">
        <v>1078</v>
      </c>
      <c r="I610" s="1314" t="s">
        <v>2284</v>
      </c>
      <c r="J610" s="1483">
        <v>50.3</v>
      </c>
      <c r="K610" s="1484">
        <v>0</v>
      </c>
      <c r="L610" s="1314" t="s">
        <v>1078</v>
      </c>
      <c r="M610" s="1483" t="s">
        <v>1078</v>
      </c>
      <c r="N610" s="1484" t="s">
        <v>1078</v>
      </c>
      <c r="O610" s="1314" t="s">
        <v>1078</v>
      </c>
      <c r="P610" s="1483" t="s">
        <v>1078</v>
      </c>
      <c r="Q610" s="1484" t="s">
        <v>1078</v>
      </c>
      <c r="R610" s="1314" t="s">
        <v>1078</v>
      </c>
      <c r="S610" s="1483" t="s">
        <v>1078</v>
      </c>
      <c r="T610" s="1484" t="s">
        <v>1078</v>
      </c>
      <c r="U610" s="1314" t="s">
        <v>1078</v>
      </c>
      <c r="V610" s="1483" t="s">
        <v>1078</v>
      </c>
      <c r="W610" s="1484" t="s">
        <v>1078</v>
      </c>
      <c r="X610" s="1314" t="s">
        <v>2284</v>
      </c>
      <c r="Y610" s="1483">
        <v>50.2</v>
      </c>
      <c r="Z610" s="1484">
        <v>0</v>
      </c>
      <c r="AA610" s="1314" t="s">
        <v>1078</v>
      </c>
      <c r="AB610" s="1483" t="s">
        <v>1078</v>
      </c>
      <c r="AC610" s="1484" t="s">
        <v>1078</v>
      </c>
      <c r="AD610" s="1882" t="s">
        <v>1078</v>
      </c>
      <c r="AE610" s="1883" t="s">
        <v>1078</v>
      </c>
      <c r="AF610" s="1884" t="s">
        <v>1078</v>
      </c>
      <c r="AG610" s="1882" t="s">
        <v>4810</v>
      </c>
      <c r="AH610" s="1883">
        <v>50.2</v>
      </c>
      <c r="AI610" s="1884">
        <v>9.9</v>
      </c>
      <c r="AJ610" s="1314" t="s">
        <v>4810</v>
      </c>
      <c r="AK610" s="1483">
        <v>50.2</v>
      </c>
      <c r="AL610" s="1484">
        <v>21.2</v>
      </c>
      <c r="AM610" s="1314" t="s">
        <v>1078</v>
      </c>
      <c r="AN610" s="1483" t="s">
        <v>1078</v>
      </c>
      <c r="AO610" s="1484" t="s">
        <v>1078</v>
      </c>
    </row>
    <row r="611" spans="1:41">
      <c r="A611" s="1303" t="s">
        <v>4501</v>
      </c>
      <c r="B611" s="1304" t="s">
        <v>4502</v>
      </c>
      <c r="C611" s="1305" t="s">
        <v>4809</v>
      </c>
      <c r="D611" s="1479" t="s">
        <v>1078</v>
      </c>
      <c r="E611" s="1480" t="s">
        <v>1078</v>
      </c>
      <c r="F611" s="1305" t="s">
        <v>4809</v>
      </c>
      <c r="G611" s="1479" t="s">
        <v>1078</v>
      </c>
      <c r="H611" s="1480" t="s">
        <v>1078</v>
      </c>
      <c r="I611" s="1305" t="s">
        <v>4809</v>
      </c>
      <c r="J611" s="1479" t="s">
        <v>1078</v>
      </c>
      <c r="K611" s="1480" t="s">
        <v>1078</v>
      </c>
      <c r="L611" s="1305" t="s">
        <v>4809</v>
      </c>
      <c r="M611" s="1479" t="s">
        <v>1078</v>
      </c>
      <c r="N611" s="1480" t="s">
        <v>1078</v>
      </c>
      <c r="O611" s="1305" t="s">
        <v>4809</v>
      </c>
      <c r="P611" s="1479" t="s">
        <v>1078</v>
      </c>
      <c r="Q611" s="1480" t="s">
        <v>1078</v>
      </c>
      <c r="R611" s="1305" t="s">
        <v>4809</v>
      </c>
      <c r="S611" s="1479" t="s">
        <v>1078</v>
      </c>
      <c r="T611" s="1480" t="s">
        <v>1078</v>
      </c>
      <c r="U611" s="1305" t="s">
        <v>4809</v>
      </c>
      <c r="V611" s="1479" t="s">
        <v>1078</v>
      </c>
      <c r="W611" s="1480" t="s">
        <v>1078</v>
      </c>
      <c r="X611" s="1305" t="s">
        <v>2284</v>
      </c>
      <c r="Y611" s="1479">
        <v>55.3</v>
      </c>
      <c r="Z611" s="1480">
        <v>0</v>
      </c>
      <c r="AA611" s="1305" t="s">
        <v>4809</v>
      </c>
      <c r="AB611" s="1479" t="s">
        <v>1078</v>
      </c>
      <c r="AC611" s="1480" t="s">
        <v>1078</v>
      </c>
      <c r="AD611" s="1876" t="s">
        <v>4809</v>
      </c>
      <c r="AE611" s="1877" t="s">
        <v>1078</v>
      </c>
      <c r="AF611" s="1878" t="s">
        <v>1078</v>
      </c>
      <c r="AG611" s="1876" t="s">
        <v>4810</v>
      </c>
      <c r="AH611" s="1877">
        <v>55.2</v>
      </c>
      <c r="AI611" s="1878">
        <v>20.2</v>
      </c>
      <c r="AJ611" s="1305" t="s">
        <v>2284</v>
      </c>
      <c r="AK611" s="1479">
        <v>55.2</v>
      </c>
      <c r="AL611" s="1480">
        <v>0</v>
      </c>
      <c r="AM611" s="1305" t="s">
        <v>1078</v>
      </c>
      <c r="AN611" s="1479" t="s">
        <v>1078</v>
      </c>
      <c r="AO611" s="1480" t="s">
        <v>1078</v>
      </c>
    </row>
    <row r="612" spans="1:41">
      <c r="A612" s="1714" t="s">
        <v>4503</v>
      </c>
      <c r="B612" s="1350" t="s">
        <v>4504</v>
      </c>
      <c r="C612" s="1310" t="s">
        <v>1078</v>
      </c>
      <c r="D612" s="1485" t="s">
        <v>1078</v>
      </c>
      <c r="E612" s="1486" t="s">
        <v>1078</v>
      </c>
      <c r="F612" s="1310" t="s">
        <v>1078</v>
      </c>
      <c r="G612" s="1485" t="s">
        <v>1078</v>
      </c>
      <c r="H612" s="1486" t="s">
        <v>1078</v>
      </c>
      <c r="I612" s="1310" t="s">
        <v>1078</v>
      </c>
      <c r="J612" s="1485" t="s">
        <v>1078</v>
      </c>
      <c r="K612" s="1486" t="s">
        <v>1078</v>
      </c>
      <c r="L612" s="1310" t="s">
        <v>1078</v>
      </c>
      <c r="M612" s="1485" t="s">
        <v>1078</v>
      </c>
      <c r="N612" s="1486" t="s">
        <v>1078</v>
      </c>
      <c r="O612" s="1310" t="s">
        <v>1078</v>
      </c>
      <c r="P612" s="1485" t="s">
        <v>1078</v>
      </c>
      <c r="Q612" s="1486" t="s">
        <v>1078</v>
      </c>
      <c r="R612" s="1310" t="s">
        <v>1078</v>
      </c>
      <c r="S612" s="1485" t="s">
        <v>1078</v>
      </c>
      <c r="T612" s="1486" t="s">
        <v>1078</v>
      </c>
      <c r="U612" s="1310" t="s">
        <v>1078</v>
      </c>
      <c r="V612" s="1485" t="s">
        <v>1078</v>
      </c>
      <c r="W612" s="1486" t="s">
        <v>1078</v>
      </c>
      <c r="X612" s="1310" t="s">
        <v>2284</v>
      </c>
      <c r="Y612" s="1485">
        <v>55.2</v>
      </c>
      <c r="Z612" s="1486">
        <v>0</v>
      </c>
      <c r="AA612" s="1310" t="s">
        <v>1078</v>
      </c>
      <c r="AB612" s="1485" t="s">
        <v>1078</v>
      </c>
      <c r="AC612" s="1486" t="s">
        <v>1078</v>
      </c>
      <c r="AD612" s="1885" t="s">
        <v>1078</v>
      </c>
      <c r="AE612" s="1886" t="s">
        <v>1078</v>
      </c>
      <c r="AF612" s="1887" t="s">
        <v>1078</v>
      </c>
      <c r="AG612" s="1885" t="s">
        <v>4810</v>
      </c>
      <c r="AH612" s="1886">
        <v>55.2</v>
      </c>
      <c r="AI612" s="1887">
        <v>20.8</v>
      </c>
      <c r="AJ612" s="1310" t="s">
        <v>2284</v>
      </c>
      <c r="AK612" s="1485">
        <v>55.3</v>
      </c>
      <c r="AL612" s="1486">
        <v>0</v>
      </c>
      <c r="AM612" s="1310" t="s">
        <v>1078</v>
      </c>
      <c r="AN612" s="1485" t="s">
        <v>1078</v>
      </c>
      <c r="AO612" s="1486" t="s">
        <v>1078</v>
      </c>
    </row>
    <row r="613" spans="1:41">
      <c r="A613" s="1313" t="s">
        <v>4505</v>
      </c>
      <c r="B613" s="1143" t="s">
        <v>4506</v>
      </c>
      <c r="C613" s="1314" t="s">
        <v>1078</v>
      </c>
      <c r="D613" s="1483" t="s">
        <v>1078</v>
      </c>
      <c r="E613" s="1484" t="s">
        <v>1078</v>
      </c>
      <c r="F613" s="1314" t="s">
        <v>1078</v>
      </c>
      <c r="G613" s="1483" t="s">
        <v>1078</v>
      </c>
      <c r="H613" s="1484" t="s">
        <v>1078</v>
      </c>
      <c r="I613" s="1314" t="s">
        <v>1078</v>
      </c>
      <c r="J613" s="1483" t="s">
        <v>1078</v>
      </c>
      <c r="K613" s="1484" t="s">
        <v>1078</v>
      </c>
      <c r="L613" s="1314" t="s">
        <v>1078</v>
      </c>
      <c r="M613" s="1483" t="s">
        <v>1078</v>
      </c>
      <c r="N613" s="1484" t="s">
        <v>1078</v>
      </c>
      <c r="O613" s="1314" t="s">
        <v>1078</v>
      </c>
      <c r="P613" s="1483" t="s">
        <v>1078</v>
      </c>
      <c r="Q613" s="1484" t="s">
        <v>1078</v>
      </c>
      <c r="R613" s="1314" t="s">
        <v>1078</v>
      </c>
      <c r="S613" s="1483" t="s">
        <v>1078</v>
      </c>
      <c r="T613" s="1484" t="s">
        <v>1078</v>
      </c>
      <c r="U613" s="1314" t="s">
        <v>1078</v>
      </c>
      <c r="V613" s="1483" t="s">
        <v>1078</v>
      </c>
      <c r="W613" s="1484" t="s">
        <v>1078</v>
      </c>
      <c r="X613" s="1314" t="s">
        <v>1078</v>
      </c>
      <c r="Y613" s="1483" t="s">
        <v>1078</v>
      </c>
      <c r="Z613" s="1484" t="s">
        <v>1078</v>
      </c>
      <c r="AA613" s="1314" t="s">
        <v>1078</v>
      </c>
      <c r="AB613" s="1483" t="s">
        <v>1078</v>
      </c>
      <c r="AC613" s="1484" t="s">
        <v>1078</v>
      </c>
      <c r="AD613" s="1882" t="s">
        <v>1078</v>
      </c>
      <c r="AE613" s="1883" t="s">
        <v>1078</v>
      </c>
      <c r="AF613" s="1884" t="s">
        <v>1078</v>
      </c>
      <c r="AG613" s="1882" t="s">
        <v>4810</v>
      </c>
      <c r="AH613" s="1883">
        <v>55.1</v>
      </c>
      <c r="AI613" s="1884">
        <v>23.7</v>
      </c>
      <c r="AJ613" s="1314" t="s">
        <v>1078</v>
      </c>
      <c r="AK613" s="1483" t="s">
        <v>1078</v>
      </c>
      <c r="AL613" s="1484" t="s">
        <v>1078</v>
      </c>
      <c r="AM613" s="1314" t="s">
        <v>1078</v>
      </c>
      <c r="AN613" s="1483" t="s">
        <v>1078</v>
      </c>
      <c r="AO613" s="1484" t="s">
        <v>1078</v>
      </c>
    </row>
    <row r="614" spans="1:41">
      <c r="A614" s="1303" t="s">
        <v>4507</v>
      </c>
      <c r="B614" s="1304" t="s">
        <v>4508</v>
      </c>
      <c r="C614" s="1305" t="s">
        <v>2284</v>
      </c>
      <c r="D614" s="1479">
        <v>60.2</v>
      </c>
      <c r="E614" s="1480">
        <v>0</v>
      </c>
      <c r="F614" s="1305" t="s">
        <v>2284</v>
      </c>
      <c r="G614" s="1479">
        <v>60.2</v>
      </c>
      <c r="H614" s="1480">
        <v>0</v>
      </c>
      <c r="I614" s="1305" t="s">
        <v>4810</v>
      </c>
      <c r="J614" s="1479">
        <v>60.2</v>
      </c>
      <c r="K614" s="1480">
        <v>22.3</v>
      </c>
      <c r="L614" s="1305" t="s">
        <v>2284</v>
      </c>
      <c r="M614" s="1479">
        <v>60.3</v>
      </c>
      <c r="N614" s="1480">
        <v>0</v>
      </c>
      <c r="O614" s="1305" t="s">
        <v>2284</v>
      </c>
      <c r="P614" s="1479">
        <v>60.3</v>
      </c>
      <c r="Q614" s="1480">
        <v>0</v>
      </c>
      <c r="R614" s="1305" t="s">
        <v>2284</v>
      </c>
      <c r="S614" s="1479">
        <v>60.2</v>
      </c>
      <c r="T614" s="1480">
        <v>0</v>
      </c>
      <c r="U614" s="1305" t="s">
        <v>2284</v>
      </c>
      <c r="V614" s="1479">
        <v>60.3</v>
      </c>
      <c r="W614" s="1480">
        <v>0</v>
      </c>
      <c r="X614" s="1305" t="s">
        <v>2284</v>
      </c>
      <c r="Y614" s="1479">
        <v>60.3</v>
      </c>
      <c r="Z614" s="1480">
        <v>0</v>
      </c>
      <c r="AA614" s="1305" t="s">
        <v>2284</v>
      </c>
      <c r="AB614" s="1479">
        <v>60.3</v>
      </c>
      <c r="AC614" s="1480">
        <v>0</v>
      </c>
      <c r="AD614" s="1876" t="s">
        <v>2284</v>
      </c>
      <c r="AE614" s="1877">
        <v>60.3</v>
      </c>
      <c r="AF614" s="1878">
        <v>0</v>
      </c>
      <c r="AG614" s="1876" t="s">
        <v>4810</v>
      </c>
      <c r="AH614" s="1877">
        <v>60.2</v>
      </c>
      <c r="AI614" s="1878">
        <v>29</v>
      </c>
      <c r="AJ614" s="1305" t="s">
        <v>4810</v>
      </c>
      <c r="AK614" s="1479">
        <v>60.2</v>
      </c>
      <c r="AL614" s="1480">
        <v>12.2</v>
      </c>
      <c r="AM614" s="1305" t="s">
        <v>1078</v>
      </c>
      <c r="AN614" s="1479" t="s">
        <v>1078</v>
      </c>
      <c r="AO614" s="1480" t="s">
        <v>1078</v>
      </c>
    </row>
    <row r="615" spans="1:41">
      <c r="A615" s="1714" t="s">
        <v>4509</v>
      </c>
      <c r="B615" s="1350" t="s">
        <v>4510</v>
      </c>
      <c r="C615" s="1310" t="s">
        <v>2284</v>
      </c>
      <c r="D615" s="1485">
        <v>60.2</v>
      </c>
      <c r="E615" s="1486">
        <v>0</v>
      </c>
      <c r="F615" s="1310" t="s">
        <v>2284</v>
      </c>
      <c r="G615" s="1485">
        <v>60.2</v>
      </c>
      <c r="H615" s="1486">
        <v>0</v>
      </c>
      <c r="I615" s="1310" t="s">
        <v>2284</v>
      </c>
      <c r="J615" s="1485">
        <v>60.2</v>
      </c>
      <c r="K615" s="1486">
        <v>0</v>
      </c>
      <c r="L615" s="1310" t="s">
        <v>2284</v>
      </c>
      <c r="M615" s="1485">
        <v>60.3</v>
      </c>
      <c r="N615" s="1486">
        <v>0</v>
      </c>
      <c r="O615" s="1310" t="s">
        <v>2284</v>
      </c>
      <c r="P615" s="1485">
        <v>60.2</v>
      </c>
      <c r="Q615" s="1486">
        <v>0</v>
      </c>
      <c r="R615" s="1310" t="s">
        <v>2284</v>
      </c>
      <c r="S615" s="1485">
        <v>60.3</v>
      </c>
      <c r="T615" s="1486">
        <v>0</v>
      </c>
      <c r="U615" s="1310" t="s">
        <v>2284</v>
      </c>
      <c r="V615" s="1485">
        <v>60.3</v>
      </c>
      <c r="W615" s="1486">
        <v>0</v>
      </c>
      <c r="X615" s="1310" t="s">
        <v>2284</v>
      </c>
      <c r="Y615" s="1485">
        <v>60.2</v>
      </c>
      <c r="Z615" s="1486">
        <v>0</v>
      </c>
      <c r="AA615" s="1310" t="s">
        <v>2284</v>
      </c>
      <c r="AB615" s="1485">
        <v>60.3</v>
      </c>
      <c r="AC615" s="1486">
        <v>0</v>
      </c>
      <c r="AD615" s="1885" t="s">
        <v>2284</v>
      </c>
      <c r="AE615" s="1886">
        <v>60.3</v>
      </c>
      <c r="AF615" s="1887">
        <v>0</v>
      </c>
      <c r="AG615" s="1885" t="s">
        <v>4810</v>
      </c>
      <c r="AH615" s="1886">
        <v>60.1</v>
      </c>
      <c r="AI615" s="1887">
        <v>33.799999999999997</v>
      </c>
      <c r="AJ615" s="1310" t="s">
        <v>2284</v>
      </c>
      <c r="AK615" s="1485">
        <v>60.2</v>
      </c>
      <c r="AL615" s="1486">
        <v>0</v>
      </c>
      <c r="AM615" s="1310" t="s">
        <v>1078</v>
      </c>
      <c r="AN615" s="1485" t="s">
        <v>1078</v>
      </c>
      <c r="AO615" s="1486" t="s">
        <v>1078</v>
      </c>
    </row>
    <row r="616" spans="1:41">
      <c r="A616" s="1313" t="s">
        <v>4511</v>
      </c>
      <c r="B616" s="1143" t="s">
        <v>4512</v>
      </c>
      <c r="C616" s="1314" t="s">
        <v>1078</v>
      </c>
      <c r="D616" s="1483" t="s">
        <v>1078</v>
      </c>
      <c r="E616" s="1484" t="s">
        <v>1078</v>
      </c>
      <c r="F616" s="1314" t="s">
        <v>1078</v>
      </c>
      <c r="G616" s="1483" t="s">
        <v>1078</v>
      </c>
      <c r="H616" s="1484" t="s">
        <v>1078</v>
      </c>
      <c r="I616" s="1314" t="s">
        <v>2284</v>
      </c>
      <c r="J616" s="1483">
        <v>60.2</v>
      </c>
      <c r="K616" s="1484">
        <v>0</v>
      </c>
      <c r="L616" s="1314" t="s">
        <v>1078</v>
      </c>
      <c r="M616" s="1483" t="s">
        <v>1078</v>
      </c>
      <c r="N616" s="1484" t="s">
        <v>1078</v>
      </c>
      <c r="O616" s="1314" t="s">
        <v>1078</v>
      </c>
      <c r="P616" s="1483" t="s">
        <v>1078</v>
      </c>
      <c r="Q616" s="1484" t="s">
        <v>1078</v>
      </c>
      <c r="R616" s="1314" t="s">
        <v>1078</v>
      </c>
      <c r="S616" s="1483" t="s">
        <v>1078</v>
      </c>
      <c r="T616" s="1484" t="s">
        <v>1078</v>
      </c>
      <c r="U616" s="1314" t="s">
        <v>1078</v>
      </c>
      <c r="V616" s="1483" t="s">
        <v>1078</v>
      </c>
      <c r="W616" s="1484" t="s">
        <v>1078</v>
      </c>
      <c r="X616" s="1314" t="s">
        <v>1078</v>
      </c>
      <c r="Y616" s="1483" t="s">
        <v>1078</v>
      </c>
      <c r="Z616" s="1484" t="s">
        <v>1078</v>
      </c>
      <c r="AA616" s="1314" t="s">
        <v>1078</v>
      </c>
      <c r="AB616" s="1483" t="s">
        <v>1078</v>
      </c>
      <c r="AC616" s="1484" t="s">
        <v>1078</v>
      </c>
      <c r="AD616" s="1882" t="s">
        <v>1078</v>
      </c>
      <c r="AE616" s="1883" t="s">
        <v>1078</v>
      </c>
      <c r="AF616" s="1884" t="s">
        <v>1078</v>
      </c>
      <c r="AG616" s="1882" t="s">
        <v>4810</v>
      </c>
      <c r="AH616" s="1883">
        <v>60.1</v>
      </c>
      <c r="AI616" s="1884">
        <v>31.2</v>
      </c>
      <c r="AJ616" s="1314" t="s">
        <v>4810</v>
      </c>
      <c r="AK616" s="1483">
        <v>60.2</v>
      </c>
      <c r="AL616" s="1484">
        <v>22.6</v>
      </c>
      <c r="AM616" s="1314" t="s">
        <v>1078</v>
      </c>
      <c r="AN616" s="1483" t="s">
        <v>1078</v>
      </c>
      <c r="AO616" s="1484" t="s">
        <v>1078</v>
      </c>
    </row>
    <row r="617" spans="1:41" ht="66.75">
      <c r="A617" s="1299" t="s">
        <v>4554</v>
      </c>
      <c r="B617" s="1139" t="s">
        <v>5913</v>
      </c>
      <c r="C617" s="1300" t="s">
        <v>4806</v>
      </c>
      <c r="D617" s="1301" t="s">
        <v>4813</v>
      </c>
      <c r="E617" s="1302" t="s">
        <v>4814</v>
      </c>
      <c r="F617" s="1300" t="s">
        <v>4806</v>
      </c>
      <c r="G617" s="1301" t="s">
        <v>4813</v>
      </c>
      <c r="H617" s="1302" t="s">
        <v>4814</v>
      </c>
      <c r="I617" s="1300" t="s">
        <v>4806</v>
      </c>
      <c r="J617" s="1301" t="s">
        <v>4813</v>
      </c>
      <c r="K617" s="1302" t="s">
        <v>4814</v>
      </c>
      <c r="L617" s="1300" t="s">
        <v>4806</v>
      </c>
      <c r="M617" s="1301" t="s">
        <v>4813</v>
      </c>
      <c r="N617" s="1302" t="s">
        <v>4814</v>
      </c>
      <c r="O617" s="1300" t="s">
        <v>4806</v>
      </c>
      <c r="P617" s="1301" t="s">
        <v>4813</v>
      </c>
      <c r="Q617" s="1302" t="s">
        <v>4814</v>
      </c>
      <c r="R617" s="1300" t="s">
        <v>4806</v>
      </c>
      <c r="S617" s="1301" t="s">
        <v>4813</v>
      </c>
      <c r="T617" s="1302" t="s">
        <v>4814</v>
      </c>
      <c r="U617" s="1300" t="s">
        <v>4806</v>
      </c>
      <c r="V617" s="1301" t="s">
        <v>4813</v>
      </c>
      <c r="W617" s="1302" t="s">
        <v>4814</v>
      </c>
      <c r="X617" s="1300" t="s">
        <v>4806</v>
      </c>
      <c r="Y617" s="1301" t="s">
        <v>4813</v>
      </c>
      <c r="Z617" s="1302" t="s">
        <v>4814</v>
      </c>
      <c r="AA617" s="1300" t="s">
        <v>4806</v>
      </c>
      <c r="AB617" s="1301" t="s">
        <v>4813</v>
      </c>
      <c r="AC617" s="1302" t="s">
        <v>4814</v>
      </c>
      <c r="AD617" s="1873" t="s">
        <v>4806</v>
      </c>
      <c r="AE617" s="1874" t="s">
        <v>4813</v>
      </c>
      <c r="AF617" s="1875" t="s">
        <v>4814</v>
      </c>
      <c r="AG617" s="1873" t="s">
        <v>4806</v>
      </c>
      <c r="AH617" s="1874" t="s">
        <v>4813</v>
      </c>
      <c r="AI617" s="1875" t="s">
        <v>4814</v>
      </c>
      <c r="AJ617" s="1300" t="s">
        <v>4806</v>
      </c>
      <c r="AK617" s="1301" t="s">
        <v>4813</v>
      </c>
      <c r="AL617" s="1302" t="s">
        <v>4814</v>
      </c>
      <c r="AM617" s="1300" t="s">
        <v>4806</v>
      </c>
      <c r="AN617" s="1301" t="s">
        <v>4813</v>
      </c>
      <c r="AO617" s="1302" t="s">
        <v>4814</v>
      </c>
    </row>
    <row r="618" spans="1:41">
      <c r="A618" s="1303" t="s">
        <v>5747</v>
      </c>
      <c r="B618" s="1304" t="s">
        <v>5888</v>
      </c>
      <c r="C618" s="1305" t="s">
        <v>2284</v>
      </c>
      <c r="D618" s="1479">
        <v>45.3</v>
      </c>
      <c r="E618" s="1480">
        <v>0</v>
      </c>
      <c r="F618" s="1305" t="s">
        <v>2284</v>
      </c>
      <c r="G618" s="1479">
        <v>45.3</v>
      </c>
      <c r="H618" s="1480">
        <v>0</v>
      </c>
      <c r="I618" s="1305" t="s">
        <v>2284</v>
      </c>
      <c r="J618" s="1479">
        <v>45.2</v>
      </c>
      <c r="K618" s="1480">
        <v>0</v>
      </c>
      <c r="L618" s="1305" t="s">
        <v>2284</v>
      </c>
      <c r="M618" s="1479">
        <v>45.3</v>
      </c>
      <c r="N618" s="1480">
        <v>0</v>
      </c>
      <c r="O618" s="1305" t="s">
        <v>2284</v>
      </c>
      <c r="P618" s="1479">
        <v>45.2</v>
      </c>
      <c r="Q618" s="1480">
        <v>0</v>
      </c>
      <c r="R618" s="1305" t="s">
        <v>2284</v>
      </c>
      <c r="S618" s="1479">
        <v>45.3</v>
      </c>
      <c r="T618" s="1480">
        <v>0</v>
      </c>
      <c r="U618" s="1305" t="s">
        <v>2284</v>
      </c>
      <c r="V618" s="1479">
        <v>45.3</v>
      </c>
      <c r="W618" s="1480">
        <v>0</v>
      </c>
      <c r="X618" s="1305" t="s">
        <v>2284</v>
      </c>
      <c r="Y618" s="1479">
        <v>45.3</v>
      </c>
      <c r="Z618" s="1480">
        <v>0</v>
      </c>
      <c r="AA618" s="1305" t="s">
        <v>2284</v>
      </c>
      <c r="AB618" s="1479">
        <v>45.3</v>
      </c>
      <c r="AC618" s="1480">
        <v>0</v>
      </c>
      <c r="AD618" s="1876" t="s">
        <v>2284</v>
      </c>
      <c r="AE618" s="1877">
        <v>45.3</v>
      </c>
      <c r="AF618" s="1878">
        <v>0</v>
      </c>
      <c r="AG618" s="1876" t="s">
        <v>4810</v>
      </c>
      <c r="AH618" s="1877">
        <v>45.3</v>
      </c>
      <c r="AI618" s="1878">
        <v>22</v>
      </c>
      <c r="AJ618" s="1305" t="s">
        <v>2284</v>
      </c>
      <c r="AK618" s="1479">
        <v>45.3</v>
      </c>
      <c r="AL618" s="1480">
        <v>0</v>
      </c>
      <c r="AM618" s="1305" t="s">
        <v>1078</v>
      </c>
      <c r="AN618" s="1479" t="s">
        <v>1078</v>
      </c>
      <c r="AO618" s="1480" t="s">
        <v>1078</v>
      </c>
    </row>
    <row r="619" spans="1:41">
      <c r="A619" s="1308" t="s">
        <v>5748</v>
      </c>
      <c r="B619" s="1309" t="s">
        <v>5889</v>
      </c>
      <c r="C619" s="1310" t="s">
        <v>2284</v>
      </c>
      <c r="D619" s="1485">
        <v>45.2</v>
      </c>
      <c r="E619" s="1486">
        <v>0</v>
      </c>
      <c r="F619" s="1310" t="s">
        <v>2284</v>
      </c>
      <c r="G619" s="1485">
        <v>45.2</v>
      </c>
      <c r="H619" s="1486">
        <v>0</v>
      </c>
      <c r="I619" s="1310" t="s">
        <v>2284</v>
      </c>
      <c r="J619" s="1485">
        <v>45.2</v>
      </c>
      <c r="K619" s="1486">
        <v>0</v>
      </c>
      <c r="L619" s="1310" t="s">
        <v>2284</v>
      </c>
      <c r="M619" s="1485">
        <v>45.3</v>
      </c>
      <c r="N619" s="1486">
        <v>0</v>
      </c>
      <c r="O619" s="1310" t="s">
        <v>2284</v>
      </c>
      <c r="P619" s="1485">
        <v>45.2</v>
      </c>
      <c r="Q619" s="1486">
        <v>0</v>
      </c>
      <c r="R619" s="1310" t="s">
        <v>2284</v>
      </c>
      <c r="S619" s="1485">
        <v>45.2</v>
      </c>
      <c r="T619" s="1486">
        <v>0</v>
      </c>
      <c r="U619" s="1310" t="s">
        <v>2284</v>
      </c>
      <c r="V619" s="1485">
        <v>45.3</v>
      </c>
      <c r="W619" s="1486">
        <v>0</v>
      </c>
      <c r="X619" s="1310" t="s">
        <v>2284</v>
      </c>
      <c r="Y619" s="1485">
        <v>45.2</v>
      </c>
      <c r="Z619" s="1486">
        <v>0</v>
      </c>
      <c r="AA619" s="1310" t="s">
        <v>2284</v>
      </c>
      <c r="AB619" s="1485">
        <v>45.3</v>
      </c>
      <c r="AC619" s="1486">
        <v>0</v>
      </c>
      <c r="AD619" s="1885" t="s">
        <v>2284</v>
      </c>
      <c r="AE619" s="1886">
        <v>45.2</v>
      </c>
      <c r="AF619" s="1887">
        <v>0</v>
      </c>
      <c r="AG619" s="1885" t="s">
        <v>4810</v>
      </c>
      <c r="AH619" s="1886">
        <v>45.2</v>
      </c>
      <c r="AI619" s="1887">
        <v>24</v>
      </c>
      <c r="AJ619" s="1310" t="s">
        <v>2284</v>
      </c>
      <c r="AK619" s="1485">
        <v>45.3</v>
      </c>
      <c r="AL619" s="1486">
        <v>0</v>
      </c>
      <c r="AM619" s="1310" t="s">
        <v>1078</v>
      </c>
      <c r="AN619" s="1485" t="s">
        <v>1078</v>
      </c>
      <c r="AO619" s="1486" t="s">
        <v>1078</v>
      </c>
    </row>
    <row r="620" spans="1:41">
      <c r="A620" s="1313" t="s">
        <v>5749</v>
      </c>
      <c r="B620" s="1143" t="s">
        <v>5890</v>
      </c>
      <c r="C620" s="1314" t="s">
        <v>1078</v>
      </c>
      <c r="D620" s="1483" t="s">
        <v>1078</v>
      </c>
      <c r="E620" s="1484" t="s">
        <v>1078</v>
      </c>
      <c r="F620" s="1314" t="s">
        <v>1078</v>
      </c>
      <c r="G620" s="1483" t="s">
        <v>1078</v>
      </c>
      <c r="H620" s="1484" t="s">
        <v>1078</v>
      </c>
      <c r="I620" s="1314" t="s">
        <v>1078</v>
      </c>
      <c r="J620" s="1483" t="s">
        <v>1078</v>
      </c>
      <c r="K620" s="1484" t="s">
        <v>1078</v>
      </c>
      <c r="L620" s="1314" t="s">
        <v>1078</v>
      </c>
      <c r="M620" s="1483" t="s">
        <v>1078</v>
      </c>
      <c r="N620" s="1484" t="s">
        <v>1078</v>
      </c>
      <c r="O620" s="1314" t="s">
        <v>1078</v>
      </c>
      <c r="P620" s="1483" t="s">
        <v>1078</v>
      </c>
      <c r="Q620" s="1484" t="s">
        <v>1078</v>
      </c>
      <c r="R620" s="1314" t="s">
        <v>1078</v>
      </c>
      <c r="S620" s="1483" t="s">
        <v>1078</v>
      </c>
      <c r="T620" s="1484" t="s">
        <v>1078</v>
      </c>
      <c r="U620" s="1314" t="s">
        <v>1078</v>
      </c>
      <c r="V620" s="1483" t="s">
        <v>1078</v>
      </c>
      <c r="W620" s="1484" t="s">
        <v>1078</v>
      </c>
      <c r="X620" s="1314" t="s">
        <v>1078</v>
      </c>
      <c r="Y620" s="1483" t="s">
        <v>1078</v>
      </c>
      <c r="Z620" s="1484" t="s">
        <v>1078</v>
      </c>
      <c r="AA620" s="1314" t="s">
        <v>1078</v>
      </c>
      <c r="AB620" s="1483" t="s">
        <v>1078</v>
      </c>
      <c r="AC620" s="1484" t="s">
        <v>1078</v>
      </c>
      <c r="AD620" s="1882" t="s">
        <v>1078</v>
      </c>
      <c r="AE620" s="1883" t="s">
        <v>1078</v>
      </c>
      <c r="AF620" s="1884" t="s">
        <v>1078</v>
      </c>
      <c r="AG620" s="1882" t="s">
        <v>4810</v>
      </c>
      <c r="AH620" s="1883">
        <v>45.3</v>
      </c>
      <c r="AI620" s="1884">
        <v>15</v>
      </c>
      <c r="AJ620" s="1314" t="s">
        <v>1078</v>
      </c>
      <c r="AK620" s="1483" t="s">
        <v>1078</v>
      </c>
      <c r="AL620" s="1484" t="s">
        <v>1078</v>
      </c>
      <c r="AM620" s="1314" t="s">
        <v>1078</v>
      </c>
      <c r="AN620" s="1483" t="s">
        <v>1078</v>
      </c>
      <c r="AO620" s="1484" t="s">
        <v>1078</v>
      </c>
    </row>
    <row r="621" spans="1:41" ht="66.75">
      <c r="A621" s="1299" t="s">
        <v>4555</v>
      </c>
      <c r="B621" s="1139" t="s">
        <v>5914</v>
      </c>
      <c r="C621" s="1300" t="s">
        <v>4806</v>
      </c>
      <c r="D621" s="1301" t="s">
        <v>4813</v>
      </c>
      <c r="E621" s="1302" t="s">
        <v>4814</v>
      </c>
      <c r="F621" s="1300" t="s">
        <v>4806</v>
      </c>
      <c r="G621" s="1301" t="s">
        <v>4813</v>
      </c>
      <c r="H621" s="1302" t="s">
        <v>4814</v>
      </c>
      <c r="I621" s="1300" t="s">
        <v>4806</v>
      </c>
      <c r="J621" s="1301" t="s">
        <v>4813</v>
      </c>
      <c r="K621" s="1302" t="s">
        <v>4814</v>
      </c>
      <c r="L621" s="1300" t="s">
        <v>4806</v>
      </c>
      <c r="M621" s="1301" t="s">
        <v>4813</v>
      </c>
      <c r="N621" s="1302" t="s">
        <v>4814</v>
      </c>
      <c r="O621" s="1300" t="s">
        <v>4806</v>
      </c>
      <c r="P621" s="1301" t="s">
        <v>4813</v>
      </c>
      <c r="Q621" s="1302" t="s">
        <v>4814</v>
      </c>
      <c r="R621" s="1300" t="s">
        <v>4806</v>
      </c>
      <c r="S621" s="1301" t="s">
        <v>4813</v>
      </c>
      <c r="T621" s="1302" t="s">
        <v>4814</v>
      </c>
      <c r="U621" s="1300" t="s">
        <v>4806</v>
      </c>
      <c r="V621" s="1301" t="s">
        <v>4813</v>
      </c>
      <c r="W621" s="1302" t="s">
        <v>4814</v>
      </c>
      <c r="X621" s="1300" t="s">
        <v>4806</v>
      </c>
      <c r="Y621" s="1301" t="s">
        <v>4813</v>
      </c>
      <c r="Z621" s="1302" t="s">
        <v>4814</v>
      </c>
      <c r="AA621" s="1300" t="s">
        <v>4806</v>
      </c>
      <c r="AB621" s="1301" t="s">
        <v>4813</v>
      </c>
      <c r="AC621" s="1302" t="s">
        <v>4814</v>
      </c>
      <c r="AD621" s="1873" t="s">
        <v>4806</v>
      </c>
      <c r="AE621" s="1874" t="s">
        <v>4813</v>
      </c>
      <c r="AF621" s="1875" t="s">
        <v>4814</v>
      </c>
      <c r="AG621" s="1873" t="s">
        <v>4806</v>
      </c>
      <c r="AH621" s="1874" t="s">
        <v>4813</v>
      </c>
      <c r="AI621" s="1875" t="s">
        <v>4814</v>
      </c>
      <c r="AJ621" s="1300" t="s">
        <v>4806</v>
      </c>
      <c r="AK621" s="1301" t="s">
        <v>4813</v>
      </c>
      <c r="AL621" s="1302" t="s">
        <v>4814</v>
      </c>
      <c r="AM621" s="1300" t="s">
        <v>4806</v>
      </c>
      <c r="AN621" s="1301" t="s">
        <v>4813</v>
      </c>
      <c r="AO621" s="1302" t="s">
        <v>4814</v>
      </c>
    </row>
    <row r="622" spans="1:41">
      <c r="A622" s="1303" t="s">
        <v>5747</v>
      </c>
      <c r="B622" s="1304" t="s">
        <v>5888</v>
      </c>
      <c r="C622" s="1305" t="s">
        <v>2284</v>
      </c>
      <c r="D622" s="1479">
        <v>45.3</v>
      </c>
      <c r="E622" s="1480">
        <v>0</v>
      </c>
      <c r="F622" s="1305" t="s">
        <v>2284</v>
      </c>
      <c r="G622" s="1479">
        <v>45.3</v>
      </c>
      <c r="H622" s="1480">
        <v>0</v>
      </c>
      <c r="I622" s="1305" t="s">
        <v>2284</v>
      </c>
      <c r="J622" s="1479">
        <v>45.2</v>
      </c>
      <c r="K622" s="1480">
        <v>0</v>
      </c>
      <c r="L622" s="1305" t="s">
        <v>2284</v>
      </c>
      <c r="M622" s="1479">
        <v>45.3</v>
      </c>
      <c r="N622" s="1480">
        <v>0</v>
      </c>
      <c r="O622" s="1305" t="s">
        <v>2284</v>
      </c>
      <c r="P622" s="1479">
        <v>45.2</v>
      </c>
      <c r="Q622" s="1480">
        <v>0</v>
      </c>
      <c r="R622" s="1305" t="s">
        <v>2284</v>
      </c>
      <c r="S622" s="1479">
        <v>45.3</v>
      </c>
      <c r="T622" s="1480">
        <v>0</v>
      </c>
      <c r="U622" s="1305" t="s">
        <v>2284</v>
      </c>
      <c r="V622" s="1479">
        <v>45.3</v>
      </c>
      <c r="W622" s="1480">
        <v>0</v>
      </c>
      <c r="X622" s="1305" t="s">
        <v>2284</v>
      </c>
      <c r="Y622" s="1479">
        <v>45.3</v>
      </c>
      <c r="Z622" s="1480">
        <v>0</v>
      </c>
      <c r="AA622" s="1305" t="s">
        <v>2284</v>
      </c>
      <c r="AB622" s="1479">
        <v>45.3</v>
      </c>
      <c r="AC622" s="1480">
        <v>0</v>
      </c>
      <c r="AD622" s="1876" t="s">
        <v>2284</v>
      </c>
      <c r="AE622" s="1877">
        <v>45.3</v>
      </c>
      <c r="AF622" s="1878">
        <v>0</v>
      </c>
      <c r="AG622" s="1876" t="s">
        <v>4810</v>
      </c>
      <c r="AH622" s="1877">
        <v>45.3</v>
      </c>
      <c r="AI622" s="1878">
        <v>22</v>
      </c>
      <c r="AJ622" s="1305" t="s">
        <v>2284</v>
      </c>
      <c r="AK622" s="1479">
        <v>45.3</v>
      </c>
      <c r="AL622" s="1480">
        <v>0</v>
      </c>
      <c r="AM622" s="1305" t="s">
        <v>1078</v>
      </c>
      <c r="AN622" s="1479" t="s">
        <v>1078</v>
      </c>
      <c r="AO622" s="1480" t="s">
        <v>1078</v>
      </c>
    </row>
    <row r="623" spans="1:41">
      <c r="A623" s="1308" t="s">
        <v>5748</v>
      </c>
      <c r="B623" s="1309" t="s">
        <v>5889</v>
      </c>
      <c r="C623" s="1310" t="s">
        <v>2284</v>
      </c>
      <c r="D623" s="1485">
        <v>45.2</v>
      </c>
      <c r="E623" s="1486">
        <v>0</v>
      </c>
      <c r="F623" s="1310" t="s">
        <v>2284</v>
      </c>
      <c r="G623" s="1485">
        <v>45.2</v>
      </c>
      <c r="H623" s="1486">
        <v>0</v>
      </c>
      <c r="I623" s="1310" t="s">
        <v>2284</v>
      </c>
      <c r="J623" s="1485">
        <v>45.2</v>
      </c>
      <c r="K623" s="1486">
        <v>0</v>
      </c>
      <c r="L623" s="1310" t="s">
        <v>2284</v>
      </c>
      <c r="M623" s="1485">
        <v>45.3</v>
      </c>
      <c r="N623" s="1486">
        <v>0</v>
      </c>
      <c r="O623" s="1310" t="s">
        <v>2284</v>
      </c>
      <c r="P623" s="1485">
        <v>45.2</v>
      </c>
      <c r="Q623" s="1486">
        <v>0</v>
      </c>
      <c r="R623" s="1310" t="s">
        <v>2284</v>
      </c>
      <c r="S623" s="1485">
        <v>45.2</v>
      </c>
      <c r="T623" s="1486">
        <v>0</v>
      </c>
      <c r="U623" s="1310" t="s">
        <v>2284</v>
      </c>
      <c r="V623" s="1485">
        <v>45.3</v>
      </c>
      <c r="W623" s="1486">
        <v>0</v>
      </c>
      <c r="X623" s="1310" t="s">
        <v>2284</v>
      </c>
      <c r="Y623" s="1485">
        <v>45.2</v>
      </c>
      <c r="Z623" s="1486">
        <v>0</v>
      </c>
      <c r="AA623" s="1310" t="s">
        <v>2284</v>
      </c>
      <c r="AB623" s="1485">
        <v>45.3</v>
      </c>
      <c r="AC623" s="1486">
        <v>0</v>
      </c>
      <c r="AD623" s="1885" t="s">
        <v>2284</v>
      </c>
      <c r="AE623" s="1886">
        <v>45.2</v>
      </c>
      <c r="AF623" s="1887">
        <v>0</v>
      </c>
      <c r="AG623" s="1885" t="s">
        <v>4810</v>
      </c>
      <c r="AH623" s="1886">
        <v>45.2</v>
      </c>
      <c r="AI623" s="1887">
        <v>24</v>
      </c>
      <c r="AJ623" s="1310" t="s">
        <v>2284</v>
      </c>
      <c r="AK623" s="1485">
        <v>45.3</v>
      </c>
      <c r="AL623" s="1486">
        <v>0</v>
      </c>
      <c r="AM623" s="1310" t="s">
        <v>1078</v>
      </c>
      <c r="AN623" s="1485" t="s">
        <v>1078</v>
      </c>
      <c r="AO623" s="1486" t="s">
        <v>1078</v>
      </c>
    </row>
    <row r="624" spans="1:41">
      <c r="A624" s="1313" t="s">
        <v>5749</v>
      </c>
      <c r="B624" s="1143" t="s">
        <v>5890</v>
      </c>
      <c r="C624" s="1314" t="s">
        <v>1078</v>
      </c>
      <c r="D624" s="1483" t="s">
        <v>1078</v>
      </c>
      <c r="E624" s="1484" t="s">
        <v>1078</v>
      </c>
      <c r="F624" s="1314" t="s">
        <v>1078</v>
      </c>
      <c r="G624" s="1483" t="s">
        <v>1078</v>
      </c>
      <c r="H624" s="1484" t="s">
        <v>1078</v>
      </c>
      <c r="I624" s="1314" t="s">
        <v>1078</v>
      </c>
      <c r="J624" s="1483" t="s">
        <v>1078</v>
      </c>
      <c r="K624" s="1484" t="s">
        <v>1078</v>
      </c>
      <c r="L624" s="1314" t="s">
        <v>1078</v>
      </c>
      <c r="M624" s="1483" t="s">
        <v>1078</v>
      </c>
      <c r="N624" s="1484" t="s">
        <v>1078</v>
      </c>
      <c r="O624" s="1314" t="s">
        <v>1078</v>
      </c>
      <c r="P624" s="1483" t="s">
        <v>1078</v>
      </c>
      <c r="Q624" s="1484" t="s">
        <v>1078</v>
      </c>
      <c r="R624" s="1314" t="s">
        <v>1078</v>
      </c>
      <c r="S624" s="1483" t="s">
        <v>1078</v>
      </c>
      <c r="T624" s="1484" t="s">
        <v>1078</v>
      </c>
      <c r="U624" s="1314" t="s">
        <v>1078</v>
      </c>
      <c r="V624" s="1483" t="s">
        <v>1078</v>
      </c>
      <c r="W624" s="1484" t="s">
        <v>1078</v>
      </c>
      <c r="X624" s="1314" t="s">
        <v>1078</v>
      </c>
      <c r="Y624" s="1483" t="s">
        <v>1078</v>
      </c>
      <c r="Z624" s="1484" t="s">
        <v>1078</v>
      </c>
      <c r="AA624" s="1314" t="s">
        <v>1078</v>
      </c>
      <c r="AB624" s="1483" t="s">
        <v>1078</v>
      </c>
      <c r="AC624" s="1484" t="s">
        <v>1078</v>
      </c>
      <c r="AD624" s="1882" t="s">
        <v>1078</v>
      </c>
      <c r="AE624" s="1883" t="s">
        <v>1078</v>
      </c>
      <c r="AF624" s="1884" t="s">
        <v>1078</v>
      </c>
      <c r="AG624" s="1882" t="s">
        <v>4810</v>
      </c>
      <c r="AH624" s="1883">
        <v>45.3</v>
      </c>
      <c r="AI624" s="1884">
        <v>15</v>
      </c>
      <c r="AJ624" s="1314" t="s">
        <v>1078</v>
      </c>
      <c r="AK624" s="1483" t="s">
        <v>1078</v>
      </c>
      <c r="AL624" s="1484" t="s">
        <v>1078</v>
      </c>
      <c r="AM624" s="1314" t="s">
        <v>1078</v>
      </c>
      <c r="AN624" s="1483" t="s">
        <v>1078</v>
      </c>
      <c r="AO624" s="1484" t="s">
        <v>1078</v>
      </c>
    </row>
    <row r="625" spans="1:41" ht="66.75">
      <c r="A625" s="1299" t="s">
        <v>4556</v>
      </c>
      <c r="B625" s="1139" t="s">
        <v>5915</v>
      </c>
      <c r="C625" s="1300" t="s">
        <v>4806</v>
      </c>
      <c r="D625" s="1301" t="s">
        <v>4813</v>
      </c>
      <c r="E625" s="1302" t="s">
        <v>4814</v>
      </c>
      <c r="F625" s="1300" t="s">
        <v>4806</v>
      </c>
      <c r="G625" s="1301" t="s">
        <v>4813</v>
      </c>
      <c r="H625" s="1302" t="s">
        <v>4814</v>
      </c>
      <c r="I625" s="1300" t="s">
        <v>4806</v>
      </c>
      <c r="J625" s="1301" t="s">
        <v>4813</v>
      </c>
      <c r="K625" s="1302" t="s">
        <v>4814</v>
      </c>
      <c r="L625" s="1300" t="s">
        <v>4806</v>
      </c>
      <c r="M625" s="1301" t="s">
        <v>4813</v>
      </c>
      <c r="N625" s="1302" t="s">
        <v>4814</v>
      </c>
      <c r="O625" s="1300" t="s">
        <v>4806</v>
      </c>
      <c r="P625" s="1301" t="s">
        <v>4813</v>
      </c>
      <c r="Q625" s="1302" t="s">
        <v>4814</v>
      </c>
      <c r="R625" s="1300" t="s">
        <v>4806</v>
      </c>
      <c r="S625" s="1301" t="s">
        <v>4813</v>
      </c>
      <c r="T625" s="1302" t="s">
        <v>4814</v>
      </c>
      <c r="U625" s="1300" t="s">
        <v>4806</v>
      </c>
      <c r="V625" s="1301" t="s">
        <v>4813</v>
      </c>
      <c r="W625" s="1302" t="s">
        <v>4814</v>
      </c>
      <c r="X625" s="1300" t="s">
        <v>4806</v>
      </c>
      <c r="Y625" s="1301" t="s">
        <v>4813</v>
      </c>
      <c r="Z625" s="1302" t="s">
        <v>4814</v>
      </c>
      <c r="AA625" s="1300" t="s">
        <v>4806</v>
      </c>
      <c r="AB625" s="1301" t="s">
        <v>4813</v>
      </c>
      <c r="AC625" s="1302" t="s">
        <v>4814</v>
      </c>
      <c r="AD625" s="1873" t="s">
        <v>4806</v>
      </c>
      <c r="AE625" s="1874" t="s">
        <v>4813</v>
      </c>
      <c r="AF625" s="1875" t="s">
        <v>4814</v>
      </c>
      <c r="AG625" s="1873" t="s">
        <v>4806</v>
      </c>
      <c r="AH625" s="1874" t="s">
        <v>4813</v>
      </c>
      <c r="AI625" s="1875" t="s">
        <v>4814</v>
      </c>
      <c r="AJ625" s="1300" t="s">
        <v>4806</v>
      </c>
      <c r="AK625" s="1301" t="s">
        <v>4813</v>
      </c>
      <c r="AL625" s="1302" t="s">
        <v>4814</v>
      </c>
      <c r="AM625" s="1300" t="s">
        <v>4806</v>
      </c>
      <c r="AN625" s="1301" t="s">
        <v>4813</v>
      </c>
      <c r="AO625" s="1302" t="s">
        <v>4814</v>
      </c>
    </row>
    <row r="626" spans="1:41">
      <c r="A626" s="1303" t="s">
        <v>5747</v>
      </c>
      <c r="B626" s="1304" t="s">
        <v>5888</v>
      </c>
      <c r="C626" s="1305" t="s">
        <v>4809</v>
      </c>
      <c r="D626" s="1479" t="s">
        <v>1078</v>
      </c>
      <c r="E626" s="1480" t="s">
        <v>1078</v>
      </c>
      <c r="F626" s="1305" t="s">
        <v>4809</v>
      </c>
      <c r="G626" s="1479" t="s">
        <v>1078</v>
      </c>
      <c r="H626" s="1480" t="s">
        <v>1078</v>
      </c>
      <c r="I626" s="1305" t="s">
        <v>4809</v>
      </c>
      <c r="J626" s="1479" t="s">
        <v>1078</v>
      </c>
      <c r="K626" s="1480" t="s">
        <v>1078</v>
      </c>
      <c r="L626" s="1305" t="s">
        <v>4809</v>
      </c>
      <c r="M626" s="1479" t="s">
        <v>1078</v>
      </c>
      <c r="N626" s="1480" t="s">
        <v>1078</v>
      </c>
      <c r="O626" s="1305" t="s">
        <v>4809</v>
      </c>
      <c r="P626" s="1479" t="s">
        <v>1078</v>
      </c>
      <c r="Q626" s="1480" t="s">
        <v>1078</v>
      </c>
      <c r="R626" s="1305" t="s">
        <v>4809</v>
      </c>
      <c r="S626" s="1479" t="s">
        <v>1078</v>
      </c>
      <c r="T626" s="1480" t="s">
        <v>1078</v>
      </c>
      <c r="U626" s="1305" t="s">
        <v>4809</v>
      </c>
      <c r="V626" s="1479" t="s">
        <v>1078</v>
      </c>
      <c r="W626" s="1480" t="s">
        <v>1078</v>
      </c>
      <c r="X626" s="1305" t="s">
        <v>4809</v>
      </c>
      <c r="Y626" s="1479" t="s">
        <v>1078</v>
      </c>
      <c r="Z626" s="1480" t="s">
        <v>1078</v>
      </c>
      <c r="AA626" s="1305" t="s">
        <v>4809</v>
      </c>
      <c r="AB626" s="1479" t="s">
        <v>1078</v>
      </c>
      <c r="AC626" s="1480" t="s">
        <v>1078</v>
      </c>
      <c r="AD626" s="1876" t="s">
        <v>4809</v>
      </c>
      <c r="AE626" s="1877" t="s">
        <v>1078</v>
      </c>
      <c r="AF626" s="1878" t="s">
        <v>1078</v>
      </c>
      <c r="AG626" s="1876" t="s">
        <v>2284</v>
      </c>
      <c r="AH626" s="1877">
        <v>45.3</v>
      </c>
      <c r="AI626" s="1878">
        <v>0</v>
      </c>
      <c r="AJ626" s="1305" t="s">
        <v>4809</v>
      </c>
      <c r="AK626" s="1479" t="s">
        <v>1078</v>
      </c>
      <c r="AL626" s="1480" t="s">
        <v>1078</v>
      </c>
      <c r="AM626" s="1305" t="s">
        <v>1078</v>
      </c>
      <c r="AN626" s="1479" t="s">
        <v>1078</v>
      </c>
      <c r="AO626" s="1480" t="s">
        <v>1078</v>
      </c>
    </row>
    <row r="627" spans="1:41">
      <c r="A627" s="1308" t="s">
        <v>5748</v>
      </c>
      <c r="B627" s="1309" t="s">
        <v>5889</v>
      </c>
      <c r="C627" s="1310" t="s">
        <v>1078</v>
      </c>
      <c r="D627" s="1485" t="s">
        <v>1078</v>
      </c>
      <c r="E627" s="1486" t="s">
        <v>1078</v>
      </c>
      <c r="F627" s="1310" t="s">
        <v>1078</v>
      </c>
      <c r="G627" s="1485" t="s">
        <v>1078</v>
      </c>
      <c r="H627" s="1486" t="s">
        <v>1078</v>
      </c>
      <c r="I627" s="1310" t="s">
        <v>1078</v>
      </c>
      <c r="J627" s="1485" t="s">
        <v>1078</v>
      </c>
      <c r="K627" s="1486" t="s">
        <v>1078</v>
      </c>
      <c r="L627" s="1310" t="s">
        <v>1078</v>
      </c>
      <c r="M627" s="1485" t="s">
        <v>1078</v>
      </c>
      <c r="N627" s="1486" t="s">
        <v>1078</v>
      </c>
      <c r="O627" s="1310" t="s">
        <v>1078</v>
      </c>
      <c r="P627" s="1485" t="s">
        <v>1078</v>
      </c>
      <c r="Q627" s="1486" t="s">
        <v>1078</v>
      </c>
      <c r="R627" s="1310" t="s">
        <v>1078</v>
      </c>
      <c r="S627" s="1485" t="s">
        <v>1078</v>
      </c>
      <c r="T627" s="1486" t="s">
        <v>1078</v>
      </c>
      <c r="U627" s="1310" t="s">
        <v>1078</v>
      </c>
      <c r="V627" s="1485" t="s">
        <v>1078</v>
      </c>
      <c r="W627" s="1486" t="s">
        <v>1078</v>
      </c>
      <c r="X627" s="1310" t="s">
        <v>1078</v>
      </c>
      <c r="Y627" s="1485" t="s">
        <v>1078</v>
      </c>
      <c r="Z627" s="1486" t="s">
        <v>1078</v>
      </c>
      <c r="AA627" s="1310" t="s">
        <v>1078</v>
      </c>
      <c r="AB627" s="1485" t="s">
        <v>1078</v>
      </c>
      <c r="AC627" s="1486" t="s">
        <v>1078</v>
      </c>
      <c r="AD627" s="1885" t="s">
        <v>1078</v>
      </c>
      <c r="AE627" s="1886" t="s">
        <v>1078</v>
      </c>
      <c r="AF627" s="1887" t="s">
        <v>1078</v>
      </c>
      <c r="AG627" s="1885" t="s">
        <v>4810</v>
      </c>
      <c r="AH627" s="1886">
        <v>45.2</v>
      </c>
      <c r="AI627" s="1887">
        <v>20.6</v>
      </c>
      <c r="AJ627" s="1310" t="s">
        <v>1078</v>
      </c>
      <c r="AK627" s="1485" t="s">
        <v>1078</v>
      </c>
      <c r="AL627" s="1486" t="s">
        <v>1078</v>
      </c>
      <c r="AM627" s="1310" t="s">
        <v>1078</v>
      </c>
      <c r="AN627" s="1485" t="s">
        <v>1078</v>
      </c>
      <c r="AO627" s="1486" t="s">
        <v>1078</v>
      </c>
    </row>
    <row r="628" spans="1:41">
      <c r="A628" s="1313" t="s">
        <v>5749</v>
      </c>
      <c r="B628" s="1143" t="s">
        <v>5890</v>
      </c>
      <c r="C628" s="1314" t="s">
        <v>1078</v>
      </c>
      <c r="D628" s="1483" t="s">
        <v>1078</v>
      </c>
      <c r="E628" s="1484" t="s">
        <v>1078</v>
      </c>
      <c r="F628" s="1314" t="s">
        <v>1078</v>
      </c>
      <c r="G628" s="1483" t="s">
        <v>1078</v>
      </c>
      <c r="H628" s="1484" t="s">
        <v>1078</v>
      </c>
      <c r="I628" s="1314" t="s">
        <v>1078</v>
      </c>
      <c r="J628" s="1483" t="s">
        <v>1078</v>
      </c>
      <c r="K628" s="1484" t="s">
        <v>1078</v>
      </c>
      <c r="L628" s="1314" t="s">
        <v>1078</v>
      </c>
      <c r="M628" s="1483" t="s">
        <v>1078</v>
      </c>
      <c r="N628" s="1484" t="s">
        <v>1078</v>
      </c>
      <c r="O628" s="1314" t="s">
        <v>1078</v>
      </c>
      <c r="P628" s="1483" t="s">
        <v>1078</v>
      </c>
      <c r="Q628" s="1484" t="s">
        <v>1078</v>
      </c>
      <c r="R628" s="1314" t="s">
        <v>1078</v>
      </c>
      <c r="S628" s="1483" t="s">
        <v>1078</v>
      </c>
      <c r="T628" s="1484" t="s">
        <v>1078</v>
      </c>
      <c r="U628" s="1314" t="s">
        <v>1078</v>
      </c>
      <c r="V628" s="1483" t="s">
        <v>1078</v>
      </c>
      <c r="W628" s="1484" t="s">
        <v>1078</v>
      </c>
      <c r="X628" s="1314" t="s">
        <v>1078</v>
      </c>
      <c r="Y628" s="1483" t="s">
        <v>1078</v>
      </c>
      <c r="Z628" s="1484" t="s">
        <v>1078</v>
      </c>
      <c r="AA628" s="1314" t="s">
        <v>1078</v>
      </c>
      <c r="AB628" s="1483" t="s">
        <v>1078</v>
      </c>
      <c r="AC628" s="1484" t="s">
        <v>1078</v>
      </c>
      <c r="AD628" s="1882" t="s">
        <v>1078</v>
      </c>
      <c r="AE628" s="1883" t="s">
        <v>1078</v>
      </c>
      <c r="AF628" s="1884" t="s">
        <v>1078</v>
      </c>
      <c r="AG628" s="1882" t="s">
        <v>4810</v>
      </c>
      <c r="AH628" s="1883">
        <v>45.1</v>
      </c>
      <c r="AI628" s="1884">
        <v>18.899999999999999</v>
      </c>
      <c r="AJ628" s="1314" t="s">
        <v>1078</v>
      </c>
      <c r="AK628" s="1483" t="s">
        <v>1078</v>
      </c>
      <c r="AL628" s="1484" t="s">
        <v>1078</v>
      </c>
      <c r="AM628" s="1314" t="s">
        <v>1078</v>
      </c>
      <c r="AN628" s="1483" t="s">
        <v>1078</v>
      </c>
      <c r="AO628" s="1484" t="s">
        <v>1078</v>
      </c>
    </row>
    <row r="629" spans="1:41" ht="66.75">
      <c r="A629" s="1299" t="s">
        <v>4557</v>
      </c>
      <c r="B629" s="1139" t="s">
        <v>5916</v>
      </c>
      <c r="C629" s="1300" t="s">
        <v>4806</v>
      </c>
      <c r="D629" s="1301" t="s">
        <v>4813</v>
      </c>
      <c r="E629" s="1302" t="s">
        <v>4814</v>
      </c>
      <c r="F629" s="1300" t="s">
        <v>4806</v>
      </c>
      <c r="G629" s="1301" t="s">
        <v>4813</v>
      </c>
      <c r="H629" s="1302" t="s">
        <v>4814</v>
      </c>
      <c r="I629" s="1300" t="s">
        <v>4806</v>
      </c>
      <c r="J629" s="1301" t="s">
        <v>4813</v>
      </c>
      <c r="K629" s="1302" t="s">
        <v>4814</v>
      </c>
      <c r="L629" s="1300" t="s">
        <v>4806</v>
      </c>
      <c r="M629" s="1301" t="s">
        <v>4813</v>
      </c>
      <c r="N629" s="1302" t="s">
        <v>4814</v>
      </c>
      <c r="O629" s="1300" t="s">
        <v>4806</v>
      </c>
      <c r="P629" s="1301" t="s">
        <v>4813</v>
      </c>
      <c r="Q629" s="1302" t="s">
        <v>4814</v>
      </c>
      <c r="R629" s="1300" t="s">
        <v>4806</v>
      </c>
      <c r="S629" s="1301" t="s">
        <v>4813</v>
      </c>
      <c r="T629" s="1302" t="s">
        <v>4814</v>
      </c>
      <c r="U629" s="1300" t="s">
        <v>4806</v>
      </c>
      <c r="V629" s="1301" t="s">
        <v>4813</v>
      </c>
      <c r="W629" s="1302" t="s">
        <v>4814</v>
      </c>
      <c r="X629" s="1300" t="s">
        <v>4806</v>
      </c>
      <c r="Y629" s="1301" t="s">
        <v>4813</v>
      </c>
      <c r="Z629" s="1302" t="s">
        <v>4814</v>
      </c>
      <c r="AA629" s="1300" t="s">
        <v>4806</v>
      </c>
      <c r="AB629" s="1301" t="s">
        <v>4813</v>
      </c>
      <c r="AC629" s="1302" t="s">
        <v>4814</v>
      </c>
      <c r="AD629" s="1873" t="s">
        <v>4806</v>
      </c>
      <c r="AE629" s="1874" t="s">
        <v>4813</v>
      </c>
      <c r="AF629" s="1875" t="s">
        <v>4814</v>
      </c>
      <c r="AG629" s="1873" t="s">
        <v>4806</v>
      </c>
      <c r="AH629" s="1874" t="s">
        <v>4813</v>
      </c>
      <c r="AI629" s="1875" t="s">
        <v>4814</v>
      </c>
      <c r="AJ629" s="1300" t="s">
        <v>4806</v>
      </c>
      <c r="AK629" s="1301" t="s">
        <v>4813</v>
      </c>
      <c r="AL629" s="1302" t="s">
        <v>4814</v>
      </c>
      <c r="AM629" s="1300" t="s">
        <v>4806</v>
      </c>
      <c r="AN629" s="1301" t="s">
        <v>4813</v>
      </c>
      <c r="AO629" s="1302" t="s">
        <v>4814</v>
      </c>
    </row>
    <row r="630" spans="1:41">
      <c r="A630" s="1303" t="s">
        <v>5747</v>
      </c>
      <c r="B630" s="1304" t="s">
        <v>5888</v>
      </c>
      <c r="C630" s="1305" t="s">
        <v>4809</v>
      </c>
      <c r="D630" s="1479" t="s">
        <v>1078</v>
      </c>
      <c r="E630" s="1480" t="s">
        <v>1078</v>
      </c>
      <c r="F630" s="1305" t="s">
        <v>4809</v>
      </c>
      <c r="G630" s="1479" t="s">
        <v>1078</v>
      </c>
      <c r="H630" s="1480" t="s">
        <v>1078</v>
      </c>
      <c r="I630" s="1305" t="s">
        <v>4809</v>
      </c>
      <c r="J630" s="1479" t="s">
        <v>1078</v>
      </c>
      <c r="K630" s="1480" t="s">
        <v>1078</v>
      </c>
      <c r="L630" s="1305" t="s">
        <v>4809</v>
      </c>
      <c r="M630" s="1479" t="s">
        <v>1078</v>
      </c>
      <c r="N630" s="1480" t="s">
        <v>1078</v>
      </c>
      <c r="O630" s="1305" t="s">
        <v>4809</v>
      </c>
      <c r="P630" s="1479" t="s">
        <v>1078</v>
      </c>
      <c r="Q630" s="1480" t="s">
        <v>1078</v>
      </c>
      <c r="R630" s="1305" t="s">
        <v>4809</v>
      </c>
      <c r="S630" s="1479" t="s">
        <v>1078</v>
      </c>
      <c r="T630" s="1480" t="s">
        <v>1078</v>
      </c>
      <c r="U630" s="1305" t="s">
        <v>4809</v>
      </c>
      <c r="V630" s="1479" t="s">
        <v>1078</v>
      </c>
      <c r="W630" s="1480" t="s">
        <v>1078</v>
      </c>
      <c r="X630" s="1305" t="s">
        <v>4809</v>
      </c>
      <c r="Y630" s="1479" t="s">
        <v>1078</v>
      </c>
      <c r="Z630" s="1480" t="s">
        <v>1078</v>
      </c>
      <c r="AA630" s="1305" t="s">
        <v>4809</v>
      </c>
      <c r="AB630" s="1479" t="s">
        <v>1078</v>
      </c>
      <c r="AC630" s="1480" t="s">
        <v>1078</v>
      </c>
      <c r="AD630" s="1876" t="s">
        <v>4809</v>
      </c>
      <c r="AE630" s="1877" t="s">
        <v>1078</v>
      </c>
      <c r="AF630" s="1878" t="s">
        <v>1078</v>
      </c>
      <c r="AG630" s="1876" t="s">
        <v>2284</v>
      </c>
      <c r="AH630" s="1877">
        <v>45.3</v>
      </c>
      <c r="AI630" s="1878">
        <v>0</v>
      </c>
      <c r="AJ630" s="1305" t="s">
        <v>4809</v>
      </c>
      <c r="AK630" s="1479" t="s">
        <v>1078</v>
      </c>
      <c r="AL630" s="1480" t="s">
        <v>1078</v>
      </c>
      <c r="AM630" s="1305" t="s">
        <v>1078</v>
      </c>
      <c r="AN630" s="1479" t="s">
        <v>1078</v>
      </c>
      <c r="AO630" s="1480" t="s">
        <v>1078</v>
      </c>
    </row>
    <row r="631" spans="1:41">
      <c r="A631" s="1308" t="s">
        <v>5748</v>
      </c>
      <c r="B631" s="1309" t="s">
        <v>5889</v>
      </c>
      <c r="C631" s="1310" t="s">
        <v>1078</v>
      </c>
      <c r="D631" s="1485" t="s">
        <v>1078</v>
      </c>
      <c r="E631" s="1486" t="s">
        <v>1078</v>
      </c>
      <c r="F631" s="1310" t="s">
        <v>1078</v>
      </c>
      <c r="G631" s="1485" t="s">
        <v>1078</v>
      </c>
      <c r="H631" s="1486" t="s">
        <v>1078</v>
      </c>
      <c r="I631" s="1310" t="s">
        <v>1078</v>
      </c>
      <c r="J631" s="1485" t="s">
        <v>1078</v>
      </c>
      <c r="K631" s="1486" t="s">
        <v>1078</v>
      </c>
      <c r="L631" s="1310" t="s">
        <v>1078</v>
      </c>
      <c r="M631" s="1485" t="s">
        <v>1078</v>
      </c>
      <c r="N631" s="1486" t="s">
        <v>1078</v>
      </c>
      <c r="O631" s="1310" t="s">
        <v>1078</v>
      </c>
      <c r="P631" s="1485" t="s">
        <v>1078</v>
      </c>
      <c r="Q631" s="1486" t="s">
        <v>1078</v>
      </c>
      <c r="R631" s="1310" t="s">
        <v>1078</v>
      </c>
      <c r="S631" s="1485" t="s">
        <v>1078</v>
      </c>
      <c r="T631" s="1486" t="s">
        <v>1078</v>
      </c>
      <c r="U631" s="1310" t="s">
        <v>1078</v>
      </c>
      <c r="V631" s="1485" t="s">
        <v>1078</v>
      </c>
      <c r="W631" s="1486" t="s">
        <v>1078</v>
      </c>
      <c r="X631" s="1310" t="s">
        <v>1078</v>
      </c>
      <c r="Y631" s="1485" t="s">
        <v>1078</v>
      </c>
      <c r="Z631" s="1486" t="s">
        <v>1078</v>
      </c>
      <c r="AA631" s="1310" t="s">
        <v>1078</v>
      </c>
      <c r="AB631" s="1485" t="s">
        <v>1078</v>
      </c>
      <c r="AC631" s="1486" t="s">
        <v>1078</v>
      </c>
      <c r="AD631" s="1885" t="s">
        <v>1078</v>
      </c>
      <c r="AE631" s="1886" t="s">
        <v>1078</v>
      </c>
      <c r="AF631" s="1887" t="s">
        <v>1078</v>
      </c>
      <c r="AG631" s="1885" t="s">
        <v>4810</v>
      </c>
      <c r="AH631" s="1886">
        <v>45.2</v>
      </c>
      <c r="AI631" s="1887">
        <v>20.6</v>
      </c>
      <c r="AJ631" s="1310" t="s">
        <v>1078</v>
      </c>
      <c r="AK631" s="1485" t="s">
        <v>1078</v>
      </c>
      <c r="AL631" s="1486" t="s">
        <v>1078</v>
      </c>
      <c r="AM631" s="1310" t="s">
        <v>1078</v>
      </c>
      <c r="AN631" s="1485" t="s">
        <v>1078</v>
      </c>
      <c r="AO631" s="1486" t="s">
        <v>1078</v>
      </c>
    </row>
    <row r="632" spans="1:41">
      <c r="A632" s="1313" t="s">
        <v>5749</v>
      </c>
      <c r="B632" s="1143" t="s">
        <v>5890</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c r="R632" s="1314" t="s">
        <v>1078</v>
      </c>
      <c r="S632" s="1483" t="s">
        <v>1078</v>
      </c>
      <c r="T632" s="1484" t="s">
        <v>1078</v>
      </c>
      <c r="U632" s="1314" t="s">
        <v>1078</v>
      </c>
      <c r="V632" s="1483" t="s">
        <v>1078</v>
      </c>
      <c r="W632" s="1484" t="s">
        <v>1078</v>
      </c>
      <c r="X632" s="1314" t="s">
        <v>1078</v>
      </c>
      <c r="Y632" s="1483" t="s">
        <v>1078</v>
      </c>
      <c r="Z632" s="1484" t="s">
        <v>1078</v>
      </c>
      <c r="AA632" s="1314" t="s">
        <v>1078</v>
      </c>
      <c r="AB632" s="1483" t="s">
        <v>1078</v>
      </c>
      <c r="AC632" s="1484" t="s">
        <v>1078</v>
      </c>
      <c r="AD632" s="1882" t="s">
        <v>1078</v>
      </c>
      <c r="AE632" s="1883" t="s">
        <v>1078</v>
      </c>
      <c r="AF632" s="1884" t="s">
        <v>1078</v>
      </c>
      <c r="AG632" s="1882" t="s">
        <v>4810</v>
      </c>
      <c r="AH632" s="1883">
        <v>45.1</v>
      </c>
      <c r="AI632" s="1884">
        <v>18.899999999999999</v>
      </c>
      <c r="AJ632" s="1314" t="s">
        <v>1078</v>
      </c>
      <c r="AK632" s="1483" t="s">
        <v>1078</v>
      </c>
      <c r="AL632" s="1484" t="s">
        <v>1078</v>
      </c>
      <c r="AM632" s="1314" t="s">
        <v>1078</v>
      </c>
      <c r="AN632" s="1483" t="s">
        <v>1078</v>
      </c>
      <c r="AO632" s="1484" t="s">
        <v>1078</v>
      </c>
    </row>
    <row r="633" spans="1:41" ht="66.75">
      <c r="A633" s="1299" t="s">
        <v>4558</v>
      </c>
      <c r="B633" s="1139" t="s">
        <v>5917</v>
      </c>
      <c r="C633" s="1300" t="s">
        <v>4806</v>
      </c>
      <c r="D633" s="1301" t="s">
        <v>4813</v>
      </c>
      <c r="E633" s="1302" t="s">
        <v>4814</v>
      </c>
      <c r="F633" s="1300" t="s">
        <v>4806</v>
      </c>
      <c r="G633" s="1301" t="s">
        <v>4813</v>
      </c>
      <c r="H633" s="1302" t="s">
        <v>4814</v>
      </c>
      <c r="I633" s="1300" t="s">
        <v>4806</v>
      </c>
      <c r="J633" s="1301" t="s">
        <v>4813</v>
      </c>
      <c r="K633" s="1302" t="s">
        <v>4814</v>
      </c>
      <c r="L633" s="1300" t="s">
        <v>4806</v>
      </c>
      <c r="M633" s="1301" t="s">
        <v>4813</v>
      </c>
      <c r="N633" s="1302" t="s">
        <v>4814</v>
      </c>
      <c r="O633" s="1300" t="s">
        <v>4806</v>
      </c>
      <c r="P633" s="1301" t="s">
        <v>4813</v>
      </c>
      <c r="Q633" s="1302" t="s">
        <v>4814</v>
      </c>
      <c r="R633" s="1300" t="s">
        <v>4806</v>
      </c>
      <c r="S633" s="1301" t="s">
        <v>4813</v>
      </c>
      <c r="T633" s="1302" t="s">
        <v>4814</v>
      </c>
      <c r="U633" s="1300" t="s">
        <v>4806</v>
      </c>
      <c r="V633" s="1301" t="s">
        <v>4813</v>
      </c>
      <c r="W633" s="1302" t="s">
        <v>4814</v>
      </c>
      <c r="X633" s="1300" t="s">
        <v>4806</v>
      </c>
      <c r="Y633" s="1301" t="s">
        <v>4813</v>
      </c>
      <c r="Z633" s="1302" t="s">
        <v>4814</v>
      </c>
      <c r="AA633" s="1300" t="s">
        <v>4806</v>
      </c>
      <c r="AB633" s="1301" t="s">
        <v>4813</v>
      </c>
      <c r="AC633" s="1302" t="s">
        <v>4814</v>
      </c>
      <c r="AD633" s="1873" t="s">
        <v>4806</v>
      </c>
      <c r="AE633" s="1874" t="s">
        <v>4813</v>
      </c>
      <c r="AF633" s="1875" t="s">
        <v>4814</v>
      </c>
      <c r="AG633" s="1873" t="s">
        <v>4806</v>
      </c>
      <c r="AH633" s="1874" t="s">
        <v>4813</v>
      </c>
      <c r="AI633" s="1875" t="s">
        <v>4814</v>
      </c>
      <c r="AJ633" s="1300" t="s">
        <v>4806</v>
      </c>
      <c r="AK633" s="1301" t="s">
        <v>4813</v>
      </c>
      <c r="AL633" s="1302" t="s">
        <v>4814</v>
      </c>
      <c r="AM633" s="1300" t="s">
        <v>4806</v>
      </c>
      <c r="AN633" s="1301" t="s">
        <v>4813</v>
      </c>
      <c r="AO633" s="1302" t="s">
        <v>4814</v>
      </c>
    </row>
    <row r="634" spans="1:41">
      <c r="A634" s="1303" t="s">
        <v>5747</v>
      </c>
      <c r="B634" s="1304" t="s">
        <v>5888</v>
      </c>
      <c r="C634" s="1305" t="s">
        <v>2284</v>
      </c>
      <c r="D634" s="1479">
        <v>45.3</v>
      </c>
      <c r="E634" s="1480">
        <v>0</v>
      </c>
      <c r="F634" s="1305" t="s">
        <v>2284</v>
      </c>
      <c r="G634" s="1479">
        <v>45.3</v>
      </c>
      <c r="H634" s="1480">
        <v>0</v>
      </c>
      <c r="I634" s="1305" t="s">
        <v>2284</v>
      </c>
      <c r="J634" s="1479">
        <v>45.3</v>
      </c>
      <c r="K634" s="1480">
        <v>0</v>
      </c>
      <c r="L634" s="1305" t="s">
        <v>2284</v>
      </c>
      <c r="M634" s="1479">
        <v>45.3</v>
      </c>
      <c r="N634" s="1480">
        <v>0</v>
      </c>
      <c r="O634" s="1305" t="s">
        <v>2284</v>
      </c>
      <c r="P634" s="1479">
        <v>45.2</v>
      </c>
      <c r="Q634" s="1480">
        <v>0</v>
      </c>
      <c r="R634" s="1305" t="s">
        <v>2284</v>
      </c>
      <c r="S634" s="1479">
        <v>45.3</v>
      </c>
      <c r="T634" s="1480">
        <v>0</v>
      </c>
      <c r="U634" s="1305" t="s">
        <v>2284</v>
      </c>
      <c r="V634" s="1479">
        <v>45.3</v>
      </c>
      <c r="W634" s="1480">
        <v>0</v>
      </c>
      <c r="X634" s="1305" t="s">
        <v>2284</v>
      </c>
      <c r="Y634" s="1479">
        <v>45.3</v>
      </c>
      <c r="Z634" s="1480">
        <v>0</v>
      </c>
      <c r="AA634" s="1305" t="s">
        <v>2284</v>
      </c>
      <c r="AB634" s="1479">
        <v>45.3</v>
      </c>
      <c r="AC634" s="1480">
        <v>0</v>
      </c>
      <c r="AD634" s="1876" t="s">
        <v>2284</v>
      </c>
      <c r="AE634" s="1877">
        <v>45.3</v>
      </c>
      <c r="AF634" s="1878">
        <v>0</v>
      </c>
      <c r="AG634" s="1876" t="s">
        <v>4810</v>
      </c>
      <c r="AH634" s="1877">
        <v>45.3</v>
      </c>
      <c r="AI634" s="1878">
        <v>13.2</v>
      </c>
      <c r="AJ634" s="1305" t="s">
        <v>2284</v>
      </c>
      <c r="AK634" s="1479">
        <v>45.2</v>
      </c>
      <c r="AL634" s="1480">
        <v>0</v>
      </c>
      <c r="AM634" s="1305" t="s">
        <v>1078</v>
      </c>
      <c r="AN634" s="1479" t="s">
        <v>1078</v>
      </c>
      <c r="AO634" s="1480" t="s">
        <v>1078</v>
      </c>
    </row>
    <row r="635" spans="1:41">
      <c r="A635" s="1308" t="s">
        <v>5748</v>
      </c>
      <c r="B635" s="1309" t="s">
        <v>5889</v>
      </c>
      <c r="C635" s="1310" t="s">
        <v>2284</v>
      </c>
      <c r="D635" s="1485">
        <v>45.3</v>
      </c>
      <c r="E635" s="1486">
        <v>0</v>
      </c>
      <c r="F635" s="1310" t="s">
        <v>2284</v>
      </c>
      <c r="G635" s="1485">
        <v>45.3</v>
      </c>
      <c r="H635" s="1486">
        <v>0</v>
      </c>
      <c r="I635" s="1310" t="s">
        <v>2284</v>
      </c>
      <c r="J635" s="1485">
        <v>45.2</v>
      </c>
      <c r="K635" s="1486">
        <v>0</v>
      </c>
      <c r="L635" s="1310" t="s">
        <v>2284</v>
      </c>
      <c r="M635" s="1485">
        <v>45.3</v>
      </c>
      <c r="N635" s="1486">
        <v>0</v>
      </c>
      <c r="O635" s="1310" t="s">
        <v>2284</v>
      </c>
      <c r="P635" s="1485">
        <v>45.2</v>
      </c>
      <c r="Q635" s="1486">
        <v>0</v>
      </c>
      <c r="R635" s="1310" t="s">
        <v>2284</v>
      </c>
      <c r="S635" s="1485">
        <v>45.2</v>
      </c>
      <c r="T635" s="1486">
        <v>0</v>
      </c>
      <c r="U635" s="1310" t="s">
        <v>2284</v>
      </c>
      <c r="V635" s="1485">
        <v>45.3</v>
      </c>
      <c r="W635" s="1486">
        <v>0</v>
      </c>
      <c r="X635" s="1310" t="s">
        <v>2284</v>
      </c>
      <c r="Y635" s="1485">
        <v>45.3</v>
      </c>
      <c r="Z635" s="1486">
        <v>0</v>
      </c>
      <c r="AA635" s="1310" t="s">
        <v>2284</v>
      </c>
      <c r="AB635" s="1485">
        <v>45.3</v>
      </c>
      <c r="AC635" s="1486">
        <v>0</v>
      </c>
      <c r="AD635" s="1885" t="s">
        <v>2284</v>
      </c>
      <c r="AE635" s="1886">
        <v>45.3</v>
      </c>
      <c r="AF635" s="1887">
        <v>0</v>
      </c>
      <c r="AG635" s="1885" t="s">
        <v>4810</v>
      </c>
      <c r="AH635" s="1886">
        <v>45.2</v>
      </c>
      <c r="AI635" s="1887">
        <v>20</v>
      </c>
      <c r="AJ635" s="1310" t="s">
        <v>2284</v>
      </c>
      <c r="AK635" s="1485">
        <v>45.1</v>
      </c>
      <c r="AL635" s="1486">
        <v>0</v>
      </c>
      <c r="AM635" s="1310" t="s">
        <v>1078</v>
      </c>
      <c r="AN635" s="1485" t="s">
        <v>1078</v>
      </c>
      <c r="AO635" s="1486" t="s">
        <v>1078</v>
      </c>
    </row>
    <row r="636" spans="1:41">
      <c r="A636" s="1313" t="s">
        <v>5749</v>
      </c>
      <c r="B636" s="1143" t="s">
        <v>5890</v>
      </c>
      <c r="C636" s="1314" t="s">
        <v>1078</v>
      </c>
      <c r="D636" s="1483" t="s">
        <v>1078</v>
      </c>
      <c r="E636" s="1484" t="s">
        <v>1078</v>
      </c>
      <c r="F636" s="1314" t="s">
        <v>1078</v>
      </c>
      <c r="G636" s="1483" t="s">
        <v>1078</v>
      </c>
      <c r="H636" s="1484" t="s">
        <v>1078</v>
      </c>
      <c r="I636" s="1314" t="s">
        <v>1078</v>
      </c>
      <c r="J636" s="1483" t="s">
        <v>1078</v>
      </c>
      <c r="K636" s="1484" t="s">
        <v>1078</v>
      </c>
      <c r="L636" s="1314" t="s">
        <v>1078</v>
      </c>
      <c r="M636" s="1483" t="s">
        <v>1078</v>
      </c>
      <c r="N636" s="1484" t="s">
        <v>1078</v>
      </c>
      <c r="O636" s="1314" t="s">
        <v>1078</v>
      </c>
      <c r="P636" s="1483" t="s">
        <v>1078</v>
      </c>
      <c r="Q636" s="1484" t="s">
        <v>1078</v>
      </c>
      <c r="R636" s="1314" t="s">
        <v>1078</v>
      </c>
      <c r="S636" s="1483" t="s">
        <v>1078</v>
      </c>
      <c r="T636" s="1484" t="s">
        <v>1078</v>
      </c>
      <c r="U636" s="1314" t="s">
        <v>1078</v>
      </c>
      <c r="V636" s="1483" t="s">
        <v>1078</v>
      </c>
      <c r="W636" s="1484" t="s">
        <v>1078</v>
      </c>
      <c r="X636" s="1314" t="s">
        <v>1078</v>
      </c>
      <c r="Y636" s="1483" t="s">
        <v>1078</v>
      </c>
      <c r="Z636" s="1484" t="s">
        <v>1078</v>
      </c>
      <c r="AA636" s="1314" t="s">
        <v>1078</v>
      </c>
      <c r="AB636" s="1483" t="s">
        <v>1078</v>
      </c>
      <c r="AC636" s="1484" t="s">
        <v>1078</v>
      </c>
      <c r="AD636" s="1882" t="s">
        <v>1078</v>
      </c>
      <c r="AE636" s="1883" t="s">
        <v>1078</v>
      </c>
      <c r="AF636" s="1884" t="s">
        <v>1078</v>
      </c>
      <c r="AG636" s="1882" t="s">
        <v>4810</v>
      </c>
      <c r="AH636" s="1883">
        <v>45.2</v>
      </c>
      <c r="AI636" s="1884">
        <v>26.6</v>
      </c>
      <c r="AJ636" s="1314" t="s">
        <v>1078</v>
      </c>
      <c r="AK636" s="1483" t="s">
        <v>1078</v>
      </c>
      <c r="AL636" s="1484" t="s">
        <v>1078</v>
      </c>
      <c r="AM636" s="1314" t="s">
        <v>1078</v>
      </c>
      <c r="AN636" s="1483" t="s">
        <v>1078</v>
      </c>
      <c r="AO636" s="1484" t="s">
        <v>1078</v>
      </c>
    </row>
    <row r="637" spans="1:41" ht="66.75">
      <c r="A637" s="1299" t="s">
        <v>4559</v>
      </c>
      <c r="B637" s="1139" t="s">
        <v>5918</v>
      </c>
      <c r="C637" s="1300" t="s">
        <v>4806</v>
      </c>
      <c r="D637" s="1301" t="s">
        <v>4813</v>
      </c>
      <c r="E637" s="1302" t="s">
        <v>4814</v>
      </c>
      <c r="F637" s="1300" t="s">
        <v>4806</v>
      </c>
      <c r="G637" s="1301" t="s">
        <v>4813</v>
      </c>
      <c r="H637" s="1302" t="s">
        <v>4814</v>
      </c>
      <c r="I637" s="1300" t="s">
        <v>4806</v>
      </c>
      <c r="J637" s="1301" t="s">
        <v>4813</v>
      </c>
      <c r="K637" s="1302" t="s">
        <v>4814</v>
      </c>
      <c r="L637" s="1300" t="s">
        <v>4806</v>
      </c>
      <c r="M637" s="1301" t="s">
        <v>4813</v>
      </c>
      <c r="N637" s="1302" t="s">
        <v>4814</v>
      </c>
      <c r="O637" s="1300" t="s">
        <v>4806</v>
      </c>
      <c r="P637" s="1301" t="s">
        <v>4813</v>
      </c>
      <c r="Q637" s="1302" t="s">
        <v>4814</v>
      </c>
      <c r="R637" s="1300" t="s">
        <v>4806</v>
      </c>
      <c r="S637" s="1301" t="s">
        <v>4813</v>
      </c>
      <c r="T637" s="1302" t="s">
        <v>4814</v>
      </c>
      <c r="U637" s="1300" t="s">
        <v>4806</v>
      </c>
      <c r="V637" s="1301" t="s">
        <v>4813</v>
      </c>
      <c r="W637" s="1302" t="s">
        <v>4814</v>
      </c>
      <c r="X637" s="1300" t="s">
        <v>4806</v>
      </c>
      <c r="Y637" s="1301" t="s">
        <v>4813</v>
      </c>
      <c r="Z637" s="1302" t="s">
        <v>4814</v>
      </c>
      <c r="AA637" s="1300" t="s">
        <v>4806</v>
      </c>
      <c r="AB637" s="1301" t="s">
        <v>4813</v>
      </c>
      <c r="AC637" s="1302" t="s">
        <v>4814</v>
      </c>
      <c r="AD637" s="1873" t="s">
        <v>4806</v>
      </c>
      <c r="AE637" s="1874" t="s">
        <v>4813</v>
      </c>
      <c r="AF637" s="1875" t="s">
        <v>4814</v>
      </c>
      <c r="AG637" s="1873" t="s">
        <v>4806</v>
      </c>
      <c r="AH637" s="1874" t="s">
        <v>4813</v>
      </c>
      <c r="AI637" s="1875" t="s">
        <v>4814</v>
      </c>
      <c r="AJ637" s="1300" t="s">
        <v>4806</v>
      </c>
      <c r="AK637" s="1301" t="s">
        <v>4813</v>
      </c>
      <c r="AL637" s="1302" t="s">
        <v>4814</v>
      </c>
      <c r="AM637" s="1300" t="s">
        <v>4806</v>
      </c>
      <c r="AN637" s="1301" t="s">
        <v>4813</v>
      </c>
      <c r="AO637" s="1302" t="s">
        <v>4814</v>
      </c>
    </row>
    <row r="638" spans="1:41">
      <c r="A638" s="1303" t="s">
        <v>5768</v>
      </c>
      <c r="B638" s="1304" t="s">
        <v>5806</v>
      </c>
      <c r="C638" s="1305" t="s">
        <v>2284</v>
      </c>
      <c r="D638" s="1479">
        <v>45.3</v>
      </c>
      <c r="E638" s="1480">
        <v>0</v>
      </c>
      <c r="F638" s="1305" t="s">
        <v>2284</v>
      </c>
      <c r="G638" s="1479">
        <v>45.3</v>
      </c>
      <c r="H638" s="1480">
        <v>0</v>
      </c>
      <c r="I638" s="1305" t="s">
        <v>2284</v>
      </c>
      <c r="J638" s="1479">
        <v>45.3</v>
      </c>
      <c r="K638" s="1480">
        <v>0</v>
      </c>
      <c r="L638" s="1305" t="s">
        <v>2284</v>
      </c>
      <c r="M638" s="1479">
        <v>45.3</v>
      </c>
      <c r="N638" s="1480">
        <v>0</v>
      </c>
      <c r="O638" s="1305" t="s">
        <v>2284</v>
      </c>
      <c r="P638" s="1479">
        <v>45.2</v>
      </c>
      <c r="Q638" s="1480">
        <v>0</v>
      </c>
      <c r="R638" s="1305" t="s">
        <v>2284</v>
      </c>
      <c r="S638" s="1479">
        <v>45.3</v>
      </c>
      <c r="T638" s="1480">
        <v>0</v>
      </c>
      <c r="U638" s="1305" t="s">
        <v>2284</v>
      </c>
      <c r="V638" s="1479">
        <v>45.3</v>
      </c>
      <c r="W638" s="1480">
        <v>0</v>
      </c>
      <c r="X638" s="1305" t="s">
        <v>2284</v>
      </c>
      <c r="Y638" s="1479">
        <v>45.3</v>
      </c>
      <c r="Z638" s="1480">
        <v>0</v>
      </c>
      <c r="AA638" s="1305" t="s">
        <v>2284</v>
      </c>
      <c r="AB638" s="1479">
        <v>45.3</v>
      </c>
      <c r="AC638" s="1480">
        <v>0</v>
      </c>
      <c r="AD638" s="1876" t="s">
        <v>2284</v>
      </c>
      <c r="AE638" s="1877">
        <v>45.3</v>
      </c>
      <c r="AF638" s="1878">
        <v>0</v>
      </c>
      <c r="AG638" s="1876" t="s">
        <v>4810</v>
      </c>
      <c r="AH638" s="1877">
        <v>45.3</v>
      </c>
      <c r="AI638" s="1878">
        <v>13.2</v>
      </c>
      <c r="AJ638" s="1305" t="s">
        <v>2284</v>
      </c>
      <c r="AK638" s="1479">
        <v>45.2</v>
      </c>
      <c r="AL638" s="1480">
        <v>0</v>
      </c>
      <c r="AM638" s="1305" t="s">
        <v>1078</v>
      </c>
      <c r="AN638" s="1479" t="s">
        <v>1078</v>
      </c>
      <c r="AO638" s="1480" t="s">
        <v>1078</v>
      </c>
    </row>
    <row r="639" spans="1:41">
      <c r="A639" s="1714" t="s">
        <v>5769</v>
      </c>
      <c r="B639" s="1350" t="s">
        <v>5807</v>
      </c>
      <c r="C639" s="1310" t="s">
        <v>2284</v>
      </c>
      <c r="D639" s="1485">
        <v>45.3</v>
      </c>
      <c r="E639" s="1486">
        <v>0</v>
      </c>
      <c r="F639" s="1310" t="s">
        <v>2284</v>
      </c>
      <c r="G639" s="1485">
        <v>45.3</v>
      </c>
      <c r="H639" s="1486">
        <v>0</v>
      </c>
      <c r="I639" s="1310" t="s">
        <v>2284</v>
      </c>
      <c r="J639" s="1485">
        <v>45.2</v>
      </c>
      <c r="K639" s="1486">
        <v>0</v>
      </c>
      <c r="L639" s="1310" t="s">
        <v>2284</v>
      </c>
      <c r="M639" s="1485">
        <v>45.3</v>
      </c>
      <c r="N639" s="1486">
        <v>0</v>
      </c>
      <c r="O639" s="1310" t="s">
        <v>2284</v>
      </c>
      <c r="P639" s="1485">
        <v>45.2</v>
      </c>
      <c r="Q639" s="1486">
        <v>0</v>
      </c>
      <c r="R639" s="1310" t="s">
        <v>2284</v>
      </c>
      <c r="S639" s="1485">
        <v>45.2</v>
      </c>
      <c r="T639" s="1486">
        <v>0</v>
      </c>
      <c r="U639" s="1310" t="s">
        <v>2284</v>
      </c>
      <c r="V639" s="1485">
        <v>45.3</v>
      </c>
      <c r="W639" s="1486">
        <v>0</v>
      </c>
      <c r="X639" s="1310" t="s">
        <v>2284</v>
      </c>
      <c r="Y639" s="1485">
        <v>45.3</v>
      </c>
      <c r="Z639" s="1486">
        <v>0</v>
      </c>
      <c r="AA639" s="1310" t="s">
        <v>2284</v>
      </c>
      <c r="AB639" s="1485">
        <v>45.3</v>
      </c>
      <c r="AC639" s="1486">
        <v>0</v>
      </c>
      <c r="AD639" s="1885" t="s">
        <v>2284</v>
      </c>
      <c r="AE639" s="1886">
        <v>45.3</v>
      </c>
      <c r="AF639" s="1887">
        <v>0</v>
      </c>
      <c r="AG639" s="1885" t="s">
        <v>4810</v>
      </c>
      <c r="AH639" s="1886">
        <v>45.2</v>
      </c>
      <c r="AI639" s="1887">
        <v>20</v>
      </c>
      <c r="AJ639" s="1310" t="s">
        <v>2284</v>
      </c>
      <c r="AK639" s="1485">
        <v>45.1</v>
      </c>
      <c r="AL639" s="1486">
        <v>0</v>
      </c>
      <c r="AM639" s="1310" t="s">
        <v>1078</v>
      </c>
      <c r="AN639" s="1485" t="s">
        <v>1078</v>
      </c>
      <c r="AO639" s="1486" t="s">
        <v>1078</v>
      </c>
    </row>
    <row r="640" spans="1:41" ht="19.5" thickBot="1">
      <c r="A640" s="1715" t="s">
        <v>5770</v>
      </c>
      <c r="B640" s="1688" t="s">
        <v>5808</v>
      </c>
      <c r="C640" s="1500" t="s">
        <v>1078</v>
      </c>
      <c r="D640" s="1501" t="s">
        <v>1078</v>
      </c>
      <c r="E640" s="1502" t="s">
        <v>1078</v>
      </c>
      <c r="F640" s="1500" t="s">
        <v>1078</v>
      </c>
      <c r="G640" s="1501" t="s">
        <v>1078</v>
      </c>
      <c r="H640" s="1502" t="s">
        <v>1078</v>
      </c>
      <c r="I640" s="1500" t="s">
        <v>1078</v>
      </c>
      <c r="J640" s="1501" t="s">
        <v>1078</v>
      </c>
      <c r="K640" s="1502" t="s">
        <v>1078</v>
      </c>
      <c r="L640" s="1500" t="s">
        <v>1078</v>
      </c>
      <c r="M640" s="1501" t="s">
        <v>1078</v>
      </c>
      <c r="N640" s="1502" t="s">
        <v>1078</v>
      </c>
      <c r="O640" s="1500" t="s">
        <v>1078</v>
      </c>
      <c r="P640" s="1501" t="s">
        <v>1078</v>
      </c>
      <c r="Q640" s="1502" t="s">
        <v>1078</v>
      </c>
      <c r="R640" s="1500" t="s">
        <v>1078</v>
      </c>
      <c r="S640" s="1501" t="s">
        <v>1078</v>
      </c>
      <c r="T640" s="1502" t="s">
        <v>1078</v>
      </c>
      <c r="U640" s="1500" t="s">
        <v>1078</v>
      </c>
      <c r="V640" s="1501" t="s">
        <v>1078</v>
      </c>
      <c r="W640" s="1502" t="s">
        <v>1078</v>
      </c>
      <c r="X640" s="1500" t="s">
        <v>1078</v>
      </c>
      <c r="Y640" s="1501" t="s">
        <v>1078</v>
      </c>
      <c r="Z640" s="1502" t="s">
        <v>1078</v>
      </c>
      <c r="AA640" s="1500" t="s">
        <v>1078</v>
      </c>
      <c r="AB640" s="1501" t="s">
        <v>1078</v>
      </c>
      <c r="AC640" s="1502" t="s">
        <v>1078</v>
      </c>
      <c r="AD640" s="1902" t="s">
        <v>1078</v>
      </c>
      <c r="AE640" s="1903" t="s">
        <v>1078</v>
      </c>
      <c r="AF640" s="1904" t="s">
        <v>1078</v>
      </c>
      <c r="AG640" s="1902" t="s">
        <v>4810</v>
      </c>
      <c r="AH640" s="1903">
        <v>45.2</v>
      </c>
      <c r="AI640" s="1904">
        <v>26.6</v>
      </c>
      <c r="AJ640" s="1500" t="s">
        <v>1078</v>
      </c>
      <c r="AK640" s="1501" t="s">
        <v>1078</v>
      </c>
      <c r="AL640" s="1502" t="s">
        <v>1078</v>
      </c>
      <c r="AM640" s="1500" t="s">
        <v>1078</v>
      </c>
      <c r="AN640" s="1501" t="s">
        <v>1078</v>
      </c>
      <c r="AO640" s="1502" t="s">
        <v>1078</v>
      </c>
    </row>
    <row r="641" spans="1:41" ht="19.5" thickTop="1">
      <c r="A641" s="1325" t="s">
        <v>5771</v>
      </c>
      <c r="B641" s="1292" t="s">
        <v>6251</v>
      </c>
      <c r="C641" s="1293"/>
      <c r="D641" s="1294"/>
      <c r="E641" s="1295"/>
      <c r="F641" s="1293"/>
      <c r="G641" s="1713" t="s">
        <v>6283</v>
      </c>
      <c r="H641" s="1295" t="s">
        <v>3046</v>
      </c>
      <c r="I641" s="1293"/>
      <c r="J641" s="1294"/>
      <c r="K641" s="1295"/>
      <c r="L641" s="1293"/>
      <c r="M641" s="1294"/>
      <c r="N641" s="1295"/>
      <c r="O641" s="1293"/>
      <c r="P641" s="1294"/>
      <c r="Q641" s="1295"/>
      <c r="R641" s="1293"/>
      <c r="S641" s="1294"/>
      <c r="T641" s="1295"/>
      <c r="U641" s="1293"/>
      <c r="V641" s="1294"/>
      <c r="W641" s="1295"/>
      <c r="X641" s="1293"/>
      <c r="Y641" s="1294"/>
      <c r="Z641" s="1295"/>
      <c r="AA641" s="1293"/>
      <c r="AB641" s="1294"/>
      <c r="AC641" s="1295"/>
      <c r="AD641" s="1868"/>
      <c r="AE641" s="1869"/>
      <c r="AF641" s="1870"/>
      <c r="AG641" s="1868"/>
      <c r="AH641" s="1869"/>
      <c r="AI641" s="1870"/>
      <c r="AJ641" s="1293"/>
      <c r="AK641" s="1294"/>
      <c r="AL641" s="1295"/>
      <c r="AM641" s="1293"/>
      <c r="AN641" s="1294"/>
      <c r="AO641" s="1295"/>
    </row>
    <row r="642" spans="1:41">
      <c r="A642" s="1298" t="s">
        <v>4436</v>
      </c>
      <c r="B642" s="1139" t="s">
        <v>4098</v>
      </c>
      <c r="C642" s="1328"/>
      <c r="D642" s="1208" t="s">
        <v>6297</v>
      </c>
      <c r="E642" s="1209"/>
      <c r="F642" s="1328"/>
      <c r="G642" s="1208" t="s">
        <v>6297</v>
      </c>
      <c r="H642" s="1209"/>
      <c r="I642" s="1328"/>
      <c r="J642" s="1208" t="s">
        <v>6318</v>
      </c>
      <c r="K642" s="1209"/>
      <c r="L642" s="1328"/>
      <c r="M642" s="1208" t="s">
        <v>6463</v>
      </c>
      <c r="N642" s="1209"/>
      <c r="O642" s="1328"/>
      <c r="P642" s="1208" t="s">
        <v>6421</v>
      </c>
      <c r="Q642" s="1209"/>
      <c r="R642" s="1328"/>
      <c r="S642" s="1208" t="s">
        <v>6435</v>
      </c>
      <c r="T642" s="1209"/>
      <c r="U642" s="1328"/>
      <c r="V642" s="1208" t="s">
        <v>6285</v>
      </c>
      <c r="W642" s="1209"/>
      <c r="X642" s="1328"/>
      <c r="Y642" s="1208" t="s">
        <v>6339</v>
      </c>
      <c r="Z642" s="1209"/>
      <c r="AA642" s="1328"/>
      <c r="AB642" s="1208" t="s">
        <v>6393</v>
      </c>
      <c r="AC642" s="1209"/>
      <c r="AD642" s="1907"/>
      <c r="AE642" s="1788" t="s">
        <v>5130</v>
      </c>
      <c r="AF642" s="1789"/>
      <c r="AG642" s="1907"/>
      <c r="AH642" s="1788" t="s">
        <v>6364</v>
      </c>
      <c r="AI642" s="1789"/>
      <c r="AJ642" s="1328"/>
      <c r="AK642" s="1208" t="s">
        <v>6310</v>
      </c>
      <c r="AL642" s="1209"/>
      <c r="AM642" s="1328"/>
      <c r="AN642" s="1208" t="s">
        <v>6449</v>
      </c>
      <c r="AO642" s="1209"/>
    </row>
    <row r="643" spans="1:41">
      <c r="A643" s="1298" t="s">
        <v>4438</v>
      </c>
      <c r="B643" s="1139" t="s">
        <v>5776</v>
      </c>
      <c r="C643" s="1328"/>
      <c r="D643" s="1208" t="s">
        <v>6298</v>
      </c>
      <c r="E643" s="1209"/>
      <c r="F643" s="1328"/>
      <c r="G643" s="1208" t="s">
        <v>6298</v>
      </c>
      <c r="H643" s="1209"/>
      <c r="I643" s="1328"/>
      <c r="J643" s="1208" t="s">
        <v>6319</v>
      </c>
      <c r="K643" s="1209"/>
      <c r="L643" s="1328"/>
      <c r="M643" s="1208" t="s">
        <v>6465</v>
      </c>
      <c r="N643" s="1209"/>
      <c r="O643" s="1328"/>
      <c r="P643" s="1208" t="s">
        <v>6423</v>
      </c>
      <c r="Q643" s="1209"/>
      <c r="R643" s="1328"/>
      <c r="S643" s="1208" t="s">
        <v>6437</v>
      </c>
      <c r="T643" s="1209"/>
      <c r="U643" s="1328"/>
      <c r="V643" s="1208" t="s">
        <v>6288</v>
      </c>
      <c r="W643" s="1209"/>
      <c r="X643" s="1328"/>
      <c r="Y643" s="1208" t="s">
        <v>6343</v>
      </c>
      <c r="Z643" s="1209"/>
      <c r="AA643" s="1328"/>
      <c r="AB643" s="1208" t="s">
        <v>6394</v>
      </c>
      <c r="AC643" s="1209"/>
      <c r="AD643" s="1907"/>
      <c r="AE643" s="1788" t="s">
        <v>5133</v>
      </c>
      <c r="AF643" s="1789"/>
      <c r="AG643" s="1907"/>
      <c r="AH643" s="1788" t="s">
        <v>6366</v>
      </c>
      <c r="AI643" s="1789"/>
      <c r="AJ643" s="1328"/>
      <c r="AK643" s="1208" t="s">
        <v>6311</v>
      </c>
      <c r="AL643" s="1209"/>
      <c r="AM643" s="1328"/>
      <c r="AN643" s="1208"/>
      <c r="AO643" s="1209"/>
    </row>
    <row r="644" spans="1:41">
      <c r="A644" s="1298" t="s">
        <v>4441</v>
      </c>
      <c r="B644" s="1139" t="s">
        <v>4442</v>
      </c>
      <c r="C644" s="1328"/>
      <c r="D644" s="1980" t="s">
        <v>6301</v>
      </c>
      <c r="E644" s="1209"/>
      <c r="F644" s="1328"/>
      <c r="G644" s="1980" t="s">
        <v>6307</v>
      </c>
      <c r="H644" s="1209"/>
      <c r="I644" s="1328"/>
      <c r="J644" s="1980" t="s">
        <v>5932</v>
      </c>
      <c r="K644" s="1209"/>
      <c r="L644" s="1328"/>
      <c r="M644" s="1980" t="s">
        <v>4873</v>
      </c>
      <c r="N644" s="1209"/>
      <c r="O644" s="1328"/>
      <c r="P644" s="1980" t="s">
        <v>4830</v>
      </c>
      <c r="Q644" s="1209"/>
      <c r="R644" s="1328"/>
      <c r="S644" s="1980" t="s">
        <v>5932</v>
      </c>
      <c r="T644" s="1209"/>
      <c r="U644" s="1328"/>
      <c r="V644" s="1980" t="s">
        <v>5932</v>
      </c>
      <c r="W644" s="1209"/>
      <c r="X644" s="1328"/>
      <c r="Y644" s="1980" t="s">
        <v>5932</v>
      </c>
      <c r="Z644" s="1209"/>
      <c r="AA644" s="1328"/>
      <c r="AB644" s="1980" t="s">
        <v>5932</v>
      </c>
      <c r="AC644" s="1209"/>
      <c r="AD644" s="1907"/>
      <c r="AE644" s="1981" t="s">
        <v>5057</v>
      </c>
      <c r="AF644" s="1789"/>
      <c r="AG644" s="1907"/>
      <c r="AH644" s="1788" t="s">
        <v>4830</v>
      </c>
      <c r="AI644" s="1789"/>
      <c r="AJ644" s="1328"/>
      <c r="AK644" s="1980" t="s">
        <v>4873</v>
      </c>
      <c r="AL644" s="1209"/>
      <c r="AM644" s="1328"/>
      <c r="AN644" s="1980"/>
      <c r="AO644" s="1209"/>
    </row>
    <row r="645" spans="1:41">
      <c r="A645" s="1298" t="s">
        <v>4107</v>
      </c>
      <c r="B645" s="1139" t="s">
        <v>5386</v>
      </c>
      <c r="C645" s="1328"/>
      <c r="D645" s="1208" t="s">
        <v>3164</v>
      </c>
      <c r="E645" s="1209"/>
      <c r="F645" s="1328"/>
      <c r="G645" s="1208" t="s">
        <v>3164</v>
      </c>
      <c r="H645" s="1209"/>
      <c r="I645" s="1328"/>
      <c r="J645" s="1208" t="s">
        <v>3164</v>
      </c>
      <c r="K645" s="1209"/>
      <c r="L645" s="1328"/>
      <c r="M645" s="1208" t="s">
        <v>6467</v>
      </c>
      <c r="N645" s="1209"/>
      <c r="O645" s="1328"/>
      <c r="P645" s="1208" t="s">
        <v>6422</v>
      </c>
      <c r="Q645" s="1209"/>
      <c r="R645" s="1328"/>
      <c r="S645" s="1208" t="s">
        <v>6436</v>
      </c>
      <c r="T645" s="1209"/>
      <c r="U645" s="1328"/>
      <c r="V645" s="1208" t="s">
        <v>6286</v>
      </c>
      <c r="W645" s="1209"/>
      <c r="X645" s="1328"/>
      <c r="Y645" s="1208" t="s">
        <v>6345</v>
      </c>
      <c r="Z645" s="1209"/>
      <c r="AA645" s="1328"/>
      <c r="AB645" s="1208" t="s">
        <v>6396</v>
      </c>
      <c r="AC645" s="1209"/>
      <c r="AD645" s="1907"/>
      <c r="AE645" s="1788" t="s">
        <v>5131</v>
      </c>
      <c r="AF645" s="1789"/>
      <c r="AG645" s="1907"/>
      <c r="AH645" s="1788" t="s">
        <v>6365</v>
      </c>
      <c r="AI645" s="1789"/>
      <c r="AJ645" s="1328"/>
      <c r="AK645" s="1208" t="s">
        <v>5079</v>
      </c>
      <c r="AL645" s="1209"/>
      <c r="AM645" s="1328"/>
      <c r="AN645" s="1208"/>
      <c r="AO645" s="1209"/>
    </row>
    <row r="646" spans="1:41">
      <c r="A646" s="1298" t="s">
        <v>5759</v>
      </c>
      <c r="B646" s="1139" t="s">
        <v>5900</v>
      </c>
      <c r="C646" s="1328"/>
      <c r="D646" s="1457">
        <v>30</v>
      </c>
      <c r="E646" s="1209"/>
      <c r="F646" s="1328"/>
      <c r="G646" s="1457">
        <v>30</v>
      </c>
      <c r="H646" s="1209"/>
      <c r="I646" s="1328"/>
      <c r="J646" s="1457">
        <v>30</v>
      </c>
      <c r="K646" s="1209"/>
      <c r="L646" s="1328"/>
      <c r="M646" s="1457">
        <v>30</v>
      </c>
      <c r="N646" s="1209"/>
      <c r="O646" s="1328"/>
      <c r="P646" s="1457">
        <v>30</v>
      </c>
      <c r="Q646" s="1209"/>
      <c r="R646" s="1328"/>
      <c r="S646" s="1457">
        <v>30</v>
      </c>
      <c r="T646" s="1209"/>
      <c r="U646" s="1328"/>
      <c r="V646" s="1457">
        <v>30</v>
      </c>
      <c r="W646" s="1209"/>
      <c r="X646" s="1328"/>
      <c r="Y646" s="1457">
        <v>30</v>
      </c>
      <c r="Z646" s="1209"/>
      <c r="AA646" s="1328"/>
      <c r="AB646" s="1457">
        <v>30</v>
      </c>
      <c r="AC646" s="1209"/>
      <c r="AD646" s="1907"/>
      <c r="AE646" s="1835">
        <v>30</v>
      </c>
      <c r="AF646" s="1789"/>
      <c r="AG646" s="1907"/>
      <c r="AH646" s="1835">
        <v>30</v>
      </c>
      <c r="AI646" s="1789"/>
      <c r="AJ646" s="1328"/>
      <c r="AK646" s="1457">
        <v>30</v>
      </c>
      <c r="AL646" s="1209"/>
      <c r="AM646" s="1328"/>
      <c r="AN646" s="1457" t="s">
        <v>2261</v>
      </c>
      <c r="AO646" s="1209"/>
    </row>
    <row r="647" spans="1:41">
      <c r="A647" s="1298" t="s">
        <v>5760</v>
      </c>
      <c r="B647" s="1139" t="s">
        <v>5901</v>
      </c>
      <c r="C647" s="1328"/>
      <c r="D647" s="1457">
        <v>40</v>
      </c>
      <c r="E647" s="1209"/>
      <c r="F647" s="1328"/>
      <c r="G647" s="1457">
        <v>40</v>
      </c>
      <c r="H647" s="1209"/>
      <c r="I647" s="1328"/>
      <c r="J647" s="1457">
        <v>40</v>
      </c>
      <c r="K647" s="1209"/>
      <c r="L647" s="1328"/>
      <c r="M647" s="1457">
        <v>40</v>
      </c>
      <c r="N647" s="1209"/>
      <c r="O647" s="1328"/>
      <c r="P647" s="1457">
        <v>40</v>
      </c>
      <c r="Q647" s="1209"/>
      <c r="R647" s="1328"/>
      <c r="S647" s="1457">
        <v>40</v>
      </c>
      <c r="T647" s="1209"/>
      <c r="U647" s="1328"/>
      <c r="V647" s="1457">
        <v>40</v>
      </c>
      <c r="W647" s="1209"/>
      <c r="X647" s="1328"/>
      <c r="Y647" s="1457">
        <v>40</v>
      </c>
      <c r="Z647" s="1209"/>
      <c r="AA647" s="1328"/>
      <c r="AB647" s="1457">
        <v>40</v>
      </c>
      <c r="AC647" s="1209"/>
      <c r="AD647" s="1907"/>
      <c r="AE647" s="1835">
        <v>40</v>
      </c>
      <c r="AF647" s="1789"/>
      <c r="AG647" s="1907"/>
      <c r="AH647" s="1835">
        <v>40</v>
      </c>
      <c r="AI647" s="1789"/>
      <c r="AJ647" s="1328"/>
      <c r="AK647" s="1457">
        <v>40</v>
      </c>
      <c r="AL647" s="1209"/>
      <c r="AM647" s="1328"/>
      <c r="AN647" s="1457" t="s">
        <v>2261</v>
      </c>
      <c r="AO647" s="1209"/>
    </row>
    <row r="648" spans="1:41">
      <c r="A648" s="1298" t="s">
        <v>5761</v>
      </c>
      <c r="B648" s="1139" t="s">
        <v>5902</v>
      </c>
      <c r="C648" s="1328"/>
      <c r="D648" s="1457">
        <v>30</v>
      </c>
      <c r="E648" s="1209"/>
      <c r="F648" s="1328"/>
      <c r="G648" s="1457">
        <v>30</v>
      </c>
      <c r="H648" s="1209"/>
      <c r="I648" s="1328"/>
      <c r="J648" s="1457">
        <v>30</v>
      </c>
      <c r="K648" s="1209"/>
      <c r="L648" s="1328"/>
      <c r="M648" s="1457">
        <v>30</v>
      </c>
      <c r="N648" s="1209"/>
      <c r="O648" s="1328"/>
      <c r="P648" s="1457">
        <v>30</v>
      </c>
      <c r="Q648" s="1209"/>
      <c r="R648" s="1328"/>
      <c r="S648" s="1457">
        <v>30</v>
      </c>
      <c r="T648" s="1209"/>
      <c r="U648" s="1328"/>
      <c r="V648" s="1457">
        <v>30</v>
      </c>
      <c r="W648" s="1209"/>
      <c r="X648" s="1328"/>
      <c r="Y648" s="1457">
        <v>30</v>
      </c>
      <c r="Z648" s="1209"/>
      <c r="AA648" s="1328"/>
      <c r="AB648" s="1457">
        <v>30</v>
      </c>
      <c r="AC648" s="1209"/>
      <c r="AD648" s="1907"/>
      <c r="AE648" s="1835">
        <v>30</v>
      </c>
      <c r="AF648" s="1789"/>
      <c r="AG648" s="1907"/>
      <c r="AH648" s="1835">
        <v>30</v>
      </c>
      <c r="AI648" s="1789"/>
      <c r="AJ648" s="1328"/>
      <c r="AK648" s="1457">
        <v>30</v>
      </c>
      <c r="AL648" s="1209"/>
      <c r="AM648" s="1328"/>
      <c r="AN648" s="1457" t="s">
        <v>2261</v>
      </c>
      <c r="AO648" s="1209"/>
    </row>
    <row r="649" spans="1:41">
      <c r="A649" s="1298" t="s">
        <v>5762</v>
      </c>
      <c r="B649" s="1139" t="s">
        <v>5903</v>
      </c>
      <c r="C649" s="1328"/>
      <c r="D649" s="1457">
        <v>40</v>
      </c>
      <c r="E649" s="1209"/>
      <c r="F649" s="1328"/>
      <c r="G649" s="1457">
        <v>40</v>
      </c>
      <c r="H649" s="1209"/>
      <c r="I649" s="1328"/>
      <c r="J649" s="1457">
        <v>40</v>
      </c>
      <c r="K649" s="1209"/>
      <c r="L649" s="1328"/>
      <c r="M649" s="1457">
        <v>40</v>
      </c>
      <c r="N649" s="1209"/>
      <c r="O649" s="1328"/>
      <c r="P649" s="1457">
        <v>40</v>
      </c>
      <c r="Q649" s="1209"/>
      <c r="R649" s="1328"/>
      <c r="S649" s="1457">
        <v>40</v>
      </c>
      <c r="T649" s="1209"/>
      <c r="U649" s="1328"/>
      <c r="V649" s="1457">
        <v>40</v>
      </c>
      <c r="W649" s="1209"/>
      <c r="X649" s="1328"/>
      <c r="Y649" s="1457">
        <v>40</v>
      </c>
      <c r="Z649" s="1209"/>
      <c r="AA649" s="1328"/>
      <c r="AB649" s="1457">
        <v>40</v>
      </c>
      <c r="AC649" s="1209"/>
      <c r="AD649" s="1907"/>
      <c r="AE649" s="1835">
        <v>40</v>
      </c>
      <c r="AF649" s="1789"/>
      <c r="AG649" s="1907"/>
      <c r="AH649" s="1835">
        <v>40</v>
      </c>
      <c r="AI649" s="1789"/>
      <c r="AJ649" s="1328"/>
      <c r="AK649" s="1457">
        <v>40</v>
      </c>
      <c r="AL649" s="1209"/>
      <c r="AM649" s="1328"/>
      <c r="AN649" s="1457" t="s">
        <v>2261</v>
      </c>
      <c r="AO649" s="1209"/>
    </row>
    <row r="650" spans="1:41">
      <c r="A650" s="1298" t="s">
        <v>5763</v>
      </c>
      <c r="B650" s="1139" t="s">
        <v>5904</v>
      </c>
      <c r="C650" s="1328"/>
      <c r="D650" s="1457">
        <v>60</v>
      </c>
      <c r="E650" s="1209"/>
      <c r="F650" s="1328"/>
      <c r="G650" s="1457">
        <v>60</v>
      </c>
      <c r="H650" s="1209"/>
      <c r="I650" s="1328"/>
      <c r="J650" s="1457">
        <v>60</v>
      </c>
      <c r="K650" s="1209"/>
      <c r="L650" s="1328"/>
      <c r="M650" s="1457">
        <v>60</v>
      </c>
      <c r="N650" s="1209"/>
      <c r="O650" s="1328"/>
      <c r="P650" s="1457">
        <v>60</v>
      </c>
      <c r="Q650" s="1209"/>
      <c r="R650" s="1328"/>
      <c r="S650" s="1457">
        <v>60</v>
      </c>
      <c r="T650" s="1209"/>
      <c r="U650" s="1328"/>
      <c r="V650" s="1457">
        <v>60</v>
      </c>
      <c r="W650" s="1209"/>
      <c r="X650" s="1328"/>
      <c r="Y650" s="1457">
        <v>60</v>
      </c>
      <c r="Z650" s="1209"/>
      <c r="AA650" s="1328"/>
      <c r="AB650" s="1457">
        <v>60</v>
      </c>
      <c r="AC650" s="1209"/>
      <c r="AD650" s="1907"/>
      <c r="AE650" s="1835">
        <v>60</v>
      </c>
      <c r="AF650" s="1789"/>
      <c r="AG650" s="1907"/>
      <c r="AH650" s="1835">
        <v>60</v>
      </c>
      <c r="AI650" s="1789"/>
      <c r="AJ650" s="1328"/>
      <c r="AK650" s="1457">
        <v>60</v>
      </c>
      <c r="AL650" s="1209"/>
      <c r="AM650" s="1328"/>
      <c r="AN650" s="1457" t="s">
        <v>2261</v>
      </c>
      <c r="AO650" s="1209"/>
    </row>
    <row r="651" spans="1:41">
      <c r="A651" s="1298" t="s">
        <v>5764</v>
      </c>
      <c r="B651" s="1139" t="s">
        <v>5905</v>
      </c>
      <c r="C651" s="1328"/>
      <c r="D651" s="1457">
        <v>50</v>
      </c>
      <c r="E651" s="1209"/>
      <c r="F651" s="1328"/>
      <c r="G651" s="1457">
        <v>50</v>
      </c>
      <c r="H651" s="1209"/>
      <c r="I651" s="1328"/>
      <c r="J651" s="1457">
        <v>50</v>
      </c>
      <c r="K651" s="1209"/>
      <c r="L651" s="1328"/>
      <c r="M651" s="1457">
        <v>50</v>
      </c>
      <c r="N651" s="1209"/>
      <c r="O651" s="1328"/>
      <c r="P651" s="1457">
        <v>50</v>
      </c>
      <c r="Q651" s="1209"/>
      <c r="R651" s="1328"/>
      <c r="S651" s="1457">
        <v>50</v>
      </c>
      <c r="T651" s="1209"/>
      <c r="U651" s="1328"/>
      <c r="V651" s="1457">
        <v>50</v>
      </c>
      <c r="W651" s="1209"/>
      <c r="X651" s="1328"/>
      <c r="Y651" s="1457">
        <v>50</v>
      </c>
      <c r="Z651" s="1209"/>
      <c r="AA651" s="1328"/>
      <c r="AB651" s="1457">
        <v>50</v>
      </c>
      <c r="AC651" s="1209"/>
      <c r="AD651" s="1907"/>
      <c r="AE651" s="1835">
        <v>50</v>
      </c>
      <c r="AF651" s="1789"/>
      <c r="AG651" s="1907"/>
      <c r="AH651" s="1835">
        <v>50</v>
      </c>
      <c r="AI651" s="1789"/>
      <c r="AJ651" s="1328"/>
      <c r="AK651" s="1457">
        <v>50</v>
      </c>
      <c r="AL651" s="1209"/>
      <c r="AM651" s="1328"/>
      <c r="AN651" s="1457" t="s">
        <v>2261</v>
      </c>
      <c r="AO651" s="1209"/>
    </row>
    <row r="652" spans="1:41">
      <c r="A652" s="1298" t="s">
        <v>5765</v>
      </c>
      <c r="B652" s="1139" t="s">
        <v>5906</v>
      </c>
      <c r="C652" s="1328"/>
      <c r="D652" s="1457">
        <v>60</v>
      </c>
      <c r="E652" s="1209"/>
      <c r="F652" s="1328"/>
      <c r="G652" s="1457">
        <v>60</v>
      </c>
      <c r="H652" s="1209"/>
      <c r="I652" s="1328"/>
      <c r="J652" s="1457">
        <v>60</v>
      </c>
      <c r="K652" s="1209"/>
      <c r="L652" s="1328"/>
      <c r="M652" s="1457">
        <v>60</v>
      </c>
      <c r="N652" s="1209"/>
      <c r="O652" s="1328"/>
      <c r="P652" s="1457">
        <v>60</v>
      </c>
      <c r="Q652" s="1209"/>
      <c r="R652" s="1328"/>
      <c r="S652" s="1457">
        <v>60</v>
      </c>
      <c r="T652" s="1209"/>
      <c r="U652" s="1328"/>
      <c r="V652" s="1457">
        <v>60</v>
      </c>
      <c r="W652" s="1209"/>
      <c r="X652" s="1328"/>
      <c r="Y652" s="1457">
        <v>60</v>
      </c>
      <c r="Z652" s="1209"/>
      <c r="AA652" s="1328"/>
      <c r="AB652" s="1457">
        <v>60</v>
      </c>
      <c r="AC652" s="1209"/>
      <c r="AD652" s="1907"/>
      <c r="AE652" s="1835">
        <v>60</v>
      </c>
      <c r="AF652" s="1789"/>
      <c r="AG652" s="1907"/>
      <c r="AH652" s="1835">
        <v>60</v>
      </c>
      <c r="AI652" s="1789"/>
      <c r="AJ652" s="1328"/>
      <c r="AK652" s="1457">
        <v>60</v>
      </c>
      <c r="AL652" s="1209"/>
      <c r="AM652" s="1328"/>
      <c r="AN652" s="1457" t="s">
        <v>2261</v>
      </c>
      <c r="AO652" s="1209"/>
    </row>
    <row r="653" spans="1:41">
      <c r="A653" s="1298" t="s">
        <v>5766</v>
      </c>
      <c r="B653" s="1139" t="s">
        <v>5907</v>
      </c>
      <c r="C653" s="1328"/>
      <c r="D653" s="1457">
        <v>50</v>
      </c>
      <c r="E653" s="1209"/>
      <c r="F653" s="1328"/>
      <c r="G653" s="1457">
        <v>50</v>
      </c>
      <c r="H653" s="1209"/>
      <c r="I653" s="1328"/>
      <c r="J653" s="1457">
        <v>50</v>
      </c>
      <c r="K653" s="1209"/>
      <c r="L653" s="1328"/>
      <c r="M653" s="1457">
        <v>50</v>
      </c>
      <c r="N653" s="1209"/>
      <c r="O653" s="1328"/>
      <c r="P653" s="1457">
        <v>50</v>
      </c>
      <c r="Q653" s="1209"/>
      <c r="R653" s="1328"/>
      <c r="S653" s="1457">
        <v>50</v>
      </c>
      <c r="T653" s="1209"/>
      <c r="U653" s="1328"/>
      <c r="V653" s="1457">
        <v>50</v>
      </c>
      <c r="W653" s="1209"/>
      <c r="X653" s="1328"/>
      <c r="Y653" s="1457">
        <v>50</v>
      </c>
      <c r="Z653" s="1209"/>
      <c r="AA653" s="1328"/>
      <c r="AB653" s="1457">
        <v>50</v>
      </c>
      <c r="AC653" s="1209"/>
      <c r="AD653" s="1907"/>
      <c r="AE653" s="1835">
        <v>50</v>
      </c>
      <c r="AF653" s="1789"/>
      <c r="AG653" s="1907"/>
      <c r="AH653" s="1835">
        <v>50</v>
      </c>
      <c r="AI653" s="1789"/>
      <c r="AJ653" s="1328"/>
      <c r="AK653" s="1457">
        <v>50</v>
      </c>
      <c r="AL653" s="1209"/>
      <c r="AM653" s="1328"/>
      <c r="AN653" s="1457" t="s">
        <v>2261</v>
      </c>
      <c r="AO653" s="1209"/>
    </row>
    <row r="654" spans="1:41">
      <c r="A654" s="1298" t="s">
        <v>4444</v>
      </c>
      <c r="B654" s="1139" t="s">
        <v>5868</v>
      </c>
      <c r="C654" s="1328"/>
      <c r="D654" s="1208" t="s">
        <v>5858</v>
      </c>
      <c r="E654" s="1209"/>
      <c r="F654" s="1328"/>
      <c r="G654" s="1208" t="s">
        <v>5858</v>
      </c>
      <c r="H654" s="1209"/>
      <c r="I654" s="1328"/>
      <c r="J654" s="1208" t="s">
        <v>5858</v>
      </c>
      <c r="K654" s="1209"/>
      <c r="L654" s="1328"/>
      <c r="M654" s="1208" t="s">
        <v>5858</v>
      </c>
      <c r="N654" s="1209"/>
      <c r="O654" s="1328"/>
      <c r="P654" s="1208" t="s">
        <v>5858</v>
      </c>
      <c r="Q654" s="1209"/>
      <c r="R654" s="1328"/>
      <c r="S654" s="1208" t="s">
        <v>5858</v>
      </c>
      <c r="T654" s="1209"/>
      <c r="U654" s="1328"/>
      <c r="V654" s="1208" t="s">
        <v>5858</v>
      </c>
      <c r="W654" s="1209"/>
      <c r="X654" s="1328"/>
      <c r="Y654" s="1208" t="s">
        <v>5858</v>
      </c>
      <c r="Z654" s="1209"/>
      <c r="AA654" s="1328"/>
      <c r="AB654" s="1208" t="s">
        <v>5858</v>
      </c>
      <c r="AC654" s="1209"/>
      <c r="AD654" s="1907"/>
      <c r="AE654" s="1788" t="s">
        <v>5858</v>
      </c>
      <c r="AF654" s="1789"/>
      <c r="AG654" s="1907"/>
      <c r="AH654" s="1788" t="s">
        <v>5858</v>
      </c>
      <c r="AI654" s="1789"/>
      <c r="AJ654" s="1328"/>
      <c r="AK654" s="1208" t="s">
        <v>5858</v>
      </c>
      <c r="AL654" s="1209"/>
      <c r="AM654" s="1328"/>
      <c r="AN654" s="1208"/>
      <c r="AO654" s="1209"/>
    </row>
    <row r="655" spans="1:41">
      <c r="A655" s="1332" t="s">
        <v>5767</v>
      </c>
      <c r="B655" s="1139" t="s">
        <v>5908</v>
      </c>
      <c r="C655" s="1328"/>
      <c r="D655" s="1457">
        <v>45</v>
      </c>
      <c r="E655" s="1209"/>
      <c r="F655" s="1328"/>
      <c r="G655" s="1457">
        <v>45</v>
      </c>
      <c r="H655" s="1209"/>
      <c r="I655" s="1328"/>
      <c r="J655" s="1457">
        <v>45</v>
      </c>
      <c r="K655" s="1209"/>
      <c r="L655" s="1328"/>
      <c r="M655" s="1457">
        <v>45</v>
      </c>
      <c r="N655" s="1209"/>
      <c r="O655" s="1328"/>
      <c r="P655" s="1457">
        <v>45</v>
      </c>
      <c r="Q655" s="1209"/>
      <c r="R655" s="1328"/>
      <c r="S655" s="1457">
        <v>45</v>
      </c>
      <c r="T655" s="1209"/>
      <c r="U655" s="1328"/>
      <c r="V655" s="1457">
        <v>45</v>
      </c>
      <c r="W655" s="1209"/>
      <c r="X655" s="1328"/>
      <c r="Y655" s="1457">
        <v>45</v>
      </c>
      <c r="Z655" s="1209"/>
      <c r="AA655" s="1328"/>
      <c r="AB655" s="1457">
        <v>45</v>
      </c>
      <c r="AC655" s="1209"/>
      <c r="AD655" s="1907"/>
      <c r="AE655" s="1835">
        <v>45</v>
      </c>
      <c r="AF655" s="1789"/>
      <c r="AG655" s="1907"/>
      <c r="AH655" s="1835">
        <v>45</v>
      </c>
      <c r="AI655" s="1789"/>
      <c r="AJ655" s="1328"/>
      <c r="AK655" s="1457">
        <v>45</v>
      </c>
      <c r="AL655" s="1209"/>
      <c r="AM655" s="1328"/>
      <c r="AN655" s="1457"/>
      <c r="AO655" s="1209"/>
    </row>
    <row r="656" spans="1:41">
      <c r="A656" s="1332" t="s">
        <v>5772</v>
      </c>
      <c r="B656" s="1139" t="s">
        <v>6252</v>
      </c>
      <c r="C656" s="1328"/>
      <c r="D656" s="1985" t="s">
        <v>5036</v>
      </c>
      <c r="E656" s="1209"/>
      <c r="F656" s="1328"/>
      <c r="G656" s="1985" t="s">
        <v>5036</v>
      </c>
      <c r="H656" s="1209"/>
      <c r="I656" s="1328"/>
      <c r="J656" s="1985" t="s">
        <v>5036</v>
      </c>
      <c r="K656" s="1209"/>
      <c r="L656" s="1328"/>
      <c r="M656" s="1985" t="s">
        <v>5036</v>
      </c>
      <c r="N656" s="1209"/>
      <c r="O656" s="1328"/>
      <c r="P656" s="1985" t="s">
        <v>5036</v>
      </c>
      <c r="Q656" s="1209"/>
      <c r="R656" s="1328"/>
      <c r="S656" s="1985" t="s">
        <v>5036</v>
      </c>
      <c r="T656" s="1209"/>
      <c r="U656" s="1328"/>
      <c r="V656" s="1985" t="s">
        <v>5036</v>
      </c>
      <c r="W656" s="1209"/>
      <c r="X656" s="1328"/>
      <c r="Y656" s="1985" t="s">
        <v>5036</v>
      </c>
      <c r="Z656" s="1209"/>
      <c r="AA656" s="1328"/>
      <c r="AB656" s="1985" t="s">
        <v>5036</v>
      </c>
      <c r="AC656" s="1209"/>
      <c r="AD656" s="1907"/>
      <c r="AE656" s="1986" t="s">
        <v>5036</v>
      </c>
      <c r="AF656" s="1789"/>
      <c r="AG656" s="1907"/>
      <c r="AH656" s="1986" t="s">
        <v>5036</v>
      </c>
      <c r="AI656" s="1789"/>
      <c r="AJ656" s="1328"/>
      <c r="AK656" s="1985" t="s">
        <v>5036</v>
      </c>
      <c r="AL656" s="1209"/>
      <c r="AM656" s="1328"/>
      <c r="AN656" s="1985"/>
      <c r="AO656" s="1209"/>
    </row>
    <row r="657" spans="1:41" ht="54">
      <c r="A657" s="1299" t="s">
        <v>4570</v>
      </c>
      <c r="B657" s="1139" t="s">
        <v>5919</v>
      </c>
      <c r="C657" s="1300" t="s">
        <v>4806</v>
      </c>
      <c r="D657" s="1301" t="s">
        <v>4813</v>
      </c>
      <c r="E657" s="1302" t="s">
        <v>4814</v>
      </c>
      <c r="F657" s="1300" t="s">
        <v>4806</v>
      </c>
      <c r="G657" s="1301" t="s">
        <v>4813</v>
      </c>
      <c r="H657" s="1302" t="s">
        <v>4814</v>
      </c>
      <c r="I657" s="1300" t="s">
        <v>4806</v>
      </c>
      <c r="J657" s="1301" t="s">
        <v>4813</v>
      </c>
      <c r="K657" s="1302" t="s">
        <v>4814</v>
      </c>
      <c r="L657" s="1300" t="s">
        <v>4806</v>
      </c>
      <c r="M657" s="1301" t="s">
        <v>4813</v>
      </c>
      <c r="N657" s="1302" t="s">
        <v>4814</v>
      </c>
      <c r="O657" s="1300" t="s">
        <v>4806</v>
      </c>
      <c r="P657" s="1301" t="s">
        <v>4813</v>
      </c>
      <c r="Q657" s="1302" t="s">
        <v>4814</v>
      </c>
      <c r="R657" s="1300" t="s">
        <v>4806</v>
      </c>
      <c r="S657" s="1301" t="s">
        <v>4813</v>
      </c>
      <c r="T657" s="1302" t="s">
        <v>4814</v>
      </c>
      <c r="U657" s="1300" t="s">
        <v>4806</v>
      </c>
      <c r="V657" s="1301" t="s">
        <v>4813</v>
      </c>
      <c r="W657" s="1302" t="s">
        <v>4814</v>
      </c>
      <c r="X657" s="1300" t="s">
        <v>4806</v>
      </c>
      <c r="Y657" s="1301" t="s">
        <v>4813</v>
      </c>
      <c r="Z657" s="1302" t="s">
        <v>4814</v>
      </c>
      <c r="AA657" s="1300" t="s">
        <v>4806</v>
      </c>
      <c r="AB657" s="1301" t="s">
        <v>4813</v>
      </c>
      <c r="AC657" s="1302" t="s">
        <v>4814</v>
      </c>
      <c r="AD657" s="1873" t="s">
        <v>4806</v>
      </c>
      <c r="AE657" s="1874" t="s">
        <v>4813</v>
      </c>
      <c r="AF657" s="1875" t="s">
        <v>4814</v>
      </c>
      <c r="AG657" s="1873" t="s">
        <v>4806</v>
      </c>
      <c r="AH657" s="1874" t="s">
        <v>4813</v>
      </c>
      <c r="AI657" s="1875" t="s">
        <v>4814</v>
      </c>
      <c r="AJ657" s="1300" t="s">
        <v>4806</v>
      </c>
      <c r="AK657" s="1301" t="s">
        <v>4813</v>
      </c>
      <c r="AL657" s="1302" t="s">
        <v>4814</v>
      </c>
      <c r="AM657" s="1300" t="s">
        <v>4806</v>
      </c>
      <c r="AN657" s="1301" t="s">
        <v>4813</v>
      </c>
      <c r="AO657" s="1302" t="s">
        <v>4814</v>
      </c>
    </row>
    <row r="658" spans="1:41">
      <c r="A658" s="1303" t="s">
        <v>4470</v>
      </c>
      <c r="B658" s="1304" t="s">
        <v>4471</v>
      </c>
      <c r="C658" s="1305" t="s">
        <v>2284</v>
      </c>
      <c r="D658" s="1479">
        <v>30.3</v>
      </c>
      <c r="E658" s="1480">
        <v>0</v>
      </c>
      <c r="F658" s="1305" t="s">
        <v>2284</v>
      </c>
      <c r="G658" s="1479">
        <v>30.3</v>
      </c>
      <c r="H658" s="1480">
        <v>0</v>
      </c>
      <c r="I658" s="1305" t="s">
        <v>2284</v>
      </c>
      <c r="J658" s="1479">
        <v>30.2</v>
      </c>
      <c r="K658" s="1480">
        <v>0</v>
      </c>
      <c r="L658" s="1305" t="s">
        <v>2284</v>
      </c>
      <c r="M658" s="1479">
        <v>30.3</v>
      </c>
      <c r="N658" s="1480">
        <v>0</v>
      </c>
      <c r="O658" s="1305" t="s">
        <v>2284</v>
      </c>
      <c r="P658" s="1479">
        <v>30.2</v>
      </c>
      <c r="Q658" s="1480">
        <v>0</v>
      </c>
      <c r="R658" s="1305" t="s">
        <v>2284</v>
      </c>
      <c r="S658" s="1479">
        <v>30.2</v>
      </c>
      <c r="T658" s="1480">
        <v>0</v>
      </c>
      <c r="U658" s="1305" t="s">
        <v>2284</v>
      </c>
      <c r="V658" s="1479">
        <v>30.3</v>
      </c>
      <c r="W658" s="1480">
        <v>0</v>
      </c>
      <c r="X658" s="1305" t="s">
        <v>2284</v>
      </c>
      <c r="Y658" s="1479">
        <v>30.2</v>
      </c>
      <c r="Z658" s="1480">
        <v>0</v>
      </c>
      <c r="AA658" s="1305" t="s">
        <v>2284</v>
      </c>
      <c r="AB658" s="1479">
        <v>30.3</v>
      </c>
      <c r="AC658" s="1480">
        <v>0</v>
      </c>
      <c r="AD658" s="1876" t="s">
        <v>2284</v>
      </c>
      <c r="AE658" s="1877">
        <v>30.2</v>
      </c>
      <c r="AF658" s="1878">
        <v>0</v>
      </c>
      <c r="AG658" s="1876" t="s">
        <v>2284</v>
      </c>
      <c r="AH658" s="1877">
        <v>30.2</v>
      </c>
      <c r="AI658" s="1878">
        <v>0</v>
      </c>
      <c r="AJ658" s="1305" t="s">
        <v>2284</v>
      </c>
      <c r="AK658" s="1479">
        <v>30.2</v>
      </c>
      <c r="AL658" s="1480">
        <v>0</v>
      </c>
      <c r="AM658" s="1305" t="s">
        <v>1078</v>
      </c>
      <c r="AN658" s="1479" t="s">
        <v>1078</v>
      </c>
      <c r="AO658" s="1480" t="s">
        <v>1078</v>
      </c>
    </row>
    <row r="659" spans="1:41">
      <c r="A659" s="1714" t="s">
        <v>4472</v>
      </c>
      <c r="B659" s="1350" t="s">
        <v>4473</v>
      </c>
      <c r="C659" s="1310" t="s">
        <v>2284</v>
      </c>
      <c r="D659" s="1485">
        <v>30.1</v>
      </c>
      <c r="E659" s="1486">
        <v>0</v>
      </c>
      <c r="F659" s="1310" t="s">
        <v>2284</v>
      </c>
      <c r="G659" s="1485">
        <v>30.1</v>
      </c>
      <c r="H659" s="1486">
        <v>0</v>
      </c>
      <c r="I659" s="1310" t="s">
        <v>2284</v>
      </c>
      <c r="J659" s="1485">
        <v>30.2</v>
      </c>
      <c r="K659" s="1486">
        <v>0</v>
      </c>
      <c r="L659" s="1310" t="s">
        <v>2284</v>
      </c>
      <c r="M659" s="1485">
        <v>30.3</v>
      </c>
      <c r="N659" s="1486">
        <v>0</v>
      </c>
      <c r="O659" s="1310" t="s">
        <v>2284</v>
      </c>
      <c r="P659" s="1485">
        <v>30.2</v>
      </c>
      <c r="Q659" s="1486">
        <v>0</v>
      </c>
      <c r="R659" s="1310" t="s">
        <v>2284</v>
      </c>
      <c r="S659" s="1485">
        <v>30.3</v>
      </c>
      <c r="T659" s="1486">
        <v>0</v>
      </c>
      <c r="U659" s="1310" t="s">
        <v>2284</v>
      </c>
      <c r="V659" s="1485">
        <v>30.3</v>
      </c>
      <c r="W659" s="1486">
        <v>0</v>
      </c>
      <c r="X659" s="1310" t="s">
        <v>2284</v>
      </c>
      <c r="Y659" s="1485">
        <v>30.3</v>
      </c>
      <c r="Z659" s="1486">
        <v>0</v>
      </c>
      <c r="AA659" s="1310" t="s">
        <v>2284</v>
      </c>
      <c r="AB659" s="1485">
        <v>30.3</v>
      </c>
      <c r="AC659" s="1486">
        <v>0</v>
      </c>
      <c r="AD659" s="1885" t="s">
        <v>2284</v>
      </c>
      <c r="AE659" s="1886">
        <v>30.2</v>
      </c>
      <c r="AF659" s="1887">
        <v>0</v>
      </c>
      <c r="AG659" s="1885" t="s">
        <v>2284</v>
      </c>
      <c r="AH659" s="1886">
        <v>30.2</v>
      </c>
      <c r="AI659" s="1887">
        <v>0</v>
      </c>
      <c r="AJ659" s="1310" t="s">
        <v>2284</v>
      </c>
      <c r="AK659" s="1485">
        <v>30.2</v>
      </c>
      <c r="AL659" s="1486">
        <v>0</v>
      </c>
      <c r="AM659" s="1310" t="s">
        <v>1078</v>
      </c>
      <c r="AN659" s="1485" t="s">
        <v>1078</v>
      </c>
      <c r="AO659" s="1486" t="s">
        <v>1078</v>
      </c>
    </row>
    <row r="660" spans="1:41">
      <c r="A660" s="1313" t="s">
        <v>4474</v>
      </c>
      <c r="B660" s="1143" t="s">
        <v>4475</v>
      </c>
      <c r="C660" s="1314" t="s">
        <v>1078</v>
      </c>
      <c r="D660" s="1483" t="s">
        <v>1078</v>
      </c>
      <c r="E660" s="1484" t="s">
        <v>1078</v>
      </c>
      <c r="F660" s="1314" t="s">
        <v>1078</v>
      </c>
      <c r="G660" s="1483" t="s">
        <v>1078</v>
      </c>
      <c r="H660" s="1484" t="s">
        <v>1078</v>
      </c>
      <c r="I660" s="1314" t="s">
        <v>1078</v>
      </c>
      <c r="J660" s="1483" t="s">
        <v>1078</v>
      </c>
      <c r="K660" s="1484" t="s">
        <v>1078</v>
      </c>
      <c r="L660" s="1314" t="s">
        <v>1078</v>
      </c>
      <c r="M660" s="1483" t="s">
        <v>1078</v>
      </c>
      <c r="N660" s="1484" t="s">
        <v>1078</v>
      </c>
      <c r="O660" s="1314" t="s">
        <v>1078</v>
      </c>
      <c r="P660" s="1483" t="s">
        <v>1078</v>
      </c>
      <c r="Q660" s="1484" t="s">
        <v>1078</v>
      </c>
      <c r="R660" s="1314" t="s">
        <v>1078</v>
      </c>
      <c r="S660" s="1483" t="s">
        <v>1078</v>
      </c>
      <c r="T660" s="1484" t="s">
        <v>1078</v>
      </c>
      <c r="U660" s="1314" t="s">
        <v>1078</v>
      </c>
      <c r="V660" s="1483" t="s">
        <v>1078</v>
      </c>
      <c r="W660" s="1484" t="s">
        <v>1078</v>
      </c>
      <c r="X660" s="1314" t="s">
        <v>1078</v>
      </c>
      <c r="Y660" s="1483" t="s">
        <v>1078</v>
      </c>
      <c r="Z660" s="1484" t="s">
        <v>1078</v>
      </c>
      <c r="AA660" s="1314" t="s">
        <v>1078</v>
      </c>
      <c r="AB660" s="1483" t="s">
        <v>1078</v>
      </c>
      <c r="AC660" s="1484" t="s">
        <v>1078</v>
      </c>
      <c r="AD660" s="1882" t="s">
        <v>1078</v>
      </c>
      <c r="AE660" s="1883" t="s">
        <v>1078</v>
      </c>
      <c r="AF660" s="1884" t="s">
        <v>1078</v>
      </c>
      <c r="AG660" s="1882" t="s">
        <v>1078</v>
      </c>
      <c r="AH660" s="1883" t="s">
        <v>1078</v>
      </c>
      <c r="AI660" s="1884" t="s">
        <v>1078</v>
      </c>
      <c r="AJ660" s="1314" t="s">
        <v>1078</v>
      </c>
      <c r="AK660" s="1483" t="s">
        <v>1078</v>
      </c>
      <c r="AL660" s="1484" t="s">
        <v>1078</v>
      </c>
      <c r="AM660" s="1314" t="s">
        <v>1078</v>
      </c>
      <c r="AN660" s="1483" t="s">
        <v>1078</v>
      </c>
      <c r="AO660" s="1484" t="s">
        <v>1078</v>
      </c>
    </row>
    <row r="661" spans="1:41">
      <c r="A661" s="1303" t="s">
        <v>4476</v>
      </c>
      <c r="B661" s="1304" t="s">
        <v>4477</v>
      </c>
      <c r="C661" s="1305" t="s">
        <v>4809</v>
      </c>
      <c r="D661" s="1479" t="s">
        <v>1078</v>
      </c>
      <c r="E661" s="1480" t="s">
        <v>1078</v>
      </c>
      <c r="F661" s="1305" t="s">
        <v>4809</v>
      </c>
      <c r="G661" s="1479" t="s">
        <v>1078</v>
      </c>
      <c r="H661" s="1480" t="s">
        <v>1078</v>
      </c>
      <c r="I661" s="1305" t="s">
        <v>4809</v>
      </c>
      <c r="J661" s="1479" t="s">
        <v>1078</v>
      </c>
      <c r="K661" s="1480" t="s">
        <v>1078</v>
      </c>
      <c r="L661" s="1305" t="s">
        <v>4809</v>
      </c>
      <c r="M661" s="1479" t="s">
        <v>1078</v>
      </c>
      <c r="N661" s="1480" t="s">
        <v>1078</v>
      </c>
      <c r="O661" s="1305" t="s">
        <v>4809</v>
      </c>
      <c r="P661" s="1479" t="s">
        <v>1078</v>
      </c>
      <c r="Q661" s="1480" t="s">
        <v>1078</v>
      </c>
      <c r="R661" s="1305" t="s">
        <v>4809</v>
      </c>
      <c r="S661" s="1479" t="s">
        <v>1078</v>
      </c>
      <c r="T661" s="1480" t="s">
        <v>1078</v>
      </c>
      <c r="U661" s="1305" t="s">
        <v>4809</v>
      </c>
      <c r="V661" s="1479" t="s">
        <v>1078</v>
      </c>
      <c r="W661" s="1480" t="s">
        <v>1078</v>
      </c>
      <c r="X661" s="1305" t="s">
        <v>4809</v>
      </c>
      <c r="Y661" s="1479" t="s">
        <v>1078</v>
      </c>
      <c r="Z661" s="1480" t="s">
        <v>1078</v>
      </c>
      <c r="AA661" s="1305" t="s">
        <v>4809</v>
      </c>
      <c r="AB661" s="1479" t="s">
        <v>1078</v>
      </c>
      <c r="AC661" s="1480" t="s">
        <v>1078</v>
      </c>
      <c r="AD661" s="1876" t="s">
        <v>4809</v>
      </c>
      <c r="AE661" s="1877" t="s">
        <v>1078</v>
      </c>
      <c r="AF661" s="1878" t="s">
        <v>1078</v>
      </c>
      <c r="AG661" s="1876" t="s">
        <v>4809</v>
      </c>
      <c r="AH661" s="1877" t="s">
        <v>1078</v>
      </c>
      <c r="AI661" s="1878" t="s">
        <v>1078</v>
      </c>
      <c r="AJ661" s="1305" t="s">
        <v>4809</v>
      </c>
      <c r="AK661" s="1479" t="s">
        <v>1078</v>
      </c>
      <c r="AL661" s="1480" t="s">
        <v>1078</v>
      </c>
      <c r="AM661" s="1305" t="s">
        <v>1078</v>
      </c>
      <c r="AN661" s="1479" t="s">
        <v>1078</v>
      </c>
      <c r="AO661" s="1480" t="s">
        <v>1078</v>
      </c>
    </row>
    <row r="662" spans="1:41">
      <c r="A662" s="1714" t="s">
        <v>4478</v>
      </c>
      <c r="B662" s="1350" t="s">
        <v>4479</v>
      </c>
      <c r="C662" s="1310" t="s">
        <v>1078</v>
      </c>
      <c r="D662" s="1485" t="s">
        <v>1078</v>
      </c>
      <c r="E662" s="1486" t="s">
        <v>1078</v>
      </c>
      <c r="F662" s="1310" t="s">
        <v>1078</v>
      </c>
      <c r="G662" s="1485" t="s">
        <v>1078</v>
      </c>
      <c r="H662" s="1486" t="s">
        <v>1078</v>
      </c>
      <c r="I662" s="1310" t="s">
        <v>1078</v>
      </c>
      <c r="J662" s="1485" t="s">
        <v>1078</v>
      </c>
      <c r="K662" s="1486" t="s">
        <v>1078</v>
      </c>
      <c r="L662" s="1310" t="s">
        <v>1078</v>
      </c>
      <c r="M662" s="1485" t="s">
        <v>1078</v>
      </c>
      <c r="N662" s="1486" t="s">
        <v>1078</v>
      </c>
      <c r="O662" s="1310" t="s">
        <v>1078</v>
      </c>
      <c r="P662" s="1485" t="s">
        <v>1078</v>
      </c>
      <c r="Q662" s="1486" t="s">
        <v>1078</v>
      </c>
      <c r="R662" s="1310" t="s">
        <v>1078</v>
      </c>
      <c r="S662" s="1485" t="s">
        <v>1078</v>
      </c>
      <c r="T662" s="1486" t="s">
        <v>1078</v>
      </c>
      <c r="U662" s="1310" t="s">
        <v>1078</v>
      </c>
      <c r="V662" s="1485" t="s">
        <v>1078</v>
      </c>
      <c r="W662" s="1486" t="s">
        <v>1078</v>
      </c>
      <c r="X662" s="1310" t="s">
        <v>1078</v>
      </c>
      <c r="Y662" s="1485" t="s">
        <v>1078</v>
      </c>
      <c r="Z662" s="1486" t="s">
        <v>1078</v>
      </c>
      <c r="AA662" s="1310" t="s">
        <v>1078</v>
      </c>
      <c r="AB662" s="1485" t="s">
        <v>1078</v>
      </c>
      <c r="AC662" s="1486" t="s">
        <v>1078</v>
      </c>
      <c r="AD662" s="1885" t="s">
        <v>1078</v>
      </c>
      <c r="AE662" s="1886" t="s">
        <v>1078</v>
      </c>
      <c r="AF662" s="1887" t="s">
        <v>1078</v>
      </c>
      <c r="AG662" s="1885" t="s">
        <v>1078</v>
      </c>
      <c r="AH662" s="1886" t="s">
        <v>1078</v>
      </c>
      <c r="AI662" s="1887" t="s">
        <v>1078</v>
      </c>
      <c r="AJ662" s="1310" t="s">
        <v>1078</v>
      </c>
      <c r="AK662" s="1485" t="s">
        <v>1078</v>
      </c>
      <c r="AL662" s="1486" t="s">
        <v>1078</v>
      </c>
      <c r="AM662" s="1310" t="s">
        <v>1078</v>
      </c>
      <c r="AN662" s="1485" t="s">
        <v>1078</v>
      </c>
      <c r="AO662" s="1486" t="s">
        <v>1078</v>
      </c>
    </row>
    <row r="663" spans="1:41">
      <c r="A663" s="1313" t="s">
        <v>4480</v>
      </c>
      <c r="B663" s="1143" t="s">
        <v>4481</v>
      </c>
      <c r="C663" s="1314" t="s">
        <v>1078</v>
      </c>
      <c r="D663" s="1483" t="s">
        <v>1078</v>
      </c>
      <c r="E663" s="1484" t="s">
        <v>1078</v>
      </c>
      <c r="F663" s="1314" t="s">
        <v>1078</v>
      </c>
      <c r="G663" s="1483" t="s">
        <v>1078</v>
      </c>
      <c r="H663" s="1484" t="s">
        <v>1078</v>
      </c>
      <c r="I663" s="1314" t="s">
        <v>1078</v>
      </c>
      <c r="J663" s="1483" t="s">
        <v>1078</v>
      </c>
      <c r="K663" s="1484" t="s">
        <v>1078</v>
      </c>
      <c r="L663" s="1314" t="s">
        <v>1078</v>
      </c>
      <c r="M663" s="1483" t="s">
        <v>1078</v>
      </c>
      <c r="N663" s="1484" t="s">
        <v>1078</v>
      </c>
      <c r="O663" s="1314" t="s">
        <v>1078</v>
      </c>
      <c r="P663" s="1483" t="s">
        <v>1078</v>
      </c>
      <c r="Q663" s="1484" t="s">
        <v>1078</v>
      </c>
      <c r="R663" s="1314" t="s">
        <v>1078</v>
      </c>
      <c r="S663" s="1483" t="s">
        <v>1078</v>
      </c>
      <c r="T663" s="1484" t="s">
        <v>1078</v>
      </c>
      <c r="U663" s="1314" t="s">
        <v>1078</v>
      </c>
      <c r="V663" s="1483" t="s">
        <v>1078</v>
      </c>
      <c r="W663" s="1484" t="s">
        <v>1078</v>
      </c>
      <c r="X663" s="1314" t="s">
        <v>1078</v>
      </c>
      <c r="Y663" s="1483" t="s">
        <v>1078</v>
      </c>
      <c r="Z663" s="1484" t="s">
        <v>1078</v>
      </c>
      <c r="AA663" s="1314" t="s">
        <v>1078</v>
      </c>
      <c r="AB663" s="1483" t="s">
        <v>1078</v>
      </c>
      <c r="AC663" s="1484" t="s">
        <v>1078</v>
      </c>
      <c r="AD663" s="1882" t="s">
        <v>1078</v>
      </c>
      <c r="AE663" s="1883" t="s">
        <v>1078</v>
      </c>
      <c r="AF663" s="1884" t="s">
        <v>1078</v>
      </c>
      <c r="AG663" s="1882" t="s">
        <v>1078</v>
      </c>
      <c r="AH663" s="1883" t="s">
        <v>1078</v>
      </c>
      <c r="AI663" s="1884" t="s">
        <v>1078</v>
      </c>
      <c r="AJ663" s="1314" t="s">
        <v>1078</v>
      </c>
      <c r="AK663" s="1483" t="s">
        <v>1078</v>
      </c>
      <c r="AL663" s="1484" t="s">
        <v>1078</v>
      </c>
      <c r="AM663" s="1314" t="s">
        <v>1078</v>
      </c>
      <c r="AN663" s="1483" t="s">
        <v>1078</v>
      </c>
      <c r="AO663" s="1484" t="s">
        <v>1078</v>
      </c>
    </row>
    <row r="664" spans="1:41">
      <c r="A664" s="1303" t="s">
        <v>4482</v>
      </c>
      <c r="B664" s="1304" t="s">
        <v>4483</v>
      </c>
      <c r="C664" s="1305" t="s">
        <v>2284</v>
      </c>
      <c r="D664" s="1479">
        <v>40.200000000000003</v>
      </c>
      <c r="E664" s="1480">
        <v>0</v>
      </c>
      <c r="F664" s="1305" t="s">
        <v>2284</v>
      </c>
      <c r="G664" s="1479">
        <v>40.200000000000003</v>
      </c>
      <c r="H664" s="1480">
        <v>0</v>
      </c>
      <c r="I664" s="1305" t="s">
        <v>2284</v>
      </c>
      <c r="J664" s="1479">
        <v>40.200000000000003</v>
      </c>
      <c r="K664" s="1480">
        <v>0</v>
      </c>
      <c r="L664" s="1305" t="s">
        <v>2284</v>
      </c>
      <c r="M664" s="1479">
        <v>40.299999999999997</v>
      </c>
      <c r="N664" s="1480">
        <v>0</v>
      </c>
      <c r="O664" s="1305" t="s">
        <v>2284</v>
      </c>
      <c r="P664" s="1479">
        <v>40.200000000000003</v>
      </c>
      <c r="Q664" s="1480">
        <v>0</v>
      </c>
      <c r="R664" s="1305" t="s">
        <v>2284</v>
      </c>
      <c r="S664" s="1479">
        <v>40.299999999999997</v>
      </c>
      <c r="T664" s="1480">
        <v>0</v>
      </c>
      <c r="U664" s="1305" t="s">
        <v>2284</v>
      </c>
      <c r="V664" s="1479">
        <v>40.299999999999997</v>
      </c>
      <c r="W664" s="1480">
        <v>0</v>
      </c>
      <c r="X664" s="1305" t="s">
        <v>2284</v>
      </c>
      <c r="Y664" s="1479">
        <v>40.200000000000003</v>
      </c>
      <c r="Z664" s="1480">
        <v>0</v>
      </c>
      <c r="AA664" s="1305" t="s">
        <v>2284</v>
      </c>
      <c r="AB664" s="1479">
        <v>40.200000000000003</v>
      </c>
      <c r="AC664" s="1480">
        <v>0</v>
      </c>
      <c r="AD664" s="1876" t="s">
        <v>2284</v>
      </c>
      <c r="AE664" s="1877">
        <v>40.200000000000003</v>
      </c>
      <c r="AF664" s="1878">
        <v>0</v>
      </c>
      <c r="AG664" s="1876" t="s">
        <v>2284</v>
      </c>
      <c r="AH664" s="1877">
        <v>40.200000000000003</v>
      </c>
      <c r="AI664" s="1878">
        <v>0</v>
      </c>
      <c r="AJ664" s="1305" t="s">
        <v>2284</v>
      </c>
      <c r="AK664" s="1479">
        <v>40.200000000000003</v>
      </c>
      <c r="AL664" s="1480">
        <v>0</v>
      </c>
      <c r="AM664" s="1305" t="s">
        <v>1078</v>
      </c>
      <c r="AN664" s="1479" t="s">
        <v>1078</v>
      </c>
      <c r="AO664" s="1480" t="s">
        <v>1078</v>
      </c>
    </row>
    <row r="665" spans="1:41">
      <c r="A665" s="1714" t="s">
        <v>4484</v>
      </c>
      <c r="B665" s="1350" t="s">
        <v>4485</v>
      </c>
      <c r="C665" s="1310" t="s">
        <v>2284</v>
      </c>
      <c r="D665" s="1485">
        <v>40.299999999999997</v>
      </c>
      <c r="E665" s="1486">
        <v>0</v>
      </c>
      <c r="F665" s="1310" t="s">
        <v>2284</v>
      </c>
      <c r="G665" s="1485">
        <v>40.299999999999997</v>
      </c>
      <c r="H665" s="1486">
        <v>0</v>
      </c>
      <c r="I665" s="1310" t="s">
        <v>2284</v>
      </c>
      <c r="J665" s="1485">
        <v>40.200000000000003</v>
      </c>
      <c r="K665" s="1486">
        <v>0</v>
      </c>
      <c r="L665" s="1310" t="s">
        <v>2284</v>
      </c>
      <c r="M665" s="1485">
        <v>40.299999999999997</v>
      </c>
      <c r="N665" s="1486">
        <v>0</v>
      </c>
      <c r="O665" s="1310" t="s">
        <v>2284</v>
      </c>
      <c r="P665" s="1485">
        <v>40.200000000000003</v>
      </c>
      <c r="Q665" s="1486">
        <v>0</v>
      </c>
      <c r="R665" s="1310" t="s">
        <v>2284</v>
      </c>
      <c r="S665" s="1485">
        <v>40.299999999999997</v>
      </c>
      <c r="T665" s="1486">
        <v>0</v>
      </c>
      <c r="U665" s="1310" t="s">
        <v>2284</v>
      </c>
      <c r="V665" s="1485">
        <v>40.299999999999997</v>
      </c>
      <c r="W665" s="1486">
        <v>0</v>
      </c>
      <c r="X665" s="1310" t="s">
        <v>2284</v>
      </c>
      <c r="Y665" s="1485">
        <v>40.299999999999997</v>
      </c>
      <c r="Z665" s="1486">
        <v>0</v>
      </c>
      <c r="AA665" s="1310" t="s">
        <v>2284</v>
      </c>
      <c r="AB665" s="1485">
        <v>40.299999999999997</v>
      </c>
      <c r="AC665" s="1486">
        <v>0</v>
      </c>
      <c r="AD665" s="1885" t="s">
        <v>2284</v>
      </c>
      <c r="AE665" s="1886">
        <v>40.299999999999997</v>
      </c>
      <c r="AF665" s="1887">
        <v>0</v>
      </c>
      <c r="AG665" s="1885" t="s">
        <v>2284</v>
      </c>
      <c r="AH665" s="1886">
        <v>40.200000000000003</v>
      </c>
      <c r="AI665" s="1887">
        <v>0</v>
      </c>
      <c r="AJ665" s="1310" t="s">
        <v>2284</v>
      </c>
      <c r="AK665" s="1485">
        <v>40.200000000000003</v>
      </c>
      <c r="AL665" s="1486">
        <v>0</v>
      </c>
      <c r="AM665" s="1310" t="s">
        <v>1078</v>
      </c>
      <c r="AN665" s="1485" t="s">
        <v>1078</v>
      </c>
      <c r="AO665" s="1486" t="s">
        <v>1078</v>
      </c>
    </row>
    <row r="666" spans="1:41">
      <c r="A666" s="1313" t="s">
        <v>4486</v>
      </c>
      <c r="B666" s="1143" t="s">
        <v>4487</v>
      </c>
      <c r="C666" s="1314" t="s">
        <v>1078</v>
      </c>
      <c r="D666" s="1483" t="s">
        <v>1078</v>
      </c>
      <c r="E666" s="1484" t="s">
        <v>1078</v>
      </c>
      <c r="F666" s="1314" t="s">
        <v>1078</v>
      </c>
      <c r="G666" s="1483" t="s">
        <v>1078</v>
      </c>
      <c r="H666" s="1484" t="s">
        <v>1078</v>
      </c>
      <c r="I666" s="1314" t="s">
        <v>1078</v>
      </c>
      <c r="J666" s="1483" t="s">
        <v>1078</v>
      </c>
      <c r="K666" s="1484" t="s">
        <v>1078</v>
      </c>
      <c r="L666" s="1314" t="s">
        <v>1078</v>
      </c>
      <c r="M666" s="1483" t="s">
        <v>1078</v>
      </c>
      <c r="N666" s="1484" t="s">
        <v>1078</v>
      </c>
      <c r="O666" s="1314" t="s">
        <v>1078</v>
      </c>
      <c r="P666" s="1483" t="s">
        <v>1078</v>
      </c>
      <c r="Q666" s="1484" t="s">
        <v>1078</v>
      </c>
      <c r="R666" s="1314" t="s">
        <v>1078</v>
      </c>
      <c r="S666" s="1483" t="s">
        <v>1078</v>
      </c>
      <c r="T666" s="1484" t="s">
        <v>1078</v>
      </c>
      <c r="U666" s="1314" t="s">
        <v>1078</v>
      </c>
      <c r="V666" s="1483" t="s">
        <v>1078</v>
      </c>
      <c r="W666" s="1484" t="s">
        <v>1078</v>
      </c>
      <c r="X666" s="1314" t="s">
        <v>1078</v>
      </c>
      <c r="Y666" s="1483" t="s">
        <v>1078</v>
      </c>
      <c r="Z666" s="1484" t="s">
        <v>1078</v>
      </c>
      <c r="AA666" s="1314" t="s">
        <v>1078</v>
      </c>
      <c r="AB666" s="1483" t="s">
        <v>1078</v>
      </c>
      <c r="AC666" s="1484" t="s">
        <v>1078</v>
      </c>
      <c r="AD666" s="1882" t="s">
        <v>1078</v>
      </c>
      <c r="AE666" s="1883" t="s">
        <v>1078</v>
      </c>
      <c r="AF666" s="1884" t="s">
        <v>1078</v>
      </c>
      <c r="AG666" s="1882" t="s">
        <v>1078</v>
      </c>
      <c r="AH666" s="1883" t="s">
        <v>1078</v>
      </c>
      <c r="AI666" s="1884" t="s">
        <v>1078</v>
      </c>
      <c r="AJ666" s="1314" t="s">
        <v>1078</v>
      </c>
      <c r="AK666" s="1483" t="s">
        <v>1078</v>
      </c>
      <c r="AL666" s="1484" t="s">
        <v>1078</v>
      </c>
      <c r="AM666" s="1314" t="s">
        <v>1078</v>
      </c>
      <c r="AN666" s="1483" t="s">
        <v>1078</v>
      </c>
      <c r="AO666" s="1484" t="s">
        <v>1078</v>
      </c>
    </row>
    <row r="667" spans="1:41">
      <c r="A667" s="1303" t="s">
        <v>4488</v>
      </c>
      <c r="B667" s="1304" t="s">
        <v>4489</v>
      </c>
      <c r="C667" s="1305" t="s">
        <v>4809</v>
      </c>
      <c r="D667" s="1479" t="s">
        <v>1078</v>
      </c>
      <c r="E667" s="1480" t="s">
        <v>1078</v>
      </c>
      <c r="F667" s="1305" t="s">
        <v>4809</v>
      </c>
      <c r="G667" s="1479" t="s">
        <v>1078</v>
      </c>
      <c r="H667" s="1480" t="s">
        <v>1078</v>
      </c>
      <c r="I667" s="1305" t="s">
        <v>4809</v>
      </c>
      <c r="J667" s="1479" t="s">
        <v>1078</v>
      </c>
      <c r="K667" s="1480" t="s">
        <v>1078</v>
      </c>
      <c r="L667" s="1305" t="s">
        <v>4809</v>
      </c>
      <c r="M667" s="1479" t="s">
        <v>1078</v>
      </c>
      <c r="N667" s="1480" t="s">
        <v>1078</v>
      </c>
      <c r="O667" s="1305" t="s">
        <v>4809</v>
      </c>
      <c r="P667" s="1479" t="s">
        <v>1078</v>
      </c>
      <c r="Q667" s="1480" t="s">
        <v>1078</v>
      </c>
      <c r="R667" s="1305" t="s">
        <v>4809</v>
      </c>
      <c r="S667" s="1479" t="s">
        <v>1078</v>
      </c>
      <c r="T667" s="1480" t="s">
        <v>1078</v>
      </c>
      <c r="U667" s="1305" t="s">
        <v>4809</v>
      </c>
      <c r="V667" s="1479" t="s">
        <v>1078</v>
      </c>
      <c r="W667" s="1480" t="s">
        <v>1078</v>
      </c>
      <c r="X667" s="1305" t="s">
        <v>4809</v>
      </c>
      <c r="Y667" s="1479" t="s">
        <v>1078</v>
      </c>
      <c r="Z667" s="1480" t="s">
        <v>1078</v>
      </c>
      <c r="AA667" s="1305" t="s">
        <v>4809</v>
      </c>
      <c r="AB667" s="1479" t="s">
        <v>1078</v>
      </c>
      <c r="AC667" s="1480" t="s">
        <v>1078</v>
      </c>
      <c r="AD667" s="1876" t="s">
        <v>4809</v>
      </c>
      <c r="AE667" s="1877" t="s">
        <v>1078</v>
      </c>
      <c r="AF667" s="1878" t="s">
        <v>1078</v>
      </c>
      <c r="AG667" s="1876" t="s">
        <v>2284</v>
      </c>
      <c r="AH667" s="1877">
        <v>45.2</v>
      </c>
      <c r="AI667" s="1878">
        <v>0</v>
      </c>
      <c r="AJ667" s="1305" t="s">
        <v>4809</v>
      </c>
      <c r="AK667" s="1479" t="s">
        <v>1078</v>
      </c>
      <c r="AL667" s="1480" t="s">
        <v>1078</v>
      </c>
      <c r="AM667" s="1305" t="s">
        <v>1078</v>
      </c>
      <c r="AN667" s="1479" t="s">
        <v>1078</v>
      </c>
      <c r="AO667" s="1480" t="s">
        <v>1078</v>
      </c>
    </row>
    <row r="668" spans="1:41">
      <c r="A668" s="1714" t="s">
        <v>4490</v>
      </c>
      <c r="B668" s="1350" t="s">
        <v>4491</v>
      </c>
      <c r="C668" s="1310" t="s">
        <v>1078</v>
      </c>
      <c r="D668" s="1485" t="s">
        <v>1078</v>
      </c>
      <c r="E668" s="1486" t="s">
        <v>1078</v>
      </c>
      <c r="F668" s="1310" t="s">
        <v>1078</v>
      </c>
      <c r="G668" s="1485" t="s">
        <v>1078</v>
      </c>
      <c r="H668" s="1486" t="s">
        <v>1078</v>
      </c>
      <c r="I668" s="1310" t="s">
        <v>1078</v>
      </c>
      <c r="J668" s="1485" t="s">
        <v>1078</v>
      </c>
      <c r="K668" s="1486" t="s">
        <v>1078</v>
      </c>
      <c r="L668" s="1310" t="s">
        <v>1078</v>
      </c>
      <c r="M668" s="1485" t="s">
        <v>1078</v>
      </c>
      <c r="N668" s="1486" t="s">
        <v>1078</v>
      </c>
      <c r="O668" s="1310" t="s">
        <v>1078</v>
      </c>
      <c r="P668" s="1485" t="s">
        <v>1078</v>
      </c>
      <c r="Q668" s="1486" t="s">
        <v>1078</v>
      </c>
      <c r="R668" s="1310" t="s">
        <v>1078</v>
      </c>
      <c r="S668" s="1485" t="s">
        <v>1078</v>
      </c>
      <c r="T668" s="1486" t="s">
        <v>1078</v>
      </c>
      <c r="U668" s="1310" t="s">
        <v>1078</v>
      </c>
      <c r="V668" s="1485" t="s">
        <v>1078</v>
      </c>
      <c r="W668" s="1486" t="s">
        <v>1078</v>
      </c>
      <c r="X668" s="1310" t="s">
        <v>1078</v>
      </c>
      <c r="Y668" s="1485" t="s">
        <v>1078</v>
      </c>
      <c r="Z668" s="1486" t="s">
        <v>1078</v>
      </c>
      <c r="AA668" s="1310" t="s">
        <v>1078</v>
      </c>
      <c r="AB668" s="1485" t="s">
        <v>1078</v>
      </c>
      <c r="AC668" s="1486" t="s">
        <v>1078</v>
      </c>
      <c r="AD668" s="1885" t="s">
        <v>1078</v>
      </c>
      <c r="AE668" s="1886" t="s">
        <v>1078</v>
      </c>
      <c r="AF668" s="1887" t="s">
        <v>1078</v>
      </c>
      <c r="AG668" s="1885" t="s">
        <v>4810</v>
      </c>
      <c r="AH668" s="1886">
        <v>45.2</v>
      </c>
      <c r="AI668" s="1887">
        <v>15.7</v>
      </c>
      <c r="AJ668" s="1310" t="s">
        <v>1078</v>
      </c>
      <c r="AK668" s="1485" t="s">
        <v>1078</v>
      </c>
      <c r="AL668" s="1486" t="s">
        <v>1078</v>
      </c>
      <c r="AM668" s="1310" t="s">
        <v>1078</v>
      </c>
      <c r="AN668" s="1485" t="s">
        <v>1078</v>
      </c>
      <c r="AO668" s="1486" t="s">
        <v>1078</v>
      </c>
    </row>
    <row r="669" spans="1:41">
      <c r="A669" s="1313" t="s">
        <v>4492</v>
      </c>
      <c r="B669" s="1143" t="s">
        <v>4493</v>
      </c>
      <c r="C669" s="1314" t="s">
        <v>1078</v>
      </c>
      <c r="D669" s="1483" t="s">
        <v>1078</v>
      </c>
      <c r="E669" s="1484" t="s">
        <v>1078</v>
      </c>
      <c r="F669" s="1314" t="s">
        <v>1078</v>
      </c>
      <c r="G669" s="1483" t="s">
        <v>1078</v>
      </c>
      <c r="H669" s="1484" t="s">
        <v>1078</v>
      </c>
      <c r="I669" s="1314" t="s">
        <v>1078</v>
      </c>
      <c r="J669" s="1483" t="s">
        <v>1078</v>
      </c>
      <c r="K669" s="1484" t="s">
        <v>1078</v>
      </c>
      <c r="L669" s="1314" t="s">
        <v>1078</v>
      </c>
      <c r="M669" s="1483" t="s">
        <v>1078</v>
      </c>
      <c r="N669" s="1484" t="s">
        <v>1078</v>
      </c>
      <c r="O669" s="1314" t="s">
        <v>1078</v>
      </c>
      <c r="P669" s="1483" t="s">
        <v>1078</v>
      </c>
      <c r="Q669" s="1484" t="s">
        <v>1078</v>
      </c>
      <c r="R669" s="1314" t="s">
        <v>1078</v>
      </c>
      <c r="S669" s="1483" t="s">
        <v>1078</v>
      </c>
      <c r="T669" s="1484" t="s">
        <v>1078</v>
      </c>
      <c r="U669" s="1314" t="s">
        <v>1078</v>
      </c>
      <c r="V669" s="1483" t="s">
        <v>1078</v>
      </c>
      <c r="W669" s="1484" t="s">
        <v>1078</v>
      </c>
      <c r="X669" s="1314" t="s">
        <v>1078</v>
      </c>
      <c r="Y669" s="1483" t="s">
        <v>1078</v>
      </c>
      <c r="Z669" s="1484" t="s">
        <v>1078</v>
      </c>
      <c r="AA669" s="1314" t="s">
        <v>1078</v>
      </c>
      <c r="AB669" s="1483" t="s">
        <v>1078</v>
      </c>
      <c r="AC669" s="1484" t="s">
        <v>1078</v>
      </c>
      <c r="AD669" s="1882" t="s">
        <v>1078</v>
      </c>
      <c r="AE669" s="1883" t="s">
        <v>1078</v>
      </c>
      <c r="AF669" s="1884" t="s">
        <v>1078</v>
      </c>
      <c r="AG669" s="1882" t="s">
        <v>2284</v>
      </c>
      <c r="AH669" s="1883">
        <v>45.2</v>
      </c>
      <c r="AI669" s="1884">
        <v>0</v>
      </c>
      <c r="AJ669" s="1314" t="s">
        <v>1078</v>
      </c>
      <c r="AK669" s="1483" t="s">
        <v>1078</v>
      </c>
      <c r="AL669" s="1484" t="s">
        <v>1078</v>
      </c>
      <c r="AM669" s="1314" t="s">
        <v>1078</v>
      </c>
      <c r="AN669" s="1483" t="s">
        <v>1078</v>
      </c>
      <c r="AO669" s="1484" t="s">
        <v>1078</v>
      </c>
    </row>
    <row r="670" spans="1:41">
      <c r="A670" s="1303" t="s">
        <v>4494</v>
      </c>
      <c r="B670" s="1304" t="s">
        <v>4495</v>
      </c>
      <c r="C670" s="1305" t="s">
        <v>2284</v>
      </c>
      <c r="D670" s="1479">
        <v>50.3</v>
      </c>
      <c r="E670" s="1480">
        <v>0</v>
      </c>
      <c r="F670" s="1305" t="s">
        <v>2284</v>
      </c>
      <c r="G670" s="1479">
        <v>50.3</v>
      </c>
      <c r="H670" s="1480">
        <v>0</v>
      </c>
      <c r="I670" s="1305" t="s">
        <v>2284</v>
      </c>
      <c r="J670" s="1479">
        <v>50.2</v>
      </c>
      <c r="K670" s="1480">
        <v>0</v>
      </c>
      <c r="L670" s="1305" t="s">
        <v>2284</v>
      </c>
      <c r="M670" s="1479">
        <v>50.3</v>
      </c>
      <c r="N670" s="1480">
        <v>0</v>
      </c>
      <c r="O670" s="1305" t="s">
        <v>2284</v>
      </c>
      <c r="P670" s="1479">
        <v>50.2</v>
      </c>
      <c r="Q670" s="1480">
        <v>0</v>
      </c>
      <c r="R670" s="1305" t="s">
        <v>2284</v>
      </c>
      <c r="S670" s="1479">
        <v>50.2</v>
      </c>
      <c r="T670" s="1480">
        <v>0</v>
      </c>
      <c r="U670" s="1305" t="s">
        <v>2284</v>
      </c>
      <c r="V670" s="1479">
        <v>50.3</v>
      </c>
      <c r="W670" s="1480">
        <v>0</v>
      </c>
      <c r="X670" s="1305" t="s">
        <v>2284</v>
      </c>
      <c r="Y670" s="1479">
        <v>50.2</v>
      </c>
      <c r="Z670" s="1480">
        <v>0</v>
      </c>
      <c r="AA670" s="1305" t="s">
        <v>2284</v>
      </c>
      <c r="AB670" s="1479">
        <v>50.3</v>
      </c>
      <c r="AC670" s="1480">
        <v>0</v>
      </c>
      <c r="AD670" s="1876" t="s">
        <v>2284</v>
      </c>
      <c r="AE670" s="1877">
        <v>50.3</v>
      </c>
      <c r="AF670" s="1878">
        <v>0</v>
      </c>
      <c r="AG670" s="1876" t="s">
        <v>4810</v>
      </c>
      <c r="AH670" s="1877">
        <v>50.1</v>
      </c>
      <c r="AI670" s="1878">
        <v>18.899999999999999</v>
      </c>
      <c r="AJ670" s="1305" t="s">
        <v>2284</v>
      </c>
      <c r="AK670" s="1479">
        <v>50.2</v>
      </c>
      <c r="AL670" s="1480">
        <v>0</v>
      </c>
      <c r="AM670" s="1305" t="s">
        <v>1078</v>
      </c>
      <c r="AN670" s="1479" t="s">
        <v>1078</v>
      </c>
      <c r="AO670" s="1480" t="s">
        <v>1078</v>
      </c>
    </row>
    <row r="671" spans="1:41">
      <c r="A671" s="1714" t="s">
        <v>4496</v>
      </c>
      <c r="B671" s="1350" t="s">
        <v>4497</v>
      </c>
      <c r="C671" s="1310" t="s">
        <v>2284</v>
      </c>
      <c r="D671" s="1485">
        <v>50.3</v>
      </c>
      <c r="E671" s="1486">
        <v>0</v>
      </c>
      <c r="F671" s="1310" t="s">
        <v>2284</v>
      </c>
      <c r="G671" s="1485">
        <v>50.3</v>
      </c>
      <c r="H671" s="1486">
        <v>0</v>
      </c>
      <c r="I671" s="1310" t="s">
        <v>2284</v>
      </c>
      <c r="J671" s="1485">
        <v>50.2</v>
      </c>
      <c r="K671" s="1486">
        <v>0</v>
      </c>
      <c r="L671" s="1310" t="s">
        <v>2284</v>
      </c>
      <c r="M671" s="1485">
        <v>50.3</v>
      </c>
      <c r="N671" s="1486">
        <v>0</v>
      </c>
      <c r="O671" s="1310" t="s">
        <v>2284</v>
      </c>
      <c r="P671" s="1485">
        <v>50.2</v>
      </c>
      <c r="Q671" s="1486">
        <v>0</v>
      </c>
      <c r="R671" s="1310" t="s">
        <v>2284</v>
      </c>
      <c r="S671" s="1485">
        <v>50.3</v>
      </c>
      <c r="T671" s="1486">
        <v>0</v>
      </c>
      <c r="U671" s="1310" t="s">
        <v>2284</v>
      </c>
      <c r="V671" s="1485">
        <v>50.3</v>
      </c>
      <c r="W671" s="1486">
        <v>0</v>
      </c>
      <c r="X671" s="1310" t="s">
        <v>2284</v>
      </c>
      <c r="Y671" s="1485">
        <v>50.3</v>
      </c>
      <c r="Z671" s="1486">
        <v>0</v>
      </c>
      <c r="AA671" s="1310" t="s">
        <v>2284</v>
      </c>
      <c r="AB671" s="1485">
        <v>50.3</v>
      </c>
      <c r="AC671" s="1486">
        <v>0</v>
      </c>
      <c r="AD671" s="1885" t="s">
        <v>2284</v>
      </c>
      <c r="AE671" s="1886">
        <v>50.3</v>
      </c>
      <c r="AF671" s="1887">
        <v>0</v>
      </c>
      <c r="AG671" s="1885" t="s">
        <v>2284</v>
      </c>
      <c r="AH671" s="1886">
        <v>50.2</v>
      </c>
      <c r="AI671" s="1887">
        <v>0</v>
      </c>
      <c r="AJ671" s="1310" t="s">
        <v>2284</v>
      </c>
      <c r="AK671" s="1485">
        <v>50.2</v>
      </c>
      <c r="AL671" s="1486">
        <v>0</v>
      </c>
      <c r="AM671" s="1310" t="s">
        <v>1078</v>
      </c>
      <c r="AN671" s="1485" t="s">
        <v>1078</v>
      </c>
      <c r="AO671" s="1486" t="s">
        <v>1078</v>
      </c>
    </row>
    <row r="672" spans="1:41">
      <c r="A672" s="1313" t="s">
        <v>4498</v>
      </c>
      <c r="B672" s="1143" t="s">
        <v>4499</v>
      </c>
      <c r="C672" s="1314" t="s">
        <v>1078</v>
      </c>
      <c r="D672" s="1483" t="s">
        <v>1078</v>
      </c>
      <c r="E672" s="1484" t="s">
        <v>1078</v>
      </c>
      <c r="F672" s="1314" t="s">
        <v>1078</v>
      </c>
      <c r="G672" s="1483" t="s">
        <v>1078</v>
      </c>
      <c r="H672" s="1484" t="s">
        <v>1078</v>
      </c>
      <c r="I672" s="1314" t="s">
        <v>1078</v>
      </c>
      <c r="J672" s="1483" t="s">
        <v>1078</v>
      </c>
      <c r="K672" s="1484" t="s">
        <v>1078</v>
      </c>
      <c r="L672" s="1314" t="s">
        <v>1078</v>
      </c>
      <c r="M672" s="1483" t="s">
        <v>1078</v>
      </c>
      <c r="N672" s="1484" t="s">
        <v>1078</v>
      </c>
      <c r="O672" s="1314" t="s">
        <v>1078</v>
      </c>
      <c r="P672" s="1483" t="s">
        <v>1078</v>
      </c>
      <c r="Q672" s="1484" t="s">
        <v>1078</v>
      </c>
      <c r="R672" s="1314" t="s">
        <v>1078</v>
      </c>
      <c r="S672" s="1483" t="s">
        <v>1078</v>
      </c>
      <c r="T672" s="1484" t="s">
        <v>1078</v>
      </c>
      <c r="U672" s="1314" t="s">
        <v>1078</v>
      </c>
      <c r="V672" s="1483" t="s">
        <v>1078</v>
      </c>
      <c r="W672" s="1484" t="s">
        <v>1078</v>
      </c>
      <c r="X672" s="1314" t="s">
        <v>1078</v>
      </c>
      <c r="Y672" s="1483" t="s">
        <v>1078</v>
      </c>
      <c r="Z672" s="1484" t="s">
        <v>1078</v>
      </c>
      <c r="AA672" s="1314" t="s">
        <v>1078</v>
      </c>
      <c r="AB672" s="1483" t="s">
        <v>1078</v>
      </c>
      <c r="AC672" s="1484" t="s">
        <v>1078</v>
      </c>
      <c r="AD672" s="1882" t="s">
        <v>1078</v>
      </c>
      <c r="AE672" s="1883" t="s">
        <v>1078</v>
      </c>
      <c r="AF672" s="1884" t="s">
        <v>1078</v>
      </c>
      <c r="AG672" s="1882" t="s">
        <v>4810</v>
      </c>
      <c r="AH672" s="1883">
        <v>50.2</v>
      </c>
      <c r="AI672" s="1884">
        <v>12</v>
      </c>
      <c r="AJ672" s="1314" t="s">
        <v>1078</v>
      </c>
      <c r="AK672" s="1483" t="s">
        <v>1078</v>
      </c>
      <c r="AL672" s="1484" t="s">
        <v>1078</v>
      </c>
      <c r="AM672" s="1314" t="s">
        <v>1078</v>
      </c>
      <c r="AN672" s="1483" t="s">
        <v>1078</v>
      </c>
      <c r="AO672" s="1484" t="s">
        <v>1078</v>
      </c>
    </row>
    <row r="673" spans="1:41">
      <c r="A673" s="1303" t="s">
        <v>4501</v>
      </c>
      <c r="B673" s="1304" t="s">
        <v>4502</v>
      </c>
      <c r="C673" s="1305" t="s">
        <v>4809</v>
      </c>
      <c r="D673" s="1479" t="s">
        <v>1078</v>
      </c>
      <c r="E673" s="1480" t="s">
        <v>1078</v>
      </c>
      <c r="F673" s="1305" t="s">
        <v>4809</v>
      </c>
      <c r="G673" s="1479" t="s">
        <v>1078</v>
      </c>
      <c r="H673" s="1480" t="s">
        <v>1078</v>
      </c>
      <c r="I673" s="1305" t="s">
        <v>4809</v>
      </c>
      <c r="J673" s="1479" t="s">
        <v>1078</v>
      </c>
      <c r="K673" s="1480" t="s">
        <v>1078</v>
      </c>
      <c r="L673" s="1305" t="s">
        <v>4809</v>
      </c>
      <c r="M673" s="1479" t="s">
        <v>1078</v>
      </c>
      <c r="N673" s="1480" t="s">
        <v>1078</v>
      </c>
      <c r="O673" s="1305" t="s">
        <v>4809</v>
      </c>
      <c r="P673" s="1479" t="s">
        <v>1078</v>
      </c>
      <c r="Q673" s="1480" t="s">
        <v>1078</v>
      </c>
      <c r="R673" s="1305" t="s">
        <v>4809</v>
      </c>
      <c r="S673" s="1479" t="s">
        <v>1078</v>
      </c>
      <c r="T673" s="1480" t="s">
        <v>1078</v>
      </c>
      <c r="U673" s="1305" t="s">
        <v>4809</v>
      </c>
      <c r="V673" s="1479" t="s">
        <v>1078</v>
      </c>
      <c r="W673" s="1480" t="s">
        <v>1078</v>
      </c>
      <c r="X673" s="1305" t="s">
        <v>4809</v>
      </c>
      <c r="Y673" s="1479" t="s">
        <v>1078</v>
      </c>
      <c r="Z673" s="1480" t="s">
        <v>1078</v>
      </c>
      <c r="AA673" s="1305" t="s">
        <v>4809</v>
      </c>
      <c r="AB673" s="1479" t="s">
        <v>1078</v>
      </c>
      <c r="AC673" s="1480" t="s">
        <v>1078</v>
      </c>
      <c r="AD673" s="1876" t="s">
        <v>4809</v>
      </c>
      <c r="AE673" s="1877" t="s">
        <v>1078</v>
      </c>
      <c r="AF673" s="1878" t="s">
        <v>1078</v>
      </c>
      <c r="AG673" s="1876" t="s">
        <v>4810</v>
      </c>
      <c r="AH673" s="1877">
        <v>55.2</v>
      </c>
      <c r="AI673" s="1878">
        <v>26.3</v>
      </c>
      <c r="AJ673" s="1305" t="s">
        <v>4809</v>
      </c>
      <c r="AK673" s="1479" t="s">
        <v>1078</v>
      </c>
      <c r="AL673" s="1480" t="s">
        <v>1078</v>
      </c>
      <c r="AM673" s="1305" t="s">
        <v>1078</v>
      </c>
      <c r="AN673" s="1479" t="s">
        <v>1078</v>
      </c>
      <c r="AO673" s="1480" t="s">
        <v>1078</v>
      </c>
    </row>
    <row r="674" spans="1:41">
      <c r="A674" s="1714" t="s">
        <v>4503</v>
      </c>
      <c r="B674" s="1350" t="s">
        <v>4504</v>
      </c>
      <c r="C674" s="1310" t="s">
        <v>1078</v>
      </c>
      <c r="D674" s="1485" t="s">
        <v>1078</v>
      </c>
      <c r="E674" s="1486" t="s">
        <v>1078</v>
      </c>
      <c r="F674" s="1310" t="s">
        <v>1078</v>
      </c>
      <c r="G674" s="1485" t="s">
        <v>1078</v>
      </c>
      <c r="H674" s="1486" t="s">
        <v>1078</v>
      </c>
      <c r="I674" s="1310" t="s">
        <v>1078</v>
      </c>
      <c r="J674" s="1485" t="s">
        <v>1078</v>
      </c>
      <c r="K674" s="1486" t="s">
        <v>1078</v>
      </c>
      <c r="L674" s="1310" t="s">
        <v>1078</v>
      </c>
      <c r="M674" s="1485" t="s">
        <v>1078</v>
      </c>
      <c r="N674" s="1486" t="s">
        <v>1078</v>
      </c>
      <c r="O674" s="1310" t="s">
        <v>1078</v>
      </c>
      <c r="P674" s="1485" t="s">
        <v>1078</v>
      </c>
      <c r="Q674" s="1486" t="s">
        <v>1078</v>
      </c>
      <c r="R674" s="1310" t="s">
        <v>1078</v>
      </c>
      <c r="S674" s="1485" t="s">
        <v>1078</v>
      </c>
      <c r="T674" s="1486" t="s">
        <v>1078</v>
      </c>
      <c r="U674" s="1310" t="s">
        <v>1078</v>
      </c>
      <c r="V674" s="1485" t="s">
        <v>1078</v>
      </c>
      <c r="W674" s="1486" t="s">
        <v>1078</v>
      </c>
      <c r="X674" s="1310" t="s">
        <v>1078</v>
      </c>
      <c r="Y674" s="1485" t="s">
        <v>1078</v>
      </c>
      <c r="Z674" s="1486" t="s">
        <v>1078</v>
      </c>
      <c r="AA674" s="1310" t="s">
        <v>1078</v>
      </c>
      <c r="AB674" s="1485" t="s">
        <v>1078</v>
      </c>
      <c r="AC674" s="1486" t="s">
        <v>1078</v>
      </c>
      <c r="AD674" s="1885" t="s">
        <v>1078</v>
      </c>
      <c r="AE674" s="1886" t="s">
        <v>1078</v>
      </c>
      <c r="AF674" s="1887" t="s">
        <v>1078</v>
      </c>
      <c r="AG674" s="1885" t="s">
        <v>4810</v>
      </c>
      <c r="AH674" s="1886">
        <v>55.3</v>
      </c>
      <c r="AI674" s="1887">
        <v>14.5</v>
      </c>
      <c r="AJ674" s="1310" t="s">
        <v>1078</v>
      </c>
      <c r="AK674" s="1485" t="s">
        <v>1078</v>
      </c>
      <c r="AL674" s="1486" t="s">
        <v>1078</v>
      </c>
      <c r="AM674" s="1310" t="s">
        <v>1078</v>
      </c>
      <c r="AN674" s="1485" t="s">
        <v>1078</v>
      </c>
      <c r="AO674" s="1486" t="s">
        <v>1078</v>
      </c>
    </row>
    <row r="675" spans="1:41">
      <c r="A675" s="1313" t="s">
        <v>4505</v>
      </c>
      <c r="B675" s="1143" t="s">
        <v>4506</v>
      </c>
      <c r="C675" s="1314" t="s">
        <v>1078</v>
      </c>
      <c r="D675" s="1483" t="s">
        <v>1078</v>
      </c>
      <c r="E675" s="1484" t="s">
        <v>1078</v>
      </c>
      <c r="F675" s="1314" t="s">
        <v>1078</v>
      </c>
      <c r="G675" s="1483" t="s">
        <v>1078</v>
      </c>
      <c r="H675" s="1484" t="s">
        <v>1078</v>
      </c>
      <c r="I675" s="1314" t="s">
        <v>1078</v>
      </c>
      <c r="J675" s="1483" t="s">
        <v>1078</v>
      </c>
      <c r="K675" s="1484" t="s">
        <v>1078</v>
      </c>
      <c r="L675" s="1314" t="s">
        <v>1078</v>
      </c>
      <c r="M675" s="1483" t="s">
        <v>1078</v>
      </c>
      <c r="N675" s="1484" t="s">
        <v>1078</v>
      </c>
      <c r="O675" s="1314" t="s">
        <v>1078</v>
      </c>
      <c r="P675" s="1483" t="s">
        <v>1078</v>
      </c>
      <c r="Q675" s="1484" t="s">
        <v>1078</v>
      </c>
      <c r="R675" s="1314" t="s">
        <v>1078</v>
      </c>
      <c r="S675" s="1483" t="s">
        <v>1078</v>
      </c>
      <c r="T675" s="1484" t="s">
        <v>1078</v>
      </c>
      <c r="U675" s="1314" t="s">
        <v>1078</v>
      </c>
      <c r="V675" s="1483" t="s">
        <v>1078</v>
      </c>
      <c r="W675" s="1484" t="s">
        <v>1078</v>
      </c>
      <c r="X675" s="1314" t="s">
        <v>1078</v>
      </c>
      <c r="Y675" s="1483" t="s">
        <v>1078</v>
      </c>
      <c r="Z675" s="1484" t="s">
        <v>1078</v>
      </c>
      <c r="AA675" s="1314" t="s">
        <v>1078</v>
      </c>
      <c r="AB675" s="1483" t="s">
        <v>1078</v>
      </c>
      <c r="AC675" s="1484" t="s">
        <v>1078</v>
      </c>
      <c r="AD675" s="1882" t="s">
        <v>1078</v>
      </c>
      <c r="AE675" s="1883" t="s">
        <v>1078</v>
      </c>
      <c r="AF675" s="1884" t="s">
        <v>1078</v>
      </c>
      <c r="AG675" s="1882" t="s">
        <v>2284</v>
      </c>
      <c r="AH675" s="1883">
        <v>55.2</v>
      </c>
      <c r="AI675" s="1884">
        <v>0</v>
      </c>
      <c r="AJ675" s="1314" t="s">
        <v>1078</v>
      </c>
      <c r="AK675" s="1483" t="s">
        <v>1078</v>
      </c>
      <c r="AL675" s="1484" t="s">
        <v>1078</v>
      </c>
      <c r="AM675" s="1314" t="s">
        <v>1078</v>
      </c>
      <c r="AN675" s="1483" t="s">
        <v>1078</v>
      </c>
      <c r="AO675" s="1484" t="s">
        <v>1078</v>
      </c>
    </row>
    <row r="676" spans="1:41">
      <c r="A676" s="1303" t="s">
        <v>4507</v>
      </c>
      <c r="B676" s="1304" t="s">
        <v>4508</v>
      </c>
      <c r="C676" s="1305" t="s">
        <v>2284</v>
      </c>
      <c r="D676" s="1479">
        <v>60.2</v>
      </c>
      <c r="E676" s="1480">
        <v>0</v>
      </c>
      <c r="F676" s="1305" t="s">
        <v>2284</v>
      </c>
      <c r="G676" s="1479">
        <v>60.2</v>
      </c>
      <c r="H676" s="1480">
        <v>0</v>
      </c>
      <c r="I676" s="1305" t="s">
        <v>2284</v>
      </c>
      <c r="J676" s="1479">
        <v>60.1</v>
      </c>
      <c r="K676" s="1480">
        <v>0</v>
      </c>
      <c r="L676" s="1305" t="s">
        <v>2284</v>
      </c>
      <c r="M676" s="1479">
        <v>60.3</v>
      </c>
      <c r="N676" s="1480">
        <v>0</v>
      </c>
      <c r="O676" s="1305" t="s">
        <v>2284</v>
      </c>
      <c r="P676" s="1479">
        <v>60.3</v>
      </c>
      <c r="Q676" s="1480">
        <v>0</v>
      </c>
      <c r="R676" s="1305" t="s">
        <v>4810</v>
      </c>
      <c r="S676" s="1479">
        <v>60.3</v>
      </c>
      <c r="T676" s="1480">
        <v>15.2</v>
      </c>
      <c r="U676" s="1305" t="s">
        <v>2284</v>
      </c>
      <c r="V676" s="1479">
        <v>60.3</v>
      </c>
      <c r="W676" s="1480">
        <v>0</v>
      </c>
      <c r="X676" s="1305" t="s">
        <v>2284</v>
      </c>
      <c r="Y676" s="1479">
        <v>60.2</v>
      </c>
      <c r="Z676" s="1480">
        <v>0</v>
      </c>
      <c r="AA676" s="1305" t="s">
        <v>2284</v>
      </c>
      <c r="AB676" s="1479">
        <v>60.3</v>
      </c>
      <c r="AC676" s="1480">
        <v>0</v>
      </c>
      <c r="AD676" s="1876" t="s">
        <v>2284</v>
      </c>
      <c r="AE676" s="1877">
        <v>60.3</v>
      </c>
      <c r="AF676" s="1878">
        <v>0</v>
      </c>
      <c r="AG676" s="1876" t="s">
        <v>4810</v>
      </c>
      <c r="AH676" s="1877">
        <v>60.3</v>
      </c>
      <c r="AI676" s="1878">
        <v>25.4</v>
      </c>
      <c r="AJ676" s="1305" t="s">
        <v>2284</v>
      </c>
      <c r="AK676" s="1479">
        <v>60.2</v>
      </c>
      <c r="AL676" s="1480">
        <v>0</v>
      </c>
      <c r="AM676" s="1305" t="s">
        <v>1078</v>
      </c>
      <c r="AN676" s="1479" t="s">
        <v>1078</v>
      </c>
      <c r="AO676" s="1480" t="s">
        <v>1078</v>
      </c>
    </row>
    <row r="677" spans="1:41">
      <c r="A677" s="1714" t="s">
        <v>4509</v>
      </c>
      <c r="B677" s="1350" t="s">
        <v>4510</v>
      </c>
      <c r="C677" s="1310" t="s">
        <v>2284</v>
      </c>
      <c r="D677" s="1485">
        <v>60.2</v>
      </c>
      <c r="E677" s="1486">
        <v>0</v>
      </c>
      <c r="F677" s="1310" t="s">
        <v>2284</v>
      </c>
      <c r="G677" s="1485">
        <v>60.2</v>
      </c>
      <c r="H677" s="1486">
        <v>0</v>
      </c>
      <c r="I677" s="1310" t="s">
        <v>2284</v>
      </c>
      <c r="J677" s="1485">
        <v>60.2</v>
      </c>
      <c r="K677" s="1486">
        <v>0</v>
      </c>
      <c r="L677" s="1310" t="s">
        <v>2284</v>
      </c>
      <c r="M677" s="1485">
        <v>60.3</v>
      </c>
      <c r="N677" s="1486">
        <v>0</v>
      </c>
      <c r="O677" s="1310" t="s">
        <v>2284</v>
      </c>
      <c r="P677" s="1485">
        <v>60.3</v>
      </c>
      <c r="Q677" s="1486">
        <v>0</v>
      </c>
      <c r="R677" s="1310" t="s">
        <v>2284</v>
      </c>
      <c r="S677" s="1485">
        <v>60.3</v>
      </c>
      <c r="T677" s="1486">
        <v>0</v>
      </c>
      <c r="U677" s="1310" t="s">
        <v>2284</v>
      </c>
      <c r="V677" s="1485">
        <v>60.2</v>
      </c>
      <c r="W677" s="1486">
        <v>0</v>
      </c>
      <c r="X677" s="1310" t="s">
        <v>2284</v>
      </c>
      <c r="Y677" s="1485">
        <v>60.2</v>
      </c>
      <c r="Z677" s="1486">
        <v>0</v>
      </c>
      <c r="AA677" s="1310" t="s">
        <v>2284</v>
      </c>
      <c r="AB677" s="1485">
        <v>60.3</v>
      </c>
      <c r="AC677" s="1486">
        <v>0</v>
      </c>
      <c r="AD677" s="1885" t="s">
        <v>2284</v>
      </c>
      <c r="AE677" s="1886">
        <v>60.3</v>
      </c>
      <c r="AF677" s="1887">
        <v>0</v>
      </c>
      <c r="AG677" s="1885" t="s">
        <v>4810</v>
      </c>
      <c r="AH677" s="1886">
        <v>60.2</v>
      </c>
      <c r="AI677" s="1887">
        <v>32.200000000000003</v>
      </c>
      <c r="AJ677" s="1310" t="s">
        <v>2284</v>
      </c>
      <c r="AK677" s="1485">
        <v>60.3</v>
      </c>
      <c r="AL677" s="1486">
        <v>0</v>
      </c>
      <c r="AM677" s="1310" t="s">
        <v>1078</v>
      </c>
      <c r="AN677" s="1485" t="s">
        <v>1078</v>
      </c>
      <c r="AO677" s="1486" t="s">
        <v>1078</v>
      </c>
    </row>
    <row r="678" spans="1:41">
      <c r="A678" s="1313" t="s">
        <v>4511</v>
      </c>
      <c r="B678" s="1143" t="s">
        <v>4512</v>
      </c>
      <c r="C678" s="1314" t="s">
        <v>1078</v>
      </c>
      <c r="D678" s="1483" t="s">
        <v>1078</v>
      </c>
      <c r="E678" s="1484" t="s">
        <v>1078</v>
      </c>
      <c r="F678" s="1314" t="s">
        <v>1078</v>
      </c>
      <c r="G678" s="1483" t="s">
        <v>1078</v>
      </c>
      <c r="H678" s="1484" t="s">
        <v>1078</v>
      </c>
      <c r="I678" s="1314" t="s">
        <v>1078</v>
      </c>
      <c r="J678" s="1483" t="s">
        <v>1078</v>
      </c>
      <c r="K678" s="1484" t="s">
        <v>1078</v>
      </c>
      <c r="L678" s="1314" t="s">
        <v>1078</v>
      </c>
      <c r="M678" s="1483" t="s">
        <v>1078</v>
      </c>
      <c r="N678" s="1484" t="s">
        <v>1078</v>
      </c>
      <c r="O678" s="1314" t="s">
        <v>1078</v>
      </c>
      <c r="P678" s="1483" t="s">
        <v>1078</v>
      </c>
      <c r="Q678" s="1484" t="s">
        <v>1078</v>
      </c>
      <c r="R678" s="1314" t="s">
        <v>2284</v>
      </c>
      <c r="S678" s="1483">
        <v>60.2</v>
      </c>
      <c r="T678" s="1484">
        <v>0</v>
      </c>
      <c r="U678" s="1314" t="s">
        <v>1078</v>
      </c>
      <c r="V678" s="1483" t="s">
        <v>1078</v>
      </c>
      <c r="W678" s="1484" t="s">
        <v>1078</v>
      </c>
      <c r="X678" s="1314" t="s">
        <v>1078</v>
      </c>
      <c r="Y678" s="1483" t="s">
        <v>1078</v>
      </c>
      <c r="Z678" s="1484" t="s">
        <v>1078</v>
      </c>
      <c r="AA678" s="1314" t="s">
        <v>1078</v>
      </c>
      <c r="AB678" s="1483" t="s">
        <v>1078</v>
      </c>
      <c r="AC678" s="1484" t="s">
        <v>1078</v>
      </c>
      <c r="AD678" s="1882" t="s">
        <v>1078</v>
      </c>
      <c r="AE678" s="1883" t="s">
        <v>1078</v>
      </c>
      <c r="AF678" s="1884" t="s">
        <v>1078</v>
      </c>
      <c r="AG678" s="1882" t="s">
        <v>4810</v>
      </c>
      <c r="AH678" s="1883">
        <v>60.2</v>
      </c>
      <c r="AI678" s="1884">
        <v>20.399999999999999</v>
      </c>
      <c r="AJ678" s="1314" t="s">
        <v>1078</v>
      </c>
      <c r="AK678" s="1483" t="s">
        <v>1078</v>
      </c>
      <c r="AL678" s="1484" t="s">
        <v>1078</v>
      </c>
      <c r="AM678" s="1314" t="s">
        <v>1078</v>
      </c>
      <c r="AN678" s="1483" t="s">
        <v>1078</v>
      </c>
      <c r="AO678" s="1484" t="s">
        <v>1078</v>
      </c>
    </row>
    <row r="679" spans="1:41" ht="54.75">
      <c r="A679" s="1299" t="s">
        <v>4571</v>
      </c>
      <c r="B679" s="1139" t="s">
        <v>5920</v>
      </c>
      <c r="C679" s="1300" t="s">
        <v>4806</v>
      </c>
      <c r="D679" s="1301" t="s">
        <v>4813</v>
      </c>
      <c r="E679" s="1302" t="s">
        <v>4814</v>
      </c>
      <c r="F679" s="1300" t="s">
        <v>4806</v>
      </c>
      <c r="G679" s="1301" t="s">
        <v>4813</v>
      </c>
      <c r="H679" s="1302" t="s">
        <v>4814</v>
      </c>
      <c r="I679" s="1300" t="s">
        <v>4806</v>
      </c>
      <c r="J679" s="1301" t="s">
        <v>4813</v>
      </c>
      <c r="K679" s="1302" t="s">
        <v>4814</v>
      </c>
      <c r="L679" s="1300" t="s">
        <v>4806</v>
      </c>
      <c r="M679" s="1301" t="s">
        <v>4813</v>
      </c>
      <c r="N679" s="1302" t="s">
        <v>4814</v>
      </c>
      <c r="O679" s="1300" t="s">
        <v>4806</v>
      </c>
      <c r="P679" s="1301" t="s">
        <v>4813</v>
      </c>
      <c r="Q679" s="1302" t="s">
        <v>4814</v>
      </c>
      <c r="R679" s="1300" t="s">
        <v>4806</v>
      </c>
      <c r="S679" s="1301" t="s">
        <v>4813</v>
      </c>
      <c r="T679" s="1302" t="s">
        <v>4814</v>
      </c>
      <c r="U679" s="1300" t="s">
        <v>4806</v>
      </c>
      <c r="V679" s="1301" t="s">
        <v>4813</v>
      </c>
      <c r="W679" s="1302" t="s">
        <v>4814</v>
      </c>
      <c r="X679" s="1300" t="s">
        <v>4806</v>
      </c>
      <c r="Y679" s="1301" t="s">
        <v>4813</v>
      </c>
      <c r="Z679" s="1302" t="s">
        <v>4814</v>
      </c>
      <c r="AA679" s="1300" t="s">
        <v>4806</v>
      </c>
      <c r="AB679" s="1301" t="s">
        <v>4813</v>
      </c>
      <c r="AC679" s="1302" t="s">
        <v>4814</v>
      </c>
      <c r="AD679" s="1873" t="s">
        <v>4806</v>
      </c>
      <c r="AE679" s="1874" t="s">
        <v>4813</v>
      </c>
      <c r="AF679" s="1875" t="s">
        <v>4814</v>
      </c>
      <c r="AG679" s="1873" t="s">
        <v>4806</v>
      </c>
      <c r="AH679" s="1874" t="s">
        <v>4813</v>
      </c>
      <c r="AI679" s="1875" t="s">
        <v>4814</v>
      </c>
      <c r="AJ679" s="1300" t="s">
        <v>4806</v>
      </c>
      <c r="AK679" s="1301" t="s">
        <v>4813</v>
      </c>
      <c r="AL679" s="1302" t="s">
        <v>4814</v>
      </c>
      <c r="AM679" s="1300" t="s">
        <v>4806</v>
      </c>
      <c r="AN679" s="1301" t="s">
        <v>4813</v>
      </c>
      <c r="AO679" s="1302" t="s">
        <v>4814</v>
      </c>
    </row>
    <row r="680" spans="1:41">
      <c r="A680" s="1303" t="s">
        <v>4470</v>
      </c>
      <c r="B680" s="1304" t="s">
        <v>4471</v>
      </c>
      <c r="C680" s="1305" t="s">
        <v>2284</v>
      </c>
      <c r="D680" s="1479">
        <v>30.3</v>
      </c>
      <c r="E680" s="1480">
        <v>0</v>
      </c>
      <c r="F680" s="1305" t="s">
        <v>2284</v>
      </c>
      <c r="G680" s="1479">
        <v>30.3</v>
      </c>
      <c r="H680" s="1480">
        <v>0</v>
      </c>
      <c r="I680" s="1305" t="s">
        <v>2284</v>
      </c>
      <c r="J680" s="1479">
        <v>30.2</v>
      </c>
      <c r="K680" s="1480">
        <v>0</v>
      </c>
      <c r="L680" s="1305" t="s">
        <v>2284</v>
      </c>
      <c r="M680" s="1479">
        <v>30.3</v>
      </c>
      <c r="N680" s="1480">
        <v>0</v>
      </c>
      <c r="O680" s="1305" t="s">
        <v>2284</v>
      </c>
      <c r="P680" s="1479">
        <v>30.2</v>
      </c>
      <c r="Q680" s="1480">
        <v>0</v>
      </c>
      <c r="R680" s="1305" t="s">
        <v>2284</v>
      </c>
      <c r="S680" s="1479">
        <v>30.2</v>
      </c>
      <c r="T680" s="1480">
        <v>0</v>
      </c>
      <c r="U680" s="1305" t="s">
        <v>2284</v>
      </c>
      <c r="V680" s="1479">
        <v>30.3</v>
      </c>
      <c r="W680" s="1480">
        <v>0</v>
      </c>
      <c r="X680" s="1305" t="s">
        <v>2284</v>
      </c>
      <c r="Y680" s="1479">
        <v>30.2</v>
      </c>
      <c r="Z680" s="1480">
        <v>0</v>
      </c>
      <c r="AA680" s="1305" t="s">
        <v>2284</v>
      </c>
      <c r="AB680" s="1479">
        <v>30.3</v>
      </c>
      <c r="AC680" s="1480">
        <v>0</v>
      </c>
      <c r="AD680" s="1876" t="s">
        <v>2284</v>
      </c>
      <c r="AE680" s="1877">
        <v>30.2</v>
      </c>
      <c r="AF680" s="1878">
        <v>0</v>
      </c>
      <c r="AG680" s="1876" t="s">
        <v>2284</v>
      </c>
      <c r="AH680" s="1877">
        <v>30.2</v>
      </c>
      <c r="AI680" s="1878">
        <v>0</v>
      </c>
      <c r="AJ680" s="1305" t="s">
        <v>2284</v>
      </c>
      <c r="AK680" s="1479">
        <v>30.2</v>
      </c>
      <c r="AL680" s="1480">
        <v>0</v>
      </c>
      <c r="AM680" s="1305" t="s">
        <v>1078</v>
      </c>
      <c r="AN680" s="1479" t="s">
        <v>1078</v>
      </c>
      <c r="AO680" s="1480" t="s">
        <v>1078</v>
      </c>
    </row>
    <row r="681" spans="1:41">
      <c r="A681" s="1714" t="s">
        <v>4472</v>
      </c>
      <c r="B681" s="1350" t="s">
        <v>4473</v>
      </c>
      <c r="C681" s="1310" t="s">
        <v>2284</v>
      </c>
      <c r="D681" s="1485">
        <v>30.1</v>
      </c>
      <c r="E681" s="1486">
        <v>0</v>
      </c>
      <c r="F681" s="1310" t="s">
        <v>2284</v>
      </c>
      <c r="G681" s="1485">
        <v>30.1</v>
      </c>
      <c r="H681" s="1486">
        <v>0</v>
      </c>
      <c r="I681" s="1310" t="s">
        <v>2284</v>
      </c>
      <c r="J681" s="1485">
        <v>30.2</v>
      </c>
      <c r="K681" s="1486">
        <v>0</v>
      </c>
      <c r="L681" s="1310" t="s">
        <v>2284</v>
      </c>
      <c r="M681" s="1485">
        <v>30.3</v>
      </c>
      <c r="N681" s="1486">
        <v>0</v>
      </c>
      <c r="O681" s="1310" t="s">
        <v>2284</v>
      </c>
      <c r="P681" s="1485">
        <v>30.2</v>
      </c>
      <c r="Q681" s="1486">
        <v>0</v>
      </c>
      <c r="R681" s="1310" t="s">
        <v>2284</v>
      </c>
      <c r="S681" s="1485">
        <v>30.3</v>
      </c>
      <c r="T681" s="1486">
        <v>0</v>
      </c>
      <c r="U681" s="1310" t="s">
        <v>2284</v>
      </c>
      <c r="V681" s="1485">
        <v>30.3</v>
      </c>
      <c r="W681" s="1486">
        <v>0</v>
      </c>
      <c r="X681" s="1310" t="s">
        <v>2284</v>
      </c>
      <c r="Y681" s="1485">
        <v>30.3</v>
      </c>
      <c r="Z681" s="1486">
        <v>0</v>
      </c>
      <c r="AA681" s="1310" t="s">
        <v>2284</v>
      </c>
      <c r="AB681" s="1485">
        <v>30.3</v>
      </c>
      <c r="AC681" s="1486">
        <v>0</v>
      </c>
      <c r="AD681" s="1885" t="s">
        <v>2284</v>
      </c>
      <c r="AE681" s="1886">
        <v>30.2</v>
      </c>
      <c r="AF681" s="1887">
        <v>0</v>
      </c>
      <c r="AG681" s="1885" t="s">
        <v>2284</v>
      </c>
      <c r="AH681" s="1886">
        <v>30.2</v>
      </c>
      <c r="AI681" s="1887">
        <v>0</v>
      </c>
      <c r="AJ681" s="1310" t="s">
        <v>2284</v>
      </c>
      <c r="AK681" s="1485">
        <v>30.2</v>
      </c>
      <c r="AL681" s="1486">
        <v>0</v>
      </c>
      <c r="AM681" s="1310" t="s">
        <v>1078</v>
      </c>
      <c r="AN681" s="1485" t="s">
        <v>1078</v>
      </c>
      <c r="AO681" s="1486" t="s">
        <v>1078</v>
      </c>
    </row>
    <row r="682" spans="1:41">
      <c r="A682" s="1313" t="s">
        <v>4474</v>
      </c>
      <c r="B682" s="1143" t="s">
        <v>4475</v>
      </c>
      <c r="C682" s="1314" t="s">
        <v>1078</v>
      </c>
      <c r="D682" s="1483" t="s">
        <v>1078</v>
      </c>
      <c r="E682" s="1484" t="s">
        <v>1078</v>
      </c>
      <c r="F682" s="1314" t="s">
        <v>1078</v>
      </c>
      <c r="G682" s="1483" t="s">
        <v>1078</v>
      </c>
      <c r="H682" s="1484" t="s">
        <v>1078</v>
      </c>
      <c r="I682" s="1314" t="s">
        <v>1078</v>
      </c>
      <c r="J682" s="1483" t="s">
        <v>1078</v>
      </c>
      <c r="K682" s="1484" t="s">
        <v>1078</v>
      </c>
      <c r="L682" s="1314" t="s">
        <v>1078</v>
      </c>
      <c r="M682" s="1483" t="s">
        <v>1078</v>
      </c>
      <c r="N682" s="1484" t="s">
        <v>1078</v>
      </c>
      <c r="O682" s="1314" t="s">
        <v>1078</v>
      </c>
      <c r="P682" s="1483" t="s">
        <v>1078</v>
      </c>
      <c r="Q682" s="1484" t="s">
        <v>1078</v>
      </c>
      <c r="R682" s="1314" t="s">
        <v>1078</v>
      </c>
      <c r="S682" s="1483" t="s">
        <v>1078</v>
      </c>
      <c r="T682" s="1484" t="s">
        <v>1078</v>
      </c>
      <c r="U682" s="1314" t="s">
        <v>1078</v>
      </c>
      <c r="V682" s="1483" t="s">
        <v>1078</v>
      </c>
      <c r="W682" s="1484" t="s">
        <v>1078</v>
      </c>
      <c r="X682" s="1314" t="s">
        <v>1078</v>
      </c>
      <c r="Y682" s="1483" t="s">
        <v>1078</v>
      </c>
      <c r="Z682" s="1484" t="s">
        <v>1078</v>
      </c>
      <c r="AA682" s="1314" t="s">
        <v>1078</v>
      </c>
      <c r="AB682" s="1483" t="s">
        <v>1078</v>
      </c>
      <c r="AC682" s="1484" t="s">
        <v>1078</v>
      </c>
      <c r="AD682" s="1882" t="s">
        <v>1078</v>
      </c>
      <c r="AE682" s="1883" t="s">
        <v>1078</v>
      </c>
      <c r="AF682" s="1884" t="s">
        <v>1078</v>
      </c>
      <c r="AG682" s="1882" t="s">
        <v>1078</v>
      </c>
      <c r="AH682" s="1883" t="s">
        <v>1078</v>
      </c>
      <c r="AI682" s="1884" t="s">
        <v>1078</v>
      </c>
      <c r="AJ682" s="1314" t="s">
        <v>1078</v>
      </c>
      <c r="AK682" s="1483" t="s">
        <v>1078</v>
      </c>
      <c r="AL682" s="1484" t="s">
        <v>1078</v>
      </c>
      <c r="AM682" s="1314" t="s">
        <v>1078</v>
      </c>
      <c r="AN682" s="1483" t="s">
        <v>1078</v>
      </c>
      <c r="AO682" s="1484" t="s">
        <v>1078</v>
      </c>
    </row>
    <row r="683" spans="1:41">
      <c r="A683" s="1303" t="s">
        <v>4476</v>
      </c>
      <c r="B683" s="1304" t="s">
        <v>4477</v>
      </c>
      <c r="C683" s="1305" t="s">
        <v>4809</v>
      </c>
      <c r="D683" s="1479" t="s">
        <v>1078</v>
      </c>
      <c r="E683" s="1480" t="s">
        <v>1078</v>
      </c>
      <c r="F683" s="1305" t="s">
        <v>4809</v>
      </c>
      <c r="G683" s="1479" t="s">
        <v>1078</v>
      </c>
      <c r="H683" s="1480" t="s">
        <v>1078</v>
      </c>
      <c r="I683" s="1305" t="s">
        <v>4809</v>
      </c>
      <c r="J683" s="1479" t="s">
        <v>1078</v>
      </c>
      <c r="K683" s="1480" t="s">
        <v>1078</v>
      </c>
      <c r="L683" s="1305" t="s">
        <v>4809</v>
      </c>
      <c r="M683" s="1479" t="s">
        <v>1078</v>
      </c>
      <c r="N683" s="1480" t="s">
        <v>1078</v>
      </c>
      <c r="O683" s="1305" t="s">
        <v>4809</v>
      </c>
      <c r="P683" s="1479" t="s">
        <v>1078</v>
      </c>
      <c r="Q683" s="1480" t="s">
        <v>1078</v>
      </c>
      <c r="R683" s="1305" t="s">
        <v>4809</v>
      </c>
      <c r="S683" s="1479" t="s">
        <v>1078</v>
      </c>
      <c r="T683" s="1480" t="s">
        <v>1078</v>
      </c>
      <c r="U683" s="1305" t="s">
        <v>4809</v>
      </c>
      <c r="V683" s="1479" t="s">
        <v>1078</v>
      </c>
      <c r="W683" s="1480" t="s">
        <v>1078</v>
      </c>
      <c r="X683" s="1305" t="s">
        <v>4809</v>
      </c>
      <c r="Y683" s="1479" t="s">
        <v>1078</v>
      </c>
      <c r="Z683" s="1480" t="s">
        <v>1078</v>
      </c>
      <c r="AA683" s="1305" t="s">
        <v>4809</v>
      </c>
      <c r="AB683" s="1479" t="s">
        <v>1078</v>
      </c>
      <c r="AC683" s="1480" t="s">
        <v>1078</v>
      </c>
      <c r="AD683" s="1876" t="s">
        <v>4809</v>
      </c>
      <c r="AE683" s="1877" t="s">
        <v>1078</v>
      </c>
      <c r="AF683" s="1878" t="s">
        <v>1078</v>
      </c>
      <c r="AG683" s="1876" t="s">
        <v>4809</v>
      </c>
      <c r="AH683" s="1877" t="s">
        <v>1078</v>
      </c>
      <c r="AI683" s="1878" t="s">
        <v>1078</v>
      </c>
      <c r="AJ683" s="1305" t="s">
        <v>4809</v>
      </c>
      <c r="AK683" s="1479" t="s">
        <v>1078</v>
      </c>
      <c r="AL683" s="1480" t="s">
        <v>1078</v>
      </c>
      <c r="AM683" s="1305" t="s">
        <v>1078</v>
      </c>
      <c r="AN683" s="1479" t="s">
        <v>1078</v>
      </c>
      <c r="AO683" s="1480" t="s">
        <v>1078</v>
      </c>
    </row>
    <row r="684" spans="1:41">
      <c r="A684" s="1714" t="s">
        <v>4478</v>
      </c>
      <c r="B684" s="1350" t="s">
        <v>4479</v>
      </c>
      <c r="C684" s="1310" t="s">
        <v>1078</v>
      </c>
      <c r="D684" s="1485" t="s">
        <v>1078</v>
      </c>
      <c r="E684" s="1486" t="s">
        <v>1078</v>
      </c>
      <c r="F684" s="1310" t="s">
        <v>1078</v>
      </c>
      <c r="G684" s="1485" t="s">
        <v>1078</v>
      </c>
      <c r="H684" s="1486" t="s">
        <v>1078</v>
      </c>
      <c r="I684" s="1310" t="s">
        <v>1078</v>
      </c>
      <c r="J684" s="1485" t="s">
        <v>1078</v>
      </c>
      <c r="K684" s="1486" t="s">
        <v>1078</v>
      </c>
      <c r="L684" s="1310" t="s">
        <v>1078</v>
      </c>
      <c r="M684" s="1485" t="s">
        <v>1078</v>
      </c>
      <c r="N684" s="1486" t="s">
        <v>1078</v>
      </c>
      <c r="O684" s="1310" t="s">
        <v>1078</v>
      </c>
      <c r="P684" s="1485" t="s">
        <v>1078</v>
      </c>
      <c r="Q684" s="1486" t="s">
        <v>1078</v>
      </c>
      <c r="R684" s="1310" t="s">
        <v>1078</v>
      </c>
      <c r="S684" s="1485" t="s">
        <v>1078</v>
      </c>
      <c r="T684" s="1486" t="s">
        <v>1078</v>
      </c>
      <c r="U684" s="1310" t="s">
        <v>1078</v>
      </c>
      <c r="V684" s="1485" t="s">
        <v>1078</v>
      </c>
      <c r="W684" s="1486" t="s">
        <v>1078</v>
      </c>
      <c r="X684" s="1310" t="s">
        <v>1078</v>
      </c>
      <c r="Y684" s="1485" t="s">
        <v>1078</v>
      </c>
      <c r="Z684" s="1486" t="s">
        <v>1078</v>
      </c>
      <c r="AA684" s="1310" t="s">
        <v>1078</v>
      </c>
      <c r="AB684" s="1485" t="s">
        <v>1078</v>
      </c>
      <c r="AC684" s="1486" t="s">
        <v>1078</v>
      </c>
      <c r="AD684" s="1885" t="s">
        <v>1078</v>
      </c>
      <c r="AE684" s="1886" t="s">
        <v>1078</v>
      </c>
      <c r="AF684" s="1887" t="s">
        <v>1078</v>
      </c>
      <c r="AG684" s="1885" t="s">
        <v>1078</v>
      </c>
      <c r="AH684" s="1886" t="s">
        <v>1078</v>
      </c>
      <c r="AI684" s="1887" t="s">
        <v>1078</v>
      </c>
      <c r="AJ684" s="1310" t="s">
        <v>1078</v>
      </c>
      <c r="AK684" s="1485" t="s">
        <v>1078</v>
      </c>
      <c r="AL684" s="1486" t="s">
        <v>1078</v>
      </c>
      <c r="AM684" s="1310" t="s">
        <v>1078</v>
      </c>
      <c r="AN684" s="1485" t="s">
        <v>1078</v>
      </c>
      <c r="AO684" s="1486" t="s">
        <v>1078</v>
      </c>
    </row>
    <row r="685" spans="1:41">
      <c r="A685" s="1313" t="s">
        <v>4480</v>
      </c>
      <c r="B685" s="1143" t="s">
        <v>4481</v>
      </c>
      <c r="C685" s="1314" t="s">
        <v>1078</v>
      </c>
      <c r="D685" s="1483" t="s">
        <v>1078</v>
      </c>
      <c r="E685" s="1484" t="s">
        <v>1078</v>
      </c>
      <c r="F685" s="1314" t="s">
        <v>1078</v>
      </c>
      <c r="G685" s="1483" t="s">
        <v>1078</v>
      </c>
      <c r="H685" s="1484" t="s">
        <v>1078</v>
      </c>
      <c r="I685" s="1314" t="s">
        <v>1078</v>
      </c>
      <c r="J685" s="1483" t="s">
        <v>1078</v>
      </c>
      <c r="K685" s="1484" t="s">
        <v>1078</v>
      </c>
      <c r="L685" s="1314" t="s">
        <v>1078</v>
      </c>
      <c r="M685" s="1483" t="s">
        <v>1078</v>
      </c>
      <c r="N685" s="1484" t="s">
        <v>1078</v>
      </c>
      <c r="O685" s="1314" t="s">
        <v>1078</v>
      </c>
      <c r="P685" s="1483" t="s">
        <v>1078</v>
      </c>
      <c r="Q685" s="1484" t="s">
        <v>1078</v>
      </c>
      <c r="R685" s="1314" t="s">
        <v>1078</v>
      </c>
      <c r="S685" s="1483" t="s">
        <v>1078</v>
      </c>
      <c r="T685" s="1484" t="s">
        <v>1078</v>
      </c>
      <c r="U685" s="1314" t="s">
        <v>1078</v>
      </c>
      <c r="V685" s="1483" t="s">
        <v>1078</v>
      </c>
      <c r="W685" s="1484" t="s">
        <v>1078</v>
      </c>
      <c r="X685" s="1314" t="s">
        <v>1078</v>
      </c>
      <c r="Y685" s="1483" t="s">
        <v>1078</v>
      </c>
      <c r="Z685" s="1484" t="s">
        <v>1078</v>
      </c>
      <c r="AA685" s="1314" t="s">
        <v>1078</v>
      </c>
      <c r="AB685" s="1483" t="s">
        <v>1078</v>
      </c>
      <c r="AC685" s="1484" t="s">
        <v>1078</v>
      </c>
      <c r="AD685" s="1882" t="s">
        <v>1078</v>
      </c>
      <c r="AE685" s="1883" t="s">
        <v>1078</v>
      </c>
      <c r="AF685" s="1884" t="s">
        <v>1078</v>
      </c>
      <c r="AG685" s="1882" t="s">
        <v>1078</v>
      </c>
      <c r="AH685" s="1883" t="s">
        <v>1078</v>
      </c>
      <c r="AI685" s="1884" t="s">
        <v>1078</v>
      </c>
      <c r="AJ685" s="1314" t="s">
        <v>1078</v>
      </c>
      <c r="AK685" s="1483" t="s">
        <v>1078</v>
      </c>
      <c r="AL685" s="1484" t="s">
        <v>1078</v>
      </c>
      <c r="AM685" s="1314" t="s">
        <v>1078</v>
      </c>
      <c r="AN685" s="1483" t="s">
        <v>1078</v>
      </c>
      <c r="AO685" s="1484" t="s">
        <v>1078</v>
      </c>
    </row>
    <row r="686" spans="1:41">
      <c r="A686" s="1303" t="s">
        <v>4482</v>
      </c>
      <c r="B686" s="1304" t="s">
        <v>4483</v>
      </c>
      <c r="C686" s="1305" t="s">
        <v>2284</v>
      </c>
      <c r="D686" s="1479">
        <v>40.200000000000003</v>
      </c>
      <c r="E686" s="1480">
        <v>0</v>
      </c>
      <c r="F686" s="1305" t="s">
        <v>2284</v>
      </c>
      <c r="G686" s="1479">
        <v>40.200000000000003</v>
      </c>
      <c r="H686" s="1480">
        <v>0</v>
      </c>
      <c r="I686" s="1305" t="s">
        <v>2284</v>
      </c>
      <c r="J686" s="1479">
        <v>40.200000000000003</v>
      </c>
      <c r="K686" s="1480">
        <v>0</v>
      </c>
      <c r="L686" s="1305" t="s">
        <v>2284</v>
      </c>
      <c r="M686" s="1479">
        <v>40.299999999999997</v>
      </c>
      <c r="N686" s="1480">
        <v>0</v>
      </c>
      <c r="O686" s="1305" t="s">
        <v>2284</v>
      </c>
      <c r="P686" s="1479">
        <v>40.200000000000003</v>
      </c>
      <c r="Q686" s="1480">
        <v>0</v>
      </c>
      <c r="R686" s="1305" t="s">
        <v>2284</v>
      </c>
      <c r="S686" s="1479">
        <v>40.299999999999997</v>
      </c>
      <c r="T686" s="1480">
        <v>0</v>
      </c>
      <c r="U686" s="1305" t="s">
        <v>2284</v>
      </c>
      <c r="V686" s="1479">
        <v>40.299999999999997</v>
      </c>
      <c r="W686" s="1480">
        <v>0</v>
      </c>
      <c r="X686" s="1305" t="s">
        <v>2284</v>
      </c>
      <c r="Y686" s="1479">
        <v>40.200000000000003</v>
      </c>
      <c r="Z686" s="1480">
        <v>0</v>
      </c>
      <c r="AA686" s="1305" t="s">
        <v>2284</v>
      </c>
      <c r="AB686" s="1479">
        <v>40.200000000000003</v>
      </c>
      <c r="AC686" s="1480">
        <v>0</v>
      </c>
      <c r="AD686" s="1876" t="s">
        <v>2284</v>
      </c>
      <c r="AE686" s="1877">
        <v>40.200000000000003</v>
      </c>
      <c r="AF686" s="1878">
        <v>0</v>
      </c>
      <c r="AG686" s="1876" t="s">
        <v>2284</v>
      </c>
      <c r="AH686" s="1877">
        <v>40.200000000000003</v>
      </c>
      <c r="AI686" s="1878">
        <v>0</v>
      </c>
      <c r="AJ686" s="1305" t="s">
        <v>2284</v>
      </c>
      <c r="AK686" s="1479">
        <v>40.200000000000003</v>
      </c>
      <c r="AL686" s="1480">
        <v>0</v>
      </c>
      <c r="AM686" s="1305" t="s">
        <v>1078</v>
      </c>
      <c r="AN686" s="1479" t="s">
        <v>1078</v>
      </c>
      <c r="AO686" s="1480" t="s">
        <v>1078</v>
      </c>
    </row>
    <row r="687" spans="1:41">
      <c r="A687" s="1714" t="s">
        <v>4484</v>
      </c>
      <c r="B687" s="1350" t="s">
        <v>4485</v>
      </c>
      <c r="C687" s="1310" t="s">
        <v>2284</v>
      </c>
      <c r="D687" s="1485">
        <v>40.299999999999997</v>
      </c>
      <c r="E687" s="1486">
        <v>0</v>
      </c>
      <c r="F687" s="1310" t="s">
        <v>2284</v>
      </c>
      <c r="G687" s="1485">
        <v>40.299999999999997</v>
      </c>
      <c r="H687" s="1486">
        <v>0</v>
      </c>
      <c r="I687" s="1310" t="s">
        <v>2284</v>
      </c>
      <c r="J687" s="1485">
        <v>40.200000000000003</v>
      </c>
      <c r="K687" s="1486">
        <v>0</v>
      </c>
      <c r="L687" s="1310" t="s">
        <v>2284</v>
      </c>
      <c r="M687" s="1485">
        <v>40.299999999999997</v>
      </c>
      <c r="N687" s="1486">
        <v>0</v>
      </c>
      <c r="O687" s="1310" t="s">
        <v>2284</v>
      </c>
      <c r="P687" s="1485">
        <v>40.200000000000003</v>
      </c>
      <c r="Q687" s="1486">
        <v>0</v>
      </c>
      <c r="R687" s="1310" t="s">
        <v>2284</v>
      </c>
      <c r="S687" s="1485">
        <v>40.299999999999997</v>
      </c>
      <c r="T687" s="1486">
        <v>0</v>
      </c>
      <c r="U687" s="1310" t="s">
        <v>2284</v>
      </c>
      <c r="V687" s="1485">
        <v>40.299999999999997</v>
      </c>
      <c r="W687" s="1486">
        <v>0</v>
      </c>
      <c r="X687" s="1310" t="s">
        <v>2284</v>
      </c>
      <c r="Y687" s="1485">
        <v>40.299999999999997</v>
      </c>
      <c r="Z687" s="1486">
        <v>0</v>
      </c>
      <c r="AA687" s="1310" t="s">
        <v>2284</v>
      </c>
      <c r="AB687" s="1485">
        <v>40.299999999999997</v>
      </c>
      <c r="AC687" s="1486">
        <v>0</v>
      </c>
      <c r="AD687" s="1885" t="s">
        <v>2284</v>
      </c>
      <c r="AE687" s="1886">
        <v>40.299999999999997</v>
      </c>
      <c r="AF687" s="1887">
        <v>0</v>
      </c>
      <c r="AG687" s="1885" t="s">
        <v>2284</v>
      </c>
      <c r="AH687" s="1886">
        <v>40.200000000000003</v>
      </c>
      <c r="AI687" s="1887">
        <v>0</v>
      </c>
      <c r="AJ687" s="1310" t="s">
        <v>2284</v>
      </c>
      <c r="AK687" s="1485">
        <v>40.200000000000003</v>
      </c>
      <c r="AL687" s="1486">
        <v>0</v>
      </c>
      <c r="AM687" s="1310" t="s">
        <v>1078</v>
      </c>
      <c r="AN687" s="1485" t="s">
        <v>1078</v>
      </c>
      <c r="AO687" s="1486" t="s">
        <v>1078</v>
      </c>
    </row>
    <row r="688" spans="1:41">
      <c r="A688" s="1313" t="s">
        <v>4486</v>
      </c>
      <c r="B688" s="1143" t="s">
        <v>4487</v>
      </c>
      <c r="C688" s="1314" t="s">
        <v>1078</v>
      </c>
      <c r="D688" s="1483" t="s">
        <v>1078</v>
      </c>
      <c r="E688" s="1484" t="s">
        <v>1078</v>
      </c>
      <c r="F688" s="1314" t="s">
        <v>1078</v>
      </c>
      <c r="G688" s="1483" t="s">
        <v>1078</v>
      </c>
      <c r="H688" s="1484" t="s">
        <v>1078</v>
      </c>
      <c r="I688" s="1314" t="s">
        <v>1078</v>
      </c>
      <c r="J688" s="1483" t="s">
        <v>1078</v>
      </c>
      <c r="K688" s="1484" t="s">
        <v>1078</v>
      </c>
      <c r="L688" s="1314" t="s">
        <v>1078</v>
      </c>
      <c r="M688" s="1483" t="s">
        <v>1078</v>
      </c>
      <c r="N688" s="1484" t="s">
        <v>1078</v>
      </c>
      <c r="O688" s="1314" t="s">
        <v>1078</v>
      </c>
      <c r="P688" s="1483" t="s">
        <v>1078</v>
      </c>
      <c r="Q688" s="1484" t="s">
        <v>1078</v>
      </c>
      <c r="R688" s="1314" t="s">
        <v>1078</v>
      </c>
      <c r="S688" s="1483" t="s">
        <v>1078</v>
      </c>
      <c r="T688" s="1484" t="s">
        <v>1078</v>
      </c>
      <c r="U688" s="1314" t="s">
        <v>1078</v>
      </c>
      <c r="V688" s="1483" t="s">
        <v>1078</v>
      </c>
      <c r="W688" s="1484" t="s">
        <v>1078</v>
      </c>
      <c r="X688" s="1314" t="s">
        <v>1078</v>
      </c>
      <c r="Y688" s="1483" t="s">
        <v>1078</v>
      </c>
      <c r="Z688" s="1484" t="s">
        <v>1078</v>
      </c>
      <c r="AA688" s="1314" t="s">
        <v>1078</v>
      </c>
      <c r="AB688" s="1483" t="s">
        <v>1078</v>
      </c>
      <c r="AC688" s="1484" t="s">
        <v>1078</v>
      </c>
      <c r="AD688" s="1882" t="s">
        <v>1078</v>
      </c>
      <c r="AE688" s="1883" t="s">
        <v>1078</v>
      </c>
      <c r="AF688" s="1884" t="s">
        <v>1078</v>
      </c>
      <c r="AG688" s="1882" t="s">
        <v>1078</v>
      </c>
      <c r="AH688" s="1883" t="s">
        <v>1078</v>
      </c>
      <c r="AI688" s="1884" t="s">
        <v>1078</v>
      </c>
      <c r="AJ688" s="1314" t="s">
        <v>1078</v>
      </c>
      <c r="AK688" s="1483" t="s">
        <v>1078</v>
      </c>
      <c r="AL688" s="1484" t="s">
        <v>1078</v>
      </c>
      <c r="AM688" s="1314" t="s">
        <v>1078</v>
      </c>
      <c r="AN688" s="1483" t="s">
        <v>1078</v>
      </c>
      <c r="AO688" s="1484" t="s">
        <v>1078</v>
      </c>
    </row>
    <row r="689" spans="1:41">
      <c r="A689" s="1303" t="s">
        <v>4488</v>
      </c>
      <c r="B689" s="1304" t="s">
        <v>4489</v>
      </c>
      <c r="C689" s="1305" t="s">
        <v>4809</v>
      </c>
      <c r="D689" s="1479" t="s">
        <v>1078</v>
      </c>
      <c r="E689" s="1480" t="s">
        <v>1078</v>
      </c>
      <c r="F689" s="1305" t="s">
        <v>4809</v>
      </c>
      <c r="G689" s="1479" t="s">
        <v>1078</v>
      </c>
      <c r="H689" s="1480" t="s">
        <v>1078</v>
      </c>
      <c r="I689" s="1305" t="s">
        <v>4809</v>
      </c>
      <c r="J689" s="1479" t="s">
        <v>1078</v>
      </c>
      <c r="K689" s="1480" t="s">
        <v>1078</v>
      </c>
      <c r="L689" s="1305" t="s">
        <v>4809</v>
      </c>
      <c r="M689" s="1479" t="s">
        <v>1078</v>
      </c>
      <c r="N689" s="1480" t="s">
        <v>1078</v>
      </c>
      <c r="O689" s="1305" t="s">
        <v>4809</v>
      </c>
      <c r="P689" s="1479" t="s">
        <v>1078</v>
      </c>
      <c r="Q689" s="1480" t="s">
        <v>1078</v>
      </c>
      <c r="R689" s="1305" t="s">
        <v>4809</v>
      </c>
      <c r="S689" s="1479" t="s">
        <v>1078</v>
      </c>
      <c r="T689" s="1480" t="s">
        <v>1078</v>
      </c>
      <c r="U689" s="1305" t="s">
        <v>4809</v>
      </c>
      <c r="V689" s="1479" t="s">
        <v>1078</v>
      </c>
      <c r="W689" s="1480" t="s">
        <v>1078</v>
      </c>
      <c r="X689" s="1305" t="s">
        <v>4809</v>
      </c>
      <c r="Y689" s="1479" t="s">
        <v>1078</v>
      </c>
      <c r="Z689" s="1480" t="s">
        <v>1078</v>
      </c>
      <c r="AA689" s="1305" t="s">
        <v>4809</v>
      </c>
      <c r="AB689" s="1479" t="s">
        <v>1078</v>
      </c>
      <c r="AC689" s="1480" t="s">
        <v>1078</v>
      </c>
      <c r="AD689" s="1876" t="s">
        <v>4809</v>
      </c>
      <c r="AE689" s="1877" t="s">
        <v>1078</v>
      </c>
      <c r="AF689" s="1878" t="s">
        <v>1078</v>
      </c>
      <c r="AG689" s="1876" t="s">
        <v>2284</v>
      </c>
      <c r="AH689" s="1877">
        <v>45.2</v>
      </c>
      <c r="AI689" s="1878">
        <v>0</v>
      </c>
      <c r="AJ689" s="1305" t="s">
        <v>4809</v>
      </c>
      <c r="AK689" s="1479" t="s">
        <v>1078</v>
      </c>
      <c r="AL689" s="1480" t="s">
        <v>1078</v>
      </c>
      <c r="AM689" s="1305" t="s">
        <v>1078</v>
      </c>
      <c r="AN689" s="1479" t="s">
        <v>1078</v>
      </c>
      <c r="AO689" s="1480" t="s">
        <v>1078</v>
      </c>
    </row>
    <row r="690" spans="1:41">
      <c r="A690" s="1714" t="s">
        <v>4490</v>
      </c>
      <c r="B690" s="1350" t="s">
        <v>4491</v>
      </c>
      <c r="C690" s="1310" t="s">
        <v>1078</v>
      </c>
      <c r="D690" s="1485" t="s">
        <v>1078</v>
      </c>
      <c r="E690" s="1486" t="s">
        <v>1078</v>
      </c>
      <c r="F690" s="1310" t="s">
        <v>1078</v>
      </c>
      <c r="G690" s="1485" t="s">
        <v>1078</v>
      </c>
      <c r="H690" s="1486" t="s">
        <v>1078</v>
      </c>
      <c r="I690" s="1310" t="s">
        <v>1078</v>
      </c>
      <c r="J690" s="1485" t="s">
        <v>1078</v>
      </c>
      <c r="K690" s="1486" t="s">
        <v>1078</v>
      </c>
      <c r="L690" s="1310" t="s">
        <v>1078</v>
      </c>
      <c r="M690" s="1485" t="s">
        <v>1078</v>
      </c>
      <c r="N690" s="1486" t="s">
        <v>1078</v>
      </c>
      <c r="O690" s="1310" t="s">
        <v>1078</v>
      </c>
      <c r="P690" s="1485" t="s">
        <v>1078</v>
      </c>
      <c r="Q690" s="1486" t="s">
        <v>1078</v>
      </c>
      <c r="R690" s="1310" t="s">
        <v>1078</v>
      </c>
      <c r="S690" s="1485" t="s">
        <v>1078</v>
      </c>
      <c r="T690" s="1486" t="s">
        <v>1078</v>
      </c>
      <c r="U690" s="1310" t="s">
        <v>1078</v>
      </c>
      <c r="V690" s="1485" t="s">
        <v>1078</v>
      </c>
      <c r="W690" s="1486" t="s">
        <v>1078</v>
      </c>
      <c r="X690" s="1310" t="s">
        <v>1078</v>
      </c>
      <c r="Y690" s="1485" t="s">
        <v>1078</v>
      </c>
      <c r="Z690" s="1486" t="s">
        <v>1078</v>
      </c>
      <c r="AA690" s="1310" t="s">
        <v>1078</v>
      </c>
      <c r="AB690" s="1485" t="s">
        <v>1078</v>
      </c>
      <c r="AC690" s="1486" t="s">
        <v>1078</v>
      </c>
      <c r="AD690" s="1885" t="s">
        <v>1078</v>
      </c>
      <c r="AE690" s="1886" t="s">
        <v>1078</v>
      </c>
      <c r="AF690" s="1887" t="s">
        <v>1078</v>
      </c>
      <c r="AG690" s="1885" t="s">
        <v>4810</v>
      </c>
      <c r="AH690" s="1886">
        <v>45.2</v>
      </c>
      <c r="AI690" s="1887">
        <v>15.7</v>
      </c>
      <c r="AJ690" s="1310" t="s">
        <v>1078</v>
      </c>
      <c r="AK690" s="1485" t="s">
        <v>1078</v>
      </c>
      <c r="AL690" s="1486" t="s">
        <v>1078</v>
      </c>
      <c r="AM690" s="1310" t="s">
        <v>1078</v>
      </c>
      <c r="AN690" s="1485" t="s">
        <v>1078</v>
      </c>
      <c r="AO690" s="1486" t="s">
        <v>1078</v>
      </c>
    </row>
    <row r="691" spans="1:41">
      <c r="A691" s="1313" t="s">
        <v>4492</v>
      </c>
      <c r="B691" s="1143" t="s">
        <v>4493</v>
      </c>
      <c r="C691" s="1314" t="s">
        <v>1078</v>
      </c>
      <c r="D691" s="1483" t="s">
        <v>1078</v>
      </c>
      <c r="E691" s="1484" t="s">
        <v>1078</v>
      </c>
      <c r="F691" s="1314" t="s">
        <v>1078</v>
      </c>
      <c r="G691" s="1483" t="s">
        <v>1078</v>
      </c>
      <c r="H691" s="1484" t="s">
        <v>1078</v>
      </c>
      <c r="I691" s="1314" t="s">
        <v>1078</v>
      </c>
      <c r="J691" s="1483" t="s">
        <v>1078</v>
      </c>
      <c r="K691" s="1484" t="s">
        <v>1078</v>
      </c>
      <c r="L691" s="1314" t="s">
        <v>1078</v>
      </c>
      <c r="M691" s="1483" t="s">
        <v>1078</v>
      </c>
      <c r="N691" s="1484" t="s">
        <v>1078</v>
      </c>
      <c r="O691" s="1314" t="s">
        <v>1078</v>
      </c>
      <c r="P691" s="1483" t="s">
        <v>1078</v>
      </c>
      <c r="Q691" s="1484" t="s">
        <v>1078</v>
      </c>
      <c r="R691" s="1314" t="s">
        <v>1078</v>
      </c>
      <c r="S691" s="1483" t="s">
        <v>1078</v>
      </c>
      <c r="T691" s="1484" t="s">
        <v>1078</v>
      </c>
      <c r="U691" s="1314" t="s">
        <v>1078</v>
      </c>
      <c r="V691" s="1483" t="s">
        <v>1078</v>
      </c>
      <c r="W691" s="1484" t="s">
        <v>1078</v>
      </c>
      <c r="X691" s="1314" t="s">
        <v>1078</v>
      </c>
      <c r="Y691" s="1483" t="s">
        <v>1078</v>
      </c>
      <c r="Z691" s="1484" t="s">
        <v>1078</v>
      </c>
      <c r="AA691" s="1314" t="s">
        <v>1078</v>
      </c>
      <c r="AB691" s="1483" t="s">
        <v>1078</v>
      </c>
      <c r="AC691" s="1484" t="s">
        <v>1078</v>
      </c>
      <c r="AD691" s="1882" t="s">
        <v>1078</v>
      </c>
      <c r="AE691" s="1883" t="s">
        <v>1078</v>
      </c>
      <c r="AF691" s="1884" t="s">
        <v>1078</v>
      </c>
      <c r="AG691" s="1882" t="s">
        <v>2284</v>
      </c>
      <c r="AH691" s="1883">
        <v>45.2</v>
      </c>
      <c r="AI691" s="1884">
        <v>0</v>
      </c>
      <c r="AJ691" s="1314" t="s">
        <v>1078</v>
      </c>
      <c r="AK691" s="1483" t="s">
        <v>1078</v>
      </c>
      <c r="AL691" s="1484" t="s">
        <v>1078</v>
      </c>
      <c r="AM691" s="1314" t="s">
        <v>1078</v>
      </c>
      <c r="AN691" s="1483" t="s">
        <v>1078</v>
      </c>
      <c r="AO691" s="1484" t="s">
        <v>1078</v>
      </c>
    </row>
    <row r="692" spans="1:41">
      <c r="A692" s="1303" t="s">
        <v>4494</v>
      </c>
      <c r="B692" s="1304" t="s">
        <v>4495</v>
      </c>
      <c r="C692" s="1305" t="s">
        <v>2284</v>
      </c>
      <c r="D692" s="1479">
        <v>50.3</v>
      </c>
      <c r="E692" s="1480">
        <v>0</v>
      </c>
      <c r="F692" s="1305" t="s">
        <v>2284</v>
      </c>
      <c r="G692" s="1479">
        <v>50.3</v>
      </c>
      <c r="H692" s="1480">
        <v>0</v>
      </c>
      <c r="I692" s="1305" t="s">
        <v>2284</v>
      </c>
      <c r="J692" s="1479">
        <v>50.2</v>
      </c>
      <c r="K692" s="1480">
        <v>0</v>
      </c>
      <c r="L692" s="1305" t="s">
        <v>2284</v>
      </c>
      <c r="M692" s="1479">
        <v>50.3</v>
      </c>
      <c r="N692" s="1480">
        <v>0</v>
      </c>
      <c r="O692" s="1305" t="s">
        <v>2284</v>
      </c>
      <c r="P692" s="1479">
        <v>50.2</v>
      </c>
      <c r="Q692" s="1480">
        <v>0</v>
      </c>
      <c r="R692" s="1305" t="s">
        <v>2284</v>
      </c>
      <c r="S692" s="1479">
        <v>50.2</v>
      </c>
      <c r="T692" s="1480">
        <v>0</v>
      </c>
      <c r="U692" s="1305" t="s">
        <v>2284</v>
      </c>
      <c r="V692" s="1479">
        <v>50.3</v>
      </c>
      <c r="W692" s="1480">
        <v>0</v>
      </c>
      <c r="X692" s="1305" t="s">
        <v>2284</v>
      </c>
      <c r="Y692" s="1479">
        <v>50.2</v>
      </c>
      <c r="Z692" s="1480">
        <v>0</v>
      </c>
      <c r="AA692" s="1305" t="s">
        <v>2284</v>
      </c>
      <c r="AB692" s="1479">
        <v>50.3</v>
      </c>
      <c r="AC692" s="1480">
        <v>0</v>
      </c>
      <c r="AD692" s="1876" t="s">
        <v>2284</v>
      </c>
      <c r="AE692" s="1877">
        <v>50.3</v>
      </c>
      <c r="AF692" s="1878">
        <v>0</v>
      </c>
      <c r="AG692" s="1876" t="s">
        <v>4810</v>
      </c>
      <c r="AH692" s="1877">
        <v>50.1</v>
      </c>
      <c r="AI692" s="1878">
        <v>18.899999999999999</v>
      </c>
      <c r="AJ692" s="1305" t="s">
        <v>2284</v>
      </c>
      <c r="AK692" s="1479">
        <v>50.2</v>
      </c>
      <c r="AL692" s="1480">
        <v>0</v>
      </c>
      <c r="AM692" s="1305" t="s">
        <v>1078</v>
      </c>
      <c r="AN692" s="1479" t="s">
        <v>1078</v>
      </c>
      <c r="AO692" s="1480" t="s">
        <v>1078</v>
      </c>
    </row>
    <row r="693" spans="1:41">
      <c r="A693" s="1714" t="s">
        <v>4496</v>
      </c>
      <c r="B693" s="1350" t="s">
        <v>4497</v>
      </c>
      <c r="C693" s="1310" t="s">
        <v>2284</v>
      </c>
      <c r="D693" s="1485">
        <v>50.3</v>
      </c>
      <c r="E693" s="1486">
        <v>0</v>
      </c>
      <c r="F693" s="1310" t="s">
        <v>2284</v>
      </c>
      <c r="G693" s="1485">
        <v>50.3</v>
      </c>
      <c r="H693" s="1486">
        <v>0</v>
      </c>
      <c r="I693" s="1310" t="s">
        <v>2284</v>
      </c>
      <c r="J693" s="1485">
        <v>50.2</v>
      </c>
      <c r="K693" s="1486">
        <v>0</v>
      </c>
      <c r="L693" s="1310" t="s">
        <v>2284</v>
      </c>
      <c r="M693" s="1485">
        <v>50.3</v>
      </c>
      <c r="N693" s="1486">
        <v>0</v>
      </c>
      <c r="O693" s="1310" t="s">
        <v>2284</v>
      </c>
      <c r="P693" s="1485">
        <v>50.2</v>
      </c>
      <c r="Q693" s="1486">
        <v>0</v>
      </c>
      <c r="R693" s="1310" t="s">
        <v>2284</v>
      </c>
      <c r="S693" s="1485">
        <v>50.3</v>
      </c>
      <c r="T693" s="1486">
        <v>0</v>
      </c>
      <c r="U693" s="1310" t="s">
        <v>2284</v>
      </c>
      <c r="V693" s="1485">
        <v>50.3</v>
      </c>
      <c r="W693" s="1486">
        <v>0</v>
      </c>
      <c r="X693" s="1310" t="s">
        <v>2284</v>
      </c>
      <c r="Y693" s="1485">
        <v>50.3</v>
      </c>
      <c r="Z693" s="1486">
        <v>0</v>
      </c>
      <c r="AA693" s="1310" t="s">
        <v>2284</v>
      </c>
      <c r="AB693" s="1485">
        <v>50.3</v>
      </c>
      <c r="AC693" s="1486">
        <v>0</v>
      </c>
      <c r="AD693" s="1885" t="s">
        <v>2284</v>
      </c>
      <c r="AE693" s="1886">
        <v>50.3</v>
      </c>
      <c r="AF693" s="1887">
        <v>0</v>
      </c>
      <c r="AG693" s="1885" t="s">
        <v>2284</v>
      </c>
      <c r="AH693" s="1886">
        <v>50.2</v>
      </c>
      <c r="AI693" s="1887">
        <v>0</v>
      </c>
      <c r="AJ693" s="1310" t="s">
        <v>2284</v>
      </c>
      <c r="AK693" s="1485">
        <v>50.2</v>
      </c>
      <c r="AL693" s="1486">
        <v>0</v>
      </c>
      <c r="AM693" s="1310" t="s">
        <v>1078</v>
      </c>
      <c r="AN693" s="1485" t="s">
        <v>1078</v>
      </c>
      <c r="AO693" s="1486" t="s">
        <v>1078</v>
      </c>
    </row>
    <row r="694" spans="1:41">
      <c r="A694" s="1313" t="s">
        <v>4498</v>
      </c>
      <c r="B694" s="1143" t="s">
        <v>4499</v>
      </c>
      <c r="C694" s="1314" t="s">
        <v>1078</v>
      </c>
      <c r="D694" s="1483" t="s">
        <v>1078</v>
      </c>
      <c r="E694" s="1484" t="s">
        <v>1078</v>
      </c>
      <c r="F694" s="1314" t="s">
        <v>1078</v>
      </c>
      <c r="G694" s="1483" t="s">
        <v>1078</v>
      </c>
      <c r="H694" s="1484" t="s">
        <v>1078</v>
      </c>
      <c r="I694" s="1314" t="s">
        <v>1078</v>
      </c>
      <c r="J694" s="1483" t="s">
        <v>1078</v>
      </c>
      <c r="K694" s="1484" t="s">
        <v>1078</v>
      </c>
      <c r="L694" s="1314" t="s">
        <v>1078</v>
      </c>
      <c r="M694" s="1483" t="s">
        <v>1078</v>
      </c>
      <c r="N694" s="1484" t="s">
        <v>1078</v>
      </c>
      <c r="O694" s="1314" t="s">
        <v>1078</v>
      </c>
      <c r="P694" s="1483" t="s">
        <v>1078</v>
      </c>
      <c r="Q694" s="1484" t="s">
        <v>1078</v>
      </c>
      <c r="R694" s="1314" t="s">
        <v>1078</v>
      </c>
      <c r="S694" s="1483" t="s">
        <v>1078</v>
      </c>
      <c r="T694" s="1484" t="s">
        <v>1078</v>
      </c>
      <c r="U694" s="1314" t="s">
        <v>1078</v>
      </c>
      <c r="V694" s="1483" t="s">
        <v>1078</v>
      </c>
      <c r="W694" s="1484" t="s">
        <v>1078</v>
      </c>
      <c r="X694" s="1314" t="s">
        <v>1078</v>
      </c>
      <c r="Y694" s="1483" t="s">
        <v>1078</v>
      </c>
      <c r="Z694" s="1484" t="s">
        <v>1078</v>
      </c>
      <c r="AA694" s="1314" t="s">
        <v>1078</v>
      </c>
      <c r="AB694" s="1483" t="s">
        <v>1078</v>
      </c>
      <c r="AC694" s="1484" t="s">
        <v>1078</v>
      </c>
      <c r="AD694" s="1882" t="s">
        <v>1078</v>
      </c>
      <c r="AE694" s="1883" t="s">
        <v>1078</v>
      </c>
      <c r="AF694" s="1884" t="s">
        <v>1078</v>
      </c>
      <c r="AG694" s="1882" t="s">
        <v>4810</v>
      </c>
      <c r="AH694" s="1883">
        <v>50.2</v>
      </c>
      <c r="AI694" s="1884">
        <v>12</v>
      </c>
      <c r="AJ694" s="1314" t="s">
        <v>1078</v>
      </c>
      <c r="AK694" s="1483" t="s">
        <v>1078</v>
      </c>
      <c r="AL694" s="1484" t="s">
        <v>1078</v>
      </c>
      <c r="AM694" s="1314" t="s">
        <v>1078</v>
      </c>
      <c r="AN694" s="1483" t="s">
        <v>1078</v>
      </c>
      <c r="AO694" s="1484" t="s">
        <v>1078</v>
      </c>
    </row>
    <row r="695" spans="1:41">
      <c r="A695" s="1303" t="s">
        <v>4501</v>
      </c>
      <c r="B695" s="1304" t="s">
        <v>4502</v>
      </c>
      <c r="C695" s="1305" t="s">
        <v>4809</v>
      </c>
      <c r="D695" s="1479" t="s">
        <v>1078</v>
      </c>
      <c r="E695" s="1480" t="s">
        <v>1078</v>
      </c>
      <c r="F695" s="1305" t="s">
        <v>4809</v>
      </c>
      <c r="G695" s="1479" t="s">
        <v>1078</v>
      </c>
      <c r="H695" s="1480" t="s">
        <v>1078</v>
      </c>
      <c r="I695" s="1305" t="s">
        <v>4809</v>
      </c>
      <c r="J695" s="1479" t="s">
        <v>1078</v>
      </c>
      <c r="K695" s="1480" t="s">
        <v>1078</v>
      </c>
      <c r="L695" s="1305" t="s">
        <v>4809</v>
      </c>
      <c r="M695" s="1479" t="s">
        <v>1078</v>
      </c>
      <c r="N695" s="1480" t="s">
        <v>1078</v>
      </c>
      <c r="O695" s="1305" t="s">
        <v>4809</v>
      </c>
      <c r="P695" s="1479" t="s">
        <v>1078</v>
      </c>
      <c r="Q695" s="1480" t="s">
        <v>1078</v>
      </c>
      <c r="R695" s="1305" t="s">
        <v>4809</v>
      </c>
      <c r="S695" s="1479" t="s">
        <v>1078</v>
      </c>
      <c r="T695" s="1480" t="s">
        <v>1078</v>
      </c>
      <c r="U695" s="1305" t="s">
        <v>4809</v>
      </c>
      <c r="V695" s="1479" t="s">
        <v>1078</v>
      </c>
      <c r="W695" s="1480" t="s">
        <v>1078</v>
      </c>
      <c r="X695" s="1305" t="s">
        <v>4809</v>
      </c>
      <c r="Y695" s="1479" t="s">
        <v>1078</v>
      </c>
      <c r="Z695" s="1480" t="s">
        <v>1078</v>
      </c>
      <c r="AA695" s="1305" t="s">
        <v>4809</v>
      </c>
      <c r="AB695" s="1479" t="s">
        <v>1078</v>
      </c>
      <c r="AC695" s="1480" t="s">
        <v>1078</v>
      </c>
      <c r="AD695" s="1876" t="s">
        <v>4809</v>
      </c>
      <c r="AE695" s="1877" t="s">
        <v>1078</v>
      </c>
      <c r="AF695" s="1878" t="s">
        <v>1078</v>
      </c>
      <c r="AG695" s="1876" t="s">
        <v>4810</v>
      </c>
      <c r="AH695" s="1877">
        <v>55.2</v>
      </c>
      <c r="AI695" s="1878">
        <v>26.3</v>
      </c>
      <c r="AJ695" s="1305" t="s">
        <v>4809</v>
      </c>
      <c r="AK695" s="1479" t="s">
        <v>1078</v>
      </c>
      <c r="AL695" s="1480" t="s">
        <v>1078</v>
      </c>
      <c r="AM695" s="1305" t="s">
        <v>1078</v>
      </c>
      <c r="AN695" s="1479" t="s">
        <v>1078</v>
      </c>
      <c r="AO695" s="1480" t="s">
        <v>1078</v>
      </c>
    </row>
    <row r="696" spans="1:41">
      <c r="A696" s="1714" t="s">
        <v>4503</v>
      </c>
      <c r="B696" s="1350" t="s">
        <v>4504</v>
      </c>
      <c r="C696" s="1310" t="s">
        <v>1078</v>
      </c>
      <c r="D696" s="1485" t="s">
        <v>1078</v>
      </c>
      <c r="E696" s="1486" t="s">
        <v>1078</v>
      </c>
      <c r="F696" s="1310" t="s">
        <v>1078</v>
      </c>
      <c r="G696" s="1485" t="s">
        <v>1078</v>
      </c>
      <c r="H696" s="1486" t="s">
        <v>1078</v>
      </c>
      <c r="I696" s="1310" t="s">
        <v>1078</v>
      </c>
      <c r="J696" s="1485" t="s">
        <v>1078</v>
      </c>
      <c r="K696" s="1486" t="s">
        <v>1078</v>
      </c>
      <c r="L696" s="1310" t="s">
        <v>1078</v>
      </c>
      <c r="M696" s="1485" t="s">
        <v>1078</v>
      </c>
      <c r="N696" s="1486" t="s">
        <v>1078</v>
      </c>
      <c r="O696" s="1310" t="s">
        <v>1078</v>
      </c>
      <c r="P696" s="1485" t="s">
        <v>1078</v>
      </c>
      <c r="Q696" s="1486" t="s">
        <v>1078</v>
      </c>
      <c r="R696" s="1310" t="s">
        <v>1078</v>
      </c>
      <c r="S696" s="1485" t="s">
        <v>1078</v>
      </c>
      <c r="T696" s="1486" t="s">
        <v>1078</v>
      </c>
      <c r="U696" s="1310" t="s">
        <v>1078</v>
      </c>
      <c r="V696" s="1485" t="s">
        <v>1078</v>
      </c>
      <c r="W696" s="1486" t="s">
        <v>1078</v>
      </c>
      <c r="X696" s="1310" t="s">
        <v>1078</v>
      </c>
      <c r="Y696" s="1485" t="s">
        <v>1078</v>
      </c>
      <c r="Z696" s="1486" t="s">
        <v>1078</v>
      </c>
      <c r="AA696" s="1310" t="s">
        <v>1078</v>
      </c>
      <c r="AB696" s="1485" t="s">
        <v>1078</v>
      </c>
      <c r="AC696" s="1486" t="s">
        <v>1078</v>
      </c>
      <c r="AD696" s="1885" t="s">
        <v>1078</v>
      </c>
      <c r="AE696" s="1886" t="s">
        <v>1078</v>
      </c>
      <c r="AF696" s="1887" t="s">
        <v>1078</v>
      </c>
      <c r="AG696" s="1885" t="s">
        <v>4810</v>
      </c>
      <c r="AH696" s="1886">
        <v>55.3</v>
      </c>
      <c r="AI696" s="1887">
        <v>14.5</v>
      </c>
      <c r="AJ696" s="1310" t="s">
        <v>1078</v>
      </c>
      <c r="AK696" s="1485" t="s">
        <v>1078</v>
      </c>
      <c r="AL696" s="1486" t="s">
        <v>1078</v>
      </c>
      <c r="AM696" s="1310" t="s">
        <v>1078</v>
      </c>
      <c r="AN696" s="1485" t="s">
        <v>1078</v>
      </c>
      <c r="AO696" s="1486" t="s">
        <v>1078</v>
      </c>
    </row>
    <row r="697" spans="1:41">
      <c r="A697" s="1313" t="s">
        <v>4505</v>
      </c>
      <c r="B697" s="1143" t="s">
        <v>4506</v>
      </c>
      <c r="C697" s="1314" t="s">
        <v>1078</v>
      </c>
      <c r="D697" s="1483" t="s">
        <v>1078</v>
      </c>
      <c r="E697" s="1484" t="s">
        <v>1078</v>
      </c>
      <c r="F697" s="1314" t="s">
        <v>1078</v>
      </c>
      <c r="G697" s="1483" t="s">
        <v>1078</v>
      </c>
      <c r="H697" s="1484" t="s">
        <v>1078</v>
      </c>
      <c r="I697" s="1314" t="s">
        <v>1078</v>
      </c>
      <c r="J697" s="1483" t="s">
        <v>1078</v>
      </c>
      <c r="K697" s="1484" t="s">
        <v>1078</v>
      </c>
      <c r="L697" s="1314" t="s">
        <v>1078</v>
      </c>
      <c r="M697" s="1483" t="s">
        <v>1078</v>
      </c>
      <c r="N697" s="1484" t="s">
        <v>1078</v>
      </c>
      <c r="O697" s="1314" t="s">
        <v>1078</v>
      </c>
      <c r="P697" s="1483" t="s">
        <v>1078</v>
      </c>
      <c r="Q697" s="1484" t="s">
        <v>1078</v>
      </c>
      <c r="R697" s="1314" t="s">
        <v>1078</v>
      </c>
      <c r="S697" s="1483" t="s">
        <v>1078</v>
      </c>
      <c r="T697" s="1484" t="s">
        <v>1078</v>
      </c>
      <c r="U697" s="1314" t="s">
        <v>1078</v>
      </c>
      <c r="V697" s="1483" t="s">
        <v>1078</v>
      </c>
      <c r="W697" s="1484" t="s">
        <v>1078</v>
      </c>
      <c r="X697" s="1314" t="s">
        <v>1078</v>
      </c>
      <c r="Y697" s="1483" t="s">
        <v>1078</v>
      </c>
      <c r="Z697" s="1484" t="s">
        <v>1078</v>
      </c>
      <c r="AA697" s="1314" t="s">
        <v>1078</v>
      </c>
      <c r="AB697" s="1483" t="s">
        <v>1078</v>
      </c>
      <c r="AC697" s="1484" t="s">
        <v>1078</v>
      </c>
      <c r="AD697" s="1882" t="s">
        <v>1078</v>
      </c>
      <c r="AE697" s="1883" t="s">
        <v>1078</v>
      </c>
      <c r="AF697" s="1884" t="s">
        <v>1078</v>
      </c>
      <c r="AG697" s="1882" t="s">
        <v>2284</v>
      </c>
      <c r="AH697" s="1883">
        <v>55.2</v>
      </c>
      <c r="AI697" s="1884">
        <v>0</v>
      </c>
      <c r="AJ697" s="1314" t="s">
        <v>1078</v>
      </c>
      <c r="AK697" s="1483" t="s">
        <v>1078</v>
      </c>
      <c r="AL697" s="1484" t="s">
        <v>1078</v>
      </c>
      <c r="AM697" s="1314" t="s">
        <v>1078</v>
      </c>
      <c r="AN697" s="1483" t="s">
        <v>1078</v>
      </c>
      <c r="AO697" s="1484" t="s">
        <v>1078</v>
      </c>
    </row>
    <row r="698" spans="1:41">
      <c r="A698" s="1303" t="s">
        <v>4507</v>
      </c>
      <c r="B698" s="1304" t="s">
        <v>4508</v>
      </c>
      <c r="C698" s="1305" t="s">
        <v>2284</v>
      </c>
      <c r="D698" s="1479">
        <v>60.2</v>
      </c>
      <c r="E698" s="1480">
        <v>0</v>
      </c>
      <c r="F698" s="1305" t="s">
        <v>2284</v>
      </c>
      <c r="G698" s="1479">
        <v>60.2</v>
      </c>
      <c r="H698" s="1480">
        <v>0</v>
      </c>
      <c r="I698" s="1305" t="s">
        <v>2284</v>
      </c>
      <c r="J698" s="1479">
        <v>60.1</v>
      </c>
      <c r="K698" s="1480">
        <v>0</v>
      </c>
      <c r="L698" s="1305" t="s">
        <v>2284</v>
      </c>
      <c r="M698" s="1479">
        <v>60.3</v>
      </c>
      <c r="N698" s="1480">
        <v>0</v>
      </c>
      <c r="O698" s="1305" t="s">
        <v>2284</v>
      </c>
      <c r="P698" s="1479">
        <v>60.3</v>
      </c>
      <c r="Q698" s="1480">
        <v>0</v>
      </c>
      <c r="R698" s="1305" t="s">
        <v>4810</v>
      </c>
      <c r="S698" s="1479">
        <v>60.3</v>
      </c>
      <c r="T698" s="1480">
        <v>15.2</v>
      </c>
      <c r="U698" s="1305" t="s">
        <v>2284</v>
      </c>
      <c r="V698" s="1479">
        <v>60.3</v>
      </c>
      <c r="W698" s="1480">
        <v>0</v>
      </c>
      <c r="X698" s="1305" t="s">
        <v>2284</v>
      </c>
      <c r="Y698" s="1479">
        <v>60.2</v>
      </c>
      <c r="Z698" s="1480">
        <v>0</v>
      </c>
      <c r="AA698" s="1305" t="s">
        <v>2284</v>
      </c>
      <c r="AB698" s="1479">
        <v>60.3</v>
      </c>
      <c r="AC698" s="1480">
        <v>0</v>
      </c>
      <c r="AD698" s="1876" t="s">
        <v>2284</v>
      </c>
      <c r="AE698" s="1877">
        <v>60.3</v>
      </c>
      <c r="AF698" s="1878">
        <v>0</v>
      </c>
      <c r="AG698" s="1876" t="s">
        <v>4810</v>
      </c>
      <c r="AH698" s="1877">
        <v>60.3</v>
      </c>
      <c r="AI698" s="1878">
        <v>25.4</v>
      </c>
      <c r="AJ698" s="1305" t="s">
        <v>2284</v>
      </c>
      <c r="AK698" s="1479">
        <v>60.2</v>
      </c>
      <c r="AL698" s="1480">
        <v>0</v>
      </c>
      <c r="AM698" s="1305" t="s">
        <v>1078</v>
      </c>
      <c r="AN698" s="1479" t="s">
        <v>1078</v>
      </c>
      <c r="AO698" s="1480" t="s">
        <v>1078</v>
      </c>
    </row>
    <row r="699" spans="1:41">
      <c r="A699" s="1714" t="s">
        <v>4509</v>
      </c>
      <c r="B699" s="1350" t="s">
        <v>4510</v>
      </c>
      <c r="C699" s="1310" t="s">
        <v>2284</v>
      </c>
      <c r="D699" s="1485">
        <v>60.2</v>
      </c>
      <c r="E699" s="1486">
        <v>0</v>
      </c>
      <c r="F699" s="1310" t="s">
        <v>2284</v>
      </c>
      <c r="G699" s="1485">
        <v>60.2</v>
      </c>
      <c r="H699" s="1486">
        <v>0</v>
      </c>
      <c r="I699" s="1310" t="s">
        <v>2284</v>
      </c>
      <c r="J699" s="1485">
        <v>60.2</v>
      </c>
      <c r="K699" s="1486">
        <v>0</v>
      </c>
      <c r="L699" s="1310" t="s">
        <v>2284</v>
      </c>
      <c r="M699" s="1485">
        <v>60.3</v>
      </c>
      <c r="N699" s="1486">
        <v>0</v>
      </c>
      <c r="O699" s="1310" t="s">
        <v>2284</v>
      </c>
      <c r="P699" s="1485">
        <v>60.3</v>
      </c>
      <c r="Q699" s="1486">
        <v>0</v>
      </c>
      <c r="R699" s="1310" t="s">
        <v>2284</v>
      </c>
      <c r="S699" s="1485">
        <v>60.3</v>
      </c>
      <c r="T699" s="1486">
        <v>0</v>
      </c>
      <c r="U699" s="1310" t="s">
        <v>2284</v>
      </c>
      <c r="V699" s="1485">
        <v>60.2</v>
      </c>
      <c r="W699" s="1486">
        <v>0</v>
      </c>
      <c r="X699" s="1310" t="s">
        <v>2284</v>
      </c>
      <c r="Y699" s="1485">
        <v>60.2</v>
      </c>
      <c r="Z699" s="1486">
        <v>0</v>
      </c>
      <c r="AA699" s="1310" t="s">
        <v>2284</v>
      </c>
      <c r="AB699" s="1485">
        <v>60.3</v>
      </c>
      <c r="AC699" s="1486">
        <v>0</v>
      </c>
      <c r="AD699" s="1885" t="s">
        <v>2284</v>
      </c>
      <c r="AE699" s="1886">
        <v>60.3</v>
      </c>
      <c r="AF699" s="1887">
        <v>0</v>
      </c>
      <c r="AG699" s="1885" t="s">
        <v>4810</v>
      </c>
      <c r="AH699" s="1886">
        <v>60.2</v>
      </c>
      <c r="AI699" s="1887">
        <v>32.200000000000003</v>
      </c>
      <c r="AJ699" s="1310" t="s">
        <v>2284</v>
      </c>
      <c r="AK699" s="1485">
        <v>60.3</v>
      </c>
      <c r="AL699" s="1486">
        <v>0</v>
      </c>
      <c r="AM699" s="1310" t="s">
        <v>1078</v>
      </c>
      <c r="AN699" s="1485" t="s">
        <v>1078</v>
      </c>
      <c r="AO699" s="1486" t="s">
        <v>1078</v>
      </c>
    </row>
    <row r="700" spans="1:41">
      <c r="A700" s="1313" t="s">
        <v>4511</v>
      </c>
      <c r="B700" s="1143" t="s">
        <v>4512</v>
      </c>
      <c r="C700" s="1314" t="s">
        <v>1078</v>
      </c>
      <c r="D700" s="1483" t="s">
        <v>1078</v>
      </c>
      <c r="E700" s="1484" t="s">
        <v>1078</v>
      </c>
      <c r="F700" s="1314" t="s">
        <v>1078</v>
      </c>
      <c r="G700" s="1483" t="s">
        <v>1078</v>
      </c>
      <c r="H700" s="1484" t="s">
        <v>1078</v>
      </c>
      <c r="I700" s="1314" t="s">
        <v>1078</v>
      </c>
      <c r="J700" s="1483" t="s">
        <v>1078</v>
      </c>
      <c r="K700" s="1484" t="s">
        <v>1078</v>
      </c>
      <c r="L700" s="1314" t="s">
        <v>1078</v>
      </c>
      <c r="M700" s="1483" t="s">
        <v>1078</v>
      </c>
      <c r="N700" s="1484" t="s">
        <v>1078</v>
      </c>
      <c r="O700" s="1314" t="s">
        <v>1078</v>
      </c>
      <c r="P700" s="1483" t="s">
        <v>1078</v>
      </c>
      <c r="Q700" s="1484" t="s">
        <v>1078</v>
      </c>
      <c r="R700" s="1314" t="s">
        <v>2284</v>
      </c>
      <c r="S700" s="1483">
        <v>60.2</v>
      </c>
      <c r="T700" s="1484">
        <v>0</v>
      </c>
      <c r="U700" s="1314" t="s">
        <v>1078</v>
      </c>
      <c r="V700" s="1483" t="s">
        <v>1078</v>
      </c>
      <c r="W700" s="1484" t="s">
        <v>1078</v>
      </c>
      <c r="X700" s="1314" t="s">
        <v>1078</v>
      </c>
      <c r="Y700" s="1483" t="s">
        <v>1078</v>
      </c>
      <c r="Z700" s="1484" t="s">
        <v>1078</v>
      </c>
      <c r="AA700" s="1314" t="s">
        <v>1078</v>
      </c>
      <c r="AB700" s="1483" t="s">
        <v>1078</v>
      </c>
      <c r="AC700" s="1484" t="s">
        <v>1078</v>
      </c>
      <c r="AD700" s="1882" t="s">
        <v>1078</v>
      </c>
      <c r="AE700" s="1883" t="s">
        <v>1078</v>
      </c>
      <c r="AF700" s="1884" t="s">
        <v>1078</v>
      </c>
      <c r="AG700" s="1882" t="s">
        <v>4810</v>
      </c>
      <c r="AH700" s="1883">
        <v>60.2</v>
      </c>
      <c r="AI700" s="1884">
        <v>20.399999999999999</v>
      </c>
      <c r="AJ700" s="1314" t="s">
        <v>1078</v>
      </c>
      <c r="AK700" s="1483" t="s">
        <v>1078</v>
      </c>
      <c r="AL700" s="1484" t="s">
        <v>1078</v>
      </c>
      <c r="AM700" s="1314" t="s">
        <v>1078</v>
      </c>
      <c r="AN700" s="1483" t="s">
        <v>1078</v>
      </c>
      <c r="AO700" s="1484" t="s">
        <v>1078</v>
      </c>
    </row>
    <row r="701" spans="1:41" ht="54.75">
      <c r="A701" s="1299" t="s">
        <v>4572</v>
      </c>
      <c r="B701" s="1139" t="s">
        <v>5921</v>
      </c>
      <c r="C701" s="1300" t="s">
        <v>4806</v>
      </c>
      <c r="D701" s="1301" t="s">
        <v>4813</v>
      </c>
      <c r="E701" s="1302" t="s">
        <v>4814</v>
      </c>
      <c r="F701" s="1300" t="s">
        <v>4806</v>
      </c>
      <c r="G701" s="1301" t="s">
        <v>4813</v>
      </c>
      <c r="H701" s="1302" t="s">
        <v>4814</v>
      </c>
      <c r="I701" s="1300" t="s">
        <v>4806</v>
      </c>
      <c r="J701" s="1301" t="s">
        <v>4813</v>
      </c>
      <c r="K701" s="1302" t="s">
        <v>4814</v>
      </c>
      <c r="L701" s="1300" t="s">
        <v>4806</v>
      </c>
      <c r="M701" s="1301" t="s">
        <v>4813</v>
      </c>
      <c r="N701" s="1302" t="s">
        <v>4814</v>
      </c>
      <c r="O701" s="1300" t="s">
        <v>4806</v>
      </c>
      <c r="P701" s="1301" t="s">
        <v>4813</v>
      </c>
      <c r="Q701" s="1302" t="s">
        <v>4814</v>
      </c>
      <c r="R701" s="1300" t="s">
        <v>4806</v>
      </c>
      <c r="S701" s="1301" t="s">
        <v>4813</v>
      </c>
      <c r="T701" s="1302" t="s">
        <v>4814</v>
      </c>
      <c r="U701" s="1300" t="s">
        <v>4806</v>
      </c>
      <c r="V701" s="1301" t="s">
        <v>4813</v>
      </c>
      <c r="W701" s="1302" t="s">
        <v>4814</v>
      </c>
      <c r="X701" s="1300" t="s">
        <v>4806</v>
      </c>
      <c r="Y701" s="1301" t="s">
        <v>4813</v>
      </c>
      <c r="Z701" s="1302" t="s">
        <v>4814</v>
      </c>
      <c r="AA701" s="1300" t="s">
        <v>4806</v>
      </c>
      <c r="AB701" s="1301" t="s">
        <v>4813</v>
      </c>
      <c r="AC701" s="1302" t="s">
        <v>4814</v>
      </c>
      <c r="AD701" s="1873" t="s">
        <v>4806</v>
      </c>
      <c r="AE701" s="1874" t="s">
        <v>4813</v>
      </c>
      <c r="AF701" s="1875" t="s">
        <v>4814</v>
      </c>
      <c r="AG701" s="1873" t="s">
        <v>4806</v>
      </c>
      <c r="AH701" s="1874" t="s">
        <v>4813</v>
      </c>
      <c r="AI701" s="1875" t="s">
        <v>4814</v>
      </c>
      <c r="AJ701" s="1300" t="s">
        <v>4806</v>
      </c>
      <c r="AK701" s="1301" t="s">
        <v>4813</v>
      </c>
      <c r="AL701" s="1302" t="s">
        <v>4814</v>
      </c>
      <c r="AM701" s="1300" t="s">
        <v>4806</v>
      </c>
      <c r="AN701" s="1301" t="s">
        <v>4813</v>
      </c>
      <c r="AO701" s="1302" t="s">
        <v>4814</v>
      </c>
    </row>
    <row r="702" spans="1:41">
      <c r="A702" s="1303" t="s">
        <v>4482</v>
      </c>
      <c r="B702" s="1304" t="s">
        <v>4483</v>
      </c>
      <c r="C702" s="1305" t="s">
        <v>2284</v>
      </c>
      <c r="D702" s="1479">
        <v>40.299999999999997</v>
      </c>
      <c r="E702" s="1480">
        <v>0</v>
      </c>
      <c r="F702" s="1305" t="s">
        <v>2284</v>
      </c>
      <c r="G702" s="1479">
        <v>40.299999999999997</v>
      </c>
      <c r="H702" s="1480">
        <v>0</v>
      </c>
      <c r="I702" s="1305" t="s">
        <v>2284</v>
      </c>
      <c r="J702" s="1479">
        <v>40.299999999999997</v>
      </c>
      <c r="K702" s="1480">
        <v>0</v>
      </c>
      <c r="L702" s="1305" t="s">
        <v>2284</v>
      </c>
      <c r="M702" s="1479">
        <v>40.299999999999997</v>
      </c>
      <c r="N702" s="1480">
        <v>0</v>
      </c>
      <c r="O702" s="1305" t="s">
        <v>2284</v>
      </c>
      <c r="P702" s="1479">
        <v>40.299999999999997</v>
      </c>
      <c r="Q702" s="1480">
        <v>0</v>
      </c>
      <c r="R702" s="1305" t="s">
        <v>2284</v>
      </c>
      <c r="S702" s="1479">
        <v>40.299999999999997</v>
      </c>
      <c r="T702" s="1480">
        <v>0</v>
      </c>
      <c r="U702" s="1305" t="s">
        <v>2284</v>
      </c>
      <c r="V702" s="1479">
        <v>40.299999999999997</v>
      </c>
      <c r="W702" s="1480">
        <v>0</v>
      </c>
      <c r="X702" s="1305" t="s">
        <v>2284</v>
      </c>
      <c r="Y702" s="1479">
        <v>40.200000000000003</v>
      </c>
      <c r="Z702" s="1480">
        <v>0</v>
      </c>
      <c r="AA702" s="1305" t="s">
        <v>2284</v>
      </c>
      <c r="AB702" s="1479">
        <v>40.299999999999997</v>
      </c>
      <c r="AC702" s="1480">
        <v>0</v>
      </c>
      <c r="AD702" s="1876" t="s">
        <v>2284</v>
      </c>
      <c r="AE702" s="1877">
        <v>40.200000000000003</v>
      </c>
      <c r="AF702" s="1878">
        <v>0</v>
      </c>
      <c r="AG702" s="1876" t="s">
        <v>2284</v>
      </c>
      <c r="AH702" s="1877">
        <v>40.200000000000003</v>
      </c>
      <c r="AI702" s="1878">
        <v>0</v>
      </c>
      <c r="AJ702" s="1305" t="s">
        <v>2284</v>
      </c>
      <c r="AK702" s="1479">
        <v>40.299999999999997</v>
      </c>
      <c r="AL702" s="1480">
        <v>0</v>
      </c>
      <c r="AM702" s="1305" t="s">
        <v>1078</v>
      </c>
      <c r="AN702" s="1479" t="s">
        <v>1078</v>
      </c>
      <c r="AO702" s="1480" t="s">
        <v>1078</v>
      </c>
    </row>
    <row r="703" spans="1:41">
      <c r="A703" s="1714" t="s">
        <v>4484</v>
      </c>
      <c r="B703" s="1350" t="s">
        <v>4485</v>
      </c>
      <c r="C703" s="1310" t="s">
        <v>2284</v>
      </c>
      <c r="D703" s="1485">
        <v>40.299999999999997</v>
      </c>
      <c r="E703" s="1486">
        <v>0</v>
      </c>
      <c r="F703" s="1310" t="s">
        <v>2284</v>
      </c>
      <c r="G703" s="1485">
        <v>40.299999999999997</v>
      </c>
      <c r="H703" s="1486">
        <v>0</v>
      </c>
      <c r="I703" s="1310" t="s">
        <v>2284</v>
      </c>
      <c r="J703" s="1485">
        <v>40.299999999999997</v>
      </c>
      <c r="K703" s="1486">
        <v>0</v>
      </c>
      <c r="L703" s="1310" t="s">
        <v>2284</v>
      </c>
      <c r="M703" s="1485">
        <v>40.299999999999997</v>
      </c>
      <c r="N703" s="1486">
        <v>0</v>
      </c>
      <c r="O703" s="1310" t="s">
        <v>4810</v>
      </c>
      <c r="P703" s="1485">
        <v>40.299999999999997</v>
      </c>
      <c r="Q703" s="1486">
        <v>29.3</v>
      </c>
      <c r="R703" s="1310" t="s">
        <v>2284</v>
      </c>
      <c r="S703" s="1485">
        <v>40.299999999999997</v>
      </c>
      <c r="T703" s="1486">
        <v>0</v>
      </c>
      <c r="U703" s="1310" t="s">
        <v>2284</v>
      </c>
      <c r="V703" s="1485">
        <v>40.299999999999997</v>
      </c>
      <c r="W703" s="1486">
        <v>0</v>
      </c>
      <c r="X703" s="1310" t="s">
        <v>2284</v>
      </c>
      <c r="Y703" s="1485">
        <v>40.200000000000003</v>
      </c>
      <c r="Z703" s="1486">
        <v>0</v>
      </c>
      <c r="AA703" s="1310" t="s">
        <v>2284</v>
      </c>
      <c r="AB703" s="1485">
        <v>40.299999999999997</v>
      </c>
      <c r="AC703" s="1486">
        <v>0</v>
      </c>
      <c r="AD703" s="1885" t="s">
        <v>2284</v>
      </c>
      <c r="AE703" s="1886">
        <v>40.299999999999997</v>
      </c>
      <c r="AF703" s="1887">
        <v>0</v>
      </c>
      <c r="AG703" s="1885" t="s">
        <v>2284</v>
      </c>
      <c r="AH703" s="1886">
        <v>40.200000000000003</v>
      </c>
      <c r="AI703" s="1887">
        <v>0</v>
      </c>
      <c r="AJ703" s="1310" t="s">
        <v>2284</v>
      </c>
      <c r="AK703" s="1485">
        <v>40.299999999999997</v>
      </c>
      <c r="AL703" s="1486">
        <v>0</v>
      </c>
      <c r="AM703" s="1310" t="s">
        <v>1078</v>
      </c>
      <c r="AN703" s="1485" t="s">
        <v>1078</v>
      </c>
      <c r="AO703" s="1486" t="s">
        <v>1078</v>
      </c>
    </row>
    <row r="704" spans="1:41">
      <c r="A704" s="1313" t="s">
        <v>4486</v>
      </c>
      <c r="B704" s="1143" t="s">
        <v>4487</v>
      </c>
      <c r="C704" s="1314" t="s">
        <v>1078</v>
      </c>
      <c r="D704" s="1483" t="s">
        <v>1078</v>
      </c>
      <c r="E704" s="1484" t="s">
        <v>1078</v>
      </c>
      <c r="F704" s="1314" t="s">
        <v>1078</v>
      </c>
      <c r="G704" s="1483" t="s">
        <v>1078</v>
      </c>
      <c r="H704" s="1484" t="s">
        <v>1078</v>
      </c>
      <c r="I704" s="1314" t="s">
        <v>1078</v>
      </c>
      <c r="J704" s="1483" t="s">
        <v>1078</v>
      </c>
      <c r="K704" s="1484" t="s">
        <v>1078</v>
      </c>
      <c r="L704" s="1314" t="s">
        <v>1078</v>
      </c>
      <c r="M704" s="1483" t="s">
        <v>1078</v>
      </c>
      <c r="N704" s="1484" t="s">
        <v>1078</v>
      </c>
      <c r="O704" s="1314" t="s">
        <v>2284</v>
      </c>
      <c r="P704" s="1483">
        <v>40.200000000000003</v>
      </c>
      <c r="Q704" s="1484">
        <v>0</v>
      </c>
      <c r="R704" s="1314" t="s">
        <v>1078</v>
      </c>
      <c r="S704" s="1483" t="s">
        <v>1078</v>
      </c>
      <c r="T704" s="1484" t="s">
        <v>1078</v>
      </c>
      <c r="U704" s="1314" t="s">
        <v>1078</v>
      </c>
      <c r="V704" s="1483" t="s">
        <v>1078</v>
      </c>
      <c r="W704" s="1484" t="s">
        <v>1078</v>
      </c>
      <c r="X704" s="1314" t="s">
        <v>1078</v>
      </c>
      <c r="Y704" s="1483" t="s">
        <v>1078</v>
      </c>
      <c r="Z704" s="1484" t="s">
        <v>1078</v>
      </c>
      <c r="AA704" s="1314" t="s">
        <v>1078</v>
      </c>
      <c r="AB704" s="1483" t="s">
        <v>1078</v>
      </c>
      <c r="AC704" s="1484" t="s">
        <v>1078</v>
      </c>
      <c r="AD704" s="1882" t="s">
        <v>1078</v>
      </c>
      <c r="AE704" s="1883" t="s">
        <v>1078</v>
      </c>
      <c r="AF704" s="1884" t="s">
        <v>1078</v>
      </c>
      <c r="AG704" s="1882" t="s">
        <v>1078</v>
      </c>
      <c r="AH704" s="1883" t="s">
        <v>1078</v>
      </c>
      <c r="AI704" s="1884" t="s">
        <v>1078</v>
      </c>
      <c r="AJ704" s="1314" t="s">
        <v>1078</v>
      </c>
      <c r="AK704" s="1483" t="s">
        <v>1078</v>
      </c>
      <c r="AL704" s="1484" t="s">
        <v>1078</v>
      </c>
      <c r="AM704" s="1314" t="s">
        <v>1078</v>
      </c>
      <c r="AN704" s="1483" t="s">
        <v>1078</v>
      </c>
      <c r="AO704" s="1484" t="s">
        <v>1078</v>
      </c>
    </row>
    <row r="705" spans="1:41">
      <c r="A705" s="1303" t="s">
        <v>4488</v>
      </c>
      <c r="B705" s="1304" t="s">
        <v>4489</v>
      </c>
      <c r="C705" s="1305" t="s">
        <v>4809</v>
      </c>
      <c r="D705" s="1479" t="s">
        <v>1078</v>
      </c>
      <c r="E705" s="1480" t="s">
        <v>1078</v>
      </c>
      <c r="F705" s="1305" t="s">
        <v>4809</v>
      </c>
      <c r="G705" s="1479" t="s">
        <v>1078</v>
      </c>
      <c r="H705" s="1480" t="s">
        <v>1078</v>
      </c>
      <c r="I705" s="1305" t="s">
        <v>2284</v>
      </c>
      <c r="J705" s="1479">
        <v>45.3</v>
      </c>
      <c r="K705" s="1480">
        <v>0</v>
      </c>
      <c r="L705" s="1305" t="s">
        <v>4809</v>
      </c>
      <c r="M705" s="1479" t="s">
        <v>1078</v>
      </c>
      <c r="N705" s="1480" t="s">
        <v>1078</v>
      </c>
      <c r="O705" s="1305" t="s">
        <v>4809</v>
      </c>
      <c r="P705" s="1479" t="s">
        <v>1078</v>
      </c>
      <c r="Q705" s="1480" t="s">
        <v>1078</v>
      </c>
      <c r="R705" s="1305" t="s">
        <v>4809</v>
      </c>
      <c r="S705" s="1479" t="s">
        <v>1078</v>
      </c>
      <c r="T705" s="1480" t="s">
        <v>1078</v>
      </c>
      <c r="U705" s="1305" t="s">
        <v>4809</v>
      </c>
      <c r="V705" s="1479" t="s">
        <v>1078</v>
      </c>
      <c r="W705" s="1480" t="s">
        <v>1078</v>
      </c>
      <c r="X705" s="1305" t="s">
        <v>4809</v>
      </c>
      <c r="Y705" s="1479" t="s">
        <v>1078</v>
      </c>
      <c r="Z705" s="1480" t="s">
        <v>1078</v>
      </c>
      <c r="AA705" s="1305" t="s">
        <v>4809</v>
      </c>
      <c r="AB705" s="1479" t="s">
        <v>1078</v>
      </c>
      <c r="AC705" s="1480" t="s">
        <v>1078</v>
      </c>
      <c r="AD705" s="1876" t="s">
        <v>4809</v>
      </c>
      <c r="AE705" s="1877" t="s">
        <v>1078</v>
      </c>
      <c r="AF705" s="1878" t="s">
        <v>1078</v>
      </c>
      <c r="AG705" s="1876" t="s">
        <v>4809</v>
      </c>
      <c r="AH705" s="1877" t="s">
        <v>1078</v>
      </c>
      <c r="AI705" s="1878" t="s">
        <v>1078</v>
      </c>
      <c r="AJ705" s="1305" t="s">
        <v>4809</v>
      </c>
      <c r="AK705" s="1479" t="s">
        <v>1078</v>
      </c>
      <c r="AL705" s="1480" t="s">
        <v>1078</v>
      </c>
      <c r="AM705" s="1305" t="s">
        <v>1078</v>
      </c>
      <c r="AN705" s="1479" t="s">
        <v>1078</v>
      </c>
      <c r="AO705" s="1480" t="s">
        <v>1078</v>
      </c>
    </row>
    <row r="706" spans="1:41">
      <c r="A706" s="1714" t="s">
        <v>4490</v>
      </c>
      <c r="B706" s="1350" t="s">
        <v>4491</v>
      </c>
      <c r="C706" s="1310" t="s">
        <v>1078</v>
      </c>
      <c r="D706" s="1485" t="s">
        <v>1078</v>
      </c>
      <c r="E706" s="1486" t="s">
        <v>1078</v>
      </c>
      <c r="F706" s="1310" t="s">
        <v>1078</v>
      </c>
      <c r="G706" s="1485" t="s">
        <v>1078</v>
      </c>
      <c r="H706" s="1486" t="s">
        <v>1078</v>
      </c>
      <c r="I706" s="1310" t="s">
        <v>2284</v>
      </c>
      <c r="J706" s="1485">
        <v>45.3</v>
      </c>
      <c r="K706" s="1486">
        <v>0</v>
      </c>
      <c r="L706" s="1310" t="s">
        <v>1078</v>
      </c>
      <c r="M706" s="1485" t="s">
        <v>1078</v>
      </c>
      <c r="N706" s="1486" t="s">
        <v>1078</v>
      </c>
      <c r="O706" s="1310" t="s">
        <v>1078</v>
      </c>
      <c r="P706" s="1485" t="s">
        <v>1078</v>
      </c>
      <c r="Q706" s="1486" t="s">
        <v>1078</v>
      </c>
      <c r="R706" s="1310" t="s">
        <v>1078</v>
      </c>
      <c r="S706" s="1485" t="s">
        <v>1078</v>
      </c>
      <c r="T706" s="1486" t="s">
        <v>1078</v>
      </c>
      <c r="U706" s="1310" t="s">
        <v>1078</v>
      </c>
      <c r="V706" s="1485" t="s">
        <v>1078</v>
      </c>
      <c r="W706" s="1486" t="s">
        <v>1078</v>
      </c>
      <c r="X706" s="1310" t="s">
        <v>1078</v>
      </c>
      <c r="Y706" s="1485" t="s">
        <v>1078</v>
      </c>
      <c r="Z706" s="1486" t="s">
        <v>1078</v>
      </c>
      <c r="AA706" s="1310" t="s">
        <v>1078</v>
      </c>
      <c r="AB706" s="1485" t="s">
        <v>1078</v>
      </c>
      <c r="AC706" s="1486" t="s">
        <v>1078</v>
      </c>
      <c r="AD706" s="1885" t="s">
        <v>1078</v>
      </c>
      <c r="AE706" s="1886" t="s">
        <v>1078</v>
      </c>
      <c r="AF706" s="1887" t="s">
        <v>1078</v>
      </c>
      <c r="AG706" s="1885" t="s">
        <v>1078</v>
      </c>
      <c r="AH706" s="1886" t="s">
        <v>1078</v>
      </c>
      <c r="AI706" s="1887" t="s">
        <v>1078</v>
      </c>
      <c r="AJ706" s="1310" t="s">
        <v>1078</v>
      </c>
      <c r="AK706" s="1485" t="s">
        <v>1078</v>
      </c>
      <c r="AL706" s="1486" t="s">
        <v>1078</v>
      </c>
      <c r="AM706" s="1310" t="s">
        <v>1078</v>
      </c>
      <c r="AN706" s="1485" t="s">
        <v>1078</v>
      </c>
      <c r="AO706" s="1486" t="s">
        <v>1078</v>
      </c>
    </row>
    <row r="707" spans="1:41">
      <c r="A707" s="1313" t="s">
        <v>4492</v>
      </c>
      <c r="B707" s="1143" t="s">
        <v>4493</v>
      </c>
      <c r="C707" s="1314" t="s">
        <v>1078</v>
      </c>
      <c r="D707" s="1483" t="s">
        <v>1078</v>
      </c>
      <c r="E707" s="1484" t="s">
        <v>1078</v>
      </c>
      <c r="F707" s="1314" t="s">
        <v>1078</v>
      </c>
      <c r="G707" s="1483" t="s">
        <v>1078</v>
      </c>
      <c r="H707" s="1484" t="s">
        <v>1078</v>
      </c>
      <c r="I707" s="1314" t="s">
        <v>1078</v>
      </c>
      <c r="J707" s="1483" t="s">
        <v>1078</v>
      </c>
      <c r="K707" s="1484" t="s">
        <v>1078</v>
      </c>
      <c r="L707" s="1314" t="s">
        <v>1078</v>
      </c>
      <c r="M707" s="1483" t="s">
        <v>1078</v>
      </c>
      <c r="N707" s="1484" t="s">
        <v>1078</v>
      </c>
      <c r="O707" s="1314" t="s">
        <v>1078</v>
      </c>
      <c r="P707" s="1483" t="s">
        <v>1078</v>
      </c>
      <c r="Q707" s="1484" t="s">
        <v>1078</v>
      </c>
      <c r="R707" s="1314" t="s">
        <v>1078</v>
      </c>
      <c r="S707" s="1483" t="s">
        <v>1078</v>
      </c>
      <c r="T707" s="1484" t="s">
        <v>1078</v>
      </c>
      <c r="U707" s="1314" t="s">
        <v>1078</v>
      </c>
      <c r="V707" s="1483" t="s">
        <v>1078</v>
      </c>
      <c r="W707" s="1484" t="s">
        <v>1078</v>
      </c>
      <c r="X707" s="1314" t="s">
        <v>1078</v>
      </c>
      <c r="Y707" s="1483" t="s">
        <v>1078</v>
      </c>
      <c r="Z707" s="1484" t="s">
        <v>1078</v>
      </c>
      <c r="AA707" s="1314" t="s">
        <v>1078</v>
      </c>
      <c r="AB707" s="1483" t="s">
        <v>1078</v>
      </c>
      <c r="AC707" s="1484" t="s">
        <v>1078</v>
      </c>
      <c r="AD707" s="1882" t="s">
        <v>1078</v>
      </c>
      <c r="AE707" s="1883" t="s">
        <v>1078</v>
      </c>
      <c r="AF707" s="1884" t="s">
        <v>1078</v>
      </c>
      <c r="AG707" s="1882" t="s">
        <v>1078</v>
      </c>
      <c r="AH707" s="1883" t="s">
        <v>1078</v>
      </c>
      <c r="AI707" s="1884" t="s">
        <v>1078</v>
      </c>
      <c r="AJ707" s="1314" t="s">
        <v>1078</v>
      </c>
      <c r="AK707" s="1483" t="s">
        <v>1078</v>
      </c>
      <c r="AL707" s="1484" t="s">
        <v>1078</v>
      </c>
      <c r="AM707" s="1314" t="s">
        <v>1078</v>
      </c>
      <c r="AN707" s="1483" t="s">
        <v>1078</v>
      </c>
      <c r="AO707" s="1484" t="s">
        <v>1078</v>
      </c>
    </row>
    <row r="708" spans="1:41">
      <c r="A708" s="1303" t="s">
        <v>4494</v>
      </c>
      <c r="B708" s="1304" t="s">
        <v>4495</v>
      </c>
      <c r="C708" s="1305" t="s">
        <v>2284</v>
      </c>
      <c r="D708" s="1479">
        <v>50.2</v>
      </c>
      <c r="E708" s="1480">
        <v>0</v>
      </c>
      <c r="F708" s="1305" t="s">
        <v>2284</v>
      </c>
      <c r="G708" s="1479">
        <v>50.2</v>
      </c>
      <c r="H708" s="1480">
        <v>0</v>
      </c>
      <c r="I708" s="1305" t="s">
        <v>4810</v>
      </c>
      <c r="J708" s="1479">
        <v>50.3</v>
      </c>
      <c r="K708" s="1480">
        <v>15.8</v>
      </c>
      <c r="L708" s="1305" t="s">
        <v>2284</v>
      </c>
      <c r="M708" s="1479">
        <v>50.3</v>
      </c>
      <c r="N708" s="1480">
        <v>0</v>
      </c>
      <c r="O708" s="1305" t="s">
        <v>2284</v>
      </c>
      <c r="P708" s="1479">
        <v>50.2</v>
      </c>
      <c r="Q708" s="1480">
        <v>0</v>
      </c>
      <c r="R708" s="1305" t="s">
        <v>2284</v>
      </c>
      <c r="S708" s="1479">
        <v>50.2</v>
      </c>
      <c r="T708" s="1480">
        <v>0</v>
      </c>
      <c r="U708" s="1305" t="s">
        <v>2284</v>
      </c>
      <c r="V708" s="1479">
        <v>50.3</v>
      </c>
      <c r="W708" s="1480">
        <v>0</v>
      </c>
      <c r="X708" s="1305" t="s">
        <v>2284</v>
      </c>
      <c r="Y708" s="1479">
        <v>50.3</v>
      </c>
      <c r="Z708" s="1480">
        <v>0</v>
      </c>
      <c r="AA708" s="1305" t="s">
        <v>2284</v>
      </c>
      <c r="AB708" s="1479">
        <v>50.2</v>
      </c>
      <c r="AC708" s="1480">
        <v>0</v>
      </c>
      <c r="AD708" s="1876" t="s">
        <v>2284</v>
      </c>
      <c r="AE708" s="1877">
        <v>50.3</v>
      </c>
      <c r="AF708" s="1878">
        <v>0</v>
      </c>
      <c r="AG708" s="1876" t="s">
        <v>2284</v>
      </c>
      <c r="AH708" s="1877">
        <v>50.3</v>
      </c>
      <c r="AI708" s="1878">
        <v>0</v>
      </c>
      <c r="AJ708" s="1305" t="s">
        <v>2284</v>
      </c>
      <c r="AK708" s="1479">
        <v>50.2</v>
      </c>
      <c r="AL708" s="1480">
        <v>0</v>
      </c>
      <c r="AM708" s="1305" t="s">
        <v>1078</v>
      </c>
      <c r="AN708" s="1479" t="s">
        <v>1078</v>
      </c>
      <c r="AO708" s="1480" t="s">
        <v>1078</v>
      </c>
    </row>
    <row r="709" spans="1:41">
      <c r="A709" s="1714" t="s">
        <v>4496</v>
      </c>
      <c r="B709" s="1350" t="s">
        <v>4497</v>
      </c>
      <c r="C709" s="1310" t="s">
        <v>2284</v>
      </c>
      <c r="D709" s="1485">
        <v>50.3</v>
      </c>
      <c r="E709" s="1486">
        <v>0</v>
      </c>
      <c r="F709" s="1310" t="s">
        <v>2284</v>
      </c>
      <c r="G709" s="1485">
        <v>50.3</v>
      </c>
      <c r="H709" s="1486">
        <v>0</v>
      </c>
      <c r="I709" s="1310" t="s">
        <v>4810</v>
      </c>
      <c r="J709" s="1485">
        <v>50.3</v>
      </c>
      <c r="K709" s="1486">
        <v>22.9</v>
      </c>
      <c r="L709" s="1310" t="s">
        <v>2284</v>
      </c>
      <c r="M709" s="1485">
        <v>50.3</v>
      </c>
      <c r="N709" s="1486">
        <v>0</v>
      </c>
      <c r="O709" s="1310" t="s">
        <v>2284</v>
      </c>
      <c r="P709" s="1485">
        <v>50.3</v>
      </c>
      <c r="Q709" s="1486">
        <v>0</v>
      </c>
      <c r="R709" s="1310" t="s">
        <v>2284</v>
      </c>
      <c r="S709" s="1485">
        <v>50.3</v>
      </c>
      <c r="T709" s="1486">
        <v>0</v>
      </c>
      <c r="U709" s="1310" t="s">
        <v>2284</v>
      </c>
      <c r="V709" s="1485">
        <v>50.3</v>
      </c>
      <c r="W709" s="1486">
        <v>0</v>
      </c>
      <c r="X709" s="1310" t="s">
        <v>2284</v>
      </c>
      <c r="Y709" s="1485">
        <v>50.2</v>
      </c>
      <c r="Z709" s="1486">
        <v>0</v>
      </c>
      <c r="AA709" s="1310" t="s">
        <v>2284</v>
      </c>
      <c r="AB709" s="1485">
        <v>50.2</v>
      </c>
      <c r="AC709" s="1486">
        <v>0</v>
      </c>
      <c r="AD709" s="1885" t="s">
        <v>2284</v>
      </c>
      <c r="AE709" s="1886">
        <v>50.3</v>
      </c>
      <c r="AF709" s="1887">
        <v>0</v>
      </c>
      <c r="AG709" s="1885" t="s">
        <v>2284</v>
      </c>
      <c r="AH709" s="1886">
        <v>50.3</v>
      </c>
      <c r="AI709" s="1887">
        <v>0</v>
      </c>
      <c r="AJ709" s="1310" t="s">
        <v>2284</v>
      </c>
      <c r="AK709" s="1485">
        <v>50.2</v>
      </c>
      <c r="AL709" s="1486">
        <v>0</v>
      </c>
      <c r="AM709" s="1310" t="s">
        <v>1078</v>
      </c>
      <c r="AN709" s="1485" t="s">
        <v>1078</v>
      </c>
      <c r="AO709" s="1486" t="s">
        <v>1078</v>
      </c>
    </row>
    <row r="710" spans="1:41">
      <c r="A710" s="1313" t="s">
        <v>4498</v>
      </c>
      <c r="B710" s="1143" t="s">
        <v>4499</v>
      </c>
      <c r="C710" s="1314" t="s">
        <v>1078</v>
      </c>
      <c r="D710" s="1483" t="s">
        <v>1078</v>
      </c>
      <c r="E710" s="1484" t="s">
        <v>1078</v>
      </c>
      <c r="F710" s="1314" t="s">
        <v>1078</v>
      </c>
      <c r="G710" s="1483" t="s">
        <v>1078</v>
      </c>
      <c r="H710" s="1484" t="s">
        <v>1078</v>
      </c>
      <c r="I710" s="1314" t="s">
        <v>4810</v>
      </c>
      <c r="J710" s="1483">
        <v>50.3</v>
      </c>
      <c r="K710" s="1484">
        <v>19</v>
      </c>
      <c r="L710" s="1314" t="s">
        <v>1078</v>
      </c>
      <c r="M710" s="1483" t="s">
        <v>1078</v>
      </c>
      <c r="N710" s="1484" t="s">
        <v>1078</v>
      </c>
      <c r="O710" s="1314" t="s">
        <v>1078</v>
      </c>
      <c r="P710" s="1483" t="s">
        <v>1078</v>
      </c>
      <c r="Q710" s="1484" t="s">
        <v>1078</v>
      </c>
      <c r="R710" s="1314" t="s">
        <v>1078</v>
      </c>
      <c r="S710" s="1483" t="s">
        <v>1078</v>
      </c>
      <c r="T710" s="1484" t="s">
        <v>1078</v>
      </c>
      <c r="U710" s="1314" t="s">
        <v>1078</v>
      </c>
      <c r="V710" s="1483" t="s">
        <v>1078</v>
      </c>
      <c r="W710" s="1484" t="s">
        <v>1078</v>
      </c>
      <c r="X710" s="1314" t="s">
        <v>1078</v>
      </c>
      <c r="Y710" s="1483" t="s">
        <v>1078</v>
      </c>
      <c r="Z710" s="1484" t="s">
        <v>1078</v>
      </c>
      <c r="AA710" s="1314" t="s">
        <v>1078</v>
      </c>
      <c r="AB710" s="1483" t="s">
        <v>1078</v>
      </c>
      <c r="AC710" s="1484" t="s">
        <v>1078</v>
      </c>
      <c r="AD710" s="1882" t="s">
        <v>1078</v>
      </c>
      <c r="AE710" s="1883" t="s">
        <v>1078</v>
      </c>
      <c r="AF710" s="1884" t="s">
        <v>1078</v>
      </c>
      <c r="AG710" s="1882" t="s">
        <v>1078</v>
      </c>
      <c r="AH710" s="1883" t="s">
        <v>1078</v>
      </c>
      <c r="AI710" s="1884" t="s">
        <v>1078</v>
      </c>
      <c r="AJ710" s="1314" t="s">
        <v>1078</v>
      </c>
      <c r="AK710" s="1483" t="s">
        <v>1078</v>
      </c>
      <c r="AL710" s="1484" t="s">
        <v>1078</v>
      </c>
      <c r="AM710" s="1314" t="s">
        <v>1078</v>
      </c>
      <c r="AN710" s="1483" t="s">
        <v>1078</v>
      </c>
      <c r="AO710" s="1484" t="s">
        <v>1078</v>
      </c>
    </row>
    <row r="711" spans="1:41" ht="54">
      <c r="A711" s="1299" t="s">
        <v>4573</v>
      </c>
      <c r="B711" s="1139" t="s">
        <v>5922</v>
      </c>
      <c r="C711" s="1300" t="s">
        <v>4806</v>
      </c>
      <c r="D711" s="1301" t="s">
        <v>4813</v>
      </c>
      <c r="E711" s="1302" t="s">
        <v>4814</v>
      </c>
      <c r="F711" s="1300" t="s">
        <v>4806</v>
      </c>
      <c r="G711" s="1301" t="s">
        <v>4813</v>
      </c>
      <c r="H711" s="1302" t="s">
        <v>4814</v>
      </c>
      <c r="I711" s="1300" t="s">
        <v>4806</v>
      </c>
      <c r="J711" s="1301" t="s">
        <v>4813</v>
      </c>
      <c r="K711" s="1302" t="s">
        <v>4814</v>
      </c>
      <c r="L711" s="1300" t="s">
        <v>4806</v>
      </c>
      <c r="M711" s="1301" t="s">
        <v>4813</v>
      </c>
      <c r="N711" s="1302" t="s">
        <v>4814</v>
      </c>
      <c r="O711" s="1300" t="s">
        <v>4806</v>
      </c>
      <c r="P711" s="1301" t="s">
        <v>4813</v>
      </c>
      <c r="Q711" s="1302" t="s">
        <v>4814</v>
      </c>
      <c r="R711" s="1300" t="s">
        <v>4806</v>
      </c>
      <c r="S711" s="1301" t="s">
        <v>4813</v>
      </c>
      <c r="T711" s="1302" t="s">
        <v>4814</v>
      </c>
      <c r="U711" s="1300" t="s">
        <v>4806</v>
      </c>
      <c r="V711" s="1301" t="s">
        <v>4813</v>
      </c>
      <c r="W711" s="1302" t="s">
        <v>4814</v>
      </c>
      <c r="X711" s="1300" t="s">
        <v>4806</v>
      </c>
      <c r="Y711" s="1301" t="s">
        <v>4813</v>
      </c>
      <c r="Z711" s="1302" t="s">
        <v>4814</v>
      </c>
      <c r="AA711" s="1300" t="s">
        <v>4806</v>
      </c>
      <c r="AB711" s="1301" t="s">
        <v>4813</v>
      </c>
      <c r="AC711" s="1302" t="s">
        <v>4814</v>
      </c>
      <c r="AD711" s="1873" t="s">
        <v>4806</v>
      </c>
      <c r="AE711" s="1874" t="s">
        <v>4813</v>
      </c>
      <c r="AF711" s="1875" t="s">
        <v>4814</v>
      </c>
      <c r="AG711" s="1873" t="s">
        <v>4806</v>
      </c>
      <c r="AH711" s="1874" t="s">
        <v>4813</v>
      </c>
      <c r="AI711" s="1875" t="s">
        <v>4814</v>
      </c>
      <c r="AJ711" s="1300" t="s">
        <v>4806</v>
      </c>
      <c r="AK711" s="1301" t="s">
        <v>4813</v>
      </c>
      <c r="AL711" s="1302" t="s">
        <v>4814</v>
      </c>
      <c r="AM711" s="1300" t="s">
        <v>4806</v>
      </c>
      <c r="AN711" s="1301" t="s">
        <v>4813</v>
      </c>
      <c r="AO711" s="1302" t="s">
        <v>4814</v>
      </c>
    </row>
    <row r="712" spans="1:41">
      <c r="A712" s="1303" t="s">
        <v>4482</v>
      </c>
      <c r="B712" s="1304" t="s">
        <v>4483</v>
      </c>
      <c r="C712" s="1305" t="s">
        <v>2284</v>
      </c>
      <c r="D712" s="1479">
        <v>40.299999999999997</v>
      </c>
      <c r="E712" s="1480">
        <v>0</v>
      </c>
      <c r="F712" s="1305" t="s">
        <v>2284</v>
      </c>
      <c r="G712" s="1479">
        <v>40.299999999999997</v>
      </c>
      <c r="H712" s="1480">
        <v>0</v>
      </c>
      <c r="I712" s="1305" t="s">
        <v>2284</v>
      </c>
      <c r="J712" s="1479">
        <v>40.299999999999997</v>
      </c>
      <c r="K712" s="1480">
        <v>0</v>
      </c>
      <c r="L712" s="1305" t="s">
        <v>2284</v>
      </c>
      <c r="M712" s="1479">
        <v>40.299999999999997</v>
      </c>
      <c r="N712" s="1480">
        <v>0</v>
      </c>
      <c r="O712" s="1305" t="s">
        <v>2284</v>
      </c>
      <c r="P712" s="1479">
        <v>40.299999999999997</v>
      </c>
      <c r="Q712" s="1480">
        <v>0</v>
      </c>
      <c r="R712" s="1305" t="s">
        <v>2284</v>
      </c>
      <c r="S712" s="1479">
        <v>40.299999999999997</v>
      </c>
      <c r="T712" s="1480">
        <v>0</v>
      </c>
      <c r="U712" s="1305" t="s">
        <v>2284</v>
      </c>
      <c r="V712" s="1479">
        <v>40.299999999999997</v>
      </c>
      <c r="W712" s="1480">
        <v>0</v>
      </c>
      <c r="X712" s="1305" t="s">
        <v>2284</v>
      </c>
      <c r="Y712" s="1479">
        <v>40.200000000000003</v>
      </c>
      <c r="Z712" s="1480">
        <v>0</v>
      </c>
      <c r="AA712" s="1305" t="s">
        <v>2284</v>
      </c>
      <c r="AB712" s="1479">
        <v>40.299999999999997</v>
      </c>
      <c r="AC712" s="1480">
        <v>0</v>
      </c>
      <c r="AD712" s="1876" t="s">
        <v>2284</v>
      </c>
      <c r="AE712" s="1877">
        <v>40.200000000000003</v>
      </c>
      <c r="AF712" s="1878">
        <v>0</v>
      </c>
      <c r="AG712" s="1876" t="s">
        <v>2284</v>
      </c>
      <c r="AH712" s="1877">
        <v>40.200000000000003</v>
      </c>
      <c r="AI712" s="1878">
        <v>0</v>
      </c>
      <c r="AJ712" s="1305" t="s">
        <v>2284</v>
      </c>
      <c r="AK712" s="1479">
        <v>40.299999999999997</v>
      </c>
      <c r="AL712" s="1480">
        <v>0</v>
      </c>
      <c r="AM712" s="1305" t="s">
        <v>1078</v>
      </c>
      <c r="AN712" s="1479" t="s">
        <v>1078</v>
      </c>
      <c r="AO712" s="1480" t="s">
        <v>1078</v>
      </c>
    </row>
    <row r="713" spans="1:41">
      <c r="A713" s="1714" t="s">
        <v>4484</v>
      </c>
      <c r="B713" s="1350" t="s">
        <v>4485</v>
      </c>
      <c r="C713" s="1310" t="s">
        <v>2284</v>
      </c>
      <c r="D713" s="1485">
        <v>40.299999999999997</v>
      </c>
      <c r="E713" s="1486">
        <v>0</v>
      </c>
      <c r="F713" s="1310" t="s">
        <v>2284</v>
      </c>
      <c r="G713" s="1485">
        <v>40.299999999999997</v>
      </c>
      <c r="H713" s="1486">
        <v>0</v>
      </c>
      <c r="I713" s="1310" t="s">
        <v>2284</v>
      </c>
      <c r="J713" s="1485">
        <v>40.299999999999997</v>
      </c>
      <c r="K713" s="1486">
        <v>0</v>
      </c>
      <c r="L713" s="1310" t="s">
        <v>2284</v>
      </c>
      <c r="M713" s="1485">
        <v>40.299999999999997</v>
      </c>
      <c r="N713" s="1486">
        <v>0</v>
      </c>
      <c r="O713" s="1310" t="s">
        <v>4810</v>
      </c>
      <c r="P713" s="1485">
        <v>40.299999999999997</v>
      </c>
      <c r="Q713" s="1486">
        <v>29.3</v>
      </c>
      <c r="R713" s="1310" t="s">
        <v>2284</v>
      </c>
      <c r="S713" s="1485">
        <v>40.299999999999997</v>
      </c>
      <c r="T713" s="1486">
        <v>0</v>
      </c>
      <c r="U713" s="1310" t="s">
        <v>2284</v>
      </c>
      <c r="V713" s="1485">
        <v>40.299999999999997</v>
      </c>
      <c r="W713" s="1486">
        <v>0</v>
      </c>
      <c r="X713" s="1310" t="s">
        <v>2284</v>
      </c>
      <c r="Y713" s="1485">
        <v>40.200000000000003</v>
      </c>
      <c r="Z713" s="1486">
        <v>0</v>
      </c>
      <c r="AA713" s="1310" t="s">
        <v>2284</v>
      </c>
      <c r="AB713" s="1485">
        <v>40.299999999999997</v>
      </c>
      <c r="AC713" s="1486">
        <v>0</v>
      </c>
      <c r="AD713" s="1885" t="s">
        <v>2284</v>
      </c>
      <c r="AE713" s="1886">
        <v>40.299999999999997</v>
      </c>
      <c r="AF713" s="1887">
        <v>0</v>
      </c>
      <c r="AG713" s="1885" t="s">
        <v>2284</v>
      </c>
      <c r="AH713" s="1886">
        <v>40.200000000000003</v>
      </c>
      <c r="AI713" s="1887">
        <v>0</v>
      </c>
      <c r="AJ713" s="1310" t="s">
        <v>2284</v>
      </c>
      <c r="AK713" s="1485">
        <v>40.299999999999997</v>
      </c>
      <c r="AL713" s="1486">
        <v>0</v>
      </c>
      <c r="AM713" s="1310" t="s">
        <v>1078</v>
      </c>
      <c r="AN713" s="1485" t="s">
        <v>1078</v>
      </c>
      <c r="AO713" s="1486" t="s">
        <v>1078</v>
      </c>
    </row>
    <row r="714" spans="1:41">
      <c r="A714" s="1313" t="s">
        <v>4486</v>
      </c>
      <c r="B714" s="1143" t="s">
        <v>4487</v>
      </c>
      <c r="C714" s="1314" t="s">
        <v>1078</v>
      </c>
      <c r="D714" s="1483" t="s">
        <v>1078</v>
      </c>
      <c r="E714" s="1484" t="s">
        <v>1078</v>
      </c>
      <c r="F714" s="1314" t="s">
        <v>1078</v>
      </c>
      <c r="G714" s="1483" t="s">
        <v>1078</v>
      </c>
      <c r="H714" s="1484" t="s">
        <v>1078</v>
      </c>
      <c r="I714" s="1314" t="s">
        <v>1078</v>
      </c>
      <c r="J714" s="1483" t="s">
        <v>1078</v>
      </c>
      <c r="K714" s="1484" t="s">
        <v>1078</v>
      </c>
      <c r="L714" s="1314" t="s">
        <v>1078</v>
      </c>
      <c r="M714" s="1483" t="s">
        <v>1078</v>
      </c>
      <c r="N714" s="1484" t="s">
        <v>1078</v>
      </c>
      <c r="O714" s="1314" t="s">
        <v>2284</v>
      </c>
      <c r="P714" s="1483">
        <v>40.200000000000003</v>
      </c>
      <c r="Q714" s="1484">
        <v>0</v>
      </c>
      <c r="R714" s="1314" t="s">
        <v>1078</v>
      </c>
      <c r="S714" s="1483" t="s">
        <v>1078</v>
      </c>
      <c r="T714" s="1484" t="s">
        <v>1078</v>
      </c>
      <c r="U714" s="1314" t="s">
        <v>1078</v>
      </c>
      <c r="V714" s="1483" t="s">
        <v>1078</v>
      </c>
      <c r="W714" s="1484" t="s">
        <v>1078</v>
      </c>
      <c r="X714" s="1314" t="s">
        <v>1078</v>
      </c>
      <c r="Y714" s="1483" t="s">
        <v>1078</v>
      </c>
      <c r="Z714" s="1484" t="s">
        <v>1078</v>
      </c>
      <c r="AA714" s="1314" t="s">
        <v>1078</v>
      </c>
      <c r="AB714" s="1483" t="s">
        <v>1078</v>
      </c>
      <c r="AC714" s="1484" t="s">
        <v>1078</v>
      </c>
      <c r="AD714" s="1882" t="s">
        <v>1078</v>
      </c>
      <c r="AE714" s="1883" t="s">
        <v>1078</v>
      </c>
      <c r="AF714" s="1884" t="s">
        <v>1078</v>
      </c>
      <c r="AG714" s="1882" t="s">
        <v>1078</v>
      </c>
      <c r="AH714" s="1883" t="s">
        <v>1078</v>
      </c>
      <c r="AI714" s="1884" t="s">
        <v>1078</v>
      </c>
      <c r="AJ714" s="1314" t="s">
        <v>1078</v>
      </c>
      <c r="AK714" s="1483" t="s">
        <v>1078</v>
      </c>
      <c r="AL714" s="1484" t="s">
        <v>1078</v>
      </c>
      <c r="AM714" s="1314" t="s">
        <v>1078</v>
      </c>
      <c r="AN714" s="1483" t="s">
        <v>1078</v>
      </c>
      <c r="AO714" s="1484" t="s">
        <v>1078</v>
      </c>
    </row>
    <row r="715" spans="1:41">
      <c r="A715" s="1303" t="s">
        <v>4488</v>
      </c>
      <c r="B715" s="1304" t="s">
        <v>4489</v>
      </c>
      <c r="C715" s="1305" t="s">
        <v>4809</v>
      </c>
      <c r="D715" s="1479" t="s">
        <v>1078</v>
      </c>
      <c r="E715" s="1480" t="s">
        <v>1078</v>
      </c>
      <c r="F715" s="1305" t="s">
        <v>4809</v>
      </c>
      <c r="G715" s="1479" t="s">
        <v>1078</v>
      </c>
      <c r="H715" s="1480" t="s">
        <v>1078</v>
      </c>
      <c r="I715" s="1305" t="s">
        <v>2284</v>
      </c>
      <c r="J715" s="1479">
        <v>45.3</v>
      </c>
      <c r="K715" s="1480">
        <v>0</v>
      </c>
      <c r="L715" s="1305" t="s">
        <v>4809</v>
      </c>
      <c r="M715" s="1479" t="s">
        <v>1078</v>
      </c>
      <c r="N715" s="1480" t="s">
        <v>1078</v>
      </c>
      <c r="O715" s="1305" t="s">
        <v>4809</v>
      </c>
      <c r="P715" s="1479" t="s">
        <v>1078</v>
      </c>
      <c r="Q715" s="1480" t="s">
        <v>1078</v>
      </c>
      <c r="R715" s="1305" t="s">
        <v>4809</v>
      </c>
      <c r="S715" s="1479" t="s">
        <v>1078</v>
      </c>
      <c r="T715" s="1480" t="s">
        <v>1078</v>
      </c>
      <c r="U715" s="1305" t="s">
        <v>4809</v>
      </c>
      <c r="V715" s="1479" t="s">
        <v>1078</v>
      </c>
      <c r="W715" s="1480" t="s">
        <v>1078</v>
      </c>
      <c r="X715" s="1305" t="s">
        <v>4809</v>
      </c>
      <c r="Y715" s="1479" t="s">
        <v>1078</v>
      </c>
      <c r="Z715" s="1480" t="s">
        <v>1078</v>
      </c>
      <c r="AA715" s="1305" t="s">
        <v>4809</v>
      </c>
      <c r="AB715" s="1479" t="s">
        <v>1078</v>
      </c>
      <c r="AC715" s="1480" t="s">
        <v>1078</v>
      </c>
      <c r="AD715" s="1876" t="s">
        <v>4809</v>
      </c>
      <c r="AE715" s="1877" t="s">
        <v>1078</v>
      </c>
      <c r="AF715" s="1878" t="s">
        <v>1078</v>
      </c>
      <c r="AG715" s="1876" t="s">
        <v>4809</v>
      </c>
      <c r="AH715" s="1877" t="s">
        <v>1078</v>
      </c>
      <c r="AI715" s="1878" t="s">
        <v>1078</v>
      </c>
      <c r="AJ715" s="1305" t="s">
        <v>4809</v>
      </c>
      <c r="AK715" s="1479" t="s">
        <v>1078</v>
      </c>
      <c r="AL715" s="1480" t="s">
        <v>1078</v>
      </c>
      <c r="AM715" s="1305" t="s">
        <v>1078</v>
      </c>
      <c r="AN715" s="1479" t="s">
        <v>1078</v>
      </c>
      <c r="AO715" s="1480" t="s">
        <v>1078</v>
      </c>
    </row>
    <row r="716" spans="1:41">
      <c r="A716" s="1714" t="s">
        <v>4490</v>
      </c>
      <c r="B716" s="1350" t="s">
        <v>4491</v>
      </c>
      <c r="C716" s="1310" t="s">
        <v>1078</v>
      </c>
      <c r="D716" s="1485" t="s">
        <v>1078</v>
      </c>
      <c r="E716" s="1486" t="s">
        <v>1078</v>
      </c>
      <c r="F716" s="1310" t="s">
        <v>1078</v>
      </c>
      <c r="G716" s="1485" t="s">
        <v>1078</v>
      </c>
      <c r="H716" s="1486" t="s">
        <v>1078</v>
      </c>
      <c r="I716" s="1310" t="s">
        <v>2284</v>
      </c>
      <c r="J716" s="1485">
        <v>45.3</v>
      </c>
      <c r="K716" s="1486">
        <v>0</v>
      </c>
      <c r="L716" s="1310" t="s">
        <v>1078</v>
      </c>
      <c r="M716" s="1485" t="s">
        <v>1078</v>
      </c>
      <c r="N716" s="1486" t="s">
        <v>1078</v>
      </c>
      <c r="O716" s="1310" t="s">
        <v>1078</v>
      </c>
      <c r="P716" s="1485" t="s">
        <v>1078</v>
      </c>
      <c r="Q716" s="1486" t="s">
        <v>1078</v>
      </c>
      <c r="R716" s="1310" t="s">
        <v>1078</v>
      </c>
      <c r="S716" s="1485" t="s">
        <v>1078</v>
      </c>
      <c r="T716" s="1486" t="s">
        <v>1078</v>
      </c>
      <c r="U716" s="1310" t="s">
        <v>1078</v>
      </c>
      <c r="V716" s="1485" t="s">
        <v>1078</v>
      </c>
      <c r="W716" s="1486" t="s">
        <v>1078</v>
      </c>
      <c r="X716" s="1310" t="s">
        <v>1078</v>
      </c>
      <c r="Y716" s="1485" t="s">
        <v>1078</v>
      </c>
      <c r="Z716" s="1486" t="s">
        <v>1078</v>
      </c>
      <c r="AA716" s="1310" t="s">
        <v>1078</v>
      </c>
      <c r="AB716" s="1485" t="s">
        <v>1078</v>
      </c>
      <c r="AC716" s="1486" t="s">
        <v>1078</v>
      </c>
      <c r="AD716" s="1885" t="s">
        <v>1078</v>
      </c>
      <c r="AE716" s="1886" t="s">
        <v>1078</v>
      </c>
      <c r="AF716" s="1887" t="s">
        <v>1078</v>
      </c>
      <c r="AG716" s="1885" t="s">
        <v>1078</v>
      </c>
      <c r="AH716" s="1886" t="s">
        <v>1078</v>
      </c>
      <c r="AI716" s="1887" t="s">
        <v>1078</v>
      </c>
      <c r="AJ716" s="1310" t="s">
        <v>1078</v>
      </c>
      <c r="AK716" s="1485" t="s">
        <v>1078</v>
      </c>
      <c r="AL716" s="1486" t="s">
        <v>1078</v>
      </c>
      <c r="AM716" s="1310" t="s">
        <v>1078</v>
      </c>
      <c r="AN716" s="1485" t="s">
        <v>1078</v>
      </c>
      <c r="AO716" s="1486" t="s">
        <v>1078</v>
      </c>
    </row>
    <row r="717" spans="1:41">
      <c r="A717" s="1313" t="s">
        <v>4492</v>
      </c>
      <c r="B717" s="1143" t="s">
        <v>4493</v>
      </c>
      <c r="C717" s="1314" t="s">
        <v>1078</v>
      </c>
      <c r="D717" s="1483" t="s">
        <v>1078</v>
      </c>
      <c r="E717" s="1484" t="s">
        <v>1078</v>
      </c>
      <c r="F717" s="1314" t="s">
        <v>1078</v>
      </c>
      <c r="G717" s="1483" t="s">
        <v>1078</v>
      </c>
      <c r="H717" s="1484" t="s">
        <v>1078</v>
      </c>
      <c r="I717" s="1314" t="s">
        <v>1078</v>
      </c>
      <c r="J717" s="1483" t="s">
        <v>1078</v>
      </c>
      <c r="K717" s="1484" t="s">
        <v>1078</v>
      </c>
      <c r="L717" s="1314" t="s">
        <v>1078</v>
      </c>
      <c r="M717" s="1483" t="s">
        <v>1078</v>
      </c>
      <c r="N717" s="1484" t="s">
        <v>1078</v>
      </c>
      <c r="O717" s="1314" t="s">
        <v>1078</v>
      </c>
      <c r="P717" s="1483" t="s">
        <v>1078</v>
      </c>
      <c r="Q717" s="1484" t="s">
        <v>1078</v>
      </c>
      <c r="R717" s="1314" t="s">
        <v>1078</v>
      </c>
      <c r="S717" s="1483" t="s">
        <v>1078</v>
      </c>
      <c r="T717" s="1484" t="s">
        <v>1078</v>
      </c>
      <c r="U717" s="1314" t="s">
        <v>1078</v>
      </c>
      <c r="V717" s="1483" t="s">
        <v>1078</v>
      </c>
      <c r="W717" s="1484" t="s">
        <v>1078</v>
      </c>
      <c r="X717" s="1314" t="s">
        <v>1078</v>
      </c>
      <c r="Y717" s="1483" t="s">
        <v>1078</v>
      </c>
      <c r="Z717" s="1484" t="s">
        <v>1078</v>
      </c>
      <c r="AA717" s="1314" t="s">
        <v>1078</v>
      </c>
      <c r="AB717" s="1483" t="s">
        <v>1078</v>
      </c>
      <c r="AC717" s="1484" t="s">
        <v>1078</v>
      </c>
      <c r="AD717" s="1882" t="s">
        <v>1078</v>
      </c>
      <c r="AE717" s="1883" t="s">
        <v>1078</v>
      </c>
      <c r="AF717" s="1884" t="s">
        <v>1078</v>
      </c>
      <c r="AG717" s="1882" t="s">
        <v>1078</v>
      </c>
      <c r="AH717" s="1883" t="s">
        <v>1078</v>
      </c>
      <c r="AI717" s="1884" t="s">
        <v>1078</v>
      </c>
      <c r="AJ717" s="1314" t="s">
        <v>1078</v>
      </c>
      <c r="AK717" s="1483" t="s">
        <v>1078</v>
      </c>
      <c r="AL717" s="1484" t="s">
        <v>1078</v>
      </c>
      <c r="AM717" s="1314" t="s">
        <v>1078</v>
      </c>
      <c r="AN717" s="1483" t="s">
        <v>1078</v>
      </c>
      <c r="AO717" s="1484" t="s">
        <v>1078</v>
      </c>
    </row>
    <row r="718" spans="1:41">
      <c r="A718" s="1303" t="s">
        <v>4494</v>
      </c>
      <c r="B718" s="1304" t="s">
        <v>4495</v>
      </c>
      <c r="C718" s="1305" t="s">
        <v>2284</v>
      </c>
      <c r="D718" s="1479">
        <v>50.2</v>
      </c>
      <c r="E718" s="1480">
        <v>0</v>
      </c>
      <c r="F718" s="1305" t="s">
        <v>2284</v>
      </c>
      <c r="G718" s="1479">
        <v>50.2</v>
      </c>
      <c r="H718" s="1480">
        <v>0</v>
      </c>
      <c r="I718" s="1305" t="s">
        <v>4810</v>
      </c>
      <c r="J718" s="1479">
        <v>50.3</v>
      </c>
      <c r="K718" s="1480">
        <v>15.8</v>
      </c>
      <c r="L718" s="1305" t="s">
        <v>2284</v>
      </c>
      <c r="M718" s="1479">
        <v>50.3</v>
      </c>
      <c r="N718" s="1480">
        <v>0</v>
      </c>
      <c r="O718" s="1305" t="s">
        <v>2284</v>
      </c>
      <c r="P718" s="1479">
        <v>50.2</v>
      </c>
      <c r="Q718" s="1480">
        <v>0</v>
      </c>
      <c r="R718" s="1305" t="s">
        <v>2284</v>
      </c>
      <c r="S718" s="1479">
        <v>50.2</v>
      </c>
      <c r="T718" s="1480">
        <v>0</v>
      </c>
      <c r="U718" s="1305" t="s">
        <v>2284</v>
      </c>
      <c r="V718" s="1479">
        <v>50.3</v>
      </c>
      <c r="W718" s="1480">
        <v>0</v>
      </c>
      <c r="X718" s="1305" t="s">
        <v>2284</v>
      </c>
      <c r="Y718" s="1479">
        <v>50.3</v>
      </c>
      <c r="Z718" s="1480">
        <v>0</v>
      </c>
      <c r="AA718" s="1305" t="s">
        <v>2284</v>
      </c>
      <c r="AB718" s="1479">
        <v>50.2</v>
      </c>
      <c r="AC718" s="1480">
        <v>0</v>
      </c>
      <c r="AD718" s="1876" t="s">
        <v>2284</v>
      </c>
      <c r="AE718" s="1877">
        <v>50.3</v>
      </c>
      <c r="AF718" s="1878">
        <v>0</v>
      </c>
      <c r="AG718" s="1876" t="s">
        <v>2284</v>
      </c>
      <c r="AH718" s="1877">
        <v>50.3</v>
      </c>
      <c r="AI718" s="1878">
        <v>0</v>
      </c>
      <c r="AJ718" s="1305" t="s">
        <v>2284</v>
      </c>
      <c r="AK718" s="1479">
        <v>50.2</v>
      </c>
      <c r="AL718" s="1480">
        <v>0</v>
      </c>
      <c r="AM718" s="1305" t="s">
        <v>1078</v>
      </c>
      <c r="AN718" s="1479" t="s">
        <v>1078</v>
      </c>
      <c r="AO718" s="1480" t="s">
        <v>1078</v>
      </c>
    </row>
    <row r="719" spans="1:41">
      <c r="A719" s="1714" t="s">
        <v>4496</v>
      </c>
      <c r="B719" s="1350" t="s">
        <v>4497</v>
      </c>
      <c r="C719" s="1310" t="s">
        <v>2284</v>
      </c>
      <c r="D719" s="1485">
        <v>50.3</v>
      </c>
      <c r="E719" s="1486">
        <v>0</v>
      </c>
      <c r="F719" s="1310" t="s">
        <v>2284</v>
      </c>
      <c r="G719" s="1485">
        <v>50.3</v>
      </c>
      <c r="H719" s="1486">
        <v>0</v>
      </c>
      <c r="I719" s="1310" t="s">
        <v>4810</v>
      </c>
      <c r="J719" s="1485">
        <v>50.3</v>
      </c>
      <c r="K719" s="1486">
        <v>22.9</v>
      </c>
      <c r="L719" s="1310" t="s">
        <v>2284</v>
      </c>
      <c r="M719" s="1485">
        <v>50.3</v>
      </c>
      <c r="N719" s="1486">
        <v>0</v>
      </c>
      <c r="O719" s="1310" t="s">
        <v>2284</v>
      </c>
      <c r="P719" s="1485">
        <v>50.3</v>
      </c>
      <c r="Q719" s="1486">
        <v>0</v>
      </c>
      <c r="R719" s="1310" t="s">
        <v>2284</v>
      </c>
      <c r="S719" s="1485">
        <v>50.3</v>
      </c>
      <c r="T719" s="1486">
        <v>0</v>
      </c>
      <c r="U719" s="1310" t="s">
        <v>2284</v>
      </c>
      <c r="V719" s="1485">
        <v>50.3</v>
      </c>
      <c r="W719" s="1486">
        <v>0</v>
      </c>
      <c r="X719" s="1310" t="s">
        <v>2284</v>
      </c>
      <c r="Y719" s="1485">
        <v>50.2</v>
      </c>
      <c r="Z719" s="1486">
        <v>0</v>
      </c>
      <c r="AA719" s="1310" t="s">
        <v>2284</v>
      </c>
      <c r="AB719" s="1485">
        <v>50.2</v>
      </c>
      <c r="AC719" s="1486">
        <v>0</v>
      </c>
      <c r="AD719" s="1885" t="s">
        <v>2284</v>
      </c>
      <c r="AE719" s="1886">
        <v>50.3</v>
      </c>
      <c r="AF719" s="1887">
        <v>0</v>
      </c>
      <c r="AG719" s="1885" t="s">
        <v>2284</v>
      </c>
      <c r="AH719" s="1886">
        <v>50.3</v>
      </c>
      <c r="AI719" s="1887">
        <v>0</v>
      </c>
      <c r="AJ719" s="1310" t="s">
        <v>2284</v>
      </c>
      <c r="AK719" s="1485">
        <v>50.2</v>
      </c>
      <c r="AL719" s="1486">
        <v>0</v>
      </c>
      <c r="AM719" s="1310" t="s">
        <v>1078</v>
      </c>
      <c r="AN719" s="1485" t="s">
        <v>1078</v>
      </c>
      <c r="AO719" s="1486" t="s">
        <v>1078</v>
      </c>
    </row>
    <row r="720" spans="1:41">
      <c r="A720" s="1313" t="s">
        <v>4498</v>
      </c>
      <c r="B720" s="1143" t="s">
        <v>4499</v>
      </c>
      <c r="C720" s="1314" t="s">
        <v>1078</v>
      </c>
      <c r="D720" s="1483" t="s">
        <v>1078</v>
      </c>
      <c r="E720" s="1484" t="s">
        <v>1078</v>
      </c>
      <c r="F720" s="1314" t="s">
        <v>1078</v>
      </c>
      <c r="G720" s="1483" t="s">
        <v>1078</v>
      </c>
      <c r="H720" s="1484" t="s">
        <v>1078</v>
      </c>
      <c r="I720" s="1314" t="s">
        <v>4810</v>
      </c>
      <c r="J720" s="1483">
        <v>50.3</v>
      </c>
      <c r="K720" s="1484">
        <v>19</v>
      </c>
      <c r="L720" s="1314" t="s">
        <v>1078</v>
      </c>
      <c r="M720" s="1483" t="s">
        <v>1078</v>
      </c>
      <c r="N720" s="1484" t="s">
        <v>1078</v>
      </c>
      <c r="O720" s="1314" t="s">
        <v>1078</v>
      </c>
      <c r="P720" s="1483" t="s">
        <v>1078</v>
      </c>
      <c r="Q720" s="1484" t="s">
        <v>1078</v>
      </c>
      <c r="R720" s="1314" t="s">
        <v>1078</v>
      </c>
      <c r="S720" s="1483" t="s">
        <v>1078</v>
      </c>
      <c r="T720" s="1484" t="s">
        <v>1078</v>
      </c>
      <c r="U720" s="1314" t="s">
        <v>1078</v>
      </c>
      <c r="V720" s="1483" t="s">
        <v>1078</v>
      </c>
      <c r="W720" s="1484" t="s">
        <v>1078</v>
      </c>
      <c r="X720" s="1314" t="s">
        <v>1078</v>
      </c>
      <c r="Y720" s="1483" t="s">
        <v>1078</v>
      </c>
      <c r="Z720" s="1484" t="s">
        <v>1078</v>
      </c>
      <c r="AA720" s="1314" t="s">
        <v>1078</v>
      </c>
      <c r="AB720" s="1483" t="s">
        <v>1078</v>
      </c>
      <c r="AC720" s="1484" t="s">
        <v>1078</v>
      </c>
      <c r="AD720" s="1882" t="s">
        <v>1078</v>
      </c>
      <c r="AE720" s="1883" t="s">
        <v>1078</v>
      </c>
      <c r="AF720" s="1884" t="s">
        <v>1078</v>
      </c>
      <c r="AG720" s="1882" t="s">
        <v>1078</v>
      </c>
      <c r="AH720" s="1883" t="s">
        <v>1078</v>
      </c>
      <c r="AI720" s="1884" t="s">
        <v>1078</v>
      </c>
      <c r="AJ720" s="1314" t="s">
        <v>1078</v>
      </c>
      <c r="AK720" s="1483" t="s">
        <v>1078</v>
      </c>
      <c r="AL720" s="1484" t="s">
        <v>1078</v>
      </c>
      <c r="AM720" s="1314" t="s">
        <v>1078</v>
      </c>
      <c r="AN720" s="1483" t="s">
        <v>1078</v>
      </c>
      <c r="AO720" s="1484" t="s">
        <v>1078</v>
      </c>
    </row>
    <row r="721" spans="1:41" ht="66.75">
      <c r="A721" s="1299" t="s">
        <v>4574</v>
      </c>
      <c r="B721" s="1139" t="s">
        <v>5923</v>
      </c>
      <c r="C721" s="1300" t="s">
        <v>4806</v>
      </c>
      <c r="D721" s="1301" t="s">
        <v>4813</v>
      </c>
      <c r="E721" s="1302" t="s">
        <v>4814</v>
      </c>
      <c r="F721" s="1300" t="s">
        <v>4806</v>
      </c>
      <c r="G721" s="1301" t="s">
        <v>4813</v>
      </c>
      <c r="H721" s="1302" t="s">
        <v>4814</v>
      </c>
      <c r="I721" s="1300" t="s">
        <v>4806</v>
      </c>
      <c r="J721" s="1301" t="s">
        <v>4813</v>
      </c>
      <c r="K721" s="1302" t="s">
        <v>4814</v>
      </c>
      <c r="L721" s="1300" t="s">
        <v>4806</v>
      </c>
      <c r="M721" s="1301" t="s">
        <v>4813</v>
      </c>
      <c r="N721" s="1302" t="s">
        <v>4814</v>
      </c>
      <c r="O721" s="1300" t="s">
        <v>4806</v>
      </c>
      <c r="P721" s="1301" t="s">
        <v>4813</v>
      </c>
      <c r="Q721" s="1302" t="s">
        <v>4814</v>
      </c>
      <c r="R721" s="1300" t="s">
        <v>4806</v>
      </c>
      <c r="S721" s="1301" t="s">
        <v>4813</v>
      </c>
      <c r="T721" s="1302" t="s">
        <v>4814</v>
      </c>
      <c r="U721" s="1300" t="s">
        <v>4806</v>
      </c>
      <c r="V721" s="1301" t="s">
        <v>4813</v>
      </c>
      <c r="W721" s="1302" t="s">
        <v>4814</v>
      </c>
      <c r="X721" s="1300" t="s">
        <v>4806</v>
      </c>
      <c r="Y721" s="1301" t="s">
        <v>4813</v>
      </c>
      <c r="Z721" s="1302" t="s">
        <v>4814</v>
      </c>
      <c r="AA721" s="1300" t="s">
        <v>4806</v>
      </c>
      <c r="AB721" s="1301" t="s">
        <v>4813</v>
      </c>
      <c r="AC721" s="1302" t="s">
        <v>4814</v>
      </c>
      <c r="AD721" s="1873" t="s">
        <v>4806</v>
      </c>
      <c r="AE721" s="1874" t="s">
        <v>4813</v>
      </c>
      <c r="AF721" s="1875" t="s">
        <v>4814</v>
      </c>
      <c r="AG721" s="1873" t="s">
        <v>4806</v>
      </c>
      <c r="AH721" s="1874" t="s">
        <v>4813</v>
      </c>
      <c r="AI721" s="1875" t="s">
        <v>4814</v>
      </c>
      <c r="AJ721" s="1300" t="s">
        <v>4806</v>
      </c>
      <c r="AK721" s="1301" t="s">
        <v>4813</v>
      </c>
      <c r="AL721" s="1302" t="s">
        <v>4814</v>
      </c>
      <c r="AM721" s="1300" t="s">
        <v>4806</v>
      </c>
      <c r="AN721" s="1301" t="s">
        <v>4813</v>
      </c>
      <c r="AO721" s="1302" t="s">
        <v>4814</v>
      </c>
    </row>
    <row r="722" spans="1:41">
      <c r="A722" s="1303" t="s">
        <v>5747</v>
      </c>
      <c r="B722" s="1304" t="s">
        <v>5888</v>
      </c>
      <c r="C722" s="1305" t="s">
        <v>2284</v>
      </c>
      <c r="D722" s="1479">
        <v>45.3</v>
      </c>
      <c r="E722" s="1480">
        <v>0</v>
      </c>
      <c r="F722" s="1305" t="s">
        <v>2284</v>
      </c>
      <c r="G722" s="1479">
        <v>45.3</v>
      </c>
      <c r="H722" s="1480">
        <v>0</v>
      </c>
      <c r="I722" s="1305" t="s">
        <v>2284</v>
      </c>
      <c r="J722" s="1479">
        <v>45.2</v>
      </c>
      <c r="K722" s="1480">
        <v>0</v>
      </c>
      <c r="L722" s="1305" t="s">
        <v>2284</v>
      </c>
      <c r="M722" s="1479">
        <v>45.3</v>
      </c>
      <c r="N722" s="1480">
        <v>0</v>
      </c>
      <c r="O722" s="1305" t="s">
        <v>2284</v>
      </c>
      <c r="P722" s="1479">
        <v>45.2</v>
      </c>
      <c r="Q722" s="1480">
        <v>0</v>
      </c>
      <c r="R722" s="1305" t="s">
        <v>2284</v>
      </c>
      <c r="S722" s="1479">
        <v>45.2</v>
      </c>
      <c r="T722" s="1480">
        <v>0</v>
      </c>
      <c r="U722" s="1305" t="s">
        <v>2284</v>
      </c>
      <c r="V722" s="1479">
        <v>45.3</v>
      </c>
      <c r="W722" s="1480">
        <v>0</v>
      </c>
      <c r="X722" s="1305" t="s">
        <v>2284</v>
      </c>
      <c r="Y722" s="1479">
        <v>45.2</v>
      </c>
      <c r="Z722" s="1480">
        <v>0</v>
      </c>
      <c r="AA722" s="1305" t="s">
        <v>2284</v>
      </c>
      <c r="AB722" s="1479">
        <v>45.3</v>
      </c>
      <c r="AC722" s="1480">
        <v>0</v>
      </c>
      <c r="AD722" s="1876" t="s">
        <v>2284</v>
      </c>
      <c r="AE722" s="1877">
        <v>45.2</v>
      </c>
      <c r="AF722" s="1878">
        <v>0</v>
      </c>
      <c r="AG722" s="1876" t="s">
        <v>2284</v>
      </c>
      <c r="AH722" s="1877">
        <v>45.2</v>
      </c>
      <c r="AI722" s="1878">
        <v>0</v>
      </c>
      <c r="AJ722" s="1305" t="s">
        <v>2284</v>
      </c>
      <c r="AK722" s="1479">
        <v>45.2</v>
      </c>
      <c r="AL722" s="1480">
        <v>0</v>
      </c>
      <c r="AM722" s="1305" t="s">
        <v>1078</v>
      </c>
      <c r="AN722" s="1479" t="s">
        <v>1078</v>
      </c>
      <c r="AO722" s="1480" t="s">
        <v>1078</v>
      </c>
    </row>
    <row r="723" spans="1:41">
      <c r="A723" s="1308" t="s">
        <v>5748</v>
      </c>
      <c r="B723" s="1309" t="s">
        <v>5889</v>
      </c>
      <c r="C723" s="1310" t="s">
        <v>2284</v>
      </c>
      <c r="D723" s="1485">
        <v>45.2</v>
      </c>
      <c r="E723" s="1486">
        <v>0</v>
      </c>
      <c r="F723" s="1310" t="s">
        <v>2284</v>
      </c>
      <c r="G723" s="1485">
        <v>45.2</v>
      </c>
      <c r="H723" s="1486">
        <v>0</v>
      </c>
      <c r="I723" s="1310" t="s">
        <v>2284</v>
      </c>
      <c r="J723" s="1485">
        <v>45.3</v>
      </c>
      <c r="K723" s="1486">
        <v>0</v>
      </c>
      <c r="L723" s="1310" t="s">
        <v>2284</v>
      </c>
      <c r="M723" s="1485">
        <v>45.3</v>
      </c>
      <c r="N723" s="1486">
        <v>0</v>
      </c>
      <c r="O723" s="1310" t="s">
        <v>2284</v>
      </c>
      <c r="P723" s="1485">
        <v>45.2</v>
      </c>
      <c r="Q723" s="1486">
        <v>0</v>
      </c>
      <c r="R723" s="1310" t="s">
        <v>2284</v>
      </c>
      <c r="S723" s="1485">
        <v>45.2</v>
      </c>
      <c r="T723" s="1486">
        <v>0</v>
      </c>
      <c r="U723" s="1310" t="s">
        <v>2284</v>
      </c>
      <c r="V723" s="1485">
        <v>45.3</v>
      </c>
      <c r="W723" s="1486">
        <v>0</v>
      </c>
      <c r="X723" s="1310" t="s">
        <v>2284</v>
      </c>
      <c r="Y723" s="1485">
        <v>45.2</v>
      </c>
      <c r="Z723" s="1486">
        <v>0</v>
      </c>
      <c r="AA723" s="1310" t="s">
        <v>2284</v>
      </c>
      <c r="AB723" s="1485">
        <v>45.3</v>
      </c>
      <c r="AC723" s="1486">
        <v>0</v>
      </c>
      <c r="AD723" s="1885" t="s">
        <v>2284</v>
      </c>
      <c r="AE723" s="1886">
        <v>45.2</v>
      </c>
      <c r="AF723" s="1887">
        <v>0</v>
      </c>
      <c r="AG723" s="1885" t="s">
        <v>2284</v>
      </c>
      <c r="AH723" s="1886">
        <v>45.1</v>
      </c>
      <c r="AI723" s="1887">
        <v>0</v>
      </c>
      <c r="AJ723" s="1310" t="s">
        <v>2284</v>
      </c>
      <c r="AK723" s="1485">
        <v>45.2</v>
      </c>
      <c r="AL723" s="1486">
        <v>0</v>
      </c>
      <c r="AM723" s="1310" t="s">
        <v>1078</v>
      </c>
      <c r="AN723" s="1485" t="s">
        <v>1078</v>
      </c>
      <c r="AO723" s="1486" t="s">
        <v>1078</v>
      </c>
    </row>
    <row r="724" spans="1:41">
      <c r="A724" s="1313" t="s">
        <v>5749</v>
      </c>
      <c r="B724" s="1143" t="s">
        <v>5890</v>
      </c>
      <c r="C724" s="1314" t="s">
        <v>1078</v>
      </c>
      <c r="D724" s="1483" t="s">
        <v>1078</v>
      </c>
      <c r="E724" s="1484" t="s">
        <v>1078</v>
      </c>
      <c r="F724" s="1314" t="s">
        <v>1078</v>
      </c>
      <c r="G724" s="1483" t="s">
        <v>1078</v>
      </c>
      <c r="H724" s="1484" t="s">
        <v>1078</v>
      </c>
      <c r="I724" s="1314" t="s">
        <v>1078</v>
      </c>
      <c r="J724" s="1483" t="s">
        <v>1078</v>
      </c>
      <c r="K724" s="1484" t="s">
        <v>1078</v>
      </c>
      <c r="L724" s="1314" t="s">
        <v>1078</v>
      </c>
      <c r="M724" s="1483" t="s">
        <v>1078</v>
      </c>
      <c r="N724" s="1484" t="s">
        <v>1078</v>
      </c>
      <c r="O724" s="1314" t="s">
        <v>1078</v>
      </c>
      <c r="P724" s="1483" t="s">
        <v>1078</v>
      </c>
      <c r="Q724" s="1484" t="s">
        <v>1078</v>
      </c>
      <c r="R724" s="1314" t="s">
        <v>1078</v>
      </c>
      <c r="S724" s="1483" t="s">
        <v>1078</v>
      </c>
      <c r="T724" s="1484" t="s">
        <v>1078</v>
      </c>
      <c r="U724" s="1314" t="s">
        <v>1078</v>
      </c>
      <c r="V724" s="1483" t="s">
        <v>1078</v>
      </c>
      <c r="W724" s="1484" t="s">
        <v>1078</v>
      </c>
      <c r="X724" s="1314" t="s">
        <v>1078</v>
      </c>
      <c r="Y724" s="1483" t="s">
        <v>1078</v>
      </c>
      <c r="Z724" s="1484" t="s">
        <v>1078</v>
      </c>
      <c r="AA724" s="1314" t="s">
        <v>1078</v>
      </c>
      <c r="AB724" s="1483" t="s">
        <v>1078</v>
      </c>
      <c r="AC724" s="1484" t="s">
        <v>1078</v>
      </c>
      <c r="AD724" s="1882" t="s">
        <v>1078</v>
      </c>
      <c r="AE724" s="1883" t="s">
        <v>1078</v>
      </c>
      <c r="AF724" s="1884" t="s">
        <v>1078</v>
      </c>
      <c r="AG724" s="1882" t="s">
        <v>1078</v>
      </c>
      <c r="AH724" s="1883" t="s">
        <v>1078</v>
      </c>
      <c r="AI724" s="1884" t="s">
        <v>1078</v>
      </c>
      <c r="AJ724" s="1314" t="s">
        <v>1078</v>
      </c>
      <c r="AK724" s="1483" t="s">
        <v>1078</v>
      </c>
      <c r="AL724" s="1484" t="s">
        <v>1078</v>
      </c>
      <c r="AM724" s="1314" t="s">
        <v>1078</v>
      </c>
      <c r="AN724" s="1483" t="s">
        <v>1078</v>
      </c>
      <c r="AO724" s="1484" t="s">
        <v>1078</v>
      </c>
    </row>
    <row r="725" spans="1:41" ht="66.75">
      <c r="A725" s="1299" t="s">
        <v>4575</v>
      </c>
      <c r="B725" s="1139" t="s">
        <v>5924</v>
      </c>
      <c r="C725" s="1300" t="s">
        <v>4806</v>
      </c>
      <c r="D725" s="1301" t="s">
        <v>4813</v>
      </c>
      <c r="E725" s="1302" t="s">
        <v>4814</v>
      </c>
      <c r="F725" s="1300" t="s">
        <v>4806</v>
      </c>
      <c r="G725" s="1301" t="s">
        <v>4813</v>
      </c>
      <c r="H725" s="1302" t="s">
        <v>4814</v>
      </c>
      <c r="I725" s="1300" t="s">
        <v>4806</v>
      </c>
      <c r="J725" s="1301" t="s">
        <v>4813</v>
      </c>
      <c r="K725" s="1302" t="s">
        <v>4814</v>
      </c>
      <c r="L725" s="1300" t="s">
        <v>4806</v>
      </c>
      <c r="M725" s="1301" t="s">
        <v>4813</v>
      </c>
      <c r="N725" s="1302" t="s">
        <v>4814</v>
      </c>
      <c r="O725" s="1300" t="s">
        <v>4806</v>
      </c>
      <c r="P725" s="1301" t="s">
        <v>4813</v>
      </c>
      <c r="Q725" s="1302" t="s">
        <v>4814</v>
      </c>
      <c r="R725" s="1300" t="s">
        <v>4806</v>
      </c>
      <c r="S725" s="1301" t="s">
        <v>4813</v>
      </c>
      <c r="T725" s="1302" t="s">
        <v>4814</v>
      </c>
      <c r="U725" s="1300" t="s">
        <v>4806</v>
      </c>
      <c r="V725" s="1301" t="s">
        <v>4813</v>
      </c>
      <c r="W725" s="1302" t="s">
        <v>4814</v>
      </c>
      <c r="X725" s="1300" t="s">
        <v>4806</v>
      </c>
      <c r="Y725" s="1301" t="s">
        <v>4813</v>
      </c>
      <c r="Z725" s="1302" t="s">
        <v>4814</v>
      </c>
      <c r="AA725" s="1300" t="s">
        <v>4806</v>
      </c>
      <c r="AB725" s="1301" t="s">
        <v>4813</v>
      </c>
      <c r="AC725" s="1302" t="s">
        <v>4814</v>
      </c>
      <c r="AD725" s="1873" t="s">
        <v>4806</v>
      </c>
      <c r="AE725" s="1874" t="s">
        <v>4813</v>
      </c>
      <c r="AF725" s="1875" t="s">
        <v>4814</v>
      </c>
      <c r="AG725" s="1873" t="s">
        <v>4806</v>
      </c>
      <c r="AH725" s="1874" t="s">
        <v>4813</v>
      </c>
      <c r="AI725" s="1875" t="s">
        <v>4814</v>
      </c>
      <c r="AJ725" s="1300" t="s">
        <v>4806</v>
      </c>
      <c r="AK725" s="1301" t="s">
        <v>4813</v>
      </c>
      <c r="AL725" s="1302" t="s">
        <v>4814</v>
      </c>
      <c r="AM725" s="1300" t="s">
        <v>4806</v>
      </c>
      <c r="AN725" s="1301" t="s">
        <v>4813</v>
      </c>
      <c r="AO725" s="1302" t="s">
        <v>4814</v>
      </c>
    </row>
    <row r="726" spans="1:41">
      <c r="A726" s="1303" t="s">
        <v>5747</v>
      </c>
      <c r="B726" s="1304" t="s">
        <v>5888</v>
      </c>
      <c r="C726" s="1305" t="s">
        <v>2284</v>
      </c>
      <c r="D726" s="1479">
        <v>45.3</v>
      </c>
      <c r="E726" s="1480">
        <v>0</v>
      </c>
      <c r="F726" s="1305" t="s">
        <v>2284</v>
      </c>
      <c r="G726" s="1479">
        <v>45.3</v>
      </c>
      <c r="H726" s="1480">
        <v>0</v>
      </c>
      <c r="I726" s="1305" t="s">
        <v>2284</v>
      </c>
      <c r="J726" s="1479">
        <v>45.2</v>
      </c>
      <c r="K726" s="1480">
        <v>0</v>
      </c>
      <c r="L726" s="1305" t="s">
        <v>2284</v>
      </c>
      <c r="M726" s="1479">
        <v>45.3</v>
      </c>
      <c r="N726" s="1480">
        <v>0</v>
      </c>
      <c r="O726" s="1305" t="s">
        <v>2284</v>
      </c>
      <c r="P726" s="1479">
        <v>45.2</v>
      </c>
      <c r="Q726" s="1480">
        <v>0</v>
      </c>
      <c r="R726" s="1305" t="s">
        <v>2284</v>
      </c>
      <c r="S726" s="1479">
        <v>45.2</v>
      </c>
      <c r="T726" s="1480">
        <v>0</v>
      </c>
      <c r="U726" s="1305" t="s">
        <v>2284</v>
      </c>
      <c r="V726" s="1479">
        <v>45.3</v>
      </c>
      <c r="W726" s="1480">
        <v>0</v>
      </c>
      <c r="X726" s="1305" t="s">
        <v>2284</v>
      </c>
      <c r="Y726" s="1479">
        <v>45.2</v>
      </c>
      <c r="Z726" s="1480">
        <v>0</v>
      </c>
      <c r="AA726" s="1305" t="s">
        <v>2284</v>
      </c>
      <c r="AB726" s="1479">
        <v>45.3</v>
      </c>
      <c r="AC726" s="1480">
        <v>0</v>
      </c>
      <c r="AD726" s="1876" t="s">
        <v>2284</v>
      </c>
      <c r="AE726" s="1877">
        <v>45.2</v>
      </c>
      <c r="AF726" s="1878">
        <v>0</v>
      </c>
      <c r="AG726" s="1876" t="s">
        <v>2284</v>
      </c>
      <c r="AH726" s="1877">
        <v>45.2</v>
      </c>
      <c r="AI726" s="1878">
        <v>0</v>
      </c>
      <c r="AJ726" s="1305" t="s">
        <v>2284</v>
      </c>
      <c r="AK726" s="1479">
        <v>45.2</v>
      </c>
      <c r="AL726" s="1480">
        <v>0</v>
      </c>
      <c r="AM726" s="1305" t="s">
        <v>1078</v>
      </c>
      <c r="AN726" s="1479" t="s">
        <v>1078</v>
      </c>
      <c r="AO726" s="1480" t="s">
        <v>1078</v>
      </c>
    </row>
    <row r="727" spans="1:41">
      <c r="A727" s="1308" t="s">
        <v>5748</v>
      </c>
      <c r="B727" s="1309" t="s">
        <v>5889</v>
      </c>
      <c r="C727" s="1310" t="s">
        <v>2284</v>
      </c>
      <c r="D727" s="1485">
        <v>45.2</v>
      </c>
      <c r="E727" s="1486">
        <v>0</v>
      </c>
      <c r="F727" s="1310" t="s">
        <v>2284</v>
      </c>
      <c r="G727" s="1485">
        <v>45.2</v>
      </c>
      <c r="H727" s="1486">
        <v>0</v>
      </c>
      <c r="I727" s="1310" t="s">
        <v>2284</v>
      </c>
      <c r="J727" s="1485">
        <v>45.3</v>
      </c>
      <c r="K727" s="1486">
        <v>0</v>
      </c>
      <c r="L727" s="1310" t="s">
        <v>2284</v>
      </c>
      <c r="M727" s="1485">
        <v>45.3</v>
      </c>
      <c r="N727" s="1486">
        <v>0</v>
      </c>
      <c r="O727" s="1310" t="s">
        <v>2284</v>
      </c>
      <c r="P727" s="1485">
        <v>45.2</v>
      </c>
      <c r="Q727" s="1486">
        <v>0</v>
      </c>
      <c r="R727" s="1310" t="s">
        <v>2284</v>
      </c>
      <c r="S727" s="1485">
        <v>45.2</v>
      </c>
      <c r="T727" s="1486">
        <v>0</v>
      </c>
      <c r="U727" s="1310" t="s">
        <v>2284</v>
      </c>
      <c r="V727" s="1485">
        <v>45.3</v>
      </c>
      <c r="W727" s="1486">
        <v>0</v>
      </c>
      <c r="X727" s="1310" t="s">
        <v>2284</v>
      </c>
      <c r="Y727" s="1485">
        <v>45.2</v>
      </c>
      <c r="Z727" s="1486">
        <v>0</v>
      </c>
      <c r="AA727" s="1310" t="s">
        <v>2284</v>
      </c>
      <c r="AB727" s="1485">
        <v>45.3</v>
      </c>
      <c r="AC727" s="1486">
        <v>0</v>
      </c>
      <c r="AD727" s="1885" t="s">
        <v>2284</v>
      </c>
      <c r="AE727" s="1886">
        <v>45.2</v>
      </c>
      <c r="AF727" s="1887">
        <v>0</v>
      </c>
      <c r="AG727" s="1885" t="s">
        <v>2284</v>
      </c>
      <c r="AH727" s="1886">
        <v>45.1</v>
      </c>
      <c r="AI727" s="1887">
        <v>0</v>
      </c>
      <c r="AJ727" s="1310" t="s">
        <v>2284</v>
      </c>
      <c r="AK727" s="1485">
        <v>45.2</v>
      </c>
      <c r="AL727" s="1486">
        <v>0</v>
      </c>
      <c r="AM727" s="1310" t="s">
        <v>1078</v>
      </c>
      <c r="AN727" s="1485" t="s">
        <v>1078</v>
      </c>
      <c r="AO727" s="1486" t="s">
        <v>1078</v>
      </c>
    </row>
    <row r="728" spans="1:41">
      <c r="A728" s="1313" t="s">
        <v>5749</v>
      </c>
      <c r="B728" s="1143" t="s">
        <v>5890</v>
      </c>
      <c r="C728" s="1314" t="s">
        <v>1078</v>
      </c>
      <c r="D728" s="1483" t="s">
        <v>1078</v>
      </c>
      <c r="E728" s="1484" t="s">
        <v>1078</v>
      </c>
      <c r="F728" s="1314" t="s">
        <v>1078</v>
      </c>
      <c r="G728" s="1483" t="s">
        <v>1078</v>
      </c>
      <c r="H728" s="1484" t="s">
        <v>1078</v>
      </c>
      <c r="I728" s="1314" t="s">
        <v>1078</v>
      </c>
      <c r="J728" s="1483" t="s">
        <v>1078</v>
      </c>
      <c r="K728" s="1484" t="s">
        <v>1078</v>
      </c>
      <c r="L728" s="1314" t="s">
        <v>1078</v>
      </c>
      <c r="M728" s="1483" t="s">
        <v>1078</v>
      </c>
      <c r="N728" s="1484" t="s">
        <v>1078</v>
      </c>
      <c r="O728" s="1314" t="s">
        <v>1078</v>
      </c>
      <c r="P728" s="1483" t="s">
        <v>1078</v>
      </c>
      <c r="Q728" s="1484" t="s">
        <v>1078</v>
      </c>
      <c r="R728" s="1314" t="s">
        <v>1078</v>
      </c>
      <c r="S728" s="1483" t="s">
        <v>1078</v>
      </c>
      <c r="T728" s="1484" t="s">
        <v>1078</v>
      </c>
      <c r="U728" s="1314" t="s">
        <v>1078</v>
      </c>
      <c r="V728" s="1483" t="s">
        <v>1078</v>
      </c>
      <c r="W728" s="1484" t="s">
        <v>1078</v>
      </c>
      <c r="X728" s="1314" t="s">
        <v>1078</v>
      </c>
      <c r="Y728" s="1483" t="s">
        <v>1078</v>
      </c>
      <c r="Z728" s="1484" t="s">
        <v>1078</v>
      </c>
      <c r="AA728" s="1314" t="s">
        <v>1078</v>
      </c>
      <c r="AB728" s="1483" t="s">
        <v>1078</v>
      </c>
      <c r="AC728" s="1484" t="s">
        <v>1078</v>
      </c>
      <c r="AD728" s="1882" t="s">
        <v>1078</v>
      </c>
      <c r="AE728" s="1883" t="s">
        <v>1078</v>
      </c>
      <c r="AF728" s="1884" t="s">
        <v>1078</v>
      </c>
      <c r="AG728" s="1882" t="s">
        <v>1078</v>
      </c>
      <c r="AH728" s="1883" t="s">
        <v>1078</v>
      </c>
      <c r="AI728" s="1884" t="s">
        <v>1078</v>
      </c>
      <c r="AJ728" s="1314" t="s">
        <v>1078</v>
      </c>
      <c r="AK728" s="1483" t="s">
        <v>1078</v>
      </c>
      <c r="AL728" s="1484" t="s">
        <v>1078</v>
      </c>
      <c r="AM728" s="1314" t="s">
        <v>1078</v>
      </c>
      <c r="AN728" s="1483" t="s">
        <v>1078</v>
      </c>
      <c r="AO728" s="1484" t="s">
        <v>1078</v>
      </c>
    </row>
    <row r="729" spans="1:41" ht="66.75">
      <c r="A729" s="1299" t="s">
        <v>4576</v>
      </c>
      <c r="B729" s="1139" t="s">
        <v>5925</v>
      </c>
      <c r="C729" s="1300" t="s">
        <v>4806</v>
      </c>
      <c r="D729" s="1301" t="s">
        <v>4813</v>
      </c>
      <c r="E729" s="1302" t="s">
        <v>4814</v>
      </c>
      <c r="F729" s="1300" t="s">
        <v>4806</v>
      </c>
      <c r="G729" s="1301" t="s">
        <v>4813</v>
      </c>
      <c r="H729" s="1302" t="s">
        <v>4814</v>
      </c>
      <c r="I729" s="1300" t="s">
        <v>4806</v>
      </c>
      <c r="J729" s="1301" t="s">
        <v>4813</v>
      </c>
      <c r="K729" s="1302" t="s">
        <v>4814</v>
      </c>
      <c r="L729" s="1300" t="s">
        <v>4806</v>
      </c>
      <c r="M729" s="1301" t="s">
        <v>4813</v>
      </c>
      <c r="N729" s="1302" t="s">
        <v>4814</v>
      </c>
      <c r="O729" s="1300" t="s">
        <v>4806</v>
      </c>
      <c r="P729" s="1301" t="s">
        <v>4813</v>
      </c>
      <c r="Q729" s="1302" t="s">
        <v>4814</v>
      </c>
      <c r="R729" s="1300" t="s">
        <v>4806</v>
      </c>
      <c r="S729" s="1301" t="s">
        <v>4813</v>
      </c>
      <c r="T729" s="1302" t="s">
        <v>4814</v>
      </c>
      <c r="U729" s="1300" t="s">
        <v>4806</v>
      </c>
      <c r="V729" s="1301" t="s">
        <v>4813</v>
      </c>
      <c r="W729" s="1302" t="s">
        <v>4814</v>
      </c>
      <c r="X729" s="1300" t="s">
        <v>4806</v>
      </c>
      <c r="Y729" s="1301" t="s">
        <v>4813</v>
      </c>
      <c r="Z729" s="1302" t="s">
        <v>4814</v>
      </c>
      <c r="AA729" s="1300" t="s">
        <v>4806</v>
      </c>
      <c r="AB729" s="1301" t="s">
        <v>4813</v>
      </c>
      <c r="AC729" s="1302" t="s">
        <v>4814</v>
      </c>
      <c r="AD729" s="1873" t="s">
        <v>4806</v>
      </c>
      <c r="AE729" s="1874" t="s">
        <v>4813</v>
      </c>
      <c r="AF729" s="1875" t="s">
        <v>4814</v>
      </c>
      <c r="AG729" s="1873" t="s">
        <v>4806</v>
      </c>
      <c r="AH729" s="1874" t="s">
        <v>4813</v>
      </c>
      <c r="AI729" s="1875" t="s">
        <v>4814</v>
      </c>
      <c r="AJ729" s="1300" t="s">
        <v>4806</v>
      </c>
      <c r="AK729" s="1301" t="s">
        <v>4813</v>
      </c>
      <c r="AL729" s="1302" t="s">
        <v>4814</v>
      </c>
      <c r="AM729" s="1300" t="s">
        <v>4806</v>
      </c>
      <c r="AN729" s="1301" t="s">
        <v>4813</v>
      </c>
      <c r="AO729" s="1302" t="s">
        <v>4814</v>
      </c>
    </row>
    <row r="730" spans="1:41">
      <c r="A730" s="1303" t="s">
        <v>5747</v>
      </c>
      <c r="B730" s="1304" t="s">
        <v>5888</v>
      </c>
      <c r="C730" s="1305" t="s">
        <v>4809</v>
      </c>
      <c r="D730" s="1479" t="s">
        <v>1078</v>
      </c>
      <c r="E730" s="1480" t="s">
        <v>1078</v>
      </c>
      <c r="F730" s="1305" t="s">
        <v>4809</v>
      </c>
      <c r="G730" s="1479" t="s">
        <v>1078</v>
      </c>
      <c r="H730" s="1480" t="s">
        <v>1078</v>
      </c>
      <c r="I730" s="1305" t="s">
        <v>4809</v>
      </c>
      <c r="J730" s="1479" t="s">
        <v>1078</v>
      </c>
      <c r="K730" s="1480" t="s">
        <v>1078</v>
      </c>
      <c r="L730" s="1305" t="s">
        <v>4809</v>
      </c>
      <c r="M730" s="1479" t="s">
        <v>1078</v>
      </c>
      <c r="N730" s="1480" t="s">
        <v>1078</v>
      </c>
      <c r="O730" s="1305" t="s">
        <v>4809</v>
      </c>
      <c r="P730" s="1479" t="s">
        <v>1078</v>
      </c>
      <c r="Q730" s="1480" t="s">
        <v>1078</v>
      </c>
      <c r="R730" s="1305" t="s">
        <v>4809</v>
      </c>
      <c r="S730" s="1479" t="s">
        <v>1078</v>
      </c>
      <c r="T730" s="1480" t="s">
        <v>1078</v>
      </c>
      <c r="U730" s="1305" t="s">
        <v>4809</v>
      </c>
      <c r="V730" s="1479" t="s">
        <v>1078</v>
      </c>
      <c r="W730" s="1480" t="s">
        <v>1078</v>
      </c>
      <c r="X730" s="1305" t="s">
        <v>4809</v>
      </c>
      <c r="Y730" s="1479" t="s">
        <v>1078</v>
      </c>
      <c r="Z730" s="1480" t="s">
        <v>1078</v>
      </c>
      <c r="AA730" s="1305" t="s">
        <v>4809</v>
      </c>
      <c r="AB730" s="1479" t="s">
        <v>1078</v>
      </c>
      <c r="AC730" s="1480" t="s">
        <v>1078</v>
      </c>
      <c r="AD730" s="1876" t="s">
        <v>4809</v>
      </c>
      <c r="AE730" s="1877" t="s">
        <v>1078</v>
      </c>
      <c r="AF730" s="1878" t="s">
        <v>1078</v>
      </c>
      <c r="AG730" s="1876" t="s">
        <v>4809</v>
      </c>
      <c r="AH730" s="1877" t="s">
        <v>1078</v>
      </c>
      <c r="AI730" s="1878" t="s">
        <v>1078</v>
      </c>
      <c r="AJ730" s="1305" t="s">
        <v>4809</v>
      </c>
      <c r="AK730" s="1479" t="s">
        <v>1078</v>
      </c>
      <c r="AL730" s="1480" t="s">
        <v>1078</v>
      </c>
      <c r="AM730" s="1305" t="s">
        <v>1078</v>
      </c>
      <c r="AN730" s="1479" t="s">
        <v>1078</v>
      </c>
      <c r="AO730" s="1480" t="s">
        <v>1078</v>
      </c>
    </row>
    <row r="731" spans="1:41">
      <c r="A731" s="1308" t="s">
        <v>5748</v>
      </c>
      <c r="B731" s="1309" t="s">
        <v>5889</v>
      </c>
      <c r="C731" s="1310" t="s">
        <v>1078</v>
      </c>
      <c r="D731" s="1485" t="s">
        <v>1078</v>
      </c>
      <c r="E731" s="1486" t="s">
        <v>1078</v>
      </c>
      <c r="F731" s="1310" t="s">
        <v>1078</v>
      </c>
      <c r="G731" s="1485" t="s">
        <v>1078</v>
      </c>
      <c r="H731" s="1486" t="s">
        <v>1078</v>
      </c>
      <c r="I731" s="1310" t="s">
        <v>1078</v>
      </c>
      <c r="J731" s="1485" t="s">
        <v>1078</v>
      </c>
      <c r="K731" s="1486" t="s">
        <v>1078</v>
      </c>
      <c r="L731" s="1310" t="s">
        <v>1078</v>
      </c>
      <c r="M731" s="1485" t="s">
        <v>1078</v>
      </c>
      <c r="N731" s="1486" t="s">
        <v>1078</v>
      </c>
      <c r="O731" s="1310" t="s">
        <v>1078</v>
      </c>
      <c r="P731" s="1485" t="s">
        <v>1078</v>
      </c>
      <c r="Q731" s="1486" t="s">
        <v>1078</v>
      </c>
      <c r="R731" s="1310" t="s">
        <v>1078</v>
      </c>
      <c r="S731" s="1485" t="s">
        <v>1078</v>
      </c>
      <c r="T731" s="1486" t="s">
        <v>1078</v>
      </c>
      <c r="U731" s="1310" t="s">
        <v>1078</v>
      </c>
      <c r="V731" s="1485" t="s">
        <v>1078</v>
      </c>
      <c r="W731" s="1486" t="s">
        <v>1078</v>
      </c>
      <c r="X731" s="1310" t="s">
        <v>1078</v>
      </c>
      <c r="Y731" s="1485" t="s">
        <v>1078</v>
      </c>
      <c r="Z731" s="1486" t="s">
        <v>1078</v>
      </c>
      <c r="AA731" s="1310" t="s">
        <v>1078</v>
      </c>
      <c r="AB731" s="1485" t="s">
        <v>1078</v>
      </c>
      <c r="AC731" s="1486" t="s">
        <v>1078</v>
      </c>
      <c r="AD731" s="1885" t="s">
        <v>1078</v>
      </c>
      <c r="AE731" s="1886" t="s">
        <v>1078</v>
      </c>
      <c r="AF731" s="1887" t="s">
        <v>1078</v>
      </c>
      <c r="AG731" s="1885" t="s">
        <v>1078</v>
      </c>
      <c r="AH731" s="1886" t="s">
        <v>1078</v>
      </c>
      <c r="AI731" s="1887" t="s">
        <v>1078</v>
      </c>
      <c r="AJ731" s="1310" t="s">
        <v>1078</v>
      </c>
      <c r="AK731" s="1485" t="s">
        <v>1078</v>
      </c>
      <c r="AL731" s="1486" t="s">
        <v>1078</v>
      </c>
      <c r="AM731" s="1310" t="s">
        <v>1078</v>
      </c>
      <c r="AN731" s="1485" t="s">
        <v>1078</v>
      </c>
      <c r="AO731" s="1486" t="s">
        <v>1078</v>
      </c>
    </row>
    <row r="732" spans="1:41">
      <c r="A732" s="1313" t="s">
        <v>5749</v>
      </c>
      <c r="B732" s="1143" t="s">
        <v>5890</v>
      </c>
      <c r="C732" s="1314" t="s">
        <v>1078</v>
      </c>
      <c r="D732" s="1483" t="s">
        <v>1078</v>
      </c>
      <c r="E732" s="1484" t="s">
        <v>1078</v>
      </c>
      <c r="F732" s="1314" t="s">
        <v>1078</v>
      </c>
      <c r="G732" s="1483" t="s">
        <v>1078</v>
      </c>
      <c r="H732" s="1484" t="s">
        <v>1078</v>
      </c>
      <c r="I732" s="1314" t="s">
        <v>1078</v>
      </c>
      <c r="J732" s="1483" t="s">
        <v>1078</v>
      </c>
      <c r="K732" s="1484" t="s">
        <v>1078</v>
      </c>
      <c r="L732" s="1314" t="s">
        <v>1078</v>
      </c>
      <c r="M732" s="1483" t="s">
        <v>1078</v>
      </c>
      <c r="N732" s="1484" t="s">
        <v>1078</v>
      </c>
      <c r="O732" s="1314" t="s">
        <v>1078</v>
      </c>
      <c r="P732" s="1483" t="s">
        <v>1078</v>
      </c>
      <c r="Q732" s="1484" t="s">
        <v>1078</v>
      </c>
      <c r="R732" s="1314" t="s">
        <v>1078</v>
      </c>
      <c r="S732" s="1483" t="s">
        <v>1078</v>
      </c>
      <c r="T732" s="1484" t="s">
        <v>1078</v>
      </c>
      <c r="U732" s="1314" t="s">
        <v>1078</v>
      </c>
      <c r="V732" s="1483" t="s">
        <v>1078</v>
      </c>
      <c r="W732" s="1484" t="s">
        <v>1078</v>
      </c>
      <c r="X732" s="1314" t="s">
        <v>1078</v>
      </c>
      <c r="Y732" s="1483" t="s">
        <v>1078</v>
      </c>
      <c r="Z732" s="1484" t="s">
        <v>1078</v>
      </c>
      <c r="AA732" s="1314" t="s">
        <v>1078</v>
      </c>
      <c r="AB732" s="1483" t="s">
        <v>1078</v>
      </c>
      <c r="AC732" s="1484" t="s">
        <v>1078</v>
      </c>
      <c r="AD732" s="1882" t="s">
        <v>1078</v>
      </c>
      <c r="AE732" s="1883" t="s">
        <v>1078</v>
      </c>
      <c r="AF732" s="1884" t="s">
        <v>1078</v>
      </c>
      <c r="AG732" s="1882" t="s">
        <v>1078</v>
      </c>
      <c r="AH732" s="1883" t="s">
        <v>1078</v>
      </c>
      <c r="AI732" s="1884" t="s">
        <v>1078</v>
      </c>
      <c r="AJ732" s="1314" t="s">
        <v>1078</v>
      </c>
      <c r="AK732" s="1483" t="s">
        <v>1078</v>
      </c>
      <c r="AL732" s="1484" t="s">
        <v>1078</v>
      </c>
      <c r="AM732" s="1314" t="s">
        <v>1078</v>
      </c>
      <c r="AN732" s="1483" t="s">
        <v>1078</v>
      </c>
      <c r="AO732" s="1484" t="s">
        <v>1078</v>
      </c>
    </row>
    <row r="733" spans="1:41" ht="66.75">
      <c r="A733" s="1299" t="s">
        <v>4577</v>
      </c>
      <c r="B733" s="1139" t="s">
        <v>5926</v>
      </c>
      <c r="C733" s="1300" t="s">
        <v>4806</v>
      </c>
      <c r="D733" s="1301" t="s">
        <v>4813</v>
      </c>
      <c r="E733" s="1302" t="s">
        <v>4814</v>
      </c>
      <c r="F733" s="1300" t="s">
        <v>4806</v>
      </c>
      <c r="G733" s="1301" t="s">
        <v>4813</v>
      </c>
      <c r="H733" s="1302" t="s">
        <v>4814</v>
      </c>
      <c r="I733" s="1300" t="s">
        <v>4806</v>
      </c>
      <c r="J733" s="1301" t="s">
        <v>4813</v>
      </c>
      <c r="K733" s="1302" t="s">
        <v>4814</v>
      </c>
      <c r="L733" s="1300" t="s">
        <v>4806</v>
      </c>
      <c r="M733" s="1301" t="s">
        <v>4813</v>
      </c>
      <c r="N733" s="1302" t="s">
        <v>4814</v>
      </c>
      <c r="O733" s="1300" t="s">
        <v>4806</v>
      </c>
      <c r="P733" s="1301" t="s">
        <v>4813</v>
      </c>
      <c r="Q733" s="1302" t="s">
        <v>4814</v>
      </c>
      <c r="R733" s="1300" t="s">
        <v>4806</v>
      </c>
      <c r="S733" s="1301" t="s">
        <v>4813</v>
      </c>
      <c r="T733" s="1302" t="s">
        <v>4814</v>
      </c>
      <c r="U733" s="1300" t="s">
        <v>4806</v>
      </c>
      <c r="V733" s="1301" t="s">
        <v>4813</v>
      </c>
      <c r="W733" s="1302" t="s">
        <v>4814</v>
      </c>
      <c r="X733" s="1300" t="s">
        <v>4806</v>
      </c>
      <c r="Y733" s="1301" t="s">
        <v>4813</v>
      </c>
      <c r="Z733" s="1302" t="s">
        <v>4814</v>
      </c>
      <c r="AA733" s="1300" t="s">
        <v>4806</v>
      </c>
      <c r="AB733" s="1301" t="s">
        <v>4813</v>
      </c>
      <c r="AC733" s="1302" t="s">
        <v>4814</v>
      </c>
      <c r="AD733" s="1873" t="s">
        <v>4806</v>
      </c>
      <c r="AE733" s="1874" t="s">
        <v>4813</v>
      </c>
      <c r="AF733" s="1875" t="s">
        <v>4814</v>
      </c>
      <c r="AG733" s="1873" t="s">
        <v>4806</v>
      </c>
      <c r="AH733" s="1874" t="s">
        <v>4813</v>
      </c>
      <c r="AI733" s="1875" t="s">
        <v>4814</v>
      </c>
      <c r="AJ733" s="1300" t="s">
        <v>4806</v>
      </c>
      <c r="AK733" s="1301" t="s">
        <v>4813</v>
      </c>
      <c r="AL733" s="1302" t="s">
        <v>4814</v>
      </c>
      <c r="AM733" s="1300" t="s">
        <v>4806</v>
      </c>
      <c r="AN733" s="1301" t="s">
        <v>4813</v>
      </c>
      <c r="AO733" s="1302" t="s">
        <v>4814</v>
      </c>
    </row>
    <row r="734" spans="1:41">
      <c r="A734" s="1303" t="s">
        <v>5747</v>
      </c>
      <c r="B734" s="1304" t="s">
        <v>5888</v>
      </c>
      <c r="C734" s="1305" t="s">
        <v>4809</v>
      </c>
      <c r="D734" s="1479" t="s">
        <v>1078</v>
      </c>
      <c r="E734" s="1480" t="s">
        <v>1078</v>
      </c>
      <c r="F734" s="1305" t="s">
        <v>4809</v>
      </c>
      <c r="G734" s="1479" t="s">
        <v>1078</v>
      </c>
      <c r="H734" s="1480" t="s">
        <v>1078</v>
      </c>
      <c r="I734" s="1305" t="s">
        <v>4809</v>
      </c>
      <c r="J734" s="1479" t="s">
        <v>1078</v>
      </c>
      <c r="K734" s="1480" t="s">
        <v>1078</v>
      </c>
      <c r="L734" s="1305" t="s">
        <v>4809</v>
      </c>
      <c r="M734" s="1479" t="s">
        <v>1078</v>
      </c>
      <c r="N734" s="1480" t="s">
        <v>1078</v>
      </c>
      <c r="O734" s="1305" t="s">
        <v>4809</v>
      </c>
      <c r="P734" s="1479" t="s">
        <v>1078</v>
      </c>
      <c r="Q734" s="1480" t="s">
        <v>1078</v>
      </c>
      <c r="R734" s="1305" t="s">
        <v>4809</v>
      </c>
      <c r="S734" s="1479" t="s">
        <v>1078</v>
      </c>
      <c r="T734" s="1480" t="s">
        <v>1078</v>
      </c>
      <c r="U734" s="1305" t="s">
        <v>4809</v>
      </c>
      <c r="V734" s="1479" t="s">
        <v>1078</v>
      </c>
      <c r="W734" s="1480" t="s">
        <v>1078</v>
      </c>
      <c r="X734" s="1305" t="s">
        <v>4809</v>
      </c>
      <c r="Y734" s="1479" t="s">
        <v>1078</v>
      </c>
      <c r="Z734" s="1480" t="s">
        <v>1078</v>
      </c>
      <c r="AA734" s="1305" t="s">
        <v>4809</v>
      </c>
      <c r="AB734" s="1479" t="s">
        <v>1078</v>
      </c>
      <c r="AC734" s="1480" t="s">
        <v>1078</v>
      </c>
      <c r="AD734" s="1876" t="s">
        <v>4809</v>
      </c>
      <c r="AE734" s="1877" t="s">
        <v>1078</v>
      </c>
      <c r="AF734" s="1878" t="s">
        <v>1078</v>
      </c>
      <c r="AG734" s="1876" t="s">
        <v>4809</v>
      </c>
      <c r="AH734" s="1877" t="s">
        <v>1078</v>
      </c>
      <c r="AI734" s="1878" t="s">
        <v>1078</v>
      </c>
      <c r="AJ734" s="1305" t="s">
        <v>4809</v>
      </c>
      <c r="AK734" s="1479" t="s">
        <v>1078</v>
      </c>
      <c r="AL734" s="1480" t="s">
        <v>1078</v>
      </c>
      <c r="AM734" s="1305" t="s">
        <v>1078</v>
      </c>
      <c r="AN734" s="1479" t="s">
        <v>1078</v>
      </c>
      <c r="AO734" s="1480" t="s">
        <v>1078</v>
      </c>
    </row>
    <row r="735" spans="1:41">
      <c r="A735" s="1308" t="s">
        <v>5748</v>
      </c>
      <c r="B735" s="1309" t="s">
        <v>5889</v>
      </c>
      <c r="C735" s="1310" t="s">
        <v>1078</v>
      </c>
      <c r="D735" s="1485" t="s">
        <v>1078</v>
      </c>
      <c r="E735" s="1486" t="s">
        <v>1078</v>
      </c>
      <c r="F735" s="1310" t="s">
        <v>1078</v>
      </c>
      <c r="G735" s="1485" t="s">
        <v>1078</v>
      </c>
      <c r="H735" s="1486" t="s">
        <v>1078</v>
      </c>
      <c r="I735" s="1310" t="s">
        <v>1078</v>
      </c>
      <c r="J735" s="1485" t="s">
        <v>1078</v>
      </c>
      <c r="K735" s="1486" t="s">
        <v>1078</v>
      </c>
      <c r="L735" s="1310" t="s">
        <v>1078</v>
      </c>
      <c r="M735" s="1485" t="s">
        <v>1078</v>
      </c>
      <c r="N735" s="1486" t="s">
        <v>1078</v>
      </c>
      <c r="O735" s="1310" t="s">
        <v>1078</v>
      </c>
      <c r="P735" s="1485" t="s">
        <v>1078</v>
      </c>
      <c r="Q735" s="1486" t="s">
        <v>1078</v>
      </c>
      <c r="R735" s="1310" t="s">
        <v>1078</v>
      </c>
      <c r="S735" s="1485" t="s">
        <v>1078</v>
      </c>
      <c r="T735" s="1486" t="s">
        <v>1078</v>
      </c>
      <c r="U735" s="1310" t="s">
        <v>1078</v>
      </c>
      <c r="V735" s="1485" t="s">
        <v>1078</v>
      </c>
      <c r="W735" s="1486" t="s">
        <v>1078</v>
      </c>
      <c r="X735" s="1310" t="s">
        <v>1078</v>
      </c>
      <c r="Y735" s="1485" t="s">
        <v>1078</v>
      </c>
      <c r="Z735" s="1486" t="s">
        <v>1078</v>
      </c>
      <c r="AA735" s="1310" t="s">
        <v>1078</v>
      </c>
      <c r="AB735" s="1485" t="s">
        <v>1078</v>
      </c>
      <c r="AC735" s="1486" t="s">
        <v>1078</v>
      </c>
      <c r="AD735" s="1885" t="s">
        <v>1078</v>
      </c>
      <c r="AE735" s="1886" t="s">
        <v>1078</v>
      </c>
      <c r="AF735" s="1887" t="s">
        <v>1078</v>
      </c>
      <c r="AG735" s="1885" t="s">
        <v>1078</v>
      </c>
      <c r="AH735" s="1886" t="s">
        <v>1078</v>
      </c>
      <c r="AI735" s="1887" t="s">
        <v>1078</v>
      </c>
      <c r="AJ735" s="1310" t="s">
        <v>1078</v>
      </c>
      <c r="AK735" s="1485" t="s">
        <v>1078</v>
      </c>
      <c r="AL735" s="1486" t="s">
        <v>1078</v>
      </c>
      <c r="AM735" s="1310" t="s">
        <v>1078</v>
      </c>
      <c r="AN735" s="1485" t="s">
        <v>1078</v>
      </c>
      <c r="AO735" s="1486" t="s">
        <v>1078</v>
      </c>
    </row>
    <row r="736" spans="1:41">
      <c r="A736" s="1313" t="s">
        <v>5749</v>
      </c>
      <c r="B736" s="1143" t="s">
        <v>5890</v>
      </c>
      <c r="C736" s="1314" t="s">
        <v>1078</v>
      </c>
      <c r="D736" s="1483" t="s">
        <v>1078</v>
      </c>
      <c r="E736" s="1484" t="s">
        <v>1078</v>
      </c>
      <c r="F736" s="1314" t="s">
        <v>1078</v>
      </c>
      <c r="G736" s="1483" t="s">
        <v>1078</v>
      </c>
      <c r="H736" s="1484" t="s">
        <v>1078</v>
      </c>
      <c r="I736" s="1314" t="s">
        <v>1078</v>
      </c>
      <c r="J736" s="1483" t="s">
        <v>1078</v>
      </c>
      <c r="K736" s="1484" t="s">
        <v>1078</v>
      </c>
      <c r="L736" s="1314" t="s">
        <v>1078</v>
      </c>
      <c r="M736" s="1483" t="s">
        <v>1078</v>
      </c>
      <c r="N736" s="1484" t="s">
        <v>1078</v>
      </c>
      <c r="O736" s="1314" t="s">
        <v>1078</v>
      </c>
      <c r="P736" s="1483" t="s">
        <v>1078</v>
      </c>
      <c r="Q736" s="1484" t="s">
        <v>1078</v>
      </c>
      <c r="R736" s="1314" t="s">
        <v>1078</v>
      </c>
      <c r="S736" s="1483" t="s">
        <v>1078</v>
      </c>
      <c r="T736" s="1484" t="s">
        <v>1078</v>
      </c>
      <c r="U736" s="1314" t="s">
        <v>1078</v>
      </c>
      <c r="V736" s="1483" t="s">
        <v>1078</v>
      </c>
      <c r="W736" s="1484" t="s">
        <v>1078</v>
      </c>
      <c r="X736" s="1314" t="s">
        <v>1078</v>
      </c>
      <c r="Y736" s="1483" t="s">
        <v>1078</v>
      </c>
      <c r="Z736" s="1484" t="s">
        <v>1078</v>
      </c>
      <c r="AA736" s="1314" t="s">
        <v>1078</v>
      </c>
      <c r="AB736" s="1483" t="s">
        <v>1078</v>
      </c>
      <c r="AC736" s="1484" t="s">
        <v>1078</v>
      </c>
      <c r="AD736" s="1882" t="s">
        <v>1078</v>
      </c>
      <c r="AE736" s="1883" t="s">
        <v>1078</v>
      </c>
      <c r="AF736" s="1884" t="s">
        <v>1078</v>
      </c>
      <c r="AG736" s="1882" t="s">
        <v>1078</v>
      </c>
      <c r="AH736" s="1883" t="s">
        <v>1078</v>
      </c>
      <c r="AI736" s="1884" t="s">
        <v>1078</v>
      </c>
      <c r="AJ736" s="1314" t="s">
        <v>1078</v>
      </c>
      <c r="AK736" s="1483" t="s">
        <v>1078</v>
      </c>
      <c r="AL736" s="1484" t="s">
        <v>1078</v>
      </c>
      <c r="AM736" s="1314" t="s">
        <v>1078</v>
      </c>
      <c r="AN736" s="1483" t="s">
        <v>1078</v>
      </c>
      <c r="AO736" s="1484" t="s">
        <v>1078</v>
      </c>
    </row>
    <row r="737" spans="1:41" ht="66.75">
      <c r="A737" s="1299" t="s">
        <v>4578</v>
      </c>
      <c r="B737" s="1139" t="s">
        <v>5927</v>
      </c>
      <c r="C737" s="1300" t="s">
        <v>4806</v>
      </c>
      <c r="D737" s="1301" t="s">
        <v>4813</v>
      </c>
      <c r="E737" s="1302" t="s">
        <v>4814</v>
      </c>
      <c r="F737" s="1300" t="s">
        <v>4806</v>
      </c>
      <c r="G737" s="1301" t="s">
        <v>4813</v>
      </c>
      <c r="H737" s="1302" t="s">
        <v>4814</v>
      </c>
      <c r="I737" s="1300" t="s">
        <v>4806</v>
      </c>
      <c r="J737" s="1301" t="s">
        <v>4813</v>
      </c>
      <c r="K737" s="1302" t="s">
        <v>4814</v>
      </c>
      <c r="L737" s="1300" t="s">
        <v>4806</v>
      </c>
      <c r="M737" s="1301" t="s">
        <v>4813</v>
      </c>
      <c r="N737" s="1302" t="s">
        <v>4814</v>
      </c>
      <c r="O737" s="1300" t="s">
        <v>4806</v>
      </c>
      <c r="P737" s="1301" t="s">
        <v>4813</v>
      </c>
      <c r="Q737" s="1302" t="s">
        <v>4814</v>
      </c>
      <c r="R737" s="1300" t="s">
        <v>4806</v>
      </c>
      <c r="S737" s="1301" t="s">
        <v>4813</v>
      </c>
      <c r="T737" s="1302" t="s">
        <v>4814</v>
      </c>
      <c r="U737" s="1300" t="s">
        <v>4806</v>
      </c>
      <c r="V737" s="1301" t="s">
        <v>4813</v>
      </c>
      <c r="W737" s="1302" t="s">
        <v>4814</v>
      </c>
      <c r="X737" s="1300" t="s">
        <v>4806</v>
      </c>
      <c r="Y737" s="1301" t="s">
        <v>4813</v>
      </c>
      <c r="Z737" s="1302" t="s">
        <v>4814</v>
      </c>
      <c r="AA737" s="1300" t="s">
        <v>4806</v>
      </c>
      <c r="AB737" s="1301" t="s">
        <v>4813</v>
      </c>
      <c r="AC737" s="1302" t="s">
        <v>4814</v>
      </c>
      <c r="AD737" s="1873" t="s">
        <v>4806</v>
      </c>
      <c r="AE737" s="1874" t="s">
        <v>4813</v>
      </c>
      <c r="AF737" s="1875" t="s">
        <v>4814</v>
      </c>
      <c r="AG737" s="1873" t="s">
        <v>4806</v>
      </c>
      <c r="AH737" s="1874" t="s">
        <v>4813</v>
      </c>
      <c r="AI737" s="1875" t="s">
        <v>4814</v>
      </c>
      <c r="AJ737" s="1300" t="s">
        <v>4806</v>
      </c>
      <c r="AK737" s="1301" t="s">
        <v>4813</v>
      </c>
      <c r="AL737" s="1302" t="s">
        <v>4814</v>
      </c>
      <c r="AM737" s="1300" t="s">
        <v>4806</v>
      </c>
      <c r="AN737" s="1301" t="s">
        <v>4813</v>
      </c>
      <c r="AO737" s="1302" t="s">
        <v>4814</v>
      </c>
    </row>
    <row r="738" spans="1:41">
      <c r="A738" s="1303" t="s">
        <v>5747</v>
      </c>
      <c r="B738" s="1304" t="s">
        <v>5888</v>
      </c>
      <c r="C738" s="1305" t="s">
        <v>2284</v>
      </c>
      <c r="D738" s="1479">
        <v>45.3</v>
      </c>
      <c r="E738" s="1480">
        <v>0</v>
      </c>
      <c r="F738" s="1305" t="s">
        <v>2284</v>
      </c>
      <c r="G738" s="1479">
        <v>45.3</v>
      </c>
      <c r="H738" s="1480">
        <v>0</v>
      </c>
      <c r="I738" s="1305" t="s">
        <v>2284</v>
      </c>
      <c r="J738" s="1479">
        <v>45.3</v>
      </c>
      <c r="K738" s="1480">
        <v>0</v>
      </c>
      <c r="L738" s="1305" t="s">
        <v>2284</v>
      </c>
      <c r="M738" s="1479">
        <v>45.3</v>
      </c>
      <c r="N738" s="1480">
        <v>0</v>
      </c>
      <c r="O738" s="1305" t="s">
        <v>2284</v>
      </c>
      <c r="P738" s="1479">
        <v>45.3</v>
      </c>
      <c r="Q738" s="1480">
        <v>0</v>
      </c>
      <c r="R738" s="1305" t="s">
        <v>2284</v>
      </c>
      <c r="S738" s="1479">
        <v>45.3</v>
      </c>
      <c r="T738" s="1480">
        <v>0</v>
      </c>
      <c r="U738" s="1305" t="s">
        <v>2284</v>
      </c>
      <c r="V738" s="1479">
        <v>45.2</v>
      </c>
      <c r="W738" s="1480">
        <v>0</v>
      </c>
      <c r="X738" s="1305" t="s">
        <v>2284</v>
      </c>
      <c r="Y738" s="1479">
        <v>45.3</v>
      </c>
      <c r="Z738" s="1480">
        <v>0</v>
      </c>
      <c r="AA738" s="1305" t="s">
        <v>2284</v>
      </c>
      <c r="AB738" s="1479">
        <v>45.3</v>
      </c>
      <c r="AC738" s="1480">
        <v>0</v>
      </c>
      <c r="AD738" s="1876" t="s">
        <v>2284</v>
      </c>
      <c r="AE738" s="1877">
        <v>45.3</v>
      </c>
      <c r="AF738" s="1878">
        <v>0</v>
      </c>
      <c r="AG738" s="1876" t="s">
        <v>2284</v>
      </c>
      <c r="AH738" s="1877">
        <v>45.2</v>
      </c>
      <c r="AI738" s="1878">
        <v>0</v>
      </c>
      <c r="AJ738" s="1305" t="s">
        <v>2284</v>
      </c>
      <c r="AK738" s="1479">
        <v>45.2</v>
      </c>
      <c r="AL738" s="1480">
        <v>0</v>
      </c>
      <c r="AM738" s="1305" t="s">
        <v>1078</v>
      </c>
      <c r="AN738" s="1479" t="s">
        <v>1078</v>
      </c>
      <c r="AO738" s="1480" t="s">
        <v>1078</v>
      </c>
    </row>
    <row r="739" spans="1:41">
      <c r="A739" s="1308" t="s">
        <v>5748</v>
      </c>
      <c r="B739" s="1309" t="s">
        <v>5889</v>
      </c>
      <c r="C739" s="1310" t="s">
        <v>2284</v>
      </c>
      <c r="D739" s="1485">
        <v>45.3</v>
      </c>
      <c r="E739" s="1486">
        <v>0</v>
      </c>
      <c r="F739" s="1310" t="s">
        <v>2284</v>
      </c>
      <c r="G739" s="1485">
        <v>45.3</v>
      </c>
      <c r="H739" s="1486">
        <v>0</v>
      </c>
      <c r="I739" s="1310" t="s">
        <v>4810</v>
      </c>
      <c r="J739" s="1485">
        <v>45.3</v>
      </c>
      <c r="K739" s="1486">
        <v>9.1999999999999993</v>
      </c>
      <c r="L739" s="1310" t="s">
        <v>2284</v>
      </c>
      <c r="M739" s="1485">
        <v>45.3</v>
      </c>
      <c r="N739" s="1486">
        <v>0</v>
      </c>
      <c r="O739" s="1310" t="s">
        <v>2284</v>
      </c>
      <c r="P739" s="1485">
        <v>45.2</v>
      </c>
      <c r="Q739" s="1486">
        <v>0</v>
      </c>
      <c r="R739" s="1310" t="s">
        <v>2284</v>
      </c>
      <c r="S739" s="1485">
        <v>45.3</v>
      </c>
      <c r="T739" s="1486">
        <v>0</v>
      </c>
      <c r="U739" s="1310" t="s">
        <v>2284</v>
      </c>
      <c r="V739" s="1485">
        <v>45.3</v>
      </c>
      <c r="W739" s="1486">
        <v>0</v>
      </c>
      <c r="X739" s="1310" t="s">
        <v>2284</v>
      </c>
      <c r="Y739" s="1485">
        <v>45.2</v>
      </c>
      <c r="Z739" s="1486">
        <v>0</v>
      </c>
      <c r="AA739" s="1310" t="s">
        <v>2284</v>
      </c>
      <c r="AB739" s="1485">
        <v>45.3</v>
      </c>
      <c r="AC739" s="1486">
        <v>0</v>
      </c>
      <c r="AD739" s="1885" t="s">
        <v>4810</v>
      </c>
      <c r="AE739" s="1886">
        <v>45.3</v>
      </c>
      <c r="AF739" s="1887">
        <v>16</v>
      </c>
      <c r="AG739" s="1885" t="s">
        <v>4810</v>
      </c>
      <c r="AH739" s="1886">
        <v>45.2</v>
      </c>
      <c r="AI739" s="1887">
        <v>15.7</v>
      </c>
      <c r="AJ739" s="1310" t="s">
        <v>2284</v>
      </c>
      <c r="AK739" s="1485">
        <v>45.3</v>
      </c>
      <c r="AL739" s="1486">
        <v>0</v>
      </c>
      <c r="AM739" s="1310" t="s">
        <v>1078</v>
      </c>
      <c r="AN739" s="1485" t="s">
        <v>1078</v>
      </c>
      <c r="AO739" s="1486" t="s">
        <v>1078</v>
      </c>
    </row>
    <row r="740" spans="1:41">
      <c r="A740" s="1313" t="s">
        <v>5749</v>
      </c>
      <c r="B740" s="1143" t="s">
        <v>5890</v>
      </c>
      <c r="C740" s="1314" t="s">
        <v>1078</v>
      </c>
      <c r="D740" s="1483" t="s">
        <v>1078</v>
      </c>
      <c r="E740" s="1484" t="s">
        <v>1078</v>
      </c>
      <c r="F740" s="1314" t="s">
        <v>1078</v>
      </c>
      <c r="G740" s="1483" t="s">
        <v>1078</v>
      </c>
      <c r="H740" s="1484" t="s">
        <v>1078</v>
      </c>
      <c r="I740" s="1314" t="s">
        <v>2284</v>
      </c>
      <c r="J740" s="1483">
        <v>45.3</v>
      </c>
      <c r="K740" s="1484">
        <v>0</v>
      </c>
      <c r="L740" s="1314" t="s">
        <v>1078</v>
      </c>
      <c r="M740" s="1483" t="s">
        <v>1078</v>
      </c>
      <c r="N740" s="1484" t="s">
        <v>1078</v>
      </c>
      <c r="O740" s="1314" t="s">
        <v>1078</v>
      </c>
      <c r="P740" s="1483" t="s">
        <v>1078</v>
      </c>
      <c r="Q740" s="1484" t="s">
        <v>1078</v>
      </c>
      <c r="R740" s="1314" t="s">
        <v>1078</v>
      </c>
      <c r="S740" s="1483" t="s">
        <v>1078</v>
      </c>
      <c r="T740" s="1484" t="s">
        <v>1078</v>
      </c>
      <c r="U740" s="1314" t="s">
        <v>1078</v>
      </c>
      <c r="V740" s="1483" t="s">
        <v>1078</v>
      </c>
      <c r="W740" s="1484" t="s">
        <v>1078</v>
      </c>
      <c r="X740" s="1314" t="s">
        <v>1078</v>
      </c>
      <c r="Y740" s="1483" t="s">
        <v>1078</v>
      </c>
      <c r="Z740" s="1484" t="s">
        <v>1078</v>
      </c>
      <c r="AA740" s="1314" t="s">
        <v>1078</v>
      </c>
      <c r="AB740" s="1483" t="s">
        <v>1078</v>
      </c>
      <c r="AC740" s="1484" t="s">
        <v>1078</v>
      </c>
      <c r="AD740" s="1882" t="s">
        <v>2284</v>
      </c>
      <c r="AE740" s="1883">
        <v>45.3</v>
      </c>
      <c r="AF740" s="1884">
        <v>0</v>
      </c>
      <c r="AG740" s="1882" t="s">
        <v>2284</v>
      </c>
      <c r="AH740" s="1883">
        <v>45.1</v>
      </c>
      <c r="AI740" s="1884">
        <v>0</v>
      </c>
      <c r="AJ740" s="1314" t="s">
        <v>1078</v>
      </c>
      <c r="AK740" s="1483" t="s">
        <v>1078</v>
      </c>
      <c r="AL740" s="1484" t="s">
        <v>1078</v>
      </c>
      <c r="AM740" s="1314" t="s">
        <v>1078</v>
      </c>
      <c r="AN740" s="1483" t="s">
        <v>1078</v>
      </c>
      <c r="AO740" s="1484" t="s">
        <v>1078</v>
      </c>
    </row>
    <row r="741" spans="1:41" ht="66.75">
      <c r="A741" s="1299" t="s">
        <v>4579</v>
      </c>
      <c r="B741" s="1139" t="s">
        <v>5928</v>
      </c>
      <c r="C741" s="1300" t="s">
        <v>4806</v>
      </c>
      <c r="D741" s="1301" t="s">
        <v>4813</v>
      </c>
      <c r="E741" s="1302" t="s">
        <v>4814</v>
      </c>
      <c r="F741" s="1300" t="s">
        <v>4806</v>
      </c>
      <c r="G741" s="1301" t="s">
        <v>4813</v>
      </c>
      <c r="H741" s="1302" t="s">
        <v>4814</v>
      </c>
      <c r="I741" s="1300" t="s">
        <v>4806</v>
      </c>
      <c r="J741" s="1301" t="s">
        <v>4813</v>
      </c>
      <c r="K741" s="1302" t="s">
        <v>4814</v>
      </c>
      <c r="L741" s="1300" t="s">
        <v>4806</v>
      </c>
      <c r="M741" s="1301" t="s">
        <v>4813</v>
      </c>
      <c r="N741" s="1302" t="s">
        <v>4814</v>
      </c>
      <c r="O741" s="1300" t="s">
        <v>4806</v>
      </c>
      <c r="P741" s="1301" t="s">
        <v>4813</v>
      </c>
      <c r="Q741" s="1302" t="s">
        <v>4814</v>
      </c>
      <c r="R741" s="1300" t="s">
        <v>4806</v>
      </c>
      <c r="S741" s="1301" t="s">
        <v>4813</v>
      </c>
      <c r="T741" s="1302" t="s">
        <v>4814</v>
      </c>
      <c r="U741" s="1300" t="s">
        <v>4806</v>
      </c>
      <c r="V741" s="1301" t="s">
        <v>4813</v>
      </c>
      <c r="W741" s="1302" t="s">
        <v>4814</v>
      </c>
      <c r="X741" s="1300" t="s">
        <v>4806</v>
      </c>
      <c r="Y741" s="1301" t="s">
        <v>4813</v>
      </c>
      <c r="Z741" s="1302" t="s">
        <v>4814</v>
      </c>
      <c r="AA741" s="1300" t="s">
        <v>4806</v>
      </c>
      <c r="AB741" s="1301" t="s">
        <v>4813</v>
      </c>
      <c r="AC741" s="1302" t="s">
        <v>4814</v>
      </c>
      <c r="AD741" s="1873" t="s">
        <v>4806</v>
      </c>
      <c r="AE741" s="1874" t="s">
        <v>4813</v>
      </c>
      <c r="AF741" s="1875" t="s">
        <v>4814</v>
      </c>
      <c r="AG741" s="1873" t="s">
        <v>4806</v>
      </c>
      <c r="AH741" s="1874" t="s">
        <v>4813</v>
      </c>
      <c r="AI741" s="1875" t="s">
        <v>4814</v>
      </c>
      <c r="AJ741" s="1300" t="s">
        <v>4806</v>
      </c>
      <c r="AK741" s="1301" t="s">
        <v>4813</v>
      </c>
      <c r="AL741" s="1302" t="s">
        <v>4814</v>
      </c>
      <c r="AM741" s="1300" t="s">
        <v>4806</v>
      </c>
      <c r="AN741" s="1301" t="s">
        <v>4813</v>
      </c>
      <c r="AO741" s="1302" t="s">
        <v>4814</v>
      </c>
    </row>
    <row r="742" spans="1:41">
      <c r="A742" s="1303" t="s">
        <v>5768</v>
      </c>
      <c r="B742" s="1304" t="s">
        <v>5806</v>
      </c>
      <c r="C742" s="1305" t="s">
        <v>2284</v>
      </c>
      <c r="D742" s="1479">
        <v>45.3</v>
      </c>
      <c r="E742" s="1480">
        <v>0</v>
      </c>
      <c r="F742" s="1305" t="s">
        <v>2284</v>
      </c>
      <c r="G742" s="1479">
        <v>45.3</v>
      </c>
      <c r="H742" s="1480">
        <v>0</v>
      </c>
      <c r="I742" s="1305" t="s">
        <v>2284</v>
      </c>
      <c r="J742" s="1479">
        <v>45.3</v>
      </c>
      <c r="K742" s="1480">
        <v>0</v>
      </c>
      <c r="L742" s="1305" t="s">
        <v>2284</v>
      </c>
      <c r="M742" s="1479">
        <v>45.3</v>
      </c>
      <c r="N742" s="1480">
        <v>0</v>
      </c>
      <c r="O742" s="1305" t="s">
        <v>2284</v>
      </c>
      <c r="P742" s="1479">
        <v>45.3</v>
      </c>
      <c r="Q742" s="1480">
        <v>0</v>
      </c>
      <c r="R742" s="1305" t="s">
        <v>2284</v>
      </c>
      <c r="S742" s="1479">
        <v>45.3</v>
      </c>
      <c r="T742" s="1480">
        <v>0</v>
      </c>
      <c r="U742" s="1305" t="s">
        <v>2284</v>
      </c>
      <c r="V742" s="1479">
        <v>45.2</v>
      </c>
      <c r="W742" s="1480">
        <v>0</v>
      </c>
      <c r="X742" s="1305" t="s">
        <v>2284</v>
      </c>
      <c r="Y742" s="1479">
        <v>45.3</v>
      </c>
      <c r="Z742" s="1480">
        <v>0</v>
      </c>
      <c r="AA742" s="1305" t="s">
        <v>2284</v>
      </c>
      <c r="AB742" s="1479">
        <v>45.3</v>
      </c>
      <c r="AC742" s="1480">
        <v>0</v>
      </c>
      <c r="AD742" s="1876" t="s">
        <v>2284</v>
      </c>
      <c r="AE742" s="1877">
        <v>45.3</v>
      </c>
      <c r="AF742" s="1878">
        <v>0</v>
      </c>
      <c r="AG742" s="1876" t="s">
        <v>2284</v>
      </c>
      <c r="AH742" s="1877">
        <v>45.2</v>
      </c>
      <c r="AI742" s="1878">
        <v>0</v>
      </c>
      <c r="AJ742" s="1305" t="s">
        <v>2284</v>
      </c>
      <c r="AK742" s="1479">
        <v>45.2</v>
      </c>
      <c r="AL742" s="1480">
        <v>0</v>
      </c>
      <c r="AM742" s="1305" t="s">
        <v>1078</v>
      </c>
      <c r="AN742" s="1479" t="s">
        <v>1078</v>
      </c>
      <c r="AO742" s="1480" t="s">
        <v>1078</v>
      </c>
    </row>
    <row r="743" spans="1:41">
      <c r="A743" s="1714" t="s">
        <v>5769</v>
      </c>
      <c r="B743" s="1350" t="s">
        <v>5807</v>
      </c>
      <c r="C743" s="1310" t="s">
        <v>2284</v>
      </c>
      <c r="D743" s="1485">
        <v>45.3</v>
      </c>
      <c r="E743" s="1486">
        <v>0</v>
      </c>
      <c r="F743" s="1310" t="s">
        <v>2284</v>
      </c>
      <c r="G743" s="1485">
        <v>45.3</v>
      </c>
      <c r="H743" s="1486">
        <v>0</v>
      </c>
      <c r="I743" s="1310" t="s">
        <v>4810</v>
      </c>
      <c r="J743" s="1485">
        <v>45.3</v>
      </c>
      <c r="K743" s="1486">
        <v>9.1999999999999993</v>
      </c>
      <c r="L743" s="1310" t="s">
        <v>2284</v>
      </c>
      <c r="M743" s="1485">
        <v>45.3</v>
      </c>
      <c r="N743" s="1486">
        <v>0</v>
      </c>
      <c r="O743" s="1310" t="s">
        <v>2284</v>
      </c>
      <c r="P743" s="1485">
        <v>45.2</v>
      </c>
      <c r="Q743" s="1486">
        <v>0</v>
      </c>
      <c r="R743" s="1310" t="s">
        <v>2284</v>
      </c>
      <c r="S743" s="1485">
        <v>45.3</v>
      </c>
      <c r="T743" s="1486">
        <v>0</v>
      </c>
      <c r="U743" s="1310" t="s">
        <v>2284</v>
      </c>
      <c r="V743" s="1485">
        <v>45.3</v>
      </c>
      <c r="W743" s="1486">
        <v>0</v>
      </c>
      <c r="X743" s="1310" t="s">
        <v>2284</v>
      </c>
      <c r="Y743" s="1485">
        <v>45.2</v>
      </c>
      <c r="Z743" s="1486">
        <v>0</v>
      </c>
      <c r="AA743" s="1310" t="s">
        <v>2284</v>
      </c>
      <c r="AB743" s="1485">
        <v>45.3</v>
      </c>
      <c r="AC743" s="1486">
        <v>0</v>
      </c>
      <c r="AD743" s="1885" t="s">
        <v>4810</v>
      </c>
      <c r="AE743" s="1886">
        <v>45.3</v>
      </c>
      <c r="AF743" s="1887">
        <v>16</v>
      </c>
      <c r="AG743" s="1885" t="s">
        <v>4810</v>
      </c>
      <c r="AH743" s="1886">
        <v>45.2</v>
      </c>
      <c r="AI743" s="1887">
        <v>15.7</v>
      </c>
      <c r="AJ743" s="1310" t="s">
        <v>2284</v>
      </c>
      <c r="AK743" s="1485">
        <v>45.3</v>
      </c>
      <c r="AL743" s="1486">
        <v>0</v>
      </c>
      <c r="AM743" s="1310" t="s">
        <v>1078</v>
      </c>
      <c r="AN743" s="1485" t="s">
        <v>1078</v>
      </c>
      <c r="AO743" s="1486" t="s">
        <v>1078</v>
      </c>
    </row>
    <row r="744" spans="1:41" ht="19.5" thickBot="1">
      <c r="A744" s="1715" t="s">
        <v>5770</v>
      </c>
      <c r="B744" s="1321" t="s">
        <v>5808</v>
      </c>
      <c r="C744" s="1500" t="s">
        <v>1078</v>
      </c>
      <c r="D744" s="1501" t="s">
        <v>1078</v>
      </c>
      <c r="E744" s="1502" t="s">
        <v>1078</v>
      </c>
      <c r="F744" s="1500" t="s">
        <v>1078</v>
      </c>
      <c r="G744" s="1501" t="s">
        <v>1078</v>
      </c>
      <c r="H744" s="1502" t="s">
        <v>1078</v>
      </c>
      <c r="I744" s="1500" t="s">
        <v>2284</v>
      </c>
      <c r="J744" s="1501">
        <v>45.3</v>
      </c>
      <c r="K744" s="1502">
        <v>0</v>
      </c>
      <c r="L744" s="1500" t="s">
        <v>1078</v>
      </c>
      <c r="M744" s="1501" t="s">
        <v>1078</v>
      </c>
      <c r="N744" s="1502" t="s">
        <v>1078</v>
      </c>
      <c r="O744" s="1500" t="s">
        <v>1078</v>
      </c>
      <c r="P744" s="1501" t="s">
        <v>1078</v>
      </c>
      <c r="Q744" s="1502" t="s">
        <v>1078</v>
      </c>
      <c r="R744" s="1500" t="s">
        <v>1078</v>
      </c>
      <c r="S744" s="1501" t="s">
        <v>1078</v>
      </c>
      <c r="T744" s="1502" t="s">
        <v>1078</v>
      </c>
      <c r="U744" s="1500" t="s">
        <v>1078</v>
      </c>
      <c r="V744" s="1501" t="s">
        <v>1078</v>
      </c>
      <c r="W744" s="1502" t="s">
        <v>1078</v>
      </c>
      <c r="X744" s="1500" t="s">
        <v>1078</v>
      </c>
      <c r="Y744" s="1501" t="s">
        <v>1078</v>
      </c>
      <c r="Z744" s="1502" t="s">
        <v>1078</v>
      </c>
      <c r="AA744" s="1500" t="s">
        <v>1078</v>
      </c>
      <c r="AB744" s="1501" t="s">
        <v>1078</v>
      </c>
      <c r="AC744" s="1502" t="s">
        <v>1078</v>
      </c>
      <c r="AD744" s="1902" t="s">
        <v>2284</v>
      </c>
      <c r="AE744" s="1903">
        <v>45.3</v>
      </c>
      <c r="AF744" s="1904">
        <v>0</v>
      </c>
      <c r="AG744" s="1902" t="s">
        <v>2284</v>
      </c>
      <c r="AH744" s="1903">
        <v>45.1</v>
      </c>
      <c r="AI744" s="1904">
        <v>0</v>
      </c>
      <c r="AJ744" s="1500" t="s">
        <v>1078</v>
      </c>
      <c r="AK744" s="1501" t="s">
        <v>1078</v>
      </c>
      <c r="AL744" s="1502" t="s">
        <v>1078</v>
      </c>
      <c r="AM744" s="1500" t="s">
        <v>1078</v>
      </c>
      <c r="AN744" s="1501" t="s">
        <v>1078</v>
      </c>
      <c r="AO744" s="1502" t="s">
        <v>1078</v>
      </c>
    </row>
    <row r="745" spans="1:41" ht="19.5" thickTop="1">
      <c r="A745" s="1335" t="s">
        <v>6253</v>
      </c>
      <c r="B745" s="1336" t="s">
        <v>5929</v>
      </c>
      <c r="C745" s="1337"/>
      <c r="D745" s="1338"/>
      <c r="E745" s="1339"/>
      <c r="F745" s="1337"/>
      <c r="G745" s="1775" t="s">
        <v>6283</v>
      </c>
      <c r="H745" s="1339" t="s">
        <v>3046</v>
      </c>
      <c r="I745" s="1337"/>
      <c r="J745" s="1338"/>
      <c r="K745" s="1339"/>
      <c r="L745" s="1337"/>
      <c r="M745" s="1338"/>
      <c r="N745" s="1339"/>
      <c r="O745" s="1337"/>
      <c r="P745" s="1338"/>
      <c r="Q745" s="1339"/>
      <c r="R745" s="1337"/>
      <c r="S745" s="1338"/>
      <c r="T745" s="1339"/>
      <c r="U745" s="1337"/>
      <c r="V745" s="1338"/>
      <c r="W745" s="1339"/>
      <c r="X745" s="1337"/>
      <c r="Y745" s="1338"/>
      <c r="Z745" s="1339"/>
      <c r="AA745" s="1337"/>
      <c r="AB745" s="1338"/>
      <c r="AC745" s="1339"/>
      <c r="AD745" s="1912"/>
      <c r="AE745" s="1913"/>
      <c r="AF745" s="1914"/>
      <c r="AG745" s="1912"/>
      <c r="AH745" s="1913"/>
      <c r="AI745" s="1914"/>
      <c r="AJ745" s="1337"/>
      <c r="AK745" s="1338"/>
      <c r="AL745" s="1339"/>
      <c r="AM745" s="1337"/>
      <c r="AN745" s="1338"/>
      <c r="AO745" s="1339"/>
    </row>
    <row r="746" spans="1:41">
      <c r="A746" s="1340" t="s">
        <v>2240</v>
      </c>
      <c r="B746" s="1160" t="s">
        <v>4154</v>
      </c>
      <c r="C746" s="1328"/>
      <c r="D746" s="1477">
        <v>5</v>
      </c>
      <c r="E746" s="1209"/>
      <c r="F746" s="1328"/>
      <c r="G746" s="1477">
        <v>5</v>
      </c>
      <c r="H746" s="1209"/>
      <c r="I746" s="1328"/>
      <c r="J746" s="1477">
        <v>5</v>
      </c>
      <c r="K746" s="1209"/>
      <c r="L746" s="1328"/>
      <c r="M746" s="1477">
        <v>5</v>
      </c>
      <c r="N746" s="1209"/>
      <c r="O746" s="1328"/>
      <c r="P746" s="1477">
        <v>5</v>
      </c>
      <c r="Q746" s="1209"/>
      <c r="R746" s="1328"/>
      <c r="S746" s="1477">
        <v>5</v>
      </c>
      <c r="T746" s="1209"/>
      <c r="U746" s="1328"/>
      <c r="V746" s="1477">
        <v>5</v>
      </c>
      <c r="W746" s="1209"/>
      <c r="X746" s="1328"/>
      <c r="Y746" s="1477">
        <v>5</v>
      </c>
      <c r="Z746" s="1209"/>
      <c r="AA746" s="1328"/>
      <c r="AB746" s="1477">
        <v>5</v>
      </c>
      <c r="AC746" s="1209"/>
      <c r="AD746" s="1907"/>
      <c r="AE746" s="1871">
        <v>5</v>
      </c>
      <c r="AF746" s="1789"/>
      <c r="AG746" s="1907"/>
      <c r="AH746" s="1871">
        <v>5</v>
      </c>
      <c r="AI746" s="1789"/>
      <c r="AJ746" s="1328"/>
      <c r="AK746" s="1477">
        <v>3</v>
      </c>
      <c r="AL746" s="1209"/>
      <c r="AM746" s="1328"/>
      <c r="AN746" s="1477" t="s">
        <v>2261</v>
      </c>
      <c r="AO746" s="1209"/>
    </row>
    <row r="747" spans="1:41">
      <c r="A747" s="1340" t="s">
        <v>2241</v>
      </c>
      <c r="B747" s="1160" t="s">
        <v>4156</v>
      </c>
      <c r="C747" s="1328"/>
      <c r="D747" s="1341">
        <v>16</v>
      </c>
      <c r="E747" s="1209"/>
      <c r="F747" s="1328"/>
      <c r="G747" s="1341">
        <v>16</v>
      </c>
      <c r="H747" s="1209"/>
      <c r="I747" s="1328"/>
      <c r="J747" s="1341">
        <v>16</v>
      </c>
      <c r="K747" s="1209"/>
      <c r="L747" s="1328"/>
      <c r="M747" s="1341">
        <v>16</v>
      </c>
      <c r="N747" s="1209"/>
      <c r="O747" s="1328"/>
      <c r="P747" s="1341">
        <v>16</v>
      </c>
      <c r="Q747" s="1209"/>
      <c r="R747" s="1328"/>
      <c r="S747" s="1341">
        <v>16</v>
      </c>
      <c r="T747" s="1209"/>
      <c r="U747" s="1328"/>
      <c r="V747" s="1341">
        <v>16</v>
      </c>
      <c r="W747" s="1209"/>
      <c r="X747" s="1328"/>
      <c r="Y747" s="1341">
        <v>16</v>
      </c>
      <c r="Z747" s="1209"/>
      <c r="AA747" s="1328"/>
      <c r="AB747" s="1341">
        <v>16</v>
      </c>
      <c r="AC747" s="1209"/>
      <c r="AD747" s="1907"/>
      <c r="AE747" s="1915">
        <v>16</v>
      </c>
      <c r="AF747" s="1789"/>
      <c r="AG747" s="1907"/>
      <c r="AH747" s="1915">
        <v>16</v>
      </c>
      <c r="AI747" s="1789"/>
      <c r="AJ747" s="1328"/>
      <c r="AK747" s="1341">
        <v>8</v>
      </c>
      <c r="AL747" s="1209"/>
      <c r="AM747" s="1328"/>
      <c r="AN747" s="1341" t="s">
        <v>6455</v>
      </c>
      <c r="AO747" s="1209"/>
    </row>
    <row r="748" spans="1:41">
      <c r="A748" s="1342" t="s">
        <v>4436</v>
      </c>
      <c r="B748" s="1139" t="s">
        <v>4098</v>
      </c>
      <c r="C748" s="1328"/>
      <c r="D748" s="1208" t="s">
        <v>6297</v>
      </c>
      <c r="E748" s="1209"/>
      <c r="F748" s="1328"/>
      <c r="G748" s="1208" t="s">
        <v>6297</v>
      </c>
      <c r="H748" s="1209"/>
      <c r="I748" s="1328"/>
      <c r="J748" s="1208" t="s">
        <v>6318</v>
      </c>
      <c r="K748" s="1209"/>
      <c r="L748" s="1328"/>
      <c r="M748" s="1208" t="s">
        <v>6463</v>
      </c>
      <c r="N748" s="1209"/>
      <c r="O748" s="1328"/>
      <c r="P748" s="1208" t="s">
        <v>6421</v>
      </c>
      <c r="Q748" s="1209"/>
      <c r="R748" s="1328"/>
      <c r="S748" s="1208" t="s">
        <v>6435</v>
      </c>
      <c r="T748" s="1209"/>
      <c r="U748" s="1328"/>
      <c r="V748" s="1208" t="s">
        <v>6285</v>
      </c>
      <c r="W748" s="1209"/>
      <c r="X748" s="1328"/>
      <c r="Y748" s="1208" t="s">
        <v>6339</v>
      </c>
      <c r="Z748" s="1209"/>
      <c r="AA748" s="1328"/>
      <c r="AB748" s="1208" t="s">
        <v>6393</v>
      </c>
      <c r="AC748" s="1209"/>
      <c r="AD748" s="1907"/>
      <c r="AE748" s="1788" t="s">
        <v>5130</v>
      </c>
      <c r="AF748" s="1789"/>
      <c r="AG748" s="1907"/>
      <c r="AH748" s="1788" t="s">
        <v>6364</v>
      </c>
      <c r="AI748" s="1789"/>
      <c r="AJ748" s="1328"/>
      <c r="AK748" s="1208" t="s">
        <v>6310</v>
      </c>
      <c r="AL748" s="1209"/>
      <c r="AM748" s="1328"/>
      <c r="AN748" s="1208" t="s">
        <v>6449</v>
      </c>
      <c r="AO748" s="1209"/>
    </row>
    <row r="749" spans="1:41">
      <c r="A749" s="1342" t="s">
        <v>4438</v>
      </c>
      <c r="B749" s="1139" t="s">
        <v>5776</v>
      </c>
      <c r="C749" s="1328"/>
      <c r="D749" s="1208" t="s">
        <v>6298</v>
      </c>
      <c r="E749" s="1209"/>
      <c r="F749" s="1328"/>
      <c r="G749" s="1208" t="s">
        <v>6298</v>
      </c>
      <c r="H749" s="1209"/>
      <c r="I749" s="1328"/>
      <c r="J749" s="1208" t="s">
        <v>6319</v>
      </c>
      <c r="K749" s="1209"/>
      <c r="L749" s="1328"/>
      <c r="M749" s="1208" t="s">
        <v>6465</v>
      </c>
      <c r="N749" s="1209"/>
      <c r="O749" s="1328"/>
      <c r="P749" s="1208" t="s">
        <v>6423</v>
      </c>
      <c r="Q749" s="1209"/>
      <c r="R749" s="1328"/>
      <c r="S749" s="1208" t="s">
        <v>6441</v>
      </c>
      <c r="T749" s="1209"/>
      <c r="U749" s="1328"/>
      <c r="V749" s="1208" t="s">
        <v>6288</v>
      </c>
      <c r="W749" s="1209"/>
      <c r="X749" s="1328"/>
      <c r="Y749" s="1208" t="s">
        <v>6343</v>
      </c>
      <c r="Z749" s="1209"/>
      <c r="AA749" s="1328"/>
      <c r="AB749" s="1208" t="s">
        <v>6394</v>
      </c>
      <c r="AC749" s="1209"/>
      <c r="AD749" s="1907"/>
      <c r="AE749" s="1788" t="s">
        <v>5133</v>
      </c>
      <c r="AF749" s="1789"/>
      <c r="AG749" s="1907"/>
      <c r="AH749" s="1788" t="s">
        <v>6366</v>
      </c>
      <c r="AI749" s="1789"/>
      <c r="AJ749" s="1328"/>
      <c r="AK749" s="1208" t="s">
        <v>6311</v>
      </c>
      <c r="AL749" s="1209"/>
      <c r="AM749" s="1328"/>
      <c r="AN749" s="1208"/>
      <c r="AO749" s="1209"/>
    </row>
    <row r="750" spans="1:41">
      <c r="A750" s="1342" t="s">
        <v>4439</v>
      </c>
      <c r="B750" s="1139" t="s">
        <v>4440</v>
      </c>
      <c r="C750" s="1328"/>
      <c r="D750" s="1208" t="s">
        <v>6303</v>
      </c>
      <c r="E750" s="1209"/>
      <c r="F750" s="1328"/>
      <c r="G750" s="1208" t="s">
        <v>6303</v>
      </c>
      <c r="H750" s="1209"/>
      <c r="I750" s="1328"/>
      <c r="J750" s="1208" t="s">
        <v>6323</v>
      </c>
      <c r="K750" s="1209"/>
      <c r="L750" s="1328"/>
      <c r="M750" s="1208" t="s">
        <v>6470</v>
      </c>
      <c r="N750" s="1209"/>
      <c r="O750" s="1328"/>
      <c r="P750" s="1208" t="s">
        <v>6427</v>
      </c>
      <c r="Q750" s="1209"/>
      <c r="R750" s="1328"/>
      <c r="S750" s="1208" t="s">
        <v>6442</v>
      </c>
      <c r="T750" s="1209"/>
      <c r="U750" s="1328"/>
      <c r="V750" s="1208" t="s">
        <v>6292</v>
      </c>
      <c r="W750" s="1209"/>
      <c r="X750" s="1328"/>
      <c r="Y750" s="1208" t="s">
        <v>6348</v>
      </c>
      <c r="Z750" s="1209"/>
      <c r="AA750" s="1328"/>
      <c r="AB750" s="1208" t="s">
        <v>6399</v>
      </c>
      <c r="AC750" s="1209"/>
      <c r="AD750" s="1907"/>
      <c r="AE750" s="1788" t="s">
        <v>5137</v>
      </c>
      <c r="AF750" s="1789"/>
      <c r="AG750" s="1907"/>
      <c r="AH750" s="1788" t="s">
        <v>6370</v>
      </c>
      <c r="AI750" s="1789"/>
      <c r="AJ750" s="1328"/>
      <c r="AK750" s="1208" t="s">
        <v>6315</v>
      </c>
      <c r="AL750" s="1209"/>
      <c r="AM750" s="1328"/>
      <c r="AN750" s="1208"/>
      <c r="AO750" s="1209"/>
    </row>
    <row r="751" spans="1:41">
      <c r="A751" s="1342" t="s">
        <v>4107</v>
      </c>
      <c r="B751" s="1139" t="s">
        <v>5386</v>
      </c>
      <c r="C751" s="1328"/>
      <c r="D751" s="1208" t="s">
        <v>3164</v>
      </c>
      <c r="E751" s="1209"/>
      <c r="F751" s="1328"/>
      <c r="G751" s="1208" t="s">
        <v>3164</v>
      </c>
      <c r="H751" s="1209"/>
      <c r="I751" s="1328"/>
      <c r="J751" s="1208" t="s">
        <v>3164</v>
      </c>
      <c r="K751" s="1209"/>
      <c r="L751" s="1328"/>
      <c r="M751" s="1208" t="s">
        <v>6467</v>
      </c>
      <c r="N751" s="1209"/>
      <c r="O751" s="1328"/>
      <c r="P751" s="1208" t="s">
        <v>6422</v>
      </c>
      <c r="Q751" s="1209"/>
      <c r="R751" s="1328"/>
      <c r="S751" s="1208" t="s">
        <v>6436</v>
      </c>
      <c r="T751" s="1209"/>
      <c r="U751" s="1328"/>
      <c r="V751" s="1208" t="s">
        <v>6286</v>
      </c>
      <c r="W751" s="1209"/>
      <c r="X751" s="1328"/>
      <c r="Y751" s="1208" t="s">
        <v>6345</v>
      </c>
      <c r="Z751" s="1209"/>
      <c r="AA751" s="1328"/>
      <c r="AB751" s="1208" t="s">
        <v>6396</v>
      </c>
      <c r="AC751" s="1209"/>
      <c r="AD751" s="1907"/>
      <c r="AE751" s="1788" t="s">
        <v>5131</v>
      </c>
      <c r="AF751" s="1789"/>
      <c r="AG751" s="1907"/>
      <c r="AH751" s="1788" t="s">
        <v>6365</v>
      </c>
      <c r="AI751" s="1789"/>
      <c r="AJ751" s="1328"/>
      <c r="AK751" s="1208" t="s">
        <v>5079</v>
      </c>
      <c r="AL751" s="1209"/>
      <c r="AM751" s="1328"/>
      <c r="AN751" s="1208"/>
      <c r="AO751" s="1209"/>
    </row>
    <row r="752" spans="1:41">
      <c r="A752" s="1342" t="s">
        <v>4586</v>
      </c>
      <c r="B752" s="1139" t="s">
        <v>4587</v>
      </c>
      <c r="C752" s="1328"/>
      <c r="D752" s="1208" t="s">
        <v>4817</v>
      </c>
      <c r="E752" s="1209"/>
      <c r="F752" s="1328"/>
      <c r="G752" s="1208" t="s">
        <v>4817</v>
      </c>
      <c r="H752" s="1209"/>
      <c r="I752" s="1328"/>
      <c r="J752" s="1208" t="s">
        <v>4817</v>
      </c>
      <c r="K752" s="1209"/>
      <c r="L752" s="1328"/>
      <c r="M752" s="1208" t="s">
        <v>4817</v>
      </c>
      <c r="N752" s="1209"/>
      <c r="O752" s="1328"/>
      <c r="P752" s="1208" t="s">
        <v>4817</v>
      </c>
      <c r="Q752" s="1209"/>
      <c r="R752" s="1328"/>
      <c r="S752" s="1208" t="s">
        <v>4817</v>
      </c>
      <c r="T752" s="1209"/>
      <c r="U752" s="1328"/>
      <c r="V752" s="1208" t="s">
        <v>4817</v>
      </c>
      <c r="W752" s="1209"/>
      <c r="X752" s="1328"/>
      <c r="Y752" s="1208" t="s">
        <v>4817</v>
      </c>
      <c r="Z752" s="1209"/>
      <c r="AA752" s="1328"/>
      <c r="AB752" s="1208" t="s">
        <v>4817</v>
      </c>
      <c r="AC752" s="1209"/>
      <c r="AD752" s="1907"/>
      <c r="AE752" s="1788" t="s">
        <v>4817</v>
      </c>
      <c r="AF752" s="1789"/>
      <c r="AG752" s="1907"/>
      <c r="AH752" s="1788" t="s">
        <v>4817</v>
      </c>
      <c r="AI752" s="1789"/>
      <c r="AJ752" s="1328"/>
      <c r="AK752" s="1208" t="s">
        <v>5100</v>
      </c>
      <c r="AL752" s="1209"/>
      <c r="AM752" s="1328"/>
      <c r="AN752" s="1208"/>
      <c r="AO752" s="1209"/>
    </row>
    <row r="753" spans="1:41">
      <c r="A753" s="1342" t="s">
        <v>4588</v>
      </c>
      <c r="B753" s="1139" t="s">
        <v>4589</v>
      </c>
      <c r="C753" s="1328"/>
      <c r="D753" s="1208" t="s">
        <v>4818</v>
      </c>
      <c r="E753" s="1209"/>
      <c r="F753" s="1328"/>
      <c r="G753" s="1208" t="s">
        <v>4818</v>
      </c>
      <c r="H753" s="1209"/>
      <c r="I753" s="1328"/>
      <c r="J753" s="1208" t="s">
        <v>4818</v>
      </c>
      <c r="K753" s="1209"/>
      <c r="L753" s="1328"/>
      <c r="M753" s="1208" t="s">
        <v>4818</v>
      </c>
      <c r="N753" s="1209"/>
      <c r="O753" s="1328"/>
      <c r="P753" s="1208" t="s">
        <v>4818</v>
      </c>
      <c r="Q753" s="1209"/>
      <c r="R753" s="1328"/>
      <c r="S753" s="1208" t="s">
        <v>4818</v>
      </c>
      <c r="T753" s="1209"/>
      <c r="U753" s="1328"/>
      <c r="V753" s="1208" t="s">
        <v>4818</v>
      </c>
      <c r="W753" s="1209"/>
      <c r="X753" s="1328"/>
      <c r="Y753" s="1208" t="s">
        <v>4818</v>
      </c>
      <c r="Z753" s="1209"/>
      <c r="AA753" s="1328"/>
      <c r="AB753" s="1208" t="s">
        <v>4818</v>
      </c>
      <c r="AC753" s="1209"/>
      <c r="AD753" s="1907"/>
      <c r="AE753" s="1788" t="s">
        <v>4818</v>
      </c>
      <c r="AF753" s="1789"/>
      <c r="AG753" s="1907"/>
      <c r="AH753" s="1788" t="s">
        <v>4818</v>
      </c>
      <c r="AI753" s="1789"/>
      <c r="AJ753" s="1328"/>
      <c r="AK753" s="1208" t="s">
        <v>2261</v>
      </c>
      <c r="AL753" s="1209"/>
      <c r="AM753" s="1328"/>
      <c r="AN753" s="1208"/>
      <c r="AO753" s="1209"/>
    </row>
    <row r="754" spans="1:41">
      <c r="A754" s="1342" t="s">
        <v>4590</v>
      </c>
      <c r="B754" s="1139" t="s">
        <v>4591</v>
      </c>
      <c r="C754" s="1328"/>
      <c r="D754" s="1208" t="s">
        <v>4819</v>
      </c>
      <c r="E754" s="1209"/>
      <c r="F754" s="1328"/>
      <c r="G754" s="1208" t="s">
        <v>4819</v>
      </c>
      <c r="H754" s="1209"/>
      <c r="I754" s="1328"/>
      <c r="J754" s="1208" t="s">
        <v>4819</v>
      </c>
      <c r="K754" s="1209"/>
      <c r="L754" s="1328"/>
      <c r="M754" s="1208" t="s">
        <v>4819</v>
      </c>
      <c r="N754" s="1209"/>
      <c r="O754" s="1328"/>
      <c r="P754" s="1208" t="s">
        <v>4819</v>
      </c>
      <c r="Q754" s="1209"/>
      <c r="R754" s="1328"/>
      <c r="S754" s="1208" t="s">
        <v>4819</v>
      </c>
      <c r="T754" s="1209"/>
      <c r="U754" s="1328"/>
      <c r="V754" s="1208" t="s">
        <v>4819</v>
      </c>
      <c r="W754" s="1209"/>
      <c r="X754" s="1328"/>
      <c r="Y754" s="1208" t="s">
        <v>4819</v>
      </c>
      <c r="Z754" s="1209"/>
      <c r="AA754" s="1328"/>
      <c r="AB754" s="1208" t="s">
        <v>4819</v>
      </c>
      <c r="AC754" s="1209"/>
      <c r="AD754" s="1907"/>
      <c r="AE754" s="1788" t="s">
        <v>4819</v>
      </c>
      <c r="AF754" s="1789"/>
      <c r="AG754" s="1907"/>
      <c r="AH754" s="1788" t="s">
        <v>4819</v>
      </c>
      <c r="AI754" s="1789"/>
      <c r="AJ754" s="1328"/>
      <c r="AK754" s="1208" t="s">
        <v>4819</v>
      </c>
      <c r="AL754" s="1209"/>
      <c r="AM754" s="1328"/>
      <c r="AN754" s="1208"/>
      <c r="AO754" s="1209"/>
    </row>
    <row r="755" spans="1:41">
      <c r="A755" s="1342" t="s">
        <v>4592</v>
      </c>
      <c r="B755" s="1343" t="s">
        <v>4593</v>
      </c>
      <c r="C755" s="1328"/>
      <c r="D755" s="1208" t="s">
        <v>4840</v>
      </c>
      <c r="E755" s="1209"/>
      <c r="F755" s="1328"/>
      <c r="G755" s="1208" t="s">
        <v>4840</v>
      </c>
      <c r="H755" s="1209"/>
      <c r="I755" s="1328"/>
      <c r="J755" s="1208" t="s">
        <v>4840</v>
      </c>
      <c r="K755" s="1209"/>
      <c r="L755" s="1328"/>
      <c r="M755" s="1208" t="s">
        <v>4840</v>
      </c>
      <c r="N755" s="1209"/>
      <c r="O755" s="1328"/>
      <c r="P755" s="1208" t="s">
        <v>4820</v>
      </c>
      <c r="Q755" s="1209"/>
      <c r="R755" s="1328"/>
      <c r="S755" s="1208" t="s">
        <v>4820</v>
      </c>
      <c r="T755" s="1209"/>
      <c r="U755" s="1328"/>
      <c r="V755" s="1208" t="s">
        <v>4840</v>
      </c>
      <c r="W755" s="1209"/>
      <c r="X755" s="1328"/>
      <c r="Y755" s="1208" t="s">
        <v>4840</v>
      </c>
      <c r="Z755" s="1209"/>
      <c r="AA755" s="1328"/>
      <c r="AB755" s="1208" t="s">
        <v>4840</v>
      </c>
      <c r="AC755" s="1209"/>
      <c r="AD755" s="1907"/>
      <c r="AE755" s="1788" t="s">
        <v>4820</v>
      </c>
      <c r="AF755" s="1789"/>
      <c r="AG755" s="1907"/>
      <c r="AH755" s="1788" t="s">
        <v>4840</v>
      </c>
      <c r="AI755" s="1789"/>
      <c r="AJ755" s="1328"/>
      <c r="AK755" s="1208" t="s">
        <v>4840</v>
      </c>
      <c r="AL755" s="1209"/>
      <c r="AM755" s="1328"/>
      <c r="AN755" s="1208"/>
      <c r="AO755" s="1209"/>
    </row>
    <row r="756" spans="1:41">
      <c r="A756" s="1342" t="s">
        <v>4594</v>
      </c>
      <c r="B756" s="1139" t="s">
        <v>4595</v>
      </c>
      <c r="C756" s="1328"/>
      <c r="D756" s="1208" t="s">
        <v>4821</v>
      </c>
      <c r="E756" s="1209"/>
      <c r="F756" s="1328"/>
      <c r="G756" s="1208" t="s">
        <v>4821</v>
      </c>
      <c r="H756" s="1209"/>
      <c r="I756" s="1328"/>
      <c r="J756" s="1208" t="s">
        <v>4821</v>
      </c>
      <c r="K756" s="1209"/>
      <c r="L756" s="1328"/>
      <c r="M756" s="1208" t="s">
        <v>4821</v>
      </c>
      <c r="N756" s="1209"/>
      <c r="O756" s="1328"/>
      <c r="P756" s="1208" t="s">
        <v>4821</v>
      </c>
      <c r="Q756" s="1209"/>
      <c r="R756" s="1328"/>
      <c r="S756" s="1208" t="s">
        <v>4821</v>
      </c>
      <c r="T756" s="1209"/>
      <c r="U756" s="1328"/>
      <c r="V756" s="1208" t="s">
        <v>4821</v>
      </c>
      <c r="W756" s="1209"/>
      <c r="X756" s="1328"/>
      <c r="Y756" s="1208" t="s">
        <v>4821</v>
      </c>
      <c r="Z756" s="1209"/>
      <c r="AA756" s="1328"/>
      <c r="AB756" s="1208" t="s">
        <v>4821</v>
      </c>
      <c r="AC756" s="1209"/>
      <c r="AD756" s="1907"/>
      <c r="AE756" s="1788" t="s">
        <v>4821</v>
      </c>
      <c r="AF756" s="1789"/>
      <c r="AG756" s="1907"/>
      <c r="AH756" s="1788" t="s">
        <v>4821</v>
      </c>
      <c r="AI756" s="1789"/>
      <c r="AJ756" s="1328"/>
      <c r="AK756" s="1208" t="s">
        <v>4821</v>
      </c>
      <c r="AL756" s="1209"/>
      <c r="AM756" s="1328"/>
      <c r="AN756" s="1208"/>
      <c r="AO756" s="1209"/>
    </row>
    <row r="757" spans="1:41">
      <c r="A757" s="1344" t="s">
        <v>4596</v>
      </c>
      <c r="B757" s="1139" t="s">
        <v>4597</v>
      </c>
      <c r="C757" s="1300" t="s">
        <v>6254</v>
      </c>
      <c r="D757" s="1301" t="s">
        <v>6255</v>
      </c>
      <c r="E757" s="1302" t="s">
        <v>6256</v>
      </c>
      <c r="F757" s="1300" t="s">
        <v>6254</v>
      </c>
      <c r="G757" s="1301" t="s">
        <v>6255</v>
      </c>
      <c r="H757" s="1302" t="s">
        <v>6256</v>
      </c>
      <c r="I757" s="1300" t="s">
        <v>6254</v>
      </c>
      <c r="J757" s="1301" t="s">
        <v>6255</v>
      </c>
      <c r="K757" s="1302" t="s">
        <v>6256</v>
      </c>
      <c r="L757" s="1300" t="s">
        <v>6400</v>
      </c>
      <c r="M757" s="1301" t="s">
        <v>6401</v>
      </c>
      <c r="N757" s="1302" t="s">
        <v>6402</v>
      </c>
      <c r="O757" s="1300" t="s">
        <v>6400</v>
      </c>
      <c r="P757" s="1301" t="s">
        <v>6401</v>
      </c>
      <c r="Q757" s="1302" t="s">
        <v>6402</v>
      </c>
      <c r="R757" s="1300" t="s">
        <v>6400</v>
      </c>
      <c r="S757" s="1301" t="s">
        <v>6401</v>
      </c>
      <c r="T757" s="1302" t="s">
        <v>6402</v>
      </c>
      <c r="U757" s="1300" t="s">
        <v>6254</v>
      </c>
      <c r="V757" s="1301" t="s">
        <v>6255</v>
      </c>
      <c r="W757" s="1302" t="s">
        <v>6256</v>
      </c>
      <c r="X757" s="1300" t="s">
        <v>6254</v>
      </c>
      <c r="Y757" s="1301" t="s">
        <v>6255</v>
      </c>
      <c r="Z757" s="1302" t="s">
        <v>6256</v>
      </c>
      <c r="AA757" s="1300" t="s">
        <v>6400</v>
      </c>
      <c r="AB757" s="1301" t="s">
        <v>6401</v>
      </c>
      <c r="AC757" s="1302" t="s">
        <v>6402</v>
      </c>
      <c r="AD757" s="1873" t="s">
        <v>6400</v>
      </c>
      <c r="AE757" s="1874" t="s">
        <v>6401</v>
      </c>
      <c r="AF757" s="1875" t="s">
        <v>6402</v>
      </c>
      <c r="AG757" s="1873" t="s">
        <v>6373</v>
      </c>
      <c r="AH757" s="1874" t="s">
        <v>6374</v>
      </c>
      <c r="AI757" s="1875" t="s">
        <v>6375</v>
      </c>
      <c r="AJ757" s="1300" t="s">
        <v>6254</v>
      </c>
      <c r="AK757" s="1301" t="s">
        <v>6255</v>
      </c>
      <c r="AL757" s="1302" t="s">
        <v>6256</v>
      </c>
      <c r="AM757" s="1300" t="s">
        <v>6400</v>
      </c>
      <c r="AN757" s="1301" t="s">
        <v>6401</v>
      </c>
      <c r="AO757" s="1302" t="s">
        <v>6402</v>
      </c>
    </row>
    <row r="758" spans="1:41">
      <c r="A758" s="1345" t="s">
        <v>4601</v>
      </c>
      <c r="B758" s="1304" t="s">
        <v>4602</v>
      </c>
      <c r="C758" s="1510">
        <v>23</v>
      </c>
      <c r="D758" s="1511">
        <v>22</v>
      </c>
      <c r="E758" s="1512" t="s">
        <v>1078</v>
      </c>
      <c r="F758" s="1510">
        <v>23</v>
      </c>
      <c r="G758" s="1511">
        <v>22</v>
      </c>
      <c r="H758" s="1512" t="s">
        <v>1078</v>
      </c>
      <c r="I758" s="1510">
        <v>20</v>
      </c>
      <c r="J758" s="1511">
        <v>19</v>
      </c>
      <c r="K758" s="1512" t="s">
        <v>1078</v>
      </c>
      <c r="L758" s="1510">
        <v>23</v>
      </c>
      <c r="M758" s="1511">
        <v>24</v>
      </c>
      <c r="N758" s="1512" t="s">
        <v>1078</v>
      </c>
      <c r="O758" s="1510">
        <v>20</v>
      </c>
      <c r="P758" s="1511">
        <v>20</v>
      </c>
      <c r="Q758" s="1512" t="s">
        <v>1078</v>
      </c>
      <c r="R758" s="1510">
        <v>11</v>
      </c>
      <c r="S758" s="1511">
        <v>10</v>
      </c>
      <c r="T758" s="1512" t="s">
        <v>1078</v>
      </c>
      <c r="U758" s="1510">
        <v>28</v>
      </c>
      <c r="V758" s="1511">
        <v>28</v>
      </c>
      <c r="W758" s="1512" t="s">
        <v>1078</v>
      </c>
      <c r="X758" s="1510">
        <v>23</v>
      </c>
      <c r="Y758" s="1511">
        <v>23</v>
      </c>
      <c r="Z758" s="1512" t="s">
        <v>1078</v>
      </c>
      <c r="AA758" s="1510">
        <v>25</v>
      </c>
      <c r="AB758" s="1511">
        <v>25</v>
      </c>
      <c r="AC758" s="1512" t="s">
        <v>1078</v>
      </c>
      <c r="AD758" s="1916">
        <v>16</v>
      </c>
      <c r="AE758" s="1917">
        <v>16</v>
      </c>
      <c r="AF758" s="1918" t="s">
        <v>1078</v>
      </c>
      <c r="AG758" s="1916">
        <v>19</v>
      </c>
      <c r="AH758" s="1917">
        <v>18</v>
      </c>
      <c r="AI758" s="1918" t="s">
        <v>1078</v>
      </c>
      <c r="AJ758" s="1510">
        <v>22</v>
      </c>
      <c r="AK758" s="1511">
        <v>24</v>
      </c>
      <c r="AL758" s="1512">
        <v>24</v>
      </c>
      <c r="AM758" s="1510"/>
      <c r="AN758" s="1511"/>
      <c r="AO758" s="1512" t="s">
        <v>1078</v>
      </c>
    </row>
    <row r="759" spans="1:41">
      <c r="A759" s="1349" t="s">
        <v>4603</v>
      </c>
      <c r="B759" s="1350" t="s">
        <v>4604</v>
      </c>
      <c r="C759" s="1513">
        <v>16</v>
      </c>
      <c r="D759" s="1514">
        <v>15</v>
      </c>
      <c r="E759" s="1515" t="s">
        <v>1078</v>
      </c>
      <c r="F759" s="1513">
        <v>16</v>
      </c>
      <c r="G759" s="1514">
        <v>15</v>
      </c>
      <c r="H759" s="1515" t="s">
        <v>1078</v>
      </c>
      <c r="I759" s="1513">
        <v>18</v>
      </c>
      <c r="J759" s="1514">
        <v>17</v>
      </c>
      <c r="K759" s="1515" t="s">
        <v>1078</v>
      </c>
      <c r="L759" s="1513">
        <v>21</v>
      </c>
      <c r="M759" s="1514">
        <v>21</v>
      </c>
      <c r="N759" s="1515" t="s">
        <v>1078</v>
      </c>
      <c r="O759" s="1513">
        <v>18</v>
      </c>
      <c r="P759" s="1514">
        <v>18</v>
      </c>
      <c r="Q759" s="1515" t="s">
        <v>1078</v>
      </c>
      <c r="R759" s="1513">
        <v>9</v>
      </c>
      <c r="S759" s="1514">
        <v>8</v>
      </c>
      <c r="T759" s="1515" t="s">
        <v>1078</v>
      </c>
      <c r="U759" s="1513">
        <v>26</v>
      </c>
      <c r="V759" s="1514">
        <v>26</v>
      </c>
      <c r="W759" s="1515" t="s">
        <v>1078</v>
      </c>
      <c r="X759" s="1513">
        <v>18</v>
      </c>
      <c r="Y759" s="1514">
        <v>18</v>
      </c>
      <c r="Z759" s="1515" t="s">
        <v>1078</v>
      </c>
      <c r="AA759" s="1513">
        <v>21</v>
      </c>
      <c r="AB759" s="1514">
        <v>21</v>
      </c>
      <c r="AC759" s="1515" t="s">
        <v>1078</v>
      </c>
      <c r="AD759" s="1919">
        <v>14</v>
      </c>
      <c r="AE759" s="1920">
        <v>14</v>
      </c>
      <c r="AF759" s="1921" t="s">
        <v>1078</v>
      </c>
      <c r="AG759" s="1919">
        <v>16</v>
      </c>
      <c r="AH759" s="1920">
        <v>15</v>
      </c>
      <c r="AI759" s="1921" t="s">
        <v>1078</v>
      </c>
      <c r="AJ759" s="1513">
        <v>18</v>
      </c>
      <c r="AK759" s="1514">
        <v>19</v>
      </c>
      <c r="AL759" s="1515">
        <v>20</v>
      </c>
      <c r="AM759" s="1513"/>
      <c r="AN759" s="1514"/>
      <c r="AO759" s="1515" t="s">
        <v>1078</v>
      </c>
    </row>
    <row r="760" spans="1:41">
      <c r="A760" s="1349" t="s">
        <v>4605</v>
      </c>
      <c r="B760" s="1350" t="s">
        <v>4606</v>
      </c>
      <c r="C760" s="1516">
        <v>61.6</v>
      </c>
      <c r="D760" s="1485">
        <v>61</v>
      </c>
      <c r="E760" s="1486" t="s">
        <v>1078</v>
      </c>
      <c r="F760" s="1516">
        <v>61.6</v>
      </c>
      <c r="G760" s="1485">
        <v>61</v>
      </c>
      <c r="H760" s="1486" t="s">
        <v>1078</v>
      </c>
      <c r="I760" s="1516">
        <v>61.4</v>
      </c>
      <c r="J760" s="1485">
        <v>61.5</v>
      </c>
      <c r="K760" s="1486" t="s">
        <v>1078</v>
      </c>
      <c r="L760" s="1516">
        <v>61.5</v>
      </c>
      <c r="M760" s="1485">
        <v>62.1</v>
      </c>
      <c r="N760" s="1486" t="s">
        <v>1078</v>
      </c>
      <c r="O760" s="1516">
        <v>60.8</v>
      </c>
      <c r="P760" s="1485">
        <v>61.8</v>
      </c>
      <c r="Q760" s="1486" t="s">
        <v>1078</v>
      </c>
      <c r="R760" s="1516">
        <v>61.8</v>
      </c>
      <c r="S760" s="1485">
        <v>61.5</v>
      </c>
      <c r="T760" s="1486" t="s">
        <v>1078</v>
      </c>
      <c r="U760" s="1516">
        <v>61.8</v>
      </c>
      <c r="V760" s="1485">
        <v>61.5</v>
      </c>
      <c r="W760" s="1486" t="s">
        <v>1078</v>
      </c>
      <c r="X760" s="1516">
        <v>61.9</v>
      </c>
      <c r="Y760" s="1485">
        <v>61</v>
      </c>
      <c r="Z760" s="1486" t="s">
        <v>1078</v>
      </c>
      <c r="AA760" s="1516">
        <v>62.1</v>
      </c>
      <c r="AB760" s="1485">
        <v>61.7</v>
      </c>
      <c r="AC760" s="1486" t="s">
        <v>1078</v>
      </c>
      <c r="AD760" s="1922">
        <v>61.6</v>
      </c>
      <c r="AE760" s="1886">
        <v>61.1</v>
      </c>
      <c r="AF760" s="1887" t="s">
        <v>1078</v>
      </c>
      <c r="AG760" s="1922">
        <v>60.9</v>
      </c>
      <c r="AH760" s="1886">
        <v>62</v>
      </c>
      <c r="AI760" s="1887" t="s">
        <v>1078</v>
      </c>
      <c r="AJ760" s="1516">
        <v>63</v>
      </c>
      <c r="AK760" s="1485">
        <v>61.7</v>
      </c>
      <c r="AL760" s="1486">
        <v>62.2</v>
      </c>
      <c r="AM760" s="1516"/>
      <c r="AN760" s="1485"/>
      <c r="AO760" s="1486" t="s">
        <v>1078</v>
      </c>
    </row>
    <row r="761" spans="1:41">
      <c r="A761" s="1349" t="s">
        <v>4607</v>
      </c>
      <c r="B761" s="1350" t="s">
        <v>4608</v>
      </c>
      <c r="C761" s="1516">
        <v>61.2</v>
      </c>
      <c r="D761" s="1485">
        <v>60.7</v>
      </c>
      <c r="E761" s="1486" t="s">
        <v>1078</v>
      </c>
      <c r="F761" s="1516">
        <v>61.2</v>
      </c>
      <c r="G761" s="1485">
        <v>60.7</v>
      </c>
      <c r="H761" s="1486" t="s">
        <v>1078</v>
      </c>
      <c r="I761" s="1516">
        <v>61.1</v>
      </c>
      <c r="J761" s="1485">
        <v>61</v>
      </c>
      <c r="K761" s="1486" t="s">
        <v>1078</v>
      </c>
      <c r="L761" s="1516">
        <v>61.2</v>
      </c>
      <c r="M761" s="1485">
        <v>61.6</v>
      </c>
      <c r="N761" s="1486" t="s">
        <v>1078</v>
      </c>
      <c r="O761" s="1516">
        <v>60.5</v>
      </c>
      <c r="P761" s="1485">
        <v>61.5</v>
      </c>
      <c r="Q761" s="1486" t="s">
        <v>1078</v>
      </c>
      <c r="R761" s="1516">
        <v>61.5</v>
      </c>
      <c r="S761" s="1485">
        <v>61.1</v>
      </c>
      <c r="T761" s="1486" t="s">
        <v>1078</v>
      </c>
      <c r="U761" s="1516">
        <v>61.5</v>
      </c>
      <c r="V761" s="1485">
        <v>61.1</v>
      </c>
      <c r="W761" s="1486" t="s">
        <v>1078</v>
      </c>
      <c r="X761" s="1516">
        <v>61.5</v>
      </c>
      <c r="Y761" s="1485">
        <v>60.6</v>
      </c>
      <c r="Z761" s="1486" t="s">
        <v>1078</v>
      </c>
      <c r="AA761" s="1516">
        <v>61.7</v>
      </c>
      <c r="AB761" s="1485">
        <v>61.4</v>
      </c>
      <c r="AC761" s="1486" t="s">
        <v>1078</v>
      </c>
      <c r="AD761" s="1922">
        <v>61.3</v>
      </c>
      <c r="AE761" s="1886">
        <v>60.7</v>
      </c>
      <c r="AF761" s="1887" t="s">
        <v>1078</v>
      </c>
      <c r="AG761" s="1922">
        <v>60.5</v>
      </c>
      <c r="AH761" s="1886">
        <v>61.5</v>
      </c>
      <c r="AI761" s="1887" t="s">
        <v>1078</v>
      </c>
      <c r="AJ761" s="1516">
        <v>62.6</v>
      </c>
      <c r="AK761" s="1485">
        <v>61.1</v>
      </c>
      <c r="AL761" s="1486">
        <v>61.6</v>
      </c>
      <c r="AM761" s="1516"/>
      <c r="AN761" s="1485"/>
      <c r="AO761" s="1486" t="s">
        <v>1078</v>
      </c>
    </row>
    <row r="762" spans="1:41">
      <c r="A762" s="1349" t="s">
        <v>4609</v>
      </c>
      <c r="B762" s="1350" t="s">
        <v>4610</v>
      </c>
      <c r="C762" s="1517">
        <v>1</v>
      </c>
      <c r="D762" s="1518">
        <v>0.85</v>
      </c>
      <c r="E762" s="1519" t="s">
        <v>1078</v>
      </c>
      <c r="F762" s="1517">
        <v>1</v>
      </c>
      <c r="G762" s="1518">
        <v>0.85</v>
      </c>
      <c r="H762" s="1519" t="s">
        <v>1078</v>
      </c>
      <c r="I762" s="1517">
        <v>0.63</v>
      </c>
      <c r="J762" s="1518">
        <v>0.94</v>
      </c>
      <c r="K762" s="1519" t="s">
        <v>1078</v>
      </c>
      <c r="L762" s="1517">
        <v>0.96</v>
      </c>
      <c r="M762" s="1518">
        <v>1.03</v>
      </c>
      <c r="N762" s="1519" t="s">
        <v>1078</v>
      </c>
      <c r="O762" s="1517">
        <v>0.94</v>
      </c>
      <c r="P762" s="1518">
        <v>0.91</v>
      </c>
      <c r="Q762" s="1519" t="s">
        <v>1078</v>
      </c>
      <c r="R762" s="1517">
        <v>0.89</v>
      </c>
      <c r="S762" s="1518">
        <v>0.9</v>
      </c>
      <c r="T762" s="1519" t="s">
        <v>1078</v>
      </c>
      <c r="U762" s="1517">
        <v>0.77</v>
      </c>
      <c r="V762" s="1518">
        <v>0.81</v>
      </c>
      <c r="W762" s="1519" t="s">
        <v>1078</v>
      </c>
      <c r="X762" s="1517">
        <v>0.92</v>
      </c>
      <c r="Y762" s="1518">
        <v>0.98</v>
      </c>
      <c r="Z762" s="1519" t="s">
        <v>1078</v>
      </c>
      <c r="AA762" s="1517">
        <v>0.89</v>
      </c>
      <c r="AB762" s="1518">
        <v>1.01</v>
      </c>
      <c r="AC762" s="1519" t="s">
        <v>1078</v>
      </c>
      <c r="AD762" s="1923">
        <v>0.72</v>
      </c>
      <c r="AE762" s="1924">
        <v>0.73</v>
      </c>
      <c r="AF762" s="1925" t="s">
        <v>1078</v>
      </c>
      <c r="AG762" s="1923">
        <v>0.82</v>
      </c>
      <c r="AH762" s="1924">
        <v>0.9</v>
      </c>
      <c r="AI762" s="1925" t="s">
        <v>1078</v>
      </c>
      <c r="AJ762" s="1517">
        <v>1.06</v>
      </c>
      <c r="AK762" s="1518">
        <v>1.04</v>
      </c>
      <c r="AL762" s="1519">
        <v>0.91</v>
      </c>
      <c r="AM762" s="1517"/>
      <c r="AN762" s="1518"/>
      <c r="AO762" s="1519" t="s">
        <v>1078</v>
      </c>
    </row>
    <row r="763" spans="1:41">
      <c r="A763" s="1349" t="s">
        <v>4611</v>
      </c>
      <c r="B763" s="1350" t="s">
        <v>4612</v>
      </c>
      <c r="C763" s="1517">
        <v>2.31</v>
      </c>
      <c r="D763" s="1518">
        <v>2.67</v>
      </c>
      <c r="E763" s="1519" t="s">
        <v>1078</v>
      </c>
      <c r="F763" s="1517">
        <v>2.31</v>
      </c>
      <c r="G763" s="1518">
        <v>2.67</v>
      </c>
      <c r="H763" s="1519" t="s">
        <v>1078</v>
      </c>
      <c r="I763" s="1517">
        <v>2.57</v>
      </c>
      <c r="J763" s="1518">
        <v>2.17</v>
      </c>
      <c r="K763" s="1519" t="s">
        <v>1078</v>
      </c>
      <c r="L763" s="1517">
        <v>2.16</v>
      </c>
      <c r="M763" s="1518">
        <v>1.98</v>
      </c>
      <c r="N763" s="1519" t="s">
        <v>1078</v>
      </c>
      <c r="O763" s="1517">
        <v>1.84</v>
      </c>
      <c r="P763" s="1518">
        <v>1.94</v>
      </c>
      <c r="Q763" s="1519" t="s">
        <v>1078</v>
      </c>
      <c r="R763" s="1517">
        <v>2.15</v>
      </c>
      <c r="S763" s="1518">
        <v>1.96</v>
      </c>
      <c r="T763" s="1519" t="s">
        <v>1078</v>
      </c>
      <c r="U763" s="1517">
        <v>3.22</v>
      </c>
      <c r="V763" s="1518">
        <v>2.39</v>
      </c>
      <c r="W763" s="1519" t="s">
        <v>1078</v>
      </c>
      <c r="X763" s="1517">
        <v>1.74</v>
      </c>
      <c r="Y763" s="1518">
        <v>1.73</v>
      </c>
      <c r="Z763" s="1519" t="s">
        <v>1078</v>
      </c>
      <c r="AA763" s="1517">
        <v>2.02</v>
      </c>
      <c r="AB763" s="1518">
        <v>1.61</v>
      </c>
      <c r="AC763" s="1519" t="s">
        <v>1078</v>
      </c>
      <c r="AD763" s="1923">
        <v>2</v>
      </c>
      <c r="AE763" s="1924">
        <v>2.2599999999999998</v>
      </c>
      <c r="AF763" s="1925" t="s">
        <v>1078</v>
      </c>
      <c r="AG763" s="1923">
        <v>2.33</v>
      </c>
      <c r="AH763" s="1924">
        <v>1.92</v>
      </c>
      <c r="AI763" s="1925" t="s">
        <v>1078</v>
      </c>
      <c r="AJ763" s="1517">
        <v>1.33</v>
      </c>
      <c r="AK763" s="1518">
        <v>2.23</v>
      </c>
      <c r="AL763" s="1519">
        <v>2.15</v>
      </c>
      <c r="AM763" s="1517"/>
      <c r="AN763" s="1518"/>
      <c r="AO763" s="1519" t="s">
        <v>1078</v>
      </c>
    </row>
    <row r="764" spans="1:41">
      <c r="A764" s="1349" t="s">
        <v>4613</v>
      </c>
      <c r="B764" s="1350" t="s">
        <v>4614</v>
      </c>
      <c r="C764" s="1517">
        <v>-0.5</v>
      </c>
      <c r="D764" s="1518">
        <v>-0.5</v>
      </c>
      <c r="E764" s="1519" t="s">
        <v>1078</v>
      </c>
      <c r="F764" s="1517">
        <v>-0.5</v>
      </c>
      <c r="G764" s="1518">
        <v>-0.5</v>
      </c>
      <c r="H764" s="1519" t="s">
        <v>1078</v>
      </c>
      <c r="I764" s="1517">
        <v>-0.56000000000000005</v>
      </c>
      <c r="J764" s="1518">
        <v>-0.61</v>
      </c>
      <c r="K764" s="1519" t="s">
        <v>1078</v>
      </c>
      <c r="L764" s="1517">
        <v>-0.59</v>
      </c>
      <c r="M764" s="1518">
        <v>-0.53</v>
      </c>
      <c r="N764" s="1519" t="s">
        <v>1078</v>
      </c>
      <c r="O764" s="1517">
        <v>-0.66</v>
      </c>
      <c r="P764" s="1518">
        <v>-0.66</v>
      </c>
      <c r="Q764" s="1519" t="s">
        <v>1078</v>
      </c>
      <c r="R764" s="1517">
        <v>-0.5</v>
      </c>
      <c r="S764" s="1518">
        <v>-0.5</v>
      </c>
      <c r="T764" s="1519" t="s">
        <v>1078</v>
      </c>
      <c r="U764" s="1517">
        <v>-0.5</v>
      </c>
      <c r="V764" s="1518">
        <v>-0.5</v>
      </c>
      <c r="W764" s="1519" t="s">
        <v>1078</v>
      </c>
      <c r="X764" s="1517">
        <v>-0.54</v>
      </c>
      <c r="Y764" s="1518">
        <v>-0.55000000000000004</v>
      </c>
      <c r="Z764" s="1519" t="s">
        <v>1078</v>
      </c>
      <c r="AA764" s="1517">
        <v>-0.63</v>
      </c>
      <c r="AB764" s="1518">
        <v>-0.52</v>
      </c>
      <c r="AC764" s="1519" t="s">
        <v>1078</v>
      </c>
      <c r="AD764" s="1923">
        <v>-0.5</v>
      </c>
      <c r="AE764" s="1924">
        <v>-0.5</v>
      </c>
      <c r="AF764" s="1925" t="s">
        <v>1078</v>
      </c>
      <c r="AG764" s="1923">
        <v>-0.62</v>
      </c>
      <c r="AH764" s="1924">
        <v>-0.53</v>
      </c>
      <c r="AI764" s="1925" t="s">
        <v>1078</v>
      </c>
      <c r="AJ764" s="1517" t="s">
        <v>2261</v>
      </c>
      <c r="AK764" s="1518" t="s">
        <v>2261</v>
      </c>
      <c r="AL764" s="1519" t="s">
        <v>2261</v>
      </c>
      <c r="AM764" s="1517"/>
      <c r="AN764" s="1518"/>
      <c r="AO764" s="1519" t="s">
        <v>1078</v>
      </c>
    </row>
    <row r="765" spans="1:41">
      <c r="A765" s="1349" t="s">
        <v>4615</v>
      </c>
      <c r="B765" s="1350" t="s">
        <v>4616</v>
      </c>
      <c r="C765" s="1517">
        <v>0.21</v>
      </c>
      <c r="D765" s="1518">
        <v>0.21</v>
      </c>
      <c r="E765" s="1519" t="s">
        <v>1078</v>
      </c>
      <c r="F765" s="1517">
        <v>0.21</v>
      </c>
      <c r="G765" s="1518">
        <v>0.21</v>
      </c>
      <c r="H765" s="1519" t="s">
        <v>1078</v>
      </c>
      <c r="I765" s="1517">
        <v>0.15</v>
      </c>
      <c r="J765" s="1518">
        <v>0.21</v>
      </c>
      <c r="K765" s="1519" t="s">
        <v>1078</v>
      </c>
      <c r="L765" s="1517">
        <v>0.19</v>
      </c>
      <c r="M765" s="1518">
        <v>0.21</v>
      </c>
      <c r="N765" s="1519" t="s">
        <v>1078</v>
      </c>
      <c r="O765" s="1517">
        <v>0.17</v>
      </c>
      <c r="P765" s="1518">
        <v>0.14000000000000001</v>
      </c>
      <c r="Q765" s="1519" t="s">
        <v>1078</v>
      </c>
      <c r="R765" s="1517">
        <v>0.22</v>
      </c>
      <c r="S765" s="1518">
        <v>0.2</v>
      </c>
      <c r="T765" s="1519" t="s">
        <v>1078</v>
      </c>
      <c r="U765" s="1517">
        <v>0.17</v>
      </c>
      <c r="V765" s="1518">
        <v>0.17</v>
      </c>
      <c r="W765" s="1519" t="s">
        <v>1078</v>
      </c>
      <c r="X765" s="1517">
        <v>0.18</v>
      </c>
      <c r="Y765" s="1518">
        <v>0.19</v>
      </c>
      <c r="Z765" s="1519" t="s">
        <v>1078</v>
      </c>
      <c r="AA765" s="1517">
        <v>0.2</v>
      </c>
      <c r="AB765" s="1518">
        <v>0.21</v>
      </c>
      <c r="AC765" s="1519" t="s">
        <v>1078</v>
      </c>
      <c r="AD765" s="1923">
        <v>0.21</v>
      </c>
      <c r="AE765" s="1924">
        <v>0.22</v>
      </c>
      <c r="AF765" s="1925" t="s">
        <v>1078</v>
      </c>
      <c r="AG765" s="1923">
        <v>0.21</v>
      </c>
      <c r="AH765" s="1924">
        <v>0.15</v>
      </c>
      <c r="AI765" s="1925" t="s">
        <v>1078</v>
      </c>
      <c r="AJ765" s="1517">
        <v>0.25</v>
      </c>
      <c r="AK765" s="1518">
        <v>0.22</v>
      </c>
      <c r="AL765" s="1519">
        <v>0.24</v>
      </c>
      <c r="AM765" s="1517"/>
      <c r="AN765" s="1518"/>
      <c r="AO765" s="1519" t="s">
        <v>1078</v>
      </c>
    </row>
    <row r="766" spans="1:41">
      <c r="A766" s="1349" t="s">
        <v>4617</v>
      </c>
      <c r="B766" s="1350" t="s">
        <v>4618</v>
      </c>
      <c r="C766" s="1517">
        <v>0.21</v>
      </c>
      <c r="D766" s="1518">
        <v>0.21</v>
      </c>
      <c r="E766" s="1519" t="s">
        <v>1078</v>
      </c>
      <c r="F766" s="1517">
        <v>0.21</v>
      </c>
      <c r="G766" s="1518">
        <v>0.21</v>
      </c>
      <c r="H766" s="1519" t="s">
        <v>1078</v>
      </c>
      <c r="I766" s="1517">
        <v>0.17</v>
      </c>
      <c r="J766" s="1518">
        <v>0.22</v>
      </c>
      <c r="K766" s="1519" t="s">
        <v>1078</v>
      </c>
      <c r="L766" s="1517">
        <v>0.19</v>
      </c>
      <c r="M766" s="1518">
        <v>0.24</v>
      </c>
      <c r="N766" s="1519" t="s">
        <v>1078</v>
      </c>
      <c r="O766" s="1517">
        <v>0.19</v>
      </c>
      <c r="P766" s="1518">
        <v>0.15</v>
      </c>
      <c r="Q766" s="1519" t="s">
        <v>1078</v>
      </c>
      <c r="R766" s="1517">
        <v>0.22</v>
      </c>
      <c r="S766" s="1518">
        <v>0.2</v>
      </c>
      <c r="T766" s="1519" t="s">
        <v>1078</v>
      </c>
      <c r="U766" s="1517">
        <v>0.18</v>
      </c>
      <c r="V766" s="1518">
        <v>0.2</v>
      </c>
      <c r="W766" s="1519" t="s">
        <v>1078</v>
      </c>
      <c r="X766" s="1517">
        <v>0.18</v>
      </c>
      <c r="Y766" s="1518">
        <v>0.21</v>
      </c>
      <c r="Z766" s="1519" t="s">
        <v>1078</v>
      </c>
      <c r="AA766" s="1517">
        <v>0.2</v>
      </c>
      <c r="AB766" s="1518">
        <v>0.22</v>
      </c>
      <c r="AC766" s="1519" t="s">
        <v>1078</v>
      </c>
      <c r="AD766" s="1923">
        <v>0.21</v>
      </c>
      <c r="AE766" s="1924">
        <v>0.23</v>
      </c>
      <c r="AF766" s="1925" t="s">
        <v>1078</v>
      </c>
      <c r="AG766" s="1923">
        <v>0.23</v>
      </c>
      <c r="AH766" s="1924">
        <v>0.14000000000000001</v>
      </c>
      <c r="AI766" s="1925" t="s">
        <v>1078</v>
      </c>
      <c r="AJ766" s="1517">
        <v>0.24</v>
      </c>
      <c r="AK766" s="1518">
        <v>0.21</v>
      </c>
      <c r="AL766" s="1519">
        <v>0.25</v>
      </c>
      <c r="AM766" s="1517"/>
      <c r="AN766" s="1518"/>
      <c r="AO766" s="1519" t="s">
        <v>1078</v>
      </c>
    </row>
    <row r="767" spans="1:41">
      <c r="A767" s="1349" t="s">
        <v>4619</v>
      </c>
      <c r="B767" s="1350" t="s">
        <v>4620</v>
      </c>
      <c r="C767" s="1517">
        <v>0.21</v>
      </c>
      <c r="D767" s="1518">
        <v>0.22</v>
      </c>
      <c r="E767" s="1519" t="s">
        <v>1078</v>
      </c>
      <c r="F767" s="1517">
        <v>0.21</v>
      </c>
      <c r="G767" s="1518">
        <v>0.22</v>
      </c>
      <c r="H767" s="1519" t="s">
        <v>1078</v>
      </c>
      <c r="I767" s="1517">
        <v>0.22</v>
      </c>
      <c r="J767" s="1518">
        <v>0.25</v>
      </c>
      <c r="K767" s="1519" t="s">
        <v>1078</v>
      </c>
      <c r="L767" s="1517">
        <v>0.22</v>
      </c>
      <c r="M767" s="1518">
        <v>0.25</v>
      </c>
      <c r="N767" s="1519" t="s">
        <v>1078</v>
      </c>
      <c r="O767" s="1517">
        <v>0.23</v>
      </c>
      <c r="P767" s="1518">
        <v>0.21</v>
      </c>
      <c r="Q767" s="1519" t="s">
        <v>1078</v>
      </c>
      <c r="R767" s="1517">
        <v>0.26</v>
      </c>
      <c r="S767" s="1518">
        <v>0.25</v>
      </c>
      <c r="T767" s="1519" t="s">
        <v>1078</v>
      </c>
      <c r="U767" s="1517">
        <v>0.25</v>
      </c>
      <c r="V767" s="1518">
        <v>0.25</v>
      </c>
      <c r="W767" s="1519" t="s">
        <v>1078</v>
      </c>
      <c r="X767" s="1517">
        <v>0.21</v>
      </c>
      <c r="Y767" s="1518">
        <v>0.24</v>
      </c>
      <c r="Z767" s="1519" t="s">
        <v>1078</v>
      </c>
      <c r="AA767" s="1517">
        <v>0.25</v>
      </c>
      <c r="AB767" s="1518">
        <v>0.24</v>
      </c>
      <c r="AC767" s="1519" t="s">
        <v>1078</v>
      </c>
      <c r="AD767" s="1923">
        <v>0.26</v>
      </c>
      <c r="AE767" s="1924">
        <v>0.28000000000000003</v>
      </c>
      <c r="AF767" s="1925" t="s">
        <v>1078</v>
      </c>
      <c r="AG767" s="1923">
        <v>0.26</v>
      </c>
      <c r="AH767" s="1924">
        <v>0.2</v>
      </c>
      <c r="AI767" s="1925" t="s">
        <v>1078</v>
      </c>
      <c r="AJ767" s="1517">
        <v>0.28000000000000003</v>
      </c>
      <c r="AK767" s="1518">
        <v>0.26</v>
      </c>
      <c r="AL767" s="1519">
        <v>0.28999999999999998</v>
      </c>
      <c r="AM767" s="1517"/>
      <c r="AN767" s="1518"/>
      <c r="AO767" s="1519" t="s">
        <v>1078</v>
      </c>
    </row>
    <row r="768" spans="1:41">
      <c r="A768" s="1349" t="s">
        <v>4621</v>
      </c>
      <c r="B768" s="1350" t="s">
        <v>4622</v>
      </c>
      <c r="C768" s="1516">
        <v>9.6</v>
      </c>
      <c r="D768" s="1485">
        <v>10.8</v>
      </c>
      <c r="E768" s="1486" t="s">
        <v>1078</v>
      </c>
      <c r="F768" s="1516">
        <v>9.6</v>
      </c>
      <c r="G768" s="1485">
        <v>10.8</v>
      </c>
      <c r="H768" s="1486" t="s">
        <v>1078</v>
      </c>
      <c r="I768" s="1516">
        <v>8.9</v>
      </c>
      <c r="J768" s="1485">
        <v>10.199999999999999</v>
      </c>
      <c r="K768" s="1486" t="s">
        <v>1078</v>
      </c>
      <c r="L768" s="1516">
        <v>7.7</v>
      </c>
      <c r="M768" s="1485">
        <v>8.1999999999999993</v>
      </c>
      <c r="N768" s="1486" t="s">
        <v>1078</v>
      </c>
      <c r="O768" s="1516">
        <v>7.7</v>
      </c>
      <c r="P768" s="1485">
        <v>6.2</v>
      </c>
      <c r="Q768" s="1486" t="s">
        <v>1078</v>
      </c>
      <c r="R768" s="1516">
        <v>8.9</v>
      </c>
      <c r="S768" s="1485">
        <v>9.1</v>
      </c>
      <c r="T768" s="1486" t="s">
        <v>1078</v>
      </c>
      <c r="U768" s="1516">
        <v>7.5</v>
      </c>
      <c r="V768" s="1485">
        <v>7.8</v>
      </c>
      <c r="W768" s="1486" t="s">
        <v>1078</v>
      </c>
      <c r="X768" s="1516">
        <v>9.1999999999999993</v>
      </c>
      <c r="Y768" s="1485">
        <v>7.1</v>
      </c>
      <c r="Z768" s="1486" t="s">
        <v>1078</v>
      </c>
      <c r="AA768" s="1516">
        <v>11.8</v>
      </c>
      <c r="AB768" s="1485">
        <v>9.9</v>
      </c>
      <c r="AC768" s="1486" t="s">
        <v>1078</v>
      </c>
      <c r="AD768" s="1922">
        <v>6.5</v>
      </c>
      <c r="AE768" s="1886">
        <v>7.4</v>
      </c>
      <c r="AF768" s="1887" t="s">
        <v>1078</v>
      </c>
      <c r="AG768" s="1922">
        <v>7.7</v>
      </c>
      <c r="AH768" s="1886">
        <v>9.1999999999999993</v>
      </c>
      <c r="AI768" s="1887" t="s">
        <v>1078</v>
      </c>
      <c r="AJ768" s="1516">
        <v>13.8</v>
      </c>
      <c r="AK768" s="1485">
        <v>8.6999999999999993</v>
      </c>
      <c r="AL768" s="1486">
        <v>11.1</v>
      </c>
      <c r="AM768" s="1516"/>
      <c r="AN768" s="1485"/>
      <c r="AO768" s="1486" t="s">
        <v>1078</v>
      </c>
    </row>
    <row r="769" spans="1:41">
      <c r="A769" s="1744" t="s">
        <v>4623</v>
      </c>
      <c r="B769" s="1143" t="s">
        <v>4624</v>
      </c>
      <c r="C769" s="1520">
        <v>3.9</v>
      </c>
      <c r="D769" s="1483">
        <v>2</v>
      </c>
      <c r="E769" s="1484" t="s">
        <v>1078</v>
      </c>
      <c r="F769" s="1520">
        <v>3.9</v>
      </c>
      <c r="G769" s="1483">
        <v>2</v>
      </c>
      <c r="H769" s="1484" t="s">
        <v>1078</v>
      </c>
      <c r="I769" s="1520">
        <v>5.7</v>
      </c>
      <c r="J769" s="1483">
        <v>2.9</v>
      </c>
      <c r="K769" s="1484" t="s">
        <v>1078</v>
      </c>
      <c r="L769" s="1520">
        <v>3.4</v>
      </c>
      <c r="M769" s="1483">
        <v>2.8</v>
      </c>
      <c r="N769" s="1484" t="s">
        <v>1078</v>
      </c>
      <c r="O769" s="1520">
        <v>2.1</v>
      </c>
      <c r="P769" s="1483">
        <v>2.2999999999999998</v>
      </c>
      <c r="Q769" s="1484" t="s">
        <v>1078</v>
      </c>
      <c r="R769" s="1520">
        <v>2.8</v>
      </c>
      <c r="S769" s="1483">
        <v>4.4000000000000004</v>
      </c>
      <c r="T769" s="1484" t="s">
        <v>1078</v>
      </c>
      <c r="U769" s="1520">
        <v>0.8</v>
      </c>
      <c r="V769" s="1483">
        <v>1.9</v>
      </c>
      <c r="W769" s="1484" t="s">
        <v>1078</v>
      </c>
      <c r="X769" s="1520">
        <v>2.8</v>
      </c>
      <c r="Y769" s="1483">
        <v>2.1</v>
      </c>
      <c r="Z769" s="1484" t="s">
        <v>1078</v>
      </c>
      <c r="AA769" s="1520">
        <v>3.9</v>
      </c>
      <c r="AB769" s="1483">
        <v>2.2999999999999998</v>
      </c>
      <c r="AC769" s="1484" t="s">
        <v>1078</v>
      </c>
      <c r="AD769" s="1926">
        <v>1.5</v>
      </c>
      <c r="AE769" s="1883">
        <v>2.8</v>
      </c>
      <c r="AF769" s="1884" t="s">
        <v>1078</v>
      </c>
      <c r="AG769" s="1926">
        <v>2.8</v>
      </c>
      <c r="AH769" s="1883">
        <v>6.9</v>
      </c>
      <c r="AI769" s="1884" t="s">
        <v>1078</v>
      </c>
      <c r="AJ769" s="1520">
        <v>6.3</v>
      </c>
      <c r="AK769" s="1483">
        <v>2.7</v>
      </c>
      <c r="AL769" s="1484">
        <v>2.8</v>
      </c>
      <c r="AM769" s="1520"/>
      <c r="AN769" s="1483"/>
      <c r="AO769" s="1484" t="s">
        <v>1078</v>
      </c>
    </row>
    <row r="770" spans="1:41">
      <c r="A770" s="1345" t="s">
        <v>4625</v>
      </c>
      <c r="B770" s="1304" t="s">
        <v>4626</v>
      </c>
      <c r="C770" s="1521">
        <v>0.19</v>
      </c>
      <c r="D770" s="1522">
        <v>0.23</v>
      </c>
      <c r="E770" s="1523" t="s">
        <v>1078</v>
      </c>
      <c r="F770" s="1521">
        <v>0.19</v>
      </c>
      <c r="G770" s="1522">
        <v>0.23</v>
      </c>
      <c r="H770" s="1523" t="s">
        <v>1078</v>
      </c>
      <c r="I770" s="1521">
        <v>0.11</v>
      </c>
      <c r="J770" s="1522">
        <v>0.06</v>
      </c>
      <c r="K770" s="1523" t="s">
        <v>1078</v>
      </c>
      <c r="L770" s="1521">
        <v>0.05</v>
      </c>
      <c r="M770" s="1522">
        <v>7.0000000000000007E-2</v>
      </c>
      <c r="N770" s="1523" t="s">
        <v>1078</v>
      </c>
      <c r="O770" s="1521">
        <v>-0.08</v>
      </c>
      <c r="P770" s="1522">
        <v>-0.08</v>
      </c>
      <c r="Q770" s="1523" t="s">
        <v>1078</v>
      </c>
      <c r="R770" s="1521">
        <v>0.31</v>
      </c>
      <c r="S770" s="1522">
        <v>0.28000000000000003</v>
      </c>
      <c r="T770" s="1523" t="s">
        <v>1078</v>
      </c>
      <c r="U770" s="1521">
        <v>0.23</v>
      </c>
      <c r="V770" s="1522">
        <v>0.23</v>
      </c>
      <c r="W770" s="1523" t="s">
        <v>1078</v>
      </c>
      <c r="X770" s="1521">
        <v>0.15</v>
      </c>
      <c r="Y770" s="1522">
        <v>0.19</v>
      </c>
      <c r="Z770" s="1523" t="s">
        <v>1078</v>
      </c>
      <c r="AA770" s="1521">
        <v>0.04</v>
      </c>
      <c r="AB770" s="1522">
        <v>0.04</v>
      </c>
      <c r="AC770" s="1523" t="s">
        <v>1078</v>
      </c>
      <c r="AD770" s="1927">
        <v>0.33</v>
      </c>
      <c r="AE770" s="1928">
        <v>0.34</v>
      </c>
      <c r="AF770" s="1929" t="s">
        <v>1078</v>
      </c>
      <c r="AG770" s="1927">
        <v>0.42</v>
      </c>
      <c r="AH770" s="1928">
        <v>0.34</v>
      </c>
      <c r="AI770" s="1929" t="s">
        <v>1078</v>
      </c>
      <c r="AJ770" s="1521" t="s">
        <v>2261</v>
      </c>
      <c r="AK770" s="1522" t="s">
        <v>2261</v>
      </c>
      <c r="AL770" s="1523" t="s">
        <v>2261</v>
      </c>
      <c r="AM770" s="1521"/>
      <c r="AN770" s="1522"/>
      <c r="AO770" s="1523" t="s">
        <v>1078</v>
      </c>
    </row>
    <row r="771" spans="1:41">
      <c r="A771" s="1358" t="s">
        <v>4627</v>
      </c>
      <c r="B771" s="1143" t="s">
        <v>4628</v>
      </c>
      <c r="C771" s="1524" t="s">
        <v>2261</v>
      </c>
      <c r="D771" s="1525" t="s">
        <v>2261</v>
      </c>
      <c r="E771" s="1526" t="s">
        <v>1078</v>
      </c>
      <c r="F771" s="1524" t="s">
        <v>2261</v>
      </c>
      <c r="G771" s="1525" t="s">
        <v>2261</v>
      </c>
      <c r="H771" s="1526" t="s">
        <v>1078</v>
      </c>
      <c r="I771" s="1524" t="s">
        <v>2261</v>
      </c>
      <c r="J771" s="1525" t="s">
        <v>2261</v>
      </c>
      <c r="K771" s="1526" t="s">
        <v>1078</v>
      </c>
      <c r="L771" s="1524" t="s">
        <v>2261</v>
      </c>
      <c r="M771" s="1525" t="s">
        <v>2261</v>
      </c>
      <c r="N771" s="1526" t="s">
        <v>1078</v>
      </c>
      <c r="O771" s="1524" t="s">
        <v>2261</v>
      </c>
      <c r="P771" s="1525" t="s">
        <v>2261</v>
      </c>
      <c r="Q771" s="1526" t="s">
        <v>1078</v>
      </c>
      <c r="R771" s="1524">
        <v>0.05</v>
      </c>
      <c r="S771" s="1525" t="s">
        <v>2261</v>
      </c>
      <c r="T771" s="1526" t="s">
        <v>1078</v>
      </c>
      <c r="U771" s="1524" t="s">
        <v>2261</v>
      </c>
      <c r="V771" s="1525" t="s">
        <v>2261</v>
      </c>
      <c r="W771" s="1526" t="s">
        <v>1078</v>
      </c>
      <c r="X771" s="1524" t="s">
        <v>2261</v>
      </c>
      <c r="Y771" s="1525" t="s">
        <v>2261</v>
      </c>
      <c r="Z771" s="1526" t="s">
        <v>1078</v>
      </c>
      <c r="AA771" s="1524" t="s">
        <v>2261</v>
      </c>
      <c r="AB771" s="1525" t="s">
        <v>2261</v>
      </c>
      <c r="AC771" s="1526" t="s">
        <v>1078</v>
      </c>
      <c r="AD771" s="1930">
        <v>0.05</v>
      </c>
      <c r="AE771" s="1931">
        <v>0.05</v>
      </c>
      <c r="AF771" s="1932" t="s">
        <v>1078</v>
      </c>
      <c r="AG771" s="1930">
        <v>0.01</v>
      </c>
      <c r="AH771" s="1931">
        <v>0.02</v>
      </c>
      <c r="AI771" s="1932" t="s">
        <v>1078</v>
      </c>
      <c r="AJ771" s="1524">
        <v>-7.0000000000000007E-2</v>
      </c>
      <c r="AK771" s="1525">
        <v>-7.0000000000000007E-2</v>
      </c>
      <c r="AL771" s="1526">
        <v>-0.06</v>
      </c>
      <c r="AM771" s="1524"/>
      <c r="AN771" s="1525"/>
      <c r="AO771" s="1526" t="s">
        <v>1078</v>
      </c>
    </row>
    <row r="772" spans="1:41">
      <c r="A772" s="1345" t="s">
        <v>4629</v>
      </c>
      <c r="B772" s="1304" t="s">
        <v>4630</v>
      </c>
      <c r="C772" s="1527"/>
      <c r="D772" s="1528">
        <v>0.23</v>
      </c>
      <c r="E772" s="1529"/>
      <c r="F772" s="1527"/>
      <c r="G772" s="1528">
        <v>0.23</v>
      </c>
      <c r="H772" s="1529"/>
      <c r="I772" s="1527"/>
      <c r="J772" s="1528">
        <v>0.11</v>
      </c>
      <c r="K772" s="1529"/>
      <c r="L772" s="1527"/>
      <c r="M772" s="1528">
        <v>7.0000000000000007E-2</v>
      </c>
      <c r="N772" s="1529"/>
      <c r="O772" s="1527"/>
      <c r="P772" s="1528">
        <v>-0.08</v>
      </c>
      <c r="Q772" s="1529"/>
      <c r="R772" s="1527"/>
      <c r="S772" s="1528">
        <v>0.31</v>
      </c>
      <c r="T772" s="1529"/>
      <c r="U772" s="1527"/>
      <c r="V772" s="1528">
        <v>0.23</v>
      </c>
      <c r="W772" s="1529"/>
      <c r="X772" s="1527"/>
      <c r="Y772" s="1528">
        <v>0.19</v>
      </c>
      <c r="Z772" s="1529"/>
      <c r="AA772" s="1527"/>
      <c r="AB772" s="1528">
        <v>0.04</v>
      </c>
      <c r="AC772" s="1529"/>
      <c r="AD772" s="1933"/>
      <c r="AE772" s="1934">
        <v>0.34</v>
      </c>
      <c r="AF772" s="1935"/>
      <c r="AG772" s="1933"/>
      <c r="AH772" s="1934">
        <v>0.42</v>
      </c>
      <c r="AI772" s="1935"/>
      <c r="AJ772" s="1527"/>
      <c r="AK772" s="1528" t="s">
        <v>2261</v>
      </c>
      <c r="AL772" s="1529"/>
      <c r="AM772" s="1527"/>
      <c r="AN772" s="1528"/>
      <c r="AO772" s="1529"/>
    </row>
    <row r="773" spans="1:41">
      <c r="A773" s="1358" t="s">
        <v>4631</v>
      </c>
      <c r="B773" s="1143" t="s">
        <v>4632</v>
      </c>
      <c r="C773" s="1363"/>
      <c r="D773" s="1214" t="s">
        <v>2261</v>
      </c>
      <c r="E773" s="1215"/>
      <c r="F773" s="1363"/>
      <c r="G773" s="1214" t="s">
        <v>2261</v>
      </c>
      <c r="H773" s="1215"/>
      <c r="I773" s="1363"/>
      <c r="J773" s="1214" t="s">
        <v>2261</v>
      </c>
      <c r="K773" s="1215"/>
      <c r="L773" s="1363"/>
      <c r="M773" s="1214" t="s">
        <v>2261</v>
      </c>
      <c r="N773" s="1215"/>
      <c r="O773" s="1363"/>
      <c r="P773" s="1214" t="s">
        <v>2261</v>
      </c>
      <c r="Q773" s="1215"/>
      <c r="R773" s="1363"/>
      <c r="S773" s="1214" t="s">
        <v>2261</v>
      </c>
      <c r="T773" s="1215"/>
      <c r="U773" s="1363"/>
      <c r="V773" s="1214" t="s">
        <v>2261</v>
      </c>
      <c r="W773" s="1215"/>
      <c r="X773" s="1363"/>
      <c r="Y773" s="1214" t="s">
        <v>2261</v>
      </c>
      <c r="Z773" s="1215"/>
      <c r="AA773" s="1363"/>
      <c r="AB773" s="1214" t="s">
        <v>2261</v>
      </c>
      <c r="AC773" s="1215"/>
      <c r="AD773" s="1936"/>
      <c r="AE773" s="1794" t="s">
        <v>2261</v>
      </c>
      <c r="AF773" s="1795"/>
      <c r="AG773" s="1936"/>
      <c r="AH773" s="1794" t="s">
        <v>2261</v>
      </c>
      <c r="AI773" s="1795"/>
      <c r="AJ773" s="1363"/>
      <c r="AK773" s="1214" t="s">
        <v>5101</v>
      </c>
      <c r="AL773" s="1215"/>
      <c r="AM773" s="1363"/>
      <c r="AN773" s="1214"/>
      <c r="AO773" s="1215"/>
    </row>
    <row r="774" spans="1:41">
      <c r="A774" s="1344" t="s">
        <v>5739</v>
      </c>
      <c r="B774" s="1139" t="s">
        <v>5740</v>
      </c>
      <c r="C774" s="1300" t="s">
        <v>6254</v>
      </c>
      <c r="D774" s="1301" t="s">
        <v>6255</v>
      </c>
      <c r="E774" s="1302" t="s">
        <v>6256</v>
      </c>
      <c r="F774" s="1300" t="s">
        <v>6254</v>
      </c>
      <c r="G774" s="1301" t="s">
        <v>6255</v>
      </c>
      <c r="H774" s="1302" t="s">
        <v>6256</v>
      </c>
      <c r="I774" s="1300" t="s">
        <v>6254</v>
      </c>
      <c r="J774" s="1301" t="s">
        <v>6255</v>
      </c>
      <c r="K774" s="1302" t="s">
        <v>6256</v>
      </c>
      <c r="L774" s="1300" t="s">
        <v>6400</v>
      </c>
      <c r="M774" s="1301" t="s">
        <v>6401</v>
      </c>
      <c r="N774" s="1302" t="s">
        <v>6402</v>
      </c>
      <c r="O774" s="1300" t="s">
        <v>6400</v>
      </c>
      <c r="P774" s="1301" t="s">
        <v>6401</v>
      </c>
      <c r="Q774" s="1302" t="s">
        <v>6402</v>
      </c>
      <c r="R774" s="1300" t="s">
        <v>6400</v>
      </c>
      <c r="S774" s="1301" t="s">
        <v>6401</v>
      </c>
      <c r="T774" s="1302" t="s">
        <v>6402</v>
      </c>
      <c r="U774" s="1300" t="s">
        <v>6254</v>
      </c>
      <c r="V774" s="1301" t="s">
        <v>6255</v>
      </c>
      <c r="W774" s="1302" t="s">
        <v>6256</v>
      </c>
      <c r="X774" s="1300" t="s">
        <v>6254</v>
      </c>
      <c r="Y774" s="1301" t="s">
        <v>6255</v>
      </c>
      <c r="Z774" s="1302" t="s">
        <v>6256</v>
      </c>
      <c r="AA774" s="1300" t="s">
        <v>6400</v>
      </c>
      <c r="AB774" s="1301" t="s">
        <v>6401</v>
      </c>
      <c r="AC774" s="1302" t="s">
        <v>6402</v>
      </c>
      <c r="AD774" s="1873" t="s">
        <v>6400</v>
      </c>
      <c r="AE774" s="1874" t="s">
        <v>6401</v>
      </c>
      <c r="AF774" s="1875" t="s">
        <v>6402</v>
      </c>
      <c r="AG774" s="1873" t="s">
        <v>6373</v>
      </c>
      <c r="AH774" s="1874" t="s">
        <v>6374</v>
      </c>
      <c r="AI774" s="1875" t="s">
        <v>6375</v>
      </c>
      <c r="AJ774" s="1300" t="s">
        <v>6254</v>
      </c>
      <c r="AK774" s="1301" t="s">
        <v>6255</v>
      </c>
      <c r="AL774" s="1302" t="s">
        <v>6256</v>
      </c>
      <c r="AM774" s="1300" t="s">
        <v>6400</v>
      </c>
      <c r="AN774" s="1301" t="s">
        <v>6401</v>
      </c>
      <c r="AO774" s="1302" t="s">
        <v>6402</v>
      </c>
    </row>
    <row r="775" spans="1:41">
      <c r="A775" s="1345" t="s">
        <v>4601</v>
      </c>
      <c r="B775" s="1304" t="s">
        <v>4602</v>
      </c>
      <c r="C775" s="1510">
        <v>23</v>
      </c>
      <c r="D775" s="1511">
        <v>23</v>
      </c>
      <c r="E775" s="1512" t="s">
        <v>1078</v>
      </c>
      <c r="F775" s="1510">
        <v>23</v>
      </c>
      <c r="G775" s="1511">
        <v>23</v>
      </c>
      <c r="H775" s="1512" t="s">
        <v>1078</v>
      </c>
      <c r="I775" s="1510">
        <v>19</v>
      </c>
      <c r="J775" s="1511">
        <v>19</v>
      </c>
      <c r="K775" s="1512" t="s">
        <v>1078</v>
      </c>
      <c r="L775" s="1510">
        <v>26</v>
      </c>
      <c r="M775" s="1511">
        <v>25</v>
      </c>
      <c r="N775" s="1512" t="s">
        <v>1078</v>
      </c>
      <c r="O775" s="1510">
        <v>20</v>
      </c>
      <c r="P775" s="1511">
        <v>20</v>
      </c>
      <c r="Q775" s="1512" t="s">
        <v>1078</v>
      </c>
      <c r="R775" s="1510">
        <v>13</v>
      </c>
      <c r="S775" s="1511">
        <v>13</v>
      </c>
      <c r="T775" s="1512" t="s">
        <v>1078</v>
      </c>
      <c r="U775" s="1510">
        <v>28</v>
      </c>
      <c r="V775" s="1511">
        <v>28</v>
      </c>
      <c r="W775" s="1512" t="s">
        <v>1078</v>
      </c>
      <c r="X775" s="1510">
        <v>28</v>
      </c>
      <c r="Y775" s="1511">
        <v>29</v>
      </c>
      <c r="Z775" s="1512" t="s">
        <v>1078</v>
      </c>
      <c r="AA775" s="1510">
        <v>26</v>
      </c>
      <c r="AB775" s="1511">
        <v>27</v>
      </c>
      <c r="AC775" s="1512" t="s">
        <v>1078</v>
      </c>
      <c r="AD775" s="1916">
        <v>19</v>
      </c>
      <c r="AE775" s="1917">
        <v>19</v>
      </c>
      <c r="AF775" s="1918" t="s">
        <v>1078</v>
      </c>
      <c r="AG775" s="1916">
        <v>20</v>
      </c>
      <c r="AH775" s="1917">
        <v>19</v>
      </c>
      <c r="AI775" s="1918" t="s">
        <v>1078</v>
      </c>
      <c r="AJ775" s="1510">
        <v>24</v>
      </c>
      <c r="AK775" s="1511">
        <v>21</v>
      </c>
      <c r="AL775" s="1512">
        <v>23</v>
      </c>
      <c r="AM775" s="1510"/>
      <c r="AN775" s="1511"/>
      <c r="AO775" s="1512" t="s">
        <v>1078</v>
      </c>
    </row>
    <row r="776" spans="1:41">
      <c r="A776" s="1349" t="s">
        <v>4603</v>
      </c>
      <c r="B776" s="1350" t="s">
        <v>4604</v>
      </c>
      <c r="C776" s="1513">
        <v>16</v>
      </c>
      <c r="D776" s="1514">
        <v>16</v>
      </c>
      <c r="E776" s="1515" t="s">
        <v>1078</v>
      </c>
      <c r="F776" s="1513">
        <v>16</v>
      </c>
      <c r="G776" s="1514">
        <v>16</v>
      </c>
      <c r="H776" s="1515" t="s">
        <v>1078</v>
      </c>
      <c r="I776" s="1513">
        <v>17</v>
      </c>
      <c r="J776" s="1514">
        <v>16</v>
      </c>
      <c r="K776" s="1515" t="s">
        <v>1078</v>
      </c>
      <c r="L776" s="1513">
        <v>23</v>
      </c>
      <c r="M776" s="1514">
        <v>23</v>
      </c>
      <c r="N776" s="1515" t="s">
        <v>1078</v>
      </c>
      <c r="O776" s="1513">
        <v>18</v>
      </c>
      <c r="P776" s="1514">
        <v>18</v>
      </c>
      <c r="Q776" s="1515" t="s">
        <v>1078</v>
      </c>
      <c r="R776" s="1513">
        <v>9</v>
      </c>
      <c r="S776" s="1514">
        <v>9</v>
      </c>
      <c r="T776" s="1515" t="s">
        <v>1078</v>
      </c>
      <c r="U776" s="1513">
        <v>26</v>
      </c>
      <c r="V776" s="1514">
        <v>26</v>
      </c>
      <c r="W776" s="1515" t="s">
        <v>1078</v>
      </c>
      <c r="X776" s="1513">
        <v>23</v>
      </c>
      <c r="Y776" s="1514">
        <v>23</v>
      </c>
      <c r="Z776" s="1515" t="s">
        <v>1078</v>
      </c>
      <c r="AA776" s="1513">
        <v>24</v>
      </c>
      <c r="AB776" s="1514">
        <v>24</v>
      </c>
      <c r="AC776" s="1515" t="s">
        <v>1078</v>
      </c>
      <c r="AD776" s="1919">
        <v>16</v>
      </c>
      <c r="AE776" s="1920">
        <v>16</v>
      </c>
      <c r="AF776" s="1921" t="s">
        <v>1078</v>
      </c>
      <c r="AG776" s="1919">
        <v>16</v>
      </c>
      <c r="AH776" s="1920">
        <v>16</v>
      </c>
      <c r="AI776" s="1921" t="s">
        <v>1078</v>
      </c>
      <c r="AJ776" s="1513">
        <v>19</v>
      </c>
      <c r="AK776" s="1514">
        <v>17</v>
      </c>
      <c r="AL776" s="1515">
        <v>19</v>
      </c>
      <c r="AM776" s="1513"/>
      <c r="AN776" s="1514"/>
      <c r="AO776" s="1515" t="s">
        <v>1078</v>
      </c>
    </row>
    <row r="777" spans="1:41">
      <c r="A777" s="1349" t="s">
        <v>4605</v>
      </c>
      <c r="B777" s="1350" t="s">
        <v>4606</v>
      </c>
      <c r="C777" s="1516">
        <v>61.8</v>
      </c>
      <c r="D777" s="1485">
        <v>62.2</v>
      </c>
      <c r="E777" s="1486" t="s">
        <v>1078</v>
      </c>
      <c r="F777" s="1516">
        <v>61.8</v>
      </c>
      <c r="G777" s="1485">
        <v>62.2</v>
      </c>
      <c r="H777" s="1486" t="s">
        <v>1078</v>
      </c>
      <c r="I777" s="1516">
        <v>61.3</v>
      </c>
      <c r="J777" s="1485">
        <v>61.1</v>
      </c>
      <c r="K777" s="1486" t="s">
        <v>1078</v>
      </c>
      <c r="L777" s="1516">
        <v>62.2</v>
      </c>
      <c r="M777" s="1485">
        <v>62.1</v>
      </c>
      <c r="N777" s="1486" t="s">
        <v>1078</v>
      </c>
      <c r="O777" s="1516">
        <v>61.4</v>
      </c>
      <c r="P777" s="1485">
        <v>62.3</v>
      </c>
      <c r="Q777" s="1486" t="s">
        <v>1078</v>
      </c>
      <c r="R777" s="1516">
        <v>61.4</v>
      </c>
      <c r="S777" s="1485">
        <v>61.3</v>
      </c>
      <c r="T777" s="1486" t="s">
        <v>1078</v>
      </c>
      <c r="U777" s="1516">
        <v>61.8</v>
      </c>
      <c r="V777" s="1485">
        <v>62</v>
      </c>
      <c r="W777" s="1486" t="s">
        <v>1078</v>
      </c>
      <c r="X777" s="1516">
        <v>61.2</v>
      </c>
      <c r="Y777" s="1485">
        <v>61.5</v>
      </c>
      <c r="Z777" s="1486" t="s">
        <v>1078</v>
      </c>
      <c r="AA777" s="1516">
        <v>61.6</v>
      </c>
      <c r="AB777" s="1485">
        <v>62.3</v>
      </c>
      <c r="AC777" s="1486" t="s">
        <v>1078</v>
      </c>
      <c r="AD777" s="1922">
        <v>61.3</v>
      </c>
      <c r="AE777" s="1886">
        <v>61.9</v>
      </c>
      <c r="AF777" s="1887" t="s">
        <v>1078</v>
      </c>
      <c r="AG777" s="1922">
        <v>61.2</v>
      </c>
      <c r="AH777" s="1886">
        <v>61.7</v>
      </c>
      <c r="AI777" s="1887" t="s">
        <v>1078</v>
      </c>
      <c r="AJ777" s="1516">
        <v>61.8</v>
      </c>
      <c r="AK777" s="1485">
        <v>62.2</v>
      </c>
      <c r="AL777" s="1486">
        <v>61.4</v>
      </c>
      <c r="AM777" s="1516"/>
      <c r="AN777" s="1485"/>
      <c r="AO777" s="1486" t="s">
        <v>1078</v>
      </c>
    </row>
    <row r="778" spans="1:41">
      <c r="A778" s="1349" t="s">
        <v>4607</v>
      </c>
      <c r="B778" s="1350" t="s">
        <v>4608</v>
      </c>
      <c r="C778" s="1516">
        <v>61.4</v>
      </c>
      <c r="D778" s="1485">
        <v>61.9</v>
      </c>
      <c r="E778" s="1486" t="s">
        <v>1078</v>
      </c>
      <c r="F778" s="1516">
        <v>61.4</v>
      </c>
      <c r="G778" s="1485">
        <v>61.9</v>
      </c>
      <c r="H778" s="1486" t="s">
        <v>1078</v>
      </c>
      <c r="I778" s="1516">
        <v>61</v>
      </c>
      <c r="J778" s="1485">
        <v>60.8</v>
      </c>
      <c r="K778" s="1486" t="s">
        <v>1078</v>
      </c>
      <c r="L778" s="1516">
        <v>61.4</v>
      </c>
      <c r="M778" s="1485">
        <v>61.4</v>
      </c>
      <c r="N778" s="1486" t="s">
        <v>1078</v>
      </c>
      <c r="O778" s="1516">
        <v>60.8</v>
      </c>
      <c r="P778" s="1485">
        <v>61.6</v>
      </c>
      <c r="Q778" s="1486" t="s">
        <v>1078</v>
      </c>
      <c r="R778" s="1516">
        <v>60.9</v>
      </c>
      <c r="S778" s="1485">
        <v>60.9</v>
      </c>
      <c r="T778" s="1486" t="s">
        <v>1078</v>
      </c>
      <c r="U778" s="1516">
        <v>61.5</v>
      </c>
      <c r="V778" s="1485">
        <v>61.7</v>
      </c>
      <c r="W778" s="1486" t="s">
        <v>1078</v>
      </c>
      <c r="X778" s="1516">
        <v>60.9</v>
      </c>
      <c r="Y778" s="1485">
        <v>61.1</v>
      </c>
      <c r="Z778" s="1486" t="s">
        <v>1078</v>
      </c>
      <c r="AA778" s="1516">
        <v>61.2</v>
      </c>
      <c r="AB778" s="1485">
        <v>61.9</v>
      </c>
      <c r="AC778" s="1486" t="s">
        <v>1078</v>
      </c>
      <c r="AD778" s="1922">
        <v>61</v>
      </c>
      <c r="AE778" s="1886">
        <v>61.4</v>
      </c>
      <c r="AF778" s="1887" t="s">
        <v>1078</v>
      </c>
      <c r="AG778" s="1922">
        <v>60.7</v>
      </c>
      <c r="AH778" s="1886">
        <v>61.3</v>
      </c>
      <c r="AI778" s="1887" t="s">
        <v>1078</v>
      </c>
      <c r="AJ778" s="1516">
        <v>61.4</v>
      </c>
      <c r="AK778" s="1485">
        <v>61.8</v>
      </c>
      <c r="AL778" s="1486">
        <v>61.1</v>
      </c>
      <c r="AM778" s="1516"/>
      <c r="AN778" s="1485"/>
      <c r="AO778" s="1486" t="s">
        <v>1078</v>
      </c>
    </row>
    <row r="779" spans="1:41">
      <c r="A779" s="1349" t="s">
        <v>4609</v>
      </c>
      <c r="B779" s="1350" t="s">
        <v>4610</v>
      </c>
      <c r="C779" s="1517">
        <v>0.92</v>
      </c>
      <c r="D779" s="1518">
        <v>0.76</v>
      </c>
      <c r="E779" s="1519" t="s">
        <v>1078</v>
      </c>
      <c r="F779" s="1517">
        <v>0.92</v>
      </c>
      <c r="G779" s="1518">
        <v>0.76</v>
      </c>
      <c r="H779" s="1519" t="s">
        <v>1078</v>
      </c>
      <c r="I779" s="1517">
        <v>0.67</v>
      </c>
      <c r="J779" s="1518">
        <v>0.72</v>
      </c>
      <c r="K779" s="1519" t="s">
        <v>1078</v>
      </c>
      <c r="L779" s="1517">
        <v>0.76</v>
      </c>
      <c r="M779" s="1518">
        <v>0.81</v>
      </c>
      <c r="N779" s="1519" t="s">
        <v>1078</v>
      </c>
      <c r="O779" s="1517">
        <v>0.91</v>
      </c>
      <c r="P779" s="1518">
        <v>0.73</v>
      </c>
      <c r="Q779" s="1519" t="s">
        <v>1078</v>
      </c>
      <c r="R779" s="1517">
        <v>0.66</v>
      </c>
      <c r="S779" s="1518">
        <v>0.84</v>
      </c>
      <c r="T779" s="1519" t="s">
        <v>1078</v>
      </c>
      <c r="U779" s="1517">
        <v>0.87</v>
      </c>
      <c r="V779" s="1518">
        <v>0.93</v>
      </c>
      <c r="W779" s="1519" t="s">
        <v>1078</v>
      </c>
      <c r="X779" s="1517">
        <v>0.86</v>
      </c>
      <c r="Y779" s="1518">
        <v>1.1200000000000001</v>
      </c>
      <c r="Z779" s="1519" t="s">
        <v>1078</v>
      </c>
      <c r="AA779" s="1517">
        <v>0.73</v>
      </c>
      <c r="AB779" s="1518">
        <v>0.77</v>
      </c>
      <c r="AC779" s="1519" t="s">
        <v>1078</v>
      </c>
      <c r="AD779" s="1923">
        <v>0.93</v>
      </c>
      <c r="AE779" s="1924">
        <v>0.7</v>
      </c>
      <c r="AF779" s="1925" t="s">
        <v>1078</v>
      </c>
      <c r="AG779" s="1923">
        <v>1.01</v>
      </c>
      <c r="AH779" s="1924">
        <v>0.7</v>
      </c>
      <c r="AI779" s="1925" t="s">
        <v>1078</v>
      </c>
      <c r="AJ779" s="1517">
        <v>0.93</v>
      </c>
      <c r="AK779" s="1518">
        <v>0.94</v>
      </c>
      <c r="AL779" s="1519">
        <v>1</v>
      </c>
      <c r="AM779" s="1517"/>
      <c r="AN779" s="1518"/>
      <c r="AO779" s="1519" t="s">
        <v>1078</v>
      </c>
    </row>
    <row r="780" spans="1:41">
      <c r="A780" s="1349" t="s">
        <v>4611</v>
      </c>
      <c r="B780" s="1350" t="s">
        <v>4612</v>
      </c>
      <c r="C780" s="1517">
        <v>2.13</v>
      </c>
      <c r="D780" s="1518">
        <v>2.92</v>
      </c>
      <c r="E780" s="1519" t="s">
        <v>1078</v>
      </c>
      <c r="F780" s="1517">
        <v>2.13</v>
      </c>
      <c r="G780" s="1518">
        <v>2.92</v>
      </c>
      <c r="H780" s="1519" t="s">
        <v>1078</v>
      </c>
      <c r="I780" s="1517">
        <v>2.2599999999999998</v>
      </c>
      <c r="J780" s="1518">
        <v>2.17</v>
      </c>
      <c r="K780" s="1519" t="s">
        <v>1078</v>
      </c>
      <c r="L780" s="1517">
        <v>1.8</v>
      </c>
      <c r="M780" s="1518">
        <v>1.81</v>
      </c>
      <c r="N780" s="1519" t="s">
        <v>1078</v>
      </c>
      <c r="O780" s="1517">
        <v>1.87</v>
      </c>
      <c r="P780" s="1518">
        <v>1.97</v>
      </c>
      <c r="Q780" s="1519" t="s">
        <v>1078</v>
      </c>
      <c r="R780" s="1517">
        <v>2.94</v>
      </c>
      <c r="S780" s="1518">
        <v>2.58</v>
      </c>
      <c r="T780" s="1519" t="s">
        <v>1078</v>
      </c>
      <c r="U780" s="1517">
        <v>2.88</v>
      </c>
      <c r="V780" s="1518">
        <v>2.6</v>
      </c>
      <c r="W780" s="1519" t="s">
        <v>1078</v>
      </c>
      <c r="X780" s="1517">
        <v>1.92</v>
      </c>
      <c r="Y780" s="1518">
        <v>1.51</v>
      </c>
      <c r="Z780" s="1519" t="s">
        <v>1078</v>
      </c>
      <c r="AA780" s="1517">
        <v>2.06</v>
      </c>
      <c r="AB780" s="1518">
        <v>1.78</v>
      </c>
      <c r="AC780" s="1519" t="s">
        <v>1078</v>
      </c>
      <c r="AD780" s="1923">
        <v>2.44</v>
      </c>
      <c r="AE780" s="1924">
        <v>3.06</v>
      </c>
      <c r="AF780" s="1925" t="s">
        <v>1078</v>
      </c>
      <c r="AG780" s="1923">
        <v>1.85</v>
      </c>
      <c r="AH780" s="1924">
        <v>2.12</v>
      </c>
      <c r="AI780" s="1925" t="s">
        <v>1078</v>
      </c>
      <c r="AJ780" s="1517">
        <v>2.92</v>
      </c>
      <c r="AK780" s="1518">
        <v>2.5299999999999998</v>
      </c>
      <c r="AL780" s="1519">
        <v>2.42</v>
      </c>
      <c r="AM780" s="1517"/>
      <c r="AN780" s="1518"/>
      <c r="AO780" s="1519" t="s">
        <v>1078</v>
      </c>
    </row>
    <row r="781" spans="1:41">
      <c r="A781" s="1349" t="s">
        <v>4613</v>
      </c>
      <c r="B781" s="1350" t="s">
        <v>4614</v>
      </c>
      <c r="C781" s="1517">
        <v>-0.5</v>
      </c>
      <c r="D781" s="1518">
        <v>-0.5</v>
      </c>
      <c r="E781" s="1519" t="s">
        <v>1078</v>
      </c>
      <c r="F781" s="1517">
        <v>-0.5</v>
      </c>
      <c r="G781" s="1518">
        <v>-0.5</v>
      </c>
      <c r="H781" s="1519" t="s">
        <v>1078</v>
      </c>
      <c r="I781" s="1517">
        <v>-0.57999999999999996</v>
      </c>
      <c r="J781" s="1518">
        <v>-0.62</v>
      </c>
      <c r="K781" s="1519" t="s">
        <v>1078</v>
      </c>
      <c r="L781" s="1517">
        <v>-0.72</v>
      </c>
      <c r="M781" s="1518">
        <v>-0.64</v>
      </c>
      <c r="N781" s="1519" t="s">
        <v>1078</v>
      </c>
      <c r="O781" s="1517">
        <v>-0.6</v>
      </c>
      <c r="P781" s="1518">
        <v>-0.73</v>
      </c>
      <c r="Q781" s="1519" t="s">
        <v>1078</v>
      </c>
      <c r="R781" s="1517">
        <v>-0.5</v>
      </c>
      <c r="S781" s="1518">
        <v>-0.5</v>
      </c>
      <c r="T781" s="1519" t="s">
        <v>1078</v>
      </c>
      <c r="U781" s="1517">
        <v>-0.5</v>
      </c>
      <c r="V781" s="1518">
        <v>-0.5</v>
      </c>
      <c r="W781" s="1519" t="s">
        <v>1078</v>
      </c>
      <c r="X781" s="1517">
        <v>-0.73</v>
      </c>
      <c r="Y781" s="1518">
        <v>-0.73</v>
      </c>
      <c r="Z781" s="1519" t="s">
        <v>1078</v>
      </c>
      <c r="AA781" s="1517">
        <v>-0.68</v>
      </c>
      <c r="AB781" s="1518">
        <v>-0.68</v>
      </c>
      <c r="AC781" s="1519" t="s">
        <v>1078</v>
      </c>
      <c r="AD781" s="1923">
        <v>-0.5</v>
      </c>
      <c r="AE781" s="1924">
        <v>-0.5</v>
      </c>
      <c r="AF781" s="1925" t="s">
        <v>1078</v>
      </c>
      <c r="AG781" s="1923">
        <v>-0.61</v>
      </c>
      <c r="AH781" s="1924">
        <v>-0.72</v>
      </c>
      <c r="AI781" s="1925" t="s">
        <v>1078</v>
      </c>
      <c r="AJ781" s="1517" t="s">
        <v>2261</v>
      </c>
      <c r="AK781" s="1518" t="s">
        <v>2261</v>
      </c>
      <c r="AL781" s="1519" t="s">
        <v>2261</v>
      </c>
      <c r="AM781" s="1517"/>
      <c r="AN781" s="1518"/>
      <c r="AO781" s="1519" t="s">
        <v>1078</v>
      </c>
    </row>
    <row r="782" spans="1:41">
      <c r="A782" s="1349" t="s">
        <v>4615</v>
      </c>
      <c r="B782" s="1350" t="s">
        <v>4616</v>
      </c>
      <c r="C782" s="1517">
        <v>0.26</v>
      </c>
      <c r="D782" s="1518">
        <v>0.21</v>
      </c>
      <c r="E782" s="1519" t="s">
        <v>1078</v>
      </c>
      <c r="F782" s="1517">
        <v>0.26</v>
      </c>
      <c r="G782" s="1518">
        <v>0.21</v>
      </c>
      <c r="H782" s="1519" t="s">
        <v>1078</v>
      </c>
      <c r="I782" s="1517">
        <v>0.19</v>
      </c>
      <c r="J782" s="1518">
        <v>0.19</v>
      </c>
      <c r="K782" s="1519" t="s">
        <v>1078</v>
      </c>
      <c r="L782" s="1517">
        <v>0.17</v>
      </c>
      <c r="M782" s="1518">
        <v>0.19</v>
      </c>
      <c r="N782" s="1519" t="s">
        <v>1078</v>
      </c>
      <c r="O782" s="1517">
        <v>0.18</v>
      </c>
      <c r="P782" s="1518">
        <v>0.17</v>
      </c>
      <c r="Q782" s="1519" t="s">
        <v>1078</v>
      </c>
      <c r="R782" s="1517">
        <v>0.2</v>
      </c>
      <c r="S782" s="1518">
        <v>0.21</v>
      </c>
      <c r="T782" s="1519" t="s">
        <v>1078</v>
      </c>
      <c r="U782" s="1517">
        <v>0.23</v>
      </c>
      <c r="V782" s="1518">
        <v>0.19</v>
      </c>
      <c r="W782" s="1519" t="s">
        <v>1078</v>
      </c>
      <c r="X782" s="1517">
        <v>0.18</v>
      </c>
      <c r="Y782" s="1518">
        <v>0.22</v>
      </c>
      <c r="Z782" s="1519" t="s">
        <v>1078</v>
      </c>
      <c r="AA782" s="1517">
        <v>0.18</v>
      </c>
      <c r="AB782" s="1518">
        <v>0.18</v>
      </c>
      <c r="AC782" s="1519" t="s">
        <v>1078</v>
      </c>
      <c r="AD782" s="1923">
        <v>0.21</v>
      </c>
      <c r="AE782" s="1924">
        <v>0.17</v>
      </c>
      <c r="AF782" s="1925" t="s">
        <v>1078</v>
      </c>
      <c r="AG782" s="1923">
        <v>0.2</v>
      </c>
      <c r="AH782" s="1924">
        <v>0.14000000000000001</v>
      </c>
      <c r="AI782" s="1925" t="s">
        <v>1078</v>
      </c>
      <c r="AJ782" s="1517">
        <v>0.23</v>
      </c>
      <c r="AK782" s="1518">
        <v>0.21</v>
      </c>
      <c r="AL782" s="1519">
        <v>0.21</v>
      </c>
      <c r="AM782" s="1517"/>
      <c r="AN782" s="1518"/>
      <c r="AO782" s="1519" t="s">
        <v>1078</v>
      </c>
    </row>
    <row r="783" spans="1:41">
      <c r="A783" s="1349" t="s">
        <v>4617</v>
      </c>
      <c r="B783" s="1350" t="s">
        <v>4618</v>
      </c>
      <c r="C783" s="1517">
        <v>0.25</v>
      </c>
      <c r="D783" s="1518">
        <v>0.22</v>
      </c>
      <c r="E783" s="1519" t="s">
        <v>1078</v>
      </c>
      <c r="F783" s="1517">
        <v>0.25</v>
      </c>
      <c r="G783" s="1518">
        <v>0.22</v>
      </c>
      <c r="H783" s="1519" t="s">
        <v>1078</v>
      </c>
      <c r="I783" s="1517">
        <v>0.2</v>
      </c>
      <c r="J783" s="1518">
        <v>0.21</v>
      </c>
      <c r="K783" s="1519" t="s">
        <v>1078</v>
      </c>
      <c r="L783" s="1517">
        <v>0.19</v>
      </c>
      <c r="M783" s="1518">
        <v>0.19</v>
      </c>
      <c r="N783" s="1519" t="s">
        <v>1078</v>
      </c>
      <c r="O783" s="1517">
        <v>0.2</v>
      </c>
      <c r="P783" s="1518">
        <v>0.19</v>
      </c>
      <c r="Q783" s="1519" t="s">
        <v>1078</v>
      </c>
      <c r="R783" s="1517">
        <v>0.22</v>
      </c>
      <c r="S783" s="1518">
        <v>0.22</v>
      </c>
      <c r="T783" s="1519" t="s">
        <v>1078</v>
      </c>
      <c r="U783" s="1517">
        <v>0.26</v>
      </c>
      <c r="V783" s="1518">
        <v>0.19</v>
      </c>
      <c r="W783" s="1519" t="s">
        <v>1078</v>
      </c>
      <c r="X783" s="1517">
        <v>0.19</v>
      </c>
      <c r="Y783" s="1518">
        <v>0.23</v>
      </c>
      <c r="Z783" s="1519" t="s">
        <v>1078</v>
      </c>
      <c r="AA783" s="1517">
        <v>0.19</v>
      </c>
      <c r="AB783" s="1518">
        <v>0.19</v>
      </c>
      <c r="AC783" s="1519" t="s">
        <v>1078</v>
      </c>
      <c r="AD783" s="1923">
        <v>0.24</v>
      </c>
      <c r="AE783" s="1924">
        <v>0.19</v>
      </c>
      <c r="AF783" s="1925" t="s">
        <v>1078</v>
      </c>
      <c r="AG783" s="1923">
        <v>0.2</v>
      </c>
      <c r="AH783" s="1924">
        <v>0.16</v>
      </c>
      <c r="AI783" s="1925" t="s">
        <v>1078</v>
      </c>
      <c r="AJ783" s="1517">
        <v>0.23</v>
      </c>
      <c r="AK783" s="1518">
        <v>0.21</v>
      </c>
      <c r="AL783" s="1519">
        <v>0.2</v>
      </c>
      <c r="AM783" s="1517"/>
      <c r="AN783" s="1518"/>
      <c r="AO783" s="1519" t="s">
        <v>1078</v>
      </c>
    </row>
    <row r="784" spans="1:41">
      <c r="A784" s="1349" t="s">
        <v>4619</v>
      </c>
      <c r="B784" s="1350" t="s">
        <v>4620</v>
      </c>
      <c r="C784" s="1517">
        <v>0.27</v>
      </c>
      <c r="D784" s="1518">
        <v>0.24</v>
      </c>
      <c r="E784" s="1519" t="s">
        <v>1078</v>
      </c>
      <c r="F784" s="1517">
        <v>0.27</v>
      </c>
      <c r="G784" s="1518">
        <v>0.24</v>
      </c>
      <c r="H784" s="1519" t="s">
        <v>1078</v>
      </c>
      <c r="I784" s="1517">
        <v>0.28999999999999998</v>
      </c>
      <c r="J784" s="1518">
        <v>0.28999999999999998</v>
      </c>
      <c r="K784" s="1519" t="s">
        <v>1078</v>
      </c>
      <c r="L784" s="1517">
        <v>0.27</v>
      </c>
      <c r="M784" s="1518">
        <v>0.25</v>
      </c>
      <c r="N784" s="1519" t="s">
        <v>1078</v>
      </c>
      <c r="O784" s="1517">
        <v>0.26</v>
      </c>
      <c r="P784" s="1518">
        <v>0.24</v>
      </c>
      <c r="Q784" s="1519" t="s">
        <v>1078</v>
      </c>
      <c r="R784" s="1517">
        <v>0.23</v>
      </c>
      <c r="S784" s="1518">
        <v>0.25</v>
      </c>
      <c r="T784" s="1519" t="s">
        <v>1078</v>
      </c>
      <c r="U784" s="1517">
        <v>0.27</v>
      </c>
      <c r="V784" s="1518">
        <v>0.22</v>
      </c>
      <c r="W784" s="1519" t="s">
        <v>1078</v>
      </c>
      <c r="X784" s="1517">
        <v>0.24</v>
      </c>
      <c r="Y784" s="1518">
        <v>0.3</v>
      </c>
      <c r="Z784" s="1519" t="s">
        <v>1078</v>
      </c>
      <c r="AA784" s="1517">
        <v>0.21</v>
      </c>
      <c r="AB784" s="1518">
        <v>0.26</v>
      </c>
      <c r="AC784" s="1519" t="s">
        <v>1078</v>
      </c>
      <c r="AD784" s="1923">
        <v>0.27</v>
      </c>
      <c r="AE784" s="1924">
        <v>0.22</v>
      </c>
      <c r="AF784" s="1925" t="s">
        <v>1078</v>
      </c>
      <c r="AG784" s="1923">
        <v>0.23</v>
      </c>
      <c r="AH784" s="1924">
        <v>0.21</v>
      </c>
      <c r="AI784" s="1925" t="s">
        <v>1078</v>
      </c>
      <c r="AJ784" s="1517">
        <v>0.26</v>
      </c>
      <c r="AK784" s="1518">
        <v>0.28000000000000003</v>
      </c>
      <c r="AL784" s="1519">
        <v>0.24</v>
      </c>
      <c r="AM784" s="1517"/>
      <c r="AN784" s="1518"/>
      <c r="AO784" s="1519" t="s">
        <v>1078</v>
      </c>
    </row>
    <row r="785" spans="1:41">
      <c r="A785" s="1349" t="s">
        <v>4621</v>
      </c>
      <c r="B785" s="1350" t="s">
        <v>4622</v>
      </c>
      <c r="C785" s="1516">
        <v>7.2</v>
      </c>
      <c r="D785" s="1485">
        <v>10.3</v>
      </c>
      <c r="E785" s="1486" t="s">
        <v>1078</v>
      </c>
      <c r="F785" s="1516">
        <v>7.2</v>
      </c>
      <c r="G785" s="1485">
        <v>10.3</v>
      </c>
      <c r="H785" s="1486" t="s">
        <v>1078</v>
      </c>
      <c r="I785" s="1516">
        <v>6.3</v>
      </c>
      <c r="J785" s="1485">
        <v>8.8000000000000007</v>
      </c>
      <c r="K785" s="1486" t="s">
        <v>1078</v>
      </c>
      <c r="L785" s="1516">
        <v>7.9</v>
      </c>
      <c r="M785" s="1485">
        <v>8.4</v>
      </c>
      <c r="N785" s="1486" t="s">
        <v>1078</v>
      </c>
      <c r="O785" s="1516">
        <v>11.3</v>
      </c>
      <c r="P785" s="1485">
        <v>8.1</v>
      </c>
      <c r="Q785" s="1486" t="s">
        <v>1078</v>
      </c>
      <c r="R785" s="1516">
        <v>10.7</v>
      </c>
      <c r="S785" s="1485">
        <v>13</v>
      </c>
      <c r="T785" s="1486" t="s">
        <v>1078</v>
      </c>
      <c r="U785" s="1516">
        <v>8</v>
      </c>
      <c r="V785" s="1485">
        <v>7.2</v>
      </c>
      <c r="W785" s="1486" t="s">
        <v>1078</v>
      </c>
      <c r="X785" s="1516">
        <v>8.1999999999999993</v>
      </c>
      <c r="Y785" s="1485">
        <v>7.4</v>
      </c>
      <c r="Z785" s="1486" t="s">
        <v>1078</v>
      </c>
      <c r="AA785" s="1516">
        <v>8</v>
      </c>
      <c r="AB785" s="1485">
        <v>10</v>
      </c>
      <c r="AC785" s="1486" t="s">
        <v>1078</v>
      </c>
      <c r="AD785" s="1922">
        <v>7.1</v>
      </c>
      <c r="AE785" s="1886">
        <v>5.2</v>
      </c>
      <c r="AF785" s="1887" t="s">
        <v>1078</v>
      </c>
      <c r="AG785" s="1922">
        <v>13.3</v>
      </c>
      <c r="AH785" s="1886">
        <v>9.1</v>
      </c>
      <c r="AI785" s="1887" t="s">
        <v>1078</v>
      </c>
      <c r="AJ785" s="1516">
        <v>9.5</v>
      </c>
      <c r="AK785" s="1485">
        <v>9.6</v>
      </c>
      <c r="AL785" s="1486">
        <v>12.5</v>
      </c>
      <c r="AM785" s="1516"/>
      <c r="AN785" s="1485"/>
      <c r="AO785" s="1486" t="s">
        <v>1078</v>
      </c>
    </row>
    <row r="786" spans="1:41">
      <c r="A786" s="1744" t="s">
        <v>4623</v>
      </c>
      <c r="B786" s="1143" t="s">
        <v>4624</v>
      </c>
      <c r="C786" s="1520">
        <v>2.9</v>
      </c>
      <c r="D786" s="1483">
        <v>1.1000000000000001</v>
      </c>
      <c r="E786" s="1484" t="s">
        <v>1078</v>
      </c>
      <c r="F786" s="1520">
        <v>2.9</v>
      </c>
      <c r="G786" s="1483">
        <v>1.1000000000000001</v>
      </c>
      <c r="H786" s="1484" t="s">
        <v>1078</v>
      </c>
      <c r="I786" s="1520">
        <v>4.5</v>
      </c>
      <c r="J786" s="1483">
        <v>4.4000000000000004</v>
      </c>
      <c r="K786" s="1484" t="s">
        <v>1078</v>
      </c>
      <c r="L786" s="1520">
        <v>3</v>
      </c>
      <c r="M786" s="1483">
        <v>3.6</v>
      </c>
      <c r="N786" s="1484" t="s">
        <v>1078</v>
      </c>
      <c r="O786" s="1520">
        <v>3.6</v>
      </c>
      <c r="P786" s="1483">
        <v>1.8</v>
      </c>
      <c r="Q786" s="1484" t="s">
        <v>1078</v>
      </c>
      <c r="R786" s="1520">
        <v>0.7</v>
      </c>
      <c r="S786" s="1483">
        <v>0.7</v>
      </c>
      <c r="T786" s="1484" t="s">
        <v>1078</v>
      </c>
      <c r="U786" s="1520">
        <v>0.5</v>
      </c>
      <c r="V786" s="1483">
        <v>0.9</v>
      </c>
      <c r="W786" s="1484" t="s">
        <v>1078</v>
      </c>
      <c r="X786" s="1520">
        <v>3.7</v>
      </c>
      <c r="Y786" s="1483">
        <v>3</v>
      </c>
      <c r="Z786" s="1484" t="s">
        <v>1078</v>
      </c>
      <c r="AA786" s="1520">
        <v>3.9</v>
      </c>
      <c r="AB786" s="1483">
        <v>5</v>
      </c>
      <c r="AC786" s="1484" t="s">
        <v>1078</v>
      </c>
      <c r="AD786" s="1926">
        <v>1.1000000000000001</v>
      </c>
      <c r="AE786" s="1883">
        <v>0.7</v>
      </c>
      <c r="AF786" s="1884" t="s">
        <v>1078</v>
      </c>
      <c r="AG786" s="1926">
        <v>1.7</v>
      </c>
      <c r="AH786" s="1883">
        <v>2.7</v>
      </c>
      <c r="AI786" s="1884" t="s">
        <v>1078</v>
      </c>
      <c r="AJ786" s="1520">
        <v>0.7</v>
      </c>
      <c r="AK786" s="1483">
        <v>0.5</v>
      </c>
      <c r="AL786" s="1484">
        <v>1.2</v>
      </c>
      <c r="AM786" s="1520"/>
      <c r="AN786" s="1483"/>
      <c r="AO786" s="1484" t="s">
        <v>1078</v>
      </c>
    </row>
    <row r="787" spans="1:41">
      <c r="A787" s="1345" t="s">
        <v>4625</v>
      </c>
      <c r="B787" s="1304" t="s">
        <v>4626</v>
      </c>
      <c r="C787" s="1521">
        <v>0.25</v>
      </c>
      <c r="D787" s="1522">
        <v>0.19</v>
      </c>
      <c r="E787" s="1523" t="s">
        <v>1078</v>
      </c>
      <c r="F787" s="1521">
        <v>0.25</v>
      </c>
      <c r="G787" s="1522">
        <v>0.19</v>
      </c>
      <c r="H787" s="1523" t="s">
        <v>1078</v>
      </c>
      <c r="I787" s="1521">
        <v>0.17</v>
      </c>
      <c r="J787" s="1522">
        <v>0.16</v>
      </c>
      <c r="K787" s="1523" t="s">
        <v>1078</v>
      </c>
      <c r="L787" s="1521">
        <v>0.04</v>
      </c>
      <c r="M787" s="1522">
        <v>0.03</v>
      </c>
      <c r="N787" s="1523" t="s">
        <v>1078</v>
      </c>
      <c r="O787" s="1521">
        <v>0.01</v>
      </c>
      <c r="P787" s="1522">
        <v>-0.04</v>
      </c>
      <c r="Q787" s="1523" t="s">
        <v>1078</v>
      </c>
      <c r="R787" s="1521">
        <v>0.24</v>
      </c>
      <c r="S787" s="1522">
        <v>0.25</v>
      </c>
      <c r="T787" s="1523" t="s">
        <v>1078</v>
      </c>
      <c r="U787" s="1521">
        <v>0.14000000000000001</v>
      </c>
      <c r="V787" s="1522">
        <v>0.14000000000000001</v>
      </c>
      <c r="W787" s="1523" t="s">
        <v>1078</v>
      </c>
      <c r="X787" s="1521">
        <v>0.14000000000000001</v>
      </c>
      <c r="Y787" s="1522">
        <v>0.16</v>
      </c>
      <c r="Z787" s="1523" t="s">
        <v>1078</v>
      </c>
      <c r="AA787" s="1521">
        <v>0.03</v>
      </c>
      <c r="AB787" s="1522">
        <v>0.06</v>
      </c>
      <c r="AC787" s="1523" t="s">
        <v>1078</v>
      </c>
      <c r="AD787" s="1927">
        <v>0.35</v>
      </c>
      <c r="AE787" s="1928">
        <v>0.25</v>
      </c>
      <c r="AF787" s="1929" t="s">
        <v>1078</v>
      </c>
      <c r="AG787" s="1927">
        <v>0.41</v>
      </c>
      <c r="AH787" s="1928">
        <v>0.31</v>
      </c>
      <c r="AI787" s="1929" t="s">
        <v>1078</v>
      </c>
      <c r="AJ787" s="1521" t="s">
        <v>2261</v>
      </c>
      <c r="AK787" s="1522" t="s">
        <v>2261</v>
      </c>
      <c r="AL787" s="1523" t="s">
        <v>2261</v>
      </c>
      <c r="AM787" s="1521"/>
      <c r="AN787" s="1522"/>
      <c r="AO787" s="1523" t="s">
        <v>1078</v>
      </c>
    </row>
    <row r="788" spans="1:41">
      <c r="A788" s="1358" t="s">
        <v>4627</v>
      </c>
      <c r="B788" s="1143" t="s">
        <v>4628</v>
      </c>
      <c r="C788" s="1524" t="s">
        <v>2261</v>
      </c>
      <c r="D788" s="1525" t="s">
        <v>2261</v>
      </c>
      <c r="E788" s="1526" t="s">
        <v>1078</v>
      </c>
      <c r="F788" s="1524" t="s">
        <v>2261</v>
      </c>
      <c r="G788" s="1525" t="s">
        <v>2261</v>
      </c>
      <c r="H788" s="1526" t="s">
        <v>1078</v>
      </c>
      <c r="I788" s="1524" t="s">
        <v>2261</v>
      </c>
      <c r="J788" s="1525" t="s">
        <v>2261</v>
      </c>
      <c r="K788" s="1526" t="s">
        <v>1078</v>
      </c>
      <c r="L788" s="1524" t="s">
        <v>2261</v>
      </c>
      <c r="M788" s="1525" t="s">
        <v>2261</v>
      </c>
      <c r="N788" s="1526" t="s">
        <v>1078</v>
      </c>
      <c r="O788" s="1524" t="s">
        <v>2261</v>
      </c>
      <c r="P788" s="1525" t="s">
        <v>2261</v>
      </c>
      <c r="Q788" s="1526" t="s">
        <v>1078</v>
      </c>
      <c r="R788" s="1524" t="s">
        <v>2261</v>
      </c>
      <c r="S788" s="1525" t="s">
        <v>2261</v>
      </c>
      <c r="T788" s="1526" t="s">
        <v>1078</v>
      </c>
      <c r="U788" s="1524" t="s">
        <v>2261</v>
      </c>
      <c r="V788" s="1525" t="s">
        <v>2261</v>
      </c>
      <c r="W788" s="1526" t="s">
        <v>1078</v>
      </c>
      <c r="X788" s="1524" t="s">
        <v>2261</v>
      </c>
      <c r="Y788" s="1525" t="s">
        <v>2261</v>
      </c>
      <c r="Z788" s="1526" t="s">
        <v>1078</v>
      </c>
      <c r="AA788" s="1524" t="s">
        <v>2261</v>
      </c>
      <c r="AB788" s="1525" t="s">
        <v>2261</v>
      </c>
      <c r="AC788" s="1526" t="s">
        <v>1078</v>
      </c>
      <c r="AD788" s="1930">
        <v>0</v>
      </c>
      <c r="AE788" s="1931" t="s">
        <v>2261</v>
      </c>
      <c r="AF788" s="1932" t="s">
        <v>1078</v>
      </c>
      <c r="AG788" s="1930">
        <v>0.03</v>
      </c>
      <c r="AH788" s="1931">
        <v>-0.01</v>
      </c>
      <c r="AI788" s="1932" t="s">
        <v>1078</v>
      </c>
      <c r="AJ788" s="1524">
        <v>-7.0000000000000007E-2</v>
      </c>
      <c r="AK788" s="1525">
        <v>-0.08</v>
      </c>
      <c r="AL788" s="1526">
        <v>-0.06</v>
      </c>
      <c r="AM788" s="1524"/>
      <c r="AN788" s="1525"/>
      <c r="AO788" s="1526" t="s">
        <v>1078</v>
      </c>
    </row>
    <row r="789" spans="1:41">
      <c r="A789" s="1345" t="s">
        <v>4629</v>
      </c>
      <c r="B789" s="1304" t="s">
        <v>4630</v>
      </c>
      <c r="C789" s="1527"/>
      <c r="D789" s="1528">
        <v>0.25</v>
      </c>
      <c r="E789" s="1529" t="s">
        <v>1078</v>
      </c>
      <c r="F789" s="1527"/>
      <c r="G789" s="1528">
        <v>0.25</v>
      </c>
      <c r="H789" s="1529" t="s">
        <v>1078</v>
      </c>
      <c r="I789" s="1527"/>
      <c r="J789" s="1528">
        <v>0.17</v>
      </c>
      <c r="K789" s="1529" t="s">
        <v>1078</v>
      </c>
      <c r="L789" s="1527"/>
      <c r="M789" s="1528">
        <v>0.04</v>
      </c>
      <c r="N789" s="1529" t="s">
        <v>1078</v>
      </c>
      <c r="O789" s="1527"/>
      <c r="P789" s="1528">
        <v>0.01</v>
      </c>
      <c r="Q789" s="1529" t="s">
        <v>1078</v>
      </c>
      <c r="R789" s="1527"/>
      <c r="S789" s="1528">
        <v>0.25</v>
      </c>
      <c r="T789" s="1529" t="s">
        <v>1078</v>
      </c>
      <c r="U789" s="1527"/>
      <c r="V789" s="1528">
        <v>0.14000000000000001</v>
      </c>
      <c r="W789" s="1529" t="s">
        <v>1078</v>
      </c>
      <c r="X789" s="1527"/>
      <c r="Y789" s="1528">
        <v>0.16</v>
      </c>
      <c r="Z789" s="1529" t="s">
        <v>1078</v>
      </c>
      <c r="AA789" s="1527"/>
      <c r="AB789" s="1528">
        <v>0.06</v>
      </c>
      <c r="AC789" s="1529" t="s">
        <v>1078</v>
      </c>
      <c r="AD789" s="1933"/>
      <c r="AE789" s="1934">
        <v>0.35</v>
      </c>
      <c r="AF789" s="1935" t="s">
        <v>1078</v>
      </c>
      <c r="AG789" s="1933"/>
      <c r="AH789" s="1934">
        <v>0.41</v>
      </c>
      <c r="AI789" s="1935" t="s">
        <v>1078</v>
      </c>
      <c r="AJ789" s="1527"/>
      <c r="AK789" s="1528" t="s">
        <v>2261</v>
      </c>
      <c r="AL789" s="1529" t="s">
        <v>1078</v>
      </c>
      <c r="AM789" s="1527"/>
      <c r="AN789" s="1528"/>
      <c r="AO789" s="1529" t="s">
        <v>1078</v>
      </c>
    </row>
    <row r="790" spans="1:41">
      <c r="A790" s="1358" t="s">
        <v>4631</v>
      </c>
      <c r="B790" s="1143" t="s">
        <v>4632</v>
      </c>
      <c r="C790" s="1363"/>
      <c r="D790" s="1214" t="s">
        <v>2261</v>
      </c>
      <c r="E790" s="1215"/>
      <c r="F790" s="1363"/>
      <c r="G790" s="1214" t="s">
        <v>2261</v>
      </c>
      <c r="H790" s="1215"/>
      <c r="I790" s="1363"/>
      <c r="J790" s="1214" t="s">
        <v>2261</v>
      </c>
      <c r="K790" s="1215"/>
      <c r="L790" s="1363"/>
      <c r="M790" s="1214" t="s">
        <v>2261</v>
      </c>
      <c r="N790" s="1215"/>
      <c r="O790" s="1363"/>
      <c r="P790" s="1214" t="s">
        <v>2261</v>
      </c>
      <c r="Q790" s="1215"/>
      <c r="R790" s="1363"/>
      <c r="S790" s="1214" t="s">
        <v>2261</v>
      </c>
      <c r="T790" s="1215"/>
      <c r="U790" s="1363"/>
      <c r="V790" s="1214" t="s">
        <v>2261</v>
      </c>
      <c r="W790" s="1215"/>
      <c r="X790" s="1363"/>
      <c r="Y790" s="1214" t="s">
        <v>2261</v>
      </c>
      <c r="Z790" s="1215"/>
      <c r="AA790" s="1363"/>
      <c r="AB790" s="1214" t="s">
        <v>2261</v>
      </c>
      <c r="AC790" s="1215"/>
      <c r="AD790" s="1936"/>
      <c r="AE790" s="1794" t="s">
        <v>2261</v>
      </c>
      <c r="AF790" s="1795"/>
      <c r="AG790" s="1936"/>
      <c r="AH790" s="1794" t="s">
        <v>2261</v>
      </c>
      <c r="AI790" s="1795"/>
      <c r="AJ790" s="1363"/>
      <c r="AK790" s="1214" t="s">
        <v>5101</v>
      </c>
      <c r="AL790" s="1215"/>
      <c r="AM790" s="1363"/>
      <c r="AN790" s="1214"/>
      <c r="AO790" s="1215"/>
    </row>
    <row r="791" spans="1:41">
      <c r="A791" s="1342" t="s">
        <v>4151</v>
      </c>
      <c r="B791" s="1139" t="s">
        <v>4152</v>
      </c>
      <c r="C791" s="1328"/>
      <c r="D791" s="1244" t="s">
        <v>1078</v>
      </c>
      <c r="E791" s="1209"/>
      <c r="F791" s="1328"/>
      <c r="G791" s="1244" t="s">
        <v>1078</v>
      </c>
      <c r="H791" s="1209"/>
      <c r="I791" s="1328"/>
      <c r="J791" s="1244" t="s">
        <v>1078</v>
      </c>
      <c r="K791" s="1209"/>
      <c r="L791" s="1328"/>
      <c r="M791" s="1244" t="s">
        <v>1078</v>
      </c>
      <c r="N791" s="1209"/>
      <c r="O791" s="1328"/>
      <c r="P791" s="1244" t="s">
        <v>1078</v>
      </c>
      <c r="Q791" s="1209"/>
      <c r="R791" s="1328"/>
      <c r="S791" s="1244" t="s">
        <v>1078</v>
      </c>
      <c r="T791" s="1209"/>
      <c r="U791" s="1328"/>
      <c r="V791" s="1244" t="s">
        <v>1078</v>
      </c>
      <c r="W791" s="1209"/>
      <c r="X791" s="1328"/>
      <c r="Y791" s="1244" t="s">
        <v>1078</v>
      </c>
      <c r="Z791" s="1209"/>
      <c r="AA791" s="1328"/>
      <c r="AB791" s="1244" t="s">
        <v>1078</v>
      </c>
      <c r="AC791" s="1209"/>
      <c r="AD791" s="1907"/>
      <c r="AE791" s="1836" t="s">
        <v>1078</v>
      </c>
      <c r="AF791" s="1789"/>
      <c r="AG791" s="1907"/>
      <c r="AH791" s="1836" t="s">
        <v>1078</v>
      </c>
      <c r="AI791" s="1789"/>
      <c r="AJ791" s="1328"/>
      <c r="AK791" s="1244" t="s">
        <v>1078</v>
      </c>
      <c r="AL791" s="1209"/>
      <c r="AM791" s="1328"/>
      <c r="AN791" s="1244" t="s">
        <v>1078</v>
      </c>
      <c r="AO791" s="1209"/>
    </row>
    <row r="792" spans="1:41">
      <c r="A792" s="1344" t="s">
        <v>5741</v>
      </c>
      <c r="B792" s="1139" t="s">
        <v>4597</v>
      </c>
      <c r="C792" s="1300" t="s">
        <v>6254</v>
      </c>
      <c r="D792" s="1301" t="s">
        <v>6255</v>
      </c>
      <c r="E792" s="1302" t="s">
        <v>6256</v>
      </c>
      <c r="F792" s="1300" t="s">
        <v>6254</v>
      </c>
      <c r="G792" s="1301" t="s">
        <v>6255</v>
      </c>
      <c r="H792" s="1302" t="s">
        <v>6256</v>
      </c>
      <c r="I792" s="1300" t="s">
        <v>6254</v>
      </c>
      <c r="J792" s="1301" t="s">
        <v>6255</v>
      </c>
      <c r="K792" s="1302" t="s">
        <v>6256</v>
      </c>
      <c r="L792" s="1300" t="s">
        <v>6400</v>
      </c>
      <c r="M792" s="1301" t="s">
        <v>6401</v>
      </c>
      <c r="N792" s="1302" t="s">
        <v>6402</v>
      </c>
      <c r="O792" s="1300" t="s">
        <v>6400</v>
      </c>
      <c r="P792" s="1301" t="s">
        <v>6401</v>
      </c>
      <c r="Q792" s="1302" t="s">
        <v>6402</v>
      </c>
      <c r="R792" s="1300" t="s">
        <v>6400</v>
      </c>
      <c r="S792" s="1301" t="s">
        <v>6401</v>
      </c>
      <c r="T792" s="1302" t="s">
        <v>6402</v>
      </c>
      <c r="U792" s="1300" t="s">
        <v>6254</v>
      </c>
      <c r="V792" s="1301" t="s">
        <v>6255</v>
      </c>
      <c r="W792" s="1302" t="s">
        <v>6256</v>
      </c>
      <c r="X792" s="1300" t="s">
        <v>6254</v>
      </c>
      <c r="Y792" s="1301" t="s">
        <v>6255</v>
      </c>
      <c r="Z792" s="1302" t="s">
        <v>6256</v>
      </c>
      <c r="AA792" s="1300" t="s">
        <v>6400</v>
      </c>
      <c r="AB792" s="1301" t="s">
        <v>6401</v>
      </c>
      <c r="AC792" s="1302" t="s">
        <v>6402</v>
      </c>
      <c r="AD792" s="1873" t="s">
        <v>6400</v>
      </c>
      <c r="AE792" s="1874" t="s">
        <v>6401</v>
      </c>
      <c r="AF792" s="1875" t="s">
        <v>6402</v>
      </c>
      <c r="AG792" s="1873" t="s">
        <v>6373</v>
      </c>
      <c r="AH792" s="1874" t="s">
        <v>6374</v>
      </c>
      <c r="AI792" s="1875" t="s">
        <v>6375</v>
      </c>
      <c r="AJ792" s="1300" t="s">
        <v>6254</v>
      </c>
      <c r="AK792" s="1301" t="s">
        <v>6255</v>
      </c>
      <c r="AL792" s="1302" t="s">
        <v>6256</v>
      </c>
      <c r="AM792" s="1300" t="s">
        <v>6400</v>
      </c>
      <c r="AN792" s="1301" t="s">
        <v>6401</v>
      </c>
      <c r="AO792" s="1302" t="s">
        <v>6402</v>
      </c>
    </row>
    <row r="793" spans="1:41">
      <c r="A793" s="1345" t="s">
        <v>4601</v>
      </c>
      <c r="B793" s="1304" t="s">
        <v>4602</v>
      </c>
      <c r="C793" s="1510">
        <v>23</v>
      </c>
      <c r="D793" s="1511">
        <v>23</v>
      </c>
      <c r="E793" s="1512" t="s">
        <v>1078</v>
      </c>
      <c r="F793" s="1510">
        <v>23</v>
      </c>
      <c r="G793" s="1511">
        <v>23</v>
      </c>
      <c r="H793" s="1512" t="s">
        <v>1078</v>
      </c>
      <c r="I793" s="1510">
        <v>20</v>
      </c>
      <c r="J793" s="1511">
        <v>22</v>
      </c>
      <c r="K793" s="1512" t="s">
        <v>1078</v>
      </c>
      <c r="L793" s="1510">
        <v>26</v>
      </c>
      <c r="M793" s="1511">
        <v>25</v>
      </c>
      <c r="N793" s="1512" t="s">
        <v>1078</v>
      </c>
      <c r="O793" s="1510">
        <v>21</v>
      </c>
      <c r="P793" s="1511">
        <v>22</v>
      </c>
      <c r="Q793" s="1512" t="s">
        <v>1078</v>
      </c>
      <c r="R793" s="1510">
        <v>12</v>
      </c>
      <c r="S793" s="1511">
        <v>12</v>
      </c>
      <c r="T793" s="1512" t="s">
        <v>1078</v>
      </c>
      <c r="U793" s="1510">
        <v>29</v>
      </c>
      <c r="V793" s="1511">
        <v>29</v>
      </c>
      <c r="W793" s="1512" t="s">
        <v>1078</v>
      </c>
      <c r="X793" s="1510">
        <v>26</v>
      </c>
      <c r="Y793" s="1511">
        <v>26</v>
      </c>
      <c r="Z793" s="1512" t="s">
        <v>1078</v>
      </c>
      <c r="AA793" s="1510">
        <v>26</v>
      </c>
      <c r="AB793" s="1511">
        <v>27</v>
      </c>
      <c r="AC793" s="1512" t="s">
        <v>1078</v>
      </c>
      <c r="AD793" s="1916">
        <v>18</v>
      </c>
      <c r="AE793" s="1917">
        <v>17</v>
      </c>
      <c r="AF793" s="1918" t="s">
        <v>1078</v>
      </c>
      <c r="AG793" s="1916">
        <v>19</v>
      </c>
      <c r="AH793" s="1917">
        <v>19</v>
      </c>
      <c r="AI793" s="1918" t="s">
        <v>1078</v>
      </c>
      <c r="AJ793" s="1510">
        <v>26</v>
      </c>
      <c r="AK793" s="1511">
        <v>28</v>
      </c>
      <c r="AL793" s="1512">
        <v>27</v>
      </c>
      <c r="AM793" s="1510"/>
      <c r="AN793" s="1511"/>
      <c r="AO793" s="1512" t="s">
        <v>1078</v>
      </c>
    </row>
    <row r="794" spans="1:41">
      <c r="A794" s="1349" t="s">
        <v>4603</v>
      </c>
      <c r="B794" s="1350" t="s">
        <v>4604</v>
      </c>
      <c r="C794" s="1513">
        <v>17</v>
      </c>
      <c r="D794" s="1514">
        <v>16</v>
      </c>
      <c r="E794" s="1515" t="s">
        <v>1078</v>
      </c>
      <c r="F794" s="1513">
        <v>17</v>
      </c>
      <c r="G794" s="1514">
        <v>16</v>
      </c>
      <c r="H794" s="1515" t="s">
        <v>1078</v>
      </c>
      <c r="I794" s="1513">
        <v>18</v>
      </c>
      <c r="J794" s="1514">
        <v>18</v>
      </c>
      <c r="K794" s="1515" t="s">
        <v>1078</v>
      </c>
      <c r="L794" s="1513">
        <v>23</v>
      </c>
      <c r="M794" s="1514">
        <v>23</v>
      </c>
      <c r="N794" s="1515" t="s">
        <v>1078</v>
      </c>
      <c r="O794" s="1513">
        <v>19</v>
      </c>
      <c r="P794" s="1514">
        <v>19</v>
      </c>
      <c r="Q794" s="1515" t="s">
        <v>1078</v>
      </c>
      <c r="R794" s="1513">
        <v>9</v>
      </c>
      <c r="S794" s="1514">
        <v>10</v>
      </c>
      <c r="T794" s="1515" t="s">
        <v>1078</v>
      </c>
      <c r="U794" s="1513">
        <v>27</v>
      </c>
      <c r="V794" s="1514">
        <v>27</v>
      </c>
      <c r="W794" s="1515" t="s">
        <v>1078</v>
      </c>
      <c r="X794" s="1513">
        <v>21</v>
      </c>
      <c r="Y794" s="1514">
        <v>21</v>
      </c>
      <c r="Z794" s="1515" t="s">
        <v>1078</v>
      </c>
      <c r="AA794" s="1513">
        <v>23</v>
      </c>
      <c r="AB794" s="1514">
        <v>24</v>
      </c>
      <c r="AC794" s="1515" t="s">
        <v>1078</v>
      </c>
      <c r="AD794" s="1919">
        <v>16</v>
      </c>
      <c r="AE794" s="1920">
        <v>15</v>
      </c>
      <c r="AF794" s="1921" t="s">
        <v>1078</v>
      </c>
      <c r="AG794" s="1919">
        <v>16</v>
      </c>
      <c r="AH794" s="1920">
        <v>15</v>
      </c>
      <c r="AI794" s="1921" t="s">
        <v>1078</v>
      </c>
      <c r="AJ794" s="1513">
        <v>21</v>
      </c>
      <c r="AK794" s="1514">
        <v>23</v>
      </c>
      <c r="AL794" s="1515">
        <v>22</v>
      </c>
      <c r="AM794" s="1513"/>
      <c r="AN794" s="1514"/>
      <c r="AO794" s="1515" t="s">
        <v>1078</v>
      </c>
    </row>
    <row r="795" spans="1:41">
      <c r="A795" s="1349" t="s">
        <v>4605</v>
      </c>
      <c r="B795" s="1350" t="s">
        <v>4606</v>
      </c>
      <c r="C795" s="1516">
        <v>71.3</v>
      </c>
      <c r="D795" s="1485">
        <v>71.099999999999994</v>
      </c>
      <c r="E795" s="1486" t="s">
        <v>1078</v>
      </c>
      <c r="F795" s="1516">
        <v>71.3</v>
      </c>
      <c r="G795" s="1485">
        <v>71.099999999999994</v>
      </c>
      <c r="H795" s="1486" t="s">
        <v>1078</v>
      </c>
      <c r="I795" s="1516">
        <v>70.8</v>
      </c>
      <c r="J795" s="1485">
        <v>72.400000000000006</v>
      </c>
      <c r="K795" s="1486" t="s">
        <v>1078</v>
      </c>
      <c r="L795" s="1516">
        <v>70.900000000000006</v>
      </c>
      <c r="M795" s="1485">
        <v>70.8</v>
      </c>
      <c r="N795" s="1486" t="s">
        <v>1078</v>
      </c>
      <c r="O795" s="1516">
        <v>72.5</v>
      </c>
      <c r="P795" s="1485">
        <v>72</v>
      </c>
      <c r="Q795" s="1486" t="s">
        <v>1078</v>
      </c>
      <c r="R795" s="1516">
        <v>71.2</v>
      </c>
      <c r="S795" s="1485">
        <v>71.7</v>
      </c>
      <c r="T795" s="1486" t="s">
        <v>1078</v>
      </c>
      <c r="U795" s="1516">
        <v>70.900000000000006</v>
      </c>
      <c r="V795" s="1485">
        <v>71.3</v>
      </c>
      <c r="W795" s="1486" t="s">
        <v>1078</v>
      </c>
      <c r="X795" s="1516">
        <v>71.099999999999994</v>
      </c>
      <c r="Y795" s="1485">
        <v>70.599999999999994</v>
      </c>
      <c r="Z795" s="1486" t="s">
        <v>1078</v>
      </c>
      <c r="AA795" s="1516">
        <v>70.900000000000006</v>
      </c>
      <c r="AB795" s="1485">
        <v>72.2</v>
      </c>
      <c r="AC795" s="1486" t="s">
        <v>1078</v>
      </c>
      <c r="AD795" s="1922">
        <v>71.7</v>
      </c>
      <c r="AE795" s="1886">
        <v>72</v>
      </c>
      <c r="AF795" s="1887" t="s">
        <v>1078</v>
      </c>
      <c r="AG795" s="1922">
        <v>71.2</v>
      </c>
      <c r="AH795" s="1886">
        <v>71.599999999999994</v>
      </c>
      <c r="AI795" s="1887" t="s">
        <v>1078</v>
      </c>
      <c r="AJ795" s="1516">
        <v>71.599999999999994</v>
      </c>
      <c r="AK795" s="1485">
        <v>72.599999999999994</v>
      </c>
      <c r="AL795" s="1486">
        <v>71.400000000000006</v>
      </c>
      <c r="AM795" s="1516"/>
      <c r="AN795" s="1485"/>
      <c r="AO795" s="1486" t="s">
        <v>1078</v>
      </c>
    </row>
    <row r="796" spans="1:41">
      <c r="A796" s="1349" t="s">
        <v>4607</v>
      </c>
      <c r="B796" s="1350" t="s">
        <v>4608</v>
      </c>
      <c r="C796" s="1516">
        <v>70.8</v>
      </c>
      <c r="D796" s="1485">
        <v>70.8</v>
      </c>
      <c r="E796" s="1486" t="s">
        <v>1078</v>
      </c>
      <c r="F796" s="1516">
        <v>70.8</v>
      </c>
      <c r="G796" s="1485">
        <v>70.8</v>
      </c>
      <c r="H796" s="1486" t="s">
        <v>1078</v>
      </c>
      <c r="I796" s="1516">
        <v>70.3</v>
      </c>
      <c r="J796" s="1485">
        <v>71.7</v>
      </c>
      <c r="K796" s="1486" t="s">
        <v>1078</v>
      </c>
      <c r="L796" s="1516">
        <v>70.400000000000006</v>
      </c>
      <c r="M796" s="1485">
        <v>70.5</v>
      </c>
      <c r="N796" s="1486" t="s">
        <v>1078</v>
      </c>
      <c r="O796" s="1516">
        <v>72</v>
      </c>
      <c r="P796" s="1485">
        <v>71.2</v>
      </c>
      <c r="Q796" s="1486" t="s">
        <v>1078</v>
      </c>
      <c r="R796" s="1516">
        <v>70.8</v>
      </c>
      <c r="S796" s="1485">
        <v>71.3</v>
      </c>
      <c r="T796" s="1486" t="s">
        <v>1078</v>
      </c>
      <c r="U796" s="1516">
        <v>70.599999999999994</v>
      </c>
      <c r="V796" s="1485">
        <v>70.900000000000006</v>
      </c>
      <c r="W796" s="1486" t="s">
        <v>1078</v>
      </c>
      <c r="X796" s="1516">
        <v>70.7</v>
      </c>
      <c r="Y796" s="1485">
        <v>70.2</v>
      </c>
      <c r="Z796" s="1486" t="s">
        <v>1078</v>
      </c>
      <c r="AA796" s="1516">
        <v>70.599999999999994</v>
      </c>
      <c r="AB796" s="1485">
        <v>71.7</v>
      </c>
      <c r="AC796" s="1486" t="s">
        <v>1078</v>
      </c>
      <c r="AD796" s="1922">
        <v>71.400000000000006</v>
      </c>
      <c r="AE796" s="1886">
        <v>71.599999999999994</v>
      </c>
      <c r="AF796" s="1887" t="s">
        <v>1078</v>
      </c>
      <c r="AG796" s="1922">
        <v>70.7</v>
      </c>
      <c r="AH796" s="1886">
        <v>71.099999999999994</v>
      </c>
      <c r="AI796" s="1887" t="s">
        <v>1078</v>
      </c>
      <c r="AJ796" s="1516">
        <v>71</v>
      </c>
      <c r="AK796" s="1485">
        <v>71.8</v>
      </c>
      <c r="AL796" s="1486">
        <v>70.900000000000006</v>
      </c>
      <c r="AM796" s="1516"/>
      <c r="AN796" s="1485"/>
      <c r="AO796" s="1486" t="s">
        <v>1078</v>
      </c>
    </row>
    <row r="797" spans="1:41">
      <c r="A797" s="1349" t="s">
        <v>4609</v>
      </c>
      <c r="B797" s="1350" t="s">
        <v>4610</v>
      </c>
      <c r="C797" s="1517">
        <v>0.63</v>
      </c>
      <c r="D797" s="1518">
        <v>0.97</v>
      </c>
      <c r="E797" s="1519" t="s">
        <v>1078</v>
      </c>
      <c r="F797" s="1517">
        <v>0.63</v>
      </c>
      <c r="G797" s="1518">
        <v>0.97</v>
      </c>
      <c r="H797" s="1519" t="s">
        <v>1078</v>
      </c>
      <c r="I797" s="1517">
        <v>0.82</v>
      </c>
      <c r="J797" s="1518">
        <v>0.79</v>
      </c>
      <c r="K797" s="1519" t="s">
        <v>1078</v>
      </c>
      <c r="L797" s="1517">
        <v>0.77</v>
      </c>
      <c r="M797" s="1518">
        <v>0.69</v>
      </c>
      <c r="N797" s="1519" t="s">
        <v>1078</v>
      </c>
      <c r="O797" s="1517">
        <v>1</v>
      </c>
      <c r="P797" s="1518">
        <v>0.77</v>
      </c>
      <c r="Q797" s="1519" t="s">
        <v>1078</v>
      </c>
      <c r="R797" s="1517">
        <v>0.83</v>
      </c>
      <c r="S797" s="1518">
        <v>1.07</v>
      </c>
      <c r="T797" s="1519" t="s">
        <v>1078</v>
      </c>
      <c r="U797" s="1517">
        <v>0.73</v>
      </c>
      <c r="V797" s="1518">
        <v>0.84</v>
      </c>
      <c r="W797" s="1519" t="s">
        <v>1078</v>
      </c>
      <c r="X797" s="1517">
        <v>1.01</v>
      </c>
      <c r="Y797" s="1518">
        <v>0.95</v>
      </c>
      <c r="Z797" s="1519" t="s">
        <v>1078</v>
      </c>
      <c r="AA797" s="1517">
        <v>0.96</v>
      </c>
      <c r="AB797" s="1518">
        <v>0.66</v>
      </c>
      <c r="AC797" s="1519" t="s">
        <v>1078</v>
      </c>
      <c r="AD797" s="1923">
        <v>0.8</v>
      </c>
      <c r="AE797" s="1924">
        <v>0.7</v>
      </c>
      <c r="AF797" s="1925" t="s">
        <v>1078</v>
      </c>
      <c r="AG797" s="1923">
        <v>0.75</v>
      </c>
      <c r="AH797" s="1924">
        <v>0.91</v>
      </c>
      <c r="AI797" s="1925" t="s">
        <v>1078</v>
      </c>
      <c r="AJ797" s="1517">
        <v>0.9</v>
      </c>
      <c r="AK797" s="1518">
        <v>0.71</v>
      </c>
      <c r="AL797" s="1519">
        <v>0.95</v>
      </c>
      <c r="AM797" s="1517"/>
      <c r="AN797" s="1518"/>
      <c r="AO797" s="1519" t="s">
        <v>1078</v>
      </c>
    </row>
    <row r="798" spans="1:41">
      <c r="A798" s="1349" t="s">
        <v>4611</v>
      </c>
      <c r="B798" s="1350" t="s">
        <v>4612</v>
      </c>
      <c r="C798" s="1517">
        <v>2.5099999999999998</v>
      </c>
      <c r="D798" s="1518">
        <v>2.21</v>
      </c>
      <c r="E798" s="1519" t="s">
        <v>1078</v>
      </c>
      <c r="F798" s="1517">
        <v>2.5099999999999998</v>
      </c>
      <c r="G798" s="1518">
        <v>2.21</v>
      </c>
      <c r="H798" s="1519" t="s">
        <v>1078</v>
      </c>
      <c r="I798" s="1517">
        <v>2.37</v>
      </c>
      <c r="J798" s="1518">
        <v>2.62</v>
      </c>
      <c r="K798" s="1519" t="s">
        <v>1078</v>
      </c>
      <c r="L798" s="1517">
        <v>2.04</v>
      </c>
      <c r="M798" s="1518">
        <v>2.36</v>
      </c>
      <c r="N798" s="1519" t="s">
        <v>1078</v>
      </c>
      <c r="O798" s="1517">
        <v>1.42</v>
      </c>
      <c r="P798" s="1518">
        <v>1.89</v>
      </c>
      <c r="Q798" s="1519" t="s">
        <v>1078</v>
      </c>
      <c r="R798" s="1517">
        <v>1.76</v>
      </c>
      <c r="S798" s="1518">
        <v>2.33</v>
      </c>
      <c r="T798" s="1519" t="s">
        <v>1078</v>
      </c>
      <c r="U798" s="1517">
        <v>2.31</v>
      </c>
      <c r="V798" s="1518">
        <v>2.71</v>
      </c>
      <c r="W798" s="1519" t="s">
        <v>1078</v>
      </c>
      <c r="X798" s="1517">
        <v>1.92</v>
      </c>
      <c r="Y798" s="1518">
        <v>1.88</v>
      </c>
      <c r="Z798" s="1519" t="s">
        <v>1078</v>
      </c>
      <c r="AA798" s="1517">
        <v>1.83</v>
      </c>
      <c r="AB798" s="1518">
        <v>1.91</v>
      </c>
      <c r="AC798" s="1519" t="s">
        <v>1078</v>
      </c>
      <c r="AD798" s="1923">
        <v>1.99</v>
      </c>
      <c r="AE798" s="1924">
        <v>2.82</v>
      </c>
      <c r="AF798" s="1925" t="s">
        <v>1078</v>
      </c>
      <c r="AG798" s="1923">
        <v>2.0099999999999998</v>
      </c>
      <c r="AH798" s="1924">
        <v>2.21</v>
      </c>
      <c r="AI798" s="1925" t="s">
        <v>1078</v>
      </c>
      <c r="AJ798" s="1517">
        <v>1.81</v>
      </c>
      <c r="AK798" s="1518">
        <v>2.2000000000000002</v>
      </c>
      <c r="AL798" s="1519">
        <v>2.85</v>
      </c>
      <c r="AM798" s="1517"/>
      <c r="AN798" s="1518"/>
      <c r="AO798" s="1519" t="s">
        <v>1078</v>
      </c>
    </row>
    <row r="799" spans="1:41">
      <c r="A799" s="1349" t="s">
        <v>4613</v>
      </c>
      <c r="B799" s="1350" t="s">
        <v>4614</v>
      </c>
      <c r="C799" s="1517">
        <v>-0.5</v>
      </c>
      <c r="D799" s="1518">
        <v>-0.5</v>
      </c>
      <c r="E799" s="1519" t="s">
        <v>1078</v>
      </c>
      <c r="F799" s="1517">
        <v>-0.5</v>
      </c>
      <c r="G799" s="1518">
        <v>-0.5</v>
      </c>
      <c r="H799" s="1519" t="s">
        <v>1078</v>
      </c>
      <c r="I799" s="1517">
        <v>-0.57999999999999996</v>
      </c>
      <c r="J799" s="1518">
        <v>-0.67</v>
      </c>
      <c r="K799" s="1519" t="s">
        <v>1078</v>
      </c>
      <c r="L799" s="1517">
        <v>-0.56000000000000005</v>
      </c>
      <c r="M799" s="1518">
        <v>-0.72</v>
      </c>
      <c r="N799" s="1519" t="s">
        <v>1078</v>
      </c>
      <c r="O799" s="1517">
        <v>-0.68</v>
      </c>
      <c r="P799" s="1518">
        <v>-0.57999999999999996</v>
      </c>
      <c r="Q799" s="1519" t="s">
        <v>1078</v>
      </c>
      <c r="R799" s="1517">
        <v>-0.5</v>
      </c>
      <c r="S799" s="1518">
        <v>-0.5</v>
      </c>
      <c r="T799" s="1519" t="s">
        <v>1078</v>
      </c>
      <c r="U799" s="1517">
        <v>-0.5</v>
      </c>
      <c r="V799" s="1518">
        <v>-0.5</v>
      </c>
      <c r="W799" s="1519" t="s">
        <v>1078</v>
      </c>
      <c r="X799" s="1517">
        <v>-0.53</v>
      </c>
      <c r="Y799" s="1518">
        <v>-0.52</v>
      </c>
      <c r="Z799" s="1519" t="s">
        <v>1078</v>
      </c>
      <c r="AA799" s="1517">
        <v>-0.56999999999999995</v>
      </c>
      <c r="AB799" s="1518">
        <v>-0.6</v>
      </c>
      <c r="AC799" s="1519" t="s">
        <v>1078</v>
      </c>
      <c r="AD799" s="1923">
        <v>-0.5</v>
      </c>
      <c r="AE799" s="1924">
        <v>-0.5</v>
      </c>
      <c r="AF799" s="1925" t="s">
        <v>1078</v>
      </c>
      <c r="AG799" s="1923">
        <v>-0.5</v>
      </c>
      <c r="AH799" s="1924">
        <v>-0.51</v>
      </c>
      <c r="AI799" s="1925" t="s">
        <v>1078</v>
      </c>
      <c r="AJ799" s="1517" t="s">
        <v>2261</v>
      </c>
      <c r="AK799" s="1518" t="s">
        <v>2261</v>
      </c>
      <c r="AL799" s="1519" t="s">
        <v>2261</v>
      </c>
      <c r="AM799" s="1517"/>
      <c r="AN799" s="1518"/>
      <c r="AO799" s="1519" t="s">
        <v>1078</v>
      </c>
    </row>
    <row r="800" spans="1:41">
      <c r="A800" s="1349" t="s">
        <v>4615</v>
      </c>
      <c r="B800" s="1350" t="s">
        <v>4616</v>
      </c>
      <c r="C800" s="1517">
        <v>0.19</v>
      </c>
      <c r="D800" s="1518">
        <v>0.19</v>
      </c>
      <c r="E800" s="1519" t="s">
        <v>1078</v>
      </c>
      <c r="F800" s="1517">
        <v>0.19</v>
      </c>
      <c r="G800" s="1518">
        <v>0.19</v>
      </c>
      <c r="H800" s="1519" t="s">
        <v>1078</v>
      </c>
      <c r="I800" s="1517">
        <v>0.14000000000000001</v>
      </c>
      <c r="J800" s="1518">
        <v>0.19</v>
      </c>
      <c r="K800" s="1519" t="s">
        <v>1078</v>
      </c>
      <c r="L800" s="1517">
        <v>0.27</v>
      </c>
      <c r="M800" s="1518">
        <v>0.21</v>
      </c>
      <c r="N800" s="1519" t="s">
        <v>1078</v>
      </c>
      <c r="O800" s="1517">
        <v>0.23</v>
      </c>
      <c r="P800" s="1518">
        <v>0.18</v>
      </c>
      <c r="Q800" s="1519" t="s">
        <v>1078</v>
      </c>
      <c r="R800" s="1517">
        <v>0.26</v>
      </c>
      <c r="S800" s="1518">
        <v>0.22</v>
      </c>
      <c r="T800" s="1519" t="s">
        <v>1078</v>
      </c>
      <c r="U800" s="1517">
        <v>0.19</v>
      </c>
      <c r="V800" s="1518">
        <v>0.2</v>
      </c>
      <c r="W800" s="1519" t="s">
        <v>1078</v>
      </c>
      <c r="X800" s="1517">
        <v>0.21</v>
      </c>
      <c r="Y800" s="1518">
        <v>0.22</v>
      </c>
      <c r="Z800" s="1519" t="s">
        <v>1078</v>
      </c>
      <c r="AA800" s="1517">
        <v>0.21</v>
      </c>
      <c r="AB800" s="1518">
        <v>0.2</v>
      </c>
      <c r="AC800" s="1519" t="s">
        <v>1078</v>
      </c>
      <c r="AD800" s="1923">
        <v>0.18</v>
      </c>
      <c r="AE800" s="1924">
        <v>0.2</v>
      </c>
      <c r="AF800" s="1925" t="s">
        <v>1078</v>
      </c>
      <c r="AG800" s="1923">
        <v>0.19</v>
      </c>
      <c r="AH800" s="1924">
        <v>0.21</v>
      </c>
      <c r="AI800" s="1925" t="s">
        <v>1078</v>
      </c>
      <c r="AJ800" s="1517">
        <v>0.27</v>
      </c>
      <c r="AK800" s="1518">
        <v>0.19</v>
      </c>
      <c r="AL800" s="1519">
        <v>0.28000000000000003</v>
      </c>
      <c r="AM800" s="1517"/>
      <c r="AN800" s="1518"/>
      <c r="AO800" s="1519" t="s">
        <v>1078</v>
      </c>
    </row>
    <row r="801" spans="1:41">
      <c r="A801" s="1349" t="s">
        <v>4617</v>
      </c>
      <c r="B801" s="1350" t="s">
        <v>4618</v>
      </c>
      <c r="C801" s="1517">
        <v>0.19</v>
      </c>
      <c r="D801" s="1518">
        <v>0.18</v>
      </c>
      <c r="E801" s="1519" t="s">
        <v>1078</v>
      </c>
      <c r="F801" s="1517">
        <v>0.19</v>
      </c>
      <c r="G801" s="1518">
        <v>0.18</v>
      </c>
      <c r="H801" s="1519" t="s">
        <v>1078</v>
      </c>
      <c r="I801" s="1517">
        <v>0.17</v>
      </c>
      <c r="J801" s="1518">
        <v>0.21</v>
      </c>
      <c r="K801" s="1519" t="s">
        <v>1078</v>
      </c>
      <c r="L801" s="1517">
        <v>0.28000000000000003</v>
      </c>
      <c r="M801" s="1518">
        <v>0.22</v>
      </c>
      <c r="N801" s="1519" t="s">
        <v>1078</v>
      </c>
      <c r="O801" s="1517">
        <v>0.25</v>
      </c>
      <c r="P801" s="1518">
        <v>0.19</v>
      </c>
      <c r="Q801" s="1519" t="s">
        <v>1078</v>
      </c>
      <c r="R801" s="1517">
        <v>0.26</v>
      </c>
      <c r="S801" s="1518">
        <v>0.23</v>
      </c>
      <c r="T801" s="1519" t="s">
        <v>1078</v>
      </c>
      <c r="U801" s="1517">
        <v>0.19</v>
      </c>
      <c r="V801" s="1518">
        <v>0.21</v>
      </c>
      <c r="W801" s="1519" t="s">
        <v>1078</v>
      </c>
      <c r="X801" s="1517">
        <v>0.21</v>
      </c>
      <c r="Y801" s="1518">
        <v>0.22</v>
      </c>
      <c r="Z801" s="1519" t="s">
        <v>1078</v>
      </c>
      <c r="AA801" s="1517">
        <v>0.22</v>
      </c>
      <c r="AB801" s="1518">
        <v>0.23</v>
      </c>
      <c r="AC801" s="1519" t="s">
        <v>1078</v>
      </c>
      <c r="AD801" s="1923">
        <v>0.21</v>
      </c>
      <c r="AE801" s="1924">
        <v>0.19</v>
      </c>
      <c r="AF801" s="1925" t="s">
        <v>1078</v>
      </c>
      <c r="AG801" s="1923">
        <v>0.18</v>
      </c>
      <c r="AH801" s="1924">
        <v>0.23</v>
      </c>
      <c r="AI801" s="1925" t="s">
        <v>1078</v>
      </c>
      <c r="AJ801" s="1517">
        <v>0.27</v>
      </c>
      <c r="AK801" s="1518">
        <v>0.18</v>
      </c>
      <c r="AL801" s="1519">
        <v>0.28000000000000003</v>
      </c>
      <c r="AM801" s="1517"/>
      <c r="AN801" s="1518"/>
      <c r="AO801" s="1519" t="s">
        <v>1078</v>
      </c>
    </row>
    <row r="802" spans="1:41">
      <c r="A802" s="1349" t="s">
        <v>4619</v>
      </c>
      <c r="B802" s="1350" t="s">
        <v>4620</v>
      </c>
      <c r="C802" s="1517">
        <v>0.22</v>
      </c>
      <c r="D802" s="1518">
        <v>0.21</v>
      </c>
      <c r="E802" s="1519" t="s">
        <v>1078</v>
      </c>
      <c r="F802" s="1517">
        <v>0.22</v>
      </c>
      <c r="G802" s="1518">
        <v>0.21</v>
      </c>
      <c r="H802" s="1519" t="s">
        <v>1078</v>
      </c>
      <c r="I802" s="1517">
        <v>0.22</v>
      </c>
      <c r="J802" s="1518">
        <v>0.27</v>
      </c>
      <c r="K802" s="1519" t="s">
        <v>1078</v>
      </c>
      <c r="L802" s="1517">
        <v>0.3</v>
      </c>
      <c r="M802" s="1518">
        <v>0.27</v>
      </c>
      <c r="N802" s="1519" t="s">
        <v>1078</v>
      </c>
      <c r="O802" s="1517">
        <v>0.26</v>
      </c>
      <c r="P802" s="1518">
        <v>0.25</v>
      </c>
      <c r="Q802" s="1519" t="s">
        <v>1078</v>
      </c>
      <c r="R802" s="1517">
        <v>0.27</v>
      </c>
      <c r="S802" s="1518">
        <v>0.27</v>
      </c>
      <c r="T802" s="1519" t="s">
        <v>1078</v>
      </c>
      <c r="U802" s="1517">
        <v>0.25</v>
      </c>
      <c r="V802" s="1518">
        <v>0.27</v>
      </c>
      <c r="W802" s="1519" t="s">
        <v>1078</v>
      </c>
      <c r="X802" s="1517">
        <v>0.27</v>
      </c>
      <c r="Y802" s="1518">
        <v>0.25</v>
      </c>
      <c r="Z802" s="1519" t="s">
        <v>1078</v>
      </c>
      <c r="AA802" s="1517">
        <v>0.28999999999999998</v>
      </c>
      <c r="AB802" s="1518">
        <v>0.28000000000000003</v>
      </c>
      <c r="AC802" s="1519" t="s">
        <v>1078</v>
      </c>
      <c r="AD802" s="1923">
        <v>0.27</v>
      </c>
      <c r="AE802" s="1924">
        <v>0.23</v>
      </c>
      <c r="AF802" s="1925" t="s">
        <v>1078</v>
      </c>
      <c r="AG802" s="1923">
        <v>0.23</v>
      </c>
      <c r="AH802" s="1924">
        <v>0.28000000000000003</v>
      </c>
      <c r="AI802" s="1925" t="s">
        <v>1078</v>
      </c>
      <c r="AJ802" s="1517">
        <v>0.28000000000000003</v>
      </c>
      <c r="AK802" s="1518">
        <v>0.2</v>
      </c>
      <c r="AL802" s="1519">
        <v>0.3</v>
      </c>
      <c r="AM802" s="1517"/>
      <c r="AN802" s="1518"/>
      <c r="AO802" s="1519" t="s">
        <v>1078</v>
      </c>
    </row>
    <row r="803" spans="1:41">
      <c r="A803" s="1349" t="s">
        <v>4621</v>
      </c>
      <c r="B803" s="1350" t="s">
        <v>4622</v>
      </c>
      <c r="C803" s="1516">
        <v>6.1</v>
      </c>
      <c r="D803" s="1485">
        <v>7.6</v>
      </c>
      <c r="E803" s="1486" t="s">
        <v>1078</v>
      </c>
      <c r="F803" s="1516">
        <v>6.1</v>
      </c>
      <c r="G803" s="1485">
        <v>7.6</v>
      </c>
      <c r="H803" s="1486" t="s">
        <v>1078</v>
      </c>
      <c r="I803" s="1516">
        <v>10.7</v>
      </c>
      <c r="J803" s="1485">
        <v>11.5</v>
      </c>
      <c r="K803" s="1486" t="s">
        <v>1078</v>
      </c>
      <c r="L803" s="1516">
        <v>7.5</v>
      </c>
      <c r="M803" s="1485">
        <v>8.4</v>
      </c>
      <c r="N803" s="1486" t="s">
        <v>1078</v>
      </c>
      <c r="O803" s="1516">
        <v>7.2</v>
      </c>
      <c r="P803" s="1485">
        <v>9.1</v>
      </c>
      <c r="Q803" s="1486" t="s">
        <v>1078</v>
      </c>
      <c r="R803" s="1516">
        <v>7.6</v>
      </c>
      <c r="S803" s="1485">
        <v>7.2</v>
      </c>
      <c r="T803" s="1486" t="s">
        <v>1078</v>
      </c>
      <c r="U803" s="1516">
        <v>9.1999999999999993</v>
      </c>
      <c r="V803" s="1485">
        <v>7.4</v>
      </c>
      <c r="W803" s="1486" t="s">
        <v>1078</v>
      </c>
      <c r="X803" s="1516">
        <v>8</v>
      </c>
      <c r="Y803" s="1485">
        <v>9.1999999999999993</v>
      </c>
      <c r="Z803" s="1486" t="s">
        <v>1078</v>
      </c>
      <c r="AA803" s="1516">
        <v>9</v>
      </c>
      <c r="AB803" s="1485">
        <v>9.1999999999999993</v>
      </c>
      <c r="AC803" s="1486" t="s">
        <v>1078</v>
      </c>
      <c r="AD803" s="1922">
        <v>11.4</v>
      </c>
      <c r="AE803" s="1886">
        <v>6.9</v>
      </c>
      <c r="AF803" s="1887" t="s">
        <v>1078</v>
      </c>
      <c r="AG803" s="1922">
        <v>10.8</v>
      </c>
      <c r="AH803" s="1886">
        <v>10.3</v>
      </c>
      <c r="AI803" s="1887" t="s">
        <v>1078</v>
      </c>
      <c r="AJ803" s="1516">
        <v>8.3000000000000007</v>
      </c>
      <c r="AK803" s="1485">
        <v>8.9</v>
      </c>
      <c r="AL803" s="1486">
        <v>7.5</v>
      </c>
      <c r="AM803" s="1516"/>
      <c r="AN803" s="1485"/>
      <c r="AO803" s="1486" t="s">
        <v>1078</v>
      </c>
    </row>
    <row r="804" spans="1:41">
      <c r="A804" s="1744" t="s">
        <v>4623</v>
      </c>
      <c r="B804" s="1143" t="s">
        <v>4624</v>
      </c>
      <c r="C804" s="1520">
        <v>1.8</v>
      </c>
      <c r="D804" s="1483">
        <v>3</v>
      </c>
      <c r="E804" s="1484" t="s">
        <v>1078</v>
      </c>
      <c r="F804" s="1520">
        <v>1.8</v>
      </c>
      <c r="G804" s="1483">
        <v>3</v>
      </c>
      <c r="H804" s="1484" t="s">
        <v>1078</v>
      </c>
      <c r="I804" s="1520">
        <v>6.5</v>
      </c>
      <c r="J804" s="1483">
        <v>6.1</v>
      </c>
      <c r="K804" s="1484" t="s">
        <v>1078</v>
      </c>
      <c r="L804" s="1520">
        <v>2.5</v>
      </c>
      <c r="M804" s="1483">
        <v>3.3</v>
      </c>
      <c r="N804" s="1484" t="s">
        <v>1078</v>
      </c>
      <c r="O804" s="1520">
        <v>1.3</v>
      </c>
      <c r="P804" s="1483">
        <v>0.8</v>
      </c>
      <c r="Q804" s="1484" t="s">
        <v>1078</v>
      </c>
      <c r="R804" s="1520">
        <v>4.3</v>
      </c>
      <c r="S804" s="1483">
        <v>3.3</v>
      </c>
      <c r="T804" s="1484" t="s">
        <v>1078</v>
      </c>
      <c r="U804" s="1520">
        <v>2.2999999999999998</v>
      </c>
      <c r="V804" s="1483">
        <v>0.8</v>
      </c>
      <c r="W804" s="1484" t="s">
        <v>1078</v>
      </c>
      <c r="X804" s="1520">
        <v>9.9</v>
      </c>
      <c r="Y804" s="1483">
        <v>3.9</v>
      </c>
      <c r="Z804" s="1484" t="s">
        <v>1078</v>
      </c>
      <c r="AA804" s="1520">
        <v>2.1</v>
      </c>
      <c r="AB804" s="1483">
        <v>4.4000000000000004</v>
      </c>
      <c r="AC804" s="1484" t="s">
        <v>1078</v>
      </c>
      <c r="AD804" s="1926">
        <v>2.9</v>
      </c>
      <c r="AE804" s="1883">
        <v>1.1000000000000001</v>
      </c>
      <c r="AF804" s="1884" t="s">
        <v>1078</v>
      </c>
      <c r="AG804" s="1926">
        <v>2.5</v>
      </c>
      <c r="AH804" s="1883">
        <v>2.2999999999999998</v>
      </c>
      <c r="AI804" s="1884" t="s">
        <v>1078</v>
      </c>
      <c r="AJ804" s="1520">
        <v>3.2</v>
      </c>
      <c r="AK804" s="1483">
        <v>2.8</v>
      </c>
      <c r="AL804" s="1484">
        <v>1.5</v>
      </c>
      <c r="AM804" s="1520"/>
      <c r="AN804" s="1483"/>
      <c r="AO804" s="1484" t="s">
        <v>1078</v>
      </c>
    </row>
    <row r="805" spans="1:41">
      <c r="A805" s="1345" t="s">
        <v>4625</v>
      </c>
      <c r="B805" s="1304" t="s">
        <v>4626</v>
      </c>
      <c r="C805" s="1521">
        <v>0.21</v>
      </c>
      <c r="D805" s="1522">
        <v>0.24</v>
      </c>
      <c r="E805" s="1523" t="s">
        <v>1078</v>
      </c>
      <c r="F805" s="1521">
        <v>0.21</v>
      </c>
      <c r="G805" s="1522">
        <v>0.24</v>
      </c>
      <c r="H805" s="1523" t="s">
        <v>1078</v>
      </c>
      <c r="I805" s="1521">
        <v>7.0000000000000007E-2</v>
      </c>
      <c r="J805" s="1522">
        <v>0.05</v>
      </c>
      <c r="K805" s="1523" t="s">
        <v>1078</v>
      </c>
      <c r="L805" s="1521">
        <v>0.06</v>
      </c>
      <c r="M805" s="1522">
        <v>0.03</v>
      </c>
      <c r="N805" s="1523" t="s">
        <v>1078</v>
      </c>
      <c r="O805" s="1521">
        <v>-0.1</v>
      </c>
      <c r="P805" s="1522">
        <v>-0.03</v>
      </c>
      <c r="Q805" s="1523" t="s">
        <v>1078</v>
      </c>
      <c r="R805" s="1521">
        <v>0.27</v>
      </c>
      <c r="S805" s="1522">
        <v>0.3</v>
      </c>
      <c r="T805" s="1523" t="s">
        <v>1078</v>
      </c>
      <c r="U805" s="1521">
        <v>0.27</v>
      </c>
      <c r="V805" s="1522">
        <v>0.28000000000000003</v>
      </c>
      <c r="W805" s="1523" t="s">
        <v>1078</v>
      </c>
      <c r="X805" s="1521">
        <v>0.1</v>
      </c>
      <c r="Y805" s="1522">
        <v>0.1</v>
      </c>
      <c r="Z805" s="1523" t="s">
        <v>1078</v>
      </c>
      <c r="AA805" s="1521">
        <v>0.08</v>
      </c>
      <c r="AB805" s="1522">
        <v>0.08</v>
      </c>
      <c r="AC805" s="1523" t="s">
        <v>1078</v>
      </c>
      <c r="AD805" s="1927">
        <v>0.28999999999999998</v>
      </c>
      <c r="AE805" s="1928">
        <v>0.22</v>
      </c>
      <c r="AF805" s="1929" t="s">
        <v>1078</v>
      </c>
      <c r="AG805" s="1927">
        <v>0.17</v>
      </c>
      <c r="AH805" s="1928">
        <v>0.2</v>
      </c>
      <c r="AI805" s="1929" t="s">
        <v>1078</v>
      </c>
      <c r="AJ805" s="1521" t="s">
        <v>2261</v>
      </c>
      <c r="AK805" s="1522" t="s">
        <v>2261</v>
      </c>
      <c r="AL805" s="1523" t="s">
        <v>2261</v>
      </c>
      <c r="AM805" s="1521"/>
      <c r="AN805" s="1522"/>
      <c r="AO805" s="1523" t="s">
        <v>1078</v>
      </c>
    </row>
    <row r="806" spans="1:41">
      <c r="A806" s="1358" t="s">
        <v>4627</v>
      </c>
      <c r="B806" s="1143" t="s">
        <v>4628</v>
      </c>
      <c r="C806" s="1524" t="s">
        <v>2261</v>
      </c>
      <c r="D806" s="1525" t="s">
        <v>2261</v>
      </c>
      <c r="E806" s="1526" t="s">
        <v>1078</v>
      </c>
      <c r="F806" s="1524" t="s">
        <v>2261</v>
      </c>
      <c r="G806" s="1525" t="s">
        <v>2261</v>
      </c>
      <c r="H806" s="1526" t="s">
        <v>1078</v>
      </c>
      <c r="I806" s="1524" t="s">
        <v>2261</v>
      </c>
      <c r="J806" s="1525" t="s">
        <v>2261</v>
      </c>
      <c r="K806" s="1526" t="s">
        <v>1078</v>
      </c>
      <c r="L806" s="1524" t="s">
        <v>2261</v>
      </c>
      <c r="M806" s="1525" t="s">
        <v>2261</v>
      </c>
      <c r="N806" s="1526" t="s">
        <v>1078</v>
      </c>
      <c r="O806" s="1524">
        <v>0</v>
      </c>
      <c r="P806" s="1525">
        <v>0</v>
      </c>
      <c r="Q806" s="1526" t="s">
        <v>1078</v>
      </c>
      <c r="R806" s="1524" t="s">
        <v>2261</v>
      </c>
      <c r="S806" s="1525">
        <v>0.06</v>
      </c>
      <c r="T806" s="1526" t="s">
        <v>1078</v>
      </c>
      <c r="U806" s="1524" t="s">
        <v>2261</v>
      </c>
      <c r="V806" s="1525" t="s">
        <v>2261</v>
      </c>
      <c r="W806" s="1526" t="s">
        <v>1078</v>
      </c>
      <c r="X806" s="1524" t="s">
        <v>2261</v>
      </c>
      <c r="Y806" s="1525" t="s">
        <v>2261</v>
      </c>
      <c r="Z806" s="1526" t="s">
        <v>1078</v>
      </c>
      <c r="AA806" s="1524" t="s">
        <v>2261</v>
      </c>
      <c r="AB806" s="1525" t="s">
        <v>2261</v>
      </c>
      <c r="AC806" s="1526" t="s">
        <v>1078</v>
      </c>
      <c r="AD806" s="1930" t="s">
        <v>2261</v>
      </c>
      <c r="AE806" s="1931" t="s">
        <v>2261</v>
      </c>
      <c r="AF806" s="1932" t="s">
        <v>1078</v>
      </c>
      <c r="AG806" s="1930" t="s">
        <v>2261</v>
      </c>
      <c r="AH806" s="1931" t="s">
        <v>2261</v>
      </c>
      <c r="AI806" s="1932" t="s">
        <v>1078</v>
      </c>
      <c r="AJ806" s="1524">
        <v>-0.06</v>
      </c>
      <c r="AK806" s="1525">
        <v>-0.05</v>
      </c>
      <c r="AL806" s="1526">
        <v>-7.0000000000000007E-2</v>
      </c>
      <c r="AM806" s="1524"/>
      <c r="AN806" s="1525"/>
      <c r="AO806" s="1526" t="s">
        <v>1078</v>
      </c>
    </row>
    <row r="807" spans="1:41">
      <c r="A807" s="1345" t="s">
        <v>4629</v>
      </c>
      <c r="B807" s="1304" t="s">
        <v>4630</v>
      </c>
      <c r="C807" s="1527"/>
      <c r="D807" s="1528">
        <v>0.24</v>
      </c>
      <c r="E807" s="1529"/>
      <c r="F807" s="1527"/>
      <c r="G807" s="1528">
        <v>0.24</v>
      </c>
      <c r="H807" s="1529"/>
      <c r="I807" s="1527"/>
      <c r="J807" s="1528">
        <v>7.0000000000000007E-2</v>
      </c>
      <c r="K807" s="1529"/>
      <c r="L807" s="1527"/>
      <c r="M807" s="1528">
        <v>0.06</v>
      </c>
      <c r="N807" s="1529"/>
      <c r="O807" s="1527"/>
      <c r="P807" s="1528">
        <v>-0.03</v>
      </c>
      <c r="Q807" s="1529"/>
      <c r="R807" s="1527"/>
      <c r="S807" s="1528">
        <v>0.3</v>
      </c>
      <c r="T807" s="1529"/>
      <c r="U807" s="1527"/>
      <c r="V807" s="1528">
        <v>0.28000000000000003</v>
      </c>
      <c r="W807" s="1529"/>
      <c r="X807" s="1527"/>
      <c r="Y807" s="1528">
        <v>0.1</v>
      </c>
      <c r="Z807" s="1529"/>
      <c r="AA807" s="1527"/>
      <c r="AB807" s="1528">
        <v>0.08</v>
      </c>
      <c r="AC807" s="1529"/>
      <c r="AD807" s="1933"/>
      <c r="AE807" s="1934">
        <v>0.28999999999999998</v>
      </c>
      <c r="AF807" s="1935"/>
      <c r="AG807" s="1933"/>
      <c r="AH807" s="1934">
        <v>0.2</v>
      </c>
      <c r="AI807" s="1935"/>
      <c r="AJ807" s="1527"/>
      <c r="AK807" s="1528" t="s">
        <v>2261</v>
      </c>
      <c r="AL807" s="1529"/>
      <c r="AM807" s="1527"/>
      <c r="AN807" s="1528"/>
      <c r="AO807" s="1529"/>
    </row>
    <row r="808" spans="1:41">
      <c r="A808" s="1358" t="s">
        <v>4631</v>
      </c>
      <c r="B808" s="1143" t="s">
        <v>4632</v>
      </c>
      <c r="C808" s="1363"/>
      <c r="D808" s="1214" t="s">
        <v>2261</v>
      </c>
      <c r="E808" s="1215"/>
      <c r="F808" s="1363"/>
      <c r="G808" s="1214" t="s">
        <v>2261</v>
      </c>
      <c r="H808" s="1215"/>
      <c r="I808" s="1363"/>
      <c r="J808" s="1214" t="s">
        <v>2261</v>
      </c>
      <c r="K808" s="1215"/>
      <c r="L808" s="1363"/>
      <c r="M808" s="1214" t="s">
        <v>2261</v>
      </c>
      <c r="N808" s="1215"/>
      <c r="O808" s="1363"/>
      <c r="P808" s="1214" t="s">
        <v>2261</v>
      </c>
      <c r="Q808" s="1215"/>
      <c r="R808" s="1363"/>
      <c r="S808" s="1214" t="s">
        <v>2261</v>
      </c>
      <c r="T808" s="1215"/>
      <c r="U808" s="1363"/>
      <c r="V808" s="1214" t="s">
        <v>2261</v>
      </c>
      <c r="W808" s="1215"/>
      <c r="X808" s="1363"/>
      <c r="Y808" s="1214" t="s">
        <v>2261</v>
      </c>
      <c r="Z808" s="1215"/>
      <c r="AA808" s="1363"/>
      <c r="AB808" s="1214" t="s">
        <v>2261</v>
      </c>
      <c r="AC808" s="1215"/>
      <c r="AD808" s="1936"/>
      <c r="AE808" s="1794" t="s">
        <v>2261</v>
      </c>
      <c r="AF808" s="1795"/>
      <c r="AG808" s="1936"/>
      <c r="AH808" s="1794" t="s">
        <v>2261</v>
      </c>
      <c r="AI808" s="1795"/>
      <c r="AJ808" s="1363"/>
      <c r="AK808" s="1214" t="s">
        <v>5101</v>
      </c>
      <c r="AL808" s="1215"/>
      <c r="AM808" s="1363"/>
      <c r="AN808" s="1214"/>
      <c r="AO808" s="1215"/>
    </row>
    <row r="809" spans="1:41">
      <c r="A809" s="1344" t="s">
        <v>5742</v>
      </c>
      <c r="B809" s="1139" t="s">
        <v>5740</v>
      </c>
      <c r="C809" s="1300" t="s">
        <v>6254</v>
      </c>
      <c r="D809" s="1301" t="s">
        <v>6255</v>
      </c>
      <c r="E809" s="1302" t="s">
        <v>6256</v>
      </c>
      <c r="F809" s="1300" t="s">
        <v>6254</v>
      </c>
      <c r="G809" s="1301" t="s">
        <v>6255</v>
      </c>
      <c r="H809" s="1302" t="s">
        <v>6256</v>
      </c>
      <c r="I809" s="1300" t="s">
        <v>6254</v>
      </c>
      <c r="J809" s="1301" t="s">
        <v>6255</v>
      </c>
      <c r="K809" s="1302" t="s">
        <v>6256</v>
      </c>
      <c r="L809" s="1300" t="s">
        <v>6400</v>
      </c>
      <c r="M809" s="1301" t="s">
        <v>6401</v>
      </c>
      <c r="N809" s="1302" t="s">
        <v>6402</v>
      </c>
      <c r="O809" s="1300" t="s">
        <v>6400</v>
      </c>
      <c r="P809" s="1301" t="s">
        <v>6401</v>
      </c>
      <c r="Q809" s="1302" t="s">
        <v>6402</v>
      </c>
      <c r="R809" s="1300" t="s">
        <v>6400</v>
      </c>
      <c r="S809" s="1301" t="s">
        <v>6401</v>
      </c>
      <c r="T809" s="1302" t="s">
        <v>6402</v>
      </c>
      <c r="U809" s="1300" t="s">
        <v>6254</v>
      </c>
      <c r="V809" s="1301" t="s">
        <v>6255</v>
      </c>
      <c r="W809" s="1302" t="s">
        <v>6256</v>
      </c>
      <c r="X809" s="1300" t="s">
        <v>6254</v>
      </c>
      <c r="Y809" s="1301" t="s">
        <v>6255</v>
      </c>
      <c r="Z809" s="1302" t="s">
        <v>6256</v>
      </c>
      <c r="AA809" s="1300" t="s">
        <v>6400</v>
      </c>
      <c r="AB809" s="1301" t="s">
        <v>6401</v>
      </c>
      <c r="AC809" s="1302" t="s">
        <v>6402</v>
      </c>
      <c r="AD809" s="1873" t="s">
        <v>6400</v>
      </c>
      <c r="AE809" s="1874" t="s">
        <v>6401</v>
      </c>
      <c r="AF809" s="1875" t="s">
        <v>6402</v>
      </c>
      <c r="AG809" s="1873" t="s">
        <v>6373</v>
      </c>
      <c r="AH809" s="1874" t="s">
        <v>6374</v>
      </c>
      <c r="AI809" s="1875" t="s">
        <v>6375</v>
      </c>
      <c r="AJ809" s="1300" t="s">
        <v>6254</v>
      </c>
      <c r="AK809" s="1301" t="s">
        <v>6255</v>
      </c>
      <c r="AL809" s="1302" t="s">
        <v>6256</v>
      </c>
      <c r="AM809" s="1300" t="s">
        <v>6400</v>
      </c>
      <c r="AN809" s="1301" t="s">
        <v>6401</v>
      </c>
      <c r="AO809" s="1302" t="s">
        <v>6402</v>
      </c>
    </row>
    <row r="810" spans="1:41">
      <c r="A810" s="1345" t="s">
        <v>4601</v>
      </c>
      <c r="B810" s="1304" t="s">
        <v>4602</v>
      </c>
      <c r="C810" s="1510">
        <v>27</v>
      </c>
      <c r="D810" s="1511">
        <v>27</v>
      </c>
      <c r="E810" s="1512" t="s">
        <v>1078</v>
      </c>
      <c r="F810" s="1510">
        <v>27</v>
      </c>
      <c r="G810" s="1511">
        <v>27</v>
      </c>
      <c r="H810" s="1512" t="s">
        <v>1078</v>
      </c>
      <c r="I810" s="1510">
        <v>22</v>
      </c>
      <c r="J810" s="1511">
        <v>22</v>
      </c>
      <c r="K810" s="1512" t="s">
        <v>1078</v>
      </c>
      <c r="L810" s="1510">
        <v>26</v>
      </c>
      <c r="M810" s="1511">
        <v>28</v>
      </c>
      <c r="N810" s="1512" t="s">
        <v>1078</v>
      </c>
      <c r="O810" s="1510">
        <v>22</v>
      </c>
      <c r="P810" s="1511">
        <v>21</v>
      </c>
      <c r="Q810" s="1512" t="s">
        <v>1078</v>
      </c>
      <c r="R810" s="1510">
        <v>13</v>
      </c>
      <c r="S810" s="1511">
        <v>13</v>
      </c>
      <c r="T810" s="1512" t="s">
        <v>1078</v>
      </c>
      <c r="U810" s="1510">
        <v>29</v>
      </c>
      <c r="V810" s="1511">
        <v>30</v>
      </c>
      <c r="W810" s="1512" t="s">
        <v>1078</v>
      </c>
      <c r="X810" s="1510">
        <v>29</v>
      </c>
      <c r="Y810" s="1511">
        <v>29</v>
      </c>
      <c r="Z810" s="1512" t="s">
        <v>1078</v>
      </c>
      <c r="AA810" s="1510">
        <v>28</v>
      </c>
      <c r="AB810" s="1511">
        <v>28</v>
      </c>
      <c r="AC810" s="1512" t="s">
        <v>1078</v>
      </c>
      <c r="AD810" s="1916">
        <v>20</v>
      </c>
      <c r="AE810" s="1917">
        <v>21</v>
      </c>
      <c r="AF810" s="1918" t="s">
        <v>1078</v>
      </c>
      <c r="AG810" s="1916">
        <v>20</v>
      </c>
      <c r="AH810" s="1917">
        <v>18</v>
      </c>
      <c r="AI810" s="1918" t="s">
        <v>1078</v>
      </c>
      <c r="AJ810" s="1510">
        <v>27</v>
      </c>
      <c r="AK810" s="1511">
        <v>27</v>
      </c>
      <c r="AL810" s="1512">
        <v>26</v>
      </c>
      <c r="AM810" s="1510"/>
      <c r="AN810" s="1511"/>
      <c r="AO810" s="1512" t="s">
        <v>1078</v>
      </c>
    </row>
    <row r="811" spans="1:41">
      <c r="A811" s="1349" t="s">
        <v>4603</v>
      </c>
      <c r="B811" s="1350" t="s">
        <v>4604</v>
      </c>
      <c r="C811" s="1513">
        <v>20</v>
      </c>
      <c r="D811" s="1514">
        <v>19</v>
      </c>
      <c r="E811" s="1515" t="s">
        <v>1078</v>
      </c>
      <c r="F811" s="1513">
        <v>20</v>
      </c>
      <c r="G811" s="1514">
        <v>19</v>
      </c>
      <c r="H811" s="1515" t="s">
        <v>1078</v>
      </c>
      <c r="I811" s="1513">
        <v>20</v>
      </c>
      <c r="J811" s="1514">
        <v>20</v>
      </c>
      <c r="K811" s="1515" t="s">
        <v>1078</v>
      </c>
      <c r="L811" s="1513">
        <v>23</v>
      </c>
      <c r="M811" s="1514">
        <v>25</v>
      </c>
      <c r="N811" s="1515" t="s">
        <v>1078</v>
      </c>
      <c r="O811" s="1513">
        <v>19</v>
      </c>
      <c r="P811" s="1514">
        <v>19</v>
      </c>
      <c r="Q811" s="1515" t="s">
        <v>1078</v>
      </c>
      <c r="R811" s="1513">
        <v>10</v>
      </c>
      <c r="S811" s="1514">
        <v>10</v>
      </c>
      <c r="T811" s="1515" t="s">
        <v>1078</v>
      </c>
      <c r="U811" s="1513">
        <v>28</v>
      </c>
      <c r="V811" s="1514">
        <v>27</v>
      </c>
      <c r="W811" s="1515" t="s">
        <v>1078</v>
      </c>
      <c r="X811" s="1513">
        <v>23</v>
      </c>
      <c r="Y811" s="1514">
        <v>23</v>
      </c>
      <c r="Z811" s="1515" t="s">
        <v>1078</v>
      </c>
      <c r="AA811" s="1513">
        <v>25</v>
      </c>
      <c r="AB811" s="1514">
        <v>25</v>
      </c>
      <c r="AC811" s="1515" t="s">
        <v>1078</v>
      </c>
      <c r="AD811" s="1919">
        <v>18</v>
      </c>
      <c r="AE811" s="1920">
        <v>18</v>
      </c>
      <c r="AF811" s="1921" t="s">
        <v>1078</v>
      </c>
      <c r="AG811" s="1919">
        <v>17</v>
      </c>
      <c r="AH811" s="1920">
        <v>14</v>
      </c>
      <c r="AI811" s="1921" t="s">
        <v>1078</v>
      </c>
      <c r="AJ811" s="1513">
        <v>22</v>
      </c>
      <c r="AK811" s="1514">
        <v>22</v>
      </c>
      <c r="AL811" s="1515">
        <v>22</v>
      </c>
      <c r="AM811" s="1513"/>
      <c r="AN811" s="1514"/>
      <c r="AO811" s="1515" t="s">
        <v>1078</v>
      </c>
    </row>
    <row r="812" spans="1:41">
      <c r="A812" s="1349" t="s">
        <v>4605</v>
      </c>
      <c r="B812" s="1350" t="s">
        <v>4606</v>
      </c>
      <c r="C812" s="1516">
        <v>71.400000000000006</v>
      </c>
      <c r="D812" s="1485">
        <v>71.099999999999994</v>
      </c>
      <c r="E812" s="1486" t="s">
        <v>1078</v>
      </c>
      <c r="F812" s="1516">
        <v>71.400000000000006</v>
      </c>
      <c r="G812" s="1485">
        <v>71.099999999999994</v>
      </c>
      <c r="H812" s="1486" t="s">
        <v>1078</v>
      </c>
      <c r="I812" s="1516">
        <v>70.400000000000006</v>
      </c>
      <c r="J812" s="1485">
        <v>71.3</v>
      </c>
      <c r="K812" s="1486" t="s">
        <v>1078</v>
      </c>
      <c r="L812" s="1516">
        <v>70.599999999999994</v>
      </c>
      <c r="M812" s="1485">
        <v>71.400000000000006</v>
      </c>
      <c r="N812" s="1486" t="s">
        <v>1078</v>
      </c>
      <c r="O812" s="1516">
        <v>72.8</v>
      </c>
      <c r="P812" s="1485">
        <v>71.599999999999994</v>
      </c>
      <c r="Q812" s="1486" t="s">
        <v>1078</v>
      </c>
      <c r="R812" s="1516">
        <v>71.599999999999994</v>
      </c>
      <c r="S812" s="1485">
        <v>72.5</v>
      </c>
      <c r="T812" s="1486" t="s">
        <v>1078</v>
      </c>
      <c r="U812" s="1516">
        <v>72</v>
      </c>
      <c r="V812" s="1485">
        <v>71.5</v>
      </c>
      <c r="W812" s="1486" t="s">
        <v>1078</v>
      </c>
      <c r="X812" s="1516">
        <v>71.900000000000006</v>
      </c>
      <c r="Y812" s="1485">
        <v>71.400000000000006</v>
      </c>
      <c r="Z812" s="1486" t="s">
        <v>1078</v>
      </c>
      <c r="AA812" s="1516">
        <v>71</v>
      </c>
      <c r="AB812" s="1485">
        <v>71.5</v>
      </c>
      <c r="AC812" s="1486" t="s">
        <v>1078</v>
      </c>
      <c r="AD812" s="1922">
        <v>71.8</v>
      </c>
      <c r="AE812" s="1886">
        <v>72.099999999999994</v>
      </c>
      <c r="AF812" s="1887" t="s">
        <v>1078</v>
      </c>
      <c r="AG812" s="1922">
        <v>71.599999999999994</v>
      </c>
      <c r="AH812" s="1886">
        <v>71.3</v>
      </c>
      <c r="AI812" s="1887" t="s">
        <v>1078</v>
      </c>
      <c r="AJ812" s="1516">
        <v>71.8</v>
      </c>
      <c r="AK812" s="1485">
        <v>71</v>
      </c>
      <c r="AL812" s="1486">
        <v>71</v>
      </c>
      <c r="AM812" s="1516"/>
      <c r="AN812" s="1485"/>
      <c r="AO812" s="1486" t="s">
        <v>1078</v>
      </c>
    </row>
    <row r="813" spans="1:41">
      <c r="A813" s="1349" t="s">
        <v>4607</v>
      </c>
      <c r="B813" s="1350" t="s">
        <v>4608</v>
      </c>
      <c r="C813" s="1516">
        <v>70.8</v>
      </c>
      <c r="D813" s="1485">
        <v>70.599999999999994</v>
      </c>
      <c r="E813" s="1486" t="s">
        <v>1078</v>
      </c>
      <c r="F813" s="1516">
        <v>70.8</v>
      </c>
      <c r="G813" s="1485">
        <v>70.599999999999994</v>
      </c>
      <c r="H813" s="1486" t="s">
        <v>1078</v>
      </c>
      <c r="I813" s="1516">
        <v>70</v>
      </c>
      <c r="J813" s="1485">
        <v>70.900000000000006</v>
      </c>
      <c r="K813" s="1486" t="s">
        <v>1078</v>
      </c>
      <c r="L813" s="1516">
        <v>70.3</v>
      </c>
      <c r="M813" s="1485">
        <v>71.099999999999994</v>
      </c>
      <c r="N813" s="1486" t="s">
        <v>1078</v>
      </c>
      <c r="O813" s="1516">
        <v>72.099999999999994</v>
      </c>
      <c r="P813" s="1485">
        <v>71.2</v>
      </c>
      <c r="Q813" s="1486" t="s">
        <v>1078</v>
      </c>
      <c r="R813" s="1516">
        <v>71.3</v>
      </c>
      <c r="S813" s="1485">
        <v>71.8</v>
      </c>
      <c r="T813" s="1486" t="s">
        <v>1078</v>
      </c>
      <c r="U813" s="1516">
        <v>71.599999999999994</v>
      </c>
      <c r="V813" s="1485">
        <v>71</v>
      </c>
      <c r="W813" s="1486" t="s">
        <v>1078</v>
      </c>
      <c r="X813" s="1516">
        <v>71.5</v>
      </c>
      <c r="Y813" s="1485">
        <v>71</v>
      </c>
      <c r="Z813" s="1486" t="s">
        <v>1078</v>
      </c>
      <c r="AA813" s="1516">
        <v>70.599999999999994</v>
      </c>
      <c r="AB813" s="1485">
        <v>70.900000000000006</v>
      </c>
      <c r="AC813" s="1486" t="s">
        <v>1078</v>
      </c>
      <c r="AD813" s="1922">
        <v>71.400000000000006</v>
      </c>
      <c r="AE813" s="1886">
        <v>71.8</v>
      </c>
      <c r="AF813" s="1887" t="s">
        <v>1078</v>
      </c>
      <c r="AG813" s="1922">
        <v>71.2</v>
      </c>
      <c r="AH813" s="1886">
        <v>71</v>
      </c>
      <c r="AI813" s="1887" t="s">
        <v>1078</v>
      </c>
      <c r="AJ813" s="1516">
        <v>71.099999999999994</v>
      </c>
      <c r="AK813" s="1485">
        <v>70.7</v>
      </c>
      <c r="AL813" s="1486">
        <v>70.599999999999994</v>
      </c>
      <c r="AM813" s="1516"/>
      <c r="AN813" s="1485"/>
      <c r="AO813" s="1486" t="s">
        <v>1078</v>
      </c>
    </row>
    <row r="814" spans="1:41">
      <c r="A814" s="1349" t="s">
        <v>4609</v>
      </c>
      <c r="B814" s="1350" t="s">
        <v>4610</v>
      </c>
      <c r="C814" s="1517">
        <v>0.85</v>
      </c>
      <c r="D814" s="1518">
        <v>0.78</v>
      </c>
      <c r="E814" s="1519" t="s">
        <v>1078</v>
      </c>
      <c r="F814" s="1517">
        <v>0.85</v>
      </c>
      <c r="G814" s="1518">
        <v>0.78</v>
      </c>
      <c r="H814" s="1519" t="s">
        <v>1078</v>
      </c>
      <c r="I814" s="1517">
        <v>0.53</v>
      </c>
      <c r="J814" s="1518">
        <v>0.81</v>
      </c>
      <c r="K814" s="1519" t="s">
        <v>1078</v>
      </c>
      <c r="L814" s="1517">
        <v>0.57999999999999996</v>
      </c>
      <c r="M814" s="1518">
        <v>0.65</v>
      </c>
      <c r="N814" s="1519" t="s">
        <v>1078</v>
      </c>
      <c r="O814" s="1517">
        <v>0.83</v>
      </c>
      <c r="P814" s="1518">
        <v>0.97</v>
      </c>
      <c r="Q814" s="1519" t="s">
        <v>1078</v>
      </c>
      <c r="R814" s="1517">
        <v>0.83</v>
      </c>
      <c r="S814" s="1518">
        <v>0.8</v>
      </c>
      <c r="T814" s="1519" t="s">
        <v>1078</v>
      </c>
      <c r="U814" s="1517">
        <v>0.75</v>
      </c>
      <c r="V814" s="1518">
        <v>0.84</v>
      </c>
      <c r="W814" s="1519" t="s">
        <v>1078</v>
      </c>
      <c r="X814" s="1517">
        <v>0.98</v>
      </c>
      <c r="Y814" s="1518">
        <v>0.87</v>
      </c>
      <c r="Z814" s="1519" t="s">
        <v>1078</v>
      </c>
      <c r="AA814" s="1517">
        <v>0.72</v>
      </c>
      <c r="AB814" s="1518">
        <v>0.74</v>
      </c>
      <c r="AC814" s="1519" t="s">
        <v>1078</v>
      </c>
      <c r="AD814" s="1923">
        <v>0.86</v>
      </c>
      <c r="AE814" s="1924">
        <v>0.73</v>
      </c>
      <c r="AF814" s="1925" t="s">
        <v>1078</v>
      </c>
      <c r="AG814" s="1923">
        <v>0.73</v>
      </c>
      <c r="AH814" s="1924">
        <v>0.94</v>
      </c>
      <c r="AI814" s="1925" t="s">
        <v>1078</v>
      </c>
      <c r="AJ814" s="1517">
        <v>0.74</v>
      </c>
      <c r="AK814" s="1518">
        <v>0.66</v>
      </c>
      <c r="AL814" s="1519">
        <v>0.86</v>
      </c>
      <c r="AM814" s="1517"/>
      <c r="AN814" s="1518"/>
      <c r="AO814" s="1519" t="s">
        <v>1078</v>
      </c>
    </row>
    <row r="815" spans="1:41">
      <c r="A815" s="1349" t="s">
        <v>4611</v>
      </c>
      <c r="B815" s="1350" t="s">
        <v>4612</v>
      </c>
      <c r="C815" s="1517">
        <v>2.5499999999999998</v>
      </c>
      <c r="D815" s="1518">
        <v>2.34</v>
      </c>
      <c r="E815" s="1519" t="s">
        <v>1078</v>
      </c>
      <c r="F815" s="1517">
        <v>2.5499999999999998</v>
      </c>
      <c r="G815" s="1518">
        <v>2.34</v>
      </c>
      <c r="H815" s="1519" t="s">
        <v>1078</v>
      </c>
      <c r="I815" s="1517">
        <v>2.46</v>
      </c>
      <c r="J815" s="1518">
        <v>2.4300000000000002</v>
      </c>
      <c r="K815" s="1519" t="s">
        <v>1078</v>
      </c>
      <c r="L815" s="1517">
        <v>1.72</v>
      </c>
      <c r="M815" s="1518">
        <v>1.86</v>
      </c>
      <c r="N815" s="1519" t="s">
        <v>1078</v>
      </c>
      <c r="O815" s="1517">
        <v>1.73</v>
      </c>
      <c r="P815" s="1518">
        <v>1.75</v>
      </c>
      <c r="Q815" s="1519" t="s">
        <v>1078</v>
      </c>
      <c r="R815" s="1517">
        <v>2.59</v>
      </c>
      <c r="S815" s="1518">
        <v>2.5499999999999998</v>
      </c>
      <c r="T815" s="1519" t="s">
        <v>1078</v>
      </c>
      <c r="U815" s="1517">
        <v>3.02</v>
      </c>
      <c r="V815" s="1518">
        <v>2.85</v>
      </c>
      <c r="W815" s="1519" t="s">
        <v>1078</v>
      </c>
      <c r="X815" s="1517">
        <v>1.5</v>
      </c>
      <c r="Y815" s="1518">
        <v>1.7</v>
      </c>
      <c r="Z815" s="1519" t="s">
        <v>1078</v>
      </c>
      <c r="AA815" s="1517">
        <v>2.08</v>
      </c>
      <c r="AB815" s="1518">
        <v>1.84</v>
      </c>
      <c r="AC815" s="1519" t="s">
        <v>1078</v>
      </c>
      <c r="AD815" s="1923">
        <v>2.37</v>
      </c>
      <c r="AE815" s="1924">
        <v>3</v>
      </c>
      <c r="AF815" s="1925" t="s">
        <v>1078</v>
      </c>
      <c r="AG815" s="1923">
        <v>1.88</v>
      </c>
      <c r="AH815" s="1924">
        <v>1.95</v>
      </c>
      <c r="AI815" s="1925" t="s">
        <v>1078</v>
      </c>
      <c r="AJ815" s="1517">
        <v>3.25</v>
      </c>
      <c r="AK815" s="1518">
        <v>2.96</v>
      </c>
      <c r="AL815" s="1519">
        <v>2.84</v>
      </c>
      <c r="AM815" s="1517"/>
      <c r="AN815" s="1518"/>
      <c r="AO815" s="1519" t="s">
        <v>1078</v>
      </c>
    </row>
    <row r="816" spans="1:41">
      <c r="A816" s="1349" t="s">
        <v>4613</v>
      </c>
      <c r="B816" s="1350" t="s">
        <v>4614</v>
      </c>
      <c r="C816" s="1517">
        <v>-0.5</v>
      </c>
      <c r="D816" s="1518">
        <v>-0.5</v>
      </c>
      <c r="E816" s="1519" t="s">
        <v>1078</v>
      </c>
      <c r="F816" s="1517">
        <v>-0.5</v>
      </c>
      <c r="G816" s="1518">
        <v>-0.5</v>
      </c>
      <c r="H816" s="1519" t="s">
        <v>1078</v>
      </c>
      <c r="I816" s="1517">
        <v>-0.68</v>
      </c>
      <c r="J816" s="1518">
        <v>-0.65</v>
      </c>
      <c r="K816" s="1519" t="s">
        <v>1078</v>
      </c>
      <c r="L816" s="1517">
        <v>-0.68</v>
      </c>
      <c r="M816" s="1518">
        <v>-0.72</v>
      </c>
      <c r="N816" s="1519" t="s">
        <v>1078</v>
      </c>
      <c r="O816" s="1517">
        <v>-0.72</v>
      </c>
      <c r="P816" s="1518">
        <v>-0.5</v>
      </c>
      <c r="Q816" s="1519" t="s">
        <v>1078</v>
      </c>
      <c r="R816" s="1517">
        <v>-0.5</v>
      </c>
      <c r="S816" s="1518">
        <v>-0.5</v>
      </c>
      <c r="T816" s="1519" t="s">
        <v>1078</v>
      </c>
      <c r="U816" s="1517">
        <v>-0.5</v>
      </c>
      <c r="V816" s="1518">
        <v>-0.5</v>
      </c>
      <c r="W816" s="1519" t="s">
        <v>1078</v>
      </c>
      <c r="X816" s="1517">
        <v>-0.67</v>
      </c>
      <c r="Y816" s="1518">
        <v>-0.68</v>
      </c>
      <c r="Z816" s="1519" t="s">
        <v>1078</v>
      </c>
      <c r="AA816" s="1517">
        <v>-0.65</v>
      </c>
      <c r="AB816" s="1518">
        <v>-0.74</v>
      </c>
      <c r="AC816" s="1519" t="s">
        <v>1078</v>
      </c>
      <c r="AD816" s="1923">
        <v>-0.5</v>
      </c>
      <c r="AE816" s="1924">
        <v>-0.5</v>
      </c>
      <c r="AF816" s="1925" t="s">
        <v>1078</v>
      </c>
      <c r="AG816" s="1923">
        <v>-0.67</v>
      </c>
      <c r="AH816" s="1924">
        <v>-0.71</v>
      </c>
      <c r="AI816" s="1925" t="s">
        <v>1078</v>
      </c>
      <c r="AJ816" s="1517" t="s">
        <v>2261</v>
      </c>
      <c r="AK816" s="1518" t="s">
        <v>2261</v>
      </c>
      <c r="AL816" s="1519" t="s">
        <v>2261</v>
      </c>
      <c r="AM816" s="1517"/>
      <c r="AN816" s="1518"/>
      <c r="AO816" s="1519" t="s">
        <v>1078</v>
      </c>
    </row>
    <row r="817" spans="1:41">
      <c r="A817" s="1349" t="s">
        <v>4615</v>
      </c>
      <c r="B817" s="1350" t="s">
        <v>4616</v>
      </c>
      <c r="C817" s="1517">
        <v>0.23</v>
      </c>
      <c r="D817" s="1518">
        <v>0.22</v>
      </c>
      <c r="E817" s="1519" t="s">
        <v>1078</v>
      </c>
      <c r="F817" s="1517">
        <v>0.23</v>
      </c>
      <c r="G817" s="1518">
        <v>0.22</v>
      </c>
      <c r="H817" s="1519" t="s">
        <v>1078</v>
      </c>
      <c r="I817" s="1517">
        <v>0.19</v>
      </c>
      <c r="J817" s="1518">
        <v>0.15</v>
      </c>
      <c r="K817" s="1519" t="s">
        <v>1078</v>
      </c>
      <c r="L817" s="1517">
        <v>0.15</v>
      </c>
      <c r="M817" s="1518">
        <v>0.15</v>
      </c>
      <c r="N817" s="1519" t="s">
        <v>1078</v>
      </c>
      <c r="O817" s="1517">
        <v>0.16</v>
      </c>
      <c r="P817" s="1518">
        <v>0.2</v>
      </c>
      <c r="Q817" s="1519" t="s">
        <v>1078</v>
      </c>
      <c r="R817" s="1517">
        <v>0.18</v>
      </c>
      <c r="S817" s="1518">
        <v>0.27</v>
      </c>
      <c r="T817" s="1519" t="s">
        <v>1078</v>
      </c>
      <c r="U817" s="1517">
        <v>0.17</v>
      </c>
      <c r="V817" s="1518">
        <v>0.21</v>
      </c>
      <c r="W817" s="1519" t="s">
        <v>1078</v>
      </c>
      <c r="X817" s="1517">
        <v>0.19</v>
      </c>
      <c r="Y817" s="1518">
        <v>0.2</v>
      </c>
      <c r="Z817" s="1519" t="s">
        <v>1078</v>
      </c>
      <c r="AA817" s="1517">
        <v>0.19</v>
      </c>
      <c r="AB817" s="1518">
        <v>0.14000000000000001</v>
      </c>
      <c r="AC817" s="1519" t="s">
        <v>1078</v>
      </c>
      <c r="AD817" s="1923">
        <v>0.26</v>
      </c>
      <c r="AE817" s="1924">
        <v>0.21</v>
      </c>
      <c r="AF817" s="1925" t="s">
        <v>1078</v>
      </c>
      <c r="AG817" s="1923">
        <v>0.15</v>
      </c>
      <c r="AH817" s="1924">
        <v>0.17</v>
      </c>
      <c r="AI817" s="1925" t="s">
        <v>1078</v>
      </c>
      <c r="AJ817" s="1517">
        <v>0.2</v>
      </c>
      <c r="AK817" s="1518">
        <v>0.17</v>
      </c>
      <c r="AL817" s="1519">
        <v>0.22</v>
      </c>
      <c r="AM817" s="1517"/>
      <c r="AN817" s="1518"/>
      <c r="AO817" s="1519" t="s">
        <v>1078</v>
      </c>
    </row>
    <row r="818" spans="1:41">
      <c r="A818" s="1349" t="s">
        <v>4617</v>
      </c>
      <c r="B818" s="1350" t="s">
        <v>4618</v>
      </c>
      <c r="C818" s="1517">
        <v>0.24</v>
      </c>
      <c r="D818" s="1518">
        <v>0.24</v>
      </c>
      <c r="E818" s="1519" t="s">
        <v>1078</v>
      </c>
      <c r="F818" s="1517">
        <v>0.24</v>
      </c>
      <c r="G818" s="1518">
        <v>0.24</v>
      </c>
      <c r="H818" s="1519" t="s">
        <v>1078</v>
      </c>
      <c r="I818" s="1517">
        <v>0.21</v>
      </c>
      <c r="J818" s="1518">
        <v>0.17</v>
      </c>
      <c r="K818" s="1519" t="s">
        <v>1078</v>
      </c>
      <c r="L818" s="1517">
        <v>0.16</v>
      </c>
      <c r="M818" s="1518">
        <v>0.15</v>
      </c>
      <c r="N818" s="1519" t="s">
        <v>1078</v>
      </c>
      <c r="O818" s="1517">
        <v>0.16</v>
      </c>
      <c r="P818" s="1518">
        <v>0.23</v>
      </c>
      <c r="Q818" s="1519" t="s">
        <v>1078</v>
      </c>
      <c r="R818" s="1517">
        <v>0.23</v>
      </c>
      <c r="S818" s="1518">
        <v>0.27</v>
      </c>
      <c r="T818" s="1519" t="s">
        <v>1078</v>
      </c>
      <c r="U818" s="1517">
        <v>0.17</v>
      </c>
      <c r="V818" s="1518">
        <v>0.21</v>
      </c>
      <c r="W818" s="1519" t="s">
        <v>1078</v>
      </c>
      <c r="X818" s="1517">
        <v>0.19</v>
      </c>
      <c r="Y818" s="1518">
        <v>0.21</v>
      </c>
      <c r="Z818" s="1519" t="s">
        <v>1078</v>
      </c>
      <c r="AA818" s="1517">
        <v>0.19</v>
      </c>
      <c r="AB818" s="1518">
        <v>0.17</v>
      </c>
      <c r="AC818" s="1519" t="s">
        <v>1078</v>
      </c>
      <c r="AD818" s="1923">
        <v>0.25</v>
      </c>
      <c r="AE818" s="1924">
        <v>0.22</v>
      </c>
      <c r="AF818" s="1925" t="s">
        <v>1078</v>
      </c>
      <c r="AG818" s="1923">
        <v>0.18</v>
      </c>
      <c r="AH818" s="1924">
        <v>0.2</v>
      </c>
      <c r="AI818" s="1925" t="s">
        <v>1078</v>
      </c>
      <c r="AJ818" s="1517">
        <v>0.21</v>
      </c>
      <c r="AK818" s="1518">
        <v>0.2</v>
      </c>
      <c r="AL818" s="1519">
        <v>0.23</v>
      </c>
      <c r="AM818" s="1517"/>
      <c r="AN818" s="1518"/>
      <c r="AO818" s="1519" t="s">
        <v>1078</v>
      </c>
    </row>
    <row r="819" spans="1:41">
      <c r="A819" s="1349" t="s">
        <v>4619</v>
      </c>
      <c r="B819" s="1350" t="s">
        <v>4620</v>
      </c>
      <c r="C819" s="1517">
        <v>0.27</v>
      </c>
      <c r="D819" s="1518">
        <v>0.28000000000000003</v>
      </c>
      <c r="E819" s="1519" t="s">
        <v>1078</v>
      </c>
      <c r="F819" s="1517">
        <v>0.27</v>
      </c>
      <c r="G819" s="1518">
        <v>0.28000000000000003</v>
      </c>
      <c r="H819" s="1519" t="s">
        <v>1078</v>
      </c>
      <c r="I819" s="1517">
        <v>0.26</v>
      </c>
      <c r="J819" s="1518">
        <v>0.24</v>
      </c>
      <c r="K819" s="1519" t="s">
        <v>1078</v>
      </c>
      <c r="L819" s="1517">
        <v>0.25</v>
      </c>
      <c r="M819" s="1518">
        <v>0.24</v>
      </c>
      <c r="N819" s="1519" t="s">
        <v>1078</v>
      </c>
      <c r="O819" s="1517">
        <v>0.24</v>
      </c>
      <c r="P819" s="1518">
        <v>0.24</v>
      </c>
      <c r="Q819" s="1519" t="s">
        <v>1078</v>
      </c>
      <c r="R819" s="1517">
        <v>0.23</v>
      </c>
      <c r="S819" s="1518">
        <v>0.3</v>
      </c>
      <c r="T819" s="1519" t="s">
        <v>1078</v>
      </c>
      <c r="U819" s="1517">
        <v>0.2</v>
      </c>
      <c r="V819" s="1518">
        <v>0.26</v>
      </c>
      <c r="W819" s="1519" t="s">
        <v>1078</v>
      </c>
      <c r="X819" s="1517">
        <v>0.21</v>
      </c>
      <c r="Y819" s="1518">
        <v>0.28999999999999998</v>
      </c>
      <c r="Z819" s="1519" t="s">
        <v>1078</v>
      </c>
      <c r="AA819" s="1517">
        <v>0.23</v>
      </c>
      <c r="AB819" s="1518">
        <v>0.2</v>
      </c>
      <c r="AC819" s="1519" t="s">
        <v>1078</v>
      </c>
      <c r="AD819" s="1923">
        <v>0.28000000000000003</v>
      </c>
      <c r="AE819" s="1924">
        <v>0.26</v>
      </c>
      <c r="AF819" s="1925" t="s">
        <v>1078</v>
      </c>
      <c r="AG819" s="1923">
        <v>0.2</v>
      </c>
      <c r="AH819" s="1924">
        <v>0.27</v>
      </c>
      <c r="AI819" s="1925" t="s">
        <v>1078</v>
      </c>
      <c r="AJ819" s="1517">
        <v>0.26</v>
      </c>
      <c r="AK819" s="1518">
        <v>0.25</v>
      </c>
      <c r="AL819" s="1519">
        <v>0.26</v>
      </c>
      <c r="AM819" s="1517"/>
      <c r="AN819" s="1518"/>
      <c r="AO819" s="1519" t="s">
        <v>1078</v>
      </c>
    </row>
    <row r="820" spans="1:41">
      <c r="A820" s="1349" t="s">
        <v>4621</v>
      </c>
      <c r="B820" s="1350" t="s">
        <v>4622</v>
      </c>
      <c r="C820" s="1516">
        <v>10</v>
      </c>
      <c r="D820" s="1485">
        <v>6.1</v>
      </c>
      <c r="E820" s="1486" t="s">
        <v>1078</v>
      </c>
      <c r="F820" s="1516">
        <v>10</v>
      </c>
      <c r="G820" s="1485">
        <v>6.1</v>
      </c>
      <c r="H820" s="1486" t="s">
        <v>1078</v>
      </c>
      <c r="I820" s="1516">
        <v>7.4</v>
      </c>
      <c r="J820" s="1485">
        <v>8.4</v>
      </c>
      <c r="K820" s="1486" t="s">
        <v>1078</v>
      </c>
      <c r="L820" s="1516">
        <v>8.9</v>
      </c>
      <c r="M820" s="1485">
        <v>7.1</v>
      </c>
      <c r="N820" s="1486" t="s">
        <v>1078</v>
      </c>
      <c r="O820" s="1516">
        <v>9.6</v>
      </c>
      <c r="P820" s="1485">
        <v>8.5</v>
      </c>
      <c r="Q820" s="1486" t="s">
        <v>1078</v>
      </c>
      <c r="R820" s="1516">
        <v>7.9</v>
      </c>
      <c r="S820" s="1485">
        <v>9.3000000000000007</v>
      </c>
      <c r="T820" s="1486" t="s">
        <v>1078</v>
      </c>
      <c r="U820" s="1516">
        <v>12.8</v>
      </c>
      <c r="V820" s="1485">
        <v>7.5</v>
      </c>
      <c r="W820" s="1486" t="s">
        <v>1078</v>
      </c>
      <c r="X820" s="1516">
        <v>8.9</v>
      </c>
      <c r="Y820" s="1485">
        <v>13.1</v>
      </c>
      <c r="Z820" s="1486" t="s">
        <v>1078</v>
      </c>
      <c r="AA820" s="1516">
        <v>8.9</v>
      </c>
      <c r="AB820" s="1485">
        <v>6.8</v>
      </c>
      <c r="AC820" s="1486" t="s">
        <v>1078</v>
      </c>
      <c r="AD820" s="1922">
        <v>10.4</v>
      </c>
      <c r="AE820" s="1886">
        <v>7.9</v>
      </c>
      <c r="AF820" s="1887" t="s">
        <v>1078</v>
      </c>
      <c r="AG820" s="1922">
        <v>10.6</v>
      </c>
      <c r="AH820" s="1886">
        <v>8.1</v>
      </c>
      <c r="AI820" s="1887" t="s">
        <v>1078</v>
      </c>
      <c r="AJ820" s="1516">
        <v>6.9</v>
      </c>
      <c r="AK820" s="1485">
        <v>11.7</v>
      </c>
      <c r="AL820" s="1486">
        <v>9.6999999999999993</v>
      </c>
      <c r="AM820" s="1516"/>
      <c r="AN820" s="1485"/>
      <c r="AO820" s="1486" t="s">
        <v>1078</v>
      </c>
    </row>
    <row r="821" spans="1:41">
      <c r="A821" s="1744" t="s">
        <v>4623</v>
      </c>
      <c r="B821" s="1143" t="s">
        <v>4624</v>
      </c>
      <c r="C821" s="1520">
        <v>0.8</v>
      </c>
      <c r="D821" s="1483">
        <v>1.2</v>
      </c>
      <c r="E821" s="1484" t="s">
        <v>1078</v>
      </c>
      <c r="F821" s="1520">
        <v>0.8</v>
      </c>
      <c r="G821" s="1483">
        <v>1.2</v>
      </c>
      <c r="H821" s="1484" t="s">
        <v>1078</v>
      </c>
      <c r="I821" s="1520">
        <v>4.8</v>
      </c>
      <c r="J821" s="1483">
        <v>3.8</v>
      </c>
      <c r="K821" s="1484" t="s">
        <v>1078</v>
      </c>
      <c r="L821" s="1520">
        <v>6.5</v>
      </c>
      <c r="M821" s="1483">
        <v>2</v>
      </c>
      <c r="N821" s="1484" t="s">
        <v>1078</v>
      </c>
      <c r="O821" s="1520">
        <v>1.1000000000000001</v>
      </c>
      <c r="P821" s="1483">
        <v>5.5</v>
      </c>
      <c r="Q821" s="1484" t="s">
        <v>1078</v>
      </c>
      <c r="R821" s="1520">
        <v>1</v>
      </c>
      <c r="S821" s="1483">
        <v>0.9</v>
      </c>
      <c r="T821" s="1484" t="s">
        <v>1078</v>
      </c>
      <c r="U821" s="1520">
        <v>1.5</v>
      </c>
      <c r="V821" s="1483">
        <v>0.5</v>
      </c>
      <c r="W821" s="1484" t="s">
        <v>1078</v>
      </c>
      <c r="X821" s="1520">
        <v>4.8</v>
      </c>
      <c r="Y821" s="1483">
        <v>3</v>
      </c>
      <c r="Z821" s="1484" t="s">
        <v>1078</v>
      </c>
      <c r="AA821" s="1520">
        <v>2.9</v>
      </c>
      <c r="AB821" s="1483">
        <v>1.3</v>
      </c>
      <c r="AC821" s="1484" t="s">
        <v>1078</v>
      </c>
      <c r="AD821" s="1926">
        <v>0.8</v>
      </c>
      <c r="AE821" s="1883">
        <v>0.9</v>
      </c>
      <c r="AF821" s="1884" t="s">
        <v>1078</v>
      </c>
      <c r="AG821" s="1926">
        <v>1.4</v>
      </c>
      <c r="AH821" s="1883">
        <v>4.3</v>
      </c>
      <c r="AI821" s="1884" t="s">
        <v>1078</v>
      </c>
      <c r="AJ821" s="1520">
        <v>1.2</v>
      </c>
      <c r="AK821" s="1483">
        <v>1</v>
      </c>
      <c r="AL821" s="1484">
        <v>1</v>
      </c>
      <c r="AM821" s="1520"/>
      <c r="AN821" s="1483"/>
      <c r="AO821" s="1484" t="s">
        <v>1078</v>
      </c>
    </row>
    <row r="822" spans="1:41">
      <c r="A822" s="1345" t="s">
        <v>4625</v>
      </c>
      <c r="B822" s="1304" t="s">
        <v>4626</v>
      </c>
      <c r="C822" s="1521">
        <v>0.34</v>
      </c>
      <c r="D822" s="1522">
        <v>0.3</v>
      </c>
      <c r="E822" s="1523" t="s">
        <v>1078</v>
      </c>
      <c r="F822" s="1521">
        <v>0.34</v>
      </c>
      <c r="G822" s="1522">
        <v>0.3</v>
      </c>
      <c r="H822" s="1523" t="s">
        <v>1078</v>
      </c>
      <c r="I822" s="1521">
        <v>0.09</v>
      </c>
      <c r="J822" s="1522">
        <v>0.11</v>
      </c>
      <c r="K822" s="1523" t="s">
        <v>1078</v>
      </c>
      <c r="L822" s="1521">
        <v>0.03</v>
      </c>
      <c r="M822" s="1522">
        <v>0.04</v>
      </c>
      <c r="N822" s="1523" t="s">
        <v>1078</v>
      </c>
      <c r="O822" s="1521">
        <v>-0.04</v>
      </c>
      <c r="P822" s="1522">
        <v>-0.06</v>
      </c>
      <c r="Q822" s="1523" t="s">
        <v>1078</v>
      </c>
      <c r="R822" s="1521">
        <v>0.18</v>
      </c>
      <c r="S822" s="1522">
        <v>0.33</v>
      </c>
      <c r="T822" s="1523" t="s">
        <v>1078</v>
      </c>
      <c r="U822" s="1521">
        <v>0.08</v>
      </c>
      <c r="V822" s="1522">
        <v>0.14000000000000001</v>
      </c>
      <c r="W822" s="1523" t="s">
        <v>1078</v>
      </c>
      <c r="X822" s="1521">
        <v>0.06</v>
      </c>
      <c r="Y822" s="1522">
        <v>0.1</v>
      </c>
      <c r="Z822" s="1523" t="s">
        <v>1078</v>
      </c>
      <c r="AA822" s="1521">
        <v>0.05</v>
      </c>
      <c r="AB822" s="1522">
        <v>0.02</v>
      </c>
      <c r="AC822" s="1523" t="s">
        <v>1078</v>
      </c>
      <c r="AD822" s="1927">
        <v>0.24</v>
      </c>
      <c r="AE822" s="1928">
        <v>0.25</v>
      </c>
      <c r="AF822" s="1929" t="s">
        <v>1078</v>
      </c>
      <c r="AG822" s="1927">
        <v>0.18</v>
      </c>
      <c r="AH822" s="1928">
        <v>0.18</v>
      </c>
      <c r="AI822" s="1929" t="s">
        <v>1078</v>
      </c>
      <c r="AJ822" s="1521" t="s">
        <v>2261</v>
      </c>
      <c r="AK822" s="1522" t="s">
        <v>2261</v>
      </c>
      <c r="AL822" s="1523" t="s">
        <v>2261</v>
      </c>
      <c r="AM822" s="1521"/>
      <c r="AN822" s="1522"/>
      <c r="AO822" s="1523" t="s">
        <v>1078</v>
      </c>
    </row>
    <row r="823" spans="1:41">
      <c r="A823" s="1358" t="s">
        <v>4627</v>
      </c>
      <c r="B823" s="1143" t="s">
        <v>4628</v>
      </c>
      <c r="C823" s="1524">
        <v>0.08</v>
      </c>
      <c r="D823" s="1525">
        <v>0.09</v>
      </c>
      <c r="E823" s="1526" t="s">
        <v>1078</v>
      </c>
      <c r="F823" s="1524">
        <v>0.08</v>
      </c>
      <c r="G823" s="1525">
        <v>0.09</v>
      </c>
      <c r="H823" s="1526" t="s">
        <v>1078</v>
      </c>
      <c r="I823" s="1524" t="s">
        <v>2261</v>
      </c>
      <c r="J823" s="1525" t="s">
        <v>2261</v>
      </c>
      <c r="K823" s="1526" t="s">
        <v>1078</v>
      </c>
      <c r="L823" s="1524" t="s">
        <v>2261</v>
      </c>
      <c r="M823" s="1525" t="s">
        <v>2261</v>
      </c>
      <c r="N823" s="1526" t="s">
        <v>1078</v>
      </c>
      <c r="O823" s="1524">
        <v>0</v>
      </c>
      <c r="P823" s="1525">
        <v>0</v>
      </c>
      <c r="Q823" s="1526" t="s">
        <v>1078</v>
      </c>
      <c r="R823" s="1524" t="s">
        <v>2261</v>
      </c>
      <c r="S823" s="1525">
        <v>0.1</v>
      </c>
      <c r="T823" s="1526" t="s">
        <v>1078</v>
      </c>
      <c r="U823" s="1524" t="s">
        <v>2261</v>
      </c>
      <c r="V823" s="1525" t="s">
        <v>2261</v>
      </c>
      <c r="W823" s="1526" t="s">
        <v>1078</v>
      </c>
      <c r="X823" s="1524" t="s">
        <v>2261</v>
      </c>
      <c r="Y823" s="1525" t="s">
        <v>2261</v>
      </c>
      <c r="Z823" s="1526" t="s">
        <v>1078</v>
      </c>
      <c r="AA823" s="1524" t="s">
        <v>2261</v>
      </c>
      <c r="AB823" s="1525" t="s">
        <v>2261</v>
      </c>
      <c r="AC823" s="1526" t="s">
        <v>1078</v>
      </c>
      <c r="AD823" s="1930" t="s">
        <v>2261</v>
      </c>
      <c r="AE823" s="1931" t="s">
        <v>2261</v>
      </c>
      <c r="AF823" s="1932" t="s">
        <v>1078</v>
      </c>
      <c r="AG823" s="1930" t="s">
        <v>2261</v>
      </c>
      <c r="AH823" s="1931" t="s">
        <v>2261</v>
      </c>
      <c r="AI823" s="1932" t="s">
        <v>1078</v>
      </c>
      <c r="AJ823" s="1524">
        <v>-0.12</v>
      </c>
      <c r="AK823" s="1525">
        <v>-0.11</v>
      </c>
      <c r="AL823" s="1526">
        <v>-0.12</v>
      </c>
      <c r="AM823" s="1524"/>
      <c r="AN823" s="1525"/>
      <c r="AO823" s="1526" t="s">
        <v>1078</v>
      </c>
    </row>
    <row r="824" spans="1:41">
      <c r="A824" s="1345" t="s">
        <v>4629</v>
      </c>
      <c r="B824" s="1304" t="s">
        <v>4630</v>
      </c>
      <c r="C824" s="1527"/>
      <c r="D824" s="1528">
        <v>0.34</v>
      </c>
      <c r="E824" s="1529"/>
      <c r="F824" s="1527"/>
      <c r="G824" s="1528">
        <v>0.34</v>
      </c>
      <c r="H824" s="1529"/>
      <c r="I824" s="1527"/>
      <c r="J824" s="1528">
        <v>0.11</v>
      </c>
      <c r="K824" s="1529"/>
      <c r="L824" s="1527"/>
      <c r="M824" s="1528">
        <v>0.04</v>
      </c>
      <c r="N824" s="1529"/>
      <c r="O824" s="1527"/>
      <c r="P824" s="1528">
        <v>-0.04</v>
      </c>
      <c r="Q824" s="1529"/>
      <c r="R824" s="1527"/>
      <c r="S824" s="1528">
        <v>0.33</v>
      </c>
      <c r="T824" s="1529"/>
      <c r="U824" s="1527"/>
      <c r="V824" s="1528">
        <v>0.14000000000000001</v>
      </c>
      <c r="W824" s="1529"/>
      <c r="X824" s="1527"/>
      <c r="Y824" s="1528">
        <v>0.1</v>
      </c>
      <c r="Z824" s="1529"/>
      <c r="AA824" s="1527"/>
      <c r="AB824" s="1528">
        <v>0.05</v>
      </c>
      <c r="AC824" s="1529"/>
      <c r="AD824" s="1933"/>
      <c r="AE824" s="1934">
        <v>0.25</v>
      </c>
      <c r="AF824" s="1935"/>
      <c r="AG824" s="1933"/>
      <c r="AH824" s="1934">
        <v>0.18</v>
      </c>
      <c r="AI824" s="1935"/>
      <c r="AJ824" s="1527"/>
      <c r="AK824" s="1528" t="s">
        <v>2261</v>
      </c>
      <c r="AL824" s="1529"/>
      <c r="AM824" s="1527"/>
      <c r="AN824" s="1528"/>
      <c r="AO824" s="1529"/>
    </row>
    <row r="825" spans="1:41">
      <c r="A825" s="1358" t="s">
        <v>4631</v>
      </c>
      <c r="B825" s="1143" t="s">
        <v>4632</v>
      </c>
      <c r="C825" s="1363"/>
      <c r="D825" s="1214" t="s">
        <v>2261</v>
      </c>
      <c r="E825" s="1215"/>
      <c r="F825" s="1363"/>
      <c r="G825" s="1214" t="s">
        <v>2261</v>
      </c>
      <c r="H825" s="1215"/>
      <c r="I825" s="1363"/>
      <c r="J825" s="1214" t="s">
        <v>2261</v>
      </c>
      <c r="K825" s="1215"/>
      <c r="L825" s="1363"/>
      <c r="M825" s="1214" t="s">
        <v>2261</v>
      </c>
      <c r="N825" s="1215"/>
      <c r="O825" s="1363"/>
      <c r="P825" s="1214" t="s">
        <v>2261</v>
      </c>
      <c r="Q825" s="1215"/>
      <c r="R825" s="1363"/>
      <c r="S825" s="1214" t="s">
        <v>2261</v>
      </c>
      <c r="T825" s="1215"/>
      <c r="U825" s="1363"/>
      <c r="V825" s="1214" t="s">
        <v>2261</v>
      </c>
      <c r="W825" s="1215"/>
      <c r="X825" s="1363"/>
      <c r="Y825" s="1214" t="s">
        <v>2261</v>
      </c>
      <c r="Z825" s="1215"/>
      <c r="AA825" s="1363"/>
      <c r="AB825" s="1214" t="s">
        <v>2261</v>
      </c>
      <c r="AC825" s="1215"/>
      <c r="AD825" s="1936"/>
      <c r="AE825" s="1794" t="s">
        <v>2261</v>
      </c>
      <c r="AF825" s="1795"/>
      <c r="AG825" s="1936"/>
      <c r="AH825" s="1794" t="s">
        <v>2261</v>
      </c>
      <c r="AI825" s="1795"/>
      <c r="AJ825" s="1363"/>
      <c r="AK825" s="1214" t="s">
        <v>5101</v>
      </c>
      <c r="AL825" s="1215"/>
      <c r="AM825" s="1363"/>
      <c r="AN825" s="1214"/>
      <c r="AO825" s="1215"/>
    </row>
    <row r="826" spans="1:41">
      <c r="A826" s="1342" t="s">
        <v>4151</v>
      </c>
      <c r="B826" s="1139" t="s">
        <v>4152</v>
      </c>
      <c r="C826" s="1328"/>
      <c r="D826" s="1244" t="s">
        <v>1078</v>
      </c>
      <c r="E826" s="1209"/>
      <c r="F826" s="1328"/>
      <c r="G826" s="1244" t="s">
        <v>1078</v>
      </c>
      <c r="H826" s="1209"/>
      <c r="I826" s="1328"/>
      <c r="J826" s="1244" t="s">
        <v>1078</v>
      </c>
      <c r="K826" s="1209"/>
      <c r="L826" s="1328"/>
      <c r="M826" s="1244" t="s">
        <v>1078</v>
      </c>
      <c r="N826" s="1209"/>
      <c r="O826" s="1328"/>
      <c r="P826" s="1244" t="s">
        <v>1078</v>
      </c>
      <c r="Q826" s="1209"/>
      <c r="R826" s="1328"/>
      <c r="S826" s="1244" t="s">
        <v>1078</v>
      </c>
      <c r="T826" s="1209"/>
      <c r="U826" s="1328"/>
      <c r="V826" s="1244" t="s">
        <v>1078</v>
      </c>
      <c r="W826" s="1209"/>
      <c r="X826" s="1328"/>
      <c r="Y826" s="1244" t="s">
        <v>1078</v>
      </c>
      <c r="Z826" s="1209"/>
      <c r="AA826" s="1328"/>
      <c r="AB826" s="1244" t="s">
        <v>1078</v>
      </c>
      <c r="AC826" s="1209"/>
      <c r="AD826" s="1907"/>
      <c r="AE826" s="1836" t="s">
        <v>1078</v>
      </c>
      <c r="AF826" s="1789"/>
      <c r="AG826" s="1907"/>
      <c r="AH826" s="1836" t="s">
        <v>1078</v>
      </c>
      <c r="AI826" s="1789"/>
      <c r="AJ826" s="1328"/>
      <c r="AK826" s="1244" t="s">
        <v>1078</v>
      </c>
      <c r="AL826" s="1209"/>
      <c r="AM826" s="1328"/>
      <c r="AN826" s="1244" t="s">
        <v>1078</v>
      </c>
      <c r="AO826" s="1209"/>
    </row>
    <row r="827" spans="1:41">
      <c r="A827" s="1344" t="s">
        <v>5744</v>
      </c>
      <c r="B827" s="1139" t="s">
        <v>5743</v>
      </c>
      <c r="C827" s="1300" t="s">
        <v>6254</v>
      </c>
      <c r="D827" s="1301" t="s">
        <v>6255</v>
      </c>
      <c r="E827" s="1302" t="s">
        <v>6256</v>
      </c>
      <c r="F827" s="1300" t="s">
        <v>6254</v>
      </c>
      <c r="G827" s="1301" t="s">
        <v>6255</v>
      </c>
      <c r="H827" s="1302" t="s">
        <v>6256</v>
      </c>
      <c r="I827" s="1300" t="s">
        <v>6254</v>
      </c>
      <c r="J827" s="1301" t="s">
        <v>6255</v>
      </c>
      <c r="K827" s="1302" t="s">
        <v>6256</v>
      </c>
      <c r="L827" s="1300" t="s">
        <v>6400</v>
      </c>
      <c r="M827" s="1301" t="s">
        <v>6401</v>
      </c>
      <c r="N827" s="1302" t="s">
        <v>6402</v>
      </c>
      <c r="O827" s="1300" t="s">
        <v>6400</v>
      </c>
      <c r="P827" s="1301" t="s">
        <v>6401</v>
      </c>
      <c r="Q827" s="1302" t="s">
        <v>6402</v>
      </c>
      <c r="R827" s="1300" t="s">
        <v>6400</v>
      </c>
      <c r="S827" s="1301" t="s">
        <v>6401</v>
      </c>
      <c r="T827" s="1302" t="s">
        <v>6402</v>
      </c>
      <c r="U827" s="1300" t="s">
        <v>6254</v>
      </c>
      <c r="V827" s="1301" t="s">
        <v>6255</v>
      </c>
      <c r="W827" s="1302" t="s">
        <v>6256</v>
      </c>
      <c r="X827" s="1300" t="s">
        <v>6254</v>
      </c>
      <c r="Y827" s="1301" t="s">
        <v>6255</v>
      </c>
      <c r="Z827" s="1302" t="s">
        <v>6256</v>
      </c>
      <c r="AA827" s="1300" t="s">
        <v>6400</v>
      </c>
      <c r="AB827" s="1301" t="s">
        <v>6401</v>
      </c>
      <c r="AC827" s="1302" t="s">
        <v>6402</v>
      </c>
      <c r="AD827" s="1873" t="s">
        <v>6400</v>
      </c>
      <c r="AE827" s="1874" t="s">
        <v>6401</v>
      </c>
      <c r="AF827" s="1875" t="s">
        <v>6402</v>
      </c>
      <c r="AG827" s="1873" t="s">
        <v>6373</v>
      </c>
      <c r="AH827" s="1874" t="s">
        <v>6374</v>
      </c>
      <c r="AI827" s="1875" t="s">
        <v>6375</v>
      </c>
      <c r="AJ827" s="1300" t="s">
        <v>6254</v>
      </c>
      <c r="AK827" s="1301" t="s">
        <v>6255</v>
      </c>
      <c r="AL827" s="1302" t="s">
        <v>6256</v>
      </c>
      <c r="AM827" s="1300" t="s">
        <v>6400</v>
      </c>
      <c r="AN827" s="1301" t="s">
        <v>6401</v>
      </c>
      <c r="AO827" s="1302" t="s">
        <v>6402</v>
      </c>
    </row>
    <row r="828" spans="1:41">
      <c r="A828" s="1345" t="s">
        <v>4601</v>
      </c>
      <c r="B828" s="1304" t="s">
        <v>4602</v>
      </c>
      <c r="C828" s="1510" t="s">
        <v>1078</v>
      </c>
      <c r="D828" s="1511" t="s">
        <v>1078</v>
      </c>
      <c r="E828" s="1512" t="s">
        <v>1078</v>
      </c>
      <c r="F828" s="1510" t="s">
        <v>1078</v>
      </c>
      <c r="G828" s="1511" t="s">
        <v>1078</v>
      </c>
      <c r="H828" s="1512" t="s">
        <v>1078</v>
      </c>
      <c r="I828" s="1510" t="s">
        <v>1078</v>
      </c>
      <c r="J828" s="1511" t="s">
        <v>1078</v>
      </c>
      <c r="K828" s="1512" t="s">
        <v>1078</v>
      </c>
      <c r="L828" s="1510" t="s">
        <v>1078</v>
      </c>
      <c r="M828" s="1511" t="s">
        <v>1078</v>
      </c>
      <c r="N828" s="1512" t="s">
        <v>1078</v>
      </c>
      <c r="O828" s="1510" t="s">
        <v>1078</v>
      </c>
      <c r="P828" s="1511" t="s">
        <v>1078</v>
      </c>
      <c r="Q828" s="1512" t="s">
        <v>1078</v>
      </c>
      <c r="R828" s="1510" t="s">
        <v>1078</v>
      </c>
      <c r="S828" s="1511" t="s">
        <v>1078</v>
      </c>
      <c r="T828" s="1512" t="s">
        <v>1078</v>
      </c>
      <c r="U828" s="1510" t="s">
        <v>1078</v>
      </c>
      <c r="V828" s="1511" t="s">
        <v>1078</v>
      </c>
      <c r="W828" s="1512" t="s">
        <v>1078</v>
      </c>
      <c r="X828" s="1510" t="s">
        <v>1078</v>
      </c>
      <c r="Y828" s="1511" t="s">
        <v>1078</v>
      </c>
      <c r="Z828" s="1512" t="s">
        <v>1078</v>
      </c>
      <c r="AA828" s="1510" t="s">
        <v>1078</v>
      </c>
      <c r="AB828" s="1511" t="s">
        <v>1078</v>
      </c>
      <c r="AC828" s="1512" t="s">
        <v>1078</v>
      </c>
      <c r="AD828" s="1916" t="s">
        <v>1078</v>
      </c>
      <c r="AE828" s="1917" t="s">
        <v>1078</v>
      </c>
      <c r="AF828" s="1918" t="s">
        <v>1078</v>
      </c>
      <c r="AG828" s="1916" t="s">
        <v>1078</v>
      </c>
      <c r="AH828" s="1917" t="s">
        <v>1078</v>
      </c>
      <c r="AI828" s="1918" t="s">
        <v>1078</v>
      </c>
      <c r="AJ828" s="1510" t="s">
        <v>1078</v>
      </c>
      <c r="AK828" s="1511" t="s">
        <v>1078</v>
      </c>
      <c r="AL828" s="1512" t="s">
        <v>1078</v>
      </c>
      <c r="AM828" s="1510" t="s">
        <v>1078</v>
      </c>
      <c r="AN828" s="1511" t="s">
        <v>1078</v>
      </c>
      <c r="AO828" s="1512" t="s">
        <v>1078</v>
      </c>
    </row>
    <row r="829" spans="1:41">
      <c r="A829" s="1349" t="s">
        <v>4603</v>
      </c>
      <c r="B829" s="1350" t="s">
        <v>4604</v>
      </c>
      <c r="C829" s="1513" t="s">
        <v>1078</v>
      </c>
      <c r="D829" s="1514" t="s">
        <v>1078</v>
      </c>
      <c r="E829" s="1515" t="s">
        <v>1078</v>
      </c>
      <c r="F829" s="1513" t="s">
        <v>1078</v>
      </c>
      <c r="G829" s="1514" t="s">
        <v>1078</v>
      </c>
      <c r="H829" s="1515" t="s">
        <v>1078</v>
      </c>
      <c r="I829" s="1513" t="s">
        <v>1078</v>
      </c>
      <c r="J829" s="1514" t="s">
        <v>1078</v>
      </c>
      <c r="K829" s="1515" t="s">
        <v>1078</v>
      </c>
      <c r="L829" s="1513" t="s">
        <v>1078</v>
      </c>
      <c r="M829" s="1514" t="s">
        <v>1078</v>
      </c>
      <c r="N829" s="1515" t="s">
        <v>1078</v>
      </c>
      <c r="O829" s="1513" t="s">
        <v>1078</v>
      </c>
      <c r="P829" s="1514" t="s">
        <v>1078</v>
      </c>
      <c r="Q829" s="1515" t="s">
        <v>1078</v>
      </c>
      <c r="R829" s="1513" t="s">
        <v>1078</v>
      </c>
      <c r="S829" s="1514" t="s">
        <v>1078</v>
      </c>
      <c r="T829" s="1515" t="s">
        <v>1078</v>
      </c>
      <c r="U829" s="1513" t="s">
        <v>1078</v>
      </c>
      <c r="V829" s="1514" t="s">
        <v>1078</v>
      </c>
      <c r="W829" s="1515" t="s">
        <v>1078</v>
      </c>
      <c r="X829" s="1513" t="s">
        <v>1078</v>
      </c>
      <c r="Y829" s="1514" t="s">
        <v>1078</v>
      </c>
      <c r="Z829" s="1515" t="s">
        <v>1078</v>
      </c>
      <c r="AA829" s="1513" t="s">
        <v>1078</v>
      </c>
      <c r="AB829" s="1514" t="s">
        <v>1078</v>
      </c>
      <c r="AC829" s="1515" t="s">
        <v>1078</v>
      </c>
      <c r="AD829" s="1919" t="s">
        <v>1078</v>
      </c>
      <c r="AE829" s="1920" t="s">
        <v>1078</v>
      </c>
      <c r="AF829" s="1921" t="s">
        <v>1078</v>
      </c>
      <c r="AG829" s="1919" t="s">
        <v>1078</v>
      </c>
      <c r="AH829" s="1920" t="s">
        <v>1078</v>
      </c>
      <c r="AI829" s="1921" t="s">
        <v>1078</v>
      </c>
      <c r="AJ829" s="1513" t="s">
        <v>1078</v>
      </c>
      <c r="AK829" s="1514" t="s">
        <v>1078</v>
      </c>
      <c r="AL829" s="1515" t="s">
        <v>1078</v>
      </c>
      <c r="AM829" s="1513" t="s">
        <v>1078</v>
      </c>
      <c r="AN829" s="1514" t="s">
        <v>1078</v>
      </c>
      <c r="AO829" s="1515" t="s">
        <v>1078</v>
      </c>
    </row>
    <row r="830" spans="1:41">
      <c r="A830" s="1349" t="s">
        <v>4605</v>
      </c>
      <c r="B830" s="1350" t="s">
        <v>4606</v>
      </c>
      <c r="C830" s="1516" t="s">
        <v>1078</v>
      </c>
      <c r="D830" s="1485" t="s">
        <v>1078</v>
      </c>
      <c r="E830" s="1486" t="s">
        <v>1078</v>
      </c>
      <c r="F830" s="1516" t="s">
        <v>1078</v>
      </c>
      <c r="G830" s="1485" t="s">
        <v>1078</v>
      </c>
      <c r="H830" s="1486" t="s">
        <v>1078</v>
      </c>
      <c r="I830" s="1516" t="s">
        <v>1078</v>
      </c>
      <c r="J830" s="1485" t="s">
        <v>1078</v>
      </c>
      <c r="K830" s="1486" t="s">
        <v>1078</v>
      </c>
      <c r="L830" s="1516" t="s">
        <v>1078</v>
      </c>
      <c r="M830" s="1485" t="s">
        <v>1078</v>
      </c>
      <c r="N830" s="1486" t="s">
        <v>1078</v>
      </c>
      <c r="O830" s="1516" t="s">
        <v>1078</v>
      </c>
      <c r="P830" s="1485" t="s">
        <v>1078</v>
      </c>
      <c r="Q830" s="1486" t="s">
        <v>1078</v>
      </c>
      <c r="R830" s="1516" t="s">
        <v>1078</v>
      </c>
      <c r="S830" s="1485" t="s">
        <v>1078</v>
      </c>
      <c r="T830" s="1486" t="s">
        <v>1078</v>
      </c>
      <c r="U830" s="1516" t="s">
        <v>1078</v>
      </c>
      <c r="V830" s="1485" t="s">
        <v>1078</v>
      </c>
      <c r="W830" s="1486" t="s">
        <v>1078</v>
      </c>
      <c r="X830" s="1516" t="s">
        <v>1078</v>
      </c>
      <c r="Y830" s="1485" t="s">
        <v>1078</v>
      </c>
      <c r="Z830" s="1486" t="s">
        <v>1078</v>
      </c>
      <c r="AA830" s="1516" t="s">
        <v>1078</v>
      </c>
      <c r="AB830" s="1485" t="s">
        <v>1078</v>
      </c>
      <c r="AC830" s="1486" t="s">
        <v>1078</v>
      </c>
      <c r="AD830" s="1922" t="s">
        <v>1078</v>
      </c>
      <c r="AE830" s="1886" t="s">
        <v>1078</v>
      </c>
      <c r="AF830" s="1887" t="s">
        <v>1078</v>
      </c>
      <c r="AG830" s="1922" t="s">
        <v>1078</v>
      </c>
      <c r="AH830" s="1886" t="s">
        <v>1078</v>
      </c>
      <c r="AI830" s="1887" t="s">
        <v>1078</v>
      </c>
      <c r="AJ830" s="1516" t="s">
        <v>1078</v>
      </c>
      <c r="AK830" s="1485" t="s">
        <v>1078</v>
      </c>
      <c r="AL830" s="1486" t="s">
        <v>1078</v>
      </c>
      <c r="AM830" s="1516" t="s">
        <v>1078</v>
      </c>
      <c r="AN830" s="1485" t="s">
        <v>1078</v>
      </c>
      <c r="AO830" s="1486" t="s">
        <v>1078</v>
      </c>
    </row>
    <row r="831" spans="1:41">
      <c r="A831" s="1349" t="s">
        <v>4607</v>
      </c>
      <c r="B831" s="1350" t="s">
        <v>4608</v>
      </c>
      <c r="C831" s="1516" t="s">
        <v>1078</v>
      </c>
      <c r="D831" s="1485" t="s">
        <v>1078</v>
      </c>
      <c r="E831" s="1486" t="s">
        <v>1078</v>
      </c>
      <c r="F831" s="1516" t="s">
        <v>1078</v>
      </c>
      <c r="G831" s="1485" t="s">
        <v>1078</v>
      </c>
      <c r="H831" s="1486" t="s">
        <v>1078</v>
      </c>
      <c r="I831" s="1516" t="s">
        <v>1078</v>
      </c>
      <c r="J831" s="1485" t="s">
        <v>1078</v>
      </c>
      <c r="K831" s="1486" t="s">
        <v>1078</v>
      </c>
      <c r="L831" s="1516" t="s">
        <v>1078</v>
      </c>
      <c r="M831" s="1485" t="s">
        <v>1078</v>
      </c>
      <c r="N831" s="1486" t="s">
        <v>1078</v>
      </c>
      <c r="O831" s="1516" t="s">
        <v>1078</v>
      </c>
      <c r="P831" s="1485" t="s">
        <v>1078</v>
      </c>
      <c r="Q831" s="1486" t="s">
        <v>1078</v>
      </c>
      <c r="R831" s="1516" t="s">
        <v>1078</v>
      </c>
      <c r="S831" s="1485" t="s">
        <v>1078</v>
      </c>
      <c r="T831" s="1486" t="s">
        <v>1078</v>
      </c>
      <c r="U831" s="1516" t="s">
        <v>1078</v>
      </c>
      <c r="V831" s="1485" t="s">
        <v>1078</v>
      </c>
      <c r="W831" s="1486" t="s">
        <v>1078</v>
      </c>
      <c r="X831" s="1516" t="s">
        <v>1078</v>
      </c>
      <c r="Y831" s="1485" t="s">
        <v>1078</v>
      </c>
      <c r="Z831" s="1486" t="s">
        <v>1078</v>
      </c>
      <c r="AA831" s="1516" t="s">
        <v>1078</v>
      </c>
      <c r="AB831" s="1485" t="s">
        <v>1078</v>
      </c>
      <c r="AC831" s="1486" t="s">
        <v>1078</v>
      </c>
      <c r="AD831" s="1922" t="s">
        <v>1078</v>
      </c>
      <c r="AE831" s="1886" t="s">
        <v>1078</v>
      </c>
      <c r="AF831" s="1887" t="s">
        <v>1078</v>
      </c>
      <c r="AG831" s="1922" t="s">
        <v>1078</v>
      </c>
      <c r="AH831" s="1886" t="s">
        <v>1078</v>
      </c>
      <c r="AI831" s="1887" t="s">
        <v>1078</v>
      </c>
      <c r="AJ831" s="1516" t="s">
        <v>1078</v>
      </c>
      <c r="AK831" s="1485" t="s">
        <v>1078</v>
      </c>
      <c r="AL831" s="1486" t="s">
        <v>1078</v>
      </c>
      <c r="AM831" s="1516" t="s">
        <v>1078</v>
      </c>
      <c r="AN831" s="1485" t="s">
        <v>1078</v>
      </c>
      <c r="AO831" s="1486" t="s">
        <v>1078</v>
      </c>
    </row>
    <row r="832" spans="1:41">
      <c r="A832" s="1349" t="s">
        <v>4609</v>
      </c>
      <c r="B832" s="1350" t="s">
        <v>4610</v>
      </c>
      <c r="C832" s="1517" t="s">
        <v>1078</v>
      </c>
      <c r="D832" s="1518" t="s">
        <v>1078</v>
      </c>
      <c r="E832" s="1519" t="s">
        <v>1078</v>
      </c>
      <c r="F832" s="1517" t="s">
        <v>1078</v>
      </c>
      <c r="G832" s="1518" t="s">
        <v>1078</v>
      </c>
      <c r="H832" s="1519" t="s">
        <v>1078</v>
      </c>
      <c r="I832" s="1517" t="s">
        <v>1078</v>
      </c>
      <c r="J832" s="1518" t="s">
        <v>1078</v>
      </c>
      <c r="K832" s="1519" t="s">
        <v>1078</v>
      </c>
      <c r="L832" s="1517" t="s">
        <v>1078</v>
      </c>
      <c r="M832" s="1518" t="s">
        <v>1078</v>
      </c>
      <c r="N832" s="1519" t="s">
        <v>1078</v>
      </c>
      <c r="O832" s="1517" t="s">
        <v>1078</v>
      </c>
      <c r="P832" s="1518" t="s">
        <v>1078</v>
      </c>
      <c r="Q832" s="1519" t="s">
        <v>1078</v>
      </c>
      <c r="R832" s="1517" t="s">
        <v>1078</v>
      </c>
      <c r="S832" s="1518" t="s">
        <v>1078</v>
      </c>
      <c r="T832" s="1519" t="s">
        <v>1078</v>
      </c>
      <c r="U832" s="1517" t="s">
        <v>1078</v>
      </c>
      <c r="V832" s="1518" t="s">
        <v>1078</v>
      </c>
      <c r="W832" s="1519" t="s">
        <v>1078</v>
      </c>
      <c r="X832" s="1517" t="s">
        <v>1078</v>
      </c>
      <c r="Y832" s="1518" t="s">
        <v>1078</v>
      </c>
      <c r="Z832" s="1519" t="s">
        <v>1078</v>
      </c>
      <c r="AA832" s="1517" t="s">
        <v>1078</v>
      </c>
      <c r="AB832" s="1518" t="s">
        <v>1078</v>
      </c>
      <c r="AC832" s="1519" t="s">
        <v>1078</v>
      </c>
      <c r="AD832" s="1923" t="s">
        <v>1078</v>
      </c>
      <c r="AE832" s="1924" t="s">
        <v>1078</v>
      </c>
      <c r="AF832" s="1925" t="s">
        <v>1078</v>
      </c>
      <c r="AG832" s="1923" t="s">
        <v>1078</v>
      </c>
      <c r="AH832" s="1924" t="s">
        <v>1078</v>
      </c>
      <c r="AI832" s="1925" t="s">
        <v>1078</v>
      </c>
      <c r="AJ832" s="1517" t="s">
        <v>1078</v>
      </c>
      <c r="AK832" s="1518" t="s">
        <v>1078</v>
      </c>
      <c r="AL832" s="1519" t="s">
        <v>1078</v>
      </c>
      <c r="AM832" s="1517" t="s">
        <v>1078</v>
      </c>
      <c r="AN832" s="1518" t="s">
        <v>1078</v>
      </c>
      <c r="AO832" s="1519" t="s">
        <v>1078</v>
      </c>
    </row>
    <row r="833" spans="1:41">
      <c r="A833" s="1349" t="s">
        <v>4611</v>
      </c>
      <c r="B833" s="1350" t="s">
        <v>4612</v>
      </c>
      <c r="C833" s="1517" t="s">
        <v>1078</v>
      </c>
      <c r="D833" s="1518" t="s">
        <v>1078</v>
      </c>
      <c r="E833" s="1519" t="s">
        <v>1078</v>
      </c>
      <c r="F833" s="1517" t="s">
        <v>1078</v>
      </c>
      <c r="G833" s="1518" t="s">
        <v>1078</v>
      </c>
      <c r="H833" s="1519" t="s">
        <v>1078</v>
      </c>
      <c r="I833" s="1517" t="s">
        <v>1078</v>
      </c>
      <c r="J833" s="1518" t="s">
        <v>1078</v>
      </c>
      <c r="K833" s="1519" t="s">
        <v>1078</v>
      </c>
      <c r="L833" s="1517" t="s">
        <v>1078</v>
      </c>
      <c r="M833" s="1518" t="s">
        <v>1078</v>
      </c>
      <c r="N833" s="1519" t="s">
        <v>1078</v>
      </c>
      <c r="O833" s="1517" t="s">
        <v>1078</v>
      </c>
      <c r="P833" s="1518" t="s">
        <v>1078</v>
      </c>
      <c r="Q833" s="1519" t="s">
        <v>1078</v>
      </c>
      <c r="R833" s="1517" t="s">
        <v>1078</v>
      </c>
      <c r="S833" s="1518" t="s">
        <v>1078</v>
      </c>
      <c r="T833" s="1519" t="s">
        <v>1078</v>
      </c>
      <c r="U833" s="1517" t="s">
        <v>1078</v>
      </c>
      <c r="V833" s="1518" t="s">
        <v>1078</v>
      </c>
      <c r="W833" s="1519" t="s">
        <v>1078</v>
      </c>
      <c r="X833" s="1517" t="s">
        <v>1078</v>
      </c>
      <c r="Y833" s="1518" t="s">
        <v>1078</v>
      </c>
      <c r="Z833" s="1519" t="s">
        <v>1078</v>
      </c>
      <c r="AA833" s="1517" t="s">
        <v>1078</v>
      </c>
      <c r="AB833" s="1518" t="s">
        <v>1078</v>
      </c>
      <c r="AC833" s="1519" t="s">
        <v>1078</v>
      </c>
      <c r="AD833" s="1923" t="s">
        <v>1078</v>
      </c>
      <c r="AE833" s="1924" t="s">
        <v>1078</v>
      </c>
      <c r="AF833" s="1925" t="s">
        <v>1078</v>
      </c>
      <c r="AG833" s="1923" t="s">
        <v>1078</v>
      </c>
      <c r="AH833" s="1924" t="s">
        <v>1078</v>
      </c>
      <c r="AI833" s="1925" t="s">
        <v>1078</v>
      </c>
      <c r="AJ833" s="1517" t="s">
        <v>1078</v>
      </c>
      <c r="AK833" s="1518" t="s">
        <v>1078</v>
      </c>
      <c r="AL833" s="1519" t="s">
        <v>1078</v>
      </c>
      <c r="AM833" s="1517" t="s">
        <v>1078</v>
      </c>
      <c r="AN833" s="1518" t="s">
        <v>1078</v>
      </c>
      <c r="AO833" s="1519" t="s">
        <v>1078</v>
      </c>
    </row>
    <row r="834" spans="1:41">
      <c r="A834" s="1349" t="s">
        <v>4613</v>
      </c>
      <c r="B834" s="1350" t="s">
        <v>4614</v>
      </c>
      <c r="C834" s="1517" t="s">
        <v>1078</v>
      </c>
      <c r="D834" s="1518" t="s">
        <v>1078</v>
      </c>
      <c r="E834" s="1519" t="s">
        <v>1078</v>
      </c>
      <c r="F834" s="1517" t="s">
        <v>1078</v>
      </c>
      <c r="G834" s="1518" t="s">
        <v>1078</v>
      </c>
      <c r="H834" s="1519" t="s">
        <v>1078</v>
      </c>
      <c r="I834" s="1517" t="s">
        <v>1078</v>
      </c>
      <c r="J834" s="1518" t="s">
        <v>1078</v>
      </c>
      <c r="K834" s="1519" t="s">
        <v>1078</v>
      </c>
      <c r="L834" s="1517" t="s">
        <v>1078</v>
      </c>
      <c r="M834" s="1518" t="s">
        <v>1078</v>
      </c>
      <c r="N834" s="1519" t="s">
        <v>1078</v>
      </c>
      <c r="O834" s="1517" t="s">
        <v>1078</v>
      </c>
      <c r="P834" s="1518" t="s">
        <v>1078</v>
      </c>
      <c r="Q834" s="1519" t="s">
        <v>1078</v>
      </c>
      <c r="R834" s="1517" t="s">
        <v>1078</v>
      </c>
      <c r="S834" s="1518" t="s">
        <v>1078</v>
      </c>
      <c r="T834" s="1519" t="s">
        <v>1078</v>
      </c>
      <c r="U834" s="1517" t="s">
        <v>1078</v>
      </c>
      <c r="V834" s="1518" t="s">
        <v>1078</v>
      </c>
      <c r="W834" s="1519" t="s">
        <v>1078</v>
      </c>
      <c r="X834" s="1517" t="s">
        <v>1078</v>
      </c>
      <c r="Y834" s="1518" t="s">
        <v>1078</v>
      </c>
      <c r="Z834" s="1519" t="s">
        <v>1078</v>
      </c>
      <c r="AA834" s="1517" t="s">
        <v>1078</v>
      </c>
      <c r="AB834" s="1518" t="s">
        <v>1078</v>
      </c>
      <c r="AC834" s="1519" t="s">
        <v>1078</v>
      </c>
      <c r="AD834" s="1923" t="s">
        <v>1078</v>
      </c>
      <c r="AE834" s="1924" t="s">
        <v>1078</v>
      </c>
      <c r="AF834" s="1925" t="s">
        <v>1078</v>
      </c>
      <c r="AG834" s="1923" t="s">
        <v>1078</v>
      </c>
      <c r="AH834" s="1924" t="s">
        <v>1078</v>
      </c>
      <c r="AI834" s="1925" t="s">
        <v>1078</v>
      </c>
      <c r="AJ834" s="1517" t="s">
        <v>1078</v>
      </c>
      <c r="AK834" s="1518" t="s">
        <v>1078</v>
      </c>
      <c r="AL834" s="1519" t="s">
        <v>1078</v>
      </c>
      <c r="AM834" s="1517" t="s">
        <v>1078</v>
      </c>
      <c r="AN834" s="1518" t="s">
        <v>1078</v>
      </c>
      <c r="AO834" s="1519" t="s">
        <v>1078</v>
      </c>
    </row>
    <row r="835" spans="1:41">
      <c r="A835" s="1349" t="s">
        <v>4615</v>
      </c>
      <c r="B835" s="1350" t="s">
        <v>4616</v>
      </c>
      <c r="C835" s="1517" t="s">
        <v>1078</v>
      </c>
      <c r="D835" s="1518" t="s">
        <v>1078</v>
      </c>
      <c r="E835" s="1519" t="s">
        <v>1078</v>
      </c>
      <c r="F835" s="1517" t="s">
        <v>1078</v>
      </c>
      <c r="G835" s="1518" t="s">
        <v>1078</v>
      </c>
      <c r="H835" s="1519" t="s">
        <v>1078</v>
      </c>
      <c r="I835" s="1517" t="s">
        <v>1078</v>
      </c>
      <c r="J835" s="1518" t="s">
        <v>1078</v>
      </c>
      <c r="K835" s="1519" t="s">
        <v>1078</v>
      </c>
      <c r="L835" s="1517" t="s">
        <v>1078</v>
      </c>
      <c r="M835" s="1518" t="s">
        <v>1078</v>
      </c>
      <c r="N835" s="1519" t="s">
        <v>1078</v>
      </c>
      <c r="O835" s="1517" t="s">
        <v>1078</v>
      </c>
      <c r="P835" s="1518" t="s">
        <v>1078</v>
      </c>
      <c r="Q835" s="1519" t="s">
        <v>1078</v>
      </c>
      <c r="R835" s="1517" t="s">
        <v>1078</v>
      </c>
      <c r="S835" s="1518" t="s">
        <v>1078</v>
      </c>
      <c r="T835" s="1519" t="s">
        <v>1078</v>
      </c>
      <c r="U835" s="1517" t="s">
        <v>1078</v>
      </c>
      <c r="V835" s="1518" t="s">
        <v>1078</v>
      </c>
      <c r="W835" s="1519" t="s">
        <v>1078</v>
      </c>
      <c r="X835" s="1517" t="s">
        <v>1078</v>
      </c>
      <c r="Y835" s="1518" t="s">
        <v>1078</v>
      </c>
      <c r="Z835" s="1519" t="s">
        <v>1078</v>
      </c>
      <c r="AA835" s="1517" t="s">
        <v>1078</v>
      </c>
      <c r="AB835" s="1518" t="s">
        <v>1078</v>
      </c>
      <c r="AC835" s="1519" t="s">
        <v>1078</v>
      </c>
      <c r="AD835" s="1923" t="s">
        <v>1078</v>
      </c>
      <c r="AE835" s="1924" t="s">
        <v>1078</v>
      </c>
      <c r="AF835" s="1925" t="s">
        <v>1078</v>
      </c>
      <c r="AG835" s="1923" t="s">
        <v>1078</v>
      </c>
      <c r="AH835" s="1924" t="s">
        <v>1078</v>
      </c>
      <c r="AI835" s="1925" t="s">
        <v>1078</v>
      </c>
      <c r="AJ835" s="1517" t="s">
        <v>1078</v>
      </c>
      <c r="AK835" s="1518" t="s">
        <v>1078</v>
      </c>
      <c r="AL835" s="1519" t="s">
        <v>1078</v>
      </c>
      <c r="AM835" s="1517" t="s">
        <v>1078</v>
      </c>
      <c r="AN835" s="1518" t="s">
        <v>1078</v>
      </c>
      <c r="AO835" s="1519" t="s">
        <v>1078</v>
      </c>
    </row>
    <row r="836" spans="1:41">
      <c r="A836" s="1349" t="s">
        <v>4617</v>
      </c>
      <c r="B836" s="1350" t="s">
        <v>4618</v>
      </c>
      <c r="C836" s="1517" t="s">
        <v>1078</v>
      </c>
      <c r="D836" s="1518" t="s">
        <v>1078</v>
      </c>
      <c r="E836" s="1519" t="s">
        <v>1078</v>
      </c>
      <c r="F836" s="1517" t="s">
        <v>1078</v>
      </c>
      <c r="G836" s="1518" t="s">
        <v>1078</v>
      </c>
      <c r="H836" s="1519" t="s">
        <v>1078</v>
      </c>
      <c r="I836" s="1517" t="s">
        <v>1078</v>
      </c>
      <c r="J836" s="1518" t="s">
        <v>1078</v>
      </c>
      <c r="K836" s="1519" t="s">
        <v>1078</v>
      </c>
      <c r="L836" s="1517" t="s">
        <v>1078</v>
      </c>
      <c r="M836" s="1518" t="s">
        <v>1078</v>
      </c>
      <c r="N836" s="1519" t="s">
        <v>1078</v>
      </c>
      <c r="O836" s="1517" t="s">
        <v>1078</v>
      </c>
      <c r="P836" s="1518" t="s">
        <v>1078</v>
      </c>
      <c r="Q836" s="1519" t="s">
        <v>1078</v>
      </c>
      <c r="R836" s="1517" t="s">
        <v>1078</v>
      </c>
      <c r="S836" s="1518" t="s">
        <v>1078</v>
      </c>
      <c r="T836" s="1519" t="s">
        <v>1078</v>
      </c>
      <c r="U836" s="1517" t="s">
        <v>1078</v>
      </c>
      <c r="V836" s="1518" t="s">
        <v>1078</v>
      </c>
      <c r="W836" s="1519" t="s">
        <v>1078</v>
      </c>
      <c r="X836" s="1517" t="s">
        <v>1078</v>
      </c>
      <c r="Y836" s="1518" t="s">
        <v>1078</v>
      </c>
      <c r="Z836" s="1519" t="s">
        <v>1078</v>
      </c>
      <c r="AA836" s="1517" t="s">
        <v>1078</v>
      </c>
      <c r="AB836" s="1518" t="s">
        <v>1078</v>
      </c>
      <c r="AC836" s="1519" t="s">
        <v>1078</v>
      </c>
      <c r="AD836" s="1923" t="s">
        <v>1078</v>
      </c>
      <c r="AE836" s="1924" t="s">
        <v>1078</v>
      </c>
      <c r="AF836" s="1925" t="s">
        <v>1078</v>
      </c>
      <c r="AG836" s="1923" t="s">
        <v>1078</v>
      </c>
      <c r="AH836" s="1924" t="s">
        <v>1078</v>
      </c>
      <c r="AI836" s="1925" t="s">
        <v>1078</v>
      </c>
      <c r="AJ836" s="1517" t="s">
        <v>1078</v>
      </c>
      <c r="AK836" s="1518" t="s">
        <v>1078</v>
      </c>
      <c r="AL836" s="1519" t="s">
        <v>1078</v>
      </c>
      <c r="AM836" s="1517" t="s">
        <v>1078</v>
      </c>
      <c r="AN836" s="1518" t="s">
        <v>1078</v>
      </c>
      <c r="AO836" s="1519" t="s">
        <v>1078</v>
      </c>
    </row>
    <row r="837" spans="1:41">
      <c r="A837" s="1349" t="s">
        <v>4619</v>
      </c>
      <c r="B837" s="1350" t="s">
        <v>4620</v>
      </c>
      <c r="C837" s="1517" t="s">
        <v>1078</v>
      </c>
      <c r="D837" s="1518" t="s">
        <v>1078</v>
      </c>
      <c r="E837" s="1519" t="s">
        <v>1078</v>
      </c>
      <c r="F837" s="1517" t="s">
        <v>1078</v>
      </c>
      <c r="G837" s="1518" t="s">
        <v>1078</v>
      </c>
      <c r="H837" s="1519" t="s">
        <v>1078</v>
      </c>
      <c r="I837" s="1517" t="s">
        <v>1078</v>
      </c>
      <c r="J837" s="1518" t="s">
        <v>1078</v>
      </c>
      <c r="K837" s="1519" t="s">
        <v>1078</v>
      </c>
      <c r="L837" s="1517" t="s">
        <v>1078</v>
      </c>
      <c r="M837" s="1518" t="s">
        <v>1078</v>
      </c>
      <c r="N837" s="1519" t="s">
        <v>1078</v>
      </c>
      <c r="O837" s="1517" t="s">
        <v>1078</v>
      </c>
      <c r="P837" s="1518" t="s">
        <v>1078</v>
      </c>
      <c r="Q837" s="1519" t="s">
        <v>1078</v>
      </c>
      <c r="R837" s="1517" t="s">
        <v>1078</v>
      </c>
      <c r="S837" s="1518" t="s">
        <v>1078</v>
      </c>
      <c r="T837" s="1519" t="s">
        <v>1078</v>
      </c>
      <c r="U837" s="1517" t="s">
        <v>1078</v>
      </c>
      <c r="V837" s="1518" t="s">
        <v>1078</v>
      </c>
      <c r="W837" s="1519" t="s">
        <v>1078</v>
      </c>
      <c r="X837" s="1517" t="s">
        <v>1078</v>
      </c>
      <c r="Y837" s="1518" t="s">
        <v>1078</v>
      </c>
      <c r="Z837" s="1519" t="s">
        <v>1078</v>
      </c>
      <c r="AA837" s="1517" t="s">
        <v>1078</v>
      </c>
      <c r="AB837" s="1518" t="s">
        <v>1078</v>
      </c>
      <c r="AC837" s="1519" t="s">
        <v>1078</v>
      </c>
      <c r="AD837" s="1923" t="s">
        <v>1078</v>
      </c>
      <c r="AE837" s="1924" t="s">
        <v>1078</v>
      </c>
      <c r="AF837" s="1925" t="s">
        <v>1078</v>
      </c>
      <c r="AG837" s="1923" t="s">
        <v>1078</v>
      </c>
      <c r="AH837" s="1924" t="s">
        <v>1078</v>
      </c>
      <c r="AI837" s="1925" t="s">
        <v>1078</v>
      </c>
      <c r="AJ837" s="1517" t="s">
        <v>1078</v>
      </c>
      <c r="AK837" s="1518" t="s">
        <v>1078</v>
      </c>
      <c r="AL837" s="1519" t="s">
        <v>1078</v>
      </c>
      <c r="AM837" s="1517" t="s">
        <v>1078</v>
      </c>
      <c r="AN837" s="1518" t="s">
        <v>1078</v>
      </c>
      <c r="AO837" s="1519" t="s">
        <v>1078</v>
      </c>
    </row>
    <row r="838" spans="1:41">
      <c r="A838" s="1349" t="s">
        <v>4621</v>
      </c>
      <c r="B838" s="1350" t="s">
        <v>4622</v>
      </c>
      <c r="C838" s="1516" t="s">
        <v>1078</v>
      </c>
      <c r="D838" s="1485" t="s">
        <v>1078</v>
      </c>
      <c r="E838" s="1486" t="s">
        <v>1078</v>
      </c>
      <c r="F838" s="1516" t="s">
        <v>1078</v>
      </c>
      <c r="G838" s="1485" t="s">
        <v>1078</v>
      </c>
      <c r="H838" s="1486" t="s">
        <v>1078</v>
      </c>
      <c r="I838" s="1516" t="s">
        <v>1078</v>
      </c>
      <c r="J838" s="1485" t="s">
        <v>1078</v>
      </c>
      <c r="K838" s="1486" t="s">
        <v>1078</v>
      </c>
      <c r="L838" s="1516" t="s">
        <v>1078</v>
      </c>
      <c r="M838" s="1485" t="s">
        <v>1078</v>
      </c>
      <c r="N838" s="1486" t="s">
        <v>1078</v>
      </c>
      <c r="O838" s="1516" t="s">
        <v>1078</v>
      </c>
      <c r="P838" s="1485" t="s">
        <v>1078</v>
      </c>
      <c r="Q838" s="1486" t="s">
        <v>1078</v>
      </c>
      <c r="R838" s="1516" t="s">
        <v>1078</v>
      </c>
      <c r="S838" s="1485" t="s">
        <v>1078</v>
      </c>
      <c r="T838" s="1486" t="s">
        <v>1078</v>
      </c>
      <c r="U838" s="1516" t="s">
        <v>1078</v>
      </c>
      <c r="V838" s="1485" t="s">
        <v>1078</v>
      </c>
      <c r="W838" s="1486" t="s">
        <v>1078</v>
      </c>
      <c r="X838" s="1516" t="s">
        <v>1078</v>
      </c>
      <c r="Y838" s="1485" t="s">
        <v>1078</v>
      </c>
      <c r="Z838" s="1486" t="s">
        <v>1078</v>
      </c>
      <c r="AA838" s="1516" t="s">
        <v>1078</v>
      </c>
      <c r="AB838" s="1485" t="s">
        <v>1078</v>
      </c>
      <c r="AC838" s="1486" t="s">
        <v>1078</v>
      </c>
      <c r="AD838" s="1922" t="s">
        <v>1078</v>
      </c>
      <c r="AE838" s="1886" t="s">
        <v>1078</v>
      </c>
      <c r="AF838" s="1887" t="s">
        <v>1078</v>
      </c>
      <c r="AG838" s="1922" t="s">
        <v>1078</v>
      </c>
      <c r="AH838" s="1886" t="s">
        <v>1078</v>
      </c>
      <c r="AI838" s="1887" t="s">
        <v>1078</v>
      </c>
      <c r="AJ838" s="1516" t="s">
        <v>1078</v>
      </c>
      <c r="AK838" s="1485" t="s">
        <v>1078</v>
      </c>
      <c r="AL838" s="1486" t="s">
        <v>1078</v>
      </c>
      <c r="AM838" s="1516" t="s">
        <v>1078</v>
      </c>
      <c r="AN838" s="1485" t="s">
        <v>1078</v>
      </c>
      <c r="AO838" s="1486" t="s">
        <v>1078</v>
      </c>
    </row>
    <row r="839" spans="1:41">
      <c r="A839" s="1745" t="s">
        <v>4623</v>
      </c>
      <c r="B839" s="1309" t="s">
        <v>4624</v>
      </c>
      <c r="C839" s="1530" t="s">
        <v>1078</v>
      </c>
      <c r="D839" s="1481" t="s">
        <v>1078</v>
      </c>
      <c r="E839" s="1482" t="s">
        <v>1078</v>
      </c>
      <c r="F839" s="1530" t="s">
        <v>1078</v>
      </c>
      <c r="G839" s="1481" t="s">
        <v>1078</v>
      </c>
      <c r="H839" s="1482" t="s">
        <v>1078</v>
      </c>
      <c r="I839" s="1530" t="s">
        <v>1078</v>
      </c>
      <c r="J839" s="1481" t="s">
        <v>1078</v>
      </c>
      <c r="K839" s="1482" t="s">
        <v>1078</v>
      </c>
      <c r="L839" s="1530" t="s">
        <v>1078</v>
      </c>
      <c r="M839" s="1481" t="s">
        <v>1078</v>
      </c>
      <c r="N839" s="1482" t="s">
        <v>1078</v>
      </c>
      <c r="O839" s="1530" t="s">
        <v>1078</v>
      </c>
      <c r="P839" s="1481" t="s">
        <v>1078</v>
      </c>
      <c r="Q839" s="1482" t="s">
        <v>1078</v>
      </c>
      <c r="R839" s="1530" t="s">
        <v>1078</v>
      </c>
      <c r="S839" s="1481" t="s">
        <v>1078</v>
      </c>
      <c r="T839" s="1482" t="s">
        <v>1078</v>
      </c>
      <c r="U839" s="1530" t="s">
        <v>1078</v>
      </c>
      <c r="V839" s="1481" t="s">
        <v>1078</v>
      </c>
      <c r="W839" s="1482" t="s">
        <v>1078</v>
      </c>
      <c r="X839" s="1530" t="s">
        <v>1078</v>
      </c>
      <c r="Y839" s="1481" t="s">
        <v>1078</v>
      </c>
      <c r="Z839" s="1482" t="s">
        <v>1078</v>
      </c>
      <c r="AA839" s="1530" t="s">
        <v>1078</v>
      </c>
      <c r="AB839" s="1481" t="s">
        <v>1078</v>
      </c>
      <c r="AC839" s="1482" t="s">
        <v>1078</v>
      </c>
      <c r="AD839" s="1937" t="s">
        <v>1078</v>
      </c>
      <c r="AE839" s="1880" t="s">
        <v>1078</v>
      </c>
      <c r="AF839" s="1881" t="s">
        <v>1078</v>
      </c>
      <c r="AG839" s="1937" t="s">
        <v>1078</v>
      </c>
      <c r="AH839" s="1880" t="s">
        <v>1078</v>
      </c>
      <c r="AI839" s="1881" t="s">
        <v>1078</v>
      </c>
      <c r="AJ839" s="1530" t="s">
        <v>1078</v>
      </c>
      <c r="AK839" s="1481" t="s">
        <v>1078</v>
      </c>
      <c r="AL839" s="1482" t="s">
        <v>1078</v>
      </c>
      <c r="AM839" s="1530" t="s">
        <v>1078</v>
      </c>
      <c r="AN839" s="1481" t="s">
        <v>1078</v>
      </c>
      <c r="AO839" s="1482" t="s">
        <v>1078</v>
      </c>
    </row>
    <row r="840" spans="1:41">
      <c r="A840" s="1358" t="s">
        <v>4625</v>
      </c>
      <c r="B840" s="1143" t="s">
        <v>4626</v>
      </c>
      <c r="C840" s="1524" t="s">
        <v>1078</v>
      </c>
      <c r="D840" s="1525" t="s">
        <v>1078</v>
      </c>
      <c r="E840" s="1526" t="s">
        <v>1078</v>
      </c>
      <c r="F840" s="1524" t="s">
        <v>1078</v>
      </c>
      <c r="G840" s="1525" t="s">
        <v>1078</v>
      </c>
      <c r="H840" s="1526" t="s">
        <v>1078</v>
      </c>
      <c r="I840" s="1524" t="s">
        <v>1078</v>
      </c>
      <c r="J840" s="1525" t="s">
        <v>1078</v>
      </c>
      <c r="K840" s="1526" t="s">
        <v>1078</v>
      </c>
      <c r="L840" s="1524" t="s">
        <v>1078</v>
      </c>
      <c r="M840" s="1525" t="s">
        <v>1078</v>
      </c>
      <c r="N840" s="1526" t="s">
        <v>1078</v>
      </c>
      <c r="O840" s="1524" t="s">
        <v>1078</v>
      </c>
      <c r="P840" s="1525" t="s">
        <v>1078</v>
      </c>
      <c r="Q840" s="1526" t="s">
        <v>1078</v>
      </c>
      <c r="R840" s="1524" t="s">
        <v>1078</v>
      </c>
      <c r="S840" s="1525" t="s">
        <v>1078</v>
      </c>
      <c r="T840" s="1526" t="s">
        <v>1078</v>
      </c>
      <c r="U840" s="1524" t="s">
        <v>1078</v>
      </c>
      <c r="V840" s="1525" t="s">
        <v>1078</v>
      </c>
      <c r="W840" s="1526" t="s">
        <v>1078</v>
      </c>
      <c r="X840" s="1524" t="s">
        <v>1078</v>
      </c>
      <c r="Y840" s="1525" t="s">
        <v>1078</v>
      </c>
      <c r="Z840" s="1526" t="s">
        <v>1078</v>
      </c>
      <c r="AA840" s="1524" t="s">
        <v>1078</v>
      </c>
      <c r="AB840" s="1525" t="s">
        <v>1078</v>
      </c>
      <c r="AC840" s="1526" t="s">
        <v>1078</v>
      </c>
      <c r="AD840" s="1930" t="s">
        <v>1078</v>
      </c>
      <c r="AE840" s="1931" t="s">
        <v>1078</v>
      </c>
      <c r="AF840" s="1932" t="s">
        <v>1078</v>
      </c>
      <c r="AG840" s="1930" t="s">
        <v>1078</v>
      </c>
      <c r="AH840" s="1931" t="s">
        <v>1078</v>
      </c>
      <c r="AI840" s="1932" t="s">
        <v>1078</v>
      </c>
      <c r="AJ840" s="1524" t="s">
        <v>1078</v>
      </c>
      <c r="AK840" s="1525" t="s">
        <v>1078</v>
      </c>
      <c r="AL840" s="1526" t="s">
        <v>1078</v>
      </c>
      <c r="AM840" s="1524" t="s">
        <v>1078</v>
      </c>
      <c r="AN840" s="1525" t="s">
        <v>1078</v>
      </c>
      <c r="AO840" s="1526" t="s">
        <v>1078</v>
      </c>
    </row>
    <row r="841" spans="1:41">
      <c r="A841" s="1358" t="s">
        <v>4629</v>
      </c>
      <c r="B841" s="1143" t="s">
        <v>4630</v>
      </c>
      <c r="C841" s="1531"/>
      <c r="D841" s="1532" t="s">
        <v>1078</v>
      </c>
      <c r="E841" s="1533"/>
      <c r="F841" s="1531"/>
      <c r="G841" s="1532" t="s">
        <v>1078</v>
      </c>
      <c r="H841" s="1533"/>
      <c r="I841" s="1531"/>
      <c r="J841" s="1532" t="s">
        <v>1078</v>
      </c>
      <c r="K841" s="1533"/>
      <c r="L841" s="1531"/>
      <c r="M841" s="1532" t="s">
        <v>1078</v>
      </c>
      <c r="N841" s="1533"/>
      <c r="O841" s="1531"/>
      <c r="P841" s="1532" t="s">
        <v>1078</v>
      </c>
      <c r="Q841" s="1533"/>
      <c r="R841" s="1531"/>
      <c r="S841" s="1532" t="s">
        <v>1078</v>
      </c>
      <c r="T841" s="1533"/>
      <c r="U841" s="1531"/>
      <c r="V841" s="1532" t="s">
        <v>1078</v>
      </c>
      <c r="W841" s="1533"/>
      <c r="X841" s="1531"/>
      <c r="Y841" s="1532" t="s">
        <v>1078</v>
      </c>
      <c r="Z841" s="1533"/>
      <c r="AA841" s="1531"/>
      <c r="AB841" s="1532" t="s">
        <v>1078</v>
      </c>
      <c r="AC841" s="1533"/>
      <c r="AD841" s="1938"/>
      <c r="AE841" s="1939" t="s">
        <v>1078</v>
      </c>
      <c r="AF841" s="1940"/>
      <c r="AG841" s="1938"/>
      <c r="AH841" s="1939" t="s">
        <v>1078</v>
      </c>
      <c r="AI841" s="1940"/>
      <c r="AJ841" s="1531"/>
      <c r="AK841" s="1532" t="s">
        <v>1078</v>
      </c>
      <c r="AL841" s="1533"/>
      <c r="AM841" s="1531"/>
      <c r="AN841" s="1532" t="s">
        <v>1078</v>
      </c>
      <c r="AO841" s="1533"/>
    </row>
    <row r="842" spans="1:41">
      <c r="A842" s="1344" t="s">
        <v>5746</v>
      </c>
      <c r="B842" s="1139" t="s">
        <v>5745</v>
      </c>
      <c r="C842" s="1300" t="s">
        <v>6254</v>
      </c>
      <c r="D842" s="1301" t="s">
        <v>6255</v>
      </c>
      <c r="E842" s="1302" t="s">
        <v>6256</v>
      </c>
      <c r="F842" s="1300" t="s">
        <v>6254</v>
      </c>
      <c r="G842" s="1301" t="s">
        <v>6255</v>
      </c>
      <c r="H842" s="1302" t="s">
        <v>6256</v>
      </c>
      <c r="I842" s="1300" t="s">
        <v>6254</v>
      </c>
      <c r="J842" s="1301" t="s">
        <v>6255</v>
      </c>
      <c r="K842" s="1302" t="s">
        <v>6256</v>
      </c>
      <c r="L842" s="1300" t="s">
        <v>6400</v>
      </c>
      <c r="M842" s="1301" t="s">
        <v>6401</v>
      </c>
      <c r="N842" s="1302" t="s">
        <v>6402</v>
      </c>
      <c r="O842" s="1300" t="s">
        <v>6400</v>
      </c>
      <c r="P842" s="1301" t="s">
        <v>6401</v>
      </c>
      <c r="Q842" s="1302" t="s">
        <v>6402</v>
      </c>
      <c r="R842" s="1300" t="s">
        <v>6400</v>
      </c>
      <c r="S842" s="1301" t="s">
        <v>6401</v>
      </c>
      <c r="T842" s="1302" t="s">
        <v>6402</v>
      </c>
      <c r="U842" s="1300" t="s">
        <v>6254</v>
      </c>
      <c r="V842" s="1301" t="s">
        <v>6255</v>
      </c>
      <c r="W842" s="1302" t="s">
        <v>6256</v>
      </c>
      <c r="X842" s="1300" t="s">
        <v>6254</v>
      </c>
      <c r="Y842" s="1301" t="s">
        <v>6255</v>
      </c>
      <c r="Z842" s="1302" t="s">
        <v>6256</v>
      </c>
      <c r="AA842" s="1300" t="s">
        <v>6400</v>
      </c>
      <c r="AB842" s="1301" t="s">
        <v>6401</v>
      </c>
      <c r="AC842" s="1302" t="s">
        <v>6402</v>
      </c>
      <c r="AD842" s="1873" t="s">
        <v>6400</v>
      </c>
      <c r="AE842" s="1874" t="s">
        <v>6401</v>
      </c>
      <c r="AF842" s="1875" t="s">
        <v>6402</v>
      </c>
      <c r="AG842" s="1873" t="s">
        <v>6373</v>
      </c>
      <c r="AH842" s="1874" t="s">
        <v>6374</v>
      </c>
      <c r="AI842" s="1875" t="s">
        <v>6375</v>
      </c>
      <c r="AJ842" s="1300" t="s">
        <v>6254</v>
      </c>
      <c r="AK842" s="1301" t="s">
        <v>6255</v>
      </c>
      <c r="AL842" s="1302" t="s">
        <v>6256</v>
      </c>
      <c r="AM842" s="1300" t="s">
        <v>6400</v>
      </c>
      <c r="AN842" s="1301" t="s">
        <v>6401</v>
      </c>
      <c r="AO842" s="1302" t="s">
        <v>6402</v>
      </c>
    </row>
    <row r="843" spans="1:41">
      <c r="A843" s="1345" t="s">
        <v>4601</v>
      </c>
      <c r="B843" s="1304" t="s">
        <v>4602</v>
      </c>
      <c r="C843" s="1510" t="s">
        <v>1078</v>
      </c>
      <c r="D843" s="1511" t="s">
        <v>1078</v>
      </c>
      <c r="E843" s="1512" t="s">
        <v>1078</v>
      </c>
      <c r="F843" s="1510" t="s">
        <v>1078</v>
      </c>
      <c r="G843" s="1511" t="s">
        <v>1078</v>
      </c>
      <c r="H843" s="1512" t="s">
        <v>1078</v>
      </c>
      <c r="I843" s="1510" t="s">
        <v>1078</v>
      </c>
      <c r="J843" s="1511" t="s">
        <v>1078</v>
      </c>
      <c r="K843" s="1512" t="s">
        <v>1078</v>
      </c>
      <c r="L843" s="1510" t="s">
        <v>1078</v>
      </c>
      <c r="M843" s="1511" t="s">
        <v>1078</v>
      </c>
      <c r="N843" s="1512" t="s">
        <v>1078</v>
      </c>
      <c r="O843" s="1510" t="s">
        <v>1078</v>
      </c>
      <c r="P843" s="1511" t="s">
        <v>1078</v>
      </c>
      <c r="Q843" s="1512" t="s">
        <v>1078</v>
      </c>
      <c r="R843" s="1510" t="s">
        <v>1078</v>
      </c>
      <c r="S843" s="1511" t="s">
        <v>1078</v>
      </c>
      <c r="T843" s="1512" t="s">
        <v>1078</v>
      </c>
      <c r="U843" s="1510" t="s">
        <v>1078</v>
      </c>
      <c r="V843" s="1511" t="s">
        <v>1078</v>
      </c>
      <c r="W843" s="1512" t="s">
        <v>1078</v>
      </c>
      <c r="X843" s="1510" t="s">
        <v>1078</v>
      </c>
      <c r="Y843" s="1511" t="s">
        <v>1078</v>
      </c>
      <c r="Z843" s="1512" t="s">
        <v>1078</v>
      </c>
      <c r="AA843" s="1510" t="s">
        <v>1078</v>
      </c>
      <c r="AB843" s="1511" t="s">
        <v>1078</v>
      </c>
      <c r="AC843" s="1512" t="s">
        <v>1078</v>
      </c>
      <c r="AD843" s="1916" t="s">
        <v>1078</v>
      </c>
      <c r="AE843" s="1917" t="s">
        <v>1078</v>
      </c>
      <c r="AF843" s="1918" t="s">
        <v>1078</v>
      </c>
      <c r="AG843" s="1916" t="s">
        <v>1078</v>
      </c>
      <c r="AH843" s="1917" t="s">
        <v>1078</v>
      </c>
      <c r="AI843" s="1918" t="s">
        <v>1078</v>
      </c>
      <c r="AJ843" s="1510" t="s">
        <v>1078</v>
      </c>
      <c r="AK843" s="1511" t="s">
        <v>1078</v>
      </c>
      <c r="AL843" s="1512" t="s">
        <v>1078</v>
      </c>
      <c r="AM843" s="1510" t="s">
        <v>1078</v>
      </c>
      <c r="AN843" s="1511" t="s">
        <v>1078</v>
      </c>
      <c r="AO843" s="1512" t="s">
        <v>1078</v>
      </c>
    </row>
    <row r="844" spans="1:41">
      <c r="A844" s="1349" t="s">
        <v>4603</v>
      </c>
      <c r="B844" s="1350" t="s">
        <v>4604</v>
      </c>
      <c r="C844" s="1513" t="s">
        <v>1078</v>
      </c>
      <c r="D844" s="1514" t="s">
        <v>1078</v>
      </c>
      <c r="E844" s="1515" t="s">
        <v>1078</v>
      </c>
      <c r="F844" s="1513" t="s">
        <v>1078</v>
      </c>
      <c r="G844" s="1514" t="s">
        <v>1078</v>
      </c>
      <c r="H844" s="1515" t="s">
        <v>1078</v>
      </c>
      <c r="I844" s="1513" t="s">
        <v>1078</v>
      </c>
      <c r="J844" s="1514" t="s">
        <v>1078</v>
      </c>
      <c r="K844" s="1515" t="s">
        <v>1078</v>
      </c>
      <c r="L844" s="1513" t="s">
        <v>1078</v>
      </c>
      <c r="M844" s="1514" t="s">
        <v>1078</v>
      </c>
      <c r="N844" s="1515" t="s">
        <v>1078</v>
      </c>
      <c r="O844" s="1513" t="s">
        <v>1078</v>
      </c>
      <c r="P844" s="1514" t="s">
        <v>1078</v>
      </c>
      <c r="Q844" s="1515" t="s">
        <v>1078</v>
      </c>
      <c r="R844" s="1513" t="s">
        <v>1078</v>
      </c>
      <c r="S844" s="1514" t="s">
        <v>1078</v>
      </c>
      <c r="T844" s="1515" t="s">
        <v>1078</v>
      </c>
      <c r="U844" s="1513" t="s">
        <v>1078</v>
      </c>
      <c r="V844" s="1514" t="s">
        <v>1078</v>
      </c>
      <c r="W844" s="1515" t="s">
        <v>1078</v>
      </c>
      <c r="X844" s="1513" t="s">
        <v>1078</v>
      </c>
      <c r="Y844" s="1514" t="s">
        <v>1078</v>
      </c>
      <c r="Z844" s="1515" t="s">
        <v>1078</v>
      </c>
      <c r="AA844" s="1513" t="s">
        <v>1078</v>
      </c>
      <c r="AB844" s="1514" t="s">
        <v>1078</v>
      </c>
      <c r="AC844" s="1515" t="s">
        <v>1078</v>
      </c>
      <c r="AD844" s="1919" t="s">
        <v>1078</v>
      </c>
      <c r="AE844" s="1920" t="s">
        <v>1078</v>
      </c>
      <c r="AF844" s="1921" t="s">
        <v>1078</v>
      </c>
      <c r="AG844" s="1919" t="s">
        <v>1078</v>
      </c>
      <c r="AH844" s="1920" t="s">
        <v>1078</v>
      </c>
      <c r="AI844" s="1921" t="s">
        <v>1078</v>
      </c>
      <c r="AJ844" s="1513" t="s">
        <v>1078</v>
      </c>
      <c r="AK844" s="1514" t="s">
        <v>1078</v>
      </c>
      <c r="AL844" s="1515" t="s">
        <v>1078</v>
      </c>
      <c r="AM844" s="1513" t="s">
        <v>1078</v>
      </c>
      <c r="AN844" s="1514" t="s">
        <v>1078</v>
      </c>
      <c r="AO844" s="1515" t="s">
        <v>1078</v>
      </c>
    </row>
    <row r="845" spans="1:41">
      <c r="A845" s="1349" t="s">
        <v>4605</v>
      </c>
      <c r="B845" s="1350" t="s">
        <v>4606</v>
      </c>
      <c r="C845" s="1516" t="s">
        <v>1078</v>
      </c>
      <c r="D845" s="1485" t="s">
        <v>1078</v>
      </c>
      <c r="E845" s="1486" t="s">
        <v>1078</v>
      </c>
      <c r="F845" s="1516" t="s">
        <v>1078</v>
      </c>
      <c r="G845" s="1485" t="s">
        <v>1078</v>
      </c>
      <c r="H845" s="1486" t="s">
        <v>1078</v>
      </c>
      <c r="I845" s="1516" t="s">
        <v>1078</v>
      </c>
      <c r="J845" s="1485" t="s">
        <v>1078</v>
      </c>
      <c r="K845" s="1486" t="s">
        <v>1078</v>
      </c>
      <c r="L845" s="1516" t="s">
        <v>1078</v>
      </c>
      <c r="M845" s="1485" t="s">
        <v>1078</v>
      </c>
      <c r="N845" s="1486" t="s">
        <v>1078</v>
      </c>
      <c r="O845" s="1516" t="s">
        <v>1078</v>
      </c>
      <c r="P845" s="1485" t="s">
        <v>1078</v>
      </c>
      <c r="Q845" s="1486" t="s">
        <v>1078</v>
      </c>
      <c r="R845" s="1516" t="s">
        <v>1078</v>
      </c>
      <c r="S845" s="1485" t="s">
        <v>1078</v>
      </c>
      <c r="T845" s="1486" t="s">
        <v>1078</v>
      </c>
      <c r="U845" s="1516" t="s">
        <v>1078</v>
      </c>
      <c r="V845" s="1485" t="s">
        <v>1078</v>
      </c>
      <c r="W845" s="1486" t="s">
        <v>1078</v>
      </c>
      <c r="X845" s="1516" t="s">
        <v>1078</v>
      </c>
      <c r="Y845" s="1485" t="s">
        <v>1078</v>
      </c>
      <c r="Z845" s="1486" t="s">
        <v>1078</v>
      </c>
      <c r="AA845" s="1516" t="s">
        <v>1078</v>
      </c>
      <c r="AB845" s="1485" t="s">
        <v>1078</v>
      </c>
      <c r="AC845" s="1486" t="s">
        <v>1078</v>
      </c>
      <c r="AD845" s="1922" t="s">
        <v>1078</v>
      </c>
      <c r="AE845" s="1886" t="s">
        <v>1078</v>
      </c>
      <c r="AF845" s="1887" t="s">
        <v>1078</v>
      </c>
      <c r="AG845" s="1922" t="s">
        <v>1078</v>
      </c>
      <c r="AH845" s="1886" t="s">
        <v>1078</v>
      </c>
      <c r="AI845" s="1887" t="s">
        <v>1078</v>
      </c>
      <c r="AJ845" s="1516" t="s">
        <v>1078</v>
      </c>
      <c r="AK845" s="1485" t="s">
        <v>1078</v>
      </c>
      <c r="AL845" s="1486" t="s">
        <v>1078</v>
      </c>
      <c r="AM845" s="1516" t="s">
        <v>1078</v>
      </c>
      <c r="AN845" s="1485" t="s">
        <v>1078</v>
      </c>
      <c r="AO845" s="1486" t="s">
        <v>1078</v>
      </c>
    </row>
    <row r="846" spans="1:41">
      <c r="A846" s="1349" t="s">
        <v>4607</v>
      </c>
      <c r="B846" s="1350" t="s">
        <v>4608</v>
      </c>
      <c r="C846" s="1516" t="s">
        <v>1078</v>
      </c>
      <c r="D846" s="1485" t="s">
        <v>1078</v>
      </c>
      <c r="E846" s="1486" t="s">
        <v>1078</v>
      </c>
      <c r="F846" s="1516" t="s">
        <v>1078</v>
      </c>
      <c r="G846" s="1485" t="s">
        <v>1078</v>
      </c>
      <c r="H846" s="1486" t="s">
        <v>1078</v>
      </c>
      <c r="I846" s="1516" t="s">
        <v>1078</v>
      </c>
      <c r="J846" s="1485" t="s">
        <v>1078</v>
      </c>
      <c r="K846" s="1486" t="s">
        <v>1078</v>
      </c>
      <c r="L846" s="1516" t="s">
        <v>1078</v>
      </c>
      <c r="M846" s="1485" t="s">
        <v>1078</v>
      </c>
      <c r="N846" s="1486" t="s">
        <v>1078</v>
      </c>
      <c r="O846" s="1516" t="s">
        <v>1078</v>
      </c>
      <c r="P846" s="1485" t="s">
        <v>1078</v>
      </c>
      <c r="Q846" s="1486" t="s">
        <v>1078</v>
      </c>
      <c r="R846" s="1516" t="s">
        <v>1078</v>
      </c>
      <c r="S846" s="1485" t="s">
        <v>1078</v>
      </c>
      <c r="T846" s="1486" t="s">
        <v>1078</v>
      </c>
      <c r="U846" s="1516" t="s">
        <v>1078</v>
      </c>
      <c r="V846" s="1485" t="s">
        <v>1078</v>
      </c>
      <c r="W846" s="1486" t="s">
        <v>1078</v>
      </c>
      <c r="X846" s="1516" t="s">
        <v>1078</v>
      </c>
      <c r="Y846" s="1485" t="s">
        <v>1078</v>
      </c>
      <c r="Z846" s="1486" t="s">
        <v>1078</v>
      </c>
      <c r="AA846" s="1516" t="s">
        <v>1078</v>
      </c>
      <c r="AB846" s="1485" t="s">
        <v>1078</v>
      </c>
      <c r="AC846" s="1486" t="s">
        <v>1078</v>
      </c>
      <c r="AD846" s="1922" t="s">
        <v>1078</v>
      </c>
      <c r="AE846" s="1886" t="s">
        <v>1078</v>
      </c>
      <c r="AF846" s="1887" t="s">
        <v>1078</v>
      </c>
      <c r="AG846" s="1922" t="s">
        <v>1078</v>
      </c>
      <c r="AH846" s="1886" t="s">
        <v>1078</v>
      </c>
      <c r="AI846" s="1887" t="s">
        <v>1078</v>
      </c>
      <c r="AJ846" s="1516" t="s">
        <v>1078</v>
      </c>
      <c r="AK846" s="1485" t="s">
        <v>1078</v>
      </c>
      <c r="AL846" s="1486" t="s">
        <v>1078</v>
      </c>
      <c r="AM846" s="1516" t="s">
        <v>1078</v>
      </c>
      <c r="AN846" s="1485" t="s">
        <v>1078</v>
      </c>
      <c r="AO846" s="1486" t="s">
        <v>1078</v>
      </c>
    </row>
    <row r="847" spans="1:41">
      <c r="A847" s="1349" t="s">
        <v>4609</v>
      </c>
      <c r="B847" s="1350" t="s">
        <v>4610</v>
      </c>
      <c r="C847" s="1517" t="s">
        <v>1078</v>
      </c>
      <c r="D847" s="1518" t="s">
        <v>1078</v>
      </c>
      <c r="E847" s="1519" t="s">
        <v>1078</v>
      </c>
      <c r="F847" s="1517" t="s">
        <v>1078</v>
      </c>
      <c r="G847" s="1518" t="s">
        <v>1078</v>
      </c>
      <c r="H847" s="1519" t="s">
        <v>1078</v>
      </c>
      <c r="I847" s="1517" t="s">
        <v>1078</v>
      </c>
      <c r="J847" s="1518" t="s">
        <v>1078</v>
      </c>
      <c r="K847" s="1519" t="s">
        <v>1078</v>
      </c>
      <c r="L847" s="1517" t="s">
        <v>1078</v>
      </c>
      <c r="M847" s="1518" t="s">
        <v>1078</v>
      </c>
      <c r="N847" s="1519" t="s">
        <v>1078</v>
      </c>
      <c r="O847" s="1517" t="s">
        <v>1078</v>
      </c>
      <c r="P847" s="1518" t="s">
        <v>1078</v>
      </c>
      <c r="Q847" s="1519" t="s">
        <v>1078</v>
      </c>
      <c r="R847" s="1517" t="s">
        <v>1078</v>
      </c>
      <c r="S847" s="1518" t="s">
        <v>1078</v>
      </c>
      <c r="T847" s="1519" t="s">
        <v>1078</v>
      </c>
      <c r="U847" s="1517" t="s">
        <v>1078</v>
      </c>
      <c r="V847" s="1518" t="s">
        <v>1078</v>
      </c>
      <c r="W847" s="1519" t="s">
        <v>1078</v>
      </c>
      <c r="X847" s="1517" t="s">
        <v>1078</v>
      </c>
      <c r="Y847" s="1518" t="s">
        <v>1078</v>
      </c>
      <c r="Z847" s="1519" t="s">
        <v>1078</v>
      </c>
      <c r="AA847" s="1517" t="s">
        <v>1078</v>
      </c>
      <c r="AB847" s="1518" t="s">
        <v>1078</v>
      </c>
      <c r="AC847" s="1519" t="s">
        <v>1078</v>
      </c>
      <c r="AD847" s="1923" t="s">
        <v>1078</v>
      </c>
      <c r="AE847" s="1924" t="s">
        <v>1078</v>
      </c>
      <c r="AF847" s="1925" t="s">
        <v>1078</v>
      </c>
      <c r="AG847" s="1923" t="s">
        <v>1078</v>
      </c>
      <c r="AH847" s="1924" t="s">
        <v>1078</v>
      </c>
      <c r="AI847" s="1925" t="s">
        <v>1078</v>
      </c>
      <c r="AJ847" s="1517" t="s">
        <v>1078</v>
      </c>
      <c r="AK847" s="1518" t="s">
        <v>1078</v>
      </c>
      <c r="AL847" s="1519" t="s">
        <v>1078</v>
      </c>
      <c r="AM847" s="1517" t="s">
        <v>1078</v>
      </c>
      <c r="AN847" s="1518" t="s">
        <v>1078</v>
      </c>
      <c r="AO847" s="1519" t="s">
        <v>1078</v>
      </c>
    </row>
    <row r="848" spans="1:41">
      <c r="A848" s="1349" t="s">
        <v>4611</v>
      </c>
      <c r="B848" s="1350" t="s">
        <v>4612</v>
      </c>
      <c r="C848" s="1517" t="s">
        <v>1078</v>
      </c>
      <c r="D848" s="1518" t="s">
        <v>1078</v>
      </c>
      <c r="E848" s="1519" t="s">
        <v>1078</v>
      </c>
      <c r="F848" s="1517" t="s">
        <v>1078</v>
      </c>
      <c r="G848" s="1518" t="s">
        <v>1078</v>
      </c>
      <c r="H848" s="1519" t="s">
        <v>1078</v>
      </c>
      <c r="I848" s="1517" t="s">
        <v>1078</v>
      </c>
      <c r="J848" s="1518" t="s">
        <v>1078</v>
      </c>
      <c r="K848" s="1519" t="s">
        <v>1078</v>
      </c>
      <c r="L848" s="1517" t="s">
        <v>1078</v>
      </c>
      <c r="M848" s="1518" t="s">
        <v>1078</v>
      </c>
      <c r="N848" s="1519" t="s">
        <v>1078</v>
      </c>
      <c r="O848" s="1517" t="s">
        <v>1078</v>
      </c>
      <c r="P848" s="1518" t="s">
        <v>1078</v>
      </c>
      <c r="Q848" s="1519" t="s">
        <v>1078</v>
      </c>
      <c r="R848" s="1517" t="s">
        <v>1078</v>
      </c>
      <c r="S848" s="1518" t="s">
        <v>1078</v>
      </c>
      <c r="T848" s="1519" t="s">
        <v>1078</v>
      </c>
      <c r="U848" s="1517" t="s">
        <v>1078</v>
      </c>
      <c r="V848" s="1518" t="s">
        <v>1078</v>
      </c>
      <c r="W848" s="1519" t="s">
        <v>1078</v>
      </c>
      <c r="X848" s="1517" t="s">
        <v>1078</v>
      </c>
      <c r="Y848" s="1518" t="s">
        <v>1078</v>
      </c>
      <c r="Z848" s="1519" t="s">
        <v>1078</v>
      </c>
      <c r="AA848" s="1517" t="s">
        <v>1078</v>
      </c>
      <c r="AB848" s="1518" t="s">
        <v>1078</v>
      </c>
      <c r="AC848" s="1519" t="s">
        <v>1078</v>
      </c>
      <c r="AD848" s="1923" t="s">
        <v>1078</v>
      </c>
      <c r="AE848" s="1924" t="s">
        <v>1078</v>
      </c>
      <c r="AF848" s="1925" t="s">
        <v>1078</v>
      </c>
      <c r="AG848" s="1923" t="s">
        <v>1078</v>
      </c>
      <c r="AH848" s="1924" t="s">
        <v>1078</v>
      </c>
      <c r="AI848" s="1925" t="s">
        <v>1078</v>
      </c>
      <c r="AJ848" s="1517" t="s">
        <v>1078</v>
      </c>
      <c r="AK848" s="1518" t="s">
        <v>1078</v>
      </c>
      <c r="AL848" s="1519" t="s">
        <v>1078</v>
      </c>
      <c r="AM848" s="1517" t="s">
        <v>1078</v>
      </c>
      <c r="AN848" s="1518" t="s">
        <v>1078</v>
      </c>
      <c r="AO848" s="1519" t="s">
        <v>1078</v>
      </c>
    </row>
    <row r="849" spans="1:41">
      <c r="A849" s="1349" t="s">
        <v>4613</v>
      </c>
      <c r="B849" s="1350" t="s">
        <v>4614</v>
      </c>
      <c r="C849" s="1517" t="s">
        <v>1078</v>
      </c>
      <c r="D849" s="1518" t="s">
        <v>1078</v>
      </c>
      <c r="E849" s="1519" t="s">
        <v>1078</v>
      </c>
      <c r="F849" s="1517" t="s">
        <v>1078</v>
      </c>
      <c r="G849" s="1518" t="s">
        <v>1078</v>
      </c>
      <c r="H849" s="1519" t="s">
        <v>1078</v>
      </c>
      <c r="I849" s="1517" t="s">
        <v>1078</v>
      </c>
      <c r="J849" s="1518" t="s">
        <v>1078</v>
      </c>
      <c r="K849" s="1519" t="s">
        <v>1078</v>
      </c>
      <c r="L849" s="1517" t="s">
        <v>1078</v>
      </c>
      <c r="M849" s="1518" t="s">
        <v>1078</v>
      </c>
      <c r="N849" s="1519" t="s">
        <v>1078</v>
      </c>
      <c r="O849" s="1517" t="s">
        <v>1078</v>
      </c>
      <c r="P849" s="1518" t="s">
        <v>1078</v>
      </c>
      <c r="Q849" s="1519" t="s">
        <v>1078</v>
      </c>
      <c r="R849" s="1517" t="s">
        <v>1078</v>
      </c>
      <c r="S849" s="1518" t="s">
        <v>1078</v>
      </c>
      <c r="T849" s="1519" t="s">
        <v>1078</v>
      </c>
      <c r="U849" s="1517" t="s">
        <v>1078</v>
      </c>
      <c r="V849" s="1518" t="s">
        <v>1078</v>
      </c>
      <c r="W849" s="1519" t="s">
        <v>1078</v>
      </c>
      <c r="X849" s="1517" t="s">
        <v>1078</v>
      </c>
      <c r="Y849" s="1518" t="s">
        <v>1078</v>
      </c>
      <c r="Z849" s="1519" t="s">
        <v>1078</v>
      </c>
      <c r="AA849" s="1517" t="s">
        <v>1078</v>
      </c>
      <c r="AB849" s="1518" t="s">
        <v>1078</v>
      </c>
      <c r="AC849" s="1519" t="s">
        <v>1078</v>
      </c>
      <c r="AD849" s="1923" t="s">
        <v>1078</v>
      </c>
      <c r="AE849" s="1924" t="s">
        <v>1078</v>
      </c>
      <c r="AF849" s="1925" t="s">
        <v>1078</v>
      </c>
      <c r="AG849" s="1923" t="s">
        <v>1078</v>
      </c>
      <c r="AH849" s="1924" t="s">
        <v>1078</v>
      </c>
      <c r="AI849" s="1925" t="s">
        <v>1078</v>
      </c>
      <c r="AJ849" s="1517" t="s">
        <v>1078</v>
      </c>
      <c r="AK849" s="1518" t="s">
        <v>1078</v>
      </c>
      <c r="AL849" s="1519" t="s">
        <v>1078</v>
      </c>
      <c r="AM849" s="1517" t="s">
        <v>1078</v>
      </c>
      <c r="AN849" s="1518" t="s">
        <v>1078</v>
      </c>
      <c r="AO849" s="1519" t="s">
        <v>1078</v>
      </c>
    </row>
    <row r="850" spans="1:41">
      <c r="A850" s="1349" t="s">
        <v>4615</v>
      </c>
      <c r="B850" s="1350" t="s">
        <v>4616</v>
      </c>
      <c r="C850" s="1517" t="s">
        <v>1078</v>
      </c>
      <c r="D850" s="1518" t="s">
        <v>1078</v>
      </c>
      <c r="E850" s="1519" t="s">
        <v>1078</v>
      </c>
      <c r="F850" s="1517" t="s">
        <v>1078</v>
      </c>
      <c r="G850" s="1518" t="s">
        <v>1078</v>
      </c>
      <c r="H850" s="1519" t="s">
        <v>1078</v>
      </c>
      <c r="I850" s="1517" t="s">
        <v>1078</v>
      </c>
      <c r="J850" s="1518" t="s">
        <v>1078</v>
      </c>
      <c r="K850" s="1519" t="s">
        <v>1078</v>
      </c>
      <c r="L850" s="1517" t="s">
        <v>1078</v>
      </c>
      <c r="M850" s="1518" t="s">
        <v>1078</v>
      </c>
      <c r="N850" s="1519" t="s">
        <v>1078</v>
      </c>
      <c r="O850" s="1517" t="s">
        <v>1078</v>
      </c>
      <c r="P850" s="1518" t="s">
        <v>1078</v>
      </c>
      <c r="Q850" s="1519" t="s">
        <v>1078</v>
      </c>
      <c r="R850" s="1517" t="s">
        <v>1078</v>
      </c>
      <c r="S850" s="1518" t="s">
        <v>1078</v>
      </c>
      <c r="T850" s="1519" t="s">
        <v>1078</v>
      </c>
      <c r="U850" s="1517" t="s">
        <v>1078</v>
      </c>
      <c r="V850" s="1518" t="s">
        <v>1078</v>
      </c>
      <c r="W850" s="1519" t="s">
        <v>1078</v>
      </c>
      <c r="X850" s="1517" t="s">
        <v>1078</v>
      </c>
      <c r="Y850" s="1518" t="s">
        <v>1078</v>
      </c>
      <c r="Z850" s="1519" t="s">
        <v>1078</v>
      </c>
      <c r="AA850" s="1517" t="s">
        <v>1078</v>
      </c>
      <c r="AB850" s="1518" t="s">
        <v>1078</v>
      </c>
      <c r="AC850" s="1519" t="s">
        <v>1078</v>
      </c>
      <c r="AD850" s="1923" t="s">
        <v>1078</v>
      </c>
      <c r="AE850" s="1924" t="s">
        <v>1078</v>
      </c>
      <c r="AF850" s="1925" t="s">
        <v>1078</v>
      </c>
      <c r="AG850" s="1923" t="s">
        <v>1078</v>
      </c>
      <c r="AH850" s="1924" t="s">
        <v>1078</v>
      </c>
      <c r="AI850" s="1925" t="s">
        <v>1078</v>
      </c>
      <c r="AJ850" s="1517" t="s">
        <v>1078</v>
      </c>
      <c r="AK850" s="1518" t="s">
        <v>1078</v>
      </c>
      <c r="AL850" s="1519" t="s">
        <v>1078</v>
      </c>
      <c r="AM850" s="1517" t="s">
        <v>1078</v>
      </c>
      <c r="AN850" s="1518" t="s">
        <v>1078</v>
      </c>
      <c r="AO850" s="1519" t="s">
        <v>1078</v>
      </c>
    </row>
    <row r="851" spans="1:41">
      <c r="A851" s="1349" t="s">
        <v>4617</v>
      </c>
      <c r="B851" s="1350" t="s">
        <v>4618</v>
      </c>
      <c r="C851" s="1517" t="s">
        <v>1078</v>
      </c>
      <c r="D851" s="1518" t="s">
        <v>1078</v>
      </c>
      <c r="E851" s="1519" t="s">
        <v>1078</v>
      </c>
      <c r="F851" s="1517" t="s">
        <v>1078</v>
      </c>
      <c r="G851" s="1518" t="s">
        <v>1078</v>
      </c>
      <c r="H851" s="1519" t="s">
        <v>1078</v>
      </c>
      <c r="I851" s="1517" t="s">
        <v>1078</v>
      </c>
      <c r="J851" s="1518" t="s">
        <v>1078</v>
      </c>
      <c r="K851" s="1519" t="s">
        <v>1078</v>
      </c>
      <c r="L851" s="1517" t="s">
        <v>1078</v>
      </c>
      <c r="M851" s="1518" t="s">
        <v>1078</v>
      </c>
      <c r="N851" s="1519" t="s">
        <v>1078</v>
      </c>
      <c r="O851" s="1517" t="s">
        <v>1078</v>
      </c>
      <c r="P851" s="1518" t="s">
        <v>1078</v>
      </c>
      <c r="Q851" s="1519" t="s">
        <v>1078</v>
      </c>
      <c r="R851" s="1517" t="s">
        <v>1078</v>
      </c>
      <c r="S851" s="1518" t="s">
        <v>1078</v>
      </c>
      <c r="T851" s="1519" t="s">
        <v>1078</v>
      </c>
      <c r="U851" s="1517" t="s">
        <v>1078</v>
      </c>
      <c r="V851" s="1518" t="s">
        <v>1078</v>
      </c>
      <c r="W851" s="1519" t="s">
        <v>1078</v>
      </c>
      <c r="X851" s="1517" t="s">
        <v>1078</v>
      </c>
      <c r="Y851" s="1518" t="s">
        <v>1078</v>
      </c>
      <c r="Z851" s="1519" t="s">
        <v>1078</v>
      </c>
      <c r="AA851" s="1517" t="s">
        <v>1078</v>
      </c>
      <c r="AB851" s="1518" t="s">
        <v>1078</v>
      </c>
      <c r="AC851" s="1519" t="s">
        <v>1078</v>
      </c>
      <c r="AD851" s="1923" t="s">
        <v>1078</v>
      </c>
      <c r="AE851" s="1924" t="s">
        <v>1078</v>
      </c>
      <c r="AF851" s="1925" t="s">
        <v>1078</v>
      </c>
      <c r="AG851" s="1923" t="s">
        <v>1078</v>
      </c>
      <c r="AH851" s="1924" t="s">
        <v>1078</v>
      </c>
      <c r="AI851" s="1925" t="s">
        <v>1078</v>
      </c>
      <c r="AJ851" s="1517" t="s">
        <v>1078</v>
      </c>
      <c r="AK851" s="1518" t="s">
        <v>1078</v>
      </c>
      <c r="AL851" s="1519" t="s">
        <v>1078</v>
      </c>
      <c r="AM851" s="1517" t="s">
        <v>1078</v>
      </c>
      <c r="AN851" s="1518" t="s">
        <v>1078</v>
      </c>
      <c r="AO851" s="1519" t="s">
        <v>1078</v>
      </c>
    </row>
    <row r="852" spans="1:41">
      <c r="A852" s="1349" t="s">
        <v>4619</v>
      </c>
      <c r="B852" s="1350" t="s">
        <v>4620</v>
      </c>
      <c r="C852" s="1517" t="s">
        <v>1078</v>
      </c>
      <c r="D852" s="1518" t="s">
        <v>1078</v>
      </c>
      <c r="E852" s="1519" t="s">
        <v>1078</v>
      </c>
      <c r="F852" s="1517" t="s">
        <v>1078</v>
      </c>
      <c r="G852" s="1518" t="s">
        <v>1078</v>
      </c>
      <c r="H852" s="1519" t="s">
        <v>1078</v>
      </c>
      <c r="I852" s="1517" t="s">
        <v>1078</v>
      </c>
      <c r="J852" s="1518" t="s">
        <v>1078</v>
      </c>
      <c r="K852" s="1519" t="s">
        <v>1078</v>
      </c>
      <c r="L852" s="1517" t="s">
        <v>1078</v>
      </c>
      <c r="M852" s="1518" t="s">
        <v>1078</v>
      </c>
      <c r="N852" s="1519" t="s">
        <v>1078</v>
      </c>
      <c r="O852" s="1517" t="s">
        <v>1078</v>
      </c>
      <c r="P852" s="1518" t="s">
        <v>1078</v>
      </c>
      <c r="Q852" s="1519" t="s">
        <v>1078</v>
      </c>
      <c r="R852" s="1517" t="s">
        <v>1078</v>
      </c>
      <c r="S852" s="1518" t="s">
        <v>1078</v>
      </c>
      <c r="T852" s="1519" t="s">
        <v>1078</v>
      </c>
      <c r="U852" s="1517" t="s">
        <v>1078</v>
      </c>
      <c r="V852" s="1518" t="s">
        <v>1078</v>
      </c>
      <c r="W852" s="1519" t="s">
        <v>1078</v>
      </c>
      <c r="X852" s="1517" t="s">
        <v>1078</v>
      </c>
      <c r="Y852" s="1518" t="s">
        <v>1078</v>
      </c>
      <c r="Z852" s="1519" t="s">
        <v>1078</v>
      </c>
      <c r="AA852" s="1517" t="s">
        <v>1078</v>
      </c>
      <c r="AB852" s="1518" t="s">
        <v>1078</v>
      </c>
      <c r="AC852" s="1519" t="s">
        <v>1078</v>
      </c>
      <c r="AD852" s="1923" t="s">
        <v>1078</v>
      </c>
      <c r="AE852" s="1924" t="s">
        <v>1078</v>
      </c>
      <c r="AF852" s="1925" t="s">
        <v>1078</v>
      </c>
      <c r="AG852" s="1923" t="s">
        <v>1078</v>
      </c>
      <c r="AH852" s="1924" t="s">
        <v>1078</v>
      </c>
      <c r="AI852" s="1925" t="s">
        <v>1078</v>
      </c>
      <c r="AJ852" s="1517" t="s">
        <v>1078</v>
      </c>
      <c r="AK852" s="1518" t="s">
        <v>1078</v>
      </c>
      <c r="AL852" s="1519" t="s">
        <v>1078</v>
      </c>
      <c r="AM852" s="1517" t="s">
        <v>1078</v>
      </c>
      <c r="AN852" s="1518" t="s">
        <v>1078</v>
      </c>
      <c r="AO852" s="1519" t="s">
        <v>1078</v>
      </c>
    </row>
    <row r="853" spans="1:41">
      <c r="A853" s="1349" t="s">
        <v>4621</v>
      </c>
      <c r="B853" s="1350" t="s">
        <v>4622</v>
      </c>
      <c r="C853" s="1516" t="s">
        <v>1078</v>
      </c>
      <c r="D853" s="1485" t="s">
        <v>1078</v>
      </c>
      <c r="E853" s="1486" t="s">
        <v>1078</v>
      </c>
      <c r="F853" s="1516" t="s">
        <v>1078</v>
      </c>
      <c r="G853" s="1485" t="s">
        <v>1078</v>
      </c>
      <c r="H853" s="1486" t="s">
        <v>1078</v>
      </c>
      <c r="I853" s="1516" t="s">
        <v>1078</v>
      </c>
      <c r="J853" s="1485" t="s">
        <v>1078</v>
      </c>
      <c r="K853" s="1486" t="s">
        <v>1078</v>
      </c>
      <c r="L853" s="1516" t="s">
        <v>1078</v>
      </c>
      <c r="M853" s="1485" t="s">
        <v>1078</v>
      </c>
      <c r="N853" s="1486" t="s">
        <v>1078</v>
      </c>
      <c r="O853" s="1516" t="s">
        <v>1078</v>
      </c>
      <c r="P853" s="1485" t="s">
        <v>1078</v>
      </c>
      <c r="Q853" s="1486" t="s">
        <v>1078</v>
      </c>
      <c r="R853" s="1516" t="s">
        <v>1078</v>
      </c>
      <c r="S853" s="1485" t="s">
        <v>1078</v>
      </c>
      <c r="T853" s="1486" t="s">
        <v>1078</v>
      </c>
      <c r="U853" s="1516" t="s">
        <v>1078</v>
      </c>
      <c r="V853" s="1485" t="s">
        <v>1078</v>
      </c>
      <c r="W853" s="1486" t="s">
        <v>1078</v>
      </c>
      <c r="X853" s="1516" t="s">
        <v>1078</v>
      </c>
      <c r="Y853" s="1485" t="s">
        <v>1078</v>
      </c>
      <c r="Z853" s="1486" t="s">
        <v>1078</v>
      </c>
      <c r="AA853" s="1516" t="s">
        <v>1078</v>
      </c>
      <c r="AB853" s="1485" t="s">
        <v>1078</v>
      </c>
      <c r="AC853" s="1486" t="s">
        <v>1078</v>
      </c>
      <c r="AD853" s="1922" t="s">
        <v>1078</v>
      </c>
      <c r="AE853" s="1886" t="s">
        <v>1078</v>
      </c>
      <c r="AF853" s="1887" t="s">
        <v>1078</v>
      </c>
      <c r="AG853" s="1922" t="s">
        <v>1078</v>
      </c>
      <c r="AH853" s="1886" t="s">
        <v>1078</v>
      </c>
      <c r="AI853" s="1887" t="s">
        <v>1078</v>
      </c>
      <c r="AJ853" s="1516" t="s">
        <v>1078</v>
      </c>
      <c r="AK853" s="1485" t="s">
        <v>1078</v>
      </c>
      <c r="AL853" s="1486" t="s">
        <v>1078</v>
      </c>
      <c r="AM853" s="1516" t="s">
        <v>1078</v>
      </c>
      <c r="AN853" s="1485" t="s">
        <v>1078</v>
      </c>
      <c r="AO853" s="1486" t="s">
        <v>1078</v>
      </c>
    </row>
    <row r="854" spans="1:41">
      <c r="A854" s="1745" t="s">
        <v>4623</v>
      </c>
      <c r="B854" s="1309" t="s">
        <v>4624</v>
      </c>
      <c r="C854" s="1530" t="s">
        <v>1078</v>
      </c>
      <c r="D854" s="1481" t="s">
        <v>1078</v>
      </c>
      <c r="E854" s="1482" t="s">
        <v>1078</v>
      </c>
      <c r="F854" s="1530" t="s">
        <v>1078</v>
      </c>
      <c r="G854" s="1481" t="s">
        <v>1078</v>
      </c>
      <c r="H854" s="1482" t="s">
        <v>1078</v>
      </c>
      <c r="I854" s="1530" t="s">
        <v>1078</v>
      </c>
      <c r="J854" s="1481" t="s">
        <v>1078</v>
      </c>
      <c r="K854" s="1482" t="s">
        <v>1078</v>
      </c>
      <c r="L854" s="1530" t="s">
        <v>1078</v>
      </c>
      <c r="M854" s="1481" t="s">
        <v>1078</v>
      </c>
      <c r="N854" s="1482" t="s">
        <v>1078</v>
      </c>
      <c r="O854" s="1530" t="s">
        <v>1078</v>
      </c>
      <c r="P854" s="1481" t="s">
        <v>1078</v>
      </c>
      <c r="Q854" s="1482" t="s">
        <v>1078</v>
      </c>
      <c r="R854" s="1530" t="s">
        <v>1078</v>
      </c>
      <c r="S854" s="1481" t="s">
        <v>1078</v>
      </c>
      <c r="T854" s="1482" t="s">
        <v>1078</v>
      </c>
      <c r="U854" s="1530" t="s">
        <v>1078</v>
      </c>
      <c r="V854" s="1481" t="s">
        <v>1078</v>
      </c>
      <c r="W854" s="1482" t="s">
        <v>1078</v>
      </c>
      <c r="X854" s="1530" t="s">
        <v>1078</v>
      </c>
      <c r="Y854" s="1481" t="s">
        <v>1078</v>
      </c>
      <c r="Z854" s="1482" t="s">
        <v>1078</v>
      </c>
      <c r="AA854" s="1530" t="s">
        <v>1078</v>
      </c>
      <c r="AB854" s="1481" t="s">
        <v>1078</v>
      </c>
      <c r="AC854" s="1482" t="s">
        <v>1078</v>
      </c>
      <c r="AD854" s="1937" t="s">
        <v>1078</v>
      </c>
      <c r="AE854" s="1880" t="s">
        <v>1078</v>
      </c>
      <c r="AF854" s="1881" t="s">
        <v>1078</v>
      </c>
      <c r="AG854" s="1937" t="s">
        <v>1078</v>
      </c>
      <c r="AH854" s="1880" t="s">
        <v>1078</v>
      </c>
      <c r="AI854" s="1881" t="s">
        <v>1078</v>
      </c>
      <c r="AJ854" s="1530" t="s">
        <v>1078</v>
      </c>
      <c r="AK854" s="1481" t="s">
        <v>1078</v>
      </c>
      <c r="AL854" s="1482" t="s">
        <v>1078</v>
      </c>
      <c r="AM854" s="1530" t="s">
        <v>1078</v>
      </c>
      <c r="AN854" s="1481" t="s">
        <v>1078</v>
      </c>
      <c r="AO854" s="1482" t="s">
        <v>1078</v>
      </c>
    </row>
    <row r="855" spans="1:41">
      <c r="A855" s="1358" t="s">
        <v>4625</v>
      </c>
      <c r="B855" s="1143" t="s">
        <v>4626</v>
      </c>
      <c r="C855" s="1524" t="s">
        <v>1078</v>
      </c>
      <c r="D855" s="1525" t="s">
        <v>1078</v>
      </c>
      <c r="E855" s="1526" t="s">
        <v>1078</v>
      </c>
      <c r="F855" s="1524" t="s">
        <v>1078</v>
      </c>
      <c r="G855" s="1525" t="s">
        <v>1078</v>
      </c>
      <c r="H855" s="1526" t="s">
        <v>1078</v>
      </c>
      <c r="I855" s="1524" t="s">
        <v>1078</v>
      </c>
      <c r="J855" s="1525" t="s">
        <v>1078</v>
      </c>
      <c r="K855" s="1526" t="s">
        <v>1078</v>
      </c>
      <c r="L855" s="1524" t="s">
        <v>1078</v>
      </c>
      <c r="M855" s="1525" t="s">
        <v>1078</v>
      </c>
      <c r="N855" s="1526" t="s">
        <v>1078</v>
      </c>
      <c r="O855" s="1524" t="s">
        <v>1078</v>
      </c>
      <c r="P855" s="1525" t="s">
        <v>1078</v>
      </c>
      <c r="Q855" s="1526" t="s">
        <v>1078</v>
      </c>
      <c r="R855" s="1524" t="s">
        <v>1078</v>
      </c>
      <c r="S855" s="1525" t="s">
        <v>1078</v>
      </c>
      <c r="T855" s="1526" t="s">
        <v>1078</v>
      </c>
      <c r="U855" s="1524" t="s">
        <v>1078</v>
      </c>
      <c r="V855" s="1525" t="s">
        <v>1078</v>
      </c>
      <c r="W855" s="1526" t="s">
        <v>1078</v>
      </c>
      <c r="X855" s="1524" t="s">
        <v>1078</v>
      </c>
      <c r="Y855" s="1525" t="s">
        <v>1078</v>
      </c>
      <c r="Z855" s="1526" t="s">
        <v>1078</v>
      </c>
      <c r="AA855" s="1524" t="s">
        <v>1078</v>
      </c>
      <c r="AB855" s="1525" t="s">
        <v>1078</v>
      </c>
      <c r="AC855" s="1526" t="s">
        <v>1078</v>
      </c>
      <c r="AD855" s="1930" t="s">
        <v>1078</v>
      </c>
      <c r="AE855" s="1931" t="s">
        <v>1078</v>
      </c>
      <c r="AF855" s="1932" t="s">
        <v>1078</v>
      </c>
      <c r="AG855" s="1930" t="s">
        <v>1078</v>
      </c>
      <c r="AH855" s="1931" t="s">
        <v>1078</v>
      </c>
      <c r="AI855" s="1932" t="s">
        <v>1078</v>
      </c>
      <c r="AJ855" s="1524" t="s">
        <v>1078</v>
      </c>
      <c r="AK855" s="1525" t="s">
        <v>1078</v>
      </c>
      <c r="AL855" s="1526" t="s">
        <v>1078</v>
      </c>
      <c r="AM855" s="1524" t="s">
        <v>1078</v>
      </c>
      <c r="AN855" s="1525" t="s">
        <v>1078</v>
      </c>
      <c r="AO855" s="1526" t="s">
        <v>1078</v>
      </c>
    </row>
    <row r="856" spans="1:41">
      <c r="A856" s="1342" t="s">
        <v>4629</v>
      </c>
      <c r="B856" s="1139" t="s">
        <v>4630</v>
      </c>
      <c r="C856" s="1534"/>
      <c r="D856" s="1456" t="s">
        <v>1078</v>
      </c>
      <c r="E856" s="1535"/>
      <c r="F856" s="1534"/>
      <c r="G856" s="1456" t="s">
        <v>1078</v>
      </c>
      <c r="H856" s="1535"/>
      <c r="I856" s="1534"/>
      <c r="J856" s="1456" t="s">
        <v>1078</v>
      </c>
      <c r="K856" s="1535"/>
      <c r="L856" s="1534"/>
      <c r="M856" s="1456" t="s">
        <v>1078</v>
      </c>
      <c r="N856" s="1535"/>
      <c r="O856" s="1534"/>
      <c r="P856" s="1456" t="s">
        <v>1078</v>
      </c>
      <c r="Q856" s="1535"/>
      <c r="R856" s="1534"/>
      <c r="S856" s="1456" t="s">
        <v>1078</v>
      </c>
      <c r="T856" s="1535"/>
      <c r="U856" s="1534"/>
      <c r="V856" s="1456" t="s">
        <v>1078</v>
      </c>
      <c r="W856" s="1535"/>
      <c r="X856" s="1534"/>
      <c r="Y856" s="1456" t="s">
        <v>1078</v>
      </c>
      <c r="Z856" s="1535"/>
      <c r="AA856" s="1534"/>
      <c r="AB856" s="1456" t="s">
        <v>1078</v>
      </c>
      <c r="AC856" s="1535"/>
      <c r="AD856" s="1941"/>
      <c r="AE856" s="1834" t="s">
        <v>1078</v>
      </c>
      <c r="AF856" s="1942"/>
      <c r="AG856" s="1941"/>
      <c r="AH856" s="1834" t="s">
        <v>1078</v>
      </c>
      <c r="AI856" s="1942"/>
      <c r="AJ856" s="1534"/>
      <c r="AK856" s="1456" t="s">
        <v>1078</v>
      </c>
      <c r="AL856" s="1535"/>
      <c r="AM856" s="1534"/>
      <c r="AN856" s="1456" t="s">
        <v>1078</v>
      </c>
      <c r="AO856" s="1535"/>
    </row>
    <row r="857" spans="1:41" ht="19.5" thickBot="1">
      <c r="A857" s="1365" t="s">
        <v>4151</v>
      </c>
      <c r="B857" s="1141" t="s">
        <v>4152</v>
      </c>
      <c r="C857" s="1366"/>
      <c r="D857" s="1245" t="s">
        <v>1078</v>
      </c>
      <c r="E857" s="1212"/>
      <c r="F857" s="1366"/>
      <c r="G857" s="1245" t="s">
        <v>1078</v>
      </c>
      <c r="H857" s="1212"/>
      <c r="I857" s="1366"/>
      <c r="J857" s="1245" t="s">
        <v>1078</v>
      </c>
      <c r="K857" s="1212"/>
      <c r="L857" s="1366"/>
      <c r="M857" s="1245" t="s">
        <v>1078</v>
      </c>
      <c r="N857" s="1212"/>
      <c r="O857" s="1366"/>
      <c r="P857" s="1245" t="s">
        <v>1078</v>
      </c>
      <c r="Q857" s="1212"/>
      <c r="R857" s="1366"/>
      <c r="S857" s="1245" t="s">
        <v>1078</v>
      </c>
      <c r="T857" s="1212"/>
      <c r="U857" s="1366"/>
      <c r="V857" s="1245" t="s">
        <v>1078</v>
      </c>
      <c r="W857" s="1212"/>
      <c r="X857" s="1366"/>
      <c r="Y857" s="1245" t="s">
        <v>1078</v>
      </c>
      <c r="Z857" s="1212"/>
      <c r="AA857" s="1366"/>
      <c r="AB857" s="1245" t="s">
        <v>1078</v>
      </c>
      <c r="AC857" s="1212"/>
      <c r="AD857" s="1943"/>
      <c r="AE857" s="1837" t="s">
        <v>1078</v>
      </c>
      <c r="AF857" s="1792"/>
      <c r="AG857" s="1943"/>
      <c r="AH857" s="1837" t="s">
        <v>1078</v>
      </c>
      <c r="AI857" s="1792"/>
      <c r="AJ857" s="1366"/>
      <c r="AK857" s="1245" t="s">
        <v>1078</v>
      </c>
      <c r="AL857" s="1212"/>
      <c r="AM857" s="1366"/>
      <c r="AN857" s="1245" t="s">
        <v>1078</v>
      </c>
      <c r="AO857" s="1212"/>
    </row>
    <row r="858" spans="1:41" ht="19.5" thickTop="1">
      <c r="A858" s="1367" t="s">
        <v>4731</v>
      </c>
      <c r="B858" s="1368" t="s">
        <v>4732</v>
      </c>
      <c r="C858" s="1369"/>
      <c r="D858" s="1370"/>
      <c r="E858" s="1371"/>
      <c r="F858" s="1369"/>
      <c r="G858" s="1776" t="s">
        <v>6283</v>
      </c>
      <c r="H858" s="1371" t="s">
        <v>3046</v>
      </c>
      <c r="I858" s="1369"/>
      <c r="J858" s="1370"/>
      <c r="K858" s="1371"/>
      <c r="L858" s="1369"/>
      <c r="M858" s="1370"/>
      <c r="N858" s="1371"/>
      <c r="O858" s="1369"/>
      <c r="P858" s="1370"/>
      <c r="Q858" s="1371"/>
      <c r="R858" s="1369"/>
      <c r="S858" s="1370"/>
      <c r="T858" s="1371"/>
      <c r="U858" s="1369"/>
      <c r="V858" s="1370"/>
      <c r="W858" s="1371"/>
      <c r="X858" s="1369"/>
      <c r="Y858" s="1370"/>
      <c r="Z858" s="1371"/>
      <c r="AA858" s="1369"/>
      <c r="AB858" s="1370"/>
      <c r="AC858" s="1371"/>
      <c r="AD858" s="1944"/>
      <c r="AE858" s="1945"/>
      <c r="AF858" s="1946"/>
      <c r="AG858" s="1944"/>
      <c r="AH858" s="1945"/>
      <c r="AI858" s="1946"/>
      <c r="AJ858" s="1369"/>
      <c r="AK858" s="1370"/>
      <c r="AL858" s="1371"/>
      <c r="AM858" s="1369"/>
      <c r="AN858" s="1370"/>
      <c r="AO858" s="1371"/>
    </row>
    <row r="859" spans="1:41">
      <c r="A859" s="1372" t="s">
        <v>2240</v>
      </c>
      <c r="B859" s="1160" t="s">
        <v>4154</v>
      </c>
      <c r="C859" s="1328"/>
      <c r="D859" s="1477">
        <v>5</v>
      </c>
      <c r="E859" s="1209"/>
      <c r="F859" s="1328"/>
      <c r="G859" s="1477">
        <v>5</v>
      </c>
      <c r="H859" s="1209"/>
      <c r="I859" s="1328"/>
      <c r="J859" s="1477">
        <v>5</v>
      </c>
      <c r="K859" s="1209"/>
      <c r="L859" s="1328"/>
      <c r="M859" s="1477">
        <v>5</v>
      </c>
      <c r="N859" s="1209"/>
      <c r="O859" s="1328"/>
      <c r="P859" s="1477">
        <v>5</v>
      </c>
      <c r="Q859" s="1209"/>
      <c r="R859" s="1328"/>
      <c r="S859" s="1477">
        <v>5</v>
      </c>
      <c r="T859" s="1209"/>
      <c r="U859" s="1328"/>
      <c r="V859" s="1477">
        <v>5</v>
      </c>
      <c r="W859" s="1209"/>
      <c r="X859" s="1328"/>
      <c r="Y859" s="1477">
        <v>5</v>
      </c>
      <c r="Z859" s="1209"/>
      <c r="AA859" s="1328"/>
      <c r="AB859" s="1477">
        <v>5</v>
      </c>
      <c r="AC859" s="1209"/>
      <c r="AD859" s="1907"/>
      <c r="AE859" s="1871">
        <v>5</v>
      </c>
      <c r="AF859" s="1789"/>
      <c r="AG859" s="1907"/>
      <c r="AH859" s="1871">
        <v>5</v>
      </c>
      <c r="AI859" s="1789"/>
      <c r="AJ859" s="1328"/>
      <c r="AK859" s="1477">
        <v>5</v>
      </c>
      <c r="AL859" s="1209"/>
      <c r="AM859" s="1328"/>
      <c r="AN859" s="1477">
        <v>5</v>
      </c>
      <c r="AO859" s="1209"/>
    </row>
    <row r="860" spans="1:41">
      <c r="A860" s="1372" t="s">
        <v>2241</v>
      </c>
      <c r="B860" s="1160" t="s">
        <v>4156</v>
      </c>
      <c r="C860" s="1328"/>
      <c r="D860" s="1373">
        <v>6</v>
      </c>
      <c r="E860" s="1209"/>
      <c r="F860" s="1328"/>
      <c r="G860" s="1373">
        <v>6</v>
      </c>
      <c r="H860" s="1209"/>
      <c r="I860" s="1328"/>
      <c r="J860" s="1373">
        <v>6</v>
      </c>
      <c r="K860" s="1209"/>
      <c r="L860" s="1328"/>
      <c r="M860" s="1373">
        <v>6</v>
      </c>
      <c r="N860" s="1209"/>
      <c r="O860" s="1328"/>
      <c r="P860" s="1373">
        <v>6</v>
      </c>
      <c r="Q860" s="1209"/>
      <c r="R860" s="1328"/>
      <c r="S860" s="1373">
        <v>6</v>
      </c>
      <c r="T860" s="1209"/>
      <c r="U860" s="1328"/>
      <c r="V860" s="1373">
        <v>6</v>
      </c>
      <c r="W860" s="1209"/>
      <c r="X860" s="1328"/>
      <c r="Y860" s="1373">
        <v>6</v>
      </c>
      <c r="Z860" s="1209"/>
      <c r="AA860" s="1328"/>
      <c r="AB860" s="1373">
        <v>6</v>
      </c>
      <c r="AC860" s="1209"/>
      <c r="AD860" s="1907"/>
      <c r="AE860" s="1947">
        <v>6</v>
      </c>
      <c r="AF860" s="1789"/>
      <c r="AG860" s="1907"/>
      <c r="AH860" s="1947">
        <v>6</v>
      </c>
      <c r="AI860" s="1789"/>
      <c r="AJ860" s="1328"/>
      <c r="AK860" s="1373">
        <v>6</v>
      </c>
      <c r="AL860" s="1209"/>
      <c r="AM860" s="1328"/>
      <c r="AN860" s="1373">
        <v>6</v>
      </c>
      <c r="AO860" s="1209"/>
    </row>
    <row r="861" spans="1:41">
      <c r="A861" s="1374" t="s">
        <v>4436</v>
      </c>
      <c r="B861" s="1139" t="s">
        <v>4098</v>
      </c>
      <c r="C861" s="1328"/>
      <c r="D861" s="1208" t="s">
        <v>6297</v>
      </c>
      <c r="E861" s="1209"/>
      <c r="F861" s="1328"/>
      <c r="G861" s="1208" t="s">
        <v>6297</v>
      </c>
      <c r="H861" s="1209"/>
      <c r="I861" s="1328"/>
      <c r="J861" s="1208" t="s">
        <v>6318</v>
      </c>
      <c r="K861" s="1209"/>
      <c r="L861" s="1328"/>
      <c r="M861" s="1208" t="s">
        <v>6463</v>
      </c>
      <c r="N861" s="1209"/>
      <c r="O861" s="1328"/>
      <c r="P861" s="1208" t="s">
        <v>6421</v>
      </c>
      <c r="Q861" s="1209"/>
      <c r="R861" s="1328"/>
      <c r="S861" s="1208" t="s">
        <v>6435</v>
      </c>
      <c r="T861" s="1209"/>
      <c r="U861" s="1328"/>
      <c r="V861" s="1208" t="s">
        <v>6285</v>
      </c>
      <c r="W861" s="1209"/>
      <c r="X861" s="1328"/>
      <c r="Y861" s="1208" t="s">
        <v>6339</v>
      </c>
      <c r="Z861" s="1209"/>
      <c r="AA861" s="1328"/>
      <c r="AB861" s="1208" t="s">
        <v>6393</v>
      </c>
      <c r="AC861" s="1209"/>
      <c r="AD861" s="1907"/>
      <c r="AE861" s="1788" t="s">
        <v>5130</v>
      </c>
      <c r="AF861" s="1789"/>
      <c r="AG861" s="1907"/>
      <c r="AH861" s="1788" t="s">
        <v>6364</v>
      </c>
      <c r="AI861" s="1789"/>
      <c r="AJ861" s="1328"/>
      <c r="AK861" s="1208" t="s">
        <v>6310</v>
      </c>
      <c r="AL861" s="1209"/>
      <c r="AM861" s="1328"/>
      <c r="AN861" s="1208" t="s">
        <v>6449</v>
      </c>
      <c r="AO861" s="1209"/>
    </row>
    <row r="862" spans="1:41">
      <c r="A862" s="1374" t="s">
        <v>4438</v>
      </c>
      <c r="B862" s="1139" t="s">
        <v>5776</v>
      </c>
      <c r="C862" s="1328"/>
      <c r="D862" s="1208" t="s">
        <v>6298</v>
      </c>
      <c r="E862" s="1209"/>
      <c r="F862" s="1328"/>
      <c r="G862" s="1208" t="s">
        <v>6298</v>
      </c>
      <c r="H862" s="1209"/>
      <c r="I862" s="1328"/>
      <c r="J862" s="1208" t="s">
        <v>6319</v>
      </c>
      <c r="K862" s="1209"/>
      <c r="L862" s="1328"/>
      <c r="M862" s="1208" t="s">
        <v>6465</v>
      </c>
      <c r="N862" s="1209"/>
      <c r="O862" s="1328"/>
      <c r="P862" s="1208" t="s">
        <v>6423</v>
      </c>
      <c r="Q862" s="1209"/>
      <c r="R862" s="1328"/>
      <c r="S862" s="1208" t="s">
        <v>6443</v>
      </c>
      <c r="T862" s="1209"/>
      <c r="U862" s="1328"/>
      <c r="V862" s="1208" t="s">
        <v>6288</v>
      </c>
      <c r="W862" s="1209"/>
      <c r="X862" s="1328"/>
      <c r="Y862" s="1208" t="s">
        <v>6343</v>
      </c>
      <c r="Z862" s="1209"/>
      <c r="AA862" s="1328"/>
      <c r="AB862" s="1208" t="s">
        <v>6394</v>
      </c>
      <c r="AC862" s="1209"/>
      <c r="AD862" s="1907"/>
      <c r="AE862" s="1788" t="s">
        <v>5133</v>
      </c>
      <c r="AF862" s="1789"/>
      <c r="AG862" s="1907"/>
      <c r="AH862" s="1788" t="s">
        <v>6366</v>
      </c>
      <c r="AI862" s="1789"/>
      <c r="AJ862" s="1328"/>
      <c r="AK862" s="1208" t="s">
        <v>6311</v>
      </c>
      <c r="AL862" s="1209"/>
      <c r="AM862" s="1328"/>
      <c r="AN862" s="1208" t="s">
        <v>6456</v>
      </c>
      <c r="AO862" s="1209"/>
    </row>
    <row r="863" spans="1:41">
      <c r="A863" s="1374" t="s">
        <v>4107</v>
      </c>
      <c r="B863" s="1139" t="s">
        <v>5386</v>
      </c>
      <c r="C863" s="1328"/>
      <c r="D863" s="1208" t="s">
        <v>4413</v>
      </c>
      <c r="E863" s="1209"/>
      <c r="F863" s="1328"/>
      <c r="G863" s="1208" t="s">
        <v>4413</v>
      </c>
      <c r="H863" s="1209"/>
      <c r="I863" s="1328"/>
      <c r="J863" s="1208" t="s">
        <v>4413</v>
      </c>
      <c r="K863" s="1209"/>
      <c r="L863" s="1328"/>
      <c r="M863" s="1208" t="s">
        <v>4387</v>
      </c>
      <c r="N863" s="1209"/>
      <c r="O863" s="1328"/>
      <c r="P863" s="1208" t="s">
        <v>3182</v>
      </c>
      <c r="Q863" s="1209"/>
      <c r="R863" s="1328"/>
      <c r="S863" s="1208" t="s">
        <v>6444</v>
      </c>
      <c r="T863" s="1209"/>
      <c r="U863" s="1328"/>
      <c r="V863" s="1208" t="s">
        <v>6293</v>
      </c>
      <c r="W863" s="1209"/>
      <c r="X863" s="1328"/>
      <c r="Y863" s="1208" t="s">
        <v>6340</v>
      </c>
      <c r="Z863" s="1209"/>
      <c r="AA863" s="1328"/>
      <c r="AB863" s="1208" t="s">
        <v>3213</v>
      </c>
      <c r="AC863" s="1209"/>
      <c r="AD863" s="1907"/>
      <c r="AE863" s="1788" t="s">
        <v>5138</v>
      </c>
      <c r="AF863" s="1789"/>
      <c r="AG863" s="1907"/>
      <c r="AH863" s="1788" t="s">
        <v>6371</v>
      </c>
      <c r="AI863" s="1789"/>
      <c r="AJ863" s="1328"/>
      <c r="AK863" s="1208" t="s">
        <v>5088</v>
      </c>
      <c r="AL863" s="1209"/>
      <c r="AM863" s="1328"/>
      <c r="AN863" s="1208" t="s">
        <v>6450</v>
      </c>
      <c r="AO863" s="1209"/>
    </row>
    <row r="864" spans="1:41">
      <c r="A864" s="1374" t="s">
        <v>4736</v>
      </c>
      <c r="B864" s="1139" t="s">
        <v>4737</v>
      </c>
      <c r="C864" s="1328"/>
      <c r="D864" s="1208">
        <v>1</v>
      </c>
      <c r="E864" s="1209"/>
      <c r="F864" s="1328"/>
      <c r="G864" s="1208">
        <v>1</v>
      </c>
      <c r="H864" s="1209"/>
      <c r="I864" s="1328"/>
      <c r="J864" s="1208">
        <v>1</v>
      </c>
      <c r="K864" s="1209"/>
      <c r="L864" s="1328"/>
      <c r="M864" s="1208">
        <v>1</v>
      </c>
      <c r="N864" s="1209"/>
      <c r="O864" s="1328"/>
      <c r="P864" s="1208">
        <v>1</v>
      </c>
      <c r="Q864" s="1209"/>
      <c r="R864" s="1328"/>
      <c r="S864" s="1208">
        <v>1</v>
      </c>
      <c r="T864" s="1209"/>
      <c r="U864" s="1328"/>
      <c r="V864" s="1208">
        <v>1</v>
      </c>
      <c r="W864" s="1209"/>
      <c r="X864" s="1328"/>
      <c r="Y864" s="1208">
        <v>1</v>
      </c>
      <c r="Z864" s="1209"/>
      <c r="AA864" s="1328"/>
      <c r="AB864" s="1208">
        <v>1</v>
      </c>
      <c r="AC864" s="1209"/>
      <c r="AD864" s="1907"/>
      <c r="AE864" s="1788">
        <v>1</v>
      </c>
      <c r="AF864" s="1789"/>
      <c r="AG864" s="1907"/>
      <c r="AH864" s="1788">
        <v>1</v>
      </c>
      <c r="AI864" s="1789"/>
      <c r="AJ864" s="1328"/>
      <c r="AK864" s="1208">
        <v>1</v>
      </c>
      <c r="AL864" s="1209"/>
      <c r="AM864" s="1328"/>
      <c r="AN864" s="1208">
        <v>1</v>
      </c>
      <c r="AO864" s="1209"/>
    </row>
    <row r="865" spans="1:41">
      <c r="A865" s="1374" t="s">
        <v>4738</v>
      </c>
      <c r="B865" s="1139" t="s">
        <v>4739</v>
      </c>
      <c r="C865" s="1328"/>
      <c r="D865" s="1987" t="s">
        <v>4841</v>
      </c>
      <c r="E865" s="1209"/>
      <c r="F865" s="1328"/>
      <c r="G865" s="1987" t="s">
        <v>4841</v>
      </c>
      <c r="H865" s="1209"/>
      <c r="I865" s="1328"/>
      <c r="J865" s="1987" t="s">
        <v>4841</v>
      </c>
      <c r="K865" s="1209"/>
      <c r="L865" s="1328"/>
      <c r="M865" s="1987" t="s">
        <v>4841</v>
      </c>
      <c r="N865" s="1209"/>
      <c r="O865" s="1328"/>
      <c r="P865" s="1987" t="s">
        <v>6403</v>
      </c>
      <c r="Q865" s="1209"/>
      <c r="R865" s="1328"/>
      <c r="S865" s="1987" t="s">
        <v>4945</v>
      </c>
      <c r="T865" s="1209"/>
      <c r="U865" s="1328"/>
      <c r="V865" s="1987" t="s">
        <v>4841</v>
      </c>
      <c r="W865" s="1209"/>
      <c r="X865" s="1328"/>
      <c r="Y865" s="1987" t="s">
        <v>4841</v>
      </c>
      <c r="Z865" s="1209"/>
      <c r="AA865" s="1328"/>
      <c r="AB865" s="1987" t="s">
        <v>6403</v>
      </c>
      <c r="AC865" s="1209"/>
      <c r="AD865" s="1907"/>
      <c r="AE865" s="1988" t="s">
        <v>4841</v>
      </c>
      <c r="AF865" s="1789"/>
      <c r="AG865" s="1907"/>
      <c r="AH865" s="1988" t="s">
        <v>4841</v>
      </c>
      <c r="AI865" s="1789"/>
      <c r="AJ865" s="1328"/>
      <c r="AK865" s="1987" t="s">
        <v>4841</v>
      </c>
      <c r="AL865" s="1209"/>
      <c r="AM865" s="1328"/>
      <c r="AN865" s="1987" t="s">
        <v>6457</v>
      </c>
      <c r="AO865" s="1209"/>
    </row>
    <row r="866" spans="1:41">
      <c r="A866" s="1374" t="s">
        <v>4740</v>
      </c>
      <c r="B866" s="1139" t="s">
        <v>4741</v>
      </c>
      <c r="C866" s="1328"/>
      <c r="D866" s="1987" t="s">
        <v>4823</v>
      </c>
      <c r="E866" s="1209"/>
      <c r="F866" s="1328"/>
      <c r="G866" s="1987" t="s">
        <v>4823</v>
      </c>
      <c r="H866" s="1209"/>
      <c r="I866" s="1328"/>
      <c r="J866" s="1987" t="s">
        <v>5089</v>
      </c>
      <c r="K866" s="1209"/>
      <c r="L866" s="1328"/>
      <c r="M866" s="1987" t="s">
        <v>4823</v>
      </c>
      <c r="N866" s="1209"/>
      <c r="O866" s="1328"/>
      <c r="P866" s="1987" t="s">
        <v>4823</v>
      </c>
      <c r="Q866" s="1209"/>
      <c r="R866" s="1328"/>
      <c r="S866" s="1987" t="s">
        <v>4823</v>
      </c>
      <c r="T866" s="1209"/>
      <c r="U866" s="1328"/>
      <c r="V866" s="1987" t="s">
        <v>4823</v>
      </c>
      <c r="W866" s="1209"/>
      <c r="X866" s="1328"/>
      <c r="Y866" s="1987" t="s">
        <v>4823</v>
      </c>
      <c r="Z866" s="1209"/>
      <c r="AA866" s="1328"/>
      <c r="AB866" s="1987" t="s">
        <v>4823</v>
      </c>
      <c r="AC866" s="1209"/>
      <c r="AD866" s="1907"/>
      <c r="AE866" s="1988" t="s">
        <v>4823</v>
      </c>
      <c r="AF866" s="1789"/>
      <c r="AG866" s="1907"/>
      <c r="AH866" s="1988" t="s">
        <v>4823</v>
      </c>
      <c r="AI866" s="1789"/>
      <c r="AJ866" s="1328"/>
      <c r="AK866" s="1987" t="s">
        <v>4823</v>
      </c>
      <c r="AL866" s="1209"/>
      <c r="AM866" s="1328"/>
      <c r="AN866" s="1987" t="s">
        <v>4823</v>
      </c>
      <c r="AO866" s="1209"/>
    </row>
    <row r="867" spans="1:41">
      <c r="A867" s="1374" t="s">
        <v>4742</v>
      </c>
      <c r="B867" s="1343" t="s">
        <v>4743</v>
      </c>
      <c r="C867" s="1328"/>
      <c r="D867" s="1208" t="s">
        <v>2284</v>
      </c>
      <c r="E867" s="1209"/>
      <c r="F867" s="1328"/>
      <c r="G867" s="1208" t="s">
        <v>2284</v>
      </c>
      <c r="H867" s="1209"/>
      <c r="I867" s="1328"/>
      <c r="J867" s="1208" t="s">
        <v>2284</v>
      </c>
      <c r="K867" s="1209"/>
      <c r="L867" s="1328"/>
      <c r="M867" s="1208" t="s">
        <v>2284</v>
      </c>
      <c r="N867" s="1209"/>
      <c r="O867" s="1328"/>
      <c r="P867" s="1208" t="s">
        <v>2284</v>
      </c>
      <c r="Q867" s="1209"/>
      <c r="R867" s="1328"/>
      <c r="S867" s="1208" t="s">
        <v>2284</v>
      </c>
      <c r="T867" s="1209"/>
      <c r="U867" s="1328"/>
      <c r="V867" s="1208" t="s">
        <v>2284</v>
      </c>
      <c r="W867" s="1209"/>
      <c r="X867" s="1328"/>
      <c r="Y867" s="1208" t="s">
        <v>2284</v>
      </c>
      <c r="Z867" s="1209"/>
      <c r="AA867" s="1328"/>
      <c r="AB867" s="1208" t="s">
        <v>2284</v>
      </c>
      <c r="AC867" s="1209"/>
      <c r="AD867" s="1907"/>
      <c r="AE867" s="1788" t="s">
        <v>2284</v>
      </c>
      <c r="AF867" s="1789"/>
      <c r="AG867" s="1907"/>
      <c r="AH867" s="1788" t="s">
        <v>2284</v>
      </c>
      <c r="AI867" s="1789"/>
      <c r="AJ867" s="1328"/>
      <c r="AK867" s="1208" t="s">
        <v>2284</v>
      </c>
      <c r="AL867" s="1209"/>
      <c r="AM867" s="1328"/>
      <c r="AN867" s="1208" t="s">
        <v>2284</v>
      </c>
      <c r="AO867" s="1209"/>
    </row>
    <row r="868" spans="1:41">
      <c r="A868" s="1374" t="s">
        <v>4744</v>
      </c>
      <c r="B868" s="1343" t="s">
        <v>4745</v>
      </c>
      <c r="C868" s="1328"/>
      <c r="D868" s="1208" t="s">
        <v>2284</v>
      </c>
      <c r="E868" s="1209"/>
      <c r="F868" s="1328"/>
      <c r="G868" s="1208" t="s">
        <v>2284</v>
      </c>
      <c r="H868" s="1209"/>
      <c r="I868" s="1328"/>
      <c r="J868" s="1208" t="s">
        <v>2284</v>
      </c>
      <c r="K868" s="1209"/>
      <c r="L868" s="1328"/>
      <c r="M868" s="1208" t="s">
        <v>2284</v>
      </c>
      <c r="N868" s="1209"/>
      <c r="O868" s="1328"/>
      <c r="P868" s="1208" t="s">
        <v>2284</v>
      </c>
      <c r="Q868" s="1209"/>
      <c r="R868" s="1328"/>
      <c r="S868" s="1208" t="s">
        <v>2284</v>
      </c>
      <c r="T868" s="1209"/>
      <c r="U868" s="1328"/>
      <c r="V868" s="1208" t="s">
        <v>2284</v>
      </c>
      <c r="W868" s="1209"/>
      <c r="X868" s="1328"/>
      <c r="Y868" s="1208" t="s">
        <v>2284</v>
      </c>
      <c r="Z868" s="1209"/>
      <c r="AA868" s="1328"/>
      <c r="AB868" s="1208" t="s">
        <v>2284</v>
      </c>
      <c r="AC868" s="1209"/>
      <c r="AD868" s="1907"/>
      <c r="AE868" s="1788" t="s">
        <v>2284</v>
      </c>
      <c r="AF868" s="1789"/>
      <c r="AG868" s="1907"/>
      <c r="AH868" s="1788" t="s">
        <v>2284</v>
      </c>
      <c r="AI868" s="1789"/>
      <c r="AJ868" s="1328"/>
      <c r="AK868" s="1208" t="s">
        <v>2284</v>
      </c>
      <c r="AL868" s="1209"/>
      <c r="AM868" s="1328"/>
      <c r="AN868" s="1208" t="s">
        <v>2284</v>
      </c>
      <c r="AO868" s="1209"/>
    </row>
    <row r="869" spans="1:41">
      <c r="A869" s="1374" t="s">
        <v>4746</v>
      </c>
      <c r="B869" s="1343" t="s">
        <v>4747</v>
      </c>
      <c r="C869" s="1328"/>
      <c r="D869" s="1208" t="s">
        <v>2284</v>
      </c>
      <c r="E869" s="1209"/>
      <c r="F869" s="1328"/>
      <c r="G869" s="1208" t="s">
        <v>2284</v>
      </c>
      <c r="H869" s="1209"/>
      <c r="I869" s="1328"/>
      <c r="J869" s="1208" t="s">
        <v>2284</v>
      </c>
      <c r="K869" s="1209"/>
      <c r="L869" s="1328"/>
      <c r="M869" s="1208" t="s">
        <v>2284</v>
      </c>
      <c r="N869" s="1209"/>
      <c r="O869" s="1328"/>
      <c r="P869" s="1208" t="s">
        <v>2284</v>
      </c>
      <c r="Q869" s="1209"/>
      <c r="R869" s="1328"/>
      <c r="S869" s="1208" t="s">
        <v>2284</v>
      </c>
      <c r="T869" s="1209"/>
      <c r="U869" s="1328"/>
      <c r="V869" s="1208" t="s">
        <v>2284</v>
      </c>
      <c r="W869" s="1209"/>
      <c r="X869" s="1328"/>
      <c r="Y869" s="1208" t="s">
        <v>2284</v>
      </c>
      <c r="Z869" s="1209"/>
      <c r="AA869" s="1328"/>
      <c r="AB869" s="1208" t="s">
        <v>2284</v>
      </c>
      <c r="AC869" s="1209"/>
      <c r="AD869" s="1907"/>
      <c r="AE869" s="1788" t="s">
        <v>2284</v>
      </c>
      <c r="AF869" s="1789"/>
      <c r="AG869" s="1907"/>
      <c r="AH869" s="1788" t="s">
        <v>2284</v>
      </c>
      <c r="AI869" s="1789"/>
      <c r="AJ869" s="1328"/>
      <c r="AK869" s="1208" t="s">
        <v>2284</v>
      </c>
      <c r="AL869" s="1209"/>
      <c r="AM869" s="1328"/>
      <c r="AN869" s="1208" t="s">
        <v>2284</v>
      </c>
      <c r="AO869" s="1209"/>
    </row>
    <row r="870" spans="1:41">
      <c r="A870" s="1374" t="s">
        <v>4748</v>
      </c>
      <c r="B870" s="1343" t="s">
        <v>4749</v>
      </c>
      <c r="C870" s="1328"/>
      <c r="D870" s="1208" t="s">
        <v>2284</v>
      </c>
      <c r="E870" s="1209"/>
      <c r="F870" s="1328"/>
      <c r="G870" s="1208" t="s">
        <v>2284</v>
      </c>
      <c r="H870" s="1209"/>
      <c r="I870" s="1328"/>
      <c r="J870" s="1208" t="s">
        <v>2284</v>
      </c>
      <c r="K870" s="1209"/>
      <c r="L870" s="1328"/>
      <c r="M870" s="1208" t="s">
        <v>2284</v>
      </c>
      <c r="N870" s="1209"/>
      <c r="O870" s="1328"/>
      <c r="P870" s="1208" t="s">
        <v>2284</v>
      </c>
      <c r="Q870" s="1209"/>
      <c r="R870" s="1328"/>
      <c r="S870" s="1208" t="s">
        <v>2284</v>
      </c>
      <c r="T870" s="1209"/>
      <c r="U870" s="1328"/>
      <c r="V870" s="1208" t="s">
        <v>2284</v>
      </c>
      <c r="W870" s="1209"/>
      <c r="X870" s="1328"/>
      <c r="Y870" s="1208" t="s">
        <v>2284</v>
      </c>
      <c r="Z870" s="1209"/>
      <c r="AA870" s="1328"/>
      <c r="AB870" s="1208" t="s">
        <v>2284</v>
      </c>
      <c r="AC870" s="1209"/>
      <c r="AD870" s="1907"/>
      <c r="AE870" s="1788" t="s">
        <v>2284</v>
      </c>
      <c r="AF870" s="1789"/>
      <c r="AG870" s="1907"/>
      <c r="AH870" s="1788" t="s">
        <v>2284</v>
      </c>
      <c r="AI870" s="1789"/>
      <c r="AJ870" s="1328"/>
      <c r="AK870" s="1208" t="s">
        <v>2284</v>
      </c>
      <c r="AL870" s="1209"/>
      <c r="AM870" s="1328"/>
      <c r="AN870" s="1208" t="s">
        <v>2284</v>
      </c>
      <c r="AO870" s="1209"/>
    </row>
    <row r="871" spans="1:41">
      <c r="A871" s="1374" t="s">
        <v>4750</v>
      </c>
      <c r="B871" s="1343" t="s">
        <v>4751</v>
      </c>
      <c r="C871" s="1328"/>
      <c r="D871" s="1208" t="s">
        <v>2284</v>
      </c>
      <c r="E871" s="1209"/>
      <c r="F871" s="1328"/>
      <c r="G871" s="1208" t="s">
        <v>2284</v>
      </c>
      <c r="H871" s="1209"/>
      <c r="I871" s="1328"/>
      <c r="J871" s="1208" t="s">
        <v>2284</v>
      </c>
      <c r="K871" s="1209"/>
      <c r="L871" s="1328"/>
      <c r="M871" s="1208" t="s">
        <v>2284</v>
      </c>
      <c r="N871" s="1209"/>
      <c r="O871" s="1328"/>
      <c r="P871" s="1208" t="s">
        <v>2284</v>
      </c>
      <c r="Q871" s="1209"/>
      <c r="R871" s="1328"/>
      <c r="S871" s="1208" t="s">
        <v>2284</v>
      </c>
      <c r="T871" s="1209"/>
      <c r="U871" s="1328"/>
      <c r="V871" s="1208" t="s">
        <v>2284</v>
      </c>
      <c r="W871" s="1209"/>
      <c r="X871" s="1328"/>
      <c r="Y871" s="1208" t="s">
        <v>2284</v>
      </c>
      <c r="Z871" s="1209"/>
      <c r="AA871" s="1328"/>
      <c r="AB871" s="1208" t="s">
        <v>2284</v>
      </c>
      <c r="AC871" s="1209"/>
      <c r="AD871" s="1907"/>
      <c r="AE871" s="1788" t="s">
        <v>2284</v>
      </c>
      <c r="AF871" s="1789"/>
      <c r="AG871" s="1907"/>
      <c r="AH871" s="1788" t="s">
        <v>2284</v>
      </c>
      <c r="AI871" s="1789"/>
      <c r="AJ871" s="1328"/>
      <c r="AK871" s="1208" t="s">
        <v>2284</v>
      </c>
      <c r="AL871" s="1209"/>
      <c r="AM871" s="1328"/>
      <c r="AN871" s="1208" t="s">
        <v>2284</v>
      </c>
      <c r="AO871" s="1209"/>
    </row>
    <row r="872" spans="1:41">
      <c r="A872" s="1374" t="s">
        <v>4752</v>
      </c>
      <c r="B872" s="1343" t="s">
        <v>4753</v>
      </c>
      <c r="C872" s="1328"/>
      <c r="D872" s="1208" t="s">
        <v>2284</v>
      </c>
      <c r="E872" s="1209"/>
      <c r="F872" s="1328"/>
      <c r="G872" s="1208" t="s">
        <v>2284</v>
      </c>
      <c r="H872" s="1209"/>
      <c r="I872" s="1328"/>
      <c r="J872" s="1208" t="s">
        <v>2284</v>
      </c>
      <c r="K872" s="1209"/>
      <c r="L872" s="1328"/>
      <c r="M872" s="1208" t="s">
        <v>2284</v>
      </c>
      <c r="N872" s="1209"/>
      <c r="O872" s="1328"/>
      <c r="P872" s="1208" t="s">
        <v>2284</v>
      </c>
      <c r="Q872" s="1209"/>
      <c r="R872" s="1328"/>
      <c r="S872" s="1208" t="s">
        <v>2284</v>
      </c>
      <c r="T872" s="1209"/>
      <c r="U872" s="1328"/>
      <c r="V872" s="1208" t="s">
        <v>2284</v>
      </c>
      <c r="W872" s="1209"/>
      <c r="X872" s="1328"/>
      <c r="Y872" s="1208" t="s">
        <v>2284</v>
      </c>
      <c r="Z872" s="1209"/>
      <c r="AA872" s="1328"/>
      <c r="AB872" s="1208" t="s">
        <v>2284</v>
      </c>
      <c r="AC872" s="1209"/>
      <c r="AD872" s="1907"/>
      <c r="AE872" s="1788" t="s">
        <v>2284</v>
      </c>
      <c r="AF872" s="1789"/>
      <c r="AG872" s="1907"/>
      <c r="AH872" s="1788" t="s">
        <v>2284</v>
      </c>
      <c r="AI872" s="1789"/>
      <c r="AJ872" s="1328"/>
      <c r="AK872" s="1208" t="s">
        <v>2284</v>
      </c>
      <c r="AL872" s="1209"/>
      <c r="AM872" s="1328"/>
      <c r="AN872" s="1208" t="s">
        <v>2284</v>
      </c>
      <c r="AO872" s="1209"/>
    </row>
    <row r="873" spans="1:41">
      <c r="A873" s="1374" t="s">
        <v>4754</v>
      </c>
      <c r="B873" s="1343" t="s">
        <v>4755</v>
      </c>
      <c r="C873" s="1328"/>
      <c r="D873" s="1208" t="s">
        <v>2284</v>
      </c>
      <c r="E873" s="1209"/>
      <c r="F873" s="1328"/>
      <c r="G873" s="1208" t="s">
        <v>2284</v>
      </c>
      <c r="H873" s="1209"/>
      <c r="I873" s="1328"/>
      <c r="J873" s="1208" t="s">
        <v>2284</v>
      </c>
      <c r="K873" s="1209"/>
      <c r="L873" s="1328"/>
      <c r="M873" s="1208" t="s">
        <v>2284</v>
      </c>
      <c r="N873" s="1209"/>
      <c r="O873" s="1328"/>
      <c r="P873" s="1208" t="s">
        <v>2284</v>
      </c>
      <c r="Q873" s="1209"/>
      <c r="R873" s="1328"/>
      <c r="S873" s="1208" t="s">
        <v>2284</v>
      </c>
      <c r="T873" s="1209"/>
      <c r="U873" s="1328"/>
      <c r="V873" s="1208" t="s">
        <v>2284</v>
      </c>
      <c r="W873" s="1209"/>
      <c r="X873" s="1328"/>
      <c r="Y873" s="1208" t="s">
        <v>2284</v>
      </c>
      <c r="Z873" s="1209"/>
      <c r="AA873" s="1328"/>
      <c r="AB873" s="1208" t="s">
        <v>2284</v>
      </c>
      <c r="AC873" s="1209"/>
      <c r="AD873" s="1907"/>
      <c r="AE873" s="1788" t="s">
        <v>2284</v>
      </c>
      <c r="AF873" s="1789"/>
      <c r="AG873" s="1907"/>
      <c r="AH873" s="1788" t="s">
        <v>2284</v>
      </c>
      <c r="AI873" s="1789"/>
      <c r="AJ873" s="1328"/>
      <c r="AK873" s="1208" t="s">
        <v>2284</v>
      </c>
      <c r="AL873" s="1209"/>
      <c r="AM873" s="1328"/>
      <c r="AN873" s="1208" t="s">
        <v>2284</v>
      </c>
      <c r="AO873" s="1209"/>
    </row>
    <row r="874" spans="1:41">
      <c r="A874" s="1374" t="s">
        <v>4756</v>
      </c>
      <c r="B874" s="1343" t="s">
        <v>4757</v>
      </c>
      <c r="C874" s="1328"/>
      <c r="D874" s="1208" t="s">
        <v>2284</v>
      </c>
      <c r="E874" s="1209"/>
      <c r="F874" s="1328"/>
      <c r="G874" s="1208" t="s">
        <v>2284</v>
      </c>
      <c r="H874" s="1209"/>
      <c r="I874" s="1328"/>
      <c r="J874" s="1208" t="s">
        <v>2284</v>
      </c>
      <c r="K874" s="1209"/>
      <c r="L874" s="1328"/>
      <c r="M874" s="1208" t="s">
        <v>2284</v>
      </c>
      <c r="N874" s="1209"/>
      <c r="O874" s="1328"/>
      <c r="P874" s="1208" t="s">
        <v>2284</v>
      </c>
      <c r="Q874" s="1209"/>
      <c r="R874" s="1328"/>
      <c r="S874" s="1208" t="s">
        <v>2284</v>
      </c>
      <c r="T874" s="1209"/>
      <c r="U874" s="1328"/>
      <c r="V874" s="1208" t="s">
        <v>2284</v>
      </c>
      <c r="W874" s="1209"/>
      <c r="X874" s="1328"/>
      <c r="Y874" s="1208" t="s">
        <v>2284</v>
      </c>
      <c r="Z874" s="1209"/>
      <c r="AA874" s="1328"/>
      <c r="AB874" s="1208" t="s">
        <v>2284</v>
      </c>
      <c r="AC874" s="1209"/>
      <c r="AD874" s="1907"/>
      <c r="AE874" s="1788" t="s">
        <v>2284</v>
      </c>
      <c r="AF874" s="1789"/>
      <c r="AG874" s="1907"/>
      <c r="AH874" s="1788" t="s">
        <v>2284</v>
      </c>
      <c r="AI874" s="1789"/>
      <c r="AJ874" s="1328"/>
      <c r="AK874" s="1208" t="s">
        <v>2284</v>
      </c>
      <c r="AL874" s="1209"/>
      <c r="AM874" s="1328"/>
      <c r="AN874" s="1208" t="s">
        <v>2284</v>
      </c>
      <c r="AO874" s="1209"/>
    </row>
    <row r="875" spans="1:41">
      <c r="A875" s="1374" t="s">
        <v>4758</v>
      </c>
      <c r="B875" s="1343" t="s">
        <v>4759</v>
      </c>
      <c r="C875" s="1328"/>
      <c r="D875" s="1208" t="s">
        <v>2284</v>
      </c>
      <c r="E875" s="1209"/>
      <c r="F875" s="1328"/>
      <c r="G875" s="1208" t="s">
        <v>2284</v>
      </c>
      <c r="H875" s="1209"/>
      <c r="I875" s="1328"/>
      <c r="J875" s="1208" t="s">
        <v>2284</v>
      </c>
      <c r="K875" s="1209"/>
      <c r="L875" s="1328"/>
      <c r="M875" s="1208" t="s">
        <v>2284</v>
      </c>
      <c r="N875" s="1209"/>
      <c r="O875" s="1328"/>
      <c r="P875" s="1208" t="s">
        <v>2284</v>
      </c>
      <c r="Q875" s="1209"/>
      <c r="R875" s="1328"/>
      <c r="S875" s="1208" t="s">
        <v>2284</v>
      </c>
      <c r="T875" s="1209"/>
      <c r="U875" s="1328"/>
      <c r="V875" s="1208" t="s">
        <v>2284</v>
      </c>
      <c r="W875" s="1209"/>
      <c r="X875" s="1328"/>
      <c r="Y875" s="1208" t="s">
        <v>2284</v>
      </c>
      <c r="Z875" s="1209"/>
      <c r="AA875" s="1328"/>
      <c r="AB875" s="1208" t="s">
        <v>2284</v>
      </c>
      <c r="AC875" s="1209"/>
      <c r="AD875" s="1907"/>
      <c r="AE875" s="1788" t="s">
        <v>2284</v>
      </c>
      <c r="AF875" s="1789"/>
      <c r="AG875" s="1907"/>
      <c r="AH875" s="1788" t="s">
        <v>2284</v>
      </c>
      <c r="AI875" s="1789"/>
      <c r="AJ875" s="1328"/>
      <c r="AK875" s="1208" t="s">
        <v>2284</v>
      </c>
      <c r="AL875" s="1209"/>
      <c r="AM875" s="1328"/>
      <c r="AN875" s="1208" t="s">
        <v>2284</v>
      </c>
      <c r="AO875" s="1209"/>
    </row>
    <row r="876" spans="1:41">
      <c r="A876" s="1374" t="s">
        <v>4760</v>
      </c>
      <c r="B876" s="1343" t="s">
        <v>4761</v>
      </c>
      <c r="C876" s="1328"/>
      <c r="D876" s="1208" t="s">
        <v>2284</v>
      </c>
      <c r="E876" s="1209"/>
      <c r="F876" s="1328"/>
      <c r="G876" s="1208" t="s">
        <v>2284</v>
      </c>
      <c r="H876" s="1209"/>
      <c r="I876" s="1328"/>
      <c r="J876" s="1208" t="s">
        <v>2284</v>
      </c>
      <c r="K876" s="1209"/>
      <c r="L876" s="1328"/>
      <c r="M876" s="1208" t="s">
        <v>2284</v>
      </c>
      <c r="N876" s="1209"/>
      <c r="O876" s="1328"/>
      <c r="P876" s="1208" t="s">
        <v>2284</v>
      </c>
      <c r="Q876" s="1209"/>
      <c r="R876" s="1328"/>
      <c r="S876" s="1208" t="s">
        <v>2284</v>
      </c>
      <c r="T876" s="1209"/>
      <c r="U876" s="1328"/>
      <c r="V876" s="1208" t="s">
        <v>2284</v>
      </c>
      <c r="W876" s="1209"/>
      <c r="X876" s="1328"/>
      <c r="Y876" s="1208" t="s">
        <v>2284</v>
      </c>
      <c r="Z876" s="1209"/>
      <c r="AA876" s="1328"/>
      <c r="AB876" s="1208" t="s">
        <v>2284</v>
      </c>
      <c r="AC876" s="1209"/>
      <c r="AD876" s="1907"/>
      <c r="AE876" s="1788" t="s">
        <v>2284</v>
      </c>
      <c r="AF876" s="1789"/>
      <c r="AG876" s="1907"/>
      <c r="AH876" s="1788" t="s">
        <v>2284</v>
      </c>
      <c r="AI876" s="1789"/>
      <c r="AJ876" s="1328"/>
      <c r="AK876" s="1208" t="s">
        <v>2284</v>
      </c>
      <c r="AL876" s="1209"/>
      <c r="AM876" s="1328"/>
      <c r="AN876" s="1208" t="s">
        <v>2284</v>
      </c>
      <c r="AO876" s="1209"/>
    </row>
    <row r="877" spans="1:41" ht="19.5" thickBot="1">
      <c r="A877" s="1375" t="s">
        <v>4762</v>
      </c>
      <c r="B877" s="1376" t="s">
        <v>4763</v>
      </c>
      <c r="C877" s="1366"/>
      <c r="D877" s="1211" t="s">
        <v>2284</v>
      </c>
      <c r="E877" s="1212"/>
      <c r="F877" s="1366"/>
      <c r="G877" s="1211" t="s">
        <v>2284</v>
      </c>
      <c r="H877" s="1212"/>
      <c r="I877" s="1366"/>
      <c r="J877" s="1211" t="s">
        <v>2284</v>
      </c>
      <c r="K877" s="1212"/>
      <c r="L877" s="1366"/>
      <c r="M877" s="1211" t="s">
        <v>2284</v>
      </c>
      <c r="N877" s="1212"/>
      <c r="O877" s="1366"/>
      <c r="P877" s="1211" t="s">
        <v>2284</v>
      </c>
      <c r="Q877" s="1212"/>
      <c r="R877" s="1366"/>
      <c r="S877" s="1211" t="s">
        <v>2284</v>
      </c>
      <c r="T877" s="1212"/>
      <c r="U877" s="1366"/>
      <c r="V877" s="1211" t="s">
        <v>2284</v>
      </c>
      <c r="W877" s="1212"/>
      <c r="X877" s="1366"/>
      <c r="Y877" s="1211" t="s">
        <v>2284</v>
      </c>
      <c r="Z877" s="1212"/>
      <c r="AA877" s="1366"/>
      <c r="AB877" s="1211" t="s">
        <v>2284</v>
      </c>
      <c r="AC877" s="1212"/>
      <c r="AD877" s="1943"/>
      <c r="AE877" s="1791" t="s">
        <v>2284</v>
      </c>
      <c r="AF877" s="1792"/>
      <c r="AG877" s="1943"/>
      <c r="AH877" s="1791" t="s">
        <v>2284</v>
      </c>
      <c r="AI877" s="1792"/>
      <c r="AJ877" s="1366"/>
      <c r="AK877" s="1211" t="s">
        <v>2284</v>
      </c>
      <c r="AL877" s="1212"/>
      <c r="AM877" s="1366"/>
      <c r="AN877" s="1211" t="s">
        <v>2284</v>
      </c>
      <c r="AO877" s="1212"/>
    </row>
    <row r="878" spans="1:41" ht="19.5" thickTop="1">
      <c r="A878" s="1377" t="s">
        <v>6257</v>
      </c>
      <c r="B878" s="1378" t="s">
        <v>5930</v>
      </c>
      <c r="C878" s="1379"/>
      <c r="D878" s="1380"/>
      <c r="E878" s="1381"/>
      <c r="F878" s="1379"/>
      <c r="G878" s="1777" t="s">
        <v>6283</v>
      </c>
      <c r="H878" s="1381" t="s">
        <v>3046</v>
      </c>
      <c r="I878" s="1379"/>
      <c r="J878" s="1380"/>
      <c r="K878" s="1381"/>
      <c r="L878" s="1379"/>
      <c r="M878" s="1380"/>
      <c r="N878" s="1381"/>
      <c r="O878" s="1379"/>
      <c r="P878" s="1380"/>
      <c r="Q878" s="1381"/>
      <c r="R878" s="1379"/>
      <c r="S878" s="1380"/>
      <c r="T878" s="1381"/>
      <c r="U878" s="1379"/>
      <c r="V878" s="1380"/>
      <c r="W878" s="1381"/>
      <c r="X878" s="1379"/>
      <c r="Y878" s="1380"/>
      <c r="Z878" s="1381"/>
      <c r="AA878" s="1379"/>
      <c r="AB878" s="1380"/>
      <c r="AC878" s="1381"/>
      <c r="AD878" s="1948"/>
      <c r="AE878" s="1949"/>
      <c r="AF878" s="1950"/>
      <c r="AG878" s="1948"/>
      <c r="AH878" s="1949"/>
      <c r="AI878" s="1950"/>
      <c r="AJ878" s="1379"/>
      <c r="AK878" s="1380"/>
      <c r="AL878" s="1381"/>
      <c r="AM878" s="1379"/>
      <c r="AN878" s="1380"/>
      <c r="AO878" s="1381"/>
    </row>
    <row r="879" spans="1:41">
      <c r="A879" s="1382" t="s">
        <v>2240</v>
      </c>
      <c r="B879" s="1160" t="s">
        <v>4154</v>
      </c>
      <c r="C879" s="1328"/>
      <c r="D879" s="1477">
        <v>5</v>
      </c>
      <c r="E879" s="1209"/>
      <c r="F879" s="1328"/>
      <c r="G879" s="1477">
        <v>5</v>
      </c>
      <c r="H879" s="1209"/>
      <c r="I879" s="1328"/>
      <c r="J879" s="1477">
        <v>4</v>
      </c>
      <c r="K879" s="1209"/>
      <c r="L879" s="1328"/>
      <c r="M879" s="1477">
        <v>5</v>
      </c>
      <c r="N879" s="1209"/>
      <c r="O879" s="1328"/>
      <c r="P879" s="1477">
        <v>4</v>
      </c>
      <c r="Q879" s="1209"/>
      <c r="R879" s="1328"/>
      <c r="S879" s="1477">
        <v>5</v>
      </c>
      <c r="T879" s="1209"/>
      <c r="U879" s="1328"/>
      <c r="V879" s="1477">
        <v>5</v>
      </c>
      <c r="W879" s="1209"/>
      <c r="X879" s="1328"/>
      <c r="Y879" s="1477">
        <v>4</v>
      </c>
      <c r="Z879" s="1209"/>
      <c r="AA879" s="1328"/>
      <c r="AB879" s="1477">
        <v>4</v>
      </c>
      <c r="AC879" s="1209"/>
      <c r="AD879" s="1907"/>
      <c r="AE879" s="1871">
        <v>4</v>
      </c>
      <c r="AF879" s="1789"/>
      <c r="AG879" s="1907"/>
      <c r="AH879" s="1871">
        <v>5</v>
      </c>
      <c r="AI879" s="1789"/>
      <c r="AJ879" s="1328"/>
      <c r="AK879" s="1477">
        <v>4</v>
      </c>
      <c r="AL879" s="1209"/>
      <c r="AM879" s="1328"/>
      <c r="AN879" s="1477" t="s">
        <v>2261</v>
      </c>
      <c r="AO879" s="1209"/>
    </row>
    <row r="880" spans="1:41">
      <c r="A880" s="1382" t="s">
        <v>2241</v>
      </c>
      <c r="B880" s="1160" t="s">
        <v>4156</v>
      </c>
      <c r="C880" s="1328"/>
      <c r="D880" s="1383">
        <v>5</v>
      </c>
      <c r="E880" s="1209"/>
      <c r="F880" s="1328"/>
      <c r="G880" s="1383">
        <v>5</v>
      </c>
      <c r="H880" s="1209"/>
      <c r="I880" s="1328"/>
      <c r="J880" s="1383">
        <v>1.4</v>
      </c>
      <c r="K880" s="1209"/>
      <c r="L880" s="1328"/>
      <c r="M880" s="1383">
        <v>5</v>
      </c>
      <c r="N880" s="1209"/>
      <c r="O880" s="1328"/>
      <c r="P880" s="1383">
        <v>1.4</v>
      </c>
      <c r="Q880" s="1209"/>
      <c r="R880" s="1328"/>
      <c r="S880" s="1383">
        <v>5</v>
      </c>
      <c r="T880" s="1209"/>
      <c r="U880" s="1328"/>
      <c r="V880" s="1383">
        <v>5</v>
      </c>
      <c r="W880" s="1209"/>
      <c r="X880" s="1328"/>
      <c r="Y880" s="1383">
        <v>1.4</v>
      </c>
      <c r="Z880" s="1209"/>
      <c r="AA880" s="1328"/>
      <c r="AB880" s="1383">
        <v>1.4</v>
      </c>
      <c r="AC880" s="1209"/>
      <c r="AD880" s="1907"/>
      <c r="AE880" s="1951">
        <v>1.4</v>
      </c>
      <c r="AF880" s="1789"/>
      <c r="AG880" s="1907"/>
      <c r="AH880" s="1951">
        <v>5</v>
      </c>
      <c r="AI880" s="1789"/>
      <c r="AJ880" s="1328"/>
      <c r="AK880" s="1383">
        <v>1.4</v>
      </c>
      <c r="AL880" s="1209"/>
      <c r="AM880" s="1328"/>
      <c r="AN880" s="1383" t="s">
        <v>6458</v>
      </c>
      <c r="AO880" s="1209"/>
    </row>
    <row r="881" spans="1:41">
      <c r="A881" s="1384" t="s">
        <v>4436</v>
      </c>
      <c r="B881" s="1139" t="s">
        <v>4098</v>
      </c>
      <c r="C881" s="1328"/>
      <c r="D881" s="1208" t="s">
        <v>6297</v>
      </c>
      <c r="E881" s="1209"/>
      <c r="F881" s="1328"/>
      <c r="G881" s="1208" t="s">
        <v>6297</v>
      </c>
      <c r="H881" s="1209"/>
      <c r="I881" s="1328"/>
      <c r="J881" s="1208" t="s">
        <v>6318</v>
      </c>
      <c r="K881" s="1209"/>
      <c r="L881" s="1328"/>
      <c r="M881" s="1208" t="s">
        <v>6463</v>
      </c>
      <c r="N881" s="1209"/>
      <c r="O881" s="1328"/>
      <c r="P881" s="1208" t="s">
        <v>6421</v>
      </c>
      <c r="Q881" s="1209"/>
      <c r="R881" s="1328"/>
      <c r="S881" s="1208" t="s">
        <v>6435</v>
      </c>
      <c r="T881" s="1209"/>
      <c r="U881" s="1328"/>
      <c r="V881" s="1208" t="s">
        <v>6285</v>
      </c>
      <c r="W881" s="1209"/>
      <c r="X881" s="1328"/>
      <c r="Y881" s="1208" t="s">
        <v>6339</v>
      </c>
      <c r="Z881" s="1209"/>
      <c r="AA881" s="1328"/>
      <c r="AB881" s="1208" t="s">
        <v>6393</v>
      </c>
      <c r="AC881" s="1209"/>
      <c r="AD881" s="1907"/>
      <c r="AE881" s="1788" t="s">
        <v>5130</v>
      </c>
      <c r="AF881" s="1789"/>
      <c r="AG881" s="1907"/>
      <c r="AH881" s="1788" t="s">
        <v>6364</v>
      </c>
      <c r="AI881" s="1789"/>
      <c r="AJ881" s="1328"/>
      <c r="AK881" s="1208" t="s">
        <v>6310</v>
      </c>
      <c r="AL881" s="1209"/>
      <c r="AM881" s="1328"/>
      <c r="AN881" s="1208" t="s">
        <v>6449</v>
      </c>
      <c r="AO881" s="1209"/>
    </row>
    <row r="882" spans="1:41" ht="42">
      <c r="A882" s="1384" t="s">
        <v>4768</v>
      </c>
      <c r="B882" s="1139" t="s">
        <v>4769</v>
      </c>
      <c r="C882" s="1385" t="s">
        <v>5013</v>
      </c>
      <c r="D882" s="1301" t="s">
        <v>5014</v>
      </c>
      <c r="E882" s="1537" t="s">
        <v>5038</v>
      </c>
      <c r="F882" s="1385" t="s">
        <v>5013</v>
      </c>
      <c r="G882" s="1301" t="s">
        <v>5014</v>
      </c>
      <c r="H882" s="1537" t="s">
        <v>5038</v>
      </c>
      <c r="I882" s="1385" t="s">
        <v>5013</v>
      </c>
      <c r="J882" s="1301" t="s">
        <v>5014</v>
      </c>
      <c r="K882" s="1537" t="s">
        <v>5038</v>
      </c>
      <c r="L882" s="1385" t="s">
        <v>5013</v>
      </c>
      <c r="M882" s="1301" t="s">
        <v>5014</v>
      </c>
      <c r="N882" s="1537" t="s">
        <v>5038</v>
      </c>
      <c r="O882" s="1385" t="s">
        <v>5013</v>
      </c>
      <c r="P882" s="1301" t="s">
        <v>5014</v>
      </c>
      <c r="Q882" s="1537" t="s">
        <v>5038</v>
      </c>
      <c r="R882" s="1385" t="s">
        <v>5013</v>
      </c>
      <c r="S882" s="1301" t="s">
        <v>5014</v>
      </c>
      <c r="T882" s="1537" t="s">
        <v>5038</v>
      </c>
      <c r="U882" s="1385" t="s">
        <v>5013</v>
      </c>
      <c r="V882" s="1301" t="s">
        <v>5014</v>
      </c>
      <c r="W882" s="1537" t="s">
        <v>5038</v>
      </c>
      <c r="X882" s="1385" t="s">
        <v>5013</v>
      </c>
      <c r="Y882" s="1301" t="s">
        <v>5014</v>
      </c>
      <c r="Z882" s="1537" t="s">
        <v>5038</v>
      </c>
      <c r="AA882" s="1385" t="s">
        <v>5013</v>
      </c>
      <c r="AB882" s="1301" t="s">
        <v>5014</v>
      </c>
      <c r="AC882" s="1537" t="s">
        <v>5038</v>
      </c>
      <c r="AD882" s="1385" t="s">
        <v>5013</v>
      </c>
      <c r="AE882" s="1874" t="s">
        <v>5014</v>
      </c>
      <c r="AF882" s="1952" t="s">
        <v>5038</v>
      </c>
      <c r="AG882" s="1385" t="s">
        <v>6376</v>
      </c>
      <c r="AH882" s="1874" t="s">
        <v>6377</v>
      </c>
      <c r="AI882" s="1952" t="s">
        <v>5038</v>
      </c>
      <c r="AJ882" s="1385" t="s">
        <v>5013</v>
      </c>
      <c r="AK882" s="1301" t="s">
        <v>5014</v>
      </c>
      <c r="AL882" s="1970" t="s">
        <v>5038</v>
      </c>
      <c r="AM882" s="1385" t="s">
        <v>5013</v>
      </c>
      <c r="AN882" s="1301" t="s">
        <v>5014</v>
      </c>
      <c r="AO882" s="1970" t="s">
        <v>5038</v>
      </c>
    </row>
    <row r="883" spans="1:41">
      <c r="A883" s="1384" t="s">
        <v>4772</v>
      </c>
      <c r="B883" s="1139" t="s">
        <v>4773</v>
      </c>
      <c r="C883" s="1387" t="s">
        <v>4805</v>
      </c>
      <c r="D883" s="696" t="s">
        <v>4374</v>
      </c>
      <c r="E883" s="696" t="s">
        <v>4374</v>
      </c>
      <c r="F883" s="1387" t="s">
        <v>4805</v>
      </c>
      <c r="G883" s="696" t="s">
        <v>4374</v>
      </c>
      <c r="H883" s="696" t="s">
        <v>4374</v>
      </c>
      <c r="I883" s="1387" t="s">
        <v>4374</v>
      </c>
      <c r="J883" s="696" t="s">
        <v>4805</v>
      </c>
      <c r="K883" s="696" t="s">
        <v>4374</v>
      </c>
      <c r="L883" s="1387" t="s">
        <v>4805</v>
      </c>
      <c r="M883" s="696" t="s">
        <v>4374</v>
      </c>
      <c r="N883" s="696" t="s">
        <v>4374</v>
      </c>
      <c r="O883" s="1387" t="s">
        <v>4374</v>
      </c>
      <c r="P883" s="696" t="s">
        <v>4805</v>
      </c>
      <c r="Q883" s="696" t="s">
        <v>4374</v>
      </c>
      <c r="R883" s="1387" t="s">
        <v>4805</v>
      </c>
      <c r="S883" s="696" t="s">
        <v>4374</v>
      </c>
      <c r="T883" s="696" t="s">
        <v>4374</v>
      </c>
      <c r="U883" s="1387" t="s">
        <v>4805</v>
      </c>
      <c r="V883" s="696" t="s">
        <v>4374</v>
      </c>
      <c r="W883" s="696" t="s">
        <v>4374</v>
      </c>
      <c r="X883" s="1387" t="s">
        <v>4374</v>
      </c>
      <c r="Y883" s="696" t="s">
        <v>4805</v>
      </c>
      <c r="Z883" s="696" t="s">
        <v>4374</v>
      </c>
      <c r="AA883" s="1387" t="s">
        <v>4374</v>
      </c>
      <c r="AB883" s="696" t="s">
        <v>4805</v>
      </c>
      <c r="AC883" s="696" t="s">
        <v>4374</v>
      </c>
      <c r="AD883" s="1387" t="s">
        <v>4374</v>
      </c>
      <c r="AE883" s="696" t="s">
        <v>4805</v>
      </c>
      <c r="AF883" s="696" t="s">
        <v>4374</v>
      </c>
      <c r="AG883" s="1387" t="s">
        <v>4805</v>
      </c>
      <c r="AH883" s="696" t="s">
        <v>4374</v>
      </c>
      <c r="AI883" s="696" t="s">
        <v>4374</v>
      </c>
      <c r="AJ883" s="1387" t="s">
        <v>4374</v>
      </c>
      <c r="AK883" s="696" t="s">
        <v>4805</v>
      </c>
      <c r="AL883" s="1971" t="s">
        <v>4374</v>
      </c>
      <c r="AM883" s="1387" t="s">
        <v>4374</v>
      </c>
      <c r="AN883" s="696" t="s">
        <v>4374</v>
      </c>
      <c r="AO883" s="1971" t="s">
        <v>4374</v>
      </c>
    </row>
    <row r="884" spans="1:41">
      <c r="A884" s="1384" t="s">
        <v>6258</v>
      </c>
      <c r="B884" s="1139" t="s">
        <v>6259</v>
      </c>
      <c r="C884" s="1538">
        <v>30</v>
      </c>
      <c r="D884" s="1539" t="s">
        <v>2261</v>
      </c>
      <c r="E884" s="1539" t="s">
        <v>2261</v>
      </c>
      <c r="F884" s="1538">
        <v>30</v>
      </c>
      <c r="G884" s="1539" t="s">
        <v>2261</v>
      </c>
      <c r="H884" s="1539" t="s">
        <v>2261</v>
      </c>
      <c r="I884" s="1538" t="s">
        <v>2261</v>
      </c>
      <c r="J884" s="1539">
        <v>30</v>
      </c>
      <c r="K884" s="1539" t="s">
        <v>2261</v>
      </c>
      <c r="L884" s="1538">
        <v>30</v>
      </c>
      <c r="M884" s="1539" t="s">
        <v>2261</v>
      </c>
      <c r="N884" s="1539" t="s">
        <v>2261</v>
      </c>
      <c r="O884" s="1538" t="s">
        <v>2261</v>
      </c>
      <c r="P884" s="1539">
        <v>30</v>
      </c>
      <c r="Q884" s="1539" t="s">
        <v>2261</v>
      </c>
      <c r="R884" s="1538">
        <v>30</v>
      </c>
      <c r="S884" s="1539" t="s">
        <v>2261</v>
      </c>
      <c r="T884" s="1539" t="s">
        <v>2261</v>
      </c>
      <c r="U884" s="1538">
        <v>25</v>
      </c>
      <c r="V884" s="1539" t="s">
        <v>2261</v>
      </c>
      <c r="W884" s="1539" t="s">
        <v>2261</v>
      </c>
      <c r="X884" s="1538" t="s">
        <v>2261</v>
      </c>
      <c r="Y884" s="1539">
        <v>30</v>
      </c>
      <c r="Z884" s="1539" t="s">
        <v>2261</v>
      </c>
      <c r="AA884" s="1538" t="s">
        <v>2261</v>
      </c>
      <c r="AB884" s="1539">
        <v>30</v>
      </c>
      <c r="AC884" s="1539" t="s">
        <v>2261</v>
      </c>
      <c r="AD884" s="1538" t="s">
        <v>2261</v>
      </c>
      <c r="AE884" s="1539">
        <v>25</v>
      </c>
      <c r="AF884" s="1539" t="s">
        <v>2261</v>
      </c>
      <c r="AG884" s="1538">
        <v>30</v>
      </c>
      <c r="AH884" s="1539" t="s">
        <v>2261</v>
      </c>
      <c r="AI884" s="1539" t="s">
        <v>2261</v>
      </c>
      <c r="AJ884" s="1538" t="s">
        <v>2261</v>
      </c>
      <c r="AK884" s="1539">
        <v>30</v>
      </c>
      <c r="AL884" s="1972" t="s">
        <v>2261</v>
      </c>
      <c r="AM884" s="1538" t="s">
        <v>2261</v>
      </c>
      <c r="AN884" s="1539" t="s">
        <v>2261</v>
      </c>
      <c r="AO884" s="1972" t="s">
        <v>2261</v>
      </c>
    </row>
    <row r="885" spans="1:41">
      <c r="A885" s="1384" t="s">
        <v>6260</v>
      </c>
      <c r="B885" s="1139" t="s">
        <v>6261</v>
      </c>
      <c r="C885" s="1538" t="s">
        <v>2261</v>
      </c>
      <c r="D885" s="1539" t="s">
        <v>2261</v>
      </c>
      <c r="E885" s="1539" t="s">
        <v>2261</v>
      </c>
      <c r="F885" s="1538" t="s">
        <v>2261</v>
      </c>
      <c r="G885" s="1539" t="s">
        <v>2261</v>
      </c>
      <c r="H885" s="1539" t="s">
        <v>2261</v>
      </c>
      <c r="I885" s="1538" t="s">
        <v>2261</v>
      </c>
      <c r="J885" s="1539" t="s">
        <v>2261</v>
      </c>
      <c r="K885" s="1539" t="s">
        <v>2261</v>
      </c>
      <c r="L885" s="1538" t="s">
        <v>2261</v>
      </c>
      <c r="M885" s="1539" t="s">
        <v>2261</v>
      </c>
      <c r="N885" s="1539" t="s">
        <v>2261</v>
      </c>
      <c r="O885" s="1538" t="s">
        <v>2261</v>
      </c>
      <c r="P885" s="1539" t="s">
        <v>2261</v>
      </c>
      <c r="Q885" s="1539" t="s">
        <v>2261</v>
      </c>
      <c r="R885" s="1538" t="s">
        <v>2261</v>
      </c>
      <c r="S885" s="1539" t="s">
        <v>2261</v>
      </c>
      <c r="T885" s="1539" t="s">
        <v>2261</v>
      </c>
      <c r="U885" s="1538" t="s">
        <v>2261</v>
      </c>
      <c r="V885" s="1539" t="s">
        <v>2261</v>
      </c>
      <c r="W885" s="1539" t="s">
        <v>2261</v>
      </c>
      <c r="X885" s="1538" t="s">
        <v>2261</v>
      </c>
      <c r="Y885" s="1539" t="s">
        <v>2261</v>
      </c>
      <c r="Z885" s="1539" t="s">
        <v>2261</v>
      </c>
      <c r="AA885" s="1538" t="s">
        <v>2261</v>
      </c>
      <c r="AB885" s="1539" t="s">
        <v>2261</v>
      </c>
      <c r="AC885" s="1539" t="s">
        <v>2261</v>
      </c>
      <c r="AD885" s="1538" t="s">
        <v>2261</v>
      </c>
      <c r="AE885" s="1539" t="s">
        <v>2261</v>
      </c>
      <c r="AF885" s="1539" t="s">
        <v>2261</v>
      </c>
      <c r="AG885" s="1538" t="s">
        <v>2261</v>
      </c>
      <c r="AH885" s="1539" t="s">
        <v>2261</v>
      </c>
      <c r="AI885" s="1539" t="s">
        <v>2261</v>
      </c>
      <c r="AJ885" s="1538" t="s">
        <v>2261</v>
      </c>
      <c r="AK885" s="1539" t="s">
        <v>2261</v>
      </c>
      <c r="AL885" s="1972" t="s">
        <v>2261</v>
      </c>
      <c r="AM885" s="1538" t="s">
        <v>2261</v>
      </c>
      <c r="AN885" s="1539" t="s">
        <v>2261</v>
      </c>
      <c r="AO885" s="1972" t="s">
        <v>2261</v>
      </c>
    </row>
    <row r="886" spans="1:41">
      <c r="A886" s="1758" t="s">
        <v>5376</v>
      </c>
      <c r="B886" s="1757" t="s">
        <v>6262</v>
      </c>
      <c r="C886" s="1759"/>
      <c r="D886" s="1760"/>
      <c r="E886" s="1761"/>
      <c r="F886" s="1759"/>
      <c r="G886" s="1778" t="s">
        <v>6283</v>
      </c>
      <c r="H886" s="1761" t="s">
        <v>3046</v>
      </c>
      <c r="I886" s="1759"/>
      <c r="J886" s="1760"/>
      <c r="K886" s="1761"/>
      <c r="L886" s="1759"/>
      <c r="M886" s="1760"/>
      <c r="N886" s="1761"/>
      <c r="O886" s="1759"/>
      <c r="P886" s="1760"/>
      <c r="Q886" s="1761"/>
      <c r="R886" s="1759"/>
      <c r="S886" s="1760"/>
      <c r="T886" s="1761"/>
      <c r="U886" s="1759"/>
      <c r="V886" s="1760"/>
      <c r="W886" s="1761"/>
      <c r="X886" s="1759"/>
      <c r="Y886" s="1760"/>
      <c r="Z886" s="1761"/>
      <c r="AA886" s="1759"/>
      <c r="AB886" s="1760"/>
      <c r="AC886" s="1761"/>
      <c r="AD886" s="1759"/>
      <c r="AE886" s="1760"/>
      <c r="AF886" s="1761"/>
      <c r="AG886" s="1759"/>
      <c r="AH886" s="1760"/>
      <c r="AI886" s="1761"/>
      <c r="AJ886" s="1759"/>
      <c r="AK886" s="1760"/>
      <c r="AL886" s="1761"/>
      <c r="AM886" s="1759"/>
      <c r="AN886" s="1760"/>
      <c r="AO886" s="1761"/>
    </row>
    <row r="887" spans="1:41">
      <c r="A887" s="1762" t="s">
        <v>2240</v>
      </c>
      <c r="B887" s="1160" t="s">
        <v>4154</v>
      </c>
      <c r="C887" s="1328"/>
      <c r="D887" s="1477">
        <v>5</v>
      </c>
      <c r="E887" s="1209"/>
      <c r="F887" s="1328"/>
      <c r="G887" s="1477">
        <v>5</v>
      </c>
      <c r="H887" s="1209"/>
      <c r="I887" s="1328"/>
      <c r="J887" s="1477">
        <v>4</v>
      </c>
      <c r="K887" s="1209"/>
      <c r="L887" s="1328"/>
      <c r="M887" s="1477">
        <v>5</v>
      </c>
      <c r="N887" s="1209"/>
      <c r="O887" s="1328"/>
      <c r="P887" s="1477">
        <v>5</v>
      </c>
      <c r="Q887" s="1209"/>
      <c r="R887" s="1328"/>
      <c r="S887" s="1477">
        <v>5</v>
      </c>
      <c r="T887" s="1209"/>
      <c r="U887" s="1328"/>
      <c r="V887" s="1477">
        <v>5</v>
      </c>
      <c r="W887" s="1209"/>
      <c r="X887" s="1328"/>
      <c r="Y887" s="1477">
        <v>5</v>
      </c>
      <c r="Z887" s="1209"/>
      <c r="AA887" s="1328"/>
      <c r="AB887" s="1477">
        <v>5</v>
      </c>
      <c r="AC887" s="1209"/>
      <c r="AD887" s="1907"/>
      <c r="AE887" s="1871">
        <v>5</v>
      </c>
      <c r="AF887" s="1789"/>
      <c r="AG887" s="1907"/>
      <c r="AH887" s="1871">
        <v>5</v>
      </c>
      <c r="AI887" s="1789"/>
      <c r="AJ887" s="1328"/>
      <c r="AK887" s="1477">
        <v>5</v>
      </c>
      <c r="AL887" s="1209"/>
      <c r="AM887" s="1328"/>
      <c r="AN887" s="1477" t="s">
        <v>2261</v>
      </c>
      <c r="AO887" s="1209"/>
    </row>
    <row r="888" spans="1:41">
      <c r="A888" s="1762" t="s">
        <v>2241</v>
      </c>
      <c r="B888" s="1160" t="s">
        <v>4156</v>
      </c>
      <c r="C888" s="1328"/>
      <c r="D888" s="1393">
        <v>2</v>
      </c>
      <c r="E888" s="1209"/>
      <c r="F888" s="1328"/>
      <c r="G888" s="1393">
        <v>2</v>
      </c>
      <c r="H888" s="1209"/>
      <c r="I888" s="1328"/>
      <c r="J888" s="1393">
        <v>1.2</v>
      </c>
      <c r="K888" s="1209"/>
      <c r="L888" s="1328"/>
      <c r="M888" s="1393">
        <v>2</v>
      </c>
      <c r="N888" s="1209"/>
      <c r="O888" s="1328"/>
      <c r="P888" s="1393">
        <v>2</v>
      </c>
      <c r="Q888" s="1209"/>
      <c r="R888" s="1328"/>
      <c r="S888" s="1393">
        <v>2</v>
      </c>
      <c r="T888" s="1209"/>
      <c r="U888" s="1328"/>
      <c r="V888" s="1393">
        <v>2</v>
      </c>
      <c r="W888" s="1209"/>
      <c r="X888" s="1328"/>
      <c r="Y888" s="1393">
        <v>2</v>
      </c>
      <c r="Z888" s="1209"/>
      <c r="AA888" s="1328"/>
      <c r="AB888" s="1393">
        <v>2</v>
      </c>
      <c r="AC888" s="1209"/>
      <c r="AD888" s="1907"/>
      <c r="AE888" s="1953">
        <v>2</v>
      </c>
      <c r="AF888" s="1789"/>
      <c r="AG888" s="1907"/>
      <c r="AH888" s="1953">
        <v>2</v>
      </c>
      <c r="AI888" s="1789"/>
      <c r="AJ888" s="1328"/>
      <c r="AK888" s="1393">
        <v>1.6</v>
      </c>
      <c r="AL888" s="1209"/>
      <c r="AM888" s="1328"/>
      <c r="AN888" s="1393" t="s">
        <v>6459</v>
      </c>
      <c r="AO888" s="1209"/>
    </row>
    <row r="889" spans="1:41">
      <c r="A889" s="1763" t="s">
        <v>4436</v>
      </c>
      <c r="B889" s="1139" t="s">
        <v>4098</v>
      </c>
      <c r="C889" s="1328"/>
      <c r="D889" s="1208" t="s">
        <v>6297</v>
      </c>
      <c r="E889" s="1209"/>
      <c r="F889" s="1328"/>
      <c r="G889" s="1208" t="s">
        <v>6297</v>
      </c>
      <c r="H889" s="1209"/>
      <c r="I889" s="1328"/>
      <c r="J889" s="1208" t="s">
        <v>6318</v>
      </c>
      <c r="K889" s="1209"/>
      <c r="L889" s="1328"/>
      <c r="M889" s="1208" t="s">
        <v>6463</v>
      </c>
      <c r="N889" s="1209"/>
      <c r="O889" s="1328"/>
      <c r="P889" s="1208" t="s">
        <v>6421</v>
      </c>
      <c r="Q889" s="1209"/>
      <c r="R889" s="1328"/>
      <c r="S889" s="1208" t="s">
        <v>6435</v>
      </c>
      <c r="T889" s="1209"/>
      <c r="U889" s="1328"/>
      <c r="V889" s="1208" t="s">
        <v>6285</v>
      </c>
      <c r="W889" s="1209"/>
      <c r="X889" s="1328"/>
      <c r="Y889" s="1208" t="s">
        <v>6339</v>
      </c>
      <c r="Z889" s="1209"/>
      <c r="AA889" s="1328"/>
      <c r="AB889" s="1208" t="s">
        <v>6393</v>
      </c>
      <c r="AC889" s="1209"/>
      <c r="AD889" s="1907"/>
      <c r="AE889" s="1788" t="s">
        <v>5130</v>
      </c>
      <c r="AF889" s="1789"/>
      <c r="AG889" s="1907"/>
      <c r="AH889" s="1788" t="s">
        <v>6364</v>
      </c>
      <c r="AI889" s="1789"/>
      <c r="AJ889" s="1328"/>
      <c r="AK889" s="1208" t="s">
        <v>6310</v>
      </c>
      <c r="AL889" s="1209"/>
      <c r="AM889" s="1328"/>
      <c r="AN889" s="1208" t="s">
        <v>6449</v>
      </c>
      <c r="AO889" s="1209"/>
    </row>
    <row r="890" spans="1:41">
      <c r="A890" s="1763" t="s">
        <v>4438</v>
      </c>
      <c r="B890" s="1139" t="s">
        <v>5776</v>
      </c>
      <c r="C890" s="1328"/>
      <c r="D890" s="1208" t="s">
        <v>6298</v>
      </c>
      <c r="E890" s="1209"/>
      <c r="F890" s="1328"/>
      <c r="G890" s="1208" t="s">
        <v>6298</v>
      </c>
      <c r="H890" s="1209"/>
      <c r="I890" s="1328"/>
      <c r="J890" s="1208" t="s">
        <v>6319</v>
      </c>
      <c r="K890" s="1209"/>
      <c r="L890" s="1328"/>
      <c r="M890" s="1208" t="s">
        <v>6465</v>
      </c>
      <c r="N890" s="1209"/>
      <c r="O890" s="1328"/>
      <c r="P890" s="1208" t="s">
        <v>6423</v>
      </c>
      <c r="Q890" s="1209"/>
      <c r="R890" s="1328"/>
      <c r="S890" s="1208" t="s">
        <v>6441</v>
      </c>
      <c r="T890" s="1209"/>
      <c r="U890" s="1328"/>
      <c r="V890" s="1208" t="s">
        <v>6288</v>
      </c>
      <c r="W890" s="1209"/>
      <c r="X890" s="1328"/>
      <c r="Y890" s="1208" t="s">
        <v>6343</v>
      </c>
      <c r="Z890" s="1209"/>
      <c r="AA890" s="1328"/>
      <c r="AB890" s="1208" t="s">
        <v>6394</v>
      </c>
      <c r="AC890" s="1209"/>
      <c r="AD890" s="1907"/>
      <c r="AE890" s="1788" t="s">
        <v>5133</v>
      </c>
      <c r="AF890" s="1789"/>
      <c r="AG890" s="1907"/>
      <c r="AH890" s="1788" t="s">
        <v>6366</v>
      </c>
      <c r="AI890" s="1789"/>
      <c r="AJ890" s="1328"/>
      <c r="AK890" s="1208" t="s">
        <v>6311</v>
      </c>
      <c r="AL890" s="1209"/>
      <c r="AM890" s="1328"/>
      <c r="AN890" s="1208"/>
      <c r="AO890" s="1209"/>
    </row>
    <row r="891" spans="1:41">
      <c r="A891" s="1763" t="s">
        <v>4439</v>
      </c>
      <c r="B891" s="1139" t="s">
        <v>4440</v>
      </c>
      <c r="C891" s="1328"/>
      <c r="D891" s="1208" t="s">
        <v>6304</v>
      </c>
      <c r="E891" s="1209"/>
      <c r="F891" s="1328"/>
      <c r="G891" s="1208" t="s">
        <v>6304</v>
      </c>
      <c r="H891" s="1209"/>
      <c r="I891" s="1328"/>
      <c r="J891" s="1208" t="s">
        <v>6324</v>
      </c>
      <c r="K891" s="1209"/>
      <c r="L891" s="1328"/>
      <c r="M891" s="1208" t="s">
        <v>6471</v>
      </c>
      <c r="N891" s="1209"/>
      <c r="O891" s="1328"/>
      <c r="P891" s="1208" t="s">
        <v>6428</v>
      </c>
      <c r="Q891" s="1209"/>
      <c r="R891" s="1328"/>
      <c r="S891" s="1208" t="s">
        <v>6445</v>
      </c>
      <c r="T891" s="1209"/>
      <c r="U891" s="1328"/>
      <c r="V891" s="1208" t="s">
        <v>6294</v>
      </c>
      <c r="W891" s="1209"/>
      <c r="X891" s="1328"/>
      <c r="Y891" s="1208" t="s">
        <v>6349</v>
      </c>
      <c r="Z891" s="1209"/>
      <c r="AA891" s="1328"/>
      <c r="AB891" s="1208" t="s">
        <v>6404</v>
      </c>
      <c r="AC891" s="1209"/>
      <c r="AD891" s="1907"/>
      <c r="AE891" s="1788" t="s">
        <v>5139</v>
      </c>
      <c r="AF891" s="1789"/>
      <c r="AG891" s="1907"/>
      <c r="AH891" s="1788" t="s">
        <v>6372</v>
      </c>
      <c r="AI891" s="1789"/>
      <c r="AJ891" s="1328"/>
      <c r="AK891" s="1208" t="s">
        <v>6316</v>
      </c>
      <c r="AL891" s="1209"/>
      <c r="AM891" s="1328"/>
      <c r="AN891" s="1208"/>
      <c r="AO891" s="1209"/>
    </row>
    <row r="892" spans="1:41">
      <c r="A892" s="1763" t="s">
        <v>4777</v>
      </c>
      <c r="B892" s="1139" t="s">
        <v>4778</v>
      </c>
      <c r="C892" s="1328"/>
      <c r="D892" s="1980" t="s">
        <v>4885</v>
      </c>
      <c r="E892" s="1209"/>
      <c r="F892" s="1328"/>
      <c r="G892" s="1980" t="s">
        <v>4885</v>
      </c>
      <c r="H892" s="1209"/>
      <c r="I892" s="1328"/>
      <c r="J892" s="1208" t="s">
        <v>6325</v>
      </c>
      <c r="K892" s="1209"/>
      <c r="L892" s="1328"/>
      <c r="M892" s="1208" t="s">
        <v>4873</v>
      </c>
      <c r="N892" s="1209"/>
      <c r="O892" s="1328"/>
      <c r="P892" s="1208" t="s">
        <v>4825</v>
      </c>
      <c r="Q892" s="1209"/>
      <c r="R892" s="1328"/>
      <c r="S892" s="1980" t="s">
        <v>4885</v>
      </c>
      <c r="T892" s="1209"/>
      <c r="U892" s="1328"/>
      <c r="V892" s="1980" t="s">
        <v>4885</v>
      </c>
      <c r="W892" s="1209"/>
      <c r="X892" s="1328"/>
      <c r="Y892" s="1208" t="s">
        <v>4825</v>
      </c>
      <c r="Z892" s="1209"/>
      <c r="AA892" s="1328"/>
      <c r="AB892" s="1208" t="s">
        <v>4825</v>
      </c>
      <c r="AC892" s="1209"/>
      <c r="AD892" s="1907"/>
      <c r="AE892" s="1981" t="s">
        <v>4885</v>
      </c>
      <c r="AF892" s="1789"/>
      <c r="AG892" s="1907"/>
      <c r="AH892" s="1981" t="s">
        <v>4885</v>
      </c>
      <c r="AI892" s="1789"/>
      <c r="AJ892" s="1328"/>
      <c r="AK892" s="1980" t="s">
        <v>4873</v>
      </c>
      <c r="AL892" s="1209"/>
      <c r="AM892" s="1328"/>
      <c r="AN892" s="1980"/>
      <c r="AO892" s="1209"/>
    </row>
    <row r="893" spans="1:41">
      <c r="A893" s="1763" t="s">
        <v>4779</v>
      </c>
      <c r="B893" s="1139" t="s">
        <v>4780</v>
      </c>
      <c r="C893" s="1328"/>
      <c r="D893" s="1208" t="s">
        <v>4825</v>
      </c>
      <c r="E893" s="1209"/>
      <c r="F893" s="1328"/>
      <c r="G893" s="1208" t="s">
        <v>4825</v>
      </c>
      <c r="H893" s="1209"/>
      <c r="I893" s="1328"/>
      <c r="J893" s="1208" t="s">
        <v>6326</v>
      </c>
      <c r="K893" s="1209"/>
      <c r="L893" s="1328"/>
      <c r="M893" s="1208" t="s">
        <v>4825</v>
      </c>
      <c r="N893" s="1209"/>
      <c r="O893" s="1328"/>
      <c r="P893" s="1208" t="s">
        <v>4825</v>
      </c>
      <c r="Q893" s="1209"/>
      <c r="R893" s="1328"/>
      <c r="S893" s="1208" t="s">
        <v>4825</v>
      </c>
      <c r="T893" s="1209"/>
      <c r="U893" s="1328"/>
      <c r="V893" s="1208" t="s">
        <v>4825</v>
      </c>
      <c r="W893" s="1209"/>
      <c r="X893" s="1328"/>
      <c r="Y893" s="1208" t="s">
        <v>4825</v>
      </c>
      <c r="Z893" s="1209"/>
      <c r="AA893" s="1328"/>
      <c r="AB893" s="1208" t="s">
        <v>4825</v>
      </c>
      <c r="AC893" s="1209"/>
      <c r="AD893" s="1907"/>
      <c r="AE893" s="1788" t="s">
        <v>4825</v>
      </c>
      <c r="AF893" s="1789"/>
      <c r="AG893" s="1907"/>
      <c r="AH893" s="1788" t="s">
        <v>4825</v>
      </c>
      <c r="AI893" s="1789"/>
      <c r="AJ893" s="1328"/>
      <c r="AK893" s="1208" t="s">
        <v>4825</v>
      </c>
      <c r="AL893" s="1209"/>
      <c r="AM893" s="1328"/>
      <c r="AN893" s="1208"/>
      <c r="AO893" s="1209"/>
    </row>
    <row r="894" spans="1:41">
      <c r="A894" s="1763" t="s">
        <v>4107</v>
      </c>
      <c r="B894" s="1139" t="s">
        <v>5386</v>
      </c>
      <c r="C894" s="1328"/>
      <c r="D894" s="1208" t="s">
        <v>3164</v>
      </c>
      <c r="E894" s="1209"/>
      <c r="F894" s="1328"/>
      <c r="G894" s="1208" t="s">
        <v>3164</v>
      </c>
      <c r="H894" s="1209"/>
      <c r="I894" s="1328"/>
      <c r="J894" s="1208" t="s">
        <v>3164</v>
      </c>
      <c r="K894" s="1209"/>
      <c r="L894" s="1328"/>
      <c r="M894" s="1208" t="s">
        <v>6467</v>
      </c>
      <c r="N894" s="1209"/>
      <c r="O894" s="1328"/>
      <c r="P894" s="1208" t="s">
        <v>6422</v>
      </c>
      <c r="Q894" s="1209"/>
      <c r="R894" s="1328"/>
      <c r="S894" s="1208" t="s">
        <v>6436</v>
      </c>
      <c r="T894" s="1209"/>
      <c r="U894" s="1328"/>
      <c r="V894" s="1208" t="s">
        <v>6286</v>
      </c>
      <c r="W894" s="1209"/>
      <c r="X894" s="1328"/>
      <c r="Y894" s="1208" t="s">
        <v>6345</v>
      </c>
      <c r="Z894" s="1209"/>
      <c r="AA894" s="1328"/>
      <c r="AB894" s="1208" t="s">
        <v>6396</v>
      </c>
      <c r="AC894" s="1209"/>
      <c r="AD894" s="1907"/>
      <c r="AE894" s="1788" t="s">
        <v>5131</v>
      </c>
      <c r="AF894" s="1789"/>
      <c r="AG894" s="1907"/>
      <c r="AH894" s="1788" t="s">
        <v>6365</v>
      </c>
      <c r="AI894" s="1789"/>
      <c r="AJ894" s="1328"/>
      <c r="AK894" s="1208" t="s">
        <v>5079</v>
      </c>
      <c r="AL894" s="1209"/>
      <c r="AM894" s="1328"/>
      <c r="AN894" s="1208"/>
      <c r="AO894" s="1209"/>
    </row>
    <row r="895" spans="1:41">
      <c r="A895" s="1763" t="s">
        <v>6263</v>
      </c>
      <c r="B895" s="1139" t="s">
        <v>6264</v>
      </c>
      <c r="C895" s="1328"/>
      <c r="D895" s="1455">
        <v>1</v>
      </c>
      <c r="E895" s="1209"/>
      <c r="F895" s="1328"/>
      <c r="G895" s="1455">
        <v>1</v>
      </c>
      <c r="H895" s="1209"/>
      <c r="I895" s="1328"/>
      <c r="J895" s="1455">
        <v>1</v>
      </c>
      <c r="K895" s="1209"/>
      <c r="L895" s="1328"/>
      <c r="M895" s="1455">
        <v>1</v>
      </c>
      <c r="N895" s="1209"/>
      <c r="O895" s="1328"/>
      <c r="P895" s="1455">
        <v>1</v>
      </c>
      <c r="Q895" s="1209"/>
      <c r="R895" s="1328"/>
      <c r="S895" s="1455">
        <v>1</v>
      </c>
      <c r="T895" s="1209"/>
      <c r="U895" s="1328"/>
      <c r="V895" s="1455">
        <v>1</v>
      </c>
      <c r="W895" s="1209"/>
      <c r="X895" s="1328"/>
      <c r="Y895" s="1455">
        <v>1</v>
      </c>
      <c r="Z895" s="1209"/>
      <c r="AA895" s="1328"/>
      <c r="AB895" s="1455">
        <v>1</v>
      </c>
      <c r="AC895" s="1209"/>
      <c r="AD895" s="1907"/>
      <c r="AE895" s="1833">
        <v>1</v>
      </c>
      <c r="AF895" s="1789"/>
      <c r="AG895" s="1907"/>
      <c r="AH895" s="1833">
        <v>1</v>
      </c>
      <c r="AI895" s="1789"/>
      <c r="AJ895" s="1328"/>
      <c r="AK895" s="1455">
        <v>1</v>
      </c>
      <c r="AL895" s="1209"/>
      <c r="AM895" s="1328"/>
      <c r="AN895" s="1455" t="s">
        <v>2261</v>
      </c>
      <c r="AO895" s="1209"/>
    </row>
    <row r="896" spans="1:41">
      <c r="A896" s="1763" t="s">
        <v>6265</v>
      </c>
      <c r="B896" s="1139" t="s">
        <v>6266</v>
      </c>
      <c r="C896" s="1328"/>
      <c r="D896" s="1455">
        <v>1</v>
      </c>
      <c r="E896" s="1209"/>
      <c r="F896" s="1328"/>
      <c r="G896" s="1455">
        <v>1</v>
      </c>
      <c r="H896" s="1209"/>
      <c r="I896" s="1328"/>
      <c r="J896" s="1455">
        <v>1</v>
      </c>
      <c r="K896" s="1209"/>
      <c r="L896" s="1328"/>
      <c r="M896" s="1455">
        <v>1</v>
      </c>
      <c r="N896" s="1209"/>
      <c r="O896" s="1328"/>
      <c r="P896" s="1455">
        <v>1</v>
      </c>
      <c r="Q896" s="1209"/>
      <c r="R896" s="1328"/>
      <c r="S896" s="1455">
        <v>1</v>
      </c>
      <c r="T896" s="1209"/>
      <c r="U896" s="1328"/>
      <c r="V896" s="1455">
        <v>1</v>
      </c>
      <c r="W896" s="1209"/>
      <c r="X896" s="1328"/>
      <c r="Y896" s="1455">
        <v>1</v>
      </c>
      <c r="Z896" s="1209"/>
      <c r="AA896" s="1328"/>
      <c r="AB896" s="1455">
        <v>1</v>
      </c>
      <c r="AC896" s="1209"/>
      <c r="AD896" s="1907"/>
      <c r="AE896" s="1833">
        <v>1</v>
      </c>
      <c r="AF896" s="1789"/>
      <c r="AG896" s="1907"/>
      <c r="AH896" s="1833">
        <v>1</v>
      </c>
      <c r="AI896" s="1789"/>
      <c r="AJ896" s="1328"/>
      <c r="AK896" s="1455">
        <v>1</v>
      </c>
      <c r="AL896" s="1209"/>
      <c r="AM896" s="1328"/>
      <c r="AN896" s="1455" t="s">
        <v>2261</v>
      </c>
      <c r="AO896" s="1209"/>
    </row>
    <row r="897" spans="1:41" ht="24">
      <c r="A897" s="1764"/>
      <c r="B897" s="1139"/>
      <c r="C897" s="1395" t="s">
        <v>6267</v>
      </c>
      <c r="D897" s="1396" t="s">
        <v>6268</v>
      </c>
      <c r="E897" s="1397" t="s">
        <v>6269</v>
      </c>
      <c r="F897" s="1395" t="s">
        <v>6267</v>
      </c>
      <c r="G897" s="1396" t="s">
        <v>6268</v>
      </c>
      <c r="H897" s="1397" t="s">
        <v>6269</v>
      </c>
      <c r="I897" s="1395" t="s">
        <v>6267</v>
      </c>
      <c r="J897" s="1396" t="s">
        <v>6268</v>
      </c>
      <c r="K897" s="1397" t="s">
        <v>6269</v>
      </c>
      <c r="L897" s="1395" t="s">
        <v>6405</v>
      </c>
      <c r="M897" s="1396" t="s">
        <v>6406</v>
      </c>
      <c r="N897" s="1397" t="s">
        <v>6407</v>
      </c>
      <c r="O897" s="1395" t="s">
        <v>6405</v>
      </c>
      <c r="P897" s="1396" t="s">
        <v>6406</v>
      </c>
      <c r="Q897" s="1397" t="s">
        <v>6407</v>
      </c>
      <c r="R897" s="1395" t="s">
        <v>6405</v>
      </c>
      <c r="S897" s="1396" t="s">
        <v>6406</v>
      </c>
      <c r="T897" s="1397" t="s">
        <v>6407</v>
      </c>
      <c r="U897" s="1395" t="s">
        <v>6267</v>
      </c>
      <c r="V897" s="1396" t="s">
        <v>6268</v>
      </c>
      <c r="W897" s="1397" t="s">
        <v>6269</v>
      </c>
      <c r="X897" s="1395" t="s">
        <v>6267</v>
      </c>
      <c r="Y897" s="1396" t="s">
        <v>6268</v>
      </c>
      <c r="Z897" s="1397" t="s">
        <v>6269</v>
      </c>
      <c r="AA897" s="1395" t="s">
        <v>6405</v>
      </c>
      <c r="AB897" s="1396" t="s">
        <v>6406</v>
      </c>
      <c r="AC897" s="1397" t="s">
        <v>6407</v>
      </c>
      <c r="AD897" s="1954" t="s">
        <v>6405</v>
      </c>
      <c r="AE897" s="1955" t="s">
        <v>6406</v>
      </c>
      <c r="AF897" s="1956" t="s">
        <v>6407</v>
      </c>
      <c r="AG897" s="1954" t="s">
        <v>6378</v>
      </c>
      <c r="AH897" s="1955" t="s">
        <v>6379</v>
      </c>
      <c r="AI897" s="1956" t="s">
        <v>6380</v>
      </c>
      <c r="AJ897" s="1395" t="s">
        <v>6267</v>
      </c>
      <c r="AK897" s="1396" t="s">
        <v>6268</v>
      </c>
      <c r="AL897" s="1397" t="s">
        <v>6269</v>
      </c>
      <c r="AM897" s="1395" t="s">
        <v>6405</v>
      </c>
      <c r="AN897" s="1396" t="s">
        <v>6406</v>
      </c>
      <c r="AO897" s="1397" t="s">
        <v>6407</v>
      </c>
    </row>
    <row r="898" spans="1:41">
      <c r="A898" s="1763" t="s">
        <v>4788</v>
      </c>
      <c r="B898" s="1139" t="s">
        <v>4789</v>
      </c>
      <c r="C898" s="1540" t="s">
        <v>1078</v>
      </c>
      <c r="D898" s="1541" t="s">
        <v>1078</v>
      </c>
      <c r="E898" s="1542" t="s">
        <v>1078</v>
      </c>
      <c r="F898" s="1540" t="s">
        <v>1078</v>
      </c>
      <c r="G898" s="1541" t="s">
        <v>1078</v>
      </c>
      <c r="H898" s="1542" t="s">
        <v>1078</v>
      </c>
      <c r="I898" s="1540">
        <v>7.9</v>
      </c>
      <c r="J898" s="1541">
        <v>8</v>
      </c>
      <c r="K898" s="1542">
        <v>7.9</v>
      </c>
      <c r="L898" s="1540" t="s">
        <v>1078</v>
      </c>
      <c r="M898" s="1541" t="s">
        <v>1078</v>
      </c>
      <c r="N898" s="1542" t="s">
        <v>1078</v>
      </c>
      <c r="O898" s="1540" t="s">
        <v>1078</v>
      </c>
      <c r="P898" s="1541" t="s">
        <v>1078</v>
      </c>
      <c r="Q898" s="1542" t="s">
        <v>1078</v>
      </c>
      <c r="R898" s="1540" t="s">
        <v>1078</v>
      </c>
      <c r="S898" s="1541" t="s">
        <v>1078</v>
      </c>
      <c r="T898" s="1542" t="s">
        <v>1078</v>
      </c>
      <c r="U898" s="1540" t="s">
        <v>1078</v>
      </c>
      <c r="V898" s="1541" t="s">
        <v>1078</v>
      </c>
      <c r="W898" s="1542" t="s">
        <v>1078</v>
      </c>
      <c r="X898" s="1540" t="s">
        <v>1078</v>
      </c>
      <c r="Y898" s="1541" t="s">
        <v>1078</v>
      </c>
      <c r="Z898" s="1542" t="s">
        <v>1078</v>
      </c>
      <c r="AA898" s="1540" t="s">
        <v>1078</v>
      </c>
      <c r="AB898" s="1541" t="s">
        <v>1078</v>
      </c>
      <c r="AC898" s="1542" t="s">
        <v>1078</v>
      </c>
      <c r="AD898" s="1957" t="s">
        <v>1078</v>
      </c>
      <c r="AE898" s="1958" t="s">
        <v>1078</v>
      </c>
      <c r="AF898" s="1959" t="s">
        <v>1078</v>
      </c>
      <c r="AG898" s="1957" t="s">
        <v>1078</v>
      </c>
      <c r="AH898" s="1958" t="s">
        <v>1078</v>
      </c>
      <c r="AI898" s="1959" t="s">
        <v>1078</v>
      </c>
      <c r="AJ898" s="1540">
        <v>8</v>
      </c>
      <c r="AK898" s="1541">
        <v>8.1</v>
      </c>
      <c r="AL898" s="1542">
        <v>7.7</v>
      </c>
      <c r="AM898" s="1540" t="s">
        <v>1078</v>
      </c>
      <c r="AN898" s="1541" t="s">
        <v>1078</v>
      </c>
      <c r="AO898" s="1542" t="s">
        <v>1078</v>
      </c>
    </row>
    <row r="899" spans="1:41">
      <c r="A899" s="1763" t="s">
        <v>4964</v>
      </c>
      <c r="B899" s="1139" t="s">
        <v>4961</v>
      </c>
      <c r="C899" s="1543"/>
      <c r="D899" s="1455" t="s">
        <v>1078</v>
      </c>
      <c r="E899" s="1544"/>
      <c r="F899" s="1543"/>
      <c r="G899" s="1455" t="s">
        <v>1078</v>
      </c>
      <c r="H899" s="1544"/>
      <c r="I899" s="1543"/>
      <c r="J899" s="1455">
        <v>7.9</v>
      </c>
      <c r="K899" s="1544"/>
      <c r="L899" s="1543"/>
      <c r="M899" s="1455" t="s">
        <v>2261</v>
      </c>
      <c r="N899" s="1544"/>
      <c r="O899" s="1543"/>
      <c r="P899" s="1455" t="s">
        <v>2261</v>
      </c>
      <c r="Q899" s="1544"/>
      <c r="R899" s="1543"/>
      <c r="S899" s="1455" t="s">
        <v>2261</v>
      </c>
      <c r="T899" s="1544"/>
      <c r="U899" s="1543"/>
      <c r="V899" s="1455" t="s">
        <v>2261</v>
      </c>
      <c r="W899" s="1544"/>
      <c r="X899" s="1543"/>
      <c r="Y899" s="1455" t="s">
        <v>2261</v>
      </c>
      <c r="Z899" s="1544"/>
      <c r="AA899" s="1543"/>
      <c r="AB899" s="1455" t="s">
        <v>2261</v>
      </c>
      <c r="AC899" s="1544"/>
      <c r="AD899" s="1960"/>
      <c r="AE899" s="1833" t="s">
        <v>2261</v>
      </c>
      <c r="AF899" s="1961"/>
      <c r="AG899" s="1960"/>
      <c r="AH899" s="1833" t="s">
        <v>2261</v>
      </c>
      <c r="AI899" s="1961"/>
      <c r="AJ899" s="1543"/>
      <c r="AK899" s="1455">
        <v>8</v>
      </c>
      <c r="AL899" s="1544"/>
      <c r="AM899" s="1543"/>
      <c r="AN899" s="1455" t="s">
        <v>1078</v>
      </c>
      <c r="AO899" s="1544"/>
    </row>
    <row r="900" spans="1:41" ht="24">
      <c r="A900" s="1763"/>
      <c r="B900" s="1139"/>
      <c r="C900" s="1395" t="s">
        <v>6270</v>
      </c>
      <c r="D900" s="1396" t="s">
        <v>6271</v>
      </c>
      <c r="E900" s="1397" t="s">
        <v>6272</v>
      </c>
      <c r="F900" s="1395" t="s">
        <v>6270</v>
      </c>
      <c r="G900" s="1396" t="s">
        <v>6271</v>
      </c>
      <c r="H900" s="1397" t="s">
        <v>6272</v>
      </c>
      <c r="I900" s="1395" t="s">
        <v>6270</v>
      </c>
      <c r="J900" s="1396" t="s">
        <v>6271</v>
      </c>
      <c r="K900" s="1397" t="s">
        <v>6272</v>
      </c>
      <c r="L900" s="1395" t="s">
        <v>6408</v>
      </c>
      <c r="M900" s="1396" t="s">
        <v>6409</v>
      </c>
      <c r="N900" s="1397" t="s">
        <v>6410</v>
      </c>
      <c r="O900" s="1395" t="s">
        <v>6408</v>
      </c>
      <c r="P900" s="1396" t="s">
        <v>6409</v>
      </c>
      <c r="Q900" s="1397" t="s">
        <v>6410</v>
      </c>
      <c r="R900" s="1395" t="s">
        <v>6408</v>
      </c>
      <c r="S900" s="1396" t="s">
        <v>6409</v>
      </c>
      <c r="T900" s="1397" t="s">
        <v>6410</v>
      </c>
      <c r="U900" s="1395" t="s">
        <v>6270</v>
      </c>
      <c r="V900" s="1396" t="s">
        <v>6271</v>
      </c>
      <c r="W900" s="1397" t="s">
        <v>6272</v>
      </c>
      <c r="X900" s="1395" t="s">
        <v>6270</v>
      </c>
      <c r="Y900" s="1396" t="s">
        <v>6271</v>
      </c>
      <c r="Z900" s="1397" t="s">
        <v>6272</v>
      </c>
      <c r="AA900" s="1395" t="s">
        <v>6408</v>
      </c>
      <c r="AB900" s="1396" t="s">
        <v>6409</v>
      </c>
      <c r="AC900" s="1397" t="s">
        <v>6410</v>
      </c>
      <c r="AD900" s="1954" t="s">
        <v>6408</v>
      </c>
      <c r="AE900" s="1955" t="s">
        <v>6409</v>
      </c>
      <c r="AF900" s="1956" t="s">
        <v>6410</v>
      </c>
      <c r="AG900" s="1954" t="s">
        <v>6381</v>
      </c>
      <c r="AH900" s="1955" t="s">
        <v>6382</v>
      </c>
      <c r="AI900" s="1956" t="s">
        <v>6383</v>
      </c>
      <c r="AJ900" s="1395" t="s">
        <v>6270</v>
      </c>
      <c r="AK900" s="1396" t="s">
        <v>6271</v>
      </c>
      <c r="AL900" s="1397" t="s">
        <v>6272</v>
      </c>
      <c r="AM900" s="1395" t="s">
        <v>6408</v>
      </c>
      <c r="AN900" s="1396" t="s">
        <v>6409</v>
      </c>
      <c r="AO900" s="1397" t="s">
        <v>6410</v>
      </c>
    </row>
    <row r="901" spans="1:41">
      <c r="A901" s="1763" t="s">
        <v>4788</v>
      </c>
      <c r="B901" s="1139" t="s">
        <v>4789</v>
      </c>
      <c r="C901" s="1540">
        <v>0</v>
      </c>
      <c r="D901" s="1541" t="s">
        <v>1078</v>
      </c>
      <c r="E901" s="1542" t="s">
        <v>1078</v>
      </c>
      <c r="F901" s="1540">
        <v>0</v>
      </c>
      <c r="G901" s="1541" t="s">
        <v>1078</v>
      </c>
      <c r="H901" s="1542" t="s">
        <v>1078</v>
      </c>
      <c r="I901" s="1540">
        <v>5</v>
      </c>
      <c r="J901" s="1541" t="s">
        <v>1078</v>
      </c>
      <c r="K901" s="1542" t="s">
        <v>1078</v>
      </c>
      <c r="L901" s="1540">
        <v>0</v>
      </c>
      <c r="M901" s="1541" t="s">
        <v>1078</v>
      </c>
      <c r="N901" s="1542" t="s">
        <v>1078</v>
      </c>
      <c r="O901" s="1540">
        <v>0</v>
      </c>
      <c r="P901" s="1541" t="s">
        <v>1078</v>
      </c>
      <c r="Q901" s="1542" t="s">
        <v>1078</v>
      </c>
      <c r="R901" s="1540">
        <v>0</v>
      </c>
      <c r="S901" s="1541" t="s">
        <v>1078</v>
      </c>
      <c r="T901" s="1542" t="s">
        <v>1078</v>
      </c>
      <c r="U901" s="1540">
        <v>0</v>
      </c>
      <c r="V901" s="1541" t="s">
        <v>1078</v>
      </c>
      <c r="W901" s="1542" t="s">
        <v>1078</v>
      </c>
      <c r="X901" s="1540">
        <v>0</v>
      </c>
      <c r="Y901" s="1541" t="s">
        <v>1078</v>
      </c>
      <c r="Z901" s="1542" t="s">
        <v>1078</v>
      </c>
      <c r="AA901" s="1540">
        <v>0</v>
      </c>
      <c r="AB901" s="1541" t="s">
        <v>1078</v>
      </c>
      <c r="AC901" s="1542" t="s">
        <v>1078</v>
      </c>
      <c r="AD901" s="1957">
        <v>0</v>
      </c>
      <c r="AE901" s="1958" t="s">
        <v>1078</v>
      </c>
      <c r="AF901" s="1959" t="s">
        <v>1078</v>
      </c>
      <c r="AG901" s="1957">
        <v>0</v>
      </c>
      <c r="AH901" s="1958" t="s">
        <v>1078</v>
      </c>
      <c r="AI901" s="1959" t="s">
        <v>1078</v>
      </c>
      <c r="AJ901" s="1540">
        <v>3.6</v>
      </c>
      <c r="AK901" s="1541" t="s">
        <v>1078</v>
      </c>
      <c r="AL901" s="1542" t="s">
        <v>1078</v>
      </c>
      <c r="AM901" s="1540" t="s">
        <v>1078</v>
      </c>
      <c r="AN901" s="1541" t="s">
        <v>1078</v>
      </c>
      <c r="AO901" s="1542" t="s">
        <v>1078</v>
      </c>
    </row>
    <row r="902" spans="1:41">
      <c r="A902" s="1763" t="s">
        <v>4964</v>
      </c>
      <c r="B902" s="1139" t="s">
        <v>4961</v>
      </c>
      <c r="C902" s="1543"/>
      <c r="D902" s="1455">
        <v>0</v>
      </c>
      <c r="E902" s="1544"/>
      <c r="F902" s="1543"/>
      <c r="G902" s="1455">
        <v>0</v>
      </c>
      <c r="H902" s="1544"/>
      <c r="I902" s="1543"/>
      <c r="J902" s="1455">
        <v>5</v>
      </c>
      <c r="K902" s="1544"/>
      <c r="L902" s="1543"/>
      <c r="M902" s="1455">
        <v>0</v>
      </c>
      <c r="N902" s="1544"/>
      <c r="O902" s="1543"/>
      <c r="P902" s="1455">
        <v>0</v>
      </c>
      <c r="Q902" s="1544"/>
      <c r="R902" s="1543"/>
      <c r="S902" s="1455">
        <v>0</v>
      </c>
      <c r="T902" s="1544"/>
      <c r="U902" s="1543"/>
      <c r="V902" s="1455">
        <v>0</v>
      </c>
      <c r="W902" s="1544"/>
      <c r="X902" s="1543"/>
      <c r="Y902" s="1455">
        <v>0</v>
      </c>
      <c r="Z902" s="1544"/>
      <c r="AA902" s="1543"/>
      <c r="AB902" s="1455">
        <v>0</v>
      </c>
      <c r="AC902" s="1544"/>
      <c r="AD902" s="1960"/>
      <c r="AE902" s="1833">
        <v>0</v>
      </c>
      <c r="AF902" s="1961"/>
      <c r="AG902" s="1960"/>
      <c r="AH902" s="1833">
        <v>0</v>
      </c>
      <c r="AI902" s="1961"/>
      <c r="AJ902" s="1543"/>
      <c r="AK902" s="1455">
        <v>3.6</v>
      </c>
      <c r="AL902" s="1544"/>
      <c r="AM902" s="1543"/>
      <c r="AN902" s="1455" t="s">
        <v>1078</v>
      </c>
      <c r="AO902" s="1544"/>
    </row>
    <row r="903" spans="1:41">
      <c r="A903" s="1763" t="s">
        <v>4793</v>
      </c>
      <c r="B903" s="1139" t="s">
        <v>4794</v>
      </c>
      <c r="C903" s="1543"/>
      <c r="D903" s="1455">
        <v>1</v>
      </c>
      <c r="E903" s="1544"/>
      <c r="F903" s="1543"/>
      <c r="G903" s="1455">
        <v>1</v>
      </c>
      <c r="H903" s="1544"/>
      <c r="I903" s="1543"/>
      <c r="J903" s="1455">
        <v>0.4</v>
      </c>
      <c r="K903" s="1544"/>
      <c r="L903" s="1543"/>
      <c r="M903" s="1455" t="s">
        <v>4849</v>
      </c>
      <c r="N903" s="1544"/>
      <c r="O903" s="1543"/>
      <c r="P903" s="1455" t="s">
        <v>4849</v>
      </c>
      <c r="Q903" s="1544"/>
      <c r="R903" s="1543"/>
      <c r="S903" s="1455" t="s">
        <v>4849</v>
      </c>
      <c r="T903" s="1544"/>
      <c r="U903" s="1543"/>
      <c r="V903" s="1455" t="s">
        <v>4849</v>
      </c>
      <c r="W903" s="1544"/>
      <c r="X903" s="1543"/>
      <c r="Y903" s="1455" t="s">
        <v>4849</v>
      </c>
      <c r="Z903" s="1544"/>
      <c r="AA903" s="1543"/>
      <c r="AB903" s="1455" t="s">
        <v>4849</v>
      </c>
      <c r="AC903" s="1544"/>
      <c r="AD903" s="1960"/>
      <c r="AE903" s="1833" t="s">
        <v>4849</v>
      </c>
      <c r="AF903" s="1961"/>
      <c r="AG903" s="1960"/>
      <c r="AH903" s="1833" t="s">
        <v>4849</v>
      </c>
      <c r="AI903" s="1961"/>
      <c r="AJ903" s="1543"/>
      <c r="AK903" s="1455">
        <v>0.6</v>
      </c>
      <c r="AL903" s="1544"/>
      <c r="AM903" s="1543"/>
      <c r="AN903" s="1455" t="s">
        <v>1078</v>
      </c>
      <c r="AO903" s="1544"/>
    </row>
    <row r="904" spans="1:41" ht="24">
      <c r="A904" s="1763"/>
      <c r="B904" s="1139"/>
      <c r="C904" s="1395" t="s">
        <v>6273</v>
      </c>
      <c r="D904" s="1396" t="s">
        <v>6274</v>
      </c>
      <c r="E904" s="1397" t="s">
        <v>6275</v>
      </c>
      <c r="F904" s="1395" t="s">
        <v>6273</v>
      </c>
      <c r="G904" s="1396" t="s">
        <v>6274</v>
      </c>
      <c r="H904" s="1397" t="s">
        <v>6275</v>
      </c>
      <c r="I904" s="1395" t="s">
        <v>6273</v>
      </c>
      <c r="J904" s="1396" t="s">
        <v>6274</v>
      </c>
      <c r="K904" s="1397" t="s">
        <v>6275</v>
      </c>
      <c r="L904" s="1395" t="s">
        <v>6411</v>
      </c>
      <c r="M904" s="1396" t="s">
        <v>6412</v>
      </c>
      <c r="N904" s="1397" t="s">
        <v>6413</v>
      </c>
      <c r="O904" s="1395" t="s">
        <v>6411</v>
      </c>
      <c r="P904" s="1396" t="s">
        <v>6412</v>
      </c>
      <c r="Q904" s="1397" t="s">
        <v>6413</v>
      </c>
      <c r="R904" s="1395" t="s">
        <v>6411</v>
      </c>
      <c r="S904" s="1396" t="s">
        <v>6412</v>
      </c>
      <c r="T904" s="1397" t="s">
        <v>6413</v>
      </c>
      <c r="U904" s="1395" t="s">
        <v>6273</v>
      </c>
      <c r="V904" s="1396" t="s">
        <v>6274</v>
      </c>
      <c r="W904" s="1397" t="s">
        <v>6275</v>
      </c>
      <c r="X904" s="1395" t="s">
        <v>6273</v>
      </c>
      <c r="Y904" s="1396" t="s">
        <v>6274</v>
      </c>
      <c r="Z904" s="1397" t="s">
        <v>6275</v>
      </c>
      <c r="AA904" s="1395" t="s">
        <v>6411</v>
      </c>
      <c r="AB904" s="1396" t="s">
        <v>6412</v>
      </c>
      <c r="AC904" s="1397" t="s">
        <v>6413</v>
      </c>
      <c r="AD904" s="1954" t="s">
        <v>6411</v>
      </c>
      <c r="AE904" s="1955" t="s">
        <v>6412</v>
      </c>
      <c r="AF904" s="1956" t="s">
        <v>6413</v>
      </c>
      <c r="AG904" s="1954" t="s">
        <v>6384</v>
      </c>
      <c r="AH904" s="1955" t="s">
        <v>6385</v>
      </c>
      <c r="AI904" s="1956" t="s">
        <v>6386</v>
      </c>
      <c r="AJ904" s="1395" t="s">
        <v>6273</v>
      </c>
      <c r="AK904" s="1396" t="s">
        <v>6274</v>
      </c>
      <c r="AL904" s="1397" t="s">
        <v>6275</v>
      </c>
      <c r="AM904" s="1395" t="s">
        <v>6411</v>
      </c>
      <c r="AN904" s="1396" t="s">
        <v>6412</v>
      </c>
      <c r="AO904" s="1397" t="s">
        <v>6413</v>
      </c>
    </row>
    <row r="905" spans="1:41">
      <c r="A905" s="1763" t="s">
        <v>4788</v>
      </c>
      <c r="B905" s="1139" t="s">
        <v>4789</v>
      </c>
      <c r="C905" s="1540" t="s">
        <v>1078</v>
      </c>
      <c r="D905" s="1541" t="s">
        <v>1078</v>
      </c>
      <c r="E905" s="1542" t="s">
        <v>1078</v>
      </c>
      <c r="F905" s="1540" t="s">
        <v>1078</v>
      </c>
      <c r="G905" s="1541" t="s">
        <v>1078</v>
      </c>
      <c r="H905" s="1542" t="s">
        <v>1078</v>
      </c>
      <c r="I905" s="1540">
        <v>7.5</v>
      </c>
      <c r="J905" s="1541">
        <v>7.7</v>
      </c>
      <c r="K905" s="1542">
        <v>7.6</v>
      </c>
      <c r="L905" s="1540" t="s">
        <v>1078</v>
      </c>
      <c r="M905" s="1541" t="s">
        <v>1078</v>
      </c>
      <c r="N905" s="1542" t="s">
        <v>1078</v>
      </c>
      <c r="O905" s="1540" t="s">
        <v>1078</v>
      </c>
      <c r="P905" s="1541" t="s">
        <v>1078</v>
      </c>
      <c r="Q905" s="1542" t="s">
        <v>1078</v>
      </c>
      <c r="R905" s="1540" t="s">
        <v>1078</v>
      </c>
      <c r="S905" s="1541" t="s">
        <v>1078</v>
      </c>
      <c r="T905" s="1542" t="s">
        <v>1078</v>
      </c>
      <c r="U905" s="1540" t="s">
        <v>1078</v>
      </c>
      <c r="V905" s="1541" t="s">
        <v>1078</v>
      </c>
      <c r="W905" s="1542" t="s">
        <v>1078</v>
      </c>
      <c r="X905" s="1540" t="s">
        <v>1078</v>
      </c>
      <c r="Y905" s="1541" t="s">
        <v>1078</v>
      </c>
      <c r="Z905" s="1542" t="s">
        <v>1078</v>
      </c>
      <c r="AA905" s="1540" t="s">
        <v>1078</v>
      </c>
      <c r="AB905" s="1541" t="s">
        <v>1078</v>
      </c>
      <c r="AC905" s="1542" t="s">
        <v>1078</v>
      </c>
      <c r="AD905" s="1957" t="s">
        <v>1078</v>
      </c>
      <c r="AE905" s="1958" t="s">
        <v>1078</v>
      </c>
      <c r="AF905" s="1959" t="s">
        <v>1078</v>
      </c>
      <c r="AG905" s="1957" t="s">
        <v>1078</v>
      </c>
      <c r="AH905" s="1958" t="s">
        <v>1078</v>
      </c>
      <c r="AI905" s="1959" t="s">
        <v>1078</v>
      </c>
      <c r="AJ905" s="1540" t="s">
        <v>1078</v>
      </c>
      <c r="AK905" s="1541" t="s">
        <v>1078</v>
      </c>
      <c r="AL905" s="1542" t="s">
        <v>1078</v>
      </c>
      <c r="AM905" s="1540" t="s">
        <v>1078</v>
      </c>
      <c r="AN905" s="1541" t="s">
        <v>1078</v>
      </c>
      <c r="AO905" s="1542" t="s">
        <v>1078</v>
      </c>
    </row>
    <row r="906" spans="1:41">
      <c r="A906" s="1763" t="s">
        <v>4964</v>
      </c>
      <c r="B906" s="1139" t="s">
        <v>4961</v>
      </c>
      <c r="C906" s="1543"/>
      <c r="D906" s="1455" t="s">
        <v>1078</v>
      </c>
      <c r="E906" s="1544"/>
      <c r="F906" s="1543"/>
      <c r="G906" s="1455" t="s">
        <v>1078</v>
      </c>
      <c r="H906" s="1544"/>
      <c r="I906" s="1543"/>
      <c r="J906" s="1455">
        <v>7.6</v>
      </c>
      <c r="K906" s="1544"/>
      <c r="L906" s="1543"/>
      <c r="M906" s="1455" t="s">
        <v>2261</v>
      </c>
      <c r="N906" s="1544"/>
      <c r="O906" s="1543"/>
      <c r="P906" s="1455" t="s">
        <v>2261</v>
      </c>
      <c r="Q906" s="1544"/>
      <c r="R906" s="1543"/>
      <c r="S906" s="1455" t="s">
        <v>2261</v>
      </c>
      <c r="T906" s="1544"/>
      <c r="U906" s="1543"/>
      <c r="V906" s="1455" t="s">
        <v>2261</v>
      </c>
      <c r="W906" s="1544"/>
      <c r="X906" s="1543"/>
      <c r="Y906" s="1455" t="s">
        <v>2261</v>
      </c>
      <c r="Z906" s="1544"/>
      <c r="AA906" s="1543"/>
      <c r="AB906" s="1455" t="s">
        <v>2261</v>
      </c>
      <c r="AC906" s="1544"/>
      <c r="AD906" s="1960"/>
      <c r="AE906" s="1833" t="s">
        <v>2261</v>
      </c>
      <c r="AF906" s="1961"/>
      <c r="AG906" s="1960"/>
      <c r="AH906" s="1833" t="s">
        <v>2261</v>
      </c>
      <c r="AI906" s="1961"/>
      <c r="AJ906" s="1543"/>
      <c r="AK906" s="1455" t="s">
        <v>2261</v>
      </c>
      <c r="AL906" s="1544"/>
      <c r="AM906" s="1543"/>
      <c r="AN906" s="1455" t="s">
        <v>1078</v>
      </c>
      <c r="AO906" s="1544"/>
    </row>
    <row r="907" spans="1:41" ht="24">
      <c r="A907" s="1763"/>
      <c r="B907" s="1139"/>
      <c r="C907" s="1395" t="s">
        <v>6276</v>
      </c>
      <c r="D907" s="1396" t="s">
        <v>6277</v>
      </c>
      <c r="E907" s="1397" t="s">
        <v>6278</v>
      </c>
      <c r="F907" s="1395" t="s">
        <v>6276</v>
      </c>
      <c r="G907" s="1396" t="s">
        <v>6277</v>
      </c>
      <c r="H907" s="1397" t="s">
        <v>6278</v>
      </c>
      <c r="I907" s="1395" t="s">
        <v>6276</v>
      </c>
      <c r="J907" s="1396" t="s">
        <v>6277</v>
      </c>
      <c r="K907" s="1397" t="s">
        <v>6278</v>
      </c>
      <c r="L907" s="1395" t="s">
        <v>6414</v>
      </c>
      <c r="M907" s="1396" t="s">
        <v>6415</v>
      </c>
      <c r="N907" s="1397" t="s">
        <v>6416</v>
      </c>
      <c r="O907" s="1395" t="s">
        <v>6414</v>
      </c>
      <c r="P907" s="1396" t="s">
        <v>6415</v>
      </c>
      <c r="Q907" s="1397" t="s">
        <v>6416</v>
      </c>
      <c r="R907" s="1395" t="s">
        <v>6414</v>
      </c>
      <c r="S907" s="1396" t="s">
        <v>6415</v>
      </c>
      <c r="T907" s="1397" t="s">
        <v>6416</v>
      </c>
      <c r="U907" s="1395" t="s">
        <v>6276</v>
      </c>
      <c r="V907" s="1396" t="s">
        <v>6277</v>
      </c>
      <c r="W907" s="1397" t="s">
        <v>6278</v>
      </c>
      <c r="X907" s="1395" t="s">
        <v>6276</v>
      </c>
      <c r="Y907" s="1396" t="s">
        <v>6277</v>
      </c>
      <c r="Z907" s="1397" t="s">
        <v>6278</v>
      </c>
      <c r="AA907" s="1395" t="s">
        <v>6414</v>
      </c>
      <c r="AB907" s="1396" t="s">
        <v>6415</v>
      </c>
      <c r="AC907" s="1397" t="s">
        <v>6416</v>
      </c>
      <c r="AD907" s="1954" t="s">
        <v>6414</v>
      </c>
      <c r="AE907" s="1955" t="s">
        <v>6415</v>
      </c>
      <c r="AF907" s="1956" t="s">
        <v>6416</v>
      </c>
      <c r="AG907" s="1954" t="s">
        <v>6387</v>
      </c>
      <c r="AH907" s="1955" t="s">
        <v>6388</v>
      </c>
      <c r="AI907" s="1956" t="s">
        <v>6389</v>
      </c>
      <c r="AJ907" s="1395" t="s">
        <v>6276</v>
      </c>
      <c r="AK907" s="1396" t="s">
        <v>6277</v>
      </c>
      <c r="AL907" s="1397" t="s">
        <v>6278</v>
      </c>
      <c r="AM907" s="1395" t="s">
        <v>6414</v>
      </c>
      <c r="AN907" s="1396" t="s">
        <v>6415</v>
      </c>
      <c r="AO907" s="1397" t="s">
        <v>6416</v>
      </c>
    </row>
    <row r="908" spans="1:41">
      <c r="A908" s="1763" t="s">
        <v>4788</v>
      </c>
      <c r="B908" s="1139" t="s">
        <v>4789</v>
      </c>
      <c r="C908" s="1540">
        <v>0</v>
      </c>
      <c r="D908" s="1541" t="s">
        <v>1078</v>
      </c>
      <c r="E908" s="1542" t="s">
        <v>1078</v>
      </c>
      <c r="F908" s="1540">
        <v>0</v>
      </c>
      <c r="G908" s="1541" t="s">
        <v>1078</v>
      </c>
      <c r="H908" s="1542" t="s">
        <v>1078</v>
      </c>
      <c r="I908" s="1540">
        <v>4.8</v>
      </c>
      <c r="J908" s="1541" t="s">
        <v>1078</v>
      </c>
      <c r="K908" s="1542" t="s">
        <v>1078</v>
      </c>
      <c r="L908" s="1540">
        <v>0</v>
      </c>
      <c r="M908" s="1541" t="s">
        <v>1078</v>
      </c>
      <c r="N908" s="1542" t="s">
        <v>1078</v>
      </c>
      <c r="O908" s="1540">
        <v>0</v>
      </c>
      <c r="P908" s="1541" t="s">
        <v>1078</v>
      </c>
      <c r="Q908" s="1542" t="s">
        <v>1078</v>
      </c>
      <c r="R908" s="1540">
        <v>0</v>
      </c>
      <c r="S908" s="1541" t="s">
        <v>1078</v>
      </c>
      <c r="T908" s="1542" t="s">
        <v>1078</v>
      </c>
      <c r="U908" s="1540">
        <v>0</v>
      </c>
      <c r="V908" s="1541" t="s">
        <v>1078</v>
      </c>
      <c r="W908" s="1542" t="s">
        <v>1078</v>
      </c>
      <c r="X908" s="1540">
        <v>0</v>
      </c>
      <c r="Y908" s="1541" t="s">
        <v>1078</v>
      </c>
      <c r="Z908" s="1542" t="s">
        <v>1078</v>
      </c>
      <c r="AA908" s="1540">
        <v>0</v>
      </c>
      <c r="AB908" s="1541" t="s">
        <v>1078</v>
      </c>
      <c r="AC908" s="1542" t="s">
        <v>1078</v>
      </c>
      <c r="AD908" s="1957">
        <v>0</v>
      </c>
      <c r="AE908" s="1958" t="s">
        <v>1078</v>
      </c>
      <c r="AF908" s="1959" t="s">
        <v>1078</v>
      </c>
      <c r="AG908" s="1957">
        <v>0</v>
      </c>
      <c r="AH908" s="1958" t="s">
        <v>1078</v>
      </c>
      <c r="AI908" s="1959" t="s">
        <v>1078</v>
      </c>
      <c r="AJ908" s="1540">
        <v>0</v>
      </c>
      <c r="AK908" s="1541" t="s">
        <v>1078</v>
      </c>
      <c r="AL908" s="1542" t="s">
        <v>1078</v>
      </c>
      <c r="AM908" s="1540" t="s">
        <v>1078</v>
      </c>
      <c r="AN908" s="1541" t="s">
        <v>1078</v>
      </c>
      <c r="AO908" s="1542" t="s">
        <v>1078</v>
      </c>
    </row>
    <row r="909" spans="1:41">
      <c r="A909" s="1763" t="s">
        <v>4964</v>
      </c>
      <c r="B909" s="1139" t="s">
        <v>4961</v>
      </c>
      <c r="C909" s="1543"/>
      <c r="D909" s="1455">
        <v>0</v>
      </c>
      <c r="E909" s="1544"/>
      <c r="F909" s="1543"/>
      <c r="G909" s="1455">
        <v>0</v>
      </c>
      <c r="H909" s="1544"/>
      <c r="I909" s="1543"/>
      <c r="J909" s="1455">
        <v>4.8</v>
      </c>
      <c r="K909" s="1544"/>
      <c r="L909" s="1543"/>
      <c r="M909" s="1455">
        <v>0</v>
      </c>
      <c r="N909" s="1544"/>
      <c r="O909" s="1543"/>
      <c r="P909" s="1455">
        <v>0</v>
      </c>
      <c r="Q909" s="1544"/>
      <c r="R909" s="1543"/>
      <c r="S909" s="1455">
        <v>0</v>
      </c>
      <c r="T909" s="1544"/>
      <c r="U909" s="1543"/>
      <c r="V909" s="1455">
        <v>0</v>
      </c>
      <c r="W909" s="1544"/>
      <c r="X909" s="1543"/>
      <c r="Y909" s="1455">
        <v>0</v>
      </c>
      <c r="Z909" s="1544"/>
      <c r="AA909" s="1543"/>
      <c r="AB909" s="1455">
        <v>0</v>
      </c>
      <c r="AC909" s="1544"/>
      <c r="AD909" s="1960"/>
      <c r="AE909" s="1833">
        <v>0</v>
      </c>
      <c r="AF909" s="1961"/>
      <c r="AG909" s="1960"/>
      <c r="AH909" s="1833">
        <v>0</v>
      </c>
      <c r="AI909" s="1961"/>
      <c r="AJ909" s="1543"/>
      <c r="AK909" s="1455">
        <v>0</v>
      </c>
      <c r="AL909" s="1544"/>
      <c r="AM909" s="1543"/>
      <c r="AN909" s="1455" t="s">
        <v>1078</v>
      </c>
      <c r="AO909" s="1544"/>
    </row>
    <row r="910" spans="1:41" ht="19.5" thickBot="1">
      <c r="A910" s="1765" t="s">
        <v>4793</v>
      </c>
      <c r="B910" s="1139" t="s">
        <v>4794</v>
      </c>
      <c r="C910" s="1543"/>
      <c r="D910" s="1455">
        <v>1</v>
      </c>
      <c r="E910" s="1544"/>
      <c r="F910" s="1543"/>
      <c r="G910" s="1455">
        <v>1</v>
      </c>
      <c r="H910" s="1544"/>
      <c r="I910" s="1543"/>
      <c r="J910" s="1455">
        <v>0.4</v>
      </c>
      <c r="K910" s="1544"/>
      <c r="L910" s="1543"/>
      <c r="M910" s="1455" t="s">
        <v>4849</v>
      </c>
      <c r="N910" s="1544"/>
      <c r="O910" s="1543"/>
      <c r="P910" s="1455" t="s">
        <v>4849</v>
      </c>
      <c r="Q910" s="1544"/>
      <c r="R910" s="1543"/>
      <c r="S910" s="1455" t="s">
        <v>4849</v>
      </c>
      <c r="T910" s="1544"/>
      <c r="U910" s="1543"/>
      <c r="V910" s="1455" t="s">
        <v>4849</v>
      </c>
      <c r="W910" s="1544"/>
      <c r="X910" s="1543"/>
      <c r="Y910" s="1455" t="s">
        <v>4849</v>
      </c>
      <c r="Z910" s="1544"/>
      <c r="AA910" s="1543"/>
      <c r="AB910" s="1455" t="s">
        <v>4849</v>
      </c>
      <c r="AC910" s="1544"/>
      <c r="AD910" s="1960"/>
      <c r="AE910" s="1833" t="s">
        <v>4849</v>
      </c>
      <c r="AF910" s="1961"/>
      <c r="AG910" s="1960"/>
      <c r="AH910" s="1833" t="s">
        <v>4849</v>
      </c>
      <c r="AI910" s="1961"/>
      <c r="AJ910" s="1543"/>
      <c r="AK910" s="1455" t="s">
        <v>4849</v>
      </c>
      <c r="AL910" s="1544"/>
      <c r="AM910" s="1543"/>
      <c r="AN910" s="1455" t="s">
        <v>1078</v>
      </c>
      <c r="AO910" s="1544"/>
    </row>
    <row r="911" spans="1:41">
      <c r="A911" s="1746" t="s">
        <v>6279</v>
      </c>
      <c r="B911" s="1747" t="s">
        <v>6280</v>
      </c>
      <c r="C911" s="1748"/>
      <c r="D911" s="1749"/>
      <c r="E911" s="1750"/>
      <c r="F911" s="1748"/>
      <c r="G911" s="1749"/>
      <c r="H911" s="1750"/>
      <c r="I911" s="1748"/>
      <c r="J911" s="1749"/>
      <c r="K911" s="1750"/>
      <c r="L911" s="1748"/>
      <c r="M911" s="1749"/>
      <c r="N911" s="1750"/>
      <c r="O911" s="1748"/>
      <c r="P911" s="1749"/>
      <c r="Q911" s="1750"/>
      <c r="R911" s="1748"/>
      <c r="S911" s="1749"/>
      <c r="T911" s="1750"/>
      <c r="U911" s="1748"/>
      <c r="V911" s="1749"/>
      <c r="W911" s="1750"/>
      <c r="X911" s="1748"/>
      <c r="Y911" s="1749"/>
      <c r="Z911" s="1750"/>
      <c r="AA911" s="1748"/>
      <c r="AB911" s="1749"/>
      <c r="AC911" s="1750"/>
      <c r="AD911" s="1962"/>
      <c r="AE911" s="1989" t="s">
        <v>6430</v>
      </c>
      <c r="AF911" s="1964"/>
      <c r="AG911" s="1962"/>
      <c r="AH911" s="1963"/>
      <c r="AI911" s="1964"/>
      <c r="AJ911" s="1748"/>
      <c r="AK911" s="1749"/>
      <c r="AL911" s="1750"/>
      <c r="AM911" s="1748"/>
      <c r="AN911" s="1749"/>
      <c r="AO911" s="1750"/>
    </row>
    <row r="912" spans="1:41">
      <c r="A912" s="1751" t="s">
        <v>4166</v>
      </c>
      <c r="B912" s="1190" t="s">
        <v>4167</v>
      </c>
      <c r="C912" s="1363"/>
      <c r="D912" s="1419">
        <v>1</v>
      </c>
      <c r="E912" s="1215"/>
      <c r="F912" s="1363"/>
      <c r="G912" s="1419" t="s">
        <v>5073</v>
      </c>
      <c r="H912" s="1215"/>
      <c r="I912" s="1363"/>
      <c r="J912" s="1419" t="s">
        <v>5073</v>
      </c>
      <c r="K912" s="1215"/>
      <c r="L912" s="1363"/>
      <c r="M912" s="1419">
        <v>1</v>
      </c>
      <c r="N912" s="1215"/>
      <c r="O912" s="1363"/>
      <c r="P912" s="1419">
        <v>1</v>
      </c>
      <c r="Q912" s="1215"/>
      <c r="R912" s="1363"/>
      <c r="S912" s="1419">
        <v>1</v>
      </c>
      <c r="T912" s="1215"/>
      <c r="U912" s="1363"/>
      <c r="V912" s="1419">
        <v>1</v>
      </c>
      <c r="W912" s="1215"/>
      <c r="X912" s="1363"/>
      <c r="Y912" s="1419">
        <v>1</v>
      </c>
      <c r="Z912" s="1215"/>
      <c r="AA912" s="1363"/>
      <c r="AB912" s="1419">
        <v>1</v>
      </c>
      <c r="AC912" s="1215"/>
      <c r="AD912" s="1936"/>
      <c r="AE912" s="1965">
        <v>1</v>
      </c>
      <c r="AF912" s="1795"/>
      <c r="AG912" s="1936"/>
      <c r="AH912" s="1965">
        <v>1</v>
      </c>
      <c r="AI912" s="1795"/>
      <c r="AJ912" s="1363"/>
      <c r="AK912" s="1419" t="s">
        <v>5073</v>
      </c>
      <c r="AL912" s="1215"/>
      <c r="AM912" s="1363"/>
      <c r="AN912" s="1419" t="s">
        <v>5073</v>
      </c>
      <c r="AO912" s="1215"/>
    </row>
    <row r="913" spans="1:41">
      <c r="A913" s="1752" t="s">
        <v>2241</v>
      </c>
      <c r="B913" s="1160" t="s">
        <v>4154</v>
      </c>
      <c r="C913" s="1328"/>
      <c r="D913" s="1548">
        <v>8</v>
      </c>
      <c r="E913" s="1209"/>
      <c r="F913" s="1328"/>
      <c r="G913" s="1548" t="s">
        <v>5074</v>
      </c>
      <c r="H913" s="1209"/>
      <c r="I913" s="1328"/>
      <c r="J913" s="1548" t="s">
        <v>5074</v>
      </c>
      <c r="K913" s="1209"/>
      <c r="L913" s="1328"/>
      <c r="M913" s="1548">
        <v>8</v>
      </c>
      <c r="N913" s="1209"/>
      <c r="O913" s="1328"/>
      <c r="P913" s="1548">
        <v>8</v>
      </c>
      <c r="Q913" s="1209"/>
      <c r="R913" s="1328"/>
      <c r="S913" s="1548">
        <v>8</v>
      </c>
      <c r="T913" s="1209"/>
      <c r="U913" s="1328"/>
      <c r="V913" s="1548">
        <v>8</v>
      </c>
      <c r="W913" s="1209"/>
      <c r="X913" s="1328"/>
      <c r="Y913" s="1548">
        <v>8</v>
      </c>
      <c r="Z913" s="1209"/>
      <c r="AA913" s="1328"/>
      <c r="AB913" s="1548">
        <v>8</v>
      </c>
      <c r="AC913" s="1209"/>
      <c r="AD913" s="1907"/>
      <c r="AE913" s="1966">
        <v>8</v>
      </c>
      <c r="AF913" s="1789"/>
      <c r="AG913" s="1907"/>
      <c r="AH913" s="1966">
        <v>8</v>
      </c>
      <c r="AI913" s="1789"/>
      <c r="AJ913" s="1328"/>
      <c r="AK913" s="1548" t="s">
        <v>5074</v>
      </c>
      <c r="AL913" s="1209"/>
      <c r="AM913" s="1328"/>
      <c r="AN913" s="1548" t="s">
        <v>5074</v>
      </c>
      <c r="AO913" s="1209"/>
    </row>
    <row r="914" spans="1:41">
      <c r="A914" s="1753" t="s">
        <v>5005</v>
      </c>
      <c r="B914" s="1754" t="s">
        <v>5007</v>
      </c>
      <c r="C914" s="1328"/>
      <c r="D914" s="1755" t="s">
        <v>6297</v>
      </c>
      <c r="E914" s="1209"/>
      <c r="F914" s="1328"/>
      <c r="G914" s="1755" t="s">
        <v>6306</v>
      </c>
      <c r="H914" s="1209"/>
      <c r="I914" s="1328"/>
      <c r="J914" s="1755" t="s">
        <v>6318</v>
      </c>
      <c r="K914" s="1209"/>
      <c r="L914" s="1328"/>
      <c r="M914" s="1755" t="s">
        <v>6463</v>
      </c>
      <c r="N914" s="1209"/>
      <c r="O914" s="1328"/>
      <c r="P914" s="1755" t="s">
        <v>6421</v>
      </c>
      <c r="Q914" s="1209"/>
      <c r="R914" s="1328"/>
      <c r="S914" s="1755" t="s">
        <v>6435</v>
      </c>
      <c r="T914" s="1209"/>
      <c r="U914" s="1328"/>
      <c r="V914" s="1755" t="s">
        <v>6285</v>
      </c>
      <c r="W914" s="1209"/>
      <c r="X914" s="1328"/>
      <c r="Y914" s="1755" t="s">
        <v>6339</v>
      </c>
      <c r="Z914" s="1209"/>
      <c r="AA914" s="1328"/>
      <c r="AB914" s="1755" t="s">
        <v>6393</v>
      </c>
      <c r="AC914" s="1209"/>
      <c r="AD914" s="1907"/>
      <c r="AE914" s="1967" t="s">
        <v>5130</v>
      </c>
      <c r="AF914" s="1789"/>
      <c r="AG914" s="1907"/>
      <c r="AH914" s="1967" t="s">
        <v>6364</v>
      </c>
      <c r="AI914" s="1789"/>
      <c r="AJ914" s="1973"/>
      <c r="AK914" s="1974" t="s">
        <v>6310</v>
      </c>
      <c r="AL914" s="1975"/>
      <c r="AM914" s="1973"/>
      <c r="AN914" s="1974" t="s">
        <v>6449</v>
      </c>
      <c r="AO914" s="1975"/>
    </row>
    <row r="915" spans="1:41">
      <c r="A915" s="1756" t="s">
        <v>6281</v>
      </c>
      <c r="B915" s="1139" t="s">
        <v>6282</v>
      </c>
      <c r="C915" s="1328"/>
      <c r="D915" s="1550" t="s">
        <v>5040</v>
      </c>
      <c r="E915" s="1551" t="s">
        <v>5041</v>
      </c>
      <c r="F915" s="1328"/>
      <c r="G915" s="1550" t="s">
        <v>5075</v>
      </c>
      <c r="H915" s="1551" t="s">
        <v>5076</v>
      </c>
      <c r="I915" s="1328"/>
      <c r="J915" s="1550" t="s">
        <v>5075</v>
      </c>
      <c r="K915" s="1551" t="s">
        <v>5076</v>
      </c>
      <c r="L915" s="1328"/>
      <c r="M915" s="1550" t="s">
        <v>5040</v>
      </c>
      <c r="N915" s="1551" t="s">
        <v>5041</v>
      </c>
      <c r="O915" s="1328"/>
      <c r="P915" s="1550" t="s">
        <v>5040</v>
      </c>
      <c r="Q915" s="1551" t="s">
        <v>5041</v>
      </c>
      <c r="R915" s="1328"/>
      <c r="S915" s="1550" t="s">
        <v>5040</v>
      </c>
      <c r="T915" s="1551" t="s">
        <v>5041</v>
      </c>
      <c r="U915" s="1328"/>
      <c r="V915" s="1550" t="s">
        <v>5040</v>
      </c>
      <c r="W915" s="1551" t="s">
        <v>5041</v>
      </c>
      <c r="X915" s="1328"/>
      <c r="Y915" s="1550" t="s">
        <v>5040</v>
      </c>
      <c r="Z915" s="1551" t="s">
        <v>5041</v>
      </c>
      <c r="AA915" s="1328"/>
      <c r="AB915" s="1550" t="s">
        <v>5040</v>
      </c>
      <c r="AC915" s="1551" t="s">
        <v>5041</v>
      </c>
      <c r="AD915" s="1907"/>
      <c r="AE915" s="1968" t="s">
        <v>5040</v>
      </c>
      <c r="AF915" s="1969" t="s">
        <v>5041</v>
      </c>
      <c r="AG915" s="1907"/>
      <c r="AH915" s="1968" t="s">
        <v>5040</v>
      </c>
      <c r="AI915" s="1969" t="s">
        <v>5041</v>
      </c>
      <c r="AJ915" s="1328"/>
      <c r="AK915" s="1550" t="s">
        <v>5075</v>
      </c>
      <c r="AL915" s="1976" t="s">
        <v>6417</v>
      </c>
      <c r="AM915" s="1328"/>
      <c r="AN915" s="1550" t="s">
        <v>5075</v>
      </c>
      <c r="AO915" s="1976" t="s">
        <v>5076</v>
      </c>
    </row>
    <row r="916" spans="1:41">
      <c r="AA916"/>
      <c r="AB916"/>
      <c r="AC916"/>
      <c r="AD916" s="1203"/>
      <c r="AE916" s="1203"/>
      <c r="AF916" s="1203"/>
    </row>
  </sheetData>
  <phoneticPr fontId="33"/>
  <hyperlinks>
    <hyperlink ref="A1" location="目次・索引!B1" display="索引へ戻る" xr:uid="{00000000-0004-0000-28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G918"/>
  <sheetViews>
    <sheetView showGridLines="0" showRowColHeaders="0" zoomScaleNormal="100" zoomScaleSheetLayoutView="100" workbookViewId="0">
      <pane xSplit="2" ySplit="4" topLeftCell="Y5" activePane="bottomRight" state="frozen"/>
      <selection pane="topRight" activeCell="C1" sqref="C1"/>
      <selection pane="bottomLeft" activeCell="A5" sqref="A5"/>
      <selection pane="bottomRight"/>
    </sheetView>
  </sheetViews>
  <sheetFormatPr defaultColWidth="0" defaultRowHeight="18.75" zeroHeight="1"/>
  <cols>
    <col min="1" max="1" width="31.5" customWidth="1"/>
    <col min="2" max="2" width="3" customWidth="1"/>
    <col min="3" max="3" width="8.625" customWidth="1"/>
    <col min="4" max="4" width="10.125" customWidth="1"/>
    <col min="5" max="6" width="8.625" customWidth="1"/>
    <col min="7" max="7" width="10.125" customWidth="1"/>
    <col min="8" max="9" width="8.625" customWidth="1"/>
    <col min="10" max="10" width="10.125" customWidth="1"/>
    <col min="11" max="12" width="8.625" customWidth="1"/>
    <col min="13" max="13" width="10.125" customWidth="1"/>
    <col min="14" max="15" width="8.625" customWidth="1"/>
    <col min="16" max="16" width="10.125" customWidth="1"/>
    <col min="17" max="18" width="8.625" customWidth="1"/>
    <col min="19" max="19" width="10.125" customWidth="1"/>
    <col min="20" max="21" width="8.625" customWidth="1"/>
    <col min="22" max="22" width="10.125" customWidth="1"/>
    <col min="23" max="24" width="8.625" customWidth="1"/>
    <col min="25" max="25" width="10.125" customWidth="1"/>
    <col min="26" max="27" width="8.625" customWidth="1"/>
    <col min="28" max="28" width="10.125" customWidth="1"/>
    <col min="29" max="30" width="8.625" customWidth="1"/>
    <col min="31" max="31" width="10.125" customWidth="1"/>
    <col min="32" max="32" width="8.625" customWidth="1"/>
    <col min="33" max="33" width="0" hidden="1" customWidth="1"/>
    <col min="34" max="16384" width="8.625" hidden="1"/>
  </cols>
  <sheetData>
    <row r="1" spans="1:32" ht="20.25" thickTop="1" thickBot="1">
      <c r="A1" s="1201" t="s">
        <v>6909</v>
      </c>
      <c r="B1" s="1135"/>
      <c r="C1" s="1124" t="s">
        <v>3562</v>
      </c>
      <c r="D1" s="529"/>
      <c r="E1" s="1203"/>
      <c r="F1" s="1202"/>
      <c r="G1" s="1203"/>
      <c r="H1" s="1203"/>
      <c r="I1" s="1202"/>
      <c r="J1" s="1203"/>
      <c r="K1" s="1203"/>
      <c r="L1" s="1202"/>
      <c r="M1" s="1203"/>
      <c r="N1" s="1203"/>
      <c r="O1" s="1202"/>
      <c r="P1" s="1203"/>
      <c r="Q1" s="1203"/>
      <c r="R1" s="1202"/>
      <c r="S1" s="1203"/>
      <c r="T1" s="1203"/>
      <c r="U1" s="1202"/>
      <c r="V1" s="1203"/>
      <c r="W1" s="1203"/>
      <c r="X1" s="1202"/>
      <c r="Y1" s="1203"/>
      <c r="Z1" s="1203"/>
      <c r="AA1" s="1202"/>
      <c r="AB1" s="1203"/>
      <c r="AC1" s="1203"/>
      <c r="AD1" s="1202"/>
      <c r="AE1" s="1203"/>
      <c r="AF1" s="1203"/>
    </row>
    <row r="2" spans="1:32" ht="19.5" thickTop="1">
      <c r="A2" s="1136" t="s">
        <v>5006</v>
      </c>
      <c r="B2" s="1137" t="s">
        <v>5007</v>
      </c>
      <c r="C2" s="1204"/>
      <c r="D2" s="1420" t="s">
        <v>5052</v>
      </c>
      <c r="E2" s="1206"/>
      <c r="F2" s="1204"/>
      <c r="G2" s="1420" t="s">
        <v>5052</v>
      </c>
      <c r="H2" s="1206"/>
      <c r="I2" s="1204"/>
      <c r="J2" s="1420" t="s">
        <v>5052</v>
      </c>
      <c r="K2" s="1206"/>
      <c r="L2" s="1204"/>
      <c r="M2" s="1420" t="s">
        <v>5052</v>
      </c>
      <c r="N2" s="1206"/>
      <c r="O2" s="1204"/>
      <c r="P2" s="1420" t="s">
        <v>5027</v>
      </c>
      <c r="Q2" s="1206"/>
      <c r="R2" s="1204"/>
      <c r="S2" s="1420" t="s">
        <v>5027</v>
      </c>
      <c r="T2" s="1206"/>
      <c r="U2" s="1204"/>
      <c r="V2" s="1420" t="s">
        <v>5027</v>
      </c>
      <c r="W2" s="1206"/>
      <c r="X2" s="1204"/>
      <c r="Y2" s="1420" t="s">
        <v>5027</v>
      </c>
      <c r="Z2" s="1206"/>
      <c r="AA2" s="1204"/>
      <c r="AB2" s="1420" t="s">
        <v>5027</v>
      </c>
      <c r="AC2" s="1206"/>
      <c r="AD2" s="1204"/>
      <c r="AE2" s="1420" t="s">
        <v>5027</v>
      </c>
      <c r="AF2" s="1206"/>
    </row>
    <row r="3" spans="1:32">
      <c r="A3" s="1138" t="s">
        <v>5148</v>
      </c>
      <c r="B3" s="1139" t="s">
        <v>5008</v>
      </c>
      <c r="C3" s="1224"/>
      <c r="D3" s="1706" t="s">
        <v>4409</v>
      </c>
      <c r="E3" s="1226"/>
      <c r="F3" s="1224"/>
      <c r="G3" s="1706" t="s">
        <v>5070</v>
      </c>
      <c r="H3" s="1226"/>
      <c r="I3" s="1207"/>
      <c r="J3" s="1208" t="s">
        <v>4401</v>
      </c>
      <c r="K3" s="1209"/>
      <c r="L3" s="1207"/>
      <c r="M3" s="1208" t="s">
        <v>5091</v>
      </c>
      <c r="N3" s="1209"/>
      <c r="O3" s="1224"/>
      <c r="P3" s="1706" t="s">
        <v>4948</v>
      </c>
      <c r="Q3" s="1226"/>
      <c r="R3" s="1207"/>
      <c r="S3" s="1208" t="s">
        <v>4384</v>
      </c>
      <c r="T3" s="1209"/>
      <c r="U3" s="1207"/>
      <c r="V3" s="1208" t="s">
        <v>4384</v>
      </c>
      <c r="W3" s="1209"/>
      <c r="X3" s="1207"/>
      <c r="Y3" s="1208" t="s">
        <v>4375</v>
      </c>
      <c r="Z3" s="1209"/>
      <c r="AA3" s="1207"/>
      <c r="AB3" s="1208" t="s">
        <v>4384</v>
      </c>
      <c r="AC3" s="1209"/>
      <c r="AD3" s="1224"/>
      <c r="AE3" s="1706" t="s">
        <v>4409</v>
      </c>
      <c r="AF3" s="1226"/>
    </row>
    <row r="4" spans="1:32" ht="19.5" thickBot="1">
      <c r="A4" s="1140" t="s">
        <v>5149</v>
      </c>
      <c r="B4" s="1141" t="s">
        <v>5009</v>
      </c>
      <c r="C4" s="1227"/>
      <c r="D4" s="1707" t="s">
        <v>4410</v>
      </c>
      <c r="E4" s="1229"/>
      <c r="F4" s="1227"/>
      <c r="G4" s="1707" t="s">
        <v>5071</v>
      </c>
      <c r="H4" s="1229"/>
      <c r="I4" s="1210"/>
      <c r="J4" s="1211" t="s">
        <v>5077</v>
      </c>
      <c r="K4" s="1212"/>
      <c r="L4" s="1210"/>
      <c r="M4" s="1211" t="s">
        <v>5092</v>
      </c>
      <c r="N4" s="1212"/>
      <c r="O4" s="1227"/>
      <c r="P4" s="1707" t="s">
        <v>5028</v>
      </c>
      <c r="Q4" s="1229"/>
      <c r="R4" s="1210"/>
      <c r="S4" s="1211" t="s">
        <v>5042</v>
      </c>
      <c r="T4" s="1212"/>
      <c r="U4" s="1210"/>
      <c r="V4" s="1211" t="s">
        <v>5577</v>
      </c>
      <c r="W4" s="1212"/>
      <c r="X4" s="1210"/>
      <c r="Y4" s="1211" t="s">
        <v>5105</v>
      </c>
      <c r="Z4" s="1212"/>
      <c r="AA4" s="1210"/>
      <c r="AB4" s="1211" t="s">
        <v>5118</v>
      </c>
      <c r="AC4" s="1212"/>
      <c r="AD4" s="1227"/>
      <c r="AE4" s="1707" t="s">
        <v>5129</v>
      </c>
      <c r="AF4" s="1229"/>
    </row>
    <row r="5" spans="1:32" ht="19.5" thickTop="1">
      <c r="A5" s="1142" t="s">
        <v>5150</v>
      </c>
      <c r="B5" s="1143" t="s">
        <v>5773</v>
      </c>
      <c r="C5" s="1213"/>
      <c r="D5" s="1214" t="s">
        <v>5053</v>
      </c>
      <c r="E5" s="1215"/>
      <c r="F5" s="1213"/>
      <c r="G5" s="1214" t="s">
        <v>2673</v>
      </c>
      <c r="H5" s="1215"/>
      <c r="I5" s="1213"/>
      <c r="J5" s="1214" t="s">
        <v>1700</v>
      </c>
      <c r="K5" s="1215"/>
      <c r="L5" s="1213"/>
      <c r="M5" s="1214" t="s">
        <v>2974</v>
      </c>
      <c r="N5" s="1215"/>
      <c r="O5" s="1213"/>
      <c r="P5" s="1214" t="s">
        <v>5029</v>
      </c>
      <c r="Q5" s="1215"/>
      <c r="R5" s="1213"/>
      <c r="S5" s="1214" t="s">
        <v>1700</v>
      </c>
      <c r="T5" s="1215"/>
      <c r="U5" s="1213"/>
      <c r="V5" s="1214" t="s">
        <v>2800</v>
      </c>
      <c r="W5" s="1215"/>
      <c r="X5" s="1213"/>
      <c r="Y5" s="1214" t="s">
        <v>5106</v>
      </c>
      <c r="Z5" s="1215"/>
      <c r="AA5" s="1213"/>
      <c r="AB5" s="1214" t="s">
        <v>1268</v>
      </c>
      <c r="AC5" s="1215"/>
      <c r="AD5" s="1213"/>
      <c r="AE5" s="1214" t="s">
        <v>1268</v>
      </c>
      <c r="AF5" s="1215"/>
    </row>
    <row r="6" spans="1:32">
      <c r="A6" s="1138" t="s">
        <v>5151</v>
      </c>
      <c r="B6" s="1139" t="s">
        <v>5384</v>
      </c>
      <c r="C6" s="1207"/>
      <c r="D6" s="1421">
        <v>44063</v>
      </c>
      <c r="E6" s="1209"/>
      <c r="F6" s="1207"/>
      <c r="G6" s="1421">
        <v>44063</v>
      </c>
      <c r="H6" s="1209"/>
      <c r="I6" s="1207"/>
      <c r="J6" s="1552">
        <v>43992</v>
      </c>
      <c r="K6" s="1209"/>
      <c r="L6" s="1207"/>
      <c r="M6" s="1552">
        <v>43850</v>
      </c>
      <c r="N6" s="1209"/>
      <c r="O6" s="1207"/>
      <c r="P6" s="1421">
        <v>44160</v>
      </c>
      <c r="Q6" s="1209"/>
      <c r="R6" s="1207"/>
      <c r="S6" s="1552">
        <v>43999</v>
      </c>
      <c r="T6" s="1209"/>
      <c r="U6" s="1207"/>
      <c r="V6" s="1552">
        <v>44074</v>
      </c>
      <c r="W6" s="1209"/>
      <c r="X6" s="1207"/>
      <c r="Y6" s="1552">
        <v>43875</v>
      </c>
      <c r="Z6" s="1209"/>
      <c r="AA6" s="1207"/>
      <c r="AB6" s="1552">
        <v>43871</v>
      </c>
      <c r="AC6" s="1209"/>
      <c r="AD6" s="1207"/>
      <c r="AE6" s="1552">
        <v>44012</v>
      </c>
      <c r="AF6" s="1209"/>
    </row>
    <row r="7" spans="1:32">
      <c r="A7" s="1138" t="s">
        <v>5152</v>
      </c>
      <c r="B7" s="1139" t="s">
        <v>5007</v>
      </c>
      <c r="C7" s="1207"/>
      <c r="D7" s="1208" t="s">
        <v>4412</v>
      </c>
      <c r="E7" s="1209"/>
      <c r="F7" s="1207"/>
      <c r="G7" s="1208" t="s">
        <v>5072</v>
      </c>
      <c r="H7" s="1209"/>
      <c r="I7" s="1207"/>
      <c r="J7" s="1208" t="s">
        <v>5078</v>
      </c>
      <c r="K7" s="1209"/>
      <c r="L7" s="1207"/>
      <c r="M7" s="1208" t="s">
        <v>5093</v>
      </c>
      <c r="N7" s="1209"/>
      <c r="O7" s="1207"/>
      <c r="P7" s="1208" t="s">
        <v>5030</v>
      </c>
      <c r="Q7" s="1209"/>
      <c r="R7" s="1207"/>
      <c r="S7" s="1208" t="s">
        <v>5043</v>
      </c>
      <c r="T7" s="1209"/>
      <c r="U7" s="1207"/>
      <c r="V7" s="1208" t="s">
        <v>5061</v>
      </c>
      <c r="W7" s="1209"/>
      <c r="X7" s="1207"/>
      <c r="Y7" s="1208" t="s">
        <v>5107</v>
      </c>
      <c r="Z7" s="1209"/>
      <c r="AA7" s="1207"/>
      <c r="AB7" s="1208" t="s">
        <v>5119</v>
      </c>
      <c r="AC7" s="1209"/>
      <c r="AD7" s="1207"/>
      <c r="AE7" s="1208" t="s">
        <v>5130</v>
      </c>
      <c r="AF7" s="1209"/>
    </row>
    <row r="8" spans="1:32">
      <c r="A8" s="1138" t="s">
        <v>5153</v>
      </c>
      <c r="B8" s="1139" t="s">
        <v>5385</v>
      </c>
      <c r="C8" s="1207"/>
      <c r="D8" s="1236">
        <v>850</v>
      </c>
      <c r="E8" s="1209"/>
      <c r="F8" s="1207"/>
      <c r="G8" s="1236">
        <v>850</v>
      </c>
      <c r="H8" s="1209"/>
      <c r="I8" s="1207"/>
      <c r="J8" s="1236">
        <v>830</v>
      </c>
      <c r="K8" s="1209"/>
      <c r="L8" s="1207"/>
      <c r="M8" s="1236">
        <v>820</v>
      </c>
      <c r="N8" s="1209"/>
      <c r="O8" s="1207"/>
      <c r="P8" s="1236">
        <v>1570</v>
      </c>
      <c r="Q8" s="1209"/>
      <c r="R8" s="1207"/>
      <c r="S8" s="1236">
        <v>1570</v>
      </c>
      <c r="T8" s="1209"/>
      <c r="U8" s="1207"/>
      <c r="V8" s="1236">
        <v>1200</v>
      </c>
      <c r="W8" s="1209"/>
      <c r="X8" s="1207"/>
      <c r="Y8" s="1236">
        <v>1180</v>
      </c>
      <c r="Z8" s="1209"/>
      <c r="AA8" s="1207"/>
      <c r="AB8" s="1236">
        <v>940</v>
      </c>
      <c r="AC8" s="1209"/>
      <c r="AD8" s="1207"/>
      <c r="AE8" s="1236">
        <v>1350</v>
      </c>
      <c r="AF8" s="1209"/>
    </row>
    <row r="9" spans="1:32">
      <c r="A9" s="1138" t="s">
        <v>5297</v>
      </c>
      <c r="B9" s="1139" t="s">
        <v>5386</v>
      </c>
      <c r="C9" s="1207"/>
      <c r="D9" s="1208" t="s">
        <v>3164</v>
      </c>
      <c r="E9" s="1209"/>
      <c r="F9" s="1207"/>
      <c r="G9" s="1208" t="s">
        <v>3164</v>
      </c>
      <c r="H9" s="1209"/>
      <c r="I9" s="1207"/>
      <c r="J9" s="1208" t="s">
        <v>5079</v>
      </c>
      <c r="K9" s="1209"/>
      <c r="L9" s="1207"/>
      <c r="M9" s="1208" t="s">
        <v>5094</v>
      </c>
      <c r="N9" s="1209"/>
      <c r="O9" s="1207"/>
      <c r="P9" s="1208" t="s">
        <v>3368</v>
      </c>
      <c r="Q9" s="1209"/>
      <c r="R9" s="1207"/>
      <c r="S9" s="1208" t="s">
        <v>4387</v>
      </c>
      <c r="T9" s="1209"/>
      <c r="U9" s="1207"/>
      <c r="V9" s="1208" t="s">
        <v>5062</v>
      </c>
      <c r="W9" s="1209"/>
      <c r="X9" s="1207"/>
      <c r="Y9" s="1208" t="s">
        <v>5108</v>
      </c>
      <c r="Z9" s="1209"/>
      <c r="AA9" s="1207"/>
      <c r="AB9" s="1208" t="s">
        <v>5120</v>
      </c>
      <c r="AC9" s="1209"/>
      <c r="AD9" s="1207"/>
      <c r="AE9" s="1208" t="s">
        <v>5131</v>
      </c>
      <c r="AF9" s="1209"/>
    </row>
    <row r="10" spans="1:32">
      <c r="A10" s="1138" t="s">
        <v>5154</v>
      </c>
      <c r="B10" s="1139" t="s">
        <v>5387</v>
      </c>
      <c r="C10" s="1207"/>
      <c r="D10" s="1208">
        <v>4</v>
      </c>
      <c r="E10" s="1209"/>
      <c r="F10" s="1207"/>
      <c r="G10" s="1208">
        <v>4</v>
      </c>
      <c r="H10" s="1209"/>
      <c r="I10" s="1207"/>
      <c r="J10" s="1208">
        <v>4</v>
      </c>
      <c r="K10" s="1209"/>
      <c r="L10" s="1207"/>
      <c r="M10" s="1208">
        <v>4</v>
      </c>
      <c r="N10" s="1209"/>
      <c r="O10" s="1207"/>
      <c r="P10" s="1208">
        <v>5</v>
      </c>
      <c r="Q10" s="1209"/>
      <c r="R10" s="1207"/>
      <c r="S10" s="1208">
        <v>5</v>
      </c>
      <c r="T10" s="1209"/>
      <c r="U10" s="1207"/>
      <c r="V10" s="1208">
        <v>5</v>
      </c>
      <c r="W10" s="1209"/>
      <c r="X10" s="1207"/>
      <c r="Y10" s="1208">
        <v>5</v>
      </c>
      <c r="Z10" s="1209"/>
      <c r="AA10" s="1207"/>
      <c r="AB10" s="1208">
        <v>5</v>
      </c>
      <c r="AC10" s="1209"/>
      <c r="AD10" s="1207"/>
      <c r="AE10" s="1208">
        <v>5</v>
      </c>
      <c r="AF10" s="1209"/>
    </row>
    <row r="11" spans="1:32">
      <c r="A11" s="1584" t="s">
        <v>5298</v>
      </c>
      <c r="B11" s="1665" t="s">
        <v>5388</v>
      </c>
      <c r="C11" s="1422"/>
      <c r="D11" s="1423"/>
      <c r="E11" s="1424"/>
      <c r="F11" s="1422"/>
      <c r="G11" s="1423"/>
      <c r="H11" s="1424"/>
      <c r="I11" s="1422"/>
      <c r="J11" s="1423"/>
      <c r="K11" s="1424"/>
      <c r="L11" s="1422"/>
      <c r="M11" s="1423"/>
      <c r="N11" s="1424"/>
      <c r="O11" s="1422"/>
      <c r="P11" s="1423"/>
      <c r="Q11" s="1424"/>
      <c r="R11" s="1422"/>
      <c r="S11" s="1423"/>
      <c r="T11" s="1424"/>
      <c r="U11" s="1422"/>
      <c r="V11" s="1423"/>
      <c r="W11" s="1424"/>
      <c r="X11" s="1422"/>
      <c r="Y11" s="1423"/>
      <c r="Z11" s="1424"/>
      <c r="AA11" s="1422"/>
      <c r="AB11" s="1423"/>
      <c r="AC11" s="1424"/>
      <c r="AD11" s="1422"/>
      <c r="AE11" s="1423"/>
      <c r="AF11" s="1424"/>
    </row>
    <row r="12" spans="1:32">
      <c r="A12" s="1584" t="s">
        <v>5155</v>
      </c>
      <c r="B12" s="1139" t="s">
        <v>5389</v>
      </c>
      <c r="C12" s="1207"/>
      <c r="D12" s="1208" t="s">
        <v>2284</v>
      </c>
      <c r="E12" s="1209"/>
      <c r="F12" s="1207"/>
      <c r="G12" s="1208" t="s">
        <v>2284</v>
      </c>
      <c r="H12" s="1209"/>
      <c r="I12" s="1207"/>
      <c r="J12" s="1208" t="s">
        <v>2284</v>
      </c>
      <c r="K12" s="1209"/>
      <c r="L12" s="1207"/>
      <c r="M12" s="1208" t="s">
        <v>2284</v>
      </c>
      <c r="N12" s="1209"/>
      <c r="O12" s="1207"/>
      <c r="P12" s="1208" t="s">
        <v>2284</v>
      </c>
      <c r="Q12" s="1209"/>
      <c r="R12" s="1207"/>
      <c r="S12" s="1208" t="s">
        <v>2284</v>
      </c>
      <c r="T12" s="1209"/>
      <c r="U12" s="1207"/>
      <c r="V12" s="1208" t="s">
        <v>2284</v>
      </c>
      <c r="W12" s="1209"/>
      <c r="X12" s="1207"/>
      <c r="Y12" s="1208" t="s">
        <v>2284</v>
      </c>
      <c r="Z12" s="1209"/>
      <c r="AA12" s="1207"/>
      <c r="AB12" s="1208" t="s">
        <v>2284</v>
      </c>
      <c r="AC12" s="1209"/>
      <c r="AD12" s="1207"/>
      <c r="AE12" s="1208" t="s">
        <v>2284</v>
      </c>
      <c r="AF12" s="1209"/>
    </row>
    <row r="13" spans="1:32">
      <c r="A13" s="1584" t="s">
        <v>5156</v>
      </c>
      <c r="B13" s="1139" t="s">
        <v>5390</v>
      </c>
      <c r="C13" s="1207"/>
      <c r="D13" s="1208" t="s">
        <v>2284</v>
      </c>
      <c r="E13" s="1209"/>
      <c r="F13" s="1207"/>
      <c r="G13" s="1208" t="s">
        <v>2284</v>
      </c>
      <c r="H13" s="1209"/>
      <c r="I13" s="1207"/>
      <c r="J13" s="1208" t="s">
        <v>2284</v>
      </c>
      <c r="K13" s="1209"/>
      <c r="L13" s="1207"/>
      <c r="M13" s="1208" t="s">
        <v>2284</v>
      </c>
      <c r="N13" s="1209"/>
      <c r="O13" s="1207"/>
      <c r="P13" s="1208" t="s">
        <v>2284</v>
      </c>
      <c r="Q13" s="1209"/>
      <c r="R13" s="1207"/>
      <c r="S13" s="1208" t="s">
        <v>2284</v>
      </c>
      <c r="T13" s="1209"/>
      <c r="U13" s="1207"/>
      <c r="V13" s="1208" t="s">
        <v>2284</v>
      </c>
      <c r="W13" s="1209"/>
      <c r="X13" s="1207"/>
      <c r="Y13" s="1208" t="s">
        <v>2284</v>
      </c>
      <c r="Z13" s="1209"/>
      <c r="AA13" s="1207"/>
      <c r="AB13" s="1208" t="s">
        <v>2284</v>
      </c>
      <c r="AC13" s="1209"/>
      <c r="AD13" s="1207"/>
      <c r="AE13" s="1208" t="s">
        <v>2284</v>
      </c>
      <c r="AF13" s="1209"/>
    </row>
    <row r="14" spans="1:32">
      <c r="A14" s="1584" t="s">
        <v>5157</v>
      </c>
      <c r="B14" s="1139" t="s">
        <v>5391</v>
      </c>
      <c r="C14" s="1207"/>
      <c r="D14" s="1208" t="s">
        <v>2284</v>
      </c>
      <c r="E14" s="1209"/>
      <c r="F14" s="1207"/>
      <c r="G14" s="1208" t="s">
        <v>2284</v>
      </c>
      <c r="H14" s="1209"/>
      <c r="I14" s="1207"/>
      <c r="J14" s="1208" t="s">
        <v>4351</v>
      </c>
      <c r="K14" s="1209"/>
      <c r="L14" s="1207"/>
      <c r="M14" s="1208" t="s">
        <v>4351</v>
      </c>
      <c r="N14" s="1209"/>
      <c r="O14" s="1207"/>
      <c r="P14" s="1208" t="s">
        <v>2284</v>
      </c>
      <c r="Q14" s="1209"/>
      <c r="R14" s="1207"/>
      <c r="S14" s="1208" t="s">
        <v>2284</v>
      </c>
      <c r="T14" s="1209"/>
      <c r="U14" s="1207"/>
      <c r="V14" s="1208" t="s">
        <v>4351</v>
      </c>
      <c r="W14" s="1209"/>
      <c r="X14" s="1207"/>
      <c r="Y14" s="1208" t="s">
        <v>4351</v>
      </c>
      <c r="Z14" s="1209"/>
      <c r="AA14" s="1207"/>
      <c r="AB14" s="1208" t="s">
        <v>4351</v>
      </c>
      <c r="AC14" s="1209"/>
      <c r="AD14" s="1207"/>
      <c r="AE14" s="1208" t="s">
        <v>2284</v>
      </c>
      <c r="AF14" s="1209"/>
    </row>
    <row r="15" spans="1:32">
      <c r="A15" s="1584" t="s">
        <v>5158</v>
      </c>
      <c r="B15" s="1139" t="s">
        <v>5392</v>
      </c>
      <c r="C15" s="1207"/>
      <c r="D15" s="1208" t="s">
        <v>4351</v>
      </c>
      <c r="E15" s="1209"/>
      <c r="F15" s="1207"/>
      <c r="G15" s="1208" t="s">
        <v>4351</v>
      </c>
      <c r="H15" s="1209"/>
      <c r="I15" s="1207"/>
      <c r="J15" s="1208" t="s">
        <v>4351</v>
      </c>
      <c r="K15" s="1209"/>
      <c r="L15" s="1207"/>
      <c r="M15" s="1208" t="s">
        <v>4351</v>
      </c>
      <c r="N15" s="1209"/>
      <c r="O15" s="1207"/>
      <c r="P15" s="1208" t="s">
        <v>4351</v>
      </c>
      <c r="Q15" s="1209"/>
      <c r="R15" s="1207"/>
      <c r="S15" s="1208" t="s">
        <v>4351</v>
      </c>
      <c r="T15" s="1209"/>
      <c r="U15" s="1207"/>
      <c r="V15" s="1208" t="s">
        <v>4351</v>
      </c>
      <c r="W15" s="1209"/>
      <c r="X15" s="1207"/>
      <c r="Y15" s="1208" t="s">
        <v>4351</v>
      </c>
      <c r="Z15" s="1209"/>
      <c r="AA15" s="1207"/>
      <c r="AB15" s="1208" t="s">
        <v>4351</v>
      </c>
      <c r="AC15" s="1209"/>
      <c r="AD15" s="1207"/>
      <c r="AE15" s="1208" t="s">
        <v>4351</v>
      </c>
      <c r="AF15" s="1209"/>
    </row>
    <row r="16" spans="1:32">
      <c r="A16" s="1584" t="s">
        <v>25</v>
      </c>
      <c r="B16" s="1139" t="s">
        <v>5393</v>
      </c>
      <c r="C16" s="1207"/>
      <c r="D16" s="1208" t="s">
        <v>2284</v>
      </c>
      <c r="E16" s="1209"/>
      <c r="F16" s="1207"/>
      <c r="G16" s="1208" t="s">
        <v>2284</v>
      </c>
      <c r="H16" s="1209"/>
      <c r="I16" s="1207"/>
      <c r="J16" s="1208" t="s">
        <v>2284</v>
      </c>
      <c r="K16" s="1209"/>
      <c r="L16" s="1207"/>
      <c r="M16" s="1208" t="s">
        <v>2284</v>
      </c>
      <c r="N16" s="1209"/>
      <c r="O16" s="1207"/>
      <c r="P16" s="1208" t="s">
        <v>2284</v>
      </c>
      <c r="Q16" s="1209"/>
      <c r="R16" s="1207"/>
      <c r="S16" s="1208" t="s">
        <v>2284</v>
      </c>
      <c r="T16" s="1209"/>
      <c r="U16" s="1207"/>
      <c r="V16" s="1208" t="s">
        <v>2284</v>
      </c>
      <c r="W16" s="1209"/>
      <c r="X16" s="1207"/>
      <c r="Y16" s="1208" t="s">
        <v>2284</v>
      </c>
      <c r="Z16" s="1209"/>
      <c r="AA16" s="1207"/>
      <c r="AB16" s="1208" t="s">
        <v>2284</v>
      </c>
      <c r="AC16" s="1209"/>
      <c r="AD16" s="1207"/>
      <c r="AE16" s="1208" t="s">
        <v>2284</v>
      </c>
      <c r="AF16" s="1209"/>
    </row>
    <row r="17" spans="1:32">
      <c r="A17" s="1584" t="s">
        <v>5299</v>
      </c>
      <c r="B17" s="1139" t="s">
        <v>5394</v>
      </c>
      <c r="C17" s="1207"/>
      <c r="D17" s="1208" t="s">
        <v>2284</v>
      </c>
      <c r="E17" s="1209"/>
      <c r="F17" s="1207"/>
      <c r="G17" s="1208" t="s">
        <v>2284</v>
      </c>
      <c r="H17" s="1209"/>
      <c r="I17" s="1207"/>
      <c r="J17" s="1208" t="s">
        <v>2284</v>
      </c>
      <c r="K17" s="1209"/>
      <c r="L17" s="1207"/>
      <c r="M17" s="1208" t="s">
        <v>2284</v>
      </c>
      <c r="N17" s="1209"/>
      <c r="O17" s="1207"/>
      <c r="P17" s="1208" t="s">
        <v>2284</v>
      </c>
      <c r="Q17" s="1209"/>
      <c r="R17" s="1207"/>
      <c r="S17" s="1208" t="s">
        <v>2284</v>
      </c>
      <c r="T17" s="1209"/>
      <c r="U17" s="1207"/>
      <c r="V17" s="1208" t="s">
        <v>2284</v>
      </c>
      <c r="W17" s="1209"/>
      <c r="X17" s="1207"/>
      <c r="Y17" s="1208" t="s">
        <v>2284</v>
      </c>
      <c r="Z17" s="1209"/>
      <c r="AA17" s="1207"/>
      <c r="AB17" s="1208" t="s">
        <v>2284</v>
      </c>
      <c r="AC17" s="1209"/>
      <c r="AD17" s="1207"/>
      <c r="AE17" s="1208" t="s">
        <v>2284</v>
      </c>
      <c r="AF17" s="1209"/>
    </row>
    <row r="18" spans="1:32">
      <c r="A18" s="1584" t="s">
        <v>18</v>
      </c>
      <c r="B18" s="1665" t="s">
        <v>5395</v>
      </c>
      <c r="C18" s="1422"/>
      <c r="D18" s="1423"/>
      <c r="E18" s="1424"/>
      <c r="F18" s="1422"/>
      <c r="G18" s="1423"/>
      <c r="H18" s="1424"/>
      <c r="I18" s="1422"/>
      <c r="J18" s="1423"/>
      <c r="K18" s="1424"/>
      <c r="L18" s="1422"/>
      <c r="M18" s="1423"/>
      <c r="N18" s="1424"/>
      <c r="O18" s="1422"/>
      <c r="P18" s="1423"/>
      <c r="Q18" s="1424"/>
      <c r="R18" s="1422"/>
      <c r="S18" s="1423"/>
      <c r="T18" s="1424"/>
      <c r="U18" s="1422"/>
      <c r="V18" s="1423"/>
      <c r="W18" s="1424"/>
      <c r="X18" s="1422"/>
      <c r="Y18" s="1423"/>
      <c r="Z18" s="1424"/>
      <c r="AA18" s="1422"/>
      <c r="AB18" s="1423"/>
      <c r="AC18" s="1424"/>
      <c r="AD18" s="1422"/>
      <c r="AE18" s="1423"/>
      <c r="AF18" s="1424"/>
    </row>
    <row r="19" spans="1:32">
      <c r="A19" s="1584" t="s">
        <v>5159</v>
      </c>
      <c r="B19" s="1139" t="s">
        <v>5396</v>
      </c>
      <c r="C19" s="1207"/>
      <c r="D19" s="1208" t="s">
        <v>2284</v>
      </c>
      <c r="E19" s="1209"/>
      <c r="F19" s="1207"/>
      <c r="G19" s="1208" t="s">
        <v>2284</v>
      </c>
      <c r="H19" s="1209"/>
      <c r="I19" s="1207"/>
      <c r="J19" s="1208" t="s">
        <v>2284</v>
      </c>
      <c r="K19" s="1209"/>
      <c r="L19" s="1207"/>
      <c r="M19" s="1208" t="s">
        <v>2284</v>
      </c>
      <c r="N19" s="1209"/>
      <c r="O19" s="1207"/>
      <c r="P19" s="1208" t="s">
        <v>2284</v>
      </c>
      <c r="Q19" s="1209"/>
      <c r="R19" s="1207"/>
      <c r="S19" s="1208" t="s">
        <v>2284</v>
      </c>
      <c r="T19" s="1209"/>
      <c r="U19" s="1207"/>
      <c r="V19" s="1208" t="s">
        <v>2284</v>
      </c>
      <c r="W19" s="1209"/>
      <c r="X19" s="1207"/>
      <c r="Y19" s="1208" t="s">
        <v>2284</v>
      </c>
      <c r="Z19" s="1209"/>
      <c r="AA19" s="1207"/>
      <c r="AB19" s="1208" t="s">
        <v>2284</v>
      </c>
      <c r="AC19" s="1209"/>
      <c r="AD19" s="1207"/>
      <c r="AE19" s="1208" t="s">
        <v>2284</v>
      </c>
      <c r="AF19" s="1209"/>
    </row>
    <row r="20" spans="1:32">
      <c r="A20" s="1584" t="s">
        <v>5160</v>
      </c>
      <c r="B20" s="1139" t="s">
        <v>5397</v>
      </c>
      <c r="C20" s="1207"/>
      <c r="D20" s="1208" t="s">
        <v>2284</v>
      </c>
      <c r="E20" s="1209"/>
      <c r="F20" s="1207"/>
      <c r="G20" s="1208" t="s">
        <v>2284</v>
      </c>
      <c r="H20" s="1209"/>
      <c r="I20" s="1207"/>
      <c r="J20" s="1208" t="s">
        <v>2284</v>
      </c>
      <c r="K20" s="1209"/>
      <c r="L20" s="1207"/>
      <c r="M20" s="1208" t="s">
        <v>2284</v>
      </c>
      <c r="N20" s="1209"/>
      <c r="O20" s="1207"/>
      <c r="P20" s="1208" t="s">
        <v>2284</v>
      </c>
      <c r="Q20" s="1209"/>
      <c r="R20" s="1207"/>
      <c r="S20" s="1208" t="s">
        <v>2284</v>
      </c>
      <c r="T20" s="1209"/>
      <c r="U20" s="1207"/>
      <c r="V20" s="1208" t="s">
        <v>2284</v>
      </c>
      <c r="W20" s="1209"/>
      <c r="X20" s="1207"/>
      <c r="Y20" s="1208" t="s">
        <v>2284</v>
      </c>
      <c r="Z20" s="1209"/>
      <c r="AA20" s="1207"/>
      <c r="AB20" s="1208" t="s">
        <v>2284</v>
      </c>
      <c r="AC20" s="1209"/>
      <c r="AD20" s="1207"/>
      <c r="AE20" s="1208" t="s">
        <v>2284</v>
      </c>
      <c r="AF20" s="1209"/>
    </row>
    <row r="21" spans="1:32">
      <c r="A21" s="1584" t="s">
        <v>5161</v>
      </c>
      <c r="B21" s="1139" t="s">
        <v>5398</v>
      </c>
      <c r="C21" s="1207"/>
      <c r="D21" s="1208" t="s">
        <v>2284</v>
      </c>
      <c r="E21" s="1209"/>
      <c r="F21" s="1207"/>
      <c r="G21" s="1208" t="s">
        <v>2284</v>
      </c>
      <c r="H21" s="1209"/>
      <c r="I21" s="1207"/>
      <c r="J21" s="1208" t="s">
        <v>4351</v>
      </c>
      <c r="K21" s="1209"/>
      <c r="L21" s="1207"/>
      <c r="M21" s="1208" t="s">
        <v>4351</v>
      </c>
      <c r="N21" s="1209"/>
      <c r="O21" s="1207"/>
      <c r="P21" s="1208" t="s">
        <v>2284</v>
      </c>
      <c r="Q21" s="1209"/>
      <c r="R21" s="1207"/>
      <c r="S21" s="1208" t="s">
        <v>2284</v>
      </c>
      <c r="T21" s="1209"/>
      <c r="U21" s="1207"/>
      <c r="V21" s="1208" t="s">
        <v>2284</v>
      </c>
      <c r="W21" s="1209"/>
      <c r="X21" s="1207"/>
      <c r="Y21" s="1208" t="s">
        <v>2284</v>
      </c>
      <c r="Z21" s="1209"/>
      <c r="AA21" s="1207"/>
      <c r="AB21" s="1208" t="s">
        <v>2284</v>
      </c>
      <c r="AC21" s="1209"/>
      <c r="AD21" s="1207"/>
      <c r="AE21" s="1208" t="s">
        <v>2284</v>
      </c>
      <c r="AF21" s="1209"/>
    </row>
    <row r="22" spans="1:32">
      <c r="A22" s="1584" t="s">
        <v>5162</v>
      </c>
      <c r="B22" s="1139" t="s">
        <v>5399</v>
      </c>
      <c r="C22" s="1207"/>
      <c r="D22" s="1208" t="s">
        <v>2284</v>
      </c>
      <c r="E22" s="1209"/>
      <c r="F22" s="1207"/>
      <c r="G22" s="1208" t="s">
        <v>2284</v>
      </c>
      <c r="H22" s="1209"/>
      <c r="I22" s="1207"/>
      <c r="J22" s="1208" t="s">
        <v>4351</v>
      </c>
      <c r="K22" s="1209"/>
      <c r="L22" s="1207"/>
      <c r="M22" s="1208" t="s">
        <v>4351</v>
      </c>
      <c r="N22" s="1209"/>
      <c r="O22" s="1207"/>
      <c r="P22" s="1208" t="s">
        <v>2284</v>
      </c>
      <c r="Q22" s="1209"/>
      <c r="R22" s="1207"/>
      <c r="S22" s="1208" t="s">
        <v>2284</v>
      </c>
      <c r="T22" s="1209"/>
      <c r="U22" s="1207"/>
      <c r="V22" s="1208" t="s">
        <v>2284</v>
      </c>
      <c r="W22" s="1209"/>
      <c r="X22" s="1207"/>
      <c r="Y22" s="1208" t="s">
        <v>2284</v>
      </c>
      <c r="Z22" s="1209"/>
      <c r="AA22" s="1207"/>
      <c r="AB22" s="1208" t="s">
        <v>2284</v>
      </c>
      <c r="AC22" s="1209"/>
      <c r="AD22" s="1207"/>
      <c r="AE22" s="1208" t="s">
        <v>2284</v>
      </c>
      <c r="AF22" s="1209"/>
    </row>
    <row r="23" spans="1:32">
      <c r="A23" s="1584" t="s">
        <v>5163</v>
      </c>
      <c r="B23" s="1139" t="s">
        <v>5400</v>
      </c>
      <c r="C23" s="1207"/>
      <c r="D23" s="1208" t="s">
        <v>2261</v>
      </c>
      <c r="E23" s="1209"/>
      <c r="F23" s="1207"/>
      <c r="G23" s="1208" t="s">
        <v>2261</v>
      </c>
      <c r="H23" s="1209"/>
      <c r="I23" s="1207"/>
      <c r="J23" s="1208" t="s">
        <v>2261</v>
      </c>
      <c r="K23" s="1209"/>
      <c r="L23" s="1207"/>
      <c r="M23" s="1208" t="s">
        <v>2261</v>
      </c>
      <c r="N23" s="1209"/>
      <c r="O23" s="1207"/>
      <c r="P23" s="1208" t="s">
        <v>4351</v>
      </c>
      <c r="Q23" s="1209"/>
      <c r="R23" s="1207"/>
      <c r="S23" s="1208" t="s">
        <v>4351</v>
      </c>
      <c r="T23" s="1209"/>
      <c r="U23" s="1207"/>
      <c r="V23" s="1208" t="s">
        <v>4351</v>
      </c>
      <c r="W23" s="1209"/>
      <c r="X23" s="1207"/>
      <c r="Y23" s="1208" t="s">
        <v>4351</v>
      </c>
      <c r="Z23" s="1209"/>
      <c r="AA23" s="1207"/>
      <c r="AB23" s="1208" t="s">
        <v>4351</v>
      </c>
      <c r="AC23" s="1209"/>
      <c r="AD23" s="1207"/>
      <c r="AE23" s="1208" t="s">
        <v>4351</v>
      </c>
      <c r="AF23" s="1209"/>
    </row>
    <row r="24" spans="1:32">
      <c r="A24" s="1584" t="s">
        <v>5164</v>
      </c>
      <c r="B24" s="1139" t="s">
        <v>5401</v>
      </c>
      <c r="C24" s="1207"/>
      <c r="D24" s="1208" t="s">
        <v>2261</v>
      </c>
      <c r="E24" s="1209"/>
      <c r="F24" s="1207"/>
      <c r="G24" s="1208" t="s">
        <v>2261</v>
      </c>
      <c r="H24" s="1209"/>
      <c r="I24" s="1207"/>
      <c r="J24" s="1208" t="s">
        <v>2261</v>
      </c>
      <c r="K24" s="1209"/>
      <c r="L24" s="1207"/>
      <c r="M24" s="1208" t="s">
        <v>2261</v>
      </c>
      <c r="N24" s="1209"/>
      <c r="O24" s="1207"/>
      <c r="P24" s="1208" t="s">
        <v>2261</v>
      </c>
      <c r="Q24" s="1209"/>
      <c r="R24" s="1207"/>
      <c r="S24" s="1208" t="s">
        <v>2261</v>
      </c>
      <c r="T24" s="1209"/>
      <c r="U24" s="1207"/>
      <c r="V24" s="1208" t="s">
        <v>2261</v>
      </c>
      <c r="W24" s="1209"/>
      <c r="X24" s="1207"/>
      <c r="Y24" s="1208" t="s">
        <v>2261</v>
      </c>
      <c r="Z24" s="1209"/>
      <c r="AA24" s="1207"/>
      <c r="AB24" s="1208" t="s">
        <v>2261</v>
      </c>
      <c r="AC24" s="1209"/>
      <c r="AD24" s="1207"/>
      <c r="AE24" s="1208" t="s">
        <v>2261</v>
      </c>
      <c r="AF24" s="1209"/>
    </row>
    <row r="25" spans="1:32">
      <c r="A25" s="1584" t="s">
        <v>5165</v>
      </c>
      <c r="B25" s="1139" t="s">
        <v>5402</v>
      </c>
      <c r="C25" s="1207"/>
      <c r="D25" s="1208" t="s">
        <v>2261</v>
      </c>
      <c r="E25" s="1209"/>
      <c r="F25" s="1207"/>
      <c r="G25" s="1208" t="s">
        <v>2261</v>
      </c>
      <c r="H25" s="1209"/>
      <c r="I25" s="1207"/>
      <c r="J25" s="1208" t="s">
        <v>2261</v>
      </c>
      <c r="K25" s="1209"/>
      <c r="L25" s="1207"/>
      <c r="M25" s="1208" t="s">
        <v>2261</v>
      </c>
      <c r="N25" s="1209"/>
      <c r="O25" s="1207"/>
      <c r="P25" s="1208" t="s">
        <v>2261</v>
      </c>
      <c r="Q25" s="1209"/>
      <c r="R25" s="1207"/>
      <c r="S25" s="1208" t="s">
        <v>2261</v>
      </c>
      <c r="T25" s="1209"/>
      <c r="U25" s="1207"/>
      <c r="V25" s="1208" t="s">
        <v>2261</v>
      </c>
      <c r="W25" s="1209"/>
      <c r="X25" s="1207"/>
      <c r="Y25" s="1208" t="s">
        <v>2261</v>
      </c>
      <c r="Z25" s="1209"/>
      <c r="AA25" s="1207"/>
      <c r="AB25" s="1208" t="s">
        <v>2261</v>
      </c>
      <c r="AC25" s="1209"/>
      <c r="AD25" s="1207"/>
      <c r="AE25" s="1208" t="s">
        <v>2261</v>
      </c>
      <c r="AF25" s="1209"/>
    </row>
    <row r="26" spans="1:32">
      <c r="A26" s="1584" t="s">
        <v>5166</v>
      </c>
      <c r="B26" s="1139" t="s">
        <v>5403</v>
      </c>
      <c r="C26" s="1207"/>
      <c r="D26" s="1208" t="s">
        <v>2261</v>
      </c>
      <c r="E26" s="1209"/>
      <c r="F26" s="1207"/>
      <c r="G26" s="1208" t="s">
        <v>2261</v>
      </c>
      <c r="H26" s="1209"/>
      <c r="I26" s="1207"/>
      <c r="J26" s="1208" t="s">
        <v>2261</v>
      </c>
      <c r="K26" s="1209"/>
      <c r="L26" s="1207"/>
      <c r="M26" s="1208" t="s">
        <v>2261</v>
      </c>
      <c r="N26" s="1209"/>
      <c r="O26" s="1207"/>
      <c r="P26" s="1208" t="s">
        <v>2261</v>
      </c>
      <c r="Q26" s="1209"/>
      <c r="R26" s="1207"/>
      <c r="S26" s="1208" t="s">
        <v>2261</v>
      </c>
      <c r="T26" s="1209"/>
      <c r="U26" s="1207"/>
      <c r="V26" s="1208" t="s">
        <v>2261</v>
      </c>
      <c r="W26" s="1209"/>
      <c r="X26" s="1207"/>
      <c r="Y26" s="1208" t="s">
        <v>2261</v>
      </c>
      <c r="Z26" s="1209"/>
      <c r="AA26" s="1207"/>
      <c r="AB26" s="1208" t="s">
        <v>2261</v>
      </c>
      <c r="AC26" s="1209"/>
      <c r="AD26" s="1207"/>
      <c r="AE26" s="1208" t="s">
        <v>2261</v>
      </c>
      <c r="AF26" s="1209"/>
    </row>
    <row r="27" spans="1:32">
      <c r="A27" s="1584" t="s">
        <v>5300</v>
      </c>
      <c r="B27" s="1665" t="s">
        <v>5404</v>
      </c>
      <c r="C27" s="1422"/>
      <c r="D27" s="1423"/>
      <c r="E27" s="1424"/>
      <c r="F27" s="1422"/>
      <c r="G27" s="1423"/>
      <c r="H27" s="1424"/>
      <c r="I27" s="1422"/>
      <c r="J27" s="1423"/>
      <c r="K27" s="1424"/>
      <c r="L27" s="1422"/>
      <c r="M27" s="1423"/>
      <c r="N27" s="1424"/>
      <c r="O27" s="1422"/>
      <c r="P27" s="1423"/>
      <c r="Q27" s="1424"/>
      <c r="R27" s="1422"/>
      <c r="S27" s="1423"/>
      <c r="T27" s="1424"/>
      <c r="U27" s="1422"/>
      <c r="V27" s="1423"/>
      <c r="W27" s="1424"/>
      <c r="X27" s="1422"/>
      <c r="Y27" s="1423"/>
      <c r="Z27" s="1424"/>
      <c r="AA27" s="1422"/>
      <c r="AB27" s="1423"/>
      <c r="AC27" s="1424"/>
      <c r="AD27" s="1422"/>
      <c r="AE27" s="1423"/>
      <c r="AF27" s="1424"/>
    </row>
    <row r="28" spans="1:32">
      <c r="A28" s="1584" t="s">
        <v>5159</v>
      </c>
      <c r="B28" s="1139" t="s">
        <v>5396</v>
      </c>
      <c r="C28" s="1207"/>
      <c r="D28" s="1208" t="s">
        <v>2284</v>
      </c>
      <c r="E28" s="1209"/>
      <c r="F28" s="1207"/>
      <c r="G28" s="1208" t="s">
        <v>2284</v>
      </c>
      <c r="H28" s="1209"/>
      <c r="I28" s="1207"/>
      <c r="J28" s="1208" t="s">
        <v>2284</v>
      </c>
      <c r="K28" s="1209"/>
      <c r="L28" s="1207"/>
      <c r="M28" s="1208" t="s">
        <v>2284</v>
      </c>
      <c r="N28" s="1209"/>
      <c r="O28" s="1207"/>
      <c r="P28" s="1208" t="s">
        <v>2284</v>
      </c>
      <c r="Q28" s="1209"/>
      <c r="R28" s="1207"/>
      <c r="S28" s="1208" t="s">
        <v>2284</v>
      </c>
      <c r="T28" s="1209"/>
      <c r="U28" s="1207"/>
      <c r="V28" s="1208" t="s">
        <v>2284</v>
      </c>
      <c r="W28" s="1209"/>
      <c r="X28" s="1207"/>
      <c r="Y28" s="1208" t="s">
        <v>2284</v>
      </c>
      <c r="Z28" s="1209"/>
      <c r="AA28" s="1207"/>
      <c r="AB28" s="1208" t="s">
        <v>2284</v>
      </c>
      <c r="AC28" s="1209"/>
      <c r="AD28" s="1207"/>
      <c r="AE28" s="1208" t="s">
        <v>2284</v>
      </c>
      <c r="AF28" s="1209"/>
    </row>
    <row r="29" spans="1:32">
      <c r="A29" s="1584" t="s">
        <v>5160</v>
      </c>
      <c r="B29" s="1139" t="s">
        <v>5397</v>
      </c>
      <c r="C29" s="1207"/>
      <c r="D29" s="1208" t="s">
        <v>2284</v>
      </c>
      <c r="E29" s="1209"/>
      <c r="F29" s="1207"/>
      <c r="G29" s="1208" t="s">
        <v>2284</v>
      </c>
      <c r="H29" s="1209"/>
      <c r="I29" s="1207"/>
      <c r="J29" s="1208" t="s">
        <v>2284</v>
      </c>
      <c r="K29" s="1209"/>
      <c r="L29" s="1207"/>
      <c r="M29" s="1208" t="s">
        <v>2284</v>
      </c>
      <c r="N29" s="1209"/>
      <c r="O29" s="1207"/>
      <c r="P29" s="1208" t="s">
        <v>2284</v>
      </c>
      <c r="Q29" s="1209"/>
      <c r="R29" s="1207"/>
      <c r="S29" s="1208" t="s">
        <v>2284</v>
      </c>
      <c r="T29" s="1209"/>
      <c r="U29" s="1207"/>
      <c r="V29" s="1208" t="s">
        <v>2284</v>
      </c>
      <c r="W29" s="1209"/>
      <c r="X29" s="1207"/>
      <c r="Y29" s="1208" t="s">
        <v>2284</v>
      </c>
      <c r="Z29" s="1209"/>
      <c r="AA29" s="1207"/>
      <c r="AB29" s="1208" t="s">
        <v>2284</v>
      </c>
      <c r="AC29" s="1209"/>
      <c r="AD29" s="1207"/>
      <c r="AE29" s="1208" t="s">
        <v>2284</v>
      </c>
      <c r="AF29" s="1209"/>
    </row>
    <row r="30" spans="1:32">
      <c r="A30" s="1584" t="s">
        <v>5161</v>
      </c>
      <c r="B30" s="1139" t="s">
        <v>5398</v>
      </c>
      <c r="C30" s="1207"/>
      <c r="D30" s="1208" t="s">
        <v>2284</v>
      </c>
      <c r="E30" s="1209"/>
      <c r="F30" s="1207"/>
      <c r="G30" s="1208" t="s">
        <v>2284</v>
      </c>
      <c r="H30" s="1209"/>
      <c r="I30" s="1207"/>
      <c r="J30" s="1208" t="s">
        <v>4351</v>
      </c>
      <c r="K30" s="1209"/>
      <c r="L30" s="1207"/>
      <c r="M30" s="1208" t="s">
        <v>4351</v>
      </c>
      <c r="N30" s="1209"/>
      <c r="O30" s="1207"/>
      <c r="P30" s="1208" t="s">
        <v>2284</v>
      </c>
      <c r="Q30" s="1209"/>
      <c r="R30" s="1207"/>
      <c r="S30" s="1208" t="s">
        <v>2284</v>
      </c>
      <c r="T30" s="1209"/>
      <c r="U30" s="1207"/>
      <c r="V30" s="1208" t="s">
        <v>2284</v>
      </c>
      <c r="W30" s="1209"/>
      <c r="X30" s="1207"/>
      <c r="Y30" s="1208" t="s">
        <v>2284</v>
      </c>
      <c r="Z30" s="1209"/>
      <c r="AA30" s="1207"/>
      <c r="AB30" s="1208" t="s">
        <v>2284</v>
      </c>
      <c r="AC30" s="1209"/>
      <c r="AD30" s="1207"/>
      <c r="AE30" s="1208" t="s">
        <v>2284</v>
      </c>
      <c r="AF30" s="1209"/>
    </row>
    <row r="31" spans="1:32">
      <c r="A31" s="1584" t="s">
        <v>5162</v>
      </c>
      <c r="B31" s="1139" t="s">
        <v>5399</v>
      </c>
      <c r="C31" s="1207"/>
      <c r="D31" s="1208" t="s">
        <v>2284</v>
      </c>
      <c r="E31" s="1209"/>
      <c r="F31" s="1207"/>
      <c r="G31" s="1208" t="s">
        <v>2284</v>
      </c>
      <c r="H31" s="1209"/>
      <c r="I31" s="1207"/>
      <c r="J31" s="1208" t="s">
        <v>4351</v>
      </c>
      <c r="K31" s="1209"/>
      <c r="L31" s="1207"/>
      <c r="M31" s="1208" t="s">
        <v>4351</v>
      </c>
      <c r="N31" s="1209"/>
      <c r="O31" s="1207"/>
      <c r="P31" s="1208" t="s">
        <v>2284</v>
      </c>
      <c r="Q31" s="1209"/>
      <c r="R31" s="1207"/>
      <c r="S31" s="1208" t="s">
        <v>2284</v>
      </c>
      <c r="T31" s="1209"/>
      <c r="U31" s="1207"/>
      <c r="V31" s="1208" t="s">
        <v>2284</v>
      </c>
      <c r="W31" s="1209"/>
      <c r="X31" s="1207"/>
      <c r="Y31" s="1208" t="s">
        <v>2284</v>
      </c>
      <c r="Z31" s="1209"/>
      <c r="AA31" s="1207"/>
      <c r="AB31" s="1208" t="s">
        <v>2284</v>
      </c>
      <c r="AC31" s="1209"/>
      <c r="AD31" s="1207"/>
      <c r="AE31" s="1208" t="s">
        <v>2284</v>
      </c>
      <c r="AF31" s="1209"/>
    </row>
    <row r="32" spans="1:32">
      <c r="A32" s="1584" t="s">
        <v>5163</v>
      </c>
      <c r="B32" s="1139" t="s">
        <v>5400</v>
      </c>
      <c r="C32" s="1207"/>
      <c r="D32" s="1208" t="s">
        <v>2261</v>
      </c>
      <c r="E32" s="1209"/>
      <c r="F32" s="1207"/>
      <c r="G32" s="1208" t="s">
        <v>2261</v>
      </c>
      <c r="H32" s="1209"/>
      <c r="I32" s="1207"/>
      <c r="J32" s="1208" t="s">
        <v>2261</v>
      </c>
      <c r="K32" s="1209"/>
      <c r="L32" s="1207"/>
      <c r="M32" s="1208" t="s">
        <v>2261</v>
      </c>
      <c r="N32" s="1209"/>
      <c r="O32" s="1207"/>
      <c r="P32" s="1208" t="s">
        <v>4351</v>
      </c>
      <c r="Q32" s="1209"/>
      <c r="R32" s="1207"/>
      <c r="S32" s="1208" t="s">
        <v>4351</v>
      </c>
      <c r="T32" s="1209"/>
      <c r="U32" s="1207"/>
      <c r="V32" s="1208" t="s">
        <v>4351</v>
      </c>
      <c r="W32" s="1209"/>
      <c r="X32" s="1207"/>
      <c r="Y32" s="1208" t="s">
        <v>4351</v>
      </c>
      <c r="Z32" s="1209"/>
      <c r="AA32" s="1207"/>
      <c r="AB32" s="1208" t="s">
        <v>4351</v>
      </c>
      <c r="AC32" s="1209"/>
      <c r="AD32" s="1207"/>
      <c r="AE32" s="1208" t="s">
        <v>4351</v>
      </c>
      <c r="AF32" s="1209"/>
    </row>
    <row r="33" spans="1:32">
      <c r="A33" s="1584" t="s">
        <v>5164</v>
      </c>
      <c r="B33" s="1139" t="s">
        <v>5401</v>
      </c>
      <c r="C33" s="1207"/>
      <c r="D33" s="1208" t="s">
        <v>2261</v>
      </c>
      <c r="E33" s="1209"/>
      <c r="F33" s="1207"/>
      <c r="G33" s="1208" t="s">
        <v>2261</v>
      </c>
      <c r="H33" s="1209"/>
      <c r="I33" s="1207"/>
      <c r="J33" s="1208" t="s">
        <v>2261</v>
      </c>
      <c r="K33" s="1209"/>
      <c r="L33" s="1207"/>
      <c r="M33" s="1208" t="s">
        <v>2261</v>
      </c>
      <c r="N33" s="1209"/>
      <c r="O33" s="1207"/>
      <c r="P33" s="1208" t="s">
        <v>2261</v>
      </c>
      <c r="Q33" s="1209"/>
      <c r="R33" s="1207"/>
      <c r="S33" s="1208" t="s">
        <v>2261</v>
      </c>
      <c r="T33" s="1209"/>
      <c r="U33" s="1207"/>
      <c r="V33" s="1208" t="s">
        <v>2261</v>
      </c>
      <c r="W33" s="1209"/>
      <c r="X33" s="1207"/>
      <c r="Y33" s="1208" t="s">
        <v>2261</v>
      </c>
      <c r="Z33" s="1209"/>
      <c r="AA33" s="1207"/>
      <c r="AB33" s="1208" t="s">
        <v>2261</v>
      </c>
      <c r="AC33" s="1209"/>
      <c r="AD33" s="1207"/>
      <c r="AE33" s="1208" t="s">
        <v>2261</v>
      </c>
      <c r="AF33" s="1209"/>
    </row>
    <row r="34" spans="1:32">
      <c r="A34" s="1584" t="s">
        <v>5165</v>
      </c>
      <c r="B34" s="1139" t="s">
        <v>5402</v>
      </c>
      <c r="C34" s="1207"/>
      <c r="D34" s="1208" t="s">
        <v>2261</v>
      </c>
      <c r="E34" s="1209"/>
      <c r="F34" s="1207"/>
      <c r="G34" s="1208" t="s">
        <v>2261</v>
      </c>
      <c r="H34" s="1209"/>
      <c r="I34" s="1207"/>
      <c r="J34" s="1208" t="s">
        <v>2261</v>
      </c>
      <c r="K34" s="1209"/>
      <c r="L34" s="1207"/>
      <c r="M34" s="1208" t="s">
        <v>2261</v>
      </c>
      <c r="N34" s="1209"/>
      <c r="O34" s="1207"/>
      <c r="P34" s="1208" t="s">
        <v>2261</v>
      </c>
      <c r="Q34" s="1209"/>
      <c r="R34" s="1207"/>
      <c r="S34" s="1208" t="s">
        <v>2261</v>
      </c>
      <c r="T34" s="1209"/>
      <c r="U34" s="1207"/>
      <c r="V34" s="1208" t="s">
        <v>2261</v>
      </c>
      <c r="W34" s="1209"/>
      <c r="X34" s="1207"/>
      <c r="Y34" s="1208" t="s">
        <v>2261</v>
      </c>
      <c r="Z34" s="1209"/>
      <c r="AA34" s="1207"/>
      <c r="AB34" s="1208" t="s">
        <v>2261</v>
      </c>
      <c r="AC34" s="1209"/>
      <c r="AD34" s="1207"/>
      <c r="AE34" s="1208" t="s">
        <v>2261</v>
      </c>
      <c r="AF34" s="1209"/>
    </row>
    <row r="35" spans="1:32">
      <c r="A35" s="1584" t="s">
        <v>5166</v>
      </c>
      <c r="B35" s="1139" t="s">
        <v>5403</v>
      </c>
      <c r="C35" s="1207"/>
      <c r="D35" s="1208" t="s">
        <v>2261</v>
      </c>
      <c r="E35" s="1209"/>
      <c r="F35" s="1207"/>
      <c r="G35" s="1208" t="s">
        <v>2261</v>
      </c>
      <c r="H35" s="1209"/>
      <c r="I35" s="1207"/>
      <c r="J35" s="1208" t="s">
        <v>2261</v>
      </c>
      <c r="K35" s="1209"/>
      <c r="L35" s="1207"/>
      <c r="M35" s="1208" t="s">
        <v>2261</v>
      </c>
      <c r="N35" s="1209"/>
      <c r="O35" s="1207"/>
      <c r="P35" s="1208" t="s">
        <v>2261</v>
      </c>
      <c r="Q35" s="1209"/>
      <c r="R35" s="1207"/>
      <c r="S35" s="1208" t="s">
        <v>2261</v>
      </c>
      <c r="T35" s="1209"/>
      <c r="U35" s="1207"/>
      <c r="V35" s="1208" t="s">
        <v>2261</v>
      </c>
      <c r="W35" s="1209"/>
      <c r="X35" s="1207"/>
      <c r="Y35" s="1208" t="s">
        <v>2261</v>
      </c>
      <c r="Z35" s="1209"/>
      <c r="AA35" s="1207"/>
      <c r="AB35" s="1208" t="s">
        <v>2261</v>
      </c>
      <c r="AC35" s="1209"/>
      <c r="AD35" s="1207"/>
      <c r="AE35" s="1208" t="s">
        <v>2261</v>
      </c>
      <c r="AF35" s="1209"/>
    </row>
    <row r="36" spans="1:32" ht="19.5" thickBot="1">
      <c r="A36" s="1140" t="s">
        <v>5167</v>
      </c>
      <c r="B36" s="1141" t="s">
        <v>5405</v>
      </c>
      <c r="C36" s="1210"/>
      <c r="D36" s="1211"/>
      <c r="E36" s="1212"/>
      <c r="F36" s="1210"/>
      <c r="G36" s="1211"/>
      <c r="H36" s="1212"/>
      <c r="I36" s="1210"/>
      <c r="J36" s="1211"/>
      <c r="K36" s="1212"/>
      <c r="L36" s="1210"/>
      <c r="M36" s="1211"/>
      <c r="N36" s="1212"/>
      <c r="O36" s="1210"/>
      <c r="P36" s="1211"/>
      <c r="Q36" s="1212"/>
      <c r="R36" s="1210"/>
      <c r="S36" s="1211"/>
      <c r="T36" s="1212"/>
      <c r="U36" s="1210"/>
      <c r="V36" s="1211"/>
      <c r="W36" s="1212"/>
      <c r="X36" s="1210"/>
      <c r="Y36" s="1211"/>
      <c r="Z36" s="1212"/>
      <c r="AA36" s="1210"/>
      <c r="AB36" s="1211"/>
      <c r="AC36" s="1212"/>
      <c r="AD36" s="1210"/>
      <c r="AE36" s="1211"/>
      <c r="AF36" s="1212"/>
    </row>
    <row r="37" spans="1:32" ht="19.5" thickTop="1">
      <c r="A37" s="1585" t="s">
        <v>5168</v>
      </c>
      <c r="B37" s="1666" t="s">
        <v>5406</v>
      </c>
      <c r="C37" s="1425"/>
      <c r="D37" s="1426"/>
      <c r="E37" s="1427"/>
      <c r="F37" s="1425"/>
      <c r="G37" s="1709" t="s">
        <v>5734</v>
      </c>
      <c r="H37" s="1427" t="s">
        <v>5731</v>
      </c>
      <c r="I37" s="1425"/>
      <c r="J37" s="1426"/>
      <c r="K37" s="1427"/>
      <c r="L37" s="1425"/>
      <c r="M37" s="1426"/>
      <c r="N37" s="1427"/>
      <c r="O37" s="1425"/>
      <c r="P37" s="1426"/>
      <c r="Q37" s="1427"/>
      <c r="R37" s="1425"/>
      <c r="S37" s="1426"/>
      <c r="T37" s="1427"/>
      <c r="U37" s="1425"/>
      <c r="V37" s="1426"/>
      <c r="W37" s="1427"/>
      <c r="X37" s="1425"/>
      <c r="Y37" s="1426"/>
      <c r="Z37" s="1427"/>
      <c r="AA37" s="1425"/>
      <c r="AB37" s="1426"/>
      <c r="AC37" s="1427"/>
      <c r="AD37" s="1425"/>
      <c r="AE37" s="1426"/>
      <c r="AF37" s="1427"/>
    </row>
    <row r="38" spans="1:32">
      <c r="A38" s="1586" t="s">
        <v>5169</v>
      </c>
      <c r="B38" s="1667" t="s">
        <v>5407</v>
      </c>
      <c r="C38" s="1428"/>
      <c r="D38" s="1429" t="s">
        <v>2283</v>
      </c>
      <c r="E38" s="1430"/>
      <c r="F38" s="1428"/>
      <c r="G38" s="1429" t="s">
        <v>2296</v>
      </c>
      <c r="H38" s="1430"/>
      <c r="I38" s="1428"/>
      <c r="J38" s="1429" t="s">
        <v>2296</v>
      </c>
      <c r="K38" s="1430"/>
      <c r="L38" s="1428"/>
      <c r="M38" s="1429" t="s">
        <v>2296</v>
      </c>
      <c r="N38" s="1430"/>
      <c r="O38" s="1428"/>
      <c r="P38" s="1429" t="s">
        <v>2283</v>
      </c>
      <c r="Q38" s="1430"/>
      <c r="R38" s="1428"/>
      <c r="S38" s="1429" t="s">
        <v>2283</v>
      </c>
      <c r="T38" s="1430"/>
      <c r="U38" s="1428"/>
      <c r="V38" s="1429" t="s">
        <v>2283</v>
      </c>
      <c r="W38" s="1430"/>
      <c r="X38" s="1428"/>
      <c r="Y38" s="1429" t="s">
        <v>2283</v>
      </c>
      <c r="Z38" s="1430"/>
      <c r="AA38" s="1428"/>
      <c r="AB38" s="1429" t="s">
        <v>2283</v>
      </c>
      <c r="AC38" s="1430"/>
      <c r="AD38" s="1428"/>
      <c r="AE38" s="1429" t="s">
        <v>2296</v>
      </c>
      <c r="AF38" s="1430"/>
    </row>
    <row r="39" spans="1:32">
      <c r="A39" s="1587" t="s">
        <v>5170</v>
      </c>
      <c r="B39" s="1668" t="s">
        <v>5408</v>
      </c>
      <c r="C39" s="1431"/>
      <c r="D39" s="1432">
        <v>0.92</v>
      </c>
      <c r="E39" s="1433"/>
      <c r="F39" s="1431"/>
      <c r="G39" s="1432">
        <v>0.88</v>
      </c>
      <c r="H39" s="1433"/>
      <c r="I39" s="1431"/>
      <c r="J39" s="1432">
        <v>0.85</v>
      </c>
      <c r="K39" s="1433"/>
      <c r="L39" s="1431"/>
      <c r="M39" s="1432">
        <v>0.77</v>
      </c>
      <c r="N39" s="1433"/>
      <c r="O39" s="1431"/>
      <c r="P39" s="1432">
        <v>0.98</v>
      </c>
      <c r="Q39" s="1433"/>
      <c r="R39" s="1431"/>
      <c r="S39" s="1432">
        <v>0.93</v>
      </c>
      <c r="T39" s="1433"/>
      <c r="U39" s="1431"/>
      <c r="V39" s="1432">
        <v>0.92</v>
      </c>
      <c r="W39" s="1433"/>
      <c r="X39" s="1431"/>
      <c r="Y39" s="1432">
        <v>0.91</v>
      </c>
      <c r="Z39" s="1433"/>
      <c r="AA39" s="1431"/>
      <c r="AB39" s="1432">
        <v>0.91</v>
      </c>
      <c r="AC39" s="1433"/>
      <c r="AD39" s="1431"/>
      <c r="AE39" s="1432">
        <v>0.9</v>
      </c>
      <c r="AF39" s="1433"/>
    </row>
    <row r="40" spans="1:32" ht="19.5" thickBot="1">
      <c r="A40" s="1588" t="s">
        <v>5171</v>
      </c>
      <c r="B40" s="1669" t="s">
        <v>5409</v>
      </c>
      <c r="C40" s="1434"/>
      <c r="D40" s="1708">
        <v>175.72</v>
      </c>
      <c r="E40" s="1435"/>
      <c r="F40" s="1434"/>
      <c r="G40" s="1708">
        <v>167.72</v>
      </c>
      <c r="H40" s="1435"/>
      <c r="I40" s="1434"/>
      <c r="J40" s="1708">
        <v>161.68</v>
      </c>
      <c r="K40" s="1435"/>
      <c r="L40" s="1434"/>
      <c r="M40" s="1708">
        <v>146.93</v>
      </c>
      <c r="N40" s="1435"/>
      <c r="O40" s="1434"/>
      <c r="P40" s="1708">
        <v>186.91</v>
      </c>
      <c r="Q40" s="1435"/>
      <c r="R40" s="1434"/>
      <c r="S40" s="1708">
        <v>177.68</v>
      </c>
      <c r="T40" s="1435"/>
      <c r="U40" s="1434"/>
      <c r="V40" s="1708">
        <v>175.7</v>
      </c>
      <c r="W40" s="1435"/>
      <c r="X40" s="1434"/>
      <c r="Y40" s="1708">
        <v>174.4</v>
      </c>
      <c r="Z40" s="1435"/>
      <c r="AA40" s="1434"/>
      <c r="AB40" s="1708">
        <v>173.41</v>
      </c>
      <c r="AC40" s="1435"/>
      <c r="AD40" s="1434"/>
      <c r="AE40" s="1708">
        <v>172.03</v>
      </c>
      <c r="AF40" s="1435"/>
    </row>
    <row r="41" spans="1:32" ht="19.5" thickTop="1">
      <c r="A41" s="1589" t="s">
        <v>5172</v>
      </c>
      <c r="B41" s="1670" t="s">
        <v>5410</v>
      </c>
      <c r="C41" s="1436"/>
      <c r="D41" s="1437"/>
      <c r="E41" s="1438"/>
      <c r="F41" s="1436"/>
      <c r="G41" s="1574" t="s">
        <v>5736</v>
      </c>
      <c r="H41" s="1438" t="s">
        <v>5731</v>
      </c>
      <c r="I41" s="1436"/>
      <c r="J41" s="1437"/>
      <c r="K41" s="1438"/>
      <c r="L41" s="1436"/>
      <c r="M41" s="1437"/>
      <c r="N41" s="1438"/>
      <c r="O41" s="1436"/>
      <c r="P41" s="1437"/>
      <c r="Q41" s="1438"/>
      <c r="R41" s="1436"/>
      <c r="S41" s="1437"/>
      <c r="T41" s="1438"/>
      <c r="U41" s="1436"/>
      <c r="V41" s="1437"/>
      <c r="W41" s="1438"/>
      <c r="X41" s="1436"/>
      <c r="Y41" s="1437"/>
      <c r="Z41" s="1438"/>
      <c r="AA41" s="1436"/>
      <c r="AB41" s="1437"/>
      <c r="AC41" s="1438"/>
      <c r="AD41" s="1436"/>
      <c r="AE41" s="1437"/>
      <c r="AF41" s="1438"/>
    </row>
    <row r="42" spans="1:32">
      <c r="A42" s="1590" t="s">
        <v>5301</v>
      </c>
      <c r="B42" s="1671" t="s">
        <v>5407</v>
      </c>
      <c r="C42" s="1439"/>
      <c r="D42" s="1440" t="s">
        <v>2288</v>
      </c>
      <c r="E42" s="1441"/>
      <c r="F42" s="1439"/>
      <c r="G42" s="1440" t="s">
        <v>2288</v>
      </c>
      <c r="H42" s="1441"/>
      <c r="I42" s="1439"/>
      <c r="J42" s="1440" t="s">
        <v>2285</v>
      </c>
      <c r="K42" s="1441"/>
      <c r="L42" s="1439"/>
      <c r="M42" s="1440" t="s">
        <v>2285</v>
      </c>
      <c r="N42" s="1441"/>
      <c r="O42" s="1439"/>
      <c r="P42" s="1440" t="s">
        <v>2288</v>
      </c>
      <c r="Q42" s="1441"/>
      <c r="R42" s="1439"/>
      <c r="S42" s="1440" t="s">
        <v>2288</v>
      </c>
      <c r="T42" s="1441"/>
      <c r="U42" s="1439"/>
      <c r="V42" s="1440" t="s">
        <v>2288</v>
      </c>
      <c r="W42" s="1441"/>
      <c r="X42" s="1439"/>
      <c r="Y42" s="1440" t="s">
        <v>2288</v>
      </c>
      <c r="Z42" s="1441"/>
      <c r="AA42" s="1439"/>
      <c r="AB42" s="1440" t="s">
        <v>2288</v>
      </c>
      <c r="AC42" s="1441"/>
      <c r="AD42" s="1439"/>
      <c r="AE42" s="1440" t="s">
        <v>2285</v>
      </c>
      <c r="AF42" s="1441"/>
    </row>
    <row r="43" spans="1:32">
      <c r="A43" s="1591" t="s">
        <v>5170</v>
      </c>
      <c r="B43" s="1672" t="s">
        <v>5408</v>
      </c>
      <c r="C43" s="1442"/>
      <c r="D43" s="1443">
        <v>0.88</v>
      </c>
      <c r="E43" s="1444"/>
      <c r="F43" s="1442"/>
      <c r="G43" s="1443">
        <v>0.88</v>
      </c>
      <c r="H43" s="1444"/>
      <c r="I43" s="1442"/>
      <c r="J43" s="1443">
        <v>0.83</v>
      </c>
      <c r="K43" s="1444"/>
      <c r="L43" s="1442"/>
      <c r="M43" s="1443">
        <v>0.77</v>
      </c>
      <c r="N43" s="1444"/>
      <c r="O43" s="1442"/>
      <c r="P43" s="1443">
        <v>0.96</v>
      </c>
      <c r="Q43" s="1444"/>
      <c r="R43" s="1442"/>
      <c r="S43" s="1443">
        <v>0.87</v>
      </c>
      <c r="T43" s="1444"/>
      <c r="U43" s="1442"/>
      <c r="V43" s="1443">
        <v>0.86</v>
      </c>
      <c r="W43" s="1444"/>
      <c r="X43" s="1442"/>
      <c r="Y43" s="1443">
        <v>0.87</v>
      </c>
      <c r="Z43" s="1444"/>
      <c r="AA43" s="1442"/>
      <c r="AB43" s="1443">
        <v>0.87</v>
      </c>
      <c r="AC43" s="1444"/>
      <c r="AD43" s="1442"/>
      <c r="AE43" s="1443">
        <v>0.84</v>
      </c>
      <c r="AF43" s="1444"/>
    </row>
    <row r="44" spans="1:32" ht="19.5" thickBot="1">
      <c r="A44" s="1592" t="s">
        <v>5173</v>
      </c>
      <c r="B44" s="1673" t="s">
        <v>5411</v>
      </c>
      <c r="C44" s="1445"/>
      <c r="D44" s="1446">
        <v>88.6</v>
      </c>
      <c r="E44" s="1447"/>
      <c r="F44" s="1445"/>
      <c r="G44" s="1446">
        <v>88.6</v>
      </c>
      <c r="H44" s="1447"/>
      <c r="I44" s="1445"/>
      <c r="J44" s="1446">
        <v>83.18</v>
      </c>
      <c r="K44" s="1447"/>
      <c r="L44" s="1445"/>
      <c r="M44" s="1446">
        <v>77.41</v>
      </c>
      <c r="N44" s="1447"/>
      <c r="O44" s="1445"/>
      <c r="P44" s="1446">
        <v>96.91</v>
      </c>
      <c r="Q44" s="1447"/>
      <c r="R44" s="1445"/>
      <c r="S44" s="1446">
        <v>87.68</v>
      </c>
      <c r="T44" s="1447"/>
      <c r="U44" s="1445"/>
      <c r="V44" s="1446">
        <v>86.3</v>
      </c>
      <c r="W44" s="1447"/>
      <c r="X44" s="1445"/>
      <c r="Y44" s="1446">
        <v>87.28</v>
      </c>
      <c r="Z44" s="1447"/>
      <c r="AA44" s="1445"/>
      <c r="AB44" s="1446">
        <v>87.35</v>
      </c>
      <c r="AC44" s="1447"/>
      <c r="AD44" s="1445"/>
      <c r="AE44" s="1446">
        <v>84.91</v>
      </c>
      <c r="AF44" s="1447"/>
    </row>
    <row r="45" spans="1:32" ht="19.5" thickTop="1">
      <c r="A45" s="1593" t="s">
        <v>5174</v>
      </c>
      <c r="B45" s="1674" t="s">
        <v>5412</v>
      </c>
      <c r="C45" s="1448"/>
      <c r="D45" s="1449"/>
      <c r="E45" s="1450"/>
      <c r="F45" s="1448"/>
      <c r="G45" s="1449"/>
      <c r="H45" s="1450"/>
      <c r="I45" s="1448"/>
      <c r="J45" s="1449"/>
      <c r="K45" s="1450"/>
      <c r="L45" s="1448"/>
      <c r="M45" s="1449"/>
      <c r="N45" s="1450"/>
      <c r="O45" s="1448"/>
      <c r="P45" s="1449"/>
      <c r="Q45" s="1450"/>
      <c r="R45" s="1448"/>
      <c r="S45" s="1449"/>
      <c r="T45" s="1450"/>
      <c r="U45" s="1448"/>
      <c r="V45" s="1449"/>
      <c r="W45" s="1450"/>
      <c r="X45" s="1448"/>
      <c r="Y45" s="1449"/>
      <c r="Z45" s="1450"/>
      <c r="AA45" s="1448"/>
      <c r="AB45" s="1449"/>
      <c r="AC45" s="1450"/>
      <c r="AD45" s="1448"/>
      <c r="AE45" s="1449"/>
      <c r="AF45" s="1450"/>
    </row>
    <row r="46" spans="1:32">
      <c r="A46" s="1594" t="s">
        <v>5175</v>
      </c>
      <c r="B46" s="1139" t="s">
        <v>5413</v>
      </c>
      <c r="C46" s="1207"/>
      <c r="D46" s="1236">
        <v>1049</v>
      </c>
      <c r="E46" s="1209"/>
      <c r="F46" s="1207"/>
      <c r="G46" s="1236">
        <v>1049</v>
      </c>
      <c r="H46" s="1209"/>
      <c r="I46" s="1207"/>
      <c r="J46" s="1236">
        <v>1009</v>
      </c>
      <c r="K46" s="1209"/>
      <c r="L46" s="1207"/>
      <c r="M46" s="1236">
        <v>1002</v>
      </c>
      <c r="N46" s="1209"/>
      <c r="O46" s="1207"/>
      <c r="P46" s="1236">
        <v>1760</v>
      </c>
      <c r="Q46" s="1209"/>
      <c r="R46" s="1207"/>
      <c r="S46" s="1236">
        <v>1727</v>
      </c>
      <c r="T46" s="1209"/>
      <c r="U46" s="1207"/>
      <c r="V46" s="1236">
        <v>1380</v>
      </c>
      <c r="W46" s="1209"/>
      <c r="X46" s="1207"/>
      <c r="Y46" s="1236">
        <v>1375</v>
      </c>
      <c r="Z46" s="1209"/>
      <c r="AA46" s="1207"/>
      <c r="AB46" s="1236">
        <v>1142</v>
      </c>
      <c r="AC46" s="1209"/>
      <c r="AD46" s="1207"/>
      <c r="AE46" s="1236">
        <v>1536</v>
      </c>
      <c r="AF46" s="1209"/>
    </row>
    <row r="47" spans="1:32">
      <c r="A47" s="1594" t="s">
        <v>5302</v>
      </c>
      <c r="B47" s="1139" t="s">
        <v>5414</v>
      </c>
      <c r="C47" s="1207"/>
      <c r="D47" s="1208" t="s">
        <v>4353</v>
      </c>
      <c r="E47" s="1209"/>
      <c r="F47" s="1207"/>
      <c r="G47" s="1208" t="s">
        <v>4353</v>
      </c>
      <c r="H47" s="1209"/>
      <c r="I47" s="1207"/>
      <c r="J47" s="1208" t="s">
        <v>4353</v>
      </c>
      <c r="K47" s="1209"/>
      <c r="L47" s="1207"/>
      <c r="M47" s="1208" t="s">
        <v>4353</v>
      </c>
      <c r="N47" s="1209"/>
      <c r="O47" s="1207"/>
      <c r="P47" s="1208" t="s">
        <v>4353</v>
      </c>
      <c r="Q47" s="1209"/>
      <c r="R47" s="1207"/>
      <c r="S47" s="1208" t="s">
        <v>4353</v>
      </c>
      <c r="T47" s="1209"/>
      <c r="U47" s="1207"/>
      <c r="V47" s="1208" t="s">
        <v>4383</v>
      </c>
      <c r="W47" s="1209"/>
      <c r="X47" s="1207"/>
      <c r="Y47" s="1208" t="s">
        <v>4383</v>
      </c>
      <c r="Z47" s="1209"/>
      <c r="AA47" s="1207"/>
      <c r="AB47" s="1208" t="s">
        <v>4353</v>
      </c>
      <c r="AC47" s="1209"/>
      <c r="AD47" s="1207"/>
      <c r="AE47" s="1208" t="s">
        <v>4383</v>
      </c>
      <c r="AF47" s="1209"/>
    </row>
    <row r="48" spans="1:32">
      <c r="A48" s="1595" t="s">
        <v>5176</v>
      </c>
      <c r="B48" s="1675" t="s">
        <v>5415</v>
      </c>
      <c r="C48" s="1451"/>
      <c r="D48" s="1452"/>
      <c r="E48" s="1453"/>
      <c r="F48" s="1451"/>
      <c r="G48" s="1710" t="s">
        <v>5734</v>
      </c>
      <c r="H48" s="1453" t="s">
        <v>5731</v>
      </c>
      <c r="I48" s="1451"/>
      <c r="J48" s="1452"/>
      <c r="K48" s="1453"/>
      <c r="L48" s="1451"/>
      <c r="M48" s="1452"/>
      <c r="N48" s="1453"/>
      <c r="O48" s="1451"/>
      <c r="P48" s="1452"/>
      <c r="Q48" s="1453"/>
      <c r="R48" s="1451"/>
      <c r="S48" s="1452"/>
      <c r="T48" s="1453"/>
      <c r="U48" s="1451"/>
      <c r="V48" s="1452"/>
      <c r="W48" s="1453"/>
      <c r="X48" s="1451"/>
      <c r="Y48" s="1452"/>
      <c r="Z48" s="1453"/>
      <c r="AA48" s="1451"/>
      <c r="AB48" s="1452"/>
      <c r="AC48" s="1453"/>
      <c r="AD48" s="1451"/>
      <c r="AE48" s="1452"/>
      <c r="AF48" s="1453"/>
    </row>
    <row r="49" spans="1:32">
      <c r="A49" s="1596" t="s">
        <v>5169</v>
      </c>
      <c r="B49" s="1160" t="s">
        <v>5416</v>
      </c>
      <c r="C49" s="1207"/>
      <c r="D49" s="1477">
        <v>5</v>
      </c>
      <c r="E49" s="1209"/>
      <c r="F49" s="1207"/>
      <c r="G49" s="1477">
        <v>5</v>
      </c>
      <c r="H49" s="1209"/>
      <c r="I49" s="1207"/>
      <c r="J49" s="1477">
        <v>4</v>
      </c>
      <c r="K49" s="1209"/>
      <c r="L49" s="1207"/>
      <c r="M49" s="1477">
        <v>3</v>
      </c>
      <c r="N49" s="1209"/>
      <c r="O49" s="1207"/>
      <c r="P49" s="1477">
        <v>5</v>
      </c>
      <c r="Q49" s="1209"/>
      <c r="R49" s="1207"/>
      <c r="S49" s="1477">
        <v>5</v>
      </c>
      <c r="T49" s="1209"/>
      <c r="U49" s="1207"/>
      <c r="V49" s="1477">
        <v>4</v>
      </c>
      <c r="W49" s="1209"/>
      <c r="X49" s="1207"/>
      <c r="Y49" s="1477">
        <v>5</v>
      </c>
      <c r="Z49" s="1209"/>
      <c r="AA49" s="1207"/>
      <c r="AB49" s="1477">
        <v>4</v>
      </c>
      <c r="AC49" s="1209"/>
      <c r="AD49" s="1207"/>
      <c r="AE49" s="1477">
        <v>5</v>
      </c>
      <c r="AF49" s="1209"/>
    </row>
    <row r="50" spans="1:32">
      <c r="A50" s="1596" t="s">
        <v>5177</v>
      </c>
      <c r="B50" s="1160" t="s">
        <v>5409</v>
      </c>
      <c r="C50" s="1207"/>
      <c r="D50" s="1241">
        <v>10.98</v>
      </c>
      <c r="E50" s="1209"/>
      <c r="F50" s="1207"/>
      <c r="G50" s="1241">
        <v>10.98</v>
      </c>
      <c r="H50" s="1209"/>
      <c r="I50" s="1207"/>
      <c r="J50" s="1241">
        <v>9.5399999999999991</v>
      </c>
      <c r="K50" s="1209"/>
      <c r="L50" s="1207"/>
      <c r="M50" s="1241">
        <v>8.4499999999999993</v>
      </c>
      <c r="N50" s="1209"/>
      <c r="O50" s="1207"/>
      <c r="P50" s="1241">
        <v>11.93</v>
      </c>
      <c r="Q50" s="1209"/>
      <c r="R50" s="1207"/>
      <c r="S50" s="1241">
        <v>10.95</v>
      </c>
      <c r="T50" s="1209"/>
      <c r="U50" s="1207"/>
      <c r="V50" s="1241">
        <v>10.46</v>
      </c>
      <c r="W50" s="1209"/>
      <c r="X50" s="1207"/>
      <c r="Y50" s="1241">
        <v>11.16</v>
      </c>
      <c r="Z50" s="1209"/>
      <c r="AA50" s="1207"/>
      <c r="AB50" s="1241">
        <v>9.48</v>
      </c>
      <c r="AC50" s="1209"/>
      <c r="AD50" s="1207"/>
      <c r="AE50" s="1241">
        <v>10.75</v>
      </c>
      <c r="AF50" s="1209"/>
    </row>
    <row r="51" spans="1:32">
      <c r="A51" s="1596" t="s">
        <v>5170</v>
      </c>
      <c r="B51" s="1160" t="s">
        <v>5408</v>
      </c>
      <c r="C51" s="1207"/>
      <c r="D51" s="1454">
        <v>0.91500000000000004</v>
      </c>
      <c r="E51" s="1209"/>
      <c r="F51" s="1207"/>
      <c r="G51" s="1454">
        <v>0.91500000000000004</v>
      </c>
      <c r="H51" s="1209"/>
      <c r="I51" s="1207"/>
      <c r="J51" s="1454">
        <v>0.79500000000000004</v>
      </c>
      <c r="K51" s="1209"/>
      <c r="L51" s="1207"/>
      <c r="M51" s="1454">
        <v>0.70499999999999996</v>
      </c>
      <c r="N51" s="1209"/>
      <c r="O51" s="1207"/>
      <c r="P51" s="1454">
        <v>0.995</v>
      </c>
      <c r="Q51" s="1209"/>
      <c r="R51" s="1207"/>
      <c r="S51" s="1454">
        <v>0.91300000000000003</v>
      </c>
      <c r="T51" s="1209"/>
      <c r="U51" s="1207"/>
      <c r="V51" s="1454">
        <v>0.872</v>
      </c>
      <c r="W51" s="1209"/>
      <c r="X51" s="1207"/>
      <c r="Y51" s="1454">
        <v>0.93</v>
      </c>
      <c r="Z51" s="1209"/>
      <c r="AA51" s="1207"/>
      <c r="AB51" s="1454">
        <v>0.79</v>
      </c>
      <c r="AC51" s="1209"/>
      <c r="AD51" s="1207"/>
      <c r="AE51" s="1454">
        <v>0.89600000000000002</v>
      </c>
      <c r="AF51" s="1209"/>
    </row>
    <row r="52" spans="1:32">
      <c r="A52" s="1594" t="s">
        <v>5178</v>
      </c>
      <c r="B52" s="1139" t="s">
        <v>5417</v>
      </c>
      <c r="C52" s="1207"/>
      <c r="D52" s="1455">
        <v>459.3</v>
      </c>
      <c r="E52" s="1209"/>
      <c r="F52" s="1207"/>
      <c r="G52" s="1455">
        <v>459.3</v>
      </c>
      <c r="H52" s="1209"/>
      <c r="I52" s="1207"/>
      <c r="J52" s="1455">
        <v>638.9</v>
      </c>
      <c r="K52" s="1209"/>
      <c r="L52" s="1207"/>
      <c r="M52" s="1455">
        <v>483.8</v>
      </c>
      <c r="N52" s="1209"/>
      <c r="O52" s="1207"/>
      <c r="P52" s="1455">
        <v>293.60000000000002</v>
      </c>
      <c r="Q52" s="1209"/>
      <c r="R52" s="1207"/>
      <c r="S52" s="1455">
        <v>439.2</v>
      </c>
      <c r="T52" s="1209"/>
      <c r="U52" s="1207"/>
      <c r="V52" s="1455">
        <v>294.3</v>
      </c>
      <c r="W52" s="1209"/>
      <c r="X52" s="1207"/>
      <c r="Y52" s="1455">
        <v>386.4</v>
      </c>
      <c r="Z52" s="1209"/>
      <c r="AA52" s="1207"/>
      <c r="AB52" s="1455">
        <v>326.60000000000002</v>
      </c>
      <c r="AC52" s="1209"/>
      <c r="AD52" s="1207"/>
      <c r="AE52" s="1455">
        <v>339.8</v>
      </c>
      <c r="AF52" s="1209"/>
    </row>
    <row r="53" spans="1:32">
      <c r="A53" s="1594" t="s">
        <v>5179</v>
      </c>
      <c r="B53" s="1139" t="s">
        <v>5418</v>
      </c>
      <c r="C53" s="1207"/>
      <c r="D53" s="1456">
        <v>0.6</v>
      </c>
      <c r="E53" s="1209"/>
      <c r="F53" s="1207"/>
      <c r="G53" s="1456">
        <v>0.6</v>
      </c>
      <c r="H53" s="1209"/>
      <c r="I53" s="1207"/>
      <c r="J53" s="1456">
        <v>0.41</v>
      </c>
      <c r="K53" s="1209"/>
      <c r="L53" s="1207"/>
      <c r="M53" s="1456">
        <v>0.53</v>
      </c>
      <c r="N53" s="1209"/>
      <c r="O53" s="1207"/>
      <c r="P53" s="1456">
        <v>0.5</v>
      </c>
      <c r="Q53" s="1209"/>
      <c r="R53" s="1207"/>
      <c r="S53" s="1456">
        <v>0.53</v>
      </c>
      <c r="T53" s="1209"/>
      <c r="U53" s="1207"/>
      <c r="V53" s="1456">
        <v>0.36</v>
      </c>
      <c r="W53" s="1209"/>
      <c r="X53" s="1207"/>
      <c r="Y53" s="1456">
        <v>0.68</v>
      </c>
      <c r="Z53" s="1209"/>
      <c r="AA53" s="1207"/>
      <c r="AB53" s="1456">
        <v>0.31</v>
      </c>
      <c r="AC53" s="1209"/>
      <c r="AD53" s="1207"/>
      <c r="AE53" s="1456">
        <v>0.49</v>
      </c>
      <c r="AF53" s="1209"/>
    </row>
    <row r="54" spans="1:32">
      <c r="A54" s="1594" t="s">
        <v>5180</v>
      </c>
      <c r="B54" s="1139" t="s">
        <v>5419</v>
      </c>
      <c r="C54" s="1207"/>
      <c r="D54" s="1456">
        <v>1.75</v>
      </c>
      <c r="E54" s="1209"/>
      <c r="F54" s="1207"/>
      <c r="G54" s="1456">
        <v>1.75</v>
      </c>
      <c r="H54" s="1209"/>
      <c r="I54" s="1207"/>
      <c r="J54" s="1456">
        <v>2</v>
      </c>
      <c r="K54" s="1209"/>
      <c r="L54" s="1207"/>
      <c r="M54" s="1456">
        <v>2.02</v>
      </c>
      <c r="N54" s="1209"/>
      <c r="O54" s="1207"/>
      <c r="P54" s="1456">
        <v>0.78</v>
      </c>
      <c r="Q54" s="1209"/>
      <c r="R54" s="1207"/>
      <c r="S54" s="1456">
        <v>1.54</v>
      </c>
      <c r="T54" s="1209"/>
      <c r="U54" s="1207"/>
      <c r="V54" s="1456">
        <v>1.33</v>
      </c>
      <c r="W54" s="1209"/>
      <c r="X54" s="1207"/>
      <c r="Y54" s="1456">
        <v>1.46</v>
      </c>
      <c r="Z54" s="1209"/>
      <c r="AA54" s="1207"/>
      <c r="AB54" s="1456">
        <v>1.41</v>
      </c>
      <c r="AC54" s="1209"/>
      <c r="AD54" s="1207"/>
      <c r="AE54" s="1456">
        <v>1.52</v>
      </c>
      <c r="AF54" s="1209"/>
    </row>
    <row r="55" spans="1:32">
      <c r="A55" s="1594" t="s">
        <v>5181</v>
      </c>
      <c r="B55" s="1139" t="s">
        <v>5420</v>
      </c>
      <c r="C55" s="1207"/>
      <c r="D55" s="1456">
        <v>30.24</v>
      </c>
      <c r="E55" s="1209"/>
      <c r="F55" s="1207"/>
      <c r="G55" s="1456">
        <v>30.24</v>
      </c>
      <c r="H55" s="1209"/>
      <c r="I55" s="1207"/>
      <c r="J55" s="1456">
        <v>22.86</v>
      </c>
      <c r="K55" s="1209"/>
      <c r="L55" s="1207"/>
      <c r="M55" s="1456">
        <v>18.36</v>
      </c>
      <c r="N55" s="1209"/>
      <c r="O55" s="1207"/>
      <c r="P55" s="1456">
        <v>15.05</v>
      </c>
      <c r="Q55" s="1209"/>
      <c r="R55" s="1207"/>
      <c r="S55" s="1456">
        <v>6.06</v>
      </c>
      <c r="T55" s="1209"/>
      <c r="U55" s="1207"/>
      <c r="V55" s="1456">
        <v>13.16</v>
      </c>
      <c r="W55" s="1209"/>
      <c r="X55" s="1207"/>
      <c r="Y55" s="1456">
        <v>19.57</v>
      </c>
      <c r="Z55" s="1209"/>
      <c r="AA55" s="1207"/>
      <c r="AB55" s="1456">
        <v>13.88</v>
      </c>
      <c r="AC55" s="1209"/>
      <c r="AD55" s="1207"/>
      <c r="AE55" s="1456">
        <v>21.68</v>
      </c>
      <c r="AF55" s="1209"/>
    </row>
    <row r="56" spans="1:32">
      <c r="A56" s="1597" t="s">
        <v>5303</v>
      </c>
      <c r="B56" s="1139" t="s">
        <v>5421</v>
      </c>
      <c r="C56" s="1207"/>
      <c r="D56" s="1208" t="s">
        <v>4355</v>
      </c>
      <c r="E56" s="1209"/>
      <c r="F56" s="1207"/>
      <c r="G56" s="1208" t="s">
        <v>4355</v>
      </c>
      <c r="H56" s="1209"/>
      <c r="I56" s="1207"/>
      <c r="J56" s="1208" t="s">
        <v>4355</v>
      </c>
      <c r="K56" s="1209"/>
      <c r="L56" s="1207"/>
      <c r="M56" s="1208" t="s">
        <v>4355</v>
      </c>
      <c r="N56" s="1209"/>
      <c r="O56" s="1207"/>
      <c r="P56" s="1208" t="s">
        <v>4355</v>
      </c>
      <c r="Q56" s="1209"/>
      <c r="R56" s="1207"/>
      <c r="S56" s="1208" t="s">
        <v>4355</v>
      </c>
      <c r="T56" s="1209"/>
      <c r="U56" s="1207"/>
      <c r="V56" s="1208" t="s">
        <v>4355</v>
      </c>
      <c r="W56" s="1209"/>
      <c r="X56" s="1207"/>
      <c r="Y56" s="1208" t="s">
        <v>4355</v>
      </c>
      <c r="Z56" s="1209"/>
      <c r="AA56" s="1207"/>
      <c r="AB56" s="1208" t="s">
        <v>4355</v>
      </c>
      <c r="AC56" s="1209"/>
      <c r="AD56" s="1207"/>
      <c r="AE56" s="1208" t="s">
        <v>4355</v>
      </c>
      <c r="AF56" s="1209"/>
    </row>
    <row r="57" spans="1:32">
      <c r="A57" s="1594" t="s">
        <v>5182</v>
      </c>
      <c r="B57" s="1139" t="s">
        <v>5422</v>
      </c>
      <c r="C57" s="1207"/>
      <c r="D57" s="1208">
        <v>532.57000000000005</v>
      </c>
      <c r="E57" s="1209"/>
      <c r="F57" s="1207"/>
      <c r="G57" s="1208">
        <v>532.57000000000005</v>
      </c>
      <c r="H57" s="1209"/>
      <c r="I57" s="1207"/>
      <c r="J57" s="1208">
        <v>535.63</v>
      </c>
      <c r="K57" s="1209"/>
      <c r="L57" s="1207"/>
      <c r="M57" s="1208" t="s">
        <v>2261</v>
      </c>
      <c r="N57" s="1209"/>
      <c r="O57" s="1207"/>
      <c r="P57" s="1208">
        <v>412.89</v>
      </c>
      <c r="Q57" s="1209"/>
      <c r="R57" s="1207"/>
      <c r="S57" s="1208">
        <v>484.28</v>
      </c>
      <c r="T57" s="1209"/>
      <c r="U57" s="1207"/>
      <c r="V57" s="1208">
        <v>438.8</v>
      </c>
      <c r="W57" s="1209"/>
      <c r="X57" s="1207"/>
      <c r="Y57" s="1208" t="s">
        <v>2261</v>
      </c>
      <c r="Z57" s="1209"/>
      <c r="AA57" s="1207"/>
      <c r="AB57" s="1208" t="s">
        <v>2261</v>
      </c>
      <c r="AC57" s="1209"/>
      <c r="AD57" s="1207"/>
      <c r="AE57" s="1208">
        <v>495.56</v>
      </c>
      <c r="AF57" s="1209"/>
    </row>
    <row r="58" spans="1:32">
      <c r="A58" s="1594" t="s">
        <v>5183</v>
      </c>
      <c r="B58" s="1139" t="s">
        <v>5423</v>
      </c>
      <c r="C58" s="1207"/>
      <c r="D58" s="1456">
        <v>27.48</v>
      </c>
      <c r="E58" s="1209"/>
      <c r="F58" s="1207"/>
      <c r="G58" s="1456">
        <v>27.48</v>
      </c>
      <c r="H58" s="1209"/>
      <c r="I58" s="1207"/>
      <c r="J58" s="1456">
        <v>31.2</v>
      </c>
      <c r="K58" s="1209"/>
      <c r="L58" s="1207"/>
      <c r="M58" s="1456">
        <v>37.299999999999997</v>
      </c>
      <c r="N58" s="1209"/>
      <c r="O58" s="1207"/>
      <c r="P58" s="1456">
        <v>19.04</v>
      </c>
      <c r="Q58" s="1209"/>
      <c r="R58" s="1207"/>
      <c r="S58" s="1456">
        <v>27.09</v>
      </c>
      <c r="T58" s="1209"/>
      <c r="U58" s="1207"/>
      <c r="V58" s="1456">
        <v>24.49</v>
      </c>
      <c r="W58" s="1209"/>
      <c r="X58" s="1207"/>
      <c r="Y58" s="1456">
        <v>24.55</v>
      </c>
      <c r="Z58" s="1209"/>
      <c r="AA58" s="1207"/>
      <c r="AB58" s="1456">
        <v>25.81</v>
      </c>
      <c r="AC58" s="1209"/>
      <c r="AD58" s="1207"/>
      <c r="AE58" s="1456">
        <v>25.2</v>
      </c>
      <c r="AF58" s="1209"/>
    </row>
    <row r="59" spans="1:32">
      <c r="A59" s="1594" t="s">
        <v>5184</v>
      </c>
      <c r="B59" s="1139" t="s">
        <v>5424</v>
      </c>
      <c r="C59" s="1207"/>
      <c r="D59" s="1456">
        <v>1.56</v>
      </c>
      <c r="E59" s="1209"/>
      <c r="F59" s="1207"/>
      <c r="G59" s="1456">
        <v>1.56</v>
      </c>
      <c r="H59" s="1209"/>
      <c r="I59" s="1207"/>
      <c r="J59" s="1456">
        <v>4.22</v>
      </c>
      <c r="K59" s="1209"/>
      <c r="L59" s="1207"/>
      <c r="M59" s="1456">
        <v>3.22</v>
      </c>
      <c r="N59" s="1209"/>
      <c r="O59" s="1207"/>
      <c r="P59" s="1456">
        <v>0.91</v>
      </c>
      <c r="Q59" s="1209"/>
      <c r="R59" s="1207"/>
      <c r="S59" s="1456">
        <v>1.29</v>
      </c>
      <c r="T59" s="1209"/>
      <c r="U59" s="1207"/>
      <c r="V59" s="1456">
        <v>2.82</v>
      </c>
      <c r="W59" s="1209"/>
      <c r="X59" s="1207"/>
      <c r="Y59" s="1456">
        <v>0.51</v>
      </c>
      <c r="Z59" s="1209"/>
      <c r="AA59" s="1207"/>
      <c r="AB59" s="1456">
        <v>1.74</v>
      </c>
      <c r="AC59" s="1209"/>
      <c r="AD59" s="1207"/>
      <c r="AE59" s="1456">
        <v>1.55</v>
      </c>
      <c r="AF59" s="1209"/>
    </row>
    <row r="60" spans="1:32">
      <c r="A60" s="1594" t="s">
        <v>5185</v>
      </c>
      <c r="B60" s="1139" t="s">
        <v>5425</v>
      </c>
      <c r="C60" s="1207"/>
      <c r="D60" s="1456">
        <v>2.54</v>
      </c>
      <c r="E60" s="1209"/>
      <c r="F60" s="1207"/>
      <c r="G60" s="1456">
        <v>2.54</v>
      </c>
      <c r="H60" s="1209"/>
      <c r="I60" s="1207"/>
      <c r="J60" s="1456">
        <v>2.5299999999999998</v>
      </c>
      <c r="K60" s="1209"/>
      <c r="L60" s="1207"/>
      <c r="M60" s="1456">
        <v>3.63</v>
      </c>
      <c r="N60" s="1209"/>
      <c r="O60" s="1207"/>
      <c r="P60" s="1456">
        <v>1</v>
      </c>
      <c r="Q60" s="1209"/>
      <c r="R60" s="1207"/>
      <c r="S60" s="1456">
        <v>1.44</v>
      </c>
      <c r="T60" s="1209"/>
      <c r="U60" s="1207"/>
      <c r="V60" s="1456">
        <v>3.15</v>
      </c>
      <c r="W60" s="1209"/>
      <c r="X60" s="1207"/>
      <c r="Y60" s="1456">
        <v>0.62</v>
      </c>
      <c r="Z60" s="1209"/>
      <c r="AA60" s="1207"/>
      <c r="AB60" s="1456">
        <v>3.2</v>
      </c>
      <c r="AC60" s="1209"/>
      <c r="AD60" s="1207"/>
      <c r="AE60" s="1456">
        <v>3.43</v>
      </c>
      <c r="AF60" s="1209"/>
    </row>
    <row r="61" spans="1:32">
      <c r="A61" s="1594" t="s">
        <v>5186</v>
      </c>
      <c r="B61" s="1139" t="s">
        <v>5426</v>
      </c>
      <c r="C61" s="1207"/>
      <c r="D61" s="1456">
        <v>0.34</v>
      </c>
      <c r="E61" s="1209"/>
      <c r="F61" s="1207"/>
      <c r="G61" s="1456">
        <v>0.34</v>
      </c>
      <c r="H61" s="1209"/>
      <c r="I61" s="1207"/>
      <c r="J61" s="1456">
        <v>0.77</v>
      </c>
      <c r="K61" s="1209"/>
      <c r="L61" s="1207"/>
      <c r="M61" s="1456">
        <v>0.53</v>
      </c>
      <c r="N61" s="1209"/>
      <c r="O61" s="1207"/>
      <c r="P61" s="1456">
        <v>0.41</v>
      </c>
      <c r="Q61" s="1209"/>
      <c r="R61" s="1207"/>
      <c r="S61" s="1456">
        <v>0.45</v>
      </c>
      <c r="T61" s="1209"/>
      <c r="U61" s="1207"/>
      <c r="V61" s="1456">
        <v>0.42</v>
      </c>
      <c r="W61" s="1209"/>
      <c r="X61" s="1207"/>
      <c r="Y61" s="1456">
        <v>0.57999999999999996</v>
      </c>
      <c r="Z61" s="1209"/>
      <c r="AA61" s="1207"/>
      <c r="AB61" s="1456">
        <v>0.45</v>
      </c>
      <c r="AC61" s="1209"/>
      <c r="AD61" s="1207"/>
      <c r="AE61" s="1456">
        <v>0.53</v>
      </c>
      <c r="AF61" s="1209"/>
    </row>
    <row r="62" spans="1:32">
      <c r="A62" s="1594" t="s">
        <v>5187</v>
      </c>
      <c r="B62" s="1139" t="s">
        <v>5427</v>
      </c>
      <c r="C62" s="1207"/>
      <c r="D62" s="1456">
        <v>0.4</v>
      </c>
      <c r="E62" s="1209"/>
      <c r="F62" s="1207"/>
      <c r="G62" s="1456">
        <v>0.4</v>
      </c>
      <c r="H62" s="1209"/>
      <c r="I62" s="1207"/>
      <c r="J62" s="1456">
        <v>0.34</v>
      </c>
      <c r="K62" s="1209"/>
      <c r="L62" s="1207"/>
      <c r="M62" s="1456">
        <v>0.57999999999999996</v>
      </c>
      <c r="N62" s="1209"/>
      <c r="O62" s="1207"/>
      <c r="P62" s="1456">
        <v>0.27</v>
      </c>
      <c r="Q62" s="1209"/>
      <c r="R62" s="1207"/>
      <c r="S62" s="1456">
        <v>0.22</v>
      </c>
      <c r="T62" s="1209"/>
      <c r="U62" s="1207"/>
      <c r="V62" s="1456">
        <v>0.91</v>
      </c>
      <c r="W62" s="1209"/>
      <c r="X62" s="1207"/>
      <c r="Y62" s="1456">
        <v>0.28000000000000003</v>
      </c>
      <c r="Z62" s="1209"/>
      <c r="AA62" s="1207"/>
      <c r="AB62" s="1456">
        <v>1.19</v>
      </c>
      <c r="AC62" s="1209"/>
      <c r="AD62" s="1207"/>
      <c r="AE62" s="1456">
        <v>0.28000000000000003</v>
      </c>
      <c r="AF62" s="1209"/>
    </row>
    <row r="63" spans="1:32">
      <c r="A63" s="1594" t="s">
        <v>5188</v>
      </c>
      <c r="B63" s="1139" t="s">
        <v>5428</v>
      </c>
      <c r="C63" s="1207"/>
      <c r="D63" s="1456">
        <v>0.32</v>
      </c>
      <c r="E63" s="1209"/>
      <c r="F63" s="1207"/>
      <c r="G63" s="1456">
        <v>0.32</v>
      </c>
      <c r="H63" s="1209"/>
      <c r="I63" s="1207"/>
      <c r="J63" s="1456">
        <v>0.76</v>
      </c>
      <c r="K63" s="1209"/>
      <c r="L63" s="1207"/>
      <c r="M63" s="1456">
        <v>0.75</v>
      </c>
      <c r="N63" s="1209"/>
      <c r="O63" s="1207"/>
      <c r="P63" s="1456">
        <v>0.43</v>
      </c>
      <c r="Q63" s="1209"/>
      <c r="R63" s="1207"/>
      <c r="S63" s="1456">
        <v>0.28000000000000003</v>
      </c>
      <c r="T63" s="1209"/>
      <c r="U63" s="1207"/>
      <c r="V63" s="1456">
        <v>0.65</v>
      </c>
      <c r="W63" s="1209"/>
      <c r="X63" s="1207"/>
      <c r="Y63" s="1456">
        <v>0.51</v>
      </c>
      <c r="Z63" s="1209"/>
      <c r="AA63" s="1207"/>
      <c r="AB63" s="1456">
        <v>0.46</v>
      </c>
      <c r="AC63" s="1209"/>
      <c r="AD63" s="1207"/>
      <c r="AE63" s="1456">
        <v>0.72</v>
      </c>
      <c r="AF63" s="1209"/>
    </row>
    <row r="64" spans="1:32">
      <c r="A64" s="1594" t="s">
        <v>5189</v>
      </c>
      <c r="B64" s="1139" t="s">
        <v>5429</v>
      </c>
      <c r="C64" s="1207"/>
      <c r="D64" s="1456">
        <v>0.3</v>
      </c>
      <c r="E64" s="1209"/>
      <c r="F64" s="1207"/>
      <c r="G64" s="1456">
        <v>0.3</v>
      </c>
      <c r="H64" s="1209"/>
      <c r="I64" s="1207"/>
      <c r="J64" s="1456">
        <v>0.38</v>
      </c>
      <c r="K64" s="1209"/>
      <c r="L64" s="1207"/>
      <c r="M64" s="1456">
        <v>0.35</v>
      </c>
      <c r="N64" s="1209"/>
      <c r="O64" s="1207"/>
      <c r="P64" s="1456">
        <v>0.28999999999999998</v>
      </c>
      <c r="Q64" s="1209"/>
      <c r="R64" s="1207"/>
      <c r="S64" s="1456">
        <v>0.15</v>
      </c>
      <c r="T64" s="1209"/>
      <c r="U64" s="1207"/>
      <c r="V64" s="1456">
        <v>0.33</v>
      </c>
      <c r="W64" s="1209"/>
      <c r="X64" s="1207"/>
      <c r="Y64" s="1456">
        <v>0.36</v>
      </c>
      <c r="Z64" s="1209"/>
      <c r="AA64" s="1207"/>
      <c r="AB64" s="1456">
        <v>0.38</v>
      </c>
      <c r="AC64" s="1209"/>
      <c r="AD64" s="1207"/>
      <c r="AE64" s="1456">
        <v>0.34</v>
      </c>
      <c r="AF64" s="1209"/>
    </row>
    <row r="65" spans="1:32">
      <c r="A65" s="1594" t="s">
        <v>5190</v>
      </c>
      <c r="B65" s="1139" t="s">
        <v>5430</v>
      </c>
      <c r="C65" s="1207"/>
      <c r="D65" s="1456">
        <v>1.44</v>
      </c>
      <c r="E65" s="1209"/>
      <c r="F65" s="1207"/>
      <c r="G65" s="1456">
        <v>1.44</v>
      </c>
      <c r="H65" s="1209"/>
      <c r="I65" s="1207"/>
      <c r="J65" s="1456">
        <v>2.15</v>
      </c>
      <c r="K65" s="1209"/>
      <c r="L65" s="1207"/>
      <c r="M65" s="1456">
        <v>2.34</v>
      </c>
      <c r="N65" s="1209"/>
      <c r="O65" s="1207"/>
      <c r="P65" s="1456">
        <v>2.0099999999999998</v>
      </c>
      <c r="Q65" s="1209"/>
      <c r="R65" s="1207"/>
      <c r="S65" s="1456">
        <v>2</v>
      </c>
      <c r="T65" s="1209"/>
      <c r="U65" s="1207"/>
      <c r="V65" s="1456">
        <v>1.42</v>
      </c>
      <c r="W65" s="1209"/>
      <c r="X65" s="1207"/>
      <c r="Y65" s="1456">
        <v>2.06</v>
      </c>
      <c r="Z65" s="1209"/>
      <c r="AA65" s="1207"/>
      <c r="AB65" s="1456">
        <v>2.57</v>
      </c>
      <c r="AC65" s="1209"/>
      <c r="AD65" s="1207"/>
      <c r="AE65" s="1456">
        <v>2.74</v>
      </c>
      <c r="AF65" s="1209"/>
    </row>
    <row r="66" spans="1:32">
      <c r="A66" s="1594" t="s">
        <v>5191</v>
      </c>
      <c r="B66" s="1139" t="s">
        <v>5431</v>
      </c>
      <c r="C66" s="1207"/>
      <c r="D66" s="1456">
        <v>1.62</v>
      </c>
      <c r="E66" s="1209"/>
      <c r="F66" s="1207"/>
      <c r="G66" s="1456">
        <v>1.62</v>
      </c>
      <c r="H66" s="1209"/>
      <c r="I66" s="1207"/>
      <c r="J66" s="1456">
        <v>2.2599999999999998</v>
      </c>
      <c r="K66" s="1209"/>
      <c r="L66" s="1207"/>
      <c r="M66" s="1456">
        <v>2.63</v>
      </c>
      <c r="N66" s="1209"/>
      <c r="O66" s="1207"/>
      <c r="P66" s="1456">
        <v>2.5299999999999998</v>
      </c>
      <c r="Q66" s="1209"/>
      <c r="R66" s="1207"/>
      <c r="S66" s="1456">
        <v>2.2599999999999998</v>
      </c>
      <c r="T66" s="1209"/>
      <c r="U66" s="1207"/>
      <c r="V66" s="1456">
        <v>1.64</v>
      </c>
      <c r="W66" s="1209"/>
      <c r="X66" s="1207"/>
      <c r="Y66" s="1456">
        <v>3.03</v>
      </c>
      <c r="Z66" s="1209"/>
      <c r="AA66" s="1207"/>
      <c r="AB66" s="1456">
        <v>2.98</v>
      </c>
      <c r="AC66" s="1209"/>
      <c r="AD66" s="1207"/>
      <c r="AE66" s="1456">
        <v>3.3</v>
      </c>
      <c r="AF66" s="1209"/>
    </row>
    <row r="67" spans="1:32">
      <c r="A67" s="1594" t="s">
        <v>5192</v>
      </c>
      <c r="B67" s="1139" t="s">
        <v>5432</v>
      </c>
      <c r="C67" s="1207"/>
      <c r="D67" s="1456">
        <v>1.82</v>
      </c>
      <c r="E67" s="1209"/>
      <c r="F67" s="1207"/>
      <c r="G67" s="1456">
        <v>1.82</v>
      </c>
      <c r="H67" s="1209"/>
      <c r="I67" s="1207"/>
      <c r="J67" s="1456">
        <v>2.29</v>
      </c>
      <c r="K67" s="1209"/>
      <c r="L67" s="1207"/>
      <c r="M67" s="1456">
        <v>2.1</v>
      </c>
      <c r="N67" s="1209"/>
      <c r="O67" s="1207"/>
      <c r="P67" s="1456">
        <v>1.96</v>
      </c>
      <c r="Q67" s="1209"/>
      <c r="R67" s="1207"/>
      <c r="S67" s="1456">
        <v>1.68</v>
      </c>
      <c r="T67" s="1209"/>
      <c r="U67" s="1207"/>
      <c r="V67" s="1456">
        <v>1.97</v>
      </c>
      <c r="W67" s="1209"/>
      <c r="X67" s="1207"/>
      <c r="Y67" s="1456">
        <v>1.84</v>
      </c>
      <c r="Z67" s="1209"/>
      <c r="AA67" s="1207"/>
      <c r="AB67" s="1456">
        <v>1.96</v>
      </c>
      <c r="AC67" s="1209"/>
      <c r="AD67" s="1207"/>
      <c r="AE67" s="1456">
        <v>3.67</v>
      </c>
      <c r="AF67" s="1209"/>
    </row>
    <row r="68" spans="1:32">
      <c r="A68" s="1594" t="s">
        <v>5193</v>
      </c>
      <c r="B68" s="1139" t="s">
        <v>5433</v>
      </c>
      <c r="C68" s="1207"/>
      <c r="D68" s="1456">
        <v>2.25</v>
      </c>
      <c r="E68" s="1209"/>
      <c r="F68" s="1207"/>
      <c r="G68" s="1456">
        <v>2.25</v>
      </c>
      <c r="H68" s="1209"/>
      <c r="I68" s="1207"/>
      <c r="J68" s="1456">
        <v>3.29</v>
      </c>
      <c r="K68" s="1209"/>
      <c r="L68" s="1207"/>
      <c r="M68" s="1456">
        <v>2.5099999999999998</v>
      </c>
      <c r="N68" s="1209"/>
      <c r="O68" s="1207"/>
      <c r="P68" s="1456">
        <v>2.42</v>
      </c>
      <c r="Q68" s="1209"/>
      <c r="R68" s="1207"/>
      <c r="S68" s="1456">
        <v>1.62</v>
      </c>
      <c r="T68" s="1209"/>
      <c r="U68" s="1207"/>
      <c r="V68" s="1456">
        <v>2.2999999999999998</v>
      </c>
      <c r="W68" s="1209"/>
      <c r="X68" s="1207"/>
      <c r="Y68" s="1456">
        <v>2.08</v>
      </c>
      <c r="Z68" s="1209"/>
      <c r="AA68" s="1207"/>
      <c r="AB68" s="1456">
        <v>2.4700000000000002</v>
      </c>
      <c r="AC68" s="1209"/>
      <c r="AD68" s="1207"/>
      <c r="AE68" s="1456">
        <v>4.37</v>
      </c>
      <c r="AF68" s="1209"/>
    </row>
    <row r="69" spans="1:32">
      <c r="A69" s="1594" t="s">
        <v>5194</v>
      </c>
      <c r="B69" s="1139" t="s">
        <v>5434</v>
      </c>
      <c r="C69" s="1207"/>
      <c r="D69" s="1457">
        <v>0</v>
      </c>
      <c r="E69" s="1209"/>
      <c r="F69" s="1207"/>
      <c r="G69" s="1457">
        <v>0</v>
      </c>
      <c r="H69" s="1209"/>
      <c r="I69" s="1207"/>
      <c r="J69" s="1457">
        <v>0</v>
      </c>
      <c r="K69" s="1209"/>
      <c r="L69" s="1207"/>
      <c r="M69" s="1457">
        <v>0</v>
      </c>
      <c r="N69" s="1209"/>
      <c r="O69" s="1207"/>
      <c r="P69" s="1457">
        <v>0</v>
      </c>
      <c r="Q69" s="1209"/>
      <c r="R69" s="1207"/>
      <c r="S69" s="1457">
        <v>0</v>
      </c>
      <c r="T69" s="1209"/>
      <c r="U69" s="1207"/>
      <c r="V69" s="1457">
        <v>0</v>
      </c>
      <c r="W69" s="1209"/>
      <c r="X69" s="1207"/>
      <c r="Y69" s="1457">
        <v>0</v>
      </c>
      <c r="Z69" s="1209"/>
      <c r="AA69" s="1207"/>
      <c r="AB69" s="1457">
        <v>0</v>
      </c>
      <c r="AC69" s="1209"/>
      <c r="AD69" s="1207"/>
      <c r="AE69" s="1457">
        <v>0</v>
      </c>
      <c r="AF69" s="1209"/>
    </row>
    <row r="70" spans="1:32">
      <c r="A70" s="1594" t="s">
        <v>5195</v>
      </c>
      <c r="B70" s="1139" t="s">
        <v>5435</v>
      </c>
      <c r="C70" s="1207"/>
      <c r="D70" s="1457">
        <v>21</v>
      </c>
      <c r="E70" s="1209"/>
      <c r="F70" s="1207"/>
      <c r="G70" s="1457">
        <v>21</v>
      </c>
      <c r="H70" s="1209"/>
      <c r="I70" s="1207"/>
      <c r="J70" s="1457">
        <v>29</v>
      </c>
      <c r="K70" s="1209"/>
      <c r="L70" s="1207"/>
      <c r="M70" s="1457">
        <v>0</v>
      </c>
      <c r="N70" s="1209"/>
      <c r="O70" s="1207"/>
      <c r="P70" s="1457">
        <v>0</v>
      </c>
      <c r="Q70" s="1209"/>
      <c r="R70" s="1207"/>
      <c r="S70" s="1457">
        <v>0</v>
      </c>
      <c r="T70" s="1209"/>
      <c r="U70" s="1207"/>
      <c r="V70" s="1457">
        <v>14</v>
      </c>
      <c r="W70" s="1209"/>
      <c r="X70" s="1207"/>
      <c r="Y70" s="1457">
        <v>0</v>
      </c>
      <c r="Z70" s="1209"/>
      <c r="AA70" s="1207"/>
      <c r="AB70" s="1457">
        <v>0</v>
      </c>
      <c r="AC70" s="1209"/>
      <c r="AD70" s="1207"/>
      <c r="AE70" s="1457">
        <v>1</v>
      </c>
      <c r="AF70" s="1209"/>
    </row>
    <row r="71" spans="1:32">
      <c r="A71" s="1597" t="s">
        <v>5196</v>
      </c>
      <c r="B71" s="1139" t="s">
        <v>5436</v>
      </c>
      <c r="C71" s="1207"/>
      <c r="D71" s="1457">
        <v>98</v>
      </c>
      <c r="E71" s="1209"/>
      <c r="F71" s="1207"/>
      <c r="G71" s="1457">
        <v>98</v>
      </c>
      <c r="H71" s="1209"/>
      <c r="I71" s="1207"/>
      <c r="J71" s="1457">
        <v>71</v>
      </c>
      <c r="K71" s="1209"/>
      <c r="L71" s="1207"/>
      <c r="M71" s="1457">
        <v>27</v>
      </c>
      <c r="N71" s="1209"/>
      <c r="O71" s="1207"/>
      <c r="P71" s="1457">
        <v>16</v>
      </c>
      <c r="Q71" s="1209"/>
      <c r="R71" s="1207"/>
      <c r="S71" s="1457">
        <v>4</v>
      </c>
      <c r="T71" s="1209"/>
      <c r="U71" s="1207"/>
      <c r="V71" s="1457">
        <v>103</v>
      </c>
      <c r="W71" s="1209"/>
      <c r="X71" s="1207"/>
      <c r="Y71" s="1457">
        <v>0</v>
      </c>
      <c r="Z71" s="1209"/>
      <c r="AA71" s="1207"/>
      <c r="AB71" s="1457">
        <v>121</v>
      </c>
      <c r="AC71" s="1209"/>
      <c r="AD71" s="1207"/>
      <c r="AE71" s="1457">
        <v>24</v>
      </c>
      <c r="AF71" s="1209"/>
    </row>
    <row r="72" spans="1:32">
      <c r="A72" s="1597" t="s">
        <v>5197</v>
      </c>
      <c r="B72" s="1139" t="s">
        <v>5437</v>
      </c>
      <c r="C72" s="1207"/>
      <c r="D72" s="1457">
        <v>29</v>
      </c>
      <c r="E72" s="1209"/>
      <c r="F72" s="1207"/>
      <c r="G72" s="1457">
        <v>29</v>
      </c>
      <c r="H72" s="1209"/>
      <c r="I72" s="1207"/>
      <c r="J72" s="1457">
        <v>25</v>
      </c>
      <c r="K72" s="1209"/>
      <c r="L72" s="1207"/>
      <c r="M72" s="1457">
        <v>53</v>
      </c>
      <c r="N72" s="1209"/>
      <c r="O72" s="1207"/>
      <c r="P72" s="1457">
        <v>7</v>
      </c>
      <c r="Q72" s="1209"/>
      <c r="R72" s="1207"/>
      <c r="S72" s="1457">
        <v>0</v>
      </c>
      <c r="T72" s="1209"/>
      <c r="U72" s="1207"/>
      <c r="V72" s="1457">
        <v>29</v>
      </c>
      <c r="W72" s="1209"/>
      <c r="X72" s="1207"/>
      <c r="Y72" s="1457">
        <v>0</v>
      </c>
      <c r="Z72" s="1209"/>
      <c r="AA72" s="1207"/>
      <c r="AB72" s="1457">
        <v>59</v>
      </c>
      <c r="AC72" s="1209"/>
      <c r="AD72" s="1207"/>
      <c r="AE72" s="1457">
        <v>8</v>
      </c>
      <c r="AF72" s="1209"/>
    </row>
    <row r="73" spans="1:32">
      <c r="A73" s="1595" t="s">
        <v>5198</v>
      </c>
      <c r="B73" s="1675" t="s">
        <v>5438</v>
      </c>
      <c r="C73" s="1451"/>
      <c r="D73" s="1452"/>
      <c r="E73" s="1453"/>
      <c r="F73" s="1451"/>
      <c r="G73" s="1710" t="s">
        <v>5734</v>
      </c>
      <c r="H73" s="1453" t="s">
        <v>5731</v>
      </c>
      <c r="I73" s="1451"/>
      <c r="J73" s="1452"/>
      <c r="K73" s="1453"/>
      <c r="L73" s="1451"/>
      <c r="M73" s="1452"/>
      <c r="N73" s="1453"/>
      <c r="O73" s="1451"/>
      <c r="P73" s="1452"/>
      <c r="Q73" s="1453"/>
      <c r="R73" s="1451"/>
      <c r="S73" s="1452"/>
      <c r="T73" s="1453"/>
      <c r="U73" s="1451"/>
      <c r="V73" s="1452"/>
      <c r="W73" s="1453"/>
      <c r="X73" s="1451"/>
      <c r="Y73" s="1452"/>
      <c r="Z73" s="1453"/>
      <c r="AA73" s="1451"/>
      <c r="AB73" s="1452"/>
      <c r="AC73" s="1453"/>
      <c r="AD73" s="1451"/>
      <c r="AE73" s="1452"/>
      <c r="AF73" s="1453"/>
    </row>
    <row r="74" spans="1:32">
      <c r="A74" s="1596" t="s">
        <v>5169</v>
      </c>
      <c r="B74" s="1160" t="s">
        <v>5416</v>
      </c>
      <c r="C74" s="1207"/>
      <c r="D74" s="1477">
        <v>5</v>
      </c>
      <c r="E74" s="1209"/>
      <c r="F74" s="1207"/>
      <c r="G74" s="1477">
        <v>5</v>
      </c>
      <c r="H74" s="1209"/>
      <c r="I74" s="1207"/>
      <c r="J74" s="1477">
        <v>5</v>
      </c>
      <c r="K74" s="1209"/>
      <c r="L74" s="1207"/>
      <c r="M74" s="1477">
        <v>5</v>
      </c>
      <c r="N74" s="1209"/>
      <c r="O74" s="1207"/>
      <c r="P74" s="1477">
        <v>5</v>
      </c>
      <c r="Q74" s="1209"/>
      <c r="R74" s="1207"/>
      <c r="S74" s="1477">
        <v>5</v>
      </c>
      <c r="T74" s="1209"/>
      <c r="U74" s="1207"/>
      <c r="V74" s="1477">
        <v>5</v>
      </c>
      <c r="W74" s="1209"/>
      <c r="X74" s="1207"/>
      <c r="Y74" s="1477">
        <v>5</v>
      </c>
      <c r="Z74" s="1209"/>
      <c r="AA74" s="1207"/>
      <c r="AB74" s="1477">
        <v>5</v>
      </c>
      <c r="AC74" s="1209"/>
      <c r="AD74" s="1207"/>
      <c r="AE74" s="1477">
        <v>5</v>
      </c>
      <c r="AF74" s="1209"/>
    </row>
    <row r="75" spans="1:32">
      <c r="A75" s="1596" t="s">
        <v>5177</v>
      </c>
      <c r="B75" s="1160" t="s">
        <v>5409</v>
      </c>
      <c r="C75" s="1207"/>
      <c r="D75" s="1241">
        <v>10.73</v>
      </c>
      <c r="E75" s="1209"/>
      <c r="F75" s="1207"/>
      <c r="G75" s="1241">
        <v>10.73</v>
      </c>
      <c r="H75" s="1209"/>
      <c r="I75" s="1207"/>
      <c r="J75" s="1241">
        <v>10.61</v>
      </c>
      <c r="K75" s="1209"/>
      <c r="L75" s="1207"/>
      <c r="M75" s="1241">
        <v>10.71</v>
      </c>
      <c r="N75" s="1209"/>
      <c r="O75" s="1207"/>
      <c r="P75" s="1241">
        <v>12</v>
      </c>
      <c r="Q75" s="1209"/>
      <c r="R75" s="1207"/>
      <c r="S75" s="1241">
        <v>12</v>
      </c>
      <c r="T75" s="1209"/>
      <c r="U75" s="1207"/>
      <c r="V75" s="1241">
        <v>11.83</v>
      </c>
      <c r="W75" s="1209"/>
      <c r="X75" s="1207"/>
      <c r="Y75" s="1241">
        <v>11.79</v>
      </c>
      <c r="Z75" s="1209"/>
      <c r="AA75" s="1207"/>
      <c r="AB75" s="1241">
        <v>11.9</v>
      </c>
      <c r="AC75" s="1209"/>
      <c r="AD75" s="1207"/>
      <c r="AE75" s="1241">
        <v>10.54</v>
      </c>
      <c r="AF75" s="1209"/>
    </row>
    <row r="76" spans="1:32">
      <c r="A76" s="1596" t="s">
        <v>5170</v>
      </c>
      <c r="B76" s="1160" t="s">
        <v>5408</v>
      </c>
      <c r="C76" s="1207"/>
      <c r="D76" s="1454">
        <v>0.89400000000000002</v>
      </c>
      <c r="E76" s="1209"/>
      <c r="F76" s="1207"/>
      <c r="G76" s="1454">
        <v>0.89400000000000002</v>
      </c>
      <c r="H76" s="1209"/>
      <c r="I76" s="1207"/>
      <c r="J76" s="1454">
        <v>0.88500000000000001</v>
      </c>
      <c r="K76" s="1209"/>
      <c r="L76" s="1207"/>
      <c r="M76" s="1454">
        <v>0.89300000000000002</v>
      </c>
      <c r="N76" s="1209"/>
      <c r="O76" s="1207"/>
      <c r="P76" s="1454">
        <v>1</v>
      </c>
      <c r="Q76" s="1209"/>
      <c r="R76" s="1207"/>
      <c r="S76" s="1454">
        <v>1</v>
      </c>
      <c r="T76" s="1209"/>
      <c r="U76" s="1207"/>
      <c r="V76" s="1454">
        <v>0.98599999999999999</v>
      </c>
      <c r="W76" s="1209"/>
      <c r="X76" s="1207"/>
      <c r="Y76" s="1454">
        <v>0.98299999999999998</v>
      </c>
      <c r="Z76" s="1209"/>
      <c r="AA76" s="1207"/>
      <c r="AB76" s="1454">
        <v>0.99199999999999999</v>
      </c>
      <c r="AC76" s="1209"/>
      <c r="AD76" s="1207"/>
      <c r="AE76" s="1454">
        <v>0.878</v>
      </c>
      <c r="AF76" s="1209"/>
    </row>
    <row r="77" spans="1:32">
      <c r="A77" s="1594" t="s">
        <v>5199</v>
      </c>
      <c r="B77" s="1139" t="s">
        <v>5439</v>
      </c>
      <c r="C77" s="1207"/>
      <c r="D77" s="1455">
        <v>578.5</v>
      </c>
      <c r="E77" s="1209"/>
      <c r="F77" s="1207"/>
      <c r="G77" s="1455">
        <v>578.5</v>
      </c>
      <c r="H77" s="1209"/>
      <c r="I77" s="1207"/>
      <c r="J77" s="1455">
        <v>443.5</v>
      </c>
      <c r="K77" s="1209"/>
      <c r="L77" s="1207"/>
      <c r="M77" s="1455">
        <v>268.3</v>
      </c>
      <c r="N77" s="1209"/>
      <c r="O77" s="1207"/>
      <c r="P77" s="1455">
        <v>208.9</v>
      </c>
      <c r="Q77" s="1209"/>
      <c r="R77" s="1207"/>
      <c r="S77" s="1455">
        <v>292.2</v>
      </c>
      <c r="T77" s="1209"/>
      <c r="U77" s="1207"/>
      <c r="V77" s="1455">
        <v>165.7</v>
      </c>
      <c r="W77" s="1209"/>
      <c r="X77" s="1207"/>
      <c r="Y77" s="1455">
        <v>325.3</v>
      </c>
      <c r="Z77" s="1209"/>
      <c r="AA77" s="1207"/>
      <c r="AB77" s="1455">
        <v>149</v>
      </c>
      <c r="AC77" s="1209"/>
      <c r="AD77" s="1207"/>
      <c r="AE77" s="1455">
        <v>491.4</v>
      </c>
      <c r="AF77" s="1209"/>
    </row>
    <row r="78" spans="1:32">
      <c r="A78" s="1594" t="s">
        <v>5180</v>
      </c>
      <c r="B78" s="1139" t="s">
        <v>5419</v>
      </c>
      <c r="C78" s="1207"/>
      <c r="D78" s="1456">
        <v>0.95</v>
      </c>
      <c r="E78" s="1209"/>
      <c r="F78" s="1207"/>
      <c r="G78" s="1456">
        <v>0.95</v>
      </c>
      <c r="H78" s="1209"/>
      <c r="I78" s="1207"/>
      <c r="J78" s="1456">
        <v>1.1599999999999999</v>
      </c>
      <c r="K78" s="1209"/>
      <c r="L78" s="1207"/>
      <c r="M78" s="1456">
        <v>1.1499999999999999</v>
      </c>
      <c r="N78" s="1209"/>
      <c r="O78" s="1207"/>
      <c r="P78" s="1456">
        <v>0.87</v>
      </c>
      <c r="Q78" s="1209"/>
      <c r="R78" s="1207"/>
      <c r="S78" s="1456">
        <v>0.52</v>
      </c>
      <c r="T78" s="1209"/>
      <c r="U78" s="1207"/>
      <c r="V78" s="1456">
        <v>0.67</v>
      </c>
      <c r="W78" s="1209"/>
      <c r="X78" s="1207"/>
      <c r="Y78" s="1456">
        <v>0.94</v>
      </c>
      <c r="Z78" s="1209"/>
      <c r="AA78" s="1207"/>
      <c r="AB78" s="1456">
        <v>0.79</v>
      </c>
      <c r="AC78" s="1209"/>
      <c r="AD78" s="1207"/>
      <c r="AE78" s="1456">
        <v>0.96</v>
      </c>
      <c r="AF78" s="1209"/>
    </row>
    <row r="79" spans="1:32">
      <c r="A79" s="1594" t="s">
        <v>5179</v>
      </c>
      <c r="B79" s="1139" t="s">
        <v>5418</v>
      </c>
      <c r="C79" s="1207"/>
      <c r="D79" s="1456">
        <v>0.69</v>
      </c>
      <c r="E79" s="1209"/>
      <c r="F79" s="1207"/>
      <c r="G79" s="1456">
        <v>0.69</v>
      </c>
      <c r="H79" s="1209"/>
      <c r="I79" s="1207"/>
      <c r="J79" s="1456">
        <v>0.74</v>
      </c>
      <c r="K79" s="1209"/>
      <c r="L79" s="1207"/>
      <c r="M79" s="1456">
        <v>0.82</v>
      </c>
      <c r="N79" s="1209"/>
      <c r="O79" s="1207"/>
      <c r="P79" s="1456">
        <v>0.83</v>
      </c>
      <c r="Q79" s="1209"/>
      <c r="R79" s="1207"/>
      <c r="S79" s="1456">
        <v>0.66</v>
      </c>
      <c r="T79" s="1209"/>
      <c r="U79" s="1207"/>
      <c r="V79" s="1456">
        <v>0.34</v>
      </c>
      <c r="W79" s="1209"/>
      <c r="X79" s="1207"/>
      <c r="Y79" s="1456">
        <v>0.73</v>
      </c>
      <c r="Z79" s="1209"/>
      <c r="AA79" s="1207"/>
      <c r="AB79" s="1456">
        <v>0.3</v>
      </c>
      <c r="AC79" s="1209"/>
      <c r="AD79" s="1207"/>
      <c r="AE79" s="1456">
        <v>0.4</v>
      </c>
      <c r="AF79" s="1209"/>
    </row>
    <row r="80" spans="1:32">
      <c r="A80" s="1594" t="s">
        <v>5733</v>
      </c>
      <c r="B80" s="1139" t="s">
        <v>5420</v>
      </c>
      <c r="C80" s="1207"/>
      <c r="D80" s="1456">
        <v>36.17</v>
      </c>
      <c r="E80" s="1209"/>
      <c r="F80" s="1207"/>
      <c r="G80" s="1456">
        <v>36.17</v>
      </c>
      <c r="H80" s="1209"/>
      <c r="I80" s="1207"/>
      <c r="J80" s="1456">
        <v>18.850000000000001</v>
      </c>
      <c r="K80" s="1209"/>
      <c r="L80" s="1207"/>
      <c r="M80" s="1456">
        <v>19.739999999999998</v>
      </c>
      <c r="N80" s="1209"/>
      <c r="O80" s="1207"/>
      <c r="P80" s="1456">
        <v>23.71</v>
      </c>
      <c r="Q80" s="1209"/>
      <c r="R80" s="1207"/>
      <c r="S80" s="1456">
        <v>18.690000000000001</v>
      </c>
      <c r="T80" s="1209"/>
      <c r="U80" s="1207"/>
      <c r="V80" s="1456">
        <v>19.73</v>
      </c>
      <c r="W80" s="1209"/>
      <c r="X80" s="1207"/>
      <c r="Y80" s="1456">
        <v>22.77</v>
      </c>
      <c r="Z80" s="1209"/>
      <c r="AA80" s="1207"/>
      <c r="AB80" s="1456">
        <v>21.18</v>
      </c>
      <c r="AC80" s="1209"/>
      <c r="AD80" s="1207"/>
      <c r="AE80" s="1456">
        <v>19.28</v>
      </c>
      <c r="AF80" s="1209"/>
    </row>
    <row r="81" spans="1:32">
      <c r="A81" s="1594" t="s">
        <v>5183</v>
      </c>
      <c r="B81" s="1139" t="s">
        <v>5423</v>
      </c>
      <c r="C81" s="1207"/>
      <c r="D81" s="1456">
        <v>15.4</v>
      </c>
      <c r="E81" s="1209"/>
      <c r="F81" s="1207"/>
      <c r="G81" s="1456">
        <v>15.4</v>
      </c>
      <c r="H81" s="1209"/>
      <c r="I81" s="1207"/>
      <c r="J81" s="1456">
        <v>24.93</v>
      </c>
      <c r="K81" s="1209"/>
      <c r="L81" s="1207"/>
      <c r="M81" s="1456">
        <v>24.43</v>
      </c>
      <c r="N81" s="1209"/>
      <c r="O81" s="1207"/>
      <c r="P81" s="1456">
        <v>11.16</v>
      </c>
      <c r="Q81" s="1209"/>
      <c r="R81" s="1207"/>
      <c r="S81" s="1456">
        <v>14.89</v>
      </c>
      <c r="T81" s="1209"/>
      <c r="U81" s="1207"/>
      <c r="V81" s="1456">
        <v>18.82</v>
      </c>
      <c r="W81" s="1209"/>
      <c r="X81" s="1207"/>
      <c r="Y81" s="1456">
        <v>19.04</v>
      </c>
      <c r="Z81" s="1209"/>
      <c r="AA81" s="1207"/>
      <c r="AB81" s="1456">
        <v>18.46</v>
      </c>
      <c r="AC81" s="1209"/>
      <c r="AD81" s="1207"/>
      <c r="AE81" s="1456">
        <v>25.3</v>
      </c>
      <c r="AF81" s="1209"/>
    </row>
    <row r="82" spans="1:32">
      <c r="A82" s="1594" t="s">
        <v>5200</v>
      </c>
      <c r="B82" s="1139" t="s">
        <v>5440</v>
      </c>
      <c r="C82" s="1207"/>
      <c r="D82" s="1208" t="s">
        <v>4355</v>
      </c>
      <c r="E82" s="1209"/>
      <c r="F82" s="1207"/>
      <c r="G82" s="1208" t="s">
        <v>4355</v>
      </c>
      <c r="H82" s="1209"/>
      <c r="I82" s="1207"/>
      <c r="J82" s="1208" t="s">
        <v>4355</v>
      </c>
      <c r="K82" s="1209"/>
      <c r="L82" s="1207"/>
      <c r="M82" s="1208" t="s">
        <v>4355</v>
      </c>
      <c r="N82" s="1209"/>
      <c r="O82" s="1207"/>
      <c r="P82" s="1208" t="s">
        <v>4355</v>
      </c>
      <c r="Q82" s="1209"/>
      <c r="R82" s="1207"/>
      <c r="S82" s="1208" t="s">
        <v>4355</v>
      </c>
      <c r="T82" s="1209"/>
      <c r="U82" s="1207"/>
      <c r="V82" s="1208" t="s">
        <v>4355</v>
      </c>
      <c r="W82" s="1209"/>
      <c r="X82" s="1207"/>
      <c r="Y82" s="1208" t="s">
        <v>4355</v>
      </c>
      <c r="Z82" s="1209"/>
      <c r="AA82" s="1207"/>
      <c r="AB82" s="1208" t="s">
        <v>4355</v>
      </c>
      <c r="AC82" s="1209"/>
      <c r="AD82" s="1207"/>
      <c r="AE82" s="1208" t="s">
        <v>4355</v>
      </c>
      <c r="AF82" s="1209"/>
    </row>
    <row r="83" spans="1:32">
      <c r="A83" s="1594" t="s">
        <v>5184</v>
      </c>
      <c r="B83" s="1139" t="s">
        <v>5424</v>
      </c>
      <c r="C83" s="1207"/>
      <c r="D83" s="1456">
        <v>0.98</v>
      </c>
      <c r="E83" s="1209"/>
      <c r="F83" s="1207"/>
      <c r="G83" s="1456">
        <v>0.98</v>
      </c>
      <c r="H83" s="1209"/>
      <c r="I83" s="1207"/>
      <c r="J83" s="1456">
        <v>0.93</v>
      </c>
      <c r="K83" s="1209"/>
      <c r="L83" s="1207"/>
      <c r="M83" s="1456">
        <v>0.22</v>
      </c>
      <c r="N83" s="1209"/>
      <c r="O83" s="1207"/>
      <c r="P83" s="1456">
        <v>0.19</v>
      </c>
      <c r="Q83" s="1209"/>
      <c r="R83" s="1207"/>
      <c r="S83" s="1456">
        <v>0.51</v>
      </c>
      <c r="T83" s="1209"/>
      <c r="U83" s="1207"/>
      <c r="V83" s="1456">
        <v>1.29</v>
      </c>
      <c r="W83" s="1209"/>
      <c r="X83" s="1207"/>
      <c r="Y83" s="1456">
        <v>0.27</v>
      </c>
      <c r="Z83" s="1209"/>
      <c r="AA83" s="1207"/>
      <c r="AB83" s="1456">
        <v>1.02</v>
      </c>
      <c r="AC83" s="1209"/>
      <c r="AD83" s="1207"/>
      <c r="AE83" s="1456">
        <v>7.0000000000000007E-2</v>
      </c>
      <c r="AF83" s="1209"/>
    </row>
    <row r="84" spans="1:32">
      <c r="A84" s="1594" t="s">
        <v>5185</v>
      </c>
      <c r="B84" s="1139" t="s">
        <v>5425</v>
      </c>
      <c r="C84" s="1207"/>
      <c r="D84" s="1456">
        <v>7.0000000000000007E-2</v>
      </c>
      <c r="E84" s="1209"/>
      <c r="F84" s="1207"/>
      <c r="G84" s="1456">
        <v>7.0000000000000007E-2</v>
      </c>
      <c r="H84" s="1209"/>
      <c r="I84" s="1207"/>
      <c r="J84" s="1456">
        <v>0.1</v>
      </c>
      <c r="K84" s="1209"/>
      <c r="L84" s="1207"/>
      <c r="M84" s="1456">
        <v>0.02</v>
      </c>
      <c r="N84" s="1209"/>
      <c r="O84" s="1207"/>
      <c r="P84" s="1456">
        <v>0.08</v>
      </c>
      <c r="Q84" s="1209"/>
      <c r="R84" s="1207"/>
      <c r="S84" s="1456">
        <v>0.22</v>
      </c>
      <c r="T84" s="1209"/>
      <c r="U84" s="1207"/>
      <c r="V84" s="1456">
        <v>0.4</v>
      </c>
      <c r="W84" s="1209"/>
      <c r="X84" s="1207"/>
      <c r="Y84" s="1456">
        <v>0.25</v>
      </c>
      <c r="Z84" s="1209"/>
      <c r="AA84" s="1207"/>
      <c r="AB84" s="1456">
        <v>0.24</v>
      </c>
      <c r="AC84" s="1209"/>
      <c r="AD84" s="1207"/>
      <c r="AE84" s="1456">
        <v>0.08</v>
      </c>
      <c r="AF84" s="1209"/>
    </row>
    <row r="85" spans="1:32">
      <c r="A85" s="1594" t="s">
        <v>5201</v>
      </c>
      <c r="B85" s="1676" t="s">
        <v>5441</v>
      </c>
      <c r="C85" s="1451"/>
      <c r="D85" s="1452"/>
      <c r="E85" s="1453"/>
      <c r="F85" s="1451"/>
      <c r="G85" s="1452"/>
      <c r="H85" s="1453"/>
      <c r="I85" s="1451"/>
      <c r="J85" s="1452"/>
      <c r="K85" s="1453"/>
      <c r="L85" s="1451"/>
      <c r="M85" s="1452"/>
      <c r="N85" s="1453"/>
      <c r="O85" s="1451"/>
      <c r="P85" s="1452"/>
      <c r="Q85" s="1453"/>
      <c r="R85" s="1451"/>
      <c r="S85" s="1452"/>
      <c r="T85" s="1453"/>
      <c r="U85" s="1451"/>
      <c r="V85" s="1452"/>
      <c r="W85" s="1453"/>
      <c r="X85" s="1451"/>
      <c r="Y85" s="1452"/>
      <c r="Z85" s="1453"/>
      <c r="AA85" s="1451"/>
      <c r="AB85" s="1452"/>
      <c r="AC85" s="1453"/>
      <c r="AD85" s="1451"/>
      <c r="AE85" s="1452"/>
      <c r="AF85" s="1453"/>
    </row>
    <row r="86" spans="1:32">
      <c r="A86" s="1594" t="s">
        <v>5159</v>
      </c>
      <c r="B86" s="1139" t="s">
        <v>5396</v>
      </c>
      <c r="C86" s="1207"/>
      <c r="D86" s="1208" t="s">
        <v>4356</v>
      </c>
      <c r="E86" s="1209"/>
      <c r="F86" s="1207"/>
      <c r="G86" s="1208" t="s">
        <v>4356</v>
      </c>
      <c r="H86" s="1209"/>
      <c r="I86" s="1207"/>
      <c r="J86" s="1208" t="s">
        <v>4356</v>
      </c>
      <c r="K86" s="1209"/>
      <c r="L86" s="1207"/>
      <c r="M86" s="1208" t="s">
        <v>4356</v>
      </c>
      <c r="N86" s="1209"/>
      <c r="O86" s="1207"/>
      <c r="P86" s="1208" t="s">
        <v>4356</v>
      </c>
      <c r="Q86" s="1209"/>
      <c r="R86" s="1207"/>
      <c r="S86" s="1208" t="s">
        <v>4356</v>
      </c>
      <c r="T86" s="1209"/>
      <c r="U86" s="1207"/>
      <c r="V86" s="1208" t="s">
        <v>4356</v>
      </c>
      <c r="W86" s="1209"/>
      <c r="X86" s="1207"/>
      <c r="Y86" s="1208" t="s">
        <v>4356</v>
      </c>
      <c r="Z86" s="1209"/>
      <c r="AA86" s="1207"/>
      <c r="AB86" s="1208" t="s">
        <v>4356</v>
      </c>
      <c r="AC86" s="1209"/>
      <c r="AD86" s="1207"/>
      <c r="AE86" s="1208" t="s">
        <v>4356</v>
      </c>
      <c r="AF86" s="1209"/>
    </row>
    <row r="87" spans="1:32">
      <c r="A87" s="1594" t="s">
        <v>5160</v>
      </c>
      <c r="B87" s="1139" t="s">
        <v>5397</v>
      </c>
      <c r="C87" s="1207"/>
      <c r="D87" s="1208" t="s">
        <v>4356</v>
      </c>
      <c r="E87" s="1209"/>
      <c r="F87" s="1207"/>
      <c r="G87" s="1208" t="s">
        <v>4356</v>
      </c>
      <c r="H87" s="1209"/>
      <c r="I87" s="1207"/>
      <c r="J87" s="1208" t="s">
        <v>4356</v>
      </c>
      <c r="K87" s="1209"/>
      <c r="L87" s="1207"/>
      <c r="M87" s="1208" t="s">
        <v>4356</v>
      </c>
      <c r="N87" s="1209"/>
      <c r="O87" s="1207"/>
      <c r="P87" s="1208" t="s">
        <v>4356</v>
      </c>
      <c r="Q87" s="1209"/>
      <c r="R87" s="1207"/>
      <c r="S87" s="1208" t="s">
        <v>4356</v>
      </c>
      <c r="T87" s="1209"/>
      <c r="U87" s="1207"/>
      <c r="V87" s="1208" t="s">
        <v>4356</v>
      </c>
      <c r="W87" s="1209"/>
      <c r="X87" s="1207"/>
      <c r="Y87" s="1208" t="s">
        <v>4356</v>
      </c>
      <c r="Z87" s="1209"/>
      <c r="AA87" s="1207"/>
      <c r="AB87" s="1208" t="s">
        <v>4356</v>
      </c>
      <c r="AC87" s="1209"/>
      <c r="AD87" s="1207"/>
      <c r="AE87" s="1208" t="s">
        <v>4356</v>
      </c>
      <c r="AF87" s="1209"/>
    </row>
    <row r="88" spans="1:32">
      <c r="A88" s="1594" t="s">
        <v>5161</v>
      </c>
      <c r="B88" s="1139" t="s">
        <v>5398</v>
      </c>
      <c r="C88" s="1207"/>
      <c r="D88" s="1208" t="s">
        <v>4356</v>
      </c>
      <c r="E88" s="1209"/>
      <c r="F88" s="1207"/>
      <c r="G88" s="1208" t="s">
        <v>4356</v>
      </c>
      <c r="H88" s="1209"/>
      <c r="I88" s="1207"/>
      <c r="J88" s="1208" t="s">
        <v>4356</v>
      </c>
      <c r="K88" s="1209"/>
      <c r="L88" s="1207"/>
      <c r="M88" s="1208" t="s">
        <v>4356</v>
      </c>
      <c r="N88" s="1209"/>
      <c r="O88" s="1207"/>
      <c r="P88" s="1208" t="s">
        <v>4356</v>
      </c>
      <c r="Q88" s="1209"/>
      <c r="R88" s="1207"/>
      <c r="S88" s="1208" t="s">
        <v>4356</v>
      </c>
      <c r="T88" s="1209"/>
      <c r="U88" s="1207"/>
      <c r="V88" s="1208" t="s">
        <v>4356</v>
      </c>
      <c r="W88" s="1209"/>
      <c r="X88" s="1207"/>
      <c r="Y88" s="1208" t="s">
        <v>4356</v>
      </c>
      <c r="Z88" s="1209"/>
      <c r="AA88" s="1207"/>
      <c r="AB88" s="1208" t="s">
        <v>4356</v>
      </c>
      <c r="AC88" s="1209"/>
      <c r="AD88" s="1207"/>
      <c r="AE88" s="1208" t="s">
        <v>4356</v>
      </c>
      <c r="AF88" s="1209"/>
    </row>
    <row r="89" spans="1:32">
      <c r="A89" s="1594" t="s">
        <v>5162</v>
      </c>
      <c r="B89" s="1139" t="s">
        <v>5399</v>
      </c>
      <c r="C89" s="1207"/>
      <c r="D89" s="1208" t="s">
        <v>4356</v>
      </c>
      <c r="E89" s="1209"/>
      <c r="F89" s="1207"/>
      <c r="G89" s="1208" t="s">
        <v>4356</v>
      </c>
      <c r="H89" s="1209"/>
      <c r="I89" s="1207"/>
      <c r="J89" s="1208" t="s">
        <v>4356</v>
      </c>
      <c r="K89" s="1209"/>
      <c r="L89" s="1207"/>
      <c r="M89" s="1208" t="s">
        <v>4356</v>
      </c>
      <c r="N89" s="1209"/>
      <c r="O89" s="1207"/>
      <c r="P89" s="1208" t="s">
        <v>4356</v>
      </c>
      <c r="Q89" s="1209"/>
      <c r="R89" s="1207"/>
      <c r="S89" s="1208" t="s">
        <v>4356</v>
      </c>
      <c r="T89" s="1209"/>
      <c r="U89" s="1207"/>
      <c r="V89" s="1208" t="s">
        <v>4356</v>
      </c>
      <c r="W89" s="1209"/>
      <c r="X89" s="1207"/>
      <c r="Y89" s="1208" t="s">
        <v>4356</v>
      </c>
      <c r="Z89" s="1209"/>
      <c r="AA89" s="1207"/>
      <c r="AB89" s="1208" t="s">
        <v>4356</v>
      </c>
      <c r="AC89" s="1209"/>
      <c r="AD89" s="1207"/>
      <c r="AE89" s="1208" t="s">
        <v>4356</v>
      </c>
      <c r="AF89" s="1209"/>
    </row>
    <row r="90" spans="1:32">
      <c r="A90" s="1594" t="s">
        <v>5202</v>
      </c>
      <c r="B90" s="1676" t="s">
        <v>5442</v>
      </c>
      <c r="C90" s="1451"/>
      <c r="D90" s="1452"/>
      <c r="E90" s="1453"/>
      <c r="F90" s="1451"/>
      <c r="G90" s="1452"/>
      <c r="H90" s="1453"/>
      <c r="I90" s="1451"/>
      <c r="J90" s="1452"/>
      <c r="K90" s="1453"/>
      <c r="L90" s="1451"/>
      <c r="M90" s="1452"/>
      <c r="N90" s="1453"/>
      <c r="O90" s="1451"/>
      <c r="P90" s="1452"/>
      <c r="Q90" s="1453"/>
      <c r="R90" s="1451"/>
      <c r="S90" s="1452"/>
      <c r="T90" s="1453"/>
      <c r="U90" s="1451"/>
      <c r="V90" s="1452"/>
      <c r="W90" s="1453"/>
      <c r="X90" s="1451"/>
      <c r="Y90" s="1452"/>
      <c r="Z90" s="1453"/>
      <c r="AA90" s="1451"/>
      <c r="AB90" s="1452"/>
      <c r="AC90" s="1453"/>
      <c r="AD90" s="1451"/>
      <c r="AE90" s="1452"/>
      <c r="AF90" s="1453"/>
    </row>
    <row r="91" spans="1:32">
      <c r="A91" s="1594" t="s">
        <v>5159</v>
      </c>
      <c r="B91" s="1139" t="s">
        <v>5396</v>
      </c>
      <c r="C91" s="1207"/>
      <c r="D91" s="1208" t="s">
        <v>4355</v>
      </c>
      <c r="E91" s="1209"/>
      <c r="F91" s="1207"/>
      <c r="G91" s="1208" t="s">
        <v>4355</v>
      </c>
      <c r="H91" s="1209"/>
      <c r="I91" s="1207"/>
      <c r="J91" s="1208" t="s">
        <v>4355</v>
      </c>
      <c r="K91" s="1209"/>
      <c r="L91" s="1207"/>
      <c r="M91" s="1208" t="s">
        <v>4355</v>
      </c>
      <c r="N91" s="1209"/>
      <c r="O91" s="1207"/>
      <c r="P91" s="1208" t="s">
        <v>4355</v>
      </c>
      <c r="Q91" s="1209"/>
      <c r="R91" s="1207"/>
      <c r="S91" s="1208" t="s">
        <v>4355</v>
      </c>
      <c r="T91" s="1209"/>
      <c r="U91" s="1207"/>
      <c r="V91" s="1208" t="s">
        <v>4355</v>
      </c>
      <c r="W91" s="1209"/>
      <c r="X91" s="1207"/>
      <c r="Y91" s="1208" t="s">
        <v>4355</v>
      </c>
      <c r="Z91" s="1209"/>
      <c r="AA91" s="1207"/>
      <c r="AB91" s="1208" t="s">
        <v>4355</v>
      </c>
      <c r="AC91" s="1209"/>
      <c r="AD91" s="1207"/>
      <c r="AE91" s="1208" t="s">
        <v>4355</v>
      </c>
      <c r="AF91" s="1209"/>
    </row>
    <row r="92" spans="1:32">
      <c r="A92" s="1594" t="s">
        <v>5160</v>
      </c>
      <c r="B92" s="1139" t="s">
        <v>5397</v>
      </c>
      <c r="C92" s="1207"/>
      <c r="D92" s="1208" t="s">
        <v>4355</v>
      </c>
      <c r="E92" s="1209"/>
      <c r="F92" s="1207"/>
      <c r="G92" s="1208" t="s">
        <v>4355</v>
      </c>
      <c r="H92" s="1209"/>
      <c r="I92" s="1207"/>
      <c r="J92" s="1208" t="s">
        <v>4355</v>
      </c>
      <c r="K92" s="1209"/>
      <c r="L92" s="1207"/>
      <c r="M92" s="1208" t="s">
        <v>4355</v>
      </c>
      <c r="N92" s="1209"/>
      <c r="O92" s="1207"/>
      <c r="P92" s="1208" t="s">
        <v>4355</v>
      </c>
      <c r="Q92" s="1209"/>
      <c r="R92" s="1207"/>
      <c r="S92" s="1208" t="s">
        <v>4355</v>
      </c>
      <c r="T92" s="1209"/>
      <c r="U92" s="1207"/>
      <c r="V92" s="1208" t="s">
        <v>4355</v>
      </c>
      <c r="W92" s="1209"/>
      <c r="X92" s="1207"/>
      <c r="Y92" s="1208" t="s">
        <v>4355</v>
      </c>
      <c r="Z92" s="1209"/>
      <c r="AA92" s="1207"/>
      <c r="AB92" s="1208" t="s">
        <v>4355</v>
      </c>
      <c r="AC92" s="1209"/>
      <c r="AD92" s="1207"/>
      <c r="AE92" s="1208" t="s">
        <v>4355</v>
      </c>
      <c r="AF92" s="1209"/>
    </row>
    <row r="93" spans="1:32">
      <c r="A93" s="1594" t="s">
        <v>5161</v>
      </c>
      <c r="B93" s="1139" t="s">
        <v>5398</v>
      </c>
      <c r="C93" s="1207"/>
      <c r="D93" s="1208" t="s">
        <v>4355</v>
      </c>
      <c r="E93" s="1209"/>
      <c r="F93" s="1207"/>
      <c r="G93" s="1208" t="s">
        <v>4355</v>
      </c>
      <c r="H93" s="1209"/>
      <c r="I93" s="1207"/>
      <c r="J93" s="1208" t="s">
        <v>4355</v>
      </c>
      <c r="K93" s="1209"/>
      <c r="L93" s="1207"/>
      <c r="M93" s="1208" t="s">
        <v>4355</v>
      </c>
      <c r="N93" s="1209"/>
      <c r="O93" s="1207"/>
      <c r="P93" s="1208" t="s">
        <v>4355</v>
      </c>
      <c r="Q93" s="1209"/>
      <c r="R93" s="1207"/>
      <c r="S93" s="1208" t="s">
        <v>4355</v>
      </c>
      <c r="T93" s="1209"/>
      <c r="U93" s="1207"/>
      <c r="V93" s="1208" t="s">
        <v>4355</v>
      </c>
      <c r="W93" s="1209"/>
      <c r="X93" s="1207"/>
      <c r="Y93" s="1208" t="s">
        <v>4355</v>
      </c>
      <c r="Z93" s="1209"/>
      <c r="AA93" s="1207"/>
      <c r="AB93" s="1208" t="s">
        <v>4355</v>
      </c>
      <c r="AC93" s="1209"/>
      <c r="AD93" s="1207"/>
      <c r="AE93" s="1208" t="s">
        <v>4355</v>
      </c>
      <c r="AF93" s="1209"/>
    </row>
    <row r="94" spans="1:32">
      <c r="A94" s="1594" t="s">
        <v>5162</v>
      </c>
      <c r="B94" s="1139" t="s">
        <v>5399</v>
      </c>
      <c r="C94" s="1207"/>
      <c r="D94" s="1208" t="s">
        <v>4355</v>
      </c>
      <c r="E94" s="1209"/>
      <c r="F94" s="1207"/>
      <c r="G94" s="1208" t="s">
        <v>4355</v>
      </c>
      <c r="H94" s="1209"/>
      <c r="I94" s="1207"/>
      <c r="J94" s="1208" t="s">
        <v>4355</v>
      </c>
      <c r="K94" s="1209"/>
      <c r="L94" s="1207"/>
      <c r="M94" s="1208" t="s">
        <v>4355</v>
      </c>
      <c r="N94" s="1209"/>
      <c r="O94" s="1207"/>
      <c r="P94" s="1208" t="s">
        <v>4355</v>
      </c>
      <c r="Q94" s="1209"/>
      <c r="R94" s="1207"/>
      <c r="S94" s="1208" t="s">
        <v>4355</v>
      </c>
      <c r="T94" s="1209"/>
      <c r="U94" s="1207"/>
      <c r="V94" s="1208" t="s">
        <v>4355</v>
      </c>
      <c r="W94" s="1209"/>
      <c r="X94" s="1207"/>
      <c r="Y94" s="1208" t="s">
        <v>4355</v>
      </c>
      <c r="Z94" s="1209"/>
      <c r="AA94" s="1207"/>
      <c r="AB94" s="1208" t="s">
        <v>4355</v>
      </c>
      <c r="AC94" s="1209"/>
      <c r="AD94" s="1207"/>
      <c r="AE94" s="1208" t="s">
        <v>4355</v>
      </c>
      <c r="AF94" s="1209"/>
    </row>
    <row r="95" spans="1:32">
      <c r="A95" s="1594" t="s">
        <v>5203</v>
      </c>
      <c r="B95" s="1139" t="s">
        <v>5443</v>
      </c>
      <c r="C95" s="1207"/>
      <c r="D95" s="1208" t="s">
        <v>4355</v>
      </c>
      <c r="E95" s="1209"/>
      <c r="F95" s="1207"/>
      <c r="G95" s="1208" t="s">
        <v>4355</v>
      </c>
      <c r="H95" s="1209"/>
      <c r="I95" s="1207"/>
      <c r="J95" s="1208" t="s">
        <v>4355</v>
      </c>
      <c r="K95" s="1209"/>
      <c r="L95" s="1207"/>
      <c r="M95" s="1208" t="s">
        <v>4355</v>
      </c>
      <c r="N95" s="1209"/>
      <c r="O95" s="1207"/>
      <c r="P95" s="1208" t="s">
        <v>4355</v>
      </c>
      <c r="Q95" s="1209"/>
      <c r="R95" s="1207"/>
      <c r="S95" s="1208" t="s">
        <v>4355</v>
      </c>
      <c r="T95" s="1209"/>
      <c r="U95" s="1207"/>
      <c r="V95" s="1208" t="s">
        <v>4355</v>
      </c>
      <c r="W95" s="1209"/>
      <c r="X95" s="1207"/>
      <c r="Y95" s="1208" t="s">
        <v>4355</v>
      </c>
      <c r="Z95" s="1209"/>
      <c r="AA95" s="1207"/>
      <c r="AB95" s="1208" t="s">
        <v>4355</v>
      </c>
      <c r="AC95" s="1209"/>
      <c r="AD95" s="1207"/>
      <c r="AE95" s="1208" t="s">
        <v>4355</v>
      </c>
      <c r="AF95" s="1209"/>
    </row>
    <row r="96" spans="1:32">
      <c r="A96" s="1594" t="s">
        <v>5204</v>
      </c>
      <c r="B96" s="1139" t="s">
        <v>5444</v>
      </c>
      <c r="C96" s="1207"/>
      <c r="D96" s="1244" t="s">
        <v>4357</v>
      </c>
      <c r="E96" s="1209"/>
      <c r="F96" s="1207"/>
      <c r="G96" s="1244" t="s">
        <v>4357</v>
      </c>
      <c r="H96" s="1209"/>
      <c r="I96" s="1207"/>
      <c r="J96" s="1244" t="s">
        <v>4357</v>
      </c>
      <c r="K96" s="1209"/>
      <c r="L96" s="1207"/>
      <c r="M96" s="1244" t="s">
        <v>4357</v>
      </c>
      <c r="N96" s="1209"/>
      <c r="O96" s="1207"/>
      <c r="P96" s="1244" t="s">
        <v>4357</v>
      </c>
      <c r="Q96" s="1209"/>
      <c r="R96" s="1207"/>
      <c r="S96" s="1244" t="s">
        <v>4357</v>
      </c>
      <c r="T96" s="1209"/>
      <c r="U96" s="1207"/>
      <c r="V96" s="1208" t="s">
        <v>4357</v>
      </c>
      <c r="W96" s="1209"/>
      <c r="X96" s="1207"/>
      <c r="Y96" s="1244" t="s">
        <v>4357</v>
      </c>
      <c r="Z96" s="1209"/>
      <c r="AA96" s="1207"/>
      <c r="AB96" s="1244" t="s">
        <v>4357</v>
      </c>
      <c r="AC96" s="1209"/>
      <c r="AD96" s="1207"/>
      <c r="AE96" s="1244" t="s">
        <v>4357</v>
      </c>
      <c r="AF96" s="1209"/>
    </row>
    <row r="97" spans="1:32">
      <c r="A97" s="1594" t="s">
        <v>5205</v>
      </c>
      <c r="B97" s="1139" t="s">
        <v>5445</v>
      </c>
      <c r="C97" s="1207"/>
      <c r="D97" s="1244" t="s">
        <v>4357</v>
      </c>
      <c r="E97" s="1209"/>
      <c r="F97" s="1207"/>
      <c r="G97" s="1244" t="s">
        <v>4357</v>
      </c>
      <c r="H97" s="1209"/>
      <c r="I97" s="1207"/>
      <c r="J97" s="1244" t="s">
        <v>4357</v>
      </c>
      <c r="K97" s="1209"/>
      <c r="L97" s="1207"/>
      <c r="M97" s="1244" t="s">
        <v>4357</v>
      </c>
      <c r="N97" s="1209"/>
      <c r="O97" s="1207"/>
      <c r="P97" s="1244" t="s">
        <v>4357</v>
      </c>
      <c r="Q97" s="1209"/>
      <c r="R97" s="1207"/>
      <c r="S97" s="1244" t="s">
        <v>4357</v>
      </c>
      <c r="T97" s="1209"/>
      <c r="U97" s="1207"/>
      <c r="V97" s="1208" t="s">
        <v>4357</v>
      </c>
      <c r="W97" s="1209"/>
      <c r="X97" s="1207"/>
      <c r="Y97" s="1244" t="s">
        <v>4357</v>
      </c>
      <c r="Z97" s="1209"/>
      <c r="AA97" s="1207"/>
      <c r="AB97" s="1244" t="s">
        <v>4357</v>
      </c>
      <c r="AC97" s="1209"/>
      <c r="AD97" s="1207"/>
      <c r="AE97" s="1244" t="s">
        <v>4357</v>
      </c>
      <c r="AF97" s="1209"/>
    </row>
    <row r="98" spans="1:32" ht="19.5" thickBot="1">
      <c r="A98" s="1598" t="s">
        <v>5206</v>
      </c>
      <c r="B98" s="1141" t="s">
        <v>5446</v>
      </c>
      <c r="C98" s="1210"/>
      <c r="D98" s="1245" t="s">
        <v>1078</v>
      </c>
      <c r="E98" s="1212"/>
      <c r="F98" s="1210"/>
      <c r="G98" s="1245" t="s">
        <v>1078</v>
      </c>
      <c r="H98" s="1212"/>
      <c r="I98" s="1210"/>
      <c r="J98" s="1245" t="s">
        <v>1078</v>
      </c>
      <c r="K98" s="1212"/>
      <c r="L98" s="1210"/>
      <c r="M98" s="1245" t="s">
        <v>1078</v>
      </c>
      <c r="N98" s="1212"/>
      <c r="O98" s="1210"/>
      <c r="P98" s="1245" t="s">
        <v>1078</v>
      </c>
      <c r="Q98" s="1212"/>
      <c r="R98" s="1210"/>
      <c r="S98" s="1245" t="s">
        <v>1078</v>
      </c>
      <c r="T98" s="1212"/>
      <c r="U98" s="1210"/>
      <c r="V98" s="1245" t="s">
        <v>1078</v>
      </c>
      <c r="W98" s="1212"/>
      <c r="X98" s="1210"/>
      <c r="Y98" s="1245" t="s">
        <v>1078</v>
      </c>
      <c r="Z98" s="1212"/>
      <c r="AA98" s="1210"/>
      <c r="AB98" s="1245" t="s">
        <v>1078</v>
      </c>
      <c r="AC98" s="1212"/>
      <c r="AD98" s="1210"/>
      <c r="AE98" s="1245" t="s">
        <v>1078</v>
      </c>
      <c r="AF98" s="1212"/>
    </row>
    <row r="99" spans="1:32" ht="19.5" thickTop="1">
      <c r="A99" s="1599" t="s">
        <v>5207</v>
      </c>
      <c r="B99" s="1677" t="s">
        <v>5447</v>
      </c>
      <c r="C99" s="1553"/>
      <c r="D99" s="1554"/>
      <c r="E99" s="1555"/>
      <c r="F99" s="1553"/>
      <c r="G99" s="1554"/>
      <c r="H99" s="1555"/>
      <c r="I99" s="1553"/>
      <c r="J99" s="1554"/>
      <c r="K99" s="1555"/>
      <c r="L99" s="1553"/>
      <c r="M99" s="1554"/>
      <c r="N99" s="1555"/>
      <c r="O99" s="1553"/>
      <c r="P99" s="1554"/>
      <c r="Q99" s="1555"/>
      <c r="R99" s="1553"/>
      <c r="S99" s="1554"/>
      <c r="T99" s="1555"/>
      <c r="U99" s="1553"/>
      <c r="V99" s="1554"/>
      <c r="W99" s="1555"/>
      <c r="X99" s="1553"/>
      <c r="Y99" s="1554"/>
      <c r="Z99" s="1555"/>
      <c r="AA99" s="1553"/>
      <c r="AB99" s="1554"/>
      <c r="AC99" s="1555"/>
      <c r="AD99" s="1553"/>
      <c r="AE99" s="1554"/>
      <c r="AF99" s="1555"/>
    </row>
    <row r="100" spans="1:32">
      <c r="A100" s="1600" t="s">
        <v>5175</v>
      </c>
      <c r="B100" s="1139" t="s">
        <v>5413</v>
      </c>
      <c r="C100" s="1207"/>
      <c r="D100" s="1236">
        <v>1047</v>
      </c>
      <c r="E100" s="1209"/>
      <c r="F100" s="1207"/>
      <c r="G100" s="1236">
        <v>1047</v>
      </c>
      <c r="H100" s="1209"/>
      <c r="I100" s="1207"/>
      <c r="J100" s="1236">
        <v>1013</v>
      </c>
      <c r="K100" s="1209"/>
      <c r="L100" s="1207"/>
      <c r="M100" s="1236">
        <v>998</v>
      </c>
      <c r="N100" s="1209"/>
      <c r="O100" s="1207"/>
      <c r="P100" s="1236">
        <v>1762</v>
      </c>
      <c r="Q100" s="1209"/>
      <c r="R100" s="1207"/>
      <c r="S100" s="1236">
        <v>1727</v>
      </c>
      <c r="T100" s="1209"/>
      <c r="U100" s="1207"/>
      <c r="V100" s="1236">
        <v>1380</v>
      </c>
      <c r="W100" s="1209"/>
      <c r="X100" s="1207"/>
      <c r="Y100" s="1236">
        <v>1371</v>
      </c>
      <c r="Z100" s="1209"/>
      <c r="AA100" s="1207"/>
      <c r="AB100" s="1236">
        <v>1139</v>
      </c>
      <c r="AC100" s="1209"/>
      <c r="AD100" s="1207"/>
      <c r="AE100" s="1236">
        <v>1534</v>
      </c>
      <c r="AF100" s="1209"/>
    </row>
    <row r="101" spans="1:32">
      <c r="A101" s="1600" t="s">
        <v>5302</v>
      </c>
      <c r="B101" s="1139" t="s">
        <v>5414</v>
      </c>
      <c r="C101" s="1207"/>
      <c r="D101" s="1208" t="s">
        <v>4353</v>
      </c>
      <c r="E101" s="1209"/>
      <c r="F101" s="1207"/>
      <c r="G101" s="1208" t="s">
        <v>4353</v>
      </c>
      <c r="H101" s="1209"/>
      <c r="I101" s="1207"/>
      <c r="J101" s="1208" t="s">
        <v>4353</v>
      </c>
      <c r="K101" s="1209"/>
      <c r="L101" s="1207"/>
      <c r="M101" s="1208" t="s">
        <v>4353</v>
      </c>
      <c r="N101" s="1209"/>
      <c r="O101" s="1207"/>
      <c r="P101" s="1208" t="s">
        <v>4353</v>
      </c>
      <c r="Q101" s="1209"/>
      <c r="R101" s="1207"/>
      <c r="S101" s="1208" t="s">
        <v>4353</v>
      </c>
      <c r="T101" s="1209"/>
      <c r="U101" s="1207"/>
      <c r="V101" s="1208" t="s">
        <v>4383</v>
      </c>
      <c r="W101" s="1209"/>
      <c r="X101" s="1207"/>
      <c r="Y101" s="1208" t="s">
        <v>4383</v>
      </c>
      <c r="Z101" s="1209"/>
      <c r="AA101" s="1207"/>
      <c r="AB101" s="1208" t="s">
        <v>4353</v>
      </c>
      <c r="AC101" s="1209"/>
      <c r="AD101" s="1207"/>
      <c r="AE101" s="1208" t="s">
        <v>4383</v>
      </c>
      <c r="AF101" s="1209"/>
    </row>
    <row r="102" spans="1:32">
      <c r="A102" s="1601" t="s">
        <v>5176</v>
      </c>
      <c r="B102" s="1678" t="s">
        <v>5415</v>
      </c>
      <c r="C102" s="1556"/>
      <c r="D102" s="1557"/>
      <c r="E102" s="1558"/>
      <c r="F102" s="1556"/>
      <c r="G102" s="1575" t="s">
        <v>5735</v>
      </c>
      <c r="H102" s="1558" t="s">
        <v>5731</v>
      </c>
      <c r="I102" s="1556"/>
      <c r="J102" s="1557"/>
      <c r="K102" s="1558"/>
      <c r="L102" s="1556"/>
      <c r="M102" s="1557"/>
      <c r="N102" s="1558"/>
      <c r="O102" s="1556"/>
      <c r="P102" s="1557"/>
      <c r="Q102" s="1558"/>
      <c r="R102" s="1556"/>
      <c r="S102" s="1557"/>
      <c r="T102" s="1558"/>
      <c r="U102" s="1556"/>
      <c r="V102" s="1557"/>
      <c r="W102" s="1558"/>
      <c r="X102" s="1556"/>
      <c r="Y102" s="1557"/>
      <c r="Z102" s="1558"/>
      <c r="AA102" s="1556"/>
      <c r="AB102" s="1557"/>
      <c r="AC102" s="1558"/>
      <c r="AD102" s="1556"/>
      <c r="AE102" s="1557"/>
      <c r="AF102" s="1558"/>
    </row>
    <row r="103" spans="1:32">
      <c r="A103" s="1602" t="s">
        <v>5169</v>
      </c>
      <c r="B103" s="1160" t="s">
        <v>5416</v>
      </c>
      <c r="C103" s="1207"/>
      <c r="D103" s="1477">
        <v>4</v>
      </c>
      <c r="E103" s="1209"/>
      <c r="F103" s="1207"/>
      <c r="G103" s="1477">
        <v>4</v>
      </c>
      <c r="H103" s="1209"/>
      <c r="I103" s="1207"/>
      <c r="J103" s="1477">
        <v>5</v>
      </c>
      <c r="K103" s="1209"/>
      <c r="L103" s="1207"/>
      <c r="M103" s="1477">
        <v>4</v>
      </c>
      <c r="N103" s="1209"/>
      <c r="O103" s="1207"/>
      <c r="P103" s="1477">
        <v>5</v>
      </c>
      <c r="Q103" s="1209"/>
      <c r="R103" s="1207"/>
      <c r="S103" s="1477">
        <v>5</v>
      </c>
      <c r="T103" s="1209"/>
      <c r="U103" s="1207"/>
      <c r="V103" s="1477">
        <v>5</v>
      </c>
      <c r="W103" s="1209"/>
      <c r="X103" s="1207"/>
      <c r="Y103" s="1477">
        <v>5</v>
      </c>
      <c r="Z103" s="1209"/>
      <c r="AA103" s="1207"/>
      <c r="AB103" s="1477">
        <v>5</v>
      </c>
      <c r="AC103" s="1209"/>
      <c r="AD103" s="1207"/>
      <c r="AE103" s="1477">
        <v>5</v>
      </c>
      <c r="AF103" s="1209"/>
    </row>
    <row r="104" spans="1:32">
      <c r="A104" s="1602" t="s">
        <v>5177</v>
      </c>
      <c r="B104" s="1160" t="s">
        <v>5409</v>
      </c>
      <c r="C104" s="1207"/>
      <c r="D104" s="1241">
        <v>10.210000000000001</v>
      </c>
      <c r="E104" s="1209"/>
      <c r="F104" s="1207"/>
      <c r="G104" s="1241">
        <v>10.210000000000001</v>
      </c>
      <c r="H104" s="1209"/>
      <c r="I104" s="1207"/>
      <c r="J104" s="1241">
        <v>10.53</v>
      </c>
      <c r="K104" s="1209"/>
      <c r="L104" s="1207"/>
      <c r="M104" s="1241">
        <v>9.82</v>
      </c>
      <c r="N104" s="1209"/>
      <c r="O104" s="1207"/>
      <c r="P104" s="1241">
        <v>11.85</v>
      </c>
      <c r="Q104" s="1209"/>
      <c r="R104" s="1207"/>
      <c r="S104" s="1241">
        <v>11.23</v>
      </c>
      <c r="T104" s="1209"/>
      <c r="U104" s="1207"/>
      <c r="V104" s="1241">
        <v>10.88</v>
      </c>
      <c r="W104" s="1209"/>
      <c r="X104" s="1207"/>
      <c r="Y104" s="1241">
        <v>10.8</v>
      </c>
      <c r="Z104" s="1209"/>
      <c r="AA104" s="1207"/>
      <c r="AB104" s="1241">
        <v>11.47</v>
      </c>
      <c r="AC104" s="1209"/>
      <c r="AD104" s="1207"/>
      <c r="AE104" s="1241">
        <v>11.16</v>
      </c>
      <c r="AF104" s="1209"/>
    </row>
    <row r="105" spans="1:32">
      <c r="A105" s="1602" t="s">
        <v>5170</v>
      </c>
      <c r="B105" s="1160" t="s">
        <v>5408</v>
      </c>
      <c r="C105" s="1207"/>
      <c r="D105" s="1454">
        <v>0.85099999999999998</v>
      </c>
      <c r="E105" s="1209"/>
      <c r="F105" s="1207"/>
      <c r="G105" s="1454">
        <v>0.85099999999999998</v>
      </c>
      <c r="H105" s="1209"/>
      <c r="I105" s="1207"/>
      <c r="J105" s="1454">
        <v>0.878</v>
      </c>
      <c r="K105" s="1209"/>
      <c r="L105" s="1207"/>
      <c r="M105" s="1454">
        <v>0.81799999999999995</v>
      </c>
      <c r="N105" s="1209"/>
      <c r="O105" s="1207"/>
      <c r="P105" s="1454">
        <v>0.98799999999999999</v>
      </c>
      <c r="Q105" s="1209"/>
      <c r="R105" s="1207"/>
      <c r="S105" s="1454">
        <v>0.93600000000000005</v>
      </c>
      <c r="T105" s="1209"/>
      <c r="U105" s="1207"/>
      <c r="V105" s="1454">
        <v>0.90700000000000003</v>
      </c>
      <c r="W105" s="1209"/>
      <c r="X105" s="1207"/>
      <c r="Y105" s="1454">
        <v>0.90100000000000002</v>
      </c>
      <c r="Z105" s="1209"/>
      <c r="AA105" s="1207"/>
      <c r="AB105" s="1454">
        <v>0.95599999999999996</v>
      </c>
      <c r="AC105" s="1209"/>
      <c r="AD105" s="1207"/>
      <c r="AE105" s="1454">
        <v>0.93100000000000005</v>
      </c>
      <c r="AF105" s="1209"/>
    </row>
    <row r="106" spans="1:32">
      <c r="A106" s="1600" t="s">
        <v>5178</v>
      </c>
      <c r="B106" s="1139" t="s">
        <v>5417</v>
      </c>
      <c r="C106" s="1207"/>
      <c r="D106" s="1455">
        <v>605.20000000000005</v>
      </c>
      <c r="E106" s="1209"/>
      <c r="F106" s="1207"/>
      <c r="G106" s="1455">
        <v>605.20000000000005</v>
      </c>
      <c r="H106" s="1209"/>
      <c r="I106" s="1207"/>
      <c r="J106" s="1455">
        <v>455.8</v>
      </c>
      <c r="K106" s="1209"/>
      <c r="L106" s="1207"/>
      <c r="M106" s="1455">
        <v>323.10000000000002</v>
      </c>
      <c r="N106" s="1209"/>
      <c r="O106" s="1207"/>
      <c r="P106" s="1455">
        <v>421.4</v>
      </c>
      <c r="Q106" s="1209"/>
      <c r="R106" s="1207"/>
      <c r="S106" s="1455">
        <v>325.2</v>
      </c>
      <c r="T106" s="1209"/>
      <c r="U106" s="1207"/>
      <c r="V106" s="1455">
        <v>501.3</v>
      </c>
      <c r="W106" s="1209"/>
      <c r="X106" s="1207"/>
      <c r="Y106" s="1455">
        <v>322.8</v>
      </c>
      <c r="Z106" s="1209"/>
      <c r="AA106" s="1207"/>
      <c r="AB106" s="1455">
        <v>356.9</v>
      </c>
      <c r="AC106" s="1209"/>
      <c r="AD106" s="1207"/>
      <c r="AE106" s="1455">
        <v>526.6</v>
      </c>
      <c r="AF106" s="1209"/>
    </row>
    <row r="107" spans="1:32">
      <c r="A107" s="1600" t="s">
        <v>5179</v>
      </c>
      <c r="B107" s="1139" t="s">
        <v>5418</v>
      </c>
      <c r="C107" s="1207"/>
      <c r="D107" s="1456">
        <v>1.03</v>
      </c>
      <c r="E107" s="1209"/>
      <c r="F107" s="1207"/>
      <c r="G107" s="1456">
        <v>1.03</v>
      </c>
      <c r="H107" s="1209"/>
      <c r="I107" s="1207"/>
      <c r="J107" s="1456">
        <v>0.37</v>
      </c>
      <c r="K107" s="1209"/>
      <c r="L107" s="1207"/>
      <c r="M107" s="1456">
        <v>0.33</v>
      </c>
      <c r="N107" s="1209"/>
      <c r="O107" s="1207"/>
      <c r="P107" s="1456">
        <v>0.91</v>
      </c>
      <c r="Q107" s="1209"/>
      <c r="R107" s="1207"/>
      <c r="S107" s="1456">
        <v>0.35</v>
      </c>
      <c r="T107" s="1209"/>
      <c r="U107" s="1207"/>
      <c r="V107" s="1456">
        <v>0.59</v>
      </c>
      <c r="W107" s="1209"/>
      <c r="X107" s="1207"/>
      <c r="Y107" s="1456">
        <v>0.5</v>
      </c>
      <c r="Z107" s="1209"/>
      <c r="AA107" s="1207"/>
      <c r="AB107" s="1456">
        <v>0.37</v>
      </c>
      <c r="AC107" s="1209"/>
      <c r="AD107" s="1207"/>
      <c r="AE107" s="1456">
        <v>0.35</v>
      </c>
      <c r="AF107" s="1209"/>
    </row>
    <row r="108" spans="1:32">
      <c r="A108" s="1600" t="s">
        <v>5180</v>
      </c>
      <c r="B108" s="1139" t="s">
        <v>5419</v>
      </c>
      <c r="C108" s="1207"/>
      <c r="D108" s="1456">
        <v>1.48</v>
      </c>
      <c r="E108" s="1209"/>
      <c r="F108" s="1207"/>
      <c r="G108" s="1456">
        <v>1.48</v>
      </c>
      <c r="H108" s="1209"/>
      <c r="I108" s="1207"/>
      <c r="J108" s="1456">
        <v>2.2000000000000002</v>
      </c>
      <c r="K108" s="1209"/>
      <c r="L108" s="1207"/>
      <c r="M108" s="1456">
        <v>2.02</v>
      </c>
      <c r="N108" s="1209"/>
      <c r="O108" s="1207"/>
      <c r="P108" s="1456">
        <v>1.41</v>
      </c>
      <c r="Q108" s="1209"/>
      <c r="R108" s="1207"/>
      <c r="S108" s="1456">
        <v>0.98</v>
      </c>
      <c r="T108" s="1209"/>
      <c r="U108" s="1207"/>
      <c r="V108" s="1456">
        <v>1.99</v>
      </c>
      <c r="W108" s="1209"/>
      <c r="X108" s="1207"/>
      <c r="Y108" s="1456">
        <v>1.49</v>
      </c>
      <c r="Z108" s="1209"/>
      <c r="AA108" s="1207"/>
      <c r="AB108" s="1456">
        <v>1.74</v>
      </c>
      <c r="AC108" s="1209"/>
      <c r="AD108" s="1207"/>
      <c r="AE108" s="1456">
        <v>1.7</v>
      </c>
      <c r="AF108" s="1209"/>
    </row>
    <row r="109" spans="1:32">
      <c r="A109" s="1600" t="s">
        <v>5181</v>
      </c>
      <c r="B109" s="1139" t="s">
        <v>5420</v>
      </c>
      <c r="C109" s="1207"/>
      <c r="D109" s="1456">
        <v>44.45</v>
      </c>
      <c r="E109" s="1209"/>
      <c r="F109" s="1207"/>
      <c r="G109" s="1456">
        <v>44.45</v>
      </c>
      <c r="H109" s="1209"/>
      <c r="I109" s="1207"/>
      <c r="J109" s="1456">
        <v>23.77</v>
      </c>
      <c r="K109" s="1209"/>
      <c r="L109" s="1207"/>
      <c r="M109" s="1456">
        <v>16.47</v>
      </c>
      <c r="N109" s="1209"/>
      <c r="O109" s="1207"/>
      <c r="P109" s="1456">
        <v>21.2</v>
      </c>
      <c r="Q109" s="1209"/>
      <c r="R109" s="1207"/>
      <c r="S109" s="1456">
        <v>5.51</v>
      </c>
      <c r="T109" s="1209"/>
      <c r="U109" s="1207"/>
      <c r="V109" s="1456">
        <v>22.39</v>
      </c>
      <c r="W109" s="1209"/>
      <c r="X109" s="1207"/>
      <c r="Y109" s="1456">
        <v>7.91</v>
      </c>
      <c r="Z109" s="1209"/>
      <c r="AA109" s="1207"/>
      <c r="AB109" s="1456">
        <v>13.47</v>
      </c>
      <c r="AC109" s="1209"/>
      <c r="AD109" s="1207"/>
      <c r="AE109" s="1456">
        <v>19.39</v>
      </c>
      <c r="AF109" s="1209"/>
    </row>
    <row r="110" spans="1:32">
      <c r="A110" s="1603" t="s">
        <v>5303</v>
      </c>
      <c r="B110" s="1139" t="s">
        <v>5421</v>
      </c>
      <c r="C110" s="1207"/>
      <c r="D110" s="1208" t="s">
        <v>4355</v>
      </c>
      <c r="E110" s="1209"/>
      <c r="F110" s="1207"/>
      <c r="G110" s="1208" t="s">
        <v>4355</v>
      </c>
      <c r="H110" s="1209"/>
      <c r="I110" s="1207"/>
      <c r="J110" s="1208" t="s">
        <v>4355</v>
      </c>
      <c r="K110" s="1209"/>
      <c r="L110" s="1207"/>
      <c r="M110" s="1208" t="s">
        <v>4355</v>
      </c>
      <c r="N110" s="1209"/>
      <c r="O110" s="1207"/>
      <c r="P110" s="1208" t="s">
        <v>4355</v>
      </c>
      <c r="Q110" s="1209"/>
      <c r="R110" s="1207"/>
      <c r="S110" s="1208" t="s">
        <v>4355</v>
      </c>
      <c r="T110" s="1209"/>
      <c r="U110" s="1207"/>
      <c r="V110" s="1208" t="s">
        <v>4355</v>
      </c>
      <c r="W110" s="1209"/>
      <c r="X110" s="1207"/>
      <c r="Y110" s="1208" t="s">
        <v>4355</v>
      </c>
      <c r="Z110" s="1209"/>
      <c r="AA110" s="1207"/>
      <c r="AB110" s="1208" t="s">
        <v>4355</v>
      </c>
      <c r="AC110" s="1209"/>
      <c r="AD110" s="1207"/>
      <c r="AE110" s="1208" t="s">
        <v>4355</v>
      </c>
      <c r="AF110" s="1209"/>
    </row>
    <row r="111" spans="1:32">
      <c r="A111" s="1600" t="s">
        <v>5182</v>
      </c>
      <c r="B111" s="1139" t="s">
        <v>5422</v>
      </c>
      <c r="C111" s="1207"/>
      <c r="D111" s="1208">
        <v>482.14</v>
      </c>
      <c r="E111" s="1209"/>
      <c r="F111" s="1207"/>
      <c r="G111" s="1208">
        <v>482.14</v>
      </c>
      <c r="H111" s="1209"/>
      <c r="I111" s="1207"/>
      <c r="J111" s="1208">
        <v>419.9</v>
      </c>
      <c r="K111" s="1209"/>
      <c r="L111" s="1207"/>
      <c r="M111" s="1208" t="s">
        <v>2261</v>
      </c>
      <c r="N111" s="1209"/>
      <c r="O111" s="1207"/>
      <c r="P111" s="1208">
        <v>449.92</v>
      </c>
      <c r="Q111" s="1209"/>
      <c r="R111" s="1207"/>
      <c r="S111" s="1208">
        <v>390.38</v>
      </c>
      <c r="T111" s="1209"/>
      <c r="U111" s="1207"/>
      <c r="V111" s="1208">
        <v>351.26</v>
      </c>
      <c r="W111" s="1209"/>
      <c r="X111" s="1207"/>
      <c r="Y111" s="1208" t="s">
        <v>2261</v>
      </c>
      <c r="Z111" s="1209"/>
      <c r="AA111" s="1207"/>
      <c r="AB111" s="1208" t="s">
        <v>2261</v>
      </c>
      <c r="AC111" s="1209"/>
      <c r="AD111" s="1207"/>
      <c r="AE111" s="1208">
        <v>444.93</v>
      </c>
      <c r="AF111" s="1209"/>
    </row>
    <row r="112" spans="1:32">
      <c r="A112" s="1600" t="s">
        <v>5183</v>
      </c>
      <c r="B112" s="1139" t="s">
        <v>5423</v>
      </c>
      <c r="C112" s="1207"/>
      <c r="D112" s="1456">
        <v>28.29</v>
      </c>
      <c r="E112" s="1209"/>
      <c r="F112" s="1207"/>
      <c r="G112" s="1456">
        <v>28.29</v>
      </c>
      <c r="H112" s="1209"/>
      <c r="I112" s="1207"/>
      <c r="J112" s="1456">
        <v>27.84</v>
      </c>
      <c r="K112" s="1209"/>
      <c r="L112" s="1207"/>
      <c r="M112" s="1456">
        <v>31.02</v>
      </c>
      <c r="N112" s="1209"/>
      <c r="O112" s="1207"/>
      <c r="P112" s="1456">
        <v>19.07</v>
      </c>
      <c r="Q112" s="1209"/>
      <c r="R112" s="1207"/>
      <c r="S112" s="1456">
        <v>26.17</v>
      </c>
      <c r="T112" s="1209"/>
      <c r="U112" s="1207"/>
      <c r="V112" s="1456">
        <v>25.99</v>
      </c>
      <c r="W112" s="1209"/>
      <c r="X112" s="1207"/>
      <c r="Y112" s="1456">
        <v>25.64</v>
      </c>
      <c r="Z112" s="1209"/>
      <c r="AA112" s="1207"/>
      <c r="AB112" s="1456">
        <v>24.5</v>
      </c>
      <c r="AC112" s="1209"/>
      <c r="AD112" s="1207"/>
      <c r="AE112" s="1456">
        <v>26.48</v>
      </c>
      <c r="AF112" s="1209"/>
    </row>
    <row r="113" spans="1:32">
      <c r="A113" s="1600" t="s">
        <v>5184</v>
      </c>
      <c r="B113" s="1139" t="s">
        <v>5424</v>
      </c>
      <c r="C113" s="1207"/>
      <c r="D113" s="1456">
        <v>0.77</v>
      </c>
      <c r="E113" s="1209"/>
      <c r="F113" s="1207"/>
      <c r="G113" s="1456">
        <v>0.77</v>
      </c>
      <c r="H113" s="1209"/>
      <c r="I113" s="1207"/>
      <c r="J113" s="1456">
        <v>3.99</v>
      </c>
      <c r="K113" s="1209"/>
      <c r="L113" s="1207"/>
      <c r="M113" s="1456">
        <v>3.9</v>
      </c>
      <c r="N113" s="1209"/>
      <c r="O113" s="1207"/>
      <c r="P113" s="1456">
        <v>0.77</v>
      </c>
      <c r="Q113" s="1209"/>
      <c r="R113" s="1207"/>
      <c r="S113" s="1456">
        <v>1.1100000000000001</v>
      </c>
      <c r="T113" s="1209"/>
      <c r="U113" s="1207"/>
      <c r="V113" s="1456">
        <v>1.9</v>
      </c>
      <c r="W113" s="1209"/>
      <c r="X113" s="1207"/>
      <c r="Y113" s="1456">
        <v>0.06</v>
      </c>
      <c r="Z113" s="1209"/>
      <c r="AA113" s="1207"/>
      <c r="AB113" s="1456">
        <v>2.41</v>
      </c>
      <c r="AC113" s="1209"/>
      <c r="AD113" s="1207"/>
      <c r="AE113" s="1456">
        <v>1.38</v>
      </c>
      <c r="AF113" s="1209"/>
    </row>
    <row r="114" spans="1:32">
      <c r="A114" s="1600" t="s">
        <v>5185</v>
      </c>
      <c r="B114" s="1139" t="s">
        <v>5425</v>
      </c>
      <c r="C114" s="1207"/>
      <c r="D114" s="1456">
        <v>1.51</v>
      </c>
      <c r="E114" s="1209"/>
      <c r="F114" s="1207"/>
      <c r="G114" s="1456">
        <v>1.51</v>
      </c>
      <c r="H114" s="1209"/>
      <c r="I114" s="1207"/>
      <c r="J114" s="1456">
        <v>1.4</v>
      </c>
      <c r="K114" s="1209"/>
      <c r="L114" s="1207"/>
      <c r="M114" s="1456">
        <v>3.25</v>
      </c>
      <c r="N114" s="1209"/>
      <c r="O114" s="1207"/>
      <c r="P114" s="1456">
        <v>0.9</v>
      </c>
      <c r="Q114" s="1209"/>
      <c r="R114" s="1207"/>
      <c r="S114" s="1456">
        <v>1.08</v>
      </c>
      <c r="T114" s="1209"/>
      <c r="U114" s="1207"/>
      <c r="V114" s="1456">
        <v>0.96</v>
      </c>
      <c r="W114" s="1209"/>
      <c r="X114" s="1207"/>
      <c r="Y114" s="1456">
        <v>0.18</v>
      </c>
      <c r="Z114" s="1209"/>
      <c r="AA114" s="1207"/>
      <c r="AB114" s="1456">
        <v>0.84</v>
      </c>
      <c r="AC114" s="1209"/>
      <c r="AD114" s="1207"/>
      <c r="AE114" s="1456">
        <v>2.0499999999999998</v>
      </c>
      <c r="AF114" s="1209"/>
    </row>
    <row r="115" spans="1:32">
      <c r="A115" s="1600" t="s">
        <v>5186</v>
      </c>
      <c r="B115" s="1139" t="s">
        <v>5426</v>
      </c>
      <c r="C115" s="1207"/>
      <c r="D115" s="1456">
        <v>0.51</v>
      </c>
      <c r="E115" s="1209"/>
      <c r="F115" s="1207"/>
      <c r="G115" s="1456">
        <v>0.51</v>
      </c>
      <c r="H115" s="1209"/>
      <c r="I115" s="1207"/>
      <c r="J115" s="1456">
        <v>0.59</v>
      </c>
      <c r="K115" s="1209"/>
      <c r="L115" s="1207"/>
      <c r="M115" s="1456">
        <v>0.46</v>
      </c>
      <c r="N115" s="1209"/>
      <c r="O115" s="1207"/>
      <c r="P115" s="1456">
        <v>0.47</v>
      </c>
      <c r="Q115" s="1209"/>
      <c r="R115" s="1207"/>
      <c r="S115" s="1456">
        <v>0.38</v>
      </c>
      <c r="T115" s="1209"/>
      <c r="U115" s="1207"/>
      <c r="V115" s="1456">
        <v>0.42</v>
      </c>
      <c r="W115" s="1209"/>
      <c r="X115" s="1207"/>
      <c r="Y115" s="1456">
        <v>0.45</v>
      </c>
      <c r="Z115" s="1209"/>
      <c r="AA115" s="1207"/>
      <c r="AB115" s="1456">
        <v>0.43</v>
      </c>
      <c r="AC115" s="1209"/>
      <c r="AD115" s="1207"/>
      <c r="AE115" s="1456">
        <v>0.32</v>
      </c>
      <c r="AF115" s="1209"/>
    </row>
    <row r="116" spans="1:32">
      <c r="A116" s="1600" t="s">
        <v>5187</v>
      </c>
      <c r="B116" s="1139" t="s">
        <v>5427</v>
      </c>
      <c r="C116" s="1207"/>
      <c r="D116" s="1456">
        <v>0.63</v>
      </c>
      <c r="E116" s="1209"/>
      <c r="F116" s="1207"/>
      <c r="G116" s="1456">
        <v>0.63</v>
      </c>
      <c r="H116" s="1209"/>
      <c r="I116" s="1207"/>
      <c r="J116" s="1456">
        <v>0.46</v>
      </c>
      <c r="K116" s="1209"/>
      <c r="L116" s="1207"/>
      <c r="M116" s="1456">
        <v>0.65</v>
      </c>
      <c r="N116" s="1209"/>
      <c r="O116" s="1207"/>
      <c r="P116" s="1456">
        <v>0.45</v>
      </c>
      <c r="Q116" s="1209"/>
      <c r="R116" s="1207"/>
      <c r="S116" s="1456">
        <v>0.27</v>
      </c>
      <c r="T116" s="1209"/>
      <c r="U116" s="1207"/>
      <c r="V116" s="1456">
        <v>0.23</v>
      </c>
      <c r="W116" s="1209"/>
      <c r="X116" s="1207"/>
      <c r="Y116" s="1456">
        <v>0.24</v>
      </c>
      <c r="Z116" s="1209"/>
      <c r="AA116" s="1207"/>
      <c r="AB116" s="1456">
        <v>0.24</v>
      </c>
      <c r="AC116" s="1209"/>
      <c r="AD116" s="1207"/>
      <c r="AE116" s="1456">
        <v>0.32</v>
      </c>
      <c r="AF116" s="1209"/>
    </row>
    <row r="117" spans="1:32">
      <c r="A117" s="1600" t="s">
        <v>5188</v>
      </c>
      <c r="B117" s="1139" t="s">
        <v>5428</v>
      </c>
      <c r="C117" s="1207"/>
      <c r="D117" s="1456">
        <v>0.32</v>
      </c>
      <c r="E117" s="1209"/>
      <c r="F117" s="1207"/>
      <c r="G117" s="1456">
        <v>0.32</v>
      </c>
      <c r="H117" s="1209"/>
      <c r="I117" s="1207"/>
      <c r="J117" s="1456">
        <v>0.57999999999999996</v>
      </c>
      <c r="K117" s="1209"/>
      <c r="L117" s="1207"/>
      <c r="M117" s="1456">
        <v>0.24</v>
      </c>
      <c r="N117" s="1209"/>
      <c r="O117" s="1207"/>
      <c r="P117" s="1456">
        <v>0.32</v>
      </c>
      <c r="Q117" s="1209"/>
      <c r="R117" s="1207"/>
      <c r="S117" s="1456">
        <v>0.34</v>
      </c>
      <c r="T117" s="1209"/>
      <c r="U117" s="1207"/>
      <c r="V117" s="1456">
        <v>0.38</v>
      </c>
      <c r="W117" s="1209"/>
      <c r="X117" s="1207"/>
      <c r="Y117" s="1456">
        <v>0.65</v>
      </c>
      <c r="Z117" s="1209"/>
      <c r="AA117" s="1207"/>
      <c r="AB117" s="1456">
        <v>0.28000000000000003</v>
      </c>
      <c r="AC117" s="1209"/>
      <c r="AD117" s="1207"/>
      <c r="AE117" s="1456">
        <v>0.38</v>
      </c>
      <c r="AF117" s="1209"/>
    </row>
    <row r="118" spans="1:32">
      <c r="A118" s="1600" t="s">
        <v>5189</v>
      </c>
      <c r="B118" s="1139" t="s">
        <v>5429</v>
      </c>
      <c r="C118" s="1207"/>
      <c r="D118" s="1456">
        <v>0.16</v>
      </c>
      <c r="E118" s="1209"/>
      <c r="F118" s="1207"/>
      <c r="G118" s="1456">
        <v>0.16</v>
      </c>
      <c r="H118" s="1209"/>
      <c r="I118" s="1207"/>
      <c r="J118" s="1456">
        <v>0.34</v>
      </c>
      <c r="K118" s="1209"/>
      <c r="L118" s="1207"/>
      <c r="M118" s="1456">
        <v>0.32</v>
      </c>
      <c r="N118" s="1209"/>
      <c r="O118" s="1207"/>
      <c r="P118" s="1456">
        <v>0.34</v>
      </c>
      <c r="Q118" s="1209"/>
      <c r="R118" s="1207"/>
      <c r="S118" s="1456">
        <v>0.11</v>
      </c>
      <c r="T118" s="1209"/>
      <c r="U118" s="1207"/>
      <c r="V118" s="1456">
        <v>0.31</v>
      </c>
      <c r="W118" s="1209"/>
      <c r="X118" s="1207"/>
      <c r="Y118" s="1456">
        <v>0.36</v>
      </c>
      <c r="Z118" s="1209"/>
      <c r="AA118" s="1207"/>
      <c r="AB118" s="1456">
        <v>0.22</v>
      </c>
      <c r="AC118" s="1209"/>
      <c r="AD118" s="1207"/>
      <c r="AE118" s="1456">
        <v>0.38</v>
      </c>
      <c r="AF118" s="1209"/>
    </row>
    <row r="119" spans="1:32">
      <c r="A119" s="1600" t="s">
        <v>5190</v>
      </c>
      <c r="B119" s="1139" t="s">
        <v>5430</v>
      </c>
      <c r="C119" s="1207"/>
      <c r="D119" s="1456">
        <v>1.55</v>
      </c>
      <c r="E119" s="1209"/>
      <c r="F119" s="1207"/>
      <c r="G119" s="1456">
        <v>1.55</v>
      </c>
      <c r="H119" s="1209"/>
      <c r="I119" s="1207"/>
      <c r="J119" s="1456">
        <v>1.74</v>
      </c>
      <c r="K119" s="1209"/>
      <c r="L119" s="1207"/>
      <c r="M119" s="1456">
        <v>2.4500000000000002</v>
      </c>
      <c r="N119" s="1209"/>
      <c r="O119" s="1207"/>
      <c r="P119" s="1456">
        <v>1.53</v>
      </c>
      <c r="Q119" s="1209"/>
      <c r="R119" s="1207"/>
      <c r="S119" s="1456">
        <v>1.79</v>
      </c>
      <c r="T119" s="1209"/>
      <c r="U119" s="1207"/>
      <c r="V119" s="1456">
        <v>1.98</v>
      </c>
      <c r="W119" s="1209"/>
      <c r="X119" s="1207"/>
      <c r="Y119" s="1456">
        <v>1.42</v>
      </c>
      <c r="Z119" s="1209"/>
      <c r="AA119" s="1207"/>
      <c r="AB119" s="1456">
        <v>1.9</v>
      </c>
      <c r="AC119" s="1209"/>
      <c r="AD119" s="1207"/>
      <c r="AE119" s="1456">
        <v>1.78</v>
      </c>
      <c r="AF119" s="1209"/>
    </row>
    <row r="120" spans="1:32">
      <c r="A120" s="1600" t="s">
        <v>5191</v>
      </c>
      <c r="B120" s="1139" t="s">
        <v>5431</v>
      </c>
      <c r="C120" s="1207"/>
      <c r="D120" s="1456">
        <v>1.88</v>
      </c>
      <c r="E120" s="1209"/>
      <c r="F120" s="1207"/>
      <c r="G120" s="1456">
        <v>1.88</v>
      </c>
      <c r="H120" s="1209"/>
      <c r="I120" s="1207"/>
      <c r="J120" s="1456">
        <v>2.06</v>
      </c>
      <c r="K120" s="1209"/>
      <c r="L120" s="1207"/>
      <c r="M120" s="1456">
        <v>2.94</v>
      </c>
      <c r="N120" s="1209"/>
      <c r="O120" s="1207"/>
      <c r="P120" s="1456">
        <v>1.89</v>
      </c>
      <c r="Q120" s="1209"/>
      <c r="R120" s="1207"/>
      <c r="S120" s="1456">
        <v>1.79</v>
      </c>
      <c r="T120" s="1209"/>
      <c r="U120" s="1207"/>
      <c r="V120" s="1456">
        <v>1.96</v>
      </c>
      <c r="W120" s="1209"/>
      <c r="X120" s="1207"/>
      <c r="Y120" s="1456">
        <v>1.82</v>
      </c>
      <c r="Z120" s="1209"/>
      <c r="AA120" s="1207"/>
      <c r="AB120" s="1456">
        <v>2.44</v>
      </c>
      <c r="AC120" s="1209"/>
      <c r="AD120" s="1207"/>
      <c r="AE120" s="1456">
        <v>2.15</v>
      </c>
      <c r="AF120" s="1209"/>
    </row>
    <row r="121" spans="1:32">
      <c r="A121" s="1600" t="s">
        <v>5192</v>
      </c>
      <c r="B121" s="1139" t="s">
        <v>5432</v>
      </c>
      <c r="C121" s="1207"/>
      <c r="D121" s="1456">
        <v>2.0099999999999998</v>
      </c>
      <c r="E121" s="1209"/>
      <c r="F121" s="1207"/>
      <c r="G121" s="1456">
        <v>2.0099999999999998</v>
      </c>
      <c r="H121" s="1209"/>
      <c r="I121" s="1207"/>
      <c r="J121" s="1456">
        <v>2.2000000000000002</v>
      </c>
      <c r="K121" s="1209"/>
      <c r="L121" s="1207"/>
      <c r="M121" s="1456">
        <v>1.74</v>
      </c>
      <c r="N121" s="1209"/>
      <c r="O121" s="1207"/>
      <c r="P121" s="1456">
        <v>1.76</v>
      </c>
      <c r="Q121" s="1209"/>
      <c r="R121" s="1207"/>
      <c r="S121" s="1456">
        <v>1.51</v>
      </c>
      <c r="T121" s="1209"/>
      <c r="U121" s="1207"/>
      <c r="V121" s="1456">
        <v>1.2</v>
      </c>
      <c r="W121" s="1209"/>
      <c r="X121" s="1207"/>
      <c r="Y121" s="1456">
        <v>1.62</v>
      </c>
      <c r="Z121" s="1209"/>
      <c r="AA121" s="1207"/>
      <c r="AB121" s="1456">
        <v>1.75</v>
      </c>
      <c r="AC121" s="1209"/>
      <c r="AD121" s="1207"/>
      <c r="AE121" s="1456">
        <v>2.44</v>
      </c>
      <c r="AF121" s="1209"/>
    </row>
    <row r="122" spans="1:32">
      <c r="A122" s="1600" t="s">
        <v>5193</v>
      </c>
      <c r="B122" s="1139" t="s">
        <v>5433</v>
      </c>
      <c r="C122" s="1207"/>
      <c r="D122" s="1456">
        <v>2.06</v>
      </c>
      <c r="E122" s="1209"/>
      <c r="F122" s="1207"/>
      <c r="G122" s="1456">
        <v>2.06</v>
      </c>
      <c r="H122" s="1209"/>
      <c r="I122" s="1207"/>
      <c r="J122" s="1456">
        <v>2.69</v>
      </c>
      <c r="K122" s="1209"/>
      <c r="L122" s="1207"/>
      <c r="M122" s="1456">
        <v>0.98</v>
      </c>
      <c r="N122" s="1209"/>
      <c r="O122" s="1207"/>
      <c r="P122" s="1456">
        <v>2.13</v>
      </c>
      <c r="Q122" s="1209"/>
      <c r="R122" s="1207"/>
      <c r="S122" s="1456">
        <v>1.63</v>
      </c>
      <c r="T122" s="1209"/>
      <c r="U122" s="1207"/>
      <c r="V122" s="1456">
        <v>1.42</v>
      </c>
      <c r="W122" s="1209"/>
      <c r="X122" s="1207"/>
      <c r="Y122" s="1456">
        <v>2.11</v>
      </c>
      <c r="Z122" s="1209"/>
      <c r="AA122" s="1207"/>
      <c r="AB122" s="1456">
        <v>2.31</v>
      </c>
      <c r="AC122" s="1209"/>
      <c r="AD122" s="1207"/>
      <c r="AE122" s="1456">
        <v>2.65</v>
      </c>
      <c r="AF122" s="1209"/>
    </row>
    <row r="123" spans="1:32">
      <c r="A123" s="1600" t="s">
        <v>5194</v>
      </c>
      <c r="B123" s="1139" t="s">
        <v>5434</v>
      </c>
      <c r="C123" s="1207"/>
      <c r="D123" s="1457">
        <v>34</v>
      </c>
      <c r="E123" s="1209"/>
      <c r="F123" s="1207"/>
      <c r="G123" s="1457">
        <v>34</v>
      </c>
      <c r="H123" s="1209"/>
      <c r="I123" s="1207"/>
      <c r="J123" s="1457">
        <v>0</v>
      </c>
      <c r="K123" s="1209"/>
      <c r="L123" s="1207"/>
      <c r="M123" s="1457">
        <v>0</v>
      </c>
      <c r="N123" s="1209"/>
      <c r="O123" s="1207"/>
      <c r="P123" s="1457">
        <v>0</v>
      </c>
      <c r="Q123" s="1209"/>
      <c r="R123" s="1207"/>
      <c r="S123" s="1457">
        <v>0</v>
      </c>
      <c r="T123" s="1209"/>
      <c r="U123" s="1207"/>
      <c r="V123" s="1457">
        <v>0</v>
      </c>
      <c r="W123" s="1209"/>
      <c r="X123" s="1207"/>
      <c r="Y123" s="1457">
        <v>0</v>
      </c>
      <c r="Z123" s="1209"/>
      <c r="AA123" s="1207"/>
      <c r="AB123" s="1457">
        <v>0</v>
      </c>
      <c r="AC123" s="1209"/>
      <c r="AD123" s="1207"/>
      <c r="AE123" s="1457">
        <v>0</v>
      </c>
      <c r="AF123" s="1209"/>
    </row>
    <row r="124" spans="1:32">
      <c r="A124" s="1600" t="s">
        <v>5195</v>
      </c>
      <c r="B124" s="1139" t="s">
        <v>5435</v>
      </c>
      <c r="C124" s="1207"/>
      <c r="D124" s="1457">
        <v>25</v>
      </c>
      <c r="E124" s="1209"/>
      <c r="F124" s="1207"/>
      <c r="G124" s="1457">
        <v>25</v>
      </c>
      <c r="H124" s="1209"/>
      <c r="I124" s="1207"/>
      <c r="J124" s="1457">
        <v>7</v>
      </c>
      <c r="K124" s="1209"/>
      <c r="L124" s="1207"/>
      <c r="M124" s="1457">
        <v>0</v>
      </c>
      <c r="N124" s="1209"/>
      <c r="O124" s="1207"/>
      <c r="P124" s="1457">
        <v>0</v>
      </c>
      <c r="Q124" s="1209"/>
      <c r="R124" s="1207"/>
      <c r="S124" s="1457">
        <v>0</v>
      </c>
      <c r="T124" s="1209"/>
      <c r="U124" s="1207"/>
      <c r="V124" s="1457">
        <v>9</v>
      </c>
      <c r="W124" s="1209"/>
      <c r="X124" s="1207"/>
      <c r="Y124" s="1457">
        <v>0</v>
      </c>
      <c r="Z124" s="1209"/>
      <c r="AA124" s="1207"/>
      <c r="AB124" s="1457">
        <v>0</v>
      </c>
      <c r="AC124" s="1209"/>
      <c r="AD124" s="1207"/>
      <c r="AE124" s="1457">
        <v>1</v>
      </c>
      <c r="AF124" s="1209"/>
    </row>
    <row r="125" spans="1:32">
      <c r="A125" s="1603" t="s">
        <v>5196</v>
      </c>
      <c r="B125" s="1139" t="s">
        <v>5436</v>
      </c>
      <c r="C125" s="1207"/>
      <c r="D125" s="1457">
        <v>67</v>
      </c>
      <c r="E125" s="1209"/>
      <c r="F125" s="1207"/>
      <c r="G125" s="1457">
        <v>67</v>
      </c>
      <c r="H125" s="1209"/>
      <c r="I125" s="1207"/>
      <c r="J125" s="1457">
        <v>58</v>
      </c>
      <c r="K125" s="1209"/>
      <c r="L125" s="1207"/>
      <c r="M125" s="1457">
        <v>0</v>
      </c>
      <c r="N125" s="1209"/>
      <c r="O125" s="1207"/>
      <c r="P125" s="1457">
        <v>5</v>
      </c>
      <c r="Q125" s="1209"/>
      <c r="R125" s="1207"/>
      <c r="S125" s="1457">
        <v>24</v>
      </c>
      <c r="T125" s="1209"/>
      <c r="U125" s="1207"/>
      <c r="V125" s="1457">
        <v>137</v>
      </c>
      <c r="W125" s="1209"/>
      <c r="X125" s="1207"/>
      <c r="Y125" s="1457">
        <v>0</v>
      </c>
      <c r="Z125" s="1209"/>
      <c r="AA125" s="1207"/>
      <c r="AB125" s="1457">
        <v>32</v>
      </c>
      <c r="AC125" s="1209"/>
      <c r="AD125" s="1207"/>
      <c r="AE125" s="1457">
        <v>58</v>
      </c>
      <c r="AF125" s="1209"/>
    </row>
    <row r="126" spans="1:32">
      <c r="A126" s="1603" t="s">
        <v>5197</v>
      </c>
      <c r="B126" s="1139" t="s">
        <v>5437</v>
      </c>
      <c r="C126" s="1207"/>
      <c r="D126" s="1457">
        <v>0</v>
      </c>
      <c r="E126" s="1209"/>
      <c r="F126" s="1207"/>
      <c r="G126" s="1457">
        <v>0</v>
      </c>
      <c r="H126" s="1209"/>
      <c r="I126" s="1207"/>
      <c r="J126" s="1457">
        <v>0</v>
      </c>
      <c r="K126" s="1209"/>
      <c r="L126" s="1207"/>
      <c r="M126" s="1457">
        <v>13</v>
      </c>
      <c r="N126" s="1209"/>
      <c r="O126" s="1207"/>
      <c r="P126" s="1457">
        <v>0</v>
      </c>
      <c r="Q126" s="1209"/>
      <c r="R126" s="1207"/>
      <c r="S126" s="1457">
        <v>0</v>
      </c>
      <c r="T126" s="1209"/>
      <c r="U126" s="1207"/>
      <c r="V126" s="1457">
        <v>41</v>
      </c>
      <c r="W126" s="1209"/>
      <c r="X126" s="1207"/>
      <c r="Y126" s="1457">
        <v>0</v>
      </c>
      <c r="Z126" s="1209"/>
      <c r="AA126" s="1207"/>
      <c r="AB126" s="1457">
        <v>0</v>
      </c>
      <c r="AC126" s="1209"/>
      <c r="AD126" s="1207"/>
      <c r="AE126" s="1457">
        <v>0</v>
      </c>
      <c r="AF126" s="1209"/>
    </row>
    <row r="127" spans="1:32">
      <c r="A127" s="1601" t="s">
        <v>5208</v>
      </c>
      <c r="B127" s="1678" t="s">
        <v>5448</v>
      </c>
      <c r="C127" s="1556"/>
      <c r="D127" s="1557"/>
      <c r="E127" s="1558"/>
      <c r="F127" s="1556"/>
      <c r="G127" s="1575" t="s">
        <v>5735</v>
      </c>
      <c r="H127" s="1558" t="s">
        <v>5731</v>
      </c>
      <c r="I127" s="1556"/>
      <c r="J127" s="1557"/>
      <c r="K127" s="1558"/>
      <c r="L127" s="1556"/>
      <c r="M127" s="1557"/>
      <c r="N127" s="1558"/>
      <c r="O127" s="1556"/>
      <c r="P127" s="1557"/>
      <c r="Q127" s="1558"/>
      <c r="R127" s="1556"/>
      <c r="S127" s="1557"/>
      <c r="T127" s="1558"/>
      <c r="U127" s="1556"/>
      <c r="V127" s="1557"/>
      <c r="W127" s="1558"/>
      <c r="X127" s="1556"/>
      <c r="Y127" s="1557"/>
      <c r="Z127" s="1558"/>
      <c r="AA127" s="1556"/>
      <c r="AB127" s="1557"/>
      <c r="AC127" s="1558"/>
      <c r="AD127" s="1556"/>
      <c r="AE127" s="1557"/>
      <c r="AF127" s="1558"/>
    </row>
    <row r="128" spans="1:32">
      <c r="A128" s="1602" t="s">
        <v>5169</v>
      </c>
      <c r="B128" s="1160" t="s">
        <v>5416</v>
      </c>
      <c r="C128" s="1207"/>
      <c r="D128" s="1477">
        <v>5</v>
      </c>
      <c r="E128" s="1209"/>
      <c r="F128" s="1207"/>
      <c r="G128" s="1477">
        <v>5</v>
      </c>
      <c r="H128" s="1209"/>
      <c r="I128" s="1207"/>
      <c r="J128" s="1477">
        <v>3</v>
      </c>
      <c r="K128" s="1209"/>
      <c r="L128" s="1207"/>
      <c r="M128" s="1477">
        <v>3</v>
      </c>
      <c r="N128" s="1209"/>
      <c r="O128" s="1207"/>
      <c r="P128" s="1477">
        <v>5</v>
      </c>
      <c r="Q128" s="1209"/>
      <c r="R128" s="1207"/>
      <c r="S128" s="1477">
        <v>5</v>
      </c>
      <c r="T128" s="1209"/>
      <c r="U128" s="1207"/>
      <c r="V128" s="1477">
        <v>5</v>
      </c>
      <c r="W128" s="1209"/>
      <c r="X128" s="1207"/>
      <c r="Y128" s="1477">
        <v>5</v>
      </c>
      <c r="Z128" s="1209"/>
      <c r="AA128" s="1207"/>
      <c r="AB128" s="1477">
        <v>5</v>
      </c>
      <c r="AC128" s="1209"/>
      <c r="AD128" s="1207"/>
      <c r="AE128" s="1477">
        <v>4</v>
      </c>
      <c r="AF128" s="1209"/>
    </row>
    <row r="129" spans="1:32">
      <c r="A129" s="1602" t="s">
        <v>5177</v>
      </c>
      <c r="B129" s="1160" t="s">
        <v>5409</v>
      </c>
      <c r="C129" s="1207"/>
      <c r="D129" s="1241">
        <v>10.79</v>
      </c>
      <c r="E129" s="1209"/>
      <c r="F129" s="1207"/>
      <c r="G129" s="1241">
        <v>10.79</v>
      </c>
      <c r="H129" s="1209"/>
      <c r="I129" s="1207"/>
      <c r="J129" s="1241">
        <v>8.34</v>
      </c>
      <c r="K129" s="1209"/>
      <c r="L129" s="1207"/>
      <c r="M129" s="1241">
        <v>8</v>
      </c>
      <c r="N129" s="1209"/>
      <c r="O129" s="1207"/>
      <c r="P129" s="1241">
        <v>11.79</v>
      </c>
      <c r="Q129" s="1209"/>
      <c r="R129" s="1207"/>
      <c r="S129" s="1241">
        <v>11.06</v>
      </c>
      <c r="T129" s="1209"/>
      <c r="U129" s="1207"/>
      <c r="V129" s="1241">
        <v>11.29</v>
      </c>
      <c r="W129" s="1209"/>
      <c r="X129" s="1207"/>
      <c r="Y129" s="1241">
        <v>10.65</v>
      </c>
      <c r="Z129" s="1209"/>
      <c r="AA129" s="1207"/>
      <c r="AB129" s="1241">
        <v>10.59</v>
      </c>
      <c r="AC129" s="1209"/>
      <c r="AD129" s="1207"/>
      <c r="AE129" s="1241">
        <v>9.1</v>
      </c>
      <c r="AF129" s="1209"/>
    </row>
    <row r="130" spans="1:32">
      <c r="A130" s="1602" t="s">
        <v>5170</v>
      </c>
      <c r="B130" s="1160" t="s">
        <v>5408</v>
      </c>
      <c r="C130" s="1207"/>
      <c r="D130" s="1454">
        <v>0.9</v>
      </c>
      <c r="E130" s="1209"/>
      <c r="F130" s="1207"/>
      <c r="G130" s="1454">
        <v>0.9</v>
      </c>
      <c r="H130" s="1209"/>
      <c r="I130" s="1207"/>
      <c r="J130" s="1454">
        <v>0.69599999999999995</v>
      </c>
      <c r="K130" s="1209"/>
      <c r="L130" s="1207"/>
      <c r="M130" s="1454">
        <v>0.66700000000000004</v>
      </c>
      <c r="N130" s="1209"/>
      <c r="O130" s="1207"/>
      <c r="P130" s="1454">
        <v>0.98299999999999998</v>
      </c>
      <c r="Q130" s="1209"/>
      <c r="R130" s="1207"/>
      <c r="S130" s="1454">
        <v>0.92200000000000004</v>
      </c>
      <c r="T130" s="1209"/>
      <c r="U130" s="1207"/>
      <c r="V130" s="1454">
        <v>0.94099999999999995</v>
      </c>
      <c r="W130" s="1209"/>
      <c r="X130" s="1207"/>
      <c r="Y130" s="1454">
        <v>0.88800000000000001</v>
      </c>
      <c r="Z130" s="1209"/>
      <c r="AA130" s="1207"/>
      <c r="AB130" s="1454">
        <v>0.88300000000000001</v>
      </c>
      <c r="AC130" s="1209"/>
      <c r="AD130" s="1207"/>
      <c r="AE130" s="1454">
        <v>0.75900000000000001</v>
      </c>
      <c r="AF130" s="1209"/>
    </row>
    <row r="131" spans="1:32">
      <c r="A131" s="1604" t="s">
        <v>5304</v>
      </c>
      <c r="B131" s="1139" t="s">
        <v>5449</v>
      </c>
      <c r="C131" s="1207"/>
      <c r="D131" s="1208" t="s">
        <v>4355</v>
      </c>
      <c r="E131" s="1209"/>
      <c r="F131" s="1207"/>
      <c r="G131" s="1208" t="s">
        <v>4355</v>
      </c>
      <c r="H131" s="1209"/>
      <c r="I131" s="1207"/>
      <c r="J131" s="1208" t="s">
        <v>4355</v>
      </c>
      <c r="K131" s="1209"/>
      <c r="L131" s="1207"/>
      <c r="M131" s="1208" t="s">
        <v>4355</v>
      </c>
      <c r="N131" s="1209"/>
      <c r="O131" s="1207"/>
      <c r="P131" s="1208" t="s">
        <v>4355</v>
      </c>
      <c r="Q131" s="1209"/>
      <c r="R131" s="1207"/>
      <c r="S131" s="1208" t="s">
        <v>4355</v>
      </c>
      <c r="T131" s="1209"/>
      <c r="U131" s="1207"/>
      <c r="V131" s="1208" t="s">
        <v>4355</v>
      </c>
      <c r="W131" s="1209"/>
      <c r="X131" s="1207"/>
      <c r="Y131" s="1208" t="s">
        <v>4355</v>
      </c>
      <c r="Z131" s="1209"/>
      <c r="AA131" s="1207"/>
      <c r="AB131" s="1208" t="s">
        <v>4355</v>
      </c>
      <c r="AC131" s="1209"/>
      <c r="AD131" s="1207"/>
      <c r="AE131" s="1208" t="s">
        <v>4355</v>
      </c>
      <c r="AF131" s="1209"/>
    </row>
    <row r="132" spans="1:32">
      <c r="A132" s="1600" t="s">
        <v>5199</v>
      </c>
      <c r="B132" s="1139" t="s">
        <v>5439</v>
      </c>
      <c r="C132" s="1207"/>
      <c r="D132" s="1455" t="s">
        <v>2261</v>
      </c>
      <c r="E132" s="1209"/>
      <c r="F132" s="1207"/>
      <c r="G132" s="1455" t="s">
        <v>2261</v>
      </c>
      <c r="H132" s="1209"/>
      <c r="I132" s="1207"/>
      <c r="J132" s="1455" t="s">
        <v>2261</v>
      </c>
      <c r="K132" s="1209"/>
      <c r="L132" s="1207"/>
      <c r="M132" s="1455" t="s">
        <v>2261</v>
      </c>
      <c r="N132" s="1209"/>
      <c r="O132" s="1207"/>
      <c r="P132" s="1455" t="s">
        <v>2261</v>
      </c>
      <c r="Q132" s="1209"/>
      <c r="R132" s="1207"/>
      <c r="S132" s="1455" t="s">
        <v>2261</v>
      </c>
      <c r="T132" s="1209"/>
      <c r="U132" s="1207"/>
      <c r="V132" s="1455" t="s">
        <v>2261</v>
      </c>
      <c r="W132" s="1209"/>
      <c r="X132" s="1207"/>
      <c r="Y132" s="1455" t="s">
        <v>2261</v>
      </c>
      <c r="Z132" s="1209"/>
      <c r="AA132" s="1207"/>
      <c r="AB132" s="1455" t="s">
        <v>2261</v>
      </c>
      <c r="AC132" s="1209"/>
      <c r="AD132" s="1207"/>
      <c r="AE132" s="1455" t="s">
        <v>2261</v>
      </c>
      <c r="AF132" s="1209"/>
    </row>
    <row r="133" spans="1:32">
      <c r="A133" s="1600" t="s">
        <v>5180</v>
      </c>
      <c r="B133" s="1139" t="s">
        <v>5419</v>
      </c>
      <c r="C133" s="1207"/>
      <c r="D133" s="1456">
        <v>1.72</v>
      </c>
      <c r="E133" s="1209"/>
      <c r="F133" s="1207"/>
      <c r="G133" s="1456">
        <v>1.72</v>
      </c>
      <c r="H133" s="1209"/>
      <c r="I133" s="1207"/>
      <c r="J133" s="1456">
        <v>2.2200000000000002</v>
      </c>
      <c r="K133" s="1209"/>
      <c r="L133" s="1207"/>
      <c r="M133" s="1456">
        <v>3.28</v>
      </c>
      <c r="N133" s="1209"/>
      <c r="O133" s="1207"/>
      <c r="P133" s="1456">
        <v>1.58</v>
      </c>
      <c r="Q133" s="1209"/>
      <c r="R133" s="1207"/>
      <c r="S133" s="1456">
        <v>1.43</v>
      </c>
      <c r="T133" s="1209"/>
      <c r="U133" s="1207"/>
      <c r="V133" s="1456">
        <v>1.34</v>
      </c>
      <c r="W133" s="1209"/>
      <c r="X133" s="1207"/>
      <c r="Y133" s="1456">
        <v>1.91</v>
      </c>
      <c r="Z133" s="1209"/>
      <c r="AA133" s="1207"/>
      <c r="AB133" s="1456">
        <v>1.29</v>
      </c>
      <c r="AC133" s="1209"/>
      <c r="AD133" s="1207"/>
      <c r="AE133" s="1456">
        <v>2.08</v>
      </c>
      <c r="AF133" s="1209"/>
    </row>
    <row r="134" spans="1:32">
      <c r="A134" s="1600" t="s">
        <v>5179</v>
      </c>
      <c r="B134" s="1139" t="s">
        <v>5418</v>
      </c>
      <c r="C134" s="1207"/>
      <c r="D134" s="1456" t="s">
        <v>2261</v>
      </c>
      <c r="E134" s="1209"/>
      <c r="F134" s="1207"/>
      <c r="G134" s="1456" t="s">
        <v>2261</v>
      </c>
      <c r="H134" s="1209"/>
      <c r="I134" s="1207"/>
      <c r="J134" s="1456" t="s">
        <v>2261</v>
      </c>
      <c r="K134" s="1209"/>
      <c r="L134" s="1207"/>
      <c r="M134" s="1456" t="s">
        <v>2261</v>
      </c>
      <c r="N134" s="1209"/>
      <c r="O134" s="1207"/>
      <c r="P134" s="1456" t="s">
        <v>2261</v>
      </c>
      <c r="Q134" s="1209"/>
      <c r="R134" s="1207"/>
      <c r="S134" s="1456" t="s">
        <v>2261</v>
      </c>
      <c r="T134" s="1209"/>
      <c r="U134" s="1207"/>
      <c r="V134" s="1456" t="s">
        <v>2261</v>
      </c>
      <c r="W134" s="1209"/>
      <c r="X134" s="1207"/>
      <c r="Y134" s="1456" t="s">
        <v>2261</v>
      </c>
      <c r="Z134" s="1209"/>
      <c r="AA134" s="1207"/>
      <c r="AB134" s="1456" t="s">
        <v>2261</v>
      </c>
      <c r="AC134" s="1209"/>
      <c r="AD134" s="1207"/>
      <c r="AE134" s="1456" t="s">
        <v>2261</v>
      </c>
      <c r="AF134" s="1209"/>
    </row>
    <row r="135" spans="1:32">
      <c r="A135" s="1600" t="s">
        <v>5733</v>
      </c>
      <c r="B135" s="1139" t="s">
        <v>5420</v>
      </c>
      <c r="C135" s="1207"/>
      <c r="D135" s="1456" t="s">
        <v>2261</v>
      </c>
      <c r="E135" s="1209"/>
      <c r="F135" s="1207"/>
      <c r="G135" s="1456" t="s">
        <v>2261</v>
      </c>
      <c r="H135" s="1209"/>
      <c r="I135" s="1207"/>
      <c r="J135" s="1456" t="s">
        <v>2261</v>
      </c>
      <c r="K135" s="1209"/>
      <c r="L135" s="1207"/>
      <c r="M135" s="1456" t="s">
        <v>2261</v>
      </c>
      <c r="N135" s="1209"/>
      <c r="O135" s="1207"/>
      <c r="P135" s="1456" t="s">
        <v>2261</v>
      </c>
      <c r="Q135" s="1209"/>
      <c r="R135" s="1207"/>
      <c r="S135" s="1456" t="s">
        <v>2261</v>
      </c>
      <c r="T135" s="1209"/>
      <c r="U135" s="1207"/>
      <c r="V135" s="1456" t="s">
        <v>2261</v>
      </c>
      <c r="W135" s="1209"/>
      <c r="X135" s="1207"/>
      <c r="Y135" s="1456" t="s">
        <v>2261</v>
      </c>
      <c r="Z135" s="1209"/>
      <c r="AA135" s="1207"/>
      <c r="AB135" s="1456" t="s">
        <v>2261</v>
      </c>
      <c r="AC135" s="1209"/>
      <c r="AD135" s="1207"/>
      <c r="AE135" s="1456" t="s">
        <v>2261</v>
      </c>
      <c r="AF135" s="1209"/>
    </row>
    <row r="136" spans="1:32">
      <c r="A136" s="1600" t="s">
        <v>5183</v>
      </c>
      <c r="B136" s="1139" t="s">
        <v>5423</v>
      </c>
      <c r="C136" s="1207"/>
      <c r="D136" s="1456">
        <v>26.88</v>
      </c>
      <c r="E136" s="1209"/>
      <c r="F136" s="1207"/>
      <c r="G136" s="1456">
        <v>26.88</v>
      </c>
      <c r="H136" s="1209"/>
      <c r="I136" s="1207"/>
      <c r="J136" s="1456">
        <v>50.26</v>
      </c>
      <c r="K136" s="1209"/>
      <c r="L136" s="1207"/>
      <c r="M136" s="1456">
        <v>48.64</v>
      </c>
      <c r="N136" s="1209"/>
      <c r="O136" s="1207"/>
      <c r="P136" s="1456">
        <v>19.559999999999999</v>
      </c>
      <c r="Q136" s="1209"/>
      <c r="R136" s="1207"/>
      <c r="S136" s="1456">
        <v>25.04</v>
      </c>
      <c r="T136" s="1209"/>
      <c r="U136" s="1207"/>
      <c r="V136" s="1456">
        <v>23.31</v>
      </c>
      <c r="W136" s="1209"/>
      <c r="X136" s="1207"/>
      <c r="Y136" s="1456">
        <v>26.75</v>
      </c>
      <c r="Z136" s="1209"/>
      <c r="AA136" s="1207"/>
      <c r="AB136" s="1456">
        <v>28.54</v>
      </c>
      <c r="AC136" s="1209"/>
      <c r="AD136" s="1207"/>
      <c r="AE136" s="1456">
        <v>25.24</v>
      </c>
      <c r="AF136" s="1209"/>
    </row>
    <row r="137" spans="1:32">
      <c r="A137" s="1600" t="s">
        <v>5200</v>
      </c>
      <c r="B137" s="1139" t="s">
        <v>5440</v>
      </c>
      <c r="C137" s="1207"/>
      <c r="D137" s="1208" t="s">
        <v>4355</v>
      </c>
      <c r="E137" s="1209"/>
      <c r="F137" s="1207"/>
      <c r="G137" s="1208" t="s">
        <v>4355</v>
      </c>
      <c r="H137" s="1209"/>
      <c r="I137" s="1207"/>
      <c r="J137" s="1208" t="s">
        <v>4355</v>
      </c>
      <c r="K137" s="1209"/>
      <c r="L137" s="1207"/>
      <c r="M137" s="1208" t="s">
        <v>4355</v>
      </c>
      <c r="N137" s="1209"/>
      <c r="O137" s="1207"/>
      <c r="P137" s="1208" t="s">
        <v>4355</v>
      </c>
      <c r="Q137" s="1209"/>
      <c r="R137" s="1207"/>
      <c r="S137" s="1208" t="s">
        <v>4355</v>
      </c>
      <c r="T137" s="1209"/>
      <c r="U137" s="1207"/>
      <c r="V137" s="1208" t="s">
        <v>4355</v>
      </c>
      <c r="W137" s="1209"/>
      <c r="X137" s="1207"/>
      <c r="Y137" s="1208" t="s">
        <v>4355</v>
      </c>
      <c r="Z137" s="1209"/>
      <c r="AA137" s="1207"/>
      <c r="AB137" s="1208" t="s">
        <v>4355</v>
      </c>
      <c r="AC137" s="1209"/>
      <c r="AD137" s="1207"/>
      <c r="AE137" s="1208" t="s">
        <v>5132</v>
      </c>
      <c r="AF137" s="1209"/>
    </row>
    <row r="138" spans="1:32">
      <c r="A138" s="1600" t="s">
        <v>5184</v>
      </c>
      <c r="B138" s="1139" t="s">
        <v>5424</v>
      </c>
      <c r="C138" s="1207"/>
      <c r="D138" s="1456">
        <v>0.52</v>
      </c>
      <c r="E138" s="1209"/>
      <c r="F138" s="1207"/>
      <c r="G138" s="1456">
        <v>0.52</v>
      </c>
      <c r="H138" s="1209"/>
      <c r="I138" s="1207"/>
      <c r="J138" s="1456">
        <v>0.43</v>
      </c>
      <c r="K138" s="1209"/>
      <c r="L138" s="1207"/>
      <c r="M138" s="1456">
        <v>0.3</v>
      </c>
      <c r="N138" s="1209"/>
      <c r="O138" s="1207"/>
      <c r="P138" s="1456">
        <v>0.1</v>
      </c>
      <c r="Q138" s="1209"/>
      <c r="R138" s="1207"/>
      <c r="S138" s="1456">
        <v>0.06</v>
      </c>
      <c r="T138" s="1209"/>
      <c r="U138" s="1207"/>
      <c r="V138" s="1456">
        <v>0.05</v>
      </c>
      <c r="W138" s="1209"/>
      <c r="X138" s="1207"/>
      <c r="Y138" s="1456">
        <v>0.02</v>
      </c>
      <c r="Z138" s="1209"/>
      <c r="AA138" s="1207"/>
      <c r="AB138" s="1456">
        <v>0.11</v>
      </c>
      <c r="AC138" s="1209"/>
      <c r="AD138" s="1207"/>
      <c r="AE138" s="1456">
        <v>0.21</v>
      </c>
      <c r="AF138" s="1209"/>
    </row>
    <row r="139" spans="1:32">
      <c r="A139" s="1600" t="s">
        <v>5185</v>
      </c>
      <c r="B139" s="1139" t="s">
        <v>5425</v>
      </c>
      <c r="C139" s="1207"/>
      <c r="D139" s="1456">
        <v>0.41</v>
      </c>
      <c r="E139" s="1209"/>
      <c r="F139" s="1207"/>
      <c r="G139" s="1456">
        <v>0.41</v>
      </c>
      <c r="H139" s="1209"/>
      <c r="I139" s="1207"/>
      <c r="J139" s="1456">
        <v>0.35</v>
      </c>
      <c r="K139" s="1209"/>
      <c r="L139" s="1207"/>
      <c r="M139" s="1456">
        <v>0.45</v>
      </c>
      <c r="N139" s="1209"/>
      <c r="O139" s="1207"/>
      <c r="P139" s="1456">
        <v>0</v>
      </c>
      <c r="Q139" s="1209"/>
      <c r="R139" s="1207"/>
      <c r="S139" s="1456">
        <v>0.13</v>
      </c>
      <c r="T139" s="1209"/>
      <c r="U139" s="1207"/>
      <c r="V139" s="1456">
        <v>0.01</v>
      </c>
      <c r="W139" s="1209"/>
      <c r="X139" s="1207"/>
      <c r="Y139" s="1456">
        <v>0.09</v>
      </c>
      <c r="Z139" s="1209"/>
      <c r="AA139" s="1207"/>
      <c r="AB139" s="1456">
        <v>0.11</v>
      </c>
      <c r="AC139" s="1209"/>
      <c r="AD139" s="1207"/>
      <c r="AE139" s="1456">
        <v>0.73</v>
      </c>
      <c r="AF139" s="1209"/>
    </row>
    <row r="140" spans="1:32">
      <c r="A140" s="1600" t="s">
        <v>5201</v>
      </c>
      <c r="B140" s="1679" t="s">
        <v>5441</v>
      </c>
      <c r="C140" s="1556"/>
      <c r="D140" s="1557"/>
      <c r="E140" s="1558"/>
      <c r="F140" s="1556"/>
      <c r="G140" s="1557"/>
      <c r="H140" s="1558"/>
      <c r="I140" s="1556"/>
      <c r="J140" s="1557"/>
      <c r="K140" s="1558"/>
      <c r="L140" s="1556"/>
      <c r="M140" s="1557"/>
      <c r="N140" s="1558"/>
      <c r="O140" s="1556"/>
      <c r="P140" s="1557"/>
      <c r="Q140" s="1558"/>
      <c r="R140" s="1556"/>
      <c r="S140" s="1557"/>
      <c r="T140" s="1558"/>
      <c r="U140" s="1556"/>
      <c r="V140" s="1557"/>
      <c r="W140" s="1558"/>
      <c r="X140" s="1556"/>
      <c r="Y140" s="1557"/>
      <c r="Z140" s="1558"/>
      <c r="AA140" s="1556"/>
      <c r="AB140" s="1557"/>
      <c r="AC140" s="1558"/>
      <c r="AD140" s="1556"/>
      <c r="AE140" s="1557"/>
      <c r="AF140" s="1558"/>
    </row>
    <row r="141" spans="1:32">
      <c r="A141" s="1600" t="s">
        <v>5159</v>
      </c>
      <c r="B141" s="1139" t="s">
        <v>5396</v>
      </c>
      <c r="C141" s="1207"/>
      <c r="D141" s="1208" t="s">
        <v>4414</v>
      </c>
      <c r="E141" s="1209"/>
      <c r="F141" s="1207"/>
      <c r="G141" s="1208" t="s">
        <v>4414</v>
      </c>
      <c r="H141" s="1209"/>
      <c r="I141" s="1207"/>
      <c r="J141" s="1208" t="s">
        <v>4356</v>
      </c>
      <c r="K141" s="1209"/>
      <c r="L141" s="1207"/>
      <c r="M141" s="1208" t="s">
        <v>4356</v>
      </c>
      <c r="N141" s="1209"/>
      <c r="O141" s="1207"/>
      <c r="P141" s="1208" t="s">
        <v>4356</v>
      </c>
      <c r="Q141" s="1209"/>
      <c r="R141" s="1207"/>
      <c r="S141" s="1208" t="s">
        <v>4356</v>
      </c>
      <c r="T141" s="1209"/>
      <c r="U141" s="1207"/>
      <c r="V141" s="1208" t="s">
        <v>4356</v>
      </c>
      <c r="W141" s="1209"/>
      <c r="X141" s="1207"/>
      <c r="Y141" s="1208" t="s">
        <v>4356</v>
      </c>
      <c r="Z141" s="1209"/>
      <c r="AA141" s="1207"/>
      <c r="AB141" s="1208" t="s">
        <v>4356</v>
      </c>
      <c r="AC141" s="1209"/>
      <c r="AD141" s="1207"/>
      <c r="AE141" s="1208" t="s">
        <v>4356</v>
      </c>
      <c r="AF141" s="1209"/>
    </row>
    <row r="142" spans="1:32">
      <c r="A142" s="1600" t="s">
        <v>5160</v>
      </c>
      <c r="B142" s="1139" t="s">
        <v>5397</v>
      </c>
      <c r="C142" s="1207"/>
      <c r="D142" s="1208" t="s">
        <v>4356</v>
      </c>
      <c r="E142" s="1209"/>
      <c r="F142" s="1207"/>
      <c r="G142" s="1208" t="s">
        <v>4356</v>
      </c>
      <c r="H142" s="1209"/>
      <c r="I142" s="1207"/>
      <c r="J142" s="1208" t="s">
        <v>4356</v>
      </c>
      <c r="K142" s="1209"/>
      <c r="L142" s="1207"/>
      <c r="M142" s="1208" t="s">
        <v>4356</v>
      </c>
      <c r="N142" s="1209"/>
      <c r="O142" s="1207"/>
      <c r="P142" s="1208" t="s">
        <v>4356</v>
      </c>
      <c r="Q142" s="1209"/>
      <c r="R142" s="1207"/>
      <c r="S142" s="1208" t="s">
        <v>4356</v>
      </c>
      <c r="T142" s="1209"/>
      <c r="U142" s="1207"/>
      <c r="V142" s="1208" t="s">
        <v>4356</v>
      </c>
      <c r="W142" s="1209"/>
      <c r="X142" s="1207"/>
      <c r="Y142" s="1208" t="s">
        <v>4356</v>
      </c>
      <c r="Z142" s="1209"/>
      <c r="AA142" s="1207"/>
      <c r="AB142" s="1208" t="s">
        <v>4356</v>
      </c>
      <c r="AC142" s="1209"/>
      <c r="AD142" s="1207"/>
      <c r="AE142" s="1208" t="s">
        <v>4356</v>
      </c>
      <c r="AF142" s="1209"/>
    </row>
    <row r="143" spans="1:32">
      <c r="A143" s="1600" t="s">
        <v>5161</v>
      </c>
      <c r="B143" s="1139" t="s">
        <v>5398</v>
      </c>
      <c r="C143" s="1207"/>
      <c r="D143" s="1208" t="s">
        <v>4356</v>
      </c>
      <c r="E143" s="1209"/>
      <c r="F143" s="1207"/>
      <c r="G143" s="1208" t="s">
        <v>4356</v>
      </c>
      <c r="H143" s="1209"/>
      <c r="I143" s="1207"/>
      <c r="J143" s="1208" t="s">
        <v>4356</v>
      </c>
      <c r="K143" s="1209"/>
      <c r="L143" s="1207"/>
      <c r="M143" s="1208" t="s">
        <v>4356</v>
      </c>
      <c r="N143" s="1209"/>
      <c r="O143" s="1207"/>
      <c r="P143" s="1208" t="s">
        <v>4356</v>
      </c>
      <c r="Q143" s="1209"/>
      <c r="R143" s="1207"/>
      <c r="S143" s="1208" t="s">
        <v>4356</v>
      </c>
      <c r="T143" s="1209"/>
      <c r="U143" s="1207"/>
      <c r="V143" s="1208" t="s">
        <v>4356</v>
      </c>
      <c r="W143" s="1209"/>
      <c r="X143" s="1207"/>
      <c r="Y143" s="1208" t="s">
        <v>4356</v>
      </c>
      <c r="Z143" s="1209"/>
      <c r="AA143" s="1207"/>
      <c r="AB143" s="1208" t="s">
        <v>4356</v>
      </c>
      <c r="AC143" s="1209"/>
      <c r="AD143" s="1207"/>
      <c r="AE143" s="1208" t="s">
        <v>4356</v>
      </c>
      <c r="AF143" s="1209"/>
    </row>
    <row r="144" spans="1:32">
      <c r="A144" s="1600" t="s">
        <v>5162</v>
      </c>
      <c r="B144" s="1139" t="s">
        <v>5399</v>
      </c>
      <c r="C144" s="1207"/>
      <c r="D144" s="1208" t="s">
        <v>4356</v>
      </c>
      <c r="E144" s="1209"/>
      <c r="F144" s="1207"/>
      <c r="G144" s="1208" t="s">
        <v>4356</v>
      </c>
      <c r="H144" s="1209"/>
      <c r="I144" s="1207"/>
      <c r="J144" s="1208" t="s">
        <v>4356</v>
      </c>
      <c r="K144" s="1209"/>
      <c r="L144" s="1207"/>
      <c r="M144" s="1208" t="s">
        <v>4356</v>
      </c>
      <c r="N144" s="1209"/>
      <c r="O144" s="1207"/>
      <c r="P144" s="1208" t="s">
        <v>4356</v>
      </c>
      <c r="Q144" s="1209"/>
      <c r="R144" s="1207"/>
      <c r="S144" s="1208" t="s">
        <v>4356</v>
      </c>
      <c r="T144" s="1209"/>
      <c r="U144" s="1207"/>
      <c r="V144" s="1208" t="s">
        <v>4356</v>
      </c>
      <c r="W144" s="1209"/>
      <c r="X144" s="1207"/>
      <c r="Y144" s="1208" t="s">
        <v>4356</v>
      </c>
      <c r="Z144" s="1209"/>
      <c r="AA144" s="1207"/>
      <c r="AB144" s="1208" t="s">
        <v>4356</v>
      </c>
      <c r="AC144" s="1209"/>
      <c r="AD144" s="1207"/>
      <c r="AE144" s="1208" t="s">
        <v>4356</v>
      </c>
      <c r="AF144" s="1209"/>
    </row>
    <row r="145" spans="1:32">
      <c r="A145" s="1600" t="s">
        <v>5202</v>
      </c>
      <c r="B145" s="1679" t="s">
        <v>5442</v>
      </c>
      <c r="C145" s="1556"/>
      <c r="D145" s="1557"/>
      <c r="E145" s="1558"/>
      <c r="F145" s="1556"/>
      <c r="G145" s="1557"/>
      <c r="H145" s="1558"/>
      <c r="I145" s="1556"/>
      <c r="J145" s="1557"/>
      <c r="K145" s="1558"/>
      <c r="L145" s="1556"/>
      <c r="M145" s="1557"/>
      <c r="N145" s="1558"/>
      <c r="O145" s="1556"/>
      <c r="P145" s="1557"/>
      <c r="Q145" s="1558"/>
      <c r="R145" s="1556"/>
      <c r="S145" s="1557"/>
      <c r="T145" s="1558"/>
      <c r="U145" s="1556"/>
      <c r="V145" s="1557"/>
      <c r="W145" s="1558"/>
      <c r="X145" s="1556"/>
      <c r="Y145" s="1557"/>
      <c r="Z145" s="1558"/>
      <c r="AA145" s="1556"/>
      <c r="AB145" s="1557"/>
      <c r="AC145" s="1558"/>
      <c r="AD145" s="1556"/>
      <c r="AE145" s="1557"/>
      <c r="AF145" s="1558"/>
    </row>
    <row r="146" spans="1:32">
      <c r="A146" s="1600" t="s">
        <v>5159</v>
      </c>
      <c r="B146" s="1139" t="s">
        <v>5396</v>
      </c>
      <c r="C146" s="1207"/>
      <c r="D146" s="1208" t="s">
        <v>4355</v>
      </c>
      <c r="E146" s="1209"/>
      <c r="F146" s="1207"/>
      <c r="G146" s="1208" t="s">
        <v>4355</v>
      </c>
      <c r="H146" s="1209"/>
      <c r="I146" s="1207"/>
      <c r="J146" s="1208" t="s">
        <v>4355</v>
      </c>
      <c r="K146" s="1209"/>
      <c r="L146" s="1207"/>
      <c r="M146" s="1208" t="s">
        <v>4355</v>
      </c>
      <c r="N146" s="1209"/>
      <c r="O146" s="1207"/>
      <c r="P146" s="1208" t="s">
        <v>4355</v>
      </c>
      <c r="Q146" s="1209"/>
      <c r="R146" s="1207"/>
      <c r="S146" s="1208" t="s">
        <v>4355</v>
      </c>
      <c r="T146" s="1209"/>
      <c r="U146" s="1207"/>
      <c r="V146" s="1208" t="s">
        <v>4355</v>
      </c>
      <c r="W146" s="1209"/>
      <c r="X146" s="1207"/>
      <c r="Y146" s="1208" t="s">
        <v>4355</v>
      </c>
      <c r="Z146" s="1209"/>
      <c r="AA146" s="1207"/>
      <c r="AB146" s="1208" t="s">
        <v>4355</v>
      </c>
      <c r="AC146" s="1209"/>
      <c r="AD146" s="1207"/>
      <c r="AE146" s="1208" t="s">
        <v>4355</v>
      </c>
      <c r="AF146" s="1209"/>
    </row>
    <row r="147" spans="1:32">
      <c r="A147" s="1600" t="s">
        <v>5160</v>
      </c>
      <c r="B147" s="1139" t="s">
        <v>5397</v>
      </c>
      <c r="C147" s="1207"/>
      <c r="D147" s="1208" t="s">
        <v>4355</v>
      </c>
      <c r="E147" s="1209"/>
      <c r="F147" s="1207"/>
      <c r="G147" s="1208" t="s">
        <v>4355</v>
      </c>
      <c r="H147" s="1209"/>
      <c r="I147" s="1207"/>
      <c r="J147" s="1208" t="s">
        <v>4355</v>
      </c>
      <c r="K147" s="1209"/>
      <c r="L147" s="1207"/>
      <c r="M147" s="1208" t="s">
        <v>4355</v>
      </c>
      <c r="N147" s="1209"/>
      <c r="O147" s="1207"/>
      <c r="P147" s="1208" t="s">
        <v>4355</v>
      </c>
      <c r="Q147" s="1209"/>
      <c r="R147" s="1207"/>
      <c r="S147" s="1208" t="s">
        <v>4355</v>
      </c>
      <c r="T147" s="1209"/>
      <c r="U147" s="1207"/>
      <c r="V147" s="1208" t="s">
        <v>4355</v>
      </c>
      <c r="W147" s="1209"/>
      <c r="X147" s="1207"/>
      <c r="Y147" s="1208" t="s">
        <v>4355</v>
      </c>
      <c r="Z147" s="1209"/>
      <c r="AA147" s="1207"/>
      <c r="AB147" s="1208" t="s">
        <v>4355</v>
      </c>
      <c r="AC147" s="1209"/>
      <c r="AD147" s="1207"/>
      <c r="AE147" s="1208" t="s">
        <v>4355</v>
      </c>
      <c r="AF147" s="1209"/>
    </row>
    <row r="148" spans="1:32">
      <c r="A148" s="1600" t="s">
        <v>5161</v>
      </c>
      <c r="B148" s="1139" t="s">
        <v>5398</v>
      </c>
      <c r="C148" s="1207"/>
      <c r="D148" s="1208" t="s">
        <v>4355</v>
      </c>
      <c r="E148" s="1209"/>
      <c r="F148" s="1207"/>
      <c r="G148" s="1208" t="s">
        <v>4355</v>
      </c>
      <c r="H148" s="1209"/>
      <c r="I148" s="1207"/>
      <c r="J148" s="1208" t="s">
        <v>4355</v>
      </c>
      <c r="K148" s="1209"/>
      <c r="L148" s="1207"/>
      <c r="M148" s="1208" t="s">
        <v>4355</v>
      </c>
      <c r="N148" s="1209"/>
      <c r="O148" s="1207"/>
      <c r="P148" s="1208" t="s">
        <v>4355</v>
      </c>
      <c r="Q148" s="1209"/>
      <c r="R148" s="1207"/>
      <c r="S148" s="1208" t="s">
        <v>4355</v>
      </c>
      <c r="T148" s="1209"/>
      <c r="U148" s="1207"/>
      <c r="V148" s="1208" t="s">
        <v>4355</v>
      </c>
      <c r="W148" s="1209"/>
      <c r="X148" s="1207"/>
      <c r="Y148" s="1208" t="s">
        <v>4355</v>
      </c>
      <c r="Z148" s="1209"/>
      <c r="AA148" s="1207"/>
      <c r="AB148" s="1208" t="s">
        <v>4355</v>
      </c>
      <c r="AC148" s="1209"/>
      <c r="AD148" s="1207"/>
      <c r="AE148" s="1208" t="s">
        <v>4355</v>
      </c>
      <c r="AF148" s="1209"/>
    </row>
    <row r="149" spans="1:32">
      <c r="A149" s="1600" t="s">
        <v>5162</v>
      </c>
      <c r="B149" s="1139" t="s">
        <v>5399</v>
      </c>
      <c r="C149" s="1207"/>
      <c r="D149" s="1208" t="s">
        <v>4355</v>
      </c>
      <c r="E149" s="1209"/>
      <c r="F149" s="1207"/>
      <c r="G149" s="1208" t="s">
        <v>4355</v>
      </c>
      <c r="H149" s="1209"/>
      <c r="I149" s="1207"/>
      <c r="J149" s="1208" t="s">
        <v>4355</v>
      </c>
      <c r="K149" s="1209"/>
      <c r="L149" s="1207"/>
      <c r="M149" s="1208" t="s">
        <v>4355</v>
      </c>
      <c r="N149" s="1209"/>
      <c r="O149" s="1207"/>
      <c r="P149" s="1208" t="s">
        <v>4355</v>
      </c>
      <c r="Q149" s="1209"/>
      <c r="R149" s="1207"/>
      <c r="S149" s="1208" t="s">
        <v>4355</v>
      </c>
      <c r="T149" s="1209"/>
      <c r="U149" s="1207"/>
      <c r="V149" s="1208" t="s">
        <v>4355</v>
      </c>
      <c r="W149" s="1209"/>
      <c r="X149" s="1207"/>
      <c r="Y149" s="1208" t="s">
        <v>4355</v>
      </c>
      <c r="Z149" s="1209"/>
      <c r="AA149" s="1207"/>
      <c r="AB149" s="1208" t="s">
        <v>4355</v>
      </c>
      <c r="AC149" s="1209"/>
      <c r="AD149" s="1207"/>
      <c r="AE149" s="1208" t="s">
        <v>4355</v>
      </c>
      <c r="AF149" s="1209"/>
    </row>
    <row r="150" spans="1:32">
      <c r="A150" s="1600" t="s">
        <v>5203</v>
      </c>
      <c r="B150" s="1139" t="s">
        <v>5443</v>
      </c>
      <c r="C150" s="1207"/>
      <c r="D150" s="1208" t="s">
        <v>4355</v>
      </c>
      <c r="E150" s="1209"/>
      <c r="F150" s="1207"/>
      <c r="G150" s="1208" t="s">
        <v>4355</v>
      </c>
      <c r="H150" s="1209"/>
      <c r="I150" s="1207"/>
      <c r="J150" s="1208" t="s">
        <v>4355</v>
      </c>
      <c r="K150" s="1209"/>
      <c r="L150" s="1207"/>
      <c r="M150" s="1208" t="s">
        <v>4355</v>
      </c>
      <c r="N150" s="1209"/>
      <c r="O150" s="1207"/>
      <c r="P150" s="1208" t="s">
        <v>4355</v>
      </c>
      <c r="Q150" s="1209"/>
      <c r="R150" s="1207"/>
      <c r="S150" s="1208" t="s">
        <v>4355</v>
      </c>
      <c r="T150" s="1209"/>
      <c r="U150" s="1207"/>
      <c r="V150" s="1208" t="s">
        <v>4355</v>
      </c>
      <c r="W150" s="1209"/>
      <c r="X150" s="1207"/>
      <c r="Y150" s="1208" t="s">
        <v>4355</v>
      </c>
      <c r="Z150" s="1209"/>
      <c r="AA150" s="1207"/>
      <c r="AB150" s="1208" t="s">
        <v>4355</v>
      </c>
      <c r="AC150" s="1209"/>
      <c r="AD150" s="1207"/>
      <c r="AE150" s="1208" t="s">
        <v>4355</v>
      </c>
      <c r="AF150" s="1209"/>
    </row>
    <row r="151" spans="1:32">
      <c r="A151" s="1600" t="s">
        <v>5204</v>
      </c>
      <c r="B151" s="1139" t="s">
        <v>5444</v>
      </c>
      <c r="C151" s="1207"/>
      <c r="D151" s="1244" t="s">
        <v>4357</v>
      </c>
      <c r="E151" s="1209"/>
      <c r="F151" s="1207"/>
      <c r="G151" s="1244" t="s">
        <v>4357</v>
      </c>
      <c r="H151" s="1209"/>
      <c r="I151" s="1207"/>
      <c r="J151" s="1244" t="s">
        <v>4357</v>
      </c>
      <c r="K151" s="1209"/>
      <c r="L151" s="1207"/>
      <c r="M151" s="1244" t="s">
        <v>4357</v>
      </c>
      <c r="N151" s="1209"/>
      <c r="O151" s="1207"/>
      <c r="P151" s="1244" t="s">
        <v>4357</v>
      </c>
      <c r="Q151" s="1209"/>
      <c r="R151" s="1207"/>
      <c r="S151" s="1244" t="s">
        <v>4357</v>
      </c>
      <c r="T151" s="1209"/>
      <c r="U151" s="1207"/>
      <c r="V151" s="1208" t="s">
        <v>4357</v>
      </c>
      <c r="W151" s="1209"/>
      <c r="X151" s="1207"/>
      <c r="Y151" s="1244" t="s">
        <v>4357</v>
      </c>
      <c r="Z151" s="1209"/>
      <c r="AA151" s="1207"/>
      <c r="AB151" s="1244" t="s">
        <v>4357</v>
      </c>
      <c r="AC151" s="1209"/>
      <c r="AD151" s="1207"/>
      <c r="AE151" s="1244" t="s">
        <v>4357</v>
      </c>
      <c r="AF151" s="1209"/>
    </row>
    <row r="152" spans="1:32">
      <c r="A152" s="1600" t="s">
        <v>5209</v>
      </c>
      <c r="B152" s="1139" t="s">
        <v>5450</v>
      </c>
      <c r="C152" s="1207"/>
      <c r="D152" s="1244" t="s">
        <v>4357</v>
      </c>
      <c r="E152" s="1209"/>
      <c r="F152" s="1207"/>
      <c r="G152" s="1244" t="s">
        <v>4357</v>
      </c>
      <c r="H152" s="1209"/>
      <c r="I152" s="1207"/>
      <c r="J152" s="1244" t="s">
        <v>4357</v>
      </c>
      <c r="K152" s="1209"/>
      <c r="L152" s="1207"/>
      <c r="M152" s="1244" t="s">
        <v>4357</v>
      </c>
      <c r="N152" s="1209"/>
      <c r="O152" s="1207"/>
      <c r="P152" s="1244" t="s">
        <v>4357</v>
      </c>
      <c r="Q152" s="1209"/>
      <c r="R152" s="1207"/>
      <c r="S152" s="1244" t="s">
        <v>4357</v>
      </c>
      <c r="T152" s="1209"/>
      <c r="U152" s="1207"/>
      <c r="V152" s="1208" t="s">
        <v>4357</v>
      </c>
      <c r="W152" s="1209"/>
      <c r="X152" s="1207"/>
      <c r="Y152" s="1244" t="s">
        <v>4357</v>
      </c>
      <c r="Z152" s="1209"/>
      <c r="AA152" s="1207"/>
      <c r="AB152" s="1244" t="s">
        <v>4357</v>
      </c>
      <c r="AC152" s="1209"/>
      <c r="AD152" s="1207"/>
      <c r="AE152" s="1244" t="s">
        <v>4357</v>
      </c>
      <c r="AF152" s="1209"/>
    </row>
    <row r="153" spans="1:32" ht="19.5" thickBot="1">
      <c r="A153" s="1605" t="s">
        <v>5206</v>
      </c>
      <c r="B153" s="1141" t="s">
        <v>5446</v>
      </c>
      <c r="C153" s="1210"/>
      <c r="D153" s="1245" t="s">
        <v>2257</v>
      </c>
      <c r="E153" s="1212"/>
      <c r="F153" s="1210"/>
      <c r="G153" s="1245" t="s">
        <v>2257</v>
      </c>
      <c r="H153" s="1212"/>
      <c r="I153" s="1210"/>
      <c r="J153" s="1245" t="s">
        <v>5080</v>
      </c>
      <c r="K153" s="1212"/>
      <c r="L153" s="1210"/>
      <c r="M153" s="1245" t="s">
        <v>5080</v>
      </c>
      <c r="N153" s="1212"/>
      <c r="O153" s="1210"/>
      <c r="P153" s="1245" t="s">
        <v>2257</v>
      </c>
      <c r="Q153" s="1212"/>
      <c r="R153" s="1210"/>
      <c r="S153" s="1245" t="s">
        <v>1078</v>
      </c>
      <c r="T153" s="1212"/>
      <c r="U153" s="1210"/>
      <c r="V153" s="1245" t="s">
        <v>2257</v>
      </c>
      <c r="W153" s="1212"/>
      <c r="X153" s="1210"/>
      <c r="Y153" s="1245" t="s">
        <v>2257</v>
      </c>
      <c r="Z153" s="1212"/>
      <c r="AA153" s="1210"/>
      <c r="AB153" s="1245" t="s">
        <v>2257</v>
      </c>
      <c r="AC153" s="1212"/>
      <c r="AD153" s="1210"/>
      <c r="AE153" s="1245" t="s">
        <v>2257</v>
      </c>
      <c r="AF153" s="1212"/>
    </row>
    <row r="154" spans="1:32" ht="19.5" thickTop="1">
      <c r="A154" s="1606" t="s">
        <v>5210</v>
      </c>
      <c r="B154" s="1680" t="s">
        <v>5451</v>
      </c>
      <c r="C154" s="1458"/>
      <c r="D154" s="1459"/>
      <c r="E154" s="1460"/>
      <c r="F154" s="1458"/>
      <c r="G154" s="1711" t="s">
        <v>5734</v>
      </c>
      <c r="H154" s="1460" t="s">
        <v>5731</v>
      </c>
      <c r="I154" s="1458"/>
      <c r="J154" s="1459"/>
      <c r="K154" s="1460"/>
      <c r="L154" s="1458"/>
      <c r="M154" s="1459"/>
      <c r="N154" s="1460"/>
      <c r="O154" s="1458"/>
      <c r="P154" s="1459"/>
      <c r="Q154" s="1460"/>
      <c r="R154" s="1458"/>
      <c r="S154" s="1459"/>
      <c r="T154" s="1460"/>
      <c r="U154" s="1458"/>
      <c r="V154" s="1459"/>
      <c r="W154" s="1460"/>
      <c r="X154" s="1458"/>
      <c r="Y154" s="1459"/>
      <c r="Z154" s="1460"/>
      <c r="AA154" s="1458"/>
      <c r="AB154" s="1459"/>
      <c r="AC154" s="1460"/>
      <c r="AD154" s="1458"/>
      <c r="AE154" s="1459"/>
      <c r="AF154" s="1460"/>
    </row>
    <row r="155" spans="1:32">
      <c r="A155" s="1607" t="s">
        <v>5175</v>
      </c>
      <c r="B155" s="1139" t="s">
        <v>5413</v>
      </c>
      <c r="C155" s="1207"/>
      <c r="D155" s="1236">
        <v>938</v>
      </c>
      <c r="E155" s="1209"/>
      <c r="F155" s="1207"/>
      <c r="G155" s="1236">
        <v>938</v>
      </c>
      <c r="H155" s="1209"/>
      <c r="I155" s="1207"/>
      <c r="J155" s="1236">
        <v>902</v>
      </c>
      <c r="K155" s="1209"/>
      <c r="L155" s="1207"/>
      <c r="M155" s="1236">
        <v>898</v>
      </c>
      <c r="N155" s="1209"/>
      <c r="O155" s="1207"/>
      <c r="P155" s="1236">
        <v>1659</v>
      </c>
      <c r="Q155" s="1209"/>
      <c r="R155" s="1207"/>
      <c r="S155" s="1236">
        <v>1623</v>
      </c>
      <c r="T155" s="1209"/>
      <c r="U155" s="1207"/>
      <c r="V155" s="1236">
        <v>1274</v>
      </c>
      <c r="W155" s="1209"/>
      <c r="X155" s="1207"/>
      <c r="Y155" s="1236">
        <v>1266</v>
      </c>
      <c r="Z155" s="1209"/>
      <c r="AA155" s="1207"/>
      <c r="AB155" s="1236">
        <v>1035</v>
      </c>
      <c r="AC155" s="1209"/>
      <c r="AD155" s="1207"/>
      <c r="AE155" s="1236">
        <v>1432</v>
      </c>
      <c r="AF155" s="1209"/>
    </row>
    <row r="156" spans="1:32">
      <c r="A156" s="1607" t="s">
        <v>5302</v>
      </c>
      <c r="B156" s="1139" t="s">
        <v>5414</v>
      </c>
      <c r="C156" s="1207"/>
      <c r="D156" s="1208" t="s">
        <v>4353</v>
      </c>
      <c r="E156" s="1209"/>
      <c r="F156" s="1207"/>
      <c r="G156" s="1208" t="s">
        <v>4353</v>
      </c>
      <c r="H156" s="1209"/>
      <c r="I156" s="1207"/>
      <c r="J156" s="1208" t="s">
        <v>4353</v>
      </c>
      <c r="K156" s="1209"/>
      <c r="L156" s="1207"/>
      <c r="M156" s="1208" t="s">
        <v>4353</v>
      </c>
      <c r="N156" s="1209"/>
      <c r="O156" s="1207"/>
      <c r="P156" s="1208" t="s">
        <v>4353</v>
      </c>
      <c r="Q156" s="1209"/>
      <c r="R156" s="1207"/>
      <c r="S156" s="1208" t="s">
        <v>4353</v>
      </c>
      <c r="T156" s="1209"/>
      <c r="U156" s="1207"/>
      <c r="V156" s="1208" t="s">
        <v>4383</v>
      </c>
      <c r="W156" s="1209"/>
      <c r="X156" s="1207"/>
      <c r="Y156" s="1208" t="s">
        <v>4383</v>
      </c>
      <c r="Z156" s="1209"/>
      <c r="AA156" s="1207"/>
      <c r="AB156" s="1208" t="s">
        <v>4353</v>
      </c>
      <c r="AC156" s="1209"/>
      <c r="AD156" s="1207"/>
      <c r="AE156" s="1208" t="s">
        <v>4383</v>
      </c>
      <c r="AF156" s="1209"/>
    </row>
    <row r="157" spans="1:32">
      <c r="A157" s="1608" t="s">
        <v>5169</v>
      </c>
      <c r="B157" s="1160" t="s">
        <v>5416</v>
      </c>
      <c r="C157" s="1207"/>
      <c r="D157" s="1477">
        <v>5</v>
      </c>
      <c r="E157" s="1209"/>
      <c r="F157" s="1207"/>
      <c r="G157" s="1477">
        <v>5</v>
      </c>
      <c r="H157" s="1209"/>
      <c r="I157" s="1207"/>
      <c r="J157" s="1477">
        <v>5</v>
      </c>
      <c r="K157" s="1209"/>
      <c r="L157" s="1207"/>
      <c r="M157" s="1477">
        <v>5</v>
      </c>
      <c r="N157" s="1209"/>
      <c r="O157" s="1207"/>
      <c r="P157" s="1477">
        <v>5</v>
      </c>
      <c r="Q157" s="1209"/>
      <c r="R157" s="1207"/>
      <c r="S157" s="1477">
        <v>5</v>
      </c>
      <c r="T157" s="1209"/>
      <c r="U157" s="1207"/>
      <c r="V157" s="1477">
        <v>5</v>
      </c>
      <c r="W157" s="1209"/>
      <c r="X157" s="1207"/>
      <c r="Y157" s="1477">
        <v>5</v>
      </c>
      <c r="Z157" s="1209"/>
      <c r="AA157" s="1207"/>
      <c r="AB157" s="1477">
        <v>5</v>
      </c>
      <c r="AC157" s="1209"/>
      <c r="AD157" s="1207"/>
      <c r="AE157" s="1477">
        <v>5</v>
      </c>
      <c r="AF157" s="1209"/>
    </row>
    <row r="158" spans="1:32">
      <c r="A158" s="1608" t="s">
        <v>5177</v>
      </c>
      <c r="B158" s="1160" t="s">
        <v>5409</v>
      </c>
      <c r="C158" s="1207"/>
      <c r="D158" s="1241">
        <v>12</v>
      </c>
      <c r="E158" s="1209"/>
      <c r="F158" s="1207"/>
      <c r="G158" s="1241">
        <v>12</v>
      </c>
      <c r="H158" s="1209"/>
      <c r="I158" s="1207"/>
      <c r="J158" s="1241">
        <v>11.72</v>
      </c>
      <c r="K158" s="1209"/>
      <c r="L158" s="1207"/>
      <c r="M158" s="1241">
        <v>11.83</v>
      </c>
      <c r="N158" s="1209"/>
      <c r="O158" s="1207"/>
      <c r="P158" s="1241">
        <v>12</v>
      </c>
      <c r="Q158" s="1209"/>
      <c r="R158" s="1207"/>
      <c r="S158" s="1241">
        <v>12</v>
      </c>
      <c r="T158" s="1209"/>
      <c r="U158" s="1207"/>
      <c r="V158" s="1241">
        <v>12</v>
      </c>
      <c r="W158" s="1209"/>
      <c r="X158" s="1207"/>
      <c r="Y158" s="1241">
        <v>12</v>
      </c>
      <c r="Z158" s="1209"/>
      <c r="AA158" s="1207"/>
      <c r="AB158" s="1241">
        <v>12</v>
      </c>
      <c r="AC158" s="1209"/>
      <c r="AD158" s="1207"/>
      <c r="AE158" s="1241">
        <v>12</v>
      </c>
      <c r="AF158" s="1209"/>
    </row>
    <row r="159" spans="1:32">
      <c r="A159" s="1608" t="s">
        <v>5170</v>
      </c>
      <c r="B159" s="1160" t="s">
        <v>5408</v>
      </c>
      <c r="C159" s="1207"/>
      <c r="D159" s="1454">
        <v>1</v>
      </c>
      <c r="E159" s="1209"/>
      <c r="F159" s="1207"/>
      <c r="G159" s="1454">
        <v>1</v>
      </c>
      <c r="H159" s="1209"/>
      <c r="I159" s="1207"/>
      <c r="J159" s="1454">
        <v>0.97699999999999998</v>
      </c>
      <c r="K159" s="1209"/>
      <c r="L159" s="1207"/>
      <c r="M159" s="1454">
        <v>0.98599999999999999</v>
      </c>
      <c r="N159" s="1209"/>
      <c r="O159" s="1207"/>
      <c r="P159" s="1454">
        <v>1</v>
      </c>
      <c r="Q159" s="1209"/>
      <c r="R159" s="1207"/>
      <c r="S159" s="1454">
        <v>1</v>
      </c>
      <c r="T159" s="1209"/>
      <c r="U159" s="1207"/>
      <c r="V159" s="1454">
        <v>1</v>
      </c>
      <c r="W159" s="1209"/>
      <c r="X159" s="1207"/>
      <c r="Y159" s="1454">
        <v>1</v>
      </c>
      <c r="Z159" s="1209"/>
      <c r="AA159" s="1207"/>
      <c r="AB159" s="1454">
        <v>1</v>
      </c>
      <c r="AC159" s="1209"/>
      <c r="AD159" s="1207"/>
      <c r="AE159" s="1454">
        <v>1</v>
      </c>
      <c r="AF159" s="1209"/>
    </row>
    <row r="160" spans="1:32">
      <c r="A160" s="1607" t="s">
        <v>5211</v>
      </c>
      <c r="B160" s="1139" t="s">
        <v>5452</v>
      </c>
      <c r="C160" s="1207"/>
      <c r="D160" s="1208" t="s">
        <v>4359</v>
      </c>
      <c r="E160" s="1209"/>
      <c r="F160" s="1207"/>
      <c r="G160" s="1208" t="s">
        <v>4359</v>
      </c>
      <c r="H160" s="1209"/>
      <c r="I160" s="1207"/>
      <c r="J160" s="1208" t="s">
        <v>4359</v>
      </c>
      <c r="K160" s="1209"/>
      <c r="L160" s="1207"/>
      <c r="M160" s="1208" t="s">
        <v>4359</v>
      </c>
      <c r="N160" s="1209"/>
      <c r="O160" s="1207"/>
      <c r="P160" s="1208" t="s">
        <v>4359</v>
      </c>
      <c r="Q160" s="1209"/>
      <c r="R160" s="1207"/>
      <c r="S160" s="1208" t="s">
        <v>4359</v>
      </c>
      <c r="T160" s="1209"/>
      <c r="U160" s="1207"/>
      <c r="V160" s="1208" t="s">
        <v>4359</v>
      </c>
      <c r="W160" s="1209"/>
      <c r="X160" s="1207"/>
      <c r="Y160" s="1208" t="s">
        <v>4359</v>
      </c>
      <c r="Z160" s="1209"/>
      <c r="AA160" s="1207"/>
      <c r="AB160" s="1208" t="s">
        <v>4359</v>
      </c>
      <c r="AC160" s="1209"/>
      <c r="AD160" s="1207"/>
      <c r="AE160" s="1208" t="s">
        <v>4359</v>
      </c>
      <c r="AF160" s="1209"/>
    </row>
    <row r="161" spans="1:32">
      <c r="A161" s="1607" t="s">
        <v>5199</v>
      </c>
      <c r="B161" s="1139" t="s">
        <v>5439</v>
      </c>
      <c r="C161" s="1207"/>
      <c r="D161" s="1455">
        <v>129.80000000000001</v>
      </c>
      <c r="E161" s="1209"/>
      <c r="F161" s="1207"/>
      <c r="G161" s="1455">
        <v>129.80000000000001</v>
      </c>
      <c r="H161" s="1209"/>
      <c r="I161" s="1207"/>
      <c r="J161" s="1455">
        <v>70.599999999999994</v>
      </c>
      <c r="K161" s="1209"/>
      <c r="L161" s="1207"/>
      <c r="M161" s="1455">
        <v>93.9</v>
      </c>
      <c r="N161" s="1209"/>
      <c r="O161" s="1207"/>
      <c r="P161" s="1455">
        <v>35.799999999999997</v>
      </c>
      <c r="Q161" s="1209"/>
      <c r="R161" s="1207"/>
      <c r="S161" s="1455">
        <v>24.9</v>
      </c>
      <c r="T161" s="1209"/>
      <c r="U161" s="1207"/>
      <c r="V161" s="1455">
        <v>80.900000000000006</v>
      </c>
      <c r="W161" s="1209"/>
      <c r="X161" s="1207"/>
      <c r="Y161" s="1455">
        <v>88.7</v>
      </c>
      <c r="Z161" s="1209"/>
      <c r="AA161" s="1207"/>
      <c r="AB161" s="1455">
        <v>123.1</v>
      </c>
      <c r="AC161" s="1209"/>
      <c r="AD161" s="1207"/>
      <c r="AE161" s="1455">
        <v>127.9</v>
      </c>
      <c r="AF161" s="1209"/>
    </row>
    <row r="162" spans="1:32">
      <c r="A162" s="1607" t="s">
        <v>5212</v>
      </c>
      <c r="B162" s="1139" t="s">
        <v>5453</v>
      </c>
      <c r="C162" s="1207"/>
      <c r="D162" s="1456">
        <v>1.34</v>
      </c>
      <c r="E162" s="1209"/>
      <c r="F162" s="1207"/>
      <c r="G162" s="1456">
        <v>1.34</v>
      </c>
      <c r="H162" s="1209"/>
      <c r="I162" s="1207"/>
      <c r="J162" s="1456">
        <v>1.74</v>
      </c>
      <c r="K162" s="1209"/>
      <c r="L162" s="1207"/>
      <c r="M162" s="1456">
        <v>1.33</v>
      </c>
      <c r="N162" s="1209"/>
      <c r="O162" s="1207"/>
      <c r="P162" s="1456">
        <v>0.86</v>
      </c>
      <c r="Q162" s="1209"/>
      <c r="R162" s="1207"/>
      <c r="S162" s="1456">
        <v>0.53</v>
      </c>
      <c r="T162" s="1209"/>
      <c r="U162" s="1207"/>
      <c r="V162" s="1456">
        <v>0.78</v>
      </c>
      <c r="W162" s="1209"/>
      <c r="X162" s="1207"/>
      <c r="Y162" s="1456">
        <v>1.68</v>
      </c>
      <c r="Z162" s="1209"/>
      <c r="AA162" s="1207"/>
      <c r="AB162" s="1456">
        <v>0.98</v>
      </c>
      <c r="AC162" s="1209"/>
      <c r="AD162" s="1207"/>
      <c r="AE162" s="1456">
        <v>0.6</v>
      </c>
      <c r="AF162" s="1209"/>
    </row>
    <row r="163" spans="1:32">
      <c r="A163" s="1607" t="s">
        <v>5213</v>
      </c>
      <c r="B163" s="1139" t="s">
        <v>5423</v>
      </c>
      <c r="C163" s="1207"/>
      <c r="D163" s="1456">
        <v>19.18</v>
      </c>
      <c r="E163" s="1209"/>
      <c r="F163" s="1207"/>
      <c r="G163" s="1456">
        <v>19.18</v>
      </c>
      <c r="H163" s="1209"/>
      <c r="I163" s="1207"/>
      <c r="J163" s="1456">
        <v>29.55</v>
      </c>
      <c r="K163" s="1209"/>
      <c r="L163" s="1207"/>
      <c r="M163" s="1456">
        <v>17.7</v>
      </c>
      <c r="N163" s="1209"/>
      <c r="O163" s="1207"/>
      <c r="P163" s="1456">
        <v>11.61</v>
      </c>
      <c r="Q163" s="1209"/>
      <c r="R163" s="1207"/>
      <c r="S163" s="1456">
        <v>5.8</v>
      </c>
      <c r="T163" s="1209"/>
      <c r="U163" s="1207"/>
      <c r="V163" s="1456">
        <v>10.71</v>
      </c>
      <c r="W163" s="1209"/>
      <c r="X163" s="1207"/>
      <c r="Y163" s="1456">
        <v>14.81</v>
      </c>
      <c r="Z163" s="1209"/>
      <c r="AA163" s="1207"/>
      <c r="AB163" s="1456">
        <v>16.87</v>
      </c>
      <c r="AC163" s="1209"/>
      <c r="AD163" s="1207"/>
      <c r="AE163" s="1456">
        <v>14.38</v>
      </c>
      <c r="AF163" s="1209"/>
    </row>
    <row r="164" spans="1:32">
      <c r="A164" s="1607" t="s">
        <v>5214</v>
      </c>
      <c r="B164" s="1139" t="s">
        <v>5454</v>
      </c>
      <c r="C164" s="1207"/>
      <c r="D164" s="1456">
        <v>38.57</v>
      </c>
      <c r="E164" s="1209"/>
      <c r="F164" s="1207"/>
      <c r="G164" s="1456">
        <v>38.57</v>
      </c>
      <c r="H164" s="1209"/>
      <c r="I164" s="1207"/>
      <c r="J164" s="1456">
        <v>31.24</v>
      </c>
      <c r="K164" s="1209"/>
      <c r="L164" s="1207"/>
      <c r="M164" s="1456">
        <v>19.100000000000001</v>
      </c>
      <c r="N164" s="1209"/>
      <c r="O164" s="1207"/>
      <c r="P164" s="1456">
        <v>14.42</v>
      </c>
      <c r="Q164" s="1209"/>
      <c r="R164" s="1207"/>
      <c r="S164" s="1456">
        <v>12.42</v>
      </c>
      <c r="T164" s="1209"/>
      <c r="U164" s="1207"/>
      <c r="V164" s="1456">
        <v>12.9</v>
      </c>
      <c r="W164" s="1209"/>
      <c r="X164" s="1207"/>
      <c r="Y164" s="1456">
        <v>24.84</v>
      </c>
      <c r="Z164" s="1209"/>
      <c r="AA164" s="1207"/>
      <c r="AB164" s="1456">
        <v>24.96</v>
      </c>
      <c r="AC164" s="1209"/>
      <c r="AD164" s="1207"/>
      <c r="AE164" s="1456">
        <v>16.62</v>
      </c>
      <c r="AF164" s="1209"/>
    </row>
    <row r="165" spans="1:32">
      <c r="A165" s="1607" t="s">
        <v>5737</v>
      </c>
      <c r="B165" s="1139" t="s">
        <v>5455</v>
      </c>
      <c r="C165" s="1207"/>
      <c r="D165" s="1456">
        <v>1.4</v>
      </c>
      <c r="E165" s="1209"/>
      <c r="F165" s="1207"/>
      <c r="G165" s="1456">
        <v>1.4</v>
      </c>
      <c r="H165" s="1209"/>
      <c r="I165" s="1207"/>
      <c r="J165" s="1456">
        <v>1.37</v>
      </c>
      <c r="K165" s="1209"/>
      <c r="L165" s="1207"/>
      <c r="M165" s="1456">
        <v>1.79</v>
      </c>
      <c r="N165" s="1209"/>
      <c r="O165" s="1207"/>
      <c r="P165" s="1456">
        <v>0.76</v>
      </c>
      <c r="Q165" s="1209"/>
      <c r="R165" s="1207"/>
      <c r="S165" s="1456">
        <v>0.55000000000000004</v>
      </c>
      <c r="T165" s="1209"/>
      <c r="U165" s="1207"/>
      <c r="V165" s="1456">
        <v>0.82</v>
      </c>
      <c r="W165" s="1209"/>
      <c r="X165" s="1207"/>
      <c r="Y165" s="1456">
        <v>1.22</v>
      </c>
      <c r="Z165" s="1209"/>
      <c r="AA165" s="1207"/>
      <c r="AB165" s="1456">
        <v>1.17</v>
      </c>
      <c r="AC165" s="1209"/>
      <c r="AD165" s="1207"/>
      <c r="AE165" s="1456">
        <v>1.1100000000000001</v>
      </c>
      <c r="AF165" s="1209"/>
    </row>
    <row r="166" spans="1:32">
      <c r="A166" s="1607" t="s">
        <v>5201</v>
      </c>
      <c r="B166" s="1681" t="s">
        <v>5441</v>
      </c>
      <c r="C166" s="1461"/>
      <c r="D166" s="1462"/>
      <c r="E166" s="1463"/>
      <c r="F166" s="1461"/>
      <c r="G166" s="1462"/>
      <c r="H166" s="1463"/>
      <c r="I166" s="1461"/>
      <c r="J166" s="1462"/>
      <c r="K166" s="1463"/>
      <c r="L166" s="1461"/>
      <c r="M166" s="1462"/>
      <c r="N166" s="1463"/>
      <c r="O166" s="1461"/>
      <c r="P166" s="1462"/>
      <c r="Q166" s="1463"/>
      <c r="R166" s="1461"/>
      <c r="S166" s="1462"/>
      <c r="T166" s="1463"/>
      <c r="U166" s="1461"/>
      <c r="V166" s="1462"/>
      <c r="W166" s="1463"/>
      <c r="X166" s="1461"/>
      <c r="Y166" s="1462"/>
      <c r="Z166" s="1463"/>
      <c r="AA166" s="1461"/>
      <c r="AB166" s="1462"/>
      <c r="AC166" s="1463"/>
      <c r="AD166" s="1461"/>
      <c r="AE166" s="1462"/>
      <c r="AF166" s="1463"/>
    </row>
    <row r="167" spans="1:32">
      <c r="A167" s="1607" t="s">
        <v>5215</v>
      </c>
      <c r="B167" s="1139" t="s">
        <v>5456</v>
      </c>
      <c r="C167" s="1207"/>
      <c r="D167" s="1208" t="s">
        <v>4356</v>
      </c>
      <c r="E167" s="1209"/>
      <c r="F167" s="1207"/>
      <c r="G167" s="1208" t="s">
        <v>4356</v>
      </c>
      <c r="H167" s="1209"/>
      <c r="I167" s="1207"/>
      <c r="J167" s="1208" t="s">
        <v>4356</v>
      </c>
      <c r="K167" s="1209"/>
      <c r="L167" s="1207"/>
      <c r="M167" s="1208" t="s">
        <v>4356</v>
      </c>
      <c r="N167" s="1209"/>
      <c r="O167" s="1207"/>
      <c r="P167" s="1208" t="s">
        <v>4356</v>
      </c>
      <c r="Q167" s="1209"/>
      <c r="R167" s="1207"/>
      <c r="S167" s="1208" t="s">
        <v>4356</v>
      </c>
      <c r="T167" s="1209"/>
      <c r="U167" s="1207"/>
      <c r="V167" s="1208" t="s">
        <v>4356</v>
      </c>
      <c r="W167" s="1209"/>
      <c r="X167" s="1207"/>
      <c r="Y167" s="1208" t="s">
        <v>4356</v>
      </c>
      <c r="Z167" s="1209"/>
      <c r="AA167" s="1207"/>
      <c r="AB167" s="1208" t="s">
        <v>4356</v>
      </c>
      <c r="AC167" s="1209"/>
      <c r="AD167" s="1207"/>
      <c r="AE167" s="1208" t="s">
        <v>4356</v>
      </c>
      <c r="AF167" s="1209"/>
    </row>
    <row r="168" spans="1:32">
      <c r="A168" s="1607" t="s">
        <v>5216</v>
      </c>
      <c r="B168" s="1139" t="s">
        <v>5457</v>
      </c>
      <c r="C168" s="1207"/>
      <c r="D168" s="1208" t="s">
        <v>4356</v>
      </c>
      <c r="E168" s="1209"/>
      <c r="F168" s="1207"/>
      <c r="G168" s="1208" t="s">
        <v>4356</v>
      </c>
      <c r="H168" s="1209"/>
      <c r="I168" s="1207"/>
      <c r="J168" s="1208" t="s">
        <v>4356</v>
      </c>
      <c r="K168" s="1209"/>
      <c r="L168" s="1207"/>
      <c r="M168" s="1208" t="s">
        <v>4356</v>
      </c>
      <c r="N168" s="1209"/>
      <c r="O168" s="1207"/>
      <c r="P168" s="1208" t="s">
        <v>4356</v>
      </c>
      <c r="Q168" s="1209"/>
      <c r="R168" s="1207"/>
      <c r="S168" s="1208" t="s">
        <v>4356</v>
      </c>
      <c r="T168" s="1209"/>
      <c r="U168" s="1207"/>
      <c r="V168" s="1208" t="s">
        <v>4356</v>
      </c>
      <c r="W168" s="1209"/>
      <c r="X168" s="1207"/>
      <c r="Y168" s="1208" t="s">
        <v>4356</v>
      </c>
      <c r="Z168" s="1209"/>
      <c r="AA168" s="1207"/>
      <c r="AB168" s="1208" t="s">
        <v>4356</v>
      </c>
      <c r="AC168" s="1209"/>
      <c r="AD168" s="1207"/>
      <c r="AE168" s="1208" t="s">
        <v>4356</v>
      </c>
      <c r="AF168" s="1209"/>
    </row>
    <row r="169" spans="1:32">
      <c r="A169" s="1607" t="s">
        <v>5202</v>
      </c>
      <c r="B169" s="1681" t="s">
        <v>5442</v>
      </c>
      <c r="C169" s="1461"/>
      <c r="D169" s="1462"/>
      <c r="E169" s="1463"/>
      <c r="F169" s="1461"/>
      <c r="G169" s="1462"/>
      <c r="H169" s="1463"/>
      <c r="I169" s="1461"/>
      <c r="J169" s="1462"/>
      <c r="K169" s="1463"/>
      <c r="L169" s="1461"/>
      <c r="M169" s="1462"/>
      <c r="N169" s="1463"/>
      <c r="O169" s="1461"/>
      <c r="P169" s="1462"/>
      <c r="Q169" s="1463"/>
      <c r="R169" s="1461"/>
      <c r="S169" s="1462"/>
      <c r="T169" s="1463"/>
      <c r="U169" s="1461"/>
      <c r="V169" s="1462"/>
      <c r="W169" s="1463"/>
      <c r="X169" s="1461"/>
      <c r="Y169" s="1462"/>
      <c r="Z169" s="1463"/>
      <c r="AA169" s="1461"/>
      <c r="AB169" s="1462"/>
      <c r="AC169" s="1463"/>
      <c r="AD169" s="1461"/>
      <c r="AE169" s="1462"/>
      <c r="AF169" s="1463"/>
    </row>
    <row r="170" spans="1:32">
      <c r="A170" s="1607" t="s">
        <v>5215</v>
      </c>
      <c r="B170" s="1139" t="s">
        <v>5456</v>
      </c>
      <c r="C170" s="1207"/>
      <c r="D170" s="1208" t="s">
        <v>4355</v>
      </c>
      <c r="E170" s="1209"/>
      <c r="F170" s="1207"/>
      <c r="G170" s="1208" t="s">
        <v>4355</v>
      </c>
      <c r="H170" s="1209"/>
      <c r="I170" s="1207"/>
      <c r="J170" s="1208" t="s">
        <v>4355</v>
      </c>
      <c r="K170" s="1209"/>
      <c r="L170" s="1207"/>
      <c r="M170" s="1208" t="s">
        <v>4355</v>
      </c>
      <c r="N170" s="1209"/>
      <c r="O170" s="1207"/>
      <c r="P170" s="1208" t="s">
        <v>4355</v>
      </c>
      <c r="Q170" s="1209"/>
      <c r="R170" s="1207"/>
      <c r="S170" s="1208" t="s">
        <v>4355</v>
      </c>
      <c r="T170" s="1209"/>
      <c r="U170" s="1207"/>
      <c r="V170" s="1208" t="s">
        <v>4355</v>
      </c>
      <c r="W170" s="1209"/>
      <c r="X170" s="1207"/>
      <c r="Y170" s="1208" t="s">
        <v>4355</v>
      </c>
      <c r="Z170" s="1209"/>
      <c r="AA170" s="1207"/>
      <c r="AB170" s="1208" t="s">
        <v>4355</v>
      </c>
      <c r="AC170" s="1209"/>
      <c r="AD170" s="1207"/>
      <c r="AE170" s="1208" t="s">
        <v>4355</v>
      </c>
      <c r="AF170" s="1209"/>
    </row>
    <row r="171" spans="1:32">
      <c r="A171" s="1607" t="s">
        <v>5216</v>
      </c>
      <c r="B171" s="1139" t="s">
        <v>5457</v>
      </c>
      <c r="C171" s="1207"/>
      <c r="D171" s="1208" t="s">
        <v>4355</v>
      </c>
      <c r="E171" s="1209"/>
      <c r="F171" s="1207"/>
      <c r="G171" s="1208" t="s">
        <v>4355</v>
      </c>
      <c r="H171" s="1209"/>
      <c r="I171" s="1207"/>
      <c r="J171" s="1208" t="s">
        <v>4355</v>
      </c>
      <c r="K171" s="1209"/>
      <c r="L171" s="1207"/>
      <c r="M171" s="1208" t="s">
        <v>4355</v>
      </c>
      <c r="N171" s="1209"/>
      <c r="O171" s="1207"/>
      <c r="P171" s="1208" t="s">
        <v>4355</v>
      </c>
      <c r="Q171" s="1209"/>
      <c r="R171" s="1207"/>
      <c r="S171" s="1208" t="s">
        <v>4355</v>
      </c>
      <c r="T171" s="1209"/>
      <c r="U171" s="1207"/>
      <c r="V171" s="1208" t="s">
        <v>4355</v>
      </c>
      <c r="W171" s="1209"/>
      <c r="X171" s="1207"/>
      <c r="Y171" s="1208" t="s">
        <v>4355</v>
      </c>
      <c r="Z171" s="1209"/>
      <c r="AA171" s="1207"/>
      <c r="AB171" s="1208" t="s">
        <v>4355</v>
      </c>
      <c r="AC171" s="1209"/>
      <c r="AD171" s="1207"/>
      <c r="AE171" s="1208" t="s">
        <v>4355</v>
      </c>
      <c r="AF171" s="1209"/>
    </row>
    <row r="172" spans="1:32">
      <c r="A172" s="1607" t="s">
        <v>5305</v>
      </c>
      <c r="B172" s="1139" t="s">
        <v>5443</v>
      </c>
      <c r="C172" s="1207"/>
      <c r="D172" s="1208" t="s">
        <v>4355</v>
      </c>
      <c r="E172" s="1209"/>
      <c r="F172" s="1207"/>
      <c r="G172" s="1208" t="s">
        <v>4355</v>
      </c>
      <c r="H172" s="1209"/>
      <c r="I172" s="1207"/>
      <c r="J172" s="1208" t="s">
        <v>4355</v>
      </c>
      <c r="K172" s="1209"/>
      <c r="L172" s="1207"/>
      <c r="M172" s="1208" t="s">
        <v>4355</v>
      </c>
      <c r="N172" s="1209"/>
      <c r="O172" s="1207"/>
      <c r="P172" s="1208" t="s">
        <v>4355</v>
      </c>
      <c r="Q172" s="1209"/>
      <c r="R172" s="1207"/>
      <c r="S172" s="1208" t="s">
        <v>4355</v>
      </c>
      <c r="T172" s="1209"/>
      <c r="U172" s="1207"/>
      <c r="V172" s="1208" t="s">
        <v>4355</v>
      </c>
      <c r="W172" s="1209"/>
      <c r="X172" s="1207"/>
      <c r="Y172" s="1208" t="s">
        <v>4355</v>
      </c>
      <c r="Z172" s="1209"/>
      <c r="AA172" s="1207"/>
      <c r="AB172" s="1208" t="s">
        <v>4355</v>
      </c>
      <c r="AC172" s="1209"/>
      <c r="AD172" s="1207"/>
      <c r="AE172" s="1208" t="s">
        <v>4355</v>
      </c>
      <c r="AF172" s="1209"/>
    </row>
    <row r="173" spans="1:32">
      <c r="A173" s="1607" t="s">
        <v>5306</v>
      </c>
      <c r="B173" s="1139" t="s">
        <v>5458</v>
      </c>
      <c r="C173" s="1207"/>
      <c r="D173" s="1208" t="s">
        <v>4355</v>
      </c>
      <c r="E173" s="1209"/>
      <c r="F173" s="1207"/>
      <c r="G173" s="1208" t="s">
        <v>4355</v>
      </c>
      <c r="H173" s="1209"/>
      <c r="I173" s="1207"/>
      <c r="J173" s="1208" t="s">
        <v>4355</v>
      </c>
      <c r="K173" s="1209"/>
      <c r="L173" s="1207"/>
      <c r="M173" s="1208" t="s">
        <v>4355</v>
      </c>
      <c r="N173" s="1209"/>
      <c r="O173" s="1207"/>
      <c r="P173" s="1208" t="s">
        <v>4355</v>
      </c>
      <c r="Q173" s="1209"/>
      <c r="R173" s="1207"/>
      <c r="S173" s="1208" t="s">
        <v>4355</v>
      </c>
      <c r="T173" s="1209"/>
      <c r="U173" s="1207"/>
      <c r="V173" s="1208" t="s">
        <v>4355</v>
      </c>
      <c r="W173" s="1209"/>
      <c r="X173" s="1207"/>
      <c r="Y173" s="1208" t="s">
        <v>4355</v>
      </c>
      <c r="Z173" s="1209"/>
      <c r="AA173" s="1207"/>
      <c r="AB173" s="1208" t="s">
        <v>4355</v>
      </c>
      <c r="AC173" s="1209"/>
      <c r="AD173" s="1207"/>
      <c r="AE173" s="1208" t="s">
        <v>4355</v>
      </c>
      <c r="AF173" s="1209"/>
    </row>
    <row r="174" spans="1:32">
      <c r="A174" s="1607" t="s">
        <v>5307</v>
      </c>
      <c r="B174" s="1139" t="s">
        <v>5459</v>
      </c>
      <c r="C174" s="1207"/>
      <c r="D174" s="1208" t="s">
        <v>4355</v>
      </c>
      <c r="E174" s="1209"/>
      <c r="F174" s="1207"/>
      <c r="G174" s="1208" t="s">
        <v>4355</v>
      </c>
      <c r="H174" s="1209"/>
      <c r="I174" s="1207"/>
      <c r="J174" s="1208" t="s">
        <v>4355</v>
      </c>
      <c r="K174" s="1209"/>
      <c r="L174" s="1207"/>
      <c r="M174" s="1208" t="s">
        <v>4355</v>
      </c>
      <c r="N174" s="1209"/>
      <c r="O174" s="1207"/>
      <c r="P174" s="1208" t="s">
        <v>4355</v>
      </c>
      <c r="Q174" s="1209"/>
      <c r="R174" s="1207"/>
      <c r="S174" s="1208" t="s">
        <v>4355</v>
      </c>
      <c r="T174" s="1209"/>
      <c r="U174" s="1207"/>
      <c r="V174" s="1208" t="s">
        <v>4355</v>
      </c>
      <c r="W174" s="1209"/>
      <c r="X174" s="1207"/>
      <c r="Y174" s="1208" t="s">
        <v>4355</v>
      </c>
      <c r="Z174" s="1209"/>
      <c r="AA174" s="1207"/>
      <c r="AB174" s="1208" t="s">
        <v>4355</v>
      </c>
      <c r="AC174" s="1209"/>
      <c r="AD174" s="1207"/>
      <c r="AE174" s="1208" t="s">
        <v>4355</v>
      </c>
      <c r="AF174" s="1209"/>
    </row>
    <row r="175" spans="1:32">
      <c r="A175" s="1607" t="s">
        <v>5308</v>
      </c>
      <c r="B175" s="1139" t="s">
        <v>5460</v>
      </c>
      <c r="C175" s="1207"/>
      <c r="D175" s="1208" t="s">
        <v>4355</v>
      </c>
      <c r="E175" s="1209"/>
      <c r="F175" s="1207"/>
      <c r="G175" s="1208" t="s">
        <v>4355</v>
      </c>
      <c r="H175" s="1209"/>
      <c r="I175" s="1207"/>
      <c r="J175" s="1208" t="s">
        <v>4355</v>
      </c>
      <c r="K175" s="1209"/>
      <c r="L175" s="1207"/>
      <c r="M175" s="1208" t="s">
        <v>4355</v>
      </c>
      <c r="N175" s="1209"/>
      <c r="O175" s="1207"/>
      <c r="P175" s="1208" t="s">
        <v>4355</v>
      </c>
      <c r="Q175" s="1209"/>
      <c r="R175" s="1207"/>
      <c r="S175" s="1208" t="s">
        <v>4355</v>
      </c>
      <c r="T175" s="1209"/>
      <c r="U175" s="1207"/>
      <c r="V175" s="1208" t="s">
        <v>4355</v>
      </c>
      <c r="W175" s="1209"/>
      <c r="X175" s="1207"/>
      <c r="Y175" s="1208" t="s">
        <v>4355</v>
      </c>
      <c r="Z175" s="1209"/>
      <c r="AA175" s="1207"/>
      <c r="AB175" s="1208" t="s">
        <v>4355</v>
      </c>
      <c r="AC175" s="1209"/>
      <c r="AD175" s="1207"/>
      <c r="AE175" s="1208" t="s">
        <v>4355</v>
      </c>
      <c r="AF175" s="1209"/>
    </row>
    <row r="176" spans="1:32">
      <c r="A176" s="1607" t="s">
        <v>5309</v>
      </c>
      <c r="B176" s="1139" t="s">
        <v>5461</v>
      </c>
      <c r="C176" s="1207"/>
      <c r="D176" s="1244" t="s">
        <v>4357</v>
      </c>
      <c r="E176" s="1209"/>
      <c r="F176" s="1207"/>
      <c r="G176" s="1244" t="s">
        <v>4357</v>
      </c>
      <c r="H176" s="1209"/>
      <c r="I176" s="1207"/>
      <c r="J176" s="1244" t="s">
        <v>4357</v>
      </c>
      <c r="K176" s="1209"/>
      <c r="L176" s="1207"/>
      <c r="M176" s="1244" t="s">
        <v>4357</v>
      </c>
      <c r="N176" s="1209"/>
      <c r="O176" s="1207"/>
      <c r="P176" s="1244" t="s">
        <v>4357</v>
      </c>
      <c r="Q176" s="1209"/>
      <c r="R176" s="1207"/>
      <c r="S176" s="1244" t="s">
        <v>4357</v>
      </c>
      <c r="T176" s="1209"/>
      <c r="U176" s="1207"/>
      <c r="V176" s="1208" t="s">
        <v>4357</v>
      </c>
      <c r="W176" s="1209"/>
      <c r="X176" s="1207"/>
      <c r="Y176" s="1244" t="s">
        <v>4357</v>
      </c>
      <c r="Z176" s="1209"/>
      <c r="AA176" s="1207"/>
      <c r="AB176" s="1244" t="s">
        <v>4357</v>
      </c>
      <c r="AC176" s="1209"/>
      <c r="AD176" s="1207"/>
      <c r="AE176" s="1244" t="s">
        <v>4357</v>
      </c>
      <c r="AF176" s="1209"/>
    </row>
    <row r="177" spans="1:32" ht="19.5" thickBot="1">
      <c r="A177" s="1609" t="s">
        <v>5206</v>
      </c>
      <c r="B177" s="1141" t="s">
        <v>5446</v>
      </c>
      <c r="C177" s="1210"/>
      <c r="D177" s="1245" t="s">
        <v>1078</v>
      </c>
      <c r="E177" s="1212"/>
      <c r="F177" s="1210"/>
      <c r="G177" s="1245" t="s">
        <v>1078</v>
      </c>
      <c r="H177" s="1212"/>
      <c r="I177" s="1210"/>
      <c r="J177" s="1245" t="s">
        <v>1078</v>
      </c>
      <c r="K177" s="1212"/>
      <c r="L177" s="1210"/>
      <c r="M177" s="1245" t="s">
        <v>1078</v>
      </c>
      <c r="N177" s="1212"/>
      <c r="O177" s="1210"/>
      <c r="P177" s="1245" t="s">
        <v>1078</v>
      </c>
      <c r="Q177" s="1212"/>
      <c r="R177" s="1210"/>
      <c r="S177" s="1245" t="s">
        <v>1078</v>
      </c>
      <c r="T177" s="1212"/>
      <c r="U177" s="1210"/>
      <c r="V177" s="1245" t="s">
        <v>1078</v>
      </c>
      <c r="W177" s="1212"/>
      <c r="X177" s="1210"/>
      <c r="Y177" s="1245" t="s">
        <v>1078</v>
      </c>
      <c r="Z177" s="1212"/>
      <c r="AA177" s="1210"/>
      <c r="AB177" s="1245" t="s">
        <v>1078</v>
      </c>
      <c r="AC177" s="1212"/>
      <c r="AD177" s="1210"/>
      <c r="AE177" s="1245" t="s">
        <v>1078</v>
      </c>
      <c r="AF177" s="1212"/>
    </row>
    <row r="178" spans="1:32" ht="19.5" thickTop="1">
      <c r="A178" s="1610" t="s">
        <v>5217</v>
      </c>
      <c r="B178" s="1682" t="s">
        <v>5462</v>
      </c>
      <c r="C178" s="1559"/>
      <c r="D178" s="1560"/>
      <c r="E178" s="1561"/>
      <c r="F178" s="1559"/>
      <c r="G178" s="1560"/>
      <c r="H178" s="1561"/>
      <c r="I178" s="1559"/>
      <c r="J178" s="1560"/>
      <c r="K178" s="1561"/>
      <c r="L178" s="1559"/>
      <c r="M178" s="1560"/>
      <c r="N178" s="1561"/>
      <c r="O178" s="1559"/>
      <c r="P178" s="1560"/>
      <c r="Q178" s="1561"/>
      <c r="R178" s="1559"/>
      <c r="S178" s="1560"/>
      <c r="T178" s="1561"/>
      <c r="U178" s="1559"/>
      <c r="V178" s="1560"/>
      <c r="W178" s="1561"/>
      <c r="X178" s="1559"/>
      <c r="Y178" s="1560"/>
      <c r="Z178" s="1561"/>
      <c r="AA178" s="1559"/>
      <c r="AB178" s="1560"/>
      <c r="AC178" s="1561"/>
      <c r="AD178" s="1559"/>
      <c r="AE178" s="1560"/>
      <c r="AF178" s="1561"/>
    </row>
    <row r="179" spans="1:32">
      <c r="A179" s="1611" t="s">
        <v>5176</v>
      </c>
      <c r="B179" s="1683" t="s">
        <v>5415</v>
      </c>
      <c r="C179" s="1562"/>
      <c r="D179" s="1563"/>
      <c r="E179" s="1564"/>
      <c r="F179" s="1562"/>
      <c r="G179" s="1576" t="s">
        <v>5735</v>
      </c>
      <c r="H179" s="1564" t="s">
        <v>5731</v>
      </c>
      <c r="I179" s="1562"/>
      <c r="J179" s="1563"/>
      <c r="K179" s="1564"/>
      <c r="L179" s="1562"/>
      <c r="M179" s="1563"/>
      <c r="N179" s="1564"/>
      <c r="O179" s="1562"/>
      <c r="P179" s="1563"/>
      <c r="Q179" s="1564"/>
      <c r="R179" s="1562"/>
      <c r="S179" s="1563"/>
      <c r="T179" s="1564"/>
      <c r="U179" s="1562"/>
      <c r="V179" s="1563"/>
      <c r="W179" s="1564"/>
      <c r="X179" s="1562"/>
      <c r="Y179" s="1563"/>
      <c r="Z179" s="1564"/>
      <c r="AA179" s="1562"/>
      <c r="AB179" s="1563"/>
      <c r="AC179" s="1564"/>
      <c r="AD179" s="1562"/>
      <c r="AE179" s="1563"/>
      <c r="AF179" s="1564"/>
    </row>
    <row r="180" spans="1:32">
      <c r="A180" s="1612" t="s">
        <v>5169</v>
      </c>
      <c r="B180" s="1160" t="s">
        <v>5416</v>
      </c>
      <c r="C180" s="1207"/>
      <c r="D180" s="1477">
        <v>5</v>
      </c>
      <c r="E180" s="1209"/>
      <c r="F180" s="1207"/>
      <c r="G180" s="1477">
        <v>5</v>
      </c>
      <c r="H180" s="1209"/>
      <c r="I180" s="1207"/>
      <c r="J180" s="1477">
        <v>3</v>
      </c>
      <c r="K180" s="1209"/>
      <c r="L180" s="1207"/>
      <c r="M180" s="1477">
        <v>5</v>
      </c>
      <c r="N180" s="1209"/>
      <c r="O180" s="1207"/>
      <c r="P180" s="1477">
        <v>5</v>
      </c>
      <c r="Q180" s="1209"/>
      <c r="R180" s="1207"/>
      <c r="S180" s="1477">
        <v>4</v>
      </c>
      <c r="T180" s="1209"/>
      <c r="U180" s="1207"/>
      <c r="V180" s="1477">
        <v>4</v>
      </c>
      <c r="W180" s="1209"/>
      <c r="X180" s="1207"/>
      <c r="Y180" s="1477">
        <v>5</v>
      </c>
      <c r="Z180" s="1209"/>
      <c r="AA180" s="1207"/>
      <c r="AB180" s="1477">
        <v>5</v>
      </c>
      <c r="AC180" s="1209"/>
      <c r="AD180" s="1207"/>
      <c r="AE180" s="1477">
        <v>3</v>
      </c>
      <c r="AF180" s="1209"/>
    </row>
    <row r="181" spans="1:32">
      <c r="A181" s="1612" t="s">
        <v>5177</v>
      </c>
      <c r="B181" s="1160" t="s">
        <v>5409</v>
      </c>
      <c r="C181" s="1207"/>
      <c r="D181" s="1241">
        <v>11.14</v>
      </c>
      <c r="E181" s="1209"/>
      <c r="F181" s="1207"/>
      <c r="G181" s="1241">
        <v>11.14</v>
      </c>
      <c r="H181" s="1209"/>
      <c r="I181" s="1207"/>
      <c r="J181" s="1241">
        <v>8.98</v>
      </c>
      <c r="K181" s="1209"/>
      <c r="L181" s="1207"/>
      <c r="M181" s="1241">
        <v>11.05</v>
      </c>
      <c r="N181" s="1209"/>
      <c r="O181" s="1207"/>
      <c r="P181" s="1241">
        <v>11.89</v>
      </c>
      <c r="Q181" s="1209"/>
      <c r="R181" s="1207"/>
      <c r="S181" s="1241">
        <v>10.15</v>
      </c>
      <c r="T181" s="1209"/>
      <c r="U181" s="1207"/>
      <c r="V181" s="1241">
        <v>10.050000000000001</v>
      </c>
      <c r="W181" s="1209"/>
      <c r="X181" s="1207"/>
      <c r="Y181" s="1241">
        <v>10.87</v>
      </c>
      <c r="Z181" s="1209"/>
      <c r="AA181" s="1207"/>
      <c r="AB181" s="1241">
        <v>11.54</v>
      </c>
      <c r="AC181" s="1209"/>
      <c r="AD181" s="1207"/>
      <c r="AE181" s="1241">
        <v>8.0500000000000007</v>
      </c>
      <c r="AF181" s="1209"/>
    </row>
    <row r="182" spans="1:32">
      <c r="A182" s="1612" t="s">
        <v>5170</v>
      </c>
      <c r="B182" s="1160" t="s">
        <v>5408</v>
      </c>
      <c r="C182" s="1207"/>
      <c r="D182" s="1454">
        <v>0.92900000000000005</v>
      </c>
      <c r="E182" s="1209"/>
      <c r="F182" s="1207"/>
      <c r="G182" s="1454">
        <v>0.92900000000000005</v>
      </c>
      <c r="H182" s="1209"/>
      <c r="I182" s="1207"/>
      <c r="J182" s="1454">
        <v>0.748</v>
      </c>
      <c r="K182" s="1209"/>
      <c r="L182" s="1207"/>
      <c r="M182" s="1454">
        <v>0.92100000000000004</v>
      </c>
      <c r="N182" s="1209"/>
      <c r="O182" s="1207"/>
      <c r="P182" s="1454">
        <v>0.99099999999999999</v>
      </c>
      <c r="Q182" s="1209"/>
      <c r="R182" s="1207"/>
      <c r="S182" s="1454">
        <v>0.84599999999999997</v>
      </c>
      <c r="T182" s="1209"/>
      <c r="U182" s="1207"/>
      <c r="V182" s="1454">
        <v>0.83799999999999997</v>
      </c>
      <c r="W182" s="1209"/>
      <c r="X182" s="1207"/>
      <c r="Y182" s="1454">
        <v>0.90600000000000003</v>
      </c>
      <c r="Z182" s="1209"/>
      <c r="AA182" s="1207"/>
      <c r="AB182" s="1454">
        <v>0.96199999999999997</v>
      </c>
      <c r="AC182" s="1209"/>
      <c r="AD182" s="1207"/>
      <c r="AE182" s="1454">
        <v>0.67100000000000004</v>
      </c>
      <c r="AF182" s="1209"/>
    </row>
    <row r="183" spans="1:32">
      <c r="A183" s="1613" t="s">
        <v>5310</v>
      </c>
      <c r="B183" s="1139" t="s">
        <v>5463</v>
      </c>
      <c r="C183" s="1207"/>
      <c r="D183" s="1455">
        <v>11.9</v>
      </c>
      <c r="E183" s="1209"/>
      <c r="F183" s="1207"/>
      <c r="G183" s="1455">
        <v>11.9</v>
      </c>
      <c r="H183" s="1209"/>
      <c r="I183" s="1207"/>
      <c r="J183" s="1455">
        <v>14.7</v>
      </c>
      <c r="K183" s="1209"/>
      <c r="L183" s="1207"/>
      <c r="M183" s="1455">
        <v>13.2</v>
      </c>
      <c r="N183" s="1209"/>
      <c r="O183" s="1207"/>
      <c r="P183" s="1455">
        <v>8.6</v>
      </c>
      <c r="Q183" s="1209"/>
      <c r="R183" s="1207"/>
      <c r="S183" s="1455">
        <v>10.6</v>
      </c>
      <c r="T183" s="1209"/>
      <c r="U183" s="1207"/>
      <c r="V183" s="1455">
        <v>7.6</v>
      </c>
      <c r="W183" s="1209"/>
      <c r="X183" s="1207"/>
      <c r="Y183" s="1455">
        <v>10.4</v>
      </c>
      <c r="Z183" s="1209"/>
      <c r="AA183" s="1207"/>
      <c r="AB183" s="1455">
        <v>8.6</v>
      </c>
      <c r="AC183" s="1209"/>
      <c r="AD183" s="1207"/>
      <c r="AE183" s="1455">
        <v>15.1</v>
      </c>
      <c r="AF183" s="1209"/>
    </row>
    <row r="184" spans="1:32">
      <c r="A184" s="1613" t="s">
        <v>5311</v>
      </c>
      <c r="B184" s="1139" t="s">
        <v>5464</v>
      </c>
      <c r="C184" s="1207"/>
      <c r="D184" s="1455">
        <v>22.1</v>
      </c>
      <c r="E184" s="1209"/>
      <c r="F184" s="1207"/>
      <c r="G184" s="1455">
        <v>22.1</v>
      </c>
      <c r="H184" s="1209"/>
      <c r="I184" s="1207"/>
      <c r="J184" s="1455">
        <v>68.3</v>
      </c>
      <c r="K184" s="1209"/>
      <c r="L184" s="1207"/>
      <c r="M184" s="1455">
        <v>9.1999999999999993</v>
      </c>
      <c r="N184" s="1209"/>
      <c r="O184" s="1207"/>
      <c r="P184" s="1455">
        <v>5.2</v>
      </c>
      <c r="Q184" s="1209"/>
      <c r="R184" s="1207"/>
      <c r="S184" s="1455">
        <v>34.1</v>
      </c>
      <c r="T184" s="1209"/>
      <c r="U184" s="1207"/>
      <c r="V184" s="1455">
        <v>36.1</v>
      </c>
      <c r="W184" s="1209"/>
      <c r="X184" s="1207"/>
      <c r="Y184" s="1455">
        <v>17.2</v>
      </c>
      <c r="Z184" s="1209"/>
      <c r="AA184" s="1207"/>
      <c r="AB184" s="1455">
        <v>32.4</v>
      </c>
      <c r="AC184" s="1209"/>
      <c r="AD184" s="1207"/>
      <c r="AE184" s="1455">
        <v>9.6</v>
      </c>
      <c r="AF184" s="1209"/>
    </row>
    <row r="185" spans="1:32">
      <c r="A185" s="1613" t="s">
        <v>5312</v>
      </c>
      <c r="B185" s="1139" t="s">
        <v>5465</v>
      </c>
      <c r="C185" s="1207"/>
      <c r="D185" s="1455">
        <v>367.8</v>
      </c>
      <c r="E185" s="1209"/>
      <c r="F185" s="1207"/>
      <c r="G185" s="1455">
        <v>367.8</v>
      </c>
      <c r="H185" s="1209"/>
      <c r="I185" s="1207"/>
      <c r="J185" s="1455">
        <v>459.5</v>
      </c>
      <c r="K185" s="1209"/>
      <c r="L185" s="1207"/>
      <c r="M185" s="1455">
        <v>180.8</v>
      </c>
      <c r="N185" s="1209"/>
      <c r="O185" s="1207"/>
      <c r="P185" s="1455">
        <v>299.2</v>
      </c>
      <c r="Q185" s="1209"/>
      <c r="R185" s="1207"/>
      <c r="S185" s="1455">
        <v>201.3</v>
      </c>
      <c r="T185" s="1209"/>
      <c r="U185" s="1207"/>
      <c r="V185" s="1455">
        <v>235.2</v>
      </c>
      <c r="W185" s="1209"/>
      <c r="X185" s="1207"/>
      <c r="Y185" s="1455">
        <v>213.7</v>
      </c>
      <c r="Z185" s="1209"/>
      <c r="AA185" s="1207"/>
      <c r="AB185" s="1455">
        <v>123.9</v>
      </c>
      <c r="AC185" s="1209"/>
      <c r="AD185" s="1207"/>
      <c r="AE185" s="1455">
        <v>431.4</v>
      </c>
      <c r="AF185" s="1209"/>
    </row>
    <row r="186" spans="1:32">
      <c r="A186" s="1614" t="s">
        <v>5218</v>
      </c>
      <c r="B186" s="1139" t="s">
        <v>5466</v>
      </c>
      <c r="C186" s="1207"/>
      <c r="D186" s="1455">
        <v>7.4</v>
      </c>
      <c r="E186" s="1209"/>
      <c r="F186" s="1207"/>
      <c r="G186" s="1455">
        <v>7.4</v>
      </c>
      <c r="H186" s="1209"/>
      <c r="I186" s="1207"/>
      <c r="J186" s="1455">
        <v>18.3</v>
      </c>
      <c r="K186" s="1209"/>
      <c r="L186" s="1207"/>
      <c r="M186" s="1455">
        <v>7.6</v>
      </c>
      <c r="N186" s="1209"/>
      <c r="O186" s="1207"/>
      <c r="P186" s="1455">
        <v>9.5</v>
      </c>
      <c r="Q186" s="1209"/>
      <c r="R186" s="1207"/>
      <c r="S186" s="1455">
        <v>16.8</v>
      </c>
      <c r="T186" s="1209"/>
      <c r="U186" s="1207"/>
      <c r="V186" s="1455">
        <v>18.8</v>
      </c>
      <c r="W186" s="1209"/>
      <c r="X186" s="1207"/>
      <c r="Y186" s="1455">
        <v>11.4</v>
      </c>
      <c r="Z186" s="1209"/>
      <c r="AA186" s="1207"/>
      <c r="AB186" s="1455">
        <v>13.2</v>
      </c>
      <c r="AC186" s="1209"/>
      <c r="AD186" s="1207"/>
      <c r="AE186" s="1455">
        <v>21.3</v>
      </c>
      <c r="AF186" s="1209"/>
    </row>
    <row r="187" spans="1:32">
      <c r="A187" s="1614" t="s">
        <v>5219</v>
      </c>
      <c r="B187" s="1139" t="s">
        <v>5467</v>
      </c>
      <c r="C187" s="1207"/>
      <c r="D187" s="1455">
        <v>12.5</v>
      </c>
      <c r="E187" s="1209"/>
      <c r="F187" s="1207"/>
      <c r="G187" s="1455">
        <v>12.5</v>
      </c>
      <c r="H187" s="1209"/>
      <c r="I187" s="1207"/>
      <c r="J187" s="1455">
        <v>4.7</v>
      </c>
      <c r="K187" s="1209"/>
      <c r="L187" s="1207"/>
      <c r="M187" s="1455">
        <v>11.3</v>
      </c>
      <c r="N187" s="1209"/>
      <c r="O187" s="1207"/>
      <c r="P187" s="1455">
        <v>9.4</v>
      </c>
      <c r="Q187" s="1209"/>
      <c r="R187" s="1207"/>
      <c r="S187" s="1455">
        <v>10.1</v>
      </c>
      <c r="T187" s="1209"/>
      <c r="U187" s="1207"/>
      <c r="V187" s="1455">
        <v>1.8</v>
      </c>
      <c r="W187" s="1209"/>
      <c r="X187" s="1207"/>
      <c r="Y187" s="1455">
        <v>14.4</v>
      </c>
      <c r="Z187" s="1209"/>
      <c r="AA187" s="1207"/>
      <c r="AB187" s="1455">
        <v>7.7</v>
      </c>
      <c r="AC187" s="1209"/>
      <c r="AD187" s="1207"/>
      <c r="AE187" s="1455">
        <v>2.2999999999999998</v>
      </c>
      <c r="AF187" s="1209"/>
    </row>
    <row r="188" spans="1:32">
      <c r="A188" s="1613" t="s">
        <v>5220</v>
      </c>
      <c r="B188" s="1139" t="s">
        <v>5468</v>
      </c>
      <c r="C188" s="1207"/>
      <c r="D188" s="1455">
        <v>258.5</v>
      </c>
      <c r="E188" s="1209"/>
      <c r="F188" s="1207"/>
      <c r="G188" s="1455">
        <v>258.5</v>
      </c>
      <c r="H188" s="1209"/>
      <c r="I188" s="1207"/>
      <c r="J188" s="1455">
        <v>324.60000000000002</v>
      </c>
      <c r="K188" s="1209"/>
      <c r="L188" s="1207"/>
      <c r="M188" s="1455">
        <v>157.19999999999999</v>
      </c>
      <c r="N188" s="1209"/>
      <c r="O188" s="1207"/>
      <c r="P188" s="1455">
        <v>159</v>
      </c>
      <c r="Q188" s="1209"/>
      <c r="R188" s="1207"/>
      <c r="S188" s="1455">
        <v>151.19999999999999</v>
      </c>
      <c r="T188" s="1209"/>
      <c r="U188" s="1207"/>
      <c r="V188" s="1455">
        <v>222.6</v>
      </c>
      <c r="W188" s="1209"/>
      <c r="X188" s="1207"/>
      <c r="Y188" s="1455">
        <v>98.7</v>
      </c>
      <c r="Z188" s="1209"/>
      <c r="AA188" s="1207"/>
      <c r="AB188" s="1455">
        <v>127.8</v>
      </c>
      <c r="AC188" s="1209"/>
      <c r="AD188" s="1207"/>
      <c r="AE188" s="1455">
        <v>233.5</v>
      </c>
      <c r="AF188" s="1209"/>
    </row>
    <row r="189" spans="1:32">
      <c r="A189" s="1613" t="s">
        <v>5313</v>
      </c>
      <c r="B189" s="1139" t="s">
        <v>5469</v>
      </c>
      <c r="C189" s="1207"/>
      <c r="D189" s="1455">
        <v>102.3</v>
      </c>
      <c r="E189" s="1209"/>
      <c r="F189" s="1207"/>
      <c r="G189" s="1455">
        <v>102.3</v>
      </c>
      <c r="H189" s="1209"/>
      <c r="I189" s="1207"/>
      <c r="J189" s="1455">
        <v>159</v>
      </c>
      <c r="K189" s="1209"/>
      <c r="L189" s="1207"/>
      <c r="M189" s="1455">
        <v>52.9</v>
      </c>
      <c r="N189" s="1209"/>
      <c r="O189" s="1207"/>
      <c r="P189" s="1455">
        <v>145.9</v>
      </c>
      <c r="Q189" s="1209"/>
      <c r="R189" s="1207"/>
      <c r="S189" s="1455">
        <v>130.19999999999999</v>
      </c>
      <c r="T189" s="1209"/>
      <c r="U189" s="1207"/>
      <c r="V189" s="1455">
        <v>132.9</v>
      </c>
      <c r="W189" s="1209"/>
      <c r="X189" s="1207"/>
      <c r="Y189" s="1455">
        <v>60.7</v>
      </c>
      <c r="Z189" s="1209"/>
      <c r="AA189" s="1207"/>
      <c r="AB189" s="1455">
        <v>53.6</v>
      </c>
      <c r="AC189" s="1209"/>
      <c r="AD189" s="1207"/>
      <c r="AE189" s="1455">
        <v>235.5</v>
      </c>
      <c r="AF189" s="1209"/>
    </row>
    <row r="190" spans="1:32">
      <c r="A190" s="1614" t="s">
        <v>5221</v>
      </c>
      <c r="B190" s="1139" t="s">
        <v>5470</v>
      </c>
      <c r="C190" s="1207"/>
      <c r="D190" s="1455">
        <v>1.6</v>
      </c>
      <c r="E190" s="1209"/>
      <c r="F190" s="1207"/>
      <c r="G190" s="1455">
        <v>1.6</v>
      </c>
      <c r="H190" s="1209"/>
      <c r="I190" s="1207"/>
      <c r="J190" s="1455">
        <v>0.7</v>
      </c>
      <c r="K190" s="1209"/>
      <c r="L190" s="1207"/>
      <c r="M190" s="1455">
        <v>1.8</v>
      </c>
      <c r="N190" s="1209"/>
      <c r="O190" s="1207"/>
      <c r="P190" s="1455">
        <v>1.5</v>
      </c>
      <c r="Q190" s="1209"/>
      <c r="R190" s="1207"/>
      <c r="S190" s="1455">
        <v>1.2</v>
      </c>
      <c r="T190" s="1209"/>
      <c r="U190" s="1207"/>
      <c r="V190" s="1455">
        <v>1.1000000000000001</v>
      </c>
      <c r="W190" s="1209"/>
      <c r="X190" s="1207"/>
      <c r="Y190" s="1455">
        <v>3.1</v>
      </c>
      <c r="Z190" s="1209"/>
      <c r="AA190" s="1207"/>
      <c r="AB190" s="1455">
        <v>1.7</v>
      </c>
      <c r="AC190" s="1209"/>
      <c r="AD190" s="1207"/>
      <c r="AE190" s="1455">
        <v>1.8</v>
      </c>
      <c r="AF190" s="1209"/>
    </row>
    <row r="191" spans="1:32">
      <c r="A191" s="1614" t="s">
        <v>5222</v>
      </c>
      <c r="B191" s="1139" t="s">
        <v>5471</v>
      </c>
      <c r="C191" s="1207"/>
      <c r="D191" s="1455">
        <v>5.0999999999999996</v>
      </c>
      <c r="E191" s="1209"/>
      <c r="F191" s="1207"/>
      <c r="G191" s="1455">
        <v>5.0999999999999996</v>
      </c>
      <c r="H191" s="1209"/>
      <c r="I191" s="1207"/>
      <c r="J191" s="1455">
        <v>7.9</v>
      </c>
      <c r="K191" s="1209"/>
      <c r="L191" s="1207"/>
      <c r="M191" s="1455">
        <v>4</v>
      </c>
      <c r="N191" s="1209"/>
      <c r="O191" s="1207"/>
      <c r="P191" s="1455">
        <v>3.2</v>
      </c>
      <c r="Q191" s="1209"/>
      <c r="R191" s="1207"/>
      <c r="S191" s="1455">
        <v>2.5</v>
      </c>
      <c r="T191" s="1209"/>
      <c r="U191" s="1207"/>
      <c r="V191" s="1455">
        <v>3.5</v>
      </c>
      <c r="W191" s="1209"/>
      <c r="X191" s="1207"/>
      <c r="Y191" s="1455">
        <v>1.4</v>
      </c>
      <c r="Z191" s="1209"/>
      <c r="AA191" s="1207"/>
      <c r="AB191" s="1455">
        <v>2.2000000000000002</v>
      </c>
      <c r="AC191" s="1209"/>
      <c r="AD191" s="1207"/>
      <c r="AE191" s="1455">
        <v>6.4</v>
      </c>
      <c r="AF191" s="1209"/>
    </row>
    <row r="192" spans="1:32">
      <c r="A192" s="1611" t="s">
        <v>5198</v>
      </c>
      <c r="B192" s="1683" t="s">
        <v>5438</v>
      </c>
      <c r="C192" s="1562"/>
      <c r="D192" s="1563"/>
      <c r="E192" s="1564"/>
      <c r="F192" s="1562"/>
      <c r="G192" s="1576" t="s">
        <v>5735</v>
      </c>
      <c r="H192" s="1564" t="s">
        <v>5731</v>
      </c>
      <c r="I192" s="1562"/>
      <c r="J192" s="1563"/>
      <c r="K192" s="1564"/>
      <c r="L192" s="1562"/>
      <c r="M192" s="1563"/>
      <c r="N192" s="1564"/>
      <c r="O192" s="1562"/>
      <c r="P192" s="1563"/>
      <c r="Q192" s="1564"/>
      <c r="R192" s="1562"/>
      <c r="S192" s="1563"/>
      <c r="T192" s="1564"/>
      <c r="U192" s="1562"/>
      <c r="V192" s="1563"/>
      <c r="W192" s="1564"/>
      <c r="X192" s="1562"/>
      <c r="Y192" s="1563"/>
      <c r="Z192" s="1564"/>
      <c r="AA192" s="1562"/>
      <c r="AB192" s="1563"/>
      <c r="AC192" s="1564"/>
      <c r="AD192" s="1562"/>
      <c r="AE192" s="1563"/>
      <c r="AF192" s="1564"/>
    </row>
    <row r="193" spans="1:32">
      <c r="A193" s="1612" t="s">
        <v>5169</v>
      </c>
      <c r="B193" s="1160" t="s">
        <v>5416</v>
      </c>
      <c r="C193" s="1207"/>
      <c r="D193" s="1477">
        <v>5</v>
      </c>
      <c r="E193" s="1209"/>
      <c r="F193" s="1207"/>
      <c r="G193" s="1477">
        <v>5</v>
      </c>
      <c r="H193" s="1209"/>
      <c r="I193" s="1207"/>
      <c r="J193" s="1477">
        <v>3</v>
      </c>
      <c r="K193" s="1209"/>
      <c r="L193" s="1207"/>
      <c r="M193" s="1477">
        <v>5</v>
      </c>
      <c r="N193" s="1209"/>
      <c r="O193" s="1207"/>
      <c r="P193" s="1477">
        <v>5</v>
      </c>
      <c r="Q193" s="1209"/>
      <c r="R193" s="1207"/>
      <c r="S193" s="1477">
        <v>4</v>
      </c>
      <c r="T193" s="1209"/>
      <c r="U193" s="1207"/>
      <c r="V193" s="1477">
        <v>4</v>
      </c>
      <c r="W193" s="1209"/>
      <c r="X193" s="1207"/>
      <c r="Y193" s="1477">
        <v>5</v>
      </c>
      <c r="Z193" s="1209"/>
      <c r="AA193" s="1207"/>
      <c r="AB193" s="1477">
        <v>5</v>
      </c>
      <c r="AC193" s="1209"/>
      <c r="AD193" s="1207"/>
      <c r="AE193" s="1477">
        <v>3</v>
      </c>
      <c r="AF193" s="1209"/>
    </row>
    <row r="194" spans="1:32">
      <c r="A194" s="1612" t="s">
        <v>5177</v>
      </c>
      <c r="B194" s="1160" t="s">
        <v>5409</v>
      </c>
      <c r="C194" s="1207"/>
      <c r="D194" s="1241">
        <v>11.14</v>
      </c>
      <c r="E194" s="1209"/>
      <c r="F194" s="1207"/>
      <c r="G194" s="1241">
        <v>11.14</v>
      </c>
      <c r="H194" s="1209"/>
      <c r="I194" s="1207"/>
      <c r="J194" s="1241">
        <v>8.98</v>
      </c>
      <c r="K194" s="1209"/>
      <c r="L194" s="1207"/>
      <c r="M194" s="1241">
        <v>11.05</v>
      </c>
      <c r="N194" s="1209"/>
      <c r="O194" s="1207"/>
      <c r="P194" s="1241">
        <v>11.89</v>
      </c>
      <c r="Q194" s="1209"/>
      <c r="R194" s="1207"/>
      <c r="S194" s="1241">
        <v>10.15</v>
      </c>
      <c r="T194" s="1209"/>
      <c r="U194" s="1207"/>
      <c r="V194" s="1241">
        <v>10.050000000000001</v>
      </c>
      <c r="W194" s="1209"/>
      <c r="X194" s="1207"/>
      <c r="Y194" s="1241">
        <v>10.87</v>
      </c>
      <c r="Z194" s="1209"/>
      <c r="AA194" s="1207"/>
      <c r="AB194" s="1241">
        <v>11.54</v>
      </c>
      <c r="AC194" s="1209"/>
      <c r="AD194" s="1207"/>
      <c r="AE194" s="1241">
        <v>8.0500000000000007</v>
      </c>
      <c r="AF194" s="1209"/>
    </row>
    <row r="195" spans="1:32">
      <c r="A195" s="1612" t="s">
        <v>5170</v>
      </c>
      <c r="B195" s="1160" t="s">
        <v>5408</v>
      </c>
      <c r="C195" s="1207"/>
      <c r="D195" s="1454">
        <v>0.92900000000000005</v>
      </c>
      <c r="E195" s="1209"/>
      <c r="F195" s="1207"/>
      <c r="G195" s="1454">
        <v>0.92900000000000005</v>
      </c>
      <c r="H195" s="1209"/>
      <c r="I195" s="1207"/>
      <c r="J195" s="1454">
        <v>0.748</v>
      </c>
      <c r="K195" s="1209"/>
      <c r="L195" s="1207"/>
      <c r="M195" s="1454">
        <v>0.92100000000000004</v>
      </c>
      <c r="N195" s="1209"/>
      <c r="O195" s="1207"/>
      <c r="P195" s="1454">
        <v>0.99099999999999999</v>
      </c>
      <c r="Q195" s="1209"/>
      <c r="R195" s="1207"/>
      <c r="S195" s="1454">
        <v>0.84599999999999997</v>
      </c>
      <c r="T195" s="1209"/>
      <c r="U195" s="1207"/>
      <c r="V195" s="1454">
        <v>0.83799999999999997</v>
      </c>
      <c r="W195" s="1209"/>
      <c r="X195" s="1207"/>
      <c r="Y195" s="1454">
        <v>0.90600000000000003</v>
      </c>
      <c r="Z195" s="1209"/>
      <c r="AA195" s="1207"/>
      <c r="AB195" s="1454">
        <v>0.96199999999999997</v>
      </c>
      <c r="AC195" s="1209"/>
      <c r="AD195" s="1207"/>
      <c r="AE195" s="1454">
        <v>0.67100000000000004</v>
      </c>
      <c r="AF195" s="1209"/>
    </row>
    <row r="196" spans="1:32">
      <c r="A196" s="1613" t="s">
        <v>5310</v>
      </c>
      <c r="B196" s="1139" t="s">
        <v>5463</v>
      </c>
      <c r="C196" s="1207"/>
      <c r="D196" s="1455">
        <v>11.9</v>
      </c>
      <c r="E196" s="1209"/>
      <c r="F196" s="1207"/>
      <c r="G196" s="1455">
        <v>11.9</v>
      </c>
      <c r="H196" s="1209"/>
      <c r="I196" s="1207"/>
      <c r="J196" s="1455">
        <v>14.7</v>
      </c>
      <c r="K196" s="1209"/>
      <c r="L196" s="1207"/>
      <c r="M196" s="1455">
        <v>13.2</v>
      </c>
      <c r="N196" s="1209"/>
      <c r="O196" s="1207"/>
      <c r="P196" s="1455">
        <v>8.6</v>
      </c>
      <c r="Q196" s="1209"/>
      <c r="R196" s="1207"/>
      <c r="S196" s="1455">
        <v>10.6</v>
      </c>
      <c r="T196" s="1209"/>
      <c r="U196" s="1207"/>
      <c r="V196" s="1455">
        <v>7.6</v>
      </c>
      <c r="W196" s="1209"/>
      <c r="X196" s="1207"/>
      <c r="Y196" s="1455">
        <v>10.4</v>
      </c>
      <c r="Z196" s="1209"/>
      <c r="AA196" s="1207"/>
      <c r="AB196" s="1455">
        <v>8.6</v>
      </c>
      <c r="AC196" s="1209"/>
      <c r="AD196" s="1207"/>
      <c r="AE196" s="1455">
        <v>15.1</v>
      </c>
      <c r="AF196" s="1209"/>
    </row>
    <row r="197" spans="1:32">
      <c r="A197" s="1613" t="s">
        <v>5311</v>
      </c>
      <c r="B197" s="1139" t="s">
        <v>5464</v>
      </c>
      <c r="C197" s="1207"/>
      <c r="D197" s="1455">
        <v>22.1</v>
      </c>
      <c r="E197" s="1209"/>
      <c r="F197" s="1207"/>
      <c r="G197" s="1455">
        <v>22.1</v>
      </c>
      <c r="H197" s="1209"/>
      <c r="I197" s="1207"/>
      <c r="J197" s="1455">
        <v>68.3</v>
      </c>
      <c r="K197" s="1209"/>
      <c r="L197" s="1207"/>
      <c r="M197" s="1455">
        <v>9.1999999999999993</v>
      </c>
      <c r="N197" s="1209"/>
      <c r="O197" s="1207"/>
      <c r="P197" s="1455">
        <v>5.2</v>
      </c>
      <c r="Q197" s="1209"/>
      <c r="R197" s="1207"/>
      <c r="S197" s="1455">
        <v>34.1</v>
      </c>
      <c r="T197" s="1209"/>
      <c r="U197" s="1207"/>
      <c r="V197" s="1455">
        <v>36.1</v>
      </c>
      <c r="W197" s="1209"/>
      <c r="X197" s="1207"/>
      <c r="Y197" s="1455">
        <v>17.2</v>
      </c>
      <c r="Z197" s="1209"/>
      <c r="AA197" s="1207"/>
      <c r="AB197" s="1455">
        <v>32.4</v>
      </c>
      <c r="AC197" s="1209"/>
      <c r="AD197" s="1207"/>
      <c r="AE197" s="1455">
        <v>9.6</v>
      </c>
      <c r="AF197" s="1209"/>
    </row>
    <row r="198" spans="1:32">
      <c r="A198" s="1613" t="s">
        <v>5312</v>
      </c>
      <c r="B198" s="1139" t="s">
        <v>5465</v>
      </c>
      <c r="C198" s="1207"/>
      <c r="D198" s="1455">
        <v>367.8</v>
      </c>
      <c r="E198" s="1209"/>
      <c r="F198" s="1207"/>
      <c r="G198" s="1455">
        <v>367.8</v>
      </c>
      <c r="H198" s="1209"/>
      <c r="I198" s="1207"/>
      <c r="J198" s="1455">
        <v>459.5</v>
      </c>
      <c r="K198" s="1209"/>
      <c r="L198" s="1207"/>
      <c r="M198" s="1455">
        <v>180.8</v>
      </c>
      <c r="N198" s="1209"/>
      <c r="O198" s="1207"/>
      <c r="P198" s="1455">
        <v>299.2</v>
      </c>
      <c r="Q198" s="1209"/>
      <c r="R198" s="1207"/>
      <c r="S198" s="1455">
        <v>201.3</v>
      </c>
      <c r="T198" s="1209"/>
      <c r="U198" s="1207"/>
      <c r="V198" s="1455">
        <v>235.2</v>
      </c>
      <c r="W198" s="1209"/>
      <c r="X198" s="1207"/>
      <c r="Y198" s="1455">
        <v>213.7</v>
      </c>
      <c r="Z198" s="1209"/>
      <c r="AA198" s="1207"/>
      <c r="AB198" s="1455">
        <v>123.9</v>
      </c>
      <c r="AC198" s="1209"/>
      <c r="AD198" s="1207"/>
      <c r="AE198" s="1455">
        <v>431.4</v>
      </c>
      <c r="AF198" s="1209"/>
    </row>
    <row r="199" spans="1:32">
      <c r="A199" s="1614" t="s">
        <v>5218</v>
      </c>
      <c r="B199" s="1139" t="s">
        <v>5466</v>
      </c>
      <c r="C199" s="1207"/>
      <c r="D199" s="1455">
        <v>7.4</v>
      </c>
      <c r="E199" s="1209"/>
      <c r="F199" s="1207"/>
      <c r="G199" s="1455">
        <v>7.4</v>
      </c>
      <c r="H199" s="1209"/>
      <c r="I199" s="1207"/>
      <c r="J199" s="1455">
        <v>18.3</v>
      </c>
      <c r="K199" s="1209"/>
      <c r="L199" s="1207"/>
      <c r="M199" s="1455">
        <v>7.6</v>
      </c>
      <c r="N199" s="1209"/>
      <c r="O199" s="1207"/>
      <c r="P199" s="1455">
        <v>9.5</v>
      </c>
      <c r="Q199" s="1209"/>
      <c r="R199" s="1207"/>
      <c r="S199" s="1455">
        <v>16.8</v>
      </c>
      <c r="T199" s="1209"/>
      <c r="U199" s="1207"/>
      <c r="V199" s="1455">
        <v>18.8</v>
      </c>
      <c r="W199" s="1209"/>
      <c r="X199" s="1207"/>
      <c r="Y199" s="1455">
        <v>11.4</v>
      </c>
      <c r="Z199" s="1209"/>
      <c r="AA199" s="1207"/>
      <c r="AB199" s="1455">
        <v>13.2</v>
      </c>
      <c r="AC199" s="1209"/>
      <c r="AD199" s="1207"/>
      <c r="AE199" s="1455">
        <v>21.3</v>
      </c>
      <c r="AF199" s="1209"/>
    </row>
    <row r="200" spans="1:32">
      <c r="A200" s="1614" t="s">
        <v>5219</v>
      </c>
      <c r="B200" s="1139" t="s">
        <v>5467</v>
      </c>
      <c r="C200" s="1207"/>
      <c r="D200" s="1455">
        <v>12.5</v>
      </c>
      <c r="E200" s="1209"/>
      <c r="F200" s="1207"/>
      <c r="G200" s="1455">
        <v>12.5</v>
      </c>
      <c r="H200" s="1209"/>
      <c r="I200" s="1207"/>
      <c r="J200" s="1455">
        <v>4.7</v>
      </c>
      <c r="K200" s="1209"/>
      <c r="L200" s="1207"/>
      <c r="M200" s="1455">
        <v>11.3</v>
      </c>
      <c r="N200" s="1209"/>
      <c r="O200" s="1207"/>
      <c r="P200" s="1455">
        <v>9.4</v>
      </c>
      <c r="Q200" s="1209"/>
      <c r="R200" s="1207"/>
      <c r="S200" s="1455">
        <v>10.1</v>
      </c>
      <c r="T200" s="1209"/>
      <c r="U200" s="1207"/>
      <c r="V200" s="1455">
        <v>1.8</v>
      </c>
      <c r="W200" s="1209"/>
      <c r="X200" s="1207"/>
      <c r="Y200" s="1455">
        <v>14.4</v>
      </c>
      <c r="Z200" s="1209"/>
      <c r="AA200" s="1207"/>
      <c r="AB200" s="1455">
        <v>7.7</v>
      </c>
      <c r="AC200" s="1209"/>
      <c r="AD200" s="1207"/>
      <c r="AE200" s="1455">
        <v>2.2999999999999998</v>
      </c>
      <c r="AF200" s="1209"/>
    </row>
    <row r="201" spans="1:32">
      <c r="A201" s="1613" t="s">
        <v>5220</v>
      </c>
      <c r="B201" s="1139" t="s">
        <v>5468</v>
      </c>
      <c r="C201" s="1207"/>
      <c r="D201" s="1455">
        <v>258.5</v>
      </c>
      <c r="E201" s="1209"/>
      <c r="F201" s="1207"/>
      <c r="G201" s="1455">
        <v>258.5</v>
      </c>
      <c r="H201" s="1209"/>
      <c r="I201" s="1207"/>
      <c r="J201" s="1455">
        <v>324.60000000000002</v>
      </c>
      <c r="K201" s="1209"/>
      <c r="L201" s="1207"/>
      <c r="M201" s="1455">
        <v>157.19999999999999</v>
      </c>
      <c r="N201" s="1209"/>
      <c r="O201" s="1207"/>
      <c r="P201" s="1455">
        <v>159</v>
      </c>
      <c r="Q201" s="1209"/>
      <c r="R201" s="1207"/>
      <c r="S201" s="1455">
        <v>151.19999999999999</v>
      </c>
      <c r="T201" s="1209"/>
      <c r="U201" s="1207"/>
      <c r="V201" s="1455">
        <v>222.6</v>
      </c>
      <c r="W201" s="1209"/>
      <c r="X201" s="1207"/>
      <c r="Y201" s="1455">
        <v>98.7</v>
      </c>
      <c r="Z201" s="1209"/>
      <c r="AA201" s="1207"/>
      <c r="AB201" s="1455">
        <v>127.8</v>
      </c>
      <c r="AC201" s="1209"/>
      <c r="AD201" s="1207"/>
      <c r="AE201" s="1455">
        <v>233.5</v>
      </c>
      <c r="AF201" s="1209"/>
    </row>
    <row r="202" spans="1:32">
      <c r="A202" s="1613" t="s">
        <v>5313</v>
      </c>
      <c r="B202" s="1139" t="s">
        <v>5469</v>
      </c>
      <c r="C202" s="1207"/>
      <c r="D202" s="1455">
        <v>102.3</v>
      </c>
      <c r="E202" s="1209"/>
      <c r="F202" s="1207"/>
      <c r="G202" s="1455">
        <v>102.3</v>
      </c>
      <c r="H202" s="1209"/>
      <c r="I202" s="1207"/>
      <c r="J202" s="1455">
        <v>159</v>
      </c>
      <c r="K202" s="1209"/>
      <c r="L202" s="1207"/>
      <c r="M202" s="1455">
        <v>52.9</v>
      </c>
      <c r="N202" s="1209"/>
      <c r="O202" s="1207"/>
      <c r="P202" s="1455">
        <v>145.9</v>
      </c>
      <c r="Q202" s="1209"/>
      <c r="R202" s="1207"/>
      <c r="S202" s="1455">
        <v>130.19999999999999</v>
      </c>
      <c r="T202" s="1209"/>
      <c r="U202" s="1207"/>
      <c r="V202" s="1455">
        <v>132.9</v>
      </c>
      <c r="W202" s="1209"/>
      <c r="X202" s="1207"/>
      <c r="Y202" s="1455">
        <v>60.7</v>
      </c>
      <c r="Z202" s="1209"/>
      <c r="AA202" s="1207"/>
      <c r="AB202" s="1455">
        <v>53.6</v>
      </c>
      <c r="AC202" s="1209"/>
      <c r="AD202" s="1207"/>
      <c r="AE202" s="1455">
        <v>235.5</v>
      </c>
      <c r="AF202" s="1209"/>
    </row>
    <row r="203" spans="1:32">
      <c r="A203" s="1614" t="s">
        <v>5221</v>
      </c>
      <c r="B203" s="1139" t="s">
        <v>5470</v>
      </c>
      <c r="C203" s="1207"/>
      <c r="D203" s="1455">
        <v>1.6</v>
      </c>
      <c r="E203" s="1209"/>
      <c r="F203" s="1207"/>
      <c r="G203" s="1455">
        <v>1.6</v>
      </c>
      <c r="H203" s="1209"/>
      <c r="I203" s="1207"/>
      <c r="J203" s="1455">
        <v>0.7</v>
      </c>
      <c r="K203" s="1209"/>
      <c r="L203" s="1207"/>
      <c r="M203" s="1455">
        <v>1.8</v>
      </c>
      <c r="N203" s="1209"/>
      <c r="O203" s="1207"/>
      <c r="P203" s="1455">
        <v>1.5</v>
      </c>
      <c r="Q203" s="1209"/>
      <c r="R203" s="1207"/>
      <c r="S203" s="1455">
        <v>1.2</v>
      </c>
      <c r="T203" s="1209"/>
      <c r="U203" s="1207"/>
      <c r="V203" s="1455">
        <v>1.1000000000000001</v>
      </c>
      <c r="W203" s="1209"/>
      <c r="X203" s="1207"/>
      <c r="Y203" s="1455">
        <v>3.1</v>
      </c>
      <c r="Z203" s="1209"/>
      <c r="AA203" s="1207"/>
      <c r="AB203" s="1455">
        <v>1.7</v>
      </c>
      <c r="AC203" s="1209"/>
      <c r="AD203" s="1207"/>
      <c r="AE203" s="1455">
        <v>1.8</v>
      </c>
      <c r="AF203" s="1209"/>
    </row>
    <row r="204" spans="1:32" ht="19.5" thickBot="1">
      <c r="A204" s="1614" t="s">
        <v>5222</v>
      </c>
      <c r="B204" s="1139" t="s">
        <v>5471</v>
      </c>
      <c r="C204" s="1210"/>
      <c r="D204" s="1464">
        <v>5.0999999999999996</v>
      </c>
      <c r="E204" s="1212"/>
      <c r="F204" s="1210"/>
      <c r="G204" s="1464">
        <v>5.0999999999999996</v>
      </c>
      <c r="H204" s="1212"/>
      <c r="I204" s="1210"/>
      <c r="J204" s="1464">
        <v>7.9</v>
      </c>
      <c r="K204" s="1212"/>
      <c r="L204" s="1210"/>
      <c r="M204" s="1464">
        <v>4</v>
      </c>
      <c r="N204" s="1212"/>
      <c r="O204" s="1210"/>
      <c r="P204" s="1464">
        <v>3.2</v>
      </c>
      <c r="Q204" s="1212"/>
      <c r="R204" s="1210"/>
      <c r="S204" s="1464">
        <v>2.5</v>
      </c>
      <c r="T204" s="1212"/>
      <c r="U204" s="1210"/>
      <c r="V204" s="1464">
        <v>3.5</v>
      </c>
      <c r="W204" s="1212"/>
      <c r="X204" s="1210"/>
      <c r="Y204" s="1464">
        <v>1.4</v>
      </c>
      <c r="Z204" s="1212"/>
      <c r="AA204" s="1210"/>
      <c r="AB204" s="1464">
        <v>2.2000000000000002</v>
      </c>
      <c r="AC204" s="1212"/>
      <c r="AD204" s="1210"/>
      <c r="AE204" s="1464">
        <v>6.4</v>
      </c>
      <c r="AF204" s="1212"/>
    </row>
    <row r="205" spans="1:32" ht="20.25" thickTop="1" thickBot="1">
      <c r="A205" s="1615" t="s">
        <v>5223</v>
      </c>
      <c r="B205" s="1684" t="s">
        <v>5472</v>
      </c>
      <c r="C205" s="1465"/>
      <c r="D205" s="1466"/>
      <c r="E205" s="1467"/>
      <c r="F205" s="1465"/>
      <c r="G205" s="1577" t="s">
        <v>5735</v>
      </c>
      <c r="H205" s="1467" t="s">
        <v>5731</v>
      </c>
      <c r="I205" s="1465"/>
      <c r="J205" s="1466"/>
      <c r="K205" s="1467"/>
      <c r="L205" s="1465"/>
      <c r="M205" s="1466"/>
      <c r="N205" s="1467"/>
      <c r="O205" s="1465"/>
      <c r="P205" s="1466"/>
      <c r="Q205" s="1467"/>
      <c r="R205" s="1465"/>
      <c r="S205" s="1466"/>
      <c r="T205" s="1467"/>
      <c r="U205" s="1465"/>
      <c r="V205" s="1466"/>
      <c r="W205" s="1467"/>
      <c r="X205" s="1465"/>
      <c r="Y205" s="1466"/>
      <c r="Z205" s="1467"/>
      <c r="AA205" s="1465"/>
      <c r="AB205" s="1466"/>
      <c r="AC205" s="1467"/>
      <c r="AD205" s="1465"/>
      <c r="AE205" s="1466"/>
      <c r="AF205" s="1467"/>
    </row>
    <row r="206" spans="1:32">
      <c r="A206" s="1616" t="s">
        <v>5224</v>
      </c>
      <c r="B206" s="1190" t="s">
        <v>5473</v>
      </c>
      <c r="C206" s="1213"/>
      <c r="D206" s="2014">
        <v>5</v>
      </c>
      <c r="E206" s="1215"/>
      <c r="F206" s="1213"/>
      <c r="G206" s="2014">
        <v>5</v>
      </c>
      <c r="H206" s="1215"/>
      <c r="I206" s="1213"/>
      <c r="J206" s="2014">
        <v>4</v>
      </c>
      <c r="K206" s="1215"/>
      <c r="L206" s="1213"/>
      <c r="M206" s="2014">
        <v>4</v>
      </c>
      <c r="N206" s="1215"/>
      <c r="O206" s="1213"/>
      <c r="P206" s="2014">
        <v>5</v>
      </c>
      <c r="Q206" s="1215"/>
      <c r="R206" s="1213"/>
      <c r="S206" s="2014">
        <v>4</v>
      </c>
      <c r="T206" s="1215"/>
      <c r="U206" s="1213"/>
      <c r="V206" s="2014">
        <v>4</v>
      </c>
      <c r="W206" s="1215"/>
      <c r="X206" s="1213"/>
      <c r="Y206" s="2014">
        <v>4</v>
      </c>
      <c r="Z206" s="1215"/>
      <c r="AA206" s="1213"/>
      <c r="AB206" s="2014">
        <v>4</v>
      </c>
      <c r="AC206" s="1215"/>
      <c r="AD206" s="1213"/>
      <c r="AE206" s="2014">
        <v>4</v>
      </c>
      <c r="AF206" s="1215"/>
    </row>
    <row r="207" spans="1:32">
      <c r="A207" s="1617" t="s">
        <v>5225</v>
      </c>
      <c r="B207" s="1160" t="s">
        <v>5474</v>
      </c>
      <c r="C207" s="1207"/>
      <c r="D207" s="1268">
        <v>3.18</v>
      </c>
      <c r="E207" s="1209"/>
      <c r="F207" s="1207"/>
      <c r="G207" s="1268">
        <v>3.18</v>
      </c>
      <c r="H207" s="1209"/>
      <c r="I207" s="1207"/>
      <c r="J207" s="1268">
        <v>3.05</v>
      </c>
      <c r="K207" s="1209"/>
      <c r="L207" s="1207"/>
      <c r="M207" s="1268">
        <v>2.76</v>
      </c>
      <c r="N207" s="1209"/>
      <c r="O207" s="1207"/>
      <c r="P207" s="1268">
        <v>3.67</v>
      </c>
      <c r="Q207" s="1209"/>
      <c r="R207" s="1207"/>
      <c r="S207" s="1268">
        <v>2.9</v>
      </c>
      <c r="T207" s="1209"/>
      <c r="U207" s="1207"/>
      <c r="V207" s="1268">
        <v>2.82</v>
      </c>
      <c r="W207" s="1209"/>
      <c r="X207" s="1207"/>
      <c r="Y207" s="1268">
        <v>2.94</v>
      </c>
      <c r="Z207" s="1209"/>
      <c r="AA207" s="1207"/>
      <c r="AB207" s="1268">
        <v>3.05</v>
      </c>
      <c r="AC207" s="1209"/>
      <c r="AD207" s="1207"/>
      <c r="AE207" s="1268">
        <v>2.89</v>
      </c>
      <c r="AF207" s="1209"/>
    </row>
    <row r="208" spans="1:32">
      <c r="A208" s="1618" t="s">
        <v>5314</v>
      </c>
      <c r="B208" s="1139" t="s">
        <v>5774</v>
      </c>
      <c r="C208" s="1207"/>
      <c r="D208" s="1208" t="s">
        <v>4374</v>
      </c>
      <c r="E208" s="1209"/>
      <c r="F208" s="1207"/>
      <c r="G208" s="1208" t="s">
        <v>4374</v>
      </c>
      <c r="H208" s="1209"/>
      <c r="I208" s="1207"/>
      <c r="J208" s="1208" t="s">
        <v>4374</v>
      </c>
      <c r="K208" s="1209"/>
      <c r="L208" s="1207"/>
      <c r="M208" s="1208" t="s">
        <v>4374</v>
      </c>
      <c r="N208" s="1209"/>
      <c r="O208" s="1207"/>
      <c r="P208" s="1208" t="s">
        <v>4361</v>
      </c>
      <c r="Q208" s="1209"/>
      <c r="R208" s="1207"/>
      <c r="S208" s="1208" t="s">
        <v>4374</v>
      </c>
      <c r="T208" s="1209"/>
      <c r="U208" s="1207"/>
      <c r="V208" s="1208" t="s">
        <v>4374</v>
      </c>
      <c r="W208" s="1209"/>
      <c r="X208" s="1207"/>
      <c r="Y208" s="1208" t="s">
        <v>4374</v>
      </c>
      <c r="Z208" s="1209"/>
      <c r="AA208" s="1207"/>
      <c r="AB208" s="1208" t="s">
        <v>4374</v>
      </c>
      <c r="AC208" s="1209"/>
      <c r="AD208" s="1207"/>
      <c r="AE208" s="1208" t="s">
        <v>4374</v>
      </c>
      <c r="AF208" s="1209"/>
    </row>
    <row r="209" spans="1:32">
      <c r="A209" s="1617" t="s">
        <v>5226</v>
      </c>
      <c r="B209" s="1160" t="s">
        <v>5475</v>
      </c>
      <c r="C209" s="1207"/>
      <c r="D209" s="1477">
        <v>5</v>
      </c>
      <c r="E209" s="1209"/>
      <c r="F209" s="1207"/>
      <c r="G209" s="1477">
        <v>5</v>
      </c>
      <c r="H209" s="1209"/>
      <c r="I209" s="1207"/>
      <c r="J209" s="1477">
        <v>5</v>
      </c>
      <c r="K209" s="1209"/>
      <c r="L209" s="1207"/>
      <c r="M209" s="1477">
        <v>5</v>
      </c>
      <c r="N209" s="1209"/>
      <c r="O209" s="1207"/>
      <c r="P209" s="1477">
        <v>5</v>
      </c>
      <c r="Q209" s="1209"/>
      <c r="R209" s="1207"/>
      <c r="S209" s="1477">
        <v>5</v>
      </c>
      <c r="T209" s="1209"/>
      <c r="U209" s="1207"/>
      <c r="V209" s="1477">
        <v>5</v>
      </c>
      <c r="W209" s="1209"/>
      <c r="X209" s="1207"/>
      <c r="Y209" s="1477">
        <v>5</v>
      </c>
      <c r="Z209" s="1209"/>
      <c r="AA209" s="1207"/>
      <c r="AB209" s="1477">
        <v>5</v>
      </c>
      <c r="AC209" s="1209"/>
      <c r="AD209" s="1207"/>
      <c r="AE209" s="1477">
        <v>5</v>
      </c>
      <c r="AF209" s="1209"/>
    </row>
    <row r="210" spans="1:32" ht="19.5" thickBot="1">
      <c r="A210" s="1619" t="s">
        <v>5225</v>
      </c>
      <c r="B210" s="1194" t="s">
        <v>5474</v>
      </c>
      <c r="C210" s="1210"/>
      <c r="D210" s="1269">
        <v>4</v>
      </c>
      <c r="E210" s="1212"/>
      <c r="F210" s="1210"/>
      <c r="G210" s="1269">
        <v>4</v>
      </c>
      <c r="H210" s="1212"/>
      <c r="I210" s="1210"/>
      <c r="J210" s="1269">
        <v>4</v>
      </c>
      <c r="K210" s="1212"/>
      <c r="L210" s="1210"/>
      <c r="M210" s="1269">
        <v>4</v>
      </c>
      <c r="N210" s="1212"/>
      <c r="O210" s="1210"/>
      <c r="P210" s="1269">
        <v>3.89</v>
      </c>
      <c r="Q210" s="1212"/>
      <c r="R210" s="1210"/>
      <c r="S210" s="1269">
        <v>4</v>
      </c>
      <c r="T210" s="1212"/>
      <c r="U210" s="1210"/>
      <c r="V210" s="1269">
        <v>4</v>
      </c>
      <c r="W210" s="1212"/>
      <c r="X210" s="1210"/>
      <c r="Y210" s="1269">
        <v>4</v>
      </c>
      <c r="Z210" s="1212"/>
      <c r="AA210" s="1210"/>
      <c r="AB210" s="1269">
        <v>4</v>
      </c>
      <c r="AC210" s="1212"/>
      <c r="AD210" s="1210"/>
      <c r="AE210" s="1269">
        <v>4</v>
      </c>
      <c r="AF210" s="1212"/>
    </row>
    <row r="211" spans="1:32" ht="20.25" thickTop="1" thickBot="1">
      <c r="A211" s="1620" t="s">
        <v>5227</v>
      </c>
      <c r="B211" s="1685" t="s">
        <v>5476</v>
      </c>
      <c r="C211" s="1468"/>
      <c r="D211" s="1469"/>
      <c r="E211" s="1470"/>
      <c r="F211" s="1468"/>
      <c r="G211" s="1712" t="s">
        <v>5734</v>
      </c>
      <c r="H211" s="1470" t="s">
        <v>5731</v>
      </c>
      <c r="I211" s="1468"/>
      <c r="J211" s="1469"/>
      <c r="K211" s="1470"/>
      <c r="L211" s="1468"/>
      <c r="M211" s="1469"/>
      <c r="N211" s="1470"/>
      <c r="O211" s="1468"/>
      <c r="P211" s="1469"/>
      <c r="Q211" s="1470"/>
      <c r="R211" s="1468"/>
      <c r="S211" s="1469"/>
      <c r="T211" s="1470"/>
      <c r="U211" s="1468"/>
      <c r="V211" s="1469"/>
      <c r="W211" s="1470"/>
      <c r="X211" s="1468"/>
      <c r="Y211" s="1469"/>
      <c r="Z211" s="1470"/>
      <c r="AA211" s="1468"/>
      <c r="AB211" s="1469"/>
      <c r="AC211" s="1470"/>
      <c r="AD211" s="1468"/>
      <c r="AE211" s="1469"/>
      <c r="AF211" s="1470"/>
    </row>
    <row r="212" spans="1:32">
      <c r="A212" s="1621" t="s">
        <v>5169</v>
      </c>
      <c r="B212" s="1160" t="s">
        <v>5416</v>
      </c>
      <c r="C212" s="1207"/>
      <c r="D212" s="1477">
        <v>5</v>
      </c>
      <c r="E212" s="1215"/>
      <c r="F212" s="1207"/>
      <c r="G212" s="1477">
        <v>5</v>
      </c>
      <c r="H212" s="1215"/>
      <c r="I212" s="1207"/>
      <c r="J212" s="1477">
        <v>5</v>
      </c>
      <c r="K212" s="1215"/>
      <c r="L212" s="1207"/>
      <c r="M212" s="1477">
        <v>1</v>
      </c>
      <c r="N212" s="1215"/>
      <c r="O212" s="1207"/>
      <c r="P212" s="1477">
        <v>5</v>
      </c>
      <c r="Q212" s="1215"/>
      <c r="R212" s="1207"/>
      <c r="S212" s="1477">
        <v>4</v>
      </c>
      <c r="T212" s="1215"/>
      <c r="U212" s="1207"/>
      <c r="V212" s="1477">
        <v>4</v>
      </c>
      <c r="W212" s="1215"/>
      <c r="X212" s="1207"/>
      <c r="Y212" s="1477">
        <v>4</v>
      </c>
      <c r="Z212" s="1215"/>
      <c r="AA212" s="1207"/>
      <c r="AB212" s="1477">
        <v>4</v>
      </c>
      <c r="AC212" s="1215"/>
      <c r="AD212" s="1207"/>
      <c r="AE212" s="1477">
        <v>5</v>
      </c>
      <c r="AF212" s="1215"/>
    </row>
    <row r="213" spans="1:32">
      <c r="A213" s="1621" t="s">
        <v>5177</v>
      </c>
      <c r="B213" s="1160" t="s">
        <v>5409</v>
      </c>
      <c r="C213" s="1207"/>
      <c r="D213" s="1471">
        <v>3.6</v>
      </c>
      <c r="E213" s="1209"/>
      <c r="F213" s="1207"/>
      <c r="G213" s="1471">
        <v>3.6</v>
      </c>
      <c r="H213" s="1209"/>
      <c r="I213" s="1207"/>
      <c r="J213" s="1471">
        <v>3.2</v>
      </c>
      <c r="K213" s="1209"/>
      <c r="L213" s="1207"/>
      <c r="M213" s="1471">
        <v>1.5</v>
      </c>
      <c r="N213" s="1209"/>
      <c r="O213" s="1207"/>
      <c r="P213" s="1471">
        <v>3.6</v>
      </c>
      <c r="Q213" s="1209"/>
      <c r="R213" s="1207"/>
      <c r="S213" s="1471">
        <v>2.8</v>
      </c>
      <c r="T213" s="1209"/>
      <c r="U213" s="1207"/>
      <c r="V213" s="1471">
        <v>2.8</v>
      </c>
      <c r="W213" s="1209"/>
      <c r="X213" s="1207"/>
      <c r="Y213" s="1471">
        <v>2.8</v>
      </c>
      <c r="Z213" s="1209"/>
      <c r="AA213" s="1207"/>
      <c r="AB213" s="1471">
        <v>2.8</v>
      </c>
      <c r="AC213" s="1209"/>
      <c r="AD213" s="1207"/>
      <c r="AE213" s="1471">
        <v>3.6</v>
      </c>
      <c r="AF213" s="1209"/>
    </row>
    <row r="214" spans="1:32">
      <c r="A214" s="1621" t="s">
        <v>5170</v>
      </c>
      <c r="B214" s="1160" t="s">
        <v>5408</v>
      </c>
      <c r="C214" s="1207"/>
      <c r="D214" s="1454">
        <v>1</v>
      </c>
      <c r="E214" s="1209"/>
      <c r="F214" s="1207"/>
      <c r="G214" s="1454">
        <v>1</v>
      </c>
      <c r="H214" s="1209"/>
      <c r="I214" s="1207"/>
      <c r="J214" s="1454">
        <v>0.88900000000000001</v>
      </c>
      <c r="K214" s="1209"/>
      <c r="L214" s="1207"/>
      <c r="M214" s="1454">
        <v>0.41699999999999998</v>
      </c>
      <c r="N214" s="1209"/>
      <c r="O214" s="1207"/>
      <c r="P214" s="1454">
        <v>1</v>
      </c>
      <c r="Q214" s="1209"/>
      <c r="R214" s="1207"/>
      <c r="S214" s="1454">
        <v>0.77800000000000002</v>
      </c>
      <c r="T214" s="1209"/>
      <c r="U214" s="1207"/>
      <c r="V214" s="1454">
        <v>0.77800000000000002</v>
      </c>
      <c r="W214" s="1209"/>
      <c r="X214" s="1207"/>
      <c r="Y214" s="1454">
        <v>0.77800000000000002</v>
      </c>
      <c r="Z214" s="1209"/>
      <c r="AA214" s="1207"/>
      <c r="AB214" s="1454">
        <v>0.77800000000000002</v>
      </c>
      <c r="AC214" s="1209"/>
      <c r="AD214" s="1207"/>
      <c r="AE214" s="1454">
        <v>1</v>
      </c>
      <c r="AF214" s="1209"/>
    </row>
    <row r="215" spans="1:32">
      <c r="A215" s="1622" t="s">
        <v>5228</v>
      </c>
      <c r="B215" s="1139" t="s">
        <v>5477</v>
      </c>
      <c r="C215" s="1207"/>
      <c r="D215" s="1208" t="s">
        <v>4362</v>
      </c>
      <c r="E215" s="1209"/>
      <c r="F215" s="1207"/>
      <c r="G215" s="1208" t="s">
        <v>4362</v>
      </c>
      <c r="H215" s="1209"/>
      <c r="I215" s="1207"/>
      <c r="J215" s="1208" t="s">
        <v>4362</v>
      </c>
      <c r="K215" s="1209"/>
      <c r="L215" s="1207"/>
      <c r="M215" s="1208" t="s">
        <v>4362</v>
      </c>
      <c r="N215" s="1209"/>
      <c r="O215" s="1207"/>
      <c r="P215" s="1208" t="s">
        <v>4362</v>
      </c>
      <c r="Q215" s="1209"/>
      <c r="R215" s="1207"/>
      <c r="S215" s="1208" t="s">
        <v>4362</v>
      </c>
      <c r="T215" s="1209"/>
      <c r="U215" s="1207"/>
      <c r="V215" s="1208" t="s">
        <v>4362</v>
      </c>
      <c r="W215" s="1209"/>
      <c r="X215" s="1207"/>
      <c r="Y215" s="1208" t="s">
        <v>4362</v>
      </c>
      <c r="Z215" s="1209"/>
      <c r="AA215" s="1207"/>
      <c r="AB215" s="1208" t="s">
        <v>4362</v>
      </c>
      <c r="AC215" s="1209"/>
      <c r="AD215" s="1207"/>
      <c r="AE215" s="1208" t="s">
        <v>4362</v>
      </c>
      <c r="AF215" s="1209"/>
    </row>
    <row r="216" spans="1:32">
      <c r="A216" s="1623" t="s">
        <v>5229</v>
      </c>
      <c r="B216" s="1139" t="s">
        <v>5478</v>
      </c>
      <c r="C216" s="1207"/>
      <c r="D216" s="1208">
        <v>0.9</v>
      </c>
      <c r="E216" s="1209"/>
      <c r="F216" s="1207"/>
      <c r="G216" s="1208">
        <v>0.9</v>
      </c>
      <c r="H216" s="1209"/>
      <c r="I216" s="1207"/>
      <c r="J216" s="1208">
        <v>0.9</v>
      </c>
      <c r="K216" s="1209"/>
      <c r="L216" s="1207"/>
      <c r="M216" s="1208">
        <v>0.9</v>
      </c>
      <c r="N216" s="1209"/>
      <c r="O216" s="1207"/>
      <c r="P216" s="1208">
        <v>0.9</v>
      </c>
      <c r="Q216" s="1209"/>
      <c r="R216" s="1207"/>
      <c r="S216" s="1208">
        <v>0.9</v>
      </c>
      <c r="T216" s="1209"/>
      <c r="U216" s="1207"/>
      <c r="V216" s="1208">
        <v>0.9</v>
      </c>
      <c r="W216" s="1209"/>
      <c r="X216" s="1207"/>
      <c r="Y216" s="1208">
        <v>0.9</v>
      </c>
      <c r="Z216" s="1209"/>
      <c r="AA216" s="1207"/>
      <c r="AB216" s="1208">
        <v>0.9</v>
      </c>
      <c r="AC216" s="1209"/>
      <c r="AD216" s="1207"/>
      <c r="AE216" s="1208">
        <v>0.9</v>
      </c>
      <c r="AF216" s="1209"/>
    </row>
    <row r="217" spans="1:32">
      <c r="A217" s="1623" t="s">
        <v>5230</v>
      </c>
      <c r="B217" s="1139" t="s">
        <v>5479</v>
      </c>
      <c r="C217" s="1207"/>
      <c r="D217" s="1208">
        <v>0.6</v>
      </c>
      <c r="E217" s="1209"/>
      <c r="F217" s="1207"/>
      <c r="G217" s="1208">
        <v>0.6</v>
      </c>
      <c r="H217" s="1209"/>
      <c r="I217" s="1207"/>
      <c r="J217" s="1208">
        <v>0.6</v>
      </c>
      <c r="K217" s="1209"/>
      <c r="L217" s="1207"/>
      <c r="M217" s="1208">
        <v>0.6</v>
      </c>
      <c r="N217" s="1209"/>
      <c r="O217" s="1207"/>
      <c r="P217" s="1208">
        <v>0.6</v>
      </c>
      <c r="Q217" s="1209"/>
      <c r="R217" s="1207"/>
      <c r="S217" s="1208">
        <v>0.6</v>
      </c>
      <c r="T217" s="1209"/>
      <c r="U217" s="1207"/>
      <c r="V217" s="1208">
        <v>0.6</v>
      </c>
      <c r="W217" s="1209"/>
      <c r="X217" s="1207"/>
      <c r="Y217" s="1208">
        <v>0.6</v>
      </c>
      <c r="Z217" s="1209"/>
      <c r="AA217" s="1207"/>
      <c r="AB217" s="1208">
        <v>0.6</v>
      </c>
      <c r="AC217" s="1209"/>
      <c r="AD217" s="1207"/>
      <c r="AE217" s="1208">
        <v>0.6</v>
      </c>
      <c r="AF217" s="1209"/>
    </row>
    <row r="218" spans="1:32">
      <c r="A218" s="1622" t="s">
        <v>5231</v>
      </c>
      <c r="B218" s="1139" t="s">
        <v>5480</v>
      </c>
      <c r="C218" s="1207"/>
      <c r="D218" s="1208" t="s">
        <v>4362</v>
      </c>
      <c r="E218" s="1209"/>
      <c r="F218" s="1207"/>
      <c r="G218" s="1208" t="s">
        <v>4362</v>
      </c>
      <c r="H218" s="1209"/>
      <c r="I218" s="1207"/>
      <c r="J218" s="1208" t="s">
        <v>4362</v>
      </c>
      <c r="K218" s="1209"/>
      <c r="L218" s="1207"/>
      <c r="M218" s="1208" t="s">
        <v>4366</v>
      </c>
      <c r="N218" s="1209"/>
      <c r="O218" s="1207"/>
      <c r="P218" s="1208" t="s">
        <v>4362</v>
      </c>
      <c r="Q218" s="1209"/>
      <c r="R218" s="1207"/>
      <c r="S218" s="1208" t="s">
        <v>4362</v>
      </c>
      <c r="T218" s="1209"/>
      <c r="U218" s="1207"/>
      <c r="V218" s="1208" t="s">
        <v>4362</v>
      </c>
      <c r="W218" s="1209"/>
      <c r="X218" s="1207"/>
      <c r="Y218" s="1208" t="s">
        <v>4362</v>
      </c>
      <c r="Z218" s="1209"/>
      <c r="AA218" s="1207"/>
      <c r="AB218" s="1208" t="s">
        <v>4362</v>
      </c>
      <c r="AC218" s="1209"/>
      <c r="AD218" s="1207"/>
      <c r="AE218" s="1208" t="s">
        <v>4362</v>
      </c>
      <c r="AF218" s="1209"/>
    </row>
    <row r="219" spans="1:32">
      <c r="A219" s="1624" t="s">
        <v>5004</v>
      </c>
      <c r="B219" s="1143" t="s">
        <v>5481</v>
      </c>
      <c r="C219" s="1213"/>
      <c r="D219" s="1214">
        <v>0.9</v>
      </c>
      <c r="E219" s="1215"/>
      <c r="F219" s="1213"/>
      <c r="G219" s="1214">
        <v>0.9</v>
      </c>
      <c r="H219" s="1215"/>
      <c r="I219" s="1213"/>
      <c r="J219" s="1214">
        <v>0.9</v>
      </c>
      <c r="K219" s="1215"/>
      <c r="L219" s="1213"/>
      <c r="M219" s="1214" t="s">
        <v>2261</v>
      </c>
      <c r="N219" s="1215"/>
      <c r="O219" s="1213"/>
      <c r="P219" s="1214">
        <v>0.9</v>
      </c>
      <c r="Q219" s="1215"/>
      <c r="R219" s="1213"/>
      <c r="S219" s="1214">
        <v>0.9</v>
      </c>
      <c r="T219" s="1215"/>
      <c r="U219" s="1213"/>
      <c r="V219" s="1214">
        <v>0.9</v>
      </c>
      <c r="W219" s="1215"/>
      <c r="X219" s="1213"/>
      <c r="Y219" s="1214">
        <v>0.9</v>
      </c>
      <c r="Z219" s="1215"/>
      <c r="AA219" s="1213"/>
      <c r="AB219" s="1214">
        <v>0.9</v>
      </c>
      <c r="AC219" s="1215"/>
      <c r="AD219" s="1213"/>
      <c r="AE219" s="1214">
        <v>0.9</v>
      </c>
      <c r="AF219" s="1215"/>
    </row>
    <row r="220" spans="1:32">
      <c r="A220" s="1624" t="s">
        <v>5232</v>
      </c>
      <c r="B220" s="1143" t="s">
        <v>5482</v>
      </c>
      <c r="C220" s="1213"/>
      <c r="D220" s="1214">
        <v>0.2</v>
      </c>
      <c r="E220" s="1215"/>
      <c r="F220" s="1213"/>
      <c r="G220" s="1214">
        <v>0.2</v>
      </c>
      <c r="H220" s="1215"/>
      <c r="I220" s="1213"/>
      <c r="J220" s="1214">
        <v>0.2</v>
      </c>
      <c r="K220" s="1215"/>
      <c r="L220" s="1213"/>
      <c r="M220" s="1214" t="s">
        <v>2261</v>
      </c>
      <c r="N220" s="1215"/>
      <c r="O220" s="1213"/>
      <c r="P220" s="1214">
        <v>0.2</v>
      </c>
      <c r="Q220" s="1215"/>
      <c r="R220" s="1213"/>
      <c r="S220" s="1214">
        <v>0</v>
      </c>
      <c r="T220" s="1215"/>
      <c r="U220" s="1213"/>
      <c r="V220" s="1214">
        <v>0</v>
      </c>
      <c r="W220" s="1215"/>
      <c r="X220" s="1213"/>
      <c r="Y220" s="1214">
        <v>0</v>
      </c>
      <c r="Z220" s="1215"/>
      <c r="AA220" s="1213"/>
      <c r="AB220" s="1214">
        <v>0</v>
      </c>
      <c r="AC220" s="1215"/>
      <c r="AD220" s="1213"/>
      <c r="AE220" s="1214">
        <v>0.2</v>
      </c>
      <c r="AF220" s="1215"/>
    </row>
    <row r="221" spans="1:32">
      <c r="A221" s="1624" t="s">
        <v>5233</v>
      </c>
      <c r="B221" s="1143" t="s">
        <v>5483</v>
      </c>
      <c r="C221" s="1213"/>
      <c r="D221" s="1214">
        <v>0.2</v>
      </c>
      <c r="E221" s="1215"/>
      <c r="F221" s="1213"/>
      <c r="G221" s="1214">
        <v>0.2</v>
      </c>
      <c r="H221" s="1215"/>
      <c r="I221" s="1213"/>
      <c r="J221" s="1214">
        <v>0.2</v>
      </c>
      <c r="K221" s="1215"/>
      <c r="L221" s="1213"/>
      <c r="M221" s="1214" t="s">
        <v>2261</v>
      </c>
      <c r="N221" s="1215"/>
      <c r="O221" s="1213"/>
      <c r="P221" s="1214">
        <v>0.2</v>
      </c>
      <c r="Q221" s="1215"/>
      <c r="R221" s="1213"/>
      <c r="S221" s="1214">
        <v>0</v>
      </c>
      <c r="T221" s="1215"/>
      <c r="U221" s="1213"/>
      <c r="V221" s="1214">
        <v>0</v>
      </c>
      <c r="W221" s="1215"/>
      <c r="X221" s="1213"/>
      <c r="Y221" s="1214">
        <v>0</v>
      </c>
      <c r="Z221" s="1215"/>
      <c r="AA221" s="1213"/>
      <c r="AB221" s="1214">
        <v>0</v>
      </c>
      <c r="AC221" s="1215"/>
      <c r="AD221" s="1213"/>
      <c r="AE221" s="1214">
        <v>0.2</v>
      </c>
      <c r="AF221" s="1215"/>
    </row>
    <row r="222" spans="1:32">
      <c r="A222" s="1624" t="s">
        <v>5234</v>
      </c>
      <c r="B222" s="1143" t="s">
        <v>5484</v>
      </c>
      <c r="C222" s="1213"/>
      <c r="D222" s="1214">
        <v>0.4</v>
      </c>
      <c r="E222" s="1215"/>
      <c r="F222" s="1213"/>
      <c r="G222" s="1214">
        <v>0.4</v>
      </c>
      <c r="H222" s="1215"/>
      <c r="I222" s="1213"/>
      <c r="J222" s="1214">
        <v>0</v>
      </c>
      <c r="K222" s="1215"/>
      <c r="L222" s="1213"/>
      <c r="M222" s="1214" t="s">
        <v>2261</v>
      </c>
      <c r="N222" s="1215"/>
      <c r="O222" s="1213"/>
      <c r="P222" s="1214">
        <v>0.4</v>
      </c>
      <c r="Q222" s="1215"/>
      <c r="R222" s="1213"/>
      <c r="S222" s="1214">
        <v>0</v>
      </c>
      <c r="T222" s="1215"/>
      <c r="U222" s="1213"/>
      <c r="V222" s="1214">
        <v>0</v>
      </c>
      <c r="W222" s="1215"/>
      <c r="X222" s="1213"/>
      <c r="Y222" s="1214">
        <v>0</v>
      </c>
      <c r="Z222" s="1215"/>
      <c r="AA222" s="1213"/>
      <c r="AB222" s="1214">
        <v>0</v>
      </c>
      <c r="AC222" s="1215"/>
      <c r="AD222" s="1213"/>
      <c r="AE222" s="1214">
        <v>0.4</v>
      </c>
      <c r="AF222" s="1215"/>
    </row>
    <row r="223" spans="1:32">
      <c r="A223" s="1624" t="s">
        <v>5235</v>
      </c>
      <c r="B223" s="1143" t="s">
        <v>5485</v>
      </c>
      <c r="C223" s="1213"/>
      <c r="D223" s="1214">
        <v>0.4</v>
      </c>
      <c r="E223" s="1215"/>
      <c r="F223" s="1213"/>
      <c r="G223" s="1214">
        <v>0.4</v>
      </c>
      <c r="H223" s="1215"/>
      <c r="I223" s="1213"/>
      <c r="J223" s="1214">
        <v>0.4</v>
      </c>
      <c r="K223" s="1215"/>
      <c r="L223" s="1213"/>
      <c r="M223" s="1214" t="s">
        <v>2261</v>
      </c>
      <c r="N223" s="1215"/>
      <c r="O223" s="1213"/>
      <c r="P223" s="1214">
        <v>0.4</v>
      </c>
      <c r="Q223" s="1215"/>
      <c r="R223" s="1213"/>
      <c r="S223" s="1214">
        <v>0.4</v>
      </c>
      <c r="T223" s="1215"/>
      <c r="U223" s="1213"/>
      <c r="V223" s="1214">
        <v>0.4</v>
      </c>
      <c r="W223" s="1215"/>
      <c r="X223" s="1213"/>
      <c r="Y223" s="1214">
        <v>0.4</v>
      </c>
      <c r="Z223" s="1215"/>
      <c r="AA223" s="1213"/>
      <c r="AB223" s="1214">
        <v>0.4</v>
      </c>
      <c r="AC223" s="1215"/>
      <c r="AD223" s="1213"/>
      <c r="AE223" s="1214">
        <v>0.4</v>
      </c>
      <c r="AF223" s="1215"/>
    </row>
    <row r="224" spans="1:32">
      <c r="A224" s="1589" t="s">
        <v>5236</v>
      </c>
      <c r="B224" s="1670" t="s">
        <v>5486</v>
      </c>
      <c r="C224" s="1436"/>
      <c r="D224" s="1472"/>
      <c r="E224" s="1438"/>
      <c r="F224" s="1436"/>
      <c r="G224" s="1578" t="s">
        <v>5735</v>
      </c>
      <c r="H224" s="1438" t="s">
        <v>5731</v>
      </c>
      <c r="I224" s="1436"/>
      <c r="J224" s="1472"/>
      <c r="K224" s="1438"/>
      <c r="L224" s="1436"/>
      <c r="M224" s="1472"/>
      <c r="N224" s="1438"/>
      <c r="O224" s="1436"/>
      <c r="P224" s="1472"/>
      <c r="Q224" s="1438"/>
      <c r="R224" s="1436"/>
      <c r="S224" s="1472"/>
      <c r="T224" s="1438"/>
      <c r="U224" s="1436"/>
      <c r="V224" s="1472"/>
      <c r="W224" s="1438"/>
      <c r="X224" s="1436"/>
      <c r="Y224" s="1472"/>
      <c r="Z224" s="1438"/>
      <c r="AA224" s="1436"/>
      <c r="AB224" s="1472"/>
      <c r="AC224" s="1438"/>
      <c r="AD224" s="1436"/>
      <c r="AE224" s="1472"/>
      <c r="AF224" s="1438"/>
    </row>
    <row r="225" spans="1:32">
      <c r="A225" s="1590" t="s">
        <v>5301</v>
      </c>
      <c r="B225" s="1671" t="s">
        <v>5487</v>
      </c>
      <c r="C225" s="1439"/>
      <c r="D225" s="1440" t="s">
        <v>2288</v>
      </c>
      <c r="E225" s="1441"/>
      <c r="F225" s="1439"/>
      <c r="G225" s="1440" t="s">
        <v>2288</v>
      </c>
      <c r="H225" s="1441"/>
      <c r="I225" s="1439"/>
      <c r="J225" s="1440" t="s">
        <v>2288</v>
      </c>
      <c r="K225" s="1441"/>
      <c r="L225" s="1439"/>
      <c r="M225" s="1440" t="s">
        <v>2285</v>
      </c>
      <c r="N225" s="1441"/>
      <c r="O225" s="1439"/>
      <c r="P225" s="1440" t="s">
        <v>2288</v>
      </c>
      <c r="Q225" s="1441"/>
      <c r="R225" s="1439"/>
      <c r="S225" s="1440" t="s">
        <v>2288</v>
      </c>
      <c r="T225" s="1441"/>
      <c r="U225" s="1439"/>
      <c r="V225" s="1440" t="s">
        <v>2288</v>
      </c>
      <c r="W225" s="1441"/>
      <c r="X225" s="1439"/>
      <c r="Y225" s="1440" t="s">
        <v>2288</v>
      </c>
      <c r="Z225" s="1441"/>
      <c r="AA225" s="1439"/>
      <c r="AB225" s="1440" t="s">
        <v>2288</v>
      </c>
      <c r="AC225" s="1441"/>
      <c r="AD225" s="1439"/>
      <c r="AE225" s="1440" t="s">
        <v>2288</v>
      </c>
      <c r="AF225" s="1441"/>
    </row>
    <row r="226" spans="1:32">
      <c r="A226" s="1591" t="s">
        <v>5170</v>
      </c>
      <c r="B226" s="1672" t="s">
        <v>5408</v>
      </c>
      <c r="C226" s="1442"/>
      <c r="D226" s="1443">
        <v>0.96</v>
      </c>
      <c r="E226" s="1444"/>
      <c r="F226" s="1442"/>
      <c r="G226" s="1443">
        <v>0.96</v>
      </c>
      <c r="H226" s="1444"/>
      <c r="I226" s="1442"/>
      <c r="J226" s="1443">
        <v>0.95</v>
      </c>
      <c r="K226" s="1444"/>
      <c r="L226" s="1442"/>
      <c r="M226" s="1443">
        <v>0.84</v>
      </c>
      <c r="N226" s="1444"/>
      <c r="O226" s="1442"/>
      <c r="P226" s="1443">
        <v>1</v>
      </c>
      <c r="Q226" s="1444"/>
      <c r="R226" s="1442"/>
      <c r="S226" s="1443">
        <v>1</v>
      </c>
      <c r="T226" s="1444"/>
      <c r="U226" s="1442"/>
      <c r="V226" s="1443">
        <v>0.99</v>
      </c>
      <c r="W226" s="1444"/>
      <c r="X226" s="1442"/>
      <c r="Y226" s="1443">
        <v>0.96</v>
      </c>
      <c r="Z226" s="1444"/>
      <c r="AA226" s="1442"/>
      <c r="AB226" s="1443">
        <v>0.95</v>
      </c>
      <c r="AC226" s="1444"/>
      <c r="AD226" s="1442"/>
      <c r="AE226" s="1443">
        <v>0.96</v>
      </c>
      <c r="AF226" s="1444"/>
    </row>
    <row r="227" spans="1:32" ht="19.5" thickBot="1">
      <c r="A227" s="1592" t="s">
        <v>5237</v>
      </c>
      <c r="B227" s="1673" t="s">
        <v>5488</v>
      </c>
      <c r="C227" s="1445"/>
      <c r="D227" s="1473">
        <v>79.12</v>
      </c>
      <c r="E227" s="1447"/>
      <c r="F227" s="1445"/>
      <c r="G227" s="1473">
        <v>79.12</v>
      </c>
      <c r="H227" s="1447"/>
      <c r="I227" s="1445"/>
      <c r="J227" s="1473">
        <v>78.5</v>
      </c>
      <c r="K227" s="1447"/>
      <c r="L227" s="1445"/>
      <c r="M227" s="1473">
        <v>69.52</v>
      </c>
      <c r="N227" s="1447"/>
      <c r="O227" s="1445"/>
      <c r="P227" s="1473">
        <v>82</v>
      </c>
      <c r="Q227" s="1447"/>
      <c r="R227" s="1445"/>
      <c r="S227" s="1473">
        <v>82</v>
      </c>
      <c r="T227" s="1447"/>
      <c r="U227" s="1445"/>
      <c r="V227" s="1473">
        <v>81.400000000000006</v>
      </c>
      <c r="W227" s="1447"/>
      <c r="X227" s="1445"/>
      <c r="Y227" s="1473">
        <v>79.12</v>
      </c>
      <c r="Z227" s="1447"/>
      <c r="AA227" s="1445"/>
      <c r="AB227" s="1473">
        <v>78.06</v>
      </c>
      <c r="AC227" s="1447"/>
      <c r="AD227" s="1445"/>
      <c r="AE227" s="1473">
        <v>79.12</v>
      </c>
      <c r="AF227" s="1447"/>
    </row>
    <row r="228" spans="1:32" ht="19.5" thickTop="1">
      <c r="A228" s="1625" t="s">
        <v>5238</v>
      </c>
      <c r="B228" s="1686" t="s">
        <v>5775</v>
      </c>
      <c r="C228" s="1474"/>
      <c r="D228" s="1475"/>
      <c r="E228" s="1476"/>
      <c r="F228" s="1474"/>
      <c r="G228" s="1713" t="s">
        <v>5734</v>
      </c>
      <c r="H228" s="1476" t="s">
        <v>5731</v>
      </c>
      <c r="I228" s="1474"/>
      <c r="J228" s="1475"/>
      <c r="K228" s="1476"/>
      <c r="L228" s="1474"/>
      <c r="M228" s="1475"/>
      <c r="N228" s="1476"/>
      <c r="O228" s="1474"/>
      <c r="P228" s="1475"/>
      <c r="Q228" s="1476"/>
      <c r="R228" s="1474"/>
      <c r="S228" s="1475"/>
      <c r="T228" s="1476"/>
      <c r="U228" s="1474"/>
      <c r="V228" s="1475"/>
      <c r="W228" s="1476"/>
      <c r="X228" s="1474"/>
      <c r="Y228" s="1475"/>
      <c r="Z228" s="1476"/>
      <c r="AA228" s="1474"/>
      <c r="AB228" s="1475"/>
      <c r="AC228" s="1476"/>
      <c r="AD228" s="1474"/>
      <c r="AE228" s="1475"/>
      <c r="AF228" s="1476"/>
    </row>
    <row r="229" spans="1:32">
      <c r="A229" s="1626" t="s">
        <v>5169</v>
      </c>
      <c r="B229" s="1160" t="s">
        <v>5416</v>
      </c>
      <c r="C229" s="1207"/>
      <c r="D229" s="1477">
        <v>5</v>
      </c>
      <c r="E229" s="1209"/>
      <c r="F229" s="1207"/>
      <c r="G229" s="1477">
        <v>5</v>
      </c>
      <c r="H229" s="1209"/>
      <c r="I229" s="1207"/>
      <c r="J229" s="1477">
        <v>5</v>
      </c>
      <c r="K229" s="1209"/>
      <c r="L229" s="1207"/>
      <c r="M229" s="1477">
        <v>5</v>
      </c>
      <c r="N229" s="1209"/>
      <c r="O229" s="1207"/>
      <c r="P229" s="1477">
        <v>5</v>
      </c>
      <c r="Q229" s="1209"/>
      <c r="R229" s="1207"/>
      <c r="S229" s="1477">
        <v>5</v>
      </c>
      <c r="T229" s="1209"/>
      <c r="U229" s="1207"/>
      <c r="V229" s="1477">
        <v>5</v>
      </c>
      <c r="W229" s="1209"/>
      <c r="X229" s="1207"/>
      <c r="Y229" s="1477">
        <v>5</v>
      </c>
      <c r="Z229" s="1209"/>
      <c r="AA229" s="1207"/>
      <c r="AB229" s="1477">
        <v>5</v>
      </c>
      <c r="AC229" s="1209"/>
      <c r="AD229" s="1207"/>
      <c r="AE229" s="1477">
        <v>5</v>
      </c>
      <c r="AF229" s="1209"/>
    </row>
    <row r="230" spans="1:32">
      <c r="A230" s="1626" t="s">
        <v>5225</v>
      </c>
      <c r="B230" s="1160" t="s">
        <v>5409</v>
      </c>
      <c r="C230" s="1207"/>
      <c r="D230" s="1478">
        <v>33</v>
      </c>
      <c r="E230" s="1209"/>
      <c r="F230" s="1207"/>
      <c r="G230" s="1478">
        <v>33</v>
      </c>
      <c r="H230" s="1209"/>
      <c r="I230" s="1207"/>
      <c r="J230" s="1478">
        <v>33</v>
      </c>
      <c r="K230" s="1209"/>
      <c r="L230" s="1207"/>
      <c r="M230" s="1478">
        <v>33</v>
      </c>
      <c r="N230" s="1209"/>
      <c r="O230" s="1207"/>
      <c r="P230" s="1478">
        <v>33</v>
      </c>
      <c r="Q230" s="1209"/>
      <c r="R230" s="1207"/>
      <c r="S230" s="1478">
        <v>33</v>
      </c>
      <c r="T230" s="1209"/>
      <c r="U230" s="1207"/>
      <c r="V230" s="1478">
        <v>33</v>
      </c>
      <c r="W230" s="1209"/>
      <c r="X230" s="1207"/>
      <c r="Y230" s="1478">
        <v>33</v>
      </c>
      <c r="Z230" s="1209"/>
      <c r="AA230" s="1207"/>
      <c r="AB230" s="1478">
        <v>33</v>
      </c>
      <c r="AC230" s="1209"/>
      <c r="AD230" s="1207"/>
      <c r="AE230" s="1478">
        <v>33</v>
      </c>
      <c r="AF230" s="1209"/>
    </row>
    <row r="231" spans="1:32">
      <c r="A231" s="1627" t="s">
        <v>5005</v>
      </c>
      <c r="B231" s="1139" t="s">
        <v>5007</v>
      </c>
      <c r="C231" s="1207"/>
      <c r="D231" s="1208" t="s">
        <v>4412</v>
      </c>
      <c r="E231" s="1209"/>
      <c r="F231" s="1207"/>
      <c r="G231" s="1208" t="s">
        <v>4412</v>
      </c>
      <c r="H231" s="1209"/>
      <c r="I231" s="1207"/>
      <c r="J231" s="1208" t="s">
        <v>5078</v>
      </c>
      <c r="K231" s="1209"/>
      <c r="L231" s="1207"/>
      <c r="M231" s="1208" t="s">
        <v>5093</v>
      </c>
      <c r="N231" s="1209"/>
      <c r="O231" s="1207"/>
      <c r="P231" s="1208" t="s">
        <v>5030</v>
      </c>
      <c r="Q231" s="1209"/>
      <c r="R231" s="1207"/>
      <c r="S231" s="1208" t="s">
        <v>5044</v>
      </c>
      <c r="T231" s="1209"/>
      <c r="U231" s="1207"/>
      <c r="V231" s="1208" t="s">
        <v>5061</v>
      </c>
      <c r="W231" s="1209"/>
      <c r="X231" s="1207"/>
      <c r="Y231" s="1208" t="s">
        <v>5107</v>
      </c>
      <c r="Z231" s="1209"/>
      <c r="AA231" s="1207"/>
      <c r="AB231" s="1208" t="s">
        <v>5121</v>
      </c>
      <c r="AC231" s="1209"/>
      <c r="AD231" s="1207"/>
      <c r="AE231" s="1208" t="s">
        <v>5130</v>
      </c>
      <c r="AF231" s="1209"/>
    </row>
    <row r="232" spans="1:32">
      <c r="A232" s="1627" t="s">
        <v>5315</v>
      </c>
      <c r="B232" s="1139" t="s">
        <v>5776</v>
      </c>
      <c r="C232" s="1207"/>
      <c r="D232" s="1208" t="s">
        <v>5054</v>
      </c>
      <c r="E232" s="1209"/>
      <c r="F232" s="1207"/>
      <c r="G232" s="1208" t="s">
        <v>5054</v>
      </c>
      <c r="H232" s="1209"/>
      <c r="I232" s="1207"/>
      <c r="J232" s="1208" t="s">
        <v>5081</v>
      </c>
      <c r="K232" s="1209"/>
      <c r="L232" s="1207"/>
      <c r="M232" s="1208" t="s">
        <v>5095</v>
      </c>
      <c r="N232" s="1209"/>
      <c r="O232" s="1207"/>
      <c r="P232" s="1208" t="s">
        <v>5031</v>
      </c>
      <c r="Q232" s="1209"/>
      <c r="R232" s="1207"/>
      <c r="S232" s="1208" t="s">
        <v>5045</v>
      </c>
      <c r="T232" s="1209"/>
      <c r="U232" s="1207"/>
      <c r="V232" s="1208" t="s">
        <v>5063</v>
      </c>
      <c r="W232" s="1209"/>
      <c r="X232" s="1207"/>
      <c r="Y232" s="1208" t="s">
        <v>5109</v>
      </c>
      <c r="Z232" s="1209"/>
      <c r="AA232" s="1207"/>
      <c r="AB232" s="1208" t="s">
        <v>5122</v>
      </c>
      <c r="AC232" s="1209"/>
      <c r="AD232" s="1207"/>
      <c r="AE232" s="1208" t="s">
        <v>5133</v>
      </c>
      <c r="AF232" s="1209"/>
    </row>
    <row r="233" spans="1:32">
      <c r="A233" s="1627" t="s">
        <v>5316</v>
      </c>
      <c r="B233" s="1139" t="s">
        <v>5489</v>
      </c>
      <c r="C233" s="1207"/>
      <c r="D233" s="1208" t="s">
        <v>5055</v>
      </c>
      <c r="E233" s="1209"/>
      <c r="F233" s="1207"/>
      <c r="G233" s="1208" t="s">
        <v>5055</v>
      </c>
      <c r="H233" s="1209"/>
      <c r="I233" s="1207"/>
      <c r="J233" s="1208" t="s">
        <v>5082</v>
      </c>
      <c r="K233" s="1209"/>
      <c r="L233" s="1207"/>
      <c r="M233" s="1208" t="s">
        <v>5096</v>
      </c>
      <c r="N233" s="1209"/>
      <c r="O233" s="1207"/>
      <c r="P233" s="1208" t="s">
        <v>5032</v>
      </c>
      <c r="Q233" s="1209"/>
      <c r="R233" s="1207"/>
      <c r="S233" s="1208" t="s">
        <v>5046</v>
      </c>
      <c r="T233" s="1209"/>
      <c r="U233" s="1207"/>
      <c r="V233" s="1208" t="s">
        <v>5064</v>
      </c>
      <c r="W233" s="1209"/>
      <c r="X233" s="1207"/>
      <c r="Y233" s="1208" t="s">
        <v>5110</v>
      </c>
      <c r="Z233" s="1209"/>
      <c r="AA233" s="1207"/>
      <c r="AB233" s="1208" t="s">
        <v>5123</v>
      </c>
      <c r="AC233" s="1209"/>
      <c r="AD233" s="1207"/>
      <c r="AE233" s="1208" t="s">
        <v>5134</v>
      </c>
      <c r="AF233" s="1209"/>
    </row>
    <row r="234" spans="1:32">
      <c r="A234" s="1627" t="s">
        <v>5317</v>
      </c>
      <c r="B234" s="1139" t="s">
        <v>5490</v>
      </c>
      <c r="C234" s="1207"/>
      <c r="D234" s="1244" t="s">
        <v>4880</v>
      </c>
      <c r="E234" s="1209"/>
      <c r="F234" s="1207"/>
      <c r="G234" s="1244" t="s">
        <v>4880</v>
      </c>
      <c r="H234" s="1209"/>
      <c r="I234" s="1207"/>
      <c r="J234" s="1244" t="s">
        <v>4873</v>
      </c>
      <c r="K234" s="1209"/>
      <c r="L234" s="1207"/>
      <c r="M234" s="1244" t="s">
        <v>4873</v>
      </c>
      <c r="N234" s="1209"/>
      <c r="O234" s="1207"/>
      <c r="P234" s="1244" t="s">
        <v>4873</v>
      </c>
      <c r="Q234" s="1209"/>
      <c r="R234" s="1207"/>
      <c r="S234" s="1244" t="s">
        <v>5932</v>
      </c>
      <c r="T234" s="1209"/>
      <c r="U234" s="1207"/>
      <c r="V234" s="1244" t="s">
        <v>5932</v>
      </c>
      <c r="W234" s="1209"/>
      <c r="X234" s="1207"/>
      <c r="Y234" s="1244" t="s">
        <v>4830</v>
      </c>
      <c r="Z234" s="1209"/>
      <c r="AA234" s="1207"/>
      <c r="AB234" s="1244" t="s">
        <v>5932</v>
      </c>
      <c r="AC234" s="1209"/>
      <c r="AD234" s="1207"/>
      <c r="AE234" s="1244" t="s">
        <v>4880</v>
      </c>
      <c r="AF234" s="1209"/>
    </row>
    <row r="235" spans="1:32">
      <c r="A235" s="1627" t="s">
        <v>5297</v>
      </c>
      <c r="B235" s="1139" t="s">
        <v>5386</v>
      </c>
      <c r="C235" s="1207"/>
      <c r="D235" s="1244" t="s">
        <v>3164</v>
      </c>
      <c r="E235" s="1209"/>
      <c r="F235" s="1207"/>
      <c r="G235" s="1244" t="s">
        <v>3164</v>
      </c>
      <c r="H235" s="1209"/>
      <c r="I235" s="1207"/>
      <c r="J235" s="1244" t="s">
        <v>5079</v>
      </c>
      <c r="K235" s="1209"/>
      <c r="L235" s="1207"/>
      <c r="M235" s="1244" t="s">
        <v>5094</v>
      </c>
      <c r="N235" s="1209"/>
      <c r="O235" s="1207"/>
      <c r="P235" s="1244" t="s">
        <v>5034</v>
      </c>
      <c r="Q235" s="1209"/>
      <c r="R235" s="1207"/>
      <c r="S235" s="1244" t="s">
        <v>4852</v>
      </c>
      <c r="T235" s="1209"/>
      <c r="U235" s="1207"/>
      <c r="V235" s="1244" t="s">
        <v>5066</v>
      </c>
      <c r="W235" s="1209"/>
      <c r="X235" s="1207"/>
      <c r="Y235" s="1244" t="s">
        <v>5108</v>
      </c>
      <c r="Z235" s="1209"/>
      <c r="AA235" s="1207"/>
      <c r="AB235" s="1244" t="s">
        <v>5108</v>
      </c>
      <c r="AC235" s="1209"/>
      <c r="AD235" s="1207"/>
      <c r="AE235" s="1244" t="s">
        <v>5131</v>
      </c>
      <c r="AF235" s="1209"/>
    </row>
    <row r="236" spans="1:32">
      <c r="A236" s="1628" t="s">
        <v>5318</v>
      </c>
      <c r="B236" s="1139" t="s">
        <v>5777</v>
      </c>
      <c r="C236" s="1207"/>
      <c r="D236" s="1457">
        <v>10</v>
      </c>
      <c r="E236" s="1209"/>
      <c r="F236" s="1207"/>
      <c r="G236" s="1457">
        <v>10</v>
      </c>
      <c r="H236" s="1209"/>
      <c r="I236" s="1207"/>
      <c r="J236" s="1457">
        <v>10</v>
      </c>
      <c r="K236" s="1209"/>
      <c r="L236" s="1207"/>
      <c r="M236" s="1457">
        <v>10</v>
      </c>
      <c r="N236" s="1209"/>
      <c r="O236" s="1207"/>
      <c r="P236" s="1457">
        <v>10</v>
      </c>
      <c r="Q236" s="1209"/>
      <c r="R236" s="1207"/>
      <c r="S236" s="1457">
        <v>10</v>
      </c>
      <c r="T236" s="1209"/>
      <c r="U236" s="1207"/>
      <c r="V236" s="1457">
        <v>10</v>
      </c>
      <c r="W236" s="1209"/>
      <c r="X236" s="1207"/>
      <c r="Y236" s="1457">
        <v>10</v>
      </c>
      <c r="Z236" s="1209"/>
      <c r="AA236" s="1207"/>
      <c r="AB236" s="1457">
        <v>10</v>
      </c>
      <c r="AC236" s="1209"/>
      <c r="AD236" s="1207"/>
      <c r="AE236" s="1457">
        <v>10</v>
      </c>
      <c r="AF236" s="1209"/>
    </row>
    <row r="237" spans="1:32">
      <c r="A237" s="1628" t="s">
        <v>5319</v>
      </c>
      <c r="B237" s="1139" t="s">
        <v>5778</v>
      </c>
      <c r="C237" s="1207"/>
      <c r="D237" s="1457">
        <v>35</v>
      </c>
      <c r="E237" s="1209"/>
      <c r="F237" s="1207"/>
      <c r="G237" s="1457">
        <v>35</v>
      </c>
      <c r="H237" s="1209"/>
      <c r="I237" s="1207"/>
      <c r="J237" s="1457">
        <v>35</v>
      </c>
      <c r="K237" s="1209"/>
      <c r="L237" s="1207"/>
      <c r="M237" s="1457">
        <v>35</v>
      </c>
      <c r="N237" s="1209"/>
      <c r="O237" s="1207"/>
      <c r="P237" s="1457">
        <v>35</v>
      </c>
      <c r="Q237" s="1209"/>
      <c r="R237" s="1207"/>
      <c r="S237" s="1457">
        <v>35</v>
      </c>
      <c r="T237" s="1209"/>
      <c r="U237" s="1207"/>
      <c r="V237" s="1457">
        <v>35</v>
      </c>
      <c r="W237" s="1209"/>
      <c r="X237" s="1207"/>
      <c r="Y237" s="1457">
        <v>35</v>
      </c>
      <c r="Z237" s="1209"/>
      <c r="AA237" s="1207"/>
      <c r="AB237" s="1457">
        <v>35</v>
      </c>
      <c r="AC237" s="1209"/>
      <c r="AD237" s="1207"/>
      <c r="AE237" s="1457">
        <v>35</v>
      </c>
      <c r="AF237" s="1209"/>
    </row>
    <row r="238" spans="1:32">
      <c r="A238" s="1628" t="s">
        <v>5320</v>
      </c>
      <c r="B238" s="1139" t="s">
        <v>5779</v>
      </c>
      <c r="C238" s="1207"/>
      <c r="D238" s="1457">
        <v>10</v>
      </c>
      <c r="E238" s="1209"/>
      <c r="F238" s="1207"/>
      <c r="G238" s="1457">
        <v>10</v>
      </c>
      <c r="H238" s="1209"/>
      <c r="I238" s="1207"/>
      <c r="J238" s="1457">
        <v>10</v>
      </c>
      <c r="K238" s="1209"/>
      <c r="L238" s="1207"/>
      <c r="M238" s="1457">
        <v>10</v>
      </c>
      <c r="N238" s="1209"/>
      <c r="O238" s="1207"/>
      <c r="P238" s="1457">
        <v>10</v>
      </c>
      <c r="Q238" s="1209"/>
      <c r="R238" s="1207"/>
      <c r="S238" s="1457">
        <v>10</v>
      </c>
      <c r="T238" s="1209"/>
      <c r="U238" s="1207"/>
      <c r="V238" s="1457">
        <v>10</v>
      </c>
      <c r="W238" s="1209"/>
      <c r="X238" s="1207"/>
      <c r="Y238" s="1457">
        <v>10</v>
      </c>
      <c r="Z238" s="1209"/>
      <c r="AA238" s="1207"/>
      <c r="AB238" s="1457">
        <v>10</v>
      </c>
      <c r="AC238" s="1209"/>
      <c r="AD238" s="1207"/>
      <c r="AE238" s="1457">
        <v>10</v>
      </c>
      <c r="AF238" s="1209"/>
    </row>
    <row r="239" spans="1:32">
      <c r="A239" s="1628" t="s">
        <v>5321</v>
      </c>
      <c r="B239" s="1139" t="s">
        <v>5780</v>
      </c>
      <c r="C239" s="1207"/>
      <c r="D239" s="1457">
        <v>35</v>
      </c>
      <c r="E239" s="1209"/>
      <c r="F239" s="1207"/>
      <c r="G239" s="1457">
        <v>35</v>
      </c>
      <c r="H239" s="1209"/>
      <c r="I239" s="1207"/>
      <c r="J239" s="1457">
        <v>35</v>
      </c>
      <c r="K239" s="1209"/>
      <c r="L239" s="1207"/>
      <c r="M239" s="1457">
        <v>35</v>
      </c>
      <c r="N239" s="1209"/>
      <c r="O239" s="1207"/>
      <c r="P239" s="1457">
        <v>35</v>
      </c>
      <c r="Q239" s="1209"/>
      <c r="R239" s="1207"/>
      <c r="S239" s="1457">
        <v>35</v>
      </c>
      <c r="T239" s="1209"/>
      <c r="U239" s="1207"/>
      <c r="V239" s="1457">
        <v>35</v>
      </c>
      <c r="W239" s="1209"/>
      <c r="X239" s="1207"/>
      <c r="Y239" s="1457">
        <v>35</v>
      </c>
      <c r="Z239" s="1209"/>
      <c r="AA239" s="1207"/>
      <c r="AB239" s="1457">
        <v>35</v>
      </c>
      <c r="AC239" s="1209"/>
      <c r="AD239" s="1207"/>
      <c r="AE239" s="1457">
        <v>35</v>
      </c>
      <c r="AF239" s="1209"/>
    </row>
    <row r="240" spans="1:32">
      <c r="A240" s="1628" t="s">
        <v>5322</v>
      </c>
      <c r="B240" s="1139" t="s">
        <v>5781</v>
      </c>
      <c r="C240" s="1207"/>
      <c r="D240" s="1457">
        <v>60</v>
      </c>
      <c r="E240" s="1209"/>
      <c r="F240" s="1207"/>
      <c r="G240" s="1457">
        <v>60</v>
      </c>
      <c r="H240" s="1209"/>
      <c r="I240" s="1207"/>
      <c r="J240" s="1457">
        <v>60</v>
      </c>
      <c r="K240" s="1209"/>
      <c r="L240" s="1207"/>
      <c r="M240" s="1457">
        <v>60</v>
      </c>
      <c r="N240" s="1209"/>
      <c r="O240" s="1207"/>
      <c r="P240" s="1457">
        <v>60</v>
      </c>
      <c r="Q240" s="1209"/>
      <c r="R240" s="1207"/>
      <c r="S240" s="1457">
        <v>60</v>
      </c>
      <c r="T240" s="1209"/>
      <c r="U240" s="1207"/>
      <c r="V240" s="1457">
        <v>60</v>
      </c>
      <c r="W240" s="1209"/>
      <c r="X240" s="1207"/>
      <c r="Y240" s="1457">
        <v>60</v>
      </c>
      <c r="Z240" s="1209"/>
      <c r="AA240" s="1207"/>
      <c r="AB240" s="1457">
        <v>60</v>
      </c>
      <c r="AC240" s="1209"/>
      <c r="AD240" s="1207"/>
      <c r="AE240" s="1457">
        <v>60</v>
      </c>
      <c r="AF240" s="1209"/>
    </row>
    <row r="241" spans="1:32">
      <c r="A241" s="1628" t="s">
        <v>5323</v>
      </c>
      <c r="B241" s="1139" t="s">
        <v>5782</v>
      </c>
      <c r="C241" s="1207"/>
      <c r="D241" s="1457">
        <v>60</v>
      </c>
      <c r="E241" s="1209"/>
      <c r="F241" s="1207"/>
      <c r="G241" s="1457">
        <v>60</v>
      </c>
      <c r="H241" s="1209"/>
      <c r="I241" s="1207"/>
      <c r="J241" s="1457">
        <v>60</v>
      </c>
      <c r="K241" s="1209"/>
      <c r="L241" s="1207"/>
      <c r="M241" s="1457">
        <v>60</v>
      </c>
      <c r="N241" s="1209"/>
      <c r="O241" s="1207"/>
      <c r="P241" s="1457">
        <v>60</v>
      </c>
      <c r="Q241" s="1209"/>
      <c r="R241" s="1207"/>
      <c r="S241" s="1457">
        <v>60</v>
      </c>
      <c r="T241" s="1209"/>
      <c r="U241" s="1207"/>
      <c r="V241" s="1457">
        <v>60</v>
      </c>
      <c r="W241" s="1209"/>
      <c r="X241" s="1207"/>
      <c r="Y241" s="1457">
        <v>60</v>
      </c>
      <c r="Z241" s="1209"/>
      <c r="AA241" s="1207"/>
      <c r="AB241" s="1457">
        <v>60</v>
      </c>
      <c r="AC241" s="1209"/>
      <c r="AD241" s="1207"/>
      <c r="AE241" s="1457">
        <v>60</v>
      </c>
      <c r="AF241" s="1209"/>
    </row>
    <row r="242" spans="1:32">
      <c r="A242" s="1628" t="s">
        <v>5324</v>
      </c>
      <c r="B242" s="1139" t="s">
        <v>5783</v>
      </c>
      <c r="C242" s="1207"/>
      <c r="D242" s="1457">
        <v>60</v>
      </c>
      <c r="E242" s="1209"/>
      <c r="F242" s="1207"/>
      <c r="G242" s="1457">
        <v>60</v>
      </c>
      <c r="H242" s="1209"/>
      <c r="I242" s="1207"/>
      <c r="J242" s="1457">
        <v>60</v>
      </c>
      <c r="K242" s="1209"/>
      <c r="L242" s="1207"/>
      <c r="M242" s="1457">
        <v>60</v>
      </c>
      <c r="N242" s="1209"/>
      <c r="O242" s="1207"/>
      <c r="P242" s="1457">
        <v>60</v>
      </c>
      <c r="Q242" s="1209"/>
      <c r="R242" s="1207"/>
      <c r="S242" s="1457">
        <v>60</v>
      </c>
      <c r="T242" s="1209"/>
      <c r="U242" s="1207"/>
      <c r="V242" s="1457">
        <v>60</v>
      </c>
      <c r="W242" s="1209"/>
      <c r="X242" s="1207"/>
      <c r="Y242" s="1457">
        <v>60</v>
      </c>
      <c r="Z242" s="1209"/>
      <c r="AA242" s="1207"/>
      <c r="AB242" s="1457">
        <v>60</v>
      </c>
      <c r="AC242" s="1209"/>
      <c r="AD242" s="1207"/>
      <c r="AE242" s="1457">
        <v>60</v>
      </c>
      <c r="AF242" s="1209"/>
    </row>
    <row r="243" spans="1:32">
      <c r="A243" s="1628" t="s">
        <v>5325</v>
      </c>
      <c r="B243" s="1139" t="s">
        <v>5784</v>
      </c>
      <c r="C243" s="1207"/>
      <c r="D243" s="1457">
        <v>60</v>
      </c>
      <c r="E243" s="1209"/>
      <c r="F243" s="1207"/>
      <c r="G243" s="1457">
        <v>60</v>
      </c>
      <c r="H243" s="1209"/>
      <c r="I243" s="1207"/>
      <c r="J243" s="1457">
        <v>60</v>
      </c>
      <c r="K243" s="1209"/>
      <c r="L243" s="1207"/>
      <c r="M243" s="1457">
        <v>60</v>
      </c>
      <c r="N243" s="1209"/>
      <c r="O243" s="1207"/>
      <c r="P243" s="1457">
        <v>60</v>
      </c>
      <c r="Q243" s="1209"/>
      <c r="R243" s="1207"/>
      <c r="S243" s="1457">
        <v>60</v>
      </c>
      <c r="T243" s="1209"/>
      <c r="U243" s="1207"/>
      <c r="V243" s="1457">
        <v>60</v>
      </c>
      <c r="W243" s="1209"/>
      <c r="X243" s="1207"/>
      <c r="Y243" s="1457">
        <v>60</v>
      </c>
      <c r="Z243" s="1209"/>
      <c r="AA243" s="1207"/>
      <c r="AB243" s="1457">
        <v>60</v>
      </c>
      <c r="AC243" s="1209"/>
      <c r="AD243" s="1207"/>
      <c r="AE243" s="1457">
        <v>60</v>
      </c>
      <c r="AF243" s="1209"/>
    </row>
    <row r="244" spans="1:32">
      <c r="A244" s="1627" t="s">
        <v>5326</v>
      </c>
      <c r="B244" s="1139" t="s">
        <v>5785</v>
      </c>
      <c r="C244" s="1207"/>
      <c r="D244" s="1208" t="s">
        <v>5858</v>
      </c>
      <c r="E244" s="1209"/>
      <c r="F244" s="1207"/>
      <c r="G244" s="1208" t="s">
        <v>5858</v>
      </c>
      <c r="H244" s="1209"/>
      <c r="I244" s="1207"/>
      <c r="J244" s="1208" t="s">
        <v>5858</v>
      </c>
      <c r="K244" s="1209"/>
      <c r="L244" s="1207"/>
      <c r="M244" s="1208" t="s">
        <v>5858</v>
      </c>
      <c r="N244" s="1209"/>
      <c r="O244" s="1207"/>
      <c r="P244" s="1208" t="s">
        <v>5858</v>
      </c>
      <c r="Q244" s="1209"/>
      <c r="R244" s="1207"/>
      <c r="S244" s="1208" t="s">
        <v>5858</v>
      </c>
      <c r="T244" s="1209"/>
      <c r="U244" s="1207"/>
      <c r="V244" s="1208" t="s">
        <v>5858</v>
      </c>
      <c r="W244" s="1209"/>
      <c r="X244" s="1207"/>
      <c r="Y244" s="1208" t="s">
        <v>5858</v>
      </c>
      <c r="Z244" s="1209"/>
      <c r="AA244" s="1207"/>
      <c r="AB244" s="1208" t="s">
        <v>5858</v>
      </c>
      <c r="AC244" s="1209"/>
      <c r="AD244" s="1207"/>
      <c r="AE244" s="1208" t="s">
        <v>5858</v>
      </c>
      <c r="AF244" s="1209"/>
    </row>
    <row r="245" spans="1:32" ht="60">
      <c r="A245" s="1629" t="s">
        <v>5327</v>
      </c>
      <c r="B245" s="1139" t="s">
        <v>5786</v>
      </c>
      <c r="C245" s="1300" t="s">
        <v>4806</v>
      </c>
      <c r="D245" s="1301" t="s">
        <v>4807</v>
      </c>
      <c r="E245" s="1302" t="s">
        <v>4808</v>
      </c>
      <c r="F245" s="1300" t="s">
        <v>4806</v>
      </c>
      <c r="G245" s="1301" t="s">
        <v>4807</v>
      </c>
      <c r="H245" s="1302" t="s">
        <v>4808</v>
      </c>
      <c r="I245" s="1300" t="s">
        <v>4806</v>
      </c>
      <c r="J245" s="1301" t="s">
        <v>4807</v>
      </c>
      <c r="K245" s="1302" t="s">
        <v>4808</v>
      </c>
      <c r="L245" s="1300" t="s">
        <v>4806</v>
      </c>
      <c r="M245" s="1301" t="s">
        <v>4807</v>
      </c>
      <c r="N245" s="1302" t="s">
        <v>4808</v>
      </c>
      <c r="O245" s="1300" t="s">
        <v>4806</v>
      </c>
      <c r="P245" s="1301" t="s">
        <v>4807</v>
      </c>
      <c r="Q245" s="1302" t="s">
        <v>4808</v>
      </c>
      <c r="R245" s="1300" t="s">
        <v>4806</v>
      </c>
      <c r="S245" s="1301" t="s">
        <v>4807</v>
      </c>
      <c r="T245" s="1302" t="s">
        <v>4808</v>
      </c>
      <c r="U245" s="1300" t="s">
        <v>4806</v>
      </c>
      <c r="V245" s="1301" t="s">
        <v>4807</v>
      </c>
      <c r="W245" s="1302" t="s">
        <v>4808</v>
      </c>
      <c r="X245" s="1300" t="s">
        <v>4806</v>
      </c>
      <c r="Y245" s="1301" t="s">
        <v>4807</v>
      </c>
      <c r="Z245" s="1302" t="s">
        <v>4808</v>
      </c>
      <c r="AA245" s="1300" t="s">
        <v>4806</v>
      </c>
      <c r="AB245" s="1301" t="s">
        <v>4807</v>
      </c>
      <c r="AC245" s="1302" t="s">
        <v>4808</v>
      </c>
      <c r="AD245" s="1300" t="s">
        <v>4806</v>
      </c>
      <c r="AE245" s="1301" t="s">
        <v>4807</v>
      </c>
      <c r="AF245" s="1302" t="s">
        <v>4808</v>
      </c>
    </row>
    <row r="246" spans="1:32">
      <c r="A246" s="1630" t="s">
        <v>5239</v>
      </c>
      <c r="B246" s="1304" t="s">
        <v>5491</v>
      </c>
      <c r="C246" s="1305" t="s">
        <v>2284</v>
      </c>
      <c r="D246" s="1479">
        <v>10.199999999999999</v>
      </c>
      <c r="E246" s="1480">
        <v>0</v>
      </c>
      <c r="F246" s="1305" t="s">
        <v>2284</v>
      </c>
      <c r="G246" s="1479">
        <v>10.199999999999999</v>
      </c>
      <c r="H246" s="1480">
        <v>0</v>
      </c>
      <c r="I246" s="1305" t="s">
        <v>2284</v>
      </c>
      <c r="J246" s="1479">
        <v>10.8</v>
      </c>
      <c r="K246" s="1480">
        <v>0</v>
      </c>
      <c r="L246" s="1305" t="s">
        <v>2284</v>
      </c>
      <c r="M246" s="1479">
        <v>10.4</v>
      </c>
      <c r="N246" s="1480">
        <v>0</v>
      </c>
      <c r="O246" s="1305" t="s">
        <v>2284</v>
      </c>
      <c r="P246" s="1479">
        <v>10.1</v>
      </c>
      <c r="Q246" s="1480">
        <v>0</v>
      </c>
      <c r="R246" s="1305" t="s">
        <v>2284</v>
      </c>
      <c r="S246" s="1479">
        <v>10.199999999999999</v>
      </c>
      <c r="T246" s="1480">
        <v>0</v>
      </c>
      <c r="U246" s="1305" t="s">
        <v>2284</v>
      </c>
      <c r="V246" s="1479">
        <v>10.3</v>
      </c>
      <c r="W246" s="1480">
        <v>0</v>
      </c>
      <c r="X246" s="1305" t="s">
        <v>2284</v>
      </c>
      <c r="Y246" s="1479">
        <v>10.199999999999999</v>
      </c>
      <c r="Z246" s="1480">
        <v>0</v>
      </c>
      <c r="AA246" s="1305" t="s">
        <v>2284</v>
      </c>
      <c r="AB246" s="1479">
        <v>10.3</v>
      </c>
      <c r="AC246" s="1480">
        <v>0</v>
      </c>
      <c r="AD246" s="1305" t="s">
        <v>2284</v>
      </c>
      <c r="AE246" s="1479">
        <v>10.1</v>
      </c>
      <c r="AF246" s="1480">
        <v>0</v>
      </c>
    </row>
    <row r="247" spans="1:32">
      <c r="A247" s="1631" t="s">
        <v>5240</v>
      </c>
      <c r="B247" s="1309" t="s">
        <v>5492</v>
      </c>
      <c r="C247" s="1317" t="s">
        <v>1078</v>
      </c>
      <c r="D247" s="1481" t="s">
        <v>1078</v>
      </c>
      <c r="E247" s="1482" t="s">
        <v>1078</v>
      </c>
      <c r="F247" s="1317" t="s">
        <v>1078</v>
      </c>
      <c r="G247" s="1481" t="s">
        <v>1078</v>
      </c>
      <c r="H247" s="1482" t="s">
        <v>1078</v>
      </c>
      <c r="I247" s="1317" t="s">
        <v>1078</v>
      </c>
      <c r="J247" s="1481" t="s">
        <v>1078</v>
      </c>
      <c r="K247" s="1482" t="s">
        <v>1078</v>
      </c>
      <c r="L247" s="1317" t="s">
        <v>1078</v>
      </c>
      <c r="M247" s="1481" t="s">
        <v>1078</v>
      </c>
      <c r="N247" s="1482" t="s">
        <v>1078</v>
      </c>
      <c r="O247" s="1317" t="s">
        <v>1078</v>
      </c>
      <c r="P247" s="1481" t="s">
        <v>1078</v>
      </c>
      <c r="Q247" s="1482" t="s">
        <v>1078</v>
      </c>
      <c r="R247" s="1317" t="s">
        <v>1078</v>
      </c>
      <c r="S247" s="1481" t="s">
        <v>1078</v>
      </c>
      <c r="T247" s="1482" t="s">
        <v>1078</v>
      </c>
      <c r="U247" s="1317" t="s">
        <v>1078</v>
      </c>
      <c r="V247" s="1481" t="s">
        <v>1078</v>
      </c>
      <c r="W247" s="1482" t="s">
        <v>1078</v>
      </c>
      <c r="X247" s="1317" t="s">
        <v>1078</v>
      </c>
      <c r="Y247" s="1481" t="s">
        <v>1078</v>
      </c>
      <c r="Z247" s="1482" t="s">
        <v>1078</v>
      </c>
      <c r="AA247" s="1317" t="s">
        <v>1078</v>
      </c>
      <c r="AB247" s="1481" t="s">
        <v>1078</v>
      </c>
      <c r="AC247" s="1482" t="s">
        <v>1078</v>
      </c>
      <c r="AD247" s="1317" t="s">
        <v>1078</v>
      </c>
      <c r="AE247" s="1481" t="s">
        <v>1078</v>
      </c>
      <c r="AF247" s="1482" t="s">
        <v>1078</v>
      </c>
    </row>
    <row r="248" spans="1:32">
      <c r="A248" s="1632" t="s">
        <v>5241</v>
      </c>
      <c r="B248" s="1143" t="s">
        <v>5493</v>
      </c>
      <c r="C248" s="1314" t="s">
        <v>1078</v>
      </c>
      <c r="D248" s="1483" t="s">
        <v>1078</v>
      </c>
      <c r="E248" s="1484" t="s">
        <v>1078</v>
      </c>
      <c r="F248" s="1314" t="s">
        <v>1078</v>
      </c>
      <c r="G248" s="1483" t="s">
        <v>1078</v>
      </c>
      <c r="H248" s="1484" t="s">
        <v>1078</v>
      </c>
      <c r="I248" s="1314" t="s">
        <v>1078</v>
      </c>
      <c r="J248" s="1483" t="s">
        <v>1078</v>
      </c>
      <c r="K248" s="1484" t="s">
        <v>1078</v>
      </c>
      <c r="L248" s="1314" t="s">
        <v>1078</v>
      </c>
      <c r="M248" s="1483" t="s">
        <v>1078</v>
      </c>
      <c r="N248" s="1484" t="s">
        <v>1078</v>
      </c>
      <c r="O248" s="1314" t="s">
        <v>1078</v>
      </c>
      <c r="P248" s="1483" t="s">
        <v>1078</v>
      </c>
      <c r="Q248" s="1484" t="s">
        <v>1078</v>
      </c>
      <c r="R248" s="1314" t="s">
        <v>1078</v>
      </c>
      <c r="S248" s="1483" t="s">
        <v>1078</v>
      </c>
      <c r="T248" s="1484" t="s">
        <v>1078</v>
      </c>
      <c r="U248" s="1314" t="s">
        <v>1078</v>
      </c>
      <c r="V248" s="1483" t="s">
        <v>1078</v>
      </c>
      <c r="W248" s="1484" t="s">
        <v>1078</v>
      </c>
      <c r="X248" s="1314" t="s">
        <v>1078</v>
      </c>
      <c r="Y248" s="1483" t="s">
        <v>1078</v>
      </c>
      <c r="Z248" s="1484" t="s">
        <v>1078</v>
      </c>
      <c r="AA248" s="1314" t="s">
        <v>1078</v>
      </c>
      <c r="AB248" s="1483" t="s">
        <v>1078</v>
      </c>
      <c r="AC248" s="1484" t="s">
        <v>1078</v>
      </c>
      <c r="AD248" s="1314" t="s">
        <v>1078</v>
      </c>
      <c r="AE248" s="1483" t="s">
        <v>1078</v>
      </c>
      <c r="AF248" s="1484" t="s">
        <v>1078</v>
      </c>
    </row>
    <row r="249" spans="1:32">
      <c r="A249" s="1630" t="s">
        <v>5242</v>
      </c>
      <c r="B249" s="1304" t="s">
        <v>5494</v>
      </c>
      <c r="C249" s="1305" t="s">
        <v>4809</v>
      </c>
      <c r="D249" s="1479" t="s">
        <v>1078</v>
      </c>
      <c r="E249" s="1480" t="s">
        <v>1078</v>
      </c>
      <c r="F249" s="1305" t="s">
        <v>4809</v>
      </c>
      <c r="G249" s="1479" t="s">
        <v>1078</v>
      </c>
      <c r="H249" s="1480" t="s">
        <v>1078</v>
      </c>
      <c r="I249" s="1305" t="s">
        <v>4809</v>
      </c>
      <c r="J249" s="1479" t="s">
        <v>1078</v>
      </c>
      <c r="K249" s="1480" t="s">
        <v>1078</v>
      </c>
      <c r="L249" s="1305" t="s">
        <v>4809</v>
      </c>
      <c r="M249" s="1479" t="s">
        <v>1078</v>
      </c>
      <c r="N249" s="1480" t="s">
        <v>1078</v>
      </c>
      <c r="O249" s="1305" t="s">
        <v>4809</v>
      </c>
      <c r="P249" s="1479" t="s">
        <v>1078</v>
      </c>
      <c r="Q249" s="1480" t="s">
        <v>1078</v>
      </c>
      <c r="R249" s="1305" t="s">
        <v>4809</v>
      </c>
      <c r="S249" s="1479" t="s">
        <v>1078</v>
      </c>
      <c r="T249" s="1480" t="s">
        <v>1078</v>
      </c>
      <c r="U249" s="1305" t="s">
        <v>4809</v>
      </c>
      <c r="V249" s="1479" t="s">
        <v>1078</v>
      </c>
      <c r="W249" s="1480" t="s">
        <v>1078</v>
      </c>
      <c r="X249" s="1305" t="s">
        <v>4809</v>
      </c>
      <c r="Y249" s="1479" t="s">
        <v>1078</v>
      </c>
      <c r="Z249" s="1480" t="s">
        <v>1078</v>
      </c>
      <c r="AA249" s="1305" t="s">
        <v>4809</v>
      </c>
      <c r="AB249" s="1479" t="s">
        <v>1078</v>
      </c>
      <c r="AC249" s="1480" t="s">
        <v>1078</v>
      </c>
      <c r="AD249" s="1305" t="s">
        <v>4809</v>
      </c>
      <c r="AE249" s="1479" t="s">
        <v>1078</v>
      </c>
      <c r="AF249" s="1480" t="s">
        <v>1078</v>
      </c>
    </row>
    <row r="250" spans="1:32">
      <c r="A250" s="1631" t="s">
        <v>5243</v>
      </c>
      <c r="B250" s="1309" t="s">
        <v>5495</v>
      </c>
      <c r="C250" s="1317" t="s">
        <v>1078</v>
      </c>
      <c r="D250" s="1481" t="s">
        <v>1078</v>
      </c>
      <c r="E250" s="1482" t="s">
        <v>1078</v>
      </c>
      <c r="F250" s="1317" t="s">
        <v>1078</v>
      </c>
      <c r="G250" s="1481" t="s">
        <v>1078</v>
      </c>
      <c r="H250" s="1482" t="s">
        <v>1078</v>
      </c>
      <c r="I250" s="1317" t="s">
        <v>1078</v>
      </c>
      <c r="J250" s="1481" t="s">
        <v>1078</v>
      </c>
      <c r="K250" s="1482" t="s">
        <v>1078</v>
      </c>
      <c r="L250" s="1317" t="s">
        <v>1078</v>
      </c>
      <c r="M250" s="1481" t="s">
        <v>1078</v>
      </c>
      <c r="N250" s="1482" t="s">
        <v>1078</v>
      </c>
      <c r="O250" s="1317" t="s">
        <v>1078</v>
      </c>
      <c r="P250" s="1481" t="s">
        <v>1078</v>
      </c>
      <c r="Q250" s="1482" t="s">
        <v>1078</v>
      </c>
      <c r="R250" s="1317" t="s">
        <v>1078</v>
      </c>
      <c r="S250" s="1481" t="s">
        <v>1078</v>
      </c>
      <c r="T250" s="1482" t="s">
        <v>1078</v>
      </c>
      <c r="U250" s="1317" t="s">
        <v>1078</v>
      </c>
      <c r="V250" s="1481" t="s">
        <v>1078</v>
      </c>
      <c r="W250" s="1482" t="s">
        <v>1078</v>
      </c>
      <c r="X250" s="1317" t="s">
        <v>1078</v>
      </c>
      <c r="Y250" s="1481" t="s">
        <v>1078</v>
      </c>
      <c r="Z250" s="1482" t="s">
        <v>1078</v>
      </c>
      <c r="AA250" s="1317" t="s">
        <v>1078</v>
      </c>
      <c r="AB250" s="1481" t="s">
        <v>1078</v>
      </c>
      <c r="AC250" s="1482" t="s">
        <v>1078</v>
      </c>
      <c r="AD250" s="1317" t="s">
        <v>1078</v>
      </c>
      <c r="AE250" s="1481" t="s">
        <v>1078</v>
      </c>
      <c r="AF250" s="1482" t="s">
        <v>1078</v>
      </c>
    </row>
    <row r="251" spans="1:32">
      <c r="A251" s="1632" t="s">
        <v>5244</v>
      </c>
      <c r="B251" s="1143" t="s">
        <v>5496</v>
      </c>
      <c r="C251" s="1314" t="s">
        <v>1078</v>
      </c>
      <c r="D251" s="1483" t="s">
        <v>1078</v>
      </c>
      <c r="E251" s="1484" t="s">
        <v>1078</v>
      </c>
      <c r="F251" s="1314" t="s">
        <v>1078</v>
      </c>
      <c r="G251" s="1483" t="s">
        <v>1078</v>
      </c>
      <c r="H251" s="1484" t="s">
        <v>1078</v>
      </c>
      <c r="I251" s="1314" t="s">
        <v>1078</v>
      </c>
      <c r="J251" s="1483" t="s">
        <v>1078</v>
      </c>
      <c r="K251" s="1484" t="s">
        <v>1078</v>
      </c>
      <c r="L251" s="1314" t="s">
        <v>1078</v>
      </c>
      <c r="M251" s="1483" t="s">
        <v>1078</v>
      </c>
      <c r="N251" s="1484" t="s">
        <v>1078</v>
      </c>
      <c r="O251" s="1314" t="s">
        <v>1078</v>
      </c>
      <c r="P251" s="1483" t="s">
        <v>1078</v>
      </c>
      <c r="Q251" s="1484" t="s">
        <v>1078</v>
      </c>
      <c r="R251" s="1314" t="s">
        <v>1078</v>
      </c>
      <c r="S251" s="1483" t="s">
        <v>1078</v>
      </c>
      <c r="T251" s="1484" t="s">
        <v>1078</v>
      </c>
      <c r="U251" s="1314" t="s">
        <v>1078</v>
      </c>
      <c r="V251" s="1483" t="s">
        <v>1078</v>
      </c>
      <c r="W251" s="1484" t="s">
        <v>1078</v>
      </c>
      <c r="X251" s="1314" t="s">
        <v>1078</v>
      </c>
      <c r="Y251" s="1483" t="s">
        <v>1078</v>
      </c>
      <c r="Z251" s="1484" t="s">
        <v>1078</v>
      </c>
      <c r="AA251" s="1314" t="s">
        <v>1078</v>
      </c>
      <c r="AB251" s="1483" t="s">
        <v>1078</v>
      </c>
      <c r="AC251" s="1484" t="s">
        <v>1078</v>
      </c>
      <c r="AD251" s="1314" t="s">
        <v>1078</v>
      </c>
      <c r="AE251" s="1483" t="s">
        <v>1078</v>
      </c>
      <c r="AF251" s="1484" t="s">
        <v>1078</v>
      </c>
    </row>
    <row r="252" spans="1:32">
      <c r="A252" s="1630" t="s">
        <v>5245</v>
      </c>
      <c r="B252" s="1304" t="s">
        <v>5497</v>
      </c>
      <c r="C252" s="1305" t="s">
        <v>2284</v>
      </c>
      <c r="D252" s="1479">
        <v>20.2</v>
      </c>
      <c r="E252" s="1480">
        <v>0</v>
      </c>
      <c r="F252" s="1305" t="s">
        <v>2284</v>
      </c>
      <c r="G252" s="1479">
        <v>20.2</v>
      </c>
      <c r="H252" s="1480">
        <v>0</v>
      </c>
      <c r="I252" s="1305" t="s">
        <v>2284</v>
      </c>
      <c r="J252" s="1479">
        <v>20.399999999999999</v>
      </c>
      <c r="K252" s="1480">
        <v>0</v>
      </c>
      <c r="L252" s="1305" t="s">
        <v>2284</v>
      </c>
      <c r="M252" s="1479">
        <v>20.2</v>
      </c>
      <c r="N252" s="1480">
        <v>0</v>
      </c>
      <c r="O252" s="1305" t="s">
        <v>2284</v>
      </c>
      <c r="P252" s="1479">
        <v>20.100000000000001</v>
      </c>
      <c r="Q252" s="1480">
        <v>0</v>
      </c>
      <c r="R252" s="1305" t="s">
        <v>2284</v>
      </c>
      <c r="S252" s="1479">
        <v>20.100000000000001</v>
      </c>
      <c r="T252" s="1480">
        <v>0</v>
      </c>
      <c r="U252" s="1305" t="s">
        <v>2284</v>
      </c>
      <c r="V252" s="1479">
        <v>20.3</v>
      </c>
      <c r="W252" s="1480">
        <v>0</v>
      </c>
      <c r="X252" s="1305" t="s">
        <v>2284</v>
      </c>
      <c r="Y252" s="1479">
        <v>20.2</v>
      </c>
      <c r="Z252" s="1480">
        <v>0</v>
      </c>
      <c r="AA252" s="1305" t="s">
        <v>2284</v>
      </c>
      <c r="AB252" s="1479">
        <v>20.3</v>
      </c>
      <c r="AC252" s="1480">
        <v>0</v>
      </c>
      <c r="AD252" s="1305" t="s">
        <v>2284</v>
      </c>
      <c r="AE252" s="1479">
        <v>20.100000000000001</v>
      </c>
      <c r="AF252" s="1480">
        <v>0</v>
      </c>
    </row>
    <row r="253" spans="1:32">
      <c r="A253" s="1633" t="s">
        <v>5246</v>
      </c>
      <c r="B253" s="1350" t="s">
        <v>5498</v>
      </c>
      <c r="C253" s="1310" t="s">
        <v>1078</v>
      </c>
      <c r="D253" s="1485" t="s">
        <v>1078</v>
      </c>
      <c r="E253" s="1486" t="s">
        <v>1078</v>
      </c>
      <c r="F253" s="1310" t="s">
        <v>1078</v>
      </c>
      <c r="G253" s="1485" t="s">
        <v>1078</v>
      </c>
      <c r="H253" s="1486" t="s">
        <v>1078</v>
      </c>
      <c r="I253" s="1310" t="s">
        <v>1078</v>
      </c>
      <c r="J253" s="1485" t="s">
        <v>1078</v>
      </c>
      <c r="K253" s="1486" t="s">
        <v>1078</v>
      </c>
      <c r="L253" s="1310" t="s">
        <v>1078</v>
      </c>
      <c r="M253" s="1485" t="s">
        <v>1078</v>
      </c>
      <c r="N253" s="1486" t="s">
        <v>1078</v>
      </c>
      <c r="O253" s="1310" t="s">
        <v>1078</v>
      </c>
      <c r="P253" s="1485" t="s">
        <v>1078</v>
      </c>
      <c r="Q253" s="1486" t="s">
        <v>1078</v>
      </c>
      <c r="R253" s="1310" t="s">
        <v>1078</v>
      </c>
      <c r="S253" s="1485" t="s">
        <v>1078</v>
      </c>
      <c r="T253" s="1486" t="s">
        <v>1078</v>
      </c>
      <c r="U253" s="1310" t="s">
        <v>1078</v>
      </c>
      <c r="V253" s="1485" t="s">
        <v>1078</v>
      </c>
      <c r="W253" s="1486" t="s">
        <v>1078</v>
      </c>
      <c r="X253" s="1310" t="s">
        <v>1078</v>
      </c>
      <c r="Y253" s="1485" t="s">
        <v>1078</v>
      </c>
      <c r="Z253" s="1486" t="s">
        <v>1078</v>
      </c>
      <c r="AA253" s="1310" t="s">
        <v>1078</v>
      </c>
      <c r="AB253" s="1485" t="s">
        <v>1078</v>
      </c>
      <c r="AC253" s="1486" t="s">
        <v>1078</v>
      </c>
      <c r="AD253" s="1310" t="s">
        <v>1078</v>
      </c>
      <c r="AE253" s="1485" t="s">
        <v>1078</v>
      </c>
      <c r="AF253" s="1486" t="s">
        <v>1078</v>
      </c>
    </row>
    <row r="254" spans="1:32">
      <c r="A254" s="1632" t="s">
        <v>5247</v>
      </c>
      <c r="B254" s="1143" t="s">
        <v>5499</v>
      </c>
      <c r="C254" s="1314" t="s">
        <v>1078</v>
      </c>
      <c r="D254" s="1483" t="s">
        <v>1078</v>
      </c>
      <c r="E254" s="1484" t="s">
        <v>1078</v>
      </c>
      <c r="F254" s="1314" t="s">
        <v>1078</v>
      </c>
      <c r="G254" s="1483" t="s">
        <v>1078</v>
      </c>
      <c r="H254" s="1484" t="s">
        <v>1078</v>
      </c>
      <c r="I254" s="1314" t="s">
        <v>1078</v>
      </c>
      <c r="J254" s="1483" t="s">
        <v>1078</v>
      </c>
      <c r="K254" s="1484" t="s">
        <v>1078</v>
      </c>
      <c r="L254" s="1314" t="s">
        <v>1078</v>
      </c>
      <c r="M254" s="1483" t="s">
        <v>1078</v>
      </c>
      <c r="N254" s="1484" t="s">
        <v>1078</v>
      </c>
      <c r="O254" s="1314" t="s">
        <v>1078</v>
      </c>
      <c r="P254" s="1483" t="s">
        <v>1078</v>
      </c>
      <c r="Q254" s="1484" t="s">
        <v>1078</v>
      </c>
      <c r="R254" s="1314" t="s">
        <v>1078</v>
      </c>
      <c r="S254" s="1483" t="s">
        <v>1078</v>
      </c>
      <c r="T254" s="1484" t="s">
        <v>1078</v>
      </c>
      <c r="U254" s="1314" t="s">
        <v>1078</v>
      </c>
      <c r="V254" s="1483" t="s">
        <v>1078</v>
      </c>
      <c r="W254" s="1484" t="s">
        <v>1078</v>
      </c>
      <c r="X254" s="1314" t="s">
        <v>1078</v>
      </c>
      <c r="Y254" s="1483" t="s">
        <v>1078</v>
      </c>
      <c r="Z254" s="1484" t="s">
        <v>1078</v>
      </c>
      <c r="AA254" s="1314" t="s">
        <v>1078</v>
      </c>
      <c r="AB254" s="1483" t="s">
        <v>1078</v>
      </c>
      <c r="AC254" s="1484" t="s">
        <v>1078</v>
      </c>
      <c r="AD254" s="1314" t="s">
        <v>1078</v>
      </c>
      <c r="AE254" s="1483" t="s">
        <v>1078</v>
      </c>
      <c r="AF254" s="1484" t="s">
        <v>1078</v>
      </c>
    </row>
    <row r="255" spans="1:32">
      <c r="A255" s="1630" t="s">
        <v>5248</v>
      </c>
      <c r="B255" s="1304" t="s">
        <v>5500</v>
      </c>
      <c r="C255" s="1305" t="s">
        <v>4809</v>
      </c>
      <c r="D255" s="1479" t="s">
        <v>1078</v>
      </c>
      <c r="E255" s="1480" t="s">
        <v>1078</v>
      </c>
      <c r="F255" s="1305" t="s">
        <v>4809</v>
      </c>
      <c r="G255" s="1479" t="s">
        <v>1078</v>
      </c>
      <c r="H255" s="1480" t="s">
        <v>1078</v>
      </c>
      <c r="I255" s="1305" t="s">
        <v>4809</v>
      </c>
      <c r="J255" s="1479" t="s">
        <v>1078</v>
      </c>
      <c r="K255" s="1480" t="s">
        <v>1078</v>
      </c>
      <c r="L255" s="1305" t="s">
        <v>4809</v>
      </c>
      <c r="M255" s="1479" t="s">
        <v>1078</v>
      </c>
      <c r="N255" s="1480" t="s">
        <v>1078</v>
      </c>
      <c r="O255" s="1305" t="s">
        <v>4809</v>
      </c>
      <c r="P255" s="1479" t="s">
        <v>1078</v>
      </c>
      <c r="Q255" s="1480" t="s">
        <v>1078</v>
      </c>
      <c r="R255" s="1305" t="s">
        <v>4809</v>
      </c>
      <c r="S255" s="1479" t="s">
        <v>1078</v>
      </c>
      <c r="T255" s="1480" t="s">
        <v>1078</v>
      </c>
      <c r="U255" s="1305" t="s">
        <v>4809</v>
      </c>
      <c r="V255" s="1479" t="s">
        <v>1078</v>
      </c>
      <c r="W255" s="1480" t="s">
        <v>1078</v>
      </c>
      <c r="X255" s="1305" t="s">
        <v>4809</v>
      </c>
      <c r="Y255" s="1479" t="s">
        <v>1078</v>
      </c>
      <c r="Z255" s="1480" t="s">
        <v>1078</v>
      </c>
      <c r="AA255" s="1305" t="s">
        <v>4809</v>
      </c>
      <c r="AB255" s="1479" t="s">
        <v>1078</v>
      </c>
      <c r="AC255" s="1480" t="s">
        <v>1078</v>
      </c>
      <c r="AD255" s="1305" t="s">
        <v>4809</v>
      </c>
      <c r="AE255" s="1479" t="s">
        <v>1078</v>
      </c>
      <c r="AF255" s="1480" t="s">
        <v>1078</v>
      </c>
    </row>
    <row r="256" spans="1:32">
      <c r="A256" s="1633" t="s">
        <v>5249</v>
      </c>
      <c r="B256" s="1350" t="s">
        <v>5501</v>
      </c>
      <c r="C256" s="1310" t="s">
        <v>1078</v>
      </c>
      <c r="D256" s="1485" t="s">
        <v>1078</v>
      </c>
      <c r="E256" s="1486" t="s">
        <v>1078</v>
      </c>
      <c r="F256" s="1310" t="s">
        <v>1078</v>
      </c>
      <c r="G256" s="1485" t="s">
        <v>1078</v>
      </c>
      <c r="H256" s="1486" t="s">
        <v>1078</v>
      </c>
      <c r="I256" s="1310" t="s">
        <v>1078</v>
      </c>
      <c r="J256" s="1485" t="s">
        <v>1078</v>
      </c>
      <c r="K256" s="1486" t="s">
        <v>1078</v>
      </c>
      <c r="L256" s="1310" t="s">
        <v>1078</v>
      </c>
      <c r="M256" s="1485" t="s">
        <v>1078</v>
      </c>
      <c r="N256" s="1486" t="s">
        <v>1078</v>
      </c>
      <c r="O256" s="1310" t="s">
        <v>1078</v>
      </c>
      <c r="P256" s="1485" t="s">
        <v>1078</v>
      </c>
      <c r="Q256" s="1486" t="s">
        <v>1078</v>
      </c>
      <c r="R256" s="1310" t="s">
        <v>1078</v>
      </c>
      <c r="S256" s="1485" t="s">
        <v>1078</v>
      </c>
      <c r="T256" s="1486" t="s">
        <v>1078</v>
      </c>
      <c r="U256" s="1310" t="s">
        <v>1078</v>
      </c>
      <c r="V256" s="1485" t="s">
        <v>1078</v>
      </c>
      <c r="W256" s="1486" t="s">
        <v>1078</v>
      </c>
      <c r="X256" s="1310" t="s">
        <v>1078</v>
      </c>
      <c r="Y256" s="1485" t="s">
        <v>1078</v>
      </c>
      <c r="Z256" s="1486" t="s">
        <v>1078</v>
      </c>
      <c r="AA256" s="1310" t="s">
        <v>1078</v>
      </c>
      <c r="AB256" s="1485" t="s">
        <v>1078</v>
      </c>
      <c r="AC256" s="1486" t="s">
        <v>1078</v>
      </c>
      <c r="AD256" s="1310" t="s">
        <v>1078</v>
      </c>
      <c r="AE256" s="1485" t="s">
        <v>1078</v>
      </c>
      <c r="AF256" s="1486" t="s">
        <v>1078</v>
      </c>
    </row>
    <row r="257" spans="1:32">
      <c r="A257" s="1632" t="s">
        <v>5250</v>
      </c>
      <c r="B257" s="1143" t="s">
        <v>5502</v>
      </c>
      <c r="C257" s="1314" t="s">
        <v>1078</v>
      </c>
      <c r="D257" s="1483" t="s">
        <v>1078</v>
      </c>
      <c r="E257" s="1484" t="s">
        <v>1078</v>
      </c>
      <c r="F257" s="1314" t="s">
        <v>1078</v>
      </c>
      <c r="G257" s="1483" t="s">
        <v>1078</v>
      </c>
      <c r="H257" s="1484" t="s">
        <v>1078</v>
      </c>
      <c r="I257" s="1314" t="s">
        <v>1078</v>
      </c>
      <c r="J257" s="1483" t="s">
        <v>1078</v>
      </c>
      <c r="K257" s="1484" t="s">
        <v>1078</v>
      </c>
      <c r="L257" s="1314" t="s">
        <v>1078</v>
      </c>
      <c r="M257" s="1483" t="s">
        <v>1078</v>
      </c>
      <c r="N257" s="1484" t="s">
        <v>1078</v>
      </c>
      <c r="O257" s="1314" t="s">
        <v>1078</v>
      </c>
      <c r="P257" s="1483" t="s">
        <v>1078</v>
      </c>
      <c r="Q257" s="1484" t="s">
        <v>1078</v>
      </c>
      <c r="R257" s="1314" t="s">
        <v>1078</v>
      </c>
      <c r="S257" s="1483" t="s">
        <v>1078</v>
      </c>
      <c r="T257" s="1484" t="s">
        <v>1078</v>
      </c>
      <c r="U257" s="1314" t="s">
        <v>1078</v>
      </c>
      <c r="V257" s="1483" t="s">
        <v>1078</v>
      </c>
      <c r="W257" s="1484" t="s">
        <v>1078</v>
      </c>
      <c r="X257" s="1314" t="s">
        <v>1078</v>
      </c>
      <c r="Y257" s="1483" t="s">
        <v>1078</v>
      </c>
      <c r="Z257" s="1484" t="s">
        <v>1078</v>
      </c>
      <c r="AA257" s="1314" t="s">
        <v>1078</v>
      </c>
      <c r="AB257" s="1483" t="s">
        <v>1078</v>
      </c>
      <c r="AC257" s="1484" t="s">
        <v>1078</v>
      </c>
      <c r="AD257" s="1314" t="s">
        <v>1078</v>
      </c>
      <c r="AE257" s="1483" t="s">
        <v>1078</v>
      </c>
      <c r="AF257" s="1484" t="s">
        <v>1078</v>
      </c>
    </row>
    <row r="258" spans="1:32">
      <c r="A258" s="1630" t="s">
        <v>5251</v>
      </c>
      <c r="B258" s="1304" t="s">
        <v>5503</v>
      </c>
      <c r="C258" s="1305" t="s">
        <v>2284</v>
      </c>
      <c r="D258" s="1479">
        <v>30.3</v>
      </c>
      <c r="E258" s="1480">
        <v>0</v>
      </c>
      <c r="F258" s="1305" t="s">
        <v>2284</v>
      </c>
      <c r="G258" s="1479">
        <v>30.3</v>
      </c>
      <c r="H258" s="1480">
        <v>0</v>
      </c>
      <c r="I258" s="1305" t="s">
        <v>2284</v>
      </c>
      <c r="J258" s="1479">
        <v>30.5</v>
      </c>
      <c r="K258" s="1480">
        <v>0</v>
      </c>
      <c r="L258" s="1305" t="s">
        <v>2284</v>
      </c>
      <c r="M258" s="1479">
        <v>30.3</v>
      </c>
      <c r="N258" s="1480">
        <v>0</v>
      </c>
      <c r="O258" s="1305" t="s">
        <v>2284</v>
      </c>
      <c r="P258" s="1479">
        <v>30.4</v>
      </c>
      <c r="Q258" s="1480">
        <v>0</v>
      </c>
      <c r="R258" s="1305" t="s">
        <v>2284</v>
      </c>
      <c r="S258" s="1479">
        <v>30.1</v>
      </c>
      <c r="T258" s="1480">
        <v>0</v>
      </c>
      <c r="U258" s="1305" t="s">
        <v>2284</v>
      </c>
      <c r="V258" s="1479">
        <v>30.3</v>
      </c>
      <c r="W258" s="1480">
        <v>0</v>
      </c>
      <c r="X258" s="1305" t="s">
        <v>2284</v>
      </c>
      <c r="Y258" s="1479">
        <v>30.2</v>
      </c>
      <c r="Z258" s="1480">
        <v>0</v>
      </c>
      <c r="AA258" s="1305" t="s">
        <v>2284</v>
      </c>
      <c r="AB258" s="1479">
        <v>30.3</v>
      </c>
      <c r="AC258" s="1480">
        <v>0</v>
      </c>
      <c r="AD258" s="1305" t="s">
        <v>2284</v>
      </c>
      <c r="AE258" s="1479">
        <v>30.2</v>
      </c>
      <c r="AF258" s="1480">
        <v>0</v>
      </c>
    </row>
    <row r="259" spans="1:32">
      <c r="A259" s="1633" t="s">
        <v>5252</v>
      </c>
      <c r="B259" s="1350" t="s">
        <v>5504</v>
      </c>
      <c r="C259" s="1310" t="s">
        <v>1078</v>
      </c>
      <c r="D259" s="1485" t="s">
        <v>1078</v>
      </c>
      <c r="E259" s="1486" t="s">
        <v>1078</v>
      </c>
      <c r="F259" s="1310" t="s">
        <v>1078</v>
      </c>
      <c r="G259" s="1485" t="s">
        <v>1078</v>
      </c>
      <c r="H259" s="1486" t="s">
        <v>1078</v>
      </c>
      <c r="I259" s="1310" t="s">
        <v>1078</v>
      </c>
      <c r="J259" s="1485" t="s">
        <v>1078</v>
      </c>
      <c r="K259" s="1486" t="s">
        <v>1078</v>
      </c>
      <c r="L259" s="1310" t="s">
        <v>1078</v>
      </c>
      <c r="M259" s="1485" t="s">
        <v>1078</v>
      </c>
      <c r="N259" s="1486" t="s">
        <v>1078</v>
      </c>
      <c r="O259" s="1310" t="s">
        <v>1078</v>
      </c>
      <c r="P259" s="1485" t="s">
        <v>1078</v>
      </c>
      <c r="Q259" s="1486" t="s">
        <v>1078</v>
      </c>
      <c r="R259" s="1310" t="s">
        <v>1078</v>
      </c>
      <c r="S259" s="1485" t="s">
        <v>1078</v>
      </c>
      <c r="T259" s="1486" t="s">
        <v>1078</v>
      </c>
      <c r="U259" s="1310" t="s">
        <v>1078</v>
      </c>
      <c r="V259" s="1485" t="s">
        <v>1078</v>
      </c>
      <c r="W259" s="1486" t="s">
        <v>1078</v>
      </c>
      <c r="X259" s="1310" t="s">
        <v>1078</v>
      </c>
      <c r="Y259" s="1485" t="s">
        <v>1078</v>
      </c>
      <c r="Z259" s="1486" t="s">
        <v>1078</v>
      </c>
      <c r="AA259" s="1310" t="s">
        <v>1078</v>
      </c>
      <c r="AB259" s="1485" t="s">
        <v>1078</v>
      </c>
      <c r="AC259" s="1486" t="s">
        <v>1078</v>
      </c>
      <c r="AD259" s="1310" t="s">
        <v>1078</v>
      </c>
      <c r="AE259" s="1485" t="s">
        <v>1078</v>
      </c>
      <c r="AF259" s="1486" t="s">
        <v>1078</v>
      </c>
    </row>
    <row r="260" spans="1:32">
      <c r="A260" s="1632" t="s">
        <v>5253</v>
      </c>
      <c r="B260" s="1143" t="s">
        <v>5505</v>
      </c>
      <c r="C260" s="1314" t="s">
        <v>1078</v>
      </c>
      <c r="D260" s="1483" t="s">
        <v>1078</v>
      </c>
      <c r="E260" s="1484" t="s">
        <v>1078</v>
      </c>
      <c r="F260" s="1314" t="s">
        <v>1078</v>
      </c>
      <c r="G260" s="1483" t="s">
        <v>1078</v>
      </c>
      <c r="H260" s="1484" t="s">
        <v>1078</v>
      </c>
      <c r="I260" s="1314" t="s">
        <v>1078</v>
      </c>
      <c r="J260" s="1483" t="s">
        <v>1078</v>
      </c>
      <c r="K260" s="1484" t="s">
        <v>1078</v>
      </c>
      <c r="L260" s="1314" t="s">
        <v>1078</v>
      </c>
      <c r="M260" s="1483" t="s">
        <v>1078</v>
      </c>
      <c r="N260" s="1484" t="s">
        <v>1078</v>
      </c>
      <c r="O260" s="1314" t="s">
        <v>1078</v>
      </c>
      <c r="P260" s="1483" t="s">
        <v>1078</v>
      </c>
      <c r="Q260" s="1484" t="s">
        <v>1078</v>
      </c>
      <c r="R260" s="1314" t="s">
        <v>1078</v>
      </c>
      <c r="S260" s="1483" t="s">
        <v>1078</v>
      </c>
      <c r="T260" s="1484" t="s">
        <v>1078</v>
      </c>
      <c r="U260" s="1314" t="s">
        <v>1078</v>
      </c>
      <c r="V260" s="1483" t="s">
        <v>1078</v>
      </c>
      <c r="W260" s="1484" t="s">
        <v>1078</v>
      </c>
      <c r="X260" s="1314" t="s">
        <v>1078</v>
      </c>
      <c r="Y260" s="1483" t="s">
        <v>1078</v>
      </c>
      <c r="Z260" s="1484" t="s">
        <v>1078</v>
      </c>
      <c r="AA260" s="1314" t="s">
        <v>1078</v>
      </c>
      <c r="AB260" s="1483" t="s">
        <v>1078</v>
      </c>
      <c r="AC260" s="1484" t="s">
        <v>1078</v>
      </c>
      <c r="AD260" s="1314" t="s">
        <v>1078</v>
      </c>
      <c r="AE260" s="1483" t="s">
        <v>1078</v>
      </c>
      <c r="AF260" s="1484" t="s">
        <v>1078</v>
      </c>
    </row>
    <row r="261" spans="1:32">
      <c r="A261" s="1630" t="s">
        <v>5254</v>
      </c>
      <c r="B261" s="1304" t="s">
        <v>5506</v>
      </c>
      <c r="C261" s="1305" t="s">
        <v>4809</v>
      </c>
      <c r="D261" s="1479" t="s">
        <v>1078</v>
      </c>
      <c r="E261" s="1480" t="s">
        <v>1078</v>
      </c>
      <c r="F261" s="1305" t="s">
        <v>4809</v>
      </c>
      <c r="G261" s="1479" t="s">
        <v>1078</v>
      </c>
      <c r="H261" s="1480" t="s">
        <v>1078</v>
      </c>
      <c r="I261" s="1305" t="s">
        <v>4809</v>
      </c>
      <c r="J261" s="1479" t="s">
        <v>1078</v>
      </c>
      <c r="K261" s="1480" t="s">
        <v>1078</v>
      </c>
      <c r="L261" s="1305" t="s">
        <v>4809</v>
      </c>
      <c r="M261" s="1479" t="s">
        <v>1078</v>
      </c>
      <c r="N261" s="1480" t="s">
        <v>1078</v>
      </c>
      <c r="O261" s="1305" t="s">
        <v>4809</v>
      </c>
      <c r="P261" s="1479" t="s">
        <v>1078</v>
      </c>
      <c r="Q261" s="1480" t="s">
        <v>1078</v>
      </c>
      <c r="R261" s="1305" t="s">
        <v>4809</v>
      </c>
      <c r="S261" s="1479" t="s">
        <v>1078</v>
      </c>
      <c r="T261" s="1480" t="s">
        <v>1078</v>
      </c>
      <c r="U261" s="1305" t="s">
        <v>4809</v>
      </c>
      <c r="V261" s="1479" t="s">
        <v>1078</v>
      </c>
      <c r="W261" s="1480" t="s">
        <v>1078</v>
      </c>
      <c r="X261" s="1305" t="s">
        <v>4809</v>
      </c>
      <c r="Y261" s="1479" t="s">
        <v>1078</v>
      </c>
      <c r="Z261" s="1480" t="s">
        <v>1078</v>
      </c>
      <c r="AA261" s="1305" t="s">
        <v>4809</v>
      </c>
      <c r="AB261" s="1479" t="s">
        <v>1078</v>
      </c>
      <c r="AC261" s="1480" t="s">
        <v>1078</v>
      </c>
      <c r="AD261" s="1305" t="s">
        <v>4809</v>
      </c>
      <c r="AE261" s="1479" t="s">
        <v>1078</v>
      </c>
      <c r="AF261" s="1480" t="s">
        <v>1078</v>
      </c>
    </row>
    <row r="262" spans="1:32">
      <c r="A262" s="1633" t="s">
        <v>5255</v>
      </c>
      <c r="B262" s="1350" t="s">
        <v>5507</v>
      </c>
      <c r="C262" s="1310" t="s">
        <v>1078</v>
      </c>
      <c r="D262" s="1485" t="s">
        <v>1078</v>
      </c>
      <c r="E262" s="1486" t="s">
        <v>1078</v>
      </c>
      <c r="F262" s="1310" t="s">
        <v>1078</v>
      </c>
      <c r="G262" s="1485" t="s">
        <v>1078</v>
      </c>
      <c r="H262" s="1486" t="s">
        <v>1078</v>
      </c>
      <c r="I262" s="1310" t="s">
        <v>1078</v>
      </c>
      <c r="J262" s="1485" t="s">
        <v>1078</v>
      </c>
      <c r="K262" s="1486" t="s">
        <v>1078</v>
      </c>
      <c r="L262" s="1310" t="s">
        <v>1078</v>
      </c>
      <c r="M262" s="1485" t="s">
        <v>1078</v>
      </c>
      <c r="N262" s="1486" t="s">
        <v>1078</v>
      </c>
      <c r="O262" s="1310" t="s">
        <v>1078</v>
      </c>
      <c r="P262" s="1485" t="s">
        <v>1078</v>
      </c>
      <c r="Q262" s="1486" t="s">
        <v>1078</v>
      </c>
      <c r="R262" s="1310" t="s">
        <v>1078</v>
      </c>
      <c r="S262" s="1485" t="s">
        <v>1078</v>
      </c>
      <c r="T262" s="1486" t="s">
        <v>1078</v>
      </c>
      <c r="U262" s="1310" t="s">
        <v>1078</v>
      </c>
      <c r="V262" s="1485" t="s">
        <v>1078</v>
      </c>
      <c r="W262" s="1486" t="s">
        <v>1078</v>
      </c>
      <c r="X262" s="1310" t="s">
        <v>1078</v>
      </c>
      <c r="Y262" s="1485" t="s">
        <v>1078</v>
      </c>
      <c r="Z262" s="1486" t="s">
        <v>1078</v>
      </c>
      <c r="AA262" s="1310" t="s">
        <v>1078</v>
      </c>
      <c r="AB262" s="1485" t="s">
        <v>1078</v>
      </c>
      <c r="AC262" s="1486" t="s">
        <v>1078</v>
      </c>
      <c r="AD262" s="1310" t="s">
        <v>1078</v>
      </c>
      <c r="AE262" s="1485" t="s">
        <v>1078</v>
      </c>
      <c r="AF262" s="1486" t="s">
        <v>1078</v>
      </c>
    </row>
    <row r="263" spans="1:32">
      <c r="A263" s="1632" t="s">
        <v>5256</v>
      </c>
      <c r="B263" s="1143" t="s">
        <v>5508</v>
      </c>
      <c r="C263" s="1314" t="s">
        <v>1078</v>
      </c>
      <c r="D263" s="1483" t="s">
        <v>1078</v>
      </c>
      <c r="E263" s="1484" t="s">
        <v>1078</v>
      </c>
      <c r="F263" s="1314" t="s">
        <v>1078</v>
      </c>
      <c r="G263" s="1483" t="s">
        <v>1078</v>
      </c>
      <c r="H263" s="1484" t="s">
        <v>1078</v>
      </c>
      <c r="I263" s="1314" t="s">
        <v>1078</v>
      </c>
      <c r="J263" s="1483" t="s">
        <v>1078</v>
      </c>
      <c r="K263" s="1484" t="s">
        <v>1078</v>
      </c>
      <c r="L263" s="1314" t="s">
        <v>1078</v>
      </c>
      <c r="M263" s="1483" t="s">
        <v>1078</v>
      </c>
      <c r="N263" s="1484" t="s">
        <v>1078</v>
      </c>
      <c r="O263" s="1314" t="s">
        <v>1078</v>
      </c>
      <c r="P263" s="1483" t="s">
        <v>1078</v>
      </c>
      <c r="Q263" s="1484" t="s">
        <v>1078</v>
      </c>
      <c r="R263" s="1314" t="s">
        <v>1078</v>
      </c>
      <c r="S263" s="1483" t="s">
        <v>1078</v>
      </c>
      <c r="T263" s="1484" t="s">
        <v>1078</v>
      </c>
      <c r="U263" s="1314" t="s">
        <v>1078</v>
      </c>
      <c r="V263" s="1483" t="s">
        <v>1078</v>
      </c>
      <c r="W263" s="1484" t="s">
        <v>1078</v>
      </c>
      <c r="X263" s="1314" t="s">
        <v>1078</v>
      </c>
      <c r="Y263" s="1483" t="s">
        <v>1078</v>
      </c>
      <c r="Z263" s="1484" t="s">
        <v>1078</v>
      </c>
      <c r="AA263" s="1314" t="s">
        <v>1078</v>
      </c>
      <c r="AB263" s="1483" t="s">
        <v>1078</v>
      </c>
      <c r="AC263" s="1484" t="s">
        <v>1078</v>
      </c>
      <c r="AD263" s="1314" t="s">
        <v>1078</v>
      </c>
      <c r="AE263" s="1483" t="s">
        <v>1078</v>
      </c>
      <c r="AF263" s="1484" t="s">
        <v>1078</v>
      </c>
    </row>
    <row r="264" spans="1:32">
      <c r="A264" s="1630" t="s">
        <v>5257</v>
      </c>
      <c r="B264" s="1304" t="s">
        <v>5509</v>
      </c>
      <c r="C264" s="1305" t="s">
        <v>2284</v>
      </c>
      <c r="D264" s="1479">
        <v>40.299999999999997</v>
      </c>
      <c r="E264" s="1480">
        <v>0</v>
      </c>
      <c r="F264" s="1305" t="s">
        <v>2284</v>
      </c>
      <c r="G264" s="1479">
        <v>40.299999999999997</v>
      </c>
      <c r="H264" s="1480">
        <v>0</v>
      </c>
      <c r="I264" s="1305" t="s">
        <v>2284</v>
      </c>
      <c r="J264" s="1479">
        <v>40.5</v>
      </c>
      <c r="K264" s="1480">
        <v>0</v>
      </c>
      <c r="L264" s="1305" t="s">
        <v>2284</v>
      </c>
      <c r="M264" s="1479">
        <v>40.200000000000003</v>
      </c>
      <c r="N264" s="1480">
        <v>0</v>
      </c>
      <c r="O264" s="1305" t="s">
        <v>2284</v>
      </c>
      <c r="P264" s="1479">
        <v>40.299999999999997</v>
      </c>
      <c r="Q264" s="1480">
        <v>0</v>
      </c>
      <c r="R264" s="1305" t="s">
        <v>2284</v>
      </c>
      <c r="S264" s="1479">
        <v>40.1</v>
      </c>
      <c r="T264" s="1480">
        <v>0</v>
      </c>
      <c r="U264" s="1305" t="s">
        <v>2284</v>
      </c>
      <c r="V264" s="1479">
        <v>40.299999999999997</v>
      </c>
      <c r="W264" s="1480">
        <v>0</v>
      </c>
      <c r="X264" s="1305" t="s">
        <v>2284</v>
      </c>
      <c r="Y264" s="1479">
        <v>40.200000000000003</v>
      </c>
      <c r="Z264" s="1480">
        <v>0</v>
      </c>
      <c r="AA264" s="1305" t="s">
        <v>2284</v>
      </c>
      <c r="AB264" s="1479">
        <v>40.299999999999997</v>
      </c>
      <c r="AC264" s="1480">
        <v>0</v>
      </c>
      <c r="AD264" s="1305" t="s">
        <v>2284</v>
      </c>
      <c r="AE264" s="1479">
        <v>40.299999999999997</v>
      </c>
      <c r="AF264" s="1480">
        <v>0</v>
      </c>
    </row>
    <row r="265" spans="1:32">
      <c r="A265" s="1633" t="s">
        <v>5258</v>
      </c>
      <c r="B265" s="1350" t="s">
        <v>5510</v>
      </c>
      <c r="C265" s="1310" t="s">
        <v>1078</v>
      </c>
      <c r="D265" s="1485" t="s">
        <v>1078</v>
      </c>
      <c r="E265" s="1486" t="s">
        <v>1078</v>
      </c>
      <c r="F265" s="1310" t="s">
        <v>1078</v>
      </c>
      <c r="G265" s="1485" t="s">
        <v>1078</v>
      </c>
      <c r="H265" s="1486" t="s">
        <v>1078</v>
      </c>
      <c r="I265" s="1310" t="s">
        <v>1078</v>
      </c>
      <c r="J265" s="1485" t="s">
        <v>1078</v>
      </c>
      <c r="K265" s="1486" t="s">
        <v>1078</v>
      </c>
      <c r="L265" s="1310" t="s">
        <v>1078</v>
      </c>
      <c r="M265" s="1485" t="s">
        <v>1078</v>
      </c>
      <c r="N265" s="1486" t="s">
        <v>1078</v>
      </c>
      <c r="O265" s="1310" t="s">
        <v>1078</v>
      </c>
      <c r="P265" s="1485" t="s">
        <v>1078</v>
      </c>
      <c r="Q265" s="1486" t="s">
        <v>1078</v>
      </c>
      <c r="R265" s="1310" t="s">
        <v>1078</v>
      </c>
      <c r="S265" s="1485" t="s">
        <v>1078</v>
      </c>
      <c r="T265" s="1486" t="s">
        <v>1078</v>
      </c>
      <c r="U265" s="1310" t="s">
        <v>1078</v>
      </c>
      <c r="V265" s="1485" t="s">
        <v>1078</v>
      </c>
      <c r="W265" s="1486" t="s">
        <v>1078</v>
      </c>
      <c r="X265" s="1310" t="s">
        <v>1078</v>
      </c>
      <c r="Y265" s="1485" t="s">
        <v>1078</v>
      </c>
      <c r="Z265" s="1486" t="s">
        <v>1078</v>
      </c>
      <c r="AA265" s="1310" t="s">
        <v>1078</v>
      </c>
      <c r="AB265" s="1485" t="s">
        <v>1078</v>
      </c>
      <c r="AC265" s="1486" t="s">
        <v>1078</v>
      </c>
      <c r="AD265" s="1310" t="s">
        <v>1078</v>
      </c>
      <c r="AE265" s="1485" t="s">
        <v>1078</v>
      </c>
      <c r="AF265" s="1486" t="s">
        <v>1078</v>
      </c>
    </row>
    <row r="266" spans="1:32">
      <c r="A266" s="1632" t="s">
        <v>5259</v>
      </c>
      <c r="B266" s="1143" t="s">
        <v>5511</v>
      </c>
      <c r="C266" s="1314" t="s">
        <v>1078</v>
      </c>
      <c r="D266" s="1483" t="s">
        <v>1078</v>
      </c>
      <c r="E266" s="1484" t="s">
        <v>1078</v>
      </c>
      <c r="F266" s="1314" t="s">
        <v>1078</v>
      </c>
      <c r="G266" s="1483" t="s">
        <v>1078</v>
      </c>
      <c r="H266" s="1484" t="s">
        <v>1078</v>
      </c>
      <c r="I266" s="1314" t="s">
        <v>1078</v>
      </c>
      <c r="J266" s="1483" t="s">
        <v>1078</v>
      </c>
      <c r="K266" s="1484" t="s">
        <v>1078</v>
      </c>
      <c r="L266" s="1314" t="s">
        <v>1078</v>
      </c>
      <c r="M266" s="1483" t="s">
        <v>1078</v>
      </c>
      <c r="N266" s="1484" t="s">
        <v>1078</v>
      </c>
      <c r="O266" s="1314" t="s">
        <v>1078</v>
      </c>
      <c r="P266" s="1483" t="s">
        <v>1078</v>
      </c>
      <c r="Q266" s="1484" t="s">
        <v>1078</v>
      </c>
      <c r="R266" s="1314" t="s">
        <v>1078</v>
      </c>
      <c r="S266" s="1483" t="s">
        <v>1078</v>
      </c>
      <c r="T266" s="1484" t="s">
        <v>1078</v>
      </c>
      <c r="U266" s="1314" t="s">
        <v>1078</v>
      </c>
      <c r="V266" s="1483" t="s">
        <v>1078</v>
      </c>
      <c r="W266" s="1484" t="s">
        <v>1078</v>
      </c>
      <c r="X266" s="1314" t="s">
        <v>1078</v>
      </c>
      <c r="Y266" s="1483" t="s">
        <v>1078</v>
      </c>
      <c r="Z266" s="1484" t="s">
        <v>1078</v>
      </c>
      <c r="AA266" s="1314" t="s">
        <v>1078</v>
      </c>
      <c r="AB266" s="1483" t="s">
        <v>1078</v>
      </c>
      <c r="AC266" s="1484" t="s">
        <v>1078</v>
      </c>
      <c r="AD266" s="1314" t="s">
        <v>1078</v>
      </c>
      <c r="AE266" s="1483" t="s">
        <v>1078</v>
      </c>
      <c r="AF266" s="1484" t="s">
        <v>1078</v>
      </c>
    </row>
    <row r="267" spans="1:32">
      <c r="A267" s="1630" t="s">
        <v>5260</v>
      </c>
      <c r="B267" s="1304" t="s">
        <v>5512</v>
      </c>
      <c r="C267" s="1305" t="s">
        <v>4809</v>
      </c>
      <c r="D267" s="1479" t="s">
        <v>1078</v>
      </c>
      <c r="E267" s="1480" t="s">
        <v>1078</v>
      </c>
      <c r="F267" s="1305" t="s">
        <v>4809</v>
      </c>
      <c r="G267" s="1479" t="s">
        <v>1078</v>
      </c>
      <c r="H267" s="1480" t="s">
        <v>1078</v>
      </c>
      <c r="I267" s="1305" t="s">
        <v>4809</v>
      </c>
      <c r="J267" s="1479" t="s">
        <v>1078</v>
      </c>
      <c r="K267" s="1480" t="s">
        <v>1078</v>
      </c>
      <c r="L267" s="1305" t="s">
        <v>4809</v>
      </c>
      <c r="M267" s="1479" t="s">
        <v>1078</v>
      </c>
      <c r="N267" s="1480" t="s">
        <v>1078</v>
      </c>
      <c r="O267" s="1305" t="s">
        <v>4809</v>
      </c>
      <c r="P267" s="1479" t="s">
        <v>1078</v>
      </c>
      <c r="Q267" s="1480" t="s">
        <v>1078</v>
      </c>
      <c r="R267" s="1305" t="s">
        <v>4809</v>
      </c>
      <c r="S267" s="1479" t="s">
        <v>1078</v>
      </c>
      <c r="T267" s="1480" t="s">
        <v>1078</v>
      </c>
      <c r="U267" s="1305" t="s">
        <v>4809</v>
      </c>
      <c r="V267" s="1479" t="s">
        <v>1078</v>
      </c>
      <c r="W267" s="1480" t="s">
        <v>1078</v>
      </c>
      <c r="X267" s="1305" t="s">
        <v>4809</v>
      </c>
      <c r="Y267" s="1479" t="s">
        <v>1078</v>
      </c>
      <c r="Z267" s="1480" t="s">
        <v>1078</v>
      </c>
      <c r="AA267" s="1305" t="s">
        <v>4809</v>
      </c>
      <c r="AB267" s="1479" t="s">
        <v>1078</v>
      </c>
      <c r="AC267" s="1480" t="s">
        <v>1078</v>
      </c>
      <c r="AD267" s="1305" t="s">
        <v>4809</v>
      </c>
      <c r="AE267" s="1479" t="s">
        <v>1078</v>
      </c>
      <c r="AF267" s="1480" t="s">
        <v>1078</v>
      </c>
    </row>
    <row r="268" spans="1:32">
      <c r="A268" s="1633" t="s">
        <v>5261</v>
      </c>
      <c r="B268" s="1350" t="s">
        <v>5513</v>
      </c>
      <c r="C268" s="1310" t="s">
        <v>1078</v>
      </c>
      <c r="D268" s="1485" t="s">
        <v>1078</v>
      </c>
      <c r="E268" s="1486" t="s">
        <v>1078</v>
      </c>
      <c r="F268" s="1310" t="s">
        <v>1078</v>
      </c>
      <c r="G268" s="1485" t="s">
        <v>1078</v>
      </c>
      <c r="H268" s="1486" t="s">
        <v>1078</v>
      </c>
      <c r="I268" s="1310" t="s">
        <v>1078</v>
      </c>
      <c r="J268" s="1485" t="s">
        <v>1078</v>
      </c>
      <c r="K268" s="1486" t="s">
        <v>1078</v>
      </c>
      <c r="L268" s="1310" t="s">
        <v>1078</v>
      </c>
      <c r="M268" s="1485" t="s">
        <v>1078</v>
      </c>
      <c r="N268" s="1486" t="s">
        <v>1078</v>
      </c>
      <c r="O268" s="1310" t="s">
        <v>1078</v>
      </c>
      <c r="P268" s="1485" t="s">
        <v>1078</v>
      </c>
      <c r="Q268" s="1486" t="s">
        <v>1078</v>
      </c>
      <c r="R268" s="1310" t="s">
        <v>1078</v>
      </c>
      <c r="S268" s="1485" t="s">
        <v>1078</v>
      </c>
      <c r="T268" s="1486" t="s">
        <v>1078</v>
      </c>
      <c r="U268" s="1310" t="s">
        <v>1078</v>
      </c>
      <c r="V268" s="1485" t="s">
        <v>1078</v>
      </c>
      <c r="W268" s="1486" t="s">
        <v>1078</v>
      </c>
      <c r="X268" s="1310" t="s">
        <v>1078</v>
      </c>
      <c r="Y268" s="1485" t="s">
        <v>1078</v>
      </c>
      <c r="Z268" s="1486" t="s">
        <v>1078</v>
      </c>
      <c r="AA268" s="1310" t="s">
        <v>1078</v>
      </c>
      <c r="AB268" s="1485" t="s">
        <v>1078</v>
      </c>
      <c r="AC268" s="1486" t="s">
        <v>1078</v>
      </c>
      <c r="AD268" s="1310" t="s">
        <v>1078</v>
      </c>
      <c r="AE268" s="1485" t="s">
        <v>1078</v>
      </c>
      <c r="AF268" s="1486" t="s">
        <v>1078</v>
      </c>
    </row>
    <row r="269" spans="1:32">
      <c r="A269" s="1632" t="s">
        <v>5262</v>
      </c>
      <c r="B269" s="1143" t="s">
        <v>5514</v>
      </c>
      <c r="C269" s="1314" t="s">
        <v>1078</v>
      </c>
      <c r="D269" s="1483" t="s">
        <v>1078</v>
      </c>
      <c r="E269" s="1484" t="s">
        <v>1078</v>
      </c>
      <c r="F269" s="1314" t="s">
        <v>1078</v>
      </c>
      <c r="G269" s="1483" t="s">
        <v>1078</v>
      </c>
      <c r="H269" s="1484" t="s">
        <v>1078</v>
      </c>
      <c r="I269" s="1314" t="s">
        <v>1078</v>
      </c>
      <c r="J269" s="1483" t="s">
        <v>1078</v>
      </c>
      <c r="K269" s="1484" t="s">
        <v>1078</v>
      </c>
      <c r="L269" s="1314" t="s">
        <v>1078</v>
      </c>
      <c r="M269" s="1483" t="s">
        <v>1078</v>
      </c>
      <c r="N269" s="1484" t="s">
        <v>1078</v>
      </c>
      <c r="O269" s="1314" t="s">
        <v>1078</v>
      </c>
      <c r="P269" s="1483" t="s">
        <v>1078</v>
      </c>
      <c r="Q269" s="1484" t="s">
        <v>1078</v>
      </c>
      <c r="R269" s="1314" t="s">
        <v>1078</v>
      </c>
      <c r="S269" s="1483" t="s">
        <v>1078</v>
      </c>
      <c r="T269" s="1484" t="s">
        <v>1078</v>
      </c>
      <c r="U269" s="1314" t="s">
        <v>1078</v>
      </c>
      <c r="V269" s="1483" t="s">
        <v>1078</v>
      </c>
      <c r="W269" s="1484" t="s">
        <v>1078</v>
      </c>
      <c r="X269" s="1314" t="s">
        <v>1078</v>
      </c>
      <c r="Y269" s="1483" t="s">
        <v>1078</v>
      </c>
      <c r="Z269" s="1484" t="s">
        <v>1078</v>
      </c>
      <c r="AA269" s="1314" t="s">
        <v>1078</v>
      </c>
      <c r="AB269" s="1483" t="s">
        <v>1078</v>
      </c>
      <c r="AC269" s="1484" t="s">
        <v>1078</v>
      </c>
      <c r="AD269" s="1314" t="s">
        <v>1078</v>
      </c>
      <c r="AE269" s="1483" t="s">
        <v>1078</v>
      </c>
      <c r="AF269" s="1484" t="s">
        <v>1078</v>
      </c>
    </row>
    <row r="270" spans="1:32">
      <c r="A270" s="1630" t="s">
        <v>5263</v>
      </c>
      <c r="B270" s="1304" t="s">
        <v>5515</v>
      </c>
      <c r="C270" s="1305" t="s">
        <v>2284</v>
      </c>
      <c r="D270" s="1487">
        <v>50.3</v>
      </c>
      <c r="E270" s="1488">
        <v>0</v>
      </c>
      <c r="F270" s="1305" t="s">
        <v>2284</v>
      </c>
      <c r="G270" s="1487">
        <v>50.3</v>
      </c>
      <c r="H270" s="1488">
        <v>0</v>
      </c>
      <c r="I270" s="1305" t="s">
        <v>2284</v>
      </c>
      <c r="J270" s="1487">
        <v>50.5</v>
      </c>
      <c r="K270" s="1488">
        <v>0</v>
      </c>
      <c r="L270" s="1305" t="s">
        <v>2284</v>
      </c>
      <c r="M270" s="1487">
        <v>50.4</v>
      </c>
      <c r="N270" s="1488">
        <v>0</v>
      </c>
      <c r="O270" s="1305" t="s">
        <v>2284</v>
      </c>
      <c r="P270" s="1487">
        <v>50.3</v>
      </c>
      <c r="Q270" s="1488">
        <v>0</v>
      </c>
      <c r="R270" s="1305" t="s">
        <v>2284</v>
      </c>
      <c r="S270" s="1487">
        <v>50.1</v>
      </c>
      <c r="T270" s="1488">
        <v>0</v>
      </c>
      <c r="U270" s="1305" t="s">
        <v>2284</v>
      </c>
      <c r="V270" s="1487">
        <v>50.3</v>
      </c>
      <c r="W270" s="1488">
        <v>0</v>
      </c>
      <c r="X270" s="1305" t="s">
        <v>2284</v>
      </c>
      <c r="Y270" s="1487">
        <v>50.2</v>
      </c>
      <c r="Z270" s="1488">
        <v>0</v>
      </c>
      <c r="AA270" s="1305" t="s">
        <v>2284</v>
      </c>
      <c r="AB270" s="1487">
        <v>50.3</v>
      </c>
      <c r="AC270" s="1488">
        <v>0</v>
      </c>
      <c r="AD270" s="1305" t="s">
        <v>2284</v>
      </c>
      <c r="AE270" s="1487">
        <v>50.2</v>
      </c>
      <c r="AF270" s="1488">
        <v>0</v>
      </c>
    </row>
    <row r="271" spans="1:32">
      <c r="A271" s="1633" t="s">
        <v>5264</v>
      </c>
      <c r="B271" s="1350" t="s">
        <v>5516</v>
      </c>
      <c r="C271" s="1310" t="s">
        <v>1078</v>
      </c>
      <c r="D271" s="1489" t="s">
        <v>1078</v>
      </c>
      <c r="E271" s="1490" t="s">
        <v>1078</v>
      </c>
      <c r="F271" s="1310" t="s">
        <v>1078</v>
      </c>
      <c r="G271" s="1489" t="s">
        <v>1078</v>
      </c>
      <c r="H271" s="1490" t="s">
        <v>1078</v>
      </c>
      <c r="I271" s="1310" t="s">
        <v>1078</v>
      </c>
      <c r="J271" s="1489" t="s">
        <v>1078</v>
      </c>
      <c r="K271" s="1490" t="s">
        <v>1078</v>
      </c>
      <c r="L271" s="1310" t="s">
        <v>1078</v>
      </c>
      <c r="M271" s="1489" t="s">
        <v>1078</v>
      </c>
      <c r="N271" s="1490" t="s">
        <v>1078</v>
      </c>
      <c r="O271" s="1310" t="s">
        <v>1078</v>
      </c>
      <c r="P271" s="1489" t="s">
        <v>1078</v>
      </c>
      <c r="Q271" s="1490" t="s">
        <v>1078</v>
      </c>
      <c r="R271" s="1310" t="s">
        <v>1078</v>
      </c>
      <c r="S271" s="1489" t="s">
        <v>1078</v>
      </c>
      <c r="T271" s="1490" t="s">
        <v>1078</v>
      </c>
      <c r="U271" s="1310" t="s">
        <v>1078</v>
      </c>
      <c r="V271" s="1489" t="s">
        <v>1078</v>
      </c>
      <c r="W271" s="1490" t="s">
        <v>1078</v>
      </c>
      <c r="X271" s="1310" t="s">
        <v>1078</v>
      </c>
      <c r="Y271" s="1489" t="s">
        <v>1078</v>
      </c>
      <c r="Z271" s="1490" t="s">
        <v>1078</v>
      </c>
      <c r="AA271" s="1310" t="s">
        <v>1078</v>
      </c>
      <c r="AB271" s="1489" t="s">
        <v>1078</v>
      </c>
      <c r="AC271" s="1490" t="s">
        <v>1078</v>
      </c>
      <c r="AD271" s="1310" t="s">
        <v>1078</v>
      </c>
      <c r="AE271" s="1489" t="s">
        <v>1078</v>
      </c>
      <c r="AF271" s="1490" t="s">
        <v>1078</v>
      </c>
    </row>
    <row r="272" spans="1:32">
      <c r="A272" s="1632" t="s">
        <v>5265</v>
      </c>
      <c r="B272" s="1143" t="s">
        <v>5517</v>
      </c>
      <c r="C272" s="1314" t="s">
        <v>1078</v>
      </c>
      <c r="D272" s="1491" t="s">
        <v>1078</v>
      </c>
      <c r="E272" s="1492" t="s">
        <v>1078</v>
      </c>
      <c r="F272" s="1314" t="s">
        <v>1078</v>
      </c>
      <c r="G272" s="1491" t="s">
        <v>1078</v>
      </c>
      <c r="H272" s="1492" t="s">
        <v>1078</v>
      </c>
      <c r="I272" s="1314" t="s">
        <v>1078</v>
      </c>
      <c r="J272" s="1491" t="s">
        <v>1078</v>
      </c>
      <c r="K272" s="1492" t="s">
        <v>1078</v>
      </c>
      <c r="L272" s="1314" t="s">
        <v>1078</v>
      </c>
      <c r="M272" s="1491" t="s">
        <v>1078</v>
      </c>
      <c r="N272" s="1492" t="s">
        <v>1078</v>
      </c>
      <c r="O272" s="1314" t="s">
        <v>1078</v>
      </c>
      <c r="P272" s="1491" t="s">
        <v>1078</v>
      </c>
      <c r="Q272" s="1492" t="s">
        <v>1078</v>
      </c>
      <c r="R272" s="1314" t="s">
        <v>1078</v>
      </c>
      <c r="S272" s="1491" t="s">
        <v>1078</v>
      </c>
      <c r="T272" s="1492" t="s">
        <v>1078</v>
      </c>
      <c r="U272" s="1314" t="s">
        <v>1078</v>
      </c>
      <c r="V272" s="1491" t="s">
        <v>1078</v>
      </c>
      <c r="W272" s="1492" t="s">
        <v>1078</v>
      </c>
      <c r="X272" s="1314" t="s">
        <v>1078</v>
      </c>
      <c r="Y272" s="1491" t="s">
        <v>1078</v>
      </c>
      <c r="Z272" s="1492" t="s">
        <v>1078</v>
      </c>
      <c r="AA272" s="1314" t="s">
        <v>1078</v>
      </c>
      <c r="AB272" s="1491" t="s">
        <v>1078</v>
      </c>
      <c r="AC272" s="1492" t="s">
        <v>1078</v>
      </c>
      <c r="AD272" s="1314" t="s">
        <v>1078</v>
      </c>
      <c r="AE272" s="1491" t="s">
        <v>1078</v>
      </c>
      <c r="AF272" s="1492" t="s">
        <v>1078</v>
      </c>
    </row>
    <row r="273" spans="1:32">
      <c r="A273" s="1634" t="s">
        <v>5266</v>
      </c>
      <c r="B273" s="1687" t="s">
        <v>5518</v>
      </c>
      <c r="C273" s="1493" t="s">
        <v>4809</v>
      </c>
      <c r="D273" s="1494" t="s">
        <v>1078</v>
      </c>
      <c r="E273" s="1495" t="s">
        <v>1078</v>
      </c>
      <c r="F273" s="1493" t="s">
        <v>4809</v>
      </c>
      <c r="G273" s="1494" t="s">
        <v>1078</v>
      </c>
      <c r="H273" s="1495" t="s">
        <v>1078</v>
      </c>
      <c r="I273" s="1493" t="s">
        <v>4809</v>
      </c>
      <c r="J273" s="1494" t="s">
        <v>1078</v>
      </c>
      <c r="K273" s="1495" t="s">
        <v>1078</v>
      </c>
      <c r="L273" s="1493" t="s">
        <v>4809</v>
      </c>
      <c r="M273" s="1494" t="s">
        <v>1078</v>
      </c>
      <c r="N273" s="1495" t="s">
        <v>1078</v>
      </c>
      <c r="O273" s="1493" t="s">
        <v>4809</v>
      </c>
      <c r="P273" s="1494" t="s">
        <v>1078</v>
      </c>
      <c r="Q273" s="1495" t="s">
        <v>1078</v>
      </c>
      <c r="R273" s="1493" t="s">
        <v>4809</v>
      </c>
      <c r="S273" s="1494" t="s">
        <v>1078</v>
      </c>
      <c r="T273" s="1495" t="s">
        <v>1078</v>
      </c>
      <c r="U273" s="1493" t="s">
        <v>4809</v>
      </c>
      <c r="V273" s="1494" t="s">
        <v>1078</v>
      </c>
      <c r="W273" s="1495" t="s">
        <v>1078</v>
      </c>
      <c r="X273" s="1493" t="s">
        <v>4809</v>
      </c>
      <c r="Y273" s="1494" t="s">
        <v>1078</v>
      </c>
      <c r="Z273" s="1495" t="s">
        <v>1078</v>
      </c>
      <c r="AA273" s="1493" t="s">
        <v>4809</v>
      </c>
      <c r="AB273" s="1494" t="s">
        <v>1078</v>
      </c>
      <c r="AC273" s="1495" t="s">
        <v>1078</v>
      </c>
      <c r="AD273" s="1493" t="s">
        <v>4809</v>
      </c>
      <c r="AE273" s="1494" t="s">
        <v>1078</v>
      </c>
      <c r="AF273" s="1495" t="s">
        <v>1078</v>
      </c>
    </row>
    <row r="274" spans="1:32">
      <c r="A274" s="1631" t="s">
        <v>5267</v>
      </c>
      <c r="B274" s="1309" t="s">
        <v>5519</v>
      </c>
      <c r="C274" s="1317" t="s">
        <v>1078</v>
      </c>
      <c r="D274" s="1496" t="s">
        <v>1078</v>
      </c>
      <c r="E274" s="1497" t="s">
        <v>1078</v>
      </c>
      <c r="F274" s="1317" t="s">
        <v>1078</v>
      </c>
      <c r="G274" s="1496" t="s">
        <v>1078</v>
      </c>
      <c r="H274" s="1497" t="s">
        <v>1078</v>
      </c>
      <c r="I274" s="1317" t="s">
        <v>1078</v>
      </c>
      <c r="J274" s="1496" t="s">
        <v>1078</v>
      </c>
      <c r="K274" s="1497" t="s">
        <v>1078</v>
      </c>
      <c r="L274" s="1317" t="s">
        <v>1078</v>
      </c>
      <c r="M274" s="1496" t="s">
        <v>1078</v>
      </c>
      <c r="N274" s="1497" t="s">
        <v>1078</v>
      </c>
      <c r="O274" s="1317" t="s">
        <v>1078</v>
      </c>
      <c r="P274" s="1496" t="s">
        <v>1078</v>
      </c>
      <c r="Q274" s="1497" t="s">
        <v>1078</v>
      </c>
      <c r="R274" s="1317" t="s">
        <v>1078</v>
      </c>
      <c r="S274" s="1496" t="s">
        <v>1078</v>
      </c>
      <c r="T274" s="1497" t="s">
        <v>1078</v>
      </c>
      <c r="U274" s="1317" t="s">
        <v>1078</v>
      </c>
      <c r="V274" s="1496" t="s">
        <v>1078</v>
      </c>
      <c r="W274" s="1497" t="s">
        <v>1078</v>
      </c>
      <c r="X274" s="1317" t="s">
        <v>1078</v>
      </c>
      <c r="Y274" s="1496" t="s">
        <v>1078</v>
      </c>
      <c r="Z274" s="1497" t="s">
        <v>1078</v>
      </c>
      <c r="AA274" s="1317" t="s">
        <v>1078</v>
      </c>
      <c r="AB274" s="1496" t="s">
        <v>1078</v>
      </c>
      <c r="AC274" s="1497" t="s">
        <v>1078</v>
      </c>
      <c r="AD274" s="1317" t="s">
        <v>1078</v>
      </c>
      <c r="AE274" s="1496" t="s">
        <v>1078</v>
      </c>
      <c r="AF274" s="1497" t="s">
        <v>1078</v>
      </c>
    </row>
    <row r="275" spans="1:32">
      <c r="A275" s="1635" t="s">
        <v>5268</v>
      </c>
      <c r="B275" s="1143" t="s">
        <v>5520</v>
      </c>
      <c r="C275" s="1355" t="s">
        <v>1078</v>
      </c>
      <c r="D275" s="1498" t="s">
        <v>1078</v>
      </c>
      <c r="E275" s="1499" t="s">
        <v>1078</v>
      </c>
      <c r="F275" s="1355" t="s">
        <v>1078</v>
      </c>
      <c r="G275" s="1498" t="s">
        <v>1078</v>
      </c>
      <c r="H275" s="1499" t="s">
        <v>1078</v>
      </c>
      <c r="I275" s="1355" t="s">
        <v>1078</v>
      </c>
      <c r="J275" s="1498" t="s">
        <v>1078</v>
      </c>
      <c r="K275" s="1499" t="s">
        <v>1078</v>
      </c>
      <c r="L275" s="1355" t="s">
        <v>1078</v>
      </c>
      <c r="M275" s="1498" t="s">
        <v>1078</v>
      </c>
      <c r="N275" s="1499" t="s">
        <v>1078</v>
      </c>
      <c r="O275" s="1355" t="s">
        <v>1078</v>
      </c>
      <c r="P275" s="1498" t="s">
        <v>1078</v>
      </c>
      <c r="Q275" s="1499" t="s">
        <v>1078</v>
      </c>
      <c r="R275" s="1355" t="s">
        <v>1078</v>
      </c>
      <c r="S275" s="1498" t="s">
        <v>1078</v>
      </c>
      <c r="T275" s="1499" t="s">
        <v>1078</v>
      </c>
      <c r="U275" s="1355" t="s">
        <v>1078</v>
      </c>
      <c r="V275" s="1498" t="s">
        <v>1078</v>
      </c>
      <c r="W275" s="1499" t="s">
        <v>1078</v>
      </c>
      <c r="X275" s="1355" t="s">
        <v>1078</v>
      </c>
      <c r="Y275" s="1498" t="s">
        <v>1078</v>
      </c>
      <c r="Z275" s="1499" t="s">
        <v>1078</v>
      </c>
      <c r="AA275" s="1355" t="s">
        <v>1078</v>
      </c>
      <c r="AB275" s="1498" t="s">
        <v>1078</v>
      </c>
      <c r="AC275" s="1499" t="s">
        <v>1078</v>
      </c>
      <c r="AD275" s="1355" t="s">
        <v>1078</v>
      </c>
      <c r="AE275" s="1498" t="s">
        <v>1078</v>
      </c>
      <c r="AF275" s="1499" t="s">
        <v>1078</v>
      </c>
    </row>
    <row r="276" spans="1:32">
      <c r="A276" s="1633" t="s">
        <v>5269</v>
      </c>
      <c r="B276" s="1687" t="s">
        <v>5521</v>
      </c>
      <c r="C276" s="1310" t="s">
        <v>2284</v>
      </c>
      <c r="D276" s="1489">
        <v>60.1</v>
      </c>
      <c r="E276" s="1490">
        <v>0</v>
      </c>
      <c r="F276" s="1310" t="s">
        <v>2284</v>
      </c>
      <c r="G276" s="1489">
        <v>60.1</v>
      </c>
      <c r="H276" s="1490">
        <v>0</v>
      </c>
      <c r="I276" s="1310" t="s">
        <v>2284</v>
      </c>
      <c r="J276" s="1489">
        <v>60.5</v>
      </c>
      <c r="K276" s="1490">
        <v>0</v>
      </c>
      <c r="L276" s="1310" t="s">
        <v>2284</v>
      </c>
      <c r="M276" s="1489">
        <v>60.5</v>
      </c>
      <c r="N276" s="1490">
        <v>0</v>
      </c>
      <c r="O276" s="1310" t="s">
        <v>2284</v>
      </c>
      <c r="P276" s="1489">
        <v>60.1</v>
      </c>
      <c r="Q276" s="1490">
        <v>0</v>
      </c>
      <c r="R276" s="1310" t="s">
        <v>2284</v>
      </c>
      <c r="S276" s="1489">
        <v>60.1</v>
      </c>
      <c r="T276" s="1490">
        <v>0</v>
      </c>
      <c r="U276" s="1310" t="s">
        <v>2284</v>
      </c>
      <c r="V276" s="1489">
        <v>60.3</v>
      </c>
      <c r="W276" s="1490">
        <v>0</v>
      </c>
      <c r="X276" s="1310" t="s">
        <v>2284</v>
      </c>
      <c r="Y276" s="1489">
        <v>60.2</v>
      </c>
      <c r="Z276" s="1490">
        <v>0</v>
      </c>
      <c r="AA276" s="1310" t="s">
        <v>2284</v>
      </c>
      <c r="AB276" s="1489">
        <v>60.3</v>
      </c>
      <c r="AC276" s="1490">
        <v>0</v>
      </c>
      <c r="AD276" s="1310" t="s">
        <v>2284</v>
      </c>
      <c r="AE276" s="1489">
        <v>60.3</v>
      </c>
      <c r="AF276" s="1490">
        <v>0</v>
      </c>
    </row>
    <row r="277" spans="1:32">
      <c r="A277" s="1631" t="s">
        <v>5270</v>
      </c>
      <c r="B277" s="1309" t="s">
        <v>5522</v>
      </c>
      <c r="C277" s="1317" t="s">
        <v>1078</v>
      </c>
      <c r="D277" s="1496" t="s">
        <v>1078</v>
      </c>
      <c r="E277" s="1497" t="s">
        <v>1078</v>
      </c>
      <c r="F277" s="1317" t="s">
        <v>1078</v>
      </c>
      <c r="G277" s="1496" t="s">
        <v>1078</v>
      </c>
      <c r="H277" s="1497" t="s">
        <v>1078</v>
      </c>
      <c r="I277" s="1317" t="s">
        <v>1078</v>
      </c>
      <c r="J277" s="1496" t="s">
        <v>1078</v>
      </c>
      <c r="K277" s="1497" t="s">
        <v>1078</v>
      </c>
      <c r="L277" s="1317" t="s">
        <v>1078</v>
      </c>
      <c r="M277" s="1496" t="s">
        <v>1078</v>
      </c>
      <c r="N277" s="1497" t="s">
        <v>1078</v>
      </c>
      <c r="O277" s="1317" t="s">
        <v>1078</v>
      </c>
      <c r="P277" s="1496" t="s">
        <v>1078</v>
      </c>
      <c r="Q277" s="1497" t="s">
        <v>1078</v>
      </c>
      <c r="R277" s="1317" t="s">
        <v>1078</v>
      </c>
      <c r="S277" s="1496" t="s">
        <v>1078</v>
      </c>
      <c r="T277" s="1497" t="s">
        <v>1078</v>
      </c>
      <c r="U277" s="1317" t="s">
        <v>1078</v>
      </c>
      <c r="V277" s="1496" t="s">
        <v>1078</v>
      </c>
      <c r="W277" s="1497" t="s">
        <v>1078</v>
      </c>
      <c r="X277" s="1317" t="s">
        <v>1078</v>
      </c>
      <c r="Y277" s="1496" t="s">
        <v>1078</v>
      </c>
      <c r="Z277" s="1497" t="s">
        <v>1078</v>
      </c>
      <c r="AA277" s="1317" t="s">
        <v>1078</v>
      </c>
      <c r="AB277" s="1496" t="s">
        <v>1078</v>
      </c>
      <c r="AC277" s="1497" t="s">
        <v>1078</v>
      </c>
      <c r="AD277" s="1317" t="s">
        <v>1078</v>
      </c>
      <c r="AE277" s="1496" t="s">
        <v>1078</v>
      </c>
      <c r="AF277" s="1497" t="s">
        <v>1078</v>
      </c>
    </row>
    <row r="278" spans="1:32">
      <c r="A278" s="1632" t="s">
        <v>5271</v>
      </c>
      <c r="B278" s="1143" t="s">
        <v>5523</v>
      </c>
      <c r="C278" s="1314" t="s">
        <v>1078</v>
      </c>
      <c r="D278" s="1491" t="s">
        <v>1078</v>
      </c>
      <c r="E278" s="1492" t="s">
        <v>1078</v>
      </c>
      <c r="F278" s="1314" t="s">
        <v>1078</v>
      </c>
      <c r="G278" s="1491" t="s">
        <v>1078</v>
      </c>
      <c r="H278" s="1492" t="s">
        <v>1078</v>
      </c>
      <c r="I278" s="1314" t="s">
        <v>1078</v>
      </c>
      <c r="J278" s="1491" t="s">
        <v>1078</v>
      </c>
      <c r="K278" s="1492" t="s">
        <v>1078</v>
      </c>
      <c r="L278" s="1314" t="s">
        <v>1078</v>
      </c>
      <c r="M278" s="1491" t="s">
        <v>1078</v>
      </c>
      <c r="N278" s="1492" t="s">
        <v>1078</v>
      </c>
      <c r="O278" s="1314" t="s">
        <v>1078</v>
      </c>
      <c r="P278" s="1491" t="s">
        <v>1078</v>
      </c>
      <c r="Q278" s="1492" t="s">
        <v>1078</v>
      </c>
      <c r="R278" s="1314" t="s">
        <v>1078</v>
      </c>
      <c r="S278" s="1491" t="s">
        <v>1078</v>
      </c>
      <c r="T278" s="1492" t="s">
        <v>1078</v>
      </c>
      <c r="U278" s="1314" t="s">
        <v>1078</v>
      </c>
      <c r="V278" s="1491" t="s">
        <v>1078</v>
      </c>
      <c r="W278" s="1492" t="s">
        <v>1078</v>
      </c>
      <c r="X278" s="1314" t="s">
        <v>1078</v>
      </c>
      <c r="Y278" s="1491" t="s">
        <v>1078</v>
      </c>
      <c r="Z278" s="1492" t="s">
        <v>1078</v>
      </c>
      <c r="AA278" s="1314" t="s">
        <v>1078</v>
      </c>
      <c r="AB278" s="1491" t="s">
        <v>1078</v>
      </c>
      <c r="AC278" s="1492" t="s">
        <v>1078</v>
      </c>
      <c r="AD278" s="1314" t="s">
        <v>1078</v>
      </c>
      <c r="AE278" s="1491" t="s">
        <v>1078</v>
      </c>
      <c r="AF278" s="1492" t="s">
        <v>1078</v>
      </c>
    </row>
    <row r="279" spans="1:32" ht="60">
      <c r="A279" s="1629" t="s">
        <v>5328</v>
      </c>
      <c r="B279" s="1139" t="s">
        <v>5787</v>
      </c>
      <c r="C279" s="1300" t="s">
        <v>4806</v>
      </c>
      <c r="D279" s="1301" t="s">
        <v>4807</v>
      </c>
      <c r="E279" s="1302" t="s">
        <v>4808</v>
      </c>
      <c r="F279" s="1300" t="s">
        <v>4806</v>
      </c>
      <c r="G279" s="1301" t="s">
        <v>4807</v>
      </c>
      <c r="H279" s="1302" t="s">
        <v>4808</v>
      </c>
      <c r="I279" s="1300" t="s">
        <v>4806</v>
      </c>
      <c r="J279" s="1301" t="s">
        <v>4807</v>
      </c>
      <c r="K279" s="1302" t="s">
        <v>4808</v>
      </c>
      <c r="L279" s="1300" t="s">
        <v>4806</v>
      </c>
      <c r="M279" s="1301" t="s">
        <v>4807</v>
      </c>
      <c r="N279" s="1302" t="s">
        <v>4808</v>
      </c>
      <c r="O279" s="1300" t="s">
        <v>4806</v>
      </c>
      <c r="P279" s="1301" t="s">
        <v>4807</v>
      </c>
      <c r="Q279" s="1302" t="s">
        <v>4808</v>
      </c>
      <c r="R279" s="1300" t="s">
        <v>4806</v>
      </c>
      <c r="S279" s="1301" t="s">
        <v>4807</v>
      </c>
      <c r="T279" s="1302" t="s">
        <v>4808</v>
      </c>
      <c r="U279" s="1300" t="s">
        <v>4806</v>
      </c>
      <c r="V279" s="1301" t="s">
        <v>4807</v>
      </c>
      <c r="W279" s="1302" t="s">
        <v>4808</v>
      </c>
      <c r="X279" s="1300" t="s">
        <v>4806</v>
      </c>
      <c r="Y279" s="1301" t="s">
        <v>4807</v>
      </c>
      <c r="Z279" s="1302" t="s">
        <v>4808</v>
      </c>
      <c r="AA279" s="1300" t="s">
        <v>4806</v>
      </c>
      <c r="AB279" s="1301" t="s">
        <v>4807</v>
      </c>
      <c r="AC279" s="1302" t="s">
        <v>4808</v>
      </c>
      <c r="AD279" s="1300" t="s">
        <v>4806</v>
      </c>
      <c r="AE279" s="1301" t="s">
        <v>4807</v>
      </c>
      <c r="AF279" s="1302" t="s">
        <v>4808</v>
      </c>
    </row>
    <row r="280" spans="1:32">
      <c r="A280" s="1630" t="s">
        <v>5239</v>
      </c>
      <c r="B280" s="1304" t="s">
        <v>5491</v>
      </c>
      <c r="C280" s="1305" t="s">
        <v>2284</v>
      </c>
      <c r="D280" s="1479">
        <v>10.199999999999999</v>
      </c>
      <c r="E280" s="1480">
        <v>0</v>
      </c>
      <c r="F280" s="1305" t="s">
        <v>2284</v>
      </c>
      <c r="G280" s="1479">
        <v>10.199999999999999</v>
      </c>
      <c r="H280" s="1480">
        <v>0</v>
      </c>
      <c r="I280" s="1305" t="s">
        <v>2284</v>
      </c>
      <c r="J280" s="1479">
        <v>10.8</v>
      </c>
      <c r="K280" s="1480">
        <v>0</v>
      </c>
      <c r="L280" s="1305" t="s">
        <v>2284</v>
      </c>
      <c r="M280" s="1479">
        <v>10.4</v>
      </c>
      <c r="N280" s="1480">
        <v>0</v>
      </c>
      <c r="O280" s="1305" t="s">
        <v>2284</v>
      </c>
      <c r="P280" s="1479">
        <v>10.1</v>
      </c>
      <c r="Q280" s="1480">
        <v>0</v>
      </c>
      <c r="R280" s="1305" t="s">
        <v>2284</v>
      </c>
      <c r="S280" s="1479">
        <v>10.199999999999999</v>
      </c>
      <c r="T280" s="1480">
        <v>0</v>
      </c>
      <c r="U280" s="1305" t="s">
        <v>2284</v>
      </c>
      <c r="V280" s="1479">
        <v>10.3</v>
      </c>
      <c r="W280" s="1480">
        <v>0</v>
      </c>
      <c r="X280" s="1305" t="s">
        <v>2284</v>
      </c>
      <c r="Y280" s="1479">
        <v>10.199999999999999</v>
      </c>
      <c r="Z280" s="1480">
        <v>0</v>
      </c>
      <c r="AA280" s="1305" t="s">
        <v>2284</v>
      </c>
      <c r="AB280" s="1479">
        <v>10.3</v>
      </c>
      <c r="AC280" s="1480">
        <v>0</v>
      </c>
      <c r="AD280" s="1305" t="s">
        <v>2284</v>
      </c>
      <c r="AE280" s="1479">
        <v>10.1</v>
      </c>
      <c r="AF280" s="1480">
        <v>0</v>
      </c>
    </row>
    <row r="281" spans="1:32">
      <c r="A281" s="1633" t="s">
        <v>5240</v>
      </c>
      <c r="B281" s="1350" t="s">
        <v>5492</v>
      </c>
      <c r="C281" s="1310" t="s">
        <v>1078</v>
      </c>
      <c r="D281" s="1485" t="s">
        <v>1078</v>
      </c>
      <c r="E281" s="1486" t="s">
        <v>1078</v>
      </c>
      <c r="F281" s="1310" t="s">
        <v>1078</v>
      </c>
      <c r="G281" s="1485" t="s">
        <v>1078</v>
      </c>
      <c r="H281" s="1486" t="s">
        <v>1078</v>
      </c>
      <c r="I281" s="1310" t="s">
        <v>1078</v>
      </c>
      <c r="J281" s="1485" t="s">
        <v>1078</v>
      </c>
      <c r="K281" s="1486" t="s">
        <v>1078</v>
      </c>
      <c r="L281" s="1310" t="s">
        <v>1078</v>
      </c>
      <c r="M281" s="1485" t="s">
        <v>1078</v>
      </c>
      <c r="N281" s="1486" t="s">
        <v>1078</v>
      </c>
      <c r="O281" s="1310" t="s">
        <v>1078</v>
      </c>
      <c r="P281" s="1485" t="s">
        <v>1078</v>
      </c>
      <c r="Q281" s="1486" t="s">
        <v>1078</v>
      </c>
      <c r="R281" s="1310" t="s">
        <v>1078</v>
      </c>
      <c r="S281" s="1485" t="s">
        <v>1078</v>
      </c>
      <c r="T281" s="1486" t="s">
        <v>1078</v>
      </c>
      <c r="U281" s="1310" t="s">
        <v>1078</v>
      </c>
      <c r="V281" s="1485" t="s">
        <v>1078</v>
      </c>
      <c r="W281" s="1486" t="s">
        <v>1078</v>
      </c>
      <c r="X281" s="1310" t="s">
        <v>1078</v>
      </c>
      <c r="Y281" s="1485" t="s">
        <v>1078</v>
      </c>
      <c r="Z281" s="1486" t="s">
        <v>1078</v>
      </c>
      <c r="AA281" s="1310" t="s">
        <v>1078</v>
      </c>
      <c r="AB281" s="1485" t="s">
        <v>1078</v>
      </c>
      <c r="AC281" s="1486" t="s">
        <v>1078</v>
      </c>
      <c r="AD281" s="1310" t="s">
        <v>1078</v>
      </c>
      <c r="AE281" s="1485" t="s">
        <v>1078</v>
      </c>
      <c r="AF281" s="1486" t="s">
        <v>1078</v>
      </c>
    </row>
    <row r="282" spans="1:32">
      <c r="A282" s="1632" t="s">
        <v>5241</v>
      </c>
      <c r="B282" s="1143" t="s">
        <v>5493</v>
      </c>
      <c r="C282" s="1314" t="s">
        <v>1078</v>
      </c>
      <c r="D282" s="1483" t="s">
        <v>1078</v>
      </c>
      <c r="E282" s="1484" t="s">
        <v>1078</v>
      </c>
      <c r="F282" s="1314" t="s">
        <v>1078</v>
      </c>
      <c r="G282" s="1483" t="s">
        <v>1078</v>
      </c>
      <c r="H282" s="1484" t="s">
        <v>1078</v>
      </c>
      <c r="I282" s="1314" t="s">
        <v>1078</v>
      </c>
      <c r="J282" s="1483" t="s">
        <v>1078</v>
      </c>
      <c r="K282" s="1484" t="s">
        <v>1078</v>
      </c>
      <c r="L282" s="1314" t="s">
        <v>1078</v>
      </c>
      <c r="M282" s="1483" t="s">
        <v>1078</v>
      </c>
      <c r="N282" s="1484" t="s">
        <v>1078</v>
      </c>
      <c r="O282" s="1314" t="s">
        <v>1078</v>
      </c>
      <c r="P282" s="1483" t="s">
        <v>1078</v>
      </c>
      <c r="Q282" s="1484" t="s">
        <v>1078</v>
      </c>
      <c r="R282" s="1314" t="s">
        <v>1078</v>
      </c>
      <c r="S282" s="1483" t="s">
        <v>1078</v>
      </c>
      <c r="T282" s="1484" t="s">
        <v>1078</v>
      </c>
      <c r="U282" s="1314" t="s">
        <v>1078</v>
      </c>
      <c r="V282" s="1483" t="s">
        <v>1078</v>
      </c>
      <c r="W282" s="1484" t="s">
        <v>1078</v>
      </c>
      <c r="X282" s="1314" t="s">
        <v>1078</v>
      </c>
      <c r="Y282" s="1483" t="s">
        <v>1078</v>
      </c>
      <c r="Z282" s="1484" t="s">
        <v>1078</v>
      </c>
      <c r="AA282" s="1314" t="s">
        <v>1078</v>
      </c>
      <c r="AB282" s="1483" t="s">
        <v>1078</v>
      </c>
      <c r="AC282" s="1484" t="s">
        <v>1078</v>
      </c>
      <c r="AD282" s="1314" t="s">
        <v>1078</v>
      </c>
      <c r="AE282" s="1483" t="s">
        <v>1078</v>
      </c>
      <c r="AF282" s="1484" t="s">
        <v>1078</v>
      </c>
    </row>
    <row r="283" spans="1:32">
      <c r="A283" s="1630" t="s">
        <v>5242</v>
      </c>
      <c r="B283" s="1304" t="s">
        <v>5494</v>
      </c>
      <c r="C283" s="1305" t="s">
        <v>4809</v>
      </c>
      <c r="D283" s="1479" t="s">
        <v>1078</v>
      </c>
      <c r="E283" s="1480" t="s">
        <v>1078</v>
      </c>
      <c r="F283" s="1305" t="s">
        <v>4809</v>
      </c>
      <c r="G283" s="1479" t="s">
        <v>1078</v>
      </c>
      <c r="H283" s="1480" t="s">
        <v>1078</v>
      </c>
      <c r="I283" s="1305" t="s">
        <v>4809</v>
      </c>
      <c r="J283" s="1479" t="s">
        <v>1078</v>
      </c>
      <c r="K283" s="1480" t="s">
        <v>1078</v>
      </c>
      <c r="L283" s="1305" t="s">
        <v>4809</v>
      </c>
      <c r="M283" s="1479" t="s">
        <v>1078</v>
      </c>
      <c r="N283" s="1480" t="s">
        <v>1078</v>
      </c>
      <c r="O283" s="1305" t="s">
        <v>4809</v>
      </c>
      <c r="P283" s="1479" t="s">
        <v>1078</v>
      </c>
      <c r="Q283" s="1480" t="s">
        <v>1078</v>
      </c>
      <c r="R283" s="1305" t="s">
        <v>4809</v>
      </c>
      <c r="S283" s="1479" t="s">
        <v>1078</v>
      </c>
      <c r="T283" s="1480" t="s">
        <v>1078</v>
      </c>
      <c r="U283" s="1305" t="s">
        <v>4809</v>
      </c>
      <c r="V283" s="1479" t="s">
        <v>1078</v>
      </c>
      <c r="W283" s="1480" t="s">
        <v>1078</v>
      </c>
      <c r="X283" s="1305" t="s">
        <v>4809</v>
      </c>
      <c r="Y283" s="1479" t="s">
        <v>1078</v>
      </c>
      <c r="Z283" s="1480" t="s">
        <v>1078</v>
      </c>
      <c r="AA283" s="1305" t="s">
        <v>4809</v>
      </c>
      <c r="AB283" s="1479" t="s">
        <v>1078</v>
      </c>
      <c r="AC283" s="1480" t="s">
        <v>1078</v>
      </c>
      <c r="AD283" s="1305" t="s">
        <v>4809</v>
      </c>
      <c r="AE283" s="1479" t="s">
        <v>1078</v>
      </c>
      <c r="AF283" s="1480" t="s">
        <v>1078</v>
      </c>
    </row>
    <row r="284" spans="1:32">
      <c r="A284" s="1633" t="s">
        <v>5243</v>
      </c>
      <c r="B284" s="1350" t="s">
        <v>5495</v>
      </c>
      <c r="C284" s="1310" t="s">
        <v>1078</v>
      </c>
      <c r="D284" s="1485" t="s">
        <v>1078</v>
      </c>
      <c r="E284" s="1486" t="s">
        <v>1078</v>
      </c>
      <c r="F284" s="1310" t="s">
        <v>1078</v>
      </c>
      <c r="G284" s="1485" t="s">
        <v>1078</v>
      </c>
      <c r="H284" s="1486" t="s">
        <v>1078</v>
      </c>
      <c r="I284" s="1310" t="s">
        <v>1078</v>
      </c>
      <c r="J284" s="1485" t="s">
        <v>1078</v>
      </c>
      <c r="K284" s="1486" t="s">
        <v>1078</v>
      </c>
      <c r="L284" s="1310" t="s">
        <v>1078</v>
      </c>
      <c r="M284" s="1485" t="s">
        <v>1078</v>
      </c>
      <c r="N284" s="1486" t="s">
        <v>1078</v>
      </c>
      <c r="O284" s="1310" t="s">
        <v>1078</v>
      </c>
      <c r="P284" s="1485" t="s">
        <v>1078</v>
      </c>
      <c r="Q284" s="1486" t="s">
        <v>1078</v>
      </c>
      <c r="R284" s="1310" t="s">
        <v>1078</v>
      </c>
      <c r="S284" s="1485" t="s">
        <v>1078</v>
      </c>
      <c r="T284" s="1486" t="s">
        <v>1078</v>
      </c>
      <c r="U284" s="1310" t="s">
        <v>1078</v>
      </c>
      <c r="V284" s="1485" t="s">
        <v>1078</v>
      </c>
      <c r="W284" s="1486" t="s">
        <v>1078</v>
      </c>
      <c r="X284" s="1310" t="s">
        <v>1078</v>
      </c>
      <c r="Y284" s="1485" t="s">
        <v>1078</v>
      </c>
      <c r="Z284" s="1486" t="s">
        <v>1078</v>
      </c>
      <c r="AA284" s="1310" t="s">
        <v>1078</v>
      </c>
      <c r="AB284" s="1485" t="s">
        <v>1078</v>
      </c>
      <c r="AC284" s="1486" t="s">
        <v>1078</v>
      </c>
      <c r="AD284" s="1310" t="s">
        <v>1078</v>
      </c>
      <c r="AE284" s="1485" t="s">
        <v>1078</v>
      </c>
      <c r="AF284" s="1486" t="s">
        <v>1078</v>
      </c>
    </row>
    <row r="285" spans="1:32">
      <c r="A285" s="1632" t="s">
        <v>5244</v>
      </c>
      <c r="B285" s="1143" t="s">
        <v>5496</v>
      </c>
      <c r="C285" s="1314" t="s">
        <v>1078</v>
      </c>
      <c r="D285" s="1483" t="s">
        <v>1078</v>
      </c>
      <c r="E285" s="1484" t="s">
        <v>1078</v>
      </c>
      <c r="F285" s="1314" t="s">
        <v>1078</v>
      </c>
      <c r="G285" s="1483" t="s">
        <v>1078</v>
      </c>
      <c r="H285" s="1484" t="s">
        <v>1078</v>
      </c>
      <c r="I285" s="1314" t="s">
        <v>1078</v>
      </c>
      <c r="J285" s="1483" t="s">
        <v>1078</v>
      </c>
      <c r="K285" s="1484" t="s">
        <v>1078</v>
      </c>
      <c r="L285" s="1314" t="s">
        <v>1078</v>
      </c>
      <c r="M285" s="1483" t="s">
        <v>1078</v>
      </c>
      <c r="N285" s="1484" t="s">
        <v>1078</v>
      </c>
      <c r="O285" s="1314" t="s">
        <v>1078</v>
      </c>
      <c r="P285" s="1483" t="s">
        <v>1078</v>
      </c>
      <c r="Q285" s="1484" t="s">
        <v>1078</v>
      </c>
      <c r="R285" s="1314" t="s">
        <v>1078</v>
      </c>
      <c r="S285" s="1483" t="s">
        <v>1078</v>
      </c>
      <c r="T285" s="1484" t="s">
        <v>1078</v>
      </c>
      <c r="U285" s="1314" t="s">
        <v>1078</v>
      </c>
      <c r="V285" s="1483" t="s">
        <v>1078</v>
      </c>
      <c r="W285" s="1484" t="s">
        <v>1078</v>
      </c>
      <c r="X285" s="1314" t="s">
        <v>1078</v>
      </c>
      <c r="Y285" s="1483" t="s">
        <v>1078</v>
      </c>
      <c r="Z285" s="1484" t="s">
        <v>1078</v>
      </c>
      <c r="AA285" s="1314" t="s">
        <v>1078</v>
      </c>
      <c r="AB285" s="1483" t="s">
        <v>1078</v>
      </c>
      <c r="AC285" s="1484" t="s">
        <v>1078</v>
      </c>
      <c r="AD285" s="1314" t="s">
        <v>1078</v>
      </c>
      <c r="AE285" s="1483" t="s">
        <v>1078</v>
      </c>
      <c r="AF285" s="1484" t="s">
        <v>1078</v>
      </c>
    </row>
    <row r="286" spans="1:32">
      <c r="A286" s="1630" t="s">
        <v>5245</v>
      </c>
      <c r="B286" s="1304" t="s">
        <v>5497</v>
      </c>
      <c r="C286" s="1305" t="s">
        <v>2284</v>
      </c>
      <c r="D286" s="1479">
        <v>20.2</v>
      </c>
      <c r="E286" s="1480">
        <v>0</v>
      </c>
      <c r="F286" s="1305" t="s">
        <v>2284</v>
      </c>
      <c r="G286" s="1479">
        <v>20.2</v>
      </c>
      <c r="H286" s="1480">
        <v>0</v>
      </c>
      <c r="I286" s="1305" t="s">
        <v>2284</v>
      </c>
      <c r="J286" s="1479">
        <v>20.399999999999999</v>
      </c>
      <c r="K286" s="1480">
        <v>0</v>
      </c>
      <c r="L286" s="1305" t="s">
        <v>2284</v>
      </c>
      <c r="M286" s="1479">
        <v>20.2</v>
      </c>
      <c r="N286" s="1480">
        <v>0</v>
      </c>
      <c r="O286" s="1305" t="s">
        <v>2284</v>
      </c>
      <c r="P286" s="1479">
        <v>20.100000000000001</v>
      </c>
      <c r="Q286" s="1480">
        <v>0</v>
      </c>
      <c r="R286" s="1305" t="s">
        <v>2284</v>
      </c>
      <c r="S286" s="1479">
        <v>20.100000000000001</v>
      </c>
      <c r="T286" s="1480">
        <v>0</v>
      </c>
      <c r="U286" s="1305" t="s">
        <v>2284</v>
      </c>
      <c r="V286" s="1479">
        <v>20.3</v>
      </c>
      <c r="W286" s="1480">
        <v>0</v>
      </c>
      <c r="X286" s="1305" t="s">
        <v>2284</v>
      </c>
      <c r="Y286" s="1479">
        <v>20.2</v>
      </c>
      <c r="Z286" s="1480">
        <v>0</v>
      </c>
      <c r="AA286" s="1305" t="s">
        <v>2284</v>
      </c>
      <c r="AB286" s="1479">
        <v>20.3</v>
      </c>
      <c r="AC286" s="1480">
        <v>0</v>
      </c>
      <c r="AD286" s="1305" t="s">
        <v>2284</v>
      </c>
      <c r="AE286" s="1479">
        <v>20.100000000000001</v>
      </c>
      <c r="AF286" s="1480">
        <v>0</v>
      </c>
    </row>
    <row r="287" spans="1:32">
      <c r="A287" s="1633" t="s">
        <v>5246</v>
      </c>
      <c r="B287" s="1350" t="s">
        <v>5498</v>
      </c>
      <c r="C287" s="1310" t="s">
        <v>1078</v>
      </c>
      <c r="D287" s="1485" t="s">
        <v>1078</v>
      </c>
      <c r="E287" s="1486" t="s">
        <v>1078</v>
      </c>
      <c r="F287" s="1310" t="s">
        <v>1078</v>
      </c>
      <c r="G287" s="1485" t="s">
        <v>1078</v>
      </c>
      <c r="H287" s="1486" t="s">
        <v>1078</v>
      </c>
      <c r="I287" s="1310" t="s">
        <v>1078</v>
      </c>
      <c r="J287" s="1485" t="s">
        <v>1078</v>
      </c>
      <c r="K287" s="1486" t="s">
        <v>1078</v>
      </c>
      <c r="L287" s="1310" t="s">
        <v>1078</v>
      </c>
      <c r="M287" s="1485" t="s">
        <v>1078</v>
      </c>
      <c r="N287" s="1486" t="s">
        <v>1078</v>
      </c>
      <c r="O287" s="1310" t="s">
        <v>1078</v>
      </c>
      <c r="P287" s="1485" t="s">
        <v>1078</v>
      </c>
      <c r="Q287" s="1486" t="s">
        <v>1078</v>
      </c>
      <c r="R287" s="1310" t="s">
        <v>1078</v>
      </c>
      <c r="S287" s="1485" t="s">
        <v>1078</v>
      </c>
      <c r="T287" s="1486" t="s">
        <v>1078</v>
      </c>
      <c r="U287" s="1310" t="s">
        <v>1078</v>
      </c>
      <c r="V287" s="1485" t="s">
        <v>1078</v>
      </c>
      <c r="W287" s="1486" t="s">
        <v>1078</v>
      </c>
      <c r="X287" s="1310" t="s">
        <v>1078</v>
      </c>
      <c r="Y287" s="1485" t="s">
        <v>1078</v>
      </c>
      <c r="Z287" s="1486" t="s">
        <v>1078</v>
      </c>
      <c r="AA287" s="1310" t="s">
        <v>1078</v>
      </c>
      <c r="AB287" s="1485" t="s">
        <v>1078</v>
      </c>
      <c r="AC287" s="1486" t="s">
        <v>1078</v>
      </c>
      <c r="AD287" s="1310" t="s">
        <v>1078</v>
      </c>
      <c r="AE287" s="1485" t="s">
        <v>1078</v>
      </c>
      <c r="AF287" s="1486" t="s">
        <v>1078</v>
      </c>
    </row>
    <row r="288" spans="1:32">
      <c r="A288" s="1632" t="s">
        <v>5247</v>
      </c>
      <c r="B288" s="1143" t="s">
        <v>5499</v>
      </c>
      <c r="C288" s="1314" t="s">
        <v>1078</v>
      </c>
      <c r="D288" s="1483" t="s">
        <v>1078</v>
      </c>
      <c r="E288" s="1484" t="s">
        <v>1078</v>
      </c>
      <c r="F288" s="1314" t="s">
        <v>1078</v>
      </c>
      <c r="G288" s="1483" t="s">
        <v>1078</v>
      </c>
      <c r="H288" s="1484" t="s">
        <v>1078</v>
      </c>
      <c r="I288" s="1314" t="s">
        <v>1078</v>
      </c>
      <c r="J288" s="1483" t="s">
        <v>1078</v>
      </c>
      <c r="K288" s="1484" t="s">
        <v>1078</v>
      </c>
      <c r="L288" s="1314" t="s">
        <v>1078</v>
      </c>
      <c r="M288" s="1483" t="s">
        <v>1078</v>
      </c>
      <c r="N288" s="1484" t="s">
        <v>1078</v>
      </c>
      <c r="O288" s="1314" t="s">
        <v>1078</v>
      </c>
      <c r="P288" s="1483" t="s">
        <v>1078</v>
      </c>
      <c r="Q288" s="1484" t="s">
        <v>1078</v>
      </c>
      <c r="R288" s="1314" t="s">
        <v>1078</v>
      </c>
      <c r="S288" s="1483" t="s">
        <v>1078</v>
      </c>
      <c r="T288" s="1484" t="s">
        <v>1078</v>
      </c>
      <c r="U288" s="1314" t="s">
        <v>1078</v>
      </c>
      <c r="V288" s="1483" t="s">
        <v>1078</v>
      </c>
      <c r="W288" s="1484" t="s">
        <v>1078</v>
      </c>
      <c r="X288" s="1314" t="s">
        <v>1078</v>
      </c>
      <c r="Y288" s="1483" t="s">
        <v>1078</v>
      </c>
      <c r="Z288" s="1484" t="s">
        <v>1078</v>
      </c>
      <c r="AA288" s="1314" t="s">
        <v>1078</v>
      </c>
      <c r="AB288" s="1483" t="s">
        <v>1078</v>
      </c>
      <c r="AC288" s="1484" t="s">
        <v>1078</v>
      </c>
      <c r="AD288" s="1314" t="s">
        <v>1078</v>
      </c>
      <c r="AE288" s="1483" t="s">
        <v>1078</v>
      </c>
      <c r="AF288" s="1484" t="s">
        <v>1078</v>
      </c>
    </row>
    <row r="289" spans="1:32">
      <c r="A289" s="1630" t="s">
        <v>5248</v>
      </c>
      <c r="B289" s="1304" t="s">
        <v>5500</v>
      </c>
      <c r="C289" s="1305" t="s">
        <v>4809</v>
      </c>
      <c r="D289" s="1479" t="s">
        <v>1078</v>
      </c>
      <c r="E289" s="1480" t="s">
        <v>1078</v>
      </c>
      <c r="F289" s="1305" t="s">
        <v>4809</v>
      </c>
      <c r="G289" s="1479" t="s">
        <v>1078</v>
      </c>
      <c r="H289" s="1480" t="s">
        <v>1078</v>
      </c>
      <c r="I289" s="1305" t="s">
        <v>4809</v>
      </c>
      <c r="J289" s="1479" t="s">
        <v>1078</v>
      </c>
      <c r="K289" s="1480" t="s">
        <v>1078</v>
      </c>
      <c r="L289" s="1305" t="s">
        <v>4809</v>
      </c>
      <c r="M289" s="1479" t="s">
        <v>1078</v>
      </c>
      <c r="N289" s="1480" t="s">
        <v>1078</v>
      </c>
      <c r="O289" s="1305" t="s">
        <v>4809</v>
      </c>
      <c r="P289" s="1479" t="s">
        <v>1078</v>
      </c>
      <c r="Q289" s="1480" t="s">
        <v>1078</v>
      </c>
      <c r="R289" s="1305" t="s">
        <v>4809</v>
      </c>
      <c r="S289" s="1479" t="s">
        <v>1078</v>
      </c>
      <c r="T289" s="1480" t="s">
        <v>1078</v>
      </c>
      <c r="U289" s="1305" t="s">
        <v>4809</v>
      </c>
      <c r="V289" s="1479" t="s">
        <v>1078</v>
      </c>
      <c r="W289" s="1480" t="s">
        <v>1078</v>
      </c>
      <c r="X289" s="1305" t="s">
        <v>4809</v>
      </c>
      <c r="Y289" s="1479" t="s">
        <v>1078</v>
      </c>
      <c r="Z289" s="1480" t="s">
        <v>1078</v>
      </c>
      <c r="AA289" s="1305" t="s">
        <v>4809</v>
      </c>
      <c r="AB289" s="1479" t="s">
        <v>1078</v>
      </c>
      <c r="AC289" s="1480" t="s">
        <v>1078</v>
      </c>
      <c r="AD289" s="1305" t="s">
        <v>4809</v>
      </c>
      <c r="AE289" s="1479" t="s">
        <v>1078</v>
      </c>
      <c r="AF289" s="1480" t="s">
        <v>1078</v>
      </c>
    </row>
    <row r="290" spans="1:32">
      <c r="A290" s="1633" t="s">
        <v>5249</v>
      </c>
      <c r="B290" s="1350" t="s">
        <v>5501</v>
      </c>
      <c r="C290" s="1310" t="s">
        <v>1078</v>
      </c>
      <c r="D290" s="1485" t="s">
        <v>1078</v>
      </c>
      <c r="E290" s="1486" t="s">
        <v>1078</v>
      </c>
      <c r="F290" s="1310" t="s">
        <v>1078</v>
      </c>
      <c r="G290" s="1485" t="s">
        <v>1078</v>
      </c>
      <c r="H290" s="1486" t="s">
        <v>1078</v>
      </c>
      <c r="I290" s="1310" t="s">
        <v>1078</v>
      </c>
      <c r="J290" s="1485" t="s">
        <v>1078</v>
      </c>
      <c r="K290" s="1486" t="s">
        <v>1078</v>
      </c>
      <c r="L290" s="1310" t="s">
        <v>1078</v>
      </c>
      <c r="M290" s="1485" t="s">
        <v>1078</v>
      </c>
      <c r="N290" s="1486" t="s">
        <v>1078</v>
      </c>
      <c r="O290" s="1310" t="s">
        <v>1078</v>
      </c>
      <c r="P290" s="1485" t="s">
        <v>1078</v>
      </c>
      <c r="Q290" s="1486" t="s">
        <v>1078</v>
      </c>
      <c r="R290" s="1310" t="s">
        <v>1078</v>
      </c>
      <c r="S290" s="1485" t="s">
        <v>1078</v>
      </c>
      <c r="T290" s="1486" t="s">
        <v>1078</v>
      </c>
      <c r="U290" s="1310" t="s">
        <v>1078</v>
      </c>
      <c r="V290" s="1485" t="s">
        <v>1078</v>
      </c>
      <c r="W290" s="1486" t="s">
        <v>1078</v>
      </c>
      <c r="X290" s="1310" t="s">
        <v>1078</v>
      </c>
      <c r="Y290" s="1485" t="s">
        <v>1078</v>
      </c>
      <c r="Z290" s="1486" t="s">
        <v>1078</v>
      </c>
      <c r="AA290" s="1310" t="s">
        <v>1078</v>
      </c>
      <c r="AB290" s="1485" t="s">
        <v>1078</v>
      </c>
      <c r="AC290" s="1486" t="s">
        <v>1078</v>
      </c>
      <c r="AD290" s="1310" t="s">
        <v>1078</v>
      </c>
      <c r="AE290" s="1485" t="s">
        <v>1078</v>
      </c>
      <c r="AF290" s="1486" t="s">
        <v>1078</v>
      </c>
    </row>
    <row r="291" spans="1:32">
      <c r="A291" s="1632" t="s">
        <v>5250</v>
      </c>
      <c r="B291" s="1143" t="s">
        <v>5502</v>
      </c>
      <c r="C291" s="1314" t="s">
        <v>1078</v>
      </c>
      <c r="D291" s="1483" t="s">
        <v>1078</v>
      </c>
      <c r="E291" s="1484" t="s">
        <v>1078</v>
      </c>
      <c r="F291" s="1314" t="s">
        <v>1078</v>
      </c>
      <c r="G291" s="1483" t="s">
        <v>1078</v>
      </c>
      <c r="H291" s="1484" t="s">
        <v>1078</v>
      </c>
      <c r="I291" s="1314" t="s">
        <v>1078</v>
      </c>
      <c r="J291" s="1483" t="s">
        <v>1078</v>
      </c>
      <c r="K291" s="1484" t="s">
        <v>1078</v>
      </c>
      <c r="L291" s="1314" t="s">
        <v>1078</v>
      </c>
      <c r="M291" s="1483" t="s">
        <v>1078</v>
      </c>
      <c r="N291" s="1484" t="s">
        <v>1078</v>
      </c>
      <c r="O291" s="1314" t="s">
        <v>1078</v>
      </c>
      <c r="P291" s="1483" t="s">
        <v>1078</v>
      </c>
      <c r="Q291" s="1484" t="s">
        <v>1078</v>
      </c>
      <c r="R291" s="1314" t="s">
        <v>1078</v>
      </c>
      <c r="S291" s="1483" t="s">
        <v>1078</v>
      </c>
      <c r="T291" s="1484" t="s">
        <v>1078</v>
      </c>
      <c r="U291" s="1314" t="s">
        <v>1078</v>
      </c>
      <c r="V291" s="1483" t="s">
        <v>1078</v>
      </c>
      <c r="W291" s="1484" t="s">
        <v>1078</v>
      </c>
      <c r="X291" s="1314" t="s">
        <v>1078</v>
      </c>
      <c r="Y291" s="1483" t="s">
        <v>1078</v>
      </c>
      <c r="Z291" s="1484" t="s">
        <v>1078</v>
      </c>
      <c r="AA291" s="1314" t="s">
        <v>1078</v>
      </c>
      <c r="AB291" s="1483" t="s">
        <v>1078</v>
      </c>
      <c r="AC291" s="1484" t="s">
        <v>1078</v>
      </c>
      <c r="AD291" s="1314" t="s">
        <v>1078</v>
      </c>
      <c r="AE291" s="1483" t="s">
        <v>1078</v>
      </c>
      <c r="AF291" s="1484" t="s">
        <v>1078</v>
      </c>
    </row>
    <row r="292" spans="1:32">
      <c r="A292" s="1630" t="s">
        <v>5251</v>
      </c>
      <c r="B292" s="1304" t="s">
        <v>5503</v>
      </c>
      <c r="C292" s="1305" t="s">
        <v>2284</v>
      </c>
      <c r="D292" s="1479">
        <v>30.3</v>
      </c>
      <c r="E292" s="1480">
        <v>0</v>
      </c>
      <c r="F292" s="1305" t="s">
        <v>2284</v>
      </c>
      <c r="G292" s="1479">
        <v>30.3</v>
      </c>
      <c r="H292" s="1480">
        <v>0</v>
      </c>
      <c r="I292" s="1305" t="s">
        <v>2284</v>
      </c>
      <c r="J292" s="1479">
        <v>30.5</v>
      </c>
      <c r="K292" s="1480">
        <v>0</v>
      </c>
      <c r="L292" s="1305" t="s">
        <v>2284</v>
      </c>
      <c r="M292" s="1479">
        <v>30.3</v>
      </c>
      <c r="N292" s="1480">
        <v>0</v>
      </c>
      <c r="O292" s="1305" t="s">
        <v>2284</v>
      </c>
      <c r="P292" s="1479">
        <v>30.4</v>
      </c>
      <c r="Q292" s="1480">
        <v>0</v>
      </c>
      <c r="R292" s="1305" t="s">
        <v>2284</v>
      </c>
      <c r="S292" s="1479">
        <v>30.1</v>
      </c>
      <c r="T292" s="1480">
        <v>0</v>
      </c>
      <c r="U292" s="1305" t="s">
        <v>2284</v>
      </c>
      <c r="V292" s="1479">
        <v>30.3</v>
      </c>
      <c r="W292" s="1480">
        <v>0</v>
      </c>
      <c r="X292" s="1305" t="s">
        <v>2284</v>
      </c>
      <c r="Y292" s="1479">
        <v>30.2</v>
      </c>
      <c r="Z292" s="1480">
        <v>0</v>
      </c>
      <c r="AA292" s="1305" t="s">
        <v>2284</v>
      </c>
      <c r="AB292" s="1479">
        <v>30.3</v>
      </c>
      <c r="AC292" s="1480">
        <v>0</v>
      </c>
      <c r="AD292" s="1305" t="s">
        <v>2284</v>
      </c>
      <c r="AE292" s="1479">
        <v>30.2</v>
      </c>
      <c r="AF292" s="1480">
        <v>0</v>
      </c>
    </row>
    <row r="293" spans="1:32">
      <c r="A293" s="1633" t="s">
        <v>5252</v>
      </c>
      <c r="B293" s="1350" t="s">
        <v>5504</v>
      </c>
      <c r="C293" s="1310" t="s">
        <v>1078</v>
      </c>
      <c r="D293" s="1485" t="s">
        <v>1078</v>
      </c>
      <c r="E293" s="1486" t="s">
        <v>1078</v>
      </c>
      <c r="F293" s="1310" t="s">
        <v>1078</v>
      </c>
      <c r="G293" s="1485" t="s">
        <v>1078</v>
      </c>
      <c r="H293" s="1486" t="s">
        <v>1078</v>
      </c>
      <c r="I293" s="1310" t="s">
        <v>1078</v>
      </c>
      <c r="J293" s="1485" t="s">
        <v>1078</v>
      </c>
      <c r="K293" s="1486" t="s">
        <v>1078</v>
      </c>
      <c r="L293" s="1310" t="s">
        <v>1078</v>
      </c>
      <c r="M293" s="1485" t="s">
        <v>1078</v>
      </c>
      <c r="N293" s="1486" t="s">
        <v>1078</v>
      </c>
      <c r="O293" s="1310" t="s">
        <v>1078</v>
      </c>
      <c r="P293" s="1485" t="s">
        <v>1078</v>
      </c>
      <c r="Q293" s="1486" t="s">
        <v>1078</v>
      </c>
      <c r="R293" s="1310" t="s">
        <v>1078</v>
      </c>
      <c r="S293" s="1485" t="s">
        <v>1078</v>
      </c>
      <c r="T293" s="1486" t="s">
        <v>1078</v>
      </c>
      <c r="U293" s="1310" t="s">
        <v>1078</v>
      </c>
      <c r="V293" s="1485" t="s">
        <v>1078</v>
      </c>
      <c r="W293" s="1486" t="s">
        <v>1078</v>
      </c>
      <c r="X293" s="1310" t="s">
        <v>1078</v>
      </c>
      <c r="Y293" s="1485" t="s">
        <v>1078</v>
      </c>
      <c r="Z293" s="1486" t="s">
        <v>1078</v>
      </c>
      <c r="AA293" s="1310" t="s">
        <v>1078</v>
      </c>
      <c r="AB293" s="1485" t="s">
        <v>1078</v>
      </c>
      <c r="AC293" s="1486" t="s">
        <v>1078</v>
      </c>
      <c r="AD293" s="1310" t="s">
        <v>1078</v>
      </c>
      <c r="AE293" s="1485" t="s">
        <v>1078</v>
      </c>
      <c r="AF293" s="1486" t="s">
        <v>1078</v>
      </c>
    </row>
    <row r="294" spans="1:32">
      <c r="A294" s="1632" t="s">
        <v>5253</v>
      </c>
      <c r="B294" s="1143" t="s">
        <v>5505</v>
      </c>
      <c r="C294" s="1314" t="s">
        <v>1078</v>
      </c>
      <c r="D294" s="1483" t="s">
        <v>1078</v>
      </c>
      <c r="E294" s="1484" t="s">
        <v>1078</v>
      </c>
      <c r="F294" s="1314" t="s">
        <v>1078</v>
      </c>
      <c r="G294" s="1483" t="s">
        <v>1078</v>
      </c>
      <c r="H294" s="1484" t="s">
        <v>1078</v>
      </c>
      <c r="I294" s="1314" t="s">
        <v>1078</v>
      </c>
      <c r="J294" s="1483" t="s">
        <v>1078</v>
      </c>
      <c r="K294" s="1484" t="s">
        <v>1078</v>
      </c>
      <c r="L294" s="1314" t="s">
        <v>1078</v>
      </c>
      <c r="M294" s="1483" t="s">
        <v>1078</v>
      </c>
      <c r="N294" s="1484" t="s">
        <v>1078</v>
      </c>
      <c r="O294" s="1314" t="s">
        <v>1078</v>
      </c>
      <c r="P294" s="1483" t="s">
        <v>1078</v>
      </c>
      <c r="Q294" s="1484" t="s">
        <v>1078</v>
      </c>
      <c r="R294" s="1314" t="s">
        <v>1078</v>
      </c>
      <c r="S294" s="1483" t="s">
        <v>1078</v>
      </c>
      <c r="T294" s="1484" t="s">
        <v>1078</v>
      </c>
      <c r="U294" s="1314" t="s">
        <v>1078</v>
      </c>
      <c r="V294" s="1483" t="s">
        <v>1078</v>
      </c>
      <c r="W294" s="1484" t="s">
        <v>1078</v>
      </c>
      <c r="X294" s="1314" t="s">
        <v>1078</v>
      </c>
      <c r="Y294" s="1483" t="s">
        <v>1078</v>
      </c>
      <c r="Z294" s="1484" t="s">
        <v>1078</v>
      </c>
      <c r="AA294" s="1314" t="s">
        <v>1078</v>
      </c>
      <c r="AB294" s="1483" t="s">
        <v>1078</v>
      </c>
      <c r="AC294" s="1484" t="s">
        <v>1078</v>
      </c>
      <c r="AD294" s="1314" t="s">
        <v>1078</v>
      </c>
      <c r="AE294" s="1483" t="s">
        <v>1078</v>
      </c>
      <c r="AF294" s="1484" t="s">
        <v>1078</v>
      </c>
    </row>
    <row r="295" spans="1:32">
      <c r="A295" s="1630" t="s">
        <v>5254</v>
      </c>
      <c r="B295" s="1304" t="s">
        <v>5506</v>
      </c>
      <c r="C295" s="1305" t="s">
        <v>4809</v>
      </c>
      <c r="D295" s="1479" t="s">
        <v>1078</v>
      </c>
      <c r="E295" s="1480" t="s">
        <v>1078</v>
      </c>
      <c r="F295" s="1305" t="s">
        <v>4809</v>
      </c>
      <c r="G295" s="1479" t="s">
        <v>1078</v>
      </c>
      <c r="H295" s="1480" t="s">
        <v>1078</v>
      </c>
      <c r="I295" s="1305" t="s">
        <v>4809</v>
      </c>
      <c r="J295" s="1479" t="s">
        <v>1078</v>
      </c>
      <c r="K295" s="1480" t="s">
        <v>1078</v>
      </c>
      <c r="L295" s="1305" t="s">
        <v>4809</v>
      </c>
      <c r="M295" s="1479" t="s">
        <v>1078</v>
      </c>
      <c r="N295" s="1480" t="s">
        <v>1078</v>
      </c>
      <c r="O295" s="1305" t="s">
        <v>4809</v>
      </c>
      <c r="P295" s="1479" t="s">
        <v>1078</v>
      </c>
      <c r="Q295" s="1480" t="s">
        <v>1078</v>
      </c>
      <c r="R295" s="1305" t="s">
        <v>4809</v>
      </c>
      <c r="S295" s="1479" t="s">
        <v>1078</v>
      </c>
      <c r="T295" s="1480" t="s">
        <v>1078</v>
      </c>
      <c r="U295" s="1305" t="s">
        <v>4809</v>
      </c>
      <c r="V295" s="1479" t="s">
        <v>1078</v>
      </c>
      <c r="W295" s="1480" t="s">
        <v>1078</v>
      </c>
      <c r="X295" s="1305" t="s">
        <v>4809</v>
      </c>
      <c r="Y295" s="1479" t="s">
        <v>1078</v>
      </c>
      <c r="Z295" s="1480" t="s">
        <v>1078</v>
      </c>
      <c r="AA295" s="1305" t="s">
        <v>4809</v>
      </c>
      <c r="AB295" s="1479" t="s">
        <v>1078</v>
      </c>
      <c r="AC295" s="1480" t="s">
        <v>1078</v>
      </c>
      <c r="AD295" s="1305" t="s">
        <v>4809</v>
      </c>
      <c r="AE295" s="1479" t="s">
        <v>1078</v>
      </c>
      <c r="AF295" s="1480" t="s">
        <v>1078</v>
      </c>
    </row>
    <row r="296" spans="1:32">
      <c r="A296" s="1633" t="s">
        <v>5255</v>
      </c>
      <c r="B296" s="1350" t="s">
        <v>5507</v>
      </c>
      <c r="C296" s="1310" t="s">
        <v>1078</v>
      </c>
      <c r="D296" s="1485" t="s">
        <v>1078</v>
      </c>
      <c r="E296" s="1486" t="s">
        <v>1078</v>
      </c>
      <c r="F296" s="1310" t="s">
        <v>1078</v>
      </c>
      <c r="G296" s="1485" t="s">
        <v>1078</v>
      </c>
      <c r="H296" s="1486" t="s">
        <v>1078</v>
      </c>
      <c r="I296" s="1310" t="s">
        <v>1078</v>
      </c>
      <c r="J296" s="1485" t="s">
        <v>1078</v>
      </c>
      <c r="K296" s="1486" t="s">
        <v>1078</v>
      </c>
      <c r="L296" s="1310" t="s">
        <v>1078</v>
      </c>
      <c r="M296" s="1485" t="s">
        <v>1078</v>
      </c>
      <c r="N296" s="1486" t="s">
        <v>1078</v>
      </c>
      <c r="O296" s="1310" t="s">
        <v>1078</v>
      </c>
      <c r="P296" s="1485" t="s">
        <v>1078</v>
      </c>
      <c r="Q296" s="1486" t="s">
        <v>1078</v>
      </c>
      <c r="R296" s="1310" t="s">
        <v>1078</v>
      </c>
      <c r="S296" s="1485" t="s">
        <v>1078</v>
      </c>
      <c r="T296" s="1486" t="s">
        <v>1078</v>
      </c>
      <c r="U296" s="1310" t="s">
        <v>1078</v>
      </c>
      <c r="V296" s="1485" t="s">
        <v>1078</v>
      </c>
      <c r="W296" s="1486" t="s">
        <v>1078</v>
      </c>
      <c r="X296" s="1310" t="s">
        <v>1078</v>
      </c>
      <c r="Y296" s="1485" t="s">
        <v>1078</v>
      </c>
      <c r="Z296" s="1486" t="s">
        <v>1078</v>
      </c>
      <c r="AA296" s="1310" t="s">
        <v>1078</v>
      </c>
      <c r="AB296" s="1485" t="s">
        <v>1078</v>
      </c>
      <c r="AC296" s="1486" t="s">
        <v>1078</v>
      </c>
      <c r="AD296" s="1310" t="s">
        <v>1078</v>
      </c>
      <c r="AE296" s="1485" t="s">
        <v>1078</v>
      </c>
      <c r="AF296" s="1486" t="s">
        <v>1078</v>
      </c>
    </row>
    <row r="297" spans="1:32">
      <c r="A297" s="1632" t="s">
        <v>5256</v>
      </c>
      <c r="B297" s="1143" t="s">
        <v>5508</v>
      </c>
      <c r="C297" s="1314" t="s">
        <v>1078</v>
      </c>
      <c r="D297" s="1483" t="s">
        <v>1078</v>
      </c>
      <c r="E297" s="1484" t="s">
        <v>1078</v>
      </c>
      <c r="F297" s="1314" t="s">
        <v>1078</v>
      </c>
      <c r="G297" s="1483" t="s">
        <v>1078</v>
      </c>
      <c r="H297" s="1484" t="s">
        <v>1078</v>
      </c>
      <c r="I297" s="1314" t="s">
        <v>1078</v>
      </c>
      <c r="J297" s="1483" t="s">
        <v>1078</v>
      </c>
      <c r="K297" s="1484" t="s">
        <v>1078</v>
      </c>
      <c r="L297" s="1314" t="s">
        <v>1078</v>
      </c>
      <c r="M297" s="1483" t="s">
        <v>1078</v>
      </c>
      <c r="N297" s="1484" t="s">
        <v>1078</v>
      </c>
      <c r="O297" s="1314" t="s">
        <v>1078</v>
      </c>
      <c r="P297" s="1483" t="s">
        <v>1078</v>
      </c>
      <c r="Q297" s="1484" t="s">
        <v>1078</v>
      </c>
      <c r="R297" s="1314" t="s">
        <v>1078</v>
      </c>
      <c r="S297" s="1483" t="s">
        <v>1078</v>
      </c>
      <c r="T297" s="1484" t="s">
        <v>1078</v>
      </c>
      <c r="U297" s="1314" t="s">
        <v>1078</v>
      </c>
      <c r="V297" s="1483" t="s">
        <v>1078</v>
      </c>
      <c r="W297" s="1484" t="s">
        <v>1078</v>
      </c>
      <c r="X297" s="1314" t="s">
        <v>1078</v>
      </c>
      <c r="Y297" s="1483" t="s">
        <v>1078</v>
      </c>
      <c r="Z297" s="1484" t="s">
        <v>1078</v>
      </c>
      <c r="AA297" s="1314" t="s">
        <v>1078</v>
      </c>
      <c r="AB297" s="1483" t="s">
        <v>1078</v>
      </c>
      <c r="AC297" s="1484" t="s">
        <v>1078</v>
      </c>
      <c r="AD297" s="1314" t="s">
        <v>1078</v>
      </c>
      <c r="AE297" s="1483" t="s">
        <v>1078</v>
      </c>
      <c r="AF297" s="1484" t="s">
        <v>1078</v>
      </c>
    </row>
    <row r="298" spans="1:32">
      <c r="A298" s="1630" t="s">
        <v>5257</v>
      </c>
      <c r="B298" s="1304" t="s">
        <v>5509</v>
      </c>
      <c r="C298" s="1305" t="s">
        <v>2284</v>
      </c>
      <c r="D298" s="1479">
        <v>40.299999999999997</v>
      </c>
      <c r="E298" s="1480">
        <v>0</v>
      </c>
      <c r="F298" s="1305" t="s">
        <v>2284</v>
      </c>
      <c r="G298" s="1479">
        <v>40.299999999999997</v>
      </c>
      <c r="H298" s="1480">
        <v>0</v>
      </c>
      <c r="I298" s="1305" t="s">
        <v>2284</v>
      </c>
      <c r="J298" s="1479">
        <v>40.5</v>
      </c>
      <c r="K298" s="1480">
        <v>0</v>
      </c>
      <c r="L298" s="1305" t="s">
        <v>2284</v>
      </c>
      <c r="M298" s="1479">
        <v>40.200000000000003</v>
      </c>
      <c r="N298" s="1480">
        <v>0</v>
      </c>
      <c r="O298" s="1305" t="s">
        <v>2284</v>
      </c>
      <c r="P298" s="1479">
        <v>40.299999999999997</v>
      </c>
      <c r="Q298" s="1480">
        <v>0</v>
      </c>
      <c r="R298" s="1305" t="s">
        <v>2284</v>
      </c>
      <c r="S298" s="1479">
        <v>40.1</v>
      </c>
      <c r="T298" s="1480">
        <v>0</v>
      </c>
      <c r="U298" s="1305" t="s">
        <v>2284</v>
      </c>
      <c r="V298" s="1479">
        <v>40.299999999999997</v>
      </c>
      <c r="W298" s="1480">
        <v>0</v>
      </c>
      <c r="X298" s="1305" t="s">
        <v>2284</v>
      </c>
      <c r="Y298" s="1479">
        <v>40.200000000000003</v>
      </c>
      <c r="Z298" s="1480">
        <v>0</v>
      </c>
      <c r="AA298" s="1305" t="s">
        <v>2284</v>
      </c>
      <c r="AB298" s="1479">
        <v>40.299999999999997</v>
      </c>
      <c r="AC298" s="1480">
        <v>0</v>
      </c>
      <c r="AD298" s="1305" t="s">
        <v>2284</v>
      </c>
      <c r="AE298" s="1479">
        <v>40.299999999999997</v>
      </c>
      <c r="AF298" s="1480">
        <v>0</v>
      </c>
    </row>
    <row r="299" spans="1:32">
      <c r="A299" s="1633" t="s">
        <v>5258</v>
      </c>
      <c r="B299" s="1350" t="s">
        <v>5510</v>
      </c>
      <c r="C299" s="1310" t="s">
        <v>1078</v>
      </c>
      <c r="D299" s="1485" t="s">
        <v>1078</v>
      </c>
      <c r="E299" s="1486" t="s">
        <v>1078</v>
      </c>
      <c r="F299" s="1310" t="s">
        <v>1078</v>
      </c>
      <c r="G299" s="1485" t="s">
        <v>1078</v>
      </c>
      <c r="H299" s="1486" t="s">
        <v>1078</v>
      </c>
      <c r="I299" s="1310" t="s">
        <v>1078</v>
      </c>
      <c r="J299" s="1485" t="s">
        <v>1078</v>
      </c>
      <c r="K299" s="1486" t="s">
        <v>1078</v>
      </c>
      <c r="L299" s="1310" t="s">
        <v>1078</v>
      </c>
      <c r="M299" s="1485" t="s">
        <v>1078</v>
      </c>
      <c r="N299" s="1486" t="s">
        <v>1078</v>
      </c>
      <c r="O299" s="1310" t="s">
        <v>1078</v>
      </c>
      <c r="P299" s="1485" t="s">
        <v>1078</v>
      </c>
      <c r="Q299" s="1486" t="s">
        <v>1078</v>
      </c>
      <c r="R299" s="1310" t="s">
        <v>1078</v>
      </c>
      <c r="S299" s="1485" t="s">
        <v>1078</v>
      </c>
      <c r="T299" s="1486" t="s">
        <v>1078</v>
      </c>
      <c r="U299" s="1310" t="s">
        <v>1078</v>
      </c>
      <c r="V299" s="1485" t="s">
        <v>1078</v>
      </c>
      <c r="W299" s="1486" t="s">
        <v>1078</v>
      </c>
      <c r="X299" s="1310" t="s">
        <v>1078</v>
      </c>
      <c r="Y299" s="1485" t="s">
        <v>1078</v>
      </c>
      <c r="Z299" s="1486" t="s">
        <v>1078</v>
      </c>
      <c r="AA299" s="1310" t="s">
        <v>1078</v>
      </c>
      <c r="AB299" s="1485" t="s">
        <v>1078</v>
      </c>
      <c r="AC299" s="1486" t="s">
        <v>1078</v>
      </c>
      <c r="AD299" s="1310" t="s">
        <v>1078</v>
      </c>
      <c r="AE299" s="1485" t="s">
        <v>1078</v>
      </c>
      <c r="AF299" s="1486" t="s">
        <v>1078</v>
      </c>
    </row>
    <row r="300" spans="1:32">
      <c r="A300" s="1632" t="s">
        <v>5259</v>
      </c>
      <c r="B300" s="1143" t="s">
        <v>5511</v>
      </c>
      <c r="C300" s="1314" t="s">
        <v>1078</v>
      </c>
      <c r="D300" s="1483" t="s">
        <v>1078</v>
      </c>
      <c r="E300" s="1484" t="s">
        <v>1078</v>
      </c>
      <c r="F300" s="1314" t="s">
        <v>1078</v>
      </c>
      <c r="G300" s="1483" t="s">
        <v>1078</v>
      </c>
      <c r="H300" s="1484" t="s">
        <v>1078</v>
      </c>
      <c r="I300" s="1314" t="s">
        <v>1078</v>
      </c>
      <c r="J300" s="1483" t="s">
        <v>1078</v>
      </c>
      <c r="K300" s="1484" t="s">
        <v>1078</v>
      </c>
      <c r="L300" s="1314" t="s">
        <v>1078</v>
      </c>
      <c r="M300" s="1483" t="s">
        <v>1078</v>
      </c>
      <c r="N300" s="1484" t="s">
        <v>1078</v>
      </c>
      <c r="O300" s="1314" t="s">
        <v>1078</v>
      </c>
      <c r="P300" s="1483" t="s">
        <v>1078</v>
      </c>
      <c r="Q300" s="1484" t="s">
        <v>1078</v>
      </c>
      <c r="R300" s="1314" t="s">
        <v>1078</v>
      </c>
      <c r="S300" s="1483" t="s">
        <v>1078</v>
      </c>
      <c r="T300" s="1484" t="s">
        <v>1078</v>
      </c>
      <c r="U300" s="1314" t="s">
        <v>1078</v>
      </c>
      <c r="V300" s="1483" t="s">
        <v>1078</v>
      </c>
      <c r="W300" s="1484" t="s">
        <v>1078</v>
      </c>
      <c r="X300" s="1314" t="s">
        <v>1078</v>
      </c>
      <c r="Y300" s="1483" t="s">
        <v>1078</v>
      </c>
      <c r="Z300" s="1484" t="s">
        <v>1078</v>
      </c>
      <c r="AA300" s="1314" t="s">
        <v>1078</v>
      </c>
      <c r="AB300" s="1483" t="s">
        <v>1078</v>
      </c>
      <c r="AC300" s="1484" t="s">
        <v>1078</v>
      </c>
      <c r="AD300" s="1314" t="s">
        <v>1078</v>
      </c>
      <c r="AE300" s="1483" t="s">
        <v>1078</v>
      </c>
      <c r="AF300" s="1484" t="s">
        <v>1078</v>
      </c>
    </row>
    <row r="301" spans="1:32">
      <c r="A301" s="1630" t="s">
        <v>5260</v>
      </c>
      <c r="B301" s="1304" t="s">
        <v>5512</v>
      </c>
      <c r="C301" s="1305" t="s">
        <v>4809</v>
      </c>
      <c r="D301" s="1479" t="s">
        <v>1078</v>
      </c>
      <c r="E301" s="1480" t="s">
        <v>1078</v>
      </c>
      <c r="F301" s="1305" t="s">
        <v>4809</v>
      </c>
      <c r="G301" s="1479" t="s">
        <v>1078</v>
      </c>
      <c r="H301" s="1480" t="s">
        <v>1078</v>
      </c>
      <c r="I301" s="1305" t="s">
        <v>4809</v>
      </c>
      <c r="J301" s="1479" t="s">
        <v>1078</v>
      </c>
      <c r="K301" s="1480" t="s">
        <v>1078</v>
      </c>
      <c r="L301" s="1305" t="s">
        <v>4809</v>
      </c>
      <c r="M301" s="1479" t="s">
        <v>1078</v>
      </c>
      <c r="N301" s="1480" t="s">
        <v>1078</v>
      </c>
      <c r="O301" s="1305" t="s">
        <v>4809</v>
      </c>
      <c r="P301" s="1479" t="s">
        <v>1078</v>
      </c>
      <c r="Q301" s="1480" t="s">
        <v>1078</v>
      </c>
      <c r="R301" s="1305" t="s">
        <v>4809</v>
      </c>
      <c r="S301" s="1479" t="s">
        <v>1078</v>
      </c>
      <c r="T301" s="1480" t="s">
        <v>1078</v>
      </c>
      <c r="U301" s="1305" t="s">
        <v>4809</v>
      </c>
      <c r="V301" s="1479" t="s">
        <v>1078</v>
      </c>
      <c r="W301" s="1480" t="s">
        <v>1078</v>
      </c>
      <c r="X301" s="1305" t="s">
        <v>4809</v>
      </c>
      <c r="Y301" s="1479" t="s">
        <v>1078</v>
      </c>
      <c r="Z301" s="1480" t="s">
        <v>1078</v>
      </c>
      <c r="AA301" s="1305" t="s">
        <v>4809</v>
      </c>
      <c r="AB301" s="1479" t="s">
        <v>1078</v>
      </c>
      <c r="AC301" s="1480" t="s">
        <v>1078</v>
      </c>
      <c r="AD301" s="1305" t="s">
        <v>4809</v>
      </c>
      <c r="AE301" s="1479" t="s">
        <v>1078</v>
      </c>
      <c r="AF301" s="1480" t="s">
        <v>1078</v>
      </c>
    </row>
    <row r="302" spans="1:32">
      <c r="A302" s="1633" t="s">
        <v>5261</v>
      </c>
      <c r="B302" s="1350" t="s">
        <v>5513</v>
      </c>
      <c r="C302" s="1310" t="s">
        <v>1078</v>
      </c>
      <c r="D302" s="1485" t="s">
        <v>1078</v>
      </c>
      <c r="E302" s="1486" t="s">
        <v>1078</v>
      </c>
      <c r="F302" s="1310" t="s">
        <v>1078</v>
      </c>
      <c r="G302" s="1485" t="s">
        <v>1078</v>
      </c>
      <c r="H302" s="1486" t="s">
        <v>1078</v>
      </c>
      <c r="I302" s="1310" t="s">
        <v>1078</v>
      </c>
      <c r="J302" s="1485" t="s">
        <v>1078</v>
      </c>
      <c r="K302" s="1486" t="s">
        <v>1078</v>
      </c>
      <c r="L302" s="1310" t="s">
        <v>1078</v>
      </c>
      <c r="M302" s="1485" t="s">
        <v>1078</v>
      </c>
      <c r="N302" s="1486" t="s">
        <v>1078</v>
      </c>
      <c r="O302" s="1310" t="s">
        <v>1078</v>
      </c>
      <c r="P302" s="1485" t="s">
        <v>1078</v>
      </c>
      <c r="Q302" s="1486" t="s">
        <v>1078</v>
      </c>
      <c r="R302" s="1310" t="s">
        <v>1078</v>
      </c>
      <c r="S302" s="1485" t="s">
        <v>1078</v>
      </c>
      <c r="T302" s="1486" t="s">
        <v>1078</v>
      </c>
      <c r="U302" s="1310" t="s">
        <v>1078</v>
      </c>
      <c r="V302" s="1485" t="s">
        <v>1078</v>
      </c>
      <c r="W302" s="1486" t="s">
        <v>1078</v>
      </c>
      <c r="X302" s="1310" t="s">
        <v>1078</v>
      </c>
      <c r="Y302" s="1485" t="s">
        <v>1078</v>
      </c>
      <c r="Z302" s="1486" t="s">
        <v>1078</v>
      </c>
      <c r="AA302" s="1310" t="s">
        <v>1078</v>
      </c>
      <c r="AB302" s="1485" t="s">
        <v>1078</v>
      </c>
      <c r="AC302" s="1486" t="s">
        <v>1078</v>
      </c>
      <c r="AD302" s="1310" t="s">
        <v>1078</v>
      </c>
      <c r="AE302" s="1485" t="s">
        <v>1078</v>
      </c>
      <c r="AF302" s="1486" t="s">
        <v>1078</v>
      </c>
    </row>
    <row r="303" spans="1:32">
      <c r="A303" s="1632" t="s">
        <v>5262</v>
      </c>
      <c r="B303" s="1143" t="s">
        <v>5514</v>
      </c>
      <c r="C303" s="1314" t="s">
        <v>1078</v>
      </c>
      <c r="D303" s="1483" t="s">
        <v>1078</v>
      </c>
      <c r="E303" s="1484" t="s">
        <v>1078</v>
      </c>
      <c r="F303" s="1314" t="s">
        <v>1078</v>
      </c>
      <c r="G303" s="1483" t="s">
        <v>1078</v>
      </c>
      <c r="H303" s="1484" t="s">
        <v>1078</v>
      </c>
      <c r="I303" s="1314" t="s">
        <v>1078</v>
      </c>
      <c r="J303" s="1483" t="s">
        <v>1078</v>
      </c>
      <c r="K303" s="1484" t="s">
        <v>1078</v>
      </c>
      <c r="L303" s="1314" t="s">
        <v>1078</v>
      </c>
      <c r="M303" s="1483" t="s">
        <v>1078</v>
      </c>
      <c r="N303" s="1484" t="s">
        <v>1078</v>
      </c>
      <c r="O303" s="1314" t="s">
        <v>1078</v>
      </c>
      <c r="P303" s="1483" t="s">
        <v>1078</v>
      </c>
      <c r="Q303" s="1484" t="s">
        <v>1078</v>
      </c>
      <c r="R303" s="1314" t="s">
        <v>1078</v>
      </c>
      <c r="S303" s="1483" t="s">
        <v>1078</v>
      </c>
      <c r="T303" s="1484" t="s">
        <v>1078</v>
      </c>
      <c r="U303" s="1314" t="s">
        <v>1078</v>
      </c>
      <c r="V303" s="1483" t="s">
        <v>1078</v>
      </c>
      <c r="W303" s="1484" t="s">
        <v>1078</v>
      </c>
      <c r="X303" s="1314" t="s">
        <v>1078</v>
      </c>
      <c r="Y303" s="1483" t="s">
        <v>1078</v>
      </c>
      <c r="Z303" s="1484" t="s">
        <v>1078</v>
      </c>
      <c r="AA303" s="1314" t="s">
        <v>1078</v>
      </c>
      <c r="AB303" s="1483" t="s">
        <v>1078</v>
      </c>
      <c r="AC303" s="1484" t="s">
        <v>1078</v>
      </c>
      <c r="AD303" s="1314" t="s">
        <v>1078</v>
      </c>
      <c r="AE303" s="1483" t="s">
        <v>1078</v>
      </c>
      <c r="AF303" s="1484" t="s">
        <v>1078</v>
      </c>
    </row>
    <row r="304" spans="1:32">
      <c r="A304" s="1630" t="s">
        <v>5263</v>
      </c>
      <c r="B304" s="1304" t="s">
        <v>5515</v>
      </c>
      <c r="C304" s="1305" t="s">
        <v>2284</v>
      </c>
      <c r="D304" s="1479">
        <v>50.3</v>
      </c>
      <c r="E304" s="1480">
        <v>0</v>
      </c>
      <c r="F304" s="1305" t="s">
        <v>2284</v>
      </c>
      <c r="G304" s="1479">
        <v>50.3</v>
      </c>
      <c r="H304" s="1480">
        <v>0</v>
      </c>
      <c r="I304" s="1305" t="s">
        <v>2284</v>
      </c>
      <c r="J304" s="1479">
        <v>50.5</v>
      </c>
      <c r="K304" s="1480">
        <v>0</v>
      </c>
      <c r="L304" s="1305" t="s">
        <v>2284</v>
      </c>
      <c r="M304" s="1479">
        <v>50.4</v>
      </c>
      <c r="N304" s="1480">
        <v>0</v>
      </c>
      <c r="O304" s="1305" t="s">
        <v>2284</v>
      </c>
      <c r="P304" s="1479">
        <v>50.3</v>
      </c>
      <c r="Q304" s="1480">
        <v>0</v>
      </c>
      <c r="R304" s="1305" t="s">
        <v>2284</v>
      </c>
      <c r="S304" s="1479">
        <v>50.1</v>
      </c>
      <c r="T304" s="1480">
        <v>0</v>
      </c>
      <c r="U304" s="1305" t="s">
        <v>2284</v>
      </c>
      <c r="V304" s="1479">
        <v>50.3</v>
      </c>
      <c r="W304" s="1480">
        <v>0</v>
      </c>
      <c r="X304" s="1305" t="s">
        <v>2284</v>
      </c>
      <c r="Y304" s="1479">
        <v>50.2</v>
      </c>
      <c r="Z304" s="1480">
        <v>0</v>
      </c>
      <c r="AA304" s="1305" t="s">
        <v>2284</v>
      </c>
      <c r="AB304" s="1479">
        <v>50.3</v>
      </c>
      <c r="AC304" s="1480">
        <v>0</v>
      </c>
      <c r="AD304" s="1305" t="s">
        <v>2284</v>
      </c>
      <c r="AE304" s="1479">
        <v>50.2</v>
      </c>
      <c r="AF304" s="1480">
        <v>0</v>
      </c>
    </row>
    <row r="305" spans="1:32">
      <c r="A305" s="1633" t="s">
        <v>5264</v>
      </c>
      <c r="B305" s="1350" t="s">
        <v>5516</v>
      </c>
      <c r="C305" s="1310" t="s">
        <v>1078</v>
      </c>
      <c r="D305" s="1485" t="s">
        <v>1078</v>
      </c>
      <c r="E305" s="1486" t="s">
        <v>1078</v>
      </c>
      <c r="F305" s="1310" t="s">
        <v>1078</v>
      </c>
      <c r="G305" s="1485" t="s">
        <v>1078</v>
      </c>
      <c r="H305" s="1486" t="s">
        <v>1078</v>
      </c>
      <c r="I305" s="1310" t="s">
        <v>1078</v>
      </c>
      <c r="J305" s="1485" t="s">
        <v>1078</v>
      </c>
      <c r="K305" s="1486" t="s">
        <v>1078</v>
      </c>
      <c r="L305" s="1310" t="s">
        <v>1078</v>
      </c>
      <c r="M305" s="1485" t="s">
        <v>1078</v>
      </c>
      <c r="N305" s="1486" t="s">
        <v>1078</v>
      </c>
      <c r="O305" s="1310" t="s">
        <v>1078</v>
      </c>
      <c r="P305" s="1485" t="s">
        <v>1078</v>
      </c>
      <c r="Q305" s="1486" t="s">
        <v>1078</v>
      </c>
      <c r="R305" s="1310" t="s">
        <v>1078</v>
      </c>
      <c r="S305" s="1485" t="s">
        <v>1078</v>
      </c>
      <c r="T305" s="1486" t="s">
        <v>1078</v>
      </c>
      <c r="U305" s="1310" t="s">
        <v>1078</v>
      </c>
      <c r="V305" s="1485" t="s">
        <v>1078</v>
      </c>
      <c r="W305" s="1486" t="s">
        <v>1078</v>
      </c>
      <c r="X305" s="1310" t="s">
        <v>1078</v>
      </c>
      <c r="Y305" s="1485" t="s">
        <v>1078</v>
      </c>
      <c r="Z305" s="1486" t="s">
        <v>1078</v>
      </c>
      <c r="AA305" s="1310" t="s">
        <v>1078</v>
      </c>
      <c r="AB305" s="1485" t="s">
        <v>1078</v>
      </c>
      <c r="AC305" s="1486" t="s">
        <v>1078</v>
      </c>
      <c r="AD305" s="1310" t="s">
        <v>1078</v>
      </c>
      <c r="AE305" s="1485" t="s">
        <v>1078</v>
      </c>
      <c r="AF305" s="1486" t="s">
        <v>1078</v>
      </c>
    </row>
    <row r="306" spans="1:32">
      <c r="A306" s="1632" t="s">
        <v>5265</v>
      </c>
      <c r="B306" s="1143" t="s">
        <v>5517</v>
      </c>
      <c r="C306" s="1314" t="s">
        <v>1078</v>
      </c>
      <c r="D306" s="1483" t="s">
        <v>1078</v>
      </c>
      <c r="E306" s="1484" t="s">
        <v>1078</v>
      </c>
      <c r="F306" s="1314" t="s">
        <v>1078</v>
      </c>
      <c r="G306" s="1483" t="s">
        <v>1078</v>
      </c>
      <c r="H306" s="1484" t="s">
        <v>1078</v>
      </c>
      <c r="I306" s="1314" t="s">
        <v>1078</v>
      </c>
      <c r="J306" s="1483" t="s">
        <v>1078</v>
      </c>
      <c r="K306" s="1484" t="s">
        <v>1078</v>
      </c>
      <c r="L306" s="1314" t="s">
        <v>1078</v>
      </c>
      <c r="M306" s="1483" t="s">
        <v>1078</v>
      </c>
      <c r="N306" s="1484" t="s">
        <v>1078</v>
      </c>
      <c r="O306" s="1314" t="s">
        <v>1078</v>
      </c>
      <c r="P306" s="1483" t="s">
        <v>1078</v>
      </c>
      <c r="Q306" s="1484" t="s">
        <v>1078</v>
      </c>
      <c r="R306" s="1314" t="s">
        <v>1078</v>
      </c>
      <c r="S306" s="1483" t="s">
        <v>1078</v>
      </c>
      <c r="T306" s="1484" t="s">
        <v>1078</v>
      </c>
      <c r="U306" s="1314" t="s">
        <v>1078</v>
      </c>
      <c r="V306" s="1483" t="s">
        <v>1078</v>
      </c>
      <c r="W306" s="1484" t="s">
        <v>1078</v>
      </c>
      <c r="X306" s="1314" t="s">
        <v>1078</v>
      </c>
      <c r="Y306" s="1483" t="s">
        <v>1078</v>
      </c>
      <c r="Z306" s="1484" t="s">
        <v>1078</v>
      </c>
      <c r="AA306" s="1314" t="s">
        <v>1078</v>
      </c>
      <c r="AB306" s="1483" t="s">
        <v>1078</v>
      </c>
      <c r="AC306" s="1484" t="s">
        <v>1078</v>
      </c>
      <c r="AD306" s="1314" t="s">
        <v>1078</v>
      </c>
      <c r="AE306" s="1483" t="s">
        <v>1078</v>
      </c>
      <c r="AF306" s="1484" t="s">
        <v>1078</v>
      </c>
    </row>
    <row r="307" spans="1:32">
      <c r="A307" s="1630" t="s">
        <v>5266</v>
      </c>
      <c r="B307" s="1304" t="s">
        <v>5518</v>
      </c>
      <c r="C307" s="1305" t="s">
        <v>4809</v>
      </c>
      <c r="D307" s="1479" t="s">
        <v>1078</v>
      </c>
      <c r="E307" s="1480" t="s">
        <v>1078</v>
      </c>
      <c r="F307" s="1305" t="s">
        <v>4809</v>
      </c>
      <c r="G307" s="1479" t="s">
        <v>1078</v>
      </c>
      <c r="H307" s="1480" t="s">
        <v>1078</v>
      </c>
      <c r="I307" s="1305" t="s">
        <v>4809</v>
      </c>
      <c r="J307" s="1479" t="s">
        <v>1078</v>
      </c>
      <c r="K307" s="1480" t="s">
        <v>1078</v>
      </c>
      <c r="L307" s="1305" t="s">
        <v>4809</v>
      </c>
      <c r="M307" s="1479" t="s">
        <v>1078</v>
      </c>
      <c r="N307" s="1480" t="s">
        <v>1078</v>
      </c>
      <c r="O307" s="1305" t="s">
        <v>4809</v>
      </c>
      <c r="P307" s="1479" t="s">
        <v>1078</v>
      </c>
      <c r="Q307" s="1480" t="s">
        <v>1078</v>
      </c>
      <c r="R307" s="1305" t="s">
        <v>4809</v>
      </c>
      <c r="S307" s="1479" t="s">
        <v>1078</v>
      </c>
      <c r="T307" s="1480" t="s">
        <v>1078</v>
      </c>
      <c r="U307" s="1305" t="s">
        <v>4809</v>
      </c>
      <c r="V307" s="1479" t="s">
        <v>1078</v>
      </c>
      <c r="W307" s="1480" t="s">
        <v>1078</v>
      </c>
      <c r="X307" s="1305" t="s">
        <v>4809</v>
      </c>
      <c r="Y307" s="1479" t="s">
        <v>1078</v>
      </c>
      <c r="Z307" s="1480" t="s">
        <v>1078</v>
      </c>
      <c r="AA307" s="1305" t="s">
        <v>4809</v>
      </c>
      <c r="AB307" s="1479" t="s">
        <v>1078</v>
      </c>
      <c r="AC307" s="1480" t="s">
        <v>1078</v>
      </c>
      <c r="AD307" s="1305" t="s">
        <v>4809</v>
      </c>
      <c r="AE307" s="1479" t="s">
        <v>1078</v>
      </c>
      <c r="AF307" s="1480" t="s">
        <v>1078</v>
      </c>
    </row>
    <row r="308" spans="1:32">
      <c r="A308" s="1633" t="s">
        <v>5267</v>
      </c>
      <c r="B308" s="1350" t="s">
        <v>5524</v>
      </c>
      <c r="C308" s="1310" t="s">
        <v>1078</v>
      </c>
      <c r="D308" s="1485" t="s">
        <v>1078</v>
      </c>
      <c r="E308" s="1486" t="s">
        <v>1078</v>
      </c>
      <c r="F308" s="1310" t="s">
        <v>1078</v>
      </c>
      <c r="G308" s="1485" t="s">
        <v>1078</v>
      </c>
      <c r="H308" s="1486" t="s">
        <v>1078</v>
      </c>
      <c r="I308" s="1310" t="s">
        <v>1078</v>
      </c>
      <c r="J308" s="1485" t="s">
        <v>1078</v>
      </c>
      <c r="K308" s="1486" t="s">
        <v>1078</v>
      </c>
      <c r="L308" s="1310" t="s">
        <v>1078</v>
      </c>
      <c r="M308" s="1485" t="s">
        <v>1078</v>
      </c>
      <c r="N308" s="1486" t="s">
        <v>1078</v>
      </c>
      <c r="O308" s="1310" t="s">
        <v>1078</v>
      </c>
      <c r="P308" s="1485" t="s">
        <v>1078</v>
      </c>
      <c r="Q308" s="1486" t="s">
        <v>1078</v>
      </c>
      <c r="R308" s="1310" t="s">
        <v>1078</v>
      </c>
      <c r="S308" s="1485" t="s">
        <v>1078</v>
      </c>
      <c r="T308" s="1486" t="s">
        <v>1078</v>
      </c>
      <c r="U308" s="1310" t="s">
        <v>1078</v>
      </c>
      <c r="V308" s="1485" t="s">
        <v>1078</v>
      </c>
      <c r="W308" s="1486" t="s">
        <v>1078</v>
      </c>
      <c r="X308" s="1310" t="s">
        <v>1078</v>
      </c>
      <c r="Y308" s="1485" t="s">
        <v>1078</v>
      </c>
      <c r="Z308" s="1486" t="s">
        <v>1078</v>
      </c>
      <c r="AA308" s="1310" t="s">
        <v>1078</v>
      </c>
      <c r="AB308" s="1485" t="s">
        <v>1078</v>
      </c>
      <c r="AC308" s="1486" t="s">
        <v>1078</v>
      </c>
      <c r="AD308" s="1310" t="s">
        <v>1078</v>
      </c>
      <c r="AE308" s="1485" t="s">
        <v>1078</v>
      </c>
      <c r="AF308" s="1486" t="s">
        <v>1078</v>
      </c>
    </row>
    <row r="309" spans="1:32">
      <c r="A309" s="1632" t="s">
        <v>5268</v>
      </c>
      <c r="B309" s="1143" t="s">
        <v>5525</v>
      </c>
      <c r="C309" s="1314" t="s">
        <v>1078</v>
      </c>
      <c r="D309" s="1483" t="s">
        <v>1078</v>
      </c>
      <c r="E309" s="1484" t="s">
        <v>1078</v>
      </c>
      <c r="F309" s="1314" t="s">
        <v>1078</v>
      </c>
      <c r="G309" s="1483" t="s">
        <v>1078</v>
      </c>
      <c r="H309" s="1484" t="s">
        <v>1078</v>
      </c>
      <c r="I309" s="1314" t="s">
        <v>1078</v>
      </c>
      <c r="J309" s="1483" t="s">
        <v>1078</v>
      </c>
      <c r="K309" s="1484" t="s">
        <v>1078</v>
      </c>
      <c r="L309" s="1314" t="s">
        <v>1078</v>
      </c>
      <c r="M309" s="1483" t="s">
        <v>1078</v>
      </c>
      <c r="N309" s="1484" t="s">
        <v>1078</v>
      </c>
      <c r="O309" s="1314" t="s">
        <v>1078</v>
      </c>
      <c r="P309" s="1483" t="s">
        <v>1078</v>
      </c>
      <c r="Q309" s="1484" t="s">
        <v>1078</v>
      </c>
      <c r="R309" s="1314" t="s">
        <v>1078</v>
      </c>
      <c r="S309" s="1483" t="s">
        <v>1078</v>
      </c>
      <c r="T309" s="1484" t="s">
        <v>1078</v>
      </c>
      <c r="U309" s="1314" t="s">
        <v>1078</v>
      </c>
      <c r="V309" s="1483" t="s">
        <v>1078</v>
      </c>
      <c r="W309" s="1484" t="s">
        <v>1078</v>
      </c>
      <c r="X309" s="1314" t="s">
        <v>1078</v>
      </c>
      <c r="Y309" s="1483" t="s">
        <v>1078</v>
      </c>
      <c r="Z309" s="1484" t="s">
        <v>1078</v>
      </c>
      <c r="AA309" s="1314" t="s">
        <v>1078</v>
      </c>
      <c r="AB309" s="1483" t="s">
        <v>1078</v>
      </c>
      <c r="AC309" s="1484" t="s">
        <v>1078</v>
      </c>
      <c r="AD309" s="1314" t="s">
        <v>1078</v>
      </c>
      <c r="AE309" s="1483" t="s">
        <v>1078</v>
      </c>
      <c r="AF309" s="1484" t="s">
        <v>1078</v>
      </c>
    </row>
    <row r="310" spans="1:32">
      <c r="A310" s="1630" t="s">
        <v>5269</v>
      </c>
      <c r="B310" s="1304" t="s">
        <v>5521</v>
      </c>
      <c r="C310" s="1305" t="s">
        <v>2284</v>
      </c>
      <c r="D310" s="1479">
        <v>60.1</v>
      </c>
      <c r="E310" s="1480">
        <v>0</v>
      </c>
      <c r="F310" s="1305" t="s">
        <v>2284</v>
      </c>
      <c r="G310" s="1479">
        <v>60.1</v>
      </c>
      <c r="H310" s="1480">
        <v>0</v>
      </c>
      <c r="I310" s="1305" t="s">
        <v>2284</v>
      </c>
      <c r="J310" s="1479">
        <v>60.5</v>
      </c>
      <c r="K310" s="1480">
        <v>0</v>
      </c>
      <c r="L310" s="1305" t="s">
        <v>2284</v>
      </c>
      <c r="M310" s="1479">
        <v>60.5</v>
      </c>
      <c r="N310" s="1480">
        <v>0</v>
      </c>
      <c r="O310" s="1305" t="s">
        <v>2284</v>
      </c>
      <c r="P310" s="1479">
        <v>60.1</v>
      </c>
      <c r="Q310" s="1480">
        <v>0</v>
      </c>
      <c r="R310" s="1305" t="s">
        <v>2284</v>
      </c>
      <c r="S310" s="1479">
        <v>60.1</v>
      </c>
      <c r="T310" s="1480">
        <v>0</v>
      </c>
      <c r="U310" s="1305" t="s">
        <v>2284</v>
      </c>
      <c r="V310" s="1479">
        <v>60.3</v>
      </c>
      <c r="W310" s="1480">
        <v>0</v>
      </c>
      <c r="X310" s="1305" t="s">
        <v>2284</v>
      </c>
      <c r="Y310" s="1479">
        <v>60.2</v>
      </c>
      <c r="Z310" s="1480">
        <v>0</v>
      </c>
      <c r="AA310" s="1305" t="s">
        <v>2284</v>
      </c>
      <c r="AB310" s="1479">
        <v>60.3</v>
      </c>
      <c r="AC310" s="1480">
        <v>0</v>
      </c>
      <c r="AD310" s="1305" t="s">
        <v>2284</v>
      </c>
      <c r="AE310" s="1479">
        <v>60.3</v>
      </c>
      <c r="AF310" s="1480">
        <v>0</v>
      </c>
    </row>
    <row r="311" spans="1:32">
      <c r="A311" s="1633" t="s">
        <v>5270</v>
      </c>
      <c r="B311" s="1350" t="s">
        <v>5526</v>
      </c>
      <c r="C311" s="1310" t="s">
        <v>1078</v>
      </c>
      <c r="D311" s="1485" t="s">
        <v>1078</v>
      </c>
      <c r="E311" s="1486" t="s">
        <v>1078</v>
      </c>
      <c r="F311" s="1310" t="s">
        <v>1078</v>
      </c>
      <c r="G311" s="1485" t="s">
        <v>1078</v>
      </c>
      <c r="H311" s="1486" t="s">
        <v>1078</v>
      </c>
      <c r="I311" s="1310" t="s">
        <v>1078</v>
      </c>
      <c r="J311" s="1485" t="s">
        <v>1078</v>
      </c>
      <c r="K311" s="1486" t="s">
        <v>1078</v>
      </c>
      <c r="L311" s="1310" t="s">
        <v>1078</v>
      </c>
      <c r="M311" s="1485" t="s">
        <v>1078</v>
      </c>
      <c r="N311" s="1486" t="s">
        <v>1078</v>
      </c>
      <c r="O311" s="1310" t="s">
        <v>1078</v>
      </c>
      <c r="P311" s="1485" t="s">
        <v>1078</v>
      </c>
      <c r="Q311" s="1486" t="s">
        <v>1078</v>
      </c>
      <c r="R311" s="1310" t="s">
        <v>1078</v>
      </c>
      <c r="S311" s="1485" t="s">
        <v>1078</v>
      </c>
      <c r="T311" s="1486" t="s">
        <v>1078</v>
      </c>
      <c r="U311" s="1310" t="s">
        <v>1078</v>
      </c>
      <c r="V311" s="1485" t="s">
        <v>1078</v>
      </c>
      <c r="W311" s="1486" t="s">
        <v>1078</v>
      </c>
      <c r="X311" s="1310" t="s">
        <v>1078</v>
      </c>
      <c r="Y311" s="1485" t="s">
        <v>1078</v>
      </c>
      <c r="Z311" s="1486" t="s">
        <v>1078</v>
      </c>
      <c r="AA311" s="1310" t="s">
        <v>1078</v>
      </c>
      <c r="AB311" s="1485" t="s">
        <v>1078</v>
      </c>
      <c r="AC311" s="1486" t="s">
        <v>1078</v>
      </c>
      <c r="AD311" s="1310" t="s">
        <v>1078</v>
      </c>
      <c r="AE311" s="1485" t="s">
        <v>1078</v>
      </c>
      <c r="AF311" s="1486" t="s">
        <v>1078</v>
      </c>
    </row>
    <row r="312" spans="1:32">
      <c r="A312" s="1632" t="s">
        <v>5271</v>
      </c>
      <c r="B312" s="1143" t="s">
        <v>5527</v>
      </c>
      <c r="C312" s="1314" t="s">
        <v>1078</v>
      </c>
      <c r="D312" s="1483" t="s">
        <v>1078</v>
      </c>
      <c r="E312" s="1484" t="s">
        <v>1078</v>
      </c>
      <c r="F312" s="1314" t="s">
        <v>1078</v>
      </c>
      <c r="G312" s="1483" t="s">
        <v>1078</v>
      </c>
      <c r="H312" s="1484" t="s">
        <v>1078</v>
      </c>
      <c r="I312" s="1314" t="s">
        <v>1078</v>
      </c>
      <c r="J312" s="1483" t="s">
        <v>1078</v>
      </c>
      <c r="K312" s="1484" t="s">
        <v>1078</v>
      </c>
      <c r="L312" s="1314" t="s">
        <v>1078</v>
      </c>
      <c r="M312" s="1483" t="s">
        <v>1078</v>
      </c>
      <c r="N312" s="1484" t="s">
        <v>1078</v>
      </c>
      <c r="O312" s="1314" t="s">
        <v>1078</v>
      </c>
      <c r="P312" s="1483" t="s">
        <v>1078</v>
      </c>
      <c r="Q312" s="1484" t="s">
        <v>1078</v>
      </c>
      <c r="R312" s="1314" t="s">
        <v>1078</v>
      </c>
      <c r="S312" s="1483" t="s">
        <v>1078</v>
      </c>
      <c r="T312" s="1484" t="s">
        <v>1078</v>
      </c>
      <c r="U312" s="1314" t="s">
        <v>1078</v>
      </c>
      <c r="V312" s="1483" t="s">
        <v>1078</v>
      </c>
      <c r="W312" s="1484" t="s">
        <v>1078</v>
      </c>
      <c r="X312" s="1314" t="s">
        <v>1078</v>
      </c>
      <c r="Y312" s="1483" t="s">
        <v>1078</v>
      </c>
      <c r="Z312" s="1484" t="s">
        <v>1078</v>
      </c>
      <c r="AA312" s="1314" t="s">
        <v>1078</v>
      </c>
      <c r="AB312" s="1483" t="s">
        <v>1078</v>
      </c>
      <c r="AC312" s="1484" t="s">
        <v>1078</v>
      </c>
      <c r="AD312" s="1314" t="s">
        <v>1078</v>
      </c>
      <c r="AE312" s="1483" t="s">
        <v>1078</v>
      </c>
      <c r="AF312" s="1484" t="s">
        <v>1078</v>
      </c>
    </row>
    <row r="313" spans="1:32" ht="60">
      <c r="A313" s="1629" t="s">
        <v>5329</v>
      </c>
      <c r="B313" s="1139" t="s">
        <v>5788</v>
      </c>
      <c r="C313" s="1300" t="s">
        <v>4806</v>
      </c>
      <c r="D313" s="1301" t="s">
        <v>4807</v>
      </c>
      <c r="E313" s="1302" t="s">
        <v>4808</v>
      </c>
      <c r="F313" s="1300" t="s">
        <v>4806</v>
      </c>
      <c r="G313" s="1301" t="s">
        <v>4807</v>
      </c>
      <c r="H313" s="1302" t="s">
        <v>4808</v>
      </c>
      <c r="I313" s="1300" t="s">
        <v>4806</v>
      </c>
      <c r="J313" s="1301" t="s">
        <v>4807</v>
      </c>
      <c r="K313" s="1302" t="s">
        <v>4808</v>
      </c>
      <c r="L313" s="1300" t="s">
        <v>4806</v>
      </c>
      <c r="M313" s="1301" t="s">
        <v>4807</v>
      </c>
      <c r="N313" s="1302" t="s">
        <v>4808</v>
      </c>
      <c r="O313" s="1300" t="s">
        <v>4806</v>
      </c>
      <c r="P313" s="1301" t="s">
        <v>4807</v>
      </c>
      <c r="Q313" s="1302" t="s">
        <v>4808</v>
      </c>
      <c r="R313" s="1300" t="s">
        <v>4806</v>
      </c>
      <c r="S313" s="1301" t="s">
        <v>4807</v>
      </c>
      <c r="T313" s="1302" t="s">
        <v>4808</v>
      </c>
      <c r="U313" s="1300" t="s">
        <v>4806</v>
      </c>
      <c r="V313" s="1301" t="s">
        <v>4807</v>
      </c>
      <c r="W313" s="1302" t="s">
        <v>4808</v>
      </c>
      <c r="X313" s="1300" t="s">
        <v>4806</v>
      </c>
      <c r="Y313" s="1301" t="s">
        <v>4807</v>
      </c>
      <c r="Z313" s="1302" t="s">
        <v>4808</v>
      </c>
      <c r="AA313" s="1300" t="s">
        <v>4806</v>
      </c>
      <c r="AB313" s="1301" t="s">
        <v>4807</v>
      </c>
      <c r="AC313" s="1302" t="s">
        <v>4808</v>
      </c>
      <c r="AD313" s="1300" t="s">
        <v>4806</v>
      </c>
      <c r="AE313" s="1301" t="s">
        <v>4807</v>
      </c>
      <c r="AF313" s="1302" t="s">
        <v>4808</v>
      </c>
    </row>
    <row r="314" spans="1:32">
      <c r="A314" s="1630" t="s">
        <v>5254</v>
      </c>
      <c r="B314" s="1304" t="s">
        <v>5506</v>
      </c>
      <c r="C314" s="1305" t="s">
        <v>2284</v>
      </c>
      <c r="D314" s="1479">
        <v>15</v>
      </c>
      <c r="E314" s="1480">
        <v>0</v>
      </c>
      <c r="F314" s="1305" t="s">
        <v>2284</v>
      </c>
      <c r="G314" s="1479">
        <v>15</v>
      </c>
      <c r="H314" s="1480">
        <v>0</v>
      </c>
      <c r="I314" s="1305" t="s">
        <v>2284</v>
      </c>
      <c r="J314" s="1479">
        <v>15.2</v>
      </c>
      <c r="K314" s="1480">
        <v>0</v>
      </c>
      <c r="L314" s="1305" t="s">
        <v>2284</v>
      </c>
      <c r="M314" s="1479">
        <v>15</v>
      </c>
      <c r="N314" s="1480">
        <v>0</v>
      </c>
      <c r="O314" s="1305" t="s">
        <v>2284</v>
      </c>
      <c r="P314" s="1479">
        <v>15</v>
      </c>
      <c r="Q314" s="1480">
        <v>0</v>
      </c>
      <c r="R314" s="1305" t="s">
        <v>2284</v>
      </c>
      <c r="S314" s="1479">
        <v>15</v>
      </c>
      <c r="T314" s="1480">
        <v>0</v>
      </c>
      <c r="U314" s="1305" t="s">
        <v>2284</v>
      </c>
      <c r="V314" s="1479">
        <v>14.9</v>
      </c>
      <c r="W314" s="1480">
        <v>0</v>
      </c>
      <c r="X314" s="1305" t="s">
        <v>2284</v>
      </c>
      <c r="Y314" s="1479">
        <v>15</v>
      </c>
      <c r="Z314" s="1480">
        <v>0</v>
      </c>
      <c r="AA314" s="1305" t="s">
        <v>2284</v>
      </c>
      <c r="AB314" s="1479">
        <v>14.9</v>
      </c>
      <c r="AC314" s="1480">
        <v>0</v>
      </c>
      <c r="AD314" s="1305" t="s">
        <v>2284</v>
      </c>
      <c r="AE314" s="1479">
        <v>14.9</v>
      </c>
      <c r="AF314" s="1480">
        <v>0</v>
      </c>
    </row>
    <row r="315" spans="1:32">
      <c r="A315" s="1633" t="s">
        <v>5255</v>
      </c>
      <c r="B315" s="1350" t="s">
        <v>5507</v>
      </c>
      <c r="C315" s="1310" t="s">
        <v>1078</v>
      </c>
      <c r="D315" s="1485" t="s">
        <v>1078</v>
      </c>
      <c r="E315" s="1486" t="s">
        <v>1078</v>
      </c>
      <c r="F315" s="1310" t="s">
        <v>1078</v>
      </c>
      <c r="G315" s="1485" t="s">
        <v>1078</v>
      </c>
      <c r="H315" s="1486" t="s">
        <v>1078</v>
      </c>
      <c r="I315" s="1310" t="s">
        <v>1078</v>
      </c>
      <c r="J315" s="1485" t="s">
        <v>1078</v>
      </c>
      <c r="K315" s="1486" t="s">
        <v>1078</v>
      </c>
      <c r="L315" s="1310" t="s">
        <v>1078</v>
      </c>
      <c r="M315" s="1485" t="s">
        <v>1078</v>
      </c>
      <c r="N315" s="1486" t="s">
        <v>1078</v>
      </c>
      <c r="O315" s="1310" t="s">
        <v>1078</v>
      </c>
      <c r="P315" s="1485" t="s">
        <v>1078</v>
      </c>
      <c r="Q315" s="1486" t="s">
        <v>1078</v>
      </c>
      <c r="R315" s="1310" t="s">
        <v>1078</v>
      </c>
      <c r="S315" s="1485" t="s">
        <v>1078</v>
      </c>
      <c r="T315" s="1486" t="s">
        <v>1078</v>
      </c>
      <c r="U315" s="1310" t="s">
        <v>1078</v>
      </c>
      <c r="V315" s="1485" t="s">
        <v>1078</v>
      </c>
      <c r="W315" s="1486" t="s">
        <v>1078</v>
      </c>
      <c r="X315" s="1310" t="s">
        <v>1078</v>
      </c>
      <c r="Y315" s="1485" t="s">
        <v>1078</v>
      </c>
      <c r="Z315" s="1486" t="s">
        <v>1078</v>
      </c>
      <c r="AA315" s="1310" t="s">
        <v>1078</v>
      </c>
      <c r="AB315" s="1485" t="s">
        <v>1078</v>
      </c>
      <c r="AC315" s="1486" t="s">
        <v>1078</v>
      </c>
      <c r="AD315" s="1310" t="s">
        <v>1078</v>
      </c>
      <c r="AE315" s="1485" t="s">
        <v>1078</v>
      </c>
      <c r="AF315" s="1486" t="s">
        <v>1078</v>
      </c>
    </row>
    <row r="316" spans="1:32">
      <c r="A316" s="1632" t="s">
        <v>5256</v>
      </c>
      <c r="B316" s="1143" t="s">
        <v>5508</v>
      </c>
      <c r="C316" s="1314" t="s">
        <v>1078</v>
      </c>
      <c r="D316" s="1483" t="s">
        <v>1078</v>
      </c>
      <c r="E316" s="1484" t="s">
        <v>1078</v>
      </c>
      <c r="F316" s="1314" t="s">
        <v>1078</v>
      </c>
      <c r="G316" s="1483" t="s">
        <v>1078</v>
      </c>
      <c r="H316" s="1484" t="s">
        <v>1078</v>
      </c>
      <c r="I316" s="1314" t="s">
        <v>1078</v>
      </c>
      <c r="J316" s="1483" t="s">
        <v>1078</v>
      </c>
      <c r="K316" s="1484" t="s">
        <v>1078</v>
      </c>
      <c r="L316" s="1314" t="s">
        <v>1078</v>
      </c>
      <c r="M316" s="1483" t="s">
        <v>1078</v>
      </c>
      <c r="N316" s="1484" t="s">
        <v>1078</v>
      </c>
      <c r="O316" s="1314" t="s">
        <v>1078</v>
      </c>
      <c r="P316" s="1483" t="s">
        <v>1078</v>
      </c>
      <c r="Q316" s="1484" t="s">
        <v>1078</v>
      </c>
      <c r="R316" s="1314" t="s">
        <v>1078</v>
      </c>
      <c r="S316" s="1483" t="s">
        <v>1078</v>
      </c>
      <c r="T316" s="1484" t="s">
        <v>1078</v>
      </c>
      <c r="U316" s="1314" t="s">
        <v>1078</v>
      </c>
      <c r="V316" s="1483" t="s">
        <v>1078</v>
      </c>
      <c r="W316" s="1484" t="s">
        <v>1078</v>
      </c>
      <c r="X316" s="1314" t="s">
        <v>1078</v>
      </c>
      <c r="Y316" s="1483" t="s">
        <v>1078</v>
      </c>
      <c r="Z316" s="1484" t="s">
        <v>1078</v>
      </c>
      <c r="AA316" s="1314" t="s">
        <v>1078</v>
      </c>
      <c r="AB316" s="1483" t="s">
        <v>1078</v>
      </c>
      <c r="AC316" s="1484" t="s">
        <v>1078</v>
      </c>
      <c r="AD316" s="1314" t="s">
        <v>1078</v>
      </c>
      <c r="AE316" s="1483" t="s">
        <v>1078</v>
      </c>
      <c r="AF316" s="1484" t="s">
        <v>1078</v>
      </c>
    </row>
    <row r="317" spans="1:32">
      <c r="A317" s="1630" t="s">
        <v>5257</v>
      </c>
      <c r="B317" s="1304" t="s">
        <v>5509</v>
      </c>
      <c r="C317" s="1305" t="s">
        <v>4809</v>
      </c>
      <c r="D317" s="1479" t="s">
        <v>1078</v>
      </c>
      <c r="E317" s="1480" t="s">
        <v>1078</v>
      </c>
      <c r="F317" s="1305" t="s">
        <v>4809</v>
      </c>
      <c r="G317" s="1479" t="s">
        <v>1078</v>
      </c>
      <c r="H317" s="1480" t="s">
        <v>1078</v>
      </c>
      <c r="I317" s="1305" t="s">
        <v>4809</v>
      </c>
      <c r="J317" s="1479" t="s">
        <v>1078</v>
      </c>
      <c r="K317" s="1480" t="s">
        <v>1078</v>
      </c>
      <c r="L317" s="1305" t="s">
        <v>4809</v>
      </c>
      <c r="M317" s="1479" t="s">
        <v>1078</v>
      </c>
      <c r="N317" s="1480" t="s">
        <v>1078</v>
      </c>
      <c r="O317" s="1305" t="s">
        <v>4809</v>
      </c>
      <c r="P317" s="1479" t="s">
        <v>1078</v>
      </c>
      <c r="Q317" s="1480" t="s">
        <v>1078</v>
      </c>
      <c r="R317" s="1305" t="s">
        <v>4809</v>
      </c>
      <c r="S317" s="1479" t="s">
        <v>1078</v>
      </c>
      <c r="T317" s="1480" t="s">
        <v>1078</v>
      </c>
      <c r="U317" s="1305" t="s">
        <v>4809</v>
      </c>
      <c r="V317" s="1479" t="s">
        <v>1078</v>
      </c>
      <c r="W317" s="1480" t="s">
        <v>1078</v>
      </c>
      <c r="X317" s="1305" t="s">
        <v>4809</v>
      </c>
      <c r="Y317" s="1479" t="s">
        <v>1078</v>
      </c>
      <c r="Z317" s="1480" t="s">
        <v>1078</v>
      </c>
      <c r="AA317" s="1305" t="s">
        <v>4809</v>
      </c>
      <c r="AB317" s="1479" t="s">
        <v>1078</v>
      </c>
      <c r="AC317" s="1480" t="s">
        <v>1078</v>
      </c>
      <c r="AD317" s="1305" t="s">
        <v>4809</v>
      </c>
      <c r="AE317" s="1479" t="s">
        <v>1078</v>
      </c>
      <c r="AF317" s="1480" t="s">
        <v>1078</v>
      </c>
    </row>
    <row r="318" spans="1:32">
      <c r="A318" s="1633" t="s">
        <v>5258</v>
      </c>
      <c r="B318" s="1350" t="s">
        <v>5510</v>
      </c>
      <c r="C318" s="1310" t="s">
        <v>1078</v>
      </c>
      <c r="D318" s="1485" t="s">
        <v>1078</v>
      </c>
      <c r="E318" s="1486" t="s">
        <v>1078</v>
      </c>
      <c r="F318" s="1310" t="s">
        <v>1078</v>
      </c>
      <c r="G318" s="1485" t="s">
        <v>1078</v>
      </c>
      <c r="H318" s="1486" t="s">
        <v>1078</v>
      </c>
      <c r="I318" s="1310" t="s">
        <v>1078</v>
      </c>
      <c r="J318" s="1485" t="s">
        <v>1078</v>
      </c>
      <c r="K318" s="1486" t="s">
        <v>1078</v>
      </c>
      <c r="L318" s="1310" t="s">
        <v>1078</v>
      </c>
      <c r="M318" s="1485" t="s">
        <v>1078</v>
      </c>
      <c r="N318" s="1486" t="s">
        <v>1078</v>
      </c>
      <c r="O318" s="1310" t="s">
        <v>1078</v>
      </c>
      <c r="P318" s="1485" t="s">
        <v>1078</v>
      </c>
      <c r="Q318" s="1486" t="s">
        <v>1078</v>
      </c>
      <c r="R318" s="1310" t="s">
        <v>1078</v>
      </c>
      <c r="S318" s="1485" t="s">
        <v>1078</v>
      </c>
      <c r="T318" s="1486" t="s">
        <v>1078</v>
      </c>
      <c r="U318" s="1310" t="s">
        <v>1078</v>
      </c>
      <c r="V318" s="1485" t="s">
        <v>1078</v>
      </c>
      <c r="W318" s="1486" t="s">
        <v>1078</v>
      </c>
      <c r="X318" s="1310" t="s">
        <v>1078</v>
      </c>
      <c r="Y318" s="1485" t="s">
        <v>1078</v>
      </c>
      <c r="Z318" s="1486" t="s">
        <v>1078</v>
      </c>
      <c r="AA318" s="1310" t="s">
        <v>1078</v>
      </c>
      <c r="AB318" s="1485" t="s">
        <v>1078</v>
      </c>
      <c r="AC318" s="1486" t="s">
        <v>1078</v>
      </c>
      <c r="AD318" s="1310" t="s">
        <v>1078</v>
      </c>
      <c r="AE318" s="1485" t="s">
        <v>1078</v>
      </c>
      <c r="AF318" s="1486" t="s">
        <v>1078</v>
      </c>
    </row>
    <row r="319" spans="1:32">
      <c r="A319" s="1632" t="s">
        <v>5259</v>
      </c>
      <c r="B319" s="1143" t="s">
        <v>5511</v>
      </c>
      <c r="C319" s="1314" t="s">
        <v>1078</v>
      </c>
      <c r="D319" s="1483" t="s">
        <v>1078</v>
      </c>
      <c r="E319" s="1484" t="s">
        <v>1078</v>
      </c>
      <c r="F319" s="1314" t="s">
        <v>1078</v>
      </c>
      <c r="G319" s="1483" t="s">
        <v>1078</v>
      </c>
      <c r="H319" s="1484" t="s">
        <v>1078</v>
      </c>
      <c r="I319" s="1314" t="s">
        <v>1078</v>
      </c>
      <c r="J319" s="1483" t="s">
        <v>1078</v>
      </c>
      <c r="K319" s="1484" t="s">
        <v>1078</v>
      </c>
      <c r="L319" s="1314" t="s">
        <v>1078</v>
      </c>
      <c r="M319" s="1483" t="s">
        <v>1078</v>
      </c>
      <c r="N319" s="1484" t="s">
        <v>1078</v>
      </c>
      <c r="O319" s="1314" t="s">
        <v>1078</v>
      </c>
      <c r="P319" s="1483" t="s">
        <v>1078</v>
      </c>
      <c r="Q319" s="1484" t="s">
        <v>1078</v>
      </c>
      <c r="R319" s="1314" t="s">
        <v>1078</v>
      </c>
      <c r="S319" s="1483" t="s">
        <v>1078</v>
      </c>
      <c r="T319" s="1484" t="s">
        <v>1078</v>
      </c>
      <c r="U319" s="1314" t="s">
        <v>1078</v>
      </c>
      <c r="V319" s="1483" t="s">
        <v>1078</v>
      </c>
      <c r="W319" s="1484" t="s">
        <v>1078</v>
      </c>
      <c r="X319" s="1314" t="s">
        <v>1078</v>
      </c>
      <c r="Y319" s="1483" t="s">
        <v>1078</v>
      </c>
      <c r="Z319" s="1484" t="s">
        <v>1078</v>
      </c>
      <c r="AA319" s="1314" t="s">
        <v>1078</v>
      </c>
      <c r="AB319" s="1483" t="s">
        <v>1078</v>
      </c>
      <c r="AC319" s="1484" t="s">
        <v>1078</v>
      </c>
      <c r="AD319" s="1314" t="s">
        <v>1078</v>
      </c>
      <c r="AE319" s="1483" t="s">
        <v>1078</v>
      </c>
      <c r="AF319" s="1484" t="s">
        <v>1078</v>
      </c>
    </row>
    <row r="320" spans="1:32">
      <c r="A320" s="1630" t="s">
        <v>5260</v>
      </c>
      <c r="B320" s="1304" t="s">
        <v>5512</v>
      </c>
      <c r="C320" s="1305" t="s">
        <v>2284</v>
      </c>
      <c r="D320" s="1479">
        <v>25</v>
      </c>
      <c r="E320" s="1480">
        <v>0</v>
      </c>
      <c r="F320" s="1305" t="s">
        <v>2284</v>
      </c>
      <c r="G320" s="1479">
        <v>25</v>
      </c>
      <c r="H320" s="1480">
        <v>0</v>
      </c>
      <c r="I320" s="1305" t="s">
        <v>2284</v>
      </c>
      <c r="J320" s="1479">
        <v>25.2</v>
      </c>
      <c r="K320" s="1480">
        <v>0</v>
      </c>
      <c r="L320" s="1305" t="s">
        <v>2284</v>
      </c>
      <c r="M320" s="1479">
        <v>24.9</v>
      </c>
      <c r="N320" s="1480">
        <v>0</v>
      </c>
      <c r="O320" s="1305" t="s">
        <v>2284</v>
      </c>
      <c r="P320" s="1479">
        <v>25.2</v>
      </c>
      <c r="Q320" s="1480">
        <v>0</v>
      </c>
      <c r="R320" s="1305" t="s">
        <v>2284</v>
      </c>
      <c r="S320" s="1479">
        <v>24.9</v>
      </c>
      <c r="T320" s="1480">
        <v>0</v>
      </c>
      <c r="U320" s="1305" t="s">
        <v>2284</v>
      </c>
      <c r="V320" s="1479">
        <v>24.7</v>
      </c>
      <c r="W320" s="1480">
        <v>0</v>
      </c>
      <c r="X320" s="1305" t="s">
        <v>2284</v>
      </c>
      <c r="Y320" s="1479">
        <v>25</v>
      </c>
      <c r="Z320" s="1480">
        <v>0</v>
      </c>
      <c r="AA320" s="1305" t="s">
        <v>2284</v>
      </c>
      <c r="AB320" s="1479">
        <v>25</v>
      </c>
      <c r="AC320" s="1480">
        <v>0</v>
      </c>
      <c r="AD320" s="1305" t="s">
        <v>2284</v>
      </c>
      <c r="AE320" s="1479">
        <v>25</v>
      </c>
      <c r="AF320" s="1480">
        <v>0</v>
      </c>
    </row>
    <row r="321" spans="1:32">
      <c r="A321" s="1633" t="s">
        <v>5261</v>
      </c>
      <c r="B321" s="1350" t="s">
        <v>5513</v>
      </c>
      <c r="C321" s="1310" t="s">
        <v>1078</v>
      </c>
      <c r="D321" s="1485" t="s">
        <v>1078</v>
      </c>
      <c r="E321" s="1486" t="s">
        <v>1078</v>
      </c>
      <c r="F321" s="1310" t="s">
        <v>1078</v>
      </c>
      <c r="G321" s="1485" t="s">
        <v>1078</v>
      </c>
      <c r="H321" s="1486" t="s">
        <v>1078</v>
      </c>
      <c r="I321" s="1310" t="s">
        <v>1078</v>
      </c>
      <c r="J321" s="1485" t="s">
        <v>1078</v>
      </c>
      <c r="K321" s="1486" t="s">
        <v>1078</v>
      </c>
      <c r="L321" s="1310" t="s">
        <v>1078</v>
      </c>
      <c r="M321" s="1485" t="s">
        <v>1078</v>
      </c>
      <c r="N321" s="1486" t="s">
        <v>1078</v>
      </c>
      <c r="O321" s="1310" t="s">
        <v>1078</v>
      </c>
      <c r="P321" s="1485" t="s">
        <v>1078</v>
      </c>
      <c r="Q321" s="1486" t="s">
        <v>1078</v>
      </c>
      <c r="R321" s="1310" t="s">
        <v>1078</v>
      </c>
      <c r="S321" s="1485" t="s">
        <v>1078</v>
      </c>
      <c r="T321" s="1486" t="s">
        <v>1078</v>
      </c>
      <c r="U321" s="1310" t="s">
        <v>1078</v>
      </c>
      <c r="V321" s="1485" t="s">
        <v>1078</v>
      </c>
      <c r="W321" s="1486" t="s">
        <v>1078</v>
      </c>
      <c r="X321" s="1310" t="s">
        <v>1078</v>
      </c>
      <c r="Y321" s="1485" t="s">
        <v>1078</v>
      </c>
      <c r="Z321" s="1486" t="s">
        <v>1078</v>
      </c>
      <c r="AA321" s="1310" t="s">
        <v>1078</v>
      </c>
      <c r="AB321" s="1485" t="s">
        <v>1078</v>
      </c>
      <c r="AC321" s="1486" t="s">
        <v>1078</v>
      </c>
      <c r="AD321" s="1310" t="s">
        <v>1078</v>
      </c>
      <c r="AE321" s="1485" t="s">
        <v>1078</v>
      </c>
      <c r="AF321" s="1486" t="s">
        <v>1078</v>
      </c>
    </row>
    <row r="322" spans="1:32">
      <c r="A322" s="1632" t="s">
        <v>5262</v>
      </c>
      <c r="B322" s="1143" t="s">
        <v>5514</v>
      </c>
      <c r="C322" s="1314" t="s">
        <v>1078</v>
      </c>
      <c r="D322" s="1483" t="s">
        <v>1078</v>
      </c>
      <c r="E322" s="1484" t="s">
        <v>1078</v>
      </c>
      <c r="F322" s="1314" t="s">
        <v>1078</v>
      </c>
      <c r="G322" s="1483" t="s">
        <v>1078</v>
      </c>
      <c r="H322" s="1484" t="s">
        <v>1078</v>
      </c>
      <c r="I322" s="1314" t="s">
        <v>1078</v>
      </c>
      <c r="J322" s="1483" t="s">
        <v>1078</v>
      </c>
      <c r="K322" s="1484" t="s">
        <v>1078</v>
      </c>
      <c r="L322" s="1314" t="s">
        <v>1078</v>
      </c>
      <c r="M322" s="1483" t="s">
        <v>1078</v>
      </c>
      <c r="N322" s="1484" t="s">
        <v>1078</v>
      </c>
      <c r="O322" s="1314" t="s">
        <v>1078</v>
      </c>
      <c r="P322" s="1483" t="s">
        <v>1078</v>
      </c>
      <c r="Q322" s="1484" t="s">
        <v>1078</v>
      </c>
      <c r="R322" s="1314" t="s">
        <v>1078</v>
      </c>
      <c r="S322" s="1483" t="s">
        <v>1078</v>
      </c>
      <c r="T322" s="1484" t="s">
        <v>1078</v>
      </c>
      <c r="U322" s="1314" t="s">
        <v>1078</v>
      </c>
      <c r="V322" s="1483" t="s">
        <v>1078</v>
      </c>
      <c r="W322" s="1484" t="s">
        <v>1078</v>
      </c>
      <c r="X322" s="1314" t="s">
        <v>1078</v>
      </c>
      <c r="Y322" s="1483" t="s">
        <v>1078</v>
      </c>
      <c r="Z322" s="1484" t="s">
        <v>1078</v>
      </c>
      <c r="AA322" s="1314" t="s">
        <v>1078</v>
      </c>
      <c r="AB322" s="1483" t="s">
        <v>1078</v>
      </c>
      <c r="AC322" s="1484" t="s">
        <v>1078</v>
      </c>
      <c r="AD322" s="1314" t="s">
        <v>1078</v>
      </c>
      <c r="AE322" s="1483" t="s">
        <v>1078</v>
      </c>
      <c r="AF322" s="1484" t="s">
        <v>1078</v>
      </c>
    </row>
    <row r="323" spans="1:32">
      <c r="A323" s="1630" t="s">
        <v>5263</v>
      </c>
      <c r="B323" s="1304" t="s">
        <v>5515</v>
      </c>
      <c r="C323" s="1305" t="s">
        <v>4809</v>
      </c>
      <c r="D323" s="1479" t="s">
        <v>1078</v>
      </c>
      <c r="E323" s="1480" t="s">
        <v>1078</v>
      </c>
      <c r="F323" s="1305" t="s">
        <v>4809</v>
      </c>
      <c r="G323" s="1479" t="s">
        <v>1078</v>
      </c>
      <c r="H323" s="1480" t="s">
        <v>1078</v>
      </c>
      <c r="I323" s="1305" t="s">
        <v>4809</v>
      </c>
      <c r="J323" s="1479" t="s">
        <v>1078</v>
      </c>
      <c r="K323" s="1480" t="s">
        <v>1078</v>
      </c>
      <c r="L323" s="1305" t="s">
        <v>4809</v>
      </c>
      <c r="M323" s="1479" t="s">
        <v>1078</v>
      </c>
      <c r="N323" s="1480" t="s">
        <v>1078</v>
      </c>
      <c r="O323" s="1305" t="s">
        <v>4809</v>
      </c>
      <c r="P323" s="1479" t="s">
        <v>1078</v>
      </c>
      <c r="Q323" s="1480" t="s">
        <v>1078</v>
      </c>
      <c r="R323" s="1305" t="s">
        <v>4809</v>
      </c>
      <c r="S323" s="1479" t="s">
        <v>1078</v>
      </c>
      <c r="T323" s="1480" t="s">
        <v>1078</v>
      </c>
      <c r="U323" s="1305" t="s">
        <v>4809</v>
      </c>
      <c r="V323" s="1479" t="s">
        <v>1078</v>
      </c>
      <c r="W323" s="1480" t="s">
        <v>1078</v>
      </c>
      <c r="X323" s="1305" t="s">
        <v>4809</v>
      </c>
      <c r="Y323" s="1479" t="s">
        <v>1078</v>
      </c>
      <c r="Z323" s="1480" t="s">
        <v>1078</v>
      </c>
      <c r="AA323" s="1305" t="s">
        <v>4809</v>
      </c>
      <c r="AB323" s="1479" t="s">
        <v>1078</v>
      </c>
      <c r="AC323" s="1480" t="s">
        <v>1078</v>
      </c>
      <c r="AD323" s="1305" t="s">
        <v>4809</v>
      </c>
      <c r="AE323" s="1479" t="s">
        <v>1078</v>
      </c>
      <c r="AF323" s="1480" t="s">
        <v>1078</v>
      </c>
    </row>
    <row r="324" spans="1:32">
      <c r="A324" s="1633" t="s">
        <v>5264</v>
      </c>
      <c r="B324" s="1350" t="s">
        <v>5516</v>
      </c>
      <c r="C324" s="1310" t="s">
        <v>1078</v>
      </c>
      <c r="D324" s="1485" t="s">
        <v>1078</v>
      </c>
      <c r="E324" s="1486" t="s">
        <v>1078</v>
      </c>
      <c r="F324" s="1310" t="s">
        <v>1078</v>
      </c>
      <c r="G324" s="1485" t="s">
        <v>1078</v>
      </c>
      <c r="H324" s="1486" t="s">
        <v>1078</v>
      </c>
      <c r="I324" s="1310" t="s">
        <v>1078</v>
      </c>
      <c r="J324" s="1485" t="s">
        <v>1078</v>
      </c>
      <c r="K324" s="1486" t="s">
        <v>1078</v>
      </c>
      <c r="L324" s="1310" t="s">
        <v>1078</v>
      </c>
      <c r="M324" s="1485" t="s">
        <v>1078</v>
      </c>
      <c r="N324" s="1486" t="s">
        <v>1078</v>
      </c>
      <c r="O324" s="1310" t="s">
        <v>1078</v>
      </c>
      <c r="P324" s="1485" t="s">
        <v>1078</v>
      </c>
      <c r="Q324" s="1486" t="s">
        <v>1078</v>
      </c>
      <c r="R324" s="1310" t="s">
        <v>1078</v>
      </c>
      <c r="S324" s="1485" t="s">
        <v>1078</v>
      </c>
      <c r="T324" s="1486" t="s">
        <v>1078</v>
      </c>
      <c r="U324" s="1310" t="s">
        <v>1078</v>
      </c>
      <c r="V324" s="1485" t="s">
        <v>1078</v>
      </c>
      <c r="W324" s="1486" t="s">
        <v>1078</v>
      </c>
      <c r="X324" s="1310" t="s">
        <v>1078</v>
      </c>
      <c r="Y324" s="1485" t="s">
        <v>1078</v>
      </c>
      <c r="Z324" s="1486" t="s">
        <v>1078</v>
      </c>
      <c r="AA324" s="1310" t="s">
        <v>1078</v>
      </c>
      <c r="AB324" s="1485" t="s">
        <v>1078</v>
      </c>
      <c r="AC324" s="1486" t="s">
        <v>1078</v>
      </c>
      <c r="AD324" s="1310" t="s">
        <v>1078</v>
      </c>
      <c r="AE324" s="1485" t="s">
        <v>1078</v>
      </c>
      <c r="AF324" s="1486" t="s">
        <v>1078</v>
      </c>
    </row>
    <row r="325" spans="1:32">
      <c r="A325" s="1632" t="s">
        <v>5265</v>
      </c>
      <c r="B325" s="1143" t="s">
        <v>5517</v>
      </c>
      <c r="C325" s="1314" t="s">
        <v>1078</v>
      </c>
      <c r="D325" s="1483" t="s">
        <v>1078</v>
      </c>
      <c r="E325" s="1484" t="s">
        <v>1078</v>
      </c>
      <c r="F325" s="1314" t="s">
        <v>1078</v>
      </c>
      <c r="G325" s="1483" t="s">
        <v>1078</v>
      </c>
      <c r="H325" s="1484" t="s">
        <v>1078</v>
      </c>
      <c r="I325" s="1314" t="s">
        <v>1078</v>
      </c>
      <c r="J325" s="1483" t="s">
        <v>1078</v>
      </c>
      <c r="K325" s="1484" t="s">
        <v>1078</v>
      </c>
      <c r="L325" s="1314" t="s">
        <v>1078</v>
      </c>
      <c r="M325" s="1483" t="s">
        <v>1078</v>
      </c>
      <c r="N325" s="1484" t="s">
        <v>1078</v>
      </c>
      <c r="O325" s="1314" t="s">
        <v>1078</v>
      </c>
      <c r="P325" s="1483" t="s">
        <v>1078</v>
      </c>
      <c r="Q325" s="1484" t="s">
        <v>1078</v>
      </c>
      <c r="R325" s="1314" t="s">
        <v>1078</v>
      </c>
      <c r="S325" s="1483" t="s">
        <v>1078</v>
      </c>
      <c r="T325" s="1484" t="s">
        <v>1078</v>
      </c>
      <c r="U325" s="1314" t="s">
        <v>1078</v>
      </c>
      <c r="V325" s="1483" t="s">
        <v>1078</v>
      </c>
      <c r="W325" s="1484" t="s">
        <v>1078</v>
      </c>
      <c r="X325" s="1314" t="s">
        <v>1078</v>
      </c>
      <c r="Y325" s="1483" t="s">
        <v>1078</v>
      </c>
      <c r="Z325" s="1484" t="s">
        <v>1078</v>
      </c>
      <c r="AA325" s="1314" t="s">
        <v>1078</v>
      </c>
      <c r="AB325" s="1483" t="s">
        <v>1078</v>
      </c>
      <c r="AC325" s="1484" t="s">
        <v>1078</v>
      </c>
      <c r="AD325" s="1314" t="s">
        <v>1078</v>
      </c>
      <c r="AE325" s="1483" t="s">
        <v>1078</v>
      </c>
      <c r="AF325" s="1484" t="s">
        <v>1078</v>
      </c>
    </row>
    <row r="326" spans="1:32">
      <c r="A326" s="1630" t="s">
        <v>5266</v>
      </c>
      <c r="B326" s="1304" t="s">
        <v>5518</v>
      </c>
      <c r="C326" s="1305" t="s">
        <v>2284</v>
      </c>
      <c r="D326" s="1479">
        <v>35.1</v>
      </c>
      <c r="E326" s="1480">
        <v>0</v>
      </c>
      <c r="F326" s="1305" t="s">
        <v>2284</v>
      </c>
      <c r="G326" s="1479">
        <v>35.1</v>
      </c>
      <c r="H326" s="1480">
        <v>0</v>
      </c>
      <c r="I326" s="1305" t="s">
        <v>2284</v>
      </c>
      <c r="J326" s="1479">
        <v>35.4</v>
      </c>
      <c r="K326" s="1480">
        <v>0</v>
      </c>
      <c r="L326" s="1305" t="s">
        <v>2284</v>
      </c>
      <c r="M326" s="1479">
        <v>34.799999999999997</v>
      </c>
      <c r="N326" s="1480">
        <v>0</v>
      </c>
      <c r="O326" s="1305" t="s">
        <v>2284</v>
      </c>
      <c r="P326" s="1479">
        <v>34.799999999999997</v>
      </c>
      <c r="Q326" s="1480">
        <v>0</v>
      </c>
      <c r="R326" s="1305" t="s">
        <v>2284</v>
      </c>
      <c r="S326" s="1479">
        <v>34.700000000000003</v>
      </c>
      <c r="T326" s="1480">
        <v>0</v>
      </c>
      <c r="U326" s="1305" t="s">
        <v>2284</v>
      </c>
      <c r="V326" s="1479">
        <v>34.9</v>
      </c>
      <c r="W326" s="1480">
        <v>0</v>
      </c>
      <c r="X326" s="1305" t="s">
        <v>2284</v>
      </c>
      <c r="Y326" s="1479">
        <v>34.9</v>
      </c>
      <c r="Z326" s="1480">
        <v>0</v>
      </c>
      <c r="AA326" s="1305" t="s">
        <v>2284</v>
      </c>
      <c r="AB326" s="1479">
        <v>34.799999999999997</v>
      </c>
      <c r="AC326" s="1480">
        <v>0</v>
      </c>
      <c r="AD326" s="1305" t="s">
        <v>2284</v>
      </c>
      <c r="AE326" s="1479">
        <v>35</v>
      </c>
      <c r="AF326" s="1480">
        <v>0</v>
      </c>
    </row>
    <row r="327" spans="1:32">
      <c r="A327" s="1633" t="s">
        <v>5267</v>
      </c>
      <c r="B327" s="1350" t="s">
        <v>5524</v>
      </c>
      <c r="C327" s="1310" t="s">
        <v>1078</v>
      </c>
      <c r="D327" s="1485" t="s">
        <v>1078</v>
      </c>
      <c r="E327" s="1486" t="s">
        <v>1078</v>
      </c>
      <c r="F327" s="1310" t="s">
        <v>1078</v>
      </c>
      <c r="G327" s="1485" t="s">
        <v>1078</v>
      </c>
      <c r="H327" s="1486" t="s">
        <v>1078</v>
      </c>
      <c r="I327" s="1310" t="s">
        <v>1078</v>
      </c>
      <c r="J327" s="1485" t="s">
        <v>1078</v>
      </c>
      <c r="K327" s="1486" t="s">
        <v>1078</v>
      </c>
      <c r="L327" s="1310" t="s">
        <v>1078</v>
      </c>
      <c r="M327" s="1485" t="s">
        <v>1078</v>
      </c>
      <c r="N327" s="1486" t="s">
        <v>1078</v>
      </c>
      <c r="O327" s="1310" t="s">
        <v>1078</v>
      </c>
      <c r="P327" s="1485" t="s">
        <v>1078</v>
      </c>
      <c r="Q327" s="1486" t="s">
        <v>1078</v>
      </c>
      <c r="R327" s="1310" t="s">
        <v>1078</v>
      </c>
      <c r="S327" s="1485" t="s">
        <v>1078</v>
      </c>
      <c r="T327" s="1486" t="s">
        <v>1078</v>
      </c>
      <c r="U327" s="1310" t="s">
        <v>1078</v>
      </c>
      <c r="V327" s="1485" t="s">
        <v>1078</v>
      </c>
      <c r="W327" s="1486" t="s">
        <v>1078</v>
      </c>
      <c r="X327" s="1310" t="s">
        <v>1078</v>
      </c>
      <c r="Y327" s="1485" t="s">
        <v>1078</v>
      </c>
      <c r="Z327" s="1486" t="s">
        <v>1078</v>
      </c>
      <c r="AA327" s="1310" t="s">
        <v>1078</v>
      </c>
      <c r="AB327" s="1485" t="s">
        <v>1078</v>
      </c>
      <c r="AC327" s="1486" t="s">
        <v>1078</v>
      </c>
      <c r="AD327" s="1310" t="s">
        <v>1078</v>
      </c>
      <c r="AE327" s="1485" t="s">
        <v>1078</v>
      </c>
      <c r="AF327" s="1486" t="s">
        <v>1078</v>
      </c>
    </row>
    <row r="328" spans="1:32">
      <c r="A328" s="1632" t="s">
        <v>5268</v>
      </c>
      <c r="B328" s="1143" t="s">
        <v>5525</v>
      </c>
      <c r="C328" s="1314" t="s">
        <v>1078</v>
      </c>
      <c r="D328" s="1483" t="s">
        <v>1078</v>
      </c>
      <c r="E328" s="1484" t="s">
        <v>1078</v>
      </c>
      <c r="F328" s="1314" t="s">
        <v>1078</v>
      </c>
      <c r="G328" s="1483" t="s">
        <v>1078</v>
      </c>
      <c r="H328" s="1484" t="s">
        <v>1078</v>
      </c>
      <c r="I328" s="1314" t="s">
        <v>1078</v>
      </c>
      <c r="J328" s="1483" t="s">
        <v>1078</v>
      </c>
      <c r="K328" s="1484" t="s">
        <v>1078</v>
      </c>
      <c r="L328" s="1314" t="s">
        <v>1078</v>
      </c>
      <c r="M328" s="1483" t="s">
        <v>1078</v>
      </c>
      <c r="N328" s="1484" t="s">
        <v>1078</v>
      </c>
      <c r="O328" s="1314" t="s">
        <v>1078</v>
      </c>
      <c r="P328" s="1483" t="s">
        <v>1078</v>
      </c>
      <c r="Q328" s="1484" t="s">
        <v>1078</v>
      </c>
      <c r="R328" s="1314" t="s">
        <v>1078</v>
      </c>
      <c r="S328" s="1483" t="s">
        <v>1078</v>
      </c>
      <c r="T328" s="1484" t="s">
        <v>1078</v>
      </c>
      <c r="U328" s="1314" t="s">
        <v>1078</v>
      </c>
      <c r="V328" s="1483" t="s">
        <v>1078</v>
      </c>
      <c r="W328" s="1484" t="s">
        <v>1078</v>
      </c>
      <c r="X328" s="1314" t="s">
        <v>1078</v>
      </c>
      <c r="Y328" s="1483" t="s">
        <v>1078</v>
      </c>
      <c r="Z328" s="1484" t="s">
        <v>1078</v>
      </c>
      <c r="AA328" s="1314" t="s">
        <v>1078</v>
      </c>
      <c r="AB328" s="1483" t="s">
        <v>1078</v>
      </c>
      <c r="AC328" s="1484" t="s">
        <v>1078</v>
      </c>
      <c r="AD328" s="1314" t="s">
        <v>1078</v>
      </c>
      <c r="AE328" s="1483" t="s">
        <v>1078</v>
      </c>
      <c r="AF328" s="1484" t="s">
        <v>1078</v>
      </c>
    </row>
    <row r="329" spans="1:32">
      <c r="A329" s="1630" t="s">
        <v>5269</v>
      </c>
      <c r="B329" s="1304" t="s">
        <v>5521</v>
      </c>
      <c r="C329" s="1305" t="s">
        <v>2284</v>
      </c>
      <c r="D329" s="1479">
        <v>40</v>
      </c>
      <c r="E329" s="1480">
        <v>0</v>
      </c>
      <c r="F329" s="1305" t="s">
        <v>2284</v>
      </c>
      <c r="G329" s="1479">
        <v>40</v>
      </c>
      <c r="H329" s="1480">
        <v>0</v>
      </c>
      <c r="I329" s="1305" t="s">
        <v>2284</v>
      </c>
      <c r="J329" s="1479">
        <v>40.200000000000003</v>
      </c>
      <c r="K329" s="1480">
        <v>0</v>
      </c>
      <c r="L329" s="1305" t="s">
        <v>2284</v>
      </c>
      <c r="M329" s="1479">
        <v>39.799999999999997</v>
      </c>
      <c r="N329" s="1480">
        <v>0</v>
      </c>
      <c r="O329" s="1305" t="s">
        <v>2284</v>
      </c>
      <c r="P329" s="1479">
        <v>39.9</v>
      </c>
      <c r="Q329" s="1480">
        <v>0</v>
      </c>
      <c r="R329" s="1305" t="s">
        <v>2284</v>
      </c>
      <c r="S329" s="1479">
        <v>39.799999999999997</v>
      </c>
      <c r="T329" s="1480">
        <v>0</v>
      </c>
      <c r="U329" s="1305" t="s">
        <v>2284</v>
      </c>
      <c r="V329" s="1479">
        <v>39.9</v>
      </c>
      <c r="W329" s="1480">
        <v>0</v>
      </c>
      <c r="X329" s="1305" t="s">
        <v>2284</v>
      </c>
      <c r="Y329" s="1479">
        <v>39.9</v>
      </c>
      <c r="Z329" s="1480">
        <v>0</v>
      </c>
      <c r="AA329" s="1305" t="s">
        <v>2284</v>
      </c>
      <c r="AB329" s="1479">
        <v>40</v>
      </c>
      <c r="AC329" s="1480">
        <v>0</v>
      </c>
      <c r="AD329" s="1305" t="s">
        <v>2284</v>
      </c>
      <c r="AE329" s="1479">
        <v>39.9</v>
      </c>
      <c r="AF329" s="1480">
        <v>0</v>
      </c>
    </row>
    <row r="330" spans="1:32">
      <c r="A330" s="1633" t="s">
        <v>5270</v>
      </c>
      <c r="B330" s="1350" t="s">
        <v>5526</v>
      </c>
      <c r="C330" s="1310" t="s">
        <v>1078</v>
      </c>
      <c r="D330" s="1485" t="s">
        <v>1078</v>
      </c>
      <c r="E330" s="1486" t="s">
        <v>1078</v>
      </c>
      <c r="F330" s="1310" t="s">
        <v>1078</v>
      </c>
      <c r="G330" s="1485" t="s">
        <v>1078</v>
      </c>
      <c r="H330" s="1486" t="s">
        <v>1078</v>
      </c>
      <c r="I330" s="1310" t="s">
        <v>1078</v>
      </c>
      <c r="J330" s="1485" t="s">
        <v>1078</v>
      </c>
      <c r="K330" s="1486" t="s">
        <v>1078</v>
      </c>
      <c r="L330" s="1310" t="s">
        <v>1078</v>
      </c>
      <c r="M330" s="1485" t="s">
        <v>1078</v>
      </c>
      <c r="N330" s="1486" t="s">
        <v>1078</v>
      </c>
      <c r="O330" s="1310" t="s">
        <v>1078</v>
      </c>
      <c r="P330" s="1485" t="s">
        <v>1078</v>
      </c>
      <c r="Q330" s="1486" t="s">
        <v>1078</v>
      </c>
      <c r="R330" s="1310" t="s">
        <v>1078</v>
      </c>
      <c r="S330" s="1485" t="s">
        <v>1078</v>
      </c>
      <c r="T330" s="1486" t="s">
        <v>1078</v>
      </c>
      <c r="U330" s="1310" t="s">
        <v>1078</v>
      </c>
      <c r="V330" s="1485" t="s">
        <v>1078</v>
      </c>
      <c r="W330" s="1486" t="s">
        <v>1078</v>
      </c>
      <c r="X330" s="1310" t="s">
        <v>1078</v>
      </c>
      <c r="Y330" s="1485" t="s">
        <v>1078</v>
      </c>
      <c r="Z330" s="1486" t="s">
        <v>1078</v>
      </c>
      <c r="AA330" s="1310" t="s">
        <v>1078</v>
      </c>
      <c r="AB330" s="1485" t="s">
        <v>1078</v>
      </c>
      <c r="AC330" s="1486" t="s">
        <v>1078</v>
      </c>
      <c r="AD330" s="1310" t="s">
        <v>1078</v>
      </c>
      <c r="AE330" s="1485" t="s">
        <v>1078</v>
      </c>
      <c r="AF330" s="1486" t="s">
        <v>1078</v>
      </c>
    </row>
    <row r="331" spans="1:32">
      <c r="A331" s="1632" t="s">
        <v>5271</v>
      </c>
      <c r="B331" s="1143" t="s">
        <v>5527</v>
      </c>
      <c r="C331" s="1314" t="s">
        <v>1078</v>
      </c>
      <c r="D331" s="1483" t="s">
        <v>1078</v>
      </c>
      <c r="E331" s="1484" t="s">
        <v>1078</v>
      </c>
      <c r="F331" s="1314" t="s">
        <v>1078</v>
      </c>
      <c r="G331" s="1483" t="s">
        <v>1078</v>
      </c>
      <c r="H331" s="1484" t="s">
        <v>1078</v>
      </c>
      <c r="I331" s="1314" t="s">
        <v>1078</v>
      </c>
      <c r="J331" s="1483" t="s">
        <v>1078</v>
      </c>
      <c r="K331" s="1484" t="s">
        <v>1078</v>
      </c>
      <c r="L331" s="1314" t="s">
        <v>1078</v>
      </c>
      <c r="M331" s="1483" t="s">
        <v>1078</v>
      </c>
      <c r="N331" s="1484" t="s">
        <v>1078</v>
      </c>
      <c r="O331" s="1314" t="s">
        <v>1078</v>
      </c>
      <c r="P331" s="1483" t="s">
        <v>1078</v>
      </c>
      <c r="Q331" s="1484" t="s">
        <v>1078</v>
      </c>
      <c r="R331" s="1314" t="s">
        <v>1078</v>
      </c>
      <c r="S331" s="1483" t="s">
        <v>1078</v>
      </c>
      <c r="T331" s="1484" t="s">
        <v>1078</v>
      </c>
      <c r="U331" s="1314" t="s">
        <v>1078</v>
      </c>
      <c r="V331" s="1483" t="s">
        <v>1078</v>
      </c>
      <c r="W331" s="1484" t="s">
        <v>1078</v>
      </c>
      <c r="X331" s="1314" t="s">
        <v>1078</v>
      </c>
      <c r="Y331" s="1483" t="s">
        <v>1078</v>
      </c>
      <c r="Z331" s="1484" t="s">
        <v>1078</v>
      </c>
      <c r="AA331" s="1314" t="s">
        <v>1078</v>
      </c>
      <c r="AB331" s="1483" t="s">
        <v>1078</v>
      </c>
      <c r="AC331" s="1484" t="s">
        <v>1078</v>
      </c>
      <c r="AD331" s="1314" t="s">
        <v>1078</v>
      </c>
      <c r="AE331" s="1483" t="s">
        <v>1078</v>
      </c>
      <c r="AF331" s="1484" t="s">
        <v>1078</v>
      </c>
    </row>
    <row r="332" spans="1:32" ht="60">
      <c r="A332" s="1629" t="s">
        <v>5330</v>
      </c>
      <c r="B332" s="1139" t="s">
        <v>5789</v>
      </c>
      <c r="C332" s="1300" t="s">
        <v>4806</v>
      </c>
      <c r="D332" s="1301" t="s">
        <v>4807</v>
      </c>
      <c r="E332" s="1302" t="s">
        <v>4808</v>
      </c>
      <c r="F332" s="1300" t="s">
        <v>4806</v>
      </c>
      <c r="G332" s="1301" t="s">
        <v>4807</v>
      </c>
      <c r="H332" s="1302" t="s">
        <v>4808</v>
      </c>
      <c r="I332" s="1300" t="s">
        <v>4806</v>
      </c>
      <c r="J332" s="1301" t="s">
        <v>4807</v>
      </c>
      <c r="K332" s="1302" t="s">
        <v>4808</v>
      </c>
      <c r="L332" s="1300" t="s">
        <v>4806</v>
      </c>
      <c r="M332" s="1301" t="s">
        <v>4807</v>
      </c>
      <c r="N332" s="1302" t="s">
        <v>4808</v>
      </c>
      <c r="O332" s="1300" t="s">
        <v>4806</v>
      </c>
      <c r="P332" s="1301" t="s">
        <v>4807</v>
      </c>
      <c r="Q332" s="1302" t="s">
        <v>4808</v>
      </c>
      <c r="R332" s="1300" t="s">
        <v>4806</v>
      </c>
      <c r="S332" s="1301" t="s">
        <v>4807</v>
      </c>
      <c r="T332" s="1302" t="s">
        <v>4808</v>
      </c>
      <c r="U332" s="1300" t="s">
        <v>4806</v>
      </c>
      <c r="V332" s="1301" t="s">
        <v>4807</v>
      </c>
      <c r="W332" s="1302" t="s">
        <v>4808</v>
      </c>
      <c r="X332" s="1300" t="s">
        <v>4806</v>
      </c>
      <c r="Y332" s="1301" t="s">
        <v>4807</v>
      </c>
      <c r="Z332" s="1302" t="s">
        <v>4808</v>
      </c>
      <c r="AA332" s="1300" t="s">
        <v>4806</v>
      </c>
      <c r="AB332" s="1301" t="s">
        <v>4807</v>
      </c>
      <c r="AC332" s="1302" t="s">
        <v>4808</v>
      </c>
      <c r="AD332" s="1300" t="s">
        <v>4806</v>
      </c>
      <c r="AE332" s="1301" t="s">
        <v>4807</v>
      </c>
      <c r="AF332" s="1302" t="s">
        <v>4808</v>
      </c>
    </row>
    <row r="333" spans="1:32">
      <c r="A333" s="1630" t="s">
        <v>5254</v>
      </c>
      <c r="B333" s="1304" t="s">
        <v>5506</v>
      </c>
      <c r="C333" s="1305" t="s">
        <v>2284</v>
      </c>
      <c r="D333" s="1479">
        <v>15</v>
      </c>
      <c r="E333" s="1480">
        <v>0</v>
      </c>
      <c r="F333" s="1305" t="s">
        <v>2284</v>
      </c>
      <c r="G333" s="1479">
        <v>15</v>
      </c>
      <c r="H333" s="1480">
        <v>0</v>
      </c>
      <c r="I333" s="1305" t="s">
        <v>2284</v>
      </c>
      <c r="J333" s="1479">
        <v>15.2</v>
      </c>
      <c r="K333" s="1480">
        <v>0</v>
      </c>
      <c r="L333" s="1305" t="s">
        <v>2284</v>
      </c>
      <c r="M333" s="1479">
        <v>15</v>
      </c>
      <c r="N333" s="1480">
        <v>0</v>
      </c>
      <c r="O333" s="1305" t="s">
        <v>2284</v>
      </c>
      <c r="P333" s="1479">
        <v>15</v>
      </c>
      <c r="Q333" s="1480">
        <v>0</v>
      </c>
      <c r="R333" s="1305" t="s">
        <v>2284</v>
      </c>
      <c r="S333" s="1479">
        <v>15</v>
      </c>
      <c r="T333" s="1480">
        <v>0</v>
      </c>
      <c r="U333" s="1305" t="s">
        <v>2284</v>
      </c>
      <c r="V333" s="1479">
        <v>14.9</v>
      </c>
      <c r="W333" s="1480">
        <v>0</v>
      </c>
      <c r="X333" s="1305" t="s">
        <v>2284</v>
      </c>
      <c r="Y333" s="1479">
        <v>15</v>
      </c>
      <c r="Z333" s="1480">
        <v>0</v>
      </c>
      <c r="AA333" s="1305" t="s">
        <v>2284</v>
      </c>
      <c r="AB333" s="1479">
        <v>14.9</v>
      </c>
      <c r="AC333" s="1480">
        <v>0</v>
      </c>
      <c r="AD333" s="1305" t="s">
        <v>2284</v>
      </c>
      <c r="AE333" s="1479">
        <v>14.9</v>
      </c>
      <c r="AF333" s="1480">
        <v>0</v>
      </c>
    </row>
    <row r="334" spans="1:32">
      <c r="A334" s="1633" t="s">
        <v>5255</v>
      </c>
      <c r="B334" s="1350" t="s">
        <v>5507</v>
      </c>
      <c r="C334" s="1310" t="s">
        <v>1078</v>
      </c>
      <c r="D334" s="1485" t="s">
        <v>1078</v>
      </c>
      <c r="E334" s="1486" t="s">
        <v>1078</v>
      </c>
      <c r="F334" s="1310" t="s">
        <v>1078</v>
      </c>
      <c r="G334" s="1485" t="s">
        <v>1078</v>
      </c>
      <c r="H334" s="1486" t="s">
        <v>1078</v>
      </c>
      <c r="I334" s="1310" t="s">
        <v>1078</v>
      </c>
      <c r="J334" s="1485" t="s">
        <v>1078</v>
      </c>
      <c r="K334" s="1486" t="s">
        <v>1078</v>
      </c>
      <c r="L334" s="1310" t="s">
        <v>1078</v>
      </c>
      <c r="M334" s="1485" t="s">
        <v>1078</v>
      </c>
      <c r="N334" s="1486" t="s">
        <v>1078</v>
      </c>
      <c r="O334" s="1310" t="s">
        <v>1078</v>
      </c>
      <c r="P334" s="1485" t="s">
        <v>1078</v>
      </c>
      <c r="Q334" s="1486" t="s">
        <v>1078</v>
      </c>
      <c r="R334" s="1310" t="s">
        <v>1078</v>
      </c>
      <c r="S334" s="1485" t="s">
        <v>1078</v>
      </c>
      <c r="T334" s="1486" t="s">
        <v>1078</v>
      </c>
      <c r="U334" s="1310" t="s">
        <v>1078</v>
      </c>
      <c r="V334" s="1485" t="s">
        <v>1078</v>
      </c>
      <c r="W334" s="1486" t="s">
        <v>1078</v>
      </c>
      <c r="X334" s="1310" t="s">
        <v>1078</v>
      </c>
      <c r="Y334" s="1485" t="s">
        <v>1078</v>
      </c>
      <c r="Z334" s="1486" t="s">
        <v>1078</v>
      </c>
      <c r="AA334" s="1310" t="s">
        <v>1078</v>
      </c>
      <c r="AB334" s="1485" t="s">
        <v>1078</v>
      </c>
      <c r="AC334" s="1486" t="s">
        <v>1078</v>
      </c>
      <c r="AD334" s="1310" t="s">
        <v>1078</v>
      </c>
      <c r="AE334" s="1485" t="s">
        <v>1078</v>
      </c>
      <c r="AF334" s="1486" t="s">
        <v>1078</v>
      </c>
    </row>
    <row r="335" spans="1:32">
      <c r="A335" s="1632" t="s">
        <v>5256</v>
      </c>
      <c r="B335" s="1143" t="s">
        <v>5508</v>
      </c>
      <c r="C335" s="1314" t="s">
        <v>1078</v>
      </c>
      <c r="D335" s="1483" t="s">
        <v>1078</v>
      </c>
      <c r="E335" s="1484" t="s">
        <v>1078</v>
      </c>
      <c r="F335" s="1314" t="s">
        <v>1078</v>
      </c>
      <c r="G335" s="1483" t="s">
        <v>1078</v>
      </c>
      <c r="H335" s="1484" t="s">
        <v>1078</v>
      </c>
      <c r="I335" s="1314" t="s">
        <v>1078</v>
      </c>
      <c r="J335" s="1483" t="s">
        <v>1078</v>
      </c>
      <c r="K335" s="1484" t="s">
        <v>1078</v>
      </c>
      <c r="L335" s="1314" t="s">
        <v>1078</v>
      </c>
      <c r="M335" s="1483" t="s">
        <v>1078</v>
      </c>
      <c r="N335" s="1484" t="s">
        <v>1078</v>
      </c>
      <c r="O335" s="1314" t="s">
        <v>1078</v>
      </c>
      <c r="P335" s="1483" t="s">
        <v>1078</v>
      </c>
      <c r="Q335" s="1484" t="s">
        <v>1078</v>
      </c>
      <c r="R335" s="1314" t="s">
        <v>1078</v>
      </c>
      <c r="S335" s="1483" t="s">
        <v>1078</v>
      </c>
      <c r="T335" s="1484" t="s">
        <v>1078</v>
      </c>
      <c r="U335" s="1314" t="s">
        <v>1078</v>
      </c>
      <c r="V335" s="1483" t="s">
        <v>1078</v>
      </c>
      <c r="W335" s="1484" t="s">
        <v>1078</v>
      </c>
      <c r="X335" s="1314" t="s">
        <v>1078</v>
      </c>
      <c r="Y335" s="1483" t="s">
        <v>1078</v>
      </c>
      <c r="Z335" s="1484" t="s">
        <v>1078</v>
      </c>
      <c r="AA335" s="1314" t="s">
        <v>1078</v>
      </c>
      <c r="AB335" s="1483" t="s">
        <v>1078</v>
      </c>
      <c r="AC335" s="1484" t="s">
        <v>1078</v>
      </c>
      <c r="AD335" s="1314" t="s">
        <v>1078</v>
      </c>
      <c r="AE335" s="1483" t="s">
        <v>1078</v>
      </c>
      <c r="AF335" s="1484" t="s">
        <v>1078</v>
      </c>
    </row>
    <row r="336" spans="1:32">
      <c r="A336" s="1630" t="s">
        <v>5257</v>
      </c>
      <c r="B336" s="1304" t="s">
        <v>5509</v>
      </c>
      <c r="C336" s="1305" t="s">
        <v>4809</v>
      </c>
      <c r="D336" s="1479" t="s">
        <v>1078</v>
      </c>
      <c r="E336" s="1480" t="s">
        <v>1078</v>
      </c>
      <c r="F336" s="1305" t="s">
        <v>4809</v>
      </c>
      <c r="G336" s="1479" t="s">
        <v>1078</v>
      </c>
      <c r="H336" s="1480" t="s">
        <v>1078</v>
      </c>
      <c r="I336" s="1305" t="s">
        <v>4809</v>
      </c>
      <c r="J336" s="1479" t="s">
        <v>1078</v>
      </c>
      <c r="K336" s="1480" t="s">
        <v>1078</v>
      </c>
      <c r="L336" s="1305" t="s">
        <v>4809</v>
      </c>
      <c r="M336" s="1479" t="s">
        <v>1078</v>
      </c>
      <c r="N336" s="1480" t="s">
        <v>1078</v>
      </c>
      <c r="O336" s="1305" t="s">
        <v>4809</v>
      </c>
      <c r="P336" s="1479" t="s">
        <v>1078</v>
      </c>
      <c r="Q336" s="1480" t="s">
        <v>1078</v>
      </c>
      <c r="R336" s="1305" t="s">
        <v>4809</v>
      </c>
      <c r="S336" s="1479" t="s">
        <v>1078</v>
      </c>
      <c r="T336" s="1480" t="s">
        <v>1078</v>
      </c>
      <c r="U336" s="1305" t="s">
        <v>4809</v>
      </c>
      <c r="V336" s="1479" t="s">
        <v>1078</v>
      </c>
      <c r="W336" s="1480" t="s">
        <v>1078</v>
      </c>
      <c r="X336" s="1305" t="s">
        <v>4809</v>
      </c>
      <c r="Y336" s="1479" t="s">
        <v>1078</v>
      </c>
      <c r="Z336" s="1480" t="s">
        <v>1078</v>
      </c>
      <c r="AA336" s="1305" t="s">
        <v>4809</v>
      </c>
      <c r="AB336" s="1479" t="s">
        <v>1078</v>
      </c>
      <c r="AC336" s="1480" t="s">
        <v>1078</v>
      </c>
      <c r="AD336" s="1305" t="s">
        <v>4809</v>
      </c>
      <c r="AE336" s="1479" t="s">
        <v>1078</v>
      </c>
      <c r="AF336" s="1480" t="s">
        <v>1078</v>
      </c>
    </row>
    <row r="337" spans="1:32">
      <c r="A337" s="1633" t="s">
        <v>5258</v>
      </c>
      <c r="B337" s="1350" t="s">
        <v>5510</v>
      </c>
      <c r="C337" s="1310" t="s">
        <v>1078</v>
      </c>
      <c r="D337" s="1485" t="s">
        <v>1078</v>
      </c>
      <c r="E337" s="1486" t="s">
        <v>1078</v>
      </c>
      <c r="F337" s="1310" t="s">
        <v>1078</v>
      </c>
      <c r="G337" s="1485" t="s">
        <v>1078</v>
      </c>
      <c r="H337" s="1486" t="s">
        <v>1078</v>
      </c>
      <c r="I337" s="1310" t="s">
        <v>1078</v>
      </c>
      <c r="J337" s="1485" t="s">
        <v>1078</v>
      </c>
      <c r="K337" s="1486" t="s">
        <v>1078</v>
      </c>
      <c r="L337" s="1310" t="s">
        <v>1078</v>
      </c>
      <c r="M337" s="1485" t="s">
        <v>1078</v>
      </c>
      <c r="N337" s="1486" t="s">
        <v>1078</v>
      </c>
      <c r="O337" s="1310" t="s">
        <v>1078</v>
      </c>
      <c r="P337" s="1485" t="s">
        <v>1078</v>
      </c>
      <c r="Q337" s="1486" t="s">
        <v>1078</v>
      </c>
      <c r="R337" s="1310" t="s">
        <v>1078</v>
      </c>
      <c r="S337" s="1485" t="s">
        <v>1078</v>
      </c>
      <c r="T337" s="1486" t="s">
        <v>1078</v>
      </c>
      <c r="U337" s="1310" t="s">
        <v>1078</v>
      </c>
      <c r="V337" s="1485" t="s">
        <v>1078</v>
      </c>
      <c r="W337" s="1486" t="s">
        <v>1078</v>
      </c>
      <c r="X337" s="1310" t="s">
        <v>1078</v>
      </c>
      <c r="Y337" s="1485" t="s">
        <v>1078</v>
      </c>
      <c r="Z337" s="1486" t="s">
        <v>1078</v>
      </c>
      <c r="AA337" s="1310" t="s">
        <v>1078</v>
      </c>
      <c r="AB337" s="1485" t="s">
        <v>1078</v>
      </c>
      <c r="AC337" s="1486" t="s">
        <v>1078</v>
      </c>
      <c r="AD337" s="1310" t="s">
        <v>1078</v>
      </c>
      <c r="AE337" s="1485" t="s">
        <v>1078</v>
      </c>
      <c r="AF337" s="1486" t="s">
        <v>1078</v>
      </c>
    </row>
    <row r="338" spans="1:32">
      <c r="A338" s="1632" t="s">
        <v>5259</v>
      </c>
      <c r="B338" s="1143" t="s">
        <v>5511</v>
      </c>
      <c r="C338" s="1314" t="s">
        <v>1078</v>
      </c>
      <c r="D338" s="1483" t="s">
        <v>1078</v>
      </c>
      <c r="E338" s="1484" t="s">
        <v>1078</v>
      </c>
      <c r="F338" s="1314" t="s">
        <v>1078</v>
      </c>
      <c r="G338" s="1483" t="s">
        <v>1078</v>
      </c>
      <c r="H338" s="1484" t="s">
        <v>1078</v>
      </c>
      <c r="I338" s="1314" t="s">
        <v>1078</v>
      </c>
      <c r="J338" s="1483" t="s">
        <v>1078</v>
      </c>
      <c r="K338" s="1484" t="s">
        <v>1078</v>
      </c>
      <c r="L338" s="1314" t="s">
        <v>1078</v>
      </c>
      <c r="M338" s="1483" t="s">
        <v>1078</v>
      </c>
      <c r="N338" s="1484" t="s">
        <v>1078</v>
      </c>
      <c r="O338" s="1314" t="s">
        <v>1078</v>
      </c>
      <c r="P338" s="1483" t="s">
        <v>1078</v>
      </c>
      <c r="Q338" s="1484" t="s">
        <v>1078</v>
      </c>
      <c r="R338" s="1314" t="s">
        <v>1078</v>
      </c>
      <c r="S338" s="1483" t="s">
        <v>1078</v>
      </c>
      <c r="T338" s="1484" t="s">
        <v>1078</v>
      </c>
      <c r="U338" s="1314" t="s">
        <v>1078</v>
      </c>
      <c r="V338" s="1483" t="s">
        <v>1078</v>
      </c>
      <c r="W338" s="1484" t="s">
        <v>1078</v>
      </c>
      <c r="X338" s="1314" t="s">
        <v>1078</v>
      </c>
      <c r="Y338" s="1483" t="s">
        <v>1078</v>
      </c>
      <c r="Z338" s="1484" t="s">
        <v>1078</v>
      </c>
      <c r="AA338" s="1314" t="s">
        <v>1078</v>
      </c>
      <c r="AB338" s="1483" t="s">
        <v>1078</v>
      </c>
      <c r="AC338" s="1484" t="s">
        <v>1078</v>
      </c>
      <c r="AD338" s="1314" t="s">
        <v>1078</v>
      </c>
      <c r="AE338" s="1483" t="s">
        <v>1078</v>
      </c>
      <c r="AF338" s="1484" t="s">
        <v>1078</v>
      </c>
    </row>
    <row r="339" spans="1:32">
      <c r="A339" s="1630" t="s">
        <v>5260</v>
      </c>
      <c r="B339" s="1304" t="s">
        <v>5512</v>
      </c>
      <c r="C339" s="1305" t="s">
        <v>2284</v>
      </c>
      <c r="D339" s="1479">
        <v>25</v>
      </c>
      <c r="E339" s="1480">
        <v>0</v>
      </c>
      <c r="F339" s="1305" t="s">
        <v>2284</v>
      </c>
      <c r="G339" s="1479">
        <v>25</v>
      </c>
      <c r="H339" s="1480">
        <v>0</v>
      </c>
      <c r="I339" s="1305" t="s">
        <v>2284</v>
      </c>
      <c r="J339" s="1479">
        <v>25.2</v>
      </c>
      <c r="K339" s="1480">
        <v>0</v>
      </c>
      <c r="L339" s="1305" t="s">
        <v>2284</v>
      </c>
      <c r="M339" s="1479">
        <v>24.9</v>
      </c>
      <c r="N339" s="1480">
        <v>0</v>
      </c>
      <c r="O339" s="1305" t="s">
        <v>2284</v>
      </c>
      <c r="P339" s="1479">
        <v>25.2</v>
      </c>
      <c r="Q339" s="1480">
        <v>0</v>
      </c>
      <c r="R339" s="1305" t="s">
        <v>2284</v>
      </c>
      <c r="S339" s="1479">
        <v>24.9</v>
      </c>
      <c r="T339" s="1480">
        <v>0</v>
      </c>
      <c r="U339" s="1305" t="s">
        <v>2284</v>
      </c>
      <c r="V339" s="1479">
        <v>24.7</v>
      </c>
      <c r="W339" s="1480">
        <v>0</v>
      </c>
      <c r="X339" s="1305" t="s">
        <v>2284</v>
      </c>
      <c r="Y339" s="1479">
        <v>25</v>
      </c>
      <c r="Z339" s="1480">
        <v>0</v>
      </c>
      <c r="AA339" s="1305" t="s">
        <v>2284</v>
      </c>
      <c r="AB339" s="1479">
        <v>25</v>
      </c>
      <c r="AC339" s="1480">
        <v>0</v>
      </c>
      <c r="AD339" s="1305" t="s">
        <v>2284</v>
      </c>
      <c r="AE339" s="1479">
        <v>25</v>
      </c>
      <c r="AF339" s="1480">
        <v>0</v>
      </c>
    </row>
    <row r="340" spans="1:32">
      <c r="A340" s="1633" t="s">
        <v>5261</v>
      </c>
      <c r="B340" s="1350" t="s">
        <v>5513</v>
      </c>
      <c r="C340" s="1310" t="s">
        <v>1078</v>
      </c>
      <c r="D340" s="1485" t="s">
        <v>1078</v>
      </c>
      <c r="E340" s="1486" t="s">
        <v>1078</v>
      </c>
      <c r="F340" s="1310" t="s">
        <v>1078</v>
      </c>
      <c r="G340" s="1485" t="s">
        <v>1078</v>
      </c>
      <c r="H340" s="1486" t="s">
        <v>1078</v>
      </c>
      <c r="I340" s="1310" t="s">
        <v>1078</v>
      </c>
      <c r="J340" s="1485" t="s">
        <v>1078</v>
      </c>
      <c r="K340" s="1486" t="s">
        <v>1078</v>
      </c>
      <c r="L340" s="1310" t="s">
        <v>1078</v>
      </c>
      <c r="M340" s="1485" t="s">
        <v>1078</v>
      </c>
      <c r="N340" s="1486" t="s">
        <v>1078</v>
      </c>
      <c r="O340" s="1310" t="s">
        <v>1078</v>
      </c>
      <c r="P340" s="1485" t="s">
        <v>1078</v>
      </c>
      <c r="Q340" s="1486" t="s">
        <v>1078</v>
      </c>
      <c r="R340" s="1310" t="s">
        <v>1078</v>
      </c>
      <c r="S340" s="1485" t="s">
        <v>1078</v>
      </c>
      <c r="T340" s="1486" t="s">
        <v>1078</v>
      </c>
      <c r="U340" s="1310" t="s">
        <v>1078</v>
      </c>
      <c r="V340" s="1485" t="s">
        <v>1078</v>
      </c>
      <c r="W340" s="1486" t="s">
        <v>1078</v>
      </c>
      <c r="X340" s="1310" t="s">
        <v>1078</v>
      </c>
      <c r="Y340" s="1485" t="s">
        <v>1078</v>
      </c>
      <c r="Z340" s="1486" t="s">
        <v>1078</v>
      </c>
      <c r="AA340" s="1310" t="s">
        <v>1078</v>
      </c>
      <c r="AB340" s="1485" t="s">
        <v>1078</v>
      </c>
      <c r="AC340" s="1486" t="s">
        <v>1078</v>
      </c>
      <c r="AD340" s="1310" t="s">
        <v>1078</v>
      </c>
      <c r="AE340" s="1485" t="s">
        <v>1078</v>
      </c>
      <c r="AF340" s="1486" t="s">
        <v>1078</v>
      </c>
    </row>
    <row r="341" spans="1:32">
      <c r="A341" s="1632" t="s">
        <v>5262</v>
      </c>
      <c r="B341" s="1143" t="s">
        <v>5514</v>
      </c>
      <c r="C341" s="1314" t="s">
        <v>1078</v>
      </c>
      <c r="D341" s="1483" t="s">
        <v>1078</v>
      </c>
      <c r="E341" s="1484" t="s">
        <v>1078</v>
      </c>
      <c r="F341" s="1314" t="s">
        <v>1078</v>
      </c>
      <c r="G341" s="1483" t="s">
        <v>1078</v>
      </c>
      <c r="H341" s="1484" t="s">
        <v>1078</v>
      </c>
      <c r="I341" s="1314" t="s">
        <v>1078</v>
      </c>
      <c r="J341" s="1483" t="s">
        <v>1078</v>
      </c>
      <c r="K341" s="1484" t="s">
        <v>1078</v>
      </c>
      <c r="L341" s="1314" t="s">
        <v>1078</v>
      </c>
      <c r="M341" s="1483" t="s">
        <v>1078</v>
      </c>
      <c r="N341" s="1484" t="s">
        <v>1078</v>
      </c>
      <c r="O341" s="1314" t="s">
        <v>1078</v>
      </c>
      <c r="P341" s="1483" t="s">
        <v>1078</v>
      </c>
      <c r="Q341" s="1484" t="s">
        <v>1078</v>
      </c>
      <c r="R341" s="1314" t="s">
        <v>1078</v>
      </c>
      <c r="S341" s="1483" t="s">
        <v>1078</v>
      </c>
      <c r="T341" s="1484" t="s">
        <v>1078</v>
      </c>
      <c r="U341" s="1314" t="s">
        <v>1078</v>
      </c>
      <c r="V341" s="1483" t="s">
        <v>1078</v>
      </c>
      <c r="W341" s="1484" t="s">
        <v>1078</v>
      </c>
      <c r="X341" s="1314" t="s">
        <v>1078</v>
      </c>
      <c r="Y341" s="1483" t="s">
        <v>1078</v>
      </c>
      <c r="Z341" s="1484" t="s">
        <v>1078</v>
      </c>
      <c r="AA341" s="1314" t="s">
        <v>1078</v>
      </c>
      <c r="AB341" s="1483" t="s">
        <v>1078</v>
      </c>
      <c r="AC341" s="1484" t="s">
        <v>1078</v>
      </c>
      <c r="AD341" s="1314" t="s">
        <v>1078</v>
      </c>
      <c r="AE341" s="1483" t="s">
        <v>1078</v>
      </c>
      <c r="AF341" s="1484" t="s">
        <v>1078</v>
      </c>
    </row>
    <row r="342" spans="1:32">
      <c r="A342" s="1630" t="s">
        <v>5263</v>
      </c>
      <c r="B342" s="1304" t="s">
        <v>5515</v>
      </c>
      <c r="C342" s="1305" t="s">
        <v>4809</v>
      </c>
      <c r="D342" s="1479" t="s">
        <v>1078</v>
      </c>
      <c r="E342" s="1480" t="s">
        <v>1078</v>
      </c>
      <c r="F342" s="1305" t="s">
        <v>4809</v>
      </c>
      <c r="G342" s="1479" t="s">
        <v>1078</v>
      </c>
      <c r="H342" s="1480" t="s">
        <v>1078</v>
      </c>
      <c r="I342" s="1305" t="s">
        <v>4809</v>
      </c>
      <c r="J342" s="1479" t="s">
        <v>1078</v>
      </c>
      <c r="K342" s="1480" t="s">
        <v>1078</v>
      </c>
      <c r="L342" s="1305" t="s">
        <v>4809</v>
      </c>
      <c r="M342" s="1479" t="s">
        <v>1078</v>
      </c>
      <c r="N342" s="1480" t="s">
        <v>1078</v>
      </c>
      <c r="O342" s="1305" t="s">
        <v>4809</v>
      </c>
      <c r="P342" s="1479" t="s">
        <v>1078</v>
      </c>
      <c r="Q342" s="1480" t="s">
        <v>1078</v>
      </c>
      <c r="R342" s="1305" t="s">
        <v>4809</v>
      </c>
      <c r="S342" s="1479" t="s">
        <v>1078</v>
      </c>
      <c r="T342" s="1480" t="s">
        <v>1078</v>
      </c>
      <c r="U342" s="1305" t="s">
        <v>4809</v>
      </c>
      <c r="V342" s="1479" t="s">
        <v>1078</v>
      </c>
      <c r="W342" s="1480" t="s">
        <v>1078</v>
      </c>
      <c r="X342" s="1305" t="s">
        <v>4809</v>
      </c>
      <c r="Y342" s="1479" t="s">
        <v>1078</v>
      </c>
      <c r="Z342" s="1480" t="s">
        <v>1078</v>
      </c>
      <c r="AA342" s="1305" t="s">
        <v>4809</v>
      </c>
      <c r="AB342" s="1479" t="s">
        <v>1078</v>
      </c>
      <c r="AC342" s="1480" t="s">
        <v>1078</v>
      </c>
      <c r="AD342" s="1305" t="s">
        <v>4809</v>
      </c>
      <c r="AE342" s="1479" t="s">
        <v>1078</v>
      </c>
      <c r="AF342" s="1480" t="s">
        <v>1078</v>
      </c>
    </row>
    <row r="343" spans="1:32">
      <c r="A343" s="1633" t="s">
        <v>5264</v>
      </c>
      <c r="B343" s="1350" t="s">
        <v>5516</v>
      </c>
      <c r="C343" s="1310" t="s">
        <v>1078</v>
      </c>
      <c r="D343" s="1485" t="s">
        <v>1078</v>
      </c>
      <c r="E343" s="1486" t="s">
        <v>1078</v>
      </c>
      <c r="F343" s="1310" t="s">
        <v>1078</v>
      </c>
      <c r="G343" s="1485" t="s">
        <v>1078</v>
      </c>
      <c r="H343" s="1486" t="s">
        <v>1078</v>
      </c>
      <c r="I343" s="1310" t="s">
        <v>1078</v>
      </c>
      <c r="J343" s="1485" t="s">
        <v>1078</v>
      </c>
      <c r="K343" s="1486" t="s">
        <v>1078</v>
      </c>
      <c r="L343" s="1310" t="s">
        <v>1078</v>
      </c>
      <c r="M343" s="1485" t="s">
        <v>1078</v>
      </c>
      <c r="N343" s="1486" t="s">
        <v>1078</v>
      </c>
      <c r="O343" s="1310" t="s">
        <v>1078</v>
      </c>
      <c r="P343" s="1485" t="s">
        <v>1078</v>
      </c>
      <c r="Q343" s="1486" t="s">
        <v>1078</v>
      </c>
      <c r="R343" s="1310" t="s">
        <v>1078</v>
      </c>
      <c r="S343" s="1485" t="s">
        <v>1078</v>
      </c>
      <c r="T343" s="1486" t="s">
        <v>1078</v>
      </c>
      <c r="U343" s="1310" t="s">
        <v>1078</v>
      </c>
      <c r="V343" s="1485" t="s">
        <v>1078</v>
      </c>
      <c r="W343" s="1486" t="s">
        <v>1078</v>
      </c>
      <c r="X343" s="1310" t="s">
        <v>1078</v>
      </c>
      <c r="Y343" s="1485" t="s">
        <v>1078</v>
      </c>
      <c r="Z343" s="1486" t="s">
        <v>1078</v>
      </c>
      <c r="AA343" s="1310" t="s">
        <v>1078</v>
      </c>
      <c r="AB343" s="1485" t="s">
        <v>1078</v>
      </c>
      <c r="AC343" s="1486" t="s">
        <v>1078</v>
      </c>
      <c r="AD343" s="1310" t="s">
        <v>1078</v>
      </c>
      <c r="AE343" s="1485" t="s">
        <v>1078</v>
      </c>
      <c r="AF343" s="1486" t="s">
        <v>1078</v>
      </c>
    </row>
    <row r="344" spans="1:32">
      <c r="A344" s="1632" t="s">
        <v>5265</v>
      </c>
      <c r="B344" s="1143" t="s">
        <v>5517</v>
      </c>
      <c r="C344" s="1314" t="s">
        <v>1078</v>
      </c>
      <c r="D344" s="1483" t="s">
        <v>1078</v>
      </c>
      <c r="E344" s="1484" t="s">
        <v>1078</v>
      </c>
      <c r="F344" s="1314" t="s">
        <v>1078</v>
      </c>
      <c r="G344" s="1483" t="s">
        <v>1078</v>
      </c>
      <c r="H344" s="1484" t="s">
        <v>1078</v>
      </c>
      <c r="I344" s="1314" t="s">
        <v>1078</v>
      </c>
      <c r="J344" s="1483" t="s">
        <v>1078</v>
      </c>
      <c r="K344" s="1484" t="s">
        <v>1078</v>
      </c>
      <c r="L344" s="1314" t="s">
        <v>1078</v>
      </c>
      <c r="M344" s="1483" t="s">
        <v>1078</v>
      </c>
      <c r="N344" s="1484" t="s">
        <v>1078</v>
      </c>
      <c r="O344" s="1314" t="s">
        <v>1078</v>
      </c>
      <c r="P344" s="1483" t="s">
        <v>1078</v>
      </c>
      <c r="Q344" s="1484" t="s">
        <v>1078</v>
      </c>
      <c r="R344" s="1314" t="s">
        <v>1078</v>
      </c>
      <c r="S344" s="1483" t="s">
        <v>1078</v>
      </c>
      <c r="T344" s="1484" t="s">
        <v>1078</v>
      </c>
      <c r="U344" s="1314" t="s">
        <v>1078</v>
      </c>
      <c r="V344" s="1483" t="s">
        <v>1078</v>
      </c>
      <c r="W344" s="1484" t="s">
        <v>1078</v>
      </c>
      <c r="X344" s="1314" t="s">
        <v>1078</v>
      </c>
      <c r="Y344" s="1483" t="s">
        <v>1078</v>
      </c>
      <c r="Z344" s="1484" t="s">
        <v>1078</v>
      </c>
      <c r="AA344" s="1314" t="s">
        <v>1078</v>
      </c>
      <c r="AB344" s="1483" t="s">
        <v>1078</v>
      </c>
      <c r="AC344" s="1484" t="s">
        <v>1078</v>
      </c>
      <c r="AD344" s="1314" t="s">
        <v>1078</v>
      </c>
      <c r="AE344" s="1483" t="s">
        <v>1078</v>
      </c>
      <c r="AF344" s="1484" t="s">
        <v>1078</v>
      </c>
    </row>
    <row r="345" spans="1:32">
      <c r="A345" s="1630" t="s">
        <v>5266</v>
      </c>
      <c r="B345" s="1304" t="s">
        <v>5518</v>
      </c>
      <c r="C345" s="1305" t="s">
        <v>2284</v>
      </c>
      <c r="D345" s="1479">
        <v>35.1</v>
      </c>
      <c r="E345" s="1480">
        <v>0</v>
      </c>
      <c r="F345" s="1305" t="s">
        <v>2284</v>
      </c>
      <c r="G345" s="1479">
        <v>35.1</v>
      </c>
      <c r="H345" s="1480">
        <v>0</v>
      </c>
      <c r="I345" s="1305" t="s">
        <v>2284</v>
      </c>
      <c r="J345" s="1479">
        <v>35.4</v>
      </c>
      <c r="K345" s="1480">
        <v>0</v>
      </c>
      <c r="L345" s="1305" t="s">
        <v>2284</v>
      </c>
      <c r="M345" s="1479">
        <v>34.799999999999997</v>
      </c>
      <c r="N345" s="1480">
        <v>0</v>
      </c>
      <c r="O345" s="1305" t="s">
        <v>2284</v>
      </c>
      <c r="P345" s="1479">
        <v>34.799999999999997</v>
      </c>
      <c r="Q345" s="1480">
        <v>0</v>
      </c>
      <c r="R345" s="1305" t="s">
        <v>2284</v>
      </c>
      <c r="S345" s="1479">
        <v>34.700000000000003</v>
      </c>
      <c r="T345" s="1480">
        <v>0</v>
      </c>
      <c r="U345" s="1305" t="s">
        <v>2284</v>
      </c>
      <c r="V345" s="1479">
        <v>34.9</v>
      </c>
      <c r="W345" s="1480">
        <v>0</v>
      </c>
      <c r="X345" s="1305" t="s">
        <v>2284</v>
      </c>
      <c r="Y345" s="1479">
        <v>34.9</v>
      </c>
      <c r="Z345" s="1480">
        <v>0</v>
      </c>
      <c r="AA345" s="1305" t="s">
        <v>2284</v>
      </c>
      <c r="AB345" s="1479">
        <v>34.799999999999997</v>
      </c>
      <c r="AC345" s="1480">
        <v>0</v>
      </c>
      <c r="AD345" s="1305" t="s">
        <v>2284</v>
      </c>
      <c r="AE345" s="1479">
        <v>35</v>
      </c>
      <c r="AF345" s="1480">
        <v>0</v>
      </c>
    </row>
    <row r="346" spans="1:32">
      <c r="A346" s="1633" t="s">
        <v>5267</v>
      </c>
      <c r="B346" s="1350" t="s">
        <v>5524</v>
      </c>
      <c r="C346" s="1310" t="s">
        <v>1078</v>
      </c>
      <c r="D346" s="1485" t="s">
        <v>1078</v>
      </c>
      <c r="E346" s="1486" t="s">
        <v>1078</v>
      </c>
      <c r="F346" s="1310" t="s">
        <v>1078</v>
      </c>
      <c r="G346" s="1485" t="s">
        <v>1078</v>
      </c>
      <c r="H346" s="1486" t="s">
        <v>1078</v>
      </c>
      <c r="I346" s="1310" t="s">
        <v>1078</v>
      </c>
      <c r="J346" s="1485" t="s">
        <v>1078</v>
      </c>
      <c r="K346" s="1486" t="s">
        <v>1078</v>
      </c>
      <c r="L346" s="1310" t="s">
        <v>1078</v>
      </c>
      <c r="M346" s="1485" t="s">
        <v>1078</v>
      </c>
      <c r="N346" s="1486" t="s">
        <v>1078</v>
      </c>
      <c r="O346" s="1310" t="s">
        <v>1078</v>
      </c>
      <c r="P346" s="1485" t="s">
        <v>1078</v>
      </c>
      <c r="Q346" s="1486" t="s">
        <v>1078</v>
      </c>
      <c r="R346" s="1310" t="s">
        <v>1078</v>
      </c>
      <c r="S346" s="1485" t="s">
        <v>1078</v>
      </c>
      <c r="T346" s="1486" t="s">
        <v>1078</v>
      </c>
      <c r="U346" s="1310" t="s">
        <v>1078</v>
      </c>
      <c r="V346" s="1485" t="s">
        <v>1078</v>
      </c>
      <c r="W346" s="1486" t="s">
        <v>1078</v>
      </c>
      <c r="X346" s="1310" t="s">
        <v>1078</v>
      </c>
      <c r="Y346" s="1485" t="s">
        <v>1078</v>
      </c>
      <c r="Z346" s="1486" t="s">
        <v>1078</v>
      </c>
      <c r="AA346" s="1310" t="s">
        <v>1078</v>
      </c>
      <c r="AB346" s="1485" t="s">
        <v>1078</v>
      </c>
      <c r="AC346" s="1486" t="s">
        <v>1078</v>
      </c>
      <c r="AD346" s="1310" t="s">
        <v>1078</v>
      </c>
      <c r="AE346" s="1485" t="s">
        <v>1078</v>
      </c>
      <c r="AF346" s="1486" t="s">
        <v>1078</v>
      </c>
    </row>
    <row r="347" spans="1:32">
      <c r="A347" s="1632" t="s">
        <v>5268</v>
      </c>
      <c r="B347" s="1143" t="s">
        <v>5525</v>
      </c>
      <c r="C347" s="1314" t="s">
        <v>1078</v>
      </c>
      <c r="D347" s="1483" t="s">
        <v>1078</v>
      </c>
      <c r="E347" s="1484" t="s">
        <v>1078</v>
      </c>
      <c r="F347" s="1314" t="s">
        <v>1078</v>
      </c>
      <c r="G347" s="1483" t="s">
        <v>1078</v>
      </c>
      <c r="H347" s="1484" t="s">
        <v>1078</v>
      </c>
      <c r="I347" s="1314" t="s">
        <v>1078</v>
      </c>
      <c r="J347" s="1483" t="s">
        <v>1078</v>
      </c>
      <c r="K347" s="1484" t="s">
        <v>1078</v>
      </c>
      <c r="L347" s="1314" t="s">
        <v>1078</v>
      </c>
      <c r="M347" s="1483" t="s">
        <v>1078</v>
      </c>
      <c r="N347" s="1484" t="s">
        <v>1078</v>
      </c>
      <c r="O347" s="1314" t="s">
        <v>1078</v>
      </c>
      <c r="P347" s="1483" t="s">
        <v>1078</v>
      </c>
      <c r="Q347" s="1484" t="s">
        <v>1078</v>
      </c>
      <c r="R347" s="1314" t="s">
        <v>1078</v>
      </c>
      <c r="S347" s="1483" t="s">
        <v>1078</v>
      </c>
      <c r="T347" s="1484" t="s">
        <v>1078</v>
      </c>
      <c r="U347" s="1314" t="s">
        <v>1078</v>
      </c>
      <c r="V347" s="1483" t="s">
        <v>1078</v>
      </c>
      <c r="W347" s="1484" t="s">
        <v>1078</v>
      </c>
      <c r="X347" s="1314" t="s">
        <v>1078</v>
      </c>
      <c r="Y347" s="1483" t="s">
        <v>1078</v>
      </c>
      <c r="Z347" s="1484" t="s">
        <v>1078</v>
      </c>
      <c r="AA347" s="1314" t="s">
        <v>1078</v>
      </c>
      <c r="AB347" s="1483" t="s">
        <v>1078</v>
      </c>
      <c r="AC347" s="1484" t="s">
        <v>1078</v>
      </c>
      <c r="AD347" s="1314" t="s">
        <v>1078</v>
      </c>
      <c r="AE347" s="1483" t="s">
        <v>1078</v>
      </c>
      <c r="AF347" s="1484" t="s">
        <v>1078</v>
      </c>
    </row>
    <row r="348" spans="1:32">
      <c r="A348" s="1630" t="s">
        <v>5269</v>
      </c>
      <c r="B348" s="1304" t="s">
        <v>5521</v>
      </c>
      <c r="C348" s="1305" t="s">
        <v>2284</v>
      </c>
      <c r="D348" s="1479">
        <v>40</v>
      </c>
      <c r="E348" s="1480">
        <v>0</v>
      </c>
      <c r="F348" s="1305" t="s">
        <v>2284</v>
      </c>
      <c r="G348" s="1479">
        <v>40</v>
      </c>
      <c r="H348" s="1480">
        <v>0</v>
      </c>
      <c r="I348" s="1305" t="s">
        <v>2284</v>
      </c>
      <c r="J348" s="1479">
        <v>40.200000000000003</v>
      </c>
      <c r="K348" s="1480">
        <v>0</v>
      </c>
      <c r="L348" s="1305" t="s">
        <v>2284</v>
      </c>
      <c r="M348" s="1479">
        <v>39.799999999999997</v>
      </c>
      <c r="N348" s="1480">
        <v>0</v>
      </c>
      <c r="O348" s="1305" t="s">
        <v>2284</v>
      </c>
      <c r="P348" s="1479">
        <v>39.9</v>
      </c>
      <c r="Q348" s="1480">
        <v>0</v>
      </c>
      <c r="R348" s="1305" t="s">
        <v>2284</v>
      </c>
      <c r="S348" s="1479">
        <v>39.799999999999997</v>
      </c>
      <c r="T348" s="1480">
        <v>0</v>
      </c>
      <c r="U348" s="1305" t="s">
        <v>2284</v>
      </c>
      <c r="V348" s="1479">
        <v>39.9</v>
      </c>
      <c r="W348" s="1480">
        <v>0</v>
      </c>
      <c r="X348" s="1305" t="s">
        <v>2284</v>
      </c>
      <c r="Y348" s="1479">
        <v>39.9</v>
      </c>
      <c r="Z348" s="1480">
        <v>0</v>
      </c>
      <c r="AA348" s="1305" t="s">
        <v>2284</v>
      </c>
      <c r="AB348" s="1479">
        <v>40</v>
      </c>
      <c r="AC348" s="1480">
        <v>0</v>
      </c>
      <c r="AD348" s="1305" t="s">
        <v>2284</v>
      </c>
      <c r="AE348" s="1479">
        <v>39.9</v>
      </c>
      <c r="AF348" s="1480">
        <v>0</v>
      </c>
    </row>
    <row r="349" spans="1:32">
      <c r="A349" s="1633" t="s">
        <v>5270</v>
      </c>
      <c r="B349" s="1350" t="s">
        <v>5526</v>
      </c>
      <c r="C349" s="1310" t="s">
        <v>1078</v>
      </c>
      <c r="D349" s="1485" t="s">
        <v>1078</v>
      </c>
      <c r="E349" s="1486" t="s">
        <v>1078</v>
      </c>
      <c r="F349" s="1310" t="s">
        <v>1078</v>
      </c>
      <c r="G349" s="1485" t="s">
        <v>1078</v>
      </c>
      <c r="H349" s="1486" t="s">
        <v>1078</v>
      </c>
      <c r="I349" s="1310" t="s">
        <v>1078</v>
      </c>
      <c r="J349" s="1485" t="s">
        <v>1078</v>
      </c>
      <c r="K349" s="1486" t="s">
        <v>1078</v>
      </c>
      <c r="L349" s="1310" t="s">
        <v>1078</v>
      </c>
      <c r="M349" s="1485" t="s">
        <v>1078</v>
      </c>
      <c r="N349" s="1486" t="s">
        <v>1078</v>
      </c>
      <c r="O349" s="1310" t="s">
        <v>1078</v>
      </c>
      <c r="P349" s="1485" t="s">
        <v>1078</v>
      </c>
      <c r="Q349" s="1486" t="s">
        <v>1078</v>
      </c>
      <c r="R349" s="1310" t="s">
        <v>1078</v>
      </c>
      <c r="S349" s="1485" t="s">
        <v>1078</v>
      </c>
      <c r="T349" s="1486" t="s">
        <v>1078</v>
      </c>
      <c r="U349" s="1310" t="s">
        <v>1078</v>
      </c>
      <c r="V349" s="1485" t="s">
        <v>1078</v>
      </c>
      <c r="W349" s="1486" t="s">
        <v>1078</v>
      </c>
      <c r="X349" s="1310" t="s">
        <v>1078</v>
      </c>
      <c r="Y349" s="1485" t="s">
        <v>1078</v>
      </c>
      <c r="Z349" s="1486" t="s">
        <v>1078</v>
      </c>
      <c r="AA349" s="1310" t="s">
        <v>1078</v>
      </c>
      <c r="AB349" s="1485" t="s">
        <v>1078</v>
      </c>
      <c r="AC349" s="1486" t="s">
        <v>1078</v>
      </c>
      <c r="AD349" s="1310" t="s">
        <v>1078</v>
      </c>
      <c r="AE349" s="1485" t="s">
        <v>1078</v>
      </c>
      <c r="AF349" s="1486" t="s">
        <v>1078</v>
      </c>
    </row>
    <row r="350" spans="1:32" ht="19.5" thickBot="1">
      <c r="A350" s="1636" t="s">
        <v>5271</v>
      </c>
      <c r="B350" s="1688" t="s">
        <v>5527</v>
      </c>
      <c r="C350" s="1500" t="s">
        <v>1078</v>
      </c>
      <c r="D350" s="1501" t="s">
        <v>1078</v>
      </c>
      <c r="E350" s="1502" t="s">
        <v>1078</v>
      </c>
      <c r="F350" s="1500" t="s">
        <v>1078</v>
      </c>
      <c r="G350" s="1501" t="s">
        <v>1078</v>
      </c>
      <c r="H350" s="1502" t="s">
        <v>1078</v>
      </c>
      <c r="I350" s="1500" t="s">
        <v>1078</v>
      </c>
      <c r="J350" s="1501" t="s">
        <v>1078</v>
      </c>
      <c r="K350" s="1502" t="s">
        <v>1078</v>
      </c>
      <c r="L350" s="1500" t="s">
        <v>1078</v>
      </c>
      <c r="M350" s="1501" t="s">
        <v>1078</v>
      </c>
      <c r="N350" s="1502" t="s">
        <v>1078</v>
      </c>
      <c r="O350" s="1500" t="s">
        <v>1078</v>
      </c>
      <c r="P350" s="1501" t="s">
        <v>1078</v>
      </c>
      <c r="Q350" s="1502" t="s">
        <v>1078</v>
      </c>
      <c r="R350" s="1500" t="s">
        <v>1078</v>
      </c>
      <c r="S350" s="1501" t="s">
        <v>1078</v>
      </c>
      <c r="T350" s="1502" t="s">
        <v>1078</v>
      </c>
      <c r="U350" s="1500" t="s">
        <v>1078</v>
      </c>
      <c r="V350" s="1501" t="s">
        <v>1078</v>
      </c>
      <c r="W350" s="1502" t="s">
        <v>1078</v>
      </c>
      <c r="X350" s="1500" t="s">
        <v>1078</v>
      </c>
      <c r="Y350" s="1501" t="s">
        <v>1078</v>
      </c>
      <c r="Z350" s="1502" t="s">
        <v>1078</v>
      </c>
      <c r="AA350" s="1500" t="s">
        <v>1078</v>
      </c>
      <c r="AB350" s="1501" t="s">
        <v>1078</v>
      </c>
      <c r="AC350" s="1502" t="s">
        <v>1078</v>
      </c>
      <c r="AD350" s="1500" t="s">
        <v>1078</v>
      </c>
      <c r="AE350" s="1501" t="s">
        <v>1078</v>
      </c>
      <c r="AF350" s="1502" t="s">
        <v>1078</v>
      </c>
    </row>
    <row r="351" spans="1:32" ht="19.5" thickTop="1">
      <c r="A351" s="1637" t="s">
        <v>5272</v>
      </c>
      <c r="B351" s="1686" t="s">
        <v>5790</v>
      </c>
      <c r="C351" s="1503" t="s">
        <v>1078</v>
      </c>
      <c r="D351" s="1475" t="s">
        <v>1078</v>
      </c>
      <c r="E351" s="1504" t="s">
        <v>1078</v>
      </c>
      <c r="F351" s="1503"/>
      <c r="G351" s="1579" t="s">
        <v>5735</v>
      </c>
      <c r="H351" s="1504" t="s">
        <v>5731</v>
      </c>
      <c r="I351" s="1503" t="s">
        <v>1078</v>
      </c>
      <c r="J351" s="1475" t="s">
        <v>1078</v>
      </c>
      <c r="K351" s="1504" t="s">
        <v>1078</v>
      </c>
      <c r="L351" s="1503" t="s">
        <v>1078</v>
      </c>
      <c r="M351" s="1475" t="s">
        <v>1078</v>
      </c>
      <c r="N351" s="1504" t="s">
        <v>1078</v>
      </c>
      <c r="O351" s="1503" t="s">
        <v>1078</v>
      </c>
      <c r="P351" s="1475" t="s">
        <v>1078</v>
      </c>
      <c r="Q351" s="1504" t="s">
        <v>1078</v>
      </c>
      <c r="R351" s="1503" t="s">
        <v>1078</v>
      </c>
      <c r="S351" s="1475" t="s">
        <v>1078</v>
      </c>
      <c r="T351" s="1504" t="s">
        <v>1078</v>
      </c>
      <c r="U351" s="1503" t="s">
        <v>1078</v>
      </c>
      <c r="V351" s="1475" t="s">
        <v>1078</v>
      </c>
      <c r="W351" s="1504" t="s">
        <v>1078</v>
      </c>
      <c r="X351" s="1503" t="s">
        <v>1078</v>
      </c>
      <c r="Y351" s="1475" t="s">
        <v>1078</v>
      </c>
      <c r="Z351" s="1504" t="s">
        <v>1078</v>
      </c>
      <c r="AA351" s="1503" t="s">
        <v>1078</v>
      </c>
      <c r="AB351" s="1475" t="s">
        <v>1078</v>
      </c>
      <c r="AC351" s="1504" t="s">
        <v>1078</v>
      </c>
      <c r="AD351" s="1503" t="s">
        <v>1078</v>
      </c>
      <c r="AE351" s="1475" t="s">
        <v>1078</v>
      </c>
      <c r="AF351" s="1504" t="s">
        <v>1078</v>
      </c>
    </row>
    <row r="352" spans="1:32">
      <c r="A352" s="1626" t="s">
        <v>5169</v>
      </c>
      <c r="B352" s="1160" t="s">
        <v>5416</v>
      </c>
      <c r="C352" s="1328"/>
      <c r="D352" s="1477">
        <v>5</v>
      </c>
      <c r="E352" s="1209"/>
      <c r="F352" s="1328"/>
      <c r="G352" s="1477">
        <v>5</v>
      </c>
      <c r="H352" s="1209"/>
      <c r="I352" s="1328"/>
      <c r="J352" s="1477">
        <v>5</v>
      </c>
      <c r="K352" s="1209"/>
      <c r="L352" s="1328"/>
      <c r="M352" s="1477">
        <v>5</v>
      </c>
      <c r="N352" s="1209"/>
      <c r="O352" s="1328"/>
      <c r="P352" s="1477">
        <v>5</v>
      </c>
      <c r="Q352" s="1209"/>
      <c r="R352" s="1328"/>
      <c r="S352" s="1477">
        <v>5</v>
      </c>
      <c r="T352" s="1209"/>
      <c r="U352" s="1328"/>
      <c r="V352" s="1477">
        <v>5</v>
      </c>
      <c r="W352" s="1209"/>
      <c r="X352" s="1328"/>
      <c r="Y352" s="1477">
        <v>5</v>
      </c>
      <c r="Z352" s="1209"/>
      <c r="AA352" s="1328"/>
      <c r="AB352" s="1477">
        <v>5</v>
      </c>
      <c r="AC352" s="1209"/>
      <c r="AD352" s="1328"/>
      <c r="AE352" s="1477">
        <v>5</v>
      </c>
      <c r="AF352" s="1209"/>
    </row>
    <row r="353" spans="1:32">
      <c r="A353" s="1626" t="s">
        <v>5225</v>
      </c>
      <c r="B353" s="1160" t="s">
        <v>5409</v>
      </c>
      <c r="C353" s="1328"/>
      <c r="D353" s="1329">
        <v>25</v>
      </c>
      <c r="E353" s="1209"/>
      <c r="F353" s="1328"/>
      <c r="G353" s="1329">
        <v>25</v>
      </c>
      <c r="H353" s="1209"/>
      <c r="I353" s="1328"/>
      <c r="J353" s="1329">
        <v>23.1</v>
      </c>
      <c r="K353" s="1209"/>
      <c r="L353" s="1328"/>
      <c r="M353" s="1329">
        <v>22.4</v>
      </c>
      <c r="N353" s="1209"/>
      <c r="O353" s="1328"/>
      <c r="P353" s="1329">
        <v>25</v>
      </c>
      <c r="Q353" s="1209"/>
      <c r="R353" s="1328"/>
      <c r="S353" s="1329">
        <v>25</v>
      </c>
      <c r="T353" s="1209"/>
      <c r="U353" s="1328"/>
      <c r="V353" s="1329">
        <v>25</v>
      </c>
      <c r="W353" s="1209"/>
      <c r="X353" s="1328"/>
      <c r="Y353" s="1329">
        <v>25</v>
      </c>
      <c r="Z353" s="1209"/>
      <c r="AA353" s="1328"/>
      <c r="AB353" s="1329">
        <v>25</v>
      </c>
      <c r="AC353" s="1209"/>
      <c r="AD353" s="1328"/>
      <c r="AE353" s="1329">
        <v>25</v>
      </c>
      <c r="AF353" s="1209"/>
    </row>
    <row r="354" spans="1:32">
      <c r="A354" s="1627" t="s">
        <v>5005</v>
      </c>
      <c r="B354" s="1139" t="s">
        <v>5007</v>
      </c>
      <c r="C354" s="1328"/>
      <c r="D354" s="1330" t="s">
        <v>4412</v>
      </c>
      <c r="E354" s="1209"/>
      <c r="F354" s="1328"/>
      <c r="G354" s="1330" t="s">
        <v>4412</v>
      </c>
      <c r="H354" s="1209"/>
      <c r="I354" s="1328"/>
      <c r="J354" s="1330" t="s">
        <v>5078</v>
      </c>
      <c r="K354" s="1209"/>
      <c r="L354" s="1328"/>
      <c r="M354" s="1330" t="s">
        <v>5093</v>
      </c>
      <c r="N354" s="1209"/>
      <c r="O354" s="1328"/>
      <c r="P354" s="1330" t="s">
        <v>5030</v>
      </c>
      <c r="Q354" s="1209"/>
      <c r="R354" s="1328"/>
      <c r="S354" s="1330" t="s">
        <v>5044</v>
      </c>
      <c r="T354" s="1209"/>
      <c r="U354" s="1328"/>
      <c r="V354" s="1330" t="s">
        <v>5061</v>
      </c>
      <c r="W354" s="1209"/>
      <c r="X354" s="1328"/>
      <c r="Y354" s="1330" t="s">
        <v>5107</v>
      </c>
      <c r="Z354" s="1209"/>
      <c r="AA354" s="1328"/>
      <c r="AB354" s="1330" t="s">
        <v>5121</v>
      </c>
      <c r="AC354" s="1209"/>
      <c r="AD354" s="1328"/>
      <c r="AE354" s="1330" t="s">
        <v>5130</v>
      </c>
      <c r="AF354" s="1209"/>
    </row>
    <row r="355" spans="1:32">
      <c r="A355" s="1627" t="s">
        <v>5315</v>
      </c>
      <c r="B355" s="1139" t="s">
        <v>5776</v>
      </c>
      <c r="C355" s="1328"/>
      <c r="D355" s="1330" t="s">
        <v>5054</v>
      </c>
      <c r="E355" s="1209"/>
      <c r="F355" s="1328"/>
      <c r="G355" s="1330" t="s">
        <v>5054</v>
      </c>
      <c r="H355" s="1209"/>
      <c r="I355" s="1328"/>
      <c r="J355" s="1330" t="s">
        <v>5081</v>
      </c>
      <c r="K355" s="1209"/>
      <c r="L355" s="1328"/>
      <c r="M355" s="1330" t="s">
        <v>5095</v>
      </c>
      <c r="N355" s="1209"/>
      <c r="O355" s="1328"/>
      <c r="P355" s="1330" t="s">
        <v>5031</v>
      </c>
      <c r="Q355" s="1209"/>
      <c r="R355" s="1328"/>
      <c r="S355" s="1330" t="s">
        <v>5045</v>
      </c>
      <c r="T355" s="1209"/>
      <c r="U355" s="1328"/>
      <c r="V355" s="1330" t="s">
        <v>5063</v>
      </c>
      <c r="W355" s="1209"/>
      <c r="X355" s="1328"/>
      <c r="Y355" s="1330" t="s">
        <v>5109</v>
      </c>
      <c r="Z355" s="1209"/>
      <c r="AA355" s="1328"/>
      <c r="AB355" s="1330" t="s">
        <v>5122</v>
      </c>
      <c r="AC355" s="1209"/>
      <c r="AD355" s="1328"/>
      <c r="AE355" s="1330" t="s">
        <v>5133</v>
      </c>
      <c r="AF355" s="1209"/>
    </row>
    <row r="356" spans="1:32">
      <c r="A356" s="1627" t="s">
        <v>5316</v>
      </c>
      <c r="B356" s="1139" t="s">
        <v>5489</v>
      </c>
      <c r="C356" s="1328"/>
      <c r="D356" s="1330" t="s">
        <v>5056</v>
      </c>
      <c r="E356" s="1209"/>
      <c r="F356" s="1328"/>
      <c r="G356" s="1330" t="s">
        <v>5056</v>
      </c>
      <c r="H356" s="1209"/>
      <c r="I356" s="1328"/>
      <c r="J356" s="1330" t="s">
        <v>5083</v>
      </c>
      <c r="K356" s="1209"/>
      <c r="L356" s="1328"/>
      <c r="M356" s="1330" t="s">
        <v>5097</v>
      </c>
      <c r="N356" s="1209"/>
      <c r="O356" s="1328"/>
      <c r="P356" s="1330" t="s">
        <v>5033</v>
      </c>
      <c r="Q356" s="1209"/>
      <c r="R356" s="1328"/>
      <c r="S356" s="1330" t="s">
        <v>5047</v>
      </c>
      <c r="T356" s="1209"/>
      <c r="U356" s="1328"/>
      <c r="V356" s="1330" t="s">
        <v>5065</v>
      </c>
      <c r="W356" s="1209"/>
      <c r="X356" s="1328"/>
      <c r="Y356" s="1330" t="s">
        <v>5111</v>
      </c>
      <c r="Z356" s="1209"/>
      <c r="AA356" s="1328"/>
      <c r="AB356" s="1330" t="s">
        <v>5124</v>
      </c>
      <c r="AC356" s="1209"/>
      <c r="AD356" s="1328"/>
      <c r="AE356" s="1330" t="s">
        <v>5135</v>
      </c>
      <c r="AF356" s="1209"/>
    </row>
    <row r="357" spans="1:32">
      <c r="A357" s="1627" t="s">
        <v>5317</v>
      </c>
      <c r="B357" s="1139" t="s">
        <v>5490</v>
      </c>
      <c r="C357" s="1328"/>
      <c r="D357" s="1331" t="s">
        <v>5057</v>
      </c>
      <c r="E357" s="1209"/>
      <c r="F357" s="1328"/>
      <c r="G357" s="1331" t="s">
        <v>5933</v>
      </c>
      <c r="H357" s="1209"/>
      <c r="I357" s="1328"/>
      <c r="J357" s="1331" t="s">
        <v>4873</v>
      </c>
      <c r="K357" s="1209"/>
      <c r="L357" s="1328"/>
      <c r="M357" s="1331" t="s">
        <v>4873</v>
      </c>
      <c r="N357" s="1209"/>
      <c r="O357" s="1328"/>
      <c r="P357" s="1331" t="s">
        <v>4873</v>
      </c>
      <c r="Q357" s="1209"/>
      <c r="R357" s="1328"/>
      <c r="S357" s="1331" t="s">
        <v>5932</v>
      </c>
      <c r="T357" s="1209"/>
      <c r="U357" s="1328"/>
      <c r="V357" s="1331" t="s">
        <v>5932</v>
      </c>
      <c r="W357" s="1209"/>
      <c r="X357" s="1328"/>
      <c r="Y357" s="1331" t="s">
        <v>4830</v>
      </c>
      <c r="Z357" s="1209"/>
      <c r="AA357" s="1328"/>
      <c r="AB357" s="1331" t="s">
        <v>5932</v>
      </c>
      <c r="AC357" s="1209"/>
      <c r="AD357" s="1328"/>
      <c r="AE357" s="1331" t="s">
        <v>5933</v>
      </c>
      <c r="AF357" s="1209"/>
    </row>
    <row r="358" spans="1:32">
      <c r="A358" s="1627" t="s">
        <v>5297</v>
      </c>
      <c r="B358" s="1139" t="s">
        <v>5386</v>
      </c>
      <c r="C358" s="1328"/>
      <c r="D358" s="1330" t="s">
        <v>3164</v>
      </c>
      <c r="E358" s="1209"/>
      <c r="F358" s="1328"/>
      <c r="G358" s="1330" t="s">
        <v>3164</v>
      </c>
      <c r="H358" s="1209"/>
      <c r="I358" s="1328"/>
      <c r="J358" s="1330" t="s">
        <v>5079</v>
      </c>
      <c r="K358" s="1209"/>
      <c r="L358" s="1328"/>
      <c r="M358" s="1330" t="s">
        <v>5094</v>
      </c>
      <c r="N358" s="1209"/>
      <c r="O358" s="1328"/>
      <c r="P358" s="1330" t="s">
        <v>5034</v>
      </c>
      <c r="Q358" s="1209"/>
      <c r="R358" s="1328"/>
      <c r="S358" s="1330" t="s">
        <v>4852</v>
      </c>
      <c r="T358" s="1209"/>
      <c r="U358" s="1328"/>
      <c r="V358" s="1330" t="s">
        <v>5066</v>
      </c>
      <c r="W358" s="1209"/>
      <c r="X358" s="1328"/>
      <c r="Y358" s="1330" t="s">
        <v>5108</v>
      </c>
      <c r="Z358" s="1209"/>
      <c r="AA358" s="1328"/>
      <c r="AB358" s="1330" t="s">
        <v>5108</v>
      </c>
      <c r="AC358" s="1209"/>
      <c r="AD358" s="1328"/>
      <c r="AE358" s="1330" t="s">
        <v>5131</v>
      </c>
      <c r="AF358" s="1209"/>
    </row>
    <row r="359" spans="1:32">
      <c r="A359" s="1627" t="s">
        <v>5331</v>
      </c>
      <c r="B359" s="1139" t="s">
        <v>5791</v>
      </c>
      <c r="C359" s="1328"/>
      <c r="D359" s="1457">
        <v>10</v>
      </c>
      <c r="E359" s="1209"/>
      <c r="F359" s="1328"/>
      <c r="G359" s="1457">
        <v>10</v>
      </c>
      <c r="H359" s="1209"/>
      <c r="I359" s="1328"/>
      <c r="J359" s="1457">
        <v>10</v>
      </c>
      <c r="K359" s="1209"/>
      <c r="L359" s="1328"/>
      <c r="M359" s="1457">
        <v>10</v>
      </c>
      <c r="N359" s="1209"/>
      <c r="O359" s="1328"/>
      <c r="P359" s="1457">
        <v>10</v>
      </c>
      <c r="Q359" s="1209"/>
      <c r="R359" s="1328"/>
      <c r="S359" s="1457">
        <v>10</v>
      </c>
      <c r="T359" s="1209"/>
      <c r="U359" s="1328"/>
      <c r="V359" s="1457">
        <v>10</v>
      </c>
      <c r="W359" s="1209"/>
      <c r="X359" s="1328"/>
      <c r="Y359" s="1457">
        <v>10</v>
      </c>
      <c r="Z359" s="1209"/>
      <c r="AA359" s="1328"/>
      <c r="AB359" s="1457">
        <v>10</v>
      </c>
      <c r="AC359" s="1209"/>
      <c r="AD359" s="1328"/>
      <c r="AE359" s="1457">
        <v>10</v>
      </c>
      <c r="AF359" s="1209"/>
    </row>
    <row r="360" spans="1:32">
      <c r="A360" s="1627" t="s">
        <v>5332</v>
      </c>
      <c r="B360" s="1139" t="s">
        <v>5792</v>
      </c>
      <c r="C360" s="1328"/>
      <c r="D360" s="1457">
        <v>25</v>
      </c>
      <c r="E360" s="1209"/>
      <c r="F360" s="1328"/>
      <c r="G360" s="1457">
        <v>25</v>
      </c>
      <c r="H360" s="1209"/>
      <c r="I360" s="1328"/>
      <c r="J360" s="1457">
        <v>25</v>
      </c>
      <c r="K360" s="1209"/>
      <c r="L360" s="1328"/>
      <c r="M360" s="1457">
        <v>25</v>
      </c>
      <c r="N360" s="1209"/>
      <c r="O360" s="1328"/>
      <c r="P360" s="1457">
        <v>25</v>
      </c>
      <c r="Q360" s="1209"/>
      <c r="R360" s="1328"/>
      <c r="S360" s="1457">
        <v>25</v>
      </c>
      <c r="T360" s="1209"/>
      <c r="U360" s="1328"/>
      <c r="V360" s="1457">
        <v>25</v>
      </c>
      <c r="W360" s="1209"/>
      <c r="X360" s="1328"/>
      <c r="Y360" s="1457">
        <v>25</v>
      </c>
      <c r="Z360" s="1209"/>
      <c r="AA360" s="1328"/>
      <c r="AB360" s="1457">
        <v>25</v>
      </c>
      <c r="AC360" s="1209"/>
      <c r="AD360" s="1328"/>
      <c r="AE360" s="1457">
        <v>25</v>
      </c>
      <c r="AF360" s="1209"/>
    </row>
    <row r="361" spans="1:32">
      <c r="A361" s="1627" t="s">
        <v>5333</v>
      </c>
      <c r="B361" s="1139" t="s">
        <v>5793</v>
      </c>
      <c r="C361" s="1328"/>
      <c r="D361" s="1457">
        <v>10</v>
      </c>
      <c r="E361" s="1209"/>
      <c r="F361" s="1328"/>
      <c r="G361" s="1457">
        <v>10</v>
      </c>
      <c r="H361" s="1209"/>
      <c r="I361" s="1328"/>
      <c r="J361" s="1457">
        <v>10</v>
      </c>
      <c r="K361" s="1209"/>
      <c r="L361" s="1328"/>
      <c r="M361" s="1457">
        <v>10</v>
      </c>
      <c r="N361" s="1209"/>
      <c r="O361" s="1328"/>
      <c r="P361" s="1457">
        <v>10</v>
      </c>
      <c r="Q361" s="1209"/>
      <c r="R361" s="1328"/>
      <c r="S361" s="1457">
        <v>10</v>
      </c>
      <c r="T361" s="1209"/>
      <c r="U361" s="1328"/>
      <c r="V361" s="1457">
        <v>10</v>
      </c>
      <c r="W361" s="1209"/>
      <c r="X361" s="1328"/>
      <c r="Y361" s="1457">
        <v>10</v>
      </c>
      <c r="Z361" s="1209"/>
      <c r="AA361" s="1328"/>
      <c r="AB361" s="1457">
        <v>10</v>
      </c>
      <c r="AC361" s="1209"/>
      <c r="AD361" s="1328"/>
      <c r="AE361" s="1457">
        <v>10</v>
      </c>
      <c r="AF361" s="1209"/>
    </row>
    <row r="362" spans="1:32">
      <c r="A362" s="1627" t="s">
        <v>5334</v>
      </c>
      <c r="B362" s="1139" t="s">
        <v>5794</v>
      </c>
      <c r="C362" s="1328"/>
      <c r="D362" s="1457">
        <v>25</v>
      </c>
      <c r="E362" s="1209"/>
      <c r="F362" s="1328"/>
      <c r="G362" s="1457">
        <v>25</v>
      </c>
      <c r="H362" s="1209"/>
      <c r="I362" s="1328"/>
      <c r="J362" s="1457">
        <v>25</v>
      </c>
      <c r="K362" s="1209"/>
      <c r="L362" s="1328"/>
      <c r="M362" s="1457">
        <v>25</v>
      </c>
      <c r="N362" s="1209"/>
      <c r="O362" s="1328"/>
      <c r="P362" s="1457">
        <v>25</v>
      </c>
      <c r="Q362" s="1209"/>
      <c r="R362" s="1328"/>
      <c r="S362" s="1457">
        <v>25</v>
      </c>
      <c r="T362" s="1209"/>
      <c r="U362" s="1328"/>
      <c r="V362" s="1457">
        <v>25</v>
      </c>
      <c r="W362" s="1209"/>
      <c r="X362" s="1328"/>
      <c r="Y362" s="1457">
        <v>25</v>
      </c>
      <c r="Z362" s="1209"/>
      <c r="AA362" s="1328"/>
      <c r="AB362" s="1457">
        <v>25</v>
      </c>
      <c r="AC362" s="1209"/>
      <c r="AD362" s="1328"/>
      <c r="AE362" s="1457">
        <v>25</v>
      </c>
      <c r="AF362" s="1209"/>
    </row>
    <row r="363" spans="1:32">
      <c r="A363" s="1627" t="s">
        <v>5335</v>
      </c>
      <c r="B363" s="1139" t="s">
        <v>5795</v>
      </c>
      <c r="C363" s="1328"/>
      <c r="D363" s="1457">
        <v>60</v>
      </c>
      <c r="E363" s="1209"/>
      <c r="F363" s="1328"/>
      <c r="G363" s="1457">
        <v>60</v>
      </c>
      <c r="H363" s="1209"/>
      <c r="I363" s="1328"/>
      <c r="J363" s="1457">
        <v>60</v>
      </c>
      <c r="K363" s="1209"/>
      <c r="L363" s="1328"/>
      <c r="M363" s="1457">
        <v>60</v>
      </c>
      <c r="N363" s="1209"/>
      <c r="O363" s="1328"/>
      <c r="P363" s="1457">
        <v>60</v>
      </c>
      <c r="Q363" s="1209"/>
      <c r="R363" s="1328"/>
      <c r="S363" s="1457">
        <v>60</v>
      </c>
      <c r="T363" s="1209"/>
      <c r="U363" s="1328"/>
      <c r="V363" s="1457">
        <v>60</v>
      </c>
      <c r="W363" s="1209"/>
      <c r="X363" s="1328"/>
      <c r="Y363" s="1457">
        <v>60</v>
      </c>
      <c r="Z363" s="1209"/>
      <c r="AA363" s="1328"/>
      <c r="AB363" s="1457">
        <v>60</v>
      </c>
      <c r="AC363" s="1209"/>
      <c r="AD363" s="1328"/>
      <c r="AE363" s="1457">
        <v>60</v>
      </c>
      <c r="AF363" s="1209"/>
    </row>
    <row r="364" spans="1:32">
      <c r="A364" s="1627" t="s">
        <v>5336</v>
      </c>
      <c r="B364" s="1139" t="s">
        <v>5796</v>
      </c>
      <c r="C364" s="1328"/>
      <c r="D364" s="1457">
        <v>45</v>
      </c>
      <c r="E364" s="1209"/>
      <c r="F364" s="1328"/>
      <c r="G364" s="1457">
        <v>45</v>
      </c>
      <c r="H364" s="1209"/>
      <c r="I364" s="1328"/>
      <c r="J364" s="1457">
        <v>45</v>
      </c>
      <c r="K364" s="1209"/>
      <c r="L364" s="1328"/>
      <c r="M364" s="1457">
        <v>45</v>
      </c>
      <c r="N364" s="1209"/>
      <c r="O364" s="1328"/>
      <c r="P364" s="1457">
        <v>45</v>
      </c>
      <c r="Q364" s="1209"/>
      <c r="R364" s="1328"/>
      <c r="S364" s="1457">
        <v>45</v>
      </c>
      <c r="T364" s="1209"/>
      <c r="U364" s="1328"/>
      <c r="V364" s="1457">
        <v>45</v>
      </c>
      <c r="W364" s="1209"/>
      <c r="X364" s="1328"/>
      <c r="Y364" s="1457">
        <v>45</v>
      </c>
      <c r="Z364" s="1209"/>
      <c r="AA364" s="1328"/>
      <c r="AB364" s="1457">
        <v>45</v>
      </c>
      <c r="AC364" s="1209"/>
      <c r="AD364" s="1328"/>
      <c r="AE364" s="1457">
        <v>45</v>
      </c>
      <c r="AF364" s="1209"/>
    </row>
    <row r="365" spans="1:32">
      <c r="A365" s="1627" t="s">
        <v>5337</v>
      </c>
      <c r="B365" s="1139" t="s">
        <v>5797</v>
      </c>
      <c r="C365" s="1328"/>
      <c r="D365" s="1457">
        <v>60</v>
      </c>
      <c r="E365" s="1209"/>
      <c r="F365" s="1328"/>
      <c r="G365" s="1457">
        <v>60</v>
      </c>
      <c r="H365" s="1209"/>
      <c r="I365" s="1328"/>
      <c r="J365" s="1457">
        <v>60</v>
      </c>
      <c r="K365" s="1209"/>
      <c r="L365" s="1328"/>
      <c r="M365" s="1457">
        <v>60</v>
      </c>
      <c r="N365" s="1209"/>
      <c r="O365" s="1328"/>
      <c r="P365" s="1457">
        <v>60</v>
      </c>
      <c r="Q365" s="1209"/>
      <c r="R365" s="1328"/>
      <c r="S365" s="1457">
        <v>60</v>
      </c>
      <c r="T365" s="1209"/>
      <c r="U365" s="1328"/>
      <c r="V365" s="1457">
        <v>60</v>
      </c>
      <c r="W365" s="1209"/>
      <c r="X365" s="1328"/>
      <c r="Y365" s="1457">
        <v>60</v>
      </c>
      <c r="Z365" s="1209"/>
      <c r="AA365" s="1328"/>
      <c r="AB365" s="1457">
        <v>60</v>
      </c>
      <c r="AC365" s="1209"/>
      <c r="AD365" s="1328"/>
      <c r="AE365" s="1457">
        <v>60</v>
      </c>
      <c r="AF365" s="1209"/>
    </row>
    <row r="366" spans="1:32">
      <c r="A366" s="1627" t="s">
        <v>5338</v>
      </c>
      <c r="B366" s="1139" t="s">
        <v>5798</v>
      </c>
      <c r="C366" s="1328"/>
      <c r="D366" s="1457">
        <v>45</v>
      </c>
      <c r="E366" s="1209"/>
      <c r="F366" s="1328"/>
      <c r="G366" s="1457">
        <v>45</v>
      </c>
      <c r="H366" s="1209"/>
      <c r="I366" s="1328"/>
      <c r="J366" s="1457">
        <v>45</v>
      </c>
      <c r="K366" s="1209"/>
      <c r="L366" s="1328"/>
      <c r="M366" s="1457">
        <v>45</v>
      </c>
      <c r="N366" s="1209"/>
      <c r="O366" s="1328"/>
      <c r="P366" s="1457">
        <v>45</v>
      </c>
      <c r="Q366" s="1209"/>
      <c r="R366" s="1328"/>
      <c r="S366" s="1457">
        <v>45</v>
      </c>
      <c r="T366" s="1209"/>
      <c r="U366" s="1328"/>
      <c r="V366" s="1457">
        <v>45</v>
      </c>
      <c r="W366" s="1209"/>
      <c r="X366" s="1328"/>
      <c r="Y366" s="1457">
        <v>45</v>
      </c>
      <c r="Z366" s="1209"/>
      <c r="AA366" s="1328"/>
      <c r="AB366" s="1457">
        <v>45</v>
      </c>
      <c r="AC366" s="1209"/>
      <c r="AD366" s="1328"/>
      <c r="AE366" s="1457">
        <v>45</v>
      </c>
      <c r="AF366" s="1209"/>
    </row>
    <row r="367" spans="1:32">
      <c r="A367" s="1627" t="s">
        <v>5326</v>
      </c>
      <c r="B367" s="1139" t="s">
        <v>5785</v>
      </c>
      <c r="C367" s="1328"/>
      <c r="D367" s="1330" t="s">
        <v>5858</v>
      </c>
      <c r="E367" s="1209"/>
      <c r="F367" s="1328"/>
      <c r="G367" s="1330" t="s">
        <v>5858</v>
      </c>
      <c r="H367" s="1209"/>
      <c r="I367" s="1328"/>
      <c r="J367" s="1330" t="s">
        <v>5858</v>
      </c>
      <c r="K367" s="1209"/>
      <c r="L367" s="1328"/>
      <c r="M367" s="1330" t="s">
        <v>5858</v>
      </c>
      <c r="N367" s="1209"/>
      <c r="O367" s="1328"/>
      <c r="P367" s="1330" t="s">
        <v>5858</v>
      </c>
      <c r="Q367" s="1209"/>
      <c r="R367" s="1328"/>
      <c r="S367" s="1330" t="s">
        <v>5858</v>
      </c>
      <c r="T367" s="1209"/>
      <c r="U367" s="1328"/>
      <c r="V367" s="1330" t="s">
        <v>5858</v>
      </c>
      <c r="W367" s="1209"/>
      <c r="X367" s="1328"/>
      <c r="Y367" s="1330" t="s">
        <v>5858</v>
      </c>
      <c r="Z367" s="1209"/>
      <c r="AA367" s="1328"/>
      <c r="AB367" s="1330" t="s">
        <v>5858</v>
      </c>
      <c r="AC367" s="1209"/>
      <c r="AD367" s="1328"/>
      <c r="AE367" s="1330" t="s">
        <v>5858</v>
      </c>
      <c r="AF367" s="1209"/>
    </row>
    <row r="368" spans="1:32">
      <c r="A368" s="1628" t="s">
        <v>5339</v>
      </c>
      <c r="B368" s="1139" t="s">
        <v>5799</v>
      </c>
      <c r="C368" s="1328"/>
      <c r="D368" s="1457">
        <v>40</v>
      </c>
      <c r="E368" s="1209"/>
      <c r="F368" s="1328"/>
      <c r="G368" s="1457">
        <v>40</v>
      </c>
      <c r="H368" s="1209"/>
      <c r="I368" s="1328"/>
      <c r="J368" s="1457">
        <v>40</v>
      </c>
      <c r="K368" s="1209"/>
      <c r="L368" s="1328"/>
      <c r="M368" s="1457">
        <v>40</v>
      </c>
      <c r="N368" s="1209"/>
      <c r="O368" s="1328"/>
      <c r="P368" s="1457">
        <v>40</v>
      </c>
      <c r="Q368" s="1209"/>
      <c r="R368" s="1328"/>
      <c r="S368" s="1457">
        <v>40</v>
      </c>
      <c r="T368" s="1209"/>
      <c r="U368" s="1328"/>
      <c r="V368" s="1457">
        <v>40</v>
      </c>
      <c r="W368" s="1209"/>
      <c r="X368" s="1328"/>
      <c r="Y368" s="1457">
        <v>40</v>
      </c>
      <c r="Z368" s="1209"/>
      <c r="AA368" s="1328"/>
      <c r="AB368" s="1457">
        <v>40</v>
      </c>
      <c r="AC368" s="1209"/>
      <c r="AD368" s="1328"/>
      <c r="AE368" s="1457">
        <v>40</v>
      </c>
      <c r="AF368" s="1209"/>
    </row>
    <row r="369" spans="1:32">
      <c r="A369" s="1628" t="s">
        <v>5340</v>
      </c>
      <c r="B369" s="1139" t="s">
        <v>5800</v>
      </c>
      <c r="C369" s="1328"/>
      <c r="D369" s="1457">
        <v>40</v>
      </c>
      <c r="E369" s="1209"/>
      <c r="F369" s="1328"/>
      <c r="G369" s="1457">
        <v>40</v>
      </c>
      <c r="H369" s="1209"/>
      <c r="I369" s="1328"/>
      <c r="J369" s="1457">
        <v>40</v>
      </c>
      <c r="K369" s="1209"/>
      <c r="L369" s="1328"/>
      <c r="M369" s="1457">
        <v>40</v>
      </c>
      <c r="N369" s="1209"/>
      <c r="O369" s="1328"/>
      <c r="P369" s="1457">
        <v>40</v>
      </c>
      <c r="Q369" s="1209"/>
      <c r="R369" s="1328"/>
      <c r="S369" s="1457">
        <v>40</v>
      </c>
      <c r="T369" s="1209"/>
      <c r="U369" s="1328"/>
      <c r="V369" s="1457">
        <v>40</v>
      </c>
      <c r="W369" s="1209"/>
      <c r="X369" s="1328"/>
      <c r="Y369" s="1457">
        <v>40</v>
      </c>
      <c r="Z369" s="1209"/>
      <c r="AA369" s="1328"/>
      <c r="AB369" s="1457">
        <v>40</v>
      </c>
      <c r="AC369" s="1209"/>
      <c r="AD369" s="1328"/>
      <c r="AE369" s="1457">
        <v>40</v>
      </c>
      <c r="AF369" s="1209"/>
    </row>
    <row r="370" spans="1:32" ht="72">
      <c r="A370" s="1629" t="s">
        <v>5341</v>
      </c>
      <c r="B370" s="1139" t="s">
        <v>5801</v>
      </c>
      <c r="C370" s="1300" t="s">
        <v>4806</v>
      </c>
      <c r="D370" s="1301" t="s">
        <v>4813</v>
      </c>
      <c r="E370" s="1302" t="s">
        <v>4814</v>
      </c>
      <c r="F370" s="1300" t="s">
        <v>4806</v>
      </c>
      <c r="G370" s="1301" t="s">
        <v>4813</v>
      </c>
      <c r="H370" s="1302" t="s">
        <v>4814</v>
      </c>
      <c r="I370" s="1300" t="s">
        <v>4806</v>
      </c>
      <c r="J370" s="1301" t="s">
        <v>4813</v>
      </c>
      <c r="K370" s="1302" t="s">
        <v>4814</v>
      </c>
      <c r="L370" s="1300" t="s">
        <v>4806</v>
      </c>
      <c r="M370" s="1301" t="s">
        <v>4813</v>
      </c>
      <c r="N370" s="1302" t="s">
        <v>4814</v>
      </c>
      <c r="O370" s="1300" t="s">
        <v>4806</v>
      </c>
      <c r="P370" s="1301" t="s">
        <v>4813</v>
      </c>
      <c r="Q370" s="1302" t="s">
        <v>4814</v>
      </c>
      <c r="R370" s="1300" t="s">
        <v>4806</v>
      </c>
      <c r="S370" s="1301" t="s">
        <v>4813</v>
      </c>
      <c r="T370" s="1302" t="s">
        <v>4814</v>
      </c>
      <c r="U370" s="1300" t="s">
        <v>4806</v>
      </c>
      <c r="V370" s="1301" t="s">
        <v>4813</v>
      </c>
      <c r="W370" s="1302" t="s">
        <v>4814</v>
      </c>
      <c r="X370" s="1300" t="s">
        <v>4806</v>
      </c>
      <c r="Y370" s="1301" t="s">
        <v>4813</v>
      </c>
      <c r="Z370" s="1302" t="s">
        <v>4814</v>
      </c>
      <c r="AA370" s="1300" t="s">
        <v>4806</v>
      </c>
      <c r="AB370" s="1301" t="s">
        <v>4813</v>
      </c>
      <c r="AC370" s="1302" t="s">
        <v>4814</v>
      </c>
      <c r="AD370" s="1300" t="s">
        <v>4806</v>
      </c>
      <c r="AE370" s="1301" t="s">
        <v>4813</v>
      </c>
      <c r="AF370" s="1302" t="s">
        <v>4814</v>
      </c>
    </row>
    <row r="371" spans="1:32">
      <c r="A371" s="1630" t="s">
        <v>5239</v>
      </c>
      <c r="B371" s="1304" t="s">
        <v>5491</v>
      </c>
      <c r="C371" s="1305" t="s">
        <v>2284</v>
      </c>
      <c r="D371" s="1479">
        <v>10.199999999999999</v>
      </c>
      <c r="E371" s="1480">
        <v>0</v>
      </c>
      <c r="F371" s="1305" t="s">
        <v>2284</v>
      </c>
      <c r="G371" s="1479">
        <v>10.199999999999999</v>
      </c>
      <c r="H371" s="1480">
        <v>0</v>
      </c>
      <c r="I371" s="1305" t="s">
        <v>4351</v>
      </c>
      <c r="J371" s="1479">
        <v>10.199999999999999</v>
      </c>
      <c r="K371" s="1480">
        <v>10.199999999999999</v>
      </c>
      <c r="L371" s="1305" t="s">
        <v>4351</v>
      </c>
      <c r="M371" s="1479">
        <v>10.4</v>
      </c>
      <c r="N371" s="1480">
        <v>10.4</v>
      </c>
      <c r="O371" s="1305" t="s">
        <v>2284</v>
      </c>
      <c r="P371" s="1479">
        <v>10.199999999999999</v>
      </c>
      <c r="Q371" s="1480">
        <v>0</v>
      </c>
      <c r="R371" s="1305" t="s">
        <v>2284</v>
      </c>
      <c r="S371" s="1479">
        <v>10.199999999999999</v>
      </c>
      <c r="T371" s="1480">
        <v>0</v>
      </c>
      <c r="U371" s="1305" t="s">
        <v>2284</v>
      </c>
      <c r="V371" s="1479">
        <v>10.3</v>
      </c>
      <c r="W371" s="1480">
        <v>0</v>
      </c>
      <c r="X371" s="1305" t="s">
        <v>2284</v>
      </c>
      <c r="Y371" s="1479">
        <v>10.199999999999999</v>
      </c>
      <c r="Z371" s="1480">
        <v>0</v>
      </c>
      <c r="AA371" s="1305" t="s">
        <v>2284</v>
      </c>
      <c r="AB371" s="1479">
        <v>10.3</v>
      </c>
      <c r="AC371" s="1480">
        <v>0</v>
      </c>
      <c r="AD371" s="1305" t="s">
        <v>2284</v>
      </c>
      <c r="AE371" s="1479">
        <v>10</v>
      </c>
      <c r="AF371" s="1480">
        <v>0</v>
      </c>
    </row>
    <row r="372" spans="1:32">
      <c r="A372" s="1633" t="s">
        <v>5240</v>
      </c>
      <c r="B372" s="1350" t="s">
        <v>5492</v>
      </c>
      <c r="C372" s="1310" t="s">
        <v>1078</v>
      </c>
      <c r="D372" s="1485" t="s">
        <v>1078</v>
      </c>
      <c r="E372" s="1486" t="s">
        <v>1078</v>
      </c>
      <c r="F372" s="1310" t="s">
        <v>1078</v>
      </c>
      <c r="G372" s="1485" t="s">
        <v>1078</v>
      </c>
      <c r="H372" s="1486" t="s">
        <v>1078</v>
      </c>
      <c r="I372" s="1310" t="s">
        <v>1078</v>
      </c>
      <c r="J372" s="1485" t="s">
        <v>1078</v>
      </c>
      <c r="K372" s="1486" t="s">
        <v>1078</v>
      </c>
      <c r="L372" s="1310" t="s">
        <v>1078</v>
      </c>
      <c r="M372" s="1485" t="s">
        <v>1078</v>
      </c>
      <c r="N372" s="1486" t="s">
        <v>1078</v>
      </c>
      <c r="O372" s="1310" t="s">
        <v>1078</v>
      </c>
      <c r="P372" s="1485" t="s">
        <v>1078</v>
      </c>
      <c r="Q372" s="1486" t="s">
        <v>1078</v>
      </c>
      <c r="R372" s="1310" t="s">
        <v>1078</v>
      </c>
      <c r="S372" s="1485" t="s">
        <v>1078</v>
      </c>
      <c r="T372" s="1486" t="s">
        <v>1078</v>
      </c>
      <c r="U372" s="1310" t="s">
        <v>1078</v>
      </c>
      <c r="V372" s="1485" t="s">
        <v>1078</v>
      </c>
      <c r="W372" s="1486" t="s">
        <v>1078</v>
      </c>
      <c r="X372" s="1310" t="s">
        <v>1078</v>
      </c>
      <c r="Y372" s="1485" t="s">
        <v>1078</v>
      </c>
      <c r="Z372" s="1486" t="s">
        <v>1078</v>
      </c>
      <c r="AA372" s="1310" t="s">
        <v>1078</v>
      </c>
      <c r="AB372" s="1485" t="s">
        <v>1078</v>
      </c>
      <c r="AC372" s="1486" t="s">
        <v>1078</v>
      </c>
      <c r="AD372" s="1310" t="s">
        <v>1078</v>
      </c>
      <c r="AE372" s="1485" t="s">
        <v>1078</v>
      </c>
      <c r="AF372" s="1486" t="s">
        <v>1078</v>
      </c>
    </row>
    <row r="373" spans="1:32">
      <c r="A373" s="1632" t="s">
        <v>5241</v>
      </c>
      <c r="B373" s="1143" t="s">
        <v>5493</v>
      </c>
      <c r="C373" s="1314" t="s">
        <v>1078</v>
      </c>
      <c r="D373" s="1483" t="s">
        <v>1078</v>
      </c>
      <c r="E373" s="1484" t="s">
        <v>1078</v>
      </c>
      <c r="F373" s="1314" t="s">
        <v>1078</v>
      </c>
      <c r="G373" s="1483" t="s">
        <v>1078</v>
      </c>
      <c r="H373" s="1484" t="s">
        <v>1078</v>
      </c>
      <c r="I373" s="1314" t="s">
        <v>1078</v>
      </c>
      <c r="J373" s="1483" t="s">
        <v>1078</v>
      </c>
      <c r="K373" s="1484" t="s">
        <v>1078</v>
      </c>
      <c r="L373" s="1314" t="s">
        <v>1078</v>
      </c>
      <c r="M373" s="1483" t="s">
        <v>1078</v>
      </c>
      <c r="N373" s="1484" t="s">
        <v>1078</v>
      </c>
      <c r="O373" s="1314" t="s">
        <v>1078</v>
      </c>
      <c r="P373" s="1483" t="s">
        <v>1078</v>
      </c>
      <c r="Q373" s="1484" t="s">
        <v>1078</v>
      </c>
      <c r="R373" s="1314" t="s">
        <v>1078</v>
      </c>
      <c r="S373" s="1483" t="s">
        <v>1078</v>
      </c>
      <c r="T373" s="1484" t="s">
        <v>1078</v>
      </c>
      <c r="U373" s="1314" t="s">
        <v>1078</v>
      </c>
      <c r="V373" s="1483" t="s">
        <v>1078</v>
      </c>
      <c r="W373" s="1484" t="s">
        <v>1078</v>
      </c>
      <c r="X373" s="1314" t="s">
        <v>1078</v>
      </c>
      <c r="Y373" s="1483" t="s">
        <v>1078</v>
      </c>
      <c r="Z373" s="1484" t="s">
        <v>1078</v>
      </c>
      <c r="AA373" s="1314" t="s">
        <v>1078</v>
      </c>
      <c r="AB373" s="1483" t="s">
        <v>1078</v>
      </c>
      <c r="AC373" s="1484" t="s">
        <v>1078</v>
      </c>
      <c r="AD373" s="1314" t="s">
        <v>1078</v>
      </c>
      <c r="AE373" s="1483" t="s">
        <v>1078</v>
      </c>
      <c r="AF373" s="1484" t="s">
        <v>1078</v>
      </c>
    </row>
    <row r="374" spans="1:32">
      <c r="A374" s="1630" t="s">
        <v>5242</v>
      </c>
      <c r="B374" s="1304" t="s">
        <v>5494</v>
      </c>
      <c r="C374" s="1305" t="s">
        <v>4809</v>
      </c>
      <c r="D374" s="1479" t="s">
        <v>1078</v>
      </c>
      <c r="E374" s="1480" t="s">
        <v>1078</v>
      </c>
      <c r="F374" s="1305" t="s">
        <v>4809</v>
      </c>
      <c r="G374" s="1479" t="s">
        <v>1078</v>
      </c>
      <c r="H374" s="1480" t="s">
        <v>1078</v>
      </c>
      <c r="I374" s="1305" t="s">
        <v>2284</v>
      </c>
      <c r="J374" s="1479">
        <v>15.2</v>
      </c>
      <c r="K374" s="1480">
        <v>0</v>
      </c>
      <c r="L374" s="1305" t="s">
        <v>2284</v>
      </c>
      <c r="M374" s="1479">
        <v>15.2</v>
      </c>
      <c r="N374" s="1480">
        <v>0</v>
      </c>
      <c r="O374" s="1305" t="s">
        <v>4809</v>
      </c>
      <c r="P374" s="1479" t="s">
        <v>1078</v>
      </c>
      <c r="Q374" s="1480" t="s">
        <v>1078</v>
      </c>
      <c r="R374" s="1305" t="s">
        <v>4809</v>
      </c>
      <c r="S374" s="1479" t="s">
        <v>1078</v>
      </c>
      <c r="T374" s="1480" t="s">
        <v>1078</v>
      </c>
      <c r="U374" s="1305" t="s">
        <v>4809</v>
      </c>
      <c r="V374" s="1479" t="s">
        <v>1078</v>
      </c>
      <c r="W374" s="1480" t="s">
        <v>1078</v>
      </c>
      <c r="X374" s="1305" t="s">
        <v>4809</v>
      </c>
      <c r="Y374" s="1479" t="s">
        <v>1078</v>
      </c>
      <c r="Z374" s="1480" t="s">
        <v>1078</v>
      </c>
      <c r="AA374" s="1305" t="s">
        <v>4809</v>
      </c>
      <c r="AB374" s="1479" t="s">
        <v>1078</v>
      </c>
      <c r="AC374" s="1480" t="s">
        <v>1078</v>
      </c>
      <c r="AD374" s="1305" t="s">
        <v>4809</v>
      </c>
      <c r="AE374" s="1479" t="s">
        <v>1078</v>
      </c>
      <c r="AF374" s="1480" t="s">
        <v>1078</v>
      </c>
    </row>
    <row r="375" spans="1:32">
      <c r="A375" s="1633" t="s">
        <v>5243</v>
      </c>
      <c r="B375" s="1350" t="s">
        <v>5495</v>
      </c>
      <c r="C375" s="1310" t="s">
        <v>1078</v>
      </c>
      <c r="D375" s="1485" t="s">
        <v>1078</v>
      </c>
      <c r="E375" s="1486" t="s">
        <v>1078</v>
      </c>
      <c r="F375" s="1310" t="s">
        <v>1078</v>
      </c>
      <c r="G375" s="1485" t="s">
        <v>1078</v>
      </c>
      <c r="H375" s="1486" t="s">
        <v>1078</v>
      </c>
      <c r="I375" s="1310" t="s">
        <v>1078</v>
      </c>
      <c r="J375" s="1485" t="s">
        <v>1078</v>
      </c>
      <c r="K375" s="1486" t="s">
        <v>1078</v>
      </c>
      <c r="L375" s="1310" t="s">
        <v>1078</v>
      </c>
      <c r="M375" s="1485" t="s">
        <v>1078</v>
      </c>
      <c r="N375" s="1486" t="s">
        <v>1078</v>
      </c>
      <c r="O375" s="1310" t="s">
        <v>1078</v>
      </c>
      <c r="P375" s="1485" t="s">
        <v>1078</v>
      </c>
      <c r="Q375" s="1486" t="s">
        <v>1078</v>
      </c>
      <c r="R375" s="1310" t="s">
        <v>1078</v>
      </c>
      <c r="S375" s="1485" t="s">
        <v>1078</v>
      </c>
      <c r="T375" s="1486" t="s">
        <v>1078</v>
      </c>
      <c r="U375" s="1310" t="s">
        <v>1078</v>
      </c>
      <c r="V375" s="1485" t="s">
        <v>1078</v>
      </c>
      <c r="W375" s="1486" t="s">
        <v>1078</v>
      </c>
      <c r="X375" s="1310" t="s">
        <v>1078</v>
      </c>
      <c r="Y375" s="1485" t="s">
        <v>1078</v>
      </c>
      <c r="Z375" s="1486" t="s">
        <v>1078</v>
      </c>
      <c r="AA375" s="1310" t="s">
        <v>1078</v>
      </c>
      <c r="AB375" s="1485" t="s">
        <v>1078</v>
      </c>
      <c r="AC375" s="1486" t="s">
        <v>1078</v>
      </c>
      <c r="AD375" s="1310" t="s">
        <v>1078</v>
      </c>
      <c r="AE375" s="1485" t="s">
        <v>1078</v>
      </c>
      <c r="AF375" s="1486" t="s">
        <v>1078</v>
      </c>
    </row>
    <row r="376" spans="1:32">
      <c r="A376" s="1632" t="s">
        <v>5244</v>
      </c>
      <c r="B376" s="1143" t="s">
        <v>5496</v>
      </c>
      <c r="C376" s="1314" t="s">
        <v>1078</v>
      </c>
      <c r="D376" s="1483" t="s">
        <v>1078</v>
      </c>
      <c r="E376" s="1484" t="s">
        <v>1078</v>
      </c>
      <c r="F376" s="1314" t="s">
        <v>1078</v>
      </c>
      <c r="G376" s="1483" t="s">
        <v>1078</v>
      </c>
      <c r="H376" s="1484" t="s">
        <v>1078</v>
      </c>
      <c r="I376" s="1314" t="s">
        <v>1078</v>
      </c>
      <c r="J376" s="1483" t="s">
        <v>1078</v>
      </c>
      <c r="K376" s="1484" t="s">
        <v>1078</v>
      </c>
      <c r="L376" s="1314" t="s">
        <v>1078</v>
      </c>
      <c r="M376" s="1483" t="s">
        <v>1078</v>
      </c>
      <c r="N376" s="1484" t="s">
        <v>1078</v>
      </c>
      <c r="O376" s="1314" t="s">
        <v>1078</v>
      </c>
      <c r="P376" s="1483" t="s">
        <v>1078</v>
      </c>
      <c r="Q376" s="1484" t="s">
        <v>1078</v>
      </c>
      <c r="R376" s="1314" t="s">
        <v>1078</v>
      </c>
      <c r="S376" s="1483" t="s">
        <v>1078</v>
      </c>
      <c r="T376" s="1484" t="s">
        <v>1078</v>
      </c>
      <c r="U376" s="1314" t="s">
        <v>1078</v>
      </c>
      <c r="V376" s="1483" t="s">
        <v>1078</v>
      </c>
      <c r="W376" s="1484" t="s">
        <v>1078</v>
      </c>
      <c r="X376" s="1314" t="s">
        <v>1078</v>
      </c>
      <c r="Y376" s="1483" t="s">
        <v>1078</v>
      </c>
      <c r="Z376" s="1484" t="s">
        <v>1078</v>
      </c>
      <c r="AA376" s="1314" t="s">
        <v>1078</v>
      </c>
      <c r="AB376" s="1483" t="s">
        <v>1078</v>
      </c>
      <c r="AC376" s="1484" t="s">
        <v>1078</v>
      </c>
      <c r="AD376" s="1314" t="s">
        <v>1078</v>
      </c>
      <c r="AE376" s="1483" t="s">
        <v>1078</v>
      </c>
      <c r="AF376" s="1484" t="s">
        <v>1078</v>
      </c>
    </row>
    <row r="377" spans="1:32">
      <c r="A377" s="1630" t="s">
        <v>5245</v>
      </c>
      <c r="B377" s="1304" t="s">
        <v>5497</v>
      </c>
      <c r="C377" s="1305" t="s">
        <v>2284</v>
      </c>
      <c r="D377" s="1479">
        <v>20.100000000000001</v>
      </c>
      <c r="E377" s="1480">
        <v>0</v>
      </c>
      <c r="F377" s="1305" t="s">
        <v>2284</v>
      </c>
      <c r="G377" s="1479">
        <v>20.100000000000001</v>
      </c>
      <c r="H377" s="1480">
        <v>0</v>
      </c>
      <c r="I377" s="1305" t="s">
        <v>4809</v>
      </c>
      <c r="J377" s="1479" t="s">
        <v>1078</v>
      </c>
      <c r="K377" s="1480" t="s">
        <v>1078</v>
      </c>
      <c r="L377" s="1305" t="s">
        <v>4809</v>
      </c>
      <c r="M377" s="1479" t="s">
        <v>1078</v>
      </c>
      <c r="N377" s="1480" t="s">
        <v>1078</v>
      </c>
      <c r="O377" s="1305" t="s">
        <v>2284</v>
      </c>
      <c r="P377" s="1479">
        <v>20.2</v>
      </c>
      <c r="Q377" s="1480">
        <v>0</v>
      </c>
      <c r="R377" s="1305" t="s">
        <v>2284</v>
      </c>
      <c r="S377" s="1479">
        <v>20</v>
      </c>
      <c r="T377" s="1480">
        <v>0</v>
      </c>
      <c r="U377" s="1305" t="s">
        <v>2284</v>
      </c>
      <c r="V377" s="1479">
        <v>20.2</v>
      </c>
      <c r="W377" s="1480">
        <v>0</v>
      </c>
      <c r="X377" s="1305" t="s">
        <v>2284</v>
      </c>
      <c r="Y377" s="1479">
        <v>20.2</v>
      </c>
      <c r="Z377" s="1480">
        <v>0</v>
      </c>
      <c r="AA377" s="1305" t="s">
        <v>2284</v>
      </c>
      <c r="AB377" s="1479">
        <v>20.3</v>
      </c>
      <c r="AC377" s="1480">
        <v>0</v>
      </c>
      <c r="AD377" s="1305" t="s">
        <v>2284</v>
      </c>
      <c r="AE377" s="1479">
        <v>20.100000000000001</v>
      </c>
      <c r="AF377" s="1480">
        <v>0</v>
      </c>
    </row>
    <row r="378" spans="1:32">
      <c r="A378" s="1633" t="s">
        <v>5246</v>
      </c>
      <c r="B378" s="1350" t="s">
        <v>5498</v>
      </c>
      <c r="C378" s="1310" t="s">
        <v>1078</v>
      </c>
      <c r="D378" s="1485" t="s">
        <v>1078</v>
      </c>
      <c r="E378" s="1486" t="s">
        <v>1078</v>
      </c>
      <c r="F378" s="1310" t="s">
        <v>1078</v>
      </c>
      <c r="G378" s="1485" t="s">
        <v>1078</v>
      </c>
      <c r="H378" s="1486" t="s">
        <v>1078</v>
      </c>
      <c r="I378" s="1310" t="s">
        <v>1078</v>
      </c>
      <c r="J378" s="1485" t="s">
        <v>1078</v>
      </c>
      <c r="K378" s="1486" t="s">
        <v>1078</v>
      </c>
      <c r="L378" s="1310" t="s">
        <v>1078</v>
      </c>
      <c r="M378" s="1485" t="s">
        <v>1078</v>
      </c>
      <c r="N378" s="1486" t="s">
        <v>1078</v>
      </c>
      <c r="O378" s="1310" t="s">
        <v>1078</v>
      </c>
      <c r="P378" s="1485" t="s">
        <v>1078</v>
      </c>
      <c r="Q378" s="1486" t="s">
        <v>1078</v>
      </c>
      <c r="R378" s="1310" t="s">
        <v>1078</v>
      </c>
      <c r="S378" s="1485" t="s">
        <v>1078</v>
      </c>
      <c r="T378" s="1486" t="s">
        <v>1078</v>
      </c>
      <c r="U378" s="1310" t="s">
        <v>1078</v>
      </c>
      <c r="V378" s="1485" t="s">
        <v>1078</v>
      </c>
      <c r="W378" s="1486" t="s">
        <v>1078</v>
      </c>
      <c r="X378" s="1310" t="s">
        <v>1078</v>
      </c>
      <c r="Y378" s="1485" t="s">
        <v>1078</v>
      </c>
      <c r="Z378" s="1486" t="s">
        <v>1078</v>
      </c>
      <c r="AA378" s="1310" t="s">
        <v>1078</v>
      </c>
      <c r="AB378" s="1485" t="s">
        <v>1078</v>
      </c>
      <c r="AC378" s="1486" t="s">
        <v>1078</v>
      </c>
      <c r="AD378" s="1310" t="s">
        <v>1078</v>
      </c>
      <c r="AE378" s="1485" t="s">
        <v>1078</v>
      </c>
      <c r="AF378" s="1486" t="s">
        <v>1078</v>
      </c>
    </row>
    <row r="379" spans="1:32">
      <c r="A379" s="1632" t="s">
        <v>5247</v>
      </c>
      <c r="B379" s="1143" t="s">
        <v>5499</v>
      </c>
      <c r="C379" s="1314" t="s">
        <v>1078</v>
      </c>
      <c r="D379" s="1483" t="s">
        <v>1078</v>
      </c>
      <c r="E379" s="1484" t="s">
        <v>1078</v>
      </c>
      <c r="F379" s="1314" t="s">
        <v>1078</v>
      </c>
      <c r="G379" s="1483" t="s">
        <v>1078</v>
      </c>
      <c r="H379" s="1484" t="s">
        <v>1078</v>
      </c>
      <c r="I379" s="1314" t="s">
        <v>1078</v>
      </c>
      <c r="J379" s="1483" t="s">
        <v>1078</v>
      </c>
      <c r="K379" s="1484" t="s">
        <v>1078</v>
      </c>
      <c r="L379" s="1314" t="s">
        <v>1078</v>
      </c>
      <c r="M379" s="1483" t="s">
        <v>1078</v>
      </c>
      <c r="N379" s="1484" t="s">
        <v>1078</v>
      </c>
      <c r="O379" s="1314" t="s">
        <v>1078</v>
      </c>
      <c r="P379" s="1483" t="s">
        <v>1078</v>
      </c>
      <c r="Q379" s="1484" t="s">
        <v>1078</v>
      </c>
      <c r="R379" s="1314" t="s">
        <v>1078</v>
      </c>
      <c r="S379" s="1483" t="s">
        <v>1078</v>
      </c>
      <c r="T379" s="1484" t="s">
        <v>1078</v>
      </c>
      <c r="U379" s="1314" t="s">
        <v>1078</v>
      </c>
      <c r="V379" s="1483" t="s">
        <v>1078</v>
      </c>
      <c r="W379" s="1484" t="s">
        <v>1078</v>
      </c>
      <c r="X379" s="1314" t="s">
        <v>1078</v>
      </c>
      <c r="Y379" s="1483" t="s">
        <v>1078</v>
      </c>
      <c r="Z379" s="1484" t="s">
        <v>1078</v>
      </c>
      <c r="AA379" s="1314" t="s">
        <v>1078</v>
      </c>
      <c r="AB379" s="1483" t="s">
        <v>1078</v>
      </c>
      <c r="AC379" s="1484" t="s">
        <v>1078</v>
      </c>
      <c r="AD379" s="1314" t="s">
        <v>1078</v>
      </c>
      <c r="AE379" s="1483" t="s">
        <v>1078</v>
      </c>
      <c r="AF379" s="1484" t="s">
        <v>1078</v>
      </c>
    </row>
    <row r="380" spans="1:32">
      <c r="A380" s="1630" t="s">
        <v>5248</v>
      </c>
      <c r="B380" s="1304" t="s">
        <v>5500</v>
      </c>
      <c r="C380" s="1305" t="s">
        <v>4809</v>
      </c>
      <c r="D380" s="1479" t="s">
        <v>1078</v>
      </c>
      <c r="E380" s="1480" t="s">
        <v>1078</v>
      </c>
      <c r="F380" s="1305" t="s">
        <v>4809</v>
      </c>
      <c r="G380" s="1479" t="s">
        <v>1078</v>
      </c>
      <c r="H380" s="1480" t="s">
        <v>1078</v>
      </c>
      <c r="I380" s="1305" t="s">
        <v>4809</v>
      </c>
      <c r="J380" s="1479" t="s">
        <v>1078</v>
      </c>
      <c r="K380" s="1480" t="s">
        <v>1078</v>
      </c>
      <c r="L380" s="1305" t="s">
        <v>4809</v>
      </c>
      <c r="M380" s="1479" t="s">
        <v>1078</v>
      </c>
      <c r="N380" s="1480" t="s">
        <v>1078</v>
      </c>
      <c r="O380" s="1305" t="s">
        <v>4809</v>
      </c>
      <c r="P380" s="1479" t="s">
        <v>1078</v>
      </c>
      <c r="Q380" s="1480" t="s">
        <v>1078</v>
      </c>
      <c r="R380" s="1305" t="s">
        <v>4809</v>
      </c>
      <c r="S380" s="1479" t="s">
        <v>1078</v>
      </c>
      <c r="T380" s="1480" t="s">
        <v>1078</v>
      </c>
      <c r="U380" s="1305" t="s">
        <v>4809</v>
      </c>
      <c r="V380" s="1479" t="s">
        <v>1078</v>
      </c>
      <c r="W380" s="1480" t="s">
        <v>1078</v>
      </c>
      <c r="X380" s="1305" t="s">
        <v>4809</v>
      </c>
      <c r="Y380" s="1479" t="s">
        <v>1078</v>
      </c>
      <c r="Z380" s="1480" t="s">
        <v>1078</v>
      </c>
      <c r="AA380" s="1305" t="s">
        <v>4809</v>
      </c>
      <c r="AB380" s="1479" t="s">
        <v>1078</v>
      </c>
      <c r="AC380" s="1480" t="s">
        <v>1078</v>
      </c>
      <c r="AD380" s="1305" t="s">
        <v>4809</v>
      </c>
      <c r="AE380" s="1479" t="s">
        <v>1078</v>
      </c>
      <c r="AF380" s="1480" t="s">
        <v>1078</v>
      </c>
    </row>
    <row r="381" spans="1:32">
      <c r="A381" s="1633" t="s">
        <v>5249</v>
      </c>
      <c r="B381" s="1350" t="s">
        <v>5501</v>
      </c>
      <c r="C381" s="1310" t="s">
        <v>1078</v>
      </c>
      <c r="D381" s="1485" t="s">
        <v>1078</v>
      </c>
      <c r="E381" s="1486" t="s">
        <v>1078</v>
      </c>
      <c r="F381" s="1310" t="s">
        <v>1078</v>
      </c>
      <c r="G381" s="1485" t="s">
        <v>1078</v>
      </c>
      <c r="H381" s="1486" t="s">
        <v>1078</v>
      </c>
      <c r="I381" s="1310" t="s">
        <v>1078</v>
      </c>
      <c r="J381" s="1485" t="s">
        <v>1078</v>
      </c>
      <c r="K381" s="1486" t="s">
        <v>1078</v>
      </c>
      <c r="L381" s="1310" t="s">
        <v>1078</v>
      </c>
      <c r="M381" s="1485" t="s">
        <v>1078</v>
      </c>
      <c r="N381" s="1486" t="s">
        <v>1078</v>
      </c>
      <c r="O381" s="1310" t="s">
        <v>1078</v>
      </c>
      <c r="P381" s="1485" t="s">
        <v>1078</v>
      </c>
      <c r="Q381" s="1486" t="s">
        <v>1078</v>
      </c>
      <c r="R381" s="1310" t="s">
        <v>1078</v>
      </c>
      <c r="S381" s="1485" t="s">
        <v>1078</v>
      </c>
      <c r="T381" s="1486" t="s">
        <v>1078</v>
      </c>
      <c r="U381" s="1310" t="s">
        <v>1078</v>
      </c>
      <c r="V381" s="1485" t="s">
        <v>1078</v>
      </c>
      <c r="W381" s="1486" t="s">
        <v>1078</v>
      </c>
      <c r="X381" s="1310" t="s">
        <v>1078</v>
      </c>
      <c r="Y381" s="1485" t="s">
        <v>1078</v>
      </c>
      <c r="Z381" s="1486" t="s">
        <v>1078</v>
      </c>
      <c r="AA381" s="1310" t="s">
        <v>1078</v>
      </c>
      <c r="AB381" s="1485" t="s">
        <v>1078</v>
      </c>
      <c r="AC381" s="1486" t="s">
        <v>1078</v>
      </c>
      <c r="AD381" s="1310" t="s">
        <v>1078</v>
      </c>
      <c r="AE381" s="1485" t="s">
        <v>1078</v>
      </c>
      <c r="AF381" s="1486" t="s">
        <v>1078</v>
      </c>
    </row>
    <row r="382" spans="1:32">
      <c r="A382" s="1632" t="s">
        <v>5250</v>
      </c>
      <c r="B382" s="1143" t="s">
        <v>5502</v>
      </c>
      <c r="C382" s="1314" t="s">
        <v>1078</v>
      </c>
      <c r="D382" s="1483" t="s">
        <v>1078</v>
      </c>
      <c r="E382" s="1484" t="s">
        <v>1078</v>
      </c>
      <c r="F382" s="1314" t="s">
        <v>1078</v>
      </c>
      <c r="G382" s="1483" t="s">
        <v>1078</v>
      </c>
      <c r="H382" s="1484" t="s">
        <v>1078</v>
      </c>
      <c r="I382" s="1314" t="s">
        <v>1078</v>
      </c>
      <c r="J382" s="1483" t="s">
        <v>1078</v>
      </c>
      <c r="K382" s="1484" t="s">
        <v>1078</v>
      </c>
      <c r="L382" s="1314" t="s">
        <v>1078</v>
      </c>
      <c r="M382" s="1483" t="s">
        <v>1078</v>
      </c>
      <c r="N382" s="1484" t="s">
        <v>1078</v>
      </c>
      <c r="O382" s="1314" t="s">
        <v>1078</v>
      </c>
      <c r="P382" s="1483" t="s">
        <v>1078</v>
      </c>
      <c r="Q382" s="1484" t="s">
        <v>1078</v>
      </c>
      <c r="R382" s="1314" t="s">
        <v>1078</v>
      </c>
      <c r="S382" s="1483" t="s">
        <v>1078</v>
      </c>
      <c r="T382" s="1484" t="s">
        <v>1078</v>
      </c>
      <c r="U382" s="1314" t="s">
        <v>1078</v>
      </c>
      <c r="V382" s="1483" t="s">
        <v>1078</v>
      </c>
      <c r="W382" s="1484" t="s">
        <v>1078</v>
      </c>
      <c r="X382" s="1314" t="s">
        <v>1078</v>
      </c>
      <c r="Y382" s="1483" t="s">
        <v>1078</v>
      </c>
      <c r="Z382" s="1484" t="s">
        <v>1078</v>
      </c>
      <c r="AA382" s="1314" t="s">
        <v>1078</v>
      </c>
      <c r="AB382" s="1483" t="s">
        <v>1078</v>
      </c>
      <c r="AC382" s="1484" t="s">
        <v>1078</v>
      </c>
      <c r="AD382" s="1314" t="s">
        <v>1078</v>
      </c>
      <c r="AE382" s="1483" t="s">
        <v>1078</v>
      </c>
      <c r="AF382" s="1484" t="s">
        <v>1078</v>
      </c>
    </row>
    <row r="383" spans="1:32">
      <c r="A383" s="1630" t="s">
        <v>5251</v>
      </c>
      <c r="B383" s="1304" t="s">
        <v>5503</v>
      </c>
      <c r="C383" s="1305" t="s">
        <v>4809</v>
      </c>
      <c r="D383" s="1479" t="s">
        <v>1078</v>
      </c>
      <c r="E383" s="1480" t="s">
        <v>1078</v>
      </c>
      <c r="F383" s="1305" t="s">
        <v>4809</v>
      </c>
      <c r="G383" s="1479" t="s">
        <v>1078</v>
      </c>
      <c r="H383" s="1480" t="s">
        <v>1078</v>
      </c>
      <c r="I383" s="1305" t="s">
        <v>4809</v>
      </c>
      <c r="J383" s="1479" t="s">
        <v>1078</v>
      </c>
      <c r="K383" s="1480" t="s">
        <v>1078</v>
      </c>
      <c r="L383" s="1305" t="s">
        <v>4809</v>
      </c>
      <c r="M383" s="1479" t="s">
        <v>1078</v>
      </c>
      <c r="N383" s="1480" t="s">
        <v>1078</v>
      </c>
      <c r="O383" s="1305" t="s">
        <v>4809</v>
      </c>
      <c r="P383" s="1479" t="s">
        <v>1078</v>
      </c>
      <c r="Q383" s="1480" t="s">
        <v>1078</v>
      </c>
      <c r="R383" s="1305" t="s">
        <v>4809</v>
      </c>
      <c r="S383" s="1479" t="s">
        <v>1078</v>
      </c>
      <c r="T383" s="1480" t="s">
        <v>1078</v>
      </c>
      <c r="U383" s="1305" t="s">
        <v>4809</v>
      </c>
      <c r="V383" s="1479" t="s">
        <v>1078</v>
      </c>
      <c r="W383" s="1480" t="s">
        <v>1078</v>
      </c>
      <c r="X383" s="1305" t="s">
        <v>4809</v>
      </c>
      <c r="Y383" s="1479" t="s">
        <v>1078</v>
      </c>
      <c r="Z383" s="1480" t="s">
        <v>1078</v>
      </c>
      <c r="AA383" s="1305" t="s">
        <v>4809</v>
      </c>
      <c r="AB383" s="1479" t="s">
        <v>1078</v>
      </c>
      <c r="AC383" s="1480" t="s">
        <v>1078</v>
      </c>
      <c r="AD383" s="1305" t="s">
        <v>4809</v>
      </c>
      <c r="AE383" s="1479" t="s">
        <v>1078</v>
      </c>
      <c r="AF383" s="1480" t="s">
        <v>1078</v>
      </c>
    </row>
    <row r="384" spans="1:32">
      <c r="A384" s="1633" t="s">
        <v>5252</v>
      </c>
      <c r="B384" s="1350" t="s">
        <v>5504</v>
      </c>
      <c r="C384" s="1310" t="s">
        <v>1078</v>
      </c>
      <c r="D384" s="1485" t="s">
        <v>1078</v>
      </c>
      <c r="E384" s="1486" t="s">
        <v>1078</v>
      </c>
      <c r="F384" s="1310" t="s">
        <v>1078</v>
      </c>
      <c r="G384" s="1485" t="s">
        <v>1078</v>
      </c>
      <c r="H384" s="1486" t="s">
        <v>1078</v>
      </c>
      <c r="I384" s="1310" t="s">
        <v>1078</v>
      </c>
      <c r="J384" s="1485" t="s">
        <v>1078</v>
      </c>
      <c r="K384" s="1486" t="s">
        <v>1078</v>
      </c>
      <c r="L384" s="1310" t="s">
        <v>1078</v>
      </c>
      <c r="M384" s="1485" t="s">
        <v>1078</v>
      </c>
      <c r="N384" s="1486" t="s">
        <v>1078</v>
      </c>
      <c r="O384" s="1310" t="s">
        <v>1078</v>
      </c>
      <c r="P384" s="1485" t="s">
        <v>1078</v>
      </c>
      <c r="Q384" s="1486" t="s">
        <v>1078</v>
      </c>
      <c r="R384" s="1310" t="s">
        <v>1078</v>
      </c>
      <c r="S384" s="1485" t="s">
        <v>1078</v>
      </c>
      <c r="T384" s="1486" t="s">
        <v>1078</v>
      </c>
      <c r="U384" s="1310" t="s">
        <v>1078</v>
      </c>
      <c r="V384" s="1485" t="s">
        <v>1078</v>
      </c>
      <c r="W384" s="1486" t="s">
        <v>1078</v>
      </c>
      <c r="X384" s="1310" t="s">
        <v>1078</v>
      </c>
      <c r="Y384" s="1485" t="s">
        <v>1078</v>
      </c>
      <c r="Z384" s="1486" t="s">
        <v>1078</v>
      </c>
      <c r="AA384" s="1310" t="s">
        <v>1078</v>
      </c>
      <c r="AB384" s="1485" t="s">
        <v>1078</v>
      </c>
      <c r="AC384" s="1486" t="s">
        <v>1078</v>
      </c>
      <c r="AD384" s="1310" t="s">
        <v>1078</v>
      </c>
      <c r="AE384" s="1485" t="s">
        <v>1078</v>
      </c>
      <c r="AF384" s="1486" t="s">
        <v>1078</v>
      </c>
    </row>
    <row r="385" spans="1:32">
      <c r="A385" s="1632" t="s">
        <v>5253</v>
      </c>
      <c r="B385" s="1143" t="s">
        <v>5505</v>
      </c>
      <c r="C385" s="1314" t="s">
        <v>1078</v>
      </c>
      <c r="D385" s="1483" t="s">
        <v>1078</v>
      </c>
      <c r="E385" s="1484" t="s">
        <v>1078</v>
      </c>
      <c r="F385" s="1314" t="s">
        <v>1078</v>
      </c>
      <c r="G385" s="1483" t="s">
        <v>1078</v>
      </c>
      <c r="H385" s="1484" t="s">
        <v>1078</v>
      </c>
      <c r="I385" s="1314" t="s">
        <v>1078</v>
      </c>
      <c r="J385" s="1483" t="s">
        <v>1078</v>
      </c>
      <c r="K385" s="1484" t="s">
        <v>1078</v>
      </c>
      <c r="L385" s="1314" t="s">
        <v>1078</v>
      </c>
      <c r="M385" s="1483" t="s">
        <v>1078</v>
      </c>
      <c r="N385" s="1484" t="s">
        <v>1078</v>
      </c>
      <c r="O385" s="1314" t="s">
        <v>1078</v>
      </c>
      <c r="P385" s="1483" t="s">
        <v>1078</v>
      </c>
      <c r="Q385" s="1484" t="s">
        <v>1078</v>
      </c>
      <c r="R385" s="1314" t="s">
        <v>1078</v>
      </c>
      <c r="S385" s="1483" t="s">
        <v>1078</v>
      </c>
      <c r="T385" s="1484" t="s">
        <v>1078</v>
      </c>
      <c r="U385" s="1314" t="s">
        <v>1078</v>
      </c>
      <c r="V385" s="1483" t="s">
        <v>1078</v>
      </c>
      <c r="W385" s="1484" t="s">
        <v>1078</v>
      </c>
      <c r="X385" s="1314" t="s">
        <v>1078</v>
      </c>
      <c r="Y385" s="1483" t="s">
        <v>1078</v>
      </c>
      <c r="Z385" s="1484" t="s">
        <v>1078</v>
      </c>
      <c r="AA385" s="1314" t="s">
        <v>1078</v>
      </c>
      <c r="AB385" s="1483" t="s">
        <v>1078</v>
      </c>
      <c r="AC385" s="1484" t="s">
        <v>1078</v>
      </c>
      <c r="AD385" s="1314" t="s">
        <v>1078</v>
      </c>
      <c r="AE385" s="1483" t="s">
        <v>1078</v>
      </c>
      <c r="AF385" s="1484" t="s">
        <v>1078</v>
      </c>
    </row>
    <row r="386" spans="1:32">
      <c r="A386" s="1630" t="s">
        <v>5254</v>
      </c>
      <c r="B386" s="1304" t="s">
        <v>5506</v>
      </c>
      <c r="C386" s="1305" t="s">
        <v>4809</v>
      </c>
      <c r="D386" s="1479" t="s">
        <v>1078</v>
      </c>
      <c r="E386" s="1480" t="s">
        <v>1078</v>
      </c>
      <c r="F386" s="1305" t="s">
        <v>4809</v>
      </c>
      <c r="G386" s="1479" t="s">
        <v>1078</v>
      </c>
      <c r="H386" s="1480" t="s">
        <v>1078</v>
      </c>
      <c r="I386" s="1305" t="s">
        <v>4809</v>
      </c>
      <c r="J386" s="1479" t="s">
        <v>1078</v>
      </c>
      <c r="K386" s="1480" t="s">
        <v>1078</v>
      </c>
      <c r="L386" s="1305" t="s">
        <v>4809</v>
      </c>
      <c r="M386" s="1479" t="s">
        <v>1078</v>
      </c>
      <c r="N386" s="1480" t="s">
        <v>1078</v>
      </c>
      <c r="O386" s="1305" t="s">
        <v>4809</v>
      </c>
      <c r="P386" s="1479" t="s">
        <v>1078</v>
      </c>
      <c r="Q386" s="1480" t="s">
        <v>1078</v>
      </c>
      <c r="R386" s="1305" t="s">
        <v>4809</v>
      </c>
      <c r="S386" s="1479" t="s">
        <v>1078</v>
      </c>
      <c r="T386" s="1480" t="s">
        <v>1078</v>
      </c>
      <c r="U386" s="1305" t="s">
        <v>4809</v>
      </c>
      <c r="V386" s="1479" t="s">
        <v>1078</v>
      </c>
      <c r="W386" s="1480" t="s">
        <v>1078</v>
      </c>
      <c r="X386" s="1305" t="s">
        <v>4809</v>
      </c>
      <c r="Y386" s="1479" t="s">
        <v>1078</v>
      </c>
      <c r="Z386" s="1480" t="s">
        <v>1078</v>
      </c>
      <c r="AA386" s="1305" t="s">
        <v>4809</v>
      </c>
      <c r="AB386" s="1479" t="s">
        <v>1078</v>
      </c>
      <c r="AC386" s="1480" t="s">
        <v>1078</v>
      </c>
      <c r="AD386" s="1305" t="s">
        <v>4809</v>
      </c>
      <c r="AE386" s="1479" t="s">
        <v>1078</v>
      </c>
      <c r="AF386" s="1480" t="s">
        <v>1078</v>
      </c>
    </row>
    <row r="387" spans="1:32">
      <c r="A387" s="1633" t="s">
        <v>5255</v>
      </c>
      <c r="B387" s="1350" t="s">
        <v>5507</v>
      </c>
      <c r="C387" s="1310" t="s">
        <v>1078</v>
      </c>
      <c r="D387" s="1485" t="s">
        <v>1078</v>
      </c>
      <c r="E387" s="1486" t="s">
        <v>1078</v>
      </c>
      <c r="F387" s="1310" t="s">
        <v>1078</v>
      </c>
      <c r="G387" s="1485" t="s">
        <v>1078</v>
      </c>
      <c r="H387" s="1486" t="s">
        <v>1078</v>
      </c>
      <c r="I387" s="1310" t="s">
        <v>1078</v>
      </c>
      <c r="J387" s="1485" t="s">
        <v>1078</v>
      </c>
      <c r="K387" s="1486" t="s">
        <v>1078</v>
      </c>
      <c r="L387" s="1310" t="s">
        <v>1078</v>
      </c>
      <c r="M387" s="1485" t="s">
        <v>1078</v>
      </c>
      <c r="N387" s="1486" t="s">
        <v>1078</v>
      </c>
      <c r="O387" s="1310" t="s">
        <v>1078</v>
      </c>
      <c r="P387" s="1485" t="s">
        <v>1078</v>
      </c>
      <c r="Q387" s="1486" t="s">
        <v>1078</v>
      </c>
      <c r="R387" s="1310" t="s">
        <v>1078</v>
      </c>
      <c r="S387" s="1485" t="s">
        <v>1078</v>
      </c>
      <c r="T387" s="1486" t="s">
        <v>1078</v>
      </c>
      <c r="U387" s="1310" t="s">
        <v>1078</v>
      </c>
      <c r="V387" s="1485" t="s">
        <v>1078</v>
      </c>
      <c r="W387" s="1486" t="s">
        <v>1078</v>
      </c>
      <c r="X387" s="1310" t="s">
        <v>1078</v>
      </c>
      <c r="Y387" s="1485" t="s">
        <v>1078</v>
      </c>
      <c r="Z387" s="1486" t="s">
        <v>1078</v>
      </c>
      <c r="AA387" s="1310" t="s">
        <v>1078</v>
      </c>
      <c r="AB387" s="1485" t="s">
        <v>1078</v>
      </c>
      <c r="AC387" s="1486" t="s">
        <v>1078</v>
      </c>
      <c r="AD387" s="1310" t="s">
        <v>1078</v>
      </c>
      <c r="AE387" s="1485" t="s">
        <v>1078</v>
      </c>
      <c r="AF387" s="1486" t="s">
        <v>1078</v>
      </c>
    </row>
    <row r="388" spans="1:32">
      <c r="A388" s="1632" t="s">
        <v>5256</v>
      </c>
      <c r="B388" s="1143" t="s">
        <v>5508</v>
      </c>
      <c r="C388" s="1314" t="s">
        <v>1078</v>
      </c>
      <c r="D388" s="1483" t="s">
        <v>1078</v>
      </c>
      <c r="E388" s="1484" t="s">
        <v>1078</v>
      </c>
      <c r="F388" s="1314" t="s">
        <v>1078</v>
      </c>
      <c r="G388" s="1483" t="s">
        <v>1078</v>
      </c>
      <c r="H388" s="1484" t="s">
        <v>1078</v>
      </c>
      <c r="I388" s="1314" t="s">
        <v>1078</v>
      </c>
      <c r="J388" s="1483" t="s">
        <v>1078</v>
      </c>
      <c r="K388" s="1484" t="s">
        <v>1078</v>
      </c>
      <c r="L388" s="1314" t="s">
        <v>1078</v>
      </c>
      <c r="M388" s="1483" t="s">
        <v>1078</v>
      </c>
      <c r="N388" s="1484" t="s">
        <v>1078</v>
      </c>
      <c r="O388" s="1314" t="s">
        <v>1078</v>
      </c>
      <c r="P388" s="1483" t="s">
        <v>1078</v>
      </c>
      <c r="Q388" s="1484" t="s">
        <v>1078</v>
      </c>
      <c r="R388" s="1314" t="s">
        <v>1078</v>
      </c>
      <c r="S388" s="1483" t="s">
        <v>1078</v>
      </c>
      <c r="T388" s="1484" t="s">
        <v>1078</v>
      </c>
      <c r="U388" s="1314" t="s">
        <v>1078</v>
      </c>
      <c r="V388" s="1483" t="s">
        <v>1078</v>
      </c>
      <c r="W388" s="1484" t="s">
        <v>1078</v>
      </c>
      <c r="X388" s="1314" t="s">
        <v>1078</v>
      </c>
      <c r="Y388" s="1483" t="s">
        <v>1078</v>
      </c>
      <c r="Z388" s="1484" t="s">
        <v>1078</v>
      </c>
      <c r="AA388" s="1314" t="s">
        <v>1078</v>
      </c>
      <c r="AB388" s="1483" t="s">
        <v>1078</v>
      </c>
      <c r="AC388" s="1484" t="s">
        <v>1078</v>
      </c>
      <c r="AD388" s="1314" t="s">
        <v>1078</v>
      </c>
      <c r="AE388" s="1483" t="s">
        <v>1078</v>
      </c>
      <c r="AF388" s="1484" t="s">
        <v>1078</v>
      </c>
    </row>
    <row r="389" spans="1:32">
      <c r="A389" s="1630" t="s">
        <v>5257</v>
      </c>
      <c r="B389" s="1304" t="s">
        <v>5509</v>
      </c>
      <c r="C389" s="1305" t="s">
        <v>4809</v>
      </c>
      <c r="D389" s="1479" t="s">
        <v>1078</v>
      </c>
      <c r="E389" s="1480" t="s">
        <v>1078</v>
      </c>
      <c r="F389" s="1305" t="s">
        <v>4809</v>
      </c>
      <c r="G389" s="1479" t="s">
        <v>1078</v>
      </c>
      <c r="H389" s="1480" t="s">
        <v>1078</v>
      </c>
      <c r="I389" s="1305" t="s">
        <v>2284</v>
      </c>
      <c r="J389" s="1479">
        <v>40.200000000000003</v>
      </c>
      <c r="K389" s="1480">
        <v>0</v>
      </c>
      <c r="L389" s="1305" t="s">
        <v>2284</v>
      </c>
      <c r="M389" s="1479">
        <v>40.200000000000003</v>
      </c>
      <c r="N389" s="1480">
        <v>0</v>
      </c>
      <c r="O389" s="1305" t="s">
        <v>4809</v>
      </c>
      <c r="P389" s="1479" t="s">
        <v>1078</v>
      </c>
      <c r="Q389" s="1480" t="s">
        <v>1078</v>
      </c>
      <c r="R389" s="1305" t="s">
        <v>4809</v>
      </c>
      <c r="S389" s="1479" t="s">
        <v>1078</v>
      </c>
      <c r="T389" s="1480" t="s">
        <v>1078</v>
      </c>
      <c r="U389" s="1305" t="s">
        <v>4809</v>
      </c>
      <c r="V389" s="1479" t="s">
        <v>1078</v>
      </c>
      <c r="W389" s="1480" t="s">
        <v>1078</v>
      </c>
      <c r="X389" s="1305" t="s">
        <v>4809</v>
      </c>
      <c r="Y389" s="1479" t="s">
        <v>1078</v>
      </c>
      <c r="Z389" s="1480" t="s">
        <v>1078</v>
      </c>
      <c r="AA389" s="1305" t="s">
        <v>4809</v>
      </c>
      <c r="AB389" s="1479" t="s">
        <v>1078</v>
      </c>
      <c r="AC389" s="1480" t="s">
        <v>1078</v>
      </c>
      <c r="AD389" s="1305" t="s">
        <v>4809</v>
      </c>
      <c r="AE389" s="1479" t="s">
        <v>1078</v>
      </c>
      <c r="AF389" s="1480" t="s">
        <v>1078</v>
      </c>
    </row>
    <row r="390" spans="1:32">
      <c r="A390" s="1633" t="s">
        <v>5258</v>
      </c>
      <c r="B390" s="1350" t="s">
        <v>5510</v>
      </c>
      <c r="C390" s="1310" t="s">
        <v>1078</v>
      </c>
      <c r="D390" s="1485" t="s">
        <v>1078</v>
      </c>
      <c r="E390" s="1486" t="s">
        <v>1078</v>
      </c>
      <c r="F390" s="1310" t="s">
        <v>1078</v>
      </c>
      <c r="G390" s="1485" t="s">
        <v>1078</v>
      </c>
      <c r="H390" s="1486" t="s">
        <v>1078</v>
      </c>
      <c r="I390" s="1310" t="s">
        <v>1078</v>
      </c>
      <c r="J390" s="1485" t="s">
        <v>1078</v>
      </c>
      <c r="K390" s="1486" t="s">
        <v>1078</v>
      </c>
      <c r="L390" s="1310" t="s">
        <v>1078</v>
      </c>
      <c r="M390" s="1485" t="s">
        <v>1078</v>
      </c>
      <c r="N390" s="1486" t="s">
        <v>1078</v>
      </c>
      <c r="O390" s="1310" t="s">
        <v>1078</v>
      </c>
      <c r="P390" s="1485" t="s">
        <v>1078</v>
      </c>
      <c r="Q390" s="1486" t="s">
        <v>1078</v>
      </c>
      <c r="R390" s="1310" t="s">
        <v>1078</v>
      </c>
      <c r="S390" s="1485" t="s">
        <v>1078</v>
      </c>
      <c r="T390" s="1486" t="s">
        <v>1078</v>
      </c>
      <c r="U390" s="1310" t="s">
        <v>1078</v>
      </c>
      <c r="V390" s="1485" t="s">
        <v>1078</v>
      </c>
      <c r="W390" s="1486" t="s">
        <v>1078</v>
      </c>
      <c r="X390" s="1310" t="s">
        <v>1078</v>
      </c>
      <c r="Y390" s="1485" t="s">
        <v>1078</v>
      </c>
      <c r="Z390" s="1486" t="s">
        <v>1078</v>
      </c>
      <c r="AA390" s="1310" t="s">
        <v>1078</v>
      </c>
      <c r="AB390" s="1485" t="s">
        <v>1078</v>
      </c>
      <c r="AC390" s="1486" t="s">
        <v>1078</v>
      </c>
      <c r="AD390" s="1310" t="s">
        <v>1078</v>
      </c>
      <c r="AE390" s="1485" t="s">
        <v>1078</v>
      </c>
      <c r="AF390" s="1486" t="s">
        <v>1078</v>
      </c>
    </row>
    <row r="391" spans="1:32">
      <c r="A391" s="1632" t="s">
        <v>5259</v>
      </c>
      <c r="B391" s="1143" t="s">
        <v>5511</v>
      </c>
      <c r="C391" s="1314" t="s">
        <v>1078</v>
      </c>
      <c r="D391" s="1483" t="s">
        <v>1078</v>
      </c>
      <c r="E391" s="1484" t="s">
        <v>1078</v>
      </c>
      <c r="F391" s="1314" t="s">
        <v>1078</v>
      </c>
      <c r="G391" s="1483" t="s">
        <v>1078</v>
      </c>
      <c r="H391" s="1484" t="s">
        <v>1078</v>
      </c>
      <c r="I391" s="1314" t="s">
        <v>1078</v>
      </c>
      <c r="J391" s="1483" t="s">
        <v>1078</v>
      </c>
      <c r="K391" s="1484" t="s">
        <v>1078</v>
      </c>
      <c r="L391" s="1314" t="s">
        <v>1078</v>
      </c>
      <c r="M391" s="1483" t="s">
        <v>1078</v>
      </c>
      <c r="N391" s="1484" t="s">
        <v>1078</v>
      </c>
      <c r="O391" s="1314" t="s">
        <v>1078</v>
      </c>
      <c r="P391" s="1483" t="s">
        <v>1078</v>
      </c>
      <c r="Q391" s="1484" t="s">
        <v>1078</v>
      </c>
      <c r="R391" s="1314" t="s">
        <v>1078</v>
      </c>
      <c r="S391" s="1483" t="s">
        <v>1078</v>
      </c>
      <c r="T391" s="1484" t="s">
        <v>1078</v>
      </c>
      <c r="U391" s="1314" t="s">
        <v>1078</v>
      </c>
      <c r="V391" s="1483" t="s">
        <v>1078</v>
      </c>
      <c r="W391" s="1484" t="s">
        <v>1078</v>
      </c>
      <c r="X391" s="1314" t="s">
        <v>1078</v>
      </c>
      <c r="Y391" s="1483" t="s">
        <v>1078</v>
      </c>
      <c r="Z391" s="1484" t="s">
        <v>1078</v>
      </c>
      <c r="AA391" s="1314" t="s">
        <v>1078</v>
      </c>
      <c r="AB391" s="1483" t="s">
        <v>1078</v>
      </c>
      <c r="AC391" s="1484" t="s">
        <v>1078</v>
      </c>
      <c r="AD391" s="1314" t="s">
        <v>1078</v>
      </c>
      <c r="AE391" s="1483" t="s">
        <v>1078</v>
      </c>
      <c r="AF391" s="1484" t="s">
        <v>1078</v>
      </c>
    </row>
    <row r="392" spans="1:32">
      <c r="A392" s="1630" t="s">
        <v>5260</v>
      </c>
      <c r="B392" s="1304" t="s">
        <v>5512</v>
      </c>
      <c r="C392" s="1305" t="s">
        <v>4809</v>
      </c>
      <c r="D392" s="1479" t="s">
        <v>1078</v>
      </c>
      <c r="E392" s="1480" t="s">
        <v>1078</v>
      </c>
      <c r="F392" s="1305" t="s">
        <v>4809</v>
      </c>
      <c r="G392" s="1479" t="s">
        <v>1078</v>
      </c>
      <c r="H392" s="1480" t="s">
        <v>1078</v>
      </c>
      <c r="I392" s="1305" t="s">
        <v>4809</v>
      </c>
      <c r="J392" s="1479" t="s">
        <v>1078</v>
      </c>
      <c r="K392" s="1480" t="s">
        <v>1078</v>
      </c>
      <c r="L392" s="1305" t="s">
        <v>4809</v>
      </c>
      <c r="M392" s="1479" t="s">
        <v>1078</v>
      </c>
      <c r="N392" s="1480" t="s">
        <v>1078</v>
      </c>
      <c r="O392" s="1305" t="s">
        <v>4809</v>
      </c>
      <c r="P392" s="1479" t="s">
        <v>1078</v>
      </c>
      <c r="Q392" s="1480" t="s">
        <v>1078</v>
      </c>
      <c r="R392" s="1305" t="s">
        <v>4809</v>
      </c>
      <c r="S392" s="1479" t="s">
        <v>1078</v>
      </c>
      <c r="T392" s="1480" t="s">
        <v>1078</v>
      </c>
      <c r="U392" s="1305" t="s">
        <v>4809</v>
      </c>
      <c r="V392" s="1479" t="s">
        <v>1078</v>
      </c>
      <c r="W392" s="1480" t="s">
        <v>1078</v>
      </c>
      <c r="X392" s="1305" t="s">
        <v>4809</v>
      </c>
      <c r="Y392" s="1479" t="s">
        <v>1078</v>
      </c>
      <c r="Z392" s="1480" t="s">
        <v>1078</v>
      </c>
      <c r="AA392" s="1305" t="s">
        <v>4809</v>
      </c>
      <c r="AB392" s="1479" t="s">
        <v>1078</v>
      </c>
      <c r="AC392" s="1480" t="s">
        <v>1078</v>
      </c>
      <c r="AD392" s="1305" t="s">
        <v>4809</v>
      </c>
      <c r="AE392" s="1479" t="s">
        <v>1078</v>
      </c>
      <c r="AF392" s="1480" t="s">
        <v>1078</v>
      </c>
    </row>
    <row r="393" spans="1:32">
      <c r="A393" s="1633" t="s">
        <v>5261</v>
      </c>
      <c r="B393" s="1350" t="s">
        <v>5513</v>
      </c>
      <c r="C393" s="1310" t="s">
        <v>1078</v>
      </c>
      <c r="D393" s="1485" t="s">
        <v>1078</v>
      </c>
      <c r="E393" s="1486" t="s">
        <v>1078</v>
      </c>
      <c r="F393" s="1310" t="s">
        <v>1078</v>
      </c>
      <c r="G393" s="1485" t="s">
        <v>1078</v>
      </c>
      <c r="H393" s="1486" t="s">
        <v>1078</v>
      </c>
      <c r="I393" s="1310" t="s">
        <v>1078</v>
      </c>
      <c r="J393" s="1485" t="s">
        <v>1078</v>
      </c>
      <c r="K393" s="1486" t="s">
        <v>1078</v>
      </c>
      <c r="L393" s="1310" t="s">
        <v>1078</v>
      </c>
      <c r="M393" s="1485" t="s">
        <v>1078</v>
      </c>
      <c r="N393" s="1486" t="s">
        <v>1078</v>
      </c>
      <c r="O393" s="1310" t="s">
        <v>1078</v>
      </c>
      <c r="P393" s="1485" t="s">
        <v>1078</v>
      </c>
      <c r="Q393" s="1486" t="s">
        <v>1078</v>
      </c>
      <c r="R393" s="1310" t="s">
        <v>1078</v>
      </c>
      <c r="S393" s="1485" t="s">
        <v>1078</v>
      </c>
      <c r="T393" s="1486" t="s">
        <v>1078</v>
      </c>
      <c r="U393" s="1310" t="s">
        <v>1078</v>
      </c>
      <c r="V393" s="1485" t="s">
        <v>1078</v>
      </c>
      <c r="W393" s="1486" t="s">
        <v>1078</v>
      </c>
      <c r="X393" s="1310" t="s">
        <v>1078</v>
      </c>
      <c r="Y393" s="1485" t="s">
        <v>1078</v>
      </c>
      <c r="Z393" s="1486" t="s">
        <v>1078</v>
      </c>
      <c r="AA393" s="1310" t="s">
        <v>1078</v>
      </c>
      <c r="AB393" s="1485" t="s">
        <v>1078</v>
      </c>
      <c r="AC393" s="1486" t="s">
        <v>1078</v>
      </c>
      <c r="AD393" s="1310" t="s">
        <v>1078</v>
      </c>
      <c r="AE393" s="1485" t="s">
        <v>1078</v>
      </c>
      <c r="AF393" s="1486" t="s">
        <v>1078</v>
      </c>
    </row>
    <row r="394" spans="1:32">
      <c r="A394" s="1632" t="s">
        <v>5262</v>
      </c>
      <c r="B394" s="1143" t="s">
        <v>5514</v>
      </c>
      <c r="C394" s="1314" t="s">
        <v>1078</v>
      </c>
      <c r="D394" s="1483" t="s">
        <v>1078</v>
      </c>
      <c r="E394" s="1484" t="s">
        <v>1078</v>
      </c>
      <c r="F394" s="1314" t="s">
        <v>1078</v>
      </c>
      <c r="G394" s="1483" t="s">
        <v>1078</v>
      </c>
      <c r="H394" s="1484" t="s">
        <v>1078</v>
      </c>
      <c r="I394" s="1314" t="s">
        <v>1078</v>
      </c>
      <c r="J394" s="1483" t="s">
        <v>1078</v>
      </c>
      <c r="K394" s="1484" t="s">
        <v>1078</v>
      </c>
      <c r="L394" s="1314" t="s">
        <v>1078</v>
      </c>
      <c r="M394" s="1483" t="s">
        <v>1078</v>
      </c>
      <c r="N394" s="1484" t="s">
        <v>1078</v>
      </c>
      <c r="O394" s="1314" t="s">
        <v>1078</v>
      </c>
      <c r="P394" s="1483" t="s">
        <v>1078</v>
      </c>
      <c r="Q394" s="1484" t="s">
        <v>1078</v>
      </c>
      <c r="R394" s="1314" t="s">
        <v>1078</v>
      </c>
      <c r="S394" s="1483" t="s">
        <v>1078</v>
      </c>
      <c r="T394" s="1484" t="s">
        <v>1078</v>
      </c>
      <c r="U394" s="1314" t="s">
        <v>1078</v>
      </c>
      <c r="V394" s="1483" t="s">
        <v>1078</v>
      </c>
      <c r="W394" s="1484" t="s">
        <v>1078</v>
      </c>
      <c r="X394" s="1314" t="s">
        <v>1078</v>
      </c>
      <c r="Y394" s="1483" t="s">
        <v>1078</v>
      </c>
      <c r="Z394" s="1484" t="s">
        <v>1078</v>
      </c>
      <c r="AA394" s="1314" t="s">
        <v>1078</v>
      </c>
      <c r="AB394" s="1483" t="s">
        <v>1078</v>
      </c>
      <c r="AC394" s="1484" t="s">
        <v>1078</v>
      </c>
      <c r="AD394" s="1314" t="s">
        <v>1078</v>
      </c>
      <c r="AE394" s="1483" t="s">
        <v>1078</v>
      </c>
      <c r="AF394" s="1484" t="s">
        <v>1078</v>
      </c>
    </row>
    <row r="395" spans="1:32">
      <c r="A395" s="1630" t="s">
        <v>5263</v>
      </c>
      <c r="B395" s="1304" t="s">
        <v>5515</v>
      </c>
      <c r="C395" s="1305" t="s">
        <v>4809</v>
      </c>
      <c r="D395" s="1479" t="s">
        <v>1078</v>
      </c>
      <c r="E395" s="1480" t="s">
        <v>1078</v>
      </c>
      <c r="F395" s="1305" t="s">
        <v>4809</v>
      </c>
      <c r="G395" s="1479" t="s">
        <v>1078</v>
      </c>
      <c r="H395" s="1480" t="s">
        <v>1078</v>
      </c>
      <c r="I395" s="1305" t="s">
        <v>2284</v>
      </c>
      <c r="J395" s="1479">
        <v>50.3</v>
      </c>
      <c r="K395" s="1480">
        <v>0</v>
      </c>
      <c r="L395" s="1305" t="s">
        <v>2284</v>
      </c>
      <c r="M395" s="1479">
        <v>50.2</v>
      </c>
      <c r="N395" s="1480">
        <v>0</v>
      </c>
      <c r="O395" s="1305" t="s">
        <v>4809</v>
      </c>
      <c r="P395" s="1479" t="s">
        <v>1078</v>
      </c>
      <c r="Q395" s="1480" t="s">
        <v>1078</v>
      </c>
      <c r="R395" s="1305" t="s">
        <v>4809</v>
      </c>
      <c r="S395" s="1479" t="s">
        <v>1078</v>
      </c>
      <c r="T395" s="1480" t="s">
        <v>1078</v>
      </c>
      <c r="U395" s="1305" t="s">
        <v>4809</v>
      </c>
      <c r="V395" s="1479" t="s">
        <v>1078</v>
      </c>
      <c r="W395" s="1480" t="s">
        <v>1078</v>
      </c>
      <c r="X395" s="1305" t="s">
        <v>4809</v>
      </c>
      <c r="Y395" s="1479" t="s">
        <v>1078</v>
      </c>
      <c r="Z395" s="1480" t="s">
        <v>1078</v>
      </c>
      <c r="AA395" s="1305" t="s">
        <v>4809</v>
      </c>
      <c r="AB395" s="1479" t="s">
        <v>1078</v>
      </c>
      <c r="AC395" s="1480" t="s">
        <v>1078</v>
      </c>
      <c r="AD395" s="1305" t="s">
        <v>4809</v>
      </c>
      <c r="AE395" s="1479" t="s">
        <v>1078</v>
      </c>
      <c r="AF395" s="1480" t="s">
        <v>1078</v>
      </c>
    </row>
    <row r="396" spans="1:32">
      <c r="A396" s="1633" t="s">
        <v>5264</v>
      </c>
      <c r="B396" s="1350" t="s">
        <v>5516</v>
      </c>
      <c r="C396" s="1310" t="s">
        <v>1078</v>
      </c>
      <c r="D396" s="1485" t="s">
        <v>1078</v>
      </c>
      <c r="E396" s="1486" t="s">
        <v>1078</v>
      </c>
      <c r="F396" s="1310" t="s">
        <v>1078</v>
      </c>
      <c r="G396" s="1485" t="s">
        <v>1078</v>
      </c>
      <c r="H396" s="1486" t="s">
        <v>1078</v>
      </c>
      <c r="I396" s="1310" t="s">
        <v>1078</v>
      </c>
      <c r="J396" s="1485" t="s">
        <v>1078</v>
      </c>
      <c r="K396" s="1486" t="s">
        <v>1078</v>
      </c>
      <c r="L396" s="1310" t="s">
        <v>1078</v>
      </c>
      <c r="M396" s="1485" t="s">
        <v>1078</v>
      </c>
      <c r="N396" s="1486" t="s">
        <v>1078</v>
      </c>
      <c r="O396" s="1310" t="s">
        <v>1078</v>
      </c>
      <c r="P396" s="1485" t="s">
        <v>1078</v>
      </c>
      <c r="Q396" s="1486" t="s">
        <v>1078</v>
      </c>
      <c r="R396" s="1310" t="s">
        <v>1078</v>
      </c>
      <c r="S396" s="1485" t="s">
        <v>1078</v>
      </c>
      <c r="T396" s="1486" t="s">
        <v>1078</v>
      </c>
      <c r="U396" s="1310" t="s">
        <v>1078</v>
      </c>
      <c r="V396" s="1485" t="s">
        <v>1078</v>
      </c>
      <c r="W396" s="1486" t="s">
        <v>1078</v>
      </c>
      <c r="X396" s="1310" t="s">
        <v>1078</v>
      </c>
      <c r="Y396" s="1485" t="s">
        <v>1078</v>
      </c>
      <c r="Z396" s="1486" t="s">
        <v>1078</v>
      </c>
      <c r="AA396" s="1310" t="s">
        <v>1078</v>
      </c>
      <c r="AB396" s="1485" t="s">
        <v>1078</v>
      </c>
      <c r="AC396" s="1486" t="s">
        <v>1078</v>
      </c>
      <c r="AD396" s="1310" t="s">
        <v>1078</v>
      </c>
      <c r="AE396" s="1485" t="s">
        <v>1078</v>
      </c>
      <c r="AF396" s="1486" t="s">
        <v>1078</v>
      </c>
    </row>
    <row r="397" spans="1:32">
      <c r="A397" s="1632" t="s">
        <v>5265</v>
      </c>
      <c r="B397" s="1143" t="s">
        <v>5517</v>
      </c>
      <c r="C397" s="1314" t="s">
        <v>1078</v>
      </c>
      <c r="D397" s="1483" t="s">
        <v>1078</v>
      </c>
      <c r="E397" s="1484" t="s">
        <v>1078</v>
      </c>
      <c r="F397" s="1314" t="s">
        <v>1078</v>
      </c>
      <c r="G397" s="1483" t="s">
        <v>1078</v>
      </c>
      <c r="H397" s="1484" t="s">
        <v>1078</v>
      </c>
      <c r="I397" s="1314" t="s">
        <v>1078</v>
      </c>
      <c r="J397" s="1483" t="s">
        <v>1078</v>
      </c>
      <c r="K397" s="1484" t="s">
        <v>1078</v>
      </c>
      <c r="L397" s="1314" t="s">
        <v>1078</v>
      </c>
      <c r="M397" s="1483" t="s">
        <v>1078</v>
      </c>
      <c r="N397" s="1484" t="s">
        <v>1078</v>
      </c>
      <c r="O397" s="1314" t="s">
        <v>1078</v>
      </c>
      <c r="P397" s="1483" t="s">
        <v>1078</v>
      </c>
      <c r="Q397" s="1484" t="s">
        <v>1078</v>
      </c>
      <c r="R397" s="1314" t="s">
        <v>1078</v>
      </c>
      <c r="S397" s="1483" t="s">
        <v>1078</v>
      </c>
      <c r="T397" s="1484" t="s">
        <v>1078</v>
      </c>
      <c r="U397" s="1314" t="s">
        <v>1078</v>
      </c>
      <c r="V397" s="1483" t="s">
        <v>1078</v>
      </c>
      <c r="W397" s="1484" t="s">
        <v>1078</v>
      </c>
      <c r="X397" s="1314" t="s">
        <v>1078</v>
      </c>
      <c r="Y397" s="1483" t="s">
        <v>1078</v>
      </c>
      <c r="Z397" s="1484" t="s">
        <v>1078</v>
      </c>
      <c r="AA397" s="1314" t="s">
        <v>1078</v>
      </c>
      <c r="AB397" s="1483" t="s">
        <v>1078</v>
      </c>
      <c r="AC397" s="1484" t="s">
        <v>1078</v>
      </c>
      <c r="AD397" s="1314" t="s">
        <v>1078</v>
      </c>
      <c r="AE397" s="1483" t="s">
        <v>1078</v>
      </c>
      <c r="AF397" s="1484" t="s">
        <v>1078</v>
      </c>
    </row>
    <row r="398" spans="1:32">
      <c r="A398" s="1630" t="s">
        <v>5266</v>
      </c>
      <c r="B398" s="1304" t="s">
        <v>5518</v>
      </c>
      <c r="C398" s="1305" t="s">
        <v>2284</v>
      </c>
      <c r="D398" s="1479">
        <v>55.2</v>
      </c>
      <c r="E398" s="1480">
        <v>0</v>
      </c>
      <c r="F398" s="1305" t="s">
        <v>2284</v>
      </c>
      <c r="G398" s="1479">
        <v>55.2</v>
      </c>
      <c r="H398" s="1480">
        <v>0</v>
      </c>
      <c r="I398" s="1305" t="s">
        <v>2284</v>
      </c>
      <c r="J398" s="1479">
        <v>55.3</v>
      </c>
      <c r="K398" s="1480">
        <v>0</v>
      </c>
      <c r="L398" s="1305" t="s">
        <v>4809</v>
      </c>
      <c r="M398" s="1479" t="s">
        <v>1078</v>
      </c>
      <c r="N398" s="1480" t="s">
        <v>1078</v>
      </c>
      <c r="O398" s="1305" t="s">
        <v>2284</v>
      </c>
      <c r="P398" s="1479">
        <v>55.3</v>
      </c>
      <c r="Q398" s="1480">
        <v>0</v>
      </c>
      <c r="R398" s="1305" t="s">
        <v>2284</v>
      </c>
      <c r="S398" s="1479">
        <v>55.1</v>
      </c>
      <c r="T398" s="1480">
        <v>0</v>
      </c>
      <c r="U398" s="1305" t="s">
        <v>2284</v>
      </c>
      <c r="V398" s="1479">
        <v>55.3</v>
      </c>
      <c r="W398" s="1480">
        <v>0</v>
      </c>
      <c r="X398" s="1305" t="s">
        <v>2284</v>
      </c>
      <c r="Y398" s="1479">
        <v>55.2</v>
      </c>
      <c r="Z398" s="1480">
        <v>0</v>
      </c>
      <c r="AA398" s="1305" t="s">
        <v>2284</v>
      </c>
      <c r="AB398" s="1479">
        <v>55.2</v>
      </c>
      <c r="AC398" s="1480">
        <v>0</v>
      </c>
      <c r="AD398" s="1305" t="s">
        <v>2284</v>
      </c>
      <c r="AE398" s="1479">
        <v>55.2</v>
      </c>
      <c r="AF398" s="1480">
        <v>0</v>
      </c>
    </row>
    <row r="399" spans="1:32">
      <c r="A399" s="1633" t="s">
        <v>5267</v>
      </c>
      <c r="B399" s="1350" t="s">
        <v>5524</v>
      </c>
      <c r="C399" s="1310" t="s">
        <v>1078</v>
      </c>
      <c r="D399" s="1485" t="s">
        <v>1078</v>
      </c>
      <c r="E399" s="1486" t="s">
        <v>1078</v>
      </c>
      <c r="F399" s="1310" t="s">
        <v>1078</v>
      </c>
      <c r="G399" s="1485" t="s">
        <v>1078</v>
      </c>
      <c r="H399" s="1486" t="s">
        <v>1078</v>
      </c>
      <c r="I399" s="1310" t="s">
        <v>1078</v>
      </c>
      <c r="J399" s="1485" t="s">
        <v>1078</v>
      </c>
      <c r="K399" s="1486" t="s">
        <v>1078</v>
      </c>
      <c r="L399" s="1310" t="s">
        <v>1078</v>
      </c>
      <c r="M399" s="1485" t="s">
        <v>1078</v>
      </c>
      <c r="N399" s="1486" t="s">
        <v>1078</v>
      </c>
      <c r="O399" s="1310" t="s">
        <v>1078</v>
      </c>
      <c r="P399" s="1485" t="s">
        <v>1078</v>
      </c>
      <c r="Q399" s="1486" t="s">
        <v>1078</v>
      </c>
      <c r="R399" s="1310" t="s">
        <v>1078</v>
      </c>
      <c r="S399" s="1485" t="s">
        <v>1078</v>
      </c>
      <c r="T399" s="1486" t="s">
        <v>1078</v>
      </c>
      <c r="U399" s="1310" t="s">
        <v>1078</v>
      </c>
      <c r="V399" s="1485" t="s">
        <v>1078</v>
      </c>
      <c r="W399" s="1486" t="s">
        <v>1078</v>
      </c>
      <c r="X399" s="1310" t="s">
        <v>1078</v>
      </c>
      <c r="Y399" s="1485" t="s">
        <v>1078</v>
      </c>
      <c r="Z399" s="1486" t="s">
        <v>1078</v>
      </c>
      <c r="AA399" s="1310" t="s">
        <v>1078</v>
      </c>
      <c r="AB399" s="1485" t="s">
        <v>1078</v>
      </c>
      <c r="AC399" s="1486" t="s">
        <v>1078</v>
      </c>
      <c r="AD399" s="1310" t="s">
        <v>1078</v>
      </c>
      <c r="AE399" s="1485" t="s">
        <v>1078</v>
      </c>
      <c r="AF399" s="1486" t="s">
        <v>1078</v>
      </c>
    </row>
    <row r="400" spans="1:32">
      <c r="A400" s="1632" t="s">
        <v>5268</v>
      </c>
      <c r="B400" s="1143" t="s">
        <v>5525</v>
      </c>
      <c r="C400" s="1314" t="s">
        <v>1078</v>
      </c>
      <c r="D400" s="1483" t="s">
        <v>1078</v>
      </c>
      <c r="E400" s="1484" t="s">
        <v>1078</v>
      </c>
      <c r="F400" s="1314" t="s">
        <v>1078</v>
      </c>
      <c r="G400" s="1483" t="s">
        <v>1078</v>
      </c>
      <c r="H400" s="1484" t="s">
        <v>1078</v>
      </c>
      <c r="I400" s="1314" t="s">
        <v>1078</v>
      </c>
      <c r="J400" s="1483" t="s">
        <v>1078</v>
      </c>
      <c r="K400" s="1484" t="s">
        <v>1078</v>
      </c>
      <c r="L400" s="1314" t="s">
        <v>1078</v>
      </c>
      <c r="M400" s="1483" t="s">
        <v>1078</v>
      </c>
      <c r="N400" s="1484" t="s">
        <v>1078</v>
      </c>
      <c r="O400" s="1314" t="s">
        <v>1078</v>
      </c>
      <c r="P400" s="1483" t="s">
        <v>1078</v>
      </c>
      <c r="Q400" s="1484" t="s">
        <v>1078</v>
      </c>
      <c r="R400" s="1314" t="s">
        <v>1078</v>
      </c>
      <c r="S400" s="1483" t="s">
        <v>1078</v>
      </c>
      <c r="T400" s="1484" t="s">
        <v>1078</v>
      </c>
      <c r="U400" s="1314" t="s">
        <v>1078</v>
      </c>
      <c r="V400" s="1483" t="s">
        <v>1078</v>
      </c>
      <c r="W400" s="1484" t="s">
        <v>1078</v>
      </c>
      <c r="X400" s="1314" t="s">
        <v>1078</v>
      </c>
      <c r="Y400" s="1483" t="s">
        <v>1078</v>
      </c>
      <c r="Z400" s="1484" t="s">
        <v>1078</v>
      </c>
      <c r="AA400" s="1314" t="s">
        <v>1078</v>
      </c>
      <c r="AB400" s="1483" t="s">
        <v>1078</v>
      </c>
      <c r="AC400" s="1484" t="s">
        <v>1078</v>
      </c>
      <c r="AD400" s="1314" t="s">
        <v>1078</v>
      </c>
      <c r="AE400" s="1483" t="s">
        <v>1078</v>
      </c>
      <c r="AF400" s="1484" t="s">
        <v>1078</v>
      </c>
    </row>
    <row r="401" spans="1:32">
      <c r="A401" s="1630" t="s">
        <v>5269</v>
      </c>
      <c r="B401" s="1304" t="s">
        <v>5521</v>
      </c>
      <c r="C401" s="1305" t="s">
        <v>2284</v>
      </c>
      <c r="D401" s="1479">
        <v>60.1</v>
      </c>
      <c r="E401" s="1480">
        <v>0</v>
      </c>
      <c r="F401" s="1305" t="s">
        <v>2284</v>
      </c>
      <c r="G401" s="1479">
        <v>60.1</v>
      </c>
      <c r="H401" s="1480">
        <v>0</v>
      </c>
      <c r="I401" s="1305" t="s">
        <v>4810</v>
      </c>
      <c r="J401" s="1479">
        <v>60.3</v>
      </c>
      <c r="K401" s="1480">
        <v>10.9</v>
      </c>
      <c r="L401" s="1305" t="s">
        <v>2284</v>
      </c>
      <c r="M401" s="1479">
        <v>60.2</v>
      </c>
      <c r="N401" s="1480">
        <v>0</v>
      </c>
      <c r="O401" s="1305" t="s">
        <v>2284</v>
      </c>
      <c r="P401" s="1479">
        <v>60.2</v>
      </c>
      <c r="Q401" s="1480">
        <v>0</v>
      </c>
      <c r="R401" s="1305" t="s">
        <v>2284</v>
      </c>
      <c r="S401" s="1479">
        <v>60.1</v>
      </c>
      <c r="T401" s="1480">
        <v>0</v>
      </c>
      <c r="U401" s="1305" t="s">
        <v>2284</v>
      </c>
      <c r="V401" s="1479">
        <v>60.3</v>
      </c>
      <c r="W401" s="1480">
        <v>0</v>
      </c>
      <c r="X401" s="1305" t="s">
        <v>2284</v>
      </c>
      <c r="Y401" s="1479">
        <v>60.3</v>
      </c>
      <c r="Z401" s="1480">
        <v>0</v>
      </c>
      <c r="AA401" s="1305" t="s">
        <v>2284</v>
      </c>
      <c r="AB401" s="1479">
        <v>60.3</v>
      </c>
      <c r="AC401" s="1480">
        <v>0</v>
      </c>
      <c r="AD401" s="1305" t="s">
        <v>2284</v>
      </c>
      <c r="AE401" s="1479">
        <v>60.2</v>
      </c>
      <c r="AF401" s="1480">
        <v>0</v>
      </c>
    </row>
    <row r="402" spans="1:32">
      <c r="A402" s="1633" t="s">
        <v>5270</v>
      </c>
      <c r="B402" s="1350" t="s">
        <v>5526</v>
      </c>
      <c r="C402" s="1310" t="s">
        <v>1078</v>
      </c>
      <c r="D402" s="1485" t="s">
        <v>1078</v>
      </c>
      <c r="E402" s="1486" t="s">
        <v>1078</v>
      </c>
      <c r="F402" s="1310" t="s">
        <v>1078</v>
      </c>
      <c r="G402" s="1485" t="s">
        <v>1078</v>
      </c>
      <c r="H402" s="1486" t="s">
        <v>1078</v>
      </c>
      <c r="I402" s="1310" t="s">
        <v>2284</v>
      </c>
      <c r="J402" s="1485">
        <v>60.3</v>
      </c>
      <c r="K402" s="1486">
        <v>0</v>
      </c>
      <c r="L402" s="1310" t="s">
        <v>1078</v>
      </c>
      <c r="M402" s="1485" t="s">
        <v>1078</v>
      </c>
      <c r="N402" s="1486" t="s">
        <v>1078</v>
      </c>
      <c r="O402" s="1310" t="s">
        <v>1078</v>
      </c>
      <c r="P402" s="1485" t="s">
        <v>1078</v>
      </c>
      <c r="Q402" s="1486" t="s">
        <v>1078</v>
      </c>
      <c r="R402" s="1310" t="s">
        <v>1078</v>
      </c>
      <c r="S402" s="1485" t="s">
        <v>1078</v>
      </c>
      <c r="T402" s="1486" t="s">
        <v>1078</v>
      </c>
      <c r="U402" s="1310" t="s">
        <v>1078</v>
      </c>
      <c r="V402" s="1485" t="s">
        <v>1078</v>
      </c>
      <c r="W402" s="1486" t="s">
        <v>1078</v>
      </c>
      <c r="X402" s="1310" t="s">
        <v>1078</v>
      </c>
      <c r="Y402" s="1485" t="s">
        <v>1078</v>
      </c>
      <c r="Z402" s="1486" t="s">
        <v>1078</v>
      </c>
      <c r="AA402" s="1310" t="s">
        <v>1078</v>
      </c>
      <c r="AB402" s="1485" t="s">
        <v>1078</v>
      </c>
      <c r="AC402" s="1486" t="s">
        <v>1078</v>
      </c>
      <c r="AD402" s="1310" t="s">
        <v>1078</v>
      </c>
      <c r="AE402" s="1485" t="s">
        <v>1078</v>
      </c>
      <c r="AF402" s="1486" t="s">
        <v>1078</v>
      </c>
    </row>
    <row r="403" spans="1:32">
      <c r="A403" s="1632" t="s">
        <v>5271</v>
      </c>
      <c r="B403" s="1143" t="s">
        <v>5527</v>
      </c>
      <c r="C403" s="1314" t="s">
        <v>1078</v>
      </c>
      <c r="D403" s="1483" t="s">
        <v>1078</v>
      </c>
      <c r="E403" s="1484" t="s">
        <v>1078</v>
      </c>
      <c r="F403" s="1314" t="s">
        <v>1078</v>
      </c>
      <c r="G403" s="1483" t="s">
        <v>1078</v>
      </c>
      <c r="H403" s="1484" t="s">
        <v>1078</v>
      </c>
      <c r="I403" s="1314" t="s">
        <v>4810</v>
      </c>
      <c r="J403" s="1483">
        <v>60.3</v>
      </c>
      <c r="K403" s="1484">
        <v>17.600000000000001</v>
      </c>
      <c r="L403" s="1314" t="s">
        <v>1078</v>
      </c>
      <c r="M403" s="1483" t="s">
        <v>1078</v>
      </c>
      <c r="N403" s="1484" t="s">
        <v>1078</v>
      </c>
      <c r="O403" s="1314" t="s">
        <v>1078</v>
      </c>
      <c r="P403" s="1483" t="s">
        <v>1078</v>
      </c>
      <c r="Q403" s="1484" t="s">
        <v>1078</v>
      </c>
      <c r="R403" s="1314" t="s">
        <v>1078</v>
      </c>
      <c r="S403" s="1483" t="s">
        <v>1078</v>
      </c>
      <c r="T403" s="1484" t="s">
        <v>1078</v>
      </c>
      <c r="U403" s="1314" t="s">
        <v>1078</v>
      </c>
      <c r="V403" s="1483" t="s">
        <v>1078</v>
      </c>
      <c r="W403" s="1484" t="s">
        <v>1078</v>
      </c>
      <c r="X403" s="1314" t="s">
        <v>1078</v>
      </c>
      <c r="Y403" s="1483" t="s">
        <v>1078</v>
      </c>
      <c r="Z403" s="1484" t="s">
        <v>1078</v>
      </c>
      <c r="AA403" s="1314" t="s">
        <v>1078</v>
      </c>
      <c r="AB403" s="1483" t="s">
        <v>1078</v>
      </c>
      <c r="AC403" s="1484" t="s">
        <v>1078</v>
      </c>
      <c r="AD403" s="1314" t="s">
        <v>1078</v>
      </c>
      <c r="AE403" s="1483" t="s">
        <v>1078</v>
      </c>
      <c r="AF403" s="1484" t="s">
        <v>1078</v>
      </c>
    </row>
    <row r="404" spans="1:32" ht="72">
      <c r="A404" s="1629" t="s">
        <v>5342</v>
      </c>
      <c r="B404" s="1139" t="s">
        <v>5802</v>
      </c>
      <c r="C404" s="1300" t="s">
        <v>4806</v>
      </c>
      <c r="D404" s="1301" t="s">
        <v>4813</v>
      </c>
      <c r="E404" s="1302" t="s">
        <v>4814</v>
      </c>
      <c r="F404" s="1300" t="s">
        <v>4806</v>
      </c>
      <c r="G404" s="1301" t="s">
        <v>4813</v>
      </c>
      <c r="H404" s="1302" t="s">
        <v>4814</v>
      </c>
      <c r="I404" s="1300" t="s">
        <v>4806</v>
      </c>
      <c r="J404" s="1301" t="s">
        <v>4813</v>
      </c>
      <c r="K404" s="1302" t="s">
        <v>4814</v>
      </c>
      <c r="L404" s="1300" t="s">
        <v>4806</v>
      </c>
      <c r="M404" s="1301" t="s">
        <v>4813</v>
      </c>
      <c r="N404" s="1302" t="s">
        <v>4814</v>
      </c>
      <c r="O404" s="1300" t="s">
        <v>4806</v>
      </c>
      <c r="P404" s="1301" t="s">
        <v>4813</v>
      </c>
      <c r="Q404" s="1302" t="s">
        <v>4814</v>
      </c>
      <c r="R404" s="1300" t="s">
        <v>4806</v>
      </c>
      <c r="S404" s="1301" t="s">
        <v>4813</v>
      </c>
      <c r="T404" s="1302" t="s">
        <v>4814</v>
      </c>
      <c r="U404" s="1300" t="s">
        <v>4806</v>
      </c>
      <c r="V404" s="1301" t="s">
        <v>4813</v>
      </c>
      <c r="W404" s="1302" t="s">
        <v>4814</v>
      </c>
      <c r="X404" s="1300" t="s">
        <v>4806</v>
      </c>
      <c r="Y404" s="1301" t="s">
        <v>4813</v>
      </c>
      <c r="Z404" s="1302" t="s">
        <v>4814</v>
      </c>
      <c r="AA404" s="1300" t="s">
        <v>4806</v>
      </c>
      <c r="AB404" s="1301" t="s">
        <v>4813</v>
      </c>
      <c r="AC404" s="1302" t="s">
        <v>4814</v>
      </c>
      <c r="AD404" s="1300" t="s">
        <v>4806</v>
      </c>
      <c r="AE404" s="1301" t="s">
        <v>4813</v>
      </c>
      <c r="AF404" s="1302" t="s">
        <v>4814</v>
      </c>
    </row>
    <row r="405" spans="1:32">
      <c r="A405" s="1630" t="s">
        <v>5239</v>
      </c>
      <c r="B405" s="1304" t="s">
        <v>5491</v>
      </c>
      <c r="C405" s="1305" t="s">
        <v>2284</v>
      </c>
      <c r="D405" s="1479">
        <v>10.199999999999999</v>
      </c>
      <c r="E405" s="1480">
        <v>0</v>
      </c>
      <c r="F405" s="1305" t="s">
        <v>2284</v>
      </c>
      <c r="G405" s="1479">
        <v>10.199999999999999</v>
      </c>
      <c r="H405" s="1480">
        <v>0</v>
      </c>
      <c r="I405" s="1305" t="s">
        <v>4351</v>
      </c>
      <c r="J405" s="1479">
        <v>10.199999999999999</v>
      </c>
      <c r="K405" s="1480">
        <v>10.199999999999999</v>
      </c>
      <c r="L405" s="1305" t="s">
        <v>4351</v>
      </c>
      <c r="M405" s="1479">
        <v>10.4</v>
      </c>
      <c r="N405" s="1480">
        <v>10.4</v>
      </c>
      <c r="O405" s="1305" t="s">
        <v>2284</v>
      </c>
      <c r="P405" s="1479">
        <v>10.199999999999999</v>
      </c>
      <c r="Q405" s="1480">
        <v>0</v>
      </c>
      <c r="R405" s="1305" t="s">
        <v>2284</v>
      </c>
      <c r="S405" s="1479">
        <v>10.199999999999999</v>
      </c>
      <c r="T405" s="1480">
        <v>0</v>
      </c>
      <c r="U405" s="1305" t="s">
        <v>2284</v>
      </c>
      <c r="V405" s="1479">
        <v>10.3</v>
      </c>
      <c r="W405" s="1480">
        <v>0</v>
      </c>
      <c r="X405" s="1305" t="s">
        <v>2284</v>
      </c>
      <c r="Y405" s="1479">
        <v>10.199999999999999</v>
      </c>
      <c r="Z405" s="1480">
        <v>0</v>
      </c>
      <c r="AA405" s="1305" t="s">
        <v>2284</v>
      </c>
      <c r="AB405" s="1479">
        <v>10.3</v>
      </c>
      <c r="AC405" s="1480">
        <v>0</v>
      </c>
      <c r="AD405" s="1305" t="s">
        <v>2284</v>
      </c>
      <c r="AE405" s="1479">
        <v>10</v>
      </c>
      <c r="AF405" s="1480">
        <v>0</v>
      </c>
    </row>
    <row r="406" spans="1:32">
      <c r="A406" s="1633" t="s">
        <v>5240</v>
      </c>
      <c r="B406" s="1350" t="s">
        <v>5492</v>
      </c>
      <c r="C406" s="1310" t="s">
        <v>1078</v>
      </c>
      <c r="D406" s="1485" t="s">
        <v>1078</v>
      </c>
      <c r="E406" s="1486" t="s">
        <v>1078</v>
      </c>
      <c r="F406" s="1310" t="s">
        <v>1078</v>
      </c>
      <c r="G406" s="1485" t="s">
        <v>1078</v>
      </c>
      <c r="H406" s="1486" t="s">
        <v>1078</v>
      </c>
      <c r="I406" s="1310" t="s">
        <v>1078</v>
      </c>
      <c r="J406" s="1485" t="s">
        <v>1078</v>
      </c>
      <c r="K406" s="1486" t="s">
        <v>1078</v>
      </c>
      <c r="L406" s="1310" t="s">
        <v>1078</v>
      </c>
      <c r="M406" s="1485" t="s">
        <v>1078</v>
      </c>
      <c r="N406" s="1486" t="s">
        <v>1078</v>
      </c>
      <c r="O406" s="1310" t="s">
        <v>1078</v>
      </c>
      <c r="P406" s="1485" t="s">
        <v>1078</v>
      </c>
      <c r="Q406" s="1486" t="s">
        <v>1078</v>
      </c>
      <c r="R406" s="1310" t="s">
        <v>1078</v>
      </c>
      <c r="S406" s="1485" t="s">
        <v>1078</v>
      </c>
      <c r="T406" s="1486" t="s">
        <v>1078</v>
      </c>
      <c r="U406" s="1310" t="s">
        <v>1078</v>
      </c>
      <c r="V406" s="1485" t="s">
        <v>1078</v>
      </c>
      <c r="W406" s="1486" t="s">
        <v>1078</v>
      </c>
      <c r="X406" s="1310" t="s">
        <v>1078</v>
      </c>
      <c r="Y406" s="1485" t="s">
        <v>1078</v>
      </c>
      <c r="Z406" s="1486" t="s">
        <v>1078</v>
      </c>
      <c r="AA406" s="1310" t="s">
        <v>1078</v>
      </c>
      <c r="AB406" s="1485" t="s">
        <v>1078</v>
      </c>
      <c r="AC406" s="1486" t="s">
        <v>1078</v>
      </c>
      <c r="AD406" s="1310" t="s">
        <v>1078</v>
      </c>
      <c r="AE406" s="1485" t="s">
        <v>1078</v>
      </c>
      <c r="AF406" s="1486" t="s">
        <v>1078</v>
      </c>
    </row>
    <row r="407" spans="1:32">
      <c r="A407" s="1632" t="s">
        <v>5241</v>
      </c>
      <c r="B407" s="1143" t="s">
        <v>5493</v>
      </c>
      <c r="C407" s="1314" t="s">
        <v>1078</v>
      </c>
      <c r="D407" s="1483" t="s">
        <v>1078</v>
      </c>
      <c r="E407" s="1484" t="s">
        <v>1078</v>
      </c>
      <c r="F407" s="1314" t="s">
        <v>1078</v>
      </c>
      <c r="G407" s="1483" t="s">
        <v>1078</v>
      </c>
      <c r="H407" s="1484" t="s">
        <v>1078</v>
      </c>
      <c r="I407" s="1314" t="s">
        <v>1078</v>
      </c>
      <c r="J407" s="1483" t="s">
        <v>1078</v>
      </c>
      <c r="K407" s="1484" t="s">
        <v>1078</v>
      </c>
      <c r="L407" s="1314" t="s">
        <v>1078</v>
      </c>
      <c r="M407" s="1483" t="s">
        <v>1078</v>
      </c>
      <c r="N407" s="1484" t="s">
        <v>1078</v>
      </c>
      <c r="O407" s="1314" t="s">
        <v>1078</v>
      </c>
      <c r="P407" s="1483" t="s">
        <v>1078</v>
      </c>
      <c r="Q407" s="1484" t="s">
        <v>1078</v>
      </c>
      <c r="R407" s="1314" t="s">
        <v>1078</v>
      </c>
      <c r="S407" s="1483" t="s">
        <v>1078</v>
      </c>
      <c r="T407" s="1484" t="s">
        <v>1078</v>
      </c>
      <c r="U407" s="1314" t="s">
        <v>1078</v>
      </c>
      <c r="V407" s="1483" t="s">
        <v>1078</v>
      </c>
      <c r="W407" s="1484" t="s">
        <v>1078</v>
      </c>
      <c r="X407" s="1314" t="s">
        <v>1078</v>
      </c>
      <c r="Y407" s="1483" t="s">
        <v>1078</v>
      </c>
      <c r="Z407" s="1484" t="s">
        <v>1078</v>
      </c>
      <c r="AA407" s="1314" t="s">
        <v>1078</v>
      </c>
      <c r="AB407" s="1483" t="s">
        <v>1078</v>
      </c>
      <c r="AC407" s="1484" t="s">
        <v>1078</v>
      </c>
      <c r="AD407" s="1314" t="s">
        <v>1078</v>
      </c>
      <c r="AE407" s="1483" t="s">
        <v>1078</v>
      </c>
      <c r="AF407" s="1484" t="s">
        <v>1078</v>
      </c>
    </row>
    <row r="408" spans="1:32">
      <c r="A408" s="1630" t="s">
        <v>5242</v>
      </c>
      <c r="B408" s="1304" t="s">
        <v>5494</v>
      </c>
      <c r="C408" s="1305" t="s">
        <v>4809</v>
      </c>
      <c r="D408" s="1479" t="s">
        <v>1078</v>
      </c>
      <c r="E408" s="1480" t="s">
        <v>1078</v>
      </c>
      <c r="F408" s="1305" t="s">
        <v>4809</v>
      </c>
      <c r="G408" s="1479" t="s">
        <v>1078</v>
      </c>
      <c r="H408" s="1480" t="s">
        <v>1078</v>
      </c>
      <c r="I408" s="1305" t="s">
        <v>2284</v>
      </c>
      <c r="J408" s="1479">
        <v>15.2</v>
      </c>
      <c r="K408" s="1480">
        <v>0</v>
      </c>
      <c r="L408" s="1305" t="s">
        <v>2284</v>
      </c>
      <c r="M408" s="1479">
        <v>15.2</v>
      </c>
      <c r="N408" s="1480">
        <v>0</v>
      </c>
      <c r="O408" s="1305" t="s">
        <v>4809</v>
      </c>
      <c r="P408" s="1479" t="s">
        <v>1078</v>
      </c>
      <c r="Q408" s="1480" t="s">
        <v>1078</v>
      </c>
      <c r="R408" s="1305" t="s">
        <v>4809</v>
      </c>
      <c r="S408" s="1479" t="s">
        <v>1078</v>
      </c>
      <c r="T408" s="1480" t="s">
        <v>1078</v>
      </c>
      <c r="U408" s="1305" t="s">
        <v>4809</v>
      </c>
      <c r="V408" s="1479" t="s">
        <v>1078</v>
      </c>
      <c r="W408" s="1480" t="s">
        <v>1078</v>
      </c>
      <c r="X408" s="1305" t="s">
        <v>4809</v>
      </c>
      <c r="Y408" s="1479" t="s">
        <v>1078</v>
      </c>
      <c r="Z408" s="1480" t="s">
        <v>1078</v>
      </c>
      <c r="AA408" s="1305" t="s">
        <v>4809</v>
      </c>
      <c r="AB408" s="1479" t="s">
        <v>1078</v>
      </c>
      <c r="AC408" s="1480" t="s">
        <v>1078</v>
      </c>
      <c r="AD408" s="1305" t="s">
        <v>4809</v>
      </c>
      <c r="AE408" s="1479" t="s">
        <v>1078</v>
      </c>
      <c r="AF408" s="1480" t="s">
        <v>1078</v>
      </c>
    </row>
    <row r="409" spans="1:32">
      <c r="A409" s="1633" t="s">
        <v>5243</v>
      </c>
      <c r="B409" s="1350" t="s">
        <v>5495</v>
      </c>
      <c r="C409" s="1310" t="s">
        <v>1078</v>
      </c>
      <c r="D409" s="1485" t="s">
        <v>1078</v>
      </c>
      <c r="E409" s="1486" t="s">
        <v>1078</v>
      </c>
      <c r="F409" s="1310" t="s">
        <v>1078</v>
      </c>
      <c r="G409" s="1485" t="s">
        <v>1078</v>
      </c>
      <c r="H409" s="1486" t="s">
        <v>1078</v>
      </c>
      <c r="I409" s="1310" t="s">
        <v>1078</v>
      </c>
      <c r="J409" s="1485" t="s">
        <v>1078</v>
      </c>
      <c r="K409" s="1486" t="s">
        <v>1078</v>
      </c>
      <c r="L409" s="1310" t="s">
        <v>1078</v>
      </c>
      <c r="M409" s="1485" t="s">
        <v>1078</v>
      </c>
      <c r="N409" s="1486" t="s">
        <v>1078</v>
      </c>
      <c r="O409" s="1310" t="s">
        <v>1078</v>
      </c>
      <c r="P409" s="1485" t="s">
        <v>1078</v>
      </c>
      <c r="Q409" s="1486" t="s">
        <v>1078</v>
      </c>
      <c r="R409" s="1310" t="s">
        <v>1078</v>
      </c>
      <c r="S409" s="1485" t="s">
        <v>1078</v>
      </c>
      <c r="T409" s="1486" t="s">
        <v>1078</v>
      </c>
      <c r="U409" s="1310" t="s">
        <v>1078</v>
      </c>
      <c r="V409" s="1485" t="s">
        <v>1078</v>
      </c>
      <c r="W409" s="1486" t="s">
        <v>1078</v>
      </c>
      <c r="X409" s="1310" t="s">
        <v>1078</v>
      </c>
      <c r="Y409" s="1485" t="s">
        <v>1078</v>
      </c>
      <c r="Z409" s="1486" t="s">
        <v>1078</v>
      </c>
      <c r="AA409" s="1310" t="s">
        <v>1078</v>
      </c>
      <c r="AB409" s="1485" t="s">
        <v>1078</v>
      </c>
      <c r="AC409" s="1486" t="s">
        <v>1078</v>
      </c>
      <c r="AD409" s="1310" t="s">
        <v>1078</v>
      </c>
      <c r="AE409" s="1485" t="s">
        <v>1078</v>
      </c>
      <c r="AF409" s="1486" t="s">
        <v>1078</v>
      </c>
    </row>
    <row r="410" spans="1:32">
      <c r="A410" s="1632" t="s">
        <v>5244</v>
      </c>
      <c r="B410" s="1143" t="s">
        <v>5496</v>
      </c>
      <c r="C410" s="1314" t="s">
        <v>1078</v>
      </c>
      <c r="D410" s="1483" t="s">
        <v>1078</v>
      </c>
      <c r="E410" s="1484" t="s">
        <v>1078</v>
      </c>
      <c r="F410" s="1314" t="s">
        <v>1078</v>
      </c>
      <c r="G410" s="1483" t="s">
        <v>1078</v>
      </c>
      <c r="H410" s="1484" t="s">
        <v>1078</v>
      </c>
      <c r="I410" s="1314" t="s">
        <v>1078</v>
      </c>
      <c r="J410" s="1483" t="s">
        <v>1078</v>
      </c>
      <c r="K410" s="1484" t="s">
        <v>1078</v>
      </c>
      <c r="L410" s="1314" t="s">
        <v>1078</v>
      </c>
      <c r="M410" s="1483" t="s">
        <v>1078</v>
      </c>
      <c r="N410" s="1484" t="s">
        <v>1078</v>
      </c>
      <c r="O410" s="1314" t="s">
        <v>1078</v>
      </c>
      <c r="P410" s="1483" t="s">
        <v>1078</v>
      </c>
      <c r="Q410" s="1484" t="s">
        <v>1078</v>
      </c>
      <c r="R410" s="1314" t="s">
        <v>1078</v>
      </c>
      <c r="S410" s="1483" t="s">
        <v>1078</v>
      </c>
      <c r="T410" s="1484" t="s">
        <v>1078</v>
      </c>
      <c r="U410" s="1314" t="s">
        <v>1078</v>
      </c>
      <c r="V410" s="1483" t="s">
        <v>1078</v>
      </c>
      <c r="W410" s="1484" t="s">
        <v>1078</v>
      </c>
      <c r="X410" s="1314" t="s">
        <v>1078</v>
      </c>
      <c r="Y410" s="1483" t="s">
        <v>1078</v>
      </c>
      <c r="Z410" s="1484" t="s">
        <v>1078</v>
      </c>
      <c r="AA410" s="1314" t="s">
        <v>1078</v>
      </c>
      <c r="AB410" s="1483" t="s">
        <v>1078</v>
      </c>
      <c r="AC410" s="1484" t="s">
        <v>1078</v>
      </c>
      <c r="AD410" s="1314" t="s">
        <v>1078</v>
      </c>
      <c r="AE410" s="1483" t="s">
        <v>1078</v>
      </c>
      <c r="AF410" s="1484" t="s">
        <v>1078</v>
      </c>
    </row>
    <row r="411" spans="1:32">
      <c r="A411" s="1630" t="s">
        <v>5245</v>
      </c>
      <c r="B411" s="1304" t="s">
        <v>5497</v>
      </c>
      <c r="C411" s="1305" t="s">
        <v>2284</v>
      </c>
      <c r="D411" s="1479">
        <v>20.100000000000001</v>
      </c>
      <c r="E411" s="1480">
        <v>0</v>
      </c>
      <c r="F411" s="1305" t="s">
        <v>2284</v>
      </c>
      <c r="G411" s="1479">
        <v>20.100000000000001</v>
      </c>
      <c r="H411" s="1480">
        <v>0</v>
      </c>
      <c r="I411" s="1305" t="s">
        <v>4809</v>
      </c>
      <c r="J411" s="1479" t="s">
        <v>1078</v>
      </c>
      <c r="K411" s="1480" t="s">
        <v>1078</v>
      </c>
      <c r="L411" s="1305" t="s">
        <v>4809</v>
      </c>
      <c r="M411" s="1479" t="s">
        <v>1078</v>
      </c>
      <c r="N411" s="1480" t="s">
        <v>1078</v>
      </c>
      <c r="O411" s="1305" t="s">
        <v>2284</v>
      </c>
      <c r="P411" s="1479">
        <v>20.2</v>
      </c>
      <c r="Q411" s="1480">
        <v>0</v>
      </c>
      <c r="R411" s="1305" t="s">
        <v>2284</v>
      </c>
      <c r="S411" s="1479">
        <v>20</v>
      </c>
      <c r="T411" s="1480">
        <v>0</v>
      </c>
      <c r="U411" s="1305" t="s">
        <v>2284</v>
      </c>
      <c r="V411" s="1479">
        <v>20.2</v>
      </c>
      <c r="W411" s="1480">
        <v>0</v>
      </c>
      <c r="X411" s="1305" t="s">
        <v>2284</v>
      </c>
      <c r="Y411" s="1479">
        <v>20.2</v>
      </c>
      <c r="Z411" s="1480">
        <v>0</v>
      </c>
      <c r="AA411" s="1305" t="s">
        <v>2284</v>
      </c>
      <c r="AB411" s="1479">
        <v>20.3</v>
      </c>
      <c r="AC411" s="1480">
        <v>0</v>
      </c>
      <c r="AD411" s="1305" t="s">
        <v>2284</v>
      </c>
      <c r="AE411" s="1479">
        <v>20.100000000000001</v>
      </c>
      <c r="AF411" s="1480">
        <v>0</v>
      </c>
    </row>
    <row r="412" spans="1:32">
      <c r="A412" s="1633" t="s">
        <v>5246</v>
      </c>
      <c r="B412" s="1350" t="s">
        <v>5498</v>
      </c>
      <c r="C412" s="1310" t="s">
        <v>1078</v>
      </c>
      <c r="D412" s="1485" t="s">
        <v>1078</v>
      </c>
      <c r="E412" s="1486" t="s">
        <v>1078</v>
      </c>
      <c r="F412" s="1310" t="s">
        <v>1078</v>
      </c>
      <c r="G412" s="1485" t="s">
        <v>1078</v>
      </c>
      <c r="H412" s="1486" t="s">
        <v>1078</v>
      </c>
      <c r="I412" s="1310" t="s">
        <v>1078</v>
      </c>
      <c r="J412" s="1485" t="s">
        <v>1078</v>
      </c>
      <c r="K412" s="1486" t="s">
        <v>1078</v>
      </c>
      <c r="L412" s="1310" t="s">
        <v>1078</v>
      </c>
      <c r="M412" s="1485" t="s">
        <v>1078</v>
      </c>
      <c r="N412" s="1486" t="s">
        <v>1078</v>
      </c>
      <c r="O412" s="1310" t="s">
        <v>1078</v>
      </c>
      <c r="P412" s="1485" t="s">
        <v>1078</v>
      </c>
      <c r="Q412" s="1486" t="s">
        <v>1078</v>
      </c>
      <c r="R412" s="1310" t="s">
        <v>1078</v>
      </c>
      <c r="S412" s="1485" t="s">
        <v>1078</v>
      </c>
      <c r="T412" s="1486" t="s">
        <v>1078</v>
      </c>
      <c r="U412" s="1310" t="s">
        <v>1078</v>
      </c>
      <c r="V412" s="1485" t="s">
        <v>1078</v>
      </c>
      <c r="W412" s="1486" t="s">
        <v>1078</v>
      </c>
      <c r="X412" s="1310" t="s">
        <v>1078</v>
      </c>
      <c r="Y412" s="1485" t="s">
        <v>1078</v>
      </c>
      <c r="Z412" s="1486" t="s">
        <v>1078</v>
      </c>
      <c r="AA412" s="1310" t="s">
        <v>1078</v>
      </c>
      <c r="AB412" s="1485" t="s">
        <v>1078</v>
      </c>
      <c r="AC412" s="1486" t="s">
        <v>1078</v>
      </c>
      <c r="AD412" s="1310" t="s">
        <v>1078</v>
      </c>
      <c r="AE412" s="1485" t="s">
        <v>1078</v>
      </c>
      <c r="AF412" s="1486" t="s">
        <v>1078</v>
      </c>
    </row>
    <row r="413" spans="1:32">
      <c r="A413" s="1632" t="s">
        <v>5247</v>
      </c>
      <c r="B413" s="1143" t="s">
        <v>5499</v>
      </c>
      <c r="C413" s="1314" t="s">
        <v>1078</v>
      </c>
      <c r="D413" s="1483" t="s">
        <v>1078</v>
      </c>
      <c r="E413" s="1484" t="s">
        <v>1078</v>
      </c>
      <c r="F413" s="1314" t="s">
        <v>1078</v>
      </c>
      <c r="G413" s="1483" t="s">
        <v>1078</v>
      </c>
      <c r="H413" s="1484" t="s">
        <v>1078</v>
      </c>
      <c r="I413" s="1314" t="s">
        <v>1078</v>
      </c>
      <c r="J413" s="1483" t="s">
        <v>1078</v>
      </c>
      <c r="K413" s="1484" t="s">
        <v>1078</v>
      </c>
      <c r="L413" s="1314" t="s">
        <v>1078</v>
      </c>
      <c r="M413" s="1483" t="s">
        <v>1078</v>
      </c>
      <c r="N413" s="1484" t="s">
        <v>1078</v>
      </c>
      <c r="O413" s="1314" t="s">
        <v>1078</v>
      </c>
      <c r="P413" s="1483" t="s">
        <v>1078</v>
      </c>
      <c r="Q413" s="1484" t="s">
        <v>1078</v>
      </c>
      <c r="R413" s="1314" t="s">
        <v>1078</v>
      </c>
      <c r="S413" s="1483" t="s">
        <v>1078</v>
      </c>
      <c r="T413" s="1484" t="s">
        <v>1078</v>
      </c>
      <c r="U413" s="1314" t="s">
        <v>1078</v>
      </c>
      <c r="V413" s="1483" t="s">
        <v>1078</v>
      </c>
      <c r="W413" s="1484" t="s">
        <v>1078</v>
      </c>
      <c r="X413" s="1314" t="s">
        <v>1078</v>
      </c>
      <c r="Y413" s="1483" t="s">
        <v>1078</v>
      </c>
      <c r="Z413" s="1484" t="s">
        <v>1078</v>
      </c>
      <c r="AA413" s="1314" t="s">
        <v>1078</v>
      </c>
      <c r="AB413" s="1483" t="s">
        <v>1078</v>
      </c>
      <c r="AC413" s="1484" t="s">
        <v>1078</v>
      </c>
      <c r="AD413" s="1314" t="s">
        <v>1078</v>
      </c>
      <c r="AE413" s="1483" t="s">
        <v>1078</v>
      </c>
      <c r="AF413" s="1484" t="s">
        <v>1078</v>
      </c>
    </row>
    <row r="414" spans="1:32">
      <c r="A414" s="1630" t="s">
        <v>5248</v>
      </c>
      <c r="B414" s="1304" t="s">
        <v>5500</v>
      </c>
      <c r="C414" s="1305" t="s">
        <v>4809</v>
      </c>
      <c r="D414" s="1479" t="s">
        <v>1078</v>
      </c>
      <c r="E414" s="1480" t="s">
        <v>1078</v>
      </c>
      <c r="F414" s="1305" t="s">
        <v>4809</v>
      </c>
      <c r="G414" s="1479" t="s">
        <v>1078</v>
      </c>
      <c r="H414" s="1480" t="s">
        <v>1078</v>
      </c>
      <c r="I414" s="1305" t="s">
        <v>4809</v>
      </c>
      <c r="J414" s="1479" t="s">
        <v>1078</v>
      </c>
      <c r="K414" s="1480" t="s">
        <v>1078</v>
      </c>
      <c r="L414" s="1305" t="s">
        <v>4809</v>
      </c>
      <c r="M414" s="1479" t="s">
        <v>1078</v>
      </c>
      <c r="N414" s="1480" t="s">
        <v>1078</v>
      </c>
      <c r="O414" s="1305" t="s">
        <v>4809</v>
      </c>
      <c r="P414" s="1479" t="s">
        <v>1078</v>
      </c>
      <c r="Q414" s="1480" t="s">
        <v>1078</v>
      </c>
      <c r="R414" s="1305" t="s">
        <v>4809</v>
      </c>
      <c r="S414" s="1479" t="s">
        <v>1078</v>
      </c>
      <c r="T414" s="1480" t="s">
        <v>1078</v>
      </c>
      <c r="U414" s="1305" t="s">
        <v>4809</v>
      </c>
      <c r="V414" s="1479" t="s">
        <v>1078</v>
      </c>
      <c r="W414" s="1480" t="s">
        <v>1078</v>
      </c>
      <c r="X414" s="1305" t="s">
        <v>4809</v>
      </c>
      <c r="Y414" s="1479" t="s">
        <v>1078</v>
      </c>
      <c r="Z414" s="1480" t="s">
        <v>1078</v>
      </c>
      <c r="AA414" s="1305" t="s">
        <v>4809</v>
      </c>
      <c r="AB414" s="1479" t="s">
        <v>1078</v>
      </c>
      <c r="AC414" s="1480" t="s">
        <v>1078</v>
      </c>
      <c r="AD414" s="1305" t="s">
        <v>4809</v>
      </c>
      <c r="AE414" s="1479" t="s">
        <v>1078</v>
      </c>
      <c r="AF414" s="1480" t="s">
        <v>1078</v>
      </c>
    </row>
    <row r="415" spans="1:32">
      <c r="A415" s="1633" t="s">
        <v>5249</v>
      </c>
      <c r="B415" s="1350" t="s">
        <v>5501</v>
      </c>
      <c r="C415" s="1310" t="s">
        <v>1078</v>
      </c>
      <c r="D415" s="1485" t="s">
        <v>1078</v>
      </c>
      <c r="E415" s="1486" t="s">
        <v>1078</v>
      </c>
      <c r="F415" s="1310" t="s">
        <v>1078</v>
      </c>
      <c r="G415" s="1485" t="s">
        <v>1078</v>
      </c>
      <c r="H415" s="1486" t="s">
        <v>1078</v>
      </c>
      <c r="I415" s="1310" t="s">
        <v>1078</v>
      </c>
      <c r="J415" s="1485" t="s">
        <v>1078</v>
      </c>
      <c r="K415" s="1486" t="s">
        <v>1078</v>
      </c>
      <c r="L415" s="1310" t="s">
        <v>1078</v>
      </c>
      <c r="M415" s="1485" t="s">
        <v>1078</v>
      </c>
      <c r="N415" s="1486" t="s">
        <v>1078</v>
      </c>
      <c r="O415" s="1310" t="s">
        <v>1078</v>
      </c>
      <c r="P415" s="1485" t="s">
        <v>1078</v>
      </c>
      <c r="Q415" s="1486" t="s">
        <v>1078</v>
      </c>
      <c r="R415" s="1310" t="s">
        <v>1078</v>
      </c>
      <c r="S415" s="1485" t="s">
        <v>1078</v>
      </c>
      <c r="T415" s="1486" t="s">
        <v>1078</v>
      </c>
      <c r="U415" s="1310" t="s">
        <v>1078</v>
      </c>
      <c r="V415" s="1485" t="s">
        <v>1078</v>
      </c>
      <c r="W415" s="1486" t="s">
        <v>1078</v>
      </c>
      <c r="X415" s="1310" t="s">
        <v>1078</v>
      </c>
      <c r="Y415" s="1485" t="s">
        <v>1078</v>
      </c>
      <c r="Z415" s="1486" t="s">
        <v>1078</v>
      </c>
      <c r="AA415" s="1310" t="s">
        <v>1078</v>
      </c>
      <c r="AB415" s="1485" t="s">
        <v>1078</v>
      </c>
      <c r="AC415" s="1486" t="s">
        <v>1078</v>
      </c>
      <c r="AD415" s="1310" t="s">
        <v>1078</v>
      </c>
      <c r="AE415" s="1485" t="s">
        <v>1078</v>
      </c>
      <c r="AF415" s="1486" t="s">
        <v>1078</v>
      </c>
    </row>
    <row r="416" spans="1:32">
      <c r="A416" s="1632" t="s">
        <v>5250</v>
      </c>
      <c r="B416" s="1143" t="s">
        <v>5502</v>
      </c>
      <c r="C416" s="1314" t="s">
        <v>1078</v>
      </c>
      <c r="D416" s="1483" t="s">
        <v>1078</v>
      </c>
      <c r="E416" s="1484" t="s">
        <v>1078</v>
      </c>
      <c r="F416" s="1314" t="s">
        <v>1078</v>
      </c>
      <c r="G416" s="1483" t="s">
        <v>1078</v>
      </c>
      <c r="H416" s="1484" t="s">
        <v>1078</v>
      </c>
      <c r="I416" s="1314" t="s">
        <v>1078</v>
      </c>
      <c r="J416" s="1483" t="s">
        <v>1078</v>
      </c>
      <c r="K416" s="1484" t="s">
        <v>1078</v>
      </c>
      <c r="L416" s="1314" t="s">
        <v>1078</v>
      </c>
      <c r="M416" s="1483" t="s">
        <v>1078</v>
      </c>
      <c r="N416" s="1484" t="s">
        <v>1078</v>
      </c>
      <c r="O416" s="1314" t="s">
        <v>1078</v>
      </c>
      <c r="P416" s="1483" t="s">
        <v>1078</v>
      </c>
      <c r="Q416" s="1484" t="s">
        <v>1078</v>
      </c>
      <c r="R416" s="1314" t="s">
        <v>1078</v>
      </c>
      <c r="S416" s="1483" t="s">
        <v>1078</v>
      </c>
      <c r="T416" s="1484" t="s">
        <v>1078</v>
      </c>
      <c r="U416" s="1314" t="s">
        <v>1078</v>
      </c>
      <c r="V416" s="1483" t="s">
        <v>1078</v>
      </c>
      <c r="W416" s="1484" t="s">
        <v>1078</v>
      </c>
      <c r="X416" s="1314" t="s">
        <v>1078</v>
      </c>
      <c r="Y416" s="1483" t="s">
        <v>1078</v>
      </c>
      <c r="Z416" s="1484" t="s">
        <v>1078</v>
      </c>
      <c r="AA416" s="1314" t="s">
        <v>1078</v>
      </c>
      <c r="AB416" s="1483" t="s">
        <v>1078</v>
      </c>
      <c r="AC416" s="1484" t="s">
        <v>1078</v>
      </c>
      <c r="AD416" s="1314" t="s">
        <v>1078</v>
      </c>
      <c r="AE416" s="1483" t="s">
        <v>1078</v>
      </c>
      <c r="AF416" s="1484" t="s">
        <v>1078</v>
      </c>
    </row>
    <row r="417" spans="1:32">
      <c r="A417" s="1630" t="s">
        <v>5251</v>
      </c>
      <c r="B417" s="1304" t="s">
        <v>5503</v>
      </c>
      <c r="C417" s="1305" t="s">
        <v>4809</v>
      </c>
      <c r="D417" s="1479" t="s">
        <v>1078</v>
      </c>
      <c r="E417" s="1480" t="s">
        <v>1078</v>
      </c>
      <c r="F417" s="1305" t="s">
        <v>4809</v>
      </c>
      <c r="G417" s="1479" t="s">
        <v>1078</v>
      </c>
      <c r="H417" s="1480" t="s">
        <v>1078</v>
      </c>
      <c r="I417" s="1305" t="s">
        <v>4809</v>
      </c>
      <c r="J417" s="1479" t="s">
        <v>1078</v>
      </c>
      <c r="K417" s="1480" t="s">
        <v>1078</v>
      </c>
      <c r="L417" s="1305" t="s">
        <v>4809</v>
      </c>
      <c r="M417" s="1479" t="s">
        <v>1078</v>
      </c>
      <c r="N417" s="1480" t="s">
        <v>1078</v>
      </c>
      <c r="O417" s="1305" t="s">
        <v>4809</v>
      </c>
      <c r="P417" s="1479" t="s">
        <v>1078</v>
      </c>
      <c r="Q417" s="1480" t="s">
        <v>1078</v>
      </c>
      <c r="R417" s="1305" t="s">
        <v>4809</v>
      </c>
      <c r="S417" s="1479" t="s">
        <v>1078</v>
      </c>
      <c r="T417" s="1480" t="s">
        <v>1078</v>
      </c>
      <c r="U417" s="1305" t="s">
        <v>4809</v>
      </c>
      <c r="V417" s="1479" t="s">
        <v>1078</v>
      </c>
      <c r="W417" s="1480" t="s">
        <v>1078</v>
      </c>
      <c r="X417" s="1305" t="s">
        <v>4809</v>
      </c>
      <c r="Y417" s="1479" t="s">
        <v>1078</v>
      </c>
      <c r="Z417" s="1480" t="s">
        <v>1078</v>
      </c>
      <c r="AA417" s="1305" t="s">
        <v>4809</v>
      </c>
      <c r="AB417" s="1479" t="s">
        <v>1078</v>
      </c>
      <c r="AC417" s="1480" t="s">
        <v>1078</v>
      </c>
      <c r="AD417" s="1305" t="s">
        <v>4809</v>
      </c>
      <c r="AE417" s="1479" t="s">
        <v>1078</v>
      </c>
      <c r="AF417" s="1480" t="s">
        <v>1078</v>
      </c>
    </row>
    <row r="418" spans="1:32">
      <c r="A418" s="1633" t="s">
        <v>5252</v>
      </c>
      <c r="B418" s="1350" t="s">
        <v>5504</v>
      </c>
      <c r="C418" s="1310" t="s">
        <v>1078</v>
      </c>
      <c r="D418" s="1485" t="s">
        <v>1078</v>
      </c>
      <c r="E418" s="1486" t="s">
        <v>1078</v>
      </c>
      <c r="F418" s="1310" t="s">
        <v>1078</v>
      </c>
      <c r="G418" s="1485" t="s">
        <v>1078</v>
      </c>
      <c r="H418" s="1486" t="s">
        <v>1078</v>
      </c>
      <c r="I418" s="1310" t="s">
        <v>1078</v>
      </c>
      <c r="J418" s="1485" t="s">
        <v>1078</v>
      </c>
      <c r="K418" s="1486" t="s">
        <v>1078</v>
      </c>
      <c r="L418" s="1310" t="s">
        <v>1078</v>
      </c>
      <c r="M418" s="1485" t="s">
        <v>1078</v>
      </c>
      <c r="N418" s="1486" t="s">
        <v>1078</v>
      </c>
      <c r="O418" s="1310" t="s">
        <v>1078</v>
      </c>
      <c r="P418" s="1485" t="s">
        <v>1078</v>
      </c>
      <c r="Q418" s="1486" t="s">
        <v>1078</v>
      </c>
      <c r="R418" s="1310" t="s">
        <v>1078</v>
      </c>
      <c r="S418" s="1485" t="s">
        <v>1078</v>
      </c>
      <c r="T418" s="1486" t="s">
        <v>1078</v>
      </c>
      <c r="U418" s="1310" t="s">
        <v>1078</v>
      </c>
      <c r="V418" s="1485" t="s">
        <v>1078</v>
      </c>
      <c r="W418" s="1486" t="s">
        <v>1078</v>
      </c>
      <c r="X418" s="1310" t="s">
        <v>1078</v>
      </c>
      <c r="Y418" s="1485" t="s">
        <v>1078</v>
      </c>
      <c r="Z418" s="1486" t="s">
        <v>1078</v>
      </c>
      <c r="AA418" s="1310" t="s">
        <v>1078</v>
      </c>
      <c r="AB418" s="1485" t="s">
        <v>1078</v>
      </c>
      <c r="AC418" s="1486" t="s">
        <v>1078</v>
      </c>
      <c r="AD418" s="1310" t="s">
        <v>1078</v>
      </c>
      <c r="AE418" s="1485" t="s">
        <v>1078</v>
      </c>
      <c r="AF418" s="1486" t="s">
        <v>1078</v>
      </c>
    </row>
    <row r="419" spans="1:32">
      <c r="A419" s="1632" t="s">
        <v>5253</v>
      </c>
      <c r="B419" s="1143" t="s">
        <v>5505</v>
      </c>
      <c r="C419" s="1314" t="s">
        <v>1078</v>
      </c>
      <c r="D419" s="1483" t="s">
        <v>1078</v>
      </c>
      <c r="E419" s="1484" t="s">
        <v>1078</v>
      </c>
      <c r="F419" s="1314" t="s">
        <v>1078</v>
      </c>
      <c r="G419" s="1483" t="s">
        <v>1078</v>
      </c>
      <c r="H419" s="1484" t="s">
        <v>1078</v>
      </c>
      <c r="I419" s="1314" t="s">
        <v>1078</v>
      </c>
      <c r="J419" s="1483" t="s">
        <v>1078</v>
      </c>
      <c r="K419" s="1484" t="s">
        <v>1078</v>
      </c>
      <c r="L419" s="1314" t="s">
        <v>1078</v>
      </c>
      <c r="M419" s="1483" t="s">
        <v>1078</v>
      </c>
      <c r="N419" s="1484" t="s">
        <v>1078</v>
      </c>
      <c r="O419" s="1314" t="s">
        <v>1078</v>
      </c>
      <c r="P419" s="1483" t="s">
        <v>1078</v>
      </c>
      <c r="Q419" s="1484" t="s">
        <v>1078</v>
      </c>
      <c r="R419" s="1314" t="s">
        <v>1078</v>
      </c>
      <c r="S419" s="1483" t="s">
        <v>1078</v>
      </c>
      <c r="T419" s="1484" t="s">
        <v>1078</v>
      </c>
      <c r="U419" s="1314" t="s">
        <v>1078</v>
      </c>
      <c r="V419" s="1483" t="s">
        <v>1078</v>
      </c>
      <c r="W419" s="1484" t="s">
        <v>1078</v>
      </c>
      <c r="X419" s="1314" t="s">
        <v>1078</v>
      </c>
      <c r="Y419" s="1483" t="s">
        <v>1078</v>
      </c>
      <c r="Z419" s="1484" t="s">
        <v>1078</v>
      </c>
      <c r="AA419" s="1314" t="s">
        <v>1078</v>
      </c>
      <c r="AB419" s="1483" t="s">
        <v>1078</v>
      </c>
      <c r="AC419" s="1484" t="s">
        <v>1078</v>
      </c>
      <c r="AD419" s="1314" t="s">
        <v>1078</v>
      </c>
      <c r="AE419" s="1483" t="s">
        <v>1078</v>
      </c>
      <c r="AF419" s="1484" t="s">
        <v>1078</v>
      </c>
    </row>
    <row r="420" spans="1:32">
      <c r="A420" s="1630" t="s">
        <v>5254</v>
      </c>
      <c r="B420" s="1304" t="s">
        <v>5506</v>
      </c>
      <c r="C420" s="1305" t="s">
        <v>4809</v>
      </c>
      <c r="D420" s="1479" t="s">
        <v>1078</v>
      </c>
      <c r="E420" s="1480" t="s">
        <v>1078</v>
      </c>
      <c r="F420" s="1305" t="s">
        <v>4809</v>
      </c>
      <c r="G420" s="1479" t="s">
        <v>1078</v>
      </c>
      <c r="H420" s="1480" t="s">
        <v>1078</v>
      </c>
      <c r="I420" s="1305" t="s">
        <v>4809</v>
      </c>
      <c r="J420" s="1479" t="s">
        <v>1078</v>
      </c>
      <c r="K420" s="1480" t="s">
        <v>1078</v>
      </c>
      <c r="L420" s="1305" t="s">
        <v>4809</v>
      </c>
      <c r="M420" s="1479" t="s">
        <v>1078</v>
      </c>
      <c r="N420" s="1480" t="s">
        <v>1078</v>
      </c>
      <c r="O420" s="1305" t="s">
        <v>4809</v>
      </c>
      <c r="P420" s="1479" t="s">
        <v>1078</v>
      </c>
      <c r="Q420" s="1480" t="s">
        <v>1078</v>
      </c>
      <c r="R420" s="1305" t="s">
        <v>4809</v>
      </c>
      <c r="S420" s="1479" t="s">
        <v>1078</v>
      </c>
      <c r="T420" s="1480" t="s">
        <v>1078</v>
      </c>
      <c r="U420" s="1305" t="s">
        <v>4809</v>
      </c>
      <c r="V420" s="1479" t="s">
        <v>1078</v>
      </c>
      <c r="W420" s="1480" t="s">
        <v>1078</v>
      </c>
      <c r="X420" s="1305" t="s">
        <v>4809</v>
      </c>
      <c r="Y420" s="1479" t="s">
        <v>1078</v>
      </c>
      <c r="Z420" s="1480" t="s">
        <v>1078</v>
      </c>
      <c r="AA420" s="1305" t="s">
        <v>4809</v>
      </c>
      <c r="AB420" s="1479" t="s">
        <v>1078</v>
      </c>
      <c r="AC420" s="1480" t="s">
        <v>1078</v>
      </c>
      <c r="AD420" s="1305" t="s">
        <v>4809</v>
      </c>
      <c r="AE420" s="1479" t="s">
        <v>1078</v>
      </c>
      <c r="AF420" s="1480" t="s">
        <v>1078</v>
      </c>
    </row>
    <row r="421" spans="1:32">
      <c r="A421" s="1633" t="s">
        <v>5255</v>
      </c>
      <c r="B421" s="1350" t="s">
        <v>5507</v>
      </c>
      <c r="C421" s="1310" t="s">
        <v>1078</v>
      </c>
      <c r="D421" s="1485" t="s">
        <v>1078</v>
      </c>
      <c r="E421" s="1486" t="s">
        <v>1078</v>
      </c>
      <c r="F421" s="1310" t="s">
        <v>1078</v>
      </c>
      <c r="G421" s="1485" t="s">
        <v>1078</v>
      </c>
      <c r="H421" s="1486" t="s">
        <v>1078</v>
      </c>
      <c r="I421" s="1310" t="s">
        <v>1078</v>
      </c>
      <c r="J421" s="1485" t="s">
        <v>1078</v>
      </c>
      <c r="K421" s="1486" t="s">
        <v>1078</v>
      </c>
      <c r="L421" s="1310" t="s">
        <v>1078</v>
      </c>
      <c r="M421" s="1485" t="s">
        <v>1078</v>
      </c>
      <c r="N421" s="1486" t="s">
        <v>1078</v>
      </c>
      <c r="O421" s="1310" t="s">
        <v>1078</v>
      </c>
      <c r="P421" s="1485" t="s">
        <v>1078</v>
      </c>
      <c r="Q421" s="1486" t="s">
        <v>1078</v>
      </c>
      <c r="R421" s="1310" t="s">
        <v>1078</v>
      </c>
      <c r="S421" s="1485" t="s">
        <v>1078</v>
      </c>
      <c r="T421" s="1486" t="s">
        <v>1078</v>
      </c>
      <c r="U421" s="1310" t="s">
        <v>1078</v>
      </c>
      <c r="V421" s="1485" t="s">
        <v>1078</v>
      </c>
      <c r="W421" s="1486" t="s">
        <v>1078</v>
      </c>
      <c r="X421" s="1310" t="s">
        <v>1078</v>
      </c>
      <c r="Y421" s="1485" t="s">
        <v>1078</v>
      </c>
      <c r="Z421" s="1486" t="s">
        <v>1078</v>
      </c>
      <c r="AA421" s="1310" t="s">
        <v>1078</v>
      </c>
      <c r="AB421" s="1485" t="s">
        <v>1078</v>
      </c>
      <c r="AC421" s="1486" t="s">
        <v>1078</v>
      </c>
      <c r="AD421" s="1310" t="s">
        <v>1078</v>
      </c>
      <c r="AE421" s="1485" t="s">
        <v>1078</v>
      </c>
      <c r="AF421" s="1486" t="s">
        <v>1078</v>
      </c>
    </row>
    <row r="422" spans="1:32">
      <c r="A422" s="1632" t="s">
        <v>5256</v>
      </c>
      <c r="B422" s="1143" t="s">
        <v>5508</v>
      </c>
      <c r="C422" s="1314" t="s">
        <v>1078</v>
      </c>
      <c r="D422" s="1483" t="s">
        <v>1078</v>
      </c>
      <c r="E422" s="1484" t="s">
        <v>1078</v>
      </c>
      <c r="F422" s="1314" t="s">
        <v>1078</v>
      </c>
      <c r="G422" s="1483" t="s">
        <v>1078</v>
      </c>
      <c r="H422" s="1484" t="s">
        <v>1078</v>
      </c>
      <c r="I422" s="1314" t="s">
        <v>1078</v>
      </c>
      <c r="J422" s="1483" t="s">
        <v>1078</v>
      </c>
      <c r="K422" s="1484" t="s">
        <v>1078</v>
      </c>
      <c r="L422" s="1314" t="s">
        <v>1078</v>
      </c>
      <c r="M422" s="1483" t="s">
        <v>1078</v>
      </c>
      <c r="N422" s="1484" t="s">
        <v>1078</v>
      </c>
      <c r="O422" s="1314" t="s">
        <v>1078</v>
      </c>
      <c r="P422" s="1483" t="s">
        <v>1078</v>
      </c>
      <c r="Q422" s="1484" t="s">
        <v>1078</v>
      </c>
      <c r="R422" s="1314" t="s">
        <v>1078</v>
      </c>
      <c r="S422" s="1483" t="s">
        <v>1078</v>
      </c>
      <c r="T422" s="1484" t="s">
        <v>1078</v>
      </c>
      <c r="U422" s="1314" t="s">
        <v>1078</v>
      </c>
      <c r="V422" s="1483" t="s">
        <v>1078</v>
      </c>
      <c r="W422" s="1484" t="s">
        <v>1078</v>
      </c>
      <c r="X422" s="1314" t="s">
        <v>1078</v>
      </c>
      <c r="Y422" s="1483" t="s">
        <v>1078</v>
      </c>
      <c r="Z422" s="1484" t="s">
        <v>1078</v>
      </c>
      <c r="AA422" s="1314" t="s">
        <v>1078</v>
      </c>
      <c r="AB422" s="1483" t="s">
        <v>1078</v>
      </c>
      <c r="AC422" s="1484" t="s">
        <v>1078</v>
      </c>
      <c r="AD422" s="1314" t="s">
        <v>1078</v>
      </c>
      <c r="AE422" s="1483" t="s">
        <v>1078</v>
      </c>
      <c r="AF422" s="1484" t="s">
        <v>1078</v>
      </c>
    </row>
    <row r="423" spans="1:32">
      <c r="A423" s="1630" t="s">
        <v>5257</v>
      </c>
      <c r="B423" s="1304" t="s">
        <v>5509</v>
      </c>
      <c r="C423" s="1305" t="s">
        <v>4809</v>
      </c>
      <c r="D423" s="1479" t="s">
        <v>1078</v>
      </c>
      <c r="E423" s="1480" t="s">
        <v>1078</v>
      </c>
      <c r="F423" s="1305" t="s">
        <v>4809</v>
      </c>
      <c r="G423" s="1479" t="s">
        <v>1078</v>
      </c>
      <c r="H423" s="1480" t="s">
        <v>1078</v>
      </c>
      <c r="I423" s="1305" t="s">
        <v>2284</v>
      </c>
      <c r="J423" s="1479">
        <v>40.200000000000003</v>
      </c>
      <c r="K423" s="1480">
        <v>0</v>
      </c>
      <c r="L423" s="1305" t="s">
        <v>2284</v>
      </c>
      <c r="M423" s="1479">
        <v>40.200000000000003</v>
      </c>
      <c r="N423" s="1480">
        <v>0</v>
      </c>
      <c r="O423" s="1305" t="s">
        <v>4809</v>
      </c>
      <c r="P423" s="1479" t="s">
        <v>1078</v>
      </c>
      <c r="Q423" s="1480" t="s">
        <v>1078</v>
      </c>
      <c r="R423" s="1305" t="s">
        <v>4809</v>
      </c>
      <c r="S423" s="1479" t="s">
        <v>1078</v>
      </c>
      <c r="T423" s="1480" t="s">
        <v>1078</v>
      </c>
      <c r="U423" s="1305" t="s">
        <v>4809</v>
      </c>
      <c r="V423" s="1479" t="s">
        <v>1078</v>
      </c>
      <c r="W423" s="1480" t="s">
        <v>1078</v>
      </c>
      <c r="X423" s="1305" t="s">
        <v>4809</v>
      </c>
      <c r="Y423" s="1479" t="s">
        <v>1078</v>
      </c>
      <c r="Z423" s="1480" t="s">
        <v>1078</v>
      </c>
      <c r="AA423" s="1305" t="s">
        <v>4809</v>
      </c>
      <c r="AB423" s="1479" t="s">
        <v>1078</v>
      </c>
      <c r="AC423" s="1480" t="s">
        <v>1078</v>
      </c>
      <c r="AD423" s="1305" t="s">
        <v>4809</v>
      </c>
      <c r="AE423" s="1479" t="s">
        <v>1078</v>
      </c>
      <c r="AF423" s="1480" t="s">
        <v>1078</v>
      </c>
    </row>
    <row r="424" spans="1:32">
      <c r="A424" s="1633" t="s">
        <v>5258</v>
      </c>
      <c r="B424" s="1350" t="s">
        <v>5510</v>
      </c>
      <c r="C424" s="1310" t="s">
        <v>1078</v>
      </c>
      <c r="D424" s="1485" t="s">
        <v>1078</v>
      </c>
      <c r="E424" s="1486" t="s">
        <v>1078</v>
      </c>
      <c r="F424" s="1310" t="s">
        <v>1078</v>
      </c>
      <c r="G424" s="1485" t="s">
        <v>1078</v>
      </c>
      <c r="H424" s="1486" t="s">
        <v>1078</v>
      </c>
      <c r="I424" s="1310" t="s">
        <v>1078</v>
      </c>
      <c r="J424" s="1485" t="s">
        <v>1078</v>
      </c>
      <c r="K424" s="1486" t="s">
        <v>1078</v>
      </c>
      <c r="L424" s="1310" t="s">
        <v>1078</v>
      </c>
      <c r="M424" s="1485" t="s">
        <v>1078</v>
      </c>
      <c r="N424" s="1486" t="s">
        <v>1078</v>
      </c>
      <c r="O424" s="1310" t="s">
        <v>1078</v>
      </c>
      <c r="P424" s="1485" t="s">
        <v>1078</v>
      </c>
      <c r="Q424" s="1486" t="s">
        <v>1078</v>
      </c>
      <c r="R424" s="1310" t="s">
        <v>1078</v>
      </c>
      <c r="S424" s="1485" t="s">
        <v>1078</v>
      </c>
      <c r="T424" s="1486" t="s">
        <v>1078</v>
      </c>
      <c r="U424" s="1310" t="s">
        <v>1078</v>
      </c>
      <c r="V424" s="1485" t="s">
        <v>1078</v>
      </c>
      <c r="W424" s="1486" t="s">
        <v>1078</v>
      </c>
      <c r="X424" s="1310" t="s">
        <v>1078</v>
      </c>
      <c r="Y424" s="1485" t="s">
        <v>1078</v>
      </c>
      <c r="Z424" s="1486" t="s">
        <v>1078</v>
      </c>
      <c r="AA424" s="1310" t="s">
        <v>1078</v>
      </c>
      <c r="AB424" s="1485" t="s">
        <v>1078</v>
      </c>
      <c r="AC424" s="1486" t="s">
        <v>1078</v>
      </c>
      <c r="AD424" s="1310" t="s">
        <v>1078</v>
      </c>
      <c r="AE424" s="1485" t="s">
        <v>1078</v>
      </c>
      <c r="AF424" s="1486" t="s">
        <v>1078</v>
      </c>
    </row>
    <row r="425" spans="1:32">
      <c r="A425" s="1632" t="s">
        <v>5259</v>
      </c>
      <c r="B425" s="1143" t="s">
        <v>5511</v>
      </c>
      <c r="C425" s="1314" t="s">
        <v>1078</v>
      </c>
      <c r="D425" s="1483" t="s">
        <v>1078</v>
      </c>
      <c r="E425" s="1484" t="s">
        <v>1078</v>
      </c>
      <c r="F425" s="1314" t="s">
        <v>1078</v>
      </c>
      <c r="G425" s="1483" t="s">
        <v>1078</v>
      </c>
      <c r="H425" s="1484" t="s">
        <v>1078</v>
      </c>
      <c r="I425" s="1314" t="s">
        <v>1078</v>
      </c>
      <c r="J425" s="1483" t="s">
        <v>1078</v>
      </c>
      <c r="K425" s="1484" t="s">
        <v>1078</v>
      </c>
      <c r="L425" s="1314" t="s">
        <v>1078</v>
      </c>
      <c r="M425" s="1483" t="s">
        <v>1078</v>
      </c>
      <c r="N425" s="1484" t="s">
        <v>1078</v>
      </c>
      <c r="O425" s="1314" t="s">
        <v>1078</v>
      </c>
      <c r="P425" s="1483" t="s">
        <v>1078</v>
      </c>
      <c r="Q425" s="1484" t="s">
        <v>1078</v>
      </c>
      <c r="R425" s="1314" t="s">
        <v>1078</v>
      </c>
      <c r="S425" s="1483" t="s">
        <v>1078</v>
      </c>
      <c r="T425" s="1484" t="s">
        <v>1078</v>
      </c>
      <c r="U425" s="1314" t="s">
        <v>1078</v>
      </c>
      <c r="V425" s="1483" t="s">
        <v>1078</v>
      </c>
      <c r="W425" s="1484" t="s">
        <v>1078</v>
      </c>
      <c r="X425" s="1314" t="s">
        <v>1078</v>
      </c>
      <c r="Y425" s="1483" t="s">
        <v>1078</v>
      </c>
      <c r="Z425" s="1484" t="s">
        <v>1078</v>
      </c>
      <c r="AA425" s="1314" t="s">
        <v>1078</v>
      </c>
      <c r="AB425" s="1483" t="s">
        <v>1078</v>
      </c>
      <c r="AC425" s="1484" t="s">
        <v>1078</v>
      </c>
      <c r="AD425" s="1314" t="s">
        <v>1078</v>
      </c>
      <c r="AE425" s="1483" t="s">
        <v>1078</v>
      </c>
      <c r="AF425" s="1484" t="s">
        <v>1078</v>
      </c>
    </row>
    <row r="426" spans="1:32">
      <c r="A426" s="1630" t="s">
        <v>5260</v>
      </c>
      <c r="B426" s="1304" t="s">
        <v>5512</v>
      </c>
      <c r="C426" s="1305" t="s">
        <v>4809</v>
      </c>
      <c r="D426" s="1479" t="s">
        <v>1078</v>
      </c>
      <c r="E426" s="1480" t="s">
        <v>1078</v>
      </c>
      <c r="F426" s="1305" t="s">
        <v>4809</v>
      </c>
      <c r="G426" s="1479" t="s">
        <v>1078</v>
      </c>
      <c r="H426" s="1480" t="s">
        <v>1078</v>
      </c>
      <c r="I426" s="1305" t="s">
        <v>4809</v>
      </c>
      <c r="J426" s="1479" t="s">
        <v>1078</v>
      </c>
      <c r="K426" s="1480" t="s">
        <v>1078</v>
      </c>
      <c r="L426" s="1305" t="s">
        <v>4809</v>
      </c>
      <c r="M426" s="1479" t="s">
        <v>1078</v>
      </c>
      <c r="N426" s="1480" t="s">
        <v>1078</v>
      </c>
      <c r="O426" s="1305" t="s">
        <v>4809</v>
      </c>
      <c r="P426" s="1479" t="s">
        <v>1078</v>
      </c>
      <c r="Q426" s="1480" t="s">
        <v>1078</v>
      </c>
      <c r="R426" s="1305" t="s">
        <v>4809</v>
      </c>
      <c r="S426" s="1479" t="s">
        <v>1078</v>
      </c>
      <c r="T426" s="1480" t="s">
        <v>1078</v>
      </c>
      <c r="U426" s="1305" t="s">
        <v>4809</v>
      </c>
      <c r="V426" s="1479" t="s">
        <v>1078</v>
      </c>
      <c r="W426" s="1480" t="s">
        <v>1078</v>
      </c>
      <c r="X426" s="1305" t="s">
        <v>4809</v>
      </c>
      <c r="Y426" s="1479" t="s">
        <v>1078</v>
      </c>
      <c r="Z426" s="1480" t="s">
        <v>1078</v>
      </c>
      <c r="AA426" s="1305" t="s">
        <v>4809</v>
      </c>
      <c r="AB426" s="1479" t="s">
        <v>1078</v>
      </c>
      <c r="AC426" s="1480" t="s">
        <v>1078</v>
      </c>
      <c r="AD426" s="1305" t="s">
        <v>4809</v>
      </c>
      <c r="AE426" s="1479" t="s">
        <v>1078</v>
      </c>
      <c r="AF426" s="1480" t="s">
        <v>1078</v>
      </c>
    </row>
    <row r="427" spans="1:32">
      <c r="A427" s="1633" t="s">
        <v>5261</v>
      </c>
      <c r="B427" s="1350" t="s">
        <v>5513</v>
      </c>
      <c r="C427" s="1310" t="s">
        <v>1078</v>
      </c>
      <c r="D427" s="1485" t="s">
        <v>1078</v>
      </c>
      <c r="E427" s="1486" t="s">
        <v>1078</v>
      </c>
      <c r="F427" s="1310" t="s">
        <v>1078</v>
      </c>
      <c r="G427" s="1485" t="s">
        <v>1078</v>
      </c>
      <c r="H427" s="1486" t="s">
        <v>1078</v>
      </c>
      <c r="I427" s="1310" t="s">
        <v>1078</v>
      </c>
      <c r="J427" s="1485" t="s">
        <v>1078</v>
      </c>
      <c r="K427" s="1486" t="s">
        <v>1078</v>
      </c>
      <c r="L427" s="1310" t="s">
        <v>1078</v>
      </c>
      <c r="M427" s="1485" t="s">
        <v>1078</v>
      </c>
      <c r="N427" s="1486" t="s">
        <v>1078</v>
      </c>
      <c r="O427" s="1310" t="s">
        <v>1078</v>
      </c>
      <c r="P427" s="1485" t="s">
        <v>1078</v>
      </c>
      <c r="Q427" s="1486" t="s">
        <v>1078</v>
      </c>
      <c r="R427" s="1310" t="s">
        <v>1078</v>
      </c>
      <c r="S427" s="1485" t="s">
        <v>1078</v>
      </c>
      <c r="T427" s="1486" t="s">
        <v>1078</v>
      </c>
      <c r="U427" s="1310" t="s">
        <v>1078</v>
      </c>
      <c r="V427" s="1485" t="s">
        <v>1078</v>
      </c>
      <c r="W427" s="1486" t="s">
        <v>1078</v>
      </c>
      <c r="X427" s="1310" t="s">
        <v>1078</v>
      </c>
      <c r="Y427" s="1485" t="s">
        <v>1078</v>
      </c>
      <c r="Z427" s="1486" t="s">
        <v>1078</v>
      </c>
      <c r="AA427" s="1310" t="s">
        <v>1078</v>
      </c>
      <c r="AB427" s="1485" t="s">
        <v>1078</v>
      </c>
      <c r="AC427" s="1486" t="s">
        <v>1078</v>
      </c>
      <c r="AD427" s="1310" t="s">
        <v>1078</v>
      </c>
      <c r="AE427" s="1485" t="s">
        <v>1078</v>
      </c>
      <c r="AF427" s="1486" t="s">
        <v>1078</v>
      </c>
    </row>
    <row r="428" spans="1:32">
      <c r="A428" s="1632" t="s">
        <v>5262</v>
      </c>
      <c r="B428" s="1143" t="s">
        <v>5514</v>
      </c>
      <c r="C428" s="1314" t="s">
        <v>1078</v>
      </c>
      <c r="D428" s="1483" t="s">
        <v>1078</v>
      </c>
      <c r="E428" s="1484" t="s">
        <v>1078</v>
      </c>
      <c r="F428" s="1314" t="s">
        <v>1078</v>
      </c>
      <c r="G428" s="1483" t="s">
        <v>1078</v>
      </c>
      <c r="H428" s="1484" t="s">
        <v>1078</v>
      </c>
      <c r="I428" s="1314" t="s">
        <v>1078</v>
      </c>
      <c r="J428" s="1483" t="s">
        <v>1078</v>
      </c>
      <c r="K428" s="1484" t="s">
        <v>1078</v>
      </c>
      <c r="L428" s="1314" t="s">
        <v>1078</v>
      </c>
      <c r="M428" s="1483" t="s">
        <v>1078</v>
      </c>
      <c r="N428" s="1484" t="s">
        <v>1078</v>
      </c>
      <c r="O428" s="1314" t="s">
        <v>1078</v>
      </c>
      <c r="P428" s="1483" t="s">
        <v>1078</v>
      </c>
      <c r="Q428" s="1484" t="s">
        <v>1078</v>
      </c>
      <c r="R428" s="1314" t="s">
        <v>1078</v>
      </c>
      <c r="S428" s="1483" t="s">
        <v>1078</v>
      </c>
      <c r="T428" s="1484" t="s">
        <v>1078</v>
      </c>
      <c r="U428" s="1314" t="s">
        <v>1078</v>
      </c>
      <c r="V428" s="1483" t="s">
        <v>1078</v>
      </c>
      <c r="W428" s="1484" t="s">
        <v>1078</v>
      </c>
      <c r="X428" s="1314" t="s">
        <v>1078</v>
      </c>
      <c r="Y428" s="1483" t="s">
        <v>1078</v>
      </c>
      <c r="Z428" s="1484" t="s">
        <v>1078</v>
      </c>
      <c r="AA428" s="1314" t="s">
        <v>1078</v>
      </c>
      <c r="AB428" s="1483" t="s">
        <v>1078</v>
      </c>
      <c r="AC428" s="1484" t="s">
        <v>1078</v>
      </c>
      <c r="AD428" s="1314" t="s">
        <v>1078</v>
      </c>
      <c r="AE428" s="1483" t="s">
        <v>1078</v>
      </c>
      <c r="AF428" s="1484" t="s">
        <v>1078</v>
      </c>
    </row>
    <row r="429" spans="1:32">
      <c r="A429" s="1630" t="s">
        <v>5263</v>
      </c>
      <c r="B429" s="1304" t="s">
        <v>5515</v>
      </c>
      <c r="C429" s="1305" t="s">
        <v>4809</v>
      </c>
      <c r="D429" s="1479" t="s">
        <v>1078</v>
      </c>
      <c r="E429" s="1480" t="s">
        <v>1078</v>
      </c>
      <c r="F429" s="1305" t="s">
        <v>4809</v>
      </c>
      <c r="G429" s="1479" t="s">
        <v>1078</v>
      </c>
      <c r="H429" s="1480" t="s">
        <v>1078</v>
      </c>
      <c r="I429" s="1305" t="s">
        <v>2284</v>
      </c>
      <c r="J429" s="1479">
        <v>50.3</v>
      </c>
      <c r="K429" s="1480">
        <v>0</v>
      </c>
      <c r="L429" s="1305" t="s">
        <v>2284</v>
      </c>
      <c r="M429" s="1479">
        <v>50.2</v>
      </c>
      <c r="N429" s="1480">
        <v>0</v>
      </c>
      <c r="O429" s="1305" t="s">
        <v>4809</v>
      </c>
      <c r="P429" s="1479" t="s">
        <v>1078</v>
      </c>
      <c r="Q429" s="1480" t="s">
        <v>1078</v>
      </c>
      <c r="R429" s="1305" t="s">
        <v>4809</v>
      </c>
      <c r="S429" s="1479" t="s">
        <v>1078</v>
      </c>
      <c r="T429" s="1480" t="s">
        <v>1078</v>
      </c>
      <c r="U429" s="1305" t="s">
        <v>4809</v>
      </c>
      <c r="V429" s="1479" t="s">
        <v>1078</v>
      </c>
      <c r="W429" s="1480" t="s">
        <v>1078</v>
      </c>
      <c r="X429" s="1305" t="s">
        <v>4809</v>
      </c>
      <c r="Y429" s="1479" t="s">
        <v>1078</v>
      </c>
      <c r="Z429" s="1480" t="s">
        <v>1078</v>
      </c>
      <c r="AA429" s="1305" t="s">
        <v>4809</v>
      </c>
      <c r="AB429" s="1479" t="s">
        <v>1078</v>
      </c>
      <c r="AC429" s="1480" t="s">
        <v>1078</v>
      </c>
      <c r="AD429" s="1305" t="s">
        <v>4809</v>
      </c>
      <c r="AE429" s="1479" t="s">
        <v>1078</v>
      </c>
      <c r="AF429" s="1480" t="s">
        <v>1078</v>
      </c>
    </row>
    <row r="430" spans="1:32">
      <c r="A430" s="1633" t="s">
        <v>5264</v>
      </c>
      <c r="B430" s="1350" t="s">
        <v>5516</v>
      </c>
      <c r="C430" s="1310" t="s">
        <v>1078</v>
      </c>
      <c r="D430" s="1485" t="s">
        <v>1078</v>
      </c>
      <c r="E430" s="1486" t="s">
        <v>1078</v>
      </c>
      <c r="F430" s="1310" t="s">
        <v>1078</v>
      </c>
      <c r="G430" s="1485" t="s">
        <v>1078</v>
      </c>
      <c r="H430" s="1486" t="s">
        <v>1078</v>
      </c>
      <c r="I430" s="1310" t="s">
        <v>1078</v>
      </c>
      <c r="J430" s="1485" t="s">
        <v>1078</v>
      </c>
      <c r="K430" s="1486" t="s">
        <v>1078</v>
      </c>
      <c r="L430" s="1310" t="s">
        <v>1078</v>
      </c>
      <c r="M430" s="1485" t="s">
        <v>1078</v>
      </c>
      <c r="N430" s="1486" t="s">
        <v>1078</v>
      </c>
      <c r="O430" s="1310" t="s">
        <v>1078</v>
      </c>
      <c r="P430" s="1485" t="s">
        <v>1078</v>
      </c>
      <c r="Q430" s="1486" t="s">
        <v>1078</v>
      </c>
      <c r="R430" s="1310" t="s">
        <v>1078</v>
      </c>
      <c r="S430" s="1485" t="s">
        <v>1078</v>
      </c>
      <c r="T430" s="1486" t="s">
        <v>1078</v>
      </c>
      <c r="U430" s="1310" t="s">
        <v>1078</v>
      </c>
      <c r="V430" s="1485" t="s">
        <v>1078</v>
      </c>
      <c r="W430" s="1486" t="s">
        <v>1078</v>
      </c>
      <c r="X430" s="1310" t="s">
        <v>1078</v>
      </c>
      <c r="Y430" s="1485" t="s">
        <v>1078</v>
      </c>
      <c r="Z430" s="1486" t="s">
        <v>1078</v>
      </c>
      <c r="AA430" s="1310" t="s">
        <v>1078</v>
      </c>
      <c r="AB430" s="1485" t="s">
        <v>1078</v>
      </c>
      <c r="AC430" s="1486" t="s">
        <v>1078</v>
      </c>
      <c r="AD430" s="1310" t="s">
        <v>1078</v>
      </c>
      <c r="AE430" s="1485" t="s">
        <v>1078</v>
      </c>
      <c r="AF430" s="1486" t="s">
        <v>1078</v>
      </c>
    </row>
    <row r="431" spans="1:32">
      <c r="A431" s="1632" t="s">
        <v>5265</v>
      </c>
      <c r="B431" s="1143" t="s">
        <v>5517</v>
      </c>
      <c r="C431" s="1314" t="s">
        <v>1078</v>
      </c>
      <c r="D431" s="1483" t="s">
        <v>1078</v>
      </c>
      <c r="E431" s="1484" t="s">
        <v>1078</v>
      </c>
      <c r="F431" s="1314" t="s">
        <v>1078</v>
      </c>
      <c r="G431" s="1483" t="s">
        <v>1078</v>
      </c>
      <c r="H431" s="1484" t="s">
        <v>1078</v>
      </c>
      <c r="I431" s="1314" t="s">
        <v>1078</v>
      </c>
      <c r="J431" s="1483" t="s">
        <v>1078</v>
      </c>
      <c r="K431" s="1484" t="s">
        <v>1078</v>
      </c>
      <c r="L431" s="1314" t="s">
        <v>1078</v>
      </c>
      <c r="M431" s="1483" t="s">
        <v>1078</v>
      </c>
      <c r="N431" s="1484" t="s">
        <v>1078</v>
      </c>
      <c r="O431" s="1314" t="s">
        <v>1078</v>
      </c>
      <c r="P431" s="1483" t="s">
        <v>1078</v>
      </c>
      <c r="Q431" s="1484" t="s">
        <v>1078</v>
      </c>
      <c r="R431" s="1314" t="s">
        <v>1078</v>
      </c>
      <c r="S431" s="1483" t="s">
        <v>1078</v>
      </c>
      <c r="T431" s="1484" t="s">
        <v>1078</v>
      </c>
      <c r="U431" s="1314" t="s">
        <v>1078</v>
      </c>
      <c r="V431" s="1483" t="s">
        <v>1078</v>
      </c>
      <c r="W431" s="1484" t="s">
        <v>1078</v>
      </c>
      <c r="X431" s="1314" t="s">
        <v>1078</v>
      </c>
      <c r="Y431" s="1483" t="s">
        <v>1078</v>
      </c>
      <c r="Z431" s="1484" t="s">
        <v>1078</v>
      </c>
      <c r="AA431" s="1314" t="s">
        <v>1078</v>
      </c>
      <c r="AB431" s="1483" t="s">
        <v>1078</v>
      </c>
      <c r="AC431" s="1484" t="s">
        <v>1078</v>
      </c>
      <c r="AD431" s="1314" t="s">
        <v>1078</v>
      </c>
      <c r="AE431" s="1483" t="s">
        <v>1078</v>
      </c>
      <c r="AF431" s="1484" t="s">
        <v>1078</v>
      </c>
    </row>
    <row r="432" spans="1:32">
      <c r="A432" s="1630" t="s">
        <v>5266</v>
      </c>
      <c r="B432" s="1304" t="s">
        <v>5518</v>
      </c>
      <c r="C432" s="1305" t="s">
        <v>2284</v>
      </c>
      <c r="D432" s="1479">
        <v>55.2</v>
      </c>
      <c r="E432" s="1480">
        <v>0</v>
      </c>
      <c r="F432" s="1305" t="s">
        <v>2284</v>
      </c>
      <c r="G432" s="1479">
        <v>55.2</v>
      </c>
      <c r="H432" s="1480">
        <v>0</v>
      </c>
      <c r="I432" s="1305" t="s">
        <v>2284</v>
      </c>
      <c r="J432" s="1479">
        <v>55.3</v>
      </c>
      <c r="K432" s="1480">
        <v>0</v>
      </c>
      <c r="L432" s="1305" t="s">
        <v>4809</v>
      </c>
      <c r="M432" s="1479" t="s">
        <v>1078</v>
      </c>
      <c r="N432" s="1480" t="s">
        <v>1078</v>
      </c>
      <c r="O432" s="1305" t="s">
        <v>2284</v>
      </c>
      <c r="P432" s="1479">
        <v>55.3</v>
      </c>
      <c r="Q432" s="1480">
        <v>0</v>
      </c>
      <c r="R432" s="1305" t="s">
        <v>2284</v>
      </c>
      <c r="S432" s="1479">
        <v>55.1</v>
      </c>
      <c r="T432" s="1480">
        <v>0</v>
      </c>
      <c r="U432" s="1305" t="s">
        <v>2284</v>
      </c>
      <c r="V432" s="1479">
        <v>55.3</v>
      </c>
      <c r="W432" s="1480">
        <v>0</v>
      </c>
      <c r="X432" s="1305" t="s">
        <v>2284</v>
      </c>
      <c r="Y432" s="1479">
        <v>55.2</v>
      </c>
      <c r="Z432" s="1480">
        <v>0</v>
      </c>
      <c r="AA432" s="1305" t="s">
        <v>2284</v>
      </c>
      <c r="AB432" s="1479">
        <v>55.2</v>
      </c>
      <c r="AC432" s="1480">
        <v>0</v>
      </c>
      <c r="AD432" s="1305" t="s">
        <v>2284</v>
      </c>
      <c r="AE432" s="1479">
        <v>55.2</v>
      </c>
      <c r="AF432" s="1480">
        <v>0</v>
      </c>
    </row>
    <row r="433" spans="1:32">
      <c r="A433" s="1633" t="s">
        <v>5267</v>
      </c>
      <c r="B433" s="1350" t="s">
        <v>5524</v>
      </c>
      <c r="C433" s="1310" t="s">
        <v>1078</v>
      </c>
      <c r="D433" s="1485" t="s">
        <v>1078</v>
      </c>
      <c r="E433" s="1486" t="s">
        <v>1078</v>
      </c>
      <c r="F433" s="1310" t="s">
        <v>1078</v>
      </c>
      <c r="G433" s="1485" t="s">
        <v>1078</v>
      </c>
      <c r="H433" s="1486" t="s">
        <v>1078</v>
      </c>
      <c r="I433" s="1310" t="s">
        <v>1078</v>
      </c>
      <c r="J433" s="1485" t="s">
        <v>1078</v>
      </c>
      <c r="K433" s="1486" t="s">
        <v>1078</v>
      </c>
      <c r="L433" s="1310" t="s">
        <v>1078</v>
      </c>
      <c r="M433" s="1485" t="s">
        <v>1078</v>
      </c>
      <c r="N433" s="1486" t="s">
        <v>1078</v>
      </c>
      <c r="O433" s="1310" t="s">
        <v>1078</v>
      </c>
      <c r="P433" s="1485" t="s">
        <v>1078</v>
      </c>
      <c r="Q433" s="1486" t="s">
        <v>1078</v>
      </c>
      <c r="R433" s="1310" t="s">
        <v>1078</v>
      </c>
      <c r="S433" s="1485" t="s">
        <v>1078</v>
      </c>
      <c r="T433" s="1486" t="s">
        <v>1078</v>
      </c>
      <c r="U433" s="1310" t="s">
        <v>1078</v>
      </c>
      <c r="V433" s="1485" t="s">
        <v>1078</v>
      </c>
      <c r="W433" s="1486" t="s">
        <v>1078</v>
      </c>
      <c r="X433" s="1310" t="s">
        <v>1078</v>
      </c>
      <c r="Y433" s="1485" t="s">
        <v>1078</v>
      </c>
      <c r="Z433" s="1486" t="s">
        <v>1078</v>
      </c>
      <c r="AA433" s="1310" t="s">
        <v>1078</v>
      </c>
      <c r="AB433" s="1485" t="s">
        <v>1078</v>
      </c>
      <c r="AC433" s="1486" t="s">
        <v>1078</v>
      </c>
      <c r="AD433" s="1310" t="s">
        <v>1078</v>
      </c>
      <c r="AE433" s="1485" t="s">
        <v>1078</v>
      </c>
      <c r="AF433" s="1486" t="s">
        <v>1078</v>
      </c>
    </row>
    <row r="434" spans="1:32">
      <c r="A434" s="1632" t="s">
        <v>5268</v>
      </c>
      <c r="B434" s="1143" t="s">
        <v>5525</v>
      </c>
      <c r="C434" s="1314" t="s">
        <v>1078</v>
      </c>
      <c r="D434" s="1483" t="s">
        <v>1078</v>
      </c>
      <c r="E434" s="1484" t="s">
        <v>1078</v>
      </c>
      <c r="F434" s="1314" t="s">
        <v>1078</v>
      </c>
      <c r="G434" s="1483" t="s">
        <v>1078</v>
      </c>
      <c r="H434" s="1484" t="s">
        <v>1078</v>
      </c>
      <c r="I434" s="1314" t="s">
        <v>1078</v>
      </c>
      <c r="J434" s="1483" t="s">
        <v>1078</v>
      </c>
      <c r="K434" s="1484" t="s">
        <v>1078</v>
      </c>
      <c r="L434" s="1314" t="s">
        <v>1078</v>
      </c>
      <c r="M434" s="1483" t="s">
        <v>1078</v>
      </c>
      <c r="N434" s="1484" t="s">
        <v>1078</v>
      </c>
      <c r="O434" s="1314" t="s">
        <v>1078</v>
      </c>
      <c r="P434" s="1483" t="s">
        <v>1078</v>
      </c>
      <c r="Q434" s="1484" t="s">
        <v>1078</v>
      </c>
      <c r="R434" s="1314" t="s">
        <v>1078</v>
      </c>
      <c r="S434" s="1483" t="s">
        <v>1078</v>
      </c>
      <c r="T434" s="1484" t="s">
        <v>1078</v>
      </c>
      <c r="U434" s="1314" t="s">
        <v>1078</v>
      </c>
      <c r="V434" s="1483" t="s">
        <v>1078</v>
      </c>
      <c r="W434" s="1484" t="s">
        <v>1078</v>
      </c>
      <c r="X434" s="1314" t="s">
        <v>1078</v>
      </c>
      <c r="Y434" s="1483" t="s">
        <v>1078</v>
      </c>
      <c r="Z434" s="1484" t="s">
        <v>1078</v>
      </c>
      <c r="AA434" s="1314" t="s">
        <v>1078</v>
      </c>
      <c r="AB434" s="1483" t="s">
        <v>1078</v>
      </c>
      <c r="AC434" s="1484" t="s">
        <v>1078</v>
      </c>
      <c r="AD434" s="1314" t="s">
        <v>1078</v>
      </c>
      <c r="AE434" s="1483" t="s">
        <v>1078</v>
      </c>
      <c r="AF434" s="1484" t="s">
        <v>1078</v>
      </c>
    </row>
    <row r="435" spans="1:32">
      <c r="A435" s="1630" t="s">
        <v>5269</v>
      </c>
      <c r="B435" s="1304" t="s">
        <v>5521</v>
      </c>
      <c r="C435" s="1305" t="s">
        <v>2284</v>
      </c>
      <c r="D435" s="1479">
        <v>60.1</v>
      </c>
      <c r="E435" s="1480">
        <v>0</v>
      </c>
      <c r="F435" s="1305" t="s">
        <v>2284</v>
      </c>
      <c r="G435" s="1479">
        <v>60.1</v>
      </c>
      <c r="H435" s="1480">
        <v>0</v>
      </c>
      <c r="I435" s="1305" t="s">
        <v>2284</v>
      </c>
      <c r="J435" s="1479">
        <v>60.4</v>
      </c>
      <c r="K435" s="1480">
        <v>0</v>
      </c>
      <c r="L435" s="1305" t="s">
        <v>2284</v>
      </c>
      <c r="M435" s="1479">
        <v>60.2</v>
      </c>
      <c r="N435" s="1480">
        <v>0</v>
      </c>
      <c r="O435" s="1305" t="s">
        <v>2284</v>
      </c>
      <c r="P435" s="1479">
        <v>60.2</v>
      </c>
      <c r="Q435" s="1480">
        <v>0</v>
      </c>
      <c r="R435" s="1305" t="s">
        <v>2284</v>
      </c>
      <c r="S435" s="1479">
        <v>60.1</v>
      </c>
      <c r="T435" s="1480">
        <v>0</v>
      </c>
      <c r="U435" s="1305" t="s">
        <v>2284</v>
      </c>
      <c r="V435" s="1479">
        <v>60.3</v>
      </c>
      <c r="W435" s="1480">
        <v>0</v>
      </c>
      <c r="X435" s="1305" t="s">
        <v>2284</v>
      </c>
      <c r="Y435" s="1479">
        <v>60.3</v>
      </c>
      <c r="Z435" s="1480">
        <v>0</v>
      </c>
      <c r="AA435" s="1305" t="s">
        <v>2284</v>
      </c>
      <c r="AB435" s="1479">
        <v>60.3</v>
      </c>
      <c r="AC435" s="1480">
        <v>0</v>
      </c>
      <c r="AD435" s="1305" t="s">
        <v>2284</v>
      </c>
      <c r="AE435" s="1479">
        <v>60.2</v>
      </c>
      <c r="AF435" s="1480">
        <v>0</v>
      </c>
    </row>
    <row r="436" spans="1:32">
      <c r="A436" s="1633" t="s">
        <v>5270</v>
      </c>
      <c r="B436" s="1350" t="s">
        <v>5526</v>
      </c>
      <c r="C436" s="1310" t="s">
        <v>1078</v>
      </c>
      <c r="D436" s="1485" t="s">
        <v>1078</v>
      </c>
      <c r="E436" s="1486" t="s">
        <v>1078</v>
      </c>
      <c r="F436" s="1310" t="s">
        <v>1078</v>
      </c>
      <c r="G436" s="1485" t="s">
        <v>1078</v>
      </c>
      <c r="H436" s="1486" t="s">
        <v>1078</v>
      </c>
      <c r="I436" s="1310" t="s">
        <v>1078</v>
      </c>
      <c r="J436" s="1485" t="s">
        <v>1078</v>
      </c>
      <c r="K436" s="1486" t="s">
        <v>1078</v>
      </c>
      <c r="L436" s="1310" t="s">
        <v>1078</v>
      </c>
      <c r="M436" s="1485" t="s">
        <v>1078</v>
      </c>
      <c r="N436" s="1486" t="s">
        <v>1078</v>
      </c>
      <c r="O436" s="1310" t="s">
        <v>1078</v>
      </c>
      <c r="P436" s="1485" t="s">
        <v>1078</v>
      </c>
      <c r="Q436" s="1486" t="s">
        <v>1078</v>
      </c>
      <c r="R436" s="1310" t="s">
        <v>1078</v>
      </c>
      <c r="S436" s="1485" t="s">
        <v>1078</v>
      </c>
      <c r="T436" s="1486" t="s">
        <v>1078</v>
      </c>
      <c r="U436" s="1310" t="s">
        <v>1078</v>
      </c>
      <c r="V436" s="1485" t="s">
        <v>1078</v>
      </c>
      <c r="W436" s="1486" t="s">
        <v>1078</v>
      </c>
      <c r="X436" s="1310" t="s">
        <v>1078</v>
      </c>
      <c r="Y436" s="1485" t="s">
        <v>1078</v>
      </c>
      <c r="Z436" s="1486" t="s">
        <v>1078</v>
      </c>
      <c r="AA436" s="1310" t="s">
        <v>1078</v>
      </c>
      <c r="AB436" s="1485" t="s">
        <v>1078</v>
      </c>
      <c r="AC436" s="1486" t="s">
        <v>1078</v>
      </c>
      <c r="AD436" s="1310" t="s">
        <v>1078</v>
      </c>
      <c r="AE436" s="1485" t="s">
        <v>1078</v>
      </c>
      <c r="AF436" s="1486" t="s">
        <v>1078</v>
      </c>
    </row>
    <row r="437" spans="1:32">
      <c r="A437" s="1632" t="s">
        <v>5271</v>
      </c>
      <c r="B437" s="1143" t="s">
        <v>5527</v>
      </c>
      <c r="C437" s="1314" t="s">
        <v>1078</v>
      </c>
      <c r="D437" s="1483" t="s">
        <v>1078</v>
      </c>
      <c r="E437" s="1484" t="s">
        <v>1078</v>
      </c>
      <c r="F437" s="1314" t="s">
        <v>1078</v>
      </c>
      <c r="G437" s="1483" t="s">
        <v>1078</v>
      </c>
      <c r="H437" s="1484" t="s">
        <v>1078</v>
      </c>
      <c r="I437" s="1314" t="s">
        <v>1078</v>
      </c>
      <c r="J437" s="1483" t="s">
        <v>1078</v>
      </c>
      <c r="K437" s="1484" t="s">
        <v>1078</v>
      </c>
      <c r="L437" s="1314" t="s">
        <v>1078</v>
      </c>
      <c r="M437" s="1483" t="s">
        <v>1078</v>
      </c>
      <c r="N437" s="1484" t="s">
        <v>1078</v>
      </c>
      <c r="O437" s="1314" t="s">
        <v>1078</v>
      </c>
      <c r="P437" s="1483" t="s">
        <v>1078</v>
      </c>
      <c r="Q437" s="1484" t="s">
        <v>1078</v>
      </c>
      <c r="R437" s="1314" t="s">
        <v>1078</v>
      </c>
      <c r="S437" s="1483" t="s">
        <v>1078</v>
      </c>
      <c r="T437" s="1484" t="s">
        <v>1078</v>
      </c>
      <c r="U437" s="1314" t="s">
        <v>1078</v>
      </c>
      <c r="V437" s="1483" t="s">
        <v>1078</v>
      </c>
      <c r="W437" s="1484" t="s">
        <v>1078</v>
      </c>
      <c r="X437" s="1314" t="s">
        <v>1078</v>
      </c>
      <c r="Y437" s="1483" t="s">
        <v>1078</v>
      </c>
      <c r="Z437" s="1484" t="s">
        <v>1078</v>
      </c>
      <c r="AA437" s="1314" t="s">
        <v>1078</v>
      </c>
      <c r="AB437" s="1483" t="s">
        <v>1078</v>
      </c>
      <c r="AC437" s="1484" t="s">
        <v>1078</v>
      </c>
      <c r="AD437" s="1314" t="s">
        <v>1078</v>
      </c>
      <c r="AE437" s="1483" t="s">
        <v>1078</v>
      </c>
      <c r="AF437" s="1484" t="s">
        <v>1078</v>
      </c>
    </row>
    <row r="438" spans="1:32" ht="72">
      <c r="A438" s="1629" t="s">
        <v>5343</v>
      </c>
      <c r="B438" s="1139" t="s">
        <v>5803</v>
      </c>
      <c r="C438" s="1300" t="s">
        <v>4806</v>
      </c>
      <c r="D438" s="1301" t="s">
        <v>4813</v>
      </c>
      <c r="E438" s="1302" t="s">
        <v>4814</v>
      </c>
      <c r="F438" s="1300" t="s">
        <v>4806</v>
      </c>
      <c r="G438" s="1301" t="s">
        <v>4813</v>
      </c>
      <c r="H438" s="1302" t="s">
        <v>4814</v>
      </c>
      <c r="I438" s="1300" t="s">
        <v>4806</v>
      </c>
      <c r="J438" s="1301" t="s">
        <v>4813</v>
      </c>
      <c r="K438" s="1302" t="s">
        <v>4814</v>
      </c>
      <c r="L438" s="1300" t="s">
        <v>4806</v>
      </c>
      <c r="M438" s="1301" t="s">
        <v>4813</v>
      </c>
      <c r="N438" s="1302" t="s">
        <v>4814</v>
      </c>
      <c r="O438" s="1300" t="s">
        <v>4806</v>
      </c>
      <c r="P438" s="1301" t="s">
        <v>4813</v>
      </c>
      <c r="Q438" s="1302" t="s">
        <v>4814</v>
      </c>
      <c r="R438" s="1300" t="s">
        <v>4806</v>
      </c>
      <c r="S438" s="1301" t="s">
        <v>4813</v>
      </c>
      <c r="T438" s="1302" t="s">
        <v>4814</v>
      </c>
      <c r="U438" s="1300" t="s">
        <v>4806</v>
      </c>
      <c r="V438" s="1301" t="s">
        <v>4813</v>
      </c>
      <c r="W438" s="1302" t="s">
        <v>4814</v>
      </c>
      <c r="X438" s="1300" t="s">
        <v>4806</v>
      </c>
      <c r="Y438" s="1301" t="s">
        <v>4813</v>
      </c>
      <c r="Z438" s="1302" t="s">
        <v>4814</v>
      </c>
      <c r="AA438" s="1300" t="s">
        <v>4806</v>
      </c>
      <c r="AB438" s="1301" t="s">
        <v>4813</v>
      </c>
      <c r="AC438" s="1302" t="s">
        <v>4814</v>
      </c>
      <c r="AD438" s="1300" t="s">
        <v>4806</v>
      </c>
      <c r="AE438" s="1301" t="s">
        <v>4813</v>
      </c>
      <c r="AF438" s="1302" t="s">
        <v>4814</v>
      </c>
    </row>
    <row r="439" spans="1:32">
      <c r="A439" s="1630" t="s">
        <v>5248</v>
      </c>
      <c r="B439" s="1304" t="s">
        <v>5500</v>
      </c>
      <c r="C439" s="1305" t="s">
        <v>2284</v>
      </c>
      <c r="D439" s="1479">
        <v>25.2</v>
      </c>
      <c r="E439" s="1480">
        <v>0</v>
      </c>
      <c r="F439" s="1305" t="s">
        <v>2284</v>
      </c>
      <c r="G439" s="1479">
        <v>25.2</v>
      </c>
      <c r="H439" s="1480">
        <v>0</v>
      </c>
      <c r="I439" s="1305" t="s">
        <v>2284</v>
      </c>
      <c r="J439" s="1479">
        <v>25.3</v>
      </c>
      <c r="K439" s="1480">
        <v>0</v>
      </c>
      <c r="L439" s="1305" t="s">
        <v>2284</v>
      </c>
      <c r="M439" s="1479">
        <v>25.2</v>
      </c>
      <c r="N439" s="1480">
        <v>0</v>
      </c>
      <c r="O439" s="1305" t="s">
        <v>2284</v>
      </c>
      <c r="P439" s="1479">
        <v>25.2</v>
      </c>
      <c r="Q439" s="1480">
        <v>0</v>
      </c>
      <c r="R439" s="1305" t="s">
        <v>2284</v>
      </c>
      <c r="S439" s="1479">
        <v>25.1</v>
      </c>
      <c r="T439" s="1480">
        <v>0</v>
      </c>
      <c r="U439" s="1305" t="s">
        <v>2284</v>
      </c>
      <c r="V439" s="1479">
        <v>25.3</v>
      </c>
      <c r="W439" s="1480">
        <v>0</v>
      </c>
      <c r="X439" s="1305" t="s">
        <v>2284</v>
      </c>
      <c r="Y439" s="1479">
        <v>25.2</v>
      </c>
      <c r="Z439" s="1480">
        <v>0</v>
      </c>
      <c r="AA439" s="1305" t="s">
        <v>2284</v>
      </c>
      <c r="AB439" s="1479">
        <v>25.3</v>
      </c>
      <c r="AC439" s="1480">
        <v>0</v>
      </c>
      <c r="AD439" s="1305" t="s">
        <v>2284</v>
      </c>
      <c r="AE439" s="1479">
        <v>25.2</v>
      </c>
      <c r="AF439" s="1480">
        <v>0</v>
      </c>
    </row>
    <row r="440" spans="1:32">
      <c r="A440" s="1633" t="s">
        <v>5249</v>
      </c>
      <c r="B440" s="1350" t="s">
        <v>5501</v>
      </c>
      <c r="C440" s="1310" t="s">
        <v>1078</v>
      </c>
      <c r="D440" s="1485" t="s">
        <v>1078</v>
      </c>
      <c r="E440" s="1486" t="s">
        <v>1078</v>
      </c>
      <c r="F440" s="1310" t="s">
        <v>1078</v>
      </c>
      <c r="G440" s="1485" t="s">
        <v>1078</v>
      </c>
      <c r="H440" s="1486" t="s">
        <v>1078</v>
      </c>
      <c r="I440" s="1310" t="s">
        <v>1078</v>
      </c>
      <c r="J440" s="1485" t="s">
        <v>1078</v>
      </c>
      <c r="K440" s="1486" t="s">
        <v>1078</v>
      </c>
      <c r="L440" s="1310" t="s">
        <v>1078</v>
      </c>
      <c r="M440" s="1485" t="s">
        <v>1078</v>
      </c>
      <c r="N440" s="1486" t="s">
        <v>1078</v>
      </c>
      <c r="O440" s="1310" t="s">
        <v>1078</v>
      </c>
      <c r="P440" s="1485" t="s">
        <v>1078</v>
      </c>
      <c r="Q440" s="1486" t="s">
        <v>1078</v>
      </c>
      <c r="R440" s="1310" t="s">
        <v>1078</v>
      </c>
      <c r="S440" s="1485" t="s">
        <v>1078</v>
      </c>
      <c r="T440" s="1486" t="s">
        <v>1078</v>
      </c>
      <c r="U440" s="1310" t="s">
        <v>1078</v>
      </c>
      <c r="V440" s="1485" t="s">
        <v>1078</v>
      </c>
      <c r="W440" s="1486" t="s">
        <v>1078</v>
      </c>
      <c r="X440" s="1310" t="s">
        <v>1078</v>
      </c>
      <c r="Y440" s="1485" t="s">
        <v>1078</v>
      </c>
      <c r="Z440" s="1486" t="s">
        <v>1078</v>
      </c>
      <c r="AA440" s="1310" t="s">
        <v>1078</v>
      </c>
      <c r="AB440" s="1485" t="s">
        <v>1078</v>
      </c>
      <c r="AC440" s="1486" t="s">
        <v>1078</v>
      </c>
      <c r="AD440" s="1310" t="s">
        <v>1078</v>
      </c>
      <c r="AE440" s="1485" t="s">
        <v>1078</v>
      </c>
      <c r="AF440" s="1486" t="s">
        <v>1078</v>
      </c>
    </row>
    <row r="441" spans="1:32">
      <c r="A441" s="1632" t="s">
        <v>5250</v>
      </c>
      <c r="B441" s="1143" t="s">
        <v>5502</v>
      </c>
      <c r="C441" s="1314" t="s">
        <v>1078</v>
      </c>
      <c r="D441" s="1483" t="s">
        <v>1078</v>
      </c>
      <c r="E441" s="1484" t="s">
        <v>1078</v>
      </c>
      <c r="F441" s="1314" t="s">
        <v>1078</v>
      </c>
      <c r="G441" s="1483" t="s">
        <v>1078</v>
      </c>
      <c r="H441" s="1484" t="s">
        <v>1078</v>
      </c>
      <c r="I441" s="1314" t="s">
        <v>1078</v>
      </c>
      <c r="J441" s="1483" t="s">
        <v>1078</v>
      </c>
      <c r="K441" s="1484" t="s">
        <v>1078</v>
      </c>
      <c r="L441" s="1314" t="s">
        <v>1078</v>
      </c>
      <c r="M441" s="1483" t="s">
        <v>1078</v>
      </c>
      <c r="N441" s="1484" t="s">
        <v>1078</v>
      </c>
      <c r="O441" s="1314" t="s">
        <v>1078</v>
      </c>
      <c r="P441" s="1483" t="s">
        <v>1078</v>
      </c>
      <c r="Q441" s="1484" t="s">
        <v>1078</v>
      </c>
      <c r="R441" s="1314" t="s">
        <v>1078</v>
      </c>
      <c r="S441" s="1483" t="s">
        <v>1078</v>
      </c>
      <c r="T441" s="1484" t="s">
        <v>1078</v>
      </c>
      <c r="U441" s="1314" t="s">
        <v>1078</v>
      </c>
      <c r="V441" s="1483" t="s">
        <v>1078</v>
      </c>
      <c r="W441" s="1484" t="s">
        <v>1078</v>
      </c>
      <c r="X441" s="1314" t="s">
        <v>1078</v>
      </c>
      <c r="Y441" s="1483" t="s">
        <v>1078</v>
      </c>
      <c r="Z441" s="1484" t="s">
        <v>1078</v>
      </c>
      <c r="AA441" s="1314" t="s">
        <v>1078</v>
      </c>
      <c r="AB441" s="1483" t="s">
        <v>1078</v>
      </c>
      <c r="AC441" s="1484" t="s">
        <v>1078</v>
      </c>
      <c r="AD441" s="1314" t="s">
        <v>1078</v>
      </c>
      <c r="AE441" s="1483" t="s">
        <v>1078</v>
      </c>
      <c r="AF441" s="1484" t="s">
        <v>1078</v>
      </c>
    </row>
    <row r="442" spans="1:32">
      <c r="A442" s="1630" t="s">
        <v>5251</v>
      </c>
      <c r="B442" s="1304" t="s">
        <v>5503</v>
      </c>
      <c r="C442" s="1305" t="s">
        <v>4809</v>
      </c>
      <c r="D442" s="1479" t="s">
        <v>1078</v>
      </c>
      <c r="E442" s="1480" t="s">
        <v>1078</v>
      </c>
      <c r="F442" s="1305" t="s">
        <v>4809</v>
      </c>
      <c r="G442" s="1479" t="s">
        <v>1078</v>
      </c>
      <c r="H442" s="1480" t="s">
        <v>1078</v>
      </c>
      <c r="I442" s="1305" t="s">
        <v>4809</v>
      </c>
      <c r="J442" s="1479" t="s">
        <v>1078</v>
      </c>
      <c r="K442" s="1480" t="s">
        <v>1078</v>
      </c>
      <c r="L442" s="1305" t="s">
        <v>4810</v>
      </c>
      <c r="M442" s="1479">
        <v>30.3</v>
      </c>
      <c r="N442" s="1480">
        <v>30</v>
      </c>
      <c r="O442" s="1305" t="s">
        <v>4809</v>
      </c>
      <c r="P442" s="1479" t="s">
        <v>1078</v>
      </c>
      <c r="Q442" s="1480" t="s">
        <v>1078</v>
      </c>
      <c r="R442" s="1305" t="s">
        <v>4809</v>
      </c>
      <c r="S442" s="1479" t="s">
        <v>1078</v>
      </c>
      <c r="T442" s="1480" t="s">
        <v>1078</v>
      </c>
      <c r="U442" s="1305" t="s">
        <v>4809</v>
      </c>
      <c r="V442" s="1479" t="s">
        <v>1078</v>
      </c>
      <c r="W442" s="1480" t="s">
        <v>1078</v>
      </c>
      <c r="X442" s="1305" t="s">
        <v>4809</v>
      </c>
      <c r="Y442" s="1479" t="s">
        <v>1078</v>
      </c>
      <c r="Z442" s="1480" t="s">
        <v>1078</v>
      </c>
      <c r="AA442" s="1305" t="s">
        <v>4809</v>
      </c>
      <c r="AB442" s="1479" t="s">
        <v>1078</v>
      </c>
      <c r="AC442" s="1480" t="s">
        <v>1078</v>
      </c>
      <c r="AD442" s="1305" t="s">
        <v>4809</v>
      </c>
      <c r="AE442" s="1479" t="s">
        <v>1078</v>
      </c>
      <c r="AF442" s="1480" t="s">
        <v>1078</v>
      </c>
    </row>
    <row r="443" spans="1:32">
      <c r="A443" s="1633" t="s">
        <v>5252</v>
      </c>
      <c r="B443" s="1350" t="s">
        <v>5504</v>
      </c>
      <c r="C443" s="1310" t="s">
        <v>1078</v>
      </c>
      <c r="D443" s="1485" t="s">
        <v>1078</v>
      </c>
      <c r="E443" s="1486" t="s">
        <v>1078</v>
      </c>
      <c r="F443" s="1310" t="s">
        <v>1078</v>
      </c>
      <c r="G443" s="1485" t="s">
        <v>1078</v>
      </c>
      <c r="H443" s="1486" t="s">
        <v>1078</v>
      </c>
      <c r="I443" s="1310" t="s">
        <v>1078</v>
      </c>
      <c r="J443" s="1485" t="s">
        <v>1078</v>
      </c>
      <c r="K443" s="1486" t="s">
        <v>1078</v>
      </c>
      <c r="L443" s="1310" t="s">
        <v>2284</v>
      </c>
      <c r="M443" s="1485">
        <v>30.3</v>
      </c>
      <c r="N443" s="1486">
        <v>0</v>
      </c>
      <c r="O443" s="1310" t="s">
        <v>1078</v>
      </c>
      <c r="P443" s="1485" t="s">
        <v>1078</v>
      </c>
      <c r="Q443" s="1486" t="s">
        <v>1078</v>
      </c>
      <c r="R443" s="1310" t="s">
        <v>1078</v>
      </c>
      <c r="S443" s="1485" t="s">
        <v>1078</v>
      </c>
      <c r="T443" s="1486" t="s">
        <v>1078</v>
      </c>
      <c r="U443" s="1310" t="s">
        <v>1078</v>
      </c>
      <c r="V443" s="1485" t="s">
        <v>1078</v>
      </c>
      <c r="W443" s="1486" t="s">
        <v>1078</v>
      </c>
      <c r="X443" s="1310" t="s">
        <v>1078</v>
      </c>
      <c r="Y443" s="1485" t="s">
        <v>1078</v>
      </c>
      <c r="Z443" s="1486" t="s">
        <v>1078</v>
      </c>
      <c r="AA443" s="1310" t="s">
        <v>1078</v>
      </c>
      <c r="AB443" s="1485" t="s">
        <v>1078</v>
      </c>
      <c r="AC443" s="1486" t="s">
        <v>1078</v>
      </c>
      <c r="AD443" s="1310" t="s">
        <v>1078</v>
      </c>
      <c r="AE443" s="1485" t="s">
        <v>1078</v>
      </c>
      <c r="AF443" s="1486" t="s">
        <v>1078</v>
      </c>
    </row>
    <row r="444" spans="1:32">
      <c r="A444" s="1632" t="s">
        <v>5253</v>
      </c>
      <c r="B444" s="1143" t="s">
        <v>5505</v>
      </c>
      <c r="C444" s="1314" t="s">
        <v>1078</v>
      </c>
      <c r="D444" s="1483" t="s">
        <v>1078</v>
      </c>
      <c r="E444" s="1484" t="s">
        <v>1078</v>
      </c>
      <c r="F444" s="1314" t="s">
        <v>1078</v>
      </c>
      <c r="G444" s="1483" t="s">
        <v>1078</v>
      </c>
      <c r="H444" s="1484" t="s">
        <v>1078</v>
      </c>
      <c r="I444" s="1314" t="s">
        <v>1078</v>
      </c>
      <c r="J444" s="1483" t="s">
        <v>1078</v>
      </c>
      <c r="K444" s="1484" t="s">
        <v>1078</v>
      </c>
      <c r="L444" s="1314" t="s">
        <v>2284</v>
      </c>
      <c r="M444" s="1483">
        <v>30.3</v>
      </c>
      <c r="N444" s="1484">
        <v>0</v>
      </c>
      <c r="O444" s="1314" t="s">
        <v>1078</v>
      </c>
      <c r="P444" s="1483" t="s">
        <v>1078</v>
      </c>
      <c r="Q444" s="1484" t="s">
        <v>1078</v>
      </c>
      <c r="R444" s="1314" t="s">
        <v>1078</v>
      </c>
      <c r="S444" s="1483" t="s">
        <v>1078</v>
      </c>
      <c r="T444" s="1484" t="s">
        <v>1078</v>
      </c>
      <c r="U444" s="1314" t="s">
        <v>1078</v>
      </c>
      <c r="V444" s="1483" t="s">
        <v>1078</v>
      </c>
      <c r="W444" s="1484" t="s">
        <v>1078</v>
      </c>
      <c r="X444" s="1314" t="s">
        <v>1078</v>
      </c>
      <c r="Y444" s="1483" t="s">
        <v>1078</v>
      </c>
      <c r="Z444" s="1484" t="s">
        <v>1078</v>
      </c>
      <c r="AA444" s="1314" t="s">
        <v>1078</v>
      </c>
      <c r="AB444" s="1483" t="s">
        <v>1078</v>
      </c>
      <c r="AC444" s="1484" t="s">
        <v>1078</v>
      </c>
      <c r="AD444" s="1314" t="s">
        <v>1078</v>
      </c>
      <c r="AE444" s="1483" t="s">
        <v>1078</v>
      </c>
      <c r="AF444" s="1484" t="s">
        <v>1078</v>
      </c>
    </row>
    <row r="445" spans="1:32">
      <c r="A445" s="1630" t="s">
        <v>5254</v>
      </c>
      <c r="B445" s="1304" t="s">
        <v>5506</v>
      </c>
      <c r="C445" s="1305" t="s">
        <v>2284</v>
      </c>
      <c r="D445" s="1479">
        <v>35.200000000000003</v>
      </c>
      <c r="E445" s="1480">
        <v>0</v>
      </c>
      <c r="F445" s="1305" t="s">
        <v>2284</v>
      </c>
      <c r="G445" s="1479">
        <v>35.200000000000003</v>
      </c>
      <c r="H445" s="1480">
        <v>0</v>
      </c>
      <c r="I445" s="1305" t="s">
        <v>2284</v>
      </c>
      <c r="J445" s="1479">
        <v>35.200000000000003</v>
      </c>
      <c r="K445" s="1480">
        <v>0</v>
      </c>
      <c r="L445" s="1305" t="s">
        <v>4810</v>
      </c>
      <c r="M445" s="1479">
        <v>35.200000000000003</v>
      </c>
      <c r="N445" s="1480">
        <v>18.100000000000001</v>
      </c>
      <c r="O445" s="1305" t="s">
        <v>2284</v>
      </c>
      <c r="P445" s="1479">
        <v>35.299999999999997</v>
      </c>
      <c r="Q445" s="1480">
        <v>0</v>
      </c>
      <c r="R445" s="1305" t="s">
        <v>2284</v>
      </c>
      <c r="S445" s="1479">
        <v>35.1</v>
      </c>
      <c r="T445" s="1480">
        <v>0</v>
      </c>
      <c r="U445" s="1305" t="s">
        <v>2284</v>
      </c>
      <c r="V445" s="1479">
        <v>35.200000000000003</v>
      </c>
      <c r="W445" s="1480">
        <v>0</v>
      </c>
      <c r="X445" s="1305" t="s">
        <v>2284</v>
      </c>
      <c r="Y445" s="1479">
        <v>35.200000000000003</v>
      </c>
      <c r="Z445" s="1480">
        <v>0</v>
      </c>
      <c r="AA445" s="1305" t="s">
        <v>2284</v>
      </c>
      <c r="AB445" s="1479">
        <v>35.299999999999997</v>
      </c>
      <c r="AC445" s="1480">
        <v>0</v>
      </c>
      <c r="AD445" s="1305" t="s">
        <v>2284</v>
      </c>
      <c r="AE445" s="1479">
        <v>35.200000000000003</v>
      </c>
      <c r="AF445" s="1480">
        <v>0</v>
      </c>
    </row>
    <row r="446" spans="1:32">
      <c r="A446" s="1633" t="s">
        <v>5255</v>
      </c>
      <c r="B446" s="1350" t="s">
        <v>5507</v>
      </c>
      <c r="C446" s="1310" t="s">
        <v>1078</v>
      </c>
      <c r="D446" s="1485" t="s">
        <v>1078</v>
      </c>
      <c r="E446" s="1486" t="s">
        <v>1078</v>
      </c>
      <c r="F446" s="1310" t="s">
        <v>1078</v>
      </c>
      <c r="G446" s="1485" t="s">
        <v>1078</v>
      </c>
      <c r="H446" s="1486" t="s">
        <v>1078</v>
      </c>
      <c r="I446" s="1310" t="s">
        <v>1078</v>
      </c>
      <c r="J446" s="1485" t="s">
        <v>1078</v>
      </c>
      <c r="K446" s="1486" t="s">
        <v>1078</v>
      </c>
      <c r="L446" s="1310" t="s">
        <v>1078</v>
      </c>
      <c r="M446" s="1485" t="s">
        <v>1078</v>
      </c>
      <c r="N446" s="1486" t="s">
        <v>1078</v>
      </c>
      <c r="O446" s="1310" t="s">
        <v>1078</v>
      </c>
      <c r="P446" s="1485" t="s">
        <v>1078</v>
      </c>
      <c r="Q446" s="1486" t="s">
        <v>1078</v>
      </c>
      <c r="R446" s="1310" t="s">
        <v>1078</v>
      </c>
      <c r="S446" s="1485" t="s">
        <v>1078</v>
      </c>
      <c r="T446" s="1486" t="s">
        <v>1078</v>
      </c>
      <c r="U446" s="1310" t="s">
        <v>1078</v>
      </c>
      <c r="V446" s="1485" t="s">
        <v>1078</v>
      </c>
      <c r="W446" s="1486" t="s">
        <v>1078</v>
      </c>
      <c r="X446" s="1310" t="s">
        <v>1078</v>
      </c>
      <c r="Y446" s="1485" t="s">
        <v>1078</v>
      </c>
      <c r="Z446" s="1486" t="s">
        <v>1078</v>
      </c>
      <c r="AA446" s="1310" t="s">
        <v>1078</v>
      </c>
      <c r="AB446" s="1485" t="s">
        <v>1078</v>
      </c>
      <c r="AC446" s="1486" t="s">
        <v>1078</v>
      </c>
      <c r="AD446" s="1310" t="s">
        <v>1078</v>
      </c>
      <c r="AE446" s="1485" t="s">
        <v>1078</v>
      </c>
      <c r="AF446" s="1486" t="s">
        <v>1078</v>
      </c>
    </row>
    <row r="447" spans="1:32">
      <c r="A447" s="1632" t="s">
        <v>5256</v>
      </c>
      <c r="B447" s="1143" t="s">
        <v>5508</v>
      </c>
      <c r="C447" s="1314" t="s">
        <v>1078</v>
      </c>
      <c r="D447" s="1483" t="s">
        <v>1078</v>
      </c>
      <c r="E447" s="1484" t="s">
        <v>1078</v>
      </c>
      <c r="F447" s="1314" t="s">
        <v>1078</v>
      </c>
      <c r="G447" s="1483" t="s">
        <v>1078</v>
      </c>
      <c r="H447" s="1484" t="s">
        <v>1078</v>
      </c>
      <c r="I447" s="1314" t="s">
        <v>1078</v>
      </c>
      <c r="J447" s="1483" t="s">
        <v>1078</v>
      </c>
      <c r="K447" s="1484" t="s">
        <v>1078</v>
      </c>
      <c r="L447" s="1314" t="s">
        <v>1078</v>
      </c>
      <c r="M447" s="1483" t="s">
        <v>1078</v>
      </c>
      <c r="N447" s="1484" t="s">
        <v>1078</v>
      </c>
      <c r="O447" s="1314" t="s">
        <v>1078</v>
      </c>
      <c r="P447" s="1483" t="s">
        <v>1078</v>
      </c>
      <c r="Q447" s="1484" t="s">
        <v>1078</v>
      </c>
      <c r="R447" s="1314" t="s">
        <v>1078</v>
      </c>
      <c r="S447" s="1483" t="s">
        <v>1078</v>
      </c>
      <c r="T447" s="1484" t="s">
        <v>1078</v>
      </c>
      <c r="U447" s="1314" t="s">
        <v>1078</v>
      </c>
      <c r="V447" s="1483" t="s">
        <v>1078</v>
      </c>
      <c r="W447" s="1484" t="s">
        <v>1078</v>
      </c>
      <c r="X447" s="1314" t="s">
        <v>1078</v>
      </c>
      <c r="Y447" s="1483" t="s">
        <v>1078</v>
      </c>
      <c r="Z447" s="1484" t="s">
        <v>1078</v>
      </c>
      <c r="AA447" s="1314" t="s">
        <v>1078</v>
      </c>
      <c r="AB447" s="1483" t="s">
        <v>1078</v>
      </c>
      <c r="AC447" s="1484" t="s">
        <v>1078</v>
      </c>
      <c r="AD447" s="1314" t="s">
        <v>1078</v>
      </c>
      <c r="AE447" s="1483" t="s">
        <v>1078</v>
      </c>
      <c r="AF447" s="1484" t="s">
        <v>1078</v>
      </c>
    </row>
    <row r="448" spans="1:32">
      <c r="A448" s="1630" t="s">
        <v>5257</v>
      </c>
      <c r="B448" s="1304" t="s">
        <v>5509</v>
      </c>
      <c r="C448" s="1305" t="s">
        <v>4809</v>
      </c>
      <c r="D448" s="1479" t="s">
        <v>1078</v>
      </c>
      <c r="E448" s="1480" t="s">
        <v>1078</v>
      </c>
      <c r="F448" s="1305" t="s">
        <v>4809</v>
      </c>
      <c r="G448" s="1479" t="s">
        <v>1078</v>
      </c>
      <c r="H448" s="1480" t="s">
        <v>1078</v>
      </c>
      <c r="I448" s="1305" t="s">
        <v>4810</v>
      </c>
      <c r="J448" s="1479">
        <v>40.4</v>
      </c>
      <c r="K448" s="1480">
        <v>9.8000000000000007</v>
      </c>
      <c r="L448" s="1305" t="s">
        <v>4810</v>
      </c>
      <c r="M448" s="1479">
        <v>40.200000000000003</v>
      </c>
      <c r="N448" s="1480">
        <v>24.3</v>
      </c>
      <c r="O448" s="1305" t="s">
        <v>4809</v>
      </c>
      <c r="P448" s="1479" t="s">
        <v>1078</v>
      </c>
      <c r="Q448" s="1480" t="s">
        <v>1078</v>
      </c>
      <c r="R448" s="1305" t="s">
        <v>4809</v>
      </c>
      <c r="S448" s="1479" t="s">
        <v>1078</v>
      </c>
      <c r="T448" s="1480" t="s">
        <v>1078</v>
      </c>
      <c r="U448" s="1305" t="s">
        <v>4809</v>
      </c>
      <c r="V448" s="1479" t="s">
        <v>1078</v>
      </c>
      <c r="W448" s="1480" t="s">
        <v>1078</v>
      </c>
      <c r="X448" s="1305" t="s">
        <v>4809</v>
      </c>
      <c r="Y448" s="1479" t="s">
        <v>1078</v>
      </c>
      <c r="Z448" s="1480" t="s">
        <v>1078</v>
      </c>
      <c r="AA448" s="1305" t="s">
        <v>4809</v>
      </c>
      <c r="AB448" s="1479" t="s">
        <v>1078</v>
      </c>
      <c r="AC448" s="1480" t="s">
        <v>1078</v>
      </c>
      <c r="AD448" s="1305" t="s">
        <v>4809</v>
      </c>
      <c r="AE448" s="1479" t="s">
        <v>1078</v>
      </c>
      <c r="AF448" s="1480" t="s">
        <v>1078</v>
      </c>
    </row>
    <row r="449" spans="1:32">
      <c r="A449" s="1633" t="s">
        <v>5258</v>
      </c>
      <c r="B449" s="1350" t="s">
        <v>5510</v>
      </c>
      <c r="C449" s="1310" t="s">
        <v>1078</v>
      </c>
      <c r="D449" s="1485" t="s">
        <v>1078</v>
      </c>
      <c r="E449" s="1486" t="s">
        <v>1078</v>
      </c>
      <c r="F449" s="1310" t="s">
        <v>1078</v>
      </c>
      <c r="G449" s="1485" t="s">
        <v>1078</v>
      </c>
      <c r="H449" s="1486" t="s">
        <v>1078</v>
      </c>
      <c r="I449" s="1310" t="s">
        <v>4810</v>
      </c>
      <c r="J449" s="1485">
        <v>40.200000000000003</v>
      </c>
      <c r="K449" s="1486">
        <v>19.399999999999999</v>
      </c>
      <c r="L449" s="1310" t="s">
        <v>4810</v>
      </c>
      <c r="M449" s="1485">
        <v>40.299999999999997</v>
      </c>
      <c r="N449" s="1486">
        <v>17.600000000000001</v>
      </c>
      <c r="O449" s="1310" t="s">
        <v>1078</v>
      </c>
      <c r="P449" s="1485" t="s">
        <v>1078</v>
      </c>
      <c r="Q449" s="1486" t="s">
        <v>1078</v>
      </c>
      <c r="R449" s="1310" t="s">
        <v>1078</v>
      </c>
      <c r="S449" s="1485" t="s">
        <v>1078</v>
      </c>
      <c r="T449" s="1486" t="s">
        <v>1078</v>
      </c>
      <c r="U449" s="1310" t="s">
        <v>1078</v>
      </c>
      <c r="V449" s="1485" t="s">
        <v>1078</v>
      </c>
      <c r="W449" s="1486" t="s">
        <v>1078</v>
      </c>
      <c r="X449" s="1310" t="s">
        <v>1078</v>
      </c>
      <c r="Y449" s="1485" t="s">
        <v>1078</v>
      </c>
      <c r="Z449" s="1486" t="s">
        <v>1078</v>
      </c>
      <c r="AA449" s="1310" t="s">
        <v>1078</v>
      </c>
      <c r="AB449" s="1485" t="s">
        <v>1078</v>
      </c>
      <c r="AC449" s="1486" t="s">
        <v>1078</v>
      </c>
      <c r="AD449" s="1310" t="s">
        <v>1078</v>
      </c>
      <c r="AE449" s="1485" t="s">
        <v>1078</v>
      </c>
      <c r="AF449" s="1486" t="s">
        <v>1078</v>
      </c>
    </row>
    <row r="450" spans="1:32">
      <c r="A450" s="1632" t="s">
        <v>5259</v>
      </c>
      <c r="B450" s="1143" t="s">
        <v>5511</v>
      </c>
      <c r="C450" s="1314" t="s">
        <v>1078</v>
      </c>
      <c r="D450" s="1483" t="s">
        <v>1078</v>
      </c>
      <c r="E450" s="1484" t="s">
        <v>1078</v>
      </c>
      <c r="F450" s="1314" t="s">
        <v>1078</v>
      </c>
      <c r="G450" s="1483" t="s">
        <v>1078</v>
      </c>
      <c r="H450" s="1484" t="s">
        <v>1078</v>
      </c>
      <c r="I450" s="1314" t="s">
        <v>4810</v>
      </c>
      <c r="J450" s="1483">
        <v>40.299999999999997</v>
      </c>
      <c r="K450" s="1484">
        <v>10.5</v>
      </c>
      <c r="L450" s="1314" t="s">
        <v>4810</v>
      </c>
      <c r="M450" s="1483">
        <v>40.200000000000003</v>
      </c>
      <c r="N450" s="1484">
        <v>23.6</v>
      </c>
      <c r="O450" s="1314" t="s">
        <v>1078</v>
      </c>
      <c r="P450" s="1483" t="s">
        <v>1078</v>
      </c>
      <c r="Q450" s="1484" t="s">
        <v>1078</v>
      </c>
      <c r="R450" s="1314" t="s">
        <v>1078</v>
      </c>
      <c r="S450" s="1483" t="s">
        <v>1078</v>
      </c>
      <c r="T450" s="1484" t="s">
        <v>1078</v>
      </c>
      <c r="U450" s="1314" t="s">
        <v>1078</v>
      </c>
      <c r="V450" s="1483" t="s">
        <v>1078</v>
      </c>
      <c r="W450" s="1484" t="s">
        <v>1078</v>
      </c>
      <c r="X450" s="1314" t="s">
        <v>1078</v>
      </c>
      <c r="Y450" s="1483" t="s">
        <v>1078</v>
      </c>
      <c r="Z450" s="1484" t="s">
        <v>1078</v>
      </c>
      <c r="AA450" s="1314" t="s">
        <v>1078</v>
      </c>
      <c r="AB450" s="1483" t="s">
        <v>1078</v>
      </c>
      <c r="AC450" s="1484" t="s">
        <v>1078</v>
      </c>
      <c r="AD450" s="1314" t="s">
        <v>1078</v>
      </c>
      <c r="AE450" s="1483" t="s">
        <v>1078</v>
      </c>
      <c r="AF450" s="1484" t="s">
        <v>1078</v>
      </c>
    </row>
    <row r="451" spans="1:32">
      <c r="A451" s="1630" t="s">
        <v>5260</v>
      </c>
      <c r="B451" s="1304" t="s">
        <v>5512</v>
      </c>
      <c r="C451" s="1305" t="s">
        <v>2284</v>
      </c>
      <c r="D451" s="1479">
        <v>45.3</v>
      </c>
      <c r="E451" s="1480">
        <v>0</v>
      </c>
      <c r="F451" s="1305" t="s">
        <v>2284</v>
      </c>
      <c r="G451" s="1479">
        <v>45.3</v>
      </c>
      <c r="H451" s="1480">
        <v>0</v>
      </c>
      <c r="I451" s="1305" t="s">
        <v>4810</v>
      </c>
      <c r="J451" s="1479">
        <v>45.3</v>
      </c>
      <c r="K451" s="1480">
        <v>22.1</v>
      </c>
      <c r="L451" s="1305" t="s">
        <v>4810</v>
      </c>
      <c r="M451" s="1479">
        <v>45.3</v>
      </c>
      <c r="N451" s="1480">
        <v>30.6</v>
      </c>
      <c r="O451" s="1305" t="s">
        <v>2284</v>
      </c>
      <c r="P451" s="1479">
        <v>45.2</v>
      </c>
      <c r="Q451" s="1480">
        <v>0</v>
      </c>
      <c r="R451" s="1305" t="s">
        <v>2284</v>
      </c>
      <c r="S451" s="1479">
        <v>45.1</v>
      </c>
      <c r="T451" s="1480">
        <v>0</v>
      </c>
      <c r="U451" s="1305" t="s">
        <v>2284</v>
      </c>
      <c r="V451" s="1479">
        <v>45.3</v>
      </c>
      <c r="W451" s="1480">
        <v>0</v>
      </c>
      <c r="X451" s="1305" t="s">
        <v>2284</v>
      </c>
      <c r="Y451" s="1479">
        <v>45.3</v>
      </c>
      <c r="Z451" s="1480">
        <v>0</v>
      </c>
      <c r="AA451" s="1305" t="s">
        <v>2284</v>
      </c>
      <c r="AB451" s="1479">
        <v>45.3</v>
      </c>
      <c r="AC451" s="1480">
        <v>0</v>
      </c>
      <c r="AD451" s="1305" t="s">
        <v>2284</v>
      </c>
      <c r="AE451" s="1479">
        <v>45.2</v>
      </c>
      <c r="AF451" s="1480">
        <v>0</v>
      </c>
    </row>
    <row r="452" spans="1:32">
      <c r="A452" s="1633" t="s">
        <v>5261</v>
      </c>
      <c r="B452" s="1350" t="s">
        <v>5513</v>
      </c>
      <c r="C452" s="1310" t="s">
        <v>1078</v>
      </c>
      <c r="D452" s="1485" t="s">
        <v>1078</v>
      </c>
      <c r="E452" s="1486" t="s">
        <v>1078</v>
      </c>
      <c r="F452" s="1310" t="s">
        <v>1078</v>
      </c>
      <c r="G452" s="1485" t="s">
        <v>1078</v>
      </c>
      <c r="H452" s="1486" t="s">
        <v>1078</v>
      </c>
      <c r="I452" s="1310" t="s">
        <v>4810</v>
      </c>
      <c r="J452" s="1485">
        <v>45.4</v>
      </c>
      <c r="K452" s="1486">
        <v>20.3</v>
      </c>
      <c r="L452" s="1310" t="s">
        <v>4810</v>
      </c>
      <c r="M452" s="1485">
        <v>45.3</v>
      </c>
      <c r="N452" s="1486">
        <v>23.6</v>
      </c>
      <c r="O452" s="1310" t="s">
        <v>1078</v>
      </c>
      <c r="P452" s="1485" t="s">
        <v>1078</v>
      </c>
      <c r="Q452" s="1486" t="s">
        <v>1078</v>
      </c>
      <c r="R452" s="1310" t="s">
        <v>1078</v>
      </c>
      <c r="S452" s="1485" t="s">
        <v>1078</v>
      </c>
      <c r="T452" s="1486" t="s">
        <v>1078</v>
      </c>
      <c r="U452" s="1310" t="s">
        <v>1078</v>
      </c>
      <c r="V452" s="1485" t="s">
        <v>1078</v>
      </c>
      <c r="W452" s="1486" t="s">
        <v>1078</v>
      </c>
      <c r="X452" s="1310" t="s">
        <v>1078</v>
      </c>
      <c r="Y452" s="1485" t="s">
        <v>1078</v>
      </c>
      <c r="Z452" s="1486" t="s">
        <v>1078</v>
      </c>
      <c r="AA452" s="1310" t="s">
        <v>1078</v>
      </c>
      <c r="AB452" s="1485" t="s">
        <v>1078</v>
      </c>
      <c r="AC452" s="1486" t="s">
        <v>1078</v>
      </c>
      <c r="AD452" s="1310" t="s">
        <v>1078</v>
      </c>
      <c r="AE452" s="1485" t="s">
        <v>1078</v>
      </c>
      <c r="AF452" s="1486" t="s">
        <v>1078</v>
      </c>
    </row>
    <row r="453" spans="1:32">
      <c r="A453" s="1632" t="s">
        <v>5262</v>
      </c>
      <c r="B453" s="1143" t="s">
        <v>5514</v>
      </c>
      <c r="C453" s="1314" t="s">
        <v>1078</v>
      </c>
      <c r="D453" s="1483" t="s">
        <v>1078</v>
      </c>
      <c r="E453" s="1484" t="s">
        <v>1078</v>
      </c>
      <c r="F453" s="1314" t="s">
        <v>1078</v>
      </c>
      <c r="G453" s="1483" t="s">
        <v>1078</v>
      </c>
      <c r="H453" s="1484" t="s">
        <v>1078</v>
      </c>
      <c r="I453" s="1314" t="s">
        <v>4810</v>
      </c>
      <c r="J453" s="1483">
        <v>45.3</v>
      </c>
      <c r="K453" s="1484">
        <v>25.8</v>
      </c>
      <c r="L453" s="1314" t="s">
        <v>4810</v>
      </c>
      <c r="M453" s="1483">
        <v>45.2</v>
      </c>
      <c r="N453" s="1484">
        <v>26</v>
      </c>
      <c r="O453" s="1314" t="s">
        <v>1078</v>
      </c>
      <c r="P453" s="1483" t="s">
        <v>1078</v>
      </c>
      <c r="Q453" s="1484" t="s">
        <v>1078</v>
      </c>
      <c r="R453" s="1314" t="s">
        <v>1078</v>
      </c>
      <c r="S453" s="1483" t="s">
        <v>1078</v>
      </c>
      <c r="T453" s="1484" t="s">
        <v>1078</v>
      </c>
      <c r="U453" s="1314" t="s">
        <v>1078</v>
      </c>
      <c r="V453" s="1483" t="s">
        <v>1078</v>
      </c>
      <c r="W453" s="1484" t="s">
        <v>1078</v>
      </c>
      <c r="X453" s="1314" t="s">
        <v>1078</v>
      </c>
      <c r="Y453" s="1483" t="s">
        <v>1078</v>
      </c>
      <c r="Z453" s="1484" t="s">
        <v>1078</v>
      </c>
      <c r="AA453" s="1314" t="s">
        <v>1078</v>
      </c>
      <c r="AB453" s="1483" t="s">
        <v>1078</v>
      </c>
      <c r="AC453" s="1484" t="s">
        <v>1078</v>
      </c>
      <c r="AD453" s="1314" t="s">
        <v>1078</v>
      </c>
      <c r="AE453" s="1483" t="s">
        <v>1078</v>
      </c>
      <c r="AF453" s="1484" t="s">
        <v>1078</v>
      </c>
    </row>
    <row r="454" spans="1:32" ht="72">
      <c r="A454" s="1629" t="s">
        <v>5344</v>
      </c>
      <c r="B454" s="1139" t="s">
        <v>5804</v>
      </c>
      <c r="C454" s="1300" t="s">
        <v>4806</v>
      </c>
      <c r="D454" s="1301" t="s">
        <v>4813</v>
      </c>
      <c r="E454" s="1302" t="s">
        <v>4814</v>
      </c>
      <c r="F454" s="1300" t="s">
        <v>4806</v>
      </c>
      <c r="G454" s="1301" t="s">
        <v>4813</v>
      </c>
      <c r="H454" s="1302" t="s">
        <v>4814</v>
      </c>
      <c r="I454" s="1300" t="s">
        <v>4806</v>
      </c>
      <c r="J454" s="1301" t="s">
        <v>4813</v>
      </c>
      <c r="K454" s="1302" t="s">
        <v>4814</v>
      </c>
      <c r="L454" s="1300" t="s">
        <v>4806</v>
      </c>
      <c r="M454" s="1301" t="s">
        <v>4813</v>
      </c>
      <c r="N454" s="1302" t="s">
        <v>4814</v>
      </c>
      <c r="O454" s="1300" t="s">
        <v>4806</v>
      </c>
      <c r="P454" s="1301" t="s">
        <v>4813</v>
      </c>
      <c r="Q454" s="1302" t="s">
        <v>4814</v>
      </c>
      <c r="R454" s="1300" t="s">
        <v>4806</v>
      </c>
      <c r="S454" s="1301" t="s">
        <v>4813</v>
      </c>
      <c r="T454" s="1302" t="s">
        <v>4814</v>
      </c>
      <c r="U454" s="1300" t="s">
        <v>4806</v>
      </c>
      <c r="V454" s="1301" t="s">
        <v>4813</v>
      </c>
      <c r="W454" s="1302" t="s">
        <v>4814</v>
      </c>
      <c r="X454" s="1300" t="s">
        <v>4806</v>
      </c>
      <c r="Y454" s="1301" t="s">
        <v>4813</v>
      </c>
      <c r="Z454" s="1302" t="s">
        <v>4814</v>
      </c>
      <c r="AA454" s="1300" t="s">
        <v>4806</v>
      </c>
      <c r="AB454" s="1301" t="s">
        <v>4813</v>
      </c>
      <c r="AC454" s="1302" t="s">
        <v>4814</v>
      </c>
      <c r="AD454" s="1300" t="s">
        <v>4806</v>
      </c>
      <c r="AE454" s="1301" t="s">
        <v>4813</v>
      </c>
      <c r="AF454" s="1302" t="s">
        <v>4814</v>
      </c>
    </row>
    <row r="455" spans="1:32">
      <c r="A455" s="1630" t="s">
        <v>5248</v>
      </c>
      <c r="B455" s="1304" t="s">
        <v>5500</v>
      </c>
      <c r="C455" s="1305" t="s">
        <v>2284</v>
      </c>
      <c r="D455" s="1479">
        <v>25.2</v>
      </c>
      <c r="E455" s="1480">
        <v>0</v>
      </c>
      <c r="F455" s="1305" t="s">
        <v>2284</v>
      </c>
      <c r="G455" s="1479">
        <v>25.2</v>
      </c>
      <c r="H455" s="1480">
        <v>0</v>
      </c>
      <c r="I455" s="1305" t="s">
        <v>2284</v>
      </c>
      <c r="J455" s="1479">
        <v>25.3</v>
      </c>
      <c r="K455" s="1480">
        <v>0</v>
      </c>
      <c r="L455" s="1305" t="s">
        <v>2284</v>
      </c>
      <c r="M455" s="1479">
        <v>25.2</v>
      </c>
      <c r="N455" s="1480">
        <v>0</v>
      </c>
      <c r="O455" s="1305" t="s">
        <v>2284</v>
      </c>
      <c r="P455" s="1479">
        <v>25.2</v>
      </c>
      <c r="Q455" s="1480">
        <v>0</v>
      </c>
      <c r="R455" s="1305" t="s">
        <v>2284</v>
      </c>
      <c r="S455" s="1479">
        <v>25.1</v>
      </c>
      <c r="T455" s="1480">
        <v>0</v>
      </c>
      <c r="U455" s="1305" t="s">
        <v>2284</v>
      </c>
      <c r="V455" s="1479">
        <v>25.3</v>
      </c>
      <c r="W455" s="1480">
        <v>0</v>
      </c>
      <c r="X455" s="1305" t="s">
        <v>2284</v>
      </c>
      <c r="Y455" s="1479">
        <v>25.2</v>
      </c>
      <c r="Z455" s="1480">
        <v>0</v>
      </c>
      <c r="AA455" s="1305" t="s">
        <v>2284</v>
      </c>
      <c r="AB455" s="1479">
        <v>25.3</v>
      </c>
      <c r="AC455" s="1480">
        <v>0</v>
      </c>
      <c r="AD455" s="1305" t="s">
        <v>2284</v>
      </c>
      <c r="AE455" s="1479">
        <v>25.2</v>
      </c>
      <c r="AF455" s="1480">
        <v>0</v>
      </c>
    </row>
    <row r="456" spans="1:32">
      <c r="A456" s="1633" t="s">
        <v>5249</v>
      </c>
      <c r="B456" s="1350" t="s">
        <v>5501</v>
      </c>
      <c r="C456" s="1310" t="s">
        <v>1078</v>
      </c>
      <c r="D456" s="1485" t="s">
        <v>1078</v>
      </c>
      <c r="E456" s="1486" t="s">
        <v>1078</v>
      </c>
      <c r="F456" s="1310" t="s">
        <v>1078</v>
      </c>
      <c r="G456" s="1485" t="s">
        <v>1078</v>
      </c>
      <c r="H456" s="1486" t="s">
        <v>1078</v>
      </c>
      <c r="I456" s="1310" t="s">
        <v>1078</v>
      </c>
      <c r="J456" s="1485" t="s">
        <v>1078</v>
      </c>
      <c r="K456" s="1486" t="s">
        <v>1078</v>
      </c>
      <c r="L456" s="1310" t="s">
        <v>1078</v>
      </c>
      <c r="M456" s="1485" t="s">
        <v>1078</v>
      </c>
      <c r="N456" s="1486" t="s">
        <v>1078</v>
      </c>
      <c r="O456" s="1310" t="s">
        <v>1078</v>
      </c>
      <c r="P456" s="1485" t="s">
        <v>1078</v>
      </c>
      <c r="Q456" s="1486" t="s">
        <v>1078</v>
      </c>
      <c r="R456" s="1310" t="s">
        <v>1078</v>
      </c>
      <c r="S456" s="1485" t="s">
        <v>1078</v>
      </c>
      <c r="T456" s="1486" t="s">
        <v>1078</v>
      </c>
      <c r="U456" s="1310" t="s">
        <v>1078</v>
      </c>
      <c r="V456" s="1485" t="s">
        <v>1078</v>
      </c>
      <c r="W456" s="1486" t="s">
        <v>1078</v>
      </c>
      <c r="X456" s="1310" t="s">
        <v>1078</v>
      </c>
      <c r="Y456" s="1485" t="s">
        <v>1078</v>
      </c>
      <c r="Z456" s="1486" t="s">
        <v>1078</v>
      </c>
      <c r="AA456" s="1310" t="s">
        <v>1078</v>
      </c>
      <c r="AB456" s="1485" t="s">
        <v>1078</v>
      </c>
      <c r="AC456" s="1486" t="s">
        <v>1078</v>
      </c>
      <c r="AD456" s="1310" t="s">
        <v>1078</v>
      </c>
      <c r="AE456" s="1485" t="s">
        <v>1078</v>
      </c>
      <c r="AF456" s="1486" t="s">
        <v>1078</v>
      </c>
    </row>
    <row r="457" spans="1:32">
      <c r="A457" s="1632" t="s">
        <v>5250</v>
      </c>
      <c r="B457" s="1143" t="s">
        <v>5502</v>
      </c>
      <c r="C457" s="1314" t="s">
        <v>1078</v>
      </c>
      <c r="D457" s="1483" t="s">
        <v>1078</v>
      </c>
      <c r="E457" s="1484" t="s">
        <v>1078</v>
      </c>
      <c r="F457" s="1314" t="s">
        <v>1078</v>
      </c>
      <c r="G457" s="1483" t="s">
        <v>1078</v>
      </c>
      <c r="H457" s="1484" t="s">
        <v>1078</v>
      </c>
      <c r="I457" s="1314" t="s">
        <v>1078</v>
      </c>
      <c r="J457" s="1483" t="s">
        <v>1078</v>
      </c>
      <c r="K457" s="1484" t="s">
        <v>1078</v>
      </c>
      <c r="L457" s="1314" t="s">
        <v>1078</v>
      </c>
      <c r="M457" s="1483" t="s">
        <v>1078</v>
      </c>
      <c r="N457" s="1484" t="s">
        <v>1078</v>
      </c>
      <c r="O457" s="1314" t="s">
        <v>1078</v>
      </c>
      <c r="P457" s="1483" t="s">
        <v>1078</v>
      </c>
      <c r="Q457" s="1484" t="s">
        <v>1078</v>
      </c>
      <c r="R457" s="1314" t="s">
        <v>1078</v>
      </c>
      <c r="S457" s="1483" t="s">
        <v>1078</v>
      </c>
      <c r="T457" s="1484" t="s">
        <v>1078</v>
      </c>
      <c r="U457" s="1314" t="s">
        <v>1078</v>
      </c>
      <c r="V457" s="1483" t="s">
        <v>1078</v>
      </c>
      <c r="W457" s="1484" t="s">
        <v>1078</v>
      </c>
      <c r="X457" s="1314" t="s">
        <v>1078</v>
      </c>
      <c r="Y457" s="1483" t="s">
        <v>1078</v>
      </c>
      <c r="Z457" s="1484" t="s">
        <v>1078</v>
      </c>
      <c r="AA457" s="1314" t="s">
        <v>1078</v>
      </c>
      <c r="AB457" s="1483" t="s">
        <v>1078</v>
      </c>
      <c r="AC457" s="1484" t="s">
        <v>1078</v>
      </c>
      <c r="AD457" s="1314" t="s">
        <v>1078</v>
      </c>
      <c r="AE457" s="1483" t="s">
        <v>1078</v>
      </c>
      <c r="AF457" s="1484" t="s">
        <v>1078</v>
      </c>
    </row>
    <row r="458" spans="1:32">
      <c r="A458" s="1630" t="s">
        <v>5251</v>
      </c>
      <c r="B458" s="1304" t="s">
        <v>5503</v>
      </c>
      <c r="C458" s="1305" t="s">
        <v>4809</v>
      </c>
      <c r="D458" s="1479" t="s">
        <v>1078</v>
      </c>
      <c r="E458" s="1480" t="s">
        <v>1078</v>
      </c>
      <c r="F458" s="1305" t="s">
        <v>4809</v>
      </c>
      <c r="G458" s="1479" t="s">
        <v>1078</v>
      </c>
      <c r="H458" s="1480" t="s">
        <v>1078</v>
      </c>
      <c r="I458" s="1305" t="s">
        <v>4809</v>
      </c>
      <c r="J458" s="1479" t="s">
        <v>1078</v>
      </c>
      <c r="K458" s="1480" t="s">
        <v>1078</v>
      </c>
      <c r="L458" s="1305" t="s">
        <v>4810</v>
      </c>
      <c r="M458" s="1479">
        <v>30.3</v>
      </c>
      <c r="N458" s="1480">
        <v>30</v>
      </c>
      <c r="O458" s="1305" t="s">
        <v>4809</v>
      </c>
      <c r="P458" s="1479" t="s">
        <v>1078</v>
      </c>
      <c r="Q458" s="1480" t="s">
        <v>1078</v>
      </c>
      <c r="R458" s="1305" t="s">
        <v>4809</v>
      </c>
      <c r="S458" s="1479" t="s">
        <v>1078</v>
      </c>
      <c r="T458" s="1480" t="s">
        <v>1078</v>
      </c>
      <c r="U458" s="1305" t="s">
        <v>4809</v>
      </c>
      <c r="V458" s="1479" t="s">
        <v>1078</v>
      </c>
      <c r="W458" s="1480" t="s">
        <v>1078</v>
      </c>
      <c r="X458" s="1305" t="s">
        <v>4809</v>
      </c>
      <c r="Y458" s="1479" t="s">
        <v>1078</v>
      </c>
      <c r="Z458" s="1480" t="s">
        <v>1078</v>
      </c>
      <c r="AA458" s="1305" t="s">
        <v>4809</v>
      </c>
      <c r="AB458" s="1479" t="s">
        <v>1078</v>
      </c>
      <c r="AC458" s="1480" t="s">
        <v>1078</v>
      </c>
      <c r="AD458" s="1305" t="s">
        <v>4809</v>
      </c>
      <c r="AE458" s="1479" t="s">
        <v>1078</v>
      </c>
      <c r="AF458" s="1480" t="s">
        <v>1078</v>
      </c>
    </row>
    <row r="459" spans="1:32">
      <c r="A459" s="1633" t="s">
        <v>5252</v>
      </c>
      <c r="B459" s="1350" t="s">
        <v>5504</v>
      </c>
      <c r="C459" s="1310" t="s">
        <v>1078</v>
      </c>
      <c r="D459" s="1485" t="s">
        <v>1078</v>
      </c>
      <c r="E459" s="1486" t="s">
        <v>1078</v>
      </c>
      <c r="F459" s="1310" t="s">
        <v>1078</v>
      </c>
      <c r="G459" s="1485" t="s">
        <v>1078</v>
      </c>
      <c r="H459" s="1486" t="s">
        <v>1078</v>
      </c>
      <c r="I459" s="1310" t="s">
        <v>1078</v>
      </c>
      <c r="J459" s="1485" t="s">
        <v>1078</v>
      </c>
      <c r="K459" s="1486" t="s">
        <v>1078</v>
      </c>
      <c r="L459" s="1310" t="s">
        <v>2284</v>
      </c>
      <c r="M459" s="1485">
        <v>30.3</v>
      </c>
      <c r="N459" s="1486">
        <v>0</v>
      </c>
      <c r="O459" s="1310" t="s">
        <v>1078</v>
      </c>
      <c r="P459" s="1485" t="s">
        <v>1078</v>
      </c>
      <c r="Q459" s="1486" t="s">
        <v>1078</v>
      </c>
      <c r="R459" s="1310" t="s">
        <v>1078</v>
      </c>
      <c r="S459" s="1485" t="s">
        <v>1078</v>
      </c>
      <c r="T459" s="1486" t="s">
        <v>1078</v>
      </c>
      <c r="U459" s="1310" t="s">
        <v>1078</v>
      </c>
      <c r="V459" s="1485" t="s">
        <v>1078</v>
      </c>
      <c r="W459" s="1486" t="s">
        <v>1078</v>
      </c>
      <c r="X459" s="1310" t="s">
        <v>1078</v>
      </c>
      <c r="Y459" s="1485" t="s">
        <v>1078</v>
      </c>
      <c r="Z459" s="1486" t="s">
        <v>1078</v>
      </c>
      <c r="AA459" s="1310" t="s">
        <v>1078</v>
      </c>
      <c r="AB459" s="1485" t="s">
        <v>1078</v>
      </c>
      <c r="AC459" s="1486" t="s">
        <v>1078</v>
      </c>
      <c r="AD459" s="1310" t="s">
        <v>1078</v>
      </c>
      <c r="AE459" s="1485" t="s">
        <v>1078</v>
      </c>
      <c r="AF459" s="1486" t="s">
        <v>1078</v>
      </c>
    </row>
    <row r="460" spans="1:32">
      <c r="A460" s="1632" t="s">
        <v>5253</v>
      </c>
      <c r="B460" s="1143" t="s">
        <v>5505</v>
      </c>
      <c r="C460" s="1314" t="s">
        <v>1078</v>
      </c>
      <c r="D460" s="1483" t="s">
        <v>1078</v>
      </c>
      <c r="E460" s="1484" t="s">
        <v>1078</v>
      </c>
      <c r="F460" s="1314" t="s">
        <v>1078</v>
      </c>
      <c r="G460" s="1483" t="s">
        <v>1078</v>
      </c>
      <c r="H460" s="1484" t="s">
        <v>1078</v>
      </c>
      <c r="I460" s="1314" t="s">
        <v>1078</v>
      </c>
      <c r="J460" s="1483" t="s">
        <v>1078</v>
      </c>
      <c r="K460" s="1484" t="s">
        <v>1078</v>
      </c>
      <c r="L460" s="1314" t="s">
        <v>2284</v>
      </c>
      <c r="M460" s="1483">
        <v>30.3</v>
      </c>
      <c r="N460" s="1484">
        <v>0</v>
      </c>
      <c r="O460" s="1314" t="s">
        <v>1078</v>
      </c>
      <c r="P460" s="1483" t="s">
        <v>1078</v>
      </c>
      <c r="Q460" s="1484" t="s">
        <v>1078</v>
      </c>
      <c r="R460" s="1314" t="s">
        <v>1078</v>
      </c>
      <c r="S460" s="1483" t="s">
        <v>1078</v>
      </c>
      <c r="T460" s="1484" t="s">
        <v>1078</v>
      </c>
      <c r="U460" s="1314" t="s">
        <v>1078</v>
      </c>
      <c r="V460" s="1483" t="s">
        <v>1078</v>
      </c>
      <c r="W460" s="1484" t="s">
        <v>1078</v>
      </c>
      <c r="X460" s="1314" t="s">
        <v>1078</v>
      </c>
      <c r="Y460" s="1483" t="s">
        <v>1078</v>
      </c>
      <c r="Z460" s="1484" t="s">
        <v>1078</v>
      </c>
      <c r="AA460" s="1314" t="s">
        <v>1078</v>
      </c>
      <c r="AB460" s="1483" t="s">
        <v>1078</v>
      </c>
      <c r="AC460" s="1484" t="s">
        <v>1078</v>
      </c>
      <c r="AD460" s="1314" t="s">
        <v>1078</v>
      </c>
      <c r="AE460" s="1483" t="s">
        <v>1078</v>
      </c>
      <c r="AF460" s="1484" t="s">
        <v>1078</v>
      </c>
    </row>
    <row r="461" spans="1:32">
      <c r="A461" s="1630" t="s">
        <v>5254</v>
      </c>
      <c r="B461" s="1304" t="s">
        <v>5506</v>
      </c>
      <c r="C461" s="1305" t="s">
        <v>2284</v>
      </c>
      <c r="D461" s="1479">
        <v>35.200000000000003</v>
      </c>
      <c r="E461" s="1480">
        <v>0</v>
      </c>
      <c r="F461" s="1305" t="s">
        <v>2284</v>
      </c>
      <c r="G461" s="1479">
        <v>35.200000000000003</v>
      </c>
      <c r="H461" s="1480">
        <v>0</v>
      </c>
      <c r="I461" s="1305" t="s">
        <v>2284</v>
      </c>
      <c r="J461" s="1479">
        <v>35.200000000000003</v>
      </c>
      <c r="K461" s="1480">
        <v>0</v>
      </c>
      <c r="L461" s="1305" t="s">
        <v>4810</v>
      </c>
      <c r="M461" s="1479">
        <v>35.200000000000003</v>
      </c>
      <c r="N461" s="1480">
        <v>18.100000000000001</v>
      </c>
      <c r="O461" s="1305" t="s">
        <v>2284</v>
      </c>
      <c r="P461" s="1479">
        <v>35.299999999999997</v>
      </c>
      <c r="Q461" s="1480">
        <v>0</v>
      </c>
      <c r="R461" s="1305" t="s">
        <v>2284</v>
      </c>
      <c r="S461" s="1479">
        <v>35.1</v>
      </c>
      <c r="T461" s="1480">
        <v>0</v>
      </c>
      <c r="U461" s="1305" t="s">
        <v>2284</v>
      </c>
      <c r="V461" s="1479">
        <v>35.200000000000003</v>
      </c>
      <c r="W461" s="1480">
        <v>0</v>
      </c>
      <c r="X461" s="1305" t="s">
        <v>2284</v>
      </c>
      <c r="Y461" s="1479">
        <v>35.200000000000003</v>
      </c>
      <c r="Z461" s="1480">
        <v>0</v>
      </c>
      <c r="AA461" s="1305" t="s">
        <v>2284</v>
      </c>
      <c r="AB461" s="1479">
        <v>35.299999999999997</v>
      </c>
      <c r="AC461" s="1480">
        <v>0</v>
      </c>
      <c r="AD461" s="1305" t="s">
        <v>2284</v>
      </c>
      <c r="AE461" s="1479">
        <v>35.200000000000003</v>
      </c>
      <c r="AF461" s="1480">
        <v>0</v>
      </c>
    </row>
    <row r="462" spans="1:32">
      <c r="A462" s="1633" t="s">
        <v>5255</v>
      </c>
      <c r="B462" s="1350" t="s">
        <v>5507</v>
      </c>
      <c r="C462" s="1310" t="s">
        <v>1078</v>
      </c>
      <c r="D462" s="1485" t="s">
        <v>1078</v>
      </c>
      <c r="E462" s="1486" t="s">
        <v>1078</v>
      </c>
      <c r="F462" s="1310" t="s">
        <v>1078</v>
      </c>
      <c r="G462" s="1485" t="s">
        <v>1078</v>
      </c>
      <c r="H462" s="1486" t="s">
        <v>1078</v>
      </c>
      <c r="I462" s="1310" t="s">
        <v>1078</v>
      </c>
      <c r="J462" s="1485" t="s">
        <v>1078</v>
      </c>
      <c r="K462" s="1486" t="s">
        <v>1078</v>
      </c>
      <c r="L462" s="1310" t="s">
        <v>1078</v>
      </c>
      <c r="M462" s="1485" t="s">
        <v>1078</v>
      </c>
      <c r="N462" s="1486" t="s">
        <v>1078</v>
      </c>
      <c r="O462" s="1310" t="s">
        <v>1078</v>
      </c>
      <c r="P462" s="1485" t="s">
        <v>1078</v>
      </c>
      <c r="Q462" s="1486" t="s">
        <v>1078</v>
      </c>
      <c r="R462" s="1310" t="s">
        <v>1078</v>
      </c>
      <c r="S462" s="1485" t="s">
        <v>1078</v>
      </c>
      <c r="T462" s="1486" t="s">
        <v>1078</v>
      </c>
      <c r="U462" s="1310" t="s">
        <v>1078</v>
      </c>
      <c r="V462" s="1485" t="s">
        <v>1078</v>
      </c>
      <c r="W462" s="1486" t="s">
        <v>1078</v>
      </c>
      <c r="X462" s="1310" t="s">
        <v>1078</v>
      </c>
      <c r="Y462" s="1485" t="s">
        <v>1078</v>
      </c>
      <c r="Z462" s="1486" t="s">
        <v>1078</v>
      </c>
      <c r="AA462" s="1310" t="s">
        <v>1078</v>
      </c>
      <c r="AB462" s="1485" t="s">
        <v>1078</v>
      </c>
      <c r="AC462" s="1486" t="s">
        <v>1078</v>
      </c>
      <c r="AD462" s="1310" t="s">
        <v>1078</v>
      </c>
      <c r="AE462" s="1485" t="s">
        <v>1078</v>
      </c>
      <c r="AF462" s="1486" t="s">
        <v>1078</v>
      </c>
    </row>
    <row r="463" spans="1:32">
      <c r="A463" s="1632" t="s">
        <v>5256</v>
      </c>
      <c r="B463" s="1143" t="s">
        <v>5508</v>
      </c>
      <c r="C463" s="1314" t="s">
        <v>1078</v>
      </c>
      <c r="D463" s="1483" t="s">
        <v>1078</v>
      </c>
      <c r="E463" s="1484" t="s">
        <v>1078</v>
      </c>
      <c r="F463" s="1314" t="s">
        <v>1078</v>
      </c>
      <c r="G463" s="1483" t="s">
        <v>1078</v>
      </c>
      <c r="H463" s="1484" t="s">
        <v>1078</v>
      </c>
      <c r="I463" s="1314" t="s">
        <v>1078</v>
      </c>
      <c r="J463" s="1483" t="s">
        <v>1078</v>
      </c>
      <c r="K463" s="1484" t="s">
        <v>1078</v>
      </c>
      <c r="L463" s="1314" t="s">
        <v>1078</v>
      </c>
      <c r="M463" s="1483" t="s">
        <v>1078</v>
      </c>
      <c r="N463" s="1484" t="s">
        <v>1078</v>
      </c>
      <c r="O463" s="1314" t="s">
        <v>1078</v>
      </c>
      <c r="P463" s="1483" t="s">
        <v>1078</v>
      </c>
      <c r="Q463" s="1484" t="s">
        <v>1078</v>
      </c>
      <c r="R463" s="1314" t="s">
        <v>1078</v>
      </c>
      <c r="S463" s="1483" t="s">
        <v>1078</v>
      </c>
      <c r="T463" s="1484" t="s">
        <v>1078</v>
      </c>
      <c r="U463" s="1314" t="s">
        <v>1078</v>
      </c>
      <c r="V463" s="1483" t="s">
        <v>1078</v>
      </c>
      <c r="W463" s="1484" t="s">
        <v>1078</v>
      </c>
      <c r="X463" s="1314" t="s">
        <v>1078</v>
      </c>
      <c r="Y463" s="1483" t="s">
        <v>1078</v>
      </c>
      <c r="Z463" s="1484" t="s">
        <v>1078</v>
      </c>
      <c r="AA463" s="1314" t="s">
        <v>1078</v>
      </c>
      <c r="AB463" s="1483" t="s">
        <v>1078</v>
      </c>
      <c r="AC463" s="1484" t="s">
        <v>1078</v>
      </c>
      <c r="AD463" s="1314" t="s">
        <v>1078</v>
      </c>
      <c r="AE463" s="1483" t="s">
        <v>1078</v>
      </c>
      <c r="AF463" s="1484" t="s">
        <v>1078</v>
      </c>
    </row>
    <row r="464" spans="1:32">
      <c r="A464" s="1630" t="s">
        <v>5257</v>
      </c>
      <c r="B464" s="1304" t="s">
        <v>5509</v>
      </c>
      <c r="C464" s="1305" t="s">
        <v>4809</v>
      </c>
      <c r="D464" s="1479" t="s">
        <v>1078</v>
      </c>
      <c r="E464" s="1480" t="s">
        <v>1078</v>
      </c>
      <c r="F464" s="1305" t="s">
        <v>4809</v>
      </c>
      <c r="G464" s="1479" t="s">
        <v>1078</v>
      </c>
      <c r="H464" s="1480" t="s">
        <v>1078</v>
      </c>
      <c r="I464" s="1305" t="s">
        <v>4810</v>
      </c>
      <c r="J464" s="1479">
        <v>40.4</v>
      </c>
      <c r="K464" s="1480">
        <v>9.8000000000000007</v>
      </c>
      <c r="L464" s="1305" t="s">
        <v>4810</v>
      </c>
      <c r="M464" s="1479">
        <v>40.200000000000003</v>
      </c>
      <c r="N464" s="1480">
        <v>24.3</v>
      </c>
      <c r="O464" s="1305" t="s">
        <v>4809</v>
      </c>
      <c r="P464" s="1479" t="s">
        <v>1078</v>
      </c>
      <c r="Q464" s="1480" t="s">
        <v>1078</v>
      </c>
      <c r="R464" s="1305" t="s">
        <v>4809</v>
      </c>
      <c r="S464" s="1479" t="s">
        <v>1078</v>
      </c>
      <c r="T464" s="1480" t="s">
        <v>1078</v>
      </c>
      <c r="U464" s="1305" t="s">
        <v>4809</v>
      </c>
      <c r="V464" s="1479" t="s">
        <v>1078</v>
      </c>
      <c r="W464" s="1480" t="s">
        <v>1078</v>
      </c>
      <c r="X464" s="1305" t="s">
        <v>4809</v>
      </c>
      <c r="Y464" s="1479" t="s">
        <v>1078</v>
      </c>
      <c r="Z464" s="1480" t="s">
        <v>1078</v>
      </c>
      <c r="AA464" s="1305" t="s">
        <v>4809</v>
      </c>
      <c r="AB464" s="1479" t="s">
        <v>1078</v>
      </c>
      <c r="AC464" s="1480" t="s">
        <v>1078</v>
      </c>
      <c r="AD464" s="1305" t="s">
        <v>4809</v>
      </c>
      <c r="AE464" s="1479" t="s">
        <v>1078</v>
      </c>
      <c r="AF464" s="1480" t="s">
        <v>1078</v>
      </c>
    </row>
    <row r="465" spans="1:32">
      <c r="A465" s="1633" t="s">
        <v>5258</v>
      </c>
      <c r="B465" s="1350" t="s">
        <v>5510</v>
      </c>
      <c r="C465" s="1310" t="s">
        <v>1078</v>
      </c>
      <c r="D465" s="1485" t="s">
        <v>1078</v>
      </c>
      <c r="E465" s="1486" t="s">
        <v>1078</v>
      </c>
      <c r="F465" s="1310" t="s">
        <v>1078</v>
      </c>
      <c r="G465" s="1485" t="s">
        <v>1078</v>
      </c>
      <c r="H465" s="1486" t="s">
        <v>1078</v>
      </c>
      <c r="I465" s="1310" t="s">
        <v>4810</v>
      </c>
      <c r="J465" s="1485">
        <v>40.200000000000003</v>
      </c>
      <c r="K465" s="1486">
        <v>19.399999999999999</v>
      </c>
      <c r="L465" s="1310" t="s">
        <v>4810</v>
      </c>
      <c r="M465" s="1485">
        <v>40.299999999999997</v>
      </c>
      <c r="N465" s="1486">
        <v>17.600000000000001</v>
      </c>
      <c r="O465" s="1310" t="s">
        <v>1078</v>
      </c>
      <c r="P465" s="1485" t="s">
        <v>1078</v>
      </c>
      <c r="Q465" s="1486" t="s">
        <v>1078</v>
      </c>
      <c r="R465" s="1310" t="s">
        <v>1078</v>
      </c>
      <c r="S465" s="1485" t="s">
        <v>1078</v>
      </c>
      <c r="T465" s="1486" t="s">
        <v>1078</v>
      </c>
      <c r="U465" s="1310" t="s">
        <v>1078</v>
      </c>
      <c r="V465" s="1485" t="s">
        <v>1078</v>
      </c>
      <c r="W465" s="1486" t="s">
        <v>1078</v>
      </c>
      <c r="X465" s="1310" t="s">
        <v>1078</v>
      </c>
      <c r="Y465" s="1485" t="s">
        <v>1078</v>
      </c>
      <c r="Z465" s="1486" t="s">
        <v>1078</v>
      </c>
      <c r="AA465" s="1310" t="s">
        <v>1078</v>
      </c>
      <c r="AB465" s="1485" t="s">
        <v>1078</v>
      </c>
      <c r="AC465" s="1486" t="s">
        <v>1078</v>
      </c>
      <c r="AD465" s="1310" t="s">
        <v>1078</v>
      </c>
      <c r="AE465" s="1485" t="s">
        <v>1078</v>
      </c>
      <c r="AF465" s="1486" t="s">
        <v>1078</v>
      </c>
    </row>
    <row r="466" spans="1:32">
      <c r="A466" s="1632" t="s">
        <v>5259</v>
      </c>
      <c r="B466" s="1143" t="s">
        <v>5511</v>
      </c>
      <c r="C466" s="1314" t="s">
        <v>1078</v>
      </c>
      <c r="D466" s="1483" t="s">
        <v>1078</v>
      </c>
      <c r="E466" s="1484" t="s">
        <v>1078</v>
      </c>
      <c r="F466" s="1314" t="s">
        <v>1078</v>
      </c>
      <c r="G466" s="1483" t="s">
        <v>1078</v>
      </c>
      <c r="H466" s="1484" t="s">
        <v>1078</v>
      </c>
      <c r="I466" s="1314" t="s">
        <v>4810</v>
      </c>
      <c r="J466" s="1483">
        <v>40.299999999999997</v>
      </c>
      <c r="K466" s="1484">
        <v>10.5</v>
      </c>
      <c r="L466" s="1314" t="s">
        <v>4810</v>
      </c>
      <c r="M466" s="1483">
        <v>40.200000000000003</v>
      </c>
      <c r="N466" s="1484">
        <v>23.6</v>
      </c>
      <c r="O466" s="1314" t="s">
        <v>1078</v>
      </c>
      <c r="P466" s="1483" t="s">
        <v>1078</v>
      </c>
      <c r="Q466" s="1484" t="s">
        <v>1078</v>
      </c>
      <c r="R466" s="1314" t="s">
        <v>1078</v>
      </c>
      <c r="S466" s="1483" t="s">
        <v>1078</v>
      </c>
      <c r="T466" s="1484" t="s">
        <v>1078</v>
      </c>
      <c r="U466" s="1314" t="s">
        <v>1078</v>
      </c>
      <c r="V466" s="1483" t="s">
        <v>1078</v>
      </c>
      <c r="W466" s="1484" t="s">
        <v>1078</v>
      </c>
      <c r="X466" s="1314" t="s">
        <v>1078</v>
      </c>
      <c r="Y466" s="1483" t="s">
        <v>1078</v>
      </c>
      <c r="Z466" s="1484" t="s">
        <v>1078</v>
      </c>
      <c r="AA466" s="1314" t="s">
        <v>1078</v>
      </c>
      <c r="AB466" s="1483" t="s">
        <v>1078</v>
      </c>
      <c r="AC466" s="1484" t="s">
        <v>1078</v>
      </c>
      <c r="AD466" s="1314" t="s">
        <v>1078</v>
      </c>
      <c r="AE466" s="1483" t="s">
        <v>1078</v>
      </c>
      <c r="AF466" s="1484" t="s">
        <v>1078</v>
      </c>
    </row>
    <row r="467" spans="1:32">
      <c r="A467" s="1630" t="s">
        <v>5260</v>
      </c>
      <c r="B467" s="1304" t="s">
        <v>5512</v>
      </c>
      <c r="C467" s="1305" t="s">
        <v>2284</v>
      </c>
      <c r="D467" s="1479">
        <v>45.3</v>
      </c>
      <c r="E467" s="1480">
        <v>0</v>
      </c>
      <c r="F467" s="1305" t="s">
        <v>2284</v>
      </c>
      <c r="G467" s="1479">
        <v>45.3</v>
      </c>
      <c r="H467" s="1480">
        <v>0</v>
      </c>
      <c r="I467" s="1305" t="s">
        <v>4810</v>
      </c>
      <c r="J467" s="1479">
        <v>45.3</v>
      </c>
      <c r="K467" s="1480">
        <v>22.1</v>
      </c>
      <c r="L467" s="1305" t="s">
        <v>4810</v>
      </c>
      <c r="M467" s="1479">
        <v>45.3</v>
      </c>
      <c r="N467" s="1480">
        <v>30.6</v>
      </c>
      <c r="O467" s="1305" t="s">
        <v>2284</v>
      </c>
      <c r="P467" s="1479">
        <v>45.2</v>
      </c>
      <c r="Q467" s="1480">
        <v>0</v>
      </c>
      <c r="R467" s="1305" t="s">
        <v>2284</v>
      </c>
      <c r="S467" s="1479">
        <v>45.1</v>
      </c>
      <c r="T467" s="1480">
        <v>0</v>
      </c>
      <c r="U467" s="1305" t="s">
        <v>2284</v>
      </c>
      <c r="V467" s="1479">
        <v>45.3</v>
      </c>
      <c r="W467" s="1480">
        <v>0</v>
      </c>
      <c r="X467" s="1305" t="s">
        <v>2284</v>
      </c>
      <c r="Y467" s="1479">
        <v>45.3</v>
      </c>
      <c r="Z467" s="1480">
        <v>0</v>
      </c>
      <c r="AA467" s="1305" t="s">
        <v>2284</v>
      </c>
      <c r="AB467" s="1479">
        <v>45.3</v>
      </c>
      <c r="AC467" s="1480">
        <v>0</v>
      </c>
      <c r="AD467" s="1305" t="s">
        <v>2284</v>
      </c>
      <c r="AE467" s="1479">
        <v>45.2</v>
      </c>
      <c r="AF467" s="1480">
        <v>0</v>
      </c>
    </row>
    <row r="468" spans="1:32">
      <c r="A468" s="1633" t="s">
        <v>5261</v>
      </c>
      <c r="B468" s="1350" t="s">
        <v>5513</v>
      </c>
      <c r="C468" s="1310" t="s">
        <v>1078</v>
      </c>
      <c r="D468" s="1485" t="s">
        <v>1078</v>
      </c>
      <c r="E468" s="1486" t="s">
        <v>1078</v>
      </c>
      <c r="F468" s="1310" t="s">
        <v>1078</v>
      </c>
      <c r="G468" s="1485" t="s">
        <v>1078</v>
      </c>
      <c r="H468" s="1486" t="s">
        <v>1078</v>
      </c>
      <c r="I468" s="1310" t="s">
        <v>4810</v>
      </c>
      <c r="J468" s="1485">
        <v>45.4</v>
      </c>
      <c r="K468" s="1486">
        <v>20.3</v>
      </c>
      <c r="L468" s="1310" t="s">
        <v>4810</v>
      </c>
      <c r="M468" s="1485">
        <v>45.3</v>
      </c>
      <c r="N468" s="1486">
        <v>23.6</v>
      </c>
      <c r="O468" s="1310" t="s">
        <v>1078</v>
      </c>
      <c r="P468" s="1485" t="s">
        <v>1078</v>
      </c>
      <c r="Q468" s="1486" t="s">
        <v>1078</v>
      </c>
      <c r="R468" s="1310" t="s">
        <v>1078</v>
      </c>
      <c r="S468" s="1485" t="s">
        <v>1078</v>
      </c>
      <c r="T468" s="1486" t="s">
        <v>1078</v>
      </c>
      <c r="U468" s="1310" t="s">
        <v>1078</v>
      </c>
      <c r="V468" s="1485" t="s">
        <v>1078</v>
      </c>
      <c r="W468" s="1486" t="s">
        <v>1078</v>
      </c>
      <c r="X468" s="1310" t="s">
        <v>1078</v>
      </c>
      <c r="Y468" s="1485" t="s">
        <v>1078</v>
      </c>
      <c r="Z468" s="1486" t="s">
        <v>1078</v>
      </c>
      <c r="AA468" s="1310" t="s">
        <v>1078</v>
      </c>
      <c r="AB468" s="1485" t="s">
        <v>1078</v>
      </c>
      <c r="AC468" s="1486" t="s">
        <v>1078</v>
      </c>
      <c r="AD468" s="1310" t="s">
        <v>1078</v>
      </c>
      <c r="AE468" s="1485" t="s">
        <v>1078</v>
      </c>
      <c r="AF468" s="1486" t="s">
        <v>1078</v>
      </c>
    </row>
    <row r="469" spans="1:32">
      <c r="A469" s="1632" t="s">
        <v>5262</v>
      </c>
      <c r="B469" s="1143" t="s">
        <v>5514</v>
      </c>
      <c r="C469" s="1314" t="s">
        <v>1078</v>
      </c>
      <c r="D469" s="1483" t="s">
        <v>1078</v>
      </c>
      <c r="E469" s="1484" t="s">
        <v>1078</v>
      </c>
      <c r="F469" s="1314" t="s">
        <v>1078</v>
      </c>
      <c r="G469" s="1483" t="s">
        <v>1078</v>
      </c>
      <c r="H469" s="1484" t="s">
        <v>1078</v>
      </c>
      <c r="I469" s="1314" t="s">
        <v>4810</v>
      </c>
      <c r="J469" s="1483">
        <v>45.3</v>
      </c>
      <c r="K469" s="1484">
        <v>25.8</v>
      </c>
      <c r="L469" s="1314" t="s">
        <v>4810</v>
      </c>
      <c r="M469" s="1483">
        <v>45.2</v>
      </c>
      <c r="N469" s="1484">
        <v>26</v>
      </c>
      <c r="O469" s="1314" t="s">
        <v>1078</v>
      </c>
      <c r="P469" s="1483" t="s">
        <v>1078</v>
      </c>
      <c r="Q469" s="1484" t="s">
        <v>1078</v>
      </c>
      <c r="R469" s="1314" t="s">
        <v>1078</v>
      </c>
      <c r="S469" s="1483" t="s">
        <v>1078</v>
      </c>
      <c r="T469" s="1484" t="s">
        <v>1078</v>
      </c>
      <c r="U469" s="1314" t="s">
        <v>1078</v>
      </c>
      <c r="V469" s="1483" t="s">
        <v>1078</v>
      </c>
      <c r="W469" s="1484" t="s">
        <v>1078</v>
      </c>
      <c r="X469" s="1314" t="s">
        <v>1078</v>
      </c>
      <c r="Y469" s="1483" t="s">
        <v>1078</v>
      </c>
      <c r="Z469" s="1484" t="s">
        <v>1078</v>
      </c>
      <c r="AA469" s="1314" t="s">
        <v>1078</v>
      </c>
      <c r="AB469" s="1483" t="s">
        <v>1078</v>
      </c>
      <c r="AC469" s="1484" t="s">
        <v>1078</v>
      </c>
      <c r="AD469" s="1314" t="s">
        <v>1078</v>
      </c>
      <c r="AE469" s="1483" t="s">
        <v>1078</v>
      </c>
      <c r="AF469" s="1484" t="s">
        <v>1078</v>
      </c>
    </row>
    <row r="470" spans="1:32" ht="66.75">
      <c r="A470" s="1629" t="s">
        <v>5273</v>
      </c>
      <c r="B470" s="1139" t="s">
        <v>5805</v>
      </c>
      <c r="C470" s="1300" t="s">
        <v>4806</v>
      </c>
      <c r="D470" s="1301" t="s">
        <v>4813</v>
      </c>
      <c r="E470" s="1302" t="s">
        <v>4814</v>
      </c>
      <c r="F470" s="1300" t="s">
        <v>4806</v>
      </c>
      <c r="G470" s="1301" t="s">
        <v>4813</v>
      </c>
      <c r="H470" s="1302" t="s">
        <v>4814</v>
      </c>
      <c r="I470" s="1300" t="s">
        <v>4806</v>
      </c>
      <c r="J470" s="1301" t="s">
        <v>4813</v>
      </c>
      <c r="K470" s="1302" t="s">
        <v>4814</v>
      </c>
      <c r="L470" s="1300" t="s">
        <v>4806</v>
      </c>
      <c r="M470" s="1301" t="s">
        <v>4813</v>
      </c>
      <c r="N470" s="1302" t="s">
        <v>4814</v>
      </c>
      <c r="O470" s="1300" t="s">
        <v>4806</v>
      </c>
      <c r="P470" s="1301" t="s">
        <v>4813</v>
      </c>
      <c r="Q470" s="1302" t="s">
        <v>4814</v>
      </c>
      <c r="R470" s="1300" t="s">
        <v>4806</v>
      </c>
      <c r="S470" s="1301" t="s">
        <v>4813</v>
      </c>
      <c r="T470" s="1302" t="s">
        <v>4814</v>
      </c>
      <c r="U470" s="1300" t="s">
        <v>4806</v>
      </c>
      <c r="V470" s="1301" t="s">
        <v>4813</v>
      </c>
      <c r="W470" s="1302" t="s">
        <v>4814</v>
      </c>
      <c r="X470" s="1300" t="s">
        <v>4806</v>
      </c>
      <c r="Y470" s="1301" t="s">
        <v>4813</v>
      </c>
      <c r="Z470" s="1302" t="s">
        <v>4814</v>
      </c>
      <c r="AA470" s="1300" t="s">
        <v>4806</v>
      </c>
      <c r="AB470" s="1301" t="s">
        <v>4813</v>
      </c>
      <c r="AC470" s="1302" t="s">
        <v>4814</v>
      </c>
      <c r="AD470" s="1300" t="s">
        <v>4806</v>
      </c>
      <c r="AE470" s="1301" t="s">
        <v>4813</v>
      </c>
      <c r="AF470" s="1302" t="s">
        <v>4814</v>
      </c>
    </row>
    <row r="471" spans="1:32">
      <c r="A471" s="1303" t="s">
        <v>5747</v>
      </c>
      <c r="B471" s="1304" t="s">
        <v>5806</v>
      </c>
      <c r="C471" s="1305" t="s">
        <v>2284</v>
      </c>
      <c r="D471" s="1479">
        <v>40.200000000000003</v>
      </c>
      <c r="E471" s="1480">
        <v>0</v>
      </c>
      <c r="F471" s="1305" t="s">
        <v>2284</v>
      </c>
      <c r="G471" s="1479">
        <v>40.200000000000003</v>
      </c>
      <c r="H471" s="1480">
        <v>0</v>
      </c>
      <c r="I471" s="1305" t="s">
        <v>2284</v>
      </c>
      <c r="J471" s="1479">
        <v>40.200000000000003</v>
      </c>
      <c r="K471" s="1480">
        <v>0</v>
      </c>
      <c r="L471" s="1305" t="s">
        <v>2284</v>
      </c>
      <c r="M471" s="1479">
        <v>40.200000000000003</v>
      </c>
      <c r="N471" s="1480">
        <v>0</v>
      </c>
      <c r="O471" s="1305" t="s">
        <v>2284</v>
      </c>
      <c r="P471" s="1479">
        <v>40.200000000000003</v>
      </c>
      <c r="Q471" s="1480">
        <v>0</v>
      </c>
      <c r="R471" s="1305" t="s">
        <v>2284</v>
      </c>
      <c r="S471" s="1479">
        <v>40.1</v>
      </c>
      <c r="T471" s="1480">
        <v>0</v>
      </c>
      <c r="U471" s="1305" t="s">
        <v>2284</v>
      </c>
      <c r="V471" s="1479">
        <v>40.299999999999997</v>
      </c>
      <c r="W471" s="1480">
        <v>0</v>
      </c>
      <c r="X471" s="1305" t="s">
        <v>2284</v>
      </c>
      <c r="Y471" s="1479">
        <v>40.200000000000003</v>
      </c>
      <c r="Z471" s="1480">
        <v>0</v>
      </c>
      <c r="AA471" s="1305" t="s">
        <v>2284</v>
      </c>
      <c r="AB471" s="1479">
        <v>40.299999999999997</v>
      </c>
      <c r="AC471" s="1480">
        <v>0</v>
      </c>
      <c r="AD471" s="1305" t="s">
        <v>2284</v>
      </c>
      <c r="AE471" s="1479">
        <v>40.200000000000003</v>
      </c>
      <c r="AF471" s="1480">
        <v>0</v>
      </c>
    </row>
    <row r="472" spans="1:32">
      <c r="A472" s="1308" t="s">
        <v>5748</v>
      </c>
      <c r="B472" s="1309" t="s">
        <v>5807</v>
      </c>
      <c r="C472" s="1310" t="s">
        <v>1078</v>
      </c>
      <c r="D472" s="1485" t="s">
        <v>1078</v>
      </c>
      <c r="E472" s="1486" t="s">
        <v>1078</v>
      </c>
      <c r="F472" s="1310" t="s">
        <v>1078</v>
      </c>
      <c r="G472" s="1485" t="s">
        <v>1078</v>
      </c>
      <c r="H472" s="1486" t="s">
        <v>1078</v>
      </c>
      <c r="I472" s="1310" t="s">
        <v>1078</v>
      </c>
      <c r="J472" s="1485" t="s">
        <v>1078</v>
      </c>
      <c r="K472" s="1486" t="s">
        <v>1078</v>
      </c>
      <c r="L472" s="1310" t="s">
        <v>1078</v>
      </c>
      <c r="M472" s="1485" t="s">
        <v>1078</v>
      </c>
      <c r="N472" s="1486" t="s">
        <v>1078</v>
      </c>
      <c r="O472" s="1310" t="s">
        <v>1078</v>
      </c>
      <c r="P472" s="1485" t="s">
        <v>1078</v>
      </c>
      <c r="Q472" s="1486" t="s">
        <v>1078</v>
      </c>
      <c r="R472" s="1310" t="s">
        <v>1078</v>
      </c>
      <c r="S472" s="1485" t="s">
        <v>1078</v>
      </c>
      <c r="T472" s="1486" t="s">
        <v>1078</v>
      </c>
      <c r="U472" s="1310" t="s">
        <v>1078</v>
      </c>
      <c r="V472" s="1485" t="s">
        <v>1078</v>
      </c>
      <c r="W472" s="1486" t="s">
        <v>1078</v>
      </c>
      <c r="X472" s="1310" t="s">
        <v>1078</v>
      </c>
      <c r="Y472" s="1485" t="s">
        <v>1078</v>
      </c>
      <c r="Z472" s="1486" t="s">
        <v>1078</v>
      </c>
      <c r="AA472" s="1310" t="s">
        <v>1078</v>
      </c>
      <c r="AB472" s="1485" t="s">
        <v>1078</v>
      </c>
      <c r="AC472" s="1486" t="s">
        <v>1078</v>
      </c>
      <c r="AD472" s="1310" t="s">
        <v>1078</v>
      </c>
      <c r="AE472" s="1485" t="s">
        <v>1078</v>
      </c>
      <c r="AF472" s="1486" t="s">
        <v>1078</v>
      </c>
    </row>
    <row r="473" spans="1:32">
      <c r="A473" s="1313" t="s">
        <v>5749</v>
      </c>
      <c r="B473" s="1143" t="s">
        <v>5808</v>
      </c>
      <c r="C473" s="1314" t="s">
        <v>1078</v>
      </c>
      <c r="D473" s="1483" t="s">
        <v>1078</v>
      </c>
      <c r="E473" s="1484" t="s">
        <v>1078</v>
      </c>
      <c r="F473" s="1314" t="s">
        <v>1078</v>
      </c>
      <c r="G473" s="1483" t="s">
        <v>1078</v>
      </c>
      <c r="H473" s="1484" t="s">
        <v>1078</v>
      </c>
      <c r="I473" s="1314" t="s">
        <v>1078</v>
      </c>
      <c r="J473" s="1483" t="s">
        <v>1078</v>
      </c>
      <c r="K473" s="1484" t="s">
        <v>1078</v>
      </c>
      <c r="L473" s="1314" t="s">
        <v>1078</v>
      </c>
      <c r="M473" s="1483" t="s">
        <v>1078</v>
      </c>
      <c r="N473" s="1484" t="s">
        <v>1078</v>
      </c>
      <c r="O473" s="1314" t="s">
        <v>1078</v>
      </c>
      <c r="P473" s="1483" t="s">
        <v>1078</v>
      </c>
      <c r="Q473" s="1484" t="s">
        <v>1078</v>
      </c>
      <c r="R473" s="1314" t="s">
        <v>1078</v>
      </c>
      <c r="S473" s="1483" t="s">
        <v>1078</v>
      </c>
      <c r="T473" s="1484" t="s">
        <v>1078</v>
      </c>
      <c r="U473" s="1314" t="s">
        <v>1078</v>
      </c>
      <c r="V473" s="1483" t="s">
        <v>1078</v>
      </c>
      <c r="W473" s="1484" t="s">
        <v>1078</v>
      </c>
      <c r="X473" s="1314" t="s">
        <v>1078</v>
      </c>
      <c r="Y473" s="1483" t="s">
        <v>1078</v>
      </c>
      <c r="Z473" s="1484" t="s">
        <v>1078</v>
      </c>
      <c r="AA473" s="1314" t="s">
        <v>1078</v>
      </c>
      <c r="AB473" s="1483" t="s">
        <v>1078</v>
      </c>
      <c r="AC473" s="1484" t="s">
        <v>1078</v>
      </c>
      <c r="AD473" s="1314" t="s">
        <v>1078</v>
      </c>
      <c r="AE473" s="1483" t="s">
        <v>1078</v>
      </c>
      <c r="AF473" s="1484" t="s">
        <v>1078</v>
      </c>
    </row>
    <row r="474" spans="1:32" ht="66.75">
      <c r="A474" s="1629" t="s">
        <v>5274</v>
      </c>
      <c r="B474" s="1139" t="s">
        <v>5809</v>
      </c>
      <c r="C474" s="1300" t="s">
        <v>4806</v>
      </c>
      <c r="D474" s="1301" t="s">
        <v>4813</v>
      </c>
      <c r="E474" s="1302" t="s">
        <v>4814</v>
      </c>
      <c r="F474" s="1300" t="s">
        <v>4806</v>
      </c>
      <c r="G474" s="1301" t="s">
        <v>4813</v>
      </c>
      <c r="H474" s="1302" t="s">
        <v>4814</v>
      </c>
      <c r="I474" s="1300" t="s">
        <v>4806</v>
      </c>
      <c r="J474" s="1301" t="s">
        <v>4813</v>
      </c>
      <c r="K474" s="1302" t="s">
        <v>4814</v>
      </c>
      <c r="L474" s="1300" t="s">
        <v>4806</v>
      </c>
      <c r="M474" s="1301" t="s">
        <v>4813</v>
      </c>
      <c r="N474" s="1302" t="s">
        <v>4814</v>
      </c>
      <c r="O474" s="1300" t="s">
        <v>4806</v>
      </c>
      <c r="P474" s="1301" t="s">
        <v>4813</v>
      </c>
      <c r="Q474" s="1302" t="s">
        <v>4814</v>
      </c>
      <c r="R474" s="1300" t="s">
        <v>4806</v>
      </c>
      <c r="S474" s="1301" t="s">
        <v>4813</v>
      </c>
      <c r="T474" s="1302" t="s">
        <v>4814</v>
      </c>
      <c r="U474" s="1300" t="s">
        <v>4806</v>
      </c>
      <c r="V474" s="1301" t="s">
        <v>4813</v>
      </c>
      <c r="W474" s="1302" t="s">
        <v>4814</v>
      </c>
      <c r="X474" s="1300" t="s">
        <v>4806</v>
      </c>
      <c r="Y474" s="1301" t="s">
        <v>4813</v>
      </c>
      <c r="Z474" s="1302" t="s">
        <v>4814</v>
      </c>
      <c r="AA474" s="1300" t="s">
        <v>4806</v>
      </c>
      <c r="AB474" s="1301" t="s">
        <v>4813</v>
      </c>
      <c r="AC474" s="1302" t="s">
        <v>4814</v>
      </c>
      <c r="AD474" s="1300" t="s">
        <v>4806</v>
      </c>
      <c r="AE474" s="1301" t="s">
        <v>4813</v>
      </c>
      <c r="AF474" s="1302" t="s">
        <v>4814</v>
      </c>
    </row>
    <row r="475" spans="1:32">
      <c r="A475" s="1303" t="s">
        <v>5747</v>
      </c>
      <c r="B475" s="1304" t="s">
        <v>5806</v>
      </c>
      <c r="C475" s="1305" t="s">
        <v>2284</v>
      </c>
      <c r="D475" s="1479">
        <v>40.200000000000003</v>
      </c>
      <c r="E475" s="1480">
        <v>0</v>
      </c>
      <c r="F475" s="1305" t="s">
        <v>2284</v>
      </c>
      <c r="G475" s="1479">
        <v>40.200000000000003</v>
      </c>
      <c r="H475" s="1480">
        <v>0</v>
      </c>
      <c r="I475" s="1305" t="s">
        <v>2284</v>
      </c>
      <c r="J475" s="1479">
        <v>40.200000000000003</v>
      </c>
      <c r="K475" s="1480">
        <v>0</v>
      </c>
      <c r="L475" s="1305" t="s">
        <v>2284</v>
      </c>
      <c r="M475" s="1479">
        <v>40.200000000000003</v>
      </c>
      <c r="N475" s="1480">
        <v>0</v>
      </c>
      <c r="O475" s="1305" t="s">
        <v>2284</v>
      </c>
      <c r="P475" s="1479">
        <v>40.200000000000003</v>
      </c>
      <c r="Q475" s="1480">
        <v>0</v>
      </c>
      <c r="R475" s="1305" t="s">
        <v>2284</v>
      </c>
      <c r="S475" s="1479">
        <v>40.1</v>
      </c>
      <c r="T475" s="1480">
        <v>0</v>
      </c>
      <c r="U475" s="1305" t="s">
        <v>2284</v>
      </c>
      <c r="V475" s="1479">
        <v>40.299999999999997</v>
      </c>
      <c r="W475" s="1480">
        <v>0</v>
      </c>
      <c r="X475" s="1305" t="s">
        <v>2284</v>
      </c>
      <c r="Y475" s="1479">
        <v>40.200000000000003</v>
      </c>
      <c r="Z475" s="1480">
        <v>0</v>
      </c>
      <c r="AA475" s="1305" t="s">
        <v>2284</v>
      </c>
      <c r="AB475" s="1479">
        <v>40.299999999999997</v>
      </c>
      <c r="AC475" s="1480">
        <v>0</v>
      </c>
      <c r="AD475" s="1305" t="s">
        <v>2284</v>
      </c>
      <c r="AE475" s="1479">
        <v>40.200000000000003</v>
      </c>
      <c r="AF475" s="1480">
        <v>0</v>
      </c>
    </row>
    <row r="476" spans="1:32">
      <c r="A476" s="1308" t="s">
        <v>5748</v>
      </c>
      <c r="B476" s="1309" t="s">
        <v>5807</v>
      </c>
      <c r="C476" s="1310" t="s">
        <v>1078</v>
      </c>
      <c r="D476" s="1485" t="s">
        <v>1078</v>
      </c>
      <c r="E476" s="1486" t="s">
        <v>1078</v>
      </c>
      <c r="F476" s="1310" t="s">
        <v>1078</v>
      </c>
      <c r="G476" s="1485" t="s">
        <v>1078</v>
      </c>
      <c r="H476" s="1486" t="s">
        <v>1078</v>
      </c>
      <c r="I476" s="1310" t="s">
        <v>1078</v>
      </c>
      <c r="J476" s="1485" t="s">
        <v>1078</v>
      </c>
      <c r="K476" s="1486" t="s">
        <v>1078</v>
      </c>
      <c r="L476" s="1310" t="s">
        <v>1078</v>
      </c>
      <c r="M476" s="1485" t="s">
        <v>1078</v>
      </c>
      <c r="N476" s="1486" t="s">
        <v>1078</v>
      </c>
      <c r="O476" s="1310" t="s">
        <v>1078</v>
      </c>
      <c r="P476" s="1485" t="s">
        <v>1078</v>
      </c>
      <c r="Q476" s="1486" t="s">
        <v>1078</v>
      </c>
      <c r="R476" s="1310" t="s">
        <v>1078</v>
      </c>
      <c r="S476" s="1485" t="s">
        <v>1078</v>
      </c>
      <c r="T476" s="1486" t="s">
        <v>1078</v>
      </c>
      <c r="U476" s="1310" t="s">
        <v>1078</v>
      </c>
      <c r="V476" s="1485" t="s">
        <v>1078</v>
      </c>
      <c r="W476" s="1486" t="s">
        <v>1078</v>
      </c>
      <c r="X476" s="1310" t="s">
        <v>1078</v>
      </c>
      <c r="Y476" s="1485" t="s">
        <v>1078</v>
      </c>
      <c r="Z476" s="1486" t="s">
        <v>1078</v>
      </c>
      <c r="AA476" s="1310" t="s">
        <v>1078</v>
      </c>
      <c r="AB476" s="1485" t="s">
        <v>1078</v>
      </c>
      <c r="AC476" s="1486" t="s">
        <v>1078</v>
      </c>
      <c r="AD476" s="1310" t="s">
        <v>1078</v>
      </c>
      <c r="AE476" s="1485" t="s">
        <v>1078</v>
      </c>
      <c r="AF476" s="1486" t="s">
        <v>1078</v>
      </c>
    </row>
    <row r="477" spans="1:32">
      <c r="A477" s="1313" t="s">
        <v>5749</v>
      </c>
      <c r="B477" s="1143" t="s">
        <v>5808</v>
      </c>
      <c r="C477" s="1314" t="s">
        <v>1078</v>
      </c>
      <c r="D477" s="1483" t="s">
        <v>1078</v>
      </c>
      <c r="E477" s="1484" t="s">
        <v>1078</v>
      </c>
      <c r="F477" s="1314" t="s">
        <v>1078</v>
      </c>
      <c r="G477" s="1483" t="s">
        <v>1078</v>
      </c>
      <c r="H477" s="1484" t="s">
        <v>1078</v>
      </c>
      <c r="I477" s="1314" t="s">
        <v>1078</v>
      </c>
      <c r="J477" s="1483" t="s">
        <v>1078</v>
      </c>
      <c r="K477" s="1484" t="s">
        <v>1078</v>
      </c>
      <c r="L477" s="1314" t="s">
        <v>1078</v>
      </c>
      <c r="M477" s="1483" t="s">
        <v>1078</v>
      </c>
      <c r="N477" s="1484" t="s">
        <v>1078</v>
      </c>
      <c r="O477" s="1314" t="s">
        <v>1078</v>
      </c>
      <c r="P477" s="1483" t="s">
        <v>1078</v>
      </c>
      <c r="Q477" s="1484" t="s">
        <v>1078</v>
      </c>
      <c r="R477" s="1314" t="s">
        <v>1078</v>
      </c>
      <c r="S477" s="1483" t="s">
        <v>1078</v>
      </c>
      <c r="T477" s="1484" t="s">
        <v>1078</v>
      </c>
      <c r="U477" s="1314" t="s">
        <v>1078</v>
      </c>
      <c r="V477" s="1483" t="s">
        <v>1078</v>
      </c>
      <c r="W477" s="1484" t="s">
        <v>1078</v>
      </c>
      <c r="X477" s="1314" t="s">
        <v>1078</v>
      </c>
      <c r="Y477" s="1483" t="s">
        <v>1078</v>
      </c>
      <c r="Z477" s="1484" t="s">
        <v>1078</v>
      </c>
      <c r="AA477" s="1314" t="s">
        <v>1078</v>
      </c>
      <c r="AB477" s="1483" t="s">
        <v>1078</v>
      </c>
      <c r="AC477" s="1484" t="s">
        <v>1078</v>
      </c>
      <c r="AD477" s="1314" t="s">
        <v>1078</v>
      </c>
      <c r="AE477" s="1483" t="s">
        <v>1078</v>
      </c>
      <c r="AF477" s="1484" t="s">
        <v>1078</v>
      </c>
    </row>
    <row r="478" spans="1:32" ht="66.75">
      <c r="A478" s="1629" t="s">
        <v>5275</v>
      </c>
      <c r="B478" s="1139" t="s">
        <v>5810</v>
      </c>
      <c r="C478" s="1300" t="s">
        <v>4806</v>
      </c>
      <c r="D478" s="1301" t="s">
        <v>4813</v>
      </c>
      <c r="E478" s="1302" t="s">
        <v>4814</v>
      </c>
      <c r="F478" s="1300" t="s">
        <v>4806</v>
      </c>
      <c r="G478" s="1301" t="s">
        <v>4813</v>
      </c>
      <c r="H478" s="1302" t="s">
        <v>4814</v>
      </c>
      <c r="I478" s="1300" t="s">
        <v>4806</v>
      </c>
      <c r="J478" s="1301" t="s">
        <v>4813</v>
      </c>
      <c r="K478" s="1302" t="s">
        <v>4814</v>
      </c>
      <c r="L478" s="1300" t="s">
        <v>4806</v>
      </c>
      <c r="M478" s="1301" t="s">
        <v>4813</v>
      </c>
      <c r="N478" s="1302" t="s">
        <v>4814</v>
      </c>
      <c r="O478" s="1300" t="s">
        <v>4806</v>
      </c>
      <c r="P478" s="1301" t="s">
        <v>4813</v>
      </c>
      <c r="Q478" s="1302" t="s">
        <v>4814</v>
      </c>
      <c r="R478" s="1300" t="s">
        <v>4806</v>
      </c>
      <c r="S478" s="1301" t="s">
        <v>4813</v>
      </c>
      <c r="T478" s="1302" t="s">
        <v>4814</v>
      </c>
      <c r="U478" s="1300" t="s">
        <v>4806</v>
      </c>
      <c r="V478" s="1301" t="s">
        <v>4813</v>
      </c>
      <c r="W478" s="1302" t="s">
        <v>4814</v>
      </c>
      <c r="X478" s="1300" t="s">
        <v>4806</v>
      </c>
      <c r="Y478" s="1301" t="s">
        <v>4813</v>
      </c>
      <c r="Z478" s="1302" t="s">
        <v>4814</v>
      </c>
      <c r="AA478" s="1300" t="s">
        <v>4806</v>
      </c>
      <c r="AB478" s="1301" t="s">
        <v>4813</v>
      </c>
      <c r="AC478" s="1302" t="s">
        <v>4814</v>
      </c>
      <c r="AD478" s="1300" t="s">
        <v>4806</v>
      </c>
      <c r="AE478" s="1301" t="s">
        <v>4813</v>
      </c>
      <c r="AF478" s="1302" t="s">
        <v>4814</v>
      </c>
    </row>
    <row r="479" spans="1:32">
      <c r="A479" s="1303" t="s">
        <v>5747</v>
      </c>
      <c r="B479" s="1304" t="s">
        <v>5806</v>
      </c>
      <c r="C479" s="1305" t="s">
        <v>4809</v>
      </c>
      <c r="D479" s="1479" t="s">
        <v>1078</v>
      </c>
      <c r="E479" s="1480" t="s">
        <v>1078</v>
      </c>
      <c r="F479" s="1305" t="s">
        <v>4809</v>
      </c>
      <c r="G479" s="1479" t="s">
        <v>1078</v>
      </c>
      <c r="H479" s="1480" t="s">
        <v>1078</v>
      </c>
      <c r="I479" s="1305" t="s">
        <v>4809</v>
      </c>
      <c r="J479" s="1479" t="s">
        <v>1078</v>
      </c>
      <c r="K479" s="1480" t="s">
        <v>1078</v>
      </c>
      <c r="L479" s="1305" t="s">
        <v>4809</v>
      </c>
      <c r="M479" s="1479" t="s">
        <v>1078</v>
      </c>
      <c r="N479" s="1480" t="s">
        <v>1078</v>
      </c>
      <c r="O479" s="1305" t="s">
        <v>4809</v>
      </c>
      <c r="P479" s="1479" t="s">
        <v>1078</v>
      </c>
      <c r="Q479" s="1480" t="s">
        <v>1078</v>
      </c>
      <c r="R479" s="1305" t="s">
        <v>4809</v>
      </c>
      <c r="S479" s="1479" t="s">
        <v>1078</v>
      </c>
      <c r="T479" s="1480" t="s">
        <v>1078</v>
      </c>
      <c r="U479" s="1305" t="s">
        <v>4809</v>
      </c>
      <c r="V479" s="1479" t="s">
        <v>1078</v>
      </c>
      <c r="W479" s="1480" t="s">
        <v>1078</v>
      </c>
      <c r="X479" s="1305" t="s">
        <v>4809</v>
      </c>
      <c r="Y479" s="1479" t="s">
        <v>1078</v>
      </c>
      <c r="Z479" s="1480" t="s">
        <v>1078</v>
      </c>
      <c r="AA479" s="1305" t="s">
        <v>4809</v>
      </c>
      <c r="AB479" s="1479" t="s">
        <v>1078</v>
      </c>
      <c r="AC479" s="1480" t="s">
        <v>1078</v>
      </c>
      <c r="AD479" s="1305" t="s">
        <v>4809</v>
      </c>
      <c r="AE479" s="1479" t="s">
        <v>1078</v>
      </c>
      <c r="AF479" s="1480" t="s">
        <v>1078</v>
      </c>
    </row>
    <row r="480" spans="1:32">
      <c r="A480" s="1308" t="s">
        <v>5748</v>
      </c>
      <c r="B480" s="1309" t="s">
        <v>5807</v>
      </c>
      <c r="C480" s="1310" t="s">
        <v>1078</v>
      </c>
      <c r="D480" s="1485" t="s">
        <v>1078</v>
      </c>
      <c r="E480" s="1486" t="s">
        <v>1078</v>
      </c>
      <c r="F480" s="1310" t="s">
        <v>1078</v>
      </c>
      <c r="G480" s="1485" t="s">
        <v>1078</v>
      </c>
      <c r="H480" s="1486" t="s">
        <v>1078</v>
      </c>
      <c r="I480" s="1310" t="s">
        <v>1078</v>
      </c>
      <c r="J480" s="1485" t="s">
        <v>1078</v>
      </c>
      <c r="K480" s="1486" t="s">
        <v>1078</v>
      </c>
      <c r="L480" s="1310" t="s">
        <v>1078</v>
      </c>
      <c r="M480" s="1485" t="s">
        <v>1078</v>
      </c>
      <c r="N480" s="1486" t="s">
        <v>1078</v>
      </c>
      <c r="O480" s="1310" t="s">
        <v>1078</v>
      </c>
      <c r="P480" s="1485" t="s">
        <v>1078</v>
      </c>
      <c r="Q480" s="1486" t="s">
        <v>1078</v>
      </c>
      <c r="R480" s="1310" t="s">
        <v>1078</v>
      </c>
      <c r="S480" s="1485" t="s">
        <v>1078</v>
      </c>
      <c r="T480" s="1486" t="s">
        <v>1078</v>
      </c>
      <c r="U480" s="1310" t="s">
        <v>1078</v>
      </c>
      <c r="V480" s="1485" t="s">
        <v>1078</v>
      </c>
      <c r="W480" s="1486" t="s">
        <v>1078</v>
      </c>
      <c r="X480" s="1310" t="s">
        <v>1078</v>
      </c>
      <c r="Y480" s="1485" t="s">
        <v>1078</v>
      </c>
      <c r="Z480" s="1486" t="s">
        <v>1078</v>
      </c>
      <c r="AA480" s="1310" t="s">
        <v>1078</v>
      </c>
      <c r="AB480" s="1485" t="s">
        <v>1078</v>
      </c>
      <c r="AC480" s="1486" t="s">
        <v>1078</v>
      </c>
      <c r="AD480" s="1310" t="s">
        <v>1078</v>
      </c>
      <c r="AE480" s="1485" t="s">
        <v>1078</v>
      </c>
      <c r="AF480" s="1486" t="s">
        <v>1078</v>
      </c>
    </row>
    <row r="481" spans="1:32">
      <c r="A481" s="1313" t="s">
        <v>5749</v>
      </c>
      <c r="B481" s="1143" t="s">
        <v>5808</v>
      </c>
      <c r="C481" s="1314" t="s">
        <v>1078</v>
      </c>
      <c r="D481" s="1483" t="s">
        <v>1078</v>
      </c>
      <c r="E481" s="1484" t="s">
        <v>1078</v>
      </c>
      <c r="F481" s="1314" t="s">
        <v>1078</v>
      </c>
      <c r="G481" s="1483" t="s">
        <v>1078</v>
      </c>
      <c r="H481" s="1484" t="s">
        <v>1078</v>
      </c>
      <c r="I481" s="1314" t="s">
        <v>1078</v>
      </c>
      <c r="J481" s="1483" t="s">
        <v>1078</v>
      </c>
      <c r="K481" s="1484" t="s">
        <v>1078</v>
      </c>
      <c r="L481" s="1314" t="s">
        <v>1078</v>
      </c>
      <c r="M481" s="1483" t="s">
        <v>1078</v>
      </c>
      <c r="N481" s="1484" t="s">
        <v>1078</v>
      </c>
      <c r="O481" s="1314" t="s">
        <v>1078</v>
      </c>
      <c r="P481" s="1483" t="s">
        <v>1078</v>
      </c>
      <c r="Q481" s="1484" t="s">
        <v>1078</v>
      </c>
      <c r="R481" s="1314" t="s">
        <v>1078</v>
      </c>
      <c r="S481" s="1483" t="s">
        <v>1078</v>
      </c>
      <c r="T481" s="1484" t="s">
        <v>1078</v>
      </c>
      <c r="U481" s="1314" t="s">
        <v>1078</v>
      </c>
      <c r="V481" s="1483" t="s">
        <v>1078</v>
      </c>
      <c r="W481" s="1484" t="s">
        <v>1078</v>
      </c>
      <c r="X481" s="1314" t="s">
        <v>1078</v>
      </c>
      <c r="Y481" s="1483" t="s">
        <v>1078</v>
      </c>
      <c r="Z481" s="1484" t="s">
        <v>1078</v>
      </c>
      <c r="AA481" s="1314" t="s">
        <v>1078</v>
      </c>
      <c r="AB481" s="1483" t="s">
        <v>1078</v>
      </c>
      <c r="AC481" s="1484" t="s">
        <v>1078</v>
      </c>
      <c r="AD481" s="1314" t="s">
        <v>1078</v>
      </c>
      <c r="AE481" s="1483" t="s">
        <v>1078</v>
      </c>
      <c r="AF481" s="1484" t="s">
        <v>1078</v>
      </c>
    </row>
    <row r="482" spans="1:32" ht="66.75">
      <c r="A482" s="1629" t="s">
        <v>5276</v>
      </c>
      <c r="B482" s="1139" t="s">
        <v>5811</v>
      </c>
      <c r="C482" s="1300" t="s">
        <v>4806</v>
      </c>
      <c r="D482" s="1301" t="s">
        <v>4813</v>
      </c>
      <c r="E482" s="1302" t="s">
        <v>4814</v>
      </c>
      <c r="F482" s="1300" t="s">
        <v>4806</v>
      </c>
      <c r="G482" s="1301" t="s">
        <v>4813</v>
      </c>
      <c r="H482" s="1302" t="s">
        <v>4814</v>
      </c>
      <c r="I482" s="1300" t="s">
        <v>4806</v>
      </c>
      <c r="J482" s="1301" t="s">
        <v>4813</v>
      </c>
      <c r="K482" s="1302" t="s">
        <v>4814</v>
      </c>
      <c r="L482" s="1300" t="s">
        <v>4806</v>
      </c>
      <c r="M482" s="1301" t="s">
        <v>4813</v>
      </c>
      <c r="N482" s="1302" t="s">
        <v>4814</v>
      </c>
      <c r="O482" s="1300" t="s">
        <v>4806</v>
      </c>
      <c r="P482" s="1301" t="s">
        <v>4813</v>
      </c>
      <c r="Q482" s="1302" t="s">
        <v>4814</v>
      </c>
      <c r="R482" s="1300" t="s">
        <v>4806</v>
      </c>
      <c r="S482" s="1301" t="s">
        <v>4813</v>
      </c>
      <c r="T482" s="1302" t="s">
        <v>4814</v>
      </c>
      <c r="U482" s="1300" t="s">
        <v>4806</v>
      </c>
      <c r="V482" s="1301" t="s">
        <v>4813</v>
      </c>
      <c r="W482" s="1302" t="s">
        <v>4814</v>
      </c>
      <c r="X482" s="1300" t="s">
        <v>4806</v>
      </c>
      <c r="Y482" s="1301" t="s">
        <v>4813</v>
      </c>
      <c r="Z482" s="1302" t="s">
        <v>4814</v>
      </c>
      <c r="AA482" s="1300" t="s">
        <v>4806</v>
      </c>
      <c r="AB482" s="1301" t="s">
        <v>4813</v>
      </c>
      <c r="AC482" s="1302" t="s">
        <v>4814</v>
      </c>
      <c r="AD482" s="1300" t="s">
        <v>4806</v>
      </c>
      <c r="AE482" s="1301" t="s">
        <v>4813</v>
      </c>
      <c r="AF482" s="1302" t="s">
        <v>4814</v>
      </c>
    </row>
    <row r="483" spans="1:32">
      <c r="A483" s="1303" t="s">
        <v>5747</v>
      </c>
      <c r="B483" s="1304" t="s">
        <v>5806</v>
      </c>
      <c r="C483" s="1305" t="s">
        <v>4809</v>
      </c>
      <c r="D483" s="1479" t="s">
        <v>1078</v>
      </c>
      <c r="E483" s="1480" t="s">
        <v>1078</v>
      </c>
      <c r="F483" s="1305" t="s">
        <v>4809</v>
      </c>
      <c r="G483" s="1479" t="s">
        <v>1078</v>
      </c>
      <c r="H483" s="1480" t="s">
        <v>1078</v>
      </c>
      <c r="I483" s="1305" t="s">
        <v>4809</v>
      </c>
      <c r="J483" s="1479" t="s">
        <v>1078</v>
      </c>
      <c r="K483" s="1480" t="s">
        <v>1078</v>
      </c>
      <c r="L483" s="1305" t="s">
        <v>4809</v>
      </c>
      <c r="M483" s="1479" t="s">
        <v>1078</v>
      </c>
      <c r="N483" s="1480" t="s">
        <v>1078</v>
      </c>
      <c r="O483" s="1305" t="s">
        <v>4809</v>
      </c>
      <c r="P483" s="1479" t="s">
        <v>1078</v>
      </c>
      <c r="Q483" s="1480" t="s">
        <v>1078</v>
      </c>
      <c r="R483" s="1305" t="s">
        <v>4809</v>
      </c>
      <c r="S483" s="1479" t="s">
        <v>1078</v>
      </c>
      <c r="T483" s="1480" t="s">
        <v>1078</v>
      </c>
      <c r="U483" s="1305" t="s">
        <v>4809</v>
      </c>
      <c r="V483" s="1479" t="s">
        <v>1078</v>
      </c>
      <c r="W483" s="1480" t="s">
        <v>1078</v>
      </c>
      <c r="X483" s="1305" t="s">
        <v>4809</v>
      </c>
      <c r="Y483" s="1479" t="s">
        <v>1078</v>
      </c>
      <c r="Z483" s="1480" t="s">
        <v>1078</v>
      </c>
      <c r="AA483" s="1305" t="s">
        <v>4809</v>
      </c>
      <c r="AB483" s="1479" t="s">
        <v>1078</v>
      </c>
      <c r="AC483" s="1480" t="s">
        <v>1078</v>
      </c>
      <c r="AD483" s="1305" t="s">
        <v>4809</v>
      </c>
      <c r="AE483" s="1479" t="s">
        <v>1078</v>
      </c>
      <c r="AF483" s="1480" t="s">
        <v>1078</v>
      </c>
    </row>
    <row r="484" spans="1:32">
      <c r="A484" s="1308" t="s">
        <v>5748</v>
      </c>
      <c r="B484" s="1309" t="s">
        <v>5807</v>
      </c>
      <c r="C484" s="1310" t="s">
        <v>1078</v>
      </c>
      <c r="D484" s="1485" t="s">
        <v>1078</v>
      </c>
      <c r="E484" s="1486" t="s">
        <v>1078</v>
      </c>
      <c r="F484" s="1310" t="s">
        <v>1078</v>
      </c>
      <c r="G484" s="1485" t="s">
        <v>1078</v>
      </c>
      <c r="H484" s="1486" t="s">
        <v>1078</v>
      </c>
      <c r="I484" s="1310" t="s">
        <v>1078</v>
      </c>
      <c r="J484" s="1485" t="s">
        <v>1078</v>
      </c>
      <c r="K484" s="1486" t="s">
        <v>1078</v>
      </c>
      <c r="L484" s="1310" t="s">
        <v>1078</v>
      </c>
      <c r="M484" s="1485" t="s">
        <v>1078</v>
      </c>
      <c r="N484" s="1486" t="s">
        <v>1078</v>
      </c>
      <c r="O484" s="1310" t="s">
        <v>1078</v>
      </c>
      <c r="P484" s="1485" t="s">
        <v>1078</v>
      </c>
      <c r="Q484" s="1486" t="s">
        <v>1078</v>
      </c>
      <c r="R484" s="1310" t="s">
        <v>1078</v>
      </c>
      <c r="S484" s="1485" t="s">
        <v>1078</v>
      </c>
      <c r="T484" s="1486" t="s">
        <v>1078</v>
      </c>
      <c r="U484" s="1310" t="s">
        <v>1078</v>
      </c>
      <c r="V484" s="1485" t="s">
        <v>1078</v>
      </c>
      <c r="W484" s="1486" t="s">
        <v>1078</v>
      </c>
      <c r="X484" s="1310" t="s">
        <v>1078</v>
      </c>
      <c r="Y484" s="1485" t="s">
        <v>1078</v>
      </c>
      <c r="Z484" s="1486" t="s">
        <v>1078</v>
      </c>
      <c r="AA484" s="1310" t="s">
        <v>1078</v>
      </c>
      <c r="AB484" s="1485" t="s">
        <v>1078</v>
      </c>
      <c r="AC484" s="1486" t="s">
        <v>1078</v>
      </c>
      <c r="AD484" s="1310" t="s">
        <v>1078</v>
      </c>
      <c r="AE484" s="1485" t="s">
        <v>1078</v>
      </c>
      <c r="AF484" s="1486" t="s">
        <v>1078</v>
      </c>
    </row>
    <row r="485" spans="1:32">
      <c r="A485" s="1313" t="s">
        <v>5749</v>
      </c>
      <c r="B485" s="1143" t="s">
        <v>5808</v>
      </c>
      <c r="C485" s="1314" t="s">
        <v>1078</v>
      </c>
      <c r="D485" s="1483" t="s">
        <v>1078</v>
      </c>
      <c r="E485" s="1484" t="s">
        <v>1078</v>
      </c>
      <c r="F485" s="1314" t="s">
        <v>1078</v>
      </c>
      <c r="G485" s="1483" t="s">
        <v>1078</v>
      </c>
      <c r="H485" s="1484" t="s">
        <v>1078</v>
      </c>
      <c r="I485" s="1314" t="s">
        <v>1078</v>
      </c>
      <c r="J485" s="1483" t="s">
        <v>1078</v>
      </c>
      <c r="K485" s="1484" t="s">
        <v>1078</v>
      </c>
      <c r="L485" s="1314" t="s">
        <v>1078</v>
      </c>
      <c r="M485" s="1483" t="s">
        <v>1078</v>
      </c>
      <c r="N485" s="1484" t="s">
        <v>1078</v>
      </c>
      <c r="O485" s="1314" t="s">
        <v>1078</v>
      </c>
      <c r="P485" s="1483" t="s">
        <v>1078</v>
      </c>
      <c r="Q485" s="1484" t="s">
        <v>1078</v>
      </c>
      <c r="R485" s="1314" t="s">
        <v>1078</v>
      </c>
      <c r="S485" s="1483" t="s">
        <v>1078</v>
      </c>
      <c r="T485" s="1484" t="s">
        <v>1078</v>
      </c>
      <c r="U485" s="1314" t="s">
        <v>1078</v>
      </c>
      <c r="V485" s="1483" t="s">
        <v>1078</v>
      </c>
      <c r="W485" s="1484" t="s">
        <v>1078</v>
      </c>
      <c r="X485" s="1314" t="s">
        <v>1078</v>
      </c>
      <c r="Y485" s="1483" t="s">
        <v>1078</v>
      </c>
      <c r="Z485" s="1484" t="s">
        <v>1078</v>
      </c>
      <c r="AA485" s="1314" t="s">
        <v>1078</v>
      </c>
      <c r="AB485" s="1483" t="s">
        <v>1078</v>
      </c>
      <c r="AC485" s="1484" t="s">
        <v>1078</v>
      </c>
      <c r="AD485" s="1314" t="s">
        <v>1078</v>
      </c>
      <c r="AE485" s="1483" t="s">
        <v>1078</v>
      </c>
      <c r="AF485" s="1484" t="s">
        <v>1078</v>
      </c>
    </row>
    <row r="486" spans="1:32" ht="66.75">
      <c r="A486" s="1629" t="s">
        <v>5277</v>
      </c>
      <c r="B486" s="1139" t="s">
        <v>5812</v>
      </c>
      <c r="C486" s="1300" t="s">
        <v>4806</v>
      </c>
      <c r="D486" s="1301" t="s">
        <v>4813</v>
      </c>
      <c r="E486" s="1302" t="s">
        <v>4814</v>
      </c>
      <c r="F486" s="1300" t="s">
        <v>4806</v>
      </c>
      <c r="G486" s="1301" t="s">
        <v>4813</v>
      </c>
      <c r="H486" s="1302" t="s">
        <v>4814</v>
      </c>
      <c r="I486" s="1300" t="s">
        <v>4806</v>
      </c>
      <c r="J486" s="1301" t="s">
        <v>4813</v>
      </c>
      <c r="K486" s="1302" t="s">
        <v>4814</v>
      </c>
      <c r="L486" s="1300" t="s">
        <v>4806</v>
      </c>
      <c r="M486" s="1301" t="s">
        <v>4813</v>
      </c>
      <c r="N486" s="1302" t="s">
        <v>4814</v>
      </c>
      <c r="O486" s="1300" t="s">
        <v>4806</v>
      </c>
      <c r="P486" s="1301" t="s">
        <v>4813</v>
      </c>
      <c r="Q486" s="1302" t="s">
        <v>4814</v>
      </c>
      <c r="R486" s="1300" t="s">
        <v>4806</v>
      </c>
      <c r="S486" s="1301" t="s">
        <v>4813</v>
      </c>
      <c r="T486" s="1302" t="s">
        <v>4814</v>
      </c>
      <c r="U486" s="1300" t="s">
        <v>4806</v>
      </c>
      <c r="V486" s="1301" t="s">
        <v>4813</v>
      </c>
      <c r="W486" s="1302" t="s">
        <v>4814</v>
      </c>
      <c r="X486" s="1300" t="s">
        <v>4806</v>
      </c>
      <c r="Y486" s="1301" t="s">
        <v>4813</v>
      </c>
      <c r="Z486" s="1302" t="s">
        <v>4814</v>
      </c>
      <c r="AA486" s="1300" t="s">
        <v>4806</v>
      </c>
      <c r="AB486" s="1301" t="s">
        <v>4813</v>
      </c>
      <c r="AC486" s="1302" t="s">
        <v>4814</v>
      </c>
      <c r="AD486" s="1300" t="s">
        <v>4806</v>
      </c>
      <c r="AE486" s="1301" t="s">
        <v>4813</v>
      </c>
      <c r="AF486" s="1302" t="s">
        <v>4814</v>
      </c>
    </row>
    <row r="487" spans="1:32">
      <c r="A487" s="1303" t="s">
        <v>5747</v>
      </c>
      <c r="B487" s="1304" t="s">
        <v>5806</v>
      </c>
      <c r="C487" s="1305" t="s">
        <v>2284</v>
      </c>
      <c r="D487" s="1479">
        <v>40.200000000000003</v>
      </c>
      <c r="E487" s="1480">
        <v>0</v>
      </c>
      <c r="F487" s="1305" t="s">
        <v>2284</v>
      </c>
      <c r="G487" s="1479">
        <v>40.200000000000003</v>
      </c>
      <c r="H487" s="1480">
        <v>0</v>
      </c>
      <c r="I487" s="1305" t="s">
        <v>2284</v>
      </c>
      <c r="J487" s="1479">
        <v>40.200000000000003</v>
      </c>
      <c r="K487" s="1480">
        <v>0</v>
      </c>
      <c r="L487" s="1305" t="s">
        <v>2284</v>
      </c>
      <c r="M487" s="1479">
        <v>40.200000000000003</v>
      </c>
      <c r="N487" s="1480">
        <v>0</v>
      </c>
      <c r="O487" s="1305" t="s">
        <v>2284</v>
      </c>
      <c r="P487" s="1479">
        <v>40.200000000000003</v>
      </c>
      <c r="Q487" s="1480">
        <v>0</v>
      </c>
      <c r="R487" s="1305" t="s">
        <v>2284</v>
      </c>
      <c r="S487" s="1479">
        <v>40.299999999999997</v>
      </c>
      <c r="T487" s="1480">
        <v>0</v>
      </c>
      <c r="U487" s="1305" t="s">
        <v>2284</v>
      </c>
      <c r="V487" s="1479">
        <v>40.299999999999997</v>
      </c>
      <c r="W487" s="1480">
        <v>0</v>
      </c>
      <c r="X487" s="1305" t="s">
        <v>2284</v>
      </c>
      <c r="Y487" s="1479">
        <v>40.200000000000003</v>
      </c>
      <c r="Z487" s="1480">
        <v>0</v>
      </c>
      <c r="AA487" s="1305" t="s">
        <v>2284</v>
      </c>
      <c r="AB487" s="1479">
        <v>40.299999999999997</v>
      </c>
      <c r="AC487" s="1480">
        <v>0</v>
      </c>
      <c r="AD487" s="1305" t="s">
        <v>2284</v>
      </c>
      <c r="AE487" s="1479">
        <v>40.200000000000003</v>
      </c>
      <c r="AF487" s="1480">
        <v>0</v>
      </c>
    </row>
    <row r="488" spans="1:32">
      <c r="A488" s="1308" t="s">
        <v>5748</v>
      </c>
      <c r="B488" s="1309" t="s">
        <v>5807</v>
      </c>
      <c r="C488" s="1310" t="s">
        <v>1078</v>
      </c>
      <c r="D488" s="1485" t="s">
        <v>1078</v>
      </c>
      <c r="E488" s="1486" t="s">
        <v>1078</v>
      </c>
      <c r="F488" s="1310" t="s">
        <v>1078</v>
      </c>
      <c r="G488" s="1485" t="s">
        <v>1078</v>
      </c>
      <c r="H488" s="1486" t="s">
        <v>1078</v>
      </c>
      <c r="I488" s="1310" t="s">
        <v>1078</v>
      </c>
      <c r="J488" s="1485" t="s">
        <v>1078</v>
      </c>
      <c r="K488" s="1486" t="s">
        <v>1078</v>
      </c>
      <c r="L488" s="1310" t="s">
        <v>1078</v>
      </c>
      <c r="M488" s="1485" t="s">
        <v>1078</v>
      </c>
      <c r="N488" s="1486" t="s">
        <v>1078</v>
      </c>
      <c r="O488" s="1310" t="s">
        <v>1078</v>
      </c>
      <c r="P488" s="1485" t="s">
        <v>1078</v>
      </c>
      <c r="Q488" s="1486" t="s">
        <v>1078</v>
      </c>
      <c r="R488" s="1310" t="s">
        <v>1078</v>
      </c>
      <c r="S488" s="1485" t="s">
        <v>1078</v>
      </c>
      <c r="T488" s="1486" t="s">
        <v>1078</v>
      </c>
      <c r="U488" s="1310" t="s">
        <v>1078</v>
      </c>
      <c r="V488" s="1485" t="s">
        <v>1078</v>
      </c>
      <c r="W488" s="1486" t="s">
        <v>1078</v>
      </c>
      <c r="X488" s="1310" t="s">
        <v>1078</v>
      </c>
      <c r="Y488" s="1485" t="s">
        <v>1078</v>
      </c>
      <c r="Z488" s="1486" t="s">
        <v>1078</v>
      </c>
      <c r="AA488" s="1310" t="s">
        <v>1078</v>
      </c>
      <c r="AB488" s="1485" t="s">
        <v>1078</v>
      </c>
      <c r="AC488" s="1486" t="s">
        <v>1078</v>
      </c>
      <c r="AD488" s="1310" t="s">
        <v>1078</v>
      </c>
      <c r="AE488" s="1485" t="s">
        <v>1078</v>
      </c>
      <c r="AF488" s="1486" t="s">
        <v>1078</v>
      </c>
    </row>
    <row r="489" spans="1:32">
      <c r="A489" s="1313" t="s">
        <v>5749</v>
      </c>
      <c r="B489" s="1143" t="s">
        <v>5808</v>
      </c>
      <c r="C489" s="1314" t="s">
        <v>1078</v>
      </c>
      <c r="D489" s="1483" t="s">
        <v>1078</v>
      </c>
      <c r="E489" s="1484" t="s">
        <v>1078</v>
      </c>
      <c r="F489" s="1314" t="s">
        <v>1078</v>
      </c>
      <c r="G489" s="1483" t="s">
        <v>1078</v>
      </c>
      <c r="H489" s="1484" t="s">
        <v>1078</v>
      </c>
      <c r="I489" s="1314" t="s">
        <v>1078</v>
      </c>
      <c r="J489" s="1483" t="s">
        <v>1078</v>
      </c>
      <c r="K489" s="1484" t="s">
        <v>1078</v>
      </c>
      <c r="L489" s="1314" t="s">
        <v>1078</v>
      </c>
      <c r="M489" s="1483" t="s">
        <v>1078</v>
      </c>
      <c r="N489" s="1484" t="s">
        <v>1078</v>
      </c>
      <c r="O489" s="1314" t="s">
        <v>1078</v>
      </c>
      <c r="P489" s="1483" t="s">
        <v>1078</v>
      </c>
      <c r="Q489" s="1484" t="s">
        <v>1078</v>
      </c>
      <c r="R489" s="1314" t="s">
        <v>1078</v>
      </c>
      <c r="S489" s="1483" t="s">
        <v>1078</v>
      </c>
      <c r="T489" s="1484" t="s">
        <v>1078</v>
      </c>
      <c r="U489" s="1314" t="s">
        <v>1078</v>
      </c>
      <c r="V489" s="1483" t="s">
        <v>1078</v>
      </c>
      <c r="W489" s="1484" t="s">
        <v>1078</v>
      </c>
      <c r="X489" s="1314" t="s">
        <v>1078</v>
      </c>
      <c r="Y489" s="1483" t="s">
        <v>1078</v>
      </c>
      <c r="Z489" s="1484" t="s">
        <v>1078</v>
      </c>
      <c r="AA489" s="1314" t="s">
        <v>1078</v>
      </c>
      <c r="AB489" s="1483" t="s">
        <v>1078</v>
      </c>
      <c r="AC489" s="1484" t="s">
        <v>1078</v>
      </c>
      <c r="AD489" s="1314" t="s">
        <v>1078</v>
      </c>
      <c r="AE489" s="1483" t="s">
        <v>1078</v>
      </c>
      <c r="AF489" s="1484" t="s">
        <v>1078</v>
      </c>
    </row>
    <row r="490" spans="1:32" ht="66.75">
      <c r="A490" s="1629" t="s">
        <v>5278</v>
      </c>
      <c r="B490" s="1139" t="s">
        <v>5813</v>
      </c>
      <c r="C490" s="1300" t="s">
        <v>4806</v>
      </c>
      <c r="D490" s="1301" t="s">
        <v>4813</v>
      </c>
      <c r="E490" s="1302" t="s">
        <v>4814</v>
      </c>
      <c r="F490" s="1300" t="s">
        <v>4806</v>
      </c>
      <c r="G490" s="1301" t="s">
        <v>4813</v>
      </c>
      <c r="H490" s="1302" t="s">
        <v>4814</v>
      </c>
      <c r="I490" s="1300" t="s">
        <v>4806</v>
      </c>
      <c r="J490" s="1301" t="s">
        <v>4813</v>
      </c>
      <c r="K490" s="1302" t="s">
        <v>4814</v>
      </c>
      <c r="L490" s="1300" t="s">
        <v>4806</v>
      </c>
      <c r="M490" s="1301" t="s">
        <v>4813</v>
      </c>
      <c r="N490" s="1302" t="s">
        <v>4814</v>
      </c>
      <c r="O490" s="1300" t="s">
        <v>4806</v>
      </c>
      <c r="P490" s="1301" t="s">
        <v>4813</v>
      </c>
      <c r="Q490" s="1302" t="s">
        <v>4814</v>
      </c>
      <c r="R490" s="1300" t="s">
        <v>4806</v>
      </c>
      <c r="S490" s="1301" t="s">
        <v>4813</v>
      </c>
      <c r="T490" s="1302" t="s">
        <v>4814</v>
      </c>
      <c r="U490" s="1300" t="s">
        <v>4806</v>
      </c>
      <c r="V490" s="1301" t="s">
        <v>4813</v>
      </c>
      <c r="W490" s="1302" t="s">
        <v>4814</v>
      </c>
      <c r="X490" s="1300" t="s">
        <v>4806</v>
      </c>
      <c r="Y490" s="1301" t="s">
        <v>4813</v>
      </c>
      <c r="Z490" s="1302" t="s">
        <v>4814</v>
      </c>
      <c r="AA490" s="1300" t="s">
        <v>4806</v>
      </c>
      <c r="AB490" s="1301" t="s">
        <v>4813</v>
      </c>
      <c r="AC490" s="1302" t="s">
        <v>4814</v>
      </c>
      <c r="AD490" s="1300" t="s">
        <v>4806</v>
      </c>
      <c r="AE490" s="1301" t="s">
        <v>4813</v>
      </c>
      <c r="AF490" s="1302" t="s">
        <v>4814</v>
      </c>
    </row>
    <row r="491" spans="1:32">
      <c r="A491" s="1303" t="s">
        <v>5747</v>
      </c>
      <c r="B491" s="1304" t="s">
        <v>5806</v>
      </c>
      <c r="C491" s="1305" t="s">
        <v>2284</v>
      </c>
      <c r="D491" s="1479">
        <v>40.200000000000003</v>
      </c>
      <c r="E491" s="1480">
        <v>0</v>
      </c>
      <c r="F491" s="1305" t="s">
        <v>2284</v>
      </c>
      <c r="G491" s="1479">
        <v>40.200000000000003</v>
      </c>
      <c r="H491" s="1480">
        <v>0</v>
      </c>
      <c r="I491" s="1305" t="s">
        <v>2284</v>
      </c>
      <c r="J491" s="1479">
        <v>40.200000000000003</v>
      </c>
      <c r="K491" s="1480">
        <v>0</v>
      </c>
      <c r="L491" s="1305" t="s">
        <v>2284</v>
      </c>
      <c r="M491" s="1479">
        <v>40.200000000000003</v>
      </c>
      <c r="N491" s="1480">
        <v>0</v>
      </c>
      <c r="O491" s="1305" t="s">
        <v>2284</v>
      </c>
      <c r="P491" s="1479">
        <v>40.200000000000003</v>
      </c>
      <c r="Q491" s="1480">
        <v>0</v>
      </c>
      <c r="R491" s="1305" t="s">
        <v>2284</v>
      </c>
      <c r="S491" s="1479">
        <v>40.299999999999997</v>
      </c>
      <c r="T491" s="1480">
        <v>0</v>
      </c>
      <c r="U491" s="1305" t="s">
        <v>2284</v>
      </c>
      <c r="V491" s="1479">
        <v>40.299999999999997</v>
      </c>
      <c r="W491" s="1480">
        <v>0</v>
      </c>
      <c r="X491" s="1305" t="s">
        <v>2284</v>
      </c>
      <c r="Y491" s="1479">
        <v>40.200000000000003</v>
      </c>
      <c r="Z491" s="1480">
        <v>0</v>
      </c>
      <c r="AA491" s="1305" t="s">
        <v>2284</v>
      </c>
      <c r="AB491" s="1479">
        <v>40.299999999999997</v>
      </c>
      <c r="AC491" s="1480">
        <v>0</v>
      </c>
      <c r="AD491" s="1305" t="s">
        <v>2284</v>
      </c>
      <c r="AE491" s="1479">
        <v>40.200000000000003</v>
      </c>
      <c r="AF491" s="1480">
        <v>0</v>
      </c>
    </row>
    <row r="492" spans="1:32">
      <c r="A492" s="1308" t="s">
        <v>5748</v>
      </c>
      <c r="B492" s="1309" t="s">
        <v>5807</v>
      </c>
      <c r="C492" s="1310" t="s">
        <v>1078</v>
      </c>
      <c r="D492" s="1485" t="s">
        <v>1078</v>
      </c>
      <c r="E492" s="1486" t="s">
        <v>1078</v>
      </c>
      <c r="F492" s="1310" t="s">
        <v>1078</v>
      </c>
      <c r="G492" s="1485" t="s">
        <v>1078</v>
      </c>
      <c r="H492" s="1486" t="s">
        <v>1078</v>
      </c>
      <c r="I492" s="1310" t="s">
        <v>1078</v>
      </c>
      <c r="J492" s="1485" t="s">
        <v>1078</v>
      </c>
      <c r="K492" s="1486" t="s">
        <v>1078</v>
      </c>
      <c r="L492" s="1310" t="s">
        <v>1078</v>
      </c>
      <c r="M492" s="1485" t="s">
        <v>1078</v>
      </c>
      <c r="N492" s="1486" t="s">
        <v>1078</v>
      </c>
      <c r="O492" s="1310" t="s">
        <v>1078</v>
      </c>
      <c r="P492" s="1485" t="s">
        <v>1078</v>
      </c>
      <c r="Q492" s="1486" t="s">
        <v>1078</v>
      </c>
      <c r="R492" s="1310" t="s">
        <v>1078</v>
      </c>
      <c r="S492" s="1485" t="s">
        <v>1078</v>
      </c>
      <c r="T492" s="1486" t="s">
        <v>1078</v>
      </c>
      <c r="U492" s="1310" t="s">
        <v>1078</v>
      </c>
      <c r="V492" s="1485" t="s">
        <v>1078</v>
      </c>
      <c r="W492" s="1486" t="s">
        <v>1078</v>
      </c>
      <c r="X492" s="1310" t="s">
        <v>1078</v>
      </c>
      <c r="Y492" s="1485" t="s">
        <v>1078</v>
      </c>
      <c r="Z492" s="1486" t="s">
        <v>1078</v>
      </c>
      <c r="AA492" s="1310" t="s">
        <v>1078</v>
      </c>
      <c r="AB492" s="1485" t="s">
        <v>1078</v>
      </c>
      <c r="AC492" s="1486" t="s">
        <v>1078</v>
      </c>
      <c r="AD492" s="1310" t="s">
        <v>1078</v>
      </c>
      <c r="AE492" s="1485" t="s">
        <v>1078</v>
      </c>
      <c r="AF492" s="1486" t="s">
        <v>1078</v>
      </c>
    </row>
    <row r="493" spans="1:32">
      <c r="A493" s="1313" t="s">
        <v>5749</v>
      </c>
      <c r="B493" s="1143" t="s">
        <v>5808</v>
      </c>
      <c r="C493" s="1314" t="s">
        <v>1078</v>
      </c>
      <c r="D493" s="1483" t="s">
        <v>1078</v>
      </c>
      <c r="E493" s="1484" t="s">
        <v>1078</v>
      </c>
      <c r="F493" s="1314" t="s">
        <v>1078</v>
      </c>
      <c r="G493" s="1483" t="s">
        <v>1078</v>
      </c>
      <c r="H493" s="1484" t="s">
        <v>1078</v>
      </c>
      <c r="I493" s="1314" t="s">
        <v>1078</v>
      </c>
      <c r="J493" s="1483" t="s">
        <v>1078</v>
      </c>
      <c r="K493" s="1484" t="s">
        <v>1078</v>
      </c>
      <c r="L493" s="1314" t="s">
        <v>1078</v>
      </c>
      <c r="M493" s="1483" t="s">
        <v>1078</v>
      </c>
      <c r="N493" s="1484" t="s">
        <v>1078</v>
      </c>
      <c r="O493" s="1314" t="s">
        <v>1078</v>
      </c>
      <c r="P493" s="1483" t="s">
        <v>1078</v>
      </c>
      <c r="Q493" s="1484" t="s">
        <v>1078</v>
      </c>
      <c r="R493" s="1314" t="s">
        <v>1078</v>
      </c>
      <c r="S493" s="1483" t="s">
        <v>1078</v>
      </c>
      <c r="T493" s="1484" t="s">
        <v>1078</v>
      </c>
      <c r="U493" s="1314" t="s">
        <v>1078</v>
      </c>
      <c r="V493" s="1483" t="s">
        <v>1078</v>
      </c>
      <c r="W493" s="1484" t="s">
        <v>1078</v>
      </c>
      <c r="X493" s="1314" t="s">
        <v>1078</v>
      </c>
      <c r="Y493" s="1483" t="s">
        <v>1078</v>
      </c>
      <c r="Z493" s="1484" t="s">
        <v>1078</v>
      </c>
      <c r="AA493" s="1314" t="s">
        <v>1078</v>
      </c>
      <c r="AB493" s="1483" t="s">
        <v>1078</v>
      </c>
      <c r="AC493" s="1484" t="s">
        <v>1078</v>
      </c>
      <c r="AD493" s="1314" t="s">
        <v>1078</v>
      </c>
      <c r="AE493" s="1483" t="s">
        <v>1078</v>
      </c>
      <c r="AF493" s="1484" t="s">
        <v>1078</v>
      </c>
    </row>
    <row r="494" spans="1:32" ht="66.75">
      <c r="A494" s="1629" t="s">
        <v>5279</v>
      </c>
      <c r="B494" s="1139" t="s">
        <v>5814</v>
      </c>
      <c r="C494" s="1300" t="s">
        <v>4806</v>
      </c>
      <c r="D494" s="1301" t="s">
        <v>4813</v>
      </c>
      <c r="E494" s="1302" t="s">
        <v>4814</v>
      </c>
      <c r="F494" s="1300" t="s">
        <v>4806</v>
      </c>
      <c r="G494" s="1301" t="s">
        <v>4813</v>
      </c>
      <c r="H494" s="1302" t="s">
        <v>4814</v>
      </c>
      <c r="I494" s="1300" t="s">
        <v>4806</v>
      </c>
      <c r="J494" s="1301" t="s">
        <v>4813</v>
      </c>
      <c r="K494" s="1302" t="s">
        <v>4814</v>
      </c>
      <c r="L494" s="1300" t="s">
        <v>4806</v>
      </c>
      <c r="M494" s="1301" t="s">
        <v>4813</v>
      </c>
      <c r="N494" s="1302" t="s">
        <v>4814</v>
      </c>
      <c r="O494" s="1300" t="s">
        <v>4806</v>
      </c>
      <c r="P494" s="1301" t="s">
        <v>4813</v>
      </c>
      <c r="Q494" s="1302" t="s">
        <v>4814</v>
      </c>
      <c r="R494" s="1300" t="s">
        <v>4806</v>
      </c>
      <c r="S494" s="1301" t="s">
        <v>4813</v>
      </c>
      <c r="T494" s="1302" t="s">
        <v>4814</v>
      </c>
      <c r="U494" s="1300" t="s">
        <v>4806</v>
      </c>
      <c r="V494" s="1301" t="s">
        <v>4813</v>
      </c>
      <c r="W494" s="1302" t="s">
        <v>4814</v>
      </c>
      <c r="X494" s="1300" t="s">
        <v>4806</v>
      </c>
      <c r="Y494" s="1301" t="s">
        <v>4813</v>
      </c>
      <c r="Z494" s="1302" t="s">
        <v>4814</v>
      </c>
      <c r="AA494" s="1300" t="s">
        <v>4806</v>
      </c>
      <c r="AB494" s="1301" t="s">
        <v>4813</v>
      </c>
      <c r="AC494" s="1302" t="s">
        <v>4814</v>
      </c>
      <c r="AD494" s="1300" t="s">
        <v>4806</v>
      </c>
      <c r="AE494" s="1301" t="s">
        <v>4813</v>
      </c>
      <c r="AF494" s="1302" t="s">
        <v>4814</v>
      </c>
    </row>
    <row r="495" spans="1:32">
      <c r="A495" s="1303" t="s">
        <v>5747</v>
      </c>
      <c r="B495" s="1304" t="s">
        <v>5806</v>
      </c>
      <c r="C495" s="1305" t="s">
        <v>2284</v>
      </c>
      <c r="D495" s="1479">
        <v>40.299999999999997</v>
      </c>
      <c r="E495" s="1480">
        <v>0</v>
      </c>
      <c r="F495" s="1305" t="s">
        <v>2284</v>
      </c>
      <c r="G495" s="1479">
        <v>40.299999999999997</v>
      </c>
      <c r="H495" s="1480">
        <v>0</v>
      </c>
      <c r="I495" s="1305" t="s">
        <v>2284</v>
      </c>
      <c r="J495" s="1479">
        <v>40.299999999999997</v>
      </c>
      <c r="K495" s="1480">
        <v>0</v>
      </c>
      <c r="L495" s="1305" t="s">
        <v>2284</v>
      </c>
      <c r="M495" s="1479">
        <v>40.200000000000003</v>
      </c>
      <c r="N495" s="1480">
        <v>0</v>
      </c>
      <c r="O495" s="1305" t="s">
        <v>2284</v>
      </c>
      <c r="P495" s="1479">
        <v>40.299999999999997</v>
      </c>
      <c r="Q495" s="1480">
        <v>0</v>
      </c>
      <c r="R495" s="1305" t="s">
        <v>2284</v>
      </c>
      <c r="S495" s="1479">
        <v>40.1</v>
      </c>
      <c r="T495" s="1480">
        <v>0</v>
      </c>
      <c r="U495" s="1305" t="s">
        <v>2284</v>
      </c>
      <c r="V495" s="1479">
        <v>40.299999999999997</v>
      </c>
      <c r="W495" s="1480">
        <v>0</v>
      </c>
      <c r="X495" s="1305" t="s">
        <v>2284</v>
      </c>
      <c r="Y495" s="1479">
        <v>40.200000000000003</v>
      </c>
      <c r="Z495" s="1480">
        <v>0</v>
      </c>
      <c r="AA495" s="1305" t="s">
        <v>2284</v>
      </c>
      <c r="AB495" s="1479">
        <v>40.299999999999997</v>
      </c>
      <c r="AC495" s="1480">
        <v>0</v>
      </c>
      <c r="AD495" s="1305" t="s">
        <v>2284</v>
      </c>
      <c r="AE495" s="1479">
        <v>40.200000000000003</v>
      </c>
      <c r="AF495" s="1480">
        <v>0</v>
      </c>
    </row>
    <row r="496" spans="1:32">
      <c r="A496" s="1308" t="s">
        <v>5748</v>
      </c>
      <c r="B496" s="1309" t="s">
        <v>5807</v>
      </c>
      <c r="C496" s="1310" t="s">
        <v>1078</v>
      </c>
      <c r="D496" s="1485" t="s">
        <v>1078</v>
      </c>
      <c r="E496" s="1486" t="s">
        <v>1078</v>
      </c>
      <c r="F496" s="1310" t="s">
        <v>1078</v>
      </c>
      <c r="G496" s="1485" t="s">
        <v>1078</v>
      </c>
      <c r="H496" s="1486" t="s">
        <v>1078</v>
      </c>
      <c r="I496" s="1310" t="s">
        <v>1078</v>
      </c>
      <c r="J496" s="1485" t="s">
        <v>1078</v>
      </c>
      <c r="K496" s="1486" t="s">
        <v>1078</v>
      </c>
      <c r="L496" s="1310" t="s">
        <v>1078</v>
      </c>
      <c r="M496" s="1485" t="s">
        <v>1078</v>
      </c>
      <c r="N496" s="1486" t="s">
        <v>1078</v>
      </c>
      <c r="O496" s="1310" t="s">
        <v>1078</v>
      </c>
      <c r="P496" s="1485" t="s">
        <v>1078</v>
      </c>
      <c r="Q496" s="1486" t="s">
        <v>1078</v>
      </c>
      <c r="R496" s="1310" t="s">
        <v>1078</v>
      </c>
      <c r="S496" s="1485" t="s">
        <v>1078</v>
      </c>
      <c r="T496" s="1486" t="s">
        <v>1078</v>
      </c>
      <c r="U496" s="1310" t="s">
        <v>1078</v>
      </c>
      <c r="V496" s="1485" t="s">
        <v>1078</v>
      </c>
      <c r="W496" s="1486" t="s">
        <v>1078</v>
      </c>
      <c r="X496" s="1310" t="s">
        <v>1078</v>
      </c>
      <c r="Y496" s="1485" t="s">
        <v>1078</v>
      </c>
      <c r="Z496" s="1486" t="s">
        <v>1078</v>
      </c>
      <c r="AA496" s="1310" t="s">
        <v>1078</v>
      </c>
      <c r="AB496" s="1485" t="s">
        <v>1078</v>
      </c>
      <c r="AC496" s="1486" t="s">
        <v>1078</v>
      </c>
      <c r="AD496" s="1310" t="s">
        <v>1078</v>
      </c>
      <c r="AE496" s="1485" t="s">
        <v>1078</v>
      </c>
      <c r="AF496" s="1486" t="s">
        <v>1078</v>
      </c>
    </row>
    <row r="497" spans="1:32">
      <c r="A497" s="1313" t="s">
        <v>5749</v>
      </c>
      <c r="B497" s="1143" t="s">
        <v>5808</v>
      </c>
      <c r="C497" s="1314" t="s">
        <v>1078</v>
      </c>
      <c r="D497" s="1483" t="s">
        <v>1078</v>
      </c>
      <c r="E497" s="1484" t="s">
        <v>1078</v>
      </c>
      <c r="F497" s="1314" t="s">
        <v>1078</v>
      </c>
      <c r="G497" s="1483" t="s">
        <v>1078</v>
      </c>
      <c r="H497" s="1484" t="s">
        <v>1078</v>
      </c>
      <c r="I497" s="1314" t="s">
        <v>1078</v>
      </c>
      <c r="J497" s="1483" t="s">
        <v>1078</v>
      </c>
      <c r="K497" s="1484" t="s">
        <v>1078</v>
      </c>
      <c r="L497" s="1314" t="s">
        <v>1078</v>
      </c>
      <c r="M497" s="1483" t="s">
        <v>1078</v>
      </c>
      <c r="N497" s="1484" t="s">
        <v>1078</v>
      </c>
      <c r="O497" s="1314" t="s">
        <v>1078</v>
      </c>
      <c r="P497" s="1483" t="s">
        <v>1078</v>
      </c>
      <c r="Q497" s="1484" t="s">
        <v>1078</v>
      </c>
      <c r="R497" s="1314" t="s">
        <v>1078</v>
      </c>
      <c r="S497" s="1483" t="s">
        <v>1078</v>
      </c>
      <c r="T497" s="1484" t="s">
        <v>1078</v>
      </c>
      <c r="U497" s="1314" t="s">
        <v>1078</v>
      </c>
      <c r="V497" s="1483" t="s">
        <v>1078</v>
      </c>
      <c r="W497" s="1484" t="s">
        <v>1078</v>
      </c>
      <c r="X497" s="1314" t="s">
        <v>1078</v>
      </c>
      <c r="Y497" s="1483" t="s">
        <v>1078</v>
      </c>
      <c r="Z497" s="1484" t="s">
        <v>1078</v>
      </c>
      <c r="AA497" s="1314" t="s">
        <v>1078</v>
      </c>
      <c r="AB497" s="1483" t="s">
        <v>1078</v>
      </c>
      <c r="AC497" s="1484" t="s">
        <v>1078</v>
      </c>
      <c r="AD497" s="1314" t="s">
        <v>1078</v>
      </c>
      <c r="AE497" s="1483" t="s">
        <v>1078</v>
      </c>
      <c r="AF497" s="1484" t="s">
        <v>1078</v>
      </c>
    </row>
    <row r="498" spans="1:32" ht="66">
      <c r="A498" s="1629" t="s">
        <v>5280</v>
      </c>
      <c r="B498" s="1139" t="s">
        <v>5815</v>
      </c>
      <c r="C498" s="1300" t="s">
        <v>4806</v>
      </c>
      <c r="D498" s="1301" t="s">
        <v>4813</v>
      </c>
      <c r="E498" s="1302" t="s">
        <v>4814</v>
      </c>
      <c r="F498" s="1300" t="s">
        <v>4806</v>
      </c>
      <c r="G498" s="1301" t="s">
        <v>4813</v>
      </c>
      <c r="H498" s="1302" t="s">
        <v>4814</v>
      </c>
      <c r="I498" s="1300" t="s">
        <v>4806</v>
      </c>
      <c r="J498" s="1301" t="s">
        <v>4813</v>
      </c>
      <c r="K498" s="1302" t="s">
        <v>4814</v>
      </c>
      <c r="L498" s="1300" t="s">
        <v>4806</v>
      </c>
      <c r="M498" s="1301" t="s">
        <v>4813</v>
      </c>
      <c r="N498" s="1302" t="s">
        <v>4814</v>
      </c>
      <c r="O498" s="1300" t="s">
        <v>4806</v>
      </c>
      <c r="P498" s="1301" t="s">
        <v>4813</v>
      </c>
      <c r="Q498" s="1302" t="s">
        <v>4814</v>
      </c>
      <c r="R498" s="1300" t="s">
        <v>4806</v>
      </c>
      <c r="S498" s="1301" t="s">
        <v>4813</v>
      </c>
      <c r="T498" s="1302" t="s">
        <v>4814</v>
      </c>
      <c r="U498" s="1300" t="s">
        <v>4806</v>
      </c>
      <c r="V498" s="1301" t="s">
        <v>4813</v>
      </c>
      <c r="W498" s="1302" t="s">
        <v>4814</v>
      </c>
      <c r="X498" s="1300" t="s">
        <v>4806</v>
      </c>
      <c r="Y498" s="1301" t="s">
        <v>4813</v>
      </c>
      <c r="Z498" s="1302" t="s">
        <v>4814</v>
      </c>
      <c r="AA498" s="1300" t="s">
        <v>4806</v>
      </c>
      <c r="AB498" s="1301" t="s">
        <v>4813</v>
      </c>
      <c r="AC498" s="1302" t="s">
        <v>4814</v>
      </c>
      <c r="AD498" s="1300" t="s">
        <v>4806</v>
      </c>
      <c r="AE498" s="1301" t="s">
        <v>4813</v>
      </c>
      <c r="AF498" s="1302" t="s">
        <v>4814</v>
      </c>
    </row>
    <row r="499" spans="1:32">
      <c r="A499" s="1303" t="s">
        <v>5747</v>
      </c>
      <c r="B499" s="1304" t="s">
        <v>5806</v>
      </c>
      <c r="C499" s="1305" t="s">
        <v>2284</v>
      </c>
      <c r="D499" s="1479">
        <v>40.299999999999997</v>
      </c>
      <c r="E499" s="1480">
        <v>0</v>
      </c>
      <c r="F499" s="1305" t="s">
        <v>2284</v>
      </c>
      <c r="G499" s="1479">
        <v>40.299999999999997</v>
      </c>
      <c r="H499" s="1480">
        <v>0</v>
      </c>
      <c r="I499" s="1305" t="s">
        <v>2284</v>
      </c>
      <c r="J499" s="1479">
        <v>40.299999999999997</v>
      </c>
      <c r="K499" s="1480">
        <v>0</v>
      </c>
      <c r="L499" s="1305" t="s">
        <v>2284</v>
      </c>
      <c r="M499" s="1479">
        <v>40.200000000000003</v>
      </c>
      <c r="N499" s="1480">
        <v>0</v>
      </c>
      <c r="O499" s="1305" t="s">
        <v>2284</v>
      </c>
      <c r="P499" s="1479">
        <v>40.299999999999997</v>
      </c>
      <c r="Q499" s="1480">
        <v>0</v>
      </c>
      <c r="R499" s="1305" t="s">
        <v>2284</v>
      </c>
      <c r="S499" s="1479">
        <v>40.1</v>
      </c>
      <c r="T499" s="1480">
        <v>0</v>
      </c>
      <c r="U499" s="1305" t="s">
        <v>2284</v>
      </c>
      <c r="V499" s="1479">
        <v>40.299999999999997</v>
      </c>
      <c r="W499" s="1480">
        <v>0</v>
      </c>
      <c r="X499" s="1305" t="s">
        <v>2284</v>
      </c>
      <c r="Y499" s="1479">
        <v>40.200000000000003</v>
      </c>
      <c r="Z499" s="1480">
        <v>0</v>
      </c>
      <c r="AA499" s="1305" t="s">
        <v>2284</v>
      </c>
      <c r="AB499" s="1479">
        <v>40.299999999999997</v>
      </c>
      <c r="AC499" s="1480">
        <v>0</v>
      </c>
      <c r="AD499" s="1305" t="s">
        <v>2284</v>
      </c>
      <c r="AE499" s="1479">
        <v>40.200000000000003</v>
      </c>
      <c r="AF499" s="1480">
        <v>0</v>
      </c>
    </row>
    <row r="500" spans="1:32">
      <c r="A500" s="1308" t="s">
        <v>5748</v>
      </c>
      <c r="B500" s="1309" t="s">
        <v>5807</v>
      </c>
      <c r="C500" s="1310" t="s">
        <v>1078</v>
      </c>
      <c r="D500" s="1485" t="s">
        <v>1078</v>
      </c>
      <c r="E500" s="1486" t="s">
        <v>1078</v>
      </c>
      <c r="F500" s="1310" t="s">
        <v>1078</v>
      </c>
      <c r="G500" s="1485" t="s">
        <v>1078</v>
      </c>
      <c r="H500" s="1486" t="s">
        <v>1078</v>
      </c>
      <c r="I500" s="1310" t="s">
        <v>1078</v>
      </c>
      <c r="J500" s="1485" t="s">
        <v>1078</v>
      </c>
      <c r="K500" s="1486" t="s">
        <v>1078</v>
      </c>
      <c r="L500" s="1310" t="s">
        <v>1078</v>
      </c>
      <c r="M500" s="1485" t="s">
        <v>1078</v>
      </c>
      <c r="N500" s="1486" t="s">
        <v>1078</v>
      </c>
      <c r="O500" s="1310" t="s">
        <v>1078</v>
      </c>
      <c r="P500" s="1485" t="s">
        <v>1078</v>
      </c>
      <c r="Q500" s="1486" t="s">
        <v>1078</v>
      </c>
      <c r="R500" s="1310" t="s">
        <v>1078</v>
      </c>
      <c r="S500" s="1485" t="s">
        <v>1078</v>
      </c>
      <c r="T500" s="1486" t="s">
        <v>1078</v>
      </c>
      <c r="U500" s="1310" t="s">
        <v>1078</v>
      </c>
      <c r="V500" s="1485" t="s">
        <v>1078</v>
      </c>
      <c r="W500" s="1486" t="s">
        <v>1078</v>
      </c>
      <c r="X500" s="1310" t="s">
        <v>1078</v>
      </c>
      <c r="Y500" s="1485" t="s">
        <v>1078</v>
      </c>
      <c r="Z500" s="1486" t="s">
        <v>1078</v>
      </c>
      <c r="AA500" s="1310" t="s">
        <v>1078</v>
      </c>
      <c r="AB500" s="1485" t="s">
        <v>1078</v>
      </c>
      <c r="AC500" s="1486" t="s">
        <v>1078</v>
      </c>
      <c r="AD500" s="1310" t="s">
        <v>1078</v>
      </c>
      <c r="AE500" s="1485" t="s">
        <v>1078</v>
      </c>
      <c r="AF500" s="1486" t="s">
        <v>1078</v>
      </c>
    </row>
    <row r="501" spans="1:32">
      <c r="A501" s="1313" t="s">
        <v>5749</v>
      </c>
      <c r="B501" s="1143" t="s">
        <v>5808</v>
      </c>
      <c r="C501" s="1314" t="s">
        <v>1078</v>
      </c>
      <c r="D501" s="1483" t="s">
        <v>1078</v>
      </c>
      <c r="E501" s="1484" t="s">
        <v>1078</v>
      </c>
      <c r="F501" s="1314" t="s">
        <v>1078</v>
      </c>
      <c r="G501" s="1483" t="s">
        <v>1078</v>
      </c>
      <c r="H501" s="1484" t="s">
        <v>1078</v>
      </c>
      <c r="I501" s="1314" t="s">
        <v>1078</v>
      </c>
      <c r="J501" s="1483" t="s">
        <v>1078</v>
      </c>
      <c r="K501" s="1484" t="s">
        <v>1078</v>
      </c>
      <c r="L501" s="1314" t="s">
        <v>1078</v>
      </c>
      <c r="M501" s="1483" t="s">
        <v>1078</v>
      </c>
      <c r="N501" s="1484" t="s">
        <v>1078</v>
      </c>
      <c r="O501" s="1314" t="s">
        <v>1078</v>
      </c>
      <c r="P501" s="1483" t="s">
        <v>1078</v>
      </c>
      <c r="Q501" s="1484" t="s">
        <v>1078</v>
      </c>
      <c r="R501" s="1314" t="s">
        <v>1078</v>
      </c>
      <c r="S501" s="1483" t="s">
        <v>1078</v>
      </c>
      <c r="T501" s="1484" t="s">
        <v>1078</v>
      </c>
      <c r="U501" s="1314" t="s">
        <v>1078</v>
      </c>
      <c r="V501" s="1483" t="s">
        <v>1078</v>
      </c>
      <c r="W501" s="1484" t="s">
        <v>1078</v>
      </c>
      <c r="X501" s="1314" t="s">
        <v>1078</v>
      </c>
      <c r="Y501" s="1483" t="s">
        <v>1078</v>
      </c>
      <c r="Z501" s="1484" t="s">
        <v>1078</v>
      </c>
      <c r="AA501" s="1314" t="s">
        <v>1078</v>
      </c>
      <c r="AB501" s="1483" t="s">
        <v>1078</v>
      </c>
      <c r="AC501" s="1484" t="s">
        <v>1078</v>
      </c>
      <c r="AD501" s="1314" t="s">
        <v>1078</v>
      </c>
      <c r="AE501" s="1483" t="s">
        <v>1078</v>
      </c>
      <c r="AF501" s="1484" t="s">
        <v>1078</v>
      </c>
    </row>
    <row r="502" spans="1:32" ht="66.75">
      <c r="A502" s="1629" t="s">
        <v>5281</v>
      </c>
      <c r="B502" s="1139" t="s">
        <v>5816</v>
      </c>
      <c r="C502" s="1300" t="s">
        <v>4806</v>
      </c>
      <c r="D502" s="1301" t="s">
        <v>4813</v>
      </c>
      <c r="E502" s="1302" t="s">
        <v>4814</v>
      </c>
      <c r="F502" s="1300" t="s">
        <v>4806</v>
      </c>
      <c r="G502" s="1301" t="s">
        <v>4813</v>
      </c>
      <c r="H502" s="1302" t="s">
        <v>4814</v>
      </c>
      <c r="I502" s="1300" t="s">
        <v>4806</v>
      </c>
      <c r="J502" s="1301" t="s">
        <v>4813</v>
      </c>
      <c r="K502" s="1302" t="s">
        <v>4814</v>
      </c>
      <c r="L502" s="1300" t="s">
        <v>4806</v>
      </c>
      <c r="M502" s="1301" t="s">
        <v>4813</v>
      </c>
      <c r="N502" s="1302" t="s">
        <v>4814</v>
      </c>
      <c r="O502" s="1300" t="s">
        <v>4806</v>
      </c>
      <c r="P502" s="1301" t="s">
        <v>4813</v>
      </c>
      <c r="Q502" s="1302" t="s">
        <v>4814</v>
      </c>
      <c r="R502" s="1300" t="s">
        <v>4806</v>
      </c>
      <c r="S502" s="1301" t="s">
        <v>4813</v>
      </c>
      <c r="T502" s="1302" t="s">
        <v>4814</v>
      </c>
      <c r="U502" s="1300" t="s">
        <v>4806</v>
      </c>
      <c r="V502" s="1301" t="s">
        <v>4813</v>
      </c>
      <c r="W502" s="1302" t="s">
        <v>4814</v>
      </c>
      <c r="X502" s="1300" t="s">
        <v>4806</v>
      </c>
      <c r="Y502" s="1301" t="s">
        <v>4813</v>
      </c>
      <c r="Z502" s="1302" t="s">
        <v>4814</v>
      </c>
      <c r="AA502" s="1300" t="s">
        <v>4806</v>
      </c>
      <c r="AB502" s="1301" t="s">
        <v>4813</v>
      </c>
      <c r="AC502" s="1302" t="s">
        <v>4814</v>
      </c>
      <c r="AD502" s="1300" t="s">
        <v>4806</v>
      </c>
      <c r="AE502" s="1301" t="s">
        <v>4813</v>
      </c>
      <c r="AF502" s="1302" t="s">
        <v>4814</v>
      </c>
    </row>
    <row r="503" spans="1:32">
      <c r="A503" s="1303" t="s">
        <v>5747</v>
      </c>
      <c r="B503" s="1304" t="s">
        <v>5806</v>
      </c>
      <c r="C503" s="1305" t="s">
        <v>2284</v>
      </c>
      <c r="D503" s="1479">
        <v>40.299999999999997</v>
      </c>
      <c r="E503" s="1480">
        <v>0</v>
      </c>
      <c r="F503" s="1305" t="s">
        <v>2284</v>
      </c>
      <c r="G503" s="1479">
        <v>40.299999999999997</v>
      </c>
      <c r="H503" s="1480">
        <v>0</v>
      </c>
      <c r="I503" s="1305" t="s">
        <v>4810</v>
      </c>
      <c r="J503" s="1479">
        <v>40.299999999999997</v>
      </c>
      <c r="K503" s="1480">
        <v>10.8</v>
      </c>
      <c r="L503" s="1305" t="s">
        <v>4810</v>
      </c>
      <c r="M503" s="1479">
        <v>40.1</v>
      </c>
      <c r="N503" s="1480">
        <v>12.9</v>
      </c>
      <c r="O503" s="1305" t="s">
        <v>2284</v>
      </c>
      <c r="P503" s="1479">
        <v>40.200000000000003</v>
      </c>
      <c r="Q503" s="1480">
        <v>0</v>
      </c>
      <c r="R503" s="1305" t="s">
        <v>2284</v>
      </c>
      <c r="S503" s="1479">
        <v>40.200000000000003</v>
      </c>
      <c r="T503" s="1480">
        <v>0</v>
      </c>
      <c r="U503" s="1305" t="s">
        <v>4810</v>
      </c>
      <c r="V503" s="1479">
        <v>40.299999999999997</v>
      </c>
      <c r="W503" s="1480">
        <v>17</v>
      </c>
      <c r="X503" s="1305" t="s">
        <v>2284</v>
      </c>
      <c r="Y503" s="1479">
        <v>40.299999999999997</v>
      </c>
      <c r="Z503" s="1480">
        <v>0</v>
      </c>
      <c r="AA503" s="1305" t="s">
        <v>2284</v>
      </c>
      <c r="AB503" s="1479">
        <v>40.299999999999997</v>
      </c>
      <c r="AC503" s="1480">
        <v>0</v>
      </c>
      <c r="AD503" s="1305" t="s">
        <v>2284</v>
      </c>
      <c r="AE503" s="1479">
        <v>40.200000000000003</v>
      </c>
      <c r="AF503" s="1480">
        <v>0</v>
      </c>
    </row>
    <row r="504" spans="1:32">
      <c r="A504" s="1308" t="s">
        <v>5748</v>
      </c>
      <c r="B504" s="1309" t="s">
        <v>5807</v>
      </c>
      <c r="C504" s="1310" t="s">
        <v>1078</v>
      </c>
      <c r="D504" s="1485" t="s">
        <v>1078</v>
      </c>
      <c r="E504" s="1486" t="s">
        <v>1078</v>
      </c>
      <c r="F504" s="1310" t="s">
        <v>1078</v>
      </c>
      <c r="G504" s="1485" t="s">
        <v>1078</v>
      </c>
      <c r="H504" s="1486" t="s">
        <v>1078</v>
      </c>
      <c r="I504" s="1310" t="s">
        <v>4810</v>
      </c>
      <c r="J504" s="1485">
        <v>40.200000000000003</v>
      </c>
      <c r="K504" s="1486">
        <v>20.100000000000001</v>
      </c>
      <c r="L504" s="1310" t="s">
        <v>1078</v>
      </c>
      <c r="M504" s="1485" t="s">
        <v>1078</v>
      </c>
      <c r="N504" s="1486" t="s">
        <v>1078</v>
      </c>
      <c r="O504" s="1310" t="s">
        <v>1078</v>
      </c>
      <c r="P504" s="1485" t="s">
        <v>1078</v>
      </c>
      <c r="Q504" s="1486" t="s">
        <v>1078</v>
      </c>
      <c r="R504" s="1310" t="s">
        <v>1078</v>
      </c>
      <c r="S504" s="1485" t="s">
        <v>1078</v>
      </c>
      <c r="T504" s="1486" t="s">
        <v>1078</v>
      </c>
      <c r="U504" s="1310" t="s">
        <v>2284</v>
      </c>
      <c r="V504" s="1485">
        <v>40.299999999999997</v>
      </c>
      <c r="W504" s="1486">
        <v>0</v>
      </c>
      <c r="X504" s="1310" t="s">
        <v>1078</v>
      </c>
      <c r="Y504" s="1485" t="s">
        <v>1078</v>
      </c>
      <c r="Z504" s="1486" t="s">
        <v>1078</v>
      </c>
      <c r="AA504" s="1310" t="s">
        <v>1078</v>
      </c>
      <c r="AB504" s="1485" t="s">
        <v>1078</v>
      </c>
      <c r="AC504" s="1486" t="s">
        <v>1078</v>
      </c>
      <c r="AD504" s="1310" t="s">
        <v>1078</v>
      </c>
      <c r="AE504" s="1485" t="s">
        <v>1078</v>
      </c>
      <c r="AF504" s="1486" t="s">
        <v>1078</v>
      </c>
    </row>
    <row r="505" spans="1:32">
      <c r="A505" s="1313" t="s">
        <v>5749</v>
      </c>
      <c r="B505" s="1143" t="s">
        <v>5808</v>
      </c>
      <c r="C505" s="1314" t="s">
        <v>1078</v>
      </c>
      <c r="D505" s="1483" t="s">
        <v>1078</v>
      </c>
      <c r="E505" s="1484" t="s">
        <v>1078</v>
      </c>
      <c r="F505" s="1314" t="s">
        <v>1078</v>
      </c>
      <c r="G505" s="1483" t="s">
        <v>1078</v>
      </c>
      <c r="H505" s="1484" t="s">
        <v>1078</v>
      </c>
      <c r="I505" s="1314" t="s">
        <v>4810</v>
      </c>
      <c r="J505" s="1483">
        <v>40.4</v>
      </c>
      <c r="K505" s="1484">
        <v>17</v>
      </c>
      <c r="L505" s="1314" t="s">
        <v>1078</v>
      </c>
      <c r="M505" s="1483" t="s">
        <v>1078</v>
      </c>
      <c r="N505" s="1484" t="s">
        <v>1078</v>
      </c>
      <c r="O505" s="1314" t="s">
        <v>1078</v>
      </c>
      <c r="P505" s="1483" t="s">
        <v>1078</v>
      </c>
      <c r="Q505" s="1484" t="s">
        <v>1078</v>
      </c>
      <c r="R505" s="1314" t="s">
        <v>1078</v>
      </c>
      <c r="S505" s="1483" t="s">
        <v>1078</v>
      </c>
      <c r="T505" s="1484" t="s">
        <v>1078</v>
      </c>
      <c r="U505" s="1314" t="s">
        <v>2284</v>
      </c>
      <c r="V505" s="1483">
        <v>40.200000000000003</v>
      </c>
      <c r="W505" s="1484">
        <v>0</v>
      </c>
      <c r="X505" s="1314" t="s">
        <v>1078</v>
      </c>
      <c r="Y505" s="1483" t="s">
        <v>1078</v>
      </c>
      <c r="Z505" s="1484" t="s">
        <v>1078</v>
      </c>
      <c r="AA505" s="1314" t="s">
        <v>1078</v>
      </c>
      <c r="AB505" s="1483" t="s">
        <v>1078</v>
      </c>
      <c r="AC505" s="1484" t="s">
        <v>1078</v>
      </c>
      <c r="AD505" s="1314" t="s">
        <v>1078</v>
      </c>
      <c r="AE505" s="1483" t="s">
        <v>1078</v>
      </c>
      <c r="AF505" s="1484" t="s">
        <v>1078</v>
      </c>
    </row>
    <row r="506" spans="1:32" ht="66.75">
      <c r="A506" s="1629" t="s">
        <v>5282</v>
      </c>
      <c r="B506" s="1139" t="s">
        <v>5817</v>
      </c>
      <c r="C506" s="1300" t="s">
        <v>4806</v>
      </c>
      <c r="D506" s="1301" t="s">
        <v>4813</v>
      </c>
      <c r="E506" s="1302" t="s">
        <v>4814</v>
      </c>
      <c r="F506" s="1300" t="s">
        <v>4806</v>
      </c>
      <c r="G506" s="1301" t="s">
        <v>4813</v>
      </c>
      <c r="H506" s="1302" t="s">
        <v>4814</v>
      </c>
      <c r="I506" s="1300" t="s">
        <v>4806</v>
      </c>
      <c r="J506" s="1301" t="s">
        <v>4813</v>
      </c>
      <c r="K506" s="1302" t="s">
        <v>4814</v>
      </c>
      <c r="L506" s="1300" t="s">
        <v>4806</v>
      </c>
      <c r="M506" s="1301" t="s">
        <v>4813</v>
      </c>
      <c r="N506" s="1302" t="s">
        <v>4814</v>
      </c>
      <c r="O506" s="1300" t="s">
        <v>4806</v>
      </c>
      <c r="P506" s="1301" t="s">
        <v>4813</v>
      </c>
      <c r="Q506" s="1302" t="s">
        <v>4814</v>
      </c>
      <c r="R506" s="1300" t="s">
        <v>4806</v>
      </c>
      <c r="S506" s="1301" t="s">
        <v>4813</v>
      </c>
      <c r="T506" s="1302" t="s">
        <v>4814</v>
      </c>
      <c r="U506" s="1300" t="s">
        <v>4806</v>
      </c>
      <c r="V506" s="1301" t="s">
        <v>4813</v>
      </c>
      <c r="W506" s="1302" t="s">
        <v>4814</v>
      </c>
      <c r="X506" s="1300" t="s">
        <v>4806</v>
      </c>
      <c r="Y506" s="1301" t="s">
        <v>4813</v>
      </c>
      <c r="Z506" s="1302" t="s">
        <v>4814</v>
      </c>
      <c r="AA506" s="1300" t="s">
        <v>4806</v>
      </c>
      <c r="AB506" s="1301" t="s">
        <v>4813</v>
      </c>
      <c r="AC506" s="1302" t="s">
        <v>4814</v>
      </c>
      <c r="AD506" s="1300" t="s">
        <v>4806</v>
      </c>
      <c r="AE506" s="1301" t="s">
        <v>4813</v>
      </c>
      <c r="AF506" s="1302" t="s">
        <v>4814</v>
      </c>
    </row>
    <row r="507" spans="1:32">
      <c r="A507" s="1630" t="s">
        <v>5747</v>
      </c>
      <c r="B507" s="1304" t="s">
        <v>5806</v>
      </c>
      <c r="C507" s="1305" t="s">
        <v>2284</v>
      </c>
      <c r="D507" s="1479">
        <v>40.299999999999997</v>
      </c>
      <c r="E507" s="1480">
        <v>0</v>
      </c>
      <c r="F507" s="1305" t="s">
        <v>2284</v>
      </c>
      <c r="G507" s="1479">
        <v>40.299999999999997</v>
      </c>
      <c r="H507" s="1480">
        <v>0</v>
      </c>
      <c r="I507" s="1305" t="s">
        <v>4810</v>
      </c>
      <c r="J507" s="1479">
        <v>40.299999999999997</v>
      </c>
      <c r="K507" s="1480">
        <v>10.8</v>
      </c>
      <c r="L507" s="1305" t="s">
        <v>4810</v>
      </c>
      <c r="M507" s="1479">
        <v>40.1</v>
      </c>
      <c r="N507" s="1480">
        <v>12.9</v>
      </c>
      <c r="O507" s="1305" t="s">
        <v>2284</v>
      </c>
      <c r="P507" s="1479">
        <v>40.200000000000003</v>
      </c>
      <c r="Q507" s="1480">
        <v>0</v>
      </c>
      <c r="R507" s="1305" t="s">
        <v>2284</v>
      </c>
      <c r="S507" s="1479">
        <v>40.200000000000003</v>
      </c>
      <c r="T507" s="1480">
        <v>0</v>
      </c>
      <c r="U507" s="1305" t="s">
        <v>4810</v>
      </c>
      <c r="V507" s="1479">
        <v>40.299999999999997</v>
      </c>
      <c r="W507" s="1480">
        <v>17</v>
      </c>
      <c r="X507" s="1305" t="s">
        <v>2284</v>
      </c>
      <c r="Y507" s="1479">
        <v>40.299999999999997</v>
      </c>
      <c r="Z507" s="1480">
        <v>0</v>
      </c>
      <c r="AA507" s="1305" t="s">
        <v>2284</v>
      </c>
      <c r="AB507" s="1479">
        <v>40.299999999999997</v>
      </c>
      <c r="AC507" s="1480">
        <v>0</v>
      </c>
      <c r="AD507" s="1305" t="s">
        <v>2284</v>
      </c>
      <c r="AE507" s="1479">
        <v>40.200000000000003</v>
      </c>
      <c r="AF507" s="1480">
        <v>0</v>
      </c>
    </row>
    <row r="508" spans="1:32">
      <c r="A508" s="1631" t="s">
        <v>5748</v>
      </c>
      <c r="B508" s="1309" t="s">
        <v>5807</v>
      </c>
      <c r="C508" s="1317" t="s">
        <v>1078</v>
      </c>
      <c r="D508" s="1481" t="s">
        <v>1078</v>
      </c>
      <c r="E508" s="1482" t="s">
        <v>1078</v>
      </c>
      <c r="F508" s="1317" t="s">
        <v>1078</v>
      </c>
      <c r="G508" s="1481" t="s">
        <v>1078</v>
      </c>
      <c r="H508" s="1482" t="s">
        <v>1078</v>
      </c>
      <c r="I508" s="1317" t="s">
        <v>4810</v>
      </c>
      <c r="J508" s="1481">
        <v>40.200000000000003</v>
      </c>
      <c r="K508" s="1482">
        <v>20.100000000000001</v>
      </c>
      <c r="L508" s="1317" t="s">
        <v>1078</v>
      </c>
      <c r="M508" s="1481" t="s">
        <v>1078</v>
      </c>
      <c r="N508" s="1482" t="s">
        <v>1078</v>
      </c>
      <c r="O508" s="1317" t="s">
        <v>1078</v>
      </c>
      <c r="P508" s="1481" t="s">
        <v>1078</v>
      </c>
      <c r="Q508" s="1482" t="s">
        <v>1078</v>
      </c>
      <c r="R508" s="1317" t="s">
        <v>1078</v>
      </c>
      <c r="S508" s="1481" t="s">
        <v>1078</v>
      </c>
      <c r="T508" s="1482" t="s">
        <v>1078</v>
      </c>
      <c r="U508" s="1317" t="s">
        <v>2284</v>
      </c>
      <c r="V508" s="1481">
        <v>40.299999999999997</v>
      </c>
      <c r="W508" s="1482">
        <v>0</v>
      </c>
      <c r="X508" s="1317" t="s">
        <v>1078</v>
      </c>
      <c r="Y508" s="1481" t="s">
        <v>1078</v>
      </c>
      <c r="Z508" s="1482" t="s">
        <v>1078</v>
      </c>
      <c r="AA508" s="1317" t="s">
        <v>1078</v>
      </c>
      <c r="AB508" s="1481" t="s">
        <v>1078</v>
      </c>
      <c r="AC508" s="1482" t="s">
        <v>1078</v>
      </c>
      <c r="AD508" s="1317" t="s">
        <v>1078</v>
      </c>
      <c r="AE508" s="1481" t="s">
        <v>1078</v>
      </c>
      <c r="AF508" s="1482" t="s">
        <v>1078</v>
      </c>
    </row>
    <row r="509" spans="1:32" ht="19.5" thickBot="1">
      <c r="A509" s="1636" t="s">
        <v>5749</v>
      </c>
      <c r="B509" s="1688" t="s">
        <v>5808</v>
      </c>
      <c r="C509" s="1500" t="s">
        <v>1078</v>
      </c>
      <c r="D509" s="1501" t="s">
        <v>1078</v>
      </c>
      <c r="E509" s="1502" t="s">
        <v>1078</v>
      </c>
      <c r="F509" s="1500" t="s">
        <v>1078</v>
      </c>
      <c r="G509" s="1501" t="s">
        <v>1078</v>
      </c>
      <c r="H509" s="1502" t="s">
        <v>1078</v>
      </c>
      <c r="I509" s="1500" t="s">
        <v>4810</v>
      </c>
      <c r="J509" s="1501">
        <v>40.4</v>
      </c>
      <c r="K509" s="1502">
        <v>17</v>
      </c>
      <c r="L509" s="1500" t="s">
        <v>1078</v>
      </c>
      <c r="M509" s="1501" t="s">
        <v>1078</v>
      </c>
      <c r="N509" s="1502" t="s">
        <v>1078</v>
      </c>
      <c r="O509" s="1500" t="s">
        <v>1078</v>
      </c>
      <c r="P509" s="1501" t="s">
        <v>1078</v>
      </c>
      <c r="Q509" s="1502" t="s">
        <v>1078</v>
      </c>
      <c r="R509" s="1500" t="s">
        <v>1078</v>
      </c>
      <c r="S509" s="1501" t="s">
        <v>1078</v>
      </c>
      <c r="T509" s="1502" t="s">
        <v>1078</v>
      </c>
      <c r="U509" s="1500" t="s">
        <v>2284</v>
      </c>
      <c r="V509" s="1501">
        <v>40.200000000000003</v>
      </c>
      <c r="W509" s="1502">
        <v>0</v>
      </c>
      <c r="X509" s="1500" t="s">
        <v>1078</v>
      </c>
      <c r="Y509" s="1501" t="s">
        <v>1078</v>
      </c>
      <c r="Z509" s="1502" t="s">
        <v>1078</v>
      </c>
      <c r="AA509" s="1500" t="s">
        <v>1078</v>
      </c>
      <c r="AB509" s="1501" t="s">
        <v>1078</v>
      </c>
      <c r="AC509" s="1502" t="s">
        <v>1078</v>
      </c>
      <c r="AD509" s="1500" t="s">
        <v>1078</v>
      </c>
      <c r="AE509" s="1501" t="s">
        <v>1078</v>
      </c>
      <c r="AF509" s="1502" t="s">
        <v>1078</v>
      </c>
    </row>
    <row r="510" spans="1:32" ht="19.5" thickTop="1">
      <c r="A510" s="1325" t="s">
        <v>5757</v>
      </c>
      <c r="B510" s="1292" t="s">
        <v>5818</v>
      </c>
      <c r="C510" s="1474"/>
      <c r="D510" s="1475"/>
      <c r="E510" s="1476"/>
      <c r="F510" s="1474"/>
      <c r="G510" s="1475"/>
      <c r="H510" s="1476"/>
      <c r="I510" s="1474"/>
      <c r="J510" s="1475"/>
      <c r="K510" s="1476"/>
      <c r="L510" s="1474"/>
      <c r="M510" s="1475"/>
      <c r="N510" s="1476"/>
      <c r="O510" s="1474"/>
      <c r="P510" s="1475"/>
      <c r="Q510" s="1476"/>
      <c r="R510" s="1474"/>
      <c r="S510" s="1475"/>
      <c r="T510" s="1476"/>
      <c r="U510" s="1474"/>
      <c r="V510" s="1475"/>
      <c r="W510" s="1476"/>
      <c r="X510" s="1474"/>
      <c r="Y510" s="1475"/>
      <c r="Z510" s="1476"/>
      <c r="AA510" s="1474"/>
      <c r="AB510" s="1475"/>
      <c r="AC510" s="1476"/>
      <c r="AD510" s="1474"/>
      <c r="AE510" s="1475"/>
      <c r="AF510" s="1476"/>
    </row>
    <row r="511" spans="1:32">
      <c r="A511" s="1296" t="s">
        <v>2240</v>
      </c>
      <c r="B511" s="1160" t="s">
        <v>5819</v>
      </c>
      <c r="C511" s="1207"/>
      <c r="D511" s="1477">
        <v>5</v>
      </c>
      <c r="E511" s="1209"/>
      <c r="F511" s="1207"/>
      <c r="G511" s="1477">
        <v>5</v>
      </c>
      <c r="H511" s="1209"/>
      <c r="I511" s="1207"/>
      <c r="J511" s="1477">
        <v>5</v>
      </c>
      <c r="K511" s="1209"/>
      <c r="L511" s="1207"/>
      <c r="M511" s="1477">
        <v>5</v>
      </c>
      <c r="N511" s="1209"/>
      <c r="O511" s="1207"/>
      <c r="P511" s="1477">
        <v>5</v>
      </c>
      <c r="Q511" s="1209"/>
      <c r="R511" s="1207"/>
      <c r="S511" s="1477">
        <v>5</v>
      </c>
      <c r="T511" s="1209"/>
      <c r="U511" s="1207"/>
      <c r="V511" s="1477">
        <v>5</v>
      </c>
      <c r="W511" s="1209"/>
      <c r="X511" s="1207"/>
      <c r="Y511" s="1477">
        <v>5</v>
      </c>
      <c r="Z511" s="1209"/>
      <c r="AA511" s="1207"/>
      <c r="AB511" s="1477">
        <v>5</v>
      </c>
      <c r="AC511" s="1209"/>
      <c r="AD511" s="1207"/>
      <c r="AE511" s="1477">
        <v>5</v>
      </c>
      <c r="AF511" s="1209"/>
    </row>
    <row r="512" spans="1:32">
      <c r="A512" s="1296" t="s">
        <v>2241</v>
      </c>
      <c r="B512" s="1160" t="s">
        <v>5416</v>
      </c>
      <c r="C512" s="1207"/>
      <c r="D512" s="1505">
        <v>55</v>
      </c>
      <c r="E512" s="1209"/>
      <c r="F512" s="1207"/>
      <c r="G512" s="1505">
        <v>55</v>
      </c>
      <c r="H512" s="1209"/>
      <c r="I512" s="1207"/>
      <c r="J512" s="1505">
        <v>51.6</v>
      </c>
      <c r="K512" s="1209"/>
      <c r="L512" s="1207"/>
      <c r="M512" s="1505">
        <v>51.6</v>
      </c>
      <c r="N512" s="1209"/>
      <c r="O512" s="1207"/>
      <c r="P512" s="1505">
        <v>55</v>
      </c>
      <c r="Q512" s="1209"/>
      <c r="R512" s="1207"/>
      <c r="S512" s="1505">
        <v>55</v>
      </c>
      <c r="T512" s="1209"/>
      <c r="U512" s="1207"/>
      <c r="V512" s="1505">
        <v>54.1</v>
      </c>
      <c r="W512" s="1209"/>
      <c r="X512" s="1207"/>
      <c r="Y512" s="1505">
        <v>55</v>
      </c>
      <c r="Z512" s="1209"/>
      <c r="AA512" s="1207"/>
      <c r="AB512" s="1505">
        <v>53.5</v>
      </c>
      <c r="AC512" s="1209"/>
      <c r="AD512" s="1207"/>
      <c r="AE512" s="1505">
        <v>55</v>
      </c>
      <c r="AF512" s="1209"/>
    </row>
    <row r="513" spans="1:32">
      <c r="A513" s="1325" t="s">
        <v>5758</v>
      </c>
      <c r="B513" s="1292" t="s">
        <v>5409</v>
      </c>
      <c r="C513" s="1474"/>
      <c r="D513" s="1475"/>
      <c r="E513" s="1476"/>
      <c r="F513" s="1474"/>
      <c r="G513" s="1579" t="s">
        <v>5735</v>
      </c>
      <c r="H513" s="1476" t="s">
        <v>5731</v>
      </c>
      <c r="I513" s="1474"/>
      <c r="J513" s="1475"/>
      <c r="K513" s="1476"/>
      <c r="L513" s="1474"/>
      <c r="M513" s="1475"/>
      <c r="N513" s="1476"/>
      <c r="O513" s="1474"/>
      <c r="P513" s="1475"/>
      <c r="Q513" s="1476"/>
      <c r="R513" s="1474"/>
      <c r="S513" s="1475"/>
      <c r="T513" s="1476"/>
      <c r="U513" s="1474"/>
      <c r="V513" s="1475"/>
      <c r="W513" s="1476"/>
      <c r="X513" s="1474"/>
      <c r="Y513" s="1475"/>
      <c r="Z513" s="1476"/>
      <c r="AA513" s="1474"/>
      <c r="AB513" s="1475"/>
      <c r="AC513" s="1476"/>
      <c r="AD513" s="1474"/>
      <c r="AE513" s="1475"/>
      <c r="AF513" s="1476"/>
    </row>
    <row r="514" spans="1:32">
      <c r="A514" s="1298" t="s">
        <v>4436</v>
      </c>
      <c r="B514" s="1139" t="s">
        <v>5007</v>
      </c>
      <c r="C514" s="1207"/>
      <c r="D514" s="1208" t="s">
        <v>4412</v>
      </c>
      <c r="E514" s="1209"/>
      <c r="F514" s="1207"/>
      <c r="G514" s="1208" t="s">
        <v>4412</v>
      </c>
      <c r="H514" s="1209"/>
      <c r="I514" s="1207"/>
      <c r="J514" s="1208" t="s">
        <v>5078</v>
      </c>
      <c r="K514" s="1209"/>
      <c r="L514" s="1207"/>
      <c r="M514" s="1208" t="s">
        <v>5093</v>
      </c>
      <c r="N514" s="1209"/>
      <c r="O514" s="1207"/>
      <c r="P514" s="1208" t="s">
        <v>5030</v>
      </c>
      <c r="Q514" s="1209"/>
      <c r="R514" s="1207"/>
      <c r="S514" s="1208" t="s">
        <v>5044</v>
      </c>
      <c r="T514" s="1209"/>
      <c r="U514" s="1207"/>
      <c r="V514" s="1208" t="s">
        <v>5061</v>
      </c>
      <c r="W514" s="1209"/>
      <c r="X514" s="1207"/>
      <c r="Y514" s="1208" t="s">
        <v>5107</v>
      </c>
      <c r="Z514" s="1209"/>
      <c r="AA514" s="1207"/>
      <c r="AB514" s="1208" t="s">
        <v>5121</v>
      </c>
      <c r="AC514" s="1209"/>
      <c r="AD514" s="1207"/>
      <c r="AE514" s="1208" t="s">
        <v>5130</v>
      </c>
      <c r="AF514" s="1209"/>
    </row>
    <row r="515" spans="1:32">
      <c r="A515" s="1298" t="s">
        <v>4438</v>
      </c>
      <c r="B515" s="1139" t="s">
        <v>5776</v>
      </c>
      <c r="C515" s="1207"/>
      <c r="D515" s="1208" t="s">
        <v>5054</v>
      </c>
      <c r="E515" s="1209"/>
      <c r="F515" s="1207"/>
      <c r="G515" s="1208" t="s">
        <v>5054</v>
      </c>
      <c r="H515" s="1209"/>
      <c r="I515" s="1207"/>
      <c r="J515" s="1208" t="s">
        <v>5081</v>
      </c>
      <c r="K515" s="1209"/>
      <c r="L515" s="1207"/>
      <c r="M515" s="1208" t="s">
        <v>5095</v>
      </c>
      <c r="N515" s="1209"/>
      <c r="O515" s="1207"/>
      <c r="P515" s="1208" t="s">
        <v>5031</v>
      </c>
      <c r="Q515" s="1209"/>
      <c r="R515" s="1207"/>
      <c r="S515" s="1208" t="s">
        <v>5045</v>
      </c>
      <c r="T515" s="1209"/>
      <c r="U515" s="1207"/>
      <c r="V515" s="1208" t="s">
        <v>5063</v>
      </c>
      <c r="W515" s="1209"/>
      <c r="X515" s="1207"/>
      <c r="Y515" s="1208" t="s">
        <v>5109</v>
      </c>
      <c r="Z515" s="1209"/>
      <c r="AA515" s="1207"/>
      <c r="AB515" s="1208" t="s">
        <v>5122</v>
      </c>
      <c r="AC515" s="1209"/>
      <c r="AD515" s="1207"/>
      <c r="AE515" s="1208" t="s">
        <v>5133</v>
      </c>
      <c r="AF515" s="1209"/>
    </row>
    <row r="516" spans="1:32">
      <c r="A516" s="1298" t="s">
        <v>4439</v>
      </c>
      <c r="B516" s="1139" t="s">
        <v>5489</v>
      </c>
      <c r="C516" s="1207"/>
      <c r="D516" s="1208" t="s">
        <v>5058</v>
      </c>
      <c r="E516" s="1209"/>
      <c r="F516" s="1207"/>
      <c r="G516" s="1208" t="s">
        <v>5058</v>
      </c>
      <c r="H516" s="1209"/>
      <c r="I516" s="1207"/>
      <c r="J516" s="1208" t="s">
        <v>5084</v>
      </c>
      <c r="K516" s="1209"/>
      <c r="L516" s="1207"/>
      <c r="M516" s="1208" t="s">
        <v>5098</v>
      </c>
      <c r="N516" s="1209"/>
      <c r="O516" s="1207"/>
      <c r="P516" s="1208" t="s">
        <v>5035</v>
      </c>
      <c r="Q516" s="1209"/>
      <c r="R516" s="1207"/>
      <c r="S516" s="1208" t="s">
        <v>5048</v>
      </c>
      <c r="T516" s="1209"/>
      <c r="U516" s="1207"/>
      <c r="V516" s="1208" t="s">
        <v>5067</v>
      </c>
      <c r="W516" s="1209"/>
      <c r="X516" s="1207"/>
      <c r="Y516" s="1208" t="s">
        <v>5112</v>
      </c>
      <c r="Z516" s="1209"/>
      <c r="AA516" s="1207"/>
      <c r="AB516" s="1208" t="s">
        <v>5125</v>
      </c>
      <c r="AC516" s="1209"/>
      <c r="AD516" s="1207"/>
      <c r="AE516" s="1208" t="s">
        <v>5136</v>
      </c>
      <c r="AF516" s="1209"/>
    </row>
    <row r="517" spans="1:32">
      <c r="A517" s="1298" t="s">
        <v>4441</v>
      </c>
      <c r="B517" s="1139" t="s">
        <v>5490</v>
      </c>
      <c r="C517" s="1207"/>
      <c r="D517" s="1244" t="s">
        <v>5057</v>
      </c>
      <c r="E517" s="1209"/>
      <c r="F517" s="1207"/>
      <c r="G517" s="1244" t="s">
        <v>5933</v>
      </c>
      <c r="H517" s="1209"/>
      <c r="I517" s="1207"/>
      <c r="J517" s="1244" t="s">
        <v>4873</v>
      </c>
      <c r="K517" s="1209"/>
      <c r="L517" s="1207"/>
      <c r="M517" s="1244" t="s">
        <v>4873</v>
      </c>
      <c r="N517" s="1209"/>
      <c r="O517" s="1207"/>
      <c r="P517" s="1244" t="s">
        <v>4873</v>
      </c>
      <c r="Q517" s="1209"/>
      <c r="R517" s="1207"/>
      <c r="S517" s="1244" t="s">
        <v>5932</v>
      </c>
      <c r="T517" s="1209"/>
      <c r="U517" s="1207"/>
      <c r="V517" s="1244" t="s">
        <v>5932</v>
      </c>
      <c r="W517" s="1209"/>
      <c r="X517" s="1207"/>
      <c r="Y517" s="1244" t="s">
        <v>4830</v>
      </c>
      <c r="Z517" s="1209"/>
      <c r="AA517" s="1207"/>
      <c r="AB517" s="1244" t="s">
        <v>5932</v>
      </c>
      <c r="AC517" s="1209"/>
      <c r="AD517" s="1207"/>
      <c r="AE517" s="1244" t="s">
        <v>5933</v>
      </c>
      <c r="AF517" s="1209"/>
    </row>
    <row r="518" spans="1:32">
      <c r="A518" s="1298" t="s">
        <v>4107</v>
      </c>
      <c r="B518" s="1139" t="s">
        <v>5386</v>
      </c>
      <c r="C518" s="1207"/>
      <c r="D518" s="1208" t="s">
        <v>3164</v>
      </c>
      <c r="E518" s="1209"/>
      <c r="F518" s="1207"/>
      <c r="G518" s="1208" t="s">
        <v>3164</v>
      </c>
      <c r="H518" s="1209"/>
      <c r="I518" s="1207"/>
      <c r="J518" s="1208" t="s">
        <v>5079</v>
      </c>
      <c r="K518" s="1209"/>
      <c r="L518" s="1207"/>
      <c r="M518" s="1208" t="s">
        <v>5094</v>
      </c>
      <c r="N518" s="1209"/>
      <c r="O518" s="1207"/>
      <c r="P518" s="1208" t="s">
        <v>5034</v>
      </c>
      <c r="Q518" s="1209"/>
      <c r="R518" s="1207"/>
      <c r="S518" s="1208" t="s">
        <v>4852</v>
      </c>
      <c r="T518" s="1209"/>
      <c r="U518" s="1207"/>
      <c r="V518" s="1208" t="s">
        <v>5066</v>
      </c>
      <c r="W518" s="1209"/>
      <c r="X518" s="1207"/>
      <c r="Y518" s="1208" t="s">
        <v>5108</v>
      </c>
      <c r="Z518" s="1209"/>
      <c r="AA518" s="1207"/>
      <c r="AB518" s="1208" t="s">
        <v>5108</v>
      </c>
      <c r="AC518" s="1209"/>
      <c r="AD518" s="1207"/>
      <c r="AE518" s="1208" t="s">
        <v>5131</v>
      </c>
      <c r="AF518" s="1209"/>
    </row>
    <row r="519" spans="1:32">
      <c r="A519" s="1298" t="s">
        <v>5759</v>
      </c>
      <c r="B519" s="1139" t="s">
        <v>5820</v>
      </c>
      <c r="C519" s="1207"/>
      <c r="D519" s="1457">
        <v>30</v>
      </c>
      <c r="E519" s="1209"/>
      <c r="F519" s="1207"/>
      <c r="G519" s="1457">
        <v>30</v>
      </c>
      <c r="H519" s="1209"/>
      <c r="I519" s="1207"/>
      <c r="J519" s="1457">
        <v>30</v>
      </c>
      <c r="K519" s="1209"/>
      <c r="L519" s="1207"/>
      <c r="M519" s="1457">
        <v>30</v>
      </c>
      <c r="N519" s="1209"/>
      <c r="O519" s="1207"/>
      <c r="P519" s="1457">
        <v>30</v>
      </c>
      <c r="Q519" s="1209"/>
      <c r="R519" s="1207"/>
      <c r="S519" s="1457">
        <v>30</v>
      </c>
      <c r="T519" s="1209"/>
      <c r="U519" s="1207"/>
      <c r="V519" s="1457">
        <v>30</v>
      </c>
      <c r="W519" s="1209"/>
      <c r="X519" s="1207"/>
      <c r="Y519" s="1457">
        <v>30</v>
      </c>
      <c r="Z519" s="1209"/>
      <c r="AA519" s="1207"/>
      <c r="AB519" s="1457">
        <v>30</v>
      </c>
      <c r="AC519" s="1209"/>
      <c r="AD519" s="1207"/>
      <c r="AE519" s="1457">
        <v>30</v>
      </c>
      <c r="AF519" s="1209"/>
    </row>
    <row r="520" spans="1:32">
      <c r="A520" s="1298" t="s">
        <v>5760</v>
      </c>
      <c r="B520" s="1139" t="s">
        <v>5821</v>
      </c>
      <c r="C520" s="1207"/>
      <c r="D520" s="1457">
        <v>30</v>
      </c>
      <c r="E520" s="1209"/>
      <c r="F520" s="1207"/>
      <c r="G520" s="1457">
        <v>30</v>
      </c>
      <c r="H520" s="1209"/>
      <c r="I520" s="1207"/>
      <c r="J520" s="1457">
        <v>30</v>
      </c>
      <c r="K520" s="1209"/>
      <c r="L520" s="1207"/>
      <c r="M520" s="1457">
        <v>30</v>
      </c>
      <c r="N520" s="1209"/>
      <c r="O520" s="1207"/>
      <c r="P520" s="1457">
        <v>30</v>
      </c>
      <c r="Q520" s="1209"/>
      <c r="R520" s="1207"/>
      <c r="S520" s="1457">
        <v>30</v>
      </c>
      <c r="T520" s="1209"/>
      <c r="U520" s="1207"/>
      <c r="V520" s="1457">
        <v>30</v>
      </c>
      <c r="W520" s="1209"/>
      <c r="X520" s="1207"/>
      <c r="Y520" s="1457">
        <v>30</v>
      </c>
      <c r="Z520" s="1209"/>
      <c r="AA520" s="1207"/>
      <c r="AB520" s="1457">
        <v>30</v>
      </c>
      <c r="AC520" s="1209"/>
      <c r="AD520" s="1207"/>
      <c r="AE520" s="1457">
        <v>30</v>
      </c>
      <c r="AF520" s="1209"/>
    </row>
    <row r="521" spans="1:32">
      <c r="A521" s="1298" t="s">
        <v>5761</v>
      </c>
      <c r="B521" s="1139" t="s">
        <v>5822</v>
      </c>
      <c r="C521" s="1207"/>
      <c r="D521" s="1457">
        <v>30</v>
      </c>
      <c r="E521" s="1209"/>
      <c r="F521" s="1207"/>
      <c r="G521" s="1457">
        <v>30</v>
      </c>
      <c r="H521" s="1209"/>
      <c r="I521" s="1207"/>
      <c r="J521" s="1457">
        <v>30</v>
      </c>
      <c r="K521" s="1209"/>
      <c r="L521" s="1207"/>
      <c r="M521" s="1457">
        <v>30</v>
      </c>
      <c r="N521" s="1209"/>
      <c r="O521" s="1207"/>
      <c r="P521" s="1457">
        <v>30</v>
      </c>
      <c r="Q521" s="1209"/>
      <c r="R521" s="1207"/>
      <c r="S521" s="1457">
        <v>30</v>
      </c>
      <c r="T521" s="1209"/>
      <c r="U521" s="1207"/>
      <c r="V521" s="1457">
        <v>30</v>
      </c>
      <c r="W521" s="1209"/>
      <c r="X521" s="1207"/>
      <c r="Y521" s="1457">
        <v>30</v>
      </c>
      <c r="Z521" s="1209"/>
      <c r="AA521" s="1207"/>
      <c r="AB521" s="1457">
        <v>30</v>
      </c>
      <c r="AC521" s="1209"/>
      <c r="AD521" s="1207"/>
      <c r="AE521" s="1457">
        <v>30</v>
      </c>
      <c r="AF521" s="1209"/>
    </row>
    <row r="522" spans="1:32">
      <c r="A522" s="1298" t="s">
        <v>5762</v>
      </c>
      <c r="B522" s="1139" t="s">
        <v>5823</v>
      </c>
      <c r="C522" s="1207"/>
      <c r="D522" s="1457">
        <v>30</v>
      </c>
      <c r="E522" s="1209"/>
      <c r="F522" s="1207"/>
      <c r="G522" s="1457">
        <v>30</v>
      </c>
      <c r="H522" s="1209"/>
      <c r="I522" s="1207"/>
      <c r="J522" s="1457">
        <v>30</v>
      </c>
      <c r="K522" s="1209"/>
      <c r="L522" s="1207"/>
      <c r="M522" s="1457">
        <v>30</v>
      </c>
      <c r="N522" s="1209"/>
      <c r="O522" s="1207"/>
      <c r="P522" s="1457">
        <v>30</v>
      </c>
      <c r="Q522" s="1209"/>
      <c r="R522" s="1207"/>
      <c r="S522" s="1457">
        <v>30</v>
      </c>
      <c r="T522" s="1209"/>
      <c r="U522" s="1207"/>
      <c r="V522" s="1457">
        <v>30</v>
      </c>
      <c r="W522" s="1209"/>
      <c r="X522" s="1207"/>
      <c r="Y522" s="1457">
        <v>30</v>
      </c>
      <c r="Z522" s="1209"/>
      <c r="AA522" s="1207"/>
      <c r="AB522" s="1457">
        <v>30</v>
      </c>
      <c r="AC522" s="1209"/>
      <c r="AD522" s="1207"/>
      <c r="AE522" s="1457">
        <v>30</v>
      </c>
      <c r="AF522" s="1209"/>
    </row>
    <row r="523" spans="1:32">
      <c r="A523" s="1298" t="s">
        <v>5763</v>
      </c>
      <c r="B523" s="1139" t="s">
        <v>5824</v>
      </c>
      <c r="C523" s="1207"/>
      <c r="D523" s="1457">
        <v>60</v>
      </c>
      <c r="E523" s="1209"/>
      <c r="F523" s="1207"/>
      <c r="G523" s="1457">
        <v>60</v>
      </c>
      <c r="H523" s="1209"/>
      <c r="I523" s="1207"/>
      <c r="J523" s="1457">
        <v>60</v>
      </c>
      <c r="K523" s="1209"/>
      <c r="L523" s="1207"/>
      <c r="M523" s="1457">
        <v>60</v>
      </c>
      <c r="N523" s="1209"/>
      <c r="O523" s="1207"/>
      <c r="P523" s="1457">
        <v>60</v>
      </c>
      <c r="Q523" s="1209"/>
      <c r="R523" s="1207"/>
      <c r="S523" s="1457">
        <v>60</v>
      </c>
      <c r="T523" s="1209"/>
      <c r="U523" s="1207"/>
      <c r="V523" s="1457">
        <v>60</v>
      </c>
      <c r="W523" s="1209"/>
      <c r="X523" s="1207"/>
      <c r="Y523" s="1457">
        <v>60</v>
      </c>
      <c r="Z523" s="1209"/>
      <c r="AA523" s="1207"/>
      <c r="AB523" s="1457">
        <v>60</v>
      </c>
      <c r="AC523" s="1209"/>
      <c r="AD523" s="1207"/>
      <c r="AE523" s="1457">
        <v>60</v>
      </c>
      <c r="AF523" s="1209"/>
    </row>
    <row r="524" spans="1:32">
      <c r="A524" s="1298" t="s">
        <v>5764</v>
      </c>
      <c r="B524" s="1139" t="s">
        <v>5825</v>
      </c>
      <c r="C524" s="1207"/>
      <c r="D524" s="1457">
        <v>60</v>
      </c>
      <c r="E524" s="1209"/>
      <c r="F524" s="1207"/>
      <c r="G524" s="1457">
        <v>60</v>
      </c>
      <c r="H524" s="1209"/>
      <c r="I524" s="1207"/>
      <c r="J524" s="1457">
        <v>60</v>
      </c>
      <c r="K524" s="1209"/>
      <c r="L524" s="1207"/>
      <c r="M524" s="1457">
        <v>60</v>
      </c>
      <c r="N524" s="1209"/>
      <c r="O524" s="1207"/>
      <c r="P524" s="1457">
        <v>60</v>
      </c>
      <c r="Q524" s="1209"/>
      <c r="R524" s="1207"/>
      <c r="S524" s="1457">
        <v>60</v>
      </c>
      <c r="T524" s="1209"/>
      <c r="U524" s="1207"/>
      <c r="V524" s="1457">
        <v>60</v>
      </c>
      <c r="W524" s="1209"/>
      <c r="X524" s="1207"/>
      <c r="Y524" s="1457">
        <v>60</v>
      </c>
      <c r="Z524" s="1209"/>
      <c r="AA524" s="1207"/>
      <c r="AB524" s="1457">
        <v>60</v>
      </c>
      <c r="AC524" s="1209"/>
      <c r="AD524" s="1207"/>
      <c r="AE524" s="1457">
        <v>60</v>
      </c>
      <c r="AF524" s="1209"/>
    </row>
    <row r="525" spans="1:32">
      <c r="A525" s="1298" t="s">
        <v>5765</v>
      </c>
      <c r="B525" s="1139" t="s">
        <v>5826</v>
      </c>
      <c r="C525" s="1207"/>
      <c r="D525" s="1457">
        <v>60</v>
      </c>
      <c r="E525" s="1209"/>
      <c r="F525" s="1207"/>
      <c r="G525" s="1457">
        <v>60</v>
      </c>
      <c r="H525" s="1209"/>
      <c r="I525" s="1207"/>
      <c r="J525" s="1457">
        <v>60</v>
      </c>
      <c r="K525" s="1209"/>
      <c r="L525" s="1207"/>
      <c r="M525" s="1457">
        <v>60</v>
      </c>
      <c r="N525" s="1209"/>
      <c r="O525" s="1207"/>
      <c r="P525" s="1457">
        <v>60</v>
      </c>
      <c r="Q525" s="1209"/>
      <c r="R525" s="1207"/>
      <c r="S525" s="1457">
        <v>60</v>
      </c>
      <c r="T525" s="1209"/>
      <c r="U525" s="1207"/>
      <c r="V525" s="1457">
        <v>60</v>
      </c>
      <c r="W525" s="1209"/>
      <c r="X525" s="1207"/>
      <c r="Y525" s="1457">
        <v>60</v>
      </c>
      <c r="Z525" s="1209"/>
      <c r="AA525" s="1207"/>
      <c r="AB525" s="1457">
        <v>60</v>
      </c>
      <c r="AC525" s="1209"/>
      <c r="AD525" s="1207"/>
      <c r="AE525" s="1457">
        <v>60</v>
      </c>
      <c r="AF525" s="1209"/>
    </row>
    <row r="526" spans="1:32">
      <c r="A526" s="1298" t="s">
        <v>5766</v>
      </c>
      <c r="B526" s="1139" t="s">
        <v>5827</v>
      </c>
      <c r="C526" s="1207"/>
      <c r="D526" s="1457">
        <v>60</v>
      </c>
      <c r="E526" s="1209"/>
      <c r="F526" s="1207"/>
      <c r="G526" s="1457">
        <v>60</v>
      </c>
      <c r="H526" s="1209"/>
      <c r="I526" s="1207"/>
      <c r="J526" s="1457">
        <v>60</v>
      </c>
      <c r="K526" s="1209"/>
      <c r="L526" s="1207"/>
      <c r="M526" s="1457">
        <v>60</v>
      </c>
      <c r="N526" s="1209"/>
      <c r="O526" s="1207"/>
      <c r="P526" s="1457">
        <v>60</v>
      </c>
      <c r="Q526" s="1209"/>
      <c r="R526" s="1207"/>
      <c r="S526" s="1457">
        <v>60</v>
      </c>
      <c r="T526" s="1209"/>
      <c r="U526" s="1207"/>
      <c r="V526" s="1457">
        <v>60</v>
      </c>
      <c r="W526" s="1209"/>
      <c r="X526" s="1207"/>
      <c r="Y526" s="1457">
        <v>60</v>
      </c>
      <c r="Z526" s="1209"/>
      <c r="AA526" s="1207"/>
      <c r="AB526" s="1457">
        <v>60</v>
      </c>
      <c r="AC526" s="1209"/>
      <c r="AD526" s="1207"/>
      <c r="AE526" s="1457">
        <v>60</v>
      </c>
      <c r="AF526" s="1209"/>
    </row>
    <row r="527" spans="1:32">
      <c r="A527" s="1298" t="s">
        <v>4444</v>
      </c>
      <c r="B527" s="1139" t="s">
        <v>5785</v>
      </c>
      <c r="C527" s="1207"/>
      <c r="D527" s="1208" t="s">
        <v>5858</v>
      </c>
      <c r="E527" s="1209"/>
      <c r="F527" s="1207"/>
      <c r="G527" s="1208" t="s">
        <v>5858</v>
      </c>
      <c r="H527" s="1209"/>
      <c r="I527" s="1207"/>
      <c r="J527" s="1208" t="s">
        <v>5858</v>
      </c>
      <c r="K527" s="1209"/>
      <c r="L527" s="1207"/>
      <c r="M527" s="1208" t="s">
        <v>5858</v>
      </c>
      <c r="N527" s="1209"/>
      <c r="O527" s="1207"/>
      <c r="P527" s="1208" t="s">
        <v>5858</v>
      </c>
      <c r="Q527" s="1209"/>
      <c r="R527" s="1207"/>
      <c r="S527" s="1208" t="s">
        <v>5858</v>
      </c>
      <c r="T527" s="1209"/>
      <c r="U527" s="1207"/>
      <c r="V527" s="1208" t="s">
        <v>5858</v>
      </c>
      <c r="W527" s="1209"/>
      <c r="X527" s="1207"/>
      <c r="Y527" s="1208" t="s">
        <v>5858</v>
      </c>
      <c r="Z527" s="1209"/>
      <c r="AA527" s="1207"/>
      <c r="AB527" s="1208" t="s">
        <v>5858</v>
      </c>
      <c r="AC527" s="1209"/>
      <c r="AD527" s="1207"/>
      <c r="AE527" s="1208" t="s">
        <v>5858</v>
      </c>
      <c r="AF527" s="1209"/>
    </row>
    <row r="528" spans="1:32">
      <c r="A528" s="1332" t="s">
        <v>5767</v>
      </c>
      <c r="B528" s="1139" t="s">
        <v>5828</v>
      </c>
      <c r="C528" s="1207"/>
      <c r="D528" s="1457">
        <v>45</v>
      </c>
      <c r="E528" s="1209"/>
      <c r="F528" s="1207"/>
      <c r="G528" s="1457">
        <v>45</v>
      </c>
      <c r="H528" s="1209"/>
      <c r="I528" s="1207"/>
      <c r="J528" s="1457">
        <v>45</v>
      </c>
      <c r="K528" s="1209"/>
      <c r="L528" s="1207"/>
      <c r="M528" s="1457">
        <v>45</v>
      </c>
      <c r="N528" s="1209"/>
      <c r="O528" s="1207"/>
      <c r="P528" s="1457">
        <v>45</v>
      </c>
      <c r="Q528" s="1209"/>
      <c r="R528" s="1207"/>
      <c r="S528" s="1457">
        <v>45</v>
      </c>
      <c r="T528" s="1209"/>
      <c r="U528" s="1207"/>
      <c r="V528" s="1457">
        <v>45</v>
      </c>
      <c r="W528" s="1209"/>
      <c r="X528" s="1207"/>
      <c r="Y528" s="1457">
        <v>45</v>
      </c>
      <c r="Z528" s="1209"/>
      <c r="AA528" s="1207"/>
      <c r="AB528" s="1457">
        <v>45</v>
      </c>
      <c r="AC528" s="1209"/>
      <c r="AD528" s="1207"/>
      <c r="AE528" s="1457">
        <v>45</v>
      </c>
      <c r="AF528" s="1209"/>
    </row>
    <row r="529" spans="1:32" ht="54.75">
      <c r="A529" s="1299" t="s">
        <v>4550</v>
      </c>
      <c r="B529" s="1139" t="s">
        <v>5829</v>
      </c>
      <c r="C529" s="1300" t="s">
        <v>4806</v>
      </c>
      <c r="D529" s="1301" t="s">
        <v>4813</v>
      </c>
      <c r="E529" s="1302" t="s">
        <v>4814</v>
      </c>
      <c r="F529" s="1300" t="s">
        <v>4806</v>
      </c>
      <c r="G529" s="1301" t="s">
        <v>4813</v>
      </c>
      <c r="H529" s="1302" t="s">
        <v>4814</v>
      </c>
      <c r="I529" s="1300" t="s">
        <v>4806</v>
      </c>
      <c r="J529" s="1301" t="s">
        <v>4813</v>
      </c>
      <c r="K529" s="1302" t="s">
        <v>4814</v>
      </c>
      <c r="L529" s="1300" t="s">
        <v>4806</v>
      </c>
      <c r="M529" s="1301" t="s">
        <v>4813</v>
      </c>
      <c r="N529" s="1302" t="s">
        <v>4814</v>
      </c>
      <c r="O529" s="1300" t="s">
        <v>4806</v>
      </c>
      <c r="P529" s="1301" t="s">
        <v>4813</v>
      </c>
      <c r="Q529" s="1302" t="s">
        <v>4814</v>
      </c>
      <c r="R529" s="1300" t="s">
        <v>4806</v>
      </c>
      <c r="S529" s="1301" t="s">
        <v>4813</v>
      </c>
      <c r="T529" s="1302" t="s">
        <v>4814</v>
      </c>
      <c r="U529" s="1300" t="s">
        <v>4806</v>
      </c>
      <c r="V529" s="1301" t="s">
        <v>4813</v>
      </c>
      <c r="W529" s="1302" t="s">
        <v>4814</v>
      </c>
      <c r="X529" s="1300" t="s">
        <v>4806</v>
      </c>
      <c r="Y529" s="1301" t="s">
        <v>4813</v>
      </c>
      <c r="Z529" s="1302" t="s">
        <v>4814</v>
      </c>
      <c r="AA529" s="1300" t="s">
        <v>4806</v>
      </c>
      <c r="AB529" s="1301" t="s">
        <v>4813</v>
      </c>
      <c r="AC529" s="1302" t="s">
        <v>4814</v>
      </c>
      <c r="AD529" s="1300" t="s">
        <v>4806</v>
      </c>
      <c r="AE529" s="1301" t="s">
        <v>4813</v>
      </c>
      <c r="AF529" s="1302" t="s">
        <v>4814</v>
      </c>
    </row>
    <row r="530" spans="1:32">
      <c r="A530" s="1303" t="s">
        <v>4470</v>
      </c>
      <c r="B530" s="1304" t="s">
        <v>5503</v>
      </c>
      <c r="C530" s="1305" t="s">
        <v>2284</v>
      </c>
      <c r="D530" s="1479">
        <v>30.2</v>
      </c>
      <c r="E530" s="1480">
        <v>0</v>
      </c>
      <c r="F530" s="1305" t="s">
        <v>2284</v>
      </c>
      <c r="G530" s="1479">
        <v>30.2</v>
      </c>
      <c r="H530" s="1480">
        <v>0</v>
      </c>
      <c r="I530" s="1305" t="s">
        <v>2284</v>
      </c>
      <c r="J530" s="1479">
        <v>30.3</v>
      </c>
      <c r="K530" s="1480">
        <v>0</v>
      </c>
      <c r="L530" s="1305" t="s">
        <v>2284</v>
      </c>
      <c r="M530" s="1479">
        <v>30.3</v>
      </c>
      <c r="N530" s="1480">
        <v>0</v>
      </c>
      <c r="O530" s="1305" t="s">
        <v>2284</v>
      </c>
      <c r="P530" s="1479">
        <v>30.3</v>
      </c>
      <c r="Q530" s="1480">
        <v>0</v>
      </c>
      <c r="R530" s="1305" t="s">
        <v>2284</v>
      </c>
      <c r="S530" s="1479">
        <v>30</v>
      </c>
      <c r="T530" s="1480">
        <v>0</v>
      </c>
      <c r="U530" s="1305" t="s">
        <v>2284</v>
      </c>
      <c r="V530" s="1479">
        <v>30.3</v>
      </c>
      <c r="W530" s="1480">
        <v>0</v>
      </c>
      <c r="X530" s="1305" t="s">
        <v>2284</v>
      </c>
      <c r="Y530" s="1479">
        <v>30.3</v>
      </c>
      <c r="Z530" s="1480">
        <v>0</v>
      </c>
      <c r="AA530" s="1305" t="s">
        <v>2284</v>
      </c>
      <c r="AB530" s="1479">
        <v>30.3</v>
      </c>
      <c r="AC530" s="1480">
        <v>0</v>
      </c>
      <c r="AD530" s="1305" t="s">
        <v>2284</v>
      </c>
      <c r="AE530" s="1479">
        <v>30.2</v>
      </c>
      <c r="AF530" s="1480">
        <v>0</v>
      </c>
    </row>
    <row r="531" spans="1:32">
      <c r="A531" s="1714" t="s">
        <v>4472</v>
      </c>
      <c r="B531" s="1350" t="s">
        <v>5504</v>
      </c>
      <c r="C531" s="1310" t="s">
        <v>2284</v>
      </c>
      <c r="D531" s="1485">
        <v>30.3</v>
      </c>
      <c r="E531" s="1486">
        <v>0</v>
      </c>
      <c r="F531" s="1310" t="s">
        <v>2284</v>
      </c>
      <c r="G531" s="1485">
        <v>30.3</v>
      </c>
      <c r="H531" s="1486">
        <v>0</v>
      </c>
      <c r="I531" s="1310" t="s">
        <v>2284</v>
      </c>
      <c r="J531" s="1485">
        <v>30.2</v>
      </c>
      <c r="K531" s="1486">
        <v>0</v>
      </c>
      <c r="L531" s="1310" t="s">
        <v>2284</v>
      </c>
      <c r="M531" s="1485">
        <v>30.3</v>
      </c>
      <c r="N531" s="1486">
        <v>0</v>
      </c>
      <c r="O531" s="1310" t="s">
        <v>2284</v>
      </c>
      <c r="P531" s="1485">
        <v>30.3</v>
      </c>
      <c r="Q531" s="1486">
        <v>0</v>
      </c>
      <c r="R531" s="1310" t="s">
        <v>2284</v>
      </c>
      <c r="S531" s="1485">
        <v>30</v>
      </c>
      <c r="T531" s="1486">
        <v>0</v>
      </c>
      <c r="U531" s="1310" t="s">
        <v>2284</v>
      </c>
      <c r="V531" s="1485">
        <v>30.3</v>
      </c>
      <c r="W531" s="1486">
        <v>0</v>
      </c>
      <c r="X531" s="1310" t="s">
        <v>2284</v>
      </c>
      <c r="Y531" s="1485">
        <v>30.2</v>
      </c>
      <c r="Z531" s="1486">
        <v>0</v>
      </c>
      <c r="AA531" s="1310" t="s">
        <v>2284</v>
      </c>
      <c r="AB531" s="1485">
        <v>30.3</v>
      </c>
      <c r="AC531" s="1486">
        <v>0</v>
      </c>
      <c r="AD531" s="1310" t="s">
        <v>2284</v>
      </c>
      <c r="AE531" s="1485">
        <v>30.2</v>
      </c>
      <c r="AF531" s="1486">
        <v>0</v>
      </c>
    </row>
    <row r="532" spans="1:32">
      <c r="A532" s="1313" t="s">
        <v>4474</v>
      </c>
      <c r="B532" s="1143" t="s">
        <v>5505</v>
      </c>
      <c r="C532" s="1314" t="s">
        <v>1078</v>
      </c>
      <c r="D532" s="1483" t="s">
        <v>1078</v>
      </c>
      <c r="E532" s="1484" t="s">
        <v>1078</v>
      </c>
      <c r="F532" s="1314" t="s">
        <v>1078</v>
      </c>
      <c r="G532" s="1483" t="s">
        <v>1078</v>
      </c>
      <c r="H532" s="1484" t="s">
        <v>1078</v>
      </c>
      <c r="I532" s="1314" t="s">
        <v>1078</v>
      </c>
      <c r="J532" s="1483" t="s">
        <v>1078</v>
      </c>
      <c r="K532" s="1484" t="s">
        <v>1078</v>
      </c>
      <c r="L532" s="1314" t="s">
        <v>1078</v>
      </c>
      <c r="M532" s="1483" t="s">
        <v>1078</v>
      </c>
      <c r="N532" s="1484" t="s">
        <v>1078</v>
      </c>
      <c r="O532" s="1314" t="s">
        <v>1078</v>
      </c>
      <c r="P532" s="1483" t="s">
        <v>1078</v>
      </c>
      <c r="Q532" s="1484" t="s">
        <v>1078</v>
      </c>
      <c r="R532" s="1314" t="s">
        <v>1078</v>
      </c>
      <c r="S532" s="1483" t="s">
        <v>1078</v>
      </c>
      <c r="T532" s="1484" t="s">
        <v>1078</v>
      </c>
      <c r="U532" s="1314" t="s">
        <v>1078</v>
      </c>
      <c r="V532" s="1483" t="s">
        <v>1078</v>
      </c>
      <c r="W532" s="1484" t="s">
        <v>1078</v>
      </c>
      <c r="X532" s="1314" t="s">
        <v>1078</v>
      </c>
      <c r="Y532" s="1483" t="s">
        <v>1078</v>
      </c>
      <c r="Z532" s="1484" t="s">
        <v>1078</v>
      </c>
      <c r="AA532" s="1314" t="s">
        <v>1078</v>
      </c>
      <c r="AB532" s="1483" t="s">
        <v>1078</v>
      </c>
      <c r="AC532" s="1484" t="s">
        <v>1078</v>
      </c>
      <c r="AD532" s="1314" t="s">
        <v>1078</v>
      </c>
      <c r="AE532" s="1483" t="s">
        <v>1078</v>
      </c>
      <c r="AF532" s="1484" t="s">
        <v>1078</v>
      </c>
    </row>
    <row r="533" spans="1:32">
      <c r="A533" s="1303" t="s">
        <v>4476</v>
      </c>
      <c r="B533" s="1304" t="s">
        <v>5506</v>
      </c>
      <c r="C533" s="1305" t="s">
        <v>4809</v>
      </c>
      <c r="D533" s="1479" t="s">
        <v>1078</v>
      </c>
      <c r="E533" s="1480" t="s">
        <v>1078</v>
      </c>
      <c r="F533" s="1305" t="s">
        <v>4809</v>
      </c>
      <c r="G533" s="1479" t="s">
        <v>1078</v>
      </c>
      <c r="H533" s="1480" t="s">
        <v>1078</v>
      </c>
      <c r="I533" s="1305" t="s">
        <v>4809</v>
      </c>
      <c r="J533" s="1479" t="s">
        <v>1078</v>
      </c>
      <c r="K533" s="1480" t="s">
        <v>1078</v>
      </c>
      <c r="L533" s="1305" t="s">
        <v>4809</v>
      </c>
      <c r="M533" s="1479" t="s">
        <v>1078</v>
      </c>
      <c r="N533" s="1480" t="s">
        <v>1078</v>
      </c>
      <c r="O533" s="1305" t="s">
        <v>4809</v>
      </c>
      <c r="P533" s="1479" t="s">
        <v>1078</v>
      </c>
      <c r="Q533" s="1480" t="s">
        <v>1078</v>
      </c>
      <c r="R533" s="1305" t="s">
        <v>4809</v>
      </c>
      <c r="S533" s="1479" t="s">
        <v>1078</v>
      </c>
      <c r="T533" s="1480" t="s">
        <v>1078</v>
      </c>
      <c r="U533" s="1305" t="s">
        <v>4809</v>
      </c>
      <c r="V533" s="1479" t="s">
        <v>1078</v>
      </c>
      <c r="W533" s="1480" t="s">
        <v>1078</v>
      </c>
      <c r="X533" s="1305" t="s">
        <v>4809</v>
      </c>
      <c r="Y533" s="1479" t="s">
        <v>1078</v>
      </c>
      <c r="Z533" s="1480" t="s">
        <v>1078</v>
      </c>
      <c r="AA533" s="1305" t="s">
        <v>4809</v>
      </c>
      <c r="AB533" s="1479" t="s">
        <v>1078</v>
      </c>
      <c r="AC533" s="1480" t="s">
        <v>1078</v>
      </c>
      <c r="AD533" s="1305" t="s">
        <v>4809</v>
      </c>
      <c r="AE533" s="1479" t="s">
        <v>1078</v>
      </c>
      <c r="AF533" s="1480" t="s">
        <v>1078</v>
      </c>
    </row>
    <row r="534" spans="1:32">
      <c r="A534" s="1714" t="s">
        <v>4478</v>
      </c>
      <c r="B534" s="1350" t="s">
        <v>5507</v>
      </c>
      <c r="C534" s="1310" t="s">
        <v>1078</v>
      </c>
      <c r="D534" s="1485" t="s">
        <v>1078</v>
      </c>
      <c r="E534" s="1486" t="s">
        <v>1078</v>
      </c>
      <c r="F534" s="1310" t="s">
        <v>1078</v>
      </c>
      <c r="G534" s="1485" t="s">
        <v>1078</v>
      </c>
      <c r="H534" s="1486" t="s">
        <v>1078</v>
      </c>
      <c r="I534" s="1310" t="s">
        <v>1078</v>
      </c>
      <c r="J534" s="1485" t="s">
        <v>1078</v>
      </c>
      <c r="K534" s="1486" t="s">
        <v>1078</v>
      </c>
      <c r="L534" s="1310" t="s">
        <v>1078</v>
      </c>
      <c r="M534" s="1485" t="s">
        <v>1078</v>
      </c>
      <c r="N534" s="1486" t="s">
        <v>1078</v>
      </c>
      <c r="O534" s="1310" t="s">
        <v>1078</v>
      </c>
      <c r="P534" s="1485" t="s">
        <v>1078</v>
      </c>
      <c r="Q534" s="1486" t="s">
        <v>1078</v>
      </c>
      <c r="R534" s="1310" t="s">
        <v>1078</v>
      </c>
      <c r="S534" s="1485" t="s">
        <v>1078</v>
      </c>
      <c r="T534" s="1486" t="s">
        <v>1078</v>
      </c>
      <c r="U534" s="1310" t="s">
        <v>1078</v>
      </c>
      <c r="V534" s="1485" t="s">
        <v>1078</v>
      </c>
      <c r="W534" s="1486" t="s">
        <v>1078</v>
      </c>
      <c r="X534" s="1310" t="s">
        <v>1078</v>
      </c>
      <c r="Y534" s="1485" t="s">
        <v>1078</v>
      </c>
      <c r="Z534" s="1486" t="s">
        <v>1078</v>
      </c>
      <c r="AA534" s="1310" t="s">
        <v>1078</v>
      </c>
      <c r="AB534" s="1485" t="s">
        <v>1078</v>
      </c>
      <c r="AC534" s="1486" t="s">
        <v>1078</v>
      </c>
      <c r="AD534" s="1310" t="s">
        <v>1078</v>
      </c>
      <c r="AE534" s="1485" t="s">
        <v>1078</v>
      </c>
      <c r="AF534" s="1486" t="s">
        <v>1078</v>
      </c>
    </row>
    <row r="535" spans="1:32">
      <c r="A535" s="1313" t="s">
        <v>4480</v>
      </c>
      <c r="B535" s="1143" t="s">
        <v>5508</v>
      </c>
      <c r="C535" s="1314" t="s">
        <v>1078</v>
      </c>
      <c r="D535" s="1483" t="s">
        <v>1078</v>
      </c>
      <c r="E535" s="1484" t="s">
        <v>1078</v>
      </c>
      <c r="F535" s="1314" t="s">
        <v>1078</v>
      </c>
      <c r="G535" s="1483" t="s">
        <v>1078</v>
      </c>
      <c r="H535" s="1484" t="s">
        <v>1078</v>
      </c>
      <c r="I535" s="1314" t="s">
        <v>1078</v>
      </c>
      <c r="J535" s="1483" t="s">
        <v>1078</v>
      </c>
      <c r="K535" s="1484" t="s">
        <v>1078</v>
      </c>
      <c r="L535" s="1314" t="s">
        <v>1078</v>
      </c>
      <c r="M535" s="1483" t="s">
        <v>1078</v>
      </c>
      <c r="N535" s="1484" t="s">
        <v>1078</v>
      </c>
      <c r="O535" s="1314" t="s">
        <v>1078</v>
      </c>
      <c r="P535" s="1483" t="s">
        <v>1078</v>
      </c>
      <c r="Q535" s="1484" t="s">
        <v>1078</v>
      </c>
      <c r="R535" s="1314" t="s">
        <v>1078</v>
      </c>
      <c r="S535" s="1483" t="s">
        <v>1078</v>
      </c>
      <c r="T535" s="1484" t="s">
        <v>1078</v>
      </c>
      <c r="U535" s="1314" t="s">
        <v>1078</v>
      </c>
      <c r="V535" s="1483" t="s">
        <v>1078</v>
      </c>
      <c r="W535" s="1484" t="s">
        <v>1078</v>
      </c>
      <c r="X535" s="1314" t="s">
        <v>1078</v>
      </c>
      <c r="Y535" s="1483" t="s">
        <v>1078</v>
      </c>
      <c r="Z535" s="1484" t="s">
        <v>1078</v>
      </c>
      <c r="AA535" s="1314" t="s">
        <v>1078</v>
      </c>
      <c r="AB535" s="1483" t="s">
        <v>1078</v>
      </c>
      <c r="AC535" s="1484" t="s">
        <v>1078</v>
      </c>
      <c r="AD535" s="1314" t="s">
        <v>1078</v>
      </c>
      <c r="AE535" s="1483" t="s">
        <v>1078</v>
      </c>
      <c r="AF535" s="1484" t="s">
        <v>1078</v>
      </c>
    </row>
    <row r="536" spans="1:32">
      <c r="A536" s="1303" t="s">
        <v>4482</v>
      </c>
      <c r="B536" s="1304" t="s">
        <v>5509</v>
      </c>
      <c r="C536" s="1305" t="s">
        <v>2284</v>
      </c>
      <c r="D536" s="1479">
        <v>40.200000000000003</v>
      </c>
      <c r="E536" s="1480">
        <v>0</v>
      </c>
      <c r="F536" s="1305" t="s">
        <v>2284</v>
      </c>
      <c r="G536" s="1479">
        <v>40.200000000000003</v>
      </c>
      <c r="H536" s="1480">
        <v>0</v>
      </c>
      <c r="I536" s="1305" t="s">
        <v>2284</v>
      </c>
      <c r="J536" s="1479">
        <v>40.200000000000003</v>
      </c>
      <c r="K536" s="1480">
        <v>0</v>
      </c>
      <c r="L536" s="1305" t="s">
        <v>2284</v>
      </c>
      <c r="M536" s="1479">
        <v>40.299999999999997</v>
      </c>
      <c r="N536" s="1480">
        <v>0</v>
      </c>
      <c r="O536" s="1305" t="s">
        <v>2284</v>
      </c>
      <c r="P536" s="1479">
        <v>40.299999999999997</v>
      </c>
      <c r="Q536" s="1480">
        <v>0</v>
      </c>
      <c r="R536" s="1305" t="s">
        <v>2284</v>
      </c>
      <c r="S536" s="1479">
        <v>40.1</v>
      </c>
      <c r="T536" s="1480">
        <v>0</v>
      </c>
      <c r="U536" s="1305" t="s">
        <v>2284</v>
      </c>
      <c r="V536" s="1479">
        <v>40.299999999999997</v>
      </c>
      <c r="W536" s="1480">
        <v>0</v>
      </c>
      <c r="X536" s="1305" t="s">
        <v>2284</v>
      </c>
      <c r="Y536" s="1479">
        <v>40.200000000000003</v>
      </c>
      <c r="Z536" s="1480">
        <v>0</v>
      </c>
      <c r="AA536" s="1305" t="s">
        <v>2284</v>
      </c>
      <c r="AB536" s="1479">
        <v>40.299999999999997</v>
      </c>
      <c r="AC536" s="1480">
        <v>0</v>
      </c>
      <c r="AD536" s="1305" t="s">
        <v>2284</v>
      </c>
      <c r="AE536" s="1479">
        <v>40.299999999999997</v>
      </c>
      <c r="AF536" s="1480">
        <v>0</v>
      </c>
    </row>
    <row r="537" spans="1:32">
      <c r="A537" s="1714" t="s">
        <v>4484</v>
      </c>
      <c r="B537" s="1350" t="s">
        <v>5510</v>
      </c>
      <c r="C537" s="1310" t="s">
        <v>2284</v>
      </c>
      <c r="D537" s="1485">
        <v>40.200000000000003</v>
      </c>
      <c r="E537" s="1486">
        <v>0</v>
      </c>
      <c r="F537" s="1310" t="s">
        <v>2284</v>
      </c>
      <c r="G537" s="1485">
        <v>40.200000000000003</v>
      </c>
      <c r="H537" s="1486">
        <v>0</v>
      </c>
      <c r="I537" s="1310" t="s">
        <v>2284</v>
      </c>
      <c r="J537" s="1485">
        <v>40.299999999999997</v>
      </c>
      <c r="K537" s="1486">
        <v>0</v>
      </c>
      <c r="L537" s="1310" t="s">
        <v>2284</v>
      </c>
      <c r="M537" s="1485">
        <v>40.299999999999997</v>
      </c>
      <c r="N537" s="1486">
        <v>0</v>
      </c>
      <c r="O537" s="1310" t="s">
        <v>2284</v>
      </c>
      <c r="P537" s="1485">
        <v>40.200000000000003</v>
      </c>
      <c r="Q537" s="1486">
        <v>0</v>
      </c>
      <c r="R537" s="1310" t="s">
        <v>2284</v>
      </c>
      <c r="S537" s="1485">
        <v>40</v>
      </c>
      <c r="T537" s="1486">
        <v>0</v>
      </c>
      <c r="U537" s="1310" t="s">
        <v>2284</v>
      </c>
      <c r="V537" s="1485">
        <v>40.299999999999997</v>
      </c>
      <c r="W537" s="1486">
        <v>0</v>
      </c>
      <c r="X537" s="1310" t="s">
        <v>2284</v>
      </c>
      <c r="Y537" s="1485">
        <v>40.200000000000003</v>
      </c>
      <c r="Z537" s="1486">
        <v>0</v>
      </c>
      <c r="AA537" s="1310" t="s">
        <v>2284</v>
      </c>
      <c r="AB537" s="1485">
        <v>40.299999999999997</v>
      </c>
      <c r="AC537" s="1486">
        <v>0</v>
      </c>
      <c r="AD537" s="1310" t="s">
        <v>2284</v>
      </c>
      <c r="AE537" s="1485">
        <v>40.200000000000003</v>
      </c>
      <c r="AF537" s="1486">
        <v>0</v>
      </c>
    </row>
    <row r="538" spans="1:32">
      <c r="A538" s="1313" t="s">
        <v>4486</v>
      </c>
      <c r="B538" s="1143" t="s">
        <v>5511</v>
      </c>
      <c r="C538" s="1314" t="s">
        <v>1078</v>
      </c>
      <c r="D538" s="1483" t="s">
        <v>1078</v>
      </c>
      <c r="E538" s="1484" t="s">
        <v>1078</v>
      </c>
      <c r="F538" s="1314" t="s">
        <v>1078</v>
      </c>
      <c r="G538" s="1483" t="s">
        <v>1078</v>
      </c>
      <c r="H538" s="1484" t="s">
        <v>1078</v>
      </c>
      <c r="I538" s="1314" t="s">
        <v>1078</v>
      </c>
      <c r="J538" s="1483" t="s">
        <v>1078</v>
      </c>
      <c r="K538" s="1484" t="s">
        <v>1078</v>
      </c>
      <c r="L538" s="1314" t="s">
        <v>1078</v>
      </c>
      <c r="M538" s="1483" t="s">
        <v>1078</v>
      </c>
      <c r="N538" s="1484" t="s">
        <v>1078</v>
      </c>
      <c r="O538" s="1314" t="s">
        <v>1078</v>
      </c>
      <c r="P538" s="1483" t="s">
        <v>1078</v>
      </c>
      <c r="Q538" s="1484" t="s">
        <v>1078</v>
      </c>
      <c r="R538" s="1314" t="s">
        <v>1078</v>
      </c>
      <c r="S538" s="1483" t="s">
        <v>1078</v>
      </c>
      <c r="T538" s="1484" t="s">
        <v>1078</v>
      </c>
      <c r="U538" s="1314" t="s">
        <v>1078</v>
      </c>
      <c r="V538" s="1483" t="s">
        <v>1078</v>
      </c>
      <c r="W538" s="1484" t="s">
        <v>1078</v>
      </c>
      <c r="X538" s="1314" t="s">
        <v>1078</v>
      </c>
      <c r="Y538" s="1483" t="s">
        <v>1078</v>
      </c>
      <c r="Z538" s="1484" t="s">
        <v>1078</v>
      </c>
      <c r="AA538" s="1314" t="s">
        <v>1078</v>
      </c>
      <c r="AB538" s="1483" t="s">
        <v>1078</v>
      </c>
      <c r="AC538" s="1484" t="s">
        <v>1078</v>
      </c>
      <c r="AD538" s="1314" t="s">
        <v>1078</v>
      </c>
      <c r="AE538" s="1483" t="s">
        <v>1078</v>
      </c>
      <c r="AF538" s="1484" t="s">
        <v>1078</v>
      </c>
    </row>
    <row r="539" spans="1:32">
      <c r="A539" s="1303" t="s">
        <v>4488</v>
      </c>
      <c r="B539" s="1304" t="s">
        <v>5512</v>
      </c>
      <c r="C539" s="1305" t="s">
        <v>4809</v>
      </c>
      <c r="D539" s="1479" t="s">
        <v>1078</v>
      </c>
      <c r="E539" s="1480" t="s">
        <v>1078</v>
      </c>
      <c r="F539" s="1305" t="s">
        <v>4809</v>
      </c>
      <c r="G539" s="1479" t="s">
        <v>1078</v>
      </c>
      <c r="H539" s="1480" t="s">
        <v>1078</v>
      </c>
      <c r="I539" s="1305" t="s">
        <v>4809</v>
      </c>
      <c r="J539" s="1479" t="s">
        <v>1078</v>
      </c>
      <c r="K539" s="1480" t="s">
        <v>1078</v>
      </c>
      <c r="L539" s="1305" t="s">
        <v>4809</v>
      </c>
      <c r="M539" s="1479" t="s">
        <v>1078</v>
      </c>
      <c r="N539" s="1480" t="s">
        <v>1078</v>
      </c>
      <c r="O539" s="1305" t="s">
        <v>4809</v>
      </c>
      <c r="P539" s="1479" t="s">
        <v>1078</v>
      </c>
      <c r="Q539" s="1480" t="s">
        <v>1078</v>
      </c>
      <c r="R539" s="1305" t="s">
        <v>4809</v>
      </c>
      <c r="S539" s="1479" t="s">
        <v>1078</v>
      </c>
      <c r="T539" s="1480" t="s">
        <v>1078</v>
      </c>
      <c r="U539" s="1305" t="s">
        <v>4809</v>
      </c>
      <c r="V539" s="1479" t="s">
        <v>1078</v>
      </c>
      <c r="W539" s="1480" t="s">
        <v>1078</v>
      </c>
      <c r="X539" s="1305" t="s">
        <v>4809</v>
      </c>
      <c r="Y539" s="1479" t="s">
        <v>1078</v>
      </c>
      <c r="Z539" s="1480" t="s">
        <v>1078</v>
      </c>
      <c r="AA539" s="1305" t="s">
        <v>4809</v>
      </c>
      <c r="AB539" s="1479" t="s">
        <v>1078</v>
      </c>
      <c r="AC539" s="1480" t="s">
        <v>1078</v>
      </c>
      <c r="AD539" s="1305" t="s">
        <v>4809</v>
      </c>
      <c r="AE539" s="1479" t="s">
        <v>1078</v>
      </c>
      <c r="AF539" s="1480" t="s">
        <v>1078</v>
      </c>
    </row>
    <row r="540" spans="1:32">
      <c r="A540" s="1714" t="s">
        <v>4490</v>
      </c>
      <c r="B540" s="1350" t="s">
        <v>5513</v>
      </c>
      <c r="C540" s="1310" t="s">
        <v>1078</v>
      </c>
      <c r="D540" s="1485" t="s">
        <v>1078</v>
      </c>
      <c r="E540" s="1486" t="s">
        <v>1078</v>
      </c>
      <c r="F540" s="1310" t="s">
        <v>1078</v>
      </c>
      <c r="G540" s="1485" t="s">
        <v>1078</v>
      </c>
      <c r="H540" s="1486" t="s">
        <v>1078</v>
      </c>
      <c r="I540" s="1310" t="s">
        <v>1078</v>
      </c>
      <c r="J540" s="1485" t="s">
        <v>1078</v>
      </c>
      <c r="K540" s="1486" t="s">
        <v>1078</v>
      </c>
      <c r="L540" s="1310" t="s">
        <v>1078</v>
      </c>
      <c r="M540" s="1485" t="s">
        <v>1078</v>
      </c>
      <c r="N540" s="1486" t="s">
        <v>1078</v>
      </c>
      <c r="O540" s="1310" t="s">
        <v>1078</v>
      </c>
      <c r="P540" s="1485" t="s">
        <v>1078</v>
      </c>
      <c r="Q540" s="1486" t="s">
        <v>1078</v>
      </c>
      <c r="R540" s="1310" t="s">
        <v>1078</v>
      </c>
      <c r="S540" s="1485" t="s">
        <v>1078</v>
      </c>
      <c r="T540" s="1486" t="s">
        <v>1078</v>
      </c>
      <c r="U540" s="1310" t="s">
        <v>1078</v>
      </c>
      <c r="V540" s="1485" t="s">
        <v>1078</v>
      </c>
      <c r="W540" s="1486" t="s">
        <v>1078</v>
      </c>
      <c r="X540" s="1310" t="s">
        <v>1078</v>
      </c>
      <c r="Y540" s="1485" t="s">
        <v>1078</v>
      </c>
      <c r="Z540" s="1486" t="s">
        <v>1078</v>
      </c>
      <c r="AA540" s="1310" t="s">
        <v>1078</v>
      </c>
      <c r="AB540" s="1485" t="s">
        <v>1078</v>
      </c>
      <c r="AC540" s="1486" t="s">
        <v>1078</v>
      </c>
      <c r="AD540" s="1310" t="s">
        <v>1078</v>
      </c>
      <c r="AE540" s="1485" t="s">
        <v>1078</v>
      </c>
      <c r="AF540" s="1486" t="s">
        <v>1078</v>
      </c>
    </row>
    <row r="541" spans="1:32">
      <c r="A541" s="1313" t="s">
        <v>4492</v>
      </c>
      <c r="B541" s="1143" t="s">
        <v>5514</v>
      </c>
      <c r="C541" s="1314" t="s">
        <v>1078</v>
      </c>
      <c r="D541" s="1483" t="s">
        <v>1078</v>
      </c>
      <c r="E541" s="1484" t="s">
        <v>1078</v>
      </c>
      <c r="F541" s="1314" t="s">
        <v>1078</v>
      </c>
      <c r="G541" s="1483" t="s">
        <v>1078</v>
      </c>
      <c r="H541" s="1484" t="s">
        <v>1078</v>
      </c>
      <c r="I541" s="1314" t="s">
        <v>1078</v>
      </c>
      <c r="J541" s="1483" t="s">
        <v>1078</v>
      </c>
      <c r="K541" s="1484" t="s">
        <v>1078</v>
      </c>
      <c r="L541" s="1314" t="s">
        <v>1078</v>
      </c>
      <c r="M541" s="1483" t="s">
        <v>1078</v>
      </c>
      <c r="N541" s="1484" t="s">
        <v>1078</v>
      </c>
      <c r="O541" s="1314" t="s">
        <v>1078</v>
      </c>
      <c r="P541" s="1483" t="s">
        <v>1078</v>
      </c>
      <c r="Q541" s="1484" t="s">
        <v>1078</v>
      </c>
      <c r="R541" s="1314" t="s">
        <v>1078</v>
      </c>
      <c r="S541" s="1483" t="s">
        <v>1078</v>
      </c>
      <c r="T541" s="1484" t="s">
        <v>1078</v>
      </c>
      <c r="U541" s="1314" t="s">
        <v>1078</v>
      </c>
      <c r="V541" s="1483" t="s">
        <v>1078</v>
      </c>
      <c r="W541" s="1484" t="s">
        <v>1078</v>
      </c>
      <c r="X541" s="1314" t="s">
        <v>1078</v>
      </c>
      <c r="Y541" s="1483" t="s">
        <v>1078</v>
      </c>
      <c r="Z541" s="1484" t="s">
        <v>1078</v>
      </c>
      <c r="AA541" s="1314" t="s">
        <v>1078</v>
      </c>
      <c r="AB541" s="1483" t="s">
        <v>1078</v>
      </c>
      <c r="AC541" s="1484" t="s">
        <v>1078</v>
      </c>
      <c r="AD541" s="1314" t="s">
        <v>1078</v>
      </c>
      <c r="AE541" s="1483" t="s">
        <v>1078</v>
      </c>
      <c r="AF541" s="1484" t="s">
        <v>1078</v>
      </c>
    </row>
    <row r="542" spans="1:32">
      <c r="A542" s="1303" t="s">
        <v>4494</v>
      </c>
      <c r="B542" s="1304" t="s">
        <v>5515</v>
      </c>
      <c r="C542" s="1305" t="s">
        <v>2284</v>
      </c>
      <c r="D542" s="1479">
        <v>50.2</v>
      </c>
      <c r="E542" s="1480">
        <v>0</v>
      </c>
      <c r="F542" s="1305" t="s">
        <v>2284</v>
      </c>
      <c r="G542" s="1479">
        <v>50.2</v>
      </c>
      <c r="H542" s="1480">
        <v>0</v>
      </c>
      <c r="I542" s="1305" t="s">
        <v>2284</v>
      </c>
      <c r="J542" s="1479">
        <v>50.2</v>
      </c>
      <c r="K542" s="1480">
        <v>0</v>
      </c>
      <c r="L542" s="1305" t="s">
        <v>2284</v>
      </c>
      <c r="M542" s="1479">
        <v>50.2</v>
      </c>
      <c r="N542" s="1480">
        <v>0</v>
      </c>
      <c r="O542" s="1305" t="s">
        <v>2284</v>
      </c>
      <c r="P542" s="1479">
        <v>50.3</v>
      </c>
      <c r="Q542" s="1480">
        <v>0</v>
      </c>
      <c r="R542" s="1305" t="s">
        <v>2284</v>
      </c>
      <c r="S542" s="1479">
        <v>50.1</v>
      </c>
      <c r="T542" s="1480">
        <v>0</v>
      </c>
      <c r="U542" s="1305" t="s">
        <v>2284</v>
      </c>
      <c r="V542" s="1479">
        <v>50.3</v>
      </c>
      <c r="W542" s="1480">
        <v>0</v>
      </c>
      <c r="X542" s="1305" t="s">
        <v>2284</v>
      </c>
      <c r="Y542" s="1479">
        <v>50.2</v>
      </c>
      <c r="Z542" s="1480">
        <v>0</v>
      </c>
      <c r="AA542" s="1305" t="s">
        <v>2284</v>
      </c>
      <c r="AB542" s="1479">
        <v>50.2</v>
      </c>
      <c r="AC542" s="1480">
        <v>0</v>
      </c>
      <c r="AD542" s="1305" t="s">
        <v>2284</v>
      </c>
      <c r="AE542" s="1479">
        <v>50.2</v>
      </c>
      <c r="AF542" s="1480">
        <v>0</v>
      </c>
    </row>
    <row r="543" spans="1:32">
      <c r="A543" s="1714" t="s">
        <v>4496</v>
      </c>
      <c r="B543" s="1350" t="s">
        <v>5516</v>
      </c>
      <c r="C543" s="1310" t="s">
        <v>2284</v>
      </c>
      <c r="D543" s="1485">
        <v>50.3</v>
      </c>
      <c r="E543" s="1486">
        <v>0</v>
      </c>
      <c r="F543" s="1310" t="s">
        <v>2284</v>
      </c>
      <c r="G543" s="1485">
        <v>50.3</v>
      </c>
      <c r="H543" s="1486">
        <v>0</v>
      </c>
      <c r="I543" s="1310" t="s">
        <v>2284</v>
      </c>
      <c r="J543" s="1485">
        <v>50.3</v>
      </c>
      <c r="K543" s="1486">
        <v>0</v>
      </c>
      <c r="L543" s="1310" t="s">
        <v>2284</v>
      </c>
      <c r="M543" s="1485">
        <v>50.3</v>
      </c>
      <c r="N543" s="1486">
        <v>0</v>
      </c>
      <c r="O543" s="1310" t="s">
        <v>2284</v>
      </c>
      <c r="P543" s="1485">
        <v>50.3</v>
      </c>
      <c r="Q543" s="1486">
        <v>0</v>
      </c>
      <c r="R543" s="1310" t="s">
        <v>2284</v>
      </c>
      <c r="S543" s="1485">
        <v>50.1</v>
      </c>
      <c r="T543" s="1486">
        <v>0</v>
      </c>
      <c r="U543" s="1310" t="s">
        <v>2284</v>
      </c>
      <c r="V543" s="1485">
        <v>50.3</v>
      </c>
      <c r="W543" s="1486">
        <v>0</v>
      </c>
      <c r="X543" s="1310" t="s">
        <v>2284</v>
      </c>
      <c r="Y543" s="1485">
        <v>50.2</v>
      </c>
      <c r="Z543" s="1486">
        <v>0</v>
      </c>
      <c r="AA543" s="1310" t="s">
        <v>2284</v>
      </c>
      <c r="AB543" s="1485">
        <v>50.2</v>
      </c>
      <c r="AC543" s="1486">
        <v>0</v>
      </c>
      <c r="AD543" s="1310" t="s">
        <v>2284</v>
      </c>
      <c r="AE543" s="1485">
        <v>50.2</v>
      </c>
      <c r="AF543" s="1486">
        <v>0</v>
      </c>
    </row>
    <row r="544" spans="1:32">
      <c r="A544" s="1313" t="s">
        <v>4498</v>
      </c>
      <c r="B544" s="1143" t="s">
        <v>5517</v>
      </c>
      <c r="C544" s="1314" t="s">
        <v>1078</v>
      </c>
      <c r="D544" s="1483" t="s">
        <v>1078</v>
      </c>
      <c r="E544" s="1484" t="s">
        <v>1078</v>
      </c>
      <c r="F544" s="1314" t="s">
        <v>1078</v>
      </c>
      <c r="G544" s="1483" t="s">
        <v>1078</v>
      </c>
      <c r="H544" s="1484" t="s">
        <v>1078</v>
      </c>
      <c r="I544" s="1314" t="s">
        <v>1078</v>
      </c>
      <c r="J544" s="1483" t="s">
        <v>1078</v>
      </c>
      <c r="K544" s="1484" t="s">
        <v>1078</v>
      </c>
      <c r="L544" s="1314" t="s">
        <v>1078</v>
      </c>
      <c r="M544" s="1483" t="s">
        <v>1078</v>
      </c>
      <c r="N544" s="1484" t="s">
        <v>1078</v>
      </c>
      <c r="O544" s="1314" t="s">
        <v>1078</v>
      </c>
      <c r="P544" s="1483" t="s">
        <v>1078</v>
      </c>
      <c r="Q544" s="1484" t="s">
        <v>1078</v>
      </c>
      <c r="R544" s="1314" t="s">
        <v>1078</v>
      </c>
      <c r="S544" s="1483" t="s">
        <v>1078</v>
      </c>
      <c r="T544" s="1484" t="s">
        <v>1078</v>
      </c>
      <c r="U544" s="1314" t="s">
        <v>1078</v>
      </c>
      <c r="V544" s="1483" t="s">
        <v>1078</v>
      </c>
      <c r="W544" s="1484" t="s">
        <v>1078</v>
      </c>
      <c r="X544" s="1314" t="s">
        <v>1078</v>
      </c>
      <c r="Y544" s="1483" t="s">
        <v>1078</v>
      </c>
      <c r="Z544" s="1484" t="s">
        <v>1078</v>
      </c>
      <c r="AA544" s="1314" t="s">
        <v>1078</v>
      </c>
      <c r="AB544" s="1483" t="s">
        <v>1078</v>
      </c>
      <c r="AC544" s="1484" t="s">
        <v>1078</v>
      </c>
      <c r="AD544" s="1314" t="s">
        <v>1078</v>
      </c>
      <c r="AE544" s="1483" t="s">
        <v>1078</v>
      </c>
      <c r="AF544" s="1484" t="s">
        <v>1078</v>
      </c>
    </row>
    <row r="545" spans="1:32">
      <c r="A545" s="1303" t="s">
        <v>4501</v>
      </c>
      <c r="B545" s="1304" t="s">
        <v>5518</v>
      </c>
      <c r="C545" s="1305" t="s">
        <v>4809</v>
      </c>
      <c r="D545" s="1479" t="s">
        <v>1078</v>
      </c>
      <c r="E545" s="1480" t="s">
        <v>1078</v>
      </c>
      <c r="F545" s="1305" t="s">
        <v>4809</v>
      </c>
      <c r="G545" s="1479" t="s">
        <v>1078</v>
      </c>
      <c r="H545" s="1480" t="s">
        <v>1078</v>
      </c>
      <c r="I545" s="1305" t="s">
        <v>2284</v>
      </c>
      <c r="J545" s="1479">
        <v>55.3</v>
      </c>
      <c r="K545" s="1480">
        <v>0</v>
      </c>
      <c r="L545" s="1305" t="s">
        <v>4809</v>
      </c>
      <c r="M545" s="1479" t="s">
        <v>1078</v>
      </c>
      <c r="N545" s="1480" t="s">
        <v>1078</v>
      </c>
      <c r="O545" s="1305" t="s">
        <v>4809</v>
      </c>
      <c r="P545" s="1479" t="s">
        <v>1078</v>
      </c>
      <c r="Q545" s="1480" t="s">
        <v>1078</v>
      </c>
      <c r="R545" s="1305" t="s">
        <v>4809</v>
      </c>
      <c r="S545" s="1479" t="s">
        <v>1078</v>
      </c>
      <c r="T545" s="1480" t="s">
        <v>1078</v>
      </c>
      <c r="U545" s="1305" t="s">
        <v>2284</v>
      </c>
      <c r="V545" s="1479">
        <v>55.3</v>
      </c>
      <c r="W545" s="1480">
        <v>0</v>
      </c>
      <c r="X545" s="1305" t="s">
        <v>4809</v>
      </c>
      <c r="Y545" s="1479" t="s">
        <v>1078</v>
      </c>
      <c r="Z545" s="1480" t="s">
        <v>1078</v>
      </c>
      <c r="AA545" s="1305" t="s">
        <v>2284</v>
      </c>
      <c r="AB545" s="1479">
        <v>55.3</v>
      </c>
      <c r="AC545" s="1480">
        <v>0</v>
      </c>
      <c r="AD545" s="1305" t="s">
        <v>4809</v>
      </c>
      <c r="AE545" s="1479" t="s">
        <v>1078</v>
      </c>
      <c r="AF545" s="1480" t="s">
        <v>1078</v>
      </c>
    </row>
    <row r="546" spans="1:32">
      <c r="A546" s="1714" t="s">
        <v>4503</v>
      </c>
      <c r="B546" s="1350" t="s">
        <v>5524</v>
      </c>
      <c r="C546" s="1310" t="s">
        <v>1078</v>
      </c>
      <c r="D546" s="1485" t="s">
        <v>1078</v>
      </c>
      <c r="E546" s="1486" t="s">
        <v>1078</v>
      </c>
      <c r="F546" s="1310" t="s">
        <v>1078</v>
      </c>
      <c r="G546" s="1485" t="s">
        <v>1078</v>
      </c>
      <c r="H546" s="1486" t="s">
        <v>1078</v>
      </c>
      <c r="I546" s="1310" t="s">
        <v>2284</v>
      </c>
      <c r="J546" s="1485">
        <v>55.3</v>
      </c>
      <c r="K546" s="1486">
        <v>0</v>
      </c>
      <c r="L546" s="1310" t="s">
        <v>1078</v>
      </c>
      <c r="M546" s="1485" t="s">
        <v>1078</v>
      </c>
      <c r="N546" s="1486" t="s">
        <v>1078</v>
      </c>
      <c r="O546" s="1310" t="s">
        <v>1078</v>
      </c>
      <c r="P546" s="1485" t="s">
        <v>1078</v>
      </c>
      <c r="Q546" s="1486" t="s">
        <v>1078</v>
      </c>
      <c r="R546" s="1310" t="s">
        <v>1078</v>
      </c>
      <c r="S546" s="1485" t="s">
        <v>1078</v>
      </c>
      <c r="T546" s="1486" t="s">
        <v>1078</v>
      </c>
      <c r="U546" s="1310" t="s">
        <v>2284</v>
      </c>
      <c r="V546" s="1485">
        <v>55.3</v>
      </c>
      <c r="W546" s="1486">
        <v>0</v>
      </c>
      <c r="X546" s="1310" t="s">
        <v>1078</v>
      </c>
      <c r="Y546" s="1485" t="s">
        <v>1078</v>
      </c>
      <c r="Z546" s="1486" t="s">
        <v>1078</v>
      </c>
      <c r="AA546" s="1310" t="s">
        <v>2284</v>
      </c>
      <c r="AB546" s="1485">
        <v>55.3</v>
      </c>
      <c r="AC546" s="1486">
        <v>0</v>
      </c>
      <c r="AD546" s="1310" t="s">
        <v>1078</v>
      </c>
      <c r="AE546" s="1485" t="s">
        <v>1078</v>
      </c>
      <c r="AF546" s="1486" t="s">
        <v>1078</v>
      </c>
    </row>
    <row r="547" spans="1:32">
      <c r="A547" s="1313" t="s">
        <v>4505</v>
      </c>
      <c r="B547" s="1143" t="s">
        <v>5525</v>
      </c>
      <c r="C547" s="1314" t="s">
        <v>1078</v>
      </c>
      <c r="D547" s="1483" t="s">
        <v>1078</v>
      </c>
      <c r="E547" s="1484" t="s">
        <v>1078</v>
      </c>
      <c r="F547" s="1314" t="s">
        <v>1078</v>
      </c>
      <c r="G547" s="1483" t="s">
        <v>1078</v>
      </c>
      <c r="H547" s="1484" t="s">
        <v>1078</v>
      </c>
      <c r="I547" s="1314" t="s">
        <v>1078</v>
      </c>
      <c r="J547" s="1483" t="s">
        <v>1078</v>
      </c>
      <c r="K547" s="1484" t="s">
        <v>1078</v>
      </c>
      <c r="L547" s="1314" t="s">
        <v>1078</v>
      </c>
      <c r="M547" s="1483" t="s">
        <v>1078</v>
      </c>
      <c r="N547" s="1484" t="s">
        <v>1078</v>
      </c>
      <c r="O547" s="1314" t="s">
        <v>1078</v>
      </c>
      <c r="P547" s="1483" t="s">
        <v>1078</v>
      </c>
      <c r="Q547" s="1484" t="s">
        <v>1078</v>
      </c>
      <c r="R547" s="1314" t="s">
        <v>1078</v>
      </c>
      <c r="S547" s="1483" t="s">
        <v>1078</v>
      </c>
      <c r="T547" s="1484" t="s">
        <v>1078</v>
      </c>
      <c r="U547" s="1314" t="s">
        <v>1078</v>
      </c>
      <c r="V547" s="1483" t="s">
        <v>1078</v>
      </c>
      <c r="W547" s="1484" t="s">
        <v>1078</v>
      </c>
      <c r="X547" s="1314" t="s">
        <v>1078</v>
      </c>
      <c r="Y547" s="1483" t="s">
        <v>1078</v>
      </c>
      <c r="Z547" s="1484" t="s">
        <v>1078</v>
      </c>
      <c r="AA547" s="1314" t="s">
        <v>1078</v>
      </c>
      <c r="AB547" s="1483" t="s">
        <v>1078</v>
      </c>
      <c r="AC547" s="1484" t="s">
        <v>1078</v>
      </c>
      <c r="AD547" s="1314" t="s">
        <v>1078</v>
      </c>
      <c r="AE547" s="1483" t="s">
        <v>1078</v>
      </c>
      <c r="AF547" s="1484" t="s">
        <v>1078</v>
      </c>
    </row>
    <row r="548" spans="1:32">
      <c r="A548" s="1303" t="s">
        <v>4507</v>
      </c>
      <c r="B548" s="1304" t="s">
        <v>5521</v>
      </c>
      <c r="C548" s="1305" t="s">
        <v>2284</v>
      </c>
      <c r="D548" s="1479">
        <v>60.2</v>
      </c>
      <c r="E548" s="1480">
        <v>0</v>
      </c>
      <c r="F548" s="1305" t="s">
        <v>2284</v>
      </c>
      <c r="G548" s="1479">
        <v>60.2</v>
      </c>
      <c r="H548" s="1480">
        <v>0</v>
      </c>
      <c r="I548" s="1305" t="s">
        <v>4810</v>
      </c>
      <c r="J548" s="1479">
        <v>60.3</v>
      </c>
      <c r="K548" s="1480">
        <v>14.7</v>
      </c>
      <c r="L548" s="1305" t="s">
        <v>2284</v>
      </c>
      <c r="M548" s="1479">
        <v>60.2</v>
      </c>
      <c r="N548" s="1480">
        <v>0</v>
      </c>
      <c r="O548" s="1305" t="s">
        <v>2284</v>
      </c>
      <c r="P548" s="1479">
        <v>60.2</v>
      </c>
      <c r="Q548" s="1480">
        <v>0</v>
      </c>
      <c r="R548" s="1305" t="s">
        <v>2284</v>
      </c>
      <c r="S548" s="1479">
        <v>60.1</v>
      </c>
      <c r="T548" s="1480">
        <v>0</v>
      </c>
      <c r="U548" s="1305" t="s">
        <v>4810</v>
      </c>
      <c r="V548" s="1479">
        <v>60.3</v>
      </c>
      <c r="W548" s="1480">
        <v>10.3</v>
      </c>
      <c r="X548" s="1305" t="s">
        <v>4810</v>
      </c>
      <c r="Y548" s="1479">
        <v>60.2</v>
      </c>
      <c r="Z548" s="1480">
        <v>19.3</v>
      </c>
      <c r="AA548" s="1305" t="s">
        <v>2284</v>
      </c>
      <c r="AB548" s="1479">
        <v>60.3</v>
      </c>
      <c r="AC548" s="1480">
        <v>0</v>
      </c>
      <c r="AD548" s="1305" t="s">
        <v>2284</v>
      </c>
      <c r="AE548" s="1479">
        <v>60.3</v>
      </c>
      <c r="AF548" s="1480">
        <v>0</v>
      </c>
    </row>
    <row r="549" spans="1:32">
      <c r="A549" s="1714" t="s">
        <v>4509</v>
      </c>
      <c r="B549" s="1350" t="s">
        <v>5526</v>
      </c>
      <c r="C549" s="1310" t="s">
        <v>2284</v>
      </c>
      <c r="D549" s="1485">
        <v>60.2</v>
      </c>
      <c r="E549" s="1486">
        <v>0</v>
      </c>
      <c r="F549" s="1310" t="s">
        <v>2284</v>
      </c>
      <c r="G549" s="1485">
        <v>60.2</v>
      </c>
      <c r="H549" s="1486">
        <v>0</v>
      </c>
      <c r="I549" s="1310" t="s">
        <v>4810</v>
      </c>
      <c r="J549" s="1485">
        <v>60.3</v>
      </c>
      <c r="K549" s="1486">
        <v>15.5</v>
      </c>
      <c r="L549" s="1310" t="s">
        <v>2284</v>
      </c>
      <c r="M549" s="1485">
        <v>60.2</v>
      </c>
      <c r="N549" s="1486">
        <v>0</v>
      </c>
      <c r="O549" s="1310" t="s">
        <v>2284</v>
      </c>
      <c r="P549" s="1485">
        <v>60.3</v>
      </c>
      <c r="Q549" s="1486">
        <v>0</v>
      </c>
      <c r="R549" s="1310" t="s">
        <v>2284</v>
      </c>
      <c r="S549" s="1485">
        <v>60.1</v>
      </c>
      <c r="T549" s="1486">
        <v>0</v>
      </c>
      <c r="U549" s="1310" t="s">
        <v>4810</v>
      </c>
      <c r="V549" s="1485">
        <v>60.3</v>
      </c>
      <c r="W549" s="1486">
        <v>23.4</v>
      </c>
      <c r="X549" s="1310" t="s">
        <v>2284</v>
      </c>
      <c r="Y549" s="1485">
        <v>60.3</v>
      </c>
      <c r="Z549" s="1486">
        <v>0</v>
      </c>
      <c r="AA549" s="1310" t="s">
        <v>4810</v>
      </c>
      <c r="AB549" s="1485">
        <v>60.3</v>
      </c>
      <c r="AC549" s="1486">
        <v>32.5</v>
      </c>
      <c r="AD549" s="1310" t="s">
        <v>2284</v>
      </c>
      <c r="AE549" s="1485">
        <v>60.3</v>
      </c>
      <c r="AF549" s="1486">
        <v>0</v>
      </c>
    </row>
    <row r="550" spans="1:32">
      <c r="A550" s="1313" t="s">
        <v>4511</v>
      </c>
      <c r="B550" s="1143" t="s">
        <v>5527</v>
      </c>
      <c r="C550" s="1314" t="s">
        <v>1078</v>
      </c>
      <c r="D550" s="1483" t="s">
        <v>1078</v>
      </c>
      <c r="E550" s="1484" t="s">
        <v>1078</v>
      </c>
      <c r="F550" s="1314" t="s">
        <v>1078</v>
      </c>
      <c r="G550" s="1483" t="s">
        <v>1078</v>
      </c>
      <c r="H550" s="1484" t="s">
        <v>1078</v>
      </c>
      <c r="I550" s="1314" t="s">
        <v>4810</v>
      </c>
      <c r="J550" s="1483">
        <v>60.1</v>
      </c>
      <c r="K550" s="1484">
        <v>17.399999999999999</v>
      </c>
      <c r="L550" s="1314" t="s">
        <v>1078</v>
      </c>
      <c r="M550" s="1483" t="s">
        <v>1078</v>
      </c>
      <c r="N550" s="1484" t="s">
        <v>1078</v>
      </c>
      <c r="O550" s="1314" t="s">
        <v>1078</v>
      </c>
      <c r="P550" s="1483" t="s">
        <v>1078</v>
      </c>
      <c r="Q550" s="1484" t="s">
        <v>1078</v>
      </c>
      <c r="R550" s="1314" t="s">
        <v>1078</v>
      </c>
      <c r="S550" s="1483" t="s">
        <v>1078</v>
      </c>
      <c r="T550" s="1484" t="s">
        <v>1078</v>
      </c>
      <c r="U550" s="1314" t="s">
        <v>4810</v>
      </c>
      <c r="V550" s="1483">
        <v>60.3</v>
      </c>
      <c r="W550" s="1484">
        <v>20.100000000000001</v>
      </c>
      <c r="X550" s="1314" t="s">
        <v>2284</v>
      </c>
      <c r="Y550" s="1483">
        <v>60.2</v>
      </c>
      <c r="Z550" s="1484">
        <v>0</v>
      </c>
      <c r="AA550" s="1314" t="s">
        <v>4810</v>
      </c>
      <c r="AB550" s="1483">
        <v>60.3</v>
      </c>
      <c r="AC550" s="1484">
        <v>21.5</v>
      </c>
      <c r="AD550" s="1314" t="s">
        <v>1078</v>
      </c>
      <c r="AE550" s="1483" t="s">
        <v>1078</v>
      </c>
      <c r="AF550" s="1484" t="s">
        <v>1078</v>
      </c>
    </row>
    <row r="551" spans="1:32" ht="54.75">
      <c r="A551" s="1299" t="s">
        <v>4551</v>
      </c>
      <c r="B551" s="1139" t="s">
        <v>5830</v>
      </c>
      <c r="C551" s="1300" t="s">
        <v>4806</v>
      </c>
      <c r="D551" s="1301" t="s">
        <v>4813</v>
      </c>
      <c r="E551" s="1302" t="s">
        <v>4814</v>
      </c>
      <c r="F551" s="1300" t="s">
        <v>4806</v>
      </c>
      <c r="G551" s="1301" t="s">
        <v>4813</v>
      </c>
      <c r="H551" s="1302" t="s">
        <v>4814</v>
      </c>
      <c r="I551" s="1300" t="s">
        <v>4806</v>
      </c>
      <c r="J551" s="1301" t="s">
        <v>4813</v>
      </c>
      <c r="K551" s="1302" t="s">
        <v>4814</v>
      </c>
      <c r="L551" s="1300" t="s">
        <v>4806</v>
      </c>
      <c r="M551" s="1301" t="s">
        <v>4813</v>
      </c>
      <c r="N551" s="1302" t="s">
        <v>4814</v>
      </c>
      <c r="O551" s="1300" t="s">
        <v>4806</v>
      </c>
      <c r="P551" s="1301" t="s">
        <v>4813</v>
      </c>
      <c r="Q551" s="1302" t="s">
        <v>4814</v>
      </c>
      <c r="R551" s="1300" t="s">
        <v>4806</v>
      </c>
      <c r="S551" s="1301" t="s">
        <v>4813</v>
      </c>
      <c r="T551" s="1302" t="s">
        <v>4814</v>
      </c>
      <c r="U551" s="1300" t="s">
        <v>4806</v>
      </c>
      <c r="V551" s="1301" t="s">
        <v>4813</v>
      </c>
      <c r="W551" s="1302" t="s">
        <v>4814</v>
      </c>
      <c r="X551" s="1300" t="s">
        <v>4806</v>
      </c>
      <c r="Y551" s="1301" t="s">
        <v>4813</v>
      </c>
      <c r="Z551" s="1302" t="s">
        <v>4814</v>
      </c>
      <c r="AA551" s="1300" t="s">
        <v>4806</v>
      </c>
      <c r="AB551" s="1301" t="s">
        <v>4813</v>
      </c>
      <c r="AC551" s="1302" t="s">
        <v>4814</v>
      </c>
      <c r="AD551" s="1300" t="s">
        <v>4806</v>
      </c>
      <c r="AE551" s="1301" t="s">
        <v>4813</v>
      </c>
      <c r="AF551" s="1302" t="s">
        <v>4814</v>
      </c>
    </row>
    <row r="552" spans="1:32">
      <c r="A552" s="1303" t="s">
        <v>4470</v>
      </c>
      <c r="B552" s="1304" t="s">
        <v>5503</v>
      </c>
      <c r="C552" s="1305" t="s">
        <v>2284</v>
      </c>
      <c r="D552" s="1479">
        <v>30.2</v>
      </c>
      <c r="E552" s="1480">
        <v>0</v>
      </c>
      <c r="F552" s="1305" t="s">
        <v>2284</v>
      </c>
      <c r="G552" s="1479">
        <v>30.2</v>
      </c>
      <c r="H552" s="1480">
        <v>0</v>
      </c>
      <c r="I552" s="1305" t="s">
        <v>2284</v>
      </c>
      <c r="J552" s="1479">
        <v>30.3</v>
      </c>
      <c r="K552" s="1480">
        <v>0</v>
      </c>
      <c r="L552" s="1305" t="s">
        <v>2284</v>
      </c>
      <c r="M552" s="1479">
        <v>30.3</v>
      </c>
      <c r="N552" s="1480">
        <v>0</v>
      </c>
      <c r="O552" s="1305" t="s">
        <v>2284</v>
      </c>
      <c r="P552" s="1479">
        <v>30.3</v>
      </c>
      <c r="Q552" s="1480">
        <v>0</v>
      </c>
      <c r="R552" s="1305" t="s">
        <v>2284</v>
      </c>
      <c r="S552" s="1479">
        <v>30</v>
      </c>
      <c r="T552" s="1480">
        <v>0</v>
      </c>
      <c r="U552" s="1305" t="s">
        <v>2284</v>
      </c>
      <c r="V552" s="1479">
        <v>30.3</v>
      </c>
      <c r="W552" s="1480">
        <v>0</v>
      </c>
      <c r="X552" s="1305" t="s">
        <v>2284</v>
      </c>
      <c r="Y552" s="1479">
        <v>30.3</v>
      </c>
      <c r="Z552" s="1480">
        <v>0</v>
      </c>
      <c r="AA552" s="1305" t="s">
        <v>2284</v>
      </c>
      <c r="AB552" s="1479">
        <v>30.3</v>
      </c>
      <c r="AC552" s="1480">
        <v>0</v>
      </c>
      <c r="AD552" s="1305" t="s">
        <v>2284</v>
      </c>
      <c r="AE552" s="1479">
        <v>30.2</v>
      </c>
      <c r="AF552" s="1480">
        <v>0</v>
      </c>
    </row>
    <row r="553" spans="1:32">
      <c r="A553" s="1714" t="s">
        <v>4472</v>
      </c>
      <c r="B553" s="1350" t="s">
        <v>5504</v>
      </c>
      <c r="C553" s="1310" t="s">
        <v>2284</v>
      </c>
      <c r="D553" s="1485">
        <v>30.3</v>
      </c>
      <c r="E553" s="1486">
        <v>0</v>
      </c>
      <c r="F553" s="1310" t="s">
        <v>2284</v>
      </c>
      <c r="G553" s="1485">
        <v>30.3</v>
      </c>
      <c r="H553" s="1486">
        <v>0</v>
      </c>
      <c r="I553" s="1310" t="s">
        <v>2284</v>
      </c>
      <c r="J553" s="1485">
        <v>30.2</v>
      </c>
      <c r="K553" s="1486">
        <v>0</v>
      </c>
      <c r="L553" s="1310" t="s">
        <v>2284</v>
      </c>
      <c r="M553" s="1485">
        <v>30.3</v>
      </c>
      <c r="N553" s="1486">
        <v>0</v>
      </c>
      <c r="O553" s="1310" t="s">
        <v>2284</v>
      </c>
      <c r="P553" s="1485">
        <v>30.3</v>
      </c>
      <c r="Q553" s="1486">
        <v>0</v>
      </c>
      <c r="R553" s="1310" t="s">
        <v>2284</v>
      </c>
      <c r="S553" s="1485">
        <v>30</v>
      </c>
      <c r="T553" s="1486">
        <v>0</v>
      </c>
      <c r="U553" s="1310" t="s">
        <v>2284</v>
      </c>
      <c r="V553" s="1485">
        <v>30.3</v>
      </c>
      <c r="W553" s="1486">
        <v>0</v>
      </c>
      <c r="X553" s="1310" t="s">
        <v>2284</v>
      </c>
      <c r="Y553" s="1485">
        <v>30.2</v>
      </c>
      <c r="Z553" s="1486">
        <v>0</v>
      </c>
      <c r="AA553" s="1310" t="s">
        <v>2284</v>
      </c>
      <c r="AB553" s="1485">
        <v>30.3</v>
      </c>
      <c r="AC553" s="1486">
        <v>0</v>
      </c>
      <c r="AD553" s="1310" t="s">
        <v>2284</v>
      </c>
      <c r="AE553" s="1485">
        <v>30.2</v>
      </c>
      <c r="AF553" s="1486">
        <v>0</v>
      </c>
    </row>
    <row r="554" spans="1:32">
      <c r="A554" s="1313" t="s">
        <v>4474</v>
      </c>
      <c r="B554" s="1143" t="s">
        <v>5505</v>
      </c>
      <c r="C554" s="1314" t="s">
        <v>1078</v>
      </c>
      <c r="D554" s="1483" t="s">
        <v>1078</v>
      </c>
      <c r="E554" s="1484" t="s">
        <v>1078</v>
      </c>
      <c r="F554" s="1314" t="s">
        <v>1078</v>
      </c>
      <c r="G554" s="1483" t="s">
        <v>1078</v>
      </c>
      <c r="H554" s="1484" t="s">
        <v>1078</v>
      </c>
      <c r="I554" s="1314" t="s">
        <v>1078</v>
      </c>
      <c r="J554" s="1483" t="s">
        <v>1078</v>
      </c>
      <c r="K554" s="1484" t="s">
        <v>1078</v>
      </c>
      <c r="L554" s="1314" t="s">
        <v>1078</v>
      </c>
      <c r="M554" s="1483" t="s">
        <v>1078</v>
      </c>
      <c r="N554" s="1484" t="s">
        <v>1078</v>
      </c>
      <c r="O554" s="1314" t="s">
        <v>1078</v>
      </c>
      <c r="P554" s="1483" t="s">
        <v>1078</v>
      </c>
      <c r="Q554" s="1484" t="s">
        <v>1078</v>
      </c>
      <c r="R554" s="1314" t="s">
        <v>1078</v>
      </c>
      <c r="S554" s="1483" t="s">
        <v>1078</v>
      </c>
      <c r="T554" s="1484" t="s">
        <v>1078</v>
      </c>
      <c r="U554" s="1314" t="s">
        <v>1078</v>
      </c>
      <c r="V554" s="1483" t="s">
        <v>1078</v>
      </c>
      <c r="W554" s="1484" t="s">
        <v>1078</v>
      </c>
      <c r="X554" s="1314" t="s">
        <v>1078</v>
      </c>
      <c r="Y554" s="1483" t="s">
        <v>1078</v>
      </c>
      <c r="Z554" s="1484" t="s">
        <v>1078</v>
      </c>
      <c r="AA554" s="1314" t="s">
        <v>1078</v>
      </c>
      <c r="AB554" s="1483" t="s">
        <v>1078</v>
      </c>
      <c r="AC554" s="1484" t="s">
        <v>1078</v>
      </c>
      <c r="AD554" s="1314" t="s">
        <v>1078</v>
      </c>
      <c r="AE554" s="1483" t="s">
        <v>1078</v>
      </c>
      <c r="AF554" s="1484" t="s">
        <v>1078</v>
      </c>
    </row>
    <row r="555" spans="1:32">
      <c r="A555" s="1303" t="s">
        <v>4476</v>
      </c>
      <c r="B555" s="1304" t="s">
        <v>5506</v>
      </c>
      <c r="C555" s="1305" t="s">
        <v>4809</v>
      </c>
      <c r="D555" s="1479" t="s">
        <v>1078</v>
      </c>
      <c r="E555" s="1480" t="s">
        <v>1078</v>
      </c>
      <c r="F555" s="1305" t="s">
        <v>4809</v>
      </c>
      <c r="G555" s="1479" t="s">
        <v>1078</v>
      </c>
      <c r="H555" s="1480" t="s">
        <v>1078</v>
      </c>
      <c r="I555" s="1305" t="s">
        <v>4809</v>
      </c>
      <c r="J555" s="1479" t="s">
        <v>1078</v>
      </c>
      <c r="K555" s="1480" t="s">
        <v>1078</v>
      </c>
      <c r="L555" s="1305" t="s">
        <v>4809</v>
      </c>
      <c r="M555" s="1479" t="s">
        <v>1078</v>
      </c>
      <c r="N555" s="1480" t="s">
        <v>1078</v>
      </c>
      <c r="O555" s="1305" t="s">
        <v>4809</v>
      </c>
      <c r="P555" s="1479" t="s">
        <v>1078</v>
      </c>
      <c r="Q555" s="1480" t="s">
        <v>1078</v>
      </c>
      <c r="R555" s="1305" t="s">
        <v>4809</v>
      </c>
      <c r="S555" s="1479" t="s">
        <v>1078</v>
      </c>
      <c r="T555" s="1480" t="s">
        <v>1078</v>
      </c>
      <c r="U555" s="1305" t="s">
        <v>4809</v>
      </c>
      <c r="V555" s="1479" t="s">
        <v>1078</v>
      </c>
      <c r="W555" s="1480" t="s">
        <v>1078</v>
      </c>
      <c r="X555" s="1305" t="s">
        <v>4809</v>
      </c>
      <c r="Y555" s="1479" t="s">
        <v>1078</v>
      </c>
      <c r="Z555" s="1480" t="s">
        <v>1078</v>
      </c>
      <c r="AA555" s="1305" t="s">
        <v>4809</v>
      </c>
      <c r="AB555" s="1479" t="s">
        <v>1078</v>
      </c>
      <c r="AC555" s="1480" t="s">
        <v>1078</v>
      </c>
      <c r="AD555" s="1305" t="s">
        <v>4809</v>
      </c>
      <c r="AE555" s="1479" t="s">
        <v>1078</v>
      </c>
      <c r="AF555" s="1480" t="s">
        <v>1078</v>
      </c>
    </row>
    <row r="556" spans="1:32">
      <c r="A556" s="1714" t="s">
        <v>4478</v>
      </c>
      <c r="B556" s="1350" t="s">
        <v>5507</v>
      </c>
      <c r="C556" s="1310" t="s">
        <v>1078</v>
      </c>
      <c r="D556" s="1485" t="s">
        <v>1078</v>
      </c>
      <c r="E556" s="1486" t="s">
        <v>1078</v>
      </c>
      <c r="F556" s="1310" t="s">
        <v>1078</v>
      </c>
      <c r="G556" s="1485" t="s">
        <v>1078</v>
      </c>
      <c r="H556" s="1486" t="s">
        <v>1078</v>
      </c>
      <c r="I556" s="1310" t="s">
        <v>1078</v>
      </c>
      <c r="J556" s="1485" t="s">
        <v>1078</v>
      </c>
      <c r="K556" s="1486" t="s">
        <v>1078</v>
      </c>
      <c r="L556" s="1310" t="s">
        <v>1078</v>
      </c>
      <c r="M556" s="1485" t="s">
        <v>1078</v>
      </c>
      <c r="N556" s="1486" t="s">
        <v>1078</v>
      </c>
      <c r="O556" s="1310" t="s">
        <v>1078</v>
      </c>
      <c r="P556" s="1485" t="s">
        <v>1078</v>
      </c>
      <c r="Q556" s="1486" t="s">
        <v>1078</v>
      </c>
      <c r="R556" s="1310" t="s">
        <v>1078</v>
      </c>
      <c r="S556" s="1485" t="s">
        <v>1078</v>
      </c>
      <c r="T556" s="1486" t="s">
        <v>1078</v>
      </c>
      <c r="U556" s="1310" t="s">
        <v>1078</v>
      </c>
      <c r="V556" s="1485" t="s">
        <v>1078</v>
      </c>
      <c r="W556" s="1486" t="s">
        <v>1078</v>
      </c>
      <c r="X556" s="1310" t="s">
        <v>1078</v>
      </c>
      <c r="Y556" s="1485" t="s">
        <v>1078</v>
      </c>
      <c r="Z556" s="1486" t="s">
        <v>1078</v>
      </c>
      <c r="AA556" s="1310" t="s">
        <v>1078</v>
      </c>
      <c r="AB556" s="1485" t="s">
        <v>1078</v>
      </c>
      <c r="AC556" s="1486" t="s">
        <v>1078</v>
      </c>
      <c r="AD556" s="1310" t="s">
        <v>1078</v>
      </c>
      <c r="AE556" s="1485" t="s">
        <v>1078</v>
      </c>
      <c r="AF556" s="1486" t="s">
        <v>1078</v>
      </c>
    </row>
    <row r="557" spans="1:32">
      <c r="A557" s="1313" t="s">
        <v>4480</v>
      </c>
      <c r="B557" s="1143" t="s">
        <v>5508</v>
      </c>
      <c r="C557" s="1314" t="s">
        <v>1078</v>
      </c>
      <c r="D557" s="1483" t="s">
        <v>1078</v>
      </c>
      <c r="E557" s="1484" t="s">
        <v>1078</v>
      </c>
      <c r="F557" s="1314" t="s">
        <v>1078</v>
      </c>
      <c r="G557" s="1483" t="s">
        <v>1078</v>
      </c>
      <c r="H557" s="1484" t="s">
        <v>1078</v>
      </c>
      <c r="I557" s="1314" t="s">
        <v>1078</v>
      </c>
      <c r="J557" s="1483" t="s">
        <v>1078</v>
      </c>
      <c r="K557" s="1484" t="s">
        <v>1078</v>
      </c>
      <c r="L557" s="1314" t="s">
        <v>1078</v>
      </c>
      <c r="M557" s="1483" t="s">
        <v>1078</v>
      </c>
      <c r="N557" s="1484" t="s">
        <v>1078</v>
      </c>
      <c r="O557" s="1314" t="s">
        <v>1078</v>
      </c>
      <c r="P557" s="1483" t="s">
        <v>1078</v>
      </c>
      <c r="Q557" s="1484" t="s">
        <v>1078</v>
      </c>
      <c r="R557" s="1314" t="s">
        <v>1078</v>
      </c>
      <c r="S557" s="1483" t="s">
        <v>1078</v>
      </c>
      <c r="T557" s="1484" t="s">
        <v>1078</v>
      </c>
      <c r="U557" s="1314" t="s">
        <v>1078</v>
      </c>
      <c r="V557" s="1483" t="s">
        <v>1078</v>
      </c>
      <c r="W557" s="1484" t="s">
        <v>1078</v>
      </c>
      <c r="X557" s="1314" t="s">
        <v>1078</v>
      </c>
      <c r="Y557" s="1483" t="s">
        <v>1078</v>
      </c>
      <c r="Z557" s="1484" t="s">
        <v>1078</v>
      </c>
      <c r="AA557" s="1314" t="s">
        <v>1078</v>
      </c>
      <c r="AB557" s="1483" t="s">
        <v>1078</v>
      </c>
      <c r="AC557" s="1484" t="s">
        <v>1078</v>
      </c>
      <c r="AD557" s="1314" t="s">
        <v>1078</v>
      </c>
      <c r="AE557" s="1483" t="s">
        <v>1078</v>
      </c>
      <c r="AF557" s="1484" t="s">
        <v>1078</v>
      </c>
    </row>
    <row r="558" spans="1:32">
      <c r="A558" s="1303" t="s">
        <v>4482</v>
      </c>
      <c r="B558" s="1304" t="s">
        <v>5509</v>
      </c>
      <c r="C558" s="1305" t="s">
        <v>2284</v>
      </c>
      <c r="D558" s="1479">
        <v>40.200000000000003</v>
      </c>
      <c r="E558" s="1480">
        <v>0</v>
      </c>
      <c r="F558" s="1305" t="s">
        <v>2284</v>
      </c>
      <c r="G558" s="1479">
        <v>40.200000000000003</v>
      </c>
      <c r="H558" s="1480">
        <v>0</v>
      </c>
      <c r="I558" s="1305" t="s">
        <v>2284</v>
      </c>
      <c r="J558" s="1479">
        <v>40.200000000000003</v>
      </c>
      <c r="K558" s="1480">
        <v>0</v>
      </c>
      <c r="L558" s="1305" t="s">
        <v>2284</v>
      </c>
      <c r="M558" s="1479">
        <v>40.299999999999997</v>
      </c>
      <c r="N558" s="1480">
        <v>0</v>
      </c>
      <c r="O558" s="1305" t="s">
        <v>2284</v>
      </c>
      <c r="P558" s="1479">
        <v>40.299999999999997</v>
      </c>
      <c r="Q558" s="1480">
        <v>0</v>
      </c>
      <c r="R558" s="1305" t="s">
        <v>2284</v>
      </c>
      <c r="S558" s="1479">
        <v>40.1</v>
      </c>
      <c r="T558" s="1480">
        <v>0</v>
      </c>
      <c r="U558" s="1305" t="s">
        <v>2284</v>
      </c>
      <c r="V558" s="1479">
        <v>40.299999999999997</v>
      </c>
      <c r="W558" s="1480">
        <v>0</v>
      </c>
      <c r="X558" s="1305" t="s">
        <v>2284</v>
      </c>
      <c r="Y558" s="1479">
        <v>40.200000000000003</v>
      </c>
      <c r="Z558" s="1480">
        <v>0</v>
      </c>
      <c r="AA558" s="1305" t="s">
        <v>2284</v>
      </c>
      <c r="AB558" s="1479">
        <v>40.299999999999997</v>
      </c>
      <c r="AC558" s="1480">
        <v>0</v>
      </c>
      <c r="AD558" s="1305" t="s">
        <v>2284</v>
      </c>
      <c r="AE558" s="1479">
        <v>40.299999999999997</v>
      </c>
      <c r="AF558" s="1480">
        <v>0</v>
      </c>
    </row>
    <row r="559" spans="1:32">
      <c r="A559" s="1714" t="s">
        <v>4484</v>
      </c>
      <c r="B559" s="1350" t="s">
        <v>5510</v>
      </c>
      <c r="C559" s="1310" t="s">
        <v>2284</v>
      </c>
      <c r="D559" s="1485">
        <v>40.200000000000003</v>
      </c>
      <c r="E559" s="1486">
        <v>0</v>
      </c>
      <c r="F559" s="1310" t="s">
        <v>2284</v>
      </c>
      <c r="G559" s="1485">
        <v>40.200000000000003</v>
      </c>
      <c r="H559" s="1486">
        <v>0</v>
      </c>
      <c r="I559" s="1310" t="s">
        <v>2284</v>
      </c>
      <c r="J559" s="1485">
        <v>40.299999999999997</v>
      </c>
      <c r="K559" s="1486">
        <v>0</v>
      </c>
      <c r="L559" s="1310" t="s">
        <v>2284</v>
      </c>
      <c r="M559" s="1485">
        <v>40.299999999999997</v>
      </c>
      <c r="N559" s="1486">
        <v>0</v>
      </c>
      <c r="O559" s="1310" t="s">
        <v>2284</v>
      </c>
      <c r="P559" s="1485">
        <v>40.200000000000003</v>
      </c>
      <c r="Q559" s="1486">
        <v>0</v>
      </c>
      <c r="R559" s="1310" t="s">
        <v>2284</v>
      </c>
      <c r="S559" s="1485">
        <v>40</v>
      </c>
      <c r="T559" s="1486">
        <v>0</v>
      </c>
      <c r="U559" s="1310" t="s">
        <v>2284</v>
      </c>
      <c r="V559" s="1485">
        <v>40.299999999999997</v>
      </c>
      <c r="W559" s="1486">
        <v>0</v>
      </c>
      <c r="X559" s="1310" t="s">
        <v>2284</v>
      </c>
      <c r="Y559" s="1485">
        <v>40.200000000000003</v>
      </c>
      <c r="Z559" s="1486">
        <v>0</v>
      </c>
      <c r="AA559" s="1310" t="s">
        <v>2284</v>
      </c>
      <c r="AB559" s="1485">
        <v>40.299999999999997</v>
      </c>
      <c r="AC559" s="1486">
        <v>0</v>
      </c>
      <c r="AD559" s="1310" t="s">
        <v>2284</v>
      </c>
      <c r="AE559" s="1485">
        <v>40.200000000000003</v>
      </c>
      <c r="AF559" s="1486">
        <v>0</v>
      </c>
    </row>
    <row r="560" spans="1:32">
      <c r="A560" s="1313" t="s">
        <v>4486</v>
      </c>
      <c r="B560" s="1143" t="s">
        <v>5511</v>
      </c>
      <c r="C560" s="1314" t="s">
        <v>1078</v>
      </c>
      <c r="D560" s="1483" t="s">
        <v>1078</v>
      </c>
      <c r="E560" s="1484" t="s">
        <v>1078</v>
      </c>
      <c r="F560" s="1314" t="s">
        <v>1078</v>
      </c>
      <c r="G560" s="1483" t="s">
        <v>1078</v>
      </c>
      <c r="H560" s="1484" t="s">
        <v>1078</v>
      </c>
      <c r="I560" s="1314" t="s">
        <v>1078</v>
      </c>
      <c r="J560" s="1483" t="s">
        <v>1078</v>
      </c>
      <c r="K560" s="1484" t="s">
        <v>1078</v>
      </c>
      <c r="L560" s="1314" t="s">
        <v>1078</v>
      </c>
      <c r="M560" s="1483" t="s">
        <v>1078</v>
      </c>
      <c r="N560" s="1484" t="s">
        <v>1078</v>
      </c>
      <c r="O560" s="1314" t="s">
        <v>1078</v>
      </c>
      <c r="P560" s="1483" t="s">
        <v>1078</v>
      </c>
      <c r="Q560" s="1484" t="s">
        <v>1078</v>
      </c>
      <c r="R560" s="1314" t="s">
        <v>1078</v>
      </c>
      <c r="S560" s="1483" t="s">
        <v>1078</v>
      </c>
      <c r="T560" s="1484" t="s">
        <v>1078</v>
      </c>
      <c r="U560" s="1314" t="s">
        <v>1078</v>
      </c>
      <c r="V560" s="1483" t="s">
        <v>1078</v>
      </c>
      <c r="W560" s="1484" t="s">
        <v>1078</v>
      </c>
      <c r="X560" s="1314" t="s">
        <v>1078</v>
      </c>
      <c r="Y560" s="1483" t="s">
        <v>1078</v>
      </c>
      <c r="Z560" s="1484" t="s">
        <v>1078</v>
      </c>
      <c r="AA560" s="1314" t="s">
        <v>1078</v>
      </c>
      <c r="AB560" s="1483" t="s">
        <v>1078</v>
      </c>
      <c r="AC560" s="1484" t="s">
        <v>1078</v>
      </c>
      <c r="AD560" s="1314" t="s">
        <v>1078</v>
      </c>
      <c r="AE560" s="1483" t="s">
        <v>1078</v>
      </c>
      <c r="AF560" s="1484" t="s">
        <v>1078</v>
      </c>
    </row>
    <row r="561" spans="1:32">
      <c r="A561" s="1303" t="s">
        <v>4488</v>
      </c>
      <c r="B561" s="1304" t="s">
        <v>5512</v>
      </c>
      <c r="C561" s="1305" t="s">
        <v>4809</v>
      </c>
      <c r="D561" s="1479" t="s">
        <v>1078</v>
      </c>
      <c r="E561" s="1480" t="s">
        <v>1078</v>
      </c>
      <c r="F561" s="1305" t="s">
        <v>4809</v>
      </c>
      <c r="G561" s="1479" t="s">
        <v>1078</v>
      </c>
      <c r="H561" s="1480" t="s">
        <v>1078</v>
      </c>
      <c r="I561" s="1305" t="s">
        <v>4809</v>
      </c>
      <c r="J561" s="1479" t="s">
        <v>1078</v>
      </c>
      <c r="K561" s="1480" t="s">
        <v>1078</v>
      </c>
      <c r="L561" s="1305" t="s">
        <v>4809</v>
      </c>
      <c r="M561" s="1479" t="s">
        <v>1078</v>
      </c>
      <c r="N561" s="1480" t="s">
        <v>1078</v>
      </c>
      <c r="O561" s="1305" t="s">
        <v>4809</v>
      </c>
      <c r="P561" s="1479" t="s">
        <v>1078</v>
      </c>
      <c r="Q561" s="1480" t="s">
        <v>1078</v>
      </c>
      <c r="R561" s="1305" t="s">
        <v>4809</v>
      </c>
      <c r="S561" s="1479" t="s">
        <v>1078</v>
      </c>
      <c r="T561" s="1480" t="s">
        <v>1078</v>
      </c>
      <c r="U561" s="1305" t="s">
        <v>4809</v>
      </c>
      <c r="V561" s="1479" t="s">
        <v>1078</v>
      </c>
      <c r="W561" s="1480" t="s">
        <v>1078</v>
      </c>
      <c r="X561" s="1305" t="s">
        <v>4809</v>
      </c>
      <c r="Y561" s="1479" t="s">
        <v>1078</v>
      </c>
      <c r="Z561" s="1480" t="s">
        <v>1078</v>
      </c>
      <c r="AA561" s="1305" t="s">
        <v>4809</v>
      </c>
      <c r="AB561" s="1479" t="s">
        <v>1078</v>
      </c>
      <c r="AC561" s="1480" t="s">
        <v>1078</v>
      </c>
      <c r="AD561" s="1305" t="s">
        <v>4809</v>
      </c>
      <c r="AE561" s="1479" t="s">
        <v>1078</v>
      </c>
      <c r="AF561" s="1480" t="s">
        <v>1078</v>
      </c>
    </row>
    <row r="562" spans="1:32">
      <c r="A562" s="1714" t="s">
        <v>4490</v>
      </c>
      <c r="B562" s="1350" t="s">
        <v>5513</v>
      </c>
      <c r="C562" s="1310" t="s">
        <v>1078</v>
      </c>
      <c r="D562" s="1485" t="s">
        <v>1078</v>
      </c>
      <c r="E562" s="1486" t="s">
        <v>1078</v>
      </c>
      <c r="F562" s="1310" t="s">
        <v>1078</v>
      </c>
      <c r="G562" s="1485" t="s">
        <v>1078</v>
      </c>
      <c r="H562" s="1486" t="s">
        <v>1078</v>
      </c>
      <c r="I562" s="1310" t="s">
        <v>1078</v>
      </c>
      <c r="J562" s="1485" t="s">
        <v>1078</v>
      </c>
      <c r="K562" s="1486" t="s">
        <v>1078</v>
      </c>
      <c r="L562" s="1310" t="s">
        <v>1078</v>
      </c>
      <c r="M562" s="1485" t="s">
        <v>1078</v>
      </c>
      <c r="N562" s="1486" t="s">
        <v>1078</v>
      </c>
      <c r="O562" s="1310" t="s">
        <v>1078</v>
      </c>
      <c r="P562" s="1485" t="s">
        <v>1078</v>
      </c>
      <c r="Q562" s="1486" t="s">
        <v>1078</v>
      </c>
      <c r="R562" s="1310" t="s">
        <v>1078</v>
      </c>
      <c r="S562" s="1485" t="s">
        <v>1078</v>
      </c>
      <c r="T562" s="1486" t="s">
        <v>1078</v>
      </c>
      <c r="U562" s="1310" t="s">
        <v>1078</v>
      </c>
      <c r="V562" s="1485" t="s">
        <v>1078</v>
      </c>
      <c r="W562" s="1486" t="s">
        <v>1078</v>
      </c>
      <c r="X562" s="1310" t="s">
        <v>1078</v>
      </c>
      <c r="Y562" s="1485" t="s">
        <v>1078</v>
      </c>
      <c r="Z562" s="1486" t="s">
        <v>1078</v>
      </c>
      <c r="AA562" s="1310" t="s">
        <v>1078</v>
      </c>
      <c r="AB562" s="1485" t="s">
        <v>1078</v>
      </c>
      <c r="AC562" s="1486" t="s">
        <v>1078</v>
      </c>
      <c r="AD562" s="1310" t="s">
        <v>1078</v>
      </c>
      <c r="AE562" s="1485" t="s">
        <v>1078</v>
      </c>
      <c r="AF562" s="1486" t="s">
        <v>1078</v>
      </c>
    </row>
    <row r="563" spans="1:32">
      <c r="A563" s="1313" t="s">
        <v>4492</v>
      </c>
      <c r="B563" s="1143" t="s">
        <v>5514</v>
      </c>
      <c r="C563" s="1314" t="s">
        <v>1078</v>
      </c>
      <c r="D563" s="1483" t="s">
        <v>1078</v>
      </c>
      <c r="E563" s="1484" t="s">
        <v>1078</v>
      </c>
      <c r="F563" s="1314" t="s">
        <v>1078</v>
      </c>
      <c r="G563" s="1483" t="s">
        <v>1078</v>
      </c>
      <c r="H563" s="1484" t="s">
        <v>1078</v>
      </c>
      <c r="I563" s="1314" t="s">
        <v>1078</v>
      </c>
      <c r="J563" s="1483" t="s">
        <v>1078</v>
      </c>
      <c r="K563" s="1484" t="s">
        <v>1078</v>
      </c>
      <c r="L563" s="1314" t="s">
        <v>1078</v>
      </c>
      <c r="M563" s="1483" t="s">
        <v>1078</v>
      </c>
      <c r="N563" s="1484" t="s">
        <v>1078</v>
      </c>
      <c r="O563" s="1314" t="s">
        <v>1078</v>
      </c>
      <c r="P563" s="1483" t="s">
        <v>1078</v>
      </c>
      <c r="Q563" s="1484" t="s">
        <v>1078</v>
      </c>
      <c r="R563" s="1314" t="s">
        <v>1078</v>
      </c>
      <c r="S563" s="1483" t="s">
        <v>1078</v>
      </c>
      <c r="T563" s="1484" t="s">
        <v>1078</v>
      </c>
      <c r="U563" s="1314" t="s">
        <v>1078</v>
      </c>
      <c r="V563" s="1483" t="s">
        <v>1078</v>
      </c>
      <c r="W563" s="1484" t="s">
        <v>1078</v>
      </c>
      <c r="X563" s="1314" t="s">
        <v>1078</v>
      </c>
      <c r="Y563" s="1483" t="s">
        <v>1078</v>
      </c>
      <c r="Z563" s="1484" t="s">
        <v>1078</v>
      </c>
      <c r="AA563" s="1314" t="s">
        <v>1078</v>
      </c>
      <c r="AB563" s="1483" t="s">
        <v>1078</v>
      </c>
      <c r="AC563" s="1484" t="s">
        <v>1078</v>
      </c>
      <c r="AD563" s="1314" t="s">
        <v>1078</v>
      </c>
      <c r="AE563" s="1483" t="s">
        <v>1078</v>
      </c>
      <c r="AF563" s="1484" t="s">
        <v>1078</v>
      </c>
    </row>
    <row r="564" spans="1:32">
      <c r="A564" s="1303" t="s">
        <v>4494</v>
      </c>
      <c r="B564" s="1304" t="s">
        <v>5515</v>
      </c>
      <c r="C564" s="1305" t="s">
        <v>2284</v>
      </c>
      <c r="D564" s="1479">
        <v>50.2</v>
      </c>
      <c r="E564" s="1480">
        <v>0</v>
      </c>
      <c r="F564" s="1305" t="s">
        <v>2284</v>
      </c>
      <c r="G564" s="1479">
        <v>50.2</v>
      </c>
      <c r="H564" s="1480">
        <v>0</v>
      </c>
      <c r="I564" s="1305" t="s">
        <v>2284</v>
      </c>
      <c r="J564" s="1479">
        <v>50.2</v>
      </c>
      <c r="K564" s="1480">
        <v>0</v>
      </c>
      <c r="L564" s="1305" t="s">
        <v>2284</v>
      </c>
      <c r="M564" s="1479">
        <v>50.2</v>
      </c>
      <c r="N564" s="1480">
        <v>0</v>
      </c>
      <c r="O564" s="1305" t="s">
        <v>2284</v>
      </c>
      <c r="P564" s="1479">
        <v>50.3</v>
      </c>
      <c r="Q564" s="1480">
        <v>0</v>
      </c>
      <c r="R564" s="1305" t="s">
        <v>2284</v>
      </c>
      <c r="S564" s="1479">
        <v>50.1</v>
      </c>
      <c r="T564" s="1480">
        <v>0</v>
      </c>
      <c r="U564" s="1305" t="s">
        <v>2284</v>
      </c>
      <c r="V564" s="1479">
        <v>50.3</v>
      </c>
      <c r="W564" s="1480">
        <v>0</v>
      </c>
      <c r="X564" s="1305" t="s">
        <v>2284</v>
      </c>
      <c r="Y564" s="1479">
        <v>50.2</v>
      </c>
      <c r="Z564" s="1480">
        <v>0</v>
      </c>
      <c r="AA564" s="1305" t="s">
        <v>2284</v>
      </c>
      <c r="AB564" s="1479">
        <v>50.2</v>
      </c>
      <c r="AC564" s="1480">
        <v>0</v>
      </c>
      <c r="AD564" s="1305" t="s">
        <v>2284</v>
      </c>
      <c r="AE564" s="1479">
        <v>50.2</v>
      </c>
      <c r="AF564" s="1480">
        <v>0</v>
      </c>
    </row>
    <row r="565" spans="1:32">
      <c r="A565" s="1714" t="s">
        <v>4496</v>
      </c>
      <c r="B565" s="1350" t="s">
        <v>5516</v>
      </c>
      <c r="C565" s="1310" t="s">
        <v>2284</v>
      </c>
      <c r="D565" s="1485">
        <v>50.3</v>
      </c>
      <c r="E565" s="1486">
        <v>0</v>
      </c>
      <c r="F565" s="1310" t="s">
        <v>2284</v>
      </c>
      <c r="G565" s="1485">
        <v>50.3</v>
      </c>
      <c r="H565" s="1486">
        <v>0</v>
      </c>
      <c r="I565" s="1310" t="s">
        <v>2284</v>
      </c>
      <c r="J565" s="1485">
        <v>50.3</v>
      </c>
      <c r="K565" s="1486">
        <v>0</v>
      </c>
      <c r="L565" s="1310" t="s">
        <v>2284</v>
      </c>
      <c r="M565" s="1485">
        <v>50.3</v>
      </c>
      <c r="N565" s="1486">
        <v>0</v>
      </c>
      <c r="O565" s="1310" t="s">
        <v>2284</v>
      </c>
      <c r="P565" s="1485">
        <v>50.3</v>
      </c>
      <c r="Q565" s="1486">
        <v>0</v>
      </c>
      <c r="R565" s="1310" t="s">
        <v>2284</v>
      </c>
      <c r="S565" s="1485">
        <v>50.1</v>
      </c>
      <c r="T565" s="1486">
        <v>0</v>
      </c>
      <c r="U565" s="1310" t="s">
        <v>2284</v>
      </c>
      <c r="V565" s="1485">
        <v>50.3</v>
      </c>
      <c r="W565" s="1486">
        <v>0</v>
      </c>
      <c r="X565" s="1310" t="s">
        <v>2284</v>
      </c>
      <c r="Y565" s="1485">
        <v>50.2</v>
      </c>
      <c r="Z565" s="1486">
        <v>0</v>
      </c>
      <c r="AA565" s="1310" t="s">
        <v>2284</v>
      </c>
      <c r="AB565" s="1485">
        <v>50.2</v>
      </c>
      <c r="AC565" s="1486">
        <v>0</v>
      </c>
      <c r="AD565" s="1310" t="s">
        <v>2284</v>
      </c>
      <c r="AE565" s="1485">
        <v>50.2</v>
      </c>
      <c r="AF565" s="1486">
        <v>0</v>
      </c>
    </row>
    <row r="566" spans="1:32">
      <c r="A566" s="1313" t="s">
        <v>4498</v>
      </c>
      <c r="B566" s="1143" t="s">
        <v>5517</v>
      </c>
      <c r="C566" s="1314" t="s">
        <v>1078</v>
      </c>
      <c r="D566" s="1483" t="s">
        <v>1078</v>
      </c>
      <c r="E566" s="1484" t="s">
        <v>1078</v>
      </c>
      <c r="F566" s="1314" t="s">
        <v>1078</v>
      </c>
      <c r="G566" s="1483" t="s">
        <v>1078</v>
      </c>
      <c r="H566" s="1484" t="s">
        <v>1078</v>
      </c>
      <c r="I566" s="1314" t="s">
        <v>1078</v>
      </c>
      <c r="J566" s="1483" t="s">
        <v>1078</v>
      </c>
      <c r="K566" s="1484" t="s">
        <v>1078</v>
      </c>
      <c r="L566" s="1314" t="s">
        <v>1078</v>
      </c>
      <c r="M566" s="1483" t="s">
        <v>1078</v>
      </c>
      <c r="N566" s="1484" t="s">
        <v>1078</v>
      </c>
      <c r="O566" s="1314" t="s">
        <v>1078</v>
      </c>
      <c r="P566" s="1483" t="s">
        <v>1078</v>
      </c>
      <c r="Q566" s="1484" t="s">
        <v>1078</v>
      </c>
      <c r="R566" s="1314" t="s">
        <v>1078</v>
      </c>
      <c r="S566" s="1483" t="s">
        <v>1078</v>
      </c>
      <c r="T566" s="1484" t="s">
        <v>1078</v>
      </c>
      <c r="U566" s="1314" t="s">
        <v>1078</v>
      </c>
      <c r="V566" s="1483" t="s">
        <v>1078</v>
      </c>
      <c r="W566" s="1484" t="s">
        <v>1078</v>
      </c>
      <c r="X566" s="1314" t="s">
        <v>1078</v>
      </c>
      <c r="Y566" s="1483" t="s">
        <v>1078</v>
      </c>
      <c r="Z566" s="1484" t="s">
        <v>1078</v>
      </c>
      <c r="AA566" s="1314" t="s">
        <v>1078</v>
      </c>
      <c r="AB566" s="1483" t="s">
        <v>1078</v>
      </c>
      <c r="AC566" s="1484" t="s">
        <v>1078</v>
      </c>
      <c r="AD566" s="1314" t="s">
        <v>1078</v>
      </c>
      <c r="AE566" s="1483" t="s">
        <v>1078</v>
      </c>
      <c r="AF566" s="1484" t="s">
        <v>1078</v>
      </c>
    </row>
    <row r="567" spans="1:32">
      <c r="A567" s="1303" t="s">
        <v>4501</v>
      </c>
      <c r="B567" s="1304" t="s">
        <v>5518</v>
      </c>
      <c r="C567" s="1305" t="s">
        <v>4809</v>
      </c>
      <c r="D567" s="1479" t="s">
        <v>1078</v>
      </c>
      <c r="E567" s="1480" t="s">
        <v>1078</v>
      </c>
      <c r="F567" s="1305" t="s">
        <v>4809</v>
      </c>
      <c r="G567" s="1479" t="s">
        <v>1078</v>
      </c>
      <c r="H567" s="1480" t="s">
        <v>1078</v>
      </c>
      <c r="I567" s="1305" t="s">
        <v>2284</v>
      </c>
      <c r="J567" s="1479">
        <v>55.3</v>
      </c>
      <c r="K567" s="1480">
        <v>0</v>
      </c>
      <c r="L567" s="1305" t="s">
        <v>4809</v>
      </c>
      <c r="M567" s="1479" t="s">
        <v>1078</v>
      </c>
      <c r="N567" s="1480" t="s">
        <v>1078</v>
      </c>
      <c r="O567" s="1305" t="s">
        <v>4809</v>
      </c>
      <c r="P567" s="1479" t="s">
        <v>1078</v>
      </c>
      <c r="Q567" s="1480" t="s">
        <v>1078</v>
      </c>
      <c r="R567" s="1305" t="s">
        <v>4809</v>
      </c>
      <c r="S567" s="1479" t="s">
        <v>1078</v>
      </c>
      <c r="T567" s="1480" t="s">
        <v>1078</v>
      </c>
      <c r="U567" s="1305" t="s">
        <v>2284</v>
      </c>
      <c r="V567" s="1479">
        <v>55.3</v>
      </c>
      <c r="W567" s="1480">
        <v>0</v>
      </c>
      <c r="X567" s="1305" t="s">
        <v>4809</v>
      </c>
      <c r="Y567" s="1479" t="s">
        <v>1078</v>
      </c>
      <c r="Z567" s="1480" t="s">
        <v>1078</v>
      </c>
      <c r="AA567" s="1305" t="s">
        <v>2284</v>
      </c>
      <c r="AB567" s="1479">
        <v>55.3</v>
      </c>
      <c r="AC567" s="1480">
        <v>0</v>
      </c>
      <c r="AD567" s="1305" t="s">
        <v>4809</v>
      </c>
      <c r="AE567" s="1479" t="s">
        <v>1078</v>
      </c>
      <c r="AF567" s="1480" t="s">
        <v>1078</v>
      </c>
    </row>
    <row r="568" spans="1:32">
      <c r="A568" s="1714" t="s">
        <v>4503</v>
      </c>
      <c r="B568" s="1350" t="s">
        <v>5524</v>
      </c>
      <c r="C568" s="1310" t="s">
        <v>1078</v>
      </c>
      <c r="D568" s="1485" t="s">
        <v>1078</v>
      </c>
      <c r="E568" s="1486" t="s">
        <v>1078</v>
      </c>
      <c r="F568" s="1310" t="s">
        <v>1078</v>
      </c>
      <c r="G568" s="1485" t="s">
        <v>1078</v>
      </c>
      <c r="H568" s="1486" t="s">
        <v>1078</v>
      </c>
      <c r="I568" s="1310" t="s">
        <v>2284</v>
      </c>
      <c r="J568" s="1485">
        <v>55.3</v>
      </c>
      <c r="K568" s="1486">
        <v>0</v>
      </c>
      <c r="L568" s="1310" t="s">
        <v>1078</v>
      </c>
      <c r="M568" s="1485" t="s">
        <v>1078</v>
      </c>
      <c r="N568" s="1486" t="s">
        <v>1078</v>
      </c>
      <c r="O568" s="1310" t="s">
        <v>1078</v>
      </c>
      <c r="P568" s="1485" t="s">
        <v>1078</v>
      </c>
      <c r="Q568" s="1486" t="s">
        <v>1078</v>
      </c>
      <c r="R568" s="1310" t="s">
        <v>1078</v>
      </c>
      <c r="S568" s="1485" t="s">
        <v>1078</v>
      </c>
      <c r="T568" s="1486" t="s">
        <v>1078</v>
      </c>
      <c r="U568" s="1310" t="s">
        <v>2284</v>
      </c>
      <c r="V568" s="1485">
        <v>55.3</v>
      </c>
      <c r="W568" s="1486">
        <v>0</v>
      </c>
      <c r="X568" s="1310" t="s">
        <v>1078</v>
      </c>
      <c r="Y568" s="1485" t="s">
        <v>1078</v>
      </c>
      <c r="Z568" s="1486" t="s">
        <v>1078</v>
      </c>
      <c r="AA568" s="1310" t="s">
        <v>2284</v>
      </c>
      <c r="AB568" s="1485">
        <v>55.3</v>
      </c>
      <c r="AC568" s="1486">
        <v>0</v>
      </c>
      <c r="AD568" s="1310" t="s">
        <v>1078</v>
      </c>
      <c r="AE568" s="1485" t="s">
        <v>1078</v>
      </c>
      <c r="AF568" s="1486" t="s">
        <v>1078</v>
      </c>
    </row>
    <row r="569" spans="1:32">
      <c r="A569" s="1313" t="s">
        <v>4505</v>
      </c>
      <c r="B569" s="1143" t="s">
        <v>5525</v>
      </c>
      <c r="C569" s="1314" t="s">
        <v>1078</v>
      </c>
      <c r="D569" s="1483" t="s">
        <v>1078</v>
      </c>
      <c r="E569" s="1484" t="s">
        <v>1078</v>
      </c>
      <c r="F569" s="1314" t="s">
        <v>1078</v>
      </c>
      <c r="G569" s="1483" t="s">
        <v>1078</v>
      </c>
      <c r="H569" s="1484" t="s">
        <v>1078</v>
      </c>
      <c r="I569" s="1314" t="s">
        <v>1078</v>
      </c>
      <c r="J569" s="1483" t="s">
        <v>1078</v>
      </c>
      <c r="K569" s="1484" t="s">
        <v>1078</v>
      </c>
      <c r="L569" s="1314" t="s">
        <v>1078</v>
      </c>
      <c r="M569" s="1483" t="s">
        <v>1078</v>
      </c>
      <c r="N569" s="1484" t="s">
        <v>1078</v>
      </c>
      <c r="O569" s="1314" t="s">
        <v>1078</v>
      </c>
      <c r="P569" s="1483" t="s">
        <v>1078</v>
      </c>
      <c r="Q569" s="1484" t="s">
        <v>1078</v>
      </c>
      <c r="R569" s="1314" t="s">
        <v>1078</v>
      </c>
      <c r="S569" s="1483" t="s">
        <v>1078</v>
      </c>
      <c r="T569" s="1484" t="s">
        <v>1078</v>
      </c>
      <c r="U569" s="1314" t="s">
        <v>1078</v>
      </c>
      <c r="V569" s="1483" t="s">
        <v>1078</v>
      </c>
      <c r="W569" s="1484" t="s">
        <v>1078</v>
      </c>
      <c r="X569" s="1314" t="s">
        <v>1078</v>
      </c>
      <c r="Y569" s="1483" t="s">
        <v>1078</v>
      </c>
      <c r="Z569" s="1484" t="s">
        <v>1078</v>
      </c>
      <c r="AA569" s="1314" t="s">
        <v>1078</v>
      </c>
      <c r="AB569" s="1483" t="s">
        <v>1078</v>
      </c>
      <c r="AC569" s="1484" t="s">
        <v>1078</v>
      </c>
      <c r="AD569" s="1314" t="s">
        <v>1078</v>
      </c>
      <c r="AE569" s="1483" t="s">
        <v>1078</v>
      </c>
      <c r="AF569" s="1484" t="s">
        <v>1078</v>
      </c>
    </row>
    <row r="570" spans="1:32">
      <c r="A570" s="1303" t="s">
        <v>4507</v>
      </c>
      <c r="B570" s="1304" t="s">
        <v>5521</v>
      </c>
      <c r="C570" s="1305" t="s">
        <v>2284</v>
      </c>
      <c r="D570" s="1479">
        <v>60.2</v>
      </c>
      <c r="E570" s="1480">
        <v>0</v>
      </c>
      <c r="F570" s="1305" t="s">
        <v>2284</v>
      </c>
      <c r="G570" s="1479">
        <v>60.2</v>
      </c>
      <c r="H570" s="1480">
        <v>0</v>
      </c>
      <c r="I570" s="1305" t="s">
        <v>4810</v>
      </c>
      <c r="J570" s="1479">
        <v>60.3</v>
      </c>
      <c r="K570" s="1480">
        <v>18</v>
      </c>
      <c r="L570" s="1305" t="s">
        <v>2284</v>
      </c>
      <c r="M570" s="1479">
        <v>60.2</v>
      </c>
      <c r="N570" s="1480">
        <v>0</v>
      </c>
      <c r="O570" s="1305" t="s">
        <v>2284</v>
      </c>
      <c r="P570" s="1479">
        <v>60.2</v>
      </c>
      <c r="Q570" s="1480">
        <v>0</v>
      </c>
      <c r="R570" s="1305" t="s">
        <v>2284</v>
      </c>
      <c r="S570" s="1479">
        <v>60.1</v>
      </c>
      <c r="T570" s="1480">
        <v>0</v>
      </c>
      <c r="U570" s="1305" t="s">
        <v>4810</v>
      </c>
      <c r="V570" s="1479">
        <v>60.3</v>
      </c>
      <c r="W570" s="1480">
        <v>15.1</v>
      </c>
      <c r="X570" s="1305" t="s">
        <v>4810</v>
      </c>
      <c r="Y570" s="1479">
        <v>60.2</v>
      </c>
      <c r="Z570" s="1480">
        <v>19.3</v>
      </c>
      <c r="AA570" s="1305" t="s">
        <v>4810</v>
      </c>
      <c r="AB570" s="1479">
        <v>60.3</v>
      </c>
      <c r="AC570" s="1480">
        <v>15.7</v>
      </c>
      <c r="AD570" s="1305" t="s">
        <v>2284</v>
      </c>
      <c r="AE570" s="1479">
        <v>60.3</v>
      </c>
      <c r="AF570" s="1480">
        <v>0</v>
      </c>
    </row>
    <row r="571" spans="1:32">
      <c r="A571" s="1714" t="s">
        <v>4509</v>
      </c>
      <c r="B571" s="1350" t="s">
        <v>5526</v>
      </c>
      <c r="C571" s="1310" t="s">
        <v>2284</v>
      </c>
      <c r="D571" s="1485">
        <v>60.2</v>
      </c>
      <c r="E571" s="1486">
        <v>0</v>
      </c>
      <c r="F571" s="1310" t="s">
        <v>2284</v>
      </c>
      <c r="G571" s="1485">
        <v>60.2</v>
      </c>
      <c r="H571" s="1486">
        <v>0</v>
      </c>
      <c r="I571" s="1310" t="s">
        <v>2284</v>
      </c>
      <c r="J571" s="1485">
        <v>60.4</v>
      </c>
      <c r="K571" s="1486">
        <v>0</v>
      </c>
      <c r="L571" s="1310" t="s">
        <v>2284</v>
      </c>
      <c r="M571" s="1485">
        <v>60.2</v>
      </c>
      <c r="N571" s="1486">
        <v>0</v>
      </c>
      <c r="O571" s="1310" t="s">
        <v>2284</v>
      </c>
      <c r="P571" s="1485">
        <v>60.3</v>
      </c>
      <c r="Q571" s="1486">
        <v>0</v>
      </c>
      <c r="R571" s="1310" t="s">
        <v>2284</v>
      </c>
      <c r="S571" s="1485">
        <v>60.1</v>
      </c>
      <c r="T571" s="1486">
        <v>0</v>
      </c>
      <c r="U571" s="1310" t="s">
        <v>2284</v>
      </c>
      <c r="V571" s="1485">
        <v>60.3</v>
      </c>
      <c r="W571" s="1486">
        <v>0</v>
      </c>
      <c r="X571" s="1310" t="s">
        <v>2284</v>
      </c>
      <c r="Y571" s="1485">
        <v>60.3</v>
      </c>
      <c r="Z571" s="1486">
        <v>0</v>
      </c>
      <c r="AA571" s="1310" t="s">
        <v>4810</v>
      </c>
      <c r="AB571" s="1485">
        <v>60.3</v>
      </c>
      <c r="AC571" s="1486">
        <v>34.5</v>
      </c>
      <c r="AD571" s="1310" t="s">
        <v>2284</v>
      </c>
      <c r="AE571" s="1485">
        <v>60.3</v>
      </c>
      <c r="AF571" s="1486">
        <v>0</v>
      </c>
    </row>
    <row r="572" spans="1:32">
      <c r="A572" s="1313" t="s">
        <v>4511</v>
      </c>
      <c r="B572" s="1143" t="s">
        <v>5527</v>
      </c>
      <c r="C572" s="1314" t="s">
        <v>1078</v>
      </c>
      <c r="D572" s="1483" t="s">
        <v>1078</v>
      </c>
      <c r="E572" s="1484" t="s">
        <v>1078</v>
      </c>
      <c r="F572" s="1314" t="s">
        <v>1078</v>
      </c>
      <c r="G572" s="1483" t="s">
        <v>1078</v>
      </c>
      <c r="H572" s="1484" t="s">
        <v>1078</v>
      </c>
      <c r="I572" s="1314" t="s">
        <v>2284</v>
      </c>
      <c r="J572" s="1483">
        <v>60.4</v>
      </c>
      <c r="K572" s="1484">
        <v>0</v>
      </c>
      <c r="L572" s="1314" t="s">
        <v>1078</v>
      </c>
      <c r="M572" s="1483" t="s">
        <v>1078</v>
      </c>
      <c r="N572" s="1484" t="s">
        <v>1078</v>
      </c>
      <c r="O572" s="1314" t="s">
        <v>1078</v>
      </c>
      <c r="P572" s="1483" t="s">
        <v>1078</v>
      </c>
      <c r="Q572" s="1484" t="s">
        <v>1078</v>
      </c>
      <c r="R572" s="1314" t="s">
        <v>1078</v>
      </c>
      <c r="S572" s="1483" t="s">
        <v>1078</v>
      </c>
      <c r="T572" s="1484" t="s">
        <v>1078</v>
      </c>
      <c r="U572" s="1314" t="s">
        <v>4810</v>
      </c>
      <c r="V572" s="1483">
        <v>60.3</v>
      </c>
      <c r="W572" s="1484">
        <v>24.7</v>
      </c>
      <c r="X572" s="1314" t="s">
        <v>2284</v>
      </c>
      <c r="Y572" s="1483">
        <v>60.2</v>
      </c>
      <c r="Z572" s="1484">
        <v>0</v>
      </c>
      <c r="AA572" s="1314" t="s">
        <v>4810</v>
      </c>
      <c r="AB572" s="1483">
        <v>60.3</v>
      </c>
      <c r="AC572" s="1484">
        <v>22.1</v>
      </c>
      <c r="AD572" s="1314" t="s">
        <v>1078</v>
      </c>
      <c r="AE572" s="1483" t="s">
        <v>1078</v>
      </c>
      <c r="AF572" s="1484" t="s">
        <v>1078</v>
      </c>
    </row>
    <row r="573" spans="1:32" ht="54.75">
      <c r="A573" s="1299" t="s">
        <v>4552</v>
      </c>
      <c r="B573" s="1139" t="s">
        <v>5831</v>
      </c>
      <c r="C573" s="1300" t="s">
        <v>4806</v>
      </c>
      <c r="D573" s="1301" t="s">
        <v>4813</v>
      </c>
      <c r="E573" s="1302" t="s">
        <v>4814</v>
      </c>
      <c r="F573" s="1300" t="s">
        <v>4806</v>
      </c>
      <c r="G573" s="1301" t="s">
        <v>4813</v>
      </c>
      <c r="H573" s="1302" t="s">
        <v>4814</v>
      </c>
      <c r="I573" s="1300" t="s">
        <v>4806</v>
      </c>
      <c r="J573" s="1301" t="s">
        <v>4813</v>
      </c>
      <c r="K573" s="1302" t="s">
        <v>4814</v>
      </c>
      <c r="L573" s="1300" t="s">
        <v>4806</v>
      </c>
      <c r="M573" s="1301" t="s">
        <v>4813</v>
      </c>
      <c r="N573" s="1302" t="s">
        <v>4814</v>
      </c>
      <c r="O573" s="1300" t="s">
        <v>4806</v>
      </c>
      <c r="P573" s="1301" t="s">
        <v>4813</v>
      </c>
      <c r="Q573" s="1302" t="s">
        <v>4814</v>
      </c>
      <c r="R573" s="1300" t="s">
        <v>4806</v>
      </c>
      <c r="S573" s="1301" t="s">
        <v>4813</v>
      </c>
      <c r="T573" s="1302" t="s">
        <v>4814</v>
      </c>
      <c r="U573" s="1300" t="s">
        <v>4806</v>
      </c>
      <c r="V573" s="1301" t="s">
        <v>4813</v>
      </c>
      <c r="W573" s="1302" t="s">
        <v>4814</v>
      </c>
      <c r="X573" s="1300" t="s">
        <v>4806</v>
      </c>
      <c r="Y573" s="1301" t="s">
        <v>4813</v>
      </c>
      <c r="Z573" s="1302" t="s">
        <v>4814</v>
      </c>
      <c r="AA573" s="1300" t="s">
        <v>4806</v>
      </c>
      <c r="AB573" s="1301" t="s">
        <v>4813</v>
      </c>
      <c r="AC573" s="1302" t="s">
        <v>4814</v>
      </c>
      <c r="AD573" s="1300" t="s">
        <v>4806</v>
      </c>
      <c r="AE573" s="1301" t="s">
        <v>4813</v>
      </c>
      <c r="AF573" s="1302" t="s">
        <v>4814</v>
      </c>
    </row>
    <row r="574" spans="1:32">
      <c r="A574" s="1303" t="s">
        <v>4470</v>
      </c>
      <c r="B574" s="1304" t="s">
        <v>5503</v>
      </c>
      <c r="C574" s="1305" t="s">
        <v>2284</v>
      </c>
      <c r="D574" s="1479">
        <v>30.1</v>
      </c>
      <c r="E574" s="1480">
        <v>0</v>
      </c>
      <c r="F574" s="1305" t="s">
        <v>2284</v>
      </c>
      <c r="G574" s="1479">
        <v>30.1</v>
      </c>
      <c r="H574" s="1480">
        <v>0</v>
      </c>
      <c r="I574" s="1305" t="s">
        <v>2284</v>
      </c>
      <c r="J574" s="1479">
        <v>30.2</v>
      </c>
      <c r="K574" s="1480">
        <v>0</v>
      </c>
      <c r="L574" s="1305" t="s">
        <v>2284</v>
      </c>
      <c r="M574" s="1479">
        <v>30.2</v>
      </c>
      <c r="N574" s="1480">
        <v>0</v>
      </c>
      <c r="O574" s="1305" t="s">
        <v>2284</v>
      </c>
      <c r="P574" s="1479">
        <v>30.3</v>
      </c>
      <c r="Q574" s="1480">
        <v>0</v>
      </c>
      <c r="R574" s="1305" t="s">
        <v>2284</v>
      </c>
      <c r="S574" s="1479">
        <v>30.1</v>
      </c>
      <c r="T574" s="1480">
        <v>0</v>
      </c>
      <c r="U574" s="1305" t="s">
        <v>2284</v>
      </c>
      <c r="V574" s="1479">
        <v>30.3</v>
      </c>
      <c r="W574" s="1480">
        <v>0</v>
      </c>
      <c r="X574" s="1305" t="s">
        <v>2284</v>
      </c>
      <c r="Y574" s="1479">
        <v>30.3</v>
      </c>
      <c r="Z574" s="1480">
        <v>0</v>
      </c>
      <c r="AA574" s="1305" t="s">
        <v>2284</v>
      </c>
      <c r="AB574" s="1479">
        <v>30.3</v>
      </c>
      <c r="AC574" s="1480">
        <v>0</v>
      </c>
      <c r="AD574" s="1305" t="s">
        <v>2284</v>
      </c>
      <c r="AE574" s="1479">
        <v>30.2</v>
      </c>
      <c r="AF574" s="1480">
        <v>0</v>
      </c>
    </row>
    <row r="575" spans="1:32">
      <c r="A575" s="1714" t="s">
        <v>4472</v>
      </c>
      <c r="B575" s="1350" t="s">
        <v>5504</v>
      </c>
      <c r="C575" s="1310" t="s">
        <v>2284</v>
      </c>
      <c r="D575" s="1485">
        <v>30.1</v>
      </c>
      <c r="E575" s="1486">
        <v>0</v>
      </c>
      <c r="F575" s="1310" t="s">
        <v>2284</v>
      </c>
      <c r="G575" s="1485">
        <v>30.1</v>
      </c>
      <c r="H575" s="1486">
        <v>0</v>
      </c>
      <c r="I575" s="1310" t="s">
        <v>2284</v>
      </c>
      <c r="J575" s="1485">
        <v>30.1</v>
      </c>
      <c r="K575" s="1486">
        <v>0</v>
      </c>
      <c r="L575" s="1310" t="s">
        <v>2284</v>
      </c>
      <c r="M575" s="1485">
        <v>30.2</v>
      </c>
      <c r="N575" s="1486">
        <v>0</v>
      </c>
      <c r="O575" s="1310" t="s">
        <v>2284</v>
      </c>
      <c r="P575" s="1485">
        <v>30.3</v>
      </c>
      <c r="Q575" s="1486">
        <v>0</v>
      </c>
      <c r="R575" s="1310" t="s">
        <v>2284</v>
      </c>
      <c r="S575" s="1485">
        <v>30.1</v>
      </c>
      <c r="T575" s="1486">
        <v>0</v>
      </c>
      <c r="U575" s="1310" t="s">
        <v>2284</v>
      </c>
      <c r="V575" s="1485">
        <v>30.3</v>
      </c>
      <c r="W575" s="1486">
        <v>0</v>
      </c>
      <c r="X575" s="1310" t="s">
        <v>2284</v>
      </c>
      <c r="Y575" s="1485">
        <v>30.2</v>
      </c>
      <c r="Z575" s="1486">
        <v>0</v>
      </c>
      <c r="AA575" s="1310" t="s">
        <v>2284</v>
      </c>
      <c r="AB575" s="1485">
        <v>30.3</v>
      </c>
      <c r="AC575" s="1486">
        <v>0</v>
      </c>
      <c r="AD575" s="1310" t="s">
        <v>2284</v>
      </c>
      <c r="AE575" s="1485">
        <v>30.2</v>
      </c>
      <c r="AF575" s="1486">
        <v>0</v>
      </c>
    </row>
    <row r="576" spans="1:32">
      <c r="A576" s="1313" t="s">
        <v>4474</v>
      </c>
      <c r="B576" s="1143" t="s">
        <v>5505</v>
      </c>
      <c r="C576" s="1314" t="s">
        <v>1078</v>
      </c>
      <c r="D576" s="1483" t="s">
        <v>1078</v>
      </c>
      <c r="E576" s="1484" t="s">
        <v>1078</v>
      </c>
      <c r="F576" s="1314" t="s">
        <v>1078</v>
      </c>
      <c r="G576" s="1483" t="s">
        <v>1078</v>
      </c>
      <c r="H576" s="1484" t="s">
        <v>1078</v>
      </c>
      <c r="I576" s="1314" t="s">
        <v>1078</v>
      </c>
      <c r="J576" s="1483" t="s">
        <v>1078</v>
      </c>
      <c r="K576" s="1484" t="s">
        <v>1078</v>
      </c>
      <c r="L576" s="1314" t="s">
        <v>1078</v>
      </c>
      <c r="M576" s="1483" t="s">
        <v>1078</v>
      </c>
      <c r="N576" s="1484" t="s">
        <v>1078</v>
      </c>
      <c r="O576" s="1314" t="s">
        <v>1078</v>
      </c>
      <c r="P576" s="1483" t="s">
        <v>1078</v>
      </c>
      <c r="Q576" s="1484" t="s">
        <v>1078</v>
      </c>
      <c r="R576" s="1314" t="s">
        <v>1078</v>
      </c>
      <c r="S576" s="1483" t="s">
        <v>1078</v>
      </c>
      <c r="T576" s="1484" t="s">
        <v>1078</v>
      </c>
      <c r="U576" s="1314" t="s">
        <v>1078</v>
      </c>
      <c r="V576" s="1483" t="s">
        <v>1078</v>
      </c>
      <c r="W576" s="1484" t="s">
        <v>1078</v>
      </c>
      <c r="X576" s="1314" t="s">
        <v>1078</v>
      </c>
      <c r="Y576" s="1483" t="s">
        <v>1078</v>
      </c>
      <c r="Z576" s="1484" t="s">
        <v>1078</v>
      </c>
      <c r="AA576" s="1314" t="s">
        <v>1078</v>
      </c>
      <c r="AB576" s="1483" t="s">
        <v>1078</v>
      </c>
      <c r="AC576" s="1484" t="s">
        <v>1078</v>
      </c>
      <c r="AD576" s="1314" t="s">
        <v>1078</v>
      </c>
      <c r="AE576" s="1483" t="s">
        <v>1078</v>
      </c>
      <c r="AF576" s="1484" t="s">
        <v>1078</v>
      </c>
    </row>
    <row r="577" spans="1:32">
      <c r="A577" s="1303" t="s">
        <v>4476</v>
      </c>
      <c r="B577" s="1304" t="s">
        <v>5506</v>
      </c>
      <c r="C577" s="1305" t="s">
        <v>4809</v>
      </c>
      <c r="D577" s="1479" t="s">
        <v>1078</v>
      </c>
      <c r="E577" s="1480" t="s">
        <v>1078</v>
      </c>
      <c r="F577" s="1305" t="s">
        <v>4809</v>
      </c>
      <c r="G577" s="1479" t="s">
        <v>1078</v>
      </c>
      <c r="H577" s="1480" t="s">
        <v>1078</v>
      </c>
      <c r="I577" s="1305" t="s">
        <v>4809</v>
      </c>
      <c r="J577" s="1479" t="s">
        <v>1078</v>
      </c>
      <c r="K577" s="1480" t="s">
        <v>1078</v>
      </c>
      <c r="L577" s="1305" t="s">
        <v>4809</v>
      </c>
      <c r="M577" s="1479" t="s">
        <v>1078</v>
      </c>
      <c r="N577" s="1480" t="s">
        <v>1078</v>
      </c>
      <c r="O577" s="1305" t="s">
        <v>4809</v>
      </c>
      <c r="P577" s="1479" t="s">
        <v>1078</v>
      </c>
      <c r="Q577" s="1480" t="s">
        <v>1078</v>
      </c>
      <c r="R577" s="1305" t="s">
        <v>4809</v>
      </c>
      <c r="S577" s="1479" t="s">
        <v>1078</v>
      </c>
      <c r="T577" s="1480" t="s">
        <v>1078</v>
      </c>
      <c r="U577" s="1305" t="s">
        <v>4809</v>
      </c>
      <c r="V577" s="1479" t="s">
        <v>1078</v>
      </c>
      <c r="W577" s="1480" t="s">
        <v>1078</v>
      </c>
      <c r="X577" s="1305" t="s">
        <v>4809</v>
      </c>
      <c r="Y577" s="1479" t="s">
        <v>1078</v>
      </c>
      <c r="Z577" s="1480" t="s">
        <v>1078</v>
      </c>
      <c r="AA577" s="1305" t="s">
        <v>4809</v>
      </c>
      <c r="AB577" s="1479" t="s">
        <v>1078</v>
      </c>
      <c r="AC577" s="1480" t="s">
        <v>1078</v>
      </c>
      <c r="AD577" s="1305" t="s">
        <v>4809</v>
      </c>
      <c r="AE577" s="1479" t="s">
        <v>1078</v>
      </c>
      <c r="AF577" s="1480" t="s">
        <v>1078</v>
      </c>
    </row>
    <row r="578" spans="1:32">
      <c r="A578" s="1714" t="s">
        <v>4478</v>
      </c>
      <c r="B578" s="1350" t="s">
        <v>5507</v>
      </c>
      <c r="C578" s="1310" t="s">
        <v>1078</v>
      </c>
      <c r="D578" s="1485" t="s">
        <v>1078</v>
      </c>
      <c r="E578" s="1486" t="s">
        <v>1078</v>
      </c>
      <c r="F578" s="1310" t="s">
        <v>1078</v>
      </c>
      <c r="G578" s="1485" t="s">
        <v>1078</v>
      </c>
      <c r="H578" s="1486" t="s">
        <v>1078</v>
      </c>
      <c r="I578" s="1310" t="s">
        <v>1078</v>
      </c>
      <c r="J578" s="1485" t="s">
        <v>1078</v>
      </c>
      <c r="K578" s="1486" t="s">
        <v>1078</v>
      </c>
      <c r="L578" s="1310" t="s">
        <v>1078</v>
      </c>
      <c r="M578" s="1485" t="s">
        <v>1078</v>
      </c>
      <c r="N578" s="1486" t="s">
        <v>1078</v>
      </c>
      <c r="O578" s="1310" t="s">
        <v>1078</v>
      </c>
      <c r="P578" s="1485" t="s">
        <v>1078</v>
      </c>
      <c r="Q578" s="1486" t="s">
        <v>1078</v>
      </c>
      <c r="R578" s="1310" t="s">
        <v>1078</v>
      </c>
      <c r="S578" s="1485" t="s">
        <v>1078</v>
      </c>
      <c r="T578" s="1486" t="s">
        <v>1078</v>
      </c>
      <c r="U578" s="1310" t="s">
        <v>1078</v>
      </c>
      <c r="V578" s="1485" t="s">
        <v>1078</v>
      </c>
      <c r="W578" s="1486" t="s">
        <v>1078</v>
      </c>
      <c r="X578" s="1310" t="s">
        <v>1078</v>
      </c>
      <c r="Y578" s="1485" t="s">
        <v>1078</v>
      </c>
      <c r="Z578" s="1486" t="s">
        <v>1078</v>
      </c>
      <c r="AA578" s="1310" t="s">
        <v>1078</v>
      </c>
      <c r="AB578" s="1485" t="s">
        <v>1078</v>
      </c>
      <c r="AC578" s="1486" t="s">
        <v>1078</v>
      </c>
      <c r="AD578" s="1310" t="s">
        <v>1078</v>
      </c>
      <c r="AE578" s="1485" t="s">
        <v>1078</v>
      </c>
      <c r="AF578" s="1486" t="s">
        <v>1078</v>
      </c>
    </row>
    <row r="579" spans="1:32">
      <c r="A579" s="1313" t="s">
        <v>4480</v>
      </c>
      <c r="B579" s="1143" t="s">
        <v>5508</v>
      </c>
      <c r="C579" s="1314" t="s">
        <v>1078</v>
      </c>
      <c r="D579" s="1483" t="s">
        <v>1078</v>
      </c>
      <c r="E579" s="1484" t="s">
        <v>1078</v>
      </c>
      <c r="F579" s="1314" t="s">
        <v>1078</v>
      </c>
      <c r="G579" s="1483" t="s">
        <v>1078</v>
      </c>
      <c r="H579" s="1484" t="s">
        <v>1078</v>
      </c>
      <c r="I579" s="1314" t="s">
        <v>1078</v>
      </c>
      <c r="J579" s="1483" t="s">
        <v>1078</v>
      </c>
      <c r="K579" s="1484" t="s">
        <v>1078</v>
      </c>
      <c r="L579" s="1314" t="s">
        <v>1078</v>
      </c>
      <c r="M579" s="1483" t="s">
        <v>1078</v>
      </c>
      <c r="N579" s="1484" t="s">
        <v>1078</v>
      </c>
      <c r="O579" s="1314" t="s">
        <v>1078</v>
      </c>
      <c r="P579" s="1483" t="s">
        <v>1078</v>
      </c>
      <c r="Q579" s="1484" t="s">
        <v>1078</v>
      </c>
      <c r="R579" s="1314" t="s">
        <v>1078</v>
      </c>
      <c r="S579" s="1483" t="s">
        <v>1078</v>
      </c>
      <c r="T579" s="1484" t="s">
        <v>1078</v>
      </c>
      <c r="U579" s="1314" t="s">
        <v>1078</v>
      </c>
      <c r="V579" s="1483" t="s">
        <v>1078</v>
      </c>
      <c r="W579" s="1484" t="s">
        <v>1078</v>
      </c>
      <c r="X579" s="1314" t="s">
        <v>1078</v>
      </c>
      <c r="Y579" s="1483" t="s">
        <v>1078</v>
      </c>
      <c r="Z579" s="1484" t="s">
        <v>1078</v>
      </c>
      <c r="AA579" s="1314" t="s">
        <v>1078</v>
      </c>
      <c r="AB579" s="1483" t="s">
        <v>1078</v>
      </c>
      <c r="AC579" s="1484" t="s">
        <v>1078</v>
      </c>
      <c r="AD579" s="1314" t="s">
        <v>1078</v>
      </c>
      <c r="AE579" s="1483" t="s">
        <v>1078</v>
      </c>
      <c r="AF579" s="1484" t="s">
        <v>1078</v>
      </c>
    </row>
    <row r="580" spans="1:32">
      <c r="A580" s="1303" t="s">
        <v>4482</v>
      </c>
      <c r="B580" s="1304" t="s">
        <v>5509</v>
      </c>
      <c r="C580" s="1305" t="s">
        <v>2284</v>
      </c>
      <c r="D580" s="1479">
        <v>40.299999999999997</v>
      </c>
      <c r="E580" s="1480">
        <v>0</v>
      </c>
      <c r="F580" s="1305" t="s">
        <v>2284</v>
      </c>
      <c r="G580" s="1479">
        <v>40.299999999999997</v>
      </c>
      <c r="H580" s="1480">
        <v>0</v>
      </c>
      <c r="I580" s="1305" t="s">
        <v>2284</v>
      </c>
      <c r="J580" s="1479">
        <v>40.299999999999997</v>
      </c>
      <c r="K580" s="1480">
        <v>0</v>
      </c>
      <c r="L580" s="1305" t="s">
        <v>2284</v>
      </c>
      <c r="M580" s="1479">
        <v>40.200000000000003</v>
      </c>
      <c r="N580" s="1480">
        <v>0</v>
      </c>
      <c r="O580" s="1305" t="s">
        <v>2284</v>
      </c>
      <c r="P580" s="1479">
        <v>40.299999999999997</v>
      </c>
      <c r="Q580" s="1480">
        <v>0</v>
      </c>
      <c r="R580" s="1305" t="s">
        <v>2284</v>
      </c>
      <c r="S580" s="1479">
        <v>40.1</v>
      </c>
      <c r="T580" s="1480">
        <v>0</v>
      </c>
      <c r="U580" s="1305" t="s">
        <v>2284</v>
      </c>
      <c r="V580" s="1479">
        <v>40.299999999999997</v>
      </c>
      <c r="W580" s="1480">
        <v>0</v>
      </c>
      <c r="X580" s="1305" t="s">
        <v>2284</v>
      </c>
      <c r="Y580" s="1479">
        <v>40.200000000000003</v>
      </c>
      <c r="Z580" s="1480">
        <v>0</v>
      </c>
      <c r="AA580" s="1305" t="s">
        <v>2284</v>
      </c>
      <c r="AB580" s="1479">
        <v>40.299999999999997</v>
      </c>
      <c r="AC580" s="1480">
        <v>0</v>
      </c>
      <c r="AD580" s="1305" t="s">
        <v>2284</v>
      </c>
      <c r="AE580" s="1479">
        <v>40.200000000000003</v>
      </c>
      <c r="AF580" s="1480">
        <v>0</v>
      </c>
    </row>
    <row r="581" spans="1:32">
      <c r="A581" s="1714" t="s">
        <v>4484</v>
      </c>
      <c r="B581" s="1350" t="s">
        <v>5510</v>
      </c>
      <c r="C581" s="1310" t="s">
        <v>2284</v>
      </c>
      <c r="D581" s="1485">
        <v>40.200000000000003</v>
      </c>
      <c r="E581" s="1486">
        <v>0</v>
      </c>
      <c r="F581" s="1310" t="s">
        <v>2284</v>
      </c>
      <c r="G581" s="1485">
        <v>40.200000000000003</v>
      </c>
      <c r="H581" s="1486">
        <v>0</v>
      </c>
      <c r="I581" s="1310" t="s">
        <v>2284</v>
      </c>
      <c r="J581" s="1485">
        <v>40.299999999999997</v>
      </c>
      <c r="K581" s="1486">
        <v>0</v>
      </c>
      <c r="L581" s="1310" t="s">
        <v>2284</v>
      </c>
      <c r="M581" s="1485">
        <v>40.200000000000003</v>
      </c>
      <c r="N581" s="1486">
        <v>0</v>
      </c>
      <c r="O581" s="1310" t="s">
        <v>2284</v>
      </c>
      <c r="P581" s="1485">
        <v>40.299999999999997</v>
      </c>
      <c r="Q581" s="1486">
        <v>0</v>
      </c>
      <c r="R581" s="1310" t="s">
        <v>2284</v>
      </c>
      <c r="S581" s="1485">
        <v>40.1</v>
      </c>
      <c r="T581" s="1486">
        <v>0</v>
      </c>
      <c r="U581" s="1310" t="s">
        <v>2284</v>
      </c>
      <c r="V581" s="1485">
        <v>40.299999999999997</v>
      </c>
      <c r="W581" s="1486">
        <v>0</v>
      </c>
      <c r="X581" s="1310" t="s">
        <v>2284</v>
      </c>
      <c r="Y581" s="1485">
        <v>40.200000000000003</v>
      </c>
      <c r="Z581" s="1486">
        <v>0</v>
      </c>
      <c r="AA581" s="1310" t="s">
        <v>2284</v>
      </c>
      <c r="AB581" s="1485">
        <v>40.299999999999997</v>
      </c>
      <c r="AC581" s="1486">
        <v>0</v>
      </c>
      <c r="AD581" s="1310" t="s">
        <v>2284</v>
      </c>
      <c r="AE581" s="1485">
        <v>40.200000000000003</v>
      </c>
      <c r="AF581" s="1486">
        <v>0</v>
      </c>
    </row>
    <row r="582" spans="1:32">
      <c r="A582" s="1313" t="s">
        <v>4486</v>
      </c>
      <c r="B582" s="1143" t="s">
        <v>5511</v>
      </c>
      <c r="C582" s="1314" t="s">
        <v>1078</v>
      </c>
      <c r="D582" s="1483" t="s">
        <v>1078</v>
      </c>
      <c r="E582" s="1484" t="s">
        <v>1078</v>
      </c>
      <c r="F582" s="1314" t="s">
        <v>1078</v>
      </c>
      <c r="G582" s="1483" t="s">
        <v>1078</v>
      </c>
      <c r="H582" s="1484" t="s">
        <v>1078</v>
      </c>
      <c r="I582" s="1314" t="s">
        <v>1078</v>
      </c>
      <c r="J582" s="1483" t="s">
        <v>1078</v>
      </c>
      <c r="K582" s="1484" t="s">
        <v>1078</v>
      </c>
      <c r="L582" s="1314" t="s">
        <v>1078</v>
      </c>
      <c r="M582" s="1483" t="s">
        <v>1078</v>
      </c>
      <c r="N582" s="1484" t="s">
        <v>1078</v>
      </c>
      <c r="O582" s="1314" t="s">
        <v>1078</v>
      </c>
      <c r="P582" s="1483" t="s">
        <v>1078</v>
      </c>
      <c r="Q582" s="1484" t="s">
        <v>1078</v>
      </c>
      <c r="R582" s="1314" t="s">
        <v>1078</v>
      </c>
      <c r="S582" s="1483" t="s">
        <v>1078</v>
      </c>
      <c r="T582" s="1484" t="s">
        <v>1078</v>
      </c>
      <c r="U582" s="1314" t="s">
        <v>1078</v>
      </c>
      <c r="V582" s="1483" t="s">
        <v>1078</v>
      </c>
      <c r="W582" s="1484" t="s">
        <v>1078</v>
      </c>
      <c r="X582" s="1314" t="s">
        <v>1078</v>
      </c>
      <c r="Y582" s="1483" t="s">
        <v>1078</v>
      </c>
      <c r="Z582" s="1484" t="s">
        <v>1078</v>
      </c>
      <c r="AA582" s="1314" t="s">
        <v>1078</v>
      </c>
      <c r="AB582" s="1483" t="s">
        <v>1078</v>
      </c>
      <c r="AC582" s="1484" t="s">
        <v>1078</v>
      </c>
      <c r="AD582" s="1314" t="s">
        <v>1078</v>
      </c>
      <c r="AE582" s="1483" t="s">
        <v>1078</v>
      </c>
      <c r="AF582" s="1484" t="s">
        <v>1078</v>
      </c>
    </row>
    <row r="583" spans="1:32">
      <c r="A583" s="1303" t="s">
        <v>4488</v>
      </c>
      <c r="B583" s="1304" t="s">
        <v>5512</v>
      </c>
      <c r="C583" s="1305" t="s">
        <v>4809</v>
      </c>
      <c r="D583" s="1479" t="s">
        <v>1078</v>
      </c>
      <c r="E583" s="1480" t="s">
        <v>1078</v>
      </c>
      <c r="F583" s="1305" t="s">
        <v>4809</v>
      </c>
      <c r="G583" s="1479" t="s">
        <v>1078</v>
      </c>
      <c r="H583" s="1480" t="s">
        <v>1078</v>
      </c>
      <c r="I583" s="1305" t="s">
        <v>4809</v>
      </c>
      <c r="J583" s="1479" t="s">
        <v>1078</v>
      </c>
      <c r="K583" s="1480" t="s">
        <v>1078</v>
      </c>
      <c r="L583" s="1305" t="s">
        <v>4809</v>
      </c>
      <c r="M583" s="1479" t="s">
        <v>1078</v>
      </c>
      <c r="N583" s="1480" t="s">
        <v>1078</v>
      </c>
      <c r="O583" s="1305" t="s">
        <v>4809</v>
      </c>
      <c r="P583" s="1479" t="s">
        <v>1078</v>
      </c>
      <c r="Q583" s="1480" t="s">
        <v>1078</v>
      </c>
      <c r="R583" s="1305" t="s">
        <v>4809</v>
      </c>
      <c r="S583" s="1479" t="s">
        <v>1078</v>
      </c>
      <c r="T583" s="1480" t="s">
        <v>1078</v>
      </c>
      <c r="U583" s="1305" t="s">
        <v>4809</v>
      </c>
      <c r="V583" s="1479" t="s">
        <v>1078</v>
      </c>
      <c r="W583" s="1480" t="s">
        <v>1078</v>
      </c>
      <c r="X583" s="1305" t="s">
        <v>4809</v>
      </c>
      <c r="Y583" s="1479" t="s">
        <v>1078</v>
      </c>
      <c r="Z583" s="1480" t="s">
        <v>1078</v>
      </c>
      <c r="AA583" s="1305" t="s">
        <v>4809</v>
      </c>
      <c r="AB583" s="1479" t="s">
        <v>1078</v>
      </c>
      <c r="AC583" s="1480" t="s">
        <v>1078</v>
      </c>
      <c r="AD583" s="1305" t="s">
        <v>4809</v>
      </c>
      <c r="AE583" s="1479" t="s">
        <v>1078</v>
      </c>
      <c r="AF583" s="1480" t="s">
        <v>1078</v>
      </c>
    </row>
    <row r="584" spans="1:32">
      <c r="A584" s="1714" t="s">
        <v>4490</v>
      </c>
      <c r="B584" s="1350" t="s">
        <v>5513</v>
      </c>
      <c r="C584" s="1310" t="s">
        <v>1078</v>
      </c>
      <c r="D584" s="1485" t="s">
        <v>1078</v>
      </c>
      <c r="E584" s="1486" t="s">
        <v>1078</v>
      </c>
      <c r="F584" s="1310" t="s">
        <v>1078</v>
      </c>
      <c r="G584" s="1485" t="s">
        <v>1078</v>
      </c>
      <c r="H584" s="1486" t="s">
        <v>1078</v>
      </c>
      <c r="I584" s="1310" t="s">
        <v>1078</v>
      </c>
      <c r="J584" s="1485" t="s">
        <v>1078</v>
      </c>
      <c r="K584" s="1486" t="s">
        <v>1078</v>
      </c>
      <c r="L584" s="1310" t="s">
        <v>1078</v>
      </c>
      <c r="M584" s="1485" t="s">
        <v>1078</v>
      </c>
      <c r="N584" s="1486" t="s">
        <v>1078</v>
      </c>
      <c r="O584" s="1310" t="s">
        <v>1078</v>
      </c>
      <c r="P584" s="1485" t="s">
        <v>1078</v>
      </c>
      <c r="Q584" s="1486" t="s">
        <v>1078</v>
      </c>
      <c r="R584" s="1310" t="s">
        <v>1078</v>
      </c>
      <c r="S584" s="1485" t="s">
        <v>1078</v>
      </c>
      <c r="T584" s="1486" t="s">
        <v>1078</v>
      </c>
      <c r="U584" s="1310" t="s">
        <v>1078</v>
      </c>
      <c r="V584" s="1485" t="s">
        <v>1078</v>
      </c>
      <c r="W584" s="1486" t="s">
        <v>1078</v>
      </c>
      <c r="X584" s="1310" t="s">
        <v>1078</v>
      </c>
      <c r="Y584" s="1485" t="s">
        <v>1078</v>
      </c>
      <c r="Z584" s="1486" t="s">
        <v>1078</v>
      </c>
      <c r="AA584" s="1310" t="s">
        <v>1078</v>
      </c>
      <c r="AB584" s="1485" t="s">
        <v>1078</v>
      </c>
      <c r="AC584" s="1486" t="s">
        <v>1078</v>
      </c>
      <c r="AD584" s="1310" t="s">
        <v>1078</v>
      </c>
      <c r="AE584" s="1485" t="s">
        <v>1078</v>
      </c>
      <c r="AF584" s="1486" t="s">
        <v>1078</v>
      </c>
    </row>
    <row r="585" spans="1:32">
      <c r="A585" s="1313" t="s">
        <v>4492</v>
      </c>
      <c r="B585" s="1143" t="s">
        <v>5514</v>
      </c>
      <c r="C585" s="1314" t="s">
        <v>1078</v>
      </c>
      <c r="D585" s="1483" t="s">
        <v>1078</v>
      </c>
      <c r="E585" s="1484" t="s">
        <v>1078</v>
      </c>
      <c r="F585" s="1314" t="s">
        <v>1078</v>
      </c>
      <c r="G585" s="1483" t="s">
        <v>1078</v>
      </c>
      <c r="H585" s="1484" t="s">
        <v>1078</v>
      </c>
      <c r="I585" s="1314" t="s">
        <v>1078</v>
      </c>
      <c r="J585" s="1483" t="s">
        <v>1078</v>
      </c>
      <c r="K585" s="1484" t="s">
        <v>1078</v>
      </c>
      <c r="L585" s="1314" t="s">
        <v>1078</v>
      </c>
      <c r="M585" s="1483" t="s">
        <v>1078</v>
      </c>
      <c r="N585" s="1484" t="s">
        <v>1078</v>
      </c>
      <c r="O585" s="1314" t="s">
        <v>1078</v>
      </c>
      <c r="P585" s="1483" t="s">
        <v>1078</v>
      </c>
      <c r="Q585" s="1484" t="s">
        <v>1078</v>
      </c>
      <c r="R585" s="1314" t="s">
        <v>1078</v>
      </c>
      <c r="S585" s="1483" t="s">
        <v>1078</v>
      </c>
      <c r="T585" s="1484" t="s">
        <v>1078</v>
      </c>
      <c r="U585" s="1314" t="s">
        <v>1078</v>
      </c>
      <c r="V585" s="1483" t="s">
        <v>1078</v>
      </c>
      <c r="W585" s="1484" t="s">
        <v>1078</v>
      </c>
      <c r="X585" s="1314" t="s">
        <v>1078</v>
      </c>
      <c r="Y585" s="1483" t="s">
        <v>1078</v>
      </c>
      <c r="Z585" s="1484" t="s">
        <v>1078</v>
      </c>
      <c r="AA585" s="1314" t="s">
        <v>1078</v>
      </c>
      <c r="AB585" s="1483" t="s">
        <v>1078</v>
      </c>
      <c r="AC585" s="1484" t="s">
        <v>1078</v>
      </c>
      <c r="AD585" s="1314" t="s">
        <v>1078</v>
      </c>
      <c r="AE585" s="1483" t="s">
        <v>1078</v>
      </c>
      <c r="AF585" s="1484" t="s">
        <v>1078</v>
      </c>
    </row>
    <row r="586" spans="1:32">
      <c r="A586" s="1303" t="s">
        <v>4494</v>
      </c>
      <c r="B586" s="1304" t="s">
        <v>5515</v>
      </c>
      <c r="C586" s="1305" t="s">
        <v>2284</v>
      </c>
      <c r="D586" s="1479">
        <v>50.2</v>
      </c>
      <c r="E586" s="1480">
        <v>0</v>
      </c>
      <c r="F586" s="1305" t="s">
        <v>2284</v>
      </c>
      <c r="G586" s="1479">
        <v>50.2</v>
      </c>
      <c r="H586" s="1480">
        <v>0</v>
      </c>
      <c r="I586" s="1305" t="s">
        <v>2284</v>
      </c>
      <c r="J586" s="1479">
        <v>50.3</v>
      </c>
      <c r="K586" s="1480">
        <v>0</v>
      </c>
      <c r="L586" s="1305" t="s">
        <v>2284</v>
      </c>
      <c r="M586" s="1479">
        <v>50.2</v>
      </c>
      <c r="N586" s="1480">
        <v>0</v>
      </c>
      <c r="O586" s="1305" t="s">
        <v>2284</v>
      </c>
      <c r="P586" s="1479">
        <v>50.3</v>
      </c>
      <c r="Q586" s="1480">
        <v>0</v>
      </c>
      <c r="R586" s="1305" t="s">
        <v>2284</v>
      </c>
      <c r="S586" s="1479">
        <v>50.2</v>
      </c>
      <c r="T586" s="1480">
        <v>0</v>
      </c>
      <c r="U586" s="1305" t="s">
        <v>2284</v>
      </c>
      <c r="V586" s="1479">
        <v>50.3</v>
      </c>
      <c r="W586" s="1480">
        <v>0</v>
      </c>
      <c r="X586" s="1305" t="s">
        <v>2284</v>
      </c>
      <c r="Y586" s="1479">
        <v>50.2</v>
      </c>
      <c r="Z586" s="1480">
        <v>0</v>
      </c>
      <c r="AA586" s="1305" t="s">
        <v>2284</v>
      </c>
      <c r="AB586" s="1479">
        <v>50.3</v>
      </c>
      <c r="AC586" s="1480">
        <v>0</v>
      </c>
      <c r="AD586" s="1305" t="s">
        <v>2284</v>
      </c>
      <c r="AE586" s="1479">
        <v>50.3</v>
      </c>
      <c r="AF586" s="1480">
        <v>0</v>
      </c>
    </row>
    <row r="587" spans="1:32">
      <c r="A587" s="1714" t="s">
        <v>4496</v>
      </c>
      <c r="B587" s="1350" t="s">
        <v>5516</v>
      </c>
      <c r="C587" s="1310" t="s">
        <v>2284</v>
      </c>
      <c r="D587" s="1485">
        <v>50.2</v>
      </c>
      <c r="E587" s="1486">
        <v>0</v>
      </c>
      <c r="F587" s="1310" t="s">
        <v>2284</v>
      </c>
      <c r="G587" s="1485">
        <v>50.2</v>
      </c>
      <c r="H587" s="1486">
        <v>0</v>
      </c>
      <c r="I587" s="1310" t="s">
        <v>2284</v>
      </c>
      <c r="J587" s="1485">
        <v>50.3</v>
      </c>
      <c r="K587" s="1486">
        <v>0</v>
      </c>
      <c r="L587" s="1310" t="s">
        <v>2284</v>
      </c>
      <c r="M587" s="1485">
        <v>50.2</v>
      </c>
      <c r="N587" s="1486">
        <v>0</v>
      </c>
      <c r="O587" s="1310" t="s">
        <v>2284</v>
      </c>
      <c r="P587" s="1485">
        <v>50.3</v>
      </c>
      <c r="Q587" s="1486">
        <v>0</v>
      </c>
      <c r="R587" s="1310" t="s">
        <v>2284</v>
      </c>
      <c r="S587" s="1485">
        <v>50.2</v>
      </c>
      <c r="T587" s="1486">
        <v>0</v>
      </c>
      <c r="U587" s="1310" t="s">
        <v>2284</v>
      </c>
      <c r="V587" s="1485">
        <v>50.2</v>
      </c>
      <c r="W587" s="1486">
        <v>0</v>
      </c>
      <c r="X587" s="1310" t="s">
        <v>2284</v>
      </c>
      <c r="Y587" s="1485">
        <v>50.2</v>
      </c>
      <c r="Z587" s="1486">
        <v>0</v>
      </c>
      <c r="AA587" s="1310" t="s">
        <v>2284</v>
      </c>
      <c r="AB587" s="1485">
        <v>50.3</v>
      </c>
      <c r="AC587" s="1486">
        <v>0</v>
      </c>
      <c r="AD587" s="1310" t="s">
        <v>2284</v>
      </c>
      <c r="AE587" s="1485">
        <v>50.3</v>
      </c>
      <c r="AF587" s="1486">
        <v>0</v>
      </c>
    </row>
    <row r="588" spans="1:32">
      <c r="A588" s="1313" t="s">
        <v>4498</v>
      </c>
      <c r="B588" s="1143" t="s">
        <v>5517</v>
      </c>
      <c r="C588" s="1314" t="s">
        <v>1078</v>
      </c>
      <c r="D588" s="1483" t="s">
        <v>1078</v>
      </c>
      <c r="E588" s="1484" t="s">
        <v>1078</v>
      </c>
      <c r="F588" s="1314" t="s">
        <v>1078</v>
      </c>
      <c r="G588" s="1483" t="s">
        <v>1078</v>
      </c>
      <c r="H588" s="1484" t="s">
        <v>1078</v>
      </c>
      <c r="I588" s="1314" t="s">
        <v>1078</v>
      </c>
      <c r="J588" s="1483" t="s">
        <v>1078</v>
      </c>
      <c r="K588" s="1484" t="s">
        <v>1078</v>
      </c>
      <c r="L588" s="1314" t="s">
        <v>1078</v>
      </c>
      <c r="M588" s="1483" t="s">
        <v>1078</v>
      </c>
      <c r="N588" s="1484" t="s">
        <v>1078</v>
      </c>
      <c r="O588" s="1314" t="s">
        <v>1078</v>
      </c>
      <c r="P588" s="1483" t="s">
        <v>1078</v>
      </c>
      <c r="Q588" s="1484" t="s">
        <v>1078</v>
      </c>
      <c r="R588" s="1314" t="s">
        <v>1078</v>
      </c>
      <c r="S588" s="1483" t="s">
        <v>1078</v>
      </c>
      <c r="T588" s="1484" t="s">
        <v>1078</v>
      </c>
      <c r="U588" s="1314" t="s">
        <v>1078</v>
      </c>
      <c r="V588" s="1483" t="s">
        <v>1078</v>
      </c>
      <c r="W588" s="1484" t="s">
        <v>1078</v>
      </c>
      <c r="X588" s="1314" t="s">
        <v>1078</v>
      </c>
      <c r="Y588" s="1483" t="s">
        <v>1078</v>
      </c>
      <c r="Z588" s="1484" t="s">
        <v>1078</v>
      </c>
      <c r="AA588" s="1314" t="s">
        <v>1078</v>
      </c>
      <c r="AB588" s="1483" t="s">
        <v>1078</v>
      </c>
      <c r="AC588" s="1484" t="s">
        <v>1078</v>
      </c>
      <c r="AD588" s="1314" t="s">
        <v>1078</v>
      </c>
      <c r="AE588" s="1483" t="s">
        <v>1078</v>
      </c>
      <c r="AF588" s="1484" t="s">
        <v>1078</v>
      </c>
    </row>
    <row r="589" spans="1:32">
      <c r="A589" s="1303" t="s">
        <v>4501</v>
      </c>
      <c r="B589" s="1304" t="s">
        <v>5518</v>
      </c>
      <c r="C589" s="1305" t="s">
        <v>4809</v>
      </c>
      <c r="D589" s="1479" t="s">
        <v>1078</v>
      </c>
      <c r="E589" s="1480" t="s">
        <v>1078</v>
      </c>
      <c r="F589" s="1305" t="s">
        <v>4809</v>
      </c>
      <c r="G589" s="1479" t="s">
        <v>1078</v>
      </c>
      <c r="H589" s="1480" t="s">
        <v>1078</v>
      </c>
      <c r="I589" s="1305" t="s">
        <v>2284</v>
      </c>
      <c r="J589" s="1479">
        <v>55.3</v>
      </c>
      <c r="K589" s="1480">
        <v>0</v>
      </c>
      <c r="L589" s="1305" t="s">
        <v>2284</v>
      </c>
      <c r="M589" s="1479">
        <v>55.2</v>
      </c>
      <c r="N589" s="1480">
        <v>0</v>
      </c>
      <c r="O589" s="1305" t="s">
        <v>4809</v>
      </c>
      <c r="P589" s="1479" t="s">
        <v>1078</v>
      </c>
      <c r="Q589" s="1480" t="s">
        <v>1078</v>
      </c>
      <c r="R589" s="1305" t="s">
        <v>4809</v>
      </c>
      <c r="S589" s="1479" t="s">
        <v>1078</v>
      </c>
      <c r="T589" s="1480" t="s">
        <v>1078</v>
      </c>
      <c r="U589" s="1305" t="s">
        <v>4809</v>
      </c>
      <c r="V589" s="1479" t="s">
        <v>1078</v>
      </c>
      <c r="W589" s="1480" t="s">
        <v>1078</v>
      </c>
      <c r="X589" s="1305" t="s">
        <v>4809</v>
      </c>
      <c r="Y589" s="1479" t="s">
        <v>1078</v>
      </c>
      <c r="Z589" s="1480" t="s">
        <v>1078</v>
      </c>
      <c r="AA589" s="1305" t="s">
        <v>4809</v>
      </c>
      <c r="AB589" s="1479" t="s">
        <v>1078</v>
      </c>
      <c r="AC589" s="1480" t="s">
        <v>1078</v>
      </c>
      <c r="AD589" s="1305" t="s">
        <v>4809</v>
      </c>
      <c r="AE589" s="1479" t="s">
        <v>1078</v>
      </c>
      <c r="AF589" s="1480" t="s">
        <v>1078</v>
      </c>
    </row>
    <row r="590" spans="1:32">
      <c r="A590" s="1714" t="s">
        <v>4503</v>
      </c>
      <c r="B590" s="1350" t="s">
        <v>5524</v>
      </c>
      <c r="C590" s="1310" t="s">
        <v>1078</v>
      </c>
      <c r="D590" s="1485" t="s">
        <v>1078</v>
      </c>
      <c r="E590" s="1486" t="s">
        <v>1078</v>
      </c>
      <c r="F590" s="1310" t="s">
        <v>1078</v>
      </c>
      <c r="G590" s="1485" t="s">
        <v>1078</v>
      </c>
      <c r="H590" s="1486" t="s">
        <v>1078</v>
      </c>
      <c r="I590" s="1310" t="s">
        <v>2284</v>
      </c>
      <c r="J590" s="1485">
        <v>55.3</v>
      </c>
      <c r="K590" s="1486">
        <v>0</v>
      </c>
      <c r="L590" s="1310" t="s">
        <v>2284</v>
      </c>
      <c r="M590" s="1485">
        <v>55.3</v>
      </c>
      <c r="N590" s="1486">
        <v>0</v>
      </c>
      <c r="O590" s="1310" t="s">
        <v>1078</v>
      </c>
      <c r="P590" s="1485" t="s">
        <v>1078</v>
      </c>
      <c r="Q590" s="1486" t="s">
        <v>1078</v>
      </c>
      <c r="R590" s="1310" t="s">
        <v>1078</v>
      </c>
      <c r="S590" s="1485" t="s">
        <v>1078</v>
      </c>
      <c r="T590" s="1486" t="s">
        <v>1078</v>
      </c>
      <c r="U590" s="1310" t="s">
        <v>1078</v>
      </c>
      <c r="V590" s="1485" t="s">
        <v>1078</v>
      </c>
      <c r="W590" s="1486" t="s">
        <v>1078</v>
      </c>
      <c r="X590" s="1310" t="s">
        <v>1078</v>
      </c>
      <c r="Y590" s="1485" t="s">
        <v>1078</v>
      </c>
      <c r="Z590" s="1486" t="s">
        <v>1078</v>
      </c>
      <c r="AA590" s="1310" t="s">
        <v>1078</v>
      </c>
      <c r="AB590" s="1485" t="s">
        <v>1078</v>
      </c>
      <c r="AC590" s="1486" t="s">
        <v>1078</v>
      </c>
      <c r="AD590" s="1310" t="s">
        <v>1078</v>
      </c>
      <c r="AE590" s="1485" t="s">
        <v>1078</v>
      </c>
      <c r="AF590" s="1486" t="s">
        <v>1078</v>
      </c>
    </row>
    <row r="591" spans="1:32">
      <c r="A591" s="1313" t="s">
        <v>4505</v>
      </c>
      <c r="B591" s="1143" t="s">
        <v>5525</v>
      </c>
      <c r="C591" s="1314" t="s">
        <v>1078</v>
      </c>
      <c r="D591" s="1483" t="s">
        <v>1078</v>
      </c>
      <c r="E591" s="1484" t="s">
        <v>1078</v>
      </c>
      <c r="F591" s="1314" t="s">
        <v>1078</v>
      </c>
      <c r="G591" s="1483" t="s">
        <v>1078</v>
      </c>
      <c r="H591" s="1484" t="s">
        <v>1078</v>
      </c>
      <c r="I591" s="1314" t="s">
        <v>1078</v>
      </c>
      <c r="J591" s="1483" t="s">
        <v>1078</v>
      </c>
      <c r="K591" s="1484" t="s">
        <v>1078</v>
      </c>
      <c r="L591" s="1314" t="s">
        <v>1078</v>
      </c>
      <c r="M591" s="1483" t="s">
        <v>1078</v>
      </c>
      <c r="N591" s="1484" t="s">
        <v>1078</v>
      </c>
      <c r="O591" s="1314" t="s">
        <v>1078</v>
      </c>
      <c r="P591" s="1483" t="s">
        <v>1078</v>
      </c>
      <c r="Q591" s="1484" t="s">
        <v>1078</v>
      </c>
      <c r="R591" s="1314" t="s">
        <v>1078</v>
      </c>
      <c r="S591" s="1483" t="s">
        <v>1078</v>
      </c>
      <c r="T591" s="1484" t="s">
        <v>1078</v>
      </c>
      <c r="U591" s="1314" t="s">
        <v>1078</v>
      </c>
      <c r="V591" s="1483" t="s">
        <v>1078</v>
      </c>
      <c r="W591" s="1484" t="s">
        <v>1078</v>
      </c>
      <c r="X591" s="1314" t="s">
        <v>1078</v>
      </c>
      <c r="Y591" s="1483" t="s">
        <v>1078</v>
      </c>
      <c r="Z591" s="1484" t="s">
        <v>1078</v>
      </c>
      <c r="AA591" s="1314" t="s">
        <v>1078</v>
      </c>
      <c r="AB591" s="1483" t="s">
        <v>1078</v>
      </c>
      <c r="AC591" s="1484" t="s">
        <v>1078</v>
      </c>
      <c r="AD591" s="1314" t="s">
        <v>1078</v>
      </c>
      <c r="AE591" s="1483" t="s">
        <v>1078</v>
      </c>
      <c r="AF591" s="1484" t="s">
        <v>1078</v>
      </c>
    </row>
    <row r="592" spans="1:32">
      <c r="A592" s="1303" t="s">
        <v>4507</v>
      </c>
      <c r="B592" s="1304" t="s">
        <v>5521</v>
      </c>
      <c r="C592" s="1305" t="s">
        <v>2284</v>
      </c>
      <c r="D592" s="1479">
        <v>60.2</v>
      </c>
      <c r="E592" s="1480">
        <v>0</v>
      </c>
      <c r="F592" s="1305" t="s">
        <v>2284</v>
      </c>
      <c r="G592" s="1479">
        <v>60.2</v>
      </c>
      <c r="H592" s="1480">
        <v>0</v>
      </c>
      <c r="I592" s="1305" t="s">
        <v>4810</v>
      </c>
      <c r="J592" s="1479">
        <v>60.3</v>
      </c>
      <c r="K592" s="1480">
        <v>13.5</v>
      </c>
      <c r="L592" s="1305" t="s">
        <v>4810</v>
      </c>
      <c r="M592" s="1479">
        <v>60.2</v>
      </c>
      <c r="N592" s="1480">
        <v>27.6</v>
      </c>
      <c r="O592" s="1305" t="s">
        <v>2284</v>
      </c>
      <c r="P592" s="1479">
        <v>60.3</v>
      </c>
      <c r="Q592" s="1480">
        <v>0</v>
      </c>
      <c r="R592" s="1305" t="s">
        <v>2284</v>
      </c>
      <c r="S592" s="1479">
        <v>60.2</v>
      </c>
      <c r="T592" s="1480">
        <v>0</v>
      </c>
      <c r="U592" s="1305" t="s">
        <v>2284</v>
      </c>
      <c r="V592" s="1479">
        <v>60.3</v>
      </c>
      <c r="W592" s="1480">
        <v>0</v>
      </c>
      <c r="X592" s="1305" t="s">
        <v>2284</v>
      </c>
      <c r="Y592" s="1479">
        <v>60.2</v>
      </c>
      <c r="Z592" s="1480">
        <v>0</v>
      </c>
      <c r="AA592" s="1305" t="s">
        <v>4810</v>
      </c>
      <c r="AB592" s="1479">
        <v>60.2</v>
      </c>
      <c r="AC592" s="1480">
        <v>34.299999999999997</v>
      </c>
      <c r="AD592" s="1305" t="s">
        <v>2284</v>
      </c>
      <c r="AE592" s="1479">
        <v>60.3</v>
      </c>
      <c r="AF592" s="1480">
        <v>0</v>
      </c>
    </row>
    <row r="593" spans="1:32">
      <c r="A593" s="1714" t="s">
        <v>4509</v>
      </c>
      <c r="B593" s="1350" t="s">
        <v>5526</v>
      </c>
      <c r="C593" s="1310" t="s">
        <v>2284</v>
      </c>
      <c r="D593" s="1485">
        <v>60.2</v>
      </c>
      <c r="E593" s="1486">
        <v>0</v>
      </c>
      <c r="F593" s="1310" t="s">
        <v>2284</v>
      </c>
      <c r="G593" s="1485">
        <v>60.2</v>
      </c>
      <c r="H593" s="1486">
        <v>0</v>
      </c>
      <c r="I593" s="1310" t="s">
        <v>4810</v>
      </c>
      <c r="J593" s="1485">
        <v>60.3</v>
      </c>
      <c r="K593" s="1486">
        <v>11.1</v>
      </c>
      <c r="L593" s="1310" t="s">
        <v>4810</v>
      </c>
      <c r="M593" s="1485">
        <v>60.3</v>
      </c>
      <c r="N593" s="1486">
        <v>13.1</v>
      </c>
      <c r="O593" s="1310" t="s">
        <v>2284</v>
      </c>
      <c r="P593" s="1485">
        <v>60.3</v>
      </c>
      <c r="Q593" s="1486">
        <v>0</v>
      </c>
      <c r="R593" s="1310" t="s">
        <v>2284</v>
      </c>
      <c r="S593" s="1485">
        <v>60.3</v>
      </c>
      <c r="T593" s="1486">
        <v>0</v>
      </c>
      <c r="U593" s="1310" t="s">
        <v>4810</v>
      </c>
      <c r="V593" s="1485">
        <v>60.3</v>
      </c>
      <c r="W593" s="1486">
        <v>25.4</v>
      </c>
      <c r="X593" s="1310" t="s">
        <v>2284</v>
      </c>
      <c r="Y593" s="1485">
        <v>60.3</v>
      </c>
      <c r="Z593" s="1486">
        <v>0</v>
      </c>
      <c r="AA593" s="1310" t="s">
        <v>2284</v>
      </c>
      <c r="AB593" s="1485">
        <v>60.3</v>
      </c>
      <c r="AC593" s="1486">
        <v>0</v>
      </c>
      <c r="AD593" s="1310" t="s">
        <v>2284</v>
      </c>
      <c r="AE593" s="1485">
        <v>60.3</v>
      </c>
      <c r="AF593" s="1486">
        <v>0</v>
      </c>
    </row>
    <row r="594" spans="1:32">
      <c r="A594" s="1313" t="s">
        <v>4511</v>
      </c>
      <c r="B594" s="1143" t="s">
        <v>5527</v>
      </c>
      <c r="C594" s="1314" t="s">
        <v>1078</v>
      </c>
      <c r="D594" s="1483" t="s">
        <v>1078</v>
      </c>
      <c r="E594" s="1484" t="s">
        <v>1078</v>
      </c>
      <c r="F594" s="1314" t="s">
        <v>1078</v>
      </c>
      <c r="G594" s="1483" t="s">
        <v>1078</v>
      </c>
      <c r="H594" s="1484" t="s">
        <v>1078</v>
      </c>
      <c r="I594" s="1314" t="s">
        <v>4810</v>
      </c>
      <c r="J594" s="1483">
        <v>60.3</v>
      </c>
      <c r="K594" s="1484">
        <v>11.5</v>
      </c>
      <c r="L594" s="1314" t="s">
        <v>2284</v>
      </c>
      <c r="M594" s="1483">
        <v>60.2</v>
      </c>
      <c r="N594" s="1484">
        <v>0</v>
      </c>
      <c r="O594" s="1314" t="s">
        <v>1078</v>
      </c>
      <c r="P594" s="1483" t="s">
        <v>1078</v>
      </c>
      <c r="Q594" s="1484" t="s">
        <v>1078</v>
      </c>
      <c r="R594" s="1314" t="s">
        <v>1078</v>
      </c>
      <c r="S594" s="1483" t="s">
        <v>1078</v>
      </c>
      <c r="T594" s="1484" t="s">
        <v>1078</v>
      </c>
      <c r="U594" s="1314" t="s">
        <v>2284</v>
      </c>
      <c r="V594" s="1483">
        <v>60.3</v>
      </c>
      <c r="W594" s="1484">
        <v>0</v>
      </c>
      <c r="X594" s="1314" t="s">
        <v>1078</v>
      </c>
      <c r="Y594" s="1483" t="s">
        <v>1078</v>
      </c>
      <c r="Z594" s="1484" t="s">
        <v>1078</v>
      </c>
      <c r="AA594" s="1314" t="s">
        <v>2284</v>
      </c>
      <c r="AB594" s="1483">
        <v>60.3</v>
      </c>
      <c r="AC594" s="1484">
        <v>0</v>
      </c>
      <c r="AD594" s="1314" t="s">
        <v>1078</v>
      </c>
      <c r="AE594" s="1483" t="s">
        <v>1078</v>
      </c>
      <c r="AF594" s="1484" t="s">
        <v>1078</v>
      </c>
    </row>
    <row r="595" spans="1:32" ht="54.75">
      <c r="A595" s="1299" t="s">
        <v>4553</v>
      </c>
      <c r="B595" s="1139" t="s">
        <v>5832</v>
      </c>
      <c r="C595" s="1300" t="s">
        <v>4806</v>
      </c>
      <c r="D595" s="1301" t="s">
        <v>4813</v>
      </c>
      <c r="E595" s="1302" t="s">
        <v>4814</v>
      </c>
      <c r="F595" s="1300" t="s">
        <v>4806</v>
      </c>
      <c r="G595" s="1301" t="s">
        <v>4813</v>
      </c>
      <c r="H595" s="1302" t="s">
        <v>4814</v>
      </c>
      <c r="I595" s="1300" t="s">
        <v>4806</v>
      </c>
      <c r="J595" s="1301" t="s">
        <v>4813</v>
      </c>
      <c r="K595" s="1302" t="s">
        <v>4814</v>
      </c>
      <c r="L595" s="1300" t="s">
        <v>4806</v>
      </c>
      <c r="M595" s="1301" t="s">
        <v>4813</v>
      </c>
      <c r="N595" s="1302" t="s">
        <v>4814</v>
      </c>
      <c r="O595" s="1300" t="s">
        <v>4806</v>
      </c>
      <c r="P595" s="1301" t="s">
        <v>4813</v>
      </c>
      <c r="Q595" s="1302" t="s">
        <v>4814</v>
      </c>
      <c r="R595" s="1300" t="s">
        <v>4806</v>
      </c>
      <c r="S595" s="1301" t="s">
        <v>4813</v>
      </c>
      <c r="T595" s="1302" t="s">
        <v>4814</v>
      </c>
      <c r="U595" s="1300" t="s">
        <v>4806</v>
      </c>
      <c r="V595" s="1301" t="s">
        <v>4813</v>
      </c>
      <c r="W595" s="1302" t="s">
        <v>4814</v>
      </c>
      <c r="X595" s="1300" t="s">
        <v>4806</v>
      </c>
      <c r="Y595" s="1301" t="s">
        <v>4813</v>
      </c>
      <c r="Z595" s="1302" t="s">
        <v>4814</v>
      </c>
      <c r="AA595" s="1300" t="s">
        <v>4806</v>
      </c>
      <c r="AB595" s="1301" t="s">
        <v>4813</v>
      </c>
      <c r="AC595" s="1302" t="s">
        <v>4814</v>
      </c>
      <c r="AD595" s="1300" t="s">
        <v>4806</v>
      </c>
      <c r="AE595" s="1301" t="s">
        <v>4813</v>
      </c>
      <c r="AF595" s="1302" t="s">
        <v>4814</v>
      </c>
    </row>
    <row r="596" spans="1:32">
      <c r="A596" s="1303" t="s">
        <v>4470</v>
      </c>
      <c r="B596" s="1304" t="s">
        <v>5503</v>
      </c>
      <c r="C596" s="1305" t="s">
        <v>2284</v>
      </c>
      <c r="D596" s="1479">
        <v>30.1</v>
      </c>
      <c r="E596" s="1480">
        <v>0</v>
      </c>
      <c r="F596" s="1305" t="s">
        <v>2284</v>
      </c>
      <c r="G596" s="1479">
        <v>30.1</v>
      </c>
      <c r="H596" s="1480">
        <v>0</v>
      </c>
      <c r="I596" s="1305" t="s">
        <v>2284</v>
      </c>
      <c r="J596" s="1479">
        <v>30.2</v>
      </c>
      <c r="K596" s="1480">
        <v>0</v>
      </c>
      <c r="L596" s="1305" t="s">
        <v>2284</v>
      </c>
      <c r="M596" s="1479">
        <v>30.2</v>
      </c>
      <c r="N596" s="1480">
        <v>0</v>
      </c>
      <c r="O596" s="1305" t="s">
        <v>2284</v>
      </c>
      <c r="P596" s="1479">
        <v>30.3</v>
      </c>
      <c r="Q596" s="1480">
        <v>0</v>
      </c>
      <c r="R596" s="1305" t="s">
        <v>2284</v>
      </c>
      <c r="S596" s="1479">
        <v>30.1</v>
      </c>
      <c r="T596" s="1480">
        <v>0</v>
      </c>
      <c r="U596" s="1305" t="s">
        <v>2284</v>
      </c>
      <c r="V596" s="1479">
        <v>30.3</v>
      </c>
      <c r="W596" s="1480">
        <v>0</v>
      </c>
      <c r="X596" s="1305" t="s">
        <v>2284</v>
      </c>
      <c r="Y596" s="1479">
        <v>30.3</v>
      </c>
      <c r="Z596" s="1480">
        <v>0</v>
      </c>
      <c r="AA596" s="1305" t="s">
        <v>2284</v>
      </c>
      <c r="AB596" s="1479">
        <v>30.3</v>
      </c>
      <c r="AC596" s="1480">
        <v>0</v>
      </c>
      <c r="AD596" s="1305" t="s">
        <v>2284</v>
      </c>
      <c r="AE596" s="1479">
        <v>30.2</v>
      </c>
      <c r="AF596" s="1480">
        <v>0</v>
      </c>
    </row>
    <row r="597" spans="1:32">
      <c r="A597" s="1714" t="s">
        <v>4472</v>
      </c>
      <c r="B597" s="1350" t="s">
        <v>5504</v>
      </c>
      <c r="C597" s="1310" t="s">
        <v>2284</v>
      </c>
      <c r="D597" s="1485">
        <v>30.1</v>
      </c>
      <c r="E597" s="1486">
        <v>0</v>
      </c>
      <c r="F597" s="1310" t="s">
        <v>2284</v>
      </c>
      <c r="G597" s="1485">
        <v>30.1</v>
      </c>
      <c r="H597" s="1486">
        <v>0</v>
      </c>
      <c r="I597" s="1310" t="s">
        <v>2284</v>
      </c>
      <c r="J597" s="1485">
        <v>30.1</v>
      </c>
      <c r="K597" s="1486">
        <v>0</v>
      </c>
      <c r="L597" s="1310" t="s">
        <v>2284</v>
      </c>
      <c r="M597" s="1485">
        <v>30.2</v>
      </c>
      <c r="N597" s="1486">
        <v>0</v>
      </c>
      <c r="O597" s="1310" t="s">
        <v>2284</v>
      </c>
      <c r="P597" s="1485">
        <v>30.3</v>
      </c>
      <c r="Q597" s="1486">
        <v>0</v>
      </c>
      <c r="R597" s="1310" t="s">
        <v>2284</v>
      </c>
      <c r="S597" s="1485">
        <v>30.1</v>
      </c>
      <c r="T597" s="1486">
        <v>0</v>
      </c>
      <c r="U597" s="1310" t="s">
        <v>2284</v>
      </c>
      <c r="V597" s="1485">
        <v>30.3</v>
      </c>
      <c r="W597" s="1486">
        <v>0</v>
      </c>
      <c r="X597" s="1310" t="s">
        <v>2284</v>
      </c>
      <c r="Y597" s="1485">
        <v>30.2</v>
      </c>
      <c r="Z597" s="1486">
        <v>0</v>
      </c>
      <c r="AA597" s="1310" t="s">
        <v>2284</v>
      </c>
      <c r="AB597" s="1485">
        <v>30.3</v>
      </c>
      <c r="AC597" s="1486">
        <v>0</v>
      </c>
      <c r="AD597" s="1310" t="s">
        <v>2284</v>
      </c>
      <c r="AE597" s="1485">
        <v>30.2</v>
      </c>
      <c r="AF597" s="1486">
        <v>0</v>
      </c>
    </row>
    <row r="598" spans="1:32">
      <c r="A598" s="1313" t="s">
        <v>4474</v>
      </c>
      <c r="B598" s="1143" t="s">
        <v>5505</v>
      </c>
      <c r="C598" s="1314" t="s">
        <v>1078</v>
      </c>
      <c r="D598" s="1483" t="s">
        <v>1078</v>
      </c>
      <c r="E598" s="1484" t="s">
        <v>1078</v>
      </c>
      <c r="F598" s="1314" t="s">
        <v>1078</v>
      </c>
      <c r="G598" s="1483" t="s">
        <v>1078</v>
      </c>
      <c r="H598" s="1484" t="s">
        <v>1078</v>
      </c>
      <c r="I598" s="1314" t="s">
        <v>1078</v>
      </c>
      <c r="J598" s="1483" t="s">
        <v>1078</v>
      </c>
      <c r="K598" s="1484" t="s">
        <v>1078</v>
      </c>
      <c r="L598" s="1314" t="s">
        <v>1078</v>
      </c>
      <c r="M598" s="1483" t="s">
        <v>1078</v>
      </c>
      <c r="N598" s="1484" t="s">
        <v>1078</v>
      </c>
      <c r="O598" s="1314" t="s">
        <v>1078</v>
      </c>
      <c r="P598" s="1483" t="s">
        <v>1078</v>
      </c>
      <c r="Q598" s="1484" t="s">
        <v>1078</v>
      </c>
      <c r="R598" s="1314" t="s">
        <v>1078</v>
      </c>
      <c r="S598" s="1483" t="s">
        <v>1078</v>
      </c>
      <c r="T598" s="1484" t="s">
        <v>1078</v>
      </c>
      <c r="U598" s="1314" t="s">
        <v>1078</v>
      </c>
      <c r="V598" s="1483" t="s">
        <v>1078</v>
      </c>
      <c r="W598" s="1484" t="s">
        <v>1078</v>
      </c>
      <c r="X598" s="1314" t="s">
        <v>1078</v>
      </c>
      <c r="Y598" s="1483" t="s">
        <v>1078</v>
      </c>
      <c r="Z598" s="1484" t="s">
        <v>1078</v>
      </c>
      <c r="AA598" s="1314" t="s">
        <v>1078</v>
      </c>
      <c r="AB598" s="1483" t="s">
        <v>1078</v>
      </c>
      <c r="AC598" s="1484" t="s">
        <v>1078</v>
      </c>
      <c r="AD598" s="1314" t="s">
        <v>1078</v>
      </c>
      <c r="AE598" s="1483" t="s">
        <v>1078</v>
      </c>
      <c r="AF598" s="1484" t="s">
        <v>1078</v>
      </c>
    </row>
    <row r="599" spans="1:32">
      <c r="A599" s="1303" t="s">
        <v>4476</v>
      </c>
      <c r="B599" s="1304" t="s">
        <v>5506</v>
      </c>
      <c r="C599" s="1305" t="s">
        <v>4809</v>
      </c>
      <c r="D599" s="1479" t="s">
        <v>1078</v>
      </c>
      <c r="E599" s="1480" t="s">
        <v>1078</v>
      </c>
      <c r="F599" s="1305" t="s">
        <v>4809</v>
      </c>
      <c r="G599" s="1479" t="s">
        <v>1078</v>
      </c>
      <c r="H599" s="1480" t="s">
        <v>1078</v>
      </c>
      <c r="I599" s="1305" t="s">
        <v>4809</v>
      </c>
      <c r="J599" s="1479" t="s">
        <v>1078</v>
      </c>
      <c r="K599" s="1480" t="s">
        <v>1078</v>
      </c>
      <c r="L599" s="1305" t="s">
        <v>4809</v>
      </c>
      <c r="M599" s="1479" t="s">
        <v>1078</v>
      </c>
      <c r="N599" s="1480" t="s">
        <v>1078</v>
      </c>
      <c r="O599" s="1305" t="s">
        <v>4809</v>
      </c>
      <c r="P599" s="1479" t="s">
        <v>1078</v>
      </c>
      <c r="Q599" s="1480" t="s">
        <v>1078</v>
      </c>
      <c r="R599" s="1305" t="s">
        <v>4809</v>
      </c>
      <c r="S599" s="1479" t="s">
        <v>1078</v>
      </c>
      <c r="T599" s="1480" t="s">
        <v>1078</v>
      </c>
      <c r="U599" s="1305" t="s">
        <v>4809</v>
      </c>
      <c r="V599" s="1479" t="s">
        <v>1078</v>
      </c>
      <c r="W599" s="1480" t="s">
        <v>1078</v>
      </c>
      <c r="X599" s="1305" t="s">
        <v>4809</v>
      </c>
      <c r="Y599" s="1479" t="s">
        <v>1078</v>
      </c>
      <c r="Z599" s="1480" t="s">
        <v>1078</v>
      </c>
      <c r="AA599" s="1305" t="s">
        <v>4809</v>
      </c>
      <c r="AB599" s="1479" t="s">
        <v>1078</v>
      </c>
      <c r="AC599" s="1480" t="s">
        <v>1078</v>
      </c>
      <c r="AD599" s="1305" t="s">
        <v>4809</v>
      </c>
      <c r="AE599" s="1479" t="s">
        <v>1078</v>
      </c>
      <c r="AF599" s="1480" t="s">
        <v>1078</v>
      </c>
    </row>
    <row r="600" spans="1:32">
      <c r="A600" s="1714" t="s">
        <v>4478</v>
      </c>
      <c r="B600" s="1350" t="s">
        <v>5507</v>
      </c>
      <c r="C600" s="1310" t="s">
        <v>1078</v>
      </c>
      <c r="D600" s="1485" t="s">
        <v>1078</v>
      </c>
      <c r="E600" s="1486" t="s">
        <v>1078</v>
      </c>
      <c r="F600" s="1310" t="s">
        <v>1078</v>
      </c>
      <c r="G600" s="1485" t="s">
        <v>1078</v>
      </c>
      <c r="H600" s="1486" t="s">
        <v>1078</v>
      </c>
      <c r="I600" s="1310" t="s">
        <v>1078</v>
      </c>
      <c r="J600" s="1485" t="s">
        <v>1078</v>
      </c>
      <c r="K600" s="1486" t="s">
        <v>1078</v>
      </c>
      <c r="L600" s="1310" t="s">
        <v>1078</v>
      </c>
      <c r="M600" s="1485" t="s">
        <v>1078</v>
      </c>
      <c r="N600" s="1486" t="s">
        <v>1078</v>
      </c>
      <c r="O600" s="1310" t="s">
        <v>1078</v>
      </c>
      <c r="P600" s="1485" t="s">
        <v>1078</v>
      </c>
      <c r="Q600" s="1486" t="s">
        <v>1078</v>
      </c>
      <c r="R600" s="1310" t="s">
        <v>1078</v>
      </c>
      <c r="S600" s="1485" t="s">
        <v>1078</v>
      </c>
      <c r="T600" s="1486" t="s">
        <v>1078</v>
      </c>
      <c r="U600" s="1310" t="s">
        <v>1078</v>
      </c>
      <c r="V600" s="1485" t="s">
        <v>1078</v>
      </c>
      <c r="W600" s="1486" t="s">
        <v>1078</v>
      </c>
      <c r="X600" s="1310" t="s">
        <v>1078</v>
      </c>
      <c r="Y600" s="1485" t="s">
        <v>1078</v>
      </c>
      <c r="Z600" s="1486" t="s">
        <v>1078</v>
      </c>
      <c r="AA600" s="1310" t="s">
        <v>1078</v>
      </c>
      <c r="AB600" s="1485" t="s">
        <v>1078</v>
      </c>
      <c r="AC600" s="1486" t="s">
        <v>1078</v>
      </c>
      <c r="AD600" s="1310" t="s">
        <v>1078</v>
      </c>
      <c r="AE600" s="1485" t="s">
        <v>1078</v>
      </c>
      <c r="AF600" s="1486" t="s">
        <v>1078</v>
      </c>
    </row>
    <row r="601" spans="1:32">
      <c r="A601" s="1313" t="s">
        <v>4480</v>
      </c>
      <c r="B601" s="1143" t="s">
        <v>5508</v>
      </c>
      <c r="C601" s="1314" t="s">
        <v>1078</v>
      </c>
      <c r="D601" s="1483" t="s">
        <v>1078</v>
      </c>
      <c r="E601" s="1484" t="s">
        <v>1078</v>
      </c>
      <c r="F601" s="1314" t="s">
        <v>1078</v>
      </c>
      <c r="G601" s="1483" t="s">
        <v>1078</v>
      </c>
      <c r="H601" s="1484" t="s">
        <v>1078</v>
      </c>
      <c r="I601" s="1314" t="s">
        <v>1078</v>
      </c>
      <c r="J601" s="1483" t="s">
        <v>1078</v>
      </c>
      <c r="K601" s="1484" t="s">
        <v>1078</v>
      </c>
      <c r="L601" s="1314" t="s">
        <v>1078</v>
      </c>
      <c r="M601" s="1483" t="s">
        <v>1078</v>
      </c>
      <c r="N601" s="1484" t="s">
        <v>1078</v>
      </c>
      <c r="O601" s="1314" t="s">
        <v>1078</v>
      </c>
      <c r="P601" s="1483" t="s">
        <v>1078</v>
      </c>
      <c r="Q601" s="1484" t="s">
        <v>1078</v>
      </c>
      <c r="R601" s="1314" t="s">
        <v>1078</v>
      </c>
      <c r="S601" s="1483" t="s">
        <v>1078</v>
      </c>
      <c r="T601" s="1484" t="s">
        <v>1078</v>
      </c>
      <c r="U601" s="1314" t="s">
        <v>1078</v>
      </c>
      <c r="V601" s="1483" t="s">
        <v>1078</v>
      </c>
      <c r="W601" s="1484" t="s">
        <v>1078</v>
      </c>
      <c r="X601" s="1314" t="s">
        <v>1078</v>
      </c>
      <c r="Y601" s="1483" t="s">
        <v>1078</v>
      </c>
      <c r="Z601" s="1484" t="s">
        <v>1078</v>
      </c>
      <c r="AA601" s="1314" t="s">
        <v>1078</v>
      </c>
      <c r="AB601" s="1483" t="s">
        <v>1078</v>
      </c>
      <c r="AC601" s="1484" t="s">
        <v>1078</v>
      </c>
      <c r="AD601" s="1314" t="s">
        <v>1078</v>
      </c>
      <c r="AE601" s="1483" t="s">
        <v>1078</v>
      </c>
      <c r="AF601" s="1484" t="s">
        <v>1078</v>
      </c>
    </row>
    <row r="602" spans="1:32">
      <c r="A602" s="1303" t="s">
        <v>4482</v>
      </c>
      <c r="B602" s="1304" t="s">
        <v>5509</v>
      </c>
      <c r="C602" s="1305" t="s">
        <v>2284</v>
      </c>
      <c r="D602" s="1479">
        <v>40.299999999999997</v>
      </c>
      <c r="E602" s="1480">
        <v>0</v>
      </c>
      <c r="F602" s="1305" t="s">
        <v>2284</v>
      </c>
      <c r="G602" s="1479">
        <v>40.299999999999997</v>
      </c>
      <c r="H602" s="1480">
        <v>0</v>
      </c>
      <c r="I602" s="1305" t="s">
        <v>2284</v>
      </c>
      <c r="J602" s="1479">
        <v>40.299999999999997</v>
      </c>
      <c r="K602" s="1480">
        <v>0</v>
      </c>
      <c r="L602" s="1305" t="s">
        <v>2284</v>
      </c>
      <c r="M602" s="1479">
        <v>40.200000000000003</v>
      </c>
      <c r="N602" s="1480">
        <v>0</v>
      </c>
      <c r="O602" s="1305" t="s">
        <v>2284</v>
      </c>
      <c r="P602" s="1479">
        <v>40.299999999999997</v>
      </c>
      <c r="Q602" s="1480">
        <v>0</v>
      </c>
      <c r="R602" s="1305" t="s">
        <v>2284</v>
      </c>
      <c r="S602" s="1479">
        <v>40.1</v>
      </c>
      <c r="T602" s="1480">
        <v>0</v>
      </c>
      <c r="U602" s="1305" t="s">
        <v>2284</v>
      </c>
      <c r="V602" s="1479">
        <v>40.299999999999997</v>
      </c>
      <c r="W602" s="1480">
        <v>0</v>
      </c>
      <c r="X602" s="1305" t="s">
        <v>2284</v>
      </c>
      <c r="Y602" s="1479">
        <v>40.200000000000003</v>
      </c>
      <c r="Z602" s="1480">
        <v>0</v>
      </c>
      <c r="AA602" s="1305" t="s">
        <v>2284</v>
      </c>
      <c r="AB602" s="1479">
        <v>40.299999999999997</v>
      </c>
      <c r="AC602" s="1480">
        <v>0</v>
      </c>
      <c r="AD602" s="1305" t="s">
        <v>2284</v>
      </c>
      <c r="AE602" s="1479">
        <v>40.200000000000003</v>
      </c>
      <c r="AF602" s="1480">
        <v>0</v>
      </c>
    </row>
    <row r="603" spans="1:32">
      <c r="A603" s="1714" t="s">
        <v>4484</v>
      </c>
      <c r="B603" s="1350" t="s">
        <v>5510</v>
      </c>
      <c r="C603" s="1310" t="s">
        <v>2284</v>
      </c>
      <c r="D603" s="1485">
        <v>40.200000000000003</v>
      </c>
      <c r="E603" s="1486">
        <v>0</v>
      </c>
      <c r="F603" s="1310" t="s">
        <v>2284</v>
      </c>
      <c r="G603" s="1485">
        <v>40.200000000000003</v>
      </c>
      <c r="H603" s="1486">
        <v>0</v>
      </c>
      <c r="I603" s="1310" t="s">
        <v>2284</v>
      </c>
      <c r="J603" s="1485">
        <v>40.299999999999997</v>
      </c>
      <c r="K603" s="1486">
        <v>0</v>
      </c>
      <c r="L603" s="1310" t="s">
        <v>2284</v>
      </c>
      <c r="M603" s="1485">
        <v>40.200000000000003</v>
      </c>
      <c r="N603" s="1486">
        <v>0</v>
      </c>
      <c r="O603" s="1310" t="s">
        <v>2284</v>
      </c>
      <c r="P603" s="1485">
        <v>40.299999999999997</v>
      </c>
      <c r="Q603" s="1486">
        <v>0</v>
      </c>
      <c r="R603" s="1310" t="s">
        <v>2284</v>
      </c>
      <c r="S603" s="1485">
        <v>40.1</v>
      </c>
      <c r="T603" s="1486">
        <v>0</v>
      </c>
      <c r="U603" s="1310" t="s">
        <v>2284</v>
      </c>
      <c r="V603" s="1485">
        <v>40.299999999999997</v>
      </c>
      <c r="W603" s="1486">
        <v>0</v>
      </c>
      <c r="X603" s="1310" t="s">
        <v>2284</v>
      </c>
      <c r="Y603" s="1485">
        <v>40.200000000000003</v>
      </c>
      <c r="Z603" s="1486">
        <v>0</v>
      </c>
      <c r="AA603" s="1310" t="s">
        <v>2284</v>
      </c>
      <c r="AB603" s="1485">
        <v>40.299999999999997</v>
      </c>
      <c r="AC603" s="1486">
        <v>0</v>
      </c>
      <c r="AD603" s="1310" t="s">
        <v>2284</v>
      </c>
      <c r="AE603" s="1485">
        <v>40.200000000000003</v>
      </c>
      <c r="AF603" s="1486">
        <v>0</v>
      </c>
    </row>
    <row r="604" spans="1:32">
      <c r="A604" s="1313" t="s">
        <v>4486</v>
      </c>
      <c r="B604" s="1143" t="s">
        <v>5511</v>
      </c>
      <c r="C604" s="1314" t="s">
        <v>1078</v>
      </c>
      <c r="D604" s="1483" t="s">
        <v>1078</v>
      </c>
      <c r="E604" s="1484" t="s">
        <v>1078</v>
      </c>
      <c r="F604" s="1314" t="s">
        <v>1078</v>
      </c>
      <c r="G604" s="1483" t="s">
        <v>1078</v>
      </c>
      <c r="H604" s="1484" t="s">
        <v>1078</v>
      </c>
      <c r="I604" s="1314" t="s">
        <v>1078</v>
      </c>
      <c r="J604" s="1483" t="s">
        <v>1078</v>
      </c>
      <c r="K604" s="1484" t="s">
        <v>1078</v>
      </c>
      <c r="L604" s="1314" t="s">
        <v>1078</v>
      </c>
      <c r="M604" s="1483" t="s">
        <v>1078</v>
      </c>
      <c r="N604" s="1484" t="s">
        <v>1078</v>
      </c>
      <c r="O604" s="1314" t="s">
        <v>1078</v>
      </c>
      <c r="P604" s="1483" t="s">
        <v>1078</v>
      </c>
      <c r="Q604" s="1484" t="s">
        <v>1078</v>
      </c>
      <c r="R604" s="1314" t="s">
        <v>1078</v>
      </c>
      <c r="S604" s="1483" t="s">
        <v>1078</v>
      </c>
      <c r="T604" s="1484" t="s">
        <v>1078</v>
      </c>
      <c r="U604" s="1314" t="s">
        <v>1078</v>
      </c>
      <c r="V604" s="1483" t="s">
        <v>1078</v>
      </c>
      <c r="W604" s="1484" t="s">
        <v>1078</v>
      </c>
      <c r="X604" s="1314" t="s">
        <v>1078</v>
      </c>
      <c r="Y604" s="1483" t="s">
        <v>1078</v>
      </c>
      <c r="Z604" s="1484" t="s">
        <v>1078</v>
      </c>
      <c r="AA604" s="1314" t="s">
        <v>1078</v>
      </c>
      <c r="AB604" s="1483" t="s">
        <v>1078</v>
      </c>
      <c r="AC604" s="1484" t="s">
        <v>1078</v>
      </c>
      <c r="AD604" s="1314" t="s">
        <v>1078</v>
      </c>
      <c r="AE604" s="1483" t="s">
        <v>1078</v>
      </c>
      <c r="AF604" s="1484" t="s">
        <v>1078</v>
      </c>
    </row>
    <row r="605" spans="1:32">
      <c r="A605" s="1303" t="s">
        <v>4488</v>
      </c>
      <c r="B605" s="1304" t="s">
        <v>5512</v>
      </c>
      <c r="C605" s="1305" t="s">
        <v>4809</v>
      </c>
      <c r="D605" s="1479" t="s">
        <v>1078</v>
      </c>
      <c r="E605" s="1480" t="s">
        <v>1078</v>
      </c>
      <c r="F605" s="1305" t="s">
        <v>4809</v>
      </c>
      <c r="G605" s="1479" t="s">
        <v>1078</v>
      </c>
      <c r="H605" s="1480" t="s">
        <v>1078</v>
      </c>
      <c r="I605" s="1305" t="s">
        <v>4809</v>
      </c>
      <c r="J605" s="1479" t="s">
        <v>1078</v>
      </c>
      <c r="K605" s="1480" t="s">
        <v>1078</v>
      </c>
      <c r="L605" s="1305" t="s">
        <v>4809</v>
      </c>
      <c r="M605" s="1479" t="s">
        <v>1078</v>
      </c>
      <c r="N605" s="1480" t="s">
        <v>1078</v>
      </c>
      <c r="O605" s="1305" t="s">
        <v>4809</v>
      </c>
      <c r="P605" s="1479" t="s">
        <v>1078</v>
      </c>
      <c r="Q605" s="1480" t="s">
        <v>1078</v>
      </c>
      <c r="R605" s="1305" t="s">
        <v>4809</v>
      </c>
      <c r="S605" s="1479" t="s">
        <v>1078</v>
      </c>
      <c r="T605" s="1480" t="s">
        <v>1078</v>
      </c>
      <c r="U605" s="1305" t="s">
        <v>4809</v>
      </c>
      <c r="V605" s="1479" t="s">
        <v>1078</v>
      </c>
      <c r="W605" s="1480" t="s">
        <v>1078</v>
      </c>
      <c r="X605" s="1305" t="s">
        <v>4809</v>
      </c>
      <c r="Y605" s="1479" t="s">
        <v>1078</v>
      </c>
      <c r="Z605" s="1480" t="s">
        <v>1078</v>
      </c>
      <c r="AA605" s="1305" t="s">
        <v>4809</v>
      </c>
      <c r="AB605" s="1479" t="s">
        <v>1078</v>
      </c>
      <c r="AC605" s="1480" t="s">
        <v>1078</v>
      </c>
      <c r="AD605" s="1305" t="s">
        <v>4809</v>
      </c>
      <c r="AE605" s="1479" t="s">
        <v>1078</v>
      </c>
      <c r="AF605" s="1480" t="s">
        <v>1078</v>
      </c>
    </row>
    <row r="606" spans="1:32">
      <c r="A606" s="1714" t="s">
        <v>4490</v>
      </c>
      <c r="B606" s="1350" t="s">
        <v>5513</v>
      </c>
      <c r="C606" s="1310" t="s">
        <v>1078</v>
      </c>
      <c r="D606" s="1485" t="s">
        <v>1078</v>
      </c>
      <c r="E606" s="1486" t="s">
        <v>1078</v>
      </c>
      <c r="F606" s="1310" t="s">
        <v>1078</v>
      </c>
      <c r="G606" s="1485" t="s">
        <v>1078</v>
      </c>
      <c r="H606" s="1486" t="s">
        <v>1078</v>
      </c>
      <c r="I606" s="1310" t="s">
        <v>1078</v>
      </c>
      <c r="J606" s="1485" t="s">
        <v>1078</v>
      </c>
      <c r="K606" s="1486" t="s">
        <v>1078</v>
      </c>
      <c r="L606" s="1310" t="s">
        <v>1078</v>
      </c>
      <c r="M606" s="1485" t="s">
        <v>1078</v>
      </c>
      <c r="N606" s="1486" t="s">
        <v>1078</v>
      </c>
      <c r="O606" s="1310" t="s">
        <v>1078</v>
      </c>
      <c r="P606" s="1485" t="s">
        <v>1078</v>
      </c>
      <c r="Q606" s="1486" t="s">
        <v>1078</v>
      </c>
      <c r="R606" s="1310" t="s">
        <v>1078</v>
      </c>
      <c r="S606" s="1485" t="s">
        <v>1078</v>
      </c>
      <c r="T606" s="1486" t="s">
        <v>1078</v>
      </c>
      <c r="U606" s="1310" t="s">
        <v>1078</v>
      </c>
      <c r="V606" s="1485" t="s">
        <v>1078</v>
      </c>
      <c r="W606" s="1486" t="s">
        <v>1078</v>
      </c>
      <c r="X606" s="1310" t="s">
        <v>1078</v>
      </c>
      <c r="Y606" s="1485" t="s">
        <v>1078</v>
      </c>
      <c r="Z606" s="1486" t="s">
        <v>1078</v>
      </c>
      <c r="AA606" s="1310" t="s">
        <v>1078</v>
      </c>
      <c r="AB606" s="1485" t="s">
        <v>1078</v>
      </c>
      <c r="AC606" s="1486" t="s">
        <v>1078</v>
      </c>
      <c r="AD606" s="1310" t="s">
        <v>1078</v>
      </c>
      <c r="AE606" s="1485" t="s">
        <v>1078</v>
      </c>
      <c r="AF606" s="1486" t="s">
        <v>1078</v>
      </c>
    </row>
    <row r="607" spans="1:32">
      <c r="A607" s="1313" t="s">
        <v>4492</v>
      </c>
      <c r="B607" s="1143" t="s">
        <v>5514</v>
      </c>
      <c r="C607" s="1314" t="s">
        <v>1078</v>
      </c>
      <c r="D607" s="1483" t="s">
        <v>1078</v>
      </c>
      <c r="E607" s="1484" t="s">
        <v>1078</v>
      </c>
      <c r="F607" s="1314" t="s">
        <v>1078</v>
      </c>
      <c r="G607" s="1483" t="s">
        <v>1078</v>
      </c>
      <c r="H607" s="1484" t="s">
        <v>1078</v>
      </c>
      <c r="I607" s="1314" t="s">
        <v>1078</v>
      </c>
      <c r="J607" s="1483" t="s">
        <v>1078</v>
      </c>
      <c r="K607" s="1484" t="s">
        <v>1078</v>
      </c>
      <c r="L607" s="1314" t="s">
        <v>1078</v>
      </c>
      <c r="M607" s="1483" t="s">
        <v>1078</v>
      </c>
      <c r="N607" s="1484" t="s">
        <v>1078</v>
      </c>
      <c r="O607" s="1314" t="s">
        <v>1078</v>
      </c>
      <c r="P607" s="1483" t="s">
        <v>1078</v>
      </c>
      <c r="Q607" s="1484" t="s">
        <v>1078</v>
      </c>
      <c r="R607" s="1314" t="s">
        <v>1078</v>
      </c>
      <c r="S607" s="1483" t="s">
        <v>1078</v>
      </c>
      <c r="T607" s="1484" t="s">
        <v>1078</v>
      </c>
      <c r="U607" s="1314" t="s">
        <v>1078</v>
      </c>
      <c r="V607" s="1483" t="s">
        <v>1078</v>
      </c>
      <c r="W607" s="1484" t="s">
        <v>1078</v>
      </c>
      <c r="X607" s="1314" t="s">
        <v>1078</v>
      </c>
      <c r="Y607" s="1483" t="s">
        <v>1078</v>
      </c>
      <c r="Z607" s="1484" t="s">
        <v>1078</v>
      </c>
      <c r="AA607" s="1314" t="s">
        <v>1078</v>
      </c>
      <c r="AB607" s="1483" t="s">
        <v>1078</v>
      </c>
      <c r="AC607" s="1484" t="s">
        <v>1078</v>
      </c>
      <c r="AD607" s="1314" t="s">
        <v>1078</v>
      </c>
      <c r="AE607" s="1483" t="s">
        <v>1078</v>
      </c>
      <c r="AF607" s="1484" t="s">
        <v>1078</v>
      </c>
    </row>
    <row r="608" spans="1:32">
      <c r="A608" s="1303" t="s">
        <v>4494</v>
      </c>
      <c r="B608" s="1304" t="s">
        <v>5515</v>
      </c>
      <c r="C608" s="1305" t="s">
        <v>2284</v>
      </c>
      <c r="D608" s="1479">
        <v>50.2</v>
      </c>
      <c r="E608" s="1480">
        <v>0</v>
      </c>
      <c r="F608" s="1305" t="s">
        <v>2284</v>
      </c>
      <c r="G608" s="1479">
        <v>50.2</v>
      </c>
      <c r="H608" s="1480">
        <v>0</v>
      </c>
      <c r="I608" s="1305" t="s">
        <v>2284</v>
      </c>
      <c r="J608" s="1479">
        <v>50.3</v>
      </c>
      <c r="K608" s="1480">
        <v>0</v>
      </c>
      <c r="L608" s="1305" t="s">
        <v>2284</v>
      </c>
      <c r="M608" s="1479">
        <v>50.2</v>
      </c>
      <c r="N608" s="1480">
        <v>0</v>
      </c>
      <c r="O608" s="1305" t="s">
        <v>2284</v>
      </c>
      <c r="P608" s="1479">
        <v>50.3</v>
      </c>
      <c r="Q608" s="1480">
        <v>0</v>
      </c>
      <c r="R608" s="1305" t="s">
        <v>2284</v>
      </c>
      <c r="S608" s="1479">
        <v>50.2</v>
      </c>
      <c r="T608" s="1480">
        <v>0</v>
      </c>
      <c r="U608" s="1305" t="s">
        <v>2284</v>
      </c>
      <c r="V608" s="1479">
        <v>50.3</v>
      </c>
      <c r="W608" s="1480">
        <v>0</v>
      </c>
      <c r="X608" s="1305" t="s">
        <v>2284</v>
      </c>
      <c r="Y608" s="1479">
        <v>50.2</v>
      </c>
      <c r="Z608" s="1480">
        <v>0</v>
      </c>
      <c r="AA608" s="1305" t="s">
        <v>2284</v>
      </c>
      <c r="AB608" s="1479">
        <v>50.3</v>
      </c>
      <c r="AC608" s="1480">
        <v>0</v>
      </c>
      <c r="AD608" s="1305" t="s">
        <v>2284</v>
      </c>
      <c r="AE608" s="1479">
        <v>50.3</v>
      </c>
      <c r="AF608" s="1480">
        <v>0</v>
      </c>
    </row>
    <row r="609" spans="1:32">
      <c r="A609" s="1714" t="s">
        <v>4496</v>
      </c>
      <c r="B609" s="1350" t="s">
        <v>5516</v>
      </c>
      <c r="C609" s="1310" t="s">
        <v>2284</v>
      </c>
      <c r="D609" s="1485">
        <v>50.2</v>
      </c>
      <c r="E609" s="1486">
        <v>0</v>
      </c>
      <c r="F609" s="1310" t="s">
        <v>2284</v>
      </c>
      <c r="G609" s="1485">
        <v>50.2</v>
      </c>
      <c r="H609" s="1486">
        <v>0</v>
      </c>
      <c r="I609" s="1310" t="s">
        <v>2284</v>
      </c>
      <c r="J609" s="1485">
        <v>50.3</v>
      </c>
      <c r="K609" s="1486">
        <v>0</v>
      </c>
      <c r="L609" s="1310" t="s">
        <v>2284</v>
      </c>
      <c r="M609" s="1485">
        <v>50.2</v>
      </c>
      <c r="N609" s="1486">
        <v>0</v>
      </c>
      <c r="O609" s="1310" t="s">
        <v>2284</v>
      </c>
      <c r="P609" s="1485">
        <v>50.3</v>
      </c>
      <c r="Q609" s="1486">
        <v>0</v>
      </c>
      <c r="R609" s="1310" t="s">
        <v>2284</v>
      </c>
      <c r="S609" s="1485">
        <v>50.2</v>
      </c>
      <c r="T609" s="1486">
        <v>0</v>
      </c>
      <c r="U609" s="1310" t="s">
        <v>2284</v>
      </c>
      <c r="V609" s="1485">
        <v>50.2</v>
      </c>
      <c r="W609" s="1486">
        <v>0</v>
      </c>
      <c r="X609" s="1310" t="s">
        <v>2284</v>
      </c>
      <c r="Y609" s="1485">
        <v>50.2</v>
      </c>
      <c r="Z609" s="1486">
        <v>0</v>
      </c>
      <c r="AA609" s="1310" t="s">
        <v>2284</v>
      </c>
      <c r="AB609" s="1485">
        <v>50.3</v>
      </c>
      <c r="AC609" s="1486">
        <v>0</v>
      </c>
      <c r="AD609" s="1310" t="s">
        <v>2284</v>
      </c>
      <c r="AE609" s="1485">
        <v>50.3</v>
      </c>
      <c r="AF609" s="1486">
        <v>0</v>
      </c>
    </row>
    <row r="610" spans="1:32">
      <c r="A610" s="1313" t="s">
        <v>4498</v>
      </c>
      <c r="B610" s="1143" t="s">
        <v>5517</v>
      </c>
      <c r="C610" s="1314" t="s">
        <v>1078</v>
      </c>
      <c r="D610" s="1483" t="s">
        <v>1078</v>
      </c>
      <c r="E610" s="1484" t="s">
        <v>1078</v>
      </c>
      <c r="F610" s="1314" t="s">
        <v>1078</v>
      </c>
      <c r="G610" s="1483" t="s">
        <v>1078</v>
      </c>
      <c r="H610" s="1484" t="s">
        <v>1078</v>
      </c>
      <c r="I610" s="1314" t="s">
        <v>1078</v>
      </c>
      <c r="J610" s="1483" t="s">
        <v>1078</v>
      </c>
      <c r="K610" s="1484" t="s">
        <v>1078</v>
      </c>
      <c r="L610" s="1314" t="s">
        <v>1078</v>
      </c>
      <c r="M610" s="1483" t="s">
        <v>1078</v>
      </c>
      <c r="N610" s="1484" t="s">
        <v>1078</v>
      </c>
      <c r="O610" s="1314" t="s">
        <v>1078</v>
      </c>
      <c r="P610" s="1483" t="s">
        <v>1078</v>
      </c>
      <c r="Q610" s="1484" t="s">
        <v>1078</v>
      </c>
      <c r="R610" s="1314" t="s">
        <v>1078</v>
      </c>
      <c r="S610" s="1483" t="s">
        <v>1078</v>
      </c>
      <c r="T610" s="1484" t="s">
        <v>1078</v>
      </c>
      <c r="U610" s="1314" t="s">
        <v>1078</v>
      </c>
      <c r="V610" s="1483" t="s">
        <v>1078</v>
      </c>
      <c r="W610" s="1484" t="s">
        <v>1078</v>
      </c>
      <c r="X610" s="1314" t="s">
        <v>1078</v>
      </c>
      <c r="Y610" s="1483" t="s">
        <v>1078</v>
      </c>
      <c r="Z610" s="1484" t="s">
        <v>1078</v>
      </c>
      <c r="AA610" s="1314" t="s">
        <v>1078</v>
      </c>
      <c r="AB610" s="1483" t="s">
        <v>1078</v>
      </c>
      <c r="AC610" s="1484" t="s">
        <v>1078</v>
      </c>
      <c r="AD610" s="1314" t="s">
        <v>1078</v>
      </c>
      <c r="AE610" s="1483" t="s">
        <v>1078</v>
      </c>
      <c r="AF610" s="1484" t="s">
        <v>1078</v>
      </c>
    </row>
    <row r="611" spans="1:32">
      <c r="A611" s="1303" t="s">
        <v>4501</v>
      </c>
      <c r="B611" s="1304" t="s">
        <v>5518</v>
      </c>
      <c r="C611" s="1305" t="s">
        <v>4809</v>
      </c>
      <c r="D611" s="1479" t="s">
        <v>1078</v>
      </c>
      <c r="E611" s="1480" t="s">
        <v>1078</v>
      </c>
      <c r="F611" s="1305" t="s">
        <v>4809</v>
      </c>
      <c r="G611" s="1479" t="s">
        <v>1078</v>
      </c>
      <c r="H611" s="1480" t="s">
        <v>1078</v>
      </c>
      <c r="I611" s="1305" t="s">
        <v>2284</v>
      </c>
      <c r="J611" s="1479">
        <v>55.3</v>
      </c>
      <c r="K611" s="1480">
        <v>0</v>
      </c>
      <c r="L611" s="1305" t="s">
        <v>2284</v>
      </c>
      <c r="M611" s="1479">
        <v>55.2</v>
      </c>
      <c r="N611" s="1480">
        <v>0</v>
      </c>
      <c r="O611" s="1305" t="s">
        <v>4809</v>
      </c>
      <c r="P611" s="1479" t="s">
        <v>1078</v>
      </c>
      <c r="Q611" s="1480" t="s">
        <v>1078</v>
      </c>
      <c r="R611" s="1305" t="s">
        <v>4809</v>
      </c>
      <c r="S611" s="1479" t="s">
        <v>1078</v>
      </c>
      <c r="T611" s="1480" t="s">
        <v>1078</v>
      </c>
      <c r="U611" s="1305" t="s">
        <v>4809</v>
      </c>
      <c r="V611" s="1479" t="s">
        <v>1078</v>
      </c>
      <c r="W611" s="1480" t="s">
        <v>1078</v>
      </c>
      <c r="X611" s="1305" t="s">
        <v>4809</v>
      </c>
      <c r="Y611" s="1479" t="s">
        <v>1078</v>
      </c>
      <c r="Z611" s="1480" t="s">
        <v>1078</v>
      </c>
      <c r="AA611" s="1305" t="s">
        <v>4809</v>
      </c>
      <c r="AB611" s="1479" t="s">
        <v>1078</v>
      </c>
      <c r="AC611" s="1480" t="s">
        <v>1078</v>
      </c>
      <c r="AD611" s="1305" t="s">
        <v>4809</v>
      </c>
      <c r="AE611" s="1479" t="s">
        <v>1078</v>
      </c>
      <c r="AF611" s="1480" t="s">
        <v>1078</v>
      </c>
    </row>
    <row r="612" spans="1:32">
      <c r="A612" s="1714" t="s">
        <v>4503</v>
      </c>
      <c r="B612" s="1350" t="s">
        <v>5524</v>
      </c>
      <c r="C612" s="1310" t="s">
        <v>1078</v>
      </c>
      <c r="D612" s="1485" t="s">
        <v>1078</v>
      </c>
      <c r="E612" s="1486" t="s">
        <v>1078</v>
      </c>
      <c r="F612" s="1310" t="s">
        <v>1078</v>
      </c>
      <c r="G612" s="1485" t="s">
        <v>1078</v>
      </c>
      <c r="H612" s="1486" t="s">
        <v>1078</v>
      </c>
      <c r="I612" s="1310" t="s">
        <v>2284</v>
      </c>
      <c r="J612" s="1485">
        <v>55.3</v>
      </c>
      <c r="K612" s="1486">
        <v>0</v>
      </c>
      <c r="L612" s="1310" t="s">
        <v>2284</v>
      </c>
      <c r="M612" s="1485">
        <v>55.3</v>
      </c>
      <c r="N612" s="1486">
        <v>0</v>
      </c>
      <c r="O612" s="1310" t="s">
        <v>1078</v>
      </c>
      <c r="P612" s="1485" t="s">
        <v>1078</v>
      </c>
      <c r="Q612" s="1486" t="s">
        <v>1078</v>
      </c>
      <c r="R612" s="1310" t="s">
        <v>1078</v>
      </c>
      <c r="S612" s="1485" t="s">
        <v>1078</v>
      </c>
      <c r="T612" s="1486" t="s">
        <v>1078</v>
      </c>
      <c r="U612" s="1310" t="s">
        <v>1078</v>
      </c>
      <c r="V612" s="1485" t="s">
        <v>1078</v>
      </c>
      <c r="W612" s="1486" t="s">
        <v>1078</v>
      </c>
      <c r="X612" s="1310" t="s">
        <v>1078</v>
      </c>
      <c r="Y612" s="1485" t="s">
        <v>1078</v>
      </c>
      <c r="Z612" s="1486" t="s">
        <v>1078</v>
      </c>
      <c r="AA612" s="1310" t="s">
        <v>1078</v>
      </c>
      <c r="AB612" s="1485" t="s">
        <v>1078</v>
      </c>
      <c r="AC612" s="1486" t="s">
        <v>1078</v>
      </c>
      <c r="AD612" s="1310" t="s">
        <v>1078</v>
      </c>
      <c r="AE612" s="1485" t="s">
        <v>1078</v>
      </c>
      <c r="AF612" s="1486" t="s">
        <v>1078</v>
      </c>
    </row>
    <row r="613" spans="1:32">
      <c r="A613" s="1313" t="s">
        <v>4505</v>
      </c>
      <c r="B613" s="1143" t="s">
        <v>5525</v>
      </c>
      <c r="C613" s="1314" t="s">
        <v>1078</v>
      </c>
      <c r="D613" s="1483" t="s">
        <v>1078</v>
      </c>
      <c r="E613" s="1484" t="s">
        <v>1078</v>
      </c>
      <c r="F613" s="1314" t="s">
        <v>1078</v>
      </c>
      <c r="G613" s="1483" t="s">
        <v>1078</v>
      </c>
      <c r="H613" s="1484" t="s">
        <v>1078</v>
      </c>
      <c r="I613" s="1314" t="s">
        <v>1078</v>
      </c>
      <c r="J613" s="1483" t="s">
        <v>1078</v>
      </c>
      <c r="K613" s="1484" t="s">
        <v>1078</v>
      </c>
      <c r="L613" s="1314" t="s">
        <v>1078</v>
      </c>
      <c r="M613" s="1483" t="s">
        <v>1078</v>
      </c>
      <c r="N613" s="1484" t="s">
        <v>1078</v>
      </c>
      <c r="O613" s="1314" t="s">
        <v>1078</v>
      </c>
      <c r="P613" s="1483" t="s">
        <v>1078</v>
      </c>
      <c r="Q613" s="1484" t="s">
        <v>1078</v>
      </c>
      <c r="R613" s="1314" t="s">
        <v>1078</v>
      </c>
      <c r="S613" s="1483" t="s">
        <v>1078</v>
      </c>
      <c r="T613" s="1484" t="s">
        <v>1078</v>
      </c>
      <c r="U613" s="1314" t="s">
        <v>1078</v>
      </c>
      <c r="V613" s="1483" t="s">
        <v>1078</v>
      </c>
      <c r="W613" s="1484" t="s">
        <v>1078</v>
      </c>
      <c r="X613" s="1314" t="s">
        <v>1078</v>
      </c>
      <c r="Y613" s="1483" t="s">
        <v>1078</v>
      </c>
      <c r="Z613" s="1484" t="s">
        <v>1078</v>
      </c>
      <c r="AA613" s="1314" t="s">
        <v>1078</v>
      </c>
      <c r="AB613" s="1483" t="s">
        <v>1078</v>
      </c>
      <c r="AC613" s="1484" t="s">
        <v>1078</v>
      </c>
      <c r="AD613" s="1314" t="s">
        <v>1078</v>
      </c>
      <c r="AE613" s="1483" t="s">
        <v>1078</v>
      </c>
      <c r="AF613" s="1484" t="s">
        <v>1078</v>
      </c>
    </row>
    <row r="614" spans="1:32">
      <c r="A614" s="1303" t="s">
        <v>4507</v>
      </c>
      <c r="B614" s="1304" t="s">
        <v>5521</v>
      </c>
      <c r="C614" s="1305" t="s">
        <v>2284</v>
      </c>
      <c r="D614" s="1479">
        <v>60.2</v>
      </c>
      <c r="E614" s="1480">
        <v>0</v>
      </c>
      <c r="F614" s="1305" t="s">
        <v>2284</v>
      </c>
      <c r="G614" s="1479">
        <v>60.2</v>
      </c>
      <c r="H614" s="1480">
        <v>0</v>
      </c>
      <c r="I614" s="1305" t="s">
        <v>4810</v>
      </c>
      <c r="J614" s="1479">
        <v>60.4</v>
      </c>
      <c r="K614" s="1480">
        <v>15.1</v>
      </c>
      <c r="L614" s="1305" t="s">
        <v>4810</v>
      </c>
      <c r="M614" s="1479">
        <v>60.2</v>
      </c>
      <c r="N614" s="1480">
        <v>27.6</v>
      </c>
      <c r="O614" s="1305" t="s">
        <v>2284</v>
      </c>
      <c r="P614" s="1479">
        <v>60.3</v>
      </c>
      <c r="Q614" s="1480">
        <v>0</v>
      </c>
      <c r="R614" s="1305" t="s">
        <v>2284</v>
      </c>
      <c r="S614" s="1479">
        <v>60.2</v>
      </c>
      <c r="T614" s="1480">
        <v>0</v>
      </c>
      <c r="U614" s="1305" t="s">
        <v>2284</v>
      </c>
      <c r="V614" s="1479">
        <v>60.3</v>
      </c>
      <c r="W614" s="1480">
        <v>0</v>
      </c>
      <c r="X614" s="1305" t="s">
        <v>2284</v>
      </c>
      <c r="Y614" s="1479">
        <v>60.2</v>
      </c>
      <c r="Z614" s="1480">
        <v>0</v>
      </c>
      <c r="AA614" s="1305" t="s">
        <v>4810</v>
      </c>
      <c r="AB614" s="1479">
        <v>60.2</v>
      </c>
      <c r="AC614" s="1480">
        <v>34.299999999999997</v>
      </c>
      <c r="AD614" s="1305" t="s">
        <v>2284</v>
      </c>
      <c r="AE614" s="1479">
        <v>60.3</v>
      </c>
      <c r="AF614" s="1480">
        <v>0</v>
      </c>
    </row>
    <row r="615" spans="1:32">
      <c r="A615" s="1714" t="s">
        <v>4509</v>
      </c>
      <c r="B615" s="1350" t="s">
        <v>5526</v>
      </c>
      <c r="C615" s="1310" t="s">
        <v>2284</v>
      </c>
      <c r="D615" s="1485">
        <v>60.2</v>
      </c>
      <c r="E615" s="1486">
        <v>0</v>
      </c>
      <c r="F615" s="1310" t="s">
        <v>2284</v>
      </c>
      <c r="G615" s="1485">
        <v>60.2</v>
      </c>
      <c r="H615" s="1486">
        <v>0</v>
      </c>
      <c r="I615" s="1310" t="s">
        <v>4810</v>
      </c>
      <c r="J615" s="1485">
        <v>60.4</v>
      </c>
      <c r="K615" s="1486">
        <v>12.9</v>
      </c>
      <c r="L615" s="1310" t="s">
        <v>4810</v>
      </c>
      <c r="M615" s="1485">
        <v>60.3</v>
      </c>
      <c r="N615" s="1486">
        <v>13.1</v>
      </c>
      <c r="O615" s="1310" t="s">
        <v>2284</v>
      </c>
      <c r="P615" s="1485">
        <v>60.3</v>
      </c>
      <c r="Q615" s="1486">
        <v>0</v>
      </c>
      <c r="R615" s="1310" t="s">
        <v>2284</v>
      </c>
      <c r="S615" s="1485">
        <v>60.3</v>
      </c>
      <c r="T615" s="1486">
        <v>0</v>
      </c>
      <c r="U615" s="1310" t="s">
        <v>4810</v>
      </c>
      <c r="V615" s="1485">
        <v>60.3</v>
      </c>
      <c r="W615" s="1486">
        <v>25.4</v>
      </c>
      <c r="X615" s="1310" t="s">
        <v>2284</v>
      </c>
      <c r="Y615" s="1485">
        <v>60.3</v>
      </c>
      <c r="Z615" s="1486">
        <v>0</v>
      </c>
      <c r="AA615" s="1310" t="s">
        <v>2284</v>
      </c>
      <c r="AB615" s="1485">
        <v>60.3</v>
      </c>
      <c r="AC615" s="1486">
        <v>0</v>
      </c>
      <c r="AD615" s="1310" t="s">
        <v>2284</v>
      </c>
      <c r="AE615" s="1485">
        <v>60.3</v>
      </c>
      <c r="AF615" s="1486">
        <v>0</v>
      </c>
    </row>
    <row r="616" spans="1:32">
      <c r="A616" s="1313" t="s">
        <v>4511</v>
      </c>
      <c r="B616" s="1143" t="s">
        <v>5527</v>
      </c>
      <c r="C616" s="1314" t="s">
        <v>1078</v>
      </c>
      <c r="D616" s="1483" t="s">
        <v>1078</v>
      </c>
      <c r="E616" s="1484" t="s">
        <v>1078</v>
      </c>
      <c r="F616" s="1314" t="s">
        <v>1078</v>
      </c>
      <c r="G616" s="1483" t="s">
        <v>1078</v>
      </c>
      <c r="H616" s="1484" t="s">
        <v>1078</v>
      </c>
      <c r="I616" s="1314" t="s">
        <v>2284</v>
      </c>
      <c r="J616" s="1483">
        <v>60.4</v>
      </c>
      <c r="K616" s="1484">
        <v>0</v>
      </c>
      <c r="L616" s="1314" t="s">
        <v>2284</v>
      </c>
      <c r="M616" s="1483">
        <v>60.2</v>
      </c>
      <c r="N616" s="1484">
        <v>0</v>
      </c>
      <c r="O616" s="1314" t="s">
        <v>1078</v>
      </c>
      <c r="P616" s="1483" t="s">
        <v>1078</v>
      </c>
      <c r="Q616" s="1484" t="s">
        <v>1078</v>
      </c>
      <c r="R616" s="1314" t="s">
        <v>1078</v>
      </c>
      <c r="S616" s="1483" t="s">
        <v>1078</v>
      </c>
      <c r="T616" s="1484" t="s">
        <v>1078</v>
      </c>
      <c r="U616" s="1314" t="s">
        <v>2284</v>
      </c>
      <c r="V616" s="1483">
        <v>60.3</v>
      </c>
      <c r="W616" s="1484">
        <v>0</v>
      </c>
      <c r="X616" s="1314" t="s">
        <v>1078</v>
      </c>
      <c r="Y616" s="1483" t="s">
        <v>1078</v>
      </c>
      <c r="Z616" s="1484" t="s">
        <v>1078</v>
      </c>
      <c r="AA616" s="1314" t="s">
        <v>2284</v>
      </c>
      <c r="AB616" s="1483">
        <v>60.3</v>
      </c>
      <c r="AC616" s="1484">
        <v>0</v>
      </c>
      <c r="AD616" s="1314" t="s">
        <v>1078</v>
      </c>
      <c r="AE616" s="1483" t="s">
        <v>1078</v>
      </c>
      <c r="AF616" s="1484" t="s">
        <v>1078</v>
      </c>
    </row>
    <row r="617" spans="1:32" ht="66.75">
      <c r="A617" s="1299" t="s">
        <v>4554</v>
      </c>
      <c r="B617" s="1139" t="s">
        <v>5833</v>
      </c>
      <c r="C617" s="1300" t="s">
        <v>4806</v>
      </c>
      <c r="D617" s="1301" t="s">
        <v>4813</v>
      </c>
      <c r="E617" s="1302" t="s">
        <v>4814</v>
      </c>
      <c r="F617" s="1300" t="s">
        <v>4806</v>
      </c>
      <c r="G617" s="1301" t="s">
        <v>4813</v>
      </c>
      <c r="H617" s="1302" t="s">
        <v>4814</v>
      </c>
      <c r="I617" s="1300" t="s">
        <v>4806</v>
      </c>
      <c r="J617" s="1301" t="s">
        <v>4813</v>
      </c>
      <c r="K617" s="1302" t="s">
        <v>4814</v>
      </c>
      <c r="L617" s="1300" t="s">
        <v>4806</v>
      </c>
      <c r="M617" s="1301" t="s">
        <v>4813</v>
      </c>
      <c r="N617" s="1302" t="s">
        <v>4814</v>
      </c>
      <c r="O617" s="1300" t="s">
        <v>4806</v>
      </c>
      <c r="P617" s="1301" t="s">
        <v>4813</v>
      </c>
      <c r="Q617" s="1302" t="s">
        <v>4814</v>
      </c>
      <c r="R617" s="1300" t="s">
        <v>4806</v>
      </c>
      <c r="S617" s="1301" t="s">
        <v>4813</v>
      </c>
      <c r="T617" s="1302" t="s">
        <v>4814</v>
      </c>
      <c r="U617" s="1300" t="s">
        <v>4806</v>
      </c>
      <c r="V617" s="1301" t="s">
        <v>4813</v>
      </c>
      <c r="W617" s="1302" t="s">
        <v>4814</v>
      </c>
      <c r="X617" s="1300" t="s">
        <v>4806</v>
      </c>
      <c r="Y617" s="1301" t="s">
        <v>4813</v>
      </c>
      <c r="Z617" s="1302" t="s">
        <v>4814</v>
      </c>
      <c r="AA617" s="1300" t="s">
        <v>4806</v>
      </c>
      <c r="AB617" s="1301" t="s">
        <v>4813</v>
      </c>
      <c r="AC617" s="1302" t="s">
        <v>4814</v>
      </c>
      <c r="AD617" s="1300" t="s">
        <v>4806</v>
      </c>
      <c r="AE617" s="1301" t="s">
        <v>4813</v>
      </c>
      <c r="AF617" s="1302" t="s">
        <v>4814</v>
      </c>
    </row>
    <row r="618" spans="1:32">
      <c r="A618" s="1303" t="s">
        <v>5747</v>
      </c>
      <c r="B618" s="1304" t="s">
        <v>5806</v>
      </c>
      <c r="C618" s="1305" t="s">
        <v>2284</v>
      </c>
      <c r="D618" s="1479">
        <v>45.2</v>
      </c>
      <c r="E618" s="1480">
        <v>0</v>
      </c>
      <c r="F618" s="1305" t="s">
        <v>2284</v>
      </c>
      <c r="G618" s="1479">
        <v>45.2</v>
      </c>
      <c r="H618" s="1480">
        <v>0</v>
      </c>
      <c r="I618" s="1305" t="s">
        <v>2284</v>
      </c>
      <c r="J618" s="1479">
        <v>45.3</v>
      </c>
      <c r="K618" s="1480">
        <v>0</v>
      </c>
      <c r="L618" s="1305" t="s">
        <v>4810</v>
      </c>
      <c r="M618" s="1479">
        <v>45.3</v>
      </c>
      <c r="N618" s="1480">
        <v>5.5</v>
      </c>
      <c r="O618" s="1305" t="s">
        <v>2284</v>
      </c>
      <c r="P618" s="1479">
        <v>45.3</v>
      </c>
      <c r="Q618" s="1480">
        <v>0</v>
      </c>
      <c r="R618" s="1305" t="s">
        <v>2284</v>
      </c>
      <c r="S618" s="1479">
        <v>45.2</v>
      </c>
      <c r="T618" s="1480">
        <v>0</v>
      </c>
      <c r="U618" s="1305" t="s">
        <v>2284</v>
      </c>
      <c r="V618" s="1479">
        <v>45.3</v>
      </c>
      <c r="W618" s="1480">
        <v>0</v>
      </c>
      <c r="X618" s="1305" t="s">
        <v>2284</v>
      </c>
      <c r="Y618" s="1479">
        <v>45.2</v>
      </c>
      <c r="Z618" s="1480">
        <v>0</v>
      </c>
      <c r="AA618" s="1305" t="s">
        <v>2284</v>
      </c>
      <c r="AB618" s="1479">
        <v>45.2</v>
      </c>
      <c r="AC618" s="1480">
        <v>0</v>
      </c>
      <c r="AD618" s="1305" t="s">
        <v>2284</v>
      </c>
      <c r="AE618" s="1479">
        <v>45.3</v>
      </c>
      <c r="AF618" s="1480">
        <v>0</v>
      </c>
    </row>
    <row r="619" spans="1:32">
      <c r="A619" s="1308" t="s">
        <v>5748</v>
      </c>
      <c r="B619" s="1309" t="s">
        <v>5807</v>
      </c>
      <c r="C619" s="1310" t="s">
        <v>2284</v>
      </c>
      <c r="D619" s="1485">
        <v>45.3</v>
      </c>
      <c r="E619" s="1486">
        <v>0</v>
      </c>
      <c r="F619" s="1310" t="s">
        <v>2284</v>
      </c>
      <c r="G619" s="1485">
        <v>45.3</v>
      </c>
      <c r="H619" s="1486">
        <v>0</v>
      </c>
      <c r="I619" s="1310" t="s">
        <v>2284</v>
      </c>
      <c r="J619" s="1485">
        <v>45.2</v>
      </c>
      <c r="K619" s="1486">
        <v>0</v>
      </c>
      <c r="L619" s="1310" t="s">
        <v>2284</v>
      </c>
      <c r="M619" s="1485">
        <v>45.3</v>
      </c>
      <c r="N619" s="1486">
        <v>0</v>
      </c>
      <c r="O619" s="1310" t="s">
        <v>2284</v>
      </c>
      <c r="P619" s="1485">
        <v>45.3</v>
      </c>
      <c r="Q619" s="1486">
        <v>0</v>
      </c>
      <c r="R619" s="1310" t="s">
        <v>2284</v>
      </c>
      <c r="S619" s="1485">
        <v>45.3</v>
      </c>
      <c r="T619" s="1486">
        <v>0</v>
      </c>
      <c r="U619" s="1310" t="s">
        <v>2284</v>
      </c>
      <c r="V619" s="1485">
        <v>45.3</v>
      </c>
      <c r="W619" s="1486">
        <v>0</v>
      </c>
      <c r="X619" s="1310" t="s">
        <v>2284</v>
      </c>
      <c r="Y619" s="1485">
        <v>45.2</v>
      </c>
      <c r="Z619" s="1486">
        <v>0</v>
      </c>
      <c r="AA619" s="1310" t="s">
        <v>2284</v>
      </c>
      <c r="AB619" s="1485">
        <v>45.3</v>
      </c>
      <c r="AC619" s="1486">
        <v>0</v>
      </c>
      <c r="AD619" s="1310" t="s">
        <v>2284</v>
      </c>
      <c r="AE619" s="1485">
        <v>45.2</v>
      </c>
      <c r="AF619" s="1486">
        <v>0</v>
      </c>
    </row>
    <row r="620" spans="1:32">
      <c r="A620" s="1313" t="s">
        <v>5749</v>
      </c>
      <c r="B620" s="1143" t="s">
        <v>5808</v>
      </c>
      <c r="C620" s="1314" t="s">
        <v>1078</v>
      </c>
      <c r="D620" s="1483" t="s">
        <v>1078</v>
      </c>
      <c r="E620" s="1484" t="s">
        <v>1078</v>
      </c>
      <c r="F620" s="1314" t="s">
        <v>1078</v>
      </c>
      <c r="G620" s="1483" t="s">
        <v>1078</v>
      </c>
      <c r="H620" s="1484" t="s">
        <v>1078</v>
      </c>
      <c r="I620" s="1314" t="s">
        <v>1078</v>
      </c>
      <c r="J620" s="1483" t="s">
        <v>1078</v>
      </c>
      <c r="K620" s="1484" t="s">
        <v>1078</v>
      </c>
      <c r="L620" s="1314" t="s">
        <v>2284</v>
      </c>
      <c r="M620" s="1483">
        <v>45.2</v>
      </c>
      <c r="N620" s="1484">
        <v>0</v>
      </c>
      <c r="O620" s="1314" t="s">
        <v>1078</v>
      </c>
      <c r="P620" s="1483" t="s">
        <v>1078</v>
      </c>
      <c r="Q620" s="1484" t="s">
        <v>1078</v>
      </c>
      <c r="R620" s="1314" t="s">
        <v>1078</v>
      </c>
      <c r="S620" s="1483" t="s">
        <v>1078</v>
      </c>
      <c r="T620" s="1484" t="s">
        <v>1078</v>
      </c>
      <c r="U620" s="1314" t="s">
        <v>1078</v>
      </c>
      <c r="V620" s="1483" t="s">
        <v>1078</v>
      </c>
      <c r="W620" s="1484" t="s">
        <v>1078</v>
      </c>
      <c r="X620" s="1314" t="s">
        <v>1078</v>
      </c>
      <c r="Y620" s="1483" t="s">
        <v>1078</v>
      </c>
      <c r="Z620" s="1484" t="s">
        <v>1078</v>
      </c>
      <c r="AA620" s="1314" t="s">
        <v>1078</v>
      </c>
      <c r="AB620" s="1483" t="s">
        <v>1078</v>
      </c>
      <c r="AC620" s="1484" t="s">
        <v>1078</v>
      </c>
      <c r="AD620" s="1314" t="s">
        <v>1078</v>
      </c>
      <c r="AE620" s="1483" t="s">
        <v>1078</v>
      </c>
      <c r="AF620" s="1484" t="s">
        <v>1078</v>
      </c>
    </row>
    <row r="621" spans="1:32" ht="66.75">
      <c r="A621" s="1299" t="s">
        <v>4555</v>
      </c>
      <c r="B621" s="1139" t="s">
        <v>5834</v>
      </c>
      <c r="C621" s="1300" t="s">
        <v>4806</v>
      </c>
      <c r="D621" s="1301" t="s">
        <v>4813</v>
      </c>
      <c r="E621" s="1302" t="s">
        <v>4814</v>
      </c>
      <c r="F621" s="1300" t="s">
        <v>4806</v>
      </c>
      <c r="G621" s="1301" t="s">
        <v>4813</v>
      </c>
      <c r="H621" s="1302" t="s">
        <v>4814</v>
      </c>
      <c r="I621" s="1300" t="s">
        <v>4806</v>
      </c>
      <c r="J621" s="1301" t="s">
        <v>4813</v>
      </c>
      <c r="K621" s="1302" t="s">
        <v>4814</v>
      </c>
      <c r="L621" s="1300" t="s">
        <v>4806</v>
      </c>
      <c r="M621" s="1301" t="s">
        <v>4813</v>
      </c>
      <c r="N621" s="1302" t="s">
        <v>4814</v>
      </c>
      <c r="O621" s="1300" t="s">
        <v>4806</v>
      </c>
      <c r="P621" s="1301" t="s">
        <v>4813</v>
      </c>
      <c r="Q621" s="1302" t="s">
        <v>4814</v>
      </c>
      <c r="R621" s="1300" t="s">
        <v>4806</v>
      </c>
      <c r="S621" s="1301" t="s">
        <v>4813</v>
      </c>
      <c r="T621" s="1302" t="s">
        <v>4814</v>
      </c>
      <c r="U621" s="1300" t="s">
        <v>4806</v>
      </c>
      <c r="V621" s="1301" t="s">
        <v>4813</v>
      </c>
      <c r="W621" s="1302" t="s">
        <v>4814</v>
      </c>
      <c r="X621" s="1300" t="s">
        <v>4806</v>
      </c>
      <c r="Y621" s="1301" t="s">
        <v>4813</v>
      </c>
      <c r="Z621" s="1302" t="s">
        <v>4814</v>
      </c>
      <c r="AA621" s="1300" t="s">
        <v>4806</v>
      </c>
      <c r="AB621" s="1301" t="s">
        <v>4813</v>
      </c>
      <c r="AC621" s="1302" t="s">
        <v>4814</v>
      </c>
      <c r="AD621" s="1300" t="s">
        <v>4806</v>
      </c>
      <c r="AE621" s="1301" t="s">
        <v>4813</v>
      </c>
      <c r="AF621" s="1302" t="s">
        <v>4814</v>
      </c>
    </row>
    <row r="622" spans="1:32">
      <c r="A622" s="1303" t="s">
        <v>5747</v>
      </c>
      <c r="B622" s="1304" t="s">
        <v>5806</v>
      </c>
      <c r="C622" s="1305" t="s">
        <v>2284</v>
      </c>
      <c r="D622" s="1479">
        <v>45.2</v>
      </c>
      <c r="E622" s="1480">
        <v>0</v>
      </c>
      <c r="F622" s="1305" t="s">
        <v>2284</v>
      </c>
      <c r="G622" s="1479">
        <v>45.2</v>
      </c>
      <c r="H622" s="1480">
        <v>0</v>
      </c>
      <c r="I622" s="1305" t="s">
        <v>2284</v>
      </c>
      <c r="J622" s="1479">
        <v>45.3</v>
      </c>
      <c r="K622" s="1480">
        <v>0</v>
      </c>
      <c r="L622" s="1305" t="s">
        <v>4810</v>
      </c>
      <c r="M622" s="1479">
        <v>45.3</v>
      </c>
      <c r="N622" s="1480">
        <v>5.5</v>
      </c>
      <c r="O622" s="1305" t="s">
        <v>2284</v>
      </c>
      <c r="P622" s="1479">
        <v>45.3</v>
      </c>
      <c r="Q622" s="1480">
        <v>0</v>
      </c>
      <c r="R622" s="1305" t="s">
        <v>2284</v>
      </c>
      <c r="S622" s="1479">
        <v>45.2</v>
      </c>
      <c r="T622" s="1480">
        <v>0</v>
      </c>
      <c r="U622" s="1305" t="s">
        <v>2284</v>
      </c>
      <c r="V622" s="1479">
        <v>45.3</v>
      </c>
      <c r="W622" s="1480">
        <v>0</v>
      </c>
      <c r="X622" s="1305" t="s">
        <v>2284</v>
      </c>
      <c r="Y622" s="1479">
        <v>45.2</v>
      </c>
      <c r="Z622" s="1480">
        <v>0</v>
      </c>
      <c r="AA622" s="1305" t="s">
        <v>2284</v>
      </c>
      <c r="AB622" s="1479">
        <v>45.2</v>
      </c>
      <c r="AC622" s="1480">
        <v>0</v>
      </c>
      <c r="AD622" s="1305" t="s">
        <v>2284</v>
      </c>
      <c r="AE622" s="1479">
        <v>45.3</v>
      </c>
      <c r="AF622" s="1480">
        <v>0</v>
      </c>
    </row>
    <row r="623" spans="1:32">
      <c r="A623" s="1308" t="s">
        <v>5748</v>
      </c>
      <c r="B623" s="1309" t="s">
        <v>5807</v>
      </c>
      <c r="C623" s="1310" t="s">
        <v>2284</v>
      </c>
      <c r="D623" s="1485">
        <v>45.3</v>
      </c>
      <c r="E623" s="1486">
        <v>0</v>
      </c>
      <c r="F623" s="1310" t="s">
        <v>2284</v>
      </c>
      <c r="G623" s="1485">
        <v>45.3</v>
      </c>
      <c r="H623" s="1486">
        <v>0</v>
      </c>
      <c r="I623" s="1310" t="s">
        <v>2284</v>
      </c>
      <c r="J623" s="1485">
        <v>45.2</v>
      </c>
      <c r="K623" s="1486">
        <v>0</v>
      </c>
      <c r="L623" s="1310" t="s">
        <v>2284</v>
      </c>
      <c r="M623" s="1485">
        <v>45.3</v>
      </c>
      <c r="N623" s="1486">
        <v>0</v>
      </c>
      <c r="O623" s="1310" t="s">
        <v>2284</v>
      </c>
      <c r="P623" s="1485">
        <v>45.3</v>
      </c>
      <c r="Q623" s="1486">
        <v>0</v>
      </c>
      <c r="R623" s="1310" t="s">
        <v>2284</v>
      </c>
      <c r="S623" s="1485">
        <v>45.3</v>
      </c>
      <c r="T623" s="1486">
        <v>0</v>
      </c>
      <c r="U623" s="1310" t="s">
        <v>2284</v>
      </c>
      <c r="V623" s="1485">
        <v>45.3</v>
      </c>
      <c r="W623" s="1486">
        <v>0</v>
      </c>
      <c r="X623" s="1310" t="s">
        <v>2284</v>
      </c>
      <c r="Y623" s="1485">
        <v>45.2</v>
      </c>
      <c r="Z623" s="1486">
        <v>0</v>
      </c>
      <c r="AA623" s="1310" t="s">
        <v>2284</v>
      </c>
      <c r="AB623" s="1485">
        <v>45.3</v>
      </c>
      <c r="AC623" s="1486">
        <v>0</v>
      </c>
      <c r="AD623" s="1310" t="s">
        <v>2284</v>
      </c>
      <c r="AE623" s="1485">
        <v>45.2</v>
      </c>
      <c r="AF623" s="1486">
        <v>0</v>
      </c>
    </row>
    <row r="624" spans="1:32">
      <c r="A624" s="1313" t="s">
        <v>5749</v>
      </c>
      <c r="B624" s="1143" t="s">
        <v>5808</v>
      </c>
      <c r="C624" s="1314" t="s">
        <v>1078</v>
      </c>
      <c r="D624" s="1483" t="s">
        <v>1078</v>
      </c>
      <c r="E624" s="1484" t="s">
        <v>1078</v>
      </c>
      <c r="F624" s="1314" t="s">
        <v>1078</v>
      </c>
      <c r="G624" s="1483" t="s">
        <v>1078</v>
      </c>
      <c r="H624" s="1484" t="s">
        <v>1078</v>
      </c>
      <c r="I624" s="1314" t="s">
        <v>1078</v>
      </c>
      <c r="J624" s="1483" t="s">
        <v>1078</v>
      </c>
      <c r="K624" s="1484" t="s">
        <v>1078</v>
      </c>
      <c r="L624" s="1314" t="s">
        <v>2284</v>
      </c>
      <c r="M624" s="1483">
        <v>45.2</v>
      </c>
      <c r="N624" s="1484">
        <v>0</v>
      </c>
      <c r="O624" s="1314" t="s">
        <v>1078</v>
      </c>
      <c r="P624" s="1483" t="s">
        <v>1078</v>
      </c>
      <c r="Q624" s="1484" t="s">
        <v>1078</v>
      </c>
      <c r="R624" s="1314" t="s">
        <v>1078</v>
      </c>
      <c r="S624" s="1483" t="s">
        <v>1078</v>
      </c>
      <c r="T624" s="1484" t="s">
        <v>1078</v>
      </c>
      <c r="U624" s="1314" t="s">
        <v>1078</v>
      </c>
      <c r="V624" s="1483" t="s">
        <v>1078</v>
      </c>
      <c r="W624" s="1484" t="s">
        <v>1078</v>
      </c>
      <c r="X624" s="1314" t="s">
        <v>1078</v>
      </c>
      <c r="Y624" s="1483" t="s">
        <v>1078</v>
      </c>
      <c r="Z624" s="1484" t="s">
        <v>1078</v>
      </c>
      <c r="AA624" s="1314" t="s">
        <v>1078</v>
      </c>
      <c r="AB624" s="1483" t="s">
        <v>1078</v>
      </c>
      <c r="AC624" s="1484" t="s">
        <v>1078</v>
      </c>
      <c r="AD624" s="1314" t="s">
        <v>1078</v>
      </c>
      <c r="AE624" s="1483" t="s">
        <v>1078</v>
      </c>
      <c r="AF624" s="1484" t="s">
        <v>1078</v>
      </c>
    </row>
    <row r="625" spans="1:32" ht="66.75">
      <c r="A625" s="1299" t="s">
        <v>4556</v>
      </c>
      <c r="B625" s="1139" t="s">
        <v>5835</v>
      </c>
      <c r="C625" s="1300" t="s">
        <v>4806</v>
      </c>
      <c r="D625" s="1301" t="s">
        <v>4813</v>
      </c>
      <c r="E625" s="1302" t="s">
        <v>4814</v>
      </c>
      <c r="F625" s="1300" t="s">
        <v>4806</v>
      </c>
      <c r="G625" s="1301" t="s">
        <v>4813</v>
      </c>
      <c r="H625" s="1302" t="s">
        <v>4814</v>
      </c>
      <c r="I625" s="1300" t="s">
        <v>4806</v>
      </c>
      <c r="J625" s="1301" t="s">
        <v>4813</v>
      </c>
      <c r="K625" s="1302" t="s">
        <v>4814</v>
      </c>
      <c r="L625" s="1300" t="s">
        <v>4806</v>
      </c>
      <c r="M625" s="1301" t="s">
        <v>4813</v>
      </c>
      <c r="N625" s="1302" t="s">
        <v>4814</v>
      </c>
      <c r="O625" s="1300" t="s">
        <v>4806</v>
      </c>
      <c r="P625" s="1301" t="s">
        <v>4813</v>
      </c>
      <c r="Q625" s="1302" t="s">
        <v>4814</v>
      </c>
      <c r="R625" s="1300" t="s">
        <v>4806</v>
      </c>
      <c r="S625" s="1301" t="s">
        <v>4813</v>
      </c>
      <c r="T625" s="1302" t="s">
        <v>4814</v>
      </c>
      <c r="U625" s="1300" t="s">
        <v>4806</v>
      </c>
      <c r="V625" s="1301" t="s">
        <v>4813</v>
      </c>
      <c r="W625" s="1302" t="s">
        <v>4814</v>
      </c>
      <c r="X625" s="1300" t="s">
        <v>4806</v>
      </c>
      <c r="Y625" s="1301" t="s">
        <v>4813</v>
      </c>
      <c r="Z625" s="1302" t="s">
        <v>4814</v>
      </c>
      <c r="AA625" s="1300" t="s">
        <v>4806</v>
      </c>
      <c r="AB625" s="1301" t="s">
        <v>4813</v>
      </c>
      <c r="AC625" s="1302" t="s">
        <v>4814</v>
      </c>
      <c r="AD625" s="1300" t="s">
        <v>4806</v>
      </c>
      <c r="AE625" s="1301" t="s">
        <v>4813</v>
      </c>
      <c r="AF625" s="1302" t="s">
        <v>4814</v>
      </c>
    </row>
    <row r="626" spans="1:32">
      <c r="A626" s="1303" t="s">
        <v>5747</v>
      </c>
      <c r="B626" s="1304" t="s">
        <v>5806</v>
      </c>
      <c r="C626" s="1305" t="s">
        <v>4809</v>
      </c>
      <c r="D626" s="1479" t="s">
        <v>1078</v>
      </c>
      <c r="E626" s="1480" t="s">
        <v>1078</v>
      </c>
      <c r="F626" s="1305" t="s">
        <v>4809</v>
      </c>
      <c r="G626" s="1479" t="s">
        <v>1078</v>
      </c>
      <c r="H626" s="1480" t="s">
        <v>1078</v>
      </c>
      <c r="I626" s="1305" t="s">
        <v>4809</v>
      </c>
      <c r="J626" s="1479" t="s">
        <v>1078</v>
      </c>
      <c r="K626" s="1480" t="s">
        <v>1078</v>
      </c>
      <c r="L626" s="1305" t="s">
        <v>4809</v>
      </c>
      <c r="M626" s="1479" t="s">
        <v>1078</v>
      </c>
      <c r="N626" s="1480" t="s">
        <v>1078</v>
      </c>
      <c r="O626" s="1305" t="s">
        <v>4809</v>
      </c>
      <c r="P626" s="1479" t="s">
        <v>1078</v>
      </c>
      <c r="Q626" s="1480" t="s">
        <v>1078</v>
      </c>
      <c r="R626" s="1305" t="s">
        <v>4809</v>
      </c>
      <c r="S626" s="1479" t="s">
        <v>1078</v>
      </c>
      <c r="T626" s="1480" t="s">
        <v>1078</v>
      </c>
      <c r="U626" s="1305" t="s">
        <v>4809</v>
      </c>
      <c r="V626" s="1479" t="s">
        <v>1078</v>
      </c>
      <c r="W626" s="1480" t="s">
        <v>1078</v>
      </c>
      <c r="X626" s="1305" t="s">
        <v>4809</v>
      </c>
      <c r="Y626" s="1479" t="s">
        <v>1078</v>
      </c>
      <c r="Z626" s="1480" t="s">
        <v>1078</v>
      </c>
      <c r="AA626" s="1305" t="s">
        <v>4809</v>
      </c>
      <c r="AB626" s="1479" t="s">
        <v>1078</v>
      </c>
      <c r="AC626" s="1480" t="s">
        <v>1078</v>
      </c>
      <c r="AD626" s="1305" t="s">
        <v>4809</v>
      </c>
      <c r="AE626" s="1479" t="s">
        <v>1078</v>
      </c>
      <c r="AF626" s="1480" t="s">
        <v>1078</v>
      </c>
    </row>
    <row r="627" spans="1:32">
      <c r="A627" s="1308" t="s">
        <v>5748</v>
      </c>
      <c r="B627" s="1309" t="s">
        <v>5807</v>
      </c>
      <c r="C627" s="1310" t="s">
        <v>1078</v>
      </c>
      <c r="D627" s="1485" t="s">
        <v>1078</v>
      </c>
      <c r="E627" s="1486" t="s">
        <v>1078</v>
      </c>
      <c r="F627" s="1310" t="s">
        <v>1078</v>
      </c>
      <c r="G627" s="1485" t="s">
        <v>1078</v>
      </c>
      <c r="H627" s="1486" t="s">
        <v>1078</v>
      </c>
      <c r="I627" s="1310" t="s">
        <v>1078</v>
      </c>
      <c r="J627" s="1485" t="s">
        <v>1078</v>
      </c>
      <c r="K627" s="1486" t="s">
        <v>1078</v>
      </c>
      <c r="L627" s="1310" t="s">
        <v>1078</v>
      </c>
      <c r="M627" s="1485" t="s">
        <v>1078</v>
      </c>
      <c r="N627" s="1486" t="s">
        <v>1078</v>
      </c>
      <c r="O627" s="1310" t="s">
        <v>1078</v>
      </c>
      <c r="P627" s="1485" t="s">
        <v>1078</v>
      </c>
      <c r="Q627" s="1486" t="s">
        <v>1078</v>
      </c>
      <c r="R627" s="1310" t="s">
        <v>1078</v>
      </c>
      <c r="S627" s="1485" t="s">
        <v>1078</v>
      </c>
      <c r="T627" s="1486" t="s">
        <v>1078</v>
      </c>
      <c r="U627" s="1310" t="s">
        <v>1078</v>
      </c>
      <c r="V627" s="1485" t="s">
        <v>1078</v>
      </c>
      <c r="W627" s="1486" t="s">
        <v>1078</v>
      </c>
      <c r="X627" s="1310" t="s">
        <v>1078</v>
      </c>
      <c r="Y627" s="1485" t="s">
        <v>1078</v>
      </c>
      <c r="Z627" s="1486" t="s">
        <v>1078</v>
      </c>
      <c r="AA627" s="1310" t="s">
        <v>1078</v>
      </c>
      <c r="AB627" s="1485" t="s">
        <v>1078</v>
      </c>
      <c r="AC627" s="1486" t="s">
        <v>1078</v>
      </c>
      <c r="AD627" s="1310" t="s">
        <v>1078</v>
      </c>
      <c r="AE627" s="1485" t="s">
        <v>1078</v>
      </c>
      <c r="AF627" s="1486" t="s">
        <v>1078</v>
      </c>
    </row>
    <row r="628" spans="1:32">
      <c r="A628" s="1313" t="s">
        <v>5749</v>
      </c>
      <c r="B628" s="1143" t="s">
        <v>5808</v>
      </c>
      <c r="C628" s="1314" t="s">
        <v>1078</v>
      </c>
      <c r="D628" s="1483" t="s">
        <v>1078</v>
      </c>
      <c r="E628" s="1484" t="s">
        <v>1078</v>
      </c>
      <c r="F628" s="1314" t="s">
        <v>1078</v>
      </c>
      <c r="G628" s="1483" t="s">
        <v>1078</v>
      </c>
      <c r="H628" s="1484" t="s">
        <v>1078</v>
      </c>
      <c r="I628" s="1314" t="s">
        <v>1078</v>
      </c>
      <c r="J628" s="1483" t="s">
        <v>1078</v>
      </c>
      <c r="K628" s="1484" t="s">
        <v>1078</v>
      </c>
      <c r="L628" s="1314" t="s">
        <v>1078</v>
      </c>
      <c r="M628" s="1483" t="s">
        <v>1078</v>
      </c>
      <c r="N628" s="1484" t="s">
        <v>1078</v>
      </c>
      <c r="O628" s="1314" t="s">
        <v>1078</v>
      </c>
      <c r="P628" s="1483" t="s">
        <v>1078</v>
      </c>
      <c r="Q628" s="1484" t="s">
        <v>1078</v>
      </c>
      <c r="R628" s="1314" t="s">
        <v>1078</v>
      </c>
      <c r="S628" s="1483" t="s">
        <v>1078</v>
      </c>
      <c r="T628" s="1484" t="s">
        <v>1078</v>
      </c>
      <c r="U628" s="1314" t="s">
        <v>1078</v>
      </c>
      <c r="V628" s="1483" t="s">
        <v>1078</v>
      </c>
      <c r="W628" s="1484" t="s">
        <v>1078</v>
      </c>
      <c r="X628" s="1314" t="s">
        <v>1078</v>
      </c>
      <c r="Y628" s="1483" t="s">
        <v>1078</v>
      </c>
      <c r="Z628" s="1484" t="s">
        <v>1078</v>
      </c>
      <c r="AA628" s="1314" t="s">
        <v>1078</v>
      </c>
      <c r="AB628" s="1483" t="s">
        <v>1078</v>
      </c>
      <c r="AC628" s="1484" t="s">
        <v>1078</v>
      </c>
      <c r="AD628" s="1314" t="s">
        <v>1078</v>
      </c>
      <c r="AE628" s="1483" t="s">
        <v>1078</v>
      </c>
      <c r="AF628" s="1484" t="s">
        <v>1078</v>
      </c>
    </row>
    <row r="629" spans="1:32" ht="66.75">
      <c r="A629" s="1299" t="s">
        <v>4557</v>
      </c>
      <c r="B629" s="1139" t="s">
        <v>5836</v>
      </c>
      <c r="C629" s="1300" t="s">
        <v>4806</v>
      </c>
      <c r="D629" s="1301" t="s">
        <v>4813</v>
      </c>
      <c r="E629" s="1302" t="s">
        <v>4814</v>
      </c>
      <c r="F629" s="1300" t="s">
        <v>4806</v>
      </c>
      <c r="G629" s="1301" t="s">
        <v>4813</v>
      </c>
      <c r="H629" s="1302" t="s">
        <v>4814</v>
      </c>
      <c r="I629" s="1300" t="s">
        <v>4806</v>
      </c>
      <c r="J629" s="1301" t="s">
        <v>4813</v>
      </c>
      <c r="K629" s="1302" t="s">
        <v>4814</v>
      </c>
      <c r="L629" s="1300" t="s">
        <v>4806</v>
      </c>
      <c r="M629" s="1301" t="s">
        <v>4813</v>
      </c>
      <c r="N629" s="1302" t="s">
        <v>4814</v>
      </c>
      <c r="O629" s="1300" t="s">
        <v>4806</v>
      </c>
      <c r="P629" s="1301" t="s">
        <v>4813</v>
      </c>
      <c r="Q629" s="1302" t="s">
        <v>4814</v>
      </c>
      <c r="R629" s="1300" t="s">
        <v>4806</v>
      </c>
      <c r="S629" s="1301" t="s">
        <v>4813</v>
      </c>
      <c r="T629" s="1302" t="s">
        <v>4814</v>
      </c>
      <c r="U629" s="1300" t="s">
        <v>4806</v>
      </c>
      <c r="V629" s="1301" t="s">
        <v>4813</v>
      </c>
      <c r="W629" s="1302" t="s">
        <v>4814</v>
      </c>
      <c r="X629" s="1300" t="s">
        <v>4806</v>
      </c>
      <c r="Y629" s="1301" t="s">
        <v>4813</v>
      </c>
      <c r="Z629" s="1302" t="s">
        <v>4814</v>
      </c>
      <c r="AA629" s="1300" t="s">
        <v>4806</v>
      </c>
      <c r="AB629" s="1301" t="s">
        <v>4813</v>
      </c>
      <c r="AC629" s="1302" t="s">
        <v>4814</v>
      </c>
      <c r="AD629" s="1300" t="s">
        <v>4806</v>
      </c>
      <c r="AE629" s="1301" t="s">
        <v>4813</v>
      </c>
      <c r="AF629" s="1302" t="s">
        <v>4814</v>
      </c>
    </row>
    <row r="630" spans="1:32">
      <c r="A630" s="1303" t="s">
        <v>5747</v>
      </c>
      <c r="B630" s="1304" t="s">
        <v>5806</v>
      </c>
      <c r="C630" s="1305" t="s">
        <v>4809</v>
      </c>
      <c r="D630" s="1479" t="s">
        <v>1078</v>
      </c>
      <c r="E630" s="1480" t="s">
        <v>1078</v>
      </c>
      <c r="F630" s="1305" t="s">
        <v>4809</v>
      </c>
      <c r="G630" s="1479" t="s">
        <v>1078</v>
      </c>
      <c r="H630" s="1480" t="s">
        <v>1078</v>
      </c>
      <c r="I630" s="1305" t="s">
        <v>4809</v>
      </c>
      <c r="J630" s="1479" t="s">
        <v>1078</v>
      </c>
      <c r="K630" s="1480" t="s">
        <v>1078</v>
      </c>
      <c r="L630" s="1305" t="s">
        <v>4809</v>
      </c>
      <c r="M630" s="1479" t="s">
        <v>1078</v>
      </c>
      <c r="N630" s="1480" t="s">
        <v>1078</v>
      </c>
      <c r="O630" s="1305" t="s">
        <v>4809</v>
      </c>
      <c r="P630" s="1479" t="s">
        <v>1078</v>
      </c>
      <c r="Q630" s="1480" t="s">
        <v>1078</v>
      </c>
      <c r="R630" s="1305" t="s">
        <v>4809</v>
      </c>
      <c r="S630" s="1479" t="s">
        <v>1078</v>
      </c>
      <c r="T630" s="1480" t="s">
        <v>1078</v>
      </c>
      <c r="U630" s="1305" t="s">
        <v>4809</v>
      </c>
      <c r="V630" s="1479" t="s">
        <v>1078</v>
      </c>
      <c r="W630" s="1480" t="s">
        <v>1078</v>
      </c>
      <c r="X630" s="1305" t="s">
        <v>4809</v>
      </c>
      <c r="Y630" s="1479" t="s">
        <v>1078</v>
      </c>
      <c r="Z630" s="1480" t="s">
        <v>1078</v>
      </c>
      <c r="AA630" s="1305" t="s">
        <v>4809</v>
      </c>
      <c r="AB630" s="1479" t="s">
        <v>1078</v>
      </c>
      <c r="AC630" s="1480" t="s">
        <v>1078</v>
      </c>
      <c r="AD630" s="1305" t="s">
        <v>4809</v>
      </c>
      <c r="AE630" s="1479" t="s">
        <v>1078</v>
      </c>
      <c r="AF630" s="1480" t="s">
        <v>1078</v>
      </c>
    </row>
    <row r="631" spans="1:32">
      <c r="A631" s="1308" t="s">
        <v>5748</v>
      </c>
      <c r="B631" s="1309" t="s">
        <v>5807</v>
      </c>
      <c r="C631" s="1310" t="s">
        <v>1078</v>
      </c>
      <c r="D631" s="1485" t="s">
        <v>1078</v>
      </c>
      <c r="E631" s="1486" t="s">
        <v>1078</v>
      </c>
      <c r="F631" s="1310" t="s">
        <v>1078</v>
      </c>
      <c r="G631" s="1485" t="s">
        <v>1078</v>
      </c>
      <c r="H631" s="1486" t="s">
        <v>1078</v>
      </c>
      <c r="I631" s="1310" t="s">
        <v>1078</v>
      </c>
      <c r="J631" s="1485" t="s">
        <v>1078</v>
      </c>
      <c r="K631" s="1486" t="s">
        <v>1078</v>
      </c>
      <c r="L631" s="1310" t="s">
        <v>1078</v>
      </c>
      <c r="M631" s="1485" t="s">
        <v>1078</v>
      </c>
      <c r="N631" s="1486" t="s">
        <v>1078</v>
      </c>
      <c r="O631" s="1310" t="s">
        <v>1078</v>
      </c>
      <c r="P631" s="1485" t="s">
        <v>1078</v>
      </c>
      <c r="Q631" s="1486" t="s">
        <v>1078</v>
      </c>
      <c r="R631" s="1310" t="s">
        <v>1078</v>
      </c>
      <c r="S631" s="1485" t="s">
        <v>1078</v>
      </c>
      <c r="T631" s="1486" t="s">
        <v>1078</v>
      </c>
      <c r="U631" s="1310" t="s">
        <v>1078</v>
      </c>
      <c r="V631" s="1485" t="s">
        <v>1078</v>
      </c>
      <c r="W631" s="1486" t="s">
        <v>1078</v>
      </c>
      <c r="X631" s="1310" t="s">
        <v>1078</v>
      </c>
      <c r="Y631" s="1485" t="s">
        <v>1078</v>
      </c>
      <c r="Z631" s="1486" t="s">
        <v>1078</v>
      </c>
      <c r="AA631" s="1310" t="s">
        <v>1078</v>
      </c>
      <c r="AB631" s="1485" t="s">
        <v>1078</v>
      </c>
      <c r="AC631" s="1486" t="s">
        <v>1078</v>
      </c>
      <c r="AD631" s="1310" t="s">
        <v>1078</v>
      </c>
      <c r="AE631" s="1485" t="s">
        <v>1078</v>
      </c>
      <c r="AF631" s="1486" t="s">
        <v>1078</v>
      </c>
    </row>
    <row r="632" spans="1:32">
      <c r="A632" s="1313" t="s">
        <v>5749</v>
      </c>
      <c r="B632" s="1143" t="s">
        <v>5808</v>
      </c>
      <c r="C632" s="1314" t="s">
        <v>1078</v>
      </c>
      <c r="D632" s="1483" t="s">
        <v>1078</v>
      </c>
      <c r="E632" s="1484" t="s">
        <v>1078</v>
      </c>
      <c r="F632" s="1314" t="s">
        <v>1078</v>
      </c>
      <c r="G632" s="1483" t="s">
        <v>1078</v>
      </c>
      <c r="H632" s="1484" t="s">
        <v>1078</v>
      </c>
      <c r="I632" s="1314" t="s">
        <v>1078</v>
      </c>
      <c r="J632" s="1483" t="s">
        <v>1078</v>
      </c>
      <c r="K632" s="1484" t="s">
        <v>1078</v>
      </c>
      <c r="L632" s="1314" t="s">
        <v>1078</v>
      </c>
      <c r="M632" s="1483" t="s">
        <v>1078</v>
      </c>
      <c r="N632" s="1484" t="s">
        <v>1078</v>
      </c>
      <c r="O632" s="1314" t="s">
        <v>1078</v>
      </c>
      <c r="P632" s="1483" t="s">
        <v>1078</v>
      </c>
      <c r="Q632" s="1484" t="s">
        <v>1078</v>
      </c>
      <c r="R632" s="1314" t="s">
        <v>1078</v>
      </c>
      <c r="S632" s="1483" t="s">
        <v>1078</v>
      </c>
      <c r="T632" s="1484" t="s">
        <v>1078</v>
      </c>
      <c r="U632" s="1314" t="s">
        <v>1078</v>
      </c>
      <c r="V632" s="1483" t="s">
        <v>1078</v>
      </c>
      <c r="W632" s="1484" t="s">
        <v>1078</v>
      </c>
      <c r="X632" s="1314" t="s">
        <v>1078</v>
      </c>
      <c r="Y632" s="1483" t="s">
        <v>1078</v>
      </c>
      <c r="Z632" s="1484" t="s">
        <v>1078</v>
      </c>
      <c r="AA632" s="1314" t="s">
        <v>1078</v>
      </c>
      <c r="AB632" s="1483" t="s">
        <v>1078</v>
      </c>
      <c r="AC632" s="1484" t="s">
        <v>1078</v>
      </c>
      <c r="AD632" s="1314" t="s">
        <v>1078</v>
      </c>
      <c r="AE632" s="1483" t="s">
        <v>1078</v>
      </c>
      <c r="AF632" s="1484" t="s">
        <v>1078</v>
      </c>
    </row>
    <row r="633" spans="1:32" ht="66.75">
      <c r="A633" s="1299" t="s">
        <v>4558</v>
      </c>
      <c r="B633" s="1139" t="s">
        <v>5837</v>
      </c>
      <c r="C633" s="1300" t="s">
        <v>4806</v>
      </c>
      <c r="D633" s="1301" t="s">
        <v>4813</v>
      </c>
      <c r="E633" s="1302" t="s">
        <v>4814</v>
      </c>
      <c r="F633" s="1300" t="s">
        <v>4806</v>
      </c>
      <c r="G633" s="1301" t="s">
        <v>4813</v>
      </c>
      <c r="H633" s="1302" t="s">
        <v>4814</v>
      </c>
      <c r="I633" s="1300" t="s">
        <v>4806</v>
      </c>
      <c r="J633" s="1301" t="s">
        <v>4813</v>
      </c>
      <c r="K633" s="1302" t="s">
        <v>4814</v>
      </c>
      <c r="L633" s="1300" t="s">
        <v>4806</v>
      </c>
      <c r="M633" s="1301" t="s">
        <v>4813</v>
      </c>
      <c r="N633" s="1302" t="s">
        <v>4814</v>
      </c>
      <c r="O633" s="1300" t="s">
        <v>4806</v>
      </c>
      <c r="P633" s="1301" t="s">
        <v>4813</v>
      </c>
      <c r="Q633" s="1302" t="s">
        <v>4814</v>
      </c>
      <c r="R633" s="1300" t="s">
        <v>4806</v>
      </c>
      <c r="S633" s="1301" t="s">
        <v>4813</v>
      </c>
      <c r="T633" s="1302" t="s">
        <v>4814</v>
      </c>
      <c r="U633" s="1300" t="s">
        <v>4806</v>
      </c>
      <c r="V633" s="1301" t="s">
        <v>4813</v>
      </c>
      <c r="W633" s="1302" t="s">
        <v>4814</v>
      </c>
      <c r="X633" s="1300" t="s">
        <v>4806</v>
      </c>
      <c r="Y633" s="1301" t="s">
        <v>4813</v>
      </c>
      <c r="Z633" s="1302" t="s">
        <v>4814</v>
      </c>
      <c r="AA633" s="1300" t="s">
        <v>4806</v>
      </c>
      <c r="AB633" s="1301" t="s">
        <v>4813</v>
      </c>
      <c r="AC633" s="1302" t="s">
        <v>4814</v>
      </c>
      <c r="AD633" s="1300" t="s">
        <v>4806</v>
      </c>
      <c r="AE633" s="1301" t="s">
        <v>4813</v>
      </c>
      <c r="AF633" s="1302" t="s">
        <v>4814</v>
      </c>
    </row>
    <row r="634" spans="1:32">
      <c r="A634" s="1303" t="s">
        <v>5747</v>
      </c>
      <c r="B634" s="1304" t="s">
        <v>5806</v>
      </c>
      <c r="C634" s="1305" t="s">
        <v>2284</v>
      </c>
      <c r="D634" s="1479">
        <v>45.3</v>
      </c>
      <c r="E634" s="1480">
        <v>0</v>
      </c>
      <c r="F634" s="1305" t="s">
        <v>2284</v>
      </c>
      <c r="G634" s="1479">
        <v>45.3</v>
      </c>
      <c r="H634" s="1480">
        <v>0</v>
      </c>
      <c r="I634" s="1305" t="s">
        <v>4810</v>
      </c>
      <c r="J634" s="1479">
        <v>45.2</v>
      </c>
      <c r="K634" s="1480">
        <v>20.399999999999999</v>
      </c>
      <c r="L634" s="1305" t="s">
        <v>2284</v>
      </c>
      <c r="M634" s="1479">
        <v>45.2</v>
      </c>
      <c r="N634" s="1480">
        <v>0</v>
      </c>
      <c r="O634" s="1305" t="s">
        <v>2284</v>
      </c>
      <c r="P634" s="1479">
        <v>45.3</v>
      </c>
      <c r="Q634" s="1480">
        <v>0</v>
      </c>
      <c r="R634" s="1305" t="s">
        <v>2284</v>
      </c>
      <c r="S634" s="1479">
        <v>45.3</v>
      </c>
      <c r="T634" s="1480">
        <v>0</v>
      </c>
      <c r="U634" s="1305" t="s">
        <v>2284</v>
      </c>
      <c r="V634" s="1479">
        <v>45.3</v>
      </c>
      <c r="W634" s="1480">
        <v>0</v>
      </c>
      <c r="X634" s="1305" t="s">
        <v>2284</v>
      </c>
      <c r="Y634" s="1479">
        <v>45.3</v>
      </c>
      <c r="Z634" s="1480">
        <v>0</v>
      </c>
      <c r="AA634" s="1305" t="s">
        <v>2284</v>
      </c>
      <c r="AB634" s="1479">
        <v>45.3</v>
      </c>
      <c r="AC634" s="1480">
        <v>0</v>
      </c>
      <c r="AD634" s="1305" t="s">
        <v>2284</v>
      </c>
      <c r="AE634" s="1479">
        <v>45.3</v>
      </c>
      <c r="AF634" s="1480">
        <v>0</v>
      </c>
    </row>
    <row r="635" spans="1:32">
      <c r="A635" s="1308" t="s">
        <v>5748</v>
      </c>
      <c r="B635" s="1309" t="s">
        <v>5807</v>
      </c>
      <c r="C635" s="1310" t="s">
        <v>2284</v>
      </c>
      <c r="D635" s="1485">
        <v>45.3</v>
      </c>
      <c r="E635" s="1486">
        <v>0</v>
      </c>
      <c r="F635" s="1310" t="s">
        <v>2284</v>
      </c>
      <c r="G635" s="1485">
        <v>45.3</v>
      </c>
      <c r="H635" s="1486">
        <v>0</v>
      </c>
      <c r="I635" s="1310" t="s">
        <v>4810</v>
      </c>
      <c r="J635" s="1485">
        <v>45.3</v>
      </c>
      <c r="K635" s="1486">
        <v>21.3</v>
      </c>
      <c r="L635" s="1310" t="s">
        <v>4810</v>
      </c>
      <c r="M635" s="1485">
        <v>45.2</v>
      </c>
      <c r="N635" s="1486">
        <v>45.1</v>
      </c>
      <c r="O635" s="1310" t="s">
        <v>2284</v>
      </c>
      <c r="P635" s="1485">
        <v>45.3</v>
      </c>
      <c r="Q635" s="1486">
        <v>0</v>
      </c>
      <c r="R635" s="1310" t="s">
        <v>2284</v>
      </c>
      <c r="S635" s="1485">
        <v>45.4</v>
      </c>
      <c r="T635" s="1486">
        <v>0</v>
      </c>
      <c r="U635" s="1310" t="s">
        <v>2284</v>
      </c>
      <c r="V635" s="1485">
        <v>45.3</v>
      </c>
      <c r="W635" s="1486">
        <v>0</v>
      </c>
      <c r="X635" s="1310" t="s">
        <v>2284</v>
      </c>
      <c r="Y635" s="1485">
        <v>45.3</v>
      </c>
      <c r="Z635" s="1486">
        <v>0</v>
      </c>
      <c r="AA635" s="1310" t="s">
        <v>2284</v>
      </c>
      <c r="AB635" s="1485">
        <v>45.3</v>
      </c>
      <c r="AC635" s="1486">
        <v>0</v>
      </c>
      <c r="AD635" s="1310" t="s">
        <v>2284</v>
      </c>
      <c r="AE635" s="1485">
        <v>45.3</v>
      </c>
      <c r="AF635" s="1486">
        <v>0</v>
      </c>
    </row>
    <row r="636" spans="1:32">
      <c r="A636" s="1313" t="s">
        <v>5749</v>
      </c>
      <c r="B636" s="1143" t="s">
        <v>5808</v>
      </c>
      <c r="C636" s="1314" t="s">
        <v>1078</v>
      </c>
      <c r="D636" s="1483" t="s">
        <v>1078</v>
      </c>
      <c r="E636" s="1484" t="s">
        <v>1078</v>
      </c>
      <c r="F636" s="1314" t="s">
        <v>1078</v>
      </c>
      <c r="G636" s="1483" t="s">
        <v>1078</v>
      </c>
      <c r="H636" s="1484" t="s">
        <v>1078</v>
      </c>
      <c r="I636" s="1314" t="s">
        <v>4810</v>
      </c>
      <c r="J636" s="1483">
        <v>45.3</v>
      </c>
      <c r="K636" s="1484">
        <v>23.5</v>
      </c>
      <c r="L636" s="1314" t="s">
        <v>4810</v>
      </c>
      <c r="M636" s="1483">
        <v>45.2</v>
      </c>
      <c r="N636" s="1484">
        <v>29</v>
      </c>
      <c r="O636" s="1314" t="s">
        <v>1078</v>
      </c>
      <c r="P636" s="1483" t="s">
        <v>1078</v>
      </c>
      <c r="Q636" s="1484" t="s">
        <v>1078</v>
      </c>
      <c r="R636" s="1314" t="s">
        <v>1078</v>
      </c>
      <c r="S636" s="1483" t="s">
        <v>1078</v>
      </c>
      <c r="T636" s="1484" t="s">
        <v>1078</v>
      </c>
      <c r="U636" s="1314" t="s">
        <v>1078</v>
      </c>
      <c r="V636" s="1483" t="s">
        <v>1078</v>
      </c>
      <c r="W636" s="1484" t="s">
        <v>1078</v>
      </c>
      <c r="X636" s="1314" t="s">
        <v>1078</v>
      </c>
      <c r="Y636" s="1483" t="s">
        <v>1078</v>
      </c>
      <c r="Z636" s="1484" t="s">
        <v>1078</v>
      </c>
      <c r="AA636" s="1314" t="s">
        <v>1078</v>
      </c>
      <c r="AB636" s="1483" t="s">
        <v>1078</v>
      </c>
      <c r="AC636" s="1484" t="s">
        <v>1078</v>
      </c>
      <c r="AD636" s="1314" t="s">
        <v>1078</v>
      </c>
      <c r="AE636" s="1483" t="s">
        <v>1078</v>
      </c>
      <c r="AF636" s="1484" t="s">
        <v>1078</v>
      </c>
    </row>
    <row r="637" spans="1:32" ht="66.75">
      <c r="A637" s="1299" t="s">
        <v>4559</v>
      </c>
      <c r="B637" s="1139" t="s">
        <v>5838</v>
      </c>
      <c r="C637" s="1300" t="s">
        <v>4806</v>
      </c>
      <c r="D637" s="1301" t="s">
        <v>4813</v>
      </c>
      <c r="E637" s="1302" t="s">
        <v>4814</v>
      </c>
      <c r="F637" s="1300" t="s">
        <v>4806</v>
      </c>
      <c r="G637" s="1301" t="s">
        <v>4813</v>
      </c>
      <c r="H637" s="1302" t="s">
        <v>4814</v>
      </c>
      <c r="I637" s="1300" t="s">
        <v>4806</v>
      </c>
      <c r="J637" s="1301" t="s">
        <v>4813</v>
      </c>
      <c r="K637" s="1302" t="s">
        <v>4814</v>
      </c>
      <c r="L637" s="1300" t="s">
        <v>4806</v>
      </c>
      <c r="M637" s="1301" t="s">
        <v>4813</v>
      </c>
      <c r="N637" s="1302" t="s">
        <v>4814</v>
      </c>
      <c r="O637" s="1300" t="s">
        <v>4806</v>
      </c>
      <c r="P637" s="1301" t="s">
        <v>4813</v>
      </c>
      <c r="Q637" s="1302" t="s">
        <v>4814</v>
      </c>
      <c r="R637" s="1300" t="s">
        <v>4806</v>
      </c>
      <c r="S637" s="1301" t="s">
        <v>4813</v>
      </c>
      <c r="T637" s="1302" t="s">
        <v>4814</v>
      </c>
      <c r="U637" s="1300" t="s">
        <v>4806</v>
      </c>
      <c r="V637" s="1301" t="s">
        <v>4813</v>
      </c>
      <c r="W637" s="1302" t="s">
        <v>4814</v>
      </c>
      <c r="X637" s="1300" t="s">
        <v>4806</v>
      </c>
      <c r="Y637" s="1301" t="s">
        <v>4813</v>
      </c>
      <c r="Z637" s="1302" t="s">
        <v>4814</v>
      </c>
      <c r="AA637" s="1300" t="s">
        <v>4806</v>
      </c>
      <c r="AB637" s="1301" t="s">
        <v>4813</v>
      </c>
      <c r="AC637" s="1302" t="s">
        <v>4814</v>
      </c>
      <c r="AD637" s="1300" t="s">
        <v>4806</v>
      </c>
      <c r="AE637" s="1301" t="s">
        <v>4813</v>
      </c>
      <c r="AF637" s="1302" t="s">
        <v>4814</v>
      </c>
    </row>
    <row r="638" spans="1:32">
      <c r="A638" s="1303" t="s">
        <v>5768</v>
      </c>
      <c r="B638" s="1304" t="s">
        <v>5806</v>
      </c>
      <c r="C638" s="1305" t="s">
        <v>2284</v>
      </c>
      <c r="D638" s="1479">
        <v>45.3</v>
      </c>
      <c r="E638" s="1480">
        <v>0</v>
      </c>
      <c r="F638" s="1305" t="s">
        <v>2284</v>
      </c>
      <c r="G638" s="1479">
        <v>45.3</v>
      </c>
      <c r="H638" s="1480">
        <v>0</v>
      </c>
      <c r="I638" s="1305" t="s">
        <v>4810</v>
      </c>
      <c r="J638" s="1479">
        <v>45.2</v>
      </c>
      <c r="K638" s="1480">
        <v>20.399999999999999</v>
      </c>
      <c r="L638" s="1305" t="s">
        <v>2284</v>
      </c>
      <c r="M638" s="1479">
        <v>45.2</v>
      </c>
      <c r="N638" s="1480">
        <v>0</v>
      </c>
      <c r="O638" s="1305" t="s">
        <v>2284</v>
      </c>
      <c r="P638" s="1479">
        <v>45.3</v>
      </c>
      <c r="Q638" s="1480">
        <v>0</v>
      </c>
      <c r="R638" s="1305" t="s">
        <v>2284</v>
      </c>
      <c r="S638" s="1479">
        <v>45.3</v>
      </c>
      <c r="T638" s="1480">
        <v>0</v>
      </c>
      <c r="U638" s="1305" t="s">
        <v>2284</v>
      </c>
      <c r="V638" s="1479">
        <v>45.3</v>
      </c>
      <c r="W638" s="1480">
        <v>0</v>
      </c>
      <c r="X638" s="1305" t="s">
        <v>2284</v>
      </c>
      <c r="Y638" s="1479">
        <v>45.3</v>
      </c>
      <c r="Z638" s="1480">
        <v>0</v>
      </c>
      <c r="AA638" s="1305" t="s">
        <v>2284</v>
      </c>
      <c r="AB638" s="1479">
        <v>45.3</v>
      </c>
      <c r="AC638" s="1480">
        <v>0</v>
      </c>
      <c r="AD638" s="1305" t="s">
        <v>2284</v>
      </c>
      <c r="AE638" s="1479">
        <v>45.3</v>
      </c>
      <c r="AF638" s="1480">
        <v>0</v>
      </c>
    </row>
    <row r="639" spans="1:32">
      <c r="A639" s="1714" t="s">
        <v>5769</v>
      </c>
      <c r="B639" s="1350" t="s">
        <v>5807</v>
      </c>
      <c r="C639" s="1310" t="s">
        <v>2284</v>
      </c>
      <c r="D639" s="1485">
        <v>45.3</v>
      </c>
      <c r="E639" s="1486">
        <v>0</v>
      </c>
      <c r="F639" s="1310" t="s">
        <v>2284</v>
      </c>
      <c r="G639" s="1485">
        <v>45.3</v>
      </c>
      <c r="H639" s="1486">
        <v>0</v>
      </c>
      <c r="I639" s="1310" t="s">
        <v>4810</v>
      </c>
      <c r="J639" s="1485">
        <v>45.3</v>
      </c>
      <c r="K639" s="1486">
        <v>21.3</v>
      </c>
      <c r="L639" s="1310" t="s">
        <v>4810</v>
      </c>
      <c r="M639" s="1485">
        <v>45.2</v>
      </c>
      <c r="N639" s="1486">
        <v>45.1</v>
      </c>
      <c r="O639" s="1310" t="s">
        <v>2284</v>
      </c>
      <c r="P639" s="1485">
        <v>45.3</v>
      </c>
      <c r="Q639" s="1486">
        <v>0</v>
      </c>
      <c r="R639" s="1310" t="s">
        <v>2284</v>
      </c>
      <c r="S639" s="1485">
        <v>45.4</v>
      </c>
      <c r="T639" s="1486">
        <v>0</v>
      </c>
      <c r="U639" s="1310" t="s">
        <v>2284</v>
      </c>
      <c r="V639" s="1485">
        <v>45.3</v>
      </c>
      <c r="W639" s="1486">
        <v>0</v>
      </c>
      <c r="X639" s="1310" t="s">
        <v>2284</v>
      </c>
      <c r="Y639" s="1485">
        <v>45.3</v>
      </c>
      <c r="Z639" s="1486">
        <v>0</v>
      </c>
      <c r="AA639" s="1310" t="s">
        <v>2284</v>
      </c>
      <c r="AB639" s="1485">
        <v>45.3</v>
      </c>
      <c r="AC639" s="1486">
        <v>0</v>
      </c>
      <c r="AD639" s="1310" t="s">
        <v>2284</v>
      </c>
      <c r="AE639" s="1485">
        <v>45.3</v>
      </c>
      <c r="AF639" s="1486">
        <v>0</v>
      </c>
    </row>
    <row r="640" spans="1:32" ht="19.5" thickBot="1">
      <c r="A640" s="1715" t="s">
        <v>5770</v>
      </c>
      <c r="B640" s="1688" t="s">
        <v>5808</v>
      </c>
      <c r="C640" s="1500" t="s">
        <v>1078</v>
      </c>
      <c r="D640" s="1501" t="s">
        <v>1078</v>
      </c>
      <c r="E640" s="1502" t="s">
        <v>1078</v>
      </c>
      <c r="F640" s="1500" t="s">
        <v>1078</v>
      </c>
      <c r="G640" s="1501" t="s">
        <v>1078</v>
      </c>
      <c r="H640" s="1502" t="s">
        <v>1078</v>
      </c>
      <c r="I640" s="1500" t="s">
        <v>4810</v>
      </c>
      <c r="J640" s="1501">
        <v>45.3</v>
      </c>
      <c r="K640" s="1502">
        <v>23.5</v>
      </c>
      <c r="L640" s="1500" t="s">
        <v>4810</v>
      </c>
      <c r="M640" s="1501">
        <v>45.2</v>
      </c>
      <c r="N640" s="1502">
        <v>29</v>
      </c>
      <c r="O640" s="1500" t="s">
        <v>1078</v>
      </c>
      <c r="P640" s="1501" t="s">
        <v>1078</v>
      </c>
      <c r="Q640" s="1502" t="s">
        <v>1078</v>
      </c>
      <c r="R640" s="1500" t="s">
        <v>1078</v>
      </c>
      <c r="S640" s="1501" t="s">
        <v>1078</v>
      </c>
      <c r="T640" s="1502" t="s">
        <v>1078</v>
      </c>
      <c r="U640" s="1500" t="s">
        <v>1078</v>
      </c>
      <c r="V640" s="1501" t="s">
        <v>1078</v>
      </c>
      <c r="W640" s="1502" t="s">
        <v>1078</v>
      </c>
      <c r="X640" s="1500" t="s">
        <v>1078</v>
      </c>
      <c r="Y640" s="1501" t="s">
        <v>1078</v>
      </c>
      <c r="Z640" s="1502" t="s">
        <v>1078</v>
      </c>
      <c r="AA640" s="1500" t="s">
        <v>1078</v>
      </c>
      <c r="AB640" s="1501" t="s">
        <v>1078</v>
      </c>
      <c r="AC640" s="1502" t="s">
        <v>1078</v>
      </c>
      <c r="AD640" s="1500" t="s">
        <v>1078</v>
      </c>
      <c r="AE640" s="1501" t="s">
        <v>1078</v>
      </c>
      <c r="AF640" s="1502" t="s">
        <v>1078</v>
      </c>
    </row>
    <row r="641" spans="1:32" ht="19.5" thickTop="1">
      <c r="A641" s="1325" t="s">
        <v>5771</v>
      </c>
      <c r="B641" s="1292" t="s">
        <v>5839</v>
      </c>
      <c r="C641" s="1474"/>
      <c r="D641" s="1475"/>
      <c r="E641" s="1476"/>
      <c r="F641" s="1474"/>
      <c r="G641" s="1579" t="s">
        <v>5735</v>
      </c>
      <c r="H641" s="1476" t="s">
        <v>5731</v>
      </c>
      <c r="I641" s="1474"/>
      <c r="J641" s="1475"/>
      <c r="K641" s="1476"/>
      <c r="L641" s="1474"/>
      <c r="M641" s="1475"/>
      <c r="N641" s="1476"/>
      <c r="O641" s="1474"/>
      <c r="P641" s="1475"/>
      <c r="Q641" s="1476"/>
      <c r="R641" s="1474"/>
      <c r="S641" s="1475"/>
      <c r="T641" s="1476"/>
      <c r="U641" s="1474"/>
      <c r="V641" s="1475"/>
      <c r="W641" s="1476"/>
      <c r="X641" s="1474"/>
      <c r="Y641" s="1475"/>
      <c r="Z641" s="1476"/>
      <c r="AA641" s="1474"/>
      <c r="AB641" s="1475"/>
      <c r="AC641" s="1476"/>
      <c r="AD641" s="1474"/>
      <c r="AE641" s="1475"/>
      <c r="AF641" s="1476"/>
    </row>
    <row r="642" spans="1:32">
      <c r="A642" s="1298" t="s">
        <v>4436</v>
      </c>
      <c r="B642" s="1139" t="s">
        <v>5007</v>
      </c>
      <c r="C642" s="1328"/>
      <c r="D642" s="1208" t="s">
        <v>4412</v>
      </c>
      <c r="E642" s="1209"/>
      <c r="F642" s="1328"/>
      <c r="G642" s="1208" t="s">
        <v>4412</v>
      </c>
      <c r="H642" s="1209"/>
      <c r="I642" s="1328"/>
      <c r="J642" s="1208" t="s">
        <v>5078</v>
      </c>
      <c r="K642" s="1209"/>
      <c r="L642" s="1328"/>
      <c r="M642" s="1208" t="s">
        <v>5093</v>
      </c>
      <c r="N642" s="1209"/>
      <c r="O642" s="1328"/>
      <c r="P642" s="1208" t="s">
        <v>5030</v>
      </c>
      <c r="Q642" s="1209"/>
      <c r="R642" s="1328"/>
      <c r="S642" s="1208" t="s">
        <v>5044</v>
      </c>
      <c r="T642" s="1209"/>
      <c r="U642" s="1328"/>
      <c r="V642" s="1208" t="s">
        <v>5061</v>
      </c>
      <c r="W642" s="1209"/>
      <c r="X642" s="1328"/>
      <c r="Y642" s="1208" t="s">
        <v>5107</v>
      </c>
      <c r="Z642" s="1209"/>
      <c r="AA642" s="1328"/>
      <c r="AB642" s="1208" t="s">
        <v>5121</v>
      </c>
      <c r="AC642" s="1209"/>
      <c r="AD642" s="1328"/>
      <c r="AE642" s="1208" t="s">
        <v>5130</v>
      </c>
      <c r="AF642" s="1209"/>
    </row>
    <row r="643" spans="1:32">
      <c r="A643" s="1298" t="s">
        <v>4438</v>
      </c>
      <c r="B643" s="1139" t="s">
        <v>5776</v>
      </c>
      <c r="C643" s="1328"/>
      <c r="D643" s="1208" t="s">
        <v>5054</v>
      </c>
      <c r="E643" s="1209"/>
      <c r="F643" s="1328"/>
      <c r="G643" s="1208" t="s">
        <v>5054</v>
      </c>
      <c r="H643" s="1209"/>
      <c r="I643" s="1328"/>
      <c r="J643" s="1208" t="s">
        <v>5081</v>
      </c>
      <c r="K643" s="1209"/>
      <c r="L643" s="1328"/>
      <c r="M643" s="1208" t="s">
        <v>5095</v>
      </c>
      <c r="N643" s="1209"/>
      <c r="O643" s="1328"/>
      <c r="P643" s="1208" t="s">
        <v>5031</v>
      </c>
      <c r="Q643" s="1209"/>
      <c r="R643" s="1328"/>
      <c r="S643" s="1208" t="s">
        <v>5045</v>
      </c>
      <c r="T643" s="1209"/>
      <c r="U643" s="1328"/>
      <c r="V643" s="1208" t="s">
        <v>5063</v>
      </c>
      <c r="W643" s="1209"/>
      <c r="X643" s="1328"/>
      <c r="Y643" s="1208" t="s">
        <v>5109</v>
      </c>
      <c r="Z643" s="1209"/>
      <c r="AA643" s="1328"/>
      <c r="AB643" s="1208" t="s">
        <v>5122</v>
      </c>
      <c r="AC643" s="1209"/>
      <c r="AD643" s="1328"/>
      <c r="AE643" s="1208" t="s">
        <v>5133</v>
      </c>
      <c r="AF643" s="1209"/>
    </row>
    <row r="644" spans="1:32">
      <c r="A644" s="1298" t="s">
        <v>4441</v>
      </c>
      <c r="B644" s="1139" t="s">
        <v>5490</v>
      </c>
      <c r="C644" s="1328"/>
      <c r="D644" s="1208" t="s">
        <v>5057</v>
      </c>
      <c r="E644" s="1209"/>
      <c r="F644" s="1328"/>
      <c r="G644" s="1208" t="s">
        <v>5933</v>
      </c>
      <c r="H644" s="1209"/>
      <c r="I644" s="1328"/>
      <c r="J644" s="1244" t="s">
        <v>4873</v>
      </c>
      <c r="K644" s="1209"/>
      <c r="L644" s="1328"/>
      <c r="M644" s="1244" t="s">
        <v>4873</v>
      </c>
      <c r="N644" s="1209"/>
      <c r="O644" s="1328"/>
      <c r="P644" s="1208" t="s">
        <v>4873</v>
      </c>
      <c r="Q644" s="1209"/>
      <c r="R644" s="1328"/>
      <c r="S644" s="1244" t="s">
        <v>5932</v>
      </c>
      <c r="T644" s="1209"/>
      <c r="U644" s="1328"/>
      <c r="V644" s="1244" t="s">
        <v>5932</v>
      </c>
      <c r="W644" s="1209"/>
      <c r="X644" s="1328"/>
      <c r="Y644" s="1244" t="s">
        <v>4830</v>
      </c>
      <c r="Z644" s="1209"/>
      <c r="AA644" s="1328"/>
      <c r="AB644" s="1244" t="s">
        <v>5932</v>
      </c>
      <c r="AC644" s="1209"/>
      <c r="AD644" s="1328"/>
      <c r="AE644" s="1244" t="s">
        <v>5933</v>
      </c>
      <c r="AF644" s="1209"/>
    </row>
    <row r="645" spans="1:32">
      <c r="A645" s="1298" t="s">
        <v>4107</v>
      </c>
      <c r="B645" s="1139" t="s">
        <v>5386</v>
      </c>
      <c r="C645" s="1328"/>
      <c r="D645" s="1208" t="s">
        <v>3164</v>
      </c>
      <c r="E645" s="1209"/>
      <c r="F645" s="1328"/>
      <c r="G645" s="1208" t="s">
        <v>3164</v>
      </c>
      <c r="H645" s="1209"/>
      <c r="I645" s="1328"/>
      <c r="J645" s="1208" t="s">
        <v>5079</v>
      </c>
      <c r="K645" s="1209"/>
      <c r="L645" s="1328"/>
      <c r="M645" s="1208" t="s">
        <v>5094</v>
      </c>
      <c r="N645" s="1209"/>
      <c r="O645" s="1328"/>
      <c r="P645" s="1208" t="s">
        <v>5034</v>
      </c>
      <c r="Q645" s="1209"/>
      <c r="R645" s="1328"/>
      <c r="S645" s="1208" t="s">
        <v>4852</v>
      </c>
      <c r="T645" s="1209"/>
      <c r="U645" s="1328"/>
      <c r="V645" s="1208" t="s">
        <v>5066</v>
      </c>
      <c r="W645" s="1209"/>
      <c r="X645" s="1328"/>
      <c r="Y645" s="1208" t="s">
        <v>5108</v>
      </c>
      <c r="Z645" s="1209"/>
      <c r="AA645" s="1328"/>
      <c r="AB645" s="1208" t="s">
        <v>5108</v>
      </c>
      <c r="AC645" s="1209"/>
      <c r="AD645" s="1328"/>
      <c r="AE645" s="1208" t="s">
        <v>5131</v>
      </c>
      <c r="AF645" s="1209"/>
    </row>
    <row r="646" spans="1:32">
      <c r="A646" s="1298" t="s">
        <v>5759</v>
      </c>
      <c r="B646" s="1139" t="s">
        <v>5820</v>
      </c>
      <c r="C646" s="1328"/>
      <c r="D646" s="1457">
        <v>30</v>
      </c>
      <c r="E646" s="1209"/>
      <c r="F646" s="1328"/>
      <c r="G646" s="1457">
        <v>30</v>
      </c>
      <c r="H646" s="1209"/>
      <c r="I646" s="1328"/>
      <c r="J646" s="1457">
        <v>30</v>
      </c>
      <c r="K646" s="1209"/>
      <c r="L646" s="1328"/>
      <c r="M646" s="1457">
        <v>30</v>
      </c>
      <c r="N646" s="1209"/>
      <c r="O646" s="1328"/>
      <c r="P646" s="1457">
        <v>30</v>
      </c>
      <c r="Q646" s="1209"/>
      <c r="R646" s="1328"/>
      <c r="S646" s="1457">
        <v>30</v>
      </c>
      <c r="T646" s="1209"/>
      <c r="U646" s="1328"/>
      <c r="V646" s="1457">
        <v>30</v>
      </c>
      <c r="W646" s="1209"/>
      <c r="X646" s="1328"/>
      <c r="Y646" s="1457">
        <v>30</v>
      </c>
      <c r="Z646" s="1209"/>
      <c r="AA646" s="1328"/>
      <c r="AB646" s="1457">
        <v>30</v>
      </c>
      <c r="AC646" s="1209"/>
      <c r="AD646" s="1328"/>
      <c r="AE646" s="1457">
        <v>30</v>
      </c>
      <c r="AF646" s="1209"/>
    </row>
    <row r="647" spans="1:32">
      <c r="A647" s="1298" t="s">
        <v>5760</v>
      </c>
      <c r="B647" s="1139" t="s">
        <v>5821</v>
      </c>
      <c r="C647" s="1328"/>
      <c r="D647" s="1457">
        <v>40</v>
      </c>
      <c r="E647" s="1209"/>
      <c r="F647" s="1328"/>
      <c r="G647" s="1457">
        <v>40</v>
      </c>
      <c r="H647" s="1209"/>
      <c r="I647" s="1328"/>
      <c r="J647" s="1457">
        <v>40</v>
      </c>
      <c r="K647" s="1209"/>
      <c r="L647" s="1328"/>
      <c r="M647" s="1457">
        <v>40</v>
      </c>
      <c r="N647" s="1209"/>
      <c r="O647" s="1328"/>
      <c r="P647" s="1457">
        <v>40</v>
      </c>
      <c r="Q647" s="1209"/>
      <c r="R647" s="1328"/>
      <c r="S647" s="1457">
        <v>40</v>
      </c>
      <c r="T647" s="1209"/>
      <c r="U647" s="1328"/>
      <c r="V647" s="1457">
        <v>40</v>
      </c>
      <c r="W647" s="1209"/>
      <c r="X647" s="1328"/>
      <c r="Y647" s="1457">
        <v>40</v>
      </c>
      <c r="Z647" s="1209"/>
      <c r="AA647" s="1328"/>
      <c r="AB647" s="1457">
        <v>40</v>
      </c>
      <c r="AC647" s="1209"/>
      <c r="AD647" s="1328"/>
      <c r="AE647" s="1457">
        <v>40</v>
      </c>
      <c r="AF647" s="1209"/>
    </row>
    <row r="648" spans="1:32">
      <c r="A648" s="1298" t="s">
        <v>5761</v>
      </c>
      <c r="B648" s="1139" t="s">
        <v>5822</v>
      </c>
      <c r="C648" s="1328"/>
      <c r="D648" s="1457">
        <v>30</v>
      </c>
      <c r="E648" s="1209"/>
      <c r="F648" s="1328"/>
      <c r="G648" s="1457">
        <v>30</v>
      </c>
      <c r="H648" s="1209"/>
      <c r="I648" s="1328"/>
      <c r="J648" s="1457">
        <v>30</v>
      </c>
      <c r="K648" s="1209"/>
      <c r="L648" s="1328"/>
      <c r="M648" s="1457">
        <v>30</v>
      </c>
      <c r="N648" s="1209"/>
      <c r="O648" s="1328"/>
      <c r="P648" s="1457">
        <v>30</v>
      </c>
      <c r="Q648" s="1209"/>
      <c r="R648" s="1328"/>
      <c r="S648" s="1457">
        <v>30</v>
      </c>
      <c r="T648" s="1209"/>
      <c r="U648" s="1328"/>
      <c r="V648" s="1457">
        <v>30</v>
      </c>
      <c r="W648" s="1209"/>
      <c r="X648" s="1328"/>
      <c r="Y648" s="1457">
        <v>30</v>
      </c>
      <c r="Z648" s="1209"/>
      <c r="AA648" s="1328"/>
      <c r="AB648" s="1457">
        <v>30</v>
      </c>
      <c r="AC648" s="1209"/>
      <c r="AD648" s="1328"/>
      <c r="AE648" s="1457">
        <v>30</v>
      </c>
      <c r="AF648" s="1209"/>
    </row>
    <row r="649" spans="1:32">
      <c r="A649" s="1298" t="s">
        <v>5762</v>
      </c>
      <c r="B649" s="1139" t="s">
        <v>5823</v>
      </c>
      <c r="C649" s="1328"/>
      <c r="D649" s="1457">
        <v>40</v>
      </c>
      <c r="E649" s="1209"/>
      <c r="F649" s="1328"/>
      <c r="G649" s="1457">
        <v>40</v>
      </c>
      <c r="H649" s="1209"/>
      <c r="I649" s="1328"/>
      <c r="J649" s="1457">
        <v>40</v>
      </c>
      <c r="K649" s="1209"/>
      <c r="L649" s="1328"/>
      <c r="M649" s="1457">
        <v>40</v>
      </c>
      <c r="N649" s="1209"/>
      <c r="O649" s="1328"/>
      <c r="P649" s="1457">
        <v>40</v>
      </c>
      <c r="Q649" s="1209"/>
      <c r="R649" s="1328"/>
      <c r="S649" s="1457">
        <v>40</v>
      </c>
      <c r="T649" s="1209"/>
      <c r="U649" s="1328"/>
      <c r="V649" s="1457">
        <v>40</v>
      </c>
      <c r="W649" s="1209"/>
      <c r="X649" s="1328"/>
      <c r="Y649" s="1457">
        <v>40</v>
      </c>
      <c r="Z649" s="1209"/>
      <c r="AA649" s="1328"/>
      <c r="AB649" s="1457">
        <v>40</v>
      </c>
      <c r="AC649" s="1209"/>
      <c r="AD649" s="1328"/>
      <c r="AE649" s="1457">
        <v>40</v>
      </c>
      <c r="AF649" s="1209"/>
    </row>
    <row r="650" spans="1:32">
      <c r="A650" s="1298" t="s">
        <v>5763</v>
      </c>
      <c r="B650" s="1139" t="s">
        <v>5824</v>
      </c>
      <c r="C650" s="1328"/>
      <c r="D650" s="1457">
        <v>60</v>
      </c>
      <c r="E650" s="1209"/>
      <c r="F650" s="1328"/>
      <c r="G650" s="1457">
        <v>60</v>
      </c>
      <c r="H650" s="1209"/>
      <c r="I650" s="1328"/>
      <c r="J650" s="1457">
        <v>60</v>
      </c>
      <c r="K650" s="1209"/>
      <c r="L650" s="1328"/>
      <c r="M650" s="1457">
        <v>60</v>
      </c>
      <c r="N650" s="1209"/>
      <c r="O650" s="1328"/>
      <c r="P650" s="1457">
        <v>60</v>
      </c>
      <c r="Q650" s="1209"/>
      <c r="R650" s="1328"/>
      <c r="S650" s="1457">
        <v>60</v>
      </c>
      <c r="T650" s="1209"/>
      <c r="U650" s="1328"/>
      <c r="V650" s="1457">
        <v>60</v>
      </c>
      <c r="W650" s="1209"/>
      <c r="X650" s="1328"/>
      <c r="Y650" s="1457">
        <v>60</v>
      </c>
      <c r="Z650" s="1209"/>
      <c r="AA650" s="1328"/>
      <c r="AB650" s="1457">
        <v>60</v>
      </c>
      <c r="AC650" s="1209"/>
      <c r="AD650" s="1328"/>
      <c r="AE650" s="1457">
        <v>60</v>
      </c>
      <c r="AF650" s="1209"/>
    </row>
    <row r="651" spans="1:32">
      <c r="A651" s="1298" t="s">
        <v>5764</v>
      </c>
      <c r="B651" s="1139" t="s">
        <v>5825</v>
      </c>
      <c r="C651" s="1328"/>
      <c r="D651" s="1457">
        <v>50</v>
      </c>
      <c r="E651" s="1209"/>
      <c r="F651" s="1328"/>
      <c r="G651" s="1457">
        <v>50</v>
      </c>
      <c r="H651" s="1209"/>
      <c r="I651" s="1328"/>
      <c r="J651" s="1457">
        <v>50</v>
      </c>
      <c r="K651" s="1209"/>
      <c r="L651" s="1328"/>
      <c r="M651" s="1457">
        <v>50</v>
      </c>
      <c r="N651" s="1209"/>
      <c r="O651" s="1328"/>
      <c r="P651" s="1457">
        <v>50</v>
      </c>
      <c r="Q651" s="1209"/>
      <c r="R651" s="1328"/>
      <c r="S651" s="1457">
        <v>50</v>
      </c>
      <c r="T651" s="1209"/>
      <c r="U651" s="1328"/>
      <c r="V651" s="1457">
        <v>50</v>
      </c>
      <c r="W651" s="1209"/>
      <c r="X651" s="1328"/>
      <c r="Y651" s="1457">
        <v>50</v>
      </c>
      <c r="Z651" s="1209"/>
      <c r="AA651" s="1328"/>
      <c r="AB651" s="1457">
        <v>50</v>
      </c>
      <c r="AC651" s="1209"/>
      <c r="AD651" s="1328"/>
      <c r="AE651" s="1457">
        <v>50</v>
      </c>
      <c r="AF651" s="1209"/>
    </row>
    <row r="652" spans="1:32">
      <c r="A652" s="1298" t="s">
        <v>5765</v>
      </c>
      <c r="B652" s="1139" t="s">
        <v>5826</v>
      </c>
      <c r="C652" s="1328"/>
      <c r="D652" s="1457">
        <v>60</v>
      </c>
      <c r="E652" s="1209"/>
      <c r="F652" s="1328"/>
      <c r="G652" s="1457">
        <v>60</v>
      </c>
      <c r="H652" s="1209"/>
      <c r="I652" s="1328"/>
      <c r="J652" s="1457">
        <v>60</v>
      </c>
      <c r="K652" s="1209"/>
      <c r="L652" s="1328"/>
      <c r="M652" s="1457">
        <v>60</v>
      </c>
      <c r="N652" s="1209"/>
      <c r="O652" s="1328"/>
      <c r="P652" s="1457">
        <v>60</v>
      </c>
      <c r="Q652" s="1209"/>
      <c r="R652" s="1328"/>
      <c r="S652" s="1457">
        <v>60</v>
      </c>
      <c r="T652" s="1209"/>
      <c r="U652" s="1328"/>
      <c r="V652" s="1457">
        <v>60</v>
      </c>
      <c r="W652" s="1209"/>
      <c r="X652" s="1328"/>
      <c r="Y652" s="1457">
        <v>60</v>
      </c>
      <c r="Z652" s="1209"/>
      <c r="AA652" s="1328"/>
      <c r="AB652" s="1457">
        <v>60</v>
      </c>
      <c r="AC652" s="1209"/>
      <c r="AD652" s="1328"/>
      <c r="AE652" s="1457">
        <v>60</v>
      </c>
      <c r="AF652" s="1209"/>
    </row>
    <row r="653" spans="1:32">
      <c r="A653" s="1298" t="s">
        <v>5766</v>
      </c>
      <c r="B653" s="1139" t="s">
        <v>5827</v>
      </c>
      <c r="C653" s="1328"/>
      <c r="D653" s="1457">
        <v>50</v>
      </c>
      <c r="E653" s="1209"/>
      <c r="F653" s="1328"/>
      <c r="G653" s="1457">
        <v>50</v>
      </c>
      <c r="H653" s="1209"/>
      <c r="I653" s="1328"/>
      <c r="J653" s="1457">
        <v>50</v>
      </c>
      <c r="K653" s="1209"/>
      <c r="L653" s="1328"/>
      <c r="M653" s="1457">
        <v>50</v>
      </c>
      <c r="N653" s="1209"/>
      <c r="O653" s="1328"/>
      <c r="P653" s="1457">
        <v>50</v>
      </c>
      <c r="Q653" s="1209"/>
      <c r="R653" s="1328"/>
      <c r="S653" s="1457">
        <v>50</v>
      </c>
      <c r="T653" s="1209"/>
      <c r="U653" s="1328"/>
      <c r="V653" s="1457">
        <v>50</v>
      </c>
      <c r="W653" s="1209"/>
      <c r="X653" s="1328"/>
      <c r="Y653" s="1457">
        <v>50</v>
      </c>
      <c r="Z653" s="1209"/>
      <c r="AA653" s="1328"/>
      <c r="AB653" s="1457">
        <v>50</v>
      </c>
      <c r="AC653" s="1209"/>
      <c r="AD653" s="1328"/>
      <c r="AE653" s="1457">
        <v>50</v>
      </c>
      <c r="AF653" s="1209"/>
    </row>
    <row r="654" spans="1:32">
      <c r="A654" s="1298" t="s">
        <v>4444</v>
      </c>
      <c r="B654" s="1139" t="s">
        <v>5785</v>
      </c>
      <c r="C654" s="1328"/>
      <c r="D654" s="1208" t="s">
        <v>5858</v>
      </c>
      <c r="E654" s="1209"/>
      <c r="F654" s="1328"/>
      <c r="G654" s="1208" t="s">
        <v>5858</v>
      </c>
      <c r="H654" s="1209"/>
      <c r="I654" s="1328"/>
      <c r="J654" s="1208" t="s">
        <v>5858</v>
      </c>
      <c r="K654" s="1209"/>
      <c r="L654" s="1328"/>
      <c r="M654" s="1208" t="s">
        <v>5858</v>
      </c>
      <c r="N654" s="1209"/>
      <c r="O654" s="1328"/>
      <c r="P654" s="1208" t="s">
        <v>5858</v>
      </c>
      <c r="Q654" s="1209"/>
      <c r="R654" s="1328"/>
      <c r="S654" s="1208" t="s">
        <v>5858</v>
      </c>
      <c r="T654" s="1209"/>
      <c r="U654" s="1328"/>
      <c r="V654" s="1208" t="s">
        <v>5858</v>
      </c>
      <c r="W654" s="1209"/>
      <c r="X654" s="1328"/>
      <c r="Y654" s="1208" t="s">
        <v>5858</v>
      </c>
      <c r="Z654" s="1209"/>
      <c r="AA654" s="1328"/>
      <c r="AB654" s="1208" t="s">
        <v>5858</v>
      </c>
      <c r="AC654" s="1209"/>
      <c r="AD654" s="1328"/>
      <c r="AE654" s="1208" t="s">
        <v>5858</v>
      </c>
      <c r="AF654" s="1209"/>
    </row>
    <row r="655" spans="1:32">
      <c r="A655" s="1332" t="s">
        <v>5767</v>
      </c>
      <c r="B655" s="1139" t="s">
        <v>5828</v>
      </c>
      <c r="C655" s="1328"/>
      <c r="D655" s="1457">
        <v>45</v>
      </c>
      <c r="E655" s="1209"/>
      <c r="F655" s="1328"/>
      <c r="G655" s="1457">
        <v>45</v>
      </c>
      <c r="H655" s="1209"/>
      <c r="I655" s="1328"/>
      <c r="J655" s="1457">
        <v>45</v>
      </c>
      <c r="K655" s="1209"/>
      <c r="L655" s="1328"/>
      <c r="M655" s="1457">
        <v>45</v>
      </c>
      <c r="N655" s="1209"/>
      <c r="O655" s="1328"/>
      <c r="P655" s="1457">
        <v>45</v>
      </c>
      <c r="Q655" s="1209"/>
      <c r="R655" s="1328"/>
      <c r="S655" s="1457">
        <v>45</v>
      </c>
      <c r="T655" s="1209"/>
      <c r="U655" s="1328"/>
      <c r="V655" s="1457">
        <v>45</v>
      </c>
      <c r="W655" s="1209"/>
      <c r="X655" s="1328"/>
      <c r="Y655" s="1457">
        <v>45</v>
      </c>
      <c r="Z655" s="1209"/>
      <c r="AA655" s="1328"/>
      <c r="AB655" s="1457">
        <v>45</v>
      </c>
      <c r="AC655" s="1209"/>
      <c r="AD655" s="1328"/>
      <c r="AE655" s="1457">
        <v>45</v>
      </c>
      <c r="AF655" s="1209"/>
    </row>
    <row r="656" spans="1:32">
      <c r="A656" s="1332" t="s">
        <v>5772</v>
      </c>
      <c r="B656" s="1139" t="s">
        <v>5840</v>
      </c>
      <c r="C656" s="1328"/>
      <c r="D656" s="1506" t="s">
        <v>5036</v>
      </c>
      <c r="E656" s="1209"/>
      <c r="F656" s="1328"/>
      <c r="G656" s="1506" t="s">
        <v>5036</v>
      </c>
      <c r="H656" s="1209"/>
      <c r="I656" s="1328"/>
      <c r="J656" s="1506" t="s">
        <v>5036</v>
      </c>
      <c r="K656" s="1209"/>
      <c r="L656" s="1328"/>
      <c r="M656" s="1506" t="s">
        <v>5036</v>
      </c>
      <c r="N656" s="1209"/>
      <c r="O656" s="1328"/>
      <c r="P656" s="1506" t="s">
        <v>5036</v>
      </c>
      <c r="Q656" s="1209"/>
      <c r="R656" s="1328"/>
      <c r="S656" s="1506" t="s">
        <v>5036</v>
      </c>
      <c r="T656" s="1209"/>
      <c r="U656" s="1328"/>
      <c r="V656" s="1506" t="s">
        <v>5036</v>
      </c>
      <c r="W656" s="1209"/>
      <c r="X656" s="1328"/>
      <c r="Y656" s="1506" t="s">
        <v>5036</v>
      </c>
      <c r="Z656" s="1209"/>
      <c r="AA656" s="1328"/>
      <c r="AB656" s="1506" t="s">
        <v>5036</v>
      </c>
      <c r="AC656" s="1209"/>
      <c r="AD656" s="1328"/>
      <c r="AE656" s="1506" t="s">
        <v>5036</v>
      </c>
      <c r="AF656" s="1209"/>
    </row>
    <row r="657" spans="1:32" ht="54">
      <c r="A657" s="1299" t="s">
        <v>4570</v>
      </c>
      <c r="B657" s="1139" t="s">
        <v>5841</v>
      </c>
      <c r="C657" s="1300" t="s">
        <v>4806</v>
      </c>
      <c r="D657" s="1301" t="s">
        <v>4813</v>
      </c>
      <c r="E657" s="1302" t="s">
        <v>4814</v>
      </c>
      <c r="F657" s="1300" t="s">
        <v>4806</v>
      </c>
      <c r="G657" s="1301" t="s">
        <v>4813</v>
      </c>
      <c r="H657" s="1302" t="s">
        <v>4814</v>
      </c>
      <c r="I657" s="1300" t="s">
        <v>4806</v>
      </c>
      <c r="J657" s="1301" t="s">
        <v>4813</v>
      </c>
      <c r="K657" s="1302" t="s">
        <v>4814</v>
      </c>
      <c r="L657" s="1300" t="s">
        <v>4806</v>
      </c>
      <c r="M657" s="1301" t="s">
        <v>4813</v>
      </c>
      <c r="N657" s="1302" t="s">
        <v>4814</v>
      </c>
      <c r="O657" s="1300" t="s">
        <v>4806</v>
      </c>
      <c r="P657" s="1301" t="s">
        <v>4813</v>
      </c>
      <c r="Q657" s="1302" t="s">
        <v>4814</v>
      </c>
      <c r="R657" s="1300" t="s">
        <v>4806</v>
      </c>
      <c r="S657" s="1301" t="s">
        <v>4813</v>
      </c>
      <c r="T657" s="1302" t="s">
        <v>4814</v>
      </c>
      <c r="U657" s="1300" t="s">
        <v>4806</v>
      </c>
      <c r="V657" s="1301" t="s">
        <v>4813</v>
      </c>
      <c r="W657" s="1302" t="s">
        <v>4814</v>
      </c>
      <c r="X657" s="1300" t="s">
        <v>4806</v>
      </c>
      <c r="Y657" s="1301" t="s">
        <v>4813</v>
      </c>
      <c r="Z657" s="1302" t="s">
        <v>4814</v>
      </c>
      <c r="AA657" s="1300" t="s">
        <v>4806</v>
      </c>
      <c r="AB657" s="1301" t="s">
        <v>4813</v>
      </c>
      <c r="AC657" s="1302" t="s">
        <v>4814</v>
      </c>
      <c r="AD657" s="1300" t="s">
        <v>4806</v>
      </c>
      <c r="AE657" s="1301" t="s">
        <v>4813</v>
      </c>
      <c r="AF657" s="1302" t="s">
        <v>4814</v>
      </c>
    </row>
    <row r="658" spans="1:32">
      <c r="A658" s="1303" t="s">
        <v>4470</v>
      </c>
      <c r="B658" s="1304" t="s">
        <v>5503</v>
      </c>
      <c r="C658" s="1305" t="s">
        <v>2284</v>
      </c>
      <c r="D658" s="1479">
        <v>30.2</v>
      </c>
      <c r="E658" s="1480">
        <v>0</v>
      </c>
      <c r="F658" s="1305" t="s">
        <v>2284</v>
      </c>
      <c r="G658" s="1479">
        <v>30.2</v>
      </c>
      <c r="H658" s="1480">
        <v>0</v>
      </c>
      <c r="I658" s="1305" t="s">
        <v>2284</v>
      </c>
      <c r="J658" s="1479">
        <v>30.3</v>
      </c>
      <c r="K658" s="1480">
        <v>0</v>
      </c>
      <c r="L658" s="1305" t="s">
        <v>2284</v>
      </c>
      <c r="M658" s="1479">
        <v>30.2</v>
      </c>
      <c r="N658" s="1480">
        <v>0</v>
      </c>
      <c r="O658" s="1305" t="s">
        <v>2284</v>
      </c>
      <c r="P658" s="1479">
        <v>30.3</v>
      </c>
      <c r="Q658" s="1480">
        <v>0</v>
      </c>
      <c r="R658" s="1305" t="s">
        <v>2284</v>
      </c>
      <c r="S658" s="1479">
        <v>30.1</v>
      </c>
      <c r="T658" s="1480">
        <v>0</v>
      </c>
      <c r="U658" s="1305" t="s">
        <v>2284</v>
      </c>
      <c r="V658" s="1479">
        <v>30.3</v>
      </c>
      <c r="W658" s="1480">
        <v>0</v>
      </c>
      <c r="X658" s="1305" t="s">
        <v>2284</v>
      </c>
      <c r="Y658" s="1479">
        <v>30.2</v>
      </c>
      <c r="Z658" s="1480">
        <v>0</v>
      </c>
      <c r="AA658" s="1305" t="s">
        <v>2284</v>
      </c>
      <c r="AB658" s="1479">
        <v>30.3</v>
      </c>
      <c r="AC658" s="1480">
        <v>0</v>
      </c>
      <c r="AD658" s="1305" t="s">
        <v>2284</v>
      </c>
      <c r="AE658" s="1479">
        <v>30.2</v>
      </c>
      <c r="AF658" s="1480">
        <v>0</v>
      </c>
    </row>
    <row r="659" spans="1:32">
      <c r="A659" s="1714" t="s">
        <v>4472</v>
      </c>
      <c r="B659" s="1350" t="s">
        <v>5504</v>
      </c>
      <c r="C659" s="1310" t="s">
        <v>2284</v>
      </c>
      <c r="D659" s="1485">
        <v>30.3</v>
      </c>
      <c r="E659" s="1486">
        <v>0</v>
      </c>
      <c r="F659" s="1310" t="s">
        <v>2284</v>
      </c>
      <c r="G659" s="1485">
        <v>30.3</v>
      </c>
      <c r="H659" s="1486">
        <v>0</v>
      </c>
      <c r="I659" s="1310" t="s">
        <v>2284</v>
      </c>
      <c r="J659" s="1485">
        <v>30.2</v>
      </c>
      <c r="K659" s="1486">
        <v>0</v>
      </c>
      <c r="L659" s="1310" t="s">
        <v>2284</v>
      </c>
      <c r="M659" s="1485">
        <v>30.2</v>
      </c>
      <c r="N659" s="1486">
        <v>0</v>
      </c>
      <c r="O659" s="1310" t="s">
        <v>2284</v>
      </c>
      <c r="P659" s="1485">
        <v>30.3</v>
      </c>
      <c r="Q659" s="1486">
        <v>0</v>
      </c>
      <c r="R659" s="1310" t="s">
        <v>2284</v>
      </c>
      <c r="S659" s="1485">
        <v>30.1</v>
      </c>
      <c r="T659" s="1486">
        <v>0</v>
      </c>
      <c r="U659" s="1310" t="s">
        <v>2284</v>
      </c>
      <c r="V659" s="1485">
        <v>30.2</v>
      </c>
      <c r="W659" s="1486">
        <v>0</v>
      </c>
      <c r="X659" s="1310" t="s">
        <v>2284</v>
      </c>
      <c r="Y659" s="1485">
        <v>30.2</v>
      </c>
      <c r="Z659" s="1486">
        <v>0</v>
      </c>
      <c r="AA659" s="1310" t="s">
        <v>2284</v>
      </c>
      <c r="AB659" s="1485">
        <v>30.3</v>
      </c>
      <c r="AC659" s="1486">
        <v>0</v>
      </c>
      <c r="AD659" s="1310" t="s">
        <v>2284</v>
      </c>
      <c r="AE659" s="1485">
        <v>30.2</v>
      </c>
      <c r="AF659" s="1486">
        <v>0</v>
      </c>
    </row>
    <row r="660" spans="1:32">
      <c r="A660" s="1313" t="s">
        <v>4474</v>
      </c>
      <c r="B660" s="1143" t="s">
        <v>5505</v>
      </c>
      <c r="C660" s="1314" t="s">
        <v>1078</v>
      </c>
      <c r="D660" s="1483" t="s">
        <v>1078</v>
      </c>
      <c r="E660" s="1484" t="s">
        <v>1078</v>
      </c>
      <c r="F660" s="1314" t="s">
        <v>1078</v>
      </c>
      <c r="G660" s="1483" t="s">
        <v>1078</v>
      </c>
      <c r="H660" s="1484" t="s">
        <v>1078</v>
      </c>
      <c r="I660" s="1314" t="s">
        <v>1078</v>
      </c>
      <c r="J660" s="1483" t="s">
        <v>1078</v>
      </c>
      <c r="K660" s="1484" t="s">
        <v>1078</v>
      </c>
      <c r="L660" s="1314" t="s">
        <v>1078</v>
      </c>
      <c r="M660" s="1483" t="s">
        <v>1078</v>
      </c>
      <c r="N660" s="1484" t="s">
        <v>1078</v>
      </c>
      <c r="O660" s="1314" t="s">
        <v>1078</v>
      </c>
      <c r="P660" s="1483" t="s">
        <v>1078</v>
      </c>
      <c r="Q660" s="1484" t="s">
        <v>1078</v>
      </c>
      <c r="R660" s="1314" t="s">
        <v>1078</v>
      </c>
      <c r="S660" s="1483" t="s">
        <v>1078</v>
      </c>
      <c r="T660" s="1484" t="s">
        <v>1078</v>
      </c>
      <c r="U660" s="1314" t="s">
        <v>1078</v>
      </c>
      <c r="V660" s="1483" t="s">
        <v>1078</v>
      </c>
      <c r="W660" s="1484" t="s">
        <v>1078</v>
      </c>
      <c r="X660" s="1314" t="s">
        <v>1078</v>
      </c>
      <c r="Y660" s="1483" t="s">
        <v>1078</v>
      </c>
      <c r="Z660" s="1484" t="s">
        <v>1078</v>
      </c>
      <c r="AA660" s="1314" t="s">
        <v>1078</v>
      </c>
      <c r="AB660" s="1483" t="s">
        <v>1078</v>
      </c>
      <c r="AC660" s="1484" t="s">
        <v>1078</v>
      </c>
      <c r="AD660" s="1314" t="s">
        <v>1078</v>
      </c>
      <c r="AE660" s="1483" t="s">
        <v>1078</v>
      </c>
      <c r="AF660" s="1484" t="s">
        <v>1078</v>
      </c>
    </row>
    <row r="661" spans="1:32">
      <c r="A661" s="1303" t="s">
        <v>4476</v>
      </c>
      <c r="B661" s="1304" t="s">
        <v>5506</v>
      </c>
      <c r="C661" s="1305" t="s">
        <v>4809</v>
      </c>
      <c r="D661" s="1479" t="s">
        <v>1078</v>
      </c>
      <c r="E661" s="1480" t="s">
        <v>1078</v>
      </c>
      <c r="F661" s="1305" t="s">
        <v>4809</v>
      </c>
      <c r="G661" s="1479" t="s">
        <v>1078</v>
      </c>
      <c r="H661" s="1480" t="s">
        <v>1078</v>
      </c>
      <c r="I661" s="1305" t="s">
        <v>4809</v>
      </c>
      <c r="J661" s="1479" t="s">
        <v>1078</v>
      </c>
      <c r="K661" s="1480" t="s">
        <v>1078</v>
      </c>
      <c r="L661" s="1305" t="s">
        <v>4809</v>
      </c>
      <c r="M661" s="1479" t="s">
        <v>1078</v>
      </c>
      <c r="N661" s="1480" t="s">
        <v>1078</v>
      </c>
      <c r="O661" s="1305" t="s">
        <v>4809</v>
      </c>
      <c r="P661" s="1479" t="s">
        <v>1078</v>
      </c>
      <c r="Q661" s="1480" t="s">
        <v>1078</v>
      </c>
      <c r="R661" s="1305" t="s">
        <v>4809</v>
      </c>
      <c r="S661" s="1479" t="s">
        <v>1078</v>
      </c>
      <c r="T661" s="1480" t="s">
        <v>1078</v>
      </c>
      <c r="U661" s="1305" t="s">
        <v>4809</v>
      </c>
      <c r="V661" s="1479" t="s">
        <v>1078</v>
      </c>
      <c r="W661" s="1480" t="s">
        <v>1078</v>
      </c>
      <c r="X661" s="1305" t="s">
        <v>4809</v>
      </c>
      <c r="Y661" s="1479" t="s">
        <v>1078</v>
      </c>
      <c r="Z661" s="1480" t="s">
        <v>1078</v>
      </c>
      <c r="AA661" s="1305" t="s">
        <v>4809</v>
      </c>
      <c r="AB661" s="1479" t="s">
        <v>1078</v>
      </c>
      <c r="AC661" s="1480" t="s">
        <v>1078</v>
      </c>
      <c r="AD661" s="1305" t="s">
        <v>4809</v>
      </c>
      <c r="AE661" s="1479" t="s">
        <v>1078</v>
      </c>
      <c r="AF661" s="1480" t="s">
        <v>1078</v>
      </c>
    </row>
    <row r="662" spans="1:32">
      <c r="A662" s="1714" t="s">
        <v>4478</v>
      </c>
      <c r="B662" s="1350" t="s">
        <v>5507</v>
      </c>
      <c r="C662" s="1310" t="s">
        <v>1078</v>
      </c>
      <c r="D662" s="1485" t="s">
        <v>1078</v>
      </c>
      <c r="E662" s="1486" t="s">
        <v>1078</v>
      </c>
      <c r="F662" s="1310" t="s">
        <v>1078</v>
      </c>
      <c r="G662" s="1485" t="s">
        <v>1078</v>
      </c>
      <c r="H662" s="1486" t="s">
        <v>1078</v>
      </c>
      <c r="I662" s="1310" t="s">
        <v>1078</v>
      </c>
      <c r="J662" s="1485" t="s">
        <v>1078</v>
      </c>
      <c r="K662" s="1486" t="s">
        <v>1078</v>
      </c>
      <c r="L662" s="1310" t="s">
        <v>1078</v>
      </c>
      <c r="M662" s="1485" t="s">
        <v>1078</v>
      </c>
      <c r="N662" s="1486" t="s">
        <v>1078</v>
      </c>
      <c r="O662" s="1310" t="s">
        <v>1078</v>
      </c>
      <c r="P662" s="1485" t="s">
        <v>1078</v>
      </c>
      <c r="Q662" s="1486" t="s">
        <v>1078</v>
      </c>
      <c r="R662" s="1310" t="s">
        <v>1078</v>
      </c>
      <c r="S662" s="1485" t="s">
        <v>1078</v>
      </c>
      <c r="T662" s="1486" t="s">
        <v>1078</v>
      </c>
      <c r="U662" s="1310" t="s">
        <v>1078</v>
      </c>
      <c r="V662" s="1485" t="s">
        <v>1078</v>
      </c>
      <c r="W662" s="1486" t="s">
        <v>1078</v>
      </c>
      <c r="X662" s="1310" t="s">
        <v>1078</v>
      </c>
      <c r="Y662" s="1485" t="s">
        <v>1078</v>
      </c>
      <c r="Z662" s="1486" t="s">
        <v>1078</v>
      </c>
      <c r="AA662" s="1310" t="s">
        <v>1078</v>
      </c>
      <c r="AB662" s="1485" t="s">
        <v>1078</v>
      </c>
      <c r="AC662" s="1486" t="s">
        <v>1078</v>
      </c>
      <c r="AD662" s="1310" t="s">
        <v>1078</v>
      </c>
      <c r="AE662" s="1485" t="s">
        <v>1078</v>
      </c>
      <c r="AF662" s="1486" t="s">
        <v>1078</v>
      </c>
    </row>
    <row r="663" spans="1:32">
      <c r="A663" s="1313" t="s">
        <v>4480</v>
      </c>
      <c r="B663" s="1143" t="s">
        <v>5508</v>
      </c>
      <c r="C663" s="1314" t="s">
        <v>1078</v>
      </c>
      <c r="D663" s="1483" t="s">
        <v>1078</v>
      </c>
      <c r="E663" s="1484" t="s">
        <v>1078</v>
      </c>
      <c r="F663" s="1314" t="s">
        <v>1078</v>
      </c>
      <c r="G663" s="1483" t="s">
        <v>1078</v>
      </c>
      <c r="H663" s="1484" t="s">
        <v>1078</v>
      </c>
      <c r="I663" s="1314" t="s">
        <v>1078</v>
      </c>
      <c r="J663" s="1483" t="s">
        <v>1078</v>
      </c>
      <c r="K663" s="1484" t="s">
        <v>1078</v>
      </c>
      <c r="L663" s="1314" t="s">
        <v>1078</v>
      </c>
      <c r="M663" s="1483" t="s">
        <v>1078</v>
      </c>
      <c r="N663" s="1484" t="s">
        <v>1078</v>
      </c>
      <c r="O663" s="1314" t="s">
        <v>1078</v>
      </c>
      <c r="P663" s="1483" t="s">
        <v>1078</v>
      </c>
      <c r="Q663" s="1484" t="s">
        <v>1078</v>
      </c>
      <c r="R663" s="1314" t="s">
        <v>1078</v>
      </c>
      <c r="S663" s="1483" t="s">
        <v>1078</v>
      </c>
      <c r="T663" s="1484" t="s">
        <v>1078</v>
      </c>
      <c r="U663" s="1314" t="s">
        <v>1078</v>
      </c>
      <c r="V663" s="1483" t="s">
        <v>1078</v>
      </c>
      <c r="W663" s="1484" t="s">
        <v>1078</v>
      </c>
      <c r="X663" s="1314" t="s">
        <v>1078</v>
      </c>
      <c r="Y663" s="1483" t="s">
        <v>1078</v>
      </c>
      <c r="Z663" s="1484" t="s">
        <v>1078</v>
      </c>
      <c r="AA663" s="1314" t="s">
        <v>1078</v>
      </c>
      <c r="AB663" s="1483" t="s">
        <v>1078</v>
      </c>
      <c r="AC663" s="1484" t="s">
        <v>1078</v>
      </c>
      <c r="AD663" s="1314" t="s">
        <v>1078</v>
      </c>
      <c r="AE663" s="1483" t="s">
        <v>1078</v>
      </c>
      <c r="AF663" s="1484" t="s">
        <v>1078</v>
      </c>
    </row>
    <row r="664" spans="1:32">
      <c r="A664" s="1303" t="s">
        <v>4482</v>
      </c>
      <c r="B664" s="1304" t="s">
        <v>5509</v>
      </c>
      <c r="C664" s="1305" t="s">
        <v>2284</v>
      </c>
      <c r="D664" s="1479">
        <v>40.299999999999997</v>
      </c>
      <c r="E664" s="1480">
        <v>0</v>
      </c>
      <c r="F664" s="1305" t="s">
        <v>2284</v>
      </c>
      <c r="G664" s="1479">
        <v>40.299999999999997</v>
      </c>
      <c r="H664" s="1480">
        <v>0</v>
      </c>
      <c r="I664" s="1305" t="s">
        <v>2284</v>
      </c>
      <c r="J664" s="1479">
        <v>40.299999999999997</v>
      </c>
      <c r="K664" s="1480">
        <v>0</v>
      </c>
      <c r="L664" s="1305" t="s">
        <v>2284</v>
      </c>
      <c r="M664" s="1479">
        <v>40.200000000000003</v>
      </c>
      <c r="N664" s="1480">
        <v>0</v>
      </c>
      <c r="O664" s="1305" t="s">
        <v>2284</v>
      </c>
      <c r="P664" s="1479">
        <v>40.299999999999997</v>
      </c>
      <c r="Q664" s="1480">
        <v>0</v>
      </c>
      <c r="R664" s="1305" t="s">
        <v>2284</v>
      </c>
      <c r="S664" s="1479">
        <v>40.1</v>
      </c>
      <c r="T664" s="1480">
        <v>0</v>
      </c>
      <c r="U664" s="1305" t="s">
        <v>2284</v>
      </c>
      <c r="V664" s="1479">
        <v>40.299999999999997</v>
      </c>
      <c r="W664" s="1480">
        <v>0</v>
      </c>
      <c r="X664" s="1305" t="s">
        <v>2284</v>
      </c>
      <c r="Y664" s="1479">
        <v>40.200000000000003</v>
      </c>
      <c r="Z664" s="1480">
        <v>0</v>
      </c>
      <c r="AA664" s="1305" t="s">
        <v>2284</v>
      </c>
      <c r="AB664" s="1479">
        <v>40.299999999999997</v>
      </c>
      <c r="AC664" s="1480">
        <v>0</v>
      </c>
      <c r="AD664" s="1305" t="s">
        <v>2284</v>
      </c>
      <c r="AE664" s="1479">
        <v>40.200000000000003</v>
      </c>
      <c r="AF664" s="1480">
        <v>0</v>
      </c>
    </row>
    <row r="665" spans="1:32">
      <c r="A665" s="1714" t="s">
        <v>4484</v>
      </c>
      <c r="B665" s="1350" t="s">
        <v>5510</v>
      </c>
      <c r="C665" s="1310" t="s">
        <v>2284</v>
      </c>
      <c r="D665" s="1485">
        <v>40.200000000000003</v>
      </c>
      <c r="E665" s="1486">
        <v>0</v>
      </c>
      <c r="F665" s="1310" t="s">
        <v>2284</v>
      </c>
      <c r="G665" s="1485">
        <v>40.200000000000003</v>
      </c>
      <c r="H665" s="1486">
        <v>0</v>
      </c>
      <c r="I665" s="1310" t="s">
        <v>2284</v>
      </c>
      <c r="J665" s="1485">
        <v>40.200000000000003</v>
      </c>
      <c r="K665" s="1486">
        <v>0</v>
      </c>
      <c r="L665" s="1310" t="s">
        <v>2284</v>
      </c>
      <c r="M665" s="1485">
        <v>40.200000000000003</v>
      </c>
      <c r="N665" s="1486">
        <v>0</v>
      </c>
      <c r="O665" s="1310" t="s">
        <v>2284</v>
      </c>
      <c r="P665" s="1485">
        <v>40.299999999999997</v>
      </c>
      <c r="Q665" s="1486">
        <v>0</v>
      </c>
      <c r="R665" s="1310" t="s">
        <v>2284</v>
      </c>
      <c r="S665" s="1485">
        <v>40.1</v>
      </c>
      <c r="T665" s="1486">
        <v>0</v>
      </c>
      <c r="U665" s="1310" t="s">
        <v>2284</v>
      </c>
      <c r="V665" s="1485">
        <v>40.299999999999997</v>
      </c>
      <c r="W665" s="1486">
        <v>0</v>
      </c>
      <c r="X665" s="1310" t="s">
        <v>2284</v>
      </c>
      <c r="Y665" s="1485">
        <v>40.200000000000003</v>
      </c>
      <c r="Z665" s="1486">
        <v>0</v>
      </c>
      <c r="AA665" s="1310" t="s">
        <v>2284</v>
      </c>
      <c r="AB665" s="1485">
        <v>40.299999999999997</v>
      </c>
      <c r="AC665" s="1486">
        <v>0</v>
      </c>
      <c r="AD665" s="1310" t="s">
        <v>2284</v>
      </c>
      <c r="AE665" s="1485">
        <v>40.299999999999997</v>
      </c>
      <c r="AF665" s="1486">
        <v>0</v>
      </c>
    </row>
    <row r="666" spans="1:32">
      <c r="A666" s="1313" t="s">
        <v>4486</v>
      </c>
      <c r="B666" s="1143" t="s">
        <v>5511</v>
      </c>
      <c r="C666" s="1314" t="s">
        <v>1078</v>
      </c>
      <c r="D666" s="1483" t="s">
        <v>1078</v>
      </c>
      <c r="E666" s="1484" t="s">
        <v>1078</v>
      </c>
      <c r="F666" s="1314" t="s">
        <v>1078</v>
      </c>
      <c r="G666" s="1483" t="s">
        <v>1078</v>
      </c>
      <c r="H666" s="1484" t="s">
        <v>1078</v>
      </c>
      <c r="I666" s="1314" t="s">
        <v>1078</v>
      </c>
      <c r="J666" s="1483" t="s">
        <v>1078</v>
      </c>
      <c r="K666" s="1484" t="s">
        <v>1078</v>
      </c>
      <c r="L666" s="1314" t="s">
        <v>1078</v>
      </c>
      <c r="M666" s="1483" t="s">
        <v>1078</v>
      </c>
      <c r="N666" s="1484" t="s">
        <v>1078</v>
      </c>
      <c r="O666" s="1314" t="s">
        <v>1078</v>
      </c>
      <c r="P666" s="1483" t="s">
        <v>1078</v>
      </c>
      <c r="Q666" s="1484" t="s">
        <v>1078</v>
      </c>
      <c r="R666" s="1314" t="s">
        <v>1078</v>
      </c>
      <c r="S666" s="1483" t="s">
        <v>1078</v>
      </c>
      <c r="T666" s="1484" t="s">
        <v>1078</v>
      </c>
      <c r="U666" s="1314" t="s">
        <v>1078</v>
      </c>
      <c r="V666" s="1483" t="s">
        <v>1078</v>
      </c>
      <c r="W666" s="1484" t="s">
        <v>1078</v>
      </c>
      <c r="X666" s="1314" t="s">
        <v>1078</v>
      </c>
      <c r="Y666" s="1483" t="s">
        <v>1078</v>
      </c>
      <c r="Z666" s="1484" t="s">
        <v>1078</v>
      </c>
      <c r="AA666" s="1314" t="s">
        <v>1078</v>
      </c>
      <c r="AB666" s="1483" t="s">
        <v>1078</v>
      </c>
      <c r="AC666" s="1484" t="s">
        <v>1078</v>
      </c>
      <c r="AD666" s="1314" t="s">
        <v>1078</v>
      </c>
      <c r="AE666" s="1483" t="s">
        <v>1078</v>
      </c>
      <c r="AF666" s="1484" t="s">
        <v>1078</v>
      </c>
    </row>
    <row r="667" spans="1:32">
      <c r="A667" s="1303" t="s">
        <v>4488</v>
      </c>
      <c r="B667" s="1304" t="s">
        <v>5512</v>
      </c>
      <c r="C667" s="1305" t="s">
        <v>4809</v>
      </c>
      <c r="D667" s="1479" t="s">
        <v>1078</v>
      </c>
      <c r="E667" s="1480" t="s">
        <v>1078</v>
      </c>
      <c r="F667" s="1305" t="s">
        <v>4809</v>
      </c>
      <c r="G667" s="1479" t="s">
        <v>1078</v>
      </c>
      <c r="H667" s="1480" t="s">
        <v>1078</v>
      </c>
      <c r="I667" s="1305" t="s">
        <v>4809</v>
      </c>
      <c r="J667" s="1479" t="s">
        <v>1078</v>
      </c>
      <c r="K667" s="1480" t="s">
        <v>1078</v>
      </c>
      <c r="L667" s="1305" t="s">
        <v>4809</v>
      </c>
      <c r="M667" s="1479" t="s">
        <v>1078</v>
      </c>
      <c r="N667" s="1480" t="s">
        <v>1078</v>
      </c>
      <c r="O667" s="1305" t="s">
        <v>4809</v>
      </c>
      <c r="P667" s="1479" t="s">
        <v>1078</v>
      </c>
      <c r="Q667" s="1480" t="s">
        <v>1078</v>
      </c>
      <c r="R667" s="1305" t="s">
        <v>4809</v>
      </c>
      <c r="S667" s="1479" t="s">
        <v>1078</v>
      </c>
      <c r="T667" s="1480" t="s">
        <v>1078</v>
      </c>
      <c r="U667" s="1305" t="s">
        <v>4809</v>
      </c>
      <c r="V667" s="1479" t="s">
        <v>1078</v>
      </c>
      <c r="W667" s="1480" t="s">
        <v>1078</v>
      </c>
      <c r="X667" s="1305" t="s">
        <v>4809</v>
      </c>
      <c r="Y667" s="1479" t="s">
        <v>1078</v>
      </c>
      <c r="Z667" s="1480" t="s">
        <v>1078</v>
      </c>
      <c r="AA667" s="1305" t="s">
        <v>4809</v>
      </c>
      <c r="AB667" s="1479" t="s">
        <v>1078</v>
      </c>
      <c r="AC667" s="1480" t="s">
        <v>1078</v>
      </c>
      <c r="AD667" s="1305" t="s">
        <v>4809</v>
      </c>
      <c r="AE667" s="1479" t="s">
        <v>1078</v>
      </c>
      <c r="AF667" s="1480" t="s">
        <v>1078</v>
      </c>
    </row>
    <row r="668" spans="1:32">
      <c r="A668" s="1714" t="s">
        <v>4490</v>
      </c>
      <c r="B668" s="1350" t="s">
        <v>5513</v>
      </c>
      <c r="C668" s="1310" t="s">
        <v>1078</v>
      </c>
      <c r="D668" s="1485" t="s">
        <v>1078</v>
      </c>
      <c r="E668" s="1486" t="s">
        <v>1078</v>
      </c>
      <c r="F668" s="1310" t="s">
        <v>1078</v>
      </c>
      <c r="G668" s="1485" t="s">
        <v>1078</v>
      </c>
      <c r="H668" s="1486" t="s">
        <v>1078</v>
      </c>
      <c r="I668" s="1310" t="s">
        <v>1078</v>
      </c>
      <c r="J668" s="1485" t="s">
        <v>1078</v>
      </c>
      <c r="K668" s="1486" t="s">
        <v>1078</v>
      </c>
      <c r="L668" s="1310" t="s">
        <v>1078</v>
      </c>
      <c r="M668" s="1485" t="s">
        <v>1078</v>
      </c>
      <c r="N668" s="1486" t="s">
        <v>1078</v>
      </c>
      <c r="O668" s="1310" t="s">
        <v>1078</v>
      </c>
      <c r="P668" s="1485" t="s">
        <v>1078</v>
      </c>
      <c r="Q668" s="1486" t="s">
        <v>1078</v>
      </c>
      <c r="R668" s="1310" t="s">
        <v>1078</v>
      </c>
      <c r="S668" s="1485" t="s">
        <v>1078</v>
      </c>
      <c r="T668" s="1486" t="s">
        <v>1078</v>
      </c>
      <c r="U668" s="1310" t="s">
        <v>1078</v>
      </c>
      <c r="V668" s="1485" t="s">
        <v>1078</v>
      </c>
      <c r="W668" s="1486" t="s">
        <v>1078</v>
      </c>
      <c r="X668" s="1310" t="s">
        <v>1078</v>
      </c>
      <c r="Y668" s="1485" t="s">
        <v>1078</v>
      </c>
      <c r="Z668" s="1486" t="s">
        <v>1078</v>
      </c>
      <c r="AA668" s="1310" t="s">
        <v>1078</v>
      </c>
      <c r="AB668" s="1485" t="s">
        <v>1078</v>
      </c>
      <c r="AC668" s="1486" t="s">
        <v>1078</v>
      </c>
      <c r="AD668" s="1310" t="s">
        <v>1078</v>
      </c>
      <c r="AE668" s="1485" t="s">
        <v>1078</v>
      </c>
      <c r="AF668" s="1486" t="s">
        <v>1078</v>
      </c>
    </row>
    <row r="669" spans="1:32">
      <c r="A669" s="1313" t="s">
        <v>4492</v>
      </c>
      <c r="B669" s="1143" t="s">
        <v>5514</v>
      </c>
      <c r="C669" s="1314" t="s">
        <v>1078</v>
      </c>
      <c r="D669" s="1483" t="s">
        <v>1078</v>
      </c>
      <c r="E669" s="1484" t="s">
        <v>1078</v>
      </c>
      <c r="F669" s="1314" t="s">
        <v>1078</v>
      </c>
      <c r="G669" s="1483" t="s">
        <v>1078</v>
      </c>
      <c r="H669" s="1484" t="s">
        <v>1078</v>
      </c>
      <c r="I669" s="1314" t="s">
        <v>1078</v>
      </c>
      <c r="J669" s="1483" t="s">
        <v>1078</v>
      </c>
      <c r="K669" s="1484" t="s">
        <v>1078</v>
      </c>
      <c r="L669" s="1314" t="s">
        <v>1078</v>
      </c>
      <c r="M669" s="1483" t="s">
        <v>1078</v>
      </c>
      <c r="N669" s="1484" t="s">
        <v>1078</v>
      </c>
      <c r="O669" s="1314" t="s">
        <v>1078</v>
      </c>
      <c r="P669" s="1483" t="s">
        <v>1078</v>
      </c>
      <c r="Q669" s="1484" t="s">
        <v>1078</v>
      </c>
      <c r="R669" s="1314" t="s">
        <v>1078</v>
      </c>
      <c r="S669" s="1483" t="s">
        <v>1078</v>
      </c>
      <c r="T669" s="1484" t="s">
        <v>1078</v>
      </c>
      <c r="U669" s="1314" t="s">
        <v>1078</v>
      </c>
      <c r="V669" s="1483" t="s">
        <v>1078</v>
      </c>
      <c r="W669" s="1484" t="s">
        <v>1078</v>
      </c>
      <c r="X669" s="1314" t="s">
        <v>1078</v>
      </c>
      <c r="Y669" s="1483" t="s">
        <v>1078</v>
      </c>
      <c r="Z669" s="1484" t="s">
        <v>1078</v>
      </c>
      <c r="AA669" s="1314" t="s">
        <v>1078</v>
      </c>
      <c r="AB669" s="1483" t="s">
        <v>1078</v>
      </c>
      <c r="AC669" s="1484" t="s">
        <v>1078</v>
      </c>
      <c r="AD669" s="1314" t="s">
        <v>1078</v>
      </c>
      <c r="AE669" s="1483" t="s">
        <v>1078</v>
      </c>
      <c r="AF669" s="1484" t="s">
        <v>1078</v>
      </c>
    </row>
    <row r="670" spans="1:32">
      <c r="A670" s="1303" t="s">
        <v>4494</v>
      </c>
      <c r="B670" s="1304" t="s">
        <v>5515</v>
      </c>
      <c r="C670" s="1305" t="s">
        <v>2284</v>
      </c>
      <c r="D670" s="1479">
        <v>50.2</v>
      </c>
      <c r="E670" s="1480">
        <v>0</v>
      </c>
      <c r="F670" s="1305" t="s">
        <v>2284</v>
      </c>
      <c r="G670" s="1479">
        <v>50.2</v>
      </c>
      <c r="H670" s="1480">
        <v>0</v>
      </c>
      <c r="I670" s="1305" t="s">
        <v>2284</v>
      </c>
      <c r="J670" s="1479">
        <v>50.3</v>
      </c>
      <c r="K670" s="1480">
        <v>0</v>
      </c>
      <c r="L670" s="1305" t="s">
        <v>2284</v>
      </c>
      <c r="M670" s="1479">
        <v>50.2</v>
      </c>
      <c r="N670" s="1480">
        <v>0</v>
      </c>
      <c r="O670" s="1305" t="s">
        <v>2284</v>
      </c>
      <c r="P670" s="1479">
        <v>50.3</v>
      </c>
      <c r="Q670" s="1480">
        <v>0</v>
      </c>
      <c r="R670" s="1305" t="s">
        <v>2284</v>
      </c>
      <c r="S670" s="1479">
        <v>50.1</v>
      </c>
      <c r="T670" s="1480">
        <v>0</v>
      </c>
      <c r="U670" s="1305" t="s">
        <v>2284</v>
      </c>
      <c r="V670" s="1479">
        <v>50.3</v>
      </c>
      <c r="W670" s="1480">
        <v>0</v>
      </c>
      <c r="X670" s="1305" t="s">
        <v>2284</v>
      </c>
      <c r="Y670" s="1479">
        <v>50.2</v>
      </c>
      <c r="Z670" s="1480">
        <v>0</v>
      </c>
      <c r="AA670" s="1305" t="s">
        <v>2284</v>
      </c>
      <c r="AB670" s="1479">
        <v>50.3</v>
      </c>
      <c r="AC670" s="1480">
        <v>0</v>
      </c>
      <c r="AD670" s="1305" t="s">
        <v>2284</v>
      </c>
      <c r="AE670" s="1479">
        <v>50.3</v>
      </c>
      <c r="AF670" s="1480">
        <v>0</v>
      </c>
    </row>
    <row r="671" spans="1:32">
      <c r="A671" s="1714" t="s">
        <v>4496</v>
      </c>
      <c r="B671" s="1350" t="s">
        <v>5516</v>
      </c>
      <c r="C671" s="1310" t="s">
        <v>2284</v>
      </c>
      <c r="D671" s="1485">
        <v>50.3</v>
      </c>
      <c r="E671" s="1486">
        <v>0</v>
      </c>
      <c r="F671" s="1310" t="s">
        <v>2284</v>
      </c>
      <c r="G671" s="1485">
        <v>50.3</v>
      </c>
      <c r="H671" s="1486">
        <v>0</v>
      </c>
      <c r="I671" s="1310" t="s">
        <v>2284</v>
      </c>
      <c r="J671" s="1485">
        <v>50.2</v>
      </c>
      <c r="K671" s="1486">
        <v>0</v>
      </c>
      <c r="L671" s="1310" t="s">
        <v>2284</v>
      </c>
      <c r="M671" s="1485">
        <v>50.2</v>
      </c>
      <c r="N671" s="1486">
        <v>0</v>
      </c>
      <c r="O671" s="1310" t="s">
        <v>2284</v>
      </c>
      <c r="P671" s="1485">
        <v>50.3</v>
      </c>
      <c r="Q671" s="1486">
        <v>0</v>
      </c>
      <c r="R671" s="1310" t="s">
        <v>2284</v>
      </c>
      <c r="S671" s="1485">
        <v>50.1</v>
      </c>
      <c r="T671" s="1486">
        <v>0</v>
      </c>
      <c r="U671" s="1310" t="s">
        <v>2284</v>
      </c>
      <c r="V671" s="1485">
        <v>50.3</v>
      </c>
      <c r="W671" s="1486">
        <v>0</v>
      </c>
      <c r="X671" s="1310" t="s">
        <v>2284</v>
      </c>
      <c r="Y671" s="1485">
        <v>50.2</v>
      </c>
      <c r="Z671" s="1486">
        <v>0</v>
      </c>
      <c r="AA671" s="1310" t="s">
        <v>2284</v>
      </c>
      <c r="AB671" s="1485">
        <v>50.3</v>
      </c>
      <c r="AC671" s="1486">
        <v>0</v>
      </c>
      <c r="AD671" s="1310" t="s">
        <v>2284</v>
      </c>
      <c r="AE671" s="1485">
        <v>50.3</v>
      </c>
      <c r="AF671" s="1486">
        <v>0</v>
      </c>
    </row>
    <row r="672" spans="1:32">
      <c r="A672" s="1313" t="s">
        <v>4498</v>
      </c>
      <c r="B672" s="1143" t="s">
        <v>5517</v>
      </c>
      <c r="C672" s="1314" t="s">
        <v>1078</v>
      </c>
      <c r="D672" s="1483" t="s">
        <v>1078</v>
      </c>
      <c r="E672" s="1484" t="s">
        <v>1078</v>
      </c>
      <c r="F672" s="1314" t="s">
        <v>1078</v>
      </c>
      <c r="G672" s="1483" t="s">
        <v>1078</v>
      </c>
      <c r="H672" s="1484" t="s">
        <v>1078</v>
      </c>
      <c r="I672" s="1314" t="s">
        <v>1078</v>
      </c>
      <c r="J672" s="1483" t="s">
        <v>1078</v>
      </c>
      <c r="K672" s="1484" t="s">
        <v>1078</v>
      </c>
      <c r="L672" s="1314" t="s">
        <v>1078</v>
      </c>
      <c r="M672" s="1483" t="s">
        <v>1078</v>
      </c>
      <c r="N672" s="1484" t="s">
        <v>1078</v>
      </c>
      <c r="O672" s="1314" t="s">
        <v>1078</v>
      </c>
      <c r="P672" s="1483" t="s">
        <v>1078</v>
      </c>
      <c r="Q672" s="1484" t="s">
        <v>1078</v>
      </c>
      <c r="R672" s="1314" t="s">
        <v>1078</v>
      </c>
      <c r="S672" s="1483" t="s">
        <v>1078</v>
      </c>
      <c r="T672" s="1484" t="s">
        <v>1078</v>
      </c>
      <c r="U672" s="1314" t="s">
        <v>1078</v>
      </c>
      <c r="V672" s="1483" t="s">
        <v>1078</v>
      </c>
      <c r="W672" s="1484" t="s">
        <v>1078</v>
      </c>
      <c r="X672" s="1314" t="s">
        <v>1078</v>
      </c>
      <c r="Y672" s="1483" t="s">
        <v>1078</v>
      </c>
      <c r="Z672" s="1484" t="s">
        <v>1078</v>
      </c>
      <c r="AA672" s="1314" t="s">
        <v>1078</v>
      </c>
      <c r="AB672" s="1483" t="s">
        <v>1078</v>
      </c>
      <c r="AC672" s="1484" t="s">
        <v>1078</v>
      </c>
      <c r="AD672" s="1314" t="s">
        <v>1078</v>
      </c>
      <c r="AE672" s="1483" t="s">
        <v>1078</v>
      </c>
      <c r="AF672" s="1484" t="s">
        <v>1078</v>
      </c>
    </row>
    <row r="673" spans="1:32">
      <c r="A673" s="1303" t="s">
        <v>4501</v>
      </c>
      <c r="B673" s="1304" t="s">
        <v>5518</v>
      </c>
      <c r="C673" s="1305" t="s">
        <v>4809</v>
      </c>
      <c r="D673" s="1479" t="s">
        <v>1078</v>
      </c>
      <c r="E673" s="1480" t="s">
        <v>1078</v>
      </c>
      <c r="F673" s="1305" t="s">
        <v>4809</v>
      </c>
      <c r="G673" s="1479" t="s">
        <v>1078</v>
      </c>
      <c r="H673" s="1480" t="s">
        <v>1078</v>
      </c>
      <c r="I673" s="1305" t="s">
        <v>2284</v>
      </c>
      <c r="J673" s="1479">
        <v>55.3</v>
      </c>
      <c r="K673" s="1480">
        <v>0</v>
      </c>
      <c r="L673" s="1305" t="s">
        <v>4809</v>
      </c>
      <c r="M673" s="1479" t="s">
        <v>1078</v>
      </c>
      <c r="N673" s="1480" t="s">
        <v>1078</v>
      </c>
      <c r="O673" s="1305" t="s">
        <v>4809</v>
      </c>
      <c r="P673" s="1479" t="s">
        <v>1078</v>
      </c>
      <c r="Q673" s="1480" t="s">
        <v>1078</v>
      </c>
      <c r="R673" s="1305" t="s">
        <v>4809</v>
      </c>
      <c r="S673" s="1479" t="s">
        <v>1078</v>
      </c>
      <c r="T673" s="1480" t="s">
        <v>1078</v>
      </c>
      <c r="U673" s="1305" t="s">
        <v>4809</v>
      </c>
      <c r="V673" s="1479" t="s">
        <v>1078</v>
      </c>
      <c r="W673" s="1480" t="s">
        <v>1078</v>
      </c>
      <c r="X673" s="1305" t="s">
        <v>4809</v>
      </c>
      <c r="Y673" s="1479" t="s">
        <v>1078</v>
      </c>
      <c r="Z673" s="1480" t="s">
        <v>1078</v>
      </c>
      <c r="AA673" s="1305" t="s">
        <v>4809</v>
      </c>
      <c r="AB673" s="1479" t="s">
        <v>1078</v>
      </c>
      <c r="AC673" s="1480" t="s">
        <v>1078</v>
      </c>
      <c r="AD673" s="1305" t="s">
        <v>4809</v>
      </c>
      <c r="AE673" s="1479" t="s">
        <v>1078</v>
      </c>
      <c r="AF673" s="1480" t="s">
        <v>1078</v>
      </c>
    </row>
    <row r="674" spans="1:32">
      <c r="A674" s="1714" t="s">
        <v>4503</v>
      </c>
      <c r="B674" s="1350" t="s">
        <v>5524</v>
      </c>
      <c r="C674" s="1310" t="s">
        <v>1078</v>
      </c>
      <c r="D674" s="1485" t="s">
        <v>1078</v>
      </c>
      <c r="E674" s="1486" t="s">
        <v>1078</v>
      </c>
      <c r="F674" s="1310" t="s">
        <v>1078</v>
      </c>
      <c r="G674" s="1485" t="s">
        <v>1078</v>
      </c>
      <c r="H674" s="1486" t="s">
        <v>1078</v>
      </c>
      <c r="I674" s="1310" t="s">
        <v>2284</v>
      </c>
      <c r="J674" s="1485">
        <v>55.3</v>
      </c>
      <c r="K674" s="1486">
        <v>0</v>
      </c>
      <c r="L674" s="1310" t="s">
        <v>1078</v>
      </c>
      <c r="M674" s="1485" t="s">
        <v>1078</v>
      </c>
      <c r="N674" s="1486" t="s">
        <v>1078</v>
      </c>
      <c r="O674" s="1310" t="s">
        <v>1078</v>
      </c>
      <c r="P674" s="1485" t="s">
        <v>1078</v>
      </c>
      <c r="Q674" s="1486" t="s">
        <v>1078</v>
      </c>
      <c r="R674" s="1310" t="s">
        <v>1078</v>
      </c>
      <c r="S674" s="1485" t="s">
        <v>1078</v>
      </c>
      <c r="T674" s="1486" t="s">
        <v>1078</v>
      </c>
      <c r="U674" s="1310" t="s">
        <v>1078</v>
      </c>
      <c r="V674" s="1485" t="s">
        <v>1078</v>
      </c>
      <c r="W674" s="1486" t="s">
        <v>1078</v>
      </c>
      <c r="X674" s="1310" t="s">
        <v>1078</v>
      </c>
      <c r="Y674" s="1485" t="s">
        <v>1078</v>
      </c>
      <c r="Z674" s="1486" t="s">
        <v>1078</v>
      </c>
      <c r="AA674" s="1310" t="s">
        <v>1078</v>
      </c>
      <c r="AB674" s="1485" t="s">
        <v>1078</v>
      </c>
      <c r="AC674" s="1486" t="s">
        <v>1078</v>
      </c>
      <c r="AD674" s="1310" t="s">
        <v>1078</v>
      </c>
      <c r="AE674" s="1485" t="s">
        <v>1078</v>
      </c>
      <c r="AF674" s="1486" t="s">
        <v>1078</v>
      </c>
    </row>
    <row r="675" spans="1:32">
      <c r="A675" s="1313" t="s">
        <v>4505</v>
      </c>
      <c r="B675" s="1143" t="s">
        <v>5525</v>
      </c>
      <c r="C675" s="1314" t="s">
        <v>1078</v>
      </c>
      <c r="D675" s="1483" t="s">
        <v>1078</v>
      </c>
      <c r="E675" s="1484" t="s">
        <v>1078</v>
      </c>
      <c r="F675" s="1314" t="s">
        <v>1078</v>
      </c>
      <c r="G675" s="1483" t="s">
        <v>1078</v>
      </c>
      <c r="H675" s="1484" t="s">
        <v>1078</v>
      </c>
      <c r="I675" s="1314" t="s">
        <v>1078</v>
      </c>
      <c r="J675" s="1483" t="s">
        <v>1078</v>
      </c>
      <c r="K675" s="1484" t="s">
        <v>1078</v>
      </c>
      <c r="L675" s="1314" t="s">
        <v>1078</v>
      </c>
      <c r="M675" s="1483" t="s">
        <v>1078</v>
      </c>
      <c r="N675" s="1484" t="s">
        <v>1078</v>
      </c>
      <c r="O675" s="1314" t="s">
        <v>1078</v>
      </c>
      <c r="P675" s="1483" t="s">
        <v>1078</v>
      </c>
      <c r="Q675" s="1484" t="s">
        <v>1078</v>
      </c>
      <c r="R675" s="1314" t="s">
        <v>1078</v>
      </c>
      <c r="S675" s="1483" t="s">
        <v>1078</v>
      </c>
      <c r="T675" s="1484" t="s">
        <v>1078</v>
      </c>
      <c r="U675" s="1314" t="s">
        <v>1078</v>
      </c>
      <c r="V675" s="1483" t="s">
        <v>1078</v>
      </c>
      <c r="W675" s="1484" t="s">
        <v>1078</v>
      </c>
      <c r="X675" s="1314" t="s">
        <v>1078</v>
      </c>
      <c r="Y675" s="1483" t="s">
        <v>1078</v>
      </c>
      <c r="Z675" s="1484" t="s">
        <v>1078</v>
      </c>
      <c r="AA675" s="1314" t="s">
        <v>1078</v>
      </c>
      <c r="AB675" s="1483" t="s">
        <v>1078</v>
      </c>
      <c r="AC675" s="1484" t="s">
        <v>1078</v>
      </c>
      <c r="AD675" s="1314" t="s">
        <v>1078</v>
      </c>
      <c r="AE675" s="1483" t="s">
        <v>1078</v>
      </c>
      <c r="AF675" s="1484" t="s">
        <v>1078</v>
      </c>
    </row>
    <row r="676" spans="1:32">
      <c r="A676" s="1303" t="s">
        <v>4507</v>
      </c>
      <c r="B676" s="1304" t="s">
        <v>5521</v>
      </c>
      <c r="C676" s="1305" t="s">
        <v>2284</v>
      </c>
      <c r="D676" s="1479">
        <v>60.2</v>
      </c>
      <c r="E676" s="1480">
        <v>0</v>
      </c>
      <c r="F676" s="1305" t="s">
        <v>2284</v>
      </c>
      <c r="G676" s="1479">
        <v>60.2</v>
      </c>
      <c r="H676" s="1480">
        <v>0</v>
      </c>
      <c r="I676" s="1305" t="s">
        <v>4810</v>
      </c>
      <c r="J676" s="1479">
        <v>60.3</v>
      </c>
      <c r="K676" s="1480">
        <v>12.5</v>
      </c>
      <c r="L676" s="1305" t="s">
        <v>2284</v>
      </c>
      <c r="M676" s="1479">
        <v>60.2</v>
      </c>
      <c r="N676" s="1480">
        <v>0</v>
      </c>
      <c r="O676" s="1305" t="s">
        <v>2284</v>
      </c>
      <c r="P676" s="1479">
        <v>60.3</v>
      </c>
      <c r="Q676" s="1480">
        <v>0</v>
      </c>
      <c r="R676" s="1305" t="s">
        <v>2284</v>
      </c>
      <c r="S676" s="1479">
        <v>60.2</v>
      </c>
      <c r="T676" s="1480">
        <v>0</v>
      </c>
      <c r="U676" s="1305" t="s">
        <v>2284</v>
      </c>
      <c r="V676" s="1479">
        <v>60.2</v>
      </c>
      <c r="W676" s="1480">
        <v>0</v>
      </c>
      <c r="X676" s="1305" t="s">
        <v>2284</v>
      </c>
      <c r="Y676" s="1479">
        <v>60.2</v>
      </c>
      <c r="Z676" s="1480">
        <v>0</v>
      </c>
      <c r="AA676" s="1305" t="s">
        <v>2284</v>
      </c>
      <c r="AB676" s="1479">
        <v>60.3</v>
      </c>
      <c r="AC676" s="1480">
        <v>0</v>
      </c>
      <c r="AD676" s="1305" t="s">
        <v>2284</v>
      </c>
      <c r="AE676" s="1479">
        <v>60.3</v>
      </c>
      <c r="AF676" s="1480">
        <v>0</v>
      </c>
    </row>
    <row r="677" spans="1:32">
      <c r="A677" s="1714" t="s">
        <v>4509</v>
      </c>
      <c r="B677" s="1350" t="s">
        <v>5526</v>
      </c>
      <c r="C677" s="1310" t="s">
        <v>2284</v>
      </c>
      <c r="D677" s="1485">
        <v>60.2</v>
      </c>
      <c r="E677" s="1486">
        <v>0</v>
      </c>
      <c r="F677" s="1310" t="s">
        <v>2284</v>
      </c>
      <c r="G677" s="1485">
        <v>60.2</v>
      </c>
      <c r="H677" s="1486">
        <v>0</v>
      </c>
      <c r="I677" s="1310" t="s">
        <v>4810</v>
      </c>
      <c r="J677" s="1485">
        <v>60.3</v>
      </c>
      <c r="K677" s="1486">
        <v>17.100000000000001</v>
      </c>
      <c r="L677" s="1310" t="s">
        <v>2284</v>
      </c>
      <c r="M677" s="1485">
        <v>60.2</v>
      </c>
      <c r="N677" s="1486">
        <v>0</v>
      </c>
      <c r="O677" s="1310" t="s">
        <v>2284</v>
      </c>
      <c r="P677" s="1485">
        <v>60.3</v>
      </c>
      <c r="Q677" s="1486">
        <v>0</v>
      </c>
      <c r="R677" s="1310" t="s">
        <v>2284</v>
      </c>
      <c r="S677" s="1485">
        <v>60.2</v>
      </c>
      <c r="T677" s="1486">
        <v>0</v>
      </c>
      <c r="U677" s="1310" t="s">
        <v>2284</v>
      </c>
      <c r="V677" s="1485">
        <v>60.3</v>
      </c>
      <c r="W677" s="1486">
        <v>0</v>
      </c>
      <c r="X677" s="1310" t="s">
        <v>4810</v>
      </c>
      <c r="Y677" s="1485">
        <v>60.2</v>
      </c>
      <c r="Z677" s="1486">
        <v>18.899999999999999</v>
      </c>
      <c r="AA677" s="1310" t="s">
        <v>2284</v>
      </c>
      <c r="AB677" s="1485">
        <v>60.3</v>
      </c>
      <c r="AC677" s="1486">
        <v>0</v>
      </c>
      <c r="AD677" s="1310" t="s">
        <v>2284</v>
      </c>
      <c r="AE677" s="1485">
        <v>60.3</v>
      </c>
      <c r="AF677" s="1486">
        <v>0</v>
      </c>
    </row>
    <row r="678" spans="1:32">
      <c r="A678" s="1313" t="s">
        <v>4511</v>
      </c>
      <c r="B678" s="1143" t="s">
        <v>5527</v>
      </c>
      <c r="C678" s="1314" t="s">
        <v>1078</v>
      </c>
      <c r="D678" s="1483" t="s">
        <v>1078</v>
      </c>
      <c r="E678" s="1484" t="s">
        <v>1078</v>
      </c>
      <c r="F678" s="1314" t="s">
        <v>1078</v>
      </c>
      <c r="G678" s="1483" t="s">
        <v>1078</v>
      </c>
      <c r="H678" s="1484" t="s">
        <v>1078</v>
      </c>
      <c r="I678" s="1314" t="s">
        <v>4810</v>
      </c>
      <c r="J678" s="1483">
        <v>60.3</v>
      </c>
      <c r="K678" s="1484">
        <v>15</v>
      </c>
      <c r="L678" s="1314" t="s">
        <v>1078</v>
      </c>
      <c r="M678" s="1483" t="s">
        <v>1078</v>
      </c>
      <c r="N678" s="1484" t="s">
        <v>1078</v>
      </c>
      <c r="O678" s="1314" t="s">
        <v>1078</v>
      </c>
      <c r="P678" s="1483" t="s">
        <v>1078</v>
      </c>
      <c r="Q678" s="1484" t="s">
        <v>1078</v>
      </c>
      <c r="R678" s="1314" t="s">
        <v>1078</v>
      </c>
      <c r="S678" s="1483" t="s">
        <v>1078</v>
      </c>
      <c r="T678" s="1484" t="s">
        <v>1078</v>
      </c>
      <c r="U678" s="1314" t="s">
        <v>1078</v>
      </c>
      <c r="V678" s="1483" t="s">
        <v>1078</v>
      </c>
      <c r="W678" s="1484" t="s">
        <v>1078</v>
      </c>
      <c r="X678" s="1314" t="s">
        <v>2284</v>
      </c>
      <c r="Y678" s="1483">
        <v>60.2</v>
      </c>
      <c r="Z678" s="1484">
        <v>0</v>
      </c>
      <c r="AA678" s="1314" t="s">
        <v>1078</v>
      </c>
      <c r="AB678" s="1483" t="s">
        <v>1078</v>
      </c>
      <c r="AC678" s="1484" t="s">
        <v>1078</v>
      </c>
      <c r="AD678" s="1314" t="s">
        <v>1078</v>
      </c>
      <c r="AE678" s="1483" t="s">
        <v>1078</v>
      </c>
      <c r="AF678" s="1484" t="s">
        <v>1078</v>
      </c>
    </row>
    <row r="679" spans="1:32" ht="54.75">
      <c r="A679" s="1299" t="s">
        <v>4571</v>
      </c>
      <c r="B679" s="1139" t="s">
        <v>5842</v>
      </c>
      <c r="C679" s="1300" t="s">
        <v>4806</v>
      </c>
      <c r="D679" s="1301" t="s">
        <v>4813</v>
      </c>
      <c r="E679" s="1302" t="s">
        <v>4814</v>
      </c>
      <c r="F679" s="1300" t="s">
        <v>4806</v>
      </c>
      <c r="G679" s="1301" t="s">
        <v>4813</v>
      </c>
      <c r="H679" s="1302" t="s">
        <v>4814</v>
      </c>
      <c r="I679" s="1300" t="s">
        <v>4806</v>
      </c>
      <c r="J679" s="1301" t="s">
        <v>4813</v>
      </c>
      <c r="K679" s="1302" t="s">
        <v>4814</v>
      </c>
      <c r="L679" s="1300" t="s">
        <v>4806</v>
      </c>
      <c r="M679" s="1301" t="s">
        <v>4813</v>
      </c>
      <c r="N679" s="1302" t="s">
        <v>4814</v>
      </c>
      <c r="O679" s="1300" t="s">
        <v>4806</v>
      </c>
      <c r="P679" s="1301" t="s">
        <v>4813</v>
      </c>
      <c r="Q679" s="1302" t="s">
        <v>4814</v>
      </c>
      <c r="R679" s="1300" t="s">
        <v>4806</v>
      </c>
      <c r="S679" s="1301" t="s">
        <v>4813</v>
      </c>
      <c r="T679" s="1302" t="s">
        <v>4814</v>
      </c>
      <c r="U679" s="1300" t="s">
        <v>4806</v>
      </c>
      <c r="V679" s="1301" t="s">
        <v>4813</v>
      </c>
      <c r="W679" s="1302" t="s">
        <v>4814</v>
      </c>
      <c r="X679" s="1300" t="s">
        <v>4806</v>
      </c>
      <c r="Y679" s="1301" t="s">
        <v>4813</v>
      </c>
      <c r="Z679" s="1302" t="s">
        <v>4814</v>
      </c>
      <c r="AA679" s="1300" t="s">
        <v>4806</v>
      </c>
      <c r="AB679" s="1301" t="s">
        <v>4813</v>
      </c>
      <c r="AC679" s="1302" t="s">
        <v>4814</v>
      </c>
      <c r="AD679" s="1300" t="s">
        <v>4806</v>
      </c>
      <c r="AE679" s="1301" t="s">
        <v>4813</v>
      </c>
      <c r="AF679" s="1302" t="s">
        <v>4814</v>
      </c>
    </row>
    <row r="680" spans="1:32">
      <c r="A680" s="1303" t="s">
        <v>4470</v>
      </c>
      <c r="B680" s="1304" t="s">
        <v>5503</v>
      </c>
      <c r="C680" s="1305" t="s">
        <v>2284</v>
      </c>
      <c r="D680" s="1479">
        <v>30.2</v>
      </c>
      <c r="E680" s="1480">
        <v>0</v>
      </c>
      <c r="F680" s="1305" t="s">
        <v>2284</v>
      </c>
      <c r="G680" s="1479">
        <v>30.2</v>
      </c>
      <c r="H680" s="1480">
        <v>0</v>
      </c>
      <c r="I680" s="1305" t="s">
        <v>2284</v>
      </c>
      <c r="J680" s="1479">
        <v>30.3</v>
      </c>
      <c r="K680" s="1480">
        <v>0</v>
      </c>
      <c r="L680" s="1305" t="s">
        <v>2284</v>
      </c>
      <c r="M680" s="1479">
        <v>30.2</v>
      </c>
      <c r="N680" s="1480">
        <v>0</v>
      </c>
      <c r="O680" s="1305" t="s">
        <v>2284</v>
      </c>
      <c r="P680" s="1479">
        <v>30.3</v>
      </c>
      <c r="Q680" s="1480">
        <v>0</v>
      </c>
      <c r="R680" s="1305" t="s">
        <v>2284</v>
      </c>
      <c r="S680" s="1479">
        <v>30.1</v>
      </c>
      <c r="T680" s="1480">
        <v>0</v>
      </c>
      <c r="U680" s="1305" t="s">
        <v>2284</v>
      </c>
      <c r="V680" s="1479">
        <v>30.3</v>
      </c>
      <c r="W680" s="1480">
        <v>0</v>
      </c>
      <c r="X680" s="1305" t="s">
        <v>2284</v>
      </c>
      <c r="Y680" s="1479">
        <v>30.2</v>
      </c>
      <c r="Z680" s="1480">
        <v>0</v>
      </c>
      <c r="AA680" s="1305" t="s">
        <v>2284</v>
      </c>
      <c r="AB680" s="1479">
        <v>30.3</v>
      </c>
      <c r="AC680" s="1480">
        <v>0</v>
      </c>
      <c r="AD680" s="1305" t="s">
        <v>2284</v>
      </c>
      <c r="AE680" s="1479">
        <v>30.2</v>
      </c>
      <c r="AF680" s="1480">
        <v>0</v>
      </c>
    </row>
    <row r="681" spans="1:32">
      <c r="A681" s="1714" t="s">
        <v>4472</v>
      </c>
      <c r="B681" s="1350" t="s">
        <v>5504</v>
      </c>
      <c r="C681" s="1310" t="s">
        <v>2284</v>
      </c>
      <c r="D681" s="1485">
        <v>30.3</v>
      </c>
      <c r="E681" s="1486">
        <v>0</v>
      </c>
      <c r="F681" s="1310" t="s">
        <v>2284</v>
      </c>
      <c r="G681" s="1485">
        <v>30.3</v>
      </c>
      <c r="H681" s="1486">
        <v>0</v>
      </c>
      <c r="I681" s="1310" t="s">
        <v>2284</v>
      </c>
      <c r="J681" s="1485">
        <v>30.2</v>
      </c>
      <c r="K681" s="1486">
        <v>0</v>
      </c>
      <c r="L681" s="1310" t="s">
        <v>2284</v>
      </c>
      <c r="M681" s="1485">
        <v>30.2</v>
      </c>
      <c r="N681" s="1486">
        <v>0</v>
      </c>
      <c r="O681" s="1310" t="s">
        <v>2284</v>
      </c>
      <c r="P681" s="1485">
        <v>30.3</v>
      </c>
      <c r="Q681" s="1486">
        <v>0</v>
      </c>
      <c r="R681" s="1310" t="s">
        <v>2284</v>
      </c>
      <c r="S681" s="1485">
        <v>30.1</v>
      </c>
      <c r="T681" s="1486">
        <v>0</v>
      </c>
      <c r="U681" s="1310" t="s">
        <v>2284</v>
      </c>
      <c r="V681" s="1485">
        <v>30.2</v>
      </c>
      <c r="W681" s="1486">
        <v>0</v>
      </c>
      <c r="X681" s="1310" t="s">
        <v>2284</v>
      </c>
      <c r="Y681" s="1485">
        <v>30.2</v>
      </c>
      <c r="Z681" s="1486">
        <v>0</v>
      </c>
      <c r="AA681" s="1310" t="s">
        <v>2284</v>
      </c>
      <c r="AB681" s="1485">
        <v>30.3</v>
      </c>
      <c r="AC681" s="1486">
        <v>0</v>
      </c>
      <c r="AD681" s="1310" t="s">
        <v>2284</v>
      </c>
      <c r="AE681" s="1485">
        <v>30.2</v>
      </c>
      <c r="AF681" s="1486">
        <v>0</v>
      </c>
    </row>
    <row r="682" spans="1:32">
      <c r="A682" s="1313" t="s">
        <v>4474</v>
      </c>
      <c r="B682" s="1143" t="s">
        <v>5505</v>
      </c>
      <c r="C682" s="1314" t="s">
        <v>1078</v>
      </c>
      <c r="D682" s="1483" t="s">
        <v>1078</v>
      </c>
      <c r="E682" s="1484" t="s">
        <v>1078</v>
      </c>
      <c r="F682" s="1314" t="s">
        <v>1078</v>
      </c>
      <c r="G682" s="1483" t="s">
        <v>1078</v>
      </c>
      <c r="H682" s="1484" t="s">
        <v>1078</v>
      </c>
      <c r="I682" s="1314" t="s">
        <v>1078</v>
      </c>
      <c r="J682" s="1483" t="s">
        <v>1078</v>
      </c>
      <c r="K682" s="1484" t="s">
        <v>1078</v>
      </c>
      <c r="L682" s="1314" t="s">
        <v>1078</v>
      </c>
      <c r="M682" s="1483" t="s">
        <v>1078</v>
      </c>
      <c r="N682" s="1484" t="s">
        <v>1078</v>
      </c>
      <c r="O682" s="1314" t="s">
        <v>1078</v>
      </c>
      <c r="P682" s="1483" t="s">
        <v>1078</v>
      </c>
      <c r="Q682" s="1484" t="s">
        <v>1078</v>
      </c>
      <c r="R682" s="1314" t="s">
        <v>1078</v>
      </c>
      <c r="S682" s="1483" t="s">
        <v>1078</v>
      </c>
      <c r="T682" s="1484" t="s">
        <v>1078</v>
      </c>
      <c r="U682" s="1314" t="s">
        <v>1078</v>
      </c>
      <c r="V682" s="1483" t="s">
        <v>1078</v>
      </c>
      <c r="W682" s="1484" t="s">
        <v>1078</v>
      </c>
      <c r="X682" s="1314" t="s">
        <v>1078</v>
      </c>
      <c r="Y682" s="1483" t="s">
        <v>1078</v>
      </c>
      <c r="Z682" s="1484" t="s">
        <v>1078</v>
      </c>
      <c r="AA682" s="1314" t="s">
        <v>1078</v>
      </c>
      <c r="AB682" s="1483" t="s">
        <v>1078</v>
      </c>
      <c r="AC682" s="1484" t="s">
        <v>1078</v>
      </c>
      <c r="AD682" s="1314" t="s">
        <v>1078</v>
      </c>
      <c r="AE682" s="1483" t="s">
        <v>1078</v>
      </c>
      <c r="AF682" s="1484" t="s">
        <v>1078</v>
      </c>
    </row>
    <row r="683" spans="1:32">
      <c r="A683" s="1303" t="s">
        <v>4476</v>
      </c>
      <c r="B683" s="1304" t="s">
        <v>5506</v>
      </c>
      <c r="C683" s="1305" t="s">
        <v>4809</v>
      </c>
      <c r="D683" s="1479" t="s">
        <v>1078</v>
      </c>
      <c r="E683" s="1480" t="s">
        <v>1078</v>
      </c>
      <c r="F683" s="1305" t="s">
        <v>4809</v>
      </c>
      <c r="G683" s="1479" t="s">
        <v>1078</v>
      </c>
      <c r="H683" s="1480" t="s">
        <v>1078</v>
      </c>
      <c r="I683" s="1305" t="s">
        <v>4809</v>
      </c>
      <c r="J683" s="1479" t="s">
        <v>1078</v>
      </c>
      <c r="K683" s="1480" t="s">
        <v>1078</v>
      </c>
      <c r="L683" s="1305" t="s">
        <v>4809</v>
      </c>
      <c r="M683" s="1479" t="s">
        <v>1078</v>
      </c>
      <c r="N683" s="1480" t="s">
        <v>1078</v>
      </c>
      <c r="O683" s="1305" t="s">
        <v>4809</v>
      </c>
      <c r="P683" s="1479" t="s">
        <v>1078</v>
      </c>
      <c r="Q683" s="1480" t="s">
        <v>1078</v>
      </c>
      <c r="R683" s="1305" t="s">
        <v>4809</v>
      </c>
      <c r="S683" s="1479" t="s">
        <v>1078</v>
      </c>
      <c r="T683" s="1480" t="s">
        <v>1078</v>
      </c>
      <c r="U683" s="1305" t="s">
        <v>4809</v>
      </c>
      <c r="V683" s="1479" t="s">
        <v>1078</v>
      </c>
      <c r="W683" s="1480" t="s">
        <v>1078</v>
      </c>
      <c r="X683" s="1305" t="s">
        <v>4809</v>
      </c>
      <c r="Y683" s="1479" t="s">
        <v>1078</v>
      </c>
      <c r="Z683" s="1480" t="s">
        <v>1078</v>
      </c>
      <c r="AA683" s="1305" t="s">
        <v>4809</v>
      </c>
      <c r="AB683" s="1479" t="s">
        <v>1078</v>
      </c>
      <c r="AC683" s="1480" t="s">
        <v>1078</v>
      </c>
      <c r="AD683" s="1305" t="s">
        <v>4809</v>
      </c>
      <c r="AE683" s="1479" t="s">
        <v>1078</v>
      </c>
      <c r="AF683" s="1480" t="s">
        <v>1078</v>
      </c>
    </row>
    <row r="684" spans="1:32">
      <c r="A684" s="1714" t="s">
        <v>4478</v>
      </c>
      <c r="B684" s="1350" t="s">
        <v>5507</v>
      </c>
      <c r="C684" s="1310" t="s">
        <v>1078</v>
      </c>
      <c r="D684" s="1485" t="s">
        <v>1078</v>
      </c>
      <c r="E684" s="1486" t="s">
        <v>1078</v>
      </c>
      <c r="F684" s="1310" t="s">
        <v>1078</v>
      </c>
      <c r="G684" s="1485" t="s">
        <v>1078</v>
      </c>
      <c r="H684" s="1486" t="s">
        <v>1078</v>
      </c>
      <c r="I684" s="1310" t="s">
        <v>1078</v>
      </c>
      <c r="J684" s="1485" t="s">
        <v>1078</v>
      </c>
      <c r="K684" s="1486" t="s">
        <v>1078</v>
      </c>
      <c r="L684" s="1310" t="s">
        <v>1078</v>
      </c>
      <c r="M684" s="1485" t="s">
        <v>1078</v>
      </c>
      <c r="N684" s="1486" t="s">
        <v>1078</v>
      </c>
      <c r="O684" s="1310" t="s">
        <v>1078</v>
      </c>
      <c r="P684" s="1485" t="s">
        <v>1078</v>
      </c>
      <c r="Q684" s="1486" t="s">
        <v>1078</v>
      </c>
      <c r="R684" s="1310" t="s">
        <v>1078</v>
      </c>
      <c r="S684" s="1485" t="s">
        <v>1078</v>
      </c>
      <c r="T684" s="1486" t="s">
        <v>1078</v>
      </c>
      <c r="U684" s="1310" t="s">
        <v>1078</v>
      </c>
      <c r="V684" s="1485" t="s">
        <v>1078</v>
      </c>
      <c r="W684" s="1486" t="s">
        <v>1078</v>
      </c>
      <c r="X684" s="1310" t="s">
        <v>1078</v>
      </c>
      <c r="Y684" s="1485" t="s">
        <v>1078</v>
      </c>
      <c r="Z684" s="1486" t="s">
        <v>1078</v>
      </c>
      <c r="AA684" s="1310" t="s">
        <v>1078</v>
      </c>
      <c r="AB684" s="1485" t="s">
        <v>1078</v>
      </c>
      <c r="AC684" s="1486" t="s">
        <v>1078</v>
      </c>
      <c r="AD684" s="1310" t="s">
        <v>1078</v>
      </c>
      <c r="AE684" s="1485" t="s">
        <v>1078</v>
      </c>
      <c r="AF684" s="1486" t="s">
        <v>1078</v>
      </c>
    </row>
    <row r="685" spans="1:32">
      <c r="A685" s="1313" t="s">
        <v>4480</v>
      </c>
      <c r="B685" s="1143" t="s">
        <v>5508</v>
      </c>
      <c r="C685" s="1314" t="s">
        <v>1078</v>
      </c>
      <c r="D685" s="1483" t="s">
        <v>1078</v>
      </c>
      <c r="E685" s="1484" t="s">
        <v>1078</v>
      </c>
      <c r="F685" s="1314" t="s">
        <v>1078</v>
      </c>
      <c r="G685" s="1483" t="s">
        <v>1078</v>
      </c>
      <c r="H685" s="1484" t="s">
        <v>1078</v>
      </c>
      <c r="I685" s="1314" t="s">
        <v>1078</v>
      </c>
      <c r="J685" s="1483" t="s">
        <v>1078</v>
      </c>
      <c r="K685" s="1484" t="s">
        <v>1078</v>
      </c>
      <c r="L685" s="1314" t="s">
        <v>1078</v>
      </c>
      <c r="M685" s="1483" t="s">
        <v>1078</v>
      </c>
      <c r="N685" s="1484" t="s">
        <v>1078</v>
      </c>
      <c r="O685" s="1314" t="s">
        <v>1078</v>
      </c>
      <c r="P685" s="1483" t="s">
        <v>1078</v>
      </c>
      <c r="Q685" s="1484" t="s">
        <v>1078</v>
      </c>
      <c r="R685" s="1314" t="s">
        <v>1078</v>
      </c>
      <c r="S685" s="1483" t="s">
        <v>1078</v>
      </c>
      <c r="T685" s="1484" t="s">
        <v>1078</v>
      </c>
      <c r="U685" s="1314" t="s">
        <v>1078</v>
      </c>
      <c r="V685" s="1483" t="s">
        <v>1078</v>
      </c>
      <c r="W685" s="1484" t="s">
        <v>1078</v>
      </c>
      <c r="X685" s="1314" t="s">
        <v>1078</v>
      </c>
      <c r="Y685" s="1483" t="s">
        <v>1078</v>
      </c>
      <c r="Z685" s="1484" t="s">
        <v>1078</v>
      </c>
      <c r="AA685" s="1314" t="s">
        <v>1078</v>
      </c>
      <c r="AB685" s="1483" t="s">
        <v>1078</v>
      </c>
      <c r="AC685" s="1484" t="s">
        <v>1078</v>
      </c>
      <c r="AD685" s="1314" t="s">
        <v>1078</v>
      </c>
      <c r="AE685" s="1483" t="s">
        <v>1078</v>
      </c>
      <c r="AF685" s="1484" t="s">
        <v>1078</v>
      </c>
    </row>
    <row r="686" spans="1:32">
      <c r="A686" s="1303" t="s">
        <v>4482</v>
      </c>
      <c r="B686" s="1304" t="s">
        <v>5509</v>
      </c>
      <c r="C686" s="1305" t="s">
        <v>2284</v>
      </c>
      <c r="D686" s="1479">
        <v>40.299999999999997</v>
      </c>
      <c r="E686" s="1480">
        <v>0</v>
      </c>
      <c r="F686" s="1305" t="s">
        <v>2284</v>
      </c>
      <c r="G686" s="1479">
        <v>40.299999999999997</v>
      </c>
      <c r="H686" s="1480">
        <v>0</v>
      </c>
      <c r="I686" s="1305" t="s">
        <v>2284</v>
      </c>
      <c r="J686" s="1479">
        <v>40.299999999999997</v>
      </c>
      <c r="K686" s="1480">
        <v>0</v>
      </c>
      <c r="L686" s="1305" t="s">
        <v>2284</v>
      </c>
      <c r="M686" s="1479">
        <v>40.200000000000003</v>
      </c>
      <c r="N686" s="1480">
        <v>0</v>
      </c>
      <c r="O686" s="1305" t="s">
        <v>2284</v>
      </c>
      <c r="P686" s="1479">
        <v>40.299999999999997</v>
      </c>
      <c r="Q686" s="1480">
        <v>0</v>
      </c>
      <c r="R686" s="1305" t="s">
        <v>2284</v>
      </c>
      <c r="S686" s="1479">
        <v>40.1</v>
      </c>
      <c r="T686" s="1480">
        <v>0</v>
      </c>
      <c r="U686" s="1305" t="s">
        <v>2284</v>
      </c>
      <c r="V686" s="1479">
        <v>40.299999999999997</v>
      </c>
      <c r="W686" s="1480">
        <v>0</v>
      </c>
      <c r="X686" s="1305" t="s">
        <v>2284</v>
      </c>
      <c r="Y686" s="1479">
        <v>40.200000000000003</v>
      </c>
      <c r="Z686" s="1480">
        <v>0</v>
      </c>
      <c r="AA686" s="1305" t="s">
        <v>2284</v>
      </c>
      <c r="AB686" s="1479">
        <v>40.299999999999997</v>
      </c>
      <c r="AC686" s="1480">
        <v>0</v>
      </c>
      <c r="AD686" s="1305" t="s">
        <v>2284</v>
      </c>
      <c r="AE686" s="1479">
        <v>40.200000000000003</v>
      </c>
      <c r="AF686" s="1480">
        <v>0</v>
      </c>
    </row>
    <row r="687" spans="1:32">
      <c r="A687" s="1714" t="s">
        <v>4484</v>
      </c>
      <c r="B687" s="1350" t="s">
        <v>5510</v>
      </c>
      <c r="C687" s="1310" t="s">
        <v>2284</v>
      </c>
      <c r="D687" s="1485">
        <v>40.200000000000003</v>
      </c>
      <c r="E687" s="1486">
        <v>0</v>
      </c>
      <c r="F687" s="1310" t="s">
        <v>2284</v>
      </c>
      <c r="G687" s="1485">
        <v>40.200000000000003</v>
      </c>
      <c r="H687" s="1486">
        <v>0</v>
      </c>
      <c r="I687" s="1310" t="s">
        <v>2284</v>
      </c>
      <c r="J687" s="1485">
        <v>40.200000000000003</v>
      </c>
      <c r="K687" s="1486">
        <v>0</v>
      </c>
      <c r="L687" s="1310" t="s">
        <v>2284</v>
      </c>
      <c r="M687" s="1485">
        <v>40.200000000000003</v>
      </c>
      <c r="N687" s="1486">
        <v>0</v>
      </c>
      <c r="O687" s="1310" t="s">
        <v>2284</v>
      </c>
      <c r="P687" s="1485">
        <v>40.299999999999997</v>
      </c>
      <c r="Q687" s="1486">
        <v>0</v>
      </c>
      <c r="R687" s="1310" t="s">
        <v>2284</v>
      </c>
      <c r="S687" s="1485">
        <v>40.1</v>
      </c>
      <c r="T687" s="1486">
        <v>0</v>
      </c>
      <c r="U687" s="1310" t="s">
        <v>2284</v>
      </c>
      <c r="V687" s="1485">
        <v>40.299999999999997</v>
      </c>
      <c r="W687" s="1486">
        <v>0</v>
      </c>
      <c r="X687" s="1310" t="s">
        <v>2284</v>
      </c>
      <c r="Y687" s="1485">
        <v>40.200000000000003</v>
      </c>
      <c r="Z687" s="1486">
        <v>0</v>
      </c>
      <c r="AA687" s="1310" t="s">
        <v>2284</v>
      </c>
      <c r="AB687" s="1485">
        <v>40.299999999999997</v>
      </c>
      <c r="AC687" s="1486">
        <v>0</v>
      </c>
      <c r="AD687" s="1310" t="s">
        <v>2284</v>
      </c>
      <c r="AE687" s="1485">
        <v>40.299999999999997</v>
      </c>
      <c r="AF687" s="1486">
        <v>0</v>
      </c>
    </row>
    <row r="688" spans="1:32">
      <c r="A688" s="1313" t="s">
        <v>4486</v>
      </c>
      <c r="B688" s="1143" t="s">
        <v>5511</v>
      </c>
      <c r="C688" s="1314" t="s">
        <v>1078</v>
      </c>
      <c r="D688" s="1483" t="s">
        <v>1078</v>
      </c>
      <c r="E688" s="1484" t="s">
        <v>1078</v>
      </c>
      <c r="F688" s="1314" t="s">
        <v>1078</v>
      </c>
      <c r="G688" s="1483" t="s">
        <v>1078</v>
      </c>
      <c r="H688" s="1484" t="s">
        <v>1078</v>
      </c>
      <c r="I688" s="1314" t="s">
        <v>1078</v>
      </c>
      <c r="J688" s="1483" t="s">
        <v>1078</v>
      </c>
      <c r="K688" s="1484" t="s">
        <v>1078</v>
      </c>
      <c r="L688" s="1314" t="s">
        <v>1078</v>
      </c>
      <c r="M688" s="1483" t="s">
        <v>1078</v>
      </c>
      <c r="N688" s="1484" t="s">
        <v>1078</v>
      </c>
      <c r="O688" s="1314" t="s">
        <v>1078</v>
      </c>
      <c r="P688" s="1483" t="s">
        <v>1078</v>
      </c>
      <c r="Q688" s="1484" t="s">
        <v>1078</v>
      </c>
      <c r="R688" s="1314" t="s">
        <v>1078</v>
      </c>
      <c r="S688" s="1483" t="s">
        <v>1078</v>
      </c>
      <c r="T688" s="1484" t="s">
        <v>1078</v>
      </c>
      <c r="U688" s="1314" t="s">
        <v>1078</v>
      </c>
      <c r="V688" s="1483" t="s">
        <v>1078</v>
      </c>
      <c r="W688" s="1484" t="s">
        <v>1078</v>
      </c>
      <c r="X688" s="1314" t="s">
        <v>1078</v>
      </c>
      <c r="Y688" s="1483" t="s">
        <v>1078</v>
      </c>
      <c r="Z688" s="1484" t="s">
        <v>1078</v>
      </c>
      <c r="AA688" s="1314" t="s">
        <v>1078</v>
      </c>
      <c r="AB688" s="1483" t="s">
        <v>1078</v>
      </c>
      <c r="AC688" s="1484" t="s">
        <v>1078</v>
      </c>
      <c r="AD688" s="1314" t="s">
        <v>1078</v>
      </c>
      <c r="AE688" s="1483" t="s">
        <v>1078</v>
      </c>
      <c r="AF688" s="1484" t="s">
        <v>1078</v>
      </c>
    </row>
    <row r="689" spans="1:32">
      <c r="A689" s="1303" t="s">
        <v>4488</v>
      </c>
      <c r="B689" s="1304" t="s">
        <v>5512</v>
      </c>
      <c r="C689" s="1305" t="s">
        <v>4809</v>
      </c>
      <c r="D689" s="1479" t="s">
        <v>1078</v>
      </c>
      <c r="E689" s="1480" t="s">
        <v>1078</v>
      </c>
      <c r="F689" s="1305" t="s">
        <v>4809</v>
      </c>
      <c r="G689" s="1479" t="s">
        <v>1078</v>
      </c>
      <c r="H689" s="1480" t="s">
        <v>1078</v>
      </c>
      <c r="I689" s="1305" t="s">
        <v>4809</v>
      </c>
      <c r="J689" s="1479" t="s">
        <v>1078</v>
      </c>
      <c r="K689" s="1480" t="s">
        <v>1078</v>
      </c>
      <c r="L689" s="1305" t="s">
        <v>4809</v>
      </c>
      <c r="M689" s="1479" t="s">
        <v>1078</v>
      </c>
      <c r="N689" s="1480" t="s">
        <v>1078</v>
      </c>
      <c r="O689" s="1305" t="s">
        <v>4809</v>
      </c>
      <c r="P689" s="1479" t="s">
        <v>1078</v>
      </c>
      <c r="Q689" s="1480" t="s">
        <v>1078</v>
      </c>
      <c r="R689" s="1305" t="s">
        <v>4809</v>
      </c>
      <c r="S689" s="1479" t="s">
        <v>1078</v>
      </c>
      <c r="T689" s="1480" t="s">
        <v>1078</v>
      </c>
      <c r="U689" s="1305" t="s">
        <v>4809</v>
      </c>
      <c r="V689" s="1479" t="s">
        <v>1078</v>
      </c>
      <c r="W689" s="1480" t="s">
        <v>1078</v>
      </c>
      <c r="X689" s="1305" t="s">
        <v>4809</v>
      </c>
      <c r="Y689" s="1479" t="s">
        <v>1078</v>
      </c>
      <c r="Z689" s="1480" t="s">
        <v>1078</v>
      </c>
      <c r="AA689" s="1305" t="s">
        <v>4809</v>
      </c>
      <c r="AB689" s="1479" t="s">
        <v>1078</v>
      </c>
      <c r="AC689" s="1480" t="s">
        <v>1078</v>
      </c>
      <c r="AD689" s="1305" t="s">
        <v>4809</v>
      </c>
      <c r="AE689" s="1479" t="s">
        <v>1078</v>
      </c>
      <c r="AF689" s="1480" t="s">
        <v>1078</v>
      </c>
    </row>
    <row r="690" spans="1:32">
      <c r="A690" s="1714" t="s">
        <v>4490</v>
      </c>
      <c r="B690" s="1350" t="s">
        <v>5513</v>
      </c>
      <c r="C690" s="1310" t="s">
        <v>1078</v>
      </c>
      <c r="D690" s="1485" t="s">
        <v>1078</v>
      </c>
      <c r="E690" s="1486" t="s">
        <v>1078</v>
      </c>
      <c r="F690" s="1310" t="s">
        <v>1078</v>
      </c>
      <c r="G690" s="1485" t="s">
        <v>1078</v>
      </c>
      <c r="H690" s="1486" t="s">
        <v>1078</v>
      </c>
      <c r="I690" s="1310" t="s">
        <v>1078</v>
      </c>
      <c r="J690" s="1485" t="s">
        <v>1078</v>
      </c>
      <c r="K690" s="1486" t="s">
        <v>1078</v>
      </c>
      <c r="L690" s="1310" t="s">
        <v>1078</v>
      </c>
      <c r="M690" s="1485" t="s">
        <v>1078</v>
      </c>
      <c r="N690" s="1486" t="s">
        <v>1078</v>
      </c>
      <c r="O690" s="1310" t="s">
        <v>1078</v>
      </c>
      <c r="P690" s="1485" t="s">
        <v>1078</v>
      </c>
      <c r="Q690" s="1486" t="s">
        <v>1078</v>
      </c>
      <c r="R690" s="1310" t="s">
        <v>1078</v>
      </c>
      <c r="S690" s="1485" t="s">
        <v>1078</v>
      </c>
      <c r="T690" s="1486" t="s">
        <v>1078</v>
      </c>
      <c r="U690" s="1310" t="s">
        <v>1078</v>
      </c>
      <c r="V690" s="1485" t="s">
        <v>1078</v>
      </c>
      <c r="W690" s="1486" t="s">
        <v>1078</v>
      </c>
      <c r="X690" s="1310" t="s">
        <v>1078</v>
      </c>
      <c r="Y690" s="1485" t="s">
        <v>1078</v>
      </c>
      <c r="Z690" s="1486" t="s">
        <v>1078</v>
      </c>
      <c r="AA690" s="1310" t="s">
        <v>1078</v>
      </c>
      <c r="AB690" s="1485" t="s">
        <v>1078</v>
      </c>
      <c r="AC690" s="1486" t="s">
        <v>1078</v>
      </c>
      <c r="AD690" s="1310" t="s">
        <v>1078</v>
      </c>
      <c r="AE690" s="1485" t="s">
        <v>1078</v>
      </c>
      <c r="AF690" s="1486" t="s">
        <v>1078</v>
      </c>
    </row>
    <row r="691" spans="1:32">
      <c r="A691" s="1313" t="s">
        <v>4492</v>
      </c>
      <c r="B691" s="1143" t="s">
        <v>5514</v>
      </c>
      <c r="C691" s="1314" t="s">
        <v>1078</v>
      </c>
      <c r="D691" s="1483" t="s">
        <v>1078</v>
      </c>
      <c r="E691" s="1484" t="s">
        <v>1078</v>
      </c>
      <c r="F691" s="1314" t="s">
        <v>1078</v>
      </c>
      <c r="G691" s="1483" t="s">
        <v>1078</v>
      </c>
      <c r="H691" s="1484" t="s">
        <v>1078</v>
      </c>
      <c r="I691" s="1314" t="s">
        <v>1078</v>
      </c>
      <c r="J691" s="1483" t="s">
        <v>1078</v>
      </c>
      <c r="K691" s="1484" t="s">
        <v>1078</v>
      </c>
      <c r="L691" s="1314" t="s">
        <v>1078</v>
      </c>
      <c r="M691" s="1483" t="s">
        <v>1078</v>
      </c>
      <c r="N691" s="1484" t="s">
        <v>1078</v>
      </c>
      <c r="O691" s="1314" t="s">
        <v>1078</v>
      </c>
      <c r="P691" s="1483" t="s">
        <v>1078</v>
      </c>
      <c r="Q691" s="1484" t="s">
        <v>1078</v>
      </c>
      <c r="R691" s="1314" t="s">
        <v>1078</v>
      </c>
      <c r="S691" s="1483" t="s">
        <v>1078</v>
      </c>
      <c r="T691" s="1484" t="s">
        <v>1078</v>
      </c>
      <c r="U691" s="1314" t="s">
        <v>1078</v>
      </c>
      <c r="V691" s="1483" t="s">
        <v>1078</v>
      </c>
      <c r="W691" s="1484" t="s">
        <v>1078</v>
      </c>
      <c r="X691" s="1314" t="s">
        <v>1078</v>
      </c>
      <c r="Y691" s="1483" t="s">
        <v>1078</v>
      </c>
      <c r="Z691" s="1484" t="s">
        <v>1078</v>
      </c>
      <c r="AA691" s="1314" t="s">
        <v>1078</v>
      </c>
      <c r="AB691" s="1483" t="s">
        <v>1078</v>
      </c>
      <c r="AC691" s="1484" t="s">
        <v>1078</v>
      </c>
      <c r="AD691" s="1314" t="s">
        <v>1078</v>
      </c>
      <c r="AE691" s="1483" t="s">
        <v>1078</v>
      </c>
      <c r="AF691" s="1484" t="s">
        <v>1078</v>
      </c>
    </row>
    <row r="692" spans="1:32">
      <c r="A692" s="1303" t="s">
        <v>4494</v>
      </c>
      <c r="B692" s="1304" t="s">
        <v>5515</v>
      </c>
      <c r="C692" s="1305" t="s">
        <v>2284</v>
      </c>
      <c r="D692" s="1479">
        <v>50.2</v>
      </c>
      <c r="E692" s="1480">
        <v>0</v>
      </c>
      <c r="F692" s="1305" t="s">
        <v>2284</v>
      </c>
      <c r="G692" s="1479">
        <v>50.2</v>
      </c>
      <c r="H692" s="1480">
        <v>0</v>
      </c>
      <c r="I692" s="1305" t="s">
        <v>2284</v>
      </c>
      <c r="J692" s="1479">
        <v>50.3</v>
      </c>
      <c r="K692" s="1480">
        <v>0</v>
      </c>
      <c r="L692" s="1305" t="s">
        <v>2284</v>
      </c>
      <c r="M692" s="1479">
        <v>50.2</v>
      </c>
      <c r="N692" s="1480">
        <v>0</v>
      </c>
      <c r="O692" s="1305" t="s">
        <v>2284</v>
      </c>
      <c r="P692" s="1479">
        <v>50.3</v>
      </c>
      <c r="Q692" s="1480">
        <v>0</v>
      </c>
      <c r="R692" s="1305" t="s">
        <v>2284</v>
      </c>
      <c r="S692" s="1479">
        <v>50.1</v>
      </c>
      <c r="T692" s="1480">
        <v>0</v>
      </c>
      <c r="U692" s="1305" t="s">
        <v>2284</v>
      </c>
      <c r="V692" s="1479">
        <v>50.3</v>
      </c>
      <c r="W692" s="1480">
        <v>0</v>
      </c>
      <c r="X692" s="1305" t="s">
        <v>2284</v>
      </c>
      <c r="Y692" s="1479">
        <v>50.2</v>
      </c>
      <c r="Z692" s="1480">
        <v>0</v>
      </c>
      <c r="AA692" s="1305" t="s">
        <v>2284</v>
      </c>
      <c r="AB692" s="1479">
        <v>50.3</v>
      </c>
      <c r="AC692" s="1480">
        <v>0</v>
      </c>
      <c r="AD692" s="1305" t="s">
        <v>2284</v>
      </c>
      <c r="AE692" s="1479">
        <v>50.3</v>
      </c>
      <c r="AF692" s="1480">
        <v>0</v>
      </c>
    </row>
    <row r="693" spans="1:32">
      <c r="A693" s="1714" t="s">
        <v>4496</v>
      </c>
      <c r="B693" s="1350" t="s">
        <v>5516</v>
      </c>
      <c r="C693" s="1310" t="s">
        <v>2284</v>
      </c>
      <c r="D693" s="1485">
        <v>50.3</v>
      </c>
      <c r="E693" s="1486">
        <v>0</v>
      </c>
      <c r="F693" s="1310" t="s">
        <v>2284</v>
      </c>
      <c r="G693" s="1485">
        <v>50.3</v>
      </c>
      <c r="H693" s="1486">
        <v>0</v>
      </c>
      <c r="I693" s="1310" t="s">
        <v>2284</v>
      </c>
      <c r="J693" s="1485">
        <v>50.2</v>
      </c>
      <c r="K693" s="1486">
        <v>0</v>
      </c>
      <c r="L693" s="1310" t="s">
        <v>2284</v>
      </c>
      <c r="M693" s="1485">
        <v>50.2</v>
      </c>
      <c r="N693" s="1486">
        <v>0</v>
      </c>
      <c r="O693" s="1310" t="s">
        <v>2284</v>
      </c>
      <c r="P693" s="1485">
        <v>50.3</v>
      </c>
      <c r="Q693" s="1486">
        <v>0</v>
      </c>
      <c r="R693" s="1310" t="s">
        <v>2284</v>
      </c>
      <c r="S693" s="1485">
        <v>50.1</v>
      </c>
      <c r="T693" s="1486">
        <v>0</v>
      </c>
      <c r="U693" s="1310" t="s">
        <v>2284</v>
      </c>
      <c r="V693" s="1485">
        <v>50.3</v>
      </c>
      <c r="W693" s="1486">
        <v>0</v>
      </c>
      <c r="X693" s="1310" t="s">
        <v>2284</v>
      </c>
      <c r="Y693" s="1485">
        <v>50.2</v>
      </c>
      <c r="Z693" s="1486">
        <v>0</v>
      </c>
      <c r="AA693" s="1310" t="s">
        <v>2284</v>
      </c>
      <c r="AB693" s="1485">
        <v>50.3</v>
      </c>
      <c r="AC693" s="1486">
        <v>0</v>
      </c>
      <c r="AD693" s="1310" t="s">
        <v>2284</v>
      </c>
      <c r="AE693" s="1485">
        <v>50.3</v>
      </c>
      <c r="AF693" s="1486">
        <v>0</v>
      </c>
    </row>
    <row r="694" spans="1:32">
      <c r="A694" s="1313" t="s">
        <v>4498</v>
      </c>
      <c r="B694" s="1143" t="s">
        <v>5517</v>
      </c>
      <c r="C694" s="1314" t="s">
        <v>1078</v>
      </c>
      <c r="D694" s="1483" t="s">
        <v>1078</v>
      </c>
      <c r="E694" s="1484" t="s">
        <v>1078</v>
      </c>
      <c r="F694" s="1314" t="s">
        <v>1078</v>
      </c>
      <c r="G694" s="1483" t="s">
        <v>1078</v>
      </c>
      <c r="H694" s="1484" t="s">
        <v>1078</v>
      </c>
      <c r="I694" s="1314" t="s">
        <v>1078</v>
      </c>
      <c r="J694" s="1483" t="s">
        <v>1078</v>
      </c>
      <c r="K694" s="1484" t="s">
        <v>1078</v>
      </c>
      <c r="L694" s="1314" t="s">
        <v>1078</v>
      </c>
      <c r="M694" s="1483" t="s">
        <v>1078</v>
      </c>
      <c r="N694" s="1484" t="s">
        <v>1078</v>
      </c>
      <c r="O694" s="1314" t="s">
        <v>1078</v>
      </c>
      <c r="P694" s="1483" t="s">
        <v>1078</v>
      </c>
      <c r="Q694" s="1484" t="s">
        <v>1078</v>
      </c>
      <c r="R694" s="1314" t="s">
        <v>1078</v>
      </c>
      <c r="S694" s="1483" t="s">
        <v>1078</v>
      </c>
      <c r="T694" s="1484" t="s">
        <v>1078</v>
      </c>
      <c r="U694" s="1314" t="s">
        <v>1078</v>
      </c>
      <c r="V694" s="1483" t="s">
        <v>1078</v>
      </c>
      <c r="W694" s="1484" t="s">
        <v>1078</v>
      </c>
      <c r="X694" s="1314" t="s">
        <v>1078</v>
      </c>
      <c r="Y694" s="1483" t="s">
        <v>1078</v>
      </c>
      <c r="Z694" s="1484" t="s">
        <v>1078</v>
      </c>
      <c r="AA694" s="1314" t="s">
        <v>1078</v>
      </c>
      <c r="AB694" s="1483" t="s">
        <v>1078</v>
      </c>
      <c r="AC694" s="1484" t="s">
        <v>1078</v>
      </c>
      <c r="AD694" s="1314" t="s">
        <v>1078</v>
      </c>
      <c r="AE694" s="1483" t="s">
        <v>1078</v>
      </c>
      <c r="AF694" s="1484" t="s">
        <v>1078</v>
      </c>
    </row>
    <row r="695" spans="1:32">
      <c r="A695" s="1303" t="s">
        <v>4501</v>
      </c>
      <c r="B695" s="1304" t="s">
        <v>5518</v>
      </c>
      <c r="C695" s="1305" t="s">
        <v>4809</v>
      </c>
      <c r="D695" s="1479" t="s">
        <v>1078</v>
      </c>
      <c r="E695" s="1480" t="s">
        <v>1078</v>
      </c>
      <c r="F695" s="1305" t="s">
        <v>4809</v>
      </c>
      <c r="G695" s="1479" t="s">
        <v>1078</v>
      </c>
      <c r="H695" s="1480" t="s">
        <v>1078</v>
      </c>
      <c r="I695" s="1305" t="s">
        <v>2284</v>
      </c>
      <c r="J695" s="1479">
        <v>55.3</v>
      </c>
      <c r="K695" s="1480">
        <v>0</v>
      </c>
      <c r="L695" s="1305" t="s">
        <v>4809</v>
      </c>
      <c r="M695" s="1479" t="s">
        <v>1078</v>
      </c>
      <c r="N695" s="1480" t="s">
        <v>1078</v>
      </c>
      <c r="O695" s="1305" t="s">
        <v>4809</v>
      </c>
      <c r="P695" s="1479" t="s">
        <v>1078</v>
      </c>
      <c r="Q695" s="1480" t="s">
        <v>1078</v>
      </c>
      <c r="R695" s="1305" t="s">
        <v>4809</v>
      </c>
      <c r="S695" s="1479" t="s">
        <v>1078</v>
      </c>
      <c r="T695" s="1480" t="s">
        <v>1078</v>
      </c>
      <c r="U695" s="1305" t="s">
        <v>4809</v>
      </c>
      <c r="V695" s="1479" t="s">
        <v>1078</v>
      </c>
      <c r="W695" s="1480" t="s">
        <v>1078</v>
      </c>
      <c r="X695" s="1305" t="s">
        <v>4809</v>
      </c>
      <c r="Y695" s="1479" t="s">
        <v>1078</v>
      </c>
      <c r="Z695" s="1480" t="s">
        <v>1078</v>
      </c>
      <c r="AA695" s="1305" t="s">
        <v>4809</v>
      </c>
      <c r="AB695" s="1479" t="s">
        <v>1078</v>
      </c>
      <c r="AC695" s="1480" t="s">
        <v>1078</v>
      </c>
      <c r="AD695" s="1305" t="s">
        <v>4809</v>
      </c>
      <c r="AE695" s="1479" t="s">
        <v>1078</v>
      </c>
      <c r="AF695" s="1480" t="s">
        <v>1078</v>
      </c>
    </row>
    <row r="696" spans="1:32">
      <c r="A696" s="1714" t="s">
        <v>4503</v>
      </c>
      <c r="B696" s="1350" t="s">
        <v>5524</v>
      </c>
      <c r="C696" s="1310" t="s">
        <v>1078</v>
      </c>
      <c r="D696" s="1485" t="s">
        <v>1078</v>
      </c>
      <c r="E696" s="1486" t="s">
        <v>1078</v>
      </c>
      <c r="F696" s="1310" t="s">
        <v>1078</v>
      </c>
      <c r="G696" s="1485" t="s">
        <v>1078</v>
      </c>
      <c r="H696" s="1486" t="s">
        <v>1078</v>
      </c>
      <c r="I696" s="1310" t="s">
        <v>2284</v>
      </c>
      <c r="J696" s="1485">
        <v>55.3</v>
      </c>
      <c r="K696" s="1486">
        <v>0</v>
      </c>
      <c r="L696" s="1310" t="s">
        <v>1078</v>
      </c>
      <c r="M696" s="1485" t="s">
        <v>1078</v>
      </c>
      <c r="N696" s="1486" t="s">
        <v>1078</v>
      </c>
      <c r="O696" s="1310" t="s">
        <v>1078</v>
      </c>
      <c r="P696" s="1485" t="s">
        <v>1078</v>
      </c>
      <c r="Q696" s="1486" t="s">
        <v>1078</v>
      </c>
      <c r="R696" s="1310" t="s">
        <v>1078</v>
      </c>
      <c r="S696" s="1485" t="s">
        <v>1078</v>
      </c>
      <c r="T696" s="1486" t="s">
        <v>1078</v>
      </c>
      <c r="U696" s="1310" t="s">
        <v>1078</v>
      </c>
      <c r="V696" s="1485" t="s">
        <v>1078</v>
      </c>
      <c r="W696" s="1486" t="s">
        <v>1078</v>
      </c>
      <c r="X696" s="1310" t="s">
        <v>1078</v>
      </c>
      <c r="Y696" s="1485" t="s">
        <v>1078</v>
      </c>
      <c r="Z696" s="1486" t="s">
        <v>1078</v>
      </c>
      <c r="AA696" s="1310" t="s">
        <v>1078</v>
      </c>
      <c r="AB696" s="1485" t="s">
        <v>1078</v>
      </c>
      <c r="AC696" s="1486" t="s">
        <v>1078</v>
      </c>
      <c r="AD696" s="1310" t="s">
        <v>1078</v>
      </c>
      <c r="AE696" s="1485" t="s">
        <v>1078</v>
      </c>
      <c r="AF696" s="1486" t="s">
        <v>1078</v>
      </c>
    </row>
    <row r="697" spans="1:32">
      <c r="A697" s="1313" t="s">
        <v>4505</v>
      </c>
      <c r="B697" s="1143" t="s">
        <v>5525</v>
      </c>
      <c r="C697" s="1314" t="s">
        <v>1078</v>
      </c>
      <c r="D697" s="1483" t="s">
        <v>1078</v>
      </c>
      <c r="E697" s="1484" t="s">
        <v>1078</v>
      </c>
      <c r="F697" s="1314" t="s">
        <v>1078</v>
      </c>
      <c r="G697" s="1483" t="s">
        <v>1078</v>
      </c>
      <c r="H697" s="1484" t="s">
        <v>1078</v>
      </c>
      <c r="I697" s="1314" t="s">
        <v>1078</v>
      </c>
      <c r="J697" s="1483" t="s">
        <v>1078</v>
      </c>
      <c r="K697" s="1484" t="s">
        <v>1078</v>
      </c>
      <c r="L697" s="1314" t="s">
        <v>1078</v>
      </c>
      <c r="M697" s="1483" t="s">
        <v>1078</v>
      </c>
      <c r="N697" s="1484" t="s">
        <v>1078</v>
      </c>
      <c r="O697" s="1314" t="s">
        <v>1078</v>
      </c>
      <c r="P697" s="1483" t="s">
        <v>1078</v>
      </c>
      <c r="Q697" s="1484" t="s">
        <v>1078</v>
      </c>
      <c r="R697" s="1314" t="s">
        <v>1078</v>
      </c>
      <c r="S697" s="1483" t="s">
        <v>1078</v>
      </c>
      <c r="T697" s="1484" t="s">
        <v>1078</v>
      </c>
      <c r="U697" s="1314" t="s">
        <v>1078</v>
      </c>
      <c r="V697" s="1483" t="s">
        <v>1078</v>
      </c>
      <c r="W697" s="1484" t="s">
        <v>1078</v>
      </c>
      <c r="X697" s="1314" t="s">
        <v>1078</v>
      </c>
      <c r="Y697" s="1483" t="s">
        <v>1078</v>
      </c>
      <c r="Z697" s="1484" t="s">
        <v>1078</v>
      </c>
      <c r="AA697" s="1314" t="s">
        <v>1078</v>
      </c>
      <c r="AB697" s="1483" t="s">
        <v>1078</v>
      </c>
      <c r="AC697" s="1484" t="s">
        <v>1078</v>
      </c>
      <c r="AD697" s="1314" t="s">
        <v>1078</v>
      </c>
      <c r="AE697" s="1483" t="s">
        <v>1078</v>
      </c>
      <c r="AF697" s="1484" t="s">
        <v>1078</v>
      </c>
    </row>
    <row r="698" spans="1:32">
      <c r="A698" s="1303" t="s">
        <v>4507</v>
      </c>
      <c r="B698" s="1304" t="s">
        <v>5521</v>
      </c>
      <c r="C698" s="1305" t="s">
        <v>2284</v>
      </c>
      <c r="D698" s="1479">
        <v>60.2</v>
      </c>
      <c r="E698" s="1480">
        <v>0</v>
      </c>
      <c r="F698" s="1305" t="s">
        <v>2284</v>
      </c>
      <c r="G698" s="1479">
        <v>60.2</v>
      </c>
      <c r="H698" s="1480">
        <v>0</v>
      </c>
      <c r="I698" s="1305" t="s">
        <v>2284</v>
      </c>
      <c r="J698" s="1479">
        <v>60.4</v>
      </c>
      <c r="K698" s="1480">
        <v>0</v>
      </c>
      <c r="L698" s="1305" t="s">
        <v>2284</v>
      </c>
      <c r="M698" s="1479">
        <v>60.2</v>
      </c>
      <c r="N698" s="1480">
        <v>0</v>
      </c>
      <c r="O698" s="1305" t="s">
        <v>2284</v>
      </c>
      <c r="P698" s="1479">
        <v>60.3</v>
      </c>
      <c r="Q698" s="1480">
        <v>0</v>
      </c>
      <c r="R698" s="1305" t="s">
        <v>2284</v>
      </c>
      <c r="S698" s="1479">
        <v>60.2</v>
      </c>
      <c r="T698" s="1480">
        <v>0</v>
      </c>
      <c r="U698" s="1305" t="s">
        <v>2284</v>
      </c>
      <c r="V698" s="1479">
        <v>60.2</v>
      </c>
      <c r="W698" s="1480">
        <v>0</v>
      </c>
      <c r="X698" s="1305" t="s">
        <v>2284</v>
      </c>
      <c r="Y698" s="1479">
        <v>60.2</v>
      </c>
      <c r="Z698" s="1480">
        <v>0</v>
      </c>
      <c r="AA698" s="1305" t="s">
        <v>2284</v>
      </c>
      <c r="AB698" s="1479">
        <v>60.3</v>
      </c>
      <c r="AC698" s="1480">
        <v>0</v>
      </c>
      <c r="AD698" s="1305" t="s">
        <v>2284</v>
      </c>
      <c r="AE698" s="1479">
        <v>60.3</v>
      </c>
      <c r="AF698" s="1480">
        <v>0</v>
      </c>
    </row>
    <row r="699" spans="1:32">
      <c r="A699" s="1714" t="s">
        <v>4509</v>
      </c>
      <c r="B699" s="1350" t="s">
        <v>5526</v>
      </c>
      <c r="C699" s="1310" t="s">
        <v>2284</v>
      </c>
      <c r="D699" s="1485">
        <v>60.2</v>
      </c>
      <c r="E699" s="1486">
        <v>0</v>
      </c>
      <c r="F699" s="1310" t="s">
        <v>2284</v>
      </c>
      <c r="G699" s="1485">
        <v>60.2</v>
      </c>
      <c r="H699" s="1486">
        <v>0</v>
      </c>
      <c r="I699" s="1310" t="s">
        <v>4810</v>
      </c>
      <c r="J699" s="1485">
        <v>60.4</v>
      </c>
      <c r="K699" s="1486">
        <v>12.9</v>
      </c>
      <c r="L699" s="1310" t="s">
        <v>2284</v>
      </c>
      <c r="M699" s="1485">
        <v>60.2</v>
      </c>
      <c r="N699" s="1486">
        <v>0</v>
      </c>
      <c r="O699" s="1310" t="s">
        <v>2284</v>
      </c>
      <c r="P699" s="1485">
        <v>60.3</v>
      </c>
      <c r="Q699" s="1486">
        <v>0</v>
      </c>
      <c r="R699" s="1310" t="s">
        <v>2284</v>
      </c>
      <c r="S699" s="1485">
        <v>60.2</v>
      </c>
      <c r="T699" s="1486">
        <v>0</v>
      </c>
      <c r="U699" s="1310" t="s">
        <v>2284</v>
      </c>
      <c r="V699" s="1485">
        <v>60.3</v>
      </c>
      <c r="W699" s="1486">
        <v>0</v>
      </c>
      <c r="X699" s="1310" t="s">
        <v>4810</v>
      </c>
      <c r="Y699" s="1485">
        <v>60.2</v>
      </c>
      <c r="Z699" s="1486">
        <v>18.899999999999999</v>
      </c>
      <c r="AA699" s="1310" t="s">
        <v>2284</v>
      </c>
      <c r="AB699" s="1485">
        <v>60.3</v>
      </c>
      <c r="AC699" s="1486">
        <v>0</v>
      </c>
      <c r="AD699" s="1310" t="s">
        <v>2284</v>
      </c>
      <c r="AE699" s="1485">
        <v>60.3</v>
      </c>
      <c r="AF699" s="1486">
        <v>0</v>
      </c>
    </row>
    <row r="700" spans="1:32">
      <c r="A700" s="1313" t="s">
        <v>4511</v>
      </c>
      <c r="B700" s="1143" t="s">
        <v>5527</v>
      </c>
      <c r="C700" s="1314" t="s">
        <v>1078</v>
      </c>
      <c r="D700" s="1483" t="s">
        <v>1078</v>
      </c>
      <c r="E700" s="1484" t="s">
        <v>1078</v>
      </c>
      <c r="F700" s="1314" t="s">
        <v>1078</v>
      </c>
      <c r="G700" s="1483" t="s">
        <v>1078</v>
      </c>
      <c r="H700" s="1484" t="s">
        <v>1078</v>
      </c>
      <c r="I700" s="1314" t="s">
        <v>4810</v>
      </c>
      <c r="J700" s="1483">
        <v>60.3</v>
      </c>
      <c r="K700" s="1484">
        <v>18.2</v>
      </c>
      <c r="L700" s="1314" t="s">
        <v>1078</v>
      </c>
      <c r="M700" s="1483" t="s">
        <v>1078</v>
      </c>
      <c r="N700" s="1484" t="s">
        <v>1078</v>
      </c>
      <c r="O700" s="1314" t="s">
        <v>1078</v>
      </c>
      <c r="P700" s="1483" t="s">
        <v>1078</v>
      </c>
      <c r="Q700" s="1484" t="s">
        <v>1078</v>
      </c>
      <c r="R700" s="1314" t="s">
        <v>1078</v>
      </c>
      <c r="S700" s="1483" t="s">
        <v>1078</v>
      </c>
      <c r="T700" s="1484" t="s">
        <v>1078</v>
      </c>
      <c r="U700" s="1314" t="s">
        <v>1078</v>
      </c>
      <c r="V700" s="1483" t="s">
        <v>1078</v>
      </c>
      <c r="W700" s="1484" t="s">
        <v>1078</v>
      </c>
      <c r="X700" s="1314" t="s">
        <v>2284</v>
      </c>
      <c r="Y700" s="1483">
        <v>60.2</v>
      </c>
      <c r="Z700" s="1484">
        <v>0</v>
      </c>
      <c r="AA700" s="1314" t="s">
        <v>1078</v>
      </c>
      <c r="AB700" s="1483" t="s">
        <v>1078</v>
      </c>
      <c r="AC700" s="1484" t="s">
        <v>1078</v>
      </c>
      <c r="AD700" s="1314" t="s">
        <v>1078</v>
      </c>
      <c r="AE700" s="1483" t="s">
        <v>1078</v>
      </c>
      <c r="AF700" s="1484" t="s">
        <v>1078</v>
      </c>
    </row>
    <row r="701" spans="1:32" ht="54.75">
      <c r="A701" s="1299" t="s">
        <v>4572</v>
      </c>
      <c r="B701" s="1139" t="s">
        <v>5843</v>
      </c>
      <c r="C701" s="1300" t="s">
        <v>4806</v>
      </c>
      <c r="D701" s="1301" t="s">
        <v>4813</v>
      </c>
      <c r="E701" s="1302" t="s">
        <v>4814</v>
      </c>
      <c r="F701" s="1300" t="s">
        <v>4806</v>
      </c>
      <c r="G701" s="1301" t="s">
        <v>4813</v>
      </c>
      <c r="H701" s="1302" t="s">
        <v>4814</v>
      </c>
      <c r="I701" s="1300" t="s">
        <v>4806</v>
      </c>
      <c r="J701" s="1301" t="s">
        <v>4813</v>
      </c>
      <c r="K701" s="1302" t="s">
        <v>4814</v>
      </c>
      <c r="L701" s="1300" t="s">
        <v>4806</v>
      </c>
      <c r="M701" s="1301" t="s">
        <v>4813</v>
      </c>
      <c r="N701" s="1302" t="s">
        <v>4814</v>
      </c>
      <c r="O701" s="1300" t="s">
        <v>4806</v>
      </c>
      <c r="P701" s="1301" t="s">
        <v>4813</v>
      </c>
      <c r="Q701" s="1302" t="s">
        <v>4814</v>
      </c>
      <c r="R701" s="1300" t="s">
        <v>4806</v>
      </c>
      <c r="S701" s="1301" t="s">
        <v>4813</v>
      </c>
      <c r="T701" s="1302" t="s">
        <v>4814</v>
      </c>
      <c r="U701" s="1300" t="s">
        <v>4806</v>
      </c>
      <c r="V701" s="1301" t="s">
        <v>4813</v>
      </c>
      <c r="W701" s="1302" t="s">
        <v>4814</v>
      </c>
      <c r="X701" s="1300" t="s">
        <v>4806</v>
      </c>
      <c r="Y701" s="1301" t="s">
        <v>4813</v>
      </c>
      <c r="Z701" s="1302" t="s">
        <v>4814</v>
      </c>
      <c r="AA701" s="1300" t="s">
        <v>4806</v>
      </c>
      <c r="AB701" s="1301" t="s">
        <v>4813</v>
      </c>
      <c r="AC701" s="1302" t="s">
        <v>4814</v>
      </c>
      <c r="AD701" s="1300" t="s">
        <v>4806</v>
      </c>
      <c r="AE701" s="1301" t="s">
        <v>4813</v>
      </c>
      <c r="AF701" s="1302" t="s">
        <v>4814</v>
      </c>
    </row>
    <row r="702" spans="1:32">
      <c r="A702" s="1303" t="s">
        <v>4482</v>
      </c>
      <c r="B702" s="1304" t="s">
        <v>5509</v>
      </c>
      <c r="C702" s="1305" t="s">
        <v>2284</v>
      </c>
      <c r="D702" s="1479">
        <v>40.299999999999997</v>
      </c>
      <c r="E702" s="1480">
        <v>0</v>
      </c>
      <c r="F702" s="1305" t="s">
        <v>2284</v>
      </c>
      <c r="G702" s="1479">
        <v>40.299999999999997</v>
      </c>
      <c r="H702" s="1480">
        <v>0</v>
      </c>
      <c r="I702" s="1305" t="s">
        <v>2284</v>
      </c>
      <c r="J702" s="1479">
        <v>40.299999999999997</v>
      </c>
      <c r="K702" s="1480">
        <v>0</v>
      </c>
      <c r="L702" s="1305" t="s">
        <v>2284</v>
      </c>
      <c r="M702" s="1479">
        <v>40.299999999999997</v>
      </c>
      <c r="N702" s="1480">
        <v>0</v>
      </c>
      <c r="O702" s="1305" t="s">
        <v>2284</v>
      </c>
      <c r="P702" s="1479">
        <v>40.200000000000003</v>
      </c>
      <c r="Q702" s="1480">
        <v>0</v>
      </c>
      <c r="R702" s="1305" t="s">
        <v>2284</v>
      </c>
      <c r="S702" s="1479">
        <v>40.200000000000003</v>
      </c>
      <c r="T702" s="1480">
        <v>0</v>
      </c>
      <c r="U702" s="1305" t="s">
        <v>2284</v>
      </c>
      <c r="V702" s="1479">
        <v>40.299999999999997</v>
      </c>
      <c r="W702" s="1480">
        <v>0</v>
      </c>
      <c r="X702" s="1305" t="s">
        <v>2284</v>
      </c>
      <c r="Y702" s="1479">
        <v>40.299999999999997</v>
      </c>
      <c r="Z702" s="1480">
        <v>0</v>
      </c>
      <c r="AA702" s="1305" t="s">
        <v>2284</v>
      </c>
      <c r="AB702" s="1479">
        <v>40.299999999999997</v>
      </c>
      <c r="AC702" s="1480">
        <v>0</v>
      </c>
      <c r="AD702" s="1305" t="s">
        <v>2284</v>
      </c>
      <c r="AE702" s="1479">
        <v>40.200000000000003</v>
      </c>
      <c r="AF702" s="1480">
        <v>0</v>
      </c>
    </row>
    <row r="703" spans="1:32">
      <c r="A703" s="1714" t="s">
        <v>4484</v>
      </c>
      <c r="B703" s="1350" t="s">
        <v>5510</v>
      </c>
      <c r="C703" s="1310" t="s">
        <v>2284</v>
      </c>
      <c r="D703" s="1485">
        <v>40.200000000000003</v>
      </c>
      <c r="E703" s="1486">
        <v>0</v>
      </c>
      <c r="F703" s="1310" t="s">
        <v>2284</v>
      </c>
      <c r="G703" s="1485">
        <v>40.200000000000003</v>
      </c>
      <c r="H703" s="1486">
        <v>0</v>
      </c>
      <c r="I703" s="1310" t="s">
        <v>2284</v>
      </c>
      <c r="J703" s="1485">
        <v>40.200000000000003</v>
      </c>
      <c r="K703" s="1486">
        <v>0</v>
      </c>
      <c r="L703" s="1310" t="s">
        <v>4810</v>
      </c>
      <c r="M703" s="1485">
        <v>40.200000000000003</v>
      </c>
      <c r="N703" s="1486">
        <v>17.3</v>
      </c>
      <c r="O703" s="1310" t="s">
        <v>2284</v>
      </c>
      <c r="P703" s="1485">
        <v>40.299999999999997</v>
      </c>
      <c r="Q703" s="1486">
        <v>0</v>
      </c>
      <c r="R703" s="1310" t="s">
        <v>2284</v>
      </c>
      <c r="S703" s="1485">
        <v>40.1</v>
      </c>
      <c r="T703" s="1486">
        <v>0</v>
      </c>
      <c r="U703" s="1310" t="s">
        <v>2284</v>
      </c>
      <c r="V703" s="1485">
        <v>40.299999999999997</v>
      </c>
      <c r="W703" s="1486">
        <v>0</v>
      </c>
      <c r="X703" s="1310" t="s">
        <v>2284</v>
      </c>
      <c r="Y703" s="1485">
        <v>40.299999999999997</v>
      </c>
      <c r="Z703" s="1486">
        <v>0</v>
      </c>
      <c r="AA703" s="1310" t="s">
        <v>2284</v>
      </c>
      <c r="AB703" s="1485">
        <v>40.299999999999997</v>
      </c>
      <c r="AC703" s="1486">
        <v>0</v>
      </c>
      <c r="AD703" s="1310" t="s">
        <v>2284</v>
      </c>
      <c r="AE703" s="1485">
        <v>40.299999999999997</v>
      </c>
      <c r="AF703" s="1486">
        <v>0</v>
      </c>
    </row>
    <row r="704" spans="1:32">
      <c r="A704" s="1313" t="s">
        <v>4486</v>
      </c>
      <c r="B704" s="1143" t="s">
        <v>5511</v>
      </c>
      <c r="C704" s="1314" t="s">
        <v>1078</v>
      </c>
      <c r="D704" s="1483" t="s">
        <v>1078</v>
      </c>
      <c r="E704" s="1484" t="s">
        <v>1078</v>
      </c>
      <c r="F704" s="1314" t="s">
        <v>1078</v>
      </c>
      <c r="G704" s="1483" t="s">
        <v>1078</v>
      </c>
      <c r="H704" s="1484" t="s">
        <v>1078</v>
      </c>
      <c r="I704" s="1314" t="s">
        <v>1078</v>
      </c>
      <c r="J704" s="1483" t="s">
        <v>1078</v>
      </c>
      <c r="K704" s="1484" t="s">
        <v>1078</v>
      </c>
      <c r="L704" s="1314" t="s">
        <v>2284</v>
      </c>
      <c r="M704" s="1483">
        <v>40.200000000000003</v>
      </c>
      <c r="N704" s="1484">
        <v>0</v>
      </c>
      <c r="O704" s="1314" t="s">
        <v>1078</v>
      </c>
      <c r="P704" s="1483" t="s">
        <v>1078</v>
      </c>
      <c r="Q704" s="1484" t="s">
        <v>1078</v>
      </c>
      <c r="R704" s="1314" t="s">
        <v>1078</v>
      </c>
      <c r="S704" s="1483" t="s">
        <v>1078</v>
      </c>
      <c r="T704" s="1484" t="s">
        <v>1078</v>
      </c>
      <c r="U704" s="1314" t="s">
        <v>1078</v>
      </c>
      <c r="V704" s="1483" t="s">
        <v>1078</v>
      </c>
      <c r="W704" s="1484" t="s">
        <v>1078</v>
      </c>
      <c r="X704" s="1314" t="s">
        <v>1078</v>
      </c>
      <c r="Y704" s="1483" t="s">
        <v>1078</v>
      </c>
      <c r="Z704" s="1484" t="s">
        <v>1078</v>
      </c>
      <c r="AA704" s="1314" t="s">
        <v>1078</v>
      </c>
      <c r="AB704" s="1483" t="s">
        <v>1078</v>
      </c>
      <c r="AC704" s="1484" t="s">
        <v>1078</v>
      </c>
      <c r="AD704" s="1314" t="s">
        <v>1078</v>
      </c>
      <c r="AE704" s="1483" t="s">
        <v>1078</v>
      </c>
      <c r="AF704" s="1484" t="s">
        <v>1078</v>
      </c>
    </row>
    <row r="705" spans="1:32">
      <c r="A705" s="1303" t="s">
        <v>4488</v>
      </c>
      <c r="B705" s="1304" t="s">
        <v>5512</v>
      </c>
      <c r="C705" s="1305" t="s">
        <v>4809</v>
      </c>
      <c r="D705" s="1479" t="s">
        <v>1078</v>
      </c>
      <c r="E705" s="1480" t="s">
        <v>1078</v>
      </c>
      <c r="F705" s="1305" t="s">
        <v>4809</v>
      </c>
      <c r="G705" s="1479" t="s">
        <v>1078</v>
      </c>
      <c r="H705" s="1480" t="s">
        <v>1078</v>
      </c>
      <c r="I705" s="1305" t="s">
        <v>4809</v>
      </c>
      <c r="J705" s="1479" t="s">
        <v>1078</v>
      </c>
      <c r="K705" s="1480" t="s">
        <v>1078</v>
      </c>
      <c r="L705" s="1305" t="s">
        <v>4810</v>
      </c>
      <c r="M705" s="1479">
        <v>45.2</v>
      </c>
      <c r="N705" s="1480">
        <v>21.1</v>
      </c>
      <c r="O705" s="1305" t="s">
        <v>4809</v>
      </c>
      <c r="P705" s="1479" t="s">
        <v>1078</v>
      </c>
      <c r="Q705" s="1480" t="s">
        <v>1078</v>
      </c>
      <c r="R705" s="1305" t="s">
        <v>4809</v>
      </c>
      <c r="S705" s="1479" t="s">
        <v>1078</v>
      </c>
      <c r="T705" s="1480" t="s">
        <v>1078</v>
      </c>
      <c r="U705" s="1305" t="s">
        <v>4809</v>
      </c>
      <c r="V705" s="1479" t="s">
        <v>1078</v>
      </c>
      <c r="W705" s="1480" t="s">
        <v>1078</v>
      </c>
      <c r="X705" s="1305" t="s">
        <v>4809</v>
      </c>
      <c r="Y705" s="1479" t="s">
        <v>1078</v>
      </c>
      <c r="Z705" s="1480" t="s">
        <v>1078</v>
      </c>
      <c r="AA705" s="1305" t="s">
        <v>2284</v>
      </c>
      <c r="AB705" s="1479">
        <v>45.3</v>
      </c>
      <c r="AC705" s="1480">
        <v>0</v>
      </c>
      <c r="AD705" s="1305" t="s">
        <v>4809</v>
      </c>
      <c r="AE705" s="1479" t="s">
        <v>1078</v>
      </c>
      <c r="AF705" s="1480" t="s">
        <v>1078</v>
      </c>
    </row>
    <row r="706" spans="1:32">
      <c r="A706" s="1714" t="s">
        <v>4490</v>
      </c>
      <c r="B706" s="1350" t="s">
        <v>5513</v>
      </c>
      <c r="C706" s="1310" t="s">
        <v>1078</v>
      </c>
      <c r="D706" s="1485" t="s">
        <v>1078</v>
      </c>
      <c r="E706" s="1486" t="s">
        <v>1078</v>
      </c>
      <c r="F706" s="1310" t="s">
        <v>1078</v>
      </c>
      <c r="G706" s="1485" t="s">
        <v>1078</v>
      </c>
      <c r="H706" s="1486" t="s">
        <v>1078</v>
      </c>
      <c r="I706" s="1310" t="s">
        <v>1078</v>
      </c>
      <c r="J706" s="1485" t="s">
        <v>1078</v>
      </c>
      <c r="K706" s="1486" t="s">
        <v>1078</v>
      </c>
      <c r="L706" s="1310" t="s">
        <v>2284</v>
      </c>
      <c r="M706" s="1485">
        <v>45.2</v>
      </c>
      <c r="N706" s="1486">
        <v>0</v>
      </c>
      <c r="O706" s="1310" t="s">
        <v>1078</v>
      </c>
      <c r="P706" s="1485" t="s">
        <v>1078</v>
      </c>
      <c r="Q706" s="1486" t="s">
        <v>1078</v>
      </c>
      <c r="R706" s="1310" t="s">
        <v>1078</v>
      </c>
      <c r="S706" s="1485" t="s">
        <v>1078</v>
      </c>
      <c r="T706" s="1486" t="s">
        <v>1078</v>
      </c>
      <c r="U706" s="1310" t="s">
        <v>1078</v>
      </c>
      <c r="V706" s="1485" t="s">
        <v>1078</v>
      </c>
      <c r="W706" s="1486" t="s">
        <v>1078</v>
      </c>
      <c r="X706" s="1310" t="s">
        <v>1078</v>
      </c>
      <c r="Y706" s="1485" t="s">
        <v>1078</v>
      </c>
      <c r="Z706" s="1486" t="s">
        <v>1078</v>
      </c>
      <c r="AA706" s="1310" t="s">
        <v>2284</v>
      </c>
      <c r="AB706" s="1485">
        <v>45.3</v>
      </c>
      <c r="AC706" s="1486">
        <v>0</v>
      </c>
      <c r="AD706" s="1310" t="s">
        <v>1078</v>
      </c>
      <c r="AE706" s="1485" t="s">
        <v>1078</v>
      </c>
      <c r="AF706" s="1486" t="s">
        <v>1078</v>
      </c>
    </row>
    <row r="707" spans="1:32">
      <c r="A707" s="1313" t="s">
        <v>4492</v>
      </c>
      <c r="B707" s="1143" t="s">
        <v>5514</v>
      </c>
      <c r="C707" s="1314" t="s">
        <v>1078</v>
      </c>
      <c r="D707" s="1483" t="s">
        <v>1078</v>
      </c>
      <c r="E707" s="1484" t="s">
        <v>1078</v>
      </c>
      <c r="F707" s="1314" t="s">
        <v>1078</v>
      </c>
      <c r="G707" s="1483" t="s">
        <v>1078</v>
      </c>
      <c r="H707" s="1484" t="s">
        <v>1078</v>
      </c>
      <c r="I707" s="1314" t="s">
        <v>1078</v>
      </c>
      <c r="J707" s="1483" t="s">
        <v>1078</v>
      </c>
      <c r="K707" s="1484" t="s">
        <v>1078</v>
      </c>
      <c r="L707" s="1314" t="s">
        <v>4810</v>
      </c>
      <c r="M707" s="1483">
        <v>45.2</v>
      </c>
      <c r="N707" s="1484">
        <v>7.8</v>
      </c>
      <c r="O707" s="1314" t="s">
        <v>1078</v>
      </c>
      <c r="P707" s="1483" t="s">
        <v>1078</v>
      </c>
      <c r="Q707" s="1484" t="s">
        <v>1078</v>
      </c>
      <c r="R707" s="1314" t="s">
        <v>1078</v>
      </c>
      <c r="S707" s="1483" t="s">
        <v>1078</v>
      </c>
      <c r="T707" s="1484" t="s">
        <v>1078</v>
      </c>
      <c r="U707" s="1314" t="s">
        <v>1078</v>
      </c>
      <c r="V707" s="1483" t="s">
        <v>1078</v>
      </c>
      <c r="W707" s="1484" t="s">
        <v>1078</v>
      </c>
      <c r="X707" s="1314" t="s">
        <v>1078</v>
      </c>
      <c r="Y707" s="1483" t="s">
        <v>1078</v>
      </c>
      <c r="Z707" s="1484" t="s">
        <v>1078</v>
      </c>
      <c r="AA707" s="1314" t="s">
        <v>1078</v>
      </c>
      <c r="AB707" s="1483" t="s">
        <v>1078</v>
      </c>
      <c r="AC707" s="1484" t="s">
        <v>1078</v>
      </c>
      <c r="AD707" s="1314" t="s">
        <v>1078</v>
      </c>
      <c r="AE707" s="1483" t="s">
        <v>1078</v>
      </c>
      <c r="AF707" s="1484" t="s">
        <v>1078</v>
      </c>
    </row>
    <row r="708" spans="1:32">
      <c r="A708" s="1303" t="s">
        <v>4494</v>
      </c>
      <c r="B708" s="1304" t="s">
        <v>5515</v>
      </c>
      <c r="C708" s="1305" t="s">
        <v>4810</v>
      </c>
      <c r="D708" s="1479">
        <v>50.3</v>
      </c>
      <c r="E708" s="1480">
        <v>19.600000000000001</v>
      </c>
      <c r="F708" s="1305" t="s">
        <v>4810</v>
      </c>
      <c r="G708" s="1479">
        <v>50.3</v>
      </c>
      <c r="H708" s="1480">
        <v>19.600000000000001</v>
      </c>
      <c r="I708" s="1305" t="s">
        <v>2284</v>
      </c>
      <c r="J708" s="1479">
        <v>50.3</v>
      </c>
      <c r="K708" s="1480">
        <v>0</v>
      </c>
      <c r="L708" s="1305" t="s">
        <v>4810</v>
      </c>
      <c r="M708" s="1479">
        <v>50.2</v>
      </c>
      <c r="N708" s="1480">
        <v>33.9</v>
      </c>
      <c r="O708" s="1305" t="s">
        <v>2284</v>
      </c>
      <c r="P708" s="1479">
        <v>50.3</v>
      </c>
      <c r="Q708" s="1480">
        <v>0</v>
      </c>
      <c r="R708" s="1305" t="s">
        <v>2284</v>
      </c>
      <c r="S708" s="1479">
        <v>50.1</v>
      </c>
      <c r="T708" s="1480">
        <v>0</v>
      </c>
      <c r="U708" s="1305" t="s">
        <v>2284</v>
      </c>
      <c r="V708" s="1479">
        <v>50.3</v>
      </c>
      <c r="W708" s="1480">
        <v>0</v>
      </c>
      <c r="X708" s="1305" t="s">
        <v>2284</v>
      </c>
      <c r="Y708" s="1479">
        <v>50.2</v>
      </c>
      <c r="Z708" s="1480">
        <v>0</v>
      </c>
      <c r="AA708" s="1305" t="s">
        <v>4810</v>
      </c>
      <c r="AB708" s="1479">
        <v>50.3</v>
      </c>
      <c r="AC708" s="1480">
        <v>22.2</v>
      </c>
      <c r="AD708" s="1305" t="s">
        <v>2284</v>
      </c>
      <c r="AE708" s="1479">
        <v>50.3</v>
      </c>
      <c r="AF708" s="1480">
        <v>0</v>
      </c>
    </row>
    <row r="709" spans="1:32">
      <c r="A709" s="1714" t="s">
        <v>4496</v>
      </c>
      <c r="B709" s="1350" t="s">
        <v>5516</v>
      </c>
      <c r="C709" s="1310" t="s">
        <v>2284</v>
      </c>
      <c r="D709" s="1485">
        <v>50.2</v>
      </c>
      <c r="E709" s="1486">
        <v>0</v>
      </c>
      <c r="F709" s="1310" t="s">
        <v>2284</v>
      </c>
      <c r="G709" s="1485">
        <v>50.2</v>
      </c>
      <c r="H709" s="1486">
        <v>0</v>
      </c>
      <c r="I709" s="1310" t="s">
        <v>2284</v>
      </c>
      <c r="J709" s="1485">
        <v>50.3</v>
      </c>
      <c r="K709" s="1486">
        <v>0</v>
      </c>
      <c r="L709" s="1310" t="s">
        <v>4810</v>
      </c>
      <c r="M709" s="1485">
        <v>50.2</v>
      </c>
      <c r="N709" s="1486">
        <v>23</v>
      </c>
      <c r="O709" s="1310" t="s">
        <v>2284</v>
      </c>
      <c r="P709" s="1485">
        <v>50.3</v>
      </c>
      <c r="Q709" s="1486">
        <v>0</v>
      </c>
      <c r="R709" s="1310" t="s">
        <v>2284</v>
      </c>
      <c r="S709" s="1485">
        <v>50.2</v>
      </c>
      <c r="T709" s="1486">
        <v>0</v>
      </c>
      <c r="U709" s="1310" t="s">
        <v>2284</v>
      </c>
      <c r="V709" s="1485">
        <v>50.3</v>
      </c>
      <c r="W709" s="1486">
        <v>0</v>
      </c>
      <c r="X709" s="1310" t="s">
        <v>2284</v>
      </c>
      <c r="Y709" s="1485">
        <v>50.2</v>
      </c>
      <c r="Z709" s="1486">
        <v>0</v>
      </c>
      <c r="AA709" s="1310" t="s">
        <v>4810</v>
      </c>
      <c r="AB709" s="1485">
        <v>50.3</v>
      </c>
      <c r="AC709" s="1486">
        <v>22.4</v>
      </c>
      <c r="AD709" s="1310" t="s">
        <v>2284</v>
      </c>
      <c r="AE709" s="1485">
        <v>50.3</v>
      </c>
      <c r="AF709" s="1486">
        <v>0</v>
      </c>
    </row>
    <row r="710" spans="1:32">
      <c r="A710" s="1313" t="s">
        <v>4498</v>
      </c>
      <c r="B710" s="1143" t="s">
        <v>5517</v>
      </c>
      <c r="C710" s="1314" t="s">
        <v>2284</v>
      </c>
      <c r="D710" s="1483">
        <v>50.2</v>
      </c>
      <c r="E710" s="1484">
        <v>0</v>
      </c>
      <c r="F710" s="1314" t="s">
        <v>2284</v>
      </c>
      <c r="G710" s="1483">
        <v>50.2</v>
      </c>
      <c r="H710" s="1484">
        <v>0</v>
      </c>
      <c r="I710" s="1314" t="s">
        <v>1078</v>
      </c>
      <c r="J710" s="1483" t="s">
        <v>1078</v>
      </c>
      <c r="K710" s="1484" t="s">
        <v>1078</v>
      </c>
      <c r="L710" s="1314" t="s">
        <v>4810</v>
      </c>
      <c r="M710" s="1483">
        <v>50.2</v>
      </c>
      <c r="N710" s="1484">
        <v>17.8</v>
      </c>
      <c r="O710" s="1314" t="s">
        <v>1078</v>
      </c>
      <c r="P710" s="1483" t="s">
        <v>1078</v>
      </c>
      <c r="Q710" s="1484" t="s">
        <v>1078</v>
      </c>
      <c r="R710" s="1314" t="s">
        <v>1078</v>
      </c>
      <c r="S710" s="1483" t="s">
        <v>1078</v>
      </c>
      <c r="T710" s="1484" t="s">
        <v>1078</v>
      </c>
      <c r="U710" s="1314" t="s">
        <v>1078</v>
      </c>
      <c r="V710" s="1483" t="s">
        <v>1078</v>
      </c>
      <c r="W710" s="1484" t="s">
        <v>1078</v>
      </c>
      <c r="X710" s="1314" t="s">
        <v>1078</v>
      </c>
      <c r="Y710" s="1483" t="s">
        <v>1078</v>
      </c>
      <c r="Z710" s="1484" t="s">
        <v>1078</v>
      </c>
      <c r="AA710" s="1314" t="s">
        <v>4810</v>
      </c>
      <c r="AB710" s="1483">
        <v>50.3</v>
      </c>
      <c r="AC710" s="1484">
        <v>21.1</v>
      </c>
      <c r="AD710" s="1314" t="s">
        <v>1078</v>
      </c>
      <c r="AE710" s="1483" t="s">
        <v>1078</v>
      </c>
      <c r="AF710" s="1484" t="s">
        <v>1078</v>
      </c>
    </row>
    <row r="711" spans="1:32" ht="54">
      <c r="A711" s="1299" t="s">
        <v>4573</v>
      </c>
      <c r="B711" s="1139" t="s">
        <v>5844</v>
      </c>
      <c r="C711" s="1300" t="s">
        <v>4806</v>
      </c>
      <c r="D711" s="1301" t="s">
        <v>4813</v>
      </c>
      <c r="E711" s="1302" t="s">
        <v>4814</v>
      </c>
      <c r="F711" s="1300" t="s">
        <v>4806</v>
      </c>
      <c r="G711" s="1301" t="s">
        <v>4813</v>
      </c>
      <c r="H711" s="1302" t="s">
        <v>4814</v>
      </c>
      <c r="I711" s="1300" t="s">
        <v>4806</v>
      </c>
      <c r="J711" s="1301" t="s">
        <v>4813</v>
      </c>
      <c r="K711" s="1302" t="s">
        <v>4814</v>
      </c>
      <c r="L711" s="1300" t="s">
        <v>4806</v>
      </c>
      <c r="M711" s="1301" t="s">
        <v>4813</v>
      </c>
      <c r="N711" s="1302" t="s">
        <v>4814</v>
      </c>
      <c r="O711" s="1300" t="s">
        <v>4806</v>
      </c>
      <c r="P711" s="1301" t="s">
        <v>4813</v>
      </c>
      <c r="Q711" s="1302" t="s">
        <v>4814</v>
      </c>
      <c r="R711" s="1300" t="s">
        <v>4806</v>
      </c>
      <c r="S711" s="1301" t="s">
        <v>4813</v>
      </c>
      <c r="T711" s="1302" t="s">
        <v>4814</v>
      </c>
      <c r="U711" s="1300" t="s">
        <v>4806</v>
      </c>
      <c r="V711" s="1301" t="s">
        <v>4813</v>
      </c>
      <c r="W711" s="1302" t="s">
        <v>4814</v>
      </c>
      <c r="X711" s="1300" t="s">
        <v>4806</v>
      </c>
      <c r="Y711" s="1301" t="s">
        <v>4813</v>
      </c>
      <c r="Z711" s="1302" t="s">
        <v>4814</v>
      </c>
      <c r="AA711" s="1300" t="s">
        <v>4806</v>
      </c>
      <c r="AB711" s="1301" t="s">
        <v>4813</v>
      </c>
      <c r="AC711" s="1302" t="s">
        <v>4814</v>
      </c>
      <c r="AD711" s="1300" t="s">
        <v>4806</v>
      </c>
      <c r="AE711" s="1301" t="s">
        <v>4813</v>
      </c>
      <c r="AF711" s="1302" t="s">
        <v>4814</v>
      </c>
    </row>
    <row r="712" spans="1:32">
      <c r="A712" s="1303" t="s">
        <v>4482</v>
      </c>
      <c r="B712" s="1304" t="s">
        <v>5509</v>
      </c>
      <c r="C712" s="1305" t="s">
        <v>2284</v>
      </c>
      <c r="D712" s="1479">
        <v>40.299999999999997</v>
      </c>
      <c r="E712" s="1480">
        <v>0</v>
      </c>
      <c r="F712" s="1305" t="s">
        <v>2284</v>
      </c>
      <c r="G712" s="1479">
        <v>40.299999999999997</v>
      </c>
      <c r="H712" s="1480">
        <v>0</v>
      </c>
      <c r="I712" s="1305" t="s">
        <v>2284</v>
      </c>
      <c r="J712" s="1479">
        <v>40.299999999999997</v>
      </c>
      <c r="K712" s="1480">
        <v>0</v>
      </c>
      <c r="L712" s="1305" t="s">
        <v>2284</v>
      </c>
      <c r="M712" s="1479">
        <v>40.299999999999997</v>
      </c>
      <c r="N712" s="1480">
        <v>0</v>
      </c>
      <c r="O712" s="1305" t="s">
        <v>2284</v>
      </c>
      <c r="P712" s="1479">
        <v>40.200000000000003</v>
      </c>
      <c r="Q712" s="1480">
        <v>0</v>
      </c>
      <c r="R712" s="1305" t="s">
        <v>2284</v>
      </c>
      <c r="S712" s="1479">
        <v>40.200000000000003</v>
      </c>
      <c r="T712" s="1480">
        <v>0</v>
      </c>
      <c r="U712" s="1305" t="s">
        <v>2284</v>
      </c>
      <c r="V712" s="1479">
        <v>40.299999999999997</v>
      </c>
      <c r="W712" s="1480">
        <v>0</v>
      </c>
      <c r="X712" s="1305" t="s">
        <v>2284</v>
      </c>
      <c r="Y712" s="1479">
        <v>40.299999999999997</v>
      </c>
      <c r="Z712" s="1480">
        <v>0</v>
      </c>
      <c r="AA712" s="1305" t="s">
        <v>2284</v>
      </c>
      <c r="AB712" s="1479">
        <v>40.299999999999997</v>
      </c>
      <c r="AC712" s="1480">
        <v>0</v>
      </c>
      <c r="AD712" s="1305" t="s">
        <v>2284</v>
      </c>
      <c r="AE712" s="1479">
        <v>40.200000000000003</v>
      </c>
      <c r="AF712" s="1480">
        <v>0</v>
      </c>
    </row>
    <row r="713" spans="1:32">
      <c r="A713" s="1714" t="s">
        <v>4484</v>
      </c>
      <c r="B713" s="1350" t="s">
        <v>5510</v>
      </c>
      <c r="C713" s="1310" t="s">
        <v>2284</v>
      </c>
      <c r="D713" s="1485">
        <v>40.200000000000003</v>
      </c>
      <c r="E713" s="1486">
        <v>0</v>
      </c>
      <c r="F713" s="1310" t="s">
        <v>2284</v>
      </c>
      <c r="G713" s="1485">
        <v>40.200000000000003</v>
      </c>
      <c r="H713" s="1486">
        <v>0</v>
      </c>
      <c r="I713" s="1310" t="s">
        <v>2284</v>
      </c>
      <c r="J713" s="1485">
        <v>40.200000000000003</v>
      </c>
      <c r="K713" s="1486">
        <v>0</v>
      </c>
      <c r="L713" s="1310" t="s">
        <v>4810</v>
      </c>
      <c r="M713" s="1485">
        <v>40.200000000000003</v>
      </c>
      <c r="N713" s="1486">
        <v>17.3</v>
      </c>
      <c r="O713" s="1310" t="s">
        <v>2284</v>
      </c>
      <c r="P713" s="1485">
        <v>40.299999999999997</v>
      </c>
      <c r="Q713" s="1486">
        <v>0</v>
      </c>
      <c r="R713" s="1310" t="s">
        <v>2284</v>
      </c>
      <c r="S713" s="1485">
        <v>40.1</v>
      </c>
      <c r="T713" s="1486">
        <v>0</v>
      </c>
      <c r="U713" s="1310" t="s">
        <v>2284</v>
      </c>
      <c r="V713" s="1485">
        <v>40.299999999999997</v>
      </c>
      <c r="W713" s="1486">
        <v>0</v>
      </c>
      <c r="X713" s="1310" t="s">
        <v>2284</v>
      </c>
      <c r="Y713" s="1485">
        <v>40.299999999999997</v>
      </c>
      <c r="Z713" s="1486">
        <v>0</v>
      </c>
      <c r="AA713" s="1310" t="s">
        <v>2284</v>
      </c>
      <c r="AB713" s="1485">
        <v>40.299999999999997</v>
      </c>
      <c r="AC713" s="1486">
        <v>0</v>
      </c>
      <c r="AD713" s="1310" t="s">
        <v>2284</v>
      </c>
      <c r="AE713" s="1485">
        <v>40.299999999999997</v>
      </c>
      <c r="AF713" s="1486">
        <v>0</v>
      </c>
    </row>
    <row r="714" spans="1:32">
      <c r="A714" s="1313" t="s">
        <v>4486</v>
      </c>
      <c r="B714" s="1143" t="s">
        <v>5511</v>
      </c>
      <c r="C714" s="1314" t="s">
        <v>1078</v>
      </c>
      <c r="D714" s="1483" t="s">
        <v>1078</v>
      </c>
      <c r="E714" s="1484" t="s">
        <v>1078</v>
      </c>
      <c r="F714" s="1314" t="s">
        <v>1078</v>
      </c>
      <c r="G714" s="1483" t="s">
        <v>1078</v>
      </c>
      <c r="H714" s="1484" t="s">
        <v>1078</v>
      </c>
      <c r="I714" s="1314" t="s">
        <v>1078</v>
      </c>
      <c r="J714" s="1483" t="s">
        <v>1078</v>
      </c>
      <c r="K714" s="1484" t="s">
        <v>1078</v>
      </c>
      <c r="L714" s="1314" t="s">
        <v>2284</v>
      </c>
      <c r="M714" s="1483">
        <v>40.200000000000003</v>
      </c>
      <c r="N714" s="1484">
        <v>0</v>
      </c>
      <c r="O714" s="1314" t="s">
        <v>1078</v>
      </c>
      <c r="P714" s="1483" t="s">
        <v>1078</v>
      </c>
      <c r="Q714" s="1484" t="s">
        <v>1078</v>
      </c>
      <c r="R714" s="1314" t="s">
        <v>1078</v>
      </c>
      <c r="S714" s="1483" t="s">
        <v>1078</v>
      </c>
      <c r="T714" s="1484" t="s">
        <v>1078</v>
      </c>
      <c r="U714" s="1314" t="s">
        <v>1078</v>
      </c>
      <c r="V714" s="1483" t="s">
        <v>1078</v>
      </c>
      <c r="W714" s="1484" t="s">
        <v>1078</v>
      </c>
      <c r="X714" s="1314" t="s">
        <v>1078</v>
      </c>
      <c r="Y714" s="1483" t="s">
        <v>1078</v>
      </c>
      <c r="Z714" s="1484" t="s">
        <v>1078</v>
      </c>
      <c r="AA714" s="1314" t="s">
        <v>1078</v>
      </c>
      <c r="AB714" s="1483" t="s">
        <v>1078</v>
      </c>
      <c r="AC714" s="1484" t="s">
        <v>1078</v>
      </c>
      <c r="AD714" s="1314" t="s">
        <v>1078</v>
      </c>
      <c r="AE714" s="1483" t="s">
        <v>1078</v>
      </c>
      <c r="AF714" s="1484" t="s">
        <v>1078</v>
      </c>
    </row>
    <row r="715" spans="1:32">
      <c r="A715" s="1303" t="s">
        <v>4488</v>
      </c>
      <c r="B715" s="1304" t="s">
        <v>5512</v>
      </c>
      <c r="C715" s="1305" t="s">
        <v>4809</v>
      </c>
      <c r="D715" s="1479" t="s">
        <v>1078</v>
      </c>
      <c r="E715" s="1480" t="s">
        <v>1078</v>
      </c>
      <c r="F715" s="1305" t="s">
        <v>4809</v>
      </c>
      <c r="G715" s="1479" t="s">
        <v>1078</v>
      </c>
      <c r="H715" s="1480" t="s">
        <v>1078</v>
      </c>
      <c r="I715" s="1305" t="s">
        <v>4809</v>
      </c>
      <c r="J715" s="1479" t="s">
        <v>1078</v>
      </c>
      <c r="K715" s="1480" t="s">
        <v>1078</v>
      </c>
      <c r="L715" s="1305" t="s">
        <v>4810</v>
      </c>
      <c r="M715" s="1479">
        <v>45.2</v>
      </c>
      <c r="N715" s="1480">
        <v>21.1</v>
      </c>
      <c r="O715" s="1305" t="s">
        <v>4809</v>
      </c>
      <c r="P715" s="1479" t="s">
        <v>1078</v>
      </c>
      <c r="Q715" s="1480" t="s">
        <v>1078</v>
      </c>
      <c r="R715" s="1305" t="s">
        <v>4809</v>
      </c>
      <c r="S715" s="1479" t="s">
        <v>1078</v>
      </c>
      <c r="T715" s="1480" t="s">
        <v>1078</v>
      </c>
      <c r="U715" s="1305" t="s">
        <v>4809</v>
      </c>
      <c r="V715" s="1479" t="s">
        <v>1078</v>
      </c>
      <c r="W715" s="1480" t="s">
        <v>1078</v>
      </c>
      <c r="X715" s="1305" t="s">
        <v>4809</v>
      </c>
      <c r="Y715" s="1479" t="s">
        <v>1078</v>
      </c>
      <c r="Z715" s="1480" t="s">
        <v>1078</v>
      </c>
      <c r="AA715" s="1305" t="s">
        <v>2284</v>
      </c>
      <c r="AB715" s="1479">
        <v>45.3</v>
      </c>
      <c r="AC715" s="1480">
        <v>0</v>
      </c>
      <c r="AD715" s="1305" t="s">
        <v>4809</v>
      </c>
      <c r="AE715" s="1479" t="s">
        <v>1078</v>
      </c>
      <c r="AF715" s="1480" t="s">
        <v>1078</v>
      </c>
    </row>
    <row r="716" spans="1:32">
      <c r="A716" s="1714" t="s">
        <v>4490</v>
      </c>
      <c r="B716" s="1350" t="s">
        <v>5513</v>
      </c>
      <c r="C716" s="1310" t="s">
        <v>1078</v>
      </c>
      <c r="D716" s="1485" t="s">
        <v>1078</v>
      </c>
      <c r="E716" s="1486" t="s">
        <v>1078</v>
      </c>
      <c r="F716" s="1310" t="s">
        <v>1078</v>
      </c>
      <c r="G716" s="1485" t="s">
        <v>1078</v>
      </c>
      <c r="H716" s="1486" t="s">
        <v>1078</v>
      </c>
      <c r="I716" s="1310" t="s">
        <v>1078</v>
      </c>
      <c r="J716" s="1485" t="s">
        <v>1078</v>
      </c>
      <c r="K716" s="1486" t="s">
        <v>1078</v>
      </c>
      <c r="L716" s="1310" t="s">
        <v>2284</v>
      </c>
      <c r="M716" s="1485">
        <v>45.2</v>
      </c>
      <c r="N716" s="1486">
        <v>0</v>
      </c>
      <c r="O716" s="1310" t="s">
        <v>1078</v>
      </c>
      <c r="P716" s="1485" t="s">
        <v>1078</v>
      </c>
      <c r="Q716" s="1486" t="s">
        <v>1078</v>
      </c>
      <c r="R716" s="1310" t="s">
        <v>1078</v>
      </c>
      <c r="S716" s="1485" t="s">
        <v>1078</v>
      </c>
      <c r="T716" s="1486" t="s">
        <v>1078</v>
      </c>
      <c r="U716" s="1310" t="s">
        <v>1078</v>
      </c>
      <c r="V716" s="1485" t="s">
        <v>1078</v>
      </c>
      <c r="W716" s="1486" t="s">
        <v>1078</v>
      </c>
      <c r="X716" s="1310" t="s">
        <v>1078</v>
      </c>
      <c r="Y716" s="1485" t="s">
        <v>1078</v>
      </c>
      <c r="Z716" s="1486" t="s">
        <v>1078</v>
      </c>
      <c r="AA716" s="1310" t="s">
        <v>2284</v>
      </c>
      <c r="AB716" s="1485">
        <v>45.3</v>
      </c>
      <c r="AC716" s="1486">
        <v>0</v>
      </c>
      <c r="AD716" s="1310" t="s">
        <v>1078</v>
      </c>
      <c r="AE716" s="1485" t="s">
        <v>1078</v>
      </c>
      <c r="AF716" s="1486" t="s">
        <v>1078</v>
      </c>
    </row>
    <row r="717" spans="1:32">
      <c r="A717" s="1313" t="s">
        <v>4492</v>
      </c>
      <c r="B717" s="1143" t="s">
        <v>5514</v>
      </c>
      <c r="C717" s="1314" t="s">
        <v>1078</v>
      </c>
      <c r="D717" s="1483" t="s">
        <v>1078</v>
      </c>
      <c r="E717" s="1484" t="s">
        <v>1078</v>
      </c>
      <c r="F717" s="1314" t="s">
        <v>1078</v>
      </c>
      <c r="G717" s="1483" t="s">
        <v>1078</v>
      </c>
      <c r="H717" s="1484" t="s">
        <v>1078</v>
      </c>
      <c r="I717" s="1314" t="s">
        <v>1078</v>
      </c>
      <c r="J717" s="1483" t="s">
        <v>1078</v>
      </c>
      <c r="K717" s="1484" t="s">
        <v>1078</v>
      </c>
      <c r="L717" s="1314" t="s">
        <v>4810</v>
      </c>
      <c r="M717" s="1483">
        <v>45.2</v>
      </c>
      <c r="N717" s="1484">
        <v>7.8</v>
      </c>
      <c r="O717" s="1314" t="s">
        <v>1078</v>
      </c>
      <c r="P717" s="1483" t="s">
        <v>1078</v>
      </c>
      <c r="Q717" s="1484" t="s">
        <v>1078</v>
      </c>
      <c r="R717" s="1314" t="s">
        <v>1078</v>
      </c>
      <c r="S717" s="1483" t="s">
        <v>1078</v>
      </c>
      <c r="T717" s="1484" t="s">
        <v>1078</v>
      </c>
      <c r="U717" s="1314" t="s">
        <v>1078</v>
      </c>
      <c r="V717" s="1483" t="s">
        <v>1078</v>
      </c>
      <c r="W717" s="1484" t="s">
        <v>1078</v>
      </c>
      <c r="X717" s="1314" t="s">
        <v>1078</v>
      </c>
      <c r="Y717" s="1483" t="s">
        <v>1078</v>
      </c>
      <c r="Z717" s="1484" t="s">
        <v>1078</v>
      </c>
      <c r="AA717" s="1314" t="s">
        <v>1078</v>
      </c>
      <c r="AB717" s="1483" t="s">
        <v>1078</v>
      </c>
      <c r="AC717" s="1484" t="s">
        <v>1078</v>
      </c>
      <c r="AD717" s="1314" t="s">
        <v>1078</v>
      </c>
      <c r="AE717" s="1483" t="s">
        <v>1078</v>
      </c>
      <c r="AF717" s="1484" t="s">
        <v>1078</v>
      </c>
    </row>
    <row r="718" spans="1:32">
      <c r="A718" s="1303" t="s">
        <v>4494</v>
      </c>
      <c r="B718" s="1304" t="s">
        <v>5515</v>
      </c>
      <c r="C718" s="1305" t="s">
        <v>4810</v>
      </c>
      <c r="D718" s="1479">
        <v>50.3</v>
      </c>
      <c r="E718" s="1480">
        <v>19.600000000000001</v>
      </c>
      <c r="F718" s="1305" t="s">
        <v>4810</v>
      </c>
      <c r="G718" s="1479">
        <v>50.3</v>
      </c>
      <c r="H718" s="1480">
        <v>19.600000000000001</v>
      </c>
      <c r="I718" s="1305" t="s">
        <v>2284</v>
      </c>
      <c r="J718" s="1479">
        <v>50.3</v>
      </c>
      <c r="K718" s="1480">
        <v>0</v>
      </c>
      <c r="L718" s="1305" t="s">
        <v>4810</v>
      </c>
      <c r="M718" s="1479">
        <v>50.2</v>
      </c>
      <c r="N718" s="1480">
        <v>33.9</v>
      </c>
      <c r="O718" s="1305" t="s">
        <v>2284</v>
      </c>
      <c r="P718" s="1479">
        <v>50.3</v>
      </c>
      <c r="Q718" s="1480">
        <v>0</v>
      </c>
      <c r="R718" s="1305" t="s">
        <v>2284</v>
      </c>
      <c r="S718" s="1479">
        <v>50.1</v>
      </c>
      <c r="T718" s="1480">
        <v>0</v>
      </c>
      <c r="U718" s="1305" t="s">
        <v>2284</v>
      </c>
      <c r="V718" s="1479">
        <v>50.3</v>
      </c>
      <c r="W718" s="1480">
        <v>0</v>
      </c>
      <c r="X718" s="1305" t="s">
        <v>2284</v>
      </c>
      <c r="Y718" s="1479">
        <v>50.2</v>
      </c>
      <c r="Z718" s="1480">
        <v>0</v>
      </c>
      <c r="AA718" s="1305" t="s">
        <v>4810</v>
      </c>
      <c r="AB718" s="1479">
        <v>50.3</v>
      </c>
      <c r="AC718" s="1480">
        <v>22.2</v>
      </c>
      <c r="AD718" s="1305" t="s">
        <v>2284</v>
      </c>
      <c r="AE718" s="1479">
        <v>50.3</v>
      </c>
      <c r="AF718" s="1480">
        <v>0</v>
      </c>
    </row>
    <row r="719" spans="1:32">
      <c r="A719" s="1714" t="s">
        <v>4496</v>
      </c>
      <c r="B719" s="1350" t="s">
        <v>5516</v>
      </c>
      <c r="C719" s="1310" t="s">
        <v>2284</v>
      </c>
      <c r="D719" s="1485">
        <v>50.2</v>
      </c>
      <c r="E719" s="1486">
        <v>0</v>
      </c>
      <c r="F719" s="1310" t="s">
        <v>2284</v>
      </c>
      <c r="G719" s="1485">
        <v>50.2</v>
      </c>
      <c r="H719" s="1486">
        <v>0</v>
      </c>
      <c r="I719" s="1310" t="s">
        <v>2284</v>
      </c>
      <c r="J719" s="1485">
        <v>50.3</v>
      </c>
      <c r="K719" s="1486">
        <v>0</v>
      </c>
      <c r="L719" s="1310" t="s">
        <v>4810</v>
      </c>
      <c r="M719" s="1485">
        <v>50.2</v>
      </c>
      <c r="N719" s="1486">
        <v>23</v>
      </c>
      <c r="O719" s="1310" t="s">
        <v>2284</v>
      </c>
      <c r="P719" s="1485">
        <v>50.3</v>
      </c>
      <c r="Q719" s="1486">
        <v>0</v>
      </c>
      <c r="R719" s="1310" t="s">
        <v>2284</v>
      </c>
      <c r="S719" s="1485">
        <v>50.2</v>
      </c>
      <c r="T719" s="1486">
        <v>0</v>
      </c>
      <c r="U719" s="1310" t="s">
        <v>2284</v>
      </c>
      <c r="V719" s="1485">
        <v>50.3</v>
      </c>
      <c r="W719" s="1486">
        <v>0</v>
      </c>
      <c r="X719" s="1310" t="s">
        <v>2284</v>
      </c>
      <c r="Y719" s="1485">
        <v>50.2</v>
      </c>
      <c r="Z719" s="1486">
        <v>0</v>
      </c>
      <c r="AA719" s="1310" t="s">
        <v>4810</v>
      </c>
      <c r="AB719" s="1485">
        <v>50.3</v>
      </c>
      <c r="AC719" s="1486">
        <v>22.4</v>
      </c>
      <c r="AD719" s="1310" t="s">
        <v>2284</v>
      </c>
      <c r="AE719" s="1485">
        <v>50.3</v>
      </c>
      <c r="AF719" s="1486">
        <v>0</v>
      </c>
    </row>
    <row r="720" spans="1:32">
      <c r="A720" s="1313" t="s">
        <v>4498</v>
      </c>
      <c r="B720" s="1143" t="s">
        <v>5517</v>
      </c>
      <c r="C720" s="1314" t="s">
        <v>2284</v>
      </c>
      <c r="D720" s="1483">
        <v>50.2</v>
      </c>
      <c r="E720" s="1484">
        <v>0</v>
      </c>
      <c r="F720" s="1314" t="s">
        <v>2284</v>
      </c>
      <c r="G720" s="1483">
        <v>50.2</v>
      </c>
      <c r="H720" s="1484">
        <v>0</v>
      </c>
      <c r="I720" s="1314" t="s">
        <v>1078</v>
      </c>
      <c r="J720" s="1483" t="s">
        <v>1078</v>
      </c>
      <c r="K720" s="1484" t="s">
        <v>1078</v>
      </c>
      <c r="L720" s="1314" t="s">
        <v>4810</v>
      </c>
      <c r="M720" s="1483">
        <v>50.2</v>
      </c>
      <c r="N720" s="1484">
        <v>17.8</v>
      </c>
      <c r="O720" s="1314" t="s">
        <v>1078</v>
      </c>
      <c r="P720" s="1483" t="s">
        <v>1078</v>
      </c>
      <c r="Q720" s="1484" t="s">
        <v>1078</v>
      </c>
      <c r="R720" s="1314" t="s">
        <v>1078</v>
      </c>
      <c r="S720" s="1483" t="s">
        <v>1078</v>
      </c>
      <c r="T720" s="1484" t="s">
        <v>1078</v>
      </c>
      <c r="U720" s="1314" t="s">
        <v>1078</v>
      </c>
      <c r="V720" s="1483" t="s">
        <v>1078</v>
      </c>
      <c r="W720" s="1484" t="s">
        <v>1078</v>
      </c>
      <c r="X720" s="1314" t="s">
        <v>1078</v>
      </c>
      <c r="Y720" s="1483" t="s">
        <v>1078</v>
      </c>
      <c r="Z720" s="1484" t="s">
        <v>1078</v>
      </c>
      <c r="AA720" s="1314" t="s">
        <v>4810</v>
      </c>
      <c r="AB720" s="1483">
        <v>50.3</v>
      </c>
      <c r="AC720" s="1484">
        <v>21.1</v>
      </c>
      <c r="AD720" s="1314" t="s">
        <v>1078</v>
      </c>
      <c r="AE720" s="1483" t="s">
        <v>1078</v>
      </c>
      <c r="AF720" s="1484" t="s">
        <v>1078</v>
      </c>
    </row>
    <row r="721" spans="1:32" ht="66.75">
      <c r="A721" s="1299" t="s">
        <v>4574</v>
      </c>
      <c r="B721" s="1139" t="s">
        <v>5845</v>
      </c>
      <c r="C721" s="1300" t="s">
        <v>4806</v>
      </c>
      <c r="D721" s="1301" t="s">
        <v>4813</v>
      </c>
      <c r="E721" s="1302" t="s">
        <v>4814</v>
      </c>
      <c r="F721" s="1300" t="s">
        <v>4806</v>
      </c>
      <c r="G721" s="1301" t="s">
        <v>4813</v>
      </c>
      <c r="H721" s="1302" t="s">
        <v>4814</v>
      </c>
      <c r="I721" s="1300" t="s">
        <v>4806</v>
      </c>
      <c r="J721" s="1301" t="s">
        <v>4813</v>
      </c>
      <c r="K721" s="1302" t="s">
        <v>4814</v>
      </c>
      <c r="L721" s="1300" t="s">
        <v>4806</v>
      </c>
      <c r="M721" s="1301" t="s">
        <v>4813</v>
      </c>
      <c r="N721" s="1302" t="s">
        <v>4814</v>
      </c>
      <c r="O721" s="1300" t="s">
        <v>4806</v>
      </c>
      <c r="P721" s="1301" t="s">
        <v>4813</v>
      </c>
      <c r="Q721" s="1302" t="s">
        <v>4814</v>
      </c>
      <c r="R721" s="1300" t="s">
        <v>4806</v>
      </c>
      <c r="S721" s="1301" t="s">
        <v>4813</v>
      </c>
      <c r="T721" s="1302" t="s">
        <v>4814</v>
      </c>
      <c r="U721" s="1300" t="s">
        <v>4806</v>
      </c>
      <c r="V721" s="1301" t="s">
        <v>4813</v>
      </c>
      <c r="W721" s="1302" t="s">
        <v>4814</v>
      </c>
      <c r="X721" s="1300" t="s">
        <v>4806</v>
      </c>
      <c r="Y721" s="1301" t="s">
        <v>4813</v>
      </c>
      <c r="Z721" s="1302" t="s">
        <v>4814</v>
      </c>
      <c r="AA721" s="1300" t="s">
        <v>4806</v>
      </c>
      <c r="AB721" s="1301" t="s">
        <v>4813</v>
      </c>
      <c r="AC721" s="1302" t="s">
        <v>4814</v>
      </c>
      <c r="AD721" s="1300" t="s">
        <v>4806</v>
      </c>
      <c r="AE721" s="1301" t="s">
        <v>4813</v>
      </c>
      <c r="AF721" s="1302" t="s">
        <v>4814</v>
      </c>
    </row>
    <row r="722" spans="1:32">
      <c r="A722" s="1303" t="s">
        <v>5747</v>
      </c>
      <c r="B722" s="1304" t="s">
        <v>5806</v>
      </c>
      <c r="C722" s="1305" t="s">
        <v>2284</v>
      </c>
      <c r="D722" s="1479">
        <v>45.2</v>
      </c>
      <c r="E722" s="1480">
        <v>0</v>
      </c>
      <c r="F722" s="1305" t="s">
        <v>2284</v>
      </c>
      <c r="G722" s="1479">
        <v>45.2</v>
      </c>
      <c r="H722" s="1480">
        <v>0</v>
      </c>
      <c r="I722" s="1305" t="s">
        <v>2284</v>
      </c>
      <c r="J722" s="1479">
        <v>45.3</v>
      </c>
      <c r="K722" s="1480">
        <v>0</v>
      </c>
      <c r="L722" s="1305" t="s">
        <v>2284</v>
      </c>
      <c r="M722" s="1479">
        <v>45.3</v>
      </c>
      <c r="N722" s="1480">
        <v>0</v>
      </c>
      <c r="O722" s="1305" t="s">
        <v>2284</v>
      </c>
      <c r="P722" s="1479">
        <v>45.3</v>
      </c>
      <c r="Q722" s="1480">
        <v>0</v>
      </c>
      <c r="R722" s="1305" t="s">
        <v>2284</v>
      </c>
      <c r="S722" s="1479">
        <v>45.2</v>
      </c>
      <c r="T722" s="1480">
        <v>0</v>
      </c>
      <c r="U722" s="1305" t="s">
        <v>2284</v>
      </c>
      <c r="V722" s="1479">
        <v>45.3</v>
      </c>
      <c r="W722" s="1480">
        <v>0</v>
      </c>
      <c r="X722" s="1305" t="s">
        <v>2284</v>
      </c>
      <c r="Y722" s="1479">
        <v>45.2</v>
      </c>
      <c r="Z722" s="1480">
        <v>0</v>
      </c>
      <c r="AA722" s="1305" t="s">
        <v>2284</v>
      </c>
      <c r="AB722" s="1479">
        <v>45.2</v>
      </c>
      <c r="AC722" s="1480">
        <v>0</v>
      </c>
      <c r="AD722" s="1305" t="s">
        <v>2284</v>
      </c>
      <c r="AE722" s="1479">
        <v>45.2</v>
      </c>
      <c r="AF722" s="1480">
        <v>0</v>
      </c>
    </row>
    <row r="723" spans="1:32">
      <c r="A723" s="1308" t="s">
        <v>5748</v>
      </c>
      <c r="B723" s="1309" t="s">
        <v>5807</v>
      </c>
      <c r="C723" s="1310" t="s">
        <v>2284</v>
      </c>
      <c r="D723" s="1485">
        <v>45.1</v>
      </c>
      <c r="E723" s="1486">
        <v>0</v>
      </c>
      <c r="F723" s="1310" t="s">
        <v>2284</v>
      </c>
      <c r="G723" s="1485">
        <v>45.1</v>
      </c>
      <c r="H723" s="1486">
        <v>0</v>
      </c>
      <c r="I723" s="1310" t="s">
        <v>2284</v>
      </c>
      <c r="J723" s="1485">
        <v>45.3</v>
      </c>
      <c r="K723" s="1486">
        <v>0</v>
      </c>
      <c r="L723" s="1310" t="s">
        <v>2284</v>
      </c>
      <c r="M723" s="1485">
        <v>45.2</v>
      </c>
      <c r="N723" s="1486">
        <v>0</v>
      </c>
      <c r="O723" s="1310" t="s">
        <v>2284</v>
      </c>
      <c r="P723" s="1485">
        <v>45.3</v>
      </c>
      <c r="Q723" s="1486">
        <v>0</v>
      </c>
      <c r="R723" s="1310" t="s">
        <v>2284</v>
      </c>
      <c r="S723" s="1485">
        <v>45.2</v>
      </c>
      <c r="T723" s="1486">
        <v>0</v>
      </c>
      <c r="U723" s="1310" t="s">
        <v>2284</v>
      </c>
      <c r="V723" s="1485">
        <v>45.3</v>
      </c>
      <c r="W723" s="1486">
        <v>0</v>
      </c>
      <c r="X723" s="1310" t="s">
        <v>2284</v>
      </c>
      <c r="Y723" s="1485">
        <v>45.2</v>
      </c>
      <c r="Z723" s="1486">
        <v>0</v>
      </c>
      <c r="AA723" s="1310" t="s">
        <v>2284</v>
      </c>
      <c r="AB723" s="1485">
        <v>45.3</v>
      </c>
      <c r="AC723" s="1486">
        <v>0</v>
      </c>
      <c r="AD723" s="1310" t="s">
        <v>2284</v>
      </c>
      <c r="AE723" s="1485">
        <v>45.2</v>
      </c>
      <c r="AF723" s="1486">
        <v>0</v>
      </c>
    </row>
    <row r="724" spans="1:32">
      <c r="A724" s="1313" t="s">
        <v>5749</v>
      </c>
      <c r="B724" s="1143" t="s">
        <v>5808</v>
      </c>
      <c r="C724" s="1314" t="s">
        <v>1078</v>
      </c>
      <c r="D724" s="1483" t="s">
        <v>1078</v>
      </c>
      <c r="E724" s="1484" t="s">
        <v>1078</v>
      </c>
      <c r="F724" s="1314" t="s">
        <v>1078</v>
      </c>
      <c r="G724" s="1483" t="s">
        <v>1078</v>
      </c>
      <c r="H724" s="1484" t="s">
        <v>1078</v>
      </c>
      <c r="I724" s="1314" t="s">
        <v>1078</v>
      </c>
      <c r="J724" s="1483" t="s">
        <v>1078</v>
      </c>
      <c r="K724" s="1484" t="s">
        <v>1078</v>
      </c>
      <c r="L724" s="1314" t="s">
        <v>1078</v>
      </c>
      <c r="M724" s="1483" t="s">
        <v>1078</v>
      </c>
      <c r="N724" s="1484" t="s">
        <v>1078</v>
      </c>
      <c r="O724" s="1314" t="s">
        <v>1078</v>
      </c>
      <c r="P724" s="1483" t="s">
        <v>1078</v>
      </c>
      <c r="Q724" s="1484" t="s">
        <v>1078</v>
      </c>
      <c r="R724" s="1314" t="s">
        <v>1078</v>
      </c>
      <c r="S724" s="1483" t="s">
        <v>1078</v>
      </c>
      <c r="T724" s="1484" t="s">
        <v>1078</v>
      </c>
      <c r="U724" s="1314" t="s">
        <v>1078</v>
      </c>
      <c r="V724" s="1483" t="s">
        <v>1078</v>
      </c>
      <c r="W724" s="1484" t="s">
        <v>1078</v>
      </c>
      <c r="X724" s="1314" t="s">
        <v>1078</v>
      </c>
      <c r="Y724" s="1483" t="s">
        <v>1078</v>
      </c>
      <c r="Z724" s="1484" t="s">
        <v>1078</v>
      </c>
      <c r="AA724" s="1314" t="s">
        <v>1078</v>
      </c>
      <c r="AB724" s="1483" t="s">
        <v>1078</v>
      </c>
      <c r="AC724" s="1484" t="s">
        <v>1078</v>
      </c>
      <c r="AD724" s="1314" t="s">
        <v>1078</v>
      </c>
      <c r="AE724" s="1483" t="s">
        <v>1078</v>
      </c>
      <c r="AF724" s="1484" t="s">
        <v>1078</v>
      </c>
    </row>
    <row r="725" spans="1:32" ht="66.75">
      <c r="A725" s="1299" t="s">
        <v>4575</v>
      </c>
      <c r="B725" s="1139" t="s">
        <v>5846</v>
      </c>
      <c r="C725" s="1300" t="s">
        <v>4806</v>
      </c>
      <c r="D725" s="1301" t="s">
        <v>4813</v>
      </c>
      <c r="E725" s="1302" t="s">
        <v>4814</v>
      </c>
      <c r="F725" s="1300" t="s">
        <v>4806</v>
      </c>
      <c r="G725" s="1301" t="s">
        <v>4813</v>
      </c>
      <c r="H725" s="1302" t="s">
        <v>4814</v>
      </c>
      <c r="I725" s="1300" t="s">
        <v>4806</v>
      </c>
      <c r="J725" s="1301" t="s">
        <v>4813</v>
      </c>
      <c r="K725" s="1302" t="s">
        <v>4814</v>
      </c>
      <c r="L725" s="1300" t="s">
        <v>4806</v>
      </c>
      <c r="M725" s="1301" t="s">
        <v>4813</v>
      </c>
      <c r="N725" s="1302" t="s">
        <v>4814</v>
      </c>
      <c r="O725" s="1300" t="s">
        <v>4806</v>
      </c>
      <c r="P725" s="1301" t="s">
        <v>4813</v>
      </c>
      <c r="Q725" s="1302" t="s">
        <v>4814</v>
      </c>
      <c r="R725" s="1300" t="s">
        <v>4806</v>
      </c>
      <c r="S725" s="1301" t="s">
        <v>4813</v>
      </c>
      <c r="T725" s="1302" t="s">
        <v>4814</v>
      </c>
      <c r="U725" s="1300" t="s">
        <v>4806</v>
      </c>
      <c r="V725" s="1301" t="s">
        <v>4813</v>
      </c>
      <c r="W725" s="1302" t="s">
        <v>4814</v>
      </c>
      <c r="X725" s="1300" t="s">
        <v>4806</v>
      </c>
      <c r="Y725" s="1301" t="s">
        <v>4813</v>
      </c>
      <c r="Z725" s="1302" t="s">
        <v>4814</v>
      </c>
      <c r="AA725" s="1300" t="s">
        <v>4806</v>
      </c>
      <c r="AB725" s="1301" t="s">
        <v>4813</v>
      </c>
      <c r="AC725" s="1302" t="s">
        <v>4814</v>
      </c>
      <c r="AD725" s="1300" t="s">
        <v>4806</v>
      </c>
      <c r="AE725" s="1301" t="s">
        <v>4813</v>
      </c>
      <c r="AF725" s="1302" t="s">
        <v>4814</v>
      </c>
    </row>
    <row r="726" spans="1:32">
      <c r="A726" s="1303" t="s">
        <v>5747</v>
      </c>
      <c r="B726" s="1304" t="s">
        <v>5806</v>
      </c>
      <c r="C726" s="1305" t="s">
        <v>2284</v>
      </c>
      <c r="D726" s="1479">
        <v>45.2</v>
      </c>
      <c r="E726" s="1480">
        <v>0</v>
      </c>
      <c r="F726" s="1305" t="s">
        <v>2284</v>
      </c>
      <c r="G726" s="1479">
        <v>45.2</v>
      </c>
      <c r="H726" s="1480">
        <v>0</v>
      </c>
      <c r="I726" s="1305" t="s">
        <v>2284</v>
      </c>
      <c r="J726" s="1479">
        <v>45.3</v>
      </c>
      <c r="K726" s="1480">
        <v>0</v>
      </c>
      <c r="L726" s="1305" t="s">
        <v>2284</v>
      </c>
      <c r="M726" s="1479">
        <v>45.3</v>
      </c>
      <c r="N726" s="1480">
        <v>0</v>
      </c>
      <c r="O726" s="1305" t="s">
        <v>2284</v>
      </c>
      <c r="P726" s="1479">
        <v>45.3</v>
      </c>
      <c r="Q726" s="1480">
        <v>0</v>
      </c>
      <c r="R726" s="1305" t="s">
        <v>2284</v>
      </c>
      <c r="S726" s="1479">
        <v>45.2</v>
      </c>
      <c r="T726" s="1480">
        <v>0</v>
      </c>
      <c r="U726" s="1305" t="s">
        <v>2284</v>
      </c>
      <c r="V726" s="1479">
        <v>45.3</v>
      </c>
      <c r="W726" s="1480">
        <v>0</v>
      </c>
      <c r="X726" s="1305" t="s">
        <v>2284</v>
      </c>
      <c r="Y726" s="1479">
        <v>45.2</v>
      </c>
      <c r="Z726" s="1480">
        <v>0</v>
      </c>
      <c r="AA726" s="1305" t="s">
        <v>2284</v>
      </c>
      <c r="AB726" s="1479">
        <v>45.2</v>
      </c>
      <c r="AC726" s="1480">
        <v>0</v>
      </c>
      <c r="AD726" s="1305" t="s">
        <v>2284</v>
      </c>
      <c r="AE726" s="1479">
        <v>45.2</v>
      </c>
      <c r="AF726" s="1480">
        <v>0</v>
      </c>
    </row>
    <row r="727" spans="1:32">
      <c r="A727" s="1308" t="s">
        <v>5748</v>
      </c>
      <c r="B727" s="1309" t="s">
        <v>5807</v>
      </c>
      <c r="C727" s="1310" t="s">
        <v>2284</v>
      </c>
      <c r="D727" s="1485">
        <v>45.1</v>
      </c>
      <c r="E727" s="1486">
        <v>0</v>
      </c>
      <c r="F727" s="1310" t="s">
        <v>2284</v>
      </c>
      <c r="G727" s="1485">
        <v>45.1</v>
      </c>
      <c r="H727" s="1486">
        <v>0</v>
      </c>
      <c r="I727" s="1310" t="s">
        <v>2284</v>
      </c>
      <c r="J727" s="1485">
        <v>45.3</v>
      </c>
      <c r="K727" s="1486">
        <v>0</v>
      </c>
      <c r="L727" s="1310" t="s">
        <v>2284</v>
      </c>
      <c r="M727" s="1485">
        <v>45.2</v>
      </c>
      <c r="N727" s="1486">
        <v>0</v>
      </c>
      <c r="O727" s="1310" t="s">
        <v>2284</v>
      </c>
      <c r="P727" s="1485">
        <v>45.3</v>
      </c>
      <c r="Q727" s="1486">
        <v>0</v>
      </c>
      <c r="R727" s="1310" t="s">
        <v>2284</v>
      </c>
      <c r="S727" s="1485">
        <v>45.2</v>
      </c>
      <c r="T727" s="1486">
        <v>0</v>
      </c>
      <c r="U727" s="1310" t="s">
        <v>2284</v>
      </c>
      <c r="V727" s="1485">
        <v>45.3</v>
      </c>
      <c r="W727" s="1486">
        <v>0</v>
      </c>
      <c r="X727" s="1310" t="s">
        <v>2284</v>
      </c>
      <c r="Y727" s="1485">
        <v>45.2</v>
      </c>
      <c r="Z727" s="1486">
        <v>0</v>
      </c>
      <c r="AA727" s="1310" t="s">
        <v>2284</v>
      </c>
      <c r="AB727" s="1485">
        <v>45.3</v>
      </c>
      <c r="AC727" s="1486">
        <v>0</v>
      </c>
      <c r="AD727" s="1310" t="s">
        <v>2284</v>
      </c>
      <c r="AE727" s="1485">
        <v>45.2</v>
      </c>
      <c r="AF727" s="1486">
        <v>0</v>
      </c>
    </row>
    <row r="728" spans="1:32">
      <c r="A728" s="1313" t="s">
        <v>5749</v>
      </c>
      <c r="B728" s="1143" t="s">
        <v>5808</v>
      </c>
      <c r="C728" s="1314" t="s">
        <v>1078</v>
      </c>
      <c r="D728" s="1483" t="s">
        <v>1078</v>
      </c>
      <c r="E728" s="1484" t="s">
        <v>1078</v>
      </c>
      <c r="F728" s="1314" t="s">
        <v>1078</v>
      </c>
      <c r="G728" s="1483" t="s">
        <v>1078</v>
      </c>
      <c r="H728" s="1484" t="s">
        <v>1078</v>
      </c>
      <c r="I728" s="1314" t="s">
        <v>1078</v>
      </c>
      <c r="J728" s="1483" t="s">
        <v>1078</v>
      </c>
      <c r="K728" s="1484" t="s">
        <v>1078</v>
      </c>
      <c r="L728" s="1314" t="s">
        <v>1078</v>
      </c>
      <c r="M728" s="1483" t="s">
        <v>1078</v>
      </c>
      <c r="N728" s="1484" t="s">
        <v>1078</v>
      </c>
      <c r="O728" s="1314" t="s">
        <v>1078</v>
      </c>
      <c r="P728" s="1483" t="s">
        <v>1078</v>
      </c>
      <c r="Q728" s="1484" t="s">
        <v>1078</v>
      </c>
      <c r="R728" s="1314" t="s">
        <v>1078</v>
      </c>
      <c r="S728" s="1483" t="s">
        <v>1078</v>
      </c>
      <c r="T728" s="1484" t="s">
        <v>1078</v>
      </c>
      <c r="U728" s="1314" t="s">
        <v>1078</v>
      </c>
      <c r="V728" s="1483" t="s">
        <v>1078</v>
      </c>
      <c r="W728" s="1484" t="s">
        <v>1078</v>
      </c>
      <c r="X728" s="1314" t="s">
        <v>1078</v>
      </c>
      <c r="Y728" s="1483" t="s">
        <v>1078</v>
      </c>
      <c r="Z728" s="1484" t="s">
        <v>1078</v>
      </c>
      <c r="AA728" s="1314" t="s">
        <v>1078</v>
      </c>
      <c r="AB728" s="1483" t="s">
        <v>1078</v>
      </c>
      <c r="AC728" s="1484" t="s">
        <v>1078</v>
      </c>
      <c r="AD728" s="1314" t="s">
        <v>1078</v>
      </c>
      <c r="AE728" s="1483" t="s">
        <v>1078</v>
      </c>
      <c r="AF728" s="1484" t="s">
        <v>1078</v>
      </c>
    </row>
    <row r="729" spans="1:32" ht="66.75">
      <c r="A729" s="1299" t="s">
        <v>4576</v>
      </c>
      <c r="B729" s="1139" t="s">
        <v>5847</v>
      </c>
      <c r="C729" s="1300" t="s">
        <v>4806</v>
      </c>
      <c r="D729" s="1301" t="s">
        <v>4813</v>
      </c>
      <c r="E729" s="1302" t="s">
        <v>4814</v>
      </c>
      <c r="F729" s="1300" t="s">
        <v>4806</v>
      </c>
      <c r="G729" s="1301" t="s">
        <v>4813</v>
      </c>
      <c r="H729" s="1302" t="s">
        <v>4814</v>
      </c>
      <c r="I729" s="1300" t="s">
        <v>4806</v>
      </c>
      <c r="J729" s="1301" t="s">
        <v>4813</v>
      </c>
      <c r="K729" s="1302" t="s">
        <v>4814</v>
      </c>
      <c r="L729" s="1300" t="s">
        <v>4806</v>
      </c>
      <c r="M729" s="1301" t="s">
        <v>4813</v>
      </c>
      <c r="N729" s="1302" t="s">
        <v>4814</v>
      </c>
      <c r="O729" s="1300" t="s">
        <v>4806</v>
      </c>
      <c r="P729" s="1301" t="s">
        <v>4813</v>
      </c>
      <c r="Q729" s="1302" t="s">
        <v>4814</v>
      </c>
      <c r="R729" s="1300" t="s">
        <v>4806</v>
      </c>
      <c r="S729" s="1301" t="s">
        <v>4813</v>
      </c>
      <c r="T729" s="1302" t="s">
        <v>4814</v>
      </c>
      <c r="U729" s="1300" t="s">
        <v>4806</v>
      </c>
      <c r="V729" s="1301" t="s">
        <v>4813</v>
      </c>
      <c r="W729" s="1302" t="s">
        <v>4814</v>
      </c>
      <c r="X729" s="1300" t="s">
        <v>4806</v>
      </c>
      <c r="Y729" s="1301" t="s">
        <v>4813</v>
      </c>
      <c r="Z729" s="1302" t="s">
        <v>4814</v>
      </c>
      <c r="AA729" s="1300" t="s">
        <v>4806</v>
      </c>
      <c r="AB729" s="1301" t="s">
        <v>4813</v>
      </c>
      <c r="AC729" s="1302" t="s">
        <v>4814</v>
      </c>
      <c r="AD729" s="1300" t="s">
        <v>4806</v>
      </c>
      <c r="AE729" s="1301" t="s">
        <v>4813</v>
      </c>
      <c r="AF729" s="1302" t="s">
        <v>4814</v>
      </c>
    </row>
    <row r="730" spans="1:32">
      <c r="A730" s="1303" t="s">
        <v>5747</v>
      </c>
      <c r="B730" s="1304" t="s">
        <v>5806</v>
      </c>
      <c r="C730" s="1305" t="s">
        <v>4809</v>
      </c>
      <c r="D730" s="1479" t="s">
        <v>1078</v>
      </c>
      <c r="E730" s="1480" t="s">
        <v>1078</v>
      </c>
      <c r="F730" s="1305" t="s">
        <v>4809</v>
      </c>
      <c r="G730" s="1479" t="s">
        <v>1078</v>
      </c>
      <c r="H730" s="1480" t="s">
        <v>1078</v>
      </c>
      <c r="I730" s="1305" t="s">
        <v>4809</v>
      </c>
      <c r="J730" s="1479" t="s">
        <v>1078</v>
      </c>
      <c r="K730" s="1480" t="s">
        <v>1078</v>
      </c>
      <c r="L730" s="1305" t="s">
        <v>4809</v>
      </c>
      <c r="M730" s="1479" t="s">
        <v>1078</v>
      </c>
      <c r="N730" s="1480" t="s">
        <v>1078</v>
      </c>
      <c r="O730" s="1305" t="s">
        <v>4809</v>
      </c>
      <c r="P730" s="1479" t="s">
        <v>1078</v>
      </c>
      <c r="Q730" s="1480" t="s">
        <v>1078</v>
      </c>
      <c r="R730" s="1305" t="s">
        <v>4809</v>
      </c>
      <c r="S730" s="1479" t="s">
        <v>1078</v>
      </c>
      <c r="T730" s="1480" t="s">
        <v>1078</v>
      </c>
      <c r="U730" s="1305" t="s">
        <v>4809</v>
      </c>
      <c r="V730" s="1479" t="s">
        <v>1078</v>
      </c>
      <c r="W730" s="1480" t="s">
        <v>1078</v>
      </c>
      <c r="X730" s="1305" t="s">
        <v>4809</v>
      </c>
      <c r="Y730" s="1479" t="s">
        <v>1078</v>
      </c>
      <c r="Z730" s="1480" t="s">
        <v>1078</v>
      </c>
      <c r="AA730" s="1305" t="s">
        <v>4809</v>
      </c>
      <c r="AB730" s="1479" t="s">
        <v>1078</v>
      </c>
      <c r="AC730" s="1480" t="s">
        <v>1078</v>
      </c>
      <c r="AD730" s="1305" t="s">
        <v>4809</v>
      </c>
      <c r="AE730" s="1479" t="s">
        <v>1078</v>
      </c>
      <c r="AF730" s="1480" t="s">
        <v>1078</v>
      </c>
    </row>
    <row r="731" spans="1:32">
      <c r="A731" s="1308" t="s">
        <v>5748</v>
      </c>
      <c r="B731" s="1309" t="s">
        <v>5807</v>
      </c>
      <c r="C731" s="1310" t="s">
        <v>1078</v>
      </c>
      <c r="D731" s="1485" t="s">
        <v>1078</v>
      </c>
      <c r="E731" s="1486" t="s">
        <v>1078</v>
      </c>
      <c r="F731" s="1310" t="s">
        <v>1078</v>
      </c>
      <c r="G731" s="1485" t="s">
        <v>1078</v>
      </c>
      <c r="H731" s="1486" t="s">
        <v>1078</v>
      </c>
      <c r="I731" s="1310" t="s">
        <v>1078</v>
      </c>
      <c r="J731" s="1485" t="s">
        <v>1078</v>
      </c>
      <c r="K731" s="1486" t="s">
        <v>1078</v>
      </c>
      <c r="L731" s="1310" t="s">
        <v>1078</v>
      </c>
      <c r="M731" s="1485" t="s">
        <v>1078</v>
      </c>
      <c r="N731" s="1486" t="s">
        <v>1078</v>
      </c>
      <c r="O731" s="1310" t="s">
        <v>1078</v>
      </c>
      <c r="P731" s="1485" t="s">
        <v>1078</v>
      </c>
      <c r="Q731" s="1486" t="s">
        <v>1078</v>
      </c>
      <c r="R731" s="1310" t="s">
        <v>1078</v>
      </c>
      <c r="S731" s="1485" t="s">
        <v>1078</v>
      </c>
      <c r="T731" s="1486" t="s">
        <v>1078</v>
      </c>
      <c r="U731" s="1310" t="s">
        <v>1078</v>
      </c>
      <c r="V731" s="1485" t="s">
        <v>1078</v>
      </c>
      <c r="W731" s="1486" t="s">
        <v>1078</v>
      </c>
      <c r="X731" s="1310" t="s">
        <v>1078</v>
      </c>
      <c r="Y731" s="1485" t="s">
        <v>1078</v>
      </c>
      <c r="Z731" s="1486" t="s">
        <v>1078</v>
      </c>
      <c r="AA731" s="1310" t="s">
        <v>1078</v>
      </c>
      <c r="AB731" s="1485" t="s">
        <v>1078</v>
      </c>
      <c r="AC731" s="1486" t="s">
        <v>1078</v>
      </c>
      <c r="AD731" s="1310" t="s">
        <v>1078</v>
      </c>
      <c r="AE731" s="1485" t="s">
        <v>1078</v>
      </c>
      <c r="AF731" s="1486" t="s">
        <v>1078</v>
      </c>
    </row>
    <row r="732" spans="1:32">
      <c r="A732" s="1313" t="s">
        <v>5749</v>
      </c>
      <c r="B732" s="1143" t="s">
        <v>5808</v>
      </c>
      <c r="C732" s="1314" t="s">
        <v>1078</v>
      </c>
      <c r="D732" s="1483" t="s">
        <v>1078</v>
      </c>
      <c r="E732" s="1484" t="s">
        <v>1078</v>
      </c>
      <c r="F732" s="1314" t="s">
        <v>1078</v>
      </c>
      <c r="G732" s="1483" t="s">
        <v>1078</v>
      </c>
      <c r="H732" s="1484" t="s">
        <v>1078</v>
      </c>
      <c r="I732" s="1314" t="s">
        <v>1078</v>
      </c>
      <c r="J732" s="1483" t="s">
        <v>1078</v>
      </c>
      <c r="K732" s="1484" t="s">
        <v>1078</v>
      </c>
      <c r="L732" s="1314" t="s">
        <v>1078</v>
      </c>
      <c r="M732" s="1483" t="s">
        <v>1078</v>
      </c>
      <c r="N732" s="1484" t="s">
        <v>1078</v>
      </c>
      <c r="O732" s="1314" t="s">
        <v>1078</v>
      </c>
      <c r="P732" s="1483" t="s">
        <v>1078</v>
      </c>
      <c r="Q732" s="1484" t="s">
        <v>1078</v>
      </c>
      <c r="R732" s="1314" t="s">
        <v>1078</v>
      </c>
      <c r="S732" s="1483" t="s">
        <v>1078</v>
      </c>
      <c r="T732" s="1484" t="s">
        <v>1078</v>
      </c>
      <c r="U732" s="1314" t="s">
        <v>1078</v>
      </c>
      <c r="V732" s="1483" t="s">
        <v>1078</v>
      </c>
      <c r="W732" s="1484" t="s">
        <v>1078</v>
      </c>
      <c r="X732" s="1314" t="s">
        <v>1078</v>
      </c>
      <c r="Y732" s="1483" t="s">
        <v>1078</v>
      </c>
      <c r="Z732" s="1484" t="s">
        <v>1078</v>
      </c>
      <c r="AA732" s="1314" t="s">
        <v>1078</v>
      </c>
      <c r="AB732" s="1483" t="s">
        <v>1078</v>
      </c>
      <c r="AC732" s="1484" t="s">
        <v>1078</v>
      </c>
      <c r="AD732" s="1314" t="s">
        <v>1078</v>
      </c>
      <c r="AE732" s="1483" t="s">
        <v>1078</v>
      </c>
      <c r="AF732" s="1484" t="s">
        <v>1078</v>
      </c>
    </row>
    <row r="733" spans="1:32" ht="66.75">
      <c r="A733" s="1299" t="s">
        <v>4577</v>
      </c>
      <c r="B733" s="1139" t="s">
        <v>5848</v>
      </c>
      <c r="C733" s="1300" t="s">
        <v>4806</v>
      </c>
      <c r="D733" s="1301" t="s">
        <v>4813</v>
      </c>
      <c r="E733" s="1302" t="s">
        <v>4814</v>
      </c>
      <c r="F733" s="1300" t="s">
        <v>4806</v>
      </c>
      <c r="G733" s="1301" t="s">
        <v>4813</v>
      </c>
      <c r="H733" s="1302" t="s">
        <v>4814</v>
      </c>
      <c r="I733" s="1300" t="s">
        <v>4806</v>
      </c>
      <c r="J733" s="1301" t="s">
        <v>4813</v>
      </c>
      <c r="K733" s="1302" t="s">
        <v>4814</v>
      </c>
      <c r="L733" s="1300" t="s">
        <v>4806</v>
      </c>
      <c r="M733" s="1301" t="s">
        <v>4813</v>
      </c>
      <c r="N733" s="1302" t="s">
        <v>4814</v>
      </c>
      <c r="O733" s="1300" t="s">
        <v>4806</v>
      </c>
      <c r="P733" s="1301" t="s">
        <v>4813</v>
      </c>
      <c r="Q733" s="1302" t="s">
        <v>4814</v>
      </c>
      <c r="R733" s="1300" t="s">
        <v>4806</v>
      </c>
      <c r="S733" s="1301" t="s">
        <v>4813</v>
      </c>
      <c r="T733" s="1302" t="s">
        <v>4814</v>
      </c>
      <c r="U733" s="1300" t="s">
        <v>4806</v>
      </c>
      <c r="V733" s="1301" t="s">
        <v>4813</v>
      </c>
      <c r="W733" s="1302" t="s">
        <v>4814</v>
      </c>
      <c r="X733" s="1300" t="s">
        <v>4806</v>
      </c>
      <c r="Y733" s="1301" t="s">
        <v>4813</v>
      </c>
      <c r="Z733" s="1302" t="s">
        <v>4814</v>
      </c>
      <c r="AA733" s="1300" t="s">
        <v>4806</v>
      </c>
      <c r="AB733" s="1301" t="s">
        <v>4813</v>
      </c>
      <c r="AC733" s="1302" t="s">
        <v>4814</v>
      </c>
      <c r="AD733" s="1300" t="s">
        <v>4806</v>
      </c>
      <c r="AE733" s="1301" t="s">
        <v>4813</v>
      </c>
      <c r="AF733" s="1302" t="s">
        <v>4814</v>
      </c>
    </row>
    <row r="734" spans="1:32">
      <c r="A734" s="1303" t="s">
        <v>5747</v>
      </c>
      <c r="B734" s="1304" t="s">
        <v>5806</v>
      </c>
      <c r="C734" s="1305" t="s">
        <v>4809</v>
      </c>
      <c r="D734" s="1479" t="s">
        <v>1078</v>
      </c>
      <c r="E734" s="1480" t="s">
        <v>1078</v>
      </c>
      <c r="F734" s="1305" t="s">
        <v>4809</v>
      </c>
      <c r="G734" s="1479" t="s">
        <v>1078</v>
      </c>
      <c r="H734" s="1480" t="s">
        <v>1078</v>
      </c>
      <c r="I734" s="1305" t="s">
        <v>4809</v>
      </c>
      <c r="J734" s="1479" t="s">
        <v>1078</v>
      </c>
      <c r="K734" s="1480" t="s">
        <v>1078</v>
      </c>
      <c r="L734" s="1305" t="s">
        <v>4809</v>
      </c>
      <c r="M734" s="1479" t="s">
        <v>1078</v>
      </c>
      <c r="N734" s="1480" t="s">
        <v>1078</v>
      </c>
      <c r="O734" s="1305" t="s">
        <v>4809</v>
      </c>
      <c r="P734" s="1479" t="s">
        <v>1078</v>
      </c>
      <c r="Q734" s="1480" t="s">
        <v>1078</v>
      </c>
      <c r="R734" s="1305" t="s">
        <v>4809</v>
      </c>
      <c r="S734" s="1479" t="s">
        <v>1078</v>
      </c>
      <c r="T734" s="1480" t="s">
        <v>1078</v>
      </c>
      <c r="U734" s="1305" t="s">
        <v>4809</v>
      </c>
      <c r="V734" s="1479" t="s">
        <v>1078</v>
      </c>
      <c r="W734" s="1480" t="s">
        <v>1078</v>
      </c>
      <c r="X734" s="1305" t="s">
        <v>4809</v>
      </c>
      <c r="Y734" s="1479" t="s">
        <v>1078</v>
      </c>
      <c r="Z734" s="1480" t="s">
        <v>1078</v>
      </c>
      <c r="AA734" s="1305" t="s">
        <v>4809</v>
      </c>
      <c r="AB734" s="1479" t="s">
        <v>1078</v>
      </c>
      <c r="AC734" s="1480" t="s">
        <v>1078</v>
      </c>
      <c r="AD734" s="1305" t="s">
        <v>4809</v>
      </c>
      <c r="AE734" s="1479" t="s">
        <v>1078</v>
      </c>
      <c r="AF734" s="1480" t="s">
        <v>1078</v>
      </c>
    </row>
    <row r="735" spans="1:32">
      <c r="A735" s="1308" t="s">
        <v>5748</v>
      </c>
      <c r="B735" s="1309" t="s">
        <v>5807</v>
      </c>
      <c r="C735" s="1310" t="s">
        <v>1078</v>
      </c>
      <c r="D735" s="1485" t="s">
        <v>1078</v>
      </c>
      <c r="E735" s="1486" t="s">
        <v>1078</v>
      </c>
      <c r="F735" s="1310" t="s">
        <v>1078</v>
      </c>
      <c r="G735" s="1485" t="s">
        <v>1078</v>
      </c>
      <c r="H735" s="1486" t="s">
        <v>1078</v>
      </c>
      <c r="I735" s="1310" t="s">
        <v>1078</v>
      </c>
      <c r="J735" s="1485" t="s">
        <v>1078</v>
      </c>
      <c r="K735" s="1486" t="s">
        <v>1078</v>
      </c>
      <c r="L735" s="1310" t="s">
        <v>1078</v>
      </c>
      <c r="M735" s="1485" t="s">
        <v>1078</v>
      </c>
      <c r="N735" s="1486" t="s">
        <v>1078</v>
      </c>
      <c r="O735" s="1310" t="s">
        <v>1078</v>
      </c>
      <c r="P735" s="1485" t="s">
        <v>1078</v>
      </c>
      <c r="Q735" s="1486" t="s">
        <v>1078</v>
      </c>
      <c r="R735" s="1310" t="s">
        <v>1078</v>
      </c>
      <c r="S735" s="1485" t="s">
        <v>1078</v>
      </c>
      <c r="T735" s="1486" t="s">
        <v>1078</v>
      </c>
      <c r="U735" s="1310" t="s">
        <v>1078</v>
      </c>
      <c r="V735" s="1485" t="s">
        <v>1078</v>
      </c>
      <c r="W735" s="1486" t="s">
        <v>1078</v>
      </c>
      <c r="X735" s="1310" t="s">
        <v>1078</v>
      </c>
      <c r="Y735" s="1485" t="s">
        <v>1078</v>
      </c>
      <c r="Z735" s="1486" t="s">
        <v>1078</v>
      </c>
      <c r="AA735" s="1310" t="s">
        <v>1078</v>
      </c>
      <c r="AB735" s="1485" t="s">
        <v>1078</v>
      </c>
      <c r="AC735" s="1486" t="s">
        <v>1078</v>
      </c>
      <c r="AD735" s="1310" t="s">
        <v>1078</v>
      </c>
      <c r="AE735" s="1485" t="s">
        <v>1078</v>
      </c>
      <c r="AF735" s="1486" t="s">
        <v>1078</v>
      </c>
    </row>
    <row r="736" spans="1:32">
      <c r="A736" s="1313" t="s">
        <v>5749</v>
      </c>
      <c r="B736" s="1143" t="s">
        <v>5808</v>
      </c>
      <c r="C736" s="1314" t="s">
        <v>1078</v>
      </c>
      <c r="D736" s="1483" t="s">
        <v>1078</v>
      </c>
      <c r="E736" s="1484" t="s">
        <v>1078</v>
      </c>
      <c r="F736" s="1314" t="s">
        <v>1078</v>
      </c>
      <c r="G736" s="1483" t="s">
        <v>1078</v>
      </c>
      <c r="H736" s="1484" t="s">
        <v>1078</v>
      </c>
      <c r="I736" s="1314" t="s">
        <v>1078</v>
      </c>
      <c r="J736" s="1483" t="s">
        <v>1078</v>
      </c>
      <c r="K736" s="1484" t="s">
        <v>1078</v>
      </c>
      <c r="L736" s="1314" t="s">
        <v>1078</v>
      </c>
      <c r="M736" s="1483" t="s">
        <v>1078</v>
      </c>
      <c r="N736" s="1484" t="s">
        <v>1078</v>
      </c>
      <c r="O736" s="1314" t="s">
        <v>1078</v>
      </c>
      <c r="P736" s="1483" t="s">
        <v>1078</v>
      </c>
      <c r="Q736" s="1484" t="s">
        <v>1078</v>
      </c>
      <c r="R736" s="1314" t="s">
        <v>1078</v>
      </c>
      <c r="S736" s="1483" t="s">
        <v>1078</v>
      </c>
      <c r="T736" s="1484" t="s">
        <v>1078</v>
      </c>
      <c r="U736" s="1314" t="s">
        <v>1078</v>
      </c>
      <c r="V736" s="1483" t="s">
        <v>1078</v>
      </c>
      <c r="W736" s="1484" t="s">
        <v>1078</v>
      </c>
      <c r="X736" s="1314" t="s">
        <v>1078</v>
      </c>
      <c r="Y736" s="1483" t="s">
        <v>1078</v>
      </c>
      <c r="Z736" s="1484" t="s">
        <v>1078</v>
      </c>
      <c r="AA736" s="1314" t="s">
        <v>1078</v>
      </c>
      <c r="AB736" s="1483" t="s">
        <v>1078</v>
      </c>
      <c r="AC736" s="1484" t="s">
        <v>1078</v>
      </c>
      <c r="AD736" s="1314" t="s">
        <v>1078</v>
      </c>
      <c r="AE736" s="1483" t="s">
        <v>1078</v>
      </c>
      <c r="AF736" s="1484" t="s">
        <v>1078</v>
      </c>
    </row>
    <row r="737" spans="1:32" ht="66.75">
      <c r="A737" s="1299" t="s">
        <v>4578</v>
      </c>
      <c r="B737" s="1139" t="s">
        <v>5849</v>
      </c>
      <c r="C737" s="1300" t="s">
        <v>4806</v>
      </c>
      <c r="D737" s="1301" t="s">
        <v>4813</v>
      </c>
      <c r="E737" s="1302" t="s">
        <v>4814</v>
      </c>
      <c r="F737" s="1300" t="s">
        <v>4806</v>
      </c>
      <c r="G737" s="1301" t="s">
        <v>4813</v>
      </c>
      <c r="H737" s="1302" t="s">
        <v>4814</v>
      </c>
      <c r="I737" s="1300" t="s">
        <v>4806</v>
      </c>
      <c r="J737" s="1301" t="s">
        <v>4813</v>
      </c>
      <c r="K737" s="1302" t="s">
        <v>4814</v>
      </c>
      <c r="L737" s="1300" t="s">
        <v>4806</v>
      </c>
      <c r="M737" s="1301" t="s">
        <v>4813</v>
      </c>
      <c r="N737" s="1302" t="s">
        <v>4814</v>
      </c>
      <c r="O737" s="1300" t="s">
        <v>4806</v>
      </c>
      <c r="P737" s="1301" t="s">
        <v>4813</v>
      </c>
      <c r="Q737" s="1302" t="s">
        <v>4814</v>
      </c>
      <c r="R737" s="1300" t="s">
        <v>4806</v>
      </c>
      <c r="S737" s="1301" t="s">
        <v>4813</v>
      </c>
      <c r="T737" s="1302" t="s">
        <v>4814</v>
      </c>
      <c r="U737" s="1300" t="s">
        <v>4806</v>
      </c>
      <c r="V737" s="1301" t="s">
        <v>4813</v>
      </c>
      <c r="W737" s="1302" t="s">
        <v>4814</v>
      </c>
      <c r="X737" s="1300" t="s">
        <v>4806</v>
      </c>
      <c r="Y737" s="1301" t="s">
        <v>4813</v>
      </c>
      <c r="Z737" s="1302" t="s">
        <v>4814</v>
      </c>
      <c r="AA737" s="1300" t="s">
        <v>4806</v>
      </c>
      <c r="AB737" s="1301" t="s">
        <v>4813</v>
      </c>
      <c r="AC737" s="1302" t="s">
        <v>4814</v>
      </c>
      <c r="AD737" s="1300" t="s">
        <v>4806</v>
      </c>
      <c r="AE737" s="1301" t="s">
        <v>4813</v>
      </c>
      <c r="AF737" s="1302" t="s">
        <v>4814</v>
      </c>
    </row>
    <row r="738" spans="1:32">
      <c r="A738" s="1303" t="s">
        <v>5747</v>
      </c>
      <c r="B738" s="1304" t="s">
        <v>5806</v>
      </c>
      <c r="C738" s="1305" t="s">
        <v>2284</v>
      </c>
      <c r="D738" s="1479">
        <v>45.2</v>
      </c>
      <c r="E738" s="1480">
        <v>0</v>
      </c>
      <c r="F738" s="1305" t="s">
        <v>2284</v>
      </c>
      <c r="G738" s="1479">
        <v>45.2</v>
      </c>
      <c r="H738" s="1480">
        <v>0</v>
      </c>
      <c r="I738" s="1305" t="s">
        <v>4810</v>
      </c>
      <c r="J738" s="1479">
        <v>45.3</v>
      </c>
      <c r="K738" s="1480">
        <v>23.8</v>
      </c>
      <c r="L738" s="1305" t="s">
        <v>2284</v>
      </c>
      <c r="M738" s="1479">
        <v>45.1</v>
      </c>
      <c r="N738" s="1480">
        <v>0</v>
      </c>
      <c r="O738" s="1305" t="s">
        <v>2284</v>
      </c>
      <c r="P738" s="1479">
        <v>45.3</v>
      </c>
      <c r="Q738" s="1480">
        <v>0</v>
      </c>
      <c r="R738" s="1305" t="s">
        <v>2284</v>
      </c>
      <c r="S738" s="1479">
        <v>45.3</v>
      </c>
      <c r="T738" s="1480">
        <v>0</v>
      </c>
      <c r="U738" s="1305" t="s">
        <v>2284</v>
      </c>
      <c r="V738" s="1479">
        <v>45.3</v>
      </c>
      <c r="W738" s="1480">
        <v>0</v>
      </c>
      <c r="X738" s="1305" t="s">
        <v>2284</v>
      </c>
      <c r="Y738" s="1479">
        <v>45.3</v>
      </c>
      <c r="Z738" s="1480">
        <v>0</v>
      </c>
      <c r="AA738" s="1305" t="s">
        <v>2284</v>
      </c>
      <c r="AB738" s="1479">
        <v>45.3</v>
      </c>
      <c r="AC738" s="1480">
        <v>0</v>
      </c>
      <c r="AD738" s="1305" t="s">
        <v>2284</v>
      </c>
      <c r="AE738" s="1479">
        <v>45.3</v>
      </c>
      <c r="AF738" s="1480">
        <v>0</v>
      </c>
    </row>
    <row r="739" spans="1:32">
      <c r="A739" s="1308" t="s">
        <v>5748</v>
      </c>
      <c r="B739" s="1309" t="s">
        <v>5807</v>
      </c>
      <c r="C739" s="1310" t="s">
        <v>2284</v>
      </c>
      <c r="D739" s="1485">
        <v>45.2</v>
      </c>
      <c r="E739" s="1486">
        <v>0</v>
      </c>
      <c r="F739" s="1310" t="s">
        <v>2284</v>
      </c>
      <c r="G739" s="1485">
        <v>45.2</v>
      </c>
      <c r="H739" s="1486">
        <v>0</v>
      </c>
      <c r="I739" s="1310" t="s">
        <v>4810</v>
      </c>
      <c r="J739" s="1485">
        <v>45.3</v>
      </c>
      <c r="K739" s="1486">
        <v>21.3</v>
      </c>
      <c r="L739" s="1310" t="s">
        <v>2284</v>
      </c>
      <c r="M739" s="1485">
        <v>45.2</v>
      </c>
      <c r="N739" s="1486">
        <v>0</v>
      </c>
      <c r="O739" s="1310" t="s">
        <v>2284</v>
      </c>
      <c r="P739" s="1485">
        <v>45.3</v>
      </c>
      <c r="Q739" s="1486">
        <v>0</v>
      </c>
      <c r="R739" s="1310" t="s">
        <v>2284</v>
      </c>
      <c r="S739" s="1485">
        <v>45.3</v>
      </c>
      <c r="T739" s="1486">
        <v>0</v>
      </c>
      <c r="U739" s="1310" t="s">
        <v>2284</v>
      </c>
      <c r="V739" s="1485">
        <v>45.3</v>
      </c>
      <c r="W739" s="1486">
        <v>0</v>
      </c>
      <c r="X739" s="1310" t="s">
        <v>2284</v>
      </c>
      <c r="Y739" s="1485">
        <v>45.2</v>
      </c>
      <c r="Z739" s="1486">
        <v>0</v>
      </c>
      <c r="AA739" s="1310" t="s">
        <v>2284</v>
      </c>
      <c r="AB739" s="1485">
        <v>45.3</v>
      </c>
      <c r="AC739" s="1486">
        <v>0</v>
      </c>
      <c r="AD739" s="1310" t="s">
        <v>4810</v>
      </c>
      <c r="AE739" s="1485">
        <v>45.3</v>
      </c>
      <c r="AF739" s="1486">
        <v>16</v>
      </c>
    </row>
    <row r="740" spans="1:32">
      <c r="A740" s="1313" t="s">
        <v>5749</v>
      </c>
      <c r="B740" s="1143" t="s">
        <v>5808</v>
      </c>
      <c r="C740" s="1314" t="s">
        <v>1078</v>
      </c>
      <c r="D740" s="1483" t="s">
        <v>1078</v>
      </c>
      <c r="E740" s="1484" t="s">
        <v>1078</v>
      </c>
      <c r="F740" s="1314" t="s">
        <v>1078</v>
      </c>
      <c r="G740" s="1483" t="s">
        <v>1078</v>
      </c>
      <c r="H740" s="1484" t="s">
        <v>1078</v>
      </c>
      <c r="I740" s="1314" t="s">
        <v>4810</v>
      </c>
      <c r="J740" s="1483">
        <v>45.3</v>
      </c>
      <c r="K740" s="1484">
        <v>21.7</v>
      </c>
      <c r="L740" s="1314" t="s">
        <v>1078</v>
      </c>
      <c r="M740" s="1483" t="s">
        <v>1078</v>
      </c>
      <c r="N740" s="1484" t="s">
        <v>1078</v>
      </c>
      <c r="O740" s="1314" t="s">
        <v>1078</v>
      </c>
      <c r="P740" s="1483" t="s">
        <v>1078</v>
      </c>
      <c r="Q740" s="1484" t="s">
        <v>1078</v>
      </c>
      <c r="R740" s="1314" t="s">
        <v>1078</v>
      </c>
      <c r="S740" s="1483" t="s">
        <v>1078</v>
      </c>
      <c r="T740" s="1484" t="s">
        <v>1078</v>
      </c>
      <c r="U740" s="1314" t="s">
        <v>1078</v>
      </c>
      <c r="V740" s="1483" t="s">
        <v>1078</v>
      </c>
      <c r="W740" s="1484" t="s">
        <v>1078</v>
      </c>
      <c r="X740" s="1314" t="s">
        <v>1078</v>
      </c>
      <c r="Y740" s="1483" t="s">
        <v>1078</v>
      </c>
      <c r="Z740" s="1484" t="s">
        <v>1078</v>
      </c>
      <c r="AA740" s="1314" t="s">
        <v>1078</v>
      </c>
      <c r="AB740" s="1483" t="s">
        <v>1078</v>
      </c>
      <c r="AC740" s="1484" t="s">
        <v>1078</v>
      </c>
      <c r="AD740" s="1314" t="s">
        <v>2284</v>
      </c>
      <c r="AE740" s="1483">
        <v>45.3</v>
      </c>
      <c r="AF740" s="1484">
        <v>0</v>
      </c>
    </row>
    <row r="741" spans="1:32" ht="66.75">
      <c r="A741" s="1299" t="s">
        <v>4579</v>
      </c>
      <c r="B741" s="1139" t="s">
        <v>5850</v>
      </c>
      <c r="C741" s="1300" t="s">
        <v>4806</v>
      </c>
      <c r="D741" s="1301" t="s">
        <v>4813</v>
      </c>
      <c r="E741" s="1302" t="s">
        <v>4814</v>
      </c>
      <c r="F741" s="1300" t="s">
        <v>4806</v>
      </c>
      <c r="G741" s="1301" t="s">
        <v>4813</v>
      </c>
      <c r="H741" s="1302" t="s">
        <v>4814</v>
      </c>
      <c r="I741" s="1300" t="s">
        <v>4806</v>
      </c>
      <c r="J741" s="1301" t="s">
        <v>4813</v>
      </c>
      <c r="K741" s="1302" t="s">
        <v>4814</v>
      </c>
      <c r="L741" s="1300" t="s">
        <v>4806</v>
      </c>
      <c r="M741" s="1301" t="s">
        <v>4813</v>
      </c>
      <c r="N741" s="1302" t="s">
        <v>4814</v>
      </c>
      <c r="O741" s="1300" t="s">
        <v>4806</v>
      </c>
      <c r="P741" s="1301" t="s">
        <v>4813</v>
      </c>
      <c r="Q741" s="1302" t="s">
        <v>4814</v>
      </c>
      <c r="R741" s="1300" t="s">
        <v>4806</v>
      </c>
      <c r="S741" s="1301" t="s">
        <v>4813</v>
      </c>
      <c r="T741" s="1302" t="s">
        <v>4814</v>
      </c>
      <c r="U741" s="1300" t="s">
        <v>4806</v>
      </c>
      <c r="V741" s="1301" t="s">
        <v>4813</v>
      </c>
      <c r="W741" s="1302" t="s">
        <v>4814</v>
      </c>
      <c r="X741" s="1300" t="s">
        <v>4806</v>
      </c>
      <c r="Y741" s="1301" t="s">
        <v>4813</v>
      </c>
      <c r="Z741" s="1302" t="s">
        <v>4814</v>
      </c>
      <c r="AA741" s="1300" t="s">
        <v>4806</v>
      </c>
      <c r="AB741" s="1301" t="s">
        <v>4813</v>
      </c>
      <c r="AC741" s="1302" t="s">
        <v>4814</v>
      </c>
      <c r="AD741" s="1300" t="s">
        <v>4806</v>
      </c>
      <c r="AE741" s="1301" t="s">
        <v>4813</v>
      </c>
      <c r="AF741" s="1302" t="s">
        <v>4814</v>
      </c>
    </row>
    <row r="742" spans="1:32">
      <c r="A742" s="1303" t="s">
        <v>5768</v>
      </c>
      <c r="B742" s="1304" t="s">
        <v>5806</v>
      </c>
      <c r="C742" s="1305" t="s">
        <v>2284</v>
      </c>
      <c r="D742" s="1479">
        <v>45.2</v>
      </c>
      <c r="E742" s="1480">
        <v>0</v>
      </c>
      <c r="F742" s="1305" t="s">
        <v>2284</v>
      </c>
      <c r="G742" s="1479">
        <v>45.2</v>
      </c>
      <c r="H742" s="1480">
        <v>0</v>
      </c>
      <c r="I742" s="1305" t="s">
        <v>4810</v>
      </c>
      <c r="J742" s="1479">
        <v>45.3</v>
      </c>
      <c r="K742" s="1480">
        <v>23.8</v>
      </c>
      <c r="L742" s="1305" t="s">
        <v>2284</v>
      </c>
      <c r="M742" s="1479">
        <v>45.1</v>
      </c>
      <c r="N742" s="1480">
        <v>0</v>
      </c>
      <c r="O742" s="1305" t="s">
        <v>2284</v>
      </c>
      <c r="P742" s="1479">
        <v>45.3</v>
      </c>
      <c r="Q742" s="1480">
        <v>0</v>
      </c>
      <c r="R742" s="1305" t="s">
        <v>2284</v>
      </c>
      <c r="S742" s="1479">
        <v>45.3</v>
      </c>
      <c r="T742" s="1480">
        <v>0</v>
      </c>
      <c r="U742" s="1305" t="s">
        <v>2284</v>
      </c>
      <c r="V742" s="1479">
        <v>45.3</v>
      </c>
      <c r="W742" s="1480">
        <v>0</v>
      </c>
      <c r="X742" s="1305" t="s">
        <v>2284</v>
      </c>
      <c r="Y742" s="1479">
        <v>45.3</v>
      </c>
      <c r="Z742" s="1480">
        <v>0</v>
      </c>
      <c r="AA742" s="1305" t="s">
        <v>2284</v>
      </c>
      <c r="AB742" s="1479">
        <v>45.3</v>
      </c>
      <c r="AC742" s="1480">
        <v>0</v>
      </c>
      <c r="AD742" s="1305" t="s">
        <v>2284</v>
      </c>
      <c r="AE742" s="1479">
        <v>45.3</v>
      </c>
      <c r="AF742" s="1480">
        <v>0</v>
      </c>
    </row>
    <row r="743" spans="1:32">
      <c r="A743" s="1714" t="s">
        <v>5769</v>
      </c>
      <c r="B743" s="1350" t="s">
        <v>5807</v>
      </c>
      <c r="C743" s="1310" t="s">
        <v>2284</v>
      </c>
      <c r="D743" s="1485">
        <v>45.2</v>
      </c>
      <c r="E743" s="1486">
        <v>0</v>
      </c>
      <c r="F743" s="1310" t="s">
        <v>2284</v>
      </c>
      <c r="G743" s="1485">
        <v>45.2</v>
      </c>
      <c r="H743" s="1486">
        <v>0</v>
      </c>
      <c r="I743" s="1310" t="s">
        <v>4810</v>
      </c>
      <c r="J743" s="1485">
        <v>45.3</v>
      </c>
      <c r="K743" s="1486">
        <v>21.3</v>
      </c>
      <c r="L743" s="1310" t="s">
        <v>2284</v>
      </c>
      <c r="M743" s="1485">
        <v>45.2</v>
      </c>
      <c r="N743" s="1486">
        <v>0</v>
      </c>
      <c r="O743" s="1310" t="s">
        <v>2284</v>
      </c>
      <c r="P743" s="1485">
        <v>45.3</v>
      </c>
      <c r="Q743" s="1486">
        <v>0</v>
      </c>
      <c r="R743" s="1310" t="s">
        <v>2284</v>
      </c>
      <c r="S743" s="1485">
        <v>45.3</v>
      </c>
      <c r="T743" s="1486">
        <v>0</v>
      </c>
      <c r="U743" s="1310" t="s">
        <v>2284</v>
      </c>
      <c r="V743" s="1485">
        <v>45.3</v>
      </c>
      <c r="W743" s="1486">
        <v>0</v>
      </c>
      <c r="X743" s="1310" t="s">
        <v>2284</v>
      </c>
      <c r="Y743" s="1485">
        <v>45.2</v>
      </c>
      <c r="Z743" s="1486">
        <v>0</v>
      </c>
      <c r="AA743" s="1310" t="s">
        <v>2284</v>
      </c>
      <c r="AB743" s="1485">
        <v>45.3</v>
      </c>
      <c r="AC743" s="1486">
        <v>0</v>
      </c>
      <c r="AD743" s="1310" t="s">
        <v>4810</v>
      </c>
      <c r="AE743" s="1485">
        <v>45.3</v>
      </c>
      <c r="AF743" s="1486">
        <v>16</v>
      </c>
    </row>
    <row r="744" spans="1:32" ht="19.5" thickBot="1">
      <c r="A744" s="1715" t="s">
        <v>5770</v>
      </c>
      <c r="B744" s="1321" t="s">
        <v>5808</v>
      </c>
      <c r="C744" s="1500" t="s">
        <v>1078</v>
      </c>
      <c r="D744" s="1501" t="s">
        <v>1078</v>
      </c>
      <c r="E744" s="1502" t="s">
        <v>1078</v>
      </c>
      <c r="F744" s="1500" t="s">
        <v>1078</v>
      </c>
      <c r="G744" s="1501" t="s">
        <v>1078</v>
      </c>
      <c r="H744" s="1502" t="s">
        <v>1078</v>
      </c>
      <c r="I744" s="1500" t="s">
        <v>4810</v>
      </c>
      <c r="J744" s="1501">
        <v>45.3</v>
      </c>
      <c r="K744" s="1502">
        <v>21.7</v>
      </c>
      <c r="L744" s="1500" t="s">
        <v>1078</v>
      </c>
      <c r="M744" s="1501" t="s">
        <v>1078</v>
      </c>
      <c r="N744" s="1502" t="s">
        <v>1078</v>
      </c>
      <c r="O744" s="1500" t="s">
        <v>1078</v>
      </c>
      <c r="P744" s="1501" t="s">
        <v>1078</v>
      </c>
      <c r="Q744" s="1502" t="s">
        <v>1078</v>
      </c>
      <c r="R744" s="1500" t="s">
        <v>1078</v>
      </c>
      <c r="S744" s="1501" t="s">
        <v>1078</v>
      </c>
      <c r="T744" s="1502" t="s">
        <v>1078</v>
      </c>
      <c r="U744" s="1500" t="s">
        <v>1078</v>
      </c>
      <c r="V744" s="1501" t="s">
        <v>1078</v>
      </c>
      <c r="W744" s="1502" t="s">
        <v>1078</v>
      </c>
      <c r="X744" s="1500" t="s">
        <v>1078</v>
      </c>
      <c r="Y744" s="1501" t="s">
        <v>1078</v>
      </c>
      <c r="Z744" s="1502" t="s">
        <v>1078</v>
      </c>
      <c r="AA744" s="1500" t="s">
        <v>1078</v>
      </c>
      <c r="AB744" s="1501" t="s">
        <v>1078</v>
      </c>
      <c r="AC744" s="1502" t="s">
        <v>1078</v>
      </c>
      <c r="AD744" s="1500" t="s">
        <v>2284</v>
      </c>
      <c r="AE744" s="1501">
        <v>45.3</v>
      </c>
      <c r="AF744" s="1502">
        <v>0</v>
      </c>
    </row>
    <row r="745" spans="1:32" ht="19.5" thickTop="1">
      <c r="A745" s="1638" t="s">
        <v>5283</v>
      </c>
      <c r="B745" s="1689" t="s">
        <v>5851</v>
      </c>
      <c r="C745" s="1507"/>
      <c r="D745" s="1508"/>
      <c r="E745" s="1509"/>
      <c r="F745" s="1507"/>
      <c r="G745" s="1580" t="s">
        <v>5735</v>
      </c>
      <c r="H745" s="1509" t="s">
        <v>5731</v>
      </c>
      <c r="I745" s="1507"/>
      <c r="J745" s="1508"/>
      <c r="K745" s="1509"/>
      <c r="L745" s="1507"/>
      <c r="M745" s="1508"/>
      <c r="N745" s="1509"/>
      <c r="O745" s="1507"/>
      <c r="P745" s="1508"/>
      <c r="Q745" s="1509"/>
      <c r="R745" s="1507"/>
      <c r="S745" s="1508"/>
      <c r="T745" s="1509"/>
      <c r="U745" s="1507"/>
      <c r="V745" s="1508"/>
      <c r="W745" s="1509"/>
      <c r="X745" s="1507"/>
      <c r="Y745" s="1508"/>
      <c r="Z745" s="1509"/>
      <c r="AA745" s="1507"/>
      <c r="AB745" s="1508"/>
      <c r="AC745" s="1509"/>
      <c r="AD745" s="1507"/>
      <c r="AE745" s="1508"/>
      <c r="AF745" s="1509"/>
    </row>
    <row r="746" spans="1:32">
      <c r="A746" s="1639" t="s">
        <v>5169</v>
      </c>
      <c r="B746" s="1160" t="s">
        <v>5416</v>
      </c>
      <c r="C746" s="1328"/>
      <c r="D746" s="1477">
        <v>5</v>
      </c>
      <c r="E746" s="1209"/>
      <c r="F746" s="1328"/>
      <c r="G746" s="1477">
        <v>5</v>
      </c>
      <c r="H746" s="1209"/>
      <c r="I746" s="1328"/>
      <c r="J746" s="1477">
        <v>5</v>
      </c>
      <c r="K746" s="1209"/>
      <c r="L746" s="1328"/>
      <c r="M746" s="1477">
        <v>3</v>
      </c>
      <c r="N746" s="1209"/>
      <c r="O746" s="1328"/>
      <c r="P746" s="1477">
        <v>5</v>
      </c>
      <c r="Q746" s="1209"/>
      <c r="R746" s="1328"/>
      <c r="S746" s="1477">
        <v>5</v>
      </c>
      <c r="T746" s="1209"/>
      <c r="U746" s="1328"/>
      <c r="V746" s="1477">
        <v>5</v>
      </c>
      <c r="W746" s="1209"/>
      <c r="X746" s="1328"/>
      <c r="Y746" s="1477">
        <v>5</v>
      </c>
      <c r="Z746" s="1209"/>
      <c r="AA746" s="1328"/>
      <c r="AB746" s="1477">
        <v>5</v>
      </c>
      <c r="AC746" s="1209"/>
      <c r="AD746" s="1328"/>
      <c r="AE746" s="1477">
        <v>5</v>
      </c>
      <c r="AF746" s="1209"/>
    </row>
    <row r="747" spans="1:32">
      <c r="A747" s="1639" t="s">
        <v>5225</v>
      </c>
      <c r="B747" s="1160" t="s">
        <v>5409</v>
      </c>
      <c r="C747" s="1328"/>
      <c r="D747" s="1341">
        <v>16</v>
      </c>
      <c r="E747" s="1209"/>
      <c r="F747" s="1328"/>
      <c r="G747" s="1341">
        <v>16</v>
      </c>
      <c r="H747" s="1209"/>
      <c r="I747" s="1328"/>
      <c r="J747" s="1341">
        <v>16</v>
      </c>
      <c r="K747" s="1209"/>
      <c r="L747" s="1328"/>
      <c r="M747" s="1341">
        <v>8</v>
      </c>
      <c r="N747" s="1209"/>
      <c r="O747" s="1328"/>
      <c r="P747" s="1341">
        <v>16</v>
      </c>
      <c r="Q747" s="1209"/>
      <c r="R747" s="1328"/>
      <c r="S747" s="1341">
        <v>16</v>
      </c>
      <c r="T747" s="1209"/>
      <c r="U747" s="1328"/>
      <c r="V747" s="1341">
        <v>16</v>
      </c>
      <c r="W747" s="1209"/>
      <c r="X747" s="1328"/>
      <c r="Y747" s="1341">
        <v>16</v>
      </c>
      <c r="Z747" s="1209"/>
      <c r="AA747" s="1328"/>
      <c r="AB747" s="1341">
        <v>16</v>
      </c>
      <c r="AC747" s="1209"/>
      <c r="AD747" s="1328"/>
      <c r="AE747" s="1341">
        <v>16</v>
      </c>
      <c r="AF747" s="1209"/>
    </row>
    <row r="748" spans="1:32">
      <c r="A748" s="1640" t="s">
        <v>5005</v>
      </c>
      <c r="B748" s="1139" t="s">
        <v>5007</v>
      </c>
      <c r="C748" s="1328"/>
      <c r="D748" s="1208" t="s">
        <v>4412</v>
      </c>
      <c r="E748" s="1209"/>
      <c r="F748" s="1328"/>
      <c r="G748" s="1208" t="s">
        <v>4412</v>
      </c>
      <c r="H748" s="1209"/>
      <c r="I748" s="1328"/>
      <c r="J748" s="1208" t="s">
        <v>5078</v>
      </c>
      <c r="K748" s="1209"/>
      <c r="L748" s="1328"/>
      <c r="M748" s="1208" t="s">
        <v>5093</v>
      </c>
      <c r="N748" s="1209"/>
      <c r="O748" s="1328"/>
      <c r="P748" s="1208" t="s">
        <v>5030</v>
      </c>
      <c r="Q748" s="1209"/>
      <c r="R748" s="1328"/>
      <c r="S748" s="1208" t="s">
        <v>5044</v>
      </c>
      <c r="T748" s="1209"/>
      <c r="U748" s="1328"/>
      <c r="V748" s="1208" t="s">
        <v>5061</v>
      </c>
      <c r="W748" s="1209"/>
      <c r="X748" s="1328"/>
      <c r="Y748" s="1208" t="s">
        <v>5107</v>
      </c>
      <c r="Z748" s="1209"/>
      <c r="AA748" s="1328"/>
      <c r="AB748" s="1208" t="s">
        <v>5121</v>
      </c>
      <c r="AC748" s="1209"/>
      <c r="AD748" s="1328"/>
      <c r="AE748" s="1208" t="s">
        <v>5130</v>
      </c>
      <c r="AF748" s="1209"/>
    </row>
    <row r="749" spans="1:32">
      <c r="A749" s="1640" t="s">
        <v>5315</v>
      </c>
      <c r="B749" s="1139" t="s">
        <v>5776</v>
      </c>
      <c r="C749" s="1328"/>
      <c r="D749" s="1208" t="s">
        <v>4878</v>
      </c>
      <c r="E749" s="1209"/>
      <c r="F749" s="1328"/>
      <c r="G749" s="1208" t="s">
        <v>4878</v>
      </c>
      <c r="H749" s="1209"/>
      <c r="I749" s="1328"/>
      <c r="J749" s="1208" t="s">
        <v>5081</v>
      </c>
      <c r="K749" s="1209"/>
      <c r="L749" s="1328"/>
      <c r="M749" s="1208" t="s">
        <v>5095</v>
      </c>
      <c r="N749" s="1209"/>
      <c r="O749" s="1328"/>
      <c r="P749" s="1208" t="s">
        <v>5031</v>
      </c>
      <c r="Q749" s="1209"/>
      <c r="R749" s="1328"/>
      <c r="S749" s="1208" t="s">
        <v>5045</v>
      </c>
      <c r="T749" s="1209"/>
      <c r="U749" s="1328"/>
      <c r="V749" s="1208" t="s">
        <v>5063</v>
      </c>
      <c r="W749" s="1209"/>
      <c r="X749" s="1328"/>
      <c r="Y749" s="1208" t="s">
        <v>5109</v>
      </c>
      <c r="Z749" s="1209"/>
      <c r="AA749" s="1328"/>
      <c r="AB749" s="1208" t="s">
        <v>5122</v>
      </c>
      <c r="AC749" s="1209"/>
      <c r="AD749" s="1328"/>
      <c r="AE749" s="1208" t="s">
        <v>5133</v>
      </c>
      <c r="AF749" s="1209"/>
    </row>
    <row r="750" spans="1:32">
      <c r="A750" s="1640" t="s">
        <v>5316</v>
      </c>
      <c r="B750" s="1139" t="s">
        <v>5489</v>
      </c>
      <c r="C750" s="1328"/>
      <c r="D750" s="1208" t="s">
        <v>5059</v>
      </c>
      <c r="E750" s="1209"/>
      <c r="F750" s="1328"/>
      <c r="G750" s="1208" t="s">
        <v>5059</v>
      </c>
      <c r="H750" s="1209"/>
      <c r="I750" s="1328"/>
      <c r="J750" s="1208" t="s">
        <v>5085</v>
      </c>
      <c r="K750" s="1209"/>
      <c r="L750" s="1328"/>
      <c r="M750" s="1208" t="s">
        <v>5099</v>
      </c>
      <c r="N750" s="1209"/>
      <c r="O750" s="1328"/>
      <c r="P750" s="1208" t="s">
        <v>5037</v>
      </c>
      <c r="Q750" s="1209"/>
      <c r="R750" s="1328"/>
      <c r="S750" s="1208" t="s">
        <v>5049</v>
      </c>
      <c r="T750" s="1209"/>
      <c r="U750" s="1328"/>
      <c r="V750" s="1208" t="s">
        <v>5068</v>
      </c>
      <c r="W750" s="1209"/>
      <c r="X750" s="1328"/>
      <c r="Y750" s="1208" t="s">
        <v>5113</v>
      </c>
      <c r="Z750" s="1209"/>
      <c r="AA750" s="1328"/>
      <c r="AB750" s="1208" t="s">
        <v>5126</v>
      </c>
      <c r="AC750" s="1209"/>
      <c r="AD750" s="1328"/>
      <c r="AE750" s="1208" t="s">
        <v>5137</v>
      </c>
      <c r="AF750" s="1209"/>
    </row>
    <row r="751" spans="1:32">
      <c r="A751" s="1640" t="s">
        <v>5297</v>
      </c>
      <c r="B751" s="1139" t="s">
        <v>5386</v>
      </c>
      <c r="C751" s="1328"/>
      <c r="D751" s="1208" t="s">
        <v>3164</v>
      </c>
      <c r="E751" s="1209"/>
      <c r="F751" s="1328"/>
      <c r="G751" s="1208" t="s">
        <v>3164</v>
      </c>
      <c r="H751" s="1209"/>
      <c r="I751" s="1328"/>
      <c r="J751" s="1208" t="s">
        <v>5086</v>
      </c>
      <c r="K751" s="1209"/>
      <c r="L751" s="1328"/>
      <c r="M751" s="1208" t="s">
        <v>5094</v>
      </c>
      <c r="N751" s="1209"/>
      <c r="O751" s="1328"/>
      <c r="P751" s="1208" t="s">
        <v>5034</v>
      </c>
      <c r="Q751" s="1209"/>
      <c r="R751" s="1328"/>
      <c r="S751" s="1208" t="s">
        <v>4852</v>
      </c>
      <c r="T751" s="1209"/>
      <c r="U751" s="1328"/>
      <c r="V751" s="1208" t="s">
        <v>5066</v>
      </c>
      <c r="W751" s="1209"/>
      <c r="X751" s="1328"/>
      <c r="Y751" s="1208" t="s">
        <v>5108</v>
      </c>
      <c r="Z751" s="1209"/>
      <c r="AA751" s="1328"/>
      <c r="AB751" s="1208" t="s">
        <v>5108</v>
      </c>
      <c r="AC751" s="1209"/>
      <c r="AD751" s="1328"/>
      <c r="AE751" s="1208" t="s">
        <v>5131</v>
      </c>
      <c r="AF751" s="1209"/>
    </row>
    <row r="752" spans="1:32">
      <c r="A752" s="1640" t="s">
        <v>5345</v>
      </c>
      <c r="B752" s="1139" t="s">
        <v>5528</v>
      </c>
      <c r="C752" s="1328"/>
      <c r="D752" s="1208" t="s">
        <v>4817</v>
      </c>
      <c r="E752" s="1209"/>
      <c r="F752" s="1328"/>
      <c r="G752" s="1208" t="s">
        <v>4817</v>
      </c>
      <c r="H752" s="1209"/>
      <c r="I752" s="1328"/>
      <c r="J752" s="1208" t="s">
        <v>4817</v>
      </c>
      <c r="K752" s="1209"/>
      <c r="L752" s="1328"/>
      <c r="M752" s="1208" t="s">
        <v>5100</v>
      </c>
      <c r="N752" s="1209"/>
      <c r="O752" s="1328"/>
      <c r="P752" s="1208" t="s">
        <v>4817</v>
      </c>
      <c r="Q752" s="1209"/>
      <c r="R752" s="1328"/>
      <c r="S752" s="1208" t="s">
        <v>4817</v>
      </c>
      <c r="T752" s="1209"/>
      <c r="U752" s="1328"/>
      <c r="V752" s="1208" t="s">
        <v>4817</v>
      </c>
      <c r="W752" s="1209"/>
      <c r="X752" s="1328"/>
      <c r="Y752" s="1208" t="s">
        <v>4817</v>
      </c>
      <c r="Z752" s="1209"/>
      <c r="AA752" s="1328"/>
      <c r="AB752" s="1208" t="s">
        <v>4817</v>
      </c>
      <c r="AC752" s="1209"/>
      <c r="AD752" s="1328"/>
      <c r="AE752" s="1208" t="s">
        <v>4817</v>
      </c>
      <c r="AF752" s="1209"/>
    </row>
    <row r="753" spans="1:32">
      <c r="A753" s="1640" t="s">
        <v>5346</v>
      </c>
      <c r="B753" s="1139" t="s">
        <v>5529</v>
      </c>
      <c r="C753" s="1328"/>
      <c r="D753" s="1208" t="s">
        <v>4818</v>
      </c>
      <c r="E753" s="1209"/>
      <c r="F753" s="1328"/>
      <c r="G753" s="1208" t="s">
        <v>4818</v>
      </c>
      <c r="H753" s="1209"/>
      <c r="I753" s="1328"/>
      <c r="J753" s="1208" t="s">
        <v>4818</v>
      </c>
      <c r="K753" s="1209"/>
      <c r="L753" s="1328"/>
      <c r="M753" s="1208" t="s">
        <v>4818</v>
      </c>
      <c r="N753" s="1209"/>
      <c r="O753" s="1328"/>
      <c r="P753" s="1208" t="s">
        <v>4818</v>
      </c>
      <c r="Q753" s="1209"/>
      <c r="R753" s="1328"/>
      <c r="S753" s="1208" t="s">
        <v>4818</v>
      </c>
      <c r="T753" s="1209"/>
      <c r="U753" s="1328"/>
      <c r="V753" s="1208" t="s">
        <v>4818</v>
      </c>
      <c r="W753" s="1209"/>
      <c r="X753" s="1328"/>
      <c r="Y753" s="1208" t="s">
        <v>4818</v>
      </c>
      <c r="Z753" s="1209"/>
      <c r="AA753" s="1328"/>
      <c r="AB753" s="1208" t="s">
        <v>4818</v>
      </c>
      <c r="AC753" s="1209"/>
      <c r="AD753" s="1328"/>
      <c r="AE753" s="1208" t="s">
        <v>4818</v>
      </c>
      <c r="AF753" s="1209"/>
    </row>
    <row r="754" spans="1:32">
      <c r="A754" s="1640" t="s">
        <v>5347</v>
      </c>
      <c r="B754" s="1139" t="s">
        <v>5530</v>
      </c>
      <c r="C754" s="1328"/>
      <c r="D754" s="1208" t="s">
        <v>4819</v>
      </c>
      <c r="E754" s="1209"/>
      <c r="F754" s="1328"/>
      <c r="G754" s="1208" t="s">
        <v>4819</v>
      </c>
      <c r="H754" s="1209"/>
      <c r="I754" s="1328"/>
      <c r="J754" s="1208" t="s">
        <v>4819</v>
      </c>
      <c r="K754" s="1209"/>
      <c r="L754" s="1328"/>
      <c r="M754" s="1208" t="s">
        <v>4819</v>
      </c>
      <c r="N754" s="1209"/>
      <c r="O754" s="1328"/>
      <c r="P754" s="1208" t="s">
        <v>4819</v>
      </c>
      <c r="Q754" s="1209"/>
      <c r="R754" s="1328"/>
      <c r="S754" s="1208" t="s">
        <v>4819</v>
      </c>
      <c r="T754" s="1209"/>
      <c r="U754" s="1328"/>
      <c r="V754" s="1208" t="s">
        <v>4819</v>
      </c>
      <c r="W754" s="1209"/>
      <c r="X754" s="1328"/>
      <c r="Y754" s="1208" t="s">
        <v>4819</v>
      </c>
      <c r="Z754" s="1209"/>
      <c r="AA754" s="1328"/>
      <c r="AB754" s="1208" t="s">
        <v>4819</v>
      </c>
      <c r="AC754" s="1209"/>
      <c r="AD754" s="1328"/>
      <c r="AE754" s="1208" t="s">
        <v>4819</v>
      </c>
      <c r="AF754" s="1209"/>
    </row>
    <row r="755" spans="1:32">
      <c r="A755" s="1640" t="s">
        <v>5348</v>
      </c>
      <c r="B755" s="1343" t="s">
        <v>5531</v>
      </c>
      <c r="C755" s="1328"/>
      <c r="D755" s="1208" t="s">
        <v>4840</v>
      </c>
      <c r="E755" s="1209"/>
      <c r="F755" s="1328"/>
      <c r="G755" s="1208" t="s">
        <v>4840</v>
      </c>
      <c r="H755" s="1209"/>
      <c r="I755" s="1328"/>
      <c r="J755" s="1208" t="s">
        <v>4840</v>
      </c>
      <c r="K755" s="1209"/>
      <c r="L755" s="1328"/>
      <c r="M755" s="1208" t="s">
        <v>4840</v>
      </c>
      <c r="N755" s="1209"/>
      <c r="O755" s="1328"/>
      <c r="P755" s="1208" t="s">
        <v>4840</v>
      </c>
      <c r="Q755" s="1209"/>
      <c r="R755" s="1328"/>
      <c r="S755" s="1208" t="s">
        <v>4840</v>
      </c>
      <c r="T755" s="1209"/>
      <c r="U755" s="1328"/>
      <c r="V755" s="1208" t="s">
        <v>4840</v>
      </c>
      <c r="W755" s="1209"/>
      <c r="X755" s="1328"/>
      <c r="Y755" s="1208" t="s">
        <v>4820</v>
      </c>
      <c r="Z755" s="1209"/>
      <c r="AA755" s="1328"/>
      <c r="AB755" s="1208" t="s">
        <v>4840</v>
      </c>
      <c r="AC755" s="1209"/>
      <c r="AD755" s="1328"/>
      <c r="AE755" s="1208" t="s">
        <v>4820</v>
      </c>
      <c r="AF755" s="1209"/>
    </row>
    <row r="756" spans="1:32">
      <c r="A756" s="1640" t="s">
        <v>5349</v>
      </c>
      <c r="B756" s="1139" t="s">
        <v>5532</v>
      </c>
      <c r="C756" s="1328"/>
      <c r="D756" s="1208" t="s">
        <v>4821</v>
      </c>
      <c r="E756" s="1209"/>
      <c r="F756" s="1328"/>
      <c r="G756" s="1208" t="s">
        <v>4821</v>
      </c>
      <c r="H756" s="1209"/>
      <c r="I756" s="1328"/>
      <c r="J756" s="1208" t="s">
        <v>4821</v>
      </c>
      <c r="K756" s="1209"/>
      <c r="L756" s="1328"/>
      <c r="M756" s="1208" t="s">
        <v>4821</v>
      </c>
      <c r="N756" s="1209"/>
      <c r="O756" s="1328"/>
      <c r="P756" s="1208" t="s">
        <v>4821</v>
      </c>
      <c r="Q756" s="1209"/>
      <c r="R756" s="1328"/>
      <c r="S756" s="1208" t="s">
        <v>4821</v>
      </c>
      <c r="T756" s="1209"/>
      <c r="U756" s="1328"/>
      <c r="V756" s="1208" t="s">
        <v>4821</v>
      </c>
      <c r="W756" s="1209"/>
      <c r="X756" s="1328"/>
      <c r="Y756" s="1208" t="s">
        <v>4821</v>
      </c>
      <c r="Z756" s="1209"/>
      <c r="AA756" s="1328"/>
      <c r="AB756" s="1208" t="s">
        <v>4821</v>
      </c>
      <c r="AC756" s="1209"/>
      <c r="AD756" s="1328"/>
      <c r="AE756" s="1208" t="s">
        <v>4821</v>
      </c>
      <c r="AF756" s="1209"/>
    </row>
    <row r="757" spans="1:32">
      <c r="A757" s="1641" t="s">
        <v>5350</v>
      </c>
      <c r="B757" s="1139" t="s">
        <v>5533</v>
      </c>
      <c r="C757" s="1300" t="s">
        <v>5010</v>
      </c>
      <c r="D757" s="1301" t="s">
        <v>5011</v>
      </c>
      <c r="E757" s="1302" t="s">
        <v>5012</v>
      </c>
      <c r="F757" s="1300" t="s">
        <v>5010</v>
      </c>
      <c r="G757" s="1301" t="s">
        <v>5011</v>
      </c>
      <c r="H757" s="1302" t="s">
        <v>5012</v>
      </c>
      <c r="I757" s="1300" t="s">
        <v>5010</v>
      </c>
      <c r="J757" s="1301" t="s">
        <v>5011</v>
      </c>
      <c r="K757" s="1302" t="s">
        <v>5012</v>
      </c>
      <c r="L757" s="1300" t="s">
        <v>5010</v>
      </c>
      <c r="M757" s="1301" t="s">
        <v>5011</v>
      </c>
      <c r="N757" s="1302" t="s">
        <v>5012</v>
      </c>
      <c r="O757" s="1300" t="s">
        <v>5010</v>
      </c>
      <c r="P757" s="1301" t="s">
        <v>5011</v>
      </c>
      <c r="Q757" s="1302" t="s">
        <v>5012</v>
      </c>
      <c r="R757" s="1300" t="s">
        <v>5010</v>
      </c>
      <c r="S757" s="1301" t="s">
        <v>5011</v>
      </c>
      <c r="T757" s="1302" t="s">
        <v>5012</v>
      </c>
      <c r="U757" s="1300" t="s">
        <v>5010</v>
      </c>
      <c r="V757" s="1301" t="s">
        <v>5011</v>
      </c>
      <c r="W757" s="1302" t="s">
        <v>5012</v>
      </c>
      <c r="X757" s="1300" t="s">
        <v>5010</v>
      </c>
      <c r="Y757" s="1301" t="s">
        <v>5011</v>
      </c>
      <c r="Z757" s="1302" t="s">
        <v>5012</v>
      </c>
      <c r="AA757" s="1300" t="s">
        <v>5010</v>
      </c>
      <c r="AB757" s="1301" t="s">
        <v>5011</v>
      </c>
      <c r="AC757" s="1302" t="s">
        <v>5012</v>
      </c>
      <c r="AD757" s="1300" t="s">
        <v>5010</v>
      </c>
      <c r="AE757" s="1301" t="s">
        <v>5011</v>
      </c>
      <c r="AF757" s="1302" t="s">
        <v>5012</v>
      </c>
    </row>
    <row r="758" spans="1:32">
      <c r="A758" s="1642" t="s">
        <v>5284</v>
      </c>
      <c r="B758" s="1304" t="s">
        <v>5534</v>
      </c>
      <c r="C758" s="1510">
        <v>33</v>
      </c>
      <c r="D758" s="1511">
        <v>32</v>
      </c>
      <c r="E758" s="1512" t="s">
        <v>1078</v>
      </c>
      <c r="F758" s="1510">
        <v>33</v>
      </c>
      <c r="G758" s="1511">
        <v>32</v>
      </c>
      <c r="H758" s="1512" t="s">
        <v>1078</v>
      </c>
      <c r="I758" s="1510">
        <v>24</v>
      </c>
      <c r="J758" s="1511">
        <v>22</v>
      </c>
      <c r="K758" s="1512" t="s">
        <v>1078</v>
      </c>
      <c r="L758" s="1510">
        <v>30</v>
      </c>
      <c r="M758" s="1511">
        <v>27</v>
      </c>
      <c r="N758" s="1512">
        <v>30</v>
      </c>
      <c r="O758" s="1510">
        <v>25</v>
      </c>
      <c r="P758" s="1511">
        <v>24</v>
      </c>
      <c r="Q758" s="1512" t="s">
        <v>1078</v>
      </c>
      <c r="R758" s="1510">
        <v>19</v>
      </c>
      <c r="S758" s="1511">
        <v>19</v>
      </c>
      <c r="T758" s="1512" t="s">
        <v>1078</v>
      </c>
      <c r="U758" s="1510">
        <v>21</v>
      </c>
      <c r="V758" s="1511">
        <v>21</v>
      </c>
      <c r="W758" s="1512" t="s">
        <v>1078</v>
      </c>
      <c r="X758" s="1510">
        <v>21</v>
      </c>
      <c r="Y758" s="1511">
        <v>21</v>
      </c>
      <c r="Z758" s="1512" t="s">
        <v>1078</v>
      </c>
      <c r="AA758" s="1510">
        <v>29</v>
      </c>
      <c r="AB758" s="1511">
        <v>29</v>
      </c>
      <c r="AC758" s="1512" t="s">
        <v>1078</v>
      </c>
      <c r="AD758" s="1510">
        <v>16</v>
      </c>
      <c r="AE758" s="1511">
        <v>16</v>
      </c>
      <c r="AF758" s="1512" t="s">
        <v>1078</v>
      </c>
    </row>
    <row r="759" spans="1:32">
      <c r="A759" s="1643" t="s">
        <v>5285</v>
      </c>
      <c r="B759" s="1350" t="s">
        <v>5535</v>
      </c>
      <c r="C759" s="1513">
        <v>25</v>
      </c>
      <c r="D759" s="1514">
        <v>25</v>
      </c>
      <c r="E759" s="1515" t="s">
        <v>1078</v>
      </c>
      <c r="F759" s="1513">
        <v>25</v>
      </c>
      <c r="G759" s="1514">
        <v>25</v>
      </c>
      <c r="H759" s="1515" t="s">
        <v>1078</v>
      </c>
      <c r="I759" s="1513">
        <v>18</v>
      </c>
      <c r="J759" s="1514">
        <v>17</v>
      </c>
      <c r="K759" s="1515" t="s">
        <v>1078</v>
      </c>
      <c r="L759" s="1513">
        <v>26</v>
      </c>
      <c r="M759" s="1514">
        <v>23</v>
      </c>
      <c r="N759" s="1515">
        <v>25</v>
      </c>
      <c r="O759" s="1513">
        <v>23</v>
      </c>
      <c r="P759" s="1514">
        <v>22</v>
      </c>
      <c r="Q759" s="1515" t="s">
        <v>1078</v>
      </c>
      <c r="R759" s="1513">
        <v>14</v>
      </c>
      <c r="S759" s="1514">
        <v>14</v>
      </c>
      <c r="T759" s="1515" t="s">
        <v>1078</v>
      </c>
      <c r="U759" s="1513">
        <v>19</v>
      </c>
      <c r="V759" s="1514">
        <v>18</v>
      </c>
      <c r="W759" s="1515" t="s">
        <v>1078</v>
      </c>
      <c r="X759" s="1513">
        <v>19</v>
      </c>
      <c r="Y759" s="1514">
        <v>18</v>
      </c>
      <c r="Z759" s="1515" t="s">
        <v>1078</v>
      </c>
      <c r="AA759" s="1513">
        <v>24</v>
      </c>
      <c r="AB759" s="1514">
        <v>23</v>
      </c>
      <c r="AC759" s="1515" t="s">
        <v>1078</v>
      </c>
      <c r="AD759" s="1513">
        <v>14</v>
      </c>
      <c r="AE759" s="1514">
        <v>14</v>
      </c>
      <c r="AF759" s="1515" t="s">
        <v>1078</v>
      </c>
    </row>
    <row r="760" spans="1:32">
      <c r="A760" s="1643" t="s">
        <v>5286</v>
      </c>
      <c r="B760" s="1350" t="s">
        <v>5536</v>
      </c>
      <c r="C760" s="1516">
        <v>61.4</v>
      </c>
      <c r="D760" s="1485">
        <v>61.4</v>
      </c>
      <c r="E760" s="1486" t="s">
        <v>1078</v>
      </c>
      <c r="F760" s="1516">
        <v>61.4</v>
      </c>
      <c r="G760" s="1485">
        <v>61.4</v>
      </c>
      <c r="H760" s="1486" t="s">
        <v>1078</v>
      </c>
      <c r="I760" s="1516">
        <v>61.9</v>
      </c>
      <c r="J760" s="1485">
        <v>62.5</v>
      </c>
      <c r="K760" s="1486" t="s">
        <v>1078</v>
      </c>
      <c r="L760" s="1516">
        <v>61.3</v>
      </c>
      <c r="M760" s="1485">
        <v>61.1</v>
      </c>
      <c r="N760" s="1486">
        <v>61.4</v>
      </c>
      <c r="O760" s="1516">
        <v>61.8</v>
      </c>
      <c r="P760" s="1485">
        <v>61.4</v>
      </c>
      <c r="Q760" s="1486" t="s">
        <v>1078</v>
      </c>
      <c r="R760" s="1516">
        <v>62.1</v>
      </c>
      <c r="S760" s="1485">
        <v>61.8</v>
      </c>
      <c r="T760" s="1486" t="s">
        <v>1078</v>
      </c>
      <c r="U760" s="1516">
        <v>61.5</v>
      </c>
      <c r="V760" s="1485">
        <v>61.5</v>
      </c>
      <c r="W760" s="1486" t="s">
        <v>1078</v>
      </c>
      <c r="X760" s="1516">
        <v>61.1</v>
      </c>
      <c r="Y760" s="1485">
        <v>61.5</v>
      </c>
      <c r="Z760" s="1486" t="s">
        <v>1078</v>
      </c>
      <c r="AA760" s="1516">
        <v>61.8</v>
      </c>
      <c r="AB760" s="1485">
        <v>62</v>
      </c>
      <c r="AC760" s="1486" t="s">
        <v>1078</v>
      </c>
      <c r="AD760" s="1516">
        <v>61.6</v>
      </c>
      <c r="AE760" s="1485">
        <v>61.1</v>
      </c>
      <c r="AF760" s="1486" t="s">
        <v>1078</v>
      </c>
    </row>
    <row r="761" spans="1:32">
      <c r="A761" s="1643" t="s">
        <v>5287</v>
      </c>
      <c r="B761" s="1350" t="s">
        <v>5537</v>
      </c>
      <c r="C761" s="1516">
        <v>61.1</v>
      </c>
      <c r="D761" s="1485">
        <v>61</v>
      </c>
      <c r="E761" s="1486" t="s">
        <v>1078</v>
      </c>
      <c r="F761" s="1516">
        <v>61.1</v>
      </c>
      <c r="G761" s="1485">
        <v>61</v>
      </c>
      <c r="H761" s="1486" t="s">
        <v>1078</v>
      </c>
      <c r="I761" s="1516">
        <v>61.5</v>
      </c>
      <c r="J761" s="1485">
        <v>62.1</v>
      </c>
      <c r="K761" s="1486" t="s">
        <v>1078</v>
      </c>
      <c r="L761" s="1516">
        <v>61.1</v>
      </c>
      <c r="M761" s="1485">
        <v>60.9</v>
      </c>
      <c r="N761" s="1486">
        <v>61</v>
      </c>
      <c r="O761" s="1516">
        <v>61.3</v>
      </c>
      <c r="P761" s="1485">
        <v>61</v>
      </c>
      <c r="Q761" s="1486" t="s">
        <v>1078</v>
      </c>
      <c r="R761" s="1516">
        <v>61.3</v>
      </c>
      <c r="S761" s="1485">
        <v>61.3</v>
      </c>
      <c r="T761" s="1486" t="s">
        <v>1078</v>
      </c>
      <c r="U761" s="1516">
        <v>60.9</v>
      </c>
      <c r="V761" s="1485">
        <v>61.2</v>
      </c>
      <c r="W761" s="1486" t="s">
        <v>1078</v>
      </c>
      <c r="X761" s="1516">
        <v>60.7</v>
      </c>
      <c r="Y761" s="1485">
        <v>61.2</v>
      </c>
      <c r="Z761" s="1486" t="s">
        <v>1078</v>
      </c>
      <c r="AA761" s="1516">
        <v>61.2</v>
      </c>
      <c r="AB761" s="1485">
        <v>61.6</v>
      </c>
      <c r="AC761" s="1486" t="s">
        <v>1078</v>
      </c>
      <c r="AD761" s="1516">
        <v>61.3</v>
      </c>
      <c r="AE761" s="1485">
        <v>60.7</v>
      </c>
      <c r="AF761" s="1486" t="s">
        <v>1078</v>
      </c>
    </row>
    <row r="762" spans="1:32">
      <c r="A762" s="1643" t="s">
        <v>5351</v>
      </c>
      <c r="B762" s="1350" t="s">
        <v>5538</v>
      </c>
      <c r="C762" s="1517">
        <v>0.78</v>
      </c>
      <c r="D762" s="1518">
        <v>0.87</v>
      </c>
      <c r="E762" s="1519" t="s">
        <v>1078</v>
      </c>
      <c r="F762" s="1517">
        <v>0.78</v>
      </c>
      <c r="G762" s="1518">
        <v>0.87</v>
      </c>
      <c r="H762" s="1519" t="s">
        <v>1078</v>
      </c>
      <c r="I762" s="1517">
        <v>0.83</v>
      </c>
      <c r="J762" s="1518">
        <v>0.8</v>
      </c>
      <c r="K762" s="1519" t="s">
        <v>1078</v>
      </c>
      <c r="L762" s="1517">
        <v>0.99</v>
      </c>
      <c r="M762" s="1518">
        <v>0.92</v>
      </c>
      <c r="N762" s="1519">
        <v>0.75</v>
      </c>
      <c r="O762" s="1517">
        <v>0.84</v>
      </c>
      <c r="P762" s="1518">
        <v>1.0900000000000001</v>
      </c>
      <c r="Q762" s="1519" t="s">
        <v>1078</v>
      </c>
      <c r="R762" s="1517">
        <v>0.81</v>
      </c>
      <c r="S762" s="1518">
        <v>0.65</v>
      </c>
      <c r="T762" s="1519" t="s">
        <v>1078</v>
      </c>
      <c r="U762" s="1517">
        <v>0.62</v>
      </c>
      <c r="V762" s="1518">
        <v>0.89</v>
      </c>
      <c r="W762" s="1519" t="s">
        <v>1078</v>
      </c>
      <c r="X762" s="1517">
        <v>0.8</v>
      </c>
      <c r="Y762" s="1518">
        <v>0.96</v>
      </c>
      <c r="Z762" s="1519" t="s">
        <v>1078</v>
      </c>
      <c r="AA762" s="1517">
        <v>0.83</v>
      </c>
      <c r="AB762" s="1518">
        <v>0.9</v>
      </c>
      <c r="AC762" s="1519" t="s">
        <v>1078</v>
      </c>
      <c r="AD762" s="1517">
        <v>0.72</v>
      </c>
      <c r="AE762" s="1518">
        <v>0.73</v>
      </c>
      <c r="AF762" s="1519" t="s">
        <v>1078</v>
      </c>
    </row>
    <row r="763" spans="1:32">
      <c r="A763" s="1643" t="s">
        <v>5352</v>
      </c>
      <c r="B763" s="1350" t="s">
        <v>5539</v>
      </c>
      <c r="C763" s="1517">
        <v>2.2400000000000002</v>
      </c>
      <c r="D763" s="1518">
        <v>3.11</v>
      </c>
      <c r="E763" s="1519" t="s">
        <v>1078</v>
      </c>
      <c r="F763" s="1517">
        <v>2.2400000000000002</v>
      </c>
      <c r="G763" s="1518">
        <v>3.11</v>
      </c>
      <c r="H763" s="1519" t="s">
        <v>1078</v>
      </c>
      <c r="I763" s="1517">
        <v>2.7</v>
      </c>
      <c r="J763" s="1518">
        <v>2.31</v>
      </c>
      <c r="K763" s="1519" t="s">
        <v>1078</v>
      </c>
      <c r="L763" s="1517">
        <v>2.67</v>
      </c>
      <c r="M763" s="1518">
        <v>2.59</v>
      </c>
      <c r="N763" s="1519">
        <v>2.86</v>
      </c>
      <c r="O763" s="1517">
        <v>2.66</v>
      </c>
      <c r="P763" s="1518">
        <v>1.74</v>
      </c>
      <c r="Q763" s="1519" t="s">
        <v>1078</v>
      </c>
      <c r="R763" s="1517">
        <v>3.02</v>
      </c>
      <c r="S763" s="1518">
        <v>3.94</v>
      </c>
      <c r="T763" s="1519" t="s">
        <v>1078</v>
      </c>
      <c r="U763" s="1517">
        <v>1.93</v>
      </c>
      <c r="V763" s="1518">
        <v>1.94</v>
      </c>
      <c r="W763" s="1519" t="s">
        <v>1078</v>
      </c>
      <c r="X763" s="1517">
        <v>2.19</v>
      </c>
      <c r="Y763" s="1518">
        <v>1.88</v>
      </c>
      <c r="Z763" s="1519" t="s">
        <v>1078</v>
      </c>
      <c r="AA763" s="1517">
        <v>2.25</v>
      </c>
      <c r="AB763" s="1518">
        <v>1.61</v>
      </c>
      <c r="AC763" s="1519" t="s">
        <v>1078</v>
      </c>
      <c r="AD763" s="1517">
        <v>2</v>
      </c>
      <c r="AE763" s="1518">
        <v>2.2599999999999998</v>
      </c>
      <c r="AF763" s="1519" t="s">
        <v>1078</v>
      </c>
    </row>
    <row r="764" spans="1:32">
      <c r="A764" s="1643" t="s">
        <v>5353</v>
      </c>
      <c r="B764" s="1350" t="s">
        <v>5540</v>
      </c>
      <c r="C764" s="1517">
        <v>-0.65</v>
      </c>
      <c r="D764" s="1518">
        <v>-0.5</v>
      </c>
      <c r="E764" s="1519" t="s">
        <v>1078</v>
      </c>
      <c r="F764" s="1517">
        <v>-0.65</v>
      </c>
      <c r="G764" s="1518">
        <v>-0.5</v>
      </c>
      <c r="H764" s="1519" t="s">
        <v>1078</v>
      </c>
      <c r="I764" s="1517">
        <v>-0.5</v>
      </c>
      <c r="J764" s="1518">
        <v>-0.53</v>
      </c>
      <c r="K764" s="1519" t="s">
        <v>1078</v>
      </c>
      <c r="L764" s="1517" t="s">
        <v>2261</v>
      </c>
      <c r="M764" s="1518" t="s">
        <v>2261</v>
      </c>
      <c r="N764" s="1519" t="s">
        <v>2261</v>
      </c>
      <c r="O764" s="1517">
        <v>-0.56999999999999995</v>
      </c>
      <c r="P764" s="1518">
        <v>-0.69</v>
      </c>
      <c r="Q764" s="1519" t="s">
        <v>1078</v>
      </c>
      <c r="R764" s="1517">
        <v>-0.5</v>
      </c>
      <c r="S764" s="1518">
        <v>-0.5</v>
      </c>
      <c r="T764" s="1519" t="s">
        <v>1078</v>
      </c>
      <c r="U764" s="1517">
        <v>-0.68</v>
      </c>
      <c r="V764" s="1518">
        <v>-0.56999999999999995</v>
      </c>
      <c r="W764" s="1519" t="s">
        <v>1078</v>
      </c>
      <c r="X764" s="1517">
        <v>-0.65</v>
      </c>
      <c r="Y764" s="1518">
        <v>-0.56000000000000005</v>
      </c>
      <c r="Z764" s="1519" t="s">
        <v>1078</v>
      </c>
      <c r="AA764" s="1517">
        <v>-0.56000000000000005</v>
      </c>
      <c r="AB764" s="1518">
        <v>-0.69</v>
      </c>
      <c r="AC764" s="1519" t="s">
        <v>1078</v>
      </c>
      <c r="AD764" s="1517">
        <v>-0.5</v>
      </c>
      <c r="AE764" s="1518">
        <v>-0.5</v>
      </c>
      <c r="AF764" s="1519" t="s">
        <v>1078</v>
      </c>
    </row>
    <row r="765" spans="1:32">
      <c r="A765" s="1643" t="s">
        <v>5354</v>
      </c>
      <c r="B765" s="1350" t="s">
        <v>5541</v>
      </c>
      <c r="C765" s="1517">
        <v>0.18</v>
      </c>
      <c r="D765" s="1518">
        <v>0.19</v>
      </c>
      <c r="E765" s="1519" t="s">
        <v>1078</v>
      </c>
      <c r="F765" s="1517">
        <v>0.18</v>
      </c>
      <c r="G765" s="1518">
        <v>0.19</v>
      </c>
      <c r="H765" s="1519" t="s">
        <v>1078</v>
      </c>
      <c r="I765" s="1517">
        <v>0.22</v>
      </c>
      <c r="J765" s="1518">
        <v>0.25</v>
      </c>
      <c r="K765" s="1519" t="s">
        <v>1078</v>
      </c>
      <c r="L765" s="1517">
        <v>0.22</v>
      </c>
      <c r="M765" s="1518">
        <v>0.27</v>
      </c>
      <c r="N765" s="1519">
        <v>0.19</v>
      </c>
      <c r="O765" s="1517">
        <v>0.19</v>
      </c>
      <c r="P765" s="1518">
        <v>0.22</v>
      </c>
      <c r="Q765" s="1519" t="s">
        <v>1078</v>
      </c>
      <c r="R765" s="1517">
        <v>0.18</v>
      </c>
      <c r="S765" s="1518">
        <v>0.23</v>
      </c>
      <c r="T765" s="1519" t="s">
        <v>1078</v>
      </c>
      <c r="U765" s="1517">
        <v>0.14000000000000001</v>
      </c>
      <c r="V765" s="1518">
        <v>0.2</v>
      </c>
      <c r="W765" s="1519" t="s">
        <v>1078</v>
      </c>
      <c r="X765" s="1517">
        <v>0.2</v>
      </c>
      <c r="Y765" s="1518">
        <v>0.27</v>
      </c>
      <c r="Z765" s="1519" t="s">
        <v>1078</v>
      </c>
      <c r="AA765" s="1517">
        <v>0.27</v>
      </c>
      <c r="AB765" s="1518">
        <v>0.22</v>
      </c>
      <c r="AC765" s="1519" t="s">
        <v>1078</v>
      </c>
      <c r="AD765" s="1517">
        <v>0.21</v>
      </c>
      <c r="AE765" s="1518">
        <v>0.22</v>
      </c>
      <c r="AF765" s="1519" t="s">
        <v>1078</v>
      </c>
    </row>
    <row r="766" spans="1:32">
      <c r="A766" s="1643" t="s">
        <v>5355</v>
      </c>
      <c r="B766" s="1350" t="s">
        <v>5542</v>
      </c>
      <c r="C766" s="1517">
        <v>0.2</v>
      </c>
      <c r="D766" s="1518">
        <v>0.2</v>
      </c>
      <c r="E766" s="1519" t="s">
        <v>1078</v>
      </c>
      <c r="F766" s="1517">
        <v>0.2</v>
      </c>
      <c r="G766" s="1518">
        <v>0.2</v>
      </c>
      <c r="H766" s="1519" t="s">
        <v>1078</v>
      </c>
      <c r="I766" s="1517">
        <v>0.22</v>
      </c>
      <c r="J766" s="1518">
        <v>0.24</v>
      </c>
      <c r="K766" s="1519" t="s">
        <v>1078</v>
      </c>
      <c r="L766" s="1517">
        <v>0.22</v>
      </c>
      <c r="M766" s="1518">
        <v>0.28000000000000003</v>
      </c>
      <c r="N766" s="1519">
        <v>0.19</v>
      </c>
      <c r="O766" s="1517">
        <v>0.18</v>
      </c>
      <c r="P766" s="1518">
        <v>0.22</v>
      </c>
      <c r="Q766" s="1519" t="s">
        <v>1078</v>
      </c>
      <c r="R766" s="1517">
        <v>0.19</v>
      </c>
      <c r="S766" s="1518">
        <v>0.24</v>
      </c>
      <c r="T766" s="1519" t="s">
        <v>1078</v>
      </c>
      <c r="U766" s="1517">
        <v>0.14000000000000001</v>
      </c>
      <c r="V766" s="1518">
        <v>0.2</v>
      </c>
      <c r="W766" s="1519" t="s">
        <v>1078</v>
      </c>
      <c r="X766" s="1517">
        <v>0.2</v>
      </c>
      <c r="Y766" s="1518">
        <v>0.27</v>
      </c>
      <c r="Z766" s="1519" t="s">
        <v>1078</v>
      </c>
      <c r="AA766" s="1517">
        <v>0.26</v>
      </c>
      <c r="AB766" s="1518">
        <v>0.22</v>
      </c>
      <c r="AC766" s="1519" t="s">
        <v>1078</v>
      </c>
      <c r="AD766" s="1517">
        <v>0.21</v>
      </c>
      <c r="AE766" s="1518">
        <v>0.23</v>
      </c>
      <c r="AF766" s="1519" t="s">
        <v>1078</v>
      </c>
    </row>
    <row r="767" spans="1:32">
      <c r="A767" s="1643" t="s">
        <v>5356</v>
      </c>
      <c r="B767" s="1350" t="s">
        <v>5543</v>
      </c>
      <c r="C767" s="1517">
        <v>0.23</v>
      </c>
      <c r="D767" s="1518">
        <v>0.2</v>
      </c>
      <c r="E767" s="1519" t="s">
        <v>1078</v>
      </c>
      <c r="F767" s="1517">
        <v>0.23</v>
      </c>
      <c r="G767" s="1518">
        <v>0.2</v>
      </c>
      <c r="H767" s="1519" t="s">
        <v>1078</v>
      </c>
      <c r="I767" s="1517">
        <v>0.28000000000000003</v>
      </c>
      <c r="J767" s="1518">
        <v>0.26</v>
      </c>
      <c r="K767" s="1519" t="s">
        <v>1078</v>
      </c>
      <c r="L767" s="1517">
        <v>0.25</v>
      </c>
      <c r="M767" s="1518">
        <v>0.3</v>
      </c>
      <c r="N767" s="1519">
        <v>0.24</v>
      </c>
      <c r="O767" s="1517">
        <v>0.2</v>
      </c>
      <c r="P767" s="1518">
        <v>0.3</v>
      </c>
      <c r="Q767" s="1519" t="s">
        <v>1078</v>
      </c>
      <c r="R767" s="1517">
        <v>0.2</v>
      </c>
      <c r="S767" s="1518">
        <v>0.26</v>
      </c>
      <c r="T767" s="1519" t="s">
        <v>1078</v>
      </c>
      <c r="U767" s="1517">
        <v>0.2</v>
      </c>
      <c r="V767" s="1518">
        <v>0.25</v>
      </c>
      <c r="W767" s="1519" t="s">
        <v>1078</v>
      </c>
      <c r="X767" s="1517">
        <v>0.2</v>
      </c>
      <c r="Y767" s="1518">
        <v>0.3</v>
      </c>
      <c r="Z767" s="1519" t="s">
        <v>1078</v>
      </c>
      <c r="AA767" s="1517">
        <v>0.27</v>
      </c>
      <c r="AB767" s="1518">
        <v>0.28000000000000003</v>
      </c>
      <c r="AC767" s="1519" t="s">
        <v>1078</v>
      </c>
      <c r="AD767" s="1517">
        <v>0.26</v>
      </c>
      <c r="AE767" s="1518">
        <v>0.28000000000000003</v>
      </c>
      <c r="AF767" s="1519" t="s">
        <v>1078</v>
      </c>
    </row>
    <row r="768" spans="1:32">
      <c r="A768" s="1643" t="s">
        <v>5357</v>
      </c>
      <c r="B768" s="1350" t="s">
        <v>5544</v>
      </c>
      <c r="C768" s="1516">
        <v>7.8</v>
      </c>
      <c r="D768" s="1485">
        <v>8.9</v>
      </c>
      <c r="E768" s="1486" t="s">
        <v>1078</v>
      </c>
      <c r="F768" s="1516">
        <v>7.8</v>
      </c>
      <c r="G768" s="1485">
        <v>8.9</v>
      </c>
      <c r="H768" s="1486" t="s">
        <v>1078</v>
      </c>
      <c r="I768" s="1516">
        <v>11.2</v>
      </c>
      <c r="J768" s="1485">
        <v>7.9</v>
      </c>
      <c r="K768" s="1486" t="s">
        <v>1078</v>
      </c>
      <c r="L768" s="1516">
        <v>9</v>
      </c>
      <c r="M768" s="1485">
        <v>10.199999999999999</v>
      </c>
      <c r="N768" s="1486">
        <v>12</v>
      </c>
      <c r="O768" s="1516">
        <v>6.4</v>
      </c>
      <c r="P768" s="1485">
        <v>5.6</v>
      </c>
      <c r="Q768" s="1486" t="s">
        <v>1078</v>
      </c>
      <c r="R768" s="1516">
        <v>11.4</v>
      </c>
      <c r="S768" s="1485">
        <v>9</v>
      </c>
      <c r="T768" s="1486" t="s">
        <v>1078</v>
      </c>
      <c r="U768" s="1516">
        <v>9.6999999999999993</v>
      </c>
      <c r="V768" s="1485">
        <v>7.7</v>
      </c>
      <c r="W768" s="1486" t="s">
        <v>1078</v>
      </c>
      <c r="X768" s="1516">
        <v>11.2</v>
      </c>
      <c r="Y768" s="1485">
        <v>6.2</v>
      </c>
      <c r="Z768" s="1486" t="s">
        <v>1078</v>
      </c>
      <c r="AA768" s="1516">
        <v>7.3</v>
      </c>
      <c r="AB768" s="1485">
        <v>8.9</v>
      </c>
      <c r="AC768" s="1486" t="s">
        <v>1078</v>
      </c>
      <c r="AD768" s="1516">
        <v>6.5</v>
      </c>
      <c r="AE768" s="1485">
        <v>7.4</v>
      </c>
      <c r="AF768" s="1486" t="s">
        <v>1078</v>
      </c>
    </row>
    <row r="769" spans="1:32">
      <c r="A769" s="1644" t="s">
        <v>5358</v>
      </c>
      <c r="B769" s="1143" t="s">
        <v>5545</v>
      </c>
      <c r="C769" s="1520">
        <v>8.1</v>
      </c>
      <c r="D769" s="1483">
        <v>2.4</v>
      </c>
      <c r="E769" s="1484" t="s">
        <v>1078</v>
      </c>
      <c r="F769" s="1520">
        <v>8.1</v>
      </c>
      <c r="G769" s="1483">
        <v>2.4</v>
      </c>
      <c r="H769" s="1484" t="s">
        <v>1078</v>
      </c>
      <c r="I769" s="1520">
        <v>2.6</v>
      </c>
      <c r="J769" s="1483">
        <v>3.2</v>
      </c>
      <c r="K769" s="1484" t="s">
        <v>1078</v>
      </c>
      <c r="L769" s="1520">
        <v>2.4</v>
      </c>
      <c r="M769" s="1483">
        <v>1.7</v>
      </c>
      <c r="N769" s="1484">
        <v>1.3</v>
      </c>
      <c r="O769" s="1520">
        <v>6</v>
      </c>
      <c r="P769" s="1483">
        <v>4.9000000000000004</v>
      </c>
      <c r="Q769" s="1484" t="s">
        <v>1078</v>
      </c>
      <c r="R769" s="1520">
        <v>3.9</v>
      </c>
      <c r="S769" s="1483">
        <v>9.6999999999999993</v>
      </c>
      <c r="T769" s="1484" t="s">
        <v>1078</v>
      </c>
      <c r="U769" s="1520">
        <v>0.8</v>
      </c>
      <c r="V769" s="1483">
        <v>8.5</v>
      </c>
      <c r="W769" s="1484" t="s">
        <v>1078</v>
      </c>
      <c r="X769" s="1520">
        <v>5.0999999999999996</v>
      </c>
      <c r="Y769" s="1483">
        <v>11</v>
      </c>
      <c r="Z769" s="1484" t="s">
        <v>1078</v>
      </c>
      <c r="AA769" s="1520">
        <v>10.3</v>
      </c>
      <c r="AB769" s="1483">
        <v>4</v>
      </c>
      <c r="AC769" s="1484" t="s">
        <v>1078</v>
      </c>
      <c r="AD769" s="1520">
        <v>1.5</v>
      </c>
      <c r="AE769" s="1483">
        <v>2.8</v>
      </c>
      <c r="AF769" s="1484" t="s">
        <v>1078</v>
      </c>
    </row>
    <row r="770" spans="1:32">
      <c r="A770" s="1642" t="s">
        <v>5359</v>
      </c>
      <c r="B770" s="1304" t="s">
        <v>5546</v>
      </c>
      <c r="C770" s="1521">
        <v>0.33</v>
      </c>
      <c r="D770" s="1522">
        <v>0.2</v>
      </c>
      <c r="E770" s="1523" t="s">
        <v>1078</v>
      </c>
      <c r="F770" s="1521">
        <v>0.33</v>
      </c>
      <c r="G770" s="1522">
        <v>0.2</v>
      </c>
      <c r="H770" s="1523" t="s">
        <v>1078</v>
      </c>
      <c r="I770" s="1521">
        <v>0.19</v>
      </c>
      <c r="J770" s="1522">
        <v>0.23</v>
      </c>
      <c r="K770" s="1523" t="s">
        <v>1078</v>
      </c>
      <c r="L770" s="1521" t="s">
        <v>2261</v>
      </c>
      <c r="M770" s="1522" t="s">
        <v>2261</v>
      </c>
      <c r="N770" s="1523" t="s">
        <v>2261</v>
      </c>
      <c r="O770" s="1521">
        <v>-0.01</v>
      </c>
      <c r="P770" s="1522">
        <v>0.02</v>
      </c>
      <c r="Q770" s="1523" t="s">
        <v>1078</v>
      </c>
      <c r="R770" s="1521">
        <v>0.15</v>
      </c>
      <c r="S770" s="1522">
        <v>0.14000000000000001</v>
      </c>
      <c r="T770" s="1523" t="s">
        <v>1078</v>
      </c>
      <c r="U770" s="1521">
        <v>0.06</v>
      </c>
      <c r="V770" s="1522">
        <v>0.08</v>
      </c>
      <c r="W770" s="1523" t="s">
        <v>1078</v>
      </c>
      <c r="X770" s="1521">
        <v>-0.11</v>
      </c>
      <c r="Y770" s="1522">
        <v>-0.11</v>
      </c>
      <c r="Z770" s="1523" t="s">
        <v>1078</v>
      </c>
      <c r="AA770" s="1521">
        <v>0.02</v>
      </c>
      <c r="AB770" s="1522">
        <v>-0.02</v>
      </c>
      <c r="AC770" s="1523" t="s">
        <v>1078</v>
      </c>
      <c r="AD770" s="1521">
        <v>0.33</v>
      </c>
      <c r="AE770" s="1522">
        <v>0.34</v>
      </c>
      <c r="AF770" s="1523" t="s">
        <v>1078</v>
      </c>
    </row>
    <row r="771" spans="1:32">
      <c r="A771" s="1645" t="s">
        <v>5360</v>
      </c>
      <c r="B771" s="1143" t="s">
        <v>5547</v>
      </c>
      <c r="C771" s="1524" t="s">
        <v>2261</v>
      </c>
      <c r="D771" s="1525" t="s">
        <v>2261</v>
      </c>
      <c r="E771" s="1526" t="s">
        <v>1078</v>
      </c>
      <c r="F771" s="1524" t="s">
        <v>2261</v>
      </c>
      <c r="G771" s="1525" t="s">
        <v>2261</v>
      </c>
      <c r="H771" s="1526" t="s">
        <v>1078</v>
      </c>
      <c r="I771" s="1524" t="s">
        <v>2261</v>
      </c>
      <c r="J771" s="1525" t="s">
        <v>2261</v>
      </c>
      <c r="K771" s="1526" t="s">
        <v>1078</v>
      </c>
      <c r="L771" s="1524">
        <v>-0.11</v>
      </c>
      <c r="M771" s="1525">
        <v>-0.09</v>
      </c>
      <c r="N771" s="1526">
        <v>-0.11</v>
      </c>
      <c r="O771" s="1524" t="s">
        <v>2261</v>
      </c>
      <c r="P771" s="1525" t="s">
        <v>2261</v>
      </c>
      <c r="Q771" s="1526" t="s">
        <v>1078</v>
      </c>
      <c r="R771" s="1524" t="s">
        <v>2261</v>
      </c>
      <c r="S771" s="1525" t="s">
        <v>2261</v>
      </c>
      <c r="T771" s="1526" t="s">
        <v>1078</v>
      </c>
      <c r="U771" s="1524" t="s">
        <v>2261</v>
      </c>
      <c r="V771" s="1525" t="s">
        <v>2261</v>
      </c>
      <c r="W771" s="1526" t="s">
        <v>1078</v>
      </c>
      <c r="X771" s="1524" t="s">
        <v>2261</v>
      </c>
      <c r="Y771" s="1525" t="s">
        <v>2261</v>
      </c>
      <c r="Z771" s="1526" t="s">
        <v>1078</v>
      </c>
      <c r="AA771" s="1524" t="s">
        <v>2261</v>
      </c>
      <c r="AB771" s="1525" t="s">
        <v>2261</v>
      </c>
      <c r="AC771" s="1526" t="s">
        <v>1078</v>
      </c>
      <c r="AD771" s="1524">
        <v>0.05</v>
      </c>
      <c r="AE771" s="1525">
        <v>0.05</v>
      </c>
      <c r="AF771" s="1526" t="s">
        <v>1078</v>
      </c>
    </row>
    <row r="772" spans="1:32">
      <c r="A772" s="1642" t="s">
        <v>5361</v>
      </c>
      <c r="B772" s="1304" t="s">
        <v>5548</v>
      </c>
      <c r="C772" s="1527"/>
      <c r="D772" s="1528">
        <v>0.33</v>
      </c>
      <c r="E772" s="1529"/>
      <c r="F772" s="1527"/>
      <c r="G772" s="1528">
        <v>0.33</v>
      </c>
      <c r="H772" s="1529"/>
      <c r="I772" s="1527"/>
      <c r="J772" s="1528">
        <v>0.23</v>
      </c>
      <c r="K772" s="1529"/>
      <c r="L772" s="1527"/>
      <c r="M772" s="1528" t="s">
        <v>2261</v>
      </c>
      <c r="N772" s="1529"/>
      <c r="O772" s="1527"/>
      <c r="P772" s="1528">
        <v>0.02</v>
      </c>
      <c r="Q772" s="1529"/>
      <c r="R772" s="1527"/>
      <c r="S772" s="1528">
        <v>0.15</v>
      </c>
      <c r="T772" s="1529"/>
      <c r="U772" s="1527"/>
      <c r="V772" s="1528">
        <v>0.08</v>
      </c>
      <c r="W772" s="1529"/>
      <c r="X772" s="1527"/>
      <c r="Y772" s="1528">
        <v>-0.11</v>
      </c>
      <c r="Z772" s="1529"/>
      <c r="AA772" s="1527"/>
      <c r="AB772" s="1528">
        <v>0.02</v>
      </c>
      <c r="AC772" s="1529"/>
      <c r="AD772" s="1527"/>
      <c r="AE772" s="1528">
        <v>0.34</v>
      </c>
      <c r="AF772" s="1529"/>
    </row>
    <row r="773" spans="1:32">
      <c r="A773" s="1645" t="s">
        <v>5362</v>
      </c>
      <c r="B773" s="1143" t="s">
        <v>5549</v>
      </c>
      <c r="C773" s="1363"/>
      <c r="D773" s="1214" t="s">
        <v>2261</v>
      </c>
      <c r="E773" s="1215"/>
      <c r="F773" s="1363"/>
      <c r="G773" s="1214" t="s">
        <v>2261</v>
      </c>
      <c r="H773" s="1215"/>
      <c r="I773" s="1363"/>
      <c r="J773" s="1214" t="s">
        <v>2261</v>
      </c>
      <c r="K773" s="1215"/>
      <c r="L773" s="1363"/>
      <c r="M773" s="1214" t="s">
        <v>5101</v>
      </c>
      <c r="N773" s="1215"/>
      <c r="O773" s="1363"/>
      <c r="P773" s="1214" t="s">
        <v>2261</v>
      </c>
      <c r="Q773" s="1215"/>
      <c r="R773" s="1363"/>
      <c r="S773" s="1214" t="s">
        <v>2261</v>
      </c>
      <c r="T773" s="1215"/>
      <c r="U773" s="1363"/>
      <c r="V773" s="1214" t="s">
        <v>2261</v>
      </c>
      <c r="W773" s="1215"/>
      <c r="X773" s="1363"/>
      <c r="Y773" s="1214" t="s">
        <v>2261</v>
      </c>
      <c r="Z773" s="1215"/>
      <c r="AA773" s="1363"/>
      <c r="AB773" s="1214" t="s">
        <v>2261</v>
      </c>
      <c r="AC773" s="1215"/>
      <c r="AD773" s="1363"/>
      <c r="AE773" s="1214" t="s">
        <v>2261</v>
      </c>
      <c r="AF773" s="1215"/>
    </row>
    <row r="774" spans="1:32">
      <c r="A774" s="1641" t="s">
        <v>5750</v>
      </c>
      <c r="B774" s="1139" t="s">
        <v>5852</v>
      </c>
      <c r="C774" s="1300" t="s">
        <v>5010</v>
      </c>
      <c r="D774" s="1301" t="s">
        <v>5011</v>
      </c>
      <c r="E774" s="1302" t="s">
        <v>5012</v>
      </c>
      <c r="F774" s="1300" t="s">
        <v>5010</v>
      </c>
      <c r="G774" s="1301" t="s">
        <v>5011</v>
      </c>
      <c r="H774" s="1302" t="s">
        <v>5012</v>
      </c>
      <c r="I774" s="1300" t="s">
        <v>5010</v>
      </c>
      <c r="J774" s="1301" t="s">
        <v>5011</v>
      </c>
      <c r="K774" s="1302" t="s">
        <v>5012</v>
      </c>
      <c r="L774" s="1300" t="s">
        <v>5010</v>
      </c>
      <c r="M774" s="1301" t="s">
        <v>5011</v>
      </c>
      <c r="N774" s="1302" t="s">
        <v>5012</v>
      </c>
      <c r="O774" s="1300" t="s">
        <v>5010</v>
      </c>
      <c r="P774" s="1301" t="s">
        <v>5011</v>
      </c>
      <c r="Q774" s="1302" t="s">
        <v>5012</v>
      </c>
      <c r="R774" s="1300" t="s">
        <v>5010</v>
      </c>
      <c r="S774" s="1301" t="s">
        <v>5011</v>
      </c>
      <c r="T774" s="1302" t="s">
        <v>5012</v>
      </c>
      <c r="U774" s="1300" t="s">
        <v>5010</v>
      </c>
      <c r="V774" s="1301" t="s">
        <v>5011</v>
      </c>
      <c r="W774" s="1302" t="s">
        <v>5012</v>
      </c>
      <c r="X774" s="1300" t="s">
        <v>5010</v>
      </c>
      <c r="Y774" s="1301" t="s">
        <v>5011</v>
      </c>
      <c r="Z774" s="1302" t="s">
        <v>5012</v>
      </c>
      <c r="AA774" s="1300" t="s">
        <v>5010</v>
      </c>
      <c r="AB774" s="1301" t="s">
        <v>5011</v>
      </c>
      <c r="AC774" s="1302" t="s">
        <v>5012</v>
      </c>
      <c r="AD774" s="1300" t="s">
        <v>5010</v>
      </c>
      <c r="AE774" s="1301" t="s">
        <v>5011</v>
      </c>
      <c r="AF774" s="1302" t="s">
        <v>5012</v>
      </c>
    </row>
    <row r="775" spans="1:32">
      <c r="A775" s="1642" t="s">
        <v>5284</v>
      </c>
      <c r="B775" s="1304" t="s">
        <v>5534</v>
      </c>
      <c r="C775" s="1510">
        <v>28</v>
      </c>
      <c r="D775" s="1511">
        <v>27</v>
      </c>
      <c r="E775" s="1512" t="s">
        <v>1078</v>
      </c>
      <c r="F775" s="1510">
        <v>28</v>
      </c>
      <c r="G775" s="1511">
        <v>27</v>
      </c>
      <c r="H775" s="1512" t="s">
        <v>1078</v>
      </c>
      <c r="I775" s="1510">
        <v>23</v>
      </c>
      <c r="J775" s="1511">
        <v>22</v>
      </c>
      <c r="K775" s="1512" t="s">
        <v>1078</v>
      </c>
      <c r="L775" s="1510">
        <v>33</v>
      </c>
      <c r="M775" s="1511">
        <v>32</v>
      </c>
      <c r="N775" s="1512">
        <v>33</v>
      </c>
      <c r="O775" s="1510">
        <v>23</v>
      </c>
      <c r="P775" s="1511">
        <v>23</v>
      </c>
      <c r="Q775" s="1512" t="s">
        <v>1078</v>
      </c>
      <c r="R775" s="1510">
        <v>21</v>
      </c>
      <c r="S775" s="1511">
        <v>20</v>
      </c>
      <c r="T775" s="1512" t="s">
        <v>1078</v>
      </c>
      <c r="U775" s="1510">
        <v>21</v>
      </c>
      <c r="V775" s="1511">
        <v>21</v>
      </c>
      <c r="W775" s="1512" t="s">
        <v>1078</v>
      </c>
      <c r="X775" s="1510">
        <v>24</v>
      </c>
      <c r="Y775" s="1511">
        <v>22</v>
      </c>
      <c r="Z775" s="1512" t="s">
        <v>1078</v>
      </c>
      <c r="AA775" s="1510">
        <v>28</v>
      </c>
      <c r="AB775" s="1511">
        <v>28</v>
      </c>
      <c r="AC775" s="1512" t="s">
        <v>1078</v>
      </c>
      <c r="AD775" s="1510">
        <v>19</v>
      </c>
      <c r="AE775" s="1511">
        <v>19</v>
      </c>
      <c r="AF775" s="1512" t="s">
        <v>1078</v>
      </c>
    </row>
    <row r="776" spans="1:32">
      <c r="A776" s="1643" t="s">
        <v>5285</v>
      </c>
      <c r="B776" s="1350" t="s">
        <v>5535</v>
      </c>
      <c r="C776" s="1513">
        <v>21</v>
      </c>
      <c r="D776" s="1514">
        <v>21</v>
      </c>
      <c r="E776" s="1515" t="s">
        <v>1078</v>
      </c>
      <c r="F776" s="1513">
        <v>21</v>
      </c>
      <c r="G776" s="1514">
        <v>21</v>
      </c>
      <c r="H776" s="1515" t="s">
        <v>1078</v>
      </c>
      <c r="I776" s="1513">
        <v>17</v>
      </c>
      <c r="J776" s="1514">
        <v>17</v>
      </c>
      <c r="K776" s="1515" t="s">
        <v>1078</v>
      </c>
      <c r="L776" s="1513">
        <v>25</v>
      </c>
      <c r="M776" s="1514">
        <v>27</v>
      </c>
      <c r="N776" s="1515">
        <v>28</v>
      </c>
      <c r="O776" s="1513">
        <v>20</v>
      </c>
      <c r="P776" s="1514">
        <v>21</v>
      </c>
      <c r="Q776" s="1515" t="s">
        <v>1078</v>
      </c>
      <c r="R776" s="1513">
        <v>17</v>
      </c>
      <c r="S776" s="1514">
        <v>16</v>
      </c>
      <c r="T776" s="1515" t="s">
        <v>1078</v>
      </c>
      <c r="U776" s="1513">
        <v>19</v>
      </c>
      <c r="V776" s="1514">
        <v>18</v>
      </c>
      <c r="W776" s="1515" t="s">
        <v>1078</v>
      </c>
      <c r="X776" s="1513">
        <v>21</v>
      </c>
      <c r="Y776" s="1514">
        <v>20</v>
      </c>
      <c r="Z776" s="1515" t="s">
        <v>1078</v>
      </c>
      <c r="AA776" s="1513">
        <v>21</v>
      </c>
      <c r="AB776" s="1514">
        <v>22</v>
      </c>
      <c r="AC776" s="1515" t="s">
        <v>1078</v>
      </c>
      <c r="AD776" s="1513">
        <v>16</v>
      </c>
      <c r="AE776" s="1514">
        <v>16</v>
      </c>
      <c r="AF776" s="1515" t="s">
        <v>1078</v>
      </c>
    </row>
    <row r="777" spans="1:32">
      <c r="A777" s="1643" t="s">
        <v>5286</v>
      </c>
      <c r="B777" s="1350" t="s">
        <v>5536</v>
      </c>
      <c r="C777" s="1516">
        <v>61.3</v>
      </c>
      <c r="D777" s="1485">
        <v>62</v>
      </c>
      <c r="E777" s="1486" t="s">
        <v>1078</v>
      </c>
      <c r="F777" s="1516">
        <v>61.3</v>
      </c>
      <c r="G777" s="1485">
        <v>62</v>
      </c>
      <c r="H777" s="1486" t="s">
        <v>1078</v>
      </c>
      <c r="I777" s="1516">
        <v>61.8</v>
      </c>
      <c r="J777" s="1485">
        <v>61.6</v>
      </c>
      <c r="K777" s="1486" t="s">
        <v>1078</v>
      </c>
      <c r="L777" s="1516">
        <v>60.7</v>
      </c>
      <c r="M777" s="1485">
        <v>61.6</v>
      </c>
      <c r="N777" s="1486">
        <v>61.2</v>
      </c>
      <c r="O777" s="1516">
        <v>62</v>
      </c>
      <c r="P777" s="1485">
        <v>61.8</v>
      </c>
      <c r="Q777" s="1486" t="s">
        <v>1078</v>
      </c>
      <c r="R777" s="1516">
        <v>61.4</v>
      </c>
      <c r="S777" s="1485">
        <v>62.2</v>
      </c>
      <c r="T777" s="1486" t="s">
        <v>1078</v>
      </c>
      <c r="U777" s="1516">
        <v>61.6</v>
      </c>
      <c r="V777" s="1485">
        <v>61.6</v>
      </c>
      <c r="W777" s="1486" t="s">
        <v>1078</v>
      </c>
      <c r="X777" s="1516">
        <v>61.7</v>
      </c>
      <c r="Y777" s="1485">
        <v>62.5</v>
      </c>
      <c r="Z777" s="1486" t="s">
        <v>1078</v>
      </c>
      <c r="AA777" s="1516">
        <v>61.8</v>
      </c>
      <c r="AB777" s="1485">
        <v>62.2</v>
      </c>
      <c r="AC777" s="1486" t="s">
        <v>1078</v>
      </c>
      <c r="AD777" s="1516">
        <v>61.3</v>
      </c>
      <c r="AE777" s="1485">
        <v>61.9</v>
      </c>
      <c r="AF777" s="1486" t="s">
        <v>1078</v>
      </c>
    </row>
    <row r="778" spans="1:32">
      <c r="A778" s="1643" t="s">
        <v>5287</v>
      </c>
      <c r="B778" s="1350" t="s">
        <v>5537</v>
      </c>
      <c r="C778" s="1516">
        <v>61.1</v>
      </c>
      <c r="D778" s="1485">
        <v>61.6</v>
      </c>
      <c r="E778" s="1486" t="s">
        <v>1078</v>
      </c>
      <c r="F778" s="1516">
        <v>61.1</v>
      </c>
      <c r="G778" s="1485">
        <v>61.6</v>
      </c>
      <c r="H778" s="1486" t="s">
        <v>1078</v>
      </c>
      <c r="I778" s="1516">
        <v>60.8</v>
      </c>
      <c r="J778" s="1485">
        <v>61.1</v>
      </c>
      <c r="K778" s="1486" t="s">
        <v>1078</v>
      </c>
      <c r="L778" s="1516">
        <v>60</v>
      </c>
      <c r="M778" s="1485">
        <v>60.6</v>
      </c>
      <c r="N778" s="1486">
        <v>60.7</v>
      </c>
      <c r="O778" s="1516">
        <v>61.7</v>
      </c>
      <c r="P778" s="1485">
        <v>61.4</v>
      </c>
      <c r="Q778" s="1486" t="s">
        <v>1078</v>
      </c>
      <c r="R778" s="1516">
        <v>61</v>
      </c>
      <c r="S778" s="1485">
        <v>61.9</v>
      </c>
      <c r="T778" s="1486" t="s">
        <v>1078</v>
      </c>
      <c r="U778" s="1516">
        <v>60.9</v>
      </c>
      <c r="V778" s="1485">
        <v>61.1</v>
      </c>
      <c r="W778" s="1486" t="s">
        <v>1078</v>
      </c>
      <c r="X778" s="1516">
        <v>60.6</v>
      </c>
      <c r="Y778" s="1485">
        <v>62.1</v>
      </c>
      <c r="Z778" s="1486" t="s">
        <v>1078</v>
      </c>
      <c r="AA778" s="1516">
        <v>61.3</v>
      </c>
      <c r="AB778" s="1485">
        <v>61.6</v>
      </c>
      <c r="AC778" s="1486" t="s">
        <v>1078</v>
      </c>
      <c r="AD778" s="1516">
        <v>61</v>
      </c>
      <c r="AE778" s="1485">
        <v>61.4</v>
      </c>
      <c r="AF778" s="1486" t="s">
        <v>1078</v>
      </c>
    </row>
    <row r="779" spans="1:32">
      <c r="A779" s="1643" t="s">
        <v>5351</v>
      </c>
      <c r="B779" s="1350" t="s">
        <v>5538</v>
      </c>
      <c r="C779" s="1517">
        <v>0.81</v>
      </c>
      <c r="D779" s="1518">
        <v>0.76</v>
      </c>
      <c r="E779" s="1519" t="s">
        <v>1078</v>
      </c>
      <c r="F779" s="1517">
        <v>0.81</v>
      </c>
      <c r="G779" s="1518">
        <v>0.76</v>
      </c>
      <c r="H779" s="1519" t="s">
        <v>1078</v>
      </c>
      <c r="I779" s="1517">
        <v>0.92</v>
      </c>
      <c r="J779" s="1518">
        <v>1.01</v>
      </c>
      <c r="K779" s="1519" t="s">
        <v>1078</v>
      </c>
      <c r="L779" s="1517">
        <v>0.76</v>
      </c>
      <c r="M779" s="1518">
        <v>0.64</v>
      </c>
      <c r="N779" s="1519">
        <v>0.95</v>
      </c>
      <c r="O779" s="1517">
        <v>0.75</v>
      </c>
      <c r="P779" s="1518">
        <v>0.9</v>
      </c>
      <c r="Q779" s="1519" t="s">
        <v>1078</v>
      </c>
      <c r="R779" s="1517">
        <v>0.73</v>
      </c>
      <c r="S779" s="1518">
        <v>0.61</v>
      </c>
      <c r="T779" s="1519" t="s">
        <v>1078</v>
      </c>
      <c r="U779" s="1517">
        <v>0.8</v>
      </c>
      <c r="V779" s="1518">
        <v>0.82</v>
      </c>
      <c r="W779" s="1519" t="s">
        <v>1078</v>
      </c>
      <c r="X779" s="1517">
        <v>0.92</v>
      </c>
      <c r="Y779" s="1518">
        <v>0.86</v>
      </c>
      <c r="Z779" s="1519" t="s">
        <v>1078</v>
      </c>
      <c r="AA779" s="1517">
        <v>0.79</v>
      </c>
      <c r="AB779" s="1518">
        <v>0.97</v>
      </c>
      <c r="AC779" s="1519" t="s">
        <v>1078</v>
      </c>
      <c r="AD779" s="1517">
        <v>0.93</v>
      </c>
      <c r="AE779" s="1518">
        <v>0.7</v>
      </c>
      <c r="AF779" s="1519" t="s">
        <v>1078</v>
      </c>
    </row>
    <row r="780" spans="1:32">
      <c r="A780" s="1643" t="s">
        <v>5352</v>
      </c>
      <c r="B780" s="1350" t="s">
        <v>5539</v>
      </c>
      <c r="C780" s="1517">
        <v>3.15</v>
      </c>
      <c r="D780" s="1518">
        <v>2.21</v>
      </c>
      <c r="E780" s="1519" t="s">
        <v>1078</v>
      </c>
      <c r="F780" s="1517">
        <v>3.15</v>
      </c>
      <c r="G780" s="1518">
        <v>2.21</v>
      </c>
      <c r="H780" s="1519" t="s">
        <v>1078</v>
      </c>
      <c r="I780" s="1517">
        <v>2.64</v>
      </c>
      <c r="J780" s="1518">
        <v>2.23</v>
      </c>
      <c r="K780" s="1519" t="s">
        <v>1078</v>
      </c>
      <c r="L780" s="1517">
        <v>2.96</v>
      </c>
      <c r="M780" s="1518">
        <v>2.14</v>
      </c>
      <c r="N780" s="1519">
        <v>2.89</v>
      </c>
      <c r="O780" s="1517">
        <v>1.79</v>
      </c>
      <c r="P780" s="1518">
        <v>1.9</v>
      </c>
      <c r="Q780" s="1519" t="s">
        <v>1078</v>
      </c>
      <c r="R780" s="1517">
        <v>2.58</v>
      </c>
      <c r="S780" s="1518">
        <v>2.4900000000000002</v>
      </c>
      <c r="T780" s="1519" t="s">
        <v>1078</v>
      </c>
      <c r="U780" s="1517">
        <v>1.9</v>
      </c>
      <c r="V780" s="1518">
        <v>1.91</v>
      </c>
      <c r="W780" s="1519" t="s">
        <v>1078</v>
      </c>
      <c r="X780" s="1517">
        <v>2.0099999999999998</v>
      </c>
      <c r="Y780" s="1518">
        <v>2.73</v>
      </c>
      <c r="Z780" s="1519" t="s">
        <v>1078</v>
      </c>
      <c r="AA780" s="1517">
        <v>1.95</v>
      </c>
      <c r="AB780" s="1518">
        <v>2.25</v>
      </c>
      <c r="AC780" s="1519" t="s">
        <v>1078</v>
      </c>
      <c r="AD780" s="1517">
        <v>2.44</v>
      </c>
      <c r="AE780" s="1518">
        <v>3.06</v>
      </c>
      <c r="AF780" s="1519" t="s">
        <v>1078</v>
      </c>
    </row>
    <row r="781" spans="1:32">
      <c r="A781" s="1643" t="s">
        <v>5353</v>
      </c>
      <c r="B781" s="1350" t="s">
        <v>5540</v>
      </c>
      <c r="C781" s="1517">
        <v>-0.5</v>
      </c>
      <c r="D781" s="1518">
        <v>-0.5</v>
      </c>
      <c r="E781" s="1519" t="s">
        <v>1078</v>
      </c>
      <c r="F781" s="1517">
        <v>-0.5</v>
      </c>
      <c r="G781" s="1518">
        <v>-0.5</v>
      </c>
      <c r="H781" s="1519" t="s">
        <v>1078</v>
      </c>
      <c r="I781" s="1517">
        <v>-0.71</v>
      </c>
      <c r="J781" s="1518">
        <v>-0.67</v>
      </c>
      <c r="K781" s="1519" t="s">
        <v>1078</v>
      </c>
      <c r="L781" s="1517" t="s">
        <v>2261</v>
      </c>
      <c r="M781" s="1518" t="s">
        <v>2261</v>
      </c>
      <c r="N781" s="1519" t="s">
        <v>2261</v>
      </c>
      <c r="O781" s="1517">
        <v>-0.62</v>
      </c>
      <c r="P781" s="1518">
        <v>-0.69</v>
      </c>
      <c r="Q781" s="1519" t="s">
        <v>1078</v>
      </c>
      <c r="R781" s="1517">
        <v>-0.6</v>
      </c>
      <c r="S781" s="1518">
        <v>-0.6</v>
      </c>
      <c r="T781" s="1519" t="s">
        <v>1078</v>
      </c>
      <c r="U781" s="1517">
        <v>-0.61</v>
      </c>
      <c r="V781" s="1518">
        <v>-0.57999999999999996</v>
      </c>
      <c r="W781" s="1519" t="s">
        <v>1078</v>
      </c>
      <c r="X781" s="1517">
        <v>-0.66</v>
      </c>
      <c r="Y781" s="1518">
        <v>-0.64</v>
      </c>
      <c r="Z781" s="1519" t="s">
        <v>1078</v>
      </c>
      <c r="AA781" s="1517">
        <v>-0.61</v>
      </c>
      <c r="AB781" s="1518">
        <v>-0.61</v>
      </c>
      <c r="AC781" s="1519" t="s">
        <v>1078</v>
      </c>
      <c r="AD781" s="1517">
        <v>-0.5</v>
      </c>
      <c r="AE781" s="1518">
        <v>-0.5</v>
      </c>
      <c r="AF781" s="1519" t="s">
        <v>1078</v>
      </c>
    </row>
    <row r="782" spans="1:32">
      <c r="A782" s="1643" t="s">
        <v>5354</v>
      </c>
      <c r="B782" s="1350" t="s">
        <v>5541</v>
      </c>
      <c r="C782" s="1517">
        <v>0.22</v>
      </c>
      <c r="D782" s="1518">
        <v>0.2</v>
      </c>
      <c r="E782" s="1519" t="s">
        <v>1078</v>
      </c>
      <c r="F782" s="1517">
        <v>0.22</v>
      </c>
      <c r="G782" s="1518">
        <v>0.2</v>
      </c>
      <c r="H782" s="1519" t="s">
        <v>1078</v>
      </c>
      <c r="I782" s="1517">
        <v>0.2</v>
      </c>
      <c r="J782" s="1518">
        <v>0.24</v>
      </c>
      <c r="K782" s="1519" t="s">
        <v>1078</v>
      </c>
      <c r="L782" s="1517">
        <v>0.22</v>
      </c>
      <c r="M782" s="1518">
        <v>0.16</v>
      </c>
      <c r="N782" s="1519">
        <v>0.25</v>
      </c>
      <c r="O782" s="1517">
        <v>0.18</v>
      </c>
      <c r="P782" s="1518">
        <v>0.21</v>
      </c>
      <c r="Q782" s="1519" t="s">
        <v>1078</v>
      </c>
      <c r="R782" s="1517">
        <v>0.23</v>
      </c>
      <c r="S782" s="1518">
        <v>0.18</v>
      </c>
      <c r="T782" s="1519" t="s">
        <v>1078</v>
      </c>
      <c r="U782" s="1517">
        <v>0.17</v>
      </c>
      <c r="V782" s="1518">
        <v>0.22</v>
      </c>
      <c r="W782" s="1519" t="s">
        <v>1078</v>
      </c>
      <c r="X782" s="1517">
        <v>0.18</v>
      </c>
      <c r="Y782" s="1518">
        <v>0.17</v>
      </c>
      <c r="Z782" s="1519" t="s">
        <v>1078</v>
      </c>
      <c r="AA782" s="1517">
        <v>0.21</v>
      </c>
      <c r="AB782" s="1518">
        <v>0.21</v>
      </c>
      <c r="AC782" s="1519" t="s">
        <v>1078</v>
      </c>
      <c r="AD782" s="1517">
        <v>0.21</v>
      </c>
      <c r="AE782" s="1518">
        <v>0.17</v>
      </c>
      <c r="AF782" s="1519" t="s">
        <v>1078</v>
      </c>
    </row>
    <row r="783" spans="1:32">
      <c r="A783" s="1643" t="s">
        <v>5355</v>
      </c>
      <c r="B783" s="1350" t="s">
        <v>5542</v>
      </c>
      <c r="C783" s="1517">
        <v>0.22</v>
      </c>
      <c r="D783" s="1518">
        <v>0.21</v>
      </c>
      <c r="E783" s="1519" t="s">
        <v>1078</v>
      </c>
      <c r="F783" s="1517">
        <v>0.22</v>
      </c>
      <c r="G783" s="1518">
        <v>0.21</v>
      </c>
      <c r="H783" s="1519" t="s">
        <v>1078</v>
      </c>
      <c r="I783" s="1517">
        <v>0.23</v>
      </c>
      <c r="J783" s="1518">
        <v>0.24</v>
      </c>
      <c r="K783" s="1519" t="s">
        <v>1078</v>
      </c>
      <c r="L783" s="1517">
        <v>0.25</v>
      </c>
      <c r="M783" s="1518">
        <v>0.17</v>
      </c>
      <c r="N783" s="1519">
        <v>0.24</v>
      </c>
      <c r="O783" s="1517">
        <v>0.19</v>
      </c>
      <c r="P783" s="1518">
        <v>0.2</v>
      </c>
      <c r="Q783" s="1519" t="s">
        <v>1078</v>
      </c>
      <c r="R783" s="1517">
        <v>0.24</v>
      </c>
      <c r="S783" s="1518">
        <v>0.18</v>
      </c>
      <c r="T783" s="1519" t="s">
        <v>1078</v>
      </c>
      <c r="U783" s="1517">
        <v>0.18</v>
      </c>
      <c r="V783" s="1518">
        <v>0.22</v>
      </c>
      <c r="W783" s="1519" t="s">
        <v>1078</v>
      </c>
      <c r="X783" s="1517">
        <v>0.17</v>
      </c>
      <c r="Y783" s="1518">
        <v>0.19</v>
      </c>
      <c r="Z783" s="1519" t="s">
        <v>1078</v>
      </c>
      <c r="AA783" s="1517">
        <v>0.22</v>
      </c>
      <c r="AB783" s="1518">
        <v>0.22</v>
      </c>
      <c r="AC783" s="1519" t="s">
        <v>1078</v>
      </c>
      <c r="AD783" s="1517">
        <v>0.24</v>
      </c>
      <c r="AE783" s="1518">
        <v>0.19</v>
      </c>
      <c r="AF783" s="1519" t="s">
        <v>1078</v>
      </c>
    </row>
    <row r="784" spans="1:32">
      <c r="A784" s="1643" t="s">
        <v>5356</v>
      </c>
      <c r="B784" s="1350" t="s">
        <v>5543</v>
      </c>
      <c r="C784" s="1517">
        <v>0.28999999999999998</v>
      </c>
      <c r="D784" s="1518">
        <v>0.24</v>
      </c>
      <c r="E784" s="1519" t="s">
        <v>1078</v>
      </c>
      <c r="F784" s="1517">
        <v>0.28999999999999998</v>
      </c>
      <c r="G784" s="1518">
        <v>0.24</v>
      </c>
      <c r="H784" s="1519" t="s">
        <v>1078</v>
      </c>
      <c r="I784" s="1517">
        <v>0.3</v>
      </c>
      <c r="J784" s="1518">
        <v>0.3</v>
      </c>
      <c r="K784" s="1519" t="s">
        <v>1078</v>
      </c>
      <c r="L784" s="1517">
        <v>0.26</v>
      </c>
      <c r="M784" s="1518">
        <v>0.23</v>
      </c>
      <c r="N784" s="1519">
        <v>0.25</v>
      </c>
      <c r="O784" s="1517">
        <v>0.22</v>
      </c>
      <c r="P784" s="1518">
        <v>0.21</v>
      </c>
      <c r="Q784" s="1519" t="s">
        <v>1078</v>
      </c>
      <c r="R784" s="1517">
        <v>0.28999999999999998</v>
      </c>
      <c r="S784" s="1518">
        <v>0.21</v>
      </c>
      <c r="T784" s="1519" t="s">
        <v>1078</v>
      </c>
      <c r="U784" s="1517">
        <v>0.26</v>
      </c>
      <c r="V784" s="1518">
        <v>0.3</v>
      </c>
      <c r="W784" s="1519" t="s">
        <v>1078</v>
      </c>
      <c r="X784" s="1517">
        <v>0.24</v>
      </c>
      <c r="Y784" s="1518">
        <v>0.26</v>
      </c>
      <c r="Z784" s="1519" t="s">
        <v>1078</v>
      </c>
      <c r="AA784" s="1517">
        <v>0.25</v>
      </c>
      <c r="AB784" s="1518">
        <v>0.24</v>
      </c>
      <c r="AC784" s="1519" t="s">
        <v>1078</v>
      </c>
      <c r="AD784" s="1517">
        <v>0.27</v>
      </c>
      <c r="AE784" s="1518">
        <v>0.22</v>
      </c>
      <c r="AF784" s="1519" t="s">
        <v>1078</v>
      </c>
    </row>
    <row r="785" spans="1:32">
      <c r="A785" s="1643" t="s">
        <v>5357</v>
      </c>
      <c r="B785" s="1350" t="s">
        <v>5544</v>
      </c>
      <c r="C785" s="1516">
        <v>5.8</v>
      </c>
      <c r="D785" s="1485">
        <v>9.4</v>
      </c>
      <c r="E785" s="1486" t="s">
        <v>1078</v>
      </c>
      <c r="F785" s="1516">
        <v>5.8</v>
      </c>
      <c r="G785" s="1485">
        <v>9.4</v>
      </c>
      <c r="H785" s="1486" t="s">
        <v>1078</v>
      </c>
      <c r="I785" s="1516">
        <v>5.4</v>
      </c>
      <c r="J785" s="1485">
        <v>8.6999999999999993</v>
      </c>
      <c r="K785" s="1486" t="s">
        <v>1078</v>
      </c>
      <c r="L785" s="1516">
        <v>10.3</v>
      </c>
      <c r="M785" s="1485">
        <v>7.4</v>
      </c>
      <c r="N785" s="1486">
        <v>6.7</v>
      </c>
      <c r="O785" s="1516">
        <v>8.3000000000000007</v>
      </c>
      <c r="P785" s="1485">
        <v>11</v>
      </c>
      <c r="Q785" s="1486" t="s">
        <v>1078</v>
      </c>
      <c r="R785" s="1516">
        <v>7</v>
      </c>
      <c r="S785" s="1485">
        <v>6.6</v>
      </c>
      <c r="T785" s="1486" t="s">
        <v>1078</v>
      </c>
      <c r="U785" s="1516">
        <v>6.7</v>
      </c>
      <c r="V785" s="1485">
        <v>5.8</v>
      </c>
      <c r="W785" s="1486" t="s">
        <v>1078</v>
      </c>
      <c r="X785" s="1516">
        <v>12.1</v>
      </c>
      <c r="Y785" s="1485">
        <v>8.3000000000000007</v>
      </c>
      <c r="Z785" s="1486" t="s">
        <v>1078</v>
      </c>
      <c r="AA785" s="1516">
        <v>6.5</v>
      </c>
      <c r="AB785" s="1485">
        <v>9.3000000000000007</v>
      </c>
      <c r="AC785" s="1486" t="s">
        <v>1078</v>
      </c>
      <c r="AD785" s="1516">
        <v>7.1</v>
      </c>
      <c r="AE785" s="1485">
        <v>5.2</v>
      </c>
      <c r="AF785" s="1486" t="s">
        <v>1078</v>
      </c>
    </row>
    <row r="786" spans="1:32">
      <c r="A786" s="1644" t="s">
        <v>5358</v>
      </c>
      <c r="B786" s="1143" t="s">
        <v>5545</v>
      </c>
      <c r="C786" s="1520">
        <v>0.6</v>
      </c>
      <c r="D786" s="1483">
        <v>1.3</v>
      </c>
      <c r="E786" s="1484" t="s">
        <v>1078</v>
      </c>
      <c r="F786" s="1520">
        <v>0.6</v>
      </c>
      <c r="G786" s="1483">
        <v>1.3</v>
      </c>
      <c r="H786" s="1484" t="s">
        <v>1078</v>
      </c>
      <c r="I786" s="1520">
        <v>2.6</v>
      </c>
      <c r="J786" s="1483">
        <v>4.4000000000000004</v>
      </c>
      <c r="K786" s="1484" t="s">
        <v>1078</v>
      </c>
      <c r="L786" s="1520">
        <v>1.9</v>
      </c>
      <c r="M786" s="1483">
        <v>0.9</v>
      </c>
      <c r="N786" s="1484">
        <v>1.4</v>
      </c>
      <c r="O786" s="1520">
        <v>3</v>
      </c>
      <c r="P786" s="1483">
        <v>3.7</v>
      </c>
      <c r="Q786" s="1484" t="s">
        <v>1078</v>
      </c>
      <c r="R786" s="1520">
        <v>2.2000000000000002</v>
      </c>
      <c r="S786" s="1483">
        <v>2.6</v>
      </c>
      <c r="T786" s="1484" t="s">
        <v>1078</v>
      </c>
      <c r="U786" s="1520">
        <v>3.1</v>
      </c>
      <c r="V786" s="1483">
        <v>3.1</v>
      </c>
      <c r="W786" s="1484" t="s">
        <v>1078</v>
      </c>
      <c r="X786" s="1520">
        <v>3.8</v>
      </c>
      <c r="Y786" s="1483">
        <v>1.8</v>
      </c>
      <c r="Z786" s="1484" t="s">
        <v>1078</v>
      </c>
      <c r="AA786" s="1520">
        <v>5.3</v>
      </c>
      <c r="AB786" s="1483">
        <v>5.6</v>
      </c>
      <c r="AC786" s="1484" t="s">
        <v>1078</v>
      </c>
      <c r="AD786" s="1520">
        <v>1.1000000000000001</v>
      </c>
      <c r="AE786" s="1483">
        <v>0.7</v>
      </c>
      <c r="AF786" s="1484" t="s">
        <v>1078</v>
      </c>
    </row>
    <row r="787" spans="1:32">
      <c r="A787" s="1642" t="s">
        <v>5359</v>
      </c>
      <c r="B787" s="1304" t="s">
        <v>5546</v>
      </c>
      <c r="C787" s="1521">
        <v>0.38</v>
      </c>
      <c r="D787" s="1522">
        <v>0.36</v>
      </c>
      <c r="E787" s="1523" t="s">
        <v>1078</v>
      </c>
      <c r="F787" s="1521">
        <v>0.38</v>
      </c>
      <c r="G787" s="1522">
        <v>0.36</v>
      </c>
      <c r="H787" s="1523" t="s">
        <v>1078</v>
      </c>
      <c r="I787" s="1521">
        <v>0.24</v>
      </c>
      <c r="J787" s="1522">
        <v>0.27</v>
      </c>
      <c r="K787" s="1523" t="s">
        <v>1078</v>
      </c>
      <c r="L787" s="1521" t="s">
        <v>2261</v>
      </c>
      <c r="M787" s="1522" t="s">
        <v>2261</v>
      </c>
      <c r="N787" s="1523" t="s">
        <v>2261</v>
      </c>
      <c r="O787" s="1521">
        <v>0.01</v>
      </c>
      <c r="P787" s="1522">
        <v>0.02</v>
      </c>
      <c r="Q787" s="1523" t="s">
        <v>1078</v>
      </c>
      <c r="R787" s="1521">
        <v>0.13</v>
      </c>
      <c r="S787" s="1522">
        <v>0.11</v>
      </c>
      <c r="T787" s="1523" t="s">
        <v>1078</v>
      </c>
      <c r="U787" s="1521">
        <v>0.04</v>
      </c>
      <c r="V787" s="1522">
        <v>0.05</v>
      </c>
      <c r="W787" s="1523" t="s">
        <v>1078</v>
      </c>
      <c r="X787" s="1521">
        <v>-0.04</v>
      </c>
      <c r="Y787" s="1522">
        <v>-0.05</v>
      </c>
      <c r="Z787" s="1523" t="s">
        <v>1078</v>
      </c>
      <c r="AA787" s="1521">
        <v>0.03</v>
      </c>
      <c r="AB787" s="1522">
        <v>0.03</v>
      </c>
      <c r="AC787" s="1523" t="s">
        <v>1078</v>
      </c>
      <c r="AD787" s="1521">
        <v>0.35</v>
      </c>
      <c r="AE787" s="1522">
        <v>0.25</v>
      </c>
      <c r="AF787" s="1523" t="s">
        <v>1078</v>
      </c>
    </row>
    <row r="788" spans="1:32">
      <c r="A788" s="1645" t="s">
        <v>5360</v>
      </c>
      <c r="B788" s="1143" t="s">
        <v>5547</v>
      </c>
      <c r="C788" s="1524" t="s">
        <v>2261</v>
      </c>
      <c r="D788" s="1525" t="s">
        <v>2261</v>
      </c>
      <c r="E788" s="1526" t="s">
        <v>1078</v>
      </c>
      <c r="F788" s="1524" t="s">
        <v>2261</v>
      </c>
      <c r="G788" s="1525" t="s">
        <v>2261</v>
      </c>
      <c r="H788" s="1526" t="s">
        <v>1078</v>
      </c>
      <c r="I788" s="1524" t="s">
        <v>2261</v>
      </c>
      <c r="J788" s="1525" t="s">
        <v>2261</v>
      </c>
      <c r="K788" s="1526" t="s">
        <v>1078</v>
      </c>
      <c r="L788" s="1524">
        <v>-0.05</v>
      </c>
      <c r="M788" s="1525">
        <v>-0.02</v>
      </c>
      <c r="N788" s="1526">
        <v>-0.06</v>
      </c>
      <c r="O788" s="1524" t="s">
        <v>2261</v>
      </c>
      <c r="P788" s="1525" t="s">
        <v>2261</v>
      </c>
      <c r="Q788" s="1526" t="s">
        <v>1078</v>
      </c>
      <c r="R788" s="1524" t="s">
        <v>2261</v>
      </c>
      <c r="S788" s="1525" t="s">
        <v>2261</v>
      </c>
      <c r="T788" s="1526" t="s">
        <v>1078</v>
      </c>
      <c r="U788" s="1524" t="s">
        <v>2261</v>
      </c>
      <c r="V788" s="1525" t="s">
        <v>2261</v>
      </c>
      <c r="W788" s="1526" t="s">
        <v>1078</v>
      </c>
      <c r="X788" s="1524" t="s">
        <v>2261</v>
      </c>
      <c r="Y788" s="1525" t="s">
        <v>2261</v>
      </c>
      <c r="Z788" s="1526" t="s">
        <v>1078</v>
      </c>
      <c r="AA788" s="1524" t="s">
        <v>2261</v>
      </c>
      <c r="AB788" s="1525" t="s">
        <v>2261</v>
      </c>
      <c r="AC788" s="1526" t="s">
        <v>1078</v>
      </c>
      <c r="AD788" s="1524">
        <v>0</v>
      </c>
      <c r="AE788" s="1525" t="s">
        <v>2261</v>
      </c>
      <c r="AF788" s="1526" t="s">
        <v>1078</v>
      </c>
    </row>
    <row r="789" spans="1:32">
      <c r="A789" s="1642" t="s">
        <v>5361</v>
      </c>
      <c r="B789" s="1304" t="s">
        <v>5548</v>
      </c>
      <c r="C789" s="1527"/>
      <c r="D789" s="1528">
        <v>0.38</v>
      </c>
      <c r="E789" s="1529" t="s">
        <v>1078</v>
      </c>
      <c r="F789" s="1527"/>
      <c r="G789" s="1528">
        <v>0.38</v>
      </c>
      <c r="H789" s="1529" t="s">
        <v>1078</v>
      </c>
      <c r="I789" s="1527"/>
      <c r="J789" s="1528">
        <v>0.27</v>
      </c>
      <c r="K789" s="1529" t="s">
        <v>1078</v>
      </c>
      <c r="L789" s="1527"/>
      <c r="M789" s="1528" t="s">
        <v>2261</v>
      </c>
      <c r="N789" s="1529" t="s">
        <v>1078</v>
      </c>
      <c r="O789" s="1527"/>
      <c r="P789" s="1528">
        <v>0.02</v>
      </c>
      <c r="Q789" s="1529" t="s">
        <v>1078</v>
      </c>
      <c r="R789" s="1527"/>
      <c r="S789" s="1528">
        <v>0.13</v>
      </c>
      <c r="T789" s="1529" t="s">
        <v>1078</v>
      </c>
      <c r="U789" s="1527"/>
      <c r="V789" s="1528">
        <v>0.05</v>
      </c>
      <c r="W789" s="1529" t="s">
        <v>1078</v>
      </c>
      <c r="X789" s="1527"/>
      <c r="Y789" s="1528">
        <v>-0.04</v>
      </c>
      <c r="Z789" s="1529" t="s">
        <v>1078</v>
      </c>
      <c r="AA789" s="1527"/>
      <c r="AB789" s="1528">
        <v>0.03</v>
      </c>
      <c r="AC789" s="1529" t="s">
        <v>1078</v>
      </c>
      <c r="AD789" s="1527"/>
      <c r="AE789" s="1528">
        <v>0.35</v>
      </c>
      <c r="AF789" s="1529" t="s">
        <v>1078</v>
      </c>
    </row>
    <row r="790" spans="1:32">
      <c r="A790" s="1645" t="s">
        <v>5362</v>
      </c>
      <c r="B790" s="1143" t="s">
        <v>5549</v>
      </c>
      <c r="C790" s="1363"/>
      <c r="D790" s="1214" t="s">
        <v>2261</v>
      </c>
      <c r="E790" s="1215"/>
      <c r="F790" s="1363"/>
      <c r="G790" s="1214" t="s">
        <v>2261</v>
      </c>
      <c r="H790" s="1215"/>
      <c r="I790" s="1363"/>
      <c r="J790" s="1214" t="s">
        <v>2261</v>
      </c>
      <c r="K790" s="1215"/>
      <c r="L790" s="1363"/>
      <c r="M790" s="1214" t="s">
        <v>5101</v>
      </c>
      <c r="N790" s="1215"/>
      <c r="O790" s="1363"/>
      <c r="P790" s="1214" t="s">
        <v>2261</v>
      </c>
      <c r="Q790" s="1215"/>
      <c r="R790" s="1363"/>
      <c r="S790" s="1214" t="s">
        <v>2261</v>
      </c>
      <c r="T790" s="1215"/>
      <c r="U790" s="1363"/>
      <c r="V790" s="1214" t="s">
        <v>2261</v>
      </c>
      <c r="W790" s="1215"/>
      <c r="X790" s="1363"/>
      <c r="Y790" s="1214" t="s">
        <v>2261</v>
      </c>
      <c r="Z790" s="1215"/>
      <c r="AA790" s="1363"/>
      <c r="AB790" s="1214" t="s">
        <v>2261</v>
      </c>
      <c r="AC790" s="1215"/>
      <c r="AD790" s="1363"/>
      <c r="AE790" s="1214" t="s">
        <v>2261</v>
      </c>
      <c r="AF790" s="1215"/>
    </row>
    <row r="791" spans="1:32">
      <c r="A791" s="1640" t="s">
        <v>5167</v>
      </c>
      <c r="B791" s="1139" t="s">
        <v>5405</v>
      </c>
      <c r="C791" s="1328"/>
      <c r="D791" s="1244" t="s">
        <v>1078</v>
      </c>
      <c r="E791" s="1209"/>
      <c r="F791" s="1328"/>
      <c r="G791" s="1244" t="s">
        <v>1078</v>
      </c>
      <c r="H791" s="1209"/>
      <c r="I791" s="1328"/>
      <c r="J791" s="1244" t="s">
        <v>1078</v>
      </c>
      <c r="K791" s="1209"/>
      <c r="L791" s="1328"/>
      <c r="M791" s="1244" t="s">
        <v>1078</v>
      </c>
      <c r="N791" s="1209"/>
      <c r="O791" s="1328"/>
      <c r="P791" s="1244" t="s">
        <v>1078</v>
      </c>
      <c r="Q791" s="1209"/>
      <c r="R791" s="1328"/>
      <c r="S791" s="1244" t="s">
        <v>1078</v>
      </c>
      <c r="T791" s="1209"/>
      <c r="U791" s="1328"/>
      <c r="V791" s="1244" t="s">
        <v>1078</v>
      </c>
      <c r="W791" s="1209"/>
      <c r="X791" s="1328"/>
      <c r="Y791" s="1244" t="s">
        <v>1078</v>
      </c>
      <c r="Z791" s="1209"/>
      <c r="AA791" s="1328"/>
      <c r="AB791" s="1244" t="s">
        <v>1078</v>
      </c>
      <c r="AC791" s="1209"/>
      <c r="AD791" s="1328"/>
      <c r="AE791" s="1244" t="s">
        <v>1078</v>
      </c>
      <c r="AF791" s="1209"/>
    </row>
    <row r="792" spans="1:32">
      <c r="A792" s="1641" t="s">
        <v>5751</v>
      </c>
      <c r="B792" s="1139" t="s">
        <v>5533</v>
      </c>
      <c r="C792" s="1300" t="s">
        <v>5010</v>
      </c>
      <c r="D792" s="1301" t="s">
        <v>5011</v>
      </c>
      <c r="E792" s="1302" t="s">
        <v>5012</v>
      </c>
      <c r="F792" s="1300" t="s">
        <v>5010</v>
      </c>
      <c r="G792" s="1301" t="s">
        <v>5011</v>
      </c>
      <c r="H792" s="1302" t="s">
        <v>5012</v>
      </c>
      <c r="I792" s="1300" t="s">
        <v>5010</v>
      </c>
      <c r="J792" s="1301" t="s">
        <v>5011</v>
      </c>
      <c r="K792" s="1302" t="s">
        <v>5012</v>
      </c>
      <c r="L792" s="1300" t="s">
        <v>5010</v>
      </c>
      <c r="M792" s="1301" t="s">
        <v>5011</v>
      </c>
      <c r="N792" s="1302" t="s">
        <v>5012</v>
      </c>
      <c r="O792" s="1300" t="s">
        <v>5010</v>
      </c>
      <c r="P792" s="1301" t="s">
        <v>5011</v>
      </c>
      <c r="Q792" s="1302" t="s">
        <v>5012</v>
      </c>
      <c r="R792" s="1300" t="s">
        <v>5010</v>
      </c>
      <c r="S792" s="1301" t="s">
        <v>5011</v>
      </c>
      <c r="T792" s="1302" t="s">
        <v>5012</v>
      </c>
      <c r="U792" s="1300" t="s">
        <v>5010</v>
      </c>
      <c r="V792" s="1301" t="s">
        <v>5011</v>
      </c>
      <c r="W792" s="1302" t="s">
        <v>5012</v>
      </c>
      <c r="X792" s="1300" t="s">
        <v>5010</v>
      </c>
      <c r="Y792" s="1301" t="s">
        <v>5011</v>
      </c>
      <c r="Z792" s="1302" t="s">
        <v>5012</v>
      </c>
      <c r="AA792" s="1300" t="s">
        <v>5010</v>
      </c>
      <c r="AB792" s="1301" t="s">
        <v>5011</v>
      </c>
      <c r="AC792" s="1302" t="s">
        <v>5012</v>
      </c>
      <c r="AD792" s="1300" t="s">
        <v>5010</v>
      </c>
      <c r="AE792" s="1301" t="s">
        <v>5011</v>
      </c>
      <c r="AF792" s="1302" t="s">
        <v>5012</v>
      </c>
    </row>
    <row r="793" spans="1:32">
      <c r="A793" s="1642" t="s">
        <v>5284</v>
      </c>
      <c r="B793" s="1304" t="s">
        <v>5534</v>
      </c>
      <c r="C793" s="1510">
        <v>34</v>
      </c>
      <c r="D793" s="1511">
        <v>31</v>
      </c>
      <c r="E793" s="1512" t="s">
        <v>1078</v>
      </c>
      <c r="F793" s="1510">
        <v>34</v>
      </c>
      <c r="G793" s="1511">
        <v>31</v>
      </c>
      <c r="H793" s="1512" t="s">
        <v>1078</v>
      </c>
      <c r="I793" s="1510">
        <v>27</v>
      </c>
      <c r="J793" s="1511">
        <v>25</v>
      </c>
      <c r="K793" s="1512" t="s">
        <v>1078</v>
      </c>
      <c r="L793" s="1510">
        <v>34</v>
      </c>
      <c r="M793" s="1511">
        <v>33</v>
      </c>
      <c r="N793" s="1512">
        <v>33</v>
      </c>
      <c r="O793" s="1510">
        <v>25</v>
      </c>
      <c r="P793" s="1511">
        <v>25</v>
      </c>
      <c r="Q793" s="1512" t="s">
        <v>1078</v>
      </c>
      <c r="R793" s="1510">
        <v>21</v>
      </c>
      <c r="S793" s="1511">
        <v>20</v>
      </c>
      <c r="T793" s="1512" t="s">
        <v>1078</v>
      </c>
      <c r="U793" s="1510">
        <v>22</v>
      </c>
      <c r="V793" s="1511">
        <v>22</v>
      </c>
      <c r="W793" s="1512" t="s">
        <v>1078</v>
      </c>
      <c r="X793" s="1510">
        <v>21</v>
      </c>
      <c r="Y793" s="1511">
        <v>21</v>
      </c>
      <c r="Z793" s="1512" t="s">
        <v>1078</v>
      </c>
      <c r="AA793" s="1510">
        <v>30</v>
      </c>
      <c r="AB793" s="1511">
        <v>30</v>
      </c>
      <c r="AC793" s="1512" t="s">
        <v>1078</v>
      </c>
      <c r="AD793" s="1510">
        <v>18</v>
      </c>
      <c r="AE793" s="1511">
        <v>17</v>
      </c>
      <c r="AF793" s="1512" t="s">
        <v>1078</v>
      </c>
    </row>
    <row r="794" spans="1:32">
      <c r="A794" s="1643" t="s">
        <v>5285</v>
      </c>
      <c r="B794" s="1350" t="s">
        <v>5535</v>
      </c>
      <c r="C794" s="1513">
        <v>26</v>
      </c>
      <c r="D794" s="1514">
        <v>24</v>
      </c>
      <c r="E794" s="1515" t="s">
        <v>1078</v>
      </c>
      <c r="F794" s="1513">
        <v>26</v>
      </c>
      <c r="G794" s="1514">
        <v>24</v>
      </c>
      <c r="H794" s="1515" t="s">
        <v>1078</v>
      </c>
      <c r="I794" s="1513">
        <v>21</v>
      </c>
      <c r="J794" s="1514">
        <v>18</v>
      </c>
      <c r="K794" s="1515" t="s">
        <v>1078</v>
      </c>
      <c r="L794" s="1513">
        <v>30</v>
      </c>
      <c r="M794" s="1514">
        <v>28</v>
      </c>
      <c r="N794" s="1515">
        <v>28</v>
      </c>
      <c r="O794" s="1513">
        <v>23</v>
      </c>
      <c r="P794" s="1514">
        <v>22</v>
      </c>
      <c r="Q794" s="1515" t="s">
        <v>1078</v>
      </c>
      <c r="R794" s="1513">
        <v>17</v>
      </c>
      <c r="S794" s="1514">
        <v>18</v>
      </c>
      <c r="T794" s="1515" t="s">
        <v>1078</v>
      </c>
      <c r="U794" s="1513">
        <v>19</v>
      </c>
      <c r="V794" s="1514">
        <v>19</v>
      </c>
      <c r="W794" s="1515" t="s">
        <v>1078</v>
      </c>
      <c r="X794" s="1513">
        <v>18</v>
      </c>
      <c r="Y794" s="1514">
        <v>19</v>
      </c>
      <c r="Z794" s="1515" t="s">
        <v>1078</v>
      </c>
      <c r="AA794" s="1513">
        <v>24</v>
      </c>
      <c r="AB794" s="1514">
        <v>24</v>
      </c>
      <c r="AC794" s="1515" t="s">
        <v>1078</v>
      </c>
      <c r="AD794" s="1513">
        <v>16</v>
      </c>
      <c r="AE794" s="1514">
        <v>15</v>
      </c>
      <c r="AF794" s="1515" t="s">
        <v>1078</v>
      </c>
    </row>
    <row r="795" spans="1:32">
      <c r="A795" s="1643" t="s">
        <v>5286</v>
      </c>
      <c r="B795" s="1350" t="s">
        <v>5536</v>
      </c>
      <c r="C795" s="1516">
        <v>71</v>
      </c>
      <c r="D795" s="1485">
        <v>71.2</v>
      </c>
      <c r="E795" s="1486" t="s">
        <v>1078</v>
      </c>
      <c r="F795" s="1516">
        <v>71</v>
      </c>
      <c r="G795" s="1485">
        <v>71.2</v>
      </c>
      <c r="H795" s="1486" t="s">
        <v>1078</v>
      </c>
      <c r="I795" s="1516">
        <v>70.7</v>
      </c>
      <c r="J795" s="1485">
        <v>71.5</v>
      </c>
      <c r="K795" s="1486" t="s">
        <v>1078</v>
      </c>
      <c r="L795" s="1516">
        <v>71.599999999999994</v>
      </c>
      <c r="M795" s="1485">
        <v>71</v>
      </c>
      <c r="N795" s="1486">
        <v>71.400000000000006</v>
      </c>
      <c r="O795" s="1516">
        <v>71.7</v>
      </c>
      <c r="P795" s="1485">
        <v>71.7</v>
      </c>
      <c r="Q795" s="1486" t="s">
        <v>1078</v>
      </c>
      <c r="R795" s="1516">
        <v>71.900000000000006</v>
      </c>
      <c r="S795" s="1485">
        <v>71.599999999999994</v>
      </c>
      <c r="T795" s="1486" t="s">
        <v>1078</v>
      </c>
      <c r="U795" s="1516">
        <v>71.5</v>
      </c>
      <c r="V795" s="1485">
        <v>70.8</v>
      </c>
      <c r="W795" s="1486" t="s">
        <v>1078</v>
      </c>
      <c r="X795" s="1516">
        <v>72</v>
      </c>
      <c r="Y795" s="1485">
        <v>71.900000000000006</v>
      </c>
      <c r="Z795" s="1486" t="s">
        <v>1078</v>
      </c>
      <c r="AA795" s="1516">
        <v>71.099999999999994</v>
      </c>
      <c r="AB795" s="1485">
        <v>71.400000000000006</v>
      </c>
      <c r="AC795" s="1486" t="s">
        <v>1078</v>
      </c>
      <c r="AD795" s="1516">
        <v>71.7</v>
      </c>
      <c r="AE795" s="1485">
        <v>72</v>
      </c>
      <c r="AF795" s="1486" t="s">
        <v>1078</v>
      </c>
    </row>
    <row r="796" spans="1:32">
      <c r="A796" s="1643" t="s">
        <v>5287</v>
      </c>
      <c r="B796" s="1350" t="s">
        <v>5537</v>
      </c>
      <c r="C796" s="1516">
        <v>70.7</v>
      </c>
      <c r="D796" s="1485">
        <v>70.599999999999994</v>
      </c>
      <c r="E796" s="1486" t="s">
        <v>1078</v>
      </c>
      <c r="F796" s="1516">
        <v>70.7</v>
      </c>
      <c r="G796" s="1485">
        <v>70.599999999999994</v>
      </c>
      <c r="H796" s="1486" t="s">
        <v>1078</v>
      </c>
      <c r="I796" s="1516">
        <v>70.3</v>
      </c>
      <c r="J796" s="1485">
        <v>71</v>
      </c>
      <c r="K796" s="1486" t="s">
        <v>1078</v>
      </c>
      <c r="L796" s="1516">
        <v>71.3</v>
      </c>
      <c r="M796" s="1485">
        <v>70.5</v>
      </c>
      <c r="N796" s="1486">
        <v>71</v>
      </c>
      <c r="O796" s="1516">
        <v>71.3</v>
      </c>
      <c r="P796" s="1485">
        <v>71.3</v>
      </c>
      <c r="Q796" s="1486" t="s">
        <v>1078</v>
      </c>
      <c r="R796" s="1516">
        <v>71.400000000000006</v>
      </c>
      <c r="S796" s="1485">
        <v>71.2</v>
      </c>
      <c r="T796" s="1486" t="s">
        <v>1078</v>
      </c>
      <c r="U796" s="1516">
        <v>71.099999999999994</v>
      </c>
      <c r="V796" s="1485">
        <v>70.2</v>
      </c>
      <c r="W796" s="1486" t="s">
        <v>1078</v>
      </c>
      <c r="X796" s="1516">
        <v>71.599999999999994</v>
      </c>
      <c r="Y796" s="1485">
        <v>71.2</v>
      </c>
      <c r="Z796" s="1486" t="s">
        <v>1078</v>
      </c>
      <c r="AA796" s="1516">
        <v>70.599999999999994</v>
      </c>
      <c r="AB796" s="1485">
        <v>70.900000000000006</v>
      </c>
      <c r="AC796" s="1486" t="s">
        <v>1078</v>
      </c>
      <c r="AD796" s="1516">
        <v>71.400000000000006</v>
      </c>
      <c r="AE796" s="1485">
        <v>71.599999999999994</v>
      </c>
      <c r="AF796" s="1486" t="s">
        <v>1078</v>
      </c>
    </row>
    <row r="797" spans="1:32">
      <c r="A797" s="1643" t="s">
        <v>5351</v>
      </c>
      <c r="B797" s="1350" t="s">
        <v>5538</v>
      </c>
      <c r="C797" s="1517">
        <v>0.92</v>
      </c>
      <c r="D797" s="1518">
        <v>0.7</v>
      </c>
      <c r="E797" s="1519" t="s">
        <v>1078</v>
      </c>
      <c r="F797" s="1517">
        <v>0.92</v>
      </c>
      <c r="G797" s="1518">
        <v>0.7</v>
      </c>
      <c r="H797" s="1519" t="s">
        <v>1078</v>
      </c>
      <c r="I797" s="1517">
        <v>0.8</v>
      </c>
      <c r="J797" s="1518">
        <v>0.82</v>
      </c>
      <c r="K797" s="1519" t="s">
        <v>1078</v>
      </c>
      <c r="L797" s="1517">
        <v>0.9</v>
      </c>
      <c r="M797" s="1518">
        <v>0.83</v>
      </c>
      <c r="N797" s="1519">
        <v>0.96</v>
      </c>
      <c r="O797" s="1517">
        <v>0.88</v>
      </c>
      <c r="P797" s="1518">
        <v>1.06</v>
      </c>
      <c r="Q797" s="1519" t="s">
        <v>1078</v>
      </c>
      <c r="R797" s="1517">
        <v>0.63</v>
      </c>
      <c r="S797" s="1518">
        <v>0.74</v>
      </c>
      <c r="T797" s="1519" t="s">
        <v>1078</v>
      </c>
      <c r="U797" s="1517">
        <v>0.63</v>
      </c>
      <c r="V797" s="1518">
        <v>0.8</v>
      </c>
      <c r="W797" s="1519" t="s">
        <v>1078</v>
      </c>
      <c r="X797" s="1517">
        <v>0.75</v>
      </c>
      <c r="Y797" s="1518">
        <v>0.63</v>
      </c>
      <c r="Z797" s="1519" t="s">
        <v>1078</v>
      </c>
      <c r="AA797" s="1517">
        <v>0.74</v>
      </c>
      <c r="AB797" s="1518">
        <v>0.9</v>
      </c>
      <c r="AC797" s="1519" t="s">
        <v>1078</v>
      </c>
      <c r="AD797" s="1517">
        <v>0.8</v>
      </c>
      <c r="AE797" s="1518">
        <v>0.7</v>
      </c>
      <c r="AF797" s="1519" t="s">
        <v>1078</v>
      </c>
    </row>
    <row r="798" spans="1:32">
      <c r="A798" s="1643" t="s">
        <v>5352</v>
      </c>
      <c r="B798" s="1350" t="s">
        <v>5539</v>
      </c>
      <c r="C798" s="1517">
        <v>2.59</v>
      </c>
      <c r="D798" s="1518">
        <v>2.75</v>
      </c>
      <c r="E798" s="1519" t="s">
        <v>1078</v>
      </c>
      <c r="F798" s="1517">
        <v>2.59</v>
      </c>
      <c r="G798" s="1518">
        <v>2.75</v>
      </c>
      <c r="H798" s="1519" t="s">
        <v>1078</v>
      </c>
      <c r="I798" s="1517">
        <v>1.99</v>
      </c>
      <c r="J798" s="1518">
        <v>2.5099999999999998</v>
      </c>
      <c r="K798" s="1519" t="s">
        <v>1078</v>
      </c>
      <c r="L798" s="1517">
        <v>1.9</v>
      </c>
      <c r="M798" s="1518">
        <v>3.13</v>
      </c>
      <c r="N798" s="1519">
        <v>2.4900000000000002</v>
      </c>
      <c r="O798" s="1517">
        <v>2.31</v>
      </c>
      <c r="P798" s="1518">
        <v>1.91</v>
      </c>
      <c r="Q798" s="1519" t="s">
        <v>1078</v>
      </c>
      <c r="R798" s="1517">
        <v>2.83</v>
      </c>
      <c r="S798" s="1518">
        <v>2.85</v>
      </c>
      <c r="T798" s="1519" t="s">
        <v>1078</v>
      </c>
      <c r="U798" s="1517">
        <v>2.0299999999999998</v>
      </c>
      <c r="V798" s="1518">
        <v>2.12</v>
      </c>
      <c r="W798" s="1519" t="s">
        <v>1078</v>
      </c>
      <c r="X798" s="1517">
        <v>1.65</v>
      </c>
      <c r="Y798" s="1518">
        <v>1.9</v>
      </c>
      <c r="Z798" s="1519" t="s">
        <v>1078</v>
      </c>
      <c r="AA798" s="1517">
        <v>1.56</v>
      </c>
      <c r="AB798" s="1518">
        <v>1.66</v>
      </c>
      <c r="AC798" s="1519" t="s">
        <v>1078</v>
      </c>
      <c r="AD798" s="1517">
        <v>1.99</v>
      </c>
      <c r="AE798" s="1518">
        <v>2.82</v>
      </c>
      <c r="AF798" s="1519" t="s">
        <v>1078</v>
      </c>
    </row>
    <row r="799" spans="1:32">
      <c r="A799" s="1643" t="s">
        <v>5353</v>
      </c>
      <c r="B799" s="1350" t="s">
        <v>5540</v>
      </c>
      <c r="C799" s="1517">
        <v>-0.5</v>
      </c>
      <c r="D799" s="1518">
        <v>-0.5</v>
      </c>
      <c r="E799" s="1519" t="s">
        <v>1078</v>
      </c>
      <c r="F799" s="1517">
        <v>-0.5</v>
      </c>
      <c r="G799" s="1518">
        <v>-0.5</v>
      </c>
      <c r="H799" s="1519" t="s">
        <v>1078</v>
      </c>
      <c r="I799" s="1517">
        <v>-0.55000000000000004</v>
      </c>
      <c r="J799" s="1518">
        <v>-0.5</v>
      </c>
      <c r="K799" s="1519" t="s">
        <v>1078</v>
      </c>
      <c r="L799" s="1517" t="s">
        <v>2261</v>
      </c>
      <c r="M799" s="1518" t="s">
        <v>2261</v>
      </c>
      <c r="N799" s="1519" t="s">
        <v>2261</v>
      </c>
      <c r="O799" s="1517">
        <v>-0.52</v>
      </c>
      <c r="P799" s="1518">
        <v>-0.59</v>
      </c>
      <c r="Q799" s="1519" t="s">
        <v>1078</v>
      </c>
      <c r="R799" s="1517">
        <v>-0.51</v>
      </c>
      <c r="S799" s="1518">
        <v>-0.59</v>
      </c>
      <c r="T799" s="1519" t="s">
        <v>1078</v>
      </c>
      <c r="U799" s="1517">
        <v>-0.5</v>
      </c>
      <c r="V799" s="1518">
        <v>-0.53</v>
      </c>
      <c r="W799" s="1519" t="s">
        <v>1078</v>
      </c>
      <c r="X799" s="1517">
        <v>-0.57999999999999996</v>
      </c>
      <c r="Y799" s="1518">
        <v>-0.54</v>
      </c>
      <c r="Z799" s="1519" t="s">
        <v>1078</v>
      </c>
      <c r="AA799" s="1517">
        <v>-0.69</v>
      </c>
      <c r="AB799" s="1518">
        <v>-0.61</v>
      </c>
      <c r="AC799" s="1519" t="s">
        <v>1078</v>
      </c>
      <c r="AD799" s="1517">
        <v>-0.5</v>
      </c>
      <c r="AE799" s="1518">
        <v>-0.5</v>
      </c>
      <c r="AF799" s="1519" t="s">
        <v>1078</v>
      </c>
    </row>
    <row r="800" spans="1:32">
      <c r="A800" s="1643" t="s">
        <v>5354</v>
      </c>
      <c r="B800" s="1350" t="s">
        <v>5541</v>
      </c>
      <c r="C800" s="1517">
        <v>0.25</v>
      </c>
      <c r="D800" s="1518">
        <v>0.19</v>
      </c>
      <c r="E800" s="1519" t="s">
        <v>1078</v>
      </c>
      <c r="F800" s="1517">
        <v>0.25</v>
      </c>
      <c r="G800" s="1518">
        <v>0.19</v>
      </c>
      <c r="H800" s="1519" t="s">
        <v>1078</v>
      </c>
      <c r="I800" s="1517">
        <v>0.24</v>
      </c>
      <c r="J800" s="1518">
        <v>0.23</v>
      </c>
      <c r="K800" s="1519" t="s">
        <v>1078</v>
      </c>
      <c r="L800" s="1517">
        <v>0.26</v>
      </c>
      <c r="M800" s="1518">
        <v>0.21</v>
      </c>
      <c r="N800" s="1519">
        <v>0.25</v>
      </c>
      <c r="O800" s="1517">
        <v>0.26</v>
      </c>
      <c r="P800" s="1518">
        <v>0.28000000000000003</v>
      </c>
      <c r="Q800" s="1519" t="s">
        <v>1078</v>
      </c>
      <c r="R800" s="1517">
        <v>0.22</v>
      </c>
      <c r="S800" s="1518">
        <v>0.17</v>
      </c>
      <c r="T800" s="1519" t="s">
        <v>1078</v>
      </c>
      <c r="U800" s="1517">
        <v>0.23</v>
      </c>
      <c r="V800" s="1518">
        <v>0.22</v>
      </c>
      <c r="W800" s="1519" t="s">
        <v>1078</v>
      </c>
      <c r="X800" s="1517">
        <v>0.2</v>
      </c>
      <c r="Y800" s="1518">
        <v>0.19</v>
      </c>
      <c r="Z800" s="1519" t="s">
        <v>1078</v>
      </c>
      <c r="AA800" s="1517">
        <v>0.17</v>
      </c>
      <c r="AB800" s="1518">
        <v>0.24</v>
      </c>
      <c r="AC800" s="1519" t="s">
        <v>1078</v>
      </c>
      <c r="AD800" s="1517">
        <v>0.18</v>
      </c>
      <c r="AE800" s="1518">
        <v>0.2</v>
      </c>
      <c r="AF800" s="1519" t="s">
        <v>1078</v>
      </c>
    </row>
    <row r="801" spans="1:32">
      <c r="A801" s="1643" t="s">
        <v>5355</v>
      </c>
      <c r="B801" s="1350" t="s">
        <v>5542</v>
      </c>
      <c r="C801" s="1517">
        <v>0.26</v>
      </c>
      <c r="D801" s="1518">
        <v>0.18</v>
      </c>
      <c r="E801" s="1519" t="s">
        <v>1078</v>
      </c>
      <c r="F801" s="1517">
        <v>0.26</v>
      </c>
      <c r="G801" s="1518">
        <v>0.18</v>
      </c>
      <c r="H801" s="1519" t="s">
        <v>1078</v>
      </c>
      <c r="I801" s="1517">
        <v>0.23</v>
      </c>
      <c r="J801" s="1518">
        <v>0.22</v>
      </c>
      <c r="K801" s="1519" t="s">
        <v>1078</v>
      </c>
      <c r="L801" s="1517">
        <v>0.26</v>
      </c>
      <c r="M801" s="1518">
        <v>0.22</v>
      </c>
      <c r="N801" s="1519">
        <v>0.25</v>
      </c>
      <c r="O801" s="1517">
        <v>0.28000000000000003</v>
      </c>
      <c r="P801" s="1518">
        <v>0.27</v>
      </c>
      <c r="Q801" s="1519" t="s">
        <v>1078</v>
      </c>
      <c r="R801" s="1517">
        <v>0.23</v>
      </c>
      <c r="S801" s="1518">
        <v>0.16</v>
      </c>
      <c r="T801" s="1519" t="s">
        <v>1078</v>
      </c>
      <c r="U801" s="1517">
        <v>0.23</v>
      </c>
      <c r="V801" s="1518">
        <v>0.22</v>
      </c>
      <c r="W801" s="1519" t="s">
        <v>1078</v>
      </c>
      <c r="X801" s="1517">
        <v>0.24</v>
      </c>
      <c r="Y801" s="1518">
        <v>0.22</v>
      </c>
      <c r="Z801" s="1519" t="s">
        <v>1078</v>
      </c>
      <c r="AA801" s="1517">
        <v>0.18</v>
      </c>
      <c r="AB801" s="1518">
        <v>0.24</v>
      </c>
      <c r="AC801" s="1519" t="s">
        <v>1078</v>
      </c>
      <c r="AD801" s="1517">
        <v>0.21</v>
      </c>
      <c r="AE801" s="1518">
        <v>0.19</v>
      </c>
      <c r="AF801" s="1519" t="s">
        <v>1078</v>
      </c>
    </row>
    <row r="802" spans="1:32">
      <c r="A802" s="1643" t="s">
        <v>5356</v>
      </c>
      <c r="B802" s="1350" t="s">
        <v>5543</v>
      </c>
      <c r="C802" s="1517">
        <v>0.28999999999999998</v>
      </c>
      <c r="D802" s="1518">
        <v>0.24</v>
      </c>
      <c r="E802" s="1519" t="s">
        <v>1078</v>
      </c>
      <c r="F802" s="1517">
        <v>0.28999999999999998</v>
      </c>
      <c r="G802" s="1518">
        <v>0.24</v>
      </c>
      <c r="H802" s="1519" t="s">
        <v>1078</v>
      </c>
      <c r="I802" s="1517">
        <v>0.24</v>
      </c>
      <c r="J802" s="1518">
        <v>0.24</v>
      </c>
      <c r="K802" s="1519" t="s">
        <v>1078</v>
      </c>
      <c r="L802" s="1517">
        <v>0.28000000000000003</v>
      </c>
      <c r="M802" s="1518">
        <v>0.24</v>
      </c>
      <c r="N802" s="1519">
        <v>0.27</v>
      </c>
      <c r="O802" s="1517">
        <v>0.3</v>
      </c>
      <c r="P802" s="1518">
        <v>0.28000000000000003</v>
      </c>
      <c r="Q802" s="1519" t="s">
        <v>1078</v>
      </c>
      <c r="R802" s="1517">
        <v>0.27</v>
      </c>
      <c r="S802" s="1518">
        <v>0.21</v>
      </c>
      <c r="T802" s="1519" t="s">
        <v>1078</v>
      </c>
      <c r="U802" s="1517">
        <v>0.27</v>
      </c>
      <c r="V802" s="1518">
        <v>0.28000000000000003</v>
      </c>
      <c r="W802" s="1519" t="s">
        <v>1078</v>
      </c>
      <c r="X802" s="1517">
        <v>0.28999999999999998</v>
      </c>
      <c r="Y802" s="1518">
        <v>0.25</v>
      </c>
      <c r="Z802" s="1519" t="s">
        <v>1078</v>
      </c>
      <c r="AA802" s="1517">
        <v>0.25</v>
      </c>
      <c r="AB802" s="1518">
        <v>0.26</v>
      </c>
      <c r="AC802" s="1519" t="s">
        <v>1078</v>
      </c>
      <c r="AD802" s="1517">
        <v>0.27</v>
      </c>
      <c r="AE802" s="1518">
        <v>0.23</v>
      </c>
      <c r="AF802" s="1519" t="s">
        <v>1078</v>
      </c>
    </row>
    <row r="803" spans="1:32">
      <c r="A803" s="1643" t="s">
        <v>5357</v>
      </c>
      <c r="B803" s="1350" t="s">
        <v>5544</v>
      </c>
      <c r="C803" s="1516">
        <v>8.1</v>
      </c>
      <c r="D803" s="1485">
        <v>10.3</v>
      </c>
      <c r="E803" s="1486" t="s">
        <v>1078</v>
      </c>
      <c r="F803" s="1516">
        <v>8.1</v>
      </c>
      <c r="G803" s="1485">
        <v>10.3</v>
      </c>
      <c r="H803" s="1486" t="s">
        <v>1078</v>
      </c>
      <c r="I803" s="1516">
        <v>11.5</v>
      </c>
      <c r="J803" s="1485">
        <v>7.6</v>
      </c>
      <c r="K803" s="1486" t="s">
        <v>1078</v>
      </c>
      <c r="L803" s="1516">
        <v>10.4</v>
      </c>
      <c r="M803" s="1485">
        <v>9</v>
      </c>
      <c r="N803" s="1486">
        <v>12</v>
      </c>
      <c r="O803" s="1516">
        <v>6.8</v>
      </c>
      <c r="P803" s="1485">
        <v>7.9</v>
      </c>
      <c r="Q803" s="1486" t="s">
        <v>1078</v>
      </c>
      <c r="R803" s="1516">
        <v>11</v>
      </c>
      <c r="S803" s="1485">
        <v>8.4</v>
      </c>
      <c r="T803" s="1486" t="s">
        <v>1078</v>
      </c>
      <c r="U803" s="1516">
        <v>9</v>
      </c>
      <c r="V803" s="1485">
        <v>11.7</v>
      </c>
      <c r="W803" s="1486" t="s">
        <v>1078</v>
      </c>
      <c r="X803" s="1516">
        <v>10.3</v>
      </c>
      <c r="Y803" s="1485">
        <v>6.3</v>
      </c>
      <c r="Z803" s="1486" t="s">
        <v>1078</v>
      </c>
      <c r="AA803" s="1516">
        <v>7.2</v>
      </c>
      <c r="AB803" s="1485">
        <v>11.7</v>
      </c>
      <c r="AC803" s="1486" t="s">
        <v>1078</v>
      </c>
      <c r="AD803" s="1516">
        <v>11.4</v>
      </c>
      <c r="AE803" s="1485">
        <v>6.9</v>
      </c>
      <c r="AF803" s="1486" t="s">
        <v>1078</v>
      </c>
    </row>
    <row r="804" spans="1:32">
      <c r="A804" s="1644" t="s">
        <v>5358</v>
      </c>
      <c r="B804" s="1143" t="s">
        <v>5545</v>
      </c>
      <c r="C804" s="1520">
        <v>2.1</v>
      </c>
      <c r="D804" s="1483">
        <v>1.7</v>
      </c>
      <c r="E804" s="1484" t="s">
        <v>1078</v>
      </c>
      <c r="F804" s="1520">
        <v>2.1</v>
      </c>
      <c r="G804" s="1483">
        <v>1.7</v>
      </c>
      <c r="H804" s="1484" t="s">
        <v>1078</v>
      </c>
      <c r="I804" s="1520">
        <v>1.8</v>
      </c>
      <c r="J804" s="1483">
        <v>3.2</v>
      </c>
      <c r="K804" s="1484" t="s">
        <v>1078</v>
      </c>
      <c r="L804" s="1520">
        <v>2.5</v>
      </c>
      <c r="M804" s="1483">
        <v>1</v>
      </c>
      <c r="N804" s="1484">
        <v>1.6</v>
      </c>
      <c r="O804" s="1520">
        <v>9.4</v>
      </c>
      <c r="P804" s="1483">
        <v>7.8</v>
      </c>
      <c r="Q804" s="1484" t="s">
        <v>1078</v>
      </c>
      <c r="R804" s="1520">
        <v>11.1</v>
      </c>
      <c r="S804" s="1483">
        <v>5</v>
      </c>
      <c r="T804" s="1484" t="s">
        <v>1078</v>
      </c>
      <c r="U804" s="1520">
        <v>4.5</v>
      </c>
      <c r="V804" s="1483">
        <v>7.2</v>
      </c>
      <c r="W804" s="1484" t="s">
        <v>1078</v>
      </c>
      <c r="X804" s="1520">
        <v>3.9</v>
      </c>
      <c r="Y804" s="1483">
        <v>2.2999999999999998</v>
      </c>
      <c r="Z804" s="1484" t="s">
        <v>1078</v>
      </c>
      <c r="AA804" s="1520">
        <v>8</v>
      </c>
      <c r="AB804" s="1483">
        <v>10.8</v>
      </c>
      <c r="AC804" s="1484" t="s">
        <v>1078</v>
      </c>
      <c r="AD804" s="1520">
        <v>2.9</v>
      </c>
      <c r="AE804" s="1483">
        <v>1.1000000000000001</v>
      </c>
      <c r="AF804" s="1484" t="s">
        <v>1078</v>
      </c>
    </row>
    <row r="805" spans="1:32">
      <c r="A805" s="1642" t="s">
        <v>5359</v>
      </c>
      <c r="B805" s="1304" t="s">
        <v>5546</v>
      </c>
      <c r="C805" s="1521">
        <v>0.33</v>
      </c>
      <c r="D805" s="1522">
        <v>0.24</v>
      </c>
      <c r="E805" s="1523" t="s">
        <v>1078</v>
      </c>
      <c r="F805" s="1521">
        <v>0.33</v>
      </c>
      <c r="G805" s="1522">
        <v>0.24</v>
      </c>
      <c r="H805" s="1523" t="s">
        <v>1078</v>
      </c>
      <c r="I805" s="1521">
        <v>0.03</v>
      </c>
      <c r="J805" s="1522">
        <v>0.15</v>
      </c>
      <c r="K805" s="1523" t="s">
        <v>1078</v>
      </c>
      <c r="L805" s="1521" t="s">
        <v>2261</v>
      </c>
      <c r="M805" s="1522" t="s">
        <v>2261</v>
      </c>
      <c r="N805" s="1523" t="s">
        <v>2261</v>
      </c>
      <c r="O805" s="1521">
        <v>0</v>
      </c>
      <c r="P805" s="1522">
        <v>0.02</v>
      </c>
      <c r="Q805" s="1523" t="s">
        <v>1078</v>
      </c>
      <c r="R805" s="1521">
        <v>0.11</v>
      </c>
      <c r="S805" s="1522">
        <v>0.08</v>
      </c>
      <c r="T805" s="1523" t="s">
        <v>1078</v>
      </c>
      <c r="U805" s="1521">
        <v>7.0000000000000007E-2</v>
      </c>
      <c r="V805" s="1522">
        <v>0.1</v>
      </c>
      <c r="W805" s="1523" t="s">
        <v>1078</v>
      </c>
      <c r="X805" s="1521">
        <v>-0.12</v>
      </c>
      <c r="Y805" s="1522">
        <v>-0.11</v>
      </c>
      <c r="Z805" s="1523" t="s">
        <v>1078</v>
      </c>
      <c r="AA805" s="1521">
        <v>-0.03</v>
      </c>
      <c r="AB805" s="1522">
        <v>0.03</v>
      </c>
      <c r="AC805" s="1523" t="s">
        <v>1078</v>
      </c>
      <c r="AD805" s="1521">
        <v>0.28999999999999998</v>
      </c>
      <c r="AE805" s="1522">
        <v>0.22</v>
      </c>
      <c r="AF805" s="1523" t="s">
        <v>1078</v>
      </c>
    </row>
    <row r="806" spans="1:32">
      <c r="A806" s="1645" t="s">
        <v>5360</v>
      </c>
      <c r="B806" s="1143" t="s">
        <v>5547</v>
      </c>
      <c r="C806" s="1524" t="s">
        <v>2261</v>
      </c>
      <c r="D806" s="1525" t="s">
        <v>2261</v>
      </c>
      <c r="E806" s="1526" t="s">
        <v>1078</v>
      </c>
      <c r="F806" s="1524" t="s">
        <v>2261</v>
      </c>
      <c r="G806" s="1525" t="s">
        <v>2261</v>
      </c>
      <c r="H806" s="1526" t="s">
        <v>1078</v>
      </c>
      <c r="I806" s="1524" t="s">
        <v>2261</v>
      </c>
      <c r="J806" s="1525" t="s">
        <v>2261</v>
      </c>
      <c r="K806" s="1526" t="s">
        <v>1078</v>
      </c>
      <c r="L806" s="1524">
        <v>-0.1</v>
      </c>
      <c r="M806" s="1525">
        <v>-0.1</v>
      </c>
      <c r="N806" s="1526">
        <v>-0.08</v>
      </c>
      <c r="O806" s="1524" t="s">
        <v>2261</v>
      </c>
      <c r="P806" s="1525" t="s">
        <v>2261</v>
      </c>
      <c r="Q806" s="1526" t="s">
        <v>1078</v>
      </c>
      <c r="R806" s="1524" t="s">
        <v>2261</v>
      </c>
      <c r="S806" s="1525" t="s">
        <v>2261</v>
      </c>
      <c r="T806" s="1526" t="s">
        <v>1078</v>
      </c>
      <c r="U806" s="1524" t="s">
        <v>2261</v>
      </c>
      <c r="V806" s="1525" t="s">
        <v>2261</v>
      </c>
      <c r="W806" s="1526" t="s">
        <v>1078</v>
      </c>
      <c r="X806" s="1524" t="s">
        <v>2261</v>
      </c>
      <c r="Y806" s="1525" t="s">
        <v>2261</v>
      </c>
      <c r="Z806" s="1526" t="s">
        <v>1078</v>
      </c>
      <c r="AA806" s="1524" t="s">
        <v>2261</v>
      </c>
      <c r="AB806" s="1525" t="s">
        <v>2261</v>
      </c>
      <c r="AC806" s="1526" t="s">
        <v>1078</v>
      </c>
      <c r="AD806" s="1524" t="s">
        <v>2261</v>
      </c>
      <c r="AE806" s="1525" t="s">
        <v>2261</v>
      </c>
      <c r="AF806" s="1526" t="s">
        <v>1078</v>
      </c>
    </row>
    <row r="807" spans="1:32">
      <c r="A807" s="1642" t="s">
        <v>5361</v>
      </c>
      <c r="B807" s="1304" t="s">
        <v>5548</v>
      </c>
      <c r="C807" s="1527"/>
      <c r="D807" s="1528">
        <v>0.33</v>
      </c>
      <c r="E807" s="1529"/>
      <c r="F807" s="1527"/>
      <c r="G807" s="1528">
        <v>0.33</v>
      </c>
      <c r="H807" s="1529"/>
      <c r="I807" s="1527"/>
      <c r="J807" s="1528">
        <v>0.15</v>
      </c>
      <c r="K807" s="1529"/>
      <c r="L807" s="1527"/>
      <c r="M807" s="1528" t="s">
        <v>2261</v>
      </c>
      <c r="N807" s="1529"/>
      <c r="O807" s="1527"/>
      <c r="P807" s="1528">
        <v>0.02</v>
      </c>
      <c r="Q807" s="1529"/>
      <c r="R807" s="1527"/>
      <c r="S807" s="1528">
        <v>0.11</v>
      </c>
      <c r="T807" s="1529"/>
      <c r="U807" s="1527"/>
      <c r="V807" s="1528">
        <v>0.1</v>
      </c>
      <c r="W807" s="1529"/>
      <c r="X807" s="1527"/>
      <c r="Y807" s="1528">
        <v>-0.11</v>
      </c>
      <c r="Z807" s="1529"/>
      <c r="AA807" s="1527"/>
      <c r="AB807" s="1528">
        <v>0.03</v>
      </c>
      <c r="AC807" s="1529"/>
      <c r="AD807" s="1527"/>
      <c r="AE807" s="1528">
        <v>0.28999999999999998</v>
      </c>
      <c r="AF807" s="1529"/>
    </row>
    <row r="808" spans="1:32">
      <c r="A808" s="1645" t="s">
        <v>5362</v>
      </c>
      <c r="B808" s="1143" t="s">
        <v>5549</v>
      </c>
      <c r="C808" s="1363"/>
      <c r="D808" s="1214" t="s">
        <v>2261</v>
      </c>
      <c r="E808" s="1215"/>
      <c r="F808" s="1363"/>
      <c r="G808" s="1214" t="s">
        <v>2261</v>
      </c>
      <c r="H808" s="1215"/>
      <c r="I808" s="1363"/>
      <c r="J808" s="1214" t="s">
        <v>2261</v>
      </c>
      <c r="K808" s="1215"/>
      <c r="L808" s="1363"/>
      <c r="M808" s="1214" t="s">
        <v>5101</v>
      </c>
      <c r="N808" s="1215"/>
      <c r="O808" s="1363"/>
      <c r="P808" s="1214" t="s">
        <v>2261</v>
      </c>
      <c r="Q808" s="1215"/>
      <c r="R808" s="1363"/>
      <c r="S808" s="1214" t="s">
        <v>2261</v>
      </c>
      <c r="T808" s="1215"/>
      <c r="U808" s="1363"/>
      <c r="V808" s="1214" t="s">
        <v>2261</v>
      </c>
      <c r="W808" s="1215"/>
      <c r="X808" s="1363"/>
      <c r="Y808" s="1214" t="s">
        <v>2261</v>
      </c>
      <c r="Z808" s="1215"/>
      <c r="AA808" s="1363"/>
      <c r="AB808" s="1214" t="s">
        <v>2261</v>
      </c>
      <c r="AC808" s="1215"/>
      <c r="AD808" s="1363"/>
      <c r="AE808" s="1214" t="s">
        <v>2261</v>
      </c>
      <c r="AF808" s="1215"/>
    </row>
    <row r="809" spans="1:32">
      <c r="A809" s="1641" t="s">
        <v>5752</v>
      </c>
      <c r="B809" s="1139" t="s">
        <v>5852</v>
      </c>
      <c r="C809" s="1300" t="s">
        <v>5010</v>
      </c>
      <c r="D809" s="1301" t="s">
        <v>5011</v>
      </c>
      <c r="E809" s="1302" t="s">
        <v>5012</v>
      </c>
      <c r="F809" s="1300" t="s">
        <v>5010</v>
      </c>
      <c r="G809" s="1301" t="s">
        <v>5011</v>
      </c>
      <c r="H809" s="1302" t="s">
        <v>5012</v>
      </c>
      <c r="I809" s="1300" t="s">
        <v>5010</v>
      </c>
      <c r="J809" s="1301" t="s">
        <v>5011</v>
      </c>
      <c r="K809" s="1302" t="s">
        <v>5012</v>
      </c>
      <c r="L809" s="1300" t="s">
        <v>5010</v>
      </c>
      <c r="M809" s="1301" t="s">
        <v>5011</v>
      </c>
      <c r="N809" s="1302" t="s">
        <v>5012</v>
      </c>
      <c r="O809" s="1300" t="s">
        <v>5010</v>
      </c>
      <c r="P809" s="1301" t="s">
        <v>5011</v>
      </c>
      <c r="Q809" s="1302" t="s">
        <v>5012</v>
      </c>
      <c r="R809" s="1300" t="s">
        <v>5010</v>
      </c>
      <c r="S809" s="1301" t="s">
        <v>5011</v>
      </c>
      <c r="T809" s="1302" t="s">
        <v>5012</v>
      </c>
      <c r="U809" s="1300" t="s">
        <v>5010</v>
      </c>
      <c r="V809" s="1301" t="s">
        <v>5011</v>
      </c>
      <c r="W809" s="1302" t="s">
        <v>5012</v>
      </c>
      <c r="X809" s="1300" t="s">
        <v>5010</v>
      </c>
      <c r="Y809" s="1301" t="s">
        <v>5011</v>
      </c>
      <c r="Z809" s="1302" t="s">
        <v>5012</v>
      </c>
      <c r="AA809" s="1300" t="s">
        <v>5010</v>
      </c>
      <c r="AB809" s="1301" t="s">
        <v>5011</v>
      </c>
      <c r="AC809" s="1302" t="s">
        <v>5012</v>
      </c>
      <c r="AD809" s="1300" t="s">
        <v>5010</v>
      </c>
      <c r="AE809" s="1301" t="s">
        <v>5011</v>
      </c>
      <c r="AF809" s="1302" t="s">
        <v>5012</v>
      </c>
    </row>
    <row r="810" spans="1:32">
      <c r="A810" s="1642" t="s">
        <v>5284</v>
      </c>
      <c r="B810" s="1304" t="s">
        <v>5534</v>
      </c>
      <c r="C810" s="1510">
        <v>31</v>
      </c>
      <c r="D810" s="1511">
        <v>30</v>
      </c>
      <c r="E810" s="1512" t="s">
        <v>1078</v>
      </c>
      <c r="F810" s="1510">
        <v>31</v>
      </c>
      <c r="G810" s="1511">
        <v>30</v>
      </c>
      <c r="H810" s="1512" t="s">
        <v>1078</v>
      </c>
      <c r="I810" s="1510">
        <v>23</v>
      </c>
      <c r="J810" s="1511">
        <v>25</v>
      </c>
      <c r="K810" s="1512" t="s">
        <v>1078</v>
      </c>
      <c r="L810" s="1510">
        <v>34</v>
      </c>
      <c r="M810" s="1511">
        <v>36</v>
      </c>
      <c r="N810" s="1512">
        <v>36</v>
      </c>
      <c r="O810" s="1510">
        <v>25</v>
      </c>
      <c r="P810" s="1511">
        <v>25</v>
      </c>
      <c r="Q810" s="1512" t="s">
        <v>1078</v>
      </c>
      <c r="R810" s="1510">
        <v>22</v>
      </c>
      <c r="S810" s="1511">
        <v>21</v>
      </c>
      <c r="T810" s="1512" t="s">
        <v>1078</v>
      </c>
      <c r="U810" s="1510">
        <v>22</v>
      </c>
      <c r="V810" s="1511">
        <v>23</v>
      </c>
      <c r="W810" s="1512" t="s">
        <v>1078</v>
      </c>
      <c r="X810" s="1510">
        <v>24</v>
      </c>
      <c r="Y810" s="1511">
        <v>23</v>
      </c>
      <c r="Z810" s="1512" t="s">
        <v>1078</v>
      </c>
      <c r="AA810" s="1510">
        <v>29</v>
      </c>
      <c r="AB810" s="1511">
        <v>30</v>
      </c>
      <c r="AC810" s="1512" t="s">
        <v>1078</v>
      </c>
      <c r="AD810" s="1510">
        <v>20</v>
      </c>
      <c r="AE810" s="1511">
        <v>21</v>
      </c>
      <c r="AF810" s="1512" t="s">
        <v>1078</v>
      </c>
    </row>
    <row r="811" spans="1:32">
      <c r="A811" s="1643" t="s">
        <v>5285</v>
      </c>
      <c r="B811" s="1350" t="s">
        <v>5535</v>
      </c>
      <c r="C811" s="1513">
        <v>24</v>
      </c>
      <c r="D811" s="1514">
        <v>23</v>
      </c>
      <c r="E811" s="1515" t="s">
        <v>1078</v>
      </c>
      <c r="F811" s="1513">
        <v>24</v>
      </c>
      <c r="G811" s="1514">
        <v>23</v>
      </c>
      <c r="H811" s="1515" t="s">
        <v>1078</v>
      </c>
      <c r="I811" s="1513">
        <v>17</v>
      </c>
      <c r="J811" s="1514">
        <v>18</v>
      </c>
      <c r="K811" s="1515" t="s">
        <v>1078</v>
      </c>
      <c r="L811" s="1513">
        <v>28</v>
      </c>
      <c r="M811" s="1514">
        <v>30</v>
      </c>
      <c r="N811" s="1515">
        <v>30</v>
      </c>
      <c r="O811" s="1513">
        <v>22</v>
      </c>
      <c r="P811" s="1514">
        <v>22</v>
      </c>
      <c r="Q811" s="1515" t="s">
        <v>1078</v>
      </c>
      <c r="R811" s="1513">
        <v>17</v>
      </c>
      <c r="S811" s="1514">
        <v>17</v>
      </c>
      <c r="T811" s="1515" t="s">
        <v>1078</v>
      </c>
      <c r="U811" s="1513">
        <v>19</v>
      </c>
      <c r="V811" s="1514">
        <v>20</v>
      </c>
      <c r="W811" s="1515" t="s">
        <v>1078</v>
      </c>
      <c r="X811" s="1513">
        <v>20</v>
      </c>
      <c r="Y811" s="1514">
        <v>20</v>
      </c>
      <c r="Z811" s="1515" t="s">
        <v>1078</v>
      </c>
      <c r="AA811" s="1513">
        <v>22</v>
      </c>
      <c r="AB811" s="1514">
        <v>22</v>
      </c>
      <c r="AC811" s="1515" t="s">
        <v>1078</v>
      </c>
      <c r="AD811" s="1513">
        <v>18</v>
      </c>
      <c r="AE811" s="1514">
        <v>18</v>
      </c>
      <c r="AF811" s="1515" t="s">
        <v>1078</v>
      </c>
    </row>
    <row r="812" spans="1:32">
      <c r="A812" s="1643" t="s">
        <v>5286</v>
      </c>
      <c r="B812" s="1350" t="s">
        <v>5536</v>
      </c>
      <c r="C812" s="1516">
        <v>71.099999999999994</v>
      </c>
      <c r="D812" s="1485">
        <v>71.5</v>
      </c>
      <c r="E812" s="1486" t="s">
        <v>1078</v>
      </c>
      <c r="F812" s="1516">
        <v>71.099999999999994</v>
      </c>
      <c r="G812" s="1485">
        <v>71.5</v>
      </c>
      <c r="H812" s="1486" t="s">
        <v>1078</v>
      </c>
      <c r="I812" s="1516">
        <v>72.2</v>
      </c>
      <c r="J812" s="1485">
        <v>71.400000000000006</v>
      </c>
      <c r="K812" s="1486" t="s">
        <v>1078</v>
      </c>
      <c r="L812" s="1516">
        <v>72.099999999999994</v>
      </c>
      <c r="M812" s="1485">
        <v>72.099999999999994</v>
      </c>
      <c r="N812" s="1486">
        <v>71</v>
      </c>
      <c r="O812" s="1516">
        <v>71.2</v>
      </c>
      <c r="P812" s="1485">
        <v>71</v>
      </c>
      <c r="Q812" s="1486" t="s">
        <v>1078</v>
      </c>
      <c r="R812" s="1516">
        <v>71.3</v>
      </c>
      <c r="S812" s="1485">
        <v>71.8</v>
      </c>
      <c r="T812" s="1486" t="s">
        <v>1078</v>
      </c>
      <c r="U812" s="1516">
        <v>71.7</v>
      </c>
      <c r="V812" s="1485">
        <v>71.8</v>
      </c>
      <c r="W812" s="1486" t="s">
        <v>1078</v>
      </c>
      <c r="X812" s="1516">
        <v>71.400000000000006</v>
      </c>
      <c r="Y812" s="1485">
        <v>71.8</v>
      </c>
      <c r="Z812" s="1486" t="s">
        <v>1078</v>
      </c>
      <c r="AA812" s="1516">
        <v>72.099999999999994</v>
      </c>
      <c r="AB812" s="1485">
        <v>71.8</v>
      </c>
      <c r="AC812" s="1486" t="s">
        <v>1078</v>
      </c>
      <c r="AD812" s="1516">
        <v>71.8</v>
      </c>
      <c r="AE812" s="1485">
        <v>72.099999999999994</v>
      </c>
      <c r="AF812" s="1486" t="s">
        <v>1078</v>
      </c>
    </row>
    <row r="813" spans="1:32">
      <c r="A813" s="1643" t="s">
        <v>5287</v>
      </c>
      <c r="B813" s="1350" t="s">
        <v>5537</v>
      </c>
      <c r="C813" s="1516">
        <v>70.599999999999994</v>
      </c>
      <c r="D813" s="1485">
        <v>70.900000000000006</v>
      </c>
      <c r="E813" s="1486" t="s">
        <v>1078</v>
      </c>
      <c r="F813" s="1516">
        <v>70.599999999999994</v>
      </c>
      <c r="G813" s="1485">
        <v>70.900000000000006</v>
      </c>
      <c r="H813" s="1486" t="s">
        <v>1078</v>
      </c>
      <c r="I813" s="1516">
        <v>71.8</v>
      </c>
      <c r="J813" s="1485">
        <v>70.7</v>
      </c>
      <c r="K813" s="1486" t="s">
        <v>1078</v>
      </c>
      <c r="L813" s="1516">
        <v>71.5</v>
      </c>
      <c r="M813" s="1485">
        <v>71.599999999999994</v>
      </c>
      <c r="N813" s="1486">
        <v>70.5</v>
      </c>
      <c r="O813" s="1516">
        <v>70.900000000000006</v>
      </c>
      <c r="P813" s="1485">
        <v>70.7</v>
      </c>
      <c r="Q813" s="1486" t="s">
        <v>1078</v>
      </c>
      <c r="R813" s="1516">
        <v>70.8</v>
      </c>
      <c r="S813" s="1485">
        <v>71.3</v>
      </c>
      <c r="T813" s="1486" t="s">
        <v>1078</v>
      </c>
      <c r="U813" s="1516">
        <v>71</v>
      </c>
      <c r="V813" s="1485">
        <v>71.400000000000006</v>
      </c>
      <c r="W813" s="1486" t="s">
        <v>1078</v>
      </c>
      <c r="X813" s="1516">
        <v>71</v>
      </c>
      <c r="Y813" s="1485">
        <v>71.5</v>
      </c>
      <c r="Z813" s="1486" t="s">
        <v>1078</v>
      </c>
      <c r="AA813" s="1516">
        <v>71.599999999999994</v>
      </c>
      <c r="AB813" s="1485">
        <v>71.3</v>
      </c>
      <c r="AC813" s="1486" t="s">
        <v>1078</v>
      </c>
      <c r="AD813" s="1516">
        <v>71.400000000000006</v>
      </c>
      <c r="AE813" s="1485">
        <v>71.8</v>
      </c>
      <c r="AF813" s="1486" t="s">
        <v>1078</v>
      </c>
    </row>
    <row r="814" spans="1:32">
      <c r="A814" s="1643" t="s">
        <v>5351</v>
      </c>
      <c r="B814" s="1350" t="s">
        <v>5538</v>
      </c>
      <c r="C814" s="1517">
        <v>0.83</v>
      </c>
      <c r="D814" s="1518">
        <v>0.8</v>
      </c>
      <c r="E814" s="1519" t="s">
        <v>1078</v>
      </c>
      <c r="F814" s="1517">
        <v>0.83</v>
      </c>
      <c r="G814" s="1518">
        <v>0.8</v>
      </c>
      <c r="H814" s="1519" t="s">
        <v>1078</v>
      </c>
      <c r="I814" s="1517">
        <v>0.85</v>
      </c>
      <c r="J814" s="1518">
        <v>0.78</v>
      </c>
      <c r="K814" s="1519" t="s">
        <v>1078</v>
      </c>
      <c r="L814" s="1517">
        <v>0.78</v>
      </c>
      <c r="M814" s="1518">
        <v>0.62</v>
      </c>
      <c r="N814" s="1519">
        <v>0.85</v>
      </c>
      <c r="O814" s="1517">
        <v>0.82</v>
      </c>
      <c r="P814" s="1518">
        <v>1.02</v>
      </c>
      <c r="Q814" s="1519" t="s">
        <v>1078</v>
      </c>
      <c r="R814" s="1517">
        <v>0.91</v>
      </c>
      <c r="S814" s="1518">
        <v>0.85</v>
      </c>
      <c r="T814" s="1519" t="s">
        <v>1078</v>
      </c>
      <c r="U814" s="1517">
        <v>0.79</v>
      </c>
      <c r="V814" s="1518">
        <v>0.82</v>
      </c>
      <c r="W814" s="1519" t="s">
        <v>1078</v>
      </c>
      <c r="X814" s="1517">
        <v>0.74</v>
      </c>
      <c r="Y814" s="1518">
        <v>0.72</v>
      </c>
      <c r="Z814" s="1519" t="s">
        <v>1078</v>
      </c>
      <c r="AA814" s="1517">
        <v>0.8</v>
      </c>
      <c r="AB814" s="1518">
        <v>0.86</v>
      </c>
      <c r="AC814" s="1519" t="s">
        <v>1078</v>
      </c>
      <c r="AD814" s="1517">
        <v>0.86</v>
      </c>
      <c r="AE814" s="1518">
        <v>0.73</v>
      </c>
      <c r="AF814" s="1519" t="s">
        <v>1078</v>
      </c>
    </row>
    <row r="815" spans="1:32">
      <c r="A815" s="1643" t="s">
        <v>5352</v>
      </c>
      <c r="B815" s="1350" t="s">
        <v>5539</v>
      </c>
      <c r="C815" s="1517">
        <v>3.11</v>
      </c>
      <c r="D815" s="1518">
        <v>2.85</v>
      </c>
      <c r="E815" s="1519" t="s">
        <v>1078</v>
      </c>
      <c r="F815" s="1517">
        <v>3.11</v>
      </c>
      <c r="G815" s="1518">
        <v>2.85</v>
      </c>
      <c r="H815" s="1519" t="s">
        <v>1078</v>
      </c>
      <c r="I815" s="1517">
        <v>2.4900000000000002</v>
      </c>
      <c r="J815" s="1518">
        <v>1.89</v>
      </c>
      <c r="K815" s="1519" t="s">
        <v>1078</v>
      </c>
      <c r="L815" s="1517">
        <v>2.15</v>
      </c>
      <c r="M815" s="1518">
        <v>2.91</v>
      </c>
      <c r="N815" s="1519">
        <v>3.3</v>
      </c>
      <c r="O815" s="1517">
        <v>1.79</v>
      </c>
      <c r="P815" s="1518">
        <v>1.79</v>
      </c>
      <c r="Q815" s="1519" t="s">
        <v>1078</v>
      </c>
      <c r="R815" s="1517">
        <v>2.19</v>
      </c>
      <c r="S815" s="1518">
        <v>2.23</v>
      </c>
      <c r="T815" s="1519" t="s">
        <v>1078</v>
      </c>
      <c r="U815" s="1517">
        <v>1.65</v>
      </c>
      <c r="V815" s="1518">
        <v>1.92</v>
      </c>
      <c r="W815" s="1519" t="s">
        <v>1078</v>
      </c>
      <c r="X815" s="1517">
        <v>2.09</v>
      </c>
      <c r="Y815" s="1518">
        <v>1.93</v>
      </c>
      <c r="Z815" s="1519" t="s">
        <v>1078</v>
      </c>
      <c r="AA815" s="1517">
        <v>1.81</v>
      </c>
      <c r="AB815" s="1518">
        <v>1.91</v>
      </c>
      <c r="AC815" s="1519" t="s">
        <v>1078</v>
      </c>
      <c r="AD815" s="1517">
        <v>2.37</v>
      </c>
      <c r="AE815" s="1518">
        <v>3</v>
      </c>
      <c r="AF815" s="1519" t="s">
        <v>1078</v>
      </c>
    </row>
    <row r="816" spans="1:32">
      <c r="A816" s="1643" t="s">
        <v>5353</v>
      </c>
      <c r="B816" s="1350" t="s">
        <v>5540</v>
      </c>
      <c r="C816" s="1517">
        <v>-0.5</v>
      </c>
      <c r="D816" s="1518">
        <v>-0.5</v>
      </c>
      <c r="E816" s="1519" t="s">
        <v>1078</v>
      </c>
      <c r="F816" s="1517">
        <v>-0.5</v>
      </c>
      <c r="G816" s="1518">
        <v>-0.5</v>
      </c>
      <c r="H816" s="1519" t="s">
        <v>1078</v>
      </c>
      <c r="I816" s="1517">
        <v>-0.64</v>
      </c>
      <c r="J816" s="1518">
        <v>-0.62</v>
      </c>
      <c r="K816" s="1519" t="s">
        <v>1078</v>
      </c>
      <c r="L816" s="1517" t="s">
        <v>2261</v>
      </c>
      <c r="M816" s="1518" t="s">
        <v>2261</v>
      </c>
      <c r="N816" s="1519" t="s">
        <v>2261</v>
      </c>
      <c r="O816" s="1517">
        <v>-0.77</v>
      </c>
      <c r="P816" s="1518">
        <v>-0.76</v>
      </c>
      <c r="Q816" s="1519" t="s">
        <v>1078</v>
      </c>
      <c r="R816" s="1517">
        <v>-0.67</v>
      </c>
      <c r="S816" s="1518">
        <v>-0.51</v>
      </c>
      <c r="T816" s="1519" t="s">
        <v>1078</v>
      </c>
      <c r="U816" s="1517">
        <v>-0.65</v>
      </c>
      <c r="V816" s="1518">
        <v>-0.55000000000000004</v>
      </c>
      <c r="W816" s="1519" t="s">
        <v>1078</v>
      </c>
      <c r="X816" s="1517">
        <v>-0.69</v>
      </c>
      <c r="Y816" s="1518">
        <v>-0.67</v>
      </c>
      <c r="Z816" s="1519" t="s">
        <v>1078</v>
      </c>
      <c r="AA816" s="1517">
        <v>-0.74</v>
      </c>
      <c r="AB816" s="1518">
        <v>-0.78</v>
      </c>
      <c r="AC816" s="1519" t="s">
        <v>1078</v>
      </c>
      <c r="AD816" s="1517">
        <v>-0.5</v>
      </c>
      <c r="AE816" s="1518">
        <v>-0.5</v>
      </c>
      <c r="AF816" s="1519" t="s">
        <v>1078</v>
      </c>
    </row>
    <row r="817" spans="1:32">
      <c r="A817" s="1643" t="s">
        <v>5354</v>
      </c>
      <c r="B817" s="1350" t="s">
        <v>5541</v>
      </c>
      <c r="C817" s="1517">
        <v>0.13</v>
      </c>
      <c r="D817" s="1518">
        <v>0.22</v>
      </c>
      <c r="E817" s="1519" t="s">
        <v>1078</v>
      </c>
      <c r="F817" s="1517">
        <v>0.13</v>
      </c>
      <c r="G817" s="1518">
        <v>0.22</v>
      </c>
      <c r="H817" s="1519" t="s">
        <v>1078</v>
      </c>
      <c r="I817" s="1517">
        <v>0.21</v>
      </c>
      <c r="J817" s="1518">
        <v>0.22</v>
      </c>
      <c r="K817" s="1519" t="s">
        <v>1078</v>
      </c>
      <c r="L817" s="1517">
        <v>0.23</v>
      </c>
      <c r="M817" s="1518">
        <v>0.21</v>
      </c>
      <c r="N817" s="1519">
        <v>0.17</v>
      </c>
      <c r="O817" s="1517">
        <v>0.18</v>
      </c>
      <c r="P817" s="1518">
        <v>0.18</v>
      </c>
      <c r="Q817" s="1519" t="s">
        <v>1078</v>
      </c>
      <c r="R817" s="1517">
        <v>0.24</v>
      </c>
      <c r="S817" s="1518">
        <v>0.15</v>
      </c>
      <c r="T817" s="1519" t="s">
        <v>1078</v>
      </c>
      <c r="U817" s="1517">
        <v>0.22</v>
      </c>
      <c r="V817" s="1518">
        <v>0.15</v>
      </c>
      <c r="W817" s="1519" t="s">
        <v>1078</v>
      </c>
      <c r="X817" s="1517">
        <v>0.17</v>
      </c>
      <c r="Y817" s="1518">
        <v>0.2</v>
      </c>
      <c r="Z817" s="1519" t="s">
        <v>1078</v>
      </c>
      <c r="AA817" s="1517">
        <v>0.23</v>
      </c>
      <c r="AB817" s="1518">
        <v>0.21</v>
      </c>
      <c r="AC817" s="1519" t="s">
        <v>1078</v>
      </c>
      <c r="AD817" s="1517">
        <v>0.26</v>
      </c>
      <c r="AE817" s="1518">
        <v>0.21</v>
      </c>
      <c r="AF817" s="1519" t="s">
        <v>1078</v>
      </c>
    </row>
    <row r="818" spans="1:32">
      <c r="A818" s="1643" t="s">
        <v>5355</v>
      </c>
      <c r="B818" s="1350" t="s">
        <v>5542</v>
      </c>
      <c r="C818" s="1517">
        <v>0.13</v>
      </c>
      <c r="D818" s="1518">
        <v>0.23</v>
      </c>
      <c r="E818" s="1519" t="s">
        <v>1078</v>
      </c>
      <c r="F818" s="1517">
        <v>0.13</v>
      </c>
      <c r="G818" s="1518">
        <v>0.23</v>
      </c>
      <c r="H818" s="1519" t="s">
        <v>1078</v>
      </c>
      <c r="I818" s="1517">
        <v>0.2</v>
      </c>
      <c r="J818" s="1518">
        <v>0.22</v>
      </c>
      <c r="K818" s="1519" t="s">
        <v>1078</v>
      </c>
      <c r="L818" s="1517">
        <v>0.25</v>
      </c>
      <c r="M818" s="1518">
        <v>0.23</v>
      </c>
      <c r="N818" s="1519">
        <v>0.17</v>
      </c>
      <c r="O818" s="1517">
        <v>0.19</v>
      </c>
      <c r="P818" s="1518">
        <v>0.18</v>
      </c>
      <c r="Q818" s="1519" t="s">
        <v>1078</v>
      </c>
      <c r="R818" s="1517">
        <v>0.26</v>
      </c>
      <c r="S818" s="1518">
        <v>0.18</v>
      </c>
      <c r="T818" s="1519" t="s">
        <v>1078</v>
      </c>
      <c r="U818" s="1517">
        <v>0.23</v>
      </c>
      <c r="V818" s="1518">
        <v>0.15</v>
      </c>
      <c r="W818" s="1519" t="s">
        <v>1078</v>
      </c>
      <c r="X818" s="1517">
        <v>0.17</v>
      </c>
      <c r="Y818" s="1518">
        <v>0.21</v>
      </c>
      <c r="Z818" s="1519" t="s">
        <v>1078</v>
      </c>
      <c r="AA818" s="1517">
        <v>0.24</v>
      </c>
      <c r="AB818" s="1518">
        <v>0.21</v>
      </c>
      <c r="AC818" s="1519" t="s">
        <v>1078</v>
      </c>
      <c r="AD818" s="1517">
        <v>0.25</v>
      </c>
      <c r="AE818" s="1518">
        <v>0.22</v>
      </c>
      <c r="AF818" s="1519" t="s">
        <v>1078</v>
      </c>
    </row>
    <row r="819" spans="1:32">
      <c r="A819" s="1643" t="s">
        <v>5356</v>
      </c>
      <c r="B819" s="1350" t="s">
        <v>5543</v>
      </c>
      <c r="C819" s="1517">
        <v>0.2</v>
      </c>
      <c r="D819" s="1518">
        <v>0.26</v>
      </c>
      <c r="E819" s="1519" t="s">
        <v>1078</v>
      </c>
      <c r="F819" s="1517">
        <v>0.2</v>
      </c>
      <c r="G819" s="1518">
        <v>0.26</v>
      </c>
      <c r="H819" s="1519" t="s">
        <v>1078</v>
      </c>
      <c r="I819" s="1517">
        <v>0.28000000000000003</v>
      </c>
      <c r="J819" s="1518">
        <v>0.23</v>
      </c>
      <c r="K819" s="1519" t="s">
        <v>1078</v>
      </c>
      <c r="L819" s="1517">
        <v>0.28000000000000003</v>
      </c>
      <c r="M819" s="1518">
        <v>0.26</v>
      </c>
      <c r="N819" s="1519">
        <v>0.24</v>
      </c>
      <c r="O819" s="1517">
        <v>0.25</v>
      </c>
      <c r="P819" s="1518">
        <v>0.23</v>
      </c>
      <c r="Q819" s="1519" t="s">
        <v>1078</v>
      </c>
      <c r="R819" s="1517">
        <v>0.28999999999999998</v>
      </c>
      <c r="S819" s="1518">
        <v>0.21</v>
      </c>
      <c r="T819" s="1519" t="s">
        <v>1078</v>
      </c>
      <c r="U819" s="1517">
        <v>0.28999999999999998</v>
      </c>
      <c r="V819" s="1518">
        <v>0.23</v>
      </c>
      <c r="W819" s="1519" t="s">
        <v>1078</v>
      </c>
      <c r="X819" s="1517">
        <v>0.26</v>
      </c>
      <c r="Y819" s="1518">
        <v>0.26</v>
      </c>
      <c r="Z819" s="1519" t="s">
        <v>1078</v>
      </c>
      <c r="AA819" s="1517">
        <v>0.3</v>
      </c>
      <c r="AB819" s="1518">
        <v>0.25</v>
      </c>
      <c r="AC819" s="1519" t="s">
        <v>1078</v>
      </c>
      <c r="AD819" s="1517">
        <v>0.28000000000000003</v>
      </c>
      <c r="AE819" s="1518">
        <v>0.26</v>
      </c>
      <c r="AF819" s="1519" t="s">
        <v>1078</v>
      </c>
    </row>
    <row r="820" spans="1:32">
      <c r="A820" s="1643" t="s">
        <v>5357</v>
      </c>
      <c r="B820" s="1350" t="s">
        <v>5544</v>
      </c>
      <c r="C820" s="1516">
        <v>11.3</v>
      </c>
      <c r="D820" s="1485">
        <v>6.3</v>
      </c>
      <c r="E820" s="1486" t="s">
        <v>1078</v>
      </c>
      <c r="F820" s="1516">
        <v>11.3</v>
      </c>
      <c r="G820" s="1485">
        <v>6.3</v>
      </c>
      <c r="H820" s="1486" t="s">
        <v>1078</v>
      </c>
      <c r="I820" s="1516">
        <v>7.8</v>
      </c>
      <c r="J820" s="1485">
        <v>10.4</v>
      </c>
      <c r="K820" s="1486" t="s">
        <v>1078</v>
      </c>
      <c r="L820" s="1516">
        <v>11.1</v>
      </c>
      <c r="M820" s="1485">
        <v>10.3</v>
      </c>
      <c r="N820" s="1486">
        <v>7.8</v>
      </c>
      <c r="O820" s="1516">
        <v>6.8</v>
      </c>
      <c r="P820" s="1485">
        <v>7</v>
      </c>
      <c r="Q820" s="1486" t="s">
        <v>1078</v>
      </c>
      <c r="R820" s="1516">
        <v>5.6</v>
      </c>
      <c r="S820" s="1485">
        <v>8.1</v>
      </c>
      <c r="T820" s="1486" t="s">
        <v>1078</v>
      </c>
      <c r="U820" s="1516">
        <v>7.3</v>
      </c>
      <c r="V820" s="1485">
        <v>8.6999999999999993</v>
      </c>
      <c r="W820" s="1486" t="s">
        <v>1078</v>
      </c>
      <c r="X820" s="1516">
        <v>8</v>
      </c>
      <c r="Y820" s="1485">
        <v>9</v>
      </c>
      <c r="Z820" s="1486" t="s">
        <v>1078</v>
      </c>
      <c r="AA820" s="1516">
        <v>9.6999999999999993</v>
      </c>
      <c r="AB820" s="1485">
        <v>6.7</v>
      </c>
      <c r="AC820" s="1486" t="s">
        <v>1078</v>
      </c>
      <c r="AD820" s="1516">
        <v>10.4</v>
      </c>
      <c r="AE820" s="1485">
        <v>7.9</v>
      </c>
      <c r="AF820" s="1486" t="s">
        <v>1078</v>
      </c>
    </row>
    <row r="821" spans="1:32">
      <c r="A821" s="1644" t="s">
        <v>5358</v>
      </c>
      <c r="B821" s="1143" t="s">
        <v>5545</v>
      </c>
      <c r="C821" s="1520">
        <v>1</v>
      </c>
      <c r="D821" s="1483">
        <v>1.1000000000000001</v>
      </c>
      <c r="E821" s="1484" t="s">
        <v>1078</v>
      </c>
      <c r="F821" s="1520">
        <v>1</v>
      </c>
      <c r="G821" s="1483">
        <v>1.1000000000000001</v>
      </c>
      <c r="H821" s="1484" t="s">
        <v>1078</v>
      </c>
      <c r="I821" s="1520">
        <v>2.5</v>
      </c>
      <c r="J821" s="1483">
        <v>2.2999999999999998</v>
      </c>
      <c r="K821" s="1484" t="s">
        <v>1078</v>
      </c>
      <c r="L821" s="1520">
        <v>2.4</v>
      </c>
      <c r="M821" s="1483">
        <v>1.8</v>
      </c>
      <c r="N821" s="1484">
        <v>1.3</v>
      </c>
      <c r="O821" s="1520">
        <v>2.2000000000000002</v>
      </c>
      <c r="P821" s="1483">
        <v>2.2999999999999998</v>
      </c>
      <c r="Q821" s="1484" t="s">
        <v>1078</v>
      </c>
      <c r="R821" s="1520">
        <v>1.2</v>
      </c>
      <c r="S821" s="1483">
        <v>2</v>
      </c>
      <c r="T821" s="1484" t="s">
        <v>1078</v>
      </c>
      <c r="U821" s="1520">
        <v>3.5</v>
      </c>
      <c r="V821" s="1483">
        <v>7.5</v>
      </c>
      <c r="W821" s="1484" t="s">
        <v>1078</v>
      </c>
      <c r="X821" s="1520">
        <v>3.2</v>
      </c>
      <c r="Y821" s="1483">
        <v>7.6</v>
      </c>
      <c r="Z821" s="1484" t="s">
        <v>1078</v>
      </c>
      <c r="AA821" s="1520">
        <v>3.7</v>
      </c>
      <c r="AB821" s="1483">
        <v>6</v>
      </c>
      <c r="AC821" s="1484" t="s">
        <v>1078</v>
      </c>
      <c r="AD821" s="1520">
        <v>0.8</v>
      </c>
      <c r="AE821" s="1483">
        <v>0.9</v>
      </c>
      <c r="AF821" s="1484" t="s">
        <v>1078</v>
      </c>
    </row>
    <row r="822" spans="1:32">
      <c r="A822" s="1642" t="s">
        <v>5359</v>
      </c>
      <c r="B822" s="1304" t="s">
        <v>5546</v>
      </c>
      <c r="C822" s="1521">
        <v>0.28999999999999998</v>
      </c>
      <c r="D822" s="1522">
        <v>0.32</v>
      </c>
      <c r="E822" s="1523" t="s">
        <v>1078</v>
      </c>
      <c r="F822" s="1521">
        <v>0.28999999999999998</v>
      </c>
      <c r="G822" s="1522">
        <v>0.32</v>
      </c>
      <c r="H822" s="1523" t="s">
        <v>1078</v>
      </c>
      <c r="I822" s="1521">
        <v>0.32</v>
      </c>
      <c r="J822" s="1522">
        <v>0.33</v>
      </c>
      <c r="K822" s="1523" t="s">
        <v>1078</v>
      </c>
      <c r="L822" s="1521" t="s">
        <v>2261</v>
      </c>
      <c r="M822" s="1522" t="s">
        <v>2261</v>
      </c>
      <c r="N822" s="1523" t="s">
        <v>2261</v>
      </c>
      <c r="O822" s="1521">
        <v>0.03</v>
      </c>
      <c r="P822" s="1522">
        <v>0.05</v>
      </c>
      <c r="Q822" s="1523" t="s">
        <v>1078</v>
      </c>
      <c r="R822" s="1521">
        <v>0.08</v>
      </c>
      <c r="S822" s="1522">
        <v>0.12</v>
      </c>
      <c r="T822" s="1523" t="s">
        <v>1078</v>
      </c>
      <c r="U822" s="1521">
        <v>0.09</v>
      </c>
      <c r="V822" s="1522">
        <v>0.09</v>
      </c>
      <c r="W822" s="1523" t="s">
        <v>1078</v>
      </c>
      <c r="X822" s="1521">
        <v>-0.06</v>
      </c>
      <c r="Y822" s="1522">
        <v>-0.08</v>
      </c>
      <c r="Z822" s="1523" t="s">
        <v>1078</v>
      </c>
      <c r="AA822" s="1521">
        <v>0.04</v>
      </c>
      <c r="AB822" s="1522">
        <v>-0.01</v>
      </c>
      <c r="AC822" s="1523" t="s">
        <v>1078</v>
      </c>
      <c r="AD822" s="1521">
        <v>0.24</v>
      </c>
      <c r="AE822" s="1522">
        <v>0.25</v>
      </c>
      <c r="AF822" s="1523" t="s">
        <v>1078</v>
      </c>
    </row>
    <row r="823" spans="1:32">
      <c r="A823" s="1645" t="s">
        <v>5360</v>
      </c>
      <c r="B823" s="1143" t="s">
        <v>5547</v>
      </c>
      <c r="C823" s="1524" t="s">
        <v>2261</v>
      </c>
      <c r="D823" s="1525" t="s">
        <v>2261</v>
      </c>
      <c r="E823" s="1526" t="s">
        <v>1078</v>
      </c>
      <c r="F823" s="1524" t="s">
        <v>2261</v>
      </c>
      <c r="G823" s="1525" t="s">
        <v>2261</v>
      </c>
      <c r="H823" s="1526" t="s">
        <v>1078</v>
      </c>
      <c r="I823" s="1524">
        <v>0</v>
      </c>
      <c r="J823" s="1525">
        <v>-0.03</v>
      </c>
      <c r="K823" s="1526" t="s">
        <v>1078</v>
      </c>
      <c r="L823" s="1524">
        <v>-0.02</v>
      </c>
      <c r="M823" s="1525">
        <v>-0.04</v>
      </c>
      <c r="N823" s="1526">
        <v>-0.05</v>
      </c>
      <c r="O823" s="1524" t="s">
        <v>2261</v>
      </c>
      <c r="P823" s="1525" t="s">
        <v>2261</v>
      </c>
      <c r="Q823" s="1526" t="s">
        <v>1078</v>
      </c>
      <c r="R823" s="1524" t="s">
        <v>2261</v>
      </c>
      <c r="S823" s="1525" t="s">
        <v>2261</v>
      </c>
      <c r="T823" s="1526" t="s">
        <v>1078</v>
      </c>
      <c r="U823" s="1524" t="s">
        <v>2261</v>
      </c>
      <c r="V823" s="1525" t="s">
        <v>2261</v>
      </c>
      <c r="W823" s="1526" t="s">
        <v>1078</v>
      </c>
      <c r="X823" s="1524" t="s">
        <v>2261</v>
      </c>
      <c r="Y823" s="1525" t="s">
        <v>2261</v>
      </c>
      <c r="Z823" s="1526" t="s">
        <v>1078</v>
      </c>
      <c r="AA823" s="1524" t="s">
        <v>2261</v>
      </c>
      <c r="AB823" s="1525" t="s">
        <v>2261</v>
      </c>
      <c r="AC823" s="1526" t="s">
        <v>1078</v>
      </c>
      <c r="AD823" s="1524" t="s">
        <v>2261</v>
      </c>
      <c r="AE823" s="1525" t="s">
        <v>2261</v>
      </c>
      <c r="AF823" s="1526" t="s">
        <v>1078</v>
      </c>
    </row>
    <row r="824" spans="1:32">
      <c r="A824" s="1642" t="s">
        <v>5361</v>
      </c>
      <c r="B824" s="1304" t="s">
        <v>5548</v>
      </c>
      <c r="C824" s="1527"/>
      <c r="D824" s="1528">
        <v>0.32</v>
      </c>
      <c r="E824" s="1529"/>
      <c r="F824" s="1527"/>
      <c r="G824" s="1528">
        <v>0.32</v>
      </c>
      <c r="H824" s="1529"/>
      <c r="I824" s="1527"/>
      <c r="J824" s="1528">
        <v>0.33</v>
      </c>
      <c r="K824" s="1529"/>
      <c r="L824" s="1527"/>
      <c r="M824" s="1528" t="s">
        <v>2261</v>
      </c>
      <c r="N824" s="1529"/>
      <c r="O824" s="1527"/>
      <c r="P824" s="1528">
        <v>0.05</v>
      </c>
      <c r="Q824" s="1529"/>
      <c r="R824" s="1527"/>
      <c r="S824" s="1528">
        <v>0.12</v>
      </c>
      <c r="T824" s="1529"/>
      <c r="U824" s="1527"/>
      <c r="V824" s="1528">
        <v>0.09</v>
      </c>
      <c r="W824" s="1529"/>
      <c r="X824" s="1527"/>
      <c r="Y824" s="1528">
        <v>-0.06</v>
      </c>
      <c r="Z824" s="1529"/>
      <c r="AA824" s="1527"/>
      <c r="AB824" s="1528">
        <v>0.04</v>
      </c>
      <c r="AC824" s="1529"/>
      <c r="AD824" s="1527"/>
      <c r="AE824" s="1528">
        <v>0.25</v>
      </c>
      <c r="AF824" s="1529"/>
    </row>
    <row r="825" spans="1:32">
      <c r="A825" s="1645" t="s">
        <v>5362</v>
      </c>
      <c r="B825" s="1143" t="s">
        <v>5549</v>
      </c>
      <c r="C825" s="1363"/>
      <c r="D825" s="1214" t="s">
        <v>2261</v>
      </c>
      <c r="E825" s="1215"/>
      <c r="F825" s="1363"/>
      <c r="G825" s="1214" t="s">
        <v>2261</v>
      </c>
      <c r="H825" s="1215"/>
      <c r="I825" s="1363"/>
      <c r="J825" s="1214" t="s">
        <v>2261</v>
      </c>
      <c r="K825" s="1215"/>
      <c r="L825" s="1363"/>
      <c r="M825" s="1214" t="s">
        <v>5101</v>
      </c>
      <c r="N825" s="1215"/>
      <c r="O825" s="1363"/>
      <c r="P825" s="1214" t="s">
        <v>2261</v>
      </c>
      <c r="Q825" s="1215"/>
      <c r="R825" s="1363"/>
      <c r="S825" s="1214" t="s">
        <v>2261</v>
      </c>
      <c r="T825" s="1215"/>
      <c r="U825" s="1363"/>
      <c r="V825" s="1214" t="s">
        <v>2261</v>
      </c>
      <c r="W825" s="1215"/>
      <c r="X825" s="1363"/>
      <c r="Y825" s="1214" t="s">
        <v>2261</v>
      </c>
      <c r="Z825" s="1215"/>
      <c r="AA825" s="1363"/>
      <c r="AB825" s="1214" t="s">
        <v>2261</v>
      </c>
      <c r="AC825" s="1215"/>
      <c r="AD825" s="1363"/>
      <c r="AE825" s="1214" t="s">
        <v>2261</v>
      </c>
      <c r="AF825" s="1215"/>
    </row>
    <row r="826" spans="1:32">
      <c r="A826" s="1640" t="s">
        <v>5167</v>
      </c>
      <c r="B826" s="1139" t="s">
        <v>5405</v>
      </c>
      <c r="C826" s="1328"/>
      <c r="D826" s="1244" t="s">
        <v>1078</v>
      </c>
      <c r="E826" s="1209"/>
      <c r="F826" s="1328"/>
      <c r="G826" s="1244" t="s">
        <v>1078</v>
      </c>
      <c r="H826" s="1209"/>
      <c r="I826" s="1328"/>
      <c r="J826" s="1244" t="s">
        <v>1078</v>
      </c>
      <c r="K826" s="1209"/>
      <c r="L826" s="1328"/>
      <c r="M826" s="1244" t="s">
        <v>1078</v>
      </c>
      <c r="N826" s="1209"/>
      <c r="O826" s="1328"/>
      <c r="P826" s="1244" t="s">
        <v>1078</v>
      </c>
      <c r="Q826" s="1209"/>
      <c r="R826" s="1328"/>
      <c r="S826" s="1244" t="s">
        <v>1078</v>
      </c>
      <c r="T826" s="1209"/>
      <c r="U826" s="1328"/>
      <c r="V826" s="1244" t="s">
        <v>1078</v>
      </c>
      <c r="W826" s="1209"/>
      <c r="X826" s="1328"/>
      <c r="Y826" s="1244" t="s">
        <v>1078</v>
      </c>
      <c r="Z826" s="1209"/>
      <c r="AA826" s="1328"/>
      <c r="AB826" s="1244" t="s">
        <v>1078</v>
      </c>
      <c r="AC826" s="1209"/>
      <c r="AD826" s="1328"/>
      <c r="AE826" s="1244" t="s">
        <v>1078</v>
      </c>
      <c r="AF826" s="1209"/>
    </row>
    <row r="827" spans="1:32">
      <c r="A827" s="1641" t="s">
        <v>5753</v>
      </c>
      <c r="B827" s="1139" t="s">
        <v>5853</v>
      </c>
      <c r="C827" s="1300" t="s">
        <v>5010</v>
      </c>
      <c r="D827" s="1301" t="s">
        <v>5011</v>
      </c>
      <c r="E827" s="1302" t="s">
        <v>5012</v>
      </c>
      <c r="F827" s="1300" t="s">
        <v>5010</v>
      </c>
      <c r="G827" s="1301" t="s">
        <v>5011</v>
      </c>
      <c r="H827" s="1302" t="s">
        <v>5012</v>
      </c>
      <c r="I827" s="1300" t="s">
        <v>5010</v>
      </c>
      <c r="J827" s="1301" t="s">
        <v>5011</v>
      </c>
      <c r="K827" s="1302" t="s">
        <v>5012</v>
      </c>
      <c r="L827" s="1300" t="s">
        <v>5010</v>
      </c>
      <c r="M827" s="1301" t="s">
        <v>5011</v>
      </c>
      <c r="N827" s="1302" t="s">
        <v>5012</v>
      </c>
      <c r="O827" s="1300" t="s">
        <v>5010</v>
      </c>
      <c r="P827" s="1301" t="s">
        <v>5011</v>
      </c>
      <c r="Q827" s="1302" t="s">
        <v>5012</v>
      </c>
      <c r="R827" s="1300" t="s">
        <v>5010</v>
      </c>
      <c r="S827" s="1301" t="s">
        <v>5011</v>
      </c>
      <c r="T827" s="1302" t="s">
        <v>5012</v>
      </c>
      <c r="U827" s="1300" t="s">
        <v>5010</v>
      </c>
      <c r="V827" s="1301" t="s">
        <v>5011</v>
      </c>
      <c r="W827" s="1302" t="s">
        <v>5012</v>
      </c>
      <c r="X827" s="1300" t="s">
        <v>5010</v>
      </c>
      <c r="Y827" s="1301" t="s">
        <v>5011</v>
      </c>
      <c r="Z827" s="1302" t="s">
        <v>5012</v>
      </c>
      <c r="AA827" s="1300" t="s">
        <v>5010</v>
      </c>
      <c r="AB827" s="1301" t="s">
        <v>5011</v>
      </c>
      <c r="AC827" s="1302" t="s">
        <v>5012</v>
      </c>
      <c r="AD827" s="1300" t="s">
        <v>5010</v>
      </c>
      <c r="AE827" s="1301" t="s">
        <v>5011</v>
      </c>
      <c r="AF827" s="1302" t="s">
        <v>5012</v>
      </c>
    </row>
    <row r="828" spans="1:32">
      <c r="A828" s="1642" t="s">
        <v>5284</v>
      </c>
      <c r="B828" s="1304" t="s">
        <v>5534</v>
      </c>
      <c r="C828" s="1510" t="s">
        <v>1078</v>
      </c>
      <c r="D828" s="1511" t="s">
        <v>1078</v>
      </c>
      <c r="E828" s="1512" t="s">
        <v>1078</v>
      </c>
      <c r="F828" s="1510" t="s">
        <v>1078</v>
      </c>
      <c r="G828" s="1511" t="s">
        <v>1078</v>
      </c>
      <c r="H828" s="1512" t="s">
        <v>1078</v>
      </c>
      <c r="I828" s="1510" t="s">
        <v>1078</v>
      </c>
      <c r="J828" s="1511" t="s">
        <v>1078</v>
      </c>
      <c r="K828" s="1512" t="s">
        <v>1078</v>
      </c>
      <c r="L828" s="1510" t="s">
        <v>1078</v>
      </c>
      <c r="M828" s="1511" t="s">
        <v>1078</v>
      </c>
      <c r="N828" s="1512" t="s">
        <v>1078</v>
      </c>
      <c r="O828" s="1510" t="s">
        <v>1078</v>
      </c>
      <c r="P828" s="1511" t="s">
        <v>1078</v>
      </c>
      <c r="Q828" s="1512" t="s">
        <v>1078</v>
      </c>
      <c r="R828" s="1510" t="s">
        <v>1078</v>
      </c>
      <c r="S828" s="1511" t="s">
        <v>1078</v>
      </c>
      <c r="T828" s="1512" t="s">
        <v>1078</v>
      </c>
      <c r="U828" s="1510" t="s">
        <v>1078</v>
      </c>
      <c r="V828" s="1511" t="s">
        <v>1078</v>
      </c>
      <c r="W828" s="1512" t="s">
        <v>1078</v>
      </c>
      <c r="X828" s="1510" t="s">
        <v>1078</v>
      </c>
      <c r="Y828" s="1511" t="s">
        <v>1078</v>
      </c>
      <c r="Z828" s="1512" t="s">
        <v>1078</v>
      </c>
      <c r="AA828" s="1510" t="s">
        <v>1078</v>
      </c>
      <c r="AB828" s="1511" t="s">
        <v>1078</v>
      </c>
      <c r="AC828" s="1512" t="s">
        <v>1078</v>
      </c>
      <c r="AD828" s="1510" t="s">
        <v>1078</v>
      </c>
      <c r="AE828" s="1511" t="s">
        <v>1078</v>
      </c>
      <c r="AF828" s="1512" t="s">
        <v>1078</v>
      </c>
    </row>
    <row r="829" spans="1:32">
      <c r="A829" s="1643" t="s">
        <v>5285</v>
      </c>
      <c r="B829" s="1350" t="s">
        <v>5535</v>
      </c>
      <c r="C829" s="1513" t="s">
        <v>1078</v>
      </c>
      <c r="D829" s="1514" t="s">
        <v>1078</v>
      </c>
      <c r="E829" s="1515" t="s">
        <v>1078</v>
      </c>
      <c r="F829" s="1513" t="s">
        <v>1078</v>
      </c>
      <c r="G829" s="1514" t="s">
        <v>1078</v>
      </c>
      <c r="H829" s="1515" t="s">
        <v>1078</v>
      </c>
      <c r="I829" s="1513" t="s">
        <v>1078</v>
      </c>
      <c r="J829" s="1514" t="s">
        <v>1078</v>
      </c>
      <c r="K829" s="1515" t="s">
        <v>1078</v>
      </c>
      <c r="L829" s="1513" t="s">
        <v>1078</v>
      </c>
      <c r="M829" s="1514" t="s">
        <v>1078</v>
      </c>
      <c r="N829" s="1515" t="s">
        <v>1078</v>
      </c>
      <c r="O829" s="1513" t="s">
        <v>1078</v>
      </c>
      <c r="P829" s="1514" t="s">
        <v>1078</v>
      </c>
      <c r="Q829" s="1515" t="s">
        <v>1078</v>
      </c>
      <c r="R829" s="1513" t="s">
        <v>1078</v>
      </c>
      <c r="S829" s="1514" t="s">
        <v>1078</v>
      </c>
      <c r="T829" s="1515" t="s">
        <v>1078</v>
      </c>
      <c r="U829" s="1513" t="s">
        <v>1078</v>
      </c>
      <c r="V829" s="1514" t="s">
        <v>1078</v>
      </c>
      <c r="W829" s="1515" t="s">
        <v>1078</v>
      </c>
      <c r="X829" s="1513" t="s">
        <v>1078</v>
      </c>
      <c r="Y829" s="1514" t="s">
        <v>1078</v>
      </c>
      <c r="Z829" s="1515" t="s">
        <v>1078</v>
      </c>
      <c r="AA829" s="1513" t="s">
        <v>1078</v>
      </c>
      <c r="AB829" s="1514" t="s">
        <v>1078</v>
      </c>
      <c r="AC829" s="1515" t="s">
        <v>1078</v>
      </c>
      <c r="AD829" s="1513" t="s">
        <v>1078</v>
      </c>
      <c r="AE829" s="1514" t="s">
        <v>1078</v>
      </c>
      <c r="AF829" s="1515" t="s">
        <v>1078</v>
      </c>
    </row>
    <row r="830" spans="1:32">
      <c r="A830" s="1643" t="s">
        <v>5286</v>
      </c>
      <c r="B830" s="1350" t="s">
        <v>5536</v>
      </c>
      <c r="C830" s="1516" t="s">
        <v>1078</v>
      </c>
      <c r="D830" s="1485" t="s">
        <v>1078</v>
      </c>
      <c r="E830" s="1486" t="s">
        <v>1078</v>
      </c>
      <c r="F830" s="1516" t="s">
        <v>1078</v>
      </c>
      <c r="G830" s="1485" t="s">
        <v>1078</v>
      </c>
      <c r="H830" s="1486" t="s">
        <v>1078</v>
      </c>
      <c r="I830" s="1516" t="s">
        <v>1078</v>
      </c>
      <c r="J830" s="1485" t="s">
        <v>1078</v>
      </c>
      <c r="K830" s="1486" t="s">
        <v>1078</v>
      </c>
      <c r="L830" s="1516" t="s">
        <v>1078</v>
      </c>
      <c r="M830" s="1485" t="s">
        <v>1078</v>
      </c>
      <c r="N830" s="1486" t="s">
        <v>1078</v>
      </c>
      <c r="O830" s="1516" t="s">
        <v>1078</v>
      </c>
      <c r="P830" s="1485" t="s">
        <v>1078</v>
      </c>
      <c r="Q830" s="1486" t="s">
        <v>1078</v>
      </c>
      <c r="R830" s="1516" t="s">
        <v>1078</v>
      </c>
      <c r="S830" s="1485" t="s">
        <v>1078</v>
      </c>
      <c r="T830" s="1486" t="s">
        <v>1078</v>
      </c>
      <c r="U830" s="1516" t="s">
        <v>1078</v>
      </c>
      <c r="V830" s="1485" t="s">
        <v>1078</v>
      </c>
      <c r="W830" s="1486" t="s">
        <v>1078</v>
      </c>
      <c r="X830" s="1516" t="s">
        <v>1078</v>
      </c>
      <c r="Y830" s="1485" t="s">
        <v>1078</v>
      </c>
      <c r="Z830" s="1486" t="s">
        <v>1078</v>
      </c>
      <c r="AA830" s="1516" t="s">
        <v>1078</v>
      </c>
      <c r="AB830" s="1485" t="s">
        <v>1078</v>
      </c>
      <c r="AC830" s="1486" t="s">
        <v>1078</v>
      </c>
      <c r="AD830" s="1516" t="s">
        <v>1078</v>
      </c>
      <c r="AE830" s="1485" t="s">
        <v>1078</v>
      </c>
      <c r="AF830" s="1486" t="s">
        <v>1078</v>
      </c>
    </row>
    <row r="831" spans="1:32">
      <c r="A831" s="1643" t="s">
        <v>5287</v>
      </c>
      <c r="B831" s="1350" t="s">
        <v>5537</v>
      </c>
      <c r="C831" s="1516" t="s">
        <v>1078</v>
      </c>
      <c r="D831" s="1485" t="s">
        <v>1078</v>
      </c>
      <c r="E831" s="1486" t="s">
        <v>1078</v>
      </c>
      <c r="F831" s="1516" t="s">
        <v>1078</v>
      </c>
      <c r="G831" s="1485" t="s">
        <v>1078</v>
      </c>
      <c r="H831" s="1486" t="s">
        <v>1078</v>
      </c>
      <c r="I831" s="1516" t="s">
        <v>1078</v>
      </c>
      <c r="J831" s="1485" t="s">
        <v>1078</v>
      </c>
      <c r="K831" s="1486" t="s">
        <v>1078</v>
      </c>
      <c r="L831" s="1516" t="s">
        <v>1078</v>
      </c>
      <c r="M831" s="1485" t="s">
        <v>1078</v>
      </c>
      <c r="N831" s="1486" t="s">
        <v>1078</v>
      </c>
      <c r="O831" s="1516" t="s">
        <v>1078</v>
      </c>
      <c r="P831" s="1485" t="s">
        <v>1078</v>
      </c>
      <c r="Q831" s="1486" t="s">
        <v>1078</v>
      </c>
      <c r="R831" s="1516" t="s">
        <v>1078</v>
      </c>
      <c r="S831" s="1485" t="s">
        <v>1078</v>
      </c>
      <c r="T831" s="1486" t="s">
        <v>1078</v>
      </c>
      <c r="U831" s="1516" t="s">
        <v>1078</v>
      </c>
      <c r="V831" s="1485" t="s">
        <v>1078</v>
      </c>
      <c r="W831" s="1486" t="s">
        <v>1078</v>
      </c>
      <c r="X831" s="1516" t="s">
        <v>1078</v>
      </c>
      <c r="Y831" s="1485" t="s">
        <v>1078</v>
      </c>
      <c r="Z831" s="1486" t="s">
        <v>1078</v>
      </c>
      <c r="AA831" s="1516" t="s">
        <v>1078</v>
      </c>
      <c r="AB831" s="1485" t="s">
        <v>1078</v>
      </c>
      <c r="AC831" s="1486" t="s">
        <v>1078</v>
      </c>
      <c r="AD831" s="1516" t="s">
        <v>1078</v>
      </c>
      <c r="AE831" s="1485" t="s">
        <v>1078</v>
      </c>
      <c r="AF831" s="1486" t="s">
        <v>1078</v>
      </c>
    </row>
    <row r="832" spans="1:32">
      <c r="A832" s="1643" t="s">
        <v>5351</v>
      </c>
      <c r="B832" s="1350" t="s">
        <v>5538</v>
      </c>
      <c r="C832" s="1517" t="s">
        <v>1078</v>
      </c>
      <c r="D832" s="1518" t="s">
        <v>1078</v>
      </c>
      <c r="E832" s="1519" t="s">
        <v>1078</v>
      </c>
      <c r="F832" s="1517" t="s">
        <v>1078</v>
      </c>
      <c r="G832" s="1518" t="s">
        <v>1078</v>
      </c>
      <c r="H832" s="1519" t="s">
        <v>1078</v>
      </c>
      <c r="I832" s="1517" t="s">
        <v>1078</v>
      </c>
      <c r="J832" s="1518" t="s">
        <v>1078</v>
      </c>
      <c r="K832" s="1519" t="s">
        <v>1078</v>
      </c>
      <c r="L832" s="1517" t="s">
        <v>1078</v>
      </c>
      <c r="M832" s="1518" t="s">
        <v>1078</v>
      </c>
      <c r="N832" s="1519" t="s">
        <v>1078</v>
      </c>
      <c r="O832" s="1517" t="s">
        <v>1078</v>
      </c>
      <c r="P832" s="1518" t="s">
        <v>1078</v>
      </c>
      <c r="Q832" s="1519" t="s">
        <v>1078</v>
      </c>
      <c r="R832" s="1517" t="s">
        <v>1078</v>
      </c>
      <c r="S832" s="1518" t="s">
        <v>1078</v>
      </c>
      <c r="T832" s="1519" t="s">
        <v>1078</v>
      </c>
      <c r="U832" s="1517" t="s">
        <v>1078</v>
      </c>
      <c r="V832" s="1518" t="s">
        <v>1078</v>
      </c>
      <c r="W832" s="1519" t="s">
        <v>1078</v>
      </c>
      <c r="X832" s="1517" t="s">
        <v>1078</v>
      </c>
      <c r="Y832" s="1518" t="s">
        <v>1078</v>
      </c>
      <c r="Z832" s="1519" t="s">
        <v>1078</v>
      </c>
      <c r="AA832" s="1517" t="s">
        <v>1078</v>
      </c>
      <c r="AB832" s="1518" t="s">
        <v>1078</v>
      </c>
      <c r="AC832" s="1519" t="s">
        <v>1078</v>
      </c>
      <c r="AD832" s="1517" t="s">
        <v>1078</v>
      </c>
      <c r="AE832" s="1518" t="s">
        <v>1078</v>
      </c>
      <c r="AF832" s="1519" t="s">
        <v>1078</v>
      </c>
    </row>
    <row r="833" spans="1:32">
      <c r="A833" s="1643" t="s">
        <v>5352</v>
      </c>
      <c r="B833" s="1350" t="s">
        <v>5539</v>
      </c>
      <c r="C833" s="1517" t="s">
        <v>1078</v>
      </c>
      <c r="D833" s="1518" t="s">
        <v>1078</v>
      </c>
      <c r="E833" s="1519" t="s">
        <v>1078</v>
      </c>
      <c r="F833" s="1517" t="s">
        <v>1078</v>
      </c>
      <c r="G833" s="1518" t="s">
        <v>1078</v>
      </c>
      <c r="H833" s="1519" t="s">
        <v>1078</v>
      </c>
      <c r="I833" s="1517" t="s">
        <v>1078</v>
      </c>
      <c r="J833" s="1518" t="s">
        <v>1078</v>
      </c>
      <c r="K833" s="1519" t="s">
        <v>1078</v>
      </c>
      <c r="L833" s="1517" t="s">
        <v>1078</v>
      </c>
      <c r="M833" s="1518" t="s">
        <v>1078</v>
      </c>
      <c r="N833" s="1519" t="s">
        <v>1078</v>
      </c>
      <c r="O833" s="1517" t="s">
        <v>1078</v>
      </c>
      <c r="P833" s="1518" t="s">
        <v>1078</v>
      </c>
      <c r="Q833" s="1519" t="s">
        <v>1078</v>
      </c>
      <c r="R833" s="1517" t="s">
        <v>1078</v>
      </c>
      <c r="S833" s="1518" t="s">
        <v>1078</v>
      </c>
      <c r="T833" s="1519" t="s">
        <v>1078</v>
      </c>
      <c r="U833" s="1517" t="s">
        <v>1078</v>
      </c>
      <c r="V833" s="1518" t="s">
        <v>1078</v>
      </c>
      <c r="W833" s="1519" t="s">
        <v>1078</v>
      </c>
      <c r="X833" s="1517" t="s">
        <v>1078</v>
      </c>
      <c r="Y833" s="1518" t="s">
        <v>1078</v>
      </c>
      <c r="Z833" s="1519" t="s">
        <v>1078</v>
      </c>
      <c r="AA833" s="1517" t="s">
        <v>1078</v>
      </c>
      <c r="AB833" s="1518" t="s">
        <v>1078</v>
      </c>
      <c r="AC833" s="1519" t="s">
        <v>1078</v>
      </c>
      <c r="AD833" s="1517" t="s">
        <v>1078</v>
      </c>
      <c r="AE833" s="1518" t="s">
        <v>1078</v>
      </c>
      <c r="AF833" s="1519" t="s">
        <v>1078</v>
      </c>
    </row>
    <row r="834" spans="1:32">
      <c r="A834" s="1643" t="s">
        <v>5353</v>
      </c>
      <c r="B834" s="1350" t="s">
        <v>5540</v>
      </c>
      <c r="C834" s="1517" t="s">
        <v>1078</v>
      </c>
      <c r="D834" s="1518" t="s">
        <v>1078</v>
      </c>
      <c r="E834" s="1519" t="s">
        <v>1078</v>
      </c>
      <c r="F834" s="1517" t="s">
        <v>1078</v>
      </c>
      <c r="G834" s="1518" t="s">
        <v>1078</v>
      </c>
      <c r="H834" s="1519" t="s">
        <v>1078</v>
      </c>
      <c r="I834" s="1517" t="s">
        <v>1078</v>
      </c>
      <c r="J834" s="1518" t="s">
        <v>1078</v>
      </c>
      <c r="K834" s="1519" t="s">
        <v>1078</v>
      </c>
      <c r="L834" s="1517" t="s">
        <v>1078</v>
      </c>
      <c r="M834" s="1518" t="s">
        <v>1078</v>
      </c>
      <c r="N834" s="1519" t="s">
        <v>1078</v>
      </c>
      <c r="O834" s="1517" t="s">
        <v>1078</v>
      </c>
      <c r="P834" s="1518" t="s">
        <v>1078</v>
      </c>
      <c r="Q834" s="1519" t="s">
        <v>1078</v>
      </c>
      <c r="R834" s="1517" t="s">
        <v>1078</v>
      </c>
      <c r="S834" s="1518" t="s">
        <v>1078</v>
      </c>
      <c r="T834" s="1519" t="s">
        <v>1078</v>
      </c>
      <c r="U834" s="1517" t="s">
        <v>1078</v>
      </c>
      <c r="V834" s="1518" t="s">
        <v>1078</v>
      </c>
      <c r="W834" s="1519" t="s">
        <v>1078</v>
      </c>
      <c r="X834" s="1517" t="s">
        <v>1078</v>
      </c>
      <c r="Y834" s="1518" t="s">
        <v>1078</v>
      </c>
      <c r="Z834" s="1519" t="s">
        <v>1078</v>
      </c>
      <c r="AA834" s="1517" t="s">
        <v>1078</v>
      </c>
      <c r="AB834" s="1518" t="s">
        <v>1078</v>
      </c>
      <c r="AC834" s="1519" t="s">
        <v>1078</v>
      </c>
      <c r="AD834" s="1517" t="s">
        <v>1078</v>
      </c>
      <c r="AE834" s="1518" t="s">
        <v>1078</v>
      </c>
      <c r="AF834" s="1519" t="s">
        <v>1078</v>
      </c>
    </row>
    <row r="835" spans="1:32">
      <c r="A835" s="1643" t="s">
        <v>5354</v>
      </c>
      <c r="B835" s="1350" t="s">
        <v>5541</v>
      </c>
      <c r="C835" s="1517" t="s">
        <v>1078</v>
      </c>
      <c r="D835" s="1518" t="s">
        <v>1078</v>
      </c>
      <c r="E835" s="1519" t="s">
        <v>1078</v>
      </c>
      <c r="F835" s="1517" t="s">
        <v>1078</v>
      </c>
      <c r="G835" s="1518" t="s">
        <v>1078</v>
      </c>
      <c r="H835" s="1519" t="s">
        <v>1078</v>
      </c>
      <c r="I835" s="1517" t="s">
        <v>1078</v>
      </c>
      <c r="J835" s="1518" t="s">
        <v>1078</v>
      </c>
      <c r="K835" s="1519" t="s">
        <v>1078</v>
      </c>
      <c r="L835" s="1517" t="s">
        <v>1078</v>
      </c>
      <c r="M835" s="1518" t="s">
        <v>1078</v>
      </c>
      <c r="N835" s="1519" t="s">
        <v>1078</v>
      </c>
      <c r="O835" s="1517" t="s">
        <v>1078</v>
      </c>
      <c r="P835" s="1518" t="s">
        <v>1078</v>
      </c>
      <c r="Q835" s="1519" t="s">
        <v>1078</v>
      </c>
      <c r="R835" s="1517" t="s">
        <v>1078</v>
      </c>
      <c r="S835" s="1518" t="s">
        <v>1078</v>
      </c>
      <c r="T835" s="1519" t="s">
        <v>1078</v>
      </c>
      <c r="U835" s="1517" t="s">
        <v>1078</v>
      </c>
      <c r="V835" s="1518" t="s">
        <v>1078</v>
      </c>
      <c r="W835" s="1519" t="s">
        <v>1078</v>
      </c>
      <c r="X835" s="1517" t="s">
        <v>1078</v>
      </c>
      <c r="Y835" s="1518" t="s">
        <v>1078</v>
      </c>
      <c r="Z835" s="1519" t="s">
        <v>1078</v>
      </c>
      <c r="AA835" s="1517" t="s">
        <v>1078</v>
      </c>
      <c r="AB835" s="1518" t="s">
        <v>1078</v>
      </c>
      <c r="AC835" s="1519" t="s">
        <v>1078</v>
      </c>
      <c r="AD835" s="1517" t="s">
        <v>1078</v>
      </c>
      <c r="AE835" s="1518" t="s">
        <v>1078</v>
      </c>
      <c r="AF835" s="1519" t="s">
        <v>1078</v>
      </c>
    </row>
    <row r="836" spans="1:32">
      <c r="A836" s="1643" t="s">
        <v>5355</v>
      </c>
      <c r="B836" s="1350" t="s">
        <v>5542</v>
      </c>
      <c r="C836" s="1517" t="s">
        <v>1078</v>
      </c>
      <c r="D836" s="1518" t="s">
        <v>1078</v>
      </c>
      <c r="E836" s="1519" t="s">
        <v>1078</v>
      </c>
      <c r="F836" s="1517" t="s">
        <v>1078</v>
      </c>
      <c r="G836" s="1518" t="s">
        <v>1078</v>
      </c>
      <c r="H836" s="1519" t="s">
        <v>1078</v>
      </c>
      <c r="I836" s="1517" t="s">
        <v>1078</v>
      </c>
      <c r="J836" s="1518" t="s">
        <v>1078</v>
      </c>
      <c r="K836" s="1519" t="s">
        <v>1078</v>
      </c>
      <c r="L836" s="1517" t="s">
        <v>1078</v>
      </c>
      <c r="M836" s="1518" t="s">
        <v>1078</v>
      </c>
      <c r="N836" s="1519" t="s">
        <v>1078</v>
      </c>
      <c r="O836" s="1517" t="s">
        <v>1078</v>
      </c>
      <c r="P836" s="1518" t="s">
        <v>1078</v>
      </c>
      <c r="Q836" s="1519" t="s">
        <v>1078</v>
      </c>
      <c r="R836" s="1517" t="s">
        <v>1078</v>
      </c>
      <c r="S836" s="1518" t="s">
        <v>1078</v>
      </c>
      <c r="T836" s="1519" t="s">
        <v>1078</v>
      </c>
      <c r="U836" s="1517" t="s">
        <v>1078</v>
      </c>
      <c r="V836" s="1518" t="s">
        <v>1078</v>
      </c>
      <c r="W836" s="1519" t="s">
        <v>1078</v>
      </c>
      <c r="X836" s="1517" t="s">
        <v>1078</v>
      </c>
      <c r="Y836" s="1518" t="s">
        <v>1078</v>
      </c>
      <c r="Z836" s="1519" t="s">
        <v>1078</v>
      </c>
      <c r="AA836" s="1517" t="s">
        <v>1078</v>
      </c>
      <c r="AB836" s="1518" t="s">
        <v>1078</v>
      </c>
      <c r="AC836" s="1519" t="s">
        <v>1078</v>
      </c>
      <c r="AD836" s="1517" t="s">
        <v>1078</v>
      </c>
      <c r="AE836" s="1518" t="s">
        <v>1078</v>
      </c>
      <c r="AF836" s="1519" t="s">
        <v>1078</v>
      </c>
    </row>
    <row r="837" spans="1:32">
      <c r="A837" s="1643" t="s">
        <v>5356</v>
      </c>
      <c r="B837" s="1350" t="s">
        <v>5543</v>
      </c>
      <c r="C837" s="1517" t="s">
        <v>1078</v>
      </c>
      <c r="D837" s="1518" t="s">
        <v>1078</v>
      </c>
      <c r="E837" s="1519" t="s">
        <v>1078</v>
      </c>
      <c r="F837" s="1517" t="s">
        <v>1078</v>
      </c>
      <c r="G837" s="1518" t="s">
        <v>1078</v>
      </c>
      <c r="H837" s="1519" t="s">
        <v>1078</v>
      </c>
      <c r="I837" s="1517" t="s">
        <v>1078</v>
      </c>
      <c r="J837" s="1518" t="s">
        <v>1078</v>
      </c>
      <c r="K837" s="1519" t="s">
        <v>1078</v>
      </c>
      <c r="L837" s="1517" t="s">
        <v>1078</v>
      </c>
      <c r="M837" s="1518" t="s">
        <v>1078</v>
      </c>
      <c r="N837" s="1519" t="s">
        <v>1078</v>
      </c>
      <c r="O837" s="1517" t="s">
        <v>1078</v>
      </c>
      <c r="P837" s="1518" t="s">
        <v>1078</v>
      </c>
      <c r="Q837" s="1519" t="s">
        <v>1078</v>
      </c>
      <c r="R837" s="1517" t="s">
        <v>1078</v>
      </c>
      <c r="S837" s="1518" t="s">
        <v>1078</v>
      </c>
      <c r="T837" s="1519" t="s">
        <v>1078</v>
      </c>
      <c r="U837" s="1517" t="s">
        <v>1078</v>
      </c>
      <c r="V837" s="1518" t="s">
        <v>1078</v>
      </c>
      <c r="W837" s="1519" t="s">
        <v>1078</v>
      </c>
      <c r="X837" s="1517" t="s">
        <v>1078</v>
      </c>
      <c r="Y837" s="1518" t="s">
        <v>1078</v>
      </c>
      <c r="Z837" s="1519" t="s">
        <v>1078</v>
      </c>
      <c r="AA837" s="1517" t="s">
        <v>1078</v>
      </c>
      <c r="AB837" s="1518" t="s">
        <v>1078</v>
      </c>
      <c r="AC837" s="1519" t="s">
        <v>1078</v>
      </c>
      <c r="AD837" s="1517" t="s">
        <v>1078</v>
      </c>
      <c r="AE837" s="1518" t="s">
        <v>1078</v>
      </c>
      <c r="AF837" s="1519" t="s">
        <v>1078</v>
      </c>
    </row>
    <row r="838" spans="1:32">
      <c r="A838" s="1643" t="s">
        <v>5357</v>
      </c>
      <c r="B838" s="1350" t="s">
        <v>5544</v>
      </c>
      <c r="C838" s="1516" t="s">
        <v>1078</v>
      </c>
      <c r="D838" s="1485" t="s">
        <v>1078</v>
      </c>
      <c r="E838" s="1486" t="s">
        <v>1078</v>
      </c>
      <c r="F838" s="1516" t="s">
        <v>1078</v>
      </c>
      <c r="G838" s="1485" t="s">
        <v>1078</v>
      </c>
      <c r="H838" s="1486" t="s">
        <v>1078</v>
      </c>
      <c r="I838" s="1516" t="s">
        <v>1078</v>
      </c>
      <c r="J838" s="1485" t="s">
        <v>1078</v>
      </c>
      <c r="K838" s="1486" t="s">
        <v>1078</v>
      </c>
      <c r="L838" s="1516" t="s">
        <v>1078</v>
      </c>
      <c r="M838" s="1485" t="s">
        <v>1078</v>
      </c>
      <c r="N838" s="1486" t="s">
        <v>1078</v>
      </c>
      <c r="O838" s="1516" t="s">
        <v>1078</v>
      </c>
      <c r="P838" s="1485" t="s">
        <v>1078</v>
      </c>
      <c r="Q838" s="1486" t="s">
        <v>1078</v>
      </c>
      <c r="R838" s="1516" t="s">
        <v>1078</v>
      </c>
      <c r="S838" s="1485" t="s">
        <v>1078</v>
      </c>
      <c r="T838" s="1486" t="s">
        <v>1078</v>
      </c>
      <c r="U838" s="1516" t="s">
        <v>1078</v>
      </c>
      <c r="V838" s="1485" t="s">
        <v>1078</v>
      </c>
      <c r="W838" s="1486" t="s">
        <v>1078</v>
      </c>
      <c r="X838" s="1516" t="s">
        <v>1078</v>
      </c>
      <c r="Y838" s="1485" t="s">
        <v>1078</v>
      </c>
      <c r="Z838" s="1486" t="s">
        <v>1078</v>
      </c>
      <c r="AA838" s="1516" t="s">
        <v>1078</v>
      </c>
      <c r="AB838" s="1485" t="s">
        <v>1078</v>
      </c>
      <c r="AC838" s="1486" t="s">
        <v>1078</v>
      </c>
      <c r="AD838" s="1516" t="s">
        <v>1078</v>
      </c>
      <c r="AE838" s="1485" t="s">
        <v>1078</v>
      </c>
      <c r="AF838" s="1486" t="s">
        <v>1078</v>
      </c>
    </row>
    <row r="839" spans="1:32">
      <c r="A839" s="1646" t="s">
        <v>5358</v>
      </c>
      <c r="B839" s="1309" t="s">
        <v>5545</v>
      </c>
      <c r="C839" s="1530" t="s">
        <v>1078</v>
      </c>
      <c r="D839" s="1481" t="s">
        <v>1078</v>
      </c>
      <c r="E839" s="1482" t="s">
        <v>1078</v>
      </c>
      <c r="F839" s="1530" t="s">
        <v>1078</v>
      </c>
      <c r="G839" s="1481" t="s">
        <v>1078</v>
      </c>
      <c r="H839" s="1482" t="s">
        <v>1078</v>
      </c>
      <c r="I839" s="1530" t="s">
        <v>1078</v>
      </c>
      <c r="J839" s="1481" t="s">
        <v>1078</v>
      </c>
      <c r="K839" s="1482" t="s">
        <v>1078</v>
      </c>
      <c r="L839" s="1530" t="s">
        <v>1078</v>
      </c>
      <c r="M839" s="1481" t="s">
        <v>1078</v>
      </c>
      <c r="N839" s="1482" t="s">
        <v>1078</v>
      </c>
      <c r="O839" s="1530" t="s">
        <v>1078</v>
      </c>
      <c r="P839" s="1481" t="s">
        <v>1078</v>
      </c>
      <c r="Q839" s="1482" t="s">
        <v>1078</v>
      </c>
      <c r="R839" s="1530" t="s">
        <v>1078</v>
      </c>
      <c r="S839" s="1481" t="s">
        <v>1078</v>
      </c>
      <c r="T839" s="1482" t="s">
        <v>1078</v>
      </c>
      <c r="U839" s="1530" t="s">
        <v>1078</v>
      </c>
      <c r="V839" s="1481" t="s">
        <v>1078</v>
      </c>
      <c r="W839" s="1482" t="s">
        <v>1078</v>
      </c>
      <c r="X839" s="1530" t="s">
        <v>1078</v>
      </c>
      <c r="Y839" s="1481" t="s">
        <v>1078</v>
      </c>
      <c r="Z839" s="1482" t="s">
        <v>1078</v>
      </c>
      <c r="AA839" s="1530" t="s">
        <v>1078</v>
      </c>
      <c r="AB839" s="1481" t="s">
        <v>1078</v>
      </c>
      <c r="AC839" s="1482" t="s">
        <v>1078</v>
      </c>
      <c r="AD839" s="1530" t="s">
        <v>1078</v>
      </c>
      <c r="AE839" s="1481" t="s">
        <v>1078</v>
      </c>
      <c r="AF839" s="1482" t="s">
        <v>1078</v>
      </c>
    </row>
    <row r="840" spans="1:32">
      <c r="A840" s="1645" t="s">
        <v>5359</v>
      </c>
      <c r="B840" s="1143" t="s">
        <v>5546</v>
      </c>
      <c r="C840" s="1524" t="s">
        <v>1078</v>
      </c>
      <c r="D840" s="1525" t="s">
        <v>1078</v>
      </c>
      <c r="E840" s="1526" t="s">
        <v>1078</v>
      </c>
      <c r="F840" s="1524" t="s">
        <v>1078</v>
      </c>
      <c r="G840" s="1525" t="s">
        <v>1078</v>
      </c>
      <c r="H840" s="1526" t="s">
        <v>1078</v>
      </c>
      <c r="I840" s="1524" t="s">
        <v>1078</v>
      </c>
      <c r="J840" s="1525" t="s">
        <v>1078</v>
      </c>
      <c r="K840" s="1526" t="s">
        <v>1078</v>
      </c>
      <c r="L840" s="1524" t="s">
        <v>1078</v>
      </c>
      <c r="M840" s="1525" t="s">
        <v>1078</v>
      </c>
      <c r="N840" s="1526" t="s">
        <v>1078</v>
      </c>
      <c r="O840" s="1524" t="s">
        <v>1078</v>
      </c>
      <c r="P840" s="1525" t="s">
        <v>1078</v>
      </c>
      <c r="Q840" s="1526" t="s">
        <v>1078</v>
      </c>
      <c r="R840" s="1524" t="s">
        <v>1078</v>
      </c>
      <c r="S840" s="1525" t="s">
        <v>1078</v>
      </c>
      <c r="T840" s="1526" t="s">
        <v>1078</v>
      </c>
      <c r="U840" s="1524" t="s">
        <v>1078</v>
      </c>
      <c r="V840" s="1525" t="s">
        <v>1078</v>
      </c>
      <c r="W840" s="1526" t="s">
        <v>1078</v>
      </c>
      <c r="X840" s="1524" t="s">
        <v>1078</v>
      </c>
      <c r="Y840" s="1525" t="s">
        <v>1078</v>
      </c>
      <c r="Z840" s="1526" t="s">
        <v>1078</v>
      </c>
      <c r="AA840" s="1524" t="s">
        <v>1078</v>
      </c>
      <c r="AB840" s="1525" t="s">
        <v>1078</v>
      </c>
      <c r="AC840" s="1526" t="s">
        <v>1078</v>
      </c>
      <c r="AD840" s="1524" t="s">
        <v>1078</v>
      </c>
      <c r="AE840" s="1525" t="s">
        <v>1078</v>
      </c>
      <c r="AF840" s="1526" t="s">
        <v>1078</v>
      </c>
    </row>
    <row r="841" spans="1:32">
      <c r="A841" s="1645" t="s">
        <v>5361</v>
      </c>
      <c r="B841" s="1143" t="s">
        <v>5548</v>
      </c>
      <c r="C841" s="1531"/>
      <c r="D841" s="1532" t="s">
        <v>1078</v>
      </c>
      <c r="E841" s="1533"/>
      <c r="F841" s="1531"/>
      <c r="G841" s="1532" t="s">
        <v>1078</v>
      </c>
      <c r="H841" s="1533"/>
      <c r="I841" s="1531"/>
      <c r="J841" s="1532" t="s">
        <v>1078</v>
      </c>
      <c r="K841" s="1533"/>
      <c r="L841" s="1531"/>
      <c r="M841" s="1532" t="s">
        <v>1078</v>
      </c>
      <c r="N841" s="1533"/>
      <c r="O841" s="1531"/>
      <c r="P841" s="1532" t="s">
        <v>1078</v>
      </c>
      <c r="Q841" s="1533"/>
      <c r="R841" s="1531"/>
      <c r="S841" s="1532" t="s">
        <v>1078</v>
      </c>
      <c r="T841" s="1533"/>
      <c r="U841" s="1531"/>
      <c r="V841" s="1532" t="s">
        <v>1078</v>
      </c>
      <c r="W841" s="1533"/>
      <c r="X841" s="1531"/>
      <c r="Y841" s="1532" t="s">
        <v>1078</v>
      </c>
      <c r="Z841" s="1533"/>
      <c r="AA841" s="1531"/>
      <c r="AB841" s="1532" t="s">
        <v>1078</v>
      </c>
      <c r="AC841" s="1533"/>
      <c r="AD841" s="1531"/>
      <c r="AE841" s="1532" t="s">
        <v>1078</v>
      </c>
      <c r="AF841" s="1533"/>
    </row>
    <row r="842" spans="1:32">
      <c r="A842" s="1641" t="s">
        <v>5754</v>
      </c>
      <c r="B842" s="1139" t="s">
        <v>5854</v>
      </c>
      <c r="C842" s="1300" t="s">
        <v>5010</v>
      </c>
      <c r="D842" s="1301" t="s">
        <v>5011</v>
      </c>
      <c r="E842" s="1302" t="s">
        <v>5012</v>
      </c>
      <c r="F842" s="1300" t="s">
        <v>5010</v>
      </c>
      <c r="G842" s="1301" t="s">
        <v>5011</v>
      </c>
      <c r="H842" s="1302" t="s">
        <v>5012</v>
      </c>
      <c r="I842" s="1300" t="s">
        <v>5010</v>
      </c>
      <c r="J842" s="1301" t="s">
        <v>5011</v>
      </c>
      <c r="K842" s="1302" t="s">
        <v>5012</v>
      </c>
      <c r="L842" s="1300" t="s">
        <v>5010</v>
      </c>
      <c r="M842" s="1301" t="s">
        <v>5011</v>
      </c>
      <c r="N842" s="1302" t="s">
        <v>5012</v>
      </c>
      <c r="O842" s="1300" t="s">
        <v>5010</v>
      </c>
      <c r="P842" s="1301" t="s">
        <v>5011</v>
      </c>
      <c r="Q842" s="1302" t="s">
        <v>5012</v>
      </c>
      <c r="R842" s="1300" t="s">
        <v>5010</v>
      </c>
      <c r="S842" s="1301" t="s">
        <v>5011</v>
      </c>
      <c r="T842" s="1302" t="s">
        <v>5012</v>
      </c>
      <c r="U842" s="1300" t="s">
        <v>5010</v>
      </c>
      <c r="V842" s="1301" t="s">
        <v>5011</v>
      </c>
      <c r="W842" s="1302" t="s">
        <v>5012</v>
      </c>
      <c r="X842" s="1300" t="s">
        <v>5010</v>
      </c>
      <c r="Y842" s="1301" t="s">
        <v>5011</v>
      </c>
      <c r="Z842" s="1302" t="s">
        <v>5012</v>
      </c>
      <c r="AA842" s="1300" t="s">
        <v>5010</v>
      </c>
      <c r="AB842" s="1301" t="s">
        <v>5011</v>
      </c>
      <c r="AC842" s="1302" t="s">
        <v>5012</v>
      </c>
      <c r="AD842" s="1300" t="s">
        <v>5010</v>
      </c>
      <c r="AE842" s="1301" t="s">
        <v>5011</v>
      </c>
      <c r="AF842" s="1302" t="s">
        <v>5012</v>
      </c>
    </row>
    <row r="843" spans="1:32">
      <c r="A843" s="1642" t="s">
        <v>5284</v>
      </c>
      <c r="B843" s="1304" t="s">
        <v>5534</v>
      </c>
      <c r="C843" s="1510" t="s">
        <v>1078</v>
      </c>
      <c r="D843" s="1511" t="s">
        <v>1078</v>
      </c>
      <c r="E843" s="1512" t="s">
        <v>1078</v>
      </c>
      <c r="F843" s="1510" t="s">
        <v>1078</v>
      </c>
      <c r="G843" s="1511" t="s">
        <v>1078</v>
      </c>
      <c r="H843" s="1512" t="s">
        <v>1078</v>
      </c>
      <c r="I843" s="1510" t="s">
        <v>1078</v>
      </c>
      <c r="J843" s="1511" t="s">
        <v>1078</v>
      </c>
      <c r="K843" s="1512" t="s">
        <v>1078</v>
      </c>
      <c r="L843" s="1510" t="s">
        <v>1078</v>
      </c>
      <c r="M843" s="1511" t="s">
        <v>1078</v>
      </c>
      <c r="N843" s="1512" t="s">
        <v>1078</v>
      </c>
      <c r="O843" s="1510" t="s">
        <v>1078</v>
      </c>
      <c r="P843" s="1511" t="s">
        <v>1078</v>
      </c>
      <c r="Q843" s="1512" t="s">
        <v>1078</v>
      </c>
      <c r="R843" s="1510" t="s">
        <v>1078</v>
      </c>
      <c r="S843" s="1511" t="s">
        <v>1078</v>
      </c>
      <c r="T843" s="1512" t="s">
        <v>1078</v>
      </c>
      <c r="U843" s="1510" t="s">
        <v>1078</v>
      </c>
      <c r="V843" s="1511" t="s">
        <v>1078</v>
      </c>
      <c r="W843" s="1512" t="s">
        <v>1078</v>
      </c>
      <c r="X843" s="1510" t="s">
        <v>1078</v>
      </c>
      <c r="Y843" s="1511" t="s">
        <v>1078</v>
      </c>
      <c r="Z843" s="1512" t="s">
        <v>1078</v>
      </c>
      <c r="AA843" s="1510" t="s">
        <v>1078</v>
      </c>
      <c r="AB843" s="1511" t="s">
        <v>1078</v>
      </c>
      <c r="AC843" s="1512" t="s">
        <v>1078</v>
      </c>
      <c r="AD843" s="1510" t="s">
        <v>1078</v>
      </c>
      <c r="AE843" s="1511" t="s">
        <v>1078</v>
      </c>
      <c r="AF843" s="1512" t="s">
        <v>1078</v>
      </c>
    </row>
    <row r="844" spans="1:32">
      <c r="A844" s="1643" t="s">
        <v>5285</v>
      </c>
      <c r="B844" s="1350" t="s">
        <v>5535</v>
      </c>
      <c r="C844" s="1513" t="s">
        <v>1078</v>
      </c>
      <c r="D844" s="1514" t="s">
        <v>1078</v>
      </c>
      <c r="E844" s="1515" t="s">
        <v>1078</v>
      </c>
      <c r="F844" s="1513" t="s">
        <v>1078</v>
      </c>
      <c r="G844" s="1514" t="s">
        <v>1078</v>
      </c>
      <c r="H844" s="1515" t="s">
        <v>1078</v>
      </c>
      <c r="I844" s="1513" t="s">
        <v>1078</v>
      </c>
      <c r="J844" s="1514" t="s">
        <v>1078</v>
      </c>
      <c r="K844" s="1515" t="s">
        <v>1078</v>
      </c>
      <c r="L844" s="1513" t="s">
        <v>1078</v>
      </c>
      <c r="M844" s="1514" t="s">
        <v>1078</v>
      </c>
      <c r="N844" s="1515" t="s">
        <v>1078</v>
      </c>
      <c r="O844" s="1513" t="s">
        <v>1078</v>
      </c>
      <c r="P844" s="1514" t="s">
        <v>1078</v>
      </c>
      <c r="Q844" s="1515" t="s">
        <v>1078</v>
      </c>
      <c r="R844" s="1513" t="s">
        <v>1078</v>
      </c>
      <c r="S844" s="1514" t="s">
        <v>1078</v>
      </c>
      <c r="T844" s="1515" t="s">
        <v>1078</v>
      </c>
      <c r="U844" s="1513" t="s">
        <v>1078</v>
      </c>
      <c r="V844" s="1514" t="s">
        <v>1078</v>
      </c>
      <c r="W844" s="1515" t="s">
        <v>1078</v>
      </c>
      <c r="X844" s="1513" t="s">
        <v>1078</v>
      </c>
      <c r="Y844" s="1514" t="s">
        <v>1078</v>
      </c>
      <c r="Z844" s="1515" t="s">
        <v>1078</v>
      </c>
      <c r="AA844" s="1513" t="s">
        <v>1078</v>
      </c>
      <c r="AB844" s="1514" t="s">
        <v>1078</v>
      </c>
      <c r="AC844" s="1515" t="s">
        <v>1078</v>
      </c>
      <c r="AD844" s="1513" t="s">
        <v>1078</v>
      </c>
      <c r="AE844" s="1514" t="s">
        <v>1078</v>
      </c>
      <c r="AF844" s="1515" t="s">
        <v>1078</v>
      </c>
    </row>
    <row r="845" spans="1:32">
      <c r="A845" s="1643" t="s">
        <v>5286</v>
      </c>
      <c r="B845" s="1350" t="s">
        <v>5536</v>
      </c>
      <c r="C845" s="1516" t="s">
        <v>1078</v>
      </c>
      <c r="D845" s="1485" t="s">
        <v>1078</v>
      </c>
      <c r="E845" s="1486" t="s">
        <v>1078</v>
      </c>
      <c r="F845" s="1516" t="s">
        <v>1078</v>
      </c>
      <c r="G845" s="1485" t="s">
        <v>1078</v>
      </c>
      <c r="H845" s="1486" t="s">
        <v>1078</v>
      </c>
      <c r="I845" s="1516" t="s">
        <v>1078</v>
      </c>
      <c r="J845" s="1485" t="s">
        <v>1078</v>
      </c>
      <c r="K845" s="1486" t="s">
        <v>1078</v>
      </c>
      <c r="L845" s="1516" t="s">
        <v>1078</v>
      </c>
      <c r="M845" s="1485" t="s">
        <v>1078</v>
      </c>
      <c r="N845" s="1486" t="s">
        <v>1078</v>
      </c>
      <c r="O845" s="1516" t="s">
        <v>1078</v>
      </c>
      <c r="P845" s="1485" t="s">
        <v>1078</v>
      </c>
      <c r="Q845" s="1486" t="s">
        <v>1078</v>
      </c>
      <c r="R845" s="1516" t="s">
        <v>1078</v>
      </c>
      <c r="S845" s="1485" t="s">
        <v>1078</v>
      </c>
      <c r="T845" s="1486" t="s">
        <v>1078</v>
      </c>
      <c r="U845" s="1516" t="s">
        <v>1078</v>
      </c>
      <c r="V845" s="1485" t="s">
        <v>1078</v>
      </c>
      <c r="W845" s="1486" t="s">
        <v>1078</v>
      </c>
      <c r="X845" s="1516" t="s">
        <v>1078</v>
      </c>
      <c r="Y845" s="1485" t="s">
        <v>1078</v>
      </c>
      <c r="Z845" s="1486" t="s">
        <v>1078</v>
      </c>
      <c r="AA845" s="1516" t="s">
        <v>1078</v>
      </c>
      <c r="AB845" s="1485" t="s">
        <v>1078</v>
      </c>
      <c r="AC845" s="1486" t="s">
        <v>1078</v>
      </c>
      <c r="AD845" s="1516" t="s">
        <v>1078</v>
      </c>
      <c r="AE845" s="1485" t="s">
        <v>1078</v>
      </c>
      <c r="AF845" s="1486" t="s">
        <v>1078</v>
      </c>
    </row>
    <row r="846" spans="1:32">
      <c r="A846" s="1643" t="s">
        <v>5287</v>
      </c>
      <c r="B846" s="1350" t="s">
        <v>5537</v>
      </c>
      <c r="C846" s="1516" t="s">
        <v>1078</v>
      </c>
      <c r="D846" s="1485" t="s">
        <v>1078</v>
      </c>
      <c r="E846" s="1486" t="s">
        <v>1078</v>
      </c>
      <c r="F846" s="1516" t="s">
        <v>1078</v>
      </c>
      <c r="G846" s="1485" t="s">
        <v>1078</v>
      </c>
      <c r="H846" s="1486" t="s">
        <v>1078</v>
      </c>
      <c r="I846" s="1516" t="s">
        <v>1078</v>
      </c>
      <c r="J846" s="1485" t="s">
        <v>1078</v>
      </c>
      <c r="K846" s="1486" t="s">
        <v>1078</v>
      </c>
      <c r="L846" s="1516" t="s">
        <v>1078</v>
      </c>
      <c r="M846" s="1485" t="s">
        <v>1078</v>
      </c>
      <c r="N846" s="1486" t="s">
        <v>1078</v>
      </c>
      <c r="O846" s="1516" t="s">
        <v>1078</v>
      </c>
      <c r="P846" s="1485" t="s">
        <v>1078</v>
      </c>
      <c r="Q846" s="1486" t="s">
        <v>1078</v>
      </c>
      <c r="R846" s="1516" t="s">
        <v>1078</v>
      </c>
      <c r="S846" s="1485" t="s">
        <v>1078</v>
      </c>
      <c r="T846" s="1486" t="s">
        <v>1078</v>
      </c>
      <c r="U846" s="1516" t="s">
        <v>1078</v>
      </c>
      <c r="V846" s="1485" t="s">
        <v>1078</v>
      </c>
      <c r="W846" s="1486" t="s">
        <v>1078</v>
      </c>
      <c r="X846" s="1516" t="s">
        <v>1078</v>
      </c>
      <c r="Y846" s="1485" t="s">
        <v>1078</v>
      </c>
      <c r="Z846" s="1486" t="s">
        <v>1078</v>
      </c>
      <c r="AA846" s="1516" t="s">
        <v>1078</v>
      </c>
      <c r="AB846" s="1485" t="s">
        <v>1078</v>
      </c>
      <c r="AC846" s="1486" t="s">
        <v>1078</v>
      </c>
      <c r="AD846" s="1516" t="s">
        <v>1078</v>
      </c>
      <c r="AE846" s="1485" t="s">
        <v>1078</v>
      </c>
      <c r="AF846" s="1486" t="s">
        <v>1078</v>
      </c>
    </row>
    <row r="847" spans="1:32">
      <c r="A847" s="1643" t="s">
        <v>5351</v>
      </c>
      <c r="B847" s="1350" t="s">
        <v>5538</v>
      </c>
      <c r="C847" s="1517" t="s">
        <v>1078</v>
      </c>
      <c r="D847" s="1518" t="s">
        <v>1078</v>
      </c>
      <c r="E847" s="1519" t="s">
        <v>1078</v>
      </c>
      <c r="F847" s="1517" t="s">
        <v>1078</v>
      </c>
      <c r="G847" s="1518" t="s">
        <v>1078</v>
      </c>
      <c r="H847" s="1519" t="s">
        <v>1078</v>
      </c>
      <c r="I847" s="1517" t="s">
        <v>1078</v>
      </c>
      <c r="J847" s="1518" t="s">
        <v>1078</v>
      </c>
      <c r="K847" s="1519" t="s">
        <v>1078</v>
      </c>
      <c r="L847" s="1517" t="s">
        <v>1078</v>
      </c>
      <c r="M847" s="1518" t="s">
        <v>1078</v>
      </c>
      <c r="N847" s="1519" t="s">
        <v>1078</v>
      </c>
      <c r="O847" s="1517" t="s">
        <v>1078</v>
      </c>
      <c r="P847" s="1518" t="s">
        <v>1078</v>
      </c>
      <c r="Q847" s="1519" t="s">
        <v>1078</v>
      </c>
      <c r="R847" s="1517" t="s">
        <v>1078</v>
      </c>
      <c r="S847" s="1518" t="s">
        <v>1078</v>
      </c>
      <c r="T847" s="1519" t="s">
        <v>1078</v>
      </c>
      <c r="U847" s="1517" t="s">
        <v>1078</v>
      </c>
      <c r="V847" s="1518" t="s">
        <v>1078</v>
      </c>
      <c r="W847" s="1519" t="s">
        <v>1078</v>
      </c>
      <c r="X847" s="1517" t="s">
        <v>1078</v>
      </c>
      <c r="Y847" s="1518" t="s">
        <v>1078</v>
      </c>
      <c r="Z847" s="1519" t="s">
        <v>1078</v>
      </c>
      <c r="AA847" s="1517" t="s">
        <v>1078</v>
      </c>
      <c r="AB847" s="1518" t="s">
        <v>1078</v>
      </c>
      <c r="AC847" s="1519" t="s">
        <v>1078</v>
      </c>
      <c r="AD847" s="1517" t="s">
        <v>1078</v>
      </c>
      <c r="AE847" s="1518" t="s">
        <v>1078</v>
      </c>
      <c r="AF847" s="1519" t="s">
        <v>1078</v>
      </c>
    </row>
    <row r="848" spans="1:32">
      <c r="A848" s="1643" t="s">
        <v>5352</v>
      </c>
      <c r="B848" s="1350" t="s">
        <v>5539</v>
      </c>
      <c r="C848" s="1517" t="s">
        <v>1078</v>
      </c>
      <c r="D848" s="1518" t="s">
        <v>1078</v>
      </c>
      <c r="E848" s="1519" t="s">
        <v>1078</v>
      </c>
      <c r="F848" s="1517" t="s">
        <v>1078</v>
      </c>
      <c r="G848" s="1518" t="s">
        <v>1078</v>
      </c>
      <c r="H848" s="1519" t="s">
        <v>1078</v>
      </c>
      <c r="I848" s="1517" t="s">
        <v>1078</v>
      </c>
      <c r="J848" s="1518" t="s">
        <v>1078</v>
      </c>
      <c r="K848" s="1519" t="s">
        <v>1078</v>
      </c>
      <c r="L848" s="1517" t="s">
        <v>1078</v>
      </c>
      <c r="M848" s="1518" t="s">
        <v>1078</v>
      </c>
      <c r="N848" s="1519" t="s">
        <v>1078</v>
      </c>
      <c r="O848" s="1517" t="s">
        <v>1078</v>
      </c>
      <c r="P848" s="1518" t="s">
        <v>1078</v>
      </c>
      <c r="Q848" s="1519" t="s">
        <v>1078</v>
      </c>
      <c r="R848" s="1517" t="s">
        <v>1078</v>
      </c>
      <c r="S848" s="1518" t="s">
        <v>1078</v>
      </c>
      <c r="T848" s="1519" t="s">
        <v>1078</v>
      </c>
      <c r="U848" s="1517" t="s">
        <v>1078</v>
      </c>
      <c r="V848" s="1518" t="s">
        <v>1078</v>
      </c>
      <c r="W848" s="1519" t="s">
        <v>1078</v>
      </c>
      <c r="X848" s="1517" t="s">
        <v>1078</v>
      </c>
      <c r="Y848" s="1518" t="s">
        <v>1078</v>
      </c>
      <c r="Z848" s="1519" t="s">
        <v>1078</v>
      </c>
      <c r="AA848" s="1517" t="s">
        <v>1078</v>
      </c>
      <c r="AB848" s="1518" t="s">
        <v>1078</v>
      </c>
      <c r="AC848" s="1519" t="s">
        <v>1078</v>
      </c>
      <c r="AD848" s="1517" t="s">
        <v>1078</v>
      </c>
      <c r="AE848" s="1518" t="s">
        <v>1078</v>
      </c>
      <c r="AF848" s="1519" t="s">
        <v>1078</v>
      </c>
    </row>
    <row r="849" spans="1:32">
      <c r="A849" s="1643" t="s">
        <v>5353</v>
      </c>
      <c r="B849" s="1350" t="s">
        <v>5540</v>
      </c>
      <c r="C849" s="1517" t="s">
        <v>1078</v>
      </c>
      <c r="D849" s="1518" t="s">
        <v>1078</v>
      </c>
      <c r="E849" s="1519" t="s">
        <v>1078</v>
      </c>
      <c r="F849" s="1517" t="s">
        <v>1078</v>
      </c>
      <c r="G849" s="1518" t="s">
        <v>1078</v>
      </c>
      <c r="H849" s="1519" t="s">
        <v>1078</v>
      </c>
      <c r="I849" s="1517" t="s">
        <v>1078</v>
      </c>
      <c r="J849" s="1518" t="s">
        <v>1078</v>
      </c>
      <c r="K849" s="1519" t="s">
        <v>1078</v>
      </c>
      <c r="L849" s="1517" t="s">
        <v>1078</v>
      </c>
      <c r="M849" s="1518" t="s">
        <v>1078</v>
      </c>
      <c r="N849" s="1519" t="s">
        <v>1078</v>
      </c>
      <c r="O849" s="1517" t="s">
        <v>1078</v>
      </c>
      <c r="P849" s="1518" t="s">
        <v>1078</v>
      </c>
      <c r="Q849" s="1519" t="s">
        <v>1078</v>
      </c>
      <c r="R849" s="1517" t="s">
        <v>1078</v>
      </c>
      <c r="S849" s="1518" t="s">
        <v>1078</v>
      </c>
      <c r="T849" s="1519" t="s">
        <v>1078</v>
      </c>
      <c r="U849" s="1517" t="s">
        <v>1078</v>
      </c>
      <c r="V849" s="1518" t="s">
        <v>1078</v>
      </c>
      <c r="W849" s="1519" t="s">
        <v>1078</v>
      </c>
      <c r="X849" s="1517" t="s">
        <v>1078</v>
      </c>
      <c r="Y849" s="1518" t="s">
        <v>1078</v>
      </c>
      <c r="Z849" s="1519" t="s">
        <v>1078</v>
      </c>
      <c r="AA849" s="1517" t="s">
        <v>1078</v>
      </c>
      <c r="AB849" s="1518" t="s">
        <v>1078</v>
      </c>
      <c r="AC849" s="1519" t="s">
        <v>1078</v>
      </c>
      <c r="AD849" s="1517" t="s">
        <v>1078</v>
      </c>
      <c r="AE849" s="1518" t="s">
        <v>1078</v>
      </c>
      <c r="AF849" s="1519" t="s">
        <v>1078</v>
      </c>
    </row>
    <row r="850" spans="1:32">
      <c r="A850" s="1643" t="s">
        <v>5354</v>
      </c>
      <c r="B850" s="1350" t="s">
        <v>5541</v>
      </c>
      <c r="C850" s="1517" t="s">
        <v>1078</v>
      </c>
      <c r="D850" s="1518" t="s">
        <v>1078</v>
      </c>
      <c r="E850" s="1519" t="s">
        <v>1078</v>
      </c>
      <c r="F850" s="1517" t="s">
        <v>1078</v>
      </c>
      <c r="G850" s="1518" t="s">
        <v>1078</v>
      </c>
      <c r="H850" s="1519" t="s">
        <v>1078</v>
      </c>
      <c r="I850" s="1517" t="s">
        <v>1078</v>
      </c>
      <c r="J850" s="1518" t="s">
        <v>1078</v>
      </c>
      <c r="K850" s="1519" t="s">
        <v>1078</v>
      </c>
      <c r="L850" s="1517" t="s">
        <v>1078</v>
      </c>
      <c r="M850" s="1518" t="s">
        <v>1078</v>
      </c>
      <c r="N850" s="1519" t="s">
        <v>1078</v>
      </c>
      <c r="O850" s="1517" t="s">
        <v>1078</v>
      </c>
      <c r="P850" s="1518" t="s">
        <v>1078</v>
      </c>
      <c r="Q850" s="1519" t="s">
        <v>1078</v>
      </c>
      <c r="R850" s="1517" t="s">
        <v>1078</v>
      </c>
      <c r="S850" s="1518" t="s">
        <v>1078</v>
      </c>
      <c r="T850" s="1519" t="s">
        <v>1078</v>
      </c>
      <c r="U850" s="1517" t="s">
        <v>1078</v>
      </c>
      <c r="V850" s="1518" t="s">
        <v>1078</v>
      </c>
      <c r="W850" s="1519" t="s">
        <v>1078</v>
      </c>
      <c r="X850" s="1517" t="s">
        <v>1078</v>
      </c>
      <c r="Y850" s="1518" t="s">
        <v>1078</v>
      </c>
      <c r="Z850" s="1519" t="s">
        <v>1078</v>
      </c>
      <c r="AA850" s="1517" t="s">
        <v>1078</v>
      </c>
      <c r="AB850" s="1518" t="s">
        <v>1078</v>
      </c>
      <c r="AC850" s="1519" t="s">
        <v>1078</v>
      </c>
      <c r="AD850" s="1517" t="s">
        <v>1078</v>
      </c>
      <c r="AE850" s="1518" t="s">
        <v>1078</v>
      </c>
      <c r="AF850" s="1519" t="s">
        <v>1078</v>
      </c>
    </row>
    <row r="851" spans="1:32">
      <c r="A851" s="1643" t="s">
        <v>5355</v>
      </c>
      <c r="B851" s="1350" t="s">
        <v>5542</v>
      </c>
      <c r="C851" s="1517" t="s">
        <v>1078</v>
      </c>
      <c r="D851" s="1518" t="s">
        <v>1078</v>
      </c>
      <c r="E851" s="1519" t="s">
        <v>1078</v>
      </c>
      <c r="F851" s="1517" t="s">
        <v>1078</v>
      </c>
      <c r="G851" s="1518" t="s">
        <v>1078</v>
      </c>
      <c r="H851" s="1519" t="s">
        <v>1078</v>
      </c>
      <c r="I851" s="1517" t="s">
        <v>1078</v>
      </c>
      <c r="J851" s="1518" t="s">
        <v>1078</v>
      </c>
      <c r="K851" s="1519" t="s">
        <v>1078</v>
      </c>
      <c r="L851" s="1517" t="s">
        <v>1078</v>
      </c>
      <c r="M851" s="1518" t="s">
        <v>1078</v>
      </c>
      <c r="N851" s="1519" t="s">
        <v>1078</v>
      </c>
      <c r="O851" s="1517" t="s">
        <v>1078</v>
      </c>
      <c r="P851" s="1518" t="s">
        <v>1078</v>
      </c>
      <c r="Q851" s="1519" t="s">
        <v>1078</v>
      </c>
      <c r="R851" s="1517" t="s">
        <v>1078</v>
      </c>
      <c r="S851" s="1518" t="s">
        <v>1078</v>
      </c>
      <c r="T851" s="1519" t="s">
        <v>1078</v>
      </c>
      <c r="U851" s="1517" t="s">
        <v>1078</v>
      </c>
      <c r="V851" s="1518" t="s">
        <v>1078</v>
      </c>
      <c r="W851" s="1519" t="s">
        <v>1078</v>
      </c>
      <c r="X851" s="1517" t="s">
        <v>1078</v>
      </c>
      <c r="Y851" s="1518" t="s">
        <v>1078</v>
      </c>
      <c r="Z851" s="1519" t="s">
        <v>1078</v>
      </c>
      <c r="AA851" s="1517" t="s">
        <v>1078</v>
      </c>
      <c r="AB851" s="1518" t="s">
        <v>1078</v>
      </c>
      <c r="AC851" s="1519" t="s">
        <v>1078</v>
      </c>
      <c r="AD851" s="1517" t="s">
        <v>1078</v>
      </c>
      <c r="AE851" s="1518" t="s">
        <v>1078</v>
      </c>
      <c r="AF851" s="1519" t="s">
        <v>1078</v>
      </c>
    </row>
    <row r="852" spans="1:32">
      <c r="A852" s="1643" t="s">
        <v>5356</v>
      </c>
      <c r="B852" s="1350" t="s">
        <v>5543</v>
      </c>
      <c r="C852" s="1517" t="s">
        <v>1078</v>
      </c>
      <c r="D852" s="1518" t="s">
        <v>1078</v>
      </c>
      <c r="E852" s="1519" t="s">
        <v>1078</v>
      </c>
      <c r="F852" s="1517" t="s">
        <v>1078</v>
      </c>
      <c r="G852" s="1518" t="s">
        <v>1078</v>
      </c>
      <c r="H852" s="1519" t="s">
        <v>1078</v>
      </c>
      <c r="I852" s="1517" t="s">
        <v>1078</v>
      </c>
      <c r="J852" s="1518" t="s">
        <v>1078</v>
      </c>
      <c r="K852" s="1519" t="s">
        <v>1078</v>
      </c>
      <c r="L852" s="1517" t="s">
        <v>1078</v>
      </c>
      <c r="M852" s="1518" t="s">
        <v>1078</v>
      </c>
      <c r="N852" s="1519" t="s">
        <v>1078</v>
      </c>
      <c r="O852" s="1517" t="s">
        <v>1078</v>
      </c>
      <c r="P852" s="1518" t="s">
        <v>1078</v>
      </c>
      <c r="Q852" s="1519" t="s">
        <v>1078</v>
      </c>
      <c r="R852" s="1517" t="s">
        <v>1078</v>
      </c>
      <c r="S852" s="1518" t="s">
        <v>1078</v>
      </c>
      <c r="T852" s="1519" t="s">
        <v>1078</v>
      </c>
      <c r="U852" s="1517" t="s">
        <v>1078</v>
      </c>
      <c r="V852" s="1518" t="s">
        <v>1078</v>
      </c>
      <c r="W852" s="1519" t="s">
        <v>1078</v>
      </c>
      <c r="X852" s="1517" t="s">
        <v>1078</v>
      </c>
      <c r="Y852" s="1518" t="s">
        <v>1078</v>
      </c>
      <c r="Z852" s="1519" t="s">
        <v>1078</v>
      </c>
      <c r="AA852" s="1517" t="s">
        <v>1078</v>
      </c>
      <c r="AB852" s="1518" t="s">
        <v>1078</v>
      </c>
      <c r="AC852" s="1519" t="s">
        <v>1078</v>
      </c>
      <c r="AD852" s="1517" t="s">
        <v>1078</v>
      </c>
      <c r="AE852" s="1518" t="s">
        <v>1078</v>
      </c>
      <c r="AF852" s="1519" t="s">
        <v>1078</v>
      </c>
    </row>
    <row r="853" spans="1:32">
      <c r="A853" s="1643" t="s">
        <v>5357</v>
      </c>
      <c r="B853" s="1350" t="s">
        <v>5544</v>
      </c>
      <c r="C853" s="1516" t="s">
        <v>1078</v>
      </c>
      <c r="D853" s="1485" t="s">
        <v>1078</v>
      </c>
      <c r="E853" s="1486" t="s">
        <v>1078</v>
      </c>
      <c r="F853" s="1516" t="s">
        <v>1078</v>
      </c>
      <c r="G853" s="1485" t="s">
        <v>1078</v>
      </c>
      <c r="H853" s="1486" t="s">
        <v>1078</v>
      </c>
      <c r="I853" s="1516" t="s">
        <v>1078</v>
      </c>
      <c r="J853" s="1485" t="s">
        <v>1078</v>
      </c>
      <c r="K853" s="1486" t="s">
        <v>1078</v>
      </c>
      <c r="L853" s="1516" t="s">
        <v>1078</v>
      </c>
      <c r="M853" s="1485" t="s">
        <v>1078</v>
      </c>
      <c r="N853" s="1486" t="s">
        <v>1078</v>
      </c>
      <c r="O853" s="1516" t="s">
        <v>1078</v>
      </c>
      <c r="P853" s="1485" t="s">
        <v>1078</v>
      </c>
      <c r="Q853" s="1486" t="s">
        <v>1078</v>
      </c>
      <c r="R853" s="1516" t="s">
        <v>1078</v>
      </c>
      <c r="S853" s="1485" t="s">
        <v>1078</v>
      </c>
      <c r="T853" s="1486" t="s">
        <v>1078</v>
      </c>
      <c r="U853" s="1516" t="s">
        <v>1078</v>
      </c>
      <c r="V853" s="1485" t="s">
        <v>1078</v>
      </c>
      <c r="W853" s="1486" t="s">
        <v>1078</v>
      </c>
      <c r="X853" s="1516" t="s">
        <v>1078</v>
      </c>
      <c r="Y853" s="1485" t="s">
        <v>1078</v>
      </c>
      <c r="Z853" s="1486" t="s">
        <v>1078</v>
      </c>
      <c r="AA853" s="1516" t="s">
        <v>1078</v>
      </c>
      <c r="AB853" s="1485" t="s">
        <v>1078</v>
      </c>
      <c r="AC853" s="1486" t="s">
        <v>1078</v>
      </c>
      <c r="AD853" s="1516" t="s">
        <v>1078</v>
      </c>
      <c r="AE853" s="1485" t="s">
        <v>1078</v>
      </c>
      <c r="AF853" s="1486" t="s">
        <v>1078</v>
      </c>
    </row>
    <row r="854" spans="1:32">
      <c r="A854" s="1646" t="s">
        <v>5358</v>
      </c>
      <c r="B854" s="1309" t="s">
        <v>5545</v>
      </c>
      <c r="C854" s="1530" t="s">
        <v>1078</v>
      </c>
      <c r="D854" s="1481" t="s">
        <v>1078</v>
      </c>
      <c r="E854" s="1482" t="s">
        <v>1078</v>
      </c>
      <c r="F854" s="1530" t="s">
        <v>1078</v>
      </c>
      <c r="G854" s="1481" t="s">
        <v>1078</v>
      </c>
      <c r="H854" s="1482" t="s">
        <v>1078</v>
      </c>
      <c r="I854" s="1530" t="s">
        <v>1078</v>
      </c>
      <c r="J854" s="1481" t="s">
        <v>1078</v>
      </c>
      <c r="K854" s="1482" t="s">
        <v>1078</v>
      </c>
      <c r="L854" s="1530" t="s">
        <v>1078</v>
      </c>
      <c r="M854" s="1481" t="s">
        <v>1078</v>
      </c>
      <c r="N854" s="1482" t="s">
        <v>1078</v>
      </c>
      <c r="O854" s="1530" t="s">
        <v>1078</v>
      </c>
      <c r="P854" s="1481" t="s">
        <v>1078</v>
      </c>
      <c r="Q854" s="1482" t="s">
        <v>1078</v>
      </c>
      <c r="R854" s="1530" t="s">
        <v>1078</v>
      </c>
      <c r="S854" s="1481" t="s">
        <v>1078</v>
      </c>
      <c r="T854" s="1482" t="s">
        <v>1078</v>
      </c>
      <c r="U854" s="1530" t="s">
        <v>1078</v>
      </c>
      <c r="V854" s="1481" t="s">
        <v>1078</v>
      </c>
      <c r="W854" s="1482" t="s">
        <v>1078</v>
      </c>
      <c r="X854" s="1530" t="s">
        <v>1078</v>
      </c>
      <c r="Y854" s="1481" t="s">
        <v>1078</v>
      </c>
      <c r="Z854" s="1482" t="s">
        <v>1078</v>
      </c>
      <c r="AA854" s="1530" t="s">
        <v>1078</v>
      </c>
      <c r="AB854" s="1481" t="s">
        <v>1078</v>
      </c>
      <c r="AC854" s="1482" t="s">
        <v>1078</v>
      </c>
      <c r="AD854" s="1530" t="s">
        <v>1078</v>
      </c>
      <c r="AE854" s="1481" t="s">
        <v>1078</v>
      </c>
      <c r="AF854" s="1482" t="s">
        <v>1078</v>
      </c>
    </row>
    <row r="855" spans="1:32">
      <c r="A855" s="1645" t="s">
        <v>5359</v>
      </c>
      <c r="B855" s="1143" t="s">
        <v>5546</v>
      </c>
      <c r="C855" s="1524" t="s">
        <v>1078</v>
      </c>
      <c r="D855" s="1525" t="s">
        <v>1078</v>
      </c>
      <c r="E855" s="1526" t="s">
        <v>1078</v>
      </c>
      <c r="F855" s="1524" t="s">
        <v>1078</v>
      </c>
      <c r="G855" s="1525" t="s">
        <v>1078</v>
      </c>
      <c r="H855" s="1526" t="s">
        <v>1078</v>
      </c>
      <c r="I855" s="1524" t="s">
        <v>1078</v>
      </c>
      <c r="J855" s="1525" t="s">
        <v>1078</v>
      </c>
      <c r="K855" s="1526" t="s">
        <v>1078</v>
      </c>
      <c r="L855" s="1524" t="s">
        <v>1078</v>
      </c>
      <c r="M855" s="1525" t="s">
        <v>1078</v>
      </c>
      <c r="N855" s="1526" t="s">
        <v>1078</v>
      </c>
      <c r="O855" s="1524" t="s">
        <v>1078</v>
      </c>
      <c r="P855" s="1525" t="s">
        <v>1078</v>
      </c>
      <c r="Q855" s="1526" t="s">
        <v>1078</v>
      </c>
      <c r="R855" s="1524" t="s">
        <v>1078</v>
      </c>
      <c r="S855" s="1525" t="s">
        <v>1078</v>
      </c>
      <c r="T855" s="1526" t="s">
        <v>1078</v>
      </c>
      <c r="U855" s="1524" t="s">
        <v>1078</v>
      </c>
      <c r="V855" s="1525" t="s">
        <v>1078</v>
      </c>
      <c r="W855" s="1526" t="s">
        <v>1078</v>
      </c>
      <c r="X855" s="1524" t="s">
        <v>1078</v>
      </c>
      <c r="Y855" s="1525" t="s">
        <v>1078</v>
      </c>
      <c r="Z855" s="1526" t="s">
        <v>1078</v>
      </c>
      <c r="AA855" s="1524" t="s">
        <v>1078</v>
      </c>
      <c r="AB855" s="1525" t="s">
        <v>1078</v>
      </c>
      <c r="AC855" s="1526" t="s">
        <v>1078</v>
      </c>
      <c r="AD855" s="1524" t="s">
        <v>1078</v>
      </c>
      <c r="AE855" s="1525" t="s">
        <v>1078</v>
      </c>
      <c r="AF855" s="1526" t="s">
        <v>1078</v>
      </c>
    </row>
    <row r="856" spans="1:32">
      <c r="A856" s="1640" t="s">
        <v>5361</v>
      </c>
      <c r="B856" s="1139" t="s">
        <v>5548</v>
      </c>
      <c r="C856" s="1534"/>
      <c r="D856" s="1456" t="s">
        <v>1078</v>
      </c>
      <c r="E856" s="1535"/>
      <c r="F856" s="1534"/>
      <c r="G856" s="1456" t="s">
        <v>1078</v>
      </c>
      <c r="H856" s="1535"/>
      <c r="I856" s="1534"/>
      <c r="J856" s="1456" t="s">
        <v>1078</v>
      </c>
      <c r="K856" s="1535"/>
      <c r="L856" s="1534"/>
      <c r="M856" s="1456" t="s">
        <v>1078</v>
      </c>
      <c r="N856" s="1535"/>
      <c r="O856" s="1534"/>
      <c r="P856" s="1456" t="s">
        <v>1078</v>
      </c>
      <c r="Q856" s="1535"/>
      <c r="R856" s="1534"/>
      <c r="S856" s="1456" t="s">
        <v>1078</v>
      </c>
      <c r="T856" s="1535"/>
      <c r="U856" s="1534"/>
      <c r="V856" s="1456" t="s">
        <v>1078</v>
      </c>
      <c r="W856" s="1535"/>
      <c r="X856" s="1534"/>
      <c r="Y856" s="1456" t="s">
        <v>1078</v>
      </c>
      <c r="Z856" s="1535"/>
      <c r="AA856" s="1534"/>
      <c r="AB856" s="1456" t="s">
        <v>1078</v>
      </c>
      <c r="AC856" s="1535"/>
      <c r="AD856" s="1534"/>
      <c r="AE856" s="1456" t="s">
        <v>1078</v>
      </c>
      <c r="AF856" s="1535"/>
    </row>
    <row r="857" spans="1:32" ht="19.5" thickBot="1">
      <c r="A857" s="1647" t="s">
        <v>5167</v>
      </c>
      <c r="B857" s="1141" t="s">
        <v>5405</v>
      </c>
      <c r="C857" s="1366"/>
      <c r="D857" s="1245" t="s">
        <v>1078</v>
      </c>
      <c r="E857" s="1212"/>
      <c r="F857" s="1366"/>
      <c r="G857" s="1245" t="s">
        <v>1078</v>
      </c>
      <c r="H857" s="1212"/>
      <c r="I857" s="1366"/>
      <c r="J857" s="1245" t="s">
        <v>1078</v>
      </c>
      <c r="K857" s="1212"/>
      <c r="L857" s="1366"/>
      <c r="M857" s="1245" t="s">
        <v>1078</v>
      </c>
      <c r="N857" s="1212"/>
      <c r="O857" s="1366"/>
      <c r="P857" s="1245" t="s">
        <v>1078</v>
      </c>
      <c r="Q857" s="1212"/>
      <c r="R857" s="1366"/>
      <c r="S857" s="1245" t="s">
        <v>1078</v>
      </c>
      <c r="T857" s="1212"/>
      <c r="U857" s="1366"/>
      <c r="V857" s="1245" t="s">
        <v>1078</v>
      </c>
      <c r="W857" s="1212"/>
      <c r="X857" s="1366"/>
      <c r="Y857" s="1245" t="s">
        <v>1078</v>
      </c>
      <c r="Z857" s="1212"/>
      <c r="AA857" s="1366"/>
      <c r="AB857" s="1245" t="s">
        <v>1078</v>
      </c>
      <c r="AC857" s="1212"/>
      <c r="AD857" s="1366"/>
      <c r="AE857" s="1245" t="s">
        <v>1078</v>
      </c>
      <c r="AF857" s="1212"/>
    </row>
    <row r="858" spans="1:32" ht="19.5" thickTop="1">
      <c r="A858" s="1648" t="s">
        <v>5363</v>
      </c>
      <c r="B858" s="1690" t="s">
        <v>5550</v>
      </c>
      <c r="C858" s="1565"/>
      <c r="D858" s="1566"/>
      <c r="E858" s="1567"/>
      <c r="F858" s="1565"/>
      <c r="G858" s="1581" t="s">
        <v>5735</v>
      </c>
      <c r="H858" s="1567" t="s">
        <v>5731</v>
      </c>
      <c r="I858" s="1565"/>
      <c r="J858" s="1566"/>
      <c r="K858" s="1567"/>
      <c r="L858" s="1565"/>
      <c r="M858" s="1566"/>
      <c r="N858" s="1567"/>
      <c r="O858" s="1565"/>
      <c r="P858" s="1566"/>
      <c r="Q858" s="1567"/>
      <c r="R858" s="1565"/>
      <c r="S858" s="1566"/>
      <c r="T858" s="1567"/>
      <c r="U858" s="1565"/>
      <c r="V858" s="1566"/>
      <c r="W858" s="1567"/>
      <c r="X858" s="1565"/>
      <c r="Y858" s="1566"/>
      <c r="Z858" s="1567"/>
      <c r="AA858" s="1565"/>
      <c r="AB858" s="1566"/>
      <c r="AC858" s="1567"/>
      <c r="AD858" s="1565"/>
      <c r="AE858" s="1566"/>
      <c r="AF858" s="1567"/>
    </row>
    <row r="859" spans="1:32">
      <c r="A859" s="1649" t="s">
        <v>5169</v>
      </c>
      <c r="B859" s="1160" t="s">
        <v>5416</v>
      </c>
      <c r="C859" s="1328"/>
      <c r="D859" s="1477">
        <v>5</v>
      </c>
      <c r="E859" s="1209"/>
      <c r="F859" s="1328"/>
      <c r="G859" s="1477">
        <v>5</v>
      </c>
      <c r="H859" s="1209"/>
      <c r="I859" s="1328"/>
      <c r="J859" s="1477">
        <v>5</v>
      </c>
      <c r="K859" s="1209"/>
      <c r="L859" s="1328"/>
      <c r="M859" s="1477">
        <v>5</v>
      </c>
      <c r="N859" s="1209"/>
      <c r="O859" s="1328"/>
      <c r="P859" s="1477">
        <v>5</v>
      </c>
      <c r="Q859" s="1209"/>
      <c r="R859" s="1328"/>
      <c r="S859" s="1477">
        <v>5</v>
      </c>
      <c r="T859" s="1209"/>
      <c r="U859" s="1328"/>
      <c r="V859" s="1477">
        <v>5</v>
      </c>
      <c r="W859" s="1209"/>
      <c r="X859" s="1328"/>
      <c r="Y859" s="1477">
        <v>5</v>
      </c>
      <c r="Z859" s="1209"/>
      <c r="AA859" s="1328"/>
      <c r="AB859" s="1477">
        <v>5</v>
      </c>
      <c r="AC859" s="1209"/>
      <c r="AD859" s="1328"/>
      <c r="AE859" s="1477">
        <v>5</v>
      </c>
      <c r="AF859" s="1209"/>
    </row>
    <row r="860" spans="1:32">
      <c r="A860" s="1649" t="s">
        <v>5225</v>
      </c>
      <c r="B860" s="1160" t="s">
        <v>5409</v>
      </c>
      <c r="C860" s="1328"/>
      <c r="D860" s="1373">
        <v>6</v>
      </c>
      <c r="E860" s="1209"/>
      <c r="F860" s="1328"/>
      <c r="G860" s="1373">
        <v>6</v>
      </c>
      <c r="H860" s="1209"/>
      <c r="I860" s="1328"/>
      <c r="J860" s="1373">
        <v>6</v>
      </c>
      <c r="K860" s="1209"/>
      <c r="L860" s="1328"/>
      <c r="M860" s="1373">
        <v>6</v>
      </c>
      <c r="N860" s="1209"/>
      <c r="O860" s="1328"/>
      <c r="P860" s="1373">
        <v>6</v>
      </c>
      <c r="Q860" s="1209"/>
      <c r="R860" s="1328"/>
      <c r="S860" s="1373">
        <v>6</v>
      </c>
      <c r="T860" s="1209"/>
      <c r="U860" s="1328"/>
      <c r="V860" s="1373">
        <v>6</v>
      </c>
      <c r="W860" s="1209"/>
      <c r="X860" s="1328"/>
      <c r="Y860" s="1373">
        <v>6</v>
      </c>
      <c r="Z860" s="1209"/>
      <c r="AA860" s="1328"/>
      <c r="AB860" s="1373">
        <v>6</v>
      </c>
      <c r="AC860" s="1209"/>
      <c r="AD860" s="1328"/>
      <c r="AE860" s="1373">
        <v>6</v>
      </c>
      <c r="AF860" s="1209"/>
    </row>
    <row r="861" spans="1:32">
      <c r="A861" s="1650" t="s">
        <v>5005</v>
      </c>
      <c r="B861" s="1139" t="s">
        <v>5007</v>
      </c>
      <c r="C861" s="1328"/>
      <c r="D861" s="1208" t="s">
        <v>4412</v>
      </c>
      <c r="E861" s="1209"/>
      <c r="F861" s="1328"/>
      <c r="G861" s="1208" t="s">
        <v>4412</v>
      </c>
      <c r="H861" s="1209"/>
      <c r="I861" s="1328"/>
      <c r="J861" s="1208" t="s">
        <v>5078</v>
      </c>
      <c r="K861" s="1209"/>
      <c r="L861" s="1328"/>
      <c r="M861" s="1208" t="s">
        <v>5093</v>
      </c>
      <c r="N861" s="1209"/>
      <c r="O861" s="1328"/>
      <c r="P861" s="1208" t="s">
        <v>5030</v>
      </c>
      <c r="Q861" s="1209"/>
      <c r="R861" s="1328"/>
      <c r="S861" s="1208" t="s">
        <v>5044</v>
      </c>
      <c r="T861" s="1209"/>
      <c r="U861" s="1328"/>
      <c r="V861" s="1208" t="s">
        <v>5061</v>
      </c>
      <c r="W861" s="1209"/>
      <c r="X861" s="1328"/>
      <c r="Y861" s="1208" t="s">
        <v>5107</v>
      </c>
      <c r="Z861" s="1209"/>
      <c r="AA861" s="1328"/>
      <c r="AB861" s="1208" t="s">
        <v>5121</v>
      </c>
      <c r="AC861" s="1209"/>
      <c r="AD861" s="1328"/>
      <c r="AE861" s="1208" t="s">
        <v>5130</v>
      </c>
      <c r="AF861" s="1209"/>
    </row>
    <row r="862" spans="1:32">
      <c r="A862" s="1650" t="s">
        <v>5315</v>
      </c>
      <c r="B862" s="1139" t="s">
        <v>5776</v>
      </c>
      <c r="C862" s="1328"/>
      <c r="D862" s="1208" t="s">
        <v>4878</v>
      </c>
      <c r="E862" s="1209"/>
      <c r="F862" s="1328"/>
      <c r="G862" s="1208" t="s">
        <v>4878</v>
      </c>
      <c r="H862" s="1209"/>
      <c r="I862" s="1328"/>
      <c r="J862" s="1208" t="s">
        <v>5087</v>
      </c>
      <c r="K862" s="1209"/>
      <c r="L862" s="1328"/>
      <c r="M862" s="1208" t="s">
        <v>5095</v>
      </c>
      <c r="N862" s="1209"/>
      <c r="O862" s="1328"/>
      <c r="P862" s="1208" t="s">
        <v>5031</v>
      </c>
      <c r="Q862" s="1209"/>
      <c r="R862" s="1328"/>
      <c r="S862" s="1208" t="s">
        <v>5045</v>
      </c>
      <c r="T862" s="1209"/>
      <c r="U862" s="1328"/>
      <c r="V862" s="1208" t="s">
        <v>5063</v>
      </c>
      <c r="W862" s="1209"/>
      <c r="X862" s="1328"/>
      <c r="Y862" s="1208" t="s">
        <v>5109</v>
      </c>
      <c r="Z862" s="1209"/>
      <c r="AA862" s="1328"/>
      <c r="AB862" s="1208" t="s">
        <v>5122</v>
      </c>
      <c r="AC862" s="1209"/>
      <c r="AD862" s="1328"/>
      <c r="AE862" s="1208" t="s">
        <v>5133</v>
      </c>
      <c r="AF862" s="1209"/>
    </row>
    <row r="863" spans="1:32">
      <c r="A863" s="1650" t="s">
        <v>5297</v>
      </c>
      <c r="B863" s="1139" t="s">
        <v>5386</v>
      </c>
      <c r="C863" s="1328"/>
      <c r="D863" s="1208" t="s">
        <v>4413</v>
      </c>
      <c r="E863" s="1209"/>
      <c r="F863" s="1328"/>
      <c r="G863" s="1208" t="s">
        <v>4413</v>
      </c>
      <c r="H863" s="1209"/>
      <c r="I863" s="1328"/>
      <c r="J863" s="1208" t="s">
        <v>5088</v>
      </c>
      <c r="K863" s="1209"/>
      <c r="L863" s="1328"/>
      <c r="M863" s="1208" t="s">
        <v>5102</v>
      </c>
      <c r="N863" s="1209"/>
      <c r="O863" s="1328"/>
      <c r="P863" s="1208" t="s">
        <v>3368</v>
      </c>
      <c r="Q863" s="1209"/>
      <c r="R863" s="1328"/>
      <c r="S863" s="1208" t="s">
        <v>4387</v>
      </c>
      <c r="T863" s="1209"/>
      <c r="U863" s="1328"/>
      <c r="V863" s="1208" t="s">
        <v>5062</v>
      </c>
      <c r="W863" s="1209"/>
      <c r="X863" s="1328"/>
      <c r="Y863" s="1208" t="s">
        <v>5114</v>
      </c>
      <c r="Z863" s="1209"/>
      <c r="AA863" s="1328"/>
      <c r="AB863" s="1208" t="s">
        <v>5114</v>
      </c>
      <c r="AC863" s="1209"/>
      <c r="AD863" s="1328"/>
      <c r="AE863" s="1208" t="s">
        <v>5138</v>
      </c>
      <c r="AF863" s="1209"/>
    </row>
    <row r="864" spans="1:32">
      <c r="A864" s="1650" t="s">
        <v>5364</v>
      </c>
      <c r="B864" s="1139" t="s">
        <v>5551</v>
      </c>
      <c r="C864" s="1328"/>
      <c r="D864" s="1208">
        <v>1</v>
      </c>
      <c r="E864" s="1209"/>
      <c r="F864" s="1328"/>
      <c r="G864" s="1208">
        <v>1</v>
      </c>
      <c r="H864" s="1209"/>
      <c r="I864" s="1328"/>
      <c r="J864" s="1208">
        <v>1</v>
      </c>
      <c r="K864" s="1209"/>
      <c r="L864" s="1328"/>
      <c r="M864" s="1208">
        <v>1</v>
      </c>
      <c r="N864" s="1209"/>
      <c r="O864" s="1328"/>
      <c r="P864" s="1208">
        <v>1</v>
      </c>
      <c r="Q864" s="1209"/>
      <c r="R864" s="1328"/>
      <c r="S864" s="1208">
        <v>1</v>
      </c>
      <c r="T864" s="1209"/>
      <c r="U864" s="1328"/>
      <c r="V864" s="1208">
        <v>1</v>
      </c>
      <c r="W864" s="1209"/>
      <c r="X864" s="1328"/>
      <c r="Y864" s="1208">
        <v>1</v>
      </c>
      <c r="Z864" s="1209"/>
      <c r="AA864" s="1328"/>
      <c r="AB864" s="1208">
        <v>1</v>
      </c>
      <c r="AC864" s="1209"/>
      <c r="AD864" s="1328"/>
      <c r="AE864" s="1208">
        <v>1</v>
      </c>
      <c r="AF864" s="1209"/>
    </row>
    <row r="865" spans="1:32">
      <c r="A865" s="1650" t="s">
        <v>5365</v>
      </c>
      <c r="B865" s="1139" t="s">
        <v>5552</v>
      </c>
      <c r="C865" s="1328"/>
      <c r="D865" s="1536" t="s">
        <v>4841</v>
      </c>
      <c r="E865" s="1209"/>
      <c r="F865" s="1328"/>
      <c r="G865" s="1536" t="s">
        <v>4841</v>
      </c>
      <c r="H865" s="1209"/>
      <c r="I865" s="1328"/>
      <c r="J865" s="1536" t="s">
        <v>4841</v>
      </c>
      <c r="K865" s="1209"/>
      <c r="L865" s="1328"/>
      <c r="M865" s="1536" t="s">
        <v>5103</v>
      </c>
      <c r="N865" s="1209"/>
      <c r="O865" s="1328"/>
      <c r="P865" s="1536" t="s">
        <v>4841</v>
      </c>
      <c r="Q865" s="1209"/>
      <c r="R865" s="1328"/>
      <c r="S865" s="1536" t="s">
        <v>5050</v>
      </c>
      <c r="T865" s="1209"/>
      <c r="U865" s="1328"/>
      <c r="V865" s="1536" t="s">
        <v>4841</v>
      </c>
      <c r="W865" s="1209"/>
      <c r="X865" s="1328"/>
      <c r="Y865" s="1536" t="s">
        <v>5050</v>
      </c>
      <c r="Z865" s="1209"/>
      <c r="AA865" s="1328"/>
      <c r="AB865" s="1536" t="s">
        <v>5127</v>
      </c>
      <c r="AC865" s="1209"/>
      <c r="AD865" s="1328"/>
      <c r="AE865" s="1536" t="s">
        <v>4841</v>
      </c>
      <c r="AF865" s="1209"/>
    </row>
    <row r="866" spans="1:32">
      <c r="A866" s="1650" t="s">
        <v>5366</v>
      </c>
      <c r="B866" s="1139" t="s">
        <v>5553</v>
      </c>
      <c r="C866" s="1328"/>
      <c r="D866" s="1536" t="s">
        <v>4823</v>
      </c>
      <c r="E866" s="1209"/>
      <c r="F866" s="1328"/>
      <c r="G866" s="1536" t="s">
        <v>4823</v>
      </c>
      <c r="H866" s="1209"/>
      <c r="I866" s="1328"/>
      <c r="J866" s="1536" t="s">
        <v>5089</v>
      </c>
      <c r="K866" s="1209"/>
      <c r="L866" s="1328"/>
      <c r="M866" s="1536" t="s">
        <v>4823</v>
      </c>
      <c r="N866" s="1209"/>
      <c r="O866" s="1328"/>
      <c r="P866" s="1536" t="s">
        <v>4823</v>
      </c>
      <c r="Q866" s="1209"/>
      <c r="R866" s="1328"/>
      <c r="S866" s="1536" t="s">
        <v>4823</v>
      </c>
      <c r="T866" s="1209"/>
      <c r="U866" s="1328"/>
      <c r="V866" s="1536" t="s">
        <v>4823</v>
      </c>
      <c r="W866" s="1209"/>
      <c r="X866" s="1328"/>
      <c r="Y866" s="1536" t="s">
        <v>4823</v>
      </c>
      <c r="Z866" s="1209"/>
      <c r="AA866" s="1328"/>
      <c r="AB866" s="1536" t="s">
        <v>4823</v>
      </c>
      <c r="AC866" s="1209"/>
      <c r="AD866" s="1328"/>
      <c r="AE866" s="1536" t="s">
        <v>4823</v>
      </c>
      <c r="AF866" s="1209"/>
    </row>
    <row r="867" spans="1:32">
      <c r="A867" s="1650" t="s">
        <v>5367</v>
      </c>
      <c r="B867" s="1343" t="s">
        <v>5554</v>
      </c>
      <c r="C867" s="1328"/>
      <c r="D867" s="1208" t="s">
        <v>2284</v>
      </c>
      <c r="E867" s="1209"/>
      <c r="F867" s="1328"/>
      <c r="G867" s="1208" t="s">
        <v>2284</v>
      </c>
      <c r="H867" s="1209"/>
      <c r="I867" s="1328"/>
      <c r="J867" s="1208" t="s">
        <v>2284</v>
      </c>
      <c r="K867" s="1209"/>
      <c r="L867" s="1328"/>
      <c r="M867" s="1208" t="s">
        <v>2284</v>
      </c>
      <c r="N867" s="1209"/>
      <c r="O867" s="1328"/>
      <c r="P867" s="1208" t="s">
        <v>2284</v>
      </c>
      <c r="Q867" s="1209"/>
      <c r="R867" s="1328"/>
      <c r="S867" s="1208" t="s">
        <v>2284</v>
      </c>
      <c r="T867" s="1209"/>
      <c r="U867" s="1328"/>
      <c r="V867" s="1208" t="s">
        <v>2284</v>
      </c>
      <c r="W867" s="1209"/>
      <c r="X867" s="1328"/>
      <c r="Y867" s="1208" t="s">
        <v>2284</v>
      </c>
      <c r="Z867" s="1209"/>
      <c r="AA867" s="1328"/>
      <c r="AB867" s="1208" t="s">
        <v>2284</v>
      </c>
      <c r="AC867" s="1209"/>
      <c r="AD867" s="1328"/>
      <c r="AE867" s="1208" t="s">
        <v>2284</v>
      </c>
      <c r="AF867" s="1209"/>
    </row>
    <row r="868" spans="1:32">
      <c r="A868" s="1650" t="s">
        <v>5368</v>
      </c>
      <c r="B868" s="1343" t="s">
        <v>5555</v>
      </c>
      <c r="C868" s="1328"/>
      <c r="D868" s="1208" t="s">
        <v>2284</v>
      </c>
      <c r="E868" s="1209"/>
      <c r="F868" s="1328"/>
      <c r="G868" s="1208" t="s">
        <v>2284</v>
      </c>
      <c r="H868" s="1209"/>
      <c r="I868" s="1328"/>
      <c r="J868" s="1208" t="s">
        <v>2284</v>
      </c>
      <c r="K868" s="1209"/>
      <c r="L868" s="1328"/>
      <c r="M868" s="1208" t="s">
        <v>2284</v>
      </c>
      <c r="N868" s="1209"/>
      <c r="O868" s="1328"/>
      <c r="P868" s="1208" t="s">
        <v>2284</v>
      </c>
      <c r="Q868" s="1209"/>
      <c r="R868" s="1328"/>
      <c r="S868" s="1208" t="s">
        <v>2284</v>
      </c>
      <c r="T868" s="1209"/>
      <c r="U868" s="1328"/>
      <c r="V868" s="1208" t="s">
        <v>2284</v>
      </c>
      <c r="W868" s="1209"/>
      <c r="X868" s="1328"/>
      <c r="Y868" s="1208" t="s">
        <v>2284</v>
      </c>
      <c r="Z868" s="1209"/>
      <c r="AA868" s="1328"/>
      <c r="AB868" s="1208" t="s">
        <v>2284</v>
      </c>
      <c r="AC868" s="1209"/>
      <c r="AD868" s="1328"/>
      <c r="AE868" s="1208" t="s">
        <v>2284</v>
      </c>
      <c r="AF868" s="1209"/>
    </row>
    <row r="869" spans="1:32">
      <c r="A869" s="1650" t="s">
        <v>5369</v>
      </c>
      <c r="B869" s="1343" t="s">
        <v>5556</v>
      </c>
      <c r="C869" s="1328"/>
      <c r="D869" s="1208" t="s">
        <v>2284</v>
      </c>
      <c r="E869" s="1209"/>
      <c r="F869" s="1328"/>
      <c r="G869" s="1208" t="s">
        <v>2284</v>
      </c>
      <c r="H869" s="1209"/>
      <c r="I869" s="1328"/>
      <c r="J869" s="1208" t="s">
        <v>2284</v>
      </c>
      <c r="K869" s="1209"/>
      <c r="L869" s="1328"/>
      <c r="M869" s="1208" t="s">
        <v>2284</v>
      </c>
      <c r="N869" s="1209"/>
      <c r="O869" s="1328"/>
      <c r="P869" s="1208" t="s">
        <v>2284</v>
      </c>
      <c r="Q869" s="1209"/>
      <c r="R869" s="1328"/>
      <c r="S869" s="1208" t="s">
        <v>2284</v>
      </c>
      <c r="T869" s="1209"/>
      <c r="U869" s="1328"/>
      <c r="V869" s="1208" t="s">
        <v>2284</v>
      </c>
      <c r="W869" s="1209"/>
      <c r="X869" s="1328"/>
      <c r="Y869" s="1208" t="s">
        <v>2284</v>
      </c>
      <c r="Z869" s="1209"/>
      <c r="AA869" s="1328"/>
      <c r="AB869" s="1208" t="s">
        <v>2284</v>
      </c>
      <c r="AC869" s="1209"/>
      <c r="AD869" s="1328"/>
      <c r="AE869" s="1208" t="s">
        <v>2284</v>
      </c>
      <c r="AF869" s="1209"/>
    </row>
    <row r="870" spans="1:32">
      <c r="A870" s="1650" t="s">
        <v>5370</v>
      </c>
      <c r="B870" s="1343" t="s">
        <v>5557</v>
      </c>
      <c r="C870" s="1328"/>
      <c r="D870" s="1208" t="s">
        <v>2284</v>
      </c>
      <c r="E870" s="1209"/>
      <c r="F870" s="1328"/>
      <c r="G870" s="1208" t="s">
        <v>2284</v>
      </c>
      <c r="H870" s="1209"/>
      <c r="I870" s="1328"/>
      <c r="J870" s="1208" t="s">
        <v>2284</v>
      </c>
      <c r="K870" s="1209"/>
      <c r="L870" s="1328"/>
      <c r="M870" s="1208" t="s">
        <v>2284</v>
      </c>
      <c r="N870" s="1209"/>
      <c r="O870" s="1328"/>
      <c r="P870" s="1208" t="s">
        <v>2284</v>
      </c>
      <c r="Q870" s="1209"/>
      <c r="R870" s="1328"/>
      <c r="S870" s="1208" t="s">
        <v>2284</v>
      </c>
      <c r="T870" s="1209"/>
      <c r="U870" s="1328"/>
      <c r="V870" s="1208" t="s">
        <v>2284</v>
      </c>
      <c r="W870" s="1209"/>
      <c r="X870" s="1328"/>
      <c r="Y870" s="1208" t="s">
        <v>2284</v>
      </c>
      <c r="Z870" s="1209"/>
      <c r="AA870" s="1328"/>
      <c r="AB870" s="1208" t="s">
        <v>2284</v>
      </c>
      <c r="AC870" s="1209"/>
      <c r="AD870" s="1328"/>
      <c r="AE870" s="1208" t="s">
        <v>2284</v>
      </c>
      <c r="AF870" s="1209"/>
    </row>
    <row r="871" spans="1:32">
      <c r="A871" s="1650" t="s">
        <v>5371</v>
      </c>
      <c r="B871" s="1343" t="s">
        <v>5558</v>
      </c>
      <c r="C871" s="1328"/>
      <c r="D871" s="1208" t="s">
        <v>2284</v>
      </c>
      <c r="E871" s="1209"/>
      <c r="F871" s="1328"/>
      <c r="G871" s="1208" t="s">
        <v>2284</v>
      </c>
      <c r="H871" s="1209"/>
      <c r="I871" s="1328"/>
      <c r="J871" s="1208" t="s">
        <v>2284</v>
      </c>
      <c r="K871" s="1209"/>
      <c r="L871" s="1328"/>
      <c r="M871" s="1208" t="s">
        <v>2284</v>
      </c>
      <c r="N871" s="1209"/>
      <c r="O871" s="1328"/>
      <c r="P871" s="1208" t="s">
        <v>2284</v>
      </c>
      <c r="Q871" s="1209"/>
      <c r="R871" s="1328"/>
      <c r="S871" s="1208" t="s">
        <v>2284</v>
      </c>
      <c r="T871" s="1209"/>
      <c r="U871" s="1328"/>
      <c r="V871" s="1208" t="s">
        <v>2284</v>
      </c>
      <c r="W871" s="1209"/>
      <c r="X871" s="1328"/>
      <c r="Y871" s="1208" t="s">
        <v>2284</v>
      </c>
      <c r="Z871" s="1209"/>
      <c r="AA871" s="1328"/>
      <c r="AB871" s="1208" t="s">
        <v>2284</v>
      </c>
      <c r="AC871" s="1209"/>
      <c r="AD871" s="1328"/>
      <c r="AE871" s="1208" t="s">
        <v>2284</v>
      </c>
      <c r="AF871" s="1209"/>
    </row>
    <row r="872" spans="1:32">
      <c r="A872" s="1650" t="s">
        <v>5372</v>
      </c>
      <c r="B872" s="1343" t="s">
        <v>5559</v>
      </c>
      <c r="C872" s="1328"/>
      <c r="D872" s="1208" t="s">
        <v>2284</v>
      </c>
      <c r="E872" s="1209"/>
      <c r="F872" s="1328"/>
      <c r="G872" s="1208" t="s">
        <v>2284</v>
      </c>
      <c r="H872" s="1209"/>
      <c r="I872" s="1328"/>
      <c r="J872" s="1208" t="s">
        <v>2284</v>
      </c>
      <c r="K872" s="1209"/>
      <c r="L872" s="1328"/>
      <c r="M872" s="1208" t="s">
        <v>2284</v>
      </c>
      <c r="N872" s="1209"/>
      <c r="O872" s="1328"/>
      <c r="P872" s="1208" t="s">
        <v>2284</v>
      </c>
      <c r="Q872" s="1209"/>
      <c r="R872" s="1328"/>
      <c r="S872" s="1208" t="s">
        <v>2284</v>
      </c>
      <c r="T872" s="1209"/>
      <c r="U872" s="1328"/>
      <c r="V872" s="1208" t="s">
        <v>2284</v>
      </c>
      <c r="W872" s="1209"/>
      <c r="X872" s="1328"/>
      <c r="Y872" s="1208" t="s">
        <v>2284</v>
      </c>
      <c r="Z872" s="1209"/>
      <c r="AA872" s="1328"/>
      <c r="AB872" s="1208" t="s">
        <v>2284</v>
      </c>
      <c r="AC872" s="1209"/>
      <c r="AD872" s="1328"/>
      <c r="AE872" s="1208" t="s">
        <v>2284</v>
      </c>
      <c r="AF872" s="1209"/>
    </row>
    <row r="873" spans="1:32">
      <c r="A873" s="1650" t="s">
        <v>5373</v>
      </c>
      <c r="B873" s="1343" t="s">
        <v>5560</v>
      </c>
      <c r="C873" s="1328"/>
      <c r="D873" s="1208" t="s">
        <v>2284</v>
      </c>
      <c r="E873" s="1209"/>
      <c r="F873" s="1328"/>
      <c r="G873" s="1208" t="s">
        <v>2284</v>
      </c>
      <c r="H873" s="1209"/>
      <c r="I873" s="1328"/>
      <c r="J873" s="1208" t="s">
        <v>2284</v>
      </c>
      <c r="K873" s="1209"/>
      <c r="L873" s="1328"/>
      <c r="M873" s="1208" t="s">
        <v>2284</v>
      </c>
      <c r="N873" s="1209"/>
      <c r="O873" s="1328"/>
      <c r="P873" s="1208" t="s">
        <v>2284</v>
      </c>
      <c r="Q873" s="1209"/>
      <c r="R873" s="1328"/>
      <c r="S873" s="1208" t="s">
        <v>2284</v>
      </c>
      <c r="T873" s="1209"/>
      <c r="U873" s="1328"/>
      <c r="V873" s="1208" t="s">
        <v>2284</v>
      </c>
      <c r="W873" s="1209"/>
      <c r="X873" s="1328"/>
      <c r="Y873" s="1208" t="s">
        <v>2284</v>
      </c>
      <c r="Z873" s="1209"/>
      <c r="AA873" s="1328"/>
      <c r="AB873" s="1208" t="s">
        <v>2284</v>
      </c>
      <c r="AC873" s="1209"/>
      <c r="AD873" s="1328"/>
      <c r="AE873" s="1208" t="s">
        <v>2284</v>
      </c>
      <c r="AF873" s="1209"/>
    </row>
    <row r="874" spans="1:32">
      <c r="A874" s="1650" t="s">
        <v>5374</v>
      </c>
      <c r="B874" s="1343" t="s">
        <v>5561</v>
      </c>
      <c r="C874" s="1328"/>
      <c r="D874" s="1208" t="s">
        <v>2284</v>
      </c>
      <c r="E874" s="1209"/>
      <c r="F874" s="1328"/>
      <c r="G874" s="1208" t="s">
        <v>2284</v>
      </c>
      <c r="H874" s="1209"/>
      <c r="I874" s="1328"/>
      <c r="J874" s="1208" t="s">
        <v>2284</v>
      </c>
      <c r="K874" s="1209"/>
      <c r="L874" s="1328"/>
      <c r="M874" s="1208" t="s">
        <v>2284</v>
      </c>
      <c r="N874" s="1209"/>
      <c r="O874" s="1328"/>
      <c r="P874" s="1208" t="s">
        <v>2284</v>
      </c>
      <c r="Q874" s="1209"/>
      <c r="R874" s="1328"/>
      <c r="S874" s="1208" t="s">
        <v>2284</v>
      </c>
      <c r="T874" s="1209"/>
      <c r="U874" s="1328"/>
      <c r="V874" s="1208" t="s">
        <v>2284</v>
      </c>
      <c r="W874" s="1209"/>
      <c r="X874" s="1328"/>
      <c r="Y874" s="1208" t="s">
        <v>2284</v>
      </c>
      <c r="Z874" s="1209"/>
      <c r="AA874" s="1328"/>
      <c r="AB874" s="1208" t="s">
        <v>2284</v>
      </c>
      <c r="AC874" s="1209"/>
      <c r="AD874" s="1328"/>
      <c r="AE874" s="1208" t="s">
        <v>2284</v>
      </c>
      <c r="AF874" s="1209"/>
    </row>
    <row r="875" spans="1:32">
      <c r="A875" s="1650" t="s">
        <v>5288</v>
      </c>
      <c r="B875" s="1343" t="s">
        <v>5562</v>
      </c>
      <c r="C875" s="1328"/>
      <c r="D875" s="1208" t="s">
        <v>2284</v>
      </c>
      <c r="E875" s="1209"/>
      <c r="F875" s="1328"/>
      <c r="G875" s="1208" t="s">
        <v>2284</v>
      </c>
      <c r="H875" s="1209"/>
      <c r="I875" s="1328"/>
      <c r="J875" s="1208" t="s">
        <v>2284</v>
      </c>
      <c r="K875" s="1209"/>
      <c r="L875" s="1328"/>
      <c r="M875" s="1208" t="s">
        <v>2284</v>
      </c>
      <c r="N875" s="1209"/>
      <c r="O875" s="1328"/>
      <c r="P875" s="1208" t="s">
        <v>2284</v>
      </c>
      <c r="Q875" s="1209"/>
      <c r="R875" s="1328"/>
      <c r="S875" s="1208" t="s">
        <v>2284</v>
      </c>
      <c r="T875" s="1209"/>
      <c r="U875" s="1328"/>
      <c r="V875" s="1208" t="s">
        <v>2284</v>
      </c>
      <c r="W875" s="1209"/>
      <c r="X875" s="1328"/>
      <c r="Y875" s="1208" t="s">
        <v>2284</v>
      </c>
      <c r="Z875" s="1209"/>
      <c r="AA875" s="1328"/>
      <c r="AB875" s="1208" t="s">
        <v>2284</v>
      </c>
      <c r="AC875" s="1209"/>
      <c r="AD875" s="1328"/>
      <c r="AE875" s="1208" t="s">
        <v>2284</v>
      </c>
      <c r="AF875" s="1209"/>
    </row>
    <row r="876" spans="1:32">
      <c r="A876" s="1650" t="s">
        <v>5289</v>
      </c>
      <c r="B876" s="1343" t="s">
        <v>5563</v>
      </c>
      <c r="C876" s="1328"/>
      <c r="D876" s="1208" t="s">
        <v>2284</v>
      </c>
      <c r="E876" s="1209"/>
      <c r="F876" s="1328"/>
      <c r="G876" s="1208" t="s">
        <v>2284</v>
      </c>
      <c r="H876" s="1209"/>
      <c r="I876" s="1328"/>
      <c r="J876" s="1208" t="s">
        <v>2284</v>
      </c>
      <c r="K876" s="1209"/>
      <c r="L876" s="1328"/>
      <c r="M876" s="1208" t="s">
        <v>2284</v>
      </c>
      <c r="N876" s="1209"/>
      <c r="O876" s="1328"/>
      <c r="P876" s="1208" t="s">
        <v>2284</v>
      </c>
      <c r="Q876" s="1209"/>
      <c r="R876" s="1328"/>
      <c r="S876" s="1208" t="s">
        <v>2284</v>
      </c>
      <c r="T876" s="1209"/>
      <c r="U876" s="1328"/>
      <c r="V876" s="1208" t="s">
        <v>2284</v>
      </c>
      <c r="W876" s="1209"/>
      <c r="X876" s="1328"/>
      <c r="Y876" s="1208" t="s">
        <v>2284</v>
      </c>
      <c r="Z876" s="1209"/>
      <c r="AA876" s="1328"/>
      <c r="AB876" s="1208" t="s">
        <v>2284</v>
      </c>
      <c r="AC876" s="1209"/>
      <c r="AD876" s="1328"/>
      <c r="AE876" s="1208" t="s">
        <v>2284</v>
      </c>
      <c r="AF876" s="1209"/>
    </row>
    <row r="877" spans="1:32" ht="19.5" thickBot="1">
      <c r="A877" s="1651" t="s">
        <v>5290</v>
      </c>
      <c r="B877" s="1376" t="s">
        <v>5564</v>
      </c>
      <c r="C877" s="1366"/>
      <c r="D877" s="1211" t="s">
        <v>2284</v>
      </c>
      <c r="E877" s="1212"/>
      <c r="F877" s="1366"/>
      <c r="G877" s="1211" t="s">
        <v>2284</v>
      </c>
      <c r="H877" s="1212"/>
      <c r="I877" s="1366"/>
      <c r="J877" s="1211" t="s">
        <v>2284</v>
      </c>
      <c r="K877" s="1212"/>
      <c r="L877" s="1366"/>
      <c r="M877" s="1211" t="s">
        <v>2284</v>
      </c>
      <c r="N877" s="1212"/>
      <c r="O877" s="1366"/>
      <c r="P877" s="1211" t="s">
        <v>2284</v>
      </c>
      <c r="Q877" s="1212"/>
      <c r="R877" s="1366"/>
      <c r="S877" s="1211" t="s">
        <v>2284</v>
      </c>
      <c r="T877" s="1212"/>
      <c r="U877" s="1366"/>
      <c r="V877" s="1211" t="s">
        <v>2284</v>
      </c>
      <c r="W877" s="1212"/>
      <c r="X877" s="1366"/>
      <c r="Y877" s="1211" t="s">
        <v>2284</v>
      </c>
      <c r="Z877" s="1212"/>
      <c r="AA877" s="1366"/>
      <c r="AB877" s="1211" t="s">
        <v>2284</v>
      </c>
      <c r="AC877" s="1212"/>
      <c r="AD877" s="1366"/>
      <c r="AE877" s="1211" t="s">
        <v>2284</v>
      </c>
      <c r="AF877" s="1212"/>
    </row>
    <row r="878" spans="1:32" ht="19.5" thickTop="1">
      <c r="A878" s="1652" t="s">
        <v>5375</v>
      </c>
      <c r="B878" s="1691" t="s">
        <v>5855</v>
      </c>
      <c r="C878" s="1568"/>
      <c r="D878" s="1569"/>
      <c r="E878" s="1570"/>
      <c r="F878" s="1568"/>
      <c r="G878" s="1582" t="s">
        <v>5735</v>
      </c>
      <c r="H878" s="1570" t="s">
        <v>5731</v>
      </c>
      <c r="I878" s="1568"/>
      <c r="J878" s="1569"/>
      <c r="K878" s="1570"/>
      <c r="L878" s="1568"/>
      <c r="M878" s="1569"/>
      <c r="N878" s="1570"/>
      <c r="O878" s="1568"/>
      <c r="P878" s="1569"/>
      <c r="Q878" s="1570"/>
      <c r="R878" s="1568"/>
      <c r="S878" s="1569"/>
      <c r="T878" s="1570"/>
      <c r="U878" s="1568"/>
      <c r="V878" s="1569"/>
      <c r="W878" s="1570"/>
      <c r="X878" s="1568"/>
      <c r="Y878" s="1569"/>
      <c r="Z878" s="1570"/>
      <c r="AA878" s="1568"/>
      <c r="AB878" s="1569"/>
      <c r="AC878" s="1570"/>
      <c r="AD878" s="1568"/>
      <c r="AE878" s="1569"/>
      <c r="AF878" s="1570"/>
    </row>
    <row r="879" spans="1:32">
      <c r="A879" s="1653" t="s">
        <v>5169</v>
      </c>
      <c r="B879" s="1160" t="s">
        <v>5416</v>
      </c>
      <c r="C879" s="1328"/>
      <c r="D879" s="1477">
        <v>4</v>
      </c>
      <c r="E879" s="1209"/>
      <c r="F879" s="1328"/>
      <c r="G879" s="1477">
        <v>4</v>
      </c>
      <c r="H879" s="1209"/>
      <c r="I879" s="1328"/>
      <c r="J879" s="1477">
        <v>5</v>
      </c>
      <c r="K879" s="1209"/>
      <c r="L879" s="1328"/>
      <c r="M879" s="1477">
        <v>4</v>
      </c>
      <c r="N879" s="1209"/>
      <c r="O879" s="1328"/>
      <c r="P879" s="1477">
        <v>5</v>
      </c>
      <c r="Q879" s="1209"/>
      <c r="R879" s="1328"/>
      <c r="S879" s="1477">
        <v>5</v>
      </c>
      <c r="T879" s="1209"/>
      <c r="U879" s="1328"/>
      <c r="V879" s="1477">
        <v>5</v>
      </c>
      <c r="W879" s="1209"/>
      <c r="X879" s="1328"/>
      <c r="Y879" s="1477">
        <v>4</v>
      </c>
      <c r="Z879" s="1209"/>
      <c r="AA879" s="1328"/>
      <c r="AB879" s="1477">
        <v>4</v>
      </c>
      <c r="AC879" s="1209"/>
      <c r="AD879" s="1328"/>
      <c r="AE879" s="1477">
        <v>4</v>
      </c>
      <c r="AF879" s="1209"/>
    </row>
    <row r="880" spans="1:32">
      <c r="A880" s="1653" t="s">
        <v>5225</v>
      </c>
      <c r="B880" s="1160" t="s">
        <v>5409</v>
      </c>
      <c r="C880" s="1328"/>
      <c r="D880" s="1383">
        <v>1.4</v>
      </c>
      <c r="E880" s="1209"/>
      <c r="F880" s="1328"/>
      <c r="G880" s="1383">
        <v>1.4</v>
      </c>
      <c r="H880" s="1209"/>
      <c r="I880" s="1328"/>
      <c r="J880" s="1383">
        <v>5</v>
      </c>
      <c r="K880" s="1209"/>
      <c r="L880" s="1328"/>
      <c r="M880" s="1383">
        <v>1.4</v>
      </c>
      <c r="N880" s="1209"/>
      <c r="O880" s="1328"/>
      <c r="P880" s="1383">
        <v>5</v>
      </c>
      <c r="Q880" s="1209"/>
      <c r="R880" s="1328"/>
      <c r="S880" s="1383">
        <v>5</v>
      </c>
      <c r="T880" s="1209"/>
      <c r="U880" s="1328"/>
      <c r="V880" s="1383">
        <v>5</v>
      </c>
      <c r="W880" s="1209"/>
      <c r="X880" s="1328"/>
      <c r="Y880" s="1383">
        <v>1.4</v>
      </c>
      <c r="Z880" s="1209"/>
      <c r="AA880" s="1328"/>
      <c r="AB880" s="1383">
        <v>1.4</v>
      </c>
      <c r="AC880" s="1209"/>
      <c r="AD880" s="1328"/>
      <c r="AE880" s="1383">
        <v>1.4</v>
      </c>
      <c r="AF880" s="1209"/>
    </row>
    <row r="881" spans="1:32">
      <c r="A881" s="1654" t="s">
        <v>5005</v>
      </c>
      <c r="B881" s="1139" t="s">
        <v>5007</v>
      </c>
      <c r="C881" s="1328"/>
      <c r="D881" s="1208" t="s">
        <v>4412</v>
      </c>
      <c r="E881" s="1209"/>
      <c r="F881" s="1328"/>
      <c r="G881" s="1208" t="s">
        <v>4412</v>
      </c>
      <c r="H881" s="1209"/>
      <c r="I881" s="1328"/>
      <c r="J881" s="1208" t="s">
        <v>5078</v>
      </c>
      <c r="K881" s="1209"/>
      <c r="L881" s="1328"/>
      <c r="M881" s="1208" t="s">
        <v>5093</v>
      </c>
      <c r="N881" s="1209"/>
      <c r="O881" s="1328"/>
      <c r="P881" s="1208" t="s">
        <v>5030</v>
      </c>
      <c r="Q881" s="1209"/>
      <c r="R881" s="1328"/>
      <c r="S881" s="1208" t="s">
        <v>5043</v>
      </c>
      <c r="T881" s="1209"/>
      <c r="U881" s="1328"/>
      <c r="V881" s="1208" t="s">
        <v>5061</v>
      </c>
      <c r="W881" s="1209"/>
      <c r="X881" s="1328"/>
      <c r="Y881" s="1208" t="s">
        <v>5107</v>
      </c>
      <c r="Z881" s="1209"/>
      <c r="AA881" s="1328"/>
      <c r="AB881" s="1208" t="s">
        <v>5119</v>
      </c>
      <c r="AC881" s="1209"/>
      <c r="AD881" s="1328"/>
      <c r="AE881" s="1208" t="s">
        <v>5130</v>
      </c>
      <c r="AF881" s="1209"/>
    </row>
    <row r="882" spans="1:32" ht="52.5">
      <c r="A882" s="1654" t="s">
        <v>5291</v>
      </c>
      <c r="B882" s="1139" t="s">
        <v>5565</v>
      </c>
      <c r="C882" s="1385" t="s">
        <v>5013</v>
      </c>
      <c r="D882" s="1301" t="s">
        <v>5014</v>
      </c>
      <c r="E882" s="1537" t="s">
        <v>5038</v>
      </c>
      <c r="F882" s="1385" t="s">
        <v>5013</v>
      </c>
      <c r="G882" s="1301" t="s">
        <v>5014</v>
      </c>
      <c r="H882" s="1537" t="s">
        <v>5038</v>
      </c>
      <c r="I882" s="1385" t="s">
        <v>5013</v>
      </c>
      <c r="J882" s="1301" t="s">
        <v>5014</v>
      </c>
      <c r="K882" s="1537" t="s">
        <v>5038</v>
      </c>
      <c r="L882" s="1385" t="s">
        <v>5013</v>
      </c>
      <c r="M882" s="1301" t="s">
        <v>5014</v>
      </c>
      <c r="N882" s="1537" t="s">
        <v>5038</v>
      </c>
      <c r="O882" s="1385" t="s">
        <v>5013</v>
      </c>
      <c r="P882" s="1301" t="s">
        <v>5014</v>
      </c>
      <c r="Q882" s="1537" t="s">
        <v>5038</v>
      </c>
      <c r="R882" s="1385" t="s">
        <v>5013</v>
      </c>
      <c r="S882" s="1301" t="s">
        <v>5014</v>
      </c>
      <c r="T882" s="1537" t="s">
        <v>5038</v>
      </c>
      <c r="U882" s="1385" t="s">
        <v>5013</v>
      </c>
      <c r="V882" s="1301" t="s">
        <v>5014</v>
      </c>
      <c r="W882" s="1537" t="s">
        <v>5038</v>
      </c>
      <c r="X882" s="1385" t="s">
        <v>5013</v>
      </c>
      <c r="Y882" s="1301" t="s">
        <v>5014</v>
      </c>
      <c r="Z882" s="1537" t="s">
        <v>5038</v>
      </c>
      <c r="AA882" s="1385" t="s">
        <v>5013</v>
      </c>
      <c r="AB882" s="1301" t="s">
        <v>5014</v>
      </c>
      <c r="AC882" s="1537" t="s">
        <v>5038</v>
      </c>
      <c r="AD882" s="1385" t="s">
        <v>5013</v>
      </c>
      <c r="AE882" s="1301" t="s">
        <v>5014</v>
      </c>
      <c r="AF882" s="1537" t="s">
        <v>5038</v>
      </c>
    </row>
    <row r="883" spans="1:32">
      <c r="A883" s="1654" t="s">
        <v>5292</v>
      </c>
      <c r="B883" s="1139" t="s">
        <v>5566</v>
      </c>
      <c r="C883" s="1387" t="s">
        <v>4374</v>
      </c>
      <c r="D883" s="696" t="s">
        <v>4805</v>
      </c>
      <c r="E883" s="696" t="s">
        <v>4374</v>
      </c>
      <c r="F883" s="1387" t="s">
        <v>4374</v>
      </c>
      <c r="G883" s="696" t="s">
        <v>4805</v>
      </c>
      <c r="H883" s="696" t="s">
        <v>4374</v>
      </c>
      <c r="I883" s="1387" t="s">
        <v>4805</v>
      </c>
      <c r="J883" s="696" t="s">
        <v>4374</v>
      </c>
      <c r="K883" s="696" t="s">
        <v>4374</v>
      </c>
      <c r="L883" s="1387" t="s">
        <v>4374</v>
      </c>
      <c r="M883" s="696" t="s">
        <v>4805</v>
      </c>
      <c r="N883" s="696" t="s">
        <v>4374</v>
      </c>
      <c r="O883" s="1387" t="s">
        <v>4805</v>
      </c>
      <c r="P883" s="696" t="s">
        <v>4374</v>
      </c>
      <c r="Q883" s="696" t="s">
        <v>4374</v>
      </c>
      <c r="R883" s="1387" t="s">
        <v>4805</v>
      </c>
      <c r="S883" s="696" t="s">
        <v>4374</v>
      </c>
      <c r="T883" s="696" t="s">
        <v>4374</v>
      </c>
      <c r="U883" s="1387" t="s">
        <v>4805</v>
      </c>
      <c r="V883" s="696" t="s">
        <v>4374</v>
      </c>
      <c r="W883" s="696" t="s">
        <v>4374</v>
      </c>
      <c r="X883" s="1387" t="s">
        <v>4374</v>
      </c>
      <c r="Y883" s="696" t="s">
        <v>4805</v>
      </c>
      <c r="Z883" s="696" t="s">
        <v>4374</v>
      </c>
      <c r="AA883" s="1387" t="s">
        <v>4374</v>
      </c>
      <c r="AB883" s="696" t="s">
        <v>4805</v>
      </c>
      <c r="AC883" s="696" t="s">
        <v>4374</v>
      </c>
      <c r="AD883" s="1387" t="s">
        <v>4374</v>
      </c>
      <c r="AE883" s="696" t="s">
        <v>4805</v>
      </c>
      <c r="AF883" s="696" t="s">
        <v>4374</v>
      </c>
    </row>
    <row r="884" spans="1:32">
      <c r="A884" s="1654" t="s">
        <v>5293</v>
      </c>
      <c r="B884" s="1139" t="s">
        <v>5567</v>
      </c>
      <c r="C884" s="1538" t="s">
        <v>2261</v>
      </c>
      <c r="D884" s="1539">
        <v>25</v>
      </c>
      <c r="E884" s="1539" t="s">
        <v>2261</v>
      </c>
      <c r="F884" s="1538" t="s">
        <v>2261</v>
      </c>
      <c r="G884" s="1539">
        <v>25</v>
      </c>
      <c r="H884" s="1539" t="s">
        <v>2261</v>
      </c>
      <c r="I884" s="1538">
        <v>30</v>
      </c>
      <c r="J884" s="1539" t="s">
        <v>2261</v>
      </c>
      <c r="K884" s="1539" t="s">
        <v>2261</v>
      </c>
      <c r="L884" s="1538" t="s">
        <v>2261</v>
      </c>
      <c r="M884" s="1539">
        <v>30</v>
      </c>
      <c r="N884" s="1539" t="s">
        <v>2261</v>
      </c>
      <c r="O884" s="1538">
        <v>30</v>
      </c>
      <c r="P884" s="1539" t="s">
        <v>2261</v>
      </c>
      <c r="Q884" s="1539" t="s">
        <v>2261</v>
      </c>
      <c r="R884" s="1538">
        <v>15</v>
      </c>
      <c r="S884" s="1539" t="s">
        <v>2261</v>
      </c>
      <c r="T884" s="1539" t="s">
        <v>2261</v>
      </c>
      <c r="U884" s="1538">
        <v>15</v>
      </c>
      <c r="V884" s="1539" t="s">
        <v>2261</v>
      </c>
      <c r="W884" s="1539" t="s">
        <v>2261</v>
      </c>
      <c r="X884" s="1538" t="s">
        <v>2261</v>
      </c>
      <c r="Y884" s="1539">
        <v>30</v>
      </c>
      <c r="Z884" s="1539" t="s">
        <v>2261</v>
      </c>
      <c r="AA884" s="1538" t="s">
        <v>2261</v>
      </c>
      <c r="AB884" s="1539">
        <v>30</v>
      </c>
      <c r="AC884" s="1539" t="s">
        <v>2261</v>
      </c>
      <c r="AD884" s="1538" t="s">
        <v>2261</v>
      </c>
      <c r="AE884" s="1539">
        <v>25</v>
      </c>
      <c r="AF884" s="1539" t="s">
        <v>2261</v>
      </c>
    </row>
    <row r="885" spans="1:32">
      <c r="A885" s="1654" t="s">
        <v>5294</v>
      </c>
      <c r="B885" s="1139" t="s">
        <v>5568</v>
      </c>
      <c r="C885" s="1538" t="s">
        <v>2261</v>
      </c>
      <c r="D885" s="1539" t="s">
        <v>2261</v>
      </c>
      <c r="E885" s="1539" t="s">
        <v>2261</v>
      </c>
      <c r="F885" s="1538" t="s">
        <v>2261</v>
      </c>
      <c r="G885" s="1539" t="s">
        <v>2261</v>
      </c>
      <c r="H885" s="1539" t="s">
        <v>2261</v>
      </c>
      <c r="I885" s="1538" t="s">
        <v>2261</v>
      </c>
      <c r="J885" s="1539" t="s">
        <v>2261</v>
      </c>
      <c r="K885" s="1539" t="s">
        <v>2261</v>
      </c>
      <c r="L885" s="1538" t="s">
        <v>2261</v>
      </c>
      <c r="M885" s="1539" t="s">
        <v>2261</v>
      </c>
      <c r="N885" s="1539" t="s">
        <v>2261</v>
      </c>
      <c r="O885" s="1538" t="s">
        <v>2261</v>
      </c>
      <c r="P885" s="1539" t="s">
        <v>2261</v>
      </c>
      <c r="Q885" s="1539" t="s">
        <v>2261</v>
      </c>
      <c r="R885" s="1538" t="s">
        <v>2261</v>
      </c>
      <c r="S885" s="1539" t="s">
        <v>2261</v>
      </c>
      <c r="T885" s="1539" t="s">
        <v>2261</v>
      </c>
      <c r="U885" s="1538" t="s">
        <v>2261</v>
      </c>
      <c r="V885" s="1539" t="s">
        <v>2261</v>
      </c>
      <c r="W885" s="1539" t="s">
        <v>2261</v>
      </c>
      <c r="X885" s="1538" t="s">
        <v>2261</v>
      </c>
      <c r="Y885" s="1539" t="s">
        <v>2261</v>
      </c>
      <c r="Z885" s="1539" t="s">
        <v>2261</v>
      </c>
      <c r="AA885" s="1538" t="s">
        <v>2261</v>
      </c>
      <c r="AB885" s="1539" t="s">
        <v>2261</v>
      </c>
      <c r="AC885" s="1539" t="s">
        <v>2261</v>
      </c>
      <c r="AD885" s="1538" t="s">
        <v>2261</v>
      </c>
      <c r="AE885" s="1539" t="s">
        <v>2261</v>
      </c>
      <c r="AF885" s="1539" t="s">
        <v>2261</v>
      </c>
    </row>
    <row r="886" spans="1:32">
      <c r="A886" s="1655" t="s">
        <v>5376</v>
      </c>
      <c r="B886" s="1692" t="s">
        <v>5856</v>
      </c>
      <c r="C886" s="1571"/>
      <c r="D886" s="1572"/>
      <c r="E886" s="1573"/>
      <c r="F886" s="1571"/>
      <c r="G886" s="1583" t="s">
        <v>5735</v>
      </c>
      <c r="H886" s="1573" t="s">
        <v>5731</v>
      </c>
      <c r="I886" s="1571"/>
      <c r="J886" s="1572"/>
      <c r="K886" s="1573"/>
      <c r="L886" s="1571"/>
      <c r="M886" s="1572"/>
      <c r="N886" s="1573"/>
      <c r="O886" s="1571"/>
      <c r="P886" s="1572"/>
      <c r="Q886" s="1573"/>
      <c r="R886" s="1571"/>
      <c r="S886" s="1572"/>
      <c r="T886" s="1573"/>
      <c r="U886" s="1571"/>
      <c r="V886" s="1572"/>
      <c r="W886" s="1573"/>
      <c r="X886" s="1571"/>
      <c r="Y886" s="1572"/>
      <c r="Z886" s="1573"/>
      <c r="AA886" s="1571"/>
      <c r="AB886" s="1572"/>
      <c r="AC886" s="1573"/>
      <c r="AD886" s="1571"/>
      <c r="AE886" s="1572"/>
      <c r="AF886" s="1573"/>
    </row>
    <row r="887" spans="1:32">
      <c r="A887" s="1656" t="s">
        <v>5169</v>
      </c>
      <c r="B887" s="1160" t="s">
        <v>5416</v>
      </c>
      <c r="C887" s="1328"/>
      <c r="D887" s="1477">
        <v>5</v>
      </c>
      <c r="E887" s="1209"/>
      <c r="F887" s="1328"/>
      <c r="G887" s="1477">
        <v>5</v>
      </c>
      <c r="H887" s="1209"/>
      <c r="I887" s="1328"/>
      <c r="J887" s="1477">
        <v>5</v>
      </c>
      <c r="K887" s="1209"/>
      <c r="L887" s="1328"/>
      <c r="M887" s="1477">
        <v>5</v>
      </c>
      <c r="N887" s="1209"/>
      <c r="O887" s="1328"/>
      <c r="P887" s="1477">
        <v>5</v>
      </c>
      <c r="Q887" s="1209"/>
      <c r="R887" s="1328"/>
      <c r="S887" s="1477">
        <v>5</v>
      </c>
      <c r="T887" s="1209"/>
      <c r="U887" s="1328"/>
      <c r="V887" s="1477">
        <v>5</v>
      </c>
      <c r="W887" s="1209"/>
      <c r="X887" s="1328"/>
      <c r="Y887" s="1477">
        <v>5</v>
      </c>
      <c r="Z887" s="1209"/>
      <c r="AA887" s="1328"/>
      <c r="AB887" s="1477">
        <v>5</v>
      </c>
      <c r="AC887" s="1209"/>
      <c r="AD887" s="1328"/>
      <c r="AE887" s="1477">
        <v>5</v>
      </c>
      <c r="AF887" s="1209"/>
    </row>
    <row r="888" spans="1:32">
      <c r="A888" s="1656" t="s">
        <v>5225</v>
      </c>
      <c r="B888" s="1160" t="s">
        <v>5409</v>
      </c>
      <c r="C888" s="1328"/>
      <c r="D888" s="1393">
        <v>2</v>
      </c>
      <c r="E888" s="1209"/>
      <c r="F888" s="1328"/>
      <c r="G888" s="1393">
        <v>2</v>
      </c>
      <c r="H888" s="1209"/>
      <c r="I888" s="1328"/>
      <c r="J888" s="1393">
        <v>2</v>
      </c>
      <c r="K888" s="1209"/>
      <c r="L888" s="1328"/>
      <c r="M888" s="1393">
        <v>1.6</v>
      </c>
      <c r="N888" s="1209"/>
      <c r="O888" s="1328"/>
      <c r="P888" s="1393">
        <v>2</v>
      </c>
      <c r="Q888" s="1209"/>
      <c r="R888" s="1328"/>
      <c r="S888" s="1393">
        <v>2</v>
      </c>
      <c r="T888" s="1209"/>
      <c r="U888" s="1328"/>
      <c r="V888" s="1393">
        <v>2</v>
      </c>
      <c r="W888" s="1209"/>
      <c r="X888" s="1328"/>
      <c r="Y888" s="1393">
        <v>2</v>
      </c>
      <c r="Z888" s="1209"/>
      <c r="AA888" s="1328"/>
      <c r="AB888" s="1393">
        <v>2</v>
      </c>
      <c r="AC888" s="1209"/>
      <c r="AD888" s="1328"/>
      <c r="AE888" s="1393">
        <v>2</v>
      </c>
      <c r="AF888" s="1209"/>
    </row>
    <row r="889" spans="1:32">
      <c r="A889" s="1657" t="s">
        <v>5005</v>
      </c>
      <c r="B889" s="1139" t="s">
        <v>5007</v>
      </c>
      <c r="C889" s="1328"/>
      <c r="D889" s="1208" t="s">
        <v>4412</v>
      </c>
      <c r="E889" s="1209"/>
      <c r="F889" s="1328"/>
      <c r="G889" s="1208" t="s">
        <v>4412</v>
      </c>
      <c r="H889" s="1209"/>
      <c r="I889" s="1328"/>
      <c r="J889" s="1208" t="s">
        <v>5078</v>
      </c>
      <c r="K889" s="1209"/>
      <c r="L889" s="1328"/>
      <c r="M889" s="1208" t="s">
        <v>5093</v>
      </c>
      <c r="N889" s="1209"/>
      <c r="O889" s="1328"/>
      <c r="P889" s="1208" t="s">
        <v>5030</v>
      </c>
      <c r="Q889" s="1209"/>
      <c r="R889" s="1328"/>
      <c r="S889" s="1208" t="s">
        <v>5044</v>
      </c>
      <c r="T889" s="1209"/>
      <c r="U889" s="1328"/>
      <c r="V889" s="1208" t="s">
        <v>5061</v>
      </c>
      <c r="W889" s="1209"/>
      <c r="X889" s="1328"/>
      <c r="Y889" s="1208" t="s">
        <v>5107</v>
      </c>
      <c r="Z889" s="1209"/>
      <c r="AA889" s="1328"/>
      <c r="AB889" s="1208" t="s">
        <v>5121</v>
      </c>
      <c r="AC889" s="1209"/>
      <c r="AD889" s="1328"/>
      <c r="AE889" s="1208" t="s">
        <v>5130</v>
      </c>
      <c r="AF889" s="1209"/>
    </row>
    <row r="890" spans="1:32">
      <c r="A890" s="1657" t="s">
        <v>5315</v>
      </c>
      <c r="B890" s="1139" t="s">
        <v>5776</v>
      </c>
      <c r="C890" s="1328"/>
      <c r="D890" s="1208" t="s">
        <v>4878</v>
      </c>
      <c r="E890" s="1209"/>
      <c r="F890" s="1328"/>
      <c r="G890" s="1208" t="s">
        <v>4878</v>
      </c>
      <c r="H890" s="1209"/>
      <c r="I890" s="1328"/>
      <c r="J890" s="1208" t="s">
        <v>5081</v>
      </c>
      <c r="K890" s="1209"/>
      <c r="L890" s="1328"/>
      <c r="M890" s="1208" t="s">
        <v>5095</v>
      </c>
      <c r="N890" s="1209"/>
      <c r="O890" s="1328"/>
      <c r="P890" s="1208" t="s">
        <v>5031</v>
      </c>
      <c r="Q890" s="1209"/>
      <c r="R890" s="1328"/>
      <c r="S890" s="1208" t="s">
        <v>5045</v>
      </c>
      <c r="T890" s="1209"/>
      <c r="U890" s="1328"/>
      <c r="V890" s="1208" t="s">
        <v>5063</v>
      </c>
      <c r="W890" s="1209"/>
      <c r="X890" s="1328"/>
      <c r="Y890" s="1208" t="s">
        <v>5109</v>
      </c>
      <c r="Z890" s="1209"/>
      <c r="AA890" s="1328"/>
      <c r="AB890" s="1208" t="s">
        <v>5122</v>
      </c>
      <c r="AC890" s="1209"/>
      <c r="AD890" s="1328"/>
      <c r="AE890" s="1208" t="s">
        <v>5133</v>
      </c>
      <c r="AF890" s="1209"/>
    </row>
    <row r="891" spans="1:32">
      <c r="A891" s="1657" t="s">
        <v>5316</v>
      </c>
      <c r="B891" s="1139" t="s">
        <v>5489</v>
      </c>
      <c r="C891" s="1328"/>
      <c r="D891" s="1208" t="s">
        <v>5060</v>
      </c>
      <c r="E891" s="1209"/>
      <c r="F891" s="1328"/>
      <c r="G891" s="1208" t="s">
        <v>5060</v>
      </c>
      <c r="H891" s="1209"/>
      <c r="I891" s="1328"/>
      <c r="J891" s="1208" t="s">
        <v>5090</v>
      </c>
      <c r="K891" s="1209"/>
      <c r="L891" s="1328"/>
      <c r="M891" s="1208" t="s">
        <v>5104</v>
      </c>
      <c r="N891" s="1209"/>
      <c r="O891" s="1328"/>
      <c r="P891" s="1208" t="s">
        <v>5039</v>
      </c>
      <c r="Q891" s="1209"/>
      <c r="R891" s="1328"/>
      <c r="S891" s="1208" t="s">
        <v>5051</v>
      </c>
      <c r="T891" s="1209"/>
      <c r="U891" s="1328"/>
      <c r="V891" s="1208" t="s">
        <v>5069</v>
      </c>
      <c r="W891" s="1209"/>
      <c r="X891" s="1328"/>
      <c r="Y891" s="1208" t="s">
        <v>5115</v>
      </c>
      <c r="Z891" s="1209"/>
      <c r="AA891" s="1328"/>
      <c r="AB891" s="1208" t="s">
        <v>5128</v>
      </c>
      <c r="AC891" s="1209"/>
      <c r="AD891" s="1328"/>
      <c r="AE891" s="1208" t="s">
        <v>5139</v>
      </c>
      <c r="AF891" s="1209"/>
    </row>
    <row r="892" spans="1:32">
      <c r="A892" s="1657" t="s">
        <v>5377</v>
      </c>
      <c r="B892" s="1139" t="s">
        <v>5569</v>
      </c>
      <c r="C892" s="1328"/>
      <c r="D892" s="1208" t="s">
        <v>4885</v>
      </c>
      <c r="E892" s="1209"/>
      <c r="F892" s="1328"/>
      <c r="G892" s="1208" t="s">
        <v>4885</v>
      </c>
      <c r="H892" s="1209"/>
      <c r="I892" s="1328"/>
      <c r="J892" s="1208" t="s">
        <v>4877</v>
      </c>
      <c r="K892" s="1209"/>
      <c r="L892" s="1328"/>
      <c r="M892" s="1208" t="s">
        <v>4873</v>
      </c>
      <c r="N892" s="1209"/>
      <c r="O892" s="1328"/>
      <c r="P892" s="1208" t="s">
        <v>4873</v>
      </c>
      <c r="Q892" s="1209"/>
      <c r="R892" s="1328"/>
      <c r="S892" s="1208" t="s">
        <v>4825</v>
      </c>
      <c r="T892" s="1209"/>
      <c r="U892" s="1328"/>
      <c r="V892" s="1208" t="s">
        <v>4825</v>
      </c>
      <c r="W892" s="1209"/>
      <c r="X892" s="1328"/>
      <c r="Y892" s="1208" t="s">
        <v>4825</v>
      </c>
      <c r="Z892" s="1209"/>
      <c r="AA892" s="1328"/>
      <c r="AB892" s="1208" t="s">
        <v>4825</v>
      </c>
      <c r="AC892" s="1209"/>
      <c r="AD892" s="1328"/>
      <c r="AE892" s="1208" t="s">
        <v>4885</v>
      </c>
      <c r="AF892" s="1209"/>
    </row>
    <row r="893" spans="1:32">
      <c r="A893" s="1657" t="s">
        <v>5378</v>
      </c>
      <c r="B893" s="1139" t="s">
        <v>5570</v>
      </c>
      <c r="C893" s="1328"/>
      <c r="D893" s="1208" t="s">
        <v>4825</v>
      </c>
      <c r="E893" s="1209"/>
      <c r="F893" s="1328"/>
      <c r="G893" s="1208" t="s">
        <v>4825</v>
      </c>
      <c r="H893" s="1209"/>
      <c r="I893" s="1328"/>
      <c r="J893" s="1208" t="s">
        <v>4825</v>
      </c>
      <c r="K893" s="1209"/>
      <c r="L893" s="1328"/>
      <c r="M893" s="1208" t="s">
        <v>4825</v>
      </c>
      <c r="N893" s="1209"/>
      <c r="O893" s="1328"/>
      <c r="P893" s="1208" t="s">
        <v>4825</v>
      </c>
      <c r="Q893" s="1209"/>
      <c r="R893" s="1328"/>
      <c r="S893" s="1208" t="s">
        <v>4825</v>
      </c>
      <c r="T893" s="1209"/>
      <c r="U893" s="1328"/>
      <c r="V893" s="1208" t="s">
        <v>4825</v>
      </c>
      <c r="W893" s="1209"/>
      <c r="X893" s="1328"/>
      <c r="Y893" s="1208" t="s">
        <v>4825</v>
      </c>
      <c r="Z893" s="1209"/>
      <c r="AA893" s="1328"/>
      <c r="AB893" s="1208" t="s">
        <v>4825</v>
      </c>
      <c r="AC893" s="1209"/>
      <c r="AD893" s="1328"/>
      <c r="AE893" s="1208" t="s">
        <v>4825</v>
      </c>
      <c r="AF893" s="1209"/>
    </row>
    <row r="894" spans="1:32">
      <c r="A894" s="1657" t="s">
        <v>5297</v>
      </c>
      <c r="B894" s="1139" t="s">
        <v>5386</v>
      </c>
      <c r="C894" s="1328"/>
      <c r="D894" s="1208" t="s">
        <v>3164</v>
      </c>
      <c r="E894" s="1209"/>
      <c r="F894" s="1328"/>
      <c r="G894" s="1208" t="s">
        <v>3164</v>
      </c>
      <c r="H894" s="1209"/>
      <c r="I894" s="1328"/>
      <c r="J894" s="1208" t="s">
        <v>5079</v>
      </c>
      <c r="K894" s="1209"/>
      <c r="L894" s="1328"/>
      <c r="M894" s="1208" t="s">
        <v>5094</v>
      </c>
      <c r="N894" s="1209"/>
      <c r="O894" s="1328"/>
      <c r="P894" s="1208" t="s">
        <v>5034</v>
      </c>
      <c r="Q894" s="1209"/>
      <c r="R894" s="1328"/>
      <c r="S894" s="1208" t="s">
        <v>4852</v>
      </c>
      <c r="T894" s="1209"/>
      <c r="U894" s="1328"/>
      <c r="V894" s="1208" t="s">
        <v>5066</v>
      </c>
      <c r="W894" s="1209"/>
      <c r="X894" s="1328"/>
      <c r="Y894" s="1208" t="s">
        <v>5108</v>
      </c>
      <c r="Z894" s="1209"/>
      <c r="AA894" s="1328"/>
      <c r="AB894" s="1208" t="s">
        <v>5108</v>
      </c>
      <c r="AC894" s="1209"/>
      <c r="AD894" s="1328"/>
      <c r="AE894" s="1208" t="s">
        <v>5131</v>
      </c>
      <c r="AF894" s="1209"/>
    </row>
    <row r="895" spans="1:32">
      <c r="A895" s="1657" t="s">
        <v>5379</v>
      </c>
      <c r="B895" s="1139" t="s">
        <v>5571</v>
      </c>
      <c r="C895" s="1328"/>
      <c r="D895" s="1455">
        <v>1</v>
      </c>
      <c r="E895" s="1209"/>
      <c r="F895" s="1328"/>
      <c r="G895" s="1455">
        <v>1</v>
      </c>
      <c r="H895" s="1209"/>
      <c r="I895" s="1328"/>
      <c r="J895" s="1455">
        <v>1</v>
      </c>
      <c r="K895" s="1209"/>
      <c r="L895" s="1328"/>
      <c r="M895" s="1455">
        <v>1</v>
      </c>
      <c r="N895" s="1209"/>
      <c r="O895" s="1328"/>
      <c r="P895" s="1455">
        <v>1</v>
      </c>
      <c r="Q895" s="1209"/>
      <c r="R895" s="1328"/>
      <c r="S895" s="1455">
        <v>1</v>
      </c>
      <c r="T895" s="1209"/>
      <c r="U895" s="1328"/>
      <c r="V895" s="1455">
        <v>1</v>
      </c>
      <c r="W895" s="1209"/>
      <c r="X895" s="1328"/>
      <c r="Y895" s="1455">
        <v>1</v>
      </c>
      <c r="Z895" s="1209"/>
      <c r="AA895" s="1328"/>
      <c r="AB895" s="1455">
        <v>1</v>
      </c>
      <c r="AC895" s="1209"/>
      <c r="AD895" s="1328"/>
      <c r="AE895" s="1455">
        <v>1</v>
      </c>
      <c r="AF895" s="1209"/>
    </row>
    <row r="896" spans="1:32">
      <c r="A896" s="1657" t="s">
        <v>5295</v>
      </c>
      <c r="B896" s="1139" t="s">
        <v>5572</v>
      </c>
      <c r="C896" s="1328"/>
      <c r="D896" s="1455">
        <v>1</v>
      </c>
      <c r="E896" s="1209"/>
      <c r="F896" s="1328"/>
      <c r="G896" s="1455">
        <v>1</v>
      </c>
      <c r="H896" s="1209"/>
      <c r="I896" s="1328"/>
      <c r="J896" s="1455">
        <v>1</v>
      </c>
      <c r="K896" s="1209"/>
      <c r="L896" s="1328"/>
      <c r="M896" s="1455">
        <v>1</v>
      </c>
      <c r="N896" s="1209"/>
      <c r="O896" s="1328"/>
      <c r="P896" s="1455">
        <v>1</v>
      </c>
      <c r="Q896" s="1209"/>
      <c r="R896" s="1328"/>
      <c r="S896" s="1455">
        <v>1</v>
      </c>
      <c r="T896" s="1209"/>
      <c r="U896" s="1328"/>
      <c r="V896" s="1455">
        <v>1</v>
      </c>
      <c r="W896" s="1209"/>
      <c r="X896" s="1328"/>
      <c r="Y896" s="1455">
        <v>1</v>
      </c>
      <c r="Z896" s="1209"/>
      <c r="AA896" s="1328"/>
      <c r="AB896" s="1455">
        <v>1</v>
      </c>
      <c r="AC896" s="1209"/>
      <c r="AD896" s="1328"/>
      <c r="AE896" s="1455">
        <v>1</v>
      </c>
      <c r="AF896" s="1209"/>
    </row>
    <row r="897" spans="1:32" ht="24">
      <c r="A897" s="1658"/>
      <c r="B897" s="1139"/>
      <c r="C897" s="1395" t="s">
        <v>5015</v>
      </c>
      <c r="D897" s="1396" t="s">
        <v>5016</v>
      </c>
      <c r="E897" s="1397" t="s">
        <v>5017</v>
      </c>
      <c r="F897" s="1395" t="s">
        <v>5015</v>
      </c>
      <c r="G897" s="1396" t="s">
        <v>5016</v>
      </c>
      <c r="H897" s="1397" t="s">
        <v>5017</v>
      </c>
      <c r="I897" s="1395" t="s">
        <v>5015</v>
      </c>
      <c r="J897" s="1396" t="s">
        <v>5016</v>
      </c>
      <c r="K897" s="1397" t="s">
        <v>5017</v>
      </c>
      <c r="L897" s="1395" t="s">
        <v>5015</v>
      </c>
      <c r="M897" s="1396" t="s">
        <v>5016</v>
      </c>
      <c r="N897" s="1397" t="s">
        <v>5017</v>
      </c>
      <c r="O897" s="1395" t="s">
        <v>5015</v>
      </c>
      <c r="P897" s="1396" t="s">
        <v>5016</v>
      </c>
      <c r="Q897" s="1397" t="s">
        <v>5017</v>
      </c>
      <c r="R897" s="1395" t="s">
        <v>5015</v>
      </c>
      <c r="S897" s="1396" t="s">
        <v>5016</v>
      </c>
      <c r="T897" s="1397" t="s">
        <v>5017</v>
      </c>
      <c r="U897" s="1395" t="s">
        <v>5015</v>
      </c>
      <c r="V897" s="1396" t="s">
        <v>5016</v>
      </c>
      <c r="W897" s="1397" t="s">
        <v>5017</v>
      </c>
      <c r="X897" s="1395" t="s">
        <v>5015</v>
      </c>
      <c r="Y897" s="1396" t="s">
        <v>5016</v>
      </c>
      <c r="Z897" s="1397" t="s">
        <v>5017</v>
      </c>
      <c r="AA897" s="1395" t="s">
        <v>5015</v>
      </c>
      <c r="AB897" s="1396" t="s">
        <v>5016</v>
      </c>
      <c r="AC897" s="1397" t="s">
        <v>5017</v>
      </c>
      <c r="AD897" s="1395" t="s">
        <v>5015</v>
      </c>
      <c r="AE897" s="1396" t="s">
        <v>5016</v>
      </c>
      <c r="AF897" s="1397" t="s">
        <v>5017</v>
      </c>
    </row>
    <row r="898" spans="1:32">
      <c r="A898" s="1657" t="s">
        <v>5380</v>
      </c>
      <c r="B898" s="1139" t="s">
        <v>5573</v>
      </c>
      <c r="C898" s="1540" t="s">
        <v>1078</v>
      </c>
      <c r="D898" s="1541" t="s">
        <v>1078</v>
      </c>
      <c r="E898" s="1542" t="s">
        <v>1078</v>
      </c>
      <c r="F898" s="1540" t="s">
        <v>1078</v>
      </c>
      <c r="G898" s="1541" t="s">
        <v>1078</v>
      </c>
      <c r="H898" s="1542" t="s">
        <v>1078</v>
      </c>
      <c r="I898" s="1540" t="s">
        <v>1078</v>
      </c>
      <c r="J898" s="1541" t="s">
        <v>1078</v>
      </c>
      <c r="K898" s="1542" t="s">
        <v>1078</v>
      </c>
      <c r="L898" s="1540">
        <v>7.1</v>
      </c>
      <c r="M898" s="1541">
        <v>7.4</v>
      </c>
      <c r="N898" s="1542">
        <v>7.3</v>
      </c>
      <c r="O898" s="1540" t="s">
        <v>1078</v>
      </c>
      <c r="P898" s="1541" t="s">
        <v>1078</v>
      </c>
      <c r="Q898" s="1542" t="s">
        <v>1078</v>
      </c>
      <c r="R898" s="1540" t="s">
        <v>1078</v>
      </c>
      <c r="S898" s="1541" t="s">
        <v>1078</v>
      </c>
      <c r="T898" s="1542" t="s">
        <v>1078</v>
      </c>
      <c r="U898" s="1540" t="s">
        <v>1078</v>
      </c>
      <c r="V898" s="1541" t="s">
        <v>1078</v>
      </c>
      <c r="W898" s="1542" t="s">
        <v>1078</v>
      </c>
      <c r="X898" s="1540" t="s">
        <v>1078</v>
      </c>
      <c r="Y898" s="1541" t="s">
        <v>1078</v>
      </c>
      <c r="Z898" s="1542" t="s">
        <v>1078</v>
      </c>
      <c r="AA898" s="1540" t="s">
        <v>1078</v>
      </c>
      <c r="AB898" s="1541" t="s">
        <v>1078</v>
      </c>
      <c r="AC898" s="1542" t="s">
        <v>1078</v>
      </c>
      <c r="AD898" s="1540" t="s">
        <v>1078</v>
      </c>
      <c r="AE898" s="1541" t="s">
        <v>1078</v>
      </c>
      <c r="AF898" s="1542" t="s">
        <v>1078</v>
      </c>
    </row>
    <row r="899" spans="1:32">
      <c r="A899" s="1657" t="s">
        <v>5381</v>
      </c>
      <c r="B899" s="1139" t="s">
        <v>5574</v>
      </c>
      <c r="C899" s="1543"/>
      <c r="D899" s="1455" t="s">
        <v>2261</v>
      </c>
      <c r="E899" s="1544"/>
      <c r="F899" s="1543"/>
      <c r="G899" s="1455" t="s">
        <v>2261</v>
      </c>
      <c r="H899" s="1544"/>
      <c r="I899" s="1543"/>
      <c r="J899" s="1455" t="s">
        <v>2261</v>
      </c>
      <c r="K899" s="1544"/>
      <c r="L899" s="1543"/>
      <c r="M899" s="1455">
        <v>7.3</v>
      </c>
      <c r="N899" s="1544"/>
      <c r="O899" s="1543"/>
      <c r="P899" s="1455" t="s">
        <v>2261</v>
      </c>
      <c r="Q899" s="1544"/>
      <c r="R899" s="1543"/>
      <c r="S899" s="1455" t="s">
        <v>1078</v>
      </c>
      <c r="T899" s="1544"/>
      <c r="U899" s="1543"/>
      <c r="V899" s="1455" t="s">
        <v>1078</v>
      </c>
      <c r="W899" s="1544"/>
      <c r="X899" s="1543"/>
      <c r="Y899" s="1455" t="s">
        <v>2261</v>
      </c>
      <c r="Z899" s="1544"/>
      <c r="AA899" s="1543"/>
      <c r="AB899" s="1455" t="s">
        <v>2261</v>
      </c>
      <c r="AC899" s="1544"/>
      <c r="AD899" s="1543"/>
      <c r="AE899" s="1455" t="s">
        <v>1078</v>
      </c>
      <c r="AF899" s="1544"/>
    </row>
    <row r="900" spans="1:32" ht="24">
      <c r="A900" s="1657"/>
      <c r="B900" s="1139"/>
      <c r="C900" s="1395" t="s">
        <v>5018</v>
      </c>
      <c r="D900" s="1396" t="s">
        <v>5019</v>
      </c>
      <c r="E900" s="1397" t="s">
        <v>5020</v>
      </c>
      <c r="F900" s="1395" t="s">
        <v>5018</v>
      </c>
      <c r="G900" s="1396" t="s">
        <v>5019</v>
      </c>
      <c r="H900" s="1397" t="s">
        <v>5020</v>
      </c>
      <c r="I900" s="1395" t="s">
        <v>5018</v>
      </c>
      <c r="J900" s="1396" t="s">
        <v>5019</v>
      </c>
      <c r="K900" s="1397" t="s">
        <v>5020</v>
      </c>
      <c r="L900" s="1395" t="s">
        <v>5018</v>
      </c>
      <c r="M900" s="1396" t="s">
        <v>5019</v>
      </c>
      <c r="N900" s="1397" t="s">
        <v>5020</v>
      </c>
      <c r="O900" s="1395" t="s">
        <v>5018</v>
      </c>
      <c r="P900" s="1396" t="s">
        <v>5019</v>
      </c>
      <c r="Q900" s="1397" t="s">
        <v>5020</v>
      </c>
      <c r="R900" s="1395" t="s">
        <v>5018</v>
      </c>
      <c r="S900" s="1396" t="s">
        <v>5019</v>
      </c>
      <c r="T900" s="1397" t="s">
        <v>5020</v>
      </c>
      <c r="U900" s="1395" t="s">
        <v>5018</v>
      </c>
      <c r="V900" s="1396" t="s">
        <v>5019</v>
      </c>
      <c r="W900" s="1397" t="s">
        <v>5020</v>
      </c>
      <c r="X900" s="1395" t="s">
        <v>5018</v>
      </c>
      <c r="Y900" s="1396" t="s">
        <v>5019</v>
      </c>
      <c r="Z900" s="1397" t="s">
        <v>5020</v>
      </c>
      <c r="AA900" s="1395" t="s">
        <v>5018</v>
      </c>
      <c r="AB900" s="1396" t="s">
        <v>5019</v>
      </c>
      <c r="AC900" s="1397" t="s">
        <v>5020</v>
      </c>
      <c r="AD900" s="1395" t="s">
        <v>5018</v>
      </c>
      <c r="AE900" s="1396" t="s">
        <v>5019</v>
      </c>
      <c r="AF900" s="1397" t="s">
        <v>5020</v>
      </c>
    </row>
    <row r="901" spans="1:32">
      <c r="A901" s="1657" t="s">
        <v>5380</v>
      </c>
      <c r="B901" s="1139" t="s">
        <v>5573</v>
      </c>
      <c r="C901" s="1540">
        <v>0</v>
      </c>
      <c r="D901" s="1541" t="s">
        <v>1078</v>
      </c>
      <c r="E901" s="1542" t="s">
        <v>1078</v>
      </c>
      <c r="F901" s="1540">
        <v>0</v>
      </c>
      <c r="G901" s="1541" t="s">
        <v>1078</v>
      </c>
      <c r="H901" s="1542" t="s">
        <v>1078</v>
      </c>
      <c r="I901" s="1540">
        <v>0</v>
      </c>
      <c r="J901" s="1541" t="s">
        <v>1078</v>
      </c>
      <c r="K901" s="1542" t="s">
        <v>1078</v>
      </c>
      <c r="L901" s="1540">
        <v>4.9000000000000004</v>
      </c>
      <c r="M901" s="1541" t="s">
        <v>1078</v>
      </c>
      <c r="N901" s="1542" t="s">
        <v>1078</v>
      </c>
      <c r="O901" s="1540">
        <v>0</v>
      </c>
      <c r="P901" s="1541" t="s">
        <v>1078</v>
      </c>
      <c r="Q901" s="1542" t="s">
        <v>1078</v>
      </c>
      <c r="R901" s="1540">
        <v>0</v>
      </c>
      <c r="S901" s="1541" t="s">
        <v>1078</v>
      </c>
      <c r="T901" s="1542" t="s">
        <v>1078</v>
      </c>
      <c r="U901" s="1540">
        <v>0</v>
      </c>
      <c r="V901" s="1541" t="s">
        <v>1078</v>
      </c>
      <c r="W901" s="1542" t="s">
        <v>1078</v>
      </c>
      <c r="X901" s="1540">
        <v>0</v>
      </c>
      <c r="Y901" s="1541" t="s">
        <v>1078</v>
      </c>
      <c r="Z901" s="1542" t="s">
        <v>1078</v>
      </c>
      <c r="AA901" s="1540">
        <v>0</v>
      </c>
      <c r="AB901" s="1541" t="s">
        <v>1078</v>
      </c>
      <c r="AC901" s="1542" t="s">
        <v>1078</v>
      </c>
      <c r="AD901" s="1540">
        <v>0</v>
      </c>
      <c r="AE901" s="1541" t="s">
        <v>1078</v>
      </c>
      <c r="AF901" s="1542" t="s">
        <v>1078</v>
      </c>
    </row>
    <row r="902" spans="1:32">
      <c r="A902" s="1657" t="s">
        <v>5381</v>
      </c>
      <c r="B902" s="1139" t="s">
        <v>5574</v>
      </c>
      <c r="C902" s="1543"/>
      <c r="D902" s="1455">
        <v>0</v>
      </c>
      <c r="E902" s="1544"/>
      <c r="F902" s="1543"/>
      <c r="G902" s="1455">
        <v>0</v>
      </c>
      <c r="H902" s="1544"/>
      <c r="I902" s="1543"/>
      <c r="J902" s="1455">
        <v>0</v>
      </c>
      <c r="K902" s="1544"/>
      <c r="L902" s="1543"/>
      <c r="M902" s="1455">
        <v>4.9000000000000004</v>
      </c>
      <c r="N902" s="1544"/>
      <c r="O902" s="1543"/>
      <c r="P902" s="1455">
        <v>0</v>
      </c>
      <c r="Q902" s="1544"/>
      <c r="R902" s="1543"/>
      <c r="S902" s="1455">
        <v>0</v>
      </c>
      <c r="T902" s="1544"/>
      <c r="U902" s="1543"/>
      <c r="V902" s="1455">
        <v>0</v>
      </c>
      <c r="W902" s="1544"/>
      <c r="X902" s="1543"/>
      <c r="Y902" s="1455">
        <v>0</v>
      </c>
      <c r="Z902" s="1544"/>
      <c r="AA902" s="1543"/>
      <c r="AB902" s="1455">
        <v>0</v>
      </c>
      <c r="AC902" s="1544"/>
      <c r="AD902" s="1543"/>
      <c r="AE902" s="1455">
        <v>0</v>
      </c>
      <c r="AF902" s="1544"/>
    </row>
    <row r="903" spans="1:32">
      <c r="A903" s="1657" t="s">
        <v>5382</v>
      </c>
      <c r="B903" s="1139" t="s">
        <v>5575</v>
      </c>
      <c r="C903" s="1543"/>
      <c r="D903" s="1455" t="s">
        <v>4849</v>
      </c>
      <c r="E903" s="1544"/>
      <c r="F903" s="1543"/>
      <c r="G903" s="1455" t="s">
        <v>4849</v>
      </c>
      <c r="H903" s="1544"/>
      <c r="I903" s="1543"/>
      <c r="J903" s="1455">
        <v>1</v>
      </c>
      <c r="K903" s="1544"/>
      <c r="L903" s="1543"/>
      <c r="M903" s="1455">
        <v>0.3</v>
      </c>
      <c r="N903" s="1544"/>
      <c r="O903" s="1543"/>
      <c r="P903" s="1455" t="s">
        <v>4849</v>
      </c>
      <c r="Q903" s="1544"/>
      <c r="R903" s="1543"/>
      <c r="S903" s="1455">
        <v>1</v>
      </c>
      <c r="T903" s="1544"/>
      <c r="U903" s="1543"/>
      <c r="V903" s="1455">
        <v>1</v>
      </c>
      <c r="W903" s="1544"/>
      <c r="X903" s="1543"/>
      <c r="Y903" s="1455" t="s">
        <v>4849</v>
      </c>
      <c r="Z903" s="1544"/>
      <c r="AA903" s="1543"/>
      <c r="AB903" s="1455" t="s">
        <v>4849</v>
      </c>
      <c r="AC903" s="1544"/>
      <c r="AD903" s="1543"/>
      <c r="AE903" s="1455">
        <v>1</v>
      </c>
      <c r="AF903" s="1544"/>
    </row>
    <row r="904" spans="1:32" ht="24">
      <c r="A904" s="1657"/>
      <c r="B904" s="1139"/>
      <c r="C904" s="1395" t="s">
        <v>5021</v>
      </c>
      <c r="D904" s="1396" t="s">
        <v>5022</v>
      </c>
      <c r="E904" s="1397" t="s">
        <v>5023</v>
      </c>
      <c r="F904" s="1395" t="s">
        <v>5021</v>
      </c>
      <c r="G904" s="1396" t="s">
        <v>5022</v>
      </c>
      <c r="H904" s="1397" t="s">
        <v>5023</v>
      </c>
      <c r="I904" s="1395" t="s">
        <v>5021</v>
      </c>
      <c r="J904" s="1396" t="s">
        <v>5022</v>
      </c>
      <c r="K904" s="1397" t="s">
        <v>5023</v>
      </c>
      <c r="L904" s="1395" t="s">
        <v>5021</v>
      </c>
      <c r="M904" s="1396" t="s">
        <v>5022</v>
      </c>
      <c r="N904" s="1397" t="s">
        <v>5023</v>
      </c>
      <c r="O904" s="1395" t="s">
        <v>5021</v>
      </c>
      <c r="P904" s="1396" t="s">
        <v>5022</v>
      </c>
      <c r="Q904" s="1397" t="s">
        <v>5023</v>
      </c>
      <c r="R904" s="1395" t="s">
        <v>5021</v>
      </c>
      <c r="S904" s="1396" t="s">
        <v>5022</v>
      </c>
      <c r="T904" s="1397" t="s">
        <v>5023</v>
      </c>
      <c r="U904" s="1395" t="s">
        <v>5021</v>
      </c>
      <c r="V904" s="1396" t="s">
        <v>5022</v>
      </c>
      <c r="W904" s="1397" t="s">
        <v>5023</v>
      </c>
      <c r="X904" s="1395" t="s">
        <v>5021</v>
      </c>
      <c r="Y904" s="1396" t="s">
        <v>5022</v>
      </c>
      <c r="Z904" s="1397" t="s">
        <v>5023</v>
      </c>
      <c r="AA904" s="1395" t="s">
        <v>5021</v>
      </c>
      <c r="AB904" s="1396" t="s">
        <v>5022</v>
      </c>
      <c r="AC904" s="1397" t="s">
        <v>5023</v>
      </c>
      <c r="AD904" s="1395" t="s">
        <v>5021</v>
      </c>
      <c r="AE904" s="1396" t="s">
        <v>5022</v>
      </c>
      <c r="AF904" s="1397" t="s">
        <v>5023</v>
      </c>
    </row>
    <row r="905" spans="1:32">
      <c r="A905" s="1657" t="s">
        <v>5380</v>
      </c>
      <c r="B905" s="1139" t="s">
        <v>5573</v>
      </c>
      <c r="C905" s="1540" t="s">
        <v>1078</v>
      </c>
      <c r="D905" s="1541" t="s">
        <v>1078</v>
      </c>
      <c r="E905" s="1542" t="s">
        <v>1078</v>
      </c>
      <c r="F905" s="1540" t="s">
        <v>1078</v>
      </c>
      <c r="G905" s="1541" t="s">
        <v>1078</v>
      </c>
      <c r="H905" s="1542" t="s">
        <v>1078</v>
      </c>
      <c r="I905" s="1540" t="s">
        <v>1078</v>
      </c>
      <c r="J905" s="1541" t="s">
        <v>1078</v>
      </c>
      <c r="K905" s="1542" t="s">
        <v>1078</v>
      </c>
      <c r="L905" s="1540" t="s">
        <v>1078</v>
      </c>
      <c r="M905" s="1541" t="s">
        <v>1078</v>
      </c>
      <c r="N905" s="1542" t="s">
        <v>1078</v>
      </c>
      <c r="O905" s="1540" t="s">
        <v>1078</v>
      </c>
      <c r="P905" s="1541" t="s">
        <v>1078</v>
      </c>
      <c r="Q905" s="1542" t="s">
        <v>1078</v>
      </c>
      <c r="R905" s="1540" t="s">
        <v>1078</v>
      </c>
      <c r="S905" s="1541" t="s">
        <v>1078</v>
      </c>
      <c r="T905" s="1542" t="s">
        <v>1078</v>
      </c>
      <c r="U905" s="1540" t="s">
        <v>1078</v>
      </c>
      <c r="V905" s="1541" t="s">
        <v>1078</v>
      </c>
      <c r="W905" s="1542" t="s">
        <v>1078</v>
      </c>
      <c r="X905" s="1540" t="s">
        <v>1078</v>
      </c>
      <c r="Y905" s="1541" t="s">
        <v>1078</v>
      </c>
      <c r="Z905" s="1542" t="s">
        <v>1078</v>
      </c>
      <c r="AA905" s="1540" t="s">
        <v>1078</v>
      </c>
      <c r="AB905" s="1541" t="s">
        <v>1078</v>
      </c>
      <c r="AC905" s="1542" t="s">
        <v>1078</v>
      </c>
      <c r="AD905" s="1540" t="s">
        <v>1078</v>
      </c>
      <c r="AE905" s="1541" t="s">
        <v>1078</v>
      </c>
      <c r="AF905" s="1542" t="s">
        <v>1078</v>
      </c>
    </row>
    <row r="906" spans="1:32">
      <c r="A906" s="1657" t="s">
        <v>5381</v>
      </c>
      <c r="B906" s="1139" t="s">
        <v>5574</v>
      </c>
      <c r="C906" s="1543"/>
      <c r="D906" s="1455" t="s">
        <v>2261</v>
      </c>
      <c r="E906" s="1544"/>
      <c r="F906" s="1543"/>
      <c r="G906" s="1455" t="s">
        <v>2261</v>
      </c>
      <c r="H906" s="1544"/>
      <c r="I906" s="1543"/>
      <c r="J906" s="1455" t="s">
        <v>2261</v>
      </c>
      <c r="K906" s="1544"/>
      <c r="L906" s="1543"/>
      <c r="M906" s="1455" t="s">
        <v>2261</v>
      </c>
      <c r="N906" s="1544"/>
      <c r="O906" s="1543"/>
      <c r="P906" s="1455" t="s">
        <v>2261</v>
      </c>
      <c r="Q906" s="1544"/>
      <c r="R906" s="1543"/>
      <c r="S906" s="1455" t="s">
        <v>2261</v>
      </c>
      <c r="T906" s="1544"/>
      <c r="U906" s="1543"/>
      <c r="V906" s="1455" t="s">
        <v>1078</v>
      </c>
      <c r="W906" s="1544"/>
      <c r="X906" s="1543"/>
      <c r="Y906" s="1455" t="s">
        <v>2261</v>
      </c>
      <c r="Z906" s="1544"/>
      <c r="AA906" s="1543"/>
      <c r="AB906" s="1455" t="s">
        <v>2261</v>
      </c>
      <c r="AC906" s="1544"/>
      <c r="AD906" s="1543"/>
      <c r="AE906" s="1455" t="s">
        <v>1078</v>
      </c>
      <c r="AF906" s="1544"/>
    </row>
    <row r="907" spans="1:32" ht="24">
      <c r="A907" s="1657"/>
      <c r="B907" s="1139"/>
      <c r="C907" s="1395" t="s">
        <v>5024</v>
      </c>
      <c r="D907" s="1396" t="s">
        <v>5025</v>
      </c>
      <c r="E907" s="1397" t="s">
        <v>5026</v>
      </c>
      <c r="F907" s="1395" t="s">
        <v>5024</v>
      </c>
      <c r="G907" s="1396" t="s">
        <v>5025</v>
      </c>
      <c r="H907" s="1397" t="s">
        <v>5026</v>
      </c>
      <c r="I907" s="1395" t="s">
        <v>5024</v>
      </c>
      <c r="J907" s="1396" t="s">
        <v>5025</v>
      </c>
      <c r="K907" s="1397" t="s">
        <v>5026</v>
      </c>
      <c r="L907" s="1395" t="s">
        <v>5024</v>
      </c>
      <c r="M907" s="1396" t="s">
        <v>5025</v>
      </c>
      <c r="N907" s="1397" t="s">
        <v>5026</v>
      </c>
      <c r="O907" s="1395" t="s">
        <v>5024</v>
      </c>
      <c r="P907" s="1396" t="s">
        <v>5025</v>
      </c>
      <c r="Q907" s="1397" t="s">
        <v>5026</v>
      </c>
      <c r="R907" s="1395" t="s">
        <v>5024</v>
      </c>
      <c r="S907" s="1396" t="s">
        <v>5025</v>
      </c>
      <c r="T907" s="1397" t="s">
        <v>5026</v>
      </c>
      <c r="U907" s="1395" t="s">
        <v>5024</v>
      </c>
      <c r="V907" s="1396" t="s">
        <v>5025</v>
      </c>
      <c r="W907" s="1397" t="s">
        <v>5026</v>
      </c>
      <c r="X907" s="1395" t="s">
        <v>5024</v>
      </c>
      <c r="Y907" s="1396" t="s">
        <v>5025</v>
      </c>
      <c r="Z907" s="1397" t="s">
        <v>5026</v>
      </c>
      <c r="AA907" s="1395" t="s">
        <v>5024</v>
      </c>
      <c r="AB907" s="1396" t="s">
        <v>5025</v>
      </c>
      <c r="AC907" s="1397" t="s">
        <v>5026</v>
      </c>
      <c r="AD907" s="1395" t="s">
        <v>5024</v>
      </c>
      <c r="AE907" s="1396" t="s">
        <v>5025</v>
      </c>
      <c r="AF907" s="1397" t="s">
        <v>5026</v>
      </c>
    </row>
    <row r="908" spans="1:32">
      <c r="A908" s="1657" t="s">
        <v>5380</v>
      </c>
      <c r="B908" s="1139" t="s">
        <v>5573</v>
      </c>
      <c r="C908" s="1540">
        <v>0</v>
      </c>
      <c r="D908" s="1541" t="s">
        <v>1078</v>
      </c>
      <c r="E908" s="1542" t="s">
        <v>1078</v>
      </c>
      <c r="F908" s="1540">
        <v>0</v>
      </c>
      <c r="G908" s="1541" t="s">
        <v>1078</v>
      </c>
      <c r="H908" s="1542" t="s">
        <v>1078</v>
      </c>
      <c r="I908" s="1540">
        <v>0</v>
      </c>
      <c r="J908" s="1541" t="s">
        <v>1078</v>
      </c>
      <c r="K908" s="1542" t="s">
        <v>1078</v>
      </c>
      <c r="L908" s="1540">
        <v>0</v>
      </c>
      <c r="M908" s="1541" t="s">
        <v>1078</v>
      </c>
      <c r="N908" s="1542" t="s">
        <v>1078</v>
      </c>
      <c r="O908" s="1540">
        <v>0</v>
      </c>
      <c r="P908" s="1541" t="s">
        <v>1078</v>
      </c>
      <c r="Q908" s="1542" t="s">
        <v>1078</v>
      </c>
      <c r="R908" s="1540">
        <v>0</v>
      </c>
      <c r="S908" s="1541" t="s">
        <v>1078</v>
      </c>
      <c r="T908" s="1542" t="s">
        <v>1078</v>
      </c>
      <c r="U908" s="1540">
        <v>0</v>
      </c>
      <c r="V908" s="1541" t="s">
        <v>1078</v>
      </c>
      <c r="W908" s="1542" t="s">
        <v>1078</v>
      </c>
      <c r="X908" s="1540">
        <v>0</v>
      </c>
      <c r="Y908" s="1541" t="s">
        <v>1078</v>
      </c>
      <c r="Z908" s="1542" t="s">
        <v>1078</v>
      </c>
      <c r="AA908" s="1540">
        <v>0</v>
      </c>
      <c r="AB908" s="1541" t="s">
        <v>1078</v>
      </c>
      <c r="AC908" s="1542" t="s">
        <v>1078</v>
      </c>
      <c r="AD908" s="1540">
        <v>0</v>
      </c>
      <c r="AE908" s="1541" t="s">
        <v>1078</v>
      </c>
      <c r="AF908" s="1542" t="s">
        <v>1078</v>
      </c>
    </row>
    <row r="909" spans="1:32">
      <c r="A909" s="1657" t="s">
        <v>5381</v>
      </c>
      <c r="B909" s="1139" t="s">
        <v>5574</v>
      </c>
      <c r="C909" s="1543"/>
      <c r="D909" s="1455">
        <v>0</v>
      </c>
      <c r="E909" s="1544"/>
      <c r="F909" s="1543"/>
      <c r="G909" s="1455">
        <v>0</v>
      </c>
      <c r="H909" s="1544"/>
      <c r="I909" s="1543"/>
      <c r="J909" s="1455">
        <v>0</v>
      </c>
      <c r="K909" s="1544"/>
      <c r="L909" s="1543"/>
      <c r="M909" s="1455">
        <v>0</v>
      </c>
      <c r="N909" s="1544"/>
      <c r="O909" s="1543"/>
      <c r="P909" s="1455">
        <v>0</v>
      </c>
      <c r="Q909" s="1544"/>
      <c r="R909" s="1543"/>
      <c r="S909" s="1455">
        <v>0</v>
      </c>
      <c r="T909" s="1544"/>
      <c r="U909" s="1543"/>
      <c r="V909" s="1455">
        <v>0</v>
      </c>
      <c r="W909" s="1544"/>
      <c r="X909" s="1543"/>
      <c r="Y909" s="1455">
        <v>0</v>
      </c>
      <c r="Z909" s="1544"/>
      <c r="AA909" s="1543"/>
      <c r="AB909" s="1455">
        <v>0</v>
      </c>
      <c r="AC909" s="1544"/>
      <c r="AD909" s="1543"/>
      <c r="AE909" s="1455">
        <v>0</v>
      </c>
      <c r="AF909" s="1544"/>
    </row>
    <row r="910" spans="1:32" ht="19.5" thickBot="1">
      <c r="A910" s="1659" t="s">
        <v>5382</v>
      </c>
      <c r="B910" s="1139" t="s">
        <v>5575</v>
      </c>
      <c r="C910" s="1543"/>
      <c r="D910" s="1455" t="s">
        <v>4849</v>
      </c>
      <c r="E910" s="1544"/>
      <c r="F910" s="1543"/>
      <c r="G910" s="1455" t="s">
        <v>4849</v>
      </c>
      <c r="H910" s="1544"/>
      <c r="I910" s="1543"/>
      <c r="J910" s="1455">
        <v>1</v>
      </c>
      <c r="K910" s="1544"/>
      <c r="L910" s="1543"/>
      <c r="M910" s="1455" t="s">
        <v>4849</v>
      </c>
      <c r="N910" s="1544"/>
      <c r="O910" s="1543"/>
      <c r="P910" s="1455" t="s">
        <v>4849</v>
      </c>
      <c r="Q910" s="1544"/>
      <c r="R910" s="1543"/>
      <c r="S910" s="1455">
        <v>1</v>
      </c>
      <c r="T910" s="1544"/>
      <c r="U910" s="1543"/>
      <c r="V910" s="1455">
        <v>1</v>
      </c>
      <c r="W910" s="1544"/>
      <c r="X910" s="1543"/>
      <c r="Y910" s="1455" t="s">
        <v>4849</v>
      </c>
      <c r="Z910" s="1544"/>
      <c r="AA910" s="1543"/>
      <c r="AB910" s="1455" t="s">
        <v>4849</v>
      </c>
      <c r="AC910" s="1544"/>
      <c r="AD910" s="1543"/>
      <c r="AE910" s="1455">
        <v>1</v>
      </c>
      <c r="AF910" s="1544"/>
    </row>
    <row r="911" spans="1:32">
      <c r="A911" s="1660" t="s">
        <v>5383</v>
      </c>
      <c r="B911" s="1693" t="s">
        <v>5857</v>
      </c>
      <c r="C911" s="1545"/>
      <c r="D911" s="1546"/>
      <c r="E911" s="1547"/>
      <c r="F911" s="1545"/>
      <c r="G911" s="1546"/>
      <c r="H911" s="1547"/>
      <c r="I911" s="1545"/>
      <c r="J911" s="1546"/>
      <c r="K911" s="1547"/>
      <c r="L911" s="1545"/>
      <c r="M911" s="1546"/>
      <c r="N911" s="1547"/>
      <c r="O911" s="1545"/>
      <c r="P911" s="1546"/>
      <c r="Q911" s="1547"/>
      <c r="R911" s="1545"/>
      <c r="S911" s="1546"/>
      <c r="T911" s="1547"/>
      <c r="U911" s="1545"/>
      <c r="V911" s="1546"/>
      <c r="W911" s="1547"/>
      <c r="X911" s="1545"/>
      <c r="Y911" s="1546"/>
      <c r="Z911" s="1547"/>
      <c r="AA911" s="1545"/>
      <c r="AB911" s="1546"/>
      <c r="AC911" s="1547"/>
      <c r="AD911" s="1545"/>
      <c r="AE911" s="1546"/>
      <c r="AF911" s="1547"/>
    </row>
    <row r="912" spans="1:32">
      <c r="A912" s="1661" t="s">
        <v>5170</v>
      </c>
      <c r="B912" s="1190" t="s">
        <v>5408</v>
      </c>
      <c r="C912" s="1363"/>
      <c r="D912" s="1419">
        <v>1</v>
      </c>
      <c r="E912" s="1215"/>
      <c r="F912" s="1363"/>
      <c r="G912" s="1419" t="s">
        <v>5073</v>
      </c>
      <c r="H912" s="1215"/>
      <c r="I912" s="1363"/>
      <c r="J912" s="1419" t="s">
        <v>5073</v>
      </c>
      <c r="K912" s="1215"/>
      <c r="L912" s="1363"/>
      <c r="M912" s="1419" t="s">
        <v>5073</v>
      </c>
      <c r="N912" s="1215"/>
      <c r="O912" s="1363"/>
      <c r="P912" s="1419">
        <v>1</v>
      </c>
      <c r="Q912" s="1215"/>
      <c r="R912" s="1363"/>
      <c r="S912" s="1419">
        <v>1</v>
      </c>
      <c r="T912" s="1215"/>
      <c r="U912" s="1363"/>
      <c r="V912" s="1419">
        <v>1</v>
      </c>
      <c r="W912" s="1215"/>
      <c r="X912" s="1363"/>
      <c r="Y912" s="1419">
        <v>1</v>
      </c>
      <c r="Z912" s="1215"/>
      <c r="AA912" s="1363"/>
      <c r="AB912" s="1419">
        <v>1</v>
      </c>
      <c r="AC912" s="1215"/>
      <c r="AD912" s="1363"/>
      <c r="AE912" s="1419">
        <v>1</v>
      </c>
      <c r="AF912" s="1215"/>
    </row>
    <row r="913" spans="1:32">
      <c r="A913" s="1662" t="s">
        <v>5225</v>
      </c>
      <c r="B913" s="1160" t="s">
        <v>5416</v>
      </c>
      <c r="C913" s="1328"/>
      <c r="D913" s="1548">
        <v>8</v>
      </c>
      <c r="E913" s="1209"/>
      <c r="F913" s="1328"/>
      <c r="G913" s="1548" t="s">
        <v>5074</v>
      </c>
      <c r="H913" s="1209"/>
      <c r="I913" s="1328"/>
      <c r="J913" s="1548" t="s">
        <v>5074</v>
      </c>
      <c r="K913" s="1209"/>
      <c r="L913" s="1328"/>
      <c r="M913" s="1548" t="s">
        <v>5074</v>
      </c>
      <c r="N913" s="1209"/>
      <c r="O913" s="1328"/>
      <c r="P913" s="1548">
        <v>8</v>
      </c>
      <c r="Q913" s="1209"/>
      <c r="R913" s="1328"/>
      <c r="S913" s="1548">
        <v>8</v>
      </c>
      <c r="T913" s="1209"/>
      <c r="U913" s="1328"/>
      <c r="V913" s="1548">
        <v>8</v>
      </c>
      <c r="W913" s="1209"/>
      <c r="X913" s="1328"/>
      <c r="Y913" s="1548">
        <v>8</v>
      </c>
      <c r="Z913" s="1209"/>
      <c r="AA913" s="1328"/>
      <c r="AB913" s="1548">
        <v>8</v>
      </c>
      <c r="AC913" s="1209"/>
      <c r="AD913" s="1328"/>
      <c r="AE913" s="1548">
        <v>8</v>
      </c>
      <c r="AF913" s="1209"/>
    </row>
    <row r="914" spans="1:32">
      <c r="A914" s="1663" t="s">
        <v>5005</v>
      </c>
      <c r="B914" s="1694" t="s">
        <v>5007</v>
      </c>
      <c r="C914" s="1328"/>
      <c r="D914" s="1549" t="s">
        <v>4412</v>
      </c>
      <c r="E914" s="1209"/>
      <c r="F914" s="1328"/>
      <c r="G914" s="1549" t="s">
        <v>5072</v>
      </c>
      <c r="H914" s="1209"/>
      <c r="I914" s="1328"/>
      <c r="J914" s="1549" t="s">
        <v>5078</v>
      </c>
      <c r="K914" s="1209"/>
      <c r="L914" s="1328"/>
      <c r="M914" s="1549" t="s">
        <v>5093</v>
      </c>
      <c r="N914" s="1209"/>
      <c r="O914" s="1328"/>
      <c r="P914" s="1549" t="s">
        <v>5030</v>
      </c>
      <c r="Q914" s="1209"/>
      <c r="R914" s="1328"/>
      <c r="S914" s="1549" t="s">
        <v>5043</v>
      </c>
      <c r="T914" s="1209"/>
      <c r="U914" s="1328"/>
      <c r="V914" s="1549" t="s">
        <v>5061</v>
      </c>
      <c r="W914" s="1209"/>
      <c r="X914" s="1328"/>
      <c r="Y914" s="1549" t="s">
        <v>5107</v>
      </c>
      <c r="Z914" s="1209"/>
      <c r="AA914" s="1328"/>
      <c r="AB914" s="1549" t="s">
        <v>5119</v>
      </c>
      <c r="AC914" s="1209"/>
      <c r="AD914" s="1328"/>
      <c r="AE914" s="1549" t="s">
        <v>5130</v>
      </c>
      <c r="AF914" s="1209"/>
    </row>
    <row r="915" spans="1:32">
      <c r="A915" s="1664" t="s">
        <v>5296</v>
      </c>
      <c r="B915" s="1139" t="s">
        <v>5576</v>
      </c>
      <c r="C915" s="1328"/>
      <c r="D915" s="1550" t="s">
        <v>5040</v>
      </c>
      <c r="E915" s="1551" t="s">
        <v>5041</v>
      </c>
      <c r="F915" s="1328"/>
      <c r="G915" s="1550" t="s">
        <v>5075</v>
      </c>
      <c r="H915" s="1551" t="s">
        <v>5076</v>
      </c>
      <c r="I915" s="1328"/>
      <c r="J915" s="1550" t="s">
        <v>5075</v>
      </c>
      <c r="K915" s="1551" t="s">
        <v>5076</v>
      </c>
      <c r="L915" s="1328"/>
      <c r="M915" s="1550" t="s">
        <v>5075</v>
      </c>
      <c r="N915" s="1551" t="s">
        <v>5076</v>
      </c>
      <c r="O915" s="1328"/>
      <c r="P915" s="1550" t="s">
        <v>5040</v>
      </c>
      <c r="Q915" s="1551" t="s">
        <v>5041</v>
      </c>
      <c r="R915" s="1328"/>
      <c r="S915" s="1550" t="s">
        <v>5040</v>
      </c>
      <c r="T915" s="1551" t="s">
        <v>5041</v>
      </c>
      <c r="U915" s="1328"/>
      <c r="V915" s="1550" t="s">
        <v>5040</v>
      </c>
      <c r="W915" s="1695" t="s">
        <v>5041</v>
      </c>
      <c r="X915" s="1328"/>
      <c r="Y915" s="1550" t="s">
        <v>5116</v>
      </c>
      <c r="Z915" s="1551" t="s">
        <v>5117</v>
      </c>
      <c r="AA915" s="1328"/>
      <c r="AB915" s="1550" t="s">
        <v>5040</v>
      </c>
      <c r="AC915" s="1551" t="s">
        <v>5041</v>
      </c>
      <c r="AD915" s="1328"/>
      <c r="AE915" s="1550" t="s">
        <v>5040</v>
      </c>
      <c r="AF915" s="1551" t="s">
        <v>5041</v>
      </c>
    </row>
    <row r="917" spans="1:32"/>
    <row r="918" spans="1:32"/>
  </sheetData>
  <phoneticPr fontId="1"/>
  <hyperlinks>
    <hyperlink ref="A1" location="目次・索引!B1" display="索引へ戻る" xr:uid="{00000000-0004-0000-2700-000000000000}"/>
  </hyperlinks>
  <pageMargins left="0.7" right="0.7" top="0.75" bottom="0.75" header="0.3" footer="0.3"/>
  <pageSetup paperSize="9" scale="47" orientation="portrait" r:id="rId1"/>
  <rowBreaks count="12" manualBreakCount="12">
    <brk id="72" max="16383" man="1"/>
    <brk id="153" max="16383" man="1"/>
    <brk id="223" max="16383" man="1"/>
    <brk id="278" max="16383" man="1"/>
    <brk id="350" max="16383" man="1"/>
    <brk id="403" max="16383" man="1"/>
    <brk id="469" max="16383" man="1"/>
    <brk id="509" max="16383" man="1"/>
    <brk id="572" max="16383" man="1"/>
    <brk id="640" max="16383" man="1"/>
    <brk id="710" max="16383" man="1"/>
    <brk id="773" max="16383" man="1"/>
  </rowBreaks>
  <colBreaks count="1" manualBreakCount="1">
    <brk id="14" max="91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H903"/>
  <sheetViews>
    <sheetView showGridLines="0" showRowColHeaders="0" zoomScaleNormal="100" zoomScaleSheetLayoutView="100" workbookViewId="0">
      <pane xSplit="1" ySplit="4" topLeftCell="Y5" activePane="bottomRight" state="frozen"/>
      <selection pane="topRight" activeCell="B1" sqref="B1"/>
      <selection pane="bottomLeft" activeCell="A5" sqref="A5"/>
      <selection pane="bottomRight"/>
    </sheetView>
  </sheetViews>
  <sheetFormatPr defaultColWidth="0" defaultRowHeight="18.75" zeroHeight="1"/>
  <cols>
    <col min="1" max="1" width="31.5" style="928" customWidth="1"/>
    <col min="2" max="2" width="3" style="1135" customWidth="1"/>
    <col min="3" max="38" width="9" style="1203" customWidth="1"/>
    <col min="39" max="86" width="0" hidden="1" customWidth="1"/>
    <col min="87" max="16384" width="8.625" hidden="1"/>
  </cols>
  <sheetData>
    <row r="1" spans="1:38" ht="20.25" thickTop="1" thickBot="1">
      <c r="A1" s="1201" t="s">
        <v>6909</v>
      </c>
      <c r="B1"/>
      <c r="C1" s="1124" t="s">
        <v>3562</v>
      </c>
      <c r="D1" s="529"/>
      <c r="F1" s="1202"/>
      <c r="I1" s="1202"/>
      <c r="L1" s="1202"/>
      <c r="O1" s="1202"/>
      <c r="R1" s="1202"/>
      <c r="U1" s="1202"/>
      <c r="X1" s="1202"/>
      <c r="AA1" s="1202"/>
      <c r="AD1" s="1202"/>
      <c r="AG1" s="1202"/>
      <c r="AJ1" s="1202"/>
    </row>
    <row r="2" spans="1:38" ht="19.5" thickTop="1">
      <c r="A2" s="1136" t="s">
        <v>4097</v>
      </c>
      <c r="B2" s="1137" t="s">
        <v>4098</v>
      </c>
      <c r="C2" s="1204"/>
      <c r="D2" s="1205" t="s">
        <v>2262</v>
      </c>
      <c r="E2" s="1206"/>
      <c r="F2" s="1204"/>
      <c r="G2" s="1205" t="s">
        <v>2262</v>
      </c>
      <c r="H2" s="1206"/>
      <c r="I2" s="1204"/>
      <c r="J2" s="1205" t="s">
        <v>2262</v>
      </c>
      <c r="K2" s="1206"/>
      <c r="L2" s="1204"/>
      <c r="M2" s="1284" t="s">
        <v>4346</v>
      </c>
      <c r="N2" s="1206"/>
      <c r="O2" s="1204"/>
      <c r="P2" s="1284" t="s">
        <v>4346</v>
      </c>
      <c r="Q2" s="1206"/>
      <c r="R2" s="1204"/>
      <c r="S2" s="1284" t="s">
        <v>4346</v>
      </c>
      <c r="T2" s="1206"/>
      <c r="U2" s="1204"/>
      <c r="V2" s="1284" t="s">
        <v>4346</v>
      </c>
      <c r="W2" s="1206"/>
      <c r="X2" s="1204"/>
      <c r="Y2" s="1284" t="s">
        <v>4346</v>
      </c>
      <c r="Z2" s="1206"/>
      <c r="AA2" s="1204"/>
      <c r="AB2" s="1284" t="s">
        <v>4389</v>
      </c>
      <c r="AC2" s="1206"/>
      <c r="AD2" s="1204"/>
      <c r="AE2" s="1284" t="s">
        <v>4389</v>
      </c>
      <c r="AF2" s="1206"/>
      <c r="AG2" s="1204"/>
      <c r="AH2" s="1284" t="s">
        <v>1793</v>
      </c>
      <c r="AI2" s="1206"/>
      <c r="AJ2" s="1204"/>
      <c r="AK2" s="1284" t="s">
        <v>1793</v>
      </c>
      <c r="AL2" s="1206"/>
    </row>
    <row r="3" spans="1:38">
      <c r="A3" s="1138" t="s">
        <v>4099</v>
      </c>
      <c r="B3" s="1139" t="s">
        <v>4100</v>
      </c>
      <c r="C3" s="1207"/>
      <c r="D3" s="1208" t="s">
        <v>4375</v>
      </c>
      <c r="E3" s="1209"/>
      <c r="F3" s="1207"/>
      <c r="G3" s="1208" t="s">
        <v>4409</v>
      </c>
      <c r="H3" s="1209"/>
      <c r="I3" s="1224"/>
      <c r="J3" s="1706" t="s">
        <v>4401</v>
      </c>
      <c r="K3" s="1226"/>
      <c r="L3" s="1207"/>
      <c r="M3" s="1208" t="s">
        <v>4375</v>
      </c>
      <c r="N3" s="1209"/>
      <c r="O3" s="1224"/>
      <c r="P3" s="1706" t="s">
        <v>4401</v>
      </c>
      <c r="Q3" s="1226"/>
      <c r="R3" s="1207"/>
      <c r="S3" s="1208" t="s">
        <v>4415</v>
      </c>
      <c r="T3" s="1209"/>
      <c r="U3" s="1207"/>
      <c r="V3" s="1208" t="s">
        <v>4347</v>
      </c>
      <c r="W3" s="1209"/>
      <c r="X3" s="1207"/>
      <c r="Y3" s="1208" t="s">
        <v>4367</v>
      </c>
      <c r="Z3" s="1209"/>
      <c r="AA3" s="1224"/>
      <c r="AB3" s="1706" t="s">
        <v>4375</v>
      </c>
      <c r="AC3" s="1226"/>
      <c r="AD3" s="1207"/>
      <c r="AE3" s="1208" t="s">
        <v>4379</v>
      </c>
      <c r="AF3" s="1209"/>
      <c r="AG3" s="1207"/>
      <c r="AH3" s="1208" t="s">
        <v>4384</v>
      </c>
      <c r="AI3" s="1209"/>
      <c r="AJ3" s="1207"/>
      <c r="AK3" s="1208" t="s">
        <v>4379</v>
      </c>
      <c r="AL3" s="1209"/>
    </row>
    <row r="4" spans="1:38" ht="19.5" thickBot="1">
      <c r="A4" s="1140" t="s">
        <v>4101</v>
      </c>
      <c r="B4" s="1141" t="s">
        <v>4102</v>
      </c>
      <c r="C4" s="1210"/>
      <c r="D4" s="1211" t="s">
        <v>2714</v>
      </c>
      <c r="E4" s="1212"/>
      <c r="F4" s="1210"/>
      <c r="G4" s="1211" t="s">
        <v>4410</v>
      </c>
      <c r="H4" s="1212"/>
      <c r="I4" s="1227"/>
      <c r="J4" s="1707" t="s">
        <v>4402</v>
      </c>
      <c r="K4" s="1229"/>
      <c r="L4" s="1210"/>
      <c r="M4" s="1211" t="s">
        <v>4397</v>
      </c>
      <c r="N4" s="1212"/>
      <c r="O4" s="1227"/>
      <c r="P4" s="1707" t="s">
        <v>4421</v>
      </c>
      <c r="Q4" s="1229"/>
      <c r="R4" s="1210"/>
      <c r="S4" s="1211" t="s">
        <v>4416</v>
      </c>
      <c r="T4" s="1212"/>
      <c r="U4" s="1210"/>
      <c r="V4" s="1211" t="s">
        <v>4348</v>
      </c>
      <c r="W4" s="1212"/>
      <c r="X4" s="1210"/>
      <c r="Y4" s="1211" t="s">
        <v>4368</v>
      </c>
      <c r="Z4" s="1212"/>
      <c r="AA4" s="1227"/>
      <c r="AB4" s="1707" t="s">
        <v>4394</v>
      </c>
      <c r="AC4" s="1229"/>
      <c r="AD4" s="1210"/>
      <c r="AE4" s="1211" t="s">
        <v>4390</v>
      </c>
      <c r="AF4" s="1212"/>
      <c r="AG4" s="1210"/>
      <c r="AH4" s="1211" t="s">
        <v>4385</v>
      </c>
      <c r="AI4" s="1212"/>
      <c r="AJ4" s="1210"/>
      <c r="AK4" s="1211" t="s">
        <v>3646</v>
      </c>
      <c r="AL4" s="1212"/>
    </row>
    <row r="5" spans="1:38" ht="19.5" thickTop="1">
      <c r="A5" s="1142" t="s">
        <v>4103</v>
      </c>
      <c r="B5" s="1143" t="s">
        <v>5859</v>
      </c>
      <c r="C5" s="1213"/>
      <c r="D5" s="1214" t="s">
        <v>4376</v>
      </c>
      <c r="E5" s="1215"/>
      <c r="F5" s="1213"/>
      <c r="G5" s="1214" t="s">
        <v>4411</v>
      </c>
      <c r="H5" s="1215"/>
      <c r="I5" s="1213"/>
      <c r="J5" s="1214" t="s">
        <v>4403</v>
      </c>
      <c r="K5" s="1215"/>
      <c r="L5" s="1213"/>
      <c r="M5" s="1214" t="s">
        <v>4026</v>
      </c>
      <c r="N5" s="1215"/>
      <c r="O5" s="1213"/>
      <c r="P5" s="1214" t="s">
        <v>4422</v>
      </c>
      <c r="Q5" s="1215"/>
      <c r="R5" s="1213"/>
      <c r="S5" s="1214" t="s">
        <v>4417</v>
      </c>
      <c r="T5" s="1215"/>
      <c r="U5" s="1213"/>
      <c r="V5" s="1214" t="s">
        <v>3743</v>
      </c>
      <c r="W5" s="1215"/>
      <c r="X5" s="1213"/>
      <c r="Y5" s="1214" t="s">
        <v>4369</v>
      </c>
      <c r="Z5" s="1215"/>
      <c r="AA5" s="1213"/>
      <c r="AB5" s="1214" t="s">
        <v>4026</v>
      </c>
      <c r="AC5" s="1215"/>
      <c r="AD5" s="1213"/>
      <c r="AE5" s="1214" t="s">
        <v>4391</v>
      </c>
      <c r="AF5" s="1215"/>
      <c r="AG5" s="1213"/>
      <c r="AH5" s="1214" t="s">
        <v>2964</v>
      </c>
      <c r="AI5" s="1215"/>
      <c r="AJ5" s="1213"/>
      <c r="AK5" s="1214" t="s">
        <v>4380</v>
      </c>
      <c r="AL5" s="1215"/>
    </row>
    <row r="6" spans="1:38">
      <c r="A6" s="1138" t="s">
        <v>4104</v>
      </c>
      <c r="B6" s="1139" t="s">
        <v>4105</v>
      </c>
      <c r="C6" s="1207"/>
      <c r="D6" s="1216">
        <v>43686</v>
      </c>
      <c r="E6" s="1209"/>
      <c r="F6" s="1207"/>
      <c r="G6" s="1216">
        <v>43552</v>
      </c>
      <c r="H6" s="1209"/>
      <c r="I6" s="1207"/>
      <c r="J6" s="1216">
        <v>43655</v>
      </c>
      <c r="K6" s="1209"/>
      <c r="L6" s="1207"/>
      <c r="M6" s="1216">
        <v>43448</v>
      </c>
      <c r="N6" s="1209"/>
      <c r="O6" s="1207"/>
      <c r="P6" s="1216">
        <v>43774</v>
      </c>
      <c r="Q6" s="1209"/>
      <c r="R6" s="1207"/>
      <c r="S6" s="1216">
        <v>43179</v>
      </c>
      <c r="T6" s="1209"/>
      <c r="U6" s="1207"/>
      <c r="V6" s="1216">
        <v>43306</v>
      </c>
      <c r="W6" s="1209"/>
      <c r="X6" s="1207"/>
      <c r="Y6" s="1216">
        <v>41741</v>
      </c>
      <c r="Z6" s="1209"/>
      <c r="AA6" s="1207"/>
      <c r="AB6" s="1216">
        <v>43882</v>
      </c>
      <c r="AC6" s="1209"/>
      <c r="AD6" s="1207"/>
      <c r="AE6" s="1216">
        <v>43431</v>
      </c>
      <c r="AF6" s="1209"/>
      <c r="AG6" s="1207"/>
      <c r="AH6" s="1216">
        <v>43565</v>
      </c>
      <c r="AI6" s="1209"/>
      <c r="AJ6" s="1207"/>
      <c r="AK6" s="1216">
        <v>43591</v>
      </c>
      <c r="AL6" s="1209"/>
    </row>
    <row r="7" spans="1:38">
      <c r="A7" s="1138" t="s">
        <v>4106</v>
      </c>
      <c r="B7" s="1139" t="s">
        <v>4098</v>
      </c>
      <c r="C7" s="1207"/>
      <c r="D7" s="1208" t="s">
        <v>4377</v>
      </c>
      <c r="E7" s="1209"/>
      <c r="F7" s="1207"/>
      <c r="G7" s="1208" t="s">
        <v>4412</v>
      </c>
      <c r="H7" s="1209"/>
      <c r="I7" s="1207"/>
      <c r="J7" s="1208" t="s">
        <v>4404</v>
      </c>
      <c r="K7" s="1209"/>
      <c r="L7" s="1207"/>
      <c r="M7" s="1208" t="s">
        <v>4398</v>
      </c>
      <c r="N7" s="1209"/>
      <c r="O7" s="1207"/>
      <c r="P7" s="1208" t="s">
        <v>4423</v>
      </c>
      <c r="Q7" s="1209"/>
      <c r="R7" s="1207"/>
      <c r="S7" s="1208" t="s">
        <v>4418</v>
      </c>
      <c r="T7" s="1209"/>
      <c r="U7" s="1207"/>
      <c r="V7" s="1208" t="s">
        <v>4349</v>
      </c>
      <c r="W7" s="1209"/>
      <c r="X7" s="1207"/>
      <c r="Y7" s="1208" t="s">
        <v>4370</v>
      </c>
      <c r="Z7" s="1209"/>
      <c r="AA7" s="1207"/>
      <c r="AB7" s="1208" t="s">
        <v>4395</v>
      </c>
      <c r="AC7" s="1209"/>
      <c r="AD7" s="1207"/>
      <c r="AE7" s="1208" t="s">
        <v>4392</v>
      </c>
      <c r="AF7" s="1209"/>
      <c r="AG7" s="1207"/>
      <c r="AH7" s="1208" t="s">
        <v>4386</v>
      </c>
      <c r="AI7" s="1209"/>
      <c r="AJ7" s="1207"/>
      <c r="AK7" s="1208" t="s">
        <v>4381</v>
      </c>
      <c r="AL7" s="1209"/>
    </row>
    <row r="8" spans="1:38">
      <c r="A8" s="1138" t="s">
        <v>4426</v>
      </c>
      <c r="B8" s="1139" t="s">
        <v>4425</v>
      </c>
      <c r="C8" s="1207"/>
      <c r="D8" s="1217">
        <v>850</v>
      </c>
      <c r="E8" s="1209"/>
      <c r="F8" s="1207"/>
      <c r="G8" s="1217">
        <v>840</v>
      </c>
      <c r="H8" s="1209"/>
      <c r="I8" s="1207"/>
      <c r="J8" s="1217">
        <v>900</v>
      </c>
      <c r="K8" s="1209"/>
      <c r="L8" s="1207"/>
      <c r="M8" s="1217">
        <v>1390</v>
      </c>
      <c r="N8" s="1209"/>
      <c r="O8" s="1207"/>
      <c r="P8" s="1217">
        <v>970</v>
      </c>
      <c r="Q8" s="1209"/>
      <c r="R8" s="1207"/>
      <c r="S8" s="1217">
        <v>1160</v>
      </c>
      <c r="T8" s="1209"/>
      <c r="U8" s="1207"/>
      <c r="V8" s="1217">
        <v>1550</v>
      </c>
      <c r="W8" s="1209"/>
      <c r="X8" s="1207"/>
      <c r="Y8" s="1217">
        <v>1260</v>
      </c>
      <c r="Z8" s="1209"/>
      <c r="AA8" s="1207"/>
      <c r="AB8" s="1217">
        <v>1560</v>
      </c>
      <c r="AC8" s="1209"/>
      <c r="AD8" s="1207"/>
      <c r="AE8" s="1217">
        <v>1570</v>
      </c>
      <c r="AF8" s="1209"/>
      <c r="AG8" s="1207"/>
      <c r="AH8" s="1217">
        <v>1690</v>
      </c>
      <c r="AI8" s="1209"/>
      <c r="AJ8" s="1207"/>
      <c r="AK8" s="1217">
        <v>1790</v>
      </c>
      <c r="AL8" s="1209"/>
    </row>
    <row r="9" spans="1:38">
      <c r="A9" s="1138" t="s">
        <v>4107</v>
      </c>
      <c r="B9" s="1139" t="s">
        <v>4108</v>
      </c>
      <c r="C9" s="1207"/>
      <c r="D9" s="1208" t="s">
        <v>3164</v>
      </c>
      <c r="E9" s="1209"/>
      <c r="F9" s="1207"/>
      <c r="G9" s="1208" t="s">
        <v>4413</v>
      </c>
      <c r="H9" s="1209"/>
      <c r="I9" s="1207"/>
      <c r="J9" s="1208" t="s">
        <v>3164</v>
      </c>
      <c r="K9" s="1209"/>
      <c r="L9" s="1207"/>
      <c r="M9" s="1208" t="s">
        <v>4399</v>
      </c>
      <c r="N9" s="1209"/>
      <c r="O9" s="1207"/>
      <c r="P9" s="1208" t="s">
        <v>4424</v>
      </c>
      <c r="Q9" s="1209"/>
      <c r="R9" s="1207"/>
      <c r="S9" s="1208" t="s">
        <v>4419</v>
      </c>
      <c r="T9" s="1209"/>
      <c r="U9" s="1207"/>
      <c r="V9" s="1208" t="s">
        <v>4350</v>
      </c>
      <c r="W9" s="1209"/>
      <c r="X9" s="1207"/>
      <c r="Y9" s="1208" t="s">
        <v>4371</v>
      </c>
      <c r="Z9" s="1209"/>
      <c r="AA9" s="1207"/>
      <c r="AB9" s="1208" t="s">
        <v>4396</v>
      </c>
      <c r="AC9" s="1209"/>
      <c r="AD9" s="1207"/>
      <c r="AE9" s="1208" t="s">
        <v>4393</v>
      </c>
      <c r="AF9" s="1209"/>
      <c r="AG9" s="1207"/>
      <c r="AH9" s="1208" t="s">
        <v>4387</v>
      </c>
      <c r="AI9" s="1209"/>
      <c r="AJ9" s="1207"/>
      <c r="AK9" s="1208" t="s">
        <v>4382</v>
      </c>
      <c r="AL9" s="1209"/>
    </row>
    <row r="10" spans="1:38">
      <c r="A10" s="1138" t="s">
        <v>4109</v>
      </c>
      <c r="B10" s="1139" t="s">
        <v>4110</v>
      </c>
      <c r="C10" s="1207"/>
      <c r="D10" s="1208">
        <v>4</v>
      </c>
      <c r="E10" s="1209"/>
      <c r="F10" s="1207"/>
      <c r="G10" s="1208">
        <v>4</v>
      </c>
      <c r="H10" s="1209"/>
      <c r="I10" s="1207"/>
      <c r="J10" s="1208">
        <v>4</v>
      </c>
      <c r="K10" s="1209"/>
      <c r="L10" s="1207"/>
      <c r="M10" s="1208">
        <v>5</v>
      </c>
      <c r="N10" s="1209"/>
      <c r="O10" s="1207"/>
      <c r="P10" s="1208">
        <v>5</v>
      </c>
      <c r="Q10" s="1209"/>
      <c r="R10" s="1207"/>
      <c r="S10" s="1208">
        <v>5</v>
      </c>
      <c r="T10" s="1209"/>
      <c r="U10" s="1207"/>
      <c r="V10" s="1208">
        <v>5</v>
      </c>
      <c r="W10" s="1209"/>
      <c r="X10" s="1207"/>
      <c r="Y10" s="1208">
        <v>5</v>
      </c>
      <c r="Z10" s="1209"/>
      <c r="AA10" s="1207"/>
      <c r="AB10" s="1208">
        <v>5</v>
      </c>
      <c r="AC10" s="1209"/>
      <c r="AD10" s="1207"/>
      <c r="AE10" s="1208">
        <v>5</v>
      </c>
      <c r="AF10" s="1209"/>
      <c r="AG10" s="1207"/>
      <c r="AH10" s="1208">
        <v>5</v>
      </c>
      <c r="AI10" s="1209"/>
      <c r="AJ10" s="1207"/>
      <c r="AK10" s="1208">
        <v>5</v>
      </c>
      <c r="AL10" s="1209"/>
    </row>
    <row r="11" spans="1:38">
      <c r="A11" s="1144" t="s">
        <v>4111</v>
      </c>
      <c r="B11" s="1145" t="s">
        <v>4112</v>
      </c>
      <c r="C11" s="1218"/>
      <c r="D11" s="1219"/>
      <c r="E11" s="1220"/>
      <c r="F11" s="1218"/>
      <c r="G11" s="1219"/>
      <c r="H11" s="1220"/>
      <c r="I11" s="1218"/>
      <c r="J11" s="1219"/>
      <c r="K11" s="1220"/>
      <c r="L11" s="1218"/>
      <c r="M11" s="1219"/>
      <c r="N11" s="1220"/>
      <c r="O11" s="1218"/>
      <c r="P11" s="1219"/>
      <c r="Q11" s="1220"/>
      <c r="R11" s="1218"/>
      <c r="S11" s="1219"/>
      <c r="T11" s="1220"/>
      <c r="U11" s="1218"/>
      <c r="V11" s="1219"/>
      <c r="W11" s="1220"/>
      <c r="X11" s="1218"/>
      <c r="Y11" s="1219"/>
      <c r="Z11" s="1220"/>
      <c r="AA11" s="1218"/>
      <c r="AB11" s="1219"/>
      <c r="AC11" s="1220"/>
      <c r="AD11" s="1218"/>
      <c r="AE11" s="1219"/>
      <c r="AF11" s="1220"/>
      <c r="AG11" s="1218"/>
      <c r="AH11" s="1219"/>
      <c r="AI11" s="1220"/>
      <c r="AJ11" s="1218"/>
      <c r="AK11" s="1219"/>
      <c r="AL11" s="1220"/>
    </row>
    <row r="12" spans="1:38">
      <c r="A12" s="1144" t="s">
        <v>4113</v>
      </c>
      <c r="B12" s="1139" t="s">
        <v>4114</v>
      </c>
      <c r="C12" s="1207"/>
      <c r="D12" s="1208" t="s">
        <v>2284</v>
      </c>
      <c r="E12" s="1209"/>
      <c r="F12" s="1207"/>
      <c r="G12" s="1208" t="s">
        <v>2284</v>
      </c>
      <c r="H12" s="1209"/>
      <c r="I12" s="1207"/>
      <c r="J12" s="1208" t="s">
        <v>2284</v>
      </c>
      <c r="K12" s="1209"/>
      <c r="L12" s="1207"/>
      <c r="M12" s="1208" t="s">
        <v>2284</v>
      </c>
      <c r="N12" s="1209"/>
      <c r="O12" s="1207"/>
      <c r="P12" s="1208" t="s">
        <v>2284</v>
      </c>
      <c r="Q12" s="1209"/>
      <c r="R12" s="1207"/>
      <c r="S12" s="1208" t="s">
        <v>2284</v>
      </c>
      <c r="T12" s="1209"/>
      <c r="U12" s="1207"/>
      <c r="V12" s="1208" t="s">
        <v>2284</v>
      </c>
      <c r="W12" s="1209"/>
      <c r="X12" s="1207"/>
      <c r="Y12" s="1208" t="s">
        <v>2284</v>
      </c>
      <c r="Z12" s="1209"/>
      <c r="AA12" s="1207"/>
      <c r="AB12" s="1208" t="s">
        <v>2284</v>
      </c>
      <c r="AC12" s="1209"/>
      <c r="AD12" s="1207"/>
      <c r="AE12" s="1208" t="s">
        <v>2284</v>
      </c>
      <c r="AF12" s="1209"/>
      <c r="AG12" s="1207"/>
      <c r="AH12" s="1208" t="s">
        <v>2284</v>
      </c>
      <c r="AI12" s="1209"/>
      <c r="AJ12" s="1207"/>
      <c r="AK12" s="1208" t="s">
        <v>2284</v>
      </c>
      <c r="AL12" s="1209"/>
    </row>
    <row r="13" spans="1:38">
      <c r="A13" s="1144" t="s">
        <v>4115</v>
      </c>
      <c r="B13" s="1139" t="s">
        <v>4116</v>
      </c>
      <c r="C13" s="1207"/>
      <c r="D13" s="1208" t="s">
        <v>2284</v>
      </c>
      <c r="E13" s="1209"/>
      <c r="F13" s="1207"/>
      <c r="G13" s="1208" t="s">
        <v>2284</v>
      </c>
      <c r="H13" s="1209"/>
      <c r="I13" s="1207"/>
      <c r="J13" s="1208" t="s">
        <v>2284</v>
      </c>
      <c r="K13" s="1209"/>
      <c r="L13" s="1207"/>
      <c r="M13" s="1208" t="s">
        <v>2284</v>
      </c>
      <c r="N13" s="1209"/>
      <c r="O13" s="1207"/>
      <c r="P13" s="1208" t="s">
        <v>2284</v>
      </c>
      <c r="Q13" s="1209"/>
      <c r="R13" s="1207"/>
      <c r="S13" s="1208" t="s">
        <v>2284</v>
      </c>
      <c r="T13" s="1209"/>
      <c r="U13" s="1207"/>
      <c r="V13" s="1208" t="s">
        <v>2284</v>
      </c>
      <c r="W13" s="1209"/>
      <c r="X13" s="1207"/>
      <c r="Y13" s="1208" t="s">
        <v>2284</v>
      </c>
      <c r="Z13" s="1209"/>
      <c r="AA13" s="1207"/>
      <c r="AB13" s="1208" t="s">
        <v>2284</v>
      </c>
      <c r="AC13" s="1209"/>
      <c r="AD13" s="1207"/>
      <c r="AE13" s="1208" t="s">
        <v>2284</v>
      </c>
      <c r="AF13" s="1209"/>
      <c r="AG13" s="1207"/>
      <c r="AH13" s="1208" t="s">
        <v>2284</v>
      </c>
      <c r="AI13" s="1209"/>
      <c r="AJ13" s="1207"/>
      <c r="AK13" s="1208" t="s">
        <v>2284</v>
      </c>
      <c r="AL13" s="1209"/>
    </row>
    <row r="14" spans="1:38">
      <c r="A14" s="1144" t="s">
        <v>4117</v>
      </c>
      <c r="B14" s="1139" t="s">
        <v>4118</v>
      </c>
      <c r="C14" s="1207"/>
      <c r="D14" s="1208" t="s">
        <v>4351</v>
      </c>
      <c r="E14" s="1209"/>
      <c r="F14" s="1207"/>
      <c r="G14" s="1208" t="s">
        <v>4351</v>
      </c>
      <c r="H14" s="1209"/>
      <c r="I14" s="1207"/>
      <c r="J14" s="1208" t="s">
        <v>4351</v>
      </c>
      <c r="K14" s="1209"/>
      <c r="L14" s="1207"/>
      <c r="M14" s="1208" t="s">
        <v>4351</v>
      </c>
      <c r="N14" s="1209"/>
      <c r="O14" s="1207"/>
      <c r="P14" s="1208" t="s">
        <v>4351</v>
      </c>
      <c r="Q14" s="1209"/>
      <c r="R14" s="1207"/>
      <c r="S14" s="1208" t="s">
        <v>4351</v>
      </c>
      <c r="T14" s="1209"/>
      <c r="U14" s="1207"/>
      <c r="V14" s="1208" t="s">
        <v>2284</v>
      </c>
      <c r="W14" s="1209"/>
      <c r="X14" s="1207"/>
      <c r="Y14" s="1208" t="s">
        <v>2284</v>
      </c>
      <c r="Z14" s="1209"/>
      <c r="AA14" s="1207"/>
      <c r="AB14" s="1208" t="s">
        <v>2284</v>
      </c>
      <c r="AC14" s="1209"/>
      <c r="AD14" s="1207"/>
      <c r="AE14" s="1208" t="s">
        <v>2284</v>
      </c>
      <c r="AF14" s="1209"/>
      <c r="AG14" s="1207"/>
      <c r="AH14" s="1208" t="s">
        <v>2284</v>
      </c>
      <c r="AI14" s="1209"/>
      <c r="AJ14" s="1207"/>
      <c r="AK14" s="1208" t="s">
        <v>2284</v>
      </c>
      <c r="AL14" s="1209"/>
    </row>
    <row r="15" spans="1:38">
      <c r="A15" s="1144" t="s">
        <v>4119</v>
      </c>
      <c r="B15" s="1139" t="s">
        <v>4120</v>
      </c>
      <c r="C15" s="1207"/>
      <c r="D15" s="1208" t="s">
        <v>4351</v>
      </c>
      <c r="E15" s="1209"/>
      <c r="F15" s="1207"/>
      <c r="G15" s="1208" t="s">
        <v>4351</v>
      </c>
      <c r="H15" s="1209"/>
      <c r="I15" s="1207"/>
      <c r="J15" s="1208" t="s">
        <v>4351</v>
      </c>
      <c r="K15" s="1209"/>
      <c r="L15" s="1207"/>
      <c r="M15" s="1208" t="s">
        <v>4351</v>
      </c>
      <c r="N15" s="1209"/>
      <c r="O15" s="1207"/>
      <c r="P15" s="1208" t="s">
        <v>4351</v>
      </c>
      <c r="Q15" s="1209"/>
      <c r="R15" s="1207"/>
      <c r="S15" s="1208" t="s">
        <v>4351</v>
      </c>
      <c r="T15" s="1209"/>
      <c r="U15" s="1207"/>
      <c r="V15" s="1208" t="s">
        <v>4351</v>
      </c>
      <c r="W15" s="1209"/>
      <c r="X15" s="1207"/>
      <c r="Y15" s="1208" t="s">
        <v>2284</v>
      </c>
      <c r="Z15" s="1209"/>
      <c r="AA15" s="1207"/>
      <c r="AB15" s="1208" t="s">
        <v>4351</v>
      </c>
      <c r="AC15" s="1209"/>
      <c r="AD15" s="1207"/>
      <c r="AE15" s="1208" t="s">
        <v>2284</v>
      </c>
      <c r="AF15" s="1209"/>
      <c r="AG15" s="1207"/>
      <c r="AH15" s="1208" t="s">
        <v>4351</v>
      </c>
      <c r="AI15" s="1209"/>
      <c r="AJ15" s="1207"/>
      <c r="AK15" s="1208" t="s">
        <v>4351</v>
      </c>
      <c r="AL15" s="1209"/>
    </row>
    <row r="16" spans="1:38">
      <c r="A16" s="1144" t="s">
        <v>4121</v>
      </c>
      <c r="B16" s="1139" t="s">
        <v>4122</v>
      </c>
      <c r="C16" s="1207"/>
      <c r="D16" s="1208" t="s">
        <v>2284</v>
      </c>
      <c r="E16" s="1209"/>
      <c r="F16" s="1207"/>
      <c r="G16" s="1208" t="s">
        <v>2284</v>
      </c>
      <c r="H16" s="1209"/>
      <c r="I16" s="1207"/>
      <c r="J16" s="1208" t="s">
        <v>2284</v>
      </c>
      <c r="K16" s="1209"/>
      <c r="L16" s="1207"/>
      <c r="M16" s="1208" t="s">
        <v>2284</v>
      </c>
      <c r="N16" s="1209"/>
      <c r="O16" s="1207"/>
      <c r="P16" s="1208" t="s">
        <v>2284</v>
      </c>
      <c r="Q16" s="1209"/>
      <c r="R16" s="1207"/>
      <c r="S16" s="1208" t="s">
        <v>2284</v>
      </c>
      <c r="T16" s="1209"/>
      <c r="U16" s="1207"/>
      <c r="V16" s="1208" t="s">
        <v>2284</v>
      </c>
      <c r="W16" s="1209"/>
      <c r="X16" s="1207"/>
      <c r="Y16" s="1208" t="s">
        <v>2284</v>
      </c>
      <c r="Z16" s="1209"/>
      <c r="AA16" s="1207"/>
      <c r="AB16" s="1208" t="s">
        <v>2284</v>
      </c>
      <c r="AC16" s="1209"/>
      <c r="AD16" s="1207"/>
      <c r="AE16" s="1208" t="s">
        <v>2284</v>
      </c>
      <c r="AF16" s="1209"/>
      <c r="AG16" s="1207"/>
      <c r="AH16" s="1208" t="s">
        <v>2284</v>
      </c>
      <c r="AI16" s="1209"/>
      <c r="AJ16" s="1207"/>
      <c r="AK16" s="1208" t="s">
        <v>2284</v>
      </c>
      <c r="AL16" s="1209"/>
    </row>
    <row r="17" spans="1:38">
      <c r="A17" s="1144" t="s">
        <v>4123</v>
      </c>
      <c r="B17" s="1139" t="s">
        <v>4124</v>
      </c>
      <c r="C17" s="1207"/>
      <c r="D17" s="1208" t="s">
        <v>2284</v>
      </c>
      <c r="E17" s="1209"/>
      <c r="F17" s="1207"/>
      <c r="G17" s="1208" t="s">
        <v>2284</v>
      </c>
      <c r="H17" s="1209"/>
      <c r="I17" s="1207"/>
      <c r="J17" s="1208" t="s">
        <v>2284</v>
      </c>
      <c r="K17" s="1209"/>
      <c r="L17" s="1207"/>
      <c r="M17" s="1208" t="s">
        <v>2284</v>
      </c>
      <c r="N17" s="1209"/>
      <c r="O17" s="1207"/>
      <c r="P17" s="1208" t="s">
        <v>2284</v>
      </c>
      <c r="Q17" s="1209"/>
      <c r="R17" s="1207"/>
      <c r="S17" s="1208" t="s">
        <v>2284</v>
      </c>
      <c r="T17" s="1209"/>
      <c r="U17" s="1207"/>
      <c r="V17" s="1208" t="s">
        <v>2284</v>
      </c>
      <c r="W17" s="1209"/>
      <c r="X17" s="1207"/>
      <c r="Y17" s="1208" t="s">
        <v>2284</v>
      </c>
      <c r="Z17" s="1209"/>
      <c r="AA17" s="1207"/>
      <c r="AB17" s="1208" t="s">
        <v>2284</v>
      </c>
      <c r="AC17" s="1209"/>
      <c r="AD17" s="1207"/>
      <c r="AE17" s="1208" t="s">
        <v>2284</v>
      </c>
      <c r="AF17" s="1209"/>
      <c r="AG17" s="1207"/>
      <c r="AH17" s="1208" t="s">
        <v>2284</v>
      </c>
      <c r="AI17" s="1209"/>
      <c r="AJ17" s="1207"/>
      <c r="AK17" s="1208" t="s">
        <v>2284</v>
      </c>
      <c r="AL17" s="1209"/>
    </row>
    <row r="18" spans="1:38">
      <c r="A18" s="1144" t="s">
        <v>4125</v>
      </c>
      <c r="B18" s="1145" t="s">
        <v>4126</v>
      </c>
      <c r="C18" s="1218"/>
      <c r="D18" s="1219"/>
      <c r="E18" s="1220"/>
      <c r="F18" s="1218"/>
      <c r="G18" s="1219"/>
      <c r="H18" s="1220"/>
      <c r="I18" s="1218"/>
      <c r="J18" s="1219"/>
      <c r="K18" s="1220"/>
      <c r="L18" s="1218"/>
      <c r="M18" s="1219"/>
      <c r="N18" s="1220"/>
      <c r="O18" s="1218"/>
      <c r="P18" s="1219"/>
      <c r="Q18" s="1220"/>
      <c r="R18" s="1218"/>
      <c r="S18" s="1219"/>
      <c r="T18" s="1220"/>
      <c r="U18" s="1218"/>
      <c r="V18" s="1219"/>
      <c r="W18" s="1220"/>
      <c r="X18" s="1218"/>
      <c r="Y18" s="1219"/>
      <c r="Z18" s="1220"/>
      <c r="AA18" s="1218"/>
      <c r="AB18" s="1219"/>
      <c r="AC18" s="1220"/>
      <c r="AD18" s="1218"/>
      <c r="AE18" s="1219"/>
      <c r="AF18" s="1220"/>
      <c r="AG18" s="1218"/>
      <c r="AH18" s="1219"/>
      <c r="AI18" s="1220"/>
      <c r="AJ18" s="1218"/>
      <c r="AK18" s="1219"/>
      <c r="AL18" s="1220"/>
    </row>
    <row r="19" spans="1:38">
      <c r="A19" s="1144" t="s">
        <v>4127</v>
      </c>
      <c r="B19" s="1139" t="s">
        <v>4128</v>
      </c>
      <c r="C19" s="1207"/>
      <c r="D19" s="1208" t="s">
        <v>2284</v>
      </c>
      <c r="E19" s="1209"/>
      <c r="F19" s="1207"/>
      <c r="G19" s="1208" t="s">
        <v>2284</v>
      </c>
      <c r="H19" s="1209"/>
      <c r="I19" s="1207"/>
      <c r="J19" s="1208" t="s">
        <v>2284</v>
      </c>
      <c r="K19" s="1209"/>
      <c r="L19" s="1207"/>
      <c r="M19" s="1208" t="s">
        <v>2284</v>
      </c>
      <c r="N19" s="1209"/>
      <c r="O19" s="1207"/>
      <c r="P19" s="1208" t="s">
        <v>2284</v>
      </c>
      <c r="Q19" s="1209"/>
      <c r="R19" s="1207"/>
      <c r="S19" s="1208" t="s">
        <v>2284</v>
      </c>
      <c r="T19" s="1209"/>
      <c r="U19" s="1207"/>
      <c r="V19" s="1208" t="s">
        <v>2284</v>
      </c>
      <c r="W19" s="1209"/>
      <c r="X19" s="1207"/>
      <c r="Y19" s="1208" t="s">
        <v>2284</v>
      </c>
      <c r="Z19" s="1209"/>
      <c r="AA19" s="1207"/>
      <c r="AB19" s="1208" t="s">
        <v>2284</v>
      </c>
      <c r="AC19" s="1209"/>
      <c r="AD19" s="1207"/>
      <c r="AE19" s="1208" t="s">
        <v>2284</v>
      </c>
      <c r="AF19" s="1209"/>
      <c r="AG19" s="1207"/>
      <c r="AH19" s="1208" t="s">
        <v>2284</v>
      </c>
      <c r="AI19" s="1209"/>
      <c r="AJ19" s="1207"/>
      <c r="AK19" s="1208" t="s">
        <v>2284</v>
      </c>
      <c r="AL19" s="1209"/>
    </row>
    <row r="20" spans="1:38">
      <c r="A20" s="1144" t="s">
        <v>4129</v>
      </c>
      <c r="B20" s="1139" t="s">
        <v>4130</v>
      </c>
      <c r="C20" s="1207"/>
      <c r="D20" s="1208" t="s">
        <v>2284</v>
      </c>
      <c r="E20" s="1209"/>
      <c r="F20" s="1207"/>
      <c r="G20" s="1208" t="s">
        <v>2284</v>
      </c>
      <c r="H20" s="1209"/>
      <c r="I20" s="1207"/>
      <c r="J20" s="1208" t="s">
        <v>2284</v>
      </c>
      <c r="K20" s="1209"/>
      <c r="L20" s="1207"/>
      <c r="M20" s="1208" t="s">
        <v>2284</v>
      </c>
      <c r="N20" s="1209"/>
      <c r="O20" s="1207"/>
      <c r="P20" s="1208" t="s">
        <v>2284</v>
      </c>
      <c r="Q20" s="1209"/>
      <c r="R20" s="1207"/>
      <c r="S20" s="1208" t="s">
        <v>2284</v>
      </c>
      <c r="T20" s="1209"/>
      <c r="U20" s="1207"/>
      <c r="V20" s="1208" t="s">
        <v>2284</v>
      </c>
      <c r="W20" s="1209"/>
      <c r="X20" s="1207"/>
      <c r="Y20" s="1208" t="s">
        <v>2284</v>
      </c>
      <c r="Z20" s="1209"/>
      <c r="AA20" s="1207"/>
      <c r="AB20" s="1208" t="s">
        <v>2284</v>
      </c>
      <c r="AC20" s="1209"/>
      <c r="AD20" s="1207"/>
      <c r="AE20" s="1208" t="s">
        <v>2284</v>
      </c>
      <c r="AF20" s="1209"/>
      <c r="AG20" s="1207"/>
      <c r="AH20" s="1208" t="s">
        <v>2284</v>
      </c>
      <c r="AI20" s="1209"/>
      <c r="AJ20" s="1207"/>
      <c r="AK20" s="1208" t="s">
        <v>2284</v>
      </c>
      <c r="AL20" s="1209"/>
    </row>
    <row r="21" spans="1:38">
      <c r="A21" s="1144" t="s">
        <v>4131</v>
      </c>
      <c r="B21" s="1139" t="s">
        <v>4132</v>
      </c>
      <c r="C21" s="1207"/>
      <c r="D21" s="1208" t="s">
        <v>2284</v>
      </c>
      <c r="E21" s="1209"/>
      <c r="F21" s="1207"/>
      <c r="G21" s="1208" t="s">
        <v>4351</v>
      </c>
      <c r="H21" s="1209"/>
      <c r="I21" s="1207"/>
      <c r="J21" s="1208" t="s">
        <v>4351</v>
      </c>
      <c r="K21" s="1209"/>
      <c r="L21" s="1207"/>
      <c r="M21" s="1208" t="s">
        <v>4351</v>
      </c>
      <c r="N21" s="1209"/>
      <c r="O21" s="1207"/>
      <c r="P21" s="1208" t="s">
        <v>2284</v>
      </c>
      <c r="Q21" s="1209"/>
      <c r="R21" s="1207"/>
      <c r="S21" s="1208" t="s">
        <v>2284</v>
      </c>
      <c r="T21" s="1209"/>
      <c r="U21" s="1207"/>
      <c r="V21" s="1208" t="s">
        <v>2284</v>
      </c>
      <c r="W21" s="1209"/>
      <c r="X21" s="1207"/>
      <c r="Y21" s="1208" t="s">
        <v>2284</v>
      </c>
      <c r="Z21" s="1209"/>
      <c r="AA21" s="1207"/>
      <c r="AB21" s="1208" t="s">
        <v>2284</v>
      </c>
      <c r="AC21" s="1209"/>
      <c r="AD21" s="1207"/>
      <c r="AE21" s="1208" t="s">
        <v>2284</v>
      </c>
      <c r="AF21" s="1209"/>
      <c r="AG21" s="1207"/>
      <c r="AH21" s="1208" t="s">
        <v>2284</v>
      </c>
      <c r="AI21" s="1209"/>
      <c r="AJ21" s="1207"/>
      <c r="AK21" s="1208" t="s">
        <v>2284</v>
      </c>
      <c r="AL21" s="1209"/>
    </row>
    <row r="22" spans="1:38">
      <c r="A22" s="1144" t="s">
        <v>4133</v>
      </c>
      <c r="B22" s="1139" t="s">
        <v>4134</v>
      </c>
      <c r="C22" s="1207"/>
      <c r="D22" s="1208" t="s">
        <v>2284</v>
      </c>
      <c r="E22" s="1209"/>
      <c r="F22" s="1207"/>
      <c r="G22" s="1208" t="s">
        <v>4351</v>
      </c>
      <c r="H22" s="1209"/>
      <c r="I22" s="1207"/>
      <c r="J22" s="1208" t="s">
        <v>4351</v>
      </c>
      <c r="K22" s="1209"/>
      <c r="L22" s="1207"/>
      <c r="M22" s="1208" t="s">
        <v>4351</v>
      </c>
      <c r="N22" s="1209"/>
      <c r="O22" s="1207"/>
      <c r="P22" s="1208" t="s">
        <v>2284</v>
      </c>
      <c r="Q22" s="1209"/>
      <c r="R22" s="1207"/>
      <c r="S22" s="1208" t="s">
        <v>2284</v>
      </c>
      <c r="T22" s="1209"/>
      <c r="U22" s="1207"/>
      <c r="V22" s="1208" t="s">
        <v>2284</v>
      </c>
      <c r="W22" s="1209"/>
      <c r="X22" s="1207"/>
      <c r="Y22" s="1208" t="s">
        <v>2284</v>
      </c>
      <c r="Z22" s="1209"/>
      <c r="AA22" s="1207"/>
      <c r="AB22" s="1208" t="s">
        <v>2284</v>
      </c>
      <c r="AC22" s="1209"/>
      <c r="AD22" s="1207"/>
      <c r="AE22" s="1208" t="s">
        <v>2284</v>
      </c>
      <c r="AF22" s="1209"/>
      <c r="AG22" s="1207"/>
      <c r="AH22" s="1208" t="s">
        <v>2284</v>
      </c>
      <c r="AI22" s="1209"/>
      <c r="AJ22" s="1207"/>
      <c r="AK22" s="1208" t="s">
        <v>2284</v>
      </c>
      <c r="AL22" s="1209"/>
    </row>
    <row r="23" spans="1:38">
      <c r="A23" s="1144" t="s">
        <v>4135</v>
      </c>
      <c r="B23" s="1139" t="s">
        <v>4136</v>
      </c>
      <c r="C23" s="1207"/>
      <c r="D23" s="1208" t="s">
        <v>2261</v>
      </c>
      <c r="E23" s="1209"/>
      <c r="F23" s="1207"/>
      <c r="G23" s="1208" t="s">
        <v>2261</v>
      </c>
      <c r="H23" s="1209"/>
      <c r="I23" s="1207"/>
      <c r="J23" s="1208" t="s">
        <v>2261</v>
      </c>
      <c r="K23" s="1209"/>
      <c r="L23" s="1207"/>
      <c r="M23" s="1208" t="s">
        <v>4351</v>
      </c>
      <c r="N23" s="1209"/>
      <c r="O23" s="1207"/>
      <c r="P23" s="1208" t="s">
        <v>4351</v>
      </c>
      <c r="Q23" s="1209"/>
      <c r="R23" s="1207"/>
      <c r="S23" s="1208" t="s">
        <v>4351</v>
      </c>
      <c r="T23" s="1209"/>
      <c r="U23" s="1207"/>
      <c r="V23" s="1208" t="s">
        <v>4351</v>
      </c>
      <c r="W23" s="1209"/>
      <c r="X23" s="1207"/>
      <c r="Y23" s="1208" t="s">
        <v>4351</v>
      </c>
      <c r="Z23" s="1209"/>
      <c r="AA23" s="1207"/>
      <c r="AB23" s="1208" t="s">
        <v>4351</v>
      </c>
      <c r="AC23" s="1209"/>
      <c r="AD23" s="1207"/>
      <c r="AE23" s="1208" t="s">
        <v>4351</v>
      </c>
      <c r="AF23" s="1209"/>
      <c r="AG23" s="1207"/>
      <c r="AH23" s="1208" t="s">
        <v>4351</v>
      </c>
      <c r="AI23" s="1209"/>
      <c r="AJ23" s="1207"/>
      <c r="AK23" s="1208" t="s">
        <v>4351</v>
      </c>
      <c r="AL23" s="1209"/>
    </row>
    <row r="24" spans="1:38">
      <c r="A24" s="1144" t="s">
        <v>4137</v>
      </c>
      <c r="B24" s="1139" t="s">
        <v>4138</v>
      </c>
      <c r="C24" s="1207"/>
      <c r="D24" s="1208" t="s">
        <v>2261</v>
      </c>
      <c r="E24" s="1209"/>
      <c r="F24" s="1207"/>
      <c r="G24" s="1208" t="s">
        <v>2261</v>
      </c>
      <c r="H24" s="1209"/>
      <c r="I24" s="1207"/>
      <c r="J24" s="1208" t="s">
        <v>2261</v>
      </c>
      <c r="K24" s="1209"/>
      <c r="L24" s="1207"/>
      <c r="M24" s="1208" t="s">
        <v>2261</v>
      </c>
      <c r="N24" s="1209"/>
      <c r="O24" s="1207"/>
      <c r="P24" s="1208" t="s">
        <v>2261</v>
      </c>
      <c r="Q24" s="1209"/>
      <c r="R24" s="1207"/>
      <c r="S24" s="1208" t="s">
        <v>2261</v>
      </c>
      <c r="T24" s="1209"/>
      <c r="U24" s="1207"/>
      <c r="V24" s="1208" t="s">
        <v>2261</v>
      </c>
      <c r="W24" s="1209"/>
      <c r="X24" s="1207"/>
      <c r="Y24" s="1208" t="s">
        <v>2261</v>
      </c>
      <c r="Z24" s="1209"/>
      <c r="AA24" s="1207"/>
      <c r="AB24" s="1208" t="s">
        <v>2261</v>
      </c>
      <c r="AC24" s="1209"/>
      <c r="AD24" s="1207"/>
      <c r="AE24" s="1208" t="s">
        <v>2261</v>
      </c>
      <c r="AF24" s="1209"/>
      <c r="AG24" s="1207"/>
      <c r="AH24" s="1208" t="s">
        <v>2261</v>
      </c>
      <c r="AI24" s="1209"/>
      <c r="AJ24" s="1207"/>
      <c r="AK24" s="1208" t="s">
        <v>2261</v>
      </c>
      <c r="AL24" s="1209"/>
    </row>
    <row r="25" spans="1:38">
      <c r="A25" s="1144" t="s">
        <v>4139</v>
      </c>
      <c r="B25" s="1139" t="s">
        <v>4140</v>
      </c>
      <c r="C25" s="1207"/>
      <c r="D25" s="1208" t="s">
        <v>2261</v>
      </c>
      <c r="E25" s="1209"/>
      <c r="F25" s="1207"/>
      <c r="G25" s="1208" t="s">
        <v>2261</v>
      </c>
      <c r="H25" s="1209"/>
      <c r="I25" s="1207"/>
      <c r="J25" s="1208" t="s">
        <v>2261</v>
      </c>
      <c r="K25" s="1209"/>
      <c r="L25" s="1207"/>
      <c r="M25" s="1208" t="s">
        <v>2261</v>
      </c>
      <c r="N25" s="1209"/>
      <c r="O25" s="1207"/>
      <c r="P25" s="1208" t="s">
        <v>2261</v>
      </c>
      <c r="Q25" s="1209"/>
      <c r="R25" s="1207"/>
      <c r="S25" s="1208" t="s">
        <v>2261</v>
      </c>
      <c r="T25" s="1209"/>
      <c r="U25" s="1207"/>
      <c r="V25" s="1208" t="s">
        <v>2261</v>
      </c>
      <c r="W25" s="1209"/>
      <c r="X25" s="1207"/>
      <c r="Y25" s="1208" t="s">
        <v>2261</v>
      </c>
      <c r="Z25" s="1209"/>
      <c r="AA25" s="1207"/>
      <c r="AB25" s="1208" t="s">
        <v>2261</v>
      </c>
      <c r="AC25" s="1209"/>
      <c r="AD25" s="1207"/>
      <c r="AE25" s="1208" t="s">
        <v>2261</v>
      </c>
      <c r="AF25" s="1209"/>
      <c r="AG25" s="1207"/>
      <c r="AH25" s="1208" t="s">
        <v>2261</v>
      </c>
      <c r="AI25" s="1209"/>
      <c r="AJ25" s="1207"/>
      <c r="AK25" s="1208" t="s">
        <v>2261</v>
      </c>
      <c r="AL25" s="1209"/>
    </row>
    <row r="26" spans="1:38">
      <c r="A26" s="1144" t="s">
        <v>4141</v>
      </c>
      <c r="B26" s="1139" t="s">
        <v>4142</v>
      </c>
      <c r="C26" s="1207"/>
      <c r="D26" s="1208" t="s">
        <v>2261</v>
      </c>
      <c r="E26" s="1209"/>
      <c r="F26" s="1207"/>
      <c r="G26" s="1208" t="s">
        <v>2261</v>
      </c>
      <c r="H26" s="1209"/>
      <c r="I26" s="1207"/>
      <c r="J26" s="1208" t="s">
        <v>2261</v>
      </c>
      <c r="K26" s="1209"/>
      <c r="L26" s="1207"/>
      <c r="M26" s="1208" t="s">
        <v>2261</v>
      </c>
      <c r="N26" s="1209"/>
      <c r="O26" s="1207"/>
      <c r="P26" s="1208" t="s">
        <v>2261</v>
      </c>
      <c r="Q26" s="1209"/>
      <c r="R26" s="1207"/>
      <c r="S26" s="1208" t="s">
        <v>2261</v>
      </c>
      <c r="T26" s="1209"/>
      <c r="U26" s="1207"/>
      <c r="V26" s="1208" t="s">
        <v>2261</v>
      </c>
      <c r="W26" s="1209"/>
      <c r="X26" s="1207"/>
      <c r="Y26" s="1208" t="s">
        <v>2261</v>
      </c>
      <c r="Z26" s="1209"/>
      <c r="AA26" s="1207"/>
      <c r="AB26" s="1208" t="s">
        <v>2261</v>
      </c>
      <c r="AC26" s="1209"/>
      <c r="AD26" s="1207"/>
      <c r="AE26" s="1208" t="s">
        <v>2261</v>
      </c>
      <c r="AF26" s="1209"/>
      <c r="AG26" s="1207"/>
      <c r="AH26" s="1208" t="s">
        <v>2261</v>
      </c>
      <c r="AI26" s="1209"/>
      <c r="AJ26" s="1207"/>
      <c r="AK26" s="1208" t="s">
        <v>2261</v>
      </c>
      <c r="AL26" s="1209"/>
    </row>
    <row r="27" spans="1:38">
      <c r="A27" s="1144" t="s">
        <v>4143</v>
      </c>
      <c r="B27" s="1145" t="s">
        <v>4144</v>
      </c>
      <c r="C27" s="1218"/>
      <c r="D27" s="1219"/>
      <c r="E27" s="1220"/>
      <c r="F27" s="1218"/>
      <c r="G27" s="1219"/>
      <c r="H27" s="1220"/>
      <c r="I27" s="1218"/>
      <c r="J27" s="1219"/>
      <c r="K27" s="1220"/>
      <c r="L27" s="1218"/>
      <c r="M27" s="1219"/>
      <c r="N27" s="1220"/>
      <c r="O27" s="1218"/>
      <c r="P27" s="1219"/>
      <c r="Q27" s="1220"/>
      <c r="R27" s="1218"/>
      <c r="S27" s="1219"/>
      <c r="T27" s="1220"/>
      <c r="U27" s="1218"/>
      <c r="V27" s="1219"/>
      <c r="W27" s="1220"/>
      <c r="X27" s="1218"/>
      <c r="Y27" s="1219"/>
      <c r="Z27" s="1220"/>
      <c r="AA27" s="1218"/>
      <c r="AB27" s="1219"/>
      <c r="AC27" s="1220"/>
      <c r="AD27" s="1218"/>
      <c r="AE27" s="1219"/>
      <c r="AF27" s="1220"/>
      <c r="AG27" s="1218"/>
      <c r="AH27" s="1219"/>
      <c r="AI27" s="1220"/>
      <c r="AJ27" s="1218"/>
      <c r="AK27" s="1219"/>
      <c r="AL27" s="1220"/>
    </row>
    <row r="28" spans="1:38">
      <c r="A28" s="1144" t="s">
        <v>4127</v>
      </c>
      <c r="B28" s="1139" t="s">
        <v>4145</v>
      </c>
      <c r="C28" s="1207"/>
      <c r="D28" s="1208" t="s">
        <v>2284</v>
      </c>
      <c r="E28" s="1209"/>
      <c r="F28" s="1207"/>
      <c r="G28" s="1208" t="s">
        <v>2284</v>
      </c>
      <c r="H28" s="1209"/>
      <c r="I28" s="1207"/>
      <c r="J28" s="1208" t="s">
        <v>2284</v>
      </c>
      <c r="K28" s="1209"/>
      <c r="L28" s="1207"/>
      <c r="M28" s="1208" t="s">
        <v>2284</v>
      </c>
      <c r="N28" s="1209"/>
      <c r="O28" s="1207"/>
      <c r="P28" s="1208" t="s">
        <v>2284</v>
      </c>
      <c r="Q28" s="1209"/>
      <c r="R28" s="1207"/>
      <c r="S28" s="1208" t="s">
        <v>2284</v>
      </c>
      <c r="T28" s="1209"/>
      <c r="U28" s="1207"/>
      <c r="V28" s="1208" t="s">
        <v>2284</v>
      </c>
      <c r="W28" s="1209"/>
      <c r="X28" s="1207"/>
      <c r="Y28" s="1208" t="s">
        <v>2284</v>
      </c>
      <c r="Z28" s="1209"/>
      <c r="AA28" s="1207"/>
      <c r="AB28" s="1208" t="s">
        <v>2284</v>
      </c>
      <c r="AC28" s="1209"/>
      <c r="AD28" s="1207"/>
      <c r="AE28" s="1208" t="s">
        <v>2284</v>
      </c>
      <c r="AF28" s="1209"/>
      <c r="AG28" s="1207"/>
      <c r="AH28" s="1208" t="s">
        <v>2284</v>
      </c>
      <c r="AI28" s="1209"/>
      <c r="AJ28" s="1207"/>
      <c r="AK28" s="1208" t="s">
        <v>2284</v>
      </c>
      <c r="AL28" s="1209"/>
    </row>
    <row r="29" spans="1:38">
      <c r="A29" s="1144" t="s">
        <v>4129</v>
      </c>
      <c r="B29" s="1139" t="s">
        <v>4130</v>
      </c>
      <c r="C29" s="1207"/>
      <c r="D29" s="1208" t="s">
        <v>2284</v>
      </c>
      <c r="E29" s="1209"/>
      <c r="F29" s="1207"/>
      <c r="G29" s="1208" t="s">
        <v>2284</v>
      </c>
      <c r="H29" s="1209"/>
      <c r="I29" s="1207"/>
      <c r="J29" s="1208" t="s">
        <v>2284</v>
      </c>
      <c r="K29" s="1209"/>
      <c r="L29" s="1207"/>
      <c r="M29" s="1208" t="s">
        <v>2284</v>
      </c>
      <c r="N29" s="1209"/>
      <c r="O29" s="1207"/>
      <c r="P29" s="1208" t="s">
        <v>2284</v>
      </c>
      <c r="Q29" s="1209"/>
      <c r="R29" s="1207"/>
      <c r="S29" s="1208" t="s">
        <v>2284</v>
      </c>
      <c r="T29" s="1209"/>
      <c r="U29" s="1207"/>
      <c r="V29" s="1208" t="s">
        <v>2284</v>
      </c>
      <c r="W29" s="1209"/>
      <c r="X29" s="1207"/>
      <c r="Y29" s="1208" t="s">
        <v>2284</v>
      </c>
      <c r="Z29" s="1209"/>
      <c r="AA29" s="1207"/>
      <c r="AB29" s="1208" t="s">
        <v>2284</v>
      </c>
      <c r="AC29" s="1209"/>
      <c r="AD29" s="1207"/>
      <c r="AE29" s="1208" t="s">
        <v>2284</v>
      </c>
      <c r="AF29" s="1209"/>
      <c r="AG29" s="1207"/>
      <c r="AH29" s="1208" t="s">
        <v>2284</v>
      </c>
      <c r="AI29" s="1209"/>
      <c r="AJ29" s="1207"/>
      <c r="AK29" s="1208" t="s">
        <v>2284</v>
      </c>
      <c r="AL29" s="1209"/>
    </row>
    <row r="30" spans="1:38">
      <c r="A30" s="1144" t="s">
        <v>4131</v>
      </c>
      <c r="B30" s="1139" t="s">
        <v>4146</v>
      </c>
      <c r="C30" s="1207"/>
      <c r="D30" s="1208" t="s">
        <v>2284</v>
      </c>
      <c r="E30" s="1209"/>
      <c r="F30" s="1207"/>
      <c r="G30" s="1208" t="s">
        <v>2284</v>
      </c>
      <c r="H30" s="1209"/>
      <c r="I30" s="1207"/>
      <c r="J30" s="1208" t="s">
        <v>4351</v>
      </c>
      <c r="K30" s="1209"/>
      <c r="L30" s="1207"/>
      <c r="M30" s="1208" t="s">
        <v>2284</v>
      </c>
      <c r="N30" s="1209"/>
      <c r="O30" s="1207"/>
      <c r="P30" s="1208" t="s">
        <v>2284</v>
      </c>
      <c r="Q30" s="1209"/>
      <c r="R30" s="1207"/>
      <c r="S30" s="1208" t="s">
        <v>2284</v>
      </c>
      <c r="T30" s="1209"/>
      <c r="U30" s="1207"/>
      <c r="V30" s="1208" t="s">
        <v>2284</v>
      </c>
      <c r="W30" s="1209"/>
      <c r="X30" s="1207"/>
      <c r="Y30" s="1208" t="s">
        <v>2284</v>
      </c>
      <c r="Z30" s="1209"/>
      <c r="AA30" s="1207"/>
      <c r="AB30" s="1208" t="s">
        <v>2284</v>
      </c>
      <c r="AC30" s="1209"/>
      <c r="AD30" s="1207"/>
      <c r="AE30" s="1208" t="s">
        <v>2284</v>
      </c>
      <c r="AF30" s="1209"/>
      <c r="AG30" s="1207"/>
      <c r="AH30" s="1208" t="s">
        <v>2284</v>
      </c>
      <c r="AI30" s="1209"/>
      <c r="AJ30" s="1207"/>
      <c r="AK30" s="1208" t="s">
        <v>2284</v>
      </c>
      <c r="AL30" s="1209"/>
    </row>
    <row r="31" spans="1:38">
      <c r="A31" s="1144" t="s">
        <v>4133</v>
      </c>
      <c r="B31" s="1139" t="s">
        <v>4147</v>
      </c>
      <c r="C31" s="1207"/>
      <c r="D31" s="1208" t="s">
        <v>2284</v>
      </c>
      <c r="E31" s="1209"/>
      <c r="F31" s="1207"/>
      <c r="G31" s="1208" t="s">
        <v>2284</v>
      </c>
      <c r="H31" s="1209"/>
      <c r="I31" s="1207"/>
      <c r="J31" s="1208" t="s">
        <v>4351</v>
      </c>
      <c r="K31" s="1209"/>
      <c r="L31" s="1207"/>
      <c r="M31" s="1208" t="s">
        <v>2284</v>
      </c>
      <c r="N31" s="1209"/>
      <c r="O31" s="1207"/>
      <c r="P31" s="1208" t="s">
        <v>2284</v>
      </c>
      <c r="Q31" s="1209"/>
      <c r="R31" s="1207"/>
      <c r="S31" s="1208" t="s">
        <v>2284</v>
      </c>
      <c r="T31" s="1209"/>
      <c r="U31" s="1207"/>
      <c r="V31" s="1208" t="s">
        <v>2284</v>
      </c>
      <c r="W31" s="1209"/>
      <c r="X31" s="1207"/>
      <c r="Y31" s="1208" t="s">
        <v>2284</v>
      </c>
      <c r="Z31" s="1209"/>
      <c r="AA31" s="1207"/>
      <c r="AB31" s="1208" t="s">
        <v>2284</v>
      </c>
      <c r="AC31" s="1209"/>
      <c r="AD31" s="1207"/>
      <c r="AE31" s="1208" t="s">
        <v>2284</v>
      </c>
      <c r="AF31" s="1209"/>
      <c r="AG31" s="1207"/>
      <c r="AH31" s="1208" t="s">
        <v>2284</v>
      </c>
      <c r="AI31" s="1209"/>
      <c r="AJ31" s="1207"/>
      <c r="AK31" s="1208" t="s">
        <v>2284</v>
      </c>
      <c r="AL31" s="1209"/>
    </row>
    <row r="32" spans="1:38">
      <c r="A32" s="1144" t="s">
        <v>4135</v>
      </c>
      <c r="B32" s="1139" t="s">
        <v>4148</v>
      </c>
      <c r="C32" s="1207"/>
      <c r="D32" s="1208" t="s">
        <v>2261</v>
      </c>
      <c r="E32" s="1209"/>
      <c r="F32" s="1207"/>
      <c r="G32" s="1208" t="s">
        <v>2261</v>
      </c>
      <c r="H32" s="1209"/>
      <c r="I32" s="1207"/>
      <c r="J32" s="1208" t="s">
        <v>2261</v>
      </c>
      <c r="K32" s="1209"/>
      <c r="L32" s="1207"/>
      <c r="M32" s="1208" t="s">
        <v>4351</v>
      </c>
      <c r="N32" s="1209"/>
      <c r="O32" s="1207"/>
      <c r="P32" s="1208" t="s">
        <v>4351</v>
      </c>
      <c r="Q32" s="1209"/>
      <c r="R32" s="1207"/>
      <c r="S32" s="1208" t="s">
        <v>4351</v>
      </c>
      <c r="T32" s="1209"/>
      <c r="U32" s="1207"/>
      <c r="V32" s="1208" t="s">
        <v>4351</v>
      </c>
      <c r="W32" s="1209"/>
      <c r="X32" s="1207"/>
      <c r="Y32" s="1208" t="s">
        <v>4351</v>
      </c>
      <c r="Z32" s="1209"/>
      <c r="AA32" s="1207"/>
      <c r="AB32" s="1208" t="s">
        <v>4351</v>
      </c>
      <c r="AC32" s="1209"/>
      <c r="AD32" s="1207"/>
      <c r="AE32" s="1208" t="s">
        <v>4351</v>
      </c>
      <c r="AF32" s="1209"/>
      <c r="AG32" s="1207"/>
      <c r="AH32" s="1208" t="s">
        <v>4351</v>
      </c>
      <c r="AI32" s="1209"/>
      <c r="AJ32" s="1207"/>
      <c r="AK32" s="1208" t="s">
        <v>4351</v>
      </c>
      <c r="AL32" s="1209"/>
    </row>
    <row r="33" spans="1:38">
      <c r="A33" s="1144" t="s">
        <v>4137</v>
      </c>
      <c r="B33" s="1139" t="s">
        <v>4138</v>
      </c>
      <c r="C33" s="1207"/>
      <c r="D33" s="1208" t="s">
        <v>2261</v>
      </c>
      <c r="E33" s="1209"/>
      <c r="F33" s="1207"/>
      <c r="G33" s="1208" t="s">
        <v>2261</v>
      </c>
      <c r="H33" s="1209"/>
      <c r="I33" s="1207"/>
      <c r="J33" s="1208" t="s">
        <v>2261</v>
      </c>
      <c r="K33" s="1209"/>
      <c r="L33" s="1207"/>
      <c r="M33" s="1208" t="s">
        <v>2261</v>
      </c>
      <c r="N33" s="1209"/>
      <c r="O33" s="1207"/>
      <c r="P33" s="1208" t="s">
        <v>2261</v>
      </c>
      <c r="Q33" s="1209"/>
      <c r="R33" s="1207"/>
      <c r="S33" s="1208" t="s">
        <v>2261</v>
      </c>
      <c r="T33" s="1209"/>
      <c r="U33" s="1207"/>
      <c r="V33" s="1208" t="s">
        <v>2261</v>
      </c>
      <c r="W33" s="1209"/>
      <c r="X33" s="1207"/>
      <c r="Y33" s="1208" t="s">
        <v>2261</v>
      </c>
      <c r="Z33" s="1209"/>
      <c r="AA33" s="1207"/>
      <c r="AB33" s="1208" t="s">
        <v>2261</v>
      </c>
      <c r="AC33" s="1209"/>
      <c r="AD33" s="1207"/>
      <c r="AE33" s="1208" t="s">
        <v>2261</v>
      </c>
      <c r="AF33" s="1209"/>
      <c r="AG33" s="1207"/>
      <c r="AH33" s="1208" t="s">
        <v>2261</v>
      </c>
      <c r="AI33" s="1209"/>
      <c r="AJ33" s="1207"/>
      <c r="AK33" s="1208" t="s">
        <v>2261</v>
      </c>
      <c r="AL33" s="1209"/>
    </row>
    <row r="34" spans="1:38">
      <c r="A34" s="1144" t="s">
        <v>4139</v>
      </c>
      <c r="B34" s="1139" t="s">
        <v>4149</v>
      </c>
      <c r="C34" s="1207"/>
      <c r="D34" s="1208" t="s">
        <v>2261</v>
      </c>
      <c r="E34" s="1209"/>
      <c r="F34" s="1207"/>
      <c r="G34" s="1208" t="s">
        <v>2261</v>
      </c>
      <c r="H34" s="1209"/>
      <c r="I34" s="1207"/>
      <c r="J34" s="1208" t="s">
        <v>2261</v>
      </c>
      <c r="K34" s="1209"/>
      <c r="L34" s="1207"/>
      <c r="M34" s="1208" t="s">
        <v>2261</v>
      </c>
      <c r="N34" s="1209"/>
      <c r="O34" s="1207"/>
      <c r="P34" s="1208" t="s">
        <v>2261</v>
      </c>
      <c r="Q34" s="1209"/>
      <c r="R34" s="1207"/>
      <c r="S34" s="1208" t="s">
        <v>2261</v>
      </c>
      <c r="T34" s="1209"/>
      <c r="U34" s="1207"/>
      <c r="V34" s="1208" t="s">
        <v>2261</v>
      </c>
      <c r="W34" s="1209"/>
      <c r="X34" s="1207"/>
      <c r="Y34" s="1208" t="s">
        <v>2261</v>
      </c>
      <c r="Z34" s="1209"/>
      <c r="AA34" s="1207"/>
      <c r="AB34" s="1208" t="s">
        <v>2261</v>
      </c>
      <c r="AC34" s="1209"/>
      <c r="AD34" s="1207"/>
      <c r="AE34" s="1208" t="s">
        <v>2261</v>
      </c>
      <c r="AF34" s="1209"/>
      <c r="AG34" s="1207"/>
      <c r="AH34" s="1208" t="s">
        <v>2261</v>
      </c>
      <c r="AI34" s="1209"/>
      <c r="AJ34" s="1207"/>
      <c r="AK34" s="1208" t="s">
        <v>2261</v>
      </c>
      <c r="AL34" s="1209"/>
    </row>
    <row r="35" spans="1:38">
      <c r="A35" s="1144" t="s">
        <v>4141</v>
      </c>
      <c r="B35" s="1139" t="s">
        <v>4142</v>
      </c>
      <c r="C35" s="1207"/>
      <c r="D35" s="1208" t="s">
        <v>2261</v>
      </c>
      <c r="E35" s="1209"/>
      <c r="F35" s="1207"/>
      <c r="G35" s="1208" t="s">
        <v>2261</v>
      </c>
      <c r="H35" s="1209"/>
      <c r="I35" s="1207"/>
      <c r="J35" s="1208" t="s">
        <v>2261</v>
      </c>
      <c r="K35" s="1209"/>
      <c r="L35" s="1207"/>
      <c r="M35" s="1208" t="s">
        <v>2261</v>
      </c>
      <c r="N35" s="1209"/>
      <c r="O35" s="1207"/>
      <c r="P35" s="1208" t="s">
        <v>2261</v>
      </c>
      <c r="Q35" s="1209"/>
      <c r="R35" s="1207"/>
      <c r="S35" s="1208" t="s">
        <v>2261</v>
      </c>
      <c r="T35" s="1209"/>
      <c r="U35" s="1207"/>
      <c r="V35" s="1208" t="s">
        <v>2261</v>
      </c>
      <c r="W35" s="1209"/>
      <c r="X35" s="1207"/>
      <c r="Y35" s="1208" t="s">
        <v>2261</v>
      </c>
      <c r="Z35" s="1209"/>
      <c r="AA35" s="1207"/>
      <c r="AB35" s="1208" t="s">
        <v>2261</v>
      </c>
      <c r="AC35" s="1209"/>
      <c r="AD35" s="1207"/>
      <c r="AE35" s="1208" t="s">
        <v>2261</v>
      </c>
      <c r="AF35" s="1209"/>
      <c r="AG35" s="1207"/>
      <c r="AH35" s="1208" t="s">
        <v>2261</v>
      </c>
      <c r="AI35" s="1209"/>
      <c r="AJ35" s="1207"/>
      <c r="AK35" s="1208" t="s">
        <v>2261</v>
      </c>
      <c r="AL35" s="1209"/>
    </row>
    <row r="36" spans="1:38">
      <c r="A36" s="1144" t="s">
        <v>4150</v>
      </c>
      <c r="B36" s="1139"/>
      <c r="C36" s="1207"/>
      <c r="D36" s="1208" t="s">
        <v>4352</v>
      </c>
      <c r="E36" s="1209"/>
      <c r="F36" s="1207"/>
      <c r="G36" s="1208" t="s">
        <v>4352</v>
      </c>
      <c r="H36" s="1209"/>
      <c r="I36" s="1207"/>
      <c r="J36" s="1208" t="s">
        <v>4388</v>
      </c>
      <c r="K36" s="1209"/>
      <c r="L36" s="1207"/>
      <c r="M36" s="1208" t="s">
        <v>4388</v>
      </c>
      <c r="N36" s="1209"/>
      <c r="O36" s="1207"/>
      <c r="P36" s="1208" t="s">
        <v>4388</v>
      </c>
      <c r="Q36" s="1209"/>
      <c r="R36" s="1207"/>
      <c r="S36" s="1208" t="s">
        <v>4388</v>
      </c>
      <c r="T36" s="1209"/>
      <c r="U36" s="1207"/>
      <c r="V36" s="1208" t="s">
        <v>4352</v>
      </c>
      <c r="W36" s="1209"/>
      <c r="X36" s="1207"/>
      <c r="Y36" s="1208" t="s">
        <v>4352</v>
      </c>
      <c r="Z36" s="1209"/>
      <c r="AA36" s="1207"/>
      <c r="AB36" s="1208" t="s">
        <v>4352</v>
      </c>
      <c r="AC36" s="1209"/>
      <c r="AD36" s="1207"/>
      <c r="AE36" s="1208" t="s">
        <v>4352</v>
      </c>
      <c r="AF36" s="1209"/>
      <c r="AG36" s="1207"/>
      <c r="AH36" s="1208" t="s">
        <v>4388</v>
      </c>
      <c r="AI36" s="1209"/>
      <c r="AJ36" s="1207"/>
      <c r="AK36" s="1208" t="s">
        <v>4352</v>
      </c>
      <c r="AL36" s="1209"/>
    </row>
    <row r="37" spans="1:38" ht="19.5" thickBot="1">
      <c r="A37" s="1140" t="s">
        <v>4151</v>
      </c>
      <c r="B37" s="1141" t="s">
        <v>4152</v>
      </c>
      <c r="C37" s="1210"/>
      <c r="D37" s="1211" t="s">
        <v>1078</v>
      </c>
      <c r="E37" s="1212"/>
      <c r="F37" s="1210"/>
      <c r="G37" s="1211" t="s">
        <v>1078</v>
      </c>
      <c r="H37" s="1212"/>
      <c r="I37" s="1210"/>
      <c r="J37" s="1211" t="s">
        <v>1078</v>
      </c>
      <c r="K37" s="1212"/>
      <c r="L37" s="1210"/>
      <c r="M37" s="1211" t="s">
        <v>4400</v>
      </c>
      <c r="N37" s="1212"/>
      <c r="O37" s="1210"/>
      <c r="P37" s="1211" t="s">
        <v>1078</v>
      </c>
      <c r="Q37" s="1212"/>
      <c r="R37" s="1210"/>
      <c r="S37" s="1211" t="s">
        <v>1078</v>
      </c>
      <c r="T37" s="1212"/>
      <c r="U37" s="1210"/>
      <c r="V37" s="1211" t="s">
        <v>1078</v>
      </c>
      <c r="W37" s="1212"/>
      <c r="X37" s="1210"/>
      <c r="Y37" s="1211" t="s">
        <v>1078</v>
      </c>
      <c r="Z37" s="1212"/>
      <c r="AA37" s="1210"/>
      <c r="AB37" s="1211" t="s">
        <v>1078</v>
      </c>
      <c r="AC37" s="1212"/>
      <c r="AD37" s="1210"/>
      <c r="AE37" s="1211" t="s">
        <v>1078</v>
      </c>
      <c r="AF37" s="1212"/>
      <c r="AG37" s="1210"/>
      <c r="AH37" s="1211" t="s">
        <v>1078</v>
      </c>
      <c r="AI37" s="1212"/>
      <c r="AJ37" s="1210"/>
      <c r="AK37" s="1211" t="s">
        <v>1078</v>
      </c>
      <c r="AL37" s="1212"/>
    </row>
    <row r="38" spans="1:38" ht="19.5" thickTop="1">
      <c r="A38" s="1146" t="s">
        <v>898</v>
      </c>
      <c r="B38" s="1147" t="s">
        <v>4153</v>
      </c>
      <c r="C38" s="1221"/>
      <c r="D38" s="1222"/>
      <c r="E38" s="1223"/>
      <c r="F38" s="1221"/>
      <c r="G38" s="1222"/>
      <c r="H38" s="1223"/>
      <c r="I38" s="1221"/>
      <c r="J38" s="1222"/>
      <c r="K38" s="1223"/>
      <c r="L38" s="1221"/>
      <c r="M38" s="1222"/>
      <c r="N38" s="1223"/>
      <c r="O38" s="1221"/>
      <c r="P38" s="1222"/>
      <c r="Q38" s="1223"/>
      <c r="R38" s="1221"/>
      <c r="S38" s="1222"/>
      <c r="T38" s="1223"/>
      <c r="U38" s="1221"/>
      <c r="V38" s="1222"/>
      <c r="W38" s="1223"/>
      <c r="X38" s="1221"/>
      <c r="Y38" s="1222"/>
      <c r="Z38" s="1223"/>
      <c r="AA38" s="1221"/>
      <c r="AB38" s="1222"/>
      <c r="AC38" s="1223"/>
      <c r="AD38" s="1221"/>
      <c r="AE38" s="1222"/>
      <c r="AF38" s="1223"/>
      <c r="AG38" s="1221"/>
      <c r="AH38" s="1222"/>
      <c r="AI38" s="1223"/>
      <c r="AJ38" s="1221"/>
      <c r="AK38" s="1222"/>
      <c r="AL38" s="1223"/>
    </row>
    <row r="39" spans="1:38">
      <c r="A39" s="1148" t="s">
        <v>2240</v>
      </c>
      <c r="B39" s="1149" t="s">
        <v>4154</v>
      </c>
      <c r="C39" s="1224"/>
      <c r="D39" s="1225" t="s">
        <v>2283</v>
      </c>
      <c r="E39" s="1226"/>
      <c r="F39" s="1224"/>
      <c r="G39" s="1225" t="s">
        <v>2283</v>
      </c>
      <c r="H39" s="1226"/>
      <c r="I39" s="1224"/>
      <c r="J39" s="1225" t="s">
        <v>2296</v>
      </c>
      <c r="K39" s="1226"/>
      <c r="L39" s="1224"/>
      <c r="M39" s="1225" t="s">
        <v>2283</v>
      </c>
      <c r="N39" s="1226"/>
      <c r="O39" s="1224"/>
      <c r="P39" s="1225" t="s">
        <v>2283</v>
      </c>
      <c r="Q39" s="1226"/>
      <c r="R39" s="1224"/>
      <c r="S39" s="1225" t="s">
        <v>2296</v>
      </c>
      <c r="T39" s="1226"/>
      <c r="U39" s="1224"/>
      <c r="V39" s="1225" t="s">
        <v>2296</v>
      </c>
      <c r="W39" s="1226"/>
      <c r="X39" s="1224"/>
      <c r="Y39" s="1225" t="s">
        <v>2296</v>
      </c>
      <c r="Z39" s="1226"/>
      <c r="AA39" s="1224"/>
      <c r="AB39" s="1225" t="s">
        <v>2283</v>
      </c>
      <c r="AC39" s="1226"/>
      <c r="AD39" s="1224"/>
      <c r="AE39" s="1225" t="s">
        <v>2283</v>
      </c>
      <c r="AF39" s="1226"/>
      <c r="AG39" s="1224"/>
      <c r="AH39" s="1225" t="s">
        <v>2283</v>
      </c>
      <c r="AI39" s="1226"/>
      <c r="AJ39" s="1224"/>
      <c r="AK39" s="1225" t="s">
        <v>2283</v>
      </c>
      <c r="AL39" s="1226"/>
    </row>
    <row r="40" spans="1:38" ht="19.5" thickBot="1">
      <c r="A40" s="1150" t="s">
        <v>4155</v>
      </c>
      <c r="B40" s="1151" t="s">
        <v>4156</v>
      </c>
      <c r="C40" s="1227"/>
      <c r="D40" s="1228">
        <v>88.7</v>
      </c>
      <c r="E40" s="1229"/>
      <c r="F40" s="1227"/>
      <c r="G40" s="1228">
        <v>86.5</v>
      </c>
      <c r="H40" s="1229"/>
      <c r="I40" s="1227"/>
      <c r="J40" s="1228">
        <v>80.2</v>
      </c>
      <c r="K40" s="1229"/>
      <c r="L40" s="1227"/>
      <c r="M40" s="1228">
        <v>87.5</v>
      </c>
      <c r="N40" s="1229"/>
      <c r="O40" s="1227"/>
      <c r="P40" s="1228">
        <v>85.7</v>
      </c>
      <c r="Q40" s="1229"/>
      <c r="R40" s="1227"/>
      <c r="S40" s="1228">
        <v>85.7</v>
      </c>
      <c r="T40" s="1229"/>
      <c r="U40" s="1227"/>
      <c r="V40" s="1228">
        <v>85.7</v>
      </c>
      <c r="W40" s="1229"/>
      <c r="X40" s="1227"/>
      <c r="Y40" s="1228">
        <v>77.900000000000006</v>
      </c>
      <c r="Z40" s="1229"/>
      <c r="AA40" s="1227"/>
      <c r="AB40" s="1228">
        <v>88.5</v>
      </c>
      <c r="AC40" s="1229"/>
      <c r="AD40" s="1227"/>
      <c r="AE40" s="1228">
        <v>87.3</v>
      </c>
      <c r="AF40" s="1229"/>
      <c r="AG40" s="1227"/>
      <c r="AH40" s="1228">
        <v>88.9</v>
      </c>
      <c r="AI40" s="1229"/>
      <c r="AJ40" s="1227"/>
      <c r="AK40" s="1228">
        <v>85.9</v>
      </c>
      <c r="AL40" s="1229"/>
    </row>
    <row r="41" spans="1:38" ht="20.25" thickTop="1" thickBot="1">
      <c r="A41" s="1152" t="s">
        <v>4157</v>
      </c>
      <c r="B41" s="1153"/>
      <c r="C41" s="1230"/>
      <c r="D41" s="1231">
        <v>55.34</v>
      </c>
      <c r="E41" s="1232"/>
      <c r="F41" s="1230"/>
      <c r="G41" s="1231">
        <v>53.07</v>
      </c>
      <c r="H41" s="1232"/>
      <c r="I41" s="1230"/>
      <c r="J41" s="1231">
        <v>49.58</v>
      </c>
      <c r="K41" s="1232"/>
      <c r="L41" s="1230"/>
      <c r="M41" s="1231">
        <v>55.17</v>
      </c>
      <c r="N41" s="1232"/>
      <c r="O41" s="1230"/>
      <c r="P41" s="1231">
        <v>54.24</v>
      </c>
      <c r="Q41" s="1232"/>
      <c r="R41" s="1230"/>
      <c r="S41" s="1231">
        <v>53.86</v>
      </c>
      <c r="T41" s="1232"/>
      <c r="U41" s="1230"/>
      <c r="V41" s="1231">
        <v>52.08</v>
      </c>
      <c r="W41" s="1232"/>
      <c r="X41" s="1230"/>
      <c r="Y41" s="1231">
        <v>53</v>
      </c>
      <c r="Z41" s="1232"/>
      <c r="AA41" s="1230"/>
      <c r="AB41" s="1231">
        <v>57.95</v>
      </c>
      <c r="AC41" s="1232"/>
      <c r="AD41" s="1230"/>
      <c r="AE41" s="1231">
        <v>56.95</v>
      </c>
      <c r="AF41" s="1232"/>
      <c r="AG41" s="1230"/>
      <c r="AH41" s="1231">
        <v>57.3</v>
      </c>
      <c r="AI41" s="1232"/>
      <c r="AJ41" s="1230"/>
      <c r="AK41" s="1231">
        <v>54.8</v>
      </c>
      <c r="AL41" s="1232"/>
    </row>
    <row r="42" spans="1:38">
      <c r="A42" s="1154" t="s">
        <v>4158</v>
      </c>
      <c r="B42" s="1155" t="s">
        <v>4159</v>
      </c>
      <c r="C42" s="1233"/>
      <c r="D42" s="1234"/>
      <c r="E42" s="1235"/>
      <c r="F42" s="1233"/>
      <c r="G42" s="1234"/>
      <c r="H42" s="1235"/>
      <c r="I42" s="1233"/>
      <c r="J42" s="1234"/>
      <c r="K42" s="1235"/>
      <c r="L42" s="1233"/>
      <c r="M42" s="1234"/>
      <c r="N42" s="1235"/>
      <c r="O42" s="1233"/>
      <c r="P42" s="1234"/>
      <c r="Q42" s="1235"/>
      <c r="R42" s="1233"/>
      <c r="S42" s="1234"/>
      <c r="T42" s="1235"/>
      <c r="U42" s="1233"/>
      <c r="V42" s="1234"/>
      <c r="W42" s="1235"/>
      <c r="X42" s="1233"/>
      <c r="Y42" s="1234"/>
      <c r="Z42" s="1235"/>
      <c r="AA42" s="1233"/>
      <c r="AB42" s="1234"/>
      <c r="AC42" s="1235"/>
      <c r="AD42" s="1233"/>
      <c r="AE42" s="1234"/>
      <c r="AF42" s="1235"/>
      <c r="AG42" s="1233"/>
      <c r="AH42" s="1234"/>
      <c r="AI42" s="1235"/>
      <c r="AJ42" s="1233"/>
      <c r="AK42" s="1234"/>
      <c r="AL42" s="1235"/>
    </row>
    <row r="43" spans="1:38">
      <c r="A43" s="1156" t="s">
        <v>4160</v>
      </c>
      <c r="B43" s="1139" t="s">
        <v>4161</v>
      </c>
      <c r="C43" s="1207"/>
      <c r="D43" s="1236">
        <v>1029</v>
      </c>
      <c r="E43" s="1209"/>
      <c r="F43" s="1207"/>
      <c r="G43" s="1236">
        <v>1043</v>
      </c>
      <c r="H43" s="1209"/>
      <c r="I43" s="1207"/>
      <c r="J43" s="1236">
        <v>1100</v>
      </c>
      <c r="K43" s="1209"/>
      <c r="L43" s="1207"/>
      <c r="M43" s="1236">
        <v>1568</v>
      </c>
      <c r="N43" s="1209"/>
      <c r="O43" s="1207"/>
      <c r="P43" s="1236">
        <v>1168</v>
      </c>
      <c r="Q43" s="1209"/>
      <c r="R43" s="1207"/>
      <c r="S43" s="1236">
        <v>1341</v>
      </c>
      <c r="T43" s="1209"/>
      <c r="U43" s="1207"/>
      <c r="V43" s="1236">
        <v>1741</v>
      </c>
      <c r="W43" s="1209"/>
      <c r="X43" s="1207"/>
      <c r="Y43" s="1236">
        <v>1414</v>
      </c>
      <c r="Z43" s="1209"/>
      <c r="AA43" s="1207"/>
      <c r="AB43" s="1236">
        <v>1755</v>
      </c>
      <c r="AC43" s="1209"/>
      <c r="AD43" s="1207"/>
      <c r="AE43" s="1236">
        <v>1744</v>
      </c>
      <c r="AF43" s="1209"/>
      <c r="AG43" s="1207"/>
      <c r="AH43" s="1236">
        <v>1874</v>
      </c>
      <c r="AI43" s="1209"/>
      <c r="AJ43" s="1207"/>
      <c r="AK43" s="1236">
        <v>1994</v>
      </c>
      <c r="AL43" s="1209"/>
    </row>
    <row r="44" spans="1:38">
      <c r="A44" s="1156" t="s">
        <v>4162</v>
      </c>
      <c r="B44" s="1139" t="s">
        <v>4163</v>
      </c>
      <c r="C44" s="1207"/>
      <c r="D44" s="1208" t="s">
        <v>4353</v>
      </c>
      <c r="E44" s="1209"/>
      <c r="F44" s="1207"/>
      <c r="G44" s="1208" t="s">
        <v>4353</v>
      </c>
      <c r="H44" s="1209"/>
      <c r="I44" s="1207"/>
      <c r="J44" s="1208" t="s">
        <v>4353</v>
      </c>
      <c r="K44" s="1209"/>
      <c r="L44" s="1207"/>
      <c r="M44" s="1208" t="s">
        <v>4383</v>
      </c>
      <c r="N44" s="1209"/>
      <c r="O44" s="1207"/>
      <c r="P44" s="1208" t="s">
        <v>5003</v>
      </c>
      <c r="Q44" s="1209"/>
      <c r="R44" s="1207"/>
      <c r="S44" s="1208" t="s">
        <v>5003</v>
      </c>
      <c r="T44" s="1209"/>
      <c r="U44" s="1207"/>
      <c r="V44" s="1208" t="s">
        <v>4353</v>
      </c>
      <c r="W44" s="1209"/>
      <c r="X44" s="1207"/>
      <c r="Y44" s="1208" t="s">
        <v>4353</v>
      </c>
      <c r="Z44" s="1209"/>
      <c r="AA44" s="1207"/>
      <c r="AB44" s="1208" t="s">
        <v>4383</v>
      </c>
      <c r="AC44" s="1209"/>
      <c r="AD44" s="1207"/>
      <c r="AE44" s="1208" t="s">
        <v>4383</v>
      </c>
      <c r="AF44" s="1209"/>
      <c r="AG44" s="1207"/>
      <c r="AH44" s="1208" t="s">
        <v>4383</v>
      </c>
      <c r="AI44" s="1209"/>
      <c r="AJ44" s="1207"/>
      <c r="AK44" s="1208" t="s">
        <v>4383</v>
      </c>
      <c r="AL44" s="1209"/>
    </row>
    <row r="45" spans="1:38">
      <c r="A45" s="1157" t="s">
        <v>4164</v>
      </c>
      <c r="B45" s="1158" t="s">
        <v>4165</v>
      </c>
      <c r="C45" s="1237"/>
      <c r="D45" s="1238"/>
      <c r="E45" s="1239"/>
      <c r="F45" s="1237"/>
      <c r="G45" s="1238"/>
      <c r="H45" s="1239"/>
      <c r="I45" s="1237"/>
      <c r="J45" s="1238"/>
      <c r="K45" s="1239"/>
      <c r="L45" s="1237"/>
      <c r="M45" s="1238"/>
      <c r="N45" s="1239"/>
      <c r="O45" s="1237"/>
      <c r="P45" s="1238"/>
      <c r="Q45" s="1239"/>
      <c r="R45" s="1237"/>
      <c r="S45" s="1238"/>
      <c r="T45" s="1239"/>
      <c r="U45" s="1237"/>
      <c r="V45" s="1238"/>
      <c r="W45" s="1239"/>
      <c r="X45" s="1237"/>
      <c r="Y45" s="1238"/>
      <c r="Z45" s="1239"/>
      <c r="AA45" s="1237"/>
      <c r="AB45" s="1238"/>
      <c r="AC45" s="1239"/>
      <c r="AD45" s="1237"/>
      <c r="AE45" s="1238"/>
      <c r="AF45" s="1239"/>
      <c r="AG45" s="1237"/>
      <c r="AH45" s="1238"/>
      <c r="AI45" s="1239"/>
      <c r="AJ45" s="1237"/>
      <c r="AK45" s="1238"/>
      <c r="AL45" s="1239"/>
    </row>
    <row r="46" spans="1:38">
      <c r="A46" s="1159" t="s">
        <v>2240</v>
      </c>
      <c r="B46" s="1160" t="s">
        <v>4154</v>
      </c>
      <c r="C46" s="1207"/>
      <c r="D46" s="1240" t="s">
        <v>4358</v>
      </c>
      <c r="E46" s="1209"/>
      <c r="F46" s="1207"/>
      <c r="G46" s="1240" t="s">
        <v>4354</v>
      </c>
      <c r="H46" s="1209"/>
      <c r="I46" s="1207"/>
      <c r="J46" s="1240" t="s">
        <v>4373</v>
      </c>
      <c r="K46" s="1209"/>
      <c r="L46" s="1207"/>
      <c r="M46" s="1240" t="s">
        <v>4358</v>
      </c>
      <c r="N46" s="1209"/>
      <c r="O46" s="1207"/>
      <c r="P46" s="1240" t="s">
        <v>4354</v>
      </c>
      <c r="Q46" s="1209"/>
      <c r="R46" s="1207"/>
      <c r="S46" s="1240" t="s">
        <v>4354</v>
      </c>
      <c r="T46" s="1209"/>
      <c r="U46" s="1207"/>
      <c r="V46" s="1240" t="s">
        <v>4354</v>
      </c>
      <c r="W46" s="1209"/>
      <c r="X46" s="1207"/>
      <c r="Y46" s="1240" t="s">
        <v>4354</v>
      </c>
      <c r="Z46" s="1209"/>
      <c r="AA46" s="1207"/>
      <c r="AB46" s="1240" t="s">
        <v>4358</v>
      </c>
      <c r="AC46" s="1209"/>
      <c r="AD46" s="1207"/>
      <c r="AE46" s="1240" t="s">
        <v>4358</v>
      </c>
      <c r="AF46" s="1209"/>
      <c r="AG46" s="1207"/>
      <c r="AH46" s="1240" t="s">
        <v>4358</v>
      </c>
      <c r="AI46" s="1209"/>
      <c r="AJ46" s="1207"/>
      <c r="AK46" s="1240" t="s">
        <v>4358</v>
      </c>
      <c r="AL46" s="1209"/>
    </row>
    <row r="47" spans="1:38">
      <c r="A47" s="1159" t="s">
        <v>4155</v>
      </c>
      <c r="B47" s="1160" t="s">
        <v>4156</v>
      </c>
      <c r="C47" s="1207"/>
      <c r="D47" s="1241">
        <v>11.15</v>
      </c>
      <c r="E47" s="1209"/>
      <c r="F47" s="1207"/>
      <c r="G47" s="1241">
        <v>10.09</v>
      </c>
      <c r="H47" s="1209"/>
      <c r="I47" s="1207"/>
      <c r="J47" s="1241">
        <v>8.16</v>
      </c>
      <c r="K47" s="1209"/>
      <c r="L47" s="1207"/>
      <c r="M47" s="1241">
        <v>11.36</v>
      </c>
      <c r="N47" s="1209"/>
      <c r="O47" s="1207"/>
      <c r="P47" s="1241">
        <v>9.84</v>
      </c>
      <c r="Q47" s="1209"/>
      <c r="R47" s="1207"/>
      <c r="S47" s="1241">
        <v>9.01</v>
      </c>
      <c r="T47" s="1209"/>
      <c r="U47" s="1207"/>
      <c r="V47" s="1241">
        <v>10.220000000000001</v>
      </c>
      <c r="W47" s="1209"/>
      <c r="X47" s="1207"/>
      <c r="Y47" s="1241">
        <v>10.029999999999999</v>
      </c>
      <c r="Z47" s="1209"/>
      <c r="AA47" s="1207"/>
      <c r="AB47" s="1241">
        <v>11.75</v>
      </c>
      <c r="AC47" s="1209"/>
      <c r="AD47" s="1207"/>
      <c r="AE47" s="1241">
        <v>11.03</v>
      </c>
      <c r="AF47" s="1209"/>
      <c r="AG47" s="1207"/>
      <c r="AH47" s="1241">
        <v>11.03</v>
      </c>
      <c r="AI47" s="1209"/>
      <c r="AJ47" s="1207"/>
      <c r="AK47" s="1241">
        <v>10.99</v>
      </c>
      <c r="AL47" s="1209"/>
    </row>
    <row r="48" spans="1:38">
      <c r="A48" s="1159" t="s">
        <v>4166</v>
      </c>
      <c r="B48" s="1160" t="s">
        <v>4167</v>
      </c>
      <c r="C48" s="1207"/>
      <c r="D48" s="1242">
        <v>0.92900000000000005</v>
      </c>
      <c r="E48" s="1209"/>
      <c r="F48" s="1207"/>
      <c r="G48" s="1242">
        <v>0.84199999999999997</v>
      </c>
      <c r="H48" s="1209"/>
      <c r="I48" s="1207"/>
      <c r="J48" s="1242">
        <v>0.68100000000000005</v>
      </c>
      <c r="K48" s="1209"/>
      <c r="L48" s="1207"/>
      <c r="M48" s="1242">
        <v>0.94699999999999995</v>
      </c>
      <c r="N48" s="1209"/>
      <c r="O48" s="1207"/>
      <c r="P48" s="1242">
        <v>0.82099999999999995</v>
      </c>
      <c r="Q48" s="1209"/>
      <c r="R48" s="1207"/>
      <c r="S48" s="1242">
        <v>0.752</v>
      </c>
      <c r="T48" s="1209"/>
      <c r="U48" s="1207"/>
      <c r="V48" s="1242">
        <v>0.85199999999999998</v>
      </c>
      <c r="W48" s="1209"/>
      <c r="X48" s="1207"/>
      <c r="Y48" s="1242">
        <v>0.83599999999999997</v>
      </c>
      <c r="Z48" s="1209"/>
      <c r="AA48" s="1207"/>
      <c r="AB48" s="1242">
        <v>0.97899999999999998</v>
      </c>
      <c r="AC48" s="1209"/>
      <c r="AD48" s="1207"/>
      <c r="AE48" s="1242">
        <v>0.91900000000000004</v>
      </c>
      <c r="AF48" s="1209"/>
      <c r="AG48" s="1207"/>
      <c r="AH48" s="1242">
        <v>0.91900000000000004</v>
      </c>
      <c r="AI48" s="1209"/>
      <c r="AJ48" s="1207"/>
      <c r="AK48" s="1242">
        <v>0.91600000000000004</v>
      </c>
      <c r="AL48" s="1209"/>
    </row>
    <row r="49" spans="1:38">
      <c r="A49" s="1156" t="s">
        <v>4168</v>
      </c>
      <c r="B49" s="1139" t="s">
        <v>4169</v>
      </c>
      <c r="C49" s="1207"/>
      <c r="D49" s="1208">
        <v>432.3</v>
      </c>
      <c r="E49" s="1209"/>
      <c r="F49" s="1207"/>
      <c r="G49" s="1208">
        <v>474.2</v>
      </c>
      <c r="H49" s="1209"/>
      <c r="I49" s="1207"/>
      <c r="J49" s="1208">
        <v>547.5</v>
      </c>
      <c r="K49" s="1209"/>
      <c r="L49" s="1207"/>
      <c r="M49" s="1208">
        <v>383.6</v>
      </c>
      <c r="N49" s="1209"/>
      <c r="O49" s="1207"/>
      <c r="P49" s="1208">
        <v>301</v>
      </c>
      <c r="Q49" s="1209"/>
      <c r="R49" s="1207"/>
      <c r="S49" s="1208">
        <v>765.5</v>
      </c>
      <c r="T49" s="1209"/>
      <c r="U49" s="1207"/>
      <c r="V49" s="1208">
        <v>570</v>
      </c>
      <c r="W49" s="1209"/>
      <c r="X49" s="1207"/>
      <c r="Y49" s="1208">
        <v>524.29999999999995</v>
      </c>
      <c r="Z49" s="1209"/>
      <c r="AA49" s="1207"/>
      <c r="AB49" s="1208">
        <v>446.5</v>
      </c>
      <c r="AC49" s="1209"/>
      <c r="AD49" s="1207"/>
      <c r="AE49" s="1208">
        <v>353.6</v>
      </c>
      <c r="AF49" s="1209"/>
      <c r="AG49" s="1207"/>
      <c r="AH49" s="1208">
        <v>368.5</v>
      </c>
      <c r="AI49" s="1209"/>
      <c r="AJ49" s="1207"/>
      <c r="AK49" s="1208">
        <v>602.6</v>
      </c>
      <c r="AL49" s="1209"/>
    </row>
    <row r="50" spans="1:38">
      <c r="A50" s="1156" t="s">
        <v>4170</v>
      </c>
      <c r="B50" s="1139" t="s">
        <v>4171</v>
      </c>
      <c r="C50" s="1207"/>
      <c r="D50" s="1208">
        <v>0.79</v>
      </c>
      <c r="E50" s="1209"/>
      <c r="F50" s="1207"/>
      <c r="G50" s="1208">
        <v>0.51</v>
      </c>
      <c r="H50" s="1209"/>
      <c r="I50" s="1207"/>
      <c r="J50" s="1208">
        <v>0.55000000000000004</v>
      </c>
      <c r="K50" s="1209"/>
      <c r="L50" s="1207"/>
      <c r="M50" s="1208">
        <v>0.99</v>
      </c>
      <c r="N50" s="1209"/>
      <c r="O50" s="1207"/>
      <c r="P50" s="1208">
        <v>0.54</v>
      </c>
      <c r="Q50" s="1209"/>
      <c r="R50" s="1207"/>
      <c r="S50" s="1208">
        <v>0.85</v>
      </c>
      <c r="T50" s="1209"/>
      <c r="U50" s="1207"/>
      <c r="V50" s="1208">
        <v>1.2</v>
      </c>
      <c r="W50" s="1209"/>
      <c r="X50" s="1207"/>
      <c r="Y50" s="1208">
        <v>0.93</v>
      </c>
      <c r="Z50" s="1209"/>
      <c r="AA50" s="1207"/>
      <c r="AB50" s="1208">
        <v>0.92</v>
      </c>
      <c r="AC50" s="1209"/>
      <c r="AD50" s="1207"/>
      <c r="AE50" s="1208">
        <v>0.59</v>
      </c>
      <c r="AF50" s="1209"/>
      <c r="AG50" s="1207"/>
      <c r="AH50" s="1208">
        <v>0.47</v>
      </c>
      <c r="AI50" s="1209"/>
      <c r="AJ50" s="1207"/>
      <c r="AK50" s="1208">
        <v>0.59</v>
      </c>
      <c r="AL50" s="1209"/>
    </row>
    <row r="51" spans="1:38">
      <c r="A51" s="1156" t="s">
        <v>4172</v>
      </c>
      <c r="B51" s="1139" t="s">
        <v>4173</v>
      </c>
      <c r="C51" s="1207"/>
      <c r="D51" s="1208">
        <v>1.75</v>
      </c>
      <c r="E51" s="1209"/>
      <c r="F51" s="1207"/>
      <c r="G51" s="1208">
        <v>1.39</v>
      </c>
      <c r="H51" s="1209"/>
      <c r="I51" s="1207"/>
      <c r="J51" s="1208">
        <v>2.25</v>
      </c>
      <c r="K51" s="1209"/>
      <c r="L51" s="1207"/>
      <c r="M51" s="1208">
        <v>0.85</v>
      </c>
      <c r="N51" s="1209"/>
      <c r="O51" s="1207"/>
      <c r="P51" s="1208">
        <v>1.39</v>
      </c>
      <c r="Q51" s="1209"/>
      <c r="R51" s="1207"/>
      <c r="S51" s="1208">
        <v>1.47</v>
      </c>
      <c r="T51" s="1209"/>
      <c r="U51" s="1207"/>
      <c r="V51" s="1208">
        <v>0.91</v>
      </c>
      <c r="W51" s="1209"/>
      <c r="X51" s="1207"/>
      <c r="Y51" s="1208">
        <v>1.66</v>
      </c>
      <c r="Z51" s="1209"/>
      <c r="AA51" s="1207"/>
      <c r="AB51" s="1208">
        <v>0.67</v>
      </c>
      <c r="AC51" s="1209"/>
      <c r="AD51" s="1207"/>
      <c r="AE51" s="1208">
        <v>1.54</v>
      </c>
      <c r="AF51" s="1209"/>
      <c r="AG51" s="1207"/>
      <c r="AH51" s="1208">
        <v>1.77</v>
      </c>
      <c r="AI51" s="1209"/>
      <c r="AJ51" s="1207"/>
      <c r="AK51" s="1208">
        <v>2.4</v>
      </c>
      <c r="AL51" s="1209"/>
    </row>
    <row r="52" spans="1:38">
      <c r="A52" s="1156" t="s">
        <v>4174</v>
      </c>
      <c r="B52" s="1139" t="s">
        <v>4175</v>
      </c>
      <c r="C52" s="1207"/>
      <c r="D52" s="1208">
        <v>16.57</v>
      </c>
      <c r="E52" s="1209"/>
      <c r="F52" s="1207"/>
      <c r="G52" s="1208">
        <v>22.59</v>
      </c>
      <c r="H52" s="1209"/>
      <c r="I52" s="1207"/>
      <c r="J52" s="1208">
        <v>31</v>
      </c>
      <c r="K52" s="1209"/>
      <c r="L52" s="1207"/>
      <c r="M52" s="1208">
        <v>14.72</v>
      </c>
      <c r="N52" s="1209"/>
      <c r="O52" s="1207"/>
      <c r="P52" s="1208">
        <v>18.649999999999999</v>
      </c>
      <c r="Q52" s="1209"/>
      <c r="R52" s="1207"/>
      <c r="S52" s="1208">
        <v>9.7899999999999991</v>
      </c>
      <c r="T52" s="1209"/>
      <c r="U52" s="1207"/>
      <c r="V52" s="1208">
        <v>6.95</v>
      </c>
      <c r="W52" s="1209"/>
      <c r="X52" s="1207"/>
      <c r="Y52" s="1208">
        <v>17.11</v>
      </c>
      <c r="Z52" s="1209"/>
      <c r="AA52" s="1207"/>
      <c r="AB52" s="1208">
        <v>14.84</v>
      </c>
      <c r="AC52" s="1209"/>
      <c r="AD52" s="1207"/>
      <c r="AE52" s="1208">
        <v>8.43</v>
      </c>
      <c r="AF52" s="1209"/>
      <c r="AG52" s="1207"/>
      <c r="AH52" s="1208">
        <v>9.26</v>
      </c>
      <c r="AI52" s="1209"/>
      <c r="AJ52" s="1207"/>
      <c r="AK52" s="1208">
        <v>9.15</v>
      </c>
      <c r="AL52" s="1209"/>
    </row>
    <row r="53" spans="1:38">
      <c r="A53" s="1161" t="s">
        <v>4176</v>
      </c>
      <c r="B53" s="1139" t="s">
        <v>4177</v>
      </c>
      <c r="C53" s="1207"/>
      <c r="D53" s="1208" t="s">
        <v>4355</v>
      </c>
      <c r="E53" s="1209"/>
      <c r="F53" s="1207"/>
      <c r="G53" s="1208" t="s">
        <v>4355</v>
      </c>
      <c r="H53" s="1209"/>
      <c r="I53" s="1207"/>
      <c r="J53" s="1208" t="s">
        <v>4355</v>
      </c>
      <c r="K53" s="1209"/>
      <c r="L53" s="1207"/>
      <c r="M53" s="1208" t="s">
        <v>4355</v>
      </c>
      <c r="N53" s="1209"/>
      <c r="O53" s="1207"/>
      <c r="P53" s="1208" t="s">
        <v>4355</v>
      </c>
      <c r="Q53" s="1209"/>
      <c r="R53" s="1207"/>
      <c r="S53" s="1208" t="s">
        <v>4355</v>
      </c>
      <c r="T53" s="1209"/>
      <c r="U53" s="1207"/>
      <c r="V53" s="1208" t="s">
        <v>4355</v>
      </c>
      <c r="W53" s="1209"/>
      <c r="X53" s="1207"/>
      <c r="Y53" s="1208" t="s">
        <v>4355</v>
      </c>
      <c r="Z53" s="1209"/>
      <c r="AA53" s="1207"/>
      <c r="AB53" s="1208" t="s">
        <v>4355</v>
      </c>
      <c r="AC53" s="1209"/>
      <c r="AD53" s="1207"/>
      <c r="AE53" s="1208" t="s">
        <v>4355</v>
      </c>
      <c r="AF53" s="1209"/>
      <c r="AG53" s="1207"/>
      <c r="AH53" s="1208" t="s">
        <v>4355</v>
      </c>
      <c r="AI53" s="1209"/>
      <c r="AJ53" s="1207"/>
      <c r="AK53" s="1208" t="s">
        <v>4355</v>
      </c>
      <c r="AL53" s="1209"/>
    </row>
    <row r="54" spans="1:38">
      <c r="A54" s="1156" t="s">
        <v>4178</v>
      </c>
      <c r="B54" s="1139" t="s">
        <v>4179</v>
      </c>
      <c r="C54" s="1207"/>
      <c r="D54" s="1208">
        <v>0</v>
      </c>
      <c r="E54" s="1209"/>
      <c r="F54" s="1207"/>
      <c r="G54" s="1208">
        <v>0</v>
      </c>
      <c r="H54" s="1209"/>
      <c r="I54" s="1207"/>
      <c r="J54" s="1208">
        <v>0</v>
      </c>
      <c r="K54" s="1209"/>
      <c r="L54" s="1207"/>
      <c r="M54" s="1208">
        <v>0</v>
      </c>
      <c r="N54" s="1209"/>
      <c r="O54" s="1207"/>
      <c r="P54" s="1208">
        <v>0</v>
      </c>
      <c r="Q54" s="1209"/>
      <c r="R54" s="1207"/>
      <c r="S54" s="1208">
        <v>0</v>
      </c>
      <c r="T54" s="1209"/>
      <c r="U54" s="1207"/>
      <c r="V54" s="1208">
        <v>0</v>
      </c>
      <c r="W54" s="1209"/>
      <c r="X54" s="1207"/>
      <c r="Y54" s="1208">
        <v>0</v>
      </c>
      <c r="Z54" s="1209"/>
      <c r="AA54" s="1207"/>
      <c r="AB54" s="1208">
        <v>0</v>
      </c>
      <c r="AC54" s="1209"/>
      <c r="AD54" s="1207"/>
      <c r="AE54" s="1208">
        <v>0</v>
      </c>
      <c r="AF54" s="1209"/>
      <c r="AG54" s="1207"/>
      <c r="AH54" s="1208">
        <v>0</v>
      </c>
      <c r="AI54" s="1209"/>
      <c r="AJ54" s="1207"/>
      <c r="AK54" s="1208">
        <v>0</v>
      </c>
      <c r="AL54" s="1209"/>
    </row>
    <row r="55" spans="1:38">
      <c r="A55" s="1156" t="s">
        <v>4180</v>
      </c>
      <c r="B55" s="1139" t="s">
        <v>4181</v>
      </c>
      <c r="C55" s="1207"/>
      <c r="D55" s="1243">
        <v>24.8</v>
      </c>
      <c r="E55" s="1209"/>
      <c r="F55" s="1207"/>
      <c r="G55" s="1208">
        <v>29.93</v>
      </c>
      <c r="H55" s="1209"/>
      <c r="I55" s="1207"/>
      <c r="J55" s="1208">
        <v>36.42</v>
      </c>
      <c r="K55" s="1209"/>
      <c r="L55" s="1207"/>
      <c r="M55" s="1208">
        <v>21.92</v>
      </c>
      <c r="N55" s="1209"/>
      <c r="O55" s="1207"/>
      <c r="P55" s="1208">
        <v>30.99</v>
      </c>
      <c r="Q55" s="1209"/>
      <c r="R55" s="1207"/>
      <c r="S55" s="1208">
        <v>29.11</v>
      </c>
      <c r="T55" s="1209"/>
      <c r="U55" s="1207"/>
      <c r="V55" s="1208">
        <v>27.61</v>
      </c>
      <c r="W55" s="1209"/>
      <c r="X55" s="1207"/>
      <c r="Y55" s="1208">
        <v>26.74</v>
      </c>
      <c r="Z55" s="1209"/>
      <c r="AA55" s="1207"/>
      <c r="AB55" s="1208">
        <v>18.88</v>
      </c>
      <c r="AC55" s="1209"/>
      <c r="AD55" s="1207"/>
      <c r="AE55" s="1208">
        <v>27.24</v>
      </c>
      <c r="AF55" s="1209"/>
      <c r="AG55" s="1207"/>
      <c r="AH55" s="1208">
        <v>27.24</v>
      </c>
      <c r="AI55" s="1209"/>
      <c r="AJ55" s="1207"/>
      <c r="AK55" s="1208">
        <v>27.44</v>
      </c>
      <c r="AL55" s="1209"/>
    </row>
    <row r="56" spans="1:38">
      <c r="A56" s="1156" t="s">
        <v>4182</v>
      </c>
      <c r="B56" s="1139" t="s">
        <v>4183</v>
      </c>
      <c r="C56" s="1207"/>
      <c r="D56" s="1208">
        <v>4.2699999999999996</v>
      </c>
      <c r="E56" s="1209"/>
      <c r="F56" s="1207"/>
      <c r="G56" s="1208">
        <v>0.3</v>
      </c>
      <c r="H56" s="1209"/>
      <c r="I56" s="1207"/>
      <c r="J56" s="1208">
        <v>0.42</v>
      </c>
      <c r="K56" s="1209"/>
      <c r="L56" s="1207"/>
      <c r="M56" s="1208">
        <v>1.58</v>
      </c>
      <c r="N56" s="1209"/>
      <c r="O56" s="1207"/>
      <c r="P56" s="1208">
        <v>2.2400000000000002</v>
      </c>
      <c r="Q56" s="1209"/>
      <c r="R56" s="1207"/>
      <c r="S56" s="1208">
        <v>0.18</v>
      </c>
      <c r="T56" s="1209"/>
      <c r="U56" s="1207"/>
      <c r="V56" s="1208">
        <v>3.64</v>
      </c>
      <c r="W56" s="1209"/>
      <c r="X56" s="1207"/>
      <c r="Y56" s="1208">
        <v>1.49</v>
      </c>
      <c r="Z56" s="1209"/>
      <c r="AA56" s="1207"/>
      <c r="AB56" s="1208">
        <v>1.39</v>
      </c>
      <c r="AC56" s="1209"/>
      <c r="AD56" s="1207"/>
      <c r="AE56" s="1243">
        <v>2.2000000000000002</v>
      </c>
      <c r="AF56" s="1209"/>
      <c r="AG56" s="1207"/>
      <c r="AH56" s="1208">
        <v>1.62</v>
      </c>
      <c r="AI56" s="1209"/>
      <c r="AJ56" s="1207"/>
      <c r="AK56" s="1208">
        <v>2.64</v>
      </c>
      <c r="AL56" s="1209"/>
    </row>
    <row r="57" spans="1:38">
      <c r="A57" s="1156" t="s">
        <v>4184</v>
      </c>
      <c r="B57" s="1139" t="s">
        <v>4185</v>
      </c>
      <c r="C57" s="1207"/>
      <c r="D57" s="1208">
        <v>4.0199999999999996</v>
      </c>
      <c r="E57" s="1209"/>
      <c r="F57" s="1207"/>
      <c r="G57" s="1208">
        <v>0.81</v>
      </c>
      <c r="H57" s="1209"/>
      <c r="I57" s="1207"/>
      <c r="J57" s="1208">
        <v>2.73</v>
      </c>
      <c r="K57" s="1209"/>
      <c r="L57" s="1207"/>
      <c r="M57" s="1208">
        <v>1.37</v>
      </c>
      <c r="N57" s="1209"/>
      <c r="O57" s="1207"/>
      <c r="P57" s="1208">
        <v>1.48</v>
      </c>
      <c r="Q57" s="1209"/>
      <c r="R57" s="1207"/>
      <c r="S57" s="1208">
        <v>0.76</v>
      </c>
      <c r="T57" s="1209"/>
      <c r="U57" s="1207"/>
      <c r="V57" s="1208">
        <v>1.27</v>
      </c>
      <c r="W57" s="1209"/>
      <c r="X57" s="1207"/>
      <c r="Y57" s="1243">
        <v>2.1</v>
      </c>
      <c r="Z57" s="1209"/>
      <c r="AA57" s="1207"/>
      <c r="AB57" s="1208">
        <v>1.47</v>
      </c>
      <c r="AC57" s="1209"/>
      <c r="AD57" s="1207"/>
      <c r="AE57" s="1208">
        <v>1.66</v>
      </c>
      <c r="AF57" s="1209"/>
      <c r="AG57" s="1207"/>
      <c r="AH57" s="1208">
        <v>3.29</v>
      </c>
      <c r="AI57" s="1209"/>
      <c r="AJ57" s="1207"/>
      <c r="AK57" s="1208">
        <v>2.63</v>
      </c>
      <c r="AL57" s="1209"/>
    </row>
    <row r="58" spans="1:38">
      <c r="A58" s="1156" t="s">
        <v>4186</v>
      </c>
      <c r="B58" s="1139" t="s">
        <v>4187</v>
      </c>
      <c r="C58" s="1207"/>
      <c r="D58" s="1208">
        <v>0.56000000000000005</v>
      </c>
      <c r="E58" s="1209"/>
      <c r="F58" s="1207"/>
      <c r="G58" s="1243">
        <v>0.6</v>
      </c>
      <c r="H58" s="1209"/>
      <c r="I58" s="1207"/>
      <c r="J58" s="1208">
        <v>0.67</v>
      </c>
      <c r="K58" s="1209"/>
      <c r="L58" s="1207"/>
      <c r="M58" s="1208">
        <v>0.71</v>
      </c>
      <c r="N58" s="1209"/>
      <c r="O58" s="1207"/>
      <c r="P58" s="1208">
        <v>0.64</v>
      </c>
      <c r="Q58" s="1209"/>
      <c r="R58" s="1207"/>
      <c r="S58" s="1208">
        <v>0.62</v>
      </c>
      <c r="T58" s="1209"/>
      <c r="U58" s="1207"/>
      <c r="V58" s="1208">
        <v>0.76</v>
      </c>
      <c r="W58" s="1209"/>
      <c r="X58" s="1207"/>
      <c r="Y58" s="1208">
        <v>0.72</v>
      </c>
      <c r="Z58" s="1209"/>
      <c r="AA58" s="1207"/>
      <c r="AB58" s="1208">
        <v>0.52</v>
      </c>
      <c r="AC58" s="1209"/>
      <c r="AD58" s="1207"/>
      <c r="AE58" s="1208">
        <v>0.37</v>
      </c>
      <c r="AF58" s="1209"/>
      <c r="AG58" s="1207"/>
      <c r="AH58" s="1208">
        <v>0.34</v>
      </c>
      <c r="AI58" s="1209"/>
      <c r="AJ58" s="1207"/>
      <c r="AK58" s="1243">
        <v>0.4</v>
      </c>
      <c r="AL58" s="1209"/>
    </row>
    <row r="59" spans="1:38">
      <c r="A59" s="1156" t="s">
        <v>4188</v>
      </c>
      <c r="B59" s="1139" t="s">
        <v>4189</v>
      </c>
      <c r="C59" s="1207"/>
      <c r="D59" s="1208">
        <v>0.43</v>
      </c>
      <c r="E59" s="1209"/>
      <c r="F59" s="1207"/>
      <c r="G59" s="1208">
        <v>0.44</v>
      </c>
      <c r="H59" s="1209"/>
      <c r="I59" s="1207"/>
      <c r="J59" s="1208">
        <v>0.87</v>
      </c>
      <c r="K59" s="1209"/>
      <c r="L59" s="1207"/>
      <c r="M59" s="1208">
        <v>0.25</v>
      </c>
      <c r="N59" s="1209"/>
      <c r="O59" s="1207"/>
      <c r="P59" s="1208">
        <v>0.47</v>
      </c>
      <c r="Q59" s="1209"/>
      <c r="R59" s="1207"/>
      <c r="S59" s="1208">
        <v>0.22</v>
      </c>
      <c r="T59" s="1209"/>
      <c r="U59" s="1207"/>
      <c r="V59" s="1208">
        <v>0.47</v>
      </c>
      <c r="W59" s="1209"/>
      <c r="X59" s="1207"/>
      <c r="Y59" s="1208">
        <v>0.43</v>
      </c>
      <c r="Z59" s="1209"/>
      <c r="AA59" s="1207"/>
      <c r="AB59" s="1208">
        <v>0.41</v>
      </c>
      <c r="AC59" s="1209"/>
      <c r="AD59" s="1207"/>
      <c r="AE59" s="1243">
        <v>0.3</v>
      </c>
      <c r="AF59" s="1209"/>
      <c r="AG59" s="1207"/>
      <c r="AH59" s="1208">
        <v>0.26</v>
      </c>
      <c r="AI59" s="1209"/>
      <c r="AJ59" s="1207"/>
      <c r="AK59" s="1243">
        <v>0.3</v>
      </c>
      <c r="AL59" s="1209"/>
    </row>
    <row r="60" spans="1:38">
      <c r="A60" s="1156" t="s">
        <v>4190</v>
      </c>
      <c r="B60" s="1139" t="s">
        <v>4191</v>
      </c>
      <c r="C60" s="1207"/>
      <c r="D60" s="1243">
        <v>0.5</v>
      </c>
      <c r="E60" s="1209"/>
      <c r="F60" s="1207"/>
      <c r="G60" s="1208">
        <v>0.61</v>
      </c>
      <c r="H60" s="1209"/>
      <c r="I60" s="1207"/>
      <c r="J60" s="1208">
        <v>0.97</v>
      </c>
      <c r="K60" s="1209"/>
      <c r="L60" s="1207"/>
      <c r="M60" s="1208">
        <v>0.48</v>
      </c>
      <c r="N60" s="1209"/>
      <c r="O60" s="1207"/>
      <c r="P60" s="1208">
        <v>0.61</v>
      </c>
      <c r="Q60" s="1209"/>
      <c r="R60" s="1207"/>
      <c r="S60" s="1208">
        <v>0.41</v>
      </c>
      <c r="T60" s="1209"/>
      <c r="U60" s="1207"/>
      <c r="V60" s="1208">
        <v>0.56000000000000005</v>
      </c>
      <c r="W60" s="1209"/>
      <c r="X60" s="1207"/>
      <c r="Y60" s="1208">
        <v>0.63</v>
      </c>
      <c r="Z60" s="1209"/>
      <c r="AA60" s="1207"/>
      <c r="AB60" s="1208">
        <v>0.41</v>
      </c>
      <c r="AC60" s="1209"/>
      <c r="AD60" s="1207"/>
      <c r="AE60" s="1208">
        <v>0.27</v>
      </c>
      <c r="AF60" s="1209"/>
      <c r="AG60" s="1207"/>
      <c r="AH60" s="1208">
        <v>0.17</v>
      </c>
      <c r="AI60" s="1209"/>
      <c r="AJ60" s="1207"/>
      <c r="AK60" s="1208">
        <v>0.31</v>
      </c>
      <c r="AL60" s="1209"/>
    </row>
    <row r="61" spans="1:38">
      <c r="A61" s="1156" t="s">
        <v>4192</v>
      </c>
      <c r="B61" s="1139" t="s">
        <v>4193</v>
      </c>
      <c r="C61" s="1207"/>
      <c r="D61" s="1208">
        <v>0.43</v>
      </c>
      <c r="E61" s="1209"/>
      <c r="F61" s="1207"/>
      <c r="G61" s="1243">
        <v>0.4</v>
      </c>
      <c r="H61" s="1209"/>
      <c r="I61" s="1207"/>
      <c r="J61" s="1208">
        <v>0.59</v>
      </c>
      <c r="K61" s="1209"/>
      <c r="L61" s="1207"/>
      <c r="M61" s="1208">
        <v>0.37</v>
      </c>
      <c r="N61" s="1209"/>
      <c r="O61" s="1207"/>
      <c r="P61" s="1208">
        <v>0.43</v>
      </c>
      <c r="Q61" s="1209"/>
      <c r="R61" s="1207"/>
      <c r="S61" s="1208">
        <v>0.41</v>
      </c>
      <c r="T61" s="1209"/>
      <c r="U61" s="1207"/>
      <c r="V61" s="1208">
        <v>0.66</v>
      </c>
      <c r="W61" s="1209"/>
      <c r="X61" s="1207"/>
      <c r="Y61" s="1208">
        <v>0.93</v>
      </c>
      <c r="Z61" s="1209"/>
      <c r="AA61" s="1207"/>
      <c r="AB61" s="1208">
        <v>0.27</v>
      </c>
      <c r="AC61" s="1209"/>
      <c r="AD61" s="1207"/>
      <c r="AE61" s="1208">
        <v>0.27</v>
      </c>
      <c r="AF61" s="1209"/>
      <c r="AG61" s="1207"/>
      <c r="AH61" s="1208">
        <v>0.13</v>
      </c>
      <c r="AI61" s="1209"/>
      <c r="AJ61" s="1207"/>
      <c r="AK61" s="1208">
        <v>0.27</v>
      </c>
      <c r="AL61" s="1209"/>
    </row>
    <row r="62" spans="1:38">
      <c r="A62" s="1156" t="s">
        <v>4194</v>
      </c>
      <c r="B62" s="1139" t="s">
        <v>4195</v>
      </c>
      <c r="C62" s="1207"/>
      <c r="D62" s="1208">
        <v>2.0299999999999998</v>
      </c>
      <c r="E62" s="1209"/>
      <c r="F62" s="1207"/>
      <c r="G62" s="1208">
        <v>1.47</v>
      </c>
      <c r="H62" s="1209"/>
      <c r="I62" s="1207"/>
      <c r="J62" s="1208">
        <v>1.71</v>
      </c>
      <c r="K62" s="1209"/>
      <c r="L62" s="1207"/>
      <c r="M62" s="1208">
        <v>4.37</v>
      </c>
      <c r="N62" s="1209"/>
      <c r="O62" s="1207"/>
      <c r="P62" s="1208">
        <v>2.4500000000000002</v>
      </c>
      <c r="Q62" s="1209"/>
      <c r="R62" s="1207"/>
      <c r="S62" s="1208">
        <v>2.42</v>
      </c>
      <c r="T62" s="1209"/>
      <c r="U62" s="1207"/>
      <c r="V62" s="1208">
        <v>5.35</v>
      </c>
      <c r="W62" s="1209"/>
      <c r="X62" s="1207"/>
      <c r="Y62" s="1243">
        <v>3.6</v>
      </c>
      <c r="Z62" s="1209"/>
      <c r="AA62" s="1207"/>
      <c r="AB62" s="1208">
        <v>3.03</v>
      </c>
      <c r="AC62" s="1209"/>
      <c r="AD62" s="1207"/>
      <c r="AE62" s="1208">
        <v>2.72</v>
      </c>
      <c r="AF62" s="1209"/>
      <c r="AG62" s="1207"/>
      <c r="AH62" s="1208">
        <v>1.81</v>
      </c>
      <c r="AI62" s="1209"/>
      <c r="AJ62" s="1207"/>
      <c r="AK62" s="1208">
        <v>1.78</v>
      </c>
      <c r="AL62" s="1209"/>
    </row>
    <row r="63" spans="1:38">
      <c r="A63" s="1156" t="s">
        <v>4196</v>
      </c>
      <c r="B63" s="1139" t="s">
        <v>4197</v>
      </c>
      <c r="C63" s="1207"/>
      <c r="D63" s="1243">
        <v>2.4</v>
      </c>
      <c r="E63" s="1209"/>
      <c r="F63" s="1207"/>
      <c r="G63" s="1208">
        <v>1.62</v>
      </c>
      <c r="H63" s="1209"/>
      <c r="I63" s="1207"/>
      <c r="J63" s="1208">
        <v>1.86</v>
      </c>
      <c r="K63" s="1209"/>
      <c r="L63" s="1207"/>
      <c r="M63" s="1208">
        <v>5.55</v>
      </c>
      <c r="N63" s="1209"/>
      <c r="O63" s="1207"/>
      <c r="P63" s="1208">
        <v>3.57</v>
      </c>
      <c r="Q63" s="1209"/>
      <c r="R63" s="1207"/>
      <c r="S63" s="1208">
        <v>3.58</v>
      </c>
      <c r="T63" s="1209"/>
      <c r="U63" s="1207"/>
      <c r="V63" s="1208">
        <v>6.62</v>
      </c>
      <c r="W63" s="1209"/>
      <c r="X63" s="1207"/>
      <c r="Y63" s="1208">
        <v>4.8899999999999997</v>
      </c>
      <c r="Z63" s="1209"/>
      <c r="AA63" s="1207"/>
      <c r="AB63" s="1208">
        <v>3.87</v>
      </c>
      <c r="AC63" s="1209"/>
      <c r="AD63" s="1207"/>
      <c r="AE63" s="1208">
        <v>3.19</v>
      </c>
      <c r="AF63" s="1209"/>
      <c r="AG63" s="1207"/>
      <c r="AH63" s="1208">
        <v>1.84</v>
      </c>
      <c r="AI63" s="1209"/>
      <c r="AJ63" s="1207"/>
      <c r="AK63" s="1208">
        <v>1.94</v>
      </c>
      <c r="AL63" s="1209"/>
    </row>
    <row r="64" spans="1:38">
      <c r="A64" s="1156" t="s">
        <v>4198</v>
      </c>
      <c r="B64" s="1139" t="s">
        <v>4199</v>
      </c>
      <c r="C64" s="1207"/>
      <c r="D64" s="1208">
        <v>2.83</v>
      </c>
      <c r="E64" s="1209"/>
      <c r="F64" s="1207"/>
      <c r="G64" s="1208">
        <v>1.71</v>
      </c>
      <c r="H64" s="1209"/>
      <c r="I64" s="1207"/>
      <c r="J64" s="1208">
        <v>1.73</v>
      </c>
      <c r="K64" s="1209"/>
      <c r="L64" s="1207"/>
      <c r="M64" s="1208">
        <v>3.38</v>
      </c>
      <c r="N64" s="1209"/>
      <c r="O64" s="1207"/>
      <c r="P64" s="1208">
        <v>1.84</v>
      </c>
      <c r="Q64" s="1209"/>
      <c r="R64" s="1207"/>
      <c r="S64" s="1208">
        <v>2.35</v>
      </c>
      <c r="T64" s="1209"/>
      <c r="U64" s="1207"/>
      <c r="V64" s="1208">
        <v>2.21</v>
      </c>
      <c r="W64" s="1209"/>
      <c r="X64" s="1207"/>
      <c r="Y64" s="1208">
        <v>3.66</v>
      </c>
      <c r="Z64" s="1209"/>
      <c r="AA64" s="1207"/>
      <c r="AB64" s="1208">
        <v>2.69</v>
      </c>
      <c r="AC64" s="1209"/>
      <c r="AD64" s="1207"/>
      <c r="AE64" s="1208">
        <v>1.77</v>
      </c>
      <c r="AF64" s="1209"/>
      <c r="AG64" s="1207"/>
      <c r="AH64" s="1208">
        <v>1.36</v>
      </c>
      <c r="AI64" s="1209"/>
      <c r="AJ64" s="1207"/>
      <c r="AK64" s="1208">
        <v>1.94</v>
      </c>
      <c r="AL64" s="1209"/>
    </row>
    <row r="65" spans="1:38">
      <c r="A65" s="1156" t="s">
        <v>4200</v>
      </c>
      <c r="B65" s="1139" t="s">
        <v>4201</v>
      </c>
      <c r="C65" s="1207"/>
      <c r="D65" s="1208">
        <v>3.64</v>
      </c>
      <c r="E65" s="1209"/>
      <c r="F65" s="1207"/>
      <c r="G65" s="1208">
        <v>1.95</v>
      </c>
      <c r="H65" s="1209"/>
      <c r="I65" s="1207"/>
      <c r="J65" s="1208">
        <v>2.34</v>
      </c>
      <c r="K65" s="1209"/>
      <c r="L65" s="1207"/>
      <c r="M65" s="1208">
        <v>4.05</v>
      </c>
      <c r="N65" s="1209"/>
      <c r="O65" s="1207"/>
      <c r="P65" s="1208">
        <v>2.12</v>
      </c>
      <c r="Q65" s="1209"/>
      <c r="R65" s="1207"/>
      <c r="S65" s="1208">
        <v>3.12</v>
      </c>
      <c r="T65" s="1209"/>
      <c r="U65" s="1207"/>
      <c r="V65" s="1243">
        <v>2.9</v>
      </c>
      <c r="W65" s="1209"/>
      <c r="X65" s="1207"/>
      <c r="Y65" s="1208">
        <v>4.59</v>
      </c>
      <c r="Z65" s="1209"/>
      <c r="AA65" s="1207"/>
      <c r="AB65" s="1208">
        <v>3.58</v>
      </c>
      <c r="AC65" s="1209"/>
      <c r="AD65" s="1207"/>
      <c r="AE65" s="1208">
        <v>2.02</v>
      </c>
      <c r="AF65" s="1209"/>
      <c r="AG65" s="1207"/>
      <c r="AH65" s="1208">
        <v>1.47</v>
      </c>
      <c r="AI65" s="1209"/>
      <c r="AJ65" s="1207"/>
      <c r="AK65" s="1208">
        <v>1.67</v>
      </c>
      <c r="AL65" s="1209"/>
    </row>
    <row r="66" spans="1:38">
      <c r="A66" s="1156" t="s">
        <v>4202</v>
      </c>
      <c r="B66" s="1139" t="s">
        <v>4203</v>
      </c>
      <c r="C66" s="1207"/>
      <c r="D66" s="1208">
        <v>0</v>
      </c>
      <c r="E66" s="1209"/>
      <c r="F66" s="1207"/>
      <c r="G66" s="1208">
        <v>0</v>
      </c>
      <c r="H66" s="1209"/>
      <c r="I66" s="1207"/>
      <c r="J66" s="1208">
        <v>0</v>
      </c>
      <c r="K66" s="1209"/>
      <c r="L66" s="1207"/>
      <c r="M66" s="1208">
        <v>0</v>
      </c>
      <c r="N66" s="1209"/>
      <c r="O66" s="1207"/>
      <c r="P66" s="1208">
        <v>0</v>
      </c>
      <c r="Q66" s="1209"/>
      <c r="R66" s="1207"/>
      <c r="S66" s="1208">
        <v>0</v>
      </c>
      <c r="T66" s="1209"/>
      <c r="U66" s="1207"/>
      <c r="V66" s="1208">
        <v>0</v>
      </c>
      <c r="W66" s="1209"/>
      <c r="X66" s="1207"/>
      <c r="Y66" s="1208">
        <v>0</v>
      </c>
      <c r="Z66" s="1209"/>
      <c r="AA66" s="1207"/>
      <c r="AB66" s="1208">
        <v>0</v>
      </c>
      <c r="AC66" s="1209"/>
      <c r="AD66" s="1207"/>
      <c r="AE66" s="1208">
        <v>0</v>
      </c>
      <c r="AF66" s="1209"/>
      <c r="AG66" s="1207"/>
      <c r="AH66" s="1208">
        <v>0</v>
      </c>
      <c r="AI66" s="1209"/>
      <c r="AJ66" s="1207"/>
      <c r="AK66" s="1208">
        <v>0</v>
      </c>
      <c r="AL66" s="1209"/>
    </row>
    <row r="67" spans="1:38">
      <c r="A67" s="1156" t="s">
        <v>4204</v>
      </c>
      <c r="B67" s="1139" t="s">
        <v>4205</v>
      </c>
      <c r="C67" s="1207"/>
      <c r="D67" s="1208">
        <v>1</v>
      </c>
      <c r="E67" s="1209"/>
      <c r="F67" s="1207"/>
      <c r="G67" s="1208">
        <v>13</v>
      </c>
      <c r="H67" s="1209"/>
      <c r="I67" s="1207"/>
      <c r="J67" s="1208">
        <v>32</v>
      </c>
      <c r="K67" s="1209"/>
      <c r="L67" s="1207"/>
      <c r="M67" s="1208">
        <v>0</v>
      </c>
      <c r="N67" s="1209"/>
      <c r="O67" s="1207"/>
      <c r="P67" s="1208">
        <v>0</v>
      </c>
      <c r="Q67" s="1209"/>
      <c r="R67" s="1207"/>
      <c r="S67" s="1208">
        <v>0</v>
      </c>
      <c r="T67" s="1209"/>
      <c r="U67" s="1207"/>
      <c r="V67" s="1208">
        <v>0</v>
      </c>
      <c r="W67" s="1209"/>
      <c r="X67" s="1207"/>
      <c r="Y67" s="1208">
        <v>2</v>
      </c>
      <c r="Z67" s="1209"/>
      <c r="AA67" s="1207"/>
      <c r="AB67" s="1208">
        <v>5</v>
      </c>
      <c r="AC67" s="1209"/>
      <c r="AD67" s="1207"/>
      <c r="AE67" s="1208">
        <v>0</v>
      </c>
      <c r="AF67" s="1209"/>
      <c r="AG67" s="1207"/>
      <c r="AH67" s="1208">
        <v>0</v>
      </c>
      <c r="AI67" s="1209"/>
      <c r="AJ67" s="1207"/>
      <c r="AK67" s="1208">
        <v>0</v>
      </c>
      <c r="AL67" s="1209"/>
    </row>
    <row r="68" spans="1:38">
      <c r="A68" s="1161" t="s">
        <v>4206</v>
      </c>
      <c r="B68" s="1139" t="s">
        <v>4207</v>
      </c>
      <c r="C68" s="1207"/>
      <c r="D68" s="1208">
        <v>25</v>
      </c>
      <c r="E68" s="1209"/>
      <c r="F68" s="1207"/>
      <c r="G68" s="1208">
        <v>47</v>
      </c>
      <c r="H68" s="1209"/>
      <c r="I68" s="1207"/>
      <c r="J68" s="1208">
        <v>62</v>
      </c>
      <c r="K68" s="1209"/>
      <c r="L68" s="1207"/>
      <c r="M68" s="1208">
        <v>40</v>
      </c>
      <c r="N68" s="1209"/>
      <c r="O68" s="1207"/>
      <c r="P68" s="1208">
        <v>73</v>
      </c>
      <c r="Q68" s="1209"/>
      <c r="R68" s="1207"/>
      <c r="S68" s="1208">
        <v>1</v>
      </c>
      <c r="T68" s="1209"/>
      <c r="U68" s="1207"/>
      <c r="V68" s="1208">
        <v>5</v>
      </c>
      <c r="W68" s="1209"/>
      <c r="X68" s="1207"/>
      <c r="Y68" s="1208">
        <v>49</v>
      </c>
      <c r="Z68" s="1209"/>
      <c r="AA68" s="1207"/>
      <c r="AB68" s="1208">
        <v>30</v>
      </c>
      <c r="AC68" s="1209"/>
      <c r="AD68" s="1207"/>
      <c r="AE68" s="1208">
        <v>0</v>
      </c>
      <c r="AF68" s="1209"/>
      <c r="AG68" s="1207"/>
      <c r="AH68" s="1208">
        <v>9</v>
      </c>
      <c r="AI68" s="1209"/>
      <c r="AJ68" s="1207"/>
      <c r="AK68" s="1208">
        <v>0</v>
      </c>
      <c r="AL68" s="1209"/>
    </row>
    <row r="69" spans="1:38">
      <c r="A69" s="1161" t="s">
        <v>4208</v>
      </c>
      <c r="B69" s="1139" t="s">
        <v>4209</v>
      </c>
      <c r="C69" s="1207"/>
      <c r="D69" s="1208">
        <v>0</v>
      </c>
      <c r="E69" s="1209"/>
      <c r="F69" s="1207"/>
      <c r="G69" s="1208">
        <v>0</v>
      </c>
      <c r="H69" s="1209"/>
      <c r="I69" s="1207"/>
      <c r="J69" s="1208">
        <v>49</v>
      </c>
      <c r="K69" s="1209"/>
      <c r="L69" s="1207"/>
      <c r="M69" s="1208">
        <v>3</v>
      </c>
      <c r="N69" s="1209"/>
      <c r="O69" s="1207"/>
      <c r="P69" s="1208">
        <v>17</v>
      </c>
      <c r="Q69" s="1209"/>
      <c r="R69" s="1207"/>
      <c r="S69" s="1208">
        <v>0</v>
      </c>
      <c r="T69" s="1209"/>
      <c r="U69" s="1207"/>
      <c r="V69" s="1208">
        <v>5</v>
      </c>
      <c r="W69" s="1209"/>
      <c r="X69" s="1207"/>
      <c r="Y69" s="1208">
        <v>9</v>
      </c>
      <c r="Z69" s="1209"/>
      <c r="AA69" s="1207"/>
      <c r="AB69" s="1208">
        <v>9</v>
      </c>
      <c r="AC69" s="1209"/>
      <c r="AD69" s="1207"/>
      <c r="AE69" s="1208">
        <v>0</v>
      </c>
      <c r="AF69" s="1209"/>
      <c r="AG69" s="1207"/>
      <c r="AH69" s="1208">
        <v>0</v>
      </c>
      <c r="AI69" s="1209"/>
      <c r="AJ69" s="1207"/>
      <c r="AK69" s="1208">
        <v>0</v>
      </c>
      <c r="AL69" s="1209"/>
    </row>
    <row r="70" spans="1:38">
      <c r="A70" s="1157" t="s">
        <v>4210</v>
      </c>
      <c r="B70" s="1158" t="s">
        <v>4211</v>
      </c>
      <c r="C70" s="1237"/>
      <c r="D70" s="1238"/>
      <c r="E70" s="1239"/>
      <c r="F70" s="1237"/>
      <c r="G70" s="1238"/>
      <c r="H70" s="1239"/>
      <c r="I70" s="1237"/>
      <c r="J70" s="1238"/>
      <c r="K70" s="1239"/>
      <c r="L70" s="1237"/>
      <c r="M70" s="1238"/>
      <c r="N70" s="1239"/>
      <c r="O70" s="1237"/>
      <c r="P70" s="1238"/>
      <c r="Q70" s="1239"/>
      <c r="R70" s="1237"/>
      <c r="S70" s="1238"/>
      <c r="T70" s="1239"/>
      <c r="U70" s="1237"/>
      <c r="V70" s="1238"/>
      <c r="W70" s="1239"/>
      <c r="X70" s="1237"/>
      <c r="Y70" s="1238"/>
      <c r="Z70" s="1239"/>
      <c r="AA70" s="1237"/>
      <c r="AB70" s="1238"/>
      <c r="AC70" s="1239"/>
      <c r="AD70" s="1237"/>
      <c r="AE70" s="1238"/>
      <c r="AF70" s="1239"/>
      <c r="AG70" s="1237"/>
      <c r="AH70" s="1238"/>
      <c r="AI70" s="1239"/>
      <c r="AJ70" s="1237"/>
      <c r="AK70" s="1238"/>
      <c r="AL70" s="1239"/>
    </row>
    <row r="71" spans="1:38">
      <c r="A71" s="1159" t="s">
        <v>2240</v>
      </c>
      <c r="B71" s="1160" t="s">
        <v>4154</v>
      </c>
      <c r="C71" s="1207"/>
      <c r="D71" s="1240" t="s">
        <v>4358</v>
      </c>
      <c r="E71" s="1209"/>
      <c r="F71" s="1207"/>
      <c r="G71" s="1240" t="s">
        <v>4358</v>
      </c>
      <c r="H71" s="1209"/>
      <c r="I71" s="1207"/>
      <c r="J71" s="1240" t="s">
        <v>4358</v>
      </c>
      <c r="K71" s="1209"/>
      <c r="L71" s="1207"/>
      <c r="M71" s="1240" t="s">
        <v>4358</v>
      </c>
      <c r="N71" s="1209"/>
      <c r="O71" s="1207"/>
      <c r="P71" s="1240" t="s">
        <v>4358</v>
      </c>
      <c r="Q71" s="1209"/>
      <c r="R71" s="1207"/>
      <c r="S71" s="1240" t="s">
        <v>4358</v>
      </c>
      <c r="T71" s="1209"/>
      <c r="U71" s="1207"/>
      <c r="V71" s="1240" t="s">
        <v>4354</v>
      </c>
      <c r="W71" s="1209"/>
      <c r="X71" s="1207"/>
      <c r="Y71" s="1240" t="s">
        <v>4358</v>
      </c>
      <c r="Z71" s="1209"/>
      <c r="AA71" s="1207"/>
      <c r="AB71" s="1240" t="s">
        <v>4358</v>
      </c>
      <c r="AC71" s="1209"/>
      <c r="AD71" s="1207"/>
      <c r="AE71" s="1240" t="s">
        <v>4358</v>
      </c>
      <c r="AF71" s="1209"/>
      <c r="AG71" s="1207"/>
      <c r="AH71" s="1240" t="s">
        <v>4358</v>
      </c>
      <c r="AI71" s="1209"/>
      <c r="AJ71" s="1207"/>
      <c r="AK71" s="1240" t="s">
        <v>4358</v>
      </c>
      <c r="AL71" s="1209"/>
    </row>
    <row r="72" spans="1:38">
      <c r="A72" s="1159" t="s">
        <v>4155</v>
      </c>
      <c r="B72" s="1160" t="s">
        <v>4156</v>
      </c>
      <c r="C72" s="1207"/>
      <c r="D72" s="1241">
        <v>11.09</v>
      </c>
      <c r="E72" s="1209"/>
      <c r="F72" s="1207"/>
      <c r="G72" s="1241">
        <v>11.24</v>
      </c>
      <c r="H72" s="1209"/>
      <c r="I72" s="1207"/>
      <c r="J72" s="1241">
        <v>11.8</v>
      </c>
      <c r="K72" s="1209"/>
      <c r="L72" s="1207"/>
      <c r="M72" s="1241">
        <v>10.84</v>
      </c>
      <c r="N72" s="1209"/>
      <c r="O72" s="1207"/>
      <c r="P72" s="1241">
        <v>10.99</v>
      </c>
      <c r="Q72" s="1209"/>
      <c r="R72" s="1207"/>
      <c r="S72" s="1241">
        <v>11.73</v>
      </c>
      <c r="T72" s="1209"/>
      <c r="U72" s="1207"/>
      <c r="V72" s="1241">
        <v>9.2799999999999994</v>
      </c>
      <c r="W72" s="1209"/>
      <c r="X72" s="1207"/>
      <c r="Y72" s="1241">
        <v>11.33</v>
      </c>
      <c r="Z72" s="1209"/>
      <c r="AA72" s="1207"/>
      <c r="AB72" s="1241">
        <v>11.46</v>
      </c>
      <c r="AC72" s="1209"/>
      <c r="AD72" s="1207"/>
      <c r="AE72" s="1241">
        <v>12</v>
      </c>
      <c r="AF72" s="1209"/>
      <c r="AG72" s="1207"/>
      <c r="AH72" s="1241">
        <v>12</v>
      </c>
      <c r="AI72" s="1209"/>
      <c r="AJ72" s="1207"/>
      <c r="AK72" s="1241">
        <v>11.33</v>
      </c>
      <c r="AL72" s="1209"/>
    </row>
    <row r="73" spans="1:38">
      <c r="A73" s="1159" t="s">
        <v>4166</v>
      </c>
      <c r="B73" s="1160" t="s">
        <v>4167</v>
      </c>
      <c r="C73" s="1207"/>
      <c r="D73" s="1242">
        <v>0.92400000000000004</v>
      </c>
      <c r="E73" s="1209"/>
      <c r="F73" s="1207"/>
      <c r="G73" s="1242">
        <v>0.93700000000000006</v>
      </c>
      <c r="H73" s="1209"/>
      <c r="I73" s="1207"/>
      <c r="J73" s="1242">
        <v>0.98399999999999999</v>
      </c>
      <c r="K73" s="1209"/>
      <c r="L73" s="1207"/>
      <c r="M73" s="1242">
        <v>0.90300000000000002</v>
      </c>
      <c r="N73" s="1209"/>
      <c r="O73" s="1207"/>
      <c r="P73" s="1242">
        <v>0.91600000000000004</v>
      </c>
      <c r="Q73" s="1209"/>
      <c r="R73" s="1207"/>
      <c r="S73" s="1242">
        <v>0.97799999999999998</v>
      </c>
      <c r="T73" s="1209"/>
      <c r="U73" s="1207"/>
      <c r="V73" s="1242">
        <v>0.77400000000000002</v>
      </c>
      <c r="W73" s="1209"/>
      <c r="X73" s="1207"/>
      <c r="Y73" s="1242">
        <v>0.94399999999999995</v>
      </c>
      <c r="Z73" s="1209"/>
      <c r="AA73" s="1207"/>
      <c r="AB73" s="1242">
        <v>0.95499999999999996</v>
      </c>
      <c r="AC73" s="1209"/>
      <c r="AD73" s="1207"/>
      <c r="AE73" s="1242">
        <v>1</v>
      </c>
      <c r="AF73" s="1209"/>
      <c r="AG73" s="1207"/>
      <c r="AH73" s="1242">
        <v>1</v>
      </c>
      <c r="AI73" s="1209"/>
      <c r="AJ73" s="1207"/>
      <c r="AK73" s="1242">
        <v>0.94399999999999995</v>
      </c>
      <c r="AL73" s="1209"/>
    </row>
    <row r="74" spans="1:38">
      <c r="A74" s="1156" t="s">
        <v>4212</v>
      </c>
      <c r="B74" s="1139" t="s">
        <v>4213</v>
      </c>
      <c r="C74" s="1207"/>
      <c r="D74" s="1208">
        <v>527.6</v>
      </c>
      <c r="E74" s="1209"/>
      <c r="F74" s="1207"/>
      <c r="G74" s="1208">
        <v>531.9</v>
      </c>
      <c r="H74" s="1209"/>
      <c r="I74" s="1207"/>
      <c r="J74" s="1208">
        <v>388.7</v>
      </c>
      <c r="K74" s="1209"/>
      <c r="L74" s="1207"/>
      <c r="M74" s="1208">
        <v>466.4</v>
      </c>
      <c r="N74" s="1209"/>
      <c r="O74" s="1207"/>
      <c r="P74" s="1208">
        <v>244.2</v>
      </c>
      <c r="Q74" s="1209"/>
      <c r="R74" s="1207"/>
      <c r="S74" s="1208">
        <v>516.29999999999995</v>
      </c>
      <c r="T74" s="1209"/>
      <c r="U74" s="1207"/>
      <c r="V74" s="1208">
        <v>666.9</v>
      </c>
      <c r="W74" s="1209"/>
      <c r="X74" s="1207"/>
      <c r="Y74" s="1208">
        <v>533.6</v>
      </c>
      <c r="Z74" s="1209"/>
      <c r="AA74" s="1207"/>
      <c r="AB74" s="1208">
        <v>374.8</v>
      </c>
      <c r="AC74" s="1209"/>
      <c r="AD74" s="1207"/>
      <c r="AE74" s="1208">
        <v>251.7</v>
      </c>
      <c r="AF74" s="1209"/>
      <c r="AG74" s="1207"/>
      <c r="AH74" s="1208">
        <v>235</v>
      </c>
      <c r="AI74" s="1209"/>
      <c r="AJ74" s="1207"/>
      <c r="AK74" s="1208">
        <v>541.79999999999995</v>
      </c>
      <c r="AL74" s="1209"/>
    </row>
    <row r="75" spans="1:38">
      <c r="A75" s="1156" t="s">
        <v>4172</v>
      </c>
      <c r="B75" s="1139" t="s">
        <v>4173</v>
      </c>
      <c r="C75" s="1207"/>
      <c r="D75" s="1243">
        <v>0.95</v>
      </c>
      <c r="E75" s="1209"/>
      <c r="F75" s="1207"/>
      <c r="G75" s="1243">
        <v>0.8</v>
      </c>
      <c r="H75" s="1209"/>
      <c r="I75" s="1207"/>
      <c r="J75" s="1243">
        <v>1.1299999999999999</v>
      </c>
      <c r="K75" s="1209"/>
      <c r="L75" s="1207"/>
      <c r="M75" s="1243">
        <v>0.78</v>
      </c>
      <c r="N75" s="1209"/>
      <c r="O75" s="1207"/>
      <c r="P75" s="1243">
        <v>1</v>
      </c>
      <c r="Q75" s="1209"/>
      <c r="R75" s="1207"/>
      <c r="S75" s="1243">
        <v>0.56000000000000005</v>
      </c>
      <c r="T75" s="1209"/>
      <c r="U75" s="1207"/>
      <c r="V75" s="1243">
        <v>0.6</v>
      </c>
      <c r="W75" s="1209"/>
      <c r="X75" s="1207"/>
      <c r="Y75" s="1243">
        <v>0.95</v>
      </c>
      <c r="Z75" s="1209"/>
      <c r="AA75" s="1207"/>
      <c r="AB75" s="1243">
        <v>1.26</v>
      </c>
      <c r="AC75" s="1209"/>
      <c r="AD75" s="1207"/>
      <c r="AE75" s="1243">
        <v>0.91</v>
      </c>
      <c r="AF75" s="1209"/>
      <c r="AG75" s="1207"/>
      <c r="AH75" s="1243">
        <v>0.79</v>
      </c>
      <c r="AI75" s="1209"/>
      <c r="AJ75" s="1207"/>
      <c r="AK75" s="1243">
        <v>0.89</v>
      </c>
      <c r="AL75" s="1209"/>
    </row>
    <row r="76" spans="1:38">
      <c r="A76" s="1156" t="s">
        <v>4170</v>
      </c>
      <c r="B76" s="1139" t="s">
        <v>4171</v>
      </c>
      <c r="C76" s="1207"/>
      <c r="D76" s="1243">
        <v>0.5</v>
      </c>
      <c r="E76" s="1209"/>
      <c r="F76" s="1207"/>
      <c r="G76" s="1243">
        <v>0.43</v>
      </c>
      <c r="H76" s="1209"/>
      <c r="I76" s="1207"/>
      <c r="J76" s="1243">
        <v>0.62</v>
      </c>
      <c r="K76" s="1209"/>
      <c r="L76" s="1207"/>
      <c r="M76" s="1243">
        <v>0.28000000000000003</v>
      </c>
      <c r="N76" s="1209"/>
      <c r="O76" s="1207"/>
      <c r="P76" s="1243">
        <v>0.69</v>
      </c>
      <c r="Q76" s="1209"/>
      <c r="R76" s="1207"/>
      <c r="S76" s="1243">
        <v>0.86</v>
      </c>
      <c r="T76" s="1209"/>
      <c r="U76" s="1207"/>
      <c r="V76" s="1243">
        <v>1.24</v>
      </c>
      <c r="W76" s="1209"/>
      <c r="X76" s="1207"/>
      <c r="Y76" s="1243">
        <v>0.8</v>
      </c>
      <c r="Z76" s="1209"/>
      <c r="AA76" s="1207"/>
      <c r="AB76" s="1243">
        <v>0.28999999999999998</v>
      </c>
      <c r="AC76" s="1209"/>
      <c r="AD76" s="1207"/>
      <c r="AE76" s="1243">
        <v>0.32</v>
      </c>
      <c r="AF76" s="1209"/>
      <c r="AG76" s="1207"/>
      <c r="AH76" s="1243">
        <v>0.73</v>
      </c>
      <c r="AI76" s="1209"/>
      <c r="AJ76" s="1207"/>
      <c r="AK76" s="1243">
        <v>0.48</v>
      </c>
      <c r="AL76" s="1209"/>
    </row>
    <row r="77" spans="1:38">
      <c r="A77" s="1156" t="s">
        <v>4174</v>
      </c>
      <c r="B77" s="1139" t="s">
        <v>4175</v>
      </c>
      <c r="C77" s="1207"/>
      <c r="D77" s="1208">
        <v>17.39</v>
      </c>
      <c r="E77" s="1209"/>
      <c r="F77" s="1207"/>
      <c r="G77" s="1208">
        <v>34.31</v>
      </c>
      <c r="H77" s="1209"/>
      <c r="I77" s="1207"/>
      <c r="J77" s="1208">
        <v>26.29</v>
      </c>
      <c r="K77" s="1209"/>
      <c r="L77" s="1207"/>
      <c r="M77" s="1208">
        <v>8.42</v>
      </c>
      <c r="N77" s="1209"/>
      <c r="O77" s="1207"/>
      <c r="P77" s="1208">
        <v>27.51</v>
      </c>
      <c r="Q77" s="1209"/>
      <c r="R77" s="1207"/>
      <c r="S77" s="1208">
        <v>17.350000000000001</v>
      </c>
      <c r="T77" s="1209"/>
      <c r="U77" s="1207"/>
      <c r="V77" s="1208">
        <v>34.020000000000003</v>
      </c>
      <c r="W77" s="1209"/>
      <c r="X77" s="1207"/>
      <c r="Y77" s="1208">
        <v>12.31</v>
      </c>
      <c r="Z77" s="1209"/>
      <c r="AA77" s="1207"/>
      <c r="AB77" s="1208">
        <v>11.32</v>
      </c>
      <c r="AC77" s="1209"/>
      <c r="AD77" s="1207"/>
      <c r="AE77" s="1208">
        <v>13.15</v>
      </c>
      <c r="AF77" s="1209"/>
      <c r="AG77" s="1207"/>
      <c r="AH77" s="1208">
        <v>26.68</v>
      </c>
      <c r="AI77" s="1209"/>
      <c r="AJ77" s="1207"/>
      <c r="AK77" s="1208">
        <v>15.99</v>
      </c>
      <c r="AL77" s="1209"/>
    </row>
    <row r="78" spans="1:38">
      <c r="A78" s="1156" t="s">
        <v>4180</v>
      </c>
      <c r="B78" s="1139" t="s">
        <v>4214</v>
      </c>
      <c r="C78" s="1207"/>
      <c r="D78" s="1208">
        <v>21.51</v>
      </c>
      <c r="E78" s="1209"/>
      <c r="F78" s="1207"/>
      <c r="G78" s="1208">
        <v>19.82</v>
      </c>
      <c r="H78" s="1209"/>
      <c r="I78" s="1207"/>
      <c r="J78" s="1208">
        <v>19.47</v>
      </c>
      <c r="K78" s="1209"/>
      <c r="L78" s="1207"/>
      <c r="M78" s="1208">
        <v>26.7</v>
      </c>
      <c r="N78" s="1209"/>
      <c r="O78" s="1207"/>
      <c r="P78" s="1208">
        <v>25.57</v>
      </c>
      <c r="Q78" s="1209"/>
      <c r="R78" s="1207"/>
      <c r="S78" s="1208">
        <v>14.25</v>
      </c>
      <c r="T78" s="1209"/>
      <c r="U78" s="1207"/>
      <c r="V78" s="1208">
        <v>14.57</v>
      </c>
      <c r="W78" s="1209"/>
      <c r="X78" s="1207"/>
      <c r="Y78" s="1208">
        <v>18.97</v>
      </c>
      <c r="Z78" s="1209"/>
      <c r="AA78" s="1207"/>
      <c r="AB78" s="1208">
        <v>22.01</v>
      </c>
      <c r="AC78" s="1209"/>
      <c r="AD78" s="1207"/>
      <c r="AE78" s="1208">
        <v>13.74</v>
      </c>
      <c r="AF78" s="1209"/>
      <c r="AG78" s="1207"/>
      <c r="AH78" s="1208">
        <v>13.71</v>
      </c>
      <c r="AI78" s="1209"/>
      <c r="AJ78" s="1207"/>
      <c r="AK78" s="1208">
        <v>14.76</v>
      </c>
      <c r="AL78" s="1209"/>
    </row>
    <row r="79" spans="1:38">
      <c r="A79" s="1156" t="s">
        <v>4215</v>
      </c>
      <c r="B79" s="1139" t="s">
        <v>4216</v>
      </c>
      <c r="C79" s="1207"/>
      <c r="D79" s="1208" t="s">
        <v>4355</v>
      </c>
      <c r="E79" s="1209"/>
      <c r="F79" s="1207"/>
      <c r="G79" s="1208" t="s">
        <v>4355</v>
      </c>
      <c r="H79" s="1209"/>
      <c r="I79" s="1207"/>
      <c r="J79" s="1208" t="s">
        <v>4355</v>
      </c>
      <c r="K79" s="1209"/>
      <c r="L79" s="1207"/>
      <c r="M79" s="1208" t="s">
        <v>4355</v>
      </c>
      <c r="N79" s="1209"/>
      <c r="O79" s="1207"/>
      <c r="P79" s="1208" t="s">
        <v>4355</v>
      </c>
      <c r="Q79" s="1209"/>
      <c r="R79" s="1207"/>
      <c r="S79" s="1208" t="s">
        <v>4355</v>
      </c>
      <c r="T79" s="1209"/>
      <c r="U79" s="1207"/>
      <c r="V79" s="1208" t="s">
        <v>4355</v>
      </c>
      <c r="W79" s="1209"/>
      <c r="X79" s="1207"/>
      <c r="Y79" s="1208" t="s">
        <v>4355</v>
      </c>
      <c r="Z79" s="1209"/>
      <c r="AA79" s="1207"/>
      <c r="AB79" s="1208" t="s">
        <v>4355</v>
      </c>
      <c r="AC79" s="1209"/>
      <c r="AD79" s="1207"/>
      <c r="AE79" s="1208" t="s">
        <v>4355</v>
      </c>
      <c r="AF79" s="1209"/>
      <c r="AG79" s="1207"/>
      <c r="AH79" s="1208" t="s">
        <v>4355</v>
      </c>
      <c r="AI79" s="1209"/>
      <c r="AJ79" s="1207"/>
      <c r="AK79" s="1208" t="s">
        <v>4355</v>
      </c>
      <c r="AL79" s="1209"/>
    </row>
    <row r="80" spans="1:38">
      <c r="A80" s="1156" t="s">
        <v>4182</v>
      </c>
      <c r="B80" s="1139" t="s">
        <v>4183</v>
      </c>
      <c r="C80" s="1207"/>
      <c r="D80" s="1208">
        <v>0.38</v>
      </c>
      <c r="E80" s="1209"/>
      <c r="F80" s="1207"/>
      <c r="G80" s="1208">
        <v>1.35</v>
      </c>
      <c r="H80" s="1209"/>
      <c r="I80" s="1207"/>
      <c r="J80" s="1208">
        <v>1.77</v>
      </c>
      <c r="K80" s="1209"/>
      <c r="L80" s="1207"/>
      <c r="M80" s="1208">
        <v>0.57999999999999996</v>
      </c>
      <c r="N80" s="1209"/>
      <c r="O80" s="1207"/>
      <c r="P80" s="1208">
        <v>0.56999999999999995</v>
      </c>
      <c r="Q80" s="1209"/>
      <c r="R80" s="1207"/>
      <c r="S80" s="1208">
        <v>1.97</v>
      </c>
      <c r="T80" s="1209"/>
      <c r="U80" s="1207"/>
      <c r="V80" s="1208">
        <v>1.79</v>
      </c>
      <c r="W80" s="1209"/>
      <c r="X80" s="1207"/>
      <c r="Y80" s="1243">
        <v>1.2</v>
      </c>
      <c r="Z80" s="1209"/>
      <c r="AA80" s="1207"/>
      <c r="AB80" s="1208">
        <v>0.55000000000000004</v>
      </c>
      <c r="AC80" s="1209"/>
      <c r="AD80" s="1207"/>
      <c r="AE80" s="1208">
        <v>0.51</v>
      </c>
      <c r="AF80" s="1209"/>
      <c r="AG80" s="1207"/>
      <c r="AH80" s="1243">
        <v>1</v>
      </c>
      <c r="AI80" s="1209"/>
      <c r="AJ80" s="1207"/>
      <c r="AK80" s="1208">
        <v>1.29</v>
      </c>
      <c r="AL80" s="1209"/>
    </row>
    <row r="81" spans="1:38">
      <c r="A81" s="1156" t="s">
        <v>4184</v>
      </c>
      <c r="B81" s="1139" t="s">
        <v>4185</v>
      </c>
      <c r="C81" s="1207"/>
      <c r="D81" s="1208">
        <v>0.04</v>
      </c>
      <c r="E81" s="1209"/>
      <c r="F81" s="1207"/>
      <c r="G81" s="1208">
        <v>0.53</v>
      </c>
      <c r="H81" s="1209"/>
      <c r="I81" s="1207"/>
      <c r="J81" s="1208">
        <v>1.48</v>
      </c>
      <c r="K81" s="1209"/>
      <c r="L81" s="1207"/>
      <c r="M81" s="1208">
        <v>0.34</v>
      </c>
      <c r="N81" s="1209"/>
      <c r="O81" s="1207"/>
      <c r="P81" s="1208">
        <v>0.15</v>
      </c>
      <c r="Q81" s="1209"/>
      <c r="R81" s="1207"/>
      <c r="S81" s="1208">
        <v>0.45</v>
      </c>
      <c r="T81" s="1209"/>
      <c r="U81" s="1207"/>
      <c r="V81" s="1208">
        <v>0.73</v>
      </c>
      <c r="W81" s="1209"/>
      <c r="X81" s="1207"/>
      <c r="Y81" s="1208">
        <v>1.21</v>
      </c>
      <c r="Z81" s="1209"/>
      <c r="AA81" s="1207"/>
      <c r="AB81" s="1208">
        <v>0.35</v>
      </c>
      <c r="AC81" s="1209"/>
      <c r="AD81" s="1207"/>
      <c r="AE81" s="1208">
        <v>0.68</v>
      </c>
      <c r="AF81" s="1209"/>
      <c r="AG81" s="1207"/>
      <c r="AH81" s="1208">
        <v>0.56000000000000005</v>
      </c>
      <c r="AI81" s="1209"/>
      <c r="AJ81" s="1207"/>
      <c r="AK81" s="1208">
        <v>0.42</v>
      </c>
      <c r="AL81" s="1209"/>
    </row>
    <row r="82" spans="1:38">
      <c r="A82" s="1156" t="s">
        <v>515</v>
      </c>
      <c r="B82" s="1162" t="s">
        <v>4217</v>
      </c>
      <c r="C82" s="1237"/>
      <c r="D82" s="1238"/>
      <c r="E82" s="1239"/>
      <c r="F82" s="1237"/>
      <c r="G82" s="1238"/>
      <c r="H82" s="1239"/>
      <c r="I82" s="1237"/>
      <c r="J82" s="1238"/>
      <c r="K82" s="1239"/>
      <c r="L82" s="1237"/>
      <c r="M82" s="1238"/>
      <c r="N82" s="1239"/>
      <c r="O82" s="1237"/>
      <c r="P82" s="1238"/>
      <c r="Q82" s="1239"/>
      <c r="R82" s="1237"/>
      <c r="S82" s="1238"/>
      <c r="T82" s="1239"/>
      <c r="U82" s="1237"/>
      <c r="V82" s="1238"/>
      <c r="W82" s="1239"/>
      <c r="X82" s="1237"/>
      <c r="Y82" s="1238"/>
      <c r="Z82" s="1239"/>
      <c r="AA82" s="1237"/>
      <c r="AB82" s="1238"/>
      <c r="AC82" s="1239"/>
      <c r="AD82" s="1237"/>
      <c r="AE82" s="1238"/>
      <c r="AF82" s="1239"/>
      <c r="AG82" s="1237"/>
      <c r="AH82" s="1238"/>
      <c r="AI82" s="1239"/>
      <c r="AJ82" s="1237"/>
      <c r="AK82" s="1238"/>
      <c r="AL82" s="1239"/>
    </row>
    <row r="83" spans="1:38">
      <c r="A83" s="1156" t="s">
        <v>4127</v>
      </c>
      <c r="B83" s="1139" t="s">
        <v>4218</v>
      </c>
      <c r="C83" s="1207"/>
      <c r="D83" s="1208" t="s">
        <v>4356</v>
      </c>
      <c r="E83" s="1209"/>
      <c r="F83" s="1207"/>
      <c r="G83" s="1208" t="s">
        <v>4356</v>
      </c>
      <c r="H83" s="1209"/>
      <c r="I83" s="1207"/>
      <c r="J83" s="1208" t="s">
        <v>4356</v>
      </c>
      <c r="K83" s="1209"/>
      <c r="L83" s="1207"/>
      <c r="M83" s="1208" t="s">
        <v>4356</v>
      </c>
      <c r="N83" s="1209"/>
      <c r="O83" s="1207"/>
      <c r="P83" s="1208" t="s">
        <v>4356</v>
      </c>
      <c r="Q83" s="1209"/>
      <c r="R83" s="1207"/>
      <c r="S83" s="1208" t="s">
        <v>4356</v>
      </c>
      <c r="T83" s="1209"/>
      <c r="U83" s="1207"/>
      <c r="V83" s="1208" t="s">
        <v>4356</v>
      </c>
      <c r="W83" s="1209"/>
      <c r="X83" s="1207"/>
      <c r="Y83" s="1208" t="s">
        <v>4356</v>
      </c>
      <c r="Z83" s="1209"/>
      <c r="AA83" s="1207"/>
      <c r="AB83" s="1208" t="s">
        <v>4356</v>
      </c>
      <c r="AC83" s="1209"/>
      <c r="AD83" s="1207"/>
      <c r="AE83" s="1208" t="s">
        <v>4356</v>
      </c>
      <c r="AF83" s="1209"/>
      <c r="AG83" s="1207"/>
      <c r="AH83" s="1208" t="s">
        <v>4356</v>
      </c>
      <c r="AI83" s="1209"/>
      <c r="AJ83" s="1207"/>
      <c r="AK83" s="1208" t="s">
        <v>4356</v>
      </c>
      <c r="AL83" s="1209"/>
    </row>
    <row r="84" spans="1:38">
      <c r="A84" s="1156" t="s">
        <v>4129</v>
      </c>
      <c r="B84" s="1139" t="s">
        <v>4219</v>
      </c>
      <c r="C84" s="1207"/>
      <c r="D84" s="1208" t="s">
        <v>4356</v>
      </c>
      <c r="E84" s="1209"/>
      <c r="F84" s="1207"/>
      <c r="G84" s="1208" t="s">
        <v>4356</v>
      </c>
      <c r="H84" s="1209"/>
      <c r="I84" s="1207"/>
      <c r="J84" s="1208" t="s">
        <v>4405</v>
      </c>
      <c r="K84" s="1209"/>
      <c r="L84" s="1207"/>
      <c r="M84" s="1208" t="s">
        <v>4356</v>
      </c>
      <c r="N84" s="1209"/>
      <c r="O84" s="1207"/>
      <c r="P84" s="1208" t="s">
        <v>4356</v>
      </c>
      <c r="Q84" s="1209"/>
      <c r="R84" s="1207"/>
      <c r="S84" s="1208" t="s">
        <v>4356</v>
      </c>
      <c r="T84" s="1209"/>
      <c r="U84" s="1207"/>
      <c r="V84" s="1208" t="s">
        <v>4356</v>
      </c>
      <c r="W84" s="1209"/>
      <c r="X84" s="1207"/>
      <c r="Y84" s="1208" t="s">
        <v>4356</v>
      </c>
      <c r="Z84" s="1209"/>
      <c r="AA84" s="1207"/>
      <c r="AB84" s="1208" t="s">
        <v>4356</v>
      </c>
      <c r="AC84" s="1209"/>
      <c r="AD84" s="1207"/>
      <c r="AE84" s="1208" t="s">
        <v>4356</v>
      </c>
      <c r="AF84" s="1209"/>
      <c r="AG84" s="1207"/>
      <c r="AH84" s="1208" t="s">
        <v>4356</v>
      </c>
      <c r="AI84" s="1209"/>
      <c r="AJ84" s="1207"/>
      <c r="AK84" s="1208" t="s">
        <v>4356</v>
      </c>
      <c r="AL84" s="1209"/>
    </row>
    <row r="85" spans="1:38">
      <c r="A85" s="1156" t="s">
        <v>4131</v>
      </c>
      <c r="B85" s="1139" t="s">
        <v>4220</v>
      </c>
      <c r="C85" s="1207"/>
      <c r="D85" s="1208" t="s">
        <v>4356</v>
      </c>
      <c r="E85" s="1209"/>
      <c r="F85" s="1207"/>
      <c r="G85" s="1208" t="s">
        <v>4356</v>
      </c>
      <c r="H85" s="1209"/>
      <c r="I85" s="1207"/>
      <c r="J85" s="1208" t="s">
        <v>4356</v>
      </c>
      <c r="K85" s="1209"/>
      <c r="L85" s="1207"/>
      <c r="M85" s="1208" t="s">
        <v>4356</v>
      </c>
      <c r="N85" s="1209"/>
      <c r="O85" s="1207"/>
      <c r="P85" s="1208" t="s">
        <v>4356</v>
      </c>
      <c r="Q85" s="1209"/>
      <c r="R85" s="1207"/>
      <c r="S85" s="1208" t="s">
        <v>4356</v>
      </c>
      <c r="T85" s="1209"/>
      <c r="U85" s="1207"/>
      <c r="V85" s="1208" t="s">
        <v>4356</v>
      </c>
      <c r="W85" s="1209"/>
      <c r="X85" s="1207"/>
      <c r="Y85" s="1208" t="s">
        <v>4356</v>
      </c>
      <c r="Z85" s="1209"/>
      <c r="AA85" s="1207"/>
      <c r="AB85" s="1208" t="s">
        <v>4356</v>
      </c>
      <c r="AC85" s="1209"/>
      <c r="AD85" s="1207"/>
      <c r="AE85" s="1208" t="s">
        <v>4356</v>
      </c>
      <c r="AF85" s="1209"/>
      <c r="AG85" s="1207"/>
      <c r="AH85" s="1208" t="s">
        <v>4356</v>
      </c>
      <c r="AI85" s="1209"/>
      <c r="AJ85" s="1207"/>
      <c r="AK85" s="1208" t="s">
        <v>4356</v>
      </c>
      <c r="AL85" s="1209"/>
    </row>
    <row r="86" spans="1:38">
      <c r="A86" s="1156" t="s">
        <v>4133</v>
      </c>
      <c r="B86" s="1139" t="s">
        <v>4221</v>
      </c>
      <c r="C86" s="1207"/>
      <c r="D86" s="1208" t="s">
        <v>4356</v>
      </c>
      <c r="E86" s="1209"/>
      <c r="F86" s="1207"/>
      <c r="G86" s="1208" t="s">
        <v>4356</v>
      </c>
      <c r="H86" s="1209"/>
      <c r="I86" s="1207"/>
      <c r="J86" s="1208" t="s">
        <v>4356</v>
      </c>
      <c r="K86" s="1209"/>
      <c r="L86" s="1207"/>
      <c r="M86" s="1208" t="s">
        <v>4356</v>
      </c>
      <c r="N86" s="1209"/>
      <c r="O86" s="1207"/>
      <c r="P86" s="1208" t="s">
        <v>4356</v>
      </c>
      <c r="Q86" s="1209"/>
      <c r="R86" s="1207"/>
      <c r="S86" s="1208" t="s">
        <v>4356</v>
      </c>
      <c r="T86" s="1209"/>
      <c r="U86" s="1207"/>
      <c r="V86" s="1208" t="s">
        <v>4356</v>
      </c>
      <c r="W86" s="1209"/>
      <c r="X86" s="1207"/>
      <c r="Y86" s="1208" t="s">
        <v>4356</v>
      </c>
      <c r="Z86" s="1209"/>
      <c r="AA86" s="1207"/>
      <c r="AB86" s="1208" t="s">
        <v>4356</v>
      </c>
      <c r="AC86" s="1209"/>
      <c r="AD86" s="1207"/>
      <c r="AE86" s="1208" t="s">
        <v>4356</v>
      </c>
      <c r="AF86" s="1209"/>
      <c r="AG86" s="1207"/>
      <c r="AH86" s="1208" t="s">
        <v>4356</v>
      </c>
      <c r="AI86" s="1209"/>
      <c r="AJ86" s="1207"/>
      <c r="AK86" s="1208" t="s">
        <v>4356</v>
      </c>
      <c r="AL86" s="1209"/>
    </row>
    <row r="87" spans="1:38">
      <c r="A87" s="1156" t="s">
        <v>4222</v>
      </c>
      <c r="B87" s="1162" t="s">
        <v>4223</v>
      </c>
      <c r="C87" s="1237"/>
      <c r="D87" s="1238"/>
      <c r="E87" s="1239"/>
      <c r="F87" s="1237"/>
      <c r="G87" s="1238"/>
      <c r="H87" s="1239"/>
      <c r="I87" s="1237"/>
      <c r="J87" s="1238"/>
      <c r="K87" s="1239"/>
      <c r="L87" s="1237"/>
      <c r="M87" s="1238"/>
      <c r="N87" s="1239"/>
      <c r="O87" s="1237"/>
      <c r="P87" s="1238"/>
      <c r="Q87" s="1239"/>
      <c r="R87" s="1237"/>
      <c r="S87" s="1238"/>
      <c r="T87" s="1239"/>
      <c r="U87" s="1237"/>
      <c r="V87" s="1238"/>
      <c r="W87" s="1239"/>
      <c r="X87" s="1237"/>
      <c r="Y87" s="1238"/>
      <c r="Z87" s="1239"/>
      <c r="AA87" s="1237"/>
      <c r="AB87" s="1238"/>
      <c r="AC87" s="1239"/>
      <c r="AD87" s="1237"/>
      <c r="AE87" s="1238"/>
      <c r="AF87" s="1239"/>
      <c r="AG87" s="1237"/>
      <c r="AH87" s="1238"/>
      <c r="AI87" s="1239"/>
      <c r="AJ87" s="1237"/>
      <c r="AK87" s="1238"/>
      <c r="AL87" s="1239"/>
    </row>
    <row r="88" spans="1:38">
      <c r="A88" s="1156" t="s">
        <v>4127</v>
      </c>
      <c r="B88" s="1139" t="s">
        <v>4224</v>
      </c>
      <c r="C88" s="1207"/>
      <c r="D88" s="1208" t="s">
        <v>4355</v>
      </c>
      <c r="E88" s="1209"/>
      <c r="F88" s="1207"/>
      <c r="G88" s="1208" t="s">
        <v>4355</v>
      </c>
      <c r="H88" s="1209"/>
      <c r="I88" s="1207"/>
      <c r="J88" s="1208" t="s">
        <v>4355</v>
      </c>
      <c r="K88" s="1209"/>
      <c r="L88" s="1207"/>
      <c r="M88" s="1208" t="s">
        <v>4355</v>
      </c>
      <c r="N88" s="1209"/>
      <c r="O88" s="1207"/>
      <c r="P88" s="1208" t="s">
        <v>4355</v>
      </c>
      <c r="Q88" s="1209"/>
      <c r="R88" s="1207"/>
      <c r="S88" s="1208" t="s">
        <v>4355</v>
      </c>
      <c r="T88" s="1209"/>
      <c r="U88" s="1207"/>
      <c r="V88" s="1208" t="s">
        <v>4355</v>
      </c>
      <c r="W88" s="1209"/>
      <c r="X88" s="1207"/>
      <c r="Y88" s="1208" t="s">
        <v>4355</v>
      </c>
      <c r="Z88" s="1209"/>
      <c r="AA88" s="1207"/>
      <c r="AB88" s="1208" t="s">
        <v>4355</v>
      </c>
      <c r="AC88" s="1209"/>
      <c r="AD88" s="1207"/>
      <c r="AE88" s="1208" t="s">
        <v>4355</v>
      </c>
      <c r="AF88" s="1209"/>
      <c r="AG88" s="1207"/>
      <c r="AH88" s="1208" t="s">
        <v>4355</v>
      </c>
      <c r="AI88" s="1209"/>
      <c r="AJ88" s="1207"/>
      <c r="AK88" s="1208" t="s">
        <v>4355</v>
      </c>
      <c r="AL88" s="1209"/>
    </row>
    <row r="89" spans="1:38">
      <c r="A89" s="1156" t="s">
        <v>4129</v>
      </c>
      <c r="B89" s="1139" t="s">
        <v>4225</v>
      </c>
      <c r="C89" s="1207"/>
      <c r="D89" s="1208" t="s">
        <v>4355</v>
      </c>
      <c r="E89" s="1209"/>
      <c r="F89" s="1207"/>
      <c r="G89" s="1208" t="s">
        <v>4355</v>
      </c>
      <c r="H89" s="1209"/>
      <c r="I89" s="1207"/>
      <c r="J89" s="1208" t="s">
        <v>4355</v>
      </c>
      <c r="K89" s="1209"/>
      <c r="L89" s="1207"/>
      <c r="M89" s="1208" t="s">
        <v>4355</v>
      </c>
      <c r="N89" s="1209"/>
      <c r="O89" s="1207"/>
      <c r="P89" s="1208" t="s">
        <v>4355</v>
      </c>
      <c r="Q89" s="1209"/>
      <c r="R89" s="1207"/>
      <c r="S89" s="1208" t="s">
        <v>4355</v>
      </c>
      <c r="T89" s="1209"/>
      <c r="U89" s="1207"/>
      <c r="V89" s="1208" t="s">
        <v>4355</v>
      </c>
      <c r="W89" s="1209"/>
      <c r="X89" s="1207"/>
      <c r="Y89" s="1208" t="s">
        <v>4355</v>
      </c>
      <c r="Z89" s="1209"/>
      <c r="AA89" s="1207"/>
      <c r="AB89" s="1208" t="s">
        <v>4355</v>
      </c>
      <c r="AC89" s="1209"/>
      <c r="AD89" s="1207"/>
      <c r="AE89" s="1208" t="s">
        <v>4355</v>
      </c>
      <c r="AF89" s="1209"/>
      <c r="AG89" s="1207"/>
      <c r="AH89" s="1208" t="s">
        <v>4355</v>
      </c>
      <c r="AI89" s="1209"/>
      <c r="AJ89" s="1207"/>
      <c r="AK89" s="1208" t="s">
        <v>4355</v>
      </c>
      <c r="AL89" s="1209"/>
    </row>
    <row r="90" spans="1:38">
      <c r="A90" s="1156" t="s">
        <v>4131</v>
      </c>
      <c r="B90" s="1139" t="s">
        <v>4226</v>
      </c>
      <c r="C90" s="1207"/>
      <c r="D90" s="1208" t="s">
        <v>4355</v>
      </c>
      <c r="E90" s="1209"/>
      <c r="F90" s="1207"/>
      <c r="G90" s="1208" t="s">
        <v>4355</v>
      </c>
      <c r="H90" s="1209"/>
      <c r="I90" s="1207"/>
      <c r="J90" s="1208" t="s">
        <v>4355</v>
      </c>
      <c r="K90" s="1209"/>
      <c r="L90" s="1207"/>
      <c r="M90" s="1208" t="s">
        <v>4355</v>
      </c>
      <c r="N90" s="1209"/>
      <c r="O90" s="1207"/>
      <c r="P90" s="1208" t="s">
        <v>4355</v>
      </c>
      <c r="Q90" s="1209"/>
      <c r="R90" s="1207"/>
      <c r="S90" s="1208" t="s">
        <v>4355</v>
      </c>
      <c r="T90" s="1209"/>
      <c r="U90" s="1207"/>
      <c r="V90" s="1208" t="s">
        <v>4355</v>
      </c>
      <c r="W90" s="1209"/>
      <c r="X90" s="1207"/>
      <c r="Y90" s="1208" t="s">
        <v>4355</v>
      </c>
      <c r="Z90" s="1209"/>
      <c r="AA90" s="1207"/>
      <c r="AB90" s="1208" t="s">
        <v>4355</v>
      </c>
      <c r="AC90" s="1209"/>
      <c r="AD90" s="1207"/>
      <c r="AE90" s="1208" t="s">
        <v>4355</v>
      </c>
      <c r="AF90" s="1209"/>
      <c r="AG90" s="1207"/>
      <c r="AH90" s="1208" t="s">
        <v>4355</v>
      </c>
      <c r="AI90" s="1209"/>
      <c r="AJ90" s="1207"/>
      <c r="AK90" s="1208" t="s">
        <v>4355</v>
      </c>
      <c r="AL90" s="1209"/>
    </row>
    <row r="91" spans="1:38">
      <c r="A91" s="1156" t="s">
        <v>4133</v>
      </c>
      <c r="B91" s="1139" t="s">
        <v>4227</v>
      </c>
      <c r="C91" s="1207"/>
      <c r="D91" s="1208" t="s">
        <v>4355</v>
      </c>
      <c r="E91" s="1209"/>
      <c r="F91" s="1207"/>
      <c r="G91" s="1208" t="s">
        <v>4355</v>
      </c>
      <c r="H91" s="1209"/>
      <c r="I91" s="1207"/>
      <c r="J91" s="1208" t="s">
        <v>4355</v>
      </c>
      <c r="K91" s="1209"/>
      <c r="L91" s="1207"/>
      <c r="M91" s="1208" t="s">
        <v>4355</v>
      </c>
      <c r="N91" s="1209"/>
      <c r="O91" s="1207"/>
      <c r="P91" s="1208" t="s">
        <v>4355</v>
      </c>
      <c r="Q91" s="1209"/>
      <c r="R91" s="1207"/>
      <c r="S91" s="1208" t="s">
        <v>4355</v>
      </c>
      <c r="T91" s="1209"/>
      <c r="U91" s="1207"/>
      <c r="V91" s="1208" t="s">
        <v>4355</v>
      </c>
      <c r="W91" s="1209"/>
      <c r="X91" s="1207"/>
      <c r="Y91" s="1208" t="s">
        <v>4355</v>
      </c>
      <c r="Z91" s="1209"/>
      <c r="AA91" s="1207"/>
      <c r="AB91" s="1208" t="s">
        <v>4355</v>
      </c>
      <c r="AC91" s="1209"/>
      <c r="AD91" s="1207"/>
      <c r="AE91" s="1208" t="s">
        <v>4355</v>
      </c>
      <c r="AF91" s="1209"/>
      <c r="AG91" s="1207"/>
      <c r="AH91" s="1208" t="s">
        <v>4355</v>
      </c>
      <c r="AI91" s="1209"/>
      <c r="AJ91" s="1207"/>
      <c r="AK91" s="1208" t="s">
        <v>4355</v>
      </c>
      <c r="AL91" s="1209"/>
    </row>
    <row r="92" spans="1:38">
      <c r="A92" s="1156" t="s">
        <v>516</v>
      </c>
      <c r="B92" s="1139" t="s">
        <v>4228</v>
      </c>
      <c r="C92" s="1207"/>
      <c r="D92" s="1208" t="s">
        <v>4355</v>
      </c>
      <c r="E92" s="1209"/>
      <c r="F92" s="1207"/>
      <c r="G92" s="1208" t="s">
        <v>4355</v>
      </c>
      <c r="H92" s="1209"/>
      <c r="I92" s="1207"/>
      <c r="J92" s="1208" t="s">
        <v>4355</v>
      </c>
      <c r="K92" s="1209"/>
      <c r="L92" s="1207"/>
      <c r="M92" s="1208" t="s">
        <v>4355</v>
      </c>
      <c r="N92" s="1209"/>
      <c r="O92" s="1207"/>
      <c r="P92" s="1208" t="s">
        <v>4355</v>
      </c>
      <c r="Q92" s="1209"/>
      <c r="R92" s="1207"/>
      <c r="S92" s="1208" t="s">
        <v>4355</v>
      </c>
      <c r="T92" s="1209"/>
      <c r="U92" s="1207"/>
      <c r="V92" s="1208" t="s">
        <v>4355</v>
      </c>
      <c r="W92" s="1209"/>
      <c r="X92" s="1207"/>
      <c r="Y92" s="1208" t="s">
        <v>4355</v>
      </c>
      <c r="Z92" s="1209"/>
      <c r="AA92" s="1207"/>
      <c r="AB92" s="1208" t="s">
        <v>4355</v>
      </c>
      <c r="AC92" s="1209"/>
      <c r="AD92" s="1207"/>
      <c r="AE92" s="1208" t="s">
        <v>4355</v>
      </c>
      <c r="AF92" s="1209"/>
      <c r="AG92" s="1207"/>
      <c r="AH92" s="1208" t="s">
        <v>4355</v>
      </c>
      <c r="AI92" s="1209"/>
      <c r="AJ92" s="1207"/>
      <c r="AK92" s="1208" t="s">
        <v>4355</v>
      </c>
      <c r="AL92" s="1209"/>
    </row>
    <row r="93" spans="1:38">
      <c r="A93" s="1156" t="s">
        <v>4229</v>
      </c>
      <c r="B93" s="1139" t="s">
        <v>4230</v>
      </c>
      <c r="C93" s="1207"/>
      <c r="D93" s="1244" t="s">
        <v>4357</v>
      </c>
      <c r="E93" s="1209"/>
      <c r="F93" s="1207"/>
      <c r="G93" s="1244" t="s">
        <v>4357</v>
      </c>
      <c r="H93" s="1209"/>
      <c r="I93" s="1207"/>
      <c r="J93" s="1244" t="s">
        <v>4357</v>
      </c>
      <c r="K93" s="1209"/>
      <c r="L93" s="1207"/>
      <c r="M93" s="1244" t="s">
        <v>4357</v>
      </c>
      <c r="N93" s="1209"/>
      <c r="O93" s="1207"/>
      <c r="P93" s="1244" t="s">
        <v>4357</v>
      </c>
      <c r="Q93" s="1209"/>
      <c r="R93" s="1207"/>
      <c r="S93" s="1244" t="s">
        <v>4357</v>
      </c>
      <c r="T93" s="1209"/>
      <c r="U93" s="1207"/>
      <c r="V93" s="1244" t="s">
        <v>4357</v>
      </c>
      <c r="W93" s="1209"/>
      <c r="X93" s="1207"/>
      <c r="Y93" s="1244" t="s">
        <v>4357</v>
      </c>
      <c r="Z93" s="1209"/>
      <c r="AA93" s="1207"/>
      <c r="AB93" s="1244" t="s">
        <v>4357</v>
      </c>
      <c r="AC93" s="1209"/>
      <c r="AD93" s="1207"/>
      <c r="AE93" s="1244" t="s">
        <v>4357</v>
      </c>
      <c r="AF93" s="1209"/>
      <c r="AG93" s="1207"/>
      <c r="AH93" s="1244" t="s">
        <v>4357</v>
      </c>
      <c r="AI93" s="1209"/>
      <c r="AJ93" s="1207"/>
      <c r="AK93" s="1244" t="s">
        <v>4357</v>
      </c>
      <c r="AL93" s="1209"/>
    </row>
    <row r="94" spans="1:38">
      <c r="A94" s="1156" t="s">
        <v>4231</v>
      </c>
      <c r="B94" s="1139" t="s">
        <v>4232</v>
      </c>
      <c r="C94" s="1207"/>
      <c r="D94" s="1244" t="s">
        <v>4357</v>
      </c>
      <c r="E94" s="1209"/>
      <c r="F94" s="1207"/>
      <c r="G94" s="1244" t="s">
        <v>4357</v>
      </c>
      <c r="H94" s="1209"/>
      <c r="I94" s="1207"/>
      <c r="J94" s="1244" t="s">
        <v>4357</v>
      </c>
      <c r="K94" s="1209"/>
      <c r="L94" s="1207"/>
      <c r="M94" s="1244" t="s">
        <v>4357</v>
      </c>
      <c r="N94" s="1209"/>
      <c r="O94" s="1207"/>
      <c r="P94" s="1244" t="s">
        <v>4357</v>
      </c>
      <c r="Q94" s="1209"/>
      <c r="R94" s="1207"/>
      <c r="S94" s="1244" t="s">
        <v>4357</v>
      </c>
      <c r="T94" s="1209"/>
      <c r="U94" s="1207"/>
      <c r="V94" s="1244" t="s">
        <v>4357</v>
      </c>
      <c r="W94" s="1209"/>
      <c r="X94" s="1207"/>
      <c r="Y94" s="1244" t="s">
        <v>4357</v>
      </c>
      <c r="Z94" s="1209"/>
      <c r="AA94" s="1207"/>
      <c r="AB94" s="1244" t="s">
        <v>4357</v>
      </c>
      <c r="AC94" s="1209"/>
      <c r="AD94" s="1207"/>
      <c r="AE94" s="1244" t="s">
        <v>4357</v>
      </c>
      <c r="AF94" s="1209"/>
      <c r="AG94" s="1207"/>
      <c r="AH94" s="1244" t="s">
        <v>4357</v>
      </c>
      <c r="AI94" s="1209"/>
      <c r="AJ94" s="1207"/>
      <c r="AK94" s="1244" t="s">
        <v>4357</v>
      </c>
      <c r="AL94" s="1209"/>
    </row>
    <row r="95" spans="1:38" ht="19.5" thickBot="1">
      <c r="A95" s="1163" t="s">
        <v>4233</v>
      </c>
      <c r="B95" s="1141" t="s">
        <v>4234</v>
      </c>
      <c r="C95" s="1210"/>
      <c r="D95" s="1245" t="s">
        <v>1078</v>
      </c>
      <c r="E95" s="1212"/>
      <c r="F95" s="1210"/>
      <c r="G95" s="1245" t="s">
        <v>1078</v>
      </c>
      <c r="H95" s="1212"/>
      <c r="I95" s="1210"/>
      <c r="J95" s="1245" t="s">
        <v>4406</v>
      </c>
      <c r="K95" s="1212"/>
      <c r="L95" s="1210"/>
      <c r="M95" s="1245" t="s">
        <v>1078</v>
      </c>
      <c r="N95" s="1212"/>
      <c r="O95" s="1210"/>
      <c r="P95" s="1245" t="s">
        <v>1078</v>
      </c>
      <c r="Q95" s="1212"/>
      <c r="R95" s="1210"/>
      <c r="S95" s="1245" t="s">
        <v>1078</v>
      </c>
      <c r="T95" s="1212"/>
      <c r="U95" s="1210"/>
      <c r="V95" s="1245" t="s">
        <v>1078</v>
      </c>
      <c r="W95" s="1212"/>
      <c r="X95" s="1210"/>
      <c r="Y95" s="1245" t="s">
        <v>1078</v>
      </c>
      <c r="Z95" s="1212"/>
      <c r="AA95" s="1210"/>
      <c r="AB95" s="1245" t="s">
        <v>1078</v>
      </c>
      <c r="AC95" s="1212"/>
      <c r="AD95" s="1210"/>
      <c r="AE95" s="1245" t="s">
        <v>1078</v>
      </c>
      <c r="AF95" s="1212"/>
      <c r="AG95" s="1210"/>
      <c r="AH95" s="1245" t="s">
        <v>1078</v>
      </c>
      <c r="AI95" s="1212"/>
      <c r="AJ95" s="1210"/>
      <c r="AK95" s="1245" t="s">
        <v>1078</v>
      </c>
      <c r="AL95" s="1212"/>
    </row>
    <row r="96" spans="1:38" ht="19.5" thickTop="1">
      <c r="A96" s="1164" t="s">
        <v>505</v>
      </c>
      <c r="B96" s="1165" t="s">
        <v>4235</v>
      </c>
      <c r="C96" s="1246"/>
      <c r="D96" s="1247"/>
      <c r="E96" s="1248"/>
      <c r="F96" s="1246"/>
      <c r="G96" s="1247"/>
      <c r="H96" s="1248"/>
      <c r="I96" s="1246"/>
      <c r="J96" s="1247"/>
      <c r="K96" s="1248"/>
      <c r="L96" s="1246"/>
      <c r="M96" s="1247"/>
      <c r="N96" s="1248"/>
      <c r="O96" s="1246"/>
      <c r="P96" s="1247"/>
      <c r="Q96" s="1248"/>
      <c r="R96" s="1246"/>
      <c r="S96" s="1247"/>
      <c r="T96" s="1248"/>
      <c r="U96" s="1246"/>
      <c r="V96" s="1247"/>
      <c r="W96" s="1248"/>
      <c r="X96" s="1246"/>
      <c r="Y96" s="1247"/>
      <c r="Z96" s="1248"/>
      <c r="AA96" s="1246"/>
      <c r="AB96" s="1247"/>
      <c r="AC96" s="1248"/>
      <c r="AD96" s="1246"/>
      <c r="AE96" s="1247"/>
      <c r="AF96" s="1248"/>
      <c r="AG96" s="1246"/>
      <c r="AH96" s="1247"/>
      <c r="AI96" s="1248"/>
      <c r="AJ96" s="1246"/>
      <c r="AK96" s="1247"/>
      <c r="AL96" s="1248"/>
    </row>
    <row r="97" spans="1:38">
      <c r="A97" s="1166" t="s">
        <v>4160</v>
      </c>
      <c r="B97" s="1139" t="s">
        <v>4236</v>
      </c>
      <c r="C97" s="1207"/>
      <c r="D97" s="1236">
        <v>1027</v>
      </c>
      <c r="E97" s="1209"/>
      <c r="F97" s="1207"/>
      <c r="G97" s="1236">
        <v>1044</v>
      </c>
      <c r="H97" s="1209"/>
      <c r="I97" s="1207"/>
      <c r="J97" s="1236">
        <v>1101</v>
      </c>
      <c r="K97" s="1209"/>
      <c r="L97" s="1207"/>
      <c r="M97" s="1236">
        <v>1569</v>
      </c>
      <c r="N97" s="1209"/>
      <c r="O97" s="1207"/>
      <c r="P97" s="1236">
        <v>1166</v>
      </c>
      <c r="Q97" s="1209"/>
      <c r="R97" s="1207"/>
      <c r="S97" s="1236">
        <v>1342</v>
      </c>
      <c r="T97" s="1209"/>
      <c r="U97" s="1207"/>
      <c r="V97" s="1236">
        <v>1731</v>
      </c>
      <c r="W97" s="1209"/>
      <c r="X97" s="1207"/>
      <c r="Y97" s="1236">
        <v>1412</v>
      </c>
      <c r="Z97" s="1209"/>
      <c r="AA97" s="1207"/>
      <c r="AB97" s="1236">
        <v>1758</v>
      </c>
      <c r="AC97" s="1209"/>
      <c r="AD97" s="1207"/>
      <c r="AE97" s="1236">
        <v>1742</v>
      </c>
      <c r="AF97" s="1209"/>
      <c r="AG97" s="1207"/>
      <c r="AH97" s="1236">
        <v>1868</v>
      </c>
      <c r="AI97" s="1209"/>
      <c r="AJ97" s="1207"/>
      <c r="AK97" s="1236">
        <v>2002</v>
      </c>
      <c r="AL97" s="1209"/>
    </row>
    <row r="98" spans="1:38">
      <c r="A98" s="1166" t="s">
        <v>4237</v>
      </c>
      <c r="B98" s="1139" t="s">
        <v>4238</v>
      </c>
      <c r="C98" s="1207"/>
      <c r="D98" s="1208" t="s">
        <v>4353</v>
      </c>
      <c r="E98" s="1209"/>
      <c r="F98" s="1207"/>
      <c r="G98" s="1208" t="s">
        <v>4353</v>
      </c>
      <c r="H98" s="1209"/>
      <c r="I98" s="1207"/>
      <c r="J98" s="1208" t="s">
        <v>4353</v>
      </c>
      <c r="K98" s="1209"/>
      <c r="L98" s="1207"/>
      <c r="M98" s="1208" t="s">
        <v>4383</v>
      </c>
      <c r="N98" s="1209"/>
      <c r="O98" s="1207"/>
      <c r="P98" s="1208" t="s">
        <v>4353</v>
      </c>
      <c r="Q98" s="1209"/>
      <c r="R98" s="1207"/>
      <c r="S98" s="1208" t="s">
        <v>4383</v>
      </c>
      <c r="T98" s="1209"/>
      <c r="U98" s="1207"/>
      <c r="V98" s="1208" t="s">
        <v>4353</v>
      </c>
      <c r="W98" s="1209"/>
      <c r="X98" s="1207"/>
      <c r="Y98" s="1208" t="s">
        <v>4353</v>
      </c>
      <c r="Z98" s="1209"/>
      <c r="AA98" s="1207"/>
      <c r="AB98" s="1208" t="s">
        <v>4383</v>
      </c>
      <c r="AC98" s="1209"/>
      <c r="AD98" s="1207"/>
      <c r="AE98" s="1208" t="s">
        <v>4383</v>
      </c>
      <c r="AF98" s="1209"/>
      <c r="AG98" s="1207"/>
      <c r="AH98" s="1208" t="s">
        <v>4383</v>
      </c>
      <c r="AI98" s="1209"/>
      <c r="AJ98" s="1207"/>
      <c r="AK98" s="1208" t="s">
        <v>4383</v>
      </c>
      <c r="AL98" s="1209"/>
    </row>
    <row r="99" spans="1:38">
      <c r="A99" s="1167" t="s">
        <v>4164</v>
      </c>
      <c r="B99" s="1168" t="s">
        <v>4239</v>
      </c>
      <c r="C99" s="1249"/>
      <c r="D99" s="1250"/>
      <c r="E99" s="1251"/>
      <c r="F99" s="1249"/>
      <c r="G99" s="1250"/>
      <c r="H99" s="1251"/>
      <c r="I99" s="1249"/>
      <c r="J99" s="1250"/>
      <c r="K99" s="1251"/>
      <c r="L99" s="1249"/>
      <c r="M99" s="1250"/>
      <c r="N99" s="1251"/>
      <c r="O99" s="1249"/>
      <c r="P99" s="1250"/>
      <c r="Q99" s="1251"/>
      <c r="R99" s="1249"/>
      <c r="S99" s="1250"/>
      <c r="T99" s="1251"/>
      <c r="U99" s="1249"/>
      <c r="V99" s="1250"/>
      <c r="W99" s="1251"/>
      <c r="X99" s="1249"/>
      <c r="Y99" s="1250"/>
      <c r="Z99" s="1251"/>
      <c r="AA99" s="1249"/>
      <c r="AB99" s="1250"/>
      <c r="AC99" s="1251"/>
      <c r="AD99" s="1249"/>
      <c r="AE99" s="1250"/>
      <c r="AF99" s="1251"/>
      <c r="AG99" s="1249"/>
      <c r="AH99" s="1250"/>
      <c r="AI99" s="1251"/>
      <c r="AJ99" s="1249"/>
      <c r="AK99" s="1250"/>
      <c r="AL99" s="1251"/>
    </row>
    <row r="100" spans="1:38">
      <c r="A100" s="1169" t="s">
        <v>2240</v>
      </c>
      <c r="B100" s="1160" t="s">
        <v>4154</v>
      </c>
      <c r="C100" s="1207"/>
      <c r="D100" s="1240" t="s">
        <v>4358</v>
      </c>
      <c r="E100" s="1209"/>
      <c r="F100" s="1207"/>
      <c r="G100" s="1240" t="s">
        <v>4354</v>
      </c>
      <c r="H100" s="1209"/>
      <c r="I100" s="1207"/>
      <c r="J100" s="1240" t="s">
        <v>4354</v>
      </c>
      <c r="K100" s="1209"/>
      <c r="L100" s="1207"/>
      <c r="M100" s="1240" t="s">
        <v>4358</v>
      </c>
      <c r="N100" s="1209"/>
      <c r="O100" s="1207"/>
      <c r="P100" s="1240" t="s">
        <v>4358</v>
      </c>
      <c r="Q100" s="1209"/>
      <c r="R100" s="1207"/>
      <c r="S100" s="1240" t="s">
        <v>4358</v>
      </c>
      <c r="T100" s="1209"/>
      <c r="U100" s="1207"/>
      <c r="V100" s="1240" t="s">
        <v>4358</v>
      </c>
      <c r="W100" s="1209"/>
      <c r="X100" s="1207"/>
      <c r="Y100" s="1240" t="s">
        <v>4354</v>
      </c>
      <c r="Z100" s="1209"/>
      <c r="AA100" s="1207"/>
      <c r="AB100" s="1240" t="s">
        <v>4358</v>
      </c>
      <c r="AC100" s="1209"/>
      <c r="AD100" s="1207"/>
      <c r="AE100" s="1240" t="s">
        <v>4358</v>
      </c>
      <c r="AF100" s="1209"/>
      <c r="AG100" s="1207"/>
      <c r="AH100" s="1240" t="s">
        <v>4358</v>
      </c>
      <c r="AI100" s="1209"/>
      <c r="AJ100" s="1207"/>
      <c r="AK100" s="1240" t="s">
        <v>4354</v>
      </c>
      <c r="AL100" s="1209"/>
    </row>
    <row r="101" spans="1:38">
      <c r="A101" s="1169" t="s">
        <v>4155</v>
      </c>
      <c r="B101" s="1160" t="s">
        <v>4156</v>
      </c>
      <c r="C101" s="1207"/>
      <c r="D101" s="1241">
        <v>10.53</v>
      </c>
      <c r="E101" s="1209"/>
      <c r="F101" s="1207"/>
      <c r="G101" s="1241">
        <v>9.73</v>
      </c>
      <c r="H101" s="1209"/>
      <c r="I101" s="1207"/>
      <c r="J101" s="1241">
        <v>9.4600000000000009</v>
      </c>
      <c r="K101" s="1209"/>
      <c r="L101" s="1207"/>
      <c r="M101" s="1241">
        <v>10.59</v>
      </c>
      <c r="N101" s="1209"/>
      <c r="O101" s="1207"/>
      <c r="P101" s="1241">
        <v>10.75</v>
      </c>
      <c r="Q101" s="1209"/>
      <c r="R101" s="1207"/>
      <c r="S101" s="1241">
        <v>11.64</v>
      </c>
      <c r="T101" s="1209"/>
      <c r="U101" s="1207"/>
      <c r="V101" s="1241">
        <v>11.28</v>
      </c>
      <c r="W101" s="1209"/>
      <c r="X101" s="1207"/>
      <c r="Y101" s="1241">
        <v>9.99</v>
      </c>
      <c r="Z101" s="1209"/>
      <c r="AA101" s="1207"/>
      <c r="AB101" s="1241">
        <v>11.7</v>
      </c>
      <c r="AC101" s="1209"/>
      <c r="AD101" s="1207"/>
      <c r="AE101" s="1241">
        <v>10.95</v>
      </c>
      <c r="AF101" s="1209"/>
      <c r="AG101" s="1207"/>
      <c r="AH101" s="1241">
        <v>11.6</v>
      </c>
      <c r="AI101" s="1209"/>
      <c r="AJ101" s="1207"/>
      <c r="AK101" s="1241">
        <v>10.48</v>
      </c>
      <c r="AL101" s="1209"/>
    </row>
    <row r="102" spans="1:38">
      <c r="A102" s="1169" t="s">
        <v>4166</v>
      </c>
      <c r="B102" s="1160" t="s">
        <v>4167</v>
      </c>
      <c r="C102" s="1207"/>
      <c r="D102" s="1242">
        <v>0.878</v>
      </c>
      <c r="E102" s="1209"/>
      <c r="F102" s="1207"/>
      <c r="G102" s="1242">
        <v>0.81200000000000006</v>
      </c>
      <c r="H102" s="1209"/>
      <c r="I102" s="1207"/>
      <c r="J102" s="1242">
        <v>0.78800000000000003</v>
      </c>
      <c r="K102" s="1209"/>
      <c r="L102" s="1207"/>
      <c r="M102" s="1242">
        <v>0.88300000000000001</v>
      </c>
      <c r="N102" s="1209"/>
      <c r="O102" s="1207"/>
      <c r="P102" s="1242">
        <v>0.89600000000000002</v>
      </c>
      <c r="Q102" s="1209"/>
      <c r="R102" s="1207"/>
      <c r="S102" s="1242">
        <v>0.97099999999999997</v>
      </c>
      <c r="T102" s="1209"/>
      <c r="U102" s="1207"/>
      <c r="V102" s="1242">
        <v>0.94099999999999995</v>
      </c>
      <c r="W102" s="1209"/>
      <c r="X102" s="1207"/>
      <c r="Y102" s="1242">
        <v>0.83299999999999996</v>
      </c>
      <c r="Z102" s="1209"/>
      <c r="AA102" s="1207"/>
      <c r="AB102" s="1242">
        <v>0.97499999999999998</v>
      </c>
      <c r="AC102" s="1209"/>
      <c r="AD102" s="1207"/>
      <c r="AE102" s="1242">
        <v>0.91300000000000003</v>
      </c>
      <c r="AF102" s="1209"/>
      <c r="AG102" s="1207"/>
      <c r="AH102" s="1242">
        <v>0.96699999999999997</v>
      </c>
      <c r="AI102" s="1209"/>
      <c r="AJ102" s="1207"/>
      <c r="AK102" s="1242">
        <v>0.874</v>
      </c>
      <c r="AL102" s="1209"/>
    </row>
    <row r="103" spans="1:38">
      <c r="A103" s="1166" t="s">
        <v>4168</v>
      </c>
      <c r="B103" s="1139" t="s">
        <v>4169</v>
      </c>
      <c r="C103" s="1207"/>
      <c r="D103" s="1208">
        <v>560</v>
      </c>
      <c r="E103" s="1209"/>
      <c r="F103" s="1207"/>
      <c r="G103" s="1208">
        <v>467.6</v>
      </c>
      <c r="H103" s="1209"/>
      <c r="I103" s="1207"/>
      <c r="J103" s="1208">
        <v>398.5</v>
      </c>
      <c r="K103" s="1209"/>
      <c r="L103" s="1207"/>
      <c r="M103" s="1208">
        <v>354.7</v>
      </c>
      <c r="N103" s="1209"/>
      <c r="O103" s="1207"/>
      <c r="P103" s="1208">
        <v>236.1</v>
      </c>
      <c r="Q103" s="1209"/>
      <c r="R103" s="1207"/>
      <c r="S103" s="1208">
        <v>507.5</v>
      </c>
      <c r="T103" s="1209"/>
      <c r="U103" s="1207"/>
      <c r="V103" s="1208">
        <v>546.5</v>
      </c>
      <c r="W103" s="1209"/>
      <c r="X103" s="1207"/>
      <c r="Y103" s="1208">
        <v>633.6</v>
      </c>
      <c r="Z103" s="1209"/>
      <c r="AA103" s="1207"/>
      <c r="AB103" s="1208">
        <v>411.5</v>
      </c>
      <c r="AC103" s="1209"/>
      <c r="AD103" s="1207"/>
      <c r="AE103" s="1208">
        <v>216.3</v>
      </c>
      <c r="AF103" s="1209"/>
      <c r="AG103" s="1207"/>
      <c r="AH103" s="1208">
        <v>174</v>
      </c>
      <c r="AI103" s="1209"/>
      <c r="AJ103" s="1207"/>
      <c r="AK103" s="1208">
        <v>312</v>
      </c>
      <c r="AL103" s="1209"/>
    </row>
    <row r="104" spans="1:38">
      <c r="A104" s="1166" t="s">
        <v>4170</v>
      </c>
      <c r="B104" s="1139" t="s">
        <v>4171</v>
      </c>
      <c r="C104" s="1207"/>
      <c r="D104" s="1208">
        <v>0.76</v>
      </c>
      <c r="E104" s="1209"/>
      <c r="F104" s="1207"/>
      <c r="G104" s="1208">
        <v>0.97</v>
      </c>
      <c r="H104" s="1209"/>
      <c r="I104" s="1207"/>
      <c r="J104" s="1208">
        <v>0.46</v>
      </c>
      <c r="K104" s="1209"/>
      <c r="L104" s="1207"/>
      <c r="M104" s="1208">
        <v>0.89</v>
      </c>
      <c r="N104" s="1209"/>
      <c r="O104" s="1207"/>
      <c r="P104" s="1208">
        <v>0.67</v>
      </c>
      <c r="Q104" s="1209"/>
      <c r="R104" s="1207"/>
      <c r="S104" s="1208">
        <v>0.47</v>
      </c>
      <c r="T104" s="1209"/>
      <c r="U104" s="1207"/>
      <c r="V104" s="1208">
        <v>0.97</v>
      </c>
      <c r="W104" s="1209"/>
      <c r="X104" s="1207"/>
      <c r="Y104" s="1208">
        <v>0.82</v>
      </c>
      <c r="Z104" s="1209"/>
      <c r="AA104" s="1207"/>
      <c r="AB104" s="1208">
        <v>0.99</v>
      </c>
      <c r="AC104" s="1209"/>
      <c r="AD104" s="1207"/>
      <c r="AE104" s="1208">
        <v>0.63</v>
      </c>
      <c r="AF104" s="1209"/>
      <c r="AG104" s="1207"/>
      <c r="AH104" s="1208">
        <v>0.38</v>
      </c>
      <c r="AI104" s="1209"/>
      <c r="AJ104" s="1207"/>
      <c r="AK104" s="1243">
        <v>0.4</v>
      </c>
      <c r="AL104" s="1209"/>
    </row>
    <row r="105" spans="1:38">
      <c r="A105" s="1166" t="s">
        <v>4172</v>
      </c>
      <c r="B105" s="1139" t="s">
        <v>4173</v>
      </c>
      <c r="C105" s="1207"/>
      <c r="D105" s="1208">
        <v>1.73</v>
      </c>
      <c r="E105" s="1209"/>
      <c r="F105" s="1207"/>
      <c r="G105" s="1208">
        <v>1.37</v>
      </c>
      <c r="H105" s="1209"/>
      <c r="I105" s="1207"/>
      <c r="J105" s="1208">
        <v>2.31</v>
      </c>
      <c r="K105" s="1209"/>
      <c r="L105" s="1207"/>
      <c r="M105" s="1208">
        <v>1.06</v>
      </c>
      <c r="N105" s="1209"/>
      <c r="O105" s="1207"/>
      <c r="P105" s="1208">
        <v>1.23</v>
      </c>
      <c r="Q105" s="1209"/>
      <c r="R105" s="1207"/>
      <c r="S105" s="1208">
        <v>1.52</v>
      </c>
      <c r="T105" s="1209"/>
      <c r="U105" s="1207"/>
      <c r="V105" s="1208">
        <v>1.18</v>
      </c>
      <c r="W105" s="1209"/>
      <c r="X105" s="1207"/>
      <c r="Y105" s="1208">
        <v>1.76</v>
      </c>
      <c r="Z105" s="1209"/>
      <c r="AA105" s="1207"/>
      <c r="AB105" s="1208">
        <v>1.18</v>
      </c>
      <c r="AC105" s="1209"/>
      <c r="AD105" s="1207"/>
      <c r="AE105" s="1208">
        <v>1.0900000000000001</v>
      </c>
      <c r="AF105" s="1209"/>
      <c r="AG105" s="1207"/>
      <c r="AH105" s="1208">
        <v>1.0900000000000001</v>
      </c>
      <c r="AI105" s="1209"/>
      <c r="AJ105" s="1207"/>
      <c r="AK105" s="1208">
        <v>1.53</v>
      </c>
      <c r="AL105" s="1209"/>
    </row>
    <row r="106" spans="1:38">
      <c r="A106" s="1166" t="s">
        <v>4174</v>
      </c>
      <c r="B106" s="1139" t="s">
        <v>4175</v>
      </c>
      <c r="C106" s="1207"/>
      <c r="D106" s="1208">
        <v>13.67</v>
      </c>
      <c r="E106" s="1209"/>
      <c r="F106" s="1207"/>
      <c r="G106" s="1208">
        <v>34.92</v>
      </c>
      <c r="H106" s="1209"/>
      <c r="I106" s="1207"/>
      <c r="J106" s="1208">
        <v>31.97</v>
      </c>
      <c r="K106" s="1209"/>
      <c r="L106" s="1207"/>
      <c r="M106" s="1208">
        <v>15.32</v>
      </c>
      <c r="N106" s="1209"/>
      <c r="O106" s="1207"/>
      <c r="P106" s="1208">
        <v>15.72</v>
      </c>
      <c r="Q106" s="1209"/>
      <c r="R106" s="1207"/>
      <c r="S106" s="1208">
        <v>6.48</v>
      </c>
      <c r="T106" s="1209"/>
      <c r="U106" s="1207"/>
      <c r="V106" s="1208">
        <v>6.15</v>
      </c>
      <c r="W106" s="1209"/>
      <c r="X106" s="1207"/>
      <c r="Y106" s="1208">
        <v>16.260000000000002</v>
      </c>
      <c r="Z106" s="1209"/>
      <c r="AA106" s="1207"/>
      <c r="AB106" s="1208">
        <v>18.64</v>
      </c>
      <c r="AC106" s="1209"/>
      <c r="AD106" s="1207"/>
      <c r="AE106" s="1208">
        <v>6.45</v>
      </c>
      <c r="AF106" s="1209"/>
      <c r="AG106" s="1207"/>
      <c r="AH106" s="1208">
        <v>11.32</v>
      </c>
      <c r="AI106" s="1209"/>
      <c r="AJ106" s="1207"/>
      <c r="AK106" s="1208">
        <v>9.77</v>
      </c>
      <c r="AL106" s="1209"/>
    </row>
    <row r="107" spans="1:38">
      <c r="A107" s="1170" t="s">
        <v>4176</v>
      </c>
      <c r="B107" s="1139" t="s">
        <v>4177</v>
      </c>
      <c r="C107" s="1207"/>
      <c r="D107" s="1208" t="s">
        <v>4355</v>
      </c>
      <c r="E107" s="1209"/>
      <c r="F107" s="1207"/>
      <c r="G107" s="1208" t="s">
        <v>4355</v>
      </c>
      <c r="H107" s="1209"/>
      <c r="I107" s="1207"/>
      <c r="J107" s="1208" t="s">
        <v>4355</v>
      </c>
      <c r="K107" s="1209"/>
      <c r="L107" s="1207"/>
      <c r="M107" s="1208" t="s">
        <v>4355</v>
      </c>
      <c r="N107" s="1209"/>
      <c r="O107" s="1207"/>
      <c r="P107" s="1208" t="s">
        <v>4355</v>
      </c>
      <c r="Q107" s="1209"/>
      <c r="R107" s="1207"/>
      <c r="S107" s="1208" t="s">
        <v>4355</v>
      </c>
      <c r="T107" s="1209"/>
      <c r="U107" s="1207"/>
      <c r="V107" s="1208" t="s">
        <v>4355</v>
      </c>
      <c r="W107" s="1209"/>
      <c r="X107" s="1207"/>
      <c r="Y107" s="1208" t="s">
        <v>4355</v>
      </c>
      <c r="Z107" s="1209"/>
      <c r="AA107" s="1207"/>
      <c r="AB107" s="1208" t="s">
        <v>4355</v>
      </c>
      <c r="AC107" s="1209"/>
      <c r="AD107" s="1207"/>
      <c r="AE107" s="1208" t="s">
        <v>4355</v>
      </c>
      <c r="AF107" s="1209"/>
      <c r="AG107" s="1207"/>
      <c r="AH107" s="1208" t="s">
        <v>4355</v>
      </c>
      <c r="AI107" s="1209"/>
      <c r="AJ107" s="1207"/>
      <c r="AK107" s="1208" t="s">
        <v>4355</v>
      </c>
      <c r="AL107" s="1209"/>
    </row>
    <row r="108" spans="1:38">
      <c r="A108" s="1166" t="s">
        <v>4178</v>
      </c>
      <c r="B108" s="1139" t="s">
        <v>4179</v>
      </c>
      <c r="C108" s="1207"/>
      <c r="D108" s="1208">
        <v>0</v>
      </c>
      <c r="E108" s="1209"/>
      <c r="F108" s="1207"/>
      <c r="G108" s="1208">
        <v>0</v>
      </c>
      <c r="H108" s="1209"/>
      <c r="I108" s="1207"/>
      <c r="J108" s="1208">
        <v>0</v>
      </c>
      <c r="K108" s="1209"/>
      <c r="L108" s="1207"/>
      <c r="M108" s="1208">
        <v>0</v>
      </c>
      <c r="N108" s="1209"/>
      <c r="O108" s="1207"/>
      <c r="P108" s="1208">
        <v>0</v>
      </c>
      <c r="Q108" s="1209"/>
      <c r="R108" s="1207"/>
      <c r="S108" s="1208">
        <v>0</v>
      </c>
      <c r="T108" s="1209"/>
      <c r="U108" s="1207"/>
      <c r="V108" s="1208">
        <v>0</v>
      </c>
      <c r="W108" s="1209"/>
      <c r="X108" s="1207"/>
      <c r="Y108" s="1208">
        <v>0</v>
      </c>
      <c r="Z108" s="1209"/>
      <c r="AA108" s="1207"/>
      <c r="AB108" s="1208">
        <v>0</v>
      </c>
      <c r="AC108" s="1209"/>
      <c r="AD108" s="1207"/>
      <c r="AE108" s="1208">
        <v>0</v>
      </c>
      <c r="AF108" s="1209"/>
      <c r="AG108" s="1207"/>
      <c r="AH108" s="1208">
        <v>0</v>
      </c>
      <c r="AI108" s="1209"/>
      <c r="AJ108" s="1207"/>
      <c r="AK108" s="1208">
        <v>0</v>
      </c>
      <c r="AL108" s="1209"/>
    </row>
    <row r="109" spans="1:38">
      <c r="A109" s="1166" t="s">
        <v>4180</v>
      </c>
      <c r="B109" s="1139" t="s">
        <v>4214</v>
      </c>
      <c r="C109" s="1207"/>
      <c r="D109" s="1208">
        <v>28.74</v>
      </c>
      <c r="E109" s="1209"/>
      <c r="F109" s="1207"/>
      <c r="G109" s="1208">
        <v>29.27</v>
      </c>
      <c r="H109" s="1209"/>
      <c r="I109" s="1207"/>
      <c r="J109" s="1208">
        <v>31.95</v>
      </c>
      <c r="K109" s="1209"/>
      <c r="L109" s="1207"/>
      <c r="M109" s="1208">
        <v>23.49</v>
      </c>
      <c r="N109" s="1209"/>
      <c r="O109" s="1207"/>
      <c r="P109" s="1208">
        <v>28.4</v>
      </c>
      <c r="Q109" s="1209"/>
      <c r="R109" s="1207"/>
      <c r="S109" s="1208">
        <v>21.77</v>
      </c>
      <c r="T109" s="1209"/>
      <c r="U109" s="1207"/>
      <c r="V109" s="1208">
        <v>22.95</v>
      </c>
      <c r="W109" s="1209"/>
      <c r="X109" s="1207"/>
      <c r="Y109" s="1208">
        <v>27.51</v>
      </c>
      <c r="Z109" s="1209"/>
      <c r="AA109" s="1207"/>
      <c r="AB109" s="1208">
        <v>22.15</v>
      </c>
      <c r="AC109" s="1209"/>
      <c r="AD109" s="1207"/>
      <c r="AE109" s="1208">
        <v>26.2</v>
      </c>
      <c r="AF109" s="1209"/>
      <c r="AG109" s="1207"/>
      <c r="AH109" s="1208">
        <v>24.16</v>
      </c>
      <c r="AI109" s="1209"/>
      <c r="AJ109" s="1207"/>
      <c r="AK109" s="1208">
        <v>28.77</v>
      </c>
      <c r="AL109" s="1209"/>
    </row>
    <row r="110" spans="1:38">
      <c r="A110" s="1166" t="s">
        <v>4182</v>
      </c>
      <c r="B110" s="1139" t="s">
        <v>4183</v>
      </c>
      <c r="C110" s="1207"/>
      <c r="D110" s="1208">
        <v>4.8600000000000003</v>
      </c>
      <c r="E110" s="1209"/>
      <c r="F110" s="1207"/>
      <c r="G110" s="1208">
        <v>0.16</v>
      </c>
      <c r="H110" s="1209"/>
      <c r="I110" s="1207"/>
      <c r="J110" s="1208">
        <v>0.53</v>
      </c>
      <c r="K110" s="1209"/>
      <c r="L110" s="1207"/>
      <c r="M110" s="1208">
        <v>0.43</v>
      </c>
      <c r="N110" s="1209"/>
      <c r="O110" s="1207"/>
      <c r="P110" s="1208">
        <v>2.42</v>
      </c>
      <c r="Q110" s="1209"/>
      <c r="R110" s="1207"/>
      <c r="S110" s="1208">
        <v>0.01</v>
      </c>
      <c r="T110" s="1209"/>
      <c r="U110" s="1207"/>
      <c r="V110" s="1208">
        <v>2.91</v>
      </c>
      <c r="W110" s="1209"/>
      <c r="X110" s="1207"/>
      <c r="Y110" s="1208">
        <v>0.94</v>
      </c>
      <c r="Z110" s="1209"/>
      <c r="AA110" s="1207"/>
      <c r="AB110" s="1208">
        <v>0.93</v>
      </c>
      <c r="AC110" s="1209"/>
      <c r="AD110" s="1207"/>
      <c r="AE110" s="1208">
        <v>1.25</v>
      </c>
      <c r="AF110" s="1209"/>
      <c r="AG110" s="1207"/>
      <c r="AH110" s="1208">
        <v>1.43</v>
      </c>
      <c r="AI110" s="1209"/>
      <c r="AJ110" s="1207"/>
      <c r="AK110" s="1243">
        <v>1.5</v>
      </c>
      <c r="AL110" s="1209"/>
    </row>
    <row r="111" spans="1:38">
      <c r="A111" s="1166" t="s">
        <v>4184</v>
      </c>
      <c r="B111" s="1139" t="s">
        <v>4185</v>
      </c>
      <c r="C111" s="1207"/>
      <c r="D111" s="1208">
        <v>0.81</v>
      </c>
      <c r="E111" s="1209"/>
      <c r="F111" s="1207"/>
      <c r="G111" s="1208">
        <v>0.55000000000000004</v>
      </c>
      <c r="H111" s="1209"/>
      <c r="I111" s="1207"/>
      <c r="J111" s="1208">
        <v>1.0900000000000001</v>
      </c>
      <c r="K111" s="1209"/>
      <c r="L111" s="1207"/>
      <c r="M111" s="1208">
        <v>0.51</v>
      </c>
      <c r="N111" s="1209"/>
      <c r="O111" s="1207"/>
      <c r="P111" s="1208">
        <v>0.28999999999999998</v>
      </c>
      <c r="Q111" s="1209"/>
      <c r="R111" s="1207"/>
      <c r="S111" s="1208">
        <v>7.0000000000000007E-2</v>
      </c>
      <c r="T111" s="1209"/>
      <c r="U111" s="1207"/>
      <c r="V111" s="1243">
        <v>0.6</v>
      </c>
      <c r="W111" s="1209"/>
      <c r="X111" s="1207"/>
      <c r="Y111" s="1208">
        <v>1.43</v>
      </c>
      <c r="Z111" s="1209"/>
      <c r="AA111" s="1207"/>
      <c r="AB111" s="1208">
        <v>0.69</v>
      </c>
      <c r="AC111" s="1209"/>
      <c r="AD111" s="1207"/>
      <c r="AE111" s="1208">
        <v>1.28</v>
      </c>
      <c r="AF111" s="1209"/>
      <c r="AG111" s="1207"/>
      <c r="AH111" s="1208">
        <v>1.48</v>
      </c>
      <c r="AI111" s="1209"/>
      <c r="AJ111" s="1207"/>
      <c r="AK111" s="1243">
        <v>1.9</v>
      </c>
      <c r="AL111" s="1209"/>
    </row>
    <row r="112" spans="1:38">
      <c r="A112" s="1166" t="s">
        <v>4186</v>
      </c>
      <c r="B112" s="1139" t="s">
        <v>4187</v>
      </c>
      <c r="C112" s="1207"/>
      <c r="D112" s="1208">
        <v>0.39</v>
      </c>
      <c r="E112" s="1209"/>
      <c r="F112" s="1207"/>
      <c r="G112" s="1208">
        <v>0.45</v>
      </c>
      <c r="H112" s="1209"/>
      <c r="I112" s="1207"/>
      <c r="J112" s="1208">
        <v>0.35</v>
      </c>
      <c r="K112" s="1209"/>
      <c r="L112" s="1207"/>
      <c r="M112" s="1208">
        <v>0.51</v>
      </c>
      <c r="N112" s="1209"/>
      <c r="O112" s="1207"/>
      <c r="P112" s="1208">
        <v>0.43</v>
      </c>
      <c r="Q112" s="1209"/>
      <c r="R112" s="1207"/>
      <c r="S112" s="1208">
        <v>0.56999999999999995</v>
      </c>
      <c r="T112" s="1209"/>
      <c r="U112" s="1207"/>
      <c r="V112" s="1208">
        <v>0.66</v>
      </c>
      <c r="W112" s="1209"/>
      <c r="X112" s="1207"/>
      <c r="Y112" s="1208">
        <v>0.62</v>
      </c>
      <c r="Z112" s="1209"/>
      <c r="AA112" s="1207"/>
      <c r="AB112" s="1208">
        <v>0.53</v>
      </c>
      <c r="AC112" s="1209"/>
      <c r="AD112" s="1207"/>
      <c r="AE112" s="1208">
        <v>0.34</v>
      </c>
      <c r="AF112" s="1209"/>
      <c r="AG112" s="1207"/>
      <c r="AH112" s="1243">
        <v>0.3</v>
      </c>
      <c r="AI112" s="1209"/>
      <c r="AJ112" s="1207"/>
      <c r="AK112" s="1208">
        <v>0.48</v>
      </c>
      <c r="AL112" s="1209"/>
    </row>
    <row r="113" spans="1:38">
      <c r="A113" s="1166" t="s">
        <v>4188</v>
      </c>
      <c r="B113" s="1139" t="s">
        <v>4189</v>
      </c>
      <c r="C113" s="1207"/>
      <c r="D113" s="1208">
        <v>0.51</v>
      </c>
      <c r="E113" s="1209"/>
      <c r="F113" s="1207"/>
      <c r="G113" s="1208">
        <v>0.39</v>
      </c>
      <c r="H113" s="1209"/>
      <c r="I113" s="1207"/>
      <c r="J113" s="1208">
        <v>0.74</v>
      </c>
      <c r="K113" s="1209"/>
      <c r="L113" s="1207"/>
      <c r="M113" s="1208">
        <v>0.39</v>
      </c>
      <c r="N113" s="1209"/>
      <c r="O113" s="1207"/>
      <c r="P113" s="1208">
        <v>0.27</v>
      </c>
      <c r="Q113" s="1209"/>
      <c r="R113" s="1207"/>
      <c r="S113" s="1243">
        <v>0.2</v>
      </c>
      <c r="T113" s="1209"/>
      <c r="U113" s="1207"/>
      <c r="V113" s="1208">
        <v>0.34</v>
      </c>
      <c r="W113" s="1209"/>
      <c r="X113" s="1207"/>
      <c r="Y113" s="1208">
        <v>0.88</v>
      </c>
      <c r="Z113" s="1209"/>
      <c r="AA113" s="1207"/>
      <c r="AB113" s="1243">
        <v>0.2</v>
      </c>
      <c r="AC113" s="1209"/>
      <c r="AD113" s="1207"/>
      <c r="AE113" s="1243">
        <v>0.4</v>
      </c>
      <c r="AF113" s="1209"/>
      <c r="AG113" s="1207"/>
      <c r="AH113" s="1208">
        <v>0.26</v>
      </c>
      <c r="AI113" s="1209"/>
      <c r="AJ113" s="1207"/>
      <c r="AK113" s="1208">
        <v>0.53</v>
      </c>
      <c r="AL113" s="1209"/>
    </row>
    <row r="114" spans="1:38">
      <c r="A114" s="1166" t="s">
        <v>4190</v>
      </c>
      <c r="B114" s="1139" t="s">
        <v>4191</v>
      </c>
      <c r="C114" s="1207"/>
      <c r="D114" s="1243">
        <v>0.4</v>
      </c>
      <c r="E114" s="1209"/>
      <c r="F114" s="1207"/>
      <c r="G114" s="1208">
        <v>0.47</v>
      </c>
      <c r="H114" s="1209"/>
      <c r="I114" s="1207"/>
      <c r="J114" s="1208">
        <v>0.45</v>
      </c>
      <c r="K114" s="1209"/>
      <c r="L114" s="1207"/>
      <c r="M114" s="1208">
        <v>0.89</v>
      </c>
      <c r="N114" s="1209"/>
      <c r="O114" s="1207"/>
      <c r="P114" s="1208">
        <v>0.42</v>
      </c>
      <c r="Q114" s="1209"/>
      <c r="R114" s="1207"/>
      <c r="S114" s="1208">
        <v>0.49</v>
      </c>
      <c r="T114" s="1209"/>
      <c r="U114" s="1207"/>
      <c r="V114" s="1208">
        <v>0.48</v>
      </c>
      <c r="W114" s="1209"/>
      <c r="X114" s="1207"/>
      <c r="Y114" s="1208">
        <v>0.49</v>
      </c>
      <c r="Z114" s="1209"/>
      <c r="AA114" s="1207"/>
      <c r="AB114" s="1208">
        <v>0.45</v>
      </c>
      <c r="AC114" s="1209"/>
      <c r="AD114" s="1207"/>
      <c r="AE114" s="1208">
        <v>0.26</v>
      </c>
      <c r="AF114" s="1209"/>
      <c r="AG114" s="1207"/>
      <c r="AH114" s="1208">
        <v>0.21</v>
      </c>
      <c r="AI114" s="1209"/>
      <c r="AJ114" s="1207"/>
      <c r="AK114" s="1208">
        <v>0.34</v>
      </c>
      <c r="AL114" s="1209"/>
    </row>
    <row r="115" spans="1:38">
      <c r="A115" s="1166" t="s">
        <v>4192</v>
      </c>
      <c r="B115" s="1139" t="s">
        <v>4193</v>
      </c>
      <c r="C115" s="1207"/>
      <c r="D115" s="1208">
        <v>0.16</v>
      </c>
      <c r="E115" s="1209"/>
      <c r="F115" s="1207"/>
      <c r="G115" s="1208">
        <v>0.51</v>
      </c>
      <c r="H115" s="1209"/>
      <c r="I115" s="1207"/>
      <c r="J115" s="1208">
        <v>0.24</v>
      </c>
      <c r="K115" s="1209"/>
      <c r="L115" s="1207"/>
      <c r="M115" s="1208">
        <v>0.95</v>
      </c>
      <c r="N115" s="1209"/>
      <c r="O115" s="1207"/>
      <c r="P115" s="1208">
        <v>0.38</v>
      </c>
      <c r="Q115" s="1209"/>
      <c r="R115" s="1207"/>
      <c r="S115" s="1208">
        <v>0.25</v>
      </c>
      <c r="T115" s="1209"/>
      <c r="U115" s="1207"/>
      <c r="V115" s="1208">
        <v>0.62</v>
      </c>
      <c r="W115" s="1209"/>
      <c r="X115" s="1207"/>
      <c r="Y115" s="1208">
        <v>0.79</v>
      </c>
      <c r="Z115" s="1209"/>
      <c r="AA115" s="1207"/>
      <c r="AB115" s="1208">
        <v>0.26</v>
      </c>
      <c r="AC115" s="1209"/>
      <c r="AD115" s="1207"/>
      <c r="AE115" s="1208">
        <v>0.53</v>
      </c>
      <c r="AF115" s="1209"/>
      <c r="AG115" s="1207"/>
      <c r="AH115" s="1208">
        <v>0.09</v>
      </c>
      <c r="AI115" s="1209"/>
      <c r="AJ115" s="1207"/>
      <c r="AK115" s="1208">
        <v>0.28999999999999998</v>
      </c>
      <c r="AL115" s="1209"/>
    </row>
    <row r="116" spans="1:38">
      <c r="A116" s="1166" t="s">
        <v>4194</v>
      </c>
      <c r="B116" s="1139" t="s">
        <v>4195</v>
      </c>
      <c r="C116" s="1207"/>
      <c r="D116" s="1243">
        <v>1.7</v>
      </c>
      <c r="E116" s="1209"/>
      <c r="F116" s="1207"/>
      <c r="G116" s="1208">
        <v>1.1299999999999999</v>
      </c>
      <c r="H116" s="1209"/>
      <c r="I116" s="1207"/>
      <c r="J116" s="1208">
        <v>1.17</v>
      </c>
      <c r="K116" s="1209"/>
      <c r="L116" s="1207"/>
      <c r="M116" s="1208">
        <v>1.83</v>
      </c>
      <c r="N116" s="1209"/>
      <c r="O116" s="1207"/>
      <c r="P116" s="1208">
        <v>1.26</v>
      </c>
      <c r="Q116" s="1209"/>
      <c r="R116" s="1207"/>
      <c r="S116" s="1208">
        <v>2.21</v>
      </c>
      <c r="T116" s="1209"/>
      <c r="U116" s="1207"/>
      <c r="V116" s="1208">
        <v>4.18</v>
      </c>
      <c r="W116" s="1209"/>
      <c r="X116" s="1207"/>
      <c r="Y116" s="1208">
        <v>2.89</v>
      </c>
      <c r="Z116" s="1209"/>
      <c r="AA116" s="1207"/>
      <c r="AB116" s="1208">
        <v>1.51</v>
      </c>
      <c r="AC116" s="1209"/>
      <c r="AD116" s="1207"/>
      <c r="AE116" s="1243">
        <v>2.2000000000000002</v>
      </c>
      <c r="AF116" s="1209"/>
      <c r="AG116" s="1207"/>
      <c r="AH116" s="1243">
        <v>1.7</v>
      </c>
      <c r="AI116" s="1209"/>
      <c r="AJ116" s="1207"/>
      <c r="AK116" s="1243">
        <v>1.9</v>
      </c>
      <c r="AL116" s="1209"/>
    </row>
    <row r="117" spans="1:38">
      <c r="A117" s="1166" t="s">
        <v>4196</v>
      </c>
      <c r="B117" s="1139" t="s">
        <v>4197</v>
      </c>
      <c r="C117" s="1207"/>
      <c r="D117" s="1208">
        <v>1.95</v>
      </c>
      <c r="E117" s="1209"/>
      <c r="F117" s="1207"/>
      <c r="G117" s="1208">
        <v>1.34</v>
      </c>
      <c r="H117" s="1209"/>
      <c r="I117" s="1207"/>
      <c r="J117" s="1208">
        <v>1.07</v>
      </c>
      <c r="K117" s="1209"/>
      <c r="L117" s="1207"/>
      <c r="M117" s="1208">
        <v>2.36</v>
      </c>
      <c r="N117" s="1209"/>
      <c r="O117" s="1207"/>
      <c r="P117" s="1208">
        <v>1.47</v>
      </c>
      <c r="Q117" s="1209"/>
      <c r="R117" s="1207"/>
      <c r="S117" s="1208">
        <v>3.17</v>
      </c>
      <c r="T117" s="1209"/>
      <c r="U117" s="1207"/>
      <c r="V117" s="1208">
        <v>4.9400000000000004</v>
      </c>
      <c r="W117" s="1209"/>
      <c r="X117" s="1207"/>
      <c r="Y117" s="1208">
        <v>3.63</v>
      </c>
      <c r="Z117" s="1209"/>
      <c r="AA117" s="1207"/>
      <c r="AB117" s="1208">
        <v>2.0299999999999998</v>
      </c>
      <c r="AC117" s="1209"/>
      <c r="AD117" s="1207"/>
      <c r="AE117" s="1208">
        <v>2.35</v>
      </c>
      <c r="AF117" s="1209"/>
      <c r="AG117" s="1207"/>
      <c r="AH117" s="1208">
        <v>1.65</v>
      </c>
      <c r="AI117" s="1209"/>
      <c r="AJ117" s="1207"/>
      <c r="AK117" s="1208">
        <v>2.16</v>
      </c>
      <c r="AL117" s="1209"/>
    </row>
    <row r="118" spans="1:38">
      <c r="A118" s="1166" t="s">
        <v>4198</v>
      </c>
      <c r="B118" s="1139" t="s">
        <v>4199</v>
      </c>
      <c r="C118" s="1207"/>
      <c r="D118" s="1208">
        <v>1.85</v>
      </c>
      <c r="E118" s="1209"/>
      <c r="F118" s="1207"/>
      <c r="G118" s="1208">
        <v>1.68</v>
      </c>
      <c r="H118" s="1209"/>
      <c r="I118" s="1207"/>
      <c r="J118" s="1208">
        <v>1.0900000000000001</v>
      </c>
      <c r="K118" s="1209"/>
      <c r="L118" s="1207"/>
      <c r="M118" s="1208">
        <v>1.44</v>
      </c>
      <c r="N118" s="1209"/>
      <c r="O118" s="1207"/>
      <c r="P118" s="1208">
        <v>1.51</v>
      </c>
      <c r="Q118" s="1209"/>
      <c r="R118" s="1207"/>
      <c r="S118" s="1208">
        <v>1.89</v>
      </c>
      <c r="T118" s="1209"/>
      <c r="U118" s="1207"/>
      <c r="V118" s="1208">
        <v>1.78</v>
      </c>
      <c r="W118" s="1209"/>
      <c r="X118" s="1207"/>
      <c r="Y118" s="1243">
        <v>2.6</v>
      </c>
      <c r="Z118" s="1209"/>
      <c r="AA118" s="1207"/>
      <c r="AB118" s="1208">
        <v>1.93</v>
      </c>
      <c r="AC118" s="1209"/>
      <c r="AD118" s="1207"/>
      <c r="AE118" s="1208">
        <v>2.21</v>
      </c>
      <c r="AF118" s="1209"/>
      <c r="AG118" s="1207"/>
      <c r="AH118" s="1208">
        <v>1.52</v>
      </c>
      <c r="AI118" s="1209"/>
      <c r="AJ118" s="1207"/>
      <c r="AK118" s="1208">
        <v>1.84</v>
      </c>
      <c r="AL118" s="1209"/>
    </row>
    <row r="119" spans="1:38">
      <c r="A119" s="1166" t="s">
        <v>4200</v>
      </c>
      <c r="B119" s="1139" t="s">
        <v>4201</v>
      </c>
      <c r="C119" s="1207"/>
      <c r="D119" s="1208">
        <v>2.11</v>
      </c>
      <c r="E119" s="1209"/>
      <c r="F119" s="1207"/>
      <c r="G119" s="1208">
        <v>1.87</v>
      </c>
      <c r="H119" s="1209"/>
      <c r="I119" s="1207"/>
      <c r="J119" s="1208">
        <v>1.1399999999999999</v>
      </c>
      <c r="K119" s="1209"/>
      <c r="L119" s="1207"/>
      <c r="M119" s="1208">
        <v>1.74</v>
      </c>
      <c r="N119" s="1209"/>
      <c r="O119" s="1207"/>
      <c r="P119" s="1243">
        <v>1.7</v>
      </c>
      <c r="Q119" s="1209"/>
      <c r="R119" s="1207"/>
      <c r="S119" s="1208">
        <v>2.33</v>
      </c>
      <c r="T119" s="1209"/>
      <c r="U119" s="1207"/>
      <c r="V119" s="1208">
        <v>2.37</v>
      </c>
      <c r="W119" s="1209"/>
      <c r="X119" s="1207"/>
      <c r="Y119" s="1243">
        <v>2.6</v>
      </c>
      <c r="Z119" s="1209"/>
      <c r="AA119" s="1207"/>
      <c r="AB119" s="1208">
        <v>2.4700000000000002</v>
      </c>
      <c r="AC119" s="1209"/>
      <c r="AD119" s="1207"/>
      <c r="AE119" s="1208">
        <v>2.56</v>
      </c>
      <c r="AF119" s="1209"/>
      <c r="AG119" s="1207"/>
      <c r="AH119" s="1208">
        <v>1.42</v>
      </c>
      <c r="AI119" s="1209"/>
      <c r="AJ119" s="1207"/>
      <c r="AK119" s="1208">
        <v>1.86</v>
      </c>
      <c r="AL119" s="1209"/>
    </row>
    <row r="120" spans="1:38">
      <c r="A120" s="1166" t="s">
        <v>4202</v>
      </c>
      <c r="B120" s="1139" t="s">
        <v>4203</v>
      </c>
      <c r="C120" s="1207"/>
      <c r="D120" s="1208">
        <v>0</v>
      </c>
      <c r="E120" s="1209"/>
      <c r="F120" s="1207"/>
      <c r="G120" s="1208">
        <v>30</v>
      </c>
      <c r="H120" s="1209"/>
      <c r="I120" s="1207"/>
      <c r="J120" s="1208">
        <v>10</v>
      </c>
      <c r="K120" s="1209"/>
      <c r="L120" s="1207"/>
      <c r="M120" s="1208">
        <v>0</v>
      </c>
      <c r="N120" s="1209"/>
      <c r="O120" s="1207"/>
      <c r="P120" s="1208">
        <v>0</v>
      </c>
      <c r="Q120" s="1209"/>
      <c r="R120" s="1207"/>
      <c r="S120" s="1208">
        <v>0</v>
      </c>
      <c r="T120" s="1209"/>
      <c r="U120" s="1207"/>
      <c r="V120" s="1208">
        <v>0</v>
      </c>
      <c r="W120" s="1209"/>
      <c r="X120" s="1207"/>
      <c r="Y120" s="1208">
        <v>0</v>
      </c>
      <c r="Z120" s="1209"/>
      <c r="AA120" s="1207"/>
      <c r="AB120" s="1208">
        <v>0</v>
      </c>
      <c r="AC120" s="1209"/>
      <c r="AD120" s="1207"/>
      <c r="AE120" s="1208">
        <v>7</v>
      </c>
      <c r="AF120" s="1209"/>
      <c r="AG120" s="1207"/>
      <c r="AH120" s="1208">
        <v>0</v>
      </c>
      <c r="AI120" s="1209"/>
      <c r="AJ120" s="1207"/>
      <c r="AK120" s="1208">
        <v>0</v>
      </c>
      <c r="AL120" s="1209"/>
    </row>
    <row r="121" spans="1:38">
      <c r="A121" s="1166" t="s">
        <v>4204</v>
      </c>
      <c r="B121" s="1139" t="s">
        <v>4205</v>
      </c>
      <c r="C121" s="1207"/>
      <c r="D121" s="1208">
        <v>0</v>
      </c>
      <c r="E121" s="1209"/>
      <c r="F121" s="1207"/>
      <c r="G121" s="1208">
        <v>23</v>
      </c>
      <c r="H121" s="1209"/>
      <c r="I121" s="1207"/>
      <c r="J121" s="1208">
        <v>5</v>
      </c>
      <c r="K121" s="1209"/>
      <c r="L121" s="1207"/>
      <c r="M121" s="1208">
        <v>0</v>
      </c>
      <c r="N121" s="1209"/>
      <c r="O121" s="1207"/>
      <c r="P121" s="1208">
        <v>0</v>
      </c>
      <c r="Q121" s="1209"/>
      <c r="R121" s="1207"/>
      <c r="S121" s="1208">
        <v>0</v>
      </c>
      <c r="T121" s="1209"/>
      <c r="U121" s="1207"/>
      <c r="V121" s="1208">
        <v>0</v>
      </c>
      <c r="W121" s="1209"/>
      <c r="X121" s="1207"/>
      <c r="Y121" s="1208">
        <v>24</v>
      </c>
      <c r="Z121" s="1209"/>
      <c r="AA121" s="1207"/>
      <c r="AB121" s="1208">
        <v>8</v>
      </c>
      <c r="AC121" s="1209"/>
      <c r="AD121" s="1207"/>
      <c r="AE121" s="1208">
        <v>0</v>
      </c>
      <c r="AF121" s="1209"/>
      <c r="AG121" s="1207"/>
      <c r="AH121" s="1208">
        <v>0</v>
      </c>
      <c r="AI121" s="1209"/>
      <c r="AJ121" s="1207"/>
      <c r="AK121" s="1208">
        <v>0</v>
      </c>
      <c r="AL121" s="1209"/>
    </row>
    <row r="122" spans="1:38">
      <c r="A122" s="1170" t="s">
        <v>4206</v>
      </c>
      <c r="B122" s="1139" t="s">
        <v>4207</v>
      </c>
      <c r="C122" s="1207"/>
      <c r="D122" s="1208">
        <v>10</v>
      </c>
      <c r="E122" s="1209"/>
      <c r="F122" s="1207"/>
      <c r="G122" s="1208">
        <v>176</v>
      </c>
      <c r="H122" s="1209"/>
      <c r="I122" s="1207"/>
      <c r="J122" s="1208">
        <v>75</v>
      </c>
      <c r="K122" s="1209"/>
      <c r="L122" s="1207"/>
      <c r="M122" s="1208">
        <v>34</v>
      </c>
      <c r="N122" s="1209"/>
      <c r="O122" s="1207"/>
      <c r="P122" s="1208">
        <v>45</v>
      </c>
      <c r="Q122" s="1209"/>
      <c r="R122" s="1207"/>
      <c r="S122" s="1208">
        <v>20</v>
      </c>
      <c r="T122" s="1209"/>
      <c r="U122" s="1207"/>
      <c r="V122" s="1208">
        <v>8</v>
      </c>
      <c r="W122" s="1209"/>
      <c r="X122" s="1207"/>
      <c r="Y122" s="1208">
        <v>84</v>
      </c>
      <c r="Z122" s="1209"/>
      <c r="AA122" s="1207"/>
      <c r="AB122" s="1208">
        <v>38</v>
      </c>
      <c r="AC122" s="1209"/>
      <c r="AD122" s="1207"/>
      <c r="AE122" s="1208">
        <v>25</v>
      </c>
      <c r="AF122" s="1209"/>
      <c r="AG122" s="1207"/>
      <c r="AH122" s="1208">
        <v>5</v>
      </c>
      <c r="AI122" s="1209"/>
      <c r="AJ122" s="1207"/>
      <c r="AK122" s="1208">
        <v>13</v>
      </c>
      <c r="AL122" s="1209"/>
    </row>
    <row r="123" spans="1:38">
      <c r="A123" s="1170" t="s">
        <v>4208</v>
      </c>
      <c r="B123" s="1139" t="s">
        <v>4209</v>
      </c>
      <c r="C123" s="1207"/>
      <c r="D123" s="1208">
        <v>0</v>
      </c>
      <c r="E123" s="1209"/>
      <c r="F123" s="1207"/>
      <c r="G123" s="1208">
        <v>12</v>
      </c>
      <c r="H123" s="1209"/>
      <c r="I123" s="1207"/>
      <c r="J123" s="1208">
        <v>0</v>
      </c>
      <c r="K123" s="1209"/>
      <c r="L123" s="1207"/>
      <c r="M123" s="1208">
        <v>0</v>
      </c>
      <c r="N123" s="1209"/>
      <c r="O123" s="1207"/>
      <c r="P123" s="1208">
        <v>0</v>
      </c>
      <c r="Q123" s="1209"/>
      <c r="R123" s="1207"/>
      <c r="S123" s="1208">
        <v>16</v>
      </c>
      <c r="T123" s="1209"/>
      <c r="U123" s="1207"/>
      <c r="V123" s="1208">
        <v>0</v>
      </c>
      <c r="W123" s="1209"/>
      <c r="X123" s="1207"/>
      <c r="Y123" s="1208">
        <v>15</v>
      </c>
      <c r="Z123" s="1209"/>
      <c r="AA123" s="1207"/>
      <c r="AB123" s="1208">
        <v>0</v>
      </c>
      <c r="AC123" s="1209"/>
      <c r="AD123" s="1207"/>
      <c r="AE123" s="1208">
        <v>0</v>
      </c>
      <c r="AF123" s="1209"/>
      <c r="AG123" s="1207"/>
      <c r="AH123" s="1208">
        <v>0</v>
      </c>
      <c r="AI123" s="1209"/>
      <c r="AJ123" s="1207"/>
      <c r="AK123" s="1208">
        <v>0</v>
      </c>
      <c r="AL123" s="1209"/>
    </row>
    <row r="124" spans="1:38">
      <c r="A124" s="1167" t="s">
        <v>4240</v>
      </c>
      <c r="B124" s="1168" t="s">
        <v>4241</v>
      </c>
      <c r="C124" s="1249"/>
      <c r="D124" s="1250"/>
      <c r="E124" s="1251"/>
      <c r="F124" s="1249"/>
      <c r="G124" s="1250"/>
      <c r="H124" s="1251"/>
      <c r="I124" s="1249"/>
      <c r="J124" s="1250"/>
      <c r="K124" s="1251"/>
      <c r="L124" s="1249"/>
      <c r="M124" s="1250"/>
      <c r="N124" s="1251"/>
      <c r="O124" s="1249"/>
      <c r="P124" s="1250"/>
      <c r="Q124" s="1251"/>
      <c r="R124" s="1249"/>
      <c r="S124" s="1250"/>
      <c r="T124" s="1251"/>
      <c r="U124" s="1249"/>
      <c r="V124" s="1250"/>
      <c r="W124" s="1251"/>
      <c r="X124" s="1249"/>
      <c r="Y124" s="1250"/>
      <c r="Z124" s="1251"/>
      <c r="AA124" s="1249"/>
      <c r="AB124" s="1250"/>
      <c r="AC124" s="1251"/>
      <c r="AD124" s="1249"/>
      <c r="AE124" s="1250"/>
      <c r="AF124" s="1251"/>
      <c r="AG124" s="1249"/>
      <c r="AH124" s="1250"/>
      <c r="AI124" s="1251"/>
      <c r="AJ124" s="1249"/>
      <c r="AK124" s="1250"/>
      <c r="AL124" s="1251"/>
    </row>
    <row r="125" spans="1:38">
      <c r="A125" s="1169" t="s">
        <v>2240</v>
      </c>
      <c r="B125" s="1160" t="s">
        <v>4154</v>
      </c>
      <c r="C125" s="1207"/>
      <c r="D125" s="1240" t="s">
        <v>4358</v>
      </c>
      <c r="E125" s="1209"/>
      <c r="F125" s="1207"/>
      <c r="G125" s="1240" t="s">
        <v>4354</v>
      </c>
      <c r="H125" s="1209"/>
      <c r="I125" s="1207"/>
      <c r="J125" s="1240" t="s">
        <v>4373</v>
      </c>
      <c r="K125" s="1209"/>
      <c r="L125" s="1207"/>
      <c r="M125" s="1240" t="s">
        <v>4358</v>
      </c>
      <c r="N125" s="1209"/>
      <c r="O125" s="1207"/>
      <c r="P125" s="1240" t="s">
        <v>4358</v>
      </c>
      <c r="Q125" s="1209"/>
      <c r="R125" s="1207"/>
      <c r="S125" s="1240" t="s">
        <v>4358</v>
      </c>
      <c r="T125" s="1209"/>
      <c r="U125" s="1207"/>
      <c r="V125" s="1240" t="s">
        <v>4354</v>
      </c>
      <c r="W125" s="1209"/>
      <c r="X125" s="1207"/>
      <c r="Y125" s="1240" t="s">
        <v>4354</v>
      </c>
      <c r="Z125" s="1209"/>
      <c r="AA125" s="1207"/>
      <c r="AB125" s="1240" t="s">
        <v>4358</v>
      </c>
      <c r="AC125" s="1209"/>
      <c r="AD125" s="1207"/>
      <c r="AE125" s="1240" t="s">
        <v>4358</v>
      </c>
      <c r="AF125" s="1209"/>
      <c r="AG125" s="1207"/>
      <c r="AH125" s="1240" t="s">
        <v>4358</v>
      </c>
      <c r="AI125" s="1209"/>
      <c r="AJ125" s="1207"/>
      <c r="AK125" s="1240" t="s">
        <v>4354</v>
      </c>
      <c r="AL125" s="1209"/>
    </row>
    <row r="126" spans="1:38">
      <c r="A126" s="1169" t="s">
        <v>4155</v>
      </c>
      <c r="B126" s="1160" t="s">
        <v>4156</v>
      </c>
      <c r="C126" s="1207"/>
      <c r="D126" s="1241">
        <v>11.3</v>
      </c>
      <c r="E126" s="1209"/>
      <c r="F126" s="1207"/>
      <c r="G126" s="1241">
        <v>10.3</v>
      </c>
      <c r="H126" s="1209"/>
      <c r="I126" s="1207"/>
      <c r="J126" s="1241">
        <v>8.02</v>
      </c>
      <c r="K126" s="1209"/>
      <c r="L126" s="1207"/>
      <c r="M126" s="1241">
        <v>11.02</v>
      </c>
      <c r="N126" s="1209"/>
      <c r="O126" s="1207"/>
      <c r="P126" s="1241">
        <v>11.48</v>
      </c>
      <c r="Q126" s="1209"/>
      <c r="R126" s="1207"/>
      <c r="S126" s="1241">
        <v>11.5</v>
      </c>
      <c r="T126" s="1209"/>
      <c r="U126" s="1207"/>
      <c r="V126" s="1241">
        <v>10.29</v>
      </c>
      <c r="W126" s="1209"/>
      <c r="X126" s="1207"/>
      <c r="Y126" s="1241">
        <v>10.050000000000001</v>
      </c>
      <c r="Z126" s="1209"/>
      <c r="AA126" s="1207"/>
      <c r="AB126" s="1241">
        <v>12</v>
      </c>
      <c r="AC126" s="1209"/>
      <c r="AD126" s="1207"/>
      <c r="AE126" s="1241">
        <v>12</v>
      </c>
      <c r="AF126" s="1209"/>
      <c r="AG126" s="1207"/>
      <c r="AH126" s="1241">
        <v>11.86</v>
      </c>
      <c r="AI126" s="1209"/>
      <c r="AJ126" s="1207"/>
      <c r="AK126" s="1241">
        <v>10.46</v>
      </c>
      <c r="AL126" s="1209"/>
    </row>
    <row r="127" spans="1:38">
      <c r="A127" s="1169" t="s">
        <v>4166</v>
      </c>
      <c r="B127" s="1160" t="s">
        <v>4167</v>
      </c>
      <c r="C127" s="1207"/>
      <c r="D127" s="1242">
        <v>0.94199999999999995</v>
      </c>
      <c r="E127" s="1209"/>
      <c r="F127" s="1207"/>
      <c r="G127" s="1242">
        <v>0.85899999999999999</v>
      </c>
      <c r="H127" s="1209"/>
      <c r="I127" s="1207"/>
      <c r="J127" s="1242">
        <v>0.66900000000000004</v>
      </c>
      <c r="K127" s="1209"/>
      <c r="L127" s="1207"/>
      <c r="M127" s="1242">
        <v>0.91900000000000004</v>
      </c>
      <c r="N127" s="1209"/>
      <c r="O127" s="1207"/>
      <c r="P127" s="1242">
        <v>0.95699999999999996</v>
      </c>
      <c r="Q127" s="1209"/>
      <c r="R127" s="1207"/>
      <c r="S127" s="1242">
        <v>0.95899999999999996</v>
      </c>
      <c r="T127" s="1209"/>
      <c r="U127" s="1207"/>
      <c r="V127" s="1242">
        <v>0.85799999999999998</v>
      </c>
      <c r="W127" s="1209"/>
      <c r="X127" s="1207"/>
      <c r="Y127" s="1242">
        <v>0.83799999999999997</v>
      </c>
      <c r="Z127" s="1209"/>
      <c r="AA127" s="1207"/>
      <c r="AB127" s="1242">
        <v>1</v>
      </c>
      <c r="AC127" s="1209"/>
      <c r="AD127" s="1207"/>
      <c r="AE127" s="1242">
        <v>1</v>
      </c>
      <c r="AF127" s="1209"/>
      <c r="AG127" s="1207"/>
      <c r="AH127" s="1242">
        <v>0.98899999999999999</v>
      </c>
      <c r="AI127" s="1209"/>
      <c r="AJ127" s="1207"/>
      <c r="AK127" s="1242">
        <v>0.872</v>
      </c>
      <c r="AL127" s="1209"/>
    </row>
    <row r="128" spans="1:38">
      <c r="A128" s="1171" t="s">
        <v>4242</v>
      </c>
      <c r="B128" s="1139" t="s">
        <v>4243</v>
      </c>
      <c r="C128" s="1207"/>
      <c r="D128" s="1208" t="s">
        <v>4355</v>
      </c>
      <c r="E128" s="1209"/>
      <c r="F128" s="1207"/>
      <c r="G128" s="1208" t="s">
        <v>4355</v>
      </c>
      <c r="H128" s="1209"/>
      <c r="I128" s="1207"/>
      <c r="J128" s="1208" t="s">
        <v>4355</v>
      </c>
      <c r="K128" s="1209"/>
      <c r="L128" s="1207"/>
      <c r="M128" s="1208" t="s">
        <v>4355</v>
      </c>
      <c r="N128" s="1209"/>
      <c r="O128" s="1207"/>
      <c r="P128" s="1208" t="s">
        <v>4355</v>
      </c>
      <c r="Q128" s="1209"/>
      <c r="R128" s="1207"/>
      <c r="S128" s="1208" t="s">
        <v>4355</v>
      </c>
      <c r="T128" s="1209"/>
      <c r="U128" s="1207"/>
      <c r="V128" s="1208" t="s">
        <v>4355</v>
      </c>
      <c r="W128" s="1209"/>
      <c r="X128" s="1207"/>
      <c r="Y128" s="1208" t="s">
        <v>4355</v>
      </c>
      <c r="Z128" s="1209"/>
      <c r="AA128" s="1207"/>
      <c r="AB128" s="1208" t="s">
        <v>4355</v>
      </c>
      <c r="AC128" s="1209"/>
      <c r="AD128" s="1207"/>
      <c r="AE128" s="1208" t="s">
        <v>4355</v>
      </c>
      <c r="AF128" s="1209"/>
      <c r="AG128" s="1207"/>
      <c r="AH128" s="1208" t="s">
        <v>4355</v>
      </c>
      <c r="AI128" s="1209"/>
      <c r="AJ128" s="1207"/>
      <c r="AK128" s="1208" t="s">
        <v>4355</v>
      </c>
      <c r="AL128" s="1209"/>
    </row>
    <row r="129" spans="1:38">
      <c r="A129" s="1166" t="s">
        <v>4212</v>
      </c>
      <c r="B129" s="1139" t="s">
        <v>4213</v>
      </c>
      <c r="C129" s="1207"/>
      <c r="D129" s="1208" t="s">
        <v>2261</v>
      </c>
      <c r="E129" s="1209"/>
      <c r="F129" s="1207"/>
      <c r="G129" s="1208" t="s">
        <v>2261</v>
      </c>
      <c r="H129" s="1209"/>
      <c r="I129" s="1207"/>
      <c r="J129" s="1208" t="s">
        <v>2261</v>
      </c>
      <c r="K129" s="1209"/>
      <c r="L129" s="1207"/>
      <c r="M129" s="1208" t="s">
        <v>2261</v>
      </c>
      <c r="N129" s="1209"/>
      <c r="O129" s="1207"/>
      <c r="P129" s="1208" t="s">
        <v>2261</v>
      </c>
      <c r="Q129" s="1209"/>
      <c r="R129" s="1207"/>
      <c r="S129" s="1208" t="s">
        <v>2261</v>
      </c>
      <c r="T129" s="1209"/>
      <c r="U129" s="1207"/>
      <c r="V129" s="1208" t="s">
        <v>2261</v>
      </c>
      <c r="W129" s="1209"/>
      <c r="X129" s="1207"/>
      <c r="Y129" s="1208" t="s">
        <v>2261</v>
      </c>
      <c r="Z129" s="1209"/>
      <c r="AA129" s="1207"/>
      <c r="AB129" s="1208" t="s">
        <v>2261</v>
      </c>
      <c r="AC129" s="1209"/>
      <c r="AD129" s="1207"/>
      <c r="AE129" s="1208" t="s">
        <v>2261</v>
      </c>
      <c r="AF129" s="1209"/>
      <c r="AG129" s="1207"/>
      <c r="AH129" s="1208" t="s">
        <v>2261</v>
      </c>
      <c r="AI129" s="1209"/>
      <c r="AJ129" s="1207"/>
      <c r="AK129" s="1208" t="s">
        <v>2261</v>
      </c>
      <c r="AL129" s="1209"/>
    </row>
    <row r="130" spans="1:38">
      <c r="A130" s="1166" t="s">
        <v>4172</v>
      </c>
      <c r="B130" s="1139" t="s">
        <v>4244</v>
      </c>
      <c r="C130" s="1207"/>
      <c r="D130" s="1243">
        <v>2.25</v>
      </c>
      <c r="E130" s="1209"/>
      <c r="F130" s="1207"/>
      <c r="G130" s="1243">
        <v>2.21</v>
      </c>
      <c r="H130" s="1209"/>
      <c r="I130" s="1207"/>
      <c r="J130" s="1243">
        <v>2.59</v>
      </c>
      <c r="K130" s="1209"/>
      <c r="L130" s="1207"/>
      <c r="M130" s="1243">
        <v>1.92</v>
      </c>
      <c r="N130" s="1209"/>
      <c r="O130" s="1207"/>
      <c r="P130" s="1243">
        <v>1.37</v>
      </c>
      <c r="Q130" s="1209"/>
      <c r="R130" s="1207"/>
      <c r="S130" s="1243">
        <v>1.5</v>
      </c>
      <c r="T130" s="1209"/>
      <c r="U130" s="1207"/>
      <c r="V130" s="1243">
        <v>2.02</v>
      </c>
      <c r="W130" s="1209"/>
      <c r="X130" s="1207"/>
      <c r="Y130" s="1243">
        <v>2.0499999999999998</v>
      </c>
      <c r="Z130" s="1209"/>
      <c r="AA130" s="1207"/>
      <c r="AB130" s="1243">
        <v>1.64</v>
      </c>
      <c r="AC130" s="1209"/>
      <c r="AD130" s="1207"/>
      <c r="AE130" s="1243">
        <v>1.46</v>
      </c>
      <c r="AF130" s="1209"/>
      <c r="AG130" s="1207"/>
      <c r="AH130" s="1243">
        <v>1.18</v>
      </c>
      <c r="AI130" s="1209"/>
      <c r="AJ130" s="1207"/>
      <c r="AK130" s="1243">
        <v>1.58</v>
      </c>
      <c r="AL130" s="1209"/>
    </row>
    <row r="131" spans="1:38">
      <c r="A131" s="1166" t="s">
        <v>4170</v>
      </c>
      <c r="B131" s="1139" t="s">
        <v>4171</v>
      </c>
      <c r="C131" s="1207"/>
      <c r="D131" s="1208" t="s">
        <v>2261</v>
      </c>
      <c r="E131" s="1209"/>
      <c r="F131" s="1207"/>
      <c r="G131" s="1208" t="s">
        <v>2261</v>
      </c>
      <c r="H131" s="1209"/>
      <c r="I131" s="1207"/>
      <c r="J131" s="1208" t="s">
        <v>2261</v>
      </c>
      <c r="K131" s="1209"/>
      <c r="L131" s="1207"/>
      <c r="M131" s="1208" t="s">
        <v>2261</v>
      </c>
      <c r="N131" s="1209"/>
      <c r="O131" s="1207"/>
      <c r="P131" s="1208" t="s">
        <v>2261</v>
      </c>
      <c r="Q131" s="1209"/>
      <c r="R131" s="1207"/>
      <c r="S131" s="1208" t="s">
        <v>2261</v>
      </c>
      <c r="T131" s="1209"/>
      <c r="U131" s="1207"/>
      <c r="V131" s="1208" t="s">
        <v>2261</v>
      </c>
      <c r="W131" s="1209"/>
      <c r="X131" s="1207"/>
      <c r="Y131" s="1208" t="s">
        <v>2261</v>
      </c>
      <c r="Z131" s="1209"/>
      <c r="AA131" s="1207"/>
      <c r="AB131" s="1208" t="s">
        <v>2261</v>
      </c>
      <c r="AC131" s="1209"/>
      <c r="AD131" s="1207"/>
      <c r="AE131" s="1208" t="s">
        <v>2261</v>
      </c>
      <c r="AF131" s="1209"/>
      <c r="AG131" s="1207"/>
      <c r="AH131" s="1208" t="s">
        <v>2261</v>
      </c>
      <c r="AI131" s="1209"/>
      <c r="AJ131" s="1207"/>
      <c r="AK131" s="1208" t="s">
        <v>2261</v>
      </c>
      <c r="AL131" s="1209"/>
    </row>
    <row r="132" spans="1:38">
      <c r="A132" s="1166" t="s">
        <v>4174</v>
      </c>
      <c r="B132" s="1139" t="s">
        <v>4175</v>
      </c>
      <c r="C132" s="1207"/>
      <c r="D132" s="1208" t="s">
        <v>2261</v>
      </c>
      <c r="E132" s="1209"/>
      <c r="F132" s="1207"/>
      <c r="G132" s="1208" t="s">
        <v>2261</v>
      </c>
      <c r="H132" s="1209"/>
      <c r="I132" s="1207"/>
      <c r="J132" s="1208" t="s">
        <v>2261</v>
      </c>
      <c r="K132" s="1209"/>
      <c r="L132" s="1207"/>
      <c r="M132" s="1208" t="s">
        <v>2261</v>
      </c>
      <c r="N132" s="1209"/>
      <c r="O132" s="1207"/>
      <c r="P132" s="1208" t="s">
        <v>2261</v>
      </c>
      <c r="Q132" s="1209"/>
      <c r="R132" s="1207"/>
      <c r="S132" s="1208" t="s">
        <v>2261</v>
      </c>
      <c r="T132" s="1209"/>
      <c r="U132" s="1207"/>
      <c r="V132" s="1208" t="s">
        <v>2261</v>
      </c>
      <c r="W132" s="1209"/>
      <c r="X132" s="1207"/>
      <c r="Y132" s="1208" t="s">
        <v>2261</v>
      </c>
      <c r="Z132" s="1209"/>
      <c r="AA132" s="1207"/>
      <c r="AB132" s="1208" t="s">
        <v>2261</v>
      </c>
      <c r="AC132" s="1209"/>
      <c r="AD132" s="1207"/>
      <c r="AE132" s="1208" t="s">
        <v>2261</v>
      </c>
      <c r="AF132" s="1209"/>
      <c r="AG132" s="1207"/>
      <c r="AH132" s="1208" t="s">
        <v>2261</v>
      </c>
      <c r="AI132" s="1209"/>
      <c r="AJ132" s="1207"/>
      <c r="AK132" s="1208" t="s">
        <v>2261</v>
      </c>
      <c r="AL132" s="1209"/>
    </row>
    <row r="133" spans="1:38">
      <c r="A133" s="1166" t="s">
        <v>4180</v>
      </c>
      <c r="B133" s="1139" t="s">
        <v>4214</v>
      </c>
      <c r="C133" s="1207"/>
      <c r="D133" s="1243">
        <v>24.7</v>
      </c>
      <c r="E133" s="1209"/>
      <c r="F133" s="1207"/>
      <c r="G133" s="1208">
        <v>32.770000000000003</v>
      </c>
      <c r="H133" s="1209"/>
      <c r="I133" s="1207"/>
      <c r="J133" s="1208">
        <v>54.05</v>
      </c>
      <c r="K133" s="1209"/>
      <c r="L133" s="1207"/>
      <c r="M133" s="1243">
        <v>29.1</v>
      </c>
      <c r="N133" s="1209"/>
      <c r="O133" s="1207"/>
      <c r="P133" s="1208">
        <v>27.05</v>
      </c>
      <c r="Q133" s="1209"/>
      <c r="R133" s="1207"/>
      <c r="S133" s="1208">
        <v>26.84</v>
      </c>
      <c r="T133" s="1209"/>
      <c r="U133" s="1207"/>
      <c r="V133" s="1208">
        <v>34.15</v>
      </c>
      <c r="W133" s="1209"/>
      <c r="X133" s="1207"/>
      <c r="Y133" s="1208">
        <v>35.81</v>
      </c>
      <c r="Z133" s="1209"/>
      <c r="AA133" s="1207"/>
      <c r="AB133" s="1208">
        <v>22.01</v>
      </c>
      <c r="AC133" s="1209"/>
      <c r="AD133" s="1207"/>
      <c r="AE133" s="1208">
        <v>21.04</v>
      </c>
      <c r="AF133" s="1209"/>
      <c r="AG133" s="1207"/>
      <c r="AH133" s="1208">
        <v>24.05</v>
      </c>
      <c r="AI133" s="1209"/>
      <c r="AJ133" s="1207"/>
      <c r="AK133" s="1208">
        <v>34.99</v>
      </c>
      <c r="AL133" s="1209"/>
    </row>
    <row r="134" spans="1:38">
      <c r="A134" s="1166" t="s">
        <v>4215</v>
      </c>
      <c r="B134" s="1139" t="s">
        <v>4216</v>
      </c>
      <c r="C134" s="1207"/>
      <c r="D134" s="1208" t="s">
        <v>4355</v>
      </c>
      <c r="E134" s="1209"/>
      <c r="F134" s="1207"/>
      <c r="G134" s="1208" t="s">
        <v>4355</v>
      </c>
      <c r="H134" s="1209"/>
      <c r="I134" s="1207"/>
      <c r="J134" s="1208" t="s">
        <v>4355</v>
      </c>
      <c r="K134" s="1209"/>
      <c r="L134" s="1207"/>
      <c r="M134" s="1208" t="s">
        <v>4355</v>
      </c>
      <c r="N134" s="1209"/>
      <c r="O134" s="1207"/>
      <c r="P134" s="1208" t="s">
        <v>4355</v>
      </c>
      <c r="Q134" s="1209"/>
      <c r="R134" s="1207"/>
      <c r="S134" s="1208" t="s">
        <v>4355</v>
      </c>
      <c r="T134" s="1209"/>
      <c r="U134" s="1207"/>
      <c r="V134" s="1208" t="s">
        <v>4355</v>
      </c>
      <c r="W134" s="1209"/>
      <c r="X134" s="1207"/>
      <c r="Y134" s="1208" t="s">
        <v>4355</v>
      </c>
      <c r="Z134" s="1209"/>
      <c r="AA134" s="1207"/>
      <c r="AB134" s="1208" t="s">
        <v>4355</v>
      </c>
      <c r="AC134" s="1209"/>
      <c r="AD134" s="1207"/>
      <c r="AE134" s="1208" t="s">
        <v>4355</v>
      </c>
      <c r="AF134" s="1209"/>
      <c r="AG134" s="1207"/>
      <c r="AH134" s="1208" t="s">
        <v>4355</v>
      </c>
      <c r="AI134" s="1209"/>
      <c r="AJ134" s="1207"/>
      <c r="AK134" s="1208" t="s">
        <v>4355</v>
      </c>
      <c r="AL134" s="1209"/>
    </row>
    <row r="135" spans="1:38">
      <c r="A135" s="1166" t="s">
        <v>4182</v>
      </c>
      <c r="B135" s="1139" t="s">
        <v>4183</v>
      </c>
      <c r="C135" s="1207"/>
      <c r="D135" s="1208">
        <v>1.73</v>
      </c>
      <c r="E135" s="1209"/>
      <c r="F135" s="1207"/>
      <c r="G135" s="1208">
        <v>0.12</v>
      </c>
      <c r="H135" s="1209"/>
      <c r="I135" s="1207"/>
      <c r="J135" s="1208">
        <v>1.24</v>
      </c>
      <c r="K135" s="1209"/>
      <c r="L135" s="1207"/>
      <c r="M135" s="1208">
        <v>0.08</v>
      </c>
      <c r="N135" s="1209"/>
      <c r="O135" s="1207"/>
      <c r="P135" s="1208">
        <v>0.28000000000000003</v>
      </c>
      <c r="Q135" s="1209"/>
      <c r="R135" s="1207"/>
      <c r="S135" s="1208">
        <v>0.03</v>
      </c>
      <c r="T135" s="1209"/>
      <c r="U135" s="1207"/>
      <c r="V135" s="1208">
        <v>0.11</v>
      </c>
      <c r="W135" s="1209"/>
      <c r="X135" s="1207"/>
      <c r="Y135" s="1208">
        <v>7.0000000000000007E-2</v>
      </c>
      <c r="Z135" s="1209"/>
      <c r="AA135" s="1207"/>
      <c r="AB135" s="1208">
        <v>0.09</v>
      </c>
      <c r="AC135" s="1209"/>
      <c r="AD135" s="1207"/>
      <c r="AE135" s="1208">
        <v>0.06</v>
      </c>
      <c r="AF135" s="1209"/>
      <c r="AG135" s="1207"/>
      <c r="AH135" s="1208">
        <v>7.0000000000000007E-2</v>
      </c>
      <c r="AI135" s="1209"/>
      <c r="AJ135" s="1207"/>
      <c r="AK135" s="1243">
        <v>0.1</v>
      </c>
      <c r="AL135" s="1209"/>
    </row>
    <row r="136" spans="1:38">
      <c r="A136" s="1166" t="s">
        <v>4184</v>
      </c>
      <c r="B136" s="1139" t="s">
        <v>4185</v>
      </c>
      <c r="C136" s="1207"/>
      <c r="D136" s="1208">
        <v>0.03</v>
      </c>
      <c r="E136" s="1209"/>
      <c r="F136" s="1207"/>
      <c r="G136" s="1243">
        <v>0.1</v>
      </c>
      <c r="H136" s="1209"/>
      <c r="I136" s="1207"/>
      <c r="J136" s="1208">
        <v>0.28999999999999998</v>
      </c>
      <c r="K136" s="1209"/>
      <c r="L136" s="1207"/>
      <c r="M136" s="1208">
        <v>0.12</v>
      </c>
      <c r="N136" s="1209"/>
      <c r="O136" s="1207"/>
      <c r="P136" s="1208">
        <v>0.01</v>
      </c>
      <c r="Q136" s="1209"/>
      <c r="R136" s="1207"/>
      <c r="S136" s="1208">
        <v>0.01</v>
      </c>
      <c r="T136" s="1209"/>
      <c r="U136" s="1207"/>
      <c r="V136" s="1208">
        <v>0.09</v>
      </c>
      <c r="W136" s="1209"/>
      <c r="X136" s="1207"/>
      <c r="Y136" s="1208">
        <v>0.01</v>
      </c>
      <c r="Z136" s="1209"/>
      <c r="AA136" s="1207"/>
      <c r="AB136" s="1208">
        <v>0.01</v>
      </c>
      <c r="AC136" s="1209"/>
      <c r="AD136" s="1207"/>
      <c r="AE136" s="1208">
        <v>0.01</v>
      </c>
      <c r="AF136" s="1209"/>
      <c r="AG136" s="1207"/>
      <c r="AH136" s="1208">
        <v>0.12</v>
      </c>
      <c r="AI136" s="1209"/>
      <c r="AJ136" s="1207"/>
      <c r="AK136" s="1208">
        <v>0.09</v>
      </c>
      <c r="AL136" s="1209"/>
    </row>
    <row r="137" spans="1:38">
      <c r="A137" s="1166" t="s">
        <v>515</v>
      </c>
      <c r="B137" s="1172" t="s">
        <v>4217</v>
      </c>
      <c r="C137" s="1249"/>
      <c r="D137" s="1250"/>
      <c r="E137" s="1251"/>
      <c r="F137" s="1249"/>
      <c r="G137" s="1250"/>
      <c r="H137" s="1251"/>
      <c r="I137" s="1249"/>
      <c r="J137" s="1250"/>
      <c r="K137" s="1251"/>
      <c r="L137" s="1249"/>
      <c r="M137" s="1250"/>
      <c r="N137" s="1251"/>
      <c r="O137" s="1249"/>
      <c r="P137" s="1250"/>
      <c r="Q137" s="1251"/>
      <c r="R137" s="1249"/>
      <c r="S137" s="1250"/>
      <c r="T137" s="1251"/>
      <c r="U137" s="1249"/>
      <c r="V137" s="1250"/>
      <c r="W137" s="1251"/>
      <c r="X137" s="1249"/>
      <c r="Y137" s="1250"/>
      <c r="Z137" s="1251"/>
      <c r="AA137" s="1249"/>
      <c r="AB137" s="1250"/>
      <c r="AC137" s="1251"/>
      <c r="AD137" s="1249"/>
      <c r="AE137" s="1250"/>
      <c r="AF137" s="1251"/>
      <c r="AG137" s="1249"/>
      <c r="AH137" s="1250"/>
      <c r="AI137" s="1251"/>
      <c r="AJ137" s="1249"/>
      <c r="AK137" s="1250"/>
      <c r="AL137" s="1251"/>
    </row>
    <row r="138" spans="1:38">
      <c r="A138" s="1166" t="s">
        <v>4127</v>
      </c>
      <c r="B138" s="1139" t="s">
        <v>4218</v>
      </c>
      <c r="C138" s="1207"/>
      <c r="D138" s="1208" t="s">
        <v>4356</v>
      </c>
      <c r="E138" s="1209"/>
      <c r="F138" s="1207"/>
      <c r="G138" s="1208" t="s">
        <v>4414</v>
      </c>
      <c r="H138" s="1209"/>
      <c r="I138" s="1207"/>
      <c r="J138" s="1208" t="s">
        <v>4405</v>
      </c>
      <c r="K138" s="1209"/>
      <c r="L138" s="1207"/>
      <c r="M138" s="1208" t="s">
        <v>4356</v>
      </c>
      <c r="N138" s="1209"/>
      <c r="O138" s="1207"/>
      <c r="P138" s="1208" t="s">
        <v>4356</v>
      </c>
      <c r="Q138" s="1209"/>
      <c r="R138" s="1207"/>
      <c r="S138" s="1208" t="s">
        <v>4356</v>
      </c>
      <c r="T138" s="1209"/>
      <c r="U138" s="1207"/>
      <c r="V138" s="1208" t="s">
        <v>4356</v>
      </c>
      <c r="W138" s="1209"/>
      <c r="X138" s="1207"/>
      <c r="Y138" s="1208" t="s">
        <v>4356</v>
      </c>
      <c r="Z138" s="1209"/>
      <c r="AA138" s="1207"/>
      <c r="AB138" s="1208" t="s">
        <v>4356</v>
      </c>
      <c r="AC138" s="1209"/>
      <c r="AD138" s="1207"/>
      <c r="AE138" s="1208" t="s">
        <v>4356</v>
      </c>
      <c r="AF138" s="1209"/>
      <c r="AG138" s="1207"/>
      <c r="AH138" s="1208" t="s">
        <v>4356</v>
      </c>
      <c r="AI138" s="1209"/>
      <c r="AJ138" s="1207"/>
      <c r="AK138" s="1208" t="s">
        <v>4356</v>
      </c>
      <c r="AL138" s="1209"/>
    </row>
    <row r="139" spans="1:38">
      <c r="A139" s="1166" t="s">
        <v>4129</v>
      </c>
      <c r="B139" s="1139" t="s">
        <v>4219</v>
      </c>
      <c r="C139" s="1207"/>
      <c r="D139" s="1208" t="s">
        <v>4356</v>
      </c>
      <c r="E139" s="1209"/>
      <c r="F139" s="1207"/>
      <c r="G139" s="1208" t="s">
        <v>4356</v>
      </c>
      <c r="H139" s="1209"/>
      <c r="I139" s="1207"/>
      <c r="J139" s="1208" t="s">
        <v>4356</v>
      </c>
      <c r="K139" s="1209"/>
      <c r="L139" s="1207"/>
      <c r="M139" s="1208" t="s">
        <v>4356</v>
      </c>
      <c r="N139" s="1209"/>
      <c r="O139" s="1207"/>
      <c r="P139" s="1208" t="s">
        <v>4356</v>
      </c>
      <c r="Q139" s="1209"/>
      <c r="R139" s="1207"/>
      <c r="S139" s="1208" t="s">
        <v>4356</v>
      </c>
      <c r="T139" s="1209"/>
      <c r="U139" s="1207"/>
      <c r="V139" s="1208" t="s">
        <v>4356</v>
      </c>
      <c r="W139" s="1209"/>
      <c r="X139" s="1207"/>
      <c r="Y139" s="1208" t="s">
        <v>4356</v>
      </c>
      <c r="Z139" s="1209"/>
      <c r="AA139" s="1207"/>
      <c r="AB139" s="1208" t="s">
        <v>4356</v>
      </c>
      <c r="AC139" s="1209"/>
      <c r="AD139" s="1207"/>
      <c r="AE139" s="1208" t="s">
        <v>4356</v>
      </c>
      <c r="AF139" s="1209"/>
      <c r="AG139" s="1207"/>
      <c r="AH139" s="1208" t="s">
        <v>4356</v>
      </c>
      <c r="AI139" s="1209"/>
      <c r="AJ139" s="1207"/>
      <c r="AK139" s="1208" t="s">
        <v>4356</v>
      </c>
      <c r="AL139" s="1209"/>
    </row>
    <row r="140" spans="1:38">
      <c r="A140" s="1166" t="s">
        <v>4131</v>
      </c>
      <c r="B140" s="1139" t="s">
        <v>4220</v>
      </c>
      <c r="C140" s="1207"/>
      <c r="D140" s="1208" t="s">
        <v>4356</v>
      </c>
      <c r="E140" s="1209"/>
      <c r="F140" s="1207"/>
      <c r="G140" s="1208" t="s">
        <v>4356</v>
      </c>
      <c r="H140" s="1209"/>
      <c r="I140" s="1207"/>
      <c r="J140" s="1208" t="s">
        <v>4356</v>
      </c>
      <c r="K140" s="1209"/>
      <c r="L140" s="1207"/>
      <c r="M140" s="1208" t="s">
        <v>4356</v>
      </c>
      <c r="N140" s="1209"/>
      <c r="O140" s="1207"/>
      <c r="P140" s="1208" t="s">
        <v>4356</v>
      </c>
      <c r="Q140" s="1209"/>
      <c r="R140" s="1207"/>
      <c r="S140" s="1208" t="s">
        <v>4356</v>
      </c>
      <c r="T140" s="1209"/>
      <c r="U140" s="1207"/>
      <c r="V140" s="1208" t="s">
        <v>4356</v>
      </c>
      <c r="W140" s="1209"/>
      <c r="X140" s="1207"/>
      <c r="Y140" s="1208" t="s">
        <v>4356</v>
      </c>
      <c r="Z140" s="1209"/>
      <c r="AA140" s="1207"/>
      <c r="AB140" s="1208" t="s">
        <v>4356</v>
      </c>
      <c r="AC140" s="1209"/>
      <c r="AD140" s="1207"/>
      <c r="AE140" s="1208" t="s">
        <v>4356</v>
      </c>
      <c r="AF140" s="1209"/>
      <c r="AG140" s="1207"/>
      <c r="AH140" s="1208" t="s">
        <v>4356</v>
      </c>
      <c r="AI140" s="1209"/>
      <c r="AJ140" s="1207"/>
      <c r="AK140" s="1208" t="s">
        <v>4356</v>
      </c>
      <c r="AL140" s="1209"/>
    </row>
    <row r="141" spans="1:38">
      <c r="A141" s="1166" t="s">
        <v>4133</v>
      </c>
      <c r="B141" s="1139" t="s">
        <v>4221</v>
      </c>
      <c r="C141" s="1207"/>
      <c r="D141" s="1208" t="s">
        <v>4356</v>
      </c>
      <c r="E141" s="1209"/>
      <c r="F141" s="1207"/>
      <c r="G141" s="1208" t="s">
        <v>4356</v>
      </c>
      <c r="H141" s="1209"/>
      <c r="I141" s="1207"/>
      <c r="J141" s="1208" t="s">
        <v>4356</v>
      </c>
      <c r="K141" s="1209"/>
      <c r="L141" s="1207"/>
      <c r="M141" s="1208" t="s">
        <v>4356</v>
      </c>
      <c r="N141" s="1209"/>
      <c r="O141" s="1207"/>
      <c r="P141" s="1208" t="s">
        <v>4356</v>
      </c>
      <c r="Q141" s="1209"/>
      <c r="R141" s="1207"/>
      <c r="S141" s="1208" t="s">
        <v>4356</v>
      </c>
      <c r="T141" s="1209"/>
      <c r="U141" s="1207"/>
      <c r="V141" s="1208" t="s">
        <v>4356</v>
      </c>
      <c r="W141" s="1209"/>
      <c r="X141" s="1207"/>
      <c r="Y141" s="1208" t="s">
        <v>4356</v>
      </c>
      <c r="Z141" s="1209"/>
      <c r="AA141" s="1207"/>
      <c r="AB141" s="1208" t="s">
        <v>4356</v>
      </c>
      <c r="AC141" s="1209"/>
      <c r="AD141" s="1207"/>
      <c r="AE141" s="1208" t="s">
        <v>4356</v>
      </c>
      <c r="AF141" s="1209"/>
      <c r="AG141" s="1207"/>
      <c r="AH141" s="1208" t="s">
        <v>4356</v>
      </c>
      <c r="AI141" s="1209"/>
      <c r="AJ141" s="1207"/>
      <c r="AK141" s="1208" t="s">
        <v>4356</v>
      </c>
      <c r="AL141" s="1209"/>
    </row>
    <row r="142" spans="1:38">
      <c r="A142" s="1166" t="s">
        <v>4222</v>
      </c>
      <c r="B142" s="1172" t="s">
        <v>4223</v>
      </c>
      <c r="C142" s="1249"/>
      <c r="D142" s="1250"/>
      <c r="E142" s="1251"/>
      <c r="F142" s="1249"/>
      <c r="G142" s="1250"/>
      <c r="H142" s="1251"/>
      <c r="I142" s="1249"/>
      <c r="J142" s="1250"/>
      <c r="K142" s="1251"/>
      <c r="L142" s="1249"/>
      <c r="M142" s="1250"/>
      <c r="N142" s="1251"/>
      <c r="O142" s="1249"/>
      <c r="P142" s="1250"/>
      <c r="Q142" s="1251"/>
      <c r="R142" s="1249"/>
      <c r="S142" s="1250"/>
      <c r="T142" s="1251"/>
      <c r="U142" s="1249"/>
      <c r="V142" s="1250"/>
      <c r="W142" s="1251"/>
      <c r="X142" s="1249"/>
      <c r="Y142" s="1250"/>
      <c r="Z142" s="1251"/>
      <c r="AA142" s="1249"/>
      <c r="AB142" s="1250"/>
      <c r="AC142" s="1251"/>
      <c r="AD142" s="1249"/>
      <c r="AE142" s="1250"/>
      <c r="AF142" s="1251"/>
      <c r="AG142" s="1249"/>
      <c r="AH142" s="1250"/>
      <c r="AI142" s="1251"/>
      <c r="AJ142" s="1249"/>
      <c r="AK142" s="1250"/>
      <c r="AL142" s="1251"/>
    </row>
    <row r="143" spans="1:38">
      <c r="A143" s="1166" t="s">
        <v>4127</v>
      </c>
      <c r="B143" s="1139" t="s">
        <v>4224</v>
      </c>
      <c r="C143" s="1207"/>
      <c r="D143" s="1208" t="s">
        <v>4355</v>
      </c>
      <c r="E143" s="1209"/>
      <c r="F143" s="1207"/>
      <c r="G143" s="1208" t="s">
        <v>4355</v>
      </c>
      <c r="H143" s="1209"/>
      <c r="I143" s="1207"/>
      <c r="J143" s="1208" t="s">
        <v>4355</v>
      </c>
      <c r="K143" s="1209"/>
      <c r="L143" s="1207"/>
      <c r="M143" s="1208" t="s">
        <v>4355</v>
      </c>
      <c r="N143" s="1209"/>
      <c r="O143" s="1207"/>
      <c r="P143" s="1208" t="s">
        <v>4355</v>
      </c>
      <c r="Q143" s="1209"/>
      <c r="R143" s="1207"/>
      <c r="S143" s="1208" t="s">
        <v>4355</v>
      </c>
      <c r="T143" s="1209"/>
      <c r="U143" s="1207"/>
      <c r="V143" s="1208" t="s">
        <v>4355</v>
      </c>
      <c r="W143" s="1209"/>
      <c r="X143" s="1207"/>
      <c r="Y143" s="1208" t="s">
        <v>4355</v>
      </c>
      <c r="Z143" s="1209"/>
      <c r="AA143" s="1207"/>
      <c r="AB143" s="1208" t="s">
        <v>4355</v>
      </c>
      <c r="AC143" s="1209"/>
      <c r="AD143" s="1207"/>
      <c r="AE143" s="1208" t="s">
        <v>4355</v>
      </c>
      <c r="AF143" s="1209"/>
      <c r="AG143" s="1207"/>
      <c r="AH143" s="1208" t="s">
        <v>4355</v>
      </c>
      <c r="AI143" s="1209"/>
      <c r="AJ143" s="1207"/>
      <c r="AK143" s="1208" t="s">
        <v>4355</v>
      </c>
      <c r="AL143" s="1209"/>
    </row>
    <row r="144" spans="1:38">
      <c r="A144" s="1166" t="s">
        <v>4129</v>
      </c>
      <c r="B144" s="1139" t="s">
        <v>4225</v>
      </c>
      <c r="C144" s="1207"/>
      <c r="D144" s="1208" t="s">
        <v>4355</v>
      </c>
      <c r="E144" s="1209"/>
      <c r="F144" s="1207"/>
      <c r="G144" s="1208" t="s">
        <v>4355</v>
      </c>
      <c r="H144" s="1209"/>
      <c r="I144" s="1207"/>
      <c r="J144" s="1208" t="s">
        <v>4355</v>
      </c>
      <c r="K144" s="1209"/>
      <c r="L144" s="1207"/>
      <c r="M144" s="1208" t="s">
        <v>4355</v>
      </c>
      <c r="N144" s="1209"/>
      <c r="O144" s="1207"/>
      <c r="P144" s="1208" t="s">
        <v>4355</v>
      </c>
      <c r="Q144" s="1209"/>
      <c r="R144" s="1207"/>
      <c r="S144" s="1208" t="s">
        <v>4355</v>
      </c>
      <c r="T144" s="1209"/>
      <c r="U144" s="1207"/>
      <c r="V144" s="1208" t="s">
        <v>4355</v>
      </c>
      <c r="W144" s="1209"/>
      <c r="X144" s="1207"/>
      <c r="Y144" s="1208" t="s">
        <v>4355</v>
      </c>
      <c r="Z144" s="1209"/>
      <c r="AA144" s="1207"/>
      <c r="AB144" s="1208" t="s">
        <v>4355</v>
      </c>
      <c r="AC144" s="1209"/>
      <c r="AD144" s="1207"/>
      <c r="AE144" s="1208" t="s">
        <v>4355</v>
      </c>
      <c r="AF144" s="1209"/>
      <c r="AG144" s="1207"/>
      <c r="AH144" s="1208" t="s">
        <v>4355</v>
      </c>
      <c r="AI144" s="1209"/>
      <c r="AJ144" s="1207"/>
      <c r="AK144" s="1208" t="s">
        <v>4355</v>
      </c>
      <c r="AL144" s="1209"/>
    </row>
    <row r="145" spans="1:38">
      <c r="A145" s="1166" t="s">
        <v>4131</v>
      </c>
      <c r="B145" s="1139" t="s">
        <v>4226</v>
      </c>
      <c r="C145" s="1207"/>
      <c r="D145" s="1208" t="s">
        <v>4355</v>
      </c>
      <c r="E145" s="1209"/>
      <c r="F145" s="1207"/>
      <c r="G145" s="1208" t="s">
        <v>4355</v>
      </c>
      <c r="H145" s="1209"/>
      <c r="I145" s="1207"/>
      <c r="J145" s="1208" t="s">
        <v>4355</v>
      </c>
      <c r="K145" s="1209"/>
      <c r="L145" s="1207"/>
      <c r="M145" s="1208" t="s">
        <v>4355</v>
      </c>
      <c r="N145" s="1209"/>
      <c r="O145" s="1207"/>
      <c r="P145" s="1208" t="s">
        <v>4355</v>
      </c>
      <c r="Q145" s="1209"/>
      <c r="R145" s="1207"/>
      <c r="S145" s="1208" t="s">
        <v>4355</v>
      </c>
      <c r="T145" s="1209"/>
      <c r="U145" s="1207"/>
      <c r="V145" s="1208" t="s">
        <v>4355</v>
      </c>
      <c r="W145" s="1209"/>
      <c r="X145" s="1207"/>
      <c r="Y145" s="1208" t="s">
        <v>4355</v>
      </c>
      <c r="Z145" s="1209"/>
      <c r="AA145" s="1207"/>
      <c r="AB145" s="1208" t="s">
        <v>4355</v>
      </c>
      <c r="AC145" s="1209"/>
      <c r="AD145" s="1207"/>
      <c r="AE145" s="1208" t="s">
        <v>4355</v>
      </c>
      <c r="AF145" s="1209"/>
      <c r="AG145" s="1207"/>
      <c r="AH145" s="1208" t="s">
        <v>4355</v>
      </c>
      <c r="AI145" s="1209"/>
      <c r="AJ145" s="1207"/>
      <c r="AK145" s="1208" t="s">
        <v>4355</v>
      </c>
      <c r="AL145" s="1209"/>
    </row>
    <row r="146" spans="1:38">
      <c r="A146" s="1166" t="s">
        <v>4133</v>
      </c>
      <c r="B146" s="1139" t="s">
        <v>4227</v>
      </c>
      <c r="C146" s="1207"/>
      <c r="D146" s="1208" t="s">
        <v>4355</v>
      </c>
      <c r="E146" s="1209"/>
      <c r="F146" s="1207"/>
      <c r="G146" s="1208" t="s">
        <v>4355</v>
      </c>
      <c r="H146" s="1209"/>
      <c r="I146" s="1207"/>
      <c r="J146" s="1208" t="s">
        <v>4355</v>
      </c>
      <c r="K146" s="1209"/>
      <c r="L146" s="1207"/>
      <c r="M146" s="1208" t="s">
        <v>4355</v>
      </c>
      <c r="N146" s="1209"/>
      <c r="O146" s="1207"/>
      <c r="P146" s="1208" t="s">
        <v>4355</v>
      </c>
      <c r="Q146" s="1209"/>
      <c r="R146" s="1207"/>
      <c r="S146" s="1208" t="s">
        <v>4355</v>
      </c>
      <c r="T146" s="1209"/>
      <c r="U146" s="1207"/>
      <c r="V146" s="1208" t="s">
        <v>4355</v>
      </c>
      <c r="W146" s="1209"/>
      <c r="X146" s="1207"/>
      <c r="Y146" s="1208" t="s">
        <v>4355</v>
      </c>
      <c r="Z146" s="1209"/>
      <c r="AA146" s="1207"/>
      <c r="AB146" s="1208" t="s">
        <v>4355</v>
      </c>
      <c r="AC146" s="1209"/>
      <c r="AD146" s="1207"/>
      <c r="AE146" s="1208" t="s">
        <v>4355</v>
      </c>
      <c r="AF146" s="1209"/>
      <c r="AG146" s="1207"/>
      <c r="AH146" s="1208" t="s">
        <v>4355</v>
      </c>
      <c r="AI146" s="1209"/>
      <c r="AJ146" s="1207"/>
      <c r="AK146" s="1208" t="s">
        <v>4355</v>
      </c>
      <c r="AL146" s="1209"/>
    </row>
    <row r="147" spans="1:38">
      <c r="A147" s="1166" t="s">
        <v>516</v>
      </c>
      <c r="B147" s="1139" t="s">
        <v>4228</v>
      </c>
      <c r="C147" s="1207"/>
      <c r="D147" s="1208" t="s">
        <v>4355</v>
      </c>
      <c r="E147" s="1209"/>
      <c r="F147" s="1207"/>
      <c r="G147" s="1208" t="s">
        <v>4355</v>
      </c>
      <c r="H147" s="1209"/>
      <c r="I147" s="1207"/>
      <c r="J147" s="1208" t="s">
        <v>4355</v>
      </c>
      <c r="K147" s="1209"/>
      <c r="L147" s="1207"/>
      <c r="M147" s="1208" t="s">
        <v>4355</v>
      </c>
      <c r="N147" s="1209"/>
      <c r="O147" s="1207"/>
      <c r="P147" s="1208" t="s">
        <v>4355</v>
      </c>
      <c r="Q147" s="1209"/>
      <c r="R147" s="1207"/>
      <c r="S147" s="1208" t="s">
        <v>4355</v>
      </c>
      <c r="T147" s="1209"/>
      <c r="U147" s="1207"/>
      <c r="V147" s="1208" t="s">
        <v>4355</v>
      </c>
      <c r="W147" s="1209"/>
      <c r="X147" s="1207"/>
      <c r="Y147" s="1208" t="s">
        <v>4355</v>
      </c>
      <c r="Z147" s="1209"/>
      <c r="AA147" s="1207"/>
      <c r="AB147" s="1208" t="s">
        <v>4355</v>
      </c>
      <c r="AC147" s="1209"/>
      <c r="AD147" s="1207"/>
      <c r="AE147" s="1208" t="s">
        <v>4355</v>
      </c>
      <c r="AF147" s="1209"/>
      <c r="AG147" s="1207"/>
      <c r="AH147" s="1208" t="s">
        <v>4355</v>
      </c>
      <c r="AI147" s="1209"/>
      <c r="AJ147" s="1207"/>
      <c r="AK147" s="1208" t="s">
        <v>4355</v>
      </c>
      <c r="AL147" s="1209"/>
    </row>
    <row r="148" spans="1:38">
      <c r="A148" s="1166" t="s">
        <v>4229</v>
      </c>
      <c r="B148" s="1139" t="s">
        <v>4230</v>
      </c>
      <c r="C148" s="1207"/>
      <c r="D148" s="1244" t="s">
        <v>4357</v>
      </c>
      <c r="E148" s="1209"/>
      <c r="F148" s="1207"/>
      <c r="G148" s="1244" t="s">
        <v>4357</v>
      </c>
      <c r="H148" s="1209"/>
      <c r="I148" s="1207"/>
      <c r="J148" s="1244" t="s">
        <v>4357</v>
      </c>
      <c r="K148" s="1209"/>
      <c r="L148" s="1207"/>
      <c r="M148" s="1244" t="s">
        <v>4357</v>
      </c>
      <c r="N148" s="1209"/>
      <c r="O148" s="1207"/>
      <c r="P148" s="1244" t="s">
        <v>4357</v>
      </c>
      <c r="Q148" s="1209"/>
      <c r="R148" s="1207"/>
      <c r="S148" s="1244" t="s">
        <v>4357</v>
      </c>
      <c r="T148" s="1209"/>
      <c r="U148" s="1207"/>
      <c r="V148" s="1244" t="s">
        <v>4357</v>
      </c>
      <c r="W148" s="1209"/>
      <c r="X148" s="1207"/>
      <c r="Y148" s="1244" t="s">
        <v>4357</v>
      </c>
      <c r="Z148" s="1209"/>
      <c r="AA148" s="1207"/>
      <c r="AB148" s="1244" t="s">
        <v>4357</v>
      </c>
      <c r="AC148" s="1209"/>
      <c r="AD148" s="1207"/>
      <c r="AE148" s="1244" t="s">
        <v>4357</v>
      </c>
      <c r="AF148" s="1209"/>
      <c r="AG148" s="1207"/>
      <c r="AH148" s="1244" t="s">
        <v>4357</v>
      </c>
      <c r="AI148" s="1209"/>
      <c r="AJ148" s="1207"/>
      <c r="AK148" s="1244" t="s">
        <v>4357</v>
      </c>
      <c r="AL148" s="1209"/>
    </row>
    <row r="149" spans="1:38">
      <c r="A149" s="1166" t="s">
        <v>4245</v>
      </c>
      <c r="B149" s="1139" t="s">
        <v>4246</v>
      </c>
      <c r="C149" s="1207"/>
      <c r="D149" s="1244" t="s">
        <v>4357</v>
      </c>
      <c r="E149" s="1209"/>
      <c r="F149" s="1207"/>
      <c r="G149" s="1244" t="s">
        <v>4357</v>
      </c>
      <c r="H149" s="1209"/>
      <c r="I149" s="1207"/>
      <c r="J149" s="1244" t="s">
        <v>4357</v>
      </c>
      <c r="K149" s="1209"/>
      <c r="L149" s="1207"/>
      <c r="M149" s="1244" t="s">
        <v>4357</v>
      </c>
      <c r="N149" s="1209"/>
      <c r="O149" s="1207"/>
      <c r="P149" s="1244" t="s">
        <v>4357</v>
      </c>
      <c r="Q149" s="1209"/>
      <c r="R149" s="1207"/>
      <c r="S149" s="1244" t="s">
        <v>4357</v>
      </c>
      <c r="T149" s="1209"/>
      <c r="U149" s="1207"/>
      <c r="V149" s="1244" t="s">
        <v>4357</v>
      </c>
      <c r="W149" s="1209"/>
      <c r="X149" s="1207"/>
      <c r="Y149" s="1244" t="s">
        <v>4357</v>
      </c>
      <c r="Z149" s="1209"/>
      <c r="AA149" s="1207"/>
      <c r="AB149" s="1244" t="s">
        <v>4357</v>
      </c>
      <c r="AC149" s="1209"/>
      <c r="AD149" s="1207"/>
      <c r="AE149" s="1244" t="s">
        <v>4357</v>
      </c>
      <c r="AF149" s="1209"/>
      <c r="AG149" s="1207"/>
      <c r="AH149" s="1244" t="s">
        <v>4357</v>
      </c>
      <c r="AI149" s="1209"/>
      <c r="AJ149" s="1207"/>
      <c r="AK149" s="1244" t="s">
        <v>4357</v>
      </c>
      <c r="AL149" s="1209"/>
    </row>
    <row r="150" spans="1:38" ht="19.5" thickBot="1">
      <c r="A150" s="1173" t="s">
        <v>4233</v>
      </c>
      <c r="B150" s="1141" t="s">
        <v>4247</v>
      </c>
      <c r="C150" s="1210"/>
      <c r="D150" s="1245" t="s">
        <v>2257</v>
      </c>
      <c r="E150" s="1212"/>
      <c r="F150" s="1210"/>
      <c r="G150" s="1245" t="s">
        <v>2257</v>
      </c>
      <c r="H150" s="1212"/>
      <c r="I150" s="1210"/>
      <c r="J150" s="1245" t="s">
        <v>4407</v>
      </c>
      <c r="K150" s="1212"/>
      <c r="L150" s="1210"/>
      <c r="M150" s="1245" t="s">
        <v>2257</v>
      </c>
      <c r="N150" s="1212"/>
      <c r="O150" s="1210"/>
      <c r="P150" s="1245" t="s">
        <v>2257</v>
      </c>
      <c r="Q150" s="1212"/>
      <c r="R150" s="1210"/>
      <c r="S150" s="1245" t="s">
        <v>2257</v>
      </c>
      <c r="T150" s="1212"/>
      <c r="U150" s="1210"/>
      <c r="V150" s="1245" t="s">
        <v>2257</v>
      </c>
      <c r="W150" s="1212"/>
      <c r="X150" s="1210"/>
      <c r="Y150" s="1245" t="s">
        <v>2257</v>
      </c>
      <c r="Z150" s="1212"/>
      <c r="AA150" s="1210"/>
      <c r="AB150" s="1245" t="s">
        <v>2257</v>
      </c>
      <c r="AC150" s="1212"/>
      <c r="AD150" s="1210"/>
      <c r="AE150" s="1245" t="s">
        <v>2257</v>
      </c>
      <c r="AF150" s="1212"/>
      <c r="AG150" s="1210"/>
      <c r="AH150" s="1245" t="s">
        <v>2257</v>
      </c>
      <c r="AI150" s="1212"/>
      <c r="AJ150" s="1210"/>
      <c r="AK150" s="1245" t="s">
        <v>2257</v>
      </c>
      <c r="AL150" s="1212"/>
    </row>
    <row r="151" spans="1:38" ht="19.5" thickTop="1">
      <c r="A151" s="1174" t="s">
        <v>506</v>
      </c>
      <c r="B151" s="1175" t="s">
        <v>4248</v>
      </c>
      <c r="C151" s="1252"/>
      <c r="D151" s="1253"/>
      <c r="E151" s="1254"/>
      <c r="F151" s="1252"/>
      <c r="G151" s="1253"/>
      <c r="H151" s="1254"/>
      <c r="I151" s="1252"/>
      <c r="J151" s="1253"/>
      <c r="K151" s="1254"/>
      <c r="L151" s="1252"/>
      <c r="M151" s="1253"/>
      <c r="N151" s="1254"/>
      <c r="O151" s="1252"/>
      <c r="P151" s="1253"/>
      <c r="Q151" s="1254"/>
      <c r="R151" s="1252"/>
      <c r="S151" s="1253"/>
      <c r="T151" s="1254"/>
      <c r="U151" s="1252"/>
      <c r="V151" s="1253"/>
      <c r="W151" s="1254"/>
      <c r="X151" s="1252"/>
      <c r="Y151" s="1253"/>
      <c r="Z151" s="1254"/>
      <c r="AA151" s="1252"/>
      <c r="AB151" s="1253"/>
      <c r="AC151" s="1254"/>
      <c r="AD151" s="1252"/>
      <c r="AE151" s="1253"/>
      <c r="AF151" s="1254"/>
      <c r="AG151" s="1252"/>
      <c r="AH151" s="1253"/>
      <c r="AI151" s="1254"/>
      <c r="AJ151" s="1252"/>
      <c r="AK151" s="1253"/>
      <c r="AL151" s="1254"/>
    </row>
    <row r="152" spans="1:38">
      <c r="A152" s="1176" t="s">
        <v>4160</v>
      </c>
      <c r="B152" s="1139" t="s">
        <v>4249</v>
      </c>
      <c r="C152" s="1207"/>
      <c r="D152" s="1236">
        <v>923</v>
      </c>
      <c r="E152" s="1209"/>
      <c r="F152" s="1207"/>
      <c r="G152" s="1236">
        <v>938</v>
      </c>
      <c r="H152" s="1209"/>
      <c r="I152" s="1207"/>
      <c r="J152" s="1236">
        <v>994</v>
      </c>
      <c r="K152" s="1209"/>
      <c r="L152" s="1207"/>
      <c r="M152" s="1236">
        <v>1470</v>
      </c>
      <c r="N152" s="1209"/>
      <c r="O152" s="1207"/>
      <c r="P152" s="1236">
        <v>1065</v>
      </c>
      <c r="Q152" s="1209"/>
      <c r="R152" s="1207"/>
      <c r="S152" s="1236">
        <v>1238</v>
      </c>
      <c r="T152" s="1209"/>
      <c r="U152" s="1207"/>
      <c r="V152" s="1236">
        <v>1639</v>
      </c>
      <c r="W152" s="1209"/>
      <c r="X152" s="1207"/>
      <c r="Y152" s="1236">
        <v>1311</v>
      </c>
      <c r="Z152" s="1209"/>
      <c r="AA152" s="1207"/>
      <c r="AB152" s="1236">
        <v>1650</v>
      </c>
      <c r="AC152" s="1209"/>
      <c r="AD152" s="1207"/>
      <c r="AE152" s="1236">
        <v>1635</v>
      </c>
      <c r="AF152" s="1209"/>
      <c r="AG152" s="1207"/>
      <c r="AH152" s="1236">
        <v>1766</v>
      </c>
      <c r="AI152" s="1209"/>
      <c r="AJ152" s="1207"/>
      <c r="AK152" s="1236">
        <v>1892</v>
      </c>
      <c r="AL152" s="1209"/>
    </row>
    <row r="153" spans="1:38">
      <c r="A153" s="1176" t="s">
        <v>4250</v>
      </c>
      <c r="B153" s="1139" t="s">
        <v>4251</v>
      </c>
      <c r="C153" s="1207"/>
      <c r="D153" s="1208" t="s">
        <v>4353</v>
      </c>
      <c r="E153" s="1209"/>
      <c r="F153" s="1207"/>
      <c r="G153" s="1208" t="s">
        <v>4353</v>
      </c>
      <c r="H153" s="1209"/>
      <c r="I153" s="1207"/>
      <c r="J153" s="1208" t="s">
        <v>4353</v>
      </c>
      <c r="K153" s="1209"/>
      <c r="L153" s="1207"/>
      <c r="M153" s="1208" t="s">
        <v>4383</v>
      </c>
      <c r="N153" s="1209"/>
      <c r="O153" s="1207"/>
      <c r="P153" s="1208" t="s">
        <v>4353</v>
      </c>
      <c r="Q153" s="1209"/>
      <c r="R153" s="1207"/>
      <c r="S153" s="1208" t="s">
        <v>4383</v>
      </c>
      <c r="T153" s="1209"/>
      <c r="U153" s="1207"/>
      <c r="V153" s="1208" t="s">
        <v>4353</v>
      </c>
      <c r="W153" s="1209"/>
      <c r="X153" s="1207"/>
      <c r="Y153" s="1208" t="s">
        <v>4353</v>
      </c>
      <c r="Z153" s="1209"/>
      <c r="AA153" s="1207"/>
      <c r="AB153" s="1208" t="s">
        <v>4383</v>
      </c>
      <c r="AC153" s="1209"/>
      <c r="AD153" s="1207"/>
      <c r="AE153" s="1208" t="s">
        <v>4383</v>
      </c>
      <c r="AF153" s="1209"/>
      <c r="AG153" s="1207"/>
      <c r="AH153" s="1208" t="s">
        <v>4383</v>
      </c>
      <c r="AI153" s="1209"/>
      <c r="AJ153" s="1207"/>
      <c r="AK153" s="1208" t="s">
        <v>4383</v>
      </c>
      <c r="AL153" s="1209"/>
    </row>
    <row r="154" spans="1:38">
      <c r="A154" s="1177" t="s">
        <v>2240</v>
      </c>
      <c r="B154" s="1160" t="s">
        <v>4154</v>
      </c>
      <c r="C154" s="1207"/>
      <c r="D154" s="1240" t="s">
        <v>4358</v>
      </c>
      <c r="E154" s="1209"/>
      <c r="F154" s="1207"/>
      <c r="G154" s="1240" t="s">
        <v>4358</v>
      </c>
      <c r="H154" s="1209"/>
      <c r="I154" s="1207"/>
      <c r="J154" s="1240" t="s">
        <v>4358</v>
      </c>
      <c r="K154" s="1209"/>
      <c r="L154" s="1207"/>
      <c r="M154" s="1240" t="s">
        <v>4358</v>
      </c>
      <c r="N154" s="1209"/>
      <c r="O154" s="1207"/>
      <c r="P154" s="1240" t="s">
        <v>4358</v>
      </c>
      <c r="Q154" s="1209"/>
      <c r="R154" s="1207"/>
      <c r="S154" s="1240" t="s">
        <v>4358</v>
      </c>
      <c r="T154" s="1209"/>
      <c r="U154" s="1207"/>
      <c r="V154" s="1240" t="s">
        <v>4358</v>
      </c>
      <c r="W154" s="1209"/>
      <c r="X154" s="1207"/>
      <c r="Y154" s="1240" t="s">
        <v>4358</v>
      </c>
      <c r="Z154" s="1209"/>
      <c r="AA154" s="1207"/>
      <c r="AB154" s="1240" t="s">
        <v>4358</v>
      </c>
      <c r="AC154" s="1209"/>
      <c r="AD154" s="1207"/>
      <c r="AE154" s="1240" t="s">
        <v>4358</v>
      </c>
      <c r="AF154" s="1209"/>
      <c r="AG154" s="1207"/>
      <c r="AH154" s="1240" t="s">
        <v>4358</v>
      </c>
      <c r="AI154" s="1209"/>
      <c r="AJ154" s="1207"/>
      <c r="AK154" s="1240" t="s">
        <v>4358</v>
      </c>
      <c r="AL154" s="1209"/>
    </row>
    <row r="155" spans="1:38">
      <c r="A155" s="1177" t="s">
        <v>4155</v>
      </c>
      <c r="B155" s="1160" t="s">
        <v>4156</v>
      </c>
      <c r="C155" s="1207"/>
      <c r="D155" s="1241">
        <v>12</v>
      </c>
      <c r="E155" s="1209"/>
      <c r="F155" s="1207"/>
      <c r="G155" s="1241">
        <v>12</v>
      </c>
      <c r="H155" s="1209"/>
      <c r="I155" s="1207"/>
      <c r="J155" s="1241">
        <v>12</v>
      </c>
      <c r="K155" s="1209"/>
      <c r="L155" s="1207"/>
      <c r="M155" s="1241">
        <v>12</v>
      </c>
      <c r="N155" s="1209"/>
      <c r="O155" s="1207"/>
      <c r="P155" s="1241">
        <v>12</v>
      </c>
      <c r="Q155" s="1209"/>
      <c r="R155" s="1207"/>
      <c r="S155" s="1241">
        <v>11.42</v>
      </c>
      <c r="T155" s="1209"/>
      <c r="U155" s="1207"/>
      <c r="V155" s="1241">
        <v>12</v>
      </c>
      <c r="W155" s="1209"/>
      <c r="X155" s="1207"/>
      <c r="Y155" s="1241">
        <v>12</v>
      </c>
      <c r="Z155" s="1209"/>
      <c r="AA155" s="1207"/>
      <c r="AB155" s="1241">
        <v>12</v>
      </c>
      <c r="AC155" s="1209"/>
      <c r="AD155" s="1207"/>
      <c r="AE155" s="1241">
        <v>12</v>
      </c>
      <c r="AF155" s="1209"/>
      <c r="AG155" s="1207"/>
      <c r="AH155" s="1241">
        <v>12</v>
      </c>
      <c r="AI155" s="1209"/>
      <c r="AJ155" s="1207"/>
      <c r="AK155" s="1241">
        <v>12</v>
      </c>
      <c r="AL155" s="1209"/>
    </row>
    <row r="156" spans="1:38">
      <c r="A156" s="1177" t="s">
        <v>4166</v>
      </c>
      <c r="B156" s="1160" t="s">
        <v>4167</v>
      </c>
      <c r="C156" s="1207"/>
      <c r="D156" s="1242">
        <v>1</v>
      </c>
      <c r="E156" s="1209"/>
      <c r="F156" s="1207"/>
      <c r="G156" s="1242">
        <v>1</v>
      </c>
      <c r="H156" s="1209"/>
      <c r="I156" s="1207"/>
      <c r="J156" s="1242">
        <v>1</v>
      </c>
      <c r="K156" s="1209"/>
      <c r="L156" s="1207"/>
      <c r="M156" s="1242">
        <v>1</v>
      </c>
      <c r="N156" s="1209"/>
      <c r="O156" s="1207"/>
      <c r="P156" s="1242">
        <v>1</v>
      </c>
      <c r="Q156" s="1209"/>
      <c r="R156" s="1207"/>
      <c r="S156" s="1242">
        <v>0.95199999999999996</v>
      </c>
      <c r="T156" s="1209"/>
      <c r="U156" s="1207"/>
      <c r="V156" s="1242">
        <v>1</v>
      </c>
      <c r="W156" s="1209"/>
      <c r="X156" s="1207"/>
      <c r="Y156" s="1242">
        <v>1</v>
      </c>
      <c r="Z156" s="1209"/>
      <c r="AA156" s="1207"/>
      <c r="AB156" s="1242">
        <v>1</v>
      </c>
      <c r="AC156" s="1209"/>
      <c r="AD156" s="1207"/>
      <c r="AE156" s="1242">
        <v>1</v>
      </c>
      <c r="AF156" s="1209"/>
      <c r="AG156" s="1207"/>
      <c r="AH156" s="1242">
        <v>1</v>
      </c>
      <c r="AI156" s="1209"/>
      <c r="AJ156" s="1207"/>
      <c r="AK156" s="1242">
        <v>1</v>
      </c>
      <c r="AL156" s="1209"/>
    </row>
    <row r="157" spans="1:38">
      <c r="A157" s="1176" t="s">
        <v>4252</v>
      </c>
      <c r="B157" s="1139" t="s">
        <v>4253</v>
      </c>
      <c r="C157" s="1207"/>
      <c r="D157" s="1208" t="s">
        <v>4359</v>
      </c>
      <c r="E157" s="1209"/>
      <c r="F157" s="1207"/>
      <c r="G157" s="1208" t="s">
        <v>4359</v>
      </c>
      <c r="H157" s="1209"/>
      <c r="I157" s="1207"/>
      <c r="J157" s="1208" t="s">
        <v>4372</v>
      </c>
      <c r="K157" s="1209"/>
      <c r="L157" s="1207"/>
      <c r="M157" s="1208" t="s">
        <v>4359</v>
      </c>
      <c r="N157" s="1209"/>
      <c r="O157" s="1207"/>
      <c r="P157" s="1208" t="s">
        <v>4359</v>
      </c>
      <c r="Q157" s="1209"/>
      <c r="R157" s="1207"/>
      <c r="S157" s="1208" t="s">
        <v>4372</v>
      </c>
      <c r="T157" s="1209"/>
      <c r="U157" s="1207"/>
      <c r="V157" s="1208" t="s">
        <v>4359</v>
      </c>
      <c r="W157" s="1209"/>
      <c r="X157" s="1207"/>
      <c r="Y157" s="1208" t="s">
        <v>4372</v>
      </c>
      <c r="Z157" s="1209"/>
      <c r="AA157" s="1207"/>
      <c r="AB157" s="1208" t="s">
        <v>4359</v>
      </c>
      <c r="AC157" s="1209"/>
      <c r="AD157" s="1207"/>
      <c r="AE157" s="1208" t="s">
        <v>4359</v>
      </c>
      <c r="AF157" s="1209"/>
      <c r="AG157" s="1207"/>
      <c r="AH157" s="1208" t="s">
        <v>4359</v>
      </c>
      <c r="AI157" s="1209"/>
      <c r="AJ157" s="1207"/>
      <c r="AK157" s="1208" t="s">
        <v>4359</v>
      </c>
      <c r="AL157" s="1209"/>
    </row>
    <row r="158" spans="1:38">
      <c r="A158" s="1176" t="s">
        <v>4212</v>
      </c>
      <c r="B158" s="1139" t="s">
        <v>4254</v>
      </c>
      <c r="C158" s="1207"/>
      <c r="D158" s="1208">
        <v>239.2</v>
      </c>
      <c r="E158" s="1209"/>
      <c r="F158" s="1207"/>
      <c r="G158" s="1208">
        <v>129.80000000000001</v>
      </c>
      <c r="H158" s="1209"/>
      <c r="I158" s="1207"/>
      <c r="J158" s="1208">
        <v>131.5</v>
      </c>
      <c r="K158" s="1209"/>
      <c r="L158" s="1207"/>
      <c r="M158" s="1208">
        <v>80.400000000000006</v>
      </c>
      <c r="N158" s="1209"/>
      <c r="O158" s="1207"/>
      <c r="P158" s="1208">
        <v>224.7</v>
      </c>
      <c r="Q158" s="1209"/>
      <c r="R158" s="1207"/>
      <c r="S158" s="1208">
        <v>44.5</v>
      </c>
      <c r="T158" s="1209"/>
      <c r="U158" s="1207"/>
      <c r="V158" s="1208">
        <v>112.2</v>
      </c>
      <c r="W158" s="1209"/>
      <c r="X158" s="1207"/>
      <c r="Y158" s="1208">
        <v>283.39999999999998</v>
      </c>
      <c r="Z158" s="1209"/>
      <c r="AA158" s="1207"/>
      <c r="AB158" s="1208">
        <v>54.4</v>
      </c>
      <c r="AC158" s="1209"/>
      <c r="AD158" s="1207"/>
      <c r="AE158" s="1208">
        <v>47.3</v>
      </c>
      <c r="AF158" s="1209"/>
      <c r="AG158" s="1207"/>
      <c r="AH158" s="1208">
        <v>20.7</v>
      </c>
      <c r="AI158" s="1209"/>
      <c r="AJ158" s="1207"/>
      <c r="AK158" s="1208">
        <v>39.6</v>
      </c>
      <c r="AL158" s="1209"/>
    </row>
    <row r="159" spans="1:38">
      <c r="A159" s="1176" t="s">
        <v>4255</v>
      </c>
      <c r="B159" s="1139" t="s">
        <v>4256</v>
      </c>
      <c r="C159" s="1207"/>
      <c r="D159" s="1243">
        <v>1.7</v>
      </c>
      <c r="E159" s="1209"/>
      <c r="F159" s="1207"/>
      <c r="G159" s="1208">
        <v>1.34</v>
      </c>
      <c r="H159" s="1209"/>
      <c r="I159" s="1207"/>
      <c r="J159" s="1208">
        <v>0.48</v>
      </c>
      <c r="K159" s="1209"/>
      <c r="L159" s="1207"/>
      <c r="M159" s="1208">
        <v>2.2799999999999998</v>
      </c>
      <c r="N159" s="1209"/>
      <c r="O159" s="1207"/>
      <c r="P159" s="1208">
        <v>1.29</v>
      </c>
      <c r="Q159" s="1209"/>
      <c r="R159" s="1207"/>
      <c r="S159" s="1208">
        <v>0.89</v>
      </c>
      <c r="T159" s="1209"/>
      <c r="U159" s="1207"/>
      <c r="V159" s="1208">
        <v>2.09</v>
      </c>
      <c r="W159" s="1209"/>
      <c r="X159" s="1207"/>
      <c r="Y159" s="1208">
        <v>2.1800000000000002</v>
      </c>
      <c r="Z159" s="1209"/>
      <c r="AA159" s="1207"/>
      <c r="AB159" s="1208">
        <v>0.76</v>
      </c>
      <c r="AC159" s="1209"/>
      <c r="AD159" s="1207"/>
      <c r="AE159" s="1208">
        <v>1.07</v>
      </c>
      <c r="AF159" s="1209"/>
      <c r="AG159" s="1207"/>
      <c r="AH159" s="1208">
        <v>0.52</v>
      </c>
      <c r="AI159" s="1209"/>
      <c r="AJ159" s="1207"/>
      <c r="AK159" s="1208">
        <v>0.84</v>
      </c>
      <c r="AL159" s="1209"/>
    </row>
    <row r="160" spans="1:38">
      <c r="A160" s="1176" t="s">
        <v>4257</v>
      </c>
      <c r="B160" s="1139" t="s">
        <v>4258</v>
      </c>
      <c r="C160" s="1207"/>
      <c r="D160" s="1208">
        <v>16.22</v>
      </c>
      <c r="E160" s="1209"/>
      <c r="F160" s="1207"/>
      <c r="G160" s="1208">
        <v>19.18</v>
      </c>
      <c r="H160" s="1209"/>
      <c r="I160" s="1207"/>
      <c r="J160" s="1208">
        <v>24.69</v>
      </c>
      <c r="K160" s="1209"/>
      <c r="L160" s="1207"/>
      <c r="M160" s="1208">
        <v>15.18</v>
      </c>
      <c r="N160" s="1209"/>
      <c r="O160" s="1207"/>
      <c r="P160" s="1208">
        <v>21.66</v>
      </c>
      <c r="Q160" s="1209"/>
      <c r="R160" s="1207"/>
      <c r="S160" s="1208">
        <v>31.18</v>
      </c>
      <c r="T160" s="1209"/>
      <c r="U160" s="1207"/>
      <c r="V160" s="1208">
        <v>27.68</v>
      </c>
      <c r="W160" s="1209"/>
      <c r="X160" s="1207"/>
      <c r="Y160" s="1208">
        <v>21.36</v>
      </c>
      <c r="Z160" s="1209"/>
      <c r="AA160" s="1207"/>
      <c r="AB160" s="1208">
        <v>21.32</v>
      </c>
      <c r="AC160" s="1209"/>
      <c r="AD160" s="1207"/>
      <c r="AE160" s="1208">
        <v>8.92</v>
      </c>
      <c r="AF160" s="1209"/>
      <c r="AG160" s="1207"/>
      <c r="AH160" s="1208">
        <v>6.57</v>
      </c>
      <c r="AI160" s="1209"/>
      <c r="AJ160" s="1207"/>
      <c r="AK160" s="1208">
        <v>6.74</v>
      </c>
      <c r="AL160" s="1209"/>
    </row>
    <row r="161" spans="1:38">
      <c r="A161" s="1176" t="s">
        <v>4259</v>
      </c>
      <c r="B161" s="1139" t="s">
        <v>4260</v>
      </c>
      <c r="C161" s="1207"/>
      <c r="D161" s="1208">
        <v>26.12</v>
      </c>
      <c r="E161" s="1209"/>
      <c r="F161" s="1207"/>
      <c r="G161" s="1208">
        <v>38.57</v>
      </c>
      <c r="H161" s="1209"/>
      <c r="I161" s="1207"/>
      <c r="J161" s="1208">
        <v>27.18</v>
      </c>
      <c r="K161" s="1209"/>
      <c r="L161" s="1207"/>
      <c r="M161" s="1208">
        <v>27.04</v>
      </c>
      <c r="N161" s="1209"/>
      <c r="O161" s="1207"/>
      <c r="P161" s="1208">
        <v>27.89</v>
      </c>
      <c r="Q161" s="1209"/>
      <c r="R161" s="1207"/>
      <c r="S161" s="1208">
        <v>29.16</v>
      </c>
      <c r="T161" s="1209"/>
      <c r="U161" s="1207"/>
      <c r="V161" s="1208">
        <v>13.04</v>
      </c>
      <c r="W161" s="1209"/>
      <c r="X161" s="1207"/>
      <c r="Y161" s="1208">
        <v>20.11</v>
      </c>
      <c r="Z161" s="1209"/>
      <c r="AA161" s="1207"/>
      <c r="AB161" s="1208">
        <v>20.85</v>
      </c>
      <c r="AC161" s="1209"/>
      <c r="AD161" s="1207"/>
      <c r="AE161" s="1208">
        <v>9.19</v>
      </c>
      <c r="AF161" s="1209"/>
      <c r="AG161" s="1207"/>
      <c r="AH161" s="1208">
        <v>13.83</v>
      </c>
      <c r="AI161" s="1209"/>
      <c r="AJ161" s="1207"/>
      <c r="AK161" s="1208">
        <v>17.89</v>
      </c>
      <c r="AL161" s="1209"/>
    </row>
    <row r="162" spans="1:38">
      <c r="A162" s="1176" t="s">
        <v>5738</v>
      </c>
      <c r="B162" s="1139" t="s">
        <v>4261</v>
      </c>
      <c r="C162" s="1207"/>
      <c r="D162" s="1243">
        <v>1.5</v>
      </c>
      <c r="E162" s="1209"/>
      <c r="F162" s="1207"/>
      <c r="G162" s="1243">
        <v>1.4</v>
      </c>
      <c r="H162" s="1209"/>
      <c r="I162" s="1207"/>
      <c r="J162" s="1208">
        <v>1.1399999999999999</v>
      </c>
      <c r="K162" s="1209"/>
      <c r="L162" s="1207"/>
      <c r="M162" s="1208">
        <v>0.85</v>
      </c>
      <c r="N162" s="1209"/>
      <c r="O162" s="1207"/>
      <c r="P162" s="1208">
        <v>1.07</v>
      </c>
      <c r="Q162" s="1209"/>
      <c r="R162" s="1207"/>
      <c r="S162" s="1208">
        <v>1.36</v>
      </c>
      <c r="T162" s="1209"/>
      <c r="U162" s="1207"/>
      <c r="V162" s="1208">
        <v>0.62</v>
      </c>
      <c r="W162" s="1209"/>
      <c r="X162" s="1207"/>
      <c r="Y162" s="1208">
        <v>1.17</v>
      </c>
      <c r="Z162" s="1209"/>
      <c r="AA162" s="1207"/>
      <c r="AB162" s="1208">
        <v>0.99</v>
      </c>
      <c r="AC162" s="1209"/>
      <c r="AD162" s="1207"/>
      <c r="AE162" s="1243">
        <v>0.5</v>
      </c>
      <c r="AF162" s="1209"/>
      <c r="AG162" s="1207"/>
      <c r="AH162" s="1208">
        <v>0.49</v>
      </c>
      <c r="AI162" s="1209"/>
      <c r="AJ162" s="1207"/>
      <c r="AK162" s="1208">
        <v>0.79</v>
      </c>
      <c r="AL162" s="1209"/>
    </row>
    <row r="163" spans="1:38">
      <c r="A163" s="1176" t="s">
        <v>515</v>
      </c>
      <c r="B163" s="1178" t="s">
        <v>4262</v>
      </c>
      <c r="C163" s="1255"/>
      <c r="D163" s="1256"/>
      <c r="E163" s="1257"/>
      <c r="F163" s="1255"/>
      <c r="G163" s="1256"/>
      <c r="H163" s="1257"/>
      <c r="I163" s="1255"/>
      <c r="J163" s="1256"/>
      <c r="K163" s="1257"/>
      <c r="L163" s="1255"/>
      <c r="M163" s="1256"/>
      <c r="N163" s="1257"/>
      <c r="O163" s="1255"/>
      <c r="P163" s="1256"/>
      <c r="Q163" s="1257"/>
      <c r="R163" s="1255"/>
      <c r="S163" s="1256"/>
      <c r="T163" s="1257"/>
      <c r="U163" s="1255"/>
      <c r="V163" s="1256"/>
      <c r="W163" s="1257"/>
      <c r="X163" s="1255"/>
      <c r="Y163" s="1256"/>
      <c r="Z163" s="1257"/>
      <c r="AA163" s="1255"/>
      <c r="AB163" s="1256"/>
      <c r="AC163" s="1257"/>
      <c r="AD163" s="1255"/>
      <c r="AE163" s="1256"/>
      <c r="AF163" s="1257"/>
      <c r="AG163" s="1255"/>
      <c r="AH163" s="1256"/>
      <c r="AI163" s="1257"/>
      <c r="AJ163" s="1255"/>
      <c r="AK163" s="1256"/>
      <c r="AL163" s="1257"/>
    </row>
    <row r="164" spans="1:38">
      <c r="A164" s="1176" t="s">
        <v>4263</v>
      </c>
      <c r="B164" s="1139" t="s">
        <v>4264</v>
      </c>
      <c r="C164" s="1207"/>
      <c r="D164" s="1208" t="s">
        <v>4356</v>
      </c>
      <c r="E164" s="1209"/>
      <c r="F164" s="1207"/>
      <c r="G164" s="1208" t="s">
        <v>4356</v>
      </c>
      <c r="H164" s="1209"/>
      <c r="I164" s="1207"/>
      <c r="J164" s="1208" t="s">
        <v>4356</v>
      </c>
      <c r="K164" s="1209"/>
      <c r="L164" s="1207"/>
      <c r="M164" s="1208" t="s">
        <v>4356</v>
      </c>
      <c r="N164" s="1209"/>
      <c r="O164" s="1207"/>
      <c r="P164" s="1208" t="s">
        <v>4356</v>
      </c>
      <c r="Q164" s="1209"/>
      <c r="R164" s="1207"/>
      <c r="S164" s="1208" t="s">
        <v>4356</v>
      </c>
      <c r="T164" s="1209"/>
      <c r="U164" s="1207"/>
      <c r="V164" s="1208" t="s">
        <v>4356</v>
      </c>
      <c r="W164" s="1209"/>
      <c r="X164" s="1207"/>
      <c r="Y164" s="1208" t="s">
        <v>4356</v>
      </c>
      <c r="Z164" s="1209"/>
      <c r="AA164" s="1207"/>
      <c r="AB164" s="1208" t="s">
        <v>4356</v>
      </c>
      <c r="AC164" s="1209"/>
      <c r="AD164" s="1207"/>
      <c r="AE164" s="1208" t="s">
        <v>4356</v>
      </c>
      <c r="AF164" s="1209"/>
      <c r="AG164" s="1207"/>
      <c r="AH164" s="1208" t="s">
        <v>4356</v>
      </c>
      <c r="AI164" s="1209"/>
      <c r="AJ164" s="1207"/>
      <c r="AK164" s="1208" t="s">
        <v>4356</v>
      </c>
      <c r="AL164" s="1209"/>
    </row>
    <row r="165" spans="1:38">
      <c r="A165" s="1176" t="s">
        <v>4265</v>
      </c>
      <c r="B165" s="1139" t="s">
        <v>4266</v>
      </c>
      <c r="C165" s="1207"/>
      <c r="D165" s="1208" t="s">
        <v>4356</v>
      </c>
      <c r="E165" s="1209"/>
      <c r="F165" s="1207"/>
      <c r="G165" s="1208" t="s">
        <v>4356</v>
      </c>
      <c r="H165" s="1209"/>
      <c r="I165" s="1207"/>
      <c r="J165" s="1208" t="s">
        <v>4356</v>
      </c>
      <c r="K165" s="1209"/>
      <c r="L165" s="1207"/>
      <c r="M165" s="1208" t="s">
        <v>4356</v>
      </c>
      <c r="N165" s="1209"/>
      <c r="O165" s="1207"/>
      <c r="P165" s="1208" t="s">
        <v>4356</v>
      </c>
      <c r="Q165" s="1209"/>
      <c r="R165" s="1207"/>
      <c r="S165" s="1208" t="s">
        <v>4356</v>
      </c>
      <c r="T165" s="1209"/>
      <c r="U165" s="1207"/>
      <c r="V165" s="1208" t="s">
        <v>4356</v>
      </c>
      <c r="W165" s="1209"/>
      <c r="X165" s="1207"/>
      <c r="Y165" s="1208" t="s">
        <v>4356</v>
      </c>
      <c r="Z165" s="1209"/>
      <c r="AA165" s="1207"/>
      <c r="AB165" s="1208" t="s">
        <v>4356</v>
      </c>
      <c r="AC165" s="1209"/>
      <c r="AD165" s="1207"/>
      <c r="AE165" s="1208" t="s">
        <v>4356</v>
      </c>
      <c r="AF165" s="1209"/>
      <c r="AG165" s="1207"/>
      <c r="AH165" s="1208" t="s">
        <v>4356</v>
      </c>
      <c r="AI165" s="1209"/>
      <c r="AJ165" s="1207"/>
      <c r="AK165" s="1208" t="s">
        <v>4356</v>
      </c>
      <c r="AL165" s="1209"/>
    </row>
    <row r="166" spans="1:38">
      <c r="A166" s="1176" t="s">
        <v>4222</v>
      </c>
      <c r="B166" s="1178" t="s">
        <v>4223</v>
      </c>
      <c r="C166" s="1255"/>
      <c r="D166" s="1256"/>
      <c r="E166" s="1257"/>
      <c r="F166" s="1255"/>
      <c r="G166" s="1256"/>
      <c r="H166" s="1257"/>
      <c r="I166" s="1255"/>
      <c r="J166" s="1256"/>
      <c r="K166" s="1257"/>
      <c r="L166" s="1255"/>
      <c r="M166" s="1256"/>
      <c r="N166" s="1257"/>
      <c r="O166" s="1255"/>
      <c r="P166" s="1256"/>
      <c r="Q166" s="1257"/>
      <c r="R166" s="1255"/>
      <c r="S166" s="1256"/>
      <c r="T166" s="1257"/>
      <c r="U166" s="1255"/>
      <c r="V166" s="1256"/>
      <c r="W166" s="1257"/>
      <c r="X166" s="1255"/>
      <c r="Y166" s="1256"/>
      <c r="Z166" s="1257"/>
      <c r="AA166" s="1255"/>
      <c r="AB166" s="1256"/>
      <c r="AC166" s="1257"/>
      <c r="AD166" s="1255"/>
      <c r="AE166" s="1256"/>
      <c r="AF166" s="1257"/>
      <c r="AG166" s="1255"/>
      <c r="AH166" s="1256"/>
      <c r="AI166" s="1257"/>
      <c r="AJ166" s="1255"/>
      <c r="AK166" s="1256"/>
      <c r="AL166" s="1257"/>
    </row>
    <row r="167" spans="1:38">
      <c r="A167" s="1176" t="s">
        <v>4263</v>
      </c>
      <c r="B167" s="1139" t="s">
        <v>4267</v>
      </c>
      <c r="C167" s="1207"/>
      <c r="D167" s="1208" t="s">
        <v>4355</v>
      </c>
      <c r="E167" s="1209"/>
      <c r="F167" s="1207"/>
      <c r="G167" s="1208" t="s">
        <v>4355</v>
      </c>
      <c r="H167" s="1209"/>
      <c r="I167" s="1207"/>
      <c r="J167" s="1208" t="s">
        <v>4355</v>
      </c>
      <c r="K167" s="1209"/>
      <c r="L167" s="1207"/>
      <c r="M167" s="1208" t="s">
        <v>4355</v>
      </c>
      <c r="N167" s="1209"/>
      <c r="O167" s="1207"/>
      <c r="P167" s="1208" t="s">
        <v>4355</v>
      </c>
      <c r="Q167" s="1209"/>
      <c r="R167" s="1207"/>
      <c r="S167" s="1208" t="s">
        <v>4355</v>
      </c>
      <c r="T167" s="1209"/>
      <c r="U167" s="1207"/>
      <c r="V167" s="1208" t="s">
        <v>4355</v>
      </c>
      <c r="W167" s="1209"/>
      <c r="X167" s="1207"/>
      <c r="Y167" s="1208" t="s">
        <v>4355</v>
      </c>
      <c r="Z167" s="1209"/>
      <c r="AA167" s="1207"/>
      <c r="AB167" s="1208" t="s">
        <v>4355</v>
      </c>
      <c r="AC167" s="1209"/>
      <c r="AD167" s="1207"/>
      <c r="AE167" s="1208" t="s">
        <v>4355</v>
      </c>
      <c r="AF167" s="1209"/>
      <c r="AG167" s="1207"/>
      <c r="AH167" s="1208" t="s">
        <v>4355</v>
      </c>
      <c r="AI167" s="1209"/>
      <c r="AJ167" s="1207"/>
      <c r="AK167" s="1208" t="s">
        <v>4355</v>
      </c>
      <c r="AL167" s="1209"/>
    </row>
    <row r="168" spans="1:38">
      <c r="A168" s="1176" t="s">
        <v>4265</v>
      </c>
      <c r="B168" s="1139" t="s">
        <v>4268</v>
      </c>
      <c r="C168" s="1207"/>
      <c r="D168" s="1208" t="s">
        <v>4355</v>
      </c>
      <c r="E168" s="1209"/>
      <c r="F168" s="1207"/>
      <c r="G168" s="1208" t="s">
        <v>4355</v>
      </c>
      <c r="H168" s="1209"/>
      <c r="I168" s="1207"/>
      <c r="J168" s="1208" t="s">
        <v>4355</v>
      </c>
      <c r="K168" s="1209"/>
      <c r="L168" s="1207"/>
      <c r="M168" s="1208" t="s">
        <v>4355</v>
      </c>
      <c r="N168" s="1209"/>
      <c r="O168" s="1207"/>
      <c r="P168" s="1208" t="s">
        <v>4355</v>
      </c>
      <c r="Q168" s="1209"/>
      <c r="R168" s="1207"/>
      <c r="S168" s="1208" t="s">
        <v>4355</v>
      </c>
      <c r="T168" s="1209"/>
      <c r="U168" s="1207"/>
      <c r="V168" s="1208" t="s">
        <v>4355</v>
      </c>
      <c r="W168" s="1209"/>
      <c r="X168" s="1207"/>
      <c r="Y168" s="1208" t="s">
        <v>4355</v>
      </c>
      <c r="Z168" s="1209"/>
      <c r="AA168" s="1207"/>
      <c r="AB168" s="1208" t="s">
        <v>4355</v>
      </c>
      <c r="AC168" s="1209"/>
      <c r="AD168" s="1207"/>
      <c r="AE168" s="1208" t="s">
        <v>4355</v>
      </c>
      <c r="AF168" s="1209"/>
      <c r="AG168" s="1207"/>
      <c r="AH168" s="1208" t="s">
        <v>4355</v>
      </c>
      <c r="AI168" s="1209"/>
      <c r="AJ168" s="1207"/>
      <c r="AK168" s="1208" t="s">
        <v>4355</v>
      </c>
      <c r="AL168" s="1209"/>
    </row>
    <row r="169" spans="1:38">
      <c r="A169" s="1176" t="s">
        <v>4269</v>
      </c>
      <c r="B169" s="1139" t="s">
        <v>4228</v>
      </c>
      <c r="C169" s="1207"/>
      <c r="D169" s="1208" t="s">
        <v>4355</v>
      </c>
      <c r="E169" s="1209"/>
      <c r="F169" s="1207"/>
      <c r="G169" s="1208" t="s">
        <v>4355</v>
      </c>
      <c r="H169" s="1209"/>
      <c r="I169" s="1207"/>
      <c r="J169" s="1208" t="s">
        <v>4355</v>
      </c>
      <c r="K169" s="1209"/>
      <c r="L169" s="1207"/>
      <c r="M169" s="1208" t="s">
        <v>4355</v>
      </c>
      <c r="N169" s="1209"/>
      <c r="O169" s="1207"/>
      <c r="P169" s="1208" t="s">
        <v>4355</v>
      </c>
      <c r="Q169" s="1209"/>
      <c r="R169" s="1207"/>
      <c r="S169" s="1208" t="s">
        <v>4355</v>
      </c>
      <c r="T169" s="1209"/>
      <c r="U169" s="1207"/>
      <c r="V169" s="1208" t="s">
        <v>4355</v>
      </c>
      <c r="W169" s="1209"/>
      <c r="X169" s="1207"/>
      <c r="Y169" s="1208" t="s">
        <v>4355</v>
      </c>
      <c r="Z169" s="1209"/>
      <c r="AA169" s="1207"/>
      <c r="AB169" s="1208" t="s">
        <v>4355</v>
      </c>
      <c r="AC169" s="1209"/>
      <c r="AD169" s="1207"/>
      <c r="AE169" s="1208" t="s">
        <v>4355</v>
      </c>
      <c r="AF169" s="1209"/>
      <c r="AG169" s="1207"/>
      <c r="AH169" s="1208" t="s">
        <v>4355</v>
      </c>
      <c r="AI169" s="1209"/>
      <c r="AJ169" s="1207"/>
      <c r="AK169" s="1208" t="s">
        <v>4355</v>
      </c>
      <c r="AL169" s="1209"/>
    </row>
    <row r="170" spans="1:38">
      <c r="A170" s="1176" t="s">
        <v>4270</v>
      </c>
      <c r="B170" s="1139" t="s">
        <v>4271</v>
      </c>
      <c r="C170" s="1207"/>
      <c r="D170" s="1208" t="s">
        <v>4355</v>
      </c>
      <c r="E170" s="1209"/>
      <c r="F170" s="1207"/>
      <c r="G170" s="1208" t="s">
        <v>4355</v>
      </c>
      <c r="H170" s="1209"/>
      <c r="I170" s="1207"/>
      <c r="J170" s="1208" t="s">
        <v>4355</v>
      </c>
      <c r="K170" s="1209"/>
      <c r="L170" s="1207"/>
      <c r="M170" s="1208" t="s">
        <v>4355</v>
      </c>
      <c r="N170" s="1209"/>
      <c r="O170" s="1207"/>
      <c r="P170" s="1208" t="s">
        <v>4355</v>
      </c>
      <c r="Q170" s="1209"/>
      <c r="R170" s="1207"/>
      <c r="S170" s="1208" t="s">
        <v>4355</v>
      </c>
      <c r="T170" s="1209"/>
      <c r="U170" s="1207"/>
      <c r="V170" s="1208" t="s">
        <v>4355</v>
      </c>
      <c r="W170" s="1209"/>
      <c r="X170" s="1207"/>
      <c r="Y170" s="1208" t="s">
        <v>4355</v>
      </c>
      <c r="Z170" s="1209"/>
      <c r="AA170" s="1207"/>
      <c r="AB170" s="1208" t="s">
        <v>4355</v>
      </c>
      <c r="AC170" s="1209"/>
      <c r="AD170" s="1207"/>
      <c r="AE170" s="1208" t="s">
        <v>4355</v>
      </c>
      <c r="AF170" s="1209"/>
      <c r="AG170" s="1207"/>
      <c r="AH170" s="1208" t="s">
        <v>4355</v>
      </c>
      <c r="AI170" s="1209"/>
      <c r="AJ170" s="1207"/>
      <c r="AK170" s="1208" t="s">
        <v>4355</v>
      </c>
      <c r="AL170" s="1209"/>
    </row>
    <row r="171" spans="1:38">
      <c r="A171" s="1176" t="s">
        <v>4272</v>
      </c>
      <c r="B171" s="1139" t="s">
        <v>4273</v>
      </c>
      <c r="C171" s="1207"/>
      <c r="D171" s="1208" t="s">
        <v>4355</v>
      </c>
      <c r="E171" s="1209"/>
      <c r="F171" s="1207"/>
      <c r="G171" s="1208" t="s">
        <v>4355</v>
      </c>
      <c r="H171" s="1209"/>
      <c r="I171" s="1207"/>
      <c r="J171" s="1208" t="s">
        <v>4355</v>
      </c>
      <c r="K171" s="1209"/>
      <c r="L171" s="1207"/>
      <c r="M171" s="1208" t="s">
        <v>4355</v>
      </c>
      <c r="N171" s="1209"/>
      <c r="O171" s="1207"/>
      <c r="P171" s="1208" t="s">
        <v>4355</v>
      </c>
      <c r="Q171" s="1209"/>
      <c r="R171" s="1207"/>
      <c r="S171" s="1208" t="s">
        <v>4355</v>
      </c>
      <c r="T171" s="1209"/>
      <c r="U171" s="1207"/>
      <c r="V171" s="1208" t="s">
        <v>4355</v>
      </c>
      <c r="W171" s="1209"/>
      <c r="X171" s="1207"/>
      <c r="Y171" s="1208" t="s">
        <v>4355</v>
      </c>
      <c r="Z171" s="1209"/>
      <c r="AA171" s="1207"/>
      <c r="AB171" s="1208" t="s">
        <v>4355</v>
      </c>
      <c r="AC171" s="1209"/>
      <c r="AD171" s="1207"/>
      <c r="AE171" s="1208" t="s">
        <v>4355</v>
      </c>
      <c r="AF171" s="1209"/>
      <c r="AG171" s="1207"/>
      <c r="AH171" s="1208" t="s">
        <v>4355</v>
      </c>
      <c r="AI171" s="1209"/>
      <c r="AJ171" s="1207"/>
      <c r="AK171" s="1208" t="s">
        <v>4355</v>
      </c>
      <c r="AL171" s="1209"/>
    </row>
    <row r="172" spans="1:38">
      <c r="A172" s="1176" t="s">
        <v>4274</v>
      </c>
      <c r="B172" s="1139" t="s">
        <v>4275</v>
      </c>
      <c r="C172" s="1207"/>
      <c r="D172" s="1208" t="s">
        <v>4355</v>
      </c>
      <c r="E172" s="1209"/>
      <c r="F172" s="1207"/>
      <c r="G172" s="1208" t="s">
        <v>4355</v>
      </c>
      <c r="H172" s="1209"/>
      <c r="I172" s="1207"/>
      <c r="J172" s="1208" t="s">
        <v>4355</v>
      </c>
      <c r="K172" s="1209"/>
      <c r="L172" s="1207"/>
      <c r="M172" s="1208" t="s">
        <v>4355</v>
      </c>
      <c r="N172" s="1209"/>
      <c r="O172" s="1207"/>
      <c r="P172" s="1208" t="s">
        <v>4355</v>
      </c>
      <c r="Q172" s="1209"/>
      <c r="R172" s="1207"/>
      <c r="S172" s="1208" t="s">
        <v>4355</v>
      </c>
      <c r="T172" s="1209"/>
      <c r="U172" s="1207"/>
      <c r="V172" s="1208" t="s">
        <v>4355</v>
      </c>
      <c r="W172" s="1209"/>
      <c r="X172" s="1207"/>
      <c r="Y172" s="1208" t="s">
        <v>4355</v>
      </c>
      <c r="Z172" s="1209"/>
      <c r="AA172" s="1207"/>
      <c r="AB172" s="1208" t="s">
        <v>4355</v>
      </c>
      <c r="AC172" s="1209"/>
      <c r="AD172" s="1207"/>
      <c r="AE172" s="1208" t="s">
        <v>4355</v>
      </c>
      <c r="AF172" s="1209"/>
      <c r="AG172" s="1207"/>
      <c r="AH172" s="1208" t="s">
        <v>4355</v>
      </c>
      <c r="AI172" s="1209"/>
      <c r="AJ172" s="1207"/>
      <c r="AK172" s="1208" t="s">
        <v>4355</v>
      </c>
      <c r="AL172" s="1209"/>
    </row>
    <row r="173" spans="1:38">
      <c r="A173" s="1176" t="s">
        <v>4276</v>
      </c>
      <c r="B173" s="1139" t="s">
        <v>4277</v>
      </c>
      <c r="C173" s="1207"/>
      <c r="D173" s="1244" t="s">
        <v>4357</v>
      </c>
      <c r="E173" s="1209"/>
      <c r="F173" s="1207"/>
      <c r="G173" s="1244" t="s">
        <v>4357</v>
      </c>
      <c r="H173" s="1209"/>
      <c r="I173" s="1207"/>
      <c r="J173" s="1244" t="s">
        <v>4357</v>
      </c>
      <c r="K173" s="1209"/>
      <c r="L173" s="1207"/>
      <c r="M173" s="1244" t="s">
        <v>4357</v>
      </c>
      <c r="N173" s="1209"/>
      <c r="O173" s="1207"/>
      <c r="P173" s="1244" t="s">
        <v>4357</v>
      </c>
      <c r="Q173" s="1209"/>
      <c r="R173" s="1207"/>
      <c r="S173" s="1244" t="s">
        <v>4357</v>
      </c>
      <c r="T173" s="1209"/>
      <c r="U173" s="1207"/>
      <c r="V173" s="1244" t="s">
        <v>4357</v>
      </c>
      <c r="W173" s="1209"/>
      <c r="X173" s="1207"/>
      <c r="Y173" s="1244" t="s">
        <v>4357</v>
      </c>
      <c r="Z173" s="1209"/>
      <c r="AA173" s="1207"/>
      <c r="AB173" s="1244" t="s">
        <v>4357</v>
      </c>
      <c r="AC173" s="1209"/>
      <c r="AD173" s="1207"/>
      <c r="AE173" s="1244" t="s">
        <v>4357</v>
      </c>
      <c r="AF173" s="1209"/>
      <c r="AG173" s="1207"/>
      <c r="AH173" s="1244" t="s">
        <v>4357</v>
      </c>
      <c r="AI173" s="1209"/>
      <c r="AJ173" s="1207"/>
      <c r="AK173" s="1244" t="s">
        <v>4357</v>
      </c>
      <c r="AL173" s="1209"/>
    </row>
    <row r="174" spans="1:38" ht="19.5" thickBot="1">
      <c r="A174" s="1179" t="s">
        <v>4233</v>
      </c>
      <c r="B174" s="1141" t="s">
        <v>4234</v>
      </c>
      <c r="C174" s="1210"/>
      <c r="D174" s="1245" t="s">
        <v>1078</v>
      </c>
      <c r="E174" s="1212"/>
      <c r="F174" s="1210"/>
      <c r="G174" s="1245" t="s">
        <v>1078</v>
      </c>
      <c r="H174" s="1212"/>
      <c r="I174" s="1210"/>
      <c r="J174" s="1245" t="s">
        <v>1078</v>
      </c>
      <c r="K174" s="1212"/>
      <c r="L174" s="1210"/>
      <c r="M174" s="1245" t="s">
        <v>1078</v>
      </c>
      <c r="N174" s="1212"/>
      <c r="O174" s="1210"/>
      <c r="P174" s="1245" t="s">
        <v>1078</v>
      </c>
      <c r="Q174" s="1212"/>
      <c r="R174" s="1210"/>
      <c r="S174" s="1245" t="s">
        <v>1078</v>
      </c>
      <c r="T174" s="1212"/>
      <c r="U174" s="1210"/>
      <c r="V174" s="1245" t="s">
        <v>1078</v>
      </c>
      <c r="W174" s="1212"/>
      <c r="X174" s="1210"/>
      <c r="Y174" s="1245" t="s">
        <v>1078</v>
      </c>
      <c r="Z174" s="1212"/>
      <c r="AA174" s="1210"/>
      <c r="AB174" s="1245" t="s">
        <v>1078</v>
      </c>
      <c r="AC174" s="1212"/>
      <c r="AD174" s="1210"/>
      <c r="AE174" s="1245" t="s">
        <v>1078</v>
      </c>
      <c r="AF174" s="1212"/>
      <c r="AG174" s="1210"/>
      <c r="AH174" s="1245" t="s">
        <v>1078</v>
      </c>
      <c r="AI174" s="1212"/>
      <c r="AJ174" s="1210"/>
      <c r="AK174" s="1245" t="s">
        <v>1078</v>
      </c>
      <c r="AL174" s="1212"/>
    </row>
    <row r="175" spans="1:38" ht="19.5" thickTop="1">
      <c r="A175" s="1180" t="s">
        <v>1821</v>
      </c>
      <c r="B175" s="1181" t="s">
        <v>4278</v>
      </c>
      <c r="C175" s="1258"/>
      <c r="D175" s="1259"/>
      <c r="E175" s="1260"/>
      <c r="F175" s="1258"/>
      <c r="G175" s="1259"/>
      <c r="H175" s="1260"/>
      <c r="I175" s="1258"/>
      <c r="J175" s="1259"/>
      <c r="K175" s="1260"/>
      <c r="L175" s="1258"/>
      <c r="M175" s="1259"/>
      <c r="N175" s="1260"/>
      <c r="O175" s="1258"/>
      <c r="P175" s="1259"/>
      <c r="Q175" s="1260"/>
      <c r="R175" s="1258"/>
      <c r="S175" s="1259"/>
      <c r="T175" s="1260"/>
      <c r="U175" s="1258"/>
      <c r="V175" s="1259"/>
      <c r="W175" s="1260"/>
      <c r="X175" s="1258"/>
      <c r="Y175" s="1259"/>
      <c r="Z175" s="1260"/>
      <c r="AA175" s="1258"/>
      <c r="AB175" s="1259"/>
      <c r="AC175" s="1260"/>
      <c r="AD175" s="1258"/>
      <c r="AE175" s="1259"/>
      <c r="AF175" s="1260"/>
      <c r="AG175" s="1258"/>
      <c r="AH175" s="1259"/>
      <c r="AI175" s="1260"/>
      <c r="AJ175" s="1258"/>
      <c r="AK175" s="1259"/>
      <c r="AL175" s="1260"/>
    </row>
    <row r="176" spans="1:38">
      <c r="A176" s="1182" t="s">
        <v>4164</v>
      </c>
      <c r="B176" s="1183" t="s">
        <v>4239</v>
      </c>
      <c r="C176" s="1261"/>
      <c r="D176" s="1262"/>
      <c r="E176" s="1263"/>
      <c r="F176" s="1261"/>
      <c r="G176" s="1262"/>
      <c r="H176" s="1263"/>
      <c r="I176" s="1261"/>
      <c r="J176" s="1262"/>
      <c r="K176" s="1263"/>
      <c r="L176" s="1261"/>
      <c r="M176" s="1262"/>
      <c r="N176" s="1263"/>
      <c r="O176" s="1261"/>
      <c r="P176" s="1262"/>
      <c r="Q176" s="1263"/>
      <c r="R176" s="1261"/>
      <c r="S176" s="1262"/>
      <c r="T176" s="1263"/>
      <c r="U176" s="1261"/>
      <c r="V176" s="1262"/>
      <c r="W176" s="1263"/>
      <c r="X176" s="1261"/>
      <c r="Y176" s="1262"/>
      <c r="Z176" s="1263"/>
      <c r="AA176" s="1261"/>
      <c r="AB176" s="1262"/>
      <c r="AC176" s="1263"/>
      <c r="AD176" s="1261"/>
      <c r="AE176" s="1262"/>
      <c r="AF176" s="1263"/>
      <c r="AG176" s="1261"/>
      <c r="AH176" s="1262"/>
      <c r="AI176" s="1263"/>
      <c r="AJ176" s="1261"/>
      <c r="AK176" s="1262"/>
      <c r="AL176" s="1263"/>
    </row>
    <row r="177" spans="1:38">
      <c r="A177" s="1184" t="s">
        <v>2240</v>
      </c>
      <c r="B177" s="1160" t="s">
        <v>4154</v>
      </c>
      <c r="C177" s="1207"/>
      <c r="D177" s="1240" t="s">
        <v>4358</v>
      </c>
      <c r="E177" s="1209"/>
      <c r="F177" s="1207"/>
      <c r="G177" s="1240" t="s">
        <v>4358</v>
      </c>
      <c r="H177" s="1209"/>
      <c r="I177" s="1207"/>
      <c r="J177" s="1240" t="s">
        <v>4358</v>
      </c>
      <c r="K177" s="1209"/>
      <c r="L177" s="1207"/>
      <c r="M177" s="1240" t="s">
        <v>4358</v>
      </c>
      <c r="N177" s="1209"/>
      <c r="O177" s="1207"/>
      <c r="P177" s="1240" t="s">
        <v>4354</v>
      </c>
      <c r="Q177" s="1209"/>
      <c r="R177" s="1207"/>
      <c r="S177" s="1240" t="s">
        <v>4360</v>
      </c>
      <c r="T177" s="1209"/>
      <c r="U177" s="1207"/>
      <c r="V177" s="1240" t="s">
        <v>4360</v>
      </c>
      <c r="W177" s="1209"/>
      <c r="X177" s="1207"/>
      <c r="Y177" s="1240" t="s">
        <v>4358</v>
      </c>
      <c r="Z177" s="1209"/>
      <c r="AA177" s="1207"/>
      <c r="AB177" s="1240" t="s">
        <v>4358</v>
      </c>
      <c r="AC177" s="1209"/>
      <c r="AD177" s="1207"/>
      <c r="AE177" s="1240" t="s">
        <v>4354</v>
      </c>
      <c r="AF177" s="1209"/>
      <c r="AG177" s="1207"/>
      <c r="AH177" s="1240" t="s">
        <v>4354</v>
      </c>
      <c r="AI177" s="1209"/>
      <c r="AJ177" s="1207"/>
      <c r="AK177" s="1240" t="s">
        <v>4358</v>
      </c>
      <c r="AL177" s="1209"/>
    </row>
    <row r="178" spans="1:38">
      <c r="A178" s="1184" t="s">
        <v>4155</v>
      </c>
      <c r="B178" s="1160" t="s">
        <v>4156</v>
      </c>
      <c r="C178" s="1207"/>
      <c r="D178" s="1241">
        <v>10.63</v>
      </c>
      <c r="E178" s="1209"/>
      <c r="F178" s="1207"/>
      <c r="G178" s="1241">
        <v>11.14</v>
      </c>
      <c r="H178" s="1209"/>
      <c r="I178" s="1207"/>
      <c r="J178" s="1241">
        <v>11.07</v>
      </c>
      <c r="K178" s="1209"/>
      <c r="L178" s="1207"/>
      <c r="M178" s="1241">
        <v>10.92</v>
      </c>
      <c r="N178" s="1209"/>
      <c r="O178" s="1207"/>
      <c r="P178" s="1241">
        <v>9.2799999999999994</v>
      </c>
      <c r="Q178" s="1209"/>
      <c r="R178" s="1207"/>
      <c r="S178" s="1241">
        <v>6.97</v>
      </c>
      <c r="T178" s="1209"/>
      <c r="U178" s="1207"/>
      <c r="V178" s="1241">
        <v>6.73</v>
      </c>
      <c r="W178" s="1209"/>
      <c r="X178" s="1207"/>
      <c r="Y178" s="1241">
        <v>10.52</v>
      </c>
      <c r="Z178" s="1209"/>
      <c r="AA178" s="1207"/>
      <c r="AB178" s="1241">
        <v>11.36</v>
      </c>
      <c r="AC178" s="1209"/>
      <c r="AD178" s="1207"/>
      <c r="AE178" s="1241">
        <v>10.28</v>
      </c>
      <c r="AF178" s="1209"/>
      <c r="AG178" s="1207"/>
      <c r="AH178" s="1241">
        <v>9.68</v>
      </c>
      <c r="AI178" s="1209"/>
      <c r="AJ178" s="1207"/>
      <c r="AK178" s="1241">
        <v>11.58</v>
      </c>
      <c r="AL178" s="1209"/>
    </row>
    <row r="179" spans="1:38">
      <c r="A179" s="1184" t="s">
        <v>4166</v>
      </c>
      <c r="B179" s="1160" t="s">
        <v>4167</v>
      </c>
      <c r="C179" s="1207"/>
      <c r="D179" s="1242">
        <v>0.88700000000000001</v>
      </c>
      <c r="E179" s="1209"/>
      <c r="F179" s="1207"/>
      <c r="G179" s="1242">
        <v>0.92900000000000005</v>
      </c>
      <c r="H179" s="1209"/>
      <c r="I179" s="1207"/>
      <c r="J179" s="1242">
        <v>0.92300000000000004</v>
      </c>
      <c r="K179" s="1209"/>
      <c r="L179" s="1207"/>
      <c r="M179" s="1242">
        <v>0.91100000000000003</v>
      </c>
      <c r="N179" s="1209"/>
      <c r="O179" s="1207"/>
      <c r="P179" s="1242">
        <v>0.77400000000000002</v>
      </c>
      <c r="Q179" s="1209"/>
      <c r="R179" s="1207"/>
      <c r="S179" s="1242">
        <v>0.58099999999999996</v>
      </c>
      <c r="T179" s="1209"/>
      <c r="U179" s="1207"/>
      <c r="V179" s="1242">
        <v>0.56100000000000005</v>
      </c>
      <c r="W179" s="1209"/>
      <c r="X179" s="1207"/>
      <c r="Y179" s="1242">
        <v>0.877</v>
      </c>
      <c r="Z179" s="1209"/>
      <c r="AA179" s="1207"/>
      <c r="AB179" s="1242">
        <v>0.94699999999999995</v>
      </c>
      <c r="AC179" s="1209"/>
      <c r="AD179" s="1207"/>
      <c r="AE179" s="1242">
        <v>0.85699999999999998</v>
      </c>
      <c r="AF179" s="1209"/>
      <c r="AG179" s="1207"/>
      <c r="AH179" s="1242">
        <v>0.80700000000000005</v>
      </c>
      <c r="AI179" s="1209"/>
      <c r="AJ179" s="1207"/>
      <c r="AK179" s="1242">
        <v>0.96499999999999997</v>
      </c>
      <c r="AL179" s="1209"/>
    </row>
    <row r="180" spans="1:38">
      <c r="A180" s="1185" t="s">
        <v>4279</v>
      </c>
      <c r="B180" s="1139" t="s">
        <v>4280</v>
      </c>
      <c r="C180" s="1207"/>
      <c r="D180" s="1208">
        <v>13.4</v>
      </c>
      <c r="E180" s="1209"/>
      <c r="F180" s="1207"/>
      <c r="G180" s="1208">
        <v>11.9</v>
      </c>
      <c r="H180" s="1209"/>
      <c r="I180" s="1207"/>
      <c r="J180" s="1208">
        <v>13.1</v>
      </c>
      <c r="K180" s="1209"/>
      <c r="L180" s="1207"/>
      <c r="M180" s="1208">
        <v>13.9</v>
      </c>
      <c r="N180" s="1209"/>
      <c r="O180" s="1207"/>
      <c r="P180" s="1208">
        <v>11.3</v>
      </c>
      <c r="Q180" s="1209"/>
      <c r="R180" s="1207"/>
      <c r="S180" s="1208">
        <v>11.6</v>
      </c>
      <c r="T180" s="1209"/>
      <c r="U180" s="1207"/>
      <c r="V180" s="1208">
        <v>24.7</v>
      </c>
      <c r="W180" s="1209"/>
      <c r="X180" s="1207"/>
      <c r="Y180" s="1208">
        <v>16.100000000000001</v>
      </c>
      <c r="Z180" s="1209"/>
      <c r="AA180" s="1207"/>
      <c r="AB180" s="1208">
        <v>11.5</v>
      </c>
      <c r="AC180" s="1209"/>
      <c r="AD180" s="1207"/>
      <c r="AE180" s="1208">
        <v>12.9</v>
      </c>
      <c r="AF180" s="1209"/>
      <c r="AG180" s="1207"/>
      <c r="AH180" s="1208">
        <v>8.3000000000000007</v>
      </c>
      <c r="AI180" s="1209"/>
      <c r="AJ180" s="1207"/>
      <c r="AK180" s="1208">
        <v>10.3</v>
      </c>
      <c r="AL180" s="1209"/>
    </row>
    <row r="181" spans="1:38">
      <c r="A181" s="1185" t="s">
        <v>4281</v>
      </c>
      <c r="B181" s="1139" t="s">
        <v>4282</v>
      </c>
      <c r="C181" s="1207"/>
      <c r="D181" s="1208">
        <v>37.700000000000003</v>
      </c>
      <c r="E181" s="1209"/>
      <c r="F181" s="1207"/>
      <c r="G181" s="1208">
        <v>22.1</v>
      </c>
      <c r="H181" s="1209"/>
      <c r="I181" s="1207"/>
      <c r="J181" s="1208">
        <v>14.7</v>
      </c>
      <c r="K181" s="1209"/>
      <c r="L181" s="1207"/>
      <c r="M181" s="1208">
        <v>2.8</v>
      </c>
      <c r="N181" s="1209"/>
      <c r="O181" s="1207"/>
      <c r="P181" s="1208">
        <v>80.599999999999994</v>
      </c>
      <c r="Q181" s="1209"/>
      <c r="R181" s="1207"/>
      <c r="S181" s="1208">
        <v>64.3</v>
      </c>
      <c r="T181" s="1209"/>
      <c r="U181" s="1207"/>
      <c r="V181" s="1208">
        <v>1.2</v>
      </c>
      <c r="W181" s="1209"/>
      <c r="X181" s="1207"/>
      <c r="Y181" s="1208">
        <v>18.5</v>
      </c>
      <c r="Z181" s="1209"/>
      <c r="AA181" s="1207"/>
      <c r="AB181" s="1330">
        <v>4</v>
      </c>
      <c r="AC181" s="1209"/>
      <c r="AD181" s="1207"/>
      <c r="AE181" s="1208">
        <v>14.9</v>
      </c>
      <c r="AF181" s="1209"/>
      <c r="AG181" s="1207"/>
      <c r="AH181" s="1330">
        <v>15</v>
      </c>
      <c r="AI181" s="1209"/>
      <c r="AJ181" s="1207"/>
      <c r="AK181" s="1208">
        <v>0.4</v>
      </c>
      <c r="AL181" s="1209"/>
    </row>
    <row r="182" spans="1:38">
      <c r="A182" s="1185" t="s">
        <v>4283</v>
      </c>
      <c r="B182" s="1139" t="s">
        <v>4284</v>
      </c>
      <c r="C182" s="1207"/>
      <c r="D182" s="1208">
        <v>506.1</v>
      </c>
      <c r="E182" s="1209"/>
      <c r="F182" s="1207"/>
      <c r="G182" s="1208">
        <v>367.8</v>
      </c>
      <c r="H182" s="1209"/>
      <c r="I182" s="1207"/>
      <c r="J182" s="1208">
        <v>235</v>
      </c>
      <c r="K182" s="1209"/>
      <c r="L182" s="1207"/>
      <c r="M182" s="1208">
        <v>274.60000000000002</v>
      </c>
      <c r="N182" s="1209"/>
      <c r="O182" s="1207"/>
      <c r="P182" s="1208">
        <v>343.2</v>
      </c>
      <c r="Q182" s="1209"/>
      <c r="R182" s="1207"/>
      <c r="S182" s="1208">
        <v>199.6</v>
      </c>
      <c r="T182" s="1209"/>
      <c r="U182" s="1207"/>
      <c r="V182" s="1208">
        <v>650.9</v>
      </c>
      <c r="W182" s="1209"/>
      <c r="X182" s="1207"/>
      <c r="Y182" s="1208">
        <v>209.7</v>
      </c>
      <c r="Z182" s="1209"/>
      <c r="AA182" s="1207"/>
      <c r="AB182" s="1208">
        <v>323.8</v>
      </c>
      <c r="AC182" s="1209"/>
      <c r="AD182" s="1207"/>
      <c r="AE182" s="1208">
        <v>314.5</v>
      </c>
      <c r="AF182" s="1209"/>
      <c r="AG182" s="1207"/>
      <c r="AH182" s="1208">
        <v>224.2</v>
      </c>
      <c r="AI182" s="1209"/>
      <c r="AJ182" s="1207"/>
      <c r="AK182" s="1208">
        <v>190.9</v>
      </c>
      <c r="AL182" s="1209"/>
    </row>
    <row r="183" spans="1:38">
      <c r="A183" s="1186" t="s">
        <v>4285</v>
      </c>
      <c r="B183" s="1139" t="s">
        <v>4286</v>
      </c>
      <c r="C183" s="1207"/>
      <c r="D183" s="1208">
        <v>12.3</v>
      </c>
      <c r="E183" s="1209"/>
      <c r="F183" s="1207"/>
      <c r="G183" s="1208">
        <v>7.4</v>
      </c>
      <c r="H183" s="1209"/>
      <c r="I183" s="1207"/>
      <c r="J183" s="1208">
        <v>7.9</v>
      </c>
      <c r="K183" s="1209"/>
      <c r="L183" s="1207"/>
      <c r="M183" s="1208">
        <v>6.9</v>
      </c>
      <c r="N183" s="1209"/>
      <c r="O183" s="1207"/>
      <c r="P183" s="1208">
        <v>19.399999999999999</v>
      </c>
      <c r="Q183" s="1209"/>
      <c r="R183" s="1207"/>
      <c r="S183" s="1208">
        <v>27.3</v>
      </c>
      <c r="T183" s="1209"/>
      <c r="U183" s="1207"/>
      <c r="V183" s="1208">
        <v>19.8</v>
      </c>
      <c r="W183" s="1209"/>
      <c r="X183" s="1207"/>
      <c r="Y183" s="1208">
        <v>8.3000000000000007</v>
      </c>
      <c r="Z183" s="1209"/>
      <c r="AA183" s="1207"/>
      <c r="AB183" s="1208">
        <v>7.2</v>
      </c>
      <c r="AC183" s="1209"/>
      <c r="AD183" s="1207"/>
      <c r="AE183" s="1208">
        <v>14.9</v>
      </c>
      <c r="AF183" s="1209"/>
      <c r="AG183" s="1207"/>
      <c r="AH183" s="1208">
        <v>19.899999999999999</v>
      </c>
      <c r="AI183" s="1209"/>
      <c r="AJ183" s="1207"/>
      <c r="AK183" s="1208">
        <v>8.4</v>
      </c>
      <c r="AL183" s="1209"/>
    </row>
    <row r="184" spans="1:38">
      <c r="A184" s="1186" t="s">
        <v>4287</v>
      </c>
      <c r="B184" s="1139" t="s">
        <v>4288</v>
      </c>
      <c r="C184" s="1207"/>
      <c r="D184" s="1208">
        <v>1.4</v>
      </c>
      <c r="E184" s="1209"/>
      <c r="F184" s="1207"/>
      <c r="G184" s="1208">
        <v>12.5</v>
      </c>
      <c r="H184" s="1209"/>
      <c r="I184" s="1207"/>
      <c r="J184" s="1208">
        <v>9.3000000000000007</v>
      </c>
      <c r="K184" s="1209"/>
      <c r="L184" s="1207"/>
      <c r="M184" s="1208">
        <v>2.7</v>
      </c>
      <c r="N184" s="1209"/>
      <c r="O184" s="1207"/>
      <c r="P184" s="1208">
        <v>9.8000000000000007</v>
      </c>
      <c r="Q184" s="1209"/>
      <c r="R184" s="1207"/>
      <c r="S184" s="1208">
        <v>10.3</v>
      </c>
      <c r="T184" s="1209"/>
      <c r="U184" s="1207"/>
      <c r="V184" s="1208">
        <v>6.6</v>
      </c>
      <c r="W184" s="1209"/>
      <c r="X184" s="1207"/>
      <c r="Y184" s="1208">
        <v>10.9</v>
      </c>
      <c r="Z184" s="1209"/>
      <c r="AA184" s="1207"/>
      <c r="AB184" s="1208">
        <v>11.9</v>
      </c>
      <c r="AC184" s="1209"/>
      <c r="AD184" s="1207"/>
      <c r="AE184" s="1330">
        <v>0</v>
      </c>
      <c r="AF184" s="1209"/>
      <c r="AG184" s="1207"/>
      <c r="AH184" s="1208">
        <v>9.6</v>
      </c>
      <c r="AI184" s="1209"/>
      <c r="AJ184" s="1207"/>
      <c r="AK184" s="1208">
        <v>9.4</v>
      </c>
      <c r="AL184" s="1209"/>
    </row>
    <row r="185" spans="1:38">
      <c r="A185" s="1185" t="s">
        <v>4289</v>
      </c>
      <c r="B185" s="1139" t="s">
        <v>4290</v>
      </c>
      <c r="C185" s="1207"/>
      <c r="D185" s="1208">
        <v>325.60000000000002</v>
      </c>
      <c r="E185" s="1209"/>
      <c r="F185" s="1207"/>
      <c r="G185" s="1208">
        <v>258.5</v>
      </c>
      <c r="H185" s="1209"/>
      <c r="I185" s="1207"/>
      <c r="J185" s="1208">
        <v>224.2</v>
      </c>
      <c r="K185" s="1209"/>
      <c r="L185" s="1207"/>
      <c r="M185" s="1208">
        <v>161.30000000000001</v>
      </c>
      <c r="N185" s="1209"/>
      <c r="O185" s="1207"/>
      <c r="P185" s="1330">
        <v>249</v>
      </c>
      <c r="Q185" s="1209"/>
      <c r="R185" s="1207"/>
      <c r="S185" s="1208">
        <v>154.5</v>
      </c>
      <c r="T185" s="1209"/>
      <c r="U185" s="1207"/>
      <c r="V185" s="1208">
        <v>314.10000000000002</v>
      </c>
      <c r="W185" s="1209"/>
      <c r="X185" s="1207"/>
      <c r="Y185" s="1208">
        <v>181.5</v>
      </c>
      <c r="Z185" s="1209"/>
      <c r="AA185" s="1207"/>
      <c r="AB185" s="1330">
        <v>107</v>
      </c>
      <c r="AC185" s="1209"/>
      <c r="AD185" s="1207"/>
      <c r="AE185" s="1330">
        <v>201</v>
      </c>
      <c r="AF185" s="1209"/>
      <c r="AG185" s="1207"/>
      <c r="AH185" s="1208">
        <v>147.9</v>
      </c>
      <c r="AI185" s="1209"/>
      <c r="AJ185" s="1207"/>
      <c r="AK185" s="1208">
        <v>91.8</v>
      </c>
      <c r="AL185" s="1209"/>
    </row>
    <row r="186" spans="1:38">
      <c r="A186" s="1185" t="s">
        <v>4291</v>
      </c>
      <c r="B186" s="1139" t="s">
        <v>4292</v>
      </c>
      <c r="C186" s="1207"/>
      <c r="D186" s="1208">
        <v>271.39999999999998</v>
      </c>
      <c r="E186" s="1209"/>
      <c r="F186" s="1207"/>
      <c r="G186" s="1208">
        <v>102.3</v>
      </c>
      <c r="H186" s="1209"/>
      <c r="I186" s="1207"/>
      <c r="J186" s="1208">
        <v>80.900000000000006</v>
      </c>
      <c r="K186" s="1209"/>
      <c r="L186" s="1207"/>
      <c r="M186" s="1208">
        <v>115.4</v>
      </c>
      <c r="N186" s="1209"/>
      <c r="O186" s="1207"/>
      <c r="P186" s="1208">
        <v>181.7</v>
      </c>
      <c r="Q186" s="1209"/>
      <c r="R186" s="1207"/>
      <c r="S186" s="1208">
        <v>50</v>
      </c>
      <c r="T186" s="1209"/>
      <c r="U186" s="1207"/>
      <c r="V186" s="1208">
        <v>257.39999999999998</v>
      </c>
      <c r="W186" s="1209"/>
      <c r="X186" s="1207"/>
      <c r="Y186" s="1208">
        <v>40.700000000000003</v>
      </c>
      <c r="Z186" s="1209"/>
      <c r="AA186" s="1207"/>
      <c r="AB186" s="1208">
        <v>104.2</v>
      </c>
      <c r="AC186" s="1209"/>
      <c r="AD186" s="1207"/>
      <c r="AE186" s="1208">
        <v>102.9</v>
      </c>
      <c r="AF186" s="1209"/>
      <c r="AG186" s="1207"/>
      <c r="AH186" s="1208">
        <v>56.7</v>
      </c>
      <c r="AI186" s="1209"/>
      <c r="AJ186" s="1207"/>
      <c r="AK186" s="1208">
        <v>83.5</v>
      </c>
      <c r="AL186" s="1209"/>
    </row>
    <row r="187" spans="1:38">
      <c r="A187" s="1186" t="s">
        <v>4293</v>
      </c>
      <c r="B187" s="1139" t="s">
        <v>4294</v>
      </c>
      <c r="C187" s="1207"/>
      <c r="D187" s="1208">
        <v>1.7</v>
      </c>
      <c r="E187" s="1209"/>
      <c r="F187" s="1207"/>
      <c r="G187" s="1208">
        <v>1.6</v>
      </c>
      <c r="H187" s="1209"/>
      <c r="I187" s="1207"/>
      <c r="J187" s="1208">
        <v>1.2</v>
      </c>
      <c r="K187" s="1209"/>
      <c r="L187" s="1207"/>
      <c r="M187" s="1208">
        <v>2.2999999999999998</v>
      </c>
      <c r="N187" s="1209"/>
      <c r="O187" s="1207"/>
      <c r="P187" s="1208">
        <v>1</v>
      </c>
      <c r="Q187" s="1209"/>
      <c r="R187" s="1207"/>
      <c r="S187" s="1208">
        <v>1.3</v>
      </c>
      <c r="T187" s="1209"/>
      <c r="U187" s="1207"/>
      <c r="V187" s="1208">
        <v>2.6</v>
      </c>
      <c r="W187" s="1209"/>
      <c r="X187" s="1207"/>
      <c r="Y187" s="1208">
        <v>1</v>
      </c>
      <c r="Z187" s="1209"/>
      <c r="AA187" s="1207"/>
      <c r="AB187" s="1208">
        <v>3</v>
      </c>
      <c r="AC187" s="1209"/>
      <c r="AD187" s="1207"/>
      <c r="AE187" s="1208">
        <v>1.9</v>
      </c>
      <c r="AF187" s="1209"/>
      <c r="AG187" s="1207"/>
      <c r="AH187" s="1208">
        <v>2.7</v>
      </c>
      <c r="AI187" s="1209"/>
      <c r="AJ187" s="1207"/>
      <c r="AK187" s="1208">
        <v>2.2000000000000002</v>
      </c>
      <c r="AL187" s="1209"/>
    </row>
    <row r="188" spans="1:38">
      <c r="A188" s="1186" t="s">
        <v>4295</v>
      </c>
      <c r="B188" s="1139" t="s">
        <v>4296</v>
      </c>
      <c r="C188" s="1207"/>
      <c r="D188" s="1208">
        <v>7.6</v>
      </c>
      <c r="E188" s="1209"/>
      <c r="F188" s="1207"/>
      <c r="G188" s="1208">
        <v>5.0999999999999996</v>
      </c>
      <c r="H188" s="1209"/>
      <c r="I188" s="1207"/>
      <c r="J188" s="1208">
        <v>6.8</v>
      </c>
      <c r="K188" s="1209"/>
      <c r="L188" s="1207"/>
      <c r="M188" s="1208">
        <v>1.7</v>
      </c>
      <c r="N188" s="1209"/>
      <c r="O188" s="1207"/>
      <c r="P188" s="1208">
        <v>7.7</v>
      </c>
      <c r="Q188" s="1209"/>
      <c r="R188" s="1207"/>
      <c r="S188" s="1208">
        <v>11.4</v>
      </c>
      <c r="T188" s="1209"/>
      <c r="U188" s="1207"/>
      <c r="V188" s="1208">
        <v>6.9</v>
      </c>
      <c r="W188" s="1209"/>
      <c r="X188" s="1207"/>
      <c r="Y188" s="1208">
        <v>5.3</v>
      </c>
      <c r="Z188" s="1209"/>
      <c r="AA188" s="1207"/>
      <c r="AB188" s="1208">
        <v>2.1</v>
      </c>
      <c r="AC188" s="1209"/>
      <c r="AD188" s="1207"/>
      <c r="AE188" s="1208">
        <v>3</v>
      </c>
      <c r="AF188" s="1209"/>
      <c r="AG188" s="1207"/>
      <c r="AH188" s="1208">
        <v>2.2999999999999998</v>
      </c>
      <c r="AI188" s="1209"/>
      <c r="AJ188" s="1207"/>
      <c r="AK188" s="1208">
        <v>0.6</v>
      </c>
      <c r="AL188" s="1209"/>
    </row>
    <row r="189" spans="1:38">
      <c r="A189" s="1182" t="s">
        <v>4210</v>
      </c>
      <c r="B189" s="1183" t="s">
        <v>4297</v>
      </c>
      <c r="C189" s="1261"/>
      <c r="D189" s="1262"/>
      <c r="E189" s="1263"/>
      <c r="F189" s="1261"/>
      <c r="G189" s="1262"/>
      <c r="H189" s="1263"/>
      <c r="I189" s="1261"/>
      <c r="J189" s="1262"/>
      <c r="K189" s="1263"/>
      <c r="L189" s="1261"/>
      <c r="M189" s="1262"/>
      <c r="N189" s="1263"/>
      <c r="O189" s="1261"/>
      <c r="P189" s="1262"/>
      <c r="Q189" s="1263"/>
      <c r="R189" s="1261"/>
      <c r="S189" s="1262"/>
      <c r="T189" s="1263"/>
      <c r="U189" s="1261"/>
      <c r="V189" s="1262"/>
      <c r="W189" s="1263"/>
      <c r="X189" s="1261"/>
      <c r="Y189" s="1262"/>
      <c r="Z189" s="1263"/>
      <c r="AA189" s="1261"/>
      <c r="AB189" s="1262"/>
      <c r="AC189" s="1263"/>
      <c r="AD189" s="1261"/>
      <c r="AE189" s="1262"/>
      <c r="AF189" s="1263"/>
      <c r="AG189" s="1261"/>
      <c r="AH189" s="1262"/>
      <c r="AI189" s="1263"/>
      <c r="AJ189" s="1261"/>
      <c r="AK189" s="1262"/>
      <c r="AL189" s="1263"/>
    </row>
    <row r="190" spans="1:38">
      <c r="A190" s="1184" t="s">
        <v>2240</v>
      </c>
      <c r="B190" s="1160" t="s">
        <v>4154</v>
      </c>
      <c r="C190" s="1207"/>
      <c r="D190" s="1240" t="s">
        <v>4358</v>
      </c>
      <c r="E190" s="1209"/>
      <c r="F190" s="1207"/>
      <c r="G190" s="1240" t="s">
        <v>4358</v>
      </c>
      <c r="H190" s="1209"/>
      <c r="I190" s="1207"/>
      <c r="J190" s="1240" t="s">
        <v>4358</v>
      </c>
      <c r="K190" s="1209"/>
      <c r="L190" s="1207"/>
      <c r="M190" s="1240" t="s">
        <v>4358</v>
      </c>
      <c r="N190" s="1209"/>
      <c r="O190" s="1207"/>
      <c r="P190" s="1240" t="s">
        <v>4354</v>
      </c>
      <c r="Q190" s="1209"/>
      <c r="R190" s="1207"/>
      <c r="S190" s="1240" t="s">
        <v>4360</v>
      </c>
      <c r="T190" s="1209"/>
      <c r="U190" s="1207"/>
      <c r="V190" s="1240" t="s">
        <v>4360</v>
      </c>
      <c r="W190" s="1209"/>
      <c r="X190" s="1207"/>
      <c r="Y190" s="1240" t="s">
        <v>4358</v>
      </c>
      <c r="Z190" s="1209"/>
      <c r="AA190" s="1207"/>
      <c r="AB190" s="1240" t="s">
        <v>4358</v>
      </c>
      <c r="AC190" s="1209"/>
      <c r="AD190" s="1207"/>
      <c r="AE190" s="1240" t="s">
        <v>4354</v>
      </c>
      <c r="AF190" s="1209"/>
      <c r="AG190" s="1207"/>
      <c r="AH190" s="1240" t="s">
        <v>4354</v>
      </c>
      <c r="AI190" s="1209"/>
      <c r="AJ190" s="1207"/>
      <c r="AK190" s="1240" t="s">
        <v>4358</v>
      </c>
      <c r="AL190" s="1209"/>
    </row>
    <row r="191" spans="1:38">
      <c r="A191" s="1184" t="s">
        <v>4155</v>
      </c>
      <c r="B191" s="1160" t="s">
        <v>4156</v>
      </c>
      <c r="C191" s="1207"/>
      <c r="D191" s="1241">
        <v>10.63</v>
      </c>
      <c r="E191" s="1209"/>
      <c r="F191" s="1207"/>
      <c r="G191" s="1241">
        <v>11.14</v>
      </c>
      <c r="H191" s="1209"/>
      <c r="I191" s="1207"/>
      <c r="J191" s="1241">
        <v>10.6</v>
      </c>
      <c r="K191" s="1209"/>
      <c r="L191" s="1207"/>
      <c r="M191" s="1241">
        <v>10.92</v>
      </c>
      <c r="N191" s="1209"/>
      <c r="O191" s="1207"/>
      <c r="P191" s="1241">
        <v>9.2799999999999994</v>
      </c>
      <c r="Q191" s="1209"/>
      <c r="R191" s="1207"/>
      <c r="S191" s="1241">
        <v>6.97</v>
      </c>
      <c r="T191" s="1209"/>
      <c r="U191" s="1207"/>
      <c r="V191" s="1241">
        <v>6.73</v>
      </c>
      <c r="W191" s="1209"/>
      <c r="X191" s="1207"/>
      <c r="Y191" s="1241">
        <v>10.52</v>
      </c>
      <c r="Z191" s="1209"/>
      <c r="AA191" s="1207"/>
      <c r="AB191" s="1241">
        <v>11.36</v>
      </c>
      <c r="AC191" s="1209"/>
      <c r="AD191" s="1207"/>
      <c r="AE191" s="1241">
        <v>10.28</v>
      </c>
      <c r="AF191" s="1209"/>
      <c r="AG191" s="1207"/>
      <c r="AH191" s="1241">
        <v>9.68</v>
      </c>
      <c r="AI191" s="1209"/>
      <c r="AJ191" s="1207"/>
      <c r="AK191" s="1241">
        <v>11.58</v>
      </c>
      <c r="AL191" s="1209"/>
    </row>
    <row r="192" spans="1:38">
      <c r="A192" s="1184" t="s">
        <v>4166</v>
      </c>
      <c r="B192" s="1160" t="s">
        <v>4298</v>
      </c>
      <c r="C192" s="1207"/>
      <c r="D192" s="1242">
        <v>0.88700000000000001</v>
      </c>
      <c r="E192" s="1209"/>
      <c r="F192" s="1207"/>
      <c r="G192" s="1242">
        <v>0.92900000000000005</v>
      </c>
      <c r="H192" s="1209"/>
      <c r="I192" s="1207"/>
      <c r="J192" s="1242">
        <v>0.88300000000000001</v>
      </c>
      <c r="K192" s="1209"/>
      <c r="L192" s="1207"/>
      <c r="M192" s="1242">
        <v>0.91100000000000003</v>
      </c>
      <c r="N192" s="1209"/>
      <c r="O192" s="1207"/>
      <c r="P192" s="1242">
        <v>0.77400000000000002</v>
      </c>
      <c r="Q192" s="1209"/>
      <c r="R192" s="1207"/>
      <c r="S192" s="1242">
        <v>0.58099999999999996</v>
      </c>
      <c r="T192" s="1209"/>
      <c r="U192" s="1207"/>
      <c r="V192" s="1242">
        <v>0.56100000000000005</v>
      </c>
      <c r="W192" s="1209"/>
      <c r="X192" s="1207"/>
      <c r="Y192" s="1242">
        <v>0.877</v>
      </c>
      <c r="Z192" s="1209"/>
      <c r="AA192" s="1207"/>
      <c r="AB192" s="1242">
        <v>0.94699999999999995</v>
      </c>
      <c r="AC192" s="1209"/>
      <c r="AD192" s="1207"/>
      <c r="AE192" s="1242">
        <v>0.85699999999999998</v>
      </c>
      <c r="AF192" s="1209"/>
      <c r="AG192" s="1207"/>
      <c r="AH192" s="1242">
        <v>0.80700000000000005</v>
      </c>
      <c r="AI192" s="1209"/>
      <c r="AJ192" s="1207"/>
      <c r="AK192" s="1242">
        <v>0.96499999999999997</v>
      </c>
      <c r="AL192" s="1209"/>
    </row>
    <row r="193" spans="1:38">
      <c r="A193" s="1185" t="s">
        <v>4279</v>
      </c>
      <c r="B193" s="1139" t="s">
        <v>4280</v>
      </c>
      <c r="C193" s="1207"/>
      <c r="D193" s="1208">
        <v>13.4</v>
      </c>
      <c r="E193" s="1209"/>
      <c r="F193" s="1207"/>
      <c r="G193" s="1208">
        <v>11.9</v>
      </c>
      <c r="H193" s="1209"/>
      <c r="I193" s="1207"/>
      <c r="J193" s="1208">
        <v>15.7</v>
      </c>
      <c r="K193" s="1209"/>
      <c r="L193" s="1207"/>
      <c r="M193" s="1208">
        <v>13.9</v>
      </c>
      <c r="N193" s="1209"/>
      <c r="O193" s="1207"/>
      <c r="P193" s="1208">
        <v>11.3</v>
      </c>
      <c r="Q193" s="1209"/>
      <c r="R193" s="1207"/>
      <c r="S193" s="1208">
        <v>11.6</v>
      </c>
      <c r="T193" s="1209"/>
      <c r="U193" s="1207"/>
      <c r="V193" s="1208">
        <v>24.7</v>
      </c>
      <c r="W193" s="1209"/>
      <c r="X193" s="1207"/>
      <c r="Y193" s="1208">
        <v>16.100000000000001</v>
      </c>
      <c r="Z193" s="1209"/>
      <c r="AA193" s="1207"/>
      <c r="AB193" s="1208">
        <v>11.5</v>
      </c>
      <c r="AC193" s="1209"/>
      <c r="AD193" s="1207"/>
      <c r="AE193" s="1208">
        <v>12.9</v>
      </c>
      <c r="AF193" s="1209"/>
      <c r="AG193" s="1207"/>
      <c r="AH193" s="1208">
        <v>8.3000000000000007</v>
      </c>
      <c r="AI193" s="1209"/>
      <c r="AJ193" s="1207"/>
      <c r="AK193" s="1208">
        <v>10.3</v>
      </c>
      <c r="AL193" s="1209"/>
    </row>
    <row r="194" spans="1:38">
      <c r="A194" s="1185" t="s">
        <v>4281</v>
      </c>
      <c r="B194" s="1139" t="s">
        <v>4299</v>
      </c>
      <c r="C194" s="1207"/>
      <c r="D194" s="1208">
        <v>37.700000000000003</v>
      </c>
      <c r="E194" s="1209"/>
      <c r="F194" s="1207"/>
      <c r="G194" s="1208">
        <v>22.1</v>
      </c>
      <c r="H194" s="1209"/>
      <c r="I194" s="1207"/>
      <c r="J194" s="1208">
        <v>4.8</v>
      </c>
      <c r="K194" s="1209"/>
      <c r="L194" s="1207"/>
      <c r="M194" s="1208">
        <v>2.8</v>
      </c>
      <c r="N194" s="1209"/>
      <c r="O194" s="1207"/>
      <c r="P194" s="1208">
        <v>80.599999999999994</v>
      </c>
      <c r="Q194" s="1209"/>
      <c r="R194" s="1207"/>
      <c r="S194" s="1208">
        <v>64.3</v>
      </c>
      <c r="T194" s="1209"/>
      <c r="U194" s="1207"/>
      <c r="V194" s="1208">
        <v>1.2</v>
      </c>
      <c r="W194" s="1209"/>
      <c r="X194" s="1207"/>
      <c r="Y194" s="1208">
        <v>18.5</v>
      </c>
      <c r="Z194" s="1209"/>
      <c r="AA194" s="1207"/>
      <c r="AB194" s="1330">
        <v>4</v>
      </c>
      <c r="AC194" s="1209"/>
      <c r="AD194" s="1207"/>
      <c r="AE194" s="1208">
        <v>14.9</v>
      </c>
      <c r="AF194" s="1209"/>
      <c r="AG194" s="1207"/>
      <c r="AH194" s="1330">
        <v>15</v>
      </c>
      <c r="AI194" s="1209"/>
      <c r="AJ194" s="1207"/>
      <c r="AK194" s="1208">
        <v>0.4</v>
      </c>
      <c r="AL194" s="1209"/>
    </row>
    <row r="195" spans="1:38">
      <c r="A195" s="1185" t="s">
        <v>4283</v>
      </c>
      <c r="B195" s="1139" t="s">
        <v>4284</v>
      </c>
      <c r="C195" s="1207"/>
      <c r="D195" s="1208">
        <v>506.1</v>
      </c>
      <c r="E195" s="1209"/>
      <c r="F195" s="1207"/>
      <c r="G195" s="1208">
        <v>367.8</v>
      </c>
      <c r="H195" s="1209"/>
      <c r="I195" s="1207"/>
      <c r="J195" s="1208">
        <v>277.2</v>
      </c>
      <c r="K195" s="1209"/>
      <c r="L195" s="1207"/>
      <c r="M195" s="1208">
        <v>274.60000000000002</v>
      </c>
      <c r="N195" s="1209"/>
      <c r="O195" s="1207"/>
      <c r="P195" s="1208">
        <v>343.2</v>
      </c>
      <c r="Q195" s="1209"/>
      <c r="R195" s="1207"/>
      <c r="S195" s="1208">
        <v>199.6</v>
      </c>
      <c r="T195" s="1209"/>
      <c r="U195" s="1207"/>
      <c r="V195" s="1208">
        <v>650.9</v>
      </c>
      <c r="W195" s="1209"/>
      <c r="X195" s="1207"/>
      <c r="Y195" s="1208">
        <v>209.7</v>
      </c>
      <c r="Z195" s="1209"/>
      <c r="AA195" s="1207"/>
      <c r="AB195" s="1208">
        <v>323.8</v>
      </c>
      <c r="AC195" s="1209"/>
      <c r="AD195" s="1207"/>
      <c r="AE195" s="1208">
        <v>314.5</v>
      </c>
      <c r="AF195" s="1209"/>
      <c r="AG195" s="1207"/>
      <c r="AH195" s="1208">
        <v>224.2</v>
      </c>
      <c r="AI195" s="1209"/>
      <c r="AJ195" s="1207"/>
      <c r="AK195" s="1208">
        <v>190.9</v>
      </c>
      <c r="AL195" s="1209"/>
    </row>
    <row r="196" spans="1:38">
      <c r="A196" s="1186" t="s">
        <v>4285</v>
      </c>
      <c r="B196" s="1139" t="s">
        <v>4286</v>
      </c>
      <c r="C196" s="1207"/>
      <c r="D196" s="1208">
        <v>12.3</v>
      </c>
      <c r="E196" s="1209"/>
      <c r="F196" s="1207"/>
      <c r="G196" s="1208">
        <v>7.4</v>
      </c>
      <c r="H196" s="1209"/>
      <c r="I196" s="1207"/>
      <c r="J196" s="1208">
        <v>8.6</v>
      </c>
      <c r="K196" s="1209"/>
      <c r="L196" s="1207"/>
      <c r="M196" s="1208">
        <v>6.9</v>
      </c>
      <c r="N196" s="1209"/>
      <c r="O196" s="1207"/>
      <c r="P196" s="1208">
        <v>19.399999999999999</v>
      </c>
      <c r="Q196" s="1209"/>
      <c r="R196" s="1207"/>
      <c r="S196" s="1208">
        <v>27.3</v>
      </c>
      <c r="T196" s="1209"/>
      <c r="U196" s="1207"/>
      <c r="V196" s="1208">
        <v>19.8</v>
      </c>
      <c r="W196" s="1209"/>
      <c r="X196" s="1207"/>
      <c r="Y196" s="1208">
        <v>8.3000000000000007</v>
      </c>
      <c r="Z196" s="1209"/>
      <c r="AA196" s="1207"/>
      <c r="AB196" s="1208">
        <v>7.2</v>
      </c>
      <c r="AC196" s="1209"/>
      <c r="AD196" s="1207"/>
      <c r="AE196" s="1208">
        <v>14.9</v>
      </c>
      <c r="AF196" s="1209"/>
      <c r="AG196" s="1207"/>
      <c r="AH196" s="1208">
        <v>19.899999999999999</v>
      </c>
      <c r="AI196" s="1209"/>
      <c r="AJ196" s="1207"/>
      <c r="AK196" s="1208">
        <v>8.4</v>
      </c>
      <c r="AL196" s="1209"/>
    </row>
    <row r="197" spans="1:38">
      <c r="A197" s="1186" t="s">
        <v>4287</v>
      </c>
      <c r="B197" s="1139" t="s">
        <v>4288</v>
      </c>
      <c r="C197" s="1207"/>
      <c r="D197" s="1208">
        <v>1.4</v>
      </c>
      <c r="E197" s="1209"/>
      <c r="F197" s="1207"/>
      <c r="G197" s="1208">
        <v>12.5</v>
      </c>
      <c r="H197" s="1209"/>
      <c r="I197" s="1207"/>
      <c r="J197" s="1208">
        <v>9.9</v>
      </c>
      <c r="K197" s="1209"/>
      <c r="L197" s="1207"/>
      <c r="M197" s="1208">
        <v>2.7</v>
      </c>
      <c r="N197" s="1209"/>
      <c r="O197" s="1207"/>
      <c r="P197" s="1208">
        <v>9.8000000000000007</v>
      </c>
      <c r="Q197" s="1209"/>
      <c r="R197" s="1207"/>
      <c r="S197" s="1208">
        <v>10.3</v>
      </c>
      <c r="T197" s="1209"/>
      <c r="U197" s="1207"/>
      <c r="V197" s="1208">
        <v>6.6</v>
      </c>
      <c r="W197" s="1209"/>
      <c r="X197" s="1207"/>
      <c r="Y197" s="1208">
        <v>10.9</v>
      </c>
      <c r="Z197" s="1209"/>
      <c r="AA197" s="1207"/>
      <c r="AB197" s="1208">
        <v>11.9</v>
      </c>
      <c r="AC197" s="1209"/>
      <c r="AD197" s="1207"/>
      <c r="AE197" s="1330">
        <v>0</v>
      </c>
      <c r="AF197" s="1209"/>
      <c r="AG197" s="1207"/>
      <c r="AH197" s="1208">
        <v>9.6</v>
      </c>
      <c r="AI197" s="1209"/>
      <c r="AJ197" s="1207"/>
      <c r="AK197" s="1208">
        <v>9.4</v>
      </c>
      <c r="AL197" s="1209"/>
    </row>
    <row r="198" spans="1:38">
      <c r="A198" s="1185" t="s">
        <v>4289</v>
      </c>
      <c r="B198" s="1139" t="s">
        <v>4290</v>
      </c>
      <c r="C198" s="1207"/>
      <c r="D198" s="1208">
        <v>325.60000000000002</v>
      </c>
      <c r="E198" s="1209"/>
      <c r="F198" s="1207"/>
      <c r="G198" s="1208">
        <v>258.5</v>
      </c>
      <c r="H198" s="1209"/>
      <c r="I198" s="1207"/>
      <c r="J198" s="1208">
        <v>155.5</v>
      </c>
      <c r="K198" s="1209"/>
      <c r="L198" s="1207"/>
      <c r="M198" s="1208">
        <v>161.30000000000001</v>
      </c>
      <c r="N198" s="1209"/>
      <c r="O198" s="1207"/>
      <c r="P198" s="1330">
        <v>249</v>
      </c>
      <c r="Q198" s="1209"/>
      <c r="R198" s="1207"/>
      <c r="S198" s="1208">
        <v>154.5</v>
      </c>
      <c r="T198" s="1209"/>
      <c r="U198" s="1207"/>
      <c r="V198" s="1208">
        <v>314.10000000000002</v>
      </c>
      <c r="W198" s="1209"/>
      <c r="X198" s="1207"/>
      <c r="Y198" s="1208">
        <v>181.5</v>
      </c>
      <c r="Z198" s="1209"/>
      <c r="AA198" s="1207"/>
      <c r="AB198" s="1330">
        <v>107</v>
      </c>
      <c r="AC198" s="1209"/>
      <c r="AD198" s="1207"/>
      <c r="AE198" s="1330">
        <v>201</v>
      </c>
      <c r="AF198" s="1209"/>
      <c r="AG198" s="1207"/>
      <c r="AH198" s="1208">
        <v>147.9</v>
      </c>
      <c r="AI198" s="1209"/>
      <c r="AJ198" s="1207"/>
      <c r="AK198" s="1208">
        <v>91.8</v>
      </c>
      <c r="AL198" s="1209"/>
    </row>
    <row r="199" spans="1:38">
      <c r="A199" s="1185" t="s">
        <v>4300</v>
      </c>
      <c r="B199" s="1139" t="s">
        <v>4301</v>
      </c>
      <c r="C199" s="1207"/>
      <c r="D199" s="1208">
        <v>271.39999999999998</v>
      </c>
      <c r="E199" s="1209"/>
      <c r="F199" s="1207"/>
      <c r="G199" s="1208">
        <v>102.3</v>
      </c>
      <c r="H199" s="1209"/>
      <c r="I199" s="1207"/>
      <c r="J199" s="1208">
        <v>172.2</v>
      </c>
      <c r="K199" s="1209"/>
      <c r="L199" s="1207"/>
      <c r="M199" s="1208">
        <v>115.4</v>
      </c>
      <c r="N199" s="1209"/>
      <c r="O199" s="1207"/>
      <c r="P199" s="1208">
        <v>181.7</v>
      </c>
      <c r="Q199" s="1209"/>
      <c r="R199" s="1207"/>
      <c r="S199" s="1208">
        <v>50</v>
      </c>
      <c r="T199" s="1209"/>
      <c r="U199" s="1207"/>
      <c r="V199" s="1208">
        <v>257.39999999999998</v>
      </c>
      <c r="W199" s="1209"/>
      <c r="X199" s="1207"/>
      <c r="Y199" s="1208">
        <v>40.700000000000003</v>
      </c>
      <c r="Z199" s="1209"/>
      <c r="AA199" s="1207"/>
      <c r="AB199" s="1208">
        <v>104.2</v>
      </c>
      <c r="AC199" s="1209"/>
      <c r="AD199" s="1207"/>
      <c r="AE199" s="1208">
        <v>102.9</v>
      </c>
      <c r="AF199" s="1209"/>
      <c r="AG199" s="1207"/>
      <c r="AH199" s="1208">
        <v>56.7</v>
      </c>
      <c r="AI199" s="1209"/>
      <c r="AJ199" s="1207"/>
      <c r="AK199" s="1208">
        <v>83.5</v>
      </c>
      <c r="AL199" s="1209"/>
    </row>
    <row r="200" spans="1:38">
      <c r="A200" s="1186" t="s">
        <v>4293</v>
      </c>
      <c r="B200" s="1139" t="s">
        <v>4302</v>
      </c>
      <c r="C200" s="1207"/>
      <c r="D200" s="1208">
        <v>1.7</v>
      </c>
      <c r="E200" s="1209"/>
      <c r="F200" s="1207"/>
      <c r="G200" s="1208">
        <v>1.6</v>
      </c>
      <c r="H200" s="1209"/>
      <c r="I200" s="1207"/>
      <c r="J200" s="1208">
        <v>2.2999999999999998</v>
      </c>
      <c r="K200" s="1209"/>
      <c r="L200" s="1207"/>
      <c r="M200" s="1208">
        <v>2.2999999999999998</v>
      </c>
      <c r="N200" s="1209"/>
      <c r="O200" s="1207"/>
      <c r="P200" s="1330">
        <v>1</v>
      </c>
      <c r="Q200" s="1209"/>
      <c r="R200" s="1207"/>
      <c r="S200" s="1208">
        <v>1.3</v>
      </c>
      <c r="T200" s="1209"/>
      <c r="U200" s="1207"/>
      <c r="V200" s="1208">
        <v>2.6</v>
      </c>
      <c r="W200" s="1209"/>
      <c r="X200" s="1207"/>
      <c r="Y200" s="1208">
        <v>1</v>
      </c>
      <c r="Z200" s="1209"/>
      <c r="AA200" s="1207"/>
      <c r="AB200" s="1208">
        <v>3</v>
      </c>
      <c r="AC200" s="1209"/>
      <c r="AD200" s="1207"/>
      <c r="AE200" s="1208">
        <v>1.9</v>
      </c>
      <c r="AF200" s="1209"/>
      <c r="AG200" s="1207"/>
      <c r="AH200" s="1208">
        <v>2.7</v>
      </c>
      <c r="AI200" s="1209"/>
      <c r="AJ200" s="1207"/>
      <c r="AK200" s="1208">
        <v>2.2000000000000002</v>
      </c>
      <c r="AL200" s="1209"/>
    </row>
    <row r="201" spans="1:38" ht="19.5" thickBot="1">
      <c r="A201" s="1186" t="s">
        <v>4295</v>
      </c>
      <c r="B201" s="1139" t="s">
        <v>4303</v>
      </c>
      <c r="C201" s="1210"/>
      <c r="D201" s="1211">
        <v>7.6</v>
      </c>
      <c r="E201" s="1212"/>
      <c r="F201" s="1210"/>
      <c r="G201" s="1211">
        <v>5.0999999999999996</v>
      </c>
      <c r="H201" s="1212"/>
      <c r="I201" s="1210"/>
      <c r="J201" s="1211">
        <v>6</v>
      </c>
      <c r="K201" s="1212"/>
      <c r="L201" s="1210"/>
      <c r="M201" s="1211">
        <v>1.7</v>
      </c>
      <c r="N201" s="1212"/>
      <c r="O201" s="1210"/>
      <c r="P201" s="1211">
        <v>7.7</v>
      </c>
      <c r="Q201" s="1212"/>
      <c r="R201" s="1210"/>
      <c r="S201" s="1211">
        <v>11.4</v>
      </c>
      <c r="T201" s="1212"/>
      <c r="U201" s="1210"/>
      <c r="V201" s="1211">
        <v>6.9</v>
      </c>
      <c r="W201" s="1212"/>
      <c r="X201" s="1210"/>
      <c r="Y201" s="1211">
        <v>5.3</v>
      </c>
      <c r="Z201" s="1212"/>
      <c r="AA201" s="1210"/>
      <c r="AB201" s="1211">
        <v>2.1</v>
      </c>
      <c r="AC201" s="1212"/>
      <c r="AD201" s="1210"/>
      <c r="AE201" s="1211">
        <v>3</v>
      </c>
      <c r="AF201" s="1212"/>
      <c r="AG201" s="1210"/>
      <c r="AH201" s="1211">
        <v>2.2999999999999998</v>
      </c>
      <c r="AI201" s="1212"/>
      <c r="AJ201" s="1210"/>
      <c r="AK201" s="1211">
        <v>0.6</v>
      </c>
      <c r="AL201" s="1212"/>
    </row>
    <row r="202" spans="1:38" ht="20.25" thickTop="1" thickBot="1">
      <c r="A202" s="1187" t="s">
        <v>4304</v>
      </c>
      <c r="B202" s="1188" t="s">
        <v>4305</v>
      </c>
      <c r="C202" s="1264"/>
      <c r="D202" s="1265">
        <v>30.37</v>
      </c>
      <c r="E202" s="1266"/>
      <c r="F202" s="1264"/>
      <c r="G202" s="1265">
        <v>30.5</v>
      </c>
      <c r="H202" s="1266"/>
      <c r="I202" s="1264"/>
      <c r="J202" s="1265">
        <v>27.66</v>
      </c>
      <c r="K202" s="1266"/>
      <c r="L202" s="1264"/>
      <c r="M202" s="1265">
        <v>29.84</v>
      </c>
      <c r="N202" s="1266"/>
      <c r="O202" s="1264"/>
      <c r="P202" s="1265">
        <v>28.47</v>
      </c>
      <c r="Q202" s="1266"/>
      <c r="R202" s="1264"/>
      <c r="S202" s="1265">
        <v>29.34</v>
      </c>
      <c r="T202" s="1266"/>
      <c r="U202" s="1264"/>
      <c r="V202" s="1265">
        <v>31.66</v>
      </c>
      <c r="W202" s="1266"/>
      <c r="X202" s="1264"/>
      <c r="Y202" s="1265">
        <v>22.93</v>
      </c>
      <c r="Z202" s="1266"/>
      <c r="AA202" s="1264"/>
      <c r="AB202" s="1265">
        <v>28.11</v>
      </c>
      <c r="AC202" s="1266"/>
      <c r="AD202" s="1264"/>
      <c r="AE202" s="1265">
        <v>27.86</v>
      </c>
      <c r="AF202" s="1266"/>
      <c r="AG202" s="1264"/>
      <c r="AH202" s="1265">
        <v>29.18</v>
      </c>
      <c r="AI202" s="1266"/>
      <c r="AJ202" s="1264"/>
      <c r="AK202" s="1265">
        <v>29.1</v>
      </c>
      <c r="AL202" s="1266"/>
    </row>
    <row r="203" spans="1:38">
      <c r="A203" s="1189" t="s">
        <v>4306</v>
      </c>
      <c r="B203" s="1190" t="s">
        <v>4307</v>
      </c>
      <c r="C203" s="1213"/>
      <c r="D203" s="1267" t="s">
        <v>4358</v>
      </c>
      <c r="E203" s="1215"/>
      <c r="F203" s="1213"/>
      <c r="G203" s="1267" t="s">
        <v>4358</v>
      </c>
      <c r="H203" s="1215"/>
      <c r="I203" s="1213"/>
      <c r="J203" s="1267" t="s">
        <v>4354</v>
      </c>
      <c r="K203" s="1215"/>
      <c r="L203" s="1213"/>
      <c r="M203" s="1267" t="s">
        <v>4358</v>
      </c>
      <c r="N203" s="1215"/>
      <c r="O203" s="1213"/>
      <c r="P203" s="1267" t="s">
        <v>4354</v>
      </c>
      <c r="Q203" s="1215"/>
      <c r="R203" s="1213"/>
      <c r="S203" s="1267" t="s">
        <v>4354</v>
      </c>
      <c r="T203" s="1215"/>
      <c r="U203" s="1213"/>
      <c r="V203" s="1267" t="s">
        <v>4358</v>
      </c>
      <c r="W203" s="1215"/>
      <c r="X203" s="1213"/>
      <c r="Y203" s="1267" t="s">
        <v>4373</v>
      </c>
      <c r="Z203" s="1215"/>
      <c r="AA203" s="1213"/>
      <c r="AB203" s="1267" t="s">
        <v>4354</v>
      </c>
      <c r="AC203" s="1215"/>
      <c r="AD203" s="1213"/>
      <c r="AE203" s="1267" t="s">
        <v>4354</v>
      </c>
      <c r="AF203" s="1215"/>
      <c r="AG203" s="1213"/>
      <c r="AH203" s="1267" t="s">
        <v>4354</v>
      </c>
      <c r="AI203" s="1215"/>
      <c r="AJ203" s="1213"/>
      <c r="AK203" s="1267" t="s">
        <v>4354</v>
      </c>
      <c r="AL203" s="1215"/>
    </row>
    <row r="204" spans="1:38">
      <c r="A204" s="1191" t="s">
        <v>2241</v>
      </c>
      <c r="B204" s="1160" t="s">
        <v>4308</v>
      </c>
      <c r="C204" s="1207"/>
      <c r="D204" s="1268">
        <v>3.17</v>
      </c>
      <c r="E204" s="1209"/>
      <c r="F204" s="1207"/>
      <c r="G204" s="1268">
        <v>3.18</v>
      </c>
      <c r="H204" s="1209"/>
      <c r="I204" s="1207"/>
      <c r="J204" s="1268">
        <v>2.87</v>
      </c>
      <c r="K204" s="1209"/>
      <c r="L204" s="1207"/>
      <c r="M204" s="1268">
        <v>3.18</v>
      </c>
      <c r="N204" s="1209"/>
      <c r="O204" s="1207"/>
      <c r="P204" s="1268">
        <v>2.93</v>
      </c>
      <c r="Q204" s="1209"/>
      <c r="R204" s="1207"/>
      <c r="S204" s="1268">
        <v>3.07</v>
      </c>
      <c r="T204" s="1209"/>
      <c r="U204" s="1207"/>
      <c r="V204" s="1268">
        <v>3.38</v>
      </c>
      <c r="W204" s="1209"/>
      <c r="X204" s="1207"/>
      <c r="Y204" s="1268">
        <v>2.42</v>
      </c>
      <c r="Z204" s="1209"/>
      <c r="AA204" s="1207"/>
      <c r="AB204" s="1268">
        <v>2.89</v>
      </c>
      <c r="AC204" s="1209"/>
      <c r="AD204" s="1207"/>
      <c r="AE204" s="1268">
        <v>2.85</v>
      </c>
      <c r="AF204" s="1209"/>
      <c r="AG204" s="1207"/>
      <c r="AH204" s="1268">
        <v>3.02</v>
      </c>
      <c r="AI204" s="1209"/>
      <c r="AJ204" s="1207"/>
      <c r="AK204" s="1268">
        <v>3.09</v>
      </c>
      <c r="AL204" s="1209"/>
    </row>
    <row r="205" spans="1:38">
      <c r="A205" s="1192" t="s">
        <v>4309</v>
      </c>
      <c r="B205" s="1139" t="s">
        <v>4310</v>
      </c>
      <c r="C205" s="1207"/>
      <c r="D205" s="1208" t="s">
        <v>4374</v>
      </c>
      <c r="E205" s="1209"/>
      <c r="F205" s="1207"/>
      <c r="G205" s="1208" t="s">
        <v>4374</v>
      </c>
      <c r="H205" s="1209"/>
      <c r="I205" s="1207"/>
      <c r="J205" s="1208" t="s">
        <v>4374</v>
      </c>
      <c r="K205" s="1209"/>
      <c r="L205" s="1207"/>
      <c r="M205" s="1208" t="s">
        <v>4361</v>
      </c>
      <c r="N205" s="1209"/>
      <c r="O205" s="1207"/>
      <c r="P205" s="1208" t="s">
        <v>4374</v>
      </c>
      <c r="Q205" s="1209"/>
      <c r="R205" s="1207"/>
      <c r="S205" s="1208" t="s">
        <v>4361</v>
      </c>
      <c r="T205" s="1209"/>
      <c r="U205" s="1207"/>
      <c r="V205" s="1208" t="s">
        <v>4361</v>
      </c>
      <c r="W205" s="1209"/>
      <c r="X205" s="1207"/>
      <c r="Y205" s="1208" t="s">
        <v>4374</v>
      </c>
      <c r="Z205" s="1209"/>
      <c r="AA205" s="1207"/>
      <c r="AB205" s="1208" t="s">
        <v>4361</v>
      </c>
      <c r="AC205" s="1209"/>
      <c r="AD205" s="1207"/>
      <c r="AE205" s="1208" t="s">
        <v>4374</v>
      </c>
      <c r="AF205" s="1209"/>
      <c r="AG205" s="1207"/>
      <c r="AH205" s="1208" t="s">
        <v>4374</v>
      </c>
      <c r="AI205" s="1209"/>
      <c r="AJ205" s="1207"/>
      <c r="AK205" s="1208" t="s">
        <v>4374</v>
      </c>
      <c r="AL205" s="1209"/>
    </row>
    <row r="206" spans="1:38">
      <c r="A206" s="1191" t="s">
        <v>4311</v>
      </c>
      <c r="B206" s="1160" t="s">
        <v>4312</v>
      </c>
      <c r="C206" s="1207"/>
      <c r="D206" s="1240" t="s">
        <v>4358</v>
      </c>
      <c r="E206" s="1209"/>
      <c r="F206" s="1207"/>
      <c r="G206" s="1240" t="s">
        <v>4358</v>
      </c>
      <c r="H206" s="1209"/>
      <c r="I206" s="1207"/>
      <c r="J206" s="1240" t="s">
        <v>4358</v>
      </c>
      <c r="K206" s="1209"/>
      <c r="L206" s="1207"/>
      <c r="M206" s="1240" t="s">
        <v>5002</v>
      </c>
      <c r="N206" s="1209"/>
      <c r="O206" s="1207"/>
      <c r="P206" s="1240" t="s">
        <v>4358</v>
      </c>
      <c r="Q206" s="1209"/>
      <c r="R206" s="1207"/>
      <c r="S206" s="1240" t="s">
        <v>4358</v>
      </c>
      <c r="T206" s="1209"/>
      <c r="U206" s="1207"/>
      <c r="V206" s="1240" t="s">
        <v>4358</v>
      </c>
      <c r="W206" s="1209"/>
      <c r="X206" s="1207"/>
      <c r="Y206" s="1240" t="s">
        <v>5000</v>
      </c>
      <c r="Z206" s="1209"/>
      <c r="AA206" s="1207"/>
      <c r="AB206" s="1240" t="s">
        <v>4358</v>
      </c>
      <c r="AC206" s="1209"/>
      <c r="AD206" s="1207"/>
      <c r="AE206" s="1240" t="s">
        <v>4358</v>
      </c>
      <c r="AF206" s="1209"/>
      <c r="AG206" s="1207"/>
      <c r="AH206" s="1240" t="s">
        <v>4358</v>
      </c>
      <c r="AI206" s="1209"/>
      <c r="AJ206" s="1207"/>
      <c r="AK206" s="1240" t="s">
        <v>5001</v>
      </c>
      <c r="AL206" s="1209"/>
    </row>
    <row r="207" spans="1:38" ht="19.5" thickBot="1">
      <c r="A207" s="1193" t="s">
        <v>2241</v>
      </c>
      <c r="B207" s="1194" t="s">
        <v>4308</v>
      </c>
      <c r="C207" s="1210"/>
      <c r="D207" s="1269">
        <v>4</v>
      </c>
      <c r="E207" s="1212"/>
      <c r="F207" s="1210"/>
      <c r="G207" s="1269">
        <v>4</v>
      </c>
      <c r="H207" s="1212"/>
      <c r="I207" s="1210"/>
      <c r="J207" s="1269">
        <v>3.74</v>
      </c>
      <c r="K207" s="1212"/>
      <c r="L207" s="1210"/>
      <c r="M207" s="1269">
        <v>3.47</v>
      </c>
      <c r="N207" s="1212"/>
      <c r="O207" s="1210"/>
      <c r="P207" s="1269">
        <v>4</v>
      </c>
      <c r="Q207" s="1212"/>
      <c r="R207" s="1210"/>
      <c r="S207" s="1269">
        <v>3.79</v>
      </c>
      <c r="T207" s="1212"/>
      <c r="U207" s="1210"/>
      <c r="V207" s="1269">
        <v>3.66</v>
      </c>
      <c r="W207" s="1212"/>
      <c r="X207" s="1210"/>
      <c r="Y207" s="1269">
        <v>2.84</v>
      </c>
      <c r="Z207" s="1212"/>
      <c r="AA207" s="1210"/>
      <c r="AB207" s="1269">
        <v>3.96</v>
      </c>
      <c r="AC207" s="1212"/>
      <c r="AD207" s="1210"/>
      <c r="AE207" s="1269">
        <v>4</v>
      </c>
      <c r="AF207" s="1212"/>
      <c r="AG207" s="1210"/>
      <c r="AH207" s="1269">
        <v>4</v>
      </c>
      <c r="AI207" s="1212"/>
      <c r="AJ207" s="1210"/>
      <c r="AK207" s="1269">
        <v>3.47</v>
      </c>
      <c r="AL207" s="1212"/>
    </row>
    <row r="208" spans="1:38" ht="20.25" thickTop="1" thickBot="1">
      <c r="A208" s="1195" t="s">
        <v>4313</v>
      </c>
      <c r="B208" s="1196" t="s">
        <v>4314</v>
      </c>
      <c r="C208" s="1270"/>
      <c r="D208" s="1271">
        <v>3</v>
      </c>
      <c r="E208" s="1272"/>
      <c r="F208" s="1270"/>
      <c r="G208" s="1271">
        <v>3</v>
      </c>
      <c r="H208" s="1272"/>
      <c r="I208" s="1270"/>
      <c r="J208" s="1271">
        <v>3</v>
      </c>
      <c r="K208" s="1272"/>
      <c r="L208" s="1270"/>
      <c r="M208" s="1271">
        <v>2.5</v>
      </c>
      <c r="N208" s="1272"/>
      <c r="O208" s="1270"/>
      <c r="P208" s="1271">
        <v>3</v>
      </c>
      <c r="Q208" s="1272"/>
      <c r="R208" s="1270"/>
      <c r="S208" s="1271">
        <v>2.5</v>
      </c>
      <c r="T208" s="1272"/>
      <c r="U208" s="1270"/>
      <c r="V208" s="1271">
        <v>2</v>
      </c>
      <c r="W208" s="1272"/>
      <c r="X208" s="1270"/>
      <c r="Y208" s="1271">
        <v>2</v>
      </c>
      <c r="Z208" s="1272"/>
      <c r="AA208" s="1270"/>
      <c r="AB208" s="1271">
        <v>2.5</v>
      </c>
      <c r="AC208" s="1272"/>
      <c r="AD208" s="1270"/>
      <c r="AE208" s="1271">
        <v>2.5</v>
      </c>
      <c r="AF208" s="1272"/>
      <c r="AG208" s="1270"/>
      <c r="AH208" s="1271">
        <v>2.5</v>
      </c>
      <c r="AI208" s="1272"/>
      <c r="AJ208" s="1270"/>
      <c r="AK208" s="1271">
        <v>2</v>
      </c>
      <c r="AL208" s="1272"/>
    </row>
    <row r="209" spans="1:38">
      <c r="A209" s="1197" t="s">
        <v>2240</v>
      </c>
      <c r="B209" s="1190" t="s">
        <v>4315</v>
      </c>
      <c r="C209" s="1213"/>
      <c r="D209" s="1267" t="s">
        <v>4354</v>
      </c>
      <c r="E209" s="1215"/>
      <c r="F209" s="1213"/>
      <c r="G209" s="1267" t="s">
        <v>4354</v>
      </c>
      <c r="H209" s="1215"/>
      <c r="I209" s="1213"/>
      <c r="J209" s="1267" t="s">
        <v>4354</v>
      </c>
      <c r="K209" s="1215"/>
      <c r="L209" s="1213"/>
      <c r="M209" s="1267" t="s">
        <v>4373</v>
      </c>
      <c r="N209" s="1215"/>
      <c r="O209" s="1213"/>
      <c r="P209" s="1267" t="s">
        <v>4354</v>
      </c>
      <c r="Q209" s="1215"/>
      <c r="R209" s="1213"/>
      <c r="S209" s="1267" t="s">
        <v>4373</v>
      </c>
      <c r="T209" s="1215"/>
      <c r="U209" s="1213"/>
      <c r="V209" s="1267" t="s">
        <v>4360</v>
      </c>
      <c r="W209" s="1215"/>
      <c r="X209" s="1213"/>
      <c r="Y209" s="1267" t="s">
        <v>4360</v>
      </c>
      <c r="Z209" s="1215"/>
      <c r="AA209" s="1213"/>
      <c r="AB209" s="1267" t="s">
        <v>4373</v>
      </c>
      <c r="AC209" s="1215"/>
      <c r="AD209" s="1213"/>
      <c r="AE209" s="1267" t="s">
        <v>4373</v>
      </c>
      <c r="AF209" s="1215"/>
      <c r="AG209" s="1213"/>
      <c r="AH209" s="1267" t="s">
        <v>4373</v>
      </c>
      <c r="AI209" s="1215"/>
      <c r="AJ209" s="1213"/>
      <c r="AK209" s="1267" t="s">
        <v>4360</v>
      </c>
      <c r="AL209" s="1215"/>
    </row>
    <row r="210" spans="1:38">
      <c r="A210" s="1198" t="s">
        <v>4316</v>
      </c>
      <c r="B210" s="1139" t="s">
        <v>4317</v>
      </c>
      <c r="C210" s="1207"/>
      <c r="D210" s="1244" t="s">
        <v>4362</v>
      </c>
      <c r="E210" s="1209"/>
      <c r="F210" s="1207"/>
      <c r="G210" s="1244" t="s">
        <v>4362</v>
      </c>
      <c r="H210" s="1209"/>
      <c r="I210" s="1207"/>
      <c r="J210" s="1244" t="s">
        <v>4362</v>
      </c>
      <c r="K210" s="1209"/>
      <c r="L210" s="1207"/>
      <c r="M210" s="1244" t="s">
        <v>4362</v>
      </c>
      <c r="N210" s="1209"/>
      <c r="O210" s="1207"/>
      <c r="P210" s="1244" t="s">
        <v>4362</v>
      </c>
      <c r="Q210" s="1209"/>
      <c r="R210" s="1207"/>
      <c r="S210" s="1244" t="s">
        <v>4362</v>
      </c>
      <c r="T210" s="1209"/>
      <c r="U210" s="1207"/>
      <c r="V210" s="1244" t="s">
        <v>4362</v>
      </c>
      <c r="W210" s="1209"/>
      <c r="X210" s="1207"/>
      <c r="Y210" s="1244" t="s">
        <v>4362</v>
      </c>
      <c r="Z210" s="1209"/>
      <c r="AA210" s="1207"/>
      <c r="AB210" s="1244" t="s">
        <v>4362</v>
      </c>
      <c r="AC210" s="1209"/>
      <c r="AD210" s="1207"/>
      <c r="AE210" s="1244" t="s">
        <v>4362</v>
      </c>
      <c r="AF210" s="1209"/>
      <c r="AG210" s="1207"/>
      <c r="AH210" s="1244" t="s">
        <v>4362</v>
      </c>
      <c r="AI210" s="1209"/>
      <c r="AJ210" s="1207"/>
      <c r="AK210" s="1244" t="s">
        <v>4362</v>
      </c>
      <c r="AL210" s="1209"/>
    </row>
    <row r="211" spans="1:38">
      <c r="A211" s="1198" t="s">
        <v>4318</v>
      </c>
      <c r="B211" s="1139" t="s">
        <v>4319</v>
      </c>
      <c r="C211" s="1207"/>
      <c r="D211" s="1244" t="s">
        <v>4362</v>
      </c>
      <c r="E211" s="1209"/>
      <c r="F211" s="1207"/>
      <c r="G211" s="1244" t="s">
        <v>4362</v>
      </c>
      <c r="H211" s="1209"/>
      <c r="I211" s="1207"/>
      <c r="J211" s="1244" t="s">
        <v>4362</v>
      </c>
      <c r="K211" s="1209"/>
      <c r="L211" s="1207"/>
      <c r="M211" s="1244" t="s">
        <v>4362</v>
      </c>
      <c r="N211" s="1209"/>
      <c r="O211" s="1207"/>
      <c r="P211" s="1244" t="s">
        <v>4362</v>
      </c>
      <c r="Q211" s="1209"/>
      <c r="R211" s="1207"/>
      <c r="S211" s="1244" t="s">
        <v>4362</v>
      </c>
      <c r="T211" s="1209"/>
      <c r="U211" s="1207"/>
      <c r="V211" s="1244" t="s">
        <v>4362</v>
      </c>
      <c r="W211" s="1209"/>
      <c r="X211" s="1207"/>
      <c r="Y211" s="1244" t="s">
        <v>4362</v>
      </c>
      <c r="Z211" s="1209"/>
      <c r="AA211" s="1207"/>
      <c r="AB211" s="1244" t="s">
        <v>4362</v>
      </c>
      <c r="AC211" s="1209"/>
      <c r="AD211" s="1207"/>
      <c r="AE211" s="1244" t="s">
        <v>4362</v>
      </c>
      <c r="AF211" s="1209"/>
      <c r="AG211" s="1207"/>
      <c r="AH211" s="1244" t="s">
        <v>4362</v>
      </c>
      <c r="AI211" s="1209"/>
      <c r="AJ211" s="1207"/>
      <c r="AK211" s="1244" t="s">
        <v>4362</v>
      </c>
      <c r="AL211" s="1209"/>
    </row>
    <row r="212" spans="1:38">
      <c r="A212" s="1198" t="s">
        <v>4320</v>
      </c>
      <c r="B212" s="1139" t="s">
        <v>4321</v>
      </c>
      <c r="C212" s="1207"/>
      <c r="D212" s="1244" t="s">
        <v>4363</v>
      </c>
      <c r="E212" s="1209"/>
      <c r="F212" s="1207"/>
      <c r="G212" s="1244" t="s">
        <v>4363</v>
      </c>
      <c r="H212" s="1209"/>
      <c r="I212" s="1207"/>
      <c r="J212" s="1244" t="s">
        <v>4363</v>
      </c>
      <c r="K212" s="1209"/>
      <c r="L212" s="1207"/>
      <c r="M212" s="1244" t="s">
        <v>4363</v>
      </c>
      <c r="N212" s="1209"/>
      <c r="O212" s="1207"/>
      <c r="P212" s="1244" t="s">
        <v>4363</v>
      </c>
      <c r="Q212" s="1209"/>
      <c r="R212" s="1207"/>
      <c r="S212" s="1244" t="s">
        <v>4363</v>
      </c>
      <c r="T212" s="1209"/>
      <c r="U212" s="1207"/>
      <c r="V212" s="1244" t="s">
        <v>4363</v>
      </c>
      <c r="W212" s="1209"/>
      <c r="X212" s="1207"/>
      <c r="Y212" s="1244" t="s">
        <v>4363</v>
      </c>
      <c r="Z212" s="1209"/>
      <c r="AA212" s="1207"/>
      <c r="AB212" s="1244" t="s">
        <v>4363</v>
      </c>
      <c r="AC212" s="1209"/>
      <c r="AD212" s="1207"/>
      <c r="AE212" s="1244" t="s">
        <v>4363</v>
      </c>
      <c r="AF212" s="1209"/>
      <c r="AG212" s="1207"/>
      <c r="AH212" s="1244" t="s">
        <v>4363</v>
      </c>
      <c r="AI212" s="1209"/>
      <c r="AJ212" s="1207"/>
      <c r="AK212" s="1244" t="s">
        <v>4363</v>
      </c>
      <c r="AL212" s="1209"/>
    </row>
    <row r="213" spans="1:38">
      <c r="A213" s="1199" t="s">
        <v>4322</v>
      </c>
      <c r="B213" s="1160" t="s">
        <v>4308</v>
      </c>
      <c r="C213" s="1207"/>
      <c r="D213" s="1240" t="s">
        <v>2286</v>
      </c>
      <c r="E213" s="1209"/>
      <c r="F213" s="1207"/>
      <c r="G213" s="1240" t="s">
        <v>2286</v>
      </c>
      <c r="H213" s="1209"/>
      <c r="I213" s="1207"/>
      <c r="J213" s="1240" t="s">
        <v>2286</v>
      </c>
      <c r="K213" s="1209"/>
      <c r="L213" s="1207"/>
      <c r="M213" s="1240" t="s">
        <v>2286</v>
      </c>
      <c r="N213" s="1209"/>
      <c r="O213" s="1207"/>
      <c r="P213" s="1240" t="s">
        <v>2286</v>
      </c>
      <c r="Q213" s="1209"/>
      <c r="R213" s="1207"/>
      <c r="S213" s="1240" t="s">
        <v>2286</v>
      </c>
      <c r="T213" s="1209"/>
      <c r="U213" s="1207"/>
      <c r="V213" s="1240" t="s">
        <v>2286</v>
      </c>
      <c r="W213" s="1209"/>
      <c r="X213" s="1207"/>
      <c r="Y213" s="1240" t="s">
        <v>2286</v>
      </c>
      <c r="Z213" s="1209"/>
      <c r="AA213" s="1207"/>
      <c r="AB213" s="1240" t="s">
        <v>2286</v>
      </c>
      <c r="AC213" s="1209"/>
      <c r="AD213" s="1207"/>
      <c r="AE213" s="1240" t="s">
        <v>2286</v>
      </c>
      <c r="AF213" s="1209"/>
      <c r="AG213" s="1207"/>
      <c r="AH213" s="1240" t="s">
        <v>2286</v>
      </c>
      <c r="AI213" s="1209"/>
      <c r="AJ213" s="1207"/>
      <c r="AK213" s="1240" t="s">
        <v>2286</v>
      </c>
      <c r="AL213" s="1209"/>
    </row>
    <row r="214" spans="1:38">
      <c r="A214" s="1198" t="s">
        <v>4323</v>
      </c>
      <c r="B214" s="1139" t="s">
        <v>4324</v>
      </c>
      <c r="C214" s="1207"/>
      <c r="D214" s="1244" t="s">
        <v>4362</v>
      </c>
      <c r="E214" s="1209"/>
      <c r="F214" s="1207"/>
      <c r="G214" s="1244" t="s">
        <v>4362</v>
      </c>
      <c r="H214" s="1209"/>
      <c r="I214" s="1207"/>
      <c r="J214" s="1244" t="s">
        <v>4362</v>
      </c>
      <c r="K214" s="1209"/>
      <c r="L214" s="1207"/>
      <c r="M214" s="1244" t="s">
        <v>4362</v>
      </c>
      <c r="N214" s="1209"/>
      <c r="O214" s="1207"/>
      <c r="P214" s="1244" t="s">
        <v>4362</v>
      </c>
      <c r="Q214" s="1209"/>
      <c r="R214" s="1207"/>
      <c r="S214" s="1244" t="s">
        <v>4362</v>
      </c>
      <c r="T214" s="1209"/>
      <c r="U214" s="1207"/>
      <c r="V214" s="1244" t="s">
        <v>4362</v>
      </c>
      <c r="W214" s="1209"/>
      <c r="X214" s="1207"/>
      <c r="Y214" s="1244" t="s">
        <v>4362</v>
      </c>
      <c r="Z214" s="1209"/>
      <c r="AA214" s="1207"/>
      <c r="AB214" s="1244" t="s">
        <v>4362</v>
      </c>
      <c r="AC214" s="1209"/>
      <c r="AD214" s="1207"/>
      <c r="AE214" s="1244" t="s">
        <v>4362</v>
      </c>
      <c r="AF214" s="1209"/>
      <c r="AG214" s="1207"/>
      <c r="AH214" s="1244" t="s">
        <v>4362</v>
      </c>
      <c r="AI214" s="1209"/>
      <c r="AJ214" s="1207"/>
      <c r="AK214" s="1244" t="s">
        <v>4362</v>
      </c>
      <c r="AL214" s="1209"/>
    </row>
    <row r="215" spans="1:38">
      <c r="A215" s="1198" t="s">
        <v>4325</v>
      </c>
      <c r="B215" s="1139" t="s">
        <v>4326</v>
      </c>
      <c r="C215" s="1207"/>
      <c r="D215" s="1244" t="s">
        <v>4364</v>
      </c>
      <c r="E215" s="1209"/>
      <c r="F215" s="1207"/>
      <c r="G215" s="1244" t="s">
        <v>4364</v>
      </c>
      <c r="H215" s="1209"/>
      <c r="I215" s="1207"/>
      <c r="J215" s="1244" t="s">
        <v>4408</v>
      </c>
      <c r="K215" s="1209"/>
      <c r="L215" s="1207"/>
      <c r="M215" s="1244" t="s">
        <v>4364</v>
      </c>
      <c r="N215" s="1209"/>
      <c r="O215" s="1207"/>
      <c r="P215" s="1244" t="s">
        <v>4364</v>
      </c>
      <c r="Q215" s="1209"/>
      <c r="R215" s="1207"/>
      <c r="S215" s="1244" t="s">
        <v>4364</v>
      </c>
      <c r="T215" s="1209"/>
      <c r="U215" s="1207"/>
      <c r="V215" s="1244" t="s">
        <v>4364</v>
      </c>
      <c r="W215" s="1209"/>
      <c r="X215" s="1207"/>
      <c r="Y215" s="1244" t="s">
        <v>4364</v>
      </c>
      <c r="Z215" s="1209"/>
      <c r="AA215" s="1207"/>
      <c r="AB215" s="1244" t="s">
        <v>4364</v>
      </c>
      <c r="AC215" s="1209"/>
      <c r="AD215" s="1207"/>
      <c r="AE215" s="1244" t="s">
        <v>4364</v>
      </c>
      <c r="AF215" s="1209"/>
      <c r="AG215" s="1207"/>
      <c r="AH215" s="1244" t="s">
        <v>4364</v>
      </c>
      <c r="AI215" s="1209"/>
      <c r="AJ215" s="1207"/>
      <c r="AK215" s="1244" t="s">
        <v>4364</v>
      </c>
      <c r="AL215" s="1209"/>
    </row>
    <row r="216" spans="1:38">
      <c r="A216" s="1198" t="s">
        <v>4327</v>
      </c>
      <c r="B216" s="1139" t="s">
        <v>4328</v>
      </c>
      <c r="C216" s="1207"/>
      <c r="D216" s="1244" t="s">
        <v>4365</v>
      </c>
      <c r="E216" s="1209"/>
      <c r="F216" s="1207"/>
      <c r="G216" s="1244" t="s">
        <v>4365</v>
      </c>
      <c r="H216" s="1209"/>
      <c r="I216" s="1207"/>
      <c r="J216" s="1244" t="s">
        <v>4363</v>
      </c>
      <c r="K216" s="1209"/>
      <c r="L216" s="1207"/>
      <c r="M216" s="1244" t="s">
        <v>4365</v>
      </c>
      <c r="N216" s="1209"/>
      <c r="O216" s="1207"/>
      <c r="P216" s="1244" t="s">
        <v>4365</v>
      </c>
      <c r="Q216" s="1209"/>
      <c r="R216" s="1207"/>
      <c r="S216" s="1244" t="s">
        <v>4365</v>
      </c>
      <c r="T216" s="1209"/>
      <c r="U216" s="1207"/>
      <c r="V216" s="1244" t="s">
        <v>4365</v>
      </c>
      <c r="W216" s="1209"/>
      <c r="X216" s="1207"/>
      <c r="Y216" s="1244" t="s">
        <v>4365</v>
      </c>
      <c r="Z216" s="1209"/>
      <c r="AA216" s="1207"/>
      <c r="AB216" s="1244" t="s">
        <v>4365</v>
      </c>
      <c r="AC216" s="1209"/>
      <c r="AD216" s="1207"/>
      <c r="AE216" s="1244" t="s">
        <v>4365</v>
      </c>
      <c r="AF216" s="1209"/>
      <c r="AG216" s="1207"/>
      <c r="AH216" s="1244" t="s">
        <v>4365</v>
      </c>
      <c r="AI216" s="1209"/>
      <c r="AJ216" s="1207"/>
      <c r="AK216" s="1244" t="s">
        <v>4365</v>
      </c>
      <c r="AL216" s="1209"/>
    </row>
    <row r="217" spans="1:38">
      <c r="A217" s="1199" t="s">
        <v>4329</v>
      </c>
      <c r="B217" s="1160" t="s">
        <v>4308</v>
      </c>
      <c r="C217" s="1207"/>
      <c r="D217" s="1240">
        <v>10</v>
      </c>
      <c r="E217" s="1209"/>
      <c r="F217" s="1207"/>
      <c r="G217" s="1240">
        <v>10</v>
      </c>
      <c r="H217" s="1209"/>
      <c r="I217" s="1207"/>
      <c r="J217" s="1240">
        <v>10</v>
      </c>
      <c r="K217" s="1209"/>
      <c r="L217" s="1207"/>
      <c r="M217" s="1240">
        <v>10</v>
      </c>
      <c r="N217" s="1209"/>
      <c r="O217" s="1207"/>
      <c r="P217" s="1240">
        <v>10</v>
      </c>
      <c r="Q217" s="1209"/>
      <c r="R217" s="1207"/>
      <c r="S217" s="1240">
        <v>10</v>
      </c>
      <c r="T217" s="1209"/>
      <c r="U217" s="1207"/>
      <c r="V217" s="1240">
        <v>10</v>
      </c>
      <c r="W217" s="1209"/>
      <c r="X217" s="1207"/>
      <c r="Y217" s="1240">
        <v>10</v>
      </c>
      <c r="Z217" s="1209"/>
      <c r="AA217" s="1207"/>
      <c r="AB217" s="1240">
        <v>10</v>
      </c>
      <c r="AC217" s="1209"/>
      <c r="AD217" s="1207"/>
      <c r="AE217" s="1240">
        <v>10</v>
      </c>
      <c r="AF217" s="1209"/>
      <c r="AG217" s="1207"/>
      <c r="AH217" s="1240">
        <v>10</v>
      </c>
      <c r="AI217" s="1209"/>
      <c r="AJ217" s="1207"/>
      <c r="AK217" s="1240">
        <v>10</v>
      </c>
      <c r="AL217" s="1209"/>
    </row>
    <row r="218" spans="1:38">
      <c r="A218" s="1198" t="s">
        <v>4330</v>
      </c>
      <c r="B218" s="1139" t="s">
        <v>4331</v>
      </c>
      <c r="C218" s="1207"/>
      <c r="D218" s="1244" t="s">
        <v>4362</v>
      </c>
      <c r="E218" s="1209"/>
      <c r="F218" s="1207"/>
      <c r="G218" s="1244" t="s">
        <v>4362</v>
      </c>
      <c r="H218" s="1209"/>
      <c r="I218" s="1207"/>
      <c r="J218" s="1244" t="s">
        <v>4362</v>
      </c>
      <c r="K218" s="1209"/>
      <c r="L218" s="1207"/>
      <c r="M218" s="1244" t="s">
        <v>4362</v>
      </c>
      <c r="N218" s="1209"/>
      <c r="O218" s="1207"/>
      <c r="P218" s="1244" t="s">
        <v>4362</v>
      </c>
      <c r="Q218" s="1209"/>
      <c r="R218" s="1207"/>
      <c r="S218" s="1244" t="s">
        <v>4362</v>
      </c>
      <c r="T218" s="1209"/>
      <c r="U218" s="1207"/>
      <c r="V218" s="1244" t="s">
        <v>4366</v>
      </c>
      <c r="W218" s="1209"/>
      <c r="X218" s="1207"/>
      <c r="Y218" s="1244" t="s">
        <v>4366</v>
      </c>
      <c r="Z218" s="1209"/>
      <c r="AA218" s="1207"/>
      <c r="AB218" s="1244" t="s">
        <v>4362</v>
      </c>
      <c r="AC218" s="1209"/>
      <c r="AD218" s="1207"/>
      <c r="AE218" s="1244" t="s">
        <v>4362</v>
      </c>
      <c r="AF218" s="1209"/>
      <c r="AG218" s="1207"/>
      <c r="AH218" s="1244" t="s">
        <v>4362</v>
      </c>
      <c r="AI218" s="1209"/>
      <c r="AJ218" s="1207"/>
      <c r="AK218" s="1244" t="s">
        <v>4366</v>
      </c>
      <c r="AL218" s="1209"/>
    </row>
    <row r="219" spans="1:38">
      <c r="A219" s="1198" t="s">
        <v>4332</v>
      </c>
      <c r="B219" s="1139" t="s">
        <v>4333</v>
      </c>
      <c r="C219" s="1207"/>
      <c r="D219" s="1244" t="s">
        <v>4366</v>
      </c>
      <c r="E219" s="1209"/>
      <c r="F219" s="1207"/>
      <c r="G219" s="1244" t="s">
        <v>4366</v>
      </c>
      <c r="H219" s="1209"/>
      <c r="I219" s="1207"/>
      <c r="J219" s="1244" t="s">
        <v>4366</v>
      </c>
      <c r="K219" s="1209"/>
      <c r="L219" s="1207"/>
      <c r="M219" s="1244" t="s">
        <v>4366</v>
      </c>
      <c r="N219" s="1209"/>
      <c r="O219" s="1207"/>
      <c r="P219" s="1244" t="s">
        <v>4366</v>
      </c>
      <c r="Q219" s="1209"/>
      <c r="R219" s="1207"/>
      <c r="S219" s="1244" t="s">
        <v>4366</v>
      </c>
      <c r="T219" s="1209"/>
      <c r="U219" s="1207"/>
      <c r="V219" s="1244" t="s">
        <v>4366</v>
      </c>
      <c r="W219" s="1209"/>
      <c r="X219" s="1207"/>
      <c r="Y219" s="1244" t="s">
        <v>4366</v>
      </c>
      <c r="Z219" s="1209"/>
      <c r="AA219" s="1207"/>
      <c r="AB219" s="1244" t="s">
        <v>4366</v>
      </c>
      <c r="AC219" s="1209"/>
      <c r="AD219" s="1207"/>
      <c r="AE219" s="1244" t="s">
        <v>4366</v>
      </c>
      <c r="AF219" s="1209"/>
      <c r="AG219" s="1207"/>
      <c r="AH219" s="1244" t="s">
        <v>4366</v>
      </c>
      <c r="AI219" s="1209"/>
      <c r="AJ219" s="1207"/>
      <c r="AK219" s="1244" t="s">
        <v>4366</v>
      </c>
      <c r="AL219" s="1209"/>
    </row>
    <row r="220" spans="1:38">
      <c r="A220" s="1198" t="s">
        <v>4334</v>
      </c>
      <c r="B220" s="1139" t="s">
        <v>4335</v>
      </c>
      <c r="C220" s="1207"/>
      <c r="D220" s="1244" t="s">
        <v>2261</v>
      </c>
      <c r="E220" s="1209"/>
      <c r="F220" s="1207"/>
      <c r="G220" s="1244" t="s">
        <v>2261</v>
      </c>
      <c r="H220" s="1209"/>
      <c r="I220" s="1207"/>
      <c r="J220" s="1244" t="s">
        <v>2261</v>
      </c>
      <c r="K220" s="1209"/>
      <c r="L220" s="1207"/>
      <c r="M220" s="1244" t="s">
        <v>2261</v>
      </c>
      <c r="N220" s="1209"/>
      <c r="O220" s="1207"/>
      <c r="P220" s="1244" t="s">
        <v>2261</v>
      </c>
      <c r="Q220" s="1209"/>
      <c r="R220" s="1207"/>
      <c r="S220" s="1244" t="s">
        <v>2261</v>
      </c>
      <c r="T220" s="1209"/>
      <c r="U220" s="1207"/>
      <c r="V220" s="1244" t="s">
        <v>2261</v>
      </c>
      <c r="W220" s="1209"/>
      <c r="X220" s="1207"/>
      <c r="Y220" s="1244" t="s">
        <v>2261</v>
      </c>
      <c r="Z220" s="1209"/>
      <c r="AA220" s="1207"/>
      <c r="AB220" s="1244" t="s">
        <v>2261</v>
      </c>
      <c r="AC220" s="1209"/>
      <c r="AD220" s="1207"/>
      <c r="AE220" s="1244" t="s">
        <v>2261</v>
      </c>
      <c r="AF220" s="1209"/>
      <c r="AG220" s="1207"/>
      <c r="AH220" s="1244" t="s">
        <v>2261</v>
      </c>
      <c r="AI220" s="1209"/>
      <c r="AJ220" s="1207"/>
      <c r="AK220" s="1244" t="s">
        <v>2261</v>
      </c>
      <c r="AL220" s="1209"/>
    </row>
    <row r="221" spans="1:38">
      <c r="A221" s="1199" t="s">
        <v>4336</v>
      </c>
      <c r="B221" s="1160" t="s">
        <v>4337</v>
      </c>
      <c r="C221" s="1207"/>
      <c r="D221" s="1240">
        <v>0</v>
      </c>
      <c r="E221" s="1209"/>
      <c r="F221" s="1207"/>
      <c r="G221" s="1240">
        <v>0</v>
      </c>
      <c r="H221" s="1209"/>
      <c r="I221" s="1207"/>
      <c r="J221" s="1240">
        <v>0</v>
      </c>
      <c r="K221" s="1209"/>
      <c r="L221" s="1207"/>
      <c r="M221" s="1240">
        <v>0</v>
      </c>
      <c r="N221" s="1209"/>
      <c r="O221" s="1207"/>
      <c r="P221" s="1240">
        <v>0</v>
      </c>
      <c r="Q221" s="1209"/>
      <c r="R221" s="1207"/>
      <c r="S221" s="1240">
        <v>0</v>
      </c>
      <c r="T221" s="1209"/>
      <c r="U221" s="1207"/>
      <c r="V221" s="1240">
        <v>0</v>
      </c>
      <c r="W221" s="1209"/>
      <c r="X221" s="1207"/>
      <c r="Y221" s="1240">
        <v>0</v>
      </c>
      <c r="Z221" s="1209"/>
      <c r="AA221" s="1207"/>
      <c r="AB221" s="1240">
        <v>0</v>
      </c>
      <c r="AC221" s="1209"/>
      <c r="AD221" s="1207"/>
      <c r="AE221" s="1240">
        <v>0</v>
      </c>
      <c r="AF221" s="1209"/>
      <c r="AG221" s="1207"/>
      <c r="AH221" s="1240">
        <v>0</v>
      </c>
      <c r="AI221" s="1209"/>
      <c r="AJ221" s="1207"/>
      <c r="AK221" s="1240">
        <v>0</v>
      </c>
      <c r="AL221" s="1209"/>
    </row>
    <row r="222" spans="1:38">
      <c r="A222" s="1198" t="s">
        <v>4338</v>
      </c>
      <c r="B222" s="1139" t="s">
        <v>4339</v>
      </c>
      <c r="C222" s="1207"/>
      <c r="D222" s="1244" t="s">
        <v>4362</v>
      </c>
      <c r="E222" s="1209"/>
      <c r="F222" s="1207"/>
      <c r="G222" s="1244" t="s">
        <v>4362</v>
      </c>
      <c r="H222" s="1209"/>
      <c r="I222" s="1207"/>
      <c r="J222" s="1244" t="s">
        <v>4362</v>
      </c>
      <c r="K222" s="1209"/>
      <c r="L222" s="1207"/>
      <c r="M222" s="1244" t="s">
        <v>4362</v>
      </c>
      <c r="N222" s="1209"/>
      <c r="O222" s="1207"/>
      <c r="P222" s="1244" t="s">
        <v>4362</v>
      </c>
      <c r="Q222" s="1209"/>
      <c r="R222" s="1207"/>
      <c r="S222" s="1244" t="s">
        <v>4362</v>
      </c>
      <c r="T222" s="1209"/>
      <c r="U222" s="1207"/>
      <c r="V222" s="1244" t="s">
        <v>4366</v>
      </c>
      <c r="W222" s="1209"/>
      <c r="X222" s="1207"/>
      <c r="Y222" s="1244" t="s">
        <v>4366</v>
      </c>
      <c r="Z222" s="1209"/>
      <c r="AA222" s="1207"/>
      <c r="AB222" s="1244" t="s">
        <v>4362</v>
      </c>
      <c r="AC222" s="1209"/>
      <c r="AD222" s="1207"/>
      <c r="AE222" s="1244" t="s">
        <v>4362</v>
      </c>
      <c r="AF222" s="1209"/>
      <c r="AG222" s="1207"/>
      <c r="AH222" s="1244" t="s">
        <v>4362</v>
      </c>
      <c r="AI222" s="1209"/>
      <c r="AJ222" s="1207"/>
      <c r="AK222" s="1244" t="s">
        <v>4366</v>
      </c>
      <c r="AL222" s="1209"/>
    </row>
    <row r="223" spans="1:38">
      <c r="A223" s="1198" t="s">
        <v>4340</v>
      </c>
      <c r="B223" s="1139" t="s">
        <v>4341</v>
      </c>
      <c r="C223" s="1207"/>
      <c r="D223" s="1244" t="s">
        <v>4378</v>
      </c>
      <c r="E223" s="1209"/>
      <c r="F223" s="1207"/>
      <c r="G223" s="1244" t="s">
        <v>4378</v>
      </c>
      <c r="H223" s="1209"/>
      <c r="I223" s="1207"/>
      <c r="J223" s="1244" t="s">
        <v>4378</v>
      </c>
      <c r="K223" s="1209"/>
      <c r="L223" s="1207"/>
      <c r="M223" s="1244" t="s">
        <v>4364</v>
      </c>
      <c r="N223" s="1209"/>
      <c r="O223" s="1207"/>
      <c r="P223" s="1244" t="s">
        <v>4378</v>
      </c>
      <c r="Q223" s="1209"/>
      <c r="R223" s="1207"/>
      <c r="S223" s="1244" t="s">
        <v>4364</v>
      </c>
      <c r="T223" s="1209"/>
      <c r="U223" s="1207"/>
      <c r="V223" s="1244" t="s">
        <v>2261</v>
      </c>
      <c r="W223" s="1209"/>
      <c r="X223" s="1207"/>
      <c r="Y223" s="1244" t="s">
        <v>2261</v>
      </c>
      <c r="Z223" s="1209"/>
      <c r="AA223" s="1207"/>
      <c r="AB223" s="1244" t="s">
        <v>4364</v>
      </c>
      <c r="AC223" s="1209"/>
      <c r="AD223" s="1207"/>
      <c r="AE223" s="1244" t="s">
        <v>4364</v>
      </c>
      <c r="AF223" s="1209"/>
      <c r="AG223" s="1207"/>
      <c r="AH223" s="1244" t="s">
        <v>4364</v>
      </c>
      <c r="AI223" s="1209"/>
      <c r="AJ223" s="1207"/>
      <c r="AK223" s="1244" t="s">
        <v>2261</v>
      </c>
      <c r="AL223" s="1209"/>
    </row>
    <row r="224" spans="1:38">
      <c r="A224" s="1198" t="s">
        <v>4342</v>
      </c>
      <c r="B224" s="1139" t="s">
        <v>4343</v>
      </c>
      <c r="C224" s="1207"/>
      <c r="D224" s="1244" t="s">
        <v>4363</v>
      </c>
      <c r="E224" s="1209"/>
      <c r="F224" s="1207"/>
      <c r="G224" s="1244" t="s">
        <v>4363</v>
      </c>
      <c r="H224" s="1209"/>
      <c r="I224" s="1207"/>
      <c r="J224" s="1244" t="s">
        <v>4363</v>
      </c>
      <c r="K224" s="1209"/>
      <c r="L224" s="1207"/>
      <c r="M224" s="1244" t="s">
        <v>4365</v>
      </c>
      <c r="N224" s="1209"/>
      <c r="O224" s="1207"/>
      <c r="P224" s="1244" t="s">
        <v>4363</v>
      </c>
      <c r="Q224" s="1209"/>
      <c r="R224" s="1207"/>
      <c r="S224" s="1244" t="s">
        <v>4365</v>
      </c>
      <c r="T224" s="1209"/>
      <c r="U224" s="1207"/>
      <c r="V224" s="1244" t="s">
        <v>2261</v>
      </c>
      <c r="W224" s="1209"/>
      <c r="X224" s="1207"/>
      <c r="Y224" s="1244" t="s">
        <v>2261</v>
      </c>
      <c r="Z224" s="1209"/>
      <c r="AA224" s="1207"/>
      <c r="AB224" s="1244" t="s">
        <v>4365</v>
      </c>
      <c r="AC224" s="1209"/>
      <c r="AD224" s="1207"/>
      <c r="AE224" s="1244" t="s">
        <v>4365</v>
      </c>
      <c r="AF224" s="1209"/>
      <c r="AG224" s="1207"/>
      <c r="AH224" s="1244" t="s">
        <v>4365</v>
      </c>
      <c r="AI224" s="1209"/>
      <c r="AJ224" s="1207"/>
      <c r="AK224" s="1244" t="s">
        <v>2261</v>
      </c>
      <c r="AL224" s="1209"/>
    </row>
    <row r="225" spans="1:38" ht="19.5" thickBot="1">
      <c r="A225" s="1200" t="s">
        <v>4344</v>
      </c>
      <c r="B225" s="1194" t="s">
        <v>4345</v>
      </c>
      <c r="C225" s="1210"/>
      <c r="D225" s="1273">
        <v>25</v>
      </c>
      <c r="E225" s="1212"/>
      <c r="F225" s="1210"/>
      <c r="G225" s="1273">
        <v>25</v>
      </c>
      <c r="H225" s="1212"/>
      <c r="I225" s="1210"/>
      <c r="J225" s="1273">
        <v>25</v>
      </c>
      <c r="K225" s="1212"/>
      <c r="L225" s="1210"/>
      <c r="M225" s="1273">
        <v>12.5</v>
      </c>
      <c r="N225" s="1212"/>
      <c r="O225" s="1210"/>
      <c r="P225" s="1273">
        <v>25</v>
      </c>
      <c r="Q225" s="1212"/>
      <c r="R225" s="1210"/>
      <c r="S225" s="1273">
        <v>12.5</v>
      </c>
      <c r="T225" s="1212"/>
      <c r="U225" s="1210"/>
      <c r="V225" s="1273">
        <v>0</v>
      </c>
      <c r="W225" s="1212"/>
      <c r="X225" s="1210"/>
      <c r="Y225" s="1274">
        <v>0</v>
      </c>
      <c r="Z225" s="1212"/>
      <c r="AA225" s="1210"/>
      <c r="AB225" s="1273">
        <v>12.5</v>
      </c>
      <c r="AC225" s="1212"/>
      <c r="AD225" s="1210"/>
      <c r="AE225" s="1273">
        <v>12.5</v>
      </c>
      <c r="AF225" s="1212"/>
      <c r="AG225" s="1210"/>
      <c r="AH225" s="1273">
        <v>12.5</v>
      </c>
      <c r="AI225" s="1212"/>
      <c r="AJ225" s="1210"/>
      <c r="AK225" s="1273">
        <v>0</v>
      </c>
      <c r="AL225" s="1212"/>
    </row>
    <row r="226" spans="1:38" ht="19.5" hidden="1" thickTop="1"/>
    <row r="227" spans="1:38" ht="19.5" hidden="1" thickTop="1"/>
    <row r="228" spans="1:38" ht="19.5" hidden="1" thickTop="1"/>
    <row r="229" spans="1:38" ht="19.5" hidden="1" thickTop="1"/>
    <row r="230" spans="1:38" ht="19.5" hidden="1" thickTop="1"/>
    <row r="231" spans="1:38" ht="19.5" hidden="1" thickTop="1"/>
    <row r="232" spans="1:38" ht="19.5" hidden="1" thickTop="1"/>
    <row r="233" spans="1:38" ht="19.5" hidden="1" thickTop="1"/>
    <row r="234" spans="1:38" ht="19.5" hidden="1" thickTop="1"/>
    <row r="235" spans="1:38" ht="19.5" hidden="1" thickTop="1"/>
    <row r="236" spans="1:38" ht="19.5" hidden="1" thickTop="1"/>
    <row r="237" spans="1:38" ht="19.5" hidden="1" thickTop="1"/>
    <row r="238" spans="1:38" ht="19.5" hidden="1" thickTop="1"/>
    <row r="239" spans="1:38" ht="19.5" hidden="1" thickTop="1"/>
    <row r="240" spans="1:38" ht="19.5" hidden="1" thickTop="1"/>
    <row r="241" ht="19.5" hidden="1" thickTop="1"/>
    <row r="242" ht="19.5" hidden="1" thickTop="1"/>
    <row r="243" ht="19.5" hidden="1" thickTop="1"/>
    <row r="244" ht="19.5" hidden="1" thickTop="1"/>
    <row r="245" ht="19.5" hidden="1" thickTop="1"/>
    <row r="246" ht="19.5" hidden="1" thickTop="1"/>
    <row r="247" ht="19.5" hidden="1" thickTop="1"/>
    <row r="248" ht="19.5" hidden="1" thickTop="1"/>
    <row r="249" ht="19.5" hidden="1" thickTop="1"/>
    <row r="250" ht="19.5" hidden="1" thickTop="1"/>
    <row r="251" ht="19.5" hidden="1" thickTop="1"/>
    <row r="252" ht="19.5" hidden="1" thickTop="1"/>
    <row r="253" ht="19.5" hidden="1" thickTop="1"/>
    <row r="254" ht="19.5" hidden="1" thickTop="1"/>
    <row r="255" ht="19.5" hidden="1" thickTop="1"/>
    <row r="256" ht="19.5" hidden="1" thickTop="1"/>
    <row r="257" ht="19.5" hidden="1" thickTop="1"/>
    <row r="258" ht="19.5" hidden="1" thickTop="1"/>
    <row r="259" ht="19.5" hidden="1" thickTop="1"/>
    <row r="260" ht="19.5" hidden="1" thickTop="1"/>
    <row r="261" ht="19.5" hidden="1" thickTop="1"/>
    <row r="262" ht="19.5" hidden="1" thickTop="1"/>
    <row r="263" ht="19.5" hidden="1" thickTop="1"/>
    <row r="264" ht="19.5" hidden="1" thickTop="1"/>
    <row r="265" ht="19.5" hidden="1" thickTop="1"/>
    <row r="266" ht="19.5" hidden="1" thickTop="1"/>
    <row r="267" ht="19.5" hidden="1" thickTop="1"/>
    <row r="268" ht="19.5" hidden="1" thickTop="1"/>
    <row r="269" ht="19.5" hidden="1" thickTop="1"/>
    <row r="270" ht="19.5" hidden="1" thickTop="1"/>
    <row r="271" ht="19.5" hidden="1" thickTop="1"/>
    <row r="272" ht="19.5" hidden="1" thickTop="1"/>
    <row r="273" ht="19.5" hidden="1" thickTop="1"/>
    <row r="274" ht="19.5" hidden="1" thickTop="1"/>
    <row r="275" ht="19.5" hidden="1" thickTop="1"/>
    <row r="276" ht="19.5" hidden="1" thickTop="1"/>
    <row r="277" ht="19.5" hidden="1" thickTop="1"/>
    <row r="278" ht="19.5" hidden="1" thickTop="1"/>
    <row r="279" ht="19.5" hidden="1" thickTop="1"/>
    <row r="280" ht="19.5" hidden="1" thickTop="1"/>
    <row r="281" ht="19.5" hidden="1" thickTop="1"/>
    <row r="282" ht="19.5" hidden="1" thickTop="1"/>
    <row r="283" ht="19.5" hidden="1" thickTop="1"/>
    <row r="284" ht="19.5" hidden="1" thickTop="1"/>
    <row r="285" ht="19.5" hidden="1" thickTop="1"/>
    <row r="286" ht="19.5" hidden="1" thickTop="1"/>
    <row r="287" ht="19.5" hidden="1" thickTop="1"/>
    <row r="288" ht="19.5" hidden="1" thickTop="1"/>
    <row r="289" ht="19.5" hidden="1" thickTop="1"/>
    <row r="290" ht="19.5" hidden="1" thickTop="1"/>
    <row r="291" ht="19.5" hidden="1" thickTop="1"/>
    <row r="292" ht="19.5" hidden="1" thickTop="1"/>
    <row r="293" ht="19.5" hidden="1" thickTop="1"/>
    <row r="294" ht="19.5" hidden="1" thickTop="1"/>
    <row r="295" ht="19.5" hidden="1" thickTop="1"/>
    <row r="296" ht="19.5" hidden="1" thickTop="1"/>
    <row r="297" ht="19.5" hidden="1" thickTop="1"/>
    <row r="298" ht="19.5" hidden="1" thickTop="1"/>
    <row r="299" ht="19.5" hidden="1" thickTop="1"/>
    <row r="300" ht="19.5" hidden="1" thickTop="1"/>
    <row r="301" ht="19.5" hidden="1" thickTop="1"/>
    <row r="302" ht="19.5" hidden="1" thickTop="1"/>
    <row r="303" ht="19.5" hidden="1" thickTop="1"/>
    <row r="304" ht="19.5" hidden="1" thickTop="1"/>
    <row r="305" ht="19.5" hidden="1" thickTop="1"/>
    <row r="306" ht="19.5" hidden="1" thickTop="1"/>
    <row r="307" ht="19.5" hidden="1" thickTop="1"/>
    <row r="308" ht="19.5" hidden="1" thickTop="1"/>
    <row r="309" ht="19.5" hidden="1" thickTop="1"/>
    <row r="310" ht="19.5" hidden="1" thickTop="1"/>
    <row r="311" ht="19.5" hidden="1" thickTop="1"/>
    <row r="312" ht="19.5" hidden="1" thickTop="1"/>
    <row r="313" ht="19.5" hidden="1" thickTop="1"/>
    <row r="314" ht="19.5" hidden="1" thickTop="1"/>
    <row r="315" ht="19.5" hidden="1" thickTop="1"/>
    <row r="316" ht="19.5" hidden="1" thickTop="1"/>
    <row r="317" ht="19.5" hidden="1" thickTop="1"/>
    <row r="318" ht="19.5" hidden="1" thickTop="1"/>
    <row r="319" ht="19.5" hidden="1" thickTop="1"/>
    <row r="320" ht="19.5" hidden="1" thickTop="1"/>
    <row r="321" ht="19.5" hidden="1" thickTop="1"/>
    <row r="322" ht="19.5" hidden="1" thickTop="1"/>
    <row r="323" ht="19.5" hidden="1" thickTop="1"/>
    <row r="324" ht="19.5" hidden="1" thickTop="1"/>
    <row r="325" ht="19.5" hidden="1" thickTop="1"/>
    <row r="326" ht="19.5" hidden="1" thickTop="1"/>
    <row r="327" ht="19.5" hidden="1" thickTop="1"/>
    <row r="328" ht="19.5" hidden="1" thickTop="1"/>
    <row r="329" ht="19.5" hidden="1" thickTop="1"/>
    <row r="330" ht="19.5" hidden="1" thickTop="1"/>
    <row r="331" ht="19.5" hidden="1" thickTop="1"/>
    <row r="332" ht="19.5" hidden="1" thickTop="1"/>
    <row r="333" ht="19.5" hidden="1" thickTop="1"/>
    <row r="334" ht="19.5" hidden="1" thickTop="1"/>
    <row r="335" ht="19.5" hidden="1" thickTop="1"/>
    <row r="336" ht="19.5" hidden="1" thickTop="1"/>
    <row r="337" ht="19.5" hidden="1" thickTop="1"/>
    <row r="338" ht="19.5" hidden="1" thickTop="1"/>
    <row r="339" ht="19.5" hidden="1" thickTop="1"/>
    <row r="340" ht="19.5" hidden="1" thickTop="1"/>
    <row r="341" ht="19.5" hidden="1" thickTop="1"/>
    <row r="342" ht="19.5" hidden="1" thickTop="1"/>
    <row r="343" ht="19.5" hidden="1" thickTop="1"/>
    <row r="344" ht="19.5" hidden="1" thickTop="1"/>
    <row r="345" ht="19.5" hidden="1" thickTop="1"/>
    <row r="346" ht="19.5" hidden="1" thickTop="1"/>
    <row r="347" ht="19.5" hidden="1" thickTop="1"/>
    <row r="348" ht="19.5" hidden="1" thickTop="1"/>
    <row r="349" ht="19.5" hidden="1" thickTop="1"/>
    <row r="350" ht="19.5" hidden="1" thickTop="1"/>
    <row r="351" ht="19.5" hidden="1" thickTop="1"/>
    <row r="352" ht="19.5" hidden="1" thickTop="1"/>
    <row r="353" ht="19.5" hidden="1" thickTop="1"/>
    <row r="354" ht="19.5" hidden="1" thickTop="1"/>
    <row r="355" ht="19.5" hidden="1" thickTop="1"/>
    <row r="356" ht="19.5" hidden="1" thickTop="1"/>
    <row r="357" ht="19.5" hidden="1" thickTop="1"/>
    <row r="358" ht="19.5" hidden="1" thickTop="1"/>
    <row r="359" ht="19.5" hidden="1" thickTop="1"/>
    <row r="360" ht="19.5" hidden="1" thickTop="1"/>
    <row r="361" ht="19.5" hidden="1" thickTop="1"/>
    <row r="362" ht="19.5" hidden="1" thickTop="1"/>
    <row r="363" ht="19.5" hidden="1" thickTop="1"/>
    <row r="364" ht="19.5" hidden="1" thickTop="1"/>
    <row r="365" ht="19.5" hidden="1" thickTop="1"/>
    <row r="366" ht="19.5" hidden="1" thickTop="1"/>
    <row r="367" ht="19.5" hidden="1" thickTop="1"/>
    <row r="368" ht="19.5" hidden="1" thickTop="1"/>
    <row r="369" ht="19.5" hidden="1" thickTop="1"/>
    <row r="370" ht="19.5" hidden="1" thickTop="1"/>
    <row r="371" ht="19.5" hidden="1" thickTop="1"/>
    <row r="372" ht="19.5" hidden="1" thickTop="1"/>
    <row r="373" ht="19.5" hidden="1" thickTop="1"/>
    <row r="374" ht="19.5" hidden="1" thickTop="1"/>
    <row r="375" ht="19.5" hidden="1" thickTop="1"/>
    <row r="376" ht="19.5" hidden="1" thickTop="1"/>
    <row r="377" ht="19.5" hidden="1" thickTop="1"/>
    <row r="378" ht="19.5" hidden="1" thickTop="1"/>
    <row r="379" ht="19.5" hidden="1" thickTop="1"/>
    <row r="380" ht="19.5" hidden="1" thickTop="1"/>
    <row r="381" ht="19.5" hidden="1" thickTop="1"/>
    <row r="382" ht="19.5" hidden="1" thickTop="1"/>
    <row r="383" ht="19.5" hidden="1" thickTop="1"/>
    <row r="384" ht="19.5" hidden="1" thickTop="1"/>
    <row r="385" ht="19.5" hidden="1" thickTop="1"/>
    <row r="386" ht="19.5" hidden="1" thickTop="1"/>
    <row r="387" ht="19.5" hidden="1" thickTop="1"/>
    <row r="388" ht="19.5" hidden="1" thickTop="1"/>
    <row r="389" ht="19.5" hidden="1" thickTop="1"/>
    <row r="390" ht="19.5" hidden="1" thickTop="1"/>
    <row r="391" ht="19.5" hidden="1" thickTop="1"/>
    <row r="392" ht="19.5" hidden="1" thickTop="1"/>
    <row r="393" ht="19.5" hidden="1" thickTop="1"/>
    <row r="394" ht="19.5" hidden="1" thickTop="1"/>
    <row r="395" ht="19.5" hidden="1" thickTop="1"/>
    <row r="396" ht="19.5" hidden="1" thickTop="1"/>
    <row r="397" ht="19.5" hidden="1" thickTop="1"/>
    <row r="398" ht="19.5" hidden="1" thickTop="1"/>
    <row r="399" ht="19.5" hidden="1" thickTop="1"/>
    <row r="400" ht="19.5" hidden="1" thickTop="1"/>
    <row r="401" ht="19.5" hidden="1" thickTop="1"/>
    <row r="402" ht="19.5" hidden="1" thickTop="1"/>
    <row r="403" ht="19.5" hidden="1" thickTop="1"/>
    <row r="404" ht="19.5" hidden="1" thickTop="1"/>
    <row r="405" ht="19.5" hidden="1" thickTop="1"/>
    <row r="406" ht="19.5" hidden="1" thickTop="1"/>
    <row r="407" ht="19.5" hidden="1" thickTop="1"/>
    <row r="408" ht="19.5" hidden="1" thickTop="1"/>
    <row r="409" ht="19.5" hidden="1" thickTop="1"/>
    <row r="410" ht="19.5" hidden="1" thickTop="1"/>
    <row r="411" ht="19.5" hidden="1" thickTop="1"/>
    <row r="412" ht="19.5" hidden="1" thickTop="1"/>
    <row r="413" ht="19.5" hidden="1" thickTop="1"/>
    <row r="414" ht="19.5" hidden="1" thickTop="1"/>
    <row r="415" ht="19.5" hidden="1" thickTop="1"/>
    <row r="416" ht="19.5" hidden="1" thickTop="1"/>
    <row r="417" ht="19.5" hidden="1" thickTop="1"/>
    <row r="418" ht="19.5" hidden="1" thickTop="1"/>
    <row r="419" ht="19.5" hidden="1" thickTop="1"/>
    <row r="420" ht="19.5" hidden="1" thickTop="1"/>
    <row r="421" ht="19.5" hidden="1" thickTop="1"/>
    <row r="422" ht="19.5" hidden="1" thickTop="1"/>
    <row r="423" ht="19.5" hidden="1" thickTop="1"/>
    <row r="424" ht="19.5" hidden="1" thickTop="1"/>
    <row r="425" ht="19.5" hidden="1" thickTop="1"/>
    <row r="426" ht="19.5" hidden="1" thickTop="1"/>
    <row r="427" ht="19.5" hidden="1" thickTop="1"/>
    <row r="428" ht="19.5" hidden="1" thickTop="1"/>
    <row r="429" ht="19.5" hidden="1" thickTop="1"/>
    <row r="430" ht="19.5" hidden="1" thickTop="1"/>
    <row r="431" ht="19.5" hidden="1" thickTop="1"/>
    <row r="432" ht="19.5" hidden="1" thickTop="1"/>
    <row r="433" ht="19.5" hidden="1" thickTop="1"/>
    <row r="434" ht="19.5" hidden="1" thickTop="1"/>
    <row r="435" ht="19.5" hidden="1" thickTop="1"/>
    <row r="436" ht="19.5" hidden="1" thickTop="1"/>
    <row r="437" ht="19.5" hidden="1" thickTop="1"/>
    <row r="438" ht="19.5" hidden="1" thickTop="1"/>
    <row r="439" ht="19.5" hidden="1" thickTop="1"/>
    <row r="440" ht="19.5" hidden="1" thickTop="1"/>
    <row r="441" ht="19.5" hidden="1" thickTop="1"/>
    <row r="442" ht="19.5" hidden="1" thickTop="1"/>
    <row r="443" ht="19.5" hidden="1" thickTop="1"/>
    <row r="444" ht="19.5" hidden="1" thickTop="1"/>
    <row r="445" ht="19.5" hidden="1" thickTop="1"/>
    <row r="446" ht="19.5" hidden="1" thickTop="1"/>
    <row r="447" ht="19.5" hidden="1" thickTop="1"/>
    <row r="448" ht="19.5" hidden="1" thickTop="1"/>
    <row r="449" ht="19.5" hidden="1" thickTop="1"/>
    <row r="450" ht="19.5" hidden="1" thickTop="1"/>
    <row r="451" ht="19.5" hidden="1" thickTop="1"/>
    <row r="452" ht="19.5" hidden="1" thickTop="1"/>
    <row r="453" ht="19.5" hidden="1" thickTop="1"/>
    <row r="454" ht="19.5" hidden="1" thickTop="1"/>
    <row r="455" ht="19.5" hidden="1" thickTop="1"/>
    <row r="456" ht="19.5" hidden="1" thickTop="1"/>
    <row r="457" ht="19.5" hidden="1" thickTop="1"/>
    <row r="458" ht="19.5" hidden="1" thickTop="1"/>
    <row r="459" ht="19.5" hidden="1" thickTop="1"/>
    <row r="460" ht="19.5" hidden="1" thickTop="1"/>
    <row r="461" ht="19.5" hidden="1" thickTop="1"/>
    <row r="462" ht="19.5" hidden="1" thickTop="1"/>
    <row r="463" ht="19.5" hidden="1" thickTop="1"/>
    <row r="464" ht="19.5" hidden="1" thickTop="1"/>
    <row r="465" ht="19.5" hidden="1" thickTop="1"/>
    <row r="466" ht="19.5" hidden="1" thickTop="1"/>
    <row r="467" ht="19.5" hidden="1" thickTop="1"/>
    <row r="468" ht="19.5" hidden="1" thickTop="1"/>
    <row r="469" ht="19.5" hidden="1" thickTop="1"/>
    <row r="470" ht="19.5" hidden="1" thickTop="1"/>
    <row r="471" ht="19.5" hidden="1" thickTop="1"/>
    <row r="472" ht="19.5" hidden="1" thickTop="1"/>
    <row r="473" ht="19.5" hidden="1" thickTop="1"/>
    <row r="474" ht="19.5" hidden="1" thickTop="1"/>
    <row r="475" ht="19.5" hidden="1" thickTop="1"/>
    <row r="476" ht="19.5" hidden="1" thickTop="1"/>
    <row r="477" ht="19.5" hidden="1" thickTop="1"/>
    <row r="478" ht="19.5" hidden="1" thickTop="1"/>
    <row r="479" ht="19.5" hidden="1" thickTop="1"/>
    <row r="480" ht="19.5" hidden="1" thickTop="1"/>
    <row r="481" ht="19.5" hidden="1" thickTop="1"/>
    <row r="482" ht="19.5" hidden="1" thickTop="1"/>
    <row r="483" ht="19.5" hidden="1" thickTop="1"/>
    <row r="484" ht="19.5" hidden="1" thickTop="1"/>
    <row r="485" ht="19.5" hidden="1" thickTop="1"/>
    <row r="486" ht="19.5" hidden="1" thickTop="1"/>
    <row r="487" ht="19.5" hidden="1" thickTop="1"/>
    <row r="488" ht="19.5" hidden="1" thickTop="1"/>
    <row r="489" ht="19.5" hidden="1" thickTop="1"/>
    <row r="490" ht="19.5" hidden="1" thickTop="1"/>
    <row r="491" ht="19.5" hidden="1" thickTop="1"/>
    <row r="492" ht="19.5" hidden="1" thickTop="1"/>
    <row r="493" ht="19.5" hidden="1" thickTop="1"/>
    <row r="494" ht="19.5" hidden="1" thickTop="1"/>
    <row r="495" ht="19.5" hidden="1" thickTop="1"/>
    <row r="496" ht="19.5" hidden="1" thickTop="1"/>
    <row r="497" ht="19.5" hidden="1" thickTop="1"/>
    <row r="498" ht="19.5" hidden="1" thickTop="1"/>
    <row r="499" ht="19.5" hidden="1" thickTop="1"/>
    <row r="500" ht="19.5" hidden="1" thickTop="1"/>
    <row r="501" ht="19.5" hidden="1" thickTop="1"/>
    <row r="502" ht="19.5" hidden="1" thickTop="1"/>
    <row r="503" ht="19.5" hidden="1" thickTop="1"/>
    <row r="504" ht="19.5" hidden="1" thickTop="1"/>
    <row r="505" ht="19.5" hidden="1" thickTop="1"/>
    <row r="506" ht="19.5" hidden="1" thickTop="1"/>
    <row r="507" ht="19.5" hidden="1" thickTop="1"/>
    <row r="508" ht="19.5" hidden="1" thickTop="1"/>
    <row r="509" ht="19.5" hidden="1" thickTop="1"/>
    <row r="510" ht="19.5" hidden="1" thickTop="1"/>
    <row r="511" ht="19.5" hidden="1" thickTop="1"/>
    <row r="512" ht="19.5" hidden="1" thickTop="1"/>
    <row r="513" ht="19.5" hidden="1" thickTop="1"/>
    <row r="514" ht="19.5" hidden="1" thickTop="1"/>
    <row r="515" ht="19.5" hidden="1" thickTop="1"/>
    <row r="516" ht="19.5" hidden="1" thickTop="1"/>
    <row r="517" ht="19.5" hidden="1" thickTop="1"/>
    <row r="518" ht="19.5" hidden="1" thickTop="1"/>
    <row r="519" ht="19.5" hidden="1" thickTop="1"/>
    <row r="520" ht="19.5" hidden="1" thickTop="1"/>
    <row r="521" ht="19.5" hidden="1" thickTop="1"/>
    <row r="522" ht="19.5" hidden="1" thickTop="1"/>
    <row r="523" ht="19.5" hidden="1" thickTop="1"/>
    <row r="524" ht="19.5" hidden="1" thickTop="1"/>
    <row r="525" ht="19.5" hidden="1" thickTop="1"/>
    <row r="526" ht="19.5" hidden="1" thickTop="1"/>
    <row r="527" ht="19.5" hidden="1" thickTop="1"/>
    <row r="528" ht="19.5" hidden="1" thickTop="1"/>
    <row r="529" ht="19.5" hidden="1" thickTop="1"/>
    <row r="530" ht="19.5" hidden="1" thickTop="1"/>
    <row r="531" ht="19.5" hidden="1" thickTop="1"/>
    <row r="532" ht="19.5" hidden="1" thickTop="1"/>
    <row r="533" ht="19.5" hidden="1" thickTop="1"/>
    <row r="534" ht="19.5" hidden="1" thickTop="1"/>
    <row r="535" ht="19.5" hidden="1" thickTop="1"/>
    <row r="536" ht="19.5" hidden="1" thickTop="1"/>
    <row r="537" ht="19.5" hidden="1" thickTop="1"/>
    <row r="538" ht="19.5" hidden="1" thickTop="1"/>
    <row r="539" ht="19.5" hidden="1" thickTop="1"/>
    <row r="540" ht="19.5" hidden="1" thickTop="1"/>
    <row r="541" ht="19.5" hidden="1" thickTop="1"/>
    <row r="542" ht="19.5" hidden="1" thickTop="1"/>
    <row r="543" ht="19.5" hidden="1" thickTop="1"/>
    <row r="544" ht="19.5" hidden="1" thickTop="1"/>
    <row r="545" ht="19.5" hidden="1" thickTop="1"/>
    <row r="546" ht="19.5" hidden="1" thickTop="1"/>
    <row r="547" ht="19.5" hidden="1" thickTop="1"/>
    <row r="548" ht="19.5" hidden="1" thickTop="1"/>
    <row r="549" ht="19.5" hidden="1" thickTop="1"/>
    <row r="550" ht="19.5" hidden="1" thickTop="1"/>
    <row r="551" ht="19.5" hidden="1" thickTop="1"/>
    <row r="552" ht="19.5" hidden="1" thickTop="1"/>
    <row r="553" ht="19.5" hidden="1" thickTop="1"/>
    <row r="554" ht="19.5" hidden="1" thickTop="1"/>
    <row r="555" ht="19.5" hidden="1" thickTop="1"/>
    <row r="556" ht="19.5" hidden="1" thickTop="1"/>
    <row r="557" ht="19.5" hidden="1" thickTop="1"/>
    <row r="558" ht="19.5" hidden="1" thickTop="1"/>
    <row r="559" ht="19.5" hidden="1" thickTop="1"/>
    <row r="560" ht="19.5" hidden="1" thickTop="1"/>
    <row r="561" ht="19.5" hidden="1" thickTop="1"/>
    <row r="562" ht="19.5" hidden="1" thickTop="1"/>
    <row r="563" ht="19.5" hidden="1" thickTop="1"/>
    <row r="564" ht="19.5" hidden="1" thickTop="1"/>
    <row r="565" ht="19.5" hidden="1" thickTop="1"/>
    <row r="566" ht="19.5" hidden="1" thickTop="1"/>
    <row r="567" ht="19.5" hidden="1" thickTop="1"/>
    <row r="568" ht="19.5" hidden="1" thickTop="1"/>
    <row r="569" ht="19.5" hidden="1" thickTop="1"/>
    <row r="570" ht="19.5" hidden="1" thickTop="1"/>
    <row r="571" ht="19.5" hidden="1" thickTop="1"/>
    <row r="572" ht="19.5" hidden="1" thickTop="1"/>
    <row r="573" ht="19.5" hidden="1" thickTop="1"/>
    <row r="574" ht="19.5" hidden="1" thickTop="1"/>
    <row r="575" ht="19.5" hidden="1" thickTop="1"/>
    <row r="576" ht="19.5" hidden="1" thickTop="1"/>
    <row r="577" ht="19.5" hidden="1" thickTop="1"/>
    <row r="578" ht="19.5" hidden="1" thickTop="1"/>
    <row r="579" ht="19.5" hidden="1" thickTop="1"/>
    <row r="580" ht="19.5" hidden="1" thickTop="1"/>
    <row r="581" ht="19.5" hidden="1" thickTop="1"/>
    <row r="582" ht="19.5" hidden="1" thickTop="1"/>
    <row r="583" ht="19.5" hidden="1" thickTop="1"/>
    <row r="584" ht="19.5" hidden="1" thickTop="1"/>
    <row r="585" ht="19.5" hidden="1" thickTop="1"/>
    <row r="586" ht="19.5" hidden="1" thickTop="1"/>
    <row r="587" ht="19.5" hidden="1" thickTop="1"/>
    <row r="588" ht="19.5" hidden="1" thickTop="1"/>
    <row r="589" ht="19.5" hidden="1" thickTop="1"/>
    <row r="590" ht="19.5" hidden="1" thickTop="1"/>
    <row r="591" ht="19.5" hidden="1" thickTop="1"/>
    <row r="592" ht="19.5" hidden="1" thickTop="1"/>
    <row r="593" ht="19.5" hidden="1" thickTop="1"/>
    <row r="594" ht="19.5" hidden="1" thickTop="1"/>
    <row r="595" ht="19.5" hidden="1" thickTop="1"/>
    <row r="596" ht="19.5" hidden="1" thickTop="1"/>
    <row r="597" ht="19.5" hidden="1" thickTop="1"/>
    <row r="598" ht="19.5" hidden="1" thickTop="1"/>
    <row r="599" ht="19.5" hidden="1" thickTop="1"/>
    <row r="600" ht="19.5" hidden="1" thickTop="1"/>
    <row r="601" ht="19.5" hidden="1" thickTop="1"/>
    <row r="602" ht="19.5" hidden="1" thickTop="1"/>
    <row r="603" ht="19.5" hidden="1" thickTop="1"/>
    <row r="604" ht="19.5" hidden="1" thickTop="1"/>
    <row r="605" ht="19.5" hidden="1" thickTop="1"/>
    <row r="606" ht="19.5" hidden="1" thickTop="1"/>
    <row r="607" ht="19.5" hidden="1" thickTop="1"/>
    <row r="608" ht="19.5" hidden="1" thickTop="1"/>
    <row r="609" ht="19.5" hidden="1" thickTop="1"/>
    <row r="610" ht="19.5" hidden="1" thickTop="1"/>
    <row r="611" ht="19.5" hidden="1" thickTop="1"/>
    <row r="612" ht="19.5" hidden="1" thickTop="1"/>
    <row r="613" ht="19.5" hidden="1" thickTop="1"/>
    <row r="614" ht="19.5" hidden="1" thickTop="1"/>
    <row r="615" ht="19.5" hidden="1" thickTop="1"/>
    <row r="616" ht="19.5" hidden="1" thickTop="1"/>
    <row r="617" ht="19.5" hidden="1" thickTop="1"/>
    <row r="618" ht="19.5" hidden="1" thickTop="1"/>
    <row r="619" ht="19.5" hidden="1" thickTop="1"/>
    <row r="620" ht="19.5" hidden="1" thickTop="1"/>
    <row r="621" ht="19.5" hidden="1" thickTop="1"/>
    <row r="622" ht="19.5" hidden="1" thickTop="1"/>
    <row r="623" ht="19.5" hidden="1" thickTop="1"/>
    <row r="624" ht="19.5" hidden="1" thickTop="1"/>
    <row r="625" ht="19.5" hidden="1" thickTop="1"/>
    <row r="626" ht="19.5" hidden="1" thickTop="1"/>
    <row r="627" ht="19.5" hidden="1" thickTop="1"/>
    <row r="628" ht="19.5" hidden="1" thickTop="1"/>
    <row r="629" ht="19.5" hidden="1" thickTop="1"/>
    <row r="630" ht="19.5" hidden="1" thickTop="1"/>
    <row r="631" ht="19.5" hidden="1" thickTop="1"/>
    <row r="632" ht="19.5" hidden="1" thickTop="1"/>
    <row r="633" ht="19.5" hidden="1" thickTop="1"/>
    <row r="634" ht="19.5" hidden="1" thickTop="1"/>
    <row r="635" ht="19.5" hidden="1" thickTop="1"/>
    <row r="636" ht="19.5" hidden="1" thickTop="1"/>
    <row r="637" ht="19.5" hidden="1" thickTop="1"/>
    <row r="638" ht="19.5" hidden="1" thickTop="1"/>
    <row r="639" ht="19.5" hidden="1" thickTop="1"/>
    <row r="640" ht="19.5" hidden="1" thickTop="1"/>
    <row r="641" ht="19.5" hidden="1" thickTop="1"/>
    <row r="642" ht="19.5" hidden="1" thickTop="1"/>
    <row r="643" ht="19.5" hidden="1" thickTop="1"/>
    <row r="644" ht="19.5" hidden="1" thickTop="1"/>
    <row r="645" ht="19.5" hidden="1" thickTop="1"/>
    <row r="646" ht="19.5" hidden="1" thickTop="1"/>
    <row r="647" ht="19.5" hidden="1" thickTop="1"/>
    <row r="648" ht="19.5" hidden="1" thickTop="1"/>
    <row r="649" ht="19.5" hidden="1" thickTop="1"/>
    <row r="650" ht="19.5" hidden="1" thickTop="1"/>
    <row r="651" ht="19.5" hidden="1" thickTop="1"/>
    <row r="652" ht="19.5" hidden="1" thickTop="1"/>
    <row r="653" ht="19.5" hidden="1" thickTop="1"/>
    <row r="654" ht="19.5" hidden="1" thickTop="1"/>
    <row r="655" ht="19.5" hidden="1" thickTop="1"/>
    <row r="656" ht="19.5" hidden="1" thickTop="1"/>
    <row r="657" ht="19.5" hidden="1" thickTop="1"/>
    <row r="658" ht="19.5" hidden="1" thickTop="1"/>
    <row r="659" ht="19.5" hidden="1" thickTop="1"/>
    <row r="660" ht="19.5" hidden="1" thickTop="1"/>
    <row r="661" ht="19.5" hidden="1" thickTop="1"/>
    <row r="662" ht="19.5" hidden="1" thickTop="1"/>
    <row r="663" ht="19.5" hidden="1" thickTop="1"/>
    <row r="664" ht="19.5" hidden="1" thickTop="1"/>
    <row r="665" ht="19.5" hidden="1" thickTop="1"/>
    <row r="666" ht="19.5" hidden="1" thickTop="1"/>
    <row r="667" ht="19.5" hidden="1" thickTop="1"/>
    <row r="668" ht="19.5" hidden="1" thickTop="1"/>
    <row r="669" ht="19.5" hidden="1" thickTop="1"/>
    <row r="670" ht="19.5" hidden="1" thickTop="1"/>
    <row r="671" ht="19.5" hidden="1" thickTop="1"/>
    <row r="672" ht="19.5" hidden="1" thickTop="1"/>
    <row r="673" ht="19.5" hidden="1" thickTop="1"/>
    <row r="674" ht="19.5" hidden="1" thickTop="1"/>
    <row r="675" ht="19.5" hidden="1" thickTop="1"/>
    <row r="676" ht="19.5" hidden="1" thickTop="1"/>
    <row r="677" ht="19.5" hidden="1" thickTop="1"/>
    <row r="678" ht="19.5" hidden="1" thickTop="1"/>
    <row r="679" ht="19.5" hidden="1" thickTop="1"/>
    <row r="680" ht="19.5" hidden="1" thickTop="1"/>
    <row r="681" ht="19.5" hidden="1" thickTop="1"/>
    <row r="682" ht="19.5" hidden="1" thickTop="1"/>
    <row r="683" ht="19.5" hidden="1" thickTop="1"/>
    <row r="684" ht="19.5" hidden="1" thickTop="1"/>
    <row r="685" ht="19.5" hidden="1" thickTop="1"/>
    <row r="686" ht="19.5" hidden="1" thickTop="1"/>
    <row r="687" ht="19.5" hidden="1" thickTop="1"/>
    <row r="688" ht="19.5" hidden="1" thickTop="1"/>
    <row r="689" ht="19.5" hidden="1" thickTop="1"/>
    <row r="690" ht="19.5" hidden="1" thickTop="1"/>
    <row r="691" ht="19.5" hidden="1" thickTop="1"/>
    <row r="692" ht="19.5" hidden="1" thickTop="1"/>
    <row r="693" ht="19.5" hidden="1" thickTop="1"/>
    <row r="694" ht="19.5" hidden="1" thickTop="1"/>
    <row r="695" ht="19.5" hidden="1" thickTop="1"/>
    <row r="696" ht="19.5" hidden="1" thickTop="1"/>
    <row r="697" ht="19.5" hidden="1" thickTop="1"/>
    <row r="698" ht="19.5" hidden="1" thickTop="1"/>
    <row r="699" ht="19.5" hidden="1" thickTop="1"/>
    <row r="700" ht="19.5" hidden="1" thickTop="1"/>
    <row r="701" ht="19.5" hidden="1" thickTop="1"/>
    <row r="702" ht="19.5" hidden="1" thickTop="1"/>
    <row r="703" ht="19.5" hidden="1" thickTop="1"/>
    <row r="704" ht="19.5" hidden="1" thickTop="1"/>
    <row r="705" ht="19.5" hidden="1" thickTop="1"/>
    <row r="706" ht="19.5" hidden="1" thickTop="1"/>
    <row r="707" ht="19.5" hidden="1" thickTop="1"/>
    <row r="708" ht="19.5" hidden="1" thickTop="1"/>
    <row r="709" ht="19.5" hidden="1" thickTop="1"/>
    <row r="710" ht="19.5" hidden="1" thickTop="1"/>
    <row r="711" ht="19.5" hidden="1" thickTop="1"/>
    <row r="712" ht="19.5" hidden="1" thickTop="1"/>
    <row r="713" ht="19.5" hidden="1" thickTop="1"/>
    <row r="714" ht="19.5" hidden="1" thickTop="1"/>
    <row r="715" ht="19.5" hidden="1" thickTop="1"/>
    <row r="716" ht="19.5" hidden="1" thickTop="1"/>
    <row r="717" ht="19.5" hidden="1" thickTop="1"/>
    <row r="718" ht="19.5" hidden="1" thickTop="1"/>
    <row r="719" ht="19.5" hidden="1" thickTop="1"/>
    <row r="720" ht="19.5" hidden="1" thickTop="1"/>
    <row r="721" ht="19.5" hidden="1" thickTop="1"/>
    <row r="722" ht="19.5" hidden="1" thickTop="1"/>
    <row r="723" ht="19.5" hidden="1" thickTop="1"/>
    <row r="724" ht="19.5" hidden="1" thickTop="1"/>
    <row r="725" ht="19.5" hidden="1" thickTop="1"/>
    <row r="726" ht="19.5" hidden="1" thickTop="1"/>
    <row r="727" ht="19.5" hidden="1" thickTop="1"/>
    <row r="728" ht="19.5" hidden="1" thickTop="1"/>
    <row r="729" ht="19.5" hidden="1" thickTop="1"/>
    <row r="730" ht="19.5" hidden="1" thickTop="1"/>
    <row r="731" ht="19.5" hidden="1" thickTop="1"/>
    <row r="732" ht="19.5" hidden="1" thickTop="1"/>
    <row r="733" ht="19.5" hidden="1" thickTop="1"/>
    <row r="734" ht="19.5" hidden="1" thickTop="1"/>
    <row r="735" ht="19.5" hidden="1" thickTop="1"/>
    <row r="736" ht="19.5" hidden="1" thickTop="1"/>
    <row r="737" ht="19.5" hidden="1" thickTop="1"/>
    <row r="738" ht="19.5" hidden="1" thickTop="1"/>
    <row r="739" ht="19.5" hidden="1" thickTop="1"/>
    <row r="740" ht="19.5" hidden="1" thickTop="1"/>
    <row r="741" ht="19.5" hidden="1" thickTop="1"/>
    <row r="742" ht="19.5" hidden="1" thickTop="1"/>
    <row r="743" ht="19.5" hidden="1" thickTop="1"/>
    <row r="744" ht="19.5" hidden="1" thickTop="1"/>
    <row r="745" ht="19.5" hidden="1" thickTop="1"/>
    <row r="746" ht="19.5" hidden="1" thickTop="1"/>
    <row r="747" ht="19.5" hidden="1" thickTop="1"/>
    <row r="748" ht="19.5" hidden="1" thickTop="1"/>
    <row r="749" ht="19.5" hidden="1" thickTop="1"/>
    <row r="750" ht="19.5" hidden="1" thickTop="1"/>
    <row r="751" ht="19.5" hidden="1" thickTop="1"/>
    <row r="752" ht="19.5" hidden="1" thickTop="1"/>
    <row r="753" ht="19.5" hidden="1" thickTop="1"/>
    <row r="754" ht="19.5" hidden="1" thickTop="1"/>
    <row r="755" ht="19.5" hidden="1" thickTop="1"/>
    <row r="756" ht="19.5" hidden="1" thickTop="1"/>
    <row r="757" ht="19.5" hidden="1" thickTop="1"/>
    <row r="758" ht="19.5" hidden="1" thickTop="1"/>
    <row r="759" ht="19.5" hidden="1" thickTop="1"/>
    <row r="760" ht="19.5" hidden="1" thickTop="1"/>
    <row r="761" ht="19.5" hidden="1" thickTop="1"/>
    <row r="762" ht="19.5" hidden="1" thickTop="1"/>
    <row r="763" ht="19.5" hidden="1" thickTop="1"/>
    <row r="764" ht="19.5" hidden="1" thickTop="1"/>
    <row r="765" ht="19.5" hidden="1" thickTop="1"/>
    <row r="766" ht="19.5" hidden="1" thickTop="1"/>
    <row r="767" ht="19.5" hidden="1" thickTop="1"/>
    <row r="768" ht="19.5" hidden="1" thickTop="1"/>
    <row r="769" ht="19.5" hidden="1" thickTop="1"/>
    <row r="770" ht="19.5" hidden="1" thickTop="1"/>
    <row r="771" ht="19.5" hidden="1" thickTop="1"/>
    <row r="772" ht="19.5" hidden="1" thickTop="1"/>
    <row r="773" ht="19.5" hidden="1" thickTop="1"/>
    <row r="774" ht="19.5" hidden="1" thickTop="1"/>
    <row r="775" ht="19.5" hidden="1" thickTop="1"/>
    <row r="776" ht="19.5" hidden="1" thickTop="1"/>
    <row r="777" ht="19.5" hidden="1" thickTop="1"/>
    <row r="778" ht="19.5" hidden="1" thickTop="1"/>
    <row r="779" ht="19.5" hidden="1" thickTop="1"/>
    <row r="780" ht="19.5" hidden="1" thickTop="1"/>
    <row r="781" ht="19.5" hidden="1" thickTop="1"/>
    <row r="782" ht="19.5" hidden="1" thickTop="1"/>
    <row r="783" ht="19.5" hidden="1" thickTop="1"/>
    <row r="784" ht="19.5" hidden="1" thickTop="1"/>
    <row r="785" ht="19.5" hidden="1" thickTop="1"/>
    <row r="786" ht="19.5" hidden="1" thickTop="1"/>
    <row r="787" ht="19.5" hidden="1" thickTop="1"/>
    <row r="788" ht="19.5" hidden="1" thickTop="1"/>
    <row r="789" ht="19.5" hidden="1" thickTop="1"/>
    <row r="790" ht="19.5" hidden="1" thickTop="1"/>
    <row r="791" ht="19.5" hidden="1" thickTop="1"/>
    <row r="792" ht="19.5" hidden="1" thickTop="1"/>
    <row r="793" ht="19.5" hidden="1" thickTop="1"/>
    <row r="794" ht="19.5" hidden="1" thickTop="1"/>
    <row r="795" ht="19.5" hidden="1" thickTop="1"/>
    <row r="796" ht="19.5" hidden="1" thickTop="1"/>
    <row r="797" ht="19.5" hidden="1" thickTop="1"/>
    <row r="798" ht="19.5" hidden="1" thickTop="1"/>
    <row r="799" ht="19.5" hidden="1" thickTop="1"/>
    <row r="800" ht="19.5" hidden="1" thickTop="1"/>
    <row r="801" ht="19.5" hidden="1" thickTop="1"/>
    <row r="802" ht="19.5" hidden="1" thickTop="1"/>
    <row r="803" ht="19.5" hidden="1" thickTop="1"/>
    <row r="804" ht="19.5" hidden="1" thickTop="1"/>
    <row r="805" ht="19.5" hidden="1" thickTop="1"/>
    <row r="806" ht="19.5" hidden="1" thickTop="1"/>
    <row r="807" ht="19.5" hidden="1" thickTop="1"/>
    <row r="808" ht="19.5" hidden="1" thickTop="1"/>
    <row r="809" ht="19.5" hidden="1" thickTop="1"/>
    <row r="810" ht="19.5" hidden="1" thickTop="1"/>
    <row r="811" ht="19.5" hidden="1" thickTop="1"/>
    <row r="812" ht="19.5" hidden="1" thickTop="1"/>
    <row r="813" ht="19.5" hidden="1" thickTop="1"/>
    <row r="814" ht="19.5" hidden="1" thickTop="1"/>
    <row r="815" ht="19.5" hidden="1" thickTop="1"/>
    <row r="816" ht="19.5" hidden="1" thickTop="1"/>
    <row r="817" ht="19.5" hidden="1" thickTop="1"/>
    <row r="818" ht="19.5" hidden="1" thickTop="1"/>
    <row r="819" ht="19.5" hidden="1" thickTop="1"/>
    <row r="820" ht="19.5" hidden="1" thickTop="1"/>
    <row r="821" ht="19.5" hidden="1" thickTop="1"/>
    <row r="822" ht="19.5" hidden="1" thickTop="1"/>
    <row r="823" ht="19.5" hidden="1" thickTop="1"/>
    <row r="824" ht="19.5" hidden="1" thickTop="1"/>
    <row r="825" ht="19.5" hidden="1" thickTop="1"/>
    <row r="826" ht="19.5" hidden="1" thickTop="1"/>
    <row r="827" ht="19.5" hidden="1" thickTop="1"/>
    <row r="828" ht="19.5" hidden="1" thickTop="1"/>
    <row r="829" ht="19.5" hidden="1" thickTop="1"/>
    <row r="830" ht="19.5" hidden="1" thickTop="1"/>
    <row r="831" ht="19.5" hidden="1" thickTop="1"/>
    <row r="832" ht="19.5" hidden="1" thickTop="1"/>
    <row r="833" ht="19.5" hidden="1" thickTop="1"/>
    <row r="834" ht="19.5" hidden="1" thickTop="1"/>
    <row r="835" ht="19.5" hidden="1" thickTop="1"/>
    <row r="836" ht="19.5" hidden="1" thickTop="1"/>
    <row r="837" ht="19.5" hidden="1" thickTop="1"/>
    <row r="838" ht="19.5" hidden="1" thickTop="1"/>
    <row r="839" ht="19.5" hidden="1" thickTop="1"/>
    <row r="840" ht="19.5" hidden="1" thickTop="1"/>
    <row r="841" ht="19.5" hidden="1" thickTop="1"/>
    <row r="842" ht="19.5" hidden="1" thickTop="1"/>
    <row r="843" ht="19.5" hidden="1" thickTop="1"/>
    <row r="844" ht="19.5" hidden="1" thickTop="1"/>
    <row r="845" ht="19.5" hidden="1" thickTop="1"/>
    <row r="846" ht="19.5" hidden="1" thickTop="1"/>
    <row r="847" ht="19.5" hidden="1" thickTop="1"/>
    <row r="848" ht="19.5" hidden="1" thickTop="1"/>
    <row r="849" ht="19.5" hidden="1" thickTop="1"/>
    <row r="850" ht="19.5" hidden="1" thickTop="1"/>
    <row r="851" ht="19.5" hidden="1" thickTop="1"/>
    <row r="852" ht="19.5" hidden="1" thickTop="1"/>
    <row r="853" ht="19.5" hidden="1" thickTop="1"/>
    <row r="854" ht="19.5" hidden="1" thickTop="1"/>
    <row r="855" ht="19.5" hidden="1" thickTop="1"/>
    <row r="856" ht="19.5" hidden="1" thickTop="1"/>
    <row r="857" ht="19.5" hidden="1" thickTop="1"/>
    <row r="858" ht="19.5" hidden="1" thickTop="1"/>
    <row r="859" ht="19.5" hidden="1" thickTop="1"/>
    <row r="860" ht="19.5" hidden="1" thickTop="1"/>
    <row r="861" ht="19.5" hidden="1" thickTop="1"/>
    <row r="862" ht="19.5" hidden="1" thickTop="1"/>
    <row r="863" ht="19.5" hidden="1" thickTop="1"/>
    <row r="864" ht="19.5" hidden="1" thickTop="1"/>
    <row r="865" ht="19.5" hidden="1" thickTop="1"/>
    <row r="866" ht="19.5" hidden="1" thickTop="1"/>
    <row r="867" ht="19.5" hidden="1" thickTop="1"/>
    <row r="868" ht="19.5" hidden="1" thickTop="1"/>
    <row r="869" ht="19.5" hidden="1" thickTop="1"/>
    <row r="870" ht="19.5" hidden="1" thickTop="1"/>
    <row r="871" ht="19.5" hidden="1" thickTop="1"/>
    <row r="872" ht="19.5" hidden="1" thickTop="1"/>
    <row r="873" ht="19.5" hidden="1" thickTop="1"/>
    <row r="874" ht="19.5" hidden="1" thickTop="1"/>
    <row r="875" ht="19.5" hidden="1" thickTop="1"/>
    <row r="876" ht="19.5" hidden="1" thickTop="1"/>
    <row r="877" ht="19.5" hidden="1" thickTop="1"/>
    <row r="878" ht="19.5" hidden="1" thickTop="1"/>
    <row r="879" ht="19.5" hidden="1" thickTop="1"/>
    <row r="880" ht="19.5" hidden="1" thickTop="1"/>
    <row r="881" ht="19.5" hidden="1" thickTop="1"/>
    <row r="882" ht="19.5" hidden="1" thickTop="1"/>
    <row r="883" ht="19.5" hidden="1" thickTop="1"/>
    <row r="884" ht="19.5" hidden="1" thickTop="1"/>
    <row r="885" ht="19.5" hidden="1" thickTop="1"/>
    <row r="886" ht="19.5" hidden="1" thickTop="1"/>
    <row r="887" ht="19.5" hidden="1" thickTop="1"/>
    <row r="888" ht="19.5" hidden="1" thickTop="1"/>
    <row r="889" ht="19.5" hidden="1" thickTop="1"/>
    <row r="890" ht="19.5" hidden="1" thickTop="1"/>
    <row r="891" ht="19.5" hidden="1" thickTop="1"/>
    <row r="892" ht="19.5" hidden="1" thickTop="1"/>
    <row r="893" ht="19.5" hidden="1" thickTop="1"/>
    <row r="894" ht="19.5" hidden="1" thickTop="1"/>
    <row r="895" ht="19.5" hidden="1" thickTop="1"/>
    <row r="896" ht="19.5" hidden="1" thickTop="1"/>
    <row r="897" ht="19.5" hidden="1" thickTop="1"/>
    <row r="898" ht="19.5" hidden="1" thickTop="1"/>
    <row r="899" ht="19.5" hidden="1" thickTop="1"/>
    <row r="900" ht="19.5" hidden="1" thickTop="1"/>
    <row r="901" ht="19.5" hidden="1" thickTop="1"/>
    <row r="902" ht="19.5" hidden="1" thickTop="1"/>
    <row r="903" ht="19.5" hidden="1" thickTop="1"/>
  </sheetData>
  <phoneticPr fontId="1"/>
  <hyperlinks>
    <hyperlink ref="A1" location="目次・索引!B1" display="索引へ戻る" xr:uid="{00000000-0004-0000-2400-000000000000}"/>
  </hyperlinks>
  <pageMargins left="0.70866141732283472" right="0.70866141732283472" top="0.74803149606299213" bottom="0.74803149606299213" header="0.31496062992125984" footer="0.31496062992125984"/>
  <pageSetup paperSize="9" scale="56" orientation="portrait" r:id="rId1"/>
  <rowBreaks count="3" manualBreakCount="3">
    <brk id="69" max="16383" man="1"/>
    <brk id="136" max="16383" man="1"/>
    <brk id="201" max="16383" man="1"/>
  </rowBreaks>
  <colBreaks count="2" manualBreakCount="2">
    <brk id="14" max="1048575" man="1"/>
    <brk id="26" max="22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T903"/>
  <sheetViews>
    <sheetView showGridLines="0" showRowColHeaders="0" view="pageBreakPreview" zoomScaleNormal="100" zoomScaleSheetLayoutView="100" workbookViewId="0">
      <pane xSplit="1" ySplit="4" topLeftCell="B5" activePane="bottomRight" state="frozen"/>
      <selection pane="topRight"/>
      <selection pane="bottomLeft"/>
      <selection pane="bottomRight"/>
    </sheetView>
  </sheetViews>
  <sheetFormatPr defaultColWidth="0" defaultRowHeight="18.75" zeroHeight="1"/>
  <cols>
    <col min="1" max="1" width="31.5" style="928" customWidth="1"/>
    <col min="2" max="2" width="3" style="1135" customWidth="1"/>
    <col min="3" max="50" width="9" style="1203" customWidth="1"/>
    <col min="51" max="98" width="0" hidden="1" customWidth="1"/>
    <col min="99" max="16384" width="8.625" hidden="1"/>
  </cols>
  <sheetData>
    <row r="1" spans="1:50" ht="20.25" thickTop="1" thickBot="1">
      <c r="A1" s="1201" t="s">
        <v>6909</v>
      </c>
      <c r="C1" s="1124" t="s">
        <v>3562</v>
      </c>
      <c r="D1" s="1124"/>
      <c r="F1" s="1202"/>
      <c r="I1" s="1202"/>
      <c r="L1" s="1202"/>
      <c r="O1" s="1202"/>
      <c r="R1" s="1202"/>
      <c r="U1" s="1202"/>
      <c r="X1" s="1202"/>
      <c r="AA1" s="1202"/>
      <c r="AD1" s="1202"/>
      <c r="AG1" s="1202"/>
      <c r="AJ1" s="1202"/>
      <c r="AM1" s="1202"/>
      <c r="AP1" s="1202"/>
      <c r="AS1" s="1202"/>
      <c r="AV1" s="1202"/>
    </row>
    <row r="2" spans="1:50" ht="19.5" thickTop="1">
      <c r="A2" s="1136" t="s">
        <v>4427</v>
      </c>
      <c r="B2" s="1137" t="s">
        <v>4428</v>
      </c>
      <c r="C2" s="1204"/>
      <c r="D2" s="1205" t="s">
        <v>2262</v>
      </c>
      <c r="E2" s="1206"/>
      <c r="F2" s="1204"/>
      <c r="G2" s="1205" t="s">
        <v>2262</v>
      </c>
      <c r="H2" s="1206"/>
      <c r="I2" s="1204"/>
      <c r="J2" s="1205" t="s">
        <v>2262</v>
      </c>
      <c r="K2" s="1206"/>
      <c r="L2" s="1204"/>
      <c r="M2" s="1205" t="s">
        <v>2262</v>
      </c>
      <c r="N2" s="1206"/>
      <c r="O2" s="1204"/>
      <c r="P2" s="1284" t="s">
        <v>4346</v>
      </c>
      <c r="Q2" s="1206"/>
      <c r="R2" s="1204"/>
      <c r="S2" s="1284" t="s">
        <v>4346</v>
      </c>
      <c r="T2" s="1206"/>
      <c r="U2" s="1204"/>
      <c r="V2" s="1284" t="s">
        <v>4346</v>
      </c>
      <c r="W2" s="1206"/>
      <c r="X2" s="1204"/>
      <c r="Y2" s="1284" t="s">
        <v>4346</v>
      </c>
      <c r="Z2" s="1206"/>
      <c r="AA2" s="1204"/>
      <c r="AB2" s="1284" t="s">
        <v>4389</v>
      </c>
      <c r="AC2" s="1206"/>
      <c r="AD2" s="1204"/>
      <c r="AE2" s="1284" t="s">
        <v>4389</v>
      </c>
      <c r="AF2" s="1206"/>
      <c r="AG2" s="1204"/>
      <c r="AH2" s="1284" t="s">
        <v>1793</v>
      </c>
      <c r="AI2" s="1206"/>
      <c r="AJ2" s="1204"/>
      <c r="AK2" s="1284" t="s">
        <v>1793</v>
      </c>
      <c r="AL2" s="1206"/>
      <c r="AM2" s="1204"/>
      <c r="AN2" s="1284" t="s">
        <v>1793</v>
      </c>
      <c r="AO2" s="1206"/>
      <c r="AP2" s="1204"/>
      <c r="AQ2" s="1284" t="s">
        <v>1793</v>
      </c>
      <c r="AR2" s="1206"/>
      <c r="AS2" s="1204"/>
      <c r="AT2" s="1418" t="s">
        <v>4932</v>
      </c>
      <c r="AU2" s="1206"/>
      <c r="AV2" s="1204"/>
      <c r="AW2" s="1205" t="s">
        <v>4932</v>
      </c>
      <c r="AX2" s="1206"/>
    </row>
    <row r="3" spans="1:50">
      <c r="A3" s="1138" t="s">
        <v>4099</v>
      </c>
      <c r="B3" s="1139" t="s">
        <v>4429</v>
      </c>
      <c r="C3" s="1207"/>
      <c r="D3" s="1208" t="s">
        <v>4409</v>
      </c>
      <c r="E3" s="1209"/>
      <c r="F3" s="1224"/>
      <c r="G3" s="1706" t="s">
        <v>4375</v>
      </c>
      <c r="H3" s="1226"/>
      <c r="I3" s="1207"/>
      <c r="J3" s="1208" t="s">
        <v>4375</v>
      </c>
      <c r="K3" s="1209"/>
      <c r="L3" s="1224"/>
      <c r="M3" s="1706" t="s">
        <v>4401</v>
      </c>
      <c r="N3" s="1226"/>
      <c r="O3" s="1207"/>
      <c r="P3" s="1208" t="s">
        <v>4347</v>
      </c>
      <c r="Q3" s="1209"/>
      <c r="R3" s="1207"/>
      <c r="S3" s="1208" t="s">
        <v>4415</v>
      </c>
      <c r="T3" s="1209"/>
      <c r="U3" s="1224"/>
      <c r="V3" s="1706" t="s">
        <v>4401</v>
      </c>
      <c r="W3" s="1226"/>
      <c r="X3" s="1207"/>
      <c r="Y3" s="1208" t="s">
        <v>4367</v>
      </c>
      <c r="Z3" s="1209"/>
      <c r="AA3" s="1207"/>
      <c r="AB3" s="1208" t="s">
        <v>4379</v>
      </c>
      <c r="AC3" s="1209"/>
      <c r="AD3" s="1224"/>
      <c r="AE3" s="1706" t="s">
        <v>4375</v>
      </c>
      <c r="AF3" s="1226"/>
      <c r="AG3" s="1207"/>
      <c r="AH3" s="1208" t="s">
        <v>4379</v>
      </c>
      <c r="AI3" s="1209"/>
      <c r="AJ3" s="1224"/>
      <c r="AK3" s="1706" t="s">
        <v>4379</v>
      </c>
      <c r="AL3" s="1226"/>
      <c r="AM3" s="1207"/>
      <c r="AN3" s="1208" t="s">
        <v>4384</v>
      </c>
      <c r="AO3" s="1209"/>
      <c r="AP3" s="1224"/>
      <c r="AQ3" s="1706" t="s">
        <v>4948</v>
      </c>
      <c r="AR3" s="1226"/>
      <c r="AS3" s="1207"/>
      <c r="AT3" s="1208" t="s">
        <v>4384</v>
      </c>
      <c r="AU3" s="1209"/>
      <c r="AV3" s="1224"/>
      <c r="AW3" s="1706" t="s">
        <v>4409</v>
      </c>
      <c r="AX3" s="1226"/>
    </row>
    <row r="4" spans="1:50" ht="19.5" thickBot="1">
      <c r="A4" s="1140" t="s">
        <v>4101</v>
      </c>
      <c r="B4" s="1141" t="s">
        <v>4102</v>
      </c>
      <c r="C4" s="1210"/>
      <c r="D4" s="1211" t="s">
        <v>4410</v>
      </c>
      <c r="E4" s="1212"/>
      <c r="F4" s="1227"/>
      <c r="G4" s="1707" t="s">
        <v>3186</v>
      </c>
      <c r="H4" s="1229"/>
      <c r="I4" s="1210"/>
      <c r="J4" s="1211" t="s">
        <v>2714</v>
      </c>
      <c r="K4" s="1212"/>
      <c r="L4" s="1227"/>
      <c r="M4" s="1707" t="s">
        <v>4869</v>
      </c>
      <c r="N4" s="1229"/>
      <c r="O4" s="1210"/>
      <c r="P4" s="1211" t="s">
        <v>4348</v>
      </c>
      <c r="Q4" s="1212"/>
      <c r="R4" s="1210"/>
      <c r="S4" s="1211" t="s">
        <v>4416</v>
      </c>
      <c r="T4" s="1212"/>
      <c r="U4" s="1227"/>
      <c r="V4" s="1707" t="s">
        <v>4421</v>
      </c>
      <c r="W4" s="1229"/>
      <c r="X4" s="1210"/>
      <c r="Y4" s="1211" t="s">
        <v>4368</v>
      </c>
      <c r="Z4" s="1212"/>
      <c r="AA4" s="1210"/>
      <c r="AB4" s="1211" t="s">
        <v>4390</v>
      </c>
      <c r="AC4" s="1212"/>
      <c r="AD4" s="1227"/>
      <c r="AE4" s="1707" t="s">
        <v>4394</v>
      </c>
      <c r="AF4" s="1229"/>
      <c r="AG4" s="1210"/>
      <c r="AH4" s="1211" t="s">
        <v>3646</v>
      </c>
      <c r="AI4" s="1212"/>
      <c r="AJ4" s="1227"/>
      <c r="AK4" s="1707" t="s">
        <v>4901</v>
      </c>
      <c r="AL4" s="1229"/>
      <c r="AM4" s="1210"/>
      <c r="AN4" s="1211" t="s">
        <v>4385</v>
      </c>
      <c r="AO4" s="1212"/>
      <c r="AP4" s="1227"/>
      <c r="AQ4" s="1707" t="s">
        <v>4949</v>
      </c>
      <c r="AR4" s="1229"/>
      <c r="AS4" s="1210"/>
      <c r="AT4" s="1211" t="s">
        <v>4919</v>
      </c>
      <c r="AU4" s="1212"/>
      <c r="AV4" s="1227"/>
      <c r="AW4" s="1707" t="s">
        <v>4933</v>
      </c>
      <c r="AX4" s="1229"/>
    </row>
    <row r="5" spans="1:50" ht="19.5" thickTop="1">
      <c r="A5" s="1142" t="s">
        <v>4103</v>
      </c>
      <c r="B5" s="1143" t="s">
        <v>5773</v>
      </c>
      <c r="C5" s="1213"/>
      <c r="D5" s="1214" t="s">
        <v>4411</v>
      </c>
      <c r="E5" s="1215"/>
      <c r="F5" s="1213"/>
      <c r="G5" s="1214" t="s">
        <v>4910</v>
      </c>
      <c r="H5" s="1215"/>
      <c r="I5" s="1213"/>
      <c r="J5" s="1214" t="s">
        <v>4376</v>
      </c>
      <c r="K5" s="1215"/>
      <c r="L5" s="1213"/>
      <c r="M5" s="1214" t="s">
        <v>4403</v>
      </c>
      <c r="N5" s="1215"/>
      <c r="O5" s="1213"/>
      <c r="P5" s="1214" t="s">
        <v>3743</v>
      </c>
      <c r="Q5" s="1215"/>
      <c r="R5" s="1213"/>
      <c r="S5" s="1214" t="s">
        <v>4417</v>
      </c>
      <c r="T5" s="1215"/>
      <c r="U5" s="1213"/>
      <c r="V5" s="1214" t="s">
        <v>4893</v>
      </c>
      <c r="W5" s="1215"/>
      <c r="X5" s="1213"/>
      <c r="Y5" s="1214" t="s">
        <v>4369</v>
      </c>
      <c r="Z5" s="1215"/>
      <c r="AA5" s="1213"/>
      <c r="AB5" s="1214" t="s">
        <v>4391</v>
      </c>
      <c r="AC5" s="1215"/>
      <c r="AD5" s="1213"/>
      <c r="AE5" s="1214" t="s">
        <v>4026</v>
      </c>
      <c r="AF5" s="1215"/>
      <c r="AG5" s="1213"/>
      <c r="AH5" s="1214" t="s">
        <v>4380</v>
      </c>
      <c r="AI5" s="1215"/>
      <c r="AJ5" s="1213"/>
      <c r="AK5" s="1214" t="s">
        <v>4902</v>
      </c>
      <c r="AL5" s="1215"/>
      <c r="AM5" s="1213"/>
      <c r="AN5" s="1214" t="s">
        <v>2964</v>
      </c>
      <c r="AO5" s="1215"/>
      <c r="AP5" s="1213"/>
      <c r="AQ5" s="1214" t="s">
        <v>4950</v>
      </c>
      <c r="AR5" s="1215"/>
      <c r="AS5" s="1213"/>
      <c r="AT5" s="1405" t="s">
        <v>4920</v>
      </c>
      <c r="AU5" s="1215"/>
      <c r="AV5" s="1213"/>
      <c r="AW5" s="1405" t="s">
        <v>4934</v>
      </c>
      <c r="AX5" s="1215"/>
    </row>
    <row r="6" spans="1:50">
      <c r="A6" s="1285" t="s">
        <v>4430</v>
      </c>
      <c r="B6" s="1286" t="s">
        <v>4431</v>
      </c>
      <c r="C6" s="1275"/>
      <c r="D6" s="1276"/>
      <c r="E6" s="1277"/>
      <c r="F6" s="1275"/>
      <c r="G6" s="1276"/>
      <c r="H6" s="1277"/>
      <c r="I6" s="1275"/>
      <c r="J6" s="1276"/>
      <c r="K6" s="1277"/>
      <c r="L6" s="1275"/>
      <c r="M6" s="1276"/>
      <c r="N6" s="1277"/>
      <c r="O6" s="1275"/>
      <c r="P6" s="1276"/>
      <c r="Q6" s="1277"/>
      <c r="R6" s="1275"/>
      <c r="S6" s="1276"/>
      <c r="T6" s="1277"/>
      <c r="U6" s="1275"/>
      <c r="V6" s="1276"/>
      <c r="W6" s="1277"/>
      <c r="X6" s="1275"/>
      <c r="Y6" s="1276"/>
      <c r="Z6" s="1277"/>
      <c r="AA6" s="1275"/>
      <c r="AB6" s="1276"/>
      <c r="AC6" s="1277"/>
      <c r="AD6" s="1275"/>
      <c r="AE6" s="1276"/>
      <c r="AF6" s="1277"/>
      <c r="AG6" s="1275"/>
      <c r="AH6" s="1276"/>
      <c r="AI6" s="1277"/>
      <c r="AJ6" s="1275"/>
      <c r="AK6" s="1276"/>
      <c r="AL6" s="1277"/>
      <c r="AM6" s="1275"/>
      <c r="AN6" s="1276"/>
      <c r="AO6" s="1277"/>
      <c r="AP6" s="1275"/>
      <c r="AQ6" s="1276"/>
      <c r="AR6" s="1277"/>
      <c r="AS6" s="1275"/>
      <c r="AT6" s="1276"/>
      <c r="AU6" s="1277"/>
      <c r="AV6" s="1275"/>
      <c r="AW6" s="1276"/>
      <c r="AX6" s="1277"/>
    </row>
    <row r="7" spans="1:50">
      <c r="A7" s="1287" t="s">
        <v>2240</v>
      </c>
      <c r="B7" s="1288" t="s">
        <v>4154</v>
      </c>
      <c r="C7" s="1278"/>
      <c r="D7" s="1279" t="s">
        <v>4420</v>
      </c>
      <c r="E7" s="1280"/>
      <c r="F7" s="1278"/>
      <c r="G7" s="1279" t="s">
        <v>4420</v>
      </c>
      <c r="H7" s="1280"/>
      <c r="I7" s="1278"/>
      <c r="J7" s="1279" t="s">
        <v>4420</v>
      </c>
      <c r="K7" s="1280"/>
      <c r="L7" s="1278"/>
      <c r="M7" s="1279" t="s">
        <v>4870</v>
      </c>
      <c r="N7" s="1280"/>
      <c r="O7" s="1278"/>
      <c r="P7" s="1279" t="s">
        <v>4420</v>
      </c>
      <c r="Q7" s="1280"/>
      <c r="R7" s="1278"/>
      <c r="S7" s="1279" t="s">
        <v>4420</v>
      </c>
      <c r="T7" s="1280"/>
      <c r="U7" s="1278"/>
      <c r="V7" s="1279" t="s">
        <v>4870</v>
      </c>
      <c r="W7" s="1280"/>
      <c r="X7" s="1278"/>
      <c r="Y7" s="1279" t="s">
        <v>4826</v>
      </c>
      <c r="Z7" s="1280"/>
      <c r="AA7" s="1278"/>
      <c r="AB7" s="1279" t="s">
        <v>4420</v>
      </c>
      <c r="AC7" s="1280"/>
      <c r="AD7" s="1278"/>
      <c r="AE7" s="1279" t="s">
        <v>4420</v>
      </c>
      <c r="AF7" s="1280"/>
      <c r="AG7" s="1278"/>
      <c r="AH7" s="1279" t="s">
        <v>4420</v>
      </c>
      <c r="AI7" s="1280"/>
      <c r="AJ7" s="1278"/>
      <c r="AK7" s="1279" t="s">
        <v>4420</v>
      </c>
      <c r="AL7" s="1280"/>
      <c r="AM7" s="1278"/>
      <c r="AN7" s="1279" t="s">
        <v>4420</v>
      </c>
      <c r="AO7" s="1280"/>
      <c r="AP7" s="1278"/>
      <c r="AQ7" s="1279" t="s">
        <v>4420</v>
      </c>
      <c r="AR7" s="1280"/>
      <c r="AS7" s="1278"/>
      <c r="AT7" s="1279" t="s">
        <v>4420</v>
      </c>
      <c r="AU7" s="1280"/>
      <c r="AV7" s="1278"/>
      <c r="AW7" s="1279" t="s">
        <v>4420</v>
      </c>
      <c r="AX7" s="1280"/>
    </row>
    <row r="8" spans="1:50" ht="19.5" thickBot="1">
      <c r="A8" s="1289" t="s">
        <v>4155</v>
      </c>
      <c r="B8" s="1290" t="s">
        <v>4432</v>
      </c>
      <c r="C8" s="1281"/>
      <c r="D8" s="1282">
        <v>132.00000000000003</v>
      </c>
      <c r="E8" s="1283"/>
      <c r="F8" s="1281"/>
      <c r="G8" s="1282">
        <v>129.19999999999999</v>
      </c>
      <c r="H8" s="1283"/>
      <c r="I8" s="1281"/>
      <c r="J8" s="1282">
        <v>123.7</v>
      </c>
      <c r="K8" s="1283"/>
      <c r="L8" s="1281"/>
      <c r="M8" s="1282">
        <v>72</v>
      </c>
      <c r="N8" s="1283"/>
      <c r="O8" s="1281"/>
      <c r="P8" s="1282">
        <v>139.80000000000001</v>
      </c>
      <c r="Q8" s="1283"/>
      <c r="R8" s="1281"/>
      <c r="S8" s="1282">
        <v>110.49999999999999</v>
      </c>
      <c r="T8" s="1283"/>
      <c r="U8" s="1281"/>
      <c r="V8" s="1282">
        <v>73.599999999999994</v>
      </c>
      <c r="W8" s="1283"/>
      <c r="X8" s="1281"/>
      <c r="Y8" s="1282">
        <v>28.799999999999997</v>
      </c>
      <c r="Z8" s="1283"/>
      <c r="AA8" s="1281"/>
      <c r="AB8" s="1282">
        <v>141</v>
      </c>
      <c r="AC8" s="1283"/>
      <c r="AD8" s="1281"/>
      <c r="AE8" s="1282">
        <v>131.99999999999997</v>
      </c>
      <c r="AF8" s="1283"/>
      <c r="AG8" s="1281"/>
      <c r="AH8" s="1282">
        <v>141</v>
      </c>
      <c r="AI8" s="1283"/>
      <c r="AJ8" s="1281"/>
      <c r="AK8" s="1282">
        <v>140.19999999999999</v>
      </c>
      <c r="AL8" s="1283"/>
      <c r="AM8" s="1281"/>
      <c r="AN8" s="1282">
        <v>137</v>
      </c>
      <c r="AO8" s="1283"/>
      <c r="AP8" s="1281"/>
      <c r="AQ8" s="1282">
        <v>131.39999999999998</v>
      </c>
      <c r="AR8" s="1283"/>
      <c r="AS8" s="1281"/>
      <c r="AT8" s="1282">
        <v>141</v>
      </c>
      <c r="AU8" s="1283"/>
      <c r="AV8" s="1281"/>
      <c r="AW8" s="1282">
        <v>141</v>
      </c>
      <c r="AX8" s="1283"/>
    </row>
    <row r="9" spans="1:50" ht="19.5" thickTop="1">
      <c r="A9" s="1291" t="s">
        <v>4433</v>
      </c>
      <c r="B9" s="1292" t="s">
        <v>4434</v>
      </c>
      <c r="C9" s="1293"/>
      <c r="D9" s="1294"/>
      <c r="E9" s="1295"/>
      <c r="F9" s="1293"/>
      <c r="G9" s="1294"/>
      <c r="H9" s="1295"/>
      <c r="I9" s="1293"/>
      <c r="J9" s="1294"/>
      <c r="K9" s="1295"/>
      <c r="L9" s="1293"/>
      <c r="M9" s="1294"/>
      <c r="N9" s="1295"/>
      <c r="O9" s="1293"/>
      <c r="P9" s="1294"/>
      <c r="Q9" s="1295"/>
      <c r="R9" s="1293"/>
      <c r="S9" s="1294"/>
      <c r="T9" s="1295"/>
      <c r="U9" s="1293"/>
      <c r="V9" s="1294"/>
      <c r="W9" s="1295"/>
      <c r="X9" s="1293"/>
      <c r="Y9" s="1294"/>
      <c r="Z9" s="1295"/>
      <c r="AA9" s="1293"/>
      <c r="AB9" s="1294"/>
      <c r="AC9" s="1295"/>
      <c r="AD9" s="1293"/>
      <c r="AE9" s="1294"/>
      <c r="AF9" s="1295"/>
      <c r="AG9" s="1293"/>
      <c r="AH9" s="1294"/>
      <c r="AI9" s="1295"/>
      <c r="AJ9" s="1293"/>
      <c r="AK9" s="1294"/>
      <c r="AL9" s="1295"/>
      <c r="AM9" s="1293"/>
      <c r="AN9" s="1294"/>
      <c r="AO9" s="1295"/>
      <c r="AP9" s="1293"/>
      <c r="AQ9" s="1294"/>
      <c r="AR9" s="1295"/>
      <c r="AS9" s="1293"/>
      <c r="AT9" s="1294"/>
      <c r="AU9" s="1295"/>
      <c r="AV9" s="1293"/>
      <c r="AW9" s="1294"/>
      <c r="AX9" s="1295"/>
    </row>
    <row r="10" spans="1:50">
      <c r="A10" s="1296" t="s">
        <v>4155</v>
      </c>
      <c r="B10" s="1160" t="s">
        <v>4435</v>
      </c>
      <c r="C10" s="1207"/>
      <c r="D10" s="1297">
        <v>32</v>
      </c>
      <c r="E10" s="1209"/>
      <c r="F10" s="1207"/>
      <c r="G10" s="1297">
        <v>32</v>
      </c>
      <c r="H10" s="1209"/>
      <c r="I10" s="1207"/>
      <c r="J10" s="1297">
        <v>32</v>
      </c>
      <c r="K10" s="1209"/>
      <c r="L10" s="1207"/>
      <c r="M10" s="1297">
        <v>31.6</v>
      </c>
      <c r="N10" s="1209"/>
      <c r="O10" s="1207"/>
      <c r="P10" s="1297">
        <v>32</v>
      </c>
      <c r="Q10" s="1209"/>
      <c r="R10" s="1207"/>
      <c r="S10" s="1297">
        <v>32</v>
      </c>
      <c r="T10" s="1209"/>
      <c r="U10" s="1207"/>
      <c r="V10" s="1297">
        <v>31.7</v>
      </c>
      <c r="W10" s="1209"/>
      <c r="X10" s="1207"/>
      <c r="Y10" s="1297">
        <v>17.899999999999999</v>
      </c>
      <c r="Z10" s="1209"/>
      <c r="AA10" s="1207"/>
      <c r="AB10" s="1297">
        <v>32</v>
      </c>
      <c r="AC10" s="1209"/>
      <c r="AD10" s="1207"/>
      <c r="AE10" s="1297">
        <v>32</v>
      </c>
      <c r="AF10" s="1209"/>
      <c r="AG10" s="1207"/>
      <c r="AH10" s="1297">
        <v>32</v>
      </c>
      <c r="AI10" s="1209"/>
      <c r="AJ10" s="1207"/>
      <c r="AK10" s="1297">
        <v>32</v>
      </c>
      <c r="AL10" s="1209"/>
      <c r="AM10" s="1207"/>
      <c r="AN10" s="1297">
        <v>32</v>
      </c>
      <c r="AO10" s="1209"/>
      <c r="AP10" s="1207"/>
      <c r="AQ10" s="1297">
        <v>32</v>
      </c>
      <c r="AR10" s="1209"/>
      <c r="AS10" s="1207"/>
      <c r="AT10" s="1297">
        <v>32</v>
      </c>
      <c r="AU10" s="1209"/>
      <c r="AV10" s="1207"/>
      <c r="AW10" s="1297">
        <v>32</v>
      </c>
      <c r="AX10" s="1209"/>
    </row>
    <row r="11" spans="1:50">
      <c r="A11" s="1298" t="s">
        <v>4436</v>
      </c>
      <c r="B11" s="1139" t="s">
        <v>4437</v>
      </c>
      <c r="C11" s="1207"/>
      <c r="D11" s="1208" t="s">
        <v>4412</v>
      </c>
      <c r="E11" s="1209"/>
      <c r="F11" s="1207"/>
      <c r="G11" s="1208" t="s">
        <v>3190</v>
      </c>
      <c r="H11" s="1209"/>
      <c r="I11" s="1207"/>
      <c r="J11" s="1208" t="s">
        <v>4377</v>
      </c>
      <c r="K11" s="1209"/>
      <c r="L11" s="1207"/>
      <c r="M11" s="1208" t="s">
        <v>4404</v>
      </c>
      <c r="N11" s="1209"/>
      <c r="O11" s="1207"/>
      <c r="P11" s="1208" t="s">
        <v>4801</v>
      </c>
      <c r="Q11" s="1209"/>
      <c r="R11" s="1207"/>
      <c r="S11" s="1208" t="s">
        <v>4418</v>
      </c>
      <c r="T11" s="1209"/>
      <c r="U11" s="1207"/>
      <c r="V11" s="1208" t="s">
        <v>4423</v>
      </c>
      <c r="W11" s="1209"/>
      <c r="X11" s="1207"/>
      <c r="Y11" s="1208" t="s">
        <v>4827</v>
      </c>
      <c r="Z11" s="1209"/>
      <c r="AA11" s="1207"/>
      <c r="AB11" s="1208" t="s">
        <v>4392</v>
      </c>
      <c r="AC11" s="1209"/>
      <c r="AD11" s="1207"/>
      <c r="AE11" s="1208" t="s">
        <v>4395</v>
      </c>
      <c r="AF11" s="1209"/>
      <c r="AG11" s="1207"/>
      <c r="AH11" s="1208" t="s">
        <v>4381</v>
      </c>
      <c r="AI11" s="1209"/>
      <c r="AJ11" s="1207"/>
      <c r="AK11" s="1208" t="s">
        <v>4903</v>
      </c>
      <c r="AL11" s="1209"/>
      <c r="AM11" s="1207"/>
      <c r="AN11" s="1208" t="s">
        <v>4386</v>
      </c>
      <c r="AO11" s="1209"/>
      <c r="AP11" s="1207"/>
      <c r="AQ11" s="1208" t="s">
        <v>4951</v>
      </c>
      <c r="AR11" s="1209"/>
      <c r="AS11" s="1207"/>
      <c r="AT11" s="1208" t="s">
        <v>4921</v>
      </c>
      <c r="AU11" s="1209"/>
      <c r="AV11" s="1207"/>
      <c r="AW11" s="1208" t="s">
        <v>4935</v>
      </c>
      <c r="AX11" s="1209"/>
    </row>
    <row r="12" spans="1:50">
      <c r="A12" s="1298" t="s">
        <v>4438</v>
      </c>
      <c r="B12" s="1139" t="s">
        <v>5776</v>
      </c>
      <c r="C12" s="1207"/>
      <c r="D12" s="1208" t="s">
        <v>4878</v>
      </c>
      <c r="E12" s="1209"/>
      <c r="F12" s="1207"/>
      <c r="G12" s="1208" t="s">
        <v>4911</v>
      </c>
      <c r="H12" s="1209"/>
      <c r="I12" s="1207"/>
      <c r="J12" s="1208" t="s">
        <v>4835</v>
      </c>
      <c r="K12" s="1209"/>
      <c r="L12" s="1207"/>
      <c r="M12" s="1208" t="s">
        <v>4871</v>
      </c>
      <c r="N12" s="1209"/>
      <c r="O12" s="1207"/>
      <c r="P12" s="1208" t="s">
        <v>4802</v>
      </c>
      <c r="Q12" s="1209"/>
      <c r="R12" s="1207"/>
      <c r="S12" s="1208" t="s">
        <v>4886</v>
      </c>
      <c r="T12" s="1209"/>
      <c r="U12" s="1207"/>
      <c r="V12" s="1208" t="s">
        <v>4894</v>
      </c>
      <c r="W12" s="1209"/>
      <c r="X12" s="1207"/>
      <c r="Y12" s="1208" t="s">
        <v>4828</v>
      </c>
      <c r="Z12" s="1209"/>
      <c r="AA12" s="1207"/>
      <c r="AB12" s="1208" t="s">
        <v>4857</v>
      </c>
      <c r="AC12" s="1209"/>
      <c r="AD12" s="1207"/>
      <c r="AE12" s="1208" t="s">
        <v>4863</v>
      </c>
      <c r="AF12" s="1209"/>
      <c r="AG12" s="1207"/>
      <c r="AH12" s="1208" t="s">
        <v>4843</v>
      </c>
      <c r="AI12" s="1209"/>
      <c r="AJ12" s="1207"/>
      <c r="AK12" s="1208" t="s">
        <v>4904</v>
      </c>
      <c r="AL12" s="1209"/>
      <c r="AM12" s="1207"/>
      <c r="AN12" s="1208" t="s">
        <v>4850</v>
      </c>
      <c r="AO12" s="1209"/>
      <c r="AP12" s="1207"/>
      <c r="AQ12" s="1208" t="s">
        <v>4952</v>
      </c>
      <c r="AR12" s="1209"/>
      <c r="AS12" s="1207"/>
      <c r="AT12" s="1208" t="s">
        <v>4922</v>
      </c>
      <c r="AU12" s="1209"/>
      <c r="AV12" s="1207"/>
      <c r="AW12" s="1208" t="s">
        <v>4936</v>
      </c>
      <c r="AX12" s="1209"/>
    </row>
    <row r="13" spans="1:50">
      <c r="A13" s="1298" t="s">
        <v>4439</v>
      </c>
      <c r="B13" s="1139" t="s">
        <v>4440</v>
      </c>
      <c r="C13" s="1207"/>
      <c r="D13" s="1208" t="s">
        <v>4879</v>
      </c>
      <c r="E13" s="1209"/>
      <c r="F13" s="1207"/>
      <c r="G13" s="1208" t="s">
        <v>4912</v>
      </c>
      <c r="H13" s="1209"/>
      <c r="I13" s="1207"/>
      <c r="J13" s="1208" t="s">
        <v>4836</v>
      </c>
      <c r="K13" s="1209"/>
      <c r="L13" s="1207"/>
      <c r="M13" s="1208" t="s">
        <v>4872</v>
      </c>
      <c r="N13" s="1209"/>
      <c r="O13" s="1207"/>
      <c r="P13" s="1208" t="s">
        <v>4803</v>
      </c>
      <c r="Q13" s="1209"/>
      <c r="R13" s="1207"/>
      <c r="S13" s="1208" t="s">
        <v>4887</v>
      </c>
      <c r="T13" s="1209"/>
      <c r="U13" s="1207"/>
      <c r="V13" s="1208" t="s">
        <v>4895</v>
      </c>
      <c r="W13" s="1209"/>
      <c r="X13" s="1207"/>
      <c r="Y13" s="1208" t="s">
        <v>4829</v>
      </c>
      <c r="Z13" s="1209"/>
      <c r="AA13" s="1207"/>
      <c r="AB13" s="1208" t="s">
        <v>4858</v>
      </c>
      <c r="AC13" s="1209"/>
      <c r="AD13" s="1207"/>
      <c r="AE13" s="1208" t="s">
        <v>4864</v>
      </c>
      <c r="AF13" s="1209"/>
      <c r="AG13" s="1207"/>
      <c r="AH13" s="1208" t="s">
        <v>4844</v>
      </c>
      <c r="AI13" s="1209"/>
      <c r="AJ13" s="1207"/>
      <c r="AK13" s="1208" t="s">
        <v>4905</v>
      </c>
      <c r="AL13" s="1209"/>
      <c r="AM13" s="1207"/>
      <c r="AN13" s="1208" t="s">
        <v>4851</v>
      </c>
      <c r="AO13" s="1209"/>
      <c r="AP13" s="1207"/>
      <c r="AQ13" s="1208" t="s">
        <v>4953</v>
      </c>
      <c r="AR13" s="1209"/>
      <c r="AS13" s="1207"/>
      <c r="AT13" s="1208" t="s">
        <v>4923</v>
      </c>
      <c r="AU13" s="1209"/>
      <c r="AV13" s="1207"/>
      <c r="AW13" s="1208" t="s">
        <v>4937</v>
      </c>
      <c r="AX13" s="1209"/>
    </row>
    <row r="14" spans="1:50">
      <c r="A14" s="1298" t="s">
        <v>4441</v>
      </c>
      <c r="B14" s="1139" t="s">
        <v>4442</v>
      </c>
      <c r="C14" s="1207"/>
      <c r="D14" s="1244" t="s">
        <v>4880</v>
      </c>
      <c r="E14" s="1209"/>
      <c r="F14" s="1207"/>
      <c r="G14" s="1244" t="s">
        <v>5932</v>
      </c>
      <c r="H14" s="1209"/>
      <c r="I14" s="1207"/>
      <c r="J14" s="1244" t="s">
        <v>5932</v>
      </c>
      <c r="K14" s="1209"/>
      <c r="L14" s="1207"/>
      <c r="M14" s="1244" t="s">
        <v>4873</v>
      </c>
      <c r="N14" s="1209"/>
      <c r="O14" s="1207"/>
      <c r="P14" s="1244" t="s">
        <v>5934</v>
      </c>
      <c r="Q14" s="1209"/>
      <c r="R14" s="1207"/>
      <c r="S14" s="1244" t="s">
        <v>5935</v>
      </c>
      <c r="T14" s="1209"/>
      <c r="U14" s="1207"/>
      <c r="V14" s="1244" t="s">
        <v>4873</v>
      </c>
      <c r="W14" s="1209"/>
      <c r="X14" s="1207"/>
      <c r="Y14" s="1244" t="s">
        <v>4830</v>
      </c>
      <c r="Z14" s="1209"/>
      <c r="AA14" s="1207"/>
      <c r="AB14" s="1244" t="s">
        <v>5932</v>
      </c>
      <c r="AC14" s="1209"/>
      <c r="AD14" s="1207"/>
      <c r="AE14" s="1244" t="s">
        <v>5932</v>
      </c>
      <c r="AF14" s="1209"/>
      <c r="AG14" s="1207"/>
      <c r="AH14" s="1244" t="s">
        <v>5932</v>
      </c>
      <c r="AI14" s="1209"/>
      <c r="AJ14" s="1207"/>
      <c r="AK14" s="1244" t="s">
        <v>5932</v>
      </c>
      <c r="AL14" s="1209"/>
      <c r="AM14" s="1207"/>
      <c r="AN14" s="1244" t="s">
        <v>5932</v>
      </c>
      <c r="AO14" s="1209"/>
      <c r="AP14" s="1207"/>
      <c r="AQ14" s="1244" t="s">
        <v>4873</v>
      </c>
      <c r="AR14" s="1209"/>
      <c r="AS14" s="1207"/>
      <c r="AT14" s="1244" t="s">
        <v>5932</v>
      </c>
      <c r="AU14" s="1209"/>
      <c r="AV14" s="1207"/>
      <c r="AW14" s="1244" t="s">
        <v>4938</v>
      </c>
      <c r="AX14" s="1209"/>
    </row>
    <row r="15" spans="1:50">
      <c r="A15" s="1298" t="s">
        <v>4443</v>
      </c>
      <c r="B15" s="1139" t="s">
        <v>5386</v>
      </c>
      <c r="C15" s="1207"/>
      <c r="D15" s="1244" t="s">
        <v>3164</v>
      </c>
      <c r="E15" s="1209"/>
      <c r="F15" s="1207"/>
      <c r="G15" s="1244" t="s">
        <v>3164</v>
      </c>
      <c r="H15" s="1209"/>
      <c r="I15" s="1207"/>
      <c r="J15" s="1244" t="s">
        <v>3164</v>
      </c>
      <c r="K15" s="1209"/>
      <c r="L15" s="1207"/>
      <c r="M15" s="1244" t="s">
        <v>3164</v>
      </c>
      <c r="N15" s="1209"/>
      <c r="O15" s="1207"/>
      <c r="P15" s="1244" t="s">
        <v>4804</v>
      </c>
      <c r="Q15" s="1209"/>
      <c r="R15" s="1207"/>
      <c r="S15" s="1244" t="s">
        <v>4888</v>
      </c>
      <c r="T15" s="1209"/>
      <c r="U15" s="1207"/>
      <c r="V15" s="1244" t="s">
        <v>4896</v>
      </c>
      <c r="W15" s="1209"/>
      <c r="X15" s="1207"/>
      <c r="Y15" s="1244" t="s">
        <v>4831</v>
      </c>
      <c r="Z15" s="1209"/>
      <c r="AA15" s="1207"/>
      <c r="AB15" s="1244" t="s">
        <v>4393</v>
      </c>
      <c r="AC15" s="1209"/>
      <c r="AD15" s="1207"/>
      <c r="AE15" s="1244" t="s">
        <v>4396</v>
      </c>
      <c r="AF15" s="1209"/>
      <c r="AG15" s="1207"/>
      <c r="AH15" s="1244" t="s">
        <v>4393</v>
      </c>
      <c r="AI15" s="1209"/>
      <c r="AJ15" s="1207"/>
      <c r="AK15" s="1244" t="s">
        <v>3355</v>
      </c>
      <c r="AL15" s="1209"/>
      <c r="AM15" s="1207"/>
      <c r="AN15" s="1244" t="s">
        <v>4852</v>
      </c>
      <c r="AO15" s="1209"/>
      <c r="AP15" s="1207"/>
      <c r="AQ15" s="1244" t="s">
        <v>4929</v>
      </c>
      <c r="AR15" s="1209"/>
      <c r="AS15" s="1207"/>
      <c r="AT15" s="1244" t="s">
        <v>4924</v>
      </c>
      <c r="AU15" s="1209"/>
      <c r="AV15" s="1207"/>
      <c r="AW15" s="1244" t="s">
        <v>4939</v>
      </c>
      <c r="AX15" s="1209"/>
    </row>
    <row r="16" spans="1:50">
      <c r="A16" s="1298" t="s">
        <v>4970</v>
      </c>
      <c r="B16" s="1139" t="s">
        <v>5860</v>
      </c>
      <c r="C16" s="1207"/>
      <c r="D16" s="1208">
        <v>10</v>
      </c>
      <c r="E16" s="1209"/>
      <c r="F16" s="1207"/>
      <c r="G16" s="1208">
        <v>10</v>
      </c>
      <c r="H16" s="1209"/>
      <c r="I16" s="1207"/>
      <c r="J16" s="1208">
        <v>10</v>
      </c>
      <c r="K16" s="1209"/>
      <c r="L16" s="1207"/>
      <c r="M16" s="1208">
        <v>10</v>
      </c>
      <c r="N16" s="1209"/>
      <c r="O16" s="1207"/>
      <c r="P16" s="1208">
        <v>10</v>
      </c>
      <c r="Q16" s="1209"/>
      <c r="R16" s="1207"/>
      <c r="S16" s="1208">
        <v>10</v>
      </c>
      <c r="T16" s="1209"/>
      <c r="U16" s="1207"/>
      <c r="V16" s="1208">
        <v>10</v>
      </c>
      <c r="W16" s="1209"/>
      <c r="X16" s="1207"/>
      <c r="Y16" s="1208">
        <v>10</v>
      </c>
      <c r="Z16" s="1209"/>
      <c r="AA16" s="1207"/>
      <c r="AB16" s="1208">
        <v>10</v>
      </c>
      <c r="AC16" s="1209"/>
      <c r="AD16" s="1207"/>
      <c r="AE16" s="1208">
        <v>10</v>
      </c>
      <c r="AF16" s="1209"/>
      <c r="AG16" s="1207"/>
      <c r="AH16" s="1208">
        <v>10</v>
      </c>
      <c r="AI16" s="1209"/>
      <c r="AJ16" s="1207"/>
      <c r="AK16" s="1208">
        <v>10</v>
      </c>
      <c r="AL16" s="1209"/>
      <c r="AM16" s="1207"/>
      <c r="AN16" s="1208">
        <v>10</v>
      </c>
      <c r="AO16" s="1209"/>
      <c r="AP16" s="1207"/>
      <c r="AQ16" s="1208">
        <v>10</v>
      </c>
      <c r="AR16" s="1209"/>
      <c r="AS16" s="1207"/>
      <c r="AT16" s="1208">
        <v>10</v>
      </c>
      <c r="AU16" s="1209"/>
      <c r="AV16" s="1207"/>
      <c r="AW16" s="1208">
        <v>10</v>
      </c>
      <c r="AX16" s="1209"/>
    </row>
    <row r="17" spans="1:50">
      <c r="A17" s="1298" t="s">
        <v>4971</v>
      </c>
      <c r="B17" s="1139" t="s">
        <v>5861</v>
      </c>
      <c r="C17" s="1207"/>
      <c r="D17" s="1208">
        <v>35</v>
      </c>
      <c r="E17" s="1209"/>
      <c r="F17" s="1207"/>
      <c r="G17" s="1208">
        <v>35</v>
      </c>
      <c r="H17" s="1209"/>
      <c r="I17" s="1207"/>
      <c r="J17" s="1208">
        <v>35</v>
      </c>
      <c r="K17" s="1209"/>
      <c r="L17" s="1207"/>
      <c r="M17" s="1208">
        <v>35</v>
      </c>
      <c r="N17" s="1209"/>
      <c r="O17" s="1207"/>
      <c r="P17" s="1208">
        <v>35</v>
      </c>
      <c r="Q17" s="1209"/>
      <c r="R17" s="1207"/>
      <c r="S17" s="1208">
        <v>35</v>
      </c>
      <c r="T17" s="1209"/>
      <c r="U17" s="1207"/>
      <c r="V17" s="1208">
        <v>35</v>
      </c>
      <c r="W17" s="1209"/>
      <c r="X17" s="1207"/>
      <c r="Y17" s="1208">
        <v>35</v>
      </c>
      <c r="Z17" s="1209"/>
      <c r="AA17" s="1207"/>
      <c r="AB17" s="1208">
        <v>35</v>
      </c>
      <c r="AC17" s="1209"/>
      <c r="AD17" s="1207"/>
      <c r="AE17" s="1208">
        <v>35</v>
      </c>
      <c r="AF17" s="1209"/>
      <c r="AG17" s="1207"/>
      <c r="AH17" s="1208">
        <v>35</v>
      </c>
      <c r="AI17" s="1209"/>
      <c r="AJ17" s="1207"/>
      <c r="AK17" s="1208">
        <v>35</v>
      </c>
      <c r="AL17" s="1209"/>
      <c r="AM17" s="1207"/>
      <c r="AN17" s="1208">
        <v>35</v>
      </c>
      <c r="AO17" s="1209"/>
      <c r="AP17" s="1207"/>
      <c r="AQ17" s="1208">
        <v>35</v>
      </c>
      <c r="AR17" s="1209"/>
      <c r="AS17" s="1207"/>
      <c r="AT17" s="1208">
        <v>35</v>
      </c>
      <c r="AU17" s="1209"/>
      <c r="AV17" s="1207"/>
      <c r="AW17" s="1208">
        <v>35</v>
      </c>
      <c r="AX17" s="1209"/>
    </row>
    <row r="18" spans="1:50">
      <c r="A18" s="1298" t="s">
        <v>4972</v>
      </c>
      <c r="B18" s="1139" t="s">
        <v>5862</v>
      </c>
      <c r="C18" s="1207"/>
      <c r="D18" s="1208">
        <v>10</v>
      </c>
      <c r="E18" s="1209"/>
      <c r="F18" s="1207"/>
      <c r="G18" s="1208">
        <v>10</v>
      </c>
      <c r="H18" s="1209"/>
      <c r="I18" s="1207"/>
      <c r="J18" s="1208">
        <v>10</v>
      </c>
      <c r="K18" s="1209"/>
      <c r="L18" s="1207"/>
      <c r="M18" s="1208">
        <v>10</v>
      </c>
      <c r="N18" s="1209"/>
      <c r="O18" s="1207"/>
      <c r="P18" s="1208">
        <v>10</v>
      </c>
      <c r="Q18" s="1209"/>
      <c r="R18" s="1207"/>
      <c r="S18" s="1208">
        <v>10</v>
      </c>
      <c r="T18" s="1209"/>
      <c r="U18" s="1207"/>
      <c r="V18" s="1208">
        <v>10</v>
      </c>
      <c r="W18" s="1209"/>
      <c r="X18" s="1207"/>
      <c r="Y18" s="1208">
        <v>10</v>
      </c>
      <c r="Z18" s="1209"/>
      <c r="AA18" s="1207"/>
      <c r="AB18" s="1208">
        <v>10</v>
      </c>
      <c r="AC18" s="1209"/>
      <c r="AD18" s="1207"/>
      <c r="AE18" s="1208">
        <v>10</v>
      </c>
      <c r="AF18" s="1209"/>
      <c r="AG18" s="1207"/>
      <c r="AH18" s="1208">
        <v>10</v>
      </c>
      <c r="AI18" s="1209"/>
      <c r="AJ18" s="1207"/>
      <c r="AK18" s="1208">
        <v>10</v>
      </c>
      <c r="AL18" s="1209"/>
      <c r="AM18" s="1207"/>
      <c r="AN18" s="1208">
        <v>10</v>
      </c>
      <c r="AO18" s="1209"/>
      <c r="AP18" s="1207"/>
      <c r="AQ18" s="1208">
        <v>10</v>
      </c>
      <c r="AR18" s="1209"/>
      <c r="AS18" s="1207"/>
      <c r="AT18" s="1208">
        <v>10</v>
      </c>
      <c r="AU18" s="1209"/>
      <c r="AV18" s="1207"/>
      <c r="AW18" s="1208">
        <v>10</v>
      </c>
      <c r="AX18" s="1209"/>
    </row>
    <row r="19" spans="1:50">
      <c r="A19" s="1298" t="s">
        <v>4973</v>
      </c>
      <c r="B19" s="1139" t="s">
        <v>5863</v>
      </c>
      <c r="C19" s="1207"/>
      <c r="D19" s="1208">
        <v>35</v>
      </c>
      <c r="E19" s="1209"/>
      <c r="F19" s="1207"/>
      <c r="G19" s="1208">
        <v>35</v>
      </c>
      <c r="H19" s="1209"/>
      <c r="I19" s="1207"/>
      <c r="J19" s="1208">
        <v>35</v>
      </c>
      <c r="K19" s="1209"/>
      <c r="L19" s="1207"/>
      <c r="M19" s="1208">
        <v>35</v>
      </c>
      <c r="N19" s="1209"/>
      <c r="O19" s="1207"/>
      <c r="P19" s="1208">
        <v>35</v>
      </c>
      <c r="Q19" s="1209"/>
      <c r="R19" s="1207"/>
      <c r="S19" s="1208">
        <v>35</v>
      </c>
      <c r="T19" s="1209"/>
      <c r="U19" s="1207"/>
      <c r="V19" s="1208">
        <v>35</v>
      </c>
      <c r="W19" s="1209"/>
      <c r="X19" s="1207"/>
      <c r="Y19" s="1208">
        <v>35</v>
      </c>
      <c r="Z19" s="1209"/>
      <c r="AA19" s="1207"/>
      <c r="AB19" s="1208">
        <v>35</v>
      </c>
      <c r="AC19" s="1209"/>
      <c r="AD19" s="1207"/>
      <c r="AE19" s="1208">
        <v>35</v>
      </c>
      <c r="AF19" s="1209"/>
      <c r="AG19" s="1207"/>
      <c r="AH19" s="1208">
        <v>35</v>
      </c>
      <c r="AI19" s="1209"/>
      <c r="AJ19" s="1207"/>
      <c r="AK19" s="1208">
        <v>35</v>
      </c>
      <c r="AL19" s="1209"/>
      <c r="AM19" s="1207"/>
      <c r="AN19" s="1208">
        <v>35</v>
      </c>
      <c r="AO19" s="1209"/>
      <c r="AP19" s="1207"/>
      <c r="AQ19" s="1208">
        <v>35</v>
      </c>
      <c r="AR19" s="1209"/>
      <c r="AS19" s="1207"/>
      <c r="AT19" s="1208">
        <v>35</v>
      </c>
      <c r="AU19" s="1209"/>
      <c r="AV19" s="1207"/>
      <c r="AW19" s="1208">
        <v>35</v>
      </c>
      <c r="AX19" s="1209"/>
    </row>
    <row r="20" spans="1:50">
      <c r="A20" s="1298" t="s">
        <v>4975</v>
      </c>
      <c r="B20" s="1139" t="s">
        <v>5864</v>
      </c>
      <c r="C20" s="1207"/>
      <c r="D20" s="1208">
        <v>50</v>
      </c>
      <c r="E20" s="1209"/>
      <c r="F20" s="1207"/>
      <c r="G20" s="1208">
        <v>50</v>
      </c>
      <c r="H20" s="1209"/>
      <c r="I20" s="1207"/>
      <c r="J20" s="1208">
        <v>50</v>
      </c>
      <c r="K20" s="1209"/>
      <c r="L20" s="1207"/>
      <c r="M20" s="1208">
        <v>50</v>
      </c>
      <c r="N20" s="1209"/>
      <c r="O20" s="1207"/>
      <c r="P20" s="1208">
        <v>50</v>
      </c>
      <c r="Q20" s="1209"/>
      <c r="R20" s="1207"/>
      <c r="S20" s="1208">
        <v>50</v>
      </c>
      <c r="T20" s="1209"/>
      <c r="U20" s="1207"/>
      <c r="V20" s="1208">
        <v>50</v>
      </c>
      <c r="W20" s="1209"/>
      <c r="X20" s="1207"/>
      <c r="Y20" s="1208">
        <v>50</v>
      </c>
      <c r="Z20" s="1209"/>
      <c r="AA20" s="1207"/>
      <c r="AB20" s="1208">
        <v>50</v>
      </c>
      <c r="AC20" s="1209"/>
      <c r="AD20" s="1207"/>
      <c r="AE20" s="1208">
        <v>50</v>
      </c>
      <c r="AF20" s="1209"/>
      <c r="AG20" s="1207"/>
      <c r="AH20" s="1208">
        <v>50</v>
      </c>
      <c r="AI20" s="1209"/>
      <c r="AJ20" s="1207"/>
      <c r="AK20" s="1208">
        <v>50</v>
      </c>
      <c r="AL20" s="1209"/>
      <c r="AM20" s="1207"/>
      <c r="AN20" s="1208">
        <v>50</v>
      </c>
      <c r="AO20" s="1209"/>
      <c r="AP20" s="1207"/>
      <c r="AQ20" s="1208">
        <v>50</v>
      </c>
      <c r="AR20" s="1209"/>
      <c r="AS20" s="1207"/>
      <c r="AT20" s="1208">
        <v>50</v>
      </c>
      <c r="AU20" s="1209"/>
      <c r="AV20" s="1207"/>
      <c r="AW20" s="1208">
        <v>50</v>
      </c>
      <c r="AX20" s="1209"/>
    </row>
    <row r="21" spans="1:50">
      <c r="A21" s="1298" t="s">
        <v>4974</v>
      </c>
      <c r="B21" s="1139" t="s">
        <v>5865</v>
      </c>
      <c r="C21" s="1207"/>
      <c r="D21" s="1208">
        <v>60</v>
      </c>
      <c r="E21" s="1209"/>
      <c r="F21" s="1207"/>
      <c r="G21" s="1208">
        <v>60</v>
      </c>
      <c r="H21" s="1209"/>
      <c r="I21" s="1207"/>
      <c r="J21" s="1208">
        <v>60</v>
      </c>
      <c r="K21" s="1209"/>
      <c r="L21" s="1207"/>
      <c r="M21" s="1208">
        <v>60</v>
      </c>
      <c r="N21" s="1209"/>
      <c r="O21" s="1207"/>
      <c r="P21" s="1208">
        <v>60</v>
      </c>
      <c r="Q21" s="1209"/>
      <c r="R21" s="1207"/>
      <c r="S21" s="1208">
        <v>60</v>
      </c>
      <c r="T21" s="1209"/>
      <c r="U21" s="1207"/>
      <c r="V21" s="1208">
        <v>60</v>
      </c>
      <c r="W21" s="1209"/>
      <c r="X21" s="1207"/>
      <c r="Y21" s="1208">
        <v>55</v>
      </c>
      <c r="Z21" s="1209"/>
      <c r="AA21" s="1207"/>
      <c r="AB21" s="1208">
        <v>60</v>
      </c>
      <c r="AC21" s="1209"/>
      <c r="AD21" s="1207"/>
      <c r="AE21" s="1208">
        <v>60</v>
      </c>
      <c r="AF21" s="1209"/>
      <c r="AG21" s="1207"/>
      <c r="AH21" s="1208">
        <v>60</v>
      </c>
      <c r="AI21" s="1209"/>
      <c r="AJ21" s="1207"/>
      <c r="AK21" s="1208">
        <v>60</v>
      </c>
      <c r="AL21" s="1209"/>
      <c r="AM21" s="1207"/>
      <c r="AN21" s="1208">
        <v>60</v>
      </c>
      <c r="AO21" s="1209"/>
      <c r="AP21" s="1207"/>
      <c r="AQ21" s="1208">
        <v>60</v>
      </c>
      <c r="AR21" s="1209"/>
      <c r="AS21" s="1207"/>
      <c r="AT21" s="1208">
        <v>60</v>
      </c>
      <c r="AU21" s="1209"/>
      <c r="AV21" s="1207"/>
      <c r="AW21" s="1208">
        <v>60</v>
      </c>
      <c r="AX21" s="1209"/>
    </row>
    <row r="22" spans="1:50">
      <c r="A22" s="1298" t="s">
        <v>4976</v>
      </c>
      <c r="B22" s="1139" t="s">
        <v>5866</v>
      </c>
      <c r="C22" s="1207"/>
      <c r="D22" s="1208">
        <v>60</v>
      </c>
      <c r="E22" s="1209"/>
      <c r="F22" s="1207"/>
      <c r="G22" s="1208">
        <v>60</v>
      </c>
      <c r="H22" s="1209"/>
      <c r="I22" s="1207"/>
      <c r="J22" s="1208">
        <v>60</v>
      </c>
      <c r="K22" s="1209"/>
      <c r="L22" s="1207"/>
      <c r="M22" s="1208">
        <v>60</v>
      </c>
      <c r="N22" s="1209"/>
      <c r="O22" s="1207"/>
      <c r="P22" s="1208">
        <v>60</v>
      </c>
      <c r="Q22" s="1209"/>
      <c r="R22" s="1207"/>
      <c r="S22" s="1208">
        <v>60</v>
      </c>
      <c r="T22" s="1209"/>
      <c r="U22" s="1207"/>
      <c r="V22" s="1208">
        <v>60</v>
      </c>
      <c r="W22" s="1209"/>
      <c r="X22" s="1207"/>
      <c r="Y22" s="1208">
        <v>55</v>
      </c>
      <c r="Z22" s="1209"/>
      <c r="AA22" s="1207"/>
      <c r="AB22" s="1208">
        <v>60</v>
      </c>
      <c r="AC22" s="1209"/>
      <c r="AD22" s="1207"/>
      <c r="AE22" s="1208">
        <v>60</v>
      </c>
      <c r="AF22" s="1209"/>
      <c r="AG22" s="1207"/>
      <c r="AH22" s="1208">
        <v>60</v>
      </c>
      <c r="AI22" s="1209"/>
      <c r="AJ22" s="1207"/>
      <c r="AK22" s="1208">
        <v>60</v>
      </c>
      <c r="AL22" s="1209"/>
      <c r="AM22" s="1207"/>
      <c r="AN22" s="1208">
        <v>60</v>
      </c>
      <c r="AO22" s="1209"/>
      <c r="AP22" s="1207"/>
      <c r="AQ22" s="1208">
        <v>60</v>
      </c>
      <c r="AR22" s="1209"/>
      <c r="AS22" s="1207"/>
      <c r="AT22" s="1208">
        <v>60</v>
      </c>
      <c r="AU22" s="1209"/>
      <c r="AV22" s="1207"/>
      <c r="AW22" s="1208">
        <v>60</v>
      </c>
      <c r="AX22" s="1209"/>
    </row>
    <row r="23" spans="1:50">
      <c r="A23" s="1298" t="s">
        <v>4977</v>
      </c>
      <c r="B23" s="1139" t="s">
        <v>5867</v>
      </c>
      <c r="C23" s="1207"/>
      <c r="D23" s="1208">
        <v>60</v>
      </c>
      <c r="E23" s="1209"/>
      <c r="F23" s="1207"/>
      <c r="G23" s="1208">
        <v>60</v>
      </c>
      <c r="H23" s="1209"/>
      <c r="I23" s="1207"/>
      <c r="J23" s="1208">
        <v>60</v>
      </c>
      <c r="K23" s="1209"/>
      <c r="L23" s="1207"/>
      <c r="M23" s="1208">
        <v>60</v>
      </c>
      <c r="N23" s="1209"/>
      <c r="O23" s="1207"/>
      <c r="P23" s="1208">
        <v>60</v>
      </c>
      <c r="Q23" s="1209"/>
      <c r="R23" s="1207"/>
      <c r="S23" s="1208">
        <v>60</v>
      </c>
      <c r="T23" s="1209"/>
      <c r="U23" s="1207"/>
      <c r="V23" s="1208">
        <v>60</v>
      </c>
      <c r="W23" s="1209"/>
      <c r="X23" s="1207"/>
      <c r="Y23" s="1208">
        <v>55</v>
      </c>
      <c r="Z23" s="1209"/>
      <c r="AA23" s="1207"/>
      <c r="AB23" s="1208">
        <v>60</v>
      </c>
      <c r="AC23" s="1209"/>
      <c r="AD23" s="1207"/>
      <c r="AE23" s="1208">
        <v>60</v>
      </c>
      <c r="AF23" s="1209"/>
      <c r="AG23" s="1207"/>
      <c r="AH23" s="1208">
        <v>60</v>
      </c>
      <c r="AI23" s="1209"/>
      <c r="AJ23" s="1207"/>
      <c r="AK23" s="1208">
        <v>60</v>
      </c>
      <c r="AL23" s="1209"/>
      <c r="AM23" s="1207"/>
      <c r="AN23" s="1208">
        <v>60</v>
      </c>
      <c r="AO23" s="1209"/>
      <c r="AP23" s="1207"/>
      <c r="AQ23" s="1208">
        <v>60</v>
      </c>
      <c r="AR23" s="1209"/>
      <c r="AS23" s="1207"/>
      <c r="AT23" s="1208">
        <v>60</v>
      </c>
      <c r="AU23" s="1209"/>
      <c r="AV23" s="1207"/>
      <c r="AW23" s="1208">
        <v>60</v>
      </c>
      <c r="AX23" s="1209"/>
    </row>
    <row r="24" spans="1:50">
      <c r="A24" s="1298" t="s">
        <v>4444</v>
      </c>
      <c r="B24" s="1139" t="s">
        <v>5868</v>
      </c>
      <c r="C24" s="1207"/>
      <c r="D24" s="1208" t="s">
        <v>5858</v>
      </c>
      <c r="E24" s="1209"/>
      <c r="F24" s="1207"/>
      <c r="G24" s="1208" t="s">
        <v>5858</v>
      </c>
      <c r="H24" s="1209"/>
      <c r="I24" s="1207"/>
      <c r="J24" s="1208" t="s">
        <v>5858</v>
      </c>
      <c r="K24" s="1209"/>
      <c r="L24" s="1207"/>
      <c r="M24" s="1208" t="s">
        <v>5858</v>
      </c>
      <c r="N24" s="1209"/>
      <c r="O24" s="1207"/>
      <c r="P24" s="1208" t="s">
        <v>5858</v>
      </c>
      <c r="Q24" s="1209"/>
      <c r="R24" s="1207"/>
      <c r="S24" s="1208" t="s">
        <v>5858</v>
      </c>
      <c r="T24" s="1209"/>
      <c r="U24" s="1207"/>
      <c r="V24" s="1208" t="s">
        <v>5858</v>
      </c>
      <c r="W24" s="1209"/>
      <c r="X24" s="1207"/>
      <c r="Y24" s="1208" t="s">
        <v>5858</v>
      </c>
      <c r="Z24" s="1209"/>
      <c r="AA24" s="1207"/>
      <c r="AB24" s="1208" t="s">
        <v>5858</v>
      </c>
      <c r="AC24" s="1209"/>
      <c r="AD24" s="1207"/>
      <c r="AE24" s="1208" t="s">
        <v>5858</v>
      </c>
      <c r="AF24" s="1209"/>
      <c r="AG24" s="1207"/>
      <c r="AH24" s="1208" t="s">
        <v>5858</v>
      </c>
      <c r="AI24" s="1209"/>
      <c r="AJ24" s="1207"/>
      <c r="AK24" s="1208" t="s">
        <v>5858</v>
      </c>
      <c r="AL24" s="1209"/>
      <c r="AM24" s="1207"/>
      <c r="AN24" s="1208" t="s">
        <v>5858</v>
      </c>
      <c r="AO24" s="1209"/>
      <c r="AP24" s="1207"/>
      <c r="AQ24" s="1208" t="s">
        <v>5858</v>
      </c>
      <c r="AR24" s="1209"/>
      <c r="AS24" s="1207"/>
      <c r="AT24" s="1208" t="s">
        <v>5858</v>
      </c>
      <c r="AU24" s="1209"/>
      <c r="AV24" s="1207"/>
      <c r="AW24" s="1208" t="s">
        <v>5858</v>
      </c>
      <c r="AX24" s="1209"/>
    </row>
    <row r="25" spans="1:50" ht="55.5">
      <c r="A25" s="1299" t="s">
        <v>4445</v>
      </c>
      <c r="B25" s="1139" t="s">
        <v>5869</v>
      </c>
      <c r="C25" s="1300" t="s">
        <v>4806</v>
      </c>
      <c r="D25" s="1301" t="s">
        <v>4807</v>
      </c>
      <c r="E25" s="1302" t="s">
        <v>4808</v>
      </c>
      <c r="F25" s="1300" t="s">
        <v>4806</v>
      </c>
      <c r="G25" s="1301" t="s">
        <v>4807</v>
      </c>
      <c r="H25" s="1302" t="s">
        <v>4808</v>
      </c>
      <c r="I25" s="1300" t="s">
        <v>4806</v>
      </c>
      <c r="J25" s="1301" t="s">
        <v>4807</v>
      </c>
      <c r="K25" s="1302" t="s">
        <v>4808</v>
      </c>
      <c r="L25" s="1300" t="s">
        <v>4806</v>
      </c>
      <c r="M25" s="1301" t="s">
        <v>4807</v>
      </c>
      <c r="N25" s="1302" t="s">
        <v>4808</v>
      </c>
      <c r="O25" s="1300" t="s">
        <v>4806</v>
      </c>
      <c r="P25" s="1301" t="s">
        <v>4807</v>
      </c>
      <c r="Q25" s="1302" t="s">
        <v>4808</v>
      </c>
      <c r="R25" s="1300" t="s">
        <v>4806</v>
      </c>
      <c r="S25" s="1301" t="s">
        <v>4807</v>
      </c>
      <c r="T25" s="1302" t="s">
        <v>4808</v>
      </c>
      <c r="U25" s="1300" t="s">
        <v>4806</v>
      </c>
      <c r="V25" s="1301" t="s">
        <v>4807</v>
      </c>
      <c r="W25" s="1302" t="s">
        <v>4808</v>
      </c>
      <c r="X25" s="1300" t="s">
        <v>4806</v>
      </c>
      <c r="Y25" s="1301" t="s">
        <v>4807</v>
      </c>
      <c r="Z25" s="1302" t="s">
        <v>4808</v>
      </c>
      <c r="AA25" s="1300" t="s">
        <v>4806</v>
      </c>
      <c r="AB25" s="1301" t="s">
        <v>4807</v>
      </c>
      <c r="AC25" s="1302" t="s">
        <v>4808</v>
      </c>
      <c r="AD25" s="1300" t="s">
        <v>4806</v>
      </c>
      <c r="AE25" s="1301" t="s">
        <v>4807</v>
      </c>
      <c r="AF25" s="1302" t="s">
        <v>4808</v>
      </c>
      <c r="AG25" s="1300" t="s">
        <v>4806</v>
      </c>
      <c r="AH25" s="1301" t="s">
        <v>4807</v>
      </c>
      <c r="AI25" s="1302" t="s">
        <v>4808</v>
      </c>
      <c r="AJ25" s="1300" t="s">
        <v>4806</v>
      </c>
      <c r="AK25" s="1301" t="s">
        <v>4807</v>
      </c>
      <c r="AL25" s="1302" t="s">
        <v>4808</v>
      </c>
      <c r="AM25" s="1300" t="s">
        <v>4806</v>
      </c>
      <c r="AN25" s="1301" t="s">
        <v>4807</v>
      </c>
      <c r="AO25" s="1302" t="s">
        <v>4808</v>
      </c>
      <c r="AP25" s="1300" t="s">
        <v>4806</v>
      </c>
      <c r="AQ25" s="1301" t="s">
        <v>4807</v>
      </c>
      <c r="AR25" s="1302" t="s">
        <v>4808</v>
      </c>
      <c r="AS25" s="1300" t="s">
        <v>4806</v>
      </c>
      <c r="AT25" s="1301" t="s">
        <v>4807</v>
      </c>
      <c r="AU25" s="1302" t="s">
        <v>4808</v>
      </c>
      <c r="AV25" s="1300" t="s">
        <v>4806</v>
      </c>
      <c r="AW25" s="1301" t="s">
        <v>4807</v>
      </c>
      <c r="AX25" s="1302" t="s">
        <v>4808</v>
      </c>
    </row>
    <row r="26" spans="1:50">
      <c r="A26" s="1303" t="s">
        <v>4446</v>
      </c>
      <c r="B26" s="1304" t="s">
        <v>4447</v>
      </c>
      <c r="C26" s="1305" t="s">
        <v>2284</v>
      </c>
      <c r="D26" s="1306">
        <v>10.199999999999999</v>
      </c>
      <c r="E26" s="1307">
        <v>0</v>
      </c>
      <c r="F26" s="1305" t="s">
        <v>2284</v>
      </c>
      <c r="G26" s="1306">
        <v>10.5</v>
      </c>
      <c r="H26" s="1307">
        <v>0</v>
      </c>
      <c r="I26" s="1305" t="s">
        <v>2284</v>
      </c>
      <c r="J26" s="1306">
        <v>10.5</v>
      </c>
      <c r="K26" s="1307">
        <v>0</v>
      </c>
      <c r="L26" s="1305" t="s">
        <v>2284</v>
      </c>
      <c r="M26" s="1306">
        <v>10.4</v>
      </c>
      <c r="N26" s="1307">
        <v>0</v>
      </c>
      <c r="O26" s="1305" t="s">
        <v>2284</v>
      </c>
      <c r="P26" s="1306">
        <v>10.4</v>
      </c>
      <c r="Q26" s="1307">
        <v>0</v>
      </c>
      <c r="R26" s="1305" t="s">
        <v>2284</v>
      </c>
      <c r="S26" s="1306">
        <v>10.4</v>
      </c>
      <c r="T26" s="1307">
        <v>0</v>
      </c>
      <c r="U26" s="1305" t="s">
        <v>2284</v>
      </c>
      <c r="V26" s="1306">
        <v>10.5</v>
      </c>
      <c r="W26" s="1307">
        <v>0</v>
      </c>
      <c r="X26" s="1305" t="s">
        <v>2284</v>
      </c>
      <c r="Y26" s="1306">
        <v>10.4</v>
      </c>
      <c r="Z26" s="1307">
        <v>0</v>
      </c>
      <c r="AA26" s="1305" t="s">
        <v>2284</v>
      </c>
      <c r="AB26" s="1306">
        <v>10.5</v>
      </c>
      <c r="AC26" s="1307">
        <v>0</v>
      </c>
      <c r="AD26" s="1305" t="s">
        <v>2284</v>
      </c>
      <c r="AE26" s="1306">
        <v>10.4</v>
      </c>
      <c r="AF26" s="1307">
        <v>0</v>
      </c>
      <c r="AG26" s="1305" t="s">
        <v>2284</v>
      </c>
      <c r="AH26" s="1306">
        <v>10.4</v>
      </c>
      <c r="AI26" s="1307">
        <v>0</v>
      </c>
      <c r="AJ26" s="1305" t="s">
        <v>2284</v>
      </c>
      <c r="AK26" s="1306">
        <v>10.5</v>
      </c>
      <c r="AL26" s="1307">
        <v>0</v>
      </c>
      <c r="AM26" s="1305" t="s">
        <v>2284</v>
      </c>
      <c r="AN26" s="1306">
        <v>10.5</v>
      </c>
      <c r="AO26" s="1307">
        <v>0</v>
      </c>
      <c r="AP26" s="1305" t="s">
        <v>2284</v>
      </c>
      <c r="AQ26" s="1306">
        <v>10.4</v>
      </c>
      <c r="AR26" s="1307">
        <v>0</v>
      </c>
      <c r="AS26" s="1305" t="s">
        <v>2284</v>
      </c>
      <c r="AT26" s="1306">
        <v>10.4</v>
      </c>
      <c r="AU26" s="1307">
        <v>0</v>
      </c>
      <c r="AV26" s="1305" t="s">
        <v>2284</v>
      </c>
      <c r="AW26" s="1306">
        <v>10.1</v>
      </c>
      <c r="AX26" s="1307">
        <v>0</v>
      </c>
    </row>
    <row r="27" spans="1:50">
      <c r="A27" s="1308" t="s">
        <v>4448</v>
      </c>
      <c r="B27" s="1309" t="s">
        <v>4449</v>
      </c>
      <c r="C27" s="1310" t="s">
        <v>1078</v>
      </c>
      <c r="D27" s="1311" t="s">
        <v>1078</v>
      </c>
      <c r="E27" s="1312" t="s">
        <v>1078</v>
      </c>
      <c r="F27" s="1310" t="s">
        <v>1078</v>
      </c>
      <c r="G27" s="1311" t="s">
        <v>1078</v>
      </c>
      <c r="H27" s="1312" t="s">
        <v>1078</v>
      </c>
      <c r="I27" s="1310" t="s">
        <v>1078</v>
      </c>
      <c r="J27" s="1311" t="s">
        <v>1078</v>
      </c>
      <c r="K27" s="1312" t="s">
        <v>1078</v>
      </c>
      <c r="L27" s="1310" t="s">
        <v>1078</v>
      </c>
      <c r="M27" s="1311" t="s">
        <v>1078</v>
      </c>
      <c r="N27" s="1312" t="s">
        <v>1078</v>
      </c>
      <c r="O27" s="1310" t="s">
        <v>2284</v>
      </c>
      <c r="P27" s="1311">
        <v>10.3</v>
      </c>
      <c r="Q27" s="1312">
        <v>0</v>
      </c>
      <c r="R27" s="1310" t="s">
        <v>1078</v>
      </c>
      <c r="S27" s="1311" t="s">
        <v>1078</v>
      </c>
      <c r="T27" s="1312" t="s">
        <v>1078</v>
      </c>
      <c r="U27" s="1310" t="s">
        <v>1078</v>
      </c>
      <c r="V27" s="1311" t="s">
        <v>1078</v>
      </c>
      <c r="W27" s="1312" t="s">
        <v>1078</v>
      </c>
      <c r="X27" s="1310" t="s">
        <v>2284</v>
      </c>
      <c r="Y27" s="1311">
        <v>10.5</v>
      </c>
      <c r="Z27" s="1312">
        <v>0</v>
      </c>
      <c r="AA27" s="1310" t="s">
        <v>1078</v>
      </c>
      <c r="AB27" s="1311" t="s">
        <v>1078</v>
      </c>
      <c r="AC27" s="1312" t="s">
        <v>1078</v>
      </c>
      <c r="AD27" s="1310" t="s">
        <v>1078</v>
      </c>
      <c r="AE27" s="1311" t="s">
        <v>1078</v>
      </c>
      <c r="AF27" s="1312" t="s">
        <v>1078</v>
      </c>
      <c r="AG27" s="1310" t="s">
        <v>1078</v>
      </c>
      <c r="AH27" s="1311" t="s">
        <v>1078</v>
      </c>
      <c r="AI27" s="1312" t="s">
        <v>1078</v>
      </c>
      <c r="AJ27" s="1310" t="s">
        <v>1078</v>
      </c>
      <c r="AK27" s="1311" t="s">
        <v>1078</v>
      </c>
      <c r="AL27" s="1312" t="s">
        <v>1078</v>
      </c>
      <c r="AM27" s="1310" t="s">
        <v>1078</v>
      </c>
      <c r="AN27" s="1311" t="s">
        <v>1078</v>
      </c>
      <c r="AO27" s="1312" t="s">
        <v>1078</v>
      </c>
      <c r="AP27" s="1310" t="s">
        <v>1078</v>
      </c>
      <c r="AQ27" s="1311" t="s">
        <v>1078</v>
      </c>
      <c r="AR27" s="1312" t="s">
        <v>1078</v>
      </c>
      <c r="AS27" s="1310" t="s">
        <v>1078</v>
      </c>
      <c r="AT27" s="1311" t="s">
        <v>1078</v>
      </c>
      <c r="AU27" s="1312" t="s">
        <v>1078</v>
      </c>
      <c r="AV27" s="1310" t="s">
        <v>1078</v>
      </c>
      <c r="AW27" s="1311" t="s">
        <v>1078</v>
      </c>
      <c r="AX27" s="1312" t="s">
        <v>1078</v>
      </c>
    </row>
    <row r="28" spans="1:50">
      <c r="A28" s="1313" t="s">
        <v>4450</v>
      </c>
      <c r="B28" s="1143" t="s">
        <v>4451</v>
      </c>
      <c r="C28" s="1314" t="s">
        <v>1078</v>
      </c>
      <c r="D28" s="1315" t="s">
        <v>1078</v>
      </c>
      <c r="E28" s="1316" t="s">
        <v>1078</v>
      </c>
      <c r="F28" s="1314" t="s">
        <v>1078</v>
      </c>
      <c r="G28" s="1315" t="s">
        <v>1078</v>
      </c>
      <c r="H28" s="1316" t="s">
        <v>1078</v>
      </c>
      <c r="I28" s="1314" t="s">
        <v>1078</v>
      </c>
      <c r="J28" s="1315" t="s">
        <v>1078</v>
      </c>
      <c r="K28" s="1316" t="s">
        <v>1078</v>
      </c>
      <c r="L28" s="1314" t="s">
        <v>1078</v>
      </c>
      <c r="M28" s="1315" t="s">
        <v>1078</v>
      </c>
      <c r="N28" s="1316" t="s">
        <v>1078</v>
      </c>
      <c r="O28" s="1314" t="s">
        <v>1078</v>
      </c>
      <c r="P28" s="1315" t="s">
        <v>1078</v>
      </c>
      <c r="Q28" s="1316" t="s">
        <v>1078</v>
      </c>
      <c r="R28" s="1314" t="s">
        <v>1078</v>
      </c>
      <c r="S28" s="1315" t="s">
        <v>1078</v>
      </c>
      <c r="T28" s="1316" t="s">
        <v>1078</v>
      </c>
      <c r="U28" s="1314" t="s">
        <v>1078</v>
      </c>
      <c r="V28" s="1315" t="s">
        <v>1078</v>
      </c>
      <c r="W28" s="1316" t="s">
        <v>1078</v>
      </c>
      <c r="X28" s="1314" t="s">
        <v>1078</v>
      </c>
      <c r="Y28" s="1315" t="s">
        <v>1078</v>
      </c>
      <c r="Z28" s="1316" t="s">
        <v>1078</v>
      </c>
      <c r="AA28" s="1314" t="s">
        <v>1078</v>
      </c>
      <c r="AB28" s="1315" t="s">
        <v>1078</v>
      </c>
      <c r="AC28" s="1316" t="s">
        <v>1078</v>
      </c>
      <c r="AD28" s="1314" t="s">
        <v>1078</v>
      </c>
      <c r="AE28" s="1315" t="s">
        <v>1078</v>
      </c>
      <c r="AF28" s="1316" t="s">
        <v>1078</v>
      </c>
      <c r="AG28" s="1314" t="s">
        <v>1078</v>
      </c>
      <c r="AH28" s="1315" t="s">
        <v>1078</v>
      </c>
      <c r="AI28" s="1316" t="s">
        <v>1078</v>
      </c>
      <c r="AJ28" s="1314" t="s">
        <v>1078</v>
      </c>
      <c r="AK28" s="1315" t="s">
        <v>1078</v>
      </c>
      <c r="AL28" s="1316" t="s">
        <v>1078</v>
      </c>
      <c r="AM28" s="1314" t="s">
        <v>1078</v>
      </c>
      <c r="AN28" s="1315" t="s">
        <v>1078</v>
      </c>
      <c r="AO28" s="1316" t="s">
        <v>1078</v>
      </c>
      <c r="AP28" s="1314" t="s">
        <v>1078</v>
      </c>
      <c r="AQ28" s="1315" t="s">
        <v>1078</v>
      </c>
      <c r="AR28" s="1316" t="s">
        <v>1078</v>
      </c>
      <c r="AS28" s="1314" t="s">
        <v>1078</v>
      </c>
      <c r="AT28" s="1315" t="s">
        <v>1078</v>
      </c>
      <c r="AU28" s="1316" t="s">
        <v>1078</v>
      </c>
      <c r="AV28" s="1314" t="s">
        <v>1078</v>
      </c>
      <c r="AW28" s="1315" t="s">
        <v>1078</v>
      </c>
      <c r="AX28" s="1316" t="s">
        <v>1078</v>
      </c>
    </row>
    <row r="29" spans="1:50">
      <c r="A29" s="1303" t="s">
        <v>4452</v>
      </c>
      <c r="B29" s="1304" t="s">
        <v>4453</v>
      </c>
      <c r="C29" s="1305" t="s">
        <v>4809</v>
      </c>
      <c r="D29" s="1306" t="s">
        <v>1078</v>
      </c>
      <c r="E29" s="1307" t="s">
        <v>1078</v>
      </c>
      <c r="F29" s="1305" t="s">
        <v>4809</v>
      </c>
      <c r="G29" s="1306" t="s">
        <v>1078</v>
      </c>
      <c r="H29" s="1307" t="s">
        <v>1078</v>
      </c>
      <c r="I29" s="1305" t="s">
        <v>4809</v>
      </c>
      <c r="J29" s="1306" t="s">
        <v>1078</v>
      </c>
      <c r="K29" s="1307" t="s">
        <v>1078</v>
      </c>
      <c r="L29" s="1305" t="s">
        <v>4809</v>
      </c>
      <c r="M29" s="1306" t="s">
        <v>1078</v>
      </c>
      <c r="N29" s="1307" t="s">
        <v>1078</v>
      </c>
      <c r="O29" s="1305" t="s">
        <v>4809</v>
      </c>
      <c r="P29" s="1306" t="s">
        <v>1078</v>
      </c>
      <c r="Q29" s="1307" t="s">
        <v>1078</v>
      </c>
      <c r="R29" s="1305" t="s">
        <v>4809</v>
      </c>
      <c r="S29" s="1306" t="s">
        <v>1078</v>
      </c>
      <c r="T29" s="1307" t="s">
        <v>1078</v>
      </c>
      <c r="U29" s="1305" t="s">
        <v>4809</v>
      </c>
      <c r="V29" s="1306" t="s">
        <v>1078</v>
      </c>
      <c r="W29" s="1307" t="s">
        <v>1078</v>
      </c>
      <c r="X29" s="1305" t="s">
        <v>4809</v>
      </c>
      <c r="Y29" s="1306" t="s">
        <v>1078</v>
      </c>
      <c r="Z29" s="1307" t="s">
        <v>1078</v>
      </c>
      <c r="AA29" s="1305" t="s">
        <v>4809</v>
      </c>
      <c r="AB29" s="1306" t="s">
        <v>1078</v>
      </c>
      <c r="AC29" s="1307" t="s">
        <v>1078</v>
      </c>
      <c r="AD29" s="1305" t="s">
        <v>4809</v>
      </c>
      <c r="AE29" s="1306" t="s">
        <v>1078</v>
      </c>
      <c r="AF29" s="1307" t="s">
        <v>1078</v>
      </c>
      <c r="AG29" s="1305" t="s">
        <v>4809</v>
      </c>
      <c r="AH29" s="1306" t="s">
        <v>1078</v>
      </c>
      <c r="AI29" s="1307" t="s">
        <v>1078</v>
      </c>
      <c r="AJ29" s="1305" t="s">
        <v>4809</v>
      </c>
      <c r="AK29" s="1306" t="s">
        <v>1078</v>
      </c>
      <c r="AL29" s="1307" t="s">
        <v>1078</v>
      </c>
      <c r="AM29" s="1305" t="s">
        <v>4809</v>
      </c>
      <c r="AN29" s="1306" t="s">
        <v>1078</v>
      </c>
      <c r="AO29" s="1307" t="s">
        <v>1078</v>
      </c>
      <c r="AP29" s="1305" t="s">
        <v>4809</v>
      </c>
      <c r="AQ29" s="1306" t="s">
        <v>1078</v>
      </c>
      <c r="AR29" s="1307" t="s">
        <v>1078</v>
      </c>
      <c r="AS29" s="1305" t="s">
        <v>4809</v>
      </c>
      <c r="AT29" s="1306" t="s">
        <v>1078</v>
      </c>
      <c r="AU29" s="1307" t="s">
        <v>1078</v>
      </c>
      <c r="AV29" s="1305" t="s">
        <v>4809</v>
      </c>
      <c r="AW29" s="1306" t="s">
        <v>1078</v>
      </c>
      <c r="AX29" s="1307" t="s">
        <v>1078</v>
      </c>
    </row>
    <row r="30" spans="1:50">
      <c r="A30" s="1308" t="s">
        <v>4454</v>
      </c>
      <c r="B30" s="1309" t="s">
        <v>4455</v>
      </c>
      <c r="C30" s="1310" t="s">
        <v>1078</v>
      </c>
      <c r="D30" s="1311" t="s">
        <v>1078</v>
      </c>
      <c r="E30" s="1312" t="s">
        <v>1078</v>
      </c>
      <c r="F30" s="1310" t="s">
        <v>1078</v>
      </c>
      <c r="G30" s="1311" t="s">
        <v>1078</v>
      </c>
      <c r="H30" s="1312" t="s">
        <v>1078</v>
      </c>
      <c r="I30" s="1310" t="s">
        <v>1078</v>
      </c>
      <c r="J30" s="1311" t="s">
        <v>1078</v>
      </c>
      <c r="K30" s="1312" t="s">
        <v>1078</v>
      </c>
      <c r="L30" s="1310" t="s">
        <v>1078</v>
      </c>
      <c r="M30" s="1311" t="s">
        <v>1078</v>
      </c>
      <c r="N30" s="1312" t="s">
        <v>1078</v>
      </c>
      <c r="O30" s="1310" t="s">
        <v>1078</v>
      </c>
      <c r="P30" s="1311" t="s">
        <v>1078</v>
      </c>
      <c r="Q30" s="1312" t="s">
        <v>1078</v>
      </c>
      <c r="R30" s="1310" t="s">
        <v>1078</v>
      </c>
      <c r="S30" s="1311" t="s">
        <v>1078</v>
      </c>
      <c r="T30" s="1312" t="s">
        <v>1078</v>
      </c>
      <c r="U30" s="1310" t="s">
        <v>1078</v>
      </c>
      <c r="V30" s="1311" t="s">
        <v>1078</v>
      </c>
      <c r="W30" s="1312" t="s">
        <v>1078</v>
      </c>
      <c r="X30" s="1310" t="s">
        <v>1078</v>
      </c>
      <c r="Y30" s="1311" t="s">
        <v>1078</v>
      </c>
      <c r="Z30" s="1312" t="s">
        <v>1078</v>
      </c>
      <c r="AA30" s="1310" t="s">
        <v>1078</v>
      </c>
      <c r="AB30" s="1311" t="s">
        <v>1078</v>
      </c>
      <c r="AC30" s="1312" t="s">
        <v>1078</v>
      </c>
      <c r="AD30" s="1310" t="s">
        <v>1078</v>
      </c>
      <c r="AE30" s="1311" t="s">
        <v>1078</v>
      </c>
      <c r="AF30" s="1312" t="s">
        <v>1078</v>
      </c>
      <c r="AG30" s="1310" t="s">
        <v>1078</v>
      </c>
      <c r="AH30" s="1311" t="s">
        <v>1078</v>
      </c>
      <c r="AI30" s="1312" t="s">
        <v>1078</v>
      </c>
      <c r="AJ30" s="1310" t="s">
        <v>1078</v>
      </c>
      <c r="AK30" s="1311" t="s">
        <v>1078</v>
      </c>
      <c r="AL30" s="1312" t="s">
        <v>1078</v>
      </c>
      <c r="AM30" s="1310" t="s">
        <v>1078</v>
      </c>
      <c r="AN30" s="1311" t="s">
        <v>1078</v>
      </c>
      <c r="AO30" s="1312" t="s">
        <v>1078</v>
      </c>
      <c r="AP30" s="1310" t="s">
        <v>1078</v>
      </c>
      <c r="AQ30" s="1311" t="s">
        <v>1078</v>
      </c>
      <c r="AR30" s="1312" t="s">
        <v>1078</v>
      </c>
      <c r="AS30" s="1310" t="s">
        <v>1078</v>
      </c>
      <c r="AT30" s="1311" t="s">
        <v>1078</v>
      </c>
      <c r="AU30" s="1312" t="s">
        <v>1078</v>
      </c>
      <c r="AV30" s="1310" t="s">
        <v>1078</v>
      </c>
      <c r="AW30" s="1311" t="s">
        <v>1078</v>
      </c>
      <c r="AX30" s="1312" t="s">
        <v>1078</v>
      </c>
    </row>
    <row r="31" spans="1:50">
      <c r="A31" s="1313" t="s">
        <v>4456</v>
      </c>
      <c r="B31" s="1143" t="s">
        <v>4457</v>
      </c>
      <c r="C31" s="1314" t="s">
        <v>1078</v>
      </c>
      <c r="D31" s="1315" t="s">
        <v>1078</v>
      </c>
      <c r="E31" s="1316" t="s">
        <v>1078</v>
      </c>
      <c r="F31" s="1314" t="s">
        <v>1078</v>
      </c>
      <c r="G31" s="1315" t="s">
        <v>1078</v>
      </c>
      <c r="H31" s="1316" t="s">
        <v>1078</v>
      </c>
      <c r="I31" s="1314" t="s">
        <v>1078</v>
      </c>
      <c r="J31" s="1315" t="s">
        <v>1078</v>
      </c>
      <c r="K31" s="1316" t="s">
        <v>1078</v>
      </c>
      <c r="L31" s="1314" t="s">
        <v>1078</v>
      </c>
      <c r="M31" s="1315" t="s">
        <v>1078</v>
      </c>
      <c r="N31" s="1316" t="s">
        <v>1078</v>
      </c>
      <c r="O31" s="1314" t="s">
        <v>1078</v>
      </c>
      <c r="P31" s="1315" t="s">
        <v>1078</v>
      </c>
      <c r="Q31" s="1316" t="s">
        <v>1078</v>
      </c>
      <c r="R31" s="1314" t="s">
        <v>1078</v>
      </c>
      <c r="S31" s="1315" t="s">
        <v>1078</v>
      </c>
      <c r="T31" s="1316" t="s">
        <v>1078</v>
      </c>
      <c r="U31" s="1314" t="s">
        <v>1078</v>
      </c>
      <c r="V31" s="1315" t="s">
        <v>1078</v>
      </c>
      <c r="W31" s="1316" t="s">
        <v>1078</v>
      </c>
      <c r="X31" s="1314" t="s">
        <v>1078</v>
      </c>
      <c r="Y31" s="1315" t="s">
        <v>1078</v>
      </c>
      <c r="Z31" s="1316" t="s">
        <v>1078</v>
      </c>
      <c r="AA31" s="1314" t="s">
        <v>1078</v>
      </c>
      <c r="AB31" s="1315" t="s">
        <v>1078</v>
      </c>
      <c r="AC31" s="1316" t="s">
        <v>1078</v>
      </c>
      <c r="AD31" s="1314" t="s">
        <v>1078</v>
      </c>
      <c r="AE31" s="1315" t="s">
        <v>1078</v>
      </c>
      <c r="AF31" s="1316" t="s">
        <v>1078</v>
      </c>
      <c r="AG31" s="1314" t="s">
        <v>1078</v>
      </c>
      <c r="AH31" s="1315" t="s">
        <v>1078</v>
      </c>
      <c r="AI31" s="1316" t="s">
        <v>1078</v>
      </c>
      <c r="AJ31" s="1314" t="s">
        <v>1078</v>
      </c>
      <c r="AK31" s="1315" t="s">
        <v>1078</v>
      </c>
      <c r="AL31" s="1316" t="s">
        <v>1078</v>
      </c>
      <c r="AM31" s="1314" t="s">
        <v>1078</v>
      </c>
      <c r="AN31" s="1315" t="s">
        <v>1078</v>
      </c>
      <c r="AO31" s="1316" t="s">
        <v>1078</v>
      </c>
      <c r="AP31" s="1314" t="s">
        <v>1078</v>
      </c>
      <c r="AQ31" s="1315" t="s">
        <v>1078</v>
      </c>
      <c r="AR31" s="1316" t="s">
        <v>1078</v>
      </c>
      <c r="AS31" s="1314" t="s">
        <v>1078</v>
      </c>
      <c r="AT31" s="1315" t="s">
        <v>1078</v>
      </c>
      <c r="AU31" s="1316" t="s">
        <v>1078</v>
      </c>
      <c r="AV31" s="1314" t="s">
        <v>1078</v>
      </c>
      <c r="AW31" s="1315" t="s">
        <v>1078</v>
      </c>
      <c r="AX31" s="1316" t="s">
        <v>1078</v>
      </c>
    </row>
    <row r="32" spans="1:50">
      <c r="A32" s="1303" t="s">
        <v>4458</v>
      </c>
      <c r="B32" s="1304" t="s">
        <v>4459</v>
      </c>
      <c r="C32" s="1305" t="s">
        <v>2284</v>
      </c>
      <c r="D32" s="1306">
        <v>20.2</v>
      </c>
      <c r="E32" s="1307">
        <v>0</v>
      </c>
      <c r="F32" s="1305" t="s">
        <v>2284</v>
      </c>
      <c r="G32" s="1306">
        <v>20.5</v>
      </c>
      <c r="H32" s="1307">
        <v>0</v>
      </c>
      <c r="I32" s="1305" t="s">
        <v>2284</v>
      </c>
      <c r="J32" s="1306">
        <v>20.3</v>
      </c>
      <c r="K32" s="1307">
        <v>0</v>
      </c>
      <c r="L32" s="1305" t="s">
        <v>2284</v>
      </c>
      <c r="M32" s="1306">
        <v>20.399999999999999</v>
      </c>
      <c r="N32" s="1307">
        <v>0</v>
      </c>
      <c r="O32" s="1305" t="s">
        <v>2284</v>
      </c>
      <c r="P32" s="1306">
        <v>20.3</v>
      </c>
      <c r="Q32" s="1307">
        <v>0</v>
      </c>
      <c r="R32" s="1305" t="s">
        <v>2284</v>
      </c>
      <c r="S32" s="1306">
        <v>20.3</v>
      </c>
      <c r="T32" s="1307">
        <v>0</v>
      </c>
      <c r="U32" s="1305" t="s">
        <v>2284</v>
      </c>
      <c r="V32" s="1306">
        <v>20.5</v>
      </c>
      <c r="W32" s="1307">
        <v>0</v>
      </c>
      <c r="X32" s="1305" t="s">
        <v>2284</v>
      </c>
      <c r="Y32" s="1306">
        <v>20.5</v>
      </c>
      <c r="Z32" s="1307">
        <v>0</v>
      </c>
      <c r="AA32" s="1305" t="s">
        <v>2284</v>
      </c>
      <c r="AB32" s="1306">
        <v>20.399999999999999</v>
      </c>
      <c r="AC32" s="1307">
        <v>0</v>
      </c>
      <c r="AD32" s="1305" t="s">
        <v>2284</v>
      </c>
      <c r="AE32" s="1306">
        <v>20.3</v>
      </c>
      <c r="AF32" s="1307">
        <v>0</v>
      </c>
      <c r="AG32" s="1305" t="s">
        <v>2284</v>
      </c>
      <c r="AH32" s="1306">
        <v>20.399999999999999</v>
      </c>
      <c r="AI32" s="1307">
        <v>0</v>
      </c>
      <c r="AJ32" s="1305" t="s">
        <v>2284</v>
      </c>
      <c r="AK32" s="1306">
        <v>20.399999999999999</v>
      </c>
      <c r="AL32" s="1307">
        <v>0</v>
      </c>
      <c r="AM32" s="1305" t="s">
        <v>4810</v>
      </c>
      <c r="AN32" s="1306">
        <v>20.5</v>
      </c>
      <c r="AO32" s="1307">
        <v>13.9</v>
      </c>
      <c r="AP32" s="1305" t="s">
        <v>2284</v>
      </c>
      <c r="AQ32" s="1306">
        <v>20.3</v>
      </c>
      <c r="AR32" s="1307">
        <v>0</v>
      </c>
      <c r="AS32" s="1305" t="s">
        <v>2284</v>
      </c>
      <c r="AT32" s="1306">
        <v>20.399999999999999</v>
      </c>
      <c r="AU32" s="1307">
        <v>0</v>
      </c>
      <c r="AV32" s="1305" t="s">
        <v>2284</v>
      </c>
      <c r="AW32" s="1306">
        <v>20.2</v>
      </c>
      <c r="AX32" s="1307">
        <v>0</v>
      </c>
    </row>
    <row r="33" spans="1:50">
      <c r="A33" s="1308" t="s">
        <v>4460</v>
      </c>
      <c r="B33" s="1350" t="s">
        <v>4461</v>
      </c>
      <c r="C33" s="1317" t="s">
        <v>1078</v>
      </c>
      <c r="D33" s="1318" t="s">
        <v>1078</v>
      </c>
      <c r="E33" s="1319" t="s">
        <v>1078</v>
      </c>
      <c r="F33" s="1317" t="s">
        <v>1078</v>
      </c>
      <c r="G33" s="1318" t="s">
        <v>1078</v>
      </c>
      <c r="H33" s="1319" t="s">
        <v>1078</v>
      </c>
      <c r="I33" s="1317" t="s">
        <v>1078</v>
      </c>
      <c r="J33" s="1318" t="s">
        <v>1078</v>
      </c>
      <c r="K33" s="1319" t="s">
        <v>1078</v>
      </c>
      <c r="L33" s="1317" t="s">
        <v>1078</v>
      </c>
      <c r="M33" s="1318" t="s">
        <v>1078</v>
      </c>
      <c r="N33" s="1319" t="s">
        <v>1078</v>
      </c>
      <c r="O33" s="1317" t="s">
        <v>2284</v>
      </c>
      <c r="P33" s="1318">
        <v>20.399999999999999</v>
      </c>
      <c r="Q33" s="1319">
        <v>0</v>
      </c>
      <c r="R33" s="1317" t="s">
        <v>1078</v>
      </c>
      <c r="S33" s="1318" t="s">
        <v>1078</v>
      </c>
      <c r="T33" s="1319" t="s">
        <v>1078</v>
      </c>
      <c r="U33" s="1317" t="s">
        <v>1078</v>
      </c>
      <c r="V33" s="1318" t="s">
        <v>1078</v>
      </c>
      <c r="W33" s="1319" t="s">
        <v>1078</v>
      </c>
      <c r="X33" s="1317" t="s">
        <v>2284</v>
      </c>
      <c r="Y33" s="1318">
        <v>20.399999999999999</v>
      </c>
      <c r="Z33" s="1319">
        <v>0</v>
      </c>
      <c r="AA33" s="1317" t="s">
        <v>1078</v>
      </c>
      <c r="AB33" s="1318" t="s">
        <v>1078</v>
      </c>
      <c r="AC33" s="1319" t="s">
        <v>1078</v>
      </c>
      <c r="AD33" s="1317" t="s">
        <v>1078</v>
      </c>
      <c r="AE33" s="1318" t="s">
        <v>1078</v>
      </c>
      <c r="AF33" s="1319" t="s">
        <v>1078</v>
      </c>
      <c r="AG33" s="1317" t="s">
        <v>1078</v>
      </c>
      <c r="AH33" s="1318" t="s">
        <v>1078</v>
      </c>
      <c r="AI33" s="1319" t="s">
        <v>1078</v>
      </c>
      <c r="AJ33" s="1317" t="s">
        <v>1078</v>
      </c>
      <c r="AK33" s="1318" t="s">
        <v>1078</v>
      </c>
      <c r="AL33" s="1319" t="s">
        <v>1078</v>
      </c>
      <c r="AM33" s="1317" t="s">
        <v>2284</v>
      </c>
      <c r="AN33" s="1318">
        <v>20.399999999999999</v>
      </c>
      <c r="AO33" s="1319">
        <v>0</v>
      </c>
      <c r="AP33" s="1317" t="s">
        <v>1078</v>
      </c>
      <c r="AQ33" s="1318" t="s">
        <v>1078</v>
      </c>
      <c r="AR33" s="1319" t="s">
        <v>1078</v>
      </c>
      <c r="AS33" s="1317" t="s">
        <v>1078</v>
      </c>
      <c r="AT33" s="1318" t="s">
        <v>1078</v>
      </c>
      <c r="AU33" s="1319" t="s">
        <v>1078</v>
      </c>
      <c r="AV33" s="1317" t="s">
        <v>1078</v>
      </c>
      <c r="AW33" s="1318" t="s">
        <v>1078</v>
      </c>
      <c r="AX33" s="1319" t="s">
        <v>1078</v>
      </c>
    </row>
    <row r="34" spans="1:50">
      <c r="A34" s="1313" t="s">
        <v>4462</v>
      </c>
      <c r="B34" s="1143" t="s">
        <v>4463</v>
      </c>
      <c r="C34" s="1314" t="s">
        <v>1078</v>
      </c>
      <c r="D34" s="1315" t="s">
        <v>1078</v>
      </c>
      <c r="E34" s="1316" t="s">
        <v>1078</v>
      </c>
      <c r="F34" s="1314" t="s">
        <v>1078</v>
      </c>
      <c r="G34" s="1315" t="s">
        <v>1078</v>
      </c>
      <c r="H34" s="1316" t="s">
        <v>1078</v>
      </c>
      <c r="I34" s="1314" t="s">
        <v>1078</v>
      </c>
      <c r="J34" s="1315" t="s">
        <v>1078</v>
      </c>
      <c r="K34" s="1316" t="s">
        <v>1078</v>
      </c>
      <c r="L34" s="1314" t="s">
        <v>1078</v>
      </c>
      <c r="M34" s="1315" t="s">
        <v>1078</v>
      </c>
      <c r="N34" s="1316" t="s">
        <v>1078</v>
      </c>
      <c r="O34" s="1314" t="s">
        <v>1078</v>
      </c>
      <c r="P34" s="1315" t="s">
        <v>1078</v>
      </c>
      <c r="Q34" s="1316" t="s">
        <v>1078</v>
      </c>
      <c r="R34" s="1314" t="s">
        <v>1078</v>
      </c>
      <c r="S34" s="1315" t="s">
        <v>1078</v>
      </c>
      <c r="T34" s="1316" t="s">
        <v>1078</v>
      </c>
      <c r="U34" s="1314" t="s">
        <v>1078</v>
      </c>
      <c r="V34" s="1315" t="s">
        <v>1078</v>
      </c>
      <c r="W34" s="1316" t="s">
        <v>1078</v>
      </c>
      <c r="X34" s="1314" t="s">
        <v>1078</v>
      </c>
      <c r="Y34" s="1315" t="s">
        <v>1078</v>
      </c>
      <c r="Z34" s="1316" t="s">
        <v>1078</v>
      </c>
      <c r="AA34" s="1314" t="s">
        <v>1078</v>
      </c>
      <c r="AB34" s="1315" t="s">
        <v>1078</v>
      </c>
      <c r="AC34" s="1316" t="s">
        <v>1078</v>
      </c>
      <c r="AD34" s="1314" t="s">
        <v>1078</v>
      </c>
      <c r="AE34" s="1315" t="s">
        <v>1078</v>
      </c>
      <c r="AF34" s="1316" t="s">
        <v>1078</v>
      </c>
      <c r="AG34" s="1314" t="s">
        <v>1078</v>
      </c>
      <c r="AH34" s="1315" t="s">
        <v>1078</v>
      </c>
      <c r="AI34" s="1316" t="s">
        <v>1078</v>
      </c>
      <c r="AJ34" s="1314" t="s">
        <v>1078</v>
      </c>
      <c r="AK34" s="1315" t="s">
        <v>1078</v>
      </c>
      <c r="AL34" s="1316" t="s">
        <v>1078</v>
      </c>
      <c r="AM34" s="1314" t="s">
        <v>2284</v>
      </c>
      <c r="AN34" s="1315">
        <v>20.399999999999999</v>
      </c>
      <c r="AO34" s="1316">
        <v>0</v>
      </c>
      <c r="AP34" s="1314" t="s">
        <v>1078</v>
      </c>
      <c r="AQ34" s="1315" t="s">
        <v>1078</v>
      </c>
      <c r="AR34" s="1316" t="s">
        <v>1078</v>
      </c>
      <c r="AS34" s="1314" t="s">
        <v>1078</v>
      </c>
      <c r="AT34" s="1315" t="s">
        <v>1078</v>
      </c>
      <c r="AU34" s="1316" t="s">
        <v>1078</v>
      </c>
      <c r="AV34" s="1314" t="s">
        <v>1078</v>
      </c>
      <c r="AW34" s="1315" t="s">
        <v>1078</v>
      </c>
      <c r="AX34" s="1316" t="s">
        <v>1078</v>
      </c>
    </row>
    <row r="35" spans="1:50">
      <c r="A35" s="1303" t="s">
        <v>4464</v>
      </c>
      <c r="B35" s="1304" t="s">
        <v>4465</v>
      </c>
      <c r="C35" s="1305" t="s">
        <v>4809</v>
      </c>
      <c r="D35" s="1306" t="s">
        <v>1078</v>
      </c>
      <c r="E35" s="1307" t="s">
        <v>1078</v>
      </c>
      <c r="F35" s="1305" t="s">
        <v>4809</v>
      </c>
      <c r="G35" s="1306" t="s">
        <v>1078</v>
      </c>
      <c r="H35" s="1307" t="s">
        <v>1078</v>
      </c>
      <c r="I35" s="1305" t="s">
        <v>4809</v>
      </c>
      <c r="J35" s="1306" t="s">
        <v>1078</v>
      </c>
      <c r="K35" s="1307" t="s">
        <v>1078</v>
      </c>
      <c r="L35" s="1305" t="s">
        <v>4809</v>
      </c>
      <c r="M35" s="1306" t="s">
        <v>1078</v>
      </c>
      <c r="N35" s="1307" t="s">
        <v>1078</v>
      </c>
      <c r="O35" s="1305" t="s">
        <v>4809</v>
      </c>
      <c r="P35" s="1306" t="s">
        <v>1078</v>
      </c>
      <c r="Q35" s="1307" t="s">
        <v>1078</v>
      </c>
      <c r="R35" s="1305" t="s">
        <v>4809</v>
      </c>
      <c r="S35" s="1306" t="s">
        <v>1078</v>
      </c>
      <c r="T35" s="1307" t="s">
        <v>1078</v>
      </c>
      <c r="U35" s="1305" t="s">
        <v>4809</v>
      </c>
      <c r="V35" s="1306" t="s">
        <v>1078</v>
      </c>
      <c r="W35" s="1307" t="s">
        <v>1078</v>
      </c>
      <c r="X35" s="1305" t="s">
        <v>4810</v>
      </c>
      <c r="Y35" s="1306">
        <v>25.4</v>
      </c>
      <c r="Z35" s="1307">
        <v>9.4</v>
      </c>
      <c r="AA35" s="1305" t="s">
        <v>4809</v>
      </c>
      <c r="AB35" s="1306" t="s">
        <v>1078</v>
      </c>
      <c r="AC35" s="1307" t="s">
        <v>1078</v>
      </c>
      <c r="AD35" s="1305" t="s">
        <v>4809</v>
      </c>
      <c r="AE35" s="1306" t="s">
        <v>1078</v>
      </c>
      <c r="AF35" s="1307" t="s">
        <v>1078</v>
      </c>
      <c r="AG35" s="1305" t="s">
        <v>4809</v>
      </c>
      <c r="AH35" s="1306" t="s">
        <v>1078</v>
      </c>
      <c r="AI35" s="1307" t="s">
        <v>1078</v>
      </c>
      <c r="AJ35" s="1305" t="s">
        <v>4809</v>
      </c>
      <c r="AK35" s="1306" t="s">
        <v>1078</v>
      </c>
      <c r="AL35" s="1307" t="s">
        <v>1078</v>
      </c>
      <c r="AM35" s="1305" t="s">
        <v>4809</v>
      </c>
      <c r="AN35" s="1306" t="s">
        <v>1078</v>
      </c>
      <c r="AO35" s="1307" t="s">
        <v>1078</v>
      </c>
      <c r="AP35" s="1305" t="s">
        <v>4809</v>
      </c>
      <c r="AQ35" s="1306" t="s">
        <v>1078</v>
      </c>
      <c r="AR35" s="1307" t="s">
        <v>1078</v>
      </c>
      <c r="AS35" s="1305" t="s">
        <v>4809</v>
      </c>
      <c r="AT35" s="1306" t="s">
        <v>1078</v>
      </c>
      <c r="AU35" s="1307" t="s">
        <v>1078</v>
      </c>
      <c r="AV35" s="1305" t="s">
        <v>4809</v>
      </c>
      <c r="AW35" s="1306" t="s">
        <v>1078</v>
      </c>
      <c r="AX35" s="1307" t="s">
        <v>1078</v>
      </c>
    </row>
    <row r="36" spans="1:50">
      <c r="A36" s="1308" t="s">
        <v>4466</v>
      </c>
      <c r="B36" s="1350" t="s">
        <v>4467</v>
      </c>
      <c r="C36" s="1310" t="s">
        <v>1078</v>
      </c>
      <c r="D36" s="1311" t="s">
        <v>1078</v>
      </c>
      <c r="E36" s="1312" t="s">
        <v>1078</v>
      </c>
      <c r="F36" s="1310" t="s">
        <v>1078</v>
      </c>
      <c r="G36" s="1311" t="s">
        <v>1078</v>
      </c>
      <c r="H36" s="1312" t="s">
        <v>1078</v>
      </c>
      <c r="I36" s="1310" t="s">
        <v>1078</v>
      </c>
      <c r="J36" s="1311" t="s">
        <v>1078</v>
      </c>
      <c r="K36" s="1312" t="s">
        <v>1078</v>
      </c>
      <c r="L36" s="1310" t="s">
        <v>1078</v>
      </c>
      <c r="M36" s="1311" t="s">
        <v>1078</v>
      </c>
      <c r="N36" s="1312" t="s">
        <v>1078</v>
      </c>
      <c r="O36" s="1310" t="s">
        <v>1078</v>
      </c>
      <c r="P36" s="1311" t="s">
        <v>1078</v>
      </c>
      <c r="Q36" s="1312" t="s">
        <v>1078</v>
      </c>
      <c r="R36" s="1310" t="s">
        <v>1078</v>
      </c>
      <c r="S36" s="1311" t="s">
        <v>1078</v>
      </c>
      <c r="T36" s="1312" t="s">
        <v>1078</v>
      </c>
      <c r="U36" s="1310" t="s">
        <v>1078</v>
      </c>
      <c r="V36" s="1311" t="s">
        <v>1078</v>
      </c>
      <c r="W36" s="1312" t="s">
        <v>1078</v>
      </c>
      <c r="X36" s="1310" t="s">
        <v>4810</v>
      </c>
      <c r="Y36" s="1311">
        <v>25.5</v>
      </c>
      <c r="Z36" s="1312">
        <v>9.6</v>
      </c>
      <c r="AA36" s="1310" t="s">
        <v>1078</v>
      </c>
      <c r="AB36" s="1311" t="s">
        <v>1078</v>
      </c>
      <c r="AC36" s="1312" t="s">
        <v>1078</v>
      </c>
      <c r="AD36" s="1310" t="s">
        <v>1078</v>
      </c>
      <c r="AE36" s="1311" t="s">
        <v>1078</v>
      </c>
      <c r="AF36" s="1312" t="s">
        <v>1078</v>
      </c>
      <c r="AG36" s="1310" t="s">
        <v>1078</v>
      </c>
      <c r="AH36" s="1311" t="s">
        <v>1078</v>
      </c>
      <c r="AI36" s="1312" t="s">
        <v>1078</v>
      </c>
      <c r="AJ36" s="1310" t="s">
        <v>1078</v>
      </c>
      <c r="AK36" s="1311" t="s">
        <v>1078</v>
      </c>
      <c r="AL36" s="1312" t="s">
        <v>1078</v>
      </c>
      <c r="AM36" s="1310" t="s">
        <v>1078</v>
      </c>
      <c r="AN36" s="1311" t="s">
        <v>1078</v>
      </c>
      <c r="AO36" s="1312" t="s">
        <v>1078</v>
      </c>
      <c r="AP36" s="1310" t="s">
        <v>1078</v>
      </c>
      <c r="AQ36" s="1311" t="s">
        <v>1078</v>
      </c>
      <c r="AR36" s="1312" t="s">
        <v>1078</v>
      </c>
      <c r="AS36" s="1310" t="s">
        <v>1078</v>
      </c>
      <c r="AT36" s="1311" t="s">
        <v>1078</v>
      </c>
      <c r="AU36" s="1312" t="s">
        <v>1078</v>
      </c>
      <c r="AV36" s="1310" t="s">
        <v>1078</v>
      </c>
      <c r="AW36" s="1311" t="s">
        <v>1078</v>
      </c>
      <c r="AX36" s="1312" t="s">
        <v>1078</v>
      </c>
    </row>
    <row r="37" spans="1:50">
      <c r="A37" s="1313" t="s">
        <v>4468</v>
      </c>
      <c r="B37" s="1143" t="s">
        <v>4469</v>
      </c>
      <c r="C37" s="1314" t="s">
        <v>1078</v>
      </c>
      <c r="D37" s="1315" t="s">
        <v>1078</v>
      </c>
      <c r="E37" s="1316" t="s">
        <v>1078</v>
      </c>
      <c r="F37" s="1314" t="s">
        <v>1078</v>
      </c>
      <c r="G37" s="1315" t="s">
        <v>1078</v>
      </c>
      <c r="H37" s="1316" t="s">
        <v>1078</v>
      </c>
      <c r="I37" s="1314" t="s">
        <v>1078</v>
      </c>
      <c r="J37" s="1315" t="s">
        <v>1078</v>
      </c>
      <c r="K37" s="1316" t="s">
        <v>1078</v>
      </c>
      <c r="L37" s="1314" t="s">
        <v>1078</v>
      </c>
      <c r="M37" s="1315" t="s">
        <v>1078</v>
      </c>
      <c r="N37" s="1316" t="s">
        <v>1078</v>
      </c>
      <c r="O37" s="1314" t="s">
        <v>1078</v>
      </c>
      <c r="P37" s="1315" t="s">
        <v>1078</v>
      </c>
      <c r="Q37" s="1316" t="s">
        <v>1078</v>
      </c>
      <c r="R37" s="1314" t="s">
        <v>1078</v>
      </c>
      <c r="S37" s="1315" t="s">
        <v>1078</v>
      </c>
      <c r="T37" s="1316" t="s">
        <v>1078</v>
      </c>
      <c r="U37" s="1314" t="s">
        <v>1078</v>
      </c>
      <c r="V37" s="1315" t="s">
        <v>1078</v>
      </c>
      <c r="W37" s="1316" t="s">
        <v>1078</v>
      </c>
      <c r="X37" s="1314" t="s">
        <v>4810</v>
      </c>
      <c r="Y37" s="1315">
        <v>25.5</v>
      </c>
      <c r="Z37" s="1316">
        <v>8.9</v>
      </c>
      <c r="AA37" s="1314" t="s">
        <v>1078</v>
      </c>
      <c r="AB37" s="1315" t="s">
        <v>1078</v>
      </c>
      <c r="AC37" s="1316" t="s">
        <v>1078</v>
      </c>
      <c r="AD37" s="1314" t="s">
        <v>1078</v>
      </c>
      <c r="AE37" s="1315" t="s">
        <v>1078</v>
      </c>
      <c r="AF37" s="1316" t="s">
        <v>1078</v>
      </c>
      <c r="AG37" s="1314" t="s">
        <v>1078</v>
      </c>
      <c r="AH37" s="1315" t="s">
        <v>1078</v>
      </c>
      <c r="AI37" s="1316" t="s">
        <v>1078</v>
      </c>
      <c r="AJ37" s="1314" t="s">
        <v>1078</v>
      </c>
      <c r="AK37" s="1315" t="s">
        <v>1078</v>
      </c>
      <c r="AL37" s="1316" t="s">
        <v>1078</v>
      </c>
      <c r="AM37" s="1314" t="s">
        <v>1078</v>
      </c>
      <c r="AN37" s="1315" t="s">
        <v>1078</v>
      </c>
      <c r="AO37" s="1316" t="s">
        <v>1078</v>
      </c>
      <c r="AP37" s="1314" t="s">
        <v>1078</v>
      </c>
      <c r="AQ37" s="1315" t="s">
        <v>1078</v>
      </c>
      <c r="AR37" s="1316" t="s">
        <v>1078</v>
      </c>
      <c r="AS37" s="1314" t="s">
        <v>1078</v>
      </c>
      <c r="AT37" s="1315" t="s">
        <v>1078</v>
      </c>
      <c r="AU37" s="1316" t="s">
        <v>1078</v>
      </c>
      <c r="AV37" s="1314" t="s">
        <v>1078</v>
      </c>
      <c r="AW37" s="1315" t="s">
        <v>1078</v>
      </c>
      <c r="AX37" s="1316" t="s">
        <v>1078</v>
      </c>
    </row>
    <row r="38" spans="1:50">
      <c r="A38" s="1303" t="s">
        <v>4470</v>
      </c>
      <c r="B38" s="1304" t="s">
        <v>4471</v>
      </c>
      <c r="C38" s="1305" t="s">
        <v>2284</v>
      </c>
      <c r="D38" s="1306">
        <v>30.3</v>
      </c>
      <c r="E38" s="1307">
        <v>0</v>
      </c>
      <c r="F38" s="1305" t="s">
        <v>4810</v>
      </c>
      <c r="G38" s="1306">
        <v>30.5</v>
      </c>
      <c r="H38" s="1307">
        <v>6.9</v>
      </c>
      <c r="I38" s="1305" t="s">
        <v>2284</v>
      </c>
      <c r="J38" s="1306">
        <v>30.2</v>
      </c>
      <c r="K38" s="1307">
        <v>0</v>
      </c>
      <c r="L38" s="1305" t="s">
        <v>2284</v>
      </c>
      <c r="M38" s="1306">
        <v>30.4</v>
      </c>
      <c r="N38" s="1307">
        <v>0</v>
      </c>
      <c r="O38" s="1305" t="s">
        <v>2284</v>
      </c>
      <c r="P38" s="1306">
        <v>30.3</v>
      </c>
      <c r="Q38" s="1307">
        <v>0</v>
      </c>
      <c r="R38" s="1305" t="s">
        <v>2284</v>
      </c>
      <c r="S38" s="1306">
        <v>30.1</v>
      </c>
      <c r="T38" s="1307">
        <v>0</v>
      </c>
      <c r="U38" s="1305" t="s">
        <v>2284</v>
      </c>
      <c r="V38" s="1306">
        <v>30.4</v>
      </c>
      <c r="W38" s="1307">
        <v>0</v>
      </c>
      <c r="X38" s="1305" t="s">
        <v>4810</v>
      </c>
      <c r="Y38" s="1306">
        <v>30.3</v>
      </c>
      <c r="Z38" s="1307">
        <v>14.6</v>
      </c>
      <c r="AA38" s="1305" t="s">
        <v>2284</v>
      </c>
      <c r="AB38" s="1306">
        <v>30.5</v>
      </c>
      <c r="AC38" s="1307">
        <v>0</v>
      </c>
      <c r="AD38" s="1305" t="s">
        <v>2284</v>
      </c>
      <c r="AE38" s="1306">
        <v>30.2</v>
      </c>
      <c r="AF38" s="1307">
        <v>0</v>
      </c>
      <c r="AG38" s="1305" t="s">
        <v>2284</v>
      </c>
      <c r="AH38" s="1306">
        <v>30.5</v>
      </c>
      <c r="AI38" s="1307">
        <v>0</v>
      </c>
      <c r="AJ38" s="1305" t="s">
        <v>2284</v>
      </c>
      <c r="AK38" s="1306">
        <v>30.4</v>
      </c>
      <c r="AL38" s="1307">
        <v>0</v>
      </c>
      <c r="AM38" s="1305" t="s">
        <v>2284</v>
      </c>
      <c r="AN38" s="1306">
        <v>30.4</v>
      </c>
      <c r="AO38" s="1307">
        <v>0</v>
      </c>
      <c r="AP38" s="1305" t="s">
        <v>2284</v>
      </c>
      <c r="AQ38" s="1306">
        <v>30.4</v>
      </c>
      <c r="AR38" s="1307">
        <v>0</v>
      </c>
      <c r="AS38" s="1305" t="s">
        <v>2284</v>
      </c>
      <c r="AT38" s="1306">
        <v>30.4</v>
      </c>
      <c r="AU38" s="1307">
        <v>0</v>
      </c>
      <c r="AV38" s="1305" t="s">
        <v>2284</v>
      </c>
      <c r="AW38" s="1306">
        <v>30.2</v>
      </c>
      <c r="AX38" s="1307">
        <v>0</v>
      </c>
    </row>
    <row r="39" spans="1:50">
      <c r="A39" s="1308" t="s">
        <v>4472</v>
      </c>
      <c r="B39" s="1350" t="s">
        <v>4473</v>
      </c>
      <c r="C39" s="1310" t="s">
        <v>1078</v>
      </c>
      <c r="D39" s="1311" t="s">
        <v>1078</v>
      </c>
      <c r="E39" s="1312" t="s">
        <v>1078</v>
      </c>
      <c r="F39" s="1310" t="s">
        <v>2284</v>
      </c>
      <c r="G39" s="1311">
        <v>30.5</v>
      </c>
      <c r="H39" s="1312">
        <v>0</v>
      </c>
      <c r="I39" s="1310" t="s">
        <v>1078</v>
      </c>
      <c r="J39" s="1311" t="s">
        <v>1078</v>
      </c>
      <c r="K39" s="1312" t="s">
        <v>1078</v>
      </c>
      <c r="L39" s="1310" t="s">
        <v>1078</v>
      </c>
      <c r="M39" s="1311" t="s">
        <v>1078</v>
      </c>
      <c r="N39" s="1312" t="s">
        <v>1078</v>
      </c>
      <c r="O39" s="1310" t="s">
        <v>2284</v>
      </c>
      <c r="P39" s="1311">
        <v>30.4</v>
      </c>
      <c r="Q39" s="1312">
        <v>0</v>
      </c>
      <c r="R39" s="1310" t="s">
        <v>1078</v>
      </c>
      <c r="S39" s="1311" t="s">
        <v>1078</v>
      </c>
      <c r="T39" s="1312" t="s">
        <v>1078</v>
      </c>
      <c r="U39" s="1310" t="s">
        <v>1078</v>
      </c>
      <c r="V39" s="1311" t="s">
        <v>1078</v>
      </c>
      <c r="W39" s="1312" t="s">
        <v>1078</v>
      </c>
      <c r="X39" s="1310" t="s">
        <v>4810</v>
      </c>
      <c r="Y39" s="1311">
        <v>30.3</v>
      </c>
      <c r="Z39" s="1312">
        <v>15</v>
      </c>
      <c r="AA39" s="1310" t="s">
        <v>1078</v>
      </c>
      <c r="AB39" s="1311" t="s">
        <v>1078</v>
      </c>
      <c r="AC39" s="1312" t="s">
        <v>1078</v>
      </c>
      <c r="AD39" s="1310" t="s">
        <v>1078</v>
      </c>
      <c r="AE39" s="1311" t="s">
        <v>1078</v>
      </c>
      <c r="AF39" s="1312" t="s">
        <v>1078</v>
      </c>
      <c r="AG39" s="1310" t="s">
        <v>1078</v>
      </c>
      <c r="AH39" s="1311" t="s">
        <v>1078</v>
      </c>
      <c r="AI39" s="1312" t="s">
        <v>1078</v>
      </c>
      <c r="AJ39" s="1310" t="s">
        <v>1078</v>
      </c>
      <c r="AK39" s="1311" t="s">
        <v>1078</v>
      </c>
      <c r="AL39" s="1312" t="s">
        <v>1078</v>
      </c>
      <c r="AM39" s="1310" t="s">
        <v>1078</v>
      </c>
      <c r="AN39" s="1311" t="s">
        <v>1078</v>
      </c>
      <c r="AO39" s="1312" t="s">
        <v>1078</v>
      </c>
      <c r="AP39" s="1310" t="s">
        <v>1078</v>
      </c>
      <c r="AQ39" s="1311" t="s">
        <v>1078</v>
      </c>
      <c r="AR39" s="1312" t="s">
        <v>1078</v>
      </c>
      <c r="AS39" s="1310" t="s">
        <v>1078</v>
      </c>
      <c r="AT39" s="1311" t="s">
        <v>1078</v>
      </c>
      <c r="AU39" s="1312" t="s">
        <v>1078</v>
      </c>
      <c r="AV39" s="1310" t="s">
        <v>1078</v>
      </c>
      <c r="AW39" s="1311" t="s">
        <v>1078</v>
      </c>
      <c r="AX39" s="1312" t="s">
        <v>1078</v>
      </c>
    </row>
    <row r="40" spans="1:50">
      <c r="A40" s="1313" t="s">
        <v>4474</v>
      </c>
      <c r="B40" s="1143" t="s">
        <v>4475</v>
      </c>
      <c r="C40" s="1314" t="s">
        <v>1078</v>
      </c>
      <c r="D40" s="1315" t="s">
        <v>1078</v>
      </c>
      <c r="E40" s="1316" t="s">
        <v>1078</v>
      </c>
      <c r="F40" s="1314" t="s">
        <v>2284</v>
      </c>
      <c r="G40" s="1315">
        <v>30.5</v>
      </c>
      <c r="H40" s="1316">
        <v>0</v>
      </c>
      <c r="I40" s="1314" t="s">
        <v>1078</v>
      </c>
      <c r="J40" s="1315" t="s">
        <v>1078</v>
      </c>
      <c r="K40" s="1316" t="s">
        <v>1078</v>
      </c>
      <c r="L40" s="1314" t="s">
        <v>1078</v>
      </c>
      <c r="M40" s="1315" t="s">
        <v>1078</v>
      </c>
      <c r="N40" s="1316" t="s">
        <v>1078</v>
      </c>
      <c r="O40" s="1314" t="s">
        <v>1078</v>
      </c>
      <c r="P40" s="1315" t="s">
        <v>1078</v>
      </c>
      <c r="Q40" s="1316" t="s">
        <v>1078</v>
      </c>
      <c r="R40" s="1314" t="s">
        <v>1078</v>
      </c>
      <c r="S40" s="1315" t="s">
        <v>1078</v>
      </c>
      <c r="T40" s="1316" t="s">
        <v>1078</v>
      </c>
      <c r="U40" s="1314" t="s">
        <v>1078</v>
      </c>
      <c r="V40" s="1315" t="s">
        <v>1078</v>
      </c>
      <c r="W40" s="1316" t="s">
        <v>1078</v>
      </c>
      <c r="X40" s="1314" t="s">
        <v>4810</v>
      </c>
      <c r="Y40" s="1315">
        <v>30.3</v>
      </c>
      <c r="Z40" s="1316">
        <v>15.1</v>
      </c>
      <c r="AA40" s="1314" t="s">
        <v>1078</v>
      </c>
      <c r="AB40" s="1315" t="s">
        <v>1078</v>
      </c>
      <c r="AC40" s="1316" t="s">
        <v>1078</v>
      </c>
      <c r="AD40" s="1314" t="s">
        <v>1078</v>
      </c>
      <c r="AE40" s="1315" t="s">
        <v>1078</v>
      </c>
      <c r="AF40" s="1316" t="s">
        <v>1078</v>
      </c>
      <c r="AG40" s="1314" t="s">
        <v>1078</v>
      </c>
      <c r="AH40" s="1315" t="s">
        <v>1078</v>
      </c>
      <c r="AI40" s="1316" t="s">
        <v>1078</v>
      </c>
      <c r="AJ40" s="1314" t="s">
        <v>1078</v>
      </c>
      <c r="AK40" s="1315" t="s">
        <v>1078</v>
      </c>
      <c r="AL40" s="1316" t="s">
        <v>1078</v>
      </c>
      <c r="AM40" s="1314" t="s">
        <v>1078</v>
      </c>
      <c r="AN40" s="1315" t="s">
        <v>1078</v>
      </c>
      <c r="AO40" s="1316" t="s">
        <v>1078</v>
      </c>
      <c r="AP40" s="1314" t="s">
        <v>1078</v>
      </c>
      <c r="AQ40" s="1315" t="s">
        <v>1078</v>
      </c>
      <c r="AR40" s="1316" t="s">
        <v>1078</v>
      </c>
      <c r="AS40" s="1314" t="s">
        <v>1078</v>
      </c>
      <c r="AT40" s="1315" t="s">
        <v>1078</v>
      </c>
      <c r="AU40" s="1316" t="s">
        <v>1078</v>
      </c>
      <c r="AV40" s="1314" t="s">
        <v>1078</v>
      </c>
      <c r="AW40" s="1315" t="s">
        <v>1078</v>
      </c>
      <c r="AX40" s="1316" t="s">
        <v>1078</v>
      </c>
    </row>
    <row r="41" spans="1:50">
      <c r="A41" s="1303" t="s">
        <v>4476</v>
      </c>
      <c r="B41" s="1304" t="s">
        <v>4477</v>
      </c>
      <c r="C41" s="1305" t="s">
        <v>4809</v>
      </c>
      <c r="D41" s="1306" t="s">
        <v>1078</v>
      </c>
      <c r="E41" s="1307" t="s">
        <v>1078</v>
      </c>
      <c r="F41" s="1305" t="s">
        <v>4809</v>
      </c>
      <c r="G41" s="1306" t="s">
        <v>1078</v>
      </c>
      <c r="H41" s="1307" t="s">
        <v>1078</v>
      </c>
      <c r="I41" s="1305" t="s">
        <v>4809</v>
      </c>
      <c r="J41" s="1306" t="s">
        <v>1078</v>
      </c>
      <c r="K41" s="1307" t="s">
        <v>1078</v>
      </c>
      <c r="L41" s="1305" t="s">
        <v>4809</v>
      </c>
      <c r="M41" s="1306" t="s">
        <v>1078</v>
      </c>
      <c r="N41" s="1307" t="s">
        <v>1078</v>
      </c>
      <c r="O41" s="1305" t="s">
        <v>4809</v>
      </c>
      <c r="P41" s="1306" t="s">
        <v>1078</v>
      </c>
      <c r="Q41" s="1307" t="s">
        <v>1078</v>
      </c>
      <c r="R41" s="1305" t="s">
        <v>4809</v>
      </c>
      <c r="S41" s="1306" t="s">
        <v>1078</v>
      </c>
      <c r="T41" s="1307" t="s">
        <v>1078</v>
      </c>
      <c r="U41" s="1305" t="s">
        <v>4809</v>
      </c>
      <c r="V41" s="1306" t="s">
        <v>1078</v>
      </c>
      <c r="W41" s="1307" t="s">
        <v>1078</v>
      </c>
      <c r="X41" s="1305" t="s">
        <v>4810</v>
      </c>
      <c r="Y41" s="1306">
        <v>35.4</v>
      </c>
      <c r="Z41" s="1307">
        <v>20.9</v>
      </c>
      <c r="AA41" s="1305" t="s">
        <v>4809</v>
      </c>
      <c r="AB41" s="1306" t="s">
        <v>1078</v>
      </c>
      <c r="AC41" s="1307" t="s">
        <v>1078</v>
      </c>
      <c r="AD41" s="1305" t="s">
        <v>4809</v>
      </c>
      <c r="AE41" s="1306" t="s">
        <v>1078</v>
      </c>
      <c r="AF41" s="1307" t="s">
        <v>1078</v>
      </c>
      <c r="AG41" s="1305" t="s">
        <v>4809</v>
      </c>
      <c r="AH41" s="1306" t="s">
        <v>1078</v>
      </c>
      <c r="AI41" s="1307" t="s">
        <v>1078</v>
      </c>
      <c r="AJ41" s="1305" t="s">
        <v>4809</v>
      </c>
      <c r="AK41" s="1306" t="s">
        <v>1078</v>
      </c>
      <c r="AL41" s="1307" t="s">
        <v>1078</v>
      </c>
      <c r="AM41" s="1305" t="s">
        <v>4809</v>
      </c>
      <c r="AN41" s="1306" t="s">
        <v>1078</v>
      </c>
      <c r="AO41" s="1307" t="s">
        <v>1078</v>
      </c>
      <c r="AP41" s="1305" t="s">
        <v>4809</v>
      </c>
      <c r="AQ41" s="1306" t="s">
        <v>1078</v>
      </c>
      <c r="AR41" s="1307" t="s">
        <v>1078</v>
      </c>
      <c r="AS41" s="1305" t="s">
        <v>4809</v>
      </c>
      <c r="AT41" s="1306" t="s">
        <v>1078</v>
      </c>
      <c r="AU41" s="1307" t="s">
        <v>1078</v>
      </c>
      <c r="AV41" s="1305" t="s">
        <v>4809</v>
      </c>
      <c r="AW41" s="1306" t="s">
        <v>1078</v>
      </c>
      <c r="AX41" s="1307" t="s">
        <v>1078</v>
      </c>
    </row>
    <row r="42" spans="1:50">
      <c r="A42" s="1308" t="s">
        <v>4478</v>
      </c>
      <c r="B42" s="1350" t="s">
        <v>4479</v>
      </c>
      <c r="C42" s="1310" t="s">
        <v>1078</v>
      </c>
      <c r="D42" s="1311" t="s">
        <v>1078</v>
      </c>
      <c r="E42" s="1312" t="s">
        <v>1078</v>
      </c>
      <c r="F42" s="1310" t="s">
        <v>1078</v>
      </c>
      <c r="G42" s="1311" t="s">
        <v>1078</v>
      </c>
      <c r="H42" s="1312" t="s">
        <v>1078</v>
      </c>
      <c r="I42" s="1310" t="s">
        <v>1078</v>
      </c>
      <c r="J42" s="1311" t="s">
        <v>1078</v>
      </c>
      <c r="K42" s="1312" t="s">
        <v>1078</v>
      </c>
      <c r="L42" s="1310" t="s">
        <v>1078</v>
      </c>
      <c r="M42" s="1311" t="s">
        <v>1078</v>
      </c>
      <c r="N42" s="1312" t="s">
        <v>1078</v>
      </c>
      <c r="O42" s="1310" t="s">
        <v>1078</v>
      </c>
      <c r="P42" s="1311" t="s">
        <v>1078</v>
      </c>
      <c r="Q42" s="1312" t="s">
        <v>1078</v>
      </c>
      <c r="R42" s="1310" t="s">
        <v>1078</v>
      </c>
      <c r="S42" s="1311" t="s">
        <v>1078</v>
      </c>
      <c r="T42" s="1312" t="s">
        <v>1078</v>
      </c>
      <c r="U42" s="1310" t="s">
        <v>1078</v>
      </c>
      <c r="V42" s="1311" t="s">
        <v>1078</v>
      </c>
      <c r="W42" s="1312" t="s">
        <v>1078</v>
      </c>
      <c r="X42" s="1310" t="s">
        <v>4810</v>
      </c>
      <c r="Y42" s="1311">
        <v>35.4</v>
      </c>
      <c r="Z42" s="1312">
        <v>21.1</v>
      </c>
      <c r="AA42" s="1310" t="s">
        <v>1078</v>
      </c>
      <c r="AB42" s="1311" t="s">
        <v>1078</v>
      </c>
      <c r="AC42" s="1312" t="s">
        <v>1078</v>
      </c>
      <c r="AD42" s="1310" t="s">
        <v>1078</v>
      </c>
      <c r="AE42" s="1311" t="s">
        <v>1078</v>
      </c>
      <c r="AF42" s="1312" t="s">
        <v>1078</v>
      </c>
      <c r="AG42" s="1310" t="s">
        <v>1078</v>
      </c>
      <c r="AH42" s="1311" t="s">
        <v>1078</v>
      </c>
      <c r="AI42" s="1312" t="s">
        <v>1078</v>
      </c>
      <c r="AJ42" s="1310" t="s">
        <v>1078</v>
      </c>
      <c r="AK42" s="1311" t="s">
        <v>1078</v>
      </c>
      <c r="AL42" s="1312" t="s">
        <v>1078</v>
      </c>
      <c r="AM42" s="1310" t="s">
        <v>1078</v>
      </c>
      <c r="AN42" s="1311" t="s">
        <v>1078</v>
      </c>
      <c r="AO42" s="1312" t="s">
        <v>1078</v>
      </c>
      <c r="AP42" s="1310" t="s">
        <v>1078</v>
      </c>
      <c r="AQ42" s="1311" t="s">
        <v>1078</v>
      </c>
      <c r="AR42" s="1312" t="s">
        <v>1078</v>
      </c>
      <c r="AS42" s="1310" t="s">
        <v>1078</v>
      </c>
      <c r="AT42" s="1311" t="s">
        <v>1078</v>
      </c>
      <c r="AU42" s="1312" t="s">
        <v>1078</v>
      </c>
      <c r="AV42" s="1310" t="s">
        <v>1078</v>
      </c>
      <c r="AW42" s="1311" t="s">
        <v>1078</v>
      </c>
      <c r="AX42" s="1312" t="s">
        <v>1078</v>
      </c>
    </row>
    <row r="43" spans="1:50">
      <c r="A43" s="1313" t="s">
        <v>4480</v>
      </c>
      <c r="B43" s="1143" t="s">
        <v>4481</v>
      </c>
      <c r="C43" s="1314" t="s">
        <v>1078</v>
      </c>
      <c r="D43" s="1315" t="s">
        <v>1078</v>
      </c>
      <c r="E43" s="1316" t="s">
        <v>1078</v>
      </c>
      <c r="F43" s="1314" t="s">
        <v>1078</v>
      </c>
      <c r="G43" s="1315" t="s">
        <v>1078</v>
      </c>
      <c r="H43" s="1316" t="s">
        <v>1078</v>
      </c>
      <c r="I43" s="1314" t="s">
        <v>1078</v>
      </c>
      <c r="J43" s="1315" t="s">
        <v>1078</v>
      </c>
      <c r="K43" s="1316" t="s">
        <v>1078</v>
      </c>
      <c r="L43" s="1314" t="s">
        <v>1078</v>
      </c>
      <c r="M43" s="1315" t="s">
        <v>1078</v>
      </c>
      <c r="N43" s="1316" t="s">
        <v>1078</v>
      </c>
      <c r="O43" s="1314" t="s">
        <v>1078</v>
      </c>
      <c r="P43" s="1315" t="s">
        <v>1078</v>
      </c>
      <c r="Q43" s="1316" t="s">
        <v>1078</v>
      </c>
      <c r="R43" s="1314" t="s">
        <v>1078</v>
      </c>
      <c r="S43" s="1315" t="s">
        <v>1078</v>
      </c>
      <c r="T43" s="1316" t="s">
        <v>1078</v>
      </c>
      <c r="U43" s="1314" t="s">
        <v>1078</v>
      </c>
      <c r="V43" s="1315" t="s">
        <v>1078</v>
      </c>
      <c r="W43" s="1316" t="s">
        <v>1078</v>
      </c>
      <c r="X43" s="1314" t="s">
        <v>4810</v>
      </c>
      <c r="Y43" s="1315">
        <v>35.4</v>
      </c>
      <c r="Z43" s="1316">
        <v>21.2</v>
      </c>
      <c r="AA43" s="1314" t="s">
        <v>1078</v>
      </c>
      <c r="AB43" s="1315" t="s">
        <v>1078</v>
      </c>
      <c r="AC43" s="1316" t="s">
        <v>1078</v>
      </c>
      <c r="AD43" s="1314" t="s">
        <v>1078</v>
      </c>
      <c r="AE43" s="1315" t="s">
        <v>1078</v>
      </c>
      <c r="AF43" s="1316" t="s">
        <v>1078</v>
      </c>
      <c r="AG43" s="1314" t="s">
        <v>1078</v>
      </c>
      <c r="AH43" s="1315" t="s">
        <v>1078</v>
      </c>
      <c r="AI43" s="1316" t="s">
        <v>1078</v>
      </c>
      <c r="AJ43" s="1314" t="s">
        <v>1078</v>
      </c>
      <c r="AK43" s="1315" t="s">
        <v>1078</v>
      </c>
      <c r="AL43" s="1316" t="s">
        <v>1078</v>
      </c>
      <c r="AM43" s="1314" t="s">
        <v>1078</v>
      </c>
      <c r="AN43" s="1315" t="s">
        <v>1078</v>
      </c>
      <c r="AO43" s="1316" t="s">
        <v>1078</v>
      </c>
      <c r="AP43" s="1314" t="s">
        <v>1078</v>
      </c>
      <c r="AQ43" s="1315" t="s">
        <v>1078</v>
      </c>
      <c r="AR43" s="1316" t="s">
        <v>1078</v>
      </c>
      <c r="AS43" s="1314" t="s">
        <v>1078</v>
      </c>
      <c r="AT43" s="1315" t="s">
        <v>1078</v>
      </c>
      <c r="AU43" s="1316" t="s">
        <v>1078</v>
      </c>
      <c r="AV43" s="1314" t="s">
        <v>1078</v>
      </c>
      <c r="AW43" s="1315" t="s">
        <v>1078</v>
      </c>
      <c r="AX43" s="1316" t="s">
        <v>1078</v>
      </c>
    </row>
    <row r="44" spans="1:50">
      <c r="A44" s="1303" t="s">
        <v>4482</v>
      </c>
      <c r="B44" s="1304" t="s">
        <v>4483</v>
      </c>
      <c r="C44" s="1305" t="s">
        <v>2284</v>
      </c>
      <c r="D44" s="1306">
        <v>40.299999999999997</v>
      </c>
      <c r="E44" s="1307">
        <v>0</v>
      </c>
      <c r="F44" s="1305" t="s">
        <v>2284</v>
      </c>
      <c r="G44" s="1306">
        <v>40.5</v>
      </c>
      <c r="H44" s="1307">
        <v>0</v>
      </c>
      <c r="I44" s="1305" t="s">
        <v>2284</v>
      </c>
      <c r="J44" s="1306">
        <v>40.1</v>
      </c>
      <c r="K44" s="1307">
        <v>0</v>
      </c>
      <c r="L44" s="1305" t="s">
        <v>2284</v>
      </c>
      <c r="M44" s="1306">
        <v>40.4</v>
      </c>
      <c r="N44" s="1307">
        <v>0</v>
      </c>
      <c r="O44" s="1305" t="s">
        <v>2284</v>
      </c>
      <c r="P44" s="1306">
        <v>40.299999999999997</v>
      </c>
      <c r="Q44" s="1307">
        <v>0</v>
      </c>
      <c r="R44" s="1305" t="s">
        <v>2284</v>
      </c>
      <c r="S44" s="1306">
        <v>40.299999999999997</v>
      </c>
      <c r="T44" s="1307">
        <v>0</v>
      </c>
      <c r="U44" s="1305" t="s">
        <v>2284</v>
      </c>
      <c r="V44" s="1306">
        <v>40.5</v>
      </c>
      <c r="W44" s="1307">
        <v>0</v>
      </c>
      <c r="X44" s="1305" t="s">
        <v>4810</v>
      </c>
      <c r="Y44" s="1306">
        <v>40.5</v>
      </c>
      <c r="Z44" s="1307">
        <v>27.1</v>
      </c>
      <c r="AA44" s="1305" t="s">
        <v>2284</v>
      </c>
      <c r="AB44" s="1306">
        <v>40.5</v>
      </c>
      <c r="AC44" s="1307">
        <v>0</v>
      </c>
      <c r="AD44" s="1305" t="s">
        <v>2284</v>
      </c>
      <c r="AE44" s="1306">
        <v>40.200000000000003</v>
      </c>
      <c r="AF44" s="1307">
        <v>0</v>
      </c>
      <c r="AG44" s="1305" t="s">
        <v>2284</v>
      </c>
      <c r="AH44" s="1306">
        <v>40.4</v>
      </c>
      <c r="AI44" s="1307">
        <v>0</v>
      </c>
      <c r="AJ44" s="1305" t="s">
        <v>2284</v>
      </c>
      <c r="AK44" s="1306">
        <v>40.4</v>
      </c>
      <c r="AL44" s="1307">
        <v>0</v>
      </c>
      <c r="AM44" s="1305" t="s">
        <v>2284</v>
      </c>
      <c r="AN44" s="1306">
        <v>40.4</v>
      </c>
      <c r="AO44" s="1307">
        <v>0</v>
      </c>
      <c r="AP44" s="1305" t="s">
        <v>2284</v>
      </c>
      <c r="AQ44" s="1306">
        <v>40.4</v>
      </c>
      <c r="AR44" s="1307">
        <v>0</v>
      </c>
      <c r="AS44" s="1305" t="s">
        <v>2284</v>
      </c>
      <c r="AT44" s="1306">
        <v>40.5</v>
      </c>
      <c r="AU44" s="1307">
        <v>0</v>
      </c>
      <c r="AV44" s="1305" t="s">
        <v>2284</v>
      </c>
      <c r="AW44" s="1306">
        <v>40.200000000000003</v>
      </c>
      <c r="AX44" s="1307">
        <v>0</v>
      </c>
    </row>
    <row r="45" spans="1:50">
      <c r="A45" s="1308" t="s">
        <v>4484</v>
      </c>
      <c r="B45" s="1350" t="s">
        <v>4485</v>
      </c>
      <c r="C45" s="1317" t="s">
        <v>1078</v>
      </c>
      <c r="D45" s="1318" t="s">
        <v>1078</v>
      </c>
      <c r="E45" s="1319" t="s">
        <v>1078</v>
      </c>
      <c r="F45" s="1317" t="s">
        <v>1078</v>
      </c>
      <c r="G45" s="1318" t="s">
        <v>1078</v>
      </c>
      <c r="H45" s="1319" t="s">
        <v>1078</v>
      </c>
      <c r="I45" s="1317" t="s">
        <v>1078</v>
      </c>
      <c r="J45" s="1318" t="s">
        <v>1078</v>
      </c>
      <c r="K45" s="1319" t="s">
        <v>1078</v>
      </c>
      <c r="L45" s="1317" t="s">
        <v>1078</v>
      </c>
      <c r="M45" s="1318" t="s">
        <v>1078</v>
      </c>
      <c r="N45" s="1319" t="s">
        <v>1078</v>
      </c>
      <c r="O45" s="1317" t="s">
        <v>2284</v>
      </c>
      <c r="P45" s="1318">
        <v>40.4</v>
      </c>
      <c r="Q45" s="1319">
        <v>0</v>
      </c>
      <c r="R45" s="1317" t="s">
        <v>1078</v>
      </c>
      <c r="S45" s="1318" t="s">
        <v>1078</v>
      </c>
      <c r="T45" s="1319" t="s">
        <v>1078</v>
      </c>
      <c r="U45" s="1317" t="s">
        <v>1078</v>
      </c>
      <c r="V45" s="1318" t="s">
        <v>1078</v>
      </c>
      <c r="W45" s="1319" t="s">
        <v>1078</v>
      </c>
      <c r="X45" s="1317" t="s">
        <v>4810</v>
      </c>
      <c r="Y45" s="1318">
        <v>40.4</v>
      </c>
      <c r="Z45" s="1319">
        <v>26</v>
      </c>
      <c r="AA45" s="1317" t="s">
        <v>1078</v>
      </c>
      <c r="AB45" s="1318" t="s">
        <v>1078</v>
      </c>
      <c r="AC45" s="1319" t="s">
        <v>1078</v>
      </c>
      <c r="AD45" s="1317" t="s">
        <v>1078</v>
      </c>
      <c r="AE45" s="1318" t="s">
        <v>1078</v>
      </c>
      <c r="AF45" s="1319" t="s">
        <v>1078</v>
      </c>
      <c r="AG45" s="1317" t="s">
        <v>1078</v>
      </c>
      <c r="AH45" s="1318" t="s">
        <v>1078</v>
      </c>
      <c r="AI45" s="1319" t="s">
        <v>1078</v>
      </c>
      <c r="AJ45" s="1317" t="s">
        <v>1078</v>
      </c>
      <c r="AK45" s="1318" t="s">
        <v>1078</v>
      </c>
      <c r="AL45" s="1319" t="s">
        <v>1078</v>
      </c>
      <c r="AM45" s="1317" t="s">
        <v>1078</v>
      </c>
      <c r="AN45" s="1318" t="s">
        <v>1078</v>
      </c>
      <c r="AO45" s="1319" t="s">
        <v>1078</v>
      </c>
      <c r="AP45" s="1317" t="s">
        <v>1078</v>
      </c>
      <c r="AQ45" s="1318" t="s">
        <v>1078</v>
      </c>
      <c r="AR45" s="1319" t="s">
        <v>1078</v>
      </c>
      <c r="AS45" s="1317" t="s">
        <v>1078</v>
      </c>
      <c r="AT45" s="1318" t="s">
        <v>1078</v>
      </c>
      <c r="AU45" s="1319" t="s">
        <v>1078</v>
      </c>
      <c r="AV45" s="1317" t="s">
        <v>1078</v>
      </c>
      <c r="AW45" s="1318" t="s">
        <v>1078</v>
      </c>
      <c r="AX45" s="1319" t="s">
        <v>1078</v>
      </c>
    </row>
    <row r="46" spans="1:50">
      <c r="A46" s="1313" t="s">
        <v>4486</v>
      </c>
      <c r="B46" s="1143" t="s">
        <v>4487</v>
      </c>
      <c r="C46" s="1314" t="s">
        <v>1078</v>
      </c>
      <c r="D46" s="1315" t="s">
        <v>1078</v>
      </c>
      <c r="E46" s="1316" t="s">
        <v>1078</v>
      </c>
      <c r="F46" s="1314" t="s">
        <v>1078</v>
      </c>
      <c r="G46" s="1315" t="s">
        <v>1078</v>
      </c>
      <c r="H46" s="1316" t="s">
        <v>1078</v>
      </c>
      <c r="I46" s="1314" t="s">
        <v>1078</v>
      </c>
      <c r="J46" s="1315" t="s">
        <v>1078</v>
      </c>
      <c r="K46" s="1316" t="s">
        <v>1078</v>
      </c>
      <c r="L46" s="1314" t="s">
        <v>1078</v>
      </c>
      <c r="M46" s="1315" t="s">
        <v>1078</v>
      </c>
      <c r="N46" s="1316" t="s">
        <v>1078</v>
      </c>
      <c r="O46" s="1314" t="s">
        <v>1078</v>
      </c>
      <c r="P46" s="1315" t="s">
        <v>1078</v>
      </c>
      <c r="Q46" s="1316" t="s">
        <v>1078</v>
      </c>
      <c r="R46" s="1314" t="s">
        <v>1078</v>
      </c>
      <c r="S46" s="1315" t="s">
        <v>1078</v>
      </c>
      <c r="T46" s="1316" t="s">
        <v>1078</v>
      </c>
      <c r="U46" s="1314" t="s">
        <v>1078</v>
      </c>
      <c r="V46" s="1315" t="s">
        <v>1078</v>
      </c>
      <c r="W46" s="1316" t="s">
        <v>1078</v>
      </c>
      <c r="X46" s="1314" t="s">
        <v>4810</v>
      </c>
      <c r="Y46" s="1315">
        <v>40.4</v>
      </c>
      <c r="Z46" s="1316">
        <v>26.3</v>
      </c>
      <c r="AA46" s="1314" t="s">
        <v>1078</v>
      </c>
      <c r="AB46" s="1315" t="s">
        <v>1078</v>
      </c>
      <c r="AC46" s="1316" t="s">
        <v>1078</v>
      </c>
      <c r="AD46" s="1314" t="s">
        <v>1078</v>
      </c>
      <c r="AE46" s="1315" t="s">
        <v>1078</v>
      </c>
      <c r="AF46" s="1316" t="s">
        <v>1078</v>
      </c>
      <c r="AG46" s="1314" t="s">
        <v>1078</v>
      </c>
      <c r="AH46" s="1315" t="s">
        <v>1078</v>
      </c>
      <c r="AI46" s="1316" t="s">
        <v>1078</v>
      </c>
      <c r="AJ46" s="1314" t="s">
        <v>1078</v>
      </c>
      <c r="AK46" s="1315" t="s">
        <v>1078</v>
      </c>
      <c r="AL46" s="1316" t="s">
        <v>1078</v>
      </c>
      <c r="AM46" s="1314" t="s">
        <v>1078</v>
      </c>
      <c r="AN46" s="1315" t="s">
        <v>1078</v>
      </c>
      <c r="AO46" s="1316" t="s">
        <v>1078</v>
      </c>
      <c r="AP46" s="1314" t="s">
        <v>1078</v>
      </c>
      <c r="AQ46" s="1315" t="s">
        <v>1078</v>
      </c>
      <c r="AR46" s="1316" t="s">
        <v>1078</v>
      </c>
      <c r="AS46" s="1314" t="s">
        <v>1078</v>
      </c>
      <c r="AT46" s="1315" t="s">
        <v>1078</v>
      </c>
      <c r="AU46" s="1316" t="s">
        <v>1078</v>
      </c>
      <c r="AV46" s="1314" t="s">
        <v>1078</v>
      </c>
      <c r="AW46" s="1315" t="s">
        <v>1078</v>
      </c>
      <c r="AX46" s="1316" t="s">
        <v>1078</v>
      </c>
    </row>
    <row r="47" spans="1:50">
      <c r="A47" s="1303" t="s">
        <v>4488</v>
      </c>
      <c r="B47" s="1304" t="s">
        <v>4489</v>
      </c>
      <c r="C47" s="1305" t="s">
        <v>4809</v>
      </c>
      <c r="D47" s="1306" t="s">
        <v>1078</v>
      </c>
      <c r="E47" s="1307" t="s">
        <v>1078</v>
      </c>
      <c r="F47" s="1305" t="s">
        <v>4809</v>
      </c>
      <c r="G47" s="1306" t="s">
        <v>1078</v>
      </c>
      <c r="H47" s="1307" t="s">
        <v>1078</v>
      </c>
      <c r="I47" s="1305" t="s">
        <v>4809</v>
      </c>
      <c r="J47" s="1306" t="s">
        <v>1078</v>
      </c>
      <c r="K47" s="1307" t="s">
        <v>1078</v>
      </c>
      <c r="L47" s="1305" t="s">
        <v>2284</v>
      </c>
      <c r="M47" s="1306">
        <v>45.4</v>
      </c>
      <c r="N47" s="1307">
        <v>0</v>
      </c>
      <c r="O47" s="1305" t="s">
        <v>4809</v>
      </c>
      <c r="P47" s="1306" t="s">
        <v>1078</v>
      </c>
      <c r="Q47" s="1307" t="s">
        <v>1078</v>
      </c>
      <c r="R47" s="1305" t="s">
        <v>4809</v>
      </c>
      <c r="S47" s="1306" t="s">
        <v>1078</v>
      </c>
      <c r="T47" s="1307" t="s">
        <v>1078</v>
      </c>
      <c r="U47" s="1305" t="s">
        <v>2284</v>
      </c>
      <c r="V47" s="1306">
        <v>45.4</v>
      </c>
      <c r="W47" s="1307">
        <v>0</v>
      </c>
      <c r="X47" s="1305" t="s">
        <v>4810</v>
      </c>
      <c r="Y47" s="1306">
        <v>45.5</v>
      </c>
      <c r="Z47" s="1307">
        <v>31.6</v>
      </c>
      <c r="AA47" s="1305" t="s">
        <v>4809</v>
      </c>
      <c r="AB47" s="1306" t="s">
        <v>1078</v>
      </c>
      <c r="AC47" s="1307" t="s">
        <v>1078</v>
      </c>
      <c r="AD47" s="1305" t="s">
        <v>4809</v>
      </c>
      <c r="AE47" s="1306" t="s">
        <v>1078</v>
      </c>
      <c r="AF47" s="1307" t="s">
        <v>1078</v>
      </c>
      <c r="AG47" s="1305" t="s">
        <v>4809</v>
      </c>
      <c r="AH47" s="1306" t="s">
        <v>1078</v>
      </c>
      <c r="AI47" s="1307" t="s">
        <v>1078</v>
      </c>
      <c r="AJ47" s="1305" t="s">
        <v>4809</v>
      </c>
      <c r="AK47" s="1306" t="s">
        <v>1078</v>
      </c>
      <c r="AL47" s="1307" t="s">
        <v>1078</v>
      </c>
      <c r="AM47" s="1305" t="s">
        <v>4809</v>
      </c>
      <c r="AN47" s="1306" t="s">
        <v>1078</v>
      </c>
      <c r="AO47" s="1307" t="s">
        <v>1078</v>
      </c>
      <c r="AP47" s="1305" t="s">
        <v>4809</v>
      </c>
      <c r="AQ47" s="1306" t="s">
        <v>1078</v>
      </c>
      <c r="AR47" s="1307" t="s">
        <v>1078</v>
      </c>
      <c r="AS47" s="1305" t="s">
        <v>4809</v>
      </c>
      <c r="AT47" s="1306" t="s">
        <v>1078</v>
      </c>
      <c r="AU47" s="1307" t="s">
        <v>1078</v>
      </c>
      <c r="AV47" s="1305" t="s">
        <v>4809</v>
      </c>
      <c r="AW47" s="1306" t="s">
        <v>1078</v>
      </c>
      <c r="AX47" s="1307" t="s">
        <v>1078</v>
      </c>
    </row>
    <row r="48" spans="1:50">
      <c r="A48" s="1308" t="s">
        <v>4490</v>
      </c>
      <c r="B48" s="1350" t="s">
        <v>4491</v>
      </c>
      <c r="C48" s="1317" t="s">
        <v>1078</v>
      </c>
      <c r="D48" s="1318" t="s">
        <v>1078</v>
      </c>
      <c r="E48" s="1319" t="s">
        <v>1078</v>
      </c>
      <c r="F48" s="1317" t="s">
        <v>1078</v>
      </c>
      <c r="G48" s="1318" t="s">
        <v>1078</v>
      </c>
      <c r="H48" s="1319" t="s">
        <v>1078</v>
      </c>
      <c r="I48" s="1317" t="s">
        <v>1078</v>
      </c>
      <c r="J48" s="1318" t="s">
        <v>1078</v>
      </c>
      <c r="K48" s="1319" t="s">
        <v>1078</v>
      </c>
      <c r="L48" s="1317" t="s">
        <v>1078</v>
      </c>
      <c r="M48" s="1318" t="s">
        <v>1078</v>
      </c>
      <c r="N48" s="1319" t="s">
        <v>1078</v>
      </c>
      <c r="O48" s="1317" t="s">
        <v>1078</v>
      </c>
      <c r="P48" s="1318" t="s">
        <v>1078</v>
      </c>
      <c r="Q48" s="1319" t="s">
        <v>1078</v>
      </c>
      <c r="R48" s="1317" t="s">
        <v>1078</v>
      </c>
      <c r="S48" s="1318" t="s">
        <v>1078</v>
      </c>
      <c r="T48" s="1319" t="s">
        <v>1078</v>
      </c>
      <c r="U48" s="1317" t="s">
        <v>1078</v>
      </c>
      <c r="V48" s="1318" t="s">
        <v>1078</v>
      </c>
      <c r="W48" s="1319" t="s">
        <v>1078</v>
      </c>
      <c r="X48" s="1317" t="s">
        <v>4810</v>
      </c>
      <c r="Y48" s="1318">
        <v>45.5</v>
      </c>
      <c r="Z48" s="1319">
        <v>33.9</v>
      </c>
      <c r="AA48" s="1317" t="s">
        <v>1078</v>
      </c>
      <c r="AB48" s="1318" t="s">
        <v>1078</v>
      </c>
      <c r="AC48" s="1319" t="s">
        <v>1078</v>
      </c>
      <c r="AD48" s="1317" t="s">
        <v>1078</v>
      </c>
      <c r="AE48" s="1318" t="s">
        <v>1078</v>
      </c>
      <c r="AF48" s="1319" t="s">
        <v>1078</v>
      </c>
      <c r="AG48" s="1317" t="s">
        <v>1078</v>
      </c>
      <c r="AH48" s="1318" t="s">
        <v>1078</v>
      </c>
      <c r="AI48" s="1319" t="s">
        <v>1078</v>
      </c>
      <c r="AJ48" s="1317" t="s">
        <v>1078</v>
      </c>
      <c r="AK48" s="1318" t="s">
        <v>1078</v>
      </c>
      <c r="AL48" s="1319" t="s">
        <v>1078</v>
      </c>
      <c r="AM48" s="1317" t="s">
        <v>1078</v>
      </c>
      <c r="AN48" s="1318" t="s">
        <v>1078</v>
      </c>
      <c r="AO48" s="1319" t="s">
        <v>1078</v>
      </c>
      <c r="AP48" s="1317" t="s">
        <v>1078</v>
      </c>
      <c r="AQ48" s="1318" t="s">
        <v>1078</v>
      </c>
      <c r="AR48" s="1319" t="s">
        <v>1078</v>
      </c>
      <c r="AS48" s="1317" t="s">
        <v>1078</v>
      </c>
      <c r="AT48" s="1318" t="s">
        <v>1078</v>
      </c>
      <c r="AU48" s="1319" t="s">
        <v>1078</v>
      </c>
      <c r="AV48" s="1317" t="s">
        <v>1078</v>
      </c>
      <c r="AW48" s="1318" t="s">
        <v>1078</v>
      </c>
      <c r="AX48" s="1319" t="s">
        <v>1078</v>
      </c>
    </row>
    <row r="49" spans="1:50">
      <c r="A49" s="1313" t="s">
        <v>4492</v>
      </c>
      <c r="B49" s="1143" t="s">
        <v>4493</v>
      </c>
      <c r="C49" s="1314" t="s">
        <v>1078</v>
      </c>
      <c r="D49" s="1315" t="s">
        <v>1078</v>
      </c>
      <c r="E49" s="1316" t="s">
        <v>1078</v>
      </c>
      <c r="F49" s="1314" t="s">
        <v>1078</v>
      </c>
      <c r="G49" s="1315" t="s">
        <v>1078</v>
      </c>
      <c r="H49" s="1316" t="s">
        <v>1078</v>
      </c>
      <c r="I49" s="1314" t="s">
        <v>1078</v>
      </c>
      <c r="J49" s="1315" t="s">
        <v>1078</v>
      </c>
      <c r="K49" s="1316" t="s">
        <v>1078</v>
      </c>
      <c r="L49" s="1314" t="s">
        <v>1078</v>
      </c>
      <c r="M49" s="1315" t="s">
        <v>1078</v>
      </c>
      <c r="N49" s="1316" t="s">
        <v>1078</v>
      </c>
      <c r="O49" s="1314" t="s">
        <v>1078</v>
      </c>
      <c r="P49" s="1315" t="s">
        <v>1078</v>
      </c>
      <c r="Q49" s="1316" t="s">
        <v>1078</v>
      </c>
      <c r="R49" s="1314" t="s">
        <v>1078</v>
      </c>
      <c r="S49" s="1315" t="s">
        <v>1078</v>
      </c>
      <c r="T49" s="1316" t="s">
        <v>1078</v>
      </c>
      <c r="U49" s="1314" t="s">
        <v>1078</v>
      </c>
      <c r="V49" s="1315" t="s">
        <v>1078</v>
      </c>
      <c r="W49" s="1316" t="s">
        <v>1078</v>
      </c>
      <c r="X49" s="1314" t="s">
        <v>4810</v>
      </c>
      <c r="Y49" s="1315">
        <v>45.6</v>
      </c>
      <c r="Z49" s="1316">
        <v>32.799999999999997</v>
      </c>
      <c r="AA49" s="1314" t="s">
        <v>1078</v>
      </c>
      <c r="AB49" s="1315" t="s">
        <v>1078</v>
      </c>
      <c r="AC49" s="1316" t="s">
        <v>1078</v>
      </c>
      <c r="AD49" s="1314" t="s">
        <v>1078</v>
      </c>
      <c r="AE49" s="1315" t="s">
        <v>1078</v>
      </c>
      <c r="AF49" s="1316" t="s">
        <v>1078</v>
      </c>
      <c r="AG49" s="1314" t="s">
        <v>1078</v>
      </c>
      <c r="AH49" s="1315" t="s">
        <v>1078</v>
      </c>
      <c r="AI49" s="1316" t="s">
        <v>1078</v>
      </c>
      <c r="AJ49" s="1314" t="s">
        <v>1078</v>
      </c>
      <c r="AK49" s="1315" t="s">
        <v>1078</v>
      </c>
      <c r="AL49" s="1316" t="s">
        <v>1078</v>
      </c>
      <c r="AM49" s="1314" t="s">
        <v>1078</v>
      </c>
      <c r="AN49" s="1315" t="s">
        <v>1078</v>
      </c>
      <c r="AO49" s="1316" t="s">
        <v>1078</v>
      </c>
      <c r="AP49" s="1314" t="s">
        <v>1078</v>
      </c>
      <c r="AQ49" s="1315" t="s">
        <v>1078</v>
      </c>
      <c r="AR49" s="1316" t="s">
        <v>1078</v>
      </c>
      <c r="AS49" s="1314" t="s">
        <v>1078</v>
      </c>
      <c r="AT49" s="1315" t="s">
        <v>1078</v>
      </c>
      <c r="AU49" s="1316" t="s">
        <v>1078</v>
      </c>
      <c r="AV49" s="1314" t="s">
        <v>1078</v>
      </c>
      <c r="AW49" s="1315" t="s">
        <v>1078</v>
      </c>
      <c r="AX49" s="1316" t="s">
        <v>1078</v>
      </c>
    </row>
    <row r="50" spans="1:50">
      <c r="A50" s="1303" t="s">
        <v>4494</v>
      </c>
      <c r="B50" s="1304" t="s">
        <v>4495</v>
      </c>
      <c r="C50" s="1305" t="s">
        <v>2284</v>
      </c>
      <c r="D50" s="1306">
        <v>50.2</v>
      </c>
      <c r="E50" s="1307">
        <v>0</v>
      </c>
      <c r="F50" s="1305" t="s">
        <v>2284</v>
      </c>
      <c r="G50" s="1306">
        <v>50.4</v>
      </c>
      <c r="H50" s="1307">
        <v>0</v>
      </c>
      <c r="I50" s="1305" t="s">
        <v>2284</v>
      </c>
      <c r="J50" s="1306">
        <v>50.3</v>
      </c>
      <c r="K50" s="1307">
        <v>0</v>
      </c>
      <c r="L50" s="1305" t="s">
        <v>4810</v>
      </c>
      <c r="M50" s="1306">
        <v>50.5</v>
      </c>
      <c r="N50" s="1307">
        <v>13.6</v>
      </c>
      <c r="O50" s="1305" t="s">
        <v>2284</v>
      </c>
      <c r="P50" s="1306">
        <v>50.4</v>
      </c>
      <c r="Q50" s="1307">
        <v>0</v>
      </c>
      <c r="R50" s="1305" t="s">
        <v>2284</v>
      </c>
      <c r="S50" s="1306">
        <v>50.5</v>
      </c>
      <c r="T50" s="1307">
        <v>0</v>
      </c>
      <c r="U50" s="1305" t="s">
        <v>4810</v>
      </c>
      <c r="V50" s="1306">
        <v>50.4</v>
      </c>
      <c r="W50" s="1307">
        <v>9.3000000000000007</v>
      </c>
      <c r="X50" s="1305" t="s">
        <v>4810</v>
      </c>
      <c r="Y50" s="1306">
        <v>50.7</v>
      </c>
      <c r="Z50" s="1307">
        <v>37</v>
      </c>
      <c r="AA50" s="1305" t="s">
        <v>2284</v>
      </c>
      <c r="AB50" s="1306">
        <v>50.5</v>
      </c>
      <c r="AC50" s="1307">
        <v>0</v>
      </c>
      <c r="AD50" s="1305" t="s">
        <v>2284</v>
      </c>
      <c r="AE50" s="1306">
        <v>50.2</v>
      </c>
      <c r="AF50" s="1307">
        <v>0</v>
      </c>
      <c r="AG50" s="1305" t="s">
        <v>2284</v>
      </c>
      <c r="AH50" s="1306">
        <v>50.5</v>
      </c>
      <c r="AI50" s="1307">
        <v>0</v>
      </c>
      <c r="AJ50" s="1305" t="s">
        <v>2284</v>
      </c>
      <c r="AK50" s="1306">
        <v>50.4</v>
      </c>
      <c r="AL50" s="1307">
        <v>0</v>
      </c>
      <c r="AM50" s="1305" t="s">
        <v>2284</v>
      </c>
      <c r="AN50" s="1306">
        <v>50.4</v>
      </c>
      <c r="AO50" s="1307">
        <v>0</v>
      </c>
      <c r="AP50" s="1305" t="s">
        <v>2284</v>
      </c>
      <c r="AQ50" s="1306">
        <v>50.4</v>
      </c>
      <c r="AR50" s="1307">
        <v>0</v>
      </c>
      <c r="AS50" s="1305" t="s">
        <v>2284</v>
      </c>
      <c r="AT50" s="1306">
        <v>50.3</v>
      </c>
      <c r="AU50" s="1307">
        <v>0</v>
      </c>
      <c r="AV50" s="1305" t="s">
        <v>2284</v>
      </c>
      <c r="AW50" s="1306">
        <v>50.3</v>
      </c>
      <c r="AX50" s="1307">
        <v>0</v>
      </c>
    </row>
    <row r="51" spans="1:50">
      <c r="A51" s="1308" t="s">
        <v>4496</v>
      </c>
      <c r="B51" s="1350" t="s">
        <v>4497</v>
      </c>
      <c r="C51" s="1317" t="s">
        <v>1078</v>
      </c>
      <c r="D51" s="1318" t="s">
        <v>1078</v>
      </c>
      <c r="E51" s="1319" t="s">
        <v>1078</v>
      </c>
      <c r="F51" s="1317" t="s">
        <v>1078</v>
      </c>
      <c r="G51" s="1318" t="s">
        <v>1078</v>
      </c>
      <c r="H51" s="1319" t="s">
        <v>1078</v>
      </c>
      <c r="I51" s="1317" t="s">
        <v>1078</v>
      </c>
      <c r="J51" s="1318" t="s">
        <v>1078</v>
      </c>
      <c r="K51" s="1319" t="s">
        <v>1078</v>
      </c>
      <c r="L51" s="1317" t="s">
        <v>4810</v>
      </c>
      <c r="M51" s="1318">
        <v>50.5</v>
      </c>
      <c r="N51" s="1319">
        <v>12.1</v>
      </c>
      <c r="O51" s="1317" t="s">
        <v>2284</v>
      </c>
      <c r="P51" s="1318">
        <v>50.4</v>
      </c>
      <c r="Q51" s="1319">
        <v>0</v>
      </c>
      <c r="R51" s="1317" t="s">
        <v>1078</v>
      </c>
      <c r="S51" s="1318" t="s">
        <v>1078</v>
      </c>
      <c r="T51" s="1319" t="s">
        <v>1078</v>
      </c>
      <c r="U51" s="1317" t="s">
        <v>1078</v>
      </c>
      <c r="V51" s="1318" t="s">
        <v>1078</v>
      </c>
      <c r="W51" s="1319" t="s">
        <v>1078</v>
      </c>
      <c r="X51" s="1317" t="s">
        <v>4810</v>
      </c>
      <c r="Y51" s="1318">
        <v>50.7</v>
      </c>
      <c r="Z51" s="1319">
        <v>38.9</v>
      </c>
      <c r="AA51" s="1317" t="s">
        <v>1078</v>
      </c>
      <c r="AB51" s="1318" t="s">
        <v>1078</v>
      </c>
      <c r="AC51" s="1319" t="s">
        <v>1078</v>
      </c>
      <c r="AD51" s="1317" t="s">
        <v>1078</v>
      </c>
      <c r="AE51" s="1318" t="s">
        <v>1078</v>
      </c>
      <c r="AF51" s="1319" t="s">
        <v>1078</v>
      </c>
      <c r="AG51" s="1317" t="s">
        <v>1078</v>
      </c>
      <c r="AH51" s="1318" t="s">
        <v>1078</v>
      </c>
      <c r="AI51" s="1319" t="s">
        <v>1078</v>
      </c>
      <c r="AJ51" s="1317" t="s">
        <v>1078</v>
      </c>
      <c r="AK51" s="1318" t="s">
        <v>1078</v>
      </c>
      <c r="AL51" s="1319" t="s">
        <v>1078</v>
      </c>
      <c r="AM51" s="1317" t="s">
        <v>1078</v>
      </c>
      <c r="AN51" s="1318" t="s">
        <v>1078</v>
      </c>
      <c r="AO51" s="1319" t="s">
        <v>1078</v>
      </c>
      <c r="AP51" s="1317" t="s">
        <v>1078</v>
      </c>
      <c r="AQ51" s="1318" t="s">
        <v>1078</v>
      </c>
      <c r="AR51" s="1319" t="s">
        <v>1078</v>
      </c>
      <c r="AS51" s="1317" t="s">
        <v>1078</v>
      </c>
      <c r="AT51" s="1318" t="s">
        <v>1078</v>
      </c>
      <c r="AU51" s="1319" t="s">
        <v>1078</v>
      </c>
      <c r="AV51" s="1317" t="s">
        <v>1078</v>
      </c>
      <c r="AW51" s="1318" t="s">
        <v>1078</v>
      </c>
      <c r="AX51" s="1319" t="s">
        <v>1078</v>
      </c>
    </row>
    <row r="52" spans="1:50">
      <c r="A52" s="1313" t="s">
        <v>4498</v>
      </c>
      <c r="B52" s="1143" t="s">
        <v>4499</v>
      </c>
      <c r="C52" s="1314" t="s">
        <v>1078</v>
      </c>
      <c r="D52" s="1315" t="s">
        <v>1078</v>
      </c>
      <c r="E52" s="1316" t="s">
        <v>1078</v>
      </c>
      <c r="F52" s="1314" t="s">
        <v>1078</v>
      </c>
      <c r="G52" s="1315" t="s">
        <v>1078</v>
      </c>
      <c r="H52" s="1316" t="s">
        <v>1078</v>
      </c>
      <c r="I52" s="1314" t="s">
        <v>1078</v>
      </c>
      <c r="J52" s="1315" t="s">
        <v>1078</v>
      </c>
      <c r="K52" s="1316" t="s">
        <v>1078</v>
      </c>
      <c r="L52" s="1314" t="s">
        <v>4810</v>
      </c>
      <c r="M52" s="1315">
        <v>50.5</v>
      </c>
      <c r="N52" s="1316">
        <v>13.2</v>
      </c>
      <c r="O52" s="1314" t="s">
        <v>1078</v>
      </c>
      <c r="P52" s="1315" t="s">
        <v>1078</v>
      </c>
      <c r="Q52" s="1316" t="s">
        <v>1078</v>
      </c>
      <c r="R52" s="1314" t="s">
        <v>1078</v>
      </c>
      <c r="S52" s="1315" t="s">
        <v>1078</v>
      </c>
      <c r="T52" s="1316" t="s">
        <v>1078</v>
      </c>
      <c r="U52" s="1314" t="s">
        <v>1078</v>
      </c>
      <c r="V52" s="1315" t="s">
        <v>1078</v>
      </c>
      <c r="W52" s="1316" t="s">
        <v>1078</v>
      </c>
      <c r="X52" s="1314" t="s">
        <v>4810</v>
      </c>
      <c r="Y52" s="1315">
        <v>50.8</v>
      </c>
      <c r="Z52" s="1316">
        <v>37.299999999999997</v>
      </c>
      <c r="AA52" s="1314" t="s">
        <v>1078</v>
      </c>
      <c r="AB52" s="1315" t="s">
        <v>1078</v>
      </c>
      <c r="AC52" s="1316" t="s">
        <v>1078</v>
      </c>
      <c r="AD52" s="1314" t="s">
        <v>1078</v>
      </c>
      <c r="AE52" s="1315" t="s">
        <v>1078</v>
      </c>
      <c r="AF52" s="1316" t="s">
        <v>1078</v>
      </c>
      <c r="AG52" s="1314" t="s">
        <v>1078</v>
      </c>
      <c r="AH52" s="1315" t="s">
        <v>1078</v>
      </c>
      <c r="AI52" s="1316" t="s">
        <v>1078</v>
      </c>
      <c r="AJ52" s="1314" t="s">
        <v>1078</v>
      </c>
      <c r="AK52" s="1315" t="s">
        <v>1078</v>
      </c>
      <c r="AL52" s="1316" t="s">
        <v>1078</v>
      </c>
      <c r="AM52" s="1314" t="s">
        <v>1078</v>
      </c>
      <c r="AN52" s="1315" t="s">
        <v>1078</v>
      </c>
      <c r="AO52" s="1316" t="s">
        <v>1078</v>
      </c>
      <c r="AP52" s="1314" t="s">
        <v>1078</v>
      </c>
      <c r="AQ52" s="1315" t="s">
        <v>1078</v>
      </c>
      <c r="AR52" s="1316" t="s">
        <v>1078</v>
      </c>
      <c r="AS52" s="1314" t="s">
        <v>1078</v>
      </c>
      <c r="AT52" s="1315" t="s">
        <v>1078</v>
      </c>
      <c r="AU52" s="1316" t="s">
        <v>1078</v>
      </c>
      <c r="AV52" s="1314" t="s">
        <v>1078</v>
      </c>
      <c r="AW52" s="1315" t="s">
        <v>1078</v>
      </c>
      <c r="AX52" s="1316" t="s">
        <v>1078</v>
      </c>
    </row>
    <row r="53" spans="1:50" ht="55.5">
      <c r="A53" s="1299" t="s">
        <v>4500</v>
      </c>
      <c r="B53" s="1139" t="s">
        <v>5870</v>
      </c>
      <c r="C53" s="1300" t="s">
        <v>4806</v>
      </c>
      <c r="D53" s="1301" t="s">
        <v>4807</v>
      </c>
      <c r="E53" s="1302" t="s">
        <v>4808</v>
      </c>
      <c r="F53" s="1300" t="s">
        <v>4806</v>
      </c>
      <c r="G53" s="1301" t="s">
        <v>4807</v>
      </c>
      <c r="H53" s="1302" t="s">
        <v>4808</v>
      </c>
      <c r="I53" s="1300" t="s">
        <v>4806</v>
      </c>
      <c r="J53" s="1301" t="s">
        <v>4807</v>
      </c>
      <c r="K53" s="1302" t="s">
        <v>4808</v>
      </c>
      <c r="L53" s="1300" t="s">
        <v>4806</v>
      </c>
      <c r="M53" s="1301" t="s">
        <v>4807</v>
      </c>
      <c r="N53" s="1302" t="s">
        <v>4808</v>
      </c>
      <c r="O53" s="1300" t="s">
        <v>4806</v>
      </c>
      <c r="P53" s="1301" t="s">
        <v>4807</v>
      </c>
      <c r="Q53" s="1302" t="s">
        <v>4808</v>
      </c>
      <c r="R53" s="1300" t="s">
        <v>4806</v>
      </c>
      <c r="S53" s="1301" t="s">
        <v>4807</v>
      </c>
      <c r="T53" s="1302" t="s">
        <v>4808</v>
      </c>
      <c r="U53" s="1300" t="s">
        <v>4806</v>
      </c>
      <c r="V53" s="1301" t="s">
        <v>4807</v>
      </c>
      <c r="W53" s="1302" t="s">
        <v>4808</v>
      </c>
      <c r="X53" s="1300" t="s">
        <v>4806</v>
      </c>
      <c r="Y53" s="1301" t="s">
        <v>4807</v>
      </c>
      <c r="Z53" s="1302" t="s">
        <v>4808</v>
      </c>
      <c r="AA53" s="1300" t="s">
        <v>4806</v>
      </c>
      <c r="AB53" s="1301" t="s">
        <v>4807</v>
      </c>
      <c r="AC53" s="1302" t="s">
        <v>4808</v>
      </c>
      <c r="AD53" s="1300" t="s">
        <v>4806</v>
      </c>
      <c r="AE53" s="1301" t="s">
        <v>4807</v>
      </c>
      <c r="AF53" s="1302" t="s">
        <v>4808</v>
      </c>
      <c r="AG53" s="1300" t="s">
        <v>4806</v>
      </c>
      <c r="AH53" s="1301" t="s">
        <v>4807</v>
      </c>
      <c r="AI53" s="1302" t="s">
        <v>4808</v>
      </c>
      <c r="AJ53" s="1300" t="s">
        <v>4806</v>
      </c>
      <c r="AK53" s="1301" t="s">
        <v>4807</v>
      </c>
      <c r="AL53" s="1302" t="s">
        <v>4808</v>
      </c>
      <c r="AM53" s="1300" t="s">
        <v>4806</v>
      </c>
      <c r="AN53" s="1301" t="s">
        <v>4807</v>
      </c>
      <c r="AO53" s="1302" t="s">
        <v>4808</v>
      </c>
      <c r="AP53" s="1300" t="s">
        <v>4806</v>
      </c>
      <c r="AQ53" s="1301" t="s">
        <v>4807</v>
      </c>
      <c r="AR53" s="1302" t="s">
        <v>4808</v>
      </c>
      <c r="AS53" s="1300" t="s">
        <v>4806</v>
      </c>
      <c r="AT53" s="1301" t="s">
        <v>4807</v>
      </c>
      <c r="AU53" s="1302" t="s">
        <v>4808</v>
      </c>
      <c r="AV53" s="1300" t="s">
        <v>4806</v>
      </c>
      <c r="AW53" s="1301" t="s">
        <v>4807</v>
      </c>
      <c r="AX53" s="1302" t="s">
        <v>4808</v>
      </c>
    </row>
    <row r="54" spans="1:50">
      <c r="A54" s="1303" t="s">
        <v>4446</v>
      </c>
      <c r="B54" s="1304" t="s">
        <v>4447</v>
      </c>
      <c r="C54" s="1305" t="s">
        <v>2284</v>
      </c>
      <c r="D54" s="1306">
        <v>10.199999999999999</v>
      </c>
      <c r="E54" s="1307">
        <v>0</v>
      </c>
      <c r="F54" s="1305" t="s">
        <v>2284</v>
      </c>
      <c r="G54" s="1306">
        <v>10.5</v>
      </c>
      <c r="H54" s="1307">
        <v>0</v>
      </c>
      <c r="I54" s="1305" t="s">
        <v>2284</v>
      </c>
      <c r="J54" s="1306">
        <v>10.5</v>
      </c>
      <c r="K54" s="1307">
        <v>0</v>
      </c>
      <c r="L54" s="1305" t="s">
        <v>2284</v>
      </c>
      <c r="M54" s="1306">
        <v>10.4</v>
      </c>
      <c r="N54" s="1307">
        <v>0</v>
      </c>
      <c r="O54" s="1305" t="s">
        <v>2284</v>
      </c>
      <c r="P54" s="1306">
        <v>10.4</v>
      </c>
      <c r="Q54" s="1307">
        <v>0</v>
      </c>
      <c r="R54" s="1305" t="s">
        <v>2284</v>
      </c>
      <c r="S54" s="1306">
        <v>10.4</v>
      </c>
      <c r="T54" s="1307">
        <v>0</v>
      </c>
      <c r="U54" s="1305" t="s">
        <v>2284</v>
      </c>
      <c r="V54" s="1306">
        <v>10.5</v>
      </c>
      <c r="W54" s="1307">
        <v>0</v>
      </c>
      <c r="X54" s="1305" t="s">
        <v>2284</v>
      </c>
      <c r="Y54" s="1306">
        <v>10.4</v>
      </c>
      <c r="Z54" s="1307">
        <v>0</v>
      </c>
      <c r="AA54" s="1305" t="s">
        <v>2284</v>
      </c>
      <c r="AB54" s="1306">
        <v>10.5</v>
      </c>
      <c r="AC54" s="1307">
        <v>0</v>
      </c>
      <c r="AD54" s="1305" t="s">
        <v>2284</v>
      </c>
      <c r="AE54" s="1306">
        <v>10.4</v>
      </c>
      <c r="AF54" s="1307">
        <v>0</v>
      </c>
      <c r="AG54" s="1305" t="s">
        <v>2284</v>
      </c>
      <c r="AH54" s="1306">
        <v>10.4</v>
      </c>
      <c r="AI54" s="1307">
        <v>0</v>
      </c>
      <c r="AJ54" s="1305" t="s">
        <v>2284</v>
      </c>
      <c r="AK54" s="1306">
        <v>10.5</v>
      </c>
      <c r="AL54" s="1307">
        <v>0</v>
      </c>
      <c r="AM54" s="1305" t="s">
        <v>2284</v>
      </c>
      <c r="AN54" s="1306">
        <v>10.5</v>
      </c>
      <c r="AO54" s="1307">
        <v>0</v>
      </c>
      <c r="AP54" s="1305" t="s">
        <v>2284</v>
      </c>
      <c r="AQ54" s="1306">
        <v>10.4</v>
      </c>
      <c r="AR54" s="1307">
        <v>0</v>
      </c>
      <c r="AS54" s="1305" t="s">
        <v>2284</v>
      </c>
      <c r="AT54" s="1306">
        <v>10.4</v>
      </c>
      <c r="AU54" s="1307">
        <v>0</v>
      </c>
      <c r="AV54" s="1305" t="s">
        <v>2284</v>
      </c>
      <c r="AW54" s="1306">
        <v>10.1</v>
      </c>
      <c r="AX54" s="1307">
        <v>0</v>
      </c>
    </row>
    <row r="55" spans="1:50">
      <c r="A55" s="1308" t="s">
        <v>4448</v>
      </c>
      <c r="B55" s="1350" t="s">
        <v>4449</v>
      </c>
      <c r="C55" s="1310" t="s">
        <v>1078</v>
      </c>
      <c r="D55" s="1311" t="s">
        <v>1078</v>
      </c>
      <c r="E55" s="1312" t="s">
        <v>1078</v>
      </c>
      <c r="F55" s="1310" t="s">
        <v>1078</v>
      </c>
      <c r="G55" s="1311" t="s">
        <v>1078</v>
      </c>
      <c r="H55" s="1312" t="s">
        <v>1078</v>
      </c>
      <c r="I55" s="1310" t="s">
        <v>1078</v>
      </c>
      <c r="J55" s="1311" t="s">
        <v>1078</v>
      </c>
      <c r="K55" s="1312" t="s">
        <v>1078</v>
      </c>
      <c r="L55" s="1310" t="s">
        <v>1078</v>
      </c>
      <c r="M55" s="1311" t="s">
        <v>1078</v>
      </c>
      <c r="N55" s="1312" t="s">
        <v>1078</v>
      </c>
      <c r="O55" s="1310" t="s">
        <v>2284</v>
      </c>
      <c r="P55" s="1311">
        <v>10.3</v>
      </c>
      <c r="Q55" s="1312">
        <v>0</v>
      </c>
      <c r="R55" s="1310" t="s">
        <v>1078</v>
      </c>
      <c r="S55" s="1311" t="s">
        <v>1078</v>
      </c>
      <c r="T55" s="1312" t="s">
        <v>1078</v>
      </c>
      <c r="U55" s="1310" t="s">
        <v>1078</v>
      </c>
      <c r="V55" s="1311" t="s">
        <v>1078</v>
      </c>
      <c r="W55" s="1312" t="s">
        <v>1078</v>
      </c>
      <c r="X55" s="1310" t="s">
        <v>2284</v>
      </c>
      <c r="Y55" s="1311">
        <v>10.5</v>
      </c>
      <c r="Z55" s="1312">
        <v>0</v>
      </c>
      <c r="AA55" s="1310" t="s">
        <v>1078</v>
      </c>
      <c r="AB55" s="1311" t="s">
        <v>1078</v>
      </c>
      <c r="AC55" s="1312" t="s">
        <v>1078</v>
      </c>
      <c r="AD55" s="1310" t="s">
        <v>1078</v>
      </c>
      <c r="AE55" s="1311" t="s">
        <v>1078</v>
      </c>
      <c r="AF55" s="1312" t="s">
        <v>1078</v>
      </c>
      <c r="AG55" s="1310" t="s">
        <v>1078</v>
      </c>
      <c r="AH55" s="1311" t="s">
        <v>1078</v>
      </c>
      <c r="AI55" s="1312" t="s">
        <v>1078</v>
      </c>
      <c r="AJ55" s="1310" t="s">
        <v>1078</v>
      </c>
      <c r="AK55" s="1311" t="s">
        <v>1078</v>
      </c>
      <c r="AL55" s="1312" t="s">
        <v>1078</v>
      </c>
      <c r="AM55" s="1310" t="s">
        <v>1078</v>
      </c>
      <c r="AN55" s="1311" t="s">
        <v>1078</v>
      </c>
      <c r="AO55" s="1312" t="s">
        <v>1078</v>
      </c>
      <c r="AP55" s="1310" t="s">
        <v>1078</v>
      </c>
      <c r="AQ55" s="1311" t="s">
        <v>1078</v>
      </c>
      <c r="AR55" s="1312" t="s">
        <v>1078</v>
      </c>
      <c r="AS55" s="1310" t="s">
        <v>1078</v>
      </c>
      <c r="AT55" s="1311" t="s">
        <v>1078</v>
      </c>
      <c r="AU55" s="1312" t="s">
        <v>1078</v>
      </c>
      <c r="AV55" s="1310" t="s">
        <v>1078</v>
      </c>
      <c r="AW55" s="1311" t="s">
        <v>1078</v>
      </c>
      <c r="AX55" s="1312" t="s">
        <v>1078</v>
      </c>
    </row>
    <row r="56" spans="1:50">
      <c r="A56" s="1313" t="s">
        <v>4450</v>
      </c>
      <c r="B56" s="1143" t="s">
        <v>4451</v>
      </c>
      <c r="C56" s="1314" t="s">
        <v>1078</v>
      </c>
      <c r="D56" s="1315" t="s">
        <v>1078</v>
      </c>
      <c r="E56" s="1316" t="s">
        <v>1078</v>
      </c>
      <c r="F56" s="1314" t="s">
        <v>1078</v>
      </c>
      <c r="G56" s="1315" t="s">
        <v>1078</v>
      </c>
      <c r="H56" s="1316" t="s">
        <v>1078</v>
      </c>
      <c r="I56" s="1314" t="s">
        <v>1078</v>
      </c>
      <c r="J56" s="1315" t="s">
        <v>1078</v>
      </c>
      <c r="K56" s="1316" t="s">
        <v>1078</v>
      </c>
      <c r="L56" s="1314" t="s">
        <v>1078</v>
      </c>
      <c r="M56" s="1315" t="s">
        <v>1078</v>
      </c>
      <c r="N56" s="1316" t="s">
        <v>1078</v>
      </c>
      <c r="O56" s="1314" t="s">
        <v>1078</v>
      </c>
      <c r="P56" s="1315" t="s">
        <v>1078</v>
      </c>
      <c r="Q56" s="1316" t="s">
        <v>1078</v>
      </c>
      <c r="R56" s="1314" t="s">
        <v>1078</v>
      </c>
      <c r="S56" s="1315" t="s">
        <v>1078</v>
      </c>
      <c r="T56" s="1316" t="s">
        <v>1078</v>
      </c>
      <c r="U56" s="1314" t="s">
        <v>1078</v>
      </c>
      <c r="V56" s="1315" t="s">
        <v>1078</v>
      </c>
      <c r="W56" s="1316" t="s">
        <v>1078</v>
      </c>
      <c r="X56" s="1314" t="s">
        <v>1078</v>
      </c>
      <c r="Y56" s="1315" t="s">
        <v>1078</v>
      </c>
      <c r="Z56" s="1316" t="s">
        <v>1078</v>
      </c>
      <c r="AA56" s="1314" t="s">
        <v>1078</v>
      </c>
      <c r="AB56" s="1315" t="s">
        <v>1078</v>
      </c>
      <c r="AC56" s="1316" t="s">
        <v>1078</v>
      </c>
      <c r="AD56" s="1314" t="s">
        <v>1078</v>
      </c>
      <c r="AE56" s="1315" t="s">
        <v>1078</v>
      </c>
      <c r="AF56" s="1316" t="s">
        <v>1078</v>
      </c>
      <c r="AG56" s="1314" t="s">
        <v>1078</v>
      </c>
      <c r="AH56" s="1315" t="s">
        <v>1078</v>
      </c>
      <c r="AI56" s="1316" t="s">
        <v>1078</v>
      </c>
      <c r="AJ56" s="1314" t="s">
        <v>1078</v>
      </c>
      <c r="AK56" s="1315" t="s">
        <v>1078</v>
      </c>
      <c r="AL56" s="1316" t="s">
        <v>1078</v>
      </c>
      <c r="AM56" s="1314" t="s">
        <v>1078</v>
      </c>
      <c r="AN56" s="1315" t="s">
        <v>1078</v>
      </c>
      <c r="AO56" s="1316" t="s">
        <v>1078</v>
      </c>
      <c r="AP56" s="1314" t="s">
        <v>1078</v>
      </c>
      <c r="AQ56" s="1315" t="s">
        <v>1078</v>
      </c>
      <c r="AR56" s="1316" t="s">
        <v>1078</v>
      </c>
      <c r="AS56" s="1314" t="s">
        <v>1078</v>
      </c>
      <c r="AT56" s="1315" t="s">
        <v>1078</v>
      </c>
      <c r="AU56" s="1316" t="s">
        <v>1078</v>
      </c>
      <c r="AV56" s="1314" t="s">
        <v>1078</v>
      </c>
      <c r="AW56" s="1315" t="s">
        <v>1078</v>
      </c>
      <c r="AX56" s="1316" t="s">
        <v>1078</v>
      </c>
    </row>
    <row r="57" spans="1:50">
      <c r="A57" s="1303" t="s">
        <v>4452</v>
      </c>
      <c r="B57" s="1304" t="s">
        <v>4453</v>
      </c>
      <c r="C57" s="1305" t="s">
        <v>4809</v>
      </c>
      <c r="D57" s="1306" t="s">
        <v>1078</v>
      </c>
      <c r="E57" s="1307" t="s">
        <v>1078</v>
      </c>
      <c r="F57" s="1305" t="s">
        <v>4809</v>
      </c>
      <c r="G57" s="1306" t="s">
        <v>1078</v>
      </c>
      <c r="H57" s="1307" t="s">
        <v>1078</v>
      </c>
      <c r="I57" s="1305" t="s">
        <v>4809</v>
      </c>
      <c r="J57" s="1306" t="s">
        <v>1078</v>
      </c>
      <c r="K57" s="1307" t="s">
        <v>1078</v>
      </c>
      <c r="L57" s="1305" t="s">
        <v>4809</v>
      </c>
      <c r="M57" s="1306" t="s">
        <v>1078</v>
      </c>
      <c r="N57" s="1307" t="s">
        <v>1078</v>
      </c>
      <c r="O57" s="1305" t="s">
        <v>4809</v>
      </c>
      <c r="P57" s="1306" t="s">
        <v>1078</v>
      </c>
      <c r="Q57" s="1307" t="s">
        <v>1078</v>
      </c>
      <c r="R57" s="1305" t="s">
        <v>4809</v>
      </c>
      <c r="S57" s="1306" t="s">
        <v>1078</v>
      </c>
      <c r="T57" s="1307" t="s">
        <v>1078</v>
      </c>
      <c r="U57" s="1305" t="s">
        <v>4809</v>
      </c>
      <c r="V57" s="1306" t="s">
        <v>1078</v>
      </c>
      <c r="W57" s="1307" t="s">
        <v>1078</v>
      </c>
      <c r="X57" s="1305" t="s">
        <v>4809</v>
      </c>
      <c r="Y57" s="1306" t="s">
        <v>1078</v>
      </c>
      <c r="Z57" s="1307" t="s">
        <v>1078</v>
      </c>
      <c r="AA57" s="1305" t="s">
        <v>4809</v>
      </c>
      <c r="AB57" s="1306" t="s">
        <v>1078</v>
      </c>
      <c r="AC57" s="1307" t="s">
        <v>1078</v>
      </c>
      <c r="AD57" s="1305" t="s">
        <v>4809</v>
      </c>
      <c r="AE57" s="1306" t="s">
        <v>1078</v>
      </c>
      <c r="AF57" s="1307" t="s">
        <v>1078</v>
      </c>
      <c r="AG57" s="1305" t="s">
        <v>4809</v>
      </c>
      <c r="AH57" s="1306" t="s">
        <v>1078</v>
      </c>
      <c r="AI57" s="1307" t="s">
        <v>1078</v>
      </c>
      <c r="AJ57" s="1305" t="s">
        <v>4809</v>
      </c>
      <c r="AK57" s="1306" t="s">
        <v>1078</v>
      </c>
      <c r="AL57" s="1307" t="s">
        <v>1078</v>
      </c>
      <c r="AM57" s="1305" t="s">
        <v>4809</v>
      </c>
      <c r="AN57" s="1306" t="s">
        <v>1078</v>
      </c>
      <c r="AO57" s="1307" t="s">
        <v>1078</v>
      </c>
      <c r="AP57" s="1305" t="s">
        <v>4809</v>
      </c>
      <c r="AQ57" s="1306" t="s">
        <v>1078</v>
      </c>
      <c r="AR57" s="1307" t="s">
        <v>1078</v>
      </c>
      <c r="AS57" s="1305" t="s">
        <v>4809</v>
      </c>
      <c r="AT57" s="1306" t="s">
        <v>1078</v>
      </c>
      <c r="AU57" s="1307" t="s">
        <v>1078</v>
      </c>
      <c r="AV57" s="1305" t="s">
        <v>4809</v>
      </c>
      <c r="AW57" s="1306" t="s">
        <v>1078</v>
      </c>
      <c r="AX57" s="1307" t="s">
        <v>1078</v>
      </c>
    </row>
    <row r="58" spans="1:50">
      <c r="A58" s="1308" t="s">
        <v>4454</v>
      </c>
      <c r="B58" s="1350" t="s">
        <v>4455</v>
      </c>
      <c r="C58" s="1310" t="s">
        <v>1078</v>
      </c>
      <c r="D58" s="1311" t="s">
        <v>1078</v>
      </c>
      <c r="E58" s="1312" t="s">
        <v>1078</v>
      </c>
      <c r="F58" s="1310" t="s">
        <v>1078</v>
      </c>
      <c r="G58" s="1311" t="s">
        <v>1078</v>
      </c>
      <c r="H58" s="1312" t="s">
        <v>1078</v>
      </c>
      <c r="I58" s="1310" t="s">
        <v>1078</v>
      </c>
      <c r="J58" s="1311" t="s">
        <v>1078</v>
      </c>
      <c r="K58" s="1312" t="s">
        <v>1078</v>
      </c>
      <c r="L58" s="1310" t="s">
        <v>1078</v>
      </c>
      <c r="M58" s="1311" t="s">
        <v>1078</v>
      </c>
      <c r="N58" s="1312" t="s">
        <v>1078</v>
      </c>
      <c r="O58" s="1310" t="s">
        <v>1078</v>
      </c>
      <c r="P58" s="1311" t="s">
        <v>1078</v>
      </c>
      <c r="Q58" s="1312" t="s">
        <v>1078</v>
      </c>
      <c r="R58" s="1310" t="s">
        <v>1078</v>
      </c>
      <c r="S58" s="1311" t="s">
        <v>1078</v>
      </c>
      <c r="T58" s="1312" t="s">
        <v>1078</v>
      </c>
      <c r="U58" s="1310" t="s">
        <v>1078</v>
      </c>
      <c r="V58" s="1311" t="s">
        <v>1078</v>
      </c>
      <c r="W58" s="1312" t="s">
        <v>1078</v>
      </c>
      <c r="X58" s="1310" t="s">
        <v>1078</v>
      </c>
      <c r="Y58" s="1311" t="s">
        <v>1078</v>
      </c>
      <c r="Z58" s="1312" t="s">
        <v>1078</v>
      </c>
      <c r="AA58" s="1310" t="s">
        <v>1078</v>
      </c>
      <c r="AB58" s="1311" t="s">
        <v>1078</v>
      </c>
      <c r="AC58" s="1312" t="s">
        <v>1078</v>
      </c>
      <c r="AD58" s="1310" t="s">
        <v>1078</v>
      </c>
      <c r="AE58" s="1311" t="s">
        <v>1078</v>
      </c>
      <c r="AF58" s="1312" t="s">
        <v>1078</v>
      </c>
      <c r="AG58" s="1310" t="s">
        <v>1078</v>
      </c>
      <c r="AH58" s="1311" t="s">
        <v>1078</v>
      </c>
      <c r="AI58" s="1312" t="s">
        <v>1078</v>
      </c>
      <c r="AJ58" s="1310" t="s">
        <v>1078</v>
      </c>
      <c r="AK58" s="1311" t="s">
        <v>1078</v>
      </c>
      <c r="AL58" s="1312" t="s">
        <v>1078</v>
      </c>
      <c r="AM58" s="1310" t="s">
        <v>1078</v>
      </c>
      <c r="AN58" s="1311" t="s">
        <v>1078</v>
      </c>
      <c r="AO58" s="1312" t="s">
        <v>1078</v>
      </c>
      <c r="AP58" s="1310" t="s">
        <v>1078</v>
      </c>
      <c r="AQ58" s="1311" t="s">
        <v>1078</v>
      </c>
      <c r="AR58" s="1312" t="s">
        <v>1078</v>
      </c>
      <c r="AS58" s="1310" t="s">
        <v>1078</v>
      </c>
      <c r="AT58" s="1311" t="s">
        <v>1078</v>
      </c>
      <c r="AU58" s="1312" t="s">
        <v>1078</v>
      </c>
      <c r="AV58" s="1310" t="s">
        <v>1078</v>
      </c>
      <c r="AW58" s="1311" t="s">
        <v>1078</v>
      </c>
      <c r="AX58" s="1312" t="s">
        <v>1078</v>
      </c>
    </row>
    <row r="59" spans="1:50">
      <c r="A59" s="1313" t="s">
        <v>4456</v>
      </c>
      <c r="B59" s="1143" t="s">
        <v>4457</v>
      </c>
      <c r="C59" s="1314" t="s">
        <v>1078</v>
      </c>
      <c r="D59" s="1315" t="s">
        <v>1078</v>
      </c>
      <c r="E59" s="1316" t="s">
        <v>1078</v>
      </c>
      <c r="F59" s="1314" t="s">
        <v>1078</v>
      </c>
      <c r="G59" s="1315" t="s">
        <v>1078</v>
      </c>
      <c r="H59" s="1316" t="s">
        <v>1078</v>
      </c>
      <c r="I59" s="1314" t="s">
        <v>1078</v>
      </c>
      <c r="J59" s="1315" t="s">
        <v>1078</v>
      </c>
      <c r="K59" s="1316" t="s">
        <v>1078</v>
      </c>
      <c r="L59" s="1314" t="s">
        <v>1078</v>
      </c>
      <c r="M59" s="1315" t="s">
        <v>1078</v>
      </c>
      <c r="N59" s="1316" t="s">
        <v>1078</v>
      </c>
      <c r="O59" s="1314" t="s">
        <v>1078</v>
      </c>
      <c r="P59" s="1315" t="s">
        <v>1078</v>
      </c>
      <c r="Q59" s="1316" t="s">
        <v>1078</v>
      </c>
      <c r="R59" s="1314" t="s">
        <v>1078</v>
      </c>
      <c r="S59" s="1315" t="s">
        <v>1078</v>
      </c>
      <c r="T59" s="1316" t="s">
        <v>1078</v>
      </c>
      <c r="U59" s="1314" t="s">
        <v>1078</v>
      </c>
      <c r="V59" s="1315" t="s">
        <v>1078</v>
      </c>
      <c r="W59" s="1316" t="s">
        <v>1078</v>
      </c>
      <c r="X59" s="1314" t="s">
        <v>1078</v>
      </c>
      <c r="Y59" s="1315" t="s">
        <v>1078</v>
      </c>
      <c r="Z59" s="1316" t="s">
        <v>1078</v>
      </c>
      <c r="AA59" s="1314" t="s">
        <v>1078</v>
      </c>
      <c r="AB59" s="1315" t="s">
        <v>1078</v>
      </c>
      <c r="AC59" s="1316" t="s">
        <v>1078</v>
      </c>
      <c r="AD59" s="1314" t="s">
        <v>1078</v>
      </c>
      <c r="AE59" s="1315" t="s">
        <v>1078</v>
      </c>
      <c r="AF59" s="1316" t="s">
        <v>1078</v>
      </c>
      <c r="AG59" s="1314" t="s">
        <v>1078</v>
      </c>
      <c r="AH59" s="1315" t="s">
        <v>1078</v>
      </c>
      <c r="AI59" s="1316" t="s">
        <v>1078</v>
      </c>
      <c r="AJ59" s="1314" t="s">
        <v>1078</v>
      </c>
      <c r="AK59" s="1315" t="s">
        <v>1078</v>
      </c>
      <c r="AL59" s="1316" t="s">
        <v>1078</v>
      </c>
      <c r="AM59" s="1314" t="s">
        <v>1078</v>
      </c>
      <c r="AN59" s="1315" t="s">
        <v>1078</v>
      </c>
      <c r="AO59" s="1316" t="s">
        <v>1078</v>
      </c>
      <c r="AP59" s="1314" t="s">
        <v>1078</v>
      </c>
      <c r="AQ59" s="1315" t="s">
        <v>1078</v>
      </c>
      <c r="AR59" s="1316" t="s">
        <v>1078</v>
      </c>
      <c r="AS59" s="1314" t="s">
        <v>1078</v>
      </c>
      <c r="AT59" s="1315" t="s">
        <v>1078</v>
      </c>
      <c r="AU59" s="1316" t="s">
        <v>1078</v>
      </c>
      <c r="AV59" s="1314" t="s">
        <v>1078</v>
      </c>
      <c r="AW59" s="1315" t="s">
        <v>1078</v>
      </c>
      <c r="AX59" s="1316" t="s">
        <v>1078</v>
      </c>
    </row>
    <row r="60" spans="1:50">
      <c r="A60" s="1303" t="s">
        <v>4458</v>
      </c>
      <c r="B60" s="1304" t="s">
        <v>4459</v>
      </c>
      <c r="C60" s="1305" t="s">
        <v>2284</v>
      </c>
      <c r="D60" s="1306">
        <v>20.2</v>
      </c>
      <c r="E60" s="1307">
        <v>0</v>
      </c>
      <c r="F60" s="1305" t="s">
        <v>2284</v>
      </c>
      <c r="G60" s="1306">
        <v>20.5</v>
      </c>
      <c r="H60" s="1307">
        <v>0</v>
      </c>
      <c r="I60" s="1305" t="s">
        <v>2284</v>
      </c>
      <c r="J60" s="1306">
        <v>20.3</v>
      </c>
      <c r="K60" s="1307">
        <v>0</v>
      </c>
      <c r="L60" s="1305" t="s">
        <v>2284</v>
      </c>
      <c r="M60" s="1306">
        <v>20.399999999999999</v>
      </c>
      <c r="N60" s="1307">
        <v>0</v>
      </c>
      <c r="O60" s="1305" t="s">
        <v>2284</v>
      </c>
      <c r="P60" s="1306">
        <v>20.3</v>
      </c>
      <c r="Q60" s="1307">
        <v>0</v>
      </c>
      <c r="R60" s="1305" t="s">
        <v>2284</v>
      </c>
      <c r="S60" s="1306">
        <v>20.3</v>
      </c>
      <c r="T60" s="1307">
        <v>0</v>
      </c>
      <c r="U60" s="1305" t="s">
        <v>2284</v>
      </c>
      <c r="V60" s="1306">
        <v>20.5</v>
      </c>
      <c r="W60" s="1307">
        <v>0</v>
      </c>
      <c r="X60" s="1305" t="s">
        <v>2284</v>
      </c>
      <c r="Y60" s="1306">
        <v>20.5</v>
      </c>
      <c r="Z60" s="1307">
        <v>0</v>
      </c>
      <c r="AA60" s="1305" t="s">
        <v>2284</v>
      </c>
      <c r="AB60" s="1306">
        <v>20.399999999999999</v>
      </c>
      <c r="AC60" s="1307">
        <v>0</v>
      </c>
      <c r="AD60" s="1305" t="s">
        <v>2284</v>
      </c>
      <c r="AE60" s="1306">
        <v>20.3</v>
      </c>
      <c r="AF60" s="1307">
        <v>0</v>
      </c>
      <c r="AG60" s="1305" t="s">
        <v>2284</v>
      </c>
      <c r="AH60" s="1306">
        <v>20.399999999999999</v>
      </c>
      <c r="AI60" s="1307">
        <v>0</v>
      </c>
      <c r="AJ60" s="1305" t="s">
        <v>2284</v>
      </c>
      <c r="AK60" s="1306">
        <v>20.399999999999999</v>
      </c>
      <c r="AL60" s="1307">
        <v>0</v>
      </c>
      <c r="AM60" s="1305" t="s">
        <v>4810</v>
      </c>
      <c r="AN60" s="1306">
        <v>20.5</v>
      </c>
      <c r="AO60" s="1307">
        <v>13.9</v>
      </c>
      <c r="AP60" s="1305" t="s">
        <v>2284</v>
      </c>
      <c r="AQ60" s="1306">
        <v>20.3</v>
      </c>
      <c r="AR60" s="1307">
        <v>0</v>
      </c>
      <c r="AS60" s="1305" t="s">
        <v>2284</v>
      </c>
      <c r="AT60" s="1306">
        <v>20.399999999999999</v>
      </c>
      <c r="AU60" s="1307">
        <v>0</v>
      </c>
      <c r="AV60" s="1305" t="s">
        <v>2284</v>
      </c>
      <c r="AW60" s="1306">
        <v>20.2</v>
      </c>
      <c r="AX60" s="1307">
        <v>0</v>
      </c>
    </row>
    <row r="61" spans="1:50">
      <c r="A61" s="1308" t="s">
        <v>4460</v>
      </c>
      <c r="B61" s="1350" t="s">
        <v>4461</v>
      </c>
      <c r="C61" s="1317" t="s">
        <v>1078</v>
      </c>
      <c r="D61" s="1318" t="s">
        <v>1078</v>
      </c>
      <c r="E61" s="1319" t="s">
        <v>1078</v>
      </c>
      <c r="F61" s="1317" t="s">
        <v>1078</v>
      </c>
      <c r="G61" s="1318" t="s">
        <v>1078</v>
      </c>
      <c r="H61" s="1319" t="s">
        <v>1078</v>
      </c>
      <c r="I61" s="1317" t="s">
        <v>1078</v>
      </c>
      <c r="J61" s="1318" t="s">
        <v>1078</v>
      </c>
      <c r="K61" s="1319" t="s">
        <v>1078</v>
      </c>
      <c r="L61" s="1317" t="s">
        <v>1078</v>
      </c>
      <c r="M61" s="1318" t="s">
        <v>1078</v>
      </c>
      <c r="N61" s="1319" t="s">
        <v>1078</v>
      </c>
      <c r="O61" s="1317" t="s">
        <v>2284</v>
      </c>
      <c r="P61" s="1318">
        <v>20.399999999999999</v>
      </c>
      <c r="Q61" s="1319">
        <v>0</v>
      </c>
      <c r="R61" s="1317" t="s">
        <v>1078</v>
      </c>
      <c r="S61" s="1318" t="s">
        <v>1078</v>
      </c>
      <c r="T61" s="1319" t="s">
        <v>1078</v>
      </c>
      <c r="U61" s="1317" t="s">
        <v>1078</v>
      </c>
      <c r="V61" s="1318" t="s">
        <v>1078</v>
      </c>
      <c r="W61" s="1319" t="s">
        <v>1078</v>
      </c>
      <c r="X61" s="1317" t="s">
        <v>2284</v>
      </c>
      <c r="Y61" s="1318">
        <v>20.399999999999999</v>
      </c>
      <c r="Z61" s="1319">
        <v>0</v>
      </c>
      <c r="AA61" s="1317" t="s">
        <v>1078</v>
      </c>
      <c r="AB61" s="1318" t="s">
        <v>1078</v>
      </c>
      <c r="AC61" s="1319" t="s">
        <v>1078</v>
      </c>
      <c r="AD61" s="1317" t="s">
        <v>1078</v>
      </c>
      <c r="AE61" s="1318" t="s">
        <v>1078</v>
      </c>
      <c r="AF61" s="1319" t="s">
        <v>1078</v>
      </c>
      <c r="AG61" s="1317" t="s">
        <v>1078</v>
      </c>
      <c r="AH61" s="1318" t="s">
        <v>1078</v>
      </c>
      <c r="AI61" s="1319" t="s">
        <v>1078</v>
      </c>
      <c r="AJ61" s="1317" t="s">
        <v>1078</v>
      </c>
      <c r="AK61" s="1318" t="s">
        <v>1078</v>
      </c>
      <c r="AL61" s="1319" t="s">
        <v>1078</v>
      </c>
      <c r="AM61" s="1317" t="s">
        <v>2284</v>
      </c>
      <c r="AN61" s="1318">
        <v>20.399999999999999</v>
      </c>
      <c r="AO61" s="1319">
        <v>0</v>
      </c>
      <c r="AP61" s="1317" t="s">
        <v>1078</v>
      </c>
      <c r="AQ61" s="1318" t="s">
        <v>1078</v>
      </c>
      <c r="AR61" s="1319" t="s">
        <v>1078</v>
      </c>
      <c r="AS61" s="1317" t="s">
        <v>1078</v>
      </c>
      <c r="AT61" s="1318" t="s">
        <v>1078</v>
      </c>
      <c r="AU61" s="1319" t="s">
        <v>1078</v>
      </c>
      <c r="AV61" s="1317" t="s">
        <v>1078</v>
      </c>
      <c r="AW61" s="1318" t="s">
        <v>1078</v>
      </c>
      <c r="AX61" s="1319" t="s">
        <v>1078</v>
      </c>
    </row>
    <row r="62" spans="1:50">
      <c r="A62" s="1313" t="s">
        <v>4462</v>
      </c>
      <c r="B62" s="1143" t="s">
        <v>4463</v>
      </c>
      <c r="C62" s="1314" t="s">
        <v>1078</v>
      </c>
      <c r="D62" s="1315" t="s">
        <v>1078</v>
      </c>
      <c r="E62" s="1316" t="s">
        <v>1078</v>
      </c>
      <c r="F62" s="1314" t="s">
        <v>1078</v>
      </c>
      <c r="G62" s="1315" t="s">
        <v>1078</v>
      </c>
      <c r="H62" s="1316" t="s">
        <v>1078</v>
      </c>
      <c r="I62" s="1314" t="s">
        <v>1078</v>
      </c>
      <c r="J62" s="1315" t="s">
        <v>1078</v>
      </c>
      <c r="K62" s="1316" t="s">
        <v>1078</v>
      </c>
      <c r="L62" s="1314" t="s">
        <v>1078</v>
      </c>
      <c r="M62" s="1315" t="s">
        <v>1078</v>
      </c>
      <c r="N62" s="1316" t="s">
        <v>1078</v>
      </c>
      <c r="O62" s="1314" t="s">
        <v>1078</v>
      </c>
      <c r="P62" s="1315" t="s">
        <v>1078</v>
      </c>
      <c r="Q62" s="1316" t="s">
        <v>1078</v>
      </c>
      <c r="R62" s="1314" t="s">
        <v>1078</v>
      </c>
      <c r="S62" s="1315" t="s">
        <v>1078</v>
      </c>
      <c r="T62" s="1316" t="s">
        <v>1078</v>
      </c>
      <c r="U62" s="1314" t="s">
        <v>1078</v>
      </c>
      <c r="V62" s="1315" t="s">
        <v>1078</v>
      </c>
      <c r="W62" s="1316" t="s">
        <v>1078</v>
      </c>
      <c r="X62" s="1314" t="s">
        <v>1078</v>
      </c>
      <c r="Y62" s="1315" t="s">
        <v>1078</v>
      </c>
      <c r="Z62" s="1316" t="s">
        <v>1078</v>
      </c>
      <c r="AA62" s="1314" t="s">
        <v>1078</v>
      </c>
      <c r="AB62" s="1315" t="s">
        <v>1078</v>
      </c>
      <c r="AC62" s="1316" t="s">
        <v>1078</v>
      </c>
      <c r="AD62" s="1314" t="s">
        <v>1078</v>
      </c>
      <c r="AE62" s="1315" t="s">
        <v>1078</v>
      </c>
      <c r="AF62" s="1316" t="s">
        <v>1078</v>
      </c>
      <c r="AG62" s="1314" t="s">
        <v>1078</v>
      </c>
      <c r="AH62" s="1315" t="s">
        <v>1078</v>
      </c>
      <c r="AI62" s="1316" t="s">
        <v>1078</v>
      </c>
      <c r="AJ62" s="1314" t="s">
        <v>1078</v>
      </c>
      <c r="AK62" s="1315" t="s">
        <v>1078</v>
      </c>
      <c r="AL62" s="1316" t="s">
        <v>1078</v>
      </c>
      <c r="AM62" s="1314" t="s">
        <v>2284</v>
      </c>
      <c r="AN62" s="1315">
        <v>20.399999999999999</v>
      </c>
      <c r="AO62" s="1316">
        <v>0</v>
      </c>
      <c r="AP62" s="1314" t="s">
        <v>1078</v>
      </c>
      <c r="AQ62" s="1315" t="s">
        <v>1078</v>
      </c>
      <c r="AR62" s="1316" t="s">
        <v>1078</v>
      </c>
      <c r="AS62" s="1314" t="s">
        <v>1078</v>
      </c>
      <c r="AT62" s="1315" t="s">
        <v>1078</v>
      </c>
      <c r="AU62" s="1316" t="s">
        <v>1078</v>
      </c>
      <c r="AV62" s="1314" t="s">
        <v>1078</v>
      </c>
      <c r="AW62" s="1315" t="s">
        <v>1078</v>
      </c>
      <c r="AX62" s="1316" t="s">
        <v>1078</v>
      </c>
    </row>
    <row r="63" spans="1:50">
      <c r="A63" s="1303" t="s">
        <v>4464</v>
      </c>
      <c r="B63" s="1304" t="s">
        <v>4465</v>
      </c>
      <c r="C63" s="1305" t="s">
        <v>4809</v>
      </c>
      <c r="D63" s="1306" t="s">
        <v>1078</v>
      </c>
      <c r="E63" s="1307" t="s">
        <v>1078</v>
      </c>
      <c r="F63" s="1305" t="s">
        <v>4809</v>
      </c>
      <c r="G63" s="1306" t="s">
        <v>1078</v>
      </c>
      <c r="H63" s="1307" t="s">
        <v>1078</v>
      </c>
      <c r="I63" s="1305" t="s">
        <v>4809</v>
      </c>
      <c r="J63" s="1306" t="s">
        <v>1078</v>
      </c>
      <c r="K63" s="1307" t="s">
        <v>1078</v>
      </c>
      <c r="L63" s="1305" t="s">
        <v>4809</v>
      </c>
      <c r="M63" s="1306" t="s">
        <v>1078</v>
      </c>
      <c r="N63" s="1307" t="s">
        <v>1078</v>
      </c>
      <c r="O63" s="1305" t="s">
        <v>4809</v>
      </c>
      <c r="P63" s="1306" t="s">
        <v>1078</v>
      </c>
      <c r="Q63" s="1307" t="s">
        <v>1078</v>
      </c>
      <c r="R63" s="1305" t="s">
        <v>4809</v>
      </c>
      <c r="S63" s="1306" t="s">
        <v>1078</v>
      </c>
      <c r="T63" s="1307" t="s">
        <v>1078</v>
      </c>
      <c r="U63" s="1305" t="s">
        <v>4809</v>
      </c>
      <c r="V63" s="1306" t="s">
        <v>1078</v>
      </c>
      <c r="W63" s="1307" t="s">
        <v>1078</v>
      </c>
      <c r="X63" s="1305" t="s">
        <v>2284</v>
      </c>
      <c r="Y63" s="1306">
        <v>25.5</v>
      </c>
      <c r="Z63" s="1307">
        <v>0</v>
      </c>
      <c r="AA63" s="1305" t="s">
        <v>4809</v>
      </c>
      <c r="AB63" s="1306" t="s">
        <v>1078</v>
      </c>
      <c r="AC63" s="1307" t="s">
        <v>1078</v>
      </c>
      <c r="AD63" s="1305" t="s">
        <v>4809</v>
      </c>
      <c r="AE63" s="1306" t="s">
        <v>1078</v>
      </c>
      <c r="AF63" s="1307" t="s">
        <v>1078</v>
      </c>
      <c r="AG63" s="1305" t="s">
        <v>4809</v>
      </c>
      <c r="AH63" s="1306" t="s">
        <v>1078</v>
      </c>
      <c r="AI63" s="1307" t="s">
        <v>1078</v>
      </c>
      <c r="AJ63" s="1305" t="s">
        <v>4809</v>
      </c>
      <c r="AK63" s="1306" t="s">
        <v>1078</v>
      </c>
      <c r="AL63" s="1307" t="s">
        <v>1078</v>
      </c>
      <c r="AM63" s="1305" t="s">
        <v>4809</v>
      </c>
      <c r="AN63" s="1306" t="s">
        <v>1078</v>
      </c>
      <c r="AO63" s="1307" t="s">
        <v>1078</v>
      </c>
      <c r="AP63" s="1305" t="s">
        <v>4809</v>
      </c>
      <c r="AQ63" s="1306" t="s">
        <v>1078</v>
      </c>
      <c r="AR63" s="1307" t="s">
        <v>1078</v>
      </c>
      <c r="AS63" s="1305" t="s">
        <v>4809</v>
      </c>
      <c r="AT63" s="1306" t="s">
        <v>1078</v>
      </c>
      <c r="AU63" s="1307" t="s">
        <v>1078</v>
      </c>
      <c r="AV63" s="1305" t="s">
        <v>4809</v>
      </c>
      <c r="AW63" s="1306" t="s">
        <v>1078</v>
      </c>
      <c r="AX63" s="1307" t="s">
        <v>1078</v>
      </c>
    </row>
    <row r="64" spans="1:50">
      <c r="A64" s="1308" t="s">
        <v>4466</v>
      </c>
      <c r="B64" s="1350" t="s">
        <v>4467</v>
      </c>
      <c r="C64" s="1310" t="s">
        <v>1078</v>
      </c>
      <c r="D64" s="1311" t="s">
        <v>1078</v>
      </c>
      <c r="E64" s="1312" t="s">
        <v>1078</v>
      </c>
      <c r="F64" s="1310" t="s">
        <v>1078</v>
      </c>
      <c r="G64" s="1311" t="s">
        <v>1078</v>
      </c>
      <c r="H64" s="1312" t="s">
        <v>1078</v>
      </c>
      <c r="I64" s="1310" t="s">
        <v>1078</v>
      </c>
      <c r="J64" s="1311" t="s">
        <v>1078</v>
      </c>
      <c r="K64" s="1312" t="s">
        <v>1078</v>
      </c>
      <c r="L64" s="1310" t="s">
        <v>1078</v>
      </c>
      <c r="M64" s="1311" t="s">
        <v>1078</v>
      </c>
      <c r="N64" s="1312" t="s">
        <v>1078</v>
      </c>
      <c r="O64" s="1310" t="s">
        <v>1078</v>
      </c>
      <c r="P64" s="1311" t="s">
        <v>1078</v>
      </c>
      <c r="Q64" s="1312" t="s">
        <v>1078</v>
      </c>
      <c r="R64" s="1310" t="s">
        <v>1078</v>
      </c>
      <c r="S64" s="1311" t="s">
        <v>1078</v>
      </c>
      <c r="T64" s="1312" t="s">
        <v>1078</v>
      </c>
      <c r="U64" s="1310" t="s">
        <v>1078</v>
      </c>
      <c r="V64" s="1311" t="s">
        <v>1078</v>
      </c>
      <c r="W64" s="1312" t="s">
        <v>1078</v>
      </c>
      <c r="X64" s="1310" t="s">
        <v>2284</v>
      </c>
      <c r="Y64" s="1311">
        <v>25.5</v>
      </c>
      <c r="Z64" s="1312">
        <v>0</v>
      </c>
      <c r="AA64" s="1310" t="s">
        <v>1078</v>
      </c>
      <c r="AB64" s="1311" t="s">
        <v>1078</v>
      </c>
      <c r="AC64" s="1312" t="s">
        <v>1078</v>
      </c>
      <c r="AD64" s="1310" t="s">
        <v>1078</v>
      </c>
      <c r="AE64" s="1311" t="s">
        <v>1078</v>
      </c>
      <c r="AF64" s="1312" t="s">
        <v>1078</v>
      </c>
      <c r="AG64" s="1310" t="s">
        <v>1078</v>
      </c>
      <c r="AH64" s="1311" t="s">
        <v>1078</v>
      </c>
      <c r="AI64" s="1312" t="s">
        <v>1078</v>
      </c>
      <c r="AJ64" s="1310" t="s">
        <v>1078</v>
      </c>
      <c r="AK64" s="1311" t="s">
        <v>1078</v>
      </c>
      <c r="AL64" s="1312" t="s">
        <v>1078</v>
      </c>
      <c r="AM64" s="1310" t="s">
        <v>1078</v>
      </c>
      <c r="AN64" s="1311" t="s">
        <v>1078</v>
      </c>
      <c r="AO64" s="1312" t="s">
        <v>1078</v>
      </c>
      <c r="AP64" s="1310" t="s">
        <v>1078</v>
      </c>
      <c r="AQ64" s="1311" t="s">
        <v>1078</v>
      </c>
      <c r="AR64" s="1312" t="s">
        <v>1078</v>
      </c>
      <c r="AS64" s="1310" t="s">
        <v>1078</v>
      </c>
      <c r="AT64" s="1311" t="s">
        <v>1078</v>
      </c>
      <c r="AU64" s="1312" t="s">
        <v>1078</v>
      </c>
      <c r="AV64" s="1310" t="s">
        <v>1078</v>
      </c>
      <c r="AW64" s="1311" t="s">
        <v>1078</v>
      </c>
      <c r="AX64" s="1312" t="s">
        <v>1078</v>
      </c>
    </row>
    <row r="65" spans="1:50">
      <c r="A65" s="1313" t="s">
        <v>4468</v>
      </c>
      <c r="B65" s="1143" t="s">
        <v>4469</v>
      </c>
      <c r="C65" s="1314" t="s">
        <v>1078</v>
      </c>
      <c r="D65" s="1315" t="s">
        <v>1078</v>
      </c>
      <c r="E65" s="1316" t="s">
        <v>1078</v>
      </c>
      <c r="F65" s="1314" t="s">
        <v>1078</v>
      </c>
      <c r="G65" s="1315" t="s">
        <v>1078</v>
      </c>
      <c r="H65" s="1316" t="s">
        <v>1078</v>
      </c>
      <c r="I65" s="1314" t="s">
        <v>1078</v>
      </c>
      <c r="J65" s="1315" t="s">
        <v>1078</v>
      </c>
      <c r="K65" s="1316" t="s">
        <v>1078</v>
      </c>
      <c r="L65" s="1314" t="s">
        <v>1078</v>
      </c>
      <c r="M65" s="1315" t="s">
        <v>1078</v>
      </c>
      <c r="N65" s="1316" t="s">
        <v>1078</v>
      </c>
      <c r="O65" s="1314" t="s">
        <v>1078</v>
      </c>
      <c r="P65" s="1315" t="s">
        <v>1078</v>
      </c>
      <c r="Q65" s="1316" t="s">
        <v>1078</v>
      </c>
      <c r="R65" s="1314" t="s">
        <v>1078</v>
      </c>
      <c r="S65" s="1315" t="s">
        <v>1078</v>
      </c>
      <c r="T65" s="1316" t="s">
        <v>1078</v>
      </c>
      <c r="U65" s="1314" t="s">
        <v>1078</v>
      </c>
      <c r="V65" s="1315" t="s">
        <v>1078</v>
      </c>
      <c r="W65" s="1316" t="s">
        <v>1078</v>
      </c>
      <c r="X65" s="1314" t="s">
        <v>1078</v>
      </c>
      <c r="Y65" s="1315" t="s">
        <v>1078</v>
      </c>
      <c r="Z65" s="1316" t="s">
        <v>1078</v>
      </c>
      <c r="AA65" s="1314" t="s">
        <v>1078</v>
      </c>
      <c r="AB65" s="1315" t="s">
        <v>1078</v>
      </c>
      <c r="AC65" s="1316" t="s">
        <v>1078</v>
      </c>
      <c r="AD65" s="1314" t="s">
        <v>1078</v>
      </c>
      <c r="AE65" s="1315" t="s">
        <v>1078</v>
      </c>
      <c r="AF65" s="1316" t="s">
        <v>1078</v>
      </c>
      <c r="AG65" s="1314" t="s">
        <v>1078</v>
      </c>
      <c r="AH65" s="1315" t="s">
        <v>1078</v>
      </c>
      <c r="AI65" s="1316" t="s">
        <v>1078</v>
      </c>
      <c r="AJ65" s="1314" t="s">
        <v>1078</v>
      </c>
      <c r="AK65" s="1315" t="s">
        <v>1078</v>
      </c>
      <c r="AL65" s="1316" t="s">
        <v>1078</v>
      </c>
      <c r="AM65" s="1314" t="s">
        <v>1078</v>
      </c>
      <c r="AN65" s="1315" t="s">
        <v>1078</v>
      </c>
      <c r="AO65" s="1316" t="s">
        <v>1078</v>
      </c>
      <c r="AP65" s="1314" t="s">
        <v>1078</v>
      </c>
      <c r="AQ65" s="1315" t="s">
        <v>1078</v>
      </c>
      <c r="AR65" s="1316" t="s">
        <v>1078</v>
      </c>
      <c r="AS65" s="1314" t="s">
        <v>1078</v>
      </c>
      <c r="AT65" s="1315" t="s">
        <v>1078</v>
      </c>
      <c r="AU65" s="1316" t="s">
        <v>1078</v>
      </c>
      <c r="AV65" s="1314" t="s">
        <v>1078</v>
      </c>
      <c r="AW65" s="1315" t="s">
        <v>1078</v>
      </c>
      <c r="AX65" s="1316" t="s">
        <v>1078</v>
      </c>
    </row>
    <row r="66" spans="1:50">
      <c r="A66" s="1303" t="s">
        <v>4470</v>
      </c>
      <c r="B66" s="1304" t="s">
        <v>4471</v>
      </c>
      <c r="C66" s="1305" t="s">
        <v>2284</v>
      </c>
      <c r="D66" s="1306">
        <v>30.3</v>
      </c>
      <c r="E66" s="1307">
        <v>0</v>
      </c>
      <c r="F66" s="1305" t="s">
        <v>4810</v>
      </c>
      <c r="G66" s="1306">
        <v>30.5</v>
      </c>
      <c r="H66" s="1307">
        <v>6.9</v>
      </c>
      <c r="I66" s="1305" t="s">
        <v>2284</v>
      </c>
      <c r="J66" s="1306">
        <v>30.2</v>
      </c>
      <c r="K66" s="1307">
        <v>0</v>
      </c>
      <c r="L66" s="1305" t="s">
        <v>2284</v>
      </c>
      <c r="M66" s="1306">
        <v>30.4</v>
      </c>
      <c r="N66" s="1307">
        <v>0</v>
      </c>
      <c r="O66" s="1305" t="s">
        <v>2284</v>
      </c>
      <c r="P66" s="1306">
        <v>30.3</v>
      </c>
      <c r="Q66" s="1307">
        <v>0</v>
      </c>
      <c r="R66" s="1305" t="s">
        <v>2284</v>
      </c>
      <c r="S66" s="1306">
        <v>30.1</v>
      </c>
      <c r="T66" s="1307">
        <v>0</v>
      </c>
      <c r="U66" s="1305" t="s">
        <v>2284</v>
      </c>
      <c r="V66" s="1306">
        <v>30.4</v>
      </c>
      <c r="W66" s="1307">
        <v>0</v>
      </c>
      <c r="X66" s="1305" t="s">
        <v>4810</v>
      </c>
      <c r="Y66" s="1306">
        <v>30.4</v>
      </c>
      <c r="Z66" s="1307">
        <v>11.9</v>
      </c>
      <c r="AA66" s="1305" t="s">
        <v>2284</v>
      </c>
      <c r="AB66" s="1306">
        <v>30.5</v>
      </c>
      <c r="AC66" s="1307">
        <v>0</v>
      </c>
      <c r="AD66" s="1305" t="s">
        <v>2284</v>
      </c>
      <c r="AE66" s="1306">
        <v>30.2</v>
      </c>
      <c r="AF66" s="1307">
        <v>0</v>
      </c>
      <c r="AG66" s="1305" t="s">
        <v>2284</v>
      </c>
      <c r="AH66" s="1306">
        <v>30.5</v>
      </c>
      <c r="AI66" s="1307">
        <v>0</v>
      </c>
      <c r="AJ66" s="1305" t="s">
        <v>2284</v>
      </c>
      <c r="AK66" s="1306">
        <v>30.4</v>
      </c>
      <c r="AL66" s="1307">
        <v>0</v>
      </c>
      <c r="AM66" s="1305" t="s">
        <v>2284</v>
      </c>
      <c r="AN66" s="1306">
        <v>30.4</v>
      </c>
      <c r="AO66" s="1307">
        <v>0</v>
      </c>
      <c r="AP66" s="1305" t="s">
        <v>2284</v>
      </c>
      <c r="AQ66" s="1306">
        <v>30.4</v>
      </c>
      <c r="AR66" s="1307">
        <v>0</v>
      </c>
      <c r="AS66" s="1305" t="s">
        <v>2284</v>
      </c>
      <c r="AT66" s="1306">
        <v>30.4</v>
      </c>
      <c r="AU66" s="1307">
        <v>0</v>
      </c>
      <c r="AV66" s="1305" t="s">
        <v>2284</v>
      </c>
      <c r="AW66" s="1306">
        <v>30.2</v>
      </c>
      <c r="AX66" s="1307">
        <v>0</v>
      </c>
    </row>
    <row r="67" spans="1:50">
      <c r="A67" s="1308" t="s">
        <v>4472</v>
      </c>
      <c r="B67" s="1350" t="s">
        <v>4473</v>
      </c>
      <c r="C67" s="1310" t="s">
        <v>1078</v>
      </c>
      <c r="D67" s="1311" t="s">
        <v>1078</v>
      </c>
      <c r="E67" s="1312" t="s">
        <v>1078</v>
      </c>
      <c r="F67" s="1310" t="s">
        <v>2284</v>
      </c>
      <c r="G67" s="1311">
        <v>30.5</v>
      </c>
      <c r="H67" s="1312">
        <v>0</v>
      </c>
      <c r="I67" s="1310" t="s">
        <v>1078</v>
      </c>
      <c r="J67" s="1311" t="s">
        <v>1078</v>
      </c>
      <c r="K67" s="1312" t="s">
        <v>1078</v>
      </c>
      <c r="L67" s="1310" t="s">
        <v>1078</v>
      </c>
      <c r="M67" s="1311" t="s">
        <v>1078</v>
      </c>
      <c r="N67" s="1312" t="s">
        <v>1078</v>
      </c>
      <c r="O67" s="1310" t="s">
        <v>2284</v>
      </c>
      <c r="P67" s="1311">
        <v>30.4</v>
      </c>
      <c r="Q67" s="1312">
        <v>0</v>
      </c>
      <c r="R67" s="1310" t="s">
        <v>1078</v>
      </c>
      <c r="S67" s="1311" t="s">
        <v>1078</v>
      </c>
      <c r="T67" s="1312" t="s">
        <v>1078</v>
      </c>
      <c r="U67" s="1310" t="s">
        <v>1078</v>
      </c>
      <c r="V67" s="1311" t="s">
        <v>1078</v>
      </c>
      <c r="W67" s="1312" t="s">
        <v>1078</v>
      </c>
      <c r="X67" s="1310" t="s">
        <v>4810</v>
      </c>
      <c r="Y67" s="1311">
        <v>30.5</v>
      </c>
      <c r="Z67" s="1312">
        <v>14</v>
      </c>
      <c r="AA67" s="1310" t="s">
        <v>1078</v>
      </c>
      <c r="AB67" s="1311" t="s">
        <v>1078</v>
      </c>
      <c r="AC67" s="1312" t="s">
        <v>1078</v>
      </c>
      <c r="AD67" s="1310" t="s">
        <v>1078</v>
      </c>
      <c r="AE67" s="1311" t="s">
        <v>1078</v>
      </c>
      <c r="AF67" s="1312" t="s">
        <v>1078</v>
      </c>
      <c r="AG67" s="1310" t="s">
        <v>1078</v>
      </c>
      <c r="AH67" s="1311" t="s">
        <v>1078</v>
      </c>
      <c r="AI67" s="1312" t="s">
        <v>1078</v>
      </c>
      <c r="AJ67" s="1310" t="s">
        <v>1078</v>
      </c>
      <c r="AK67" s="1311" t="s">
        <v>1078</v>
      </c>
      <c r="AL67" s="1312" t="s">
        <v>1078</v>
      </c>
      <c r="AM67" s="1310" t="s">
        <v>1078</v>
      </c>
      <c r="AN67" s="1311" t="s">
        <v>1078</v>
      </c>
      <c r="AO67" s="1312" t="s">
        <v>1078</v>
      </c>
      <c r="AP67" s="1310" t="s">
        <v>1078</v>
      </c>
      <c r="AQ67" s="1311" t="s">
        <v>1078</v>
      </c>
      <c r="AR67" s="1312" t="s">
        <v>1078</v>
      </c>
      <c r="AS67" s="1310" t="s">
        <v>1078</v>
      </c>
      <c r="AT67" s="1311" t="s">
        <v>1078</v>
      </c>
      <c r="AU67" s="1312" t="s">
        <v>1078</v>
      </c>
      <c r="AV67" s="1310" t="s">
        <v>1078</v>
      </c>
      <c r="AW67" s="1311" t="s">
        <v>1078</v>
      </c>
      <c r="AX67" s="1312" t="s">
        <v>1078</v>
      </c>
    </row>
    <row r="68" spans="1:50">
      <c r="A68" s="1313" t="s">
        <v>4474</v>
      </c>
      <c r="B68" s="1143" t="s">
        <v>4475</v>
      </c>
      <c r="C68" s="1314" t="s">
        <v>1078</v>
      </c>
      <c r="D68" s="1315" t="s">
        <v>1078</v>
      </c>
      <c r="E68" s="1316" t="s">
        <v>1078</v>
      </c>
      <c r="F68" s="1314" t="s">
        <v>2284</v>
      </c>
      <c r="G68" s="1315">
        <v>30.5</v>
      </c>
      <c r="H68" s="1316">
        <v>0</v>
      </c>
      <c r="I68" s="1314" t="s">
        <v>1078</v>
      </c>
      <c r="J68" s="1315" t="s">
        <v>1078</v>
      </c>
      <c r="K68" s="1316" t="s">
        <v>1078</v>
      </c>
      <c r="L68" s="1314" t="s">
        <v>1078</v>
      </c>
      <c r="M68" s="1315" t="s">
        <v>1078</v>
      </c>
      <c r="N68" s="1316" t="s">
        <v>1078</v>
      </c>
      <c r="O68" s="1314" t="s">
        <v>1078</v>
      </c>
      <c r="P68" s="1315" t="s">
        <v>1078</v>
      </c>
      <c r="Q68" s="1316" t="s">
        <v>1078</v>
      </c>
      <c r="R68" s="1314" t="s">
        <v>1078</v>
      </c>
      <c r="S68" s="1315" t="s">
        <v>1078</v>
      </c>
      <c r="T68" s="1316" t="s">
        <v>1078</v>
      </c>
      <c r="U68" s="1314" t="s">
        <v>1078</v>
      </c>
      <c r="V68" s="1315" t="s">
        <v>1078</v>
      </c>
      <c r="W68" s="1316" t="s">
        <v>1078</v>
      </c>
      <c r="X68" s="1314" t="s">
        <v>4810</v>
      </c>
      <c r="Y68" s="1315">
        <v>30.5</v>
      </c>
      <c r="Z68" s="1316">
        <v>13.5</v>
      </c>
      <c r="AA68" s="1314" t="s">
        <v>1078</v>
      </c>
      <c r="AB68" s="1315" t="s">
        <v>1078</v>
      </c>
      <c r="AC68" s="1316" t="s">
        <v>1078</v>
      </c>
      <c r="AD68" s="1314" t="s">
        <v>1078</v>
      </c>
      <c r="AE68" s="1315" t="s">
        <v>1078</v>
      </c>
      <c r="AF68" s="1316" t="s">
        <v>1078</v>
      </c>
      <c r="AG68" s="1314" t="s">
        <v>1078</v>
      </c>
      <c r="AH68" s="1315" t="s">
        <v>1078</v>
      </c>
      <c r="AI68" s="1316" t="s">
        <v>1078</v>
      </c>
      <c r="AJ68" s="1314" t="s">
        <v>1078</v>
      </c>
      <c r="AK68" s="1315" t="s">
        <v>1078</v>
      </c>
      <c r="AL68" s="1316" t="s">
        <v>1078</v>
      </c>
      <c r="AM68" s="1314" t="s">
        <v>1078</v>
      </c>
      <c r="AN68" s="1315" t="s">
        <v>1078</v>
      </c>
      <c r="AO68" s="1316" t="s">
        <v>1078</v>
      </c>
      <c r="AP68" s="1314" t="s">
        <v>1078</v>
      </c>
      <c r="AQ68" s="1315" t="s">
        <v>1078</v>
      </c>
      <c r="AR68" s="1316" t="s">
        <v>1078</v>
      </c>
      <c r="AS68" s="1314" t="s">
        <v>1078</v>
      </c>
      <c r="AT68" s="1315" t="s">
        <v>1078</v>
      </c>
      <c r="AU68" s="1316" t="s">
        <v>1078</v>
      </c>
      <c r="AV68" s="1314" t="s">
        <v>1078</v>
      </c>
      <c r="AW68" s="1315" t="s">
        <v>1078</v>
      </c>
      <c r="AX68" s="1316" t="s">
        <v>1078</v>
      </c>
    </row>
    <row r="69" spans="1:50">
      <c r="A69" s="1303" t="s">
        <v>4476</v>
      </c>
      <c r="B69" s="1304" t="s">
        <v>4477</v>
      </c>
      <c r="C69" s="1305" t="s">
        <v>4809</v>
      </c>
      <c r="D69" s="1306" t="s">
        <v>1078</v>
      </c>
      <c r="E69" s="1307" t="s">
        <v>1078</v>
      </c>
      <c r="F69" s="1305" t="s">
        <v>4809</v>
      </c>
      <c r="G69" s="1306" t="s">
        <v>1078</v>
      </c>
      <c r="H69" s="1307" t="s">
        <v>1078</v>
      </c>
      <c r="I69" s="1305" t="s">
        <v>4809</v>
      </c>
      <c r="J69" s="1306" t="s">
        <v>1078</v>
      </c>
      <c r="K69" s="1307" t="s">
        <v>1078</v>
      </c>
      <c r="L69" s="1305" t="s">
        <v>4809</v>
      </c>
      <c r="M69" s="1306" t="s">
        <v>1078</v>
      </c>
      <c r="N69" s="1307" t="s">
        <v>1078</v>
      </c>
      <c r="O69" s="1305" t="s">
        <v>4809</v>
      </c>
      <c r="P69" s="1306" t="s">
        <v>1078</v>
      </c>
      <c r="Q69" s="1307" t="s">
        <v>1078</v>
      </c>
      <c r="R69" s="1305" t="s">
        <v>4809</v>
      </c>
      <c r="S69" s="1306" t="s">
        <v>1078</v>
      </c>
      <c r="T69" s="1307" t="s">
        <v>1078</v>
      </c>
      <c r="U69" s="1305" t="s">
        <v>4809</v>
      </c>
      <c r="V69" s="1306" t="s">
        <v>1078</v>
      </c>
      <c r="W69" s="1307" t="s">
        <v>1078</v>
      </c>
      <c r="X69" s="1305" t="s">
        <v>4810</v>
      </c>
      <c r="Y69" s="1306">
        <v>35.4</v>
      </c>
      <c r="Z69" s="1307">
        <v>12.2</v>
      </c>
      <c r="AA69" s="1305" t="s">
        <v>4809</v>
      </c>
      <c r="AB69" s="1306" t="s">
        <v>1078</v>
      </c>
      <c r="AC69" s="1307" t="s">
        <v>1078</v>
      </c>
      <c r="AD69" s="1305" t="s">
        <v>4809</v>
      </c>
      <c r="AE69" s="1306" t="s">
        <v>1078</v>
      </c>
      <c r="AF69" s="1307" t="s">
        <v>1078</v>
      </c>
      <c r="AG69" s="1305" t="s">
        <v>4809</v>
      </c>
      <c r="AH69" s="1306" t="s">
        <v>1078</v>
      </c>
      <c r="AI69" s="1307" t="s">
        <v>1078</v>
      </c>
      <c r="AJ69" s="1305" t="s">
        <v>4809</v>
      </c>
      <c r="AK69" s="1306" t="s">
        <v>1078</v>
      </c>
      <c r="AL69" s="1307" t="s">
        <v>1078</v>
      </c>
      <c r="AM69" s="1305" t="s">
        <v>4809</v>
      </c>
      <c r="AN69" s="1306" t="s">
        <v>1078</v>
      </c>
      <c r="AO69" s="1307" t="s">
        <v>1078</v>
      </c>
      <c r="AP69" s="1305" t="s">
        <v>4809</v>
      </c>
      <c r="AQ69" s="1306" t="s">
        <v>1078</v>
      </c>
      <c r="AR69" s="1307" t="s">
        <v>1078</v>
      </c>
      <c r="AS69" s="1305" t="s">
        <v>4809</v>
      </c>
      <c r="AT69" s="1306" t="s">
        <v>1078</v>
      </c>
      <c r="AU69" s="1307" t="s">
        <v>1078</v>
      </c>
      <c r="AV69" s="1305" t="s">
        <v>4809</v>
      </c>
      <c r="AW69" s="1306" t="s">
        <v>1078</v>
      </c>
      <c r="AX69" s="1307" t="s">
        <v>1078</v>
      </c>
    </row>
    <row r="70" spans="1:50">
      <c r="A70" s="1308" t="s">
        <v>4478</v>
      </c>
      <c r="B70" s="1350" t="s">
        <v>4479</v>
      </c>
      <c r="C70" s="1310" t="s">
        <v>1078</v>
      </c>
      <c r="D70" s="1311" t="s">
        <v>1078</v>
      </c>
      <c r="E70" s="1312" t="s">
        <v>1078</v>
      </c>
      <c r="F70" s="1310" t="s">
        <v>1078</v>
      </c>
      <c r="G70" s="1311" t="s">
        <v>1078</v>
      </c>
      <c r="H70" s="1312" t="s">
        <v>1078</v>
      </c>
      <c r="I70" s="1310" t="s">
        <v>1078</v>
      </c>
      <c r="J70" s="1311" t="s">
        <v>1078</v>
      </c>
      <c r="K70" s="1312" t="s">
        <v>1078</v>
      </c>
      <c r="L70" s="1310" t="s">
        <v>1078</v>
      </c>
      <c r="M70" s="1311" t="s">
        <v>1078</v>
      </c>
      <c r="N70" s="1312" t="s">
        <v>1078</v>
      </c>
      <c r="O70" s="1310" t="s">
        <v>1078</v>
      </c>
      <c r="P70" s="1311" t="s">
        <v>1078</v>
      </c>
      <c r="Q70" s="1312" t="s">
        <v>1078</v>
      </c>
      <c r="R70" s="1310" t="s">
        <v>1078</v>
      </c>
      <c r="S70" s="1311" t="s">
        <v>1078</v>
      </c>
      <c r="T70" s="1312" t="s">
        <v>1078</v>
      </c>
      <c r="U70" s="1310" t="s">
        <v>1078</v>
      </c>
      <c r="V70" s="1311" t="s">
        <v>1078</v>
      </c>
      <c r="W70" s="1312" t="s">
        <v>1078</v>
      </c>
      <c r="X70" s="1310" t="s">
        <v>4810</v>
      </c>
      <c r="Y70" s="1311">
        <v>35.4</v>
      </c>
      <c r="Z70" s="1312">
        <v>17.899999999999999</v>
      </c>
      <c r="AA70" s="1310" t="s">
        <v>1078</v>
      </c>
      <c r="AB70" s="1311" t="s">
        <v>1078</v>
      </c>
      <c r="AC70" s="1312" t="s">
        <v>1078</v>
      </c>
      <c r="AD70" s="1310" t="s">
        <v>1078</v>
      </c>
      <c r="AE70" s="1311" t="s">
        <v>1078</v>
      </c>
      <c r="AF70" s="1312" t="s">
        <v>1078</v>
      </c>
      <c r="AG70" s="1310" t="s">
        <v>1078</v>
      </c>
      <c r="AH70" s="1311" t="s">
        <v>1078</v>
      </c>
      <c r="AI70" s="1312" t="s">
        <v>1078</v>
      </c>
      <c r="AJ70" s="1310" t="s">
        <v>1078</v>
      </c>
      <c r="AK70" s="1311" t="s">
        <v>1078</v>
      </c>
      <c r="AL70" s="1312" t="s">
        <v>1078</v>
      </c>
      <c r="AM70" s="1310" t="s">
        <v>1078</v>
      </c>
      <c r="AN70" s="1311" t="s">
        <v>1078</v>
      </c>
      <c r="AO70" s="1312" t="s">
        <v>1078</v>
      </c>
      <c r="AP70" s="1310" t="s">
        <v>1078</v>
      </c>
      <c r="AQ70" s="1311" t="s">
        <v>1078</v>
      </c>
      <c r="AR70" s="1312" t="s">
        <v>1078</v>
      </c>
      <c r="AS70" s="1310" t="s">
        <v>1078</v>
      </c>
      <c r="AT70" s="1311" t="s">
        <v>1078</v>
      </c>
      <c r="AU70" s="1312" t="s">
        <v>1078</v>
      </c>
      <c r="AV70" s="1310" t="s">
        <v>1078</v>
      </c>
      <c r="AW70" s="1311" t="s">
        <v>1078</v>
      </c>
      <c r="AX70" s="1312" t="s">
        <v>1078</v>
      </c>
    </row>
    <row r="71" spans="1:50">
      <c r="A71" s="1313" t="s">
        <v>4480</v>
      </c>
      <c r="B71" s="1143" t="s">
        <v>4481</v>
      </c>
      <c r="C71" s="1314" t="s">
        <v>1078</v>
      </c>
      <c r="D71" s="1315" t="s">
        <v>1078</v>
      </c>
      <c r="E71" s="1316" t="s">
        <v>1078</v>
      </c>
      <c r="F71" s="1314" t="s">
        <v>1078</v>
      </c>
      <c r="G71" s="1315" t="s">
        <v>1078</v>
      </c>
      <c r="H71" s="1316" t="s">
        <v>1078</v>
      </c>
      <c r="I71" s="1314" t="s">
        <v>1078</v>
      </c>
      <c r="J71" s="1315" t="s">
        <v>1078</v>
      </c>
      <c r="K71" s="1316" t="s">
        <v>1078</v>
      </c>
      <c r="L71" s="1314" t="s">
        <v>1078</v>
      </c>
      <c r="M71" s="1315" t="s">
        <v>1078</v>
      </c>
      <c r="N71" s="1316" t="s">
        <v>1078</v>
      </c>
      <c r="O71" s="1314" t="s">
        <v>1078</v>
      </c>
      <c r="P71" s="1315" t="s">
        <v>1078</v>
      </c>
      <c r="Q71" s="1316" t="s">
        <v>1078</v>
      </c>
      <c r="R71" s="1314" t="s">
        <v>1078</v>
      </c>
      <c r="S71" s="1315" t="s">
        <v>1078</v>
      </c>
      <c r="T71" s="1316" t="s">
        <v>1078</v>
      </c>
      <c r="U71" s="1314" t="s">
        <v>1078</v>
      </c>
      <c r="V71" s="1315" t="s">
        <v>1078</v>
      </c>
      <c r="W71" s="1316" t="s">
        <v>1078</v>
      </c>
      <c r="X71" s="1314" t="s">
        <v>4810</v>
      </c>
      <c r="Y71" s="1315">
        <v>35.5</v>
      </c>
      <c r="Z71" s="1316">
        <v>17.3</v>
      </c>
      <c r="AA71" s="1314" t="s">
        <v>1078</v>
      </c>
      <c r="AB71" s="1315" t="s">
        <v>1078</v>
      </c>
      <c r="AC71" s="1316" t="s">
        <v>1078</v>
      </c>
      <c r="AD71" s="1314" t="s">
        <v>1078</v>
      </c>
      <c r="AE71" s="1315" t="s">
        <v>1078</v>
      </c>
      <c r="AF71" s="1316" t="s">
        <v>1078</v>
      </c>
      <c r="AG71" s="1314" t="s">
        <v>1078</v>
      </c>
      <c r="AH71" s="1315" t="s">
        <v>1078</v>
      </c>
      <c r="AI71" s="1316" t="s">
        <v>1078</v>
      </c>
      <c r="AJ71" s="1314" t="s">
        <v>1078</v>
      </c>
      <c r="AK71" s="1315" t="s">
        <v>1078</v>
      </c>
      <c r="AL71" s="1316" t="s">
        <v>1078</v>
      </c>
      <c r="AM71" s="1314" t="s">
        <v>1078</v>
      </c>
      <c r="AN71" s="1315" t="s">
        <v>1078</v>
      </c>
      <c r="AO71" s="1316" t="s">
        <v>1078</v>
      </c>
      <c r="AP71" s="1314" t="s">
        <v>1078</v>
      </c>
      <c r="AQ71" s="1315" t="s">
        <v>1078</v>
      </c>
      <c r="AR71" s="1316" t="s">
        <v>1078</v>
      </c>
      <c r="AS71" s="1314" t="s">
        <v>1078</v>
      </c>
      <c r="AT71" s="1315" t="s">
        <v>1078</v>
      </c>
      <c r="AU71" s="1316" t="s">
        <v>1078</v>
      </c>
      <c r="AV71" s="1314" t="s">
        <v>1078</v>
      </c>
      <c r="AW71" s="1315" t="s">
        <v>1078</v>
      </c>
      <c r="AX71" s="1316" t="s">
        <v>1078</v>
      </c>
    </row>
    <row r="72" spans="1:50">
      <c r="A72" s="1303" t="s">
        <v>4482</v>
      </c>
      <c r="B72" s="1304" t="s">
        <v>4483</v>
      </c>
      <c r="C72" s="1305" t="s">
        <v>2284</v>
      </c>
      <c r="D72" s="1306">
        <v>40.299999999999997</v>
      </c>
      <c r="E72" s="1307">
        <v>0</v>
      </c>
      <c r="F72" s="1305" t="s">
        <v>2284</v>
      </c>
      <c r="G72" s="1306">
        <v>40.5</v>
      </c>
      <c r="H72" s="1307">
        <v>0</v>
      </c>
      <c r="I72" s="1305" t="s">
        <v>2284</v>
      </c>
      <c r="J72" s="1306">
        <v>40.1</v>
      </c>
      <c r="K72" s="1307">
        <v>0</v>
      </c>
      <c r="L72" s="1305" t="s">
        <v>2284</v>
      </c>
      <c r="M72" s="1306">
        <v>40.4</v>
      </c>
      <c r="N72" s="1307">
        <v>0</v>
      </c>
      <c r="O72" s="1305" t="s">
        <v>2284</v>
      </c>
      <c r="P72" s="1306">
        <v>40.299999999999997</v>
      </c>
      <c r="Q72" s="1307">
        <v>0</v>
      </c>
      <c r="R72" s="1305" t="s">
        <v>2284</v>
      </c>
      <c r="S72" s="1306">
        <v>40.299999999999997</v>
      </c>
      <c r="T72" s="1307">
        <v>0</v>
      </c>
      <c r="U72" s="1305" t="s">
        <v>2284</v>
      </c>
      <c r="V72" s="1306">
        <v>40.5</v>
      </c>
      <c r="W72" s="1307">
        <v>0</v>
      </c>
      <c r="X72" s="1305" t="s">
        <v>4810</v>
      </c>
      <c r="Y72" s="1306">
        <v>40.4</v>
      </c>
      <c r="Z72" s="1307">
        <v>22.8</v>
      </c>
      <c r="AA72" s="1305" t="s">
        <v>2284</v>
      </c>
      <c r="AB72" s="1306">
        <v>40.5</v>
      </c>
      <c r="AC72" s="1307">
        <v>0</v>
      </c>
      <c r="AD72" s="1305" t="s">
        <v>2284</v>
      </c>
      <c r="AE72" s="1306">
        <v>40.200000000000003</v>
      </c>
      <c r="AF72" s="1307">
        <v>0</v>
      </c>
      <c r="AG72" s="1305" t="s">
        <v>2284</v>
      </c>
      <c r="AH72" s="1306">
        <v>40.4</v>
      </c>
      <c r="AI72" s="1307">
        <v>0</v>
      </c>
      <c r="AJ72" s="1305" t="s">
        <v>2284</v>
      </c>
      <c r="AK72" s="1306">
        <v>40.4</v>
      </c>
      <c r="AL72" s="1307">
        <v>0</v>
      </c>
      <c r="AM72" s="1305" t="s">
        <v>2284</v>
      </c>
      <c r="AN72" s="1306">
        <v>40.4</v>
      </c>
      <c r="AO72" s="1307">
        <v>0</v>
      </c>
      <c r="AP72" s="1305" t="s">
        <v>2284</v>
      </c>
      <c r="AQ72" s="1306">
        <v>40.4</v>
      </c>
      <c r="AR72" s="1307">
        <v>0</v>
      </c>
      <c r="AS72" s="1305" t="s">
        <v>2284</v>
      </c>
      <c r="AT72" s="1306">
        <v>40.5</v>
      </c>
      <c r="AU72" s="1307">
        <v>0</v>
      </c>
      <c r="AV72" s="1305" t="s">
        <v>2284</v>
      </c>
      <c r="AW72" s="1306">
        <v>40.200000000000003</v>
      </c>
      <c r="AX72" s="1307">
        <v>0</v>
      </c>
    </row>
    <row r="73" spans="1:50">
      <c r="A73" s="1308" t="s">
        <v>4484</v>
      </c>
      <c r="B73" s="1350" t="s">
        <v>4485</v>
      </c>
      <c r="C73" s="1317" t="s">
        <v>1078</v>
      </c>
      <c r="D73" s="1318" t="s">
        <v>1078</v>
      </c>
      <c r="E73" s="1319" t="s">
        <v>1078</v>
      </c>
      <c r="F73" s="1317" t="s">
        <v>1078</v>
      </c>
      <c r="G73" s="1318" t="s">
        <v>1078</v>
      </c>
      <c r="H73" s="1319" t="s">
        <v>1078</v>
      </c>
      <c r="I73" s="1317" t="s">
        <v>1078</v>
      </c>
      <c r="J73" s="1318" t="s">
        <v>1078</v>
      </c>
      <c r="K73" s="1319" t="s">
        <v>1078</v>
      </c>
      <c r="L73" s="1317" t="s">
        <v>1078</v>
      </c>
      <c r="M73" s="1318" t="s">
        <v>1078</v>
      </c>
      <c r="N73" s="1319" t="s">
        <v>1078</v>
      </c>
      <c r="O73" s="1317" t="s">
        <v>2284</v>
      </c>
      <c r="P73" s="1318">
        <v>40.4</v>
      </c>
      <c r="Q73" s="1319">
        <v>0</v>
      </c>
      <c r="R73" s="1317" t="s">
        <v>1078</v>
      </c>
      <c r="S73" s="1318" t="s">
        <v>1078</v>
      </c>
      <c r="T73" s="1319" t="s">
        <v>1078</v>
      </c>
      <c r="U73" s="1317" t="s">
        <v>1078</v>
      </c>
      <c r="V73" s="1318" t="s">
        <v>1078</v>
      </c>
      <c r="W73" s="1319" t="s">
        <v>1078</v>
      </c>
      <c r="X73" s="1317" t="s">
        <v>4810</v>
      </c>
      <c r="Y73" s="1318">
        <v>40.5</v>
      </c>
      <c r="Z73" s="1319">
        <v>23.1</v>
      </c>
      <c r="AA73" s="1317" t="s">
        <v>1078</v>
      </c>
      <c r="AB73" s="1318" t="s">
        <v>1078</v>
      </c>
      <c r="AC73" s="1319" t="s">
        <v>1078</v>
      </c>
      <c r="AD73" s="1317" t="s">
        <v>1078</v>
      </c>
      <c r="AE73" s="1318" t="s">
        <v>1078</v>
      </c>
      <c r="AF73" s="1319" t="s">
        <v>1078</v>
      </c>
      <c r="AG73" s="1317" t="s">
        <v>1078</v>
      </c>
      <c r="AH73" s="1318" t="s">
        <v>1078</v>
      </c>
      <c r="AI73" s="1319" t="s">
        <v>1078</v>
      </c>
      <c r="AJ73" s="1317" t="s">
        <v>1078</v>
      </c>
      <c r="AK73" s="1318" t="s">
        <v>1078</v>
      </c>
      <c r="AL73" s="1319" t="s">
        <v>1078</v>
      </c>
      <c r="AM73" s="1317" t="s">
        <v>1078</v>
      </c>
      <c r="AN73" s="1318" t="s">
        <v>1078</v>
      </c>
      <c r="AO73" s="1319" t="s">
        <v>1078</v>
      </c>
      <c r="AP73" s="1317" t="s">
        <v>1078</v>
      </c>
      <c r="AQ73" s="1318" t="s">
        <v>1078</v>
      </c>
      <c r="AR73" s="1319" t="s">
        <v>1078</v>
      </c>
      <c r="AS73" s="1317" t="s">
        <v>1078</v>
      </c>
      <c r="AT73" s="1318" t="s">
        <v>1078</v>
      </c>
      <c r="AU73" s="1319" t="s">
        <v>1078</v>
      </c>
      <c r="AV73" s="1317" t="s">
        <v>1078</v>
      </c>
      <c r="AW73" s="1318" t="s">
        <v>1078</v>
      </c>
      <c r="AX73" s="1319" t="s">
        <v>1078</v>
      </c>
    </row>
    <row r="74" spans="1:50">
      <c r="A74" s="1313" t="s">
        <v>4486</v>
      </c>
      <c r="B74" s="1143" t="s">
        <v>4487</v>
      </c>
      <c r="C74" s="1314" t="s">
        <v>1078</v>
      </c>
      <c r="D74" s="1315" t="s">
        <v>1078</v>
      </c>
      <c r="E74" s="1316" t="s">
        <v>1078</v>
      </c>
      <c r="F74" s="1314" t="s">
        <v>1078</v>
      </c>
      <c r="G74" s="1315" t="s">
        <v>1078</v>
      </c>
      <c r="H74" s="1316" t="s">
        <v>1078</v>
      </c>
      <c r="I74" s="1314" t="s">
        <v>1078</v>
      </c>
      <c r="J74" s="1315" t="s">
        <v>1078</v>
      </c>
      <c r="K74" s="1316" t="s">
        <v>1078</v>
      </c>
      <c r="L74" s="1314" t="s">
        <v>1078</v>
      </c>
      <c r="M74" s="1315" t="s">
        <v>1078</v>
      </c>
      <c r="N74" s="1316" t="s">
        <v>1078</v>
      </c>
      <c r="O74" s="1314" t="s">
        <v>1078</v>
      </c>
      <c r="P74" s="1315" t="s">
        <v>1078</v>
      </c>
      <c r="Q74" s="1316" t="s">
        <v>1078</v>
      </c>
      <c r="R74" s="1314" t="s">
        <v>1078</v>
      </c>
      <c r="S74" s="1315" t="s">
        <v>1078</v>
      </c>
      <c r="T74" s="1316" t="s">
        <v>1078</v>
      </c>
      <c r="U74" s="1314" t="s">
        <v>1078</v>
      </c>
      <c r="V74" s="1315" t="s">
        <v>1078</v>
      </c>
      <c r="W74" s="1316" t="s">
        <v>1078</v>
      </c>
      <c r="X74" s="1314" t="s">
        <v>4810</v>
      </c>
      <c r="Y74" s="1315">
        <v>40.6</v>
      </c>
      <c r="Z74" s="1316">
        <v>23.4</v>
      </c>
      <c r="AA74" s="1314" t="s">
        <v>1078</v>
      </c>
      <c r="AB74" s="1315" t="s">
        <v>1078</v>
      </c>
      <c r="AC74" s="1316" t="s">
        <v>1078</v>
      </c>
      <c r="AD74" s="1314" t="s">
        <v>1078</v>
      </c>
      <c r="AE74" s="1315" t="s">
        <v>1078</v>
      </c>
      <c r="AF74" s="1316" t="s">
        <v>1078</v>
      </c>
      <c r="AG74" s="1314" t="s">
        <v>1078</v>
      </c>
      <c r="AH74" s="1315" t="s">
        <v>1078</v>
      </c>
      <c r="AI74" s="1316" t="s">
        <v>1078</v>
      </c>
      <c r="AJ74" s="1314" t="s">
        <v>1078</v>
      </c>
      <c r="AK74" s="1315" t="s">
        <v>1078</v>
      </c>
      <c r="AL74" s="1316" t="s">
        <v>1078</v>
      </c>
      <c r="AM74" s="1314" t="s">
        <v>1078</v>
      </c>
      <c r="AN74" s="1315" t="s">
        <v>1078</v>
      </c>
      <c r="AO74" s="1316" t="s">
        <v>1078</v>
      </c>
      <c r="AP74" s="1314" t="s">
        <v>1078</v>
      </c>
      <c r="AQ74" s="1315" t="s">
        <v>1078</v>
      </c>
      <c r="AR74" s="1316" t="s">
        <v>1078</v>
      </c>
      <c r="AS74" s="1314" t="s">
        <v>1078</v>
      </c>
      <c r="AT74" s="1315" t="s">
        <v>1078</v>
      </c>
      <c r="AU74" s="1316" t="s">
        <v>1078</v>
      </c>
      <c r="AV74" s="1314" t="s">
        <v>1078</v>
      </c>
      <c r="AW74" s="1315" t="s">
        <v>1078</v>
      </c>
      <c r="AX74" s="1316" t="s">
        <v>1078</v>
      </c>
    </row>
    <row r="75" spans="1:50">
      <c r="A75" s="1303" t="s">
        <v>4488</v>
      </c>
      <c r="B75" s="1304" t="s">
        <v>4489</v>
      </c>
      <c r="C75" s="1305" t="s">
        <v>4809</v>
      </c>
      <c r="D75" s="1306" t="s">
        <v>1078</v>
      </c>
      <c r="E75" s="1307" t="s">
        <v>1078</v>
      </c>
      <c r="F75" s="1305" t="s">
        <v>4809</v>
      </c>
      <c r="G75" s="1306" t="s">
        <v>1078</v>
      </c>
      <c r="H75" s="1307" t="s">
        <v>1078</v>
      </c>
      <c r="I75" s="1305" t="s">
        <v>4809</v>
      </c>
      <c r="J75" s="1306" t="s">
        <v>1078</v>
      </c>
      <c r="K75" s="1307" t="s">
        <v>1078</v>
      </c>
      <c r="L75" s="1305" t="s">
        <v>2284</v>
      </c>
      <c r="M75" s="1306">
        <v>45.4</v>
      </c>
      <c r="N75" s="1307">
        <v>0</v>
      </c>
      <c r="O75" s="1305" t="s">
        <v>4809</v>
      </c>
      <c r="P75" s="1306" t="s">
        <v>1078</v>
      </c>
      <c r="Q75" s="1307" t="s">
        <v>1078</v>
      </c>
      <c r="R75" s="1305" t="s">
        <v>4809</v>
      </c>
      <c r="S75" s="1306" t="s">
        <v>1078</v>
      </c>
      <c r="T75" s="1307" t="s">
        <v>1078</v>
      </c>
      <c r="U75" s="1305" t="s">
        <v>2284</v>
      </c>
      <c r="V75" s="1306">
        <v>45.4</v>
      </c>
      <c r="W75" s="1307">
        <v>0</v>
      </c>
      <c r="X75" s="1305" t="s">
        <v>4810</v>
      </c>
      <c r="Y75" s="1306">
        <v>45.7</v>
      </c>
      <c r="Z75" s="1307">
        <v>30.5</v>
      </c>
      <c r="AA75" s="1305" t="s">
        <v>4809</v>
      </c>
      <c r="AB75" s="1306" t="s">
        <v>1078</v>
      </c>
      <c r="AC75" s="1307" t="s">
        <v>1078</v>
      </c>
      <c r="AD75" s="1305" t="s">
        <v>4809</v>
      </c>
      <c r="AE75" s="1306" t="s">
        <v>1078</v>
      </c>
      <c r="AF75" s="1307" t="s">
        <v>1078</v>
      </c>
      <c r="AG75" s="1305" t="s">
        <v>4809</v>
      </c>
      <c r="AH75" s="1306" t="s">
        <v>1078</v>
      </c>
      <c r="AI75" s="1307" t="s">
        <v>1078</v>
      </c>
      <c r="AJ75" s="1305" t="s">
        <v>4809</v>
      </c>
      <c r="AK75" s="1306" t="s">
        <v>1078</v>
      </c>
      <c r="AL75" s="1307" t="s">
        <v>1078</v>
      </c>
      <c r="AM75" s="1305" t="s">
        <v>4809</v>
      </c>
      <c r="AN75" s="1306" t="s">
        <v>1078</v>
      </c>
      <c r="AO75" s="1307" t="s">
        <v>1078</v>
      </c>
      <c r="AP75" s="1305" t="s">
        <v>4809</v>
      </c>
      <c r="AQ75" s="1306" t="s">
        <v>1078</v>
      </c>
      <c r="AR75" s="1307" t="s">
        <v>1078</v>
      </c>
      <c r="AS75" s="1305" t="s">
        <v>4809</v>
      </c>
      <c r="AT75" s="1306" t="s">
        <v>1078</v>
      </c>
      <c r="AU75" s="1307" t="s">
        <v>1078</v>
      </c>
      <c r="AV75" s="1305" t="s">
        <v>4809</v>
      </c>
      <c r="AW75" s="1306" t="s">
        <v>1078</v>
      </c>
      <c r="AX75" s="1307" t="s">
        <v>1078</v>
      </c>
    </row>
    <row r="76" spans="1:50">
      <c r="A76" s="1308" t="s">
        <v>4490</v>
      </c>
      <c r="B76" s="1350" t="s">
        <v>4491</v>
      </c>
      <c r="C76" s="1317" t="s">
        <v>1078</v>
      </c>
      <c r="D76" s="1318" t="s">
        <v>1078</v>
      </c>
      <c r="E76" s="1319" t="s">
        <v>1078</v>
      </c>
      <c r="F76" s="1317" t="s">
        <v>1078</v>
      </c>
      <c r="G76" s="1318" t="s">
        <v>1078</v>
      </c>
      <c r="H76" s="1319" t="s">
        <v>1078</v>
      </c>
      <c r="I76" s="1317" t="s">
        <v>1078</v>
      </c>
      <c r="J76" s="1318" t="s">
        <v>1078</v>
      </c>
      <c r="K76" s="1319" t="s">
        <v>1078</v>
      </c>
      <c r="L76" s="1317" t="s">
        <v>1078</v>
      </c>
      <c r="M76" s="1318" t="s">
        <v>1078</v>
      </c>
      <c r="N76" s="1319" t="s">
        <v>1078</v>
      </c>
      <c r="O76" s="1317" t="s">
        <v>1078</v>
      </c>
      <c r="P76" s="1318" t="s">
        <v>1078</v>
      </c>
      <c r="Q76" s="1319" t="s">
        <v>1078</v>
      </c>
      <c r="R76" s="1317" t="s">
        <v>1078</v>
      </c>
      <c r="S76" s="1318" t="s">
        <v>1078</v>
      </c>
      <c r="T76" s="1319" t="s">
        <v>1078</v>
      </c>
      <c r="U76" s="1317" t="s">
        <v>1078</v>
      </c>
      <c r="V76" s="1318" t="s">
        <v>1078</v>
      </c>
      <c r="W76" s="1319" t="s">
        <v>1078</v>
      </c>
      <c r="X76" s="1317" t="s">
        <v>4810</v>
      </c>
      <c r="Y76" s="1318">
        <v>45.6</v>
      </c>
      <c r="Z76" s="1319">
        <v>23.7</v>
      </c>
      <c r="AA76" s="1317" t="s">
        <v>1078</v>
      </c>
      <c r="AB76" s="1318" t="s">
        <v>1078</v>
      </c>
      <c r="AC76" s="1319" t="s">
        <v>1078</v>
      </c>
      <c r="AD76" s="1317" t="s">
        <v>1078</v>
      </c>
      <c r="AE76" s="1318" t="s">
        <v>1078</v>
      </c>
      <c r="AF76" s="1319" t="s">
        <v>1078</v>
      </c>
      <c r="AG76" s="1317" t="s">
        <v>1078</v>
      </c>
      <c r="AH76" s="1318" t="s">
        <v>1078</v>
      </c>
      <c r="AI76" s="1319" t="s">
        <v>1078</v>
      </c>
      <c r="AJ76" s="1317" t="s">
        <v>1078</v>
      </c>
      <c r="AK76" s="1318" t="s">
        <v>1078</v>
      </c>
      <c r="AL76" s="1319" t="s">
        <v>1078</v>
      </c>
      <c r="AM76" s="1317" t="s">
        <v>1078</v>
      </c>
      <c r="AN76" s="1318" t="s">
        <v>1078</v>
      </c>
      <c r="AO76" s="1319" t="s">
        <v>1078</v>
      </c>
      <c r="AP76" s="1317" t="s">
        <v>1078</v>
      </c>
      <c r="AQ76" s="1318" t="s">
        <v>1078</v>
      </c>
      <c r="AR76" s="1319" t="s">
        <v>1078</v>
      </c>
      <c r="AS76" s="1317" t="s">
        <v>1078</v>
      </c>
      <c r="AT76" s="1318" t="s">
        <v>1078</v>
      </c>
      <c r="AU76" s="1319" t="s">
        <v>1078</v>
      </c>
      <c r="AV76" s="1317" t="s">
        <v>1078</v>
      </c>
      <c r="AW76" s="1318" t="s">
        <v>1078</v>
      </c>
      <c r="AX76" s="1319" t="s">
        <v>1078</v>
      </c>
    </row>
    <row r="77" spans="1:50">
      <c r="A77" s="1313" t="s">
        <v>4492</v>
      </c>
      <c r="B77" s="1143" t="s">
        <v>4493</v>
      </c>
      <c r="C77" s="1314" t="s">
        <v>1078</v>
      </c>
      <c r="D77" s="1315" t="s">
        <v>1078</v>
      </c>
      <c r="E77" s="1316" t="s">
        <v>1078</v>
      </c>
      <c r="F77" s="1314" t="s">
        <v>1078</v>
      </c>
      <c r="G77" s="1315" t="s">
        <v>1078</v>
      </c>
      <c r="H77" s="1316" t="s">
        <v>1078</v>
      </c>
      <c r="I77" s="1314" t="s">
        <v>1078</v>
      </c>
      <c r="J77" s="1315" t="s">
        <v>1078</v>
      </c>
      <c r="K77" s="1316" t="s">
        <v>1078</v>
      </c>
      <c r="L77" s="1314" t="s">
        <v>1078</v>
      </c>
      <c r="M77" s="1315" t="s">
        <v>1078</v>
      </c>
      <c r="N77" s="1316" t="s">
        <v>1078</v>
      </c>
      <c r="O77" s="1314" t="s">
        <v>1078</v>
      </c>
      <c r="P77" s="1315" t="s">
        <v>1078</v>
      </c>
      <c r="Q77" s="1316" t="s">
        <v>1078</v>
      </c>
      <c r="R77" s="1314" t="s">
        <v>1078</v>
      </c>
      <c r="S77" s="1315" t="s">
        <v>1078</v>
      </c>
      <c r="T77" s="1316" t="s">
        <v>1078</v>
      </c>
      <c r="U77" s="1314" t="s">
        <v>1078</v>
      </c>
      <c r="V77" s="1315" t="s">
        <v>1078</v>
      </c>
      <c r="W77" s="1316" t="s">
        <v>1078</v>
      </c>
      <c r="X77" s="1314" t="s">
        <v>4810</v>
      </c>
      <c r="Y77" s="1315">
        <v>45.6</v>
      </c>
      <c r="Z77" s="1316">
        <v>29.6</v>
      </c>
      <c r="AA77" s="1314" t="s">
        <v>1078</v>
      </c>
      <c r="AB77" s="1315" t="s">
        <v>1078</v>
      </c>
      <c r="AC77" s="1316" t="s">
        <v>1078</v>
      </c>
      <c r="AD77" s="1314" t="s">
        <v>1078</v>
      </c>
      <c r="AE77" s="1315" t="s">
        <v>1078</v>
      </c>
      <c r="AF77" s="1316" t="s">
        <v>1078</v>
      </c>
      <c r="AG77" s="1314" t="s">
        <v>1078</v>
      </c>
      <c r="AH77" s="1315" t="s">
        <v>1078</v>
      </c>
      <c r="AI77" s="1316" t="s">
        <v>1078</v>
      </c>
      <c r="AJ77" s="1314" t="s">
        <v>1078</v>
      </c>
      <c r="AK77" s="1315" t="s">
        <v>1078</v>
      </c>
      <c r="AL77" s="1316" t="s">
        <v>1078</v>
      </c>
      <c r="AM77" s="1314" t="s">
        <v>1078</v>
      </c>
      <c r="AN77" s="1315" t="s">
        <v>1078</v>
      </c>
      <c r="AO77" s="1316" t="s">
        <v>1078</v>
      </c>
      <c r="AP77" s="1314" t="s">
        <v>1078</v>
      </c>
      <c r="AQ77" s="1315" t="s">
        <v>1078</v>
      </c>
      <c r="AR77" s="1316" t="s">
        <v>1078</v>
      </c>
      <c r="AS77" s="1314" t="s">
        <v>1078</v>
      </c>
      <c r="AT77" s="1315" t="s">
        <v>1078</v>
      </c>
      <c r="AU77" s="1316" t="s">
        <v>1078</v>
      </c>
      <c r="AV77" s="1314" t="s">
        <v>1078</v>
      </c>
      <c r="AW77" s="1315" t="s">
        <v>1078</v>
      </c>
      <c r="AX77" s="1316" t="s">
        <v>1078</v>
      </c>
    </row>
    <row r="78" spans="1:50">
      <c r="A78" s="1303" t="s">
        <v>4494</v>
      </c>
      <c r="B78" s="1304" t="s">
        <v>4495</v>
      </c>
      <c r="C78" s="1305" t="s">
        <v>2284</v>
      </c>
      <c r="D78" s="1306">
        <v>50.2</v>
      </c>
      <c r="E78" s="1307">
        <v>0</v>
      </c>
      <c r="F78" s="1305" t="s">
        <v>2284</v>
      </c>
      <c r="G78" s="1306">
        <v>50.4</v>
      </c>
      <c r="H78" s="1307">
        <v>0</v>
      </c>
      <c r="I78" s="1305" t="s">
        <v>2284</v>
      </c>
      <c r="J78" s="1306">
        <v>50.3</v>
      </c>
      <c r="K78" s="1307">
        <v>0</v>
      </c>
      <c r="L78" s="1305" t="s">
        <v>2284</v>
      </c>
      <c r="M78" s="1306">
        <v>50.5</v>
      </c>
      <c r="N78" s="1307">
        <v>0</v>
      </c>
      <c r="O78" s="1305" t="s">
        <v>2284</v>
      </c>
      <c r="P78" s="1306">
        <v>50.4</v>
      </c>
      <c r="Q78" s="1307">
        <v>0</v>
      </c>
      <c r="R78" s="1305" t="s">
        <v>2284</v>
      </c>
      <c r="S78" s="1306">
        <v>50.5</v>
      </c>
      <c r="T78" s="1307">
        <v>0</v>
      </c>
      <c r="U78" s="1305" t="s">
        <v>2284</v>
      </c>
      <c r="V78" s="1306">
        <v>50.4</v>
      </c>
      <c r="W78" s="1307">
        <v>0</v>
      </c>
      <c r="X78" s="1305" t="s">
        <v>4810</v>
      </c>
      <c r="Y78" s="1306">
        <v>50.3</v>
      </c>
      <c r="Z78" s="1307">
        <v>37.5</v>
      </c>
      <c r="AA78" s="1305" t="s">
        <v>2284</v>
      </c>
      <c r="AB78" s="1306">
        <v>50.5</v>
      </c>
      <c r="AC78" s="1307">
        <v>0</v>
      </c>
      <c r="AD78" s="1305" t="s">
        <v>2284</v>
      </c>
      <c r="AE78" s="1306">
        <v>50.2</v>
      </c>
      <c r="AF78" s="1307">
        <v>0</v>
      </c>
      <c r="AG78" s="1305" t="s">
        <v>2284</v>
      </c>
      <c r="AH78" s="1306">
        <v>50.5</v>
      </c>
      <c r="AI78" s="1307">
        <v>0</v>
      </c>
      <c r="AJ78" s="1305" t="s">
        <v>2284</v>
      </c>
      <c r="AK78" s="1306">
        <v>50.4</v>
      </c>
      <c r="AL78" s="1307">
        <v>0</v>
      </c>
      <c r="AM78" s="1305" t="s">
        <v>2284</v>
      </c>
      <c r="AN78" s="1306">
        <v>50.4</v>
      </c>
      <c r="AO78" s="1307">
        <v>0</v>
      </c>
      <c r="AP78" s="1305" t="s">
        <v>2284</v>
      </c>
      <c r="AQ78" s="1306">
        <v>50.4</v>
      </c>
      <c r="AR78" s="1307">
        <v>0</v>
      </c>
      <c r="AS78" s="1305" t="s">
        <v>2284</v>
      </c>
      <c r="AT78" s="1306">
        <v>50.3</v>
      </c>
      <c r="AU78" s="1307">
        <v>0</v>
      </c>
      <c r="AV78" s="1305" t="s">
        <v>2284</v>
      </c>
      <c r="AW78" s="1306">
        <v>50.3</v>
      </c>
      <c r="AX78" s="1307">
        <v>0</v>
      </c>
    </row>
    <row r="79" spans="1:50">
      <c r="A79" s="1308" t="s">
        <v>4496</v>
      </c>
      <c r="B79" s="1350" t="s">
        <v>4497</v>
      </c>
      <c r="C79" s="1317" t="s">
        <v>1078</v>
      </c>
      <c r="D79" s="1318" t="s">
        <v>1078</v>
      </c>
      <c r="E79" s="1319" t="s">
        <v>1078</v>
      </c>
      <c r="F79" s="1317" t="s">
        <v>1078</v>
      </c>
      <c r="G79" s="1318" t="s">
        <v>1078</v>
      </c>
      <c r="H79" s="1319" t="s">
        <v>1078</v>
      </c>
      <c r="I79" s="1317" t="s">
        <v>1078</v>
      </c>
      <c r="J79" s="1318" t="s">
        <v>1078</v>
      </c>
      <c r="K79" s="1319" t="s">
        <v>1078</v>
      </c>
      <c r="L79" s="1317" t="s">
        <v>1078</v>
      </c>
      <c r="M79" s="1318" t="s">
        <v>1078</v>
      </c>
      <c r="N79" s="1319" t="s">
        <v>1078</v>
      </c>
      <c r="O79" s="1317" t="s">
        <v>2284</v>
      </c>
      <c r="P79" s="1318">
        <v>50.4</v>
      </c>
      <c r="Q79" s="1319">
        <v>0</v>
      </c>
      <c r="R79" s="1317" t="s">
        <v>1078</v>
      </c>
      <c r="S79" s="1318" t="s">
        <v>1078</v>
      </c>
      <c r="T79" s="1319" t="s">
        <v>1078</v>
      </c>
      <c r="U79" s="1317" t="s">
        <v>1078</v>
      </c>
      <c r="V79" s="1318" t="s">
        <v>1078</v>
      </c>
      <c r="W79" s="1319" t="s">
        <v>1078</v>
      </c>
      <c r="X79" s="1317" t="s">
        <v>4810</v>
      </c>
      <c r="Y79" s="1318">
        <v>50.6</v>
      </c>
      <c r="Z79" s="1319">
        <v>39.1</v>
      </c>
      <c r="AA79" s="1317" t="s">
        <v>1078</v>
      </c>
      <c r="AB79" s="1318" t="s">
        <v>1078</v>
      </c>
      <c r="AC79" s="1319" t="s">
        <v>1078</v>
      </c>
      <c r="AD79" s="1317" t="s">
        <v>1078</v>
      </c>
      <c r="AE79" s="1318" t="s">
        <v>1078</v>
      </c>
      <c r="AF79" s="1319" t="s">
        <v>1078</v>
      </c>
      <c r="AG79" s="1317" t="s">
        <v>1078</v>
      </c>
      <c r="AH79" s="1318" t="s">
        <v>1078</v>
      </c>
      <c r="AI79" s="1319" t="s">
        <v>1078</v>
      </c>
      <c r="AJ79" s="1317" t="s">
        <v>1078</v>
      </c>
      <c r="AK79" s="1318" t="s">
        <v>1078</v>
      </c>
      <c r="AL79" s="1319" t="s">
        <v>1078</v>
      </c>
      <c r="AM79" s="1317" t="s">
        <v>1078</v>
      </c>
      <c r="AN79" s="1318" t="s">
        <v>1078</v>
      </c>
      <c r="AO79" s="1319" t="s">
        <v>1078</v>
      </c>
      <c r="AP79" s="1317" t="s">
        <v>1078</v>
      </c>
      <c r="AQ79" s="1318" t="s">
        <v>1078</v>
      </c>
      <c r="AR79" s="1319" t="s">
        <v>1078</v>
      </c>
      <c r="AS79" s="1317" t="s">
        <v>1078</v>
      </c>
      <c r="AT79" s="1318" t="s">
        <v>1078</v>
      </c>
      <c r="AU79" s="1319" t="s">
        <v>1078</v>
      </c>
      <c r="AV79" s="1317" t="s">
        <v>1078</v>
      </c>
      <c r="AW79" s="1318" t="s">
        <v>1078</v>
      </c>
      <c r="AX79" s="1319" t="s">
        <v>1078</v>
      </c>
    </row>
    <row r="80" spans="1:50">
      <c r="A80" s="1313" t="s">
        <v>4498</v>
      </c>
      <c r="B80" s="1143" t="s">
        <v>4499</v>
      </c>
      <c r="C80" s="1314" t="s">
        <v>1078</v>
      </c>
      <c r="D80" s="1315" t="s">
        <v>1078</v>
      </c>
      <c r="E80" s="1316" t="s">
        <v>1078</v>
      </c>
      <c r="F80" s="1314" t="s">
        <v>1078</v>
      </c>
      <c r="G80" s="1315" t="s">
        <v>1078</v>
      </c>
      <c r="H80" s="1316" t="s">
        <v>1078</v>
      </c>
      <c r="I80" s="1314" t="s">
        <v>1078</v>
      </c>
      <c r="J80" s="1315" t="s">
        <v>1078</v>
      </c>
      <c r="K80" s="1316" t="s">
        <v>1078</v>
      </c>
      <c r="L80" s="1314" t="s">
        <v>1078</v>
      </c>
      <c r="M80" s="1315" t="s">
        <v>1078</v>
      </c>
      <c r="N80" s="1316" t="s">
        <v>1078</v>
      </c>
      <c r="O80" s="1314" t="s">
        <v>1078</v>
      </c>
      <c r="P80" s="1315" t="s">
        <v>1078</v>
      </c>
      <c r="Q80" s="1316" t="s">
        <v>1078</v>
      </c>
      <c r="R80" s="1314" t="s">
        <v>1078</v>
      </c>
      <c r="S80" s="1315" t="s">
        <v>1078</v>
      </c>
      <c r="T80" s="1316" t="s">
        <v>1078</v>
      </c>
      <c r="U80" s="1314" t="s">
        <v>1078</v>
      </c>
      <c r="V80" s="1315" t="s">
        <v>1078</v>
      </c>
      <c r="W80" s="1316" t="s">
        <v>1078</v>
      </c>
      <c r="X80" s="1314" t="s">
        <v>4810</v>
      </c>
      <c r="Y80" s="1315">
        <v>50.1</v>
      </c>
      <c r="Z80" s="1316">
        <v>33.9</v>
      </c>
      <c r="AA80" s="1314" t="s">
        <v>1078</v>
      </c>
      <c r="AB80" s="1315" t="s">
        <v>1078</v>
      </c>
      <c r="AC80" s="1316" t="s">
        <v>1078</v>
      </c>
      <c r="AD80" s="1314" t="s">
        <v>1078</v>
      </c>
      <c r="AE80" s="1315" t="s">
        <v>1078</v>
      </c>
      <c r="AF80" s="1316" t="s">
        <v>1078</v>
      </c>
      <c r="AG80" s="1314" t="s">
        <v>1078</v>
      </c>
      <c r="AH80" s="1315" t="s">
        <v>1078</v>
      </c>
      <c r="AI80" s="1316" t="s">
        <v>1078</v>
      </c>
      <c r="AJ80" s="1314" t="s">
        <v>1078</v>
      </c>
      <c r="AK80" s="1315" t="s">
        <v>1078</v>
      </c>
      <c r="AL80" s="1316" t="s">
        <v>1078</v>
      </c>
      <c r="AM80" s="1314" t="s">
        <v>1078</v>
      </c>
      <c r="AN80" s="1315" t="s">
        <v>1078</v>
      </c>
      <c r="AO80" s="1316" t="s">
        <v>1078</v>
      </c>
      <c r="AP80" s="1314" t="s">
        <v>1078</v>
      </c>
      <c r="AQ80" s="1315" t="s">
        <v>1078</v>
      </c>
      <c r="AR80" s="1316" t="s">
        <v>1078</v>
      </c>
      <c r="AS80" s="1314" t="s">
        <v>1078</v>
      </c>
      <c r="AT80" s="1315" t="s">
        <v>1078</v>
      </c>
      <c r="AU80" s="1316" t="s">
        <v>1078</v>
      </c>
      <c r="AV80" s="1314" t="s">
        <v>1078</v>
      </c>
      <c r="AW80" s="1315" t="s">
        <v>1078</v>
      </c>
      <c r="AX80" s="1316" t="s">
        <v>1078</v>
      </c>
    </row>
    <row r="81" spans="1:50">
      <c r="A81" s="1303" t="s">
        <v>4501</v>
      </c>
      <c r="B81" s="1304" t="s">
        <v>4502</v>
      </c>
      <c r="C81" s="1305" t="s">
        <v>4809</v>
      </c>
      <c r="D81" s="1306" t="s">
        <v>1078</v>
      </c>
      <c r="E81" s="1307" t="s">
        <v>1078</v>
      </c>
      <c r="F81" s="1305" t="s">
        <v>4809</v>
      </c>
      <c r="G81" s="1306" t="s">
        <v>1078</v>
      </c>
      <c r="H81" s="1307" t="s">
        <v>1078</v>
      </c>
      <c r="I81" s="1305" t="s">
        <v>4809</v>
      </c>
      <c r="J81" s="1306" t="s">
        <v>1078</v>
      </c>
      <c r="K81" s="1307" t="s">
        <v>1078</v>
      </c>
      <c r="L81" s="1305" t="s">
        <v>2284</v>
      </c>
      <c r="M81" s="1306">
        <v>55.5</v>
      </c>
      <c r="N81" s="1307">
        <v>0</v>
      </c>
      <c r="O81" s="1305" t="s">
        <v>4809</v>
      </c>
      <c r="P81" s="1306" t="s">
        <v>1078</v>
      </c>
      <c r="Q81" s="1307" t="s">
        <v>1078</v>
      </c>
      <c r="R81" s="1305" t="s">
        <v>4809</v>
      </c>
      <c r="S81" s="1306" t="s">
        <v>1078</v>
      </c>
      <c r="T81" s="1307" t="s">
        <v>1078</v>
      </c>
      <c r="U81" s="1305" t="s">
        <v>2284</v>
      </c>
      <c r="V81" s="1306">
        <v>55.5</v>
      </c>
      <c r="W81" s="1307">
        <v>0</v>
      </c>
      <c r="X81" s="1305" t="s">
        <v>4810</v>
      </c>
      <c r="Y81" s="1306">
        <v>55.3</v>
      </c>
      <c r="Z81" s="1307">
        <v>39.6</v>
      </c>
      <c r="AA81" s="1305" t="s">
        <v>4809</v>
      </c>
      <c r="AB81" s="1306" t="s">
        <v>1078</v>
      </c>
      <c r="AC81" s="1307" t="s">
        <v>1078</v>
      </c>
      <c r="AD81" s="1305" t="s">
        <v>4809</v>
      </c>
      <c r="AE81" s="1306" t="s">
        <v>1078</v>
      </c>
      <c r="AF81" s="1307" t="s">
        <v>1078</v>
      </c>
      <c r="AG81" s="1305" t="s">
        <v>4809</v>
      </c>
      <c r="AH81" s="1306" t="s">
        <v>1078</v>
      </c>
      <c r="AI81" s="1307" t="s">
        <v>1078</v>
      </c>
      <c r="AJ81" s="1305" t="s">
        <v>4809</v>
      </c>
      <c r="AK81" s="1306" t="s">
        <v>1078</v>
      </c>
      <c r="AL81" s="1307" t="s">
        <v>1078</v>
      </c>
      <c r="AM81" s="1305" t="s">
        <v>4809</v>
      </c>
      <c r="AN81" s="1306" t="s">
        <v>1078</v>
      </c>
      <c r="AO81" s="1307" t="s">
        <v>1078</v>
      </c>
      <c r="AP81" s="1305" t="s">
        <v>4809</v>
      </c>
      <c r="AQ81" s="1306" t="s">
        <v>1078</v>
      </c>
      <c r="AR81" s="1307" t="s">
        <v>1078</v>
      </c>
      <c r="AS81" s="1305" t="s">
        <v>4809</v>
      </c>
      <c r="AT81" s="1306" t="s">
        <v>1078</v>
      </c>
      <c r="AU81" s="1307" t="s">
        <v>1078</v>
      </c>
      <c r="AV81" s="1305" t="s">
        <v>4809</v>
      </c>
      <c r="AW81" s="1306" t="s">
        <v>1078</v>
      </c>
      <c r="AX81" s="1307" t="s">
        <v>1078</v>
      </c>
    </row>
    <row r="82" spans="1:50">
      <c r="A82" s="1308" t="s">
        <v>4503</v>
      </c>
      <c r="B82" s="1350" t="s">
        <v>4504</v>
      </c>
      <c r="C82" s="1317" t="s">
        <v>1078</v>
      </c>
      <c r="D82" s="1318" t="s">
        <v>1078</v>
      </c>
      <c r="E82" s="1319" t="s">
        <v>1078</v>
      </c>
      <c r="F82" s="1317" t="s">
        <v>1078</v>
      </c>
      <c r="G82" s="1318" t="s">
        <v>1078</v>
      </c>
      <c r="H82" s="1319" t="s">
        <v>1078</v>
      </c>
      <c r="I82" s="1317" t="s">
        <v>1078</v>
      </c>
      <c r="J82" s="1318" t="s">
        <v>1078</v>
      </c>
      <c r="K82" s="1319" t="s">
        <v>1078</v>
      </c>
      <c r="L82" s="1317" t="s">
        <v>1078</v>
      </c>
      <c r="M82" s="1318" t="s">
        <v>1078</v>
      </c>
      <c r="N82" s="1319" t="s">
        <v>1078</v>
      </c>
      <c r="O82" s="1317" t="s">
        <v>1078</v>
      </c>
      <c r="P82" s="1318" t="s">
        <v>1078</v>
      </c>
      <c r="Q82" s="1319" t="s">
        <v>1078</v>
      </c>
      <c r="R82" s="1317" t="s">
        <v>1078</v>
      </c>
      <c r="S82" s="1318" t="s">
        <v>1078</v>
      </c>
      <c r="T82" s="1319" t="s">
        <v>1078</v>
      </c>
      <c r="U82" s="1317" t="s">
        <v>1078</v>
      </c>
      <c r="V82" s="1318" t="s">
        <v>1078</v>
      </c>
      <c r="W82" s="1319" t="s">
        <v>1078</v>
      </c>
      <c r="X82" s="1317" t="s">
        <v>4810</v>
      </c>
      <c r="Y82" s="1318">
        <v>55.2</v>
      </c>
      <c r="Z82" s="1319">
        <v>39.700000000000003</v>
      </c>
      <c r="AA82" s="1317" t="s">
        <v>1078</v>
      </c>
      <c r="AB82" s="1318" t="s">
        <v>1078</v>
      </c>
      <c r="AC82" s="1319" t="s">
        <v>1078</v>
      </c>
      <c r="AD82" s="1317" t="s">
        <v>1078</v>
      </c>
      <c r="AE82" s="1318" t="s">
        <v>1078</v>
      </c>
      <c r="AF82" s="1319" t="s">
        <v>1078</v>
      </c>
      <c r="AG82" s="1317" t="s">
        <v>1078</v>
      </c>
      <c r="AH82" s="1318" t="s">
        <v>1078</v>
      </c>
      <c r="AI82" s="1319" t="s">
        <v>1078</v>
      </c>
      <c r="AJ82" s="1317" t="s">
        <v>1078</v>
      </c>
      <c r="AK82" s="1318" t="s">
        <v>1078</v>
      </c>
      <c r="AL82" s="1319" t="s">
        <v>1078</v>
      </c>
      <c r="AM82" s="1317" t="s">
        <v>1078</v>
      </c>
      <c r="AN82" s="1318" t="s">
        <v>1078</v>
      </c>
      <c r="AO82" s="1319" t="s">
        <v>1078</v>
      </c>
      <c r="AP82" s="1317" t="s">
        <v>1078</v>
      </c>
      <c r="AQ82" s="1318" t="s">
        <v>1078</v>
      </c>
      <c r="AR82" s="1319" t="s">
        <v>1078</v>
      </c>
      <c r="AS82" s="1317" t="s">
        <v>1078</v>
      </c>
      <c r="AT82" s="1318" t="s">
        <v>1078</v>
      </c>
      <c r="AU82" s="1319" t="s">
        <v>1078</v>
      </c>
      <c r="AV82" s="1317" t="s">
        <v>1078</v>
      </c>
      <c r="AW82" s="1318" t="s">
        <v>1078</v>
      </c>
      <c r="AX82" s="1319" t="s">
        <v>1078</v>
      </c>
    </row>
    <row r="83" spans="1:50">
      <c r="A83" s="1313" t="s">
        <v>4505</v>
      </c>
      <c r="B83" s="1143" t="s">
        <v>4506</v>
      </c>
      <c r="C83" s="1314" t="s">
        <v>1078</v>
      </c>
      <c r="D83" s="1315" t="s">
        <v>1078</v>
      </c>
      <c r="E83" s="1316" t="s">
        <v>1078</v>
      </c>
      <c r="F83" s="1314" t="s">
        <v>1078</v>
      </c>
      <c r="G83" s="1315" t="s">
        <v>1078</v>
      </c>
      <c r="H83" s="1316" t="s">
        <v>1078</v>
      </c>
      <c r="I83" s="1314" t="s">
        <v>1078</v>
      </c>
      <c r="J83" s="1315" t="s">
        <v>1078</v>
      </c>
      <c r="K83" s="1316" t="s">
        <v>1078</v>
      </c>
      <c r="L83" s="1314" t="s">
        <v>1078</v>
      </c>
      <c r="M83" s="1315" t="s">
        <v>1078</v>
      </c>
      <c r="N83" s="1316" t="s">
        <v>1078</v>
      </c>
      <c r="O83" s="1314" t="s">
        <v>1078</v>
      </c>
      <c r="P83" s="1315" t="s">
        <v>1078</v>
      </c>
      <c r="Q83" s="1316" t="s">
        <v>1078</v>
      </c>
      <c r="R83" s="1314" t="s">
        <v>1078</v>
      </c>
      <c r="S83" s="1315" t="s">
        <v>1078</v>
      </c>
      <c r="T83" s="1316" t="s">
        <v>1078</v>
      </c>
      <c r="U83" s="1314" t="s">
        <v>1078</v>
      </c>
      <c r="V83" s="1315" t="s">
        <v>1078</v>
      </c>
      <c r="W83" s="1316" t="s">
        <v>1078</v>
      </c>
      <c r="X83" s="1314" t="s">
        <v>1078</v>
      </c>
      <c r="Y83" s="1315" t="s">
        <v>1078</v>
      </c>
      <c r="Z83" s="1316" t="s">
        <v>1078</v>
      </c>
      <c r="AA83" s="1314" t="s">
        <v>1078</v>
      </c>
      <c r="AB83" s="1315" t="s">
        <v>1078</v>
      </c>
      <c r="AC83" s="1316" t="s">
        <v>1078</v>
      </c>
      <c r="AD83" s="1314" t="s">
        <v>1078</v>
      </c>
      <c r="AE83" s="1315" t="s">
        <v>1078</v>
      </c>
      <c r="AF83" s="1316" t="s">
        <v>1078</v>
      </c>
      <c r="AG83" s="1314" t="s">
        <v>1078</v>
      </c>
      <c r="AH83" s="1315" t="s">
        <v>1078</v>
      </c>
      <c r="AI83" s="1316" t="s">
        <v>1078</v>
      </c>
      <c r="AJ83" s="1314" t="s">
        <v>1078</v>
      </c>
      <c r="AK83" s="1315" t="s">
        <v>1078</v>
      </c>
      <c r="AL83" s="1316" t="s">
        <v>1078</v>
      </c>
      <c r="AM83" s="1314" t="s">
        <v>1078</v>
      </c>
      <c r="AN83" s="1315" t="s">
        <v>1078</v>
      </c>
      <c r="AO83" s="1316" t="s">
        <v>1078</v>
      </c>
      <c r="AP83" s="1314" t="s">
        <v>1078</v>
      </c>
      <c r="AQ83" s="1315" t="s">
        <v>1078</v>
      </c>
      <c r="AR83" s="1316" t="s">
        <v>1078</v>
      </c>
      <c r="AS83" s="1314" t="s">
        <v>1078</v>
      </c>
      <c r="AT83" s="1315" t="s">
        <v>1078</v>
      </c>
      <c r="AU83" s="1316" t="s">
        <v>1078</v>
      </c>
      <c r="AV83" s="1314" t="s">
        <v>1078</v>
      </c>
      <c r="AW83" s="1315" t="s">
        <v>1078</v>
      </c>
      <c r="AX83" s="1316" t="s">
        <v>1078</v>
      </c>
    </row>
    <row r="84" spans="1:50">
      <c r="A84" s="1303" t="s">
        <v>4507</v>
      </c>
      <c r="B84" s="1304" t="s">
        <v>4508</v>
      </c>
      <c r="C84" s="1305" t="s">
        <v>2284</v>
      </c>
      <c r="D84" s="1306">
        <v>60.3</v>
      </c>
      <c r="E84" s="1307">
        <v>0</v>
      </c>
      <c r="F84" s="1305" t="s">
        <v>2284</v>
      </c>
      <c r="G84" s="1306">
        <v>60.6</v>
      </c>
      <c r="H84" s="1307">
        <v>0</v>
      </c>
      <c r="I84" s="1305" t="s">
        <v>2284</v>
      </c>
      <c r="J84" s="1306">
        <v>60.1</v>
      </c>
      <c r="K84" s="1307">
        <v>0</v>
      </c>
      <c r="L84" s="1305" t="s">
        <v>4810</v>
      </c>
      <c r="M84" s="1306">
        <v>60.5</v>
      </c>
      <c r="N84" s="1307">
        <v>16.100000000000001</v>
      </c>
      <c r="O84" s="1305" t="s">
        <v>4810</v>
      </c>
      <c r="P84" s="1306">
        <v>60.5</v>
      </c>
      <c r="Q84" s="1307">
        <v>15.9</v>
      </c>
      <c r="R84" s="1305" t="s">
        <v>2284</v>
      </c>
      <c r="S84" s="1306">
        <v>60.2</v>
      </c>
      <c r="T84" s="1307">
        <v>0</v>
      </c>
      <c r="U84" s="1305" t="s">
        <v>4810</v>
      </c>
      <c r="V84" s="1306">
        <v>60.4</v>
      </c>
      <c r="W84" s="1307">
        <v>12.2</v>
      </c>
      <c r="X84" s="1305" t="s">
        <v>2261</v>
      </c>
      <c r="Y84" s="1306" t="s">
        <v>1078</v>
      </c>
      <c r="Z84" s="1307" t="s">
        <v>1078</v>
      </c>
      <c r="AA84" s="1305" t="s">
        <v>2284</v>
      </c>
      <c r="AB84" s="1306">
        <v>60.5</v>
      </c>
      <c r="AC84" s="1307">
        <v>0</v>
      </c>
      <c r="AD84" s="1305" t="s">
        <v>2284</v>
      </c>
      <c r="AE84" s="1306">
        <v>60.3</v>
      </c>
      <c r="AF84" s="1307">
        <v>0</v>
      </c>
      <c r="AG84" s="1305" t="s">
        <v>2284</v>
      </c>
      <c r="AH84" s="1306">
        <v>60.4</v>
      </c>
      <c r="AI84" s="1307">
        <v>0</v>
      </c>
      <c r="AJ84" s="1305" t="s">
        <v>2284</v>
      </c>
      <c r="AK84" s="1306">
        <v>60.5</v>
      </c>
      <c r="AL84" s="1307">
        <v>0</v>
      </c>
      <c r="AM84" s="1305" t="s">
        <v>2284</v>
      </c>
      <c r="AN84" s="1306">
        <v>60.5</v>
      </c>
      <c r="AO84" s="1307">
        <v>0</v>
      </c>
      <c r="AP84" s="1305" t="s">
        <v>2284</v>
      </c>
      <c r="AQ84" s="1306">
        <v>60.5</v>
      </c>
      <c r="AR84" s="1307">
        <v>0</v>
      </c>
      <c r="AS84" s="1305" t="s">
        <v>2284</v>
      </c>
      <c r="AT84" s="1306">
        <v>60.5</v>
      </c>
      <c r="AU84" s="1307">
        <v>0</v>
      </c>
      <c r="AV84" s="1305" t="s">
        <v>2284</v>
      </c>
      <c r="AW84" s="1306">
        <v>60.3</v>
      </c>
      <c r="AX84" s="1307">
        <v>0</v>
      </c>
    </row>
    <row r="85" spans="1:50">
      <c r="A85" s="1308" t="s">
        <v>4509</v>
      </c>
      <c r="B85" s="1350" t="s">
        <v>4510</v>
      </c>
      <c r="C85" s="1317" t="s">
        <v>1078</v>
      </c>
      <c r="D85" s="1318" t="s">
        <v>1078</v>
      </c>
      <c r="E85" s="1319" t="s">
        <v>1078</v>
      </c>
      <c r="F85" s="1317" t="s">
        <v>1078</v>
      </c>
      <c r="G85" s="1318" t="s">
        <v>1078</v>
      </c>
      <c r="H85" s="1319" t="s">
        <v>1078</v>
      </c>
      <c r="I85" s="1317" t="s">
        <v>1078</v>
      </c>
      <c r="J85" s="1318" t="s">
        <v>1078</v>
      </c>
      <c r="K85" s="1319" t="s">
        <v>1078</v>
      </c>
      <c r="L85" s="1317" t="s">
        <v>4810</v>
      </c>
      <c r="M85" s="1318">
        <v>60.6</v>
      </c>
      <c r="N85" s="1319">
        <v>15</v>
      </c>
      <c r="O85" s="1317" t="s">
        <v>2284</v>
      </c>
      <c r="P85" s="1318">
        <v>60.5</v>
      </c>
      <c r="Q85" s="1319">
        <v>0</v>
      </c>
      <c r="R85" s="1317" t="s">
        <v>1078</v>
      </c>
      <c r="S85" s="1318" t="s">
        <v>1078</v>
      </c>
      <c r="T85" s="1319" t="s">
        <v>1078</v>
      </c>
      <c r="U85" s="1317" t="s">
        <v>1078</v>
      </c>
      <c r="V85" s="1318" t="s">
        <v>1078</v>
      </c>
      <c r="W85" s="1319" t="s">
        <v>1078</v>
      </c>
      <c r="X85" s="1317" t="s">
        <v>1078</v>
      </c>
      <c r="Y85" s="1318" t="s">
        <v>1078</v>
      </c>
      <c r="Z85" s="1319" t="s">
        <v>1078</v>
      </c>
      <c r="AA85" s="1317" t="s">
        <v>1078</v>
      </c>
      <c r="AB85" s="1318" t="s">
        <v>1078</v>
      </c>
      <c r="AC85" s="1319" t="s">
        <v>1078</v>
      </c>
      <c r="AD85" s="1317" t="s">
        <v>1078</v>
      </c>
      <c r="AE85" s="1318" t="s">
        <v>1078</v>
      </c>
      <c r="AF85" s="1319" t="s">
        <v>1078</v>
      </c>
      <c r="AG85" s="1317" t="s">
        <v>1078</v>
      </c>
      <c r="AH85" s="1318" t="s">
        <v>1078</v>
      </c>
      <c r="AI85" s="1319" t="s">
        <v>1078</v>
      </c>
      <c r="AJ85" s="1317" t="s">
        <v>1078</v>
      </c>
      <c r="AK85" s="1318" t="s">
        <v>1078</v>
      </c>
      <c r="AL85" s="1319" t="s">
        <v>1078</v>
      </c>
      <c r="AM85" s="1317" t="s">
        <v>1078</v>
      </c>
      <c r="AN85" s="1318" t="s">
        <v>1078</v>
      </c>
      <c r="AO85" s="1319" t="s">
        <v>1078</v>
      </c>
      <c r="AP85" s="1317" t="s">
        <v>1078</v>
      </c>
      <c r="AQ85" s="1318" t="s">
        <v>1078</v>
      </c>
      <c r="AR85" s="1319" t="s">
        <v>1078</v>
      </c>
      <c r="AS85" s="1317" t="s">
        <v>1078</v>
      </c>
      <c r="AT85" s="1318" t="s">
        <v>1078</v>
      </c>
      <c r="AU85" s="1319" t="s">
        <v>1078</v>
      </c>
      <c r="AV85" s="1317" t="s">
        <v>1078</v>
      </c>
      <c r="AW85" s="1318" t="s">
        <v>1078</v>
      </c>
      <c r="AX85" s="1319" t="s">
        <v>1078</v>
      </c>
    </row>
    <row r="86" spans="1:50">
      <c r="A86" s="1313" t="s">
        <v>4511</v>
      </c>
      <c r="B86" s="1143" t="s">
        <v>4512</v>
      </c>
      <c r="C86" s="1314" t="s">
        <v>1078</v>
      </c>
      <c r="D86" s="1315" t="s">
        <v>1078</v>
      </c>
      <c r="E86" s="1316" t="s">
        <v>1078</v>
      </c>
      <c r="F86" s="1314" t="s">
        <v>1078</v>
      </c>
      <c r="G86" s="1315" t="s">
        <v>1078</v>
      </c>
      <c r="H86" s="1316" t="s">
        <v>1078</v>
      </c>
      <c r="I86" s="1314" t="s">
        <v>1078</v>
      </c>
      <c r="J86" s="1315" t="s">
        <v>1078</v>
      </c>
      <c r="K86" s="1316" t="s">
        <v>1078</v>
      </c>
      <c r="L86" s="1314" t="s">
        <v>4810</v>
      </c>
      <c r="M86" s="1315">
        <v>60.6</v>
      </c>
      <c r="N86" s="1316">
        <v>14.2</v>
      </c>
      <c r="O86" s="1314" t="s">
        <v>2284</v>
      </c>
      <c r="P86" s="1315">
        <v>60.5</v>
      </c>
      <c r="Q86" s="1316">
        <v>0</v>
      </c>
      <c r="R86" s="1314" t="s">
        <v>1078</v>
      </c>
      <c r="S86" s="1315" t="s">
        <v>1078</v>
      </c>
      <c r="T86" s="1316" t="s">
        <v>1078</v>
      </c>
      <c r="U86" s="1314" t="s">
        <v>1078</v>
      </c>
      <c r="V86" s="1315" t="s">
        <v>1078</v>
      </c>
      <c r="W86" s="1316" t="s">
        <v>1078</v>
      </c>
      <c r="X86" s="1314" t="s">
        <v>1078</v>
      </c>
      <c r="Y86" s="1315" t="s">
        <v>1078</v>
      </c>
      <c r="Z86" s="1316" t="s">
        <v>1078</v>
      </c>
      <c r="AA86" s="1314" t="s">
        <v>1078</v>
      </c>
      <c r="AB86" s="1315" t="s">
        <v>1078</v>
      </c>
      <c r="AC86" s="1316" t="s">
        <v>1078</v>
      </c>
      <c r="AD86" s="1314" t="s">
        <v>1078</v>
      </c>
      <c r="AE86" s="1315" t="s">
        <v>1078</v>
      </c>
      <c r="AF86" s="1316" t="s">
        <v>1078</v>
      </c>
      <c r="AG86" s="1314" t="s">
        <v>1078</v>
      </c>
      <c r="AH86" s="1315" t="s">
        <v>1078</v>
      </c>
      <c r="AI86" s="1316" t="s">
        <v>1078</v>
      </c>
      <c r="AJ86" s="1314" t="s">
        <v>1078</v>
      </c>
      <c r="AK86" s="1315" t="s">
        <v>1078</v>
      </c>
      <c r="AL86" s="1316" t="s">
        <v>1078</v>
      </c>
      <c r="AM86" s="1314" t="s">
        <v>1078</v>
      </c>
      <c r="AN86" s="1315" t="s">
        <v>1078</v>
      </c>
      <c r="AO86" s="1316" t="s">
        <v>1078</v>
      </c>
      <c r="AP86" s="1314" t="s">
        <v>1078</v>
      </c>
      <c r="AQ86" s="1315" t="s">
        <v>1078</v>
      </c>
      <c r="AR86" s="1316" t="s">
        <v>1078</v>
      </c>
      <c r="AS86" s="1314" t="s">
        <v>1078</v>
      </c>
      <c r="AT86" s="1315" t="s">
        <v>1078</v>
      </c>
      <c r="AU86" s="1316" t="s">
        <v>1078</v>
      </c>
      <c r="AV86" s="1314" t="s">
        <v>1078</v>
      </c>
      <c r="AW86" s="1315" t="s">
        <v>1078</v>
      </c>
      <c r="AX86" s="1316" t="s">
        <v>1078</v>
      </c>
    </row>
    <row r="87" spans="1:50" ht="55.5">
      <c r="A87" s="1299" t="s">
        <v>4513</v>
      </c>
      <c r="B87" s="1139" t="s">
        <v>5871</v>
      </c>
      <c r="C87" s="1300" t="s">
        <v>4806</v>
      </c>
      <c r="D87" s="1301" t="s">
        <v>4807</v>
      </c>
      <c r="E87" s="1302" t="s">
        <v>4808</v>
      </c>
      <c r="F87" s="1300" t="s">
        <v>4806</v>
      </c>
      <c r="G87" s="1301" t="s">
        <v>4807</v>
      </c>
      <c r="H87" s="1302" t="s">
        <v>4808</v>
      </c>
      <c r="I87" s="1300" t="s">
        <v>4806</v>
      </c>
      <c r="J87" s="1301" t="s">
        <v>4807</v>
      </c>
      <c r="K87" s="1302" t="s">
        <v>4808</v>
      </c>
      <c r="L87" s="1300" t="s">
        <v>4806</v>
      </c>
      <c r="M87" s="1301" t="s">
        <v>4807</v>
      </c>
      <c r="N87" s="1302" t="s">
        <v>4808</v>
      </c>
      <c r="O87" s="1300" t="s">
        <v>4806</v>
      </c>
      <c r="P87" s="1301" t="s">
        <v>4807</v>
      </c>
      <c r="Q87" s="1302" t="s">
        <v>4808</v>
      </c>
      <c r="R87" s="1300" t="s">
        <v>4806</v>
      </c>
      <c r="S87" s="1301" t="s">
        <v>4807</v>
      </c>
      <c r="T87" s="1302" t="s">
        <v>4808</v>
      </c>
      <c r="U87" s="1300" t="s">
        <v>4806</v>
      </c>
      <c r="V87" s="1301" t="s">
        <v>4807</v>
      </c>
      <c r="W87" s="1302" t="s">
        <v>4808</v>
      </c>
      <c r="X87" s="1300" t="s">
        <v>4806</v>
      </c>
      <c r="Y87" s="1301" t="s">
        <v>4807</v>
      </c>
      <c r="Z87" s="1302" t="s">
        <v>4808</v>
      </c>
      <c r="AA87" s="1300" t="s">
        <v>4806</v>
      </c>
      <c r="AB87" s="1301" t="s">
        <v>4807</v>
      </c>
      <c r="AC87" s="1302" t="s">
        <v>4808</v>
      </c>
      <c r="AD87" s="1300" t="s">
        <v>4806</v>
      </c>
      <c r="AE87" s="1301" t="s">
        <v>4807</v>
      </c>
      <c r="AF87" s="1302" t="s">
        <v>4808</v>
      </c>
      <c r="AG87" s="1300" t="s">
        <v>4806</v>
      </c>
      <c r="AH87" s="1301" t="s">
        <v>4807</v>
      </c>
      <c r="AI87" s="1302" t="s">
        <v>4808</v>
      </c>
      <c r="AJ87" s="1300" t="s">
        <v>4806</v>
      </c>
      <c r="AK87" s="1301" t="s">
        <v>4807</v>
      </c>
      <c r="AL87" s="1302" t="s">
        <v>4808</v>
      </c>
      <c r="AM87" s="1300" t="s">
        <v>4806</v>
      </c>
      <c r="AN87" s="1301" t="s">
        <v>4807</v>
      </c>
      <c r="AO87" s="1302" t="s">
        <v>4808</v>
      </c>
      <c r="AP87" s="1300" t="s">
        <v>4806</v>
      </c>
      <c r="AQ87" s="1301" t="s">
        <v>4807</v>
      </c>
      <c r="AR87" s="1302" t="s">
        <v>4808</v>
      </c>
      <c r="AS87" s="1300" t="s">
        <v>4806</v>
      </c>
      <c r="AT87" s="1301" t="s">
        <v>4807</v>
      </c>
      <c r="AU87" s="1302" t="s">
        <v>4808</v>
      </c>
      <c r="AV87" s="1300" t="s">
        <v>4806</v>
      </c>
      <c r="AW87" s="1301" t="s">
        <v>4807</v>
      </c>
      <c r="AX87" s="1302" t="s">
        <v>4808</v>
      </c>
    </row>
    <row r="88" spans="1:50">
      <c r="A88" s="1303" t="s">
        <v>4476</v>
      </c>
      <c r="B88" s="1304" t="s">
        <v>4477</v>
      </c>
      <c r="C88" s="1305" t="s">
        <v>2284</v>
      </c>
      <c r="D88" s="1306">
        <v>14.7</v>
      </c>
      <c r="E88" s="1307">
        <v>0</v>
      </c>
      <c r="F88" s="1305" t="s">
        <v>2284</v>
      </c>
      <c r="G88" s="1306">
        <v>15.2</v>
      </c>
      <c r="H88" s="1307">
        <v>0</v>
      </c>
      <c r="I88" s="1305" t="s">
        <v>2284</v>
      </c>
      <c r="J88" s="1402">
        <v>15</v>
      </c>
      <c r="K88" s="1307">
        <v>0</v>
      </c>
      <c r="L88" s="1305" t="s">
        <v>2284</v>
      </c>
      <c r="M88" s="1306">
        <v>15.1</v>
      </c>
      <c r="N88" s="1307">
        <v>0</v>
      </c>
      <c r="O88" s="1305" t="s">
        <v>2284</v>
      </c>
      <c r="P88" s="1306">
        <v>14.8</v>
      </c>
      <c r="Q88" s="1307">
        <v>0</v>
      </c>
      <c r="R88" s="1305" t="s">
        <v>2284</v>
      </c>
      <c r="S88" s="1306">
        <v>15.1</v>
      </c>
      <c r="T88" s="1307">
        <v>0</v>
      </c>
      <c r="U88" s="1305" t="s">
        <v>2284</v>
      </c>
      <c r="V88" s="1306">
        <v>15.2</v>
      </c>
      <c r="W88" s="1307">
        <v>0</v>
      </c>
      <c r="X88" s="1305" t="s">
        <v>2284</v>
      </c>
      <c r="Y88" s="1306">
        <v>14.9</v>
      </c>
      <c r="Z88" s="1307">
        <v>0</v>
      </c>
      <c r="AA88" s="1305" t="s">
        <v>2284</v>
      </c>
      <c r="AB88" s="1306">
        <v>15.2</v>
      </c>
      <c r="AC88" s="1307">
        <v>0</v>
      </c>
      <c r="AD88" s="1305" t="s">
        <v>2284</v>
      </c>
      <c r="AE88" s="1402">
        <v>15</v>
      </c>
      <c r="AF88" s="1307">
        <v>0</v>
      </c>
      <c r="AG88" s="1305" t="s">
        <v>2284</v>
      </c>
      <c r="AH88" s="1306">
        <v>15.2</v>
      </c>
      <c r="AI88" s="1307">
        <v>0</v>
      </c>
      <c r="AJ88" s="1305" t="s">
        <v>2284</v>
      </c>
      <c r="AK88" s="1306">
        <v>15.2</v>
      </c>
      <c r="AL88" s="1307">
        <v>0</v>
      </c>
      <c r="AM88" s="1305" t="s">
        <v>2284</v>
      </c>
      <c r="AN88" s="1306">
        <v>15.2</v>
      </c>
      <c r="AO88" s="1307">
        <v>0</v>
      </c>
      <c r="AP88" s="1305" t="s">
        <v>2284</v>
      </c>
      <c r="AQ88" s="1306">
        <v>15.2</v>
      </c>
      <c r="AR88" s="1307">
        <v>0</v>
      </c>
      <c r="AS88" s="1305" t="s">
        <v>2284</v>
      </c>
      <c r="AT88" s="1306">
        <v>15.1</v>
      </c>
      <c r="AU88" s="1307">
        <v>0</v>
      </c>
      <c r="AV88" s="1305" t="s">
        <v>2284</v>
      </c>
      <c r="AW88" s="1306">
        <v>14.8</v>
      </c>
      <c r="AX88" s="1307">
        <v>0</v>
      </c>
    </row>
    <row r="89" spans="1:50">
      <c r="A89" s="1308" t="s">
        <v>4478</v>
      </c>
      <c r="B89" s="1350" t="s">
        <v>4479</v>
      </c>
      <c r="C89" s="1310" t="s">
        <v>1078</v>
      </c>
      <c r="D89" s="1311" t="s">
        <v>1078</v>
      </c>
      <c r="E89" s="1312" t="s">
        <v>1078</v>
      </c>
      <c r="F89" s="1310" t="s">
        <v>1078</v>
      </c>
      <c r="G89" s="1311" t="s">
        <v>1078</v>
      </c>
      <c r="H89" s="1312" t="s">
        <v>1078</v>
      </c>
      <c r="I89" s="1310" t="s">
        <v>1078</v>
      </c>
      <c r="J89" s="1311" t="s">
        <v>1078</v>
      </c>
      <c r="K89" s="1312" t="s">
        <v>1078</v>
      </c>
      <c r="L89" s="1310" t="s">
        <v>1078</v>
      </c>
      <c r="M89" s="1311" t="s">
        <v>1078</v>
      </c>
      <c r="N89" s="1312" t="s">
        <v>1078</v>
      </c>
      <c r="O89" s="1310" t="s">
        <v>2284</v>
      </c>
      <c r="P89" s="1311">
        <v>14.7</v>
      </c>
      <c r="Q89" s="1312">
        <v>0</v>
      </c>
      <c r="R89" s="1310" t="s">
        <v>1078</v>
      </c>
      <c r="S89" s="1311" t="s">
        <v>1078</v>
      </c>
      <c r="T89" s="1312" t="s">
        <v>1078</v>
      </c>
      <c r="U89" s="1310" t="s">
        <v>1078</v>
      </c>
      <c r="V89" s="1311" t="s">
        <v>1078</v>
      </c>
      <c r="W89" s="1312" t="s">
        <v>1078</v>
      </c>
      <c r="X89" s="1310" t="s">
        <v>2284</v>
      </c>
      <c r="Y89" s="1411">
        <v>15</v>
      </c>
      <c r="Z89" s="1312">
        <v>0</v>
      </c>
      <c r="AA89" s="1310" t="s">
        <v>1078</v>
      </c>
      <c r="AB89" s="1311" t="s">
        <v>1078</v>
      </c>
      <c r="AC89" s="1312" t="s">
        <v>1078</v>
      </c>
      <c r="AD89" s="1310" t="s">
        <v>1078</v>
      </c>
      <c r="AE89" s="1311" t="s">
        <v>1078</v>
      </c>
      <c r="AF89" s="1312" t="s">
        <v>1078</v>
      </c>
      <c r="AG89" s="1310" t="s">
        <v>1078</v>
      </c>
      <c r="AH89" s="1311" t="s">
        <v>1078</v>
      </c>
      <c r="AI89" s="1312" t="s">
        <v>1078</v>
      </c>
      <c r="AJ89" s="1310" t="s">
        <v>1078</v>
      </c>
      <c r="AK89" s="1311" t="s">
        <v>1078</v>
      </c>
      <c r="AL89" s="1312" t="s">
        <v>1078</v>
      </c>
      <c r="AM89" s="1310" t="s">
        <v>1078</v>
      </c>
      <c r="AN89" s="1311" t="s">
        <v>1078</v>
      </c>
      <c r="AO89" s="1312" t="s">
        <v>1078</v>
      </c>
      <c r="AP89" s="1310" t="s">
        <v>1078</v>
      </c>
      <c r="AQ89" s="1311" t="s">
        <v>1078</v>
      </c>
      <c r="AR89" s="1312" t="s">
        <v>1078</v>
      </c>
      <c r="AS89" s="1310" t="s">
        <v>1078</v>
      </c>
      <c r="AT89" s="1311" t="s">
        <v>1078</v>
      </c>
      <c r="AU89" s="1312" t="s">
        <v>1078</v>
      </c>
      <c r="AV89" s="1310" t="s">
        <v>1078</v>
      </c>
      <c r="AW89" s="1311" t="s">
        <v>1078</v>
      </c>
      <c r="AX89" s="1312" t="s">
        <v>1078</v>
      </c>
    </row>
    <row r="90" spans="1:50">
      <c r="A90" s="1313" t="s">
        <v>4480</v>
      </c>
      <c r="B90" s="1143" t="s">
        <v>4481</v>
      </c>
      <c r="C90" s="1314" t="s">
        <v>1078</v>
      </c>
      <c r="D90" s="1315" t="s">
        <v>1078</v>
      </c>
      <c r="E90" s="1316" t="s">
        <v>1078</v>
      </c>
      <c r="F90" s="1314" t="s">
        <v>1078</v>
      </c>
      <c r="G90" s="1315" t="s">
        <v>1078</v>
      </c>
      <c r="H90" s="1316" t="s">
        <v>1078</v>
      </c>
      <c r="I90" s="1314" t="s">
        <v>1078</v>
      </c>
      <c r="J90" s="1315" t="s">
        <v>1078</v>
      </c>
      <c r="K90" s="1316" t="s">
        <v>1078</v>
      </c>
      <c r="L90" s="1314" t="s">
        <v>1078</v>
      </c>
      <c r="M90" s="1315" t="s">
        <v>1078</v>
      </c>
      <c r="N90" s="1316" t="s">
        <v>1078</v>
      </c>
      <c r="O90" s="1314" t="s">
        <v>1078</v>
      </c>
      <c r="P90" s="1315" t="s">
        <v>1078</v>
      </c>
      <c r="Q90" s="1316" t="s">
        <v>1078</v>
      </c>
      <c r="R90" s="1314" t="s">
        <v>1078</v>
      </c>
      <c r="S90" s="1315" t="s">
        <v>1078</v>
      </c>
      <c r="T90" s="1316" t="s">
        <v>1078</v>
      </c>
      <c r="U90" s="1314" t="s">
        <v>1078</v>
      </c>
      <c r="V90" s="1315" t="s">
        <v>1078</v>
      </c>
      <c r="W90" s="1316" t="s">
        <v>1078</v>
      </c>
      <c r="X90" s="1314" t="s">
        <v>1078</v>
      </c>
      <c r="Y90" s="1315" t="s">
        <v>1078</v>
      </c>
      <c r="Z90" s="1316" t="s">
        <v>1078</v>
      </c>
      <c r="AA90" s="1314" t="s">
        <v>1078</v>
      </c>
      <c r="AB90" s="1315" t="s">
        <v>1078</v>
      </c>
      <c r="AC90" s="1316" t="s">
        <v>1078</v>
      </c>
      <c r="AD90" s="1314" t="s">
        <v>1078</v>
      </c>
      <c r="AE90" s="1315" t="s">
        <v>1078</v>
      </c>
      <c r="AF90" s="1316" t="s">
        <v>1078</v>
      </c>
      <c r="AG90" s="1314" t="s">
        <v>1078</v>
      </c>
      <c r="AH90" s="1315" t="s">
        <v>1078</v>
      </c>
      <c r="AI90" s="1316" t="s">
        <v>1078</v>
      </c>
      <c r="AJ90" s="1314" t="s">
        <v>1078</v>
      </c>
      <c r="AK90" s="1315" t="s">
        <v>1078</v>
      </c>
      <c r="AL90" s="1316" t="s">
        <v>1078</v>
      </c>
      <c r="AM90" s="1314" t="s">
        <v>1078</v>
      </c>
      <c r="AN90" s="1315" t="s">
        <v>1078</v>
      </c>
      <c r="AO90" s="1316" t="s">
        <v>1078</v>
      </c>
      <c r="AP90" s="1314" t="s">
        <v>1078</v>
      </c>
      <c r="AQ90" s="1315" t="s">
        <v>1078</v>
      </c>
      <c r="AR90" s="1316" t="s">
        <v>1078</v>
      </c>
      <c r="AS90" s="1314" t="s">
        <v>1078</v>
      </c>
      <c r="AT90" s="1315" t="s">
        <v>1078</v>
      </c>
      <c r="AU90" s="1316" t="s">
        <v>1078</v>
      </c>
      <c r="AV90" s="1314" t="s">
        <v>1078</v>
      </c>
      <c r="AW90" s="1315" t="s">
        <v>1078</v>
      </c>
      <c r="AX90" s="1316" t="s">
        <v>1078</v>
      </c>
    </row>
    <row r="91" spans="1:50">
      <c r="A91" s="1303" t="s">
        <v>4482</v>
      </c>
      <c r="B91" s="1304" t="s">
        <v>4483</v>
      </c>
      <c r="C91" s="1305" t="s">
        <v>4809</v>
      </c>
      <c r="D91" s="1306" t="s">
        <v>1078</v>
      </c>
      <c r="E91" s="1307" t="s">
        <v>1078</v>
      </c>
      <c r="F91" s="1305" t="s">
        <v>4809</v>
      </c>
      <c r="G91" s="1306" t="s">
        <v>1078</v>
      </c>
      <c r="H91" s="1307" t="s">
        <v>1078</v>
      </c>
      <c r="I91" s="1305" t="s">
        <v>4809</v>
      </c>
      <c r="J91" s="1306" t="s">
        <v>1078</v>
      </c>
      <c r="K91" s="1307" t="s">
        <v>1078</v>
      </c>
      <c r="L91" s="1305" t="s">
        <v>4809</v>
      </c>
      <c r="M91" s="1306" t="s">
        <v>1078</v>
      </c>
      <c r="N91" s="1307" t="s">
        <v>1078</v>
      </c>
      <c r="O91" s="1305" t="s">
        <v>4809</v>
      </c>
      <c r="P91" s="1306" t="s">
        <v>1078</v>
      </c>
      <c r="Q91" s="1307" t="s">
        <v>1078</v>
      </c>
      <c r="R91" s="1305" t="s">
        <v>4809</v>
      </c>
      <c r="S91" s="1306" t="s">
        <v>1078</v>
      </c>
      <c r="T91" s="1307" t="s">
        <v>1078</v>
      </c>
      <c r="U91" s="1305" t="s">
        <v>4809</v>
      </c>
      <c r="V91" s="1306" t="s">
        <v>1078</v>
      </c>
      <c r="W91" s="1307" t="s">
        <v>1078</v>
      </c>
      <c r="X91" s="1305" t="s">
        <v>2284</v>
      </c>
      <c r="Y91" s="1402">
        <v>20</v>
      </c>
      <c r="Z91" s="1307">
        <v>0</v>
      </c>
      <c r="AA91" s="1305" t="s">
        <v>4809</v>
      </c>
      <c r="AB91" s="1306" t="s">
        <v>1078</v>
      </c>
      <c r="AC91" s="1307" t="s">
        <v>1078</v>
      </c>
      <c r="AD91" s="1305" t="s">
        <v>4809</v>
      </c>
      <c r="AE91" s="1306" t="s">
        <v>1078</v>
      </c>
      <c r="AF91" s="1307" t="s">
        <v>1078</v>
      </c>
      <c r="AG91" s="1305" t="s">
        <v>4809</v>
      </c>
      <c r="AH91" s="1306" t="s">
        <v>1078</v>
      </c>
      <c r="AI91" s="1307" t="s">
        <v>1078</v>
      </c>
      <c r="AJ91" s="1305" t="s">
        <v>4809</v>
      </c>
      <c r="AK91" s="1306" t="s">
        <v>1078</v>
      </c>
      <c r="AL91" s="1307" t="s">
        <v>1078</v>
      </c>
      <c r="AM91" s="1305" t="s">
        <v>4809</v>
      </c>
      <c r="AN91" s="1306" t="s">
        <v>1078</v>
      </c>
      <c r="AO91" s="1307" t="s">
        <v>1078</v>
      </c>
      <c r="AP91" s="1305" t="s">
        <v>4809</v>
      </c>
      <c r="AQ91" s="1306" t="s">
        <v>1078</v>
      </c>
      <c r="AR91" s="1307" t="s">
        <v>1078</v>
      </c>
      <c r="AS91" s="1305" t="s">
        <v>4809</v>
      </c>
      <c r="AT91" s="1306" t="s">
        <v>1078</v>
      </c>
      <c r="AU91" s="1307" t="s">
        <v>1078</v>
      </c>
      <c r="AV91" s="1305" t="s">
        <v>4809</v>
      </c>
      <c r="AW91" s="1306" t="s">
        <v>1078</v>
      </c>
      <c r="AX91" s="1307" t="s">
        <v>1078</v>
      </c>
    </row>
    <row r="92" spans="1:50">
      <c r="A92" s="1308" t="s">
        <v>4484</v>
      </c>
      <c r="B92" s="1350" t="s">
        <v>4485</v>
      </c>
      <c r="C92" s="1317" t="s">
        <v>1078</v>
      </c>
      <c r="D92" s="1318" t="s">
        <v>1078</v>
      </c>
      <c r="E92" s="1319" t="s">
        <v>1078</v>
      </c>
      <c r="F92" s="1317" t="s">
        <v>1078</v>
      </c>
      <c r="G92" s="1318" t="s">
        <v>1078</v>
      </c>
      <c r="H92" s="1319" t="s">
        <v>1078</v>
      </c>
      <c r="I92" s="1317" t="s">
        <v>1078</v>
      </c>
      <c r="J92" s="1318" t="s">
        <v>1078</v>
      </c>
      <c r="K92" s="1319" t="s">
        <v>1078</v>
      </c>
      <c r="L92" s="1317" t="s">
        <v>1078</v>
      </c>
      <c r="M92" s="1318" t="s">
        <v>1078</v>
      </c>
      <c r="N92" s="1319" t="s">
        <v>1078</v>
      </c>
      <c r="O92" s="1317" t="s">
        <v>1078</v>
      </c>
      <c r="P92" s="1318" t="s">
        <v>1078</v>
      </c>
      <c r="Q92" s="1319" t="s">
        <v>1078</v>
      </c>
      <c r="R92" s="1317" t="s">
        <v>1078</v>
      </c>
      <c r="S92" s="1318" t="s">
        <v>1078</v>
      </c>
      <c r="T92" s="1319" t="s">
        <v>1078</v>
      </c>
      <c r="U92" s="1317" t="s">
        <v>1078</v>
      </c>
      <c r="V92" s="1318" t="s">
        <v>1078</v>
      </c>
      <c r="W92" s="1319" t="s">
        <v>1078</v>
      </c>
      <c r="X92" s="1317" t="s">
        <v>4810</v>
      </c>
      <c r="Y92" s="1318">
        <v>20.100000000000001</v>
      </c>
      <c r="Z92" s="1319">
        <v>1.4</v>
      </c>
      <c r="AA92" s="1317" t="s">
        <v>1078</v>
      </c>
      <c r="AB92" s="1318" t="s">
        <v>1078</v>
      </c>
      <c r="AC92" s="1319" t="s">
        <v>1078</v>
      </c>
      <c r="AD92" s="1317" t="s">
        <v>1078</v>
      </c>
      <c r="AE92" s="1318" t="s">
        <v>1078</v>
      </c>
      <c r="AF92" s="1319" t="s">
        <v>1078</v>
      </c>
      <c r="AG92" s="1317" t="s">
        <v>1078</v>
      </c>
      <c r="AH92" s="1318" t="s">
        <v>1078</v>
      </c>
      <c r="AI92" s="1319" t="s">
        <v>1078</v>
      </c>
      <c r="AJ92" s="1317" t="s">
        <v>1078</v>
      </c>
      <c r="AK92" s="1318" t="s">
        <v>1078</v>
      </c>
      <c r="AL92" s="1319" t="s">
        <v>1078</v>
      </c>
      <c r="AM92" s="1317" t="s">
        <v>1078</v>
      </c>
      <c r="AN92" s="1318" t="s">
        <v>1078</v>
      </c>
      <c r="AO92" s="1319" t="s">
        <v>1078</v>
      </c>
      <c r="AP92" s="1317" t="s">
        <v>1078</v>
      </c>
      <c r="AQ92" s="1318" t="s">
        <v>1078</v>
      </c>
      <c r="AR92" s="1319" t="s">
        <v>1078</v>
      </c>
      <c r="AS92" s="1317" t="s">
        <v>1078</v>
      </c>
      <c r="AT92" s="1318" t="s">
        <v>1078</v>
      </c>
      <c r="AU92" s="1319" t="s">
        <v>1078</v>
      </c>
      <c r="AV92" s="1317" t="s">
        <v>1078</v>
      </c>
      <c r="AW92" s="1318" t="s">
        <v>1078</v>
      </c>
      <c r="AX92" s="1319" t="s">
        <v>1078</v>
      </c>
    </row>
    <row r="93" spans="1:50">
      <c r="A93" s="1313" t="s">
        <v>4486</v>
      </c>
      <c r="B93" s="1143" t="s">
        <v>4487</v>
      </c>
      <c r="C93" s="1314" t="s">
        <v>1078</v>
      </c>
      <c r="D93" s="1315" t="s">
        <v>1078</v>
      </c>
      <c r="E93" s="1316" t="s">
        <v>1078</v>
      </c>
      <c r="F93" s="1314" t="s">
        <v>1078</v>
      </c>
      <c r="G93" s="1315" t="s">
        <v>1078</v>
      </c>
      <c r="H93" s="1316" t="s">
        <v>1078</v>
      </c>
      <c r="I93" s="1314" t="s">
        <v>1078</v>
      </c>
      <c r="J93" s="1315" t="s">
        <v>1078</v>
      </c>
      <c r="K93" s="1316" t="s">
        <v>1078</v>
      </c>
      <c r="L93" s="1314" t="s">
        <v>1078</v>
      </c>
      <c r="M93" s="1315" t="s">
        <v>1078</v>
      </c>
      <c r="N93" s="1316" t="s">
        <v>1078</v>
      </c>
      <c r="O93" s="1314" t="s">
        <v>1078</v>
      </c>
      <c r="P93" s="1315" t="s">
        <v>1078</v>
      </c>
      <c r="Q93" s="1316" t="s">
        <v>1078</v>
      </c>
      <c r="R93" s="1314" t="s">
        <v>1078</v>
      </c>
      <c r="S93" s="1315" t="s">
        <v>1078</v>
      </c>
      <c r="T93" s="1316" t="s">
        <v>1078</v>
      </c>
      <c r="U93" s="1314" t="s">
        <v>1078</v>
      </c>
      <c r="V93" s="1315" t="s">
        <v>1078</v>
      </c>
      <c r="W93" s="1316" t="s">
        <v>1078</v>
      </c>
      <c r="X93" s="1314" t="s">
        <v>4810</v>
      </c>
      <c r="Y93" s="1315">
        <v>20.100000000000001</v>
      </c>
      <c r="Z93" s="1316">
        <v>1.5</v>
      </c>
      <c r="AA93" s="1314" t="s">
        <v>1078</v>
      </c>
      <c r="AB93" s="1315" t="s">
        <v>1078</v>
      </c>
      <c r="AC93" s="1316" t="s">
        <v>1078</v>
      </c>
      <c r="AD93" s="1314" t="s">
        <v>1078</v>
      </c>
      <c r="AE93" s="1315" t="s">
        <v>1078</v>
      </c>
      <c r="AF93" s="1316" t="s">
        <v>1078</v>
      </c>
      <c r="AG93" s="1314" t="s">
        <v>1078</v>
      </c>
      <c r="AH93" s="1315" t="s">
        <v>1078</v>
      </c>
      <c r="AI93" s="1316" t="s">
        <v>1078</v>
      </c>
      <c r="AJ93" s="1314" t="s">
        <v>1078</v>
      </c>
      <c r="AK93" s="1315" t="s">
        <v>1078</v>
      </c>
      <c r="AL93" s="1316" t="s">
        <v>1078</v>
      </c>
      <c r="AM93" s="1314" t="s">
        <v>1078</v>
      </c>
      <c r="AN93" s="1315" t="s">
        <v>1078</v>
      </c>
      <c r="AO93" s="1316" t="s">
        <v>1078</v>
      </c>
      <c r="AP93" s="1314" t="s">
        <v>1078</v>
      </c>
      <c r="AQ93" s="1315" t="s">
        <v>1078</v>
      </c>
      <c r="AR93" s="1316" t="s">
        <v>1078</v>
      </c>
      <c r="AS93" s="1314" t="s">
        <v>1078</v>
      </c>
      <c r="AT93" s="1315" t="s">
        <v>1078</v>
      </c>
      <c r="AU93" s="1316" t="s">
        <v>1078</v>
      </c>
      <c r="AV93" s="1314" t="s">
        <v>1078</v>
      </c>
      <c r="AW93" s="1315" t="s">
        <v>1078</v>
      </c>
      <c r="AX93" s="1316" t="s">
        <v>1078</v>
      </c>
    </row>
    <row r="94" spans="1:50">
      <c r="A94" s="1303" t="s">
        <v>4488</v>
      </c>
      <c r="B94" s="1304" t="s">
        <v>4489</v>
      </c>
      <c r="C94" s="1305" t="s">
        <v>2284</v>
      </c>
      <c r="D94" s="1306">
        <v>25.1</v>
      </c>
      <c r="E94" s="1307">
        <v>0</v>
      </c>
      <c r="F94" s="1305" t="s">
        <v>2284</v>
      </c>
      <c r="G94" s="1306">
        <v>25.2</v>
      </c>
      <c r="H94" s="1307">
        <v>0</v>
      </c>
      <c r="I94" s="1305" t="s">
        <v>2284</v>
      </c>
      <c r="J94" s="1306">
        <v>25.1</v>
      </c>
      <c r="K94" s="1307">
        <v>0</v>
      </c>
      <c r="L94" s="1305" t="s">
        <v>2284</v>
      </c>
      <c r="M94" s="1306">
        <v>25.1</v>
      </c>
      <c r="N94" s="1307">
        <v>0</v>
      </c>
      <c r="O94" s="1305" t="s">
        <v>2284</v>
      </c>
      <c r="P94" s="1306">
        <v>25.5</v>
      </c>
      <c r="Q94" s="1307">
        <v>0</v>
      </c>
      <c r="R94" s="1305" t="s">
        <v>2284</v>
      </c>
      <c r="S94" s="1402">
        <v>25</v>
      </c>
      <c r="T94" s="1307">
        <v>0</v>
      </c>
      <c r="U94" s="1305" t="s">
        <v>2284</v>
      </c>
      <c r="V94" s="1306">
        <v>25.2</v>
      </c>
      <c r="W94" s="1307">
        <v>0</v>
      </c>
      <c r="X94" s="1305" t="s">
        <v>4810</v>
      </c>
      <c r="Y94" s="1306">
        <v>25.1</v>
      </c>
      <c r="Z94" s="1307">
        <v>11.7</v>
      </c>
      <c r="AA94" s="1305" t="s">
        <v>2284</v>
      </c>
      <c r="AB94" s="1306">
        <v>25.2</v>
      </c>
      <c r="AC94" s="1307">
        <v>0</v>
      </c>
      <c r="AD94" s="1305" t="s">
        <v>2284</v>
      </c>
      <c r="AE94" s="1402">
        <v>25</v>
      </c>
      <c r="AF94" s="1307">
        <v>0</v>
      </c>
      <c r="AG94" s="1305" t="s">
        <v>2284</v>
      </c>
      <c r="AH94" s="1306">
        <v>25.1</v>
      </c>
      <c r="AI94" s="1307">
        <v>0</v>
      </c>
      <c r="AJ94" s="1305" t="s">
        <v>2284</v>
      </c>
      <c r="AK94" s="1306">
        <v>25.2</v>
      </c>
      <c r="AL94" s="1307">
        <v>0</v>
      </c>
      <c r="AM94" s="1305" t="s">
        <v>2284</v>
      </c>
      <c r="AN94" s="1306">
        <v>25.1</v>
      </c>
      <c r="AO94" s="1307">
        <v>0</v>
      </c>
      <c r="AP94" s="1305" t="s">
        <v>2284</v>
      </c>
      <c r="AQ94" s="1306">
        <v>25.1</v>
      </c>
      <c r="AR94" s="1307">
        <v>0</v>
      </c>
      <c r="AS94" s="1305" t="s">
        <v>2284</v>
      </c>
      <c r="AT94" s="1306">
        <v>24.9</v>
      </c>
      <c r="AU94" s="1307">
        <v>0</v>
      </c>
      <c r="AV94" s="1305" t="s">
        <v>2284</v>
      </c>
      <c r="AW94" s="1402">
        <v>25</v>
      </c>
      <c r="AX94" s="1307">
        <v>0</v>
      </c>
    </row>
    <row r="95" spans="1:50">
      <c r="A95" s="1308" t="s">
        <v>4490</v>
      </c>
      <c r="B95" s="1350" t="s">
        <v>4491</v>
      </c>
      <c r="C95" s="1317" t="s">
        <v>1078</v>
      </c>
      <c r="D95" s="1318" t="s">
        <v>1078</v>
      </c>
      <c r="E95" s="1319" t="s">
        <v>1078</v>
      </c>
      <c r="F95" s="1317" t="s">
        <v>1078</v>
      </c>
      <c r="G95" s="1318" t="s">
        <v>1078</v>
      </c>
      <c r="H95" s="1319" t="s">
        <v>1078</v>
      </c>
      <c r="I95" s="1317" t="s">
        <v>1078</v>
      </c>
      <c r="J95" s="1318" t="s">
        <v>1078</v>
      </c>
      <c r="K95" s="1319" t="s">
        <v>1078</v>
      </c>
      <c r="L95" s="1317" t="s">
        <v>1078</v>
      </c>
      <c r="M95" s="1318" t="s">
        <v>1078</v>
      </c>
      <c r="N95" s="1319" t="s">
        <v>1078</v>
      </c>
      <c r="O95" s="1317" t="s">
        <v>2284</v>
      </c>
      <c r="P95" s="1318">
        <v>24.8</v>
      </c>
      <c r="Q95" s="1319">
        <v>0</v>
      </c>
      <c r="R95" s="1317" t="s">
        <v>1078</v>
      </c>
      <c r="S95" s="1318" t="s">
        <v>1078</v>
      </c>
      <c r="T95" s="1319" t="s">
        <v>1078</v>
      </c>
      <c r="U95" s="1317" t="s">
        <v>1078</v>
      </c>
      <c r="V95" s="1318" t="s">
        <v>1078</v>
      </c>
      <c r="W95" s="1319" t="s">
        <v>1078</v>
      </c>
      <c r="X95" s="1317" t="s">
        <v>4810</v>
      </c>
      <c r="Y95" s="1318">
        <v>25.1</v>
      </c>
      <c r="Z95" s="1319">
        <v>12.9</v>
      </c>
      <c r="AA95" s="1317" t="s">
        <v>1078</v>
      </c>
      <c r="AB95" s="1318" t="s">
        <v>1078</v>
      </c>
      <c r="AC95" s="1319" t="s">
        <v>1078</v>
      </c>
      <c r="AD95" s="1317" t="s">
        <v>1078</v>
      </c>
      <c r="AE95" s="1318" t="s">
        <v>1078</v>
      </c>
      <c r="AF95" s="1319" t="s">
        <v>1078</v>
      </c>
      <c r="AG95" s="1317" t="s">
        <v>1078</v>
      </c>
      <c r="AH95" s="1318" t="s">
        <v>1078</v>
      </c>
      <c r="AI95" s="1319" t="s">
        <v>1078</v>
      </c>
      <c r="AJ95" s="1317" t="s">
        <v>1078</v>
      </c>
      <c r="AK95" s="1318" t="s">
        <v>1078</v>
      </c>
      <c r="AL95" s="1319" t="s">
        <v>1078</v>
      </c>
      <c r="AM95" s="1317" t="s">
        <v>1078</v>
      </c>
      <c r="AN95" s="1318" t="s">
        <v>1078</v>
      </c>
      <c r="AO95" s="1319" t="s">
        <v>1078</v>
      </c>
      <c r="AP95" s="1317" t="s">
        <v>1078</v>
      </c>
      <c r="AQ95" s="1318" t="s">
        <v>1078</v>
      </c>
      <c r="AR95" s="1319" t="s">
        <v>1078</v>
      </c>
      <c r="AS95" s="1317" t="s">
        <v>1078</v>
      </c>
      <c r="AT95" s="1318" t="s">
        <v>1078</v>
      </c>
      <c r="AU95" s="1319" t="s">
        <v>1078</v>
      </c>
      <c r="AV95" s="1317" t="s">
        <v>1078</v>
      </c>
      <c r="AW95" s="1318" t="s">
        <v>1078</v>
      </c>
      <c r="AX95" s="1319" t="s">
        <v>1078</v>
      </c>
    </row>
    <row r="96" spans="1:50">
      <c r="A96" s="1313" t="s">
        <v>4492</v>
      </c>
      <c r="B96" s="1143" t="s">
        <v>4493</v>
      </c>
      <c r="C96" s="1314" t="s">
        <v>1078</v>
      </c>
      <c r="D96" s="1315" t="s">
        <v>1078</v>
      </c>
      <c r="E96" s="1316" t="s">
        <v>1078</v>
      </c>
      <c r="F96" s="1314" t="s">
        <v>1078</v>
      </c>
      <c r="G96" s="1315" t="s">
        <v>1078</v>
      </c>
      <c r="H96" s="1316" t="s">
        <v>1078</v>
      </c>
      <c r="I96" s="1314" t="s">
        <v>1078</v>
      </c>
      <c r="J96" s="1315" t="s">
        <v>1078</v>
      </c>
      <c r="K96" s="1316" t="s">
        <v>1078</v>
      </c>
      <c r="L96" s="1314" t="s">
        <v>1078</v>
      </c>
      <c r="M96" s="1315" t="s">
        <v>1078</v>
      </c>
      <c r="N96" s="1316" t="s">
        <v>1078</v>
      </c>
      <c r="O96" s="1314" t="s">
        <v>1078</v>
      </c>
      <c r="P96" s="1315" t="s">
        <v>1078</v>
      </c>
      <c r="Q96" s="1316" t="s">
        <v>1078</v>
      </c>
      <c r="R96" s="1314" t="s">
        <v>1078</v>
      </c>
      <c r="S96" s="1315" t="s">
        <v>1078</v>
      </c>
      <c r="T96" s="1316" t="s">
        <v>1078</v>
      </c>
      <c r="U96" s="1314" t="s">
        <v>1078</v>
      </c>
      <c r="V96" s="1315" t="s">
        <v>1078</v>
      </c>
      <c r="W96" s="1316" t="s">
        <v>1078</v>
      </c>
      <c r="X96" s="1314" t="s">
        <v>4810</v>
      </c>
      <c r="Y96" s="1417">
        <v>25</v>
      </c>
      <c r="Z96" s="1316">
        <v>11.8</v>
      </c>
      <c r="AA96" s="1314" t="s">
        <v>1078</v>
      </c>
      <c r="AB96" s="1315" t="s">
        <v>1078</v>
      </c>
      <c r="AC96" s="1316" t="s">
        <v>1078</v>
      </c>
      <c r="AD96" s="1314" t="s">
        <v>1078</v>
      </c>
      <c r="AE96" s="1315" t="s">
        <v>1078</v>
      </c>
      <c r="AF96" s="1316" t="s">
        <v>1078</v>
      </c>
      <c r="AG96" s="1314" t="s">
        <v>1078</v>
      </c>
      <c r="AH96" s="1315" t="s">
        <v>1078</v>
      </c>
      <c r="AI96" s="1316" t="s">
        <v>1078</v>
      </c>
      <c r="AJ96" s="1314" t="s">
        <v>1078</v>
      </c>
      <c r="AK96" s="1315" t="s">
        <v>1078</v>
      </c>
      <c r="AL96" s="1316" t="s">
        <v>1078</v>
      </c>
      <c r="AM96" s="1314" t="s">
        <v>1078</v>
      </c>
      <c r="AN96" s="1315" t="s">
        <v>1078</v>
      </c>
      <c r="AO96" s="1316" t="s">
        <v>1078</v>
      </c>
      <c r="AP96" s="1314" t="s">
        <v>1078</v>
      </c>
      <c r="AQ96" s="1315" t="s">
        <v>1078</v>
      </c>
      <c r="AR96" s="1316" t="s">
        <v>1078</v>
      </c>
      <c r="AS96" s="1314" t="s">
        <v>1078</v>
      </c>
      <c r="AT96" s="1315" t="s">
        <v>1078</v>
      </c>
      <c r="AU96" s="1316" t="s">
        <v>1078</v>
      </c>
      <c r="AV96" s="1314" t="s">
        <v>1078</v>
      </c>
      <c r="AW96" s="1315" t="s">
        <v>1078</v>
      </c>
      <c r="AX96" s="1316" t="s">
        <v>1078</v>
      </c>
    </row>
    <row r="97" spans="1:50">
      <c r="A97" s="1303" t="s">
        <v>4494</v>
      </c>
      <c r="B97" s="1304" t="s">
        <v>4495</v>
      </c>
      <c r="C97" s="1305" t="s">
        <v>4809</v>
      </c>
      <c r="D97" s="1306" t="s">
        <v>1078</v>
      </c>
      <c r="E97" s="1307" t="s">
        <v>1078</v>
      </c>
      <c r="F97" s="1305" t="s">
        <v>4809</v>
      </c>
      <c r="G97" s="1306" t="s">
        <v>1078</v>
      </c>
      <c r="H97" s="1307" t="s">
        <v>1078</v>
      </c>
      <c r="I97" s="1305" t="s">
        <v>4809</v>
      </c>
      <c r="J97" s="1306" t="s">
        <v>1078</v>
      </c>
      <c r="K97" s="1307" t="s">
        <v>1078</v>
      </c>
      <c r="L97" s="1305" t="s">
        <v>4809</v>
      </c>
      <c r="M97" s="1306" t="s">
        <v>1078</v>
      </c>
      <c r="N97" s="1307" t="s">
        <v>1078</v>
      </c>
      <c r="O97" s="1305" t="s">
        <v>4809</v>
      </c>
      <c r="P97" s="1306" t="s">
        <v>1078</v>
      </c>
      <c r="Q97" s="1307" t="s">
        <v>1078</v>
      </c>
      <c r="R97" s="1305" t="s">
        <v>4809</v>
      </c>
      <c r="S97" s="1306" t="s">
        <v>1078</v>
      </c>
      <c r="T97" s="1307" t="s">
        <v>1078</v>
      </c>
      <c r="U97" s="1305" t="s">
        <v>4809</v>
      </c>
      <c r="V97" s="1306" t="s">
        <v>1078</v>
      </c>
      <c r="W97" s="1307" t="s">
        <v>1078</v>
      </c>
      <c r="X97" s="1305" t="s">
        <v>4810</v>
      </c>
      <c r="Y97" s="1306">
        <v>29.9</v>
      </c>
      <c r="Z97" s="1307">
        <v>19.5</v>
      </c>
      <c r="AA97" s="1305" t="s">
        <v>4809</v>
      </c>
      <c r="AB97" s="1306" t="s">
        <v>1078</v>
      </c>
      <c r="AC97" s="1307" t="s">
        <v>1078</v>
      </c>
      <c r="AD97" s="1305" t="s">
        <v>4809</v>
      </c>
      <c r="AE97" s="1306" t="s">
        <v>1078</v>
      </c>
      <c r="AF97" s="1307" t="s">
        <v>1078</v>
      </c>
      <c r="AG97" s="1305" t="s">
        <v>4809</v>
      </c>
      <c r="AH97" s="1306" t="s">
        <v>1078</v>
      </c>
      <c r="AI97" s="1307" t="s">
        <v>1078</v>
      </c>
      <c r="AJ97" s="1305" t="s">
        <v>4809</v>
      </c>
      <c r="AK97" s="1306" t="s">
        <v>1078</v>
      </c>
      <c r="AL97" s="1307" t="s">
        <v>1078</v>
      </c>
      <c r="AM97" s="1305" t="s">
        <v>4809</v>
      </c>
      <c r="AN97" s="1306" t="s">
        <v>1078</v>
      </c>
      <c r="AO97" s="1307" t="s">
        <v>1078</v>
      </c>
      <c r="AP97" s="1305" t="s">
        <v>4809</v>
      </c>
      <c r="AQ97" s="1306" t="s">
        <v>1078</v>
      </c>
      <c r="AR97" s="1307" t="s">
        <v>1078</v>
      </c>
      <c r="AS97" s="1305" t="s">
        <v>4809</v>
      </c>
      <c r="AT97" s="1306" t="s">
        <v>1078</v>
      </c>
      <c r="AU97" s="1307" t="s">
        <v>1078</v>
      </c>
      <c r="AV97" s="1305" t="s">
        <v>4809</v>
      </c>
      <c r="AW97" s="1306" t="s">
        <v>1078</v>
      </c>
      <c r="AX97" s="1307" t="s">
        <v>1078</v>
      </c>
    </row>
    <row r="98" spans="1:50">
      <c r="A98" s="1308" t="s">
        <v>4496</v>
      </c>
      <c r="B98" s="1350" t="s">
        <v>4497</v>
      </c>
      <c r="C98" s="1317" t="s">
        <v>1078</v>
      </c>
      <c r="D98" s="1318" t="s">
        <v>1078</v>
      </c>
      <c r="E98" s="1319" t="s">
        <v>1078</v>
      </c>
      <c r="F98" s="1317" t="s">
        <v>1078</v>
      </c>
      <c r="G98" s="1318" t="s">
        <v>1078</v>
      </c>
      <c r="H98" s="1319" t="s">
        <v>1078</v>
      </c>
      <c r="I98" s="1317" t="s">
        <v>1078</v>
      </c>
      <c r="J98" s="1318" t="s">
        <v>1078</v>
      </c>
      <c r="K98" s="1319" t="s">
        <v>1078</v>
      </c>
      <c r="L98" s="1317" t="s">
        <v>1078</v>
      </c>
      <c r="M98" s="1318" t="s">
        <v>1078</v>
      </c>
      <c r="N98" s="1319" t="s">
        <v>1078</v>
      </c>
      <c r="O98" s="1317" t="s">
        <v>1078</v>
      </c>
      <c r="P98" s="1318" t="s">
        <v>1078</v>
      </c>
      <c r="Q98" s="1319" t="s">
        <v>1078</v>
      </c>
      <c r="R98" s="1317" t="s">
        <v>1078</v>
      </c>
      <c r="S98" s="1318" t="s">
        <v>1078</v>
      </c>
      <c r="T98" s="1319" t="s">
        <v>1078</v>
      </c>
      <c r="U98" s="1317" t="s">
        <v>1078</v>
      </c>
      <c r="V98" s="1318" t="s">
        <v>1078</v>
      </c>
      <c r="W98" s="1319" t="s">
        <v>1078</v>
      </c>
      <c r="X98" s="1317" t="s">
        <v>4810</v>
      </c>
      <c r="Y98" s="1318">
        <v>30.1</v>
      </c>
      <c r="Z98" s="1319">
        <v>20</v>
      </c>
      <c r="AA98" s="1317" t="s">
        <v>1078</v>
      </c>
      <c r="AB98" s="1318" t="s">
        <v>1078</v>
      </c>
      <c r="AC98" s="1319" t="s">
        <v>1078</v>
      </c>
      <c r="AD98" s="1317" t="s">
        <v>1078</v>
      </c>
      <c r="AE98" s="1318" t="s">
        <v>1078</v>
      </c>
      <c r="AF98" s="1319" t="s">
        <v>1078</v>
      </c>
      <c r="AG98" s="1317" t="s">
        <v>1078</v>
      </c>
      <c r="AH98" s="1318" t="s">
        <v>1078</v>
      </c>
      <c r="AI98" s="1319" t="s">
        <v>1078</v>
      </c>
      <c r="AJ98" s="1317" t="s">
        <v>1078</v>
      </c>
      <c r="AK98" s="1318" t="s">
        <v>1078</v>
      </c>
      <c r="AL98" s="1319" t="s">
        <v>1078</v>
      </c>
      <c r="AM98" s="1317" t="s">
        <v>1078</v>
      </c>
      <c r="AN98" s="1318" t="s">
        <v>1078</v>
      </c>
      <c r="AO98" s="1319" t="s">
        <v>1078</v>
      </c>
      <c r="AP98" s="1317" t="s">
        <v>1078</v>
      </c>
      <c r="AQ98" s="1318" t="s">
        <v>1078</v>
      </c>
      <c r="AR98" s="1319" t="s">
        <v>1078</v>
      </c>
      <c r="AS98" s="1317" t="s">
        <v>1078</v>
      </c>
      <c r="AT98" s="1318" t="s">
        <v>1078</v>
      </c>
      <c r="AU98" s="1319" t="s">
        <v>1078</v>
      </c>
      <c r="AV98" s="1317" t="s">
        <v>1078</v>
      </c>
      <c r="AW98" s="1318" t="s">
        <v>1078</v>
      </c>
      <c r="AX98" s="1319" t="s">
        <v>1078</v>
      </c>
    </row>
    <row r="99" spans="1:50">
      <c r="A99" s="1313" t="s">
        <v>4498</v>
      </c>
      <c r="B99" s="1143" t="s">
        <v>4499</v>
      </c>
      <c r="C99" s="1314" t="s">
        <v>1078</v>
      </c>
      <c r="D99" s="1315" t="s">
        <v>1078</v>
      </c>
      <c r="E99" s="1316" t="s">
        <v>1078</v>
      </c>
      <c r="F99" s="1314" t="s">
        <v>1078</v>
      </c>
      <c r="G99" s="1315" t="s">
        <v>1078</v>
      </c>
      <c r="H99" s="1316" t="s">
        <v>1078</v>
      </c>
      <c r="I99" s="1314" t="s">
        <v>1078</v>
      </c>
      <c r="J99" s="1315" t="s">
        <v>1078</v>
      </c>
      <c r="K99" s="1316" t="s">
        <v>1078</v>
      </c>
      <c r="L99" s="1314" t="s">
        <v>1078</v>
      </c>
      <c r="M99" s="1315" t="s">
        <v>1078</v>
      </c>
      <c r="N99" s="1316" t="s">
        <v>1078</v>
      </c>
      <c r="O99" s="1314" t="s">
        <v>1078</v>
      </c>
      <c r="P99" s="1315" t="s">
        <v>1078</v>
      </c>
      <c r="Q99" s="1316" t="s">
        <v>1078</v>
      </c>
      <c r="R99" s="1314" t="s">
        <v>1078</v>
      </c>
      <c r="S99" s="1315" t="s">
        <v>1078</v>
      </c>
      <c r="T99" s="1316" t="s">
        <v>1078</v>
      </c>
      <c r="U99" s="1314" t="s">
        <v>1078</v>
      </c>
      <c r="V99" s="1315" t="s">
        <v>1078</v>
      </c>
      <c r="W99" s="1316" t="s">
        <v>1078</v>
      </c>
      <c r="X99" s="1314" t="s">
        <v>4810</v>
      </c>
      <c r="Y99" s="1315">
        <v>30.1</v>
      </c>
      <c r="Z99" s="1316">
        <v>18.3</v>
      </c>
      <c r="AA99" s="1314" t="s">
        <v>1078</v>
      </c>
      <c r="AB99" s="1315" t="s">
        <v>1078</v>
      </c>
      <c r="AC99" s="1316" t="s">
        <v>1078</v>
      </c>
      <c r="AD99" s="1314" t="s">
        <v>1078</v>
      </c>
      <c r="AE99" s="1315" t="s">
        <v>1078</v>
      </c>
      <c r="AF99" s="1316" t="s">
        <v>1078</v>
      </c>
      <c r="AG99" s="1314" t="s">
        <v>1078</v>
      </c>
      <c r="AH99" s="1315" t="s">
        <v>1078</v>
      </c>
      <c r="AI99" s="1316" t="s">
        <v>1078</v>
      </c>
      <c r="AJ99" s="1314" t="s">
        <v>1078</v>
      </c>
      <c r="AK99" s="1315" t="s">
        <v>1078</v>
      </c>
      <c r="AL99" s="1316" t="s">
        <v>1078</v>
      </c>
      <c r="AM99" s="1314" t="s">
        <v>1078</v>
      </c>
      <c r="AN99" s="1315" t="s">
        <v>1078</v>
      </c>
      <c r="AO99" s="1316" t="s">
        <v>1078</v>
      </c>
      <c r="AP99" s="1314" t="s">
        <v>1078</v>
      </c>
      <c r="AQ99" s="1315" t="s">
        <v>1078</v>
      </c>
      <c r="AR99" s="1316" t="s">
        <v>1078</v>
      </c>
      <c r="AS99" s="1314" t="s">
        <v>1078</v>
      </c>
      <c r="AT99" s="1315" t="s">
        <v>1078</v>
      </c>
      <c r="AU99" s="1316" t="s">
        <v>1078</v>
      </c>
      <c r="AV99" s="1314" t="s">
        <v>1078</v>
      </c>
      <c r="AW99" s="1315" t="s">
        <v>1078</v>
      </c>
      <c r="AX99" s="1316" t="s">
        <v>1078</v>
      </c>
    </row>
    <row r="100" spans="1:50">
      <c r="A100" s="1303" t="s">
        <v>4501</v>
      </c>
      <c r="B100" s="1304" t="s">
        <v>4502</v>
      </c>
      <c r="C100" s="1305" t="s">
        <v>2284</v>
      </c>
      <c r="D100" s="1402">
        <v>35</v>
      </c>
      <c r="E100" s="1307">
        <v>0</v>
      </c>
      <c r="F100" s="1305" t="s">
        <v>2284</v>
      </c>
      <c r="G100" s="1306">
        <v>35.200000000000003</v>
      </c>
      <c r="H100" s="1307">
        <v>0</v>
      </c>
      <c r="I100" s="1305" t="s">
        <v>2284</v>
      </c>
      <c r="J100" s="1402">
        <v>35</v>
      </c>
      <c r="K100" s="1307">
        <v>0</v>
      </c>
      <c r="L100" s="1305" t="s">
        <v>2284</v>
      </c>
      <c r="M100" s="1306">
        <v>35.200000000000003</v>
      </c>
      <c r="N100" s="1307">
        <v>0</v>
      </c>
      <c r="O100" s="1305" t="s">
        <v>2284</v>
      </c>
      <c r="P100" s="1306">
        <v>35.299999999999997</v>
      </c>
      <c r="Q100" s="1307">
        <v>0</v>
      </c>
      <c r="R100" s="1305" t="s">
        <v>2284</v>
      </c>
      <c r="S100" s="1306">
        <v>35</v>
      </c>
      <c r="T100" s="1307">
        <v>0</v>
      </c>
      <c r="U100" s="1305" t="s">
        <v>2284</v>
      </c>
      <c r="V100" s="1306">
        <v>35.200000000000003</v>
      </c>
      <c r="W100" s="1307">
        <v>0</v>
      </c>
      <c r="X100" s="1305" t="s">
        <v>4810</v>
      </c>
      <c r="Y100" s="1306">
        <v>35.1</v>
      </c>
      <c r="Z100" s="1307">
        <v>22.1</v>
      </c>
      <c r="AA100" s="1305" t="s">
        <v>2284</v>
      </c>
      <c r="AB100" s="1306">
        <v>35.299999999999997</v>
      </c>
      <c r="AC100" s="1307">
        <v>0</v>
      </c>
      <c r="AD100" s="1305" t="s">
        <v>2284</v>
      </c>
      <c r="AE100" s="1306">
        <v>35.1</v>
      </c>
      <c r="AF100" s="1307">
        <v>0</v>
      </c>
      <c r="AG100" s="1305" t="s">
        <v>2284</v>
      </c>
      <c r="AH100" s="1306">
        <v>35.1</v>
      </c>
      <c r="AI100" s="1307">
        <v>0</v>
      </c>
      <c r="AJ100" s="1305" t="s">
        <v>2284</v>
      </c>
      <c r="AK100" s="1306">
        <v>35.200000000000003</v>
      </c>
      <c r="AL100" s="1307">
        <v>0</v>
      </c>
      <c r="AM100" s="1305" t="s">
        <v>2284</v>
      </c>
      <c r="AN100" s="1402">
        <v>35</v>
      </c>
      <c r="AO100" s="1307">
        <v>0</v>
      </c>
      <c r="AP100" s="1305" t="s">
        <v>2284</v>
      </c>
      <c r="AQ100" s="1306">
        <v>35.1</v>
      </c>
      <c r="AR100" s="1307">
        <v>0</v>
      </c>
      <c r="AS100" s="1305" t="s">
        <v>2284</v>
      </c>
      <c r="AT100" s="1306">
        <v>35.200000000000003</v>
      </c>
      <c r="AU100" s="1307">
        <v>0</v>
      </c>
      <c r="AV100" s="1305" t="s">
        <v>2284</v>
      </c>
      <c r="AW100" s="1306">
        <v>34.9</v>
      </c>
      <c r="AX100" s="1307">
        <v>0</v>
      </c>
    </row>
    <row r="101" spans="1:50">
      <c r="A101" s="1308" t="s">
        <v>4503</v>
      </c>
      <c r="B101" s="1350" t="s">
        <v>4504</v>
      </c>
      <c r="C101" s="1317" t="s">
        <v>1078</v>
      </c>
      <c r="D101" s="1318" t="s">
        <v>1078</v>
      </c>
      <c r="E101" s="1319" t="s">
        <v>1078</v>
      </c>
      <c r="F101" s="1317" t="s">
        <v>1078</v>
      </c>
      <c r="G101" s="1318" t="s">
        <v>1078</v>
      </c>
      <c r="H101" s="1319" t="s">
        <v>1078</v>
      </c>
      <c r="I101" s="1317" t="s">
        <v>1078</v>
      </c>
      <c r="J101" s="1318" t="s">
        <v>1078</v>
      </c>
      <c r="K101" s="1319" t="s">
        <v>1078</v>
      </c>
      <c r="L101" s="1317" t="s">
        <v>1078</v>
      </c>
      <c r="M101" s="1318" t="s">
        <v>1078</v>
      </c>
      <c r="N101" s="1319" t="s">
        <v>1078</v>
      </c>
      <c r="O101" s="1317" t="s">
        <v>2284</v>
      </c>
      <c r="P101" s="1318">
        <v>35.4</v>
      </c>
      <c r="Q101" s="1319">
        <v>0</v>
      </c>
      <c r="R101" s="1317" t="s">
        <v>1078</v>
      </c>
      <c r="S101" s="1318" t="s">
        <v>1078</v>
      </c>
      <c r="T101" s="1319" t="s">
        <v>1078</v>
      </c>
      <c r="U101" s="1317" t="s">
        <v>1078</v>
      </c>
      <c r="V101" s="1318" t="s">
        <v>1078</v>
      </c>
      <c r="W101" s="1319" t="s">
        <v>1078</v>
      </c>
      <c r="X101" s="1317" t="s">
        <v>4810</v>
      </c>
      <c r="Y101" s="1318">
        <v>35.1</v>
      </c>
      <c r="Z101" s="1319">
        <v>20.9</v>
      </c>
      <c r="AA101" s="1317" t="s">
        <v>1078</v>
      </c>
      <c r="AB101" s="1318" t="s">
        <v>1078</v>
      </c>
      <c r="AC101" s="1319" t="s">
        <v>1078</v>
      </c>
      <c r="AD101" s="1317" t="s">
        <v>1078</v>
      </c>
      <c r="AE101" s="1318" t="s">
        <v>1078</v>
      </c>
      <c r="AF101" s="1319" t="s">
        <v>1078</v>
      </c>
      <c r="AG101" s="1317" t="s">
        <v>1078</v>
      </c>
      <c r="AH101" s="1318" t="s">
        <v>1078</v>
      </c>
      <c r="AI101" s="1319" t="s">
        <v>1078</v>
      </c>
      <c r="AJ101" s="1317" t="s">
        <v>1078</v>
      </c>
      <c r="AK101" s="1318" t="s">
        <v>1078</v>
      </c>
      <c r="AL101" s="1319" t="s">
        <v>1078</v>
      </c>
      <c r="AM101" s="1317" t="s">
        <v>1078</v>
      </c>
      <c r="AN101" s="1318" t="s">
        <v>1078</v>
      </c>
      <c r="AO101" s="1319" t="s">
        <v>1078</v>
      </c>
      <c r="AP101" s="1317" t="s">
        <v>1078</v>
      </c>
      <c r="AQ101" s="1318" t="s">
        <v>1078</v>
      </c>
      <c r="AR101" s="1319" t="s">
        <v>1078</v>
      </c>
      <c r="AS101" s="1317" t="s">
        <v>1078</v>
      </c>
      <c r="AT101" s="1318" t="s">
        <v>1078</v>
      </c>
      <c r="AU101" s="1319" t="s">
        <v>1078</v>
      </c>
      <c r="AV101" s="1317" t="s">
        <v>1078</v>
      </c>
      <c r="AW101" s="1318" t="s">
        <v>1078</v>
      </c>
      <c r="AX101" s="1319" t="s">
        <v>1078</v>
      </c>
    </row>
    <row r="102" spans="1:50">
      <c r="A102" s="1313" t="s">
        <v>4505</v>
      </c>
      <c r="B102" s="1143" t="s">
        <v>4506</v>
      </c>
      <c r="C102" s="1314" t="s">
        <v>1078</v>
      </c>
      <c r="D102" s="1315" t="s">
        <v>1078</v>
      </c>
      <c r="E102" s="1316" t="s">
        <v>1078</v>
      </c>
      <c r="F102" s="1314" t="s">
        <v>1078</v>
      </c>
      <c r="G102" s="1315" t="s">
        <v>1078</v>
      </c>
      <c r="H102" s="1316" t="s">
        <v>1078</v>
      </c>
      <c r="I102" s="1314" t="s">
        <v>1078</v>
      </c>
      <c r="J102" s="1315" t="s">
        <v>1078</v>
      </c>
      <c r="K102" s="1316" t="s">
        <v>1078</v>
      </c>
      <c r="L102" s="1314" t="s">
        <v>1078</v>
      </c>
      <c r="M102" s="1315" t="s">
        <v>1078</v>
      </c>
      <c r="N102" s="1316" t="s">
        <v>1078</v>
      </c>
      <c r="O102" s="1314" t="s">
        <v>1078</v>
      </c>
      <c r="P102" s="1315" t="s">
        <v>1078</v>
      </c>
      <c r="Q102" s="1316" t="s">
        <v>1078</v>
      </c>
      <c r="R102" s="1314" t="s">
        <v>1078</v>
      </c>
      <c r="S102" s="1315" t="s">
        <v>1078</v>
      </c>
      <c r="T102" s="1316" t="s">
        <v>1078</v>
      </c>
      <c r="U102" s="1314" t="s">
        <v>1078</v>
      </c>
      <c r="V102" s="1315" t="s">
        <v>1078</v>
      </c>
      <c r="W102" s="1316" t="s">
        <v>1078</v>
      </c>
      <c r="X102" s="1314" t="s">
        <v>4810</v>
      </c>
      <c r="Y102" s="1417">
        <v>35</v>
      </c>
      <c r="Z102" s="1316">
        <v>21.1</v>
      </c>
      <c r="AA102" s="1314" t="s">
        <v>1078</v>
      </c>
      <c r="AB102" s="1315" t="s">
        <v>1078</v>
      </c>
      <c r="AC102" s="1316" t="s">
        <v>1078</v>
      </c>
      <c r="AD102" s="1314" t="s">
        <v>1078</v>
      </c>
      <c r="AE102" s="1315" t="s">
        <v>1078</v>
      </c>
      <c r="AF102" s="1316" t="s">
        <v>1078</v>
      </c>
      <c r="AG102" s="1314" t="s">
        <v>1078</v>
      </c>
      <c r="AH102" s="1315" t="s">
        <v>1078</v>
      </c>
      <c r="AI102" s="1316" t="s">
        <v>1078</v>
      </c>
      <c r="AJ102" s="1314" t="s">
        <v>1078</v>
      </c>
      <c r="AK102" s="1315" t="s">
        <v>1078</v>
      </c>
      <c r="AL102" s="1316" t="s">
        <v>1078</v>
      </c>
      <c r="AM102" s="1314" t="s">
        <v>1078</v>
      </c>
      <c r="AN102" s="1315" t="s">
        <v>1078</v>
      </c>
      <c r="AO102" s="1316" t="s">
        <v>1078</v>
      </c>
      <c r="AP102" s="1314" t="s">
        <v>1078</v>
      </c>
      <c r="AQ102" s="1315" t="s">
        <v>1078</v>
      </c>
      <c r="AR102" s="1316" t="s">
        <v>1078</v>
      </c>
      <c r="AS102" s="1314" t="s">
        <v>1078</v>
      </c>
      <c r="AT102" s="1315" t="s">
        <v>1078</v>
      </c>
      <c r="AU102" s="1316" t="s">
        <v>1078</v>
      </c>
      <c r="AV102" s="1314" t="s">
        <v>1078</v>
      </c>
      <c r="AW102" s="1315" t="s">
        <v>1078</v>
      </c>
      <c r="AX102" s="1316" t="s">
        <v>1078</v>
      </c>
    </row>
    <row r="103" spans="1:50">
      <c r="A103" s="1303" t="s">
        <v>4507</v>
      </c>
      <c r="B103" s="1304" t="s">
        <v>4508</v>
      </c>
      <c r="C103" s="1305" t="s">
        <v>2284</v>
      </c>
      <c r="D103" s="1306">
        <v>40</v>
      </c>
      <c r="E103" s="1307">
        <v>0</v>
      </c>
      <c r="F103" s="1305" t="s">
        <v>2284</v>
      </c>
      <c r="G103" s="1306">
        <v>40.299999999999997</v>
      </c>
      <c r="H103" s="1307">
        <v>0</v>
      </c>
      <c r="I103" s="1305" t="s">
        <v>2284</v>
      </c>
      <c r="J103" s="1306">
        <v>39.799999999999997</v>
      </c>
      <c r="K103" s="1307">
        <v>0</v>
      </c>
      <c r="L103" s="1305" t="s">
        <v>2284</v>
      </c>
      <c r="M103" s="1402">
        <v>40</v>
      </c>
      <c r="N103" s="1307">
        <v>0</v>
      </c>
      <c r="O103" s="1305" t="s">
        <v>2284</v>
      </c>
      <c r="P103" s="1402">
        <v>40</v>
      </c>
      <c r="Q103" s="1307">
        <v>0</v>
      </c>
      <c r="R103" s="1305" t="s">
        <v>2284</v>
      </c>
      <c r="S103" s="1306">
        <v>40.1</v>
      </c>
      <c r="T103" s="1307">
        <v>0</v>
      </c>
      <c r="U103" s="1305" t="s">
        <v>2284</v>
      </c>
      <c r="V103" s="1306">
        <v>40.200000000000003</v>
      </c>
      <c r="W103" s="1307">
        <v>0</v>
      </c>
      <c r="X103" s="1305" t="s">
        <v>2261</v>
      </c>
      <c r="Y103" s="1306" t="s">
        <v>1078</v>
      </c>
      <c r="Z103" s="1307" t="s">
        <v>1078</v>
      </c>
      <c r="AA103" s="1305" t="s">
        <v>2284</v>
      </c>
      <c r="AB103" s="1306">
        <v>40.4</v>
      </c>
      <c r="AC103" s="1307">
        <v>0</v>
      </c>
      <c r="AD103" s="1305" t="s">
        <v>2284</v>
      </c>
      <c r="AE103" s="1306">
        <v>39.9</v>
      </c>
      <c r="AF103" s="1307">
        <v>0</v>
      </c>
      <c r="AG103" s="1305" t="s">
        <v>2284</v>
      </c>
      <c r="AH103" s="1306">
        <v>40.200000000000003</v>
      </c>
      <c r="AI103" s="1307">
        <v>0</v>
      </c>
      <c r="AJ103" s="1305" t="s">
        <v>2284</v>
      </c>
      <c r="AK103" s="1306">
        <v>40.1</v>
      </c>
      <c r="AL103" s="1307">
        <v>0</v>
      </c>
      <c r="AM103" s="1305" t="s">
        <v>2284</v>
      </c>
      <c r="AN103" s="1306">
        <v>40.200000000000003</v>
      </c>
      <c r="AO103" s="1307">
        <v>0</v>
      </c>
      <c r="AP103" s="1305" t="s">
        <v>2284</v>
      </c>
      <c r="AQ103" s="1306">
        <v>40.299999999999997</v>
      </c>
      <c r="AR103" s="1307">
        <v>0</v>
      </c>
      <c r="AS103" s="1305" t="s">
        <v>2284</v>
      </c>
      <c r="AT103" s="1306">
        <v>40.1</v>
      </c>
      <c r="AU103" s="1307">
        <v>0</v>
      </c>
      <c r="AV103" s="1305" t="s">
        <v>2284</v>
      </c>
      <c r="AW103" s="1306">
        <v>39.9</v>
      </c>
      <c r="AX103" s="1307">
        <v>0</v>
      </c>
    </row>
    <row r="104" spans="1:50">
      <c r="A104" s="1308" t="s">
        <v>4509</v>
      </c>
      <c r="B104" s="1350" t="s">
        <v>4510</v>
      </c>
      <c r="C104" s="1317" t="s">
        <v>1078</v>
      </c>
      <c r="D104" s="1415" t="s">
        <v>1078</v>
      </c>
      <c r="E104" s="1319" t="s">
        <v>1078</v>
      </c>
      <c r="F104" s="1317" t="s">
        <v>1078</v>
      </c>
      <c r="G104" s="1318" t="s">
        <v>1078</v>
      </c>
      <c r="H104" s="1319" t="s">
        <v>1078</v>
      </c>
      <c r="I104" s="1317" t="s">
        <v>1078</v>
      </c>
      <c r="J104" s="1318" t="s">
        <v>1078</v>
      </c>
      <c r="K104" s="1319" t="s">
        <v>1078</v>
      </c>
      <c r="L104" s="1317" t="s">
        <v>1078</v>
      </c>
      <c r="M104" s="1318" t="s">
        <v>1078</v>
      </c>
      <c r="N104" s="1319" t="s">
        <v>1078</v>
      </c>
      <c r="O104" s="1317" t="s">
        <v>2284</v>
      </c>
      <c r="P104" s="1318">
        <v>40.200000000000003</v>
      </c>
      <c r="Q104" s="1319">
        <v>0</v>
      </c>
      <c r="R104" s="1317" t="s">
        <v>1078</v>
      </c>
      <c r="S104" s="1318" t="s">
        <v>1078</v>
      </c>
      <c r="T104" s="1319" t="s">
        <v>1078</v>
      </c>
      <c r="U104" s="1317" t="s">
        <v>1078</v>
      </c>
      <c r="V104" s="1318" t="s">
        <v>1078</v>
      </c>
      <c r="W104" s="1319" t="s">
        <v>1078</v>
      </c>
      <c r="X104" s="1317" t="s">
        <v>1078</v>
      </c>
      <c r="Y104" s="1318" t="s">
        <v>1078</v>
      </c>
      <c r="Z104" s="1319" t="s">
        <v>1078</v>
      </c>
      <c r="AA104" s="1317" t="s">
        <v>1078</v>
      </c>
      <c r="AB104" s="1318" t="s">
        <v>1078</v>
      </c>
      <c r="AC104" s="1319" t="s">
        <v>1078</v>
      </c>
      <c r="AD104" s="1317" t="s">
        <v>1078</v>
      </c>
      <c r="AE104" s="1318" t="s">
        <v>1078</v>
      </c>
      <c r="AF104" s="1319" t="s">
        <v>1078</v>
      </c>
      <c r="AG104" s="1317" t="s">
        <v>1078</v>
      </c>
      <c r="AH104" s="1318" t="s">
        <v>1078</v>
      </c>
      <c r="AI104" s="1319" t="s">
        <v>1078</v>
      </c>
      <c r="AJ104" s="1317" t="s">
        <v>1078</v>
      </c>
      <c r="AK104" s="1318" t="s">
        <v>1078</v>
      </c>
      <c r="AL104" s="1319" t="s">
        <v>1078</v>
      </c>
      <c r="AM104" s="1317" t="s">
        <v>1078</v>
      </c>
      <c r="AN104" s="1318" t="s">
        <v>1078</v>
      </c>
      <c r="AO104" s="1319" t="s">
        <v>1078</v>
      </c>
      <c r="AP104" s="1317" t="s">
        <v>1078</v>
      </c>
      <c r="AQ104" s="1318" t="s">
        <v>1078</v>
      </c>
      <c r="AR104" s="1319" t="s">
        <v>1078</v>
      </c>
      <c r="AS104" s="1317" t="s">
        <v>1078</v>
      </c>
      <c r="AT104" s="1318" t="s">
        <v>1078</v>
      </c>
      <c r="AU104" s="1319" t="s">
        <v>1078</v>
      </c>
      <c r="AV104" s="1317" t="s">
        <v>1078</v>
      </c>
      <c r="AW104" s="1318" t="s">
        <v>1078</v>
      </c>
      <c r="AX104" s="1319" t="s">
        <v>1078</v>
      </c>
    </row>
    <row r="105" spans="1:50">
      <c r="A105" s="1313" t="s">
        <v>4511</v>
      </c>
      <c r="B105" s="1143" t="s">
        <v>4512</v>
      </c>
      <c r="C105" s="1314" t="s">
        <v>1078</v>
      </c>
      <c r="D105" s="1315" t="s">
        <v>1078</v>
      </c>
      <c r="E105" s="1316" t="s">
        <v>1078</v>
      </c>
      <c r="F105" s="1314" t="s">
        <v>1078</v>
      </c>
      <c r="G105" s="1315" t="s">
        <v>1078</v>
      </c>
      <c r="H105" s="1316" t="s">
        <v>1078</v>
      </c>
      <c r="I105" s="1314" t="s">
        <v>1078</v>
      </c>
      <c r="J105" s="1315" t="s">
        <v>1078</v>
      </c>
      <c r="K105" s="1316" t="s">
        <v>1078</v>
      </c>
      <c r="L105" s="1314" t="s">
        <v>1078</v>
      </c>
      <c r="M105" s="1315" t="s">
        <v>1078</v>
      </c>
      <c r="N105" s="1316" t="s">
        <v>1078</v>
      </c>
      <c r="O105" s="1314" t="s">
        <v>1078</v>
      </c>
      <c r="P105" s="1315" t="s">
        <v>1078</v>
      </c>
      <c r="Q105" s="1316" t="s">
        <v>1078</v>
      </c>
      <c r="R105" s="1314" t="s">
        <v>1078</v>
      </c>
      <c r="S105" s="1315" t="s">
        <v>1078</v>
      </c>
      <c r="T105" s="1316" t="s">
        <v>1078</v>
      </c>
      <c r="U105" s="1314" t="s">
        <v>1078</v>
      </c>
      <c r="V105" s="1315" t="s">
        <v>1078</v>
      </c>
      <c r="W105" s="1316" t="s">
        <v>1078</v>
      </c>
      <c r="X105" s="1314" t="s">
        <v>1078</v>
      </c>
      <c r="Y105" s="1315" t="s">
        <v>1078</v>
      </c>
      <c r="Z105" s="1316" t="s">
        <v>1078</v>
      </c>
      <c r="AA105" s="1314" t="s">
        <v>1078</v>
      </c>
      <c r="AB105" s="1315" t="s">
        <v>1078</v>
      </c>
      <c r="AC105" s="1316" t="s">
        <v>1078</v>
      </c>
      <c r="AD105" s="1314" t="s">
        <v>1078</v>
      </c>
      <c r="AE105" s="1315" t="s">
        <v>1078</v>
      </c>
      <c r="AF105" s="1316" t="s">
        <v>1078</v>
      </c>
      <c r="AG105" s="1314" t="s">
        <v>1078</v>
      </c>
      <c r="AH105" s="1315" t="s">
        <v>1078</v>
      </c>
      <c r="AI105" s="1316" t="s">
        <v>1078</v>
      </c>
      <c r="AJ105" s="1314" t="s">
        <v>1078</v>
      </c>
      <c r="AK105" s="1315" t="s">
        <v>1078</v>
      </c>
      <c r="AL105" s="1316" t="s">
        <v>1078</v>
      </c>
      <c r="AM105" s="1314" t="s">
        <v>1078</v>
      </c>
      <c r="AN105" s="1315" t="s">
        <v>1078</v>
      </c>
      <c r="AO105" s="1316" t="s">
        <v>1078</v>
      </c>
      <c r="AP105" s="1314" t="s">
        <v>1078</v>
      </c>
      <c r="AQ105" s="1315" t="s">
        <v>1078</v>
      </c>
      <c r="AR105" s="1316" t="s">
        <v>1078</v>
      </c>
      <c r="AS105" s="1314" t="s">
        <v>1078</v>
      </c>
      <c r="AT105" s="1315" t="s">
        <v>1078</v>
      </c>
      <c r="AU105" s="1316" t="s">
        <v>1078</v>
      </c>
      <c r="AV105" s="1314" t="s">
        <v>1078</v>
      </c>
      <c r="AW105" s="1315" t="s">
        <v>1078</v>
      </c>
      <c r="AX105" s="1316" t="s">
        <v>1078</v>
      </c>
    </row>
    <row r="106" spans="1:50" ht="55.5">
      <c r="A106" s="1299" t="s">
        <v>4514</v>
      </c>
      <c r="B106" s="1139" t="s">
        <v>5872</v>
      </c>
      <c r="C106" s="1300" t="s">
        <v>4806</v>
      </c>
      <c r="D106" s="1301" t="s">
        <v>4807</v>
      </c>
      <c r="E106" s="1302" t="s">
        <v>4808</v>
      </c>
      <c r="F106" s="1300" t="s">
        <v>4806</v>
      </c>
      <c r="G106" s="1301" t="s">
        <v>4807</v>
      </c>
      <c r="H106" s="1302" t="s">
        <v>4808</v>
      </c>
      <c r="I106" s="1300" t="s">
        <v>4806</v>
      </c>
      <c r="J106" s="1301" t="s">
        <v>4807</v>
      </c>
      <c r="K106" s="1302" t="s">
        <v>4808</v>
      </c>
      <c r="L106" s="1300" t="s">
        <v>4806</v>
      </c>
      <c r="M106" s="1301" t="s">
        <v>4807</v>
      </c>
      <c r="N106" s="1302" t="s">
        <v>4808</v>
      </c>
      <c r="O106" s="1300" t="s">
        <v>4806</v>
      </c>
      <c r="P106" s="1301" t="s">
        <v>4807</v>
      </c>
      <c r="Q106" s="1302" t="s">
        <v>4808</v>
      </c>
      <c r="R106" s="1300" t="s">
        <v>4806</v>
      </c>
      <c r="S106" s="1301" t="s">
        <v>4807</v>
      </c>
      <c r="T106" s="1302" t="s">
        <v>4808</v>
      </c>
      <c r="U106" s="1300" t="s">
        <v>4806</v>
      </c>
      <c r="V106" s="1301" t="s">
        <v>4807</v>
      </c>
      <c r="W106" s="1302" t="s">
        <v>4808</v>
      </c>
      <c r="X106" s="1300" t="s">
        <v>4806</v>
      </c>
      <c r="Y106" s="1301" t="s">
        <v>4807</v>
      </c>
      <c r="Z106" s="1302" t="s">
        <v>4808</v>
      </c>
      <c r="AA106" s="1300" t="s">
        <v>4806</v>
      </c>
      <c r="AB106" s="1301" t="s">
        <v>4807</v>
      </c>
      <c r="AC106" s="1302" t="s">
        <v>4808</v>
      </c>
      <c r="AD106" s="1300" t="s">
        <v>4806</v>
      </c>
      <c r="AE106" s="1301" t="s">
        <v>4807</v>
      </c>
      <c r="AF106" s="1302" t="s">
        <v>4808</v>
      </c>
      <c r="AG106" s="1300" t="s">
        <v>4806</v>
      </c>
      <c r="AH106" s="1301" t="s">
        <v>4807</v>
      </c>
      <c r="AI106" s="1302" t="s">
        <v>4808</v>
      </c>
      <c r="AJ106" s="1300" t="s">
        <v>4806</v>
      </c>
      <c r="AK106" s="1301" t="s">
        <v>4807</v>
      </c>
      <c r="AL106" s="1302" t="s">
        <v>4808</v>
      </c>
      <c r="AM106" s="1300" t="s">
        <v>4806</v>
      </c>
      <c r="AN106" s="1301" t="s">
        <v>4807</v>
      </c>
      <c r="AO106" s="1302" t="s">
        <v>4808</v>
      </c>
      <c r="AP106" s="1300" t="s">
        <v>4806</v>
      </c>
      <c r="AQ106" s="1301" t="s">
        <v>4807</v>
      </c>
      <c r="AR106" s="1302" t="s">
        <v>4808</v>
      </c>
      <c r="AS106" s="1300" t="s">
        <v>4806</v>
      </c>
      <c r="AT106" s="1301" t="s">
        <v>4807</v>
      </c>
      <c r="AU106" s="1302" t="s">
        <v>4808</v>
      </c>
      <c r="AV106" s="1300" t="s">
        <v>4806</v>
      </c>
      <c r="AW106" s="1301" t="s">
        <v>4807</v>
      </c>
      <c r="AX106" s="1302" t="s">
        <v>4808</v>
      </c>
    </row>
    <row r="107" spans="1:50">
      <c r="A107" s="1303" t="s">
        <v>4476</v>
      </c>
      <c r="B107" s="1304" t="s">
        <v>4477</v>
      </c>
      <c r="C107" s="1305" t="s">
        <v>2284</v>
      </c>
      <c r="D107" s="1306">
        <v>14.7</v>
      </c>
      <c r="E107" s="1307">
        <v>0</v>
      </c>
      <c r="F107" s="1305" t="s">
        <v>2284</v>
      </c>
      <c r="G107" s="1306">
        <v>15.2</v>
      </c>
      <c r="H107" s="1307">
        <v>0</v>
      </c>
      <c r="I107" s="1305" t="s">
        <v>2284</v>
      </c>
      <c r="J107" s="1402">
        <v>15</v>
      </c>
      <c r="K107" s="1307">
        <v>0</v>
      </c>
      <c r="L107" s="1305" t="s">
        <v>2284</v>
      </c>
      <c r="M107" s="1306">
        <v>15.1</v>
      </c>
      <c r="N107" s="1307">
        <v>0</v>
      </c>
      <c r="O107" s="1305" t="s">
        <v>2284</v>
      </c>
      <c r="P107" s="1306">
        <v>14.8</v>
      </c>
      <c r="Q107" s="1307">
        <v>0</v>
      </c>
      <c r="R107" s="1305" t="s">
        <v>2284</v>
      </c>
      <c r="S107" s="1306">
        <v>15.1</v>
      </c>
      <c r="T107" s="1307">
        <v>0</v>
      </c>
      <c r="U107" s="1305" t="s">
        <v>2284</v>
      </c>
      <c r="V107" s="1306">
        <v>15.2</v>
      </c>
      <c r="W107" s="1307">
        <v>0</v>
      </c>
      <c r="X107" s="1305" t="s">
        <v>2284</v>
      </c>
      <c r="Y107" s="1306">
        <v>14.9</v>
      </c>
      <c r="Z107" s="1307">
        <v>0</v>
      </c>
      <c r="AA107" s="1305" t="s">
        <v>2284</v>
      </c>
      <c r="AB107" s="1306">
        <v>15.2</v>
      </c>
      <c r="AC107" s="1307">
        <v>0</v>
      </c>
      <c r="AD107" s="1305" t="s">
        <v>2284</v>
      </c>
      <c r="AE107" s="1402">
        <v>15</v>
      </c>
      <c r="AF107" s="1307">
        <v>0</v>
      </c>
      <c r="AG107" s="1305" t="s">
        <v>2284</v>
      </c>
      <c r="AH107" s="1306">
        <v>15.2</v>
      </c>
      <c r="AI107" s="1307">
        <v>0</v>
      </c>
      <c r="AJ107" s="1305" t="s">
        <v>2284</v>
      </c>
      <c r="AK107" s="1306">
        <v>15.2</v>
      </c>
      <c r="AL107" s="1307">
        <v>0</v>
      </c>
      <c r="AM107" s="1305" t="s">
        <v>2284</v>
      </c>
      <c r="AN107" s="1306">
        <v>15.2</v>
      </c>
      <c r="AO107" s="1307">
        <v>0</v>
      </c>
      <c r="AP107" s="1305" t="s">
        <v>2284</v>
      </c>
      <c r="AQ107" s="1306">
        <v>15.2</v>
      </c>
      <c r="AR107" s="1307">
        <v>0</v>
      </c>
      <c r="AS107" s="1305" t="s">
        <v>2284</v>
      </c>
      <c r="AT107" s="1306">
        <v>15.1</v>
      </c>
      <c r="AU107" s="1307">
        <v>0</v>
      </c>
      <c r="AV107" s="1305" t="s">
        <v>2284</v>
      </c>
      <c r="AW107" s="1306">
        <v>14.8</v>
      </c>
      <c r="AX107" s="1307">
        <v>0</v>
      </c>
    </row>
    <row r="108" spans="1:50">
      <c r="A108" s="1308" t="s">
        <v>4478</v>
      </c>
      <c r="B108" s="1350" t="s">
        <v>4479</v>
      </c>
      <c r="C108" s="1310" t="s">
        <v>1078</v>
      </c>
      <c r="D108" s="1311" t="s">
        <v>1078</v>
      </c>
      <c r="E108" s="1312" t="s">
        <v>1078</v>
      </c>
      <c r="F108" s="1310" t="s">
        <v>1078</v>
      </c>
      <c r="G108" s="1311" t="s">
        <v>1078</v>
      </c>
      <c r="H108" s="1312" t="s">
        <v>1078</v>
      </c>
      <c r="I108" s="1310" t="s">
        <v>1078</v>
      </c>
      <c r="J108" s="1311" t="s">
        <v>1078</v>
      </c>
      <c r="K108" s="1312" t="s">
        <v>1078</v>
      </c>
      <c r="L108" s="1310" t="s">
        <v>1078</v>
      </c>
      <c r="M108" s="1311" t="s">
        <v>1078</v>
      </c>
      <c r="N108" s="1312" t="s">
        <v>1078</v>
      </c>
      <c r="O108" s="1310" t="s">
        <v>2284</v>
      </c>
      <c r="P108" s="1311">
        <v>14.7</v>
      </c>
      <c r="Q108" s="1312">
        <v>0</v>
      </c>
      <c r="R108" s="1310" t="s">
        <v>1078</v>
      </c>
      <c r="S108" s="1311" t="s">
        <v>1078</v>
      </c>
      <c r="T108" s="1312" t="s">
        <v>1078</v>
      </c>
      <c r="U108" s="1310" t="s">
        <v>1078</v>
      </c>
      <c r="V108" s="1311" t="s">
        <v>1078</v>
      </c>
      <c r="W108" s="1312" t="s">
        <v>1078</v>
      </c>
      <c r="X108" s="1310" t="s">
        <v>2284</v>
      </c>
      <c r="Y108" s="1411">
        <v>15</v>
      </c>
      <c r="Z108" s="1312">
        <v>0</v>
      </c>
      <c r="AA108" s="1310" t="s">
        <v>1078</v>
      </c>
      <c r="AB108" s="1311" t="s">
        <v>1078</v>
      </c>
      <c r="AC108" s="1312" t="s">
        <v>1078</v>
      </c>
      <c r="AD108" s="1310" t="s">
        <v>1078</v>
      </c>
      <c r="AE108" s="1311" t="s">
        <v>1078</v>
      </c>
      <c r="AF108" s="1312" t="s">
        <v>1078</v>
      </c>
      <c r="AG108" s="1310" t="s">
        <v>1078</v>
      </c>
      <c r="AH108" s="1311" t="s">
        <v>1078</v>
      </c>
      <c r="AI108" s="1312" t="s">
        <v>1078</v>
      </c>
      <c r="AJ108" s="1310" t="s">
        <v>1078</v>
      </c>
      <c r="AK108" s="1311" t="s">
        <v>1078</v>
      </c>
      <c r="AL108" s="1312" t="s">
        <v>1078</v>
      </c>
      <c r="AM108" s="1310" t="s">
        <v>1078</v>
      </c>
      <c r="AN108" s="1311" t="s">
        <v>1078</v>
      </c>
      <c r="AO108" s="1312" t="s">
        <v>1078</v>
      </c>
      <c r="AP108" s="1310" t="s">
        <v>1078</v>
      </c>
      <c r="AQ108" s="1311" t="s">
        <v>1078</v>
      </c>
      <c r="AR108" s="1312" t="s">
        <v>1078</v>
      </c>
      <c r="AS108" s="1310" t="s">
        <v>1078</v>
      </c>
      <c r="AT108" s="1311" t="s">
        <v>1078</v>
      </c>
      <c r="AU108" s="1312" t="s">
        <v>1078</v>
      </c>
      <c r="AV108" s="1310" t="s">
        <v>1078</v>
      </c>
      <c r="AW108" s="1311" t="s">
        <v>1078</v>
      </c>
      <c r="AX108" s="1312" t="s">
        <v>1078</v>
      </c>
    </row>
    <row r="109" spans="1:50">
      <c r="A109" s="1313" t="s">
        <v>4480</v>
      </c>
      <c r="B109" s="1143" t="s">
        <v>4481</v>
      </c>
      <c r="C109" s="1314" t="s">
        <v>1078</v>
      </c>
      <c r="D109" s="1315" t="s">
        <v>1078</v>
      </c>
      <c r="E109" s="1316" t="s">
        <v>1078</v>
      </c>
      <c r="F109" s="1314" t="s">
        <v>1078</v>
      </c>
      <c r="G109" s="1315" t="s">
        <v>1078</v>
      </c>
      <c r="H109" s="1316" t="s">
        <v>1078</v>
      </c>
      <c r="I109" s="1314" t="s">
        <v>1078</v>
      </c>
      <c r="J109" s="1315" t="s">
        <v>1078</v>
      </c>
      <c r="K109" s="1316" t="s">
        <v>1078</v>
      </c>
      <c r="L109" s="1314" t="s">
        <v>1078</v>
      </c>
      <c r="M109" s="1315" t="s">
        <v>1078</v>
      </c>
      <c r="N109" s="1316" t="s">
        <v>1078</v>
      </c>
      <c r="O109" s="1314" t="s">
        <v>1078</v>
      </c>
      <c r="P109" s="1315" t="s">
        <v>1078</v>
      </c>
      <c r="Q109" s="1316" t="s">
        <v>1078</v>
      </c>
      <c r="R109" s="1314" t="s">
        <v>1078</v>
      </c>
      <c r="S109" s="1315" t="s">
        <v>1078</v>
      </c>
      <c r="T109" s="1316" t="s">
        <v>1078</v>
      </c>
      <c r="U109" s="1314" t="s">
        <v>1078</v>
      </c>
      <c r="V109" s="1315" t="s">
        <v>1078</v>
      </c>
      <c r="W109" s="1316" t="s">
        <v>1078</v>
      </c>
      <c r="X109" s="1314" t="s">
        <v>1078</v>
      </c>
      <c r="Y109" s="1315" t="s">
        <v>1078</v>
      </c>
      <c r="Z109" s="1316" t="s">
        <v>1078</v>
      </c>
      <c r="AA109" s="1314" t="s">
        <v>1078</v>
      </c>
      <c r="AB109" s="1315" t="s">
        <v>1078</v>
      </c>
      <c r="AC109" s="1316" t="s">
        <v>1078</v>
      </c>
      <c r="AD109" s="1314" t="s">
        <v>1078</v>
      </c>
      <c r="AE109" s="1315" t="s">
        <v>1078</v>
      </c>
      <c r="AF109" s="1316" t="s">
        <v>1078</v>
      </c>
      <c r="AG109" s="1314" t="s">
        <v>1078</v>
      </c>
      <c r="AH109" s="1315" t="s">
        <v>1078</v>
      </c>
      <c r="AI109" s="1316" t="s">
        <v>1078</v>
      </c>
      <c r="AJ109" s="1314" t="s">
        <v>1078</v>
      </c>
      <c r="AK109" s="1315" t="s">
        <v>1078</v>
      </c>
      <c r="AL109" s="1316" t="s">
        <v>1078</v>
      </c>
      <c r="AM109" s="1314" t="s">
        <v>1078</v>
      </c>
      <c r="AN109" s="1315" t="s">
        <v>1078</v>
      </c>
      <c r="AO109" s="1316" t="s">
        <v>1078</v>
      </c>
      <c r="AP109" s="1314" t="s">
        <v>1078</v>
      </c>
      <c r="AQ109" s="1315" t="s">
        <v>1078</v>
      </c>
      <c r="AR109" s="1316" t="s">
        <v>1078</v>
      </c>
      <c r="AS109" s="1314" t="s">
        <v>1078</v>
      </c>
      <c r="AT109" s="1315" t="s">
        <v>1078</v>
      </c>
      <c r="AU109" s="1316" t="s">
        <v>1078</v>
      </c>
      <c r="AV109" s="1314" t="s">
        <v>1078</v>
      </c>
      <c r="AW109" s="1315" t="s">
        <v>1078</v>
      </c>
      <c r="AX109" s="1316" t="s">
        <v>1078</v>
      </c>
    </row>
    <row r="110" spans="1:50">
      <c r="A110" s="1303" t="s">
        <v>4482</v>
      </c>
      <c r="B110" s="1304" t="s">
        <v>4483</v>
      </c>
      <c r="C110" s="1305" t="s">
        <v>4809</v>
      </c>
      <c r="D110" s="1306" t="s">
        <v>1078</v>
      </c>
      <c r="E110" s="1307" t="s">
        <v>1078</v>
      </c>
      <c r="F110" s="1305" t="s">
        <v>4809</v>
      </c>
      <c r="G110" s="1306" t="s">
        <v>1078</v>
      </c>
      <c r="H110" s="1307" t="s">
        <v>1078</v>
      </c>
      <c r="I110" s="1305" t="s">
        <v>4809</v>
      </c>
      <c r="J110" s="1306" t="s">
        <v>1078</v>
      </c>
      <c r="K110" s="1307" t="s">
        <v>1078</v>
      </c>
      <c r="L110" s="1305" t="s">
        <v>4809</v>
      </c>
      <c r="M110" s="1306" t="s">
        <v>1078</v>
      </c>
      <c r="N110" s="1307" t="s">
        <v>1078</v>
      </c>
      <c r="O110" s="1305" t="s">
        <v>4809</v>
      </c>
      <c r="P110" s="1306" t="s">
        <v>1078</v>
      </c>
      <c r="Q110" s="1307" t="s">
        <v>1078</v>
      </c>
      <c r="R110" s="1305" t="s">
        <v>4809</v>
      </c>
      <c r="S110" s="1306" t="s">
        <v>1078</v>
      </c>
      <c r="T110" s="1307" t="s">
        <v>1078</v>
      </c>
      <c r="U110" s="1305" t="s">
        <v>4809</v>
      </c>
      <c r="V110" s="1306" t="s">
        <v>1078</v>
      </c>
      <c r="W110" s="1307" t="s">
        <v>1078</v>
      </c>
      <c r="X110" s="1305" t="s">
        <v>2284</v>
      </c>
      <c r="Y110" s="1402">
        <v>20</v>
      </c>
      <c r="Z110" s="1307">
        <v>0</v>
      </c>
      <c r="AA110" s="1305" t="s">
        <v>4809</v>
      </c>
      <c r="AB110" s="1306" t="s">
        <v>1078</v>
      </c>
      <c r="AC110" s="1307" t="s">
        <v>1078</v>
      </c>
      <c r="AD110" s="1305" t="s">
        <v>4809</v>
      </c>
      <c r="AE110" s="1306" t="s">
        <v>1078</v>
      </c>
      <c r="AF110" s="1307" t="s">
        <v>1078</v>
      </c>
      <c r="AG110" s="1305" t="s">
        <v>4809</v>
      </c>
      <c r="AH110" s="1306" t="s">
        <v>1078</v>
      </c>
      <c r="AI110" s="1307" t="s">
        <v>1078</v>
      </c>
      <c r="AJ110" s="1305" t="s">
        <v>4809</v>
      </c>
      <c r="AK110" s="1306" t="s">
        <v>1078</v>
      </c>
      <c r="AL110" s="1307" t="s">
        <v>1078</v>
      </c>
      <c r="AM110" s="1305" t="s">
        <v>4809</v>
      </c>
      <c r="AN110" s="1306" t="s">
        <v>1078</v>
      </c>
      <c r="AO110" s="1307" t="s">
        <v>1078</v>
      </c>
      <c r="AP110" s="1305" t="s">
        <v>4809</v>
      </c>
      <c r="AQ110" s="1306" t="s">
        <v>1078</v>
      </c>
      <c r="AR110" s="1307" t="s">
        <v>1078</v>
      </c>
      <c r="AS110" s="1305" t="s">
        <v>4809</v>
      </c>
      <c r="AT110" s="1306" t="s">
        <v>1078</v>
      </c>
      <c r="AU110" s="1307" t="s">
        <v>1078</v>
      </c>
      <c r="AV110" s="1305" t="s">
        <v>4809</v>
      </c>
      <c r="AW110" s="1306" t="s">
        <v>1078</v>
      </c>
      <c r="AX110" s="1307" t="s">
        <v>1078</v>
      </c>
    </row>
    <row r="111" spans="1:50">
      <c r="A111" s="1308" t="s">
        <v>4484</v>
      </c>
      <c r="B111" s="1350" t="s">
        <v>4485</v>
      </c>
      <c r="C111" s="1317" t="s">
        <v>1078</v>
      </c>
      <c r="D111" s="1318" t="s">
        <v>1078</v>
      </c>
      <c r="E111" s="1319" t="s">
        <v>1078</v>
      </c>
      <c r="F111" s="1317" t="s">
        <v>1078</v>
      </c>
      <c r="G111" s="1318" t="s">
        <v>1078</v>
      </c>
      <c r="H111" s="1319" t="s">
        <v>1078</v>
      </c>
      <c r="I111" s="1317" t="s">
        <v>1078</v>
      </c>
      <c r="J111" s="1318" t="s">
        <v>1078</v>
      </c>
      <c r="K111" s="1319" t="s">
        <v>1078</v>
      </c>
      <c r="L111" s="1317" t="s">
        <v>1078</v>
      </c>
      <c r="M111" s="1318" t="s">
        <v>1078</v>
      </c>
      <c r="N111" s="1319" t="s">
        <v>1078</v>
      </c>
      <c r="O111" s="1317" t="s">
        <v>1078</v>
      </c>
      <c r="P111" s="1318" t="s">
        <v>1078</v>
      </c>
      <c r="Q111" s="1319" t="s">
        <v>1078</v>
      </c>
      <c r="R111" s="1317" t="s">
        <v>1078</v>
      </c>
      <c r="S111" s="1318" t="s">
        <v>1078</v>
      </c>
      <c r="T111" s="1319" t="s">
        <v>1078</v>
      </c>
      <c r="U111" s="1317" t="s">
        <v>1078</v>
      </c>
      <c r="V111" s="1318" t="s">
        <v>1078</v>
      </c>
      <c r="W111" s="1319" t="s">
        <v>1078</v>
      </c>
      <c r="X111" s="1317" t="s">
        <v>2284</v>
      </c>
      <c r="Y111" s="1318">
        <v>20.100000000000001</v>
      </c>
      <c r="Z111" s="1319">
        <v>0</v>
      </c>
      <c r="AA111" s="1317" t="s">
        <v>1078</v>
      </c>
      <c r="AB111" s="1318" t="s">
        <v>1078</v>
      </c>
      <c r="AC111" s="1319" t="s">
        <v>1078</v>
      </c>
      <c r="AD111" s="1317" t="s">
        <v>1078</v>
      </c>
      <c r="AE111" s="1318" t="s">
        <v>1078</v>
      </c>
      <c r="AF111" s="1319" t="s">
        <v>1078</v>
      </c>
      <c r="AG111" s="1317" t="s">
        <v>1078</v>
      </c>
      <c r="AH111" s="1318" t="s">
        <v>1078</v>
      </c>
      <c r="AI111" s="1319" t="s">
        <v>1078</v>
      </c>
      <c r="AJ111" s="1317" t="s">
        <v>1078</v>
      </c>
      <c r="AK111" s="1318" t="s">
        <v>1078</v>
      </c>
      <c r="AL111" s="1319" t="s">
        <v>1078</v>
      </c>
      <c r="AM111" s="1317" t="s">
        <v>1078</v>
      </c>
      <c r="AN111" s="1318" t="s">
        <v>1078</v>
      </c>
      <c r="AO111" s="1319" t="s">
        <v>1078</v>
      </c>
      <c r="AP111" s="1317" t="s">
        <v>1078</v>
      </c>
      <c r="AQ111" s="1318" t="s">
        <v>1078</v>
      </c>
      <c r="AR111" s="1319" t="s">
        <v>1078</v>
      </c>
      <c r="AS111" s="1317" t="s">
        <v>1078</v>
      </c>
      <c r="AT111" s="1318" t="s">
        <v>1078</v>
      </c>
      <c r="AU111" s="1319" t="s">
        <v>1078</v>
      </c>
      <c r="AV111" s="1317" t="s">
        <v>1078</v>
      </c>
      <c r="AW111" s="1318" t="s">
        <v>1078</v>
      </c>
      <c r="AX111" s="1319" t="s">
        <v>1078</v>
      </c>
    </row>
    <row r="112" spans="1:50">
      <c r="A112" s="1313" t="s">
        <v>4486</v>
      </c>
      <c r="B112" s="1143" t="s">
        <v>4487</v>
      </c>
      <c r="C112" s="1314" t="s">
        <v>1078</v>
      </c>
      <c r="D112" s="1315" t="s">
        <v>1078</v>
      </c>
      <c r="E112" s="1316" t="s">
        <v>1078</v>
      </c>
      <c r="F112" s="1314" t="s">
        <v>1078</v>
      </c>
      <c r="G112" s="1315" t="s">
        <v>1078</v>
      </c>
      <c r="H112" s="1316" t="s">
        <v>1078</v>
      </c>
      <c r="I112" s="1314" t="s">
        <v>1078</v>
      </c>
      <c r="J112" s="1315" t="s">
        <v>1078</v>
      </c>
      <c r="K112" s="1316" t="s">
        <v>1078</v>
      </c>
      <c r="L112" s="1314" t="s">
        <v>1078</v>
      </c>
      <c r="M112" s="1315" t="s">
        <v>1078</v>
      </c>
      <c r="N112" s="1316" t="s">
        <v>1078</v>
      </c>
      <c r="O112" s="1314" t="s">
        <v>1078</v>
      </c>
      <c r="P112" s="1315" t="s">
        <v>1078</v>
      </c>
      <c r="Q112" s="1316" t="s">
        <v>1078</v>
      </c>
      <c r="R112" s="1314" t="s">
        <v>1078</v>
      </c>
      <c r="S112" s="1315" t="s">
        <v>1078</v>
      </c>
      <c r="T112" s="1316" t="s">
        <v>1078</v>
      </c>
      <c r="U112" s="1314" t="s">
        <v>1078</v>
      </c>
      <c r="V112" s="1315" t="s">
        <v>1078</v>
      </c>
      <c r="W112" s="1316" t="s">
        <v>1078</v>
      </c>
      <c r="X112" s="1314" t="s">
        <v>1078</v>
      </c>
      <c r="Y112" s="1315" t="s">
        <v>1078</v>
      </c>
      <c r="Z112" s="1316" t="s">
        <v>1078</v>
      </c>
      <c r="AA112" s="1314" t="s">
        <v>1078</v>
      </c>
      <c r="AB112" s="1315" t="s">
        <v>1078</v>
      </c>
      <c r="AC112" s="1316" t="s">
        <v>1078</v>
      </c>
      <c r="AD112" s="1314" t="s">
        <v>1078</v>
      </c>
      <c r="AE112" s="1315" t="s">
        <v>1078</v>
      </c>
      <c r="AF112" s="1316" t="s">
        <v>1078</v>
      </c>
      <c r="AG112" s="1314" t="s">
        <v>1078</v>
      </c>
      <c r="AH112" s="1315" t="s">
        <v>1078</v>
      </c>
      <c r="AI112" s="1316" t="s">
        <v>1078</v>
      </c>
      <c r="AJ112" s="1314" t="s">
        <v>1078</v>
      </c>
      <c r="AK112" s="1315" t="s">
        <v>1078</v>
      </c>
      <c r="AL112" s="1316" t="s">
        <v>1078</v>
      </c>
      <c r="AM112" s="1314" t="s">
        <v>1078</v>
      </c>
      <c r="AN112" s="1315" t="s">
        <v>1078</v>
      </c>
      <c r="AO112" s="1316" t="s">
        <v>1078</v>
      </c>
      <c r="AP112" s="1314" t="s">
        <v>1078</v>
      </c>
      <c r="AQ112" s="1315" t="s">
        <v>1078</v>
      </c>
      <c r="AR112" s="1316" t="s">
        <v>1078</v>
      </c>
      <c r="AS112" s="1314" t="s">
        <v>1078</v>
      </c>
      <c r="AT112" s="1315" t="s">
        <v>1078</v>
      </c>
      <c r="AU112" s="1316" t="s">
        <v>1078</v>
      </c>
      <c r="AV112" s="1314" t="s">
        <v>1078</v>
      </c>
      <c r="AW112" s="1315" t="s">
        <v>1078</v>
      </c>
      <c r="AX112" s="1316" t="s">
        <v>1078</v>
      </c>
    </row>
    <row r="113" spans="1:50">
      <c r="A113" s="1303" t="s">
        <v>4488</v>
      </c>
      <c r="B113" s="1304" t="s">
        <v>4489</v>
      </c>
      <c r="C113" s="1305" t="s">
        <v>2284</v>
      </c>
      <c r="D113" s="1306">
        <v>25.1</v>
      </c>
      <c r="E113" s="1307">
        <v>0</v>
      </c>
      <c r="F113" s="1305" t="s">
        <v>2284</v>
      </c>
      <c r="G113" s="1306">
        <v>25.2</v>
      </c>
      <c r="H113" s="1307">
        <v>0</v>
      </c>
      <c r="I113" s="1305" t="s">
        <v>2284</v>
      </c>
      <c r="J113" s="1306">
        <v>25.1</v>
      </c>
      <c r="K113" s="1307">
        <v>0</v>
      </c>
      <c r="L113" s="1305" t="s">
        <v>2284</v>
      </c>
      <c r="M113" s="1306">
        <v>25.1</v>
      </c>
      <c r="N113" s="1307">
        <v>0</v>
      </c>
      <c r="O113" s="1305" t="s">
        <v>2284</v>
      </c>
      <c r="P113" s="1306">
        <v>25.5</v>
      </c>
      <c r="Q113" s="1307">
        <v>0</v>
      </c>
      <c r="R113" s="1305" t="s">
        <v>2284</v>
      </c>
      <c r="S113" s="1402">
        <v>25</v>
      </c>
      <c r="T113" s="1307">
        <v>0</v>
      </c>
      <c r="U113" s="1305" t="s">
        <v>2284</v>
      </c>
      <c r="V113" s="1306">
        <v>25.2</v>
      </c>
      <c r="W113" s="1307">
        <v>0</v>
      </c>
      <c r="X113" s="1305" t="s">
        <v>4810</v>
      </c>
      <c r="Y113" s="1306">
        <v>25.1</v>
      </c>
      <c r="Z113" s="1307">
        <v>9.1</v>
      </c>
      <c r="AA113" s="1305" t="s">
        <v>2284</v>
      </c>
      <c r="AB113" s="1306">
        <v>25.2</v>
      </c>
      <c r="AC113" s="1307">
        <v>0</v>
      </c>
      <c r="AD113" s="1305" t="s">
        <v>2284</v>
      </c>
      <c r="AE113" s="1402">
        <v>25</v>
      </c>
      <c r="AF113" s="1307">
        <v>0</v>
      </c>
      <c r="AG113" s="1305" t="s">
        <v>2284</v>
      </c>
      <c r="AH113" s="1306">
        <v>25.1</v>
      </c>
      <c r="AI113" s="1307">
        <v>0</v>
      </c>
      <c r="AJ113" s="1305" t="s">
        <v>2284</v>
      </c>
      <c r="AK113" s="1306">
        <v>25.2</v>
      </c>
      <c r="AL113" s="1307">
        <v>0</v>
      </c>
      <c r="AM113" s="1305" t="s">
        <v>2284</v>
      </c>
      <c r="AN113" s="1306">
        <v>25.1</v>
      </c>
      <c r="AO113" s="1307">
        <v>0</v>
      </c>
      <c r="AP113" s="1305" t="s">
        <v>2284</v>
      </c>
      <c r="AQ113" s="1306">
        <v>25.1</v>
      </c>
      <c r="AR113" s="1307">
        <v>0</v>
      </c>
      <c r="AS113" s="1305" t="s">
        <v>2284</v>
      </c>
      <c r="AT113" s="1306">
        <v>24.9</v>
      </c>
      <c r="AU113" s="1307">
        <v>0</v>
      </c>
      <c r="AV113" s="1305" t="s">
        <v>2284</v>
      </c>
      <c r="AW113" s="1402">
        <v>25</v>
      </c>
      <c r="AX113" s="1307">
        <v>0</v>
      </c>
    </row>
    <row r="114" spans="1:50">
      <c r="A114" s="1308" t="s">
        <v>4490</v>
      </c>
      <c r="B114" s="1350" t="s">
        <v>4491</v>
      </c>
      <c r="C114" s="1317" t="s">
        <v>1078</v>
      </c>
      <c r="D114" s="1318" t="s">
        <v>1078</v>
      </c>
      <c r="E114" s="1319" t="s">
        <v>1078</v>
      </c>
      <c r="F114" s="1317" t="s">
        <v>1078</v>
      </c>
      <c r="G114" s="1318" t="s">
        <v>1078</v>
      </c>
      <c r="H114" s="1319" t="s">
        <v>1078</v>
      </c>
      <c r="I114" s="1317" t="s">
        <v>1078</v>
      </c>
      <c r="J114" s="1318" t="s">
        <v>1078</v>
      </c>
      <c r="K114" s="1319" t="s">
        <v>1078</v>
      </c>
      <c r="L114" s="1317" t="s">
        <v>1078</v>
      </c>
      <c r="M114" s="1318" t="s">
        <v>1078</v>
      </c>
      <c r="N114" s="1319" t="s">
        <v>1078</v>
      </c>
      <c r="O114" s="1317" t="s">
        <v>2284</v>
      </c>
      <c r="P114" s="1318">
        <v>24.8</v>
      </c>
      <c r="Q114" s="1319">
        <v>0</v>
      </c>
      <c r="R114" s="1317" t="s">
        <v>1078</v>
      </c>
      <c r="S114" s="1318" t="s">
        <v>1078</v>
      </c>
      <c r="T114" s="1319" t="s">
        <v>1078</v>
      </c>
      <c r="U114" s="1317" t="s">
        <v>1078</v>
      </c>
      <c r="V114" s="1318" t="s">
        <v>1078</v>
      </c>
      <c r="W114" s="1319" t="s">
        <v>1078</v>
      </c>
      <c r="X114" s="1317" t="s">
        <v>4810</v>
      </c>
      <c r="Y114" s="1318">
        <v>25.1</v>
      </c>
      <c r="Z114" s="1319">
        <v>10.6</v>
      </c>
      <c r="AA114" s="1317" t="s">
        <v>1078</v>
      </c>
      <c r="AB114" s="1318" t="s">
        <v>1078</v>
      </c>
      <c r="AC114" s="1319" t="s">
        <v>1078</v>
      </c>
      <c r="AD114" s="1317" t="s">
        <v>1078</v>
      </c>
      <c r="AE114" s="1318" t="s">
        <v>1078</v>
      </c>
      <c r="AF114" s="1319" t="s">
        <v>1078</v>
      </c>
      <c r="AG114" s="1317" t="s">
        <v>1078</v>
      </c>
      <c r="AH114" s="1318" t="s">
        <v>1078</v>
      </c>
      <c r="AI114" s="1319" t="s">
        <v>1078</v>
      </c>
      <c r="AJ114" s="1317" t="s">
        <v>1078</v>
      </c>
      <c r="AK114" s="1318" t="s">
        <v>1078</v>
      </c>
      <c r="AL114" s="1319" t="s">
        <v>1078</v>
      </c>
      <c r="AM114" s="1317" t="s">
        <v>1078</v>
      </c>
      <c r="AN114" s="1318" t="s">
        <v>1078</v>
      </c>
      <c r="AO114" s="1319" t="s">
        <v>1078</v>
      </c>
      <c r="AP114" s="1317" t="s">
        <v>1078</v>
      </c>
      <c r="AQ114" s="1318" t="s">
        <v>1078</v>
      </c>
      <c r="AR114" s="1319" t="s">
        <v>1078</v>
      </c>
      <c r="AS114" s="1317" t="s">
        <v>1078</v>
      </c>
      <c r="AT114" s="1318" t="s">
        <v>1078</v>
      </c>
      <c r="AU114" s="1319" t="s">
        <v>1078</v>
      </c>
      <c r="AV114" s="1317" t="s">
        <v>1078</v>
      </c>
      <c r="AW114" s="1318" t="s">
        <v>1078</v>
      </c>
      <c r="AX114" s="1319" t="s">
        <v>1078</v>
      </c>
    </row>
    <row r="115" spans="1:50">
      <c r="A115" s="1313" t="s">
        <v>4492</v>
      </c>
      <c r="B115" s="1143" t="s">
        <v>4493</v>
      </c>
      <c r="C115" s="1314" t="s">
        <v>1078</v>
      </c>
      <c r="D115" s="1315" t="s">
        <v>1078</v>
      </c>
      <c r="E115" s="1316" t="s">
        <v>1078</v>
      </c>
      <c r="F115" s="1314" t="s">
        <v>1078</v>
      </c>
      <c r="G115" s="1315" t="s">
        <v>1078</v>
      </c>
      <c r="H115" s="1316" t="s">
        <v>1078</v>
      </c>
      <c r="I115" s="1314" t="s">
        <v>1078</v>
      </c>
      <c r="J115" s="1315" t="s">
        <v>1078</v>
      </c>
      <c r="K115" s="1316" t="s">
        <v>1078</v>
      </c>
      <c r="L115" s="1314" t="s">
        <v>1078</v>
      </c>
      <c r="M115" s="1315" t="s">
        <v>1078</v>
      </c>
      <c r="N115" s="1316" t="s">
        <v>1078</v>
      </c>
      <c r="O115" s="1314" t="s">
        <v>1078</v>
      </c>
      <c r="P115" s="1315" t="s">
        <v>1078</v>
      </c>
      <c r="Q115" s="1316" t="s">
        <v>1078</v>
      </c>
      <c r="R115" s="1314" t="s">
        <v>1078</v>
      </c>
      <c r="S115" s="1315" t="s">
        <v>1078</v>
      </c>
      <c r="T115" s="1316" t="s">
        <v>1078</v>
      </c>
      <c r="U115" s="1314" t="s">
        <v>1078</v>
      </c>
      <c r="V115" s="1315" t="s">
        <v>1078</v>
      </c>
      <c r="W115" s="1316" t="s">
        <v>1078</v>
      </c>
      <c r="X115" s="1314" t="s">
        <v>4810</v>
      </c>
      <c r="Y115" s="1315">
        <v>25.1</v>
      </c>
      <c r="Z115" s="1316">
        <v>10.3</v>
      </c>
      <c r="AA115" s="1314" t="s">
        <v>1078</v>
      </c>
      <c r="AB115" s="1315" t="s">
        <v>1078</v>
      </c>
      <c r="AC115" s="1316" t="s">
        <v>1078</v>
      </c>
      <c r="AD115" s="1314" t="s">
        <v>1078</v>
      </c>
      <c r="AE115" s="1315" t="s">
        <v>1078</v>
      </c>
      <c r="AF115" s="1316" t="s">
        <v>1078</v>
      </c>
      <c r="AG115" s="1314" t="s">
        <v>1078</v>
      </c>
      <c r="AH115" s="1315" t="s">
        <v>1078</v>
      </c>
      <c r="AI115" s="1316" t="s">
        <v>1078</v>
      </c>
      <c r="AJ115" s="1314" t="s">
        <v>1078</v>
      </c>
      <c r="AK115" s="1315" t="s">
        <v>1078</v>
      </c>
      <c r="AL115" s="1316" t="s">
        <v>1078</v>
      </c>
      <c r="AM115" s="1314" t="s">
        <v>1078</v>
      </c>
      <c r="AN115" s="1315" t="s">
        <v>1078</v>
      </c>
      <c r="AO115" s="1316" t="s">
        <v>1078</v>
      </c>
      <c r="AP115" s="1314" t="s">
        <v>1078</v>
      </c>
      <c r="AQ115" s="1315" t="s">
        <v>1078</v>
      </c>
      <c r="AR115" s="1316" t="s">
        <v>1078</v>
      </c>
      <c r="AS115" s="1314" t="s">
        <v>1078</v>
      </c>
      <c r="AT115" s="1315" t="s">
        <v>1078</v>
      </c>
      <c r="AU115" s="1316" t="s">
        <v>1078</v>
      </c>
      <c r="AV115" s="1314" t="s">
        <v>1078</v>
      </c>
      <c r="AW115" s="1315" t="s">
        <v>1078</v>
      </c>
      <c r="AX115" s="1316" t="s">
        <v>1078</v>
      </c>
    </row>
    <row r="116" spans="1:50">
      <c r="A116" s="1303" t="s">
        <v>4494</v>
      </c>
      <c r="B116" s="1304" t="s">
        <v>4495</v>
      </c>
      <c r="C116" s="1305" t="s">
        <v>4809</v>
      </c>
      <c r="D116" s="1306" t="s">
        <v>1078</v>
      </c>
      <c r="E116" s="1307" t="s">
        <v>1078</v>
      </c>
      <c r="F116" s="1305" t="s">
        <v>4809</v>
      </c>
      <c r="G116" s="1306" t="s">
        <v>1078</v>
      </c>
      <c r="H116" s="1307" t="s">
        <v>1078</v>
      </c>
      <c r="I116" s="1305" t="s">
        <v>4809</v>
      </c>
      <c r="J116" s="1306" t="s">
        <v>1078</v>
      </c>
      <c r="K116" s="1307" t="s">
        <v>1078</v>
      </c>
      <c r="L116" s="1305" t="s">
        <v>4809</v>
      </c>
      <c r="M116" s="1306" t="s">
        <v>1078</v>
      </c>
      <c r="N116" s="1307" t="s">
        <v>1078</v>
      </c>
      <c r="O116" s="1305" t="s">
        <v>4809</v>
      </c>
      <c r="P116" s="1306" t="s">
        <v>1078</v>
      </c>
      <c r="Q116" s="1307" t="s">
        <v>1078</v>
      </c>
      <c r="R116" s="1305" t="s">
        <v>4809</v>
      </c>
      <c r="S116" s="1306" t="s">
        <v>1078</v>
      </c>
      <c r="T116" s="1307" t="s">
        <v>1078</v>
      </c>
      <c r="U116" s="1305" t="s">
        <v>4809</v>
      </c>
      <c r="V116" s="1306" t="s">
        <v>1078</v>
      </c>
      <c r="W116" s="1307" t="s">
        <v>1078</v>
      </c>
      <c r="X116" s="1305" t="s">
        <v>4810</v>
      </c>
      <c r="Y116" s="1306">
        <v>30.2</v>
      </c>
      <c r="Z116" s="1307">
        <v>19.899999999999999</v>
      </c>
      <c r="AA116" s="1305" t="s">
        <v>4809</v>
      </c>
      <c r="AB116" s="1306" t="s">
        <v>1078</v>
      </c>
      <c r="AC116" s="1307" t="s">
        <v>1078</v>
      </c>
      <c r="AD116" s="1305" t="s">
        <v>4809</v>
      </c>
      <c r="AE116" s="1306" t="s">
        <v>1078</v>
      </c>
      <c r="AF116" s="1307" t="s">
        <v>1078</v>
      </c>
      <c r="AG116" s="1305" t="s">
        <v>4809</v>
      </c>
      <c r="AH116" s="1306" t="s">
        <v>1078</v>
      </c>
      <c r="AI116" s="1307" t="s">
        <v>1078</v>
      </c>
      <c r="AJ116" s="1305" t="s">
        <v>4809</v>
      </c>
      <c r="AK116" s="1306" t="s">
        <v>1078</v>
      </c>
      <c r="AL116" s="1307" t="s">
        <v>1078</v>
      </c>
      <c r="AM116" s="1305" t="s">
        <v>4809</v>
      </c>
      <c r="AN116" s="1306" t="s">
        <v>1078</v>
      </c>
      <c r="AO116" s="1307" t="s">
        <v>1078</v>
      </c>
      <c r="AP116" s="1305" t="s">
        <v>4809</v>
      </c>
      <c r="AQ116" s="1306" t="s">
        <v>1078</v>
      </c>
      <c r="AR116" s="1307" t="s">
        <v>1078</v>
      </c>
      <c r="AS116" s="1305" t="s">
        <v>4809</v>
      </c>
      <c r="AT116" s="1306" t="s">
        <v>1078</v>
      </c>
      <c r="AU116" s="1307" t="s">
        <v>1078</v>
      </c>
      <c r="AV116" s="1305" t="s">
        <v>4809</v>
      </c>
      <c r="AW116" s="1306" t="s">
        <v>1078</v>
      </c>
      <c r="AX116" s="1307" t="s">
        <v>1078</v>
      </c>
    </row>
    <row r="117" spans="1:50">
      <c r="A117" s="1308" t="s">
        <v>4496</v>
      </c>
      <c r="B117" s="1350" t="s">
        <v>4497</v>
      </c>
      <c r="C117" s="1317" t="s">
        <v>1078</v>
      </c>
      <c r="D117" s="1318" t="s">
        <v>1078</v>
      </c>
      <c r="E117" s="1319" t="s">
        <v>1078</v>
      </c>
      <c r="F117" s="1317" t="s">
        <v>1078</v>
      </c>
      <c r="G117" s="1318" t="s">
        <v>1078</v>
      </c>
      <c r="H117" s="1319" t="s">
        <v>1078</v>
      </c>
      <c r="I117" s="1317" t="s">
        <v>1078</v>
      </c>
      <c r="J117" s="1318" t="s">
        <v>1078</v>
      </c>
      <c r="K117" s="1319" t="s">
        <v>1078</v>
      </c>
      <c r="L117" s="1317" t="s">
        <v>1078</v>
      </c>
      <c r="M117" s="1318" t="s">
        <v>1078</v>
      </c>
      <c r="N117" s="1319" t="s">
        <v>1078</v>
      </c>
      <c r="O117" s="1317" t="s">
        <v>1078</v>
      </c>
      <c r="P117" s="1318" t="s">
        <v>1078</v>
      </c>
      <c r="Q117" s="1319" t="s">
        <v>1078</v>
      </c>
      <c r="R117" s="1317" t="s">
        <v>1078</v>
      </c>
      <c r="S117" s="1318" t="s">
        <v>1078</v>
      </c>
      <c r="T117" s="1319" t="s">
        <v>1078</v>
      </c>
      <c r="U117" s="1317" t="s">
        <v>1078</v>
      </c>
      <c r="V117" s="1318" t="s">
        <v>1078</v>
      </c>
      <c r="W117" s="1319" t="s">
        <v>1078</v>
      </c>
      <c r="X117" s="1317" t="s">
        <v>4810</v>
      </c>
      <c r="Y117" s="1318">
        <v>30.1</v>
      </c>
      <c r="Z117" s="1319">
        <v>18.5</v>
      </c>
      <c r="AA117" s="1317" t="s">
        <v>1078</v>
      </c>
      <c r="AB117" s="1318" t="s">
        <v>1078</v>
      </c>
      <c r="AC117" s="1319" t="s">
        <v>1078</v>
      </c>
      <c r="AD117" s="1317" t="s">
        <v>1078</v>
      </c>
      <c r="AE117" s="1318" t="s">
        <v>1078</v>
      </c>
      <c r="AF117" s="1319" t="s">
        <v>1078</v>
      </c>
      <c r="AG117" s="1317" t="s">
        <v>1078</v>
      </c>
      <c r="AH117" s="1318" t="s">
        <v>1078</v>
      </c>
      <c r="AI117" s="1319" t="s">
        <v>1078</v>
      </c>
      <c r="AJ117" s="1317" t="s">
        <v>1078</v>
      </c>
      <c r="AK117" s="1318" t="s">
        <v>1078</v>
      </c>
      <c r="AL117" s="1319" t="s">
        <v>1078</v>
      </c>
      <c r="AM117" s="1317" t="s">
        <v>1078</v>
      </c>
      <c r="AN117" s="1318" t="s">
        <v>1078</v>
      </c>
      <c r="AO117" s="1319" t="s">
        <v>1078</v>
      </c>
      <c r="AP117" s="1317" t="s">
        <v>1078</v>
      </c>
      <c r="AQ117" s="1318" t="s">
        <v>1078</v>
      </c>
      <c r="AR117" s="1319" t="s">
        <v>1078</v>
      </c>
      <c r="AS117" s="1317" t="s">
        <v>1078</v>
      </c>
      <c r="AT117" s="1318" t="s">
        <v>1078</v>
      </c>
      <c r="AU117" s="1319" t="s">
        <v>1078</v>
      </c>
      <c r="AV117" s="1317" t="s">
        <v>1078</v>
      </c>
      <c r="AW117" s="1318" t="s">
        <v>1078</v>
      </c>
      <c r="AX117" s="1319" t="s">
        <v>1078</v>
      </c>
    </row>
    <row r="118" spans="1:50">
      <c r="A118" s="1313" t="s">
        <v>4498</v>
      </c>
      <c r="B118" s="1143" t="s">
        <v>4499</v>
      </c>
      <c r="C118" s="1314" t="s">
        <v>1078</v>
      </c>
      <c r="D118" s="1315" t="s">
        <v>1078</v>
      </c>
      <c r="E118" s="1316" t="s">
        <v>1078</v>
      </c>
      <c r="F118" s="1314" t="s">
        <v>1078</v>
      </c>
      <c r="G118" s="1315" t="s">
        <v>1078</v>
      </c>
      <c r="H118" s="1316" t="s">
        <v>1078</v>
      </c>
      <c r="I118" s="1314" t="s">
        <v>1078</v>
      </c>
      <c r="J118" s="1315" t="s">
        <v>1078</v>
      </c>
      <c r="K118" s="1316" t="s">
        <v>1078</v>
      </c>
      <c r="L118" s="1314" t="s">
        <v>1078</v>
      </c>
      <c r="M118" s="1315" t="s">
        <v>1078</v>
      </c>
      <c r="N118" s="1316" t="s">
        <v>1078</v>
      </c>
      <c r="O118" s="1314" t="s">
        <v>1078</v>
      </c>
      <c r="P118" s="1315" t="s">
        <v>1078</v>
      </c>
      <c r="Q118" s="1316" t="s">
        <v>1078</v>
      </c>
      <c r="R118" s="1314" t="s">
        <v>1078</v>
      </c>
      <c r="S118" s="1315" t="s">
        <v>1078</v>
      </c>
      <c r="T118" s="1316" t="s">
        <v>1078</v>
      </c>
      <c r="U118" s="1314" t="s">
        <v>1078</v>
      </c>
      <c r="V118" s="1315" t="s">
        <v>1078</v>
      </c>
      <c r="W118" s="1316" t="s">
        <v>1078</v>
      </c>
      <c r="X118" s="1314" t="s">
        <v>4810</v>
      </c>
      <c r="Y118" s="1315">
        <v>30.1</v>
      </c>
      <c r="Z118" s="1316">
        <v>20.100000000000001</v>
      </c>
      <c r="AA118" s="1314" t="s">
        <v>1078</v>
      </c>
      <c r="AB118" s="1315" t="s">
        <v>1078</v>
      </c>
      <c r="AC118" s="1316" t="s">
        <v>1078</v>
      </c>
      <c r="AD118" s="1314" t="s">
        <v>1078</v>
      </c>
      <c r="AE118" s="1315" t="s">
        <v>1078</v>
      </c>
      <c r="AF118" s="1316" t="s">
        <v>1078</v>
      </c>
      <c r="AG118" s="1314" t="s">
        <v>1078</v>
      </c>
      <c r="AH118" s="1315" t="s">
        <v>1078</v>
      </c>
      <c r="AI118" s="1316" t="s">
        <v>1078</v>
      </c>
      <c r="AJ118" s="1314" t="s">
        <v>1078</v>
      </c>
      <c r="AK118" s="1315" t="s">
        <v>1078</v>
      </c>
      <c r="AL118" s="1316" t="s">
        <v>1078</v>
      </c>
      <c r="AM118" s="1314" t="s">
        <v>1078</v>
      </c>
      <c r="AN118" s="1315" t="s">
        <v>1078</v>
      </c>
      <c r="AO118" s="1316" t="s">
        <v>1078</v>
      </c>
      <c r="AP118" s="1314" t="s">
        <v>1078</v>
      </c>
      <c r="AQ118" s="1315" t="s">
        <v>1078</v>
      </c>
      <c r="AR118" s="1316" t="s">
        <v>1078</v>
      </c>
      <c r="AS118" s="1314" t="s">
        <v>1078</v>
      </c>
      <c r="AT118" s="1315" t="s">
        <v>1078</v>
      </c>
      <c r="AU118" s="1316" t="s">
        <v>1078</v>
      </c>
      <c r="AV118" s="1314" t="s">
        <v>1078</v>
      </c>
      <c r="AW118" s="1315" t="s">
        <v>1078</v>
      </c>
      <c r="AX118" s="1316" t="s">
        <v>1078</v>
      </c>
    </row>
    <row r="119" spans="1:50">
      <c r="A119" s="1303" t="s">
        <v>4501</v>
      </c>
      <c r="B119" s="1304" t="s">
        <v>4502</v>
      </c>
      <c r="C119" s="1305" t="s">
        <v>2284</v>
      </c>
      <c r="D119" s="1402">
        <v>35</v>
      </c>
      <c r="E119" s="1307">
        <v>0</v>
      </c>
      <c r="F119" s="1305" t="s">
        <v>2284</v>
      </c>
      <c r="G119" s="1306">
        <v>35.200000000000003</v>
      </c>
      <c r="H119" s="1307">
        <v>0</v>
      </c>
      <c r="I119" s="1305" t="s">
        <v>2284</v>
      </c>
      <c r="J119" s="1402">
        <v>35</v>
      </c>
      <c r="K119" s="1307">
        <v>0</v>
      </c>
      <c r="L119" s="1305" t="s">
        <v>2284</v>
      </c>
      <c r="M119" s="1306">
        <v>35.200000000000003</v>
      </c>
      <c r="N119" s="1307">
        <v>0</v>
      </c>
      <c r="O119" s="1305" t="s">
        <v>2284</v>
      </c>
      <c r="P119" s="1306">
        <v>35.299999999999997</v>
      </c>
      <c r="Q119" s="1307">
        <v>0</v>
      </c>
      <c r="R119" s="1305" t="s">
        <v>2284</v>
      </c>
      <c r="S119" s="1402">
        <v>35</v>
      </c>
      <c r="T119" s="1307">
        <v>0</v>
      </c>
      <c r="U119" s="1305" t="s">
        <v>2284</v>
      </c>
      <c r="V119" s="1306">
        <v>35.200000000000003</v>
      </c>
      <c r="W119" s="1307">
        <v>0</v>
      </c>
      <c r="X119" s="1305" t="s">
        <v>4810</v>
      </c>
      <c r="Y119" s="1306">
        <v>34.700000000000003</v>
      </c>
      <c r="Z119" s="1307">
        <v>16.3</v>
      </c>
      <c r="AA119" s="1305" t="s">
        <v>2284</v>
      </c>
      <c r="AB119" s="1306">
        <v>35.299999999999997</v>
      </c>
      <c r="AC119" s="1307">
        <v>0</v>
      </c>
      <c r="AD119" s="1305" t="s">
        <v>2284</v>
      </c>
      <c r="AE119" s="1306">
        <v>35.1</v>
      </c>
      <c r="AF119" s="1307">
        <v>0</v>
      </c>
      <c r="AG119" s="1305" t="s">
        <v>2284</v>
      </c>
      <c r="AH119" s="1306">
        <v>35.1</v>
      </c>
      <c r="AI119" s="1307">
        <v>0</v>
      </c>
      <c r="AJ119" s="1305" t="s">
        <v>2284</v>
      </c>
      <c r="AK119" s="1306">
        <v>35.200000000000003</v>
      </c>
      <c r="AL119" s="1307">
        <v>0</v>
      </c>
      <c r="AM119" s="1305" t="s">
        <v>2284</v>
      </c>
      <c r="AN119" s="1402">
        <v>35</v>
      </c>
      <c r="AO119" s="1307">
        <v>0</v>
      </c>
      <c r="AP119" s="1305" t="s">
        <v>2284</v>
      </c>
      <c r="AQ119" s="1306">
        <v>35.1</v>
      </c>
      <c r="AR119" s="1307">
        <v>0</v>
      </c>
      <c r="AS119" s="1305" t="s">
        <v>2284</v>
      </c>
      <c r="AT119" s="1306">
        <v>35.200000000000003</v>
      </c>
      <c r="AU119" s="1307">
        <v>0</v>
      </c>
      <c r="AV119" s="1305" t="s">
        <v>2284</v>
      </c>
      <c r="AW119" s="1306">
        <v>34.9</v>
      </c>
      <c r="AX119" s="1307">
        <v>0</v>
      </c>
    </row>
    <row r="120" spans="1:50">
      <c r="A120" s="1308" t="s">
        <v>4503</v>
      </c>
      <c r="B120" s="1350" t="s">
        <v>4504</v>
      </c>
      <c r="C120" s="1317" t="s">
        <v>1078</v>
      </c>
      <c r="D120" s="1318" t="s">
        <v>1078</v>
      </c>
      <c r="E120" s="1319" t="s">
        <v>1078</v>
      </c>
      <c r="F120" s="1317" t="s">
        <v>1078</v>
      </c>
      <c r="G120" s="1318" t="s">
        <v>1078</v>
      </c>
      <c r="H120" s="1319" t="s">
        <v>1078</v>
      </c>
      <c r="I120" s="1317" t="s">
        <v>1078</v>
      </c>
      <c r="J120" s="1318" t="s">
        <v>1078</v>
      </c>
      <c r="K120" s="1319" t="s">
        <v>1078</v>
      </c>
      <c r="L120" s="1317" t="s">
        <v>1078</v>
      </c>
      <c r="M120" s="1318" t="s">
        <v>1078</v>
      </c>
      <c r="N120" s="1319" t="s">
        <v>1078</v>
      </c>
      <c r="O120" s="1317" t="s">
        <v>2284</v>
      </c>
      <c r="P120" s="1318">
        <v>35.4</v>
      </c>
      <c r="Q120" s="1319">
        <v>0</v>
      </c>
      <c r="R120" s="1317" t="s">
        <v>1078</v>
      </c>
      <c r="S120" s="1318" t="s">
        <v>1078</v>
      </c>
      <c r="T120" s="1319" t="s">
        <v>1078</v>
      </c>
      <c r="U120" s="1317" t="s">
        <v>1078</v>
      </c>
      <c r="V120" s="1318" t="s">
        <v>1078</v>
      </c>
      <c r="W120" s="1319" t="s">
        <v>1078</v>
      </c>
      <c r="X120" s="1317" t="s">
        <v>4810</v>
      </c>
      <c r="Y120" s="1318">
        <v>34.6</v>
      </c>
      <c r="Z120" s="1319">
        <v>11.1</v>
      </c>
      <c r="AA120" s="1317" t="s">
        <v>1078</v>
      </c>
      <c r="AB120" s="1318" t="s">
        <v>1078</v>
      </c>
      <c r="AC120" s="1319" t="s">
        <v>1078</v>
      </c>
      <c r="AD120" s="1317" t="s">
        <v>1078</v>
      </c>
      <c r="AE120" s="1318" t="s">
        <v>1078</v>
      </c>
      <c r="AF120" s="1319" t="s">
        <v>1078</v>
      </c>
      <c r="AG120" s="1317" t="s">
        <v>1078</v>
      </c>
      <c r="AH120" s="1318" t="s">
        <v>1078</v>
      </c>
      <c r="AI120" s="1319" t="s">
        <v>1078</v>
      </c>
      <c r="AJ120" s="1317" t="s">
        <v>1078</v>
      </c>
      <c r="AK120" s="1318" t="s">
        <v>1078</v>
      </c>
      <c r="AL120" s="1319" t="s">
        <v>1078</v>
      </c>
      <c r="AM120" s="1317" t="s">
        <v>1078</v>
      </c>
      <c r="AN120" s="1318" t="s">
        <v>1078</v>
      </c>
      <c r="AO120" s="1319" t="s">
        <v>1078</v>
      </c>
      <c r="AP120" s="1317" t="s">
        <v>1078</v>
      </c>
      <c r="AQ120" s="1318" t="s">
        <v>1078</v>
      </c>
      <c r="AR120" s="1319" t="s">
        <v>1078</v>
      </c>
      <c r="AS120" s="1317" t="s">
        <v>1078</v>
      </c>
      <c r="AT120" s="1318" t="s">
        <v>1078</v>
      </c>
      <c r="AU120" s="1319" t="s">
        <v>1078</v>
      </c>
      <c r="AV120" s="1317" t="s">
        <v>1078</v>
      </c>
      <c r="AW120" s="1318" t="s">
        <v>1078</v>
      </c>
      <c r="AX120" s="1319" t="s">
        <v>1078</v>
      </c>
    </row>
    <row r="121" spans="1:50">
      <c r="A121" s="1313" t="s">
        <v>4505</v>
      </c>
      <c r="B121" s="1143" t="s">
        <v>4506</v>
      </c>
      <c r="C121" s="1314" t="s">
        <v>1078</v>
      </c>
      <c r="D121" s="1315" t="s">
        <v>1078</v>
      </c>
      <c r="E121" s="1316" t="s">
        <v>1078</v>
      </c>
      <c r="F121" s="1314" t="s">
        <v>1078</v>
      </c>
      <c r="G121" s="1315" t="s">
        <v>1078</v>
      </c>
      <c r="H121" s="1316" t="s">
        <v>1078</v>
      </c>
      <c r="I121" s="1314" t="s">
        <v>1078</v>
      </c>
      <c r="J121" s="1315" t="s">
        <v>1078</v>
      </c>
      <c r="K121" s="1316" t="s">
        <v>1078</v>
      </c>
      <c r="L121" s="1314" t="s">
        <v>1078</v>
      </c>
      <c r="M121" s="1315" t="s">
        <v>1078</v>
      </c>
      <c r="N121" s="1316" t="s">
        <v>1078</v>
      </c>
      <c r="O121" s="1314" t="s">
        <v>1078</v>
      </c>
      <c r="P121" s="1315" t="s">
        <v>1078</v>
      </c>
      <c r="Q121" s="1316" t="s">
        <v>1078</v>
      </c>
      <c r="R121" s="1314" t="s">
        <v>1078</v>
      </c>
      <c r="S121" s="1315" t="s">
        <v>1078</v>
      </c>
      <c r="T121" s="1316" t="s">
        <v>1078</v>
      </c>
      <c r="U121" s="1314" t="s">
        <v>1078</v>
      </c>
      <c r="V121" s="1315" t="s">
        <v>1078</v>
      </c>
      <c r="W121" s="1316" t="s">
        <v>1078</v>
      </c>
      <c r="X121" s="1314" t="s">
        <v>4810</v>
      </c>
      <c r="Y121" s="1315">
        <v>34.799999999999997</v>
      </c>
      <c r="Z121" s="1316">
        <v>15.7</v>
      </c>
      <c r="AA121" s="1314" t="s">
        <v>1078</v>
      </c>
      <c r="AB121" s="1315" t="s">
        <v>1078</v>
      </c>
      <c r="AC121" s="1316" t="s">
        <v>1078</v>
      </c>
      <c r="AD121" s="1314" t="s">
        <v>1078</v>
      </c>
      <c r="AE121" s="1315" t="s">
        <v>1078</v>
      </c>
      <c r="AF121" s="1316" t="s">
        <v>1078</v>
      </c>
      <c r="AG121" s="1314" t="s">
        <v>1078</v>
      </c>
      <c r="AH121" s="1315" t="s">
        <v>1078</v>
      </c>
      <c r="AI121" s="1316" t="s">
        <v>1078</v>
      </c>
      <c r="AJ121" s="1314" t="s">
        <v>1078</v>
      </c>
      <c r="AK121" s="1315" t="s">
        <v>1078</v>
      </c>
      <c r="AL121" s="1316" t="s">
        <v>1078</v>
      </c>
      <c r="AM121" s="1314" t="s">
        <v>1078</v>
      </c>
      <c r="AN121" s="1315" t="s">
        <v>1078</v>
      </c>
      <c r="AO121" s="1316" t="s">
        <v>1078</v>
      </c>
      <c r="AP121" s="1314" t="s">
        <v>1078</v>
      </c>
      <c r="AQ121" s="1315" t="s">
        <v>1078</v>
      </c>
      <c r="AR121" s="1316" t="s">
        <v>1078</v>
      </c>
      <c r="AS121" s="1314" t="s">
        <v>1078</v>
      </c>
      <c r="AT121" s="1315" t="s">
        <v>1078</v>
      </c>
      <c r="AU121" s="1316" t="s">
        <v>1078</v>
      </c>
      <c r="AV121" s="1314" t="s">
        <v>1078</v>
      </c>
      <c r="AW121" s="1315" t="s">
        <v>1078</v>
      </c>
      <c r="AX121" s="1316" t="s">
        <v>1078</v>
      </c>
    </row>
    <row r="122" spans="1:50">
      <c r="A122" s="1303" t="s">
        <v>4507</v>
      </c>
      <c r="B122" s="1304" t="s">
        <v>4508</v>
      </c>
      <c r="C122" s="1305" t="s">
        <v>2284</v>
      </c>
      <c r="D122" s="1402">
        <v>40</v>
      </c>
      <c r="E122" s="1307">
        <v>0</v>
      </c>
      <c r="F122" s="1305" t="s">
        <v>2284</v>
      </c>
      <c r="G122" s="1306">
        <v>40.299999999999997</v>
      </c>
      <c r="H122" s="1307">
        <v>0</v>
      </c>
      <c r="I122" s="1305" t="s">
        <v>2284</v>
      </c>
      <c r="J122" s="1306">
        <v>39.799999999999997</v>
      </c>
      <c r="K122" s="1307">
        <v>0</v>
      </c>
      <c r="L122" s="1305" t="s">
        <v>2284</v>
      </c>
      <c r="M122" s="1402">
        <v>40</v>
      </c>
      <c r="N122" s="1307">
        <v>0</v>
      </c>
      <c r="O122" s="1305" t="s">
        <v>2284</v>
      </c>
      <c r="P122" s="1402">
        <v>40</v>
      </c>
      <c r="Q122" s="1307">
        <v>0</v>
      </c>
      <c r="R122" s="1305" t="s">
        <v>2284</v>
      </c>
      <c r="S122" s="1306">
        <v>40.1</v>
      </c>
      <c r="T122" s="1307">
        <v>0</v>
      </c>
      <c r="U122" s="1305" t="s">
        <v>2284</v>
      </c>
      <c r="V122" s="1306">
        <v>40.200000000000003</v>
      </c>
      <c r="W122" s="1307">
        <v>0</v>
      </c>
      <c r="X122" s="1305" t="s">
        <v>2261</v>
      </c>
      <c r="Y122" s="1306" t="s">
        <v>1078</v>
      </c>
      <c r="Z122" s="1307" t="s">
        <v>1078</v>
      </c>
      <c r="AA122" s="1305" t="s">
        <v>2284</v>
      </c>
      <c r="AB122" s="1306">
        <v>40.4</v>
      </c>
      <c r="AC122" s="1307">
        <v>0</v>
      </c>
      <c r="AD122" s="1305" t="s">
        <v>2284</v>
      </c>
      <c r="AE122" s="1306">
        <v>39.9</v>
      </c>
      <c r="AF122" s="1307">
        <v>0</v>
      </c>
      <c r="AG122" s="1305" t="s">
        <v>2284</v>
      </c>
      <c r="AH122" s="1306">
        <v>40.200000000000003</v>
      </c>
      <c r="AI122" s="1307">
        <v>0</v>
      </c>
      <c r="AJ122" s="1305" t="s">
        <v>2284</v>
      </c>
      <c r="AK122" s="1306">
        <v>40.1</v>
      </c>
      <c r="AL122" s="1307">
        <v>0</v>
      </c>
      <c r="AM122" s="1305" t="s">
        <v>2284</v>
      </c>
      <c r="AN122" s="1306">
        <v>40.200000000000003</v>
      </c>
      <c r="AO122" s="1307">
        <v>0</v>
      </c>
      <c r="AP122" s="1305" t="s">
        <v>2284</v>
      </c>
      <c r="AQ122" s="1306">
        <v>40.299999999999997</v>
      </c>
      <c r="AR122" s="1307">
        <v>0</v>
      </c>
      <c r="AS122" s="1305" t="s">
        <v>2284</v>
      </c>
      <c r="AT122" s="1306">
        <v>40.1</v>
      </c>
      <c r="AU122" s="1307">
        <v>0</v>
      </c>
      <c r="AV122" s="1305" t="s">
        <v>2284</v>
      </c>
      <c r="AW122" s="1306">
        <v>39.9</v>
      </c>
      <c r="AX122" s="1307">
        <v>0</v>
      </c>
    </row>
    <row r="123" spans="1:50">
      <c r="A123" s="1308" t="s">
        <v>4509</v>
      </c>
      <c r="B123" s="1350" t="s">
        <v>4510</v>
      </c>
      <c r="C123" s="1317" t="s">
        <v>1078</v>
      </c>
      <c r="D123" s="1318" t="s">
        <v>1078</v>
      </c>
      <c r="E123" s="1319" t="s">
        <v>1078</v>
      </c>
      <c r="F123" s="1317" t="s">
        <v>1078</v>
      </c>
      <c r="G123" s="1318" t="s">
        <v>1078</v>
      </c>
      <c r="H123" s="1319" t="s">
        <v>1078</v>
      </c>
      <c r="I123" s="1317" t="s">
        <v>1078</v>
      </c>
      <c r="J123" s="1318" t="s">
        <v>1078</v>
      </c>
      <c r="K123" s="1319" t="s">
        <v>1078</v>
      </c>
      <c r="L123" s="1317" t="s">
        <v>1078</v>
      </c>
      <c r="M123" s="1318" t="s">
        <v>1078</v>
      </c>
      <c r="N123" s="1319" t="s">
        <v>1078</v>
      </c>
      <c r="O123" s="1317" t="s">
        <v>2284</v>
      </c>
      <c r="P123" s="1318">
        <v>40.200000000000003</v>
      </c>
      <c r="Q123" s="1319">
        <v>0</v>
      </c>
      <c r="R123" s="1317" t="s">
        <v>1078</v>
      </c>
      <c r="S123" s="1318" t="s">
        <v>1078</v>
      </c>
      <c r="T123" s="1319" t="s">
        <v>1078</v>
      </c>
      <c r="U123" s="1317" t="s">
        <v>1078</v>
      </c>
      <c r="V123" s="1318" t="s">
        <v>1078</v>
      </c>
      <c r="W123" s="1319" t="s">
        <v>1078</v>
      </c>
      <c r="X123" s="1317" t="s">
        <v>1078</v>
      </c>
      <c r="Y123" s="1318" t="s">
        <v>1078</v>
      </c>
      <c r="Z123" s="1319" t="s">
        <v>1078</v>
      </c>
      <c r="AA123" s="1317" t="s">
        <v>1078</v>
      </c>
      <c r="AB123" s="1318" t="s">
        <v>1078</v>
      </c>
      <c r="AC123" s="1319" t="s">
        <v>1078</v>
      </c>
      <c r="AD123" s="1317" t="s">
        <v>1078</v>
      </c>
      <c r="AE123" s="1318" t="s">
        <v>1078</v>
      </c>
      <c r="AF123" s="1319" t="s">
        <v>1078</v>
      </c>
      <c r="AG123" s="1317" t="s">
        <v>1078</v>
      </c>
      <c r="AH123" s="1318" t="s">
        <v>1078</v>
      </c>
      <c r="AI123" s="1319" t="s">
        <v>1078</v>
      </c>
      <c r="AJ123" s="1317" t="s">
        <v>1078</v>
      </c>
      <c r="AK123" s="1318" t="s">
        <v>1078</v>
      </c>
      <c r="AL123" s="1319" t="s">
        <v>1078</v>
      </c>
      <c r="AM123" s="1317" t="s">
        <v>1078</v>
      </c>
      <c r="AN123" s="1318" t="s">
        <v>1078</v>
      </c>
      <c r="AO123" s="1319" t="s">
        <v>1078</v>
      </c>
      <c r="AP123" s="1317" t="s">
        <v>1078</v>
      </c>
      <c r="AQ123" s="1318" t="s">
        <v>1078</v>
      </c>
      <c r="AR123" s="1319" t="s">
        <v>1078</v>
      </c>
      <c r="AS123" s="1317" t="s">
        <v>1078</v>
      </c>
      <c r="AT123" s="1318" t="s">
        <v>1078</v>
      </c>
      <c r="AU123" s="1319" t="s">
        <v>1078</v>
      </c>
      <c r="AV123" s="1317" t="s">
        <v>1078</v>
      </c>
      <c r="AW123" s="1318" t="s">
        <v>1078</v>
      </c>
      <c r="AX123" s="1319" t="s">
        <v>1078</v>
      </c>
    </row>
    <row r="124" spans="1:50" ht="19.5" thickBot="1">
      <c r="A124" s="1320" t="s">
        <v>4511</v>
      </c>
      <c r="B124" s="1688" t="s">
        <v>4512</v>
      </c>
      <c r="C124" s="1322" t="s">
        <v>1078</v>
      </c>
      <c r="D124" s="1323" t="s">
        <v>1078</v>
      </c>
      <c r="E124" s="1324" t="s">
        <v>1078</v>
      </c>
      <c r="F124" s="1322" t="s">
        <v>1078</v>
      </c>
      <c r="G124" s="1323" t="s">
        <v>1078</v>
      </c>
      <c r="H124" s="1324" t="s">
        <v>1078</v>
      </c>
      <c r="I124" s="1322" t="s">
        <v>1078</v>
      </c>
      <c r="J124" s="1323" t="s">
        <v>1078</v>
      </c>
      <c r="K124" s="1324" t="s">
        <v>1078</v>
      </c>
      <c r="L124" s="1322" t="s">
        <v>1078</v>
      </c>
      <c r="M124" s="1323" t="s">
        <v>1078</v>
      </c>
      <c r="N124" s="1324" t="s">
        <v>1078</v>
      </c>
      <c r="O124" s="1322" t="s">
        <v>1078</v>
      </c>
      <c r="P124" s="1323" t="s">
        <v>1078</v>
      </c>
      <c r="Q124" s="1324" t="s">
        <v>1078</v>
      </c>
      <c r="R124" s="1322" t="s">
        <v>1078</v>
      </c>
      <c r="S124" s="1323" t="s">
        <v>1078</v>
      </c>
      <c r="T124" s="1324" t="s">
        <v>1078</v>
      </c>
      <c r="U124" s="1322" t="s">
        <v>1078</v>
      </c>
      <c r="V124" s="1323" t="s">
        <v>1078</v>
      </c>
      <c r="W124" s="1324" t="s">
        <v>1078</v>
      </c>
      <c r="X124" s="1322" t="s">
        <v>1078</v>
      </c>
      <c r="Y124" s="1323" t="s">
        <v>1078</v>
      </c>
      <c r="Z124" s="1324" t="s">
        <v>1078</v>
      </c>
      <c r="AA124" s="1322" t="s">
        <v>1078</v>
      </c>
      <c r="AB124" s="1323" t="s">
        <v>1078</v>
      </c>
      <c r="AC124" s="1324" t="s">
        <v>1078</v>
      </c>
      <c r="AD124" s="1322" t="s">
        <v>1078</v>
      </c>
      <c r="AE124" s="1323" t="s">
        <v>1078</v>
      </c>
      <c r="AF124" s="1324" t="s">
        <v>1078</v>
      </c>
      <c r="AG124" s="1322" t="s">
        <v>1078</v>
      </c>
      <c r="AH124" s="1323" t="s">
        <v>1078</v>
      </c>
      <c r="AI124" s="1324" t="s">
        <v>1078</v>
      </c>
      <c r="AJ124" s="1322" t="s">
        <v>1078</v>
      </c>
      <c r="AK124" s="1323" t="s">
        <v>1078</v>
      </c>
      <c r="AL124" s="1324" t="s">
        <v>1078</v>
      </c>
      <c r="AM124" s="1322" t="s">
        <v>1078</v>
      </c>
      <c r="AN124" s="1323" t="s">
        <v>1078</v>
      </c>
      <c r="AO124" s="1324" t="s">
        <v>1078</v>
      </c>
      <c r="AP124" s="1322" t="s">
        <v>1078</v>
      </c>
      <c r="AQ124" s="1323" t="s">
        <v>1078</v>
      </c>
      <c r="AR124" s="1324" t="s">
        <v>1078</v>
      </c>
      <c r="AS124" s="1322" t="s">
        <v>1078</v>
      </c>
      <c r="AT124" s="1323" t="s">
        <v>1078</v>
      </c>
      <c r="AU124" s="1324" t="s">
        <v>1078</v>
      </c>
      <c r="AV124" s="1322" t="s">
        <v>1078</v>
      </c>
      <c r="AW124" s="1323" t="s">
        <v>1078</v>
      </c>
      <c r="AX124" s="1324" t="s">
        <v>1078</v>
      </c>
    </row>
    <row r="125" spans="1:50" ht="19.5" thickTop="1">
      <c r="A125" s="1325" t="s">
        <v>4515</v>
      </c>
      <c r="B125" s="1292" t="s">
        <v>4516</v>
      </c>
      <c r="C125" s="1326" t="s">
        <v>1078</v>
      </c>
      <c r="D125" s="1294" t="s">
        <v>1078</v>
      </c>
      <c r="E125" s="1327" t="s">
        <v>1078</v>
      </c>
      <c r="F125" s="1326" t="s">
        <v>1078</v>
      </c>
      <c r="G125" s="1294" t="s">
        <v>1078</v>
      </c>
      <c r="H125" s="1327" t="s">
        <v>1078</v>
      </c>
      <c r="I125" s="1326" t="s">
        <v>1078</v>
      </c>
      <c r="J125" s="1294" t="s">
        <v>1078</v>
      </c>
      <c r="K125" s="1327" t="s">
        <v>1078</v>
      </c>
      <c r="L125" s="1326" t="s">
        <v>1078</v>
      </c>
      <c r="M125" s="1294" t="s">
        <v>1078</v>
      </c>
      <c r="N125" s="1327" t="s">
        <v>1078</v>
      </c>
      <c r="O125" s="1326" t="s">
        <v>1078</v>
      </c>
      <c r="P125" s="1294" t="s">
        <v>1078</v>
      </c>
      <c r="Q125" s="1327" t="s">
        <v>1078</v>
      </c>
      <c r="R125" s="1326" t="s">
        <v>1078</v>
      </c>
      <c r="S125" s="1294" t="s">
        <v>1078</v>
      </c>
      <c r="T125" s="1327" t="s">
        <v>1078</v>
      </c>
      <c r="U125" s="1326" t="s">
        <v>1078</v>
      </c>
      <c r="V125" s="1294" t="s">
        <v>1078</v>
      </c>
      <c r="W125" s="1327" t="s">
        <v>1078</v>
      </c>
      <c r="X125" s="1326" t="s">
        <v>1078</v>
      </c>
      <c r="Y125" s="1294" t="s">
        <v>1078</v>
      </c>
      <c r="Z125" s="1327" t="s">
        <v>1078</v>
      </c>
      <c r="AA125" s="1326" t="s">
        <v>1078</v>
      </c>
      <c r="AB125" s="1294" t="s">
        <v>1078</v>
      </c>
      <c r="AC125" s="1327" t="s">
        <v>1078</v>
      </c>
      <c r="AD125" s="1326" t="s">
        <v>1078</v>
      </c>
      <c r="AE125" s="1294" t="s">
        <v>1078</v>
      </c>
      <c r="AF125" s="1327" t="s">
        <v>1078</v>
      </c>
      <c r="AG125" s="1326" t="s">
        <v>1078</v>
      </c>
      <c r="AH125" s="1294" t="s">
        <v>1078</v>
      </c>
      <c r="AI125" s="1327" t="s">
        <v>1078</v>
      </c>
      <c r="AJ125" s="1326" t="s">
        <v>1078</v>
      </c>
      <c r="AK125" s="1294" t="s">
        <v>1078</v>
      </c>
      <c r="AL125" s="1327" t="s">
        <v>1078</v>
      </c>
      <c r="AM125" s="1326" t="s">
        <v>1078</v>
      </c>
      <c r="AN125" s="1294" t="s">
        <v>1078</v>
      </c>
      <c r="AO125" s="1327" t="s">
        <v>1078</v>
      </c>
      <c r="AP125" s="1326" t="s">
        <v>1078</v>
      </c>
      <c r="AQ125" s="1294" t="s">
        <v>1078</v>
      </c>
      <c r="AR125" s="1327" t="s">
        <v>1078</v>
      </c>
      <c r="AS125" s="1326" t="s">
        <v>1078</v>
      </c>
      <c r="AT125" s="1294" t="s">
        <v>1078</v>
      </c>
      <c r="AU125" s="1327" t="s">
        <v>1078</v>
      </c>
      <c r="AV125" s="1326" t="s">
        <v>1078</v>
      </c>
      <c r="AW125" s="1294" t="s">
        <v>1078</v>
      </c>
      <c r="AX125" s="1327" t="s">
        <v>1078</v>
      </c>
    </row>
    <row r="126" spans="1:50">
      <c r="A126" s="1296" t="s">
        <v>4155</v>
      </c>
      <c r="B126" s="1160" t="s">
        <v>4517</v>
      </c>
      <c r="C126" s="1328"/>
      <c r="D126" s="1329">
        <v>25</v>
      </c>
      <c r="E126" s="1209"/>
      <c r="F126" s="1328"/>
      <c r="G126" s="1329">
        <v>22.6</v>
      </c>
      <c r="H126" s="1209"/>
      <c r="I126" s="1328"/>
      <c r="J126" s="1329">
        <v>24.1</v>
      </c>
      <c r="K126" s="1209"/>
      <c r="L126" s="1328"/>
      <c r="M126" s="1329">
        <v>11.4</v>
      </c>
      <c r="N126" s="1209"/>
      <c r="O126" s="1328"/>
      <c r="P126" s="1329">
        <v>24.8</v>
      </c>
      <c r="Q126" s="1209"/>
      <c r="R126" s="1328"/>
      <c r="S126" s="1329">
        <v>20.6</v>
      </c>
      <c r="T126" s="1209"/>
      <c r="U126" s="1328"/>
      <c r="V126" s="1329">
        <v>12.9</v>
      </c>
      <c r="W126" s="1209"/>
      <c r="X126" s="1328"/>
      <c r="Y126" s="1329">
        <v>4.9000000000000004</v>
      </c>
      <c r="Z126" s="1209"/>
      <c r="AA126" s="1328"/>
      <c r="AB126" s="1329">
        <v>25</v>
      </c>
      <c r="AC126" s="1209"/>
      <c r="AD126" s="1328"/>
      <c r="AE126" s="1329">
        <v>24.6</v>
      </c>
      <c r="AF126" s="1209"/>
      <c r="AG126" s="1328"/>
      <c r="AH126" s="1329">
        <v>25</v>
      </c>
      <c r="AI126" s="1209"/>
      <c r="AJ126" s="1328"/>
      <c r="AK126" s="1329">
        <v>24.2</v>
      </c>
      <c r="AL126" s="1209"/>
      <c r="AM126" s="1328"/>
      <c r="AN126" s="1329">
        <v>25</v>
      </c>
      <c r="AO126" s="1209"/>
      <c r="AP126" s="1328"/>
      <c r="AQ126" s="1329">
        <v>23.5</v>
      </c>
      <c r="AR126" s="1209"/>
      <c r="AS126" s="1328"/>
      <c r="AT126" s="1329">
        <v>25</v>
      </c>
      <c r="AU126" s="1209"/>
      <c r="AV126" s="1328"/>
      <c r="AW126" s="1329">
        <v>25</v>
      </c>
      <c r="AX126" s="1209"/>
    </row>
    <row r="127" spans="1:50">
      <c r="A127" s="1298" t="s">
        <v>4518</v>
      </c>
      <c r="B127" s="1139" t="s">
        <v>4519</v>
      </c>
      <c r="C127" s="1328"/>
      <c r="D127" s="1330" t="s">
        <v>4412</v>
      </c>
      <c r="E127" s="1209"/>
      <c r="F127" s="1328"/>
      <c r="G127" s="1330" t="s">
        <v>3190</v>
      </c>
      <c r="H127" s="1209"/>
      <c r="I127" s="1328"/>
      <c r="J127" s="1330" t="s">
        <v>4377</v>
      </c>
      <c r="K127" s="1209"/>
      <c r="L127" s="1328"/>
      <c r="M127" s="1330" t="s">
        <v>4404</v>
      </c>
      <c r="N127" s="1209"/>
      <c r="O127" s="1328"/>
      <c r="P127" s="1330" t="s">
        <v>4349</v>
      </c>
      <c r="Q127" s="1209"/>
      <c r="R127" s="1328"/>
      <c r="S127" s="1330" t="s">
        <v>4418</v>
      </c>
      <c r="T127" s="1209"/>
      <c r="U127" s="1328"/>
      <c r="V127" s="1330" t="s">
        <v>4423</v>
      </c>
      <c r="W127" s="1209"/>
      <c r="X127" s="1328"/>
      <c r="Y127" s="1330" t="s">
        <v>4370</v>
      </c>
      <c r="Z127" s="1209"/>
      <c r="AA127" s="1328"/>
      <c r="AB127" s="1330" t="s">
        <v>4392</v>
      </c>
      <c r="AC127" s="1209"/>
      <c r="AD127" s="1328"/>
      <c r="AE127" s="1330" t="s">
        <v>4395</v>
      </c>
      <c r="AF127" s="1209"/>
      <c r="AG127" s="1328"/>
      <c r="AH127" s="1330" t="s">
        <v>4381</v>
      </c>
      <c r="AI127" s="1209"/>
      <c r="AJ127" s="1328"/>
      <c r="AK127" s="1330" t="s">
        <v>4903</v>
      </c>
      <c r="AL127" s="1209"/>
      <c r="AM127" s="1328"/>
      <c r="AN127" s="1330" t="s">
        <v>4386</v>
      </c>
      <c r="AO127" s="1209"/>
      <c r="AP127" s="1328"/>
      <c r="AQ127" s="1330" t="s">
        <v>4951</v>
      </c>
      <c r="AR127" s="1209"/>
      <c r="AS127" s="1328"/>
      <c r="AT127" s="1330" t="s">
        <v>4921</v>
      </c>
      <c r="AU127" s="1209"/>
      <c r="AV127" s="1328"/>
      <c r="AW127" s="1330" t="s">
        <v>4935</v>
      </c>
      <c r="AX127" s="1209"/>
    </row>
    <row r="128" spans="1:50">
      <c r="A128" s="1298" t="s">
        <v>4520</v>
      </c>
      <c r="B128" s="1139" t="s">
        <v>5776</v>
      </c>
      <c r="C128" s="1328"/>
      <c r="D128" s="1330" t="s">
        <v>4878</v>
      </c>
      <c r="E128" s="1209"/>
      <c r="F128" s="1328"/>
      <c r="G128" s="1330" t="s">
        <v>4911</v>
      </c>
      <c r="H128" s="1209"/>
      <c r="I128" s="1328"/>
      <c r="J128" s="1330" t="s">
        <v>4835</v>
      </c>
      <c r="K128" s="1209"/>
      <c r="L128" s="1328"/>
      <c r="M128" s="1330" t="s">
        <v>4871</v>
      </c>
      <c r="N128" s="1209"/>
      <c r="O128" s="1328"/>
      <c r="P128" s="1330" t="s">
        <v>4811</v>
      </c>
      <c r="Q128" s="1209"/>
      <c r="R128" s="1328"/>
      <c r="S128" s="1330" t="s">
        <v>4886</v>
      </c>
      <c r="T128" s="1209"/>
      <c r="U128" s="1328"/>
      <c r="V128" s="1330" t="s">
        <v>4894</v>
      </c>
      <c r="W128" s="1209"/>
      <c r="X128" s="1328"/>
      <c r="Y128" s="1330" t="s">
        <v>4832</v>
      </c>
      <c r="Z128" s="1209"/>
      <c r="AA128" s="1328"/>
      <c r="AB128" s="1330" t="s">
        <v>4857</v>
      </c>
      <c r="AC128" s="1209"/>
      <c r="AD128" s="1328"/>
      <c r="AE128" s="1330" t="s">
        <v>4863</v>
      </c>
      <c r="AF128" s="1209"/>
      <c r="AG128" s="1328"/>
      <c r="AH128" s="1330" t="s">
        <v>4843</v>
      </c>
      <c r="AI128" s="1209"/>
      <c r="AJ128" s="1328"/>
      <c r="AK128" s="1330" t="s">
        <v>4904</v>
      </c>
      <c r="AL128" s="1209"/>
      <c r="AM128" s="1328"/>
      <c r="AN128" s="1330" t="s">
        <v>4850</v>
      </c>
      <c r="AO128" s="1209"/>
      <c r="AP128" s="1328"/>
      <c r="AQ128" s="1330" t="s">
        <v>4952</v>
      </c>
      <c r="AR128" s="1209"/>
      <c r="AS128" s="1328"/>
      <c r="AT128" s="1330" t="s">
        <v>4922</v>
      </c>
      <c r="AU128" s="1209"/>
      <c r="AV128" s="1328"/>
      <c r="AW128" s="1330" t="s">
        <v>4936</v>
      </c>
      <c r="AX128" s="1209"/>
    </row>
    <row r="129" spans="1:50">
      <c r="A129" s="1298" t="s">
        <v>4521</v>
      </c>
      <c r="B129" s="1139" t="s">
        <v>4522</v>
      </c>
      <c r="C129" s="1328"/>
      <c r="D129" s="1330" t="s">
        <v>4881</v>
      </c>
      <c r="E129" s="1209"/>
      <c r="F129" s="1328"/>
      <c r="G129" s="1330" t="s">
        <v>4913</v>
      </c>
      <c r="H129" s="1209"/>
      <c r="I129" s="1328"/>
      <c r="J129" s="1330" t="s">
        <v>4837</v>
      </c>
      <c r="K129" s="1209"/>
      <c r="L129" s="1328"/>
      <c r="M129" s="1330" t="s">
        <v>4874</v>
      </c>
      <c r="N129" s="1209"/>
      <c r="O129" s="1328"/>
      <c r="P129" s="1330" t="s">
        <v>4812</v>
      </c>
      <c r="Q129" s="1209"/>
      <c r="R129" s="1328"/>
      <c r="S129" s="1330" t="s">
        <v>4889</v>
      </c>
      <c r="T129" s="1209"/>
      <c r="U129" s="1328"/>
      <c r="V129" s="1330" t="s">
        <v>4897</v>
      </c>
      <c r="W129" s="1209"/>
      <c r="X129" s="1328"/>
      <c r="Y129" s="1330" t="s">
        <v>4833</v>
      </c>
      <c r="Z129" s="1209"/>
      <c r="AA129" s="1328"/>
      <c r="AB129" s="1330" t="s">
        <v>4859</v>
      </c>
      <c r="AC129" s="1209"/>
      <c r="AD129" s="1328"/>
      <c r="AE129" s="1330" t="s">
        <v>4865</v>
      </c>
      <c r="AF129" s="1209"/>
      <c r="AG129" s="1328"/>
      <c r="AH129" s="1330" t="s">
        <v>4845</v>
      </c>
      <c r="AI129" s="1209"/>
      <c r="AJ129" s="1328"/>
      <c r="AK129" s="1330" t="s">
        <v>4906</v>
      </c>
      <c r="AL129" s="1209"/>
      <c r="AM129" s="1328"/>
      <c r="AN129" s="1330" t="s">
        <v>4853</v>
      </c>
      <c r="AO129" s="1209"/>
      <c r="AP129" s="1328"/>
      <c r="AQ129" s="1330" t="s">
        <v>4954</v>
      </c>
      <c r="AR129" s="1209"/>
      <c r="AS129" s="1328"/>
      <c r="AT129" s="1330" t="s">
        <v>4925</v>
      </c>
      <c r="AU129" s="1209"/>
      <c r="AV129" s="1328"/>
      <c r="AW129" s="1330" t="s">
        <v>4940</v>
      </c>
      <c r="AX129" s="1209"/>
    </row>
    <row r="130" spans="1:50">
      <c r="A130" s="1298" t="s">
        <v>4523</v>
      </c>
      <c r="B130" s="1139" t="s">
        <v>4524</v>
      </c>
      <c r="C130" s="1328"/>
      <c r="D130" s="1331" t="s">
        <v>4880</v>
      </c>
      <c r="E130" s="1209"/>
      <c r="F130" s="1328"/>
      <c r="G130" s="1331" t="s">
        <v>5932</v>
      </c>
      <c r="H130" s="1209"/>
      <c r="I130" s="1328"/>
      <c r="J130" s="1331" t="s">
        <v>5932</v>
      </c>
      <c r="K130" s="1209"/>
      <c r="L130" s="1328"/>
      <c r="M130" s="1331" t="s">
        <v>4873</v>
      </c>
      <c r="N130" s="1209"/>
      <c r="O130" s="1328"/>
      <c r="P130" s="1331" t="s">
        <v>5934</v>
      </c>
      <c r="Q130" s="1209"/>
      <c r="R130" s="1328"/>
      <c r="S130" s="1331" t="s">
        <v>5935</v>
      </c>
      <c r="T130" s="1209"/>
      <c r="U130" s="1328"/>
      <c r="V130" s="1331" t="s">
        <v>4873</v>
      </c>
      <c r="W130" s="1209"/>
      <c r="X130" s="1328"/>
      <c r="Y130" s="1331" t="s">
        <v>4830</v>
      </c>
      <c r="Z130" s="1209"/>
      <c r="AA130" s="1328"/>
      <c r="AB130" s="1331" t="s">
        <v>5932</v>
      </c>
      <c r="AC130" s="1209"/>
      <c r="AD130" s="1328"/>
      <c r="AE130" s="1331" t="s">
        <v>5932</v>
      </c>
      <c r="AF130" s="1209"/>
      <c r="AG130" s="1328"/>
      <c r="AH130" s="1331" t="s">
        <v>5932</v>
      </c>
      <c r="AI130" s="1209"/>
      <c r="AJ130" s="1328"/>
      <c r="AK130" s="1331" t="s">
        <v>5932</v>
      </c>
      <c r="AL130" s="1209"/>
      <c r="AM130" s="1328"/>
      <c r="AN130" s="1331" t="s">
        <v>5932</v>
      </c>
      <c r="AO130" s="1209"/>
      <c r="AP130" s="1328"/>
      <c r="AQ130" s="1331" t="s">
        <v>4873</v>
      </c>
      <c r="AR130" s="1209"/>
      <c r="AS130" s="1328"/>
      <c r="AT130" s="1331" t="s">
        <v>5932</v>
      </c>
      <c r="AU130" s="1209"/>
      <c r="AV130" s="1328"/>
      <c r="AW130" s="1331" t="s">
        <v>5936</v>
      </c>
      <c r="AX130" s="1209"/>
    </row>
    <row r="131" spans="1:50">
      <c r="A131" s="1298" t="s">
        <v>4525</v>
      </c>
      <c r="B131" s="1139" t="s">
        <v>5386</v>
      </c>
      <c r="C131" s="1328"/>
      <c r="D131" s="1330" t="s">
        <v>3164</v>
      </c>
      <c r="E131" s="1209"/>
      <c r="F131" s="1328"/>
      <c r="G131" s="1330" t="s">
        <v>3164</v>
      </c>
      <c r="H131" s="1209"/>
      <c r="I131" s="1328"/>
      <c r="J131" s="1330" t="s">
        <v>3164</v>
      </c>
      <c r="K131" s="1209"/>
      <c r="L131" s="1328"/>
      <c r="M131" s="1330" t="s">
        <v>3164</v>
      </c>
      <c r="N131" s="1209"/>
      <c r="O131" s="1328"/>
      <c r="P131" s="1330" t="s">
        <v>4804</v>
      </c>
      <c r="Q131" s="1209"/>
      <c r="R131" s="1328"/>
      <c r="S131" s="1330" t="s">
        <v>4888</v>
      </c>
      <c r="T131" s="1209"/>
      <c r="U131" s="1328"/>
      <c r="V131" s="1330" t="s">
        <v>4896</v>
      </c>
      <c r="W131" s="1209"/>
      <c r="X131" s="1328"/>
      <c r="Y131" s="1330" t="s">
        <v>4834</v>
      </c>
      <c r="Z131" s="1209"/>
      <c r="AA131" s="1328"/>
      <c r="AB131" s="1330" t="s">
        <v>4393</v>
      </c>
      <c r="AC131" s="1209"/>
      <c r="AD131" s="1328"/>
      <c r="AE131" s="1330" t="s">
        <v>4396</v>
      </c>
      <c r="AF131" s="1209"/>
      <c r="AG131" s="1328"/>
      <c r="AH131" s="1330" t="s">
        <v>4393</v>
      </c>
      <c r="AI131" s="1209"/>
      <c r="AJ131" s="1328"/>
      <c r="AK131" s="1330" t="s">
        <v>3355</v>
      </c>
      <c r="AL131" s="1209"/>
      <c r="AM131" s="1328"/>
      <c r="AN131" s="1330" t="s">
        <v>4852</v>
      </c>
      <c r="AO131" s="1209"/>
      <c r="AP131" s="1328"/>
      <c r="AQ131" s="1330" t="s">
        <v>4929</v>
      </c>
      <c r="AR131" s="1209"/>
      <c r="AS131" s="1328"/>
      <c r="AT131" s="1330" t="s">
        <v>4924</v>
      </c>
      <c r="AU131" s="1209"/>
      <c r="AV131" s="1328"/>
      <c r="AW131" s="1330" t="s">
        <v>4939</v>
      </c>
      <c r="AX131" s="1209"/>
    </row>
    <row r="132" spans="1:50">
      <c r="A132" s="1298" t="s">
        <v>4978</v>
      </c>
      <c r="B132" s="1139" t="s">
        <v>5873</v>
      </c>
      <c r="C132" s="1328"/>
      <c r="D132" s="1330">
        <v>10</v>
      </c>
      <c r="E132" s="1209"/>
      <c r="F132" s="1328"/>
      <c r="G132" s="1330">
        <v>10</v>
      </c>
      <c r="H132" s="1209"/>
      <c r="I132" s="1328"/>
      <c r="J132" s="1330">
        <v>10</v>
      </c>
      <c r="K132" s="1209"/>
      <c r="L132" s="1328"/>
      <c r="M132" s="1330">
        <v>10</v>
      </c>
      <c r="N132" s="1209"/>
      <c r="O132" s="1328"/>
      <c r="P132" s="1330">
        <v>10</v>
      </c>
      <c r="Q132" s="1209"/>
      <c r="R132" s="1328"/>
      <c r="S132" s="1330">
        <v>10</v>
      </c>
      <c r="T132" s="1209"/>
      <c r="U132" s="1328"/>
      <c r="V132" s="1330">
        <v>10</v>
      </c>
      <c r="W132" s="1209"/>
      <c r="X132" s="1328"/>
      <c r="Y132" s="1330">
        <v>20</v>
      </c>
      <c r="Z132" s="1209"/>
      <c r="AA132" s="1328"/>
      <c r="AB132" s="1330">
        <v>10</v>
      </c>
      <c r="AC132" s="1209"/>
      <c r="AD132" s="1328"/>
      <c r="AE132" s="1330">
        <v>10</v>
      </c>
      <c r="AF132" s="1209"/>
      <c r="AG132" s="1328"/>
      <c r="AH132" s="1330">
        <v>10</v>
      </c>
      <c r="AI132" s="1209"/>
      <c r="AJ132" s="1328"/>
      <c r="AK132" s="1330">
        <v>10</v>
      </c>
      <c r="AL132" s="1209"/>
      <c r="AM132" s="1328"/>
      <c r="AN132" s="1330">
        <v>10</v>
      </c>
      <c r="AO132" s="1209"/>
      <c r="AP132" s="1328"/>
      <c r="AQ132" s="1330">
        <v>15</v>
      </c>
      <c r="AR132" s="1209"/>
      <c r="AS132" s="1328"/>
      <c r="AT132" s="1330">
        <v>10</v>
      </c>
      <c r="AU132" s="1209"/>
      <c r="AV132" s="1328"/>
      <c r="AW132" s="1330">
        <v>10</v>
      </c>
      <c r="AX132" s="1209"/>
    </row>
    <row r="133" spans="1:50">
      <c r="A133" s="1298" t="s">
        <v>4979</v>
      </c>
      <c r="B133" s="1139" t="s">
        <v>5874</v>
      </c>
      <c r="C133" s="1328"/>
      <c r="D133" s="1330">
        <v>25</v>
      </c>
      <c r="E133" s="1209"/>
      <c r="F133" s="1328"/>
      <c r="G133" s="1330">
        <v>25</v>
      </c>
      <c r="H133" s="1209"/>
      <c r="I133" s="1328"/>
      <c r="J133" s="1330">
        <v>25</v>
      </c>
      <c r="K133" s="1209"/>
      <c r="L133" s="1328"/>
      <c r="M133" s="1330">
        <v>25</v>
      </c>
      <c r="N133" s="1209"/>
      <c r="O133" s="1328"/>
      <c r="P133" s="1330">
        <v>25</v>
      </c>
      <c r="Q133" s="1209"/>
      <c r="R133" s="1328"/>
      <c r="S133" s="1330">
        <v>25</v>
      </c>
      <c r="T133" s="1209"/>
      <c r="U133" s="1328"/>
      <c r="V133" s="1330">
        <v>25</v>
      </c>
      <c r="W133" s="1209"/>
      <c r="X133" s="1328"/>
      <c r="Y133" s="1330">
        <v>25</v>
      </c>
      <c r="Z133" s="1209"/>
      <c r="AA133" s="1328"/>
      <c r="AB133" s="1330">
        <v>25</v>
      </c>
      <c r="AC133" s="1209"/>
      <c r="AD133" s="1328"/>
      <c r="AE133" s="1330">
        <v>25</v>
      </c>
      <c r="AF133" s="1209"/>
      <c r="AG133" s="1328"/>
      <c r="AH133" s="1330">
        <v>25</v>
      </c>
      <c r="AI133" s="1209"/>
      <c r="AJ133" s="1328"/>
      <c r="AK133" s="1330">
        <v>25</v>
      </c>
      <c r="AL133" s="1209"/>
      <c r="AM133" s="1328"/>
      <c r="AN133" s="1330">
        <v>25</v>
      </c>
      <c r="AO133" s="1209"/>
      <c r="AP133" s="1328"/>
      <c r="AQ133" s="1330">
        <v>25</v>
      </c>
      <c r="AR133" s="1209"/>
      <c r="AS133" s="1328"/>
      <c r="AT133" s="1330">
        <v>25</v>
      </c>
      <c r="AU133" s="1209"/>
      <c r="AV133" s="1328"/>
      <c r="AW133" s="1330">
        <v>25</v>
      </c>
      <c r="AX133" s="1209"/>
    </row>
    <row r="134" spans="1:50">
      <c r="A134" s="1298" t="s">
        <v>4981</v>
      </c>
      <c r="B134" s="1139" t="s">
        <v>5875</v>
      </c>
      <c r="C134" s="1328"/>
      <c r="D134" s="1330">
        <v>10</v>
      </c>
      <c r="E134" s="1209"/>
      <c r="F134" s="1328"/>
      <c r="G134" s="1330">
        <v>10</v>
      </c>
      <c r="H134" s="1209"/>
      <c r="I134" s="1328"/>
      <c r="J134" s="1330">
        <v>10</v>
      </c>
      <c r="K134" s="1209"/>
      <c r="L134" s="1328"/>
      <c r="M134" s="1330">
        <v>10</v>
      </c>
      <c r="N134" s="1209"/>
      <c r="O134" s="1328"/>
      <c r="P134" s="1330">
        <v>10</v>
      </c>
      <c r="Q134" s="1209"/>
      <c r="R134" s="1328"/>
      <c r="S134" s="1330">
        <v>10</v>
      </c>
      <c r="T134" s="1209"/>
      <c r="U134" s="1328"/>
      <c r="V134" s="1330">
        <v>10</v>
      </c>
      <c r="W134" s="1209"/>
      <c r="X134" s="1328"/>
      <c r="Y134" s="1330">
        <v>20</v>
      </c>
      <c r="Z134" s="1209"/>
      <c r="AA134" s="1328"/>
      <c r="AB134" s="1330">
        <v>10</v>
      </c>
      <c r="AC134" s="1209"/>
      <c r="AD134" s="1328"/>
      <c r="AE134" s="1330">
        <v>10</v>
      </c>
      <c r="AF134" s="1209"/>
      <c r="AG134" s="1328"/>
      <c r="AH134" s="1330">
        <v>10</v>
      </c>
      <c r="AI134" s="1209"/>
      <c r="AJ134" s="1328"/>
      <c r="AK134" s="1330">
        <v>10</v>
      </c>
      <c r="AL134" s="1209"/>
      <c r="AM134" s="1328"/>
      <c r="AN134" s="1330">
        <v>10</v>
      </c>
      <c r="AO134" s="1209"/>
      <c r="AP134" s="1328"/>
      <c r="AQ134" s="1330">
        <v>15</v>
      </c>
      <c r="AR134" s="1209"/>
      <c r="AS134" s="1328"/>
      <c r="AT134" s="1330">
        <v>10</v>
      </c>
      <c r="AU134" s="1209"/>
      <c r="AV134" s="1328"/>
      <c r="AW134" s="1330">
        <v>10</v>
      </c>
      <c r="AX134" s="1209"/>
    </row>
    <row r="135" spans="1:50">
      <c r="A135" s="1298" t="s">
        <v>4980</v>
      </c>
      <c r="B135" s="1139" t="s">
        <v>5876</v>
      </c>
      <c r="C135" s="1328"/>
      <c r="D135" s="1330">
        <v>25</v>
      </c>
      <c r="E135" s="1209"/>
      <c r="F135" s="1328"/>
      <c r="G135" s="1330">
        <v>25</v>
      </c>
      <c r="H135" s="1209"/>
      <c r="I135" s="1328"/>
      <c r="J135" s="1330">
        <v>25</v>
      </c>
      <c r="K135" s="1209"/>
      <c r="L135" s="1328"/>
      <c r="M135" s="1330">
        <v>25</v>
      </c>
      <c r="N135" s="1209"/>
      <c r="O135" s="1328"/>
      <c r="P135" s="1330">
        <v>25</v>
      </c>
      <c r="Q135" s="1209"/>
      <c r="R135" s="1328"/>
      <c r="S135" s="1330">
        <v>25</v>
      </c>
      <c r="T135" s="1209"/>
      <c r="U135" s="1328"/>
      <c r="V135" s="1330">
        <v>25</v>
      </c>
      <c r="W135" s="1209"/>
      <c r="X135" s="1328"/>
      <c r="Y135" s="1330">
        <v>25</v>
      </c>
      <c r="Z135" s="1209"/>
      <c r="AA135" s="1328"/>
      <c r="AB135" s="1330">
        <v>25</v>
      </c>
      <c r="AC135" s="1209"/>
      <c r="AD135" s="1328"/>
      <c r="AE135" s="1330">
        <v>25</v>
      </c>
      <c r="AF135" s="1209"/>
      <c r="AG135" s="1328"/>
      <c r="AH135" s="1330">
        <v>25</v>
      </c>
      <c r="AI135" s="1209"/>
      <c r="AJ135" s="1328"/>
      <c r="AK135" s="1330">
        <v>25</v>
      </c>
      <c r="AL135" s="1209"/>
      <c r="AM135" s="1328"/>
      <c r="AN135" s="1330">
        <v>25</v>
      </c>
      <c r="AO135" s="1209"/>
      <c r="AP135" s="1328"/>
      <c r="AQ135" s="1330">
        <v>25</v>
      </c>
      <c r="AR135" s="1209"/>
      <c r="AS135" s="1328"/>
      <c r="AT135" s="1330">
        <v>25</v>
      </c>
      <c r="AU135" s="1209"/>
      <c r="AV135" s="1328"/>
      <c r="AW135" s="1330">
        <v>25</v>
      </c>
      <c r="AX135" s="1209"/>
    </row>
    <row r="136" spans="1:50">
      <c r="A136" s="1298" t="s">
        <v>4982</v>
      </c>
      <c r="B136" s="1139" t="s">
        <v>5877</v>
      </c>
      <c r="C136" s="1328"/>
      <c r="D136" s="1330">
        <v>60</v>
      </c>
      <c r="E136" s="1209"/>
      <c r="F136" s="1328"/>
      <c r="G136" s="1330">
        <v>60</v>
      </c>
      <c r="H136" s="1209"/>
      <c r="I136" s="1328"/>
      <c r="J136" s="1330">
        <v>60</v>
      </c>
      <c r="K136" s="1209"/>
      <c r="L136" s="1328"/>
      <c r="M136" s="1330">
        <v>60</v>
      </c>
      <c r="N136" s="1209"/>
      <c r="O136" s="1328"/>
      <c r="P136" s="1330">
        <v>60</v>
      </c>
      <c r="Q136" s="1209"/>
      <c r="R136" s="1328"/>
      <c r="S136" s="1330">
        <v>60</v>
      </c>
      <c r="T136" s="1209"/>
      <c r="U136" s="1328"/>
      <c r="V136" s="1330">
        <v>50</v>
      </c>
      <c r="W136" s="1209"/>
      <c r="X136" s="1328"/>
      <c r="Y136" s="1330">
        <v>50</v>
      </c>
      <c r="Z136" s="1209"/>
      <c r="AA136" s="1328"/>
      <c r="AB136" s="1330">
        <v>60</v>
      </c>
      <c r="AC136" s="1209"/>
      <c r="AD136" s="1328"/>
      <c r="AE136" s="1330">
        <v>60</v>
      </c>
      <c r="AF136" s="1209"/>
      <c r="AG136" s="1328"/>
      <c r="AH136" s="1330">
        <v>60</v>
      </c>
      <c r="AI136" s="1209"/>
      <c r="AJ136" s="1328"/>
      <c r="AK136" s="1330">
        <v>60</v>
      </c>
      <c r="AL136" s="1209"/>
      <c r="AM136" s="1328"/>
      <c r="AN136" s="1330">
        <v>60</v>
      </c>
      <c r="AO136" s="1209"/>
      <c r="AP136" s="1328"/>
      <c r="AQ136" s="1330">
        <v>60</v>
      </c>
      <c r="AR136" s="1209"/>
      <c r="AS136" s="1328"/>
      <c r="AT136" s="1330">
        <v>60</v>
      </c>
      <c r="AU136" s="1209"/>
      <c r="AV136" s="1328"/>
      <c r="AW136" s="1330">
        <v>60</v>
      </c>
      <c r="AX136" s="1209"/>
    </row>
    <row r="137" spans="1:50">
      <c r="A137" s="1298" t="s">
        <v>4983</v>
      </c>
      <c r="B137" s="1139" t="s">
        <v>5878</v>
      </c>
      <c r="C137" s="1328"/>
      <c r="D137" s="1330">
        <v>45</v>
      </c>
      <c r="E137" s="1209"/>
      <c r="F137" s="1328"/>
      <c r="G137" s="1330">
        <v>45</v>
      </c>
      <c r="H137" s="1209"/>
      <c r="I137" s="1328"/>
      <c r="J137" s="1330">
        <v>45</v>
      </c>
      <c r="K137" s="1209"/>
      <c r="L137" s="1328"/>
      <c r="M137" s="1330">
        <v>45</v>
      </c>
      <c r="N137" s="1209"/>
      <c r="O137" s="1328"/>
      <c r="P137" s="1330">
        <v>45</v>
      </c>
      <c r="Q137" s="1209"/>
      <c r="R137" s="1328"/>
      <c r="S137" s="1330">
        <v>45</v>
      </c>
      <c r="T137" s="1209"/>
      <c r="U137" s="1328"/>
      <c r="V137" s="1330">
        <v>45</v>
      </c>
      <c r="W137" s="1209"/>
      <c r="X137" s="1328"/>
      <c r="Y137" s="1330">
        <v>45</v>
      </c>
      <c r="Z137" s="1209"/>
      <c r="AA137" s="1328"/>
      <c r="AB137" s="1330">
        <v>45</v>
      </c>
      <c r="AC137" s="1209"/>
      <c r="AD137" s="1328"/>
      <c r="AE137" s="1330">
        <v>45</v>
      </c>
      <c r="AF137" s="1209"/>
      <c r="AG137" s="1328"/>
      <c r="AH137" s="1330">
        <v>45</v>
      </c>
      <c r="AI137" s="1209"/>
      <c r="AJ137" s="1328"/>
      <c r="AK137" s="1330">
        <v>45</v>
      </c>
      <c r="AL137" s="1209"/>
      <c r="AM137" s="1328"/>
      <c r="AN137" s="1330">
        <v>45</v>
      </c>
      <c r="AO137" s="1209"/>
      <c r="AP137" s="1328"/>
      <c r="AQ137" s="1330">
        <v>45</v>
      </c>
      <c r="AR137" s="1209"/>
      <c r="AS137" s="1328"/>
      <c r="AT137" s="1330">
        <v>45</v>
      </c>
      <c r="AU137" s="1209"/>
      <c r="AV137" s="1328"/>
      <c r="AW137" s="1330">
        <v>45</v>
      </c>
      <c r="AX137" s="1209"/>
    </row>
    <row r="138" spans="1:50">
      <c r="A138" s="1298" t="s">
        <v>4985</v>
      </c>
      <c r="B138" s="1139" t="s">
        <v>5879</v>
      </c>
      <c r="C138" s="1328"/>
      <c r="D138" s="1330">
        <v>60</v>
      </c>
      <c r="E138" s="1209"/>
      <c r="F138" s="1328"/>
      <c r="G138" s="1330">
        <v>60</v>
      </c>
      <c r="H138" s="1209"/>
      <c r="I138" s="1328"/>
      <c r="J138" s="1330">
        <v>60</v>
      </c>
      <c r="K138" s="1209"/>
      <c r="L138" s="1328"/>
      <c r="M138" s="1330">
        <v>60</v>
      </c>
      <c r="N138" s="1209"/>
      <c r="O138" s="1328"/>
      <c r="P138" s="1330">
        <v>60</v>
      </c>
      <c r="Q138" s="1209"/>
      <c r="R138" s="1328"/>
      <c r="S138" s="1330">
        <v>60</v>
      </c>
      <c r="T138" s="1209"/>
      <c r="U138" s="1328"/>
      <c r="V138" s="1330">
        <v>50</v>
      </c>
      <c r="W138" s="1209"/>
      <c r="X138" s="1328"/>
      <c r="Y138" s="1330">
        <v>50</v>
      </c>
      <c r="Z138" s="1209"/>
      <c r="AA138" s="1328"/>
      <c r="AB138" s="1330">
        <v>60</v>
      </c>
      <c r="AC138" s="1209"/>
      <c r="AD138" s="1328"/>
      <c r="AE138" s="1330">
        <v>60</v>
      </c>
      <c r="AF138" s="1209"/>
      <c r="AG138" s="1328"/>
      <c r="AH138" s="1330">
        <v>60</v>
      </c>
      <c r="AI138" s="1209"/>
      <c r="AJ138" s="1328"/>
      <c r="AK138" s="1330">
        <v>60</v>
      </c>
      <c r="AL138" s="1209"/>
      <c r="AM138" s="1328"/>
      <c r="AN138" s="1330">
        <v>60</v>
      </c>
      <c r="AO138" s="1209"/>
      <c r="AP138" s="1328"/>
      <c r="AQ138" s="1330">
        <v>60</v>
      </c>
      <c r="AR138" s="1209"/>
      <c r="AS138" s="1328"/>
      <c r="AT138" s="1330">
        <v>60</v>
      </c>
      <c r="AU138" s="1209"/>
      <c r="AV138" s="1328"/>
      <c r="AW138" s="1330">
        <v>60</v>
      </c>
      <c r="AX138" s="1209"/>
    </row>
    <row r="139" spans="1:50">
      <c r="A139" s="1298" t="s">
        <v>4986</v>
      </c>
      <c r="B139" s="1139" t="s">
        <v>5880</v>
      </c>
      <c r="C139" s="1328"/>
      <c r="D139" s="1330">
        <v>45</v>
      </c>
      <c r="E139" s="1209"/>
      <c r="F139" s="1328"/>
      <c r="G139" s="1330">
        <v>45</v>
      </c>
      <c r="H139" s="1209"/>
      <c r="I139" s="1328"/>
      <c r="J139" s="1330">
        <v>45</v>
      </c>
      <c r="K139" s="1209"/>
      <c r="L139" s="1328"/>
      <c r="M139" s="1330">
        <v>45</v>
      </c>
      <c r="N139" s="1209"/>
      <c r="O139" s="1328"/>
      <c r="P139" s="1330">
        <v>45</v>
      </c>
      <c r="Q139" s="1209"/>
      <c r="R139" s="1328"/>
      <c r="S139" s="1330">
        <v>45</v>
      </c>
      <c r="T139" s="1209"/>
      <c r="U139" s="1328"/>
      <c r="V139" s="1330">
        <v>45</v>
      </c>
      <c r="W139" s="1209"/>
      <c r="X139" s="1328"/>
      <c r="Y139" s="1330">
        <v>45</v>
      </c>
      <c r="Z139" s="1209"/>
      <c r="AA139" s="1328"/>
      <c r="AB139" s="1330">
        <v>45</v>
      </c>
      <c r="AC139" s="1209"/>
      <c r="AD139" s="1328"/>
      <c r="AE139" s="1330">
        <v>45</v>
      </c>
      <c r="AF139" s="1209"/>
      <c r="AG139" s="1328"/>
      <c r="AH139" s="1330">
        <v>45</v>
      </c>
      <c r="AI139" s="1209"/>
      <c r="AJ139" s="1328"/>
      <c r="AK139" s="1330">
        <v>45</v>
      </c>
      <c r="AL139" s="1209"/>
      <c r="AM139" s="1328"/>
      <c r="AN139" s="1330">
        <v>45</v>
      </c>
      <c r="AO139" s="1209"/>
      <c r="AP139" s="1328"/>
      <c r="AQ139" s="1330">
        <v>45</v>
      </c>
      <c r="AR139" s="1209"/>
      <c r="AS139" s="1328"/>
      <c r="AT139" s="1330">
        <v>45</v>
      </c>
      <c r="AU139" s="1209"/>
      <c r="AV139" s="1328"/>
      <c r="AW139" s="1330">
        <v>45</v>
      </c>
      <c r="AX139" s="1209"/>
    </row>
    <row r="140" spans="1:50">
      <c r="A140" s="1298" t="s">
        <v>4526</v>
      </c>
      <c r="B140" s="1139" t="s">
        <v>5868</v>
      </c>
      <c r="C140" s="1328"/>
      <c r="D140" s="1330" t="s">
        <v>5858</v>
      </c>
      <c r="E140" s="1209"/>
      <c r="F140" s="1328"/>
      <c r="G140" s="1330" t="s">
        <v>5858</v>
      </c>
      <c r="H140" s="1209"/>
      <c r="I140" s="1328"/>
      <c r="J140" s="1330" t="s">
        <v>5858</v>
      </c>
      <c r="K140" s="1209"/>
      <c r="L140" s="1328"/>
      <c r="M140" s="1330" t="s">
        <v>5858</v>
      </c>
      <c r="N140" s="1209"/>
      <c r="O140" s="1328"/>
      <c r="P140" s="1330" t="s">
        <v>5858</v>
      </c>
      <c r="Q140" s="1209"/>
      <c r="R140" s="1328"/>
      <c r="S140" s="1330" t="s">
        <v>5858</v>
      </c>
      <c r="T140" s="1209"/>
      <c r="U140" s="1328"/>
      <c r="V140" s="1330" t="s">
        <v>5858</v>
      </c>
      <c r="W140" s="1209"/>
      <c r="X140" s="1328"/>
      <c r="Y140" s="1330" t="s">
        <v>5858</v>
      </c>
      <c r="Z140" s="1209"/>
      <c r="AA140" s="1328"/>
      <c r="AB140" s="1330" t="s">
        <v>5858</v>
      </c>
      <c r="AC140" s="1209"/>
      <c r="AD140" s="1328"/>
      <c r="AE140" s="1330" t="s">
        <v>5858</v>
      </c>
      <c r="AF140" s="1209"/>
      <c r="AG140" s="1328"/>
      <c r="AH140" s="1330" t="s">
        <v>5858</v>
      </c>
      <c r="AI140" s="1209"/>
      <c r="AJ140" s="1328"/>
      <c r="AK140" s="1330" t="s">
        <v>5858</v>
      </c>
      <c r="AL140" s="1209"/>
      <c r="AM140" s="1328"/>
      <c r="AN140" s="1330" t="s">
        <v>5858</v>
      </c>
      <c r="AO140" s="1209"/>
      <c r="AP140" s="1328"/>
      <c r="AQ140" s="1330" t="s">
        <v>5858</v>
      </c>
      <c r="AR140" s="1209"/>
      <c r="AS140" s="1328"/>
      <c r="AT140" s="1330" t="s">
        <v>5858</v>
      </c>
      <c r="AU140" s="1209"/>
      <c r="AV140" s="1328"/>
      <c r="AW140" s="1330" t="s">
        <v>5858</v>
      </c>
      <c r="AX140" s="1209"/>
    </row>
    <row r="141" spans="1:50">
      <c r="A141" s="1332" t="s">
        <v>4987</v>
      </c>
      <c r="B141" s="1139" t="s">
        <v>5881</v>
      </c>
      <c r="C141" s="1328"/>
      <c r="D141" s="1330">
        <v>40</v>
      </c>
      <c r="E141" s="1209"/>
      <c r="F141" s="1328"/>
      <c r="G141" s="1330">
        <v>40</v>
      </c>
      <c r="H141" s="1209"/>
      <c r="I141" s="1328"/>
      <c r="J141" s="1330">
        <v>40</v>
      </c>
      <c r="K141" s="1209"/>
      <c r="L141" s="1328"/>
      <c r="M141" s="1330">
        <v>40</v>
      </c>
      <c r="N141" s="1209"/>
      <c r="O141" s="1328"/>
      <c r="P141" s="1330">
        <v>40</v>
      </c>
      <c r="Q141" s="1209"/>
      <c r="R141" s="1328"/>
      <c r="S141" s="1330">
        <v>40</v>
      </c>
      <c r="T141" s="1209"/>
      <c r="U141" s="1328"/>
      <c r="V141" s="1330">
        <v>40</v>
      </c>
      <c r="W141" s="1209"/>
      <c r="X141" s="1328"/>
      <c r="Y141" s="1330">
        <v>40</v>
      </c>
      <c r="Z141" s="1209"/>
      <c r="AA141" s="1328"/>
      <c r="AB141" s="1330">
        <v>40</v>
      </c>
      <c r="AC141" s="1209"/>
      <c r="AD141" s="1328"/>
      <c r="AE141" s="1330">
        <v>40</v>
      </c>
      <c r="AF141" s="1209"/>
      <c r="AG141" s="1328"/>
      <c r="AH141" s="1330">
        <v>40</v>
      </c>
      <c r="AI141" s="1209"/>
      <c r="AJ141" s="1328"/>
      <c r="AK141" s="1330">
        <v>40</v>
      </c>
      <c r="AL141" s="1209"/>
      <c r="AM141" s="1328"/>
      <c r="AN141" s="1330">
        <v>40</v>
      </c>
      <c r="AO141" s="1209"/>
      <c r="AP141" s="1328"/>
      <c r="AQ141" s="1330">
        <v>40</v>
      </c>
      <c r="AR141" s="1209"/>
      <c r="AS141" s="1328"/>
      <c r="AT141" s="1330">
        <v>40</v>
      </c>
      <c r="AU141" s="1209"/>
      <c r="AV141" s="1328"/>
      <c r="AW141" s="1330">
        <v>40</v>
      </c>
      <c r="AX141" s="1209"/>
    </row>
    <row r="142" spans="1:50">
      <c r="A142" s="1332" t="s">
        <v>4988</v>
      </c>
      <c r="B142" s="1139" t="s">
        <v>5882</v>
      </c>
      <c r="C142" s="1328"/>
      <c r="D142" s="1330">
        <v>40</v>
      </c>
      <c r="E142" s="1209"/>
      <c r="F142" s="1328"/>
      <c r="G142" s="1330">
        <v>40</v>
      </c>
      <c r="H142" s="1209"/>
      <c r="I142" s="1328"/>
      <c r="J142" s="1330">
        <v>40</v>
      </c>
      <c r="K142" s="1209"/>
      <c r="L142" s="1328"/>
      <c r="M142" s="1330">
        <v>25</v>
      </c>
      <c r="N142" s="1209"/>
      <c r="O142" s="1328"/>
      <c r="P142" s="1330">
        <v>40</v>
      </c>
      <c r="Q142" s="1209"/>
      <c r="R142" s="1328"/>
      <c r="S142" s="1330">
        <v>40</v>
      </c>
      <c r="T142" s="1209"/>
      <c r="U142" s="1328"/>
      <c r="V142" s="1330">
        <v>25</v>
      </c>
      <c r="W142" s="1209"/>
      <c r="X142" s="1328"/>
      <c r="Y142" s="1330">
        <v>40</v>
      </c>
      <c r="Z142" s="1209"/>
      <c r="AA142" s="1328"/>
      <c r="AB142" s="1330">
        <v>40</v>
      </c>
      <c r="AC142" s="1209"/>
      <c r="AD142" s="1328"/>
      <c r="AE142" s="1330">
        <v>40</v>
      </c>
      <c r="AF142" s="1209"/>
      <c r="AG142" s="1328"/>
      <c r="AH142" s="1330">
        <v>40</v>
      </c>
      <c r="AI142" s="1209"/>
      <c r="AJ142" s="1328"/>
      <c r="AK142" s="1330">
        <v>40</v>
      </c>
      <c r="AL142" s="1209"/>
      <c r="AM142" s="1328"/>
      <c r="AN142" s="1330">
        <v>40</v>
      </c>
      <c r="AO142" s="1209"/>
      <c r="AP142" s="1328"/>
      <c r="AQ142" s="1330">
        <v>40</v>
      </c>
      <c r="AR142" s="1209"/>
      <c r="AS142" s="1328"/>
      <c r="AT142" s="1330">
        <v>40</v>
      </c>
      <c r="AU142" s="1209"/>
      <c r="AV142" s="1328"/>
      <c r="AW142" s="1330">
        <v>40</v>
      </c>
      <c r="AX142" s="1209"/>
    </row>
    <row r="143" spans="1:50" ht="54.75">
      <c r="A143" s="1299" t="s">
        <v>4527</v>
      </c>
      <c r="B143" s="1139" t="s">
        <v>5883</v>
      </c>
      <c r="C143" s="1300" t="s">
        <v>4806</v>
      </c>
      <c r="D143" s="1301" t="s">
        <v>4813</v>
      </c>
      <c r="E143" s="1302" t="s">
        <v>4814</v>
      </c>
      <c r="F143" s="1300" t="s">
        <v>4806</v>
      </c>
      <c r="G143" s="1301" t="s">
        <v>4813</v>
      </c>
      <c r="H143" s="1302" t="s">
        <v>4814</v>
      </c>
      <c r="I143" s="1300" t="s">
        <v>4806</v>
      </c>
      <c r="J143" s="1301" t="s">
        <v>4813</v>
      </c>
      <c r="K143" s="1302" t="s">
        <v>4814</v>
      </c>
      <c r="L143" s="1300" t="s">
        <v>4806</v>
      </c>
      <c r="M143" s="1301" t="s">
        <v>4813</v>
      </c>
      <c r="N143" s="1302" t="s">
        <v>4814</v>
      </c>
      <c r="O143" s="1300" t="s">
        <v>4806</v>
      </c>
      <c r="P143" s="1301" t="s">
        <v>4813</v>
      </c>
      <c r="Q143" s="1302" t="s">
        <v>4814</v>
      </c>
      <c r="R143" s="1300" t="s">
        <v>4806</v>
      </c>
      <c r="S143" s="1301" t="s">
        <v>4813</v>
      </c>
      <c r="T143" s="1302" t="s">
        <v>4814</v>
      </c>
      <c r="U143" s="1300" t="s">
        <v>4806</v>
      </c>
      <c r="V143" s="1301" t="s">
        <v>4813</v>
      </c>
      <c r="W143" s="1302" t="s">
        <v>4814</v>
      </c>
      <c r="X143" s="1300" t="s">
        <v>4806</v>
      </c>
      <c r="Y143" s="1301" t="s">
        <v>4813</v>
      </c>
      <c r="Z143" s="1302" t="s">
        <v>4814</v>
      </c>
      <c r="AA143" s="1300" t="s">
        <v>4806</v>
      </c>
      <c r="AB143" s="1301" t="s">
        <v>4813</v>
      </c>
      <c r="AC143" s="1302" t="s">
        <v>4814</v>
      </c>
      <c r="AD143" s="1300" t="s">
        <v>4806</v>
      </c>
      <c r="AE143" s="1301" t="s">
        <v>4813</v>
      </c>
      <c r="AF143" s="1302" t="s">
        <v>4814</v>
      </c>
      <c r="AG143" s="1300" t="s">
        <v>4806</v>
      </c>
      <c r="AH143" s="1301" t="s">
        <v>4813</v>
      </c>
      <c r="AI143" s="1302" t="s">
        <v>4814</v>
      </c>
      <c r="AJ143" s="1300" t="s">
        <v>4806</v>
      </c>
      <c r="AK143" s="1301" t="s">
        <v>4813</v>
      </c>
      <c r="AL143" s="1302" t="s">
        <v>4814</v>
      </c>
      <c r="AM143" s="1300" t="s">
        <v>4806</v>
      </c>
      <c r="AN143" s="1301" t="s">
        <v>4813</v>
      </c>
      <c r="AO143" s="1302" t="s">
        <v>4814</v>
      </c>
      <c r="AP143" s="1300" t="s">
        <v>4806</v>
      </c>
      <c r="AQ143" s="1301" t="s">
        <v>4813</v>
      </c>
      <c r="AR143" s="1302" t="s">
        <v>4814</v>
      </c>
      <c r="AS143" s="1300" t="s">
        <v>4806</v>
      </c>
      <c r="AT143" s="1301" t="s">
        <v>4813</v>
      </c>
      <c r="AU143" s="1302" t="s">
        <v>4814</v>
      </c>
      <c r="AV143" s="1300" t="s">
        <v>4806</v>
      </c>
      <c r="AW143" s="1301" t="s">
        <v>4813</v>
      </c>
      <c r="AX143" s="1302" t="s">
        <v>4814</v>
      </c>
    </row>
    <row r="144" spans="1:50">
      <c r="A144" s="1303" t="s">
        <v>4446</v>
      </c>
      <c r="B144" s="1304" t="s">
        <v>4447</v>
      </c>
      <c r="C144" s="1305" t="s">
        <v>2284</v>
      </c>
      <c r="D144" s="1306">
        <v>10.199999999999999</v>
      </c>
      <c r="E144" s="1307">
        <v>0</v>
      </c>
      <c r="F144" s="1305" t="s">
        <v>2284</v>
      </c>
      <c r="G144" s="1306">
        <v>10.1</v>
      </c>
      <c r="H144" s="1307">
        <v>0</v>
      </c>
      <c r="I144" s="1305" t="s">
        <v>2284</v>
      </c>
      <c r="J144" s="1306">
        <v>10.3</v>
      </c>
      <c r="K144" s="1307">
        <v>0</v>
      </c>
      <c r="L144" s="1305" t="s">
        <v>4351</v>
      </c>
      <c r="M144" s="1306">
        <v>10.199999999999999</v>
      </c>
      <c r="N144" s="1307">
        <v>10.199999999999999</v>
      </c>
      <c r="O144" s="1305" t="s">
        <v>2284</v>
      </c>
      <c r="P144" s="1306">
        <v>10.3</v>
      </c>
      <c r="Q144" s="1307">
        <v>0</v>
      </c>
      <c r="R144" s="1305" t="s">
        <v>2284</v>
      </c>
      <c r="S144" s="1306">
        <v>10.199999999999999</v>
      </c>
      <c r="T144" s="1307">
        <v>0</v>
      </c>
      <c r="U144" s="1305" t="s">
        <v>4351</v>
      </c>
      <c r="V144" s="1306">
        <v>10.3</v>
      </c>
      <c r="W144" s="1307">
        <v>10.3</v>
      </c>
      <c r="X144" s="1305" t="s">
        <v>2261</v>
      </c>
      <c r="Y144" s="1306" t="s">
        <v>1078</v>
      </c>
      <c r="Z144" s="1307" t="s">
        <v>1078</v>
      </c>
      <c r="AA144" s="1305" t="s">
        <v>2284</v>
      </c>
      <c r="AB144" s="1306">
        <v>10.3</v>
      </c>
      <c r="AC144" s="1307">
        <v>0</v>
      </c>
      <c r="AD144" s="1305" t="s">
        <v>4810</v>
      </c>
      <c r="AE144" s="1306">
        <v>10.3</v>
      </c>
      <c r="AF144" s="1307">
        <v>7.6</v>
      </c>
      <c r="AG144" s="1305" t="s">
        <v>2284</v>
      </c>
      <c r="AH144" s="1306">
        <v>10.199999999999999</v>
      </c>
      <c r="AI144" s="1307">
        <v>0</v>
      </c>
      <c r="AJ144" s="1305" t="s">
        <v>2284</v>
      </c>
      <c r="AK144" s="1306">
        <v>10.199999999999999</v>
      </c>
      <c r="AL144" s="1307">
        <v>0</v>
      </c>
      <c r="AM144" s="1305" t="s">
        <v>2284</v>
      </c>
      <c r="AN144" s="1306">
        <v>10.199999999999999</v>
      </c>
      <c r="AO144" s="1307">
        <v>0</v>
      </c>
      <c r="AP144" s="1305" t="s">
        <v>2261</v>
      </c>
      <c r="AQ144" s="1306" t="s">
        <v>1078</v>
      </c>
      <c r="AR144" s="1307" t="s">
        <v>1078</v>
      </c>
      <c r="AS144" s="1305" t="s">
        <v>2284</v>
      </c>
      <c r="AT144" s="1306">
        <v>10.199999999999999</v>
      </c>
      <c r="AU144" s="1307">
        <v>0</v>
      </c>
      <c r="AV144" s="1305" t="s">
        <v>2284</v>
      </c>
      <c r="AW144" s="1306">
        <v>10.3</v>
      </c>
      <c r="AX144" s="1307">
        <v>0</v>
      </c>
    </row>
    <row r="145" spans="1:50">
      <c r="A145" s="1308" t="s">
        <v>4448</v>
      </c>
      <c r="B145" s="1350" t="s">
        <v>4449</v>
      </c>
      <c r="C145" s="1310" t="s">
        <v>1078</v>
      </c>
      <c r="D145" s="1311" t="s">
        <v>1078</v>
      </c>
      <c r="E145" s="1312" t="s">
        <v>1078</v>
      </c>
      <c r="F145" s="1310" t="s">
        <v>2284</v>
      </c>
      <c r="G145" s="1311">
        <v>10.199999999999999</v>
      </c>
      <c r="H145" s="1312">
        <v>0</v>
      </c>
      <c r="I145" s="1310" t="s">
        <v>1078</v>
      </c>
      <c r="J145" s="1311" t="s">
        <v>1078</v>
      </c>
      <c r="K145" s="1312" t="s">
        <v>1078</v>
      </c>
      <c r="L145" s="1310" t="s">
        <v>1078</v>
      </c>
      <c r="M145" s="1311" t="s">
        <v>1078</v>
      </c>
      <c r="N145" s="1312" t="s">
        <v>1078</v>
      </c>
      <c r="O145" s="1310" t="s">
        <v>1078</v>
      </c>
      <c r="P145" s="1311" t="s">
        <v>1078</v>
      </c>
      <c r="Q145" s="1312" t="s">
        <v>1078</v>
      </c>
      <c r="R145" s="1310" t="s">
        <v>1078</v>
      </c>
      <c r="S145" s="1311" t="s">
        <v>1078</v>
      </c>
      <c r="T145" s="1312" t="s">
        <v>1078</v>
      </c>
      <c r="U145" s="1310" t="s">
        <v>1078</v>
      </c>
      <c r="V145" s="1311" t="s">
        <v>1078</v>
      </c>
      <c r="W145" s="1312" t="s">
        <v>1078</v>
      </c>
      <c r="X145" s="1310" t="s">
        <v>1078</v>
      </c>
      <c r="Y145" s="1311" t="s">
        <v>1078</v>
      </c>
      <c r="Z145" s="1312" t="s">
        <v>1078</v>
      </c>
      <c r="AA145" s="1310" t="s">
        <v>1078</v>
      </c>
      <c r="AB145" s="1311" t="s">
        <v>1078</v>
      </c>
      <c r="AC145" s="1312" t="s">
        <v>1078</v>
      </c>
      <c r="AD145" s="1310" t="s">
        <v>1078</v>
      </c>
      <c r="AE145" s="1311" t="s">
        <v>1078</v>
      </c>
      <c r="AF145" s="1312" t="s">
        <v>1078</v>
      </c>
      <c r="AG145" s="1310" t="s">
        <v>1078</v>
      </c>
      <c r="AH145" s="1311" t="s">
        <v>1078</v>
      </c>
      <c r="AI145" s="1312" t="s">
        <v>1078</v>
      </c>
      <c r="AJ145" s="1310" t="s">
        <v>1078</v>
      </c>
      <c r="AK145" s="1311" t="s">
        <v>1078</v>
      </c>
      <c r="AL145" s="1312" t="s">
        <v>1078</v>
      </c>
      <c r="AM145" s="1310" t="s">
        <v>1078</v>
      </c>
      <c r="AN145" s="1311" t="s">
        <v>1078</v>
      </c>
      <c r="AO145" s="1312" t="s">
        <v>1078</v>
      </c>
      <c r="AP145" s="1310" t="s">
        <v>1078</v>
      </c>
      <c r="AQ145" s="1311" t="s">
        <v>1078</v>
      </c>
      <c r="AR145" s="1312" t="s">
        <v>1078</v>
      </c>
      <c r="AS145" s="1310" t="s">
        <v>2284</v>
      </c>
      <c r="AT145" s="1311">
        <v>10.199999999999999</v>
      </c>
      <c r="AU145" s="1312">
        <v>0</v>
      </c>
      <c r="AV145" s="1310" t="s">
        <v>1078</v>
      </c>
      <c r="AW145" s="1311" t="s">
        <v>1078</v>
      </c>
      <c r="AX145" s="1312" t="s">
        <v>1078</v>
      </c>
    </row>
    <row r="146" spans="1:50">
      <c r="A146" s="1313" t="s">
        <v>4450</v>
      </c>
      <c r="B146" s="1143" t="s">
        <v>4451</v>
      </c>
      <c r="C146" s="1314" t="s">
        <v>1078</v>
      </c>
      <c r="D146" s="1315" t="s">
        <v>1078</v>
      </c>
      <c r="E146" s="1316" t="s">
        <v>1078</v>
      </c>
      <c r="F146" s="1314" t="s">
        <v>1078</v>
      </c>
      <c r="G146" s="1315" t="s">
        <v>1078</v>
      </c>
      <c r="H146" s="1316" t="s">
        <v>1078</v>
      </c>
      <c r="I146" s="1314" t="s">
        <v>1078</v>
      </c>
      <c r="J146" s="1315" t="s">
        <v>1078</v>
      </c>
      <c r="K146" s="1316" t="s">
        <v>1078</v>
      </c>
      <c r="L146" s="1314" t="s">
        <v>1078</v>
      </c>
      <c r="M146" s="1315" t="s">
        <v>1078</v>
      </c>
      <c r="N146" s="1316" t="s">
        <v>1078</v>
      </c>
      <c r="O146" s="1314" t="s">
        <v>1078</v>
      </c>
      <c r="P146" s="1315" t="s">
        <v>1078</v>
      </c>
      <c r="Q146" s="1316" t="s">
        <v>1078</v>
      </c>
      <c r="R146" s="1314" t="s">
        <v>1078</v>
      </c>
      <c r="S146" s="1315" t="s">
        <v>1078</v>
      </c>
      <c r="T146" s="1316" t="s">
        <v>1078</v>
      </c>
      <c r="U146" s="1314" t="s">
        <v>1078</v>
      </c>
      <c r="V146" s="1315" t="s">
        <v>1078</v>
      </c>
      <c r="W146" s="1316" t="s">
        <v>1078</v>
      </c>
      <c r="X146" s="1314" t="s">
        <v>1078</v>
      </c>
      <c r="Y146" s="1315" t="s">
        <v>1078</v>
      </c>
      <c r="Z146" s="1316" t="s">
        <v>1078</v>
      </c>
      <c r="AA146" s="1314" t="s">
        <v>1078</v>
      </c>
      <c r="AB146" s="1315" t="s">
        <v>1078</v>
      </c>
      <c r="AC146" s="1316" t="s">
        <v>1078</v>
      </c>
      <c r="AD146" s="1314" t="s">
        <v>1078</v>
      </c>
      <c r="AE146" s="1315" t="s">
        <v>1078</v>
      </c>
      <c r="AF146" s="1316" t="s">
        <v>1078</v>
      </c>
      <c r="AG146" s="1314" t="s">
        <v>1078</v>
      </c>
      <c r="AH146" s="1315" t="s">
        <v>1078</v>
      </c>
      <c r="AI146" s="1316" t="s">
        <v>1078</v>
      </c>
      <c r="AJ146" s="1314" t="s">
        <v>1078</v>
      </c>
      <c r="AK146" s="1315" t="s">
        <v>1078</v>
      </c>
      <c r="AL146" s="1316" t="s">
        <v>1078</v>
      </c>
      <c r="AM146" s="1314" t="s">
        <v>1078</v>
      </c>
      <c r="AN146" s="1315" t="s">
        <v>1078</v>
      </c>
      <c r="AO146" s="1316" t="s">
        <v>1078</v>
      </c>
      <c r="AP146" s="1314" t="s">
        <v>1078</v>
      </c>
      <c r="AQ146" s="1315" t="s">
        <v>1078</v>
      </c>
      <c r="AR146" s="1316" t="s">
        <v>1078</v>
      </c>
      <c r="AS146" s="1314" t="s">
        <v>1078</v>
      </c>
      <c r="AT146" s="1315" t="s">
        <v>1078</v>
      </c>
      <c r="AU146" s="1316" t="s">
        <v>1078</v>
      </c>
      <c r="AV146" s="1314" t="s">
        <v>1078</v>
      </c>
      <c r="AW146" s="1315" t="s">
        <v>1078</v>
      </c>
      <c r="AX146" s="1316" t="s">
        <v>1078</v>
      </c>
    </row>
    <row r="147" spans="1:50">
      <c r="A147" s="1303" t="s">
        <v>4452</v>
      </c>
      <c r="B147" s="1304" t="s">
        <v>4453</v>
      </c>
      <c r="C147" s="1305" t="s">
        <v>4809</v>
      </c>
      <c r="D147" s="1306" t="s">
        <v>1078</v>
      </c>
      <c r="E147" s="1307" t="s">
        <v>1078</v>
      </c>
      <c r="F147" s="1305" t="s">
        <v>4809</v>
      </c>
      <c r="G147" s="1306" t="s">
        <v>1078</v>
      </c>
      <c r="H147" s="1307" t="s">
        <v>1078</v>
      </c>
      <c r="I147" s="1305" t="s">
        <v>4809</v>
      </c>
      <c r="J147" s="1306" t="s">
        <v>1078</v>
      </c>
      <c r="K147" s="1307" t="s">
        <v>1078</v>
      </c>
      <c r="L147" s="1305" t="s">
        <v>2284</v>
      </c>
      <c r="M147" s="1306">
        <v>15.2</v>
      </c>
      <c r="N147" s="1307">
        <v>0</v>
      </c>
      <c r="O147" s="1305" t="s">
        <v>4809</v>
      </c>
      <c r="P147" s="1306" t="s">
        <v>1078</v>
      </c>
      <c r="Q147" s="1307" t="s">
        <v>1078</v>
      </c>
      <c r="R147" s="1305" t="s">
        <v>4810</v>
      </c>
      <c r="S147" s="1306">
        <v>15.2</v>
      </c>
      <c r="T147" s="1307">
        <v>11</v>
      </c>
      <c r="U147" s="1305" t="s">
        <v>2284</v>
      </c>
      <c r="V147" s="1306">
        <v>15.2</v>
      </c>
      <c r="W147" s="1307">
        <v>0</v>
      </c>
      <c r="X147" s="1305" t="s">
        <v>2261</v>
      </c>
      <c r="Y147" s="1306" t="s">
        <v>1078</v>
      </c>
      <c r="Z147" s="1307" t="s">
        <v>1078</v>
      </c>
      <c r="AA147" s="1305" t="s">
        <v>4809</v>
      </c>
      <c r="AB147" s="1306" t="s">
        <v>1078</v>
      </c>
      <c r="AC147" s="1307" t="s">
        <v>1078</v>
      </c>
      <c r="AD147" s="1305" t="s">
        <v>2284</v>
      </c>
      <c r="AE147" s="1306">
        <v>15.3</v>
      </c>
      <c r="AF147" s="1307">
        <v>0</v>
      </c>
      <c r="AG147" s="1305" t="s">
        <v>4809</v>
      </c>
      <c r="AH147" s="1306" t="s">
        <v>1078</v>
      </c>
      <c r="AI147" s="1307" t="s">
        <v>1078</v>
      </c>
      <c r="AJ147" s="1305" t="s">
        <v>4809</v>
      </c>
      <c r="AK147" s="1306" t="s">
        <v>1078</v>
      </c>
      <c r="AL147" s="1307" t="s">
        <v>1078</v>
      </c>
      <c r="AM147" s="1305" t="s">
        <v>4809</v>
      </c>
      <c r="AN147" s="1306" t="s">
        <v>1078</v>
      </c>
      <c r="AO147" s="1307" t="s">
        <v>1078</v>
      </c>
      <c r="AP147" s="1305" t="s">
        <v>2284</v>
      </c>
      <c r="AQ147" s="1306">
        <v>15.2</v>
      </c>
      <c r="AR147" s="1307">
        <v>0</v>
      </c>
      <c r="AS147" s="1305" t="s">
        <v>4809</v>
      </c>
      <c r="AT147" s="1306" t="s">
        <v>1078</v>
      </c>
      <c r="AU147" s="1307" t="s">
        <v>1078</v>
      </c>
      <c r="AV147" s="1305" t="s">
        <v>4809</v>
      </c>
      <c r="AW147" s="1306" t="s">
        <v>1078</v>
      </c>
      <c r="AX147" s="1307" t="s">
        <v>1078</v>
      </c>
    </row>
    <row r="148" spans="1:50">
      <c r="A148" s="1308" t="s">
        <v>4454</v>
      </c>
      <c r="B148" s="1350" t="s">
        <v>4455</v>
      </c>
      <c r="C148" s="1310" t="s">
        <v>1078</v>
      </c>
      <c r="D148" s="1311" t="s">
        <v>1078</v>
      </c>
      <c r="E148" s="1312" t="s">
        <v>1078</v>
      </c>
      <c r="F148" s="1310" t="s">
        <v>1078</v>
      </c>
      <c r="G148" s="1311" t="s">
        <v>1078</v>
      </c>
      <c r="H148" s="1312" t="s">
        <v>1078</v>
      </c>
      <c r="I148" s="1310" t="s">
        <v>1078</v>
      </c>
      <c r="J148" s="1311" t="s">
        <v>1078</v>
      </c>
      <c r="K148" s="1312" t="s">
        <v>1078</v>
      </c>
      <c r="L148" s="1310" t="s">
        <v>1078</v>
      </c>
      <c r="M148" s="1311" t="s">
        <v>1078</v>
      </c>
      <c r="N148" s="1312" t="s">
        <v>1078</v>
      </c>
      <c r="O148" s="1310" t="s">
        <v>1078</v>
      </c>
      <c r="P148" s="1311" t="s">
        <v>1078</v>
      </c>
      <c r="Q148" s="1312" t="s">
        <v>1078</v>
      </c>
      <c r="R148" s="1310" t="s">
        <v>1078</v>
      </c>
      <c r="S148" s="1311" t="s">
        <v>1078</v>
      </c>
      <c r="T148" s="1312" t="s">
        <v>1078</v>
      </c>
      <c r="U148" s="1310" t="s">
        <v>1078</v>
      </c>
      <c r="V148" s="1311" t="s">
        <v>1078</v>
      </c>
      <c r="W148" s="1312" t="s">
        <v>1078</v>
      </c>
      <c r="X148" s="1310" t="s">
        <v>1078</v>
      </c>
      <c r="Y148" s="1311" t="s">
        <v>1078</v>
      </c>
      <c r="Z148" s="1312" t="s">
        <v>1078</v>
      </c>
      <c r="AA148" s="1310" t="s">
        <v>1078</v>
      </c>
      <c r="AB148" s="1311" t="s">
        <v>1078</v>
      </c>
      <c r="AC148" s="1312" t="s">
        <v>1078</v>
      </c>
      <c r="AD148" s="1310" t="s">
        <v>1078</v>
      </c>
      <c r="AE148" s="1311" t="s">
        <v>1078</v>
      </c>
      <c r="AF148" s="1312" t="s">
        <v>1078</v>
      </c>
      <c r="AG148" s="1310" t="s">
        <v>1078</v>
      </c>
      <c r="AH148" s="1311" t="s">
        <v>1078</v>
      </c>
      <c r="AI148" s="1312" t="s">
        <v>1078</v>
      </c>
      <c r="AJ148" s="1310" t="s">
        <v>1078</v>
      </c>
      <c r="AK148" s="1311" t="s">
        <v>1078</v>
      </c>
      <c r="AL148" s="1312" t="s">
        <v>1078</v>
      </c>
      <c r="AM148" s="1310" t="s">
        <v>1078</v>
      </c>
      <c r="AN148" s="1311" t="s">
        <v>1078</v>
      </c>
      <c r="AO148" s="1312" t="s">
        <v>1078</v>
      </c>
      <c r="AP148" s="1310" t="s">
        <v>2284</v>
      </c>
      <c r="AQ148" s="1311">
        <v>15.1</v>
      </c>
      <c r="AR148" s="1312">
        <v>0</v>
      </c>
      <c r="AS148" s="1310" t="s">
        <v>1078</v>
      </c>
      <c r="AT148" s="1311" t="s">
        <v>1078</v>
      </c>
      <c r="AU148" s="1312" t="s">
        <v>1078</v>
      </c>
      <c r="AV148" s="1310" t="s">
        <v>1078</v>
      </c>
      <c r="AW148" s="1311" t="s">
        <v>1078</v>
      </c>
      <c r="AX148" s="1312" t="s">
        <v>1078</v>
      </c>
    </row>
    <row r="149" spans="1:50">
      <c r="A149" s="1313" t="s">
        <v>4456</v>
      </c>
      <c r="B149" s="1143" t="s">
        <v>4457</v>
      </c>
      <c r="C149" s="1314" t="s">
        <v>1078</v>
      </c>
      <c r="D149" s="1315" t="s">
        <v>1078</v>
      </c>
      <c r="E149" s="1316" t="s">
        <v>1078</v>
      </c>
      <c r="F149" s="1314" t="s">
        <v>1078</v>
      </c>
      <c r="G149" s="1315" t="s">
        <v>1078</v>
      </c>
      <c r="H149" s="1316" t="s">
        <v>1078</v>
      </c>
      <c r="I149" s="1314" t="s">
        <v>1078</v>
      </c>
      <c r="J149" s="1315" t="s">
        <v>1078</v>
      </c>
      <c r="K149" s="1316" t="s">
        <v>1078</v>
      </c>
      <c r="L149" s="1314" t="s">
        <v>1078</v>
      </c>
      <c r="M149" s="1315" t="s">
        <v>1078</v>
      </c>
      <c r="N149" s="1316" t="s">
        <v>1078</v>
      </c>
      <c r="O149" s="1314" t="s">
        <v>1078</v>
      </c>
      <c r="P149" s="1315" t="s">
        <v>1078</v>
      </c>
      <c r="Q149" s="1316" t="s">
        <v>1078</v>
      </c>
      <c r="R149" s="1314" t="s">
        <v>1078</v>
      </c>
      <c r="S149" s="1315" t="s">
        <v>1078</v>
      </c>
      <c r="T149" s="1316" t="s">
        <v>1078</v>
      </c>
      <c r="U149" s="1314" t="s">
        <v>1078</v>
      </c>
      <c r="V149" s="1315" t="s">
        <v>1078</v>
      </c>
      <c r="W149" s="1316" t="s">
        <v>1078</v>
      </c>
      <c r="X149" s="1314" t="s">
        <v>1078</v>
      </c>
      <c r="Y149" s="1315" t="s">
        <v>1078</v>
      </c>
      <c r="Z149" s="1316" t="s">
        <v>1078</v>
      </c>
      <c r="AA149" s="1314" t="s">
        <v>1078</v>
      </c>
      <c r="AB149" s="1315" t="s">
        <v>1078</v>
      </c>
      <c r="AC149" s="1316" t="s">
        <v>1078</v>
      </c>
      <c r="AD149" s="1314" t="s">
        <v>1078</v>
      </c>
      <c r="AE149" s="1315" t="s">
        <v>1078</v>
      </c>
      <c r="AF149" s="1316" t="s">
        <v>1078</v>
      </c>
      <c r="AG149" s="1314" t="s">
        <v>1078</v>
      </c>
      <c r="AH149" s="1315" t="s">
        <v>1078</v>
      </c>
      <c r="AI149" s="1316" t="s">
        <v>1078</v>
      </c>
      <c r="AJ149" s="1314" t="s">
        <v>1078</v>
      </c>
      <c r="AK149" s="1315" t="s">
        <v>1078</v>
      </c>
      <c r="AL149" s="1316" t="s">
        <v>1078</v>
      </c>
      <c r="AM149" s="1314" t="s">
        <v>1078</v>
      </c>
      <c r="AN149" s="1315" t="s">
        <v>1078</v>
      </c>
      <c r="AO149" s="1316" t="s">
        <v>1078</v>
      </c>
      <c r="AP149" s="1314" t="s">
        <v>1078</v>
      </c>
      <c r="AQ149" s="1315" t="s">
        <v>1078</v>
      </c>
      <c r="AR149" s="1316" t="s">
        <v>1078</v>
      </c>
      <c r="AS149" s="1314" t="s">
        <v>1078</v>
      </c>
      <c r="AT149" s="1315" t="s">
        <v>1078</v>
      </c>
      <c r="AU149" s="1316" t="s">
        <v>1078</v>
      </c>
      <c r="AV149" s="1314" t="s">
        <v>1078</v>
      </c>
      <c r="AW149" s="1315" t="s">
        <v>1078</v>
      </c>
      <c r="AX149" s="1316" t="s">
        <v>1078</v>
      </c>
    </row>
    <row r="150" spans="1:50">
      <c r="A150" s="1303" t="s">
        <v>4458</v>
      </c>
      <c r="B150" s="1304" t="s">
        <v>4459</v>
      </c>
      <c r="C150" s="1305" t="s">
        <v>2284</v>
      </c>
      <c r="D150" s="1306">
        <v>20.100000000000001</v>
      </c>
      <c r="E150" s="1307">
        <v>0</v>
      </c>
      <c r="F150" s="1305" t="s">
        <v>4810</v>
      </c>
      <c r="G150" s="1306">
        <v>20.3</v>
      </c>
      <c r="H150" s="1307">
        <v>7.9</v>
      </c>
      <c r="I150" s="1305" t="s">
        <v>2284</v>
      </c>
      <c r="J150" s="1306">
        <v>20.2</v>
      </c>
      <c r="K150" s="1307">
        <v>0</v>
      </c>
      <c r="L150" s="1305" t="s">
        <v>4809</v>
      </c>
      <c r="M150" s="1306" t="s">
        <v>1078</v>
      </c>
      <c r="N150" s="1307" t="s">
        <v>1078</v>
      </c>
      <c r="O150" s="1305" t="s">
        <v>2284</v>
      </c>
      <c r="P150" s="1306">
        <v>20.3</v>
      </c>
      <c r="Q150" s="1307">
        <v>0</v>
      </c>
      <c r="R150" s="1305" t="s">
        <v>4810</v>
      </c>
      <c r="S150" s="1306">
        <v>20.2</v>
      </c>
      <c r="T150" s="1307">
        <v>13.6</v>
      </c>
      <c r="U150" s="1305" t="s">
        <v>4809</v>
      </c>
      <c r="V150" s="1306" t="s">
        <v>1078</v>
      </c>
      <c r="W150" s="1307" t="s">
        <v>1078</v>
      </c>
      <c r="X150" s="1305" t="s">
        <v>4810</v>
      </c>
      <c r="Y150" s="1306">
        <v>20.100000000000001</v>
      </c>
      <c r="Z150" s="1307">
        <v>11.7</v>
      </c>
      <c r="AA150" s="1305" t="s">
        <v>2284</v>
      </c>
      <c r="AB150" s="1306">
        <v>20.3</v>
      </c>
      <c r="AC150" s="1307">
        <v>0</v>
      </c>
      <c r="AD150" s="1305" t="s">
        <v>4809</v>
      </c>
      <c r="AE150" s="1306" t="s">
        <v>1078</v>
      </c>
      <c r="AF150" s="1307" t="s">
        <v>1078</v>
      </c>
      <c r="AG150" s="1305" t="s">
        <v>2284</v>
      </c>
      <c r="AH150" s="1306">
        <v>20.2</v>
      </c>
      <c r="AI150" s="1307">
        <v>0</v>
      </c>
      <c r="AJ150" s="1305" t="s">
        <v>2284</v>
      </c>
      <c r="AK150" s="1306">
        <v>20.3</v>
      </c>
      <c r="AL150" s="1307">
        <v>0</v>
      </c>
      <c r="AM150" s="1305" t="s">
        <v>2284</v>
      </c>
      <c r="AN150" s="1306">
        <v>20.2</v>
      </c>
      <c r="AO150" s="1307">
        <v>0</v>
      </c>
      <c r="AP150" s="1305" t="s">
        <v>4809</v>
      </c>
      <c r="AQ150" s="1306" t="s">
        <v>1078</v>
      </c>
      <c r="AR150" s="1307" t="s">
        <v>1078</v>
      </c>
      <c r="AS150" s="1305" t="s">
        <v>2284</v>
      </c>
      <c r="AT150" s="1306">
        <v>20.2</v>
      </c>
      <c r="AU150" s="1307">
        <v>0</v>
      </c>
      <c r="AV150" s="1305" t="s">
        <v>2284</v>
      </c>
      <c r="AW150" s="1306">
        <v>20.3</v>
      </c>
      <c r="AX150" s="1307">
        <v>0</v>
      </c>
    </row>
    <row r="151" spans="1:50">
      <c r="A151" s="1308" t="s">
        <v>4460</v>
      </c>
      <c r="B151" s="1350" t="s">
        <v>4461</v>
      </c>
      <c r="C151" s="1317" t="s">
        <v>1078</v>
      </c>
      <c r="D151" s="1318" t="s">
        <v>1078</v>
      </c>
      <c r="E151" s="1319" t="s">
        <v>1078</v>
      </c>
      <c r="F151" s="1317" t="s">
        <v>2284</v>
      </c>
      <c r="G151" s="1318">
        <v>20.3</v>
      </c>
      <c r="H151" s="1319">
        <v>0</v>
      </c>
      <c r="I151" s="1317" t="s">
        <v>1078</v>
      </c>
      <c r="J151" s="1318" t="s">
        <v>1078</v>
      </c>
      <c r="K151" s="1319" t="s">
        <v>1078</v>
      </c>
      <c r="L151" s="1317" t="s">
        <v>1078</v>
      </c>
      <c r="M151" s="1318" t="s">
        <v>1078</v>
      </c>
      <c r="N151" s="1319" t="s">
        <v>1078</v>
      </c>
      <c r="O151" s="1317" t="s">
        <v>1078</v>
      </c>
      <c r="P151" s="1318" t="s">
        <v>1078</v>
      </c>
      <c r="Q151" s="1319" t="s">
        <v>1078</v>
      </c>
      <c r="R151" s="1317" t="s">
        <v>1078</v>
      </c>
      <c r="S151" s="1318" t="s">
        <v>1078</v>
      </c>
      <c r="T151" s="1319" t="s">
        <v>1078</v>
      </c>
      <c r="U151" s="1317" t="s">
        <v>1078</v>
      </c>
      <c r="V151" s="1318" t="s">
        <v>1078</v>
      </c>
      <c r="W151" s="1319" t="s">
        <v>1078</v>
      </c>
      <c r="X151" s="1317" t="s">
        <v>1078</v>
      </c>
      <c r="Y151" s="1318" t="s">
        <v>1078</v>
      </c>
      <c r="Z151" s="1319" t="s">
        <v>1078</v>
      </c>
      <c r="AA151" s="1317" t="s">
        <v>1078</v>
      </c>
      <c r="AB151" s="1318" t="s">
        <v>1078</v>
      </c>
      <c r="AC151" s="1319" t="s">
        <v>1078</v>
      </c>
      <c r="AD151" s="1317" t="s">
        <v>1078</v>
      </c>
      <c r="AE151" s="1318" t="s">
        <v>1078</v>
      </c>
      <c r="AF151" s="1319" t="s">
        <v>1078</v>
      </c>
      <c r="AG151" s="1317" t="s">
        <v>1078</v>
      </c>
      <c r="AH151" s="1318" t="s">
        <v>1078</v>
      </c>
      <c r="AI151" s="1319" t="s">
        <v>1078</v>
      </c>
      <c r="AJ151" s="1317" t="s">
        <v>1078</v>
      </c>
      <c r="AK151" s="1318" t="s">
        <v>1078</v>
      </c>
      <c r="AL151" s="1319" t="s">
        <v>1078</v>
      </c>
      <c r="AM151" s="1317" t="s">
        <v>1078</v>
      </c>
      <c r="AN151" s="1318" t="s">
        <v>1078</v>
      </c>
      <c r="AO151" s="1319" t="s">
        <v>1078</v>
      </c>
      <c r="AP151" s="1317" t="s">
        <v>1078</v>
      </c>
      <c r="AQ151" s="1318" t="s">
        <v>1078</v>
      </c>
      <c r="AR151" s="1319" t="s">
        <v>1078</v>
      </c>
      <c r="AS151" s="1317" t="s">
        <v>2284</v>
      </c>
      <c r="AT151" s="1318">
        <v>20.2</v>
      </c>
      <c r="AU151" s="1319">
        <v>0</v>
      </c>
      <c r="AV151" s="1317" t="s">
        <v>1078</v>
      </c>
      <c r="AW151" s="1318" t="s">
        <v>1078</v>
      </c>
      <c r="AX151" s="1319" t="s">
        <v>1078</v>
      </c>
    </row>
    <row r="152" spans="1:50">
      <c r="A152" s="1313" t="s">
        <v>4462</v>
      </c>
      <c r="B152" s="1143" t="s">
        <v>4463</v>
      </c>
      <c r="C152" s="1314" t="s">
        <v>1078</v>
      </c>
      <c r="D152" s="1315" t="s">
        <v>1078</v>
      </c>
      <c r="E152" s="1316" t="s">
        <v>1078</v>
      </c>
      <c r="F152" s="1314" t="s">
        <v>2284</v>
      </c>
      <c r="G152" s="1315">
        <v>20.3</v>
      </c>
      <c r="H152" s="1316">
        <v>0</v>
      </c>
      <c r="I152" s="1314" t="s">
        <v>1078</v>
      </c>
      <c r="J152" s="1315" t="s">
        <v>1078</v>
      </c>
      <c r="K152" s="1316" t="s">
        <v>1078</v>
      </c>
      <c r="L152" s="1314" t="s">
        <v>1078</v>
      </c>
      <c r="M152" s="1315" t="s">
        <v>1078</v>
      </c>
      <c r="N152" s="1316" t="s">
        <v>1078</v>
      </c>
      <c r="O152" s="1314" t="s">
        <v>1078</v>
      </c>
      <c r="P152" s="1315" t="s">
        <v>1078</v>
      </c>
      <c r="Q152" s="1316" t="s">
        <v>1078</v>
      </c>
      <c r="R152" s="1314" t="s">
        <v>1078</v>
      </c>
      <c r="S152" s="1315" t="s">
        <v>1078</v>
      </c>
      <c r="T152" s="1316" t="s">
        <v>1078</v>
      </c>
      <c r="U152" s="1314" t="s">
        <v>1078</v>
      </c>
      <c r="V152" s="1315" t="s">
        <v>1078</v>
      </c>
      <c r="W152" s="1316" t="s">
        <v>1078</v>
      </c>
      <c r="X152" s="1314" t="s">
        <v>1078</v>
      </c>
      <c r="Y152" s="1315" t="s">
        <v>1078</v>
      </c>
      <c r="Z152" s="1316" t="s">
        <v>1078</v>
      </c>
      <c r="AA152" s="1314" t="s">
        <v>1078</v>
      </c>
      <c r="AB152" s="1315" t="s">
        <v>1078</v>
      </c>
      <c r="AC152" s="1316" t="s">
        <v>1078</v>
      </c>
      <c r="AD152" s="1314" t="s">
        <v>1078</v>
      </c>
      <c r="AE152" s="1315" t="s">
        <v>1078</v>
      </c>
      <c r="AF152" s="1316" t="s">
        <v>1078</v>
      </c>
      <c r="AG152" s="1314" t="s">
        <v>1078</v>
      </c>
      <c r="AH152" s="1315" t="s">
        <v>1078</v>
      </c>
      <c r="AI152" s="1316" t="s">
        <v>1078</v>
      </c>
      <c r="AJ152" s="1314" t="s">
        <v>1078</v>
      </c>
      <c r="AK152" s="1315" t="s">
        <v>1078</v>
      </c>
      <c r="AL152" s="1316" t="s">
        <v>1078</v>
      </c>
      <c r="AM152" s="1314" t="s">
        <v>1078</v>
      </c>
      <c r="AN152" s="1315" t="s">
        <v>1078</v>
      </c>
      <c r="AO152" s="1316" t="s">
        <v>1078</v>
      </c>
      <c r="AP152" s="1314" t="s">
        <v>1078</v>
      </c>
      <c r="AQ152" s="1315" t="s">
        <v>1078</v>
      </c>
      <c r="AR152" s="1316" t="s">
        <v>1078</v>
      </c>
      <c r="AS152" s="1314" t="s">
        <v>1078</v>
      </c>
      <c r="AT152" s="1315" t="s">
        <v>1078</v>
      </c>
      <c r="AU152" s="1316" t="s">
        <v>1078</v>
      </c>
      <c r="AV152" s="1314" t="s">
        <v>1078</v>
      </c>
      <c r="AW152" s="1315" t="s">
        <v>1078</v>
      </c>
      <c r="AX152" s="1316" t="s">
        <v>1078</v>
      </c>
    </row>
    <row r="153" spans="1:50">
      <c r="A153" s="1303" t="s">
        <v>4464</v>
      </c>
      <c r="B153" s="1304" t="s">
        <v>4465</v>
      </c>
      <c r="C153" s="1305" t="s">
        <v>4809</v>
      </c>
      <c r="D153" s="1306" t="s">
        <v>1078</v>
      </c>
      <c r="E153" s="1307" t="s">
        <v>1078</v>
      </c>
      <c r="F153" s="1305" t="s">
        <v>4809</v>
      </c>
      <c r="G153" s="1306" t="s">
        <v>1078</v>
      </c>
      <c r="H153" s="1307" t="s">
        <v>1078</v>
      </c>
      <c r="I153" s="1305" t="s">
        <v>4809</v>
      </c>
      <c r="J153" s="1306" t="s">
        <v>1078</v>
      </c>
      <c r="K153" s="1307" t="s">
        <v>1078</v>
      </c>
      <c r="L153" s="1305" t="s">
        <v>2284</v>
      </c>
      <c r="M153" s="1306">
        <v>25.2</v>
      </c>
      <c r="N153" s="1307">
        <v>0</v>
      </c>
      <c r="O153" s="1305" t="s">
        <v>4809</v>
      </c>
      <c r="P153" s="1306" t="s">
        <v>1078</v>
      </c>
      <c r="Q153" s="1307" t="s">
        <v>1078</v>
      </c>
      <c r="R153" s="1305" t="s">
        <v>4809</v>
      </c>
      <c r="S153" s="1306" t="s">
        <v>1078</v>
      </c>
      <c r="T153" s="1307" t="s">
        <v>1078</v>
      </c>
      <c r="U153" s="1305" t="s">
        <v>2284</v>
      </c>
      <c r="V153" s="1306">
        <v>25.2</v>
      </c>
      <c r="W153" s="1307">
        <v>0</v>
      </c>
      <c r="X153" s="1305" t="s">
        <v>4810</v>
      </c>
      <c r="Y153" s="1306">
        <v>25.2</v>
      </c>
      <c r="Z153" s="1307">
        <v>14.7</v>
      </c>
      <c r="AA153" s="1305" t="s">
        <v>4809</v>
      </c>
      <c r="AB153" s="1306" t="s">
        <v>1078</v>
      </c>
      <c r="AC153" s="1307" t="s">
        <v>1078</v>
      </c>
      <c r="AD153" s="1305" t="s">
        <v>4809</v>
      </c>
      <c r="AE153" s="1306" t="s">
        <v>1078</v>
      </c>
      <c r="AF153" s="1307" t="s">
        <v>1078</v>
      </c>
      <c r="AG153" s="1305" t="s">
        <v>4809</v>
      </c>
      <c r="AH153" s="1306" t="s">
        <v>1078</v>
      </c>
      <c r="AI153" s="1307" t="s">
        <v>1078</v>
      </c>
      <c r="AJ153" s="1305" t="s">
        <v>4809</v>
      </c>
      <c r="AK153" s="1306" t="s">
        <v>1078</v>
      </c>
      <c r="AL153" s="1307" t="s">
        <v>1078</v>
      </c>
      <c r="AM153" s="1305" t="s">
        <v>4809</v>
      </c>
      <c r="AN153" s="1306" t="s">
        <v>1078</v>
      </c>
      <c r="AO153" s="1307" t="s">
        <v>1078</v>
      </c>
      <c r="AP153" s="1305" t="s">
        <v>4809</v>
      </c>
      <c r="AQ153" s="1306" t="s">
        <v>1078</v>
      </c>
      <c r="AR153" s="1307" t="s">
        <v>1078</v>
      </c>
      <c r="AS153" s="1305" t="s">
        <v>4809</v>
      </c>
      <c r="AT153" s="1306" t="s">
        <v>1078</v>
      </c>
      <c r="AU153" s="1307" t="s">
        <v>1078</v>
      </c>
      <c r="AV153" s="1305" t="s">
        <v>4809</v>
      </c>
      <c r="AW153" s="1306" t="s">
        <v>1078</v>
      </c>
      <c r="AX153" s="1307" t="s">
        <v>1078</v>
      </c>
    </row>
    <row r="154" spans="1:50">
      <c r="A154" s="1308" t="s">
        <v>4466</v>
      </c>
      <c r="B154" s="1350" t="s">
        <v>4467</v>
      </c>
      <c r="C154" s="1310" t="s">
        <v>1078</v>
      </c>
      <c r="D154" s="1311" t="s">
        <v>1078</v>
      </c>
      <c r="E154" s="1312" t="s">
        <v>1078</v>
      </c>
      <c r="F154" s="1310" t="s">
        <v>1078</v>
      </c>
      <c r="G154" s="1311" t="s">
        <v>1078</v>
      </c>
      <c r="H154" s="1312" t="s">
        <v>1078</v>
      </c>
      <c r="I154" s="1310" t="s">
        <v>1078</v>
      </c>
      <c r="J154" s="1311" t="s">
        <v>1078</v>
      </c>
      <c r="K154" s="1312" t="s">
        <v>1078</v>
      </c>
      <c r="L154" s="1310" t="s">
        <v>1078</v>
      </c>
      <c r="M154" s="1311" t="s">
        <v>1078</v>
      </c>
      <c r="N154" s="1312" t="s">
        <v>1078</v>
      </c>
      <c r="O154" s="1310" t="s">
        <v>1078</v>
      </c>
      <c r="P154" s="1311" t="s">
        <v>1078</v>
      </c>
      <c r="Q154" s="1312" t="s">
        <v>1078</v>
      </c>
      <c r="R154" s="1310" t="s">
        <v>1078</v>
      </c>
      <c r="S154" s="1311" t="s">
        <v>1078</v>
      </c>
      <c r="T154" s="1312" t="s">
        <v>1078</v>
      </c>
      <c r="U154" s="1310" t="s">
        <v>1078</v>
      </c>
      <c r="V154" s="1311" t="s">
        <v>1078</v>
      </c>
      <c r="W154" s="1312" t="s">
        <v>1078</v>
      </c>
      <c r="X154" s="1310" t="s">
        <v>1078</v>
      </c>
      <c r="Y154" s="1311" t="s">
        <v>1078</v>
      </c>
      <c r="Z154" s="1312" t="s">
        <v>1078</v>
      </c>
      <c r="AA154" s="1310" t="s">
        <v>1078</v>
      </c>
      <c r="AB154" s="1311" t="s">
        <v>1078</v>
      </c>
      <c r="AC154" s="1312" t="s">
        <v>1078</v>
      </c>
      <c r="AD154" s="1310" t="s">
        <v>1078</v>
      </c>
      <c r="AE154" s="1311" t="s">
        <v>1078</v>
      </c>
      <c r="AF154" s="1312" t="s">
        <v>1078</v>
      </c>
      <c r="AG154" s="1310" t="s">
        <v>1078</v>
      </c>
      <c r="AH154" s="1311" t="s">
        <v>1078</v>
      </c>
      <c r="AI154" s="1312" t="s">
        <v>1078</v>
      </c>
      <c r="AJ154" s="1310" t="s">
        <v>1078</v>
      </c>
      <c r="AK154" s="1311" t="s">
        <v>1078</v>
      </c>
      <c r="AL154" s="1312" t="s">
        <v>1078</v>
      </c>
      <c r="AM154" s="1310" t="s">
        <v>1078</v>
      </c>
      <c r="AN154" s="1311" t="s">
        <v>1078</v>
      </c>
      <c r="AO154" s="1312" t="s">
        <v>1078</v>
      </c>
      <c r="AP154" s="1310" t="s">
        <v>1078</v>
      </c>
      <c r="AQ154" s="1311" t="s">
        <v>1078</v>
      </c>
      <c r="AR154" s="1312" t="s">
        <v>1078</v>
      </c>
      <c r="AS154" s="1310" t="s">
        <v>1078</v>
      </c>
      <c r="AT154" s="1311" t="s">
        <v>1078</v>
      </c>
      <c r="AU154" s="1312" t="s">
        <v>1078</v>
      </c>
      <c r="AV154" s="1310" t="s">
        <v>1078</v>
      </c>
      <c r="AW154" s="1311" t="s">
        <v>1078</v>
      </c>
      <c r="AX154" s="1312" t="s">
        <v>1078</v>
      </c>
    </row>
    <row r="155" spans="1:50">
      <c r="A155" s="1313" t="s">
        <v>4468</v>
      </c>
      <c r="B155" s="1143" t="s">
        <v>4469</v>
      </c>
      <c r="C155" s="1314" t="s">
        <v>1078</v>
      </c>
      <c r="D155" s="1315" t="s">
        <v>1078</v>
      </c>
      <c r="E155" s="1316" t="s">
        <v>1078</v>
      </c>
      <c r="F155" s="1314" t="s">
        <v>1078</v>
      </c>
      <c r="G155" s="1315" t="s">
        <v>1078</v>
      </c>
      <c r="H155" s="1316" t="s">
        <v>1078</v>
      </c>
      <c r="I155" s="1314" t="s">
        <v>1078</v>
      </c>
      <c r="J155" s="1315" t="s">
        <v>1078</v>
      </c>
      <c r="K155" s="1316" t="s">
        <v>1078</v>
      </c>
      <c r="L155" s="1314" t="s">
        <v>1078</v>
      </c>
      <c r="M155" s="1315" t="s">
        <v>1078</v>
      </c>
      <c r="N155" s="1316" t="s">
        <v>1078</v>
      </c>
      <c r="O155" s="1314" t="s">
        <v>1078</v>
      </c>
      <c r="P155" s="1315" t="s">
        <v>1078</v>
      </c>
      <c r="Q155" s="1316" t="s">
        <v>1078</v>
      </c>
      <c r="R155" s="1314" t="s">
        <v>1078</v>
      </c>
      <c r="S155" s="1315" t="s">
        <v>1078</v>
      </c>
      <c r="T155" s="1316" t="s">
        <v>1078</v>
      </c>
      <c r="U155" s="1314" t="s">
        <v>1078</v>
      </c>
      <c r="V155" s="1315" t="s">
        <v>1078</v>
      </c>
      <c r="W155" s="1316" t="s">
        <v>1078</v>
      </c>
      <c r="X155" s="1314" t="s">
        <v>1078</v>
      </c>
      <c r="Y155" s="1315" t="s">
        <v>1078</v>
      </c>
      <c r="Z155" s="1316" t="s">
        <v>1078</v>
      </c>
      <c r="AA155" s="1314" t="s">
        <v>1078</v>
      </c>
      <c r="AB155" s="1315" t="s">
        <v>1078</v>
      </c>
      <c r="AC155" s="1316" t="s">
        <v>1078</v>
      </c>
      <c r="AD155" s="1314" t="s">
        <v>1078</v>
      </c>
      <c r="AE155" s="1315" t="s">
        <v>1078</v>
      </c>
      <c r="AF155" s="1316" t="s">
        <v>1078</v>
      </c>
      <c r="AG155" s="1314" t="s">
        <v>1078</v>
      </c>
      <c r="AH155" s="1315" t="s">
        <v>1078</v>
      </c>
      <c r="AI155" s="1316" t="s">
        <v>1078</v>
      </c>
      <c r="AJ155" s="1314" t="s">
        <v>1078</v>
      </c>
      <c r="AK155" s="1315" t="s">
        <v>1078</v>
      </c>
      <c r="AL155" s="1316" t="s">
        <v>1078</v>
      </c>
      <c r="AM155" s="1314" t="s">
        <v>1078</v>
      </c>
      <c r="AN155" s="1315" t="s">
        <v>1078</v>
      </c>
      <c r="AO155" s="1316" t="s">
        <v>1078</v>
      </c>
      <c r="AP155" s="1314" t="s">
        <v>1078</v>
      </c>
      <c r="AQ155" s="1315" t="s">
        <v>1078</v>
      </c>
      <c r="AR155" s="1316" t="s">
        <v>1078</v>
      </c>
      <c r="AS155" s="1314" t="s">
        <v>1078</v>
      </c>
      <c r="AT155" s="1315" t="s">
        <v>1078</v>
      </c>
      <c r="AU155" s="1316" t="s">
        <v>1078</v>
      </c>
      <c r="AV155" s="1314" t="s">
        <v>1078</v>
      </c>
      <c r="AW155" s="1315" t="s">
        <v>1078</v>
      </c>
      <c r="AX155" s="1316" t="s">
        <v>1078</v>
      </c>
    </row>
    <row r="156" spans="1:50">
      <c r="A156" s="1303" t="s">
        <v>4470</v>
      </c>
      <c r="B156" s="1304" t="s">
        <v>4471</v>
      </c>
      <c r="C156" s="1305" t="s">
        <v>4809</v>
      </c>
      <c r="D156" s="1306" t="s">
        <v>1078</v>
      </c>
      <c r="E156" s="1307" t="s">
        <v>1078</v>
      </c>
      <c r="F156" s="1305" t="s">
        <v>4809</v>
      </c>
      <c r="G156" s="1306" t="s">
        <v>1078</v>
      </c>
      <c r="H156" s="1307" t="s">
        <v>1078</v>
      </c>
      <c r="I156" s="1305" t="s">
        <v>4809</v>
      </c>
      <c r="J156" s="1306" t="s">
        <v>1078</v>
      </c>
      <c r="K156" s="1307" t="s">
        <v>1078</v>
      </c>
      <c r="L156" s="1305" t="s">
        <v>2284</v>
      </c>
      <c r="M156" s="1306">
        <v>30.2</v>
      </c>
      <c r="N156" s="1307">
        <v>0</v>
      </c>
      <c r="O156" s="1305" t="s">
        <v>4809</v>
      </c>
      <c r="P156" s="1306" t="s">
        <v>1078</v>
      </c>
      <c r="Q156" s="1307" t="s">
        <v>1078</v>
      </c>
      <c r="R156" s="1305" t="s">
        <v>4809</v>
      </c>
      <c r="S156" s="1306" t="s">
        <v>1078</v>
      </c>
      <c r="T156" s="1307" t="s">
        <v>1078</v>
      </c>
      <c r="U156" s="1305" t="s">
        <v>4809</v>
      </c>
      <c r="V156" s="1306" t="s">
        <v>1078</v>
      </c>
      <c r="W156" s="1307" t="s">
        <v>1078</v>
      </c>
      <c r="X156" s="1305" t="s">
        <v>4810</v>
      </c>
      <c r="Y156" s="1306">
        <v>30.1</v>
      </c>
      <c r="Z156" s="1307">
        <v>20.9</v>
      </c>
      <c r="AA156" s="1305" t="s">
        <v>4809</v>
      </c>
      <c r="AB156" s="1306" t="s">
        <v>1078</v>
      </c>
      <c r="AC156" s="1307" t="s">
        <v>1078</v>
      </c>
      <c r="AD156" s="1305" t="s">
        <v>4809</v>
      </c>
      <c r="AE156" s="1306" t="s">
        <v>1078</v>
      </c>
      <c r="AF156" s="1307" t="s">
        <v>1078</v>
      </c>
      <c r="AG156" s="1305" t="s">
        <v>4809</v>
      </c>
      <c r="AH156" s="1306" t="s">
        <v>1078</v>
      </c>
      <c r="AI156" s="1307" t="s">
        <v>1078</v>
      </c>
      <c r="AJ156" s="1305" t="s">
        <v>4809</v>
      </c>
      <c r="AK156" s="1306" t="s">
        <v>1078</v>
      </c>
      <c r="AL156" s="1307" t="s">
        <v>1078</v>
      </c>
      <c r="AM156" s="1305" t="s">
        <v>4809</v>
      </c>
      <c r="AN156" s="1306" t="s">
        <v>1078</v>
      </c>
      <c r="AO156" s="1307" t="s">
        <v>1078</v>
      </c>
      <c r="AP156" s="1305" t="s">
        <v>4809</v>
      </c>
      <c r="AQ156" s="1306" t="s">
        <v>1078</v>
      </c>
      <c r="AR156" s="1307" t="s">
        <v>1078</v>
      </c>
      <c r="AS156" s="1305" t="s">
        <v>4809</v>
      </c>
      <c r="AT156" s="1306" t="s">
        <v>1078</v>
      </c>
      <c r="AU156" s="1307" t="s">
        <v>1078</v>
      </c>
      <c r="AV156" s="1305" t="s">
        <v>4809</v>
      </c>
      <c r="AW156" s="1306" t="s">
        <v>1078</v>
      </c>
      <c r="AX156" s="1307" t="s">
        <v>1078</v>
      </c>
    </row>
    <row r="157" spans="1:50">
      <c r="A157" s="1308" t="s">
        <v>4472</v>
      </c>
      <c r="B157" s="1350" t="s">
        <v>4473</v>
      </c>
      <c r="C157" s="1310" t="s">
        <v>1078</v>
      </c>
      <c r="D157" s="1311" t="s">
        <v>1078</v>
      </c>
      <c r="E157" s="1312" t="s">
        <v>1078</v>
      </c>
      <c r="F157" s="1310" t="s">
        <v>1078</v>
      </c>
      <c r="G157" s="1311" t="s">
        <v>1078</v>
      </c>
      <c r="H157" s="1312" t="s">
        <v>1078</v>
      </c>
      <c r="I157" s="1310" t="s">
        <v>1078</v>
      </c>
      <c r="J157" s="1311" t="s">
        <v>1078</v>
      </c>
      <c r="K157" s="1312" t="s">
        <v>1078</v>
      </c>
      <c r="L157" s="1310" t="s">
        <v>1078</v>
      </c>
      <c r="M157" s="1311" t="s">
        <v>1078</v>
      </c>
      <c r="N157" s="1312" t="s">
        <v>1078</v>
      </c>
      <c r="O157" s="1310" t="s">
        <v>1078</v>
      </c>
      <c r="P157" s="1311" t="s">
        <v>1078</v>
      </c>
      <c r="Q157" s="1312" t="s">
        <v>1078</v>
      </c>
      <c r="R157" s="1310" t="s">
        <v>1078</v>
      </c>
      <c r="S157" s="1311" t="s">
        <v>1078</v>
      </c>
      <c r="T157" s="1312" t="s">
        <v>1078</v>
      </c>
      <c r="U157" s="1310" t="s">
        <v>1078</v>
      </c>
      <c r="V157" s="1311" t="s">
        <v>1078</v>
      </c>
      <c r="W157" s="1312" t="s">
        <v>1078</v>
      </c>
      <c r="X157" s="1310" t="s">
        <v>1078</v>
      </c>
      <c r="Y157" s="1311" t="s">
        <v>1078</v>
      </c>
      <c r="Z157" s="1312" t="s">
        <v>1078</v>
      </c>
      <c r="AA157" s="1310" t="s">
        <v>1078</v>
      </c>
      <c r="AB157" s="1311" t="s">
        <v>1078</v>
      </c>
      <c r="AC157" s="1312" t="s">
        <v>1078</v>
      </c>
      <c r="AD157" s="1310" t="s">
        <v>1078</v>
      </c>
      <c r="AE157" s="1311" t="s">
        <v>1078</v>
      </c>
      <c r="AF157" s="1312" t="s">
        <v>1078</v>
      </c>
      <c r="AG157" s="1310" t="s">
        <v>1078</v>
      </c>
      <c r="AH157" s="1311" t="s">
        <v>1078</v>
      </c>
      <c r="AI157" s="1312" t="s">
        <v>1078</v>
      </c>
      <c r="AJ157" s="1310" t="s">
        <v>1078</v>
      </c>
      <c r="AK157" s="1311" t="s">
        <v>1078</v>
      </c>
      <c r="AL157" s="1312" t="s">
        <v>1078</v>
      </c>
      <c r="AM157" s="1310" t="s">
        <v>1078</v>
      </c>
      <c r="AN157" s="1311" t="s">
        <v>1078</v>
      </c>
      <c r="AO157" s="1312" t="s">
        <v>1078</v>
      </c>
      <c r="AP157" s="1310" t="s">
        <v>1078</v>
      </c>
      <c r="AQ157" s="1311" t="s">
        <v>1078</v>
      </c>
      <c r="AR157" s="1312" t="s">
        <v>1078</v>
      </c>
      <c r="AS157" s="1310" t="s">
        <v>1078</v>
      </c>
      <c r="AT157" s="1311" t="s">
        <v>1078</v>
      </c>
      <c r="AU157" s="1312" t="s">
        <v>1078</v>
      </c>
      <c r="AV157" s="1310" t="s">
        <v>1078</v>
      </c>
      <c r="AW157" s="1311" t="s">
        <v>1078</v>
      </c>
      <c r="AX157" s="1312" t="s">
        <v>1078</v>
      </c>
    </row>
    <row r="158" spans="1:50">
      <c r="A158" s="1313" t="s">
        <v>4474</v>
      </c>
      <c r="B158" s="1143" t="s">
        <v>4475</v>
      </c>
      <c r="C158" s="1314" t="s">
        <v>1078</v>
      </c>
      <c r="D158" s="1315" t="s">
        <v>1078</v>
      </c>
      <c r="E158" s="1316" t="s">
        <v>1078</v>
      </c>
      <c r="F158" s="1314" t="s">
        <v>1078</v>
      </c>
      <c r="G158" s="1315" t="s">
        <v>1078</v>
      </c>
      <c r="H158" s="1316" t="s">
        <v>1078</v>
      </c>
      <c r="I158" s="1314" t="s">
        <v>1078</v>
      </c>
      <c r="J158" s="1315" t="s">
        <v>1078</v>
      </c>
      <c r="K158" s="1316" t="s">
        <v>1078</v>
      </c>
      <c r="L158" s="1314" t="s">
        <v>1078</v>
      </c>
      <c r="M158" s="1315" t="s">
        <v>1078</v>
      </c>
      <c r="N158" s="1316" t="s">
        <v>1078</v>
      </c>
      <c r="O158" s="1314" t="s">
        <v>1078</v>
      </c>
      <c r="P158" s="1315" t="s">
        <v>1078</v>
      </c>
      <c r="Q158" s="1316" t="s">
        <v>1078</v>
      </c>
      <c r="R158" s="1314" t="s">
        <v>1078</v>
      </c>
      <c r="S158" s="1315" t="s">
        <v>1078</v>
      </c>
      <c r="T158" s="1316" t="s">
        <v>1078</v>
      </c>
      <c r="U158" s="1314" t="s">
        <v>1078</v>
      </c>
      <c r="V158" s="1315" t="s">
        <v>1078</v>
      </c>
      <c r="W158" s="1316" t="s">
        <v>1078</v>
      </c>
      <c r="X158" s="1314" t="s">
        <v>1078</v>
      </c>
      <c r="Y158" s="1315" t="s">
        <v>1078</v>
      </c>
      <c r="Z158" s="1316" t="s">
        <v>1078</v>
      </c>
      <c r="AA158" s="1314" t="s">
        <v>1078</v>
      </c>
      <c r="AB158" s="1315" t="s">
        <v>1078</v>
      </c>
      <c r="AC158" s="1316" t="s">
        <v>1078</v>
      </c>
      <c r="AD158" s="1314" t="s">
        <v>1078</v>
      </c>
      <c r="AE158" s="1315" t="s">
        <v>1078</v>
      </c>
      <c r="AF158" s="1316" t="s">
        <v>1078</v>
      </c>
      <c r="AG158" s="1314" t="s">
        <v>1078</v>
      </c>
      <c r="AH158" s="1315" t="s">
        <v>1078</v>
      </c>
      <c r="AI158" s="1316" t="s">
        <v>1078</v>
      </c>
      <c r="AJ158" s="1314" t="s">
        <v>1078</v>
      </c>
      <c r="AK158" s="1315" t="s">
        <v>1078</v>
      </c>
      <c r="AL158" s="1316" t="s">
        <v>1078</v>
      </c>
      <c r="AM158" s="1314" t="s">
        <v>1078</v>
      </c>
      <c r="AN158" s="1315" t="s">
        <v>1078</v>
      </c>
      <c r="AO158" s="1316" t="s">
        <v>1078</v>
      </c>
      <c r="AP158" s="1314" t="s">
        <v>1078</v>
      </c>
      <c r="AQ158" s="1315" t="s">
        <v>1078</v>
      </c>
      <c r="AR158" s="1316" t="s">
        <v>1078</v>
      </c>
      <c r="AS158" s="1314" t="s">
        <v>1078</v>
      </c>
      <c r="AT158" s="1315" t="s">
        <v>1078</v>
      </c>
      <c r="AU158" s="1316" t="s">
        <v>1078</v>
      </c>
      <c r="AV158" s="1314" t="s">
        <v>1078</v>
      </c>
      <c r="AW158" s="1315" t="s">
        <v>1078</v>
      </c>
      <c r="AX158" s="1316" t="s">
        <v>1078</v>
      </c>
    </row>
    <row r="159" spans="1:50">
      <c r="A159" s="1303" t="s">
        <v>4476</v>
      </c>
      <c r="B159" s="1304" t="s">
        <v>4477</v>
      </c>
      <c r="C159" s="1305" t="s">
        <v>4809</v>
      </c>
      <c r="D159" s="1306" t="s">
        <v>1078</v>
      </c>
      <c r="E159" s="1307" t="s">
        <v>1078</v>
      </c>
      <c r="F159" s="1305" t="s">
        <v>4809</v>
      </c>
      <c r="G159" s="1306" t="s">
        <v>1078</v>
      </c>
      <c r="H159" s="1307" t="s">
        <v>1078</v>
      </c>
      <c r="I159" s="1305" t="s">
        <v>4809</v>
      </c>
      <c r="J159" s="1306" t="s">
        <v>1078</v>
      </c>
      <c r="K159" s="1307" t="s">
        <v>1078</v>
      </c>
      <c r="L159" s="1305" t="s">
        <v>4810</v>
      </c>
      <c r="M159" s="1306">
        <v>35.200000000000003</v>
      </c>
      <c r="N159" s="1307">
        <v>4.4000000000000004</v>
      </c>
      <c r="O159" s="1305" t="s">
        <v>4809</v>
      </c>
      <c r="P159" s="1306" t="s">
        <v>1078</v>
      </c>
      <c r="Q159" s="1307" t="s">
        <v>1078</v>
      </c>
      <c r="R159" s="1305" t="s">
        <v>4809</v>
      </c>
      <c r="S159" s="1306" t="s">
        <v>1078</v>
      </c>
      <c r="T159" s="1307" t="s">
        <v>1078</v>
      </c>
      <c r="U159" s="1305" t="s">
        <v>2284</v>
      </c>
      <c r="V159" s="1306">
        <v>35.200000000000003</v>
      </c>
      <c r="W159" s="1307">
        <v>0</v>
      </c>
      <c r="X159" s="1305" t="s">
        <v>4810</v>
      </c>
      <c r="Y159" s="1306">
        <v>35.200000000000003</v>
      </c>
      <c r="Z159" s="1307">
        <v>27.9</v>
      </c>
      <c r="AA159" s="1305" t="s">
        <v>4809</v>
      </c>
      <c r="AB159" s="1306" t="s">
        <v>1078</v>
      </c>
      <c r="AC159" s="1307" t="s">
        <v>1078</v>
      </c>
      <c r="AD159" s="1305" t="s">
        <v>4809</v>
      </c>
      <c r="AE159" s="1306" t="s">
        <v>1078</v>
      </c>
      <c r="AF159" s="1307" t="s">
        <v>1078</v>
      </c>
      <c r="AG159" s="1305" t="s">
        <v>4809</v>
      </c>
      <c r="AH159" s="1306" t="s">
        <v>1078</v>
      </c>
      <c r="AI159" s="1307" t="s">
        <v>1078</v>
      </c>
      <c r="AJ159" s="1305" t="s">
        <v>4809</v>
      </c>
      <c r="AK159" s="1306" t="s">
        <v>1078</v>
      </c>
      <c r="AL159" s="1307" t="s">
        <v>1078</v>
      </c>
      <c r="AM159" s="1305" t="s">
        <v>4809</v>
      </c>
      <c r="AN159" s="1306" t="s">
        <v>1078</v>
      </c>
      <c r="AO159" s="1307" t="s">
        <v>1078</v>
      </c>
      <c r="AP159" s="1305" t="s">
        <v>4809</v>
      </c>
      <c r="AQ159" s="1306" t="s">
        <v>1078</v>
      </c>
      <c r="AR159" s="1307" t="s">
        <v>1078</v>
      </c>
      <c r="AS159" s="1305" t="s">
        <v>4809</v>
      </c>
      <c r="AT159" s="1306" t="s">
        <v>1078</v>
      </c>
      <c r="AU159" s="1307" t="s">
        <v>1078</v>
      </c>
      <c r="AV159" s="1305" t="s">
        <v>4809</v>
      </c>
      <c r="AW159" s="1306" t="s">
        <v>1078</v>
      </c>
      <c r="AX159" s="1307" t="s">
        <v>1078</v>
      </c>
    </row>
    <row r="160" spans="1:50">
      <c r="A160" s="1308" t="s">
        <v>4478</v>
      </c>
      <c r="B160" s="1350" t="s">
        <v>4479</v>
      </c>
      <c r="C160" s="1310" t="s">
        <v>1078</v>
      </c>
      <c r="D160" s="1311" t="s">
        <v>1078</v>
      </c>
      <c r="E160" s="1312" t="s">
        <v>1078</v>
      </c>
      <c r="F160" s="1310" t="s">
        <v>1078</v>
      </c>
      <c r="G160" s="1311" t="s">
        <v>1078</v>
      </c>
      <c r="H160" s="1312" t="s">
        <v>1078</v>
      </c>
      <c r="I160" s="1310" t="s">
        <v>1078</v>
      </c>
      <c r="J160" s="1311" t="s">
        <v>1078</v>
      </c>
      <c r="K160" s="1312" t="s">
        <v>1078</v>
      </c>
      <c r="L160" s="1310" t="s">
        <v>1078</v>
      </c>
      <c r="M160" s="1311" t="s">
        <v>1078</v>
      </c>
      <c r="N160" s="1312" t="s">
        <v>1078</v>
      </c>
      <c r="O160" s="1310" t="s">
        <v>1078</v>
      </c>
      <c r="P160" s="1311" t="s">
        <v>1078</v>
      </c>
      <c r="Q160" s="1312" t="s">
        <v>1078</v>
      </c>
      <c r="R160" s="1310" t="s">
        <v>1078</v>
      </c>
      <c r="S160" s="1311" t="s">
        <v>1078</v>
      </c>
      <c r="T160" s="1312" t="s">
        <v>1078</v>
      </c>
      <c r="U160" s="1310" t="s">
        <v>2284</v>
      </c>
      <c r="V160" s="1311">
        <v>35.299999999999997</v>
      </c>
      <c r="W160" s="1312">
        <v>0</v>
      </c>
      <c r="X160" s="1310" t="s">
        <v>1078</v>
      </c>
      <c r="Y160" s="1311" t="s">
        <v>1078</v>
      </c>
      <c r="Z160" s="1312" t="s">
        <v>1078</v>
      </c>
      <c r="AA160" s="1310" t="s">
        <v>1078</v>
      </c>
      <c r="AB160" s="1311" t="s">
        <v>1078</v>
      </c>
      <c r="AC160" s="1312" t="s">
        <v>1078</v>
      </c>
      <c r="AD160" s="1310" t="s">
        <v>1078</v>
      </c>
      <c r="AE160" s="1311" t="s">
        <v>1078</v>
      </c>
      <c r="AF160" s="1312" t="s">
        <v>1078</v>
      </c>
      <c r="AG160" s="1310" t="s">
        <v>1078</v>
      </c>
      <c r="AH160" s="1311" t="s">
        <v>1078</v>
      </c>
      <c r="AI160" s="1312" t="s">
        <v>1078</v>
      </c>
      <c r="AJ160" s="1310" t="s">
        <v>1078</v>
      </c>
      <c r="AK160" s="1311" t="s">
        <v>1078</v>
      </c>
      <c r="AL160" s="1312" t="s">
        <v>1078</v>
      </c>
      <c r="AM160" s="1310" t="s">
        <v>1078</v>
      </c>
      <c r="AN160" s="1311" t="s">
        <v>1078</v>
      </c>
      <c r="AO160" s="1312" t="s">
        <v>1078</v>
      </c>
      <c r="AP160" s="1310" t="s">
        <v>1078</v>
      </c>
      <c r="AQ160" s="1311" t="s">
        <v>1078</v>
      </c>
      <c r="AR160" s="1312" t="s">
        <v>1078</v>
      </c>
      <c r="AS160" s="1310" t="s">
        <v>1078</v>
      </c>
      <c r="AT160" s="1311" t="s">
        <v>1078</v>
      </c>
      <c r="AU160" s="1312" t="s">
        <v>1078</v>
      </c>
      <c r="AV160" s="1310" t="s">
        <v>1078</v>
      </c>
      <c r="AW160" s="1311" t="s">
        <v>1078</v>
      </c>
      <c r="AX160" s="1312" t="s">
        <v>1078</v>
      </c>
    </row>
    <row r="161" spans="1:50">
      <c r="A161" s="1313" t="s">
        <v>4480</v>
      </c>
      <c r="B161" s="1143" t="s">
        <v>4481</v>
      </c>
      <c r="C161" s="1314" t="s">
        <v>1078</v>
      </c>
      <c r="D161" s="1315" t="s">
        <v>1078</v>
      </c>
      <c r="E161" s="1316" t="s">
        <v>1078</v>
      </c>
      <c r="F161" s="1314" t="s">
        <v>1078</v>
      </c>
      <c r="G161" s="1315" t="s">
        <v>1078</v>
      </c>
      <c r="H161" s="1316" t="s">
        <v>1078</v>
      </c>
      <c r="I161" s="1314" t="s">
        <v>1078</v>
      </c>
      <c r="J161" s="1315" t="s">
        <v>1078</v>
      </c>
      <c r="K161" s="1316" t="s">
        <v>1078</v>
      </c>
      <c r="L161" s="1314" t="s">
        <v>1078</v>
      </c>
      <c r="M161" s="1315" t="s">
        <v>1078</v>
      </c>
      <c r="N161" s="1316" t="s">
        <v>1078</v>
      </c>
      <c r="O161" s="1314" t="s">
        <v>1078</v>
      </c>
      <c r="P161" s="1315" t="s">
        <v>1078</v>
      </c>
      <c r="Q161" s="1316" t="s">
        <v>1078</v>
      </c>
      <c r="R161" s="1314" t="s">
        <v>1078</v>
      </c>
      <c r="S161" s="1315" t="s">
        <v>1078</v>
      </c>
      <c r="T161" s="1316" t="s">
        <v>1078</v>
      </c>
      <c r="U161" s="1314" t="s">
        <v>1078</v>
      </c>
      <c r="V161" s="1315" t="s">
        <v>1078</v>
      </c>
      <c r="W161" s="1316" t="s">
        <v>1078</v>
      </c>
      <c r="X161" s="1314" t="s">
        <v>1078</v>
      </c>
      <c r="Y161" s="1315" t="s">
        <v>1078</v>
      </c>
      <c r="Z161" s="1316" t="s">
        <v>1078</v>
      </c>
      <c r="AA161" s="1314" t="s">
        <v>1078</v>
      </c>
      <c r="AB161" s="1315" t="s">
        <v>1078</v>
      </c>
      <c r="AC161" s="1316" t="s">
        <v>1078</v>
      </c>
      <c r="AD161" s="1314" t="s">
        <v>1078</v>
      </c>
      <c r="AE161" s="1315" t="s">
        <v>1078</v>
      </c>
      <c r="AF161" s="1316" t="s">
        <v>1078</v>
      </c>
      <c r="AG161" s="1314" t="s">
        <v>1078</v>
      </c>
      <c r="AH161" s="1315" t="s">
        <v>1078</v>
      </c>
      <c r="AI161" s="1316" t="s">
        <v>1078</v>
      </c>
      <c r="AJ161" s="1314" t="s">
        <v>1078</v>
      </c>
      <c r="AK161" s="1315" t="s">
        <v>1078</v>
      </c>
      <c r="AL161" s="1316" t="s">
        <v>1078</v>
      </c>
      <c r="AM161" s="1314" t="s">
        <v>1078</v>
      </c>
      <c r="AN161" s="1315" t="s">
        <v>1078</v>
      </c>
      <c r="AO161" s="1316" t="s">
        <v>1078</v>
      </c>
      <c r="AP161" s="1314" t="s">
        <v>1078</v>
      </c>
      <c r="AQ161" s="1315" t="s">
        <v>1078</v>
      </c>
      <c r="AR161" s="1316" t="s">
        <v>1078</v>
      </c>
      <c r="AS161" s="1314" t="s">
        <v>1078</v>
      </c>
      <c r="AT161" s="1315" t="s">
        <v>1078</v>
      </c>
      <c r="AU161" s="1316" t="s">
        <v>1078</v>
      </c>
      <c r="AV161" s="1314" t="s">
        <v>1078</v>
      </c>
      <c r="AW161" s="1315" t="s">
        <v>1078</v>
      </c>
      <c r="AX161" s="1316" t="s">
        <v>1078</v>
      </c>
    </row>
    <row r="162" spans="1:50">
      <c r="A162" s="1303" t="s">
        <v>4482</v>
      </c>
      <c r="B162" s="1304" t="s">
        <v>4483</v>
      </c>
      <c r="C162" s="1305" t="s">
        <v>4809</v>
      </c>
      <c r="D162" s="1306" t="s">
        <v>1078</v>
      </c>
      <c r="E162" s="1307" t="s">
        <v>1078</v>
      </c>
      <c r="F162" s="1305" t="s">
        <v>4809</v>
      </c>
      <c r="G162" s="1306" t="s">
        <v>1078</v>
      </c>
      <c r="H162" s="1307" t="s">
        <v>1078</v>
      </c>
      <c r="I162" s="1305" t="s">
        <v>4809</v>
      </c>
      <c r="J162" s="1306" t="s">
        <v>1078</v>
      </c>
      <c r="K162" s="1307" t="s">
        <v>1078</v>
      </c>
      <c r="L162" s="1305" t="s">
        <v>4810</v>
      </c>
      <c r="M162" s="1306">
        <v>40.200000000000003</v>
      </c>
      <c r="N162" s="1307">
        <v>21.7</v>
      </c>
      <c r="O162" s="1305" t="s">
        <v>4809</v>
      </c>
      <c r="P162" s="1306" t="s">
        <v>1078</v>
      </c>
      <c r="Q162" s="1307" t="s">
        <v>1078</v>
      </c>
      <c r="R162" s="1305" t="s">
        <v>2284</v>
      </c>
      <c r="S162" s="1306">
        <v>40.200000000000003</v>
      </c>
      <c r="T162" s="1307">
        <v>0</v>
      </c>
      <c r="U162" s="1305" t="s">
        <v>4810</v>
      </c>
      <c r="V162" s="1306">
        <v>40.200000000000003</v>
      </c>
      <c r="W162" s="1307">
        <v>19.2</v>
      </c>
      <c r="X162" s="1305" t="s">
        <v>4810</v>
      </c>
      <c r="Y162" s="1306">
        <v>40.200000000000003</v>
      </c>
      <c r="Z162" s="1307">
        <v>33.799999999999997</v>
      </c>
      <c r="AA162" s="1305" t="s">
        <v>4809</v>
      </c>
      <c r="AB162" s="1306" t="s">
        <v>1078</v>
      </c>
      <c r="AC162" s="1307" t="s">
        <v>1078</v>
      </c>
      <c r="AD162" s="1305" t="s">
        <v>4809</v>
      </c>
      <c r="AE162" s="1306" t="s">
        <v>1078</v>
      </c>
      <c r="AF162" s="1307" t="s">
        <v>1078</v>
      </c>
      <c r="AG162" s="1305" t="s">
        <v>4809</v>
      </c>
      <c r="AH162" s="1306" t="s">
        <v>1078</v>
      </c>
      <c r="AI162" s="1307" t="s">
        <v>1078</v>
      </c>
      <c r="AJ162" s="1305" t="s">
        <v>4809</v>
      </c>
      <c r="AK162" s="1306" t="s">
        <v>1078</v>
      </c>
      <c r="AL162" s="1307" t="s">
        <v>1078</v>
      </c>
      <c r="AM162" s="1305" t="s">
        <v>4809</v>
      </c>
      <c r="AN162" s="1306" t="s">
        <v>1078</v>
      </c>
      <c r="AO162" s="1307" t="s">
        <v>1078</v>
      </c>
      <c r="AP162" s="1305" t="s">
        <v>4809</v>
      </c>
      <c r="AQ162" s="1306" t="s">
        <v>1078</v>
      </c>
      <c r="AR162" s="1307" t="s">
        <v>1078</v>
      </c>
      <c r="AS162" s="1305" t="s">
        <v>4809</v>
      </c>
      <c r="AT162" s="1306" t="s">
        <v>1078</v>
      </c>
      <c r="AU162" s="1307" t="s">
        <v>1078</v>
      </c>
      <c r="AV162" s="1305" t="s">
        <v>4809</v>
      </c>
      <c r="AW162" s="1306" t="s">
        <v>1078</v>
      </c>
      <c r="AX162" s="1307" t="s">
        <v>1078</v>
      </c>
    </row>
    <row r="163" spans="1:50">
      <c r="A163" s="1308" t="s">
        <v>4484</v>
      </c>
      <c r="B163" s="1350" t="s">
        <v>4485</v>
      </c>
      <c r="C163" s="1317" t="s">
        <v>1078</v>
      </c>
      <c r="D163" s="1318" t="s">
        <v>1078</v>
      </c>
      <c r="E163" s="1319" t="s">
        <v>1078</v>
      </c>
      <c r="F163" s="1317" t="s">
        <v>1078</v>
      </c>
      <c r="G163" s="1318" t="s">
        <v>1078</v>
      </c>
      <c r="H163" s="1319" t="s">
        <v>1078</v>
      </c>
      <c r="I163" s="1317" t="s">
        <v>1078</v>
      </c>
      <c r="J163" s="1318" t="s">
        <v>1078</v>
      </c>
      <c r="K163" s="1319" t="s">
        <v>1078</v>
      </c>
      <c r="L163" s="1317" t="s">
        <v>1078</v>
      </c>
      <c r="M163" s="1318" t="s">
        <v>1078</v>
      </c>
      <c r="N163" s="1319" t="s">
        <v>1078</v>
      </c>
      <c r="O163" s="1317" t="s">
        <v>1078</v>
      </c>
      <c r="P163" s="1318" t="s">
        <v>1078</v>
      </c>
      <c r="Q163" s="1319" t="s">
        <v>1078</v>
      </c>
      <c r="R163" s="1317" t="s">
        <v>1078</v>
      </c>
      <c r="S163" s="1318" t="s">
        <v>1078</v>
      </c>
      <c r="T163" s="1319" t="s">
        <v>1078</v>
      </c>
      <c r="U163" s="1317" t="s">
        <v>1078</v>
      </c>
      <c r="V163" s="1318" t="s">
        <v>1078</v>
      </c>
      <c r="W163" s="1319" t="s">
        <v>1078</v>
      </c>
      <c r="X163" s="1317" t="s">
        <v>1078</v>
      </c>
      <c r="Y163" s="1318" t="s">
        <v>1078</v>
      </c>
      <c r="Z163" s="1319" t="s">
        <v>1078</v>
      </c>
      <c r="AA163" s="1317" t="s">
        <v>1078</v>
      </c>
      <c r="AB163" s="1318" t="s">
        <v>1078</v>
      </c>
      <c r="AC163" s="1319" t="s">
        <v>1078</v>
      </c>
      <c r="AD163" s="1317" t="s">
        <v>1078</v>
      </c>
      <c r="AE163" s="1318" t="s">
        <v>1078</v>
      </c>
      <c r="AF163" s="1319" t="s">
        <v>1078</v>
      </c>
      <c r="AG163" s="1317" t="s">
        <v>1078</v>
      </c>
      <c r="AH163" s="1318" t="s">
        <v>1078</v>
      </c>
      <c r="AI163" s="1319" t="s">
        <v>1078</v>
      </c>
      <c r="AJ163" s="1317" t="s">
        <v>1078</v>
      </c>
      <c r="AK163" s="1318" t="s">
        <v>1078</v>
      </c>
      <c r="AL163" s="1319" t="s">
        <v>1078</v>
      </c>
      <c r="AM163" s="1317" t="s">
        <v>1078</v>
      </c>
      <c r="AN163" s="1318" t="s">
        <v>1078</v>
      </c>
      <c r="AO163" s="1319" t="s">
        <v>1078</v>
      </c>
      <c r="AP163" s="1317" t="s">
        <v>1078</v>
      </c>
      <c r="AQ163" s="1318" t="s">
        <v>1078</v>
      </c>
      <c r="AR163" s="1319" t="s">
        <v>1078</v>
      </c>
      <c r="AS163" s="1317" t="s">
        <v>1078</v>
      </c>
      <c r="AT163" s="1318" t="s">
        <v>1078</v>
      </c>
      <c r="AU163" s="1319" t="s">
        <v>1078</v>
      </c>
      <c r="AV163" s="1317" t="s">
        <v>1078</v>
      </c>
      <c r="AW163" s="1318" t="s">
        <v>1078</v>
      </c>
      <c r="AX163" s="1319" t="s">
        <v>1078</v>
      </c>
    </row>
    <row r="164" spans="1:50">
      <c r="A164" s="1313" t="s">
        <v>4486</v>
      </c>
      <c r="B164" s="1143" t="s">
        <v>4487</v>
      </c>
      <c r="C164" s="1314" t="s">
        <v>1078</v>
      </c>
      <c r="D164" s="1315" t="s">
        <v>1078</v>
      </c>
      <c r="E164" s="1316" t="s">
        <v>1078</v>
      </c>
      <c r="F164" s="1314" t="s">
        <v>1078</v>
      </c>
      <c r="G164" s="1315" t="s">
        <v>1078</v>
      </c>
      <c r="H164" s="1316" t="s">
        <v>1078</v>
      </c>
      <c r="I164" s="1314" t="s">
        <v>1078</v>
      </c>
      <c r="J164" s="1315" t="s">
        <v>1078</v>
      </c>
      <c r="K164" s="1316" t="s">
        <v>1078</v>
      </c>
      <c r="L164" s="1314" t="s">
        <v>1078</v>
      </c>
      <c r="M164" s="1315" t="s">
        <v>1078</v>
      </c>
      <c r="N164" s="1316" t="s">
        <v>1078</v>
      </c>
      <c r="O164" s="1314" t="s">
        <v>1078</v>
      </c>
      <c r="P164" s="1315" t="s">
        <v>1078</v>
      </c>
      <c r="Q164" s="1316" t="s">
        <v>1078</v>
      </c>
      <c r="R164" s="1314" t="s">
        <v>1078</v>
      </c>
      <c r="S164" s="1315" t="s">
        <v>1078</v>
      </c>
      <c r="T164" s="1316" t="s">
        <v>1078</v>
      </c>
      <c r="U164" s="1314" t="s">
        <v>1078</v>
      </c>
      <c r="V164" s="1315" t="s">
        <v>1078</v>
      </c>
      <c r="W164" s="1316" t="s">
        <v>1078</v>
      </c>
      <c r="X164" s="1314" t="s">
        <v>1078</v>
      </c>
      <c r="Y164" s="1315" t="s">
        <v>1078</v>
      </c>
      <c r="Z164" s="1316" t="s">
        <v>1078</v>
      </c>
      <c r="AA164" s="1314" t="s">
        <v>1078</v>
      </c>
      <c r="AB164" s="1315" t="s">
        <v>1078</v>
      </c>
      <c r="AC164" s="1316" t="s">
        <v>1078</v>
      </c>
      <c r="AD164" s="1314" t="s">
        <v>1078</v>
      </c>
      <c r="AE164" s="1315" t="s">
        <v>1078</v>
      </c>
      <c r="AF164" s="1316" t="s">
        <v>1078</v>
      </c>
      <c r="AG164" s="1314" t="s">
        <v>1078</v>
      </c>
      <c r="AH164" s="1315" t="s">
        <v>1078</v>
      </c>
      <c r="AI164" s="1316" t="s">
        <v>1078</v>
      </c>
      <c r="AJ164" s="1314" t="s">
        <v>1078</v>
      </c>
      <c r="AK164" s="1315" t="s">
        <v>1078</v>
      </c>
      <c r="AL164" s="1316" t="s">
        <v>1078</v>
      </c>
      <c r="AM164" s="1314" t="s">
        <v>1078</v>
      </c>
      <c r="AN164" s="1315" t="s">
        <v>1078</v>
      </c>
      <c r="AO164" s="1316" t="s">
        <v>1078</v>
      </c>
      <c r="AP164" s="1314" t="s">
        <v>1078</v>
      </c>
      <c r="AQ164" s="1315" t="s">
        <v>1078</v>
      </c>
      <c r="AR164" s="1316" t="s">
        <v>1078</v>
      </c>
      <c r="AS164" s="1314" t="s">
        <v>1078</v>
      </c>
      <c r="AT164" s="1315" t="s">
        <v>1078</v>
      </c>
      <c r="AU164" s="1316" t="s">
        <v>1078</v>
      </c>
      <c r="AV164" s="1314" t="s">
        <v>1078</v>
      </c>
      <c r="AW164" s="1315" t="s">
        <v>1078</v>
      </c>
      <c r="AX164" s="1316" t="s">
        <v>1078</v>
      </c>
    </row>
    <row r="165" spans="1:50">
      <c r="A165" s="1303" t="s">
        <v>4488</v>
      </c>
      <c r="B165" s="1304" t="s">
        <v>4489</v>
      </c>
      <c r="C165" s="1305" t="s">
        <v>4809</v>
      </c>
      <c r="D165" s="1306" t="s">
        <v>1078</v>
      </c>
      <c r="E165" s="1307" t="s">
        <v>1078</v>
      </c>
      <c r="F165" s="1305" t="s">
        <v>2284</v>
      </c>
      <c r="G165" s="1306">
        <v>45.3</v>
      </c>
      <c r="H165" s="1307">
        <v>0</v>
      </c>
      <c r="I165" s="1305" t="s">
        <v>4809</v>
      </c>
      <c r="J165" s="1306" t="s">
        <v>1078</v>
      </c>
      <c r="K165" s="1307" t="s">
        <v>1078</v>
      </c>
      <c r="L165" s="1305" t="s">
        <v>4810</v>
      </c>
      <c r="M165" s="1306">
        <v>45.3</v>
      </c>
      <c r="N165" s="1307">
        <v>31.6</v>
      </c>
      <c r="O165" s="1305" t="s">
        <v>4809</v>
      </c>
      <c r="P165" s="1306" t="s">
        <v>1078</v>
      </c>
      <c r="Q165" s="1307" t="s">
        <v>1078</v>
      </c>
      <c r="R165" s="1305" t="s">
        <v>2284</v>
      </c>
      <c r="S165" s="1306">
        <v>45.3</v>
      </c>
      <c r="T165" s="1307">
        <v>0</v>
      </c>
      <c r="U165" s="1305" t="s">
        <v>4810</v>
      </c>
      <c r="V165" s="1306">
        <v>45.3</v>
      </c>
      <c r="W165" s="1307">
        <v>28</v>
      </c>
      <c r="X165" s="1305" t="s">
        <v>4810</v>
      </c>
      <c r="Y165" s="1306">
        <v>45.2</v>
      </c>
      <c r="Z165" s="1307">
        <v>37.200000000000003</v>
      </c>
      <c r="AA165" s="1305" t="s">
        <v>4809</v>
      </c>
      <c r="AB165" s="1306" t="s">
        <v>1078</v>
      </c>
      <c r="AC165" s="1307" t="s">
        <v>1078</v>
      </c>
      <c r="AD165" s="1305" t="s">
        <v>4809</v>
      </c>
      <c r="AE165" s="1306" t="s">
        <v>1078</v>
      </c>
      <c r="AF165" s="1307" t="s">
        <v>1078</v>
      </c>
      <c r="AG165" s="1305" t="s">
        <v>4809</v>
      </c>
      <c r="AH165" s="1306" t="s">
        <v>1078</v>
      </c>
      <c r="AI165" s="1307" t="s">
        <v>1078</v>
      </c>
      <c r="AJ165" s="1305" t="s">
        <v>4809</v>
      </c>
      <c r="AK165" s="1306" t="s">
        <v>1078</v>
      </c>
      <c r="AL165" s="1307" t="s">
        <v>1078</v>
      </c>
      <c r="AM165" s="1305" t="s">
        <v>4809</v>
      </c>
      <c r="AN165" s="1306" t="s">
        <v>1078</v>
      </c>
      <c r="AO165" s="1307" t="s">
        <v>1078</v>
      </c>
      <c r="AP165" s="1305" t="s">
        <v>4809</v>
      </c>
      <c r="AQ165" s="1306" t="s">
        <v>1078</v>
      </c>
      <c r="AR165" s="1307" t="s">
        <v>1078</v>
      </c>
      <c r="AS165" s="1305" t="s">
        <v>4809</v>
      </c>
      <c r="AT165" s="1306" t="s">
        <v>1078</v>
      </c>
      <c r="AU165" s="1307" t="s">
        <v>1078</v>
      </c>
      <c r="AV165" s="1305" t="s">
        <v>4809</v>
      </c>
      <c r="AW165" s="1306" t="s">
        <v>1078</v>
      </c>
      <c r="AX165" s="1307" t="s">
        <v>1078</v>
      </c>
    </row>
    <row r="166" spans="1:50">
      <c r="A166" s="1308" t="s">
        <v>4490</v>
      </c>
      <c r="B166" s="1350" t="s">
        <v>4491</v>
      </c>
      <c r="C166" s="1317" t="s">
        <v>1078</v>
      </c>
      <c r="D166" s="1318" t="s">
        <v>1078</v>
      </c>
      <c r="E166" s="1319" t="s">
        <v>1078</v>
      </c>
      <c r="F166" s="1317" t="s">
        <v>2284</v>
      </c>
      <c r="G166" s="1318">
        <v>45.3</v>
      </c>
      <c r="H166" s="1319">
        <v>0</v>
      </c>
      <c r="I166" s="1317" t="s">
        <v>1078</v>
      </c>
      <c r="J166" s="1318" t="s">
        <v>1078</v>
      </c>
      <c r="K166" s="1319" t="s">
        <v>1078</v>
      </c>
      <c r="L166" s="1317" t="s">
        <v>1078</v>
      </c>
      <c r="M166" s="1318" t="s">
        <v>1078</v>
      </c>
      <c r="N166" s="1319" t="s">
        <v>1078</v>
      </c>
      <c r="O166" s="1317" t="s">
        <v>1078</v>
      </c>
      <c r="P166" s="1318" t="s">
        <v>1078</v>
      </c>
      <c r="Q166" s="1319" t="s">
        <v>1078</v>
      </c>
      <c r="R166" s="1317" t="s">
        <v>1078</v>
      </c>
      <c r="S166" s="1318" t="s">
        <v>1078</v>
      </c>
      <c r="T166" s="1319" t="s">
        <v>1078</v>
      </c>
      <c r="U166" s="1317" t="s">
        <v>1078</v>
      </c>
      <c r="V166" s="1318" t="s">
        <v>1078</v>
      </c>
      <c r="W166" s="1319" t="s">
        <v>1078</v>
      </c>
      <c r="X166" s="1317" t="s">
        <v>1078</v>
      </c>
      <c r="Y166" s="1318" t="s">
        <v>1078</v>
      </c>
      <c r="Z166" s="1319" t="s">
        <v>1078</v>
      </c>
      <c r="AA166" s="1317" t="s">
        <v>1078</v>
      </c>
      <c r="AB166" s="1318" t="s">
        <v>1078</v>
      </c>
      <c r="AC166" s="1319" t="s">
        <v>1078</v>
      </c>
      <c r="AD166" s="1317" t="s">
        <v>1078</v>
      </c>
      <c r="AE166" s="1318" t="s">
        <v>1078</v>
      </c>
      <c r="AF166" s="1319" t="s">
        <v>1078</v>
      </c>
      <c r="AG166" s="1317" t="s">
        <v>1078</v>
      </c>
      <c r="AH166" s="1318" t="s">
        <v>1078</v>
      </c>
      <c r="AI166" s="1319" t="s">
        <v>1078</v>
      </c>
      <c r="AJ166" s="1317" t="s">
        <v>1078</v>
      </c>
      <c r="AK166" s="1318" t="s">
        <v>1078</v>
      </c>
      <c r="AL166" s="1319" t="s">
        <v>1078</v>
      </c>
      <c r="AM166" s="1317" t="s">
        <v>1078</v>
      </c>
      <c r="AN166" s="1318" t="s">
        <v>1078</v>
      </c>
      <c r="AO166" s="1319" t="s">
        <v>1078</v>
      </c>
      <c r="AP166" s="1317" t="s">
        <v>1078</v>
      </c>
      <c r="AQ166" s="1318" t="s">
        <v>1078</v>
      </c>
      <c r="AR166" s="1319" t="s">
        <v>1078</v>
      </c>
      <c r="AS166" s="1317" t="s">
        <v>1078</v>
      </c>
      <c r="AT166" s="1318" t="s">
        <v>1078</v>
      </c>
      <c r="AU166" s="1319" t="s">
        <v>1078</v>
      </c>
      <c r="AV166" s="1317" t="s">
        <v>1078</v>
      </c>
      <c r="AW166" s="1318" t="s">
        <v>1078</v>
      </c>
      <c r="AX166" s="1319" t="s">
        <v>1078</v>
      </c>
    </row>
    <row r="167" spans="1:50">
      <c r="A167" s="1313" t="s">
        <v>4492</v>
      </c>
      <c r="B167" s="1143" t="s">
        <v>4493</v>
      </c>
      <c r="C167" s="1314" t="s">
        <v>1078</v>
      </c>
      <c r="D167" s="1315" t="s">
        <v>1078</v>
      </c>
      <c r="E167" s="1316" t="s">
        <v>1078</v>
      </c>
      <c r="F167" s="1314" t="s">
        <v>1078</v>
      </c>
      <c r="G167" s="1315" t="s">
        <v>1078</v>
      </c>
      <c r="H167" s="1316" t="s">
        <v>1078</v>
      </c>
      <c r="I167" s="1314" t="s">
        <v>1078</v>
      </c>
      <c r="J167" s="1315" t="s">
        <v>1078</v>
      </c>
      <c r="K167" s="1316" t="s">
        <v>1078</v>
      </c>
      <c r="L167" s="1314" t="s">
        <v>1078</v>
      </c>
      <c r="M167" s="1315" t="s">
        <v>1078</v>
      </c>
      <c r="N167" s="1316" t="s">
        <v>1078</v>
      </c>
      <c r="O167" s="1314" t="s">
        <v>1078</v>
      </c>
      <c r="P167" s="1315" t="s">
        <v>1078</v>
      </c>
      <c r="Q167" s="1316" t="s">
        <v>1078</v>
      </c>
      <c r="R167" s="1314" t="s">
        <v>1078</v>
      </c>
      <c r="S167" s="1315" t="s">
        <v>1078</v>
      </c>
      <c r="T167" s="1316" t="s">
        <v>1078</v>
      </c>
      <c r="U167" s="1314" t="s">
        <v>1078</v>
      </c>
      <c r="V167" s="1315" t="s">
        <v>1078</v>
      </c>
      <c r="W167" s="1316" t="s">
        <v>1078</v>
      </c>
      <c r="X167" s="1314" t="s">
        <v>1078</v>
      </c>
      <c r="Y167" s="1315" t="s">
        <v>1078</v>
      </c>
      <c r="Z167" s="1316" t="s">
        <v>1078</v>
      </c>
      <c r="AA167" s="1314" t="s">
        <v>1078</v>
      </c>
      <c r="AB167" s="1315" t="s">
        <v>1078</v>
      </c>
      <c r="AC167" s="1316" t="s">
        <v>1078</v>
      </c>
      <c r="AD167" s="1314" t="s">
        <v>1078</v>
      </c>
      <c r="AE167" s="1315" t="s">
        <v>1078</v>
      </c>
      <c r="AF167" s="1316" t="s">
        <v>1078</v>
      </c>
      <c r="AG167" s="1314" t="s">
        <v>1078</v>
      </c>
      <c r="AH167" s="1315" t="s">
        <v>1078</v>
      </c>
      <c r="AI167" s="1316" t="s">
        <v>1078</v>
      </c>
      <c r="AJ167" s="1314" t="s">
        <v>1078</v>
      </c>
      <c r="AK167" s="1315" t="s">
        <v>1078</v>
      </c>
      <c r="AL167" s="1316" t="s">
        <v>1078</v>
      </c>
      <c r="AM167" s="1314" t="s">
        <v>1078</v>
      </c>
      <c r="AN167" s="1315" t="s">
        <v>1078</v>
      </c>
      <c r="AO167" s="1316" t="s">
        <v>1078</v>
      </c>
      <c r="AP167" s="1314" t="s">
        <v>1078</v>
      </c>
      <c r="AQ167" s="1315" t="s">
        <v>1078</v>
      </c>
      <c r="AR167" s="1316" t="s">
        <v>1078</v>
      </c>
      <c r="AS167" s="1314" t="s">
        <v>1078</v>
      </c>
      <c r="AT167" s="1315" t="s">
        <v>1078</v>
      </c>
      <c r="AU167" s="1316" t="s">
        <v>1078</v>
      </c>
      <c r="AV167" s="1314" t="s">
        <v>1078</v>
      </c>
      <c r="AW167" s="1315" t="s">
        <v>1078</v>
      </c>
      <c r="AX167" s="1316" t="s">
        <v>1078</v>
      </c>
    </row>
    <row r="168" spans="1:50">
      <c r="A168" s="1303" t="s">
        <v>4494</v>
      </c>
      <c r="B168" s="1304" t="s">
        <v>4495</v>
      </c>
      <c r="C168" s="1305" t="s">
        <v>4809</v>
      </c>
      <c r="D168" s="1306" t="s">
        <v>1078</v>
      </c>
      <c r="E168" s="1307" t="s">
        <v>1078</v>
      </c>
      <c r="F168" s="1305" t="s">
        <v>4809</v>
      </c>
      <c r="G168" s="1306" t="s">
        <v>1078</v>
      </c>
      <c r="H168" s="1307" t="s">
        <v>1078</v>
      </c>
      <c r="I168" s="1305" t="s">
        <v>2284</v>
      </c>
      <c r="J168" s="1306">
        <v>50.3</v>
      </c>
      <c r="K168" s="1307">
        <v>0</v>
      </c>
      <c r="L168" s="1305" t="s">
        <v>4810</v>
      </c>
      <c r="M168" s="1306">
        <v>50.2</v>
      </c>
      <c r="N168" s="1307">
        <v>40.4</v>
      </c>
      <c r="O168" s="1305" t="s">
        <v>4809</v>
      </c>
      <c r="P168" s="1306" t="s">
        <v>1078</v>
      </c>
      <c r="Q168" s="1307" t="s">
        <v>1078</v>
      </c>
      <c r="R168" s="1305" t="s">
        <v>4810</v>
      </c>
      <c r="S168" s="1306">
        <v>50.3</v>
      </c>
      <c r="T168" s="1307">
        <v>9.4</v>
      </c>
      <c r="U168" s="1305" t="s">
        <v>4810</v>
      </c>
      <c r="V168" s="1306">
        <v>50.3</v>
      </c>
      <c r="W168" s="1307">
        <v>38.4</v>
      </c>
      <c r="X168" s="1305" t="s">
        <v>4810</v>
      </c>
      <c r="Y168" s="1306">
        <v>50.1</v>
      </c>
      <c r="Z168" s="1307">
        <v>43.1</v>
      </c>
      <c r="AA168" s="1305" t="s">
        <v>4809</v>
      </c>
      <c r="AB168" s="1306" t="s">
        <v>1078</v>
      </c>
      <c r="AC168" s="1307" t="s">
        <v>1078</v>
      </c>
      <c r="AD168" s="1305" t="s">
        <v>4809</v>
      </c>
      <c r="AE168" s="1306" t="s">
        <v>1078</v>
      </c>
      <c r="AF168" s="1307" t="s">
        <v>1078</v>
      </c>
      <c r="AG168" s="1305" t="s">
        <v>4809</v>
      </c>
      <c r="AH168" s="1306" t="s">
        <v>1078</v>
      </c>
      <c r="AI168" s="1307" t="s">
        <v>1078</v>
      </c>
      <c r="AJ168" s="1305" t="s">
        <v>4809</v>
      </c>
      <c r="AK168" s="1306" t="s">
        <v>1078</v>
      </c>
      <c r="AL168" s="1307" t="s">
        <v>1078</v>
      </c>
      <c r="AM168" s="1305" t="s">
        <v>4809</v>
      </c>
      <c r="AN168" s="1306" t="s">
        <v>1078</v>
      </c>
      <c r="AO168" s="1307" t="s">
        <v>1078</v>
      </c>
      <c r="AP168" s="1305" t="s">
        <v>2284</v>
      </c>
      <c r="AQ168" s="1306">
        <v>50.3</v>
      </c>
      <c r="AR168" s="1307">
        <v>0</v>
      </c>
      <c r="AS168" s="1305" t="s">
        <v>4809</v>
      </c>
      <c r="AT168" s="1306" t="s">
        <v>1078</v>
      </c>
      <c r="AU168" s="1307" t="s">
        <v>1078</v>
      </c>
      <c r="AV168" s="1305" t="s">
        <v>4809</v>
      </c>
      <c r="AW168" s="1306" t="s">
        <v>1078</v>
      </c>
      <c r="AX168" s="1307" t="s">
        <v>1078</v>
      </c>
    </row>
    <row r="169" spans="1:50">
      <c r="A169" s="1308" t="s">
        <v>4496</v>
      </c>
      <c r="B169" s="1350" t="s">
        <v>4497</v>
      </c>
      <c r="C169" s="1317" t="s">
        <v>1078</v>
      </c>
      <c r="D169" s="1318" t="s">
        <v>1078</v>
      </c>
      <c r="E169" s="1319" t="s">
        <v>1078</v>
      </c>
      <c r="F169" s="1317" t="s">
        <v>1078</v>
      </c>
      <c r="G169" s="1318" t="s">
        <v>1078</v>
      </c>
      <c r="H169" s="1319" t="s">
        <v>1078</v>
      </c>
      <c r="I169" s="1317" t="s">
        <v>1078</v>
      </c>
      <c r="J169" s="1318" t="s">
        <v>1078</v>
      </c>
      <c r="K169" s="1319" t="s">
        <v>1078</v>
      </c>
      <c r="L169" s="1317" t="s">
        <v>1078</v>
      </c>
      <c r="M169" s="1318" t="s">
        <v>1078</v>
      </c>
      <c r="N169" s="1319" t="s">
        <v>1078</v>
      </c>
      <c r="O169" s="1317" t="s">
        <v>1078</v>
      </c>
      <c r="P169" s="1318" t="s">
        <v>1078</v>
      </c>
      <c r="Q169" s="1319" t="s">
        <v>1078</v>
      </c>
      <c r="R169" s="1317" t="s">
        <v>1078</v>
      </c>
      <c r="S169" s="1318" t="s">
        <v>1078</v>
      </c>
      <c r="T169" s="1319" t="s">
        <v>1078</v>
      </c>
      <c r="U169" s="1317" t="s">
        <v>1078</v>
      </c>
      <c r="V169" s="1318" t="s">
        <v>1078</v>
      </c>
      <c r="W169" s="1319" t="s">
        <v>1078</v>
      </c>
      <c r="X169" s="1317" t="s">
        <v>1078</v>
      </c>
      <c r="Y169" s="1318" t="s">
        <v>1078</v>
      </c>
      <c r="Z169" s="1319" t="s">
        <v>1078</v>
      </c>
      <c r="AA169" s="1317" t="s">
        <v>1078</v>
      </c>
      <c r="AB169" s="1318" t="s">
        <v>1078</v>
      </c>
      <c r="AC169" s="1319" t="s">
        <v>1078</v>
      </c>
      <c r="AD169" s="1317" t="s">
        <v>1078</v>
      </c>
      <c r="AE169" s="1318" t="s">
        <v>1078</v>
      </c>
      <c r="AF169" s="1319" t="s">
        <v>1078</v>
      </c>
      <c r="AG169" s="1317" t="s">
        <v>1078</v>
      </c>
      <c r="AH169" s="1318" t="s">
        <v>1078</v>
      </c>
      <c r="AI169" s="1319" t="s">
        <v>1078</v>
      </c>
      <c r="AJ169" s="1317" t="s">
        <v>1078</v>
      </c>
      <c r="AK169" s="1318" t="s">
        <v>1078</v>
      </c>
      <c r="AL169" s="1319" t="s">
        <v>1078</v>
      </c>
      <c r="AM169" s="1317" t="s">
        <v>1078</v>
      </c>
      <c r="AN169" s="1318" t="s">
        <v>1078</v>
      </c>
      <c r="AO169" s="1319" t="s">
        <v>1078</v>
      </c>
      <c r="AP169" s="1317" t="s">
        <v>2284</v>
      </c>
      <c r="AQ169" s="1318">
        <v>50.3</v>
      </c>
      <c r="AR169" s="1319">
        <v>0</v>
      </c>
      <c r="AS169" s="1317" t="s">
        <v>1078</v>
      </c>
      <c r="AT169" s="1318" t="s">
        <v>1078</v>
      </c>
      <c r="AU169" s="1319" t="s">
        <v>1078</v>
      </c>
      <c r="AV169" s="1317" t="s">
        <v>1078</v>
      </c>
      <c r="AW169" s="1318" t="s">
        <v>1078</v>
      </c>
      <c r="AX169" s="1319" t="s">
        <v>1078</v>
      </c>
    </row>
    <row r="170" spans="1:50">
      <c r="A170" s="1313" t="s">
        <v>4498</v>
      </c>
      <c r="B170" s="1143" t="s">
        <v>4499</v>
      </c>
      <c r="C170" s="1314" t="s">
        <v>1078</v>
      </c>
      <c r="D170" s="1315" t="s">
        <v>1078</v>
      </c>
      <c r="E170" s="1316" t="s">
        <v>1078</v>
      </c>
      <c r="F170" s="1314" t="s">
        <v>1078</v>
      </c>
      <c r="G170" s="1315" t="s">
        <v>1078</v>
      </c>
      <c r="H170" s="1316" t="s">
        <v>1078</v>
      </c>
      <c r="I170" s="1314" t="s">
        <v>1078</v>
      </c>
      <c r="J170" s="1315" t="s">
        <v>1078</v>
      </c>
      <c r="K170" s="1316" t="s">
        <v>1078</v>
      </c>
      <c r="L170" s="1314" t="s">
        <v>1078</v>
      </c>
      <c r="M170" s="1315" t="s">
        <v>1078</v>
      </c>
      <c r="N170" s="1316" t="s">
        <v>1078</v>
      </c>
      <c r="O170" s="1314" t="s">
        <v>1078</v>
      </c>
      <c r="P170" s="1315" t="s">
        <v>1078</v>
      </c>
      <c r="Q170" s="1316" t="s">
        <v>1078</v>
      </c>
      <c r="R170" s="1314" t="s">
        <v>1078</v>
      </c>
      <c r="S170" s="1315" t="s">
        <v>1078</v>
      </c>
      <c r="T170" s="1316" t="s">
        <v>1078</v>
      </c>
      <c r="U170" s="1314" t="s">
        <v>1078</v>
      </c>
      <c r="V170" s="1315" t="s">
        <v>1078</v>
      </c>
      <c r="W170" s="1316" t="s">
        <v>1078</v>
      </c>
      <c r="X170" s="1314" t="s">
        <v>1078</v>
      </c>
      <c r="Y170" s="1315" t="s">
        <v>1078</v>
      </c>
      <c r="Z170" s="1316" t="s">
        <v>1078</v>
      </c>
      <c r="AA170" s="1314" t="s">
        <v>1078</v>
      </c>
      <c r="AB170" s="1315" t="s">
        <v>1078</v>
      </c>
      <c r="AC170" s="1316" t="s">
        <v>1078</v>
      </c>
      <c r="AD170" s="1314" t="s">
        <v>1078</v>
      </c>
      <c r="AE170" s="1315" t="s">
        <v>1078</v>
      </c>
      <c r="AF170" s="1316" t="s">
        <v>1078</v>
      </c>
      <c r="AG170" s="1314" t="s">
        <v>1078</v>
      </c>
      <c r="AH170" s="1315" t="s">
        <v>1078</v>
      </c>
      <c r="AI170" s="1316" t="s">
        <v>1078</v>
      </c>
      <c r="AJ170" s="1314" t="s">
        <v>1078</v>
      </c>
      <c r="AK170" s="1315" t="s">
        <v>1078</v>
      </c>
      <c r="AL170" s="1316" t="s">
        <v>1078</v>
      </c>
      <c r="AM170" s="1314" t="s">
        <v>1078</v>
      </c>
      <c r="AN170" s="1315" t="s">
        <v>1078</v>
      </c>
      <c r="AO170" s="1316" t="s">
        <v>1078</v>
      </c>
      <c r="AP170" s="1314" t="s">
        <v>1078</v>
      </c>
      <c r="AQ170" s="1315" t="s">
        <v>1078</v>
      </c>
      <c r="AR170" s="1316" t="s">
        <v>1078</v>
      </c>
      <c r="AS170" s="1314" t="s">
        <v>1078</v>
      </c>
      <c r="AT170" s="1315" t="s">
        <v>1078</v>
      </c>
      <c r="AU170" s="1316" t="s">
        <v>1078</v>
      </c>
      <c r="AV170" s="1314" t="s">
        <v>1078</v>
      </c>
      <c r="AW170" s="1315" t="s">
        <v>1078</v>
      </c>
      <c r="AX170" s="1316" t="s">
        <v>1078</v>
      </c>
    </row>
    <row r="171" spans="1:50">
      <c r="A171" s="1303" t="s">
        <v>4501</v>
      </c>
      <c r="B171" s="1304" t="s">
        <v>4502</v>
      </c>
      <c r="C171" s="1305" t="s">
        <v>2284</v>
      </c>
      <c r="D171" s="1306">
        <v>55.3</v>
      </c>
      <c r="E171" s="1307">
        <v>0</v>
      </c>
      <c r="F171" s="1305" t="s">
        <v>2284</v>
      </c>
      <c r="G171" s="1306">
        <v>55.3</v>
      </c>
      <c r="H171" s="1307">
        <v>0</v>
      </c>
      <c r="I171" s="1305" t="s">
        <v>4809</v>
      </c>
      <c r="J171" s="1306" t="s">
        <v>1078</v>
      </c>
      <c r="K171" s="1307" t="s">
        <v>1078</v>
      </c>
      <c r="L171" s="1305" t="s">
        <v>2261</v>
      </c>
      <c r="M171" s="1306" t="s">
        <v>1078</v>
      </c>
      <c r="N171" s="1307" t="s">
        <v>1078</v>
      </c>
      <c r="O171" s="1305" t="s">
        <v>2284</v>
      </c>
      <c r="P171" s="1306">
        <v>55.2</v>
      </c>
      <c r="Q171" s="1307">
        <v>0</v>
      </c>
      <c r="R171" s="1305" t="s">
        <v>4810</v>
      </c>
      <c r="S171" s="1306">
        <v>55.3</v>
      </c>
      <c r="T171" s="1307">
        <v>26.5</v>
      </c>
      <c r="U171" s="1305" t="s">
        <v>2261</v>
      </c>
      <c r="V171" s="1306" t="s">
        <v>1078</v>
      </c>
      <c r="W171" s="1307" t="s">
        <v>1078</v>
      </c>
      <c r="X171" s="1305" t="s">
        <v>2261</v>
      </c>
      <c r="Y171" s="1306" t="s">
        <v>1078</v>
      </c>
      <c r="Z171" s="1307" t="s">
        <v>1078</v>
      </c>
      <c r="AA171" s="1305" t="s">
        <v>2284</v>
      </c>
      <c r="AB171" s="1306">
        <v>55.2</v>
      </c>
      <c r="AC171" s="1307">
        <v>0</v>
      </c>
      <c r="AD171" s="1305" t="s">
        <v>2284</v>
      </c>
      <c r="AE171" s="1306">
        <v>55.4</v>
      </c>
      <c r="AF171" s="1307">
        <v>0</v>
      </c>
      <c r="AG171" s="1305" t="s">
        <v>2284</v>
      </c>
      <c r="AH171" s="1306">
        <v>55.3</v>
      </c>
      <c r="AI171" s="1307">
        <v>0</v>
      </c>
      <c r="AJ171" s="1305" t="s">
        <v>2284</v>
      </c>
      <c r="AK171" s="1306">
        <v>55.3</v>
      </c>
      <c r="AL171" s="1307">
        <v>0</v>
      </c>
      <c r="AM171" s="1305" t="s">
        <v>2284</v>
      </c>
      <c r="AN171" s="1306">
        <v>55.3</v>
      </c>
      <c r="AO171" s="1307">
        <v>0</v>
      </c>
      <c r="AP171" s="1305" t="s">
        <v>4809</v>
      </c>
      <c r="AQ171" s="1306" t="s">
        <v>1078</v>
      </c>
      <c r="AR171" s="1307" t="s">
        <v>1078</v>
      </c>
      <c r="AS171" s="1305" t="s">
        <v>2284</v>
      </c>
      <c r="AT171" s="1306">
        <v>55.3</v>
      </c>
      <c r="AU171" s="1307">
        <v>0</v>
      </c>
      <c r="AV171" s="1305" t="s">
        <v>2284</v>
      </c>
      <c r="AW171" s="1306">
        <v>55.3</v>
      </c>
      <c r="AX171" s="1307">
        <v>0</v>
      </c>
    </row>
    <row r="172" spans="1:50">
      <c r="A172" s="1308" t="s">
        <v>4503</v>
      </c>
      <c r="B172" s="1350" t="s">
        <v>4504</v>
      </c>
      <c r="C172" s="1317" t="s">
        <v>1078</v>
      </c>
      <c r="D172" s="1318" t="s">
        <v>1078</v>
      </c>
      <c r="E172" s="1319" t="s">
        <v>1078</v>
      </c>
      <c r="F172" s="1317" t="s">
        <v>2284</v>
      </c>
      <c r="G172" s="1318">
        <v>55.4</v>
      </c>
      <c r="H172" s="1319">
        <v>0</v>
      </c>
      <c r="I172" s="1317" t="s">
        <v>1078</v>
      </c>
      <c r="J172" s="1318" t="s">
        <v>1078</v>
      </c>
      <c r="K172" s="1319" t="s">
        <v>1078</v>
      </c>
      <c r="L172" s="1317" t="s">
        <v>1078</v>
      </c>
      <c r="M172" s="1318" t="s">
        <v>1078</v>
      </c>
      <c r="N172" s="1319" t="s">
        <v>1078</v>
      </c>
      <c r="O172" s="1317" t="s">
        <v>1078</v>
      </c>
      <c r="P172" s="1318" t="s">
        <v>1078</v>
      </c>
      <c r="Q172" s="1319" t="s">
        <v>1078</v>
      </c>
      <c r="R172" s="1317" t="s">
        <v>1078</v>
      </c>
      <c r="S172" s="1318" t="s">
        <v>1078</v>
      </c>
      <c r="T172" s="1319" t="s">
        <v>1078</v>
      </c>
      <c r="U172" s="1317" t="s">
        <v>1078</v>
      </c>
      <c r="V172" s="1318" t="s">
        <v>1078</v>
      </c>
      <c r="W172" s="1319" t="s">
        <v>1078</v>
      </c>
      <c r="X172" s="1317" t="s">
        <v>1078</v>
      </c>
      <c r="Y172" s="1318" t="s">
        <v>1078</v>
      </c>
      <c r="Z172" s="1319" t="s">
        <v>1078</v>
      </c>
      <c r="AA172" s="1317" t="s">
        <v>1078</v>
      </c>
      <c r="AB172" s="1318" t="s">
        <v>1078</v>
      </c>
      <c r="AC172" s="1319" t="s">
        <v>1078</v>
      </c>
      <c r="AD172" s="1317" t="s">
        <v>1078</v>
      </c>
      <c r="AE172" s="1318" t="s">
        <v>1078</v>
      </c>
      <c r="AF172" s="1319" t="s">
        <v>1078</v>
      </c>
      <c r="AG172" s="1317" t="s">
        <v>1078</v>
      </c>
      <c r="AH172" s="1318" t="s">
        <v>1078</v>
      </c>
      <c r="AI172" s="1319" t="s">
        <v>1078</v>
      </c>
      <c r="AJ172" s="1317" t="s">
        <v>1078</v>
      </c>
      <c r="AK172" s="1318" t="s">
        <v>1078</v>
      </c>
      <c r="AL172" s="1319" t="s">
        <v>1078</v>
      </c>
      <c r="AM172" s="1317" t="s">
        <v>1078</v>
      </c>
      <c r="AN172" s="1318" t="s">
        <v>1078</v>
      </c>
      <c r="AO172" s="1319" t="s">
        <v>1078</v>
      </c>
      <c r="AP172" s="1317" t="s">
        <v>1078</v>
      </c>
      <c r="AQ172" s="1318" t="s">
        <v>1078</v>
      </c>
      <c r="AR172" s="1319" t="s">
        <v>1078</v>
      </c>
      <c r="AS172" s="1317" t="s">
        <v>2284</v>
      </c>
      <c r="AT172" s="1318">
        <v>55.2</v>
      </c>
      <c r="AU172" s="1319">
        <v>0</v>
      </c>
      <c r="AV172" s="1317" t="s">
        <v>1078</v>
      </c>
      <c r="AW172" s="1318" t="s">
        <v>1078</v>
      </c>
      <c r="AX172" s="1319" t="s">
        <v>1078</v>
      </c>
    </row>
    <row r="173" spans="1:50">
      <c r="A173" s="1313" t="s">
        <v>4505</v>
      </c>
      <c r="B173" s="1143" t="s">
        <v>4506</v>
      </c>
      <c r="C173" s="1314" t="s">
        <v>1078</v>
      </c>
      <c r="D173" s="1315" t="s">
        <v>1078</v>
      </c>
      <c r="E173" s="1316" t="s">
        <v>1078</v>
      </c>
      <c r="F173" s="1314" t="s">
        <v>1078</v>
      </c>
      <c r="G173" s="1315" t="s">
        <v>1078</v>
      </c>
      <c r="H173" s="1316" t="s">
        <v>1078</v>
      </c>
      <c r="I173" s="1314" t="s">
        <v>1078</v>
      </c>
      <c r="J173" s="1315" t="s">
        <v>1078</v>
      </c>
      <c r="K173" s="1316" t="s">
        <v>1078</v>
      </c>
      <c r="L173" s="1314" t="s">
        <v>1078</v>
      </c>
      <c r="M173" s="1315" t="s">
        <v>1078</v>
      </c>
      <c r="N173" s="1316" t="s">
        <v>1078</v>
      </c>
      <c r="O173" s="1314" t="s">
        <v>1078</v>
      </c>
      <c r="P173" s="1315" t="s">
        <v>1078</v>
      </c>
      <c r="Q173" s="1316" t="s">
        <v>1078</v>
      </c>
      <c r="R173" s="1314" t="s">
        <v>1078</v>
      </c>
      <c r="S173" s="1315" t="s">
        <v>1078</v>
      </c>
      <c r="T173" s="1316" t="s">
        <v>1078</v>
      </c>
      <c r="U173" s="1314" t="s">
        <v>1078</v>
      </c>
      <c r="V173" s="1315" t="s">
        <v>1078</v>
      </c>
      <c r="W173" s="1316" t="s">
        <v>1078</v>
      </c>
      <c r="X173" s="1314" t="s">
        <v>1078</v>
      </c>
      <c r="Y173" s="1315" t="s">
        <v>1078</v>
      </c>
      <c r="Z173" s="1316" t="s">
        <v>1078</v>
      </c>
      <c r="AA173" s="1314" t="s">
        <v>1078</v>
      </c>
      <c r="AB173" s="1315" t="s">
        <v>1078</v>
      </c>
      <c r="AC173" s="1316" t="s">
        <v>1078</v>
      </c>
      <c r="AD173" s="1314" t="s">
        <v>1078</v>
      </c>
      <c r="AE173" s="1315" t="s">
        <v>1078</v>
      </c>
      <c r="AF173" s="1316" t="s">
        <v>1078</v>
      </c>
      <c r="AG173" s="1314" t="s">
        <v>1078</v>
      </c>
      <c r="AH173" s="1315" t="s">
        <v>1078</v>
      </c>
      <c r="AI173" s="1316" t="s">
        <v>1078</v>
      </c>
      <c r="AJ173" s="1314" t="s">
        <v>1078</v>
      </c>
      <c r="AK173" s="1315" t="s">
        <v>1078</v>
      </c>
      <c r="AL173" s="1316" t="s">
        <v>1078</v>
      </c>
      <c r="AM173" s="1314" t="s">
        <v>1078</v>
      </c>
      <c r="AN173" s="1315" t="s">
        <v>1078</v>
      </c>
      <c r="AO173" s="1316" t="s">
        <v>1078</v>
      </c>
      <c r="AP173" s="1314" t="s">
        <v>1078</v>
      </c>
      <c r="AQ173" s="1315" t="s">
        <v>1078</v>
      </c>
      <c r="AR173" s="1316" t="s">
        <v>1078</v>
      </c>
      <c r="AS173" s="1314" t="s">
        <v>1078</v>
      </c>
      <c r="AT173" s="1315" t="s">
        <v>1078</v>
      </c>
      <c r="AU173" s="1316" t="s">
        <v>1078</v>
      </c>
      <c r="AV173" s="1314" t="s">
        <v>1078</v>
      </c>
      <c r="AW173" s="1315" t="s">
        <v>1078</v>
      </c>
      <c r="AX173" s="1316" t="s">
        <v>1078</v>
      </c>
    </row>
    <row r="174" spans="1:50">
      <c r="A174" s="1303" t="s">
        <v>4507</v>
      </c>
      <c r="B174" s="1304" t="s">
        <v>4508</v>
      </c>
      <c r="C174" s="1305" t="s">
        <v>2284</v>
      </c>
      <c r="D174" s="1306">
        <v>60.2</v>
      </c>
      <c r="E174" s="1307">
        <v>0</v>
      </c>
      <c r="F174" s="1305" t="s">
        <v>4810</v>
      </c>
      <c r="G174" s="1306">
        <v>60.3</v>
      </c>
      <c r="H174" s="1307">
        <v>13.8</v>
      </c>
      <c r="I174" s="1305" t="s">
        <v>2284</v>
      </c>
      <c r="J174" s="1306">
        <v>60.1</v>
      </c>
      <c r="K174" s="1307">
        <v>0</v>
      </c>
      <c r="L174" s="1305" t="s">
        <v>2261</v>
      </c>
      <c r="M174" s="1306" t="s">
        <v>1078</v>
      </c>
      <c r="N174" s="1307" t="s">
        <v>1078</v>
      </c>
      <c r="O174" s="1305" t="s">
        <v>2284</v>
      </c>
      <c r="P174" s="1306">
        <v>60.2</v>
      </c>
      <c r="Q174" s="1307">
        <v>0</v>
      </c>
      <c r="R174" s="1305" t="s">
        <v>4810</v>
      </c>
      <c r="S174" s="1306">
        <v>60.2</v>
      </c>
      <c r="T174" s="1307">
        <v>24.6</v>
      </c>
      <c r="U174" s="1305" t="s">
        <v>2261</v>
      </c>
      <c r="V174" s="1306" t="s">
        <v>1078</v>
      </c>
      <c r="W174" s="1307" t="s">
        <v>1078</v>
      </c>
      <c r="X174" s="1305" t="s">
        <v>2261</v>
      </c>
      <c r="Y174" s="1306" t="s">
        <v>1078</v>
      </c>
      <c r="Z174" s="1307" t="s">
        <v>1078</v>
      </c>
      <c r="AA174" s="1305" t="s">
        <v>2284</v>
      </c>
      <c r="AB174" s="1306">
        <v>60.2</v>
      </c>
      <c r="AC174" s="1307">
        <v>0</v>
      </c>
      <c r="AD174" s="1305" t="s">
        <v>2284</v>
      </c>
      <c r="AE174" s="1306">
        <v>60.3</v>
      </c>
      <c r="AF174" s="1307">
        <v>0</v>
      </c>
      <c r="AG174" s="1305" t="s">
        <v>2284</v>
      </c>
      <c r="AH174" s="1306">
        <v>60.3</v>
      </c>
      <c r="AI174" s="1307">
        <v>0</v>
      </c>
      <c r="AJ174" s="1305" t="s">
        <v>4810</v>
      </c>
      <c r="AK174" s="1306">
        <v>60.3</v>
      </c>
      <c r="AL174" s="1307">
        <v>45.7</v>
      </c>
      <c r="AM174" s="1305" t="s">
        <v>4810</v>
      </c>
      <c r="AN174" s="1306">
        <v>60.3</v>
      </c>
      <c r="AO174" s="1307">
        <v>42.8</v>
      </c>
      <c r="AP174" s="1305" t="s">
        <v>2284</v>
      </c>
      <c r="AQ174" s="1306">
        <v>60.3</v>
      </c>
      <c r="AR174" s="1307">
        <v>0</v>
      </c>
      <c r="AS174" s="1305" t="s">
        <v>2284</v>
      </c>
      <c r="AT174" s="1306">
        <v>60.3</v>
      </c>
      <c r="AU174" s="1307">
        <v>0</v>
      </c>
      <c r="AV174" s="1305" t="s">
        <v>2284</v>
      </c>
      <c r="AW174" s="1306">
        <v>60.3</v>
      </c>
      <c r="AX174" s="1307">
        <v>0</v>
      </c>
    </row>
    <row r="175" spans="1:50">
      <c r="A175" s="1308" t="s">
        <v>4509</v>
      </c>
      <c r="B175" s="1350" t="s">
        <v>4510</v>
      </c>
      <c r="C175" s="1317" t="s">
        <v>1078</v>
      </c>
      <c r="D175" s="1318" t="s">
        <v>1078</v>
      </c>
      <c r="E175" s="1319" t="s">
        <v>1078</v>
      </c>
      <c r="F175" s="1317" t="s">
        <v>2284</v>
      </c>
      <c r="G175" s="1318">
        <v>60.2</v>
      </c>
      <c r="H175" s="1319">
        <v>0</v>
      </c>
      <c r="I175" s="1317" t="s">
        <v>1078</v>
      </c>
      <c r="J175" s="1318" t="s">
        <v>1078</v>
      </c>
      <c r="K175" s="1319" t="s">
        <v>1078</v>
      </c>
      <c r="L175" s="1317" t="s">
        <v>1078</v>
      </c>
      <c r="M175" s="1318" t="s">
        <v>1078</v>
      </c>
      <c r="N175" s="1319" t="s">
        <v>1078</v>
      </c>
      <c r="O175" s="1317" t="s">
        <v>1078</v>
      </c>
      <c r="P175" s="1318" t="s">
        <v>1078</v>
      </c>
      <c r="Q175" s="1319" t="s">
        <v>1078</v>
      </c>
      <c r="R175" s="1317" t="s">
        <v>1078</v>
      </c>
      <c r="S175" s="1318" t="s">
        <v>1078</v>
      </c>
      <c r="T175" s="1319" t="s">
        <v>1078</v>
      </c>
      <c r="U175" s="1317" t="s">
        <v>1078</v>
      </c>
      <c r="V175" s="1318" t="s">
        <v>1078</v>
      </c>
      <c r="W175" s="1319" t="s">
        <v>1078</v>
      </c>
      <c r="X175" s="1317" t="s">
        <v>1078</v>
      </c>
      <c r="Y175" s="1318" t="s">
        <v>1078</v>
      </c>
      <c r="Z175" s="1319" t="s">
        <v>1078</v>
      </c>
      <c r="AA175" s="1317" t="s">
        <v>1078</v>
      </c>
      <c r="AB175" s="1318" t="s">
        <v>1078</v>
      </c>
      <c r="AC175" s="1319" t="s">
        <v>1078</v>
      </c>
      <c r="AD175" s="1317" t="s">
        <v>1078</v>
      </c>
      <c r="AE175" s="1318" t="s">
        <v>1078</v>
      </c>
      <c r="AF175" s="1319" t="s">
        <v>1078</v>
      </c>
      <c r="AG175" s="1317" t="s">
        <v>1078</v>
      </c>
      <c r="AH175" s="1318" t="s">
        <v>1078</v>
      </c>
      <c r="AI175" s="1319" t="s">
        <v>1078</v>
      </c>
      <c r="AJ175" s="1317" t="s">
        <v>2284</v>
      </c>
      <c r="AK175" s="1318">
        <v>60.3</v>
      </c>
      <c r="AL175" s="1319">
        <v>0</v>
      </c>
      <c r="AM175" s="1317" t="s">
        <v>2284</v>
      </c>
      <c r="AN175" s="1318">
        <v>60.2</v>
      </c>
      <c r="AO175" s="1319">
        <v>0</v>
      </c>
      <c r="AP175" s="1317" t="s">
        <v>2284</v>
      </c>
      <c r="AQ175" s="1318">
        <v>60.3</v>
      </c>
      <c r="AR175" s="1319">
        <v>0</v>
      </c>
      <c r="AS175" s="1317" t="s">
        <v>4810</v>
      </c>
      <c r="AT175" s="1318">
        <v>60.3</v>
      </c>
      <c r="AU175" s="1319">
        <v>22.6</v>
      </c>
      <c r="AV175" s="1317" t="s">
        <v>1078</v>
      </c>
      <c r="AW175" s="1318" t="s">
        <v>1078</v>
      </c>
      <c r="AX175" s="1319" t="s">
        <v>1078</v>
      </c>
    </row>
    <row r="176" spans="1:50">
      <c r="A176" s="1313" t="s">
        <v>4511</v>
      </c>
      <c r="B176" s="1143" t="s">
        <v>4512</v>
      </c>
      <c r="C176" s="1314" t="s">
        <v>1078</v>
      </c>
      <c r="D176" s="1315" t="s">
        <v>1078</v>
      </c>
      <c r="E176" s="1316" t="s">
        <v>1078</v>
      </c>
      <c r="F176" s="1314" t="s">
        <v>2284</v>
      </c>
      <c r="G176" s="1315">
        <v>60.2</v>
      </c>
      <c r="H176" s="1316">
        <v>0</v>
      </c>
      <c r="I176" s="1314" t="s">
        <v>1078</v>
      </c>
      <c r="J176" s="1315" t="s">
        <v>1078</v>
      </c>
      <c r="K176" s="1316" t="s">
        <v>1078</v>
      </c>
      <c r="L176" s="1314" t="s">
        <v>1078</v>
      </c>
      <c r="M176" s="1315" t="s">
        <v>1078</v>
      </c>
      <c r="N176" s="1316" t="s">
        <v>1078</v>
      </c>
      <c r="O176" s="1314" t="s">
        <v>1078</v>
      </c>
      <c r="P176" s="1315" t="s">
        <v>1078</v>
      </c>
      <c r="Q176" s="1316" t="s">
        <v>1078</v>
      </c>
      <c r="R176" s="1314" t="s">
        <v>1078</v>
      </c>
      <c r="S176" s="1315" t="s">
        <v>1078</v>
      </c>
      <c r="T176" s="1316" t="s">
        <v>1078</v>
      </c>
      <c r="U176" s="1314" t="s">
        <v>1078</v>
      </c>
      <c r="V176" s="1315" t="s">
        <v>1078</v>
      </c>
      <c r="W176" s="1316" t="s">
        <v>1078</v>
      </c>
      <c r="X176" s="1314" t="s">
        <v>1078</v>
      </c>
      <c r="Y176" s="1315" t="s">
        <v>1078</v>
      </c>
      <c r="Z176" s="1316" t="s">
        <v>1078</v>
      </c>
      <c r="AA176" s="1314" t="s">
        <v>1078</v>
      </c>
      <c r="AB176" s="1315" t="s">
        <v>1078</v>
      </c>
      <c r="AC176" s="1316" t="s">
        <v>1078</v>
      </c>
      <c r="AD176" s="1314" t="s">
        <v>1078</v>
      </c>
      <c r="AE176" s="1315" t="s">
        <v>1078</v>
      </c>
      <c r="AF176" s="1316" t="s">
        <v>1078</v>
      </c>
      <c r="AG176" s="1314" t="s">
        <v>1078</v>
      </c>
      <c r="AH176" s="1315" t="s">
        <v>1078</v>
      </c>
      <c r="AI176" s="1316" t="s">
        <v>1078</v>
      </c>
      <c r="AJ176" s="1314" t="s">
        <v>4810</v>
      </c>
      <c r="AK176" s="1315">
        <v>60.2</v>
      </c>
      <c r="AL176" s="1316">
        <v>48</v>
      </c>
      <c r="AM176" s="1314" t="s">
        <v>2284</v>
      </c>
      <c r="AN176" s="1315">
        <v>60.2</v>
      </c>
      <c r="AO176" s="1316">
        <v>0</v>
      </c>
      <c r="AP176" s="1314" t="s">
        <v>1078</v>
      </c>
      <c r="AQ176" s="1315" t="s">
        <v>1078</v>
      </c>
      <c r="AR176" s="1316" t="s">
        <v>1078</v>
      </c>
      <c r="AS176" s="1314" t="s">
        <v>2284</v>
      </c>
      <c r="AT176" s="1315">
        <v>60.2</v>
      </c>
      <c r="AU176" s="1316">
        <v>0</v>
      </c>
      <c r="AV176" s="1314" t="s">
        <v>1078</v>
      </c>
      <c r="AW176" s="1315" t="s">
        <v>1078</v>
      </c>
      <c r="AX176" s="1316" t="s">
        <v>1078</v>
      </c>
    </row>
    <row r="177" spans="1:50" ht="54.75">
      <c r="A177" s="1299" t="s">
        <v>4528</v>
      </c>
      <c r="B177" s="1139" t="s">
        <v>5884</v>
      </c>
      <c r="C177" s="1300" t="s">
        <v>4806</v>
      </c>
      <c r="D177" s="1301" t="s">
        <v>4813</v>
      </c>
      <c r="E177" s="1302" t="s">
        <v>4814</v>
      </c>
      <c r="F177" s="1300" t="s">
        <v>4806</v>
      </c>
      <c r="G177" s="1301" t="s">
        <v>4813</v>
      </c>
      <c r="H177" s="1302" t="s">
        <v>4814</v>
      </c>
      <c r="I177" s="1300" t="s">
        <v>4806</v>
      </c>
      <c r="J177" s="1301" t="s">
        <v>4813</v>
      </c>
      <c r="K177" s="1302" t="s">
        <v>4814</v>
      </c>
      <c r="L177" s="1300" t="s">
        <v>4806</v>
      </c>
      <c r="M177" s="1301" t="s">
        <v>4813</v>
      </c>
      <c r="N177" s="1302" t="s">
        <v>4814</v>
      </c>
      <c r="O177" s="1300" t="s">
        <v>4806</v>
      </c>
      <c r="P177" s="1301" t="s">
        <v>4813</v>
      </c>
      <c r="Q177" s="1302" t="s">
        <v>4814</v>
      </c>
      <c r="R177" s="1300" t="s">
        <v>4806</v>
      </c>
      <c r="S177" s="1301" t="s">
        <v>4813</v>
      </c>
      <c r="T177" s="1302" t="s">
        <v>4814</v>
      </c>
      <c r="U177" s="1300" t="s">
        <v>4806</v>
      </c>
      <c r="V177" s="1301" t="s">
        <v>4813</v>
      </c>
      <c r="W177" s="1302" t="s">
        <v>4814</v>
      </c>
      <c r="X177" s="1300" t="s">
        <v>4806</v>
      </c>
      <c r="Y177" s="1301" t="s">
        <v>4813</v>
      </c>
      <c r="Z177" s="1302" t="s">
        <v>4814</v>
      </c>
      <c r="AA177" s="1300" t="s">
        <v>4806</v>
      </c>
      <c r="AB177" s="1301" t="s">
        <v>4813</v>
      </c>
      <c r="AC177" s="1302" t="s">
        <v>4814</v>
      </c>
      <c r="AD177" s="1300" t="s">
        <v>4806</v>
      </c>
      <c r="AE177" s="1301" t="s">
        <v>4813</v>
      </c>
      <c r="AF177" s="1302" t="s">
        <v>4814</v>
      </c>
      <c r="AG177" s="1300" t="s">
        <v>4806</v>
      </c>
      <c r="AH177" s="1301" t="s">
        <v>4813</v>
      </c>
      <c r="AI177" s="1302" t="s">
        <v>4814</v>
      </c>
      <c r="AJ177" s="1300" t="s">
        <v>4806</v>
      </c>
      <c r="AK177" s="1301" t="s">
        <v>4813</v>
      </c>
      <c r="AL177" s="1302" t="s">
        <v>4814</v>
      </c>
      <c r="AM177" s="1300" t="s">
        <v>4806</v>
      </c>
      <c r="AN177" s="1301" t="s">
        <v>4813</v>
      </c>
      <c r="AO177" s="1302" t="s">
        <v>4814</v>
      </c>
      <c r="AP177" s="1300" t="s">
        <v>4806</v>
      </c>
      <c r="AQ177" s="1301" t="s">
        <v>4813</v>
      </c>
      <c r="AR177" s="1302" t="s">
        <v>4814</v>
      </c>
      <c r="AS177" s="1300" t="s">
        <v>4806</v>
      </c>
      <c r="AT177" s="1301" t="s">
        <v>4813</v>
      </c>
      <c r="AU177" s="1302" t="s">
        <v>4814</v>
      </c>
      <c r="AV177" s="1300" t="s">
        <v>4806</v>
      </c>
      <c r="AW177" s="1301" t="s">
        <v>4813</v>
      </c>
      <c r="AX177" s="1302" t="s">
        <v>4814</v>
      </c>
    </row>
    <row r="178" spans="1:50">
      <c r="A178" s="1303" t="s">
        <v>4446</v>
      </c>
      <c r="B178" s="1304" t="s">
        <v>4447</v>
      </c>
      <c r="C178" s="1305" t="s">
        <v>2284</v>
      </c>
      <c r="D178" s="1306">
        <v>10.199999999999999</v>
      </c>
      <c r="E178" s="1307">
        <v>0</v>
      </c>
      <c r="F178" s="1305" t="s">
        <v>2284</v>
      </c>
      <c r="G178" s="1306">
        <v>10.1</v>
      </c>
      <c r="H178" s="1307">
        <v>0</v>
      </c>
      <c r="I178" s="1305" t="s">
        <v>2284</v>
      </c>
      <c r="J178" s="1306">
        <v>10.3</v>
      </c>
      <c r="K178" s="1307">
        <v>0</v>
      </c>
      <c r="L178" s="1305" t="s">
        <v>4351</v>
      </c>
      <c r="M178" s="1306">
        <v>10.199999999999999</v>
      </c>
      <c r="N178" s="1307">
        <v>10.199999999999999</v>
      </c>
      <c r="O178" s="1305" t="s">
        <v>2284</v>
      </c>
      <c r="P178" s="1306">
        <v>10.3</v>
      </c>
      <c r="Q178" s="1307">
        <v>0</v>
      </c>
      <c r="R178" s="1305" t="s">
        <v>2284</v>
      </c>
      <c r="S178" s="1306">
        <v>10.199999999999999</v>
      </c>
      <c r="T178" s="1307">
        <v>0</v>
      </c>
      <c r="U178" s="1305" t="s">
        <v>4351</v>
      </c>
      <c r="V178" s="1306">
        <v>10.3</v>
      </c>
      <c r="W178" s="1307">
        <v>10.3</v>
      </c>
      <c r="X178" s="1305" t="s">
        <v>2261</v>
      </c>
      <c r="Y178" s="1306" t="s">
        <v>1078</v>
      </c>
      <c r="Z178" s="1307" t="s">
        <v>1078</v>
      </c>
      <c r="AA178" s="1305" t="s">
        <v>2284</v>
      </c>
      <c r="AB178" s="1306">
        <v>10.3</v>
      </c>
      <c r="AC178" s="1307">
        <v>0</v>
      </c>
      <c r="AD178" s="1305" t="s">
        <v>2284</v>
      </c>
      <c r="AE178" s="1306">
        <v>10.3</v>
      </c>
      <c r="AF178" s="1307">
        <v>0</v>
      </c>
      <c r="AG178" s="1305" t="s">
        <v>2284</v>
      </c>
      <c r="AH178" s="1306">
        <v>10.199999999999999</v>
      </c>
      <c r="AI178" s="1307">
        <v>0</v>
      </c>
      <c r="AJ178" s="1305" t="s">
        <v>2284</v>
      </c>
      <c r="AK178" s="1306">
        <v>10.199999999999999</v>
      </c>
      <c r="AL178" s="1307">
        <v>0</v>
      </c>
      <c r="AM178" s="1305" t="s">
        <v>2284</v>
      </c>
      <c r="AN178" s="1306">
        <v>10.199999999999999</v>
      </c>
      <c r="AO178" s="1307">
        <v>0</v>
      </c>
      <c r="AP178" s="1305" t="s">
        <v>2261</v>
      </c>
      <c r="AQ178" s="1306" t="s">
        <v>1078</v>
      </c>
      <c r="AR178" s="1307" t="s">
        <v>1078</v>
      </c>
      <c r="AS178" s="1305" t="s">
        <v>2284</v>
      </c>
      <c r="AT178" s="1306">
        <v>10.199999999999999</v>
      </c>
      <c r="AU178" s="1307">
        <v>0</v>
      </c>
      <c r="AV178" s="1305" t="s">
        <v>2284</v>
      </c>
      <c r="AW178" s="1306">
        <v>10.3</v>
      </c>
      <c r="AX178" s="1307">
        <v>0</v>
      </c>
    </row>
    <row r="179" spans="1:50">
      <c r="A179" s="1308" t="s">
        <v>4448</v>
      </c>
      <c r="B179" s="1350" t="s">
        <v>4449</v>
      </c>
      <c r="C179" s="1310" t="s">
        <v>1078</v>
      </c>
      <c r="D179" s="1311" t="s">
        <v>1078</v>
      </c>
      <c r="E179" s="1312" t="s">
        <v>1078</v>
      </c>
      <c r="F179" s="1310" t="s">
        <v>2284</v>
      </c>
      <c r="G179" s="1311">
        <v>10.199999999999999</v>
      </c>
      <c r="H179" s="1312">
        <v>0</v>
      </c>
      <c r="I179" s="1310" t="s">
        <v>1078</v>
      </c>
      <c r="J179" s="1311" t="s">
        <v>1078</v>
      </c>
      <c r="K179" s="1312" t="s">
        <v>1078</v>
      </c>
      <c r="L179" s="1310" t="s">
        <v>1078</v>
      </c>
      <c r="M179" s="1311" t="s">
        <v>1078</v>
      </c>
      <c r="N179" s="1312" t="s">
        <v>1078</v>
      </c>
      <c r="O179" s="1310" t="s">
        <v>1078</v>
      </c>
      <c r="P179" s="1311" t="s">
        <v>1078</v>
      </c>
      <c r="Q179" s="1312" t="s">
        <v>1078</v>
      </c>
      <c r="R179" s="1310" t="s">
        <v>1078</v>
      </c>
      <c r="S179" s="1311" t="s">
        <v>1078</v>
      </c>
      <c r="T179" s="1312" t="s">
        <v>1078</v>
      </c>
      <c r="U179" s="1310" t="s">
        <v>1078</v>
      </c>
      <c r="V179" s="1311" t="s">
        <v>1078</v>
      </c>
      <c r="W179" s="1312" t="s">
        <v>1078</v>
      </c>
      <c r="X179" s="1310" t="s">
        <v>1078</v>
      </c>
      <c r="Y179" s="1311" t="s">
        <v>1078</v>
      </c>
      <c r="Z179" s="1312" t="s">
        <v>1078</v>
      </c>
      <c r="AA179" s="1310" t="s">
        <v>1078</v>
      </c>
      <c r="AB179" s="1311" t="s">
        <v>1078</v>
      </c>
      <c r="AC179" s="1312" t="s">
        <v>1078</v>
      </c>
      <c r="AD179" s="1310" t="s">
        <v>1078</v>
      </c>
      <c r="AE179" s="1311" t="s">
        <v>1078</v>
      </c>
      <c r="AF179" s="1312" t="s">
        <v>1078</v>
      </c>
      <c r="AG179" s="1310" t="s">
        <v>1078</v>
      </c>
      <c r="AH179" s="1311" t="s">
        <v>1078</v>
      </c>
      <c r="AI179" s="1312" t="s">
        <v>1078</v>
      </c>
      <c r="AJ179" s="1310" t="s">
        <v>1078</v>
      </c>
      <c r="AK179" s="1311" t="s">
        <v>1078</v>
      </c>
      <c r="AL179" s="1312" t="s">
        <v>1078</v>
      </c>
      <c r="AM179" s="1310" t="s">
        <v>1078</v>
      </c>
      <c r="AN179" s="1311" t="s">
        <v>1078</v>
      </c>
      <c r="AO179" s="1312" t="s">
        <v>1078</v>
      </c>
      <c r="AP179" s="1310" t="s">
        <v>1078</v>
      </c>
      <c r="AQ179" s="1311" t="s">
        <v>1078</v>
      </c>
      <c r="AR179" s="1312" t="s">
        <v>1078</v>
      </c>
      <c r="AS179" s="1310" t="s">
        <v>2284</v>
      </c>
      <c r="AT179" s="1311">
        <v>10.199999999999999</v>
      </c>
      <c r="AU179" s="1312">
        <v>0</v>
      </c>
      <c r="AV179" s="1310" t="s">
        <v>1078</v>
      </c>
      <c r="AW179" s="1311" t="s">
        <v>1078</v>
      </c>
      <c r="AX179" s="1312" t="s">
        <v>1078</v>
      </c>
    </row>
    <row r="180" spans="1:50">
      <c r="A180" s="1313" t="s">
        <v>4450</v>
      </c>
      <c r="B180" s="1143" t="s">
        <v>4451</v>
      </c>
      <c r="C180" s="1314" t="s">
        <v>1078</v>
      </c>
      <c r="D180" s="1315" t="s">
        <v>1078</v>
      </c>
      <c r="E180" s="1316" t="s">
        <v>1078</v>
      </c>
      <c r="F180" s="1314" t="s">
        <v>1078</v>
      </c>
      <c r="G180" s="1315" t="s">
        <v>1078</v>
      </c>
      <c r="H180" s="1316" t="s">
        <v>1078</v>
      </c>
      <c r="I180" s="1314" t="s">
        <v>1078</v>
      </c>
      <c r="J180" s="1315" t="s">
        <v>1078</v>
      </c>
      <c r="K180" s="1316" t="s">
        <v>1078</v>
      </c>
      <c r="L180" s="1314" t="s">
        <v>1078</v>
      </c>
      <c r="M180" s="1315" t="s">
        <v>1078</v>
      </c>
      <c r="N180" s="1316" t="s">
        <v>1078</v>
      </c>
      <c r="O180" s="1314" t="s">
        <v>1078</v>
      </c>
      <c r="P180" s="1315" t="s">
        <v>1078</v>
      </c>
      <c r="Q180" s="1316" t="s">
        <v>1078</v>
      </c>
      <c r="R180" s="1314" t="s">
        <v>1078</v>
      </c>
      <c r="S180" s="1315" t="s">
        <v>1078</v>
      </c>
      <c r="T180" s="1316" t="s">
        <v>1078</v>
      </c>
      <c r="U180" s="1314" t="s">
        <v>1078</v>
      </c>
      <c r="V180" s="1315" t="s">
        <v>1078</v>
      </c>
      <c r="W180" s="1316" t="s">
        <v>1078</v>
      </c>
      <c r="X180" s="1314" t="s">
        <v>1078</v>
      </c>
      <c r="Y180" s="1315" t="s">
        <v>1078</v>
      </c>
      <c r="Z180" s="1316" t="s">
        <v>1078</v>
      </c>
      <c r="AA180" s="1314" t="s">
        <v>1078</v>
      </c>
      <c r="AB180" s="1315" t="s">
        <v>1078</v>
      </c>
      <c r="AC180" s="1316" t="s">
        <v>1078</v>
      </c>
      <c r="AD180" s="1314" t="s">
        <v>1078</v>
      </c>
      <c r="AE180" s="1315" t="s">
        <v>1078</v>
      </c>
      <c r="AF180" s="1316" t="s">
        <v>1078</v>
      </c>
      <c r="AG180" s="1314" t="s">
        <v>1078</v>
      </c>
      <c r="AH180" s="1315" t="s">
        <v>1078</v>
      </c>
      <c r="AI180" s="1316" t="s">
        <v>1078</v>
      </c>
      <c r="AJ180" s="1314" t="s">
        <v>1078</v>
      </c>
      <c r="AK180" s="1315" t="s">
        <v>1078</v>
      </c>
      <c r="AL180" s="1316" t="s">
        <v>1078</v>
      </c>
      <c r="AM180" s="1314" t="s">
        <v>1078</v>
      </c>
      <c r="AN180" s="1315" t="s">
        <v>1078</v>
      </c>
      <c r="AO180" s="1316" t="s">
        <v>1078</v>
      </c>
      <c r="AP180" s="1314" t="s">
        <v>1078</v>
      </c>
      <c r="AQ180" s="1315" t="s">
        <v>1078</v>
      </c>
      <c r="AR180" s="1316" t="s">
        <v>1078</v>
      </c>
      <c r="AS180" s="1314" t="s">
        <v>1078</v>
      </c>
      <c r="AT180" s="1315" t="s">
        <v>1078</v>
      </c>
      <c r="AU180" s="1316" t="s">
        <v>1078</v>
      </c>
      <c r="AV180" s="1314" t="s">
        <v>1078</v>
      </c>
      <c r="AW180" s="1315" t="s">
        <v>1078</v>
      </c>
      <c r="AX180" s="1316" t="s">
        <v>1078</v>
      </c>
    </row>
    <row r="181" spans="1:50">
      <c r="A181" s="1303" t="s">
        <v>4452</v>
      </c>
      <c r="B181" s="1304" t="s">
        <v>4453</v>
      </c>
      <c r="C181" s="1305" t="s">
        <v>4809</v>
      </c>
      <c r="D181" s="1306" t="s">
        <v>1078</v>
      </c>
      <c r="E181" s="1307" t="s">
        <v>1078</v>
      </c>
      <c r="F181" s="1305" t="s">
        <v>4809</v>
      </c>
      <c r="G181" s="1306" t="s">
        <v>1078</v>
      </c>
      <c r="H181" s="1307" t="s">
        <v>1078</v>
      </c>
      <c r="I181" s="1305" t="s">
        <v>4809</v>
      </c>
      <c r="J181" s="1306" t="s">
        <v>1078</v>
      </c>
      <c r="K181" s="1307" t="s">
        <v>1078</v>
      </c>
      <c r="L181" s="1305" t="s">
        <v>2284</v>
      </c>
      <c r="M181" s="1306">
        <v>15.2</v>
      </c>
      <c r="N181" s="1307">
        <v>0</v>
      </c>
      <c r="O181" s="1305" t="s">
        <v>4809</v>
      </c>
      <c r="P181" s="1306" t="s">
        <v>1078</v>
      </c>
      <c r="Q181" s="1307" t="s">
        <v>1078</v>
      </c>
      <c r="R181" s="1305" t="s">
        <v>4810</v>
      </c>
      <c r="S181" s="1306">
        <v>15.2</v>
      </c>
      <c r="T181" s="1307">
        <v>11</v>
      </c>
      <c r="U181" s="1305" t="s">
        <v>2284</v>
      </c>
      <c r="V181" s="1306">
        <v>15.2</v>
      </c>
      <c r="W181" s="1307">
        <v>0</v>
      </c>
      <c r="X181" s="1305" t="s">
        <v>2261</v>
      </c>
      <c r="Y181" s="1306" t="s">
        <v>1078</v>
      </c>
      <c r="Z181" s="1307" t="s">
        <v>1078</v>
      </c>
      <c r="AA181" s="1305" t="s">
        <v>4809</v>
      </c>
      <c r="AB181" s="1306" t="s">
        <v>1078</v>
      </c>
      <c r="AC181" s="1307" t="s">
        <v>1078</v>
      </c>
      <c r="AD181" s="1305" t="s">
        <v>2284</v>
      </c>
      <c r="AE181" s="1306">
        <v>15.3</v>
      </c>
      <c r="AF181" s="1307">
        <v>0</v>
      </c>
      <c r="AG181" s="1305" t="s">
        <v>4809</v>
      </c>
      <c r="AH181" s="1306" t="s">
        <v>1078</v>
      </c>
      <c r="AI181" s="1307" t="s">
        <v>1078</v>
      </c>
      <c r="AJ181" s="1305" t="s">
        <v>4809</v>
      </c>
      <c r="AK181" s="1306" t="s">
        <v>1078</v>
      </c>
      <c r="AL181" s="1307" t="s">
        <v>1078</v>
      </c>
      <c r="AM181" s="1305" t="s">
        <v>4809</v>
      </c>
      <c r="AN181" s="1306" t="s">
        <v>1078</v>
      </c>
      <c r="AO181" s="1307" t="s">
        <v>1078</v>
      </c>
      <c r="AP181" s="1305" t="s">
        <v>2284</v>
      </c>
      <c r="AQ181" s="1306">
        <v>15.2</v>
      </c>
      <c r="AR181" s="1307">
        <v>0</v>
      </c>
      <c r="AS181" s="1305" t="s">
        <v>4809</v>
      </c>
      <c r="AT181" s="1306" t="s">
        <v>1078</v>
      </c>
      <c r="AU181" s="1307" t="s">
        <v>1078</v>
      </c>
      <c r="AV181" s="1305" t="s">
        <v>4809</v>
      </c>
      <c r="AW181" s="1306" t="s">
        <v>1078</v>
      </c>
      <c r="AX181" s="1307" t="s">
        <v>1078</v>
      </c>
    </row>
    <row r="182" spans="1:50">
      <c r="A182" s="1308" t="s">
        <v>4454</v>
      </c>
      <c r="B182" s="1350" t="s">
        <v>4455</v>
      </c>
      <c r="C182" s="1310" t="s">
        <v>1078</v>
      </c>
      <c r="D182" s="1311" t="s">
        <v>1078</v>
      </c>
      <c r="E182" s="1312" t="s">
        <v>1078</v>
      </c>
      <c r="F182" s="1310" t="s">
        <v>1078</v>
      </c>
      <c r="G182" s="1311" t="s">
        <v>1078</v>
      </c>
      <c r="H182" s="1312" t="s">
        <v>1078</v>
      </c>
      <c r="I182" s="1310" t="s">
        <v>1078</v>
      </c>
      <c r="J182" s="1311" t="s">
        <v>1078</v>
      </c>
      <c r="K182" s="1312" t="s">
        <v>1078</v>
      </c>
      <c r="L182" s="1310" t="s">
        <v>1078</v>
      </c>
      <c r="M182" s="1311" t="s">
        <v>1078</v>
      </c>
      <c r="N182" s="1312" t="s">
        <v>1078</v>
      </c>
      <c r="O182" s="1310" t="s">
        <v>1078</v>
      </c>
      <c r="P182" s="1311" t="s">
        <v>1078</v>
      </c>
      <c r="Q182" s="1312" t="s">
        <v>1078</v>
      </c>
      <c r="R182" s="1310" t="s">
        <v>1078</v>
      </c>
      <c r="S182" s="1311" t="s">
        <v>1078</v>
      </c>
      <c r="T182" s="1312" t="s">
        <v>1078</v>
      </c>
      <c r="U182" s="1310" t="s">
        <v>1078</v>
      </c>
      <c r="V182" s="1311" t="s">
        <v>1078</v>
      </c>
      <c r="W182" s="1312" t="s">
        <v>1078</v>
      </c>
      <c r="X182" s="1310" t="s">
        <v>1078</v>
      </c>
      <c r="Y182" s="1311" t="s">
        <v>1078</v>
      </c>
      <c r="Z182" s="1312" t="s">
        <v>1078</v>
      </c>
      <c r="AA182" s="1310" t="s">
        <v>1078</v>
      </c>
      <c r="AB182" s="1311" t="s">
        <v>1078</v>
      </c>
      <c r="AC182" s="1312" t="s">
        <v>1078</v>
      </c>
      <c r="AD182" s="1310" t="s">
        <v>1078</v>
      </c>
      <c r="AE182" s="1311" t="s">
        <v>1078</v>
      </c>
      <c r="AF182" s="1312" t="s">
        <v>1078</v>
      </c>
      <c r="AG182" s="1310" t="s">
        <v>1078</v>
      </c>
      <c r="AH182" s="1311" t="s">
        <v>1078</v>
      </c>
      <c r="AI182" s="1312" t="s">
        <v>1078</v>
      </c>
      <c r="AJ182" s="1310" t="s">
        <v>1078</v>
      </c>
      <c r="AK182" s="1311" t="s">
        <v>1078</v>
      </c>
      <c r="AL182" s="1312" t="s">
        <v>1078</v>
      </c>
      <c r="AM182" s="1310" t="s">
        <v>1078</v>
      </c>
      <c r="AN182" s="1311" t="s">
        <v>1078</v>
      </c>
      <c r="AO182" s="1312" t="s">
        <v>1078</v>
      </c>
      <c r="AP182" s="1310" t="s">
        <v>2284</v>
      </c>
      <c r="AQ182" s="1311">
        <v>15.1</v>
      </c>
      <c r="AR182" s="1312">
        <v>0</v>
      </c>
      <c r="AS182" s="1310" t="s">
        <v>1078</v>
      </c>
      <c r="AT182" s="1311" t="s">
        <v>1078</v>
      </c>
      <c r="AU182" s="1312" t="s">
        <v>1078</v>
      </c>
      <c r="AV182" s="1310" t="s">
        <v>1078</v>
      </c>
      <c r="AW182" s="1311" t="s">
        <v>1078</v>
      </c>
      <c r="AX182" s="1312" t="s">
        <v>1078</v>
      </c>
    </row>
    <row r="183" spans="1:50">
      <c r="A183" s="1313" t="s">
        <v>4456</v>
      </c>
      <c r="B183" s="1143" t="s">
        <v>4457</v>
      </c>
      <c r="C183" s="1314" t="s">
        <v>1078</v>
      </c>
      <c r="D183" s="1315" t="s">
        <v>1078</v>
      </c>
      <c r="E183" s="1316" t="s">
        <v>1078</v>
      </c>
      <c r="F183" s="1314" t="s">
        <v>1078</v>
      </c>
      <c r="G183" s="1315" t="s">
        <v>1078</v>
      </c>
      <c r="H183" s="1316" t="s">
        <v>1078</v>
      </c>
      <c r="I183" s="1314" t="s">
        <v>1078</v>
      </c>
      <c r="J183" s="1315" t="s">
        <v>1078</v>
      </c>
      <c r="K183" s="1316" t="s">
        <v>1078</v>
      </c>
      <c r="L183" s="1314" t="s">
        <v>1078</v>
      </c>
      <c r="M183" s="1315" t="s">
        <v>1078</v>
      </c>
      <c r="N183" s="1316" t="s">
        <v>1078</v>
      </c>
      <c r="O183" s="1314" t="s">
        <v>1078</v>
      </c>
      <c r="P183" s="1315" t="s">
        <v>1078</v>
      </c>
      <c r="Q183" s="1316" t="s">
        <v>1078</v>
      </c>
      <c r="R183" s="1314" t="s">
        <v>1078</v>
      </c>
      <c r="S183" s="1315" t="s">
        <v>1078</v>
      </c>
      <c r="T183" s="1316" t="s">
        <v>1078</v>
      </c>
      <c r="U183" s="1314" t="s">
        <v>1078</v>
      </c>
      <c r="V183" s="1315" t="s">
        <v>1078</v>
      </c>
      <c r="W183" s="1316" t="s">
        <v>1078</v>
      </c>
      <c r="X183" s="1314" t="s">
        <v>1078</v>
      </c>
      <c r="Y183" s="1315" t="s">
        <v>1078</v>
      </c>
      <c r="Z183" s="1316" t="s">
        <v>1078</v>
      </c>
      <c r="AA183" s="1314" t="s">
        <v>1078</v>
      </c>
      <c r="AB183" s="1315" t="s">
        <v>1078</v>
      </c>
      <c r="AC183" s="1316" t="s">
        <v>1078</v>
      </c>
      <c r="AD183" s="1314" t="s">
        <v>1078</v>
      </c>
      <c r="AE183" s="1315" t="s">
        <v>1078</v>
      </c>
      <c r="AF183" s="1316" t="s">
        <v>1078</v>
      </c>
      <c r="AG183" s="1314" t="s">
        <v>1078</v>
      </c>
      <c r="AH183" s="1315" t="s">
        <v>1078</v>
      </c>
      <c r="AI183" s="1316" t="s">
        <v>1078</v>
      </c>
      <c r="AJ183" s="1314" t="s">
        <v>1078</v>
      </c>
      <c r="AK183" s="1315" t="s">
        <v>1078</v>
      </c>
      <c r="AL183" s="1316" t="s">
        <v>1078</v>
      </c>
      <c r="AM183" s="1314" t="s">
        <v>1078</v>
      </c>
      <c r="AN183" s="1315" t="s">
        <v>1078</v>
      </c>
      <c r="AO183" s="1316" t="s">
        <v>1078</v>
      </c>
      <c r="AP183" s="1314" t="s">
        <v>1078</v>
      </c>
      <c r="AQ183" s="1315" t="s">
        <v>1078</v>
      </c>
      <c r="AR183" s="1316" t="s">
        <v>1078</v>
      </c>
      <c r="AS183" s="1314" t="s">
        <v>1078</v>
      </c>
      <c r="AT183" s="1315" t="s">
        <v>1078</v>
      </c>
      <c r="AU183" s="1316" t="s">
        <v>1078</v>
      </c>
      <c r="AV183" s="1314" t="s">
        <v>1078</v>
      </c>
      <c r="AW183" s="1315" t="s">
        <v>1078</v>
      </c>
      <c r="AX183" s="1316" t="s">
        <v>1078</v>
      </c>
    </row>
    <row r="184" spans="1:50">
      <c r="A184" s="1303" t="s">
        <v>4458</v>
      </c>
      <c r="B184" s="1304" t="s">
        <v>4459</v>
      </c>
      <c r="C184" s="1305" t="s">
        <v>2284</v>
      </c>
      <c r="D184" s="1306">
        <v>20.100000000000001</v>
      </c>
      <c r="E184" s="1307">
        <v>0</v>
      </c>
      <c r="F184" s="1305" t="s">
        <v>4810</v>
      </c>
      <c r="G184" s="1306">
        <v>20.3</v>
      </c>
      <c r="H184" s="1307">
        <v>7.9</v>
      </c>
      <c r="I184" s="1305" t="s">
        <v>2284</v>
      </c>
      <c r="J184" s="1306">
        <v>20.2</v>
      </c>
      <c r="K184" s="1307">
        <v>0</v>
      </c>
      <c r="L184" s="1305" t="s">
        <v>4809</v>
      </c>
      <c r="M184" s="1306" t="s">
        <v>1078</v>
      </c>
      <c r="N184" s="1307" t="s">
        <v>1078</v>
      </c>
      <c r="O184" s="1305" t="s">
        <v>2284</v>
      </c>
      <c r="P184" s="1306">
        <v>20.3</v>
      </c>
      <c r="Q184" s="1307">
        <v>0</v>
      </c>
      <c r="R184" s="1305" t="s">
        <v>4810</v>
      </c>
      <c r="S184" s="1306">
        <v>20.2</v>
      </c>
      <c r="T184" s="1307">
        <v>13.6</v>
      </c>
      <c r="U184" s="1305" t="s">
        <v>4809</v>
      </c>
      <c r="V184" s="1306" t="s">
        <v>1078</v>
      </c>
      <c r="W184" s="1307" t="s">
        <v>1078</v>
      </c>
      <c r="X184" s="1305" t="s">
        <v>4810</v>
      </c>
      <c r="Y184" s="1306">
        <v>20.100000000000001</v>
      </c>
      <c r="Z184" s="1307">
        <v>11.7</v>
      </c>
      <c r="AA184" s="1305" t="s">
        <v>2284</v>
      </c>
      <c r="AB184" s="1306">
        <v>20.3</v>
      </c>
      <c r="AC184" s="1307">
        <v>0</v>
      </c>
      <c r="AD184" s="1305" t="s">
        <v>4809</v>
      </c>
      <c r="AE184" s="1306" t="s">
        <v>1078</v>
      </c>
      <c r="AF184" s="1307" t="s">
        <v>1078</v>
      </c>
      <c r="AG184" s="1305" t="s">
        <v>2284</v>
      </c>
      <c r="AH184" s="1306">
        <v>20.2</v>
      </c>
      <c r="AI184" s="1307">
        <v>0</v>
      </c>
      <c r="AJ184" s="1305" t="s">
        <v>2284</v>
      </c>
      <c r="AK184" s="1306">
        <v>20.3</v>
      </c>
      <c r="AL184" s="1307">
        <v>0</v>
      </c>
      <c r="AM184" s="1305" t="s">
        <v>2284</v>
      </c>
      <c r="AN184" s="1306">
        <v>20.2</v>
      </c>
      <c r="AO184" s="1307">
        <v>0</v>
      </c>
      <c r="AP184" s="1305" t="s">
        <v>4809</v>
      </c>
      <c r="AQ184" s="1306" t="s">
        <v>1078</v>
      </c>
      <c r="AR184" s="1307" t="s">
        <v>1078</v>
      </c>
      <c r="AS184" s="1305" t="s">
        <v>2284</v>
      </c>
      <c r="AT184" s="1306">
        <v>20.2</v>
      </c>
      <c r="AU184" s="1307">
        <v>0</v>
      </c>
      <c r="AV184" s="1305" t="s">
        <v>2284</v>
      </c>
      <c r="AW184" s="1306">
        <v>20.3</v>
      </c>
      <c r="AX184" s="1307">
        <v>0</v>
      </c>
    </row>
    <row r="185" spans="1:50">
      <c r="A185" s="1308" t="s">
        <v>4460</v>
      </c>
      <c r="B185" s="1350" t="s">
        <v>4461</v>
      </c>
      <c r="C185" s="1317" t="s">
        <v>1078</v>
      </c>
      <c r="D185" s="1318" t="s">
        <v>1078</v>
      </c>
      <c r="E185" s="1319" t="s">
        <v>1078</v>
      </c>
      <c r="F185" s="1317" t="s">
        <v>2284</v>
      </c>
      <c r="G185" s="1318">
        <v>20.3</v>
      </c>
      <c r="H185" s="1319">
        <v>0</v>
      </c>
      <c r="I185" s="1317" t="s">
        <v>1078</v>
      </c>
      <c r="J185" s="1318" t="s">
        <v>1078</v>
      </c>
      <c r="K185" s="1319" t="s">
        <v>1078</v>
      </c>
      <c r="L185" s="1317" t="s">
        <v>1078</v>
      </c>
      <c r="M185" s="1318" t="s">
        <v>1078</v>
      </c>
      <c r="N185" s="1319" t="s">
        <v>1078</v>
      </c>
      <c r="O185" s="1317" t="s">
        <v>1078</v>
      </c>
      <c r="P185" s="1318" t="s">
        <v>1078</v>
      </c>
      <c r="Q185" s="1319" t="s">
        <v>1078</v>
      </c>
      <c r="R185" s="1317" t="s">
        <v>1078</v>
      </c>
      <c r="S185" s="1318" t="s">
        <v>1078</v>
      </c>
      <c r="T185" s="1319" t="s">
        <v>1078</v>
      </c>
      <c r="U185" s="1317" t="s">
        <v>1078</v>
      </c>
      <c r="V185" s="1318" t="s">
        <v>1078</v>
      </c>
      <c r="W185" s="1319" t="s">
        <v>1078</v>
      </c>
      <c r="X185" s="1317" t="s">
        <v>1078</v>
      </c>
      <c r="Y185" s="1318" t="s">
        <v>1078</v>
      </c>
      <c r="Z185" s="1319" t="s">
        <v>1078</v>
      </c>
      <c r="AA185" s="1317" t="s">
        <v>1078</v>
      </c>
      <c r="AB185" s="1318" t="s">
        <v>1078</v>
      </c>
      <c r="AC185" s="1319" t="s">
        <v>1078</v>
      </c>
      <c r="AD185" s="1317" t="s">
        <v>1078</v>
      </c>
      <c r="AE185" s="1318" t="s">
        <v>1078</v>
      </c>
      <c r="AF185" s="1319" t="s">
        <v>1078</v>
      </c>
      <c r="AG185" s="1317" t="s">
        <v>1078</v>
      </c>
      <c r="AH185" s="1318" t="s">
        <v>1078</v>
      </c>
      <c r="AI185" s="1319" t="s">
        <v>1078</v>
      </c>
      <c r="AJ185" s="1317" t="s">
        <v>1078</v>
      </c>
      <c r="AK185" s="1318" t="s">
        <v>1078</v>
      </c>
      <c r="AL185" s="1319" t="s">
        <v>1078</v>
      </c>
      <c r="AM185" s="1317" t="s">
        <v>1078</v>
      </c>
      <c r="AN185" s="1318" t="s">
        <v>1078</v>
      </c>
      <c r="AO185" s="1319" t="s">
        <v>1078</v>
      </c>
      <c r="AP185" s="1317" t="s">
        <v>1078</v>
      </c>
      <c r="AQ185" s="1318" t="s">
        <v>1078</v>
      </c>
      <c r="AR185" s="1319" t="s">
        <v>1078</v>
      </c>
      <c r="AS185" s="1317" t="s">
        <v>2284</v>
      </c>
      <c r="AT185" s="1318">
        <v>20.2</v>
      </c>
      <c r="AU185" s="1319">
        <v>0</v>
      </c>
      <c r="AV185" s="1317" t="s">
        <v>1078</v>
      </c>
      <c r="AW185" s="1318" t="s">
        <v>1078</v>
      </c>
      <c r="AX185" s="1319" t="s">
        <v>1078</v>
      </c>
    </row>
    <row r="186" spans="1:50">
      <c r="A186" s="1313" t="s">
        <v>4462</v>
      </c>
      <c r="B186" s="1143" t="s">
        <v>4463</v>
      </c>
      <c r="C186" s="1314" t="s">
        <v>1078</v>
      </c>
      <c r="D186" s="1315" t="s">
        <v>1078</v>
      </c>
      <c r="E186" s="1316" t="s">
        <v>1078</v>
      </c>
      <c r="F186" s="1314" t="s">
        <v>2284</v>
      </c>
      <c r="G186" s="1315">
        <v>20.3</v>
      </c>
      <c r="H186" s="1316">
        <v>0</v>
      </c>
      <c r="I186" s="1314" t="s">
        <v>1078</v>
      </c>
      <c r="J186" s="1315" t="s">
        <v>1078</v>
      </c>
      <c r="K186" s="1316" t="s">
        <v>1078</v>
      </c>
      <c r="L186" s="1314" t="s">
        <v>1078</v>
      </c>
      <c r="M186" s="1315" t="s">
        <v>1078</v>
      </c>
      <c r="N186" s="1316" t="s">
        <v>1078</v>
      </c>
      <c r="O186" s="1314" t="s">
        <v>1078</v>
      </c>
      <c r="P186" s="1315" t="s">
        <v>1078</v>
      </c>
      <c r="Q186" s="1316" t="s">
        <v>1078</v>
      </c>
      <c r="R186" s="1314" t="s">
        <v>1078</v>
      </c>
      <c r="S186" s="1315" t="s">
        <v>1078</v>
      </c>
      <c r="T186" s="1316" t="s">
        <v>1078</v>
      </c>
      <c r="U186" s="1314" t="s">
        <v>1078</v>
      </c>
      <c r="V186" s="1315" t="s">
        <v>1078</v>
      </c>
      <c r="W186" s="1316" t="s">
        <v>1078</v>
      </c>
      <c r="X186" s="1314" t="s">
        <v>1078</v>
      </c>
      <c r="Y186" s="1315" t="s">
        <v>1078</v>
      </c>
      <c r="Z186" s="1316" t="s">
        <v>1078</v>
      </c>
      <c r="AA186" s="1314" t="s">
        <v>1078</v>
      </c>
      <c r="AB186" s="1315" t="s">
        <v>1078</v>
      </c>
      <c r="AC186" s="1316" t="s">
        <v>1078</v>
      </c>
      <c r="AD186" s="1314" t="s">
        <v>1078</v>
      </c>
      <c r="AE186" s="1315" t="s">
        <v>1078</v>
      </c>
      <c r="AF186" s="1316" t="s">
        <v>1078</v>
      </c>
      <c r="AG186" s="1314" t="s">
        <v>1078</v>
      </c>
      <c r="AH186" s="1315" t="s">
        <v>1078</v>
      </c>
      <c r="AI186" s="1316" t="s">
        <v>1078</v>
      </c>
      <c r="AJ186" s="1314" t="s">
        <v>1078</v>
      </c>
      <c r="AK186" s="1315" t="s">
        <v>1078</v>
      </c>
      <c r="AL186" s="1316" t="s">
        <v>1078</v>
      </c>
      <c r="AM186" s="1314" t="s">
        <v>1078</v>
      </c>
      <c r="AN186" s="1315" t="s">
        <v>1078</v>
      </c>
      <c r="AO186" s="1316" t="s">
        <v>1078</v>
      </c>
      <c r="AP186" s="1314" t="s">
        <v>1078</v>
      </c>
      <c r="AQ186" s="1315" t="s">
        <v>1078</v>
      </c>
      <c r="AR186" s="1316" t="s">
        <v>1078</v>
      </c>
      <c r="AS186" s="1314" t="s">
        <v>1078</v>
      </c>
      <c r="AT186" s="1315" t="s">
        <v>1078</v>
      </c>
      <c r="AU186" s="1316" t="s">
        <v>1078</v>
      </c>
      <c r="AV186" s="1314" t="s">
        <v>1078</v>
      </c>
      <c r="AW186" s="1315" t="s">
        <v>1078</v>
      </c>
      <c r="AX186" s="1316" t="s">
        <v>1078</v>
      </c>
    </row>
    <row r="187" spans="1:50">
      <c r="A187" s="1303" t="s">
        <v>4464</v>
      </c>
      <c r="B187" s="1304" t="s">
        <v>4465</v>
      </c>
      <c r="C187" s="1305" t="s">
        <v>4809</v>
      </c>
      <c r="D187" s="1306" t="s">
        <v>1078</v>
      </c>
      <c r="E187" s="1307" t="s">
        <v>1078</v>
      </c>
      <c r="F187" s="1305" t="s">
        <v>4809</v>
      </c>
      <c r="G187" s="1306" t="s">
        <v>1078</v>
      </c>
      <c r="H187" s="1307" t="s">
        <v>1078</v>
      </c>
      <c r="I187" s="1305" t="s">
        <v>4809</v>
      </c>
      <c r="J187" s="1306" t="s">
        <v>1078</v>
      </c>
      <c r="K187" s="1307" t="s">
        <v>1078</v>
      </c>
      <c r="L187" s="1305" t="s">
        <v>2284</v>
      </c>
      <c r="M187" s="1306">
        <v>25.2</v>
      </c>
      <c r="N187" s="1307">
        <v>0</v>
      </c>
      <c r="O187" s="1305" t="s">
        <v>4809</v>
      </c>
      <c r="P187" s="1306" t="s">
        <v>1078</v>
      </c>
      <c r="Q187" s="1307" t="s">
        <v>1078</v>
      </c>
      <c r="R187" s="1305" t="s">
        <v>4809</v>
      </c>
      <c r="S187" s="1306" t="s">
        <v>1078</v>
      </c>
      <c r="T187" s="1307" t="s">
        <v>1078</v>
      </c>
      <c r="U187" s="1305" t="s">
        <v>2284</v>
      </c>
      <c r="V187" s="1306">
        <v>25.2</v>
      </c>
      <c r="W187" s="1307">
        <v>0</v>
      </c>
      <c r="X187" s="1305" t="s">
        <v>4810</v>
      </c>
      <c r="Y187" s="1306">
        <v>25.2</v>
      </c>
      <c r="Z187" s="1307">
        <v>14.7</v>
      </c>
      <c r="AA187" s="1305" t="s">
        <v>4809</v>
      </c>
      <c r="AB187" s="1306" t="s">
        <v>1078</v>
      </c>
      <c r="AC187" s="1307" t="s">
        <v>1078</v>
      </c>
      <c r="AD187" s="1305" t="s">
        <v>4809</v>
      </c>
      <c r="AE187" s="1306" t="s">
        <v>1078</v>
      </c>
      <c r="AF187" s="1307" t="s">
        <v>1078</v>
      </c>
      <c r="AG187" s="1305" t="s">
        <v>4809</v>
      </c>
      <c r="AH187" s="1306" t="s">
        <v>1078</v>
      </c>
      <c r="AI187" s="1307" t="s">
        <v>1078</v>
      </c>
      <c r="AJ187" s="1305" t="s">
        <v>4809</v>
      </c>
      <c r="AK187" s="1306" t="s">
        <v>1078</v>
      </c>
      <c r="AL187" s="1307" t="s">
        <v>1078</v>
      </c>
      <c r="AM187" s="1305" t="s">
        <v>4809</v>
      </c>
      <c r="AN187" s="1306" t="s">
        <v>1078</v>
      </c>
      <c r="AO187" s="1307" t="s">
        <v>1078</v>
      </c>
      <c r="AP187" s="1305" t="s">
        <v>4809</v>
      </c>
      <c r="AQ187" s="1306" t="s">
        <v>1078</v>
      </c>
      <c r="AR187" s="1307" t="s">
        <v>1078</v>
      </c>
      <c r="AS187" s="1305" t="s">
        <v>4809</v>
      </c>
      <c r="AT187" s="1306" t="s">
        <v>1078</v>
      </c>
      <c r="AU187" s="1307" t="s">
        <v>1078</v>
      </c>
      <c r="AV187" s="1305" t="s">
        <v>4809</v>
      </c>
      <c r="AW187" s="1306" t="s">
        <v>1078</v>
      </c>
      <c r="AX187" s="1307" t="s">
        <v>1078</v>
      </c>
    </row>
    <row r="188" spans="1:50">
      <c r="A188" s="1308" t="s">
        <v>4466</v>
      </c>
      <c r="B188" s="1350" t="s">
        <v>4467</v>
      </c>
      <c r="C188" s="1310" t="s">
        <v>1078</v>
      </c>
      <c r="D188" s="1311" t="s">
        <v>1078</v>
      </c>
      <c r="E188" s="1312" t="s">
        <v>1078</v>
      </c>
      <c r="F188" s="1310" t="s">
        <v>1078</v>
      </c>
      <c r="G188" s="1311" t="s">
        <v>1078</v>
      </c>
      <c r="H188" s="1312" t="s">
        <v>1078</v>
      </c>
      <c r="I188" s="1310" t="s">
        <v>1078</v>
      </c>
      <c r="J188" s="1311" t="s">
        <v>1078</v>
      </c>
      <c r="K188" s="1312" t="s">
        <v>1078</v>
      </c>
      <c r="L188" s="1310" t="s">
        <v>1078</v>
      </c>
      <c r="M188" s="1311" t="s">
        <v>1078</v>
      </c>
      <c r="N188" s="1312" t="s">
        <v>1078</v>
      </c>
      <c r="O188" s="1310" t="s">
        <v>1078</v>
      </c>
      <c r="P188" s="1311" t="s">
        <v>1078</v>
      </c>
      <c r="Q188" s="1312" t="s">
        <v>1078</v>
      </c>
      <c r="R188" s="1310" t="s">
        <v>1078</v>
      </c>
      <c r="S188" s="1311" t="s">
        <v>1078</v>
      </c>
      <c r="T188" s="1312" t="s">
        <v>1078</v>
      </c>
      <c r="U188" s="1310" t="s">
        <v>1078</v>
      </c>
      <c r="V188" s="1311" t="s">
        <v>1078</v>
      </c>
      <c r="W188" s="1312" t="s">
        <v>1078</v>
      </c>
      <c r="X188" s="1310" t="s">
        <v>1078</v>
      </c>
      <c r="Y188" s="1311" t="s">
        <v>1078</v>
      </c>
      <c r="Z188" s="1312" t="s">
        <v>1078</v>
      </c>
      <c r="AA188" s="1310" t="s">
        <v>1078</v>
      </c>
      <c r="AB188" s="1311" t="s">
        <v>1078</v>
      </c>
      <c r="AC188" s="1312" t="s">
        <v>1078</v>
      </c>
      <c r="AD188" s="1310" t="s">
        <v>1078</v>
      </c>
      <c r="AE188" s="1311" t="s">
        <v>1078</v>
      </c>
      <c r="AF188" s="1312" t="s">
        <v>1078</v>
      </c>
      <c r="AG188" s="1310" t="s">
        <v>1078</v>
      </c>
      <c r="AH188" s="1311" t="s">
        <v>1078</v>
      </c>
      <c r="AI188" s="1312" t="s">
        <v>1078</v>
      </c>
      <c r="AJ188" s="1310" t="s">
        <v>1078</v>
      </c>
      <c r="AK188" s="1311" t="s">
        <v>1078</v>
      </c>
      <c r="AL188" s="1312" t="s">
        <v>1078</v>
      </c>
      <c r="AM188" s="1310" t="s">
        <v>1078</v>
      </c>
      <c r="AN188" s="1311" t="s">
        <v>1078</v>
      </c>
      <c r="AO188" s="1312" t="s">
        <v>1078</v>
      </c>
      <c r="AP188" s="1310" t="s">
        <v>1078</v>
      </c>
      <c r="AQ188" s="1311" t="s">
        <v>1078</v>
      </c>
      <c r="AR188" s="1312" t="s">
        <v>1078</v>
      </c>
      <c r="AS188" s="1310" t="s">
        <v>1078</v>
      </c>
      <c r="AT188" s="1311" t="s">
        <v>1078</v>
      </c>
      <c r="AU188" s="1312" t="s">
        <v>1078</v>
      </c>
      <c r="AV188" s="1310" t="s">
        <v>1078</v>
      </c>
      <c r="AW188" s="1311" t="s">
        <v>1078</v>
      </c>
      <c r="AX188" s="1312" t="s">
        <v>1078</v>
      </c>
    </row>
    <row r="189" spans="1:50">
      <c r="A189" s="1313" t="s">
        <v>4468</v>
      </c>
      <c r="B189" s="1143" t="s">
        <v>4469</v>
      </c>
      <c r="C189" s="1314" t="s">
        <v>1078</v>
      </c>
      <c r="D189" s="1315" t="s">
        <v>1078</v>
      </c>
      <c r="E189" s="1316" t="s">
        <v>1078</v>
      </c>
      <c r="F189" s="1314" t="s">
        <v>1078</v>
      </c>
      <c r="G189" s="1315" t="s">
        <v>1078</v>
      </c>
      <c r="H189" s="1316" t="s">
        <v>1078</v>
      </c>
      <c r="I189" s="1314" t="s">
        <v>1078</v>
      </c>
      <c r="J189" s="1315" t="s">
        <v>1078</v>
      </c>
      <c r="K189" s="1316" t="s">
        <v>1078</v>
      </c>
      <c r="L189" s="1314" t="s">
        <v>1078</v>
      </c>
      <c r="M189" s="1315" t="s">
        <v>1078</v>
      </c>
      <c r="N189" s="1316" t="s">
        <v>1078</v>
      </c>
      <c r="O189" s="1314" t="s">
        <v>1078</v>
      </c>
      <c r="P189" s="1315" t="s">
        <v>1078</v>
      </c>
      <c r="Q189" s="1316" t="s">
        <v>1078</v>
      </c>
      <c r="R189" s="1314" t="s">
        <v>1078</v>
      </c>
      <c r="S189" s="1315" t="s">
        <v>1078</v>
      </c>
      <c r="T189" s="1316" t="s">
        <v>1078</v>
      </c>
      <c r="U189" s="1314" t="s">
        <v>1078</v>
      </c>
      <c r="V189" s="1315" t="s">
        <v>1078</v>
      </c>
      <c r="W189" s="1316" t="s">
        <v>1078</v>
      </c>
      <c r="X189" s="1314" t="s">
        <v>1078</v>
      </c>
      <c r="Y189" s="1315" t="s">
        <v>1078</v>
      </c>
      <c r="Z189" s="1316" t="s">
        <v>1078</v>
      </c>
      <c r="AA189" s="1314" t="s">
        <v>1078</v>
      </c>
      <c r="AB189" s="1315" t="s">
        <v>1078</v>
      </c>
      <c r="AC189" s="1316" t="s">
        <v>1078</v>
      </c>
      <c r="AD189" s="1314" t="s">
        <v>1078</v>
      </c>
      <c r="AE189" s="1315" t="s">
        <v>1078</v>
      </c>
      <c r="AF189" s="1316" t="s">
        <v>1078</v>
      </c>
      <c r="AG189" s="1314" t="s">
        <v>1078</v>
      </c>
      <c r="AH189" s="1315" t="s">
        <v>1078</v>
      </c>
      <c r="AI189" s="1316" t="s">
        <v>1078</v>
      </c>
      <c r="AJ189" s="1314" t="s">
        <v>1078</v>
      </c>
      <c r="AK189" s="1315" t="s">
        <v>1078</v>
      </c>
      <c r="AL189" s="1316" t="s">
        <v>1078</v>
      </c>
      <c r="AM189" s="1314" t="s">
        <v>1078</v>
      </c>
      <c r="AN189" s="1315" t="s">
        <v>1078</v>
      </c>
      <c r="AO189" s="1316" t="s">
        <v>1078</v>
      </c>
      <c r="AP189" s="1314" t="s">
        <v>1078</v>
      </c>
      <c r="AQ189" s="1315" t="s">
        <v>1078</v>
      </c>
      <c r="AR189" s="1316" t="s">
        <v>1078</v>
      </c>
      <c r="AS189" s="1314" t="s">
        <v>1078</v>
      </c>
      <c r="AT189" s="1315" t="s">
        <v>1078</v>
      </c>
      <c r="AU189" s="1316" t="s">
        <v>1078</v>
      </c>
      <c r="AV189" s="1314" t="s">
        <v>1078</v>
      </c>
      <c r="AW189" s="1315" t="s">
        <v>1078</v>
      </c>
      <c r="AX189" s="1316" t="s">
        <v>1078</v>
      </c>
    </row>
    <row r="190" spans="1:50">
      <c r="A190" s="1303" t="s">
        <v>4470</v>
      </c>
      <c r="B190" s="1304" t="s">
        <v>4471</v>
      </c>
      <c r="C190" s="1305" t="s">
        <v>4809</v>
      </c>
      <c r="D190" s="1306" t="s">
        <v>1078</v>
      </c>
      <c r="E190" s="1307" t="s">
        <v>1078</v>
      </c>
      <c r="F190" s="1305" t="s">
        <v>4809</v>
      </c>
      <c r="G190" s="1306" t="s">
        <v>1078</v>
      </c>
      <c r="H190" s="1307" t="s">
        <v>1078</v>
      </c>
      <c r="I190" s="1305" t="s">
        <v>4809</v>
      </c>
      <c r="J190" s="1306" t="s">
        <v>1078</v>
      </c>
      <c r="K190" s="1307" t="s">
        <v>1078</v>
      </c>
      <c r="L190" s="1305" t="s">
        <v>2284</v>
      </c>
      <c r="M190" s="1306">
        <v>30.2</v>
      </c>
      <c r="N190" s="1307">
        <v>0</v>
      </c>
      <c r="O190" s="1305" t="s">
        <v>4809</v>
      </c>
      <c r="P190" s="1306" t="s">
        <v>1078</v>
      </c>
      <c r="Q190" s="1307" t="s">
        <v>1078</v>
      </c>
      <c r="R190" s="1305" t="s">
        <v>4809</v>
      </c>
      <c r="S190" s="1306" t="s">
        <v>1078</v>
      </c>
      <c r="T190" s="1307" t="s">
        <v>1078</v>
      </c>
      <c r="U190" s="1305" t="s">
        <v>4809</v>
      </c>
      <c r="V190" s="1306" t="s">
        <v>1078</v>
      </c>
      <c r="W190" s="1307" t="s">
        <v>1078</v>
      </c>
      <c r="X190" s="1305" t="s">
        <v>4810</v>
      </c>
      <c r="Y190" s="1306">
        <v>30.1</v>
      </c>
      <c r="Z190" s="1307">
        <v>20.9</v>
      </c>
      <c r="AA190" s="1305" t="s">
        <v>4809</v>
      </c>
      <c r="AB190" s="1306" t="s">
        <v>1078</v>
      </c>
      <c r="AC190" s="1307" t="s">
        <v>1078</v>
      </c>
      <c r="AD190" s="1305" t="s">
        <v>4809</v>
      </c>
      <c r="AE190" s="1306" t="s">
        <v>1078</v>
      </c>
      <c r="AF190" s="1307" t="s">
        <v>1078</v>
      </c>
      <c r="AG190" s="1305" t="s">
        <v>4809</v>
      </c>
      <c r="AH190" s="1306" t="s">
        <v>1078</v>
      </c>
      <c r="AI190" s="1307" t="s">
        <v>1078</v>
      </c>
      <c r="AJ190" s="1305" t="s">
        <v>4809</v>
      </c>
      <c r="AK190" s="1306" t="s">
        <v>1078</v>
      </c>
      <c r="AL190" s="1307" t="s">
        <v>1078</v>
      </c>
      <c r="AM190" s="1305" t="s">
        <v>4809</v>
      </c>
      <c r="AN190" s="1306" t="s">
        <v>1078</v>
      </c>
      <c r="AO190" s="1307" t="s">
        <v>1078</v>
      </c>
      <c r="AP190" s="1305" t="s">
        <v>4809</v>
      </c>
      <c r="AQ190" s="1306" t="s">
        <v>1078</v>
      </c>
      <c r="AR190" s="1307" t="s">
        <v>1078</v>
      </c>
      <c r="AS190" s="1305" t="s">
        <v>4809</v>
      </c>
      <c r="AT190" s="1306" t="s">
        <v>1078</v>
      </c>
      <c r="AU190" s="1307" t="s">
        <v>1078</v>
      </c>
      <c r="AV190" s="1305" t="s">
        <v>4809</v>
      </c>
      <c r="AW190" s="1306" t="s">
        <v>1078</v>
      </c>
      <c r="AX190" s="1307" t="s">
        <v>1078</v>
      </c>
    </row>
    <row r="191" spans="1:50">
      <c r="A191" s="1308" t="s">
        <v>4472</v>
      </c>
      <c r="B191" s="1350" t="s">
        <v>4473</v>
      </c>
      <c r="C191" s="1310" t="s">
        <v>1078</v>
      </c>
      <c r="D191" s="1311" t="s">
        <v>1078</v>
      </c>
      <c r="E191" s="1312" t="s">
        <v>1078</v>
      </c>
      <c r="F191" s="1310" t="s">
        <v>1078</v>
      </c>
      <c r="G191" s="1311" t="s">
        <v>1078</v>
      </c>
      <c r="H191" s="1312" t="s">
        <v>1078</v>
      </c>
      <c r="I191" s="1310" t="s">
        <v>1078</v>
      </c>
      <c r="J191" s="1311" t="s">
        <v>1078</v>
      </c>
      <c r="K191" s="1312" t="s">
        <v>1078</v>
      </c>
      <c r="L191" s="1310" t="s">
        <v>1078</v>
      </c>
      <c r="M191" s="1311" t="s">
        <v>1078</v>
      </c>
      <c r="N191" s="1312" t="s">
        <v>1078</v>
      </c>
      <c r="O191" s="1310" t="s">
        <v>1078</v>
      </c>
      <c r="P191" s="1311" t="s">
        <v>1078</v>
      </c>
      <c r="Q191" s="1312" t="s">
        <v>1078</v>
      </c>
      <c r="R191" s="1310" t="s">
        <v>1078</v>
      </c>
      <c r="S191" s="1311" t="s">
        <v>1078</v>
      </c>
      <c r="T191" s="1312" t="s">
        <v>1078</v>
      </c>
      <c r="U191" s="1310" t="s">
        <v>1078</v>
      </c>
      <c r="V191" s="1311" t="s">
        <v>1078</v>
      </c>
      <c r="W191" s="1312" t="s">
        <v>1078</v>
      </c>
      <c r="X191" s="1310" t="s">
        <v>1078</v>
      </c>
      <c r="Y191" s="1311" t="s">
        <v>1078</v>
      </c>
      <c r="Z191" s="1312" t="s">
        <v>1078</v>
      </c>
      <c r="AA191" s="1310" t="s">
        <v>1078</v>
      </c>
      <c r="AB191" s="1311" t="s">
        <v>1078</v>
      </c>
      <c r="AC191" s="1312" t="s">
        <v>1078</v>
      </c>
      <c r="AD191" s="1310" t="s">
        <v>1078</v>
      </c>
      <c r="AE191" s="1311" t="s">
        <v>1078</v>
      </c>
      <c r="AF191" s="1312" t="s">
        <v>1078</v>
      </c>
      <c r="AG191" s="1310" t="s">
        <v>1078</v>
      </c>
      <c r="AH191" s="1311" t="s">
        <v>1078</v>
      </c>
      <c r="AI191" s="1312" t="s">
        <v>1078</v>
      </c>
      <c r="AJ191" s="1310" t="s">
        <v>1078</v>
      </c>
      <c r="AK191" s="1311" t="s">
        <v>1078</v>
      </c>
      <c r="AL191" s="1312" t="s">
        <v>1078</v>
      </c>
      <c r="AM191" s="1310" t="s">
        <v>1078</v>
      </c>
      <c r="AN191" s="1311" t="s">
        <v>1078</v>
      </c>
      <c r="AO191" s="1312" t="s">
        <v>1078</v>
      </c>
      <c r="AP191" s="1310" t="s">
        <v>1078</v>
      </c>
      <c r="AQ191" s="1311" t="s">
        <v>1078</v>
      </c>
      <c r="AR191" s="1312" t="s">
        <v>1078</v>
      </c>
      <c r="AS191" s="1310" t="s">
        <v>1078</v>
      </c>
      <c r="AT191" s="1311" t="s">
        <v>1078</v>
      </c>
      <c r="AU191" s="1312" t="s">
        <v>1078</v>
      </c>
      <c r="AV191" s="1310" t="s">
        <v>1078</v>
      </c>
      <c r="AW191" s="1311" t="s">
        <v>1078</v>
      </c>
      <c r="AX191" s="1312" t="s">
        <v>1078</v>
      </c>
    </row>
    <row r="192" spans="1:50">
      <c r="A192" s="1313" t="s">
        <v>4474</v>
      </c>
      <c r="B192" s="1143" t="s">
        <v>4475</v>
      </c>
      <c r="C192" s="1314" t="s">
        <v>1078</v>
      </c>
      <c r="D192" s="1315" t="s">
        <v>1078</v>
      </c>
      <c r="E192" s="1316" t="s">
        <v>1078</v>
      </c>
      <c r="F192" s="1314" t="s">
        <v>1078</v>
      </c>
      <c r="G192" s="1315" t="s">
        <v>1078</v>
      </c>
      <c r="H192" s="1316" t="s">
        <v>1078</v>
      </c>
      <c r="I192" s="1314" t="s">
        <v>1078</v>
      </c>
      <c r="J192" s="1315" t="s">
        <v>1078</v>
      </c>
      <c r="K192" s="1316" t="s">
        <v>1078</v>
      </c>
      <c r="L192" s="1314" t="s">
        <v>1078</v>
      </c>
      <c r="M192" s="1315" t="s">
        <v>1078</v>
      </c>
      <c r="N192" s="1316" t="s">
        <v>1078</v>
      </c>
      <c r="O192" s="1314" t="s">
        <v>1078</v>
      </c>
      <c r="P192" s="1315" t="s">
        <v>1078</v>
      </c>
      <c r="Q192" s="1316" t="s">
        <v>1078</v>
      </c>
      <c r="R192" s="1314" t="s">
        <v>1078</v>
      </c>
      <c r="S192" s="1315" t="s">
        <v>1078</v>
      </c>
      <c r="T192" s="1316" t="s">
        <v>1078</v>
      </c>
      <c r="U192" s="1314" t="s">
        <v>1078</v>
      </c>
      <c r="V192" s="1315" t="s">
        <v>1078</v>
      </c>
      <c r="W192" s="1316" t="s">
        <v>1078</v>
      </c>
      <c r="X192" s="1314" t="s">
        <v>1078</v>
      </c>
      <c r="Y192" s="1315" t="s">
        <v>1078</v>
      </c>
      <c r="Z192" s="1316" t="s">
        <v>1078</v>
      </c>
      <c r="AA192" s="1314" t="s">
        <v>1078</v>
      </c>
      <c r="AB192" s="1315" t="s">
        <v>1078</v>
      </c>
      <c r="AC192" s="1316" t="s">
        <v>1078</v>
      </c>
      <c r="AD192" s="1314" t="s">
        <v>1078</v>
      </c>
      <c r="AE192" s="1315" t="s">
        <v>1078</v>
      </c>
      <c r="AF192" s="1316" t="s">
        <v>1078</v>
      </c>
      <c r="AG192" s="1314" t="s">
        <v>1078</v>
      </c>
      <c r="AH192" s="1315" t="s">
        <v>1078</v>
      </c>
      <c r="AI192" s="1316" t="s">
        <v>1078</v>
      </c>
      <c r="AJ192" s="1314" t="s">
        <v>1078</v>
      </c>
      <c r="AK192" s="1315" t="s">
        <v>1078</v>
      </c>
      <c r="AL192" s="1316" t="s">
        <v>1078</v>
      </c>
      <c r="AM192" s="1314" t="s">
        <v>1078</v>
      </c>
      <c r="AN192" s="1315" t="s">
        <v>1078</v>
      </c>
      <c r="AO192" s="1316" t="s">
        <v>1078</v>
      </c>
      <c r="AP192" s="1314" t="s">
        <v>1078</v>
      </c>
      <c r="AQ192" s="1315" t="s">
        <v>1078</v>
      </c>
      <c r="AR192" s="1316" t="s">
        <v>1078</v>
      </c>
      <c r="AS192" s="1314" t="s">
        <v>1078</v>
      </c>
      <c r="AT192" s="1315" t="s">
        <v>1078</v>
      </c>
      <c r="AU192" s="1316" t="s">
        <v>1078</v>
      </c>
      <c r="AV192" s="1314" t="s">
        <v>1078</v>
      </c>
      <c r="AW192" s="1315" t="s">
        <v>1078</v>
      </c>
      <c r="AX192" s="1316" t="s">
        <v>1078</v>
      </c>
    </row>
    <row r="193" spans="1:50">
      <c r="A193" s="1303" t="s">
        <v>4476</v>
      </c>
      <c r="B193" s="1304" t="s">
        <v>4477</v>
      </c>
      <c r="C193" s="1305" t="s">
        <v>4809</v>
      </c>
      <c r="D193" s="1306" t="s">
        <v>1078</v>
      </c>
      <c r="E193" s="1307" t="s">
        <v>1078</v>
      </c>
      <c r="F193" s="1305" t="s">
        <v>4809</v>
      </c>
      <c r="G193" s="1306" t="s">
        <v>1078</v>
      </c>
      <c r="H193" s="1307" t="s">
        <v>1078</v>
      </c>
      <c r="I193" s="1305" t="s">
        <v>4809</v>
      </c>
      <c r="J193" s="1306" t="s">
        <v>1078</v>
      </c>
      <c r="K193" s="1307" t="s">
        <v>1078</v>
      </c>
      <c r="L193" s="1305" t="s">
        <v>2284</v>
      </c>
      <c r="M193" s="1306">
        <v>35.299999999999997</v>
      </c>
      <c r="N193" s="1307">
        <v>0</v>
      </c>
      <c r="O193" s="1305" t="s">
        <v>4809</v>
      </c>
      <c r="P193" s="1306" t="s">
        <v>1078</v>
      </c>
      <c r="Q193" s="1307" t="s">
        <v>1078</v>
      </c>
      <c r="R193" s="1305" t="s">
        <v>4809</v>
      </c>
      <c r="S193" s="1306" t="s">
        <v>1078</v>
      </c>
      <c r="T193" s="1307" t="s">
        <v>1078</v>
      </c>
      <c r="U193" s="1305" t="s">
        <v>2284</v>
      </c>
      <c r="V193" s="1306">
        <v>35.200000000000003</v>
      </c>
      <c r="W193" s="1307">
        <v>0</v>
      </c>
      <c r="X193" s="1305" t="s">
        <v>4810</v>
      </c>
      <c r="Y193" s="1306">
        <v>35.200000000000003</v>
      </c>
      <c r="Z193" s="1307">
        <v>27.9</v>
      </c>
      <c r="AA193" s="1305" t="s">
        <v>4809</v>
      </c>
      <c r="AB193" s="1306" t="s">
        <v>1078</v>
      </c>
      <c r="AC193" s="1307" t="s">
        <v>1078</v>
      </c>
      <c r="AD193" s="1305" t="s">
        <v>4809</v>
      </c>
      <c r="AE193" s="1306" t="s">
        <v>1078</v>
      </c>
      <c r="AF193" s="1307" t="s">
        <v>1078</v>
      </c>
      <c r="AG193" s="1305" t="s">
        <v>4809</v>
      </c>
      <c r="AH193" s="1306" t="s">
        <v>1078</v>
      </c>
      <c r="AI193" s="1307" t="s">
        <v>1078</v>
      </c>
      <c r="AJ193" s="1305" t="s">
        <v>4809</v>
      </c>
      <c r="AK193" s="1306" t="s">
        <v>1078</v>
      </c>
      <c r="AL193" s="1307" t="s">
        <v>1078</v>
      </c>
      <c r="AM193" s="1305" t="s">
        <v>4809</v>
      </c>
      <c r="AN193" s="1306" t="s">
        <v>1078</v>
      </c>
      <c r="AO193" s="1307" t="s">
        <v>1078</v>
      </c>
      <c r="AP193" s="1305" t="s">
        <v>4809</v>
      </c>
      <c r="AQ193" s="1306" t="s">
        <v>1078</v>
      </c>
      <c r="AR193" s="1307" t="s">
        <v>1078</v>
      </c>
      <c r="AS193" s="1305" t="s">
        <v>4809</v>
      </c>
      <c r="AT193" s="1306" t="s">
        <v>1078</v>
      </c>
      <c r="AU193" s="1307" t="s">
        <v>1078</v>
      </c>
      <c r="AV193" s="1305" t="s">
        <v>4809</v>
      </c>
      <c r="AW193" s="1306" t="s">
        <v>1078</v>
      </c>
      <c r="AX193" s="1307" t="s">
        <v>1078</v>
      </c>
    </row>
    <row r="194" spans="1:50">
      <c r="A194" s="1308" t="s">
        <v>4478</v>
      </c>
      <c r="B194" s="1350" t="s">
        <v>4479</v>
      </c>
      <c r="C194" s="1310" t="s">
        <v>1078</v>
      </c>
      <c r="D194" s="1311" t="s">
        <v>1078</v>
      </c>
      <c r="E194" s="1312" t="s">
        <v>1078</v>
      </c>
      <c r="F194" s="1310" t="s">
        <v>1078</v>
      </c>
      <c r="G194" s="1311" t="s">
        <v>1078</v>
      </c>
      <c r="H194" s="1312" t="s">
        <v>1078</v>
      </c>
      <c r="I194" s="1310" t="s">
        <v>1078</v>
      </c>
      <c r="J194" s="1311" t="s">
        <v>1078</v>
      </c>
      <c r="K194" s="1312" t="s">
        <v>1078</v>
      </c>
      <c r="L194" s="1310" t="s">
        <v>1078</v>
      </c>
      <c r="M194" s="1311" t="s">
        <v>1078</v>
      </c>
      <c r="N194" s="1312" t="s">
        <v>1078</v>
      </c>
      <c r="O194" s="1310" t="s">
        <v>1078</v>
      </c>
      <c r="P194" s="1311" t="s">
        <v>1078</v>
      </c>
      <c r="Q194" s="1312" t="s">
        <v>1078</v>
      </c>
      <c r="R194" s="1310" t="s">
        <v>1078</v>
      </c>
      <c r="S194" s="1311" t="s">
        <v>1078</v>
      </c>
      <c r="T194" s="1312" t="s">
        <v>1078</v>
      </c>
      <c r="U194" s="1310" t="s">
        <v>2284</v>
      </c>
      <c r="V194" s="1311">
        <v>35.299999999999997</v>
      </c>
      <c r="W194" s="1312">
        <v>0</v>
      </c>
      <c r="X194" s="1310" t="s">
        <v>1078</v>
      </c>
      <c r="Y194" s="1311" t="s">
        <v>1078</v>
      </c>
      <c r="Z194" s="1312" t="s">
        <v>1078</v>
      </c>
      <c r="AA194" s="1310" t="s">
        <v>1078</v>
      </c>
      <c r="AB194" s="1311" t="s">
        <v>1078</v>
      </c>
      <c r="AC194" s="1312" t="s">
        <v>1078</v>
      </c>
      <c r="AD194" s="1310" t="s">
        <v>1078</v>
      </c>
      <c r="AE194" s="1311" t="s">
        <v>1078</v>
      </c>
      <c r="AF194" s="1312" t="s">
        <v>1078</v>
      </c>
      <c r="AG194" s="1310" t="s">
        <v>1078</v>
      </c>
      <c r="AH194" s="1311" t="s">
        <v>1078</v>
      </c>
      <c r="AI194" s="1312" t="s">
        <v>1078</v>
      </c>
      <c r="AJ194" s="1310" t="s">
        <v>1078</v>
      </c>
      <c r="AK194" s="1311" t="s">
        <v>1078</v>
      </c>
      <c r="AL194" s="1312" t="s">
        <v>1078</v>
      </c>
      <c r="AM194" s="1310" t="s">
        <v>1078</v>
      </c>
      <c r="AN194" s="1311" t="s">
        <v>1078</v>
      </c>
      <c r="AO194" s="1312" t="s">
        <v>1078</v>
      </c>
      <c r="AP194" s="1310" t="s">
        <v>1078</v>
      </c>
      <c r="AQ194" s="1311" t="s">
        <v>1078</v>
      </c>
      <c r="AR194" s="1312" t="s">
        <v>1078</v>
      </c>
      <c r="AS194" s="1310" t="s">
        <v>1078</v>
      </c>
      <c r="AT194" s="1311" t="s">
        <v>1078</v>
      </c>
      <c r="AU194" s="1312" t="s">
        <v>1078</v>
      </c>
      <c r="AV194" s="1310" t="s">
        <v>1078</v>
      </c>
      <c r="AW194" s="1311" t="s">
        <v>1078</v>
      </c>
      <c r="AX194" s="1312" t="s">
        <v>1078</v>
      </c>
    </row>
    <row r="195" spans="1:50">
      <c r="A195" s="1313" t="s">
        <v>4480</v>
      </c>
      <c r="B195" s="1143" t="s">
        <v>4481</v>
      </c>
      <c r="C195" s="1314" t="s">
        <v>1078</v>
      </c>
      <c r="D195" s="1315" t="s">
        <v>1078</v>
      </c>
      <c r="E195" s="1316" t="s">
        <v>1078</v>
      </c>
      <c r="F195" s="1314" t="s">
        <v>1078</v>
      </c>
      <c r="G195" s="1315" t="s">
        <v>1078</v>
      </c>
      <c r="H195" s="1316" t="s">
        <v>1078</v>
      </c>
      <c r="I195" s="1314" t="s">
        <v>1078</v>
      </c>
      <c r="J195" s="1315" t="s">
        <v>1078</v>
      </c>
      <c r="K195" s="1316" t="s">
        <v>1078</v>
      </c>
      <c r="L195" s="1314" t="s">
        <v>1078</v>
      </c>
      <c r="M195" s="1315" t="s">
        <v>1078</v>
      </c>
      <c r="N195" s="1316" t="s">
        <v>1078</v>
      </c>
      <c r="O195" s="1314" t="s">
        <v>1078</v>
      </c>
      <c r="P195" s="1315" t="s">
        <v>1078</v>
      </c>
      <c r="Q195" s="1316" t="s">
        <v>1078</v>
      </c>
      <c r="R195" s="1314" t="s">
        <v>1078</v>
      </c>
      <c r="S195" s="1315" t="s">
        <v>1078</v>
      </c>
      <c r="T195" s="1316" t="s">
        <v>1078</v>
      </c>
      <c r="U195" s="1314" t="s">
        <v>1078</v>
      </c>
      <c r="V195" s="1315" t="s">
        <v>1078</v>
      </c>
      <c r="W195" s="1316" t="s">
        <v>1078</v>
      </c>
      <c r="X195" s="1314" t="s">
        <v>1078</v>
      </c>
      <c r="Y195" s="1315" t="s">
        <v>1078</v>
      </c>
      <c r="Z195" s="1316" t="s">
        <v>1078</v>
      </c>
      <c r="AA195" s="1314" t="s">
        <v>1078</v>
      </c>
      <c r="AB195" s="1315" t="s">
        <v>1078</v>
      </c>
      <c r="AC195" s="1316" t="s">
        <v>1078</v>
      </c>
      <c r="AD195" s="1314" t="s">
        <v>1078</v>
      </c>
      <c r="AE195" s="1315" t="s">
        <v>1078</v>
      </c>
      <c r="AF195" s="1316" t="s">
        <v>1078</v>
      </c>
      <c r="AG195" s="1314" t="s">
        <v>1078</v>
      </c>
      <c r="AH195" s="1315" t="s">
        <v>1078</v>
      </c>
      <c r="AI195" s="1316" t="s">
        <v>1078</v>
      </c>
      <c r="AJ195" s="1314" t="s">
        <v>1078</v>
      </c>
      <c r="AK195" s="1315" t="s">
        <v>1078</v>
      </c>
      <c r="AL195" s="1316" t="s">
        <v>1078</v>
      </c>
      <c r="AM195" s="1314" t="s">
        <v>1078</v>
      </c>
      <c r="AN195" s="1315" t="s">
        <v>1078</v>
      </c>
      <c r="AO195" s="1316" t="s">
        <v>1078</v>
      </c>
      <c r="AP195" s="1314" t="s">
        <v>1078</v>
      </c>
      <c r="AQ195" s="1315" t="s">
        <v>1078</v>
      </c>
      <c r="AR195" s="1316" t="s">
        <v>1078</v>
      </c>
      <c r="AS195" s="1314" t="s">
        <v>1078</v>
      </c>
      <c r="AT195" s="1315" t="s">
        <v>1078</v>
      </c>
      <c r="AU195" s="1316" t="s">
        <v>1078</v>
      </c>
      <c r="AV195" s="1314" t="s">
        <v>1078</v>
      </c>
      <c r="AW195" s="1315" t="s">
        <v>1078</v>
      </c>
      <c r="AX195" s="1316" t="s">
        <v>1078</v>
      </c>
    </row>
    <row r="196" spans="1:50">
      <c r="A196" s="1303" t="s">
        <v>4482</v>
      </c>
      <c r="B196" s="1304" t="s">
        <v>4483</v>
      </c>
      <c r="C196" s="1305" t="s">
        <v>4809</v>
      </c>
      <c r="D196" s="1306" t="s">
        <v>1078</v>
      </c>
      <c r="E196" s="1307" t="s">
        <v>1078</v>
      </c>
      <c r="F196" s="1305" t="s">
        <v>4809</v>
      </c>
      <c r="G196" s="1306" t="s">
        <v>1078</v>
      </c>
      <c r="H196" s="1307" t="s">
        <v>1078</v>
      </c>
      <c r="I196" s="1305" t="s">
        <v>4809</v>
      </c>
      <c r="J196" s="1306" t="s">
        <v>1078</v>
      </c>
      <c r="K196" s="1307" t="s">
        <v>1078</v>
      </c>
      <c r="L196" s="1305" t="s">
        <v>4810</v>
      </c>
      <c r="M196" s="1306">
        <v>40.4</v>
      </c>
      <c r="N196" s="1307">
        <v>23.4</v>
      </c>
      <c r="O196" s="1305" t="s">
        <v>4809</v>
      </c>
      <c r="P196" s="1306" t="s">
        <v>1078</v>
      </c>
      <c r="Q196" s="1307" t="s">
        <v>1078</v>
      </c>
      <c r="R196" s="1305" t="s">
        <v>2284</v>
      </c>
      <c r="S196" s="1306">
        <v>40.200000000000003</v>
      </c>
      <c r="T196" s="1307">
        <v>0</v>
      </c>
      <c r="U196" s="1305" t="s">
        <v>4810</v>
      </c>
      <c r="V196" s="1306">
        <v>40.299999999999997</v>
      </c>
      <c r="W196" s="1307">
        <v>21.9</v>
      </c>
      <c r="X196" s="1305" t="s">
        <v>4810</v>
      </c>
      <c r="Y196" s="1306">
        <v>40.200000000000003</v>
      </c>
      <c r="Z196" s="1307">
        <v>33.799999999999997</v>
      </c>
      <c r="AA196" s="1305" t="s">
        <v>4809</v>
      </c>
      <c r="AB196" s="1306" t="s">
        <v>1078</v>
      </c>
      <c r="AC196" s="1307" t="s">
        <v>1078</v>
      </c>
      <c r="AD196" s="1305" t="s">
        <v>4809</v>
      </c>
      <c r="AE196" s="1306" t="s">
        <v>1078</v>
      </c>
      <c r="AF196" s="1307" t="s">
        <v>1078</v>
      </c>
      <c r="AG196" s="1305" t="s">
        <v>4809</v>
      </c>
      <c r="AH196" s="1306" t="s">
        <v>1078</v>
      </c>
      <c r="AI196" s="1307" t="s">
        <v>1078</v>
      </c>
      <c r="AJ196" s="1305" t="s">
        <v>4809</v>
      </c>
      <c r="AK196" s="1306" t="s">
        <v>1078</v>
      </c>
      <c r="AL196" s="1307" t="s">
        <v>1078</v>
      </c>
      <c r="AM196" s="1305" t="s">
        <v>4809</v>
      </c>
      <c r="AN196" s="1306" t="s">
        <v>1078</v>
      </c>
      <c r="AO196" s="1307" t="s">
        <v>1078</v>
      </c>
      <c r="AP196" s="1305" t="s">
        <v>4809</v>
      </c>
      <c r="AQ196" s="1306" t="s">
        <v>1078</v>
      </c>
      <c r="AR196" s="1307" t="s">
        <v>1078</v>
      </c>
      <c r="AS196" s="1305" t="s">
        <v>4809</v>
      </c>
      <c r="AT196" s="1306" t="s">
        <v>1078</v>
      </c>
      <c r="AU196" s="1307" t="s">
        <v>1078</v>
      </c>
      <c r="AV196" s="1305" t="s">
        <v>4809</v>
      </c>
      <c r="AW196" s="1306" t="s">
        <v>1078</v>
      </c>
      <c r="AX196" s="1307" t="s">
        <v>1078</v>
      </c>
    </row>
    <row r="197" spans="1:50">
      <c r="A197" s="1308" t="s">
        <v>4484</v>
      </c>
      <c r="B197" s="1350" t="s">
        <v>4485</v>
      </c>
      <c r="C197" s="1317" t="s">
        <v>1078</v>
      </c>
      <c r="D197" s="1318" t="s">
        <v>1078</v>
      </c>
      <c r="E197" s="1319" t="s">
        <v>1078</v>
      </c>
      <c r="F197" s="1317" t="s">
        <v>1078</v>
      </c>
      <c r="G197" s="1318" t="s">
        <v>1078</v>
      </c>
      <c r="H197" s="1319" t="s">
        <v>1078</v>
      </c>
      <c r="I197" s="1317" t="s">
        <v>1078</v>
      </c>
      <c r="J197" s="1318" t="s">
        <v>1078</v>
      </c>
      <c r="K197" s="1319" t="s">
        <v>1078</v>
      </c>
      <c r="L197" s="1317" t="s">
        <v>1078</v>
      </c>
      <c r="M197" s="1318" t="s">
        <v>1078</v>
      </c>
      <c r="N197" s="1319" t="s">
        <v>1078</v>
      </c>
      <c r="O197" s="1317" t="s">
        <v>1078</v>
      </c>
      <c r="P197" s="1318" t="s">
        <v>1078</v>
      </c>
      <c r="Q197" s="1319" t="s">
        <v>1078</v>
      </c>
      <c r="R197" s="1317" t="s">
        <v>1078</v>
      </c>
      <c r="S197" s="1318" t="s">
        <v>1078</v>
      </c>
      <c r="T197" s="1319" t="s">
        <v>1078</v>
      </c>
      <c r="U197" s="1317" t="s">
        <v>1078</v>
      </c>
      <c r="V197" s="1318" t="s">
        <v>1078</v>
      </c>
      <c r="W197" s="1319" t="s">
        <v>1078</v>
      </c>
      <c r="X197" s="1317" t="s">
        <v>1078</v>
      </c>
      <c r="Y197" s="1318" t="s">
        <v>1078</v>
      </c>
      <c r="Z197" s="1319" t="s">
        <v>1078</v>
      </c>
      <c r="AA197" s="1317" t="s">
        <v>1078</v>
      </c>
      <c r="AB197" s="1318" t="s">
        <v>1078</v>
      </c>
      <c r="AC197" s="1319" t="s">
        <v>1078</v>
      </c>
      <c r="AD197" s="1317" t="s">
        <v>1078</v>
      </c>
      <c r="AE197" s="1318" t="s">
        <v>1078</v>
      </c>
      <c r="AF197" s="1319" t="s">
        <v>1078</v>
      </c>
      <c r="AG197" s="1317" t="s">
        <v>1078</v>
      </c>
      <c r="AH197" s="1318" t="s">
        <v>1078</v>
      </c>
      <c r="AI197" s="1319" t="s">
        <v>1078</v>
      </c>
      <c r="AJ197" s="1317" t="s">
        <v>1078</v>
      </c>
      <c r="AK197" s="1318" t="s">
        <v>1078</v>
      </c>
      <c r="AL197" s="1319" t="s">
        <v>1078</v>
      </c>
      <c r="AM197" s="1317" t="s">
        <v>1078</v>
      </c>
      <c r="AN197" s="1318" t="s">
        <v>1078</v>
      </c>
      <c r="AO197" s="1319" t="s">
        <v>1078</v>
      </c>
      <c r="AP197" s="1317" t="s">
        <v>1078</v>
      </c>
      <c r="AQ197" s="1318" t="s">
        <v>1078</v>
      </c>
      <c r="AR197" s="1319" t="s">
        <v>1078</v>
      </c>
      <c r="AS197" s="1317" t="s">
        <v>1078</v>
      </c>
      <c r="AT197" s="1318" t="s">
        <v>1078</v>
      </c>
      <c r="AU197" s="1319" t="s">
        <v>1078</v>
      </c>
      <c r="AV197" s="1317" t="s">
        <v>1078</v>
      </c>
      <c r="AW197" s="1318" t="s">
        <v>1078</v>
      </c>
      <c r="AX197" s="1319" t="s">
        <v>1078</v>
      </c>
    </row>
    <row r="198" spans="1:50">
      <c r="A198" s="1313" t="s">
        <v>4486</v>
      </c>
      <c r="B198" s="1143" t="s">
        <v>4487</v>
      </c>
      <c r="C198" s="1314" t="s">
        <v>1078</v>
      </c>
      <c r="D198" s="1315" t="s">
        <v>1078</v>
      </c>
      <c r="E198" s="1316" t="s">
        <v>1078</v>
      </c>
      <c r="F198" s="1314" t="s">
        <v>1078</v>
      </c>
      <c r="G198" s="1315" t="s">
        <v>1078</v>
      </c>
      <c r="H198" s="1316" t="s">
        <v>1078</v>
      </c>
      <c r="I198" s="1314" t="s">
        <v>1078</v>
      </c>
      <c r="J198" s="1315" t="s">
        <v>1078</v>
      </c>
      <c r="K198" s="1316" t="s">
        <v>1078</v>
      </c>
      <c r="L198" s="1314" t="s">
        <v>1078</v>
      </c>
      <c r="M198" s="1315" t="s">
        <v>1078</v>
      </c>
      <c r="N198" s="1316" t="s">
        <v>1078</v>
      </c>
      <c r="O198" s="1314" t="s">
        <v>1078</v>
      </c>
      <c r="P198" s="1315" t="s">
        <v>1078</v>
      </c>
      <c r="Q198" s="1316" t="s">
        <v>1078</v>
      </c>
      <c r="R198" s="1314" t="s">
        <v>1078</v>
      </c>
      <c r="S198" s="1315" t="s">
        <v>1078</v>
      </c>
      <c r="T198" s="1316" t="s">
        <v>1078</v>
      </c>
      <c r="U198" s="1314" t="s">
        <v>1078</v>
      </c>
      <c r="V198" s="1315" t="s">
        <v>1078</v>
      </c>
      <c r="W198" s="1316" t="s">
        <v>1078</v>
      </c>
      <c r="X198" s="1314" t="s">
        <v>1078</v>
      </c>
      <c r="Y198" s="1315" t="s">
        <v>1078</v>
      </c>
      <c r="Z198" s="1316" t="s">
        <v>1078</v>
      </c>
      <c r="AA198" s="1314" t="s">
        <v>1078</v>
      </c>
      <c r="AB198" s="1315" t="s">
        <v>1078</v>
      </c>
      <c r="AC198" s="1316" t="s">
        <v>1078</v>
      </c>
      <c r="AD198" s="1314" t="s">
        <v>1078</v>
      </c>
      <c r="AE198" s="1315" t="s">
        <v>1078</v>
      </c>
      <c r="AF198" s="1316" t="s">
        <v>1078</v>
      </c>
      <c r="AG198" s="1314" t="s">
        <v>1078</v>
      </c>
      <c r="AH198" s="1315" t="s">
        <v>1078</v>
      </c>
      <c r="AI198" s="1316" t="s">
        <v>1078</v>
      </c>
      <c r="AJ198" s="1314" t="s">
        <v>1078</v>
      </c>
      <c r="AK198" s="1315" t="s">
        <v>1078</v>
      </c>
      <c r="AL198" s="1316" t="s">
        <v>1078</v>
      </c>
      <c r="AM198" s="1314" t="s">
        <v>1078</v>
      </c>
      <c r="AN198" s="1315" t="s">
        <v>1078</v>
      </c>
      <c r="AO198" s="1316" t="s">
        <v>1078</v>
      </c>
      <c r="AP198" s="1314" t="s">
        <v>1078</v>
      </c>
      <c r="AQ198" s="1315" t="s">
        <v>1078</v>
      </c>
      <c r="AR198" s="1316" t="s">
        <v>1078</v>
      </c>
      <c r="AS198" s="1314" t="s">
        <v>1078</v>
      </c>
      <c r="AT198" s="1315" t="s">
        <v>1078</v>
      </c>
      <c r="AU198" s="1316" t="s">
        <v>1078</v>
      </c>
      <c r="AV198" s="1314" t="s">
        <v>1078</v>
      </c>
      <c r="AW198" s="1315" t="s">
        <v>1078</v>
      </c>
      <c r="AX198" s="1316" t="s">
        <v>1078</v>
      </c>
    </row>
    <row r="199" spans="1:50">
      <c r="A199" s="1303" t="s">
        <v>4488</v>
      </c>
      <c r="B199" s="1304" t="s">
        <v>4489</v>
      </c>
      <c r="C199" s="1305" t="s">
        <v>4809</v>
      </c>
      <c r="D199" s="1306" t="s">
        <v>1078</v>
      </c>
      <c r="E199" s="1307" t="s">
        <v>1078</v>
      </c>
      <c r="F199" s="1305" t="s">
        <v>2284</v>
      </c>
      <c r="G199" s="1306">
        <v>45.3</v>
      </c>
      <c r="H199" s="1307">
        <v>0</v>
      </c>
      <c r="I199" s="1305" t="s">
        <v>4809</v>
      </c>
      <c r="J199" s="1306" t="s">
        <v>1078</v>
      </c>
      <c r="K199" s="1307" t="s">
        <v>1078</v>
      </c>
      <c r="L199" s="1305" t="s">
        <v>4810</v>
      </c>
      <c r="M199" s="1306">
        <v>45.3</v>
      </c>
      <c r="N199" s="1307">
        <v>31.6</v>
      </c>
      <c r="O199" s="1305" t="s">
        <v>4809</v>
      </c>
      <c r="P199" s="1306" t="s">
        <v>1078</v>
      </c>
      <c r="Q199" s="1307" t="s">
        <v>1078</v>
      </c>
      <c r="R199" s="1305" t="s">
        <v>2284</v>
      </c>
      <c r="S199" s="1306">
        <v>45.3</v>
      </c>
      <c r="T199" s="1307">
        <v>0</v>
      </c>
      <c r="U199" s="1305" t="s">
        <v>4810</v>
      </c>
      <c r="V199" s="1306">
        <v>45.3</v>
      </c>
      <c r="W199" s="1307">
        <v>28</v>
      </c>
      <c r="X199" s="1305" t="s">
        <v>4810</v>
      </c>
      <c r="Y199" s="1306">
        <v>45.2</v>
      </c>
      <c r="Z199" s="1307">
        <v>37.200000000000003</v>
      </c>
      <c r="AA199" s="1305" t="s">
        <v>4809</v>
      </c>
      <c r="AB199" s="1306" t="s">
        <v>1078</v>
      </c>
      <c r="AC199" s="1307" t="s">
        <v>1078</v>
      </c>
      <c r="AD199" s="1305" t="s">
        <v>4809</v>
      </c>
      <c r="AE199" s="1306" t="s">
        <v>1078</v>
      </c>
      <c r="AF199" s="1307" t="s">
        <v>1078</v>
      </c>
      <c r="AG199" s="1305" t="s">
        <v>4809</v>
      </c>
      <c r="AH199" s="1306" t="s">
        <v>1078</v>
      </c>
      <c r="AI199" s="1307" t="s">
        <v>1078</v>
      </c>
      <c r="AJ199" s="1305" t="s">
        <v>4809</v>
      </c>
      <c r="AK199" s="1306" t="s">
        <v>1078</v>
      </c>
      <c r="AL199" s="1307" t="s">
        <v>1078</v>
      </c>
      <c r="AM199" s="1305" t="s">
        <v>4809</v>
      </c>
      <c r="AN199" s="1306" t="s">
        <v>1078</v>
      </c>
      <c r="AO199" s="1307" t="s">
        <v>1078</v>
      </c>
      <c r="AP199" s="1305" t="s">
        <v>4809</v>
      </c>
      <c r="AQ199" s="1306" t="s">
        <v>1078</v>
      </c>
      <c r="AR199" s="1307" t="s">
        <v>1078</v>
      </c>
      <c r="AS199" s="1305" t="s">
        <v>4809</v>
      </c>
      <c r="AT199" s="1306" t="s">
        <v>1078</v>
      </c>
      <c r="AU199" s="1307" t="s">
        <v>1078</v>
      </c>
      <c r="AV199" s="1305" t="s">
        <v>4809</v>
      </c>
      <c r="AW199" s="1306" t="s">
        <v>1078</v>
      </c>
      <c r="AX199" s="1307" t="s">
        <v>1078</v>
      </c>
    </row>
    <row r="200" spans="1:50">
      <c r="A200" s="1308" t="s">
        <v>4490</v>
      </c>
      <c r="B200" s="1350" t="s">
        <v>4491</v>
      </c>
      <c r="C200" s="1317" t="s">
        <v>1078</v>
      </c>
      <c r="D200" s="1318" t="s">
        <v>1078</v>
      </c>
      <c r="E200" s="1319" t="s">
        <v>1078</v>
      </c>
      <c r="F200" s="1317" t="s">
        <v>2284</v>
      </c>
      <c r="G200" s="1318">
        <v>45.3</v>
      </c>
      <c r="H200" s="1319">
        <v>0</v>
      </c>
      <c r="I200" s="1317" t="s">
        <v>1078</v>
      </c>
      <c r="J200" s="1318" t="s">
        <v>1078</v>
      </c>
      <c r="K200" s="1319" t="s">
        <v>1078</v>
      </c>
      <c r="L200" s="1317" t="s">
        <v>1078</v>
      </c>
      <c r="M200" s="1318" t="s">
        <v>1078</v>
      </c>
      <c r="N200" s="1319" t="s">
        <v>1078</v>
      </c>
      <c r="O200" s="1317" t="s">
        <v>1078</v>
      </c>
      <c r="P200" s="1318" t="s">
        <v>1078</v>
      </c>
      <c r="Q200" s="1319" t="s">
        <v>1078</v>
      </c>
      <c r="R200" s="1317" t="s">
        <v>1078</v>
      </c>
      <c r="S200" s="1318" t="s">
        <v>1078</v>
      </c>
      <c r="T200" s="1319" t="s">
        <v>1078</v>
      </c>
      <c r="U200" s="1317" t="s">
        <v>1078</v>
      </c>
      <c r="V200" s="1318" t="s">
        <v>1078</v>
      </c>
      <c r="W200" s="1319" t="s">
        <v>1078</v>
      </c>
      <c r="X200" s="1317" t="s">
        <v>1078</v>
      </c>
      <c r="Y200" s="1318" t="s">
        <v>1078</v>
      </c>
      <c r="Z200" s="1319" t="s">
        <v>1078</v>
      </c>
      <c r="AA200" s="1317" t="s">
        <v>1078</v>
      </c>
      <c r="AB200" s="1318" t="s">
        <v>1078</v>
      </c>
      <c r="AC200" s="1319" t="s">
        <v>1078</v>
      </c>
      <c r="AD200" s="1317" t="s">
        <v>1078</v>
      </c>
      <c r="AE200" s="1318" t="s">
        <v>1078</v>
      </c>
      <c r="AF200" s="1319" t="s">
        <v>1078</v>
      </c>
      <c r="AG200" s="1317" t="s">
        <v>1078</v>
      </c>
      <c r="AH200" s="1318" t="s">
        <v>1078</v>
      </c>
      <c r="AI200" s="1319" t="s">
        <v>1078</v>
      </c>
      <c r="AJ200" s="1317" t="s">
        <v>1078</v>
      </c>
      <c r="AK200" s="1318" t="s">
        <v>1078</v>
      </c>
      <c r="AL200" s="1319" t="s">
        <v>1078</v>
      </c>
      <c r="AM200" s="1317" t="s">
        <v>1078</v>
      </c>
      <c r="AN200" s="1318" t="s">
        <v>1078</v>
      </c>
      <c r="AO200" s="1319" t="s">
        <v>1078</v>
      </c>
      <c r="AP200" s="1317" t="s">
        <v>1078</v>
      </c>
      <c r="AQ200" s="1318" t="s">
        <v>1078</v>
      </c>
      <c r="AR200" s="1319" t="s">
        <v>1078</v>
      </c>
      <c r="AS200" s="1317" t="s">
        <v>1078</v>
      </c>
      <c r="AT200" s="1318" t="s">
        <v>1078</v>
      </c>
      <c r="AU200" s="1319" t="s">
        <v>1078</v>
      </c>
      <c r="AV200" s="1317" t="s">
        <v>1078</v>
      </c>
      <c r="AW200" s="1318" t="s">
        <v>1078</v>
      </c>
      <c r="AX200" s="1319" t="s">
        <v>1078</v>
      </c>
    </row>
    <row r="201" spans="1:50">
      <c r="A201" s="1313" t="s">
        <v>4492</v>
      </c>
      <c r="B201" s="1143" t="s">
        <v>4493</v>
      </c>
      <c r="C201" s="1314" t="s">
        <v>1078</v>
      </c>
      <c r="D201" s="1315" t="s">
        <v>1078</v>
      </c>
      <c r="E201" s="1316" t="s">
        <v>1078</v>
      </c>
      <c r="F201" s="1314" t="s">
        <v>1078</v>
      </c>
      <c r="G201" s="1315" t="s">
        <v>1078</v>
      </c>
      <c r="H201" s="1316" t="s">
        <v>1078</v>
      </c>
      <c r="I201" s="1314" t="s">
        <v>1078</v>
      </c>
      <c r="J201" s="1315" t="s">
        <v>1078</v>
      </c>
      <c r="K201" s="1316" t="s">
        <v>1078</v>
      </c>
      <c r="L201" s="1314" t="s">
        <v>1078</v>
      </c>
      <c r="M201" s="1315" t="s">
        <v>1078</v>
      </c>
      <c r="N201" s="1316" t="s">
        <v>1078</v>
      </c>
      <c r="O201" s="1314" t="s">
        <v>1078</v>
      </c>
      <c r="P201" s="1315" t="s">
        <v>1078</v>
      </c>
      <c r="Q201" s="1316" t="s">
        <v>1078</v>
      </c>
      <c r="R201" s="1314" t="s">
        <v>1078</v>
      </c>
      <c r="S201" s="1315" t="s">
        <v>1078</v>
      </c>
      <c r="T201" s="1316" t="s">
        <v>1078</v>
      </c>
      <c r="U201" s="1314" t="s">
        <v>1078</v>
      </c>
      <c r="V201" s="1315" t="s">
        <v>1078</v>
      </c>
      <c r="W201" s="1316" t="s">
        <v>1078</v>
      </c>
      <c r="X201" s="1314" t="s">
        <v>1078</v>
      </c>
      <c r="Y201" s="1315" t="s">
        <v>1078</v>
      </c>
      <c r="Z201" s="1316" t="s">
        <v>1078</v>
      </c>
      <c r="AA201" s="1314" t="s">
        <v>1078</v>
      </c>
      <c r="AB201" s="1315" t="s">
        <v>1078</v>
      </c>
      <c r="AC201" s="1316" t="s">
        <v>1078</v>
      </c>
      <c r="AD201" s="1314" t="s">
        <v>1078</v>
      </c>
      <c r="AE201" s="1315" t="s">
        <v>1078</v>
      </c>
      <c r="AF201" s="1316" t="s">
        <v>1078</v>
      </c>
      <c r="AG201" s="1314" t="s">
        <v>1078</v>
      </c>
      <c r="AH201" s="1315" t="s">
        <v>1078</v>
      </c>
      <c r="AI201" s="1316" t="s">
        <v>1078</v>
      </c>
      <c r="AJ201" s="1314" t="s">
        <v>1078</v>
      </c>
      <c r="AK201" s="1315" t="s">
        <v>1078</v>
      </c>
      <c r="AL201" s="1316" t="s">
        <v>1078</v>
      </c>
      <c r="AM201" s="1314" t="s">
        <v>1078</v>
      </c>
      <c r="AN201" s="1315" t="s">
        <v>1078</v>
      </c>
      <c r="AO201" s="1316" t="s">
        <v>1078</v>
      </c>
      <c r="AP201" s="1314" t="s">
        <v>1078</v>
      </c>
      <c r="AQ201" s="1315" t="s">
        <v>1078</v>
      </c>
      <c r="AR201" s="1316" t="s">
        <v>1078</v>
      </c>
      <c r="AS201" s="1314" t="s">
        <v>1078</v>
      </c>
      <c r="AT201" s="1315" t="s">
        <v>1078</v>
      </c>
      <c r="AU201" s="1316" t="s">
        <v>1078</v>
      </c>
      <c r="AV201" s="1314" t="s">
        <v>1078</v>
      </c>
      <c r="AW201" s="1315" t="s">
        <v>1078</v>
      </c>
      <c r="AX201" s="1316" t="s">
        <v>1078</v>
      </c>
    </row>
    <row r="202" spans="1:50">
      <c r="A202" s="1303" t="s">
        <v>4494</v>
      </c>
      <c r="B202" s="1304" t="s">
        <v>4495</v>
      </c>
      <c r="C202" s="1305" t="s">
        <v>4809</v>
      </c>
      <c r="D202" s="1306" t="s">
        <v>1078</v>
      </c>
      <c r="E202" s="1307" t="s">
        <v>1078</v>
      </c>
      <c r="F202" s="1305" t="s">
        <v>4809</v>
      </c>
      <c r="G202" s="1306" t="s">
        <v>1078</v>
      </c>
      <c r="H202" s="1307" t="s">
        <v>1078</v>
      </c>
      <c r="I202" s="1305" t="s">
        <v>2284</v>
      </c>
      <c r="J202" s="1306">
        <v>50.3</v>
      </c>
      <c r="K202" s="1307">
        <v>0</v>
      </c>
      <c r="L202" s="1305" t="s">
        <v>4810</v>
      </c>
      <c r="M202" s="1306">
        <v>50.2</v>
      </c>
      <c r="N202" s="1307">
        <v>40.4</v>
      </c>
      <c r="O202" s="1305" t="s">
        <v>4809</v>
      </c>
      <c r="P202" s="1306" t="s">
        <v>1078</v>
      </c>
      <c r="Q202" s="1307" t="s">
        <v>1078</v>
      </c>
      <c r="R202" s="1305" t="s">
        <v>2284</v>
      </c>
      <c r="S202" s="1306">
        <v>50.3</v>
      </c>
      <c r="T202" s="1307">
        <v>0</v>
      </c>
      <c r="U202" s="1305" t="s">
        <v>4810</v>
      </c>
      <c r="V202" s="1306">
        <v>50.3</v>
      </c>
      <c r="W202" s="1307">
        <v>38.4</v>
      </c>
      <c r="X202" s="1305" t="s">
        <v>4810</v>
      </c>
      <c r="Y202" s="1306">
        <v>50.1</v>
      </c>
      <c r="Z202" s="1307">
        <v>43.1</v>
      </c>
      <c r="AA202" s="1305" t="s">
        <v>4809</v>
      </c>
      <c r="AB202" s="1306" t="s">
        <v>1078</v>
      </c>
      <c r="AC202" s="1307" t="s">
        <v>1078</v>
      </c>
      <c r="AD202" s="1305" t="s">
        <v>4809</v>
      </c>
      <c r="AE202" s="1306" t="s">
        <v>1078</v>
      </c>
      <c r="AF202" s="1307" t="s">
        <v>1078</v>
      </c>
      <c r="AG202" s="1305" t="s">
        <v>4809</v>
      </c>
      <c r="AH202" s="1306" t="s">
        <v>1078</v>
      </c>
      <c r="AI202" s="1307" t="s">
        <v>1078</v>
      </c>
      <c r="AJ202" s="1305" t="s">
        <v>4809</v>
      </c>
      <c r="AK202" s="1306" t="s">
        <v>1078</v>
      </c>
      <c r="AL202" s="1307" t="s">
        <v>1078</v>
      </c>
      <c r="AM202" s="1305" t="s">
        <v>4809</v>
      </c>
      <c r="AN202" s="1306" t="s">
        <v>1078</v>
      </c>
      <c r="AO202" s="1307" t="s">
        <v>1078</v>
      </c>
      <c r="AP202" s="1305" t="s">
        <v>2284</v>
      </c>
      <c r="AQ202" s="1306">
        <v>50.3</v>
      </c>
      <c r="AR202" s="1307">
        <v>0</v>
      </c>
      <c r="AS202" s="1305" t="s">
        <v>4809</v>
      </c>
      <c r="AT202" s="1306" t="s">
        <v>1078</v>
      </c>
      <c r="AU202" s="1307" t="s">
        <v>1078</v>
      </c>
      <c r="AV202" s="1305" t="s">
        <v>4809</v>
      </c>
      <c r="AW202" s="1306" t="s">
        <v>1078</v>
      </c>
      <c r="AX202" s="1307" t="s">
        <v>1078</v>
      </c>
    </row>
    <row r="203" spans="1:50">
      <c r="A203" s="1308" t="s">
        <v>4496</v>
      </c>
      <c r="B203" s="1350" t="s">
        <v>4497</v>
      </c>
      <c r="C203" s="1317" t="s">
        <v>1078</v>
      </c>
      <c r="D203" s="1318" t="s">
        <v>1078</v>
      </c>
      <c r="E203" s="1319" t="s">
        <v>1078</v>
      </c>
      <c r="F203" s="1317" t="s">
        <v>1078</v>
      </c>
      <c r="G203" s="1318" t="s">
        <v>1078</v>
      </c>
      <c r="H203" s="1319" t="s">
        <v>1078</v>
      </c>
      <c r="I203" s="1317" t="s">
        <v>1078</v>
      </c>
      <c r="J203" s="1318" t="s">
        <v>1078</v>
      </c>
      <c r="K203" s="1319" t="s">
        <v>1078</v>
      </c>
      <c r="L203" s="1317" t="s">
        <v>1078</v>
      </c>
      <c r="M203" s="1318" t="s">
        <v>1078</v>
      </c>
      <c r="N203" s="1319" t="s">
        <v>1078</v>
      </c>
      <c r="O203" s="1317" t="s">
        <v>1078</v>
      </c>
      <c r="P203" s="1318" t="s">
        <v>1078</v>
      </c>
      <c r="Q203" s="1319" t="s">
        <v>1078</v>
      </c>
      <c r="R203" s="1317" t="s">
        <v>1078</v>
      </c>
      <c r="S203" s="1318" t="s">
        <v>1078</v>
      </c>
      <c r="T203" s="1319" t="s">
        <v>1078</v>
      </c>
      <c r="U203" s="1317" t="s">
        <v>1078</v>
      </c>
      <c r="V203" s="1318" t="s">
        <v>1078</v>
      </c>
      <c r="W203" s="1319" t="s">
        <v>1078</v>
      </c>
      <c r="X203" s="1317" t="s">
        <v>1078</v>
      </c>
      <c r="Y203" s="1318" t="s">
        <v>1078</v>
      </c>
      <c r="Z203" s="1319" t="s">
        <v>1078</v>
      </c>
      <c r="AA203" s="1317" t="s">
        <v>1078</v>
      </c>
      <c r="AB203" s="1318" t="s">
        <v>1078</v>
      </c>
      <c r="AC203" s="1319" t="s">
        <v>1078</v>
      </c>
      <c r="AD203" s="1317" t="s">
        <v>1078</v>
      </c>
      <c r="AE203" s="1318" t="s">
        <v>1078</v>
      </c>
      <c r="AF203" s="1319" t="s">
        <v>1078</v>
      </c>
      <c r="AG203" s="1317" t="s">
        <v>1078</v>
      </c>
      <c r="AH203" s="1318" t="s">
        <v>1078</v>
      </c>
      <c r="AI203" s="1319" t="s">
        <v>1078</v>
      </c>
      <c r="AJ203" s="1317" t="s">
        <v>1078</v>
      </c>
      <c r="AK203" s="1318" t="s">
        <v>1078</v>
      </c>
      <c r="AL203" s="1319" t="s">
        <v>1078</v>
      </c>
      <c r="AM203" s="1317" t="s">
        <v>1078</v>
      </c>
      <c r="AN203" s="1318" t="s">
        <v>1078</v>
      </c>
      <c r="AO203" s="1319" t="s">
        <v>1078</v>
      </c>
      <c r="AP203" s="1317" t="s">
        <v>2284</v>
      </c>
      <c r="AQ203" s="1318">
        <v>50.3</v>
      </c>
      <c r="AR203" s="1319">
        <v>0</v>
      </c>
      <c r="AS203" s="1317" t="s">
        <v>1078</v>
      </c>
      <c r="AT203" s="1318" t="s">
        <v>1078</v>
      </c>
      <c r="AU203" s="1319" t="s">
        <v>1078</v>
      </c>
      <c r="AV203" s="1317" t="s">
        <v>1078</v>
      </c>
      <c r="AW203" s="1318" t="s">
        <v>1078</v>
      </c>
      <c r="AX203" s="1319" t="s">
        <v>1078</v>
      </c>
    </row>
    <row r="204" spans="1:50">
      <c r="A204" s="1313" t="s">
        <v>4498</v>
      </c>
      <c r="B204" s="1143" t="s">
        <v>4499</v>
      </c>
      <c r="C204" s="1314" t="s">
        <v>1078</v>
      </c>
      <c r="D204" s="1315" t="s">
        <v>1078</v>
      </c>
      <c r="E204" s="1316" t="s">
        <v>1078</v>
      </c>
      <c r="F204" s="1314" t="s">
        <v>1078</v>
      </c>
      <c r="G204" s="1315" t="s">
        <v>1078</v>
      </c>
      <c r="H204" s="1316" t="s">
        <v>1078</v>
      </c>
      <c r="I204" s="1314" t="s">
        <v>1078</v>
      </c>
      <c r="J204" s="1315" t="s">
        <v>1078</v>
      </c>
      <c r="K204" s="1316" t="s">
        <v>1078</v>
      </c>
      <c r="L204" s="1314" t="s">
        <v>1078</v>
      </c>
      <c r="M204" s="1315" t="s">
        <v>1078</v>
      </c>
      <c r="N204" s="1316" t="s">
        <v>1078</v>
      </c>
      <c r="O204" s="1314" t="s">
        <v>1078</v>
      </c>
      <c r="P204" s="1315" t="s">
        <v>1078</v>
      </c>
      <c r="Q204" s="1316" t="s">
        <v>1078</v>
      </c>
      <c r="R204" s="1314" t="s">
        <v>1078</v>
      </c>
      <c r="S204" s="1315" t="s">
        <v>1078</v>
      </c>
      <c r="T204" s="1316" t="s">
        <v>1078</v>
      </c>
      <c r="U204" s="1314" t="s">
        <v>1078</v>
      </c>
      <c r="V204" s="1315" t="s">
        <v>1078</v>
      </c>
      <c r="W204" s="1316" t="s">
        <v>1078</v>
      </c>
      <c r="X204" s="1314" t="s">
        <v>1078</v>
      </c>
      <c r="Y204" s="1315" t="s">
        <v>1078</v>
      </c>
      <c r="Z204" s="1316" t="s">
        <v>1078</v>
      </c>
      <c r="AA204" s="1314" t="s">
        <v>1078</v>
      </c>
      <c r="AB204" s="1315" t="s">
        <v>1078</v>
      </c>
      <c r="AC204" s="1316" t="s">
        <v>1078</v>
      </c>
      <c r="AD204" s="1314" t="s">
        <v>1078</v>
      </c>
      <c r="AE204" s="1315" t="s">
        <v>1078</v>
      </c>
      <c r="AF204" s="1316" t="s">
        <v>1078</v>
      </c>
      <c r="AG204" s="1314" t="s">
        <v>1078</v>
      </c>
      <c r="AH204" s="1315" t="s">
        <v>1078</v>
      </c>
      <c r="AI204" s="1316" t="s">
        <v>1078</v>
      </c>
      <c r="AJ204" s="1314" t="s">
        <v>1078</v>
      </c>
      <c r="AK204" s="1315" t="s">
        <v>1078</v>
      </c>
      <c r="AL204" s="1316" t="s">
        <v>1078</v>
      </c>
      <c r="AM204" s="1314" t="s">
        <v>1078</v>
      </c>
      <c r="AN204" s="1315" t="s">
        <v>1078</v>
      </c>
      <c r="AO204" s="1316" t="s">
        <v>1078</v>
      </c>
      <c r="AP204" s="1314" t="s">
        <v>1078</v>
      </c>
      <c r="AQ204" s="1315" t="s">
        <v>1078</v>
      </c>
      <c r="AR204" s="1316" t="s">
        <v>1078</v>
      </c>
      <c r="AS204" s="1314" t="s">
        <v>1078</v>
      </c>
      <c r="AT204" s="1315" t="s">
        <v>1078</v>
      </c>
      <c r="AU204" s="1316" t="s">
        <v>1078</v>
      </c>
      <c r="AV204" s="1314" t="s">
        <v>1078</v>
      </c>
      <c r="AW204" s="1315" t="s">
        <v>1078</v>
      </c>
      <c r="AX204" s="1316" t="s">
        <v>1078</v>
      </c>
    </row>
    <row r="205" spans="1:50">
      <c r="A205" s="1303" t="s">
        <v>4501</v>
      </c>
      <c r="B205" s="1304" t="s">
        <v>4502</v>
      </c>
      <c r="C205" s="1305" t="s">
        <v>2284</v>
      </c>
      <c r="D205" s="1306">
        <v>55.3</v>
      </c>
      <c r="E205" s="1307">
        <v>0</v>
      </c>
      <c r="F205" s="1305" t="s">
        <v>2284</v>
      </c>
      <c r="G205" s="1306">
        <v>55.3</v>
      </c>
      <c r="H205" s="1307">
        <v>0</v>
      </c>
      <c r="I205" s="1305" t="s">
        <v>4809</v>
      </c>
      <c r="J205" s="1306" t="s">
        <v>1078</v>
      </c>
      <c r="K205" s="1307" t="s">
        <v>1078</v>
      </c>
      <c r="L205" s="1305" t="s">
        <v>2261</v>
      </c>
      <c r="M205" s="1306" t="s">
        <v>1078</v>
      </c>
      <c r="N205" s="1307" t="s">
        <v>1078</v>
      </c>
      <c r="O205" s="1305" t="s">
        <v>2284</v>
      </c>
      <c r="P205" s="1306">
        <v>55.2</v>
      </c>
      <c r="Q205" s="1307">
        <v>0</v>
      </c>
      <c r="R205" s="1305" t="s">
        <v>4810</v>
      </c>
      <c r="S205" s="1306">
        <v>55.3</v>
      </c>
      <c r="T205" s="1307">
        <v>26.5</v>
      </c>
      <c r="U205" s="1305" t="s">
        <v>2261</v>
      </c>
      <c r="V205" s="1306" t="s">
        <v>1078</v>
      </c>
      <c r="W205" s="1307" t="s">
        <v>1078</v>
      </c>
      <c r="X205" s="1305" t="s">
        <v>2261</v>
      </c>
      <c r="Y205" s="1306" t="s">
        <v>1078</v>
      </c>
      <c r="Z205" s="1307" t="s">
        <v>1078</v>
      </c>
      <c r="AA205" s="1305" t="s">
        <v>2284</v>
      </c>
      <c r="AB205" s="1306">
        <v>55.2</v>
      </c>
      <c r="AC205" s="1307">
        <v>0</v>
      </c>
      <c r="AD205" s="1305" t="s">
        <v>2284</v>
      </c>
      <c r="AE205" s="1306">
        <v>55.4</v>
      </c>
      <c r="AF205" s="1307">
        <v>0</v>
      </c>
      <c r="AG205" s="1305" t="s">
        <v>2284</v>
      </c>
      <c r="AH205" s="1306">
        <v>55.3</v>
      </c>
      <c r="AI205" s="1307">
        <v>0</v>
      </c>
      <c r="AJ205" s="1305" t="s">
        <v>2284</v>
      </c>
      <c r="AK205" s="1306">
        <v>55.3</v>
      </c>
      <c r="AL205" s="1307">
        <v>0</v>
      </c>
      <c r="AM205" s="1305" t="s">
        <v>2284</v>
      </c>
      <c r="AN205" s="1306">
        <v>55.3</v>
      </c>
      <c r="AO205" s="1307">
        <v>0</v>
      </c>
      <c r="AP205" s="1305" t="s">
        <v>4809</v>
      </c>
      <c r="AQ205" s="1306" t="s">
        <v>1078</v>
      </c>
      <c r="AR205" s="1307" t="s">
        <v>1078</v>
      </c>
      <c r="AS205" s="1305" t="s">
        <v>2284</v>
      </c>
      <c r="AT205" s="1306">
        <v>55.3</v>
      </c>
      <c r="AU205" s="1307">
        <v>0</v>
      </c>
      <c r="AV205" s="1305" t="s">
        <v>2284</v>
      </c>
      <c r="AW205" s="1306">
        <v>55.3</v>
      </c>
      <c r="AX205" s="1307">
        <v>0</v>
      </c>
    </row>
    <row r="206" spans="1:50">
      <c r="A206" s="1308" t="s">
        <v>4503</v>
      </c>
      <c r="B206" s="1350" t="s">
        <v>4504</v>
      </c>
      <c r="C206" s="1317" t="s">
        <v>1078</v>
      </c>
      <c r="D206" s="1318" t="s">
        <v>1078</v>
      </c>
      <c r="E206" s="1319" t="s">
        <v>1078</v>
      </c>
      <c r="F206" s="1317" t="s">
        <v>2284</v>
      </c>
      <c r="G206" s="1318">
        <v>55.4</v>
      </c>
      <c r="H206" s="1319">
        <v>0</v>
      </c>
      <c r="I206" s="1317" t="s">
        <v>1078</v>
      </c>
      <c r="J206" s="1318" t="s">
        <v>1078</v>
      </c>
      <c r="K206" s="1319" t="s">
        <v>1078</v>
      </c>
      <c r="L206" s="1317" t="s">
        <v>1078</v>
      </c>
      <c r="M206" s="1318" t="s">
        <v>1078</v>
      </c>
      <c r="N206" s="1319" t="s">
        <v>1078</v>
      </c>
      <c r="O206" s="1317" t="s">
        <v>1078</v>
      </c>
      <c r="P206" s="1318" t="s">
        <v>1078</v>
      </c>
      <c r="Q206" s="1319" t="s">
        <v>1078</v>
      </c>
      <c r="R206" s="1317" t="s">
        <v>1078</v>
      </c>
      <c r="S206" s="1318" t="s">
        <v>1078</v>
      </c>
      <c r="T206" s="1319" t="s">
        <v>1078</v>
      </c>
      <c r="U206" s="1317" t="s">
        <v>1078</v>
      </c>
      <c r="V206" s="1318" t="s">
        <v>1078</v>
      </c>
      <c r="W206" s="1319" t="s">
        <v>1078</v>
      </c>
      <c r="X206" s="1317" t="s">
        <v>1078</v>
      </c>
      <c r="Y206" s="1318" t="s">
        <v>1078</v>
      </c>
      <c r="Z206" s="1319" t="s">
        <v>1078</v>
      </c>
      <c r="AA206" s="1317" t="s">
        <v>1078</v>
      </c>
      <c r="AB206" s="1318" t="s">
        <v>1078</v>
      </c>
      <c r="AC206" s="1319" t="s">
        <v>1078</v>
      </c>
      <c r="AD206" s="1317" t="s">
        <v>1078</v>
      </c>
      <c r="AE206" s="1318" t="s">
        <v>1078</v>
      </c>
      <c r="AF206" s="1319" t="s">
        <v>1078</v>
      </c>
      <c r="AG206" s="1317" t="s">
        <v>1078</v>
      </c>
      <c r="AH206" s="1318" t="s">
        <v>1078</v>
      </c>
      <c r="AI206" s="1319" t="s">
        <v>1078</v>
      </c>
      <c r="AJ206" s="1317" t="s">
        <v>1078</v>
      </c>
      <c r="AK206" s="1318" t="s">
        <v>1078</v>
      </c>
      <c r="AL206" s="1319" t="s">
        <v>1078</v>
      </c>
      <c r="AM206" s="1317" t="s">
        <v>1078</v>
      </c>
      <c r="AN206" s="1318" t="s">
        <v>1078</v>
      </c>
      <c r="AO206" s="1319" t="s">
        <v>1078</v>
      </c>
      <c r="AP206" s="1317" t="s">
        <v>1078</v>
      </c>
      <c r="AQ206" s="1318" t="s">
        <v>1078</v>
      </c>
      <c r="AR206" s="1319" t="s">
        <v>1078</v>
      </c>
      <c r="AS206" s="1317" t="s">
        <v>2284</v>
      </c>
      <c r="AT206" s="1318">
        <v>55.2</v>
      </c>
      <c r="AU206" s="1319">
        <v>0</v>
      </c>
      <c r="AV206" s="1317" t="s">
        <v>1078</v>
      </c>
      <c r="AW206" s="1318" t="s">
        <v>1078</v>
      </c>
      <c r="AX206" s="1319" t="s">
        <v>1078</v>
      </c>
    </row>
    <row r="207" spans="1:50">
      <c r="A207" s="1313" t="s">
        <v>4505</v>
      </c>
      <c r="B207" s="1143" t="s">
        <v>4506</v>
      </c>
      <c r="C207" s="1314" t="s">
        <v>1078</v>
      </c>
      <c r="D207" s="1315" t="s">
        <v>1078</v>
      </c>
      <c r="E207" s="1316" t="s">
        <v>1078</v>
      </c>
      <c r="F207" s="1314" t="s">
        <v>1078</v>
      </c>
      <c r="G207" s="1315" t="s">
        <v>1078</v>
      </c>
      <c r="H207" s="1316" t="s">
        <v>1078</v>
      </c>
      <c r="I207" s="1314" t="s">
        <v>1078</v>
      </c>
      <c r="J207" s="1315" t="s">
        <v>1078</v>
      </c>
      <c r="K207" s="1316" t="s">
        <v>1078</v>
      </c>
      <c r="L207" s="1314" t="s">
        <v>1078</v>
      </c>
      <c r="M207" s="1315" t="s">
        <v>1078</v>
      </c>
      <c r="N207" s="1316" t="s">
        <v>1078</v>
      </c>
      <c r="O207" s="1314" t="s">
        <v>1078</v>
      </c>
      <c r="P207" s="1315" t="s">
        <v>1078</v>
      </c>
      <c r="Q207" s="1316" t="s">
        <v>1078</v>
      </c>
      <c r="R207" s="1314" t="s">
        <v>1078</v>
      </c>
      <c r="S207" s="1315" t="s">
        <v>1078</v>
      </c>
      <c r="T207" s="1316" t="s">
        <v>1078</v>
      </c>
      <c r="U207" s="1314" t="s">
        <v>1078</v>
      </c>
      <c r="V207" s="1315" t="s">
        <v>1078</v>
      </c>
      <c r="W207" s="1316" t="s">
        <v>1078</v>
      </c>
      <c r="X207" s="1314" t="s">
        <v>1078</v>
      </c>
      <c r="Y207" s="1315" t="s">
        <v>1078</v>
      </c>
      <c r="Z207" s="1316" t="s">
        <v>1078</v>
      </c>
      <c r="AA207" s="1314" t="s">
        <v>1078</v>
      </c>
      <c r="AB207" s="1315" t="s">
        <v>1078</v>
      </c>
      <c r="AC207" s="1316" t="s">
        <v>1078</v>
      </c>
      <c r="AD207" s="1314" t="s">
        <v>1078</v>
      </c>
      <c r="AE207" s="1315" t="s">
        <v>1078</v>
      </c>
      <c r="AF207" s="1316" t="s">
        <v>1078</v>
      </c>
      <c r="AG207" s="1314" t="s">
        <v>1078</v>
      </c>
      <c r="AH207" s="1315" t="s">
        <v>1078</v>
      </c>
      <c r="AI207" s="1316" t="s">
        <v>1078</v>
      </c>
      <c r="AJ207" s="1314" t="s">
        <v>1078</v>
      </c>
      <c r="AK207" s="1315" t="s">
        <v>1078</v>
      </c>
      <c r="AL207" s="1316" t="s">
        <v>1078</v>
      </c>
      <c r="AM207" s="1314" t="s">
        <v>1078</v>
      </c>
      <c r="AN207" s="1315" t="s">
        <v>1078</v>
      </c>
      <c r="AO207" s="1316" t="s">
        <v>1078</v>
      </c>
      <c r="AP207" s="1314" t="s">
        <v>1078</v>
      </c>
      <c r="AQ207" s="1315" t="s">
        <v>1078</v>
      </c>
      <c r="AR207" s="1316" t="s">
        <v>1078</v>
      </c>
      <c r="AS207" s="1314" t="s">
        <v>1078</v>
      </c>
      <c r="AT207" s="1315" t="s">
        <v>1078</v>
      </c>
      <c r="AU207" s="1316" t="s">
        <v>1078</v>
      </c>
      <c r="AV207" s="1314" t="s">
        <v>1078</v>
      </c>
      <c r="AW207" s="1315" t="s">
        <v>1078</v>
      </c>
      <c r="AX207" s="1316" t="s">
        <v>1078</v>
      </c>
    </row>
    <row r="208" spans="1:50">
      <c r="A208" s="1303" t="s">
        <v>4507</v>
      </c>
      <c r="B208" s="1304" t="s">
        <v>4508</v>
      </c>
      <c r="C208" s="1305" t="s">
        <v>2284</v>
      </c>
      <c r="D208" s="1306">
        <v>60.2</v>
      </c>
      <c r="E208" s="1307">
        <v>0</v>
      </c>
      <c r="F208" s="1305" t="s">
        <v>4810</v>
      </c>
      <c r="G208" s="1306">
        <v>60.3</v>
      </c>
      <c r="H208" s="1307">
        <v>13.8</v>
      </c>
      <c r="I208" s="1305" t="s">
        <v>2284</v>
      </c>
      <c r="J208" s="1306">
        <v>60.1</v>
      </c>
      <c r="K208" s="1307">
        <v>0</v>
      </c>
      <c r="L208" s="1305" t="s">
        <v>2261</v>
      </c>
      <c r="M208" s="1306" t="s">
        <v>1078</v>
      </c>
      <c r="N208" s="1307" t="s">
        <v>1078</v>
      </c>
      <c r="O208" s="1305" t="s">
        <v>2284</v>
      </c>
      <c r="P208" s="1306">
        <v>60.2</v>
      </c>
      <c r="Q208" s="1307">
        <v>0</v>
      </c>
      <c r="R208" s="1305" t="s">
        <v>4810</v>
      </c>
      <c r="S208" s="1306">
        <v>60.2</v>
      </c>
      <c r="T208" s="1307">
        <v>24.6</v>
      </c>
      <c r="U208" s="1305" t="s">
        <v>2261</v>
      </c>
      <c r="V208" s="1306" t="s">
        <v>1078</v>
      </c>
      <c r="W208" s="1307" t="s">
        <v>1078</v>
      </c>
      <c r="X208" s="1305" t="s">
        <v>2261</v>
      </c>
      <c r="Y208" s="1306" t="s">
        <v>1078</v>
      </c>
      <c r="Z208" s="1307" t="s">
        <v>1078</v>
      </c>
      <c r="AA208" s="1305" t="s">
        <v>2284</v>
      </c>
      <c r="AB208" s="1306">
        <v>60.2</v>
      </c>
      <c r="AC208" s="1307">
        <v>0</v>
      </c>
      <c r="AD208" s="1305" t="s">
        <v>2284</v>
      </c>
      <c r="AE208" s="1306">
        <v>60.3</v>
      </c>
      <c r="AF208" s="1307">
        <v>0</v>
      </c>
      <c r="AG208" s="1305" t="s">
        <v>2284</v>
      </c>
      <c r="AH208" s="1306">
        <v>60.3</v>
      </c>
      <c r="AI208" s="1307">
        <v>0</v>
      </c>
      <c r="AJ208" s="1305" t="s">
        <v>4810</v>
      </c>
      <c r="AK208" s="1306">
        <v>60.3</v>
      </c>
      <c r="AL208" s="1307">
        <v>45.7</v>
      </c>
      <c r="AM208" s="1305" t="s">
        <v>4810</v>
      </c>
      <c r="AN208" s="1306">
        <v>60.3</v>
      </c>
      <c r="AO208" s="1307">
        <v>42.8</v>
      </c>
      <c r="AP208" s="1305" t="s">
        <v>2284</v>
      </c>
      <c r="AQ208" s="1306">
        <v>60.3</v>
      </c>
      <c r="AR208" s="1307">
        <v>0</v>
      </c>
      <c r="AS208" s="1305" t="s">
        <v>2284</v>
      </c>
      <c r="AT208" s="1306">
        <v>60.3</v>
      </c>
      <c r="AU208" s="1307">
        <v>0</v>
      </c>
      <c r="AV208" s="1305" t="s">
        <v>2284</v>
      </c>
      <c r="AW208" s="1306">
        <v>60.3</v>
      </c>
      <c r="AX208" s="1307">
        <v>0</v>
      </c>
    </row>
    <row r="209" spans="1:50">
      <c r="A209" s="1308" t="s">
        <v>4509</v>
      </c>
      <c r="B209" s="1350" t="s">
        <v>4510</v>
      </c>
      <c r="C209" s="1317" t="s">
        <v>1078</v>
      </c>
      <c r="D209" s="1318" t="s">
        <v>1078</v>
      </c>
      <c r="E209" s="1319" t="s">
        <v>1078</v>
      </c>
      <c r="F209" s="1317" t="s">
        <v>2284</v>
      </c>
      <c r="G209" s="1318">
        <v>60.2</v>
      </c>
      <c r="H209" s="1319">
        <v>0</v>
      </c>
      <c r="I209" s="1317" t="s">
        <v>1078</v>
      </c>
      <c r="J209" s="1318" t="s">
        <v>1078</v>
      </c>
      <c r="K209" s="1319" t="s">
        <v>1078</v>
      </c>
      <c r="L209" s="1317" t="s">
        <v>1078</v>
      </c>
      <c r="M209" s="1318" t="s">
        <v>1078</v>
      </c>
      <c r="N209" s="1319" t="s">
        <v>1078</v>
      </c>
      <c r="O209" s="1317" t="s">
        <v>1078</v>
      </c>
      <c r="P209" s="1318" t="s">
        <v>1078</v>
      </c>
      <c r="Q209" s="1319" t="s">
        <v>1078</v>
      </c>
      <c r="R209" s="1317" t="s">
        <v>1078</v>
      </c>
      <c r="S209" s="1318" t="s">
        <v>1078</v>
      </c>
      <c r="T209" s="1319" t="s">
        <v>1078</v>
      </c>
      <c r="U209" s="1317" t="s">
        <v>1078</v>
      </c>
      <c r="V209" s="1318" t="s">
        <v>1078</v>
      </c>
      <c r="W209" s="1319" t="s">
        <v>1078</v>
      </c>
      <c r="X209" s="1317" t="s">
        <v>1078</v>
      </c>
      <c r="Y209" s="1318" t="s">
        <v>1078</v>
      </c>
      <c r="Z209" s="1319" t="s">
        <v>1078</v>
      </c>
      <c r="AA209" s="1317" t="s">
        <v>1078</v>
      </c>
      <c r="AB209" s="1318" t="s">
        <v>1078</v>
      </c>
      <c r="AC209" s="1319" t="s">
        <v>1078</v>
      </c>
      <c r="AD209" s="1317" t="s">
        <v>1078</v>
      </c>
      <c r="AE209" s="1318" t="s">
        <v>1078</v>
      </c>
      <c r="AF209" s="1319" t="s">
        <v>1078</v>
      </c>
      <c r="AG209" s="1317" t="s">
        <v>1078</v>
      </c>
      <c r="AH209" s="1318" t="s">
        <v>1078</v>
      </c>
      <c r="AI209" s="1319" t="s">
        <v>1078</v>
      </c>
      <c r="AJ209" s="1317" t="s">
        <v>2284</v>
      </c>
      <c r="AK209" s="1318">
        <v>60.3</v>
      </c>
      <c r="AL209" s="1319">
        <v>0</v>
      </c>
      <c r="AM209" s="1317" t="s">
        <v>2284</v>
      </c>
      <c r="AN209" s="1318">
        <v>60.2</v>
      </c>
      <c r="AO209" s="1319">
        <v>0</v>
      </c>
      <c r="AP209" s="1317" t="s">
        <v>2284</v>
      </c>
      <c r="AQ209" s="1318">
        <v>60.3</v>
      </c>
      <c r="AR209" s="1319">
        <v>0</v>
      </c>
      <c r="AS209" s="1317" t="s">
        <v>4810</v>
      </c>
      <c r="AT209" s="1318">
        <v>60.3</v>
      </c>
      <c r="AU209" s="1319">
        <v>22.6</v>
      </c>
      <c r="AV209" s="1317" t="s">
        <v>1078</v>
      </c>
      <c r="AW209" s="1318" t="s">
        <v>1078</v>
      </c>
      <c r="AX209" s="1319" t="s">
        <v>1078</v>
      </c>
    </row>
    <row r="210" spans="1:50">
      <c r="A210" s="1313" t="s">
        <v>4511</v>
      </c>
      <c r="B210" s="1143" t="s">
        <v>4512</v>
      </c>
      <c r="C210" s="1314" t="s">
        <v>1078</v>
      </c>
      <c r="D210" s="1315" t="s">
        <v>1078</v>
      </c>
      <c r="E210" s="1316" t="s">
        <v>1078</v>
      </c>
      <c r="F210" s="1314" t="s">
        <v>2284</v>
      </c>
      <c r="G210" s="1315">
        <v>60.2</v>
      </c>
      <c r="H210" s="1316">
        <v>0</v>
      </c>
      <c r="I210" s="1314" t="s">
        <v>1078</v>
      </c>
      <c r="J210" s="1315" t="s">
        <v>1078</v>
      </c>
      <c r="K210" s="1316" t="s">
        <v>1078</v>
      </c>
      <c r="L210" s="1314" t="s">
        <v>1078</v>
      </c>
      <c r="M210" s="1315" t="s">
        <v>1078</v>
      </c>
      <c r="N210" s="1316" t="s">
        <v>1078</v>
      </c>
      <c r="O210" s="1314" t="s">
        <v>1078</v>
      </c>
      <c r="P210" s="1315" t="s">
        <v>1078</v>
      </c>
      <c r="Q210" s="1316" t="s">
        <v>1078</v>
      </c>
      <c r="R210" s="1314" t="s">
        <v>1078</v>
      </c>
      <c r="S210" s="1315" t="s">
        <v>1078</v>
      </c>
      <c r="T210" s="1316" t="s">
        <v>1078</v>
      </c>
      <c r="U210" s="1314" t="s">
        <v>1078</v>
      </c>
      <c r="V210" s="1315" t="s">
        <v>1078</v>
      </c>
      <c r="W210" s="1316" t="s">
        <v>1078</v>
      </c>
      <c r="X210" s="1314" t="s">
        <v>1078</v>
      </c>
      <c r="Y210" s="1315" t="s">
        <v>1078</v>
      </c>
      <c r="Z210" s="1316" t="s">
        <v>1078</v>
      </c>
      <c r="AA210" s="1314" t="s">
        <v>1078</v>
      </c>
      <c r="AB210" s="1315" t="s">
        <v>1078</v>
      </c>
      <c r="AC210" s="1316" t="s">
        <v>1078</v>
      </c>
      <c r="AD210" s="1314" t="s">
        <v>1078</v>
      </c>
      <c r="AE210" s="1315" t="s">
        <v>1078</v>
      </c>
      <c r="AF210" s="1316" t="s">
        <v>1078</v>
      </c>
      <c r="AG210" s="1314" t="s">
        <v>1078</v>
      </c>
      <c r="AH210" s="1315" t="s">
        <v>1078</v>
      </c>
      <c r="AI210" s="1316" t="s">
        <v>1078</v>
      </c>
      <c r="AJ210" s="1314" t="s">
        <v>4810</v>
      </c>
      <c r="AK210" s="1315">
        <v>60.2</v>
      </c>
      <c r="AL210" s="1316">
        <v>48</v>
      </c>
      <c r="AM210" s="1314" t="s">
        <v>2284</v>
      </c>
      <c r="AN210" s="1315">
        <v>60.2</v>
      </c>
      <c r="AO210" s="1316">
        <v>0</v>
      </c>
      <c r="AP210" s="1314" t="s">
        <v>1078</v>
      </c>
      <c r="AQ210" s="1315" t="s">
        <v>1078</v>
      </c>
      <c r="AR210" s="1316" t="s">
        <v>1078</v>
      </c>
      <c r="AS210" s="1314" t="s">
        <v>2284</v>
      </c>
      <c r="AT210" s="1315">
        <v>60.2</v>
      </c>
      <c r="AU210" s="1316">
        <v>0</v>
      </c>
      <c r="AV210" s="1314" t="s">
        <v>1078</v>
      </c>
      <c r="AW210" s="1315" t="s">
        <v>1078</v>
      </c>
      <c r="AX210" s="1316" t="s">
        <v>1078</v>
      </c>
    </row>
    <row r="211" spans="1:50" ht="54.75">
      <c r="A211" s="1299" t="s">
        <v>4529</v>
      </c>
      <c r="B211" s="1139" t="s">
        <v>5885</v>
      </c>
      <c r="C211" s="1300" t="s">
        <v>4806</v>
      </c>
      <c r="D211" s="1301" t="s">
        <v>4813</v>
      </c>
      <c r="E211" s="1302" t="s">
        <v>4814</v>
      </c>
      <c r="F211" s="1300" t="s">
        <v>4806</v>
      </c>
      <c r="G211" s="1301" t="s">
        <v>4813</v>
      </c>
      <c r="H211" s="1302" t="s">
        <v>4814</v>
      </c>
      <c r="I211" s="1300" t="s">
        <v>4806</v>
      </c>
      <c r="J211" s="1301" t="s">
        <v>4813</v>
      </c>
      <c r="K211" s="1302" t="s">
        <v>4814</v>
      </c>
      <c r="L211" s="1300" t="s">
        <v>4806</v>
      </c>
      <c r="M211" s="1301" t="s">
        <v>4813</v>
      </c>
      <c r="N211" s="1302" t="s">
        <v>4814</v>
      </c>
      <c r="O211" s="1300" t="s">
        <v>4806</v>
      </c>
      <c r="P211" s="1301" t="s">
        <v>4813</v>
      </c>
      <c r="Q211" s="1302" t="s">
        <v>4814</v>
      </c>
      <c r="R211" s="1300" t="s">
        <v>4806</v>
      </c>
      <c r="S211" s="1301" t="s">
        <v>4813</v>
      </c>
      <c r="T211" s="1302" t="s">
        <v>4814</v>
      </c>
      <c r="U211" s="1300" t="s">
        <v>4806</v>
      </c>
      <c r="V211" s="1301" t="s">
        <v>4813</v>
      </c>
      <c r="W211" s="1302" t="s">
        <v>4814</v>
      </c>
      <c r="X211" s="1300" t="s">
        <v>4806</v>
      </c>
      <c r="Y211" s="1301" t="s">
        <v>4813</v>
      </c>
      <c r="Z211" s="1302" t="s">
        <v>4814</v>
      </c>
      <c r="AA211" s="1300" t="s">
        <v>4806</v>
      </c>
      <c r="AB211" s="1301" t="s">
        <v>4813</v>
      </c>
      <c r="AC211" s="1302" t="s">
        <v>4814</v>
      </c>
      <c r="AD211" s="1300" t="s">
        <v>4806</v>
      </c>
      <c r="AE211" s="1301" t="s">
        <v>4813</v>
      </c>
      <c r="AF211" s="1302" t="s">
        <v>4814</v>
      </c>
      <c r="AG211" s="1300" t="s">
        <v>4806</v>
      </c>
      <c r="AH211" s="1301" t="s">
        <v>4813</v>
      </c>
      <c r="AI211" s="1302" t="s">
        <v>4814</v>
      </c>
      <c r="AJ211" s="1300" t="s">
        <v>4806</v>
      </c>
      <c r="AK211" s="1301" t="s">
        <v>4813</v>
      </c>
      <c r="AL211" s="1302" t="s">
        <v>4814</v>
      </c>
      <c r="AM211" s="1300" t="s">
        <v>4806</v>
      </c>
      <c r="AN211" s="1301" t="s">
        <v>4813</v>
      </c>
      <c r="AO211" s="1302" t="s">
        <v>4814</v>
      </c>
      <c r="AP211" s="1300" t="s">
        <v>4806</v>
      </c>
      <c r="AQ211" s="1301" t="s">
        <v>4813</v>
      </c>
      <c r="AR211" s="1302" t="s">
        <v>4814</v>
      </c>
      <c r="AS211" s="1300" t="s">
        <v>4806</v>
      </c>
      <c r="AT211" s="1301" t="s">
        <v>4813</v>
      </c>
      <c r="AU211" s="1302" t="s">
        <v>4814</v>
      </c>
      <c r="AV211" s="1300" t="s">
        <v>4806</v>
      </c>
      <c r="AW211" s="1301" t="s">
        <v>4813</v>
      </c>
      <c r="AX211" s="1302" t="s">
        <v>4814</v>
      </c>
    </row>
    <row r="212" spans="1:50">
      <c r="A212" s="1303" t="s">
        <v>4464</v>
      </c>
      <c r="B212" s="1304" t="s">
        <v>4465</v>
      </c>
      <c r="C212" s="1305" t="s">
        <v>2284</v>
      </c>
      <c r="D212" s="1306">
        <v>25.2</v>
      </c>
      <c r="E212" s="1307">
        <v>0</v>
      </c>
      <c r="F212" s="1305" t="s">
        <v>2284</v>
      </c>
      <c r="G212" s="1306">
        <v>25.3</v>
      </c>
      <c r="H212" s="1307">
        <v>0</v>
      </c>
      <c r="I212" s="1305" t="s">
        <v>2284</v>
      </c>
      <c r="J212" s="1306">
        <v>25.3</v>
      </c>
      <c r="K212" s="1307">
        <v>0</v>
      </c>
      <c r="L212" s="1305" t="s">
        <v>4810</v>
      </c>
      <c r="M212" s="1306">
        <v>25.2</v>
      </c>
      <c r="N212" s="1307">
        <v>15.8</v>
      </c>
      <c r="O212" s="1305" t="s">
        <v>2284</v>
      </c>
      <c r="P212" s="1306">
        <v>25.3</v>
      </c>
      <c r="Q212" s="1307">
        <v>0</v>
      </c>
      <c r="R212" s="1305" t="s">
        <v>2284</v>
      </c>
      <c r="S212" s="1306">
        <v>25.1</v>
      </c>
      <c r="T212" s="1307">
        <v>0</v>
      </c>
      <c r="U212" s="1305" t="s">
        <v>4810</v>
      </c>
      <c r="V212" s="1306">
        <v>25.2</v>
      </c>
      <c r="W212" s="1307">
        <v>12.9</v>
      </c>
      <c r="X212" s="1305" t="s">
        <v>4810</v>
      </c>
      <c r="Y212" s="1306">
        <v>25.2</v>
      </c>
      <c r="Z212" s="1307">
        <v>12.3</v>
      </c>
      <c r="AA212" s="1305" t="s">
        <v>2284</v>
      </c>
      <c r="AB212" s="1306">
        <v>25.3</v>
      </c>
      <c r="AC212" s="1307">
        <v>0</v>
      </c>
      <c r="AD212" s="1305" t="s">
        <v>2284</v>
      </c>
      <c r="AE212" s="1306">
        <v>25.3</v>
      </c>
      <c r="AF212" s="1307">
        <v>0</v>
      </c>
      <c r="AG212" s="1305" t="s">
        <v>2284</v>
      </c>
      <c r="AH212" s="1306">
        <v>25.2</v>
      </c>
      <c r="AI212" s="1307">
        <v>0</v>
      </c>
      <c r="AJ212" s="1305" t="s">
        <v>2284</v>
      </c>
      <c r="AK212" s="1306">
        <v>25.3</v>
      </c>
      <c r="AL212" s="1307">
        <v>0</v>
      </c>
      <c r="AM212" s="1305" t="s">
        <v>2284</v>
      </c>
      <c r="AN212" s="1306">
        <v>25.2</v>
      </c>
      <c r="AO212" s="1307">
        <v>0</v>
      </c>
      <c r="AP212" s="1305" t="s">
        <v>2284</v>
      </c>
      <c r="AQ212" s="1306">
        <v>25.2</v>
      </c>
      <c r="AR212" s="1307">
        <v>0</v>
      </c>
      <c r="AS212" s="1305" t="s">
        <v>2284</v>
      </c>
      <c r="AT212" s="1306">
        <v>25.3</v>
      </c>
      <c r="AU212" s="1307">
        <v>0</v>
      </c>
      <c r="AV212" s="1305" t="s">
        <v>2284</v>
      </c>
      <c r="AW212" s="1306">
        <v>25.2</v>
      </c>
      <c r="AX212" s="1307">
        <v>0</v>
      </c>
    </row>
    <row r="213" spans="1:50">
      <c r="A213" s="1308" t="s">
        <v>4466</v>
      </c>
      <c r="B213" s="1350" t="s">
        <v>4467</v>
      </c>
      <c r="C213" s="1310" t="s">
        <v>1078</v>
      </c>
      <c r="D213" s="1311" t="s">
        <v>1078</v>
      </c>
      <c r="E213" s="1312" t="s">
        <v>1078</v>
      </c>
      <c r="F213" s="1310" t="s">
        <v>2284</v>
      </c>
      <c r="G213" s="1311">
        <v>25.3</v>
      </c>
      <c r="H213" s="1312">
        <v>0</v>
      </c>
      <c r="I213" s="1310" t="s">
        <v>1078</v>
      </c>
      <c r="J213" s="1311" t="s">
        <v>1078</v>
      </c>
      <c r="K213" s="1312" t="s">
        <v>1078</v>
      </c>
      <c r="L213" s="1310" t="s">
        <v>1078</v>
      </c>
      <c r="M213" s="1311" t="s">
        <v>1078</v>
      </c>
      <c r="N213" s="1312" t="s">
        <v>1078</v>
      </c>
      <c r="O213" s="1310" t="s">
        <v>1078</v>
      </c>
      <c r="P213" s="1311" t="s">
        <v>1078</v>
      </c>
      <c r="Q213" s="1312" t="s">
        <v>1078</v>
      </c>
      <c r="R213" s="1310" t="s">
        <v>1078</v>
      </c>
      <c r="S213" s="1311" t="s">
        <v>1078</v>
      </c>
      <c r="T213" s="1312" t="s">
        <v>1078</v>
      </c>
      <c r="U213" s="1310" t="s">
        <v>4810</v>
      </c>
      <c r="V213" s="1311">
        <v>25.2</v>
      </c>
      <c r="W213" s="1312">
        <v>20.8</v>
      </c>
      <c r="X213" s="1310" t="s">
        <v>1078</v>
      </c>
      <c r="Y213" s="1311" t="s">
        <v>1078</v>
      </c>
      <c r="Z213" s="1312" t="s">
        <v>1078</v>
      </c>
      <c r="AA213" s="1310" t="s">
        <v>1078</v>
      </c>
      <c r="AB213" s="1311" t="s">
        <v>1078</v>
      </c>
      <c r="AC213" s="1312" t="s">
        <v>1078</v>
      </c>
      <c r="AD213" s="1310" t="s">
        <v>1078</v>
      </c>
      <c r="AE213" s="1311" t="s">
        <v>1078</v>
      </c>
      <c r="AF213" s="1312" t="s">
        <v>1078</v>
      </c>
      <c r="AG213" s="1310" t="s">
        <v>1078</v>
      </c>
      <c r="AH213" s="1311" t="s">
        <v>1078</v>
      </c>
      <c r="AI213" s="1312" t="s">
        <v>1078</v>
      </c>
      <c r="AJ213" s="1310" t="s">
        <v>1078</v>
      </c>
      <c r="AK213" s="1311" t="s">
        <v>1078</v>
      </c>
      <c r="AL213" s="1312" t="s">
        <v>1078</v>
      </c>
      <c r="AM213" s="1310" t="s">
        <v>1078</v>
      </c>
      <c r="AN213" s="1311" t="s">
        <v>1078</v>
      </c>
      <c r="AO213" s="1312" t="s">
        <v>1078</v>
      </c>
      <c r="AP213" s="1310" t="s">
        <v>2284</v>
      </c>
      <c r="AQ213" s="1311">
        <v>25.2</v>
      </c>
      <c r="AR213" s="1312">
        <v>0</v>
      </c>
      <c r="AS213" s="1310" t="s">
        <v>2284</v>
      </c>
      <c r="AT213" s="1311">
        <v>25.1</v>
      </c>
      <c r="AU213" s="1312">
        <v>0</v>
      </c>
      <c r="AV213" s="1310" t="s">
        <v>1078</v>
      </c>
      <c r="AW213" s="1311" t="s">
        <v>1078</v>
      </c>
      <c r="AX213" s="1312" t="s">
        <v>1078</v>
      </c>
    </row>
    <row r="214" spans="1:50">
      <c r="A214" s="1313" t="s">
        <v>4468</v>
      </c>
      <c r="B214" s="1143" t="s">
        <v>4469</v>
      </c>
      <c r="C214" s="1314" t="s">
        <v>1078</v>
      </c>
      <c r="D214" s="1315" t="s">
        <v>1078</v>
      </c>
      <c r="E214" s="1316" t="s">
        <v>1078</v>
      </c>
      <c r="F214" s="1314" t="s">
        <v>1078</v>
      </c>
      <c r="G214" s="1315" t="s">
        <v>1078</v>
      </c>
      <c r="H214" s="1316" t="s">
        <v>1078</v>
      </c>
      <c r="I214" s="1314" t="s">
        <v>1078</v>
      </c>
      <c r="J214" s="1315" t="s">
        <v>1078</v>
      </c>
      <c r="K214" s="1316" t="s">
        <v>1078</v>
      </c>
      <c r="L214" s="1314" t="s">
        <v>1078</v>
      </c>
      <c r="M214" s="1315" t="s">
        <v>1078</v>
      </c>
      <c r="N214" s="1316" t="s">
        <v>1078</v>
      </c>
      <c r="O214" s="1314" t="s">
        <v>1078</v>
      </c>
      <c r="P214" s="1315" t="s">
        <v>1078</v>
      </c>
      <c r="Q214" s="1316" t="s">
        <v>1078</v>
      </c>
      <c r="R214" s="1314" t="s">
        <v>1078</v>
      </c>
      <c r="S214" s="1315" t="s">
        <v>1078</v>
      </c>
      <c r="T214" s="1316" t="s">
        <v>1078</v>
      </c>
      <c r="U214" s="1314" t="s">
        <v>4810</v>
      </c>
      <c r="V214" s="1315">
        <v>25.3</v>
      </c>
      <c r="W214" s="1316">
        <v>13.8</v>
      </c>
      <c r="X214" s="1314" t="s">
        <v>1078</v>
      </c>
      <c r="Y214" s="1315" t="s">
        <v>1078</v>
      </c>
      <c r="Z214" s="1316" t="s">
        <v>1078</v>
      </c>
      <c r="AA214" s="1314" t="s">
        <v>1078</v>
      </c>
      <c r="AB214" s="1315" t="s">
        <v>1078</v>
      </c>
      <c r="AC214" s="1316" t="s">
        <v>1078</v>
      </c>
      <c r="AD214" s="1314" t="s">
        <v>1078</v>
      </c>
      <c r="AE214" s="1315" t="s">
        <v>1078</v>
      </c>
      <c r="AF214" s="1316" t="s">
        <v>1078</v>
      </c>
      <c r="AG214" s="1314" t="s">
        <v>1078</v>
      </c>
      <c r="AH214" s="1315" t="s">
        <v>1078</v>
      </c>
      <c r="AI214" s="1316" t="s">
        <v>1078</v>
      </c>
      <c r="AJ214" s="1314" t="s">
        <v>1078</v>
      </c>
      <c r="AK214" s="1315" t="s">
        <v>1078</v>
      </c>
      <c r="AL214" s="1316" t="s">
        <v>1078</v>
      </c>
      <c r="AM214" s="1314" t="s">
        <v>1078</v>
      </c>
      <c r="AN214" s="1315" t="s">
        <v>1078</v>
      </c>
      <c r="AO214" s="1316" t="s">
        <v>1078</v>
      </c>
      <c r="AP214" s="1314" t="s">
        <v>1078</v>
      </c>
      <c r="AQ214" s="1315" t="s">
        <v>1078</v>
      </c>
      <c r="AR214" s="1316" t="s">
        <v>1078</v>
      </c>
      <c r="AS214" s="1314" t="s">
        <v>1078</v>
      </c>
      <c r="AT214" s="1315" t="s">
        <v>1078</v>
      </c>
      <c r="AU214" s="1316" t="s">
        <v>1078</v>
      </c>
      <c r="AV214" s="1314" t="s">
        <v>1078</v>
      </c>
      <c r="AW214" s="1315" t="s">
        <v>1078</v>
      </c>
      <c r="AX214" s="1316" t="s">
        <v>1078</v>
      </c>
    </row>
    <row r="215" spans="1:50">
      <c r="A215" s="1303" t="s">
        <v>4470</v>
      </c>
      <c r="B215" s="1304" t="s">
        <v>4471</v>
      </c>
      <c r="C215" s="1305" t="s">
        <v>4809</v>
      </c>
      <c r="D215" s="1306" t="s">
        <v>1078</v>
      </c>
      <c r="E215" s="1307" t="s">
        <v>1078</v>
      </c>
      <c r="F215" s="1305" t="s">
        <v>4809</v>
      </c>
      <c r="G215" s="1306" t="s">
        <v>1078</v>
      </c>
      <c r="H215" s="1307" t="s">
        <v>1078</v>
      </c>
      <c r="I215" s="1305" t="s">
        <v>4809</v>
      </c>
      <c r="J215" s="1306" t="s">
        <v>1078</v>
      </c>
      <c r="K215" s="1307" t="s">
        <v>1078</v>
      </c>
      <c r="L215" s="1305" t="s">
        <v>4810</v>
      </c>
      <c r="M215" s="1306">
        <v>30.3</v>
      </c>
      <c r="N215" s="1307">
        <v>28.4</v>
      </c>
      <c r="O215" s="1305" t="s">
        <v>4809</v>
      </c>
      <c r="P215" s="1306" t="s">
        <v>1078</v>
      </c>
      <c r="Q215" s="1307" t="s">
        <v>1078</v>
      </c>
      <c r="R215" s="1305" t="s">
        <v>2284</v>
      </c>
      <c r="S215" s="1306">
        <v>30.2</v>
      </c>
      <c r="T215" s="1307">
        <v>0</v>
      </c>
      <c r="U215" s="1305" t="s">
        <v>4810</v>
      </c>
      <c r="V215" s="1306">
        <v>30.2</v>
      </c>
      <c r="W215" s="1307">
        <v>26.5</v>
      </c>
      <c r="X215" s="1305" t="s">
        <v>4810</v>
      </c>
      <c r="Y215" s="1306">
        <v>30.3</v>
      </c>
      <c r="Z215" s="1307">
        <v>21.7</v>
      </c>
      <c r="AA215" s="1305" t="s">
        <v>4809</v>
      </c>
      <c r="AB215" s="1306" t="s">
        <v>1078</v>
      </c>
      <c r="AC215" s="1307" t="s">
        <v>1078</v>
      </c>
      <c r="AD215" s="1305" t="s">
        <v>4809</v>
      </c>
      <c r="AE215" s="1306" t="s">
        <v>1078</v>
      </c>
      <c r="AF215" s="1307" t="s">
        <v>1078</v>
      </c>
      <c r="AG215" s="1305" t="s">
        <v>4809</v>
      </c>
      <c r="AH215" s="1306" t="s">
        <v>1078</v>
      </c>
      <c r="AI215" s="1307" t="s">
        <v>1078</v>
      </c>
      <c r="AJ215" s="1305" t="s">
        <v>4809</v>
      </c>
      <c r="AK215" s="1306" t="s">
        <v>1078</v>
      </c>
      <c r="AL215" s="1307" t="s">
        <v>1078</v>
      </c>
      <c r="AM215" s="1305" t="s">
        <v>4809</v>
      </c>
      <c r="AN215" s="1306" t="s">
        <v>1078</v>
      </c>
      <c r="AO215" s="1307" t="s">
        <v>1078</v>
      </c>
      <c r="AP215" s="1305" t="s">
        <v>4809</v>
      </c>
      <c r="AQ215" s="1306" t="s">
        <v>1078</v>
      </c>
      <c r="AR215" s="1307" t="s">
        <v>1078</v>
      </c>
      <c r="AS215" s="1305" t="s">
        <v>4809</v>
      </c>
      <c r="AT215" s="1306" t="s">
        <v>1078</v>
      </c>
      <c r="AU215" s="1307" t="s">
        <v>1078</v>
      </c>
      <c r="AV215" s="1305" t="s">
        <v>4809</v>
      </c>
      <c r="AW215" s="1306" t="s">
        <v>1078</v>
      </c>
      <c r="AX215" s="1307" t="s">
        <v>1078</v>
      </c>
    </row>
    <row r="216" spans="1:50">
      <c r="A216" s="1308" t="s">
        <v>4472</v>
      </c>
      <c r="B216" s="1350" t="s">
        <v>4473</v>
      </c>
      <c r="C216" s="1310" t="s">
        <v>1078</v>
      </c>
      <c r="D216" s="1311" t="s">
        <v>1078</v>
      </c>
      <c r="E216" s="1312" t="s">
        <v>1078</v>
      </c>
      <c r="F216" s="1310" t="s">
        <v>1078</v>
      </c>
      <c r="G216" s="1311" t="s">
        <v>1078</v>
      </c>
      <c r="H216" s="1312" t="s">
        <v>1078</v>
      </c>
      <c r="I216" s="1310" t="s">
        <v>1078</v>
      </c>
      <c r="J216" s="1311" t="s">
        <v>1078</v>
      </c>
      <c r="K216" s="1312" t="s">
        <v>1078</v>
      </c>
      <c r="L216" s="1310" t="s">
        <v>1078</v>
      </c>
      <c r="M216" s="1311" t="s">
        <v>1078</v>
      </c>
      <c r="N216" s="1312" t="s">
        <v>1078</v>
      </c>
      <c r="O216" s="1310" t="s">
        <v>1078</v>
      </c>
      <c r="P216" s="1311" t="s">
        <v>1078</v>
      </c>
      <c r="Q216" s="1312" t="s">
        <v>1078</v>
      </c>
      <c r="R216" s="1310" t="s">
        <v>1078</v>
      </c>
      <c r="S216" s="1311" t="s">
        <v>1078</v>
      </c>
      <c r="T216" s="1312" t="s">
        <v>1078</v>
      </c>
      <c r="U216" s="1310" t="s">
        <v>1078</v>
      </c>
      <c r="V216" s="1311" t="s">
        <v>1078</v>
      </c>
      <c r="W216" s="1312" t="s">
        <v>1078</v>
      </c>
      <c r="X216" s="1310" t="s">
        <v>1078</v>
      </c>
      <c r="Y216" s="1311" t="s">
        <v>1078</v>
      </c>
      <c r="Z216" s="1312" t="s">
        <v>1078</v>
      </c>
      <c r="AA216" s="1310" t="s">
        <v>1078</v>
      </c>
      <c r="AB216" s="1311" t="s">
        <v>1078</v>
      </c>
      <c r="AC216" s="1312" t="s">
        <v>1078</v>
      </c>
      <c r="AD216" s="1310" t="s">
        <v>1078</v>
      </c>
      <c r="AE216" s="1311" t="s">
        <v>1078</v>
      </c>
      <c r="AF216" s="1312" t="s">
        <v>1078</v>
      </c>
      <c r="AG216" s="1310" t="s">
        <v>1078</v>
      </c>
      <c r="AH216" s="1311" t="s">
        <v>1078</v>
      </c>
      <c r="AI216" s="1312" t="s">
        <v>1078</v>
      </c>
      <c r="AJ216" s="1310" t="s">
        <v>1078</v>
      </c>
      <c r="AK216" s="1311" t="s">
        <v>1078</v>
      </c>
      <c r="AL216" s="1312" t="s">
        <v>1078</v>
      </c>
      <c r="AM216" s="1310" t="s">
        <v>1078</v>
      </c>
      <c r="AN216" s="1311" t="s">
        <v>1078</v>
      </c>
      <c r="AO216" s="1312" t="s">
        <v>1078</v>
      </c>
      <c r="AP216" s="1310" t="s">
        <v>1078</v>
      </c>
      <c r="AQ216" s="1311" t="s">
        <v>1078</v>
      </c>
      <c r="AR216" s="1312" t="s">
        <v>1078</v>
      </c>
      <c r="AS216" s="1310" t="s">
        <v>1078</v>
      </c>
      <c r="AT216" s="1311" t="s">
        <v>1078</v>
      </c>
      <c r="AU216" s="1312" t="s">
        <v>1078</v>
      </c>
      <c r="AV216" s="1310" t="s">
        <v>1078</v>
      </c>
      <c r="AW216" s="1311" t="s">
        <v>1078</v>
      </c>
      <c r="AX216" s="1312" t="s">
        <v>1078</v>
      </c>
    </row>
    <row r="217" spans="1:50">
      <c r="A217" s="1313" t="s">
        <v>4474</v>
      </c>
      <c r="B217" s="1143" t="s">
        <v>4475</v>
      </c>
      <c r="C217" s="1314" t="s">
        <v>1078</v>
      </c>
      <c r="D217" s="1315" t="s">
        <v>1078</v>
      </c>
      <c r="E217" s="1316" t="s">
        <v>1078</v>
      </c>
      <c r="F217" s="1314" t="s">
        <v>1078</v>
      </c>
      <c r="G217" s="1315" t="s">
        <v>1078</v>
      </c>
      <c r="H217" s="1316" t="s">
        <v>1078</v>
      </c>
      <c r="I217" s="1314" t="s">
        <v>1078</v>
      </c>
      <c r="J217" s="1315" t="s">
        <v>1078</v>
      </c>
      <c r="K217" s="1316" t="s">
        <v>1078</v>
      </c>
      <c r="L217" s="1314" t="s">
        <v>1078</v>
      </c>
      <c r="M217" s="1315" t="s">
        <v>1078</v>
      </c>
      <c r="N217" s="1316" t="s">
        <v>1078</v>
      </c>
      <c r="O217" s="1314" t="s">
        <v>1078</v>
      </c>
      <c r="P217" s="1315" t="s">
        <v>1078</v>
      </c>
      <c r="Q217" s="1316" t="s">
        <v>1078</v>
      </c>
      <c r="R217" s="1314" t="s">
        <v>1078</v>
      </c>
      <c r="S217" s="1315" t="s">
        <v>1078</v>
      </c>
      <c r="T217" s="1316" t="s">
        <v>1078</v>
      </c>
      <c r="U217" s="1314" t="s">
        <v>1078</v>
      </c>
      <c r="V217" s="1315" t="s">
        <v>1078</v>
      </c>
      <c r="W217" s="1316" t="s">
        <v>1078</v>
      </c>
      <c r="X217" s="1314" t="s">
        <v>1078</v>
      </c>
      <c r="Y217" s="1315" t="s">
        <v>1078</v>
      </c>
      <c r="Z217" s="1316" t="s">
        <v>1078</v>
      </c>
      <c r="AA217" s="1314" t="s">
        <v>1078</v>
      </c>
      <c r="AB217" s="1315" t="s">
        <v>1078</v>
      </c>
      <c r="AC217" s="1316" t="s">
        <v>1078</v>
      </c>
      <c r="AD217" s="1314" t="s">
        <v>1078</v>
      </c>
      <c r="AE217" s="1315" t="s">
        <v>1078</v>
      </c>
      <c r="AF217" s="1316" t="s">
        <v>1078</v>
      </c>
      <c r="AG217" s="1314" t="s">
        <v>1078</v>
      </c>
      <c r="AH217" s="1315" t="s">
        <v>1078</v>
      </c>
      <c r="AI217" s="1316" t="s">
        <v>1078</v>
      </c>
      <c r="AJ217" s="1314" t="s">
        <v>1078</v>
      </c>
      <c r="AK217" s="1315" t="s">
        <v>1078</v>
      </c>
      <c r="AL217" s="1316" t="s">
        <v>1078</v>
      </c>
      <c r="AM217" s="1314" t="s">
        <v>1078</v>
      </c>
      <c r="AN217" s="1315" t="s">
        <v>1078</v>
      </c>
      <c r="AO217" s="1316" t="s">
        <v>1078</v>
      </c>
      <c r="AP217" s="1314" t="s">
        <v>1078</v>
      </c>
      <c r="AQ217" s="1315" t="s">
        <v>1078</v>
      </c>
      <c r="AR217" s="1316" t="s">
        <v>1078</v>
      </c>
      <c r="AS217" s="1314" t="s">
        <v>1078</v>
      </c>
      <c r="AT217" s="1315" t="s">
        <v>1078</v>
      </c>
      <c r="AU217" s="1316" t="s">
        <v>1078</v>
      </c>
      <c r="AV217" s="1314" t="s">
        <v>1078</v>
      </c>
      <c r="AW217" s="1315" t="s">
        <v>1078</v>
      </c>
      <c r="AX217" s="1316" t="s">
        <v>1078</v>
      </c>
    </row>
    <row r="218" spans="1:50">
      <c r="A218" s="1303" t="s">
        <v>4476</v>
      </c>
      <c r="B218" s="1304" t="s">
        <v>4477</v>
      </c>
      <c r="C218" s="1305" t="s">
        <v>2284</v>
      </c>
      <c r="D218" s="1306">
        <v>35.200000000000003</v>
      </c>
      <c r="E218" s="1307">
        <v>0</v>
      </c>
      <c r="F218" s="1305" t="s">
        <v>4810</v>
      </c>
      <c r="G218" s="1306">
        <v>35.299999999999997</v>
      </c>
      <c r="H218" s="1307">
        <v>13.8</v>
      </c>
      <c r="I218" s="1305" t="s">
        <v>2284</v>
      </c>
      <c r="J218" s="1306">
        <v>35.200000000000003</v>
      </c>
      <c r="K218" s="1307">
        <v>0</v>
      </c>
      <c r="L218" s="1305" t="s">
        <v>4810</v>
      </c>
      <c r="M218" s="1306">
        <v>35.299999999999997</v>
      </c>
      <c r="N218" s="1307">
        <v>33.299999999999997</v>
      </c>
      <c r="O218" s="1305" t="s">
        <v>2284</v>
      </c>
      <c r="P218" s="1306">
        <v>35.299999999999997</v>
      </c>
      <c r="Q218" s="1307">
        <v>0</v>
      </c>
      <c r="R218" s="1305" t="s">
        <v>4810</v>
      </c>
      <c r="S218" s="1306">
        <v>35.299999999999997</v>
      </c>
      <c r="T218" s="1307">
        <v>9.8000000000000007</v>
      </c>
      <c r="U218" s="1305" t="s">
        <v>4810</v>
      </c>
      <c r="V218" s="1306">
        <v>35.200000000000003</v>
      </c>
      <c r="W218" s="1307">
        <v>33.700000000000003</v>
      </c>
      <c r="X218" s="1305" t="s">
        <v>4810</v>
      </c>
      <c r="Y218" s="1306">
        <v>35.1</v>
      </c>
      <c r="Z218" s="1307">
        <v>25.8</v>
      </c>
      <c r="AA218" s="1305" t="s">
        <v>2284</v>
      </c>
      <c r="AB218" s="1306">
        <v>35.299999999999997</v>
      </c>
      <c r="AC218" s="1307">
        <v>0</v>
      </c>
      <c r="AD218" s="1305" t="s">
        <v>2284</v>
      </c>
      <c r="AE218" s="1306">
        <v>35.200000000000003</v>
      </c>
      <c r="AF218" s="1307">
        <v>0</v>
      </c>
      <c r="AG218" s="1305" t="s">
        <v>2284</v>
      </c>
      <c r="AH218" s="1306">
        <v>35.299999999999997</v>
      </c>
      <c r="AI218" s="1307">
        <v>0</v>
      </c>
      <c r="AJ218" s="1305" t="s">
        <v>2284</v>
      </c>
      <c r="AK218" s="1306">
        <v>35.299999999999997</v>
      </c>
      <c r="AL218" s="1307">
        <v>0</v>
      </c>
      <c r="AM218" s="1305" t="s">
        <v>2284</v>
      </c>
      <c r="AN218" s="1306">
        <v>35.200000000000003</v>
      </c>
      <c r="AO218" s="1307">
        <v>0</v>
      </c>
      <c r="AP218" s="1305" t="s">
        <v>2284</v>
      </c>
      <c r="AQ218" s="1306">
        <v>35.299999999999997</v>
      </c>
      <c r="AR218" s="1307">
        <v>0</v>
      </c>
      <c r="AS218" s="1305" t="s">
        <v>2284</v>
      </c>
      <c r="AT218" s="1306">
        <v>35.200000000000003</v>
      </c>
      <c r="AU218" s="1307">
        <v>0</v>
      </c>
      <c r="AV218" s="1305" t="s">
        <v>2284</v>
      </c>
      <c r="AW218" s="1306">
        <v>35.200000000000003</v>
      </c>
      <c r="AX218" s="1307">
        <v>0</v>
      </c>
    </row>
    <row r="219" spans="1:50">
      <c r="A219" s="1308" t="s">
        <v>4478</v>
      </c>
      <c r="B219" s="1350" t="s">
        <v>4479</v>
      </c>
      <c r="C219" s="1310" t="s">
        <v>1078</v>
      </c>
      <c r="D219" s="1311" t="s">
        <v>1078</v>
      </c>
      <c r="E219" s="1312" t="s">
        <v>1078</v>
      </c>
      <c r="F219" s="1310" t="s">
        <v>2284</v>
      </c>
      <c r="G219" s="1311">
        <v>35.299999999999997</v>
      </c>
      <c r="H219" s="1312">
        <v>0</v>
      </c>
      <c r="I219" s="1310" t="s">
        <v>1078</v>
      </c>
      <c r="J219" s="1311" t="s">
        <v>1078</v>
      </c>
      <c r="K219" s="1312" t="s">
        <v>1078</v>
      </c>
      <c r="L219" s="1310" t="s">
        <v>1078</v>
      </c>
      <c r="M219" s="1311" t="s">
        <v>1078</v>
      </c>
      <c r="N219" s="1312" t="s">
        <v>1078</v>
      </c>
      <c r="O219" s="1310" t="s">
        <v>1078</v>
      </c>
      <c r="P219" s="1311" t="s">
        <v>1078</v>
      </c>
      <c r="Q219" s="1312" t="s">
        <v>1078</v>
      </c>
      <c r="R219" s="1310" t="s">
        <v>1078</v>
      </c>
      <c r="S219" s="1311" t="s">
        <v>1078</v>
      </c>
      <c r="T219" s="1312" t="s">
        <v>1078</v>
      </c>
      <c r="U219" s="1310" t="s">
        <v>1078</v>
      </c>
      <c r="V219" s="1311" t="s">
        <v>1078</v>
      </c>
      <c r="W219" s="1312" t="s">
        <v>1078</v>
      </c>
      <c r="X219" s="1310" t="s">
        <v>1078</v>
      </c>
      <c r="Y219" s="1311" t="s">
        <v>1078</v>
      </c>
      <c r="Z219" s="1312" t="s">
        <v>1078</v>
      </c>
      <c r="AA219" s="1310" t="s">
        <v>1078</v>
      </c>
      <c r="AB219" s="1311" t="s">
        <v>1078</v>
      </c>
      <c r="AC219" s="1312" t="s">
        <v>1078</v>
      </c>
      <c r="AD219" s="1310" t="s">
        <v>1078</v>
      </c>
      <c r="AE219" s="1311" t="s">
        <v>1078</v>
      </c>
      <c r="AF219" s="1312" t="s">
        <v>1078</v>
      </c>
      <c r="AG219" s="1310" t="s">
        <v>1078</v>
      </c>
      <c r="AH219" s="1311" t="s">
        <v>1078</v>
      </c>
      <c r="AI219" s="1312" t="s">
        <v>1078</v>
      </c>
      <c r="AJ219" s="1310" t="s">
        <v>1078</v>
      </c>
      <c r="AK219" s="1311" t="s">
        <v>1078</v>
      </c>
      <c r="AL219" s="1312" t="s">
        <v>1078</v>
      </c>
      <c r="AM219" s="1310" t="s">
        <v>1078</v>
      </c>
      <c r="AN219" s="1311" t="s">
        <v>1078</v>
      </c>
      <c r="AO219" s="1312" t="s">
        <v>1078</v>
      </c>
      <c r="AP219" s="1310" t="s">
        <v>2284</v>
      </c>
      <c r="AQ219" s="1311">
        <v>35.299999999999997</v>
      </c>
      <c r="AR219" s="1312">
        <v>0</v>
      </c>
      <c r="AS219" s="1310" t="s">
        <v>2284</v>
      </c>
      <c r="AT219" s="1311">
        <v>35.1</v>
      </c>
      <c r="AU219" s="1312">
        <v>0</v>
      </c>
      <c r="AV219" s="1310" t="s">
        <v>1078</v>
      </c>
      <c r="AW219" s="1311" t="s">
        <v>1078</v>
      </c>
      <c r="AX219" s="1312" t="s">
        <v>1078</v>
      </c>
    </row>
    <row r="220" spans="1:50">
      <c r="A220" s="1313" t="s">
        <v>4480</v>
      </c>
      <c r="B220" s="1143" t="s">
        <v>4481</v>
      </c>
      <c r="C220" s="1314" t="s">
        <v>1078</v>
      </c>
      <c r="D220" s="1315" t="s">
        <v>1078</v>
      </c>
      <c r="E220" s="1316" t="s">
        <v>1078</v>
      </c>
      <c r="F220" s="1314" t="s">
        <v>2284</v>
      </c>
      <c r="G220" s="1315">
        <v>35.299999999999997</v>
      </c>
      <c r="H220" s="1316">
        <v>0</v>
      </c>
      <c r="I220" s="1314" t="s">
        <v>1078</v>
      </c>
      <c r="J220" s="1315" t="s">
        <v>1078</v>
      </c>
      <c r="K220" s="1316" t="s">
        <v>1078</v>
      </c>
      <c r="L220" s="1314" t="s">
        <v>1078</v>
      </c>
      <c r="M220" s="1315" t="s">
        <v>1078</v>
      </c>
      <c r="N220" s="1316" t="s">
        <v>1078</v>
      </c>
      <c r="O220" s="1314" t="s">
        <v>1078</v>
      </c>
      <c r="P220" s="1315" t="s">
        <v>1078</v>
      </c>
      <c r="Q220" s="1316" t="s">
        <v>1078</v>
      </c>
      <c r="R220" s="1314" t="s">
        <v>1078</v>
      </c>
      <c r="S220" s="1315" t="s">
        <v>1078</v>
      </c>
      <c r="T220" s="1316" t="s">
        <v>1078</v>
      </c>
      <c r="U220" s="1314" t="s">
        <v>1078</v>
      </c>
      <c r="V220" s="1315" t="s">
        <v>1078</v>
      </c>
      <c r="W220" s="1316" t="s">
        <v>1078</v>
      </c>
      <c r="X220" s="1314" t="s">
        <v>1078</v>
      </c>
      <c r="Y220" s="1315" t="s">
        <v>1078</v>
      </c>
      <c r="Z220" s="1316" t="s">
        <v>1078</v>
      </c>
      <c r="AA220" s="1314" t="s">
        <v>1078</v>
      </c>
      <c r="AB220" s="1315" t="s">
        <v>1078</v>
      </c>
      <c r="AC220" s="1316" t="s">
        <v>1078</v>
      </c>
      <c r="AD220" s="1314" t="s">
        <v>1078</v>
      </c>
      <c r="AE220" s="1315" t="s">
        <v>1078</v>
      </c>
      <c r="AF220" s="1316" t="s">
        <v>1078</v>
      </c>
      <c r="AG220" s="1314" t="s">
        <v>1078</v>
      </c>
      <c r="AH220" s="1315" t="s">
        <v>1078</v>
      </c>
      <c r="AI220" s="1316" t="s">
        <v>1078</v>
      </c>
      <c r="AJ220" s="1314" t="s">
        <v>1078</v>
      </c>
      <c r="AK220" s="1315" t="s">
        <v>1078</v>
      </c>
      <c r="AL220" s="1316" t="s">
        <v>1078</v>
      </c>
      <c r="AM220" s="1314" t="s">
        <v>1078</v>
      </c>
      <c r="AN220" s="1315" t="s">
        <v>1078</v>
      </c>
      <c r="AO220" s="1316" t="s">
        <v>1078</v>
      </c>
      <c r="AP220" s="1314" t="s">
        <v>1078</v>
      </c>
      <c r="AQ220" s="1315" t="s">
        <v>1078</v>
      </c>
      <c r="AR220" s="1316" t="s">
        <v>1078</v>
      </c>
      <c r="AS220" s="1314" t="s">
        <v>1078</v>
      </c>
      <c r="AT220" s="1315" t="s">
        <v>1078</v>
      </c>
      <c r="AU220" s="1316" t="s">
        <v>1078</v>
      </c>
      <c r="AV220" s="1314" t="s">
        <v>1078</v>
      </c>
      <c r="AW220" s="1315" t="s">
        <v>1078</v>
      </c>
      <c r="AX220" s="1316" t="s">
        <v>1078</v>
      </c>
    </row>
    <row r="221" spans="1:50">
      <c r="A221" s="1303" t="s">
        <v>4482</v>
      </c>
      <c r="B221" s="1304" t="s">
        <v>4483</v>
      </c>
      <c r="C221" s="1305" t="s">
        <v>4809</v>
      </c>
      <c r="D221" s="1306" t="s">
        <v>1078</v>
      </c>
      <c r="E221" s="1307" t="s">
        <v>1078</v>
      </c>
      <c r="F221" s="1305" t="s">
        <v>4810</v>
      </c>
      <c r="G221" s="1306">
        <v>40.299999999999997</v>
      </c>
      <c r="H221" s="1307">
        <v>24.3</v>
      </c>
      <c r="I221" s="1305" t="s">
        <v>4809</v>
      </c>
      <c r="J221" s="1306">
        <v>40.1</v>
      </c>
      <c r="K221" s="1307">
        <v>0</v>
      </c>
      <c r="L221" s="1305" t="s">
        <v>4810</v>
      </c>
      <c r="M221" s="1306">
        <v>40.200000000000003</v>
      </c>
      <c r="N221" s="1307">
        <v>38.4</v>
      </c>
      <c r="O221" s="1305" t="s">
        <v>4809</v>
      </c>
      <c r="P221" s="1306" t="s">
        <v>1078</v>
      </c>
      <c r="Q221" s="1307" t="s">
        <v>1078</v>
      </c>
      <c r="R221" s="1305" t="s">
        <v>4810</v>
      </c>
      <c r="S221" s="1306">
        <v>40.299999999999997</v>
      </c>
      <c r="T221" s="1307">
        <v>17.399999999999999</v>
      </c>
      <c r="U221" s="1305" t="s">
        <v>4810</v>
      </c>
      <c r="V221" s="1306">
        <v>40.200000000000003</v>
      </c>
      <c r="W221" s="1307">
        <v>39</v>
      </c>
      <c r="X221" s="1305" t="s">
        <v>4810</v>
      </c>
      <c r="Y221" s="1306">
        <v>40.299999999999997</v>
      </c>
      <c r="Z221" s="1307">
        <v>35.299999999999997</v>
      </c>
      <c r="AA221" s="1305" t="s">
        <v>4809</v>
      </c>
      <c r="AB221" s="1306" t="s">
        <v>1078</v>
      </c>
      <c r="AC221" s="1307" t="s">
        <v>1078</v>
      </c>
      <c r="AD221" s="1305" t="s">
        <v>4809</v>
      </c>
      <c r="AE221" s="1306" t="s">
        <v>1078</v>
      </c>
      <c r="AF221" s="1307" t="s">
        <v>1078</v>
      </c>
      <c r="AG221" s="1305" t="s">
        <v>4809</v>
      </c>
      <c r="AH221" s="1306" t="s">
        <v>1078</v>
      </c>
      <c r="AI221" s="1307" t="s">
        <v>1078</v>
      </c>
      <c r="AJ221" s="1305" t="s">
        <v>4809</v>
      </c>
      <c r="AK221" s="1306" t="s">
        <v>1078</v>
      </c>
      <c r="AL221" s="1307" t="s">
        <v>1078</v>
      </c>
      <c r="AM221" s="1305" t="s">
        <v>4809</v>
      </c>
      <c r="AN221" s="1306" t="s">
        <v>1078</v>
      </c>
      <c r="AO221" s="1307" t="s">
        <v>1078</v>
      </c>
      <c r="AP221" s="1305" t="s">
        <v>4810</v>
      </c>
      <c r="AQ221" s="1306">
        <v>40.299999999999997</v>
      </c>
      <c r="AR221" s="1307">
        <v>14.6</v>
      </c>
      <c r="AS221" s="1305" t="s">
        <v>4809</v>
      </c>
      <c r="AT221" s="1306" t="s">
        <v>1078</v>
      </c>
      <c r="AU221" s="1307" t="s">
        <v>1078</v>
      </c>
      <c r="AV221" s="1305" t="s">
        <v>4809</v>
      </c>
      <c r="AW221" s="1306" t="s">
        <v>1078</v>
      </c>
      <c r="AX221" s="1307" t="s">
        <v>1078</v>
      </c>
    </row>
    <row r="222" spans="1:50">
      <c r="A222" s="1308" t="s">
        <v>4484</v>
      </c>
      <c r="B222" s="1350" t="s">
        <v>4485</v>
      </c>
      <c r="C222" s="1317" t="s">
        <v>1078</v>
      </c>
      <c r="D222" s="1318" t="s">
        <v>1078</v>
      </c>
      <c r="E222" s="1319" t="s">
        <v>1078</v>
      </c>
      <c r="F222" s="1317" t="s">
        <v>2284</v>
      </c>
      <c r="G222" s="1318">
        <v>40.299999999999997</v>
      </c>
      <c r="H222" s="1319">
        <v>0</v>
      </c>
      <c r="I222" s="1317" t="s">
        <v>1078</v>
      </c>
      <c r="J222" s="1318" t="s">
        <v>1078</v>
      </c>
      <c r="K222" s="1319" t="s">
        <v>1078</v>
      </c>
      <c r="L222" s="1317" t="s">
        <v>1078</v>
      </c>
      <c r="M222" s="1318" t="s">
        <v>1078</v>
      </c>
      <c r="N222" s="1319" t="s">
        <v>1078</v>
      </c>
      <c r="O222" s="1317" t="s">
        <v>1078</v>
      </c>
      <c r="P222" s="1318" t="s">
        <v>1078</v>
      </c>
      <c r="Q222" s="1319" t="s">
        <v>1078</v>
      </c>
      <c r="R222" s="1317" t="s">
        <v>1078</v>
      </c>
      <c r="S222" s="1318" t="s">
        <v>1078</v>
      </c>
      <c r="T222" s="1319" t="s">
        <v>1078</v>
      </c>
      <c r="U222" s="1317" t="s">
        <v>1078</v>
      </c>
      <c r="V222" s="1318" t="s">
        <v>1078</v>
      </c>
      <c r="W222" s="1319" t="s">
        <v>1078</v>
      </c>
      <c r="X222" s="1317" t="s">
        <v>1078</v>
      </c>
      <c r="Y222" s="1318" t="s">
        <v>1078</v>
      </c>
      <c r="Z222" s="1319" t="s">
        <v>1078</v>
      </c>
      <c r="AA222" s="1317" t="s">
        <v>1078</v>
      </c>
      <c r="AB222" s="1318" t="s">
        <v>1078</v>
      </c>
      <c r="AC222" s="1319" t="s">
        <v>1078</v>
      </c>
      <c r="AD222" s="1317" t="s">
        <v>1078</v>
      </c>
      <c r="AE222" s="1318" t="s">
        <v>1078</v>
      </c>
      <c r="AF222" s="1319" t="s">
        <v>1078</v>
      </c>
      <c r="AG222" s="1317" t="s">
        <v>1078</v>
      </c>
      <c r="AH222" s="1318" t="s">
        <v>1078</v>
      </c>
      <c r="AI222" s="1319" t="s">
        <v>1078</v>
      </c>
      <c r="AJ222" s="1317" t="s">
        <v>1078</v>
      </c>
      <c r="AK222" s="1318" t="s">
        <v>1078</v>
      </c>
      <c r="AL222" s="1319" t="s">
        <v>1078</v>
      </c>
      <c r="AM222" s="1317" t="s">
        <v>1078</v>
      </c>
      <c r="AN222" s="1318" t="s">
        <v>1078</v>
      </c>
      <c r="AO222" s="1319" t="s">
        <v>1078</v>
      </c>
      <c r="AP222" s="1317" t="s">
        <v>2284</v>
      </c>
      <c r="AQ222" s="1318">
        <v>40.200000000000003</v>
      </c>
      <c r="AR222" s="1319">
        <v>0</v>
      </c>
      <c r="AS222" s="1317" t="s">
        <v>1078</v>
      </c>
      <c r="AT222" s="1318" t="s">
        <v>1078</v>
      </c>
      <c r="AU222" s="1319" t="s">
        <v>1078</v>
      </c>
      <c r="AV222" s="1317" t="s">
        <v>1078</v>
      </c>
      <c r="AW222" s="1318" t="s">
        <v>1078</v>
      </c>
      <c r="AX222" s="1319" t="s">
        <v>1078</v>
      </c>
    </row>
    <row r="223" spans="1:50">
      <c r="A223" s="1313" t="s">
        <v>4486</v>
      </c>
      <c r="B223" s="1143" t="s">
        <v>4487</v>
      </c>
      <c r="C223" s="1314" t="s">
        <v>1078</v>
      </c>
      <c r="D223" s="1315" t="s">
        <v>1078</v>
      </c>
      <c r="E223" s="1316" t="s">
        <v>1078</v>
      </c>
      <c r="F223" s="1314" t="s">
        <v>4810</v>
      </c>
      <c r="G223" s="1315">
        <v>40.200000000000003</v>
      </c>
      <c r="H223" s="1316">
        <v>10.199999999999999</v>
      </c>
      <c r="I223" s="1314" t="s">
        <v>1078</v>
      </c>
      <c r="J223" s="1315" t="s">
        <v>1078</v>
      </c>
      <c r="K223" s="1316" t="s">
        <v>1078</v>
      </c>
      <c r="L223" s="1314" t="s">
        <v>1078</v>
      </c>
      <c r="M223" s="1315" t="s">
        <v>1078</v>
      </c>
      <c r="N223" s="1316" t="s">
        <v>1078</v>
      </c>
      <c r="O223" s="1314" t="s">
        <v>1078</v>
      </c>
      <c r="P223" s="1315" t="s">
        <v>1078</v>
      </c>
      <c r="Q223" s="1316" t="s">
        <v>1078</v>
      </c>
      <c r="R223" s="1314" t="s">
        <v>1078</v>
      </c>
      <c r="S223" s="1315" t="s">
        <v>1078</v>
      </c>
      <c r="T223" s="1316" t="s">
        <v>1078</v>
      </c>
      <c r="U223" s="1314" t="s">
        <v>1078</v>
      </c>
      <c r="V223" s="1315" t="s">
        <v>1078</v>
      </c>
      <c r="W223" s="1316" t="s">
        <v>1078</v>
      </c>
      <c r="X223" s="1314" t="s">
        <v>1078</v>
      </c>
      <c r="Y223" s="1315" t="s">
        <v>1078</v>
      </c>
      <c r="Z223" s="1316" t="s">
        <v>1078</v>
      </c>
      <c r="AA223" s="1314" t="s">
        <v>1078</v>
      </c>
      <c r="AB223" s="1315" t="s">
        <v>1078</v>
      </c>
      <c r="AC223" s="1316" t="s">
        <v>1078</v>
      </c>
      <c r="AD223" s="1314" t="s">
        <v>1078</v>
      </c>
      <c r="AE223" s="1315" t="s">
        <v>1078</v>
      </c>
      <c r="AF223" s="1316" t="s">
        <v>1078</v>
      </c>
      <c r="AG223" s="1314" t="s">
        <v>1078</v>
      </c>
      <c r="AH223" s="1315" t="s">
        <v>1078</v>
      </c>
      <c r="AI223" s="1316" t="s">
        <v>1078</v>
      </c>
      <c r="AJ223" s="1314" t="s">
        <v>1078</v>
      </c>
      <c r="AK223" s="1315" t="s">
        <v>1078</v>
      </c>
      <c r="AL223" s="1316" t="s">
        <v>1078</v>
      </c>
      <c r="AM223" s="1314" t="s">
        <v>1078</v>
      </c>
      <c r="AN223" s="1315" t="s">
        <v>1078</v>
      </c>
      <c r="AO223" s="1316" t="s">
        <v>1078</v>
      </c>
      <c r="AP223" s="1314" t="s">
        <v>2284</v>
      </c>
      <c r="AQ223" s="1315">
        <v>40.299999999999997</v>
      </c>
      <c r="AR223" s="1316">
        <v>0</v>
      </c>
      <c r="AS223" s="1314" t="s">
        <v>1078</v>
      </c>
      <c r="AT223" s="1315" t="s">
        <v>1078</v>
      </c>
      <c r="AU223" s="1316" t="s">
        <v>1078</v>
      </c>
      <c r="AV223" s="1314" t="s">
        <v>1078</v>
      </c>
      <c r="AW223" s="1315" t="s">
        <v>1078</v>
      </c>
      <c r="AX223" s="1316" t="s">
        <v>1078</v>
      </c>
    </row>
    <row r="224" spans="1:50">
      <c r="A224" s="1303" t="s">
        <v>4488</v>
      </c>
      <c r="B224" s="1304" t="s">
        <v>4489</v>
      </c>
      <c r="C224" s="1305" t="s">
        <v>2284</v>
      </c>
      <c r="D224" s="1306">
        <v>45.3</v>
      </c>
      <c r="E224" s="1307">
        <v>0</v>
      </c>
      <c r="F224" s="1305" t="s">
        <v>4810</v>
      </c>
      <c r="G224" s="1306">
        <v>45.3</v>
      </c>
      <c r="H224" s="1307">
        <v>29.1</v>
      </c>
      <c r="I224" s="1305" t="s">
        <v>4810</v>
      </c>
      <c r="J224" s="1306">
        <v>45.2</v>
      </c>
      <c r="K224" s="1307">
        <v>25.8</v>
      </c>
      <c r="L224" s="1305" t="s">
        <v>4810</v>
      </c>
      <c r="M224" s="1306">
        <v>45.2</v>
      </c>
      <c r="N224" s="1307">
        <v>45.1</v>
      </c>
      <c r="O224" s="1305" t="s">
        <v>2284</v>
      </c>
      <c r="P224" s="1306">
        <v>45.3</v>
      </c>
      <c r="Q224" s="1307">
        <v>0</v>
      </c>
      <c r="R224" s="1305" t="s">
        <v>4810</v>
      </c>
      <c r="S224" s="1306">
        <v>45.2</v>
      </c>
      <c r="T224" s="1307">
        <v>26.8</v>
      </c>
      <c r="U224" s="1305" t="s">
        <v>4810</v>
      </c>
      <c r="V224" s="1306">
        <v>45.3</v>
      </c>
      <c r="W224" s="1307">
        <v>44.9</v>
      </c>
      <c r="X224" s="1305" t="s">
        <v>4810</v>
      </c>
      <c r="Y224" s="1306">
        <v>45.3</v>
      </c>
      <c r="Z224" s="1307">
        <v>39.5</v>
      </c>
      <c r="AA224" s="1305" t="s">
        <v>2284</v>
      </c>
      <c r="AB224" s="1306">
        <v>45.3</v>
      </c>
      <c r="AC224" s="1307">
        <v>0</v>
      </c>
      <c r="AD224" s="1305" t="s">
        <v>2284</v>
      </c>
      <c r="AE224" s="1306">
        <v>45.3</v>
      </c>
      <c r="AF224" s="1307">
        <v>0</v>
      </c>
      <c r="AG224" s="1305" t="s">
        <v>2284</v>
      </c>
      <c r="AH224" s="1306">
        <v>45.2</v>
      </c>
      <c r="AI224" s="1307">
        <v>0</v>
      </c>
      <c r="AJ224" s="1305" t="s">
        <v>2284</v>
      </c>
      <c r="AK224" s="1306">
        <v>45.3</v>
      </c>
      <c r="AL224" s="1307">
        <v>0</v>
      </c>
      <c r="AM224" s="1305" t="s">
        <v>2284</v>
      </c>
      <c r="AN224" s="1306">
        <v>45.2</v>
      </c>
      <c r="AO224" s="1307">
        <v>0</v>
      </c>
      <c r="AP224" s="1305" t="s">
        <v>4810</v>
      </c>
      <c r="AQ224" s="1306">
        <v>45.2</v>
      </c>
      <c r="AR224" s="1307">
        <v>13.2</v>
      </c>
      <c r="AS224" s="1305" t="s">
        <v>2284</v>
      </c>
      <c r="AT224" s="1306">
        <v>45.4</v>
      </c>
      <c r="AU224" s="1307">
        <v>0</v>
      </c>
      <c r="AV224" s="1305" t="s">
        <v>2284</v>
      </c>
      <c r="AW224" s="1306">
        <v>45.2</v>
      </c>
      <c r="AX224" s="1307">
        <v>0</v>
      </c>
    </row>
    <row r="225" spans="1:50">
      <c r="A225" s="1308" t="s">
        <v>4490</v>
      </c>
      <c r="B225" s="1350" t="s">
        <v>4491</v>
      </c>
      <c r="C225" s="1317" t="s">
        <v>1078</v>
      </c>
      <c r="D225" s="1318" t="s">
        <v>1078</v>
      </c>
      <c r="E225" s="1319" t="s">
        <v>1078</v>
      </c>
      <c r="F225" s="1317" t="s">
        <v>4810</v>
      </c>
      <c r="G225" s="1318">
        <v>45.2</v>
      </c>
      <c r="H225" s="1319">
        <v>32.700000000000003</v>
      </c>
      <c r="I225" s="1317" t="s">
        <v>4810</v>
      </c>
      <c r="J225" s="1318">
        <v>45.3</v>
      </c>
      <c r="K225" s="1319">
        <v>38.6</v>
      </c>
      <c r="L225" s="1317" t="s">
        <v>1078</v>
      </c>
      <c r="M225" s="1318" t="s">
        <v>1078</v>
      </c>
      <c r="N225" s="1319" t="s">
        <v>1078</v>
      </c>
      <c r="O225" s="1317" t="s">
        <v>1078</v>
      </c>
      <c r="P225" s="1318" t="s">
        <v>1078</v>
      </c>
      <c r="Q225" s="1319" t="s">
        <v>1078</v>
      </c>
      <c r="R225" s="1317" t="s">
        <v>1078</v>
      </c>
      <c r="S225" s="1318" t="s">
        <v>1078</v>
      </c>
      <c r="T225" s="1319" t="s">
        <v>1078</v>
      </c>
      <c r="U225" s="1317" t="s">
        <v>1078</v>
      </c>
      <c r="V225" s="1318" t="s">
        <v>1078</v>
      </c>
      <c r="W225" s="1319" t="s">
        <v>1078</v>
      </c>
      <c r="X225" s="1317" t="s">
        <v>1078</v>
      </c>
      <c r="Y225" s="1318" t="s">
        <v>1078</v>
      </c>
      <c r="Z225" s="1319" t="s">
        <v>1078</v>
      </c>
      <c r="AA225" s="1317" t="s">
        <v>1078</v>
      </c>
      <c r="AB225" s="1318" t="s">
        <v>1078</v>
      </c>
      <c r="AC225" s="1319" t="s">
        <v>1078</v>
      </c>
      <c r="AD225" s="1317" t="s">
        <v>1078</v>
      </c>
      <c r="AE225" s="1318" t="s">
        <v>1078</v>
      </c>
      <c r="AF225" s="1319" t="s">
        <v>1078</v>
      </c>
      <c r="AG225" s="1317" t="s">
        <v>1078</v>
      </c>
      <c r="AH225" s="1318" t="s">
        <v>1078</v>
      </c>
      <c r="AI225" s="1319" t="s">
        <v>1078</v>
      </c>
      <c r="AJ225" s="1317" t="s">
        <v>1078</v>
      </c>
      <c r="AK225" s="1318" t="s">
        <v>1078</v>
      </c>
      <c r="AL225" s="1319" t="s">
        <v>1078</v>
      </c>
      <c r="AM225" s="1317" t="s">
        <v>1078</v>
      </c>
      <c r="AN225" s="1318" t="s">
        <v>1078</v>
      </c>
      <c r="AO225" s="1319" t="s">
        <v>1078</v>
      </c>
      <c r="AP225" s="1317" t="s">
        <v>4810</v>
      </c>
      <c r="AQ225" s="1318">
        <v>45.3</v>
      </c>
      <c r="AR225" s="1319">
        <v>13.6</v>
      </c>
      <c r="AS225" s="1317" t="s">
        <v>2284</v>
      </c>
      <c r="AT225" s="1318">
        <v>45.3</v>
      </c>
      <c r="AU225" s="1319">
        <v>0</v>
      </c>
      <c r="AV225" s="1317" t="s">
        <v>1078</v>
      </c>
      <c r="AW225" s="1318" t="s">
        <v>1078</v>
      </c>
      <c r="AX225" s="1319" t="s">
        <v>1078</v>
      </c>
    </row>
    <row r="226" spans="1:50">
      <c r="A226" s="1313" t="s">
        <v>4492</v>
      </c>
      <c r="B226" s="1143" t="s">
        <v>4493</v>
      </c>
      <c r="C226" s="1314" t="s">
        <v>1078</v>
      </c>
      <c r="D226" s="1315" t="s">
        <v>1078</v>
      </c>
      <c r="E226" s="1316" t="s">
        <v>1078</v>
      </c>
      <c r="F226" s="1314" t="s">
        <v>4810</v>
      </c>
      <c r="G226" s="1315">
        <v>45.3</v>
      </c>
      <c r="H226" s="1316">
        <v>22.2</v>
      </c>
      <c r="I226" s="1314" t="s">
        <v>4810</v>
      </c>
      <c r="J226" s="1315">
        <v>45.3</v>
      </c>
      <c r="K226" s="1316">
        <v>32.4</v>
      </c>
      <c r="L226" s="1314" t="s">
        <v>1078</v>
      </c>
      <c r="M226" s="1315" t="s">
        <v>1078</v>
      </c>
      <c r="N226" s="1316" t="s">
        <v>1078</v>
      </c>
      <c r="O226" s="1314" t="s">
        <v>1078</v>
      </c>
      <c r="P226" s="1315" t="s">
        <v>1078</v>
      </c>
      <c r="Q226" s="1316" t="s">
        <v>1078</v>
      </c>
      <c r="R226" s="1314" t="s">
        <v>1078</v>
      </c>
      <c r="S226" s="1315" t="s">
        <v>1078</v>
      </c>
      <c r="T226" s="1316" t="s">
        <v>1078</v>
      </c>
      <c r="U226" s="1314" t="s">
        <v>1078</v>
      </c>
      <c r="V226" s="1315" t="s">
        <v>1078</v>
      </c>
      <c r="W226" s="1316" t="s">
        <v>1078</v>
      </c>
      <c r="X226" s="1314" t="s">
        <v>1078</v>
      </c>
      <c r="Y226" s="1315" t="s">
        <v>1078</v>
      </c>
      <c r="Z226" s="1316" t="s">
        <v>1078</v>
      </c>
      <c r="AA226" s="1314" t="s">
        <v>1078</v>
      </c>
      <c r="AB226" s="1315" t="s">
        <v>1078</v>
      </c>
      <c r="AC226" s="1316" t="s">
        <v>1078</v>
      </c>
      <c r="AD226" s="1314" t="s">
        <v>1078</v>
      </c>
      <c r="AE226" s="1315" t="s">
        <v>1078</v>
      </c>
      <c r="AF226" s="1316" t="s">
        <v>1078</v>
      </c>
      <c r="AG226" s="1314" t="s">
        <v>1078</v>
      </c>
      <c r="AH226" s="1315" t="s">
        <v>1078</v>
      </c>
      <c r="AI226" s="1316" t="s">
        <v>1078</v>
      </c>
      <c r="AJ226" s="1314" t="s">
        <v>1078</v>
      </c>
      <c r="AK226" s="1315" t="s">
        <v>1078</v>
      </c>
      <c r="AL226" s="1316" t="s">
        <v>1078</v>
      </c>
      <c r="AM226" s="1314" t="s">
        <v>1078</v>
      </c>
      <c r="AN226" s="1315" t="s">
        <v>1078</v>
      </c>
      <c r="AO226" s="1316" t="s">
        <v>1078</v>
      </c>
      <c r="AP226" s="1314" t="s">
        <v>2284</v>
      </c>
      <c r="AQ226" s="1315">
        <v>45.3</v>
      </c>
      <c r="AR226" s="1316">
        <v>0</v>
      </c>
      <c r="AS226" s="1314" t="s">
        <v>1078</v>
      </c>
      <c r="AT226" s="1315" t="s">
        <v>1078</v>
      </c>
      <c r="AU226" s="1316" t="s">
        <v>1078</v>
      </c>
      <c r="AV226" s="1314" t="s">
        <v>1078</v>
      </c>
      <c r="AW226" s="1315" t="s">
        <v>1078</v>
      </c>
      <c r="AX226" s="1316" t="s">
        <v>1078</v>
      </c>
    </row>
    <row r="227" spans="1:50" ht="54.75">
      <c r="A227" s="1299" t="s">
        <v>4530</v>
      </c>
      <c r="B227" s="1139" t="s">
        <v>5886</v>
      </c>
      <c r="C227" s="1300" t="s">
        <v>4806</v>
      </c>
      <c r="D227" s="1301" t="s">
        <v>4813</v>
      </c>
      <c r="E227" s="1302" t="s">
        <v>4814</v>
      </c>
      <c r="F227" s="1300" t="s">
        <v>4806</v>
      </c>
      <c r="G227" s="1301" t="s">
        <v>4813</v>
      </c>
      <c r="H227" s="1302" t="s">
        <v>4814</v>
      </c>
      <c r="I227" s="1300" t="s">
        <v>4806</v>
      </c>
      <c r="J227" s="1301" t="s">
        <v>4813</v>
      </c>
      <c r="K227" s="1302" t="s">
        <v>4814</v>
      </c>
      <c r="L227" s="1300" t="s">
        <v>4806</v>
      </c>
      <c r="M227" s="1301" t="s">
        <v>4813</v>
      </c>
      <c r="N227" s="1302" t="s">
        <v>4814</v>
      </c>
      <c r="O227" s="1300" t="s">
        <v>4806</v>
      </c>
      <c r="P227" s="1301" t="s">
        <v>4813</v>
      </c>
      <c r="Q227" s="1302" t="s">
        <v>4814</v>
      </c>
      <c r="R227" s="1300" t="s">
        <v>4806</v>
      </c>
      <c r="S227" s="1301" t="s">
        <v>4813</v>
      </c>
      <c r="T227" s="1302" t="s">
        <v>4814</v>
      </c>
      <c r="U227" s="1300" t="s">
        <v>4806</v>
      </c>
      <c r="V227" s="1301" t="s">
        <v>4813</v>
      </c>
      <c r="W227" s="1302" t="s">
        <v>4814</v>
      </c>
      <c r="X227" s="1300" t="s">
        <v>4806</v>
      </c>
      <c r="Y227" s="1301" t="s">
        <v>4813</v>
      </c>
      <c r="Z227" s="1302" t="s">
        <v>4814</v>
      </c>
      <c r="AA227" s="1300" t="s">
        <v>4806</v>
      </c>
      <c r="AB227" s="1301" t="s">
        <v>4813</v>
      </c>
      <c r="AC227" s="1302" t="s">
        <v>4814</v>
      </c>
      <c r="AD227" s="1300" t="s">
        <v>4806</v>
      </c>
      <c r="AE227" s="1301" t="s">
        <v>4813</v>
      </c>
      <c r="AF227" s="1302" t="s">
        <v>4814</v>
      </c>
      <c r="AG227" s="1300" t="s">
        <v>4806</v>
      </c>
      <c r="AH227" s="1301" t="s">
        <v>4813</v>
      </c>
      <c r="AI227" s="1302" t="s">
        <v>4814</v>
      </c>
      <c r="AJ227" s="1300" t="s">
        <v>4806</v>
      </c>
      <c r="AK227" s="1301" t="s">
        <v>4813</v>
      </c>
      <c r="AL227" s="1302" t="s">
        <v>4814</v>
      </c>
      <c r="AM227" s="1300" t="s">
        <v>4806</v>
      </c>
      <c r="AN227" s="1301" t="s">
        <v>4813</v>
      </c>
      <c r="AO227" s="1302" t="s">
        <v>4814</v>
      </c>
      <c r="AP227" s="1300" t="s">
        <v>4806</v>
      </c>
      <c r="AQ227" s="1301" t="s">
        <v>4813</v>
      </c>
      <c r="AR227" s="1302" t="s">
        <v>4814</v>
      </c>
      <c r="AS227" s="1300" t="s">
        <v>4806</v>
      </c>
      <c r="AT227" s="1301" t="s">
        <v>4813</v>
      </c>
      <c r="AU227" s="1302" t="s">
        <v>4814</v>
      </c>
      <c r="AV227" s="1300" t="s">
        <v>4806</v>
      </c>
      <c r="AW227" s="1301" t="s">
        <v>4813</v>
      </c>
      <c r="AX227" s="1302" t="s">
        <v>4814</v>
      </c>
    </row>
    <row r="228" spans="1:50">
      <c r="A228" s="1303" t="s">
        <v>4464</v>
      </c>
      <c r="B228" s="1304" t="s">
        <v>4465</v>
      </c>
      <c r="C228" s="1305" t="s">
        <v>2284</v>
      </c>
      <c r="D228" s="1306">
        <v>25.2</v>
      </c>
      <c r="E228" s="1307">
        <v>0</v>
      </c>
      <c r="F228" s="1305" t="s">
        <v>2284</v>
      </c>
      <c r="G228" s="1306">
        <v>25.3</v>
      </c>
      <c r="H228" s="1307">
        <v>0</v>
      </c>
      <c r="I228" s="1305" t="s">
        <v>2284</v>
      </c>
      <c r="J228" s="1306">
        <v>25.3</v>
      </c>
      <c r="K228" s="1307">
        <v>0</v>
      </c>
      <c r="L228" s="1305" t="s">
        <v>4810</v>
      </c>
      <c r="M228" s="1306">
        <v>25.2</v>
      </c>
      <c r="N228" s="1307">
        <v>15.8</v>
      </c>
      <c r="O228" s="1305" t="s">
        <v>2284</v>
      </c>
      <c r="P228" s="1306">
        <v>25.3</v>
      </c>
      <c r="Q228" s="1307">
        <v>0</v>
      </c>
      <c r="R228" s="1305" t="s">
        <v>2284</v>
      </c>
      <c r="S228" s="1306">
        <v>25.1</v>
      </c>
      <c r="T228" s="1307">
        <v>0</v>
      </c>
      <c r="U228" s="1305" t="s">
        <v>4810</v>
      </c>
      <c r="V228" s="1306">
        <v>25.2</v>
      </c>
      <c r="W228" s="1307">
        <v>12.9</v>
      </c>
      <c r="X228" s="1305" t="s">
        <v>4810</v>
      </c>
      <c r="Y228" s="1306">
        <v>25.2</v>
      </c>
      <c r="Z228" s="1307">
        <v>12.3</v>
      </c>
      <c r="AA228" s="1305" t="s">
        <v>2284</v>
      </c>
      <c r="AB228" s="1306">
        <v>25.3</v>
      </c>
      <c r="AC228" s="1307">
        <v>0</v>
      </c>
      <c r="AD228" s="1305" t="s">
        <v>2284</v>
      </c>
      <c r="AE228" s="1306">
        <v>25.3</v>
      </c>
      <c r="AF228" s="1307">
        <v>0</v>
      </c>
      <c r="AG228" s="1305" t="s">
        <v>2284</v>
      </c>
      <c r="AH228" s="1306">
        <v>25.2</v>
      </c>
      <c r="AI228" s="1307">
        <v>0</v>
      </c>
      <c r="AJ228" s="1305" t="s">
        <v>2284</v>
      </c>
      <c r="AK228" s="1306">
        <v>25.3</v>
      </c>
      <c r="AL228" s="1307">
        <v>0</v>
      </c>
      <c r="AM228" s="1305" t="s">
        <v>2284</v>
      </c>
      <c r="AN228" s="1306">
        <v>25.2</v>
      </c>
      <c r="AO228" s="1307">
        <v>0</v>
      </c>
      <c r="AP228" s="1305" t="s">
        <v>2284</v>
      </c>
      <c r="AQ228" s="1306">
        <v>25.2</v>
      </c>
      <c r="AR228" s="1307">
        <v>0</v>
      </c>
      <c r="AS228" s="1305" t="s">
        <v>2284</v>
      </c>
      <c r="AT228" s="1306">
        <v>25.3</v>
      </c>
      <c r="AU228" s="1307">
        <v>0</v>
      </c>
      <c r="AV228" s="1305" t="s">
        <v>2284</v>
      </c>
      <c r="AW228" s="1306">
        <v>25.2</v>
      </c>
      <c r="AX228" s="1307">
        <v>0</v>
      </c>
    </row>
    <row r="229" spans="1:50">
      <c r="A229" s="1308" t="s">
        <v>4466</v>
      </c>
      <c r="B229" s="1350" t="s">
        <v>4467</v>
      </c>
      <c r="C229" s="1310" t="s">
        <v>1078</v>
      </c>
      <c r="D229" s="1311" t="s">
        <v>1078</v>
      </c>
      <c r="E229" s="1312" t="s">
        <v>1078</v>
      </c>
      <c r="F229" s="1310" t="s">
        <v>2284</v>
      </c>
      <c r="G229" s="1311">
        <v>25.3</v>
      </c>
      <c r="H229" s="1312">
        <v>0</v>
      </c>
      <c r="I229" s="1310" t="s">
        <v>1078</v>
      </c>
      <c r="J229" s="1311" t="s">
        <v>1078</v>
      </c>
      <c r="K229" s="1312" t="s">
        <v>1078</v>
      </c>
      <c r="L229" s="1310" t="s">
        <v>1078</v>
      </c>
      <c r="M229" s="1311" t="s">
        <v>1078</v>
      </c>
      <c r="N229" s="1312" t="s">
        <v>1078</v>
      </c>
      <c r="O229" s="1310" t="s">
        <v>1078</v>
      </c>
      <c r="P229" s="1311" t="s">
        <v>1078</v>
      </c>
      <c r="Q229" s="1312" t="s">
        <v>1078</v>
      </c>
      <c r="R229" s="1310" t="s">
        <v>1078</v>
      </c>
      <c r="S229" s="1311" t="s">
        <v>1078</v>
      </c>
      <c r="T229" s="1312" t="s">
        <v>1078</v>
      </c>
      <c r="U229" s="1310" t="s">
        <v>4810</v>
      </c>
      <c r="V229" s="1311">
        <v>25.2</v>
      </c>
      <c r="W229" s="1312">
        <v>20.8</v>
      </c>
      <c r="X229" s="1310" t="s">
        <v>1078</v>
      </c>
      <c r="Y229" s="1311" t="s">
        <v>1078</v>
      </c>
      <c r="Z229" s="1312" t="s">
        <v>1078</v>
      </c>
      <c r="AA229" s="1310" t="s">
        <v>1078</v>
      </c>
      <c r="AB229" s="1311" t="s">
        <v>1078</v>
      </c>
      <c r="AC229" s="1312" t="s">
        <v>1078</v>
      </c>
      <c r="AD229" s="1310" t="s">
        <v>1078</v>
      </c>
      <c r="AE229" s="1311" t="s">
        <v>1078</v>
      </c>
      <c r="AF229" s="1312" t="s">
        <v>1078</v>
      </c>
      <c r="AG229" s="1310" t="s">
        <v>1078</v>
      </c>
      <c r="AH229" s="1311" t="s">
        <v>1078</v>
      </c>
      <c r="AI229" s="1312" t="s">
        <v>1078</v>
      </c>
      <c r="AJ229" s="1310" t="s">
        <v>1078</v>
      </c>
      <c r="AK229" s="1311" t="s">
        <v>1078</v>
      </c>
      <c r="AL229" s="1312" t="s">
        <v>1078</v>
      </c>
      <c r="AM229" s="1310" t="s">
        <v>1078</v>
      </c>
      <c r="AN229" s="1311" t="s">
        <v>1078</v>
      </c>
      <c r="AO229" s="1312" t="s">
        <v>1078</v>
      </c>
      <c r="AP229" s="1310" t="s">
        <v>2284</v>
      </c>
      <c r="AQ229" s="1311">
        <v>25.2</v>
      </c>
      <c r="AR229" s="1312">
        <v>0</v>
      </c>
      <c r="AS229" s="1310" t="s">
        <v>2284</v>
      </c>
      <c r="AT229" s="1311">
        <v>25.1</v>
      </c>
      <c r="AU229" s="1312">
        <v>0</v>
      </c>
      <c r="AV229" s="1310" t="s">
        <v>1078</v>
      </c>
      <c r="AW229" s="1311" t="s">
        <v>1078</v>
      </c>
      <c r="AX229" s="1312" t="s">
        <v>1078</v>
      </c>
    </row>
    <row r="230" spans="1:50">
      <c r="A230" s="1313" t="s">
        <v>4468</v>
      </c>
      <c r="B230" s="1143" t="s">
        <v>4469</v>
      </c>
      <c r="C230" s="1314" t="s">
        <v>1078</v>
      </c>
      <c r="D230" s="1315" t="s">
        <v>1078</v>
      </c>
      <c r="E230" s="1316" t="s">
        <v>1078</v>
      </c>
      <c r="F230" s="1314" t="s">
        <v>1078</v>
      </c>
      <c r="G230" s="1315" t="s">
        <v>1078</v>
      </c>
      <c r="H230" s="1316" t="s">
        <v>1078</v>
      </c>
      <c r="I230" s="1314" t="s">
        <v>1078</v>
      </c>
      <c r="J230" s="1315" t="s">
        <v>1078</v>
      </c>
      <c r="K230" s="1316" t="s">
        <v>1078</v>
      </c>
      <c r="L230" s="1314" t="s">
        <v>1078</v>
      </c>
      <c r="M230" s="1315" t="s">
        <v>1078</v>
      </c>
      <c r="N230" s="1316" t="s">
        <v>1078</v>
      </c>
      <c r="O230" s="1314" t="s">
        <v>1078</v>
      </c>
      <c r="P230" s="1315" t="s">
        <v>1078</v>
      </c>
      <c r="Q230" s="1316" t="s">
        <v>1078</v>
      </c>
      <c r="R230" s="1314" t="s">
        <v>1078</v>
      </c>
      <c r="S230" s="1315" t="s">
        <v>1078</v>
      </c>
      <c r="T230" s="1316" t="s">
        <v>1078</v>
      </c>
      <c r="U230" s="1314" t="s">
        <v>4810</v>
      </c>
      <c r="V230" s="1315">
        <v>25.3</v>
      </c>
      <c r="W230" s="1316">
        <v>13.8</v>
      </c>
      <c r="X230" s="1314" t="s">
        <v>1078</v>
      </c>
      <c r="Y230" s="1315" t="s">
        <v>1078</v>
      </c>
      <c r="Z230" s="1316" t="s">
        <v>1078</v>
      </c>
      <c r="AA230" s="1314" t="s">
        <v>1078</v>
      </c>
      <c r="AB230" s="1315" t="s">
        <v>1078</v>
      </c>
      <c r="AC230" s="1316" t="s">
        <v>1078</v>
      </c>
      <c r="AD230" s="1314" t="s">
        <v>1078</v>
      </c>
      <c r="AE230" s="1315" t="s">
        <v>1078</v>
      </c>
      <c r="AF230" s="1316" t="s">
        <v>1078</v>
      </c>
      <c r="AG230" s="1314" t="s">
        <v>1078</v>
      </c>
      <c r="AH230" s="1315" t="s">
        <v>1078</v>
      </c>
      <c r="AI230" s="1316" t="s">
        <v>1078</v>
      </c>
      <c r="AJ230" s="1314" t="s">
        <v>1078</v>
      </c>
      <c r="AK230" s="1315" t="s">
        <v>1078</v>
      </c>
      <c r="AL230" s="1316" t="s">
        <v>1078</v>
      </c>
      <c r="AM230" s="1314" t="s">
        <v>1078</v>
      </c>
      <c r="AN230" s="1315" t="s">
        <v>1078</v>
      </c>
      <c r="AO230" s="1316" t="s">
        <v>1078</v>
      </c>
      <c r="AP230" s="1314" t="s">
        <v>1078</v>
      </c>
      <c r="AQ230" s="1315" t="s">
        <v>1078</v>
      </c>
      <c r="AR230" s="1316" t="s">
        <v>1078</v>
      </c>
      <c r="AS230" s="1314" t="s">
        <v>1078</v>
      </c>
      <c r="AT230" s="1315" t="s">
        <v>1078</v>
      </c>
      <c r="AU230" s="1316" t="s">
        <v>1078</v>
      </c>
      <c r="AV230" s="1314" t="s">
        <v>1078</v>
      </c>
      <c r="AW230" s="1315" t="s">
        <v>1078</v>
      </c>
      <c r="AX230" s="1316" t="s">
        <v>1078</v>
      </c>
    </row>
    <row r="231" spans="1:50">
      <c r="A231" s="1303" t="s">
        <v>4470</v>
      </c>
      <c r="B231" s="1304" t="s">
        <v>4471</v>
      </c>
      <c r="C231" s="1305" t="s">
        <v>4809</v>
      </c>
      <c r="D231" s="1306" t="s">
        <v>1078</v>
      </c>
      <c r="E231" s="1307" t="s">
        <v>1078</v>
      </c>
      <c r="F231" s="1305" t="s">
        <v>4809</v>
      </c>
      <c r="G231" s="1306" t="s">
        <v>1078</v>
      </c>
      <c r="H231" s="1307" t="s">
        <v>1078</v>
      </c>
      <c r="I231" s="1305" t="s">
        <v>4809</v>
      </c>
      <c r="J231" s="1306" t="s">
        <v>1078</v>
      </c>
      <c r="K231" s="1307" t="s">
        <v>1078</v>
      </c>
      <c r="L231" s="1305" t="s">
        <v>4810</v>
      </c>
      <c r="M231" s="1306">
        <v>30.3</v>
      </c>
      <c r="N231" s="1307">
        <v>28.4</v>
      </c>
      <c r="O231" s="1305" t="s">
        <v>4809</v>
      </c>
      <c r="P231" s="1306" t="s">
        <v>1078</v>
      </c>
      <c r="Q231" s="1307" t="s">
        <v>1078</v>
      </c>
      <c r="R231" s="1305" t="s">
        <v>2284</v>
      </c>
      <c r="S231" s="1306">
        <v>30.2</v>
      </c>
      <c r="T231" s="1307">
        <v>0</v>
      </c>
      <c r="U231" s="1305" t="s">
        <v>4810</v>
      </c>
      <c r="V231" s="1306">
        <v>30.2</v>
      </c>
      <c r="W231" s="1307">
        <v>26.5</v>
      </c>
      <c r="X231" s="1305" t="s">
        <v>4810</v>
      </c>
      <c r="Y231" s="1306">
        <v>30.3</v>
      </c>
      <c r="Z231" s="1307">
        <v>21.7</v>
      </c>
      <c r="AA231" s="1305" t="s">
        <v>4809</v>
      </c>
      <c r="AB231" s="1306" t="s">
        <v>1078</v>
      </c>
      <c r="AC231" s="1307" t="s">
        <v>1078</v>
      </c>
      <c r="AD231" s="1305" t="s">
        <v>4809</v>
      </c>
      <c r="AE231" s="1306" t="s">
        <v>1078</v>
      </c>
      <c r="AF231" s="1307" t="s">
        <v>1078</v>
      </c>
      <c r="AG231" s="1305" t="s">
        <v>4809</v>
      </c>
      <c r="AH231" s="1306" t="s">
        <v>1078</v>
      </c>
      <c r="AI231" s="1307" t="s">
        <v>1078</v>
      </c>
      <c r="AJ231" s="1305" t="s">
        <v>4809</v>
      </c>
      <c r="AK231" s="1306" t="s">
        <v>1078</v>
      </c>
      <c r="AL231" s="1307" t="s">
        <v>1078</v>
      </c>
      <c r="AM231" s="1305" t="s">
        <v>4809</v>
      </c>
      <c r="AN231" s="1306" t="s">
        <v>1078</v>
      </c>
      <c r="AO231" s="1307" t="s">
        <v>1078</v>
      </c>
      <c r="AP231" s="1305" t="s">
        <v>4809</v>
      </c>
      <c r="AQ231" s="1306" t="s">
        <v>1078</v>
      </c>
      <c r="AR231" s="1307" t="s">
        <v>1078</v>
      </c>
      <c r="AS231" s="1305" t="s">
        <v>4809</v>
      </c>
      <c r="AT231" s="1306" t="s">
        <v>1078</v>
      </c>
      <c r="AU231" s="1307" t="s">
        <v>1078</v>
      </c>
      <c r="AV231" s="1305" t="s">
        <v>4809</v>
      </c>
      <c r="AW231" s="1306" t="s">
        <v>1078</v>
      </c>
      <c r="AX231" s="1307" t="s">
        <v>1078</v>
      </c>
    </row>
    <row r="232" spans="1:50">
      <c r="A232" s="1308" t="s">
        <v>4472</v>
      </c>
      <c r="B232" s="1350" t="s">
        <v>4473</v>
      </c>
      <c r="C232" s="1310" t="s">
        <v>1078</v>
      </c>
      <c r="D232" s="1311" t="s">
        <v>1078</v>
      </c>
      <c r="E232" s="1312" t="s">
        <v>1078</v>
      </c>
      <c r="F232" s="1310" t="s">
        <v>1078</v>
      </c>
      <c r="G232" s="1311" t="s">
        <v>1078</v>
      </c>
      <c r="H232" s="1312" t="s">
        <v>1078</v>
      </c>
      <c r="I232" s="1310" t="s">
        <v>1078</v>
      </c>
      <c r="J232" s="1311" t="s">
        <v>1078</v>
      </c>
      <c r="K232" s="1312" t="s">
        <v>1078</v>
      </c>
      <c r="L232" s="1310" t="s">
        <v>1078</v>
      </c>
      <c r="M232" s="1311" t="s">
        <v>1078</v>
      </c>
      <c r="N232" s="1312" t="s">
        <v>1078</v>
      </c>
      <c r="O232" s="1310" t="s">
        <v>1078</v>
      </c>
      <c r="P232" s="1311" t="s">
        <v>1078</v>
      </c>
      <c r="Q232" s="1312" t="s">
        <v>1078</v>
      </c>
      <c r="R232" s="1310" t="s">
        <v>1078</v>
      </c>
      <c r="S232" s="1311" t="s">
        <v>1078</v>
      </c>
      <c r="T232" s="1312" t="s">
        <v>1078</v>
      </c>
      <c r="U232" s="1310" t="s">
        <v>1078</v>
      </c>
      <c r="V232" s="1311" t="s">
        <v>1078</v>
      </c>
      <c r="W232" s="1312" t="s">
        <v>1078</v>
      </c>
      <c r="X232" s="1310" t="s">
        <v>1078</v>
      </c>
      <c r="Y232" s="1311" t="s">
        <v>1078</v>
      </c>
      <c r="Z232" s="1312" t="s">
        <v>1078</v>
      </c>
      <c r="AA232" s="1310" t="s">
        <v>1078</v>
      </c>
      <c r="AB232" s="1311" t="s">
        <v>1078</v>
      </c>
      <c r="AC232" s="1312" t="s">
        <v>1078</v>
      </c>
      <c r="AD232" s="1310" t="s">
        <v>1078</v>
      </c>
      <c r="AE232" s="1311" t="s">
        <v>1078</v>
      </c>
      <c r="AF232" s="1312" t="s">
        <v>1078</v>
      </c>
      <c r="AG232" s="1310" t="s">
        <v>1078</v>
      </c>
      <c r="AH232" s="1311" t="s">
        <v>1078</v>
      </c>
      <c r="AI232" s="1312" t="s">
        <v>1078</v>
      </c>
      <c r="AJ232" s="1310" t="s">
        <v>1078</v>
      </c>
      <c r="AK232" s="1311" t="s">
        <v>1078</v>
      </c>
      <c r="AL232" s="1312" t="s">
        <v>1078</v>
      </c>
      <c r="AM232" s="1310" t="s">
        <v>1078</v>
      </c>
      <c r="AN232" s="1311" t="s">
        <v>1078</v>
      </c>
      <c r="AO232" s="1312" t="s">
        <v>1078</v>
      </c>
      <c r="AP232" s="1310" t="s">
        <v>1078</v>
      </c>
      <c r="AQ232" s="1311" t="s">
        <v>1078</v>
      </c>
      <c r="AR232" s="1312" t="s">
        <v>1078</v>
      </c>
      <c r="AS232" s="1310" t="s">
        <v>1078</v>
      </c>
      <c r="AT232" s="1311" t="s">
        <v>1078</v>
      </c>
      <c r="AU232" s="1312" t="s">
        <v>1078</v>
      </c>
      <c r="AV232" s="1310" t="s">
        <v>1078</v>
      </c>
      <c r="AW232" s="1311" t="s">
        <v>1078</v>
      </c>
      <c r="AX232" s="1312" t="s">
        <v>1078</v>
      </c>
    </row>
    <row r="233" spans="1:50">
      <c r="A233" s="1313" t="s">
        <v>4474</v>
      </c>
      <c r="B233" s="1143" t="s">
        <v>4475</v>
      </c>
      <c r="C233" s="1314" t="s">
        <v>1078</v>
      </c>
      <c r="D233" s="1315" t="s">
        <v>1078</v>
      </c>
      <c r="E233" s="1316" t="s">
        <v>1078</v>
      </c>
      <c r="F233" s="1314" t="s">
        <v>1078</v>
      </c>
      <c r="G233" s="1315" t="s">
        <v>1078</v>
      </c>
      <c r="H233" s="1316" t="s">
        <v>1078</v>
      </c>
      <c r="I233" s="1314" t="s">
        <v>1078</v>
      </c>
      <c r="J233" s="1315" t="s">
        <v>1078</v>
      </c>
      <c r="K233" s="1316" t="s">
        <v>1078</v>
      </c>
      <c r="L233" s="1314" t="s">
        <v>1078</v>
      </c>
      <c r="M233" s="1315" t="s">
        <v>1078</v>
      </c>
      <c r="N233" s="1316" t="s">
        <v>1078</v>
      </c>
      <c r="O233" s="1314" t="s">
        <v>1078</v>
      </c>
      <c r="P233" s="1315" t="s">
        <v>1078</v>
      </c>
      <c r="Q233" s="1316" t="s">
        <v>1078</v>
      </c>
      <c r="R233" s="1314" t="s">
        <v>1078</v>
      </c>
      <c r="S233" s="1315" t="s">
        <v>1078</v>
      </c>
      <c r="T233" s="1316" t="s">
        <v>1078</v>
      </c>
      <c r="U233" s="1314" t="s">
        <v>1078</v>
      </c>
      <c r="V233" s="1315" t="s">
        <v>1078</v>
      </c>
      <c r="W233" s="1316" t="s">
        <v>1078</v>
      </c>
      <c r="X233" s="1314" t="s">
        <v>1078</v>
      </c>
      <c r="Y233" s="1315" t="s">
        <v>1078</v>
      </c>
      <c r="Z233" s="1316" t="s">
        <v>1078</v>
      </c>
      <c r="AA233" s="1314" t="s">
        <v>1078</v>
      </c>
      <c r="AB233" s="1315" t="s">
        <v>1078</v>
      </c>
      <c r="AC233" s="1316" t="s">
        <v>1078</v>
      </c>
      <c r="AD233" s="1314" t="s">
        <v>1078</v>
      </c>
      <c r="AE233" s="1315" t="s">
        <v>1078</v>
      </c>
      <c r="AF233" s="1316" t="s">
        <v>1078</v>
      </c>
      <c r="AG233" s="1314" t="s">
        <v>1078</v>
      </c>
      <c r="AH233" s="1315" t="s">
        <v>1078</v>
      </c>
      <c r="AI233" s="1316" t="s">
        <v>1078</v>
      </c>
      <c r="AJ233" s="1314" t="s">
        <v>1078</v>
      </c>
      <c r="AK233" s="1315" t="s">
        <v>1078</v>
      </c>
      <c r="AL233" s="1316" t="s">
        <v>1078</v>
      </c>
      <c r="AM233" s="1314" t="s">
        <v>1078</v>
      </c>
      <c r="AN233" s="1315" t="s">
        <v>1078</v>
      </c>
      <c r="AO233" s="1316" t="s">
        <v>1078</v>
      </c>
      <c r="AP233" s="1314" t="s">
        <v>1078</v>
      </c>
      <c r="AQ233" s="1315" t="s">
        <v>1078</v>
      </c>
      <c r="AR233" s="1316" t="s">
        <v>1078</v>
      </c>
      <c r="AS233" s="1314" t="s">
        <v>1078</v>
      </c>
      <c r="AT233" s="1315" t="s">
        <v>1078</v>
      </c>
      <c r="AU233" s="1316" t="s">
        <v>1078</v>
      </c>
      <c r="AV233" s="1314" t="s">
        <v>1078</v>
      </c>
      <c r="AW233" s="1315" t="s">
        <v>1078</v>
      </c>
      <c r="AX233" s="1316" t="s">
        <v>1078</v>
      </c>
    </row>
    <row r="234" spans="1:50">
      <c r="A234" s="1303" t="s">
        <v>4476</v>
      </c>
      <c r="B234" s="1304" t="s">
        <v>4477</v>
      </c>
      <c r="C234" s="1305" t="s">
        <v>2284</v>
      </c>
      <c r="D234" s="1306">
        <v>35.200000000000003</v>
      </c>
      <c r="E234" s="1307">
        <v>0</v>
      </c>
      <c r="F234" s="1305" t="s">
        <v>4810</v>
      </c>
      <c r="G234" s="1306">
        <v>35.299999999999997</v>
      </c>
      <c r="H234" s="1307">
        <v>13.8</v>
      </c>
      <c r="I234" s="1305" t="s">
        <v>2284</v>
      </c>
      <c r="J234" s="1306">
        <v>35.200000000000003</v>
      </c>
      <c r="K234" s="1307">
        <v>0</v>
      </c>
      <c r="L234" s="1305" t="s">
        <v>4810</v>
      </c>
      <c r="M234" s="1306">
        <v>35.299999999999997</v>
      </c>
      <c r="N234" s="1307">
        <v>33.299999999999997</v>
      </c>
      <c r="O234" s="1305" t="s">
        <v>2284</v>
      </c>
      <c r="P234" s="1306">
        <v>35.299999999999997</v>
      </c>
      <c r="Q234" s="1307">
        <v>0</v>
      </c>
      <c r="R234" s="1305" t="s">
        <v>4810</v>
      </c>
      <c r="S234" s="1306">
        <v>35.299999999999997</v>
      </c>
      <c r="T234" s="1307">
        <v>9.8000000000000007</v>
      </c>
      <c r="U234" s="1305" t="s">
        <v>4810</v>
      </c>
      <c r="V234" s="1306">
        <v>35.200000000000003</v>
      </c>
      <c r="W234" s="1307">
        <v>33.700000000000003</v>
      </c>
      <c r="X234" s="1305" t="s">
        <v>4810</v>
      </c>
      <c r="Y234" s="1306">
        <v>35.1</v>
      </c>
      <c r="Z234" s="1307">
        <v>25.8</v>
      </c>
      <c r="AA234" s="1305" t="s">
        <v>2284</v>
      </c>
      <c r="AB234" s="1306">
        <v>35.299999999999997</v>
      </c>
      <c r="AC234" s="1307">
        <v>0</v>
      </c>
      <c r="AD234" s="1305" t="s">
        <v>2284</v>
      </c>
      <c r="AE234" s="1306">
        <v>35.200000000000003</v>
      </c>
      <c r="AF234" s="1307">
        <v>0</v>
      </c>
      <c r="AG234" s="1305" t="s">
        <v>2284</v>
      </c>
      <c r="AH234" s="1306">
        <v>35.299999999999997</v>
      </c>
      <c r="AI234" s="1307">
        <v>0</v>
      </c>
      <c r="AJ234" s="1305" t="s">
        <v>2284</v>
      </c>
      <c r="AK234" s="1306">
        <v>35.299999999999997</v>
      </c>
      <c r="AL234" s="1307">
        <v>0</v>
      </c>
      <c r="AM234" s="1305" t="s">
        <v>2284</v>
      </c>
      <c r="AN234" s="1306">
        <v>35.200000000000003</v>
      </c>
      <c r="AO234" s="1307">
        <v>0</v>
      </c>
      <c r="AP234" s="1305" t="s">
        <v>2284</v>
      </c>
      <c r="AQ234" s="1306">
        <v>35.299999999999997</v>
      </c>
      <c r="AR234" s="1307">
        <v>0</v>
      </c>
      <c r="AS234" s="1305" t="s">
        <v>2284</v>
      </c>
      <c r="AT234" s="1306">
        <v>35.200000000000003</v>
      </c>
      <c r="AU234" s="1307">
        <v>0</v>
      </c>
      <c r="AV234" s="1305" t="s">
        <v>2284</v>
      </c>
      <c r="AW234" s="1306">
        <v>35.200000000000003</v>
      </c>
      <c r="AX234" s="1307">
        <v>0</v>
      </c>
    </row>
    <row r="235" spans="1:50">
      <c r="A235" s="1308" t="s">
        <v>4478</v>
      </c>
      <c r="B235" s="1350" t="s">
        <v>4479</v>
      </c>
      <c r="C235" s="1310" t="s">
        <v>1078</v>
      </c>
      <c r="D235" s="1311" t="s">
        <v>1078</v>
      </c>
      <c r="E235" s="1312" t="s">
        <v>1078</v>
      </c>
      <c r="F235" s="1310" t="s">
        <v>2284</v>
      </c>
      <c r="G235" s="1311">
        <v>35.299999999999997</v>
      </c>
      <c r="H235" s="1312">
        <v>0</v>
      </c>
      <c r="I235" s="1310" t="s">
        <v>1078</v>
      </c>
      <c r="J235" s="1311" t="s">
        <v>1078</v>
      </c>
      <c r="K235" s="1312" t="s">
        <v>1078</v>
      </c>
      <c r="L235" s="1310" t="s">
        <v>1078</v>
      </c>
      <c r="M235" s="1311" t="s">
        <v>1078</v>
      </c>
      <c r="N235" s="1312" t="s">
        <v>1078</v>
      </c>
      <c r="O235" s="1310" t="s">
        <v>1078</v>
      </c>
      <c r="P235" s="1311" t="s">
        <v>1078</v>
      </c>
      <c r="Q235" s="1312" t="s">
        <v>1078</v>
      </c>
      <c r="R235" s="1310" t="s">
        <v>1078</v>
      </c>
      <c r="S235" s="1311" t="s">
        <v>1078</v>
      </c>
      <c r="T235" s="1312" t="s">
        <v>1078</v>
      </c>
      <c r="U235" s="1310" t="s">
        <v>1078</v>
      </c>
      <c r="V235" s="1311" t="s">
        <v>1078</v>
      </c>
      <c r="W235" s="1312" t="s">
        <v>1078</v>
      </c>
      <c r="X235" s="1310" t="s">
        <v>1078</v>
      </c>
      <c r="Y235" s="1311" t="s">
        <v>1078</v>
      </c>
      <c r="Z235" s="1312" t="s">
        <v>1078</v>
      </c>
      <c r="AA235" s="1310" t="s">
        <v>1078</v>
      </c>
      <c r="AB235" s="1311" t="s">
        <v>1078</v>
      </c>
      <c r="AC235" s="1312" t="s">
        <v>1078</v>
      </c>
      <c r="AD235" s="1310" t="s">
        <v>1078</v>
      </c>
      <c r="AE235" s="1311" t="s">
        <v>1078</v>
      </c>
      <c r="AF235" s="1312" t="s">
        <v>1078</v>
      </c>
      <c r="AG235" s="1310" t="s">
        <v>1078</v>
      </c>
      <c r="AH235" s="1311" t="s">
        <v>1078</v>
      </c>
      <c r="AI235" s="1312" t="s">
        <v>1078</v>
      </c>
      <c r="AJ235" s="1310" t="s">
        <v>1078</v>
      </c>
      <c r="AK235" s="1311" t="s">
        <v>1078</v>
      </c>
      <c r="AL235" s="1312" t="s">
        <v>1078</v>
      </c>
      <c r="AM235" s="1310" t="s">
        <v>1078</v>
      </c>
      <c r="AN235" s="1311" t="s">
        <v>1078</v>
      </c>
      <c r="AO235" s="1312" t="s">
        <v>1078</v>
      </c>
      <c r="AP235" s="1310" t="s">
        <v>2284</v>
      </c>
      <c r="AQ235" s="1311">
        <v>35.299999999999997</v>
      </c>
      <c r="AR235" s="1312">
        <v>0</v>
      </c>
      <c r="AS235" s="1310" t="s">
        <v>2284</v>
      </c>
      <c r="AT235" s="1311">
        <v>35.1</v>
      </c>
      <c r="AU235" s="1312">
        <v>0</v>
      </c>
      <c r="AV235" s="1310" t="s">
        <v>1078</v>
      </c>
      <c r="AW235" s="1311" t="s">
        <v>1078</v>
      </c>
      <c r="AX235" s="1312" t="s">
        <v>1078</v>
      </c>
    </row>
    <row r="236" spans="1:50">
      <c r="A236" s="1313" t="s">
        <v>4480</v>
      </c>
      <c r="B236" s="1143" t="s">
        <v>4481</v>
      </c>
      <c r="C236" s="1314" t="s">
        <v>1078</v>
      </c>
      <c r="D236" s="1315" t="s">
        <v>1078</v>
      </c>
      <c r="E236" s="1316" t="s">
        <v>1078</v>
      </c>
      <c r="F236" s="1314" t="s">
        <v>2284</v>
      </c>
      <c r="G236" s="1315">
        <v>35.299999999999997</v>
      </c>
      <c r="H236" s="1316">
        <v>0</v>
      </c>
      <c r="I236" s="1314" t="s">
        <v>1078</v>
      </c>
      <c r="J236" s="1315" t="s">
        <v>1078</v>
      </c>
      <c r="K236" s="1316" t="s">
        <v>1078</v>
      </c>
      <c r="L236" s="1314" t="s">
        <v>1078</v>
      </c>
      <c r="M236" s="1315" t="s">
        <v>1078</v>
      </c>
      <c r="N236" s="1316" t="s">
        <v>1078</v>
      </c>
      <c r="O236" s="1314" t="s">
        <v>1078</v>
      </c>
      <c r="P236" s="1315" t="s">
        <v>1078</v>
      </c>
      <c r="Q236" s="1316" t="s">
        <v>1078</v>
      </c>
      <c r="R236" s="1314" t="s">
        <v>1078</v>
      </c>
      <c r="S236" s="1315" t="s">
        <v>1078</v>
      </c>
      <c r="T236" s="1316" t="s">
        <v>1078</v>
      </c>
      <c r="U236" s="1314" t="s">
        <v>1078</v>
      </c>
      <c r="V236" s="1315" t="s">
        <v>1078</v>
      </c>
      <c r="W236" s="1316" t="s">
        <v>1078</v>
      </c>
      <c r="X236" s="1314" t="s">
        <v>1078</v>
      </c>
      <c r="Y236" s="1315" t="s">
        <v>1078</v>
      </c>
      <c r="Z236" s="1316" t="s">
        <v>1078</v>
      </c>
      <c r="AA236" s="1314" t="s">
        <v>1078</v>
      </c>
      <c r="AB236" s="1315" t="s">
        <v>1078</v>
      </c>
      <c r="AC236" s="1316" t="s">
        <v>1078</v>
      </c>
      <c r="AD236" s="1314" t="s">
        <v>1078</v>
      </c>
      <c r="AE236" s="1315" t="s">
        <v>1078</v>
      </c>
      <c r="AF236" s="1316" t="s">
        <v>1078</v>
      </c>
      <c r="AG236" s="1314" t="s">
        <v>1078</v>
      </c>
      <c r="AH236" s="1315" t="s">
        <v>1078</v>
      </c>
      <c r="AI236" s="1316" t="s">
        <v>1078</v>
      </c>
      <c r="AJ236" s="1314" t="s">
        <v>1078</v>
      </c>
      <c r="AK236" s="1315" t="s">
        <v>1078</v>
      </c>
      <c r="AL236" s="1316" t="s">
        <v>1078</v>
      </c>
      <c r="AM236" s="1314" t="s">
        <v>1078</v>
      </c>
      <c r="AN236" s="1315" t="s">
        <v>1078</v>
      </c>
      <c r="AO236" s="1316" t="s">
        <v>1078</v>
      </c>
      <c r="AP236" s="1314" t="s">
        <v>1078</v>
      </c>
      <c r="AQ236" s="1315" t="s">
        <v>1078</v>
      </c>
      <c r="AR236" s="1316" t="s">
        <v>1078</v>
      </c>
      <c r="AS236" s="1314" t="s">
        <v>1078</v>
      </c>
      <c r="AT236" s="1315" t="s">
        <v>1078</v>
      </c>
      <c r="AU236" s="1316" t="s">
        <v>1078</v>
      </c>
      <c r="AV236" s="1314" t="s">
        <v>1078</v>
      </c>
      <c r="AW236" s="1315" t="s">
        <v>1078</v>
      </c>
      <c r="AX236" s="1316" t="s">
        <v>1078</v>
      </c>
    </row>
    <row r="237" spans="1:50">
      <c r="A237" s="1303" t="s">
        <v>4482</v>
      </c>
      <c r="B237" s="1304" t="s">
        <v>4483</v>
      </c>
      <c r="C237" s="1305" t="s">
        <v>4809</v>
      </c>
      <c r="D237" s="1306" t="s">
        <v>1078</v>
      </c>
      <c r="E237" s="1307" t="s">
        <v>1078</v>
      </c>
      <c r="F237" s="1305" t="s">
        <v>4810</v>
      </c>
      <c r="G237" s="1306">
        <v>40.299999999999997</v>
      </c>
      <c r="H237" s="1307">
        <v>24.3</v>
      </c>
      <c r="I237" s="1305" t="s">
        <v>4809</v>
      </c>
      <c r="J237" s="1306">
        <v>40.1</v>
      </c>
      <c r="K237" s="1307">
        <v>0</v>
      </c>
      <c r="L237" s="1305" t="s">
        <v>4810</v>
      </c>
      <c r="M237" s="1306">
        <v>40.200000000000003</v>
      </c>
      <c r="N237" s="1307">
        <v>38.4</v>
      </c>
      <c r="O237" s="1305" t="s">
        <v>4809</v>
      </c>
      <c r="P237" s="1306" t="s">
        <v>1078</v>
      </c>
      <c r="Q237" s="1307" t="s">
        <v>1078</v>
      </c>
      <c r="R237" s="1305" t="s">
        <v>4810</v>
      </c>
      <c r="S237" s="1306">
        <v>40.299999999999997</v>
      </c>
      <c r="T237" s="1307">
        <v>17.399999999999999</v>
      </c>
      <c r="U237" s="1305" t="s">
        <v>4810</v>
      </c>
      <c r="V237" s="1306">
        <v>40.200000000000003</v>
      </c>
      <c r="W237" s="1307">
        <v>39</v>
      </c>
      <c r="X237" s="1305" t="s">
        <v>4810</v>
      </c>
      <c r="Y237" s="1306">
        <v>40.299999999999997</v>
      </c>
      <c r="Z237" s="1307">
        <v>35.299999999999997</v>
      </c>
      <c r="AA237" s="1305" t="s">
        <v>4809</v>
      </c>
      <c r="AB237" s="1306" t="s">
        <v>1078</v>
      </c>
      <c r="AC237" s="1307" t="s">
        <v>1078</v>
      </c>
      <c r="AD237" s="1305" t="s">
        <v>4809</v>
      </c>
      <c r="AE237" s="1306" t="s">
        <v>1078</v>
      </c>
      <c r="AF237" s="1307" t="s">
        <v>1078</v>
      </c>
      <c r="AG237" s="1305" t="s">
        <v>4809</v>
      </c>
      <c r="AH237" s="1306" t="s">
        <v>1078</v>
      </c>
      <c r="AI237" s="1307" t="s">
        <v>1078</v>
      </c>
      <c r="AJ237" s="1305" t="s">
        <v>4809</v>
      </c>
      <c r="AK237" s="1306" t="s">
        <v>1078</v>
      </c>
      <c r="AL237" s="1307" t="s">
        <v>1078</v>
      </c>
      <c r="AM237" s="1305" t="s">
        <v>4809</v>
      </c>
      <c r="AN237" s="1306" t="s">
        <v>1078</v>
      </c>
      <c r="AO237" s="1307" t="s">
        <v>1078</v>
      </c>
      <c r="AP237" s="1305" t="s">
        <v>4810</v>
      </c>
      <c r="AQ237" s="1306">
        <v>40.299999999999997</v>
      </c>
      <c r="AR237" s="1307">
        <v>14.6</v>
      </c>
      <c r="AS237" s="1305" t="s">
        <v>4809</v>
      </c>
      <c r="AT237" s="1306" t="s">
        <v>1078</v>
      </c>
      <c r="AU237" s="1307" t="s">
        <v>1078</v>
      </c>
      <c r="AV237" s="1305" t="s">
        <v>4809</v>
      </c>
      <c r="AW237" s="1306" t="s">
        <v>1078</v>
      </c>
      <c r="AX237" s="1307" t="s">
        <v>1078</v>
      </c>
    </row>
    <row r="238" spans="1:50">
      <c r="A238" s="1308" t="s">
        <v>4484</v>
      </c>
      <c r="B238" s="1350" t="s">
        <v>4485</v>
      </c>
      <c r="C238" s="1317" t="s">
        <v>1078</v>
      </c>
      <c r="D238" s="1318" t="s">
        <v>1078</v>
      </c>
      <c r="E238" s="1319" t="s">
        <v>1078</v>
      </c>
      <c r="F238" s="1317" t="s">
        <v>2284</v>
      </c>
      <c r="G238" s="1318">
        <v>40.299999999999997</v>
      </c>
      <c r="H238" s="1319">
        <v>0</v>
      </c>
      <c r="I238" s="1317" t="s">
        <v>1078</v>
      </c>
      <c r="J238" s="1318" t="s">
        <v>1078</v>
      </c>
      <c r="K238" s="1319" t="s">
        <v>1078</v>
      </c>
      <c r="L238" s="1317" t="s">
        <v>1078</v>
      </c>
      <c r="M238" s="1318" t="s">
        <v>1078</v>
      </c>
      <c r="N238" s="1319" t="s">
        <v>1078</v>
      </c>
      <c r="O238" s="1317" t="s">
        <v>1078</v>
      </c>
      <c r="P238" s="1318" t="s">
        <v>1078</v>
      </c>
      <c r="Q238" s="1319" t="s">
        <v>1078</v>
      </c>
      <c r="R238" s="1317" t="s">
        <v>1078</v>
      </c>
      <c r="S238" s="1318" t="s">
        <v>1078</v>
      </c>
      <c r="T238" s="1319" t="s">
        <v>1078</v>
      </c>
      <c r="U238" s="1317" t="s">
        <v>1078</v>
      </c>
      <c r="V238" s="1318" t="s">
        <v>1078</v>
      </c>
      <c r="W238" s="1319" t="s">
        <v>1078</v>
      </c>
      <c r="X238" s="1317" t="s">
        <v>1078</v>
      </c>
      <c r="Y238" s="1318" t="s">
        <v>1078</v>
      </c>
      <c r="Z238" s="1319" t="s">
        <v>1078</v>
      </c>
      <c r="AA238" s="1317" t="s">
        <v>1078</v>
      </c>
      <c r="AB238" s="1318" t="s">
        <v>1078</v>
      </c>
      <c r="AC238" s="1319" t="s">
        <v>1078</v>
      </c>
      <c r="AD238" s="1317" t="s">
        <v>1078</v>
      </c>
      <c r="AE238" s="1318" t="s">
        <v>1078</v>
      </c>
      <c r="AF238" s="1319" t="s">
        <v>1078</v>
      </c>
      <c r="AG238" s="1317" t="s">
        <v>1078</v>
      </c>
      <c r="AH238" s="1318" t="s">
        <v>1078</v>
      </c>
      <c r="AI238" s="1319" t="s">
        <v>1078</v>
      </c>
      <c r="AJ238" s="1317" t="s">
        <v>1078</v>
      </c>
      <c r="AK238" s="1318" t="s">
        <v>1078</v>
      </c>
      <c r="AL238" s="1319" t="s">
        <v>1078</v>
      </c>
      <c r="AM238" s="1317" t="s">
        <v>1078</v>
      </c>
      <c r="AN238" s="1318" t="s">
        <v>1078</v>
      </c>
      <c r="AO238" s="1319" t="s">
        <v>1078</v>
      </c>
      <c r="AP238" s="1317" t="s">
        <v>2284</v>
      </c>
      <c r="AQ238" s="1318">
        <v>40.200000000000003</v>
      </c>
      <c r="AR238" s="1319">
        <v>0</v>
      </c>
      <c r="AS238" s="1317" t="s">
        <v>1078</v>
      </c>
      <c r="AT238" s="1318" t="s">
        <v>1078</v>
      </c>
      <c r="AU238" s="1319" t="s">
        <v>1078</v>
      </c>
      <c r="AV238" s="1317" t="s">
        <v>1078</v>
      </c>
      <c r="AW238" s="1318" t="s">
        <v>1078</v>
      </c>
      <c r="AX238" s="1319" t="s">
        <v>1078</v>
      </c>
    </row>
    <row r="239" spans="1:50">
      <c r="A239" s="1313" t="s">
        <v>4486</v>
      </c>
      <c r="B239" s="1143" t="s">
        <v>4487</v>
      </c>
      <c r="C239" s="1314" t="s">
        <v>1078</v>
      </c>
      <c r="D239" s="1315" t="s">
        <v>1078</v>
      </c>
      <c r="E239" s="1316" t="s">
        <v>1078</v>
      </c>
      <c r="F239" s="1314" t="s">
        <v>4810</v>
      </c>
      <c r="G239" s="1315">
        <v>40.200000000000003</v>
      </c>
      <c r="H239" s="1316">
        <v>10.199999999999999</v>
      </c>
      <c r="I239" s="1314" t="s">
        <v>1078</v>
      </c>
      <c r="J239" s="1315" t="s">
        <v>1078</v>
      </c>
      <c r="K239" s="1316" t="s">
        <v>1078</v>
      </c>
      <c r="L239" s="1314" t="s">
        <v>1078</v>
      </c>
      <c r="M239" s="1315" t="s">
        <v>1078</v>
      </c>
      <c r="N239" s="1316" t="s">
        <v>1078</v>
      </c>
      <c r="O239" s="1314" t="s">
        <v>1078</v>
      </c>
      <c r="P239" s="1315" t="s">
        <v>1078</v>
      </c>
      <c r="Q239" s="1316" t="s">
        <v>1078</v>
      </c>
      <c r="R239" s="1314" t="s">
        <v>1078</v>
      </c>
      <c r="S239" s="1315" t="s">
        <v>1078</v>
      </c>
      <c r="T239" s="1316" t="s">
        <v>1078</v>
      </c>
      <c r="U239" s="1314" t="s">
        <v>1078</v>
      </c>
      <c r="V239" s="1315" t="s">
        <v>1078</v>
      </c>
      <c r="W239" s="1316" t="s">
        <v>1078</v>
      </c>
      <c r="X239" s="1314" t="s">
        <v>1078</v>
      </c>
      <c r="Y239" s="1315" t="s">
        <v>1078</v>
      </c>
      <c r="Z239" s="1316" t="s">
        <v>1078</v>
      </c>
      <c r="AA239" s="1314" t="s">
        <v>1078</v>
      </c>
      <c r="AB239" s="1315" t="s">
        <v>1078</v>
      </c>
      <c r="AC239" s="1316" t="s">
        <v>1078</v>
      </c>
      <c r="AD239" s="1314" t="s">
        <v>1078</v>
      </c>
      <c r="AE239" s="1315" t="s">
        <v>1078</v>
      </c>
      <c r="AF239" s="1316" t="s">
        <v>1078</v>
      </c>
      <c r="AG239" s="1314" t="s">
        <v>1078</v>
      </c>
      <c r="AH239" s="1315" t="s">
        <v>1078</v>
      </c>
      <c r="AI239" s="1316" t="s">
        <v>1078</v>
      </c>
      <c r="AJ239" s="1314" t="s">
        <v>1078</v>
      </c>
      <c r="AK239" s="1315" t="s">
        <v>1078</v>
      </c>
      <c r="AL239" s="1316" t="s">
        <v>1078</v>
      </c>
      <c r="AM239" s="1314" t="s">
        <v>1078</v>
      </c>
      <c r="AN239" s="1315" t="s">
        <v>1078</v>
      </c>
      <c r="AO239" s="1316" t="s">
        <v>1078</v>
      </c>
      <c r="AP239" s="1314" t="s">
        <v>2284</v>
      </c>
      <c r="AQ239" s="1315">
        <v>40.299999999999997</v>
      </c>
      <c r="AR239" s="1316">
        <v>0</v>
      </c>
      <c r="AS239" s="1314" t="s">
        <v>1078</v>
      </c>
      <c r="AT239" s="1315" t="s">
        <v>1078</v>
      </c>
      <c r="AU239" s="1316" t="s">
        <v>1078</v>
      </c>
      <c r="AV239" s="1314" t="s">
        <v>1078</v>
      </c>
      <c r="AW239" s="1315" t="s">
        <v>1078</v>
      </c>
      <c r="AX239" s="1316" t="s">
        <v>1078</v>
      </c>
    </row>
    <row r="240" spans="1:50">
      <c r="A240" s="1303" t="s">
        <v>4488</v>
      </c>
      <c r="B240" s="1304" t="s">
        <v>4489</v>
      </c>
      <c r="C240" s="1305" t="s">
        <v>2284</v>
      </c>
      <c r="D240" s="1306">
        <v>45.3</v>
      </c>
      <c r="E240" s="1307">
        <v>0</v>
      </c>
      <c r="F240" s="1305" t="s">
        <v>4810</v>
      </c>
      <c r="G240" s="1306">
        <v>45.3</v>
      </c>
      <c r="H240" s="1307">
        <v>29.1</v>
      </c>
      <c r="I240" s="1305" t="s">
        <v>4810</v>
      </c>
      <c r="J240" s="1306">
        <v>45.2</v>
      </c>
      <c r="K240" s="1307">
        <v>25.8</v>
      </c>
      <c r="L240" s="1305" t="s">
        <v>4810</v>
      </c>
      <c r="M240" s="1306">
        <v>45.2</v>
      </c>
      <c r="N240" s="1307">
        <v>45.1</v>
      </c>
      <c r="O240" s="1305" t="s">
        <v>2284</v>
      </c>
      <c r="P240" s="1306">
        <v>45.3</v>
      </c>
      <c r="Q240" s="1307">
        <v>0</v>
      </c>
      <c r="R240" s="1305" t="s">
        <v>4810</v>
      </c>
      <c r="S240" s="1306">
        <v>45.2</v>
      </c>
      <c r="T240" s="1307">
        <v>26.8</v>
      </c>
      <c r="U240" s="1305" t="s">
        <v>4810</v>
      </c>
      <c r="V240" s="1306">
        <v>45.3</v>
      </c>
      <c r="W240" s="1307">
        <v>44.9</v>
      </c>
      <c r="X240" s="1305" t="s">
        <v>4810</v>
      </c>
      <c r="Y240" s="1306">
        <v>45.3</v>
      </c>
      <c r="Z240" s="1307">
        <v>39.5</v>
      </c>
      <c r="AA240" s="1305" t="s">
        <v>2284</v>
      </c>
      <c r="AB240" s="1306">
        <v>45.3</v>
      </c>
      <c r="AC240" s="1307">
        <v>0</v>
      </c>
      <c r="AD240" s="1305" t="s">
        <v>2284</v>
      </c>
      <c r="AE240" s="1306">
        <v>45.3</v>
      </c>
      <c r="AF240" s="1307">
        <v>0</v>
      </c>
      <c r="AG240" s="1305" t="s">
        <v>2284</v>
      </c>
      <c r="AH240" s="1306">
        <v>45.2</v>
      </c>
      <c r="AI240" s="1307">
        <v>0</v>
      </c>
      <c r="AJ240" s="1305" t="s">
        <v>2284</v>
      </c>
      <c r="AK240" s="1306">
        <v>45.3</v>
      </c>
      <c r="AL240" s="1307">
        <v>0</v>
      </c>
      <c r="AM240" s="1305" t="s">
        <v>2284</v>
      </c>
      <c r="AN240" s="1306">
        <v>45.2</v>
      </c>
      <c r="AO240" s="1307">
        <v>0</v>
      </c>
      <c r="AP240" s="1305" t="s">
        <v>2284</v>
      </c>
      <c r="AQ240" s="1306">
        <v>45.3</v>
      </c>
      <c r="AR240" s="1307">
        <v>0</v>
      </c>
      <c r="AS240" s="1305" t="s">
        <v>2284</v>
      </c>
      <c r="AT240" s="1306">
        <v>45.4</v>
      </c>
      <c r="AU240" s="1307">
        <v>0</v>
      </c>
      <c r="AV240" s="1305" t="s">
        <v>2284</v>
      </c>
      <c r="AW240" s="1306">
        <v>45.2</v>
      </c>
      <c r="AX240" s="1307">
        <v>0</v>
      </c>
    </row>
    <row r="241" spans="1:50">
      <c r="A241" s="1308" t="s">
        <v>4490</v>
      </c>
      <c r="B241" s="1350" t="s">
        <v>4491</v>
      </c>
      <c r="C241" s="1317" t="s">
        <v>1078</v>
      </c>
      <c r="D241" s="1318" t="s">
        <v>1078</v>
      </c>
      <c r="E241" s="1319" t="s">
        <v>1078</v>
      </c>
      <c r="F241" s="1317" t="s">
        <v>4810</v>
      </c>
      <c r="G241" s="1318">
        <v>45.2</v>
      </c>
      <c r="H241" s="1319">
        <v>32.700000000000003</v>
      </c>
      <c r="I241" s="1317" t="s">
        <v>4810</v>
      </c>
      <c r="J241" s="1318">
        <v>45.3</v>
      </c>
      <c r="K241" s="1319">
        <v>38.6</v>
      </c>
      <c r="L241" s="1317" t="s">
        <v>1078</v>
      </c>
      <c r="M241" s="1318" t="s">
        <v>1078</v>
      </c>
      <c r="N241" s="1319" t="s">
        <v>1078</v>
      </c>
      <c r="O241" s="1317" t="s">
        <v>1078</v>
      </c>
      <c r="P241" s="1318" t="s">
        <v>1078</v>
      </c>
      <c r="Q241" s="1319" t="s">
        <v>1078</v>
      </c>
      <c r="R241" s="1317" t="s">
        <v>1078</v>
      </c>
      <c r="S241" s="1318" t="s">
        <v>1078</v>
      </c>
      <c r="T241" s="1319" t="s">
        <v>1078</v>
      </c>
      <c r="U241" s="1317" t="s">
        <v>1078</v>
      </c>
      <c r="V241" s="1318" t="s">
        <v>1078</v>
      </c>
      <c r="W241" s="1319" t="s">
        <v>1078</v>
      </c>
      <c r="X241" s="1317" t="s">
        <v>1078</v>
      </c>
      <c r="Y241" s="1318" t="s">
        <v>1078</v>
      </c>
      <c r="Z241" s="1319" t="s">
        <v>1078</v>
      </c>
      <c r="AA241" s="1317" t="s">
        <v>1078</v>
      </c>
      <c r="AB241" s="1318" t="s">
        <v>1078</v>
      </c>
      <c r="AC241" s="1319" t="s">
        <v>1078</v>
      </c>
      <c r="AD241" s="1317" t="s">
        <v>1078</v>
      </c>
      <c r="AE241" s="1318" t="s">
        <v>1078</v>
      </c>
      <c r="AF241" s="1319" t="s">
        <v>1078</v>
      </c>
      <c r="AG241" s="1317" t="s">
        <v>1078</v>
      </c>
      <c r="AH241" s="1318" t="s">
        <v>1078</v>
      </c>
      <c r="AI241" s="1319" t="s">
        <v>1078</v>
      </c>
      <c r="AJ241" s="1317" t="s">
        <v>1078</v>
      </c>
      <c r="AK241" s="1318" t="s">
        <v>1078</v>
      </c>
      <c r="AL241" s="1319" t="s">
        <v>1078</v>
      </c>
      <c r="AM241" s="1317" t="s">
        <v>1078</v>
      </c>
      <c r="AN241" s="1318" t="s">
        <v>1078</v>
      </c>
      <c r="AO241" s="1319" t="s">
        <v>1078</v>
      </c>
      <c r="AP241" s="1317" t="s">
        <v>4810</v>
      </c>
      <c r="AQ241" s="1318">
        <v>45.3</v>
      </c>
      <c r="AR241" s="1319">
        <v>27.9</v>
      </c>
      <c r="AS241" s="1317" t="s">
        <v>2284</v>
      </c>
      <c r="AT241" s="1318">
        <v>45.3</v>
      </c>
      <c r="AU241" s="1319">
        <v>0</v>
      </c>
      <c r="AV241" s="1317" t="s">
        <v>1078</v>
      </c>
      <c r="AW241" s="1318" t="s">
        <v>1078</v>
      </c>
      <c r="AX241" s="1319" t="s">
        <v>1078</v>
      </c>
    </row>
    <row r="242" spans="1:50">
      <c r="A242" s="1313" t="s">
        <v>4492</v>
      </c>
      <c r="B242" s="1143" t="s">
        <v>4493</v>
      </c>
      <c r="C242" s="1314" t="s">
        <v>1078</v>
      </c>
      <c r="D242" s="1315" t="s">
        <v>1078</v>
      </c>
      <c r="E242" s="1316" t="s">
        <v>1078</v>
      </c>
      <c r="F242" s="1314" t="s">
        <v>4810</v>
      </c>
      <c r="G242" s="1315">
        <v>45.3</v>
      </c>
      <c r="H242" s="1316">
        <v>22.2</v>
      </c>
      <c r="I242" s="1314" t="s">
        <v>4810</v>
      </c>
      <c r="J242" s="1315">
        <v>45.3</v>
      </c>
      <c r="K242" s="1316">
        <v>32.4</v>
      </c>
      <c r="L242" s="1314" t="s">
        <v>1078</v>
      </c>
      <c r="M242" s="1315" t="s">
        <v>1078</v>
      </c>
      <c r="N242" s="1316" t="s">
        <v>1078</v>
      </c>
      <c r="O242" s="1314" t="s">
        <v>1078</v>
      </c>
      <c r="P242" s="1315" t="s">
        <v>1078</v>
      </c>
      <c r="Q242" s="1316" t="s">
        <v>1078</v>
      </c>
      <c r="R242" s="1314" t="s">
        <v>1078</v>
      </c>
      <c r="S242" s="1315" t="s">
        <v>1078</v>
      </c>
      <c r="T242" s="1316" t="s">
        <v>1078</v>
      </c>
      <c r="U242" s="1314" t="s">
        <v>1078</v>
      </c>
      <c r="V242" s="1315" t="s">
        <v>1078</v>
      </c>
      <c r="W242" s="1316" t="s">
        <v>1078</v>
      </c>
      <c r="X242" s="1314" t="s">
        <v>1078</v>
      </c>
      <c r="Y242" s="1315" t="s">
        <v>1078</v>
      </c>
      <c r="Z242" s="1316" t="s">
        <v>1078</v>
      </c>
      <c r="AA242" s="1314" t="s">
        <v>1078</v>
      </c>
      <c r="AB242" s="1315" t="s">
        <v>1078</v>
      </c>
      <c r="AC242" s="1316" t="s">
        <v>1078</v>
      </c>
      <c r="AD242" s="1314" t="s">
        <v>1078</v>
      </c>
      <c r="AE242" s="1315" t="s">
        <v>1078</v>
      </c>
      <c r="AF242" s="1316" t="s">
        <v>1078</v>
      </c>
      <c r="AG242" s="1314" t="s">
        <v>1078</v>
      </c>
      <c r="AH242" s="1315" t="s">
        <v>1078</v>
      </c>
      <c r="AI242" s="1316" t="s">
        <v>1078</v>
      </c>
      <c r="AJ242" s="1314" t="s">
        <v>1078</v>
      </c>
      <c r="AK242" s="1315" t="s">
        <v>1078</v>
      </c>
      <c r="AL242" s="1316" t="s">
        <v>1078</v>
      </c>
      <c r="AM242" s="1314" t="s">
        <v>1078</v>
      </c>
      <c r="AN242" s="1315" t="s">
        <v>1078</v>
      </c>
      <c r="AO242" s="1316" t="s">
        <v>1078</v>
      </c>
      <c r="AP242" s="1314" t="s">
        <v>4810</v>
      </c>
      <c r="AQ242" s="1315">
        <v>45.2</v>
      </c>
      <c r="AR242" s="1316">
        <v>39.799999999999997</v>
      </c>
      <c r="AS242" s="1314" t="s">
        <v>1078</v>
      </c>
      <c r="AT242" s="1315" t="s">
        <v>1078</v>
      </c>
      <c r="AU242" s="1316" t="s">
        <v>1078</v>
      </c>
      <c r="AV242" s="1314" t="s">
        <v>1078</v>
      </c>
      <c r="AW242" s="1315" t="s">
        <v>1078</v>
      </c>
      <c r="AX242" s="1316" t="s">
        <v>1078</v>
      </c>
    </row>
    <row r="243" spans="1:50" ht="66.75">
      <c r="A243" s="1299" t="s">
        <v>4531</v>
      </c>
      <c r="B243" s="1139" t="s">
        <v>5887</v>
      </c>
      <c r="C243" s="1300" t="s">
        <v>4806</v>
      </c>
      <c r="D243" s="1301" t="s">
        <v>4813</v>
      </c>
      <c r="E243" s="1302" t="s">
        <v>4814</v>
      </c>
      <c r="F243" s="1300" t="s">
        <v>4806</v>
      </c>
      <c r="G243" s="1301" t="s">
        <v>4813</v>
      </c>
      <c r="H243" s="1302" t="s">
        <v>4814</v>
      </c>
      <c r="I243" s="1300" t="s">
        <v>4806</v>
      </c>
      <c r="J243" s="1301" t="s">
        <v>4813</v>
      </c>
      <c r="K243" s="1302" t="s">
        <v>4814</v>
      </c>
      <c r="L243" s="1300" t="s">
        <v>4806</v>
      </c>
      <c r="M243" s="1301" t="s">
        <v>4813</v>
      </c>
      <c r="N243" s="1302" t="s">
        <v>4814</v>
      </c>
      <c r="O243" s="1300" t="s">
        <v>4806</v>
      </c>
      <c r="P243" s="1301" t="s">
        <v>4813</v>
      </c>
      <c r="Q243" s="1302" t="s">
        <v>4814</v>
      </c>
      <c r="R243" s="1300" t="s">
        <v>4806</v>
      </c>
      <c r="S243" s="1301" t="s">
        <v>4813</v>
      </c>
      <c r="T243" s="1302" t="s">
        <v>4814</v>
      </c>
      <c r="U243" s="1300" t="s">
        <v>4806</v>
      </c>
      <c r="V243" s="1301" t="s">
        <v>4813</v>
      </c>
      <c r="W243" s="1302" t="s">
        <v>4814</v>
      </c>
      <c r="X243" s="1300" t="s">
        <v>4806</v>
      </c>
      <c r="Y243" s="1301" t="s">
        <v>4813</v>
      </c>
      <c r="Z243" s="1302" t="s">
        <v>4814</v>
      </c>
      <c r="AA243" s="1300" t="s">
        <v>4806</v>
      </c>
      <c r="AB243" s="1301" t="s">
        <v>4813</v>
      </c>
      <c r="AC243" s="1302" t="s">
        <v>4814</v>
      </c>
      <c r="AD243" s="1300" t="s">
        <v>4806</v>
      </c>
      <c r="AE243" s="1301" t="s">
        <v>4813</v>
      </c>
      <c r="AF243" s="1302" t="s">
        <v>4814</v>
      </c>
      <c r="AG243" s="1300" t="s">
        <v>4806</v>
      </c>
      <c r="AH243" s="1301" t="s">
        <v>4813</v>
      </c>
      <c r="AI243" s="1302" t="s">
        <v>4814</v>
      </c>
      <c r="AJ243" s="1300" t="s">
        <v>4806</v>
      </c>
      <c r="AK243" s="1301" t="s">
        <v>4813</v>
      </c>
      <c r="AL243" s="1302" t="s">
        <v>4814</v>
      </c>
      <c r="AM243" s="1300" t="s">
        <v>4806</v>
      </c>
      <c r="AN243" s="1301" t="s">
        <v>4813</v>
      </c>
      <c r="AO243" s="1302" t="s">
        <v>4814</v>
      </c>
      <c r="AP243" s="1300" t="s">
        <v>4806</v>
      </c>
      <c r="AQ243" s="1301" t="s">
        <v>4813</v>
      </c>
      <c r="AR243" s="1302" t="s">
        <v>4814</v>
      </c>
      <c r="AS243" s="1300" t="s">
        <v>4806</v>
      </c>
      <c r="AT243" s="1301" t="s">
        <v>4813</v>
      </c>
      <c r="AU243" s="1302" t="s">
        <v>4814</v>
      </c>
      <c r="AV243" s="1300" t="s">
        <v>4806</v>
      </c>
      <c r="AW243" s="1301" t="s">
        <v>4813</v>
      </c>
      <c r="AX243" s="1302" t="s">
        <v>4814</v>
      </c>
    </row>
    <row r="244" spans="1:50">
      <c r="A244" s="1303" t="s">
        <v>5747</v>
      </c>
      <c r="B244" s="1304" t="s">
        <v>5888</v>
      </c>
      <c r="C244" s="1305" t="s">
        <v>2284</v>
      </c>
      <c r="D244" s="1306">
        <v>40.299999999999997</v>
      </c>
      <c r="E244" s="1307">
        <v>0</v>
      </c>
      <c r="F244" s="1305" t="s">
        <v>2284</v>
      </c>
      <c r="G244" s="1306">
        <v>40.299999999999997</v>
      </c>
      <c r="H244" s="1307">
        <v>0</v>
      </c>
      <c r="I244" s="1305" t="s">
        <v>2284</v>
      </c>
      <c r="J244" s="1306">
        <v>40.200000000000003</v>
      </c>
      <c r="K244" s="1307">
        <v>0</v>
      </c>
      <c r="L244" s="1305" t="s">
        <v>4810</v>
      </c>
      <c r="M244" s="1306">
        <v>40.200000000000003</v>
      </c>
      <c r="N244" s="1307">
        <v>37.5</v>
      </c>
      <c r="O244" s="1305" t="s">
        <v>4810</v>
      </c>
      <c r="P244" s="1306">
        <v>40.200000000000003</v>
      </c>
      <c r="Q244" s="1307">
        <v>3.6</v>
      </c>
      <c r="R244" s="1305" t="s">
        <v>2284</v>
      </c>
      <c r="S244" s="1306">
        <v>40.200000000000003</v>
      </c>
      <c r="T244" s="1307">
        <v>0</v>
      </c>
      <c r="U244" s="1305" t="s">
        <v>4810</v>
      </c>
      <c r="V244" s="1306">
        <v>40.299999999999997</v>
      </c>
      <c r="W244" s="1307">
        <v>21.3</v>
      </c>
      <c r="X244" s="1305" t="s">
        <v>4810</v>
      </c>
      <c r="Y244" s="1306">
        <v>40.1</v>
      </c>
      <c r="Z244" s="1307">
        <v>36.200000000000003</v>
      </c>
      <c r="AA244" s="1305" t="s">
        <v>2284</v>
      </c>
      <c r="AB244" s="1306">
        <v>40.299999999999997</v>
      </c>
      <c r="AC244" s="1307">
        <v>0</v>
      </c>
      <c r="AD244" s="1305" t="s">
        <v>2284</v>
      </c>
      <c r="AE244" s="1306">
        <v>40.299999999999997</v>
      </c>
      <c r="AF244" s="1307">
        <v>0</v>
      </c>
      <c r="AG244" s="1305" t="s">
        <v>2284</v>
      </c>
      <c r="AH244" s="1306">
        <v>40.200000000000003</v>
      </c>
      <c r="AI244" s="1307">
        <v>0</v>
      </c>
      <c r="AJ244" s="1305" t="s">
        <v>2284</v>
      </c>
      <c r="AK244" s="1306">
        <v>40.200000000000003</v>
      </c>
      <c r="AL244" s="1307">
        <v>0</v>
      </c>
      <c r="AM244" s="1305" t="s">
        <v>2284</v>
      </c>
      <c r="AN244" s="1306">
        <v>40.200000000000003</v>
      </c>
      <c r="AO244" s="1307">
        <v>0</v>
      </c>
      <c r="AP244" s="1305" t="s">
        <v>2284</v>
      </c>
      <c r="AQ244" s="1306">
        <v>40.299999999999997</v>
      </c>
      <c r="AR244" s="1307">
        <v>0</v>
      </c>
      <c r="AS244" s="1305" t="s">
        <v>2284</v>
      </c>
      <c r="AT244" s="1306">
        <v>40.299999999999997</v>
      </c>
      <c r="AU244" s="1307">
        <v>0</v>
      </c>
      <c r="AV244" s="1305" t="s">
        <v>2284</v>
      </c>
      <c r="AW244" s="1306">
        <v>40.200000000000003</v>
      </c>
      <c r="AX244" s="1307">
        <v>0</v>
      </c>
    </row>
    <row r="245" spans="1:50">
      <c r="A245" s="1308" t="s">
        <v>5748</v>
      </c>
      <c r="B245" s="1309" t="s">
        <v>5889</v>
      </c>
      <c r="C245" s="1317" t="s">
        <v>1078</v>
      </c>
      <c r="D245" s="1318" t="s">
        <v>1078</v>
      </c>
      <c r="E245" s="1319" t="s">
        <v>1078</v>
      </c>
      <c r="F245" s="1317" t="s">
        <v>2284</v>
      </c>
      <c r="G245" s="1318">
        <v>40.299999999999997</v>
      </c>
      <c r="H245" s="1319">
        <v>0</v>
      </c>
      <c r="I245" s="1317" t="s">
        <v>1078</v>
      </c>
      <c r="J245" s="1318" t="s">
        <v>1078</v>
      </c>
      <c r="K245" s="1319" t="s">
        <v>1078</v>
      </c>
      <c r="L245" s="1317" t="s">
        <v>4810</v>
      </c>
      <c r="M245" s="1318">
        <v>40.1</v>
      </c>
      <c r="N245" s="1319">
        <v>23.9</v>
      </c>
      <c r="O245" s="1317" t="s">
        <v>1078</v>
      </c>
      <c r="P245" s="1318" t="s">
        <v>1078</v>
      </c>
      <c r="Q245" s="1319" t="s">
        <v>1078</v>
      </c>
      <c r="R245" s="1317" t="s">
        <v>1078</v>
      </c>
      <c r="S245" s="1318" t="s">
        <v>1078</v>
      </c>
      <c r="T245" s="1319" t="s">
        <v>1078</v>
      </c>
      <c r="U245" s="1317" t="s">
        <v>4810</v>
      </c>
      <c r="V245" s="1318">
        <v>40.200000000000003</v>
      </c>
      <c r="W245" s="1319">
        <v>18.3</v>
      </c>
      <c r="X245" s="1317" t="s">
        <v>1078</v>
      </c>
      <c r="Y245" s="1318" t="s">
        <v>1078</v>
      </c>
      <c r="Z245" s="1319" t="s">
        <v>1078</v>
      </c>
      <c r="AA245" s="1317" t="s">
        <v>1078</v>
      </c>
      <c r="AB245" s="1318" t="s">
        <v>1078</v>
      </c>
      <c r="AC245" s="1319" t="s">
        <v>1078</v>
      </c>
      <c r="AD245" s="1317" t="s">
        <v>1078</v>
      </c>
      <c r="AE245" s="1318" t="s">
        <v>1078</v>
      </c>
      <c r="AF245" s="1319" t="s">
        <v>1078</v>
      </c>
      <c r="AG245" s="1317" t="s">
        <v>1078</v>
      </c>
      <c r="AH245" s="1318" t="s">
        <v>1078</v>
      </c>
      <c r="AI245" s="1319" t="s">
        <v>1078</v>
      </c>
      <c r="AJ245" s="1317" t="s">
        <v>1078</v>
      </c>
      <c r="AK245" s="1318" t="s">
        <v>1078</v>
      </c>
      <c r="AL245" s="1319" t="s">
        <v>1078</v>
      </c>
      <c r="AM245" s="1317" t="s">
        <v>1078</v>
      </c>
      <c r="AN245" s="1318" t="s">
        <v>1078</v>
      </c>
      <c r="AO245" s="1319" t="s">
        <v>1078</v>
      </c>
      <c r="AP245" s="1317" t="s">
        <v>2284</v>
      </c>
      <c r="AQ245" s="1318">
        <v>40.299999999999997</v>
      </c>
      <c r="AR245" s="1319">
        <v>0</v>
      </c>
      <c r="AS245" s="1317" t="s">
        <v>2284</v>
      </c>
      <c r="AT245" s="1318">
        <v>40.299999999999997</v>
      </c>
      <c r="AU245" s="1319">
        <v>0</v>
      </c>
      <c r="AV245" s="1317" t="s">
        <v>1078</v>
      </c>
      <c r="AW245" s="1318" t="s">
        <v>1078</v>
      </c>
      <c r="AX245" s="1319" t="s">
        <v>1078</v>
      </c>
    </row>
    <row r="246" spans="1:50">
      <c r="A246" s="1313" t="s">
        <v>5749</v>
      </c>
      <c r="B246" s="1143" t="s">
        <v>5890</v>
      </c>
      <c r="C246" s="1314" t="s">
        <v>1078</v>
      </c>
      <c r="D246" s="1315" t="s">
        <v>1078</v>
      </c>
      <c r="E246" s="1316" t="s">
        <v>1078</v>
      </c>
      <c r="F246" s="1314" t="s">
        <v>1078</v>
      </c>
      <c r="G246" s="1315" t="s">
        <v>1078</v>
      </c>
      <c r="H246" s="1316" t="s">
        <v>1078</v>
      </c>
      <c r="I246" s="1314" t="s">
        <v>1078</v>
      </c>
      <c r="J246" s="1315" t="s">
        <v>1078</v>
      </c>
      <c r="K246" s="1316" t="s">
        <v>1078</v>
      </c>
      <c r="L246" s="1314" t="s">
        <v>4810</v>
      </c>
      <c r="M246" s="1315">
        <v>40.200000000000003</v>
      </c>
      <c r="N246" s="1316">
        <v>37</v>
      </c>
      <c r="O246" s="1314" t="s">
        <v>1078</v>
      </c>
      <c r="P246" s="1315" t="s">
        <v>1078</v>
      </c>
      <c r="Q246" s="1316" t="s">
        <v>1078</v>
      </c>
      <c r="R246" s="1314" t="s">
        <v>1078</v>
      </c>
      <c r="S246" s="1315" t="s">
        <v>1078</v>
      </c>
      <c r="T246" s="1316" t="s">
        <v>1078</v>
      </c>
      <c r="U246" s="1314" t="s">
        <v>4810</v>
      </c>
      <c r="V246" s="1315">
        <v>40.299999999999997</v>
      </c>
      <c r="W246" s="1316">
        <v>17.3</v>
      </c>
      <c r="X246" s="1314" t="s">
        <v>1078</v>
      </c>
      <c r="Y246" s="1315" t="s">
        <v>1078</v>
      </c>
      <c r="Z246" s="1316" t="s">
        <v>1078</v>
      </c>
      <c r="AA246" s="1314" t="s">
        <v>1078</v>
      </c>
      <c r="AB246" s="1315" t="s">
        <v>1078</v>
      </c>
      <c r="AC246" s="1316" t="s">
        <v>1078</v>
      </c>
      <c r="AD246" s="1314" t="s">
        <v>1078</v>
      </c>
      <c r="AE246" s="1315" t="s">
        <v>1078</v>
      </c>
      <c r="AF246" s="1316" t="s">
        <v>1078</v>
      </c>
      <c r="AG246" s="1314" t="s">
        <v>1078</v>
      </c>
      <c r="AH246" s="1315" t="s">
        <v>1078</v>
      </c>
      <c r="AI246" s="1316" t="s">
        <v>1078</v>
      </c>
      <c r="AJ246" s="1314" t="s">
        <v>1078</v>
      </c>
      <c r="AK246" s="1315" t="s">
        <v>1078</v>
      </c>
      <c r="AL246" s="1316" t="s">
        <v>1078</v>
      </c>
      <c r="AM246" s="1314" t="s">
        <v>1078</v>
      </c>
      <c r="AN246" s="1315" t="s">
        <v>1078</v>
      </c>
      <c r="AO246" s="1316" t="s">
        <v>1078</v>
      </c>
      <c r="AP246" s="1314" t="s">
        <v>1078</v>
      </c>
      <c r="AQ246" s="1315" t="s">
        <v>1078</v>
      </c>
      <c r="AR246" s="1316" t="s">
        <v>1078</v>
      </c>
      <c r="AS246" s="1314" t="s">
        <v>1078</v>
      </c>
      <c r="AT246" s="1315" t="s">
        <v>1078</v>
      </c>
      <c r="AU246" s="1316" t="s">
        <v>1078</v>
      </c>
      <c r="AV246" s="1314" t="s">
        <v>1078</v>
      </c>
      <c r="AW246" s="1315" t="s">
        <v>1078</v>
      </c>
      <c r="AX246" s="1316" t="s">
        <v>1078</v>
      </c>
    </row>
    <row r="247" spans="1:50" ht="66.75">
      <c r="A247" s="1299" t="s">
        <v>4532</v>
      </c>
      <c r="B247" s="1139" t="s">
        <v>5891</v>
      </c>
      <c r="C247" s="1300" t="s">
        <v>4806</v>
      </c>
      <c r="D247" s="1301" t="s">
        <v>4813</v>
      </c>
      <c r="E247" s="1302" t="s">
        <v>4814</v>
      </c>
      <c r="F247" s="1300" t="s">
        <v>4806</v>
      </c>
      <c r="G247" s="1301" t="s">
        <v>4813</v>
      </c>
      <c r="H247" s="1302" t="s">
        <v>4814</v>
      </c>
      <c r="I247" s="1300" t="s">
        <v>4806</v>
      </c>
      <c r="J247" s="1301" t="s">
        <v>4813</v>
      </c>
      <c r="K247" s="1302" t="s">
        <v>4814</v>
      </c>
      <c r="L247" s="1300" t="s">
        <v>4806</v>
      </c>
      <c r="M247" s="1301" t="s">
        <v>4813</v>
      </c>
      <c r="N247" s="1302" t="s">
        <v>4814</v>
      </c>
      <c r="O247" s="1300" t="s">
        <v>4806</v>
      </c>
      <c r="P247" s="1301" t="s">
        <v>4813</v>
      </c>
      <c r="Q247" s="1302" t="s">
        <v>4814</v>
      </c>
      <c r="R247" s="1300" t="s">
        <v>4806</v>
      </c>
      <c r="S247" s="1301" t="s">
        <v>4813</v>
      </c>
      <c r="T247" s="1302" t="s">
        <v>4814</v>
      </c>
      <c r="U247" s="1300" t="s">
        <v>4806</v>
      </c>
      <c r="V247" s="1301" t="s">
        <v>4813</v>
      </c>
      <c r="W247" s="1302" t="s">
        <v>4814</v>
      </c>
      <c r="X247" s="1300" t="s">
        <v>4806</v>
      </c>
      <c r="Y247" s="1301" t="s">
        <v>4813</v>
      </c>
      <c r="Z247" s="1302" t="s">
        <v>4814</v>
      </c>
      <c r="AA247" s="1300" t="s">
        <v>4806</v>
      </c>
      <c r="AB247" s="1301" t="s">
        <v>4813</v>
      </c>
      <c r="AC247" s="1302" t="s">
        <v>4814</v>
      </c>
      <c r="AD247" s="1300" t="s">
        <v>4806</v>
      </c>
      <c r="AE247" s="1301" t="s">
        <v>4813</v>
      </c>
      <c r="AF247" s="1302" t="s">
        <v>4814</v>
      </c>
      <c r="AG247" s="1300" t="s">
        <v>4806</v>
      </c>
      <c r="AH247" s="1301" t="s">
        <v>4813</v>
      </c>
      <c r="AI247" s="1302" t="s">
        <v>4814</v>
      </c>
      <c r="AJ247" s="1300" t="s">
        <v>4806</v>
      </c>
      <c r="AK247" s="1301" t="s">
        <v>4813</v>
      </c>
      <c r="AL247" s="1302" t="s">
        <v>4814</v>
      </c>
      <c r="AM247" s="1300" t="s">
        <v>4806</v>
      </c>
      <c r="AN247" s="1301" t="s">
        <v>4813</v>
      </c>
      <c r="AO247" s="1302" t="s">
        <v>4814</v>
      </c>
      <c r="AP247" s="1300" t="s">
        <v>4806</v>
      </c>
      <c r="AQ247" s="1301" t="s">
        <v>4813</v>
      </c>
      <c r="AR247" s="1302" t="s">
        <v>4814</v>
      </c>
      <c r="AS247" s="1300" t="s">
        <v>4806</v>
      </c>
      <c r="AT247" s="1301" t="s">
        <v>4813</v>
      </c>
      <c r="AU247" s="1302" t="s">
        <v>4814</v>
      </c>
      <c r="AV247" s="1300" t="s">
        <v>4806</v>
      </c>
      <c r="AW247" s="1301" t="s">
        <v>4813</v>
      </c>
      <c r="AX247" s="1302" t="s">
        <v>4814</v>
      </c>
    </row>
    <row r="248" spans="1:50">
      <c r="A248" s="1303" t="s">
        <v>5747</v>
      </c>
      <c r="B248" s="1304" t="s">
        <v>5888</v>
      </c>
      <c r="C248" s="1305" t="s">
        <v>2284</v>
      </c>
      <c r="D248" s="1306">
        <v>40.299999999999997</v>
      </c>
      <c r="E248" s="1307">
        <v>0</v>
      </c>
      <c r="F248" s="1305" t="s">
        <v>2284</v>
      </c>
      <c r="G248" s="1306">
        <v>40.299999999999997</v>
      </c>
      <c r="H248" s="1307">
        <v>0</v>
      </c>
      <c r="I248" s="1305" t="s">
        <v>2284</v>
      </c>
      <c r="J248" s="1306">
        <v>40.200000000000003</v>
      </c>
      <c r="K248" s="1307">
        <v>0</v>
      </c>
      <c r="L248" s="1305" t="s">
        <v>4810</v>
      </c>
      <c r="M248" s="1306">
        <v>40.299999999999997</v>
      </c>
      <c r="N248" s="1307">
        <v>35.9</v>
      </c>
      <c r="O248" s="1305" t="s">
        <v>2284</v>
      </c>
      <c r="P248" s="1306">
        <v>40.200000000000003</v>
      </c>
      <c r="Q248" s="1307">
        <v>0</v>
      </c>
      <c r="R248" s="1305" t="s">
        <v>2284</v>
      </c>
      <c r="S248" s="1306">
        <v>40.200000000000003</v>
      </c>
      <c r="T248" s="1307">
        <v>0</v>
      </c>
      <c r="U248" s="1305" t="s">
        <v>4810</v>
      </c>
      <c r="V248" s="1306">
        <v>40.200000000000003</v>
      </c>
      <c r="W248" s="1307">
        <v>25.2</v>
      </c>
      <c r="X248" s="1305" t="s">
        <v>4810</v>
      </c>
      <c r="Y248" s="1306">
        <v>40.1</v>
      </c>
      <c r="Z248" s="1307">
        <v>36.200000000000003</v>
      </c>
      <c r="AA248" s="1305" t="s">
        <v>2284</v>
      </c>
      <c r="AB248" s="1306">
        <v>40.299999999999997</v>
      </c>
      <c r="AC248" s="1307">
        <v>0</v>
      </c>
      <c r="AD248" s="1305" t="s">
        <v>2284</v>
      </c>
      <c r="AE248" s="1306">
        <v>40.299999999999997</v>
      </c>
      <c r="AF248" s="1307">
        <v>0</v>
      </c>
      <c r="AG248" s="1305" t="s">
        <v>2284</v>
      </c>
      <c r="AH248" s="1306">
        <v>40.200000000000003</v>
      </c>
      <c r="AI248" s="1307">
        <v>0</v>
      </c>
      <c r="AJ248" s="1305" t="s">
        <v>2284</v>
      </c>
      <c r="AK248" s="1306">
        <v>40.200000000000003</v>
      </c>
      <c r="AL248" s="1307">
        <v>0</v>
      </c>
      <c r="AM248" s="1305" t="s">
        <v>2284</v>
      </c>
      <c r="AN248" s="1306">
        <v>40.200000000000003</v>
      </c>
      <c r="AO248" s="1307">
        <v>0</v>
      </c>
      <c r="AP248" s="1305" t="s">
        <v>2284</v>
      </c>
      <c r="AQ248" s="1306">
        <v>40.299999999999997</v>
      </c>
      <c r="AR248" s="1307">
        <v>0</v>
      </c>
      <c r="AS248" s="1305" t="s">
        <v>2284</v>
      </c>
      <c r="AT248" s="1306">
        <v>40.299999999999997</v>
      </c>
      <c r="AU248" s="1307">
        <v>0</v>
      </c>
      <c r="AV248" s="1305" t="s">
        <v>2284</v>
      </c>
      <c r="AW248" s="1306">
        <v>40.200000000000003</v>
      </c>
      <c r="AX248" s="1307">
        <v>0</v>
      </c>
    </row>
    <row r="249" spans="1:50">
      <c r="A249" s="1308" t="s">
        <v>5748</v>
      </c>
      <c r="B249" s="1309" t="s">
        <v>5889</v>
      </c>
      <c r="C249" s="1317" t="s">
        <v>1078</v>
      </c>
      <c r="D249" s="1318" t="s">
        <v>1078</v>
      </c>
      <c r="E249" s="1319" t="s">
        <v>1078</v>
      </c>
      <c r="F249" s="1317" t="s">
        <v>2284</v>
      </c>
      <c r="G249" s="1318">
        <v>40.299999999999997</v>
      </c>
      <c r="H249" s="1319">
        <v>0</v>
      </c>
      <c r="I249" s="1317" t="s">
        <v>1078</v>
      </c>
      <c r="J249" s="1318" t="s">
        <v>1078</v>
      </c>
      <c r="K249" s="1319" t="s">
        <v>1078</v>
      </c>
      <c r="L249" s="1317" t="s">
        <v>4810</v>
      </c>
      <c r="M249" s="1318">
        <v>40.200000000000003</v>
      </c>
      <c r="N249" s="1319">
        <v>22.4</v>
      </c>
      <c r="O249" s="1317" t="s">
        <v>1078</v>
      </c>
      <c r="P249" s="1318" t="s">
        <v>1078</v>
      </c>
      <c r="Q249" s="1319" t="s">
        <v>1078</v>
      </c>
      <c r="R249" s="1317" t="s">
        <v>1078</v>
      </c>
      <c r="S249" s="1318" t="s">
        <v>1078</v>
      </c>
      <c r="T249" s="1319" t="s">
        <v>1078</v>
      </c>
      <c r="U249" s="1317" t="s">
        <v>1078</v>
      </c>
      <c r="V249" s="1318" t="s">
        <v>1078</v>
      </c>
      <c r="W249" s="1319" t="s">
        <v>1078</v>
      </c>
      <c r="X249" s="1317" t="s">
        <v>1078</v>
      </c>
      <c r="Y249" s="1318" t="s">
        <v>1078</v>
      </c>
      <c r="Z249" s="1319" t="s">
        <v>1078</v>
      </c>
      <c r="AA249" s="1317" t="s">
        <v>1078</v>
      </c>
      <c r="AB249" s="1318" t="s">
        <v>1078</v>
      </c>
      <c r="AC249" s="1319" t="s">
        <v>1078</v>
      </c>
      <c r="AD249" s="1317" t="s">
        <v>1078</v>
      </c>
      <c r="AE249" s="1318" t="s">
        <v>1078</v>
      </c>
      <c r="AF249" s="1319" t="s">
        <v>1078</v>
      </c>
      <c r="AG249" s="1317" t="s">
        <v>1078</v>
      </c>
      <c r="AH249" s="1318" t="s">
        <v>1078</v>
      </c>
      <c r="AI249" s="1319" t="s">
        <v>1078</v>
      </c>
      <c r="AJ249" s="1317" t="s">
        <v>1078</v>
      </c>
      <c r="AK249" s="1318" t="s">
        <v>1078</v>
      </c>
      <c r="AL249" s="1319" t="s">
        <v>1078</v>
      </c>
      <c r="AM249" s="1317" t="s">
        <v>1078</v>
      </c>
      <c r="AN249" s="1318" t="s">
        <v>1078</v>
      </c>
      <c r="AO249" s="1319" t="s">
        <v>1078</v>
      </c>
      <c r="AP249" s="1317" t="s">
        <v>2284</v>
      </c>
      <c r="AQ249" s="1318">
        <v>40.299999999999997</v>
      </c>
      <c r="AR249" s="1319">
        <v>0</v>
      </c>
      <c r="AS249" s="1317" t="s">
        <v>2284</v>
      </c>
      <c r="AT249" s="1318">
        <v>40.299999999999997</v>
      </c>
      <c r="AU249" s="1319">
        <v>0</v>
      </c>
      <c r="AV249" s="1317" t="s">
        <v>1078</v>
      </c>
      <c r="AW249" s="1318" t="s">
        <v>1078</v>
      </c>
      <c r="AX249" s="1319" t="s">
        <v>1078</v>
      </c>
    </row>
    <row r="250" spans="1:50">
      <c r="A250" s="1313" t="s">
        <v>5749</v>
      </c>
      <c r="B250" s="1143" t="s">
        <v>5890</v>
      </c>
      <c r="C250" s="1314" t="s">
        <v>1078</v>
      </c>
      <c r="D250" s="1315" t="s">
        <v>1078</v>
      </c>
      <c r="E250" s="1316" t="s">
        <v>1078</v>
      </c>
      <c r="F250" s="1314" t="s">
        <v>1078</v>
      </c>
      <c r="G250" s="1315" t="s">
        <v>1078</v>
      </c>
      <c r="H250" s="1316" t="s">
        <v>1078</v>
      </c>
      <c r="I250" s="1314" t="s">
        <v>1078</v>
      </c>
      <c r="J250" s="1315" t="s">
        <v>1078</v>
      </c>
      <c r="K250" s="1316" t="s">
        <v>1078</v>
      </c>
      <c r="L250" s="1314" t="s">
        <v>4810</v>
      </c>
      <c r="M250" s="1315">
        <v>40.200000000000003</v>
      </c>
      <c r="N250" s="1316">
        <v>23.5</v>
      </c>
      <c r="O250" s="1314" t="s">
        <v>1078</v>
      </c>
      <c r="P250" s="1315" t="s">
        <v>1078</v>
      </c>
      <c r="Q250" s="1316" t="s">
        <v>1078</v>
      </c>
      <c r="R250" s="1314" t="s">
        <v>1078</v>
      </c>
      <c r="S250" s="1315" t="s">
        <v>1078</v>
      </c>
      <c r="T250" s="1316" t="s">
        <v>1078</v>
      </c>
      <c r="U250" s="1314" t="s">
        <v>1078</v>
      </c>
      <c r="V250" s="1315" t="s">
        <v>1078</v>
      </c>
      <c r="W250" s="1316" t="s">
        <v>1078</v>
      </c>
      <c r="X250" s="1314" t="s">
        <v>1078</v>
      </c>
      <c r="Y250" s="1315" t="s">
        <v>1078</v>
      </c>
      <c r="Z250" s="1316" t="s">
        <v>1078</v>
      </c>
      <c r="AA250" s="1314" t="s">
        <v>1078</v>
      </c>
      <c r="AB250" s="1315" t="s">
        <v>1078</v>
      </c>
      <c r="AC250" s="1316" t="s">
        <v>1078</v>
      </c>
      <c r="AD250" s="1314" t="s">
        <v>1078</v>
      </c>
      <c r="AE250" s="1315" t="s">
        <v>1078</v>
      </c>
      <c r="AF250" s="1316" t="s">
        <v>1078</v>
      </c>
      <c r="AG250" s="1314" t="s">
        <v>1078</v>
      </c>
      <c r="AH250" s="1315" t="s">
        <v>1078</v>
      </c>
      <c r="AI250" s="1316" t="s">
        <v>1078</v>
      </c>
      <c r="AJ250" s="1314" t="s">
        <v>1078</v>
      </c>
      <c r="AK250" s="1315" t="s">
        <v>1078</v>
      </c>
      <c r="AL250" s="1316" t="s">
        <v>1078</v>
      </c>
      <c r="AM250" s="1314" t="s">
        <v>1078</v>
      </c>
      <c r="AN250" s="1315" t="s">
        <v>1078</v>
      </c>
      <c r="AO250" s="1316" t="s">
        <v>1078</v>
      </c>
      <c r="AP250" s="1314" t="s">
        <v>1078</v>
      </c>
      <c r="AQ250" s="1315" t="s">
        <v>1078</v>
      </c>
      <c r="AR250" s="1316" t="s">
        <v>1078</v>
      </c>
      <c r="AS250" s="1314" t="s">
        <v>1078</v>
      </c>
      <c r="AT250" s="1315" t="s">
        <v>1078</v>
      </c>
      <c r="AU250" s="1316" t="s">
        <v>1078</v>
      </c>
      <c r="AV250" s="1314" t="s">
        <v>1078</v>
      </c>
      <c r="AW250" s="1315" t="s">
        <v>1078</v>
      </c>
      <c r="AX250" s="1316" t="s">
        <v>1078</v>
      </c>
    </row>
    <row r="251" spans="1:50" ht="66.75">
      <c r="A251" s="1299" t="s">
        <v>4533</v>
      </c>
      <c r="B251" s="1139" t="s">
        <v>5892</v>
      </c>
      <c r="C251" s="1300" t="s">
        <v>4806</v>
      </c>
      <c r="D251" s="1301" t="s">
        <v>4813</v>
      </c>
      <c r="E251" s="1302" t="s">
        <v>4814</v>
      </c>
      <c r="F251" s="1300" t="s">
        <v>4806</v>
      </c>
      <c r="G251" s="1301" t="s">
        <v>4813</v>
      </c>
      <c r="H251" s="1302" t="s">
        <v>4814</v>
      </c>
      <c r="I251" s="1300" t="s">
        <v>4806</v>
      </c>
      <c r="J251" s="1301" t="s">
        <v>4813</v>
      </c>
      <c r="K251" s="1302" t="s">
        <v>4814</v>
      </c>
      <c r="L251" s="1300" t="s">
        <v>4806</v>
      </c>
      <c r="M251" s="1301" t="s">
        <v>4813</v>
      </c>
      <c r="N251" s="1302" t="s">
        <v>4814</v>
      </c>
      <c r="O251" s="1300" t="s">
        <v>4806</v>
      </c>
      <c r="P251" s="1301" t="s">
        <v>4813</v>
      </c>
      <c r="Q251" s="1302" t="s">
        <v>4814</v>
      </c>
      <c r="R251" s="1300" t="s">
        <v>4806</v>
      </c>
      <c r="S251" s="1301" t="s">
        <v>4813</v>
      </c>
      <c r="T251" s="1302" t="s">
        <v>4814</v>
      </c>
      <c r="U251" s="1300" t="s">
        <v>4806</v>
      </c>
      <c r="V251" s="1301" t="s">
        <v>4813</v>
      </c>
      <c r="W251" s="1302" t="s">
        <v>4814</v>
      </c>
      <c r="X251" s="1300" t="s">
        <v>4806</v>
      </c>
      <c r="Y251" s="1301" t="s">
        <v>4813</v>
      </c>
      <c r="Z251" s="1302" t="s">
        <v>4814</v>
      </c>
      <c r="AA251" s="1300" t="s">
        <v>4806</v>
      </c>
      <c r="AB251" s="1301" t="s">
        <v>4813</v>
      </c>
      <c r="AC251" s="1302" t="s">
        <v>4814</v>
      </c>
      <c r="AD251" s="1300" t="s">
        <v>4806</v>
      </c>
      <c r="AE251" s="1301" t="s">
        <v>4813</v>
      </c>
      <c r="AF251" s="1302" t="s">
        <v>4814</v>
      </c>
      <c r="AG251" s="1300" t="s">
        <v>4806</v>
      </c>
      <c r="AH251" s="1301" t="s">
        <v>4813</v>
      </c>
      <c r="AI251" s="1302" t="s">
        <v>4814</v>
      </c>
      <c r="AJ251" s="1300" t="s">
        <v>4806</v>
      </c>
      <c r="AK251" s="1301" t="s">
        <v>4813</v>
      </c>
      <c r="AL251" s="1302" t="s">
        <v>4814</v>
      </c>
      <c r="AM251" s="1300" t="s">
        <v>4806</v>
      </c>
      <c r="AN251" s="1301" t="s">
        <v>4813</v>
      </c>
      <c r="AO251" s="1302" t="s">
        <v>4814</v>
      </c>
      <c r="AP251" s="1300" t="s">
        <v>4806</v>
      </c>
      <c r="AQ251" s="1301" t="s">
        <v>4813</v>
      </c>
      <c r="AR251" s="1302" t="s">
        <v>4814</v>
      </c>
      <c r="AS251" s="1300" t="s">
        <v>4806</v>
      </c>
      <c r="AT251" s="1301" t="s">
        <v>4813</v>
      </c>
      <c r="AU251" s="1302" t="s">
        <v>4814</v>
      </c>
      <c r="AV251" s="1300" t="s">
        <v>4806</v>
      </c>
      <c r="AW251" s="1301" t="s">
        <v>4813</v>
      </c>
      <c r="AX251" s="1302" t="s">
        <v>4814</v>
      </c>
    </row>
    <row r="252" spans="1:50">
      <c r="A252" s="1303" t="s">
        <v>5747</v>
      </c>
      <c r="B252" s="1304" t="s">
        <v>5888</v>
      </c>
      <c r="C252" s="1305" t="s">
        <v>4809</v>
      </c>
      <c r="D252" s="1306" t="s">
        <v>1078</v>
      </c>
      <c r="E252" s="1307" t="s">
        <v>1078</v>
      </c>
      <c r="F252" s="1305" t="s">
        <v>4809</v>
      </c>
      <c r="G252" s="1306" t="s">
        <v>1078</v>
      </c>
      <c r="H252" s="1307" t="s">
        <v>1078</v>
      </c>
      <c r="I252" s="1305" t="s">
        <v>4809</v>
      </c>
      <c r="J252" s="1306" t="s">
        <v>1078</v>
      </c>
      <c r="K252" s="1307" t="s">
        <v>1078</v>
      </c>
      <c r="L252" s="1305" t="s">
        <v>4810</v>
      </c>
      <c r="M252" s="1306">
        <v>40.200000000000003</v>
      </c>
      <c r="N252" s="1307">
        <v>21.4</v>
      </c>
      <c r="O252" s="1305" t="s">
        <v>4809</v>
      </c>
      <c r="P252" s="1306" t="s">
        <v>1078</v>
      </c>
      <c r="Q252" s="1307" t="s">
        <v>1078</v>
      </c>
      <c r="R252" s="1305" t="s">
        <v>4809</v>
      </c>
      <c r="S252" s="1306" t="s">
        <v>1078</v>
      </c>
      <c r="T252" s="1307" t="s">
        <v>1078</v>
      </c>
      <c r="U252" s="1305" t="s">
        <v>4810</v>
      </c>
      <c r="V252" s="1306">
        <v>40.200000000000003</v>
      </c>
      <c r="W252" s="1307">
        <v>18.399999999999999</v>
      </c>
      <c r="X252" s="1305" t="s">
        <v>4810</v>
      </c>
      <c r="Y252" s="1402">
        <v>40</v>
      </c>
      <c r="Z252" s="1307">
        <v>31.6</v>
      </c>
      <c r="AA252" s="1305" t="s">
        <v>4809</v>
      </c>
      <c r="AB252" s="1306" t="s">
        <v>1078</v>
      </c>
      <c r="AC252" s="1307" t="s">
        <v>1078</v>
      </c>
      <c r="AD252" s="1305" t="s">
        <v>4809</v>
      </c>
      <c r="AE252" s="1306" t="s">
        <v>1078</v>
      </c>
      <c r="AF252" s="1307" t="s">
        <v>1078</v>
      </c>
      <c r="AG252" s="1305" t="s">
        <v>4809</v>
      </c>
      <c r="AH252" s="1306" t="s">
        <v>1078</v>
      </c>
      <c r="AI252" s="1307" t="s">
        <v>1078</v>
      </c>
      <c r="AJ252" s="1305" t="s">
        <v>4809</v>
      </c>
      <c r="AK252" s="1306" t="s">
        <v>1078</v>
      </c>
      <c r="AL252" s="1307" t="s">
        <v>1078</v>
      </c>
      <c r="AM252" s="1305" t="s">
        <v>4809</v>
      </c>
      <c r="AN252" s="1306" t="s">
        <v>1078</v>
      </c>
      <c r="AO252" s="1307" t="s">
        <v>1078</v>
      </c>
      <c r="AP252" s="1305" t="s">
        <v>4809</v>
      </c>
      <c r="AQ252" s="1306" t="s">
        <v>1078</v>
      </c>
      <c r="AR252" s="1307" t="s">
        <v>1078</v>
      </c>
      <c r="AS252" s="1305" t="s">
        <v>4809</v>
      </c>
      <c r="AT252" s="1306" t="s">
        <v>1078</v>
      </c>
      <c r="AU252" s="1307" t="s">
        <v>1078</v>
      </c>
      <c r="AV252" s="1305" t="s">
        <v>4809</v>
      </c>
      <c r="AW252" s="1306" t="s">
        <v>1078</v>
      </c>
      <c r="AX252" s="1307" t="s">
        <v>1078</v>
      </c>
    </row>
    <row r="253" spans="1:50">
      <c r="A253" s="1308" t="s">
        <v>5748</v>
      </c>
      <c r="B253" s="1309" t="s">
        <v>5889</v>
      </c>
      <c r="C253" s="1317" t="s">
        <v>1078</v>
      </c>
      <c r="D253" s="1318" t="s">
        <v>1078</v>
      </c>
      <c r="E253" s="1319" t="s">
        <v>1078</v>
      </c>
      <c r="F253" s="1317" t="s">
        <v>1078</v>
      </c>
      <c r="G253" s="1318" t="s">
        <v>1078</v>
      </c>
      <c r="H253" s="1319" t="s">
        <v>1078</v>
      </c>
      <c r="I253" s="1317" t="s">
        <v>1078</v>
      </c>
      <c r="J253" s="1318" t="s">
        <v>1078</v>
      </c>
      <c r="K253" s="1319" t="s">
        <v>1078</v>
      </c>
      <c r="L253" s="1317" t="s">
        <v>4810</v>
      </c>
      <c r="M253" s="1318">
        <v>40.200000000000003</v>
      </c>
      <c r="N253" s="1319">
        <v>22.8</v>
      </c>
      <c r="O253" s="1317" t="s">
        <v>1078</v>
      </c>
      <c r="P253" s="1318" t="s">
        <v>1078</v>
      </c>
      <c r="Q253" s="1319" t="s">
        <v>1078</v>
      </c>
      <c r="R253" s="1317" t="s">
        <v>1078</v>
      </c>
      <c r="S253" s="1318" t="s">
        <v>1078</v>
      </c>
      <c r="T253" s="1319" t="s">
        <v>1078</v>
      </c>
      <c r="U253" s="1317" t="s">
        <v>1078</v>
      </c>
      <c r="V253" s="1318" t="s">
        <v>1078</v>
      </c>
      <c r="W253" s="1319" t="s">
        <v>1078</v>
      </c>
      <c r="X253" s="1317" t="s">
        <v>1078</v>
      </c>
      <c r="Y253" s="1318" t="s">
        <v>1078</v>
      </c>
      <c r="Z253" s="1319" t="s">
        <v>1078</v>
      </c>
      <c r="AA253" s="1317" t="s">
        <v>1078</v>
      </c>
      <c r="AB253" s="1318" t="s">
        <v>1078</v>
      </c>
      <c r="AC253" s="1319" t="s">
        <v>1078</v>
      </c>
      <c r="AD253" s="1317" t="s">
        <v>1078</v>
      </c>
      <c r="AE253" s="1318" t="s">
        <v>1078</v>
      </c>
      <c r="AF253" s="1319" t="s">
        <v>1078</v>
      </c>
      <c r="AG253" s="1317" t="s">
        <v>1078</v>
      </c>
      <c r="AH253" s="1318" t="s">
        <v>1078</v>
      </c>
      <c r="AI253" s="1319" t="s">
        <v>1078</v>
      </c>
      <c r="AJ253" s="1317" t="s">
        <v>1078</v>
      </c>
      <c r="AK253" s="1318" t="s">
        <v>1078</v>
      </c>
      <c r="AL253" s="1319" t="s">
        <v>1078</v>
      </c>
      <c r="AM253" s="1317" t="s">
        <v>1078</v>
      </c>
      <c r="AN253" s="1318" t="s">
        <v>1078</v>
      </c>
      <c r="AO253" s="1319" t="s">
        <v>1078</v>
      </c>
      <c r="AP253" s="1317" t="s">
        <v>1078</v>
      </c>
      <c r="AQ253" s="1318" t="s">
        <v>1078</v>
      </c>
      <c r="AR253" s="1319" t="s">
        <v>1078</v>
      </c>
      <c r="AS253" s="1317" t="s">
        <v>1078</v>
      </c>
      <c r="AT253" s="1318" t="s">
        <v>1078</v>
      </c>
      <c r="AU253" s="1319" t="s">
        <v>1078</v>
      </c>
      <c r="AV253" s="1317" t="s">
        <v>1078</v>
      </c>
      <c r="AW253" s="1318" t="s">
        <v>1078</v>
      </c>
      <c r="AX253" s="1319" t="s">
        <v>1078</v>
      </c>
    </row>
    <row r="254" spans="1:50">
      <c r="A254" s="1313" t="s">
        <v>5749</v>
      </c>
      <c r="B254" s="1143" t="s">
        <v>5890</v>
      </c>
      <c r="C254" s="1314" t="s">
        <v>1078</v>
      </c>
      <c r="D254" s="1315" t="s">
        <v>1078</v>
      </c>
      <c r="E254" s="1316" t="s">
        <v>1078</v>
      </c>
      <c r="F254" s="1314" t="s">
        <v>1078</v>
      </c>
      <c r="G254" s="1315" t="s">
        <v>1078</v>
      </c>
      <c r="H254" s="1316" t="s">
        <v>1078</v>
      </c>
      <c r="I254" s="1314" t="s">
        <v>1078</v>
      </c>
      <c r="J254" s="1315" t="s">
        <v>1078</v>
      </c>
      <c r="K254" s="1316" t="s">
        <v>1078</v>
      </c>
      <c r="L254" s="1314" t="s">
        <v>4810</v>
      </c>
      <c r="M254" s="1315">
        <v>40.200000000000003</v>
      </c>
      <c r="N254" s="1316">
        <v>21.5</v>
      </c>
      <c r="O254" s="1314" t="s">
        <v>1078</v>
      </c>
      <c r="P254" s="1315" t="s">
        <v>1078</v>
      </c>
      <c r="Q254" s="1316" t="s">
        <v>1078</v>
      </c>
      <c r="R254" s="1314" t="s">
        <v>1078</v>
      </c>
      <c r="S254" s="1315" t="s">
        <v>1078</v>
      </c>
      <c r="T254" s="1316" t="s">
        <v>1078</v>
      </c>
      <c r="U254" s="1314" t="s">
        <v>1078</v>
      </c>
      <c r="V254" s="1315" t="s">
        <v>1078</v>
      </c>
      <c r="W254" s="1316" t="s">
        <v>1078</v>
      </c>
      <c r="X254" s="1314" t="s">
        <v>1078</v>
      </c>
      <c r="Y254" s="1315" t="s">
        <v>1078</v>
      </c>
      <c r="Z254" s="1316" t="s">
        <v>1078</v>
      </c>
      <c r="AA254" s="1314" t="s">
        <v>1078</v>
      </c>
      <c r="AB254" s="1315" t="s">
        <v>1078</v>
      </c>
      <c r="AC254" s="1316" t="s">
        <v>1078</v>
      </c>
      <c r="AD254" s="1314" t="s">
        <v>1078</v>
      </c>
      <c r="AE254" s="1315" t="s">
        <v>1078</v>
      </c>
      <c r="AF254" s="1316" t="s">
        <v>1078</v>
      </c>
      <c r="AG254" s="1314" t="s">
        <v>1078</v>
      </c>
      <c r="AH254" s="1315" t="s">
        <v>1078</v>
      </c>
      <c r="AI254" s="1316" t="s">
        <v>1078</v>
      </c>
      <c r="AJ254" s="1314" t="s">
        <v>1078</v>
      </c>
      <c r="AK254" s="1315" t="s">
        <v>1078</v>
      </c>
      <c r="AL254" s="1316" t="s">
        <v>1078</v>
      </c>
      <c r="AM254" s="1314" t="s">
        <v>1078</v>
      </c>
      <c r="AN254" s="1315" t="s">
        <v>1078</v>
      </c>
      <c r="AO254" s="1316" t="s">
        <v>1078</v>
      </c>
      <c r="AP254" s="1314" t="s">
        <v>1078</v>
      </c>
      <c r="AQ254" s="1315" t="s">
        <v>1078</v>
      </c>
      <c r="AR254" s="1316" t="s">
        <v>1078</v>
      </c>
      <c r="AS254" s="1314" t="s">
        <v>1078</v>
      </c>
      <c r="AT254" s="1315" t="s">
        <v>1078</v>
      </c>
      <c r="AU254" s="1316" t="s">
        <v>1078</v>
      </c>
      <c r="AV254" s="1314" t="s">
        <v>1078</v>
      </c>
      <c r="AW254" s="1315" t="s">
        <v>1078</v>
      </c>
      <c r="AX254" s="1316" t="s">
        <v>1078</v>
      </c>
    </row>
    <row r="255" spans="1:50" ht="66.75">
      <c r="A255" s="1299" t="s">
        <v>4534</v>
      </c>
      <c r="B255" s="1139" t="s">
        <v>5893</v>
      </c>
      <c r="C255" s="1300" t="s">
        <v>4806</v>
      </c>
      <c r="D255" s="1301" t="s">
        <v>4813</v>
      </c>
      <c r="E255" s="1302" t="s">
        <v>4814</v>
      </c>
      <c r="F255" s="1300" t="s">
        <v>4806</v>
      </c>
      <c r="G255" s="1301" t="s">
        <v>4813</v>
      </c>
      <c r="H255" s="1302" t="s">
        <v>4814</v>
      </c>
      <c r="I255" s="1300" t="s">
        <v>4806</v>
      </c>
      <c r="J255" s="1301" t="s">
        <v>4813</v>
      </c>
      <c r="K255" s="1302" t="s">
        <v>4814</v>
      </c>
      <c r="L255" s="1300" t="s">
        <v>4806</v>
      </c>
      <c r="M255" s="1301" t="s">
        <v>4813</v>
      </c>
      <c r="N255" s="1302" t="s">
        <v>4814</v>
      </c>
      <c r="O255" s="1300" t="s">
        <v>4806</v>
      </c>
      <c r="P255" s="1301" t="s">
        <v>4813</v>
      </c>
      <c r="Q255" s="1302" t="s">
        <v>4814</v>
      </c>
      <c r="R255" s="1300" t="s">
        <v>4806</v>
      </c>
      <c r="S255" s="1301" t="s">
        <v>4813</v>
      </c>
      <c r="T255" s="1302" t="s">
        <v>4814</v>
      </c>
      <c r="U255" s="1300" t="s">
        <v>4806</v>
      </c>
      <c r="V255" s="1301" t="s">
        <v>4813</v>
      </c>
      <c r="W255" s="1302" t="s">
        <v>4814</v>
      </c>
      <c r="X255" s="1300" t="s">
        <v>4806</v>
      </c>
      <c r="Y255" s="1301" t="s">
        <v>4813</v>
      </c>
      <c r="Z255" s="1302" t="s">
        <v>4814</v>
      </c>
      <c r="AA255" s="1300" t="s">
        <v>4806</v>
      </c>
      <c r="AB255" s="1301" t="s">
        <v>4813</v>
      </c>
      <c r="AC255" s="1302" t="s">
        <v>4814</v>
      </c>
      <c r="AD255" s="1300" t="s">
        <v>4806</v>
      </c>
      <c r="AE255" s="1301" t="s">
        <v>4813</v>
      </c>
      <c r="AF255" s="1302" t="s">
        <v>4814</v>
      </c>
      <c r="AG255" s="1300" t="s">
        <v>4806</v>
      </c>
      <c r="AH255" s="1301" t="s">
        <v>4813</v>
      </c>
      <c r="AI255" s="1302" t="s">
        <v>4814</v>
      </c>
      <c r="AJ255" s="1300" t="s">
        <v>4806</v>
      </c>
      <c r="AK255" s="1301" t="s">
        <v>4813</v>
      </c>
      <c r="AL255" s="1302" t="s">
        <v>4814</v>
      </c>
      <c r="AM255" s="1300" t="s">
        <v>4806</v>
      </c>
      <c r="AN255" s="1301" t="s">
        <v>4813</v>
      </c>
      <c r="AO255" s="1302" t="s">
        <v>4814</v>
      </c>
      <c r="AP255" s="1300" t="s">
        <v>4806</v>
      </c>
      <c r="AQ255" s="1301" t="s">
        <v>4813</v>
      </c>
      <c r="AR255" s="1302" t="s">
        <v>4814</v>
      </c>
      <c r="AS255" s="1300" t="s">
        <v>4806</v>
      </c>
      <c r="AT255" s="1301" t="s">
        <v>4813</v>
      </c>
      <c r="AU255" s="1302" t="s">
        <v>4814</v>
      </c>
      <c r="AV255" s="1300" t="s">
        <v>4806</v>
      </c>
      <c r="AW255" s="1301" t="s">
        <v>4813</v>
      </c>
      <c r="AX255" s="1302" t="s">
        <v>4814</v>
      </c>
    </row>
    <row r="256" spans="1:50">
      <c r="A256" s="1303" t="s">
        <v>5747</v>
      </c>
      <c r="B256" s="1304" t="s">
        <v>5888</v>
      </c>
      <c r="C256" s="1305" t="s">
        <v>4809</v>
      </c>
      <c r="D256" s="1306" t="s">
        <v>1078</v>
      </c>
      <c r="E256" s="1307" t="s">
        <v>1078</v>
      </c>
      <c r="F256" s="1305" t="s">
        <v>4809</v>
      </c>
      <c r="G256" s="1306" t="s">
        <v>1078</v>
      </c>
      <c r="H256" s="1307" t="s">
        <v>1078</v>
      </c>
      <c r="I256" s="1305" t="s">
        <v>4809</v>
      </c>
      <c r="J256" s="1306" t="s">
        <v>1078</v>
      </c>
      <c r="K256" s="1307" t="s">
        <v>1078</v>
      </c>
      <c r="L256" s="1305" t="s">
        <v>4810</v>
      </c>
      <c r="M256" s="1306">
        <v>40.299999999999997</v>
      </c>
      <c r="N256" s="1307">
        <v>19.3</v>
      </c>
      <c r="O256" s="1305" t="s">
        <v>4809</v>
      </c>
      <c r="P256" s="1306" t="s">
        <v>1078</v>
      </c>
      <c r="Q256" s="1307" t="s">
        <v>1078</v>
      </c>
      <c r="R256" s="1305" t="s">
        <v>4809</v>
      </c>
      <c r="S256" s="1306" t="s">
        <v>1078</v>
      </c>
      <c r="T256" s="1307" t="s">
        <v>1078</v>
      </c>
      <c r="U256" s="1305" t="s">
        <v>4810</v>
      </c>
      <c r="V256" s="1306">
        <v>40.299999999999997</v>
      </c>
      <c r="W256" s="1307">
        <v>17</v>
      </c>
      <c r="X256" s="1305" t="s">
        <v>4810</v>
      </c>
      <c r="Y256" s="1402">
        <v>40</v>
      </c>
      <c r="Z256" s="1307">
        <v>31.6</v>
      </c>
      <c r="AA256" s="1305" t="s">
        <v>4809</v>
      </c>
      <c r="AB256" s="1306" t="s">
        <v>1078</v>
      </c>
      <c r="AC256" s="1307" t="s">
        <v>1078</v>
      </c>
      <c r="AD256" s="1305" t="s">
        <v>4809</v>
      </c>
      <c r="AE256" s="1306" t="s">
        <v>1078</v>
      </c>
      <c r="AF256" s="1307" t="s">
        <v>1078</v>
      </c>
      <c r="AG256" s="1305" t="s">
        <v>4809</v>
      </c>
      <c r="AH256" s="1306" t="s">
        <v>1078</v>
      </c>
      <c r="AI256" s="1307" t="s">
        <v>1078</v>
      </c>
      <c r="AJ256" s="1305" t="s">
        <v>4809</v>
      </c>
      <c r="AK256" s="1306" t="s">
        <v>1078</v>
      </c>
      <c r="AL256" s="1307" t="s">
        <v>1078</v>
      </c>
      <c r="AM256" s="1305" t="s">
        <v>4809</v>
      </c>
      <c r="AN256" s="1306" t="s">
        <v>1078</v>
      </c>
      <c r="AO256" s="1307" t="s">
        <v>1078</v>
      </c>
      <c r="AP256" s="1305" t="s">
        <v>4809</v>
      </c>
      <c r="AQ256" s="1306" t="s">
        <v>1078</v>
      </c>
      <c r="AR256" s="1307" t="s">
        <v>1078</v>
      </c>
      <c r="AS256" s="1305" t="s">
        <v>4809</v>
      </c>
      <c r="AT256" s="1306" t="s">
        <v>1078</v>
      </c>
      <c r="AU256" s="1307" t="s">
        <v>1078</v>
      </c>
      <c r="AV256" s="1305" t="s">
        <v>4809</v>
      </c>
      <c r="AW256" s="1306" t="s">
        <v>1078</v>
      </c>
      <c r="AX256" s="1307" t="s">
        <v>1078</v>
      </c>
    </row>
    <row r="257" spans="1:50">
      <c r="A257" s="1308" t="s">
        <v>5748</v>
      </c>
      <c r="B257" s="1309" t="s">
        <v>5889</v>
      </c>
      <c r="C257" s="1317" t="s">
        <v>1078</v>
      </c>
      <c r="D257" s="1318" t="s">
        <v>1078</v>
      </c>
      <c r="E257" s="1319" t="s">
        <v>1078</v>
      </c>
      <c r="F257" s="1317" t="s">
        <v>1078</v>
      </c>
      <c r="G257" s="1318" t="s">
        <v>1078</v>
      </c>
      <c r="H257" s="1319" t="s">
        <v>1078</v>
      </c>
      <c r="I257" s="1317" t="s">
        <v>1078</v>
      </c>
      <c r="J257" s="1318" t="s">
        <v>1078</v>
      </c>
      <c r="K257" s="1319" t="s">
        <v>1078</v>
      </c>
      <c r="L257" s="1317" t="s">
        <v>4810</v>
      </c>
      <c r="M257" s="1318">
        <v>40.299999999999997</v>
      </c>
      <c r="N257" s="1319">
        <v>22.4</v>
      </c>
      <c r="O257" s="1317" t="s">
        <v>1078</v>
      </c>
      <c r="P257" s="1318" t="s">
        <v>1078</v>
      </c>
      <c r="Q257" s="1319" t="s">
        <v>1078</v>
      </c>
      <c r="R257" s="1317" t="s">
        <v>1078</v>
      </c>
      <c r="S257" s="1318" t="s">
        <v>1078</v>
      </c>
      <c r="T257" s="1319" t="s">
        <v>1078</v>
      </c>
      <c r="U257" s="1317" t="s">
        <v>1078</v>
      </c>
      <c r="V257" s="1318" t="s">
        <v>1078</v>
      </c>
      <c r="W257" s="1319" t="s">
        <v>1078</v>
      </c>
      <c r="X257" s="1317" t="s">
        <v>1078</v>
      </c>
      <c r="Y257" s="1318" t="s">
        <v>1078</v>
      </c>
      <c r="Z257" s="1319" t="s">
        <v>1078</v>
      </c>
      <c r="AA257" s="1317" t="s">
        <v>1078</v>
      </c>
      <c r="AB257" s="1318" t="s">
        <v>1078</v>
      </c>
      <c r="AC257" s="1319" t="s">
        <v>1078</v>
      </c>
      <c r="AD257" s="1317" t="s">
        <v>1078</v>
      </c>
      <c r="AE257" s="1318" t="s">
        <v>1078</v>
      </c>
      <c r="AF257" s="1319" t="s">
        <v>1078</v>
      </c>
      <c r="AG257" s="1317" t="s">
        <v>1078</v>
      </c>
      <c r="AH257" s="1318" t="s">
        <v>1078</v>
      </c>
      <c r="AI257" s="1319" t="s">
        <v>1078</v>
      </c>
      <c r="AJ257" s="1317" t="s">
        <v>1078</v>
      </c>
      <c r="AK257" s="1318" t="s">
        <v>1078</v>
      </c>
      <c r="AL257" s="1319" t="s">
        <v>1078</v>
      </c>
      <c r="AM257" s="1317" t="s">
        <v>1078</v>
      </c>
      <c r="AN257" s="1318" t="s">
        <v>1078</v>
      </c>
      <c r="AO257" s="1319" t="s">
        <v>1078</v>
      </c>
      <c r="AP257" s="1317" t="s">
        <v>1078</v>
      </c>
      <c r="AQ257" s="1318" t="s">
        <v>1078</v>
      </c>
      <c r="AR257" s="1319" t="s">
        <v>1078</v>
      </c>
      <c r="AS257" s="1317" t="s">
        <v>1078</v>
      </c>
      <c r="AT257" s="1318" t="s">
        <v>1078</v>
      </c>
      <c r="AU257" s="1319" t="s">
        <v>1078</v>
      </c>
      <c r="AV257" s="1317" t="s">
        <v>1078</v>
      </c>
      <c r="AW257" s="1318" t="s">
        <v>1078</v>
      </c>
      <c r="AX257" s="1319" t="s">
        <v>1078</v>
      </c>
    </row>
    <row r="258" spans="1:50">
      <c r="A258" s="1313" t="s">
        <v>5749</v>
      </c>
      <c r="B258" s="1143" t="s">
        <v>5890</v>
      </c>
      <c r="C258" s="1314" t="s">
        <v>1078</v>
      </c>
      <c r="D258" s="1315" t="s">
        <v>1078</v>
      </c>
      <c r="E258" s="1316" t="s">
        <v>1078</v>
      </c>
      <c r="F258" s="1314" t="s">
        <v>1078</v>
      </c>
      <c r="G258" s="1315" t="s">
        <v>1078</v>
      </c>
      <c r="H258" s="1316" t="s">
        <v>1078</v>
      </c>
      <c r="I258" s="1314" t="s">
        <v>1078</v>
      </c>
      <c r="J258" s="1315" t="s">
        <v>1078</v>
      </c>
      <c r="K258" s="1316" t="s">
        <v>1078</v>
      </c>
      <c r="L258" s="1314" t="s">
        <v>4810</v>
      </c>
      <c r="M258" s="1315">
        <v>40.299999999999997</v>
      </c>
      <c r="N258" s="1316">
        <v>19.3</v>
      </c>
      <c r="O258" s="1314" t="s">
        <v>1078</v>
      </c>
      <c r="P258" s="1315" t="s">
        <v>1078</v>
      </c>
      <c r="Q258" s="1316" t="s">
        <v>1078</v>
      </c>
      <c r="R258" s="1314" t="s">
        <v>1078</v>
      </c>
      <c r="S258" s="1315" t="s">
        <v>1078</v>
      </c>
      <c r="T258" s="1316" t="s">
        <v>1078</v>
      </c>
      <c r="U258" s="1314" t="s">
        <v>1078</v>
      </c>
      <c r="V258" s="1315" t="s">
        <v>1078</v>
      </c>
      <c r="W258" s="1316" t="s">
        <v>1078</v>
      </c>
      <c r="X258" s="1314" t="s">
        <v>1078</v>
      </c>
      <c r="Y258" s="1315" t="s">
        <v>1078</v>
      </c>
      <c r="Z258" s="1316" t="s">
        <v>1078</v>
      </c>
      <c r="AA258" s="1314" t="s">
        <v>1078</v>
      </c>
      <c r="AB258" s="1315" t="s">
        <v>1078</v>
      </c>
      <c r="AC258" s="1316" t="s">
        <v>1078</v>
      </c>
      <c r="AD258" s="1314" t="s">
        <v>1078</v>
      </c>
      <c r="AE258" s="1315" t="s">
        <v>1078</v>
      </c>
      <c r="AF258" s="1316" t="s">
        <v>1078</v>
      </c>
      <c r="AG258" s="1314" t="s">
        <v>1078</v>
      </c>
      <c r="AH258" s="1315" t="s">
        <v>1078</v>
      </c>
      <c r="AI258" s="1316" t="s">
        <v>1078</v>
      </c>
      <c r="AJ258" s="1314" t="s">
        <v>1078</v>
      </c>
      <c r="AK258" s="1315" t="s">
        <v>1078</v>
      </c>
      <c r="AL258" s="1316" t="s">
        <v>1078</v>
      </c>
      <c r="AM258" s="1314" t="s">
        <v>1078</v>
      </c>
      <c r="AN258" s="1315" t="s">
        <v>1078</v>
      </c>
      <c r="AO258" s="1316" t="s">
        <v>1078</v>
      </c>
      <c r="AP258" s="1314" t="s">
        <v>1078</v>
      </c>
      <c r="AQ258" s="1315" t="s">
        <v>1078</v>
      </c>
      <c r="AR258" s="1316" t="s">
        <v>1078</v>
      </c>
      <c r="AS258" s="1314" t="s">
        <v>1078</v>
      </c>
      <c r="AT258" s="1315" t="s">
        <v>1078</v>
      </c>
      <c r="AU258" s="1316" t="s">
        <v>1078</v>
      </c>
      <c r="AV258" s="1314" t="s">
        <v>1078</v>
      </c>
      <c r="AW258" s="1315" t="s">
        <v>1078</v>
      </c>
      <c r="AX258" s="1316" t="s">
        <v>1078</v>
      </c>
    </row>
    <row r="259" spans="1:50" ht="66.75">
      <c r="A259" s="1299" t="s">
        <v>4535</v>
      </c>
      <c r="B259" s="1139" t="s">
        <v>5894</v>
      </c>
      <c r="C259" s="1300" t="s">
        <v>4806</v>
      </c>
      <c r="D259" s="1301" t="s">
        <v>4813</v>
      </c>
      <c r="E259" s="1302" t="s">
        <v>4814</v>
      </c>
      <c r="F259" s="1300" t="s">
        <v>4806</v>
      </c>
      <c r="G259" s="1301" t="s">
        <v>4813</v>
      </c>
      <c r="H259" s="1302" t="s">
        <v>4814</v>
      </c>
      <c r="I259" s="1300" t="s">
        <v>4806</v>
      </c>
      <c r="J259" s="1301" t="s">
        <v>4813</v>
      </c>
      <c r="K259" s="1302" t="s">
        <v>4814</v>
      </c>
      <c r="L259" s="1300" t="s">
        <v>4806</v>
      </c>
      <c r="M259" s="1301" t="s">
        <v>4813</v>
      </c>
      <c r="N259" s="1302" t="s">
        <v>4814</v>
      </c>
      <c r="O259" s="1300" t="s">
        <v>4806</v>
      </c>
      <c r="P259" s="1301" t="s">
        <v>4813</v>
      </c>
      <c r="Q259" s="1302" t="s">
        <v>4814</v>
      </c>
      <c r="R259" s="1300" t="s">
        <v>4806</v>
      </c>
      <c r="S259" s="1301" t="s">
        <v>4813</v>
      </c>
      <c r="T259" s="1302" t="s">
        <v>4814</v>
      </c>
      <c r="U259" s="1300" t="s">
        <v>4806</v>
      </c>
      <c r="V259" s="1301" t="s">
        <v>4813</v>
      </c>
      <c r="W259" s="1302" t="s">
        <v>4814</v>
      </c>
      <c r="X259" s="1300" t="s">
        <v>4806</v>
      </c>
      <c r="Y259" s="1301" t="s">
        <v>4813</v>
      </c>
      <c r="Z259" s="1302" t="s">
        <v>4814</v>
      </c>
      <c r="AA259" s="1300" t="s">
        <v>4806</v>
      </c>
      <c r="AB259" s="1301" t="s">
        <v>4813</v>
      </c>
      <c r="AC259" s="1302" t="s">
        <v>4814</v>
      </c>
      <c r="AD259" s="1300" t="s">
        <v>4806</v>
      </c>
      <c r="AE259" s="1301" t="s">
        <v>4813</v>
      </c>
      <c r="AF259" s="1302" t="s">
        <v>4814</v>
      </c>
      <c r="AG259" s="1300" t="s">
        <v>4806</v>
      </c>
      <c r="AH259" s="1301" t="s">
        <v>4813</v>
      </c>
      <c r="AI259" s="1302" t="s">
        <v>4814</v>
      </c>
      <c r="AJ259" s="1300" t="s">
        <v>4806</v>
      </c>
      <c r="AK259" s="1301" t="s">
        <v>4813</v>
      </c>
      <c r="AL259" s="1302" t="s">
        <v>4814</v>
      </c>
      <c r="AM259" s="1300" t="s">
        <v>4806</v>
      </c>
      <c r="AN259" s="1301" t="s">
        <v>4813</v>
      </c>
      <c r="AO259" s="1302" t="s">
        <v>4814</v>
      </c>
      <c r="AP259" s="1300" t="s">
        <v>4806</v>
      </c>
      <c r="AQ259" s="1301" t="s">
        <v>4813</v>
      </c>
      <c r="AR259" s="1302" t="s">
        <v>4814</v>
      </c>
      <c r="AS259" s="1300" t="s">
        <v>4806</v>
      </c>
      <c r="AT259" s="1301" t="s">
        <v>4813</v>
      </c>
      <c r="AU259" s="1302" t="s">
        <v>4814</v>
      </c>
      <c r="AV259" s="1300" t="s">
        <v>4806</v>
      </c>
      <c r="AW259" s="1301" t="s">
        <v>4813</v>
      </c>
      <c r="AX259" s="1302" t="s">
        <v>4814</v>
      </c>
    </row>
    <row r="260" spans="1:50">
      <c r="A260" s="1303" t="s">
        <v>5747</v>
      </c>
      <c r="B260" s="1304" t="s">
        <v>5888</v>
      </c>
      <c r="C260" s="1305" t="s">
        <v>2284</v>
      </c>
      <c r="D260" s="1306">
        <v>40.200000000000003</v>
      </c>
      <c r="E260" s="1307">
        <v>0</v>
      </c>
      <c r="F260" s="1305" t="s">
        <v>4810</v>
      </c>
      <c r="G260" s="1306">
        <v>40.299999999999997</v>
      </c>
      <c r="H260" s="1307">
        <v>22.9</v>
      </c>
      <c r="I260" s="1305" t="s">
        <v>2284</v>
      </c>
      <c r="J260" s="1306">
        <v>40.200000000000003</v>
      </c>
      <c r="K260" s="1307">
        <v>0</v>
      </c>
      <c r="L260" s="1305" t="s">
        <v>4810</v>
      </c>
      <c r="M260" s="1306">
        <v>40.1</v>
      </c>
      <c r="N260" s="1307">
        <v>26</v>
      </c>
      <c r="O260" s="1305" t="s">
        <v>2284</v>
      </c>
      <c r="P260" s="1306">
        <v>40.299999999999997</v>
      </c>
      <c r="Q260" s="1307">
        <v>0</v>
      </c>
      <c r="R260" s="1305" t="s">
        <v>2284</v>
      </c>
      <c r="S260" s="1306">
        <v>40.4</v>
      </c>
      <c r="T260" s="1307">
        <v>0</v>
      </c>
      <c r="U260" s="1305" t="s">
        <v>4810</v>
      </c>
      <c r="V260" s="1306">
        <v>40.200000000000003</v>
      </c>
      <c r="W260" s="1307">
        <v>22.6</v>
      </c>
      <c r="X260" s="1305" t="s">
        <v>4810</v>
      </c>
      <c r="Y260" s="1306">
        <v>40.200000000000003</v>
      </c>
      <c r="Z260" s="1307">
        <v>36.299999999999997</v>
      </c>
      <c r="AA260" s="1305" t="s">
        <v>2284</v>
      </c>
      <c r="AB260" s="1306">
        <v>40.299999999999997</v>
      </c>
      <c r="AC260" s="1307">
        <v>0</v>
      </c>
      <c r="AD260" s="1305" t="s">
        <v>2284</v>
      </c>
      <c r="AE260" s="1306">
        <v>40.4</v>
      </c>
      <c r="AF260" s="1307">
        <v>0</v>
      </c>
      <c r="AG260" s="1305" t="s">
        <v>2284</v>
      </c>
      <c r="AH260" s="1306">
        <v>40.299999999999997</v>
      </c>
      <c r="AI260" s="1307">
        <v>0</v>
      </c>
      <c r="AJ260" s="1305" t="s">
        <v>2284</v>
      </c>
      <c r="AK260" s="1306">
        <v>40.299999999999997</v>
      </c>
      <c r="AL260" s="1307">
        <v>0</v>
      </c>
      <c r="AM260" s="1305" t="s">
        <v>2284</v>
      </c>
      <c r="AN260" s="1306">
        <v>40.299999999999997</v>
      </c>
      <c r="AO260" s="1307">
        <v>0</v>
      </c>
      <c r="AP260" s="1305" t="s">
        <v>2284</v>
      </c>
      <c r="AQ260" s="1306">
        <v>40.299999999999997</v>
      </c>
      <c r="AR260" s="1307">
        <v>0</v>
      </c>
      <c r="AS260" s="1305" t="s">
        <v>2284</v>
      </c>
      <c r="AT260" s="1306">
        <v>40.4</v>
      </c>
      <c r="AU260" s="1307">
        <v>0</v>
      </c>
      <c r="AV260" s="1305" t="s">
        <v>2284</v>
      </c>
      <c r="AW260" s="1306">
        <v>40.200000000000003</v>
      </c>
      <c r="AX260" s="1307">
        <v>0</v>
      </c>
    </row>
    <row r="261" spans="1:50">
      <c r="A261" s="1308" t="s">
        <v>5748</v>
      </c>
      <c r="B261" s="1309" t="s">
        <v>5889</v>
      </c>
      <c r="C261" s="1310" t="s">
        <v>1078</v>
      </c>
      <c r="D261" s="1311" t="s">
        <v>1078</v>
      </c>
      <c r="E261" s="1312" t="s">
        <v>1078</v>
      </c>
      <c r="F261" s="1317" t="s">
        <v>4810</v>
      </c>
      <c r="G261" s="1318">
        <v>40.299999999999997</v>
      </c>
      <c r="H261" s="1319">
        <v>21.7</v>
      </c>
      <c r="I261" s="1317" t="s">
        <v>1078</v>
      </c>
      <c r="J261" s="1318" t="s">
        <v>1078</v>
      </c>
      <c r="K261" s="1319" t="s">
        <v>1078</v>
      </c>
      <c r="L261" s="1317" t="s">
        <v>1078</v>
      </c>
      <c r="M261" s="1318" t="s">
        <v>1078</v>
      </c>
      <c r="N261" s="1319" t="s">
        <v>1078</v>
      </c>
      <c r="O261" s="1317" t="s">
        <v>1078</v>
      </c>
      <c r="P261" s="1318" t="s">
        <v>1078</v>
      </c>
      <c r="Q261" s="1319" t="s">
        <v>1078</v>
      </c>
      <c r="R261" s="1310" t="s">
        <v>1078</v>
      </c>
      <c r="S261" s="1311" t="s">
        <v>1078</v>
      </c>
      <c r="T261" s="1312" t="s">
        <v>1078</v>
      </c>
      <c r="U261" s="1317" t="s">
        <v>1078</v>
      </c>
      <c r="V261" s="1318" t="s">
        <v>1078</v>
      </c>
      <c r="W261" s="1319" t="s">
        <v>1078</v>
      </c>
      <c r="X261" s="1317" t="s">
        <v>1078</v>
      </c>
      <c r="Y261" s="1318" t="s">
        <v>1078</v>
      </c>
      <c r="Z261" s="1319" t="s">
        <v>1078</v>
      </c>
      <c r="AA261" s="1317" t="s">
        <v>1078</v>
      </c>
      <c r="AB261" s="1318" t="s">
        <v>1078</v>
      </c>
      <c r="AC261" s="1319" t="s">
        <v>1078</v>
      </c>
      <c r="AD261" s="1317" t="s">
        <v>1078</v>
      </c>
      <c r="AE261" s="1318" t="s">
        <v>1078</v>
      </c>
      <c r="AF261" s="1319" t="s">
        <v>1078</v>
      </c>
      <c r="AG261" s="1317" t="s">
        <v>1078</v>
      </c>
      <c r="AH261" s="1318" t="s">
        <v>1078</v>
      </c>
      <c r="AI261" s="1319" t="s">
        <v>1078</v>
      </c>
      <c r="AJ261" s="1317" t="s">
        <v>1078</v>
      </c>
      <c r="AK261" s="1318" t="s">
        <v>1078</v>
      </c>
      <c r="AL261" s="1319" t="s">
        <v>1078</v>
      </c>
      <c r="AM261" s="1317" t="s">
        <v>1078</v>
      </c>
      <c r="AN261" s="1318" t="s">
        <v>1078</v>
      </c>
      <c r="AO261" s="1319" t="s">
        <v>1078</v>
      </c>
      <c r="AP261" s="1317" t="s">
        <v>2284</v>
      </c>
      <c r="AQ261" s="1318">
        <v>40.299999999999997</v>
      </c>
      <c r="AR261" s="1319">
        <v>0</v>
      </c>
      <c r="AS261" s="1317" t="s">
        <v>2284</v>
      </c>
      <c r="AT261" s="1318">
        <v>40.4</v>
      </c>
      <c r="AU261" s="1319">
        <v>0</v>
      </c>
      <c r="AV261" s="1317" t="s">
        <v>1078</v>
      </c>
      <c r="AW261" s="1318" t="s">
        <v>1078</v>
      </c>
      <c r="AX261" s="1319" t="s">
        <v>1078</v>
      </c>
    </row>
    <row r="262" spans="1:50">
      <c r="A262" s="1313" t="s">
        <v>5749</v>
      </c>
      <c r="B262" s="1143" t="s">
        <v>5890</v>
      </c>
      <c r="C262" s="1314" t="s">
        <v>1078</v>
      </c>
      <c r="D262" s="1315" t="s">
        <v>1078</v>
      </c>
      <c r="E262" s="1316" t="s">
        <v>1078</v>
      </c>
      <c r="F262" s="1314" t="s">
        <v>4810</v>
      </c>
      <c r="G262" s="1315">
        <v>40.299999999999997</v>
      </c>
      <c r="H262" s="1316">
        <v>20.5</v>
      </c>
      <c r="I262" s="1314" t="s">
        <v>1078</v>
      </c>
      <c r="J262" s="1315" t="s">
        <v>1078</v>
      </c>
      <c r="K262" s="1316" t="s">
        <v>1078</v>
      </c>
      <c r="L262" s="1314" t="s">
        <v>1078</v>
      </c>
      <c r="M262" s="1315" t="s">
        <v>1078</v>
      </c>
      <c r="N262" s="1316" t="s">
        <v>1078</v>
      </c>
      <c r="O262" s="1314" t="s">
        <v>1078</v>
      </c>
      <c r="P262" s="1315" t="s">
        <v>1078</v>
      </c>
      <c r="Q262" s="1316" t="s">
        <v>1078</v>
      </c>
      <c r="R262" s="1314" t="s">
        <v>1078</v>
      </c>
      <c r="S262" s="1315" t="s">
        <v>1078</v>
      </c>
      <c r="T262" s="1316" t="s">
        <v>1078</v>
      </c>
      <c r="U262" s="1314" t="s">
        <v>1078</v>
      </c>
      <c r="V262" s="1315" t="s">
        <v>1078</v>
      </c>
      <c r="W262" s="1316" t="s">
        <v>1078</v>
      </c>
      <c r="X262" s="1314" t="s">
        <v>1078</v>
      </c>
      <c r="Y262" s="1315" t="s">
        <v>1078</v>
      </c>
      <c r="Z262" s="1316" t="s">
        <v>1078</v>
      </c>
      <c r="AA262" s="1314" t="s">
        <v>1078</v>
      </c>
      <c r="AB262" s="1315" t="s">
        <v>1078</v>
      </c>
      <c r="AC262" s="1316" t="s">
        <v>1078</v>
      </c>
      <c r="AD262" s="1314" t="s">
        <v>1078</v>
      </c>
      <c r="AE262" s="1315" t="s">
        <v>1078</v>
      </c>
      <c r="AF262" s="1316" t="s">
        <v>1078</v>
      </c>
      <c r="AG262" s="1314" t="s">
        <v>1078</v>
      </c>
      <c r="AH262" s="1315" t="s">
        <v>1078</v>
      </c>
      <c r="AI262" s="1316" t="s">
        <v>1078</v>
      </c>
      <c r="AJ262" s="1314" t="s">
        <v>1078</v>
      </c>
      <c r="AK262" s="1315" t="s">
        <v>1078</v>
      </c>
      <c r="AL262" s="1316" t="s">
        <v>1078</v>
      </c>
      <c r="AM262" s="1314" t="s">
        <v>1078</v>
      </c>
      <c r="AN262" s="1315" t="s">
        <v>1078</v>
      </c>
      <c r="AO262" s="1316" t="s">
        <v>1078</v>
      </c>
      <c r="AP262" s="1314" t="s">
        <v>1078</v>
      </c>
      <c r="AQ262" s="1315" t="s">
        <v>1078</v>
      </c>
      <c r="AR262" s="1316" t="s">
        <v>1078</v>
      </c>
      <c r="AS262" s="1314" t="s">
        <v>1078</v>
      </c>
      <c r="AT262" s="1315" t="s">
        <v>1078</v>
      </c>
      <c r="AU262" s="1316" t="s">
        <v>1078</v>
      </c>
      <c r="AV262" s="1314" t="s">
        <v>1078</v>
      </c>
      <c r="AW262" s="1315" t="s">
        <v>1078</v>
      </c>
      <c r="AX262" s="1316" t="s">
        <v>1078</v>
      </c>
    </row>
    <row r="263" spans="1:50" ht="66.75">
      <c r="A263" s="1299" t="s">
        <v>4536</v>
      </c>
      <c r="B263" s="1139" t="s">
        <v>5895</v>
      </c>
      <c r="C263" s="1300" t="s">
        <v>4806</v>
      </c>
      <c r="D263" s="1301" t="s">
        <v>4813</v>
      </c>
      <c r="E263" s="1302" t="s">
        <v>4814</v>
      </c>
      <c r="F263" s="1300" t="s">
        <v>4806</v>
      </c>
      <c r="G263" s="1301" t="s">
        <v>4813</v>
      </c>
      <c r="H263" s="1302" t="s">
        <v>4814</v>
      </c>
      <c r="I263" s="1300" t="s">
        <v>4806</v>
      </c>
      <c r="J263" s="1301" t="s">
        <v>4813</v>
      </c>
      <c r="K263" s="1302" t="s">
        <v>4814</v>
      </c>
      <c r="L263" s="1300" t="s">
        <v>4806</v>
      </c>
      <c r="M263" s="1301" t="s">
        <v>4813</v>
      </c>
      <c r="N263" s="1302" t="s">
        <v>4814</v>
      </c>
      <c r="O263" s="1300" t="s">
        <v>4806</v>
      </c>
      <c r="P263" s="1301" t="s">
        <v>4813</v>
      </c>
      <c r="Q263" s="1302" t="s">
        <v>4814</v>
      </c>
      <c r="R263" s="1300" t="s">
        <v>4806</v>
      </c>
      <c r="S263" s="1301" t="s">
        <v>4813</v>
      </c>
      <c r="T263" s="1302" t="s">
        <v>4814</v>
      </c>
      <c r="U263" s="1300" t="s">
        <v>4806</v>
      </c>
      <c r="V263" s="1301" t="s">
        <v>4813</v>
      </c>
      <c r="W263" s="1302" t="s">
        <v>4814</v>
      </c>
      <c r="X263" s="1300" t="s">
        <v>4806</v>
      </c>
      <c r="Y263" s="1301" t="s">
        <v>4813</v>
      </c>
      <c r="Z263" s="1302" t="s">
        <v>4814</v>
      </c>
      <c r="AA263" s="1300" t="s">
        <v>4806</v>
      </c>
      <c r="AB263" s="1301" t="s">
        <v>4813</v>
      </c>
      <c r="AC263" s="1302" t="s">
        <v>4814</v>
      </c>
      <c r="AD263" s="1300" t="s">
        <v>4806</v>
      </c>
      <c r="AE263" s="1301" t="s">
        <v>4813</v>
      </c>
      <c r="AF263" s="1302" t="s">
        <v>4814</v>
      </c>
      <c r="AG263" s="1300" t="s">
        <v>4806</v>
      </c>
      <c r="AH263" s="1301" t="s">
        <v>4813</v>
      </c>
      <c r="AI263" s="1302" t="s">
        <v>4814</v>
      </c>
      <c r="AJ263" s="1300" t="s">
        <v>4806</v>
      </c>
      <c r="AK263" s="1301" t="s">
        <v>4813</v>
      </c>
      <c r="AL263" s="1302" t="s">
        <v>4814</v>
      </c>
      <c r="AM263" s="1300" t="s">
        <v>4806</v>
      </c>
      <c r="AN263" s="1301" t="s">
        <v>4813</v>
      </c>
      <c r="AO263" s="1302" t="s">
        <v>4814</v>
      </c>
      <c r="AP263" s="1300" t="s">
        <v>4806</v>
      </c>
      <c r="AQ263" s="1301" t="s">
        <v>4813</v>
      </c>
      <c r="AR263" s="1302" t="s">
        <v>4814</v>
      </c>
      <c r="AS263" s="1300" t="s">
        <v>4806</v>
      </c>
      <c r="AT263" s="1301" t="s">
        <v>4813</v>
      </c>
      <c r="AU263" s="1302" t="s">
        <v>4814</v>
      </c>
      <c r="AV263" s="1300" t="s">
        <v>4806</v>
      </c>
      <c r="AW263" s="1301" t="s">
        <v>4813</v>
      </c>
      <c r="AX263" s="1302" t="s">
        <v>4814</v>
      </c>
    </row>
    <row r="264" spans="1:50">
      <c r="A264" s="1303" t="s">
        <v>5747</v>
      </c>
      <c r="B264" s="1304" t="s">
        <v>5888</v>
      </c>
      <c r="C264" s="1305" t="s">
        <v>2284</v>
      </c>
      <c r="D264" s="1306">
        <v>40.200000000000003</v>
      </c>
      <c r="E264" s="1307">
        <v>0</v>
      </c>
      <c r="F264" s="1305" t="s">
        <v>4810</v>
      </c>
      <c r="G264" s="1306">
        <v>40.299999999999997</v>
      </c>
      <c r="H264" s="1307">
        <v>22.9</v>
      </c>
      <c r="I264" s="1305" t="s">
        <v>2284</v>
      </c>
      <c r="J264" s="1306">
        <v>40.200000000000003</v>
      </c>
      <c r="K264" s="1307">
        <v>0</v>
      </c>
      <c r="L264" s="1305" t="s">
        <v>4810</v>
      </c>
      <c r="M264" s="1306">
        <v>40.1</v>
      </c>
      <c r="N264" s="1307">
        <v>26</v>
      </c>
      <c r="O264" s="1305" t="s">
        <v>2284</v>
      </c>
      <c r="P264" s="1306">
        <v>40.299999999999997</v>
      </c>
      <c r="Q264" s="1307">
        <v>0</v>
      </c>
      <c r="R264" s="1305" t="s">
        <v>2284</v>
      </c>
      <c r="S264" s="1306">
        <v>40.4</v>
      </c>
      <c r="T264" s="1307">
        <v>0</v>
      </c>
      <c r="U264" s="1305" t="s">
        <v>4810</v>
      </c>
      <c r="V264" s="1306">
        <v>40.200000000000003</v>
      </c>
      <c r="W264" s="1307">
        <v>22.6</v>
      </c>
      <c r="X264" s="1305" t="s">
        <v>4810</v>
      </c>
      <c r="Y264" s="1306">
        <v>40.200000000000003</v>
      </c>
      <c r="Z264" s="1307">
        <v>36.299999999999997</v>
      </c>
      <c r="AA264" s="1305" t="s">
        <v>2284</v>
      </c>
      <c r="AB264" s="1306">
        <v>40.299999999999997</v>
      </c>
      <c r="AC264" s="1307">
        <v>0</v>
      </c>
      <c r="AD264" s="1305" t="s">
        <v>2284</v>
      </c>
      <c r="AE264" s="1306">
        <v>40.4</v>
      </c>
      <c r="AF264" s="1307">
        <v>0</v>
      </c>
      <c r="AG264" s="1305" t="s">
        <v>2284</v>
      </c>
      <c r="AH264" s="1306">
        <v>40.299999999999997</v>
      </c>
      <c r="AI264" s="1307">
        <v>0</v>
      </c>
      <c r="AJ264" s="1305" t="s">
        <v>2284</v>
      </c>
      <c r="AK264" s="1306">
        <v>40.299999999999997</v>
      </c>
      <c r="AL264" s="1307">
        <v>0</v>
      </c>
      <c r="AM264" s="1305" t="s">
        <v>2284</v>
      </c>
      <c r="AN264" s="1306">
        <v>40.299999999999997</v>
      </c>
      <c r="AO264" s="1307">
        <v>0</v>
      </c>
      <c r="AP264" s="1305" t="s">
        <v>2284</v>
      </c>
      <c r="AQ264" s="1306">
        <v>40.299999999999997</v>
      </c>
      <c r="AR264" s="1307">
        <v>0</v>
      </c>
      <c r="AS264" s="1305" t="s">
        <v>2284</v>
      </c>
      <c r="AT264" s="1306">
        <v>40.4</v>
      </c>
      <c r="AU264" s="1307">
        <v>0</v>
      </c>
      <c r="AV264" s="1305" t="s">
        <v>2284</v>
      </c>
      <c r="AW264" s="1306">
        <v>40.200000000000003</v>
      </c>
      <c r="AX264" s="1307">
        <v>0</v>
      </c>
    </row>
    <row r="265" spans="1:50">
      <c r="A265" s="1308" t="s">
        <v>5748</v>
      </c>
      <c r="B265" s="1309" t="s">
        <v>5889</v>
      </c>
      <c r="C265" s="1317" t="s">
        <v>1078</v>
      </c>
      <c r="D265" s="1318" t="s">
        <v>1078</v>
      </c>
      <c r="E265" s="1319" t="s">
        <v>1078</v>
      </c>
      <c r="F265" s="1317" t="s">
        <v>4810</v>
      </c>
      <c r="G265" s="1318">
        <v>40.299999999999997</v>
      </c>
      <c r="H265" s="1319">
        <v>21.7</v>
      </c>
      <c r="I265" s="1317" t="s">
        <v>1078</v>
      </c>
      <c r="J265" s="1318" t="s">
        <v>1078</v>
      </c>
      <c r="K265" s="1319" t="s">
        <v>1078</v>
      </c>
      <c r="L265" s="1317" t="s">
        <v>1078</v>
      </c>
      <c r="M265" s="1318" t="s">
        <v>1078</v>
      </c>
      <c r="N265" s="1319" t="s">
        <v>1078</v>
      </c>
      <c r="O265" s="1317" t="s">
        <v>1078</v>
      </c>
      <c r="P265" s="1318" t="s">
        <v>1078</v>
      </c>
      <c r="Q265" s="1319" t="s">
        <v>1078</v>
      </c>
      <c r="R265" s="1317" t="s">
        <v>1078</v>
      </c>
      <c r="S265" s="1318" t="s">
        <v>1078</v>
      </c>
      <c r="T265" s="1319" t="s">
        <v>1078</v>
      </c>
      <c r="U265" s="1317" t="s">
        <v>1078</v>
      </c>
      <c r="V265" s="1318" t="s">
        <v>1078</v>
      </c>
      <c r="W265" s="1319" t="s">
        <v>1078</v>
      </c>
      <c r="X265" s="1317" t="s">
        <v>1078</v>
      </c>
      <c r="Y265" s="1318" t="s">
        <v>1078</v>
      </c>
      <c r="Z265" s="1319" t="s">
        <v>1078</v>
      </c>
      <c r="AA265" s="1317" t="s">
        <v>1078</v>
      </c>
      <c r="AB265" s="1318" t="s">
        <v>1078</v>
      </c>
      <c r="AC265" s="1319" t="s">
        <v>1078</v>
      </c>
      <c r="AD265" s="1317" t="s">
        <v>1078</v>
      </c>
      <c r="AE265" s="1318" t="s">
        <v>1078</v>
      </c>
      <c r="AF265" s="1319" t="s">
        <v>1078</v>
      </c>
      <c r="AG265" s="1317" t="s">
        <v>1078</v>
      </c>
      <c r="AH265" s="1318" t="s">
        <v>1078</v>
      </c>
      <c r="AI265" s="1319" t="s">
        <v>1078</v>
      </c>
      <c r="AJ265" s="1317" t="s">
        <v>1078</v>
      </c>
      <c r="AK265" s="1318" t="s">
        <v>1078</v>
      </c>
      <c r="AL265" s="1319" t="s">
        <v>1078</v>
      </c>
      <c r="AM265" s="1317" t="s">
        <v>1078</v>
      </c>
      <c r="AN265" s="1318" t="s">
        <v>1078</v>
      </c>
      <c r="AO265" s="1319" t="s">
        <v>1078</v>
      </c>
      <c r="AP265" s="1317" t="s">
        <v>2284</v>
      </c>
      <c r="AQ265" s="1318">
        <v>40.299999999999997</v>
      </c>
      <c r="AR265" s="1319">
        <v>0</v>
      </c>
      <c r="AS265" s="1317" t="s">
        <v>2284</v>
      </c>
      <c r="AT265" s="1318">
        <v>40.4</v>
      </c>
      <c r="AU265" s="1319">
        <v>0</v>
      </c>
      <c r="AV265" s="1317" t="s">
        <v>1078</v>
      </c>
      <c r="AW265" s="1318" t="s">
        <v>1078</v>
      </c>
      <c r="AX265" s="1319" t="s">
        <v>1078</v>
      </c>
    </row>
    <row r="266" spans="1:50">
      <c r="A266" s="1313" t="s">
        <v>5749</v>
      </c>
      <c r="B266" s="1143" t="s">
        <v>5890</v>
      </c>
      <c r="C266" s="1314" t="s">
        <v>1078</v>
      </c>
      <c r="D266" s="1315" t="s">
        <v>1078</v>
      </c>
      <c r="E266" s="1316" t="s">
        <v>1078</v>
      </c>
      <c r="F266" s="1314" t="s">
        <v>4810</v>
      </c>
      <c r="G266" s="1315">
        <v>40.299999999999997</v>
      </c>
      <c r="H266" s="1316">
        <v>20.5</v>
      </c>
      <c r="I266" s="1314" t="s">
        <v>1078</v>
      </c>
      <c r="J266" s="1315" t="s">
        <v>1078</v>
      </c>
      <c r="K266" s="1316" t="s">
        <v>1078</v>
      </c>
      <c r="L266" s="1314" t="s">
        <v>1078</v>
      </c>
      <c r="M266" s="1315" t="s">
        <v>1078</v>
      </c>
      <c r="N266" s="1316" t="s">
        <v>1078</v>
      </c>
      <c r="O266" s="1314" t="s">
        <v>1078</v>
      </c>
      <c r="P266" s="1315" t="s">
        <v>1078</v>
      </c>
      <c r="Q266" s="1316" t="s">
        <v>1078</v>
      </c>
      <c r="R266" s="1314" t="s">
        <v>1078</v>
      </c>
      <c r="S266" s="1315" t="s">
        <v>1078</v>
      </c>
      <c r="T266" s="1316" t="s">
        <v>1078</v>
      </c>
      <c r="U266" s="1314" t="s">
        <v>1078</v>
      </c>
      <c r="V266" s="1315" t="s">
        <v>1078</v>
      </c>
      <c r="W266" s="1316" t="s">
        <v>1078</v>
      </c>
      <c r="X266" s="1314" t="s">
        <v>1078</v>
      </c>
      <c r="Y266" s="1315" t="s">
        <v>1078</v>
      </c>
      <c r="Z266" s="1316" t="s">
        <v>1078</v>
      </c>
      <c r="AA266" s="1314" t="s">
        <v>1078</v>
      </c>
      <c r="AB266" s="1315" t="s">
        <v>1078</v>
      </c>
      <c r="AC266" s="1316" t="s">
        <v>1078</v>
      </c>
      <c r="AD266" s="1314" t="s">
        <v>1078</v>
      </c>
      <c r="AE266" s="1315" t="s">
        <v>1078</v>
      </c>
      <c r="AF266" s="1316" t="s">
        <v>1078</v>
      </c>
      <c r="AG266" s="1314" t="s">
        <v>1078</v>
      </c>
      <c r="AH266" s="1315" t="s">
        <v>1078</v>
      </c>
      <c r="AI266" s="1316" t="s">
        <v>1078</v>
      </c>
      <c r="AJ266" s="1314" t="s">
        <v>1078</v>
      </c>
      <c r="AK266" s="1315" t="s">
        <v>1078</v>
      </c>
      <c r="AL266" s="1316" t="s">
        <v>1078</v>
      </c>
      <c r="AM266" s="1314" t="s">
        <v>1078</v>
      </c>
      <c r="AN266" s="1315" t="s">
        <v>1078</v>
      </c>
      <c r="AO266" s="1316" t="s">
        <v>1078</v>
      </c>
      <c r="AP266" s="1314" t="s">
        <v>1078</v>
      </c>
      <c r="AQ266" s="1315" t="s">
        <v>1078</v>
      </c>
      <c r="AR266" s="1316" t="s">
        <v>1078</v>
      </c>
      <c r="AS266" s="1314" t="s">
        <v>1078</v>
      </c>
      <c r="AT266" s="1315" t="s">
        <v>1078</v>
      </c>
      <c r="AU266" s="1316" t="s">
        <v>1078</v>
      </c>
      <c r="AV266" s="1314" t="s">
        <v>1078</v>
      </c>
      <c r="AW266" s="1315" t="s">
        <v>1078</v>
      </c>
      <c r="AX266" s="1316" t="s">
        <v>1078</v>
      </c>
    </row>
    <row r="267" spans="1:50" ht="66.75">
      <c r="A267" s="1299" t="s">
        <v>4537</v>
      </c>
      <c r="B267" s="1139" t="s">
        <v>5896</v>
      </c>
      <c r="C267" s="1300" t="s">
        <v>4806</v>
      </c>
      <c r="D267" s="1301" t="s">
        <v>4813</v>
      </c>
      <c r="E267" s="1302" t="s">
        <v>4814</v>
      </c>
      <c r="F267" s="1300" t="s">
        <v>4806</v>
      </c>
      <c r="G267" s="1301" t="s">
        <v>4813</v>
      </c>
      <c r="H267" s="1302" t="s">
        <v>4814</v>
      </c>
      <c r="I267" s="1300" t="s">
        <v>4806</v>
      </c>
      <c r="J267" s="1301" t="s">
        <v>4813</v>
      </c>
      <c r="K267" s="1302" t="s">
        <v>4814</v>
      </c>
      <c r="L267" s="1300" t="s">
        <v>4806</v>
      </c>
      <c r="M267" s="1301" t="s">
        <v>4813</v>
      </c>
      <c r="N267" s="1302" t="s">
        <v>4814</v>
      </c>
      <c r="O267" s="1300" t="s">
        <v>4806</v>
      </c>
      <c r="P267" s="1301" t="s">
        <v>4813</v>
      </c>
      <c r="Q267" s="1302" t="s">
        <v>4814</v>
      </c>
      <c r="R267" s="1300" t="s">
        <v>4806</v>
      </c>
      <c r="S267" s="1301" t="s">
        <v>4813</v>
      </c>
      <c r="T267" s="1302" t="s">
        <v>4814</v>
      </c>
      <c r="U267" s="1300" t="s">
        <v>4806</v>
      </c>
      <c r="V267" s="1301" t="s">
        <v>4813</v>
      </c>
      <c r="W267" s="1302" t="s">
        <v>4814</v>
      </c>
      <c r="X267" s="1300" t="s">
        <v>4806</v>
      </c>
      <c r="Y267" s="1301" t="s">
        <v>4813</v>
      </c>
      <c r="Z267" s="1302" t="s">
        <v>4814</v>
      </c>
      <c r="AA267" s="1300" t="s">
        <v>4806</v>
      </c>
      <c r="AB267" s="1301" t="s">
        <v>4813</v>
      </c>
      <c r="AC267" s="1302" t="s">
        <v>4814</v>
      </c>
      <c r="AD267" s="1300" t="s">
        <v>4806</v>
      </c>
      <c r="AE267" s="1301" t="s">
        <v>4813</v>
      </c>
      <c r="AF267" s="1302" t="s">
        <v>4814</v>
      </c>
      <c r="AG267" s="1300" t="s">
        <v>4806</v>
      </c>
      <c r="AH267" s="1301" t="s">
        <v>4813</v>
      </c>
      <c r="AI267" s="1302" t="s">
        <v>4814</v>
      </c>
      <c r="AJ267" s="1300" t="s">
        <v>4806</v>
      </c>
      <c r="AK267" s="1301" t="s">
        <v>4813</v>
      </c>
      <c r="AL267" s="1302" t="s">
        <v>4814</v>
      </c>
      <c r="AM267" s="1300" t="s">
        <v>4806</v>
      </c>
      <c r="AN267" s="1301" t="s">
        <v>4813</v>
      </c>
      <c r="AO267" s="1302" t="s">
        <v>4814</v>
      </c>
      <c r="AP267" s="1300" t="s">
        <v>4806</v>
      </c>
      <c r="AQ267" s="1301" t="s">
        <v>4813</v>
      </c>
      <c r="AR267" s="1302" t="s">
        <v>4814</v>
      </c>
      <c r="AS267" s="1300" t="s">
        <v>4806</v>
      </c>
      <c r="AT267" s="1301" t="s">
        <v>4813</v>
      </c>
      <c r="AU267" s="1302" t="s">
        <v>4814</v>
      </c>
      <c r="AV267" s="1300" t="s">
        <v>4806</v>
      </c>
      <c r="AW267" s="1301" t="s">
        <v>4813</v>
      </c>
      <c r="AX267" s="1302" t="s">
        <v>4814</v>
      </c>
    </row>
    <row r="268" spans="1:50">
      <c r="A268" s="1303" t="s">
        <v>5747</v>
      </c>
      <c r="B268" s="1304" t="s">
        <v>5888</v>
      </c>
      <c r="C268" s="1305" t="s">
        <v>2284</v>
      </c>
      <c r="D268" s="1306">
        <v>40.200000000000003</v>
      </c>
      <c r="E268" s="1307">
        <v>0</v>
      </c>
      <c r="F268" s="1305" t="s">
        <v>4810</v>
      </c>
      <c r="G268" s="1306">
        <v>40.299999999999997</v>
      </c>
      <c r="H268" s="1307">
        <v>32.5</v>
      </c>
      <c r="I268" s="1305" t="s">
        <v>2284</v>
      </c>
      <c r="J268" s="1306">
        <v>40.299999999999997</v>
      </c>
      <c r="K268" s="1307">
        <v>0</v>
      </c>
      <c r="L268" s="1305" t="s">
        <v>4810</v>
      </c>
      <c r="M268" s="1306">
        <v>40.200000000000003</v>
      </c>
      <c r="N268" s="1307">
        <v>22.5</v>
      </c>
      <c r="O268" s="1305" t="s">
        <v>2284</v>
      </c>
      <c r="P268" s="1306">
        <v>40.200000000000003</v>
      </c>
      <c r="Q268" s="1307">
        <v>0</v>
      </c>
      <c r="R268" s="1305" t="s">
        <v>2284</v>
      </c>
      <c r="S268" s="1306">
        <v>40.200000000000003</v>
      </c>
      <c r="T268" s="1307">
        <v>0</v>
      </c>
      <c r="U268" s="1305" t="s">
        <v>4810</v>
      </c>
      <c r="V268" s="1306">
        <v>40.200000000000003</v>
      </c>
      <c r="W268" s="1307">
        <v>18.100000000000001</v>
      </c>
      <c r="X268" s="1305" t="s">
        <v>4810</v>
      </c>
      <c r="Y268" s="1306">
        <v>40.299999999999997</v>
      </c>
      <c r="Z268" s="1307">
        <v>37.700000000000003</v>
      </c>
      <c r="AA268" s="1305" t="s">
        <v>2284</v>
      </c>
      <c r="AB268" s="1306">
        <v>40.1</v>
      </c>
      <c r="AC268" s="1307">
        <v>0</v>
      </c>
      <c r="AD268" s="1305" t="s">
        <v>2284</v>
      </c>
      <c r="AE268" s="1306">
        <v>40.299999999999997</v>
      </c>
      <c r="AF268" s="1307">
        <v>0</v>
      </c>
      <c r="AG268" s="1305" t="s">
        <v>2284</v>
      </c>
      <c r="AH268" s="1306">
        <v>40.200000000000003</v>
      </c>
      <c r="AI268" s="1307">
        <v>0</v>
      </c>
      <c r="AJ268" s="1305" t="s">
        <v>2284</v>
      </c>
      <c r="AK268" s="1306">
        <v>40.200000000000003</v>
      </c>
      <c r="AL268" s="1307">
        <v>0</v>
      </c>
      <c r="AM268" s="1305" t="s">
        <v>2284</v>
      </c>
      <c r="AN268" s="1306">
        <v>40.299999999999997</v>
      </c>
      <c r="AO268" s="1307">
        <v>0</v>
      </c>
      <c r="AP268" s="1305" t="s">
        <v>2284</v>
      </c>
      <c r="AQ268" s="1306">
        <v>40.299999999999997</v>
      </c>
      <c r="AR268" s="1307">
        <v>0</v>
      </c>
      <c r="AS268" s="1305" t="s">
        <v>2284</v>
      </c>
      <c r="AT268" s="1306">
        <v>40.1</v>
      </c>
      <c r="AU268" s="1307">
        <v>0</v>
      </c>
      <c r="AV268" s="1305" t="s">
        <v>2284</v>
      </c>
      <c r="AW268" s="1306">
        <v>40.200000000000003</v>
      </c>
      <c r="AX268" s="1307">
        <v>0</v>
      </c>
    </row>
    <row r="269" spans="1:50">
      <c r="A269" s="1308" t="s">
        <v>5748</v>
      </c>
      <c r="B269" s="1309" t="s">
        <v>5889</v>
      </c>
      <c r="C269" s="1317" t="s">
        <v>1078</v>
      </c>
      <c r="D269" s="1318" t="s">
        <v>1078</v>
      </c>
      <c r="E269" s="1319" t="s">
        <v>1078</v>
      </c>
      <c r="F269" s="1317" t="s">
        <v>2284</v>
      </c>
      <c r="G269" s="1318">
        <v>40.299999999999997</v>
      </c>
      <c r="H269" s="1319">
        <v>0</v>
      </c>
      <c r="I269" s="1317" t="s">
        <v>1078</v>
      </c>
      <c r="J269" s="1318" t="s">
        <v>1078</v>
      </c>
      <c r="K269" s="1319" t="s">
        <v>1078</v>
      </c>
      <c r="L269" s="1317" t="s">
        <v>1078</v>
      </c>
      <c r="M269" s="1318" t="s">
        <v>1078</v>
      </c>
      <c r="N269" s="1319" t="s">
        <v>1078</v>
      </c>
      <c r="O269" s="1317" t="s">
        <v>1078</v>
      </c>
      <c r="P269" s="1318" t="s">
        <v>1078</v>
      </c>
      <c r="Q269" s="1319" t="s">
        <v>1078</v>
      </c>
      <c r="R269" s="1317" t="s">
        <v>1078</v>
      </c>
      <c r="S269" s="1318" t="s">
        <v>1078</v>
      </c>
      <c r="T269" s="1319" t="s">
        <v>1078</v>
      </c>
      <c r="U269" s="1317" t="s">
        <v>1078</v>
      </c>
      <c r="V269" s="1318" t="s">
        <v>1078</v>
      </c>
      <c r="W269" s="1319" t="s">
        <v>1078</v>
      </c>
      <c r="X269" s="1317" t="s">
        <v>1078</v>
      </c>
      <c r="Y269" s="1318" t="s">
        <v>1078</v>
      </c>
      <c r="Z269" s="1319" t="s">
        <v>1078</v>
      </c>
      <c r="AA269" s="1317" t="s">
        <v>1078</v>
      </c>
      <c r="AB269" s="1318" t="s">
        <v>1078</v>
      </c>
      <c r="AC269" s="1319" t="s">
        <v>1078</v>
      </c>
      <c r="AD269" s="1317" t="s">
        <v>1078</v>
      </c>
      <c r="AE269" s="1318" t="s">
        <v>1078</v>
      </c>
      <c r="AF269" s="1319" t="s">
        <v>1078</v>
      </c>
      <c r="AG269" s="1317" t="s">
        <v>1078</v>
      </c>
      <c r="AH269" s="1318" t="s">
        <v>1078</v>
      </c>
      <c r="AI269" s="1319" t="s">
        <v>1078</v>
      </c>
      <c r="AJ269" s="1317" t="s">
        <v>1078</v>
      </c>
      <c r="AK269" s="1318" t="s">
        <v>1078</v>
      </c>
      <c r="AL269" s="1319" t="s">
        <v>1078</v>
      </c>
      <c r="AM269" s="1317" t="s">
        <v>1078</v>
      </c>
      <c r="AN269" s="1318" t="s">
        <v>1078</v>
      </c>
      <c r="AO269" s="1319" t="s">
        <v>1078</v>
      </c>
      <c r="AP269" s="1317" t="s">
        <v>2284</v>
      </c>
      <c r="AQ269" s="1318">
        <v>40.299999999999997</v>
      </c>
      <c r="AR269" s="1319">
        <v>0</v>
      </c>
      <c r="AS269" s="1317" t="s">
        <v>2284</v>
      </c>
      <c r="AT269" s="1318">
        <v>40.299999999999997</v>
      </c>
      <c r="AU269" s="1319">
        <v>0</v>
      </c>
      <c r="AV269" s="1317" t="s">
        <v>1078</v>
      </c>
      <c r="AW269" s="1318" t="s">
        <v>1078</v>
      </c>
      <c r="AX269" s="1319" t="s">
        <v>1078</v>
      </c>
    </row>
    <row r="270" spans="1:50">
      <c r="A270" s="1313" t="s">
        <v>5749</v>
      </c>
      <c r="B270" s="1143" t="s">
        <v>5890</v>
      </c>
      <c r="C270" s="1314" t="s">
        <v>1078</v>
      </c>
      <c r="D270" s="1315" t="s">
        <v>1078</v>
      </c>
      <c r="E270" s="1316" t="s">
        <v>1078</v>
      </c>
      <c r="F270" s="1314" t="s">
        <v>2284</v>
      </c>
      <c r="G270" s="1315">
        <v>40.299999999999997</v>
      </c>
      <c r="H270" s="1316">
        <v>0</v>
      </c>
      <c r="I270" s="1314" t="s">
        <v>1078</v>
      </c>
      <c r="J270" s="1315" t="s">
        <v>1078</v>
      </c>
      <c r="K270" s="1316" t="s">
        <v>1078</v>
      </c>
      <c r="L270" s="1314" t="s">
        <v>1078</v>
      </c>
      <c r="M270" s="1315" t="s">
        <v>1078</v>
      </c>
      <c r="N270" s="1316" t="s">
        <v>1078</v>
      </c>
      <c r="O270" s="1314" t="s">
        <v>1078</v>
      </c>
      <c r="P270" s="1315" t="s">
        <v>1078</v>
      </c>
      <c r="Q270" s="1316" t="s">
        <v>1078</v>
      </c>
      <c r="R270" s="1314" t="s">
        <v>1078</v>
      </c>
      <c r="S270" s="1315" t="s">
        <v>1078</v>
      </c>
      <c r="T270" s="1316" t="s">
        <v>1078</v>
      </c>
      <c r="U270" s="1314" t="s">
        <v>1078</v>
      </c>
      <c r="V270" s="1315" t="s">
        <v>1078</v>
      </c>
      <c r="W270" s="1316" t="s">
        <v>1078</v>
      </c>
      <c r="X270" s="1314" t="s">
        <v>1078</v>
      </c>
      <c r="Y270" s="1315" t="s">
        <v>1078</v>
      </c>
      <c r="Z270" s="1316" t="s">
        <v>1078</v>
      </c>
      <c r="AA270" s="1314" t="s">
        <v>1078</v>
      </c>
      <c r="AB270" s="1315" t="s">
        <v>1078</v>
      </c>
      <c r="AC270" s="1316" t="s">
        <v>1078</v>
      </c>
      <c r="AD270" s="1314" t="s">
        <v>1078</v>
      </c>
      <c r="AE270" s="1315" t="s">
        <v>1078</v>
      </c>
      <c r="AF270" s="1316" t="s">
        <v>1078</v>
      </c>
      <c r="AG270" s="1314" t="s">
        <v>1078</v>
      </c>
      <c r="AH270" s="1315" t="s">
        <v>1078</v>
      </c>
      <c r="AI270" s="1316" t="s">
        <v>1078</v>
      </c>
      <c r="AJ270" s="1314" t="s">
        <v>1078</v>
      </c>
      <c r="AK270" s="1315" t="s">
        <v>1078</v>
      </c>
      <c r="AL270" s="1316" t="s">
        <v>1078</v>
      </c>
      <c r="AM270" s="1314" t="s">
        <v>1078</v>
      </c>
      <c r="AN270" s="1315" t="s">
        <v>1078</v>
      </c>
      <c r="AO270" s="1316" t="s">
        <v>1078</v>
      </c>
      <c r="AP270" s="1314" t="s">
        <v>1078</v>
      </c>
      <c r="AQ270" s="1315" t="s">
        <v>1078</v>
      </c>
      <c r="AR270" s="1316" t="s">
        <v>1078</v>
      </c>
      <c r="AS270" s="1314" t="s">
        <v>1078</v>
      </c>
      <c r="AT270" s="1315" t="s">
        <v>1078</v>
      </c>
      <c r="AU270" s="1316" t="s">
        <v>1078</v>
      </c>
      <c r="AV270" s="1314" t="s">
        <v>1078</v>
      </c>
      <c r="AW270" s="1315" t="s">
        <v>1078</v>
      </c>
      <c r="AX270" s="1316" t="s">
        <v>1078</v>
      </c>
    </row>
    <row r="271" spans="1:50" ht="66">
      <c r="A271" s="1299" t="s">
        <v>4538</v>
      </c>
      <c r="B271" s="1139" t="s">
        <v>5897</v>
      </c>
      <c r="C271" s="1300" t="s">
        <v>4806</v>
      </c>
      <c r="D271" s="1301" t="s">
        <v>4813</v>
      </c>
      <c r="E271" s="1302" t="s">
        <v>4814</v>
      </c>
      <c r="F271" s="1300" t="s">
        <v>4806</v>
      </c>
      <c r="G271" s="1301" t="s">
        <v>4813</v>
      </c>
      <c r="H271" s="1302" t="s">
        <v>4814</v>
      </c>
      <c r="I271" s="1300" t="s">
        <v>4806</v>
      </c>
      <c r="J271" s="1301" t="s">
        <v>4813</v>
      </c>
      <c r="K271" s="1302" t="s">
        <v>4814</v>
      </c>
      <c r="L271" s="1300" t="s">
        <v>4806</v>
      </c>
      <c r="M271" s="1301" t="s">
        <v>4813</v>
      </c>
      <c r="N271" s="1302" t="s">
        <v>4814</v>
      </c>
      <c r="O271" s="1300" t="s">
        <v>4806</v>
      </c>
      <c r="P271" s="1301" t="s">
        <v>4813</v>
      </c>
      <c r="Q271" s="1302" t="s">
        <v>4814</v>
      </c>
      <c r="R271" s="1300" t="s">
        <v>4806</v>
      </c>
      <c r="S271" s="1301" t="s">
        <v>4813</v>
      </c>
      <c r="T271" s="1302" t="s">
        <v>4814</v>
      </c>
      <c r="U271" s="1300" t="s">
        <v>4806</v>
      </c>
      <c r="V271" s="1301" t="s">
        <v>4813</v>
      </c>
      <c r="W271" s="1302" t="s">
        <v>4814</v>
      </c>
      <c r="X271" s="1300" t="s">
        <v>4806</v>
      </c>
      <c r="Y271" s="1301" t="s">
        <v>4813</v>
      </c>
      <c r="Z271" s="1302" t="s">
        <v>4814</v>
      </c>
      <c r="AA271" s="1300" t="s">
        <v>4806</v>
      </c>
      <c r="AB271" s="1301" t="s">
        <v>4813</v>
      </c>
      <c r="AC271" s="1302" t="s">
        <v>4814</v>
      </c>
      <c r="AD271" s="1300" t="s">
        <v>4806</v>
      </c>
      <c r="AE271" s="1301" t="s">
        <v>4813</v>
      </c>
      <c r="AF271" s="1302" t="s">
        <v>4814</v>
      </c>
      <c r="AG271" s="1300" t="s">
        <v>4806</v>
      </c>
      <c r="AH271" s="1301" t="s">
        <v>4813</v>
      </c>
      <c r="AI271" s="1302" t="s">
        <v>4814</v>
      </c>
      <c r="AJ271" s="1300" t="s">
        <v>4806</v>
      </c>
      <c r="AK271" s="1301" t="s">
        <v>4813</v>
      </c>
      <c r="AL271" s="1302" t="s">
        <v>4814</v>
      </c>
      <c r="AM271" s="1300" t="s">
        <v>4806</v>
      </c>
      <c r="AN271" s="1301" t="s">
        <v>4813</v>
      </c>
      <c r="AO271" s="1302" t="s">
        <v>4814</v>
      </c>
      <c r="AP271" s="1300" t="s">
        <v>4806</v>
      </c>
      <c r="AQ271" s="1301" t="s">
        <v>4813</v>
      </c>
      <c r="AR271" s="1302" t="s">
        <v>4814</v>
      </c>
      <c r="AS271" s="1300" t="s">
        <v>4806</v>
      </c>
      <c r="AT271" s="1301" t="s">
        <v>4813</v>
      </c>
      <c r="AU271" s="1302" t="s">
        <v>4814</v>
      </c>
      <c r="AV271" s="1300" t="s">
        <v>4806</v>
      </c>
      <c r="AW271" s="1301" t="s">
        <v>4813</v>
      </c>
      <c r="AX271" s="1302" t="s">
        <v>4814</v>
      </c>
    </row>
    <row r="272" spans="1:50">
      <c r="A272" s="1303" t="s">
        <v>5747</v>
      </c>
      <c r="B272" s="1304" t="s">
        <v>5888</v>
      </c>
      <c r="C272" s="1305" t="s">
        <v>2284</v>
      </c>
      <c r="D272" s="1306">
        <v>40.200000000000003</v>
      </c>
      <c r="E272" s="1307">
        <v>0</v>
      </c>
      <c r="F272" s="1305" t="s">
        <v>4810</v>
      </c>
      <c r="G272" s="1306">
        <v>40.299999999999997</v>
      </c>
      <c r="H272" s="1307">
        <v>32.5</v>
      </c>
      <c r="I272" s="1305" t="s">
        <v>2284</v>
      </c>
      <c r="J272" s="1306">
        <v>40.299999999999997</v>
      </c>
      <c r="K272" s="1307">
        <v>0</v>
      </c>
      <c r="L272" s="1305" t="s">
        <v>4810</v>
      </c>
      <c r="M272" s="1306">
        <v>40.200000000000003</v>
      </c>
      <c r="N272" s="1307">
        <v>21</v>
      </c>
      <c r="O272" s="1305" t="s">
        <v>2284</v>
      </c>
      <c r="P272" s="1306">
        <v>40.200000000000003</v>
      </c>
      <c r="Q272" s="1307">
        <v>0</v>
      </c>
      <c r="R272" s="1305" t="s">
        <v>2284</v>
      </c>
      <c r="S272" s="1306">
        <v>40.200000000000003</v>
      </c>
      <c r="T272" s="1307">
        <v>0</v>
      </c>
      <c r="U272" s="1305" t="s">
        <v>4810</v>
      </c>
      <c r="V272" s="1306">
        <v>40.200000000000003</v>
      </c>
      <c r="W272" s="1307">
        <v>19.100000000000001</v>
      </c>
      <c r="X272" s="1305" t="s">
        <v>4810</v>
      </c>
      <c r="Y272" s="1306">
        <v>40.299999999999997</v>
      </c>
      <c r="Z272" s="1307">
        <v>37.700000000000003</v>
      </c>
      <c r="AA272" s="1305" t="s">
        <v>2284</v>
      </c>
      <c r="AB272" s="1306">
        <v>40.1</v>
      </c>
      <c r="AC272" s="1307">
        <v>0</v>
      </c>
      <c r="AD272" s="1305" t="s">
        <v>2284</v>
      </c>
      <c r="AE272" s="1306">
        <v>40.299999999999997</v>
      </c>
      <c r="AF272" s="1307">
        <v>0</v>
      </c>
      <c r="AG272" s="1305" t="s">
        <v>2284</v>
      </c>
      <c r="AH272" s="1306">
        <v>40.200000000000003</v>
      </c>
      <c r="AI272" s="1307">
        <v>0</v>
      </c>
      <c r="AJ272" s="1305" t="s">
        <v>2284</v>
      </c>
      <c r="AK272" s="1306">
        <v>40.200000000000003</v>
      </c>
      <c r="AL272" s="1307">
        <v>0</v>
      </c>
      <c r="AM272" s="1305" t="s">
        <v>2284</v>
      </c>
      <c r="AN272" s="1306">
        <v>40.299999999999997</v>
      </c>
      <c r="AO272" s="1307">
        <v>0</v>
      </c>
      <c r="AP272" s="1305" t="s">
        <v>2284</v>
      </c>
      <c r="AQ272" s="1306">
        <v>40.299999999999997</v>
      </c>
      <c r="AR272" s="1307">
        <v>0</v>
      </c>
      <c r="AS272" s="1305" t="s">
        <v>2284</v>
      </c>
      <c r="AT272" s="1306">
        <v>40.1</v>
      </c>
      <c r="AU272" s="1307">
        <v>0</v>
      </c>
      <c r="AV272" s="1305" t="s">
        <v>2284</v>
      </c>
      <c r="AW272" s="1306">
        <v>40.200000000000003</v>
      </c>
      <c r="AX272" s="1307">
        <v>0</v>
      </c>
    </row>
    <row r="273" spans="1:50">
      <c r="A273" s="1308" t="s">
        <v>5748</v>
      </c>
      <c r="B273" s="1309" t="s">
        <v>5889</v>
      </c>
      <c r="C273" s="1317" t="s">
        <v>1078</v>
      </c>
      <c r="D273" s="1318" t="s">
        <v>1078</v>
      </c>
      <c r="E273" s="1319" t="s">
        <v>1078</v>
      </c>
      <c r="F273" s="1317" t="s">
        <v>2284</v>
      </c>
      <c r="G273" s="1318">
        <v>40.299999999999997</v>
      </c>
      <c r="H273" s="1319">
        <v>0</v>
      </c>
      <c r="I273" s="1317" t="s">
        <v>1078</v>
      </c>
      <c r="J273" s="1318" t="s">
        <v>1078</v>
      </c>
      <c r="K273" s="1319" t="s">
        <v>1078</v>
      </c>
      <c r="L273" s="1317" t="s">
        <v>1078</v>
      </c>
      <c r="M273" s="1318" t="s">
        <v>1078</v>
      </c>
      <c r="N273" s="1319" t="s">
        <v>1078</v>
      </c>
      <c r="O273" s="1317" t="s">
        <v>1078</v>
      </c>
      <c r="P273" s="1318" t="s">
        <v>1078</v>
      </c>
      <c r="Q273" s="1319" t="s">
        <v>1078</v>
      </c>
      <c r="R273" s="1317" t="s">
        <v>1078</v>
      </c>
      <c r="S273" s="1318" t="s">
        <v>1078</v>
      </c>
      <c r="T273" s="1319" t="s">
        <v>1078</v>
      </c>
      <c r="U273" s="1317" t="s">
        <v>4810</v>
      </c>
      <c r="V273" s="1318">
        <v>40.299999999999997</v>
      </c>
      <c r="W273" s="1319">
        <v>16.600000000000001</v>
      </c>
      <c r="X273" s="1317" t="s">
        <v>1078</v>
      </c>
      <c r="Y273" s="1318" t="s">
        <v>1078</v>
      </c>
      <c r="Z273" s="1319" t="s">
        <v>1078</v>
      </c>
      <c r="AA273" s="1317" t="s">
        <v>1078</v>
      </c>
      <c r="AB273" s="1318" t="s">
        <v>1078</v>
      </c>
      <c r="AC273" s="1319" t="s">
        <v>1078</v>
      </c>
      <c r="AD273" s="1317" t="s">
        <v>1078</v>
      </c>
      <c r="AE273" s="1318" t="s">
        <v>1078</v>
      </c>
      <c r="AF273" s="1319" t="s">
        <v>1078</v>
      </c>
      <c r="AG273" s="1317" t="s">
        <v>1078</v>
      </c>
      <c r="AH273" s="1318" t="s">
        <v>1078</v>
      </c>
      <c r="AI273" s="1319" t="s">
        <v>1078</v>
      </c>
      <c r="AJ273" s="1317" t="s">
        <v>1078</v>
      </c>
      <c r="AK273" s="1318" t="s">
        <v>1078</v>
      </c>
      <c r="AL273" s="1319" t="s">
        <v>1078</v>
      </c>
      <c r="AM273" s="1317" t="s">
        <v>1078</v>
      </c>
      <c r="AN273" s="1318" t="s">
        <v>1078</v>
      </c>
      <c r="AO273" s="1319" t="s">
        <v>1078</v>
      </c>
      <c r="AP273" s="1317" t="s">
        <v>2284</v>
      </c>
      <c r="AQ273" s="1318">
        <v>40.299999999999997</v>
      </c>
      <c r="AR273" s="1319">
        <v>0</v>
      </c>
      <c r="AS273" s="1317" t="s">
        <v>2284</v>
      </c>
      <c r="AT273" s="1318">
        <v>40.299999999999997</v>
      </c>
      <c r="AU273" s="1319">
        <v>0</v>
      </c>
      <c r="AV273" s="1317" t="s">
        <v>1078</v>
      </c>
      <c r="AW273" s="1318" t="s">
        <v>1078</v>
      </c>
      <c r="AX273" s="1319" t="s">
        <v>1078</v>
      </c>
    </row>
    <row r="274" spans="1:50">
      <c r="A274" s="1313" t="s">
        <v>5749</v>
      </c>
      <c r="B274" s="1143" t="s">
        <v>5890</v>
      </c>
      <c r="C274" s="1314" t="s">
        <v>1078</v>
      </c>
      <c r="D274" s="1315" t="s">
        <v>1078</v>
      </c>
      <c r="E274" s="1316" t="s">
        <v>1078</v>
      </c>
      <c r="F274" s="1314" t="s">
        <v>2284</v>
      </c>
      <c r="G274" s="1315">
        <v>40.299999999999997</v>
      </c>
      <c r="H274" s="1316">
        <v>0</v>
      </c>
      <c r="I274" s="1314" t="s">
        <v>1078</v>
      </c>
      <c r="J274" s="1315" t="s">
        <v>1078</v>
      </c>
      <c r="K274" s="1316" t="s">
        <v>1078</v>
      </c>
      <c r="L274" s="1314" t="s">
        <v>1078</v>
      </c>
      <c r="M274" s="1315" t="s">
        <v>1078</v>
      </c>
      <c r="N274" s="1316" t="s">
        <v>1078</v>
      </c>
      <c r="O274" s="1314" t="s">
        <v>1078</v>
      </c>
      <c r="P274" s="1315" t="s">
        <v>1078</v>
      </c>
      <c r="Q274" s="1316" t="s">
        <v>1078</v>
      </c>
      <c r="R274" s="1314" t="s">
        <v>1078</v>
      </c>
      <c r="S274" s="1315" t="s">
        <v>1078</v>
      </c>
      <c r="T274" s="1316" t="s">
        <v>1078</v>
      </c>
      <c r="U274" s="1314" t="s">
        <v>4810</v>
      </c>
      <c r="V274" s="1315">
        <v>40.299999999999997</v>
      </c>
      <c r="W274" s="1316">
        <v>19.5</v>
      </c>
      <c r="X274" s="1314" t="s">
        <v>1078</v>
      </c>
      <c r="Y274" s="1315" t="s">
        <v>1078</v>
      </c>
      <c r="Z274" s="1316" t="s">
        <v>1078</v>
      </c>
      <c r="AA274" s="1314" t="s">
        <v>1078</v>
      </c>
      <c r="AB274" s="1315" t="s">
        <v>1078</v>
      </c>
      <c r="AC274" s="1316" t="s">
        <v>1078</v>
      </c>
      <c r="AD274" s="1314" t="s">
        <v>1078</v>
      </c>
      <c r="AE274" s="1315" t="s">
        <v>1078</v>
      </c>
      <c r="AF274" s="1316" t="s">
        <v>1078</v>
      </c>
      <c r="AG274" s="1314" t="s">
        <v>1078</v>
      </c>
      <c r="AH274" s="1315" t="s">
        <v>1078</v>
      </c>
      <c r="AI274" s="1316" t="s">
        <v>1078</v>
      </c>
      <c r="AJ274" s="1314" t="s">
        <v>1078</v>
      </c>
      <c r="AK274" s="1315" t="s">
        <v>1078</v>
      </c>
      <c r="AL274" s="1316" t="s">
        <v>1078</v>
      </c>
      <c r="AM274" s="1314" t="s">
        <v>1078</v>
      </c>
      <c r="AN274" s="1315" t="s">
        <v>1078</v>
      </c>
      <c r="AO274" s="1316" t="s">
        <v>1078</v>
      </c>
      <c r="AP274" s="1314" t="s">
        <v>1078</v>
      </c>
      <c r="AQ274" s="1315" t="s">
        <v>1078</v>
      </c>
      <c r="AR274" s="1316" t="s">
        <v>1078</v>
      </c>
      <c r="AS274" s="1314" t="s">
        <v>1078</v>
      </c>
      <c r="AT274" s="1315" t="s">
        <v>1078</v>
      </c>
      <c r="AU274" s="1316" t="s">
        <v>1078</v>
      </c>
      <c r="AV274" s="1314" t="s">
        <v>1078</v>
      </c>
      <c r="AW274" s="1315" t="s">
        <v>1078</v>
      </c>
      <c r="AX274" s="1316" t="s">
        <v>1078</v>
      </c>
    </row>
    <row r="275" spans="1:50" ht="66.75">
      <c r="A275" s="1299" t="s">
        <v>4539</v>
      </c>
      <c r="B275" s="1139" t="s">
        <v>5898</v>
      </c>
      <c r="C275" s="1300" t="s">
        <v>4806</v>
      </c>
      <c r="D275" s="1301" t="s">
        <v>4813</v>
      </c>
      <c r="E275" s="1302" t="s">
        <v>4814</v>
      </c>
      <c r="F275" s="1300" t="s">
        <v>4806</v>
      </c>
      <c r="G275" s="1301" t="s">
        <v>4813</v>
      </c>
      <c r="H275" s="1302" t="s">
        <v>4814</v>
      </c>
      <c r="I275" s="1300" t="s">
        <v>4806</v>
      </c>
      <c r="J275" s="1301" t="s">
        <v>4813</v>
      </c>
      <c r="K275" s="1302" t="s">
        <v>4814</v>
      </c>
      <c r="L275" s="1300" t="s">
        <v>4806</v>
      </c>
      <c r="M275" s="1301" t="s">
        <v>4813</v>
      </c>
      <c r="N275" s="1302" t="s">
        <v>4814</v>
      </c>
      <c r="O275" s="1300" t="s">
        <v>4806</v>
      </c>
      <c r="P275" s="1301" t="s">
        <v>4813</v>
      </c>
      <c r="Q275" s="1302" t="s">
        <v>4814</v>
      </c>
      <c r="R275" s="1300" t="s">
        <v>4806</v>
      </c>
      <c r="S275" s="1301" t="s">
        <v>4813</v>
      </c>
      <c r="T275" s="1302" t="s">
        <v>4814</v>
      </c>
      <c r="U275" s="1300" t="s">
        <v>4806</v>
      </c>
      <c r="V275" s="1301" t="s">
        <v>4813</v>
      </c>
      <c r="W275" s="1302" t="s">
        <v>4814</v>
      </c>
      <c r="X275" s="1300" t="s">
        <v>4806</v>
      </c>
      <c r="Y275" s="1301" t="s">
        <v>4813</v>
      </c>
      <c r="Z275" s="1302" t="s">
        <v>4814</v>
      </c>
      <c r="AA275" s="1300" t="s">
        <v>4806</v>
      </c>
      <c r="AB275" s="1301" t="s">
        <v>4813</v>
      </c>
      <c r="AC275" s="1302" t="s">
        <v>4814</v>
      </c>
      <c r="AD275" s="1300" t="s">
        <v>4806</v>
      </c>
      <c r="AE275" s="1301" t="s">
        <v>4813</v>
      </c>
      <c r="AF275" s="1302" t="s">
        <v>4814</v>
      </c>
      <c r="AG275" s="1300" t="s">
        <v>4806</v>
      </c>
      <c r="AH275" s="1301" t="s">
        <v>4813</v>
      </c>
      <c r="AI275" s="1302" t="s">
        <v>4814</v>
      </c>
      <c r="AJ275" s="1300" t="s">
        <v>4806</v>
      </c>
      <c r="AK275" s="1301" t="s">
        <v>4813</v>
      </c>
      <c r="AL275" s="1302" t="s">
        <v>4814</v>
      </c>
      <c r="AM275" s="1300" t="s">
        <v>4806</v>
      </c>
      <c r="AN275" s="1301" t="s">
        <v>4813</v>
      </c>
      <c r="AO275" s="1302" t="s">
        <v>4814</v>
      </c>
      <c r="AP275" s="1300" t="s">
        <v>4806</v>
      </c>
      <c r="AQ275" s="1301" t="s">
        <v>4813</v>
      </c>
      <c r="AR275" s="1302" t="s">
        <v>4814</v>
      </c>
      <c r="AS275" s="1300" t="s">
        <v>4806</v>
      </c>
      <c r="AT275" s="1301" t="s">
        <v>4813</v>
      </c>
      <c r="AU275" s="1302" t="s">
        <v>4814</v>
      </c>
      <c r="AV275" s="1300" t="s">
        <v>4806</v>
      </c>
      <c r="AW275" s="1301" t="s">
        <v>4813</v>
      </c>
      <c r="AX275" s="1302" t="s">
        <v>4814</v>
      </c>
    </row>
    <row r="276" spans="1:50">
      <c r="A276" s="1303" t="s">
        <v>5747</v>
      </c>
      <c r="B276" s="1304" t="s">
        <v>5888</v>
      </c>
      <c r="C276" s="1305" t="s">
        <v>4810</v>
      </c>
      <c r="D276" s="1306">
        <v>40.299999999999997</v>
      </c>
      <c r="E276" s="1307">
        <v>10.9</v>
      </c>
      <c r="F276" s="1305" t="s">
        <v>4810</v>
      </c>
      <c r="G276" s="1306">
        <v>40.200000000000003</v>
      </c>
      <c r="H276" s="1307">
        <v>23.2</v>
      </c>
      <c r="I276" s="1305" t="s">
        <v>4810</v>
      </c>
      <c r="J276" s="1306">
        <v>40.299999999999997</v>
      </c>
      <c r="K276" s="1307">
        <v>10.1</v>
      </c>
      <c r="L276" s="1305" t="s">
        <v>2284</v>
      </c>
      <c r="M276" s="1306">
        <v>25.2</v>
      </c>
      <c r="N276" s="1307">
        <v>0</v>
      </c>
      <c r="O276" s="1305" t="s">
        <v>2284</v>
      </c>
      <c r="P276" s="1306">
        <v>40.200000000000003</v>
      </c>
      <c r="Q276" s="1307">
        <v>0</v>
      </c>
      <c r="R276" s="1305" t="s">
        <v>4810</v>
      </c>
      <c r="S276" s="1306">
        <v>40.299999999999997</v>
      </c>
      <c r="T276" s="1307">
        <v>15.9</v>
      </c>
      <c r="U276" s="1305" t="s">
        <v>4810</v>
      </c>
      <c r="V276" s="1306">
        <v>25.3</v>
      </c>
      <c r="W276" s="1307">
        <v>18.600000000000001</v>
      </c>
      <c r="X276" s="1305" t="s">
        <v>4810</v>
      </c>
      <c r="Y276" s="1306">
        <v>40.4</v>
      </c>
      <c r="Z276" s="1307">
        <v>31.4</v>
      </c>
      <c r="AA276" s="1305" t="s">
        <v>2284</v>
      </c>
      <c r="AB276" s="1306">
        <v>40.299999999999997</v>
      </c>
      <c r="AC276" s="1307">
        <v>0</v>
      </c>
      <c r="AD276" s="1305" t="s">
        <v>2284</v>
      </c>
      <c r="AE276" s="1306">
        <v>40.299999999999997</v>
      </c>
      <c r="AF276" s="1307">
        <v>0</v>
      </c>
      <c r="AG276" s="1305" t="s">
        <v>2284</v>
      </c>
      <c r="AH276" s="1306">
        <v>40.299999999999997</v>
      </c>
      <c r="AI276" s="1307">
        <v>0</v>
      </c>
      <c r="AJ276" s="1305" t="s">
        <v>2284</v>
      </c>
      <c r="AK276" s="1306">
        <v>40.299999999999997</v>
      </c>
      <c r="AL276" s="1307">
        <v>0</v>
      </c>
      <c r="AM276" s="1305" t="s">
        <v>2284</v>
      </c>
      <c r="AN276" s="1306">
        <v>40.299999999999997</v>
      </c>
      <c r="AO276" s="1307">
        <v>0</v>
      </c>
      <c r="AP276" s="1305" t="s">
        <v>2284</v>
      </c>
      <c r="AQ276" s="1306">
        <v>40.299999999999997</v>
      </c>
      <c r="AR276" s="1307">
        <v>0</v>
      </c>
      <c r="AS276" s="1305" t="s">
        <v>2284</v>
      </c>
      <c r="AT276" s="1306">
        <v>40.200000000000003</v>
      </c>
      <c r="AU276" s="1307">
        <v>0</v>
      </c>
      <c r="AV276" s="1305" t="s">
        <v>2284</v>
      </c>
      <c r="AW276" s="1306">
        <v>40.200000000000003</v>
      </c>
      <c r="AX276" s="1307">
        <v>0</v>
      </c>
    </row>
    <row r="277" spans="1:50">
      <c r="A277" s="1308" t="s">
        <v>5748</v>
      </c>
      <c r="B277" s="1309" t="s">
        <v>5889</v>
      </c>
      <c r="C277" s="1317" t="s">
        <v>2284</v>
      </c>
      <c r="D277" s="1318">
        <v>40.200000000000003</v>
      </c>
      <c r="E277" s="1319">
        <v>0</v>
      </c>
      <c r="F277" s="1317" t="s">
        <v>4810</v>
      </c>
      <c r="G277" s="1318">
        <v>40.299999999999997</v>
      </c>
      <c r="H277" s="1319">
        <v>22.6</v>
      </c>
      <c r="I277" s="1317" t="s">
        <v>4810</v>
      </c>
      <c r="J277" s="1318">
        <v>40.299999999999997</v>
      </c>
      <c r="K277" s="1319">
        <v>20.9</v>
      </c>
      <c r="L277" s="1317" t="s">
        <v>4351</v>
      </c>
      <c r="M277" s="1318">
        <v>25.3</v>
      </c>
      <c r="N277" s="1319">
        <v>25.3</v>
      </c>
      <c r="O277" s="1317" t="s">
        <v>1078</v>
      </c>
      <c r="P277" s="1318" t="s">
        <v>1078</v>
      </c>
      <c r="Q277" s="1319" t="s">
        <v>1078</v>
      </c>
      <c r="R277" s="1317" t="s">
        <v>1078</v>
      </c>
      <c r="S277" s="1318" t="s">
        <v>1078</v>
      </c>
      <c r="T277" s="1319" t="s">
        <v>1078</v>
      </c>
      <c r="U277" s="1317" t="s">
        <v>1078</v>
      </c>
      <c r="V277" s="1318" t="s">
        <v>1078</v>
      </c>
      <c r="W277" s="1319" t="s">
        <v>1078</v>
      </c>
      <c r="X277" s="1317" t="s">
        <v>1078</v>
      </c>
      <c r="Y277" s="1318" t="s">
        <v>1078</v>
      </c>
      <c r="Z277" s="1319" t="s">
        <v>1078</v>
      </c>
      <c r="AA277" s="1317" t="s">
        <v>1078</v>
      </c>
      <c r="AB277" s="1318" t="s">
        <v>1078</v>
      </c>
      <c r="AC277" s="1319" t="s">
        <v>1078</v>
      </c>
      <c r="AD277" s="1317" t="s">
        <v>1078</v>
      </c>
      <c r="AE277" s="1318" t="s">
        <v>1078</v>
      </c>
      <c r="AF277" s="1319" t="s">
        <v>1078</v>
      </c>
      <c r="AG277" s="1317" t="s">
        <v>1078</v>
      </c>
      <c r="AH277" s="1318" t="s">
        <v>1078</v>
      </c>
      <c r="AI277" s="1319" t="s">
        <v>1078</v>
      </c>
      <c r="AJ277" s="1317" t="s">
        <v>1078</v>
      </c>
      <c r="AK277" s="1318" t="s">
        <v>1078</v>
      </c>
      <c r="AL277" s="1319" t="s">
        <v>1078</v>
      </c>
      <c r="AM277" s="1317" t="s">
        <v>1078</v>
      </c>
      <c r="AN277" s="1318" t="s">
        <v>1078</v>
      </c>
      <c r="AO277" s="1319" t="s">
        <v>1078</v>
      </c>
      <c r="AP277" s="1317" t="s">
        <v>2284</v>
      </c>
      <c r="AQ277" s="1318">
        <v>40.299999999999997</v>
      </c>
      <c r="AR277" s="1319">
        <v>0</v>
      </c>
      <c r="AS277" s="1317" t="s">
        <v>2284</v>
      </c>
      <c r="AT277" s="1318">
        <v>40.299999999999997</v>
      </c>
      <c r="AU277" s="1319">
        <v>0</v>
      </c>
      <c r="AV277" s="1317" t="s">
        <v>1078</v>
      </c>
      <c r="AW277" s="1318" t="s">
        <v>1078</v>
      </c>
      <c r="AX277" s="1319" t="s">
        <v>1078</v>
      </c>
    </row>
    <row r="278" spans="1:50">
      <c r="A278" s="1313" t="s">
        <v>5749</v>
      </c>
      <c r="B278" s="1143" t="s">
        <v>5890</v>
      </c>
      <c r="C278" s="1314" t="s">
        <v>2284</v>
      </c>
      <c r="D278" s="1315">
        <v>40.299999999999997</v>
      </c>
      <c r="E278" s="1316">
        <v>0</v>
      </c>
      <c r="F278" s="1314" t="s">
        <v>2284</v>
      </c>
      <c r="G278" s="1315">
        <v>40.299999999999997</v>
      </c>
      <c r="H278" s="1316">
        <v>0</v>
      </c>
      <c r="I278" s="1314" t="s">
        <v>4810</v>
      </c>
      <c r="J278" s="1315">
        <v>40.200000000000003</v>
      </c>
      <c r="K278" s="1316">
        <v>22.1</v>
      </c>
      <c r="L278" s="1314" t="s">
        <v>2284</v>
      </c>
      <c r="M278" s="1315">
        <v>25.2</v>
      </c>
      <c r="N278" s="1316">
        <v>0</v>
      </c>
      <c r="O278" s="1314" t="s">
        <v>1078</v>
      </c>
      <c r="P278" s="1315" t="s">
        <v>1078</v>
      </c>
      <c r="Q278" s="1316" t="s">
        <v>1078</v>
      </c>
      <c r="R278" s="1314" t="s">
        <v>1078</v>
      </c>
      <c r="S278" s="1315" t="s">
        <v>1078</v>
      </c>
      <c r="T278" s="1316" t="s">
        <v>1078</v>
      </c>
      <c r="U278" s="1314" t="s">
        <v>1078</v>
      </c>
      <c r="V278" s="1315" t="s">
        <v>1078</v>
      </c>
      <c r="W278" s="1316" t="s">
        <v>1078</v>
      </c>
      <c r="X278" s="1314" t="s">
        <v>1078</v>
      </c>
      <c r="Y278" s="1315" t="s">
        <v>1078</v>
      </c>
      <c r="Z278" s="1316" t="s">
        <v>1078</v>
      </c>
      <c r="AA278" s="1314" t="s">
        <v>1078</v>
      </c>
      <c r="AB278" s="1315" t="s">
        <v>1078</v>
      </c>
      <c r="AC278" s="1316" t="s">
        <v>1078</v>
      </c>
      <c r="AD278" s="1314" t="s">
        <v>1078</v>
      </c>
      <c r="AE278" s="1315" t="s">
        <v>1078</v>
      </c>
      <c r="AF278" s="1316" t="s">
        <v>1078</v>
      </c>
      <c r="AG278" s="1314" t="s">
        <v>1078</v>
      </c>
      <c r="AH278" s="1315" t="s">
        <v>1078</v>
      </c>
      <c r="AI278" s="1316" t="s">
        <v>1078</v>
      </c>
      <c r="AJ278" s="1314" t="s">
        <v>1078</v>
      </c>
      <c r="AK278" s="1315" t="s">
        <v>1078</v>
      </c>
      <c r="AL278" s="1316" t="s">
        <v>1078</v>
      </c>
      <c r="AM278" s="1314" t="s">
        <v>1078</v>
      </c>
      <c r="AN278" s="1315" t="s">
        <v>1078</v>
      </c>
      <c r="AO278" s="1316" t="s">
        <v>1078</v>
      </c>
      <c r="AP278" s="1314" t="s">
        <v>1078</v>
      </c>
      <c r="AQ278" s="1315" t="s">
        <v>1078</v>
      </c>
      <c r="AR278" s="1316" t="s">
        <v>1078</v>
      </c>
      <c r="AS278" s="1314" t="s">
        <v>1078</v>
      </c>
      <c r="AT278" s="1315" t="s">
        <v>1078</v>
      </c>
      <c r="AU278" s="1316" t="s">
        <v>1078</v>
      </c>
      <c r="AV278" s="1314" t="s">
        <v>1078</v>
      </c>
      <c r="AW278" s="1315" t="s">
        <v>1078</v>
      </c>
      <c r="AX278" s="1316" t="s">
        <v>1078</v>
      </c>
    </row>
    <row r="279" spans="1:50" ht="66.75">
      <c r="A279" s="1299" t="s">
        <v>4540</v>
      </c>
      <c r="B279" s="1139" t="s">
        <v>5899</v>
      </c>
      <c r="C279" s="1300" t="s">
        <v>4806</v>
      </c>
      <c r="D279" s="1301" t="s">
        <v>4813</v>
      </c>
      <c r="E279" s="1302" t="s">
        <v>4814</v>
      </c>
      <c r="F279" s="1300" t="s">
        <v>4806</v>
      </c>
      <c r="G279" s="1301" t="s">
        <v>4813</v>
      </c>
      <c r="H279" s="1302" t="s">
        <v>4814</v>
      </c>
      <c r="I279" s="1300" t="s">
        <v>4806</v>
      </c>
      <c r="J279" s="1301" t="s">
        <v>4813</v>
      </c>
      <c r="K279" s="1302" t="s">
        <v>4814</v>
      </c>
      <c r="L279" s="1300" t="s">
        <v>4806</v>
      </c>
      <c r="M279" s="1301" t="s">
        <v>4813</v>
      </c>
      <c r="N279" s="1302" t="s">
        <v>4814</v>
      </c>
      <c r="O279" s="1300" t="s">
        <v>4806</v>
      </c>
      <c r="P279" s="1301" t="s">
        <v>4813</v>
      </c>
      <c r="Q279" s="1302" t="s">
        <v>4814</v>
      </c>
      <c r="R279" s="1300" t="s">
        <v>4806</v>
      </c>
      <c r="S279" s="1301" t="s">
        <v>4813</v>
      </c>
      <c r="T279" s="1302" t="s">
        <v>4814</v>
      </c>
      <c r="U279" s="1300" t="s">
        <v>4806</v>
      </c>
      <c r="V279" s="1301" t="s">
        <v>4813</v>
      </c>
      <c r="W279" s="1302" t="s">
        <v>4814</v>
      </c>
      <c r="X279" s="1300" t="s">
        <v>4806</v>
      </c>
      <c r="Y279" s="1301" t="s">
        <v>4813</v>
      </c>
      <c r="Z279" s="1302" t="s">
        <v>4814</v>
      </c>
      <c r="AA279" s="1300" t="s">
        <v>4806</v>
      </c>
      <c r="AB279" s="1301" t="s">
        <v>4813</v>
      </c>
      <c r="AC279" s="1302" t="s">
        <v>4814</v>
      </c>
      <c r="AD279" s="1300" t="s">
        <v>4806</v>
      </c>
      <c r="AE279" s="1301" t="s">
        <v>4813</v>
      </c>
      <c r="AF279" s="1302" t="s">
        <v>4814</v>
      </c>
      <c r="AG279" s="1300" t="s">
        <v>4806</v>
      </c>
      <c r="AH279" s="1301" t="s">
        <v>4813</v>
      </c>
      <c r="AI279" s="1302" t="s">
        <v>4814</v>
      </c>
      <c r="AJ279" s="1300" t="s">
        <v>4806</v>
      </c>
      <c r="AK279" s="1301" t="s">
        <v>4813</v>
      </c>
      <c r="AL279" s="1302" t="s">
        <v>4814</v>
      </c>
      <c r="AM279" s="1300" t="s">
        <v>4806</v>
      </c>
      <c r="AN279" s="1301" t="s">
        <v>4813</v>
      </c>
      <c r="AO279" s="1302" t="s">
        <v>4814</v>
      </c>
      <c r="AP279" s="1300" t="s">
        <v>4806</v>
      </c>
      <c r="AQ279" s="1301" t="s">
        <v>4813</v>
      </c>
      <c r="AR279" s="1302" t="s">
        <v>4814</v>
      </c>
      <c r="AS279" s="1300" t="s">
        <v>4806</v>
      </c>
      <c r="AT279" s="1301" t="s">
        <v>4813</v>
      </c>
      <c r="AU279" s="1302" t="s">
        <v>4814</v>
      </c>
      <c r="AV279" s="1300" t="s">
        <v>4806</v>
      </c>
      <c r="AW279" s="1301" t="s">
        <v>4813</v>
      </c>
      <c r="AX279" s="1302" t="s">
        <v>4814</v>
      </c>
    </row>
    <row r="280" spans="1:50">
      <c r="A280" s="1303" t="s">
        <v>5747</v>
      </c>
      <c r="B280" s="1304" t="s">
        <v>5806</v>
      </c>
      <c r="C280" s="1305" t="s">
        <v>4810</v>
      </c>
      <c r="D280" s="1306">
        <v>40.299999999999997</v>
      </c>
      <c r="E280" s="1307">
        <v>10.9</v>
      </c>
      <c r="F280" s="1305" t="s">
        <v>4810</v>
      </c>
      <c r="G280" s="1306">
        <v>40.200000000000003</v>
      </c>
      <c r="H280" s="1307">
        <v>23.2</v>
      </c>
      <c r="I280" s="1305" t="s">
        <v>4810</v>
      </c>
      <c r="J280" s="1306">
        <v>40.299999999999997</v>
      </c>
      <c r="K280" s="1307">
        <v>10.1</v>
      </c>
      <c r="L280" s="1305" t="s">
        <v>2284</v>
      </c>
      <c r="M280" s="1306">
        <v>25.2</v>
      </c>
      <c r="N280" s="1307">
        <v>0</v>
      </c>
      <c r="O280" s="1305" t="s">
        <v>2284</v>
      </c>
      <c r="P280" s="1306">
        <v>40.200000000000003</v>
      </c>
      <c r="Q280" s="1307">
        <v>0</v>
      </c>
      <c r="R280" s="1305" t="s">
        <v>4810</v>
      </c>
      <c r="S280" s="1306">
        <v>40.299999999999997</v>
      </c>
      <c r="T280" s="1307">
        <v>15.9</v>
      </c>
      <c r="U280" s="1305" t="s">
        <v>4810</v>
      </c>
      <c r="V280" s="1306">
        <v>25.3</v>
      </c>
      <c r="W280" s="1307">
        <v>18.600000000000001</v>
      </c>
      <c r="X280" s="1305" t="s">
        <v>4810</v>
      </c>
      <c r="Y280" s="1306">
        <v>40.4</v>
      </c>
      <c r="Z280" s="1307">
        <v>31.4</v>
      </c>
      <c r="AA280" s="1305" t="s">
        <v>2284</v>
      </c>
      <c r="AB280" s="1306">
        <v>40.299999999999997</v>
      </c>
      <c r="AC280" s="1307">
        <v>0</v>
      </c>
      <c r="AD280" s="1305" t="s">
        <v>2284</v>
      </c>
      <c r="AE280" s="1306">
        <v>40.299999999999997</v>
      </c>
      <c r="AF280" s="1307">
        <v>0</v>
      </c>
      <c r="AG280" s="1305" t="s">
        <v>2284</v>
      </c>
      <c r="AH280" s="1306">
        <v>40.299999999999997</v>
      </c>
      <c r="AI280" s="1307">
        <v>0</v>
      </c>
      <c r="AJ280" s="1305" t="s">
        <v>2284</v>
      </c>
      <c r="AK280" s="1306">
        <v>40.299999999999997</v>
      </c>
      <c r="AL280" s="1307">
        <v>0</v>
      </c>
      <c r="AM280" s="1305" t="s">
        <v>2284</v>
      </c>
      <c r="AN280" s="1306">
        <v>40.299999999999997</v>
      </c>
      <c r="AO280" s="1307">
        <v>0</v>
      </c>
      <c r="AP280" s="1305" t="s">
        <v>2284</v>
      </c>
      <c r="AQ280" s="1306">
        <v>40.299999999999997</v>
      </c>
      <c r="AR280" s="1307">
        <v>0</v>
      </c>
      <c r="AS280" s="1305" t="s">
        <v>2284</v>
      </c>
      <c r="AT280" s="1306">
        <v>40.200000000000003</v>
      </c>
      <c r="AU280" s="1307">
        <v>0</v>
      </c>
      <c r="AV280" s="1305" t="s">
        <v>2284</v>
      </c>
      <c r="AW280" s="1306">
        <v>40.200000000000003</v>
      </c>
      <c r="AX280" s="1307">
        <v>0</v>
      </c>
    </row>
    <row r="281" spans="1:50">
      <c r="A281" s="1308" t="s">
        <v>5748</v>
      </c>
      <c r="B281" s="1309" t="s">
        <v>5807</v>
      </c>
      <c r="C281" s="1317" t="s">
        <v>2284</v>
      </c>
      <c r="D281" s="1318">
        <v>40.200000000000003</v>
      </c>
      <c r="E281" s="1319">
        <v>0</v>
      </c>
      <c r="F281" s="1317" t="s">
        <v>4810</v>
      </c>
      <c r="G281" s="1318">
        <v>40.299999999999997</v>
      </c>
      <c r="H281" s="1319">
        <v>22.6</v>
      </c>
      <c r="I281" s="1317" t="s">
        <v>4810</v>
      </c>
      <c r="J281" s="1318">
        <v>40.299999999999997</v>
      </c>
      <c r="K281" s="1319">
        <v>20.9</v>
      </c>
      <c r="L281" s="1317" t="s">
        <v>4351</v>
      </c>
      <c r="M281" s="1318">
        <v>25.3</v>
      </c>
      <c r="N281" s="1319">
        <v>25.3</v>
      </c>
      <c r="O281" s="1317" t="s">
        <v>1078</v>
      </c>
      <c r="P281" s="1318" t="s">
        <v>1078</v>
      </c>
      <c r="Q281" s="1319" t="s">
        <v>1078</v>
      </c>
      <c r="R281" s="1317" t="s">
        <v>1078</v>
      </c>
      <c r="S281" s="1318" t="s">
        <v>1078</v>
      </c>
      <c r="T281" s="1319" t="s">
        <v>1078</v>
      </c>
      <c r="U281" s="1317" t="s">
        <v>1078</v>
      </c>
      <c r="V281" s="1318" t="s">
        <v>1078</v>
      </c>
      <c r="W281" s="1319" t="s">
        <v>1078</v>
      </c>
      <c r="X281" s="1317" t="s">
        <v>1078</v>
      </c>
      <c r="Y281" s="1318" t="s">
        <v>1078</v>
      </c>
      <c r="Z281" s="1319" t="s">
        <v>1078</v>
      </c>
      <c r="AA281" s="1317" t="s">
        <v>1078</v>
      </c>
      <c r="AB281" s="1318" t="s">
        <v>1078</v>
      </c>
      <c r="AC281" s="1319" t="s">
        <v>1078</v>
      </c>
      <c r="AD281" s="1317" t="s">
        <v>1078</v>
      </c>
      <c r="AE281" s="1318" t="s">
        <v>1078</v>
      </c>
      <c r="AF281" s="1319" t="s">
        <v>1078</v>
      </c>
      <c r="AG281" s="1317" t="s">
        <v>1078</v>
      </c>
      <c r="AH281" s="1318" t="s">
        <v>1078</v>
      </c>
      <c r="AI281" s="1319" t="s">
        <v>1078</v>
      </c>
      <c r="AJ281" s="1317" t="s">
        <v>1078</v>
      </c>
      <c r="AK281" s="1318" t="s">
        <v>1078</v>
      </c>
      <c r="AL281" s="1319" t="s">
        <v>1078</v>
      </c>
      <c r="AM281" s="1317" t="s">
        <v>1078</v>
      </c>
      <c r="AN281" s="1318" t="s">
        <v>1078</v>
      </c>
      <c r="AO281" s="1319" t="s">
        <v>1078</v>
      </c>
      <c r="AP281" s="1317" t="s">
        <v>2284</v>
      </c>
      <c r="AQ281" s="1318">
        <v>40.299999999999997</v>
      </c>
      <c r="AR281" s="1319">
        <v>0</v>
      </c>
      <c r="AS281" s="1317" t="s">
        <v>2284</v>
      </c>
      <c r="AT281" s="1318">
        <v>40.299999999999997</v>
      </c>
      <c r="AU281" s="1319">
        <v>0</v>
      </c>
      <c r="AV281" s="1317" t="s">
        <v>1078</v>
      </c>
      <c r="AW281" s="1318" t="s">
        <v>1078</v>
      </c>
      <c r="AX281" s="1319" t="s">
        <v>1078</v>
      </c>
    </row>
    <row r="282" spans="1:50" ht="19.5" thickBot="1">
      <c r="A282" s="1320" t="s">
        <v>5749</v>
      </c>
      <c r="B282" s="1688" t="s">
        <v>5808</v>
      </c>
      <c r="C282" s="1322" t="s">
        <v>2284</v>
      </c>
      <c r="D282" s="1323">
        <v>40.299999999999997</v>
      </c>
      <c r="E282" s="1324">
        <v>0</v>
      </c>
      <c r="F282" s="1322" t="s">
        <v>2284</v>
      </c>
      <c r="G282" s="1323">
        <v>40.299999999999997</v>
      </c>
      <c r="H282" s="1324">
        <v>0</v>
      </c>
      <c r="I282" s="1322" t="s">
        <v>4810</v>
      </c>
      <c r="J282" s="1323">
        <v>40.200000000000003</v>
      </c>
      <c r="K282" s="1324">
        <v>22.1</v>
      </c>
      <c r="L282" s="1322" t="s">
        <v>2284</v>
      </c>
      <c r="M282" s="1323">
        <v>25.2</v>
      </c>
      <c r="N282" s="1324">
        <v>0</v>
      </c>
      <c r="O282" s="1322" t="s">
        <v>1078</v>
      </c>
      <c r="P282" s="1323" t="s">
        <v>1078</v>
      </c>
      <c r="Q282" s="1324" t="s">
        <v>1078</v>
      </c>
      <c r="R282" s="1322" t="s">
        <v>1078</v>
      </c>
      <c r="S282" s="1323" t="s">
        <v>1078</v>
      </c>
      <c r="T282" s="1324" t="s">
        <v>1078</v>
      </c>
      <c r="U282" s="1322" t="s">
        <v>1078</v>
      </c>
      <c r="V282" s="1323" t="s">
        <v>1078</v>
      </c>
      <c r="W282" s="1324" t="s">
        <v>1078</v>
      </c>
      <c r="X282" s="1322" t="s">
        <v>1078</v>
      </c>
      <c r="Y282" s="1323" t="s">
        <v>1078</v>
      </c>
      <c r="Z282" s="1324" t="s">
        <v>1078</v>
      </c>
      <c r="AA282" s="1322" t="s">
        <v>1078</v>
      </c>
      <c r="AB282" s="1323" t="s">
        <v>1078</v>
      </c>
      <c r="AC282" s="1324" t="s">
        <v>1078</v>
      </c>
      <c r="AD282" s="1322" t="s">
        <v>1078</v>
      </c>
      <c r="AE282" s="1323" t="s">
        <v>1078</v>
      </c>
      <c r="AF282" s="1324" t="s">
        <v>1078</v>
      </c>
      <c r="AG282" s="1322" t="s">
        <v>1078</v>
      </c>
      <c r="AH282" s="1323" t="s">
        <v>1078</v>
      </c>
      <c r="AI282" s="1324" t="s">
        <v>1078</v>
      </c>
      <c r="AJ282" s="1322" t="s">
        <v>1078</v>
      </c>
      <c r="AK282" s="1323" t="s">
        <v>1078</v>
      </c>
      <c r="AL282" s="1324" t="s">
        <v>1078</v>
      </c>
      <c r="AM282" s="1322" t="s">
        <v>1078</v>
      </c>
      <c r="AN282" s="1323" t="s">
        <v>1078</v>
      </c>
      <c r="AO282" s="1324" t="s">
        <v>1078</v>
      </c>
      <c r="AP282" s="1322" t="s">
        <v>1078</v>
      </c>
      <c r="AQ282" s="1323" t="s">
        <v>1078</v>
      </c>
      <c r="AR282" s="1324" t="s">
        <v>1078</v>
      </c>
      <c r="AS282" s="1322" t="s">
        <v>1078</v>
      </c>
      <c r="AT282" s="1323" t="s">
        <v>1078</v>
      </c>
      <c r="AU282" s="1324" t="s">
        <v>1078</v>
      </c>
      <c r="AV282" s="1322" t="s">
        <v>1078</v>
      </c>
      <c r="AW282" s="1323" t="s">
        <v>1078</v>
      </c>
      <c r="AX282" s="1324" t="s">
        <v>1078</v>
      </c>
    </row>
    <row r="283" spans="1:50" ht="19.5" thickTop="1">
      <c r="A283" s="1325" t="s">
        <v>4541</v>
      </c>
      <c r="B283" s="1292" t="s">
        <v>4542</v>
      </c>
      <c r="C283" s="1293"/>
      <c r="D283" s="1294"/>
      <c r="E283" s="1295"/>
      <c r="F283" s="1293"/>
      <c r="G283" s="1294"/>
      <c r="H283" s="1295"/>
      <c r="I283" s="1293"/>
      <c r="J283" s="1294"/>
      <c r="K283" s="1295"/>
      <c r="L283" s="1293"/>
      <c r="M283" s="1294"/>
      <c r="N283" s="1295"/>
      <c r="O283" s="1293"/>
      <c r="P283" s="1294"/>
      <c r="Q283" s="1295"/>
      <c r="R283" s="1293"/>
      <c r="S283" s="1294"/>
      <c r="T283" s="1295"/>
      <c r="U283" s="1293"/>
      <c r="V283" s="1294"/>
      <c r="W283" s="1295"/>
      <c r="X283" s="1293"/>
      <c r="Y283" s="1294"/>
      <c r="Z283" s="1295"/>
      <c r="AA283" s="1293"/>
      <c r="AB283" s="1294"/>
      <c r="AC283" s="1295"/>
      <c r="AD283" s="1293"/>
      <c r="AE283" s="1294"/>
      <c r="AF283" s="1295"/>
      <c r="AG283" s="1293"/>
      <c r="AH283" s="1294"/>
      <c r="AI283" s="1295"/>
      <c r="AJ283" s="1293"/>
      <c r="AK283" s="1294"/>
      <c r="AL283" s="1295"/>
      <c r="AM283" s="1293"/>
      <c r="AN283" s="1294"/>
      <c r="AO283" s="1295"/>
      <c r="AP283" s="1293"/>
      <c r="AQ283" s="1294"/>
      <c r="AR283" s="1295"/>
      <c r="AS283" s="1293"/>
      <c r="AT283" s="1294"/>
      <c r="AU283" s="1295"/>
      <c r="AV283" s="1293"/>
      <c r="AW283" s="1294"/>
      <c r="AX283" s="1295"/>
    </row>
    <row r="284" spans="1:50">
      <c r="A284" s="1296" t="s">
        <v>4155</v>
      </c>
      <c r="B284" s="1160" t="s">
        <v>4543</v>
      </c>
      <c r="C284" s="1207"/>
      <c r="D284" s="1333">
        <v>35.200000000000003</v>
      </c>
      <c r="E284" s="1209"/>
      <c r="F284" s="1207"/>
      <c r="G284" s="1333">
        <v>39.5</v>
      </c>
      <c r="H284" s="1209"/>
      <c r="I284" s="1207"/>
      <c r="J284" s="1333">
        <v>36.9</v>
      </c>
      <c r="K284" s="1209"/>
      <c r="L284" s="1207"/>
      <c r="M284" s="1333"/>
      <c r="N284" s="1209"/>
      <c r="O284" s="1207"/>
      <c r="P284" s="1333">
        <v>40</v>
      </c>
      <c r="Q284" s="1209"/>
      <c r="R284" s="1207"/>
      <c r="S284" s="1333">
        <v>37</v>
      </c>
      <c r="T284" s="1209"/>
      <c r="U284" s="1207"/>
      <c r="V284" s="1333" t="s">
        <v>2261</v>
      </c>
      <c r="W284" s="1209"/>
      <c r="X284" s="1207"/>
      <c r="Y284" s="1333" t="s">
        <v>2261</v>
      </c>
      <c r="Z284" s="1209"/>
      <c r="AA284" s="1207"/>
      <c r="AB284" s="1333">
        <v>40</v>
      </c>
      <c r="AC284" s="1209"/>
      <c r="AD284" s="1207"/>
      <c r="AE284" s="1333">
        <v>40</v>
      </c>
      <c r="AF284" s="1209"/>
      <c r="AG284" s="1207"/>
      <c r="AH284" s="1333">
        <v>40</v>
      </c>
      <c r="AI284" s="1209"/>
      <c r="AJ284" s="1207"/>
      <c r="AK284" s="1333">
        <v>40</v>
      </c>
      <c r="AL284" s="1209"/>
      <c r="AM284" s="1207"/>
      <c r="AN284" s="1333">
        <v>39.6</v>
      </c>
      <c r="AO284" s="1209"/>
      <c r="AP284" s="1207"/>
      <c r="AQ284" s="1333">
        <v>37.799999999999997</v>
      </c>
      <c r="AR284" s="1209"/>
      <c r="AS284" s="1207"/>
      <c r="AT284" s="1333">
        <v>40</v>
      </c>
      <c r="AU284" s="1209"/>
      <c r="AV284" s="1207"/>
      <c r="AW284" s="1333">
        <v>40</v>
      </c>
      <c r="AX284" s="1209"/>
    </row>
    <row r="285" spans="1:50">
      <c r="A285" s="1298" t="s">
        <v>4544</v>
      </c>
      <c r="B285" s="1139" t="s">
        <v>4545</v>
      </c>
      <c r="C285" s="1207"/>
      <c r="D285" s="1208" t="s">
        <v>4412</v>
      </c>
      <c r="E285" s="1209"/>
      <c r="F285" s="1207"/>
      <c r="G285" s="1208" t="s">
        <v>4914</v>
      </c>
      <c r="H285" s="1209"/>
      <c r="I285" s="1207"/>
      <c r="J285" s="1208" t="s">
        <v>4377</v>
      </c>
      <c r="K285" s="1209"/>
      <c r="L285" s="1207"/>
      <c r="M285" s="1208"/>
      <c r="N285" s="1209"/>
      <c r="O285" s="1207"/>
      <c r="P285" s="1208" t="s">
        <v>4349</v>
      </c>
      <c r="Q285" s="1209"/>
      <c r="R285" s="1207"/>
      <c r="S285" s="1208" t="s">
        <v>4418</v>
      </c>
      <c r="T285" s="1209"/>
      <c r="U285" s="1207"/>
      <c r="V285" s="1208"/>
      <c r="W285" s="1209"/>
      <c r="X285" s="1207"/>
      <c r="Y285" s="1208"/>
      <c r="Z285" s="1209"/>
      <c r="AA285" s="1207"/>
      <c r="AB285" s="1208" t="s">
        <v>4392</v>
      </c>
      <c r="AC285" s="1209"/>
      <c r="AD285" s="1207"/>
      <c r="AE285" s="1208" t="s">
        <v>4395</v>
      </c>
      <c r="AF285" s="1209"/>
      <c r="AG285" s="1207"/>
      <c r="AH285" s="1208" t="s">
        <v>4381</v>
      </c>
      <c r="AI285" s="1209"/>
      <c r="AJ285" s="1207"/>
      <c r="AK285" s="1208" t="s">
        <v>4903</v>
      </c>
      <c r="AL285" s="1209"/>
      <c r="AM285" s="1207"/>
      <c r="AN285" s="1208" t="s">
        <v>4386</v>
      </c>
      <c r="AO285" s="1209"/>
      <c r="AP285" s="1207"/>
      <c r="AQ285" s="1208" t="s">
        <v>4951</v>
      </c>
      <c r="AR285" s="1209"/>
      <c r="AS285" s="1207"/>
      <c r="AT285" s="1208" t="s">
        <v>4921</v>
      </c>
      <c r="AU285" s="1209"/>
      <c r="AV285" s="1207"/>
      <c r="AW285" s="1208" t="s">
        <v>4935</v>
      </c>
      <c r="AX285" s="1209"/>
    </row>
    <row r="286" spans="1:50">
      <c r="A286" s="1298" t="s">
        <v>4546</v>
      </c>
      <c r="B286" s="1139" t="s">
        <v>5776</v>
      </c>
      <c r="C286" s="1207"/>
      <c r="D286" s="1208" t="s">
        <v>4878</v>
      </c>
      <c r="E286" s="1209"/>
      <c r="F286" s="1207"/>
      <c r="G286" s="1208" t="s">
        <v>4915</v>
      </c>
      <c r="H286" s="1209"/>
      <c r="I286" s="1207"/>
      <c r="J286" s="1208" t="s">
        <v>4835</v>
      </c>
      <c r="K286" s="1209"/>
      <c r="L286" s="1207"/>
      <c r="M286" s="1208"/>
      <c r="N286" s="1209"/>
      <c r="O286" s="1207"/>
      <c r="P286" s="1208" t="s">
        <v>4811</v>
      </c>
      <c r="Q286" s="1209"/>
      <c r="R286" s="1207"/>
      <c r="S286" s="1208" t="s">
        <v>4886</v>
      </c>
      <c r="T286" s="1209"/>
      <c r="U286" s="1207"/>
      <c r="V286" s="1208"/>
      <c r="W286" s="1209"/>
      <c r="X286" s="1207"/>
      <c r="Y286" s="1208"/>
      <c r="Z286" s="1209"/>
      <c r="AA286" s="1207"/>
      <c r="AB286" s="1208" t="s">
        <v>4857</v>
      </c>
      <c r="AC286" s="1209"/>
      <c r="AD286" s="1207"/>
      <c r="AE286" s="1208" t="s">
        <v>4863</v>
      </c>
      <c r="AF286" s="1209"/>
      <c r="AG286" s="1207"/>
      <c r="AH286" s="1208" t="s">
        <v>4843</v>
      </c>
      <c r="AI286" s="1209"/>
      <c r="AJ286" s="1207"/>
      <c r="AK286" s="1208" t="s">
        <v>4904</v>
      </c>
      <c r="AL286" s="1209"/>
      <c r="AM286" s="1207"/>
      <c r="AN286" s="1208" t="s">
        <v>4850</v>
      </c>
      <c r="AO286" s="1209"/>
      <c r="AP286" s="1207"/>
      <c r="AQ286" s="1208" t="s">
        <v>4952</v>
      </c>
      <c r="AR286" s="1209"/>
      <c r="AS286" s="1207"/>
      <c r="AT286" s="1208" t="s">
        <v>4922</v>
      </c>
      <c r="AU286" s="1209"/>
      <c r="AV286" s="1207"/>
      <c r="AW286" s="1208" t="s">
        <v>4936</v>
      </c>
      <c r="AX286" s="1209"/>
    </row>
    <row r="287" spans="1:50">
      <c r="A287" s="1298" t="s">
        <v>4547</v>
      </c>
      <c r="B287" s="1139" t="s">
        <v>4522</v>
      </c>
      <c r="C287" s="1207"/>
      <c r="D287" s="1208" t="s">
        <v>4882</v>
      </c>
      <c r="E287" s="1209"/>
      <c r="F287" s="1207"/>
      <c r="G287" s="1208" t="s">
        <v>4916</v>
      </c>
      <c r="H287" s="1209"/>
      <c r="I287" s="1207"/>
      <c r="J287" s="1208" t="s">
        <v>4838</v>
      </c>
      <c r="K287" s="1209"/>
      <c r="L287" s="1207"/>
      <c r="M287" s="1208"/>
      <c r="N287" s="1209"/>
      <c r="O287" s="1207"/>
      <c r="P287" s="1208" t="s">
        <v>4815</v>
      </c>
      <c r="Q287" s="1209"/>
      <c r="R287" s="1207"/>
      <c r="S287" s="1208" t="s">
        <v>4890</v>
      </c>
      <c r="T287" s="1209"/>
      <c r="U287" s="1207"/>
      <c r="V287" s="1208"/>
      <c r="W287" s="1209"/>
      <c r="X287" s="1207"/>
      <c r="Y287" s="1208"/>
      <c r="Z287" s="1209"/>
      <c r="AA287" s="1207"/>
      <c r="AB287" s="1208" t="s">
        <v>4860</v>
      </c>
      <c r="AC287" s="1209"/>
      <c r="AD287" s="1207"/>
      <c r="AE287" s="1208" t="s">
        <v>4866</v>
      </c>
      <c r="AF287" s="1209"/>
      <c r="AG287" s="1207"/>
      <c r="AH287" s="1208" t="s">
        <v>4846</v>
      </c>
      <c r="AI287" s="1209"/>
      <c r="AJ287" s="1207"/>
      <c r="AK287" s="1208" t="s">
        <v>4907</v>
      </c>
      <c r="AL287" s="1209"/>
      <c r="AM287" s="1207"/>
      <c r="AN287" s="1208" t="s">
        <v>4854</v>
      </c>
      <c r="AO287" s="1209"/>
      <c r="AP287" s="1207"/>
      <c r="AQ287" s="1208" t="s">
        <v>4955</v>
      </c>
      <c r="AR287" s="1209"/>
      <c r="AS287" s="1207"/>
      <c r="AT287" s="1208" t="s">
        <v>4926</v>
      </c>
      <c r="AU287" s="1209"/>
      <c r="AV287" s="1207"/>
      <c r="AW287" s="1208" t="s">
        <v>4941</v>
      </c>
      <c r="AX287" s="1209"/>
    </row>
    <row r="288" spans="1:50" ht="24">
      <c r="A288" s="1298" t="s">
        <v>4548</v>
      </c>
      <c r="B288" s="1139" t="s">
        <v>4524</v>
      </c>
      <c r="C288" s="1207"/>
      <c r="D288" s="1244" t="s">
        <v>4880</v>
      </c>
      <c r="E288" s="1209"/>
      <c r="F288" s="1207"/>
      <c r="G288" s="1244" t="s">
        <v>5932</v>
      </c>
      <c r="H288" s="1209"/>
      <c r="I288" s="1207"/>
      <c r="J288" s="1244" t="s">
        <v>5932</v>
      </c>
      <c r="K288" s="1209"/>
      <c r="L288" s="1207"/>
      <c r="M288" s="1244"/>
      <c r="N288" s="1209"/>
      <c r="O288" s="1207"/>
      <c r="P288" s="1244" t="s">
        <v>5934</v>
      </c>
      <c r="Q288" s="1209"/>
      <c r="R288" s="1207"/>
      <c r="S288" s="1716" t="s">
        <v>5935</v>
      </c>
      <c r="T288" s="1209"/>
      <c r="U288" s="1207"/>
      <c r="V288" s="1244"/>
      <c r="W288" s="1209"/>
      <c r="X288" s="1207"/>
      <c r="Y288" s="1244"/>
      <c r="Z288" s="1209"/>
      <c r="AA288" s="1207"/>
      <c r="AB288" s="1244" t="s">
        <v>5932</v>
      </c>
      <c r="AC288" s="1209"/>
      <c r="AD288" s="1207"/>
      <c r="AE288" s="1244" t="s">
        <v>5932</v>
      </c>
      <c r="AF288" s="1209"/>
      <c r="AG288" s="1207"/>
      <c r="AH288" s="1244" t="s">
        <v>5932</v>
      </c>
      <c r="AI288" s="1209"/>
      <c r="AJ288" s="1207"/>
      <c r="AK288" s="1244" t="s">
        <v>5932</v>
      </c>
      <c r="AL288" s="1209"/>
      <c r="AM288" s="1207"/>
      <c r="AN288" s="1244" t="s">
        <v>5932</v>
      </c>
      <c r="AO288" s="1209"/>
      <c r="AP288" s="1207"/>
      <c r="AQ288" s="1244" t="s">
        <v>4873</v>
      </c>
      <c r="AR288" s="1209"/>
      <c r="AS288" s="1207"/>
      <c r="AT288" s="1244" t="s">
        <v>5932</v>
      </c>
      <c r="AU288" s="1209"/>
      <c r="AV288" s="1207"/>
      <c r="AW288" s="1244" t="s">
        <v>5936</v>
      </c>
      <c r="AX288" s="1209"/>
    </row>
    <row r="289" spans="1:50">
      <c r="A289" s="1298" t="s">
        <v>4107</v>
      </c>
      <c r="B289" s="1139" t="s">
        <v>5386</v>
      </c>
      <c r="C289" s="1207"/>
      <c r="D289" s="1208" t="s">
        <v>3164</v>
      </c>
      <c r="E289" s="1209"/>
      <c r="F289" s="1207"/>
      <c r="G289" s="1208" t="s">
        <v>3164</v>
      </c>
      <c r="H289" s="1209"/>
      <c r="I289" s="1207"/>
      <c r="J289" s="1208" t="s">
        <v>3164</v>
      </c>
      <c r="K289" s="1209"/>
      <c r="L289" s="1207"/>
      <c r="M289" s="1208"/>
      <c r="N289" s="1209"/>
      <c r="O289" s="1207"/>
      <c r="P289" s="1208" t="s">
        <v>4804</v>
      </c>
      <c r="Q289" s="1209"/>
      <c r="R289" s="1207"/>
      <c r="S289" s="1208" t="s">
        <v>4888</v>
      </c>
      <c r="T289" s="1209"/>
      <c r="U289" s="1207"/>
      <c r="V289" s="1208"/>
      <c r="W289" s="1209"/>
      <c r="X289" s="1207"/>
      <c r="Y289" s="1208"/>
      <c r="Z289" s="1209"/>
      <c r="AA289" s="1207"/>
      <c r="AB289" s="1208" t="s">
        <v>4393</v>
      </c>
      <c r="AC289" s="1209"/>
      <c r="AD289" s="1207"/>
      <c r="AE289" s="1208" t="s">
        <v>4396</v>
      </c>
      <c r="AF289" s="1209"/>
      <c r="AG289" s="1207"/>
      <c r="AH289" s="1208" t="s">
        <v>4393</v>
      </c>
      <c r="AI289" s="1209"/>
      <c r="AJ289" s="1207"/>
      <c r="AK289" s="1208" t="s">
        <v>3355</v>
      </c>
      <c r="AL289" s="1209"/>
      <c r="AM289" s="1207"/>
      <c r="AN289" s="1208" t="s">
        <v>4852</v>
      </c>
      <c r="AO289" s="1209"/>
      <c r="AP289" s="1207"/>
      <c r="AQ289" s="1208" t="s">
        <v>4929</v>
      </c>
      <c r="AR289" s="1209"/>
      <c r="AS289" s="1207"/>
      <c r="AT289" s="1208" t="s">
        <v>4924</v>
      </c>
      <c r="AU289" s="1209"/>
      <c r="AV289" s="1207"/>
      <c r="AW289" s="1208" t="s">
        <v>4939</v>
      </c>
      <c r="AX289" s="1209"/>
    </row>
    <row r="290" spans="1:50">
      <c r="A290" s="1298" t="s">
        <v>4989</v>
      </c>
      <c r="B290" s="1139" t="s">
        <v>5900</v>
      </c>
      <c r="C290" s="1207"/>
      <c r="D290" s="1208">
        <v>30</v>
      </c>
      <c r="E290" s="1209"/>
      <c r="F290" s="1207"/>
      <c r="G290" s="1208">
        <v>30</v>
      </c>
      <c r="H290" s="1209"/>
      <c r="I290" s="1207"/>
      <c r="J290" s="1208">
        <v>30</v>
      </c>
      <c r="K290" s="1209"/>
      <c r="L290" s="1207"/>
      <c r="M290" s="1208"/>
      <c r="N290" s="1209"/>
      <c r="O290" s="1207"/>
      <c r="P290" s="1208">
        <v>30</v>
      </c>
      <c r="Q290" s="1209"/>
      <c r="R290" s="1207"/>
      <c r="S290" s="1208">
        <v>30</v>
      </c>
      <c r="T290" s="1209"/>
      <c r="U290" s="1207"/>
      <c r="V290" s="1208"/>
      <c r="W290" s="1209"/>
      <c r="X290" s="1207"/>
      <c r="Y290" s="1208"/>
      <c r="Z290" s="1209"/>
      <c r="AA290" s="1207"/>
      <c r="AB290" s="1208">
        <v>30</v>
      </c>
      <c r="AC290" s="1209"/>
      <c r="AD290" s="1207"/>
      <c r="AE290" s="1208">
        <v>30</v>
      </c>
      <c r="AF290" s="1209"/>
      <c r="AG290" s="1207"/>
      <c r="AH290" s="1208">
        <v>30</v>
      </c>
      <c r="AI290" s="1209"/>
      <c r="AJ290" s="1207"/>
      <c r="AK290" s="1208">
        <v>30</v>
      </c>
      <c r="AL290" s="1209"/>
      <c r="AM290" s="1207"/>
      <c r="AN290" s="1208">
        <v>30</v>
      </c>
      <c r="AO290" s="1209"/>
      <c r="AP290" s="1207"/>
      <c r="AQ290" s="1208">
        <v>30</v>
      </c>
      <c r="AR290" s="1209"/>
      <c r="AS290" s="1207"/>
      <c r="AT290" s="1208">
        <v>30</v>
      </c>
      <c r="AU290" s="1209"/>
      <c r="AV290" s="1207"/>
      <c r="AW290" s="1208">
        <v>30</v>
      </c>
      <c r="AX290" s="1209"/>
    </row>
    <row r="291" spans="1:50">
      <c r="A291" s="1298" t="s">
        <v>4990</v>
      </c>
      <c r="B291" s="1139" t="s">
        <v>5901</v>
      </c>
      <c r="C291" s="1207"/>
      <c r="D291" s="1208">
        <v>30</v>
      </c>
      <c r="E291" s="1209"/>
      <c r="F291" s="1207"/>
      <c r="G291" s="1208">
        <v>30</v>
      </c>
      <c r="H291" s="1209"/>
      <c r="I291" s="1207"/>
      <c r="J291" s="1208">
        <v>30</v>
      </c>
      <c r="K291" s="1209"/>
      <c r="L291" s="1207"/>
      <c r="M291" s="1208"/>
      <c r="N291" s="1209"/>
      <c r="O291" s="1207"/>
      <c r="P291" s="1208">
        <v>30</v>
      </c>
      <c r="Q291" s="1209"/>
      <c r="R291" s="1207"/>
      <c r="S291" s="1208">
        <v>30</v>
      </c>
      <c r="T291" s="1209"/>
      <c r="U291" s="1207"/>
      <c r="V291" s="1208"/>
      <c r="W291" s="1209"/>
      <c r="X291" s="1207"/>
      <c r="Y291" s="1208"/>
      <c r="Z291" s="1209"/>
      <c r="AA291" s="1207"/>
      <c r="AB291" s="1208">
        <v>30</v>
      </c>
      <c r="AC291" s="1209"/>
      <c r="AD291" s="1207"/>
      <c r="AE291" s="1208">
        <v>30</v>
      </c>
      <c r="AF291" s="1209"/>
      <c r="AG291" s="1207"/>
      <c r="AH291" s="1208">
        <v>30</v>
      </c>
      <c r="AI291" s="1209"/>
      <c r="AJ291" s="1207"/>
      <c r="AK291" s="1208">
        <v>30</v>
      </c>
      <c r="AL291" s="1209"/>
      <c r="AM291" s="1207"/>
      <c r="AN291" s="1208">
        <v>30</v>
      </c>
      <c r="AO291" s="1209"/>
      <c r="AP291" s="1207"/>
      <c r="AQ291" s="1208">
        <v>30</v>
      </c>
      <c r="AR291" s="1209"/>
      <c r="AS291" s="1207"/>
      <c r="AT291" s="1208">
        <v>30</v>
      </c>
      <c r="AU291" s="1209"/>
      <c r="AV291" s="1207"/>
      <c r="AW291" s="1208">
        <v>30</v>
      </c>
      <c r="AX291" s="1209"/>
    </row>
    <row r="292" spans="1:50">
      <c r="A292" s="1298" t="s">
        <v>4991</v>
      </c>
      <c r="B292" s="1139" t="s">
        <v>5902</v>
      </c>
      <c r="C292" s="1207"/>
      <c r="D292" s="1208">
        <v>30</v>
      </c>
      <c r="E292" s="1209"/>
      <c r="F292" s="1207"/>
      <c r="G292" s="1208">
        <v>30</v>
      </c>
      <c r="H292" s="1209"/>
      <c r="I292" s="1207"/>
      <c r="J292" s="1208">
        <v>30</v>
      </c>
      <c r="K292" s="1209"/>
      <c r="L292" s="1207"/>
      <c r="M292" s="1208"/>
      <c r="N292" s="1209"/>
      <c r="O292" s="1207"/>
      <c r="P292" s="1208">
        <v>30</v>
      </c>
      <c r="Q292" s="1209"/>
      <c r="R292" s="1207"/>
      <c r="S292" s="1208">
        <v>30</v>
      </c>
      <c r="T292" s="1209"/>
      <c r="U292" s="1207"/>
      <c r="V292" s="1208"/>
      <c r="W292" s="1209"/>
      <c r="X292" s="1207"/>
      <c r="Y292" s="1208"/>
      <c r="Z292" s="1209"/>
      <c r="AA292" s="1207"/>
      <c r="AB292" s="1208">
        <v>30</v>
      </c>
      <c r="AC292" s="1209"/>
      <c r="AD292" s="1207"/>
      <c r="AE292" s="1208">
        <v>30</v>
      </c>
      <c r="AF292" s="1209"/>
      <c r="AG292" s="1207"/>
      <c r="AH292" s="1208">
        <v>30</v>
      </c>
      <c r="AI292" s="1209"/>
      <c r="AJ292" s="1207"/>
      <c r="AK292" s="1208">
        <v>30</v>
      </c>
      <c r="AL292" s="1209"/>
      <c r="AM292" s="1207"/>
      <c r="AN292" s="1208">
        <v>30</v>
      </c>
      <c r="AO292" s="1209"/>
      <c r="AP292" s="1207"/>
      <c r="AQ292" s="1208">
        <v>30</v>
      </c>
      <c r="AR292" s="1209"/>
      <c r="AS292" s="1207"/>
      <c r="AT292" s="1208">
        <v>30</v>
      </c>
      <c r="AU292" s="1209"/>
      <c r="AV292" s="1207"/>
      <c r="AW292" s="1208">
        <v>30</v>
      </c>
      <c r="AX292" s="1209"/>
    </row>
    <row r="293" spans="1:50">
      <c r="A293" s="1298" t="s">
        <v>4992</v>
      </c>
      <c r="B293" s="1139" t="s">
        <v>5903</v>
      </c>
      <c r="C293" s="1207"/>
      <c r="D293" s="1208">
        <v>30</v>
      </c>
      <c r="E293" s="1209"/>
      <c r="F293" s="1207"/>
      <c r="G293" s="1208">
        <v>30</v>
      </c>
      <c r="H293" s="1209"/>
      <c r="I293" s="1207"/>
      <c r="J293" s="1208">
        <v>30</v>
      </c>
      <c r="K293" s="1209"/>
      <c r="L293" s="1207"/>
      <c r="M293" s="1208"/>
      <c r="N293" s="1209"/>
      <c r="O293" s="1207"/>
      <c r="P293" s="1208">
        <v>30</v>
      </c>
      <c r="Q293" s="1209"/>
      <c r="R293" s="1207"/>
      <c r="S293" s="1208">
        <v>30</v>
      </c>
      <c r="T293" s="1209"/>
      <c r="U293" s="1207"/>
      <c r="V293" s="1208"/>
      <c r="W293" s="1209"/>
      <c r="X293" s="1207"/>
      <c r="Y293" s="1208"/>
      <c r="Z293" s="1209"/>
      <c r="AA293" s="1207"/>
      <c r="AB293" s="1208">
        <v>30</v>
      </c>
      <c r="AC293" s="1209"/>
      <c r="AD293" s="1207"/>
      <c r="AE293" s="1208">
        <v>30</v>
      </c>
      <c r="AF293" s="1209"/>
      <c r="AG293" s="1207"/>
      <c r="AH293" s="1208">
        <v>30</v>
      </c>
      <c r="AI293" s="1209"/>
      <c r="AJ293" s="1207"/>
      <c r="AK293" s="1208">
        <v>30</v>
      </c>
      <c r="AL293" s="1209"/>
      <c r="AM293" s="1207"/>
      <c r="AN293" s="1208">
        <v>30</v>
      </c>
      <c r="AO293" s="1209"/>
      <c r="AP293" s="1207"/>
      <c r="AQ293" s="1208">
        <v>30</v>
      </c>
      <c r="AR293" s="1209"/>
      <c r="AS293" s="1207"/>
      <c r="AT293" s="1208">
        <v>30</v>
      </c>
      <c r="AU293" s="1209"/>
      <c r="AV293" s="1207"/>
      <c r="AW293" s="1208">
        <v>30</v>
      </c>
      <c r="AX293" s="1209"/>
    </row>
    <row r="294" spans="1:50">
      <c r="A294" s="1298" t="s">
        <v>4994</v>
      </c>
      <c r="B294" s="1139" t="s">
        <v>5904</v>
      </c>
      <c r="C294" s="1207"/>
      <c r="D294" s="1208">
        <v>60</v>
      </c>
      <c r="E294" s="1209"/>
      <c r="F294" s="1207"/>
      <c r="G294" s="1208">
        <v>60</v>
      </c>
      <c r="H294" s="1209"/>
      <c r="I294" s="1207"/>
      <c r="J294" s="1208">
        <v>60</v>
      </c>
      <c r="K294" s="1209"/>
      <c r="L294" s="1207"/>
      <c r="M294" s="1208"/>
      <c r="N294" s="1209"/>
      <c r="O294" s="1207"/>
      <c r="P294" s="1208">
        <v>60</v>
      </c>
      <c r="Q294" s="1209"/>
      <c r="R294" s="1207"/>
      <c r="S294" s="1208">
        <v>60</v>
      </c>
      <c r="T294" s="1209"/>
      <c r="U294" s="1207"/>
      <c r="V294" s="1208"/>
      <c r="W294" s="1209"/>
      <c r="X294" s="1207"/>
      <c r="Y294" s="1208"/>
      <c r="Z294" s="1209"/>
      <c r="AA294" s="1207"/>
      <c r="AB294" s="1208">
        <v>60</v>
      </c>
      <c r="AC294" s="1209"/>
      <c r="AD294" s="1207"/>
      <c r="AE294" s="1208">
        <v>60</v>
      </c>
      <c r="AF294" s="1209"/>
      <c r="AG294" s="1207"/>
      <c r="AH294" s="1208">
        <v>60</v>
      </c>
      <c r="AI294" s="1209"/>
      <c r="AJ294" s="1207"/>
      <c r="AK294" s="1208">
        <v>60</v>
      </c>
      <c r="AL294" s="1209"/>
      <c r="AM294" s="1207"/>
      <c r="AN294" s="1208">
        <v>60</v>
      </c>
      <c r="AO294" s="1209"/>
      <c r="AP294" s="1207"/>
      <c r="AQ294" s="1208">
        <v>60</v>
      </c>
      <c r="AR294" s="1209"/>
      <c r="AS294" s="1207"/>
      <c r="AT294" s="1208">
        <v>60</v>
      </c>
      <c r="AU294" s="1209"/>
      <c r="AV294" s="1207"/>
      <c r="AW294" s="1208">
        <v>60</v>
      </c>
      <c r="AX294" s="1209"/>
    </row>
    <row r="295" spans="1:50">
      <c r="A295" s="1298" t="s">
        <v>4993</v>
      </c>
      <c r="B295" s="1139" t="s">
        <v>5905</v>
      </c>
      <c r="C295" s="1207"/>
      <c r="D295" s="1208">
        <v>60</v>
      </c>
      <c r="E295" s="1209"/>
      <c r="F295" s="1207"/>
      <c r="G295" s="1208">
        <v>60</v>
      </c>
      <c r="H295" s="1209"/>
      <c r="I295" s="1207"/>
      <c r="J295" s="1208">
        <v>60</v>
      </c>
      <c r="K295" s="1209"/>
      <c r="L295" s="1207"/>
      <c r="M295" s="1208"/>
      <c r="N295" s="1209"/>
      <c r="O295" s="1207"/>
      <c r="P295" s="1208">
        <v>60</v>
      </c>
      <c r="Q295" s="1209"/>
      <c r="R295" s="1207"/>
      <c r="S295" s="1208">
        <v>60</v>
      </c>
      <c r="T295" s="1209"/>
      <c r="U295" s="1207"/>
      <c r="V295" s="1208"/>
      <c r="W295" s="1209"/>
      <c r="X295" s="1207"/>
      <c r="Y295" s="1208"/>
      <c r="Z295" s="1209"/>
      <c r="AA295" s="1207"/>
      <c r="AB295" s="1208">
        <v>60</v>
      </c>
      <c r="AC295" s="1209"/>
      <c r="AD295" s="1207"/>
      <c r="AE295" s="1208">
        <v>60</v>
      </c>
      <c r="AF295" s="1209"/>
      <c r="AG295" s="1207"/>
      <c r="AH295" s="1208">
        <v>60</v>
      </c>
      <c r="AI295" s="1209"/>
      <c r="AJ295" s="1207"/>
      <c r="AK295" s="1208">
        <v>60</v>
      </c>
      <c r="AL295" s="1209"/>
      <c r="AM295" s="1207"/>
      <c r="AN295" s="1208">
        <v>60</v>
      </c>
      <c r="AO295" s="1209"/>
      <c r="AP295" s="1207"/>
      <c r="AQ295" s="1208">
        <v>60</v>
      </c>
      <c r="AR295" s="1209"/>
      <c r="AS295" s="1207"/>
      <c r="AT295" s="1208">
        <v>60</v>
      </c>
      <c r="AU295" s="1209"/>
      <c r="AV295" s="1207"/>
      <c r="AW295" s="1208">
        <v>60</v>
      </c>
      <c r="AX295" s="1209"/>
    </row>
    <row r="296" spans="1:50">
      <c r="A296" s="1298" t="s">
        <v>4996</v>
      </c>
      <c r="B296" s="1139" t="s">
        <v>5906</v>
      </c>
      <c r="C296" s="1207"/>
      <c r="D296" s="1208">
        <v>60</v>
      </c>
      <c r="E296" s="1209"/>
      <c r="F296" s="1207"/>
      <c r="G296" s="1208">
        <v>60</v>
      </c>
      <c r="H296" s="1209"/>
      <c r="I296" s="1207"/>
      <c r="J296" s="1208">
        <v>60</v>
      </c>
      <c r="K296" s="1209"/>
      <c r="L296" s="1207"/>
      <c r="M296" s="1208"/>
      <c r="N296" s="1209"/>
      <c r="O296" s="1207"/>
      <c r="P296" s="1208">
        <v>60</v>
      </c>
      <c r="Q296" s="1209"/>
      <c r="R296" s="1207"/>
      <c r="S296" s="1208">
        <v>60</v>
      </c>
      <c r="T296" s="1209"/>
      <c r="U296" s="1207"/>
      <c r="V296" s="1208"/>
      <c r="W296" s="1209"/>
      <c r="X296" s="1207"/>
      <c r="Y296" s="1208"/>
      <c r="Z296" s="1209"/>
      <c r="AA296" s="1207"/>
      <c r="AB296" s="1208">
        <v>60</v>
      </c>
      <c r="AC296" s="1209"/>
      <c r="AD296" s="1207"/>
      <c r="AE296" s="1208">
        <v>60</v>
      </c>
      <c r="AF296" s="1209"/>
      <c r="AG296" s="1207"/>
      <c r="AH296" s="1208">
        <v>60</v>
      </c>
      <c r="AI296" s="1209"/>
      <c r="AJ296" s="1207"/>
      <c r="AK296" s="1208">
        <v>60</v>
      </c>
      <c r="AL296" s="1209"/>
      <c r="AM296" s="1207"/>
      <c r="AN296" s="1208">
        <v>60</v>
      </c>
      <c r="AO296" s="1209"/>
      <c r="AP296" s="1207"/>
      <c r="AQ296" s="1208">
        <v>60</v>
      </c>
      <c r="AR296" s="1209"/>
      <c r="AS296" s="1207"/>
      <c r="AT296" s="1208">
        <v>60</v>
      </c>
      <c r="AU296" s="1209"/>
      <c r="AV296" s="1207"/>
      <c r="AW296" s="1208">
        <v>60</v>
      </c>
      <c r="AX296" s="1209"/>
    </row>
    <row r="297" spans="1:50">
      <c r="A297" s="1298" t="s">
        <v>4995</v>
      </c>
      <c r="B297" s="1139" t="s">
        <v>5907</v>
      </c>
      <c r="C297" s="1207"/>
      <c r="D297" s="1208">
        <v>60</v>
      </c>
      <c r="E297" s="1209"/>
      <c r="F297" s="1207"/>
      <c r="G297" s="1208">
        <v>60</v>
      </c>
      <c r="H297" s="1209"/>
      <c r="I297" s="1207"/>
      <c r="J297" s="1208">
        <v>60</v>
      </c>
      <c r="K297" s="1209"/>
      <c r="L297" s="1207"/>
      <c r="M297" s="1208"/>
      <c r="N297" s="1209"/>
      <c r="O297" s="1207"/>
      <c r="P297" s="1208">
        <v>60</v>
      </c>
      <c r="Q297" s="1209"/>
      <c r="R297" s="1207"/>
      <c r="S297" s="1208">
        <v>60</v>
      </c>
      <c r="T297" s="1209"/>
      <c r="U297" s="1207"/>
      <c r="V297" s="1208"/>
      <c r="W297" s="1209"/>
      <c r="X297" s="1207"/>
      <c r="Y297" s="1208"/>
      <c r="Z297" s="1209"/>
      <c r="AA297" s="1207"/>
      <c r="AB297" s="1208">
        <v>60</v>
      </c>
      <c r="AC297" s="1209"/>
      <c r="AD297" s="1207"/>
      <c r="AE297" s="1208">
        <v>60</v>
      </c>
      <c r="AF297" s="1209"/>
      <c r="AG297" s="1207"/>
      <c r="AH297" s="1208">
        <v>60</v>
      </c>
      <c r="AI297" s="1209"/>
      <c r="AJ297" s="1207"/>
      <c r="AK297" s="1208">
        <v>60</v>
      </c>
      <c r="AL297" s="1209"/>
      <c r="AM297" s="1207"/>
      <c r="AN297" s="1208">
        <v>60</v>
      </c>
      <c r="AO297" s="1209"/>
      <c r="AP297" s="1207"/>
      <c r="AQ297" s="1208">
        <v>60</v>
      </c>
      <c r="AR297" s="1209"/>
      <c r="AS297" s="1207"/>
      <c r="AT297" s="1208">
        <v>60</v>
      </c>
      <c r="AU297" s="1209"/>
      <c r="AV297" s="1207"/>
      <c r="AW297" s="1208">
        <v>60</v>
      </c>
      <c r="AX297" s="1209"/>
    </row>
    <row r="298" spans="1:50">
      <c r="A298" s="1298" t="s">
        <v>4549</v>
      </c>
      <c r="B298" s="1139" t="s">
        <v>5868</v>
      </c>
      <c r="C298" s="1207"/>
      <c r="D298" s="1208" t="s">
        <v>5858</v>
      </c>
      <c r="E298" s="1209"/>
      <c r="F298" s="1207"/>
      <c r="G298" s="1208" t="s">
        <v>5858</v>
      </c>
      <c r="H298" s="1209"/>
      <c r="I298" s="1207"/>
      <c r="J298" s="1208" t="s">
        <v>5858</v>
      </c>
      <c r="K298" s="1209"/>
      <c r="L298" s="1207"/>
      <c r="M298" s="1208"/>
      <c r="N298" s="1209"/>
      <c r="O298" s="1207"/>
      <c r="P298" s="1208" t="s">
        <v>5858</v>
      </c>
      <c r="Q298" s="1209"/>
      <c r="R298" s="1207"/>
      <c r="S298" s="1208" t="s">
        <v>5858</v>
      </c>
      <c r="T298" s="1209"/>
      <c r="U298" s="1207"/>
      <c r="V298" s="1208"/>
      <c r="W298" s="1209"/>
      <c r="X298" s="1207"/>
      <c r="Y298" s="1208"/>
      <c r="Z298" s="1209"/>
      <c r="AA298" s="1207"/>
      <c r="AB298" s="1208" t="s">
        <v>5858</v>
      </c>
      <c r="AC298" s="1209"/>
      <c r="AD298" s="1207"/>
      <c r="AE298" s="1208" t="s">
        <v>5858</v>
      </c>
      <c r="AF298" s="1209"/>
      <c r="AG298" s="1207"/>
      <c r="AH298" s="1208" t="s">
        <v>5858</v>
      </c>
      <c r="AI298" s="1209"/>
      <c r="AJ298" s="1207"/>
      <c r="AK298" s="1208" t="s">
        <v>5858</v>
      </c>
      <c r="AL298" s="1209"/>
      <c r="AM298" s="1207"/>
      <c r="AN298" s="1208" t="s">
        <v>5858</v>
      </c>
      <c r="AO298" s="1209"/>
      <c r="AP298" s="1207"/>
      <c r="AQ298" s="1208" t="s">
        <v>5858</v>
      </c>
      <c r="AR298" s="1209"/>
      <c r="AS298" s="1207"/>
      <c r="AT298" s="1208" t="s">
        <v>5858</v>
      </c>
      <c r="AU298" s="1209"/>
      <c r="AV298" s="1207"/>
      <c r="AW298" s="1208" t="s">
        <v>5858</v>
      </c>
      <c r="AX298" s="1209"/>
    </row>
    <row r="299" spans="1:50">
      <c r="A299" s="1332" t="s">
        <v>4997</v>
      </c>
      <c r="B299" s="1139" t="s">
        <v>5908</v>
      </c>
      <c r="C299" s="1207"/>
      <c r="D299" s="1208">
        <v>45</v>
      </c>
      <c r="E299" s="1209"/>
      <c r="F299" s="1207"/>
      <c r="G299" s="1208">
        <v>45</v>
      </c>
      <c r="H299" s="1209"/>
      <c r="I299" s="1207"/>
      <c r="J299" s="1208">
        <v>45</v>
      </c>
      <c r="K299" s="1209"/>
      <c r="L299" s="1207"/>
      <c r="M299" s="1208"/>
      <c r="N299" s="1209"/>
      <c r="O299" s="1207"/>
      <c r="P299" s="1208">
        <v>45</v>
      </c>
      <c r="Q299" s="1209"/>
      <c r="R299" s="1207"/>
      <c r="S299" s="1208">
        <v>45</v>
      </c>
      <c r="T299" s="1209"/>
      <c r="U299" s="1207"/>
      <c r="V299" s="1208"/>
      <c r="W299" s="1209"/>
      <c r="X299" s="1207"/>
      <c r="Y299" s="1208"/>
      <c r="Z299" s="1209"/>
      <c r="AA299" s="1207"/>
      <c r="AB299" s="1208">
        <v>45</v>
      </c>
      <c r="AC299" s="1209"/>
      <c r="AD299" s="1207"/>
      <c r="AE299" s="1208">
        <v>45</v>
      </c>
      <c r="AF299" s="1209"/>
      <c r="AG299" s="1207"/>
      <c r="AH299" s="1208">
        <v>45</v>
      </c>
      <c r="AI299" s="1209"/>
      <c r="AJ299" s="1207"/>
      <c r="AK299" s="1208">
        <v>45</v>
      </c>
      <c r="AL299" s="1209"/>
      <c r="AM299" s="1207"/>
      <c r="AN299" s="1208">
        <v>45</v>
      </c>
      <c r="AO299" s="1209"/>
      <c r="AP299" s="1207"/>
      <c r="AQ299" s="1208">
        <v>45</v>
      </c>
      <c r="AR299" s="1209"/>
      <c r="AS299" s="1207"/>
      <c r="AT299" s="1208">
        <v>45</v>
      </c>
      <c r="AU299" s="1209"/>
      <c r="AV299" s="1207"/>
      <c r="AW299" s="1208">
        <v>45</v>
      </c>
      <c r="AX299" s="1209"/>
    </row>
    <row r="300" spans="1:50" ht="54.75">
      <c r="A300" s="1299" t="s">
        <v>4550</v>
      </c>
      <c r="B300" s="1139" t="s">
        <v>5909</v>
      </c>
      <c r="C300" s="1300" t="s">
        <v>4806</v>
      </c>
      <c r="D300" s="1301" t="s">
        <v>4813</v>
      </c>
      <c r="E300" s="1302" t="s">
        <v>4814</v>
      </c>
      <c r="F300" s="1300" t="s">
        <v>4806</v>
      </c>
      <c r="G300" s="1301" t="s">
        <v>4813</v>
      </c>
      <c r="H300" s="1302" t="s">
        <v>4814</v>
      </c>
      <c r="I300" s="1300" t="s">
        <v>4806</v>
      </c>
      <c r="J300" s="1301" t="s">
        <v>4813</v>
      </c>
      <c r="K300" s="1302" t="s">
        <v>4814</v>
      </c>
      <c r="L300" s="1300" t="s">
        <v>4806</v>
      </c>
      <c r="M300" s="1301" t="s">
        <v>4813</v>
      </c>
      <c r="N300" s="1302" t="s">
        <v>4814</v>
      </c>
      <c r="O300" s="1300" t="s">
        <v>4806</v>
      </c>
      <c r="P300" s="1301" t="s">
        <v>4813</v>
      </c>
      <c r="Q300" s="1302" t="s">
        <v>4814</v>
      </c>
      <c r="R300" s="1300" t="s">
        <v>4806</v>
      </c>
      <c r="S300" s="1301" t="s">
        <v>4813</v>
      </c>
      <c r="T300" s="1302" t="s">
        <v>4814</v>
      </c>
      <c r="U300" s="1300" t="s">
        <v>4806</v>
      </c>
      <c r="V300" s="1301" t="s">
        <v>4813</v>
      </c>
      <c r="W300" s="1302" t="s">
        <v>4814</v>
      </c>
      <c r="X300" s="1300" t="s">
        <v>4806</v>
      </c>
      <c r="Y300" s="1301" t="s">
        <v>4813</v>
      </c>
      <c r="Z300" s="1302" t="s">
        <v>4814</v>
      </c>
      <c r="AA300" s="1300" t="s">
        <v>4806</v>
      </c>
      <c r="AB300" s="1301" t="s">
        <v>4813</v>
      </c>
      <c r="AC300" s="1302" t="s">
        <v>4814</v>
      </c>
      <c r="AD300" s="1300" t="s">
        <v>4806</v>
      </c>
      <c r="AE300" s="1301" t="s">
        <v>4813</v>
      </c>
      <c r="AF300" s="1302" t="s">
        <v>4814</v>
      </c>
      <c r="AG300" s="1300" t="s">
        <v>4806</v>
      </c>
      <c r="AH300" s="1301" t="s">
        <v>4813</v>
      </c>
      <c r="AI300" s="1302" t="s">
        <v>4814</v>
      </c>
      <c r="AJ300" s="1300" t="s">
        <v>4806</v>
      </c>
      <c r="AK300" s="1301" t="s">
        <v>4813</v>
      </c>
      <c r="AL300" s="1302" t="s">
        <v>4814</v>
      </c>
      <c r="AM300" s="1300" t="s">
        <v>4806</v>
      </c>
      <c r="AN300" s="1301" t="s">
        <v>4813</v>
      </c>
      <c r="AO300" s="1302" t="s">
        <v>4814</v>
      </c>
      <c r="AP300" s="1300" t="s">
        <v>4806</v>
      </c>
      <c r="AQ300" s="1301" t="s">
        <v>4813</v>
      </c>
      <c r="AR300" s="1302" t="s">
        <v>4814</v>
      </c>
      <c r="AS300" s="1300" t="s">
        <v>4806</v>
      </c>
      <c r="AT300" s="1301" t="s">
        <v>4813</v>
      </c>
      <c r="AU300" s="1302" t="s">
        <v>4814</v>
      </c>
      <c r="AV300" s="1300" t="s">
        <v>4806</v>
      </c>
      <c r="AW300" s="1301" t="s">
        <v>4813</v>
      </c>
      <c r="AX300" s="1302" t="s">
        <v>4814</v>
      </c>
    </row>
    <row r="301" spans="1:50">
      <c r="A301" s="1303" t="s">
        <v>4470</v>
      </c>
      <c r="B301" s="1304" t="s">
        <v>4471</v>
      </c>
      <c r="C301" s="1305" t="s">
        <v>2284</v>
      </c>
      <c r="D301" s="1306">
        <v>30.2</v>
      </c>
      <c r="E301" s="1307">
        <v>0</v>
      </c>
      <c r="F301" s="1305" t="s">
        <v>2284</v>
      </c>
      <c r="G301" s="1306">
        <v>30.3</v>
      </c>
      <c r="H301" s="1307">
        <v>0</v>
      </c>
      <c r="I301" s="1305" t="s">
        <v>2284</v>
      </c>
      <c r="J301" s="1306">
        <v>30.2</v>
      </c>
      <c r="K301" s="1307">
        <v>0</v>
      </c>
      <c r="L301" s="1305" t="s">
        <v>1078</v>
      </c>
      <c r="M301" s="1306" t="s">
        <v>1078</v>
      </c>
      <c r="N301" s="1307" t="s">
        <v>1078</v>
      </c>
      <c r="O301" s="1305" t="s">
        <v>2284</v>
      </c>
      <c r="P301" s="1306">
        <v>30.3</v>
      </c>
      <c r="Q301" s="1307">
        <v>0</v>
      </c>
      <c r="R301" s="1305" t="s">
        <v>2284</v>
      </c>
      <c r="S301" s="1306">
        <v>30.3</v>
      </c>
      <c r="T301" s="1307">
        <v>0</v>
      </c>
      <c r="U301" s="1305" t="s">
        <v>1078</v>
      </c>
      <c r="V301" s="1306" t="s">
        <v>1078</v>
      </c>
      <c r="W301" s="1307" t="s">
        <v>1078</v>
      </c>
      <c r="X301" s="1305" t="s">
        <v>1078</v>
      </c>
      <c r="Y301" s="1306" t="s">
        <v>1078</v>
      </c>
      <c r="Z301" s="1307" t="s">
        <v>1078</v>
      </c>
      <c r="AA301" s="1305" t="s">
        <v>2284</v>
      </c>
      <c r="AB301" s="1306">
        <v>30.2</v>
      </c>
      <c r="AC301" s="1307">
        <v>0</v>
      </c>
      <c r="AD301" s="1305" t="s">
        <v>2284</v>
      </c>
      <c r="AE301" s="1306">
        <v>30.3</v>
      </c>
      <c r="AF301" s="1307">
        <v>0</v>
      </c>
      <c r="AG301" s="1305" t="s">
        <v>2284</v>
      </c>
      <c r="AH301" s="1306">
        <v>30.2</v>
      </c>
      <c r="AI301" s="1307">
        <v>0</v>
      </c>
      <c r="AJ301" s="1305" t="s">
        <v>2284</v>
      </c>
      <c r="AK301" s="1306">
        <v>30.3</v>
      </c>
      <c r="AL301" s="1307">
        <v>0</v>
      </c>
      <c r="AM301" s="1305" t="s">
        <v>2284</v>
      </c>
      <c r="AN301" s="1306">
        <v>30.2</v>
      </c>
      <c r="AO301" s="1307">
        <v>0</v>
      </c>
      <c r="AP301" s="1305" t="s">
        <v>2284</v>
      </c>
      <c r="AQ301" s="1306">
        <v>30.3</v>
      </c>
      <c r="AR301" s="1307">
        <v>0</v>
      </c>
      <c r="AS301" s="1305" t="s">
        <v>2284</v>
      </c>
      <c r="AT301" s="1306">
        <v>30.3</v>
      </c>
      <c r="AU301" s="1307">
        <v>0</v>
      </c>
      <c r="AV301" s="1305" t="s">
        <v>2284</v>
      </c>
      <c r="AW301" s="1306">
        <v>30.2</v>
      </c>
      <c r="AX301" s="1307">
        <v>0</v>
      </c>
    </row>
    <row r="302" spans="1:50">
      <c r="A302" s="1308" t="s">
        <v>4472</v>
      </c>
      <c r="B302" s="1350" t="s">
        <v>4473</v>
      </c>
      <c r="C302" s="1310" t="s">
        <v>2284</v>
      </c>
      <c r="D302" s="1311">
        <v>30.2</v>
      </c>
      <c r="E302" s="1312">
        <v>0</v>
      </c>
      <c r="F302" s="1310" t="s">
        <v>2284</v>
      </c>
      <c r="G302" s="1311">
        <v>30.3</v>
      </c>
      <c r="H302" s="1312">
        <v>0</v>
      </c>
      <c r="I302" s="1310" t="s">
        <v>2284</v>
      </c>
      <c r="J302" s="1311">
        <v>30.2</v>
      </c>
      <c r="K302" s="1312">
        <v>0</v>
      </c>
      <c r="L302" s="1310" t="s">
        <v>1078</v>
      </c>
      <c r="M302" s="1311" t="s">
        <v>1078</v>
      </c>
      <c r="N302" s="1312" t="s">
        <v>1078</v>
      </c>
      <c r="O302" s="1310" t="s">
        <v>2284</v>
      </c>
      <c r="P302" s="1311">
        <v>30.3</v>
      </c>
      <c r="Q302" s="1312">
        <v>0</v>
      </c>
      <c r="R302" s="1310" t="s">
        <v>2284</v>
      </c>
      <c r="S302" s="1311">
        <v>30.1</v>
      </c>
      <c r="T302" s="1312">
        <v>0</v>
      </c>
      <c r="U302" s="1310" t="s">
        <v>1078</v>
      </c>
      <c r="V302" s="1311" t="s">
        <v>1078</v>
      </c>
      <c r="W302" s="1312" t="s">
        <v>1078</v>
      </c>
      <c r="X302" s="1310" t="s">
        <v>1078</v>
      </c>
      <c r="Y302" s="1311" t="s">
        <v>1078</v>
      </c>
      <c r="Z302" s="1312" t="s">
        <v>1078</v>
      </c>
      <c r="AA302" s="1310" t="s">
        <v>2284</v>
      </c>
      <c r="AB302" s="1311">
        <v>30.3</v>
      </c>
      <c r="AC302" s="1312">
        <v>0</v>
      </c>
      <c r="AD302" s="1310" t="s">
        <v>2284</v>
      </c>
      <c r="AE302" s="1311">
        <v>30.2</v>
      </c>
      <c r="AF302" s="1312">
        <v>0</v>
      </c>
      <c r="AG302" s="1310" t="s">
        <v>2284</v>
      </c>
      <c r="AH302" s="1311">
        <v>30.2</v>
      </c>
      <c r="AI302" s="1312">
        <v>0</v>
      </c>
      <c r="AJ302" s="1310" t="s">
        <v>2284</v>
      </c>
      <c r="AK302" s="1311">
        <v>30.2</v>
      </c>
      <c r="AL302" s="1312">
        <v>0</v>
      </c>
      <c r="AM302" s="1310" t="s">
        <v>2284</v>
      </c>
      <c r="AN302" s="1311">
        <v>30.2</v>
      </c>
      <c r="AO302" s="1312">
        <v>0</v>
      </c>
      <c r="AP302" s="1310" t="s">
        <v>2284</v>
      </c>
      <c r="AQ302" s="1311">
        <v>30.3</v>
      </c>
      <c r="AR302" s="1312">
        <v>0</v>
      </c>
      <c r="AS302" s="1310" t="s">
        <v>2284</v>
      </c>
      <c r="AT302" s="1311">
        <v>30.3</v>
      </c>
      <c r="AU302" s="1312">
        <v>0</v>
      </c>
      <c r="AV302" s="1310" t="s">
        <v>4810</v>
      </c>
      <c r="AW302" s="1311">
        <v>30.2</v>
      </c>
      <c r="AX302" s="1312">
        <v>8.9</v>
      </c>
    </row>
    <row r="303" spans="1:50">
      <c r="A303" s="1313" t="s">
        <v>4474</v>
      </c>
      <c r="B303" s="1143" t="s">
        <v>4475</v>
      </c>
      <c r="C303" s="1314" t="s">
        <v>1078</v>
      </c>
      <c r="D303" s="1315" t="s">
        <v>1078</v>
      </c>
      <c r="E303" s="1316" t="s">
        <v>1078</v>
      </c>
      <c r="F303" s="1314" t="s">
        <v>1078</v>
      </c>
      <c r="G303" s="1315" t="s">
        <v>1078</v>
      </c>
      <c r="H303" s="1316" t="s">
        <v>1078</v>
      </c>
      <c r="I303" s="1314" t="s">
        <v>1078</v>
      </c>
      <c r="J303" s="1315" t="s">
        <v>1078</v>
      </c>
      <c r="K303" s="1316" t="s">
        <v>1078</v>
      </c>
      <c r="L303" s="1314" t="s">
        <v>1078</v>
      </c>
      <c r="M303" s="1315" t="s">
        <v>1078</v>
      </c>
      <c r="N303" s="1316" t="s">
        <v>1078</v>
      </c>
      <c r="O303" s="1314" t="s">
        <v>1078</v>
      </c>
      <c r="P303" s="1315" t="s">
        <v>1078</v>
      </c>
      <c r="Q303" s="1316" t="s">
        <v>1078</v>
      </c>
      <c r="R303" s="1314" t="s">
        <v>1078</v>
      </c>
      <c r="S303" s="1315" t="s">
        <v>1078</v>
      </c>
      <c r="T303" s="1316" t="s">
        <v>1078</v>
      </c>
      <c r="U303" s="1314" t="s">
        <v>1078</v>
      </c>
      <c r="V303" s="1315" t="s">
        <v>1078</v>
      </c>
      <c r="W303" s="1316" t="s">
        <v>1078</v>
      </c>
      <c r="X303" s="1314" t="s">
        <v>1078</v>
      </c>
      <c r="Y303" s="1315" t="s">
        <v>1078</v>
      </c>
      <c r="Z303" s="1316" t="s">
        <v>1078</v>
      </c>
      <c r="AA303" s="1314" t="s">
        <v>1078</v>
      </c>
      <c r="AB303" s="1315" t="s">
        <v>1078</v>
      </c>
      <c r="AC303" s="1316" t="s">
        <v>1078</v>
      </c>
      <c r="AD303" s="1314" t="s">
        <v>1078</v>
      </c>
      <c r="AE303" s="1315" t="s">
        <v>1078</v>
      </c>
      <c r="AF303" s="1316" t="s">
        <v>1078</v>
      </c>
      <c r="AG303" s="1314" t="s">
        <v>1078</v>
      </c>
      <c r="AH303" s="1315" t="s">
        <v>1078</v>
      </c>
      <c r="AI303" s="1316" t="s">
        <v>1078</v>
      </c>
      <c r="AJ303" s="1314" t="s">
        <v>1078</v>
      </c>
      <c r="AK303" s="1315" t="s">
        <v>1078</v>
      </c>
      <c r="AL303" s="1316" t="s">
        <v>1078</v>
      </c>
      <c r="AM303" s="1314" t="s">
        <v>1078</v>
      </c>
      <c r="AN303" s="1315" t="s">
        <v>1078</v>
      </c>
      <c r="AO303" s="1316" t="s">
        <v>1078</v>
      </c>
      <c r="AP303" s="1314" t="s">
        <v>1078</v>
      </c>
      <c r="AQ303" s="1315" t="s">
        <v>1078</v>
      </c>
      <c r="AR303" s="1316" t="s">
        <v>1078</v>
      </c>
      <c r="AS303" s="1314" t="s">
        <v>1078</v>
      </c>
      <c r="AT303" s="1315" t="s">
        <v>1078</v>
      </c>
      <c r="AU303" s="1316" t="s">
        <v>1078</v>
      </c>
      <c r="AV303" s="1314" t="s">
        <v>2284</v>
      </c>
      <c r="AW303" s="1315">
        <v>30.2</v>
      </c>
      <c r="AX303" s="1316">
        <v>0</v>
      </c>
    </row>
    <row r="304" spans="1:50">
      <c r="A304" s="1303" t="s">
        <v>4476</v>
      </c>
      <c r="B304" s="1304" t="s">
        <v>4477</v>
      </c>
      <c r="C304" s="1305" t="s">
        <v>4809</v>
      </c>
      <c r="D304" s="1306" t="s">
        <v>1078</v>
      </c>
      <c r="E304" s="1307" t="s">
        <v>1078</v>
      </c>
      <c r="F304" s="1305" t="s">
        <v>4809</v>
      </c>
      <c r="G304" s="1306" t="s">
        <v>1078</v>
      </c>
      <c r="H304" s="1307" t="s">
        <v>1078</v>
      </c>
      <c r="I304" s="1305" t="s">
        <v>4809</v>
      </c>
      <c r="J304" s="1306" t="s">
        <v>1078</v>
      </c>
      <c r="K304" s="1307" t="s">
        <v>1078</v>
      </c>
      <c r="L304" s="1305" t="s">
        <v>1078</v>
      </c>
      <c r="M304" s="1306" t="s">
        <v>1078</v>
      </c>
      <c r="N304" s="1307" t="s">
        <v>1078</v>
      </c>
      <c r="O304" s="1305" t="s">
        <v>4809</v>
      </c>
      <c r="P304" s="1306" t="s">
        <v>1078</v>
      </c>
      <c r="Q304" s="1307" t="s">
        <v>1078</v>
      </c>
      <c r="R304" s="1305" t="s">
        <v>4809</v>
      </c>
      <c r="S304" s="1306" t="s">
        <v>1078</v>
      </c>
      <c r="T304" s="1307" t="s">
        <v>1078</v>
      </c>
      <c r="U304" s="1305" t="s">
        <v>1078</v>
      </c>
      <c r="V304" s="1306" t="s">
        <v>1078</v>
      </c>
      <c r="W304" s="1307" t="s">
        <v>1078</v>
      </c>
      <c r="X304" s="1305" t="s">
        <v>1078</v>
      </c>
      <c r="Y304" s="1306" t="s">
        <v>1078</v>
      </c>
      <c r="Z304" s="1307" t="s">
        <v>1078</v>
      </c>
      <c r="AA304" s="1305" t="s">
        <v>4809</v>
      </c>
      <c r="AB304" s="1306" t="s">
        <v>1078</v>
      </c>
      <c r="AC304" s="1307" t="s">
        <v>1078</v>
      </c>
      <c r="AD304" s="1305" t="s">
        <v>4809</v>
      </c>
      <c r="AE304" s="1306" t="s">
        <v>1078</v>
      </c>
      <c r="AF304" s="1307" t="s">
        <v>1078</v>
      </c>
      <c r="AG304" s="1305" t="s">
        <v>4809</v>
      </c>
      <c r="AH304" s="1306" t="s">
        <v>1078</v>
      </c>
      <c r="AI304" s="1307" t="s">
        <v>1078</v>
      </c>
      <c r="AJ304" s="1305" t="s">
        <v>4809</v>
      </c>
      <c r="AK304" s="1306" t="s">
        <v>1078</v>
      </c>
      <c r="AL304" s="1307" t="s">
        <v>1078</v>
      </c>
      <c r="AM304" s="1305" t="s">
        <v>4809</v>
      </c>
      <c r="AN304" s="1306" t="s">
        <v>1078</v>
      </c>
      <c r="AO304" s="1307" t="s">
        <v>1078</v>
      </c>
      <c r="AP304" s="1305" t="s">
        <v>4809</v>
      </c>
      <c r="AQ304" s="1306" t="s">
        <v>1078</v>
      </c>
      <c r="AR304" s="1307" t="s">
        <v>1078</v>
      </c>
      <c r="AS304" s="1305" t="s">
        <v>4809</v>
      </c>
      <c r="AT304" s="1306" t="s">
        <v>1078</v>
      </c>
      <c r="AU304" s="1307" t="s">
        <v>1078</v>
      </c>
      <c r="AV304" s="1305" t="s">
        <v>4809</v>
      </c>
      <c r="AW304" s="1306" t="s">
        <v>1078</v>
      </c>
      <c r="AX304" s="1307" t="s">
        <v>1078</v>
      </c>
    </row>
    <row r="305" spans="1:50">
      <c r="A305" s="1308" t="s">
        <v>4478</v>
      </c>
      <c r="B305" s="1350" t="s">
        <v>4479</v>
      </c>
      <c r="C305" s="1310" t="s">
        <v>1078</v>
      </c>
      <c r="D305" s="1311" t="s">
        <v>1078</v>
      </c>
      <c r="E305" s="1312" t="s">
        <v>1078</v>
      </c>
      <c r="F305" s="1310" t="s">
        <v>1078</v>
      </c>
      <c r="G305" s="1311" t="s">
        <v>1078</v>
      </c>
      <c r="H305" s="1312" t="s">
        <v>1078</v>
      </c>
      <c r="I305" s="1310" t="s">
        <v>1078</v>
      </c>
      <c r="J305" s="1311" t="s">
        <v>1078</v>
      </c>
      <c r="K305" s="1312" t="s">
        <v>1078</v>
      </c>
      <c r="L305" s="1310" t="s">
        <v>1078</v>
      </c>
      <c r="M305" s="1311" t="s">
        <v>1078</v>
      </c>
      <c r="N305" s="1312" t="s">
        <v>1078</v>
      </c>
      <c r="O305" s="1310" t="s">
        <v>1078</v>
      </c>
      <c r="P305" s="1311" t="s">
        <v>1078</v>
      </c>
      <c r="Q305" s="1312" t="s">
        <v>1078</v>
      </c>
      <c r="R305" s="1310" t="s">
        <v>1078</v>
      </c>
      <c r="S305" s="1311" t="s">
        <v>1078</v>
      </c>
      <c r="T305" s="1312" t="s">
        <v>1078</v>
      </c>
      <c r="U305" s="1310" t="s">
        <v>1078</v>
      </c>
      <c r="V305" s="1311" t="s">
        <v>1078</v>
      </c>
      <c r="W305" s="1312" t="s">
        <v>1078</v>
      </c>
      <c r="X305" s="1310" t="s">
        <v>1078</v>
      </c>
      <c r="Y305" s="1311" t="s">
        <v>1078</v>
      </c>
      <c r="Z305" s="1312" t="s">
        <v>1078</v>
      </c>
      <c r="AA305" s="1310" t="s">
        <v>1078</v>
      </c>
      <c r="AB305" s="1311" t="s">
        <v>1078</v>
      </c>
      <c r="AC305" s="1312" t="s">
        <v>1078</v>
      </c>
      <c r="AD305" s="1310" t="s">
        <v>1078</v>
      </c>
      <c r="AE305" s="1311" t="s">
        <v>1078</v>
      </c>
      <c r="AF305" s="1312" t="s">
        <v>1078</v>
      </c>
      <c r="AG305" s="1310" t="s">
        <v>1078</v>
      </c>
      <c r="AH305" s="1311" t="s">
        <v>1078</v>
      </c>
      <c r="AI305" s="1312" t="s">
        <v>1078</v>
      </c>
      <c r="AJ305" s="1310" t="s">
        <v>1078</v>
      </c>
      <c r="AK305" s="1311" t="s">
        <v>1078</v>
      </c>
      <c r="AL305" s="1312" t="s">
        <v>1078</v>
      </c>
      <c r="AM305" s="1310" t="s">
        <v>1078</v>
      </c>
      <c r="AN305" s="1311" t="s">
        <v>1078</v>
      </c>
      <c r="AO305" s="1312" t="s">
        <v>1078</v>
      </c>
      <c r="AP305" s="1310" t="s">
        <v>1078</v>
      </c>
      <c r="AQ305" s="1311" t="s">
        <v>1078</v>
      </c>
      <c r="AR305" s="1312" t="s">
        <v>1078</v>
      </c>
      <c r="AS305" s="1310" t="s">
        <v>1078</v>
      </c>
      <c r="AT305" s="1311" t="s">
        <v>1078</v>
      </c>
      <c r="AU305" s="1312" t="s">
        <v>1078</v>
      </c>
      <c r="AV305" s="1310" t="s">
        <v>1078</v>
      </c>
      <c r="AW305" s="1311" t="s">
        <v>1078</v>
      </c>
      <c r="AX305" s="1312" t="s">
        <v>1078</v>
      </c>
    </row>
    <row r="306" spans="1:50">
      <c r="A306" s="1313" t="s">
        <v>4480</v>
      </c>
      <c r="B306" s="1143" t="s">
        <v>4481</v>
      </c>
      <c r="C306" s="1314" t="s">
        <v>1078</v>
      </c>
      <c r="D306" s="1315" t="s">
        <v>1078</v>
      </c>
      <c r="E306" s="1316" t="s">
        <v>1078</v>
      </c>
      <c r="F306" s="1314" t="s">
        <v>1078</v>
      </c>
      <c r="G306" s="1315" t="s">
        <v>1078</v>
      </c>
      <c r="H306" s="1316" t="s">
        <v>1078</v>
      </c>
      <c r="I306" s="1314" t="s">
        <v>1078</v>
      </c>
      <c r="J306" s="1315" t="s">
        <v>1078</v>
      </c>
      <c r="K306" s="1316" t="s">
        <v>1078</v>
      </c>
      <c r="L306" s="1314" t="s">
        <v>1078</v>
      </c>
      <c r="M306" s="1315" t="s">
        <v>1078</v>
      </c>
      <c r="N306" s="1316" t="s">
        <v>1078</v>
      </c>
      <c r="O306" s="1314" t="s">
        <v>1078</v>
      </c>
      <c r="P306" s="1315" t="s">
        <v>1078</v>
      </c>
      <c r="Q306" s="1316" t="s">
        <v>1078</v>
      </c>
      <c r="R306" s="1314" t="s">
        <v>1078</v>
      </c>
      <c r="S306" s="1315" t="s">
        <v>1078</v>
      </c>
      <c r="T306" s="1316" t="s">
        <v>1078</v>
      </c>
      <c r="U306" s="1314" t="s">
        <v>1078</v>
      </c>
      <c r="V306" s="1315" t="s">
        <v>1078</v>
      </c>
      <c r="W306" s="1316" t="s">
        <v>1078</v>
      </c>
      <c r="X306" s="1314" t="s">
        <v>1078</v>
      </c>
      <c r="Y306" s="1315" t="s">
        <v>1078</v>
      </c>
      <c r="Z306" s="1316" t="s">
        <v>1078</v>
      </c>
      <c r="AA306" s="1314" t="s">
        <v>1078</v>
      </c>
      <c r="AB306" s="1315" t="s">
        <v>1078</v>
      </c>
      <c r="AC306" s="1316" t="s">
        <v>1078</v>
      </c>
      <c r="AD306" s="1314" t="s">
        <v>1078</v>
      </c>
      <c r="AE306" s="1315" t="s">
        <v>1078</v>
      </c>
      <c r="AF306" s="1316" t="s">
        <v>1078</v>
      </c>
      <c r="AG306" s="1314" t="s">
        <v>1078</v>
      </c>
      <c r="AH306" s="1315" t="s">
        <v>1078</v>
      </c>
      <c r="AI306" s="1316" t="s">
        <v>1078</v>
      </c>
      <c r="AJ306" s="1314" t="s">
        <v>1078</v>
      </c>
      <c r="AK306" s="1315" t="s">
        <v>1078</v>
      </c>
      <c r="AL306" s="1316" t="s">
        <v>1078</v>
      </c>
      <c r="AM306" s="1314" t="s">
        <v>1078</v>
      </c>
      <c r="AN306" s="1315" t="s">
        <v>1078</v>
      </c>
      <c r="AO306" s="1316" t="s">
        <v>1078</v>
      </c>
      <c r="AP306" s="1314" t="s">
        <v>1078</v>
      </c>
      <c r="AQ306" s="1315" t="s">
        <v>1078</v>
      </c>
      <c r="AR306" s="1316" t="s">
        <v>1078</v>
      </c>
      <c r="AS306" s="1314" t="s">
        <v>1078</v>
      </c>
      <c r="AT306" s="1315" t="s">
        <v>1078</v>
      </c>
      <c r="AU306" s="1316" t="s">
        <v>1078</v>
      </c>
      <c r="AV306" s="1314" t="s">
        <v>1078</v>
      </c>
      <c r="AW306" s="1315" t="s">
        <v>1078</v>
      </c>
      <c r="AX306" s="1316" t="s">
        <v>1078</v>
      </c>
    </row>
    <row r="307" spans="1:50">
      <c r="A307" s="1303" t="s">
        <v>4482</v>
      </c>
      <c r="B307" s="1304" t="s">
        <v>4483</v>
      </c>
      <c r="C307" s="1305" t="s">
        <v>2284</v>
      </c>
      <c r="D307" s="1306">
        <v>40.299999999999997</v>
      </c>
      <c r="E307" s="1307">
        <v>0</v>
      </c>
      <c r="F307" s="1305" t="s">
        <v>2284</v>
      </c>
      <c r="G307" s="1306">
        <v>40.299999999999997</v>
      </c>
      <c r="H307" s="1307">
        <v>0</v>
      </c>
      <c r="I307" s="1305" t="s">
        <v>2284</v>
      </c>
      <c r="J307" s="1306">
        <v>40.200000000000003</v>
      </c>
      <c r="K307" s="1307">
        <v>0</v>
      </c>
      <c r="L307" s="1305" t="s">
        <v>1078</v>
      </c>
      <c r="M307" s="1306" t="s">
        <v>1078</v>
      </c>
      <c r="N307" s="1307" t="s">
        <v>1078</v>
      </c>
      <c r="O307" s="1305" t="s">
        <v>2284</v>
      </c>
      <c r="P307" s="1306">
        <v>40.200000000000003</v>
      </c>
      <c r="Q307" s="1307">
        <v>0</v>
      </c>
      <c r="R307" s="1305" t="s">
        <v>2284</v>
      </c>
      <c r="S307" s="1306">
        <v>40.200000000000003</v>
      </c>
      <c r="T307" s="1307">
        <v>0</v>
      </c>
      <c r="U307" s="1305" t="s">
        <v>1078</v>
      </c>
      <c r="V307" s="1306" t="s">
        <v>1078</v>
      </c>
      <c r="W307" s="1307" t="s">
        <v>1078</v>
      </c>
      <c r="X307" s="1305" t="s">
        <v>1078</v>
      </c>
      <c r="Y307" s="1306" t="s">
        <v>1078</v>
      </c>
      <c r="Z307" s="1307" t="s">
        <v>1078</v>
      </c>
      <c r="AA307" s="1305" t="s">
        <v>2284</v>
      </c>
      <c r="AB307" s="1306">
        <v>40.200000000000003</v>
      </c>
      <c r="AC307" s="1307">
        <v>0</v>
      </c>
      <c r="AD307" s="1305" t="s">
        <v>4810</v>
      </c>
      <c r="AE307" s="1306">
        <v>40.299999999999997</v>
      </c>
      <c r="AF307" s="1307">
        <v>4.5999999999999996</v>
      </c>
      <c r="AG307" s="1305" t="s">
        <v>2284</v>
      </c>
      <c r="AH307" s="1306">
        <v>40.299999999999997</v>
      </c>
      <c r="AI307" s="1307">
        <v>0</v>
      </c>
      <c r="AJ307" s="1305" t="s">
        <v>2284</v>
      </c>
      <c r="AK307" s="1306">
        <v>40.1</v>
      </c>
      <c r="AL307" s="1307">
        <v>0</v>
      </c>
      <c r="AM307" s="1305" t="s">
        <v>2284</v>
      </c>
      <c r="AN307" s="1306">
        <v>40.200000000000003</v>
      </c>
      <c r="AO307" s="1307">
        <v>0</v>
      </c>
      <c r="AP307" s="1305" t="s">
        <v>2284</v>
      </c>
      <c r="AQ307" s="1306">
        <v>40.299999999999997</v>
      </c>
      <c r="AR307" s="1307">
        <v>0</v>
      </c>
      <c r="AS307" s="1305" t="s">
        <v>2284</v>
      </c>
      <c r="AT307" s="1306">
        <v>40.299999999999997</v>
      </c>
      <c r="AU307" s="1307">
        <v>0</v>
      </c>
      <c r="AV307" s="1305" t="s">
        <v>2284</v>
      </c>
      <c r="AW307" s="1306">
        <v>40.200000000000003</v>
      </c>
      <c r="AX307" s="1307">
        <v>0</v>
      </c>
    </row>
    <row r="308" spans="1:50">
      <c r="A308" s="1308" t="s">
        <v>4484</v>
      </c>
      <c r="B308" s="1350" t="s">
        <v>4485</v>
      </c>
      <c r="C308" s="1317" t="s">
        <v>2284</v>
      </c>
      <c r="D308" s="1318">
        <v>40.299999999999997</v>
      </c>
      <c r="E308" s="1319">
        <v>0</v>
      </c>
      <c r="F308" s="1317" t="s">
        <v>2284</v>
      </c>
      <c r="G308" s="1318">
        <v>40.299999999999997</v>
      </c>
      <c r="H308" s="1319">
        <v>0</v>
      </c>
      <c r="I308" s="1317" t="s">
        <v>2284</v>
      </c>
      <c r="J308" s="1318">
        <v>40.200000000000003</v>
      </c>
      <c r="K308" s="1319">
        <v>0</v>
      </c>
      <c r="L308" s="1317" t="s">
        <v>1078</v>
      </c>
      <c r="M308" s="1318" t="s">
        <v>1078</v>
      </c>
      <c r="N308" s="1319" t="s">
        <v>1078</v>
      </c>
      <c r="O308" s="1317" t="s">
        <v>2284</v>
      </c>
      <c r="P308" s="1318">
        <v>40.299999999999997</v>
      </c>
      <c r="Q308" s="1319">
        <v>0</v>
      </c>
      <c r="R308" s="1317" t="s">
        <v>2284</v>
      </c>
      <c r="S308" s="1318">
        <v>40.200000000000003</v>
      </c>
      <c r="T308" s="1319">
        <v>0</v>
      </c>
      <c r="U308" s="1317" t="s">
        <v>1078</v>
      </c>
      <c r="V308" s="1318" t="s">
        <v>1078</v>
      </c>
      <c r="W308" s="1319" t="s">
        <v>1078</v>
      </c>
      <c r="X308" s="1317" t="s">
        <v>1078</v>
      </c>
      <c r="Y308" s="1318" t="s">
        <v>1078</v>
      </c>
      <c r="Z308" s="1319" t="s">
        <v>1078</v>
      </c>
      <c r="AA308" s="1317" t="s">
        <v>2284</v>
      </c>
      <c r="AB308" s="1318">
        <v>40.200000000000003</v>
      </c>
      <c r="AC308" s="1319">
        <v>0</v>
      </c>
      <c r="AD308" s="1317" t="s">
        <v>2284</v>
      </c>
      <c r="AE308" s="1318">
        <v>40.299999999999997</v>
      </c>
      <c r="AF308" s="1319">
        <v>0</v>
      </c>
      <c r="AG308" s="1317" t="s">
        <v>2284</v>
      </c>
      <c r="AH308" s="1318">
        <v>40.299999999999997</v>
      </c>
      <c r="AI308" s="1319">
        <v>0</v>
      </c>
      <c r="AJ308" s="1317" t="s">
        <v>2284</v>
      </c>
      <c r="AK308" s="1318">
        <v>40.200000000000003</v>
      </c>
      <c r="AL308" s="1319">
        <v>0</v>
      </c>
      <c r="AM308" s="1317" t="s">
        <v>2284</v>
      </c>
      <c r="AN308" s="1318">
        <v>40.200000000000003</v>
      </c>
      <c r="AO308" s="1319">
        <v>0</v>
      </c>
      <c r="AP308" s="1317" t="s">
        <v>2284</v>
      </c>
      <c r="AQ308" s="1318">
        <v>40.299999999999997</v>
      </c>
      <c r="AR308" s="1319">
        <v>0</v>
      </c>
      <c r="AS308" s="1317" t="s">
        <v>2284</v>
      </c>
      <c r="AT308" s="1318">
        <v>40.200000000000003</v>
      </c>
      <c r="AU308" s="1319">
        <v>0</v>
      </c>
      <c r="AV308" s="1317" t="s">
        <v>2284</v>
      </c>
      <c r="AW308" s="1318">
        <v>40.200000000000003</v>
      </c>
      <c r="AX308" s="1319">
        <v>0</v>
      </c>
    </row>
    <row r="309" spans="1:50">
      <c r="A309" s="1313" t="s">
        <v>4486</v>
      </c>
      <c r="B309" s="1143" t="s">
        <v>4487</v>
      </c>
      <c r="C309" s="1314" t="s">
        <v>1078</v>
      </c>
      <c r="D309" s="1315" t="s">
        <v>1078</v>
      </c>
      <c r="E309" s="1316" t="s">
        <v>1078</v>
      </c>
      <c r="F309" s="1314" t="s">
        <v>1078</v>
      </c>
      <c r="G309" s="1315" t="s">
        <v>1078</v>
      </c>
      <c r="H309" s="1316" t="s">
        <v>1078</v>
      </c>
      <c r="I309" s="1314" t="s">
        <v>1078</v>
      </c>
      <c r="J309" s="1315" t="s">
        <v>1078</v>
      </c>
      <c r="K309" s="1316" t="s">
        <v>1078</v>
      </c>
      <c r="L309" s="1314" t="s">
        <v>1078</v>
      </c>
      <c r="M309" s="1315" t="s">
        <v>1078</v>
      </c>
      <c r="N309" s="1316" t="s">
        <v>1078</v>
      </c>
      <c r="O309" s="1314" t="s">
        <v>1078</v>
      </c>
      <c r="P309" s="1315" t="s">
        <v>1078</v>
      </c>
      <c r="Q309" s="1316" t="s">
        <v>1078</v>
      </c>
      <c r="R309" s="1314" t="s">
        <v>1078</v>
      </c>
      <c r="S309" s="1315" t="s">
        <v>1078</v>
      </c>
      <c r="T309" s="1316" t="s">
        <v>1078</v>
      </c>
      <c r="U309" s="1314" t="s">
        <v>1078</v>
      </c>
      <c r="V309" s="1315" t="s">
        <v>1078</v>
      </c>
      <c r="W309" s="1316" t="s">
        <v>1078</v>
      </c>
      <c r="X309" s="1314" t="s">
        <v>1078</v>
      </c>
      <c r="Y309" s="1315" t="s">
        <v>1078</v>
      </c>
      <c r="Z309" s="1316" t="s">
        <v>1078</v>
      </c>
      <c r="AA309" s="1314" t="s">
        <v>1078</v>
      </c>
      <c r="AB309" s="1315" t="s">
        <v>1078</v>
      </c>
      <c r="AC309" s="1316" t="s">
        <v>1078</v>
      </c>
      <c r="AD309" s="1314" t="s">
        <v>2284</v>
      </c>
      <c r="AE309" s="1315">
        <v>40.299999999999997</v>
      </c>
      <c r="AF309" s="1316">
        <v>0</v>
      </c>
      <c r="AG309" s="1314" t="s">
        <v>1078</v>
      </c>
      <c r="AH309" s="1315" t="s">
        <v>1078</v>
      </c>
      <c r="AI309" s="1316" t="s">
        <v>1078</v>
      </c>
      <c r="AJ309" s="1314" t="s">
        <v>1078</v>
      </c>
      <c r="AK309" s="1315" t="s">
        <v>1078</v>
      </c>
      <c r="AL309" s="1316" t="s">
        <v>1078</v>
      </c>
      <c r="AM309" s="1314" t="s">
        <v>1078</v>
      </c>
      <c r="AN309" s="1315" t="s">
        <v>1078</v>
      </c>
      <c r="AO309" s="1316" t="s">
        <v>1078</v>
      </c>
      <c r="AP309" s="1314" t="s">
        <v>1078</v>
      </c>
      <c r="AQ309" s="1315" t="s">
        <v>1078</v>
      </c>
      <c r="AR309" s="1316" t="s">
        <v>1078</v>
      </c>
      <c r="AS309" s="1314" t="s">
        <v>1078</v>
      </c>
      <c r="AT309" s="1315" t="s">
        <v>1078</v>
      </c>
      <c r="AU309" s="1316" t="s">
        <v>1078</v>
      </c>
      <c r="AV309" s="1314" t="s">
        <v>1078</v>
      </c>
      <c r="AW309" s="1315" t="s">
        <v>1078</v>
      </c>
      <c r="AX309" s="1316" t="s">
        <v>1078</v>
      </c>
    </row>
    <row r="310" spans="1:50">
      <c r="A310" s="1303" t="s">
        <v>4488</v>
      </c>
      <c r="B310" s="1304" t="s">
        <v>4489</v>
      </c>
      <c r="C310" s="1305" t="s">
        <v>4809</v>
      </c>
      <c r="D310" s="1306" t="s">
        <v>1078</v>
      </c>
      <c r="E310" s="1307" t="s">
        <v>1078</v>
      </c>
      <c r="F310" s="1305" t="s">
        <v>4809</v>
      </c>
      <c r="G310" s="1306" t="s">
        <v>1078</v>
      </c>
      <c r="H310" s="1307" t="s">
        <v>1078</v>
      </c>
      <c r="I310" s="1305" t="s">
        <v>4809</v>
      </c>
      <c r="J310" s="1306" t="s">
        <v>1078</v>
      </c>
      <c r="K310" s="1307" t="s">
        <v>1078</v>
      </c>
      <c r="L310" s="1305" t="s">
        <v>1078</v>
      </c>
      <c r="M310" s="1306" t="s">
        <v>1078</v>
      </c>
      <c r="N310" s="1307" t="s">
        <v>1078</v>
      </c>
      <c r="O310" s="1305" t="s">
        <v>4809</v>
      </c>
      <c r="P310" s="1306" t="s">
        <v>1078</v>
      </c>
      <c r="Q310" s="1307" t="s">
        <v>1078</v>
      </c>
      <c r="R310" s="1305" t="s">
        <v>4809</v>
      </c>
      <c r="S310" s="1306" t="s">
        <v>1078</v>
      </c>
      <c r="T310" s="1307" t="s">
        <v>1078</v>
      </c>
      <c r="U310" s="1305" t="s">
        <v>1078</v>
      </c>
      <c r="V310" s="1306" t="s">
        <v>1078</v>
      </c>
      <c r="W310" s="1307" t="s">
        <v>1078</v>
      </c>
      <c r="X310" s="1305" t="s">
        <v>1078</v>
      </c>
      <c r="Y310" s="1306" t="s">
        <v>1078</v>
      </c>
      <c r="Z310" s="1307" t="s">
        <v>1078</v>
      </c>
      <c r="AA310" s="1305" t="s">
        <v>4809</v>
      </c>
      <c r="AB310" s="1306" t="s">
        <v>1078</v>
      </c>
      <c r="AC310" s="1307" t="s">
        <v>1078</v>
      </c>
      <c r="AD310" s="1305" t="s">
        <v>4809</v>
      </c>
      <c r="AE310" s="1306" t="s">
        <v>1078</v>
      </c>
      <c r="AF310" s="1307" t="s">
        <v>1078</v>
      </c>
      <c r="AG310" s="1305" t="s">
        <v>4809</v>
      </c>
      <c r="AH310" s="1306" t="s">
        <v>1078</v>
      </c>
      <c r="AI310" s="1307" t="s">
        <v>1078</v>
      </c>
      <c r="AJ310" s="1305" t="s">
        <v>4809</v>
      </c>
      <c r="AK310" s="1306" t="s">
        <v>1078</v>
      </c>
      <c r="AL310" s="1307" t="s">
        <v>1078</v>
      </c>
      <c r="AM310" s="1305" t="s">
        <v>4809</v>
      </c>
      <c r="AN310" s="1306" t="s">
        <v>1078</v>
      </c>
      <c r="AO310" s="1307" t="s">
        <v>1078</v>
      </c>
      <c r="AP310" s="1305" t="s">
        <v>4809</v>
      </c>
      <c r="AQ310" s="1306" t="s">
        <v>1078</v>
      </c>
      <c r="AR310" s="1307" t="s">
        <v>1078</v>
      </c>
      <c r="AS310" s="1305" t="s">
        <v>4809</v>
      </c>
      <c r="AT310" s="1306" t="s">
        <v>1078</v>
      </c>
      <c r="AU310" s="1307" t="s">
        <v>1078</v>
      </c>
      <c r="AV310" s="1305" t="s">
        <v>4809</v>
      </c>
      <c r="AW310" s="1306" t="s">
        <v>1078</v>
      </c>
      <c r="AX310" s="1307" t="s">
        <v>1078</v>
      </c>
    </row>
    <row r="311" spans="1:50">
      <c r="A311" s="1308" t="s">
        <v>4490</v>
      </c>
      <c r="B311" s="1350" t="s">
        <v>4491</v>
      </c>
      <c r="C311" s="1317" t="s">
        <v>1078</v>
      </c>
      <c r="D311" s="1318" t="s">
        <v>1078</v>
      </c>
      <c r="E311" s="1319" t="s">
        <v>1078</v>
      </c>
      <c r="F311" s="1317" t="s">
        <v>1078</v>
      </c>
      <c r="G311" s="1318" t="s">
        <v>1078</v>
      </c>
      <c r="H311" s="1319" t="s">
        <v>1078</v>
      </c>
      <c r="I311" s="1317" t="s">
        <v>1078</v>
      </c>
      <c r="J311" s="1318" t="s">
        <v>1078</v>
      </c>
      <c r="K311" s="1319" t="s">
        <v>1078</v>
      </c>
      <c r="L311" s="1317" t="s">
        <v>1078</v>
      </c>
      <c r="M311" s="1318" t="s">
        <v>1078</v>
      </c>
      <c r="N311" s="1319" t="s">
        <v>1078</v>
      </c>
      <c r="O311" s="1317" t="s">
        <v>1078</v>
      </c>
      <c r="P311" s="1318" t="s">
        <v>1078</v>
      </c>
      <c r="Q311" s="1319" t="s">
        <v>1078</v>
      </c>
      <c r="R311" s="1317" t="s">
        <v>1078</v>
      </c>
      <c r="S311" s="1318" t="s">
        <v>1078</v>
      </c>
      <c r="T311" s="1319" t="s">
        <v>1078</v>
      </c>
      <c r="U311" s="1317" t="s">
        <v>1078</v>
      </c>
      <c r="V311" s="1318" t="s">
        <v>1078</v>
      </c>
      <c r="W311" s="1319" t="s">
        <v>1078</v>
      </c>
      <c r="X311" s="1317" t="s">
        <v>1078</v>
      </c>
      <c r="Y311" s="1318" t="s">
        <v>1078</v>
      </c>
      <c r="Z311" s="1319" t="s">
        <v>1078</v>
      </c>
      <c r="AA311" s="1317" t="s">
        <v>1078</v>
      </c>
      <c r="AB311" s="1318" t="s">
        <v>1078</v>
      </c>
      <c r="AC311" s="1319" t="s">
        <v>1078</v>
      </c>
      <c r="AD311" s="1317" t="s">
        <v>1078</v>
      </c>
      <c r="AE311" s="1318" t="s">
        <v>1078</v>
      </c>
      <c r="AF311" s="1319" t="s">
        <v>1078</v>
      </c>
      <c r="AG311" s="1317" t="s">
        <v>1078</v>
      </c>
      <c r="AH311" s="1318" t="s">
        <v>1078</v>
      </c>
      <c r="AI311" s="1319" t="s">
        <v>1078</v>
      </c>
      <c r="AJ311" s="1317" t="s">
        <v>1078</v>
      </c>
      <c r="AK311" s="1318" t="s">
        <v>1078</v>
      </c>
      <c r="AL311" s="1319" t="s">
        <v>1078</v>
      </c>
      <c r="AM311" s="1317" t="s">
        <v>1078</v>
      </c>
      <c r="AN311" s="1318" t="s">
        <v>1078</v>
      </c>
      <c r="AO311" s="1319" t="s">
        <v>1078</v>
      </c>
      <c r="AP311" s="1317" t="s">
        <v>1078</v>
      </c>
      <c r="AQ311" s="1318" t="s">
        <v>1078</v>
      </c>
      <c r="AR311" s="1319" t="s">
        <v>1078</v>
      </c>
      <c r="AS311" s="1317" t="s">
        <v>1078</v>
      </c>
      <c r="AT311" s="1318" t="s">
        <v>1078</v>
      </c>
      <c r="AU311" s="1319" t="s">
        <v>1078</v>
      </c>
      <c r="AV311" s="1317" t="s">
        <v>1078</v>
      </c>
      <c r="AW311" s="1318" t="s">
        <v>1078</v>
      </c>
      <c r="AX311" s="1319" t="s">
        <v>1078</v>
      </c>
    </row>
    <row r="312" spans="1:50">
      <c r="A312" s="1313" t="s">
        <v>4492</v>
      </c>
      <c r="B312" s="1143" t="s">
        <v>4493</v>
      </c>
      <c r="C312" s="1314" t="s">
        <v>1078</v>
      </c>
      <c r="D312" s="1315" t="s">
        <v>1078</v>
      </c>
      <c r="E312" s="1316" t="s">
        <v>1078</v>
      </c>
      <c r="F312" s="1314" t="s">
        <v>1078</v>
      </c>
      <c r="G312" s="1315" t="s">
        <v>1078</v>
      </c>
      <c r="H312" s="1316" t="s">
        <v>1078</v>
      </c>
      <c r="I312" s="1314" t="s">
        <v>1078</v>
      </c>
      <c r="J312" s="1315" t="s">
        <v>1078</v>
      </c>
      <c r="K312" s="1316" t="s">
        <v>1078</v>
      </c>
      <c r="L312" s="1314" t="s">
        <v>1078</v>
      </c>
      <c r="M312" s="1315" t="s">
        <v>1078</v>
      </c>
      <c r="N312" s="1316" t="s">
        <v>1078</v>
      </c>
      <c r="O312" s="1314" t="s">
        <v>1078</v>
      </c>
      <c r="P312" s="1315" t="s">
        <v>1078</v>
      </c>
      <c r="Q312" s="1316" t="s">
        <v>1078</v>
      </c>
      <c r="R312" s="1314" t="s">
        <v>1078</v>
      </c>
      <c r="S312" s="1315" t="s">
        <v>1078</v>
      </c>
      <c r="T312" s="1316" t="s">
        <v>1078</v>
      </c>
      <c r="U312" s="1314" t="s">
        <v>1078</v>
      </c>
      <c r="V312" s="1315" t="s">
        <v>1078</v>
      </c>
      <c r="W312" s="1316" t="s">
        <v>1078</v>
      </c>
      <c r="X312" s="1314" t="s">
        <v>1078</v>
      </c>
      <c r="Y312" s="1315" t="s">
        <v>1078</v>
      </c>
      <c r="Z312" s="1316" t="s">
        <v>1078</v>
      </c>
      <c r="AA312" s="1314" t="s">
        <v>1078</v>
      </c>
      <c r="AB312" s="1315" t="s">
        <v>1078</v>
      </c>
      <c r="AC312" s="1316" t="s">
        <v>1078</v>
      </c>
      <c r="AD312" s="1314" t="s">
        <v>1078</v>
      </c>
      <c r="AE312" s="1315" t="s">
        <v>1078</v>
      </c>
      <c r="AF312" s="1316" t="s">
        <v>1078</v>
      </c>
      <c r="AG312" s="1314" t="s">
        <v>1078</v>
      </c>
      <c r="AH312" s="1315" t="s">
        <v>1078</v>
      </c>
      <c r="AI312" s="1316" t="s">
        <v>1078</v>
      </c>
      <c r="AJ312" s="1314" t="s">
        <v>1078</v>
      </c>
      <c r="AK312" s="1315" t="s">
        <v>1078</v>
      </c>
      <c r="AL312" s="1316" t="s">
        <v>1078</v>
      </c>
      <c r="AM312" s="1314" t="s">
        <v>1078</v>
      </c>
      <c r="AN312" s="1315" t="s">
        <v>1078</v>
      </c>
      <c r="AO312" s="1316" t="s">
        <v>1078</v>
      </c>
      <c r="AP312" s="1314" t="s">
        <v>1078</v>
      </c>
      <c r="AQ312" s="1315" t="s">
        <v>1078</v>
      </c>
      <c r="AR312" s="1316" t="s">
        <v>1078</v>
      </c>
      <c r="AS312" s="1314" t="s">
        <v>1078</v>
      </c>
      <c r="AT312" s="1315" t="s">
        <v>1078</v>
      </c>
      <c r="AU312" s="1316" t="s">
        <v>1078</v>
      </c>
      <c r="AV312" s="1314" t="s">
        <v>1078</v>
      </c>
      <c r="AW312" s="1315" t="s">
        <v>1078</v>
      </c>
      <c r="AX312" s="1316" t="s">
        <v>1078</v>
      </c>
    </row>
    <row r="313" spans="1:50">
      <c r="A313" s="1303" t="s">
        <v>4494</v>
      </c>
      <c r="B313" s="1304" t="s">
        <v>4495</v>
      </c>
      <c r="C313" s="1305" t="s">
        <v>2284</v>
      </c>
      <c r="D313" s="1306">
        <v>50.2</v>
      </c>
      <c r="E313" s="1307">
        <v>0</v>
      </c>
      <c r="F313" s="1305" t="s">
        <v>2284</v>
      </c>
      <c r="G313" s="1306">
        <v>50.3</v>
      </c>
      <c r="H313" s="1307">
        <v>0</v>
      </c>
      <c r="I313" s="1305" t="s">
        <v>2284</v>
      </c>
      <c r="J313" s="1306">
        <v>50.4</v>
      </c>
      <c r="K313" s="1307">
        <v>0</v>
      </c>
      <c r="L313" s="1305" t="s">
        <v>1078</v>
      </c>
      <c r="M313" s="1306" t="s">
        <v>1078</v>
      </c>
      <c r="N313" s="1307" t="s">
        <v>1078</v>
      </c>
      <c r="O313" s="1305" t="s">
        <v>2284</v>
      </c>
      <c r="P313" s="1306">
        <v>50.2</v>
      </c>
      <c r="Q313" s="1307">
        <v>0</v>
      </c>
      <c r="R313" s="1305" t="s">
        <v>2284</v>
      </c>
      <c r="S313" s="1306">
        <v>50.2</v>
      </c>
      <c r="T313" s="1307">
        <v>0</v>
      </c>
      <c r="U313" s="1305" t="s">
        <v>1078</v>
      </c>
      <c r="V313" s="1306" t="s">
        <v>1078</v>
      </c>
      <c r="W313" s="1307" t="s">
        <v>1078</v>
      </c>
      <c r="X313" s="1305" t="s">
        <v>1078</v>
      </c>
      <c r="Y313" s="1306" t="s">
        <v>1078</v>
      </c>
      <c r="Z313" s="1307" t="s">
        <v>1078</v>
      </c>
      <c r="AA313" s="1305" t="s">
        <v>2284</v>
      </c>
      <c r="AB313" s="1306">
        <v>50.3</v>
      </c>
      <c r="AC313" s="1307">
        <v>0</v>
      </c>
      <c r="AD313" s="1305" t="s">
        <v>2284</v>
      </c>
      <c r="AE313" s="1306">
        <v>50.3</v>
      </c>
      <c r="AF313" s="1307">
        <v>0</v>
      </c>
      <c r="AG313" s="1305" t="s">
        <v>2284</v>
      </c>
      <c r="AH313" s="1306">
        <v>50.3</v>
      </c>
      <c r="AI313" s="1307">
        <v>0</v>
      </c>
      <c r="AJ313" s="1305" t="s">
        <v>2284</v>
      </c>
      <c r="AK313" s="1306">
        <v>50.2</v>
      </c>
      <c r="AL313" s="1307">
        <v>0</v>
      </c>
      <c r="AM313" s="1305" t="s">
        <v>2284</v>
      </c>
      <c r="AN313" s="1306">
        <v>50.2</v>
      </c>
      <c r="AO313" s="1307">
        <v>0</v>
      </c>
      <c r="AP313" s="1305" t="s">
        <v>2284</v>
      </c>
      <c r="AQ313" s="1306">
        <v>50.2</v>
      </c>
      <c r="AR313" s="1307">
        <v>0</v>
      </c>
      <c r="AS313" s="1305" t="s">
        <v>2284</v>
      </c>
      <c r="AT313" s="1306">
        <v>50.1</v>
      </c>
      <c r="AU313" s="1307">
        <v>0</v>
      </c>
      <c r="AV313" s="1305" t="s">
        <v>2284</v>
      </c>
      <c r="AW313" s="1306">
        <v>50.3</v>
      </c>
      <c r="AX313" s="1307">
        <v>0</v>
      </c>
    </row>
    <row r="314" spans="1:50">
      <c r="A314" s="1308" t="s">
        <v>4496</v>
      </c>
      <c r="B314" s="1350" t="s">
        <v>4497</v>
      </c>
      <c r="C314" s="1317" t="s">
        <v>2284</v>
      </c>
      <c r="D314" s="1318">
        <v>50.3</v>
      </c>
      <c r="E314" s="1319">
        <v>0</v>
      </c>
      <c r="F314" s="1317" t="s">
        <v>2284</v>
      </c>
      <c r="G314" s="1318">
        <v>50.3</v>
      </c>
      <c r="H314" s="1319">
        <v>0</v>
      </c>
      <c r="I314" s="1317" t="s">
        <v>4810</v>
      </c>
      <c r="J314" s="1318">
        <v>50.3</v>
      </c>
      <c r="K314" s="1319">
        <v>33.200000000000003</v>
      </c>
      <c r="L314" s="1317" t="s">
        <v>1078</v>
      </c>
      <c r="M314" s="1318" t="s">
        <v>1078</v>
      </c>
      <c r="N314" s="1319" t="s">
        <v>1078</v>
      </c>
      <c r="O314" s="1317" t="s">
        <v>2284</v>
      </c>
      <c r="P314" s="1318">
        <v>50.1</v>
      </c>
      <c r="Q314" s="1319">
        <v>0</v>
      </c>
      <c r="R314" s="1317" t="s">
        <v>4810</v>
      </c>
      <c r="S314" s="1318">
        <v>50.1</v>
      </c>
      <c r="T314" s="1319">
        <v>7.3</v>
      </c>
      <c r="U314" s="1317" t="s">
        <v>1078</v>
      </c>
      <c r="V314" s="1318" t="s">
        <v>1078</v>
      </c>
      <c r="W314" s="1319" t="s">
        <v>1078</v>
      </c>
      <c r="X314" s="1317" t="s">
        <v>1078</v>
      </c>
      <c r="Y314" s="1318" t="s">
        <v>1078</v>
      </c>
      <c r="Z314" s="1319" t="s">
        <v>1078</v>
      </c>
      <c r="AA314" s="1317" t="s">
        <v>2284</v>
      </c>
      <c r="AB314" s="1318">
        <v>50.2</v>
      </c>
      <c r="AC314" s="1319">
        <v>0</v>
      </c>
      <c r="AD314" s="1317" t="s">
        <v>2284</v>
      </c>
      <c r="AE314" s="1318">
        <v>50.3</v>
      </c>
      <c r="AF314" s="1319">
        <v>0</v>
      </c>
      <c r="AG314" s="1317" t="s">
        <v>2284</v>
      </c>
      <c r="AH314" s="1318">
        <v>50.3</v>
      </c>
      <c r="AI314" s="1319">
        <v>0</v>
      </c>
      <c r="AJ314" s="1317" t="s">
        <v>2284</v>
      </c>
      <c r="AK314" s="1318">
        <v>50.1</v>
      </c>
      <c r="AL314" s="1319">
        <v>0</v>
      </c>
      <c r="AM314" s="1317" t="s">
        <v>2284</v>
      </c>
      <c r="AN314" s="1318">
        <v>50.2</v>
      </c>
      <c r="AO314" s="1319">
        <v>0</v>
      </c>
      <c r="AP314" s="1317" t="s">
        <v>2284</v>
      </c>
      <c r="AQ314" s="1318">
        <v>50.3</v>
      </c>
      <c r="AR314" s="1319">
        <v>0</v>
      </c>
      <c r="AS314" s="1317" t="s">
        <v>2284</v>
      </c>
      <c r="AT314" s="1318">
        <v>50.1</v>
      </c>
      <c r="AU314" s="1319">
        <v>0</v>
      </c>
      <c r="AV314" s="1317" t="s">
        <v>2284</v>
      </c>
      <c r="AW314" s="1318">
        <v>50.2</v>
      </c>
      <c r="AX314" s="1319">
        <v>0</v>
      </c>
    </row>
    <row r="315" spans="1:50">
      <c r="A315" s="1313" t="s">
        <v>4498</v>
      </c>
      <c r="B315" s="1143" t="s">
        <v>4499</v>
      </c>
      <c r="C315" s="1314" t="s">
        <v>1078</v>
      </c>
      <c r="D315" s="1315" t="s">
        <v>1078</v>
      </c>
      <c r="E315" s="1316" t="s">
        <v>1078</v>
      </c>
      <c r="F315" s="1314" t="s">
        <v>1078</v>
      </c>
      <c r="G315" s="1315" t="s">
        <v>1078</v>
      </c>
      <c r="H315" s="1316" t="s">
        <v>1078</v>
      </c>
      <c r="I315" s="1314" t="s">
        <v>2284</v>
      </c>
      <c r="J315" s="1315">
        <v>50.3</v>
      </c>
      <c r="K315" s="1316">
        <v>0</v>
      </c>
      <c r="L315" s="1314" t="s">
        <v>1078</v>
      </c>
      <c r="M315" s="1315" t="s">
        <v>1078</v>
      </c>
      <c r="N315" s="1316" t="s">
        <v>1078</v>
      </c>
      <c r="O315" s="1314" t="s">
        <v>1078</v>
      </c>
      <c r="P315" s="1315" t="s">
        <v>1078</v>
      </c>
      <c r="Q315" s="1316" t="s">
        <v>1078</v>
      </c>
      <c r="R315" s="1314" t="s">
        <v>2284</v>
      </c>
      <c r="S315" s="1315">
        <v>50.1</v>
      </c>
      <c r="T315" s="1316">
        <v>0</v>
      </c>
      <c r="U315" s="1314" t="s">
        <v>1078</v>
      </c>
      <c r="V315" s="1315" t="s">
        <v>1078</v>
      </c>
      <c r="W315" s="1316" t="s">
        <v>1078</v>
      </c>
      <c r="X315" s="1314" t="s">
        <v>1078</v>
      </c>
      <c r="Y315" s="1315" t="s">
        <v>1078</v>
      </c>
      <c r="Z315" s="1316" t="s">
        <v>1078</v>
      </c>
      <c r="AA315" s="1314" t="s">
        <v>1078</v>
      </c>
      <c r="AB315" s="1315" t="s">
        <v>1078</v>
      </c>
      <c r="AC315" s="1316" t="s">
        <v>1078</v>
      </c>
      <c r="AD315" s="1314" t="s">
        <v>1078</v>
      </c>
      <c r="AE315" s="1315" t="s">
        <v>1078</v>
      </c>
      <c r="AF315" s="1316" t="s">
        <v>1078</v>
      </c>
      <c r="AG315" s="1314" t="s">
        <v>1078</v>
      </c>
      <c r="AH315" s="1315" t="s">
        <v>1078</v>
      </c>
      <c r="AI315" s="1316" t="s">
        <v>1078</v>
      </c>
      <c r="AJ315" s="1314" t="s">
        <v>1078</v>
      </c>
      <c r="AK315" s="1315" t="s">
        <v>1078</v>
      </c>
      <c r="AL315" s="1316" t="s">
        <v>1078</v>
      </c>
      <c r="AM315" s="1314" t="s">
        <v>1078</v>
      </c>
      <c r="AN315" s="1315" t="s">
        <v>1078</v>
      </c>
      <c r="AO315" s="1316" t="s">
        <v>1078</v>
      </c>
      <c r="AP315" s="1314" t="s">
        <v>1078</v>
      </c>
      <c r="AQ315" s="1315" t="s">
        <v>1078</v>
      </c>
      <c r="AR315" s="1316" t="s">
        <v>1078</v>
      </c>
      <c r="AS315" s="1314" t="s">
        <v>1078</v>
      </c>
      <c r="AT315" s="1315" t="s">
        <v>1078</v>
      </c>
      <c r="AU315" s="1316" t="s">
        <v>1078</v>
      </c>
      <c r="AV315" s="1314" t="s">
        <v>1078</v>
      </c>
      <c r="AW315" s="1315" t="s">
        <v>1078</v>
      </c>
      <c r="AX315" s="1316" t="s">
        <v>1078</v>
      </c>
    </row>
    <row r="316" spans="1:50">
      <c r="A316" s="1303" t="s">
        <v>4501</v>
      </c>
      <c r="B316" s="1304" t="s">
        <v>4502</v>
      </c>
      <c r="C316" s="1305" t="s">
        <v>4810</v>
      </c>
      <c r="D316" s="1306">
        <v>55.3</v>
      </c>
      <c r="E316" s="1307">
        <v>26.6</v>
      </c>
      <c r="F316" s="1305" t="s">
        <v>4809</v>
      </c>
      <c r="G316" s="1306" t="s">
        <v>1078</v>
      </c>
      <c r="H316" s="1307" t="s">
        <v>1078</v>
      </c>
      <c r="I316" s="1305" t="s">
        <v>2284</v>
      </c>
      <c r="J316" s="1306">
        <v>55.2</v>
      </c>
      <c r="K316" s="1307">
        <v>0</v>
      </c>
      <c r="L316" s="1305" t="s">
        <v>1078</v>
      </c>
      <c r="M316" s="1306" t="s">
        <v>1078</v>
      </c>
      <c r="N316" s="1307" t="s">
        <v>1078</v>
      </c>
      <c r="O316" s="1305" t="s">
        <v>4809</v>
      </c>
      <c r="P316" s="1306" t="s">
        <v>1078</v>
      </c>
      <c r="Q316" s="1307" t="s">
        <v>1078</v>
      </c>
      <c r="R316" s="1305" t="s">
        <v>4810</v>
      </c>
      <c r="S316" s="1306">
        <v>55.3</v>
      </c>
      <c r="T316" s="1307">
        <v>23.7</v>
      </c>
      <c r="U316" s="1305" t="s">
        <v>1078</v>
      </c>
      <c r="V316" s="1306" t="s">
        <v>1078</v>
      </c>
      <c r="W316" s="1307" t="s">
        <v>1078</v>
      </c>
      <c r="X316" s="1305" t="s">
        <v>1078</v>
      </c>
      <c r="Y316" s="1306" t="s">
        <v>1078</v>
      </c>
      <c r="Z316" s="1307" t="s">
        <v>1078</v>
      </c>
      <c r="AA316" s="1305" t="s">
        <v>4809</v>
      </c>
      <c r="AB316" s="1306" t="s">
        <v>1078</v>
      </c>
      <c r="AC316" s="1307" t="s">
        <v>1078</v>
      </c>
      <c r="AD316" s="1305" t="s">
        <v>4809</v>
      </c>
      <c r="AE316" s="1306" t="s">
        <v>1078</v>
      </c>
      <c r="AF316" s="1307" t="s">
        <v>1078</v>
      </c>
      <c r="AG316" s="1305" t="s">
        <v>4809</v>
      </c>
      <c r="AH316" s="1306" t="s">
        <v>1078</v>
      </c>
      <c r="AI316" s="1307" t="s">
        <v>1078</v>
      </c>
      <c r="AJ316" s="1305" t="s">
        <v>4809</v>
      </c>
      <c r="AK316" s="1306" t="s">
        <v>1078</v>
      </c>
      <c r="AL316" s="1307" t="s">
        <v>1078</v>
      </c>
      <c r="AM316" s="1305" t="s">
        <v>4809</v>
      </c>
      <c r="AN316" s="1306" t="s">
        <v>1078</v>
      </c>
      <c r="AO316" s="1307" t="s">
        <v>1078</v>
      </c>
      <c r="AP316" s="1305" t="s">
        <v>4809</v>
      </c>
      <c r="AQ316" s="1306" t="s">
        <v>1078</v>
      </c>
      <c r="AR316" s="1307" t="s">
        <v>1078</v>
      </c>
      <c r="AS316" s="1305" t="s">
        <v>4809</v>
      </c>
      <c r="AT316" s="1306" t="s">
        <v>1078</v>
      </c>
      <c r="AU316" s="1307" t="s">
        <v>1078</v>
      </c>
      <c r="AV316" s="1305" t="s">
        <v>4809</v>
      </c>
      <c r="AW316" s="1306" t="s">
        <v>1078</v>
      </c>
      <c r="AX316" s="1307" t="s">
        <v>1078</v>
      </c>
    </row>
    <row r="317" spans="1:50">
      <c r="A317" s="1308" t="s">
        <v>4503</v>
      </c>
      <c r="B317" s="1350" t="s">
        <v>4504</v>
      </c>
      <c r="C317" s="1317" t="s">
        <v>2284</v>
      </c>
      <c r="D317" s="1318">
        <v>55.2</v>
      </c>
      <c r="E317" s="1319">
        <v>0</v>
      </c>
      <c r="F317" s="1317" t="s">
        <v>1078</v>
      </c>
      <c r="G317" s="1318" t="s">
        <v>1078</v>
      </c>
      <c r="H317" s="1319" t="s">
        <v>1078</v>
      </c>
      <c r="I317" s="1317" t="s">
        <v>4351</v>
      </c>
      <c r="J317" s="1318">
        <v>55.3</v>
      </c>
      <c r="K317" s="1319">
        <v>55.3</v>
      </c>
      <c r="L317" s="1317" t="s">
        <v>1078</v>
      </c>
      <c r="M317" s="1318" t="s">
        <v>1078</v>
      </c>
      <c r="N317" s="1319" t="s">
        <v>1078</v>
      </c>
      <c r="O317" s="1317" t="s">
        <v>1078</v>
      </c>
      <c r="P317" s="1318" t="s">
        <v>1078</v>
      </c>
      <c r="Q317" s="1319" t="s">
        <v>1078</v>
      </c>
      <c r="R317" s="1317" t="s">
        <v>4810</v>
      </c>
      <c r="S317" s="1318">
        <v>55.2</v>
      </c>
      <c r="T317" s="1319">
        <v>17</v>
      </c>
      <c r="U317" s="1317" t="s">
        <v>1078</v>
      </c>
      <c r="V317" s="1318" t="s">
        <v>1078</v>
      </c>
      <c r="W317" s="1319" t="s">
        <v>1078</v>
      </c>
      <c r="X317" s="1317" t="s">
        <v>1078</v>
      </c>
      <c r="Y317" s="1318" t="s">
        <v>1078</v>
      </c>
      <c r="Z317" s="1319" t="s">
        <v>1078</v>
      </c>
      <c r="AA317" s="1317" t="s">
        <v>1078</v>
      </c>
      <c r="AB317" s="1318" t="s">
        <v>1078</v>
      </c>
      <c r="AC317" s="1319" t="s">
        <v>1078</v>
      </c>
      <c r="AD317" s="1317" t="s">
        <v>1078</v>
      </c>
      <c r="AE317" s="1318" t="s">
        <v>1078</v>
      </c>
      <c r="AF317" s="1319" t="s">
        <v>1078</v>
      </c>
      <c r="AG317" s="1317" t="s">
        <v>1078</v>
      </c>
      <c r="AH317" s="1318" t="s">
        <v>1078</v>
      </c>
      <c r="AI317" s="1319" t="s">
        <v>1078</v>
      </c>
      <c r="AJ317" s="1317" t="s">
        <v>1078</v>
      </c>
      <c r="AK317" s="1318" t="s">
        <v>1078</v>
      </c>
      <c r="AL317" s="1319" t="s">
        <v>1078</v>
      </c>
      <c r="AM317" s="1317" t="s">
        <v>1078</v>
      </c>
      <c r="AN317" s="1318" t="s">
        <v>1078</v>
      </c>
      <c r="AO317" s="1319" t="s">
        <v>1078</v>
      </c>
      <c r="AP317" s="1317" t="s">
        <v>1078</v>
      </c>
      <c r="AQ317" s="1318" t="s">
        <v>1078</v>
      </c>
      <c r="AR317" s="1319" t="s">
        <v>1078</v>
      </c>
      <c r="AS317" s="1317" t="s">
        <v>1078</v>
      </c>
      <c r="AT317" s="1318" t="s">
        <v>1078</v>
      </c>
      <c r="AU317" s="1319" t="s">
        <v>1078</v>
      </c>
      <c r="AV317" s="1317" t="s">
        <v>1078</v>
      </c>
      <c r="AW317" s="1318" t="s">
        <v>1078</v>
      </c>
      <c r="AX317" s="1319" t="s">
        <v>1078</v>
      </c>
    </row>
    <row r="318" spans="1:50">
      <c r="A318" s="1313" t="s">
        <v>4505</v>
      </c>
      <c r="B318" s="1143" t="s">
        <v>4506</v>
      </c>
      <c r="C318" s="1314" t="s">
        <v>4810</v>
      </c>
      <c r="D318" s="1315">
        <v>55.2</v>
      </c>
      <c r="E318" s="1316">
        <v>27.5</v>
      </c>
      <c r="F318" s="1314" t="s">
        <v>1078</v>
      </c>
      <c r="G318" s="1315" t="s">
        <v>1078</v>
      </c>
      <c r="H318" s="1316" t="s">
        <v>1078</v>
      </c>
      <c r="I318" s="1314" t="s">
        <v>2284</v>
      </c>
      <c r="J318" s="1315">
        <v>55.3</v>
      </c>
      <c r="K318" s="1316">
        <v>0</v>
      </c>
      <c r="L318" s="1314" t="s">
        <v>1078</v>
      </c>
      <c r="M318" s="1315" t="s">
        <v>1078</v>
      </c>
      <c r="N318" s="1316" t="s">
        <v>1078</v>
      </c>
      <c r="O318" s="1314" t="s">
        <v>1078</v>
      </c>
      <c r="P318" s="1315" t="s">
        <v>1078</v>
      </c>
      <c r="Q318" s="1316" t="s">
        <v>1078</v>
      </c>
      <c r="R318" s="1314" t="s">
        <v>2284</v>
      </c>
      <c r="S318" s="1315">
        <v>55.2</v>
      </c>
      <c r="T318" s="1316">
        <v>0</v>
      </c>
      <c r="U318" s="1314" t="s">
        <v>1078</v>
      </c>
      <c r="V318" s="1315" t="s">
        <v>1078</v>
      </c>
      <c r="W318" s="1316" t="s">
        <v>1078</v>
      </c>
      <c r="X318" s="1314" t="s">
        <v>1078</v>
      </c>
      <c r="Y318" s="1315" t="s">
        <v>1078</v>
      </c>
      <c r="Z318" s="1316" t="s">
        <v>1078</v>
      </c>
      <c r="AA318" s="1314" t="s">
        <v>1078</v>
      </c>
      <c r="AB318" s="1315" t="s">
        <v>1078</v>
      </c>
      <c r="AC318" s="1316" t="s">
        <v>1078</v>
      </c>
      <c r="AD318" s="1314" t="s">
        <v>1078</v>
      </c>
      <c r="AE318" s="1315" t="s">
        <v>1078</v>
      </c>
      <c r="AF318" s="1316" t="s">
        <v>1078</v>
      </c>
      <c r="AG318" s="1314" t="s">
        <v>1078</v>
      </c>
      <c r="AH318" s="1315" t="s">
        <v>1078</v>
      </c>
      <c r="AI318" s="1316" t="s">
        <v>1078</v>
      </c>
      <c r="AJ318" s="1314" t="s">
        <v>1078</v>
      </c>
      <c r="AK318" s="1315" t="s">
        <v>1078</v>
      </c>
      <c r="AL318" s="1316" t="s">
        <v>1078</v>
      </c>
      <c r="AM318" s="1314" t="s">
        <v>1078</v>
      </c>
      <c r="AN318" s="1315" t="s">
        <v>1078</v>
      </c>
      <c r="AO318" s="1316" t="s">
        <v>1078</v>
      </c>
      <c r="AP318" s="1314" t="s">
        <v>1078</v>
      </c>
      <c r="AQ318" s="1315" t="s">
        <v>1078</v>
      </c>
      <c r="AR318" s="1316" t="s">
        <v>1078</v>
      </c>
      <c r="AS318" s="1314" t="s">
        <v>1078</v>
      </c>
      <c r="AT318" s="1315" t="s">
        <v>1078</v>
      </c>
      <c r="AU318" s="1316" t="s">
        <v>1078</v>
      </c>
      <c r="AV318" s="1314" t="s">
        <v>1078</v>
      </c>
      <c r="AW318" s="1315" t="s">
        <v>1078</v>
      </c>
      <c r="AX318" s="1316" t="s">
        <v>1078</v>
      </c>
    </row>
    <row r="319" spans="1:50">
      <c r="A319" s="1303" t="s">
        <v>4507</v>
      </c>
      <c r="B319" s="1304" t="s">
        <v>4508</v>
      </c>
      <c r="C319" s="1305" t="s">
        <v>4810</v>
      </c>
      <c r="D319" s="1306">
        <v>60.2</v>
      </c>
      <c r="E319" s="1307">
        <v>27.2</v>
      </c>
      <c r="F319" s="1305" t="s">
        <v>2284</v>
      </c>
      <c r="G319" s="1306">
        <v>60.2</v>
      </c>
      <c r="H319" s="1307">
        <v>0</v>
      </c>
      <c r="I319" s="1305" t="s">
        <v>4810</v>
      </c>
      <c r="J319" s="1306">
        <v>60.2</v>
      </c>
      <c r="K319" s="1307">
        <v>10.8</v>
      </c>
      <c r="L319" s="1305" t="s">
        <v>1078</v>
      </c>
      <c r="M319" s="1306" t="s">
        <v>1078</v>
      </c>
      <c r="N319" s="1307" t="s">
        <v>1078</v>
      </c>
      <c r="O319" s="1305" t="s">
        <v>2284</v>
      </c>
      <c r="P319" s="1306">
        <v>60.3</v>
      </c>
      <c r="Q319" s="1307">
        <v>0</v>
      </c>
      <c r="R319" s="1305" t="s">
        <v>4810</v>
      </c>
      <c r="S319" s="1306">
        <v>60.2</v>
      </c>
      <c r="T319" s="1307">
        <v>17.100000000000001</v>
      </c>
      <c r="U319" s="1305" t="s">
        <v>1078</v>
      </c>
      <c r="V319" s="1306" t="s">
        <v>1078</v>
      </c>
      <c r="W319" s="1307" t="s">
        <v>1078</v>
      </c>
      <c r="X319" s="1305" t="s">
        <v>1078</v>
      </c>
      <c r="Y319" s="1306" t="s">
        <v>1078</v>
      </c>
      <c r="Z319" s="1307" t="s">
        <v>1078</v>
      </c>
      <c r="AA319" s="1305" t="s">
        <v>2284</v>
      </c>
      <c r="AB319" s="1306">
        <v>60.3</v>
      </c>
      <c r="AC319" s="1307">
        <v>0</v>
      </c>
      <c r="AD319" s="1305" t="s">
        <v>2284</v>
      </c>
      <c r="AE319" s="1306">
        <v>60.3</v>
      </c>
      <c r="AF319" s="1307">
        <v>0</v>
      </c>
      <c r="AG319" s="1305" t="s">
        <v>2284</v>
      </c>
      <c r="AH319" s="1306">
        <v>60.2</v>
      </c>
      <c r="AI319" s="1307">
        <v>0</v>
      </c>
      <c r="AJ319" s="1305" t="s">
        <v>2284</v>
      </c>
      <c r="AK319" s="1306">
        <v>60.2</v>
      </c>
      <c r="AL319" s="1307">
        <v>0</v>
      </c>
      <c r="AM319" s="1305" t="s">
        <v>4810</v>
      </c>
      <c r="AN319" s="1306">
        <v>60.3</v>
      </c>
      <c r="AO319" s="1307">
        <v>11.6</v>
      </c>
      <c r="AP319" s="1305" t="s">
        <v>2284</v>
      </c>
      <c r="AQ319" s="1306">
        <v>60.1</v>
      </c>
      <c r="AR319" s="1307">
        <v>0</v>
      </c>
      <c r="AS319" s="1305" t="s">
        <v>2284</v>
      </c>
      <c r="AT319" s="1306">
        <v>60.2</v>
      </c>
      <c r="AU319" s="1307">
        <v>0</v>
      </c>
      <c r="AV319" s="1305" t="s">
        <v>2284</v>
      </c>
      <c r="AW319" s="1306">
        <v>60.3</v>
      </c>
      <c r="AX319" s="1307">
        <v>0</v>
      </c>
    </row>
    <row r="320" spans="1:50">
      <c r="A320" s="1308" t="s">
        <v>4509</v>
      </c>
      <c r="B320" s="1350" t="s">
        <v>4510</v>
      </c>
      <c r="C320" s="1317" t="s">
        <v>2284</v>
      </c>
      <c r="D320" s="1318">
        <v>60.3</v>
      </c>
      <c r="E320" s="1319">
        <v>0</v>
      </c>
      <c r="F320" s="1317" t="s">
        <v>2284</v>
      </c>
      <c r="G320" s="1318">
        <v>60.3</v>
      </c>
      <c r="H320" s="1319">
        <v>0</v>
      </c>
      <c r="I320" s="1317" t="s">
        <v>4810</v>
      </c>
      <c r="J320" s="1318">
        <v>60.3</v>
      </c>
      <c r="K320" s="1319">
        <v>24.8</v>
      </c>
      <c r="L320" s="1317" t="s">
        <v>1078</v>
      </c>
      <c r="M320" s="1318" t="s">
        <v>1078</v>
      </c>
      <c r="N320" s="1319" t="s">
        <v>1078</v>
      </c>
      <c r="O320" s="1317" t="s">
        <v>2284</v>
      </c>
      <c r="P320" s="1318">
        <v>60.2</v>
      </c>
      <c r="Q320" s="1319">
        <v>0</v>
      </c>
      <c r="R320" s="1317" t="s">
        <v>4810</v>
      </c>
      <c r="S320" s="1318">
        <v>60.2</v>
      </c>
      <c r="T320" s="1319">
        <v>23.3</v>
      </c>
      <c r="U320" s="1317" t="s">
        <v>1078</v>
      </c>
      <c r="V320" s="1318" t="s">
        <v>1078</v>
      </c>
      <c r="W320" s="1319" t="s">
        <v>1078</v>
      </c>
      <c r="X320" s="1317" t="s">
        <v>1078</v>
      </c>
      <c r="Y320" s="1318" t="s">
        <v>1078</v>
      </c>
      <c r="Z320" s="1319" t="s">
        <v>1078</v>
      </c>
      <c r="AA320" s="1317" t="s">
        <v>2284</v>
      </c>
      <c r="AB320" s="1318">
        <v>60.2</v>
      </c>
      <c r="AC320" s="1319">
        <v>0</v>
      </c>
      <c r="AD320" s="1317" t="s">
        <v>2284</v>
      </c>
      <c r="AE320" s="1318">
        <v>60.4</v>
      </c>
      <c r="AF320" s="1319">
        <v>0</v>
      </c>
      <c r="AG320" s="1317" t="s">
        <v>2284</v>
      </c>
      <c r="AH320" s="1318">
        <v>60.2</v>
      </c>
      <c r="AI320" s="1319">
        <v>0</v>
      </c>
      <c r="AJ320" s="1317" t="s">
        <v>2284</v>
      </c>
      <c r="AK320" s="1318">
        <v>60.2</v>
      </c>
      <c r="AL320" s="1319">
        <v>0</v>
      </c>
      <c r="AM320" s="1317" t="s">
        <v>2284</v>
      </c>
      <c r="AN320" s="1318">
        <v>60.3</v>
      </c>
      <c r="AO320" s="1319">
        <v>0</v>
      </c>
      <c r="AP320" s="1317" t="s">
        <v>2284</v>
      </c>
      <c r="AQ320" s="1318">
        <v>60.1</v>
      </c>
      <c r="AR320" s="1319">
        <v>0</v>
      </c>
      <c r="AS320" s="1317" t="s">
        <v>2284</v>
      </c>
      <c r="AT320" s="1318">
        <v>60.2</v>
      </c>
      <c r="AU320" s="1319">
        <v>0</v>
      </c>
      <c r="AV320" s="1317" t="s">
        <v>2284</v>
      </c>
      <c r="AW320" s="1318">
        <v>60.3</v>
      </c>
      <c r="AX320" s="1319">
        <v>0</v>
      </c>
    </row>
    <row r="321" spans="1:50">
      <c r="A321" s="1313" t="s">
        <v>4511</v>
      </c>
      <c r="B321" s="1143" t="s">
        <v>4512</v>
      </c>
      <c r="C321" s="1314" t="s">
        <v>4810</v>
      </c>
      <c r="D321" s="1315">
        <v>60.2</v>
      </c>
      <c r="E321" s="1316">
        <v>45.1</v>
      </c>
      <c r="F321" s="1314" t="s">
        <v>1078</v>
      </c>
      <c r="G321" s="1315" t="s">
        <v>1078</v>
      </c>
      <c r="H321" s="1316" t="s">
        <v>1078</v>
      </c>
      <c r="I321" s="1314" t="s">
        <v>4810</v>
      </c>
      <c r="J321" s="1315">
        <v>60.3</v>
      </c>
      <c r="K321" s="1316">
        <v>59.8</v>
      </c>
      <c r="L321" s="1314" t="s">
        <v>1078</v>
      </c>
      <c r="M321" s="1315" t="s">
        <v>1078</v>
      </c>
      <c r="N321" s="1316" t="s">
        <v>1078</v>
      </c>
      <c r="O321" s="1314" t="s">
        <v>1078</v>
      </c>
      <c r="P321" s="1315" t="s">
        <v>1078</v>
      </c>
      <c r="Q321" s="1316" t="s">
        <v>1078</v>
      </c>
      <c r="R321" s="1314" t="s">
        <v>4810</v>
      </c>
      <c r="S321" s="1315">
        <v>60.2</v>
      </c>
      <c r="T321" s="1316">
        <v>17.100000000000001</v>
      </c>
      <c r="U321" s="1314" t="s">
        <v>1078</v>
      </c>
      <c r="V321" s="1315" t="s">
        <v>1078</v>
      </c>
      <c r="W321" s="1316" t="s">
        <v>1078</v>
      </c>
      <c r="X321" s="1314" t="s">
        <v>1078</v>
      </c>
      <c r="Y321" s="1315" t="s">
        <v>1078</v>
      </c>
      <c r="Z321" s="1316" t="s">
        <v>1078</v>
      </c>
      <c r="AA321" s="1314" t="s">
        <v>1078</v>
      </c>
      <c r="AB321" s="1315" t="s">
        <v>1078</v>
      </c>
      <c r="AC321" s="1316" t="s">
        <v>1078</v>
      </c>
      <c r="AD321" s="1314" t="s">
        <v>1078</v>
      </c>
      <c r="AE321" s="1315" t="s">
        <v>1078</v>
      </c>
      <c r="AF321" s="1316" t="s">
        <v>1078</v>
      </c>
      <c r="AG321" s="1314" t="s">
        <v>1078</v>
      </c>
      <c r="AH321" s="1315" t="s">
        <v>1078</v>
      </c>
      <c r="AI321" s="1316" t="s">
        <v>1078</v>
      </c>
      <c r="AJ321" s="1314" t="s">
        <v>1078</v>
      </c>
      <c r="AK321" s="1315" t="s">
        <v>1078</v>
      </c>
      <c r="AL321" s="1316" t="s">
        <v>1078</v>
      </c>
      <c r="AM321" s="1314" t="s">
        <v>2284</v>
      </c>
      <c r="AN321" s="1315">
        <v>60.3</v>
      </c>
      <c r="AO321" s="1316">
        <v>0</v>
      </c>
      <c r="AP321" s="1314" t="s">
        <v>1078</v>
      </c>
      <c r="AQ321" s="1315" t="s">
        <v>1078</v>
      </c>
      <c r="AR321" s="1316" t="s">
        <v>1078</v>
      </c>
      <c r="AS321" s="1314" t="s">
        <v>1078</v>
      </c>
      <c r="AT321" s="1315" t="s">
        <v>1078</v>
      </c>
      <c r="AU321" s="1316" t="s">
        <v>1078</v>
      </c>
      <c r="AV321" s="1314" t="s">
        <v>1078</v>
      </c>
      <c r="AW321" s="1315" t="s">
        <v>1078</v>
      </c>
      <c r="AX321" s="1316" t="s">
        <v>1078</v>
      </c>
    </row>
    <row r="322" spans="1:50" ht="54.75">
      <c r="A322" s="1299" t="s">
        <v>4551</v>
      </c>
      <c r="B322" s="1139" t="s">
        <v>5910</v>
      </c>
      <c r="C322" s="1300" t="s">
        <v>4806</v>
      </c>
      <c r="D322" s="1301" t="s">
        <v>4813</v>
      </c>
      <c r="E322" s="1302" t="s">
        <v>4814</v>
      </c>
      <c r="F322" s="1300" t="s">
        <v>4806</v>
      </c>
      <c r="G322" s="1301" t="s">
        <v>4813</v>
      </c>
      <c r="H322" s="1302" t="s">
        <v>4814</v>
      </c>
      <c r="I322" s="1300" t="s">
        <v>4806</v>
      </c>
      <c r="J322" s="1301" t="s">
        <v>4813</v>
      </c>
      <c r="K322" s="1302" t="s">
        <v>4814</v>
      </c>
      <c r="L322" s="1300" t="s">
        <v>4806</v>
      </c>
      <c r="M322" s="1301" t="s">
        <v>4813</v>
      </c>
      <c r="N322" s="1302" t="s">
        <v>4814</v>
      </c>
      <c r="O322" s="1300" t="s">
        <v>4806</v>
      </c>
      <c r="P322" s="1301" t="s">
        <v>4813</v>
      </c>
      <c r="Q322" s="1302" t="s">
        <v>4814</v>
      </c>
      <c r="R322" s="1300" t="s">
        <v>4806</v>
      </c>
      <c r="S322" s="1301" t="s">
        <v>4813</v>
      </c>
      <c r="T322" s="1302" t="s">
        <v>4814</v>
      </c>
      <c r="U322" s="1300" t="s">
        <v>4806</v>
      </c>
      <c r="V322" s="1301" t="s">
        <v>4813</v>
      </c>
      <c r="W322" s="1302" t="s">
        <v>4814</v>
      </c>
      <c r="X322" s="1300" t="s">
        <v>4806</v>
      </c>
      <c r="Y322" s="1301" t="s">
        <v>4813</v>
      </c>
      <c r="Z322" s="1302" t="s">
        <v>4814</v>
      </c>
      <c r="AA322" s="1300" t="s">
        <v>4806</v>
      </c>
      <c r="AB322" s="1301" t="s">
        <v>4813</v>
      </c>
      <c r="AC322" s="1302" t="s">
        <v>4814</v>
      </c>
      <c r="AD322" s="1300" t="s">
        <v>4806</v>
      </c>
      <c r="AE322" s="1301" t="s">
        <v>4813</v>
      </c>
      <c r="AF322" s="1302" t="s">
        <v>4814</v>
      </c>
      <c r="AG322" s="1300" t="s">
        <v>4806</v>
      </c>
      <c r="AH322" s="1301" t="s">
        <v>4813</v>
      </c>
      <c r="AI322" s="1302" t="s">
        <v>4814</v>
      </c>
      <c r="AJ322" s="1300" t="s">
        <v>4806</v>
      </c>
      <c r="AK322" s="1301" t="s">
        <v>4813</v>
      </c>
      <c r="AL322" s="1302" t="s">
        <v>4814</v>
      </c>
      <c r="AM322" s="1300" t="s">
        <v>4806</v>
      </c>
      <c r="AN322" s="1301" t="s">
        <v>4813</v>
      </c>
      <c r="AO322" s="1302" t="s">
        <v>4814</v>
      </c>
      <c r="AP322" s="1300" t="s">
        <v>4806</v>
      </c>
      <c r="AQ322" s="1301" t="s">
        <v>4813</v>
      </c>
      <c r="AR322" s="1302" t="s">
        <v>4814</v>
      </c>
      <c r="AS322" s="1300" t="s">
        <v>4806</v>
      </c>
      <c r="AT322" s="1301" t="s">
        <v>4813</v>
      </c>
      <c r="AU322" s="1302" t="s">
        <v>4814</v>
      </c>
      <c r="AV322" s="1300" t="s">
        <v>4806</v>
      </c>
      <c r="AW322" s="1301" t="s">
        <v>4813</v>
      </c>
      <c r="AX322" s="1302" t="s">
        <v>4814</v>
      </c>
    </row>
    <row r="323" spans="1:50">
      <c r="A323" s="1303" t="s">
        <v>4470</v>
      </c>
      <c r="B323" s="1304" t="s">
        <v>4471</v>
      </c>
      <c r="C323" s="1305" t="s">
        <v>2284</v>
      </c>
      <c r="D323" s="1306">
        <v>30.2</v>
      </c>
      <c r="E323" s="1307">
        <v>0</v>
      </c>
      <c r="F323" s="1305" t="s">
        <v>2284</v>
      </c>
      <c r="G323" s="1306">
        <v>30.3</v>
      </c>
      <c r="H323" s="1307">
        <v>0</v>
      </c>
      <c r="I323" s="1305" t="s">
        <v>2284</v>
      </c>
      <c r="J323" s="1306">
        <v>30.2</v>
      </c>
      <c r="K323" s="1307">
        <v>0</v>
      </c>
      <c r="L323" s="1305" t="s">
        <v>1078</v>
      </c>
      <c r="M323" s="1306" t="s">
        <v>1078</v>
      </c>
      <c r="N323" s="1307" t="s">
        <v>1078</v>
      </c>
      <c r="O323" s="1305" t="s">
        <v>2284</v>
      </c>
      <c r="P323" s="1306">
        <v>30.3</v>
      </c>
      <c r="Q323" s="1307">
        <v>0</v>
      </c>
      <c r="R323" s="1305" t="s">
        <v>2284</v>
      </c>
      <c r="S323" s="1306">
        <v>30.3</v>
      </c>
      <c r="T323" s="1307">
        <v>0</v>
      </c>
      <c r="U323" s="1305" t="s">
        <v>1078</v>
      </c>
      <c r="V323" s="1306" t="s">
        <v>1078</v>
      </c>
      <c r="W323" s="1307" t="s">
        <v>1078</v>
      </c>
      <c r="X323" s="1305" t="s">
        <v>1078</v>
      </c>
      <c r="Y323" s="1306" t="s">
        <v>1078</v>
      </c>
      <c r="Z323" s="1307" t="s">
        <v>1078</v>
      </c>
      <c r="AA323" s="1305" t="s">
        <v>2284</v>
      </c>
      <c r="AB323" s="1306">
        <v>30.2</v>
      </c>
      <c r="AC323" s="1307">
        <v>0</v>
      </c>
      <c r="AD323" s="1305" t="s">
        <v>2284</v>
      </c>
      <c r="AE323" s="1306">
        <v>30.3</v>
      </c>
      <c r="AF323" s="1307">
        <v>0</v>
      </c>
      <c r="AG323" s="1305" t="s">
        <v>2284</v>
      </c>
      <c r="AH323" s="1306">
        <v>30.2</v>
      </c>
      <c r="AI323" s="1307">
        <v>0</v>
      </c>
      <c r="AJ323" s="1305" t="s">
        <v>2284</v>
      </c>
      <c r="AK323" s="1306">
        <v>30.3</v>
      </c>
      <c r="AL323" s="1307">
        <v>0</v>
      </c>
      <c r="AM323" s="1305" t="s">
        <v>2284</v>
      </c>
      <c r="AN323" s="1306">
        <v>30.2</v>
      </c>
      <c r="AO323" s="1307">
        <v>0</v>
      </c>
      <c r="AP323" s="1305" t="s">
        <v>2284</v>
      </c>
      <c r="AQ323" s="1306">
        <v>30.3</v>
      </c>
      <c r="AR323" s="1307">
        <v>0</v>
      </c>
      <c r="AS323" s="1305" t="s">
        <v>2284</v>
      </c>
      <c r="AT323" s="1306">
        <v>30.3</v>
      </c>
      <c r="AU323" s="1307">
        <v>0</v>
      </c>
      <c r="AV323" s="1305" t="s">
        <v>2284</v>
      </c>
      <c r="AW323" s="1306">
        <v>30.2</v>
      </c>
      <c r="AX323" s="1307">
        <v>0</v>
      </c>
    </row>
    <row r="324" spans="1:50">
      <c r="A324" s="1308" t="s">
        <v>4472</v>
      </c>
      <c r="B324" s="1350" t="s">
        <v>4473</v>
      </c>
      <c r="C324" s="1310" t="s">
        <v>2284</v>
      </c>
      <c r="D324" s="1311">
        <v>30.2</v>
      </c>
      <c r="E324" s="1312">
        <v>0</v>
      </c>
      <c r="F324" s="1310" t="s">
        <v>2284</v>
      </c>
      <c r="G324" s="1311">
        <v>30.3</v>
      </c>
      <c r="H324" s="1312">
        <v>0</v>
      </c>
      <c r="I324" s="1310" t="s">
        <v>2284</v>
      </c>
      <c r="J324" s="1311">
        <v>30.2</v>
      </c>
      <c r="K324" s="1312">
        <v>0</v>
      </c>
      <c r="L324" s="1310" t="s">
        <v>1078</v>
      </c>
      <c r="M324" s="1311" t="s">
        <v>1078</v>
      </c>
      <c r="N324" s="1312" t="s">
        <v>1078</v>
      </c>
      <c r="O324" s="1310" t="s">
        <v>2284</v>
      </c>
      <c r="P324" s="1311">
        <v>30.3</v>
      </c>
      <c r="Q324" s="1312">
        <v>0</v>
      </c>
      <c r="R324" s="1310" t="s">
        <v>2284</v>
      </c>
      <c r="S324" s="1311">
        <v>30.1</v>
      </c>
      <c r="T324" s="1312">
        <v>0</v>
      </c>
      <c r="U324" s="1310" t="s">
        <v>1078</v>
      </c>
      <c r="V324" s="1311" t="s">
        <v>1078</v>
      </c>
      <c r="W324" s="1312" t="s">
        <v>1078</v>
      </c>
      <c r="X324" s="1310" t="s">
        <v>1078</v>
      </c>
      <c r="Y324" s="1311" t="s">
        <v>1078</v>
      </c>
      <c r="Z324" s="1312" t="s">
        <v>1078</v>
      </c>
      <c r="AA324" s="1310" t="s">
        <v>2284</v>
      </c>
      <c r="AB324" s="1311">
        <v>30.3</v>
      </c>
      <c r="AC324" s="1312">
        <v>0</v>
      </c>
      <c r="AD324" s="1310" t="s">
        <v>2284</v>
      </c>
      <c r="AE324" s="1311">
        <v>30.2</v>
      </c>
      <c r="AF324" s="1312">
        <v>0</v>
      </c>
      <c r="AG324" s="1310" t="s">
        <v>2284</v>
      </c>
      <c r="AH324" s="1311">
        <v>30.2</v>
      </c>
      <c r="AI324" s="1312">
        <v>0</v>
      </c>
      <c r="AJ324" s="1310" t="s">
        <v>2284</v>
      </c>
      <c r="AK324" s="1311">
        <v>30.2</v>
      </c>
      <c r="AL324" s="1312">
        <v>0</v>
      </c>
      <c r="AM324" s="1310" t="s">
        <v>2284</v>
      </c>
      <c r="AN324" s="1311">
        <v>30.2</v>
      </c>
      <c r="AO324" s="1312">
        <v>0</v>
      </c>
      <c r="AP324" s="1310" t="s">
        <v>2284</v>
      </c>
      <c r="AQ324" s="1311">
        <v>30.3</v>
      </c>
      <c r="AR324" s="1312">
        <v>0</v>
      </c>
      <c r="AS324" s="1310" t="s">
        <v>2284</v>
      </c>
      <c r="AT324" s="1311">
        <v>30.3</v>
      </c>
      <c r="AU324" s="1312">
        <v>0</v>
      </c>
      <c r="AV324" s="1310" t="s">
        <v>4810</v>
      </c>
      <c r="AW324" s="1311">
        <v>30.2</v>
      </c>
      <c r="AX324" s="1312">
        <v>8.9</v>
      </c>
    </row>
    <row r="325" spans="1:50">
      <c r="A325" s="1313" t="s">
        <v>4474</v>
      </c>
      <c r="B325" s="1143" t="s">
        <v>4475</v>
      </c>
      <c r="C325" s="1314" t="s">
        <v>1078</v>
      </c>
      <c r="D325" s="1315" t="s">
        <v>1078</v>
      </c>
      <c r="E325" s="1316" t="s">
        <v>1078</v>
      </c>
      <c r="F325" s="1314" t="s">
        <v>1078</v>
      </c>
      <c r="G325" s="1315" t="s">
        <v>1078</v>
      </c>
      <c r="H325" s="1316" t="s">
        <v>1078</v>
      </c>
      <c r="I325" s="1314" t="s">
        <v>1078</v>
      </c>
      <c r="J325" s="1315" t="s">
        <v>1078</v>
      </c>
      <c r="K325" s="1316" t="s">
        <v>1078</v>
      </c>
      <c r="L325" s="1314" t="s">
        <v>1078</v>
      </c>
      <c r="M325" s="1315" t="s">
        <v>1078</v>
      </c>
      <c r="N325" s="1316" t="s">
        <v>1078</v>
      </c>
      <c r="O325" s="1314" t="s">
        <v>1078</v>
      </c>
      <c r="P325" s="1315" t="s">
        <v>1078</v>
      </c>
      <c r="Q325" s="1316" t="s">
        <v>1078</v>
      </c>
      <c r="R325" s="1314" t="s">
        <v>1078</v>
      </c>
      <c r="S325" s="1315" t="s">
        <v>1078</v>
      </c>
      <c r="T325" s="1316" t="s">
        <v>1078</v>
      </c>
      <c r="U325" s="1314" t="s">
        <v>1078</v>
      </c>
      <c r="V325" s="1315" t="s">
        <v>1078</v>
      </c>
      <c r="W325" s="1316" t="s">
        <v>1078</v>
      </c>
      <c r="X325" s="1314" t="s">
        <v>1078</v>
      </c>
      <c r="Y325" s="1315" t="s">
        <v>1078</v>
      </c>
      <c r="Z325" s="1316" t="s">
        <v>1078</v>
      </c>
      <c r="AA325" s="1314" t="s">
        <v>1078</v>
      </c>
      <c r="AB325" s="1315" t="s">
        <v>1078</v>
      </c>
      <c r="AC325" s="1316" t="s">
        <v>1078</v>
      </c>
      <c r="AD325" s="1314" t="s">
        <v>1078</v>
      </c>
      <c r="AE325" s="1315" t="s">
        <v>1078</v>
      </c>
      <c r="AF325" s="1316" t="s">
        <v>1078</v>
      </c>
      <c r="AG325" s="1314" t="s">
        <v>1078</v>
      </c>
      <c r="AH325" s="1315" t="s">
        <v>1078</v>
      </c>
      <c r="AI325" s="1316" t="s">
        <v>1078</v>
      </c>
      <c r="AJ325" s="1314" t="s">
        <v>1078</v>
      </c>
      <c r="AK325" s="1315" t="s">
        <v>1078</v>
      </c>
      <c r="AL325" s="1316" t="s">
        <v>1078</v>
      </c>
      <c r="AM325" s="1314" t="s">
        <v>1078</v>
      </c>
      <c r="AN325" s="1315" t="s">
        <v>1078</v>
      </c>
      <c r="AO325" s="1316" t="s">
        <v>1078</v>
      </c>
      <c r="AP325" s="1314" t="s">
        <v>1078</v>
      </c>
      <c r="AQ325" s="1315" t="s">
        <v>1078</v>
      </c>
      <c r="AR325" s="1316" t="s">
        <v>1078</v>
      </c>
      <c r="AS325" s="1314" t="s">
        <v>1078</v>
      </c>
      <c r="AT325" s="1315" t="s">
        <v>1078</v>
      </c>
      <c r="AU325" s="1316" t="s">
        <v>1078</v>
      </c>
      <c r="AV325" s="1314" t="s">
        <v>2284</v>
      </c>
      <c r="AW325" s="1315">
        <v>30.2</v>
      </c>
      <c r="AX325" s="1316">
        <v>0</v>
      </c>
    </row>
    <row r="326" spans="1:50">
      <c r="A326" s="1303" t="s">
        <v>4476</v>
      </c>
      <c r="B326" s="1304" t="s">
        <v>4477</v>
      </c>
      <c r="C326" s="1305" t="s">
        <v>4809</v>
      </c>
      <c r="D326" s="1306" t="s">
        <v>1078</v>
      </c>
      <c r="E326" s="1307" t="s">
        <v>1078</v>
      </c>
      <c r="F326" s="1305" t="s">
        <v>4809</v>
      </c>
      <c r="G326" s="1306" t="s">
        <v>1078</v>
      </c>
      <c r="H326" s="1307" t="s">
        <v>1078</v>
      </c>
      <c r="I326" s="1305" t="s">
        <v>4809</v>
      </c>
      <c r="J326" s="1306" t="s">
        <v>1078</v>
      </c>
      <c r="K326" s="1307" t="s">
        <v>1078</v>
      </c>
      <c r="L326" s="1305" t="s">
        <v>1078</v>
      </c>
      <c r="M326" s="1306" t="s">
        <v>1078</v>
      </c>
      <c r="N326" s="1307" t="s">
        <v>1078</v>
      </c>
      <c r="O326" s="1305" t="s">
        <v>4809</v>
      </c>
      <c r="P326" s="1306" t="s">
        <v>1078</v>
      </c>
      <c r="Q326" s="1307" t="s">
        <v>1078</v>
      </c>
      <c r="R326" s="1305" t="s">
        <v>4809</v>
      </c>
      <c r="S326" s="1306" t="s">
        <v>1078</v>
      </c>
      <c r="T326" s="1307" t="s">
        <v>1078</v>
      </c>
      <c r="U326" s="1305" t="s">
        <v>1078</v>
      </c>
      <c r="V326" s="1306" t="s">
        <v>1078</v>
      </c>
      <c r="W326" s="1307" t="s">
        <v>1078</v>
      </c>
      <c r="X326" s="1305" t="s">
        <v>1078</v>
      </c>
      <c r="Y326" s="1306" t="s">
        <v>1078</v>
      </c>
      <c r="Z326" s="1307" t="s">
        <v>1078</v>
      </c>
      <c r="AA326" s="1305" t="s">
        <v>4809</v>
      </c>
      <c r="AB326" s="1306" t="s">
        <v>1078</v>
      </c>
      <c r="AC326" s="1307" t="s">
        <v>1078</v>
      </c>
      <c r="AD326" s="1305" t="s">
        <v>4809</v>
      </c>
      <c r="AE326" s="1306" t="s">
        <v>1078</v>
      </c>
      <c r="AF326" s="1307" t="s">
        <v>1078</v>
      </c>
      <c r="AG326" s="1305" t="s">
        <v>4809</v>
      </c>
      <c r="AH326" s="1306" t="s">
        <v>1078</v>
      </c>
      <c r="AI326" s="1307" t="s">
        <v>1078</v>
      </c>
      <c r="AJ326" s="1305" t="s">
        <v>4809</v>
      </c>
      <c r="AK326" s="1306" t="s">
        <v>1078</v>
      </c>
      <c r="AL326" s="1307" t="s">
        <v>1078</v>
      </c>
      <c r="AM326" s="1305" t="s">
        <v>4809</v>
      </c>
      <c r="AN326" s="1306" t="s">
        <v>1078</v>
      </c>
      <c r="AO326" s="1307" t="s">
        <v>1078</v>
      </c>
      <c r="AP326" s="1305" t="s">
        <v>4809</v>
      </c>
      <c r="AQ326" s="1306" t="s">
        <v>1078</v>
      </c>
      <c r="AR326" s="1307" t="s">
        <v>1078</v>
      </c>
      <c r="AS326" s="1305" t="s">
        <v>4809</v>
      </c>
      <c r="AT326" s="1306" t="s">
        <v>1078</v>
      </c>
      <c r="AU326" s="1307" t="s">
        <v>1078</v>
      </c>
      <c r="AV326" s="1305" t="s">
        <v>4809</v>
      </c>
      <c r="AW326" s="1306" t="s">
        <v>1078</v>
      </c>
      <c r="AX326" s="1307" t="s">
        <v>1078</v>
      </c>
    </row>
    <row r="327" spans="1:50">
      <c r="A327" s="1308" t="s">
        <v>4478</v>
      </c>
      <c r="B327" s="1350" t="s">
        <v>4479</v>
      </c>
      <c r="C327" s="1310" t="s">
        <v>1078</v>
      </c>
      <c r="D327" s="1311" t="s">
        <v>1078</v>
      </c>
      <c r="E327" s="1312" t="s">
        <v>1078</v>
      </c>
      <c r="F327" s="1310" t="s">
        <v>1078</v>
      </c>
      <c r="G327" s="1311" t="s">
        <v>1078</v>
      </c>
      <c r="H327" s="1312" t="s">
        <v>1078</v>
      </c>
      <c r="I327" s="1310" t="s">
        <v>1078</v>
      </c>
      <c r="J327" s="1311" t="s">
        <v>1078</v>
      </c>
      <c r="K327" s="1312" t="s">
        <v>1078</v>
      </c>
      <c r="L327" s="1310" t="s">
        <v>1078</v>
      </c>
      <c r="M327" s="1311" t="s">
        <v>1078</v>
      </c>
      <c r="N327" s="1312" t="s">
        <v>1078</v>
      </c>
      <c r="O327" s="1310" t="s">
        <v>1078</v>
      </c>
      <c r="P327" s="1311" t="s">
        <v>1078</v>
      </c>
      <c r="Q327" s="1312" t="s">
        <v>1078</v>
      </c>
      <c r="R327" s="1310" t="s">
        <v>1078</v>
      </c>
      <c r="S327" s="1311" t="s">
        <v>1078</v>
      </c>
      <c r="T327" s="1312" t="s">
        <v>1078</v>
      </c>
      <c r="U327" s="1310" t="s">
        <v>1078</v>
      </c>
      <c r="V327" s="1311" t="s">
        <v>1078</v>
      </c>
      <c r="W327" s="1312" t="s">
        <v>1078</v>
      </c>
      <c r="X327" s="1310" t="s">
        <v>1078</v>
      </c>
      <c r="Y327" s="1311" t="s">
        <v>1078</v>
      </c>
      <c r="Z327" s="1312" t="s">
        <v>1078</v>
      </c>
      <c r="AA327" s="1310" t="s">
        <v>1078</v>
      </c>
      <c r="AB327" s="1311" t="s">
        <v>1078</v>
      </c>
      <c r="AC327" s="1312" t="s">
        <v>1078</v>
      </c>
      <c r="AD327" s="1310" t="s">
        <v>1078</v>
      </c>
      <c r="AE327" s="1311" t="s">
        <v>1078</v>
      </c>
      <c r="AF327" s="1312" t="s">
        <v>1078</v>
      </c>
      <c r="AG327" s="1310" t="s">
        <v>1078</v>
      </c>
      <c r="AH327" s="1311" t="s">
        <v>1078</v>
      </c>
      <c r="AI327" s="1312" t="s">
        <v>1078</v>
      </c>
      <c r="AJ327" s="1310" t="s">
        <v>1078</v>
      </c>
      <c r="AK327" s="1311" t="s">
        <v>1078</v>
      </c>
      <c r="AL327" s="1312" t="s">
        <v>1078</v>
      </c>
      <c r="AM327" s="1310" t="s">
        <v>1078</v>
      </c>
      <c r="AN327" s="1311" t="s">
        <v>1078</v>
      </c>
      <c r="AO327" s="1312" t="s">
        <v>1078</v>
      </c>
      <c r="AP327" s="1310" t="s">
        <v>1078</v>
      </c>
      <c r="AQ327" s="1311" t="s">
        <v>1078</v>
      </c>
      <c r="AR327" s="1312" t="s">
        <v>1078</v>
      </c>
      <c r="AS327" s="1310" t="s">
        <v>1078</v>
      </c>
      <c r="AT327" s="1311" t="s">
        <v>1078</v>
      </c>
      <c r="AU327" s="1312" t="s">
        <v>1078</v>
      </c>
      <c r="AV327" s="1310" t="s">
        <v>1078</v>
      </c>
      <c r="AW327" s="1311" t="s">
        <v>1078</v>
      </c>
      <c r="AX327" s="1312" t="s">
        <v>1078</v>
      </c>
    </row>
    <row r="328" spans="1:50">
      <c r="A328" s="1313" t="s">
        <v>4480</v>
      </c>
      <c r="B328" s="1143" t="s">
        <v>4481</v>
      </c>
      <c r="C328" s="1314" t="s">
        <v>1078</v>
      </c>
      <c r="D328" s="1315" t="s">
        <v>1078</v>
      </c>
      <c r="E328" s="1316" t="s">
        <v>1078</v>
      </c>
      <c r="F328" s="1314" t="s">
        <v>1078</v>
      </c>
      <c r="G328" s="1315" t="s">
        <v>1078</v>
      </c>
      <c r="H328" s="1316" t="s">
        <v>1078</v>
      </c>
      <c r="I328" s="1314" t="s">
        <v>1078</v>
      </c>
      <c r="J328" s="1315" t="s">
        <v>1078</v>
      </c>
      <c r="K328" s="1316" t="s">
        <v>1078</v>
      </c>
      <c r="L328" s="1314" t="s">
        <v>1078</v>
      </c>
      <c r="M328" s="1315" t="s">
        <v>1078</v>
      </c>
      <c r="N328" s="1316" t="s">
        <v>1078</v>
      </c>
      <c r="O328" s="1314" t="s">
        <v>1078</v>
      </c>
      <c r="P328" s="1315" t="s">
        <v>1078</v>
      </c>
      <c r="Q328" s="1316" t="s">
        <v>1078</v>
      </c>
      <c r="R328" s="1314" t="s">
        <v>1078</v>
      </c>
      <c r="S328" s="1315" t="s">
        <v>1078</v>
      </c>
      <c r="T328" s="1316" t="s">
        <v>1078</v>
      </c>
      <c r="U328" s="1314" t="s">
        <v>1078</v>
      </c>
      <c r="V328" s="1315" t="s">
        <v>1078</v>
      </c>
      <c r="W328" s="1316" t="s">
        <v>1078</v>
      </c>
      <c r="X328" s="1314" t="s">
        <v>1078</v>
      </c>
      <c r="Y328" s="1315" t="s">
        <v>1078</v>
      </c>
      <c r="Z328" s="1316" t="s">
        <v>1078</v>
      </c>
      <c r="AA328" s="1314" t="s">
        <v>1078</v>
      </c>
      <c r="AB328" s="1315" t="s">
        <v>1078</v>
      </c>
      <c r="AC328" s="1316" t="s">
        <v>1078</v>
      </c>
      <c r="AD328" s="1314" t="s">
        <v>1078</v>
      </c>
      <c r="AE328" s="1315" t="s">
        <v>1078</v>
      </c>
      <c r="AF328" s="1316" t="s">
        <v>1078</v>
      </c>
      <c r="AG328" s="1314" t="s">
        <v>1078</v>
      </c>
      <c r="AH328" s="1315" t="s">
        <v>1078</v>
      </c>
      <c r="AI328" s="1316" t="s">
        <v>1078</v>
      </c>
      <c r="AJ328" s="1314" t="s">
        <v>1078</v>
      </c>
      <c r="AK328" s="1315" t="s">
        <v>1078</v>
      </c>
      <c r="AL328" s="1316" t="s">
        <v>1078</v>
      </c>
      <c r="AM328" s="1314" t="s">
        <v>1078</v>
      </c>
      <c r="AN328" s="1315" t="s">
        <v>1078</v>
      </c>
      <c r="AO328" s="1316" t="s">
        <v>1078</v>
      </c>
      <c r="AP328" s="1314" t="s">
        <v>1078</v>
      </c>
      <c r="AQ328" s="1315" t="s">
        <v>1078</v>
      </c>
      <c r="AR328" s="1316" t="s">
        <v>1078</v>
      </c>
      <c r="AS328" s="1314" t="s">
        <v>1078</v>
      </c>
      <c r="AT328" s="1315" t="s">
        <v>1078</v>
      </c>
      <c r="AU328" s="1316" t="s">
        <v>1078</v>
      </c>
      <c r="AV328" s="1314" t="s">
        <v>1078</v>
      </c>
      <c r="AW328" s="1315" t="s">
        <v>1078</v>
      </c>
      <c r="AX328" s="1316" t="s">
        <v>1078</v>
      </c>
    </row>
    <row r="329" spans="1:50">
      <c r="A329" s="1303" t="s">
        <v>4482</v>
      </c>
      <c r="B329" s="1304" t="s">
        <v>4483</v>
      </c>
      <c r="C329" s="1305" t="s">
        <v>2284</v>
      </c>
      <c r="D329" s="1306">
        <v>40.299999999999997</v>
      </c>
      <c r="E329" s="1307">
        <v>0</v>
      </c>
      <c r="F329" s="1305" t="s">
        <v>2284</v>
      </c>
      <c r="G329" s="1306">
        <v>40.299999999999997</v>
      </c>
      <c r="H329" s="1307">
        <v>0</v>
      </c>
      <c r="I329" s="1305" t="s">
        <v>2284</v>
      </c>
      <c r="J329" s="1306">
        <v>40.200000000000003</v>
      </c>
      <c r="K329" s="1307">
        <v>0</v>
      </c>
      <c r="L329" s="1305" t="s">
        <v>1078</v>
      </c>
      <c r="M329" s="1306" t="s">
        <v>1078</v>
      </c>
      <c r="N329" s="1307" t="s">
        <v>1078</v>
      </c>
      <c r="O329" s="1305" t="s">
        <v>2284</v>
      </c>
      <c r="P329" s="1306">
        <v>40.200000000000003</v>
      </c>
      <c r="Q329" s="1307">
        <v>0</v>
      </c>
      <c r="R329" s="1305" t="s">
        <v>2284</v>
      </c>
      <c r="S329" s="1306">
        <v>40.200000000000003</v>
      </c>
      <c r="T329" s="1307">
        <v>0</v>
      </c>
      <c r="U329" s="1305" t="s">
        <v>1078</v>
      </c>
      <c r="V329" s="1306" t="s">
        <v>1078</v>
      </c>
      <c r="W329" s="1307" t="s">
        <v>1078</v>
      </c>
      <c r="X329" s="1305" t="s">
        <v>1078</v>
      </c>
      <c r="Y329" s="1306" t="s">
        <v>1078</v>
      </c>
      <c r="Z329" s="1307" t="s">
        <v>1078</v>
      </c>
      <c r="AA329" s="1305" t="s">
        <v>2284</v>
      </c>
      <c r="AB329" s="1306">
        <v>40.200000000000003</v>
      </c>
      <c r="AC329" s="1307">
        <v>0</v>
      </c>
      <c r="AD329" s="1305" t="s">
        <v>4810</v>
      </c>
      <c r="AE329" s="1306">
        <v>40.299999999999997</v>
      </c>
      <c r="AF329" s="1307">
        <v>4.5999999999999996</v>
      </c>
      <c r="AG329" s="1305" t="s">
        <v>2284</v>
      </c>
      <c r="AH329" s="1306">
        <v>40.299999999999997</v>
      </c>
      <c r="AI329" s="1307">
        <v>0</v>
      </c>
      <c r="AJ329" s="1305" t="s">
        <v>2284</v>
      </c>
      <c r="AK329" s="1306">
        <v>40.1</v>
      </c>
      <c r="AL329" s="1307">
        <v>0</v>
      </c>
      <c r="AM329" s="1305" t="s">
        <v>2284</v>
      </c>
      <c r="AN329" s="1306">
        <v>40.200000000000003</v>
      </c>
      <c r="AO329" s="1307">
        <v>0</v>
      </c>
      <c r="AP329" s="1305" t="s">
        <v>2284</v>
      </c>
      <c r="AQ329" s="1306">
        <v>40.299999999999997</v>
      </c>
      <c r="AR329" s="1307">
        <v>0</v>
      </c>
      <c r="AS329" s="1305" t="s">
        <v>2284</v>
      </c>
      <c r="AT329" s="1306">
        <v>40.299999999999997</v>
      </c>
      <c r="AU329" s="1307">
        <v>0</v>
      </c>
      <c r="AV329" s="1305" t="s">
        <v>2284</v>
      </c>
      <c r="AW329" s="1306">
        <v>40.200000000000003</v>
      </c>
      <c r="AX329" s="1307">
        <v>0</v>
      </c>
    </row>
    <row r="330" spans="1:50">
      <c r="A330" s="1308" t="s">
        <v>4484</v>
      </c>
      <c r="B330" s="1350" t="s">
        <v>4485</v>
      </c>
      <c r="C330" s="1317" t="s">
        <v>2284</v>
      </c>
      <c r="D330" s="1318">
        <v>40.299999999999997</v>
      </c>
      <c r="E330" s="1319">
        <v>0</v>
      </c>
      <c r="F330" s="1317" t="s">
        <v>2284</v>
      </c>
      <c r="G330" s="1318">
        <v>40.299999999999997</v>
      </c>
      <c r="H330" s="1319">
        <v>0</v>
      </c>
      <c r="I330" s="1317" t="s">
        <v>2284</v>
      </c>
      <c r="J330" s="1318">
        <v>40.200000000000003</v>
      </c>
      <c r="K330" s="1319">
        <v>0</v>
      </c>
      <c r="L330" s="1317" t="s">
        <v>1078</v>
      </c>
      <c r="M330" s="1318" t="s">
        <v>1078</v>
      </c>
      <c r="N330" s="1319" t="s">
        <v>1078</v>
      </c>
      <c r="O330" s="1317" t="s">
        <v>2284</v>
      </c>
      <c r="P330" s="1318">
        <v>40.299999999999997</v>
      </c>
      <c r="Q330" s="1319">
        <v>0</v>
      </c>
      <c r="R330" s="1317" t="s">
        <v>2284</v>
      </c>
      <c r="S330" s="1318">
        <v>40.200000000000003</v>
      </c>
      <c r="T330" s="1319">
        <v>0</v>
      </c>
      <c r="U330" s="1317" t="s">
        <v>1078</v>
      </c>
      <c r="V330" s="1318" t="s">
        <v>1078</v>
      </c>
      <c r="W330" s="1319" t="s">
        <v>1078</v>
      </c>
      <c r="X330" s="1317" t="s">
        <v>1078</v>
      </c>
      <c r="Y330" s="1318" t="s">
        <v>1078</v>
      </c>
      <c r="Z330" s="1319" t="s">
        <v>1078</v>
      </c>
      <c r="AA330" s="1317" t="s">
        <v>2284</v>
      </c>
      <c r="AB330" s="1318">
        <v>40.200000000000003</v>
      </c>
      <c r="AC330" s="1319">
        <v>0</v>
      </c>
      <c r="AD330" s="1317" t="s">
        <v>2284</v>
      </c>
      <c r="AE330" s="1318">
        <v>40.299999999999997</v>
      </c>
      <c r="AF330" s="1319">
        <v>0</v>
      </c>
      <c r="AG330" s="1317" t="s">
        <v>2284</v>
      </c>
      <c r="AH330" s="1318">
        <v>40.299999999999997</v>
      </c>
      <c r="AI330" s="1319">
        <v>0</v>
      </c>
      <c r="AJ330" s="1317" t="s">
        <v>2284</v>
      </c>
      <c r="AK330" s="1318">
        <v>40.200000000000003</v>
      </c>
      <c r="AL330" s="1319">
        <v>0</v>
      </c>
      <c r="AM330" s="1317" t="s">
        <v>2284</v>
      </c>
      <c r="AN330" s="1318">
        <v>40.200000000000003</v>
      </c>
      <c r="AO330" s="1319">
        <v>0</v>
      </c>
      <c r="AP330" s="1317" t="s">
        <v>2284</v>
      </c>
      <c r="AQ330" s="1318">
        <v>40.299999999999997</v>
      </c>
      <c r="AR330" s="1319">
        <v>0</v>
      </c>
      <c r="AS330" s="1317" t="s">
        <v>2284</v>
      </c>
      <c r="AT330" s="1318">
        <v>40.200000000000003</v>
      </c>
      <c r="AU330" s="1319">
        <v>0</v>
      </c>
      <c r="AV330" s="1317" t="s">
        <v>2284</v>
      </c>
      <c r="AW330" s="1318">
        <v>40.200000000000003</v>
      </c>
      <c r="AX330" s="1319">
        <v>0</v>
      </c>
    </row>
    <row r="331" spans="1:50">
      <c r="A331" s="1313" t="s">
        <v>4486</v>
      </c>
      <c r="B331" s="1143" t="s">
        <v>4487</v>
      </c>
      <c r="C331" s="1314" t="s">
        <v>1078</v>
      </c>
      <c r="D331" s="1315" t="s">
        <v>1078</v>
      </c>
      <c r="E331" s="1316" t="s">
        <v>1078</v>
      </c>
      <c r="F331" s="1314" t="s">
        <v>1078</v>
      </c>
      <c r="G331" s="1315" t="s">
        <v>1078</v>
      </c>
      <c r="H331" s="1316" t="s">
        <v>1078</v>
      </c>
      <c r="I331" s="1314" t="s">
        <v>1078</v>
      </c>
      <c r="J331" s="1315" t="s">
        <v>1078</v>
      </c>
      <c r="K331" s="1316" t="s">
        <v>1078</v>
      </c>
      <c r="L331" s="1314" t="s">
        <v>1078</v>
      </c>
      <c r="M331" s="1315" t="s">
        <v>1078</v>
      </c>
      <c r="N331" s="1316" t="s">
        <v>1078</v>
      </c>
      <c r="O331" s="1314" t="s">
        <v>1078</v>
      </c>
      <c r="P331" s="1315" t="s">
        <v>1078</v>
      </c>
      <c r="Q331" s="1316" t="s">
        <v>1078</v>
      </c>
      <c r="R331" s="1314" t="s">
        <v>1078</v>
      </c>
      <c r="S331" s="1315" t="s">
        <v>1078</v>
      </c>
      <c r="T331" s="1316" t="s">
        <v>1078</v>
      </c>
      <c r="U331" s="1314" t="s">
        <v>1078</v>
      </c>
      <c r="V331" s="1315" t="s">
        <v>1078</v>
      </c>
      <c r="W331" s="1316" t="s">
        <v>1078</v>
      </c>
      <c r="X331" s="1314" t="s">
        <v>1078</v>
      </c>
      <c r="Y331" s="1315" t="s">
        <v>1078</v>
      </c>
      <c r="Z331" s="1316" t="s">
        <v>1078</v>
      </c>
      <c r="AA331" s="1314" t="s">
        <v>1078</v>
      </c>
      <c r="AB331" s="1315" t="s">
        <v>1078</v>
      </c>
      <c r="AC331" s="1316" t="s">
        <v>1078</v>
      </c>
      <c r="AD331" s="1314" t="s">
        <v>2284</v>
      </c>
      <c r="AE331" s="1315">
        <v>40.299999999999997</v>
      </c>
      <c r="AF331" s="1316">
        <v>0</v>
      </c>
      <c r="AG331" s="1314" t="s">
        <v>1078</v>
      </c>
      <c r="AH331" s="1315" t="s">
        <v>1078</v>
      </c>
      <c r="AI331" s="1316" t="s">
        <v>1078</v>
      </c>
      <c r="AJ331" s="1314" t="s">
        <v>1078</v>
      </c>
      <c r="AK331" s="1315" t="s">
        <v>1078</v>
      </c>
      <c r="AL331" s="1316" t="s">
        <v>1078</v>
      </c>
      <c r="AM331" s="1314" t="s">
        <v>1078</v>
      </c>
      <c r="AN331" s="1315" t="s">
        <v>1078</v>
      </c>
      <c r="AO331" s="1316" t="s">
        <v>1078</v>
      </c>
      <c r="AP331" s="1314" t="s">
        <v>1078</v>
      </c>
      <c r="AQ331" s="1315" t="s">
        <v>1078</v>
      </c>
      <c r="AR331" s="1316" t="s">
        <v>1078</v>
      </c>
      <c r="AS331" s="1314" t="s">
        <v>1078</v>
      </c>
      <c r="AT331" s="1315" t="s">
        <v>1078</v>
      </c>
      <c r="AU331" s="1316" t="s">
        <v>1078</v>
      </c>
      <c r="AV331" s="1314" t="s">
        <v>1078</v>
      </c>
      <c r="AW331" s="1315" t="s">
        <v>1078</v>
      </c>
      <c r="AX331" s="1316" t="s">
        <v>1078</v>
      </c>
    </row>
    <row r="332" spans="1:50">
      <c r="A332" s="1303" t="s">
        <v>4488</v>
      </c>
      <c r="B332" s="1304" t="s">
        <v>4489</v>
      </c>
      <c r="C332" s="1305" t="s">
        <v>4809</v>
      </c>
      <c r="D332" s="1306" t="s">
        <v>1078</v>
      </c>
      <c r="E332" s="1307" t="s">
        <v>1078</v>
      </c>
      <c r="F332" s="1305" t="s">
        <v>4809</v>
      </c>
      <c r="G332" s="1306" t="s">
        <v>1078</v>
      </c>
      <c r="H332" s="1307" t="s">
        <v>1078</v>
      </c>
      <c r="I332" s="1305" t="s">
        <v>4809</v>
      </c>
      <c r="J332" s="1306" t="s">
        <v>1078</v>
      </c>
      <c r="K332" s="1307" t="s">
        <v>1078</v>
      </c>
      <c r="L332" s="1305" t="s">
        <v>1078</v>
      </c>
      <c r="M332" s="1306" t="s">
        <v>1078</v>
      </c>
      <c r="N332" s="1307" t="s">
        <v>1078</v>
      </c>
      <c r="O332" s="1305" t="s">
        <v>4809</v>
      </c>
      <c r="P332" s="1306" t="s">
        <v>1078</v>
      </c>
      <c r="Q332" s="1307" t="s">
        <v>1078</v>
      </c>
      <c r="R332" s="1305" t="s">
        <v>4809</v>
      </c>
      <c r="S332" s="1306" t="s">
        <v>1078</v>
      </c>
      <c r="T332" s="1307" t="s">
        <v>1078</v>
      </c>
      <c r="U332" s="1305" t="s">
        <v>1078</v>
      </c>
      <c r="V332" s="1306" t="s">
        <v>1078</v>
      </c>
      <c r="W332" s="1307" t="s">
        <v>1078</v>
      </c>
      <c r="X332" s="1305" t="s">
        <v>1078</v>
      </c>
      <c r="Y332" s="1306" t="s">
        <v>1078</v>
      </c>
      <c r="Z332" s="1307" t="s">
        <v>1078</v>
      </c>
      <c r="AA332" s="1305" t="s">
        <v>4809</v>
      </c>
      <c r="AB332" s="1306" t="s">
        <v>1078</v>
      </c>
      <c r="AC332" s="1307" t="s">
        <v>1078</v>
      </c>
      <c r="AD332" s="1305" t="s">
        <v>4809</v>
      </c>
      <c r="AE332" s="1306" t="s">
        <v>1078</v>
      </c>
      <c r="AF332" s="1307" t="s">
        <v>1078</v>
      </c>
      <c r="AG332" s="1305" t="s">
        <v>4809</v>
      </c>
      <c r="AH332" s="1306" t="s">
        <v>1078</v>
      </c>
      <c r="AI332" s="1307" t="s">
        <v>1078</v>
      </c>
      <c r="AJ332" s="1305" t="s">
        <v>4809</v>
      </c>
      <c r="AK332" s="1306" t="s">
        <v>1078</v>
      </c>
      <c r="AL332" s="1307" t="s">
        <v>1078</v>
      </c>
      <c r="AM332" s="1305" t="s">
        <v>4809</v>
      </c>
      <c r="AN332" s="1306" t="s">
        <v>1078</v>
      </c>
      <c r="AO332" s="1307" t="s">
        <v>1078</v>
      </c>
      <c r="AP332" s="1305" t="s">
        <v>4809</v>
      </c>
      <c r="AQ332" s="1306" t="s">
        <v>1078</v>
      </c>
      <c r="AR332" s="1307" t="s">
        <v>1078</v>
      </c>
      <c r="AS332" s="1305" t="s">
        <v>4809</v>
      </c>
      <c r="AT332" s="1306" t="s">
        <v>1078</v>
      </c>
      <c r="AU332" s="1307" t="s">
        <v>1078</v>
      </c>
      <c r="AV332" s="1305" t="s">
        <v>4809</v>
      </c>
      <c r="AW332" s="1306" t="s">
        <v>1078</v>
      </c>
      <c r="AX332" s="1307" t="s">
        <v>1078</v>
      </c>
    </row>
    <row r="333" spans="1:50">
      <c r="A333" s="1308" t="s">
        <v>4490</v>
      </c>
      <c r="B333" s="1350" t="s">
        <v>4491</v>
      </c>
      <c r="C333" s="1317" t="s">
        <v>1078</v>
      </c>
      <c r="D333" s="1318" t="s">
        <v>1078</v>
      </c>
      <c r="E333" s="1319" t="s">
        <v>1078</v>
      </c>
      <c r="F333" s="1317" t="s">
        <v>1078</v>
      </c>
      <c r="G333" s="1318" t="s">
        <v>1078</v>
      </c>
      <c r="H333" s="1319" t="s">
        <v>1078</v>
      </c>
      <c r="I333" s="1317" t="s">
        <v>1078</v>
      </c>
      <c r="J333" s="1318" t="s">
        <v>1078</v>
      </c>
      <c r="K333" s="1319" t="s">
        <v>1078</v>
      </c>
      <c r="L333" s="1317" t="s">
        <v>1078</v>
      </c>
      <c r="M333" s="1318" t="s">
        <v>1078</v>
      </c>
      <c r="N333" s="1319" t="s">
        <v>1078</v>
      </c>
      <c r="O333" s="1317" t="s">
        <v>1078</v>
      </c>
      <c r="P333" s="1318" t="s">
        <v>1078</v>
      </c>
      <c r="Q333" s="1319" t="s">
        <v>1078</v>
      </c>
      <c r="R333" s="1317" t="s">
        <v>1078</v>
      </c>
      <c r="S333" s="1318" t="s">
        <v>1078</v>
      </c>
      <c r="T333" s="1319" t="s">
        <v>1078</v>
      </c>
      <c r="U333" s="1317" t="s">
        <v>1078</v>
      </c>
      <c r="V333" s="1318" t="s">
        <v>1078</v>
      </c>
      <c r="W333" s="1319" t="s">
        <v>1078</v>
      </c>
      <c r="X333" s="1317" t="s">
        <v>1078</v>
      </c>
      <c r="Y333" s="1318" t="s">
        <v>1078</v>
      </c>
      <c r="Z333" s="1319" t="s">
        <v>1078</v>
      </c>
      <c r="AA333" s="1317" t="s">
        <v>1078</v>
      </c>
      <c r="AB333" s="1318" t="s">
        <v>1078</v>
      </c>
      <c r="AC333" s="1319" t="s">
        <v>1078</v>
      </c>
      <c r="AD333" s="1317" t="s">
        <v>1078</v>
      </c>
      <c r="AE333" s="1318" t="s">
        <v>1078</v>
      </c>
      <c r="AF333" s="1319" t="s">
        <v>1078</v>
      </c>
      <c r="AG333" s="1317" t="s">
        <v>1078</v>
      </c>
      <c r="AH333" s="1318" t="s">
        <v>1078</v>
      </c>
      <c r="AI333" s="1319" t="s">
        <v>1078</v>
      </c>
      <c r="AJ333" s="1317" t="s">
        <v>1078</v>
      </c>
      <c r="AK333" s="1318" t="s">
        <v>1078</v>
      </c>
      <c r="AL333" s="1319" t="s">
        <v>1078</v>
      </c>
      <c r="AM333" s="1317" t="s">
        <v>1078</v>
      </c>
      <c r="AN333" s="1318" t="s">
        <v>1078</v>
      </c>
      <c r="AO333" s="1319" t="s">
        <v>1078</v>
      </c>
      <c r="AP333" s="1317" t="s">
        <v>1078</v>
      </c>
      <c r="AQ333" s="1318" t="s">
        <v>1078</v>
      </c>
      <c r="AR333" s="1319" t="s">
        <v>1078</v>
      </c>
      <c r="AS333" s="1317" t="s">
        <v>1078</v>
      </c>
      <c r="AT333" s="1318" t="s">
        <v>1078</v>
      </c>
      <c r="AU333" s="1319" t="s">
        <v>1078</v>
      </c>
      <c r="AV333" s="1317" t="s">
        <v>1078</v>
      </c>
      <c r="AW333" s="1318" t="s">
        <v>1078</v>
      </c>
      <c r="AX333" s="1319" t="s">
        <v>1078</v>
      </c>
    </row>
    <row r="334" spans="1:50">
      <c r="A334" s="1313" t="s">
        <v>4492</v>
      </c>
      <c r="B334" s="1143" t="s">
        <v>4493</v>
      </c>
      <c r="C334" s="1314" t="s">
        <v>1078</v>
      </c>
      <c r="D334" s="1315" t="s">
        <v>1078</v>
      </c>
      <c r="E334" s="1316" t="s">
        <v>1078</v>
      </c>
      <c r="F334" s="1314" t="s">
        <v>1078</v>
      </c>
      <c r="G334" s="1315" t="s">
        <v>1078</v>
      </c>
      <c r="H334" s="1316" t="s">
        <v>1078</v>
      </c>
      <c r="I334" s="1314" t="s">
        <v>1078</v>
      </c>
      <c r="J334" s="1315" t="s">
        <v>1078</v>
      </c>
      <c r="K334" s="1316" t="s">
        <v>1078</v>
      </c>
      <c r="L334" s="1314" t="s">
        <v>1078</v>
      </c>
      <c r="M334" s="1315" t="s">
        <v>1078</v>
      </c>
      <c r="N334" s="1316" t="s">
        <v>1078</v>
      </c>
      <c r="O334" s="1314" t="s">
        <v>1078</v>
      </c>
      <c r="P334" s="1315" t="s">
        <v>1078</v>
      </c>
      <c r="Q334" s="1316" t="s">
        <v>1078</v>
      </c>
      <c r="R334" s="1314" t="s">
        <v>1078</v>
      </c>
      <c r="S334" s="1315" t="s">
        <v>1078</v>
      </c>
      <c r="T334" s="1316" t="s">
        <v>1078</v>
      </c>
      <c r="U334" s="1314" t="s">
        <v>1078</v>
      </c>
      <c r="V334" s="1315" t="s">
        <v>1078</v>
      </c>
      <c r="W334" s="1316" t="s">
        <v>1078</v>
      </c>
      <c r="X334" s="1314" t="s">
        <v>1078</v>
      </c>
      <c r="Y334" s="1315" t="s">
        <v>1078</v>
      </c>
      <c r="Z334" s="1316" t="s">
        <v>1078</v>
      </c>
      <c r="AA334" s="1314" t="s">
        <v>1078</v>
      </c>
      <c r="AB334" s="1315" t="s">
        <v>1078</v>
      </c>
      <c r="AC334" s="1316" t="s">
        <v>1078</v>
      </c>
      <c r="AD334" s="1314" t="s">
        <v>1078</v>
      </c>
      <c r="AE334" s="1315" t="s">
        <v>1078</v>
      </c>
      <c r="AF334" s="1316" t="s">
        <v>1078</v>
      </c>
      <c r="AG334" s="1314" t="s">
        <v>1078</v>
      </c>
      <c r="AH334" s="1315" t="s">
        <v>1078</v>
      </c>
      <c r="AI334" s="1316" t="s">
        <v>1078</v>
      </c>
      <c r="AJ334" s="1314" t="s">
        <v>1078</v>
      </c>
      <c r="AK334" s="1315" t="s">
        <v>1078</v>
      </c>
      <c r="AL334" s="1316" t="s">
        <v>1078</v>
      </c>
      <c r="AM334" s="1314" t="s">
        <v>1078</v>
      </c>
      <c r="AN334" s="1315" t="s">
        <v>1078</v>
      </c>
      <c r="AO334" s="1316" t="s">
        <v>1078</v>
      </c>
      <c r="AP334" s="1314" t="s">
        <v>1078</v>
      </c>
      <c r="AQ334" s="1315" t="s">
        <v>1078</v>
      </c>
      <c r="AR334" s="1316" t="s">
        <v>1078</v>
      </c>
      <c r="AS334" s="1314" t="s">
        <v>1078</v>
      </c>
      <c r="AT334" s="1315" t="s">
        <v>1078</v>
      </c>
      <c r="AU334" s="1316" t="s">
        <v>1078</v>
      </c>
      <c r="AV334" s="1314" t="s">
        <v>1078</v>
      </c>
      <c r="AW334" s="1315" t="s">
        <v>1078</v>
      </c>
      <c r="AX334" s="1316" t="s">
        <v>1078</v>
      </c>
    </row>
    <row r="335" spans="1:50">
      <c r="A335" s="1303" t="s">
        <v>4494</v>
      </c>
      <c r="B335" s="1304" t="s">
        <v>4495</v>
      </c>
      <c r="C335" s="1305" t="s">
        <v>2284</v>
      </c>
      <c r="D335" s="1306">
        <v>50.2</v>
      </c>
      <c r="E335" s="1307">
        <v>0</v>
      </c>
      <c r="F335" s="1305" t="s">
        <v>2284</v>
      </c>
      <c r="G335" s="1306">
        <v>50.3</v>
      </c>
      <c r="H335" s="1307">
        <v>0</v>
      </c>
      <c r="I335" s="1305" t="s">
        <v>2284</v>
      </c>
      <c r="J335" s="1306">
        <v>50.4</v>
      </c>
      <c r="K335" s="1307">
        <v>0</v>
      </c>
      <c r="L335" s="1305" t="s">
        <v>1078</v>
      </c>
      <c r="M335" s="1306" t="s">
        <v>1078</v>
      </c>
      <c r="N335" s="1307" t="s">
        <v>1078</v>
      </c>
      <c r="O335" s="1305" t="s">
        <v>2284</v>
      </c>
      <c r="P335" s="1306">
        <v>50.2</v>
      </c>
      <c r="Q335" s="1307">
        <v>0</v>
      </c>
      <c r="R335" s="1305" t="s">
        <v>2284</v>
      </c>
      <c r="S335" s="1306">
        <v>50.2</v>
      </c>
      <c r="T335" s="1307">
        <v>0</v>
      </c>
      <c r="U335" s="1305" t="s">
        <v>1078</v>
      </c>
      <c r="V335" s="1306" t="s">
        <v>1078</v>
      </c>
      <c r="W335" s="1307" t="s">
        <v>1078</v>
      </c>
      <c r="X335" s="1305" t="s">
        <v>1078</v>
      </c>
      <c r="Y335" s="1306" t="s">
        <v>1078</v>
      </c>
      <c r="Z335" s="1307" t="s">
        <v>1078</v>
      </c>
      <c r="AA335" s="1305" t="s">
        <v>2284</v>
      </c>
      <c r="AB335" s="1306">
        <v>50.3</v>
      </c>
      <c r="AC335" s="1307">
        <v>0</v>
      </c>
      <c r="AD335" s="1305" t="s">
        <v>2284</v>
      </c>
      <c r="AE335" s="1306">
        <v>50.3</v>
      </c>
      <c r="AF335" s="1307">
        <v>0</v>
      </c>
      <c r="AG335" s="1305" t="s">
        <v>2284</v>
      </c>
      <c r="AH335" s="1306">
        <v>50.3</v>
      </c>
      <c r="AI335" s="1307">
        <v>0</v>
      </c>
      <c r="AJ335" s="1305" t="s">
        <v>2284</v>
      </c>
      <c r="AK335" s="1306">
        <v>50.2</v>
      </c>
      <c r="AL335" s="1307">
        <v>0</v>
      </c>
      <c r="AM335" s="1305" t="s">
        <v>2284</v>
      </c>
      <c r="AN335" s="1306">
        <v>50.2</v>
      </c>
      <c r="AO335" s="1307">
        <v>0</v>
      </c>
      <c r="AP335" s="1305" t="s">
        <v>2284</v>
      </c>
      <c r="AQ335" s="1306">
        <v>50.2</v>
      </c>
      <c r="AR335" s="1307">
        <v>0</v>
      </c>
      <c r="AS335" s="1305" t="s">
        <v>2284</v>
      </c>
      <c r="AT335" s="1306">
        <v>50.1</v>
      </c>
      <c r="AU335" s="1307">
        <v>0</v>
      </c>
      <c r="AV335" s="1305" t="s">
        <v>2284</v>
      </c>
      <c r="AW335" s="1306">
        <v>50.3</v>
      </c>
      <c r="AX335" s="1307">
        <v>0</v>
      </c>
    </row>
    <row r="336" spans="1:50">
      <c r="A336" s="1308" t="s">
        <v>4496</v>
      </c>
      <c r="B336" s="1350" t="s">
        <v>4497</v>
      </c>
      <c r="C336" s="1317" t="s">
        <v>2284</v>
      </c>
      <c r="D336" s="1318">
        <v>50.3</v>
      </c>
      <c r="E336" s="1319">
        <v>0</v>
      </c>
      <c r="F336" s="1317" t="s">
        <v>2284</v>
      </c>
      <c r="G336" s="1318">
        <v>50.3</v>
      </c>
      <c r="H336" s="1319">
        <v>0</v>
      </c>
      <c r="I336" s="1317" t="s">
        <v>4810</v>
      </c>
      <c r="J336" s="1318">
        <v>50.3</v>
      </c>
      <c r="K336" s="1319">
        <v>33.200000000000003</v>
      </c>
      <c r="L336" s="1317" t="s">
        <v>1078</v>
      </c>
      <c r="M336" s="1318" t="s">
        <v>1078</v>
      </c>
      <c r="N336" s="1319" t="s">
        <v>1078</v>
      </c>
      <c r="O336" s="1317" t="s">
        <v>2284</v>
      </c>
      <c r="P336" s="1318">
        <v>50.1</v>
      </c>
      <c r="Q336" s="1319">
        <v>0</v>
      </c>
      <c r="R336" s="1317" t="s">
        <v>4810</v>
      </c>
      <c r="S336" s="1318">
        <v>50.1</v>
      </c>
      <c r="T336" s="1319">
        <v>7.3</v>
      </c>
      <c r="U336" s="1317" t="s">
        <v>1078</v>
      </c>
      <c r="V336" s="1318" t="s">
        <v>1078</v>
      </c>
      <c r="W336" s="1319" t="s">
        <v>1078</v>
      </c>
      <c r="X336" s="1317" t="s">
        <v>1078</v>
      </c>
      <c r="Y336" s="1318" t="s">
        <v>1078</v>
      </c>
      <c r="Z336" s="1319" t="s">
        <v>1078</v>
      </c>
      <c r="AA336" s="1317" t="s">
        <v>2284</v>
      </c>
      <c r="AB336" s="1318">
        <v>50.2</v>
      </c>
      <c r="AC336" s="1319">
        <v>0</v>
      </c>
      <c r="AD336" s="1317" t="s">
        <v>2284</v>
      </c>
      <c r="AE336" s="1318">
        <v>50.3</v>
      </c>
      <c r="AF336" s="1319">
        <v>0</v>
      </c>
      <c r="AG336" s="1317" t="s">
        <v>2284</v>
      </c>
      <c r="AH336" s="1318">
        <v>50.3</v>
      </c>
      <c r="AI336" s="1319">
        <v>0</v>
      </c>
      <c r="AJ336" s="1317" t="s">
        <v>2284</v>
      </c>
      <c r="AK336" s="1318">
        <v>50.1</v>
      </c>
      <c r="AL336" s="1319">
        <v>0</v>
      </c>
      <c r="AM336" s="1317" t="s">
        <v>2284</v>
      </c>
      <c r="AN336" s="1318">
        <v>50.2</v>
      </c>
      <c r="AO336" s="1319">
        <v>0</v>
      </c>
      <c r="AP336" s="1317" t="s">
        <v>2284</v>
      </c>
      <c r="AQ336" s="1318">
        <v>50.3</v>
      </c>
      <c r="AR336" s="1319">
        <v>0</v>
      </c>
      <c r="AS336" s="1317" t="s">
        <v>2284</v>
      </c>
      <c r="AT336" s="1318">
        <v>50.1</v>
      </c>
      <c r="AU336" s="1319">
        <v>0</v>
      </c>
      <c r="AV336" s="1317" t="s">
        <v>2284</v>
      </c>
      <c r="AW336" s="1318">
        <v>50.2</v>
      </c>
      <c r="AX336" s="1319">
        <v>0</v>
      </c>
    </row>
    <row r="337" spans="1:50">
      <c r="A337" s="1313" t="s">
        <v>4498</v>
      </c>
      <c r="B337" s="1143" t="s">
        <v>4499</v>
      </c>
      <c r="C337" s="1314" t="s">
        <v>1078</v>
      </c>
      <c r="D337" s="1315" t="s">
        <v>1078</v>
      </c>
      <c r="E337" s="1316" t="s">
        <v>1078</v>
      </c>
      <c r="F337" s="1314" t="s">
        <v>1078</v>
      </c>
      <c r="G337" s="1315" t="s">
        <v>1078</v>
      </c>
      <c r="H337" s="1316" t="s">
        <v>1078</v>
      </c>
      <c r="I337" s="1314" t="s">
        <v>2284</v>
      </c>
      <c r="J337" s="1315">
        <v>50.3</v>
      </c>
      <c r="K337" s="1316">
        <v>0</v>
      </c>
      <c r="L337" s="1314" t="s">
        <v>1078</v>
      </c>
      <c r="M337" s="1315" t="s">
        <v>1078</v>
      </c>
      <c r="N337" s="1316" t="s">
        <v>1078</v>
      </c>
      <c r="O337" s="1314" t="s">
        <v>1078</v>
      </c>
      <c r="P337" s="1315" t="s">
        <v>1078</v>
      </c>
      <c r="Q337" s="1316" t="s">
        <v>1078</v>
      </c>
      <c r="R337" s="1314" t="s">
        <v>2284</v>
      </c>
      <c r="S337" s="1315">
        <v>50.1</v>
      </c>
      <c r="T337" s="1316">
        <v>0</v>
      </c>
      <c r="U337" s="1314" t="s">
        <v>1078</v>
      </c>
      <c r="V337" s="1315" t="s">
        <v>1078</v>
      </c>
      <c r="W337" s="1316" t="s">
        <v>1078</v>
      </c>
      <c r="X337" s="1314" t="s">
        <v>1078</v>
      </c>
      <c r="Y337" s="1315" t="s">
        <v>1078</v>
      </c>
      <c r="Z337" s="1316" t="s">
        <v>1078</v>
      </c>
      <c r="AA337" s="1314" t="s">
        <v>1078</v>
      </c>
      <c r="AB337" s="1315" t="s">
        <v>1078</v>
      </c>
      <c r="AC337" s="1316" t="s">
        <v>1078</v>
      </c>
      <c r="AD337" s="1314" t="s">
        <v>1078</v>
      </c>
      <c r="AE337" s="1315" t="s">
        <v>1078</v>
      </c>
      <c r="AF337" s="1316" t="s">
        <v>1078</v>
      </c>
      <c r="AG337" s="1314" t="s">
        <v>1078</v>
      </c>
      <c r="AH337" s="1315" t="s">
        <v>1078</v>
      </c>
      <c r="AI337" s="1316" t="s">
        <v>1078</v>
      </c>
      <c r="AJ337" s="1314" t="s">
        <v>1078</v>
      </c>
      <c r="AK337" s="1315" t="s">
        <v>1078</v>
      </c>
      <c r="AL337" s="1316" t="s">
        <v>1078</v>
      </c>
      <c r="AM337" s="1314" t="s">
        <v>1078</v>
      </c>
      <c r="AN337" s="1315" t="s">
        <v>1078</v>
      </c>
      <c r="AO337" s="1316" t="s">
        <v>1078</v>
      </c>
      <c r="AP337" s="1314" t="s">
        <v>1078</v>
      </c>
      <c r="AQ337" s="1315" t="s">
        <v>1078</v>
      </c>
      <c r="AR337" s="1316" t="s">
        <v>1078</v>
      </c>
      <c r="AS337" s="1314" t="s">
        <v>1078</v>
      </c>
      <c r="AT337" s="1315" t="s">
        <v>1078</v>
      </c>
      <c r="AU337" s="1316" t="s">
        <v>1078</v>
      </c>
      <c r="AV337" s="1314" t="s">
        <v>1078</v>
      </c>
      <c r="AW337" s="1315" t="s">
        <v>1078</v>
      </c>
      <c r="AX337" s="1316" t="s">
        <v>1078</v>
      </c>
    </row>
    <row r="338" spans="1:50">
      <c r="A338" s="1303" t="s">
        <v>4501</v>
      </c>
      <c r="B338" s="1304" t="s">
        <v>4502</v>
      </c>
      <c r="C338" s="1305" t="s">
        <v>4810</v>
      </c>
      <c r="D338" s="1306">
        <v>55.3</v>
      </c>
      <c r="E338" s="1307">
        <v>26.6</v>
      </c>
      <c r="F338" s="1305" t="s">
        <v>4809</v>
      </c>
      <c r="G338" s="1306" t="s">
        <v>1078</v>
      </c>
      <c r="H338" s="1307" t="s">
        <v>1078</v>
      </c>
      <c r="I338" s="1305" t="s">
        <v>2284</v>
      </c>
      <c r="J338" s="1306">
        <v>55.2</v>
      </c>
      <c r="K338" s="1307">
        <v>0</v>
      </c>
      <c r="L338" s="1305" t="s">
        <v>1078</v>
      </c>
      <c r="M338" s="1306" t="s">
        <v>1078</v>
      </c>
      <c r="N338" s="1307" t="s">
        <v>1078</v>
      </c>
      <c r="O338" s="1305" t="s">
        <v>4809</v>
      </c>
      <c r="P338" s="1306" t="s">
        <v>1078</v>
      </c>
      <c r="Q338" s="1307" t="s">
        <v>1078</v>
      </c>
      <c r="R338" s="1305" t="s">
        <v>4810</v>
      </c>
      <c r="S338" s="1306">
        <v>55.3</v>
      </c>
      <c r="T338" s="1307">
        <v>23.7</v>
      </c>
      <c r="U338" s="1305" t="s">
        <v>1078</v>
      </c>
      <c r="V338" s="1306" t="s">
        <v>1078</v>
      </c>
      <c r="W338" s="1307" t="s">
        <v>1078</v>
      </c>
      <c r="X338" s="1305" t="s">
        <v>1078</v>
      </c>
      <c r="Y338" s="1306" t="s">
        <v>1078</v>
      </c>
      <c r="Z338" s="1307" t="s">
        <v>1078</v>
      </c>
      <c r="AA338" s="1305" t="s">
        <v>4809</v>
      </c>
      <c r="AB338" s="1306" t="s">
        <v>1078</v>
      </c>
      <c r="AC338" s="1307" t="s">
        <v>1078</v>
      </c>
      <c r="AD338" s="1305" t="s">
        <v>4809</v>
      </c>
      <c r="AE338" s="1306" t="s">
        <v>1078</v>
      </c>
      <c r="AF338" s="1307" t="s">
        <v>1078</v>
      </c>
      <c r="AG338" s="1305" t="s">
        <v>4809</v>
      </c>
      <c r="AH338" s="1306" t="s">
        <v>1078</v>
      </c>
      <c r="AI338" s="1307" t="s">
        <v>1078</v>
      </c>
      <c r="AJ338" s="1305" t="s">
        <v>4809</v>
      </c>
      <c r="AK338" s="1306" t="s">
        <v>1078</v>
      </c>
      <c r="AL338" s="1307" t="s">
        <v>1078</v>
      </c>
      <c r="AM338" s="1305" t="s">
        <v>4809</v>
      </c>
      <c r="AN338" s="1306" t="s">
        <v>1078</v>
      </c>
      <c r="AO338" s="1307" t="s">
        <v>1078</v>
      </c>
      <c r="AP338" s="1305" t="s">
        <v>4809</v>
      </c>
      <c r="AQ338" s="1306" t="s">
        <v>1078</v>
      </c>
      <c r="AR338" s="1307" t="s">
        <v>1078</v>
      </c>
      <c r="AS338" s="1305" t="s">
        <v>4809</v>
      </c>
      <c r="AT338" s="1306" t="s">
        <v>1078</v>
      </c>
      <c r="AU338" s="1307" t="s">
        <v>1078</v>
      </c>
      <c r="AV338" s="1305" t="s">
        <v>4809</v>
      </c>
      <c r="AW338" s="1306" t="s">
        <v>1078</v>
      </c>
      <c r="AX338" s="1307" t="s">
        <v>1078</v>
      </c>
    </row>
    <row r="339" spans="1:50">
      <c r="A339" s="1308" t="s">
        <v>4503</v>
      </c>
      <c r="B339" s="1350" t="s">
        <v>4504</v>
      </c>
      <c r="C339" s="1317" t="s">
        <v>2284</v>
      </c>
      <c r="D339" s="1318">
        <v>55.2</v>
      </c>
      <c r="E339" s="1319">
        <v>0</v>
      </c>
      <c r="F339" s="1317" t="s">
        <v>1078</v>
      </c>
      <c r="G339" s="1318" t="s">
        <v>1078</v>
      </c>
      <c r="H339" s="1319" t="s">
        <v>1078</v>
      </c>
      <c r="I339" s="1317" t="s">
        <v>4351</v>
      </c>
      <c r="J339" s="1318">
        <v>55.3</v>
      </c>
      <c r="K339" s="1319">
        <v>55.3</v>
      </c>
      <c r="L339" s="1317" t="s">
        <v>1078</v>
      </c>
      <c r="M339" s="1318" t="s">
        <v>1078</v>
      </c>
      <c r="N339" s="1319" t="s">
        <v>1078</v>
      </c>
      <c r="O339" s="1317" t="s">
        <v>1078</v>
      </c>
      <c r="P339" s="1318" t="s">
        <v>1078</v>
      </c>
      <c r="Q339" s="1319" t="s">
        <v>1078</v>
      </c>
      <c r="R339" s="1317" t="s">
        <v>4810</v>
      </c>
      <c r="S339" s="1318">
        <v>55.2</v>
      </c>
      <c r="T339" s="1319">
        <v>17</v>
      </c>
      <c r="U339" s="1317" t="s">
        <v>1078</v>
      </c>
      <c r="V339" s="1318" t="s">
        <v>1078</v>
      </c>
      <c r="W339" s="1319" t="s">
        <v>1078</v>
      </c>
      <c r="X339" s="1317" t="s">
        <v>1078</v>
      </c>
      <c r="Y339" s="1318" t="s">
        <v>1078</v>
      </c>
      <c r="Z339" s="1319" t="s">
        <v>1078</v>
      </c>
      <c r="AA339" s="1317" t="s">
        <v>1078</v>
      </c>
      <c r="AB339" s="1318" t="s">
        <v>1078</v>
      </c>
      <c r="AC339" s="1319" t="s">
        <v>1078</v>
      </c>
      <c r="AD339" s="1317" t="s">
        <v>1078</v>
      </c>
      <c r="AE339" s="1318" t="s">
        <v>1078</v>
      </c>
      <c r="AF339" s="1319" t="s">
        <v>1078</v>
      </c>
      <c r="AG339" s="1317" t="s">
        <v>1078</v>
      </c>
      <c r="AH339" s="1318" t="s">
        <v>1078</v>
      </c>
      <c r="AI339" s="1319" t="s">
        <v>1078</v>
      </c>
      <c r="AJ339" s="1317" t="s">
        <v>1078</v>
      </c>
      <c r="AK339" s="1318" t="s">
        <v>1078</v>
      </c>
      <c r="AL339" s="1319" t="s">
        <v>1078</v>
      </c>
      <c r="AM339" s="1317" t="s">
        <v>1078</v>
      </c>
      <c r="AN339" s="1318" t="s">
        <v>1078</v>
      </c>
      <c r="AO339" s="1319" t="s">
        <v>1078</v>
      </c>
      <c r="AP339" s="1317" t="s">
        <v>1078</v>
      </c>
      <c r="AQ339" s="1318" t="s">
        <v>1078</v>
      </c>
      <c r="AR339" s="1319" t="s">
        <v>1078</v>
      </c>
      <c r="AS339" s="1317" t="s">
        <v>1078</v>
      </c>
      <c r="AT339" s="1318" t="s">
        <v>1078</v>
      </c>
      <c r="AU339" s="1319" t="s">
        <v>1078</v>
      </c>
      <c r="AV339" s="1317" t="s">
        <v>1078</v>
      </c>
      <c r="AW339" s="1318" t="s">
        <v>1078</v>
      </c>
      <c r="AX339" s="1319" t="s">
        <v>1078</v>
      </c>
    </row>
    <row r="340" spans="1:50">
      <c r="A340" s="1313" t="s">
        <v>4505</v>
      </c>
      <c r="B340" s="1143" t="s">
        <v>4506</v>
      </c>
      <c r="C340" s="1314" t="s">
        <v>4810</v>
      </c>
      <c r="D340" s="1315">
        <v>55.2</v>
      </c>
      <c r="E340" s="1316">
        <v>27.5</v>
      </c>
      <c r="F340" s="1314" t="s">
        <v>1078</v>
      </c>
      <c r="G340" s="1315" t="s">
        <v>1078</v>
      </c>
      <c r="H340" s="1316" t="s">
        <v>1078</v>
      </c>
      <c r="I340" s="1314" t="s">
        <v>2284</v>
      </c>
      <c r="J340" s="1315">
        <v>55.3</v>
      </c>
      <c r="K340" s="1316">
        <v>0</v>
      </c>
      <c r="L340" s="1314" t="s">
        <v>1078</v>
      </c>
      <c r="M340" s="1315" t="s">
        <v>1078</v>
      </c>
      <c r="N340" s="1316" t="s">
        <v>1078</v>
      </c>
      <c r="O340" s="1314" t="s">
        <v>1078</v>
      </c>
      <c r="P340" s="1315" t="s">
        <v>1078</v>
      </c>
      <c r="Q340" s="1316" t="s">
        <v>1078</v>
      </c>
      <c r="R340" s="1314" t="s">
        <v>2284</v>
      </c>
      <c r="S340" s="1315">
        <v>55.2</v>
      </c>
      <c r="T340" s="1316">
        <v>0</v>
      </c>
      <c r="U340" s="1314" t="s">
        <v>1078</v>
      </c>
      <c r="V340" s="1315" t="s">
        <v>1078</v>
      </c>
      <c r="W340" s="1316" t="s">
        <v>1078</v>
      </c>
      <c r="X340" s="1314" t="s">
        <v>1078</v>
      </c>
      <c r="Y340" s="1315" t="s">
        <v>1078</v>
      </c>
      <c r="Z340" s="1316" t="s">
        <v>1078</v>
      </c>
      <c r="AA340" s="1314" t="s">
        <v>1078</v>
      </c>
      <c r="AB340" s="1315" t="s">
        <v>1078</v>
      </c>
      <c r="AC340" s="1316" t="s">
        <v>1078</v>
      </c>
      <c r="AD340" s="1314" t="s">
        <v>1078</v>
      </c>
      <c r="AE340" s="1315" t="s">
        <v>1078</v>
      </c>
      <c r="AF340" s="1316" t="s">
        <v>1078</v>
      </c>
      <c r="AG340" s="1314" t="s">
        <v>1078</v>
      </c>
      <c r="AH340" s="1315" t="s">
        <v>1078</v>
      </c>
      <c r="AI340" s="1316" t="s">
        <v>1078</v>
      </c>
      <c r="AJ340" s="1314" t="s">
        <v>1078</v>
      </c>
      <c r="AK340" s="1315" t="s">
        <v>1078</v>
      </c>
      <c r="AL340" s="1316" t="s">
        <v>1078</v>
      </c>
      <c r="AM340" s="1314" t="s">
        <v>1078</v>
      </c>
      <c r="AN340" s="1315" t="s">
        <v>1078</v>
      </c>
      <c r="AO340" s="1316" t="s">
        <v>1078</v>
      </c>
      <c r="AP340" s="1314" t="s">
        <v>1078</v>
      </c>
      <c r="AQ340" s="1315" t="s">
        <v>1078</v>
      </c>
      <c r="AR340" s="1316" t="s">
        <v>1078</v>
      </c>
      <c r="AS340" s="1314" t="s">
        <v>1078</v>
      </c>
      <c r="AT340" s="1315" t="s">
        <v>1078</v>
      </c>
      <c r="AU340" s="1316" t="s">
        <v>1078</v>
      </c>
      <c r="AV340" s="1314" t="s">
        <v>1078</v>
      </c>
      <c r="AW340" s="1315" t="s">
        <v>1078</v>
      </c>
      <c r="AX340" s="1316" t="s">
        <v>1078</v>
      </c>
    </row>
    <row r="341" spans="1:50">
      <c r="A341" s="1303" t="s">
        <v>4507</v>
      </c>
      <c r="B341" s="1304" t="s">
        <v>4508</v>
      </c>
      <c r="C341" s="1305" t="s">
        <v>4810</v>
      </c>
      <c r="D341" s="1306">
        <v>60.2</v>
      </c>
      <c r="E341" s="1307">
        <v>27.2</v>
      </c>
      <c r="F341" s="1305" t="s">
        <v>2284</v>
      </c>
      <c r="G341" s="1306">
        <v>60.2</v>
      </c>
      <c r="H341" s="1307">
        <v>0</v>
      </c>
      <c r="I341" s="1305" t="s">
        <v>4810</v>
      </c>
      <c r="J341" s="1306">
        <v>60.2</v>
      </c>
      <c r="K341" s="1307">
        <v>10.8</v>
      </c>
      <c r="L341" s="1305" t="s">
        <v>1078</v>
      </c>
      <c r="M341" s="1306" t="s">
        <v>1078</v>
      </c>
      <c r="N341" s="1307" t="s">
        <v>1078</v>
      </c>
      <c r="O341" s="1305" t="s">
        <v>2284</v>
      </c>
      <c r="P341" s="1306">
        <v>60.3</v>
      </c>
      <c r="Q341" s="1307">
        <v>0</v>
      </c>
      <c r="R341" s="1305" t="s">
        <v>4810</v>
      </c>
      <c r="S341" s="1306">
        <v>60.2</v>
      </c>
      <c r="T341" s="1307">
        <v>17.100000000000001</v>
      </c>
      <c r="U341" s="1305" t="s">
        <v>1078</v>
      </c>
      <c r="V341" s="1306" t="s">
        <v>1078</v>
      </c>
      <c r="W341" s="1307" t="s">
        <v>1078</v>
      </c>
      <c r="X341" s="1305" t="s">
        <v>1078</v>
      </c>
      <c r="Y341" s="1306" t="s">
        <v>1078</v>
      </c>
      <c r="Z341" s="1307" t="s">
        <v>1078</v>
      </c>
      <c r="AA341" s="1305" t="s">
        <v>2284</v>
      </c>
      <c r="AB341" s="1306">
        <v>60.3</v>
      </c>
      <c r="AC341" s="1307">
        <v>0</v>
      </c>
      <c r="AD341" s="1305" t="s">
        <v>2284</v>
      </c>
      <c r="AE341" s="1306">
        <v>60.3</v>
      </c>
      <c r="AF341" s="1307">
        <v>0</v>
      </c>
      <c r="AG341" s="1305" t="s">
        <v>2284</v>
      </c>
      <c r="AH341" s="1306">
        <v>60.2</v>
      </c>
      <c r="AI341" s="1307">
        <v>0</v>
      </c>
      <c r="AJ341" s="1305" t="s">
        <v>2284</v>
      </c>
      <c r="AK341" s="1306">
        <v>60.2</v>
      </c>
      <c r="AL341" s="1307">
        <v>0</v>
      </c>
      <c r="AM341" s="1305" t="s">
        <v>4810</v>
      </c>
      <c r="AN341" s="1306">
        <v>60.3</v>
      </c>
      <c r="AO341" s="1307">
        <v>11.6</v>
      </c>
      <c r="AP341" s="1305" t="s">
        <v>2284</v>
      </c>
      <c r="AQ341" s="1306">
        <v>60.1</v>
      </c>
      <c r="AR341" s="1307">
        <v>0</v>
      </c>
      <c r="AS341" s="1305" t="s">
        <v>2284</v>
      </c>
      <c r="AT341" s="1306">
        <v>60.2</v>
      </c>
      <c r="AU341" s="1307">
        <v>0</v>
      </c>
      <c r="AV341" s="1305" t="s">
        <v>2284</v>
      </c>
      <c r="AW341" s="1306">
        <v>60.3</v>
      </c>
      <c r="AX341" s="1307">
        <v>0</v>
      </c>
    </row>
    <row r="342" spans="1:50">
      <c r="A342" s="1308" t="s">
        <v>4509</v>
      </c>
      <c r="B342" s="1350" t="s">
        <v>4510</v>
      </c>
      <c r="C342" s="1317" t="s">
        <v>2284</v>
      </c>
      <c r="D342" s="1318">
        <v>60.3</v>
      </c>
      <c r="E342" s="1319">
        <v>0</v>
      </c>
      <c r="F342" s="1317" t="s">
        <v>2284</v>
      </c>
      <c r="G342" s="1318">
        <v>60.3</v>
      </c>
      <c r="H342" s="1319">
        <v>0</v>
      </c>
      <c r="I342" s="1317" t="s">
        <v>4810</v>
      </c>
      <c r="J342" s="1318">
        <v>60.3</v>
      </c>
      <c r="K342" s="1319">
        <v>24.8</v>
      </c>
      <c r="L342" s="1317" t="s">
        <v>1078</v>
      </c>
      <c r="M342" s="1318" t="s">
        <v>1078</v>
      </c>
      <c r="N342" s="1319" t="s">
        <v>1078</v>
      </c>
      <c r="O342" s="1317" t="s">
        <v>2284</v>
      </c>
      <c r="P342" s="1318">
        <v>60.2</v>
      </c>
      <c r="Q342" s="1319">
        <v>0</v>
      </c>
      <c r="R342" s="1317" t="s">
        <v>4810</v>
      </c>
      <c r="S342" s="1318">
        <v>60.2</v>
      </c>
      <c r="T342" s="1319">
        <v>23.3</v>
      </c>
      <c r="U342" s="1317" t="s">
        <v>1078</v>
      </c>
      <c r="V342" s="1318" t="s">
        <v>1078</v>
      </c>
      <c r="W342" s="1319" t="s">
        <v>1078</v>
      </c>
      <c r="X342" s="1317" t="s">
        <v>1078</v>
      </c>
      <c r="Y342" s="1318" t="s">
        <v>1078</v>
      </c>
      <c r="Z342" s="1319" t="s">
        <v>1078</v>
      </c>
      <c r="AA342" s="1317" t="s">
        <v>2284</v>
      </c>
      <c r="AB342" s="1318">
        <v>60.2</v>
      </c>
      <c r="AC342" s="1319">
        <v>0</v>
      </c>
      <c r="AD342" s="1317" t="s">
        <v>2284</v>
      </c>
      <c r="AE342" s="1318">
        <v>60.4</v>
      </c>
      <c r="AF342" s="1319">
        <v>0</v>
      </c>
      <c r="AG342" s="1317" t="s">
        <v>2284</v>
      </c>
      <c r="AH342" s="1318">
        <v>60.2</v>
      </c>
      <c r="AI342" s="1319">
        <v>0</v>
      </c>
      <c r="AJ342" s="1317" t="s">
        <v>2284</v>
      </c>
      <c r="AK342" s="1318">
        <v>60.2</v>
      </c>
      <c r="AL342" s="1319">
        <v>0</v>
      </c>
      <c r="AM342" s="1317" t="s">
        <v>2284</v>
      </c>
      <c r="AN342" s="1318">
        <v>60.3</v>
      </c>
      <c r="AO342" s="1319">
        <v>0</v>
      </c>
      <c r="AP342" s="1317" t="s">
        <v>2284</v>
      </c>
      <c r="AQ342" s="1318">
        <v>60.1</v>
      </c>
      <c r="AR342" s="1319">
        <v>0</v>
      </c>
      <c r="AS342" s="1317" t="s">
        <v>2284</v>
      </c>
      <c r="AT342" s="1318">
        <v>60.2</v>
      </c>
      <c r="AU342" s="1319">
        <v>0</v>
      </c>
      <c r="AV342" s="1317" t="s">
        <v>2284</v>
      </c>
      <c r="AW342" s="1318">
        <v>60.3</v>
      </c>
      <c r="AX342" s="1319">
        <v>0</v>
      </c>
    </row>
    <row r="343" spans="1:50">
      <c r="A343" s="1313" t="s">
        <v>4511</v>
      </c>
      <c r="B343" s="1143" t="s">
        <v>4512</v>
      </c>
      <c r="C343" s="1314" t="s">
        <v>4810</v>
      </c>
      <c r="D343" s="1315">
        <v>60.2</v>
      </c>
      <c r="E343" s="1316">
        <v>45.1</v>
      </c>
      <c r="F343" s="1314" t="s">
        <v>1078</v>
      </c>
      <c r="G343" s="1315" t="s">
        <v>1078</v>
      </c>
      <c r="H343" s="1316" t="s">
        <v>1078</v>
      </c>
      <c r="I343" s="1314" t="s">
        <v>4810</v>
      </c>
      <c r="J343" s="1315">
        <v>60.3</v>
      </c>
      <c r="K343" s="1316">
        <v>59.8</v>
      </c>
      <c r="L343" s="1314" t="s">
        <v>1078</v>
      </c>
      <c r="M343" s="1315" t="s">
        <v>1078</v>
      </c>
      <c r="N343" s="1316" t="s">
        <v>1078</v>
      </c>
      <c r="O343" s="1314" t="s">
        <v>1078</v>
      </c>
      <c r="P343" s="1315" t="s">
        <v>1078</v>
      </c>
      <c r="Q343" s="1316" t="s">
        <v>1078</v>
      </c>
      <c r="R343" s="1314" t="s">
        <v>4810</v>
      </c>
      <c r="S343" s="1315">
        <v>60.2</v>
      </c>
      <c r="T343" s="1316">
        <v>17.100000000000001</v>
      </c>
      <c r="U343" s="1314" t="s">
        <v>1078</v>
      </c>
      <c r="V343" s="1315" t="s">
        <v>1078</v>
      </c>
      <c r="W343" s="1316" t="s">
        <v>1078</v>
      </c>
      <c r="X343" s="1314" t="s">
        <v>1078</v>
      </c>
      <c r="Y343" s="1315" t="s">
        <v>1078</v>
      </c>
      <c r="Z343" s="1316" t="s">
        <v>1078</v>
      </c>
      <c r="AA343" s="1314" t="s">
        <v>1078</v>
      </c>
      <c r="AB343" s="1315" t="s">
        <v>1078</v>
      </c>
      <c r="AC343" s="1316" t="s">
        <v>1078</v>
      </c>
      <c r="AD343" s="1314" t="s">
        <v>1078</v>
      </c>
      <c r="AE343" s="1315" t="s">
        <v>1078</v>
      </c>
      <c r="AF343" s="1316" t="s">
        <v>1078</v>
      </c>
      <c r="AG343" s="1314" t="s">
        <v>1078</v>
      </c>
      <c r="AH343" s="1315" t="s">
        <v>1078</v>
      </c>
      <c r="AI343" s="1316" t="s">
        <v>1078</v>
      </c>
      <c r="AJ343" s="1314" t="s">
        <v>1078</v>
      </c>
      <c r="AK343" s="1315" t="s">
        <v>1078</v>
      </c>
      <c r="AL343" s="1316" t="s">
        <v>1078</v>
      </c>
      <c r="AM343" s="1314" t="s">
        <v>2284</v>
      </c>
      <c r="AN343" s="1315">
        <v>60.3</v>
      </c>
      <c r="AO343" s="1316">
        <v>0</v>
      </c>
      <c r="AP343" s="1314" t="s">
        <v>1078</v>
      </c>
      <c r="AQ343" s="1315" t="s">
        <v>1078</v>
      </c>
      <c r="AR343" s="1316" t="s">
        <v>1078</v>
      </c>
      <c r="AS343" s="1314" t="s">
        <v>1078</v>
      </c>
      <c r="AT343" s="1315" t="s">
        <v>1078</v>
      </c>
      <c r="AU343" s="1316" t="s">
        <v>1078</v>
      </c>
      <c r="AV343" s="1314" t="s">
        <v>1078</v>
      </c>
      <c r="AW343" s="1315" t="s">
        <v>1078</v>
      </c>
      <c r="AX343" s="1316" t="s">
        <v>1078</v>
      </c>
    </row>
    <row r="344" spans="1:50" ht="54.75">
      <c r="A344" s="1299" t="s">
        <v>4552</v>
      </c>
      <c r="B344" s="1139" t="s">
        <v>5911</v>
      </c>
      <c r="C344" s="1300" t="s">
        <v>4806</v>
      </c>
      <c r="D344" s="1301" t="s">
        <v>4813</v>
      </c>
      <c r="E344" s="1302" t="s">
        <v>4814</v>
      </c>
      <c r="F344" s="1300" t="s">
        <v>4806</v>
      </c>
      <c r="G344" s="1301" t="s">
        <v>4813</v>
      </c>
      <c r="H344" s="1302" t="s">
        <v>4814</v>
      </c>
      <c r="I344" s="1300" t="s">
        <v>4806</v>
      </c>
      <c r="J344" s="1301" t="s">
        <v>4813</v>
      </c>
      <c r="K344" s="1302" t="s">
        <v>4814</v>
      </c>
      <c r="L344" s="1300" t="s">
        <v>4806</v>
      </c>
      <c r="M344" s="1301" t="s">
        <v>4813</v>
      </c>
      <c r="N344" s="1302" t="s">
        <v>4814</v>
      </c>
      <c r="O344" s="1300" t="s">
        <v>4806</v>
      </c>
      <c r="P344" s="1301" t="s">
        <v>4813</v>
      </c>
      <c r="Q344" s="1302" t="s">
        <v>4814</v>
      </c>
      <c r="R344" s="1300" t="s">
        <v>4806</v>
      </c>
      <c r="S344" s="1301" t="s">
        <v>4813</v>
      </c>
      <c r="T344" s="1302" t="s">
        <v>4814</v>
      </c>
      <c r="U344" s="1300" t="s">
        <v>4806</v>
      </c>
      <c r="V344" s="1301" t="s">
        <v>4813</v>
      </c>
      <c r="W344" s="1302" t="s">
        <v>4814</v>
      </c>
      <c r="X344" s="1300" t="s">
        <v>4806</v>
      </c>
      <c r="Y344" s="1301" t="s">
        <v>4813</v>
      </c>
      <c r="Z344" s="1302" t="s">
        <v>4814</v>
      </c>
      <c r="AA344" s="1300" t="s">
        <v>4806</v>
      </c>
      <c r="AB344" s="1301" t="s">
        <v>4813</v>
      </c>
      <c r="AC344" s="1302" t="s">
        <v>4814</v>
      </c>
      <c r="AD344" s="1300" t="s">
        <v>4806</v>
      </c>
      <c r="AE344" s="1301" t="s">
        <v>4813</v>
      </c>
      <c r="AF344" s="1302" t="s">
        <v>4814</v>
      </c>
      <c r="AG344" s="1300" t="s">
        <v>4806</v>
      </c>
      <c r="AH344" s="1301" t="s">
        <v>4813</v>
      </c>
      <c r="AI344" s="1302" t="s">
        <v>4814</v>
      </c>
      <c r="AJ344" s="1300" t="s">
        <v>4806</v>
      </c>
      <c r="AK344" s="1301" t="s">
        <v>4813</v>
      </c>
      <c r="AL344" s="1302" t="s">
        <v>4814</v>
      </c>
      <c r="AM344" s="1300" t="s">
        <v>4806</v>
      </c>
      <c r="AN344" s="1301" t="s">
        <v>4813</v>
      </c>
      <c r="AO344" s="1302" t="s">
        <v>4814</v>
      </c>
      <c r="AP344" s="1300" t="s">
        <v>4806</v>
      </c>
      <c r="AQ344" s="1301" t="s">
        <v>4813</v>
      </c>
      <c r="AR344" s="1302" t="s">
        <v>4814</v>
      </c>
      <c r="AS344" s="1300" t="s">
        <v>4806</v>
      </c>
      <c r="AT344" s="1301" t="s">
        <v>4813</v>
      </c>
      <c r="AU344" s="1302" t="s">
        <v>4814</v>
      </c>
      <c r="AV344" s="1300" t="s">
        <v>4806</v>
      </c>
      <c r="AW344" s="1301" t="s">
        <v>4813</v>
      </c>
      <c r="AX344" s="1302" t="s">
        <v>4814</v>
      </c>
    </row>
    <row r="345" spans="1:50">
      <c r="A345" s="1303" t="s">
        <v>4470</v>
      </c>
      <c r="B345" s="1304" t="s">
        <v>4471</v>
      </c>
      <c r="C345" s="1305" t="s">
        <v>2284</v>
      </c>
      <c r="D345" s="1306">
        <v>30.2</v>
      </c>
      <c r="E345" s="1307">
        <v>0</v>
      </c>
      <c r="F345" s="1305" t="s">
        <v>2284</v>
      </c>
      <c r="G345" s="1306">
        <v>30.3</v>
      </c>
      <c r="H345" s="1307">
        <v>0</v>
      </c>
      <c r="I345" s="1305" t="s">
        <v>2284</v>
      </c>
      <c r="J345" s="1306">
        <v>30.2</v>
      </c>
      <c r="K345" s="1307">
        <v>0</v>
      </c>
      <c r="L345" s="1305" t="s">
        <v>1078</v>
      </c>
      <c r="M345" s="1306" t="s">
        <v>1078</v>
      </c>
      <c r="N345" s="1307" t="s">
        <v>1078</v>
      </c>
      <c r="O345" s="1305" t="s">
        <v>2284</v>
      </c>
      <c r="P345" s="1306">
        <v>30.3</v>
      </c>
      <c r="Q345" s="1307">
        <v>0</v>
      </c>
      <c r="R345" s="1305" t="s">
        <v>2284</v>
      </c>
      <c r="S345" s="1306">
        <v>30.2</v>
      </c>
      <c r="T345" s="1307">
        <v>0</v>
      </c>
      <c r="U345" s="1305" t="s">
        <v>1078</v>
      </c>
      <c r="V345" s="1306" t="s">
        <v>1078</v>
      </c>
      <c r="W345" s="1307" t="s">
        <v>1078</v>
      </c>
      <c r="X345" s="1305" t="s">
        <v>1078</v>
      </c>
      <c r="Y345" s="1306" t="s">
        <v>1078</v>
      </c>
      <c r="Z345" s="1307" t="s">
        <v>1078</v>
      </c>
      <c r="AA345" s="1305" t="s">
        <v>2284</v>
      </c>
      <c r="AB345" s="1306">
        <v>30.3</v>
      </c>
      <c r="AC345" s="1307">
        <v>0</v>
      </c>
      <c r="AD345" s="1305" t="s">
        <v>2284</v>
      </c>
      <c r="AE345" s="1306">
        <v>30.3</v>
      </c>
      <c r="AF345" s="1307">
        <v>0</v>
      </c>
      <c r="AG345" s="1305" t="s">
        <v>2284</v>
      </c>
      <c r="AH345" s="1306">
        <v>30.2</v>
      </c>
      <c r="AI345" s="1307">
        <v>0</v>
      </c>
      <c r="AJ345" s="1305" t="s">
        <v>2284</v>
      </c>
      <c r="AK345" s="1306">
        <v>30.3</v>
      </c>
      <c r="AL345" s="1307">
        <v>0</v>
      </c>
      <c r="AM345" s="1305" t="s">
        <v>2284</v>
      </c>
      <c r="AN345" s="1306">
        <v>30.2</v>
      </c>
      <c r="AO345" s="1307">
        <v>0</v>
      </c>
      <c r="AP345" s="1305" t="s">
        <v>2284</v>
      </c>
      <c r="AQ345" s="1306">
        <v>30.2</v>
      </c>
      <c r="AR345" s="1307">
        <v>0</v>
      </c>
      <c r="AS345" s="1305" t="s">
        <v>2284</v>
      </c>
      <c r="AT345" s="1306">
        <v>30.3</v>
      </c>
      <c r="AU345" s="1307">
        <v>0</v>
      </c>
      <c r="AV345" s="1305" t="s">
        <v>2284</v>
      </c>
      <c r="AW345" s="1306">
        <v>30.2</v>
      </c>
      <c r="AX345" s="1307">
        <v>0</v>
      </c>
    </row>
    <row r="346" spans="1:50">
      <c r="A346" s="1308" t="s">
        <v>4472</v>
      </c>
      <c r="B346" s="1350" t="s">
        <v>4473</v>
      </c>
      <c r="C346" s="1310" t="s">
        <v>2284</v>
      </c>
      <c r="D346" s="1311">
        <v>30.2</v>
      </c>
      <c r="E346" s="1312">
        <v>0</v>
      </c>
      <c r="F346" s="1310" t="s">
        <v>2284</v>
      </c>
      <c r="G346" s="1311">
        <v>30.3</v>
      </c>
      <c r="H346" s="1312">
        <v>0</v>
      </c>
      <c r="I346" s="1310" t="s">
        <v>2284</v>
      </c>
      <c r="J346" s="1311">
        <v>30.2</v>
      </c>
      <c r="K346" s="1312">
        <v>0</v>
      </c>
      <c r="L346" s="1310" t="s">
        <v>1078</v>
      </c>
      <c r="M346" s="1311" t="s">
        <v>1078</v>
      </c>
      <c r="N346" s="1312" t="s">
        <v>1078</v>
      </c>
      <c r="O346" s="1310" t="s">
        <v>2284</v>
      </c>
      <c r="P346" s="1311">
        <v>30.3</v>
      </c>
      <c r="Q346" s="1312">
        <v>0</v>
      </c>
      <c r="R346" s="1310" t="s">
        <v>2284</v>
      </c>
      <c r="S346" s="1311">
        <v>30.2</v>
      </c>
      <c r="T346" s="1312">
        <v>0</v>
      </c>
      <c r="U346" s="1310" t="s">
        <v>1078</v>
      </c>
      <c r="V346" s="1311" t="s">
        <v>1078</v>
      </c>
      <c r="W346" s="1312" t="s">
        <v>1078</v>
      </c>
      <c r="X346" s="1310" t="s">
        <v>1078</v>
      </c>
      <c r="Y346" s="1311" t="s">
        <v>1078</v>
      </c>
      <c r="Z346" s="1312" t="s">
        <v>1078</v>
      </c>
      <c r="AA346" s="1310" t="s">
        <v>2284</v>
      </c>
      <c r="AB346" s="1311">
        <v>30.3</v>
      </c>
      <c r="AC346" s="1312">
        <v>0</v>
      </c>
      <c r="AD346" s="1310" t="s">
        <v>2284</v>
      </c>
      <c r="AE346" s="1311">
        <v>30.3</v>
      </c>
      <c r="AF346" s="1312">
        <v>0</v>
      </c>
      <c r="AG346" s="1310" t="s">
        <v>2284</v>
      </c>
      <c r="AH346" s="1311">
        <v>30.2</v>
      </c>
      <c r="AI346" s="1312">
        <v>0</v>
      </c>
      <c r="AJ346" s="1310" t="s">
        <v>2284</v>
      </c>
      <c r="AK346" s="1311">
        <v>30.3</v>
      </c>
      <c r="AL346" s="1312">
        <v>0</v>
      </c>
      <c r="AM346" s="1310" t="s">
        <v>2284</v>
      </c>
      <c r="AN346" s="1311">
        <v>30.2</v>
      </c>
      <c r="AO346" s="1312">
        <v>0</v>
      </c>
      <c r="AP346" s="1310" t="s">
        <v>2284</v>
      </c>
      <c r="AQ346" s="1311">
        <v>30.2</v>
      </c>
      <c r="AR346" s="1312">
        <v>0</v>
      </c>
      <c r="AS346" s="1310" t="s">
        <v>2284</v>
      </c>
      <c r="AT346" s="1311">
        <v>30.4</v>
      </c>
      <c r="AU346" s="1312">
        <v>0</v>
      </c>
      <c r="AV346" s="1310" t="s">
        <v>2284</v>
      </c>
      <c r="AW346" s="1311">
        <v>30.2</v>
      </c>
      <c r="AX346" s="1312">
        <v>0</v>
      </c>
    </row>
    <row r="347" spans="1:50">
      <c r="A347" s="1313" t="s">
        <v>4474</v>
      </c>
      <c r="B347" s="1143" t="s">
        <v>4475</v>
      </c>
      <c r="C347" s="1314" t="s">
        <v>1078</v>
      </c>
      <c r="D347" s="1315" t="s">
        <v>1078</v>
      </c>
      <c r="E347" s="1316" t="s">
        <v>1078</v>
      </c>
      <c r="F347" s="1314" t="s">
        <v>1078</v>
      </c>
      <c r="G347" s="1315" t="s">
        <v>1078</v>
      </c>
      <c r="H347" s="1316" t="s">
        <v>1078</v>
      </c>
      <c r="I347" s="1314" t="s">
        <v>1078</v>
      </c>
      <c r="J347" s="1315" t="s">
        <v>1078</v>
      </c>
      <c r="K347" s="1316" t="s">
        <v>1078</v>
      </c>
      <c r="L347" s="1314" t="s">
        <v>1078</v>
      </c>
      <c r="M347" s="1315" t="s">
        <v>1078</v>
      </c>
      <c r="N347" s="1316" t="s">
        <v>1078</v>
      </c>
      <c r="O347" s="1314" t="s">
        <v>1078</v>
      </c>
      <c r="P347" s="1315" t="s">
        <v>1078</v>
      </c>
      <c r="Q347" s="1316" t="s">
        <v>1078</v>
      </c>
      <c r="R347" s="1314" t="s">
        <v>1078</v>
      </c>
      <c r="S347" s="1315" t="s">
        <v>1078</v>
      </c>
      <c r="T347" s="1316" t="s">
        <v>1078</v>
      </c>
      <c r="U347" s="1314" t="s">
        <v>1078</v>
      </c>
      <c r="V347" s="1315" t="s">
        <v>1078</v>
      </c>
      <c r="W347" s="1316" t="s">
        <v>1078</v>
      </c>
      <c r="X347" s="1314" t="s">
        <v>1078</v>
      </c>
      <c r="Y347" s="1315" t="s">
        <v>1078</v>
      </c>
      <c r="Z347" s="1316" t="s">
        <v>1078</v>
      </c>
      <c r="AA347" s="1314" t="s">
        <v>1078</v>
      </c>
      <c r="AB347" s="1315" t="s">
        <v>1078</v>
      </c>
      <c r="AC347" s="1316" t="s">
        <v>1078</v>
      </c>
      <c r="AD347" s="1314" t="s">
        <v>1078</v>
      </c>
      <c r="AE347" s="1315" t="s">
        <v>1078</v>
      </c>
      <c r="AF347" s="1316" t="s">
        <v>1078</v>
      </c>
      <c r="AG347" s="1314" t="s">
        <v>1078</v>
      </c>
      <c r="AH347" s="1315" t="s">
        <v>1078</v>
      </c>
      <c r="AI347" s="1316" t="s">
        <v>1078</v>
      </c>
      <c r="AJ347" s="1314" t="s">
        <v>1078</v>
      </c>
      <c r="AK347" s="1315" t="s">
        <v>1078</v>
      </c>
      <c r="AL347" s="1316" t="s">
        <v>1078</v>
      </c>
      <c r="AM347" s="1314" t="s">
        <v>1078</v>
      </c>
      <c r="AN347" s="1315" t="s">
        <v>1078</v>
      </c>
      <c r="AO347" s="1316" t="s">
        <v>1078</v>
      </c>
      <c r="AP347" s="1314" t="s">
        <v>1078</v>
      </c>
      <c r="AQ347" s="1315" t="s">
        <v>1078</v>
      </c>
      <c r="AR347" s="1316" t="s">
        <v>1078</v>
      </c>
      <c r="AS347" s="1314" t="s">
        <v>1078</v>
      </c>
      <c r="AT347" s="1315" t="s">
        <v>1078</v>
      </c>
      <c r="AU347" s="1316" t="s">
        <v>1078</v>
      </c>
      <c r="AV347" s="1314" t="s">
        <v>1078</v>
      </c>
      <c r="AW347" s="1315" t="s">
        <v>1078</v>
      </c>
      <c r="AX347" s="1316" t="s">
        <v>1078</v>
      </c>
    </row>
    <row r="348" spans="1:50">
      <c r="A348" s="1303" t="s">
        <v>4476</v>
      </c>
      <c r="B348" s="1304" t="s">
        <v>4477</v>
      </c>
      <c r="C348" s="1305" t="s">
        <v>4809</v>
      </c>
      <c r="D348" s="1306" t="s">
        <v>1078</v>
      </c>
      <c r="E348" s="1307" t="s">
        <v>1078</v>
      </c>
      <c r="F348" s="1305" t="s">
        <v>4809</v>
      </c>
      <c r="G348" s="1306" t="s">
        <v>1078</v>
      </c>
      <c r="H348" s="1307" t="s">
        <v>1078</v>
      </c>
      <c r="I348" s="1305" t="s">
        <v>4809</v>
      </c>
      <c r="J348" s="1306" t="s">
        <v>1078</v>
      </c>
      <c r="K348" s="1307" t="s">
        <v>1078</v>
      </c>
      <c r="L348" s="1305" t="s">
        <v>1078</v>
      </c>
      <c r="M348" s="1306" t="s">
        <v>1078</v>
      </c>
      <c r="N348" s="1307" t="s">
        <v>1078</v>
      </c>
      <c r="O348" s="1305" t="s">
        <v>4809</v>
      </c>
      <c r="P348" s="1306" t="s">
        <v>1078</v>
      </c>
      <c r="Q348" s="1307" t="s">
        <v>1078</v>
      </c>
      <c r="R348" s="1305" t="s">
        <v>4809</v>
      </c>
      <c r="S348" s="1306" t="s">
        <v>1078</v>
      </c>
      <c r="T348" s="1307" t="s">
        <v>1078</v>
      </c>
      <c r="U348" s="1305" t="s">
        <v>1078</v>
      </c>
      <c r="V348" s="1306" t="s">
        <v>1078</v>
      </c>
      <c r="W348" s="1307" t="s">
        <v>1078</v>
      </c>
      <c r="X348" s="1305" t="s">
        <v>1078</v>
      </c>
      <c r="Y348" s="1306" t="s">
        <v>1078</v>
      </c>
      <c r="Z348" s="1307" t="s">
        <v>1078</v>
      </c>
      <c r="AA348" s="1305" t="s">
        <v>4809</v>
      </c>
      <c r="AB348" s="1306" t="s">
        <v>1078</v>
      </c>
      <c r="AC348" s="1307" t="s">
        <v>1078</v>
      </c>
      <c r="AD348" s="1305" t="s">
        <v>4809</v>
      </c>
      <c r="AE348" s="1306" t="s">
        <v>1078</v>
      </c>
      <c r="AF348" s="1307" t="s">
        <v>1078</v>
      </c>
      <c r="AG348" s="1305" t="s">
        <v>4809</v>
      </c>
      <c r="AH348" s="1306" t="s">
        <v>1078</v>
      </c>
      <c r="AI348" s="1307" t="s">
        <v>1078</v>
      </c>
      <c r="AJ348" s="1305" t="s">
        <v>4809</v>
      </c>
      <c r="AK348" s="1306" t="s">
        <v>1078</v>
      </c>
      <c r="AL348" s="1307" t="s">
        <v>1078</v>
      </c>
      <c r="AM348" s="1305" t="s">
        <v>4809</v>
      </c>
      <c r="AN348" s="1306" t="s">
        <v>1078</v>
      </c>
      <c r="AO348" s="1307" t="s">
        <v>1078</v>
      </c>
      <c r="AP348" s="1305" t="s">
        <v>4809</v>
      </c>
      <c r="AQ348" s="1306" t="s">
        <v>1078</v>
      </c>
      <c r="AR348" s="1307" t="s">
        <v>1078</v>
      </c>
      <c r="AS348" s="1305" t="s">
        <v>4809</v>
      </c>
      <c r="AT348" s="1306" t="s">
        <v>1078</v>
      </c>
      <c r="AU348" s="1307" t="s">
        <v>1078</v>
      </c>
      <c r="AV348" s="1305" t="s">
        <v>4809</v>
      </c>
      <c r="AW348" s="1306" t="s">
        <v>1078</v>
      </c>
      <c r="AX348" s="1307" t="s">
        <v>1078</v>
      </c>
    </row>
    <row r="349" spans="1:50">
      <c r="A349" s="1308" t="s">
        <v>4478</v>
      </c>
      <c r="B349" s="1350" t="s">
        <v>4479</v>
      </c>
      <c r="C349" s="1310" t="s">
        <v>1078</v>
      </c>
      <c r="D349" s="1311" t="s">
        <v>1078</v>
      </c>
      <c r="E349" s="1312" t="s">
        <v>1078</v>
      </c>
      <c r="F349" s="1310" t="s">
        <v>1078</v>
      </c>
      <c r="G349" s="1311" t="s">
        <v>1078</v>
      </c>
      <c r="H349" s="1312" t="s">
        <v>1078</v>
      </c>
      <c r="I349" s="1310" t="s">
        <v>1078</v>
      </c>
      <c r="J349" s="1311" t="s">
        <v>1078</v>
      </c>
      <c r="K349" s="1312" t="s">
        <v>1078</v>
      </c>
      <c r="L349" s="1310" t="s">
        <v>1078</v>
      </c>
      <c r="M349" s="1311" t="s">
        <v>1078</v>
      </c>
      <c r="N349" s="1312" t="s">
        <v>1078</v>
      </c>
      <c r="O349" s="1310" t="s">
        <v>1078</v>
      </c>
      <c r="P349" s="1311" t="s">
        <v>1078</v>
      </c>
      <c r="Q349" s="1312" t="s">
        <v>1078</v>
      </c>
      <c r="R349" s="1310" t="s">
        <v>1078</v>
      </c>
      <c r="S349" s="1311" t="s">
        <v>1078</v>
      </c>
      <c r="T349" s="1312" t="s">
        <v>1078</v>
      </c>
      <c r="U349" s="1310" t="s">
        <v>1078</v>
      </c>
      <c r="V349" s="1311" t="s">
        <v>1078</v>
      </c>
      <c r="W349" s="1312" t="s">
        <v>1078</v>
      </c>
      <c r="X349" s="1310" t="s">
        <v>1078</v>
      </c>
      <c r="Y349" s="1311" t="s">
        <v>1078</v>
      </c>
      <c r="Z349" s="1312" t="s">
        <v>1078</v>
      </c>
      <c r="AA349" s="1310" t="s">
        <v>1078</v>
      </c>
      <c r="AB349" s="1311" t="s">
        <v>1078</v>
      </c>
      <c r="AC349" s="1312" t="s">
        <v>1078</v>
      </c>
      <c r="AD349" s="1310" t="s">
        <v>1078</v>
      </c>
      <c r="AE349" s="1311" t="s">
        <v>1078</v>
      </c>
      <c r="AF349" s="1312" t="s">
        <v>1078</v>
      </c>
      <c r="AG349" s="1310" t="s">
        <v>1078</v>
      </c>
      <c r="AH349" s="1311" t="s">
        <v>1078</v>
      </c>
      <c r="AI349" s="1312" t="s">
        <v>1078</v>
      </c>
      <c r="AJ349" s="1310" t="s">
        <v>1078</v>
      </c>
      <c r="AK349" s="1311" t="s">
        <v>1078</v>
      </c>
      <c r="AL349" s="1312" t="s">
        <v>1078</v>
      </c>
      <c r="AM349" s="1310" t="s">
        <v>1078</v>
      </c>
      <c r="AN349" s="1311" t="s">
        <v>1078</v>
      </c>
      <c r="AO349" s="1312" t="s">
        <v>1078</v>
      </c>
      <c r="AP349" s="1310" t="s">
        <v>1078</v>
      </c>
      <c r="AQ349" s="1311" t="s">
        <v>1078</v>
      </c>
      <c r="AR349" s="1312" t="s">
        <v>1078</v>
      </c>
      <c r="AS349" s="1310" t="s">
        <v>1078</v>
      </c>
      <c r="AT349" s="1311" t="s">
        <v>1078</v>
      </c>
      <c r="AU349" s="1312" t="s">
        <v>1078</v>
      </c>
      <c r="AV349" s="1310" t="s">
        <v>1078</v>
      </c>
      <c r="AW349" s="1311" t="s">
        <v>1078</v>
      </c>
      <c r="AX349" s="1312" t="s">
        <v>1078</v>
      </c>
    </row>
    <row r="350" spans="1:50">
      <c r="A350" s="1313" t="s">
        <v>4480</v>
      </c>
      <c r="B350" s="1143" t="s">
        <v>4481</v>
      </c>
      <c r="C350" s="1314" t="s">
        <v>1078</v>
      </c>
      <c r="D350" s="1315" t="s">
        <v>1078</v>
      </c>
      <c r="E350" s="1316" t="s">
        <v>1078</v>
      </c>
      <c r="F350" s="1314" t="s">
        <v>1078</v>
      </c>
      <c r="G350" s="1315" t="s">
        <v>1078</v>
      </c>
      <c r="H350" s="1316" t="s">
        <v>1078</v>
      </c>
      <c r="I350" s="1314" t="s">
        <v>1078</v>
      </c>
      <c r="J350" s="1315" t="s">
        <v>1078</v>
      </c>
      <c r="K350" s="1316" t="s">
        <v>1078</v>
      </c>
      <c r="L350" s="1314" t="s">
        <v>1078</v>
      </c>
      <c r="M350" s="1315" t="s">
        <v>1078</v>
      </c>
      <c r="N350" s="1316" t="s">
        <v>1078</v>
      </c>
      <c r="O350" s="1314" t="s">
        <v>1078</v>
      </c>
      <c r="P350" s="1315" t="s">
        <v>1078</v>
      </c>
      <c r="Q350" s="1316" t="s">
        <v>1078</v>
      </c>
      <c r="R350" s="1314" t="s">
        <v>1078</v>
      </c>
      <c r="S350" s="1315" t="s">
        <v>1078</v>
      </c>
      <c r="T350" s="1316" t="s">
        <v>1078</v>
      </c>
      <c r="U350" s="1314" t="s">
        <v>1078</v>
      </c>
      <c r="V350" s="1315" t="s">
        <v>1078</v>
      </c>
      <c r="W350" s="1316" t="s">
        <v>1078</v>
      </c>
      <c r="X350" s="1314" t="s">
        <v>1078</v>
      </c>
      <c r="Y350" s="1315" t="s">
        <v>1078</v>
      </c>
      <c r="Z350" s="1316" t="s">
        <v>1078</v>
      </c>
      <c r="AA350" s="1314" t="s">
        <v>1078</v>
      </c>
      <c r="AB350" s="1315" t="s">
        <v>1078</v>
      </c>
      <c r="AC350" s="1316" t="s">
        <v>1078</v>
      </c>
      <c r="AD350" s="1314" t="s">
        <v>1078</v>
      </c>
      <c r="AE350" s="1315" t="s">
        <v>1078</v>
      </c>
      <c r="AF350" s="1316" t="s">
        <v>1078</v>
      </c>
      <c r="AG350" s="1314" t="s">
        <v>1078</v>
      </c>
      <c r="AH350" s="1315" t="s">
        <v>1078</v>
      </c>
      <c r="AI350" s="1316" t="s">
        <v>1078</v>
      </c>
      <c r="AJ350" s="1314" t="s">
        <v>1078</v>
      </c>
      <c r="AK350" s="1315" t="s">
        <v>1078</v>
      </c>
      <c r="AL350" s="1316" t="s">
        <v>1078</v>
      </c>
      <c r="AM350" s="1314" t="s">
        <v>1078</v>
      </c>
      <c r="AN350" s="1315" t="s">
        <v>1078</v>
      </c>
      <c r="AO350" s="1316" t="s">
        <v>1078</v>
      </c>
      <c r="AP350" s="1314" t="s">
        <v>1078</v>
      </c>
      <c r="AQ350" s="1315" t="s">
        <v>1078</v>
      </c>
      <c r="AR350" s="1316" t="s">
        <v>1078</v>
      </c>
      <c r="AS350" s="1314" t="s">
        <v>1078</v>
      </c>
      <c r="AT350" s="1315" t="s">
        <v>1078</v>
      </c>
      <c r="AU350" s="1316" t="s">
        <v>1078</v>
      </c>
      <c r="AV350" s="1314" t="s">
        <v>1078</v>
      </c>
      <c r="AW350" s="1315" t="s">
        <v>1078</v>
      </c>
      <c r="AX350" s="1316" t="s">
        <v>1078</v>
      </c>
    </row>
    <row r="351" spans="1:50">
      <c r="A351" s="1303" t="s">
        <v>4482</v>
      </c>
      <c r="B351" s="1304" t="s">
        <v>4483</v>
      </c>
      <c r="C351" s="1305" t="s">
        <v>2284</v>
      </c>
      <c r="D351" s="1306">
        <v>40.299999999999997</v>
      </c>
      <c r="E351" s="1307">
        <v>0</v>
      </c>
      <c r="F351" s="1305" t="s">
        <v>2284</v>
      </c>
      <c r="G351" s="1306">
        <v>40.299999999999997</v>
      </c>
      <c r="H351" s="1307">
        <v>0</v>
      </c>
      <c r="I351" s="1305" t="s">
        <v>2284</v>
      </c>
      <c r="J351" s="1306">
        <v>40.200000000000003</v>
      </c>
      <c r="K351" s="1307">
        <v>0</v>
      </c>
      <c r="L351" s="1305" t="s">
        <v>1078</v>
      </c>
      <c r="M351" s="1306" t="s">
        <v>1078</v>
      </c>
      <c r="N351" s="1307" t="s">
        <v>1078</v>
      </c>
      <c r="O351" s="1305" t="s">
        <v>2284</v>
      </c>
      <c r="P351" s="1306">
        <v>40.200000000000003</v>
      </c>
      <c r="Q351" s="1307">
        <v>0</v>
      </c>
      <c r="R351" s="1305" t="s">
        <v>2284</v>
      </c>
      <c r="S351" s="1306">
        <v>40.200000000000003</v>
      </c>
      <c r="T351" s="1307">
        <v>0</v>
      </c>
      <c r="U351" s="1305" t="s">
        <v>1078</v>
      </c>
      <c r="V351" s="1306" t="s">
        <v>1078</v>
      </c>
      <c r="W351" s="1307" t="s">
        <v>1078</v>
      </c>
      <c r="X351" s="1305" t="s">
        <v>1078</v>
      </c>
      <c r="Y351" s="1306" t="s">
        <v>1078</v>
      </c>
      <c r="Z351" s="1307" t="s">
        <v>1078</v>
      </c>
      <c r="AA351" s="1305" t="s">
        <v>2284</v>
      </c>
      <c r="AB351" s="1306">
        <v>40.200000000000003</v>
      </c>
      <c r="AC351" s="1307">
        <v>0</v>
      </c>
      <c r="AD351" s="1305" t="s">
        <v>2284</v>
      </c>
      <c r="AE351" s="1306">
        <v>40.299999999999997</v>
      </c>
      <c r="AF351" s="1307">
        <v>0</v>
      </c>
      <c r="AG351" s="1305" t="s">
        <v>2284</v>
      </c>
      <c r="AH351" s="1306">
        <v>40.200000000000003</v>
      </c>
      <c r="AI351" s="1307">
        <v>0</v>
      </c>
      <c r="AJ351" s="1305" t="s">
        <v>4810</v>
      </c>
      <c r="AK351" s="1306">
        <v>40.200000000000003</v>
      </c>
      <c r="AL351" s="1307">
        <v>9.5</v>
      </c>
      <c r="AM351" s="1305" t="s">
        <v>2284</v>
      </c>
      <c r="AN351" s="1306">
        <v>40.200000000000003</v>
      </c>
      <c r="AO351" s="1307">
        <v>0</v>
      </c>
      <c r="AP351" s="1305" t="s">
        <v>2284</v>
      </c>
      <c r="AQ351" s="1306">
        <v>40.299999999999997</v>
      </c>
      <c r="AR351" s="1307">
        <v>0</v>
      </c>
      <c r="AS351" s="1305" t="s">
        <v>2284</v>
      </c>
      <c r="AT351" s="1306">
        <v>40.1</v>
      </c>
      <c r="AU351" s="1307">
        <v>0</v>
      </c>
      <c r="AV351" s="1305" t="s">
        <v>2284</v>
      </c>
      <c r="AW351" s="1306">
        <v>40.200000000000003</v>
      </c>
      <c r="AX351" s="1307">
        <v>0</v>
      </c>
    </row>
    <row r="352" spans="1:50">
      <c r="A352" s="1308" t="s">
        <v>4484</v>
      </c>
      <c r="B352" s="1350" t="s">
        <v>4485</v>
      </c>
      <c r="C352" s="1317" t="s">
        <v>2284</v>
      </c>
      <c r="D352" s="1318">
        <v>40.200000000000003</v>
      </c>
      <c r="E352" s="1319">
        <v>0</v>
      </c>
      <c r="F352" s="1317" t="s">
        <v>2284</v>
      </c>
      <c r="G352" s="1318">
        <v>40.299999999999997</v>
      </c>
      <c r="H352" s="1319">
        <v>0</v>
      </c>
      <c r="I352" s="1317" t="s">
        <v>2284</v>
      </c>
      <c r="J352" s="1318">
        <v>40.200000000000003</v>
      </c>
      <c r="K352" s="1319">
        <v>0</v>
      </c>
      <c r="L352" s="1317" t="s">
        <v>1078</v>
      </c>
      <c r="M352" s="1318" t="s">
        <v>1078</v>
      </c>
      <c r="N352" s="1319" t="s">
        <v>1078</v>
      </c>
      <c r="O352" s="1317" t="s">
        <v>2284</v>
      </c>
      <c r="P352" s="1318">
        <v>40.299999999999997</v>
      </c>
      <c r="Q352" s="1319">
        <v>0</v>
      </c>
      <c r="R352" s="1317" t="s">
        <v>2284</v>
      </c>
      <c r="S352" s="1318">
        <v>40.200000000000003</v>
      </c>
      <c r="T352" s="1319">
        <v>0</v>
      </c>
      <c r="U352" s="1317" t="s">
        <v>1078</v>
      </c>
      <c r="V352" s="1318" t="s">
        <v>1078</v>
      </c>
      <c r="W352" s="1319" t="s">
        <v>1078</v>
      </c>
      <c r="X352" s="1317" t="s">
        <v>1078</v>
      </c>
      <c r="Y352" s="1318" t="s">
        <v>1078</v>
      </c>
      <c r="Z352" s="1319" t="s">
        <v>1078</v>
      </c>
      <c r="AA352" s="1317" t="s">
        <v>2284</v>
      </c>
      <c r="AB352" s="1318">
        <v>40.1</v>
      </c>
      <c r="AC352" s="1319">
        <v>0</v>
      </c>
      <c r="AD352" s="1317" t="s">
        <v>2284</v>
      </c>
      <c r="AE352" s="1318">
        <v>40.299999999999997</v>
      </c>
      <c r="AF352" s="1319">
        <v>0</v>
      </c>
      <c r="AG352" s="1317" t="s">
        <v>2284</v>
      </c>
      <c r="AH352" s="1318">
        <v>40.200000000000003</v>
      </c>
      <c r="AI352" s="1319">
        <v>0</v>
      </c>
      <c r="AJ352" s="1317" t="s">
        <v>2284</v>
      </c>
      <c r="AK352" s="1318">
        <v>40.299999999999997</v>
      </c>
      <c r="AL352" s="1319">
        <v>0</v>
      </c>
      <c r="AM352" s="1317" t="s">
        <v>2284</v>
      </c>
      <c r="AN352" s="1318">
        <v>40.200000000000003</v>
      </c>
      <c r="AO352" s="1319">
        <v>0</v>
      </c>
      <c r="AP352" s="1317" t="s">
        <v>2284</v>
      </c>
      <c r="AQ352" s="1318">
        <v>40.299999999999997</v>
      </c>
      <c r="AR352" s="1319">
        <v>0</v>
      </c>
      <c r="AS352" s="1317" t="s">
        <v>2284</v>
      </c>
      <c r="AT352" s="1318">
        <v>40.200000000000003</v>
      </c>
      <c r="AU352" s="1319">
        <v>0</v>
      </c>
      <c r="AV352" s="1317" t="s">
        <v>2284</v>
      </c>
      <c r="AW352" s="1318">
        <v>40.200000000000003</v>
      </c>
      <c r="AX352" s="1319">
        <v>0</v>
      </c>
    </row>
    <row r="353" spans="1:50">
      <c r="A353" s="1313" t="s">
        <v>4486</v>
      </c>
      <c r="B353" s="1143" t="s">
        <v>4487</v>
      </c>
      <c r="C353" s="1314" t="s">
        <v>1078</v>
      </c>
      <c r="D353" s="1315" t="s">
        <v>1078</v>
      </c>
      <c r="E353" s="1316" t="s">
        <v>1078</v>
      </c>
      <c r="F353" s="1314" t="s">
        <v>1078</v>
      </c>
      <c r="G353" s="1315" t="s">
        <v>1078</v>
      </c>
      <c r="H353" s="1316" t="s">
        <v>1078</v>
      </c>
      <c r="I353" s="1314" t="s">
        <v>1078</v>
      </c>
      <c r="J353" s="1315" t="s">
        <v>1078</v>
      </c>
      <c r="K353" s="1316" t="s">
        <v>1078</v>
      </c>
      <c r="L353" s="1314" t="s">
        <v>1078</v>
      </c>
      <c r="M353" s="1315" t="s">
        <v>1078</v>
      </c>
      <c r="N353" s="1316" t="s">
        <v>1078</v>
      </c>
      <c r="O353" s="1314" t="s">
        <v>1078</v>
      </c>
      <c r="P353" s="1315" t="s">
        <v>1078</v>
      </c>
      <c r="Q353" s="1316" t="s">
        <v>1078</v>
      </c>
      <c r="R353" s="1314" t="s">
        <v>1078</v>
      </c>
      <c r="S353" s="1315" t="s">
        <v>1078</v>
      </c>
      <c r="T353" s="1316" t="s">
        <v>1078</v>
      </c>
      <c r="U353" s="1314" t="s">
        <v>1078</v>
      </c>
      <c r="V353" s="1315" t="s">
        <v>1078</v>
      </c>
      <c r="W353" s="1316" t="s">
        <v>1078</v>
      </c>
      <c r="X353" s="1314" t="s">
        <v>1078</v>
      </c>
      <c r="Y353" s="1315" t="s">
        <v>1078</v>
      </c>
      <c r="Z353" s="1316" t="s">
        <v>1078</v>
      </c>
      <c r="AA353" s="1314" t="s">
        <v>1078</v>
      </c>
      <c r="AB353" s="1315" t="s">
        <v>1078</v>
      </c>
      <c r="AC353" s="1316" t="s">
        <v>1078</v>
      </c>
      <c r="AD353" s="1314" t="s">
        <v>1078</v>
      </c>
      <c r="AE353" s="1315" t="s">
        <v>1078</v>
      </c>
      <c r="AF353" s="1316" t="s">
        <v>1078</v>
      </c>
      <c r="AG353" s="1314" t="s">
        <v>1078</v>
      </c>
      <c r="AH353" s="1315" t="s">
        <v>1078</v>
      </c>
      <c r="AI353" s="1316" t="s">
        <v>1078</v>
      </c>
      <c r="AJ353" s="1314" t="s">
        <v>2284</v>
      </c>
      <c r="AK353" s="1315">
        <v>40.200000000000003</v>
      </c>
      <c r="AL353" s="1316">
        <v>0</v>
      </c>
      <c r="AM353" s="1314" t="s">
        <v>1078</v>
      </c>
      <c r="AN353" s="1315" t="s">
        <v>1078</v>
      </c>
      <c r="AO353" s="1316" t="s">
        <v>1078</v>
      </c>
      <c r="AP353" s="1314" t="s">
        <v>1078</v>
      </c>
      <c r="AQ353" s="1315" t="s">
        <v>1078</v>
      </c>
      <c r="AR353" s="1316" t="s">
        <v>1078</v>
      </c>
      <c r="AS353" s="1314" t="s">
        <v>1078</v>
      </c>
      <c r="AT353" s="1315" t="s">
        <v>1078</v>
      </c>
      <c r="AU353" s="1316" t="s">
        <v>1078</v>
      </c>
      <c r="AV353" s="1314" t="s">
        <v>1078</v>
      </c>
      <c r="AW353" s="1315" t="s">
        <v>1078</v>
      </c>
      <c r="AX353" s="1316" t="s">
        <v>1078</v>
      </c>
    </row>
    <row r="354" spans="1:50">
      <c r="A354" s="1303" t="s">
        <v>4488</v>
      </c>
      <c r="B354" s="1304" t="s">
        <v>4489</v>
      </c>
      <c r="C354" s="1305" t="s">
        <v>2284</v>
      </c>
      <c r="D354" s="1306">
        <v>45.3</v>
      </c>
      <c r="E354" s="1307">
        <v>0</v>
      </c>
      <c r="F354" s="1305" t="s">
        <v>2284</v>
      </c>
      <c r="G354" s="1306">
        <v>45.3</v>
      </c>
      <c r="H354" s="1307">
        <v>0</v>
      </c>
      <c r="I354" s="1305" t="s">
        <v>4809</v>
      </c>
      <c r="J354" s="1306" t="s">
        <v>1078</v>
      </c>
      <c r="K354" s="1307" t="s">
        <v>1078</v>
      </c>
      <c r="L354" s="1305" t="s">
        <v>1078</v>
      </c>
      <c r="M354" s="1306" t="s">
        <v>1078</v>
      </c>
      <c r="N354" s="1307" t="s">
        <v>1078</v>
      </c>
      <c r="O354" s="1305" t="s">
        <v>4809</v>
      </c>
      <c r="P354" s="1306" t="s">
        <v>1078</v>
      </c>
      <c r="Q354" s="1307" t="s">
        <v>1078</v>
      </c>
      <c r="R354" s="1305" t="s">
        <v>4809</v>
      </c>
      <c r="S354" s="1306" t="s">
        <v>1078</v>
      </c>
      <c r="T354" s="1307" t="s">
        <v>1078</v>
      </c>
      <c r="U354" s="1305" t="s">
        <v>1078</v>
      </c>
      <c r="V354" s="1306" t="s">
        <v>1078</v>
      </c>
      <c r="W354" s="1307" t="s">
        <v>1078</v>
      </c>
      <c r="X354" s="1305" t="s">
        <v>1078</v>
      </c>
      <c r="Y354" s="1306" t="s">
        <v>1078</v>
      </c>
      <c r="Z354" s="1307" t="s">
        <v>1078</v>
      </c>
      <c r="AA354" s="1305" t="s">
        <v>4809</v>
      </c>
      <c r="AB354" s="1306" t="s">
        <v>1078</v>
      </c>
      <c r="AC354" s="1307" t="s">
        <v>1078</v>
      </c>
      <c r="AD354" s="1305" t="s">
        <v>4809</v>
      </c>
      <c r="AE354" s="1306" t="s">
        <v>1078</v>
      </c>
      <c r="AF354" s="1307" t="s">
        <v>1078</v>
      </c>
      <c r="AG354" s="1305" t="s">
        <v>4809</v>
      </c>
      <c r="AH354" s="1306" t="s">
        <v>1078</v>
      </c>
      <c r="AI354" s="1307" t="s">
        <v>1078</v>
      </c>
      <c r="AJ354" s="1305" t="s">
        <v>4809</v>
      </c>
      <c r="AK354" s="1306" t="s">
        <v>1078</v>
      </c>
      <c r="AL354" s="1307" t="s">
        <v>1078</v>
      </c>
      <c r="AM354" s="1305" t="s">
        <v>4809</v>
      </c>
      <c r="AN354" s="1306" t="s">
        <v>1078</v>
      </c>
      <c r="AO354" s="1307" t="s">
        <v>1078</v>
      </c>
      <c r="AP354" s="1305" t="s">
        <v>2284</v>
      </c>
      <c r="AQ354" s="1306">
        <v>45.3</v>
      </c>
      <c r="AR354" s="1307">
        <v>0</v>
      </c>
      <c r="AS354" s="1305" t="s">
        <v>4809</v>
      </c>
      <c r="AT354" s="1306" t="s">
        <v>1078</v>
      </c>
      <c r="AU354" s="1307" t="s">
        <v>1078</v>
      </c>
      <c r="AV354" s="1305" t="s">
        <v>4809</v>
      </c>
      <c r="AW354" s="1306" t="s">
        <v>1078</v>
      </c>
      <c r="AX354" s="1307" t="s">
        <v>1078</v>
      </c>
    </row>
    <row r="355" spans="1:50">
      <c r="A355" s="1308" t="s">
        <v>4490</v>
      </c>
      <c r="B355" s="1350" t="s">
        <v>4491</v>
      </c>
      <c r="C355" s="1317" t="s">
        <v>2284</v>
      </c>
      <c r="D355" s="1318">
        <v>45.3</v>
      </c>
      <c r="E355" s="1319">
        <v>0</v>
      </c>
      <c r="F355" s="1317" t="s">
        <v>2284</v>
      </c>
      <c r="G355" s="1318">
        <v>45.3</v>
      </c>
      <c r="H355" s="1319">
        <v>0</v>
      </c>
      <c r="I355" s="1317" t="s">
        <v>1078</v>
      </c>
      <c r="J355" s="1318" t="s">
        <v>1078</v>
      </c>
      <c r="K355" s="1319" t="s">
        <v>1078</v>
      </c>
      <c r="L355" s="1317" t="s">
        <v>1078</v>
      </c>
      <c r="M355" s="1318" t="s">
        <v>1078</v>
      </c>
      <c r="N355" s="1319" t="s">
        <v>1078</v>
      </c>
      <c r="O355" s="1317" t="s">
        <v>1078</v>
      </c>
      <c r="P355" s="1318" t="s">
        <v>1078</v>
      </c>
      <c r="Q355" s="1319" t="s">
        <v>1078</v>
      </c>
      <c r="R355" s="1317" t="s">
        <v>1078</v>
      </c>
      <c r="S355" s="1318" t="s">
        <v>1078</v>
      </c>
      <c r="T355" s="1319" t="s">
        <v>1078</v>
      </c>
      <c r="U355" s="1317" t="s">
        <v>1078</v>
      </c>
      <c r="V355" s="1318" t="s">
        <v>1078</v>
      </c>
      <c r="W355" s="1319" t="s">
        <v>1078</v>
      </c>
      <c r="X355" s="1317" t="s">
        <v>1078</v>
      </c>
      <c r="Y355" s="1318" t="s">
        <v>1078</v>
      </c>
      <c r="Z355" s="1319" t="s">
        <v>1078</v>
      </c>
      <c r="AA355" s="1317" t="s">
        <v>1078</v>
      </c>
      <c r="AB355" s="1318" t="s">
        <v>1078</v>
      </c>
      <c r="AC355" s="1319" t="s">
        <v>1078</v>
      </c>
      <c r="AD355" s="1317" t="s">
        <v>1078</v>
      </c>
      <c r="AE355" s="1318" t="s">
        <v>1078</v>
      </c>
      <c r="AF355" s="1319" t="s">
        <v>1078</v>
      </c>
      <c r="AG355" s="1317" t="s">
        <v>1078</v>
      </c>
      <c r="AH355" s="1318" t="s">
        <v>1078</v>
      </c>
      <c r="AI355" s="1319" t="s">
        <v>1078</v>
      </c>
      <c r="AJ355" s="1317" t="s">
        <v>1078</v>
      </c>
      <c r="AK355" s="1318" t="s">
        <v>1078</v>
      </c>
      <c r="AL355" s="1319" t="s">
        <v>1078</v>
      </c>
      <c r="AM355" s="1317" t="s">
        <v>1078</v>
      </c>
      <c r="AN355" s="1318" t="s">
        <v>1078</v>
      </c>
      <c r="AO355" s="1319" t="s">
        <v>1078</v>
      </c>
      <c r="AP355" s="1317" t="s">
        <v>2284</v>
      </c>
      <c r="AQ355" s="1318">
        <v>45.3</v>
      </c>
      <c r="AR355" s="1319">
        <v>0</v>
      </c>
      <c r="AS355" s="1317" t="s">
        <v>1078</v>
      </c>
      <c r="AT355" s="1318" t="s">
        <v>1078</v>
      </c>
      <c r="AU355" s="1319" t="s">
        <v>1078</v>
      </c>
      <c r="AV355" s="1317" t="s">
        <v>1078</v>
      </c>
      <c r="AW355" s="1318" t="s">
        <v>1078</v>
      </c>
      <c r="AX355" s="1319" t="s">
        <v>1078</v>
      </c>
    </row>
    <row r="356" spans="1:50">
      <c r="A356" s="1313" t="s">
        <v>4492</v>
      </c>
      <c r="B356" s="1143" t="s">
        <v>4493</v>
      </c>
      <c r="C356" s="1314" t="s">
        <v>1078</v>
      </c>
      <c r="D356" s="1315" t="s">
        <v>1078</v>
      </c>
      <c r="E356" s="1316" t="s">
        <v>1078</v>
      </c>
      <c r="F356" s="1314" t="s">
        <v>1078</v>
      </c>
      <c r="G356" s="1315" t="s">
        <v>1078</v>
      </c>
      <c r="H356" s="1316" t="s">
        <v>1078</v>
      </c>
      <c r="I356" s="1314" t="s">
        <v>1078</v>
      </c>
      <c r="J356" s="1315" t="s">
        <v>1078</v>
      </c>
      <c r="K356" s="1316" t="s">
        <v>1078</v>
      </c>
      <c r="L356" s="1314" t="s">
        <v>1078</v>
      </c>
      <c r="M356" s="1315" t="s">
        <v>1078</v>
      </c>
      <c r="N356" s="1316" t="s">
        <v>1078</v>
      </c>
      <c r="O356" s="1314" t="s">
        <v>1078</v>
      </c>
      <c r="P356" s="1315" t="s">
        <v>1078</v>
      </c>
      <c r="Q356" s="1316" t="s">
        <v>1078</v>
      </c>
      <c r="R356" s="1314" t="s">
        <v>1078</v>
      </c>
      <c r="S356" s="1315" t="s">
        <v>1078</v>
      </c>
      <c r="T356" s="1316" t="s">
        <v>1078</v>
      </c>
      <c r="U356" s="1314" t="s">
        <v>1078</v>
      </c>
      <c r="V356" s="1315" t="s">
        <v>1078</v>
      </c>
      <c r="W356" s="1316" t="s">
        <v>1078</v>
      </c>
      <c r="X356" s="1314" t="s">
        <v>1078</v>
      </c>
      <c r="Y356" s="1315" t="s">
        <v>1078</v>
      </c>
      <c r="Z356" s="1316" t="s">
        <v>1078</v>
      </c>
      <c r="AA356" s="1314" t="s">
        <v>1078</v>
      </c>
      <c r="AB356" s="1315" t="s">
        <v>1078</v>
      </c>
      <c r="AC356" s="1316" t="s">
        <v>1078</v>
      </c>
      <c r="AD356" s="1314" t="s">
        <v>1078</v>
      </c>
      <c r="AE356" s="1315" t="s">
        <v>1078</v>
      </c>
      <c r="AF356" s="1316" t="s">
        <v>1078</v>
      </c>
      <c r="AG356" s="1314" t="s">
        <v>1078</v>
      </c>
      <c r="AH356" s="1315" t="s">
        <v>1078</v>
      </c>
      <c r="AI356" s="1316" t="s">
        <v>1078</v>
      </c>
      <c r="AJ356" s="1314" t="s">
        <v>1078</v>
      </c>
      <c r="AK356" s="1315" t="s">
        <v>1078</v>
      </c>
      <c r="AL356" s="1316" t="s">
        <v>1078</v>
      </c>
      <c r="AM356" s="1314" t="s">
        <v>1078</v>
      </c>
      <c r="AN356" s="1315" t="s">
        <v>1078</v>
      </c>
      <c r="AO356" s="1316" t="s">
        <v>1078</v>
      </c>
      <c r="AP356" s="1314" t="s">
        <v>1078</v>
      </c>
      <c r="AQ356" s="1315" t="s">
        <v>1078</v>
      </c>
      <c r="AR356" s="1316" t="s">
        <v>1078</v>
      </c>
      <c r="AS356" s="1314" t="s">
        <v>1078</v>
      </c>
      <c r="AT356" s="1315" t="s">
        <v>1078</v>
      </c>
      <c r="AU356" s="1316" t="s">
        <v>1078</v>
      </c>
      <c r="AV356" s="1314" t="s">
        <v>1078</v>
      </c>
      <c r="AW356" s="1315" t="s">
        <v>1078</v>
      </c>
      <c r="AX356" s="1316" t="s">
        <v>1078</v>
      </c>
    </row>
    <row r="357" spans="1:50">
      <c r="A357" s="1303" t="s">
        <v>4494</v>
      </c>
      <c r="B357" s="1304" t="s">
        <v>4495</v>
      </c>
      <c r="C357" s="1305" t="s">
        <v>4810</v>
      </c>
      <c r="D357" s="1306">
        <v>50.3</v>
      </c>
      <c r="E357" s="1307">
        <v>16.8</v>
      </c>
      <c r="F357" s="1305" t="s">
        <v>4351</v>
      </c>
      <c r="G357" s="1306">
        <v>50.3</v>
      </c>
      <c r="H357" s="1307">
        <v>50.3</v>
      </c>
      <c r="I357" s="1305" t="s">
        <v>2284</v>
      </c>
      <c r="J357" s="1306">
        <v>50.3</v>
      </c>
      <c r="K357" s="1307">
        <v>0</v>
      </c>
      <c r="L357" s="1305" t="s">
        <v>1078</v>
      </c>
      <c r="M357" s="1306" t="s">
        <v>1078</v>
      </c>
      <c r="N357" s="1307" t="s">
        <v>1078</v>
      </c>
      <c r="O357" s="1305" t="s">
        <v>2284</v>
      </c>
      <c r="P357" s="1306">
        <v>50.2</v>
      </c>
      <c r="Q357" s="1307">
        <v>0</v>
      </c>
      <c r="R357" s="1305" t="s">
        <v>2284</v>
      </c>
      <c r="S357" s="1306">
        <v>50.2</v>
      </c>
      <c r="T357" s="1307">
        <v>0</v>
      </c>
      <c r="U357" s="1305" t="s">
        <v>1078</v>
      </c>
      <c r="V357" s="1306" t="s">
        <v>1078</v>
      </c>
      <c r="W357" s="1307" t="s">
        <v>1078</v>
      </c>
      <c r="X357" s="1305" t="s">
        <v>1078</v>
      </c>
      <c r="Y357" s="1306" t="s">
        <v>1078</v>
      </c>
      <c r="Z357" s="1307" t="s">
        <v>1078</v>
      </c>
      <c r="AA357" s="1305" t="s">
        <v>4810</v>
      </c>
      <c r="AB357" s="1306">
        <v>50.3</v>
      </c>
      <c r="AC357" s="1307">
        <v>22.5</v>
      </c>
      <c r="AD357" s="1305" t="s">
        <v>2284</v>
      </c>
      <c r="AE357" s="1306">
        <v>50.3</v>
      </c>
      <c r="AF357" s="1307">
        <v>0</v>
      </c>
      <c r="AG357" s="1305" t="s">
        <v>2284</v>
      </c>
      <c r="AH357" s="1306">
        <v>50.3</v>
      </c>
      <c r="AI357" s="1307">
        <v>0</v>
      </c>
      <c r="AJ357" s="1305" t="s">
        <v>2284</v>
      </c>
      <c r="AK357" s="1306">
        <v>50.3</v>
      </c>
      <c r="AL357" s="1307">
        <v>0</v>
      </c>
      <c r="AM357" s="1305" t="s">
        <v>2284</v>
      </c>
      <c r="AN357" s="1306">
        <v>50.3</v>
      </c>
      <c r="AO357" s="1307">
        <v>0</v>
      </c>
      <c r="AP357" s="1305" t="s">
        <v>4810</v>
      </c>
      <c r="AQ357" s="1306">
        <v>50.2</v>
      </c>
      <c r="AR357" s="1307">
        <v>20.9</v>
      </c>
      <c r="AS357" s="1305" t="s">
        <v>2284</v>
      </c>
      <c r="AT357" s="1306">
        <v>50.2</v>
      </c>
      <c r="AU357" s="1307">
        <v>0</v>
      </c>
      <c r="AV357" s="1305" t="s">
        <v>4810</v>
      </c>
      <c r="AW357" s="1306">
        <v>50.2</v>
      </c>
      <c r="AX357" s="1307">
        <v>22.8</v>
      </c>
    </row>
    <row r="358" spans="1:50">
      <c r="A358" s="1308" t="s">
        <v>4496</v>
      </c>
      <c r="B358" s="1350" t="s">
        <v>4497</v>
      </c>
      <c r="C358" s="1317" t="s">
        <v>4810</v>
      </c>
      <c r="D358" s="1318">
        <v>50.3</v>
      </c>
      <c r="E358" s="1319">
        <v>32.299999999999997</v>
      </c>
      <c r="F358" s="1317" t="s">
        <v>4810</v>
      </c>
      <c r="G358" s="1318">
        <v>50.3</v>
      </c>
      <c r="H358" s="1319">
        <v>25.2</v>
      </c>
      <c r="I358" s="1317" t="s">
        <v>2284</v>
      </c>
      <c r="J358" s="1318">
        <v>50.3</v>
      </c>
      <c r="K358" s="1319">
        <v>0</v>
      </c>
      <c r="L358" s="1317" t="s">
        <v>1078</v>
      </c>
      <c r="M358" s="1318" t="s">
        <v>1078</v>
      </c>
      <c r="N358" s="1319" t="s">
        <v>1078</v>
      </c>
      <c r="O358" s="1317" t="s">
        <v>2284</v>
      </c>
      <c r="P358" s="1318">
        <v>50.3</v>
      </c>
      <c r="Q358" s="1319">
        <v>0</v>
      </c>
      <c r="R358" s="1317" t="s">
        <v>4810</v>
      </c>
      <c r="S358" s="1318">
        <v>50.3</v>
      </c>
      <c r="T358" s="1319">
        <v>18.899999999999999</v>
      </c>
      <c r="U358" s="1317" t="s">
        <v>1078</v>
      </c>
      <c r="V358" s="1318" t="s">
        <v>1078</v>
      </c>
      <c r="W358" s="1319" t="s">
        <v>1078</v>
      </c>
      <c r="X358" s="1317" t="s">
        <v>1078</v>
      </c>
      <c r="Y358" s="1318" t="s">
        <v>1078</v>
      </c>
      <c r="Z358" s="1319" t="s">
        <v>1078</v>
      </c>
      <c r="AA358" s="1317" t="s">
        <v>2284</v>
      </c>
      <c r="AB358" s="1318">
        <v>50.3</v>
      </c>
      <c r="AC358" s="1319">
        <v>0</v>
      </c>
      <c r="AD358" s="1317" t="s">
        <v>2284</v>
      </c>
      <c r="AE358" s="1318">
        <v>50.3</v>
      </c>
      <c r="AF358" s="1319">
        <v>0</v>
      </c>
      <c r="AG358" s="1317" t="s">
        <v>2284</v>
      </c>
      <c r="AH358" s="1318">
        <v>50.2</v>
      </c>
      <c r="AI358" s="1319">
        <v>0</v>
      </c>
      <c r="AJ358" s="1317" t="s">
        <v>2284</v>
      </c>
      <c r="AK358" s="1318">
        <v>50.3</v>
      </c>
      <c r="AL358" s="1319">
        <v>0</v>
      </c>
      <c r="AM358" s="1317" t="s">
        <v>2284</v>
      </c>
      <c r="AN358" s="1318">
        <v>50.2</v>
      </c>
      <c r="AO358" s="1319">
        <v>0</v>
      </c>
      <c r="AP358" s="1317" t="s">
        <v>4810</v>
      </c>
      <c r="AQ358" s="1318">
        <v>50.2</v>
      </c>
      <c r="AR358" s="1319">
        <v>16.600000000000001</v>
      </c>
      <c r="AS358" s="1317" t="s">
        <v>2284</v>
      </c>
      <c r="AT358" s="1318">
        <v>50.3</v>
      </c>
      <c r="AU358" s="1319">
        <v>0</v>
      </c>
      <c r="AV358" s="1317" t="s">
        <v>2284</v>
      </c>
      <c r="AW358" s="1318">
        <v>50.2</v>
      </c>
      <c r="AX358" s="1319">
        <v>0</v>
      </c>
    </row>
    <row r="359" spans="1:50">
      <c r="A359" s="1313" t="s">
        <v>4498</v>
      </c>
      <c r="B359" s="1143" t="s">
        <v>4499</v>
      </c>
      <c r="C359" s="1314" t="s">
        <v>2284</v>
      </c>
      <c r="D359" s="1315">
        <v>50.2</v>
      </c>
      <c r="E359" s="1316">
        <v>0</v>
      </c>
      <c r="F359" s="1314" t="s">
        <v>2284</v>
      </c>
      <c r="G359" s="1315">
        <v>50.3</v>
      </c>
      <c r="H359" s="1316">
        <v>0</v>
      </c>
      <c r="I359" s="1314" t="s">
        <v>1078</v>
      </c>
      <c r="J359" s="1315" t="s">
        <v>1078</v>
      </c>
      <c r="K359" s="1316" t="s">
        <v>1078</v>
      </c>
      <c r="L359" s="1314" t="s">
        <v>1078</v>
      </c>
      <c r="M359" s="1315" t="s">
        <v>1078</v>
      </c>
      <c r="N359" s="1316" t="s">
        <v>1078</v>
      </c>
      <c r="O359" s="1314" t="s">
        <v>1078</v>
      </c>
      <c r="P359" s="1315" t="s">
        <v>1078</v>
      </c>
      <c r="Q359" s="1316" t="s">
        <v>1078</v>
      </c>
      <c r="R359" s="1314" t="s">
        <v>2284</v>
      </c>
      <c r="S359" s="1315">
        <v>50.1</v>
      </c>
      <c r="T359" s="1316">
        <v>0</v>
      </c>
      <c r="U359" s="1314" t="s">
        <v>1078</v>
      </c>
      <c r="V359" s="1315" t="s">
        <v>1078</v>
      </c>
      <c r="W359" s="1316" t="s">
        <v>1078</v>
      </c>
      <c r="X359" s="1314" t="s">
        <v>1078</v>
      </c>
      <c r="Y359" s="1315" t="s">
        <v>1078</v>
      </c>
      <c r="Z359" s="1316" t="s">
        <v>1078</v>
      </c>
      <c r="AA359" s="1314" t="s">
        <v>2284</v>
      </c>
      <c r="AB359" s="1315">
        <v>50.3</v>
      </c>
      <c r="AC359" s="1316">
        <v>0</v>
      </c>
      <c r="AD359" s="1314" t="s">
        <v>1078</v>
      </c>
      <c r="AE359" s="1315" t="s">
        <v>1078</v>
      </c>
      <c r="AF359" s="1316" t="s">
        <v>1078</v>
      </c>
      <c r="AG359" s="1314" t="s">
        <v>1078</v>
      </c>
      <c r="AH359" s="1315" t="s">
        <v>1078</v>
      </c>
      <c r="AI359" s="1316" t="s">
        <v>1078</v>
      </c>
      <c r="AJ359" s="1314" t="s">
        <v>1078</v>
      </c>
      <c r="AK359" s="1315" t="s">
        <v>1078</v>
      </c>
      <c r="AL359" s="1316" t="s">
        <v>1078</v>
      </c>
      <c r="AM359" s="1314" t="s">
        <v>1078</v>
      </c>
      <c r="AN359" s="1315" t="s">
        <v>1078</v>
      </c>
      <c r="AO359" s="1316" t="s">
        <v>1078</v>
      </c>
      <c r="AP359" s="1314" t="s">
        <v>4810</v>
      </c>
      <c r="AQ359" s="1315">
        <v>50.2</v>
      </c>
      <c r="AR359" s="1316">
        <v>15</v>
      </c>
      <c r="AS359" s="1314" t="s">
        <v>1078</v>
      </c>
      <c r="AT359" s="1315" t="s">
        <v>1078</v>
      </c>
      <c r="AU359" s="1316" t="s">
        <v>1078</v>
      </c>
      <c r="AV359" s="1314" t="s">
        <v>2284</v>
      </c>
      <c r="AW359" s="1315">
        <v>50.2</v>
      </c>
      <c r="AX359" s="1316">
        <v>0</v>
      </c>
    </row>
    <row r="360" spans="1:50">
      <c r="A360" s="1303" t="s">
        <v>4501</v>
      </c>
      <c r="B360" s="1304" t="s">
        <v>4502</v>
      </c>
      <c r="C360" s="1305" t="s">
        <v>4810</v>
      </c>
      <c r="D360" s="1306">
        <v>55.2</v>
      </c>
      <c r="E360" s="1307">
        <v>39.5</v>
      </c>
      <c r="F360" s="1305" t="s">
        <v>2284</v>
      </c>
      <c r="G360" s="1306">
        <v>55.3</v>
      </c>
      <c r="H360" s="1307">
        <v>0</v>
      </c>
      <c r="I360" s="1305" t="s">
        <v>2284</v>
      </c>
      <c r="J360" s="1306">
        <v>55.3</v>
      </c>
      <c r="K360" s="1307">
        <v>0</v>
      </c>
      <c r="L360" s="1305" t="s">
        <v>1078</v>
      </c>
      <c r="M360" s="1306" t="s">
        <v>1078</v>
      </c>
      <c r="N360" s="1307" t="s">
        <v>1078</v>
      </c>
      <c r="O360" s="1305" t="s">
        <v>4809</v>
      </c>
      <c r="P360" s="1306" t="s">
        <v>1078</v>
      </c>
      <c r="Q360" s="1307" t="s">
        <v>1078</v>
      </c>
      <c r="R360" s="1305" t="s">
        <v>4810</v>
      </c>
      <c r="S360" s="1306">
        <v>55.3</v>
      </c>
      <c r="T360" s="1307">
        <v>11.5</v>
      </c>
      <c r="U360" s="1305" t="s">
        <v>1078</v>
      </c>
      <c r="V360" s="1306" t="s">
        <v>1078</v>
      </c>
      <c r="W360" s="1307" t="s">
        <v>1078</v>
      </c>
      <c r="X360" s="1305" t="s">
        <v>1078</v>
      </c>
      <c r="Y360" s="1306" t="s">
        <v>1078</v>
      </c>
      <c r="Z360" s="1307" t="s">
        <v>1078</v>
      </c>
      <c r="AA360" s="1305" t="s">
        <v>4809</v>
      </c>
      <c r="AB360" s="1306" t="s">
        <v>1078</v>
      </c>
      <c r="AC360" s="1307" t="s">
        <v>1078</v>
      </c>
      <c r="AD360" s="1305" t="s">
        <v>4809</v>
      </c>
      <c r="AE360" s="1306" t="s">
        <v>1078</v>
      </c>
      <c r="AF360" s="1307" t="s">
        <v>1078</v>
      </c>
      <c r="AG360" s="1305" t="s">
        <v>4809</v>
      </c>
      <c r="AH360" s="1306" t="s">
        <v>1078</v>
      </c>
      <c r="AI360" s="1307" t="s">
        <v>1078</v>
      </c>
      <c r="AJ360" s="1305" t="s">
        <v>4809</v>
      </c>
      <c r="AK360" s="1306" t="s">
        <v>1078</v>
      </c>
      <c r="AL360" s="1307" t="s">
        <v>1078</v>
      </c>
      <c r="AM360" s="1305" t="s">
        <v>4810</v>
      </c>
      <c r="AN360" s="1306">
        <v>55.3</v>
      </c>
      <c r="AO360" s="1307">
        <v>9.5</v>
      </c>
      <c r="AP360" s="1305" t="s">
        <v>4810</v>
      </c>
      <c r="AQ360" s="1306">
        <v>55.2</v>
      </c>
      <c r="AR360" s="1307">
        <v>49.3</v>
      </c>
      <c r="AS360" s="1305" t="s">
        <v>4809</v>
      </c>
      <c r="AT360" s="1306" t="s">
        <v>1078</v>
      </c>
      <c r="AU360" s="1307" t="s">
        <v>1078</v>
      </c>
      <c r="AV360" s="1305" t="s">
        <v>4809</v>
      </c>
      <c r="AW360" s="1306" t="s">
        <v>1078</v>
      </c>
      <c r="AX360" s="1307" t="s">
        <v>1078</v>
      </c>
    </row>
    <row r="361" spans="1:50">
      <c r="A361" s="1308" t="s">
        <v>4503</v>
      </c>
      <c r="B361" s="1350" t="s">
        <v>4504</v>
      </c>
      <c r="C361" s="1317" t="s">
        <v>2284</v>
      </c>
      <c r="D361" s="1318">
        <v>55.3</v>
      </c>
      <c r="E361" s="1319">
        <v>0</v>
      </c>
      <c r="F361" s="1317" t="s">
        <v>2284</v>
      </c>
      <c r="G361" s="1318">
        <v>55.3</v>
      </c>
      <c r="H361" s="1319">
        <v>0</v>
      </c>
      <c r="I361" s="1317" t="s">
        <v>2284</v>
      </c>
      <c r="J361" s="1318">
        <v>55.2</v>
      </c>
      <c r="K361" s="1319">
        <v>0</v>
      </c>
      <c r="L361" s="1317" t="s">
        <v>1078</v>
      </c>
      <c r="M361" s="1318" t="s">
        <v>1078</v>
      </c>
      <c r="N361" s="1319" t="s">
        <v>1078</v>
      </c>
      <c r="O361" s="1317" t="s">
        <v>1078</v>
      </c>
      <c r="P361" s="1318" t="s">
        <v>1078</v>
      </c>
      <c r="Q361" s="1319" t="s">
        <v>1078</v>
      </c>
      <c r="R361" s="1317" t="s">
        <v>4810</v>
      </c>
      <c r="S361" s="1318">
        <v>55.2</v>
      </c>
      <c r="T361" s="1319">
        <v>12.4</v>
      </c>
      <c r="U361" s="1317" t="s">
        <v>1078</v>
      </c>
      <c r="V361" s="1318" t="s">
        <v>1078</v>
      </c>
      <c r="W361" s="1319" t="s">
        <v>1078</v>
      </c>
      <c r="X361" s="1317" t="s">
        <v>1078</v>
      </c>
      <c r="Y361" s="1318" t="s">
        <v>1078</v>
      </c>
      <c r="Z361" s="1319" t="s">
        <v>1078</v>
      </c>
      <c r="AA361" s="1317" t="s">
        <v>1078</v>
      </c>
      <c r="AB361" s="1318" t="s">
        <v>1078</v>
      </c>
      <c r="AC361" s="1319" t="s">
        <v>1078</v>
      </c>
      <c r="AD361" s="1317" t="s">
        <v>1078</v>
      </c>
      <c r="AE361" s="1318" t="s">
        <v>1078</v>
      </c>
      <c r="AF361" s="1319" t="s">
        <v>1078</v>
      </c>
      <c r="AG361" s="1317" t="s">
        <v>1078</v>
      </c>
      <c r="AH361" s="1318" t="s">
        <v>1078</v>
      </c>
      <c r="AI361" s="1319" t="s">
        <v>1078</v>
      </c>
      <c r="AJ361" s="1317" t="s">
        <v>1078</v>
      </c>
      <c r="AK361" s="1318" t="s">
        <v>1078</v>
      </c>
      <c r="AL361" s="1319" t="s">
        <v>1078</v>
      </c>
      <c r="AM361" s="1317" t="s">
        <v>4810</v>
      </c>
      <c r="AN361" s="1318">
        <v>55.3</v>
      </c>
      <c r="AO361" s="1319">
        <v>22.3</v>
      </c>
      <c r="AP361" s="1317" t="s">
        <v>4810</v>
      </c>
      <c r="AQ361" s="1318">
        <v>55.2</v>
      </c>
      <c r="AR361" s="1319">
        <v>46.4</v>
      </c>
      <c r="AS361" s="1317" t="s">
        <v>1078</v>
      </c>
      <c r="AT361" s="1318" t="s">
        <v>1078</v>
      </c>
      <c r="AU361" s="1319" t="s">
        <v>1078</v>
      </c>
      <c r="AV361" s="1317" t="s">
        <v>1078</v>
      </c>
      <c r="AW361" s="1318" t="s">
        <v>1078</v>
      </c>
      <c r="AX361" s="1319" t="s">
        <v>1078</v>
      </c>
    </row>
    <row r="362" spans="1:50">
      <c r="A362" s="1313" t="s">
        <v>4505</v>
      </c>
      <c r="B362" s="1143" t="s">
        <v>4506</v>
      </c>
      <c r="C362" s="1314" t="s">
        <v>2284</v>
      </c>
      <c r="D362" s="1315">
        <v>55.3</v>
      </c>
      <c r="E362" s="1316">
        <v>0</v>
      </c>
      <c r="F362" s="1314" t="s">
        <v>1078</v>
      </c>
      <c r="G362" s="1315" t="s">
        <v>1078</v>
      </c>
      <c r="H362" s="1316" t="s">
        <v>1078</v>
      </c>
      <c r="I362" s="1314" t="s">
        <v>1078</v>
      </c>
      <c r="J362" s="1315" t="s">
        <v>1078</v>
      </c>
      <c r="K362" s="1316" t="s">
        <v>1078</v>
      </c>
      <c r="L362" s="1314" t="s">
        <v>1078</v>
      </c>
      <c r="M362" s="1315" t="s">
        <v>1078</v>
      </c>
      <c r="N362" s="1316" t="s">
        <v>1078</v>
      </c>
      <c r="O362" s="1314" t="s">
        <v>1078</v>
      </c>
      <c r="P362" s="1315" t="s">
        <v>1078</v>
      </c>
      <c r="Q362" s="1316" t="s">
        <v>1078</v>
      </c>
      <c r="R362" s="1314" t="s">
        <v>4810</v>
      </c>
      <c r="S362" s="1315">
        <v>55.2</v>
      </c>
      <c r="T362" s="1316">
        <v>24.4</v>
      </c>
      <c r="U362" s="1314" t="s">
        <v>1078</v>
      </c>
      <c r="V362" s="1315" t="s">
        <v>1078</v>
      </c>
      <c r="W362" s="1316" t="s">
        <v>1078</v>
      </c>
      <c r="X362" s="1314" t="s">
        <v>1078</v>
      </c>
      <c r="Y362" s="1315" t="s">
        <v>1078</v>
      </c>
      <c r="Z362" s="1316" t="s">
        <v>1078</v>
      </c>
      <c r="AA362" s="1314" t="s">
        <v>1078</v>
      </c>
      <c r="AB362" s="1315" t="s">
        <v>1078</v>
      </c>
      <c r="AC362" s="1316" t="s">
        <v>1078</v>
      </c>
      <c r="AD362" s="1314" t="s">
        <v>1078</v>
      </c>
      <c r="AE362" s="1315" t="s">
        <v>1078</v>
      </c>
      <c r="AF362" s="1316" t="s">
        <v>1078</v>
      </c>
      <c r="AG362" s="1314" t="s">
        <v>1078</v>
      </c>
      <c r="AH362" s="1315" t="s">
        <v>1078</v>
      </c>
      <c r="AI362" s="1316" t="s">
        <v>1078</v>
      </c>
      <c r="AJ362" s="1314" t="s">
        <v>1078</v>
      </c>
      <c r="AK362" s="1315" t="s">
        <v>1078</v>
      </c>
      <c r="AL362" s="1316" t="s">
        <v>1078</v>
      </c>
      <c r="AM362" s="1314" t="s">
        <v>2284</v>
      </c>
      <c r="AN362" s="1315">
        <v>55.3</v>
      </c>
      <c r="AO362" s="1316">
        <v>0</v>
      </c>
      <c r="AP362" s="1314" t="s">
        <v>1078</v>
      </c>
      <c r="AQ362" s="1315" t="s">
        <v>1078</v>
      </c>
      <c r="AR362" s="1316" t="s">
        <v>1078</v>
      </c>
      <c r="AS362" s="1314" t="s">
        <v>1078</v>
      </c>
      <c r="AT362" s="1315" t="s">
        <v>1078</v>
      </c>
      <c r="AU362" s="1316" t="s">
        <v>1078</v>
      </c>
      <c r="AV362" s="1314" t="s">
        <v>1078</v>
      </c>
      <c r="AW362" s="1315" t="s">
        <v>1078</v>
      </c>
      <c r="AX362" s="1316" t="s">
        <v>1078</v>
      </c>
    </row>
    <row r="363" spans="1:50">
      <c r="A363" s="1303" t="s">
        <v>4507</v>
      </c>
      <c r="B363" s="1304" t="s">
        <v>4508</v>
      </c>
      <c r="C363" s="1305" t="s">
        <v>4810</v>
      </c>
      <c r="D363" s="1306">
        <v>60.2</v>
      </c>
      <c r="E363" s="1307">
        <v>43</v>
      </c>
      <c r="F363" s="1305" t="s">
        <v>2284</v>
      </c>
      <c r="G363" s="1306">
        <v>60.3</v>
      </c>
      <c r="H363" s="1307">
        <v>0</v>
      </c>
      <c r="I363" s="1305" t="s">
        <v>4810</v>
      </c>
      <c r="J363" s="1306">
        <v>60.3</v>
      </c>
      <c r="K363" s="1307">
        <v>51.2</v>
      </c>
      <c r="L363" s="1305" t="s">
        <v>1078</v>
      </c>
      <c r="M363" s="1306" t="s">
        <v>1078</v>
      </c>
      <c r="N363" s="1307" t="s">
        <v>1078</v>
      </c>
      <c r="O363" s="1305" t="s">
        <v>2284</v>
      </c>
      <c r="P363" s="1306">
        <v>60.2</v>
      </c>
      <c r="Q363" s="1307">
        <v>0</v>
      </c>
      <c r="R363" s="1305" t="s">
        <v>4810</v>
      </c>
      <c r="S363" s="1306">
        <v>60.2</v>
      </c>
      <c r="T363" s="1307">
        <v>24.9</v>
      </c>
      <c r="U363" s="1305" t="s">
        <v>1078</v>
      </c>
      <c r="V363" s="1306" t="s">
        <v>1078</v>
      </c>
      <c r="W363" s="1307" t="s">
        <v>1078</v>
      </c>
      <c r="X363" s="1305" t="s">
        <v>1078</v>
      </c>
      <c r="Y363" s="1306" t="s">
        <v>1078</v>
      </c>
      <c r="Z363" s="1307" t="s">
        <v>1078</v>
      </c>
      <c r="AA363" s="1305" t="s">
        <v>4810</v>
      </c>
      <c r="AB363" s="1306">
        <v>60.3</v>
      </c>
      <c r="AC363" s="1307">
        <v>40.700000000000003</v>
      </c>
      <c r="AD363" s="1305" t="s">
        <v>2284</v>
      </c>
      <c r="AE363" s="1306">
        <v>60.3</v>
      </c>
      <c r="AF363" s="1307">
        <v>0</v>
      </c>
      <c r="AG363" s="1305" t="s">
        <v>2284</v>
      </c>
      <c r="AH363" s="1306">
        <v>60.3</v>
      </c>
      <c r="AI363" s="1307">
        <v>0</v>
      </c>
      <c r="AJ363" s="1305" t="s">
        <v>2284</v>
      </c>
      <c r="AK363" s="1306">
        <v>60.3</v>
      </c>
      <c r="AL363" s="1307">
        <v>0</v>
      </c>
      <c r="AM363" s="1305" t="s">
        <v>4810</v>
      </c>
      <c r="AN363" s="1306">
        <v>60.3</v>
      </c>
      <c r="AO363" s="1307">
        <v>35.1</v>
      </c>
      <c r="AP363" s="1305" t="s">
        <v>2261</v>
      </c>
      <c r="AQ363" s="1306" t="s">
        <v>1078</v>
      </c>
      <c r="AR363" s="1307" t="s">
        <v>1078</v>
      </c>
      <c r="AS363" s="1305" t="s">
        <v>2284</v>
      </c>
      <c r="AT363" s="1306">
        <v>60.3</v>
      </c>
      <c r="AU363" s="1307">
        <v>0</v>
      </c>
      <c r="AV363" s="1305" t="s">
        <v>2284</v>
      </c>
      <c r="AW363" s="1306">
        <v>60.3</v>
      </c>
      <c r="AX363" s="1307">
        <v>0</v>
      </c>
    </row>
    <row r="364" spans="1:50">
      <c r="A364" s="1308" t="s">
        <v>4509</v>
      </c>
      <c r="B364" s="1350" t="s">
        <v>4510</v>
      </c>
      <c r="C364" s="1317" t="s">
        <v>4810</v>
      </c>
      <c r="D364" s="1318">
        <v>60.2</v>
      </c>
      <c r="E364" s="1319">
        <v>43.8</v>
      </c>
      <c r="F364" s="1317" t="s">
        <v>4810</v>
      </c>
      <c r="G364" s="1318">
        <v>60.3</v>
      </c>
      <c r="H364" s="1319">
        <v>35.4</v>
      </c>
      <c r="I364" s="1317" t="s">
        <v>4810</v>
      </c>
      <c r="J364" s="1318">
        <v>60.4</v>
      </c>
      <c r="K364" s="1319">
        <v>36.299999999999997</v>
      </c>
      <c r="L364" s="1317" t="s">
        <v>1078</v>
      </c>
      <c r="M364" s="1318" t="s">
        <v>1078</v>
      </c>
      <c r="N364" s="1319" t="s">
        <v>1078</v>
      </c>
      <c r="O364" s="1317" t="s">
        <v>2284</v>
      </c>
      <c r="P364" s="1318">
        <v>60.2</v>
      </c>
      <c r="Q364" s="1319">
        <v>0</v>
      </c>
      <c r="R364" s="1317" t="s">
        <v>4810</v>
      </c>
      <c r="S364" s="1318">
        <v>60.2</v>
      </c>
      <c r="T364" s="1319">
        <v>23.3</v>
      </c>
      <c r="U364" s="1317" t="s">
        <v>1078</v>
      </c>
      <c r="V364" s="1318" t="s">
        <v>1078</v>
      </c>
      <c r="W364" s="1319" t="s">
        <v>1078</v>
      </c>
      <c r="X364" s="1317" t="s">
        <v>1078</v>
      </c>
      <c r="Y364" s="1318" t="s">
        <v>1078</v>
      </c>
      <c r="Z364" s="1319" t="s">
        <v>1078</v>
      </c>
      <c r="AA364" s="1317" t="s">
        <v>2284</v>
      </c>
      <c r="AB364" s="1318">
        <v>60.3</v>
      </c>
      <c r="AC364" s="1319">
        <v>0</v>
      </c>
      <c r="AD364" s="1317" t="s">
        <v>2284</v>
      </c>
      <c r="AE364" s="1318">
        <v>60.3</v>
      </c>
      <c r="AF364" s="1319">
        <v>0</v>
      </c>
      <c r="AG364" s="1317" t="s">
        <v>4810</v>
      </c>
      <c r="AH364" s="1318">
        <v>60.3</v>
      </c>
      <c r="AI364" s="1319">
        <v>15.8</v>
      </c>
      <c r="AJ364" s="1317" t="s">
        <v>2284</v>
      </c>
      <c r="AK364" s="1318">
        <v>60.3</v>
      </c>
      <c r="AL364" s="1319">
        <v>0</v>
      </c>
      <c r="AM364" s="1317" t="s">
        <v>4810</v>
      </c>
      <c r="AN364" s="1318">
        <v>60.3</v>
      </c>
      <c r="AO364" s="1319">
        <v>21.6</v>
      </c>
      <c r="AP364" s="1317" t="s">
        <v>1078</v>
      </c>
      <c r="AQ364" s="1318" t="s">
        <v>1078</v>
      </c>
      <c r="AR364" s="1319" t="s">
        <v>1078</v>
      </c>
      <c r="AS364" s="1317" t="s">
        <v>2284</v>
      </c>
      <c r="AT364" s="1318">
        <v>60.2</v>
      </c>
      <c r="AU364" s="1319">
        <v>0</v>
      </c>
      <c r="AV364" s="1317" t="s">
        <v>2284</v>
      </c>
      <c r="AW364" s="1318">
        <v>60.3</v>
      </c>
      <c r="AX364" s="1319">
        <v>0</v>
      </c>
    </row>
    <row r="365" spans="1:50">
      <c r="A365" s="1313" t="s">
        <v>4511</v>
      </c>
      <c r="B365" s="1143" t="s">
        <v>4512</v>
      </c>
      <c r="C365" s="1314" t="s">
        <v>1078</v>
      </c>
      <c r="D365" s="1315" t="s">
        <v>1078</v>
      </c>
      <c r="E365" s="1316" t="s">
        <v>1078</v>
      </c>
      <c r="F365" s="1314" t="s">
        <v>2284</v>
      </c>
      <c r="G365" s="1315">
        <v>60.3</v>
      </c>
      <c r="H365" s="1316">
        <v>0</v>
      </c>
      <c r="I365" s="1314" t="s">
        <v>4810</v>
      </c>
      <c r="J365" s="1315">
        <v>60.3</v>
      </c>
      <c r="K365" s="1316">
        <v>34.700000000000003</v>
      </c>
      <c r="L365" s="1314" t="s">
        <v>1078</v>
      </c>
      <c r="M365" s="1315" t="s">
        <v>1078</v>
      </c>
      <c r="N365" s="1316" t="s">
        <v>1078</v>
      </c>
      <c r="O365" s="1314" t="s">
        <v>1078</v>
      </c>
      <c r="P365" s="1315" t="s">
        <v>1078</v>
      </c>
      <c r="Q365" s="1316" t="s">
        <v>1078</v>
      </c>
      <c r="R365" s="1314" t="s">
        <v>4810</v>
      </c>
      <c r="S365" s="1315">
        <v>60.2</v>
      </c>
      <c r="T365" s="1316">
        <v>36.200000000000003</v>
      </c>
      <c r="U365" s="1314" t="s">
        <v>1078</v>
      </c>
      <c r="V365" s="1315" t="s">
        <v>1078</v>
      </c>
      <c r="W365" s="1316" t="s">
        <v>1078</v>
      </c>
      <c r="X365" s="1314" t="s">
        <v>1078</v>
      </c>
      <c r="Y365" s="1315" t="s">
        <v>1078</v>
      </c>
      <c r="Z365" s="1316" t="s">
        <v>1078</v>
      </c>
      <c r="AA365" s="1314" t="s">
        <v>2284</v>
      </c>
      <c r="AB365" s="1315">
        <v>60.3</v>
      </c>
      <c r="AC365" s="1316">
        <v>0</v>
      </c>
      <c r="AD365" s="1314" t="s">
        <v>1078</v>
      </c>
      <c r="AE365" s="1315" t="s">
        <v>1078</v>
      </c>
      <c r="AF365" s="1316" t="s">
        <v>1078</v>
      </c>
      <c r="AG365" s="1314" t="s">
        <v>2284</v>
      </c>
      <c r="AH365" s="1315">
        <v>60.3</v>
      </c>
      <c r="AI365" s="1316">
        <v>0</v>
      </c>
      <c r="AJ365" s="1314" t="s">
        <v>1078</v>
      </c>
      <c r="AK365" s="1315" t="s">
        <v>1078</v>
      </c>
      <c r="AL365" s="1316" t="s">
        <v>1078</v>
      </c>
      <c r="AM365" s="1314" t="s">
        <v>4810</v>
      </c>
      <c r="AN365" s="1315">
        <v>60.3</v>
      </c>
      <c r="AO365" s="1316">
        <v>45.1</v>
      </c>
      <c r="AP365" s="1314" t="s">
        <v>1078</v>
      </c>
      <c r="AQ365" s="1315" t="s">
        <v>1078</v>
      </c>
      <c r="AR365" s="1316" t="s">
        <v>1078</v>
      </c>
      <c r="AS365" s="1314" t="s">
        <v>1078</v>
      </c>
      <c r="AT365" s="1315" t="s">
        <v>1078</v>
      </c>
      <c r="AU365" s="1316" t="s">
        <v>1078</v>
      </c>
      <c r="AV365" s="1314" t="s">
        <v>1078</v>
      </c>
      <c r="AW365" s="1315" t="s">
        <v>1078</v>
      </c>
      <c r="AX365" s="1316" t="s">
        <v>1078</v>
      </c>
    </row>
    <row r="366" spans="1:50" ht="54.75">
      <c r="A366" s="1299" t="s">
        <v>4553</v>
      </c>
      <c r="B366" s="1139" t="s">
        <v>5912</v>
      </c>
      <c r="C366" s="1300" t="s">
        <v>4806</v>
      </c>
      <c r="D366" s="1301" t="s">
        <v>4813</v>
      </c>
      <c r="E366" s="1302" t="s">
        <v>4814</v>
      </c>
      <c r="F366" s="1300" t="s">
        <v>4806</v>
      </c>
      <c r="G366" s="1301" t="s">
        <v>4813</v>
      </c>
      <c r="H366" s="1302" t="s">
        <v>4814</v>
      </c>
      <c r="I366" s="1300" t="s">
        <v>4806</v>
      </c>
      <c r="J366" s="1301" t="s">
        <v>4813</v>
      </c>
      <c r="K366" s="1302" t="s">
        <v>4814</v>
      </c>
      <c r="L366" s="1300" t="s">
        <v>4806</v>
      </c>
      <c r="M366" s="1301" t="s">
        <v>4813</v>
      </c>
      <c r="N366" s="1302" t="s">
        <v>4814</v>
      </c>
      <c r="O366" s="1300" t="s">
        <v>4806</v>
      </c>
      <c r="P366" s="1301" t="s">
        <v>4813</v>
      </c>
      <c r="Q366" s="1302" t="s">
        <v>4814</v>
      </c>
      <c r="R366" s="1300" t="s">
        <v>4806</v>
      </c>
      <c r="S366" s="1301" t="s">
        <v>4813</v>
      </c>
      <c r="T366" s="1302" t="s">
        <v>4814</v>
      </c>
      <c r="U366" s="1300" t="s">
        <v>4806</v>
      </c>
      <c r="V366" s="1301" t="s">
        <v>4813</v>
      </c>
      <c r="W366" s="1302" t="s">
        <v>4814</v>
      </c>
      <c r="X366" s="1300" t="s">
        <v>4806</v>
      </c>
      <c r="Y366" s="1301" t="s">
        <v>4813</v>
      </c>
      <c r="Z366" s="1302" t="s">
        <v>4814</v>
      </c>
      <c r="AA366" s="1300" t="s">
        <v>4806</v>
      </c>
      <c r="AB366" s="1301" t="s">
        <v>4813</v>
      </c>
      <c r="AC366" s="1302" t="s">
        <v>4814</v>
      </c>
      <c r="AD366" s="1300" t="s">
        <v>4806</v>
      </c>
      <c r="AE366" s="1301" t="s">
        <v>4813</v>
      </c>
      <c r="AF366" s="1302" t="s">
        <v>4814</v>
      </c>
      <c r="AG366" s="1300" t="s">
        <v>4806</v>
      </c>
      <c r="AH366" s="1301" t="s">
        <v>4813</v>
      </c>
      <c r="AI366" s="1302" t="s">
        <v>4814</v>
      </c>
      <c r="AJ366" s="1300" t="s">
        <v>4806</v>
      </c>
      <c r="AK366" s="1301" t="s">
        <v>4813</v>
      </c>
      <c r="AL366" s="1302" t="s">
        <v>4814</v>
      </c>
      <c r="AM366" s="1300" t="s">
        <v>4806</v>
      </c>
      <c r="AN366" s="1301" t="s">
        <v>4813</v>
      </c>
      <c r="AO366" s="1302" t="s">
        <v>4814</v>
      </c>
      <c r="AP366" s="1300" t="s">
        <v>4806</v>
      </c>
      <c r="AQ366" s="1301" t="s">
        <v>4813</v>
      </c>
      <c r="AR366" s="1302" t="s">
        <v>4814</v>
      </c>
      <c r="AS366" s="1300" t="s">
        <v>4806</v>
      </c>
      <c r="AT366" s="1301" t="s">
        <v>4813</v>
      </c>
      <c r="AU366" s="1302" t="s">
        <v>4814</v>
      </c>
      <c r="AV366" s="1300" t="s">
        <v>4806</v>
      </c>
      <c r="AW366" s="1301" t="s">
        <v>4813</v>
      </c>
      <c r="AX366" s="1302" t="s">
        <v>4814</v>
      </c>
    </row>
    <row r="367" spans="1:50">
      <c r="A367" s="1303" t="s">
        <v>4470</v>
      </c>
      <c r="B367" s="1304" t="s">
        <v>4471</v>
      </c>
      <c r="C367" s="1305" t="s">
        <v>2284</v>
      </c>
      <c r="D367" s="1306">
        <v>30.2</v>
      </c>
      <c r="E367" s="1307">
        <v>0</v>
      </c>
      <c r="F367" s="1305" t="s">
        <v>2284</v>
      </c>
      <c r="G367" s="1306">
        <v>30.3</v>
      </c>
      <c r="H367" s="1307">
        <v>0</v>
      </c>
      <c r="I367" s="1305" t="s">
        <v>2284</v>
      </c>
      <c r="J367" s="1306">
        <v>30.2</v>
      </c>
      <c r="K367" s="1307">
        <v>0</v>
      </c>
      <c r="L367" s="1305" t="s">
        <v>1078</v>
      </c>
      <c r="M367" s="1306" t="s">
        <v>1078</v>
      </c>
      <c r="N367" s="1307" t="s">
        <v>1078</v>
      </c>
      <c r="O367" s="1305" t="s">
        <v>2284</v>
      </c>
      <c r="P367" s="1306">
        <v>30.3</v>
      </c>
      <c r="Q367" s="1307">
        <v>0</v>
      </c>
      <c r="R367" s="1305" t="s">
        <v>2284</v>
      </c>
      <c r="S367" s="1306">
        <v>30.2</v>
      </c>
      <c r="T367" s="1307">
        <v>0</v>
      </c>
      <c r="U367" s="1305" t="s">
        <v>1078</v>
      </c>
      <c r="V367" s="1306" t="s">
        <v>1078</v>
      </c>
      <c r="W367" s="1307" t="s">
        <v>1078</v>
      </c>
      <c r="X367" s="1305" t="s">
        <v>1078</v>
      </c>
      <c r="Y367" s="1306" t="s">
        <v>1078</v>
      </c>
      <c r="Z367" s="1307" t="s">
        <v>1078</v>
      </c>
      <c r="AA367" s="1305" t="s">
        <v>2284</v>
      </c>
      <c r="AB367" s="1306">
        <v>30.3</v>
      </c>
      <c r="AC367" s="1307">
        <v>0</v>
      </c>
      <c r="AD367" s="1305" t="s">
        <v>2284</v>
      </c>
      <c r="AE367" s="1306">
        <v>30.3</v>
      </c>
      <c r="AF367" s="1307">
        <v>0</v>
      </c>
      <c r="AG367" s="1305" t="s">
        <v>2284</v>
      </c>
      <c r="AH367" s="1306">
        <v>30.2</v>
      </c>
      <c r="AI367" s="1307">
        <v>0</v>
      </c>
      <c r="AJ367" s="1305" t="s">
        <v>2284</v>
      </c>
      <c r="AK367" s="1306">
        <v>30.3</v>
      </c>
      <c r="AL367" s="1307">
        <v>0</v>
      </c>
      <c r="AM367" s="1305" t="s">
        <v>2284</v>
      </c>
      <c r="AN367" s="1306">
        <v>30.2</v>
      </c>
      <c r="AO367" s="1307">
        <v>0</v>
      </c>
      <c r="AP367" s="1305" t="s">
        <v>2284</v>
      </c>
      <c r="AQ367" s="1306">
        <v>30.2</v>
      </c>
      <c r="AR367" s="1307">
        <v>0</v>
      </c>
      <c r="AS367" s="1305" t="s">
        <v>2284</v>
      </c>
      <c r="AT367" s="1306">
        <v>30.3</v>
      </c>
      <c r="AU367" s="1307">
        <v>0</v>
      </c>
      <c r="AV367" s="1305" t="s">
        <v>2284</v>
      </c>
      <c r="AW367" s="1306">
        <v>30.2</v>
      </c>
      <c r="AX367" s="1307">
        <v>0</v>
      </c>
    </row>
    <row r="368" spans="1:50">
      <c r="A368" s="1308" t="s">
        <v>4472</v>
      </c>
      <c r="B368" s="1350" t="s">
        <v>4473</v>
      </c>
      <c r="C368" s="1310" t="s">
        <v>2284</v>
      </c>
      <c r="D368" s="1311">
        <v>30.2</v>
      </c>
      <c r="E368" s="1312">
        <v>0</v>
      </c>
      <c r="F368" s="1310" t="s">
        <v>2284</v>
      </c>
      <c r="G368" s="1311">
        <v>30.3</v>
      </c>
      <c r="H368" s="1312">
        <v>0</v>
      </c>
      <c r="I368" s="1310" t="s">
        <v>2284</v>
      </c>
      <c r="J368" s="1311">
        <v>30.2</v>
      </c>
      <c r="K368" s="1312">
        <v>0</v>
      </c>
      <c r="L368" s="1310" t="s">
        <v>1078</v>
      </c>
      <c r="M368" s="1311" t="s">
        <v>1078</v>
      </c>
      <c r="N368" s="1312" t="s">
        <v>1078</v>
      </c>
      <c r="O368" s="1310" t="s">
        <v>2284</v>
      </c>
      <c r="P368" s="1311">
        <v>30.3</v>
      </c>
      <c r="Q368" s="1312">
        <v>0</v>
      </c>
      <c r="R368" s="1310" t="s">
        <v>2284</v>
      </c>
      <c r="S368" s="1311">
        <v>30.2</v>
      </c>
      <c r="T368" s="1312">
        <v>0</v>
      </c>
      <c r="U368" s="1310" t="s">
        <v>1078</v>
      </c>
      <c r="V368" s="1311" t="s">
        <v>1078</v>
      </c>
      <c r="W368" s="1312" t="s">
        <v>1078</v>
      </c>
      <c r="X368" s="1310" t="s">
        <v>1078</v>
      </c>
      <c r="Y368" s="1311" t="s">
        <v>1078</v>
      </c>
      <c r="Z368" s="1312" t="s">
        <v>1078</v>
      </c>
      <c r="AA368" s="1310" t="s">
        <v>2284</v>
      </c>
      <c r="AB368" s="1311">
        <v>30.3</v>
      </c>
      <c r="AC368" s="1312">
        <v>0</v>
      </c>
      <c r="AD368" s="1310" t="s">
        <v>2284</v>
      </c>
      <c r="AE368" s="1311">
        <v>30.3</v>
      </c>
      <c r="AF368" s="1312">
        <v>0</v>
      </c>
      <c r="AG368" s="1310" t="s">
        <v>2284</v>
      </c>
      <c r="AH368" s="1311">
        <v>30.2</v>
      </c>
      <c r="AI368" s="1312">
        <v>0</v>
      </c>
      <c r="AJ368" s="1310" t="s">
        <v>2284</v>
      </c>
      <c r="AK368" s="1311">
        <v>30.3</v>
      </c>
      <c r="AL368" s="1312">
        <v>0</v>
      </c>
      <c r="AM368" s="1310" t="s">
        <v>2284</v>
      </c>
      <c r="AN368" s="1311">
        <v>30.2</v>
      </c>
      <c r="AO368" s="1312">
        <v>0</v>
      </c>
      <c r="AP368" s="1310" t="s">
        <v>2284</v>
      </c>
      <c r="AQ368" s="1311">
        <v>30.2</v>
      </c>
      <c r="AR368" s="1312">
        <v>0</v>
      </c>
      <c r="AS368" s="1310" t="s">
        <v>2284</v>
      </c>
      <c r="AT368" s="1311">
        <v>30.4</v>
      </c>
      <c r="AU368" s="1312">
        <v>0</v>
      </c>
      <c r="AV368" s="1310" t="s">
        <v>2284</v>
      </c>
      <c r="AW368" s="1311">
        <v>30.2</v>
      </c>
      <c r="AX368" s="1312">
        <v>0</v>
      </c>
    </row>
    <row r="369" spans="1:50">
      <c r="A369" s="1313" t="s">
        <v>4474</v>
      </c>
      <c r="B369" s="1143" t="s">
        <v>4475</v>
      </c>
      <c r="C369" s="1314" t="s">
        <v>1078</v>
      </c>
      <c r="D369" s="1315" t="s">
        <v>1078</v>
      </c>
      <c r="E369" s="1316" t="s">
        <v>1078</v>
      </c>
      <c r="F369" s="1314" t="s">
        <v>1078</v>
      </c>
      <c r="G369" s="1315" t="s">
        <v>1078</v>
      </c>
      <c r="H369" s="1316" t="s">
        <v>1078</v>
      </c>
      <c r="I369" s="1314" t="s">
        <v>1078</v>
      </c>
      <c r="J369" s="1315" t="s">
        <v>1078</v>
      </c>
      <c r="K369" s="1316" t="s">
        <v>1078</v>
      </c>
      <c r="L369" s="1314" t="s">
        <v>1078</v>
      </c>
      <c r="M369" s="1315" t="s">
        <v>1078</v>
      </c>
      <c r="N369" s="1316" t="s">
        <v>1078</v>
      </c>
      <c r="O369" s="1314" t="s">
        <v>1078</v>
      </c>
      <c r="P369" s="1315" t="s">
        <v>1078</v>
      </c>
      <c r="Q369" s="1316" t="s">
        <v>1078</v>
      </c>
      <c r="R369" s="1314" t="s">
        <v>1078</v>
      </c>
      <c r="S369" s="1315" t="s">
        <v>1078</v>
      </c>
      <c r="T369" s="1316" t="s">
        <v>1078</v>
      </c>
      <c r="U369" s="1314" t="s">
        <v>1078</v>
      </c>
      <c r="V369" s="1315" t="s">
        <v>1078</v>
      </c>
      <c r="W369" s="1316" t="s">
        <v>1078</v>
      </c>
      <c r="X369" s="1314" t="s">
        <v>1078</v>
      </c>
      <c r="Y369" s="1315" t="s">
        <v>1078</v>
      </c>
      <c r="Z369" s="1316" t="s">
        <v>1078</v>
      </c>
      <c r="AA369" s="1314" t="s">
        <v>1078</v>
      </c>
      <c r="AB369" s="1315" t="s">
        <v>1078</v>
      </c>
      <c r="AC369" s="1316" t="s">
        <v>1078</v>
      </c>
      <c r="AD369" s="1314" t="s">
        <v>1078</v>
      </c>
      <c r="AE369" s="1315" t="s">
        <v>1078</v>
      </c>
      <c r="AF369" s="1316" t="s">
        <v>1078</v>
      </c>
      <c r="AG369" s="1314" t="s">
        <v>1078</v>
      </c>
      <c r="AH369" s="1315" t="s">
        <v>1078</v>
      </c>
      <c r="AI369" s="1316" t="s">
        <v>1078</v>
      </c>
      <c r="AJ369" s="1314" t="s">
        <v>1078</v>
      </c>
      <c r="AK369" s="1315" t="s">
        <v>1078</v>
      </c>
      <c r="AL369" s="1316" t="s">
        <v>1078</v>
      </c>
      <c r="AM369" s="1314" t="s">
        <v>1078</v>
      </c>
      <c r="AN369" s="1315" t="s">
        <v>1078</v>
      </c>
      <c r="AO369" s="1316" t="s">
        <v>1078</v>
      </c>
      <c r="AP369" s="1314" t="s">
        <v>1078</v>
      </c>
      <c r="AQ369" s="1315" t="s">
        <v>1078</v>
      </c>
      <c r="AR369" s="1316" t="s">
        <v>1078</v>
      </c>
      <c r="AS369" s="1314" t="s">
        <v>1078</v>
      </c>
      <c r="AT369" s="1315" t="s">
        <v>1078</v>
      </c>
      <c r="AU369" s="1316" t="s">
        <v>1078</v>
      </c>
      <c r="AV369" s="1314" t="s">
        <v>1078</v>
      </c>
      <c r="AW369" s="1315" t="s">
        <v>1078</v>
      </c>
      <c r="AX369" s="1316" t="s">
        <v>1078</v>
      </c>
    </row>
    <row r="370" spans="1:50">
      <c r="A370" s="1303" t="s">
        <v>4476</v>
      </c>
      <c r="B370" s="1304" t="s">
        <v>4477</v>
      </c>
      <c r="C370" s="1305" t="s">
        <v>4809</v>
      </c>
      <c r="D370" s="1306" t="s">
        <v>1078</v>
      </c>
      <c r="E370" s="1307" t="s">
        <v>1078</v>
      </c>
      <c r="F370" s="1305" t="s">
        <v>4809</v>
      </c>
      <c r="G370" s="1306" t="s">
        <v>1078</v>
      </c>
      <c r="H370" s="1307" t="s">
        <v>1078</v>
      </c>
      <c r="I370" s="1305" t="s">
        <v>4809</v>
      </c>
      <c r="J370" s="1306" t="s">
        <v>1078</v>
      </c>
      <c r="K370" s="1307" t="s">
        <v>1078</v>
      </c>
      <c r="L370" s="1305" t="s">
        <v>1078</v>
      </c>
      <c r="M370" s="1306" t="s">
        <v>1078</v>
      </c>
      <c r="N370" s="1307" t="s">
        <v>1078</v>
      </c>
      <c r="O370" s="1305" t="s">
        <v>4809</v>
      </c>
      <c r="P370" s="1306" t="s">
        <v>1078</v>
      </c>
      <c r="Q370" s="1307" t="s">
        <v>1078</v>
      </c>
      <c r="R370" s="1305" t="s">
        <v>4809</v>
      </c>
      <c r="S370" s="1306" t="s">
        <v>1078</v>
      </c>
      <c r="T370" s="1307" t="s">
        <v>1078</v>
      </c>
      <c r="U370" s="1305" t="s">
        <v>1078</v>
      </c>
      <c r="V370" s="1306" t="s">
        <v>1078</v>
      </c>
      <c r="W370" s="1307" t="s">
        <v>1078</v>
      </c>
      <c r="X370" s="1305" t="s">
        <v>1078</v>
      </c>
      <c r="Y370" s="1306" t="s">
        <v>1078</v>
      </c>
      <c r="Z370" s="1307" t="s">
        <v>1078</v>
      </c>
      <c r="AA370" s="1305" t="s">
        <v>4809</v>
      </c>
      <c r="AB370" s="1306" t="s">
        <v>1078</v>
      </c>
      <c r="AC370" s="1307" t="s">
        <v>1078</v>
      </c>
      <c r="AD370" s="1305" t="s">
        <v>4809</v>
      </c>
      <c r="AE370" s="1306" t="s">
        <v>1078</v>
      </c>
      <c r="AF370" s="1307" t="s">
        <v>1078</v>
      </c>
      <c r="AG370" s="1305" t="s">
        <v>4809</v>
      </c>
      <c r="AH370" s="1306" t="s">
        <v>1078</v>
      </c>
      <c r="AI370" s="1307" t="s">
        <v>1078</v>
      </c>
      <c r="AJ370" s="1305" t="s">
        <v>4809</v>
      </c>
      <c r="AK370" s="1306" t="s">
        <v>1078</v>
      </c>
      <c r="AL370" s="1307" t="s">
        <v>1078</v>
      </c>
      <c r="AM370" s="1305" t="s">
        <v>4809</v>
      </c>
      <c r="AN370" s="1306" t="s">
        <v>1078</v>
      </c>
      <c r="AO370" s="1307" t="s">
        <v>1078</v>
      </c>
      <c r="AP370" s="1305" t="s">
        <v>4809</v>
      </c>
      <c r="AQ370" s="1306" t="s">
        <v>1078</v>
      </c>
      <c r="AR370" s="1307" t="s">
        <v>1078</v>
      </c>
      <c r="AS370" s="1305" t="s">
        <v>4809</v>
      </c>
      <c r="AT370" s="1306" t="s">
        <v>1078</v>
      </c>
      <c r="AU370" s="1307" t="s">
        <v>1078</v>
      </c>
      <c r="AV370" s="1305" t="s">
        <v>4809</v>
      </c>
      <c r="AW370" s="1306" t="s">
        <v>1078</v>
      </c>
      <c r="AX370" s="1307" t="s">
        <v>1078</v>
      </c>
    </row>
    <row r="371" spans="1:50">
      <c r="A371" s="1308" t="s">
        <v>4478</v>
      </c>
      <c r="B371" s="1350" t="s">
        <v>4479</v>
      </c>
      <c r="C371" s="1310" t="s">
        <v>1078</v>
      </c>
      <c r="D371" s="1311" t="s">
        <v>1078</v>
      </c>
      <c r="E371" s="1312" t="s">
        <v>1078</v>
      </c>
      <c r="F371" s="1310" t="s">
        <v>1078</v>
      </c>
      <c r="G371" s="1311" t="s">
        <v>1078</v>
      </c>
      <c r="H371" s="1312" t="s">
        <v>1078</v>
      </c>
      <c r="I371" s="1310" t="s">
        <v>1078</v>
      </c>
      <c r="J371" s="1311" t="s">
        <v>1078</v>
      </c>
      <c r="K371" s="1312" t="s">
        <v>1078</v>
      </c>
      <c r="L371" s="1310" t="s">
        <v>1078</v>
      </c>
      <c r="M371" s="1311" t="s">
        <v>1078</v>
      </c>
      <c r="N371" s="1312" t="s">
        <v>1078</v>
      </c>
      <c r="O371" s="1310" t="s">
        <v>1078</v>
      </c>
      <c r="P371" s="1311" t="s">
        <v>1078</v>
      </c>
      <c r="Q371" s="1312" t="s">
        <v>1078</v>
      </c>
      <c r="R371" s="1310" t="s">
        <v>1078</v>
      </c>
      <c r="S371" s="1311" t="s">
        <v>1078</v>
      </c>
      <c r="T371" s="1312" t="s">
        <v>1078</v>
      </c>
      <c r="U371" s="1310" t="s">
        <v>1078</v>
      </c>
      <c r="V371" s="1311" t="s">
        <v>1078</v>
      </c>
      <c r="W371" s="1312" t="s">
        <v>1078</v>
      </c>
      <c r="X371" s="1310" t="s">
        <v>1078</v>
      </c>
      <c r="Y371" s="1311" t="s">
        <v>1078</v>
      </c>
      <c r="Z371" s="1312" t="s">
        <v>1078</v>
      </c>
      <c r="AA371" s="1310" t="s">
        <v>1078</v>
      </c>
      <c r="AB371" s="1311" t="s">
        <v>1078</v>
      </c>
      <c r="AC371" s="1312" t="s">
        <v>1078</v>
      </c>
      <c r="AD371" s="1310" t="s">
        <v>1078</v>
      </c>
      <c r="AE371" s="1311" t="s">
        <v>1078</v>
      </c>
      <c r="AF371" s="1312" t="s">
        <v>1078</v>
      </c>
      <c r="AG371" s="1310" t="s">
        <v>1078</v>
      </c>
      <c r="AH371" s="1311" t="s">
        <v>1078</v>
      </c>
      <c r="AI371" s="1312" t="s">
        <v>1078</v>
      </c>
      <c r="AJ371" s="1310" t="s">
        <v>1078</v>
      </c>
      <c r="AK371" s="1311" t="s">
        <v>1078</v>
      </c>
      <c r="AL371" s="1312" t="s">
        <v>1078</v>
      </c>
      <c r="AM371" s="1310" t="s">
        <v>1078</v>
      </c>
      <c r="AN371" s="1311" t="s">
        <v>1078</v>
      </c>
      <c r="AO371" s="1312" t="s">
        <v>1078</v>
      </c>
      <c r="AP371" s="1310" t="s">
        <v>1078</v>
      </c>
      <c r="AQ371" s="1311" t="s">
        <v>1078</v>
      </c>
      <c r="AR371" s="1312" t="s">
        <v>1078</v>
      </c>
      <c r="AS371" s="1310" t="s">
        <v>1078</v>
      </c>
      <c r="AT371" s="1311" t="s">
        <v>1078</v>
      </c>
      <c r="AU371" s="1312" t="s">
        <v>1078</v>
      </c>
      <c r="AV371" s="1310" t="s">
        <v>1078</v>
      </c>
      <c r="AW371" s="1311" t="s">
        <v>1078</v>
      </c>
      <c r="AX371" s="1312" t="s">
        <v>1078</v>
      </c>
    </row>
    <row r="372" spans="1:50">
      <c r="A372" s="1313" t="s">
        <v>4480</v>
      </c>
      <c r="B372" s="1143" t="s">
        <v>4481</v>
      </c>
      <c r="C372" s="1314" t="s">
        <v>1078</v>
      </c>
      <c r="D372" s="1315" t="s">
        <v>1078</v>
      </c>
      <c r="E372" s="1316" t="s">
        <v>1078</v>
      </c>
      <c r="F372" s="1314" t="s">
        <v>1078</v>
      </c>
      <c r="G372" s="1315" t="s">
        <v>1078</v>
      </c>
      <c r="H372" s="1316" t="s">
        <v>1078</v>
      </c>
      <c r="I372" s="1314" t="s">
        <v>1078</v>
      </c>
      <c r="J372" s="1315" t="s">
        <v>1078</v>
      </c>
      <c r="K372" s="1316" t="s">
        <v>1078</v>
      </c>
      <c r="L372" s="1314" t="s">
        <v>1078</v>
      </c>
      <c r="M372" s="1315" t="s">
        <v>1078</v>
      </c>
      <c r="N372" s="1316" t="s">
        <v>1078</v>
      </c>
      <c r="O372" s="1314" t="s">
        <v>1078</v>
      </c>
      <c r="P372" s="1315" t="s">
        <v>1078</v>
      </c>
      <c r="Q372" s="1316" t="s">
        <v>1078</v>
      </c>
      <c r="R372" s="1314" t="s">
        <v>1078</v>
      </c>
      <c r="S372" s="1315" t="s">
        <v>1078</v>
      </c>
      <c r="T372" s="1316" t="s">
        <v>1078</v>
      </c>
      <c r="U372" s="1314" t="s">
        <v>1078</v>
      </c>
      <c r="V372" s="1315" t="s">
        <v>1078</v>
      </c>
      <c r="W372" s="1316" t="s">
        <v>1078</v>
      </c>
      <c r="X372" s="1314" t="s">
        <v>1078</v>
      </c>
      <c r="Y372" s="1315" t="s">
        <v>1078</v>
      </c>
      <c r="Z372" s="1316" t="s">
        <v>1078</v>
      </c>
      <c r="AA372" s="1314" t="s">
        <v>1078</v>
      </c>
      <c r="AB372" s="1315" t="s">
        <v>1078</v>
      </c>
      <c r="AC372" s="1316" t="s">
        <v>1078</v>
      </c>
      <c r="AD372" s="1314" t="s">
        <v>1078</v>
      </c>
      <c r="AE372" s="1315" t="s">
        <v>1078</v>
      </c>
      <c r="AF372" s="1316" t="s">
        <v>1078</v>
      </c>
      <c r="AG372" s="1314" t="s">
        <v>1078</v>
      </c>
      <c r="AH372" s="1315" t="s">
        <v>1078</v>
      </c>
      <c r="AI372" s="1316" t="s">
        <v>1078</v>
      </c>
      <c r="AJ372" s="1314" t="s">
        <v>1078</v>
      </c>
      <c r="AK372" s="1315" t="s">
        <v>1078</v>
      </c>
      <c r="AL372" s="1316" t="s">
        <v>1078</v>
      </c>
      <c r="AM372" s="1314" t="s">
        <v>1078</v>
      </c>
      <c r="AN372" s="1315" t="s">
        <v>1078</v>
      </c>
      <c r="AO372" s="1316" t="s">
        <v>1078</v>
      </c>
      <c r="AP372" s="1314" t="s">
        <v>1078</v>
      </c>
      <c r="AQ372" s="1315" t="s">
        <v>1078</v>
      </c>
      <c r="AR372" s="1316" t="s">
        <v>1078</v>
      </c>
      <c r="AS372" s="1314" t="s">
        <v>1078</v>
      </c>
      <c r="AT372" s="1315" t="s">
        <v>1078</v>
      </c>
      <c r="AU372" s="1316" t="s">
        <v>1078</v>
      </c>
      <c r="AV372" s="1314" t="s">
        <v>1078</v>
      </c>
      <c r="AW372" s="1315" t="s">
        <v>1078</v>
      </c>
      <c r="AX372" s="1316" t="s">
        <v>1078</v>
      </c>
    </row>
    <row r="373" spans="1:50">
      <c r="A373" s="1303" t="s">
        <v>4482</v>
      </c>
      <c r="B373" s="1304" t="s">
        <v>4483</v>
      </c>
      <c r="C373" s="1305" t="s">
        <v>2284</v>
      </c>
      <c r="D373" s="1306">
        <v>40.299999999999997</v>
      </c>
      <c r="E373" s="1307">
        <v>0</v>
      </c>
      <c r="F373" s="1305" t="s">
        <v>2284</v>
      </c>
      <c r="G373" s="1306">
        <v>40.299999999999997</v>
      </c>
      <c r="H373" s="1307">
        <v>0</v>
      </c>
      <c r="I373" s="1305" t="s">
        <v>2284</v>
      </c>
      <c r="J373" s="1306">
        <v>40.200000000000003</v>
      </c>
      <c r="K373" s="1307">
        <v>0</v>
      </c>
      <c r="L373" s="1305" t="s">
        <v>1078</v>
      </c>
      <c r="M373" s="1306" t="s">
        <v>1078</v>
      </c>
      <c r="N373" s="1307" t="s">
        <v>1078</v>
      </c>
      <c r="O373" s="1305" t="s">
        <v>2284</v>
      </c>
      <c r="P373" s="1306">
        <v>40.200000000000003</v>
      </c>
      <c r="Q373" s="1307">
        <v>0</v>
      </c>
      <c r="R373" s="1305" t="s">
        <v>2284</v>
      </c>
      <c r="S373" s="1306">
        <v>40.200000000000003</v>
      </c>
      <c r="T373" s="1307">
        <v>0</v>
      </c>
      <c r="U373" s="1305" t="s">
        <v>1078</v>
      </c>
      <c r="V373" s="1306" t="s">
        <v>1078</v>
      </c>
      <c r="W373" s="1307" t="s">
        <v>1078</v>
      </c>
      <c r="X373" s="1305" t="s">
        <v>1078</v>
      </c>
      <c r="Y373" s="1306" t="s">
        <v>1078</v>
      </c>
      <c r="Z373" s="1307" t="s">
        <v>1078</v>
      </c>
      <c r="AA373" s="1305" t="s">
        <v>2284</v>
      </c>
      <c r="AB373" s="1306">
        <v>40.200000000000003</v>
      </c>
      <c r="AC373" s="1307">
        <v>0</v>
      </c>
      <c r="AD373" s="1305" t="s">
        <v>2284</v>
      </c>
      <c r="AE373" s="1306">
        <v>40.299999999999997</v>
      </c>
      <c r="AF373" s="1307">
        <v>0</v>
      </c>
      <c r="AG373" s="1305" t="s">
        <v>2284</v>
      </c>
      <c r="AH373" s="1306">
        <v>40.200000000000003</v>
      </c>
      <c r="AI373" s="1307">
        <v>0</v>
      </c>
      <c r="AJ373" s="1305" t="s">
        <v>4810</v>
      </c>
      <c r="AK373" s="1306">
        <v>40.200000000000003</v>
      </c>
      <c r="AL373" s="1307">
        <v>9.5</v>
      </c>
      <c r="AM373" s="1305" t="s">
        <v>2284</v>
      </c>
      <c r="AN373" s="1306">
        <v>40.200000000000003</v>
      </c>
      <c r="AO373" s="1307">
        <v>0</v>
      </c>
      <c r="AP373" s="1305" t="s">
        <v>2284</v>
      </c>
      <c r="AQ373" s="1306">
        <v>40.299999999999997</v>
      </c>
      <c r="AR373" s="1307">
        <v>0</v>
      </c>
      <c r="AS373" s="1305" t="s">
        <v>2284</v>
      </c>
      <c r="AT373" s="1306">
        <v>40.1</v>
      </c>
      <c r="AU373" s="1307">
        <v>0</v>
      </c>
      <c r="AV373" s="1305" t="s">
        <v>2284</v>
      </c>
      <c r="AW373" s="1306">
        <v>40.200000000000003</v>
      </c>
      <c r="AX373" s="1307">
        <v>0</v>
      </c>
    </row>
    <row r="374" spans="1:50">
      <c r="A374" s="1308" t="s">
        <v>4484</v>
      </c>
      <c r="B374" s="1350" t="s">
        <v>4485</v>
      </c>
      <c r="C374" s="1317" t="s">
        <v>2284</v>
      </c>
      <c r="D374" s="1318">
        <v>40.200000000000003</v>
      </c>
      <c r="E374" s="1319">
        <v>0</v>
      </c>
      <c r="F374" s="1317" t="s">
        <v>2284</v>
      </c>
      <c r="G374" s="1318">
        <v>40.299999999999997</v>
      </c>
      <c r="H374" s="1319">
        <v>0</v>
      </c>
      <c r="I374" s="1317" t="s">
        <v>2284</v>
      </c>
      <c r="J374" s="1318">
        <v>40.200000000000003</v>
      </c>
      <c r="K374" s="1319">
        <v>0</v>
      </c>
      <c r="L374" s="1317" t="s">
        <v>1078</v>
      </c>
      <c r="M374" s="1318" t="s">
        <v>1078</v>
      </c>
      <c r="N374" s="1319" t="s">
        <v>1078</v>
      </c>
      <c r="O374" s="1317" t="s">
        <v>2284</v>
      </c>
      <c r="P374" s="1318">
        <v>40.299999999999997</v>
      </c>
      <c r="Q374" s="1319">
        <v>0</v>
      </c>
      <c r="R374" s="1317" t="s">
        <v>2284</v>
      </c>
      <c r="S374" s="1318">
        <v>40.200000000000003</v>
      </c>
      <c r="T374" s="1319">
        <v>0</v>
      </c>
      <c r="U374" s="1317" t="s">
        <v>1078</v>
      </c>
      <c r="V374" s="1318" t="s">
        <v>1078</v>
      </c>
      <c r="W374" s="1319" t="s">
        <v>1078</v>
      </c>
      <c r="X374" s="1317" t="s">
        <v>1078</v>
      </c>
      <c r="Y374" s="1318" t="s">
        <v>1078</v>
      </c>
      <c r="Z374" s="1319" t="s">
        <v>1078</v>
      </c>
      <c r="AA374" s="1317" t="s">
        <v>2284</v>
      </c>
      <c r="AB374" s="1318">
        <v>40.1</v>
      </c>
      <c r="AC374" s="1319">
        <v>0</v>
      </c>
      <c r="AD374" s="1317" t="s">
        <v>2284</v>
      </c>
      <c r="AE374" s="1318">
        <v>40.299999999999997</v>
      </c>
      <c r="AF374" s="1319">
        <v>0</v>
      </c>
      <c r="AG374" s="1317" t="s">
        <v>2284</v>
      </c>
      <c r="AH374" s="1318">
        <v>40.200000000000003</v>
      </c>
      <c r="AI374" s="1319">
        <v>0</v>
      </c>
      <c r="AJ374" s="1317" t="s">
        <v>2284</v>
      </c>
      <c r="AK374" s="1318">
        <v>40.299999999999997</v>
      </c>
      <c r="AL374" s="1319">
        <v>0</v>
      </c>
      <c r="AM374" s="1317" t="s">
        <v>2284</v>
      </c>
      <c r="AN374" s="1318">
        <v>40.200000000000003</v>
      </c>
      <c r="AO374" s="1319">
        <v>0</v>
      </c>
      <c r="AP374" s="1317" t="s">
        <v>2284</v>
      </c>
      <c r="AQ374" s="1318">
        <v>40.299999999999997</v>
      </c>
      <c r="AR374" s="1319">
        <v>0</v>
      </c>
      <c r="AS374" s="1317" t="s">
        <v>2284</v>
      </c>
      <c r="AT374" s="1318">
        <v>40.200000000000003</v>
      </c>
      <c r="AU374" s="1319">
        <v>0</v>
      </c>
      <c r="AV374" s="1317" t="s">
        <v>2284</v>
      </c>
      <c r="AW374" s="1318">
        <v>40.200000000000003</v>
      </c>
      <c r="AX374" s="1319">
        <v>0</v>
      </c>
    </row>
    <row r="375" spans="1:50">
      <c r="A375" s="1313" t="s">
        <v>4486</v>
      </c>
      <c r="B375" s="1143" t="s">
        <v>4487</v>
      </c>
      <c r="C375" s="1314" t="s">
        <v>1078</v>
      </c>
      <c r="D375" s="1315" t="s">
        <v>1078</v>
      </c>
      <c r="E375" s="1316" t="s">
        <v>1078</v>
      </c>
      <c r="F375" s="1314" t="s">
        <v>1078</v>
      </c>
      <c r="G375" s="1315" t="s">
        <v>1078</v>
      </c>
      <c r="H375" s="1316" t="s">
        <v>1078</v>
      </c>
      <c r="I375" s="1314" t="s">
        <v>1078</v>
      </c>
      <c r="J375" s="1315" t="s">
        <v>1078</v>
      </c>
      <c r="K375" s="1316" t="s">
        <v>1078</v>
      </c>
      <c r="L375" s="1314" t="s">
        <v>1078</v>
      </c>
      <c r="M375" s="1315" t="s">
        <v>1078</v>
      </c>
      <c r="N375" s="1316" t="s">
        <v>1078</v>
      </c>
      <c r="O375" s="1314" t="s">
        <v>1078</v>
      </c>
      <c r="P375" s="1315" t="s">
        <v>1078</v>
      </c>
      <c r="Q375" s="1316" t="s">
        <v>1078</v>
      </c>
      <c r="R375" s="1314" t="s">
        <v>1078</v>
      </c>
      <c r="S375" s="1315" t="s">
        <v>1078</v>
      </c>
      <c r="T375" s="1316" t="s">
        <v>1078</v>
      </c>
      <c r="U375" s="1314" t="s">
        <v>1078</v>
      </c>
      <c r="V375" s="1315" t="s">
        <v>1078</v>
      </c>
      <c r="W375" s="1316" t="s">
        <v>1078</v>
      </c>
      <c r="X375" s="1314" t="s">
        <v>1078</v>
      </c>
      <c r="Y375" s="1315" t="s">
        <v>1078</v>
      </c>
      <c r="Z375" s="1316" t="s">
        <v>1078</v>
      </c>
      <c r="AA375" s="1314" t="s">
        <v>1078</v>
      </c>
      <c r="AB375" s="1315" t="s">
        <v>1078</v>
      </c>
      <c r="AC375" s="1316" t="s">
        <v>1078</v>
      </c>
      <c r="AD375" s="1314" t="s">
        <v>1078</v>
      </c>
      <c r="AE375" s="1315" t="s">
        <v>1078</v>
      </c>
      <c r="AF375" s="1316" t="s">
        <v>1078</v>
      </c>
      <c r="AG375" s="1314" t="s">
        <v>1078</v>
      </c>
      <c r="AH375" s="1315" t="s">
        <v>1078</v>
      </c>
      <c r="AI375" s="1316" t="s">
        <v>1078</v>
      </c>
      <c r="AJ375" s="1314" t="s">
        <v>2284</v>
      </c>
      <c r="AK375" s="1315">
        <v>40.200000000000003</v>
      </c>
      <c r="AL375" s="1316">
        <v>0</v>
      </c>
      <c r="AM375" s="1314" t="s">
        <v>1078</v>
      </c>
      <c r="AN375" s="1315" t="s">
        <v>1078</v>
      </c>
      <c r="AO375" s="1316" t="s">
        <v>1078</v>
      </c>
      <c r="AP375" s="1314" t="s">
        <v>1078</v>
      </c>
      <c r="AQ375" s="1315" t="s">
        <v>1078</v>
      </c>
      <c r="AR375" s="1316" t="s">
        <v>1078</v>
      </c>
      <c r="AS375" s="1314" t="s">
        <v>1078</v>
      </c>
      <c r="AT375" s="1315" t="s">
        <v>1078</v>
      </c>
      <c r="AU375" s="1316" t="s">
        <v>1078</v>
      </c>
      <c r="AV375" s="1314" t="s">
        <v>1078</v>
      </c>
      <c r="AW375" s="1315" t="s">
        <v>1078</v>
      </c>
      <c r="AX375" s="1316" t="s">
        <v>1078</v>
      </c>
    </row>
    <row r="376" spans="1:50">
      <c r="A376" s="1303" t="s">
        <v>4488</v>
      </c>
      <c r="B376" s="1304" t="s">
        <v>4489</v>
      </c>
      <c r="C376" s="1305" t="s">
        <v>2284</v>
      </c>
      <c r="D376" s="1306">
        <v>45.3</v>
      </c>
      <c r="E376" s="1307">
        <v>0</v>
      </c>
      <c r="F376" s="1305" t="s">
        <v>2284</v>
      </c>
      <c r="G376" s="1306">
        <v>45.3</v>
      </c>
      <c r="H376" s="1307">
        <v>0</v>
      </c>
      <c r="I376" s="1305" t="s">
        <v>4809</v>
      </c>
      <c r="J376" s="1306" t="s">
        <v>1078</v>
      </c>
      <c r="K376" s="1307" t="s">
        <v>1078</v>
      </c>
      <c r="L376" s="1305" t="s">
        <v>1078</v>
      </c>
      <c r="M376" s="1306" t="s">
        <v>1078</v>
      </c>
      <c r="N376" s="1307" t="s">
        <v>1078</v>
      </c>
      <c r="O376" s="1305" t="s">
        <v>4809</v>
      </c>
      <c r="P376" s="1306" t="s">
        <v>1078</v>
      </c>
      <c r="Q376" s="1307" t="s">
        <v>1078</v>
      </c>
      <c r="R376" s="1305" t="s">
        <v>4809</v>
      </c>
      <c r="S376" s="1306" t="s">
        <v>1078</v>
      </c>
      <c r="T376" s="1307" t="s">
        <v>1078</v>
      </c>
      <c r="U376" s="1305" t="s">
        <v>1078</v>
      </c>
      <c r="V376" s="1306" t="s">
        <v>1078</v>
      </c>
      <c r="W376" s="1307" t="s">
        <v>1078</v>
      </c>
      <c r="X376" s="1305" t="s">
        <v>1078</v>
      </c>
      <c r="Y376" s="1306" t="s">
        <v>1078</v>
      </c>
      <c r="Z376" s="1307" t="s">
        <v>1078</v>
      </c>
      <c r="AA376" s="1305" t="s">
        <v>4809</v>
      </c>
      <c r="AB376" s="1306" t="s">
        <v>1078</v>
      </c>
      <c r="AC376" s="1307" t="s">
        <v>1078</v>
      </c>
      <c r="AD376" s="1305" t="s">
        <v>4809</v>
      </c>
      <c r="AE376" s="1306" t="s">
        <v>1078</v>
      </c>
      <c r="AF376" s="1307" t="s">
        <v>1078</v>
      </c>
      <c r="AG376" s="1305" t="s">
        <v>4809</v>
      </c>
      <c r="AH376" s="1306" t="s">
        <v>1078</v>
      </c>
      <c r="AI376" s="1307" t="s">
        <v>1078</v>
      </c>
      <c r="AJ376" s="1305" t="s">
        <v>4809</v>
      </c>
      <c r="AK376" s="1306" t="s">
        <v>1078</v>
      </c>
      <c r="AL376" s="1307" t="s">
        <v>1078</v>
      </c>
      <c r="AM376" s="1305" t="s">
        <v>4809</v>
      </c>
      <c r="AN376" s="1306" t="s">
        <v>1078</v>
      </c>
      <c r="AO376" s="1307" t="s">
        <v>1078</v>
      </c>
      <c r="AP376" s="1305" t="s">
        <v>2284</v>
      </c>
      <c r="AQ376" s="1306">
        <v>45.3</v>
      </c>
      <c r="AR376" s="1307">
        <v>0</v>
      </c>
      <c r="AS376" s="1305" t="s">
        <v>4809</v>
      </c>
      <c r="AT376" s="1306" t="s">
        <v>1078</v>
      </c>
      <c r="AU376" s="1307" t="s">
        <v>1078</v>
      </c>
      <c r="AV376" s="1305" t="s">
        <v>4809</v>
      </c>
      <c r="AW376" s="1306" t="s">
        <v>1078</v>
      </c>
      <c r="AX376" s="1307" t="s">
        <v>1078</v>
      </c>
    </row>
    <row r="377" spans="1:50">
      <c r="A377" s="1308" t="s">
        <v>4490</v>
      </c>
      <c r="B377" s="1350" t="s">
        <v>4491</v>
      </c>
      <c r="C377" s="1317" t="s">
        <v>2284</v>
      </c>
      <c r="D377" s="1318">
        <v>45.3</v>
      </c>
      <c r="E377" s="1319">
        <v>0</v>
      </c>
      <c r="F377" s="1317" t="s">
        <v>2284</v>
      </c>
      <c r="G377" s="1318">
        <v>45.3</v>
      </c>
      <c r="H377" s="1319">
        <v>0</v>
      </c>
      <c r="I377" s="1317" t="s">
        <v>1078</v>
      </c>
      <c r="J377" s="1318" t="s">
        <v>1078</v>
      </c>
      <c r="K377" s="1319" t="s">
        <v>1078</v>
      </c>
      <c r="L377" s="1317" t="s">
        <v>1078</v>
      </c>
      <c r="M377" s="1318" t="s">
        <v>1078</v>
      </c>
      <c r="N377" s="1319" t="s">
        <v>1078</v>
      </c>
      <c r="O377" s="1317" t="s">
        <v>1078</v>
      </c>
      <c r="P377" s="1318" t="s">
        <v>1078</v>
      </c>
      <c r="Q377" s="1319" t="s">
        <v>1078</v>
      </c>
      <c r="R377" s="1317" t="s">
        <v>1078</v>
      </c>
      <c r="S377" s="1318" t="s">
        <v>1078</v>
      </c>
      <c r="T377" s="1319" t="s">
        <v>1078</v>
      </c>
      <c r="U377" s="1317" t="s">
        <v>1078</v>
      </c>
      <c r="V377" s="1318" t="s">
        <v>1078</v>
      </c>
      <c r="W377" s="1319" t="s">
        <v>1078</v>
      </c>
      <c r="X377" s="1317" t="s">
        <v>1078</v>
      </c>
      <c r="Y377" s="1318" t="s">
        <v>1078</v>
      </c>
      <c r="Z377" s="1319" t="s">
        <v>1078</v>
      </c>
      <c r="AA377" s="1317" t="s">
        <v>1078</v>
      </c>
      <c r="AB377" s="1318" t="s">
        <v>1078</v>
      </c>
      <c r="AC377" s="1319" t="s">
        <v>1078</v>
      </c>
      <c r="AD377" s="1317" t="s">
        <v>1078</v>
      </c>
      <c r="AE377" s="1318" t="s">
        <v>1078</v>
      </c>
      <c r="AF377" s="1319" t="s">
        <v>1078</v>
      </c>
      <c r="AG377" s="1317" t="s">
        <v>1078</v>
      </c>
      <c r="AH377" s="1318" t="s">
        <v>1078</v>
      </c>
      <c r="AI377" s="1319" t="s">
        <v>1078</v>
      </c>
      <c r="AJ377" s="1317" t="s">
        <v>1078</v>
      </c>
      <c r="AK377" s="1318" t="s">
        <v>1078</v>
      </c>
      <c r="AL377" s="1319" t="s">
        <v>1078</v>
      </c>
      <c r="AM377" s="1317" t="s">
        <v>1078</v>
      </c>
      <c r="AN377" s="1318" t="s">
        <v>1078</v>
      </c>
      <c r="AO377" s="1319" t="s">
        <v>1078</v>
      </c>
      <c r="AP377" s="1317" t="s">
        <v>2284</v>
      </c>
      <c r="AQ377" s="1318">
        <v>45.3</v>
      </c>
      <c r="AR377" s="1319">
        <v>0</v>
      </c>
      <c r="AS377" s="1317" t="s">
        <v>1078</v>
      </c>
      <c r="AT377" s="1318" t="s">
        <v>1078</v>
      </c>
      <c r="AU377" s="1319" t="s">
        <v>1078</v>
      </c>
      <c r="AV377" s="1317" t="s">
        <v>1078</v>
      </c>
      <c r="AW377" s="1318" t="s">
        <v>1078</v>
      </c>
      <c r="AX377" s="1319" t="s">
        <v>1078</v>
      </c>
    </row>
    <row r="378" spans="1:50">
      <c r="A378" s="1313" t="s">
        <v>4492</v>
      </c>
      <c r="B378" s="1143" t="s">
        <v>4493</v>
      </c>
      <c r="C378" s="1314" t="s">
        <v>1078</v>
      </c>
      <c r="D378" s="1315" t="s">
        <v>1078</v>
      </c>
      <c r="E378" s="1316" t="s">
        <v>1078</v>
      </c>
      <c r="F378" s="1314" t="s">
        <v>1078</v>
      </c>
      <c r="G378" s="1315" t="s">
        <v>1078</v>
      </c>
      <c r="H378" s="1316" t="s">
        <v>1078</v>
      </c>
      <c r="I378" s="1314" t="s">
        <v>1078</v>
      </c>
      <c r="J378" s="1315" t="s">
        <v>1078</v>
      </c>
      <c r="K378" s="1316" t="s">
        <v>1078</v>
      </c>
      <c r="L378" s="1314" t="s">
        <v>1078</v>
      </c>
      <c r="M378" s="1315" t="s">
        <v>1078</v>
      </c>
      <c r="N378" s="1316" t="s">
        <v>1078</v>
      </c>
      <c r="O378" s="1314" t="s">
        <v>1078</v>
      </c>
      <c r="P378" s="1315" t="s">
        <v>1078</v>
      </c>
      <c r="Q378" s="1316" t="s">
        <v>1078</v>
      </c>
      <c r="R378" s="1314" t="s">
        <v>1078</v>
      </c>
      <c r="S378" s="1315" t="s">
        <v>1078</v>
      </c>
      <c r="T378" s="1316" t="s">
        <v>1078</v>
      </c>
      <c r="U378" s="1314" t="s">
        <v>1078</v>
      </c>
      <c r="V378" s="1315" t="s">
        <v>1078</v>
      </c>
      <c r="W378" s="1316" t="s">
        <v>1078</v>
      </c>
      <c r="X378" s="1314" t="s">
        <v>1078</v>
      </c>
      <c r="Y378" s="1315" t="s">
        <v>1078</v>
      </c>
      <c r="Z378" s="1316" t="s">
        <v>1078</v>
      </c>
      <c r="AA378" s="1314" t="s">
        <v>1078</v>
      </c>
      <c r="AB378" s="1315" t="s">
        <v>1078</v>
      </c>
      <c r="AC378" s="1316" t="s">
        <v>1078</v>
      </c>
      <c r="AD378" s="1314" t="s">
        <v>1078</v>
      </c>
      <c r="AE378" s="1315" t="s">
        <v>1078</v>
      </c>
      <c r="AF378" s="1316" t="s">
        <v>1078</v>
      </c>
      <c r="AG378" s="1314" t="s">
        <v>1078</v>
      </c>
      <c r="AH378" s="1315" t="s">
        <v>1078</v>
      </c>
      <c r="AI378" s="1316" t="s">
        <v>1078</v>
      </c>
      <c r="AJ378" s="1314" t="s">
        <v>1078</v>
      </c>
      <c r="AK378" s="1315" t="s">
        <v>1078</v>
      </c>
      <c r="AL378" s="1316" t="s">
        <v>1078</v>
      </c>
      <c r="AM378" s="1314" t="s">
        <v>1078</v>
      </c>
      <c r="AN378" s="1315" t="s">
        <v>1078</v>
      </c>
      <c r="AO378" s="1316" t="s">
        <v>1078</v>
      </c>
      <c r="AP378" s="1314" t="s">
        <v>1078</v>
      </c>
      <c r="AQ378" s="1315" t="s">
        <v>1078</v>
      </c>
      <c r="AR378" s="1316" t="s">
        <v>1078</v>
      </c>
      <c r="AS378" s="1314" t="s">
        <v>1078</v>
      </c>
      <c r="AT378" s="1315" t="s">
        <v>1078</v>
      </c>
      <c r="AU378" s="1316" t="s">
        <v>1078</v>
      </c>
      <c r="AV378" s="1314" t="s">
        <v>1078</v>
      </c>
      <c r="AW378" s="1315" t="s">
        <v>1078</v>
      </c>
      <c r="AX378" s="1316" t="s">
        <v>1078</v>
      </c>
    </row>
    <row r="379" spans="1:50">
      <c r="A379" s="1303" t="s">
        <v>4494</v>
      </c>
      <c r="B379" s="1304" t="s">
        <v>4495</v>
      </c>
      <c r="C379" s="1305" t="s">
        <v>4810</v>
      </c>
      <c r="D379" s="1306">
        <v>50.3</v>
      </c>
      <c r="E379" s="1307">
        <v>16.8</v>
      </c>
      <c r="F379" s="1305" t="s">
        <v>4351</v>
      </c>
      <c r="G379" s="1306">
        <v>50.3</v>
      </c>
      <c r="H379" s="1307">
        <v>50.3</v>
      </c>
      <c r="I379" s="1305" t="s">
        <v>2284</v>
      </c>
      <c r="J379" s="1306">
        <v>50.3</v>
      </c>
      <c r="K379" s="1307">
        <v>0</v>
      </c>
      <c r="L379" s="1305" t="s">
        <v>1078</v>
      </c>
      <c r="M379" s="1306" t="s">
        <v>1078</v>
      </c>
      <c r="N379" s="1307" t="s">
        <v>1078</v>
      </c>
      <c r="O379" s="1305" t="s">
        <v>2284</v>
      </c>
      <c r="P379" s="1306">
        <v>50.2</v>
      </c>
      <c r="Q379" s="1307">
        <v>0</v>
      </c>
      <c r="R379" s="1305" t="s">
        <v>2284</v>
      </c>
      <c r="S379" s="1306">
        <v>50.2</v>
      </c>
      <c r="T379" s="1307">
        <v>0</v>
      </c>
      <c r="U379" s="1305" t="s">
        <v>1078</v>
      </c>
      <c r="V379" s="1306" t="s">
        <v>1078</v>
      </c>
      <c r="W379" s="1307" t="s">
        <v>1078</v>
      </c>
      <c r="X379" s="1305" t="s">
        <v>1078</v>
      </c>
      <c r="Y379" s="1306" t="s">
        <v>1078</v>
      </c>
      <c r="Z379" s="1307" t="s">
        <v>1078</v>
      </c>
      <c r="AA379" s="1305" t="s">
        <v>4810</v>
      </c>
      <c r="AB379" s="1306">
        <v>50.3</v>
      </c>
      <c r="AC379" s="1307">
        <v>22.5</v>
      </c>
      <c r="AD379" s="1305" t="s">
        <v>2284</v>
      </c>
      <c r="AE379" s="1306">
        <v>50.3</v>
      </c>
      <c r="AF379" s="1307">
        <v>0</v>
      </c>
      <c r="AG379" s="1305" t="s">
        <v>2284</v>
      </c>
      <c r="AH379" s="1306">
        <v>50.3</v>
      </c>
      <c r="AI379" s="1307">
        <v>0</v>
      </c>
      <c r="AJ379" s="1305" t="s">
        <v>2284</v>
      </c>
      <c r="AK379" s="1306">
        <v>50.3</v>
      </c>
      <c r="AL379" s="1307">
        <v>0</v>
      </c>
      <c r="AM379" s="1305" t="s">
        <v>2284</v>
      </c>
      <c r="AN379" s="1306">
        <v>50.3</v>
      </c>
      <c r="AO379" s="1307">
        <v>0</v>
      </c>
      <c r="AP379" s="1305" t="s">
        <v>4810</v>
      </c>
      <c r="AQ379" s="1306">
        <v>50.2</v>
      </c>
      <c r="AR379" s="1307">
        <v>20.9</v>
      </c>
      <c r="AS379" s="1305" t="s">
        <v>2284</v>
      </c>
      <c r="AT379" s="1306">
        <v>50.2</v>
      </c>
      <c r="AU379" s="1307">
        <v>0</v>
      </c>
      <c r="AV379" s="1305" t="s">
        <v>4810</v>
      </c>
      <c r="AW379" s="1306">
        <v>50.2</v>
      </c>
      <c r="AX379" s="1307">
        <v>22.8</v>
      </c>
    </row>
    <row r="380" spans="1:50">
      <c r="A380" s="1308" t="s">
        <v>4496</v>
      </c>
      <c r="B380" s="1350" t="s">
        <v>4497</v>
      </c>
      <c r="C380" s="1317" t="s">
        <v>4810</v>
      </c>
      <c r="D380" s="1318">
        <v>50.3</v>
      </c>
      <c r="E380" s="1319">
        <v>32.299999999999997</v>
      </c>
      <c r="F380" s="1317" t="s">
        <v>4810</v>
      </c>
      <c r="G380" s="1318">
        <v>50.3</v>
      </c>
      <c r="H380" s="1319">
        <v>25.2</v>
      </c>
      <c r="I380" s="1317" t="s">
        <v>2284</v>
      </c>
      <c r="J380" s="1318">
        <v>50.3</v>
      </c>
      <c r="K380" s="1319">
        <v>0</v>
      </c>
      <c r="L380" s="1317" t="s">
        <v>1078</v>
      </c>
      <c r="M380" s="1318" t="s">
        <v>1078</v>
      </c>
      <c r="N380" s="1319" t="s">
        <v>1078</v>
      </c>
      <c r="O380" s="1317" t="s">
        <v>2284</v>
      </c>
      <c r="P380" s="1318">
        <v>50.3</v>
      </c>
      <c r="Q380" s="1319">
        <v>0</v>
      </c>
      <c r="R380" s="1317" t="s">
        <v>4810</v>
      </c>
      <c r="S380" s="1318">
        <v>50.3</v>
      </c>
      <c r="T380" s="1319">
        <v>18.899999999999999</v>
      </c>
      <c r="U380" s="1317" t="s">
        <v>1078</v>
      </c>
      <c r="V380" s="1318" t="s">
        <v>1078</v>
      </c>
      <c r="W380" s="1319" t="s">
        <v>1078</v>
      </c>
      <c r="X380" s="1317" t="s">
        <v>1078</v>
      </c>
      <c r="Y380" s="1318" t="s">
        <v>1078</v>
      </c>
      <c r="Z380" s="1319" t="s">
        <v>1078</v>
      </c>
      <c r="AA380" s="1317" t="s">
        <v>2284</v>
      </c>
      <c r="AB380" s="1318">
        <v>50.3</v>
      </c>
      <c r="AC380" s="1319">
        <v>0</v>
      </c>
      <c r="AD380" s="1317" t="s">
        <v>2284</v>
      </c>
      <c r="AE380" s="1318">
        <v>50.3</v>
      </c>
      <c r="AF380" s="1319">
        <v>0</v>
      </c>
      <c r="AG380" s="1317" t="s">
        <v>2284</v>
      </c>
      <c r="AH380" s="1318">
        <v>50.2</v>
      </c>
      <c r="AI380" s="1319">
        <v>0</v>
      </c>
      <c r="AJ380" s="1317" t="s">
        <v>2284</v>
      </c>
      <c r="AK380" s="1318">
        <v>50.3</v>
      </c>
      <c r="AL380" s="1319">
        <v>0</v>
      </c>
      <c r="AM380" s="1317" t="s">
        <v>2284</v>
      </c>
      <c r="AN380" s="1318">
        <v>50.2</v>
      </c>
      <c r="AO380" s="1319">
        <v>0</v>
      </c>
      <c r="AP380" s="1317" t="s">
        <v>4810</v>
      </c>
      <c r="AQ380" s="1318">
        <v>50.2</v>
      </c>
      <c r="AR380" s="1319">
        <v>16.600000000000001</v>
      </c>
      <c r="AS380" s="1317" t="s">
        <v>2284</v>
      </c>
      <c r="AT380" s="1318">
        <v>50.3</v>
      </c>
      <c r="AU380" s="1319">
        <v>0</v>
      </c>
      <c r="AV380" s="1317" t="s">
        <v>2284</v>
      </c>
      <c r="AW380" s="1318">
        <v>50.2</v>
      </c>
      <c r="AX380" s="1319">
        <v>0</v>
      </c>
    </row>
    <row r="381" spans="1:50">
      <c r="A381" s="1313" t="s">
        <v>4498</v>
      </c>
      <c r="B381" s="1143" t="s">
        <v>4499</v>
      </c>
      <c r="C381" s="1314" t="s">
        <v>2284</v>
      </c>
      <c r="D381" s="1315">
        <v>50.2</v>
      </c>
      <c r="E381" s="1316">
        <v>0</v>
      </c>
      <c r="F381" s="1314" t="s">
        <v>2284</v>
      </c>
      <c r="G381" s="1315">
        <v>50.3</v>
      </c>
      <c r="H381" s="1316">
        <v>0</v>
      </c>
      <c r="I381" s="1314" t="s">
        <v>1078</v>
      </c>
      <c r="J381" s="1315" t="s">
        <v>1078</v>
      </c>
      <c r="K381" s="1316" t="s">
        <v>1078</v>
      </c>
      <c r="L381" s="1314" t="s">
        <v>1078</v>
      </c>
      <c r="M381" s="1315" t="s">
        <v>1078</v>
      </c>
      <c r="N381" s="1316" t="s">
        <v>1078</v>
      </c>
      <c r="O381" s="1314" t="s">
        <v>1078</v>
      </c>
      <c r="P381" s="1315" t="s">
        <v>1078</v>
      </c>
      <c r="Q381" s="1316" t="s">
        <v>1078</v>
      </c>
      <c r="R381" s="1314" t="s">
        <v>2284</v>
      </c>
      <c r="S381" s="1315">
        <v>50.1</v>
      </c>
      <c r="T381" s="1316">
        <v>0</v>
      </c>
      <c r="U381" s="1314" t="s">
        <v>1078</v>
      </c>
      <c r="V381" s="1315" t="s">
        <v>1078</v>
      </c>
      <c r="W381" s="1316" t="s">
        <v>1078</v>
      </c>
      <c r="X381" s="1314" t="s">
        <v>1078</v>
      </c>
      <c r="Y381" s="1315" t="s">
        <v>1078</v>
      </c>
      <c r="Z381" s="1316" t="s">
        <v>1078</v>
      </c>
      <c r="AA381" s="1314" t="s">
        <v>2284</v>
      </c>
      <c r="AB381" s="1315">
        <v>50.3</v>
      </c>
      <c r="AC381" s="1316">
        <v>0</v>
      </c>
      <c r="AD381" s="1314" t="s">
        <v>1078</v>
      </c>
      <c r="AE381" s="1315" t="s">
        <v>1078</v>
      </c>
      <c r="AF381" s="1316" t="s">
        <v>1078</v>
      </c>
      <c r="AG381" s="1314" t="s">
        <v>1078</v>
      </c>
      <c r="AH381" s="1315" t="s">
        <v>1078</v>
      </c>
      <c r="AI381" s="1316" t="s">
        <v>1078</v>
      </c>
      <c r="AJ381" s="1314" t="s">
        <v>1078</v>
      </c>
      <c r="AK381" s="1315" t="s">
        <v>1078</v>
      </c>
      <c r="AL381" s="1316" t="s">
        <v>1078</v>
      </c>
      <c r="AM381" s="1314" t="s">
        <v>1078</v>
      </c>
      <c r="AN381" s="1315" t="s">
        <v>1078</v>
      </c>
      <c r="AO381" s="1316" t="s">
        <v>1078</v>
      </c>
      <c r="AP381" s="1314" t="s">
        <v>4810</v>
      </c>
      <c r="AQ381" s="1315">
        <v>50.2</v>
      </c>
      <c r="AR381" s="1316">
        <v>15</v>
      </c>
      <c r="AS381" s="1314" t="s">
        <v>1078</v>
      </c>
      <c r="AT381" s="1315" t="s">
        <v>1078</v>
      </c>
      <c r="AU381" s="1316" t="s">
        <v>1078</v>
      </c>
      <c r="AV381" s="1314" t="s">
        <v>2284</v>
      </c>
      <c r="AW381" s="1315">
        <v>50.2</v>
      </c>
      <c r="AX381" s="1316">
        <v>0</v>
      </c>
    </row>
    <row r="382" spans="1:50">
      <c r="A382" s="1303" t="s">
        <v>4501</v>
      </c>
      <c r="B382" s="1304" t="s">
        <v>4502</v>
      </c>
      <c r="C382" s="1305" t="s">
        <v>4810</v>
      </c>
      <c r="D382" s="1306">
        <v>55.2</v>
      </c>
      <c r="E382" s="1307">
        <v>39.5</v>
      </c>
      <c r="F382" s="1305" t="s">
        <v>2284</v>
      </c>
      <c r="G382" s="1306">
        <v>55.3</v>
      </c>
      <c r="H382" s="1307">
        <v>0</v>
      </c>
      <c r="I382" s="1305" t="s">
        <v>2284</v>
      </c>
      <c r="J382" s="1306">
        <v>55.3</v>
      </c>
      <c r="K382" s="1307">
        <v>0</v>
      </c>
      <c r="L382" s="1305" t="s">
        <v>1078</v>
      </c>
      <c r="M382" s="1306" t="s">
        <v>1078</v>
      </c>
      <c r="N382" s="1307" t="s">
        <v>1078</v>
      </c>
      <c r="O382" s="1305" t="s">
        <v>4809</v>
      </c>
      <c r="P382" s="1306" t="s">
        <v>1078</v>
      </c>
      <c r="Q382" s="1307" t="s">
        <v>1078</v>
      </c>
      <c r="R382" s="1305" t="s">
        <v>4810</v>
      </c>
      <c r="S382" s="1306">
        <v>55.3</v>
      </c>
      <c r="T382" s="1307">
        <v>11.5</v>
      </c>
      <c r="U382" s="1305" t="s">
        <v>1078</v>
      </c>
      <c r="V382" s="1306" t="s">
        <v>1078</v>
      </c>
      <c r="W382" s="1307" t="s">
        <v>1078</v>
      </c>
      <c r="X382" s="1305" t="s">
        <v>1078</v>
      </c>
      <c r="Y382" s="1306" t="s">
        <v>1078</v>
      </c>
      <c r="Z382" s="1307" t="s">
        <v>1078</v>
      </c>
      <c r="AA382" s="1305" t="s">
        <v>4809</v>
      </c>
      <c r="AB382" s="1306" t="s">
        <v>1078</v>
      </c>
      <c r="AC382" s="1307" t="s">
        <v>1078</v>
      </c>
      <c r="AD382" s="1305" t="s">
        <v>4809</v>
      </c>
      <c r="AE382" s="1306" t="s">
        <v>1078</v>
      </c>
      <c r="AF382" s="1307" t="s">
        <v>1078</v>
      </c>
      <c r="AG382" s="1305" t="s">
        <v>4809</v>
      </c>
      <c r="AH382" s="1306" t="s">
        <v>1078</v>
      </c>
      <c r="AI382" s="1307" t="s">
        <v>1078</v>
      </c>
      <c r="AJ382" s="1305" t="s">
        <v>4809</v>
      </c>
      <c r="AK382" s="1306" t="s">
        <v>1078</v>
      </c>
      <c r="AL382" s="1307" t="s">
        <v>1078</v>
      </c>
      <c r="AM382" s="1305" t="s">
        <v>2284</v>
      </c>
      <c r="AN382" s="1306">
        <v>55.3</v>
      </c>
      <c r="AO382" s="1307">
        <v>0</v>
      </c>
      <c r="AP382" s="1305" t="s">
        <v>4810</v>
      </c>
      <c r="AQ382" s="1306">
        <v>55.2</v>
      </c>
      <c r="AR382" s="1307">
        <v>49.3</v>
      </c>
      <c r="AS382" s="1305" t="s">
        <v>4809</v>
      </c>
      <c r="AT382" s="1306" t="s">
        <v>1078</v>
      </c>
      <c r="AU382" s="1307" t="s">
        <v>1078</v>
      </c>
      <c r="AV382" s="1305" t="s">
        <v>4809</v>
      </c>
      <c r="AW382" s="1306" t="s">
        <v>1078</v>
      </c>
      <c r="AX382" s="1307" t="s">
        <v>1078</v>
      </c>
    </row>
    <row r="383" spans="1:50">
      <c r="A383" s="1308" t="s">
        <v>4503</v>
      </c>
      <c r="B383" s="1350" t="s">
        <v>4504</v>
      </c>
      <c r="C383" s="1317" t="s">
        <v>2284</v>
      </c>
      <c r="D383" s="1318">
        <v>55.3</v>
      </c>
      <c r="E383" s="1319">
        <v>0</v>
      </c>
      <c r="F383" s="1317" t="s">
        <v>2284</v>
      </c>
      <c r="G383" s="1318">
        <v>55.3</v>
      </c>
      <c r="H383" s="1319">
        <v>0</v>
      </c>
      <c r="I383" s="1317" t="s">
        <v>2284</v>
      </c>
      <c r="J383" s="1318">
        <v>55.2</v>
      </c>
      <c r="K383" s="1319">
        <v>0</v>
      </c>
      <c r="L383" s="1317" t="s">
        <v>1078</v>
      </c>
      <c r="M383" s="1318" t="s">
        <v>1078</v>
      </c>
      <c r="N383" s="1319" t="s">
        <v>1078</v>
      </c>
      <c r="O383" s="1317" t="s">
        <v>1078</v>
      </c>
      <c r="P383" s="1318" t="s">
        <v>1078</v>
      </c>
      <c r="Q383" s="1319" t="s">
        <v>1078</v>
      </c>
      <c r="R383" s="1317" t="s">
        <v>4810</v>
      </c>
      <c r="S383" s="1318">
        <v>55.2</v>
      </c>
      <c r="T383" s="1319">
        <v>12.4</v>
      </c>
      <c r="U383" s="1317" t="s">
        <v>1078</v>
      </c>
      <c r="V383" s="1318" t="s">
        <v>1078</v>
      </c>
      <c r="W383" s="1319" t="s">
        <v>1078</v>
      </c>
      <c r="X383" s="1317" t="s">
        <v>1078</v>
      </c>
      <c r="Y383" s="1318" t="s">
        <v>1078</v>
      </c>
      <c r="Z383" s="1319" t="s">
        <v>1078</v>
      </c>
      <c r="AA383" s="1317" t="s">
        <v>1078</v>
      </c>
      <c r="AB383" s="1318" t="s">
        <v>1078</v>
      </c>
      <c r="AC383" s="1319" t="s">
        <v>1078</v>
      </c>
      <c r="AD383" s="1317" t="s">
        <v>1078</v>
      </c>
      <c r="AE383" s="1318" t="s">
        <v>1078</v>
      </c>
      <c r="AF383" s="1319" t="s">
        <v>1078</v>
      </c>
      <c r="AG383" s="1317" t="s">
        <v>1078</v>
      </c>
      <c r="AH383" s="1318" t="s">
        <v>1078</v>
      </c>
      <c r="AI383" s="1319" t="s">
        <v>1078</v>
      </c>
      <c r="AJ383" s="1317" t="s">
        <v>1078</v>
      </c>
      <c r="AK383" s="1318" t="s">
        <v>1078</v>
      </c>
      <c r="AL383" s="1319" t="s">
        <v>1078</v>
      </c>
      <c r="AM383" s="1317" t="s">
        <v>2284</v>
      </c>
      <c r="AN383" s="1318">
        <v>55.3</v>
      </c>
      <c r="AO383" s="1319">
        <v>0</v>
      </c>
      <c r="AP383" s="1317" t="s">
        <v>4810</v>
      </c>
      <c r="AQ383" s="1318">
        <v>55.2</v>
      </c>
      <c r="AR383" s="1319">
        <v>46.4</v>
      </c>
      <c r="AS383" s="1317" t="s">
        <v>1078</v>
      </c>
      <c r="AT383" s="1318" t="s">
        <v>1078</v>
      </c>
      <c r="AU383" s="1319" t="s">
        <v>1078</v>
      </c>
      <c r="AV383" s="1317" t="s">
        <v>1078</v>
      </c>
      <c r="AW383" s="1318" t="s">
        <v>1078</v>
      </c>
      <c r="AX383" s="1319" t="s">
        <v>1078</v>
      </c>
    </row>
    <row r="384" spans="1:50">
      <c r="A384" s="1313" t="s">
        <v>4505</v>
      </c>
      <c r="B384" s="1143" t="s">
        <v>4506</v>
      </c>
      <c r="C384" s="1314" t="s">
        <v>2284</v>
      </c>
      <c r="D384" s="1315">
        <v>55.3</v>
      </c>
      <c r="E384" s="1316">
        <v>0</v>
      </c>
      <c r="F384" s="1314" t="s">
        <v>1078</v>
      </c>
      <c r="G384" s="1315" t="s">
        <v>1078</v>
      </c>
      <c r="H384" s="1316" t="s">
        <v>1078</v>
      </c>
      <c r="I384" s="1314" t="s">
        <v>1078</v>
      </c>
      <c r="J384" s="1315" t="s">
        <v>1078</v>
      </c>
      <c r="K384" s="1316" t="s">
        <v>1078</v>
      </c>
      <c r="L384" s="1314" t="s">
        <v>1078</v>
      </c>
      <c r="M384" s="1315" t="s">
        <v>1078</v>
      </c>
      <c r="N384" s="1316" t="s">
        <v>1078</v>
      </c>
      <c r="O384" s="1314" t="s">
        <v>1078</v>
      </c>
      <c r="P384" s="1315" t="s">
        <v>1078</v>
      </c>
      <c r="Q384" s="1316" t="s">
        <v>1078</v>
      </c>
      <c r="R384" s="1314" t="s">
        <v>4810</v>
      </c>
      <c r="S384" s="1315">
        <v>55.2</v>
      </c>
      <c r="T384" s="1316">
        <v>24.4</v>
      </c>
      <c r="U384" s="1314" t="s">
        <v>1078</v>
      </c>
      <c r="V384" s="1315" t="s">
        <v>1078</v>
      </c>
      <c r="W384" s="1316" t="s">
        <v>1078</v>
      </c>
      <c r="X384" s="1314" t="s">
        <v>1078</v>
      </c>
      <c r="Y384" s="1315" t="s">
        <v>1078</v>
      </c>
      <c r="Z384" s="1316" t="s">
        <v>1078</v>
      </c>
      <c r="AA384" s="1314" t="s">
        <v>1078</v>
      </c>
      <c r="AB384" s="1315" t="s">
        <v>1078</v>
      </c>
      <c r="AC384" s="1316" t="s">
        <v>1078</v>
      </c>
      <c r="AD384" s="1314" t="s">
        <v>1078</v>
      </c>
      <c r="AE384" s="1315" t="s">
        <v>1078</v>
      </c>
      <c r="AF384" s="1316" t="s">
        <v>1078</v>
      </c>
      <c r="AG384" s="1314" t="s">
        <v>1078</v>
      </c>
      <c r="AH384" s="1315" t="s">
        <v>1078</v>
      </c>
      <c r="AI384" s="1316" t="s">
        <v>1078</v>
      </c>
      <c r="AJ384" s="1314" t="s">
        <v>1078</v>
      </c>
      <c r="AK384" s="1315" t="s">
        <v>1078</v>
      </c>
      <c r="AL384" s="1316" t="s">
        <v>1078</v>
      </c>
      <c r="AM384" s="1314" t="s">
        <v>1078</v>
      </c>
      <c r="AN384" s="1315" t="s">
        <v>1078</v>
      </c>
      <c r="AO384" s="1316" t="s">
        <v>1078</v>
      </c>
      <c r="AP384" s="1314" t="s">
        <v>1078</v>
      </c>
      <c r="AQ384" s="1315" t="s">
        <v>1078</v>
      </c>
      <c r="AR384" s="1316" t="s">
        <v>1078</v>
      </c>
      <c r="AS384" s="1314" t="s">
        <v>1078</v>
      </c>
      <c r="AT384" s="1315" t="s">
        <v>1078</v>
      </c>
      <c r="AU384" s="1316" t="s">
        <v>1078</v>
      </c>
      <c r="AV384" s="1314" t="s">
        <v>1078</v>
      </c>
      <c r="AW384" s="1315" t="s">
        <v>1078</v>
      </c>
      <c r="AX384" s="1316" t="s">
        <v>1078</v>
      </c>
    </row>
    <row r="385" spans="1:50">
      <c r="A385" s="1303" t="s">
        <v>4507</v>
      </c>
      <c r="B385" s="1304" t="s">
        <v>4508</v>
      </c>
      <c r="C385" s="1305" t="s">
        <v>4810</v>
      </c>
      <c r="D385" s="1306">
        <v>60.2</v>
      </c>
      <c r="E385" s="1307">
        <v>43</v>
      </c>
      <c r="F385" s="1305" t="s">
        <v>2284</v>
      </c>
      <c r="G385" s="1306">
        <v>60.3</v>
      </c>
      <c r="H385" s="1307">
        <v>0</v>
      </c>
      <c r="I385" s="1305" t="s">
        <v>4810</v>
      </c>
      <c r="J385" s="1306">
        <v>60.3</v>
      </c>
      <c r="K385" s="1307">
        <v>51.2</v>
      </c>
      <c r="L385" s="1305" t="s">
        <v>1078</v>
      </c>
      <c r="M385" s="1306" t="s">
        <v>1078</v>
      </c>
      <c r="N385" s="1307" t="s">
        <v>1078</v>
      </c>
      <c r="O385" s="1305" t="s">
        <v>2284</v>
      </c>
      <c r="P385" s="1306">
        <v>60.2</v>
      </c>
      <c r="Q385" s="1307">
        <v>0</v>
      </c>
      <c r="R385" s="1305" t="s">
        <v>4810</v>
      </c>
      <c r="S385" s="1306">
        <v>60.2</v>
      </c>
      <c r="T385" s="1307">
        <v>24.9</v>
      </c>
      <c r="U385" s="1305" t="s">
        <v>1078</v>
      </c>
      <c r="V385" s="1306" t="s">
        <v>1078</v>
      </c>
      <c r="W385" s="1307" t="s">
        <v>1078</v>
      </c>
      <c r="X385" s="1305" t="s">
        <v>1078</v>
      </c>
      <c r="Y385" s="1306" t="s">
        <v>1078</v>
      </c>
      <c r="Z385" s="1307" t="s">
        <v>1078</v>
      </c>
      <c r="AA385" s="1305" t="s">
        <v>4810</v>
      </c>
      <c r="AB385" s="1306">
        <v>60.3</v>
      </c>
      <c r="AC385" s="1307">
        <v>40.700000000000003</v>
      </c>
      <c r="AD385" s="1305" t="s">
        <v>2284</v>
      </c>
      <c r="AE385" s="1306">
        <v>60.3</v>
      </c>
      <c r="AF385" s="1307">
        <v>0</v>
      </c>
      <c r="AG385" s="1305" t="s">
        <v>2284</v>
      </c>
      <c r="AH385" s="1306">
        <v>60.3</v>
      </c>
      <c r="AI385" s="1307">
        <v>0</v>
      </c>
      <c r="AJ385" s="1305" t="s">
        <v>2284</v>
      </c>
      <c r="AK385" s="1306">
        <v>60.3</v>
      </c>
      <c r="AL385" s="1307">
        <v>0</v>
      </c>
      <c r="AM385" s="1305" t="s">
        <v>4810</v>
      </c>
      <c r="AN385" s="1306">
        <v>60.2</v>
      </c>
      <c r="AO385" s="1307">
        <v>24.3</v>
      </c>
      <c r="AP385" s="1305" t="s">
        <v>2261</v>
      </c>
      <c r="AQ385" s="1306" t="s">
        <v>1078</v>
      </c>
      <c r="AR385" s="1307" t="s">
        <v>1078</v>
      </c>
      <c r="AS385" s="1305" t="s">
        <v>2284</v>
      </c>
      <c r="AT385" s="1306">
        <v>60.3</v>
      </c>
      <c r="AU385" s="1307">
        <v>0</v>
      </c>
      <c r="AV385" s="1305" t="s">
        <v>2284</v>
      </c>
      <c r="AW385" s="1306">
        <v>60.3</v>
      </c>
      <c r="AX385" s="1307">
        <v>0</v>
      </c>
    </row>
    <row r="386" spans="1:50">
      <c r="A386" s="1308" t="s">
        <v>4509</v>
      </c>
      <c r="B386" s="1350" t="s">
        <v>4510</v>
      </c>
      <c r="C386" s="1317" t="s">
        <v>4810</v>
      </c>
      <c r="D386" s="1318">
        <v>60.2</v>
      </c>
      <c r="E386" s="1319">
        <v>43.8</v>
      </c>
      <c r="F386" s="1317" t="s">
        <v>4810</v>
      </c>
      <c r="G386" s="1318">
        <v>60.3</v>
      </c>
      <c r="H386" s="1319">
        <v>35.4</v>
      </c>
      <c r="I386" s="1317" t="s">
        <v>4810</v>
      </c>
      <c r="J386" s="1318">
        <v>60.4</v>
      </c>
      <c r="K386" s="1319">
        <v>36.299999999999997</v>
      </c>
      <c r="L386" s="1317" t="s">
        <v>1078</v>
      </c>
      <c r="M386" s="1318" t="s">
        <v>1078</v>
      </c>
      <c r="N386" s="1319" t="s">
        <v>1078</v>
      </c>
      <c r="O386" s="1317" t="s">
        <v>2284</v>
      </c>
      <c r="P386" s="1318">
        <v>60.2</v>
      </c>
      <c r="Q386" s="1319">
        <v>0</v>
      </c>
      <c r="R386" s="1317" t="s">
        <v>4810</v>
      </c>
      <c r="S386" s="1318">
        <v>60.2</v>
      </c>
      <c r="T386" s="1319">
        <v>23.3</v>
      </c>
      <c r="U386" s="1317" t="s">
        <v>1078</v>
      </c>
      <c r="V386" s="1318" t="s">
        <v>1078</v>
      </c>
      <c r="W386" s="1319" t="s">
        <v>1078</v>
      </c>
      <c r="X386" s="1317" t="s">
        <v>1078</v>
      </c>
      <c r="Y386" s="1318" t="s">
        <v>1078</v>
      </c>
      <c r="Z386" s="1319" t="s">
        <v>1078</v>
      </c>
      <c r="AA386" s="1317" t="s">
        <v>2284</v>
      </c>
      <c r="AB386" s="1318">
        <v>60.3</v>
      </c>
      <c r="AC386" s="1319">
        <v>0</v>
      </c>
      <c r="AD386" s="1317" t="s">
        <v>2284</v>
      </c>
      <c r="AE386" s="1318">
        <v>60.3</v>
      </c>
      <c r="AF386" s="1319">
        <v>0</v>
      </c>
      <c r="AG386" s="1317" t="s">
        <v>4810</v>
      </c>
      <c r="AH386" s="1318">
        <v>60.3</v>
      </c>
      <c r="AI386" s="1319">
        <v>15.8</v>
      </c>
      <c r="AJ386" s="1317" t="s">
        <v>2284</v>
      </c>
      <c r="AK386" s="1318">
        <v>60.3</v>
      </c>
      <c r="AL386" s="1319">
        <v>0</v>
      </c>
      <c r="AM386" s="1317" t="s">
        <v>2284</v>
      </c>
      <c r="AN386" s="1318">
        <v>60.3</v>
      </c>
      <c r="AO386" s="1319">
        <v>0</v>
      </c>
      <c r="AP386" s="1317" t="s">
        <v>1078</v>
      </c>
      <c r="AQ386" s="1318" t="s">
        <v>1078</v>
      </c>
      <c r="AR386" s="1319" t="s">
        <v>1078</v>
      </c>
      <c r="AS386" s="1317" t="s">
        <v>2284</v>
      </c>
      <c r="AT386" s="1318">
        <v>60.2</v>
      </c>
      <c r="AU386" s="1319">
        <v>0</v>
      </c>
      <c r="AV386" s="1317" t="s">
        <v>2284</v>
      </c>
      <c r="AW386" s="1318">
        <v>60.3</v>
      </c>
      <c r="AX386" s="1319">
        <v>0</v>
      </c>
    </row>
    <row r="387" spans="1:50">
      <c r="A387" s="1313" t="s">
        <v>4511</v>
      </c>
      <c r="B387" s="1143" t="s">
        <v>4512</v>
      </c>
      <c r="C387" s="1314" t="s">
        <v>1078</v>
      </c>
      <c r="D387" s="1315" t="s">
        <v>1078</v>
      </c>
      <c r="E387" s="1316" t="s">
        <v>1078</v>
      </c>
      <c r="F387" s="1314" t="s">
        <v>2284</v>
      </c>
      <c r="G387" s="1315">
        <v>60.3</v>
      </c>
      <c r="H387" s="1316">
        <v>0</v>
      </c>
      <c r="I387" s="1314" t="s">
        <v>4810</v>
      </c>
      <c r="J387" s="1315">
        <v>60.3</v>
      </c>
      <c r="K387" s="1316">
        <v>34.700000000000003</v>
      </c>
      <c r="L387" s="1314" t="s">
        <v>1078</v>
      </c>
      <c r="M387" s="1315" t="s">
        <v>1078</v>
      </c>
      <c r="N387" s="1316" t="s">
        <v>1078</v>
      </c>
      <c r="O387" s="1314" t="s">
        <v>1078</v>
      </c>
      <c r="P387" s="1315" t="s">
        <v>1078</v>
      </c>
      <c r="Q387" s="1316" t="s">
        <v>1078</v>
      </c>
      <c r="R387" s="1314" t="s">
        <v>4810</v>
      </c>
      <c r="S387" s="1315">
        <v>60.2</v>
      </c>
      <c r="T387" s="1316">
        <v>36.200000000000003</v>
      </c>
      <c r="U387" s="1314" t="s">
        <v>1078</v>
      </c>
      <c r="V387" s="1315" t="s">
        <v>1078</v>
      </c>
      <c r="W387" s="1316" t="s">
        <v>1078</v>
      </c>
      <c r="X387" s="1314" t="s">
        <v>1078</v>
      </c>
      <c r="Y387" s="1315" t="s">
        <v>1078</v>
      </c>
      <c r="Z387" s="1316" t="s">
        <v>1078</v>
      </c>
      <c r="AA387" s="1314" t="s">
        <v>2284</v>
      </c>
      <c r="AB387" s="1315">
        <v>60.3</v>
      </c>
      <c r="AC387" s="1316">
        <v>0</v>
      </c>
      <c r="AD387" s="1314" t="s">
        <v>1078</v>
      </c>
      <c r="AE387" s="1315" t="s">
        <v>1078</v>
      </c>
      <c r="AF387" s="1316" t="s">
        <v>1078</v>
      </c>
      <c r="AG387" s="1314" t="s">
        <v>2284</v>
      </c>
      <c r="AH387" s="1315">
        <v>60.3</v>
      </c>
      <c r="AI387" s="1316">
        <v>0</v>
      </c>
      <c r="AJ387" s="1314" t="s">
        <v>1078</v>
      </c>
      <c r="AK387" s="1315" t="s">
        <v>1078</v>
      </c>
      <c r="AL387" s="1316" t="s">
        <v>1078</v>
      </c>
      <c r="AM387" s="1314" t="s">
        <v>2284</v>
      </c>
      <c r="AN387" s="1315">
        <v>60.3</v>
      </c>
      <c r="AO387" s="1316">
        <v>0</v>
      </c>
      <c r="AP387" s="1314" t="s">
        <v>1078</v>
      </c>
      <c r="AQ387" s="1315" t="s">
        <v>1078</v>
      </c>
      <c r="AR387" s="1316" t="s">
        <v>1078</v>
      </c>
      <c r="AS387" s="1314" t="s">
        <v>1078</v>
      </c>
      <c r="AT387" s="1315" t="s">
        <v>1078</v>
      </c>
      <c r="AU387" s="1316" t="s">
        <v>1078</v>
      </c>
      <c r="AV387" s="1314" t="s">
        <v>1078</v>
      </c>
      <c r="AW387" s="1315" t="s">
        <v>1078</v>
      </c>
      <c r="AX387" s="1316" t="s">
        <v>1078</v>
      </c>
    </row>
    <row r="388" spans="1:50" ht="66.75">
      <c r="A388" s="1299" t="s">
        <v>4554</v>
      </c>
      <c r="B388" s="1139" t="s">
        <v>5913</v>
      </c>
      <c r="C388" s="1300" t="s">
        <v>4806</v>
      </c>
      <c r="D388" s="1301" t="s">
        <v>4813</v>
      </c>
      <c r="E388" s="1302" t="s">
        <v>4814</v>
      </c>
      <c r="F388" s="1300" t="s">
        <v>4806</v>
      </c>
      <c r="G388" s="1301" t="s">
        <v>4813</v>
      </c>
      <c r="H388" s="1302" t="s">
        <v>4814</v>
      </c>
      <c r="I388" s="1300" t="s">
        <v>4806</v>
      </c>
      <c r="J388" s="1301" t="s">
        <v>4813</v>
      </c>
      <c r="K388" s="1302" t="s">
        <v>4814</v>
      </c>
      <c r="L388" s="1300" t="s">
        <v>4806</v>
      </c>
      <c r="M388" s="1301" t="s">
        <v>4813</v>
      </c>
      <c r="N388" s="1302" t="s">
        <v>4814</v>
      </c>
      <c r="O388" s="1300" t="s">
        <v>4806</v>
      </c>
      <c r="P388" s="1301" t="s">
        <v>4813</v>
      </c>
      <c r="Q388" s="1302" t="s">
        <v>4814</v>
      </c>
      <c r="R388" s="1300" t="s">
        <v>4806</v>
      </c>
      <c r="S388" s="1301" t="s">
        <v>4813</v>
      </c>
      <c r="T388" s="1302" t="s">
        <v>4814</v>
      </c>
      <c r="U388" s="1300" t="s">
        <v>4806</v>
      </c>
      <c r="V388" s="1301" t="s">
        <v>4813</v>
      </c>
      <c r="W388" s="1302" t="s">
        <v>4814</v>
      </c>
      <c r="X388" s="1300" t="s">
        <v>4806</v>
      </c>
      <c r="Y388" s="1301" t="s">
        <v>4813</v>
      </c>
      <c r="Z388" s="1302" t="s">
        <v>4814</v>
      </c>
      <c r="AA388" s="1300" t="s">
        <v>4806</v>
      </c>
      <c r="AB388" s="1301" t="s">
        <v>4813</v>
      </c>
      <c r="AC388" s="1302" t="s">
        <v>4814</v>
      </c>
      <c r="AD388" s="1300" t="s">
        <v>4806</v>
      </c>
      <c r="AE388" s="1301" t="s">
        <v>4813</v>
      </c>
      <c r="AF388" s="1302" t="s">
        <v>4814</v>
      </c>
      <c r="AG388" s="1300" t="s">
        <v>4806</v>
      </c>
      <c r="AH388" s="1301" t="s">
        <v>4813</v>
      </c>
      <c r="AI388" s="1302" t="s">
        <v>4814</v>
      </c>
      <c r="AJ388" s="1300" t="s">
        <v>4806</v>
      </c>
      <c r="AK388" s="1301" t="s">
        <v>4813</v>
      </c>
      <c r="AL388" s="1302" t="s">
        <v>4814</v>
      </c>
      <c r="AM388" s="1300" t="s">
        <v>4806</v>
      </c>
      <c r="AN388" s="1301" t="s">
        <v>4813</v>
      </c>
      <c r="AO388" s="1302" t="s">
        <v>4814</v>
      </c>
      <c r="AP388" s="1300" t="s">
        <v>4806</v>
      </c>
      <c r="AQ388" s="1301" t="s">
        <v>4813</v>
      </c>
      <c r="AR388" s="1302" t="s">
        <v>4814</v>
      </c>
      <c r="AS388" s="1300" t="s">
        <v>4806</v>
      </c>
      <c r="AT388" s="1301" t="s">
        <v>4813</v>
      </c>
      <c r="AU388" s="1302" t="s">
        <v>4814</v>
      </c>
      <c r="AV388" s="1300" t="s">
        <v>4806</v>
      </c>
      <c r="AW388" s="1301" t="s">
        <v>4813</v>
      </c>
      <c r="AX388" s="1302" t="s">
        <v>4814</v>
      </c>
    </row>
    <row r="389" spans="1:50">
      <c r="A389" s="1303" t="s">
        <v>5747</v>
      </c>
      <c r="B389" s="1304" t="s">
        <v>5888</v>
      </c>
      <c r="C389" s="1305" t="s">
        <v>2284</v>
      </c>
      <c r="D389" s="1306">
        <v>45.2</v>
      </c>
      <c r="E389" s="1307">
        <v>0</v>
      </c>
      <c r="F389" s="1305" t="s">
        <v>2284</v>
      </c>
      <c r="G389" s="1306">
        <v>45.3</v>
      </c>
      <c r="H389" s="1307">
        <v>0</v>
      </c>
      <c r="I389" s="1305" t="s">
        <v>2284</v>
      </c>
      <c r="J389" s="1306">
        <v>45.3</v>
      </c>
      <c r="K389" s="1307">
        <v>0</v>
      </c>
      <c r="L389" s="1305" t="s">
        <v>1078</v>
      </c>
      <c r="M389" s="1306" t="s">
        <v>1078</v>
      </c>
      <c r="N389" s="1307" t="s">
        <v>1078</v>
      </c>
      <c r="O389" s="1305" t="s">
        <v>2284</v>
      </c>
      <c r="P389" s="1306">
        <v>45.3</v>
      </c>
      <c r="Q389" s="1307">
        <v>0</v>
      </c>
      <c r="R389" s="1305" t="s">
        <v>4810</v>
      </c>
      <c r="S389" s="1306">
        <v>45.1</v>
      </c>
      <c r="T389" s="1307">
        <v>4</v>
      </c>
      <c r="U389" s="1305" t="s">
        <v>1078</v>
      </c>
      <c r="V389" s="1306" t="s">
        <v>1078</v>
      </c>
      <c r="W389" s="1307" t="s">
        <v>1078</v>
      </c>
      <c r="X389" s="1305" t="s">
        <v>1078</v>
      </c>
      <c r="Y389" s="1306" t="s">
        <v>1078</v>
      </c>
      <c r="Z389" s="1307" t="s">
        <v>1078</v>
      </c>
      <c r="AA389" s="1305" t="s">
        <v>2284</v>
      </c>
      <c r="AB389" s="1306">
        <v>45.3</v>
      </c>
      <c r="AC389" s="1307">
        <v>0</v>
      </c>
      <c r="AD389" s="1305" t="s">
        <v>2284</v>
      </c>
      <c r="AE389" s="1306">
        <v>45.3</v>
      </c>
      <c r="AF389" s="1307">
        <v>0</v>
      </c>
      <c r="AG389" s="1305" t="s">
        <v>2284</v>
      </c>
      <c r="AH389" s="1306">
        <v>45.3</v>
      </c>
      <c r="AI389" s="1307">
        <v>0</v>
      </c>
      <c r="AJ389" s="1305" t="s">
        <v>2284</v>
      </c>
      <c r="AK389" s="1306">
        <v>45.3</v>
      </c>
      <c r="AL389" s="1307">
        <v>0</v>
      </c>
      <c r="AM389" s="1305" t="s">
        <v>2284</v>
      </c>
      <c r="AN389" s="1306">
        <v>45.2</v>
      </c>
      <c r="AO389" s="1307">
        <v>0</v>
      </c>
      <c r="AP389" s="1305" t="s">
        <v>2284</v>
      </c>
      <c r="AQ389" s="1306">
        <v>45.3</v>
      </c>
      <c r="AR389" s="1307">
        <v>0</v>
      </c>
      <c r="AS389" s="1305" t="s">
        <v>2284</v>
      </c>
      <c r="AT389" s="1306">
        <v>45.1</v>
      </c>
      <c r="AU389" s="1307">
        <v>0</v>
      </c>
      <c r="AV389" s="1305" t="s">
        <v>2284</v>
      </c>
      <c r="AW389" s="1306">
        <v>45.2</v>
      </c>
      <c r="AX389" s="1307">
        <v>0</v>
      </c>
    </row>
    <row r="390" spans="1:50">
      <c r="A390" s="1308" t="s">
        <v>5748</v>
      </c>
      <c r="B390" s="1309" t="s">
        <v>5889</v>
      </c>
      <c r="C390" s="1317" t="s">
        <v>2284</v>
      </c>
      <c r="D390" s="1318">
        <v>45.3</v>
      </c>
      <c r="E390" s="1319">
        <v>0</v>
      </c>
      <c r="F390" s="1317" t="s">
        <v>2284</v>
      </c>
      <c r="G390" s="1318">
        <v>45.3</v>
      </c>
      <c r="H390" s="1319">
        <v>0</v>
      </c>
      <c r="I390" s="1317" t="s">
        <v>2284</v>
      </c>
      <c r="J390" s="1318">
        <v>45.3</v>
      </c>
      <c r="K390" s="1319">
        <v>0</v>
      </c>
      <c r="L390" s="1317" t="s">
        <v>1078</v>
      </c>
      <c r="M390" s="1318" t="s">
        <v>1078</v>
      </c>
      <c r="N390" s="1319" t="s">
        <v>1078</v>
      </c>
      <c r="O390" s="1317" t="s">
        <v>2284</v>
      </c>
      <c r="P390" s="1318">
        <v>45.3</v>
      </c>
      <c r="Q390" s="1319">
        <v>0</v>
      </c>
      <c r="R390" s="1317" t="s">
        <v>2284</v>
      </c>
      <c r="S390" s="1318">
        <v>45.2</v>
      </c>
      <c r="T390" s="1319">
        <v>0</v>
      </c>
      <c r="U390" s="1317" t="s">
        <v>1078</v>
      </c>
      <c r="V390" s="1318" t="s">
        <v>1078</v>
      </c>
      <c r="W390" s="1319" t="s">
        <v>1078</v>
      </c>
      <c r="X390" s="1317" t="s">
        <v>1078</v>
      </c>
      <c r="Y390" s="1318" t="s">
        <v>1078</v>
      </c>
      <c r="Z390" s="1319" t="s">
        <v>1078</v>
      </c>
      <c r="AA390" s="1317" t="s">
        <v>2284</v>
      </c>
      <c r="AB390" s="1318">
        <v>45.3</v>
      </c>
      <c r="AC390" s="1319">
        <v>0</v>
      </c>
      <c r="AD390" s="1317" t="s">
        <v>2284</v>
      </c>
      <c r="AE390" s="1318">
        <v>45.3</v>
      </c>
      <c r="AF390" s="1319">
        <v>0</v>
      </c>
      <c r="AG390" s="1317" t="s">
        <v>2284</v>
      </c>
      <c r="AH390" s="1318">
        <v>45.2</v>
      </c>
      <c r="AI390" s="1319">
        <v>0</v>
      </c>
      <c r="AJ390" s="1317" t="s">
        <v>2284</v>
      </c>
      <c r="AK390" s="1318">
        <v>45.3</v>
      </c>
      <c r="AL390" s="1319">
        <v>0</v>
      </c>
      <c r="AM390" s="1317" t="s">
        <v>2284</v>
      </c>
      <c r="AN390" s="1318">
        <v>45.2</v>
      </c>
      <c r="AO390" s="1319">
        <v>0</v>
      </c>
      <c r="AP390" s="1317" t="s">
        <v>2284</v>
      </c>
      <c r="AQ390" s="1318">
        <v>45.3</v>
      </c>
      <c r="AR390" s="1319">
        <v>0</v>
      </c>
      <c r="AS390" s="1317" t="s">
        <v>2284</v>
      </c>
      <c r="AT390" s="1318">
        <v>45.1</v>
      </c>
      <c r="AU390" s="1319">
        <v>0</v>
      </c>
      <c r="AV390" s="1317" t="s">
        <v>2284</v>
      </c>
      <c r="AW390" s="1318">
        <v>45.2</v>
      </c>
      <c r="AX390" s="1319">
        <v>0</v>
      </c>
    </row>
    <row r="391" spans="1:50">
      <c r="A391" s="1313" t="s">
        <v>5749</v>
      </c>
      <c r="B391" s="1143" t="s">
        <v>5890</v>
      </c>
      <c r="C391" s="1314" t="s">
        <v>1078</v>
      </c>
      <c r="D391" s="1315" t="s">
        <v>1078</v>
      </c>
      <c r="E391" s="1316" t="s">
        <v>1078</v>
      </c>
      <c r="F391" s="1314" t="s">
        <v>1078</v>
      </c>
      <c r="G391" s="1315" t="s">
        <v>1078</v>
      </c>
      <c r="H391" s="1316" t="s">
        <v>1078</v>
      </c>
      <c r="I391" s="1314" t="s">
        <v>1078</v>
      </c>
      <c r="J391" s="1315" t="s">
        <v>1078</v>
      </c>
      <c r="K391" s="1316" t="s">
        <v>1078</v>
      </c>
      <c r="L391" s="1314" t="s">
        <v>1078</v>
      </c>
      <c r="M391" s="1315" t="s">
        <v>1078</v>
      </c>
      <c r="N391" s="1316" t="s">
        <v>1078</v>
      </c>
      <c r="O391" s="1314" t="s">
        <v>1078</v>
      </c>
      <c r="P391" s="1315" t="s">
        <v>1078</v>
      </c>
      <c r="Q391" s="1316" t="s">
        <v>1078</v>
      </c>
      <c r="R391" s="1314" t="s">
        <v>2284</v>
      </c>
      <c r="S391" s="1315">
        <v>45.3</v>
      </c>
      <c r="T391" s="1316">
        <v>0</v>
      </c>
      <c r="U391" s="1314" t="s">
        <v>1078</v>
      </c>
      <c r="V391" s="1315" t="s">
        <v>1078</v>
      </c>
      <c r="W391" s="1316" t="s">
        <v>1078</v>
      </c>
      <c r="X391" s="1314" t="s">
        <v>1078</v>
      </c>
      <c r="Y391" s="1315" t="s">
        <v>1078</v>
      </c>
      <c r="Z391" s="1316" t="s">
        <v>1078</v>
      </c>
      <c r="AA391" s="1314" t="s">
        <v>1078</v>
      </c>
      <c r="AB391" s="1315" t="s">
        <v>1078</v>
      </c>
      <c r="AC391" s="1316" t="s">
        <v>1078</v>
      </c>
      <c r="AD391" s="1314" t="s">
        <v>1078</v>
      </c>
      <c r="AE391" s="1315" t="s">
        <v>1078</v>
      </c>
      <c r="AF391" s="1316" t="s">
        <v>1078</v>
      </c>
      <c r="AG391" s="1314" t="s">
        <v>1078</v>
      </c>
      <c r="AH391" s="1315" t="s">
        <v>1078</v>
      </c>
      <c r="AI391" s="1316" t="s">
        <v>1078</v>
      </c>
      <c r="AJ391" s="1314" t="s">
        <v>1078</v>
      </c>
      <c r="AK391" s="1315" t="s">
        <v>1078</v>
      </c>
      <c r="AL391" s="1316" t="s">
        <v>1078</v>
      </c>
      <c r="AM391" s="1314" t="s">
        <v>1078</v>
      </c>
      <c r="AN391" s="1315" t="s">
        <v>1078</v>
      </c>
      <c r="AO391" s="1316" t="s">
        <v>1078</v>
      </c>
      <c r="AP391" s="1314" t="s">
        <v>1078</v>
      </c>
      <c r="AQ391" s="1315" t="s">
        <v>1078</v>
      </c>
      <c r="AR391" s="1316" t="s">
        <v>1078</v>
      </c>
      <c r="AS391" s="1314" t="s">
        <v>1078</v>
      </c>
      <c r="AT391" s="1315" t="s">
        <v>1078</v>
      </c>
      <c r="AU391" s="1316" t="s">
        <v>1078</v>
      </c>
      <c r="AV391" s="1314" t="s">
        <v>1078</v>
      </c>
      <c r="AW391" s="1315" t="s">
        <v>1078</v>
      </c>
      <c r="AX391" s="1316" t="s">
        <v>1078</v>
      </c>
    </row>
    <row r="392" spans="1:50" ht="66.75">
      <c r="A392" s="1299" t="s">
        <v>4555</v>
      </c>
      <c r="B392" s="1139" t="s">
        <v>5914</v>
      </c>
      <c r="C392" s="1300" t="s">
        <v>4806</v>
      </c>
      <c r="D392" s="1301" t="s">
        <v>4813</v>
      </c>
      <c r="E392" s="1302" t="s">
        <v>4814</v>
      </c>
      <c r="F392" s="1300" t="s">
        <v>4806</v>
      </c>
      <c r="G392" s="1301" t="s">
        <v>4813</v>
      </c>
      <c r="H392" s="1302" t="s">
        <v>4814</v>
      </c>
      <c r="I392" s="1300" t="s">
        <v>4806</v>
      </c>
      <c r="J392" s="1301" t="s">
        <v>4813</v>
      </c>
      <c r="K392" s="1302" t="s">
        <v>4814</v>
      </c>
      <c r="L392" s="1300" t="s">
        <v>4806</v>
      </c>
      <c r="M392" s="1301" t="s">
        <v>4813</v>
      </c>
      <c r="N392" s="1302" t="s">
        <v>4814</v>
      </c>
      <c r="O392" s="1300" t="s">
        <v>4806</v>
      </c>
      <c r="P392" s="1301" t="s">
        <v>4813</v>
      </c>
      <c r="Q392" s="1302" t="s">
        <v>4814</v>
      </c>
      <c r="R392" s="1300" t="s">
        <v>4806</v>
      </c>
      <c r="S392" s="1301" t="s">
        <v>4813</v>
      </c>
      <c r="T392" s="1302" t="s">
        <v>4814</v>
      </c>
      <c r="U392" s="1300" t="s">
        <v>4806</v>
      </c>
      <c r="V392" s="1301" t="s">
        <v>4813</v>
      </c>
      <c r="W392" s="1302" t="s">
        <v>4814</v>
      </c>
      <c r="X392" s="1300" t="s">
        <v>4806</v>
      </c>
      <c r="Y392" s="1301" t="s">
        <v>4813</v>
      </c>
      <c r="Z392" s="1302" t="s">
        <v>4814</v>
      </c>
      <c r="AA392" s="1300" t="s">
        <v>4806</v>
      </c>
      <c r="AB392" s="1301" t="s">
        <v>4813</v>
      </c>
      <c r="AC392" s="1302" t="s">
        <v>4814</v>
      </c>
      <c r="AD392" s="1300" t="s">
        <v>4806</v>
      </c>
      <c r="AE392" s="1301" t="s">
        <v>4813</v>
      </c>
      <c r="AF392" s="1302" t="s">
        <v>4814</v>
      </c>
      <c r="AG392" s="1300" t="s">
        <v>4806</v>
      </c>
      <c r="AH392" s="1301" t="s">
        <v>4813</v>
      </c>
      <c r="AI392" s="1302" t="s">
        <v>4814</v>
      </c>
      <c r="AJ392" s="1300" t="s">
        <v>4806</v>
      </c>
      <c r="AK392" s="1301" t="s">
        <v>4813</v>
      </c>
      <c r="AL392" s="1302" t="s">
        <v>4814</v>
      </c>
      <c r="AM392" s="1300" t="s">
        <v>4806</v>
      </c>
      <c r="AN392" s="1301" t="s">
        <v>4813</v>
      </c>
      <c r="AO392" s="1302" t="s">
        <v>4814</v>
      </c>
      <c r="AP392" s="1300" t="s">
        <v>4806</v>
      </c>
      <c r="AQ392" s="1301" t="s">
        <v>4813</v>
      </c>
      <c r="AR392" s="1302" t="s">
        <v>4814</v>
      </c>
      <c r="AS392" s="1300" t="s">
        <v>4806</v>
      </c>
      <c r="AT392" s="1301" t="s">
        <v>4813</v>
      </c>
      <c r="AU392" s="1302" t="s">
        <v>4814</v>
      </c>
      <c r="AV392" s="1300" t="s">
        <v>4806</v>
      </c>
      <c r="AW392" s="1301" t="s">
        <v>4813</v>
      </c>
      <c r="AX392" s="1302" t="s">
        <v>4814</v>
      </c>
    </row>
    <row r="393" spans="1:50">
      <c r="A393" s="1303" t="s">
        <v>5747</v>
      </c>
      <c r="B393" s="1304" t="s">
        <v>5888</v>
      </c>
      <c r="C393" s="1305" t="s">
        <v>2284</v>
      </c>
      <c r="D393" s="1306">
        <v>45.2</v>
      </c>
      <c r="E393" s="1307">
        <v>0</v>
      </c>
      <c r="F393" s="1305" t="s">
        <v>2284</v>
      </c>
      <c r="G393" s="1306">
        <v>45.3</v>
      </c>
      <c r="H393" s="1307">
        <v>0</v>
      </c>
      <c r="I393" s="1305" t="s">
        <v>2284</v>
      </c>
      <c r="J393" s="1306">
        <v>45.3</v>
      </c>
      <c r="K393" s="1307">
        <v>0</v>
      </c>
      <c r="L393" s="1305" t="s">
        <v>1078</v>
      </c>
      <c r="M393" s="1306" t="s">
        <v>1078</v>
      </c>
      <c r="N393" s="1307" t="s">
        <v>1078</v>
      </c>
      <c r="O393" s="1305" t="s">
        <v>2284</v>
      </c>
      <c r="P393" s="1306">
        <v>45.3</v>
      </c>
      <c r="Q393" s="1307">
        <v>0</v>
      </c>
      <c r="R393" s="1305" t="s">
        <v>4810</v>
      </c>
      <c r="S393" s="1306">
        <v>45.1</v>
      </c>
      <c r="T393" s="1307">
        <v>4</v>
      </c>
      <c r="U393" s="1305" t="s">
        <v>1078</v>
      </c>
      <c r="V393" s="1306" t="s">
        <v>1078</v>
      </c>
      <c r="W393" s="1307" t="s">
        <v>1078</v>
      </c>
      <c r="X393" s="1305" t="s">
        <v>1078</v>
      </c>
      <c r="Y393" s="1306" t="s">
        <v>1078</v>
      </c>
      <c r="Z393" s="1307" t="s">
        <v>1078</v>
      </c>
      <c r="AA393" s="1305" t="s">
        <v>2284</v>
      </c>
      <c r="AB393" s="1306">
        <v>45.3</v>
      </c>
      <c r="AC393" s="1307">
        <v>0</v>
      </c>
      <c r="AD393" s="1305" t="s">
        <v>2284</v>
      </c>
      <c r="AE393" s="1306">
        <v>45.3</v>
      </c>
      <c r="AF393" s="1307">
        <v>0</v>
      </c>
      <c r="AG393" s="1305" t="s">
        <v>2284</v>
      </c>
      <c r="AH393" s="1306">
        <v>45.3</v>
      </c>
      <c r="AI393" s="1307">
        <v>0</v>
      </c>
      <c r="AJ393" s="1305" t="s">
        <v>2284</v>
      </c>
      <c r="AK393" s="1306">
        <v>45.3</v>
      </c>
      <c r="AL393" s="1307">
        <v>0</v>
      </c>
      <c r="AM393" s="1305" t="s">
        <v>2284</v>
      </c>
      <c r="AN393" s="1306">
        <v>45.2</v>
      </c>
      <c r="AO393" s="1307">
        <v>0</v>
      </c>
      <c r="AP393" s="1305" t="s">
        <v>2284</v>
      </c>
      <c r="AQ393" s="1306">
        <v>45.3</v>
      </c>
      <c r="AR393" s="1307">
        <v>0</v>
      </c>
      <c r="AS393" s="1305" t="s">
        <v>2284</v>
      </c>
      <c r="AT393" s="1306">
        <v>45.1</v>
      </c>
      <c r="AU393" s="1307">
        <v>0</v>
      </c>
      <c r="AV393" s="1305" t="s">
        <v>2284</v>
      </c>
      <c r="AW393" s="1306">
        <v>45.2</v>
      </c>
      <c r="AX393" s="1307">
        <v>0</v>
      </c>
    </row>
    <row r="394" spans="1:50">
      <c r="A394" s="1308" t="s">
        <v>5748</v>
      </c>
      <c r="B394" s="1309" t="s">
        <v>5889</v>
      </c>
      <c r="C394" s="1317" t="s">
        <v>2284</v>
      </c>
      <c r="D394" s="1318">
        <v>45.3</v>
      </c>
      <c r="E394" s="1319">
        <v>0</v>
      </c>
      <c r="F394" s="1317" t="s">
        <v>2284</v>
      </c>
      <c r="G394" s="1318">
        <v>45.3</v>
      </c>
      <c r="H394" s="1319">
        <v>0</v>
      </c>
      <c r="I394" s="1317" t="s">
        <v>2284</v>
      </c>
      <c r="J394" s="1318">
        <v>45.3</v>
      </c>
      <c r="K394" s="1319">
        <v>0</v>
      </c>
      <c r="L394" s="1317" t="s">
        <v>1078</v>
      </c>
      <c r="M394" s="1318" t="s">
        <v>1078</v>
      </c>
      <c r="N394" s="1319" t="s">
        <v>1078</v>
      </c>
      <c r="O394" s="1317" t="s">
        <v>2284</v>
      </c>
      <c r="P394" s="1318">
        <v>45.3</v>
      </c>
      <c r="Q394" s="1319">
        <v>0</v>
      </c>
      <c r="R394" s="1317" t="s">
        <v>2284</v>
      </c>
      <c r="S394" s="1318">
        <v>45.2</v>
      </c>
      <c r="T394" s="1319">
        <v>0</v>
      </c>
      <c r="U394" s="1317" t="s">
        <v>1078</v>
      </c>
      <c r="V394" s="1318" t="s">
        <v>1078</v>
      </c>
      <c r="W394" s="1319" t="s">
        <v>1078</v>
      </c>
      <c r="X394" s="1317" t="s">
        <v>1078</v>
      </c>
      <c r="Y394" s="1318" t="s">
        <v>1078</v>
      </c>
      <c r="Z394" s="1319" t="s">
        <v>1078</v>
      </c>
      <c r="AA394" s="1317" t="s">
        <v>2284</v>
      </c>
      <c r="AB394" s="1318">
        <v>45.3</v>
      </c>
      <c r="AC394" s="1319">
        <v>0</v>
      </c>
      <c r="AD394" s="1317" t="s">
        <v>2284</v>
      </c>
      <c r="AE394" s="1318">
        <v>45.3</v>
      </c>
      <c r="AF394" s="1319">
        <v>0</v>
      </c>
      <c r="AG394" s="1317" t="s">
        <v>2284</v>
      </c>
      <c r="AH394" s="1318">
        <v>45.2</v>
      </c>
      <c r="AI394" s="1319">
        <v>0</v>
      </c>
      <c r="AJ394" s="1317" t="s">
        <v>2284</v>
      </c>
      <c r="AK394" s="1318">
        <v>45.3</v>
      </c>
      <c r="AL394" s="1319">
        <v>0</v>
      </c>
      <c r="AM394" s="1317" t="s">
        <v>2284</v>
      </c>
      <c r="AN394" s="1318">
        <v>45.2</v>
      </c>
      <c r="AO394" s="1319">
        <v>0</v>
      </c>
      <c r="AP394" s="1317" t="s">
        <v>2284</v>
      </c>
      <c r="AQ394" s="1318">
        <v>45.3</v>
      </c>
      <c r="AR394" s="1319">
        <v>0</v>
      </c>
      <c r="AS394" s="1317" t="s">
        <v>2284</v>
      </c>
      <c r="AT394" s="1318">
        <v>45.1</v>
      </c>
      <c r="AU394" s="1319">
        <v>0</v>
      </c>
      <c r="AV394" s="1317" t="s">
        <v>2284</v>
      </c>
      <c r="AW394" s="1318">
        <v>45.2</v>
      </c>
      <c r="AX394" s="1319">
        <v>0</v>
      </c>
    </row>
    <row r="395" spans="1:50">
      <c r="A395" s="1313" t="s">
        <v>5749</v>
      </c>
      <c r="B395" s="1143" t="s">
        <v>5890</v>
      </c>
      <c r="C395" s="1314" t="s">
        <v>1078</v>
      </c>
      <c r="D395" s="1315" t="s">
        <v>1078</v>
      </c>
      <c r="E395" s="1316" t="s">
        <v>1078</v>
      </c>
      <c r="F395" s="1314" t="s">
        <v>1078</v>
      </c>
      <c r="G395" s="1315" t="s">
        <v>1078</v>
      </c>
      <c r="H395" s="1316" t="s">
        <v>1078</v>
      </c>
      <c r="I395" s="1314" t="s">
        <v>1078</v>
      </c>
      <c r="J395" s="1315" t="s">
        <v>1078</v>
      </c>
      <c r="K395" s="1316" t="s">
        <v>1078</v>
      </c>
      <c r="L395" s="1314" t="s">
        <v>1078</v>
      </c>
      <c r="M395" s="1315" t="s">
        <v>1078</v>
      </c>
      <c r="N395" s="1316" t="s">
        <v>1078</v>
      </c>
      <c r="O395" s="1314" t="s">
        <v>1078</v>
      </c>
      <c r="P395" s="1315" t="s">
        <v>1078</v>
      </c>
      <c r="Q395" s="1316" t="s">
        <v>1078</v>
      </c>
      <c r="R395" s="1314" t="s">
        <v>2284</v>
      </c>
      <c r="S395" s="1315">
        <v>45.3</v>
      </c>
      <c r="T395" s="1316">
        <v>0</v>
      </c>
      <c r="U395" s="1314" t="s">
        <v>1078</v>
      </c>
      <c r="V395" s="1315" t="s">
        <v>1078</v>
      </c>
      <c r="W395" s="1316" t="s">
        <v>1078</v>
      </c>
      <c r="X395" s="1314" t="s">
        <v>1078</v>
      </c>
      <c r="Y395" s="1315" t="s">
        <v>1078</v>
      </c>
      <c r="Z395" s="1316" t="s">
        <v>1078</v>
      </c>
      <c r="AA395" s="1314" t="s">
        <v>1078</v>
      </c>
      <c r="AB395" s="1315" t="s">
        <v>1078</v>
      </c>
      <c r="AC395" s="1316" t="s">
        <v>1078</v>
      </c>
      <c r="AD395" s="1314" t="s">
        <v>1078</v>
      </c>
      <c r="AE395" s="1315" t="s">
        <v>1078</v>
      </c>
      <c r="AF395" s="1316" t="s">
        <v>1078</v>
      </c>
      <c r="AG395" s="1314" t="s">
        <v>1078</v>
      </c>
      <c r="AH395" s="1315" t="s">
        <v>1078</v>
      </c>
      <c r="AI395" s="1316" t="s">
        <v>1078</v>
      </c>
      <c r="AJ395" s="1314" t="s">
        <v>1078</v>
      </c>
      <c r="AK395" s="1315" t="s">
        <v>1078</v>
      </c>
      <c r="AL395" s="1316" t="s">
        <v>1078</v>
      </c>
      <c r="AM395" s="1314" t="s">
        <v>1078</v>
      </c>
      <c r="AN395" s="1315" t="s">
        <v>1078</v>
      </c>
      <c r="AO395" s="1316" t="s">
        <v>1078</v>
      </c>
      <c r="AP395" s="1314" t="s">
        <v>1078</v>
      </c>
      <c r="AQ395" s="1315" t="s">
        <v>1078</v>
      </c>
      <c r="AR395" s="1316" t="s">
        <v>1078</v>
      </c>
      <c r="AS395" s="1314" t="s">
        <v>1078</v>
      </c>
      <c r="AT395" s="1315" t="s">
        <v>1078</v>
      </c>
      <c r="AU395" s="1316" t="s">
        <v>1078</v>
      </c>
      <c r="AV395" s="1314" t="s">
        <v>1078</v>
      </c>
      <c r="AW395" s="1315" t="s">
        <v>1078</v>
      </c>
      <c r="AX395" s="1316" t="s">
        <v>1078</v>
      </c>
    </row>
    <row r="396" spans="1:50" ht="66.75">
      <c r="A396" s="1299" t="s">
        <v>4556</v>
      </c>
      <c r="B396" s="1139" t="s">
        <v>5915</v>
      </c>
      <c r="C396" s="1300" t="s">
        <v>4806</v>
      </c>
      <c r="D396" s="1301" t="s">
        <v>4813</v>
      </c>
      <c r="E396" s="1302" t="s">
        <v>4814</v>
      </c>
      <c r="F396" s="1300" t="s">
        <v>4806</v>
      </c>
      <c r="G396" s="1301" t="s">
        <v>4813</v>
      </c>
      <c r="H396" s="1302" t="s">
        <v>4814</v>
      </c>
      <c r="I396" s="1300" t="s">
        <v>4806</v>
      </c>
      <c r="J396" s="1301" t="s">
        <v>4813</v>
      </c>
      <c r="K396" s="1302" t="s">
        <v>4814</v>
      </c>
      <c r="L396" s="1300" t="s">
        <v>4806</v>
      </c>
      <c r="M396" s="1301" t="s">
        <v>4813</v>
      </c>
      <c r="N396" s="1302" t="s">
        <v>4814</v>
      </c>
      <c r="O396" s="1300" t="s">
        <v>4806</v>
      </c>
      <c r="P396" s="1301" t="s">
        <v>4813</v>
      </c>
      <c r="Q396" s="1302" t="s">
        <v>4814</v>
      </c>
      <c r="R396" s="1300" t="s">
        <v>4806</v>
      </c>
      <c r="S396" s="1301" t="s">
        <v>4813</v>
      </c>
      <c r="T396" s="1302" t="s">
        <v>4814</v>
      </c>
      <c r="U396" s="1300" t="s">
        <v>4806</v>
      </c>
      <c r="V396" s="1301" t="s">
        <v>4813</v>
      </c>
      <c r="W396" s="1302" t="s">
        <v>4814</v>
      </c>
      <c r="X396" s="1300" t="s">
        <v>4806</v>
      </c>
      <c r="Y396" s="1301" t="s">
        <v>4813</v>
      </c>
      <c r="Z396" s="1302" t="s">
        <v>4814</v>
      </c>
      <c r="AA396" s="1300" t="s">
        <v>4806</v>
      </c>
      <c r="AB396" s="1301" t="s">
        <v>4813</v>
      </c>
      <c r="AC396" s="1302" t="s">
        <v>4814</v>
      </c>
      <c r="AD396" s="1300" t="s">
        <v>4806</v>
      </c>
      <c r="AE396" s="1301" t="s">
        <v>4813</v>
      </c>
      <c r="AF396" s="1302" t="s">
        <v>4814</v>
      </c>
      <c r="AG396" s="1300" t="s">
        <v>4806</v>
      </c>
      <c r="AH396" s="1301" t="s">
        <v>4813</v>
      </c>
      <c r="AI396" s="1302" t="s">
        <v>4814</v>
      </c>
      <c r="AJ396" s="1300" t="s">
        <v>4806</v>
      </c>
      <c r="AK396" s="1301" t="s">
        <v>4813</v>
      </c>
      <c r="AL396" s="1302" t="s">
        <v>4814</v>
      </c>
      <c r="AM396" s="1300" t="s">
        <v>4806</v>
      </c>
      <c r="AN396" s="1301" t="s">
        <v>4813</v>
      </c>
      <c r="AO396" s="1302" t="s">
        <v>4814</v>
      </c>
      <c r="AP396" s="1300" t="s">
        <v>4806</v>
      </c>
      <c r="AQ396" s="1301" t="s">
        <v>4813</v>
      </c>
      <c r="AR396" s="1302" t="s">
        <v>4814</v>
      </c>
      <c r="AS396" s="1300" t="s">
        <v>4806</v>
      </c>
      <c r="AT396" s="1301" t="s">
        <v>4813</v>
      </c>
      <c r="AU396" s="1302" t="s">
        <v>4814</v>
      </c>
      <c r="AV396" s="1300" t="s">
        <v>4806</v>
      </c>
      <c r="AW396" s="1301" t="s">
        <v>4813</v>
      </c>
      <c r="AX396" s="1302" t="s">
        <v>4814</v>
      </c>
    </row>
    <row r="397" spans="1:50">
      <c r="A397" s="1303" t="s">
        <v>5747</v>
      </c>
      <c r="B397" s="1304" t="s">
        <v>5888</v>
      </c>
      <c r="C397" s="1305" t="s">
        <v>4809</v>
      </c>
      <c r="D397" s="1306" t="s">
        <v>1078</v>
      </c>
      <c r="E397" s="1307" t="s">
        <v>1078</v>
      </c>
      <c r="F397" s="1305" t="s">
        <v>4809</v>
      </c>
      <c r="G397" s="1306" t="s">
        <v>1078</v>
      </c>
      <c r="H397" s="1307" t="s">
        <v>1078</v>
      </c>
      <c r="I397" s="1305" t="s">
        <v>4809</v>
      </c>
      <c r="J397" s="1306" t="s">
        <v>1078</v>
      </c>
      <c r="K397" s="1307" t="s">
        <v>1078</v>
      </c>
      <c r="L397" s="1305" t="s">
        <v>1078</v>
      </c>
      <c r="M397" s="1306" t="s">
        <v>1078</v>
      </c>
      <c r="N397" s="1307" t="s">
        <v>1078</v>
      </c>
      <c r="O397" s="1305" t="s">
        <v>4809</v>
      </c>
      <c r="P397" s="1306" t="s">
        <v>1078</v>
      </c>
      <c r="Q397" s="1307" t="s">
        <v>1078</v>
      </c>
      <c r="R397" s="1305" t="s">
        <v>4809</v>
      </c>
      <c r="S397" s="1306" t="s">
        <v>1078</v>
      </c>
      <c r="T397" s="1307" t="s">
        <v>1078</v>
      </c>
      <c r="U397" s="1305" t="s">
        <v>1078</v>
      </c>
      <c r="V397" s="1306" t="s">
        <v>1078</v>
      </c>
      <c r="W397" s="1307" t="s">
        <v>1078</v>
      </c>
      <c r="X397" s="1305" t="s">
        <v>1078</v>
      </c>
      <c r="Y397" s="1306" t="s">
        <v>1078</v>
      </c>
      <c r="Z397" s="1307" t="s">
        <v>1078</v>
      </c>
      <c r="AA397" s="1305" t="s">
        <v>4809</v>
      </c>
      <c r="AB397" s="1306" t="s">
        <v>1078</v>
      </c>
      <c r="AC397" s="1307" t="s">
        <v>1078</v>
      </c>
      <c r="AD397" s="1305" t="s">
        <v>4809</v>
      </c>
      <c r="AE397" s="1306" t="s">
        <v>1078</v>
      </c>
      <c r="AF397" s="1307" t="s">
        <v>1078</v>
      </c>
      <c r="AG397" s="1305" t="s">
        <v>4809</v>
      </c>
      <c r="AH397" s="1306" t="s">
        <v>1078</v>
      </c>
      <c r="AI397" s="1307" t="s">
        <v>1078</v>
      </c>
      <c r="AJ397" s="1305" t="s">
        <v>4809</v>
      </c>
      <c r="AK397" s="1306" t="s">
        <v>1078</v>
      </c>
      <c r="AL397" s="1307" t="s">
        <v>1078</v>
      </c>
      <c r="AM397" s="1305" t="s">
        <v>4809</v>
      </c>
      <c r="AN397" s="1306" t="s">
        <v>1078</v>
      </c>
      <c r="AO397" s="1307" t="s">
        <v>1078</v>
      </c>
      <c r="AP397" s="1305" t="s">
        <v>4809</v>
      </c>
      <c r="AQ397" s="1306" t="s">
        <v>1078</v>
      </c>
      <c r="AR397" s="1307" t="s">
        <v>1078</v>
      </c>
      <c r="AS397" s="1305" t="s">
        <v>4809</v>
      </c>
      <c r="AT397" s="1306" t="s">
        <v>1078</v>
      </c>
      <c r="AU397" s="1307" t="s">
        <v>1078</v>
      </c>
      <c r="AV397" s="1305" t="s">
        <v>4809</v>
      </c>
      <c r="AW397" s="1306" t="s">
        <v>1078</v>
      </c>
      <c r="AX397" s="1307" t="s">
        <v>1078</v>
      </c>
    </row>
    <row r="398" spans="1:50">
      <c r="A398" s="1308" t="s">
        <v>5748</v>
      </c>
      <c r="B398" s="1309" t="s">
        <v>5889</v>
      </c>
      <c r="C398" s="1317" t="s">
        <v>1078</v>
      </c>
      <c r="D398" s="1318" t="s">
        <v>1078</v>
      </c>
      <c r="E398" s="1319" t="s">
        <v>1078</v>
      </c>
      <c r="F398" s="1317" t="s">
        <v>1078</v>
      </c>
      <c r="G398" s="1318" t="s">
        <v>1078</v>
      </c>
      <c r="H398" s="1319" t="s">
        <v>1078</v>
      </c>
      <c r="I398" s="1317" t="s">
        <v>1078</v>
      </c>
      <c r="J398" s="1318" t="s">
        <v>1078</v>
      </c>
      <c r="K398" s="1319" t="s">
        <v>1078</v>
      </c>
      <c r="L398" s="1317" t="s">
        <v>1078</v>
      </c>
      <c r="M398" s="1318" t="s">
        <v>1078</v>
      </c>
      <c r="N398" s="1319" t="s">
        <v>1078</v>
      </c>
      <c r="O398" s="1317" t="s">
        <v>1078</v>
      </c>
      <c r="P398" s="1318" t="s">
        <v>1078</v>
      </c>
      <c r="Q398" s="1319" t="s">
        <v>1078</v>
      </c>
      <c r="R398" s="1317" t="s">
        <v>1078</v>
      </c>
      <c r="S398" s="1318" t="s">
        <v>1078</v>
      </c>
      <c r="T398" s="1319" t="s">
        <v>1078</v>
      </c>
      <c r="U398" s="1317" t="s">
        <v>1078</v>
      </c>
      <c r="V398" s="1318" t="s">
        <v>1078</v>
      </c>
      <c r="W398" s="1319" t="s">
        <v>1078</v>
      </c>
      <c r="X398" s="1317" t="s">
        <v>1078</v>
      </c>
      <c r="Y398" s="1318" t="s">
        <v>1078</v>
      </c>
      <c r="Z398" s="1319" t="s">
        <v>1078</v>
      </c>
      <c r="AA398" s="1317" t="s">
        <v>1078</v>
      </c>
      <c r="AB398" s="1318" t="s">
        <v>1078</v>
      </c>
      <c r="AC398" s="1319" t="s">
        <v>1078</v>
      </c>
      <c r="AD398" s="1317" t="s">
        <v>1078</v>
      </c>
      <c r="AE398" s="1318" t="s">
        <v>1078</v>
      </c>
      <c r="AF398" s="1319" t="s">
        <v>1078</v>
      </c>
      <c r="AG398" s="1317" t="s">
        <v>1078</v>
      </c>
      <c r="AH398" s="1318" t="s">
        <v>1078</v>
      </c>
      <c r="AI398" s="1319" t="s">
        <v>1078</v>
      </c>
      <c r="AJ398" s="1317" t="s">
        <v>1078</v>
      </c>
      <c r="AK398" s="1318" t="s">
        <v>1078</v>
      </c>
      <c r="AL398" s="1319" t="s">
        <v>1078</v>
      </c>
      <c r="AM398" s="1317" t="s">
        <v>1078</v>
      </c>
      <c r="AN398" s="1318" t="s">
        <v>1078</v>
      </c>
      <c r="AO398" s="1319" t="s">
        <v>1078</v>
      </c>
      <c r="AP398" s="1317" t="s">
        <v>1078</v>
      </c>
      <c r="AQ398" s="1318" t="s">
        <v>1078</v>
      </c>
      <c r="AR398" s="1319" t="s">
        <v>1078</v>
      </c>
      <c r="AS398" s="1317" t="s">
        <v>1078</v>
      </c>
      <c r="AT398" s="1318" t="s">
        <v>1078</v>
      </c>
      <c r="AU398" s="1319" t="s">
        <v>1078</v>
      </c>
      <c r="AV398" s="1317" t="s">
        <v>1078</v>
      </c>
      <c r="AW398" s="1318" t="s">
        <v>1078</v>
      </c>
      <c r="AX398" s="1319" t="s">
        <v>1078</v>
      </c>
    </row>
    <row r="399" spans="1:50">
      <c r="A399" s="1313" t="s">
        <v>5749</v>
      </c>
      <c r="B399" s="1143" t="s">
        <v>5890</v>
      </c>
      <c r="C399" s="1314" t="s">
        <v>1078</v>
      </c>
      <c r="D399" s="1315" t="s">
        <v>1078</v>
      </c>
      <c r="E399" s="1316" t="s">
        <v>1078</v>
      </c>
      <c r="F399" s="1314" t="s">
        <v>1078</v>
      </c>
      <c r="G399" s="1315" t="s">
        <v>1078</v>
      </c>
      <c r="H399" s="1316" t="s">
        <v>1078</v>
      </c>
      <c r="I399" s="1314" t="s">
        <v>1078</v>
      </c>
      <c r="J399" s="1315" t="s">
        <v>1078</v>
      </c>
      <c r="K399" s="1316" t="s">
        <v>1078</v>
      </c>
      <c r="L399" s="1314" t="s">
        <v>1078</v>
      </c>
      <c r="M399" s="1315" t="s">
        <v>1078</v>
      </c>
      <c r="N399" s="1316" t="s">
        <v>1078</v>
      </c>
      <c r="O399" s="1314" t="s">
        <v>1078</v>
      </c>
      <c r="P399" s="1315" t="s">
        <v>1078</v>
      </c>
      <c r="Q399" s="1316" t="s">
        <v>1078</v>
      </c>
      <c r="R399" s="1314" t="s">
        <v>1078</v>
      </c>
      <c r="S399" s="1315" t="s">
        <v>1078</v>
      </c>
      <c r="T399" s="1316" t="s">
        <v>1078</v>
      </c>
      <c r="U399" s="1314" t="s">
        <v>1078</v>
      </c>
      <c r="V399" s="1315" t="s">
        <v>1078</v>
      </c>
      <c r="W399" s="1316" t="s">
        <v>1078</v>
      </c>
      <c r="X399" s="1314" t="s">
        <v>1078</v>
      </c>
      <c r="Y399" s="1315" t="s">
        <v>1078</v>
      </c>
      <c r="Z399" s="1316" t="s">
        <v>1078</v>
      </c>
      <c r="AA399" s="1314" t="s">
        <v>1078</v>
      </c>
      <c r="AB399" s="1315" t="s">
        <v>1078</v>
      </c>
      <c r="AC399" s="1316" t="s">
        <v>1078</v>
      </c>
      <c r="AD399" s="1314" t="s">
        <v>1078</v>
      </c>
      <c r="AE399" s="1315" t="s">
        <v>1078</v>
      </c>
      <c r="AF399" s="1316" t="s">
        <v>1078</v>
      </c>
      <c r="AG399" s="1314" t="s">
        <v>1078</v>
      </c>
      <c r="AH399" s="1315" t="s">
        <v>1078</v>
      </c>
      <c r="AI399" s="1316" t="s">
        <v>1078</v>
      </c>
      <c r="AJ399" s="1314" t="s">
        <v>1078</v>
      </c>
      <c r="AK399" s="1315" t="s">
        <v>1078</v>
      </c>
      <c r="AL399" s="1316" t="s">
        <v>1078</v>
      </c>
      <c r="AM399" s="1314" t="s">
        <v>1078</v>
      </c>
      <c r="AN399" s="1315" t="s">
        <v>1078</v>
      </c>
      <c r="AO399" s="1316" t="s">
        <v>1078</v>
      </c>
      <c r="AP399" s="1314" t="s">
        <v>1078</v>
      </c>
      <c r="AQ399" s="1315" t="s">
        <v>1078</v>
      </c>
      <c r="AR399" s="1316" t="s">
        <v>1078</v>
      </c>
      <c r="AS399" s="1314" t="s">
        <v>1078</v>
      </c>
      <c r="AT399" s="1315" t="s">
        <v>1078</v>
      </c>
      <c r="AU399" s="1316" t="s">
        <v>1078</v>
      </c>
      <c r="AV399" s="1314" t="s">
        <v>1078</v>
      </c>
      <c r="AW399" s="1315" t="s">
        <v>1078</v>
      </c>
      <c r="AX399" s="1316" t="s">
        <v>1078</v>
      </c>
    </row>
    <row r="400" spans="1:50" ht="66.75">
      <c r="A400" s="1299" t="s">
        <v>4557</v>
      </c>
      <c r="B400" s="1139" t="s">
        <v>5916</v>
      </c>
      <c r="C400" s="1300" t="s">
        <v>4806</v>
      </c>
      <c r="D400" s="1301" t="s">
        <v>4813</v>
      </c>
      <c r="E400" s="1302" t="s">
        <v>4814</v>
      </c>
      <c r="F400" s="1300" t="s">
        <v>4806</v>
      </c>
      <c r="G400" s="1301" t="s">
        <v>4813</v>
      </c>
      <c r="H400" s="1302" t="s">
        <v>4814</v>
      </c>
      <c r="I400" s="1300" t="s">
        <v>4806</v>
      </c>
      <c r="J400" s="1301" t="s">
        <v>4813</v>
      </c>
      <c r="K400" s="1302" t="s">
        <v>4814</v>
      </c>
      <c r="L400" s="1300" t="s">
        <v>4806</v>
      </c>
      <c r="M400" s="1301" t="s">
        <v>4813</v>
      </c>
      <c r="N400" s="1302" t="s">
        <v>4814</v>
      </c>
      <c r="O400" s="1300" t="s">
        <v>4806</v>
      </c>
      <c r="P400" s="1301" t="s">
        <v>4813</v>
      </c>
      <c r="Q400" s="1302" t="s">
        <v>4814</v>
      </c>
      <c r="R400" s="1300" t="s">
        <v>4806</v>
      </c>
      <c r="S400" s="1301" t="s">
        <v>4813</v>
      </c>
      <c r="T400" s="1302" t="s">
        <v>4814</v>
      </c>
      <c r="U400" s="1300" t="s">
        <v>4806</v>
      </c>
      <c r="V400" s="1301" t="s">
        <v>4813</v>
      </c>
      <c r="W400" s="1302" t="s">
        <v>4814</v>
      </c>
      <c r="X400" s="1300" t="s">
        <v>4806</v>
      </c>
      <c r="Y400" s="1301" t="s">
        <v>4813</v>
      </c>
      <c r="Z400" s="1302" t="s">
        <v>4814</v>
      </c>
      <c r="AA400" s="1300" t="s">
        <v>4806</v>
      </c>
      <c r="AB400" s="1301" t="s">
        <v>4813</v>
      </c>
      <c r="AC400" s="1302" t="s">
        <v>4814</v>
      </c>
      <c r="AD400" s="1300" t="s">
        <v>4806</v>
      </c>
      <c r="AE400" s="1301" t="s">
        <v>4813</v>
      </c>
      <c r="AF400" s="1302" t="s">
        <v>4814</v>
      </c>
      <c r="AG400" s="1300" t="s">
        <v>4806</v>
      </c>
      <c r="AH400" s="1301" t="s">
        <v>4813</v>
      </c>
      <c r="AI400" s="1302" t="s">
        <v>4814</v>
      </c>
      <c r="AJ400" s="1300" t="s">
        <v>4806</v>
      </c>
      <c r="AK400" s="1301" t="s">
        <v>4813</v>
      </c>
      <c r="AL400" s="1302" t="s">
        <v>4814</v>
      </c>
      <c r="AM400" s="1300" t="s">
        <v>4806</v>
      </c>
      <c r="AN400" s="1301" t="s">
        <v>4813</v>
      </c>
      <c r="AO400" s="1302" t="s">
        <v>4814</v>
      </c>
      <c r="AP400" s="1300" t="s">
        <v>4806</v>
      </c>
      <c r="AQ400" s="1301" t="s">
        <v>4813</v>
      </c>
      <c r="AR400" s="1302" t="s">
        <v>4814</v>
      </c>
      <c r="AS400" s="1300" t="s">
        <v>4806</v>
      </c>
      <c r="AT400" s="1301" t="s">
        <v>4813</v>
      </c>
      <c r="AU400" s="1302" t="s">
        <v>4814</v>
      </c>
      <c r="AV400" s="1300" t="s">
        <v>4806</v>
      </c>
      <c r="AW400" s="1301" t="s">
        <v>4813</v>
      </c>
      <c r="AX400" s="1302" t="s">
        <v>4814</v>
      </c>
    </row>
    <row r="401" spans="1:50">
      <c r="A401" s="1303" t="s">
        <v>5747</v>
      </c>
      <c r="B401" s="1304" t="s">
        <v>5888</v>
      </c>
      <c r="C401" s="1305" t="s">
        <v>4809</v>
      </c>
      <c r="D401" s="1306" t="s">
        <v>1078</v>
      </c>
      <c r="E401" s="1307" t="s">
        <v>1078</v>
      </c>
      <c r="F401" s="1305" t="s">
        <v>4809</v>
      </c>
      <c r="G401" s="1306" t="s">
        <v>1078</v>
      </c>
      <c r="H401" s="1307" t="s">
        <v>1078</v>
      </c>
      <c r="I401" s="1305" t="s">
        <v>4809</v>
      </c>
      <c r="J401" s="1306" t="s">
        <v>1078</v>
      </c>
      <c r="K401" s="1307" t="s">
        <v>1078</v>
      </c>
      <c r="L401" s="1305" t="s">
        <v>1078</v>
      </c>
      <c r="M401" s="1306" t="s">
        <v>1078</v>
      </c>
      <c r="N401" s="1307" t="s">
        <v>1078</v>
      </c>
      <c r="O401" s="1305" t="s">
        <v>4809</v>
      </c>
      <c r="P401" s="1306" t="s">
        <v>1078</v>
      </c>
      <c r="Q401" s="1307" t="s">
        <v>1078</v>
      </c>
      <c r="R401" s="1305" t="s">
        <v>4809</v>
      </c>
      <c r="S401" s="1306" t="s">
        <v>1078</v>
      </c>
      <c r="T401" s="1307" t="s">
        <v>1078</v>
      </c>
      <c r="U401" s="1305" t="s">
        <v>1078</v>
      </c>
      <c r="V401" s="1306" t="s">
        <v>1078</v>
      </c>
      <c r="W401" s="1307" t="s">
        <v>1078</v>
      </c>
      <c r="X401" s="1305" t="s">
        <v>1078</v>
      </c>
      <c r="Y401" s="1306" t="s">
        <v>1078</v>
      </c>
      <c r="Z401" s="1307" t="s">
        <v>1078</v>
      </c>
      <c r="AA401" s="1305" t="s">
        <v>4809</v>
      </c>
      <c r="AB401" s="1306" t="s">
        <v>1078</v>
      </c>
      <c r="AC401" s="1307" t="s">
        <v>1078</v>
      </c>
      <c r="AD401" s="1305" t="s">
        <v>4809</v>
      </c>
      <c r="AE401" s="1306" t="s">
        <v>1078</v>
      </c>
      <c r="AF401" s="1307" t="s">
        <v>1078</v>
      </c>
      <c r="AG401" s="1305" t="s">
        <v>4809</v>
      </c>
      <c r="AH401" s="1306" t="s">
        <v>1078</v>
      </c>
      <c r="AI401" s="1307" t="s">
        <v>1078</v>
      </c>
      <c r="AJ401" s="1305" t="s">
        <v>4809</v>
      </c>
      <c r="AK401" s="1306" t="s">
        <v>1078</v>
      </c>
      <c r="AL401" s="1307" t="s">
        <v>1078</v>
      </c>
      <c r="AM401" s="1305" t="s">
        <v>4809</v>
      </c>
      <c r="AN401" s="1306" t="s">
        <v>1078</v>
      </c>
      <c r="AO401" s="1307" t="s">
        <v>1078</v>
      </c>
      <c r="AP401" s="1305" t="s">
        <v>4809</v>
      </c>
      <c r="AQ401" s="1306" t="s">
        <v>1078</v>
      </c>
      <c r="AR401" s="1307" t="s">
        <v>1078</v>
      </c>
      <c r="AS401" s="1305" t="s">
        <v>4809</v>
      </c>
      <c r="AT401" s="1306" t="s">
        <v>1078</v>
      </c>
      <c r="AU401" s="1307" t="s">
        <v>1078</v>
      </c>
      <c r="AV401" s="1305" t="s">
        <v>4809</v>
      </c>
      <c r="AW401" s="1306" t="s">
        <v>1078</v>
      </c>
      <c r="AX401" s="1307" t="s">
        <v>1078</v>
      </c>
    </row>
    <row r="402" spans="1:50">
      <c r="A402" s="1308" t="s">
        <v>5748</v>
      </c>
      <c r="B402" s="1309" t="s">
        <v>5889</v>
      </c>
      <c r="C402" s="1317" t="s">
        <v>1078</v>
      </c>
      <c r="D402" s="1318" t="s">
        <v>1078</v>
      </c>
      <c r="E402" s="1319" t="s">
        <v>1078</v>
      </c>
      <c r="F402" s="1317" t="s">
        <v>1078</v>
      </c>
      <c r="G402" s="1318" t="s">
        <v>1078</v>
      </c>
      <c r="H402" s="1319" t="s">
        <v>1078</v>
      </c>
      <c r="I402" s="1317" t="s">
        <v>1078</v>
      </c>
      <c r="J402" s="1318" t="s">
        <v>1078</v>
      </c>
      <c r="K402" s="1319" t="s">
        <v>1078</v>
      </c>
      <c r="L402" s="1317" t="s">
        <v>1078</v>
      </c>
      <c r="M402" s="1318" t="s">
        <v>1078</v>
      </c>
      <c r="N402" s="1319" t="s">
        <v>1078</v>
      </c>
      <c r="O402" s="1317" t="s">
        <v>1078</v>
      </c>
      <c r="P402" s="1318" t="s">
        <v>1078</v>
      </c>
      <c r="Q402" s="1319" t="s">
        <v>1078</v>
      </c>
      <c r="R402" s="1317" t="s">
        <v>1078</v>
      </c>
      <c r="S402" s="1318" t="s">
        <v>1078</v>
      </c>
      <c r="T402" s="1319" t="s">
        <v>1078</v>
      </c>
      <c r="U402" s="1317" t="s">
        <v>1078</v>
      </c>
      <c r="V402" s="1318" t="s">
        <v>1078</v>
      </c>
      <c r="W402" s="1319" t="s">
        <v>1078</v>
      </c>
      <c r="X402" s="1317" t="s">
        <v>1078</v>
      </c>
      <c r="Y402" s="1318" t="s">
        <v>1078</v>
      </c>
      <c r="Z402" s="1319" t="s">
        <v>1078</v>
      </c>
      <c r="AA402" s="1317" t="s">
        <v>1078</v>
      </c>
      <c r="AB402" s="1318" t="s">
        <v>1078</v>
      </c>
      <c r="AC402" s="1319" t="s">
        <v>1078</v>
      </c>
      <c r="AD402" s="1317" t="s">
        <v>1078</v>
      </c>
      <c r="AE402" s="1318" t="s">
        <v>1078</v>
      </c>
      <c r="AF402" s="1319" t="s">
        <v>1078</v>
      </c>
      <c r="AG402" s="1317" t="s">
        <v>1078</v>
      </c>
      <c r="AH402" s="1318" t="s">
        <v>1078</v>
      </c>
      <c r="AI402" s="1319" t="s">
        <v>1078</v>
      </c>
      <c r="AJ402" s="1317" t="s">
        <v>1078</v>
      </c>
      <c r="AK402" s="1318" t="s">
        <v>1078</v>
      </c>
      <c r="AL402" s="1319" t="s">
        <v>1078</v>
      </c>
      <c r="AM402" s="1317" t="s">
        <v>1078</v>
      </c>
      <c r="AN402" s="1318" t="s">
        <v>1078</v>
      </c>
      <c r="AO402" s="1319" t="s">
        <v>1078</v>
      </c>
      <c r="AP402" s="1317" t="s">
        <v>1078</v>
      </c>
      <c r="AQ402" s="1318" t="s">
        <v>1078</v>
      </c>
      <c r="AR402" s="1319" t="s">
        <v>1078</v>
      </c>
      <c r="AS402" s="1317" t="s">
        <v>1078</v>
      </c>
      <c r="AT402" s="1318" t="s">
        <v>1078</v>
      </c>
      <c r="AU402" s="1319" t="s">
        <v>1078</v>
      </c>
      <c r="AV402" s="1317" t="s">
        <v>1078</v>
      </c>
      <c r="AW402" s="1318" t="s">
        <v>1078</v>
      </c>
      <c r="AX402" s="1319" t="s">
        <v>1078</v>
      </c>
    </row>
    <row r="403" spans="1:50">
      <c r="A403" s="1313" t="s">
        <v>5749</v>
      </c>
      <c r="B403" s="1143" t="s">
        <v>5890</v>
      </c>
      <c r="C403" s="1314" t="s">
        <v>1078</v>
      </c>
      <c r="D403" s="1315" t="s">
        <v>1078</v>
      </c>
      <c r="E403" s="1316" t="s">
        <v>1078</v>
      </c>
      <c r="F403" s="1314" t="s">
        <v>1078</v>
      </c>
      <c r="G403" s="1315" t="s">
        <v>1078</v>
      </c>
      <c r="H403" s="1316" t="s">
        <v>1078</v>
      </c>
      <c r="I403" s="1314" t="s">
        <v>1078</v>
      </c>
      <c r="J403" s="1315" t="s">
        <v>1078</v>
      </c>
      <c r="K403" s="1316" t="s">
        <v>1078</v>
      </c>
      <c r="L403" s="1314" t="s">
        <v>1078</v>
      </c>
      <c r="M403" s="1315" t="s">
        <v>1078</v>
      </c>
      <c r="N403" s="1316" t="s">
        <v>1078</v>
      </c>
      <c r="O403" s="1314" t="s">
        <v>1078</v>
      </c>
      <c r="P403" s="1315" t="s">
        <v>1078</v>
      </c>
      <c r="Q403" s="1316" t="s">
        <v>1078</v>
      </c>
      <c r="R403" s="1314" t="s">
        <v>1078</v>
      </c>
      <c r="S403" s="1315" t="s">
        <v>1078</v>
      </c>
      <c r="T403" s="1316" t="s">
        <v>1078</v>
      </c>
      <c r="U403" s="1314" t="s">
        <v>1078</v>
      </c>
      <c r="V403" s="1315" t="s">
        <v>1078</v>
      </c>
      <c r="W403" s="1316" t="s">
        <v>1078</v>
      </c>
      <c r="X403" s="1314" t="s">
        <v>1078</v>
      </c>
      <c r="Y403" s="1315" t="s">
        <v>1078</v>
      </c>
      <c r="Z403" s="1316" t="s">
        <v>1078</v>
      </c>
      <c r="AA403" s="1314" t="s">
        <v>1078</v>
      </c>
      <c r="AB403" s="1315" t="s">
        <v>1078</v>
      </c>
      <c r="AC403" s="1316" t="s">
        <v>1078</v>
      </c>
      <c r="AD403" s="1314" t="s">
        <v>1078</v>
      </c>
      <c r="AE403" s="1315" t="s">
        <v>1078</v>
      </c>
      <c r="AF403" s="1316" t="s">
        <v>1078</v>
      </c>
      <c r="AG403" s="1314" t="s">
        <v>1078</v>
      </c>
      <c r="AH403" s="1315" t="s">
        <v>1078</v>
      </c>
      <c r="AI403" s="1316" t="s">
        <v>1078</v>
      </c>
      <c r="AJ403" s="1314" t="s">
        <v>1078</v>
      </c>
      <c r="AK403" s="1315" t="s">
        <v>1078</v>
      </c>
      <c r="AL403" s="1316" t="s">
        <v>1078</v>
      </c>
      <c r="AM403" s="1314" t="s">
        <v>1078</v>
      </c>
      <c r="AN403" s="1315" t="s">
        <v>1078</v>
      </c>
      <c r="AO403" s="1316" t="s">
        <v>1078</v>
      </c>
      <c r="AP403" s="1314" t="s">
        <v>1078</v>
      </c>
      <c r="AQ403" s="1315" t="s">
        <v>1078</v>
      </c>
      <c r="AR403" s="1316" t="s">
        <v>1078</v>
      </c>
      <c r="AS403" s="1314" t="s">
        <v>1078</v>
      </c>
      <c r="AT403" s="1315" t="s">
        <v>1078</v>
      </c>
      <c r="AU403" s="1316" t="s">
        <v>1078</v>
      </c>
      <c r="AV403" s="1314" t="s">
        <v>1078</v>
      </c>
      <c r="AW403" s="1315" t="s">
        <v>1078</v>
      </c>
      <c r="AX403" s="1316" t="s">
        <v>1078</v>
      </c>
    </row>
    <row r="404" spans="1:50" ht="66.75">
      <c r="A404" s="1299" t="s">
        <v>4558</v>
      </c>
      <c r="B404" s="1139" t="s">
        <v>5917</v>
      </c>
      <c r="C404" s="1300" t="s">
        <v>4806</v>
      </c>
      <c r="D404" s="1301" t="s">
        <v>4813</v>
      </c>
      <c r="E404" s="1302" t="s">
        <v>4814</v>
      </c>
      <c r="F404" s="1300" t="s">
        <v>4806</v>
      </c>
      <c r="G404" s="1301" t="s">
        <v>4813</v>
      </c>
      <c r="H404" s="1302" t="s">
        <v>4814</v>
      </c>
      <c r="I404" s="1300" t="s">
        <v>4806</v>
      </c>
      <c r="J404" s="1301" t="s">
        <v>4813</v>
      </c>
      <c r="K404" s="1302" t="s">
        <v>4814</v>
      </c>
      <c r="L404" s="1300" t="s">
        <v>4806</v>
      </c>
      <c r="M404" s="1301" t="s">
        <v>4813</v>
      </c>
      <c r="N404" s="1302" t="s">
        <v>4814</v>
      </c>
      <c r="O404" s="1300" t="s">
        <v>4806</v>
      </c>
      <c r="P404" s="1301" t="s">
        <v>4813</v>
      </c>
      <c r="Q404" s="1302" t="s">
        <v>4814</v>
      </c>
      <c r="R404" s="1300" t="s">
        <v>4806</v>
      </c>
      <c r="S404" s="1301" t="s">
        <v>4813</v>
      </c>
      <c r="T404" s="1302" t="s">
        <v>4814</v>
      </c>
      <c r="U404" s="1300" t="s">
        <v>4806</v>
      </c>
      <c r="V404" s="1301" t="s">
        <v>4813</v>
      </c>
      <c r="W404" s="1302" t="s">
        <v>4814</v>
      </c>
      <c r="X404" s="1300" t="s">
        <v>4806</v>
      </c>
      <c r="Y404" s="1301" t="s">
        <v>4813</v>
      </c>
      <c r="Z404" s="1302" t="s">
        <v>4814</v>
      </c>
      <c r="AA404" s="1300" t="s">
        <v>4806</v>
      </c>
      <c r="AB404" s="1301" t="s">
        <v>4813</v>
      </c>
      <c r="AC404" s="1302" t="s">
        <v>4814</v>
      </c>
      <c r="AD404" s="1300" t="s">
        <v>4806</v>
      </c>
      <c r="AE404" s="1301" t="s">
        <v>4813</v>
      </c>
      <c r="AF404" s="1302" t="s">
        <v>4814</v>
      </c>
      <c r="AG404" s="1300" t="s">
        <v>4806</v>
      </c>
      <c r="AH404" s="1301" t="s">
        <v>4813</v>
      </c>
      <c r="AI404" s="1302" t="s">
        <v>4814</v>
      </c>
      <c r="AJ404" s="1300" t="s">
        <v>4806</v>
      </c>
      <c r="AK404" s="1301" t="s">
        <v>4813</v>
      </c>
      <c r="AL404" s="1302" t="s">
        <v>4814</v>
      </c>
      <c r="AM404" s="1300" t="s">
        <v>4806</v>
      </c>
      <c r="AN404" s="1301" t="s">
        <v>4813</v>
      </c>
      <c r="AO404" s="1302" t="s">
        <v>4814</v>
      </c>
      <c r="AP404" s="1300" t="s">
        <v>4806</v>
      </c>
      <c r="AQ404" s="1301" t="s">
        <v>4813</v>
      </c>
      <c r="AR404" s="1302" t="s">
        <v>4814</v>
      </c>
      <c r="AS404" s="1300" t="s">
        <v>4806</v>
      </c>
      <c r="AT404" s="1301" t="s">
        <v>4813</v>
      </c>
      <c r="AU404" s="1302" t="s">
        <v>4814</v>
      </c>
      <c r="AV404" s="1300" t="s">
        <v>4806</v>
      </c>
      <c r="AW404" s="1301" t="s">
        <v>4813</v>
      </c>
      <c r="AX404" s="1302" t="s">
        <v>4814</v>
      </c>
    </row>
    <row r="405" spans="1:50">
      <c r="A405" s="1303" t="s">
        <v>5747</v>
      </c>
      <c r="B405" s="1304" t="s">
        <v>5888</v>
      </c>
      <c r="C405" s="1305" t="s">
        <v>2284</v>
      </c>
      <c r="D405" s="1306">
        <v>45.3</v>
      </c>
      <c r="E405" s="1307">
        <v>0</v>
      </c>
      <c r="F405" s="1305" t="s">
        <v>2284</v>
      </c>
      <c r="G405" s="1306">
        <v>45.3</v>
      </c>
      <c r="H405" s="1307">
        <v>0</v>
      </c>
      <c r="I405" s="1305" t="s">
        <v>2284</v>
      </c>
      <c r="J405" s="1306">
        <v>45.4</v>
      </c>
      <c r="K405" s="1307">
        <v>0</v>
      </c>
      <c r="L405" s="1305" t="s">
        <v>1078</v>
      </c>
      <c r="M405" s="1306" t="s">
        <v>1078</v>
      </c>
      <c r="N405" s="1307" t="s">
        <v>1078</v>
      </c>
      <c r="O405" s="1305" t="s">
        <v>2284</v>
      </c>
      <c r="P405" s="1306">
        <v>45.3</v>
      </c>
      <c r="Q405" s="1307">
        <v>0</v>
      </c>
      <c r="R405" s="1305" t="s">
        <v>2284</v>
      </c>
      <c r="S405" s="1306">
        <v>45.2</v>
      </c>
      <c r="T405" s="1307">
        <v>0</v>
      </c>
      <c r="U405" s="1305" t="s">
        <v>1078</v>
      </c>
      <c r="V405" s="1306" t="s">
        <v>1078</v>
      </c>
      <c r="W405" s="1307" t="s">
        <v>1078</v>
      </c>
      <c r="X405" s="1305" t="s">
        <v>1078</v>
      </c>
      <c r="Y405" s="1306" t="s">
        <v>1078</v>
      </c>
      <c r="Z405" s="1307" t="s">
        <v>1078</v>
      </c>
      <c r="AA405" s="1305" t="s">
        <v>2284</v>
      </c>
      <c r="AB405" s="1306">
        <v>45.3</v>
      </c>
      <c r="AC405" s="1307">
        <v>0</v>
      </c>
      <c r="AD405" s="1305" t="s">
        <v>2284</v>
      </c>
      <c r="AE405" s="1306">
        <v>45.3</v>
      </c>
      <c r="AF405" s="1307">
        <v>0</v>
      </c>
      <c r="AG405" s="1305" t="s">
        <v>2284</v>
      </c>
      <c r="AH405" s="1306">
        <v>45.3</v>
      </c>
      <c r="AI405" s="1307">
        <v>0</v>
      </c>
      <c r="AJ405" s="1305" t="s">
        <v>2284</v>
      </c>
      <c r="AK405" s="1306">
        <v>45.3</v>
      </c>
      <c r="AL405" s="1307">
        <v>0</v>
      </c>
      <c r="AM405" s="1305" t="s">
        <v>2284</v>
      </c>
      <c r="AN405" s="1306">
        <v>45.3</v>
      </c>
      <c r="AO405" s="1307">
        <v>0</v>
      </c>
      <c r="AP405" s="1305" t="s">
        <v>2284</v>
      </c>
      <c r="AQ405" s="1306">
        <v>45.3</v>
      </c>
      <c r="AR405" s="1307">
        <v>0</v>
      </c>
      <c r="AS405" s="1305" t="s">
        <v>2284</v>
      </c>
      <c r="AT405" s="1306">
        <v>45.4</v>
      </c>
      <c r="AU405" s="1307">
        <v>0</v>
      </c>
      <c r="AV405" s="1305" t="s">
        <v>2284</v>
      </c>
      <c r="AW405" s="1306">
        <v>45.3</v>
      </c>
      <c r="AX405" s="1307">
        <v>0</v>
      </c>
    </row>
    <row r="406" spans="1:50">
      <c r="A406" s="1308" t="s">
        <v>5748</v>
      </c>
      <c r="B406" s="1309" t="s">
        <v>5889</v>
      </c>
      <c r="C406" s="1317" t="s">
        <v>2284</v>
      </c>
      <c r="D406" s="1318">
        <v>45.2</v>
      </c>
      <c r="E406" s="1319">
        <v>0</v>
      </c>
      <c r="F406" s="1317" t="s">
        <v>2284</v>
      </c>
      <c r="G406" s="1318">
        <v>45.3</v>
      </c>
      <c r="H406" s="1319">
        <v>0</v>
      </c>
      <c r="I406" s="1317" t="s">
        <v>4810</v>
      </c>
      <c r="J406" s="1318">
        <v>45.3</v>
      </c>
      <c r="K406" s="1319">
        <v>14.8</v>
      </c>
      <c r="L406" s="1317" t="s">
        <v>1078</v>
      </c>
      <c r="M406" s="1318" t="s">
        <v>1078</v>
      </c>
      <c r="N406" s="1319" t="s">
        <v>1078</v>
      </c>
      <c r="O406" s="1317" t="s">
        <v>4810</v>
      </c>
      <c r="P406" s="1318">
        <v>45.3</v>
      </c>
      <c r="Q406" s="1319">
        <v>13.4</v>
      </c>
      <c r="R406" s="1317" t="s">
        <v>2284</v>
      </c>
      <c r="S406" s="1318">
        <v>45.2</v>
      </c>
      <c r="T406" s="1319">
        <v>0</v>
      </c>
      <c r="U406" s="1317" t="s">
        <v>1078</v>
      </c>
      <c r="V406" s="1318" t="s">
        <v>1078</v>
      </c>
      <c r="W406" s="1319" t="s">
        <v>1078</v>
      </c>
      <c r="X406" s="1317" t="s">
        <v>1078</v>
      </c>
      <c r="Y406" s="1318" t="s">
        <v>1078</v>
      </c>
      <c r="Z406" s="1319" t="s">
        <v>1078</v>
      </c>
      <c r="AA406" s="1317" t="s">
        <v>2284</v>
      </c>
      <c r="AB406" s="1318">
        <v>45.3</v>
      </c>
      <c r="AC406" s="1319">
        <v>0</v>
      </c>
      <c r="AD406" s="1317" t="s">
        <v>2284</v>
      </c>
      <c r="AE406" s="1318">
        <v>45.3</v>
      </c>
      <c r="AF406" s="1319">
        <v>0</v>
      </c>
      <c r="AG406" s="1317" t="s">
        <v>2284</v>
      </c>
      <c r="AH406" s="1318">
        <v>45.3</v>
      </c>
      <c r="AI406" s="1319">
        <v>0</v>
      </c>
      <c r="AJ406" s="1317" t="s">
        <v>2284</v>
      </c>
      <c r="AK406" s="1318">
        <v>45.3</v>
      </c>
      <c r="AL406" s="1319">
        <v>0</v>
      </c>
      <c r="AM406" s="1317" t="s">
        <v>2284</v>
      </c>
      <c r="AN406" s="1318">
        <v>45.2</v>
      </c>
      <c r="AO406" s="1319">
        <v>0</v>
      </c>
      <c r="AP406" s="1317" t="s">
        <v>2284</v>
      </c>
      <c r="AQ406" s="1318">
        <v>45.2</v>
      </c>
      <c r="AR406" s="1319">
        <v>0</v>
      </c>
      <c r="AS406" s="1317" t="s">
        <v>2284</v>
      </c>
      <c r="AT406" s="1318">
        <v>45.3</v>
      </c>
      <c r="AU406" s="1319">
        <v>0</v>
      </c>
      <c r="AV406" s="1317" t="s">
        <v>2284</v>
      </c>
      <c r="AW406" s="1318">
        <v>45.2</v>
      </c>
      <c r="AX406" s="1319">
        <v>0</v>
      </c>
    </row>
    <row r="407" spans="1:50">
      <c r="A407" s="1313" t="s">
        <v>5749</v>
      </c>
      <c r="B407" s="1143" t="s">
        <v>5890</v>
      </c>
      <c r="C407" s="1314" t="s">
        <v>1078</v>
      </c>
      <c r="D407" s="1315" t="s">
        <v>1078</v>
      </c>
      <c r="E407" s="1316" t="s">
        <v>1078</v>
      </c>
      <c r="F407" s="1314" t="s">
        <v>1078</v>
      </c>
      <c r="G407" s="1315" t="s">
        <v>1078</v>
      </c>
      <c r="H407" s="1316" t="s">
        <v>1078</v>
      </c>
      <c r="I407" s="1314" t="s">
        <v>4810</v>
      </c>
      <c r="J407" s="1315">
        <v>45.3</v>
      </c>
      <c r="K407" s="1316">
        <v>18.2</v>
      </c>
      <c r="L407" s="1314" t="s">
        <v>1078</v>
      </c>
      <c r="M407" s="1315" t="s">
        <v>1078</v>
      </c>
      <c r="N407" s="1316" t="s">
        <v>1078</v>
      </c>
      <c r="O407" s="1314" t="s">
        <v>2284</v>
      </c>
      <c r="P407" s="1315">
        <v>45.3</v>
      </c>
      <c r="Q407" s="1316">
        <v>0</v>
      </c>
      <c r="R407" s="1314" t="s">
        <v>1078</v>
      </c>
      <c r="S407" s="1315" t="s">
        <v>1078</v>
      </c>
      <c r="T407" s="1316" t="s">
        <v>1078</v>
      </c>
      <c r="U407" s="1314" t="s">
        <v>1078</v>
      </c>
      <c r="V407" s="1315" t="s">
        <v>1078</v>
      </c>
      <c r="W407" s="1316" t="s">
        <v>1078</v>
      </c>
      <c r="X407" s="1314" t="s">
        <v>1078</v>
      </c>
      <c r="Y407" s="1315" t="s">
        <v>1078</v>
      </c>
      <c r="Z407" s="1316" t="s">
        <v>1078</v>
      </c>
      <c r="AA407" s="1314" t="s">
        <v>1078</v>
      </c>
      <c r="AB407" s="1315" t="s">
        <v>1078</v>
      </c>
      <c r="AC407" s="1316" t="s">
        <v>1078</v>
      </c>
      <c r="AD407" s="1314" t="s">
        <v>1078</v>
      </c>
      <c r="AE407" s="1315" t="s">
        <v>1078</v>
      </c>
      <c r="AF407" s="1316" t="s">
        <v>1078</v>
      </c>
      <c r="AG407" s="1314" t="s">
        <v>1078</v>
      </c>
      <c r="AH407" s="1315" t="s">
        <v>1078</v>
      </c>
      <c r="AI407" s="1316" t="s">
        <v>1078</v>
      </c>
      <c r="AJ407" s="1314" t="s">
        <v>1078</v>
      </c>
      <c r="AK407" s="1315" t="s">
        <v>1078</v>
      </c>
      <c r="AL407" s="1316" t="s">
        <v>1078</v>
      </c>
      <c r="AM407" s="1314" t="s">
        <v>1078</v>
      </c>
      <c r="AN407" s="1315" t="s">
        <v>1078</v>
      </c>
      <c r="AO407" s="1316" t="s">
        <v>1078</v>
      </c>
      <c r="AP407" s="1314" t="s">
        <v>1078</v>
      </c>
      <c r="AQ407" s="1315" t="s">
        <v>1078</v>
      </c>
      <c r="AR407" s="1316" t="s">
        <v>1078</v>
      </c>
      <c r="AS407" s="1314" t="s">
        <v>1078</v>
      </c>
      <c r="AT407" s="1315" t="s">
        <v>1078</v>
      </c>
      <c r="AU407" s="1316" t="s">
        <v>1078</v>
      </c>
      <c r="AV407" s="1314" t="s">
        <v>1078</v>
      </c>
      <c r="AW407" s="1315" t="s">
        <v>1078</v>
      </c>
      <c r="AX407" s="1316" t="s">
        <v>1078</v>
      </c>
    </row>
    <row r="408" spans="1:50" ht="66.75">
      <c r="A408" s="1299" t="s">
        <v>4559</v>
      </c>
      <c r="B408" s="1139" t="s">
        <v>5918</v>
      </c>
      <c r="C408" s="1300" t="s">
        <v>4806</v>
      </c>
      <c r="D408" s="1301" t="s">
        <v>4813</v>
      </c>
      <c r="E408" s="1302" t="s">
        <v>4814</v>
      </c>
      <c r="F408" s="1300" t="s">
        <v>4806</v>
      </c>
      <c r="G408" s="1301" t="s">
        <v>4813</v>
      </c>
      <c r="H408" s="1302" t="s">
        <v>4814</v>
      </c>
      <c r="I408" s="1300" t="s">
        <v>4806</v>
      </c>
      <c r="J408" s="1301" t="s">
        <v>4813</v>
      </c>
      <c r="K408" s="1302" t="s">
        <v>4814</v>
      </c>
      <c r="L408" s="1300" t="s">
        <v>4806</v>
      </c>
      <c r="M408" s="1301" t="s">
        <v>4813</v>
      </c>
      <c r="N408" s="1302" t="s">
        <v>4814</v>
      </c>
      <c r="O408" s="1300" t="s">
        <v>4806</v>
      </c>
      <c r="P408" s="1301" t="s">
        <v>4813</v>
      </c>
      <c r="Q408" s="1302" t="s">
        <v>4814</v>
      </c>
      <c r="R408" s="1300" t="s">
        <v>4806</v>
      </c>
      <c r="S408" s="1301" t="s">
        <v>4813</v>
      </c>
      <c r="T408" s="1302" t="s">
        <v>4814</v>
      </c>
      <c r="U408" s="1300" t="s">
        <v>4806</v>
      </c>
      <c r="V408" s="1301" t="s">
        <v>4813</v>
      </c>
      <c r="W408" s="1302" t="s">
        <v>4814</v>
      </c>
      <c r="X408" s="1300" t="s">
        <v>4806</v>
      </c>
      <c r="Y408" s="1301" t="s">
        <v>4813</v>
      </c>
      <c r="Z408" s="1302" t="s">
        <v>4814</v>
      </c>
      <c r="AA408" s="1300" t="s">
        <v>4806</v>
      </c>
      <c r="AB408" s="1301" t="s">
        <v>4813</v>
      </c>
      <c r="AC408" s="1302" t="s">
        <v>4814</v>
      </c>
      <c r="AD408" s="1300" t="s">
        <v>4806</v>
      </c>
      <c r="AE408" s="1301" t="s">
        <v>4813</v>
      </c>
      <c r="AF408" s="1302" t="s">
        <v>4814</v>
      </c>
      <c r="AG408" s="1300" t="s">
        <v>4806</v>
      </c>
      <c r="AH408" s="1301" t="s">
        <v>4813</v>
      </c>
      <c r="AI408" s="1302" t="s">
        <v>4814</v>
      </c>
      <c r="AJ408" s="1300" t="s">
        <v>4806</v>
      </c>
      <c r="AK408" s="1301" t="s">
        <v>4813</v>
      </c>
      <c r="AL408" s="1302" t="s">
        <v>4814</v>
      </c>
      <c r="AM408" s="1300" t="s">
        <v>4806</v>
      </c>
      <c r="AN408" s="1301" t="s">
        <v>4813</v>
      </c>
      <c r="AO408" s="1302" t="s">
        <v>4814</v>
      </c>
      <c r="AP408" s="1300" t="s">
        <v>4806</v>
      </c>
      <c r="AQ408" s="1301" t="s">
        <v>4813</v>
      </c>
      <c r="AR408" s="1302" t="s">
        <v>4814</v>
      </c>
      <c r="AS408" s="1300" t="s">
        <v>4806</v>
      </c>
      <c r="AT408" s="1301" t="s">
        <v>4813</v>
      </c>
      <c r="AU408" s="1302" t="s">
        <v>4814</v>
      </c>
      <c r="AV408" s="1300" t="s">
        <v>4806</v>
      </c>
      <c r="AW408" s="1301" t="s">
        <v>4813</v>
      </c>
      <c r="AX408" s="1302" t="s">
        <v>4814</v>
      </c>
    </row>
    <row r="409" spans="1:50">
      <c r="A409" s="1303" t="s">
        <v>5747</v>
      </c>
      <c r="B409" s="1304" t="s">
        <v>5806</v>
      </c>
      <c r="C409" s="1305" t="s">
        <v>2284</v>
      </c>
      <c r="D409" s="1306">
        <v>45.3</v>
      </c>
      <c r="E409" s="1307">
        <v>0</v>
      </c>
      <c r="F409" s="1305" t="s">
        <v>2284</v>
      </c>
      <c r="G409" s="1306">
        <v>45.3</v>
      </c>
      <c r="H409" s="1307">
        <v>0</v>
      </c>
      <c r="I409" s="1305" t="s">
        <v>2284</v>
      </c>
      <c r="J409" s="1306">
        <v>45.4</v>
      </c>
      <c r="K409" s="1307">
        <v>0</v>
      </c>
      <c r="L409" s="1305" t="s">
        <v>1078</v>
      </c>
      <c r="M409" s="1306" t="s">
        <v>1078</v>
      </c>
      <c r="N409" s="1307" t="s">
        <v>1078</v>
      </c>
      <c r="O409" s="1305" t="s">
        <v>2284</v>
      </c>
      <c r="P409" s="1306">
        <v>45.3</v>
      </c>
      <c r="Q409" s="1307">
        <v>0</v>
      </c>
      <c r="R409" s="1305" t="s">
        <v>2284</v>
      </c>
      <c r="S409" s="1306">
        <v>45.2</v>
      </c>
      <c r="T409" s="1307">
        <v>0</v>
      </c>
      <c r="U409" s="1305" t="s">
        <v>1078</v>
      </c>
      <c r="V409" s="1306" t="s">
        <v>1078</v>
      </c>
      <c r="W409" s="1307" t="s">
        <v>1078</v>
      </c>
      <c r="X409" s="1305" t="s">
        <v>1078</v>
      </c>
      <c r="Y409" s="1306" t="s">
        <v>1078</v>
      </c>
      <c r="Z409" s="1307" t="s">
        <v>1078</v>
      </c>
      <c r="AA409" s="1305" t="s">
        <v>2284</v>
      </c>
      <c r="AB409" s="1306">
        <v>45.3</v>
      </c>
      <c r="AC409" s="1307">
        <v>0</v>
      </c>
      <c r="AD409" s="1305" t="s">
        <v>2284</v>
      </c>
      <c r="AE409" s="1306">
        <v>45.3</v>
      </c>
      <c r="AF409" s="1307">
        <v>0</v>
      </c>
      <c r="AG409" s="1305" t="s">
        <v>2284</v>
      </c>
      <c r="AH409" s="1306">
        <v>45.3</v>
      </c>
      <c r="AI409" s="1307">
        <v>0</v>
      </c>
      <c r="AJ409" s="1305" t="s">
        <v>2284</v>
      </c>
      <c r="AK409" s="1306">
        <v>45.3</v>
      </c>
      <c r="AL409" s="1307">
        <v>0</v>
      </c>
      <c r="AM409" s="1305" t="s">
        <v>2284</v>
      </c>
      <c r="AN409" s="1306">
        <v>45.3</v>
      </c>
      <c r="AO409" s="1307">
        <v>0</v>
      </c>
      <c r="AP409" s="1305" t="s">
        <v>2284</v>
      </c>
      <c r="AQ409" s="1306">
        <v>45.3</v>
      </c>
      <c r="AR409" s="1307">
        <v>0</v>
      </c>
      <c r="AS409" s="1305" t="s">
        <v>2284</v>
      </c>
      <c r="AT409" s="1306">
        <v>45.4</v>
      </c>
      <c r="AU409" s="1307">
        <v>0</v>
      </c>
      <c r="AV409" s="1305" t="s">
        <v>2284</v>
      </c>
      <c r="AW409" s="1306">
        <v>45.3</v>
      </c>
      <c r="AX409" s="1307">
        <v>0</v>
      </c>
    </row>
    <row r="410" spans="1:50">
      <c r="A410" s="1308" t="s">
        <v>5748</v>
      </c>
      <c r="B410" s="1350" t="s">
        <v>5807</v>
      </c>
      <c r="C410" s="1317" t="s">
        <v>2284</v>
      </c>
      <c r="D410" s="1318">
        <v>45.2</v>
      </c>
      <c r="E410" s="1319">
        <v>0</v>
      </c>
      <c r="F410" s="1317" t="s">
        <v>2284</v>
      </c>
      <c r="G410" s="1318">
        <v>45.3</v>
      </c>
      <c r="H410" s="1319">
        <v>0</v>
      </c>
      <c r="I410" s="1317" t="s">
        <v>4810</v>
      </c>
      <c r="J410" s="1318">
        <v>45.3</v>
      </c>
      <c r="K410" s="1319">
        <v>14.8</v>
      </c>
      <c r="L410" s="1317" t="s">
        <v>1078</v>
      </c>
      <c r="M410" s="1318" t="s">
        <v>1078</v>
      </c>
      <c r="N410" s="1319" t="s">
        <v>1078</v>
      </c>
      <c r="O410" s="1317" t="s">
        <v>4810</v>
      </c>
      <c r="P410" s="1318">
        <v>45.3</v>
      </c>
      <c r="Q410" s="1319">
        <v>13.4</v>
      </c>
      <c r="R410" s="1317" t="s">
        <v>2284</v>
      </c>
      <c r="S410" s="1318">
        <v>45.2</v>
      </c>
      <c r="T410" s="1319">
        <v>0</v>
      </c>
      <c r="U410" s="1317" t="s">
        <v>1078</v>
      </c>
      <c r="V410" s="1318" t="s">
        <v>1078</v>
      </c>
      <c r="W410" s="1319" t="s">
        <v>1078</v>
      </c>
      <c r="X410" s="1317" t="s">
        <v>1078</v>
      </c>
      <c r="Y410" s="1318" t="s">
        <v>1078</v>
      </c>
      <c r="Z410" s="1319" t="s">
        <v>1078</v>
      </c>
      <c r="AA410" s="1317" t="s">
        <v>2284</v>
      </c>
      <c r="AB410" s="1318">
        <v>45.3</v>
      </c>
      <c r="AC410" s="1319">
        <v>0</v>
      </c>
      <c r="AD410" s="1317" t="s">
        <v>2284</v>
      </c>
      <c r="AE410" s="1318">
        <v>45.3</v>
      </c>
      <c r="AF410" s="1319">
        <v>0</v>
      </c>
      <c r="AG410" s="1317" t="s">
        <v>2284</v>
      </c>
      <c r="AH410" s="1318">
        <v>45.3</v>
      </c>
      <c r="AI410" s="1319">
        <v>0</v>
      </c>
      <c r="AJ410" s="1317" t="s">
        <v>2284</v>
      </c>
      <c r="AK410" s="1318">
        <v>45.3</v>
      </c>
      <c r="AL410" s="1319">
        <v>0</v>
      </c>
      <c r="AM410" s="1317" t="s">
        <v>2284</v>
      </c>
      <c r="AN410" s="1318">
        <v>45.2</v>
      </c>
      <c r="AO410" s="1319">
        <v>0</v>
      </c>
      <c r="AP410" s="1317" t="s">
        <v>2284</v>
      </c>
      <c r="AQ410" s="1318">
        <v>45.2</v>
      </c>
      <c r="AR410" s="1319">
        <v>0</v>
      </c>
      <c r="AS410" s="1317" t="s">
        <v>2284</v>
      </c>
      <c r="AT410" s="1318">
        <v>45.3</v>
      </c>
      <c r="AU410" s="1319">
        <v>0</v>
      </c>
      <c r="AV410" s="1317" t="s">
        <v>2284</v>
      </c>
      <c r="AW410" s="1318">
        <v>45.2</v>
      </c>
      <c r="AX410" s="1319">
        <v>0</v>
      </c>
    </row>
    <row r="411" spans="1:50" ht="19.5" thickBot="1">
      <c r="A411" s="1320" t="s">
        <v>5749</v>
      </c>
      <c r="B411" s="1688" t="s">
        <v>5808</v>
      </c>
      <c r="C411" s="1322" t="s">
        <v>1078</v>
      </c>
      <c r="D411" s="1323" t="s">
        <v>1078</v>
      </c>
      <c r="E411" s="1324" t="s">
        <v>1078</v>
      </c>
      <c r="F411" s="1322" t="s">
        <v>1078</v>
      </c>
      <c r="G411" s="1323" t="s">
        <v>1078</v>
      </c>
      <c r="H411" s="1324" t="s">
        <v>1078</v>
      </c>
      <c r="I411" s="1322" t="s">
        <v>4810</v>
      </c>
      <c r="J411" s="1323">
        <v>45.3</v>
      </c>
      <c r="K411" s="1324">
        <v>18.2</v>
      </c>
      <c r="L411" s="1322" t="s">
        <v>1078</v>
      </c>
      <c r="M411" s="1323" t="s">
        <v>1078</v>
      </c>
      <c r="N411" s="1324" t="s">
        <v>1078</v>
      </c>
      <c r="O411" s="1322" t="s">
        <v>2284</v>
      </c>
      <c r="P411" s="1323">
        <v>45.3</v>
      </c>
      <c r="Q411" s="1324">
        <v>0</v>
      </c>
      <c r="R411" s="1322" t="s">
        <v>1078</v>
      </c>
      <c r="S411" s="1323" t="s">
        <v>1078</v>
      </c>
      <c r="T411" s="1324" t="s">
        <v>1078</v>
      </c>
      <c r="U411" s="1322" t="s">
        <v>1078</v>
      </c>
      <c r="V411" s="1323" t="s">
        <v>1078</v>
      </c>
      <c r="W411" s="1324" t="s">
        <v>1078</v>
      </c>
      <c r="X411" s="1322" t="s">
        <v>1078</v>
      </c>
      <c r="Y411" s="1323" t="s">
        <v>1078</v>
      </c>
      <c r="Z411" s="1324" t="s">
        <v>1078</v>
      </c>
      <c r="AA411" s="1322" t="s">
        <v>1078</v>
      </c>
      <c r="AB411" s="1323" t="s">
        <v>1078</v>
      </c>
      <c r="AC411" s="1324" t="s">
        <v>1078</v>
      </c>
      <c r="AD411" s="1322" t="s">
        <v>1078</v>
      </c>
      <c r="AE411" s="1323" t="s">
        <v>1078</v>
      </c>
      <c r="AF411" s="1324" t="s">
        <v>1078</v>
      </c>
      <c r="AG411" s="1322" t="s">
        <v>1078</v>
      </c>
      <c r="AH411" s="1323" t="s">
        <v>1078</v>
      </c>
      <c r="AI411" s="1324" t="s">
        <v>1078</v>
      </c>
      <c r="AJ411" s="1322" t="s">
        <v>1078</v>
      </c>
      <c r="AK411" s="1323" t="s">
        <v>1078</v>
      </c>
      <c r="AL411" s="1324" t="s">
        <v>1078</v>
      </c>
      <c r="AM411" s="1322" t="s">
        <v>1078</v>
      </c>
      <c r="AN411" s="1323" t="s">
        <v>1078</v>
      </c>
      <c r="AO411" s="1324" t="s">
        <v>1078</v>
      </c>
      <c r="AP411" s="1322" t="s">
        <v>1078</v>
      </c>
      <c r="AQ411" s="1323" t="s">
        <v>1078</v>
      </c>
      <c r="AR411" s="1324" t="s">
        <v>1078</v>
      </c>
      <c r="AS411" s="1322" t="s">
        <v>1078</v>
      </c>
      <c r="AT411" s="1323" t="s">
        <v>1078</v>
      </c>
      <c r="AU411" s="1324" t="s">
        <v>1078</v>
      </c>
      <c r="AV411" s="1322" t="s">
        <v>1078</v>
      </c>
      <c r="AW411" s="1323" t="s">
        <v>1078</v>
      </c>
      <c r="AX411" s="1324" t="s">
        <v>1078</v>
      </c>
    </row>
    <row r="412" spans="1:50" ht="19.5" thickTop="1">
      <c r="A412" s="1325" t="s">
        <v>4560</v>
      </c>
      <c r="B412" s="1292" t="s">
        <v>4561</v>
      </c>
      <c r="C412" s="1326"/>
      <c r="D412" s="1294"/>
      <c r="E412" s="1295"/>
      <c r="F412" s="1326"/>
      <c r="G412" s="1294"/>
      <c r="H412" s="1295"/>
      <c r="I412" s="1326"/>
      <c r="J412" s="1294"/>
      <c r="K412" s="1295"/>
      <c r="L412" s="1326"/>
      <c r="M412" s="1294"/>
      <c r="N412" s="1295"/>
      <c r="O412" s="1326"/>
      <c r="P412" s="1294"/>
      <c r="Q412" s="1295"/>
      <c r="R412" s="1326"/>
      <c r="S412" s="1294"/>
      <c r="T412" s="1295"/>
      <c r="U412" s="1326"/>
      <c r="V412" s="1294"/>
      <c r="W412" s="1295"/>
      <c r="X412" s="1326"/>
      <c r="Y412" s="1294"/>
      <c r="Z412" s="1295"/>
      <c r="AA412" s="1326"/>
      <c r="AB412" s="1294"/>
      <c r="AC412" s="1295"/>
      <c r="AD412" s="1326"/>
      <c r="AE412" s="1294"/>
      <c r="AF412" s="1295"/>
      <c r="AG412" s="1326"/>
      <c r="AH412" s="1294"/>
      <c r="AI412" s="1295"/>
      <c r="AJ412" s="1326"/>
      <c r="AK412" s="1294"/>
      <c r="AL412" s="1295"/>
      <c r="AM412" s="1326"/>
      <c r="AN412" s="1294"/>
      <c r="AO412" s="1295"/>
      <c r="AP412" s="1326"/>
      <c r="AQ412" s="1294"/>
      <c r="AR412" s="1295"/>
      <c r="AS412" s="1326"/>
      <c r="AT412" s="1294"/>
      <c r="AU412" s="1295"/>
      <c r="AV412" s="1326"/>
      <c r="AW412" s="1294"/>
      <c r="AX412" s="1295"/>
    </row>
    <row r="413" spans="1:50">
      <c r="A413" s="1296" t="s">
        <v>4155</v>
      </c>
      <c r="B413" s="1160" t="s">
        <v>4517</v>
      </c>
      <c r="C413" s="1328"/>
      <c r="D413" s="1334">
        <v>14.4</v>
      </c>
      <c r="E413" s="1209"/>
      <c r="F413" s="1328"/>
      <c r="G413" s="1334">
        <v>10.5</v>
      </c>
      <c r="H413" s="1209"/>
      <c r="I413" s="1328"/>
      <c r="J413" s="1334">
        <v>6.1</v>
      </c>
      <c r="K413" s="1209"/>
      <c r="L413" s="1328"/>
      <c r="M413" s="1334"/>
      <c r="N413" s="1209"/>
      <c r="O413" s="1328"/>
      <c r="P413" s="1334">
        <v>15</v>
      </c>
      <c r="Q413" s="1209"/>
      <c r="R413" s="1328"/>
      <c r="S413" s="1334">
        <v>14.3</v>
      </c>
      <c r="T413" s="1209"/>
      <c r="U413" s="1328"/>
      <c r="V413" s="1334" t="s">
        <v>2261</v>
      </c>
      <c r="W413" s="1209"/>
      <c r="X413" s="1328"/>
      <c r="Y413" s="1334" t="s">
        <v>2261</v>
      </c>
      <c r="Z413" s="1209"/>
      <c r="AA413" s="1328"/>
      <c r="AB413" s="1334">
        <v>15</v>
      </c>
      <c r="AC413" s="1209"/>
      <c r="AD413" s="1328"/>
      <c r="AE413" s="1334">
        <v>10.8</v>
      </c>
      <c r="AF413" s="1209"/>
      <c r="AG413" s="1328"/>
      <c r="AH413" s="1334">
        <v>15</v>
      </c>
      <c r="AI413" s="1209"/>
      <c r="AJ413" s="1328"/>
      <c r="AK413" s="1334">
        <v>15</v>
      </c>
      <c r="AL413" s="1209"/>
      <c r="AM413" s="1328"/>
      <c r="AN413" s="1334">
        <v>15</v>
      </c>
      <c r="AO413" s="1209"/>
      <c r="AP413" s="1328"/>
      <c r="AQ413" s="1334">
        <v>9.1</v>
      </c>
      <c r="AR413" s="1209"/>
      <c r="AS413" s="1328"/>
      <c r="AT413" s="1334">
        <v>15</v>
      </c>
      <c r="AU413" s="1209"/>
      <c r="AV413" s="1328"/>
      <c r="AW413" s="1334">
        <v>15</v>
      </c>
      <c r="AX413" s="1209"/>
    </row>
    <row r="414" spans="1:50">
      <c r="A414" s="1298" t="s">
        <v>4562</v>
      </c>
      <c r="B414" s="1139" t="s">
        <v>4563</v>
      </c>
      <c r="C414" s="1328"/>
      <c r="D414" s="1208" t="s">
        <v>4412</v>
      </c>
      <c r="E414" s="1209"/>
      <c r="F414" s="1328"/>
      <c r="G414" s="1208" t="s">
        <v>4914</v>
      </c>
      <c r="H414" s="1209"/>
      <c r="I414" s="1328"/>
      <c r="J414" s="1208" t="s">
        <v>4377</v>
      </c>
      <c r="K414" s="1209"/>
      <c r="L414" s="1328"/>
      <c r="M414" s="1208"/>
      <c r="N414" s="1209"/>
      <c r="O414" s="1328"/>
      <c r="P414" s="1208" t="s">
        <v>4349</v>
      </c>
      <c r="Q414" s="1209"/>
      <c r="R414" s="1328"/>
      <c r="S414" s="1208" t="s">
        <v>4418</v>
      </c>
      <c r="T414" s="1209"/>
      <c r="U414" s="1328"/>
      <c r="V414" s="1208"/>
      <c r="W414" s="1209"/>
      <c r="X414" s="1328"/>
      <c r="Y414" s="1208"/>
      <c r="Z414" s="1209"/>
      <c r="AA414" s="1328"/>
      <c r="AB414" s="1208" t="s">
        <v>4392</v>
      </c>
      <c r="AC414" s="1209"/>
      <c r="AD414" s="1328"/>
      <c r="AE414" s="1208" t="s">
        <v>4395</v>
      </c>
      <c r="AF414" s="1209"/>
      <c r="AG414" s="1328"/>
      <c r="AH414" s="1208" t="s">
        <v>4381</v>
      </c>
      <c r="AI414" s="1209"/>
      <c r="AJ414" s="1328"/>
      <c r="AK414" s="1208" t="s">
        <v>4903</v>
      </c>
      <c r="AL414" s="1209"/>
      <c r="AM414" s="1328"/>
      <c r="AN414" s="1208" t="s">
        <v>4386</v>
      </c>
      <c r="AO414" s="1209"/>
      <c r="AP414" s="1328"/>
      <c r="AQ414" s="1208" t="s">
        <v>4951</v>
      </c>
      <c r="AR414" s="1209"/>
      <c r="AS414" s="1328"/>
      <c r="AT414" s="1208" t="s">
        <v>4921</v>
      </c>
      <c r="AU414" s="1209"/>
      <c r="AV414" s="1328"/>
      <c r="AW414" s="1208" t="s">
        <v>4935</v>
      </c>
      <c r="AX414" s="1209"/>
    </row>
    <row r="415" spans="1:50">
      <c r="A415" s="1298" t="s">
        <v>4564</v>
      </c>
      <c r="B415" s="1139" t="s">
        <v>5776</v>
      </c>
      <c r="C415" s="1328"/>
      <c r="D415" s="1208" t="s">
        <v>4878</v>
      </c>
      <c r="E415" s="1209"/>
      <c r="F415" s="1328"/>
      <c r="G415" s="1208" t="s">
        <v>4915</v>
      </c>
      <c r="H415" s="1209"/>
      <c r="I415" s="1328"/>
      <c r="J415" s="1208" t="s">
        <v>4835</v>
      </c>
      <c r="K415" s="1209"/>
      <c r="L415" s="1328"/>
      <c r="M415" s="1208"/>
      <c r="N415" s="1209"/>
      <c r="O415" s="1328"/>
      <c r="P415" s="1208" t="s">
        <v>4811</v>
      </c>
      <c r="Q415" s="1209"/>
      <c r="R415" s="1328"/>
      <c r="S415" s="1208" t="s">
        <v>4886</v>
      </c>
      <c r="T415" s="1209"/>
      <c r="U415" s="1328"/>
      <c r="V415" s="1208"/>
      <c r="W415" s="1209"/>
      <c r="X415" s="1328"/>
      <c r="Y415" s="1208"/>
      <c r="Z415" s="1209"/>
      <c r="AA415" s="1328"/>
      <c r="AB415" s="1208" t="s">
        <v>4857</v>
      </c>
      <c r="AC415" s="1209"/>
      <c r="AD415" s="1328"/>
      <c r="AE415" s="1208" t="s">
        <v>4863</v>
      </c>
      <c r="AF415" s="1209"/>
      <c r="AG415" s="1328"/>
      <c r="AH415" s="1208" t="s">
        <v>4843</v>
      </c>
      <c r="AI415" s="1209"/>
      <c r="AJ415" s="1328"/>
      <c r="AK415" s="1208" t="s">
        <v>4904</v>
      </c>
      <c r="AL415" s="1209"/>
      <c r="AM415" s="1328"/>
      <c r="AN415" s="1208" t="s">
        <v>4850</v>
      </c>
      <c r="AO415" s="1209"/>
      <c r="AP415" s="1328"/>
      <c r="AQ415" s="1208" t="s">
        <v>4956</v>
      </c>
      <c r="AR415" s="1209"/>
      <c r="AS415" s="1328"/>
      <c r="AT415" s="1208" t="s">
        <v>4927</v>
      </c>
      <c r="AU415" s="1209"/>
      <c r="AV415" s="1328"/>
      <c r="AW415" s="1208" t="s">
        <v>4936</v>
      </c>
      <c r="AX415" s="1209"/>
    </row>
    <row r="416" spans="1:50">
      <c r="A416" s="1298" t="s">
        <v>4565</v>
      </c>
      <c r="B416" s="1139" t="s">
        <v>4566</v>
      </c>
      <c r="C416" s="1328"/>
      <c r="D416" s="1208" t="s">
        <v>4882</v>
      </c>
      <c r="E416" s="1209"/>
      <c r="F416" s="1328"/>
      <c r="G416" s="1208" t="s">
        <v>4916</v>
      </c>
      <c r="H416" s="1209"/>
      <c r="I416" s="1328"/>
      <c r="J416" s="1208" t="s">
        <v>4838</v>
      </c>
      <c r="K416" s="1209"/>
      <c r="L416" s="1328"/>
      <c r="M416" s="1208"/>
      <c r="N416" s="1209"/>
      <c r="O416" s="1328"/>
      <c r="P416" s="1208" t="s">
        <v>4815</v>
      </c>
      <c r="Q416" s="1209"/>
      <c r="R416" s="1328"/>
      <c r="S416" s="1208" t="s">
        <v>4890</v>
      </c>
      <c r="T416" s="1209"/>
      <c r="U416" s="1328"/>
      <c r="V416" s="1208"/>
      <c r="W416" s="1209"/>
      <c r="X416" s="1328"/>
      <c r="Y416" s="1208"/>
      <c r="Z416" s="1209"/>
      <c r="AA416" s="1328"/>
      <c r="AB416" s="1208" t="s">
        <v>4860</v>
      </c>
      <c r="AC416" s="1209"/>
      <c r="AD416" s="1328"/>
      <c r="AE416" s="1208" t="s">
        <v>4866</v>
      </c>
      <c r="AF416" s="1209"/>
      <c r="AG416" s="1328"/>
      <c r="AH416" s="1208" t="s">
        <v>4846</v>
      </c>
      <c r="AI416" s="1209"/>
      <c r="AJ416" s="1328"/>
      <c r="AK416" s="1208" t="s">
        <v>4907</v>
      </c>
      <c r="AL416" s="1209"/>
      <c r="AM416" s="1328"/>
      <c r="AN416" s="1208" t="s">
        <v>4854</v>
      </c>
      <c r="AO416" s="1209"/>
      <c r="AP416" s="1328"/>
      <c r="AQ416" s="1208" t="s">
        <v>4957</v>
      </c>
      <c r="AR416" s="1209"/>
      <c r="AS416" s="1328"/>
      <c r="AT416" s="1208" t="s">
        <v>4928</v>
      </c>
      <c r="AU416" s="1209"/>
      <c r="AV416" s="1328"/>
      <c r="AW416" s="1208" t="s">
        <v>4941</v>
      </c>
      <c r="AX416" s="1209"/>
    </row>
    <row r="417" spans="1:50">
      <c r="A417" s="1298" t="s">
        <v>4567</v>
      </c>
      <c r="B417" s="1139" t="s">
        <v>4568</v>
      </c>
      <c r="C417" s="1328"/>
      <c r="D417" s="1244" t="s">
        <v>4880</v>
      </c>
      <c r="E417" s="1209"/>
      <c r="F417" s="1328"/>
      <c r="G417" s="1244" t="s">
        <v>5932</v>
      </c>
      <c r="H417" s="1209"/>
      <c r="I417" s="1328"/>
      <c r="J417" s="1244" t="s">
        <v>5932</v>
      </c>
      <c r="K417" s="1209"/>
      <c r="L417" s="1328"/>
      <c r="M417" s="1244"/>
      <c r="N417" s="1209"/>
      <c r="O417" s="1328"/>
      <c r="P417" s="1244" t="s">
        <v>5934</v>
      </c>
      <c r="Q417" s="1209"/>
      <c r="R417" s="1328"/>
      <c r="S417" s="1244" t="s">
        <v>5935</v>
      </c>
      <c r="T417" s="1209"/>
      <c r="U417" s="1328"/>
      <c r="V417" s="1244"/>
      <c r="W417" s="1209"/>
      <c r="X417" s="1328"/>
      <c r="Y417" s="1244"/>
      <c r="Z417" s="1209"/>
      <c r="AA417" s="1328"/>
      <c r="AB417" s="1244" t="s">
        <v>5932</v>
      </c>
      <c r="AC417" s="1209"/>
      <c r="AD417" s="1328"/>
      <c r="AE417" s="1244" t="s">
        <v>5932</v>
      </c>
      <c r="AF417" s="1209"/>
      <c r="AG417" s="1328"/>
      <c r="AH417" s="1244" t="s">
        <v>5932</v>
      </c>
      <c r="AI417" s="1209"/>
      <c r="AJ417" s="1328"/>
      <c r="AK417" s="1244" t="s">
        <v>5932</v>
      </c>
      <c r="AL417" s="1209"/>
      <c r="AM417" s="1328"/>
      <c r="AN417" s="1244" t="s">
        <v>5932</v>
      </c>
      <c r="AO417" s="1209"/>
      <c r="AP417" s="1328"/>
      <c r="AQ417" s="1244" t="s">
        <v>4873</v>
      </c>
      <c r="AR417" s="1209"/>
      <c r="AS417" s="1328"/>
      <c r="AT417" s="1244" t="s">
        <v>5932</v>
      </c>
      <c r="AU417" s="1209"/>
      <c r="AV417" s="1328"/>
      <c r="AW417" s="1244" t="s">
        <v>5936</v>
      </c>
      <c r="AX417" s="1209"/>
    </row>
    <row r="418" spans="1:50">
      <c r="A418" s="1298" t="s">
        <v>4107</v>
      </c>
      <c r="B418" s="1139" t="s">
        <v>5386</v>
      </c>
      <c r="C418" s="1328"/>
      <c r="D418" s="1208" t="s">
        <v>3164</v>
      </c>
      <c r="E418" s="1209"/>
      <c r="F418" s="1328"/>
      <c r="G418" s="1208" t="s">
        <v>3164</v>
      </c>
      <c r="H418" s="1209"/>
      <c r="I418" s="1328"/>
      <c r="J418" s="1208" t="s">
        <v>3164</v>
      </c>
      <c r="K418" s="1209"/>
      <c r="L418" s="1328"/>
      <c r="M418" s="1208"/>
      <c r="N418" s="1209"/>
      <c r="O418" s="1328"/>
      <c r="P418" s="1208" t="s">
        <v>4804</v>
      </c>
      <c r="Q418" s="1209"/>
      <c r="R418" s="1328"/>
      <c r="S418" s="1208" t="s">
        <v>4888</v>
      </c>
      <c r="T418" s="1209"/>
      <c r="U418" s="1328"/>
      <c r="V418" s="1208"/>
      <c r="W418" s="1209"/>
      <c r="X418" s="1328"/>
      <c r="Y418" s="1208"/>
      <c r="Z418" s="1209"/>
      <c r="AA418" s="1328"/>
      <c r="AB418" s="1208" t="s">
        <v>4393</v>
      </c>
      <c r="AC418" s="1209"/>
      <c r="AD418" s="1328"/>
      <c r="AE418" s="1208" t="s">
        <v>4396</v>
      </c>
      <c r="AF418" s="1209"/>
      <c r="AG418" s="1328"/>
      <c r="AH418" s="1208" t="s">
        <v>4393</v>
      </c>
      <c r="AI418" s="1209"/>
      <c r="AJ418" s="1328"/>
      <c r="AK418" s="1208" t="s">
        <v>3355</v>
      </c>
      <c r="AL418" s="1209"/>
      <c r="AM418" s="1328"/>
      <c r="AN418" s="1208" t="s">
        <v>4852</v>
      </c>
      <c r="AO418" s="1209"/>
      <c r="AP418" s="1328"/>
      <c r="AQ418" s="1208" t="s">
        <v>2316</v>
      </c>
      <c r="AR418" s="1209"/>
      <c r="AS418" s="1328"/>
      <c r="AT418" s="1208" t="s">
        <v>4929</v>
      </c>
      <c r="AU418" s="1209"/>
      <c r="AV418" s="1328"/>
      <c r="AW418" s="1208" t="s">
        <v>4939</v>
      </c>
      <c r="AX418" s="1209"/>
    </row>
    <row r="419" spans="1:50">
      <c r="A419" s="1298" t="s">
        <v>4989</v>
      </c>
      <c r="B419" s="1139" t="s">
        <v>5900</v>
      </c>
      <c r="C419" s="1328"/>
      <c r="D419" s="1208">
        <v>30</v>
      </c>
      <c r="E419" s="1209"/>
      <c r="F419" s="1328"/>
      <c r="G419" s="1208">
        <v>30</v>
      </c>
      <c r="H419" s="1209"/>
      <c r="I419" s="1328"/>
      <c r="J419" s="1208">
        <v>30</v>
      </c>
      <c r="K419" s="1209"/>
      <c r="L419" s="1328"/>
      <c r="M419" s="1208"/>
      <c r="N419" s="1209"/>
      <c r="O419" s="1328"/>
      <c r="P419" s="1208">
        <v>30</v>
      </c>
      <c r="Q419" s="1209"/>
      <c r="R419" s="1328"/>
      <c r="S419" s="1208">
        <v>30</v>
      </c>
      <c r="T419" s="1209"/>
      <c r="U419" s="1328"/>
      <c r="V419" s="1208"/>
      <c r="W419" s="1209"/>
      <c r="X419" s="1328"/>
      <c r="Y419" s="1208"/>
      <c r="Z419" s="1209"/>
      <c r="AA419" s="1328"/>
      <c r="AB419" s="1208">
        <v>30</v>
      </c>
      <c r="AC419" s="1209"/>
      <c r="AD419" s="1328"/>
      <c r="AE419" s="1208">
        <v>30</v>
      </c>
      <c r="AF419" s="1209"/>
      <c r="AG419" s="1328"/>
      <c r="AH419" s="1208">
        <v>30</v>
      </c>
      <c r="AI419" s="1209"/>
      <c r="AJ419" s="1328"/>
      <c r="AK419" s="1208">
        <v>30</v>
      </c>
      <c r="AL419" s="1209"/>
      <c r="AM419" s="1328"/>
      <c r="AN419" s="1208">
        <v>30</v>
      </c>
      <c r="AO419" s="1209"/>
      <c r="AP419" s="1328"/>
      <c r="AQ419" s="1208">
        <v>30</v>
      </c>
      <c r="AR419" s="1209"/>
      <c r="AS419" s="1328"/>
      <c r="AT419" s="1208">
        <v>30</v>
      </c>
      <c r="AU419" s="1209"/>
      <c r="AV419" s="1328"/>
      <c r="AW419" s="1208">
        <v>30</v>
      </c>
      <c r="AX419" s="1209"/>
    </row>
    <row r="420" spans="1:50">
      <c r="A420" s="1298" t="s">
        <v>4990</v>
      </c>
      <c r="B420" s="1139" t="s">
        <v>5901</v>
      </c>
      <c r="C420" s="1328"/>
      <c r="D420" s="1208">
        <v>40</v>
      </c>
      <c r="E420" s="1209"/>
      <c r="F420" s="1328"/>
      <c r="G420" s="1208">
        <v>40</v>
      </c>
      <c r="H420" s="1209"/>
      <c r="I420" s="1328"/>
      <c r="J420" s="1208">
        <v>40</v>
      </c>
      <c r="K420" s="1209"/>
      <c r="L420" s="1328"/>
      <c r="M420" s="1208"/>
      <c r="N420" s="1209"/>
      <c r="O420" s="1328"/>
      <c r="P420" s="1208">
        <v>40</v>
      </c>
      <c r="Q420" s="1209"/>
      <c r="R420" s="1328"/>
      <c r="S420" s="1208">
        <v>40</v>
      </c>
      <c r="T420" s="1209"/>
      <c r="U420" s="1328"/>
      <c r="V420" s="1208"/>
      <c r="W420" s="1209"/>
      <c r="X420" s="1328"/>
      <c r="Y420" s="1208"/>
      <c r="Z420" s="1209"/>
      <c r="AA420" s="1328"/>
      <c r="AB420" s="1208">
        <v>40</v>
      </c>
      <c r="AC420" s="1209"/>
      <c r="AD420" s="1328"/>
      <c r="AE420" s="1208">
        <v>40</v>
      </c>
      <c r="AF420" s="1209"/>
      <c r="AG420" s="1328"/>
      <c r="AH420" s="1208">
        <v>40</v>
      </c>
      <c r="AI420" s="1209"/>
      <c r="AJ420" s="1328"/>
      <c r="AK420" s="1208">
        <v>40</v>
      </c>
      <c r="AL420" s="1209"/>
      <c r="AM420" s="1328"/>
      <c r="AN420" s="1208">
        <v>40</v>
      </c>
      <c r="AO420" s="1209"/>
      <c r="AP420" s="1328"/>
      <c r="AQ420" s="1208">
        <v>40</v>
      </c>
      <c r="AR420" s="1209"/>
      <c r="AS420" s="1328"/>
      <c r="AT420" s="1208">
        <v>40</v>
      </c>
      <c r="AU420" s="1209"/>
      <c r="AV420" s="1328"/>
      <c r="AW420" s="1208">
        <v>40</v>
      </c>
      <c r="AX420" s="1209"/>
    </row>
    <row r="421" spans="1:50">
      <c r="A421" s="1298" t="s">
        <v>4991</v>
      </c>
      <c r="B421" s="1139" t="s">
        <v>5902</v>
      </c>
      <c r="C421" s="1328"/>
      <c r="D421" s="1208">
        <v>30</v>
      </c>
      <c r="E421" s="1209"/>
      <c r="F421" s="1328"/>
      <c r="G421" s="1208">
        <v>30</v>
      </c>
      <c r="H421" s="1209"/>
      <c r="I421" s="1328"/>
      <c r="J421" s="1208">
        <v>30</v>
      </c>
      <c r="K421" s="1209"/>
      <c r="L421" s="1328"/>
      <c r="M421" s="1208"/>
      <c r="N421" s="1209"/>
      <c r="O421" s="1328"/>
      <c r="P421" s="1208">
        <v>30</v>
      </c>
      <c r="Q421" s="1209"/>
      <c r="R421" s="1328"/>
      <c r="S421" s="1208">
        <v>30</v>
      </c>
      <c r="T421" s="1209"/>
      <c r="U421" s="1328"/>
      <c r="V421" s="1208"/>
      <c r="W421" s="1209"/>
      <c r="X421" s="1328"/>
      <c r="Y421" s="1208"/>
      <c r="Z421" s="1209"/>
      <c r="AA421" s="1328"/>
      <c r="AB421" s="1208">
        <v>30</v>
      </c>
      <c r="AC421" s="1209"/>
      <c r="AD421" s="1328"/>
      <c r="AE421" s="1208">
        <v>30</v>
      </c>
      <c r="AF421" s="1209"/>
      <c r="AG421" s="1328"/>
      <c r="AH421" s="1208">
        <v>30</v>
      </c>
      <c r="AI421" s="1209"/>
      <c r="AJ421" s="1328"/>
      <c r="AK421" s="1208">
        <v>30</v>
      </c>
      <c r="AL421" s="1209"/>
      <c r="AM421" s="1328"/>
      <c r="AN421" s="1208">
        <v>30</v>
      </c>
      <c r="AO421" s="1209"/>
      <c r="AP421" s="1328"/>
      <c r="AQ421" s="1208">
        <v>30</v>
      </c>
      <c r="AR421" s="1209"/>
      <c r="AS421" s="1328"/>
      <c r="AT421" s="1208">
        <v>30</v>
      </c>
      <c r="AU421" s="1209"/>
      <c r="AV421" s="1328"/>
      <c r="AW421" s="1208">
        <v>30</v>
      </c>
      <c r="AX421" s="1209"/>
    </row>
    <row r="422" spans="1:50">
      <c r="A422" s="1298" t="s">
        <v>4992</v>
      </c>
      <c r="B422" s="1139" t="s">
        <v>5903</v>
      </c>
      <c r="C422" s="1328"/>
      <c r="D422" s="1208">
        <v>40</v>
      </c>
      <c r="E422" s="1209"/>
      <c r="F422" s="1328"/>
      <c r="G422" s="1208">
        <v>40</v>
      </c>
      <c r="H422" s="1209"/>
      <c r="I422" s="1328"/>
      <c r="J422" s="1208">
        <v>40</v>
      </c>
      <c r="K422" s="1209"/>
      <c r="L422" s="1328"/>
      <c r="M422" s="1208"/>
      <c r="N422" s="1209"/>
      <c r="O422" s="1328"/>
      <c r="P422" s="1208">
        <v>40</v>
      </c>
      <c r="Q422" s="1209"/>
      <c r="R422" s="1328"/>
      <c r="S422" s="1208">
        <v>40</v>
      </c>
      <c r="T422" s="1209"/>
      <c r="U422" s="1328"/>
      <c r="V422" s="1208"/>
      <c r="W422" s="1209"/>
      <c r="X422" s="1328"/>
      <c r="Y422" s="1208"/>
      <c r="Z422" s="1209"/>
      <c r="AA422" s="1328"/>
      <c r="AB422" s="1208">
        <v>40</v>
      </c>
      <c r="AC422" s="1209"/>
      <c r="AD422" s="1328"/>
      <c r="AE422" s="1208">
        <v>40</v>
      </c>
      <c r="AF422" s="1209"/>
      <c r="AG422" s="1328"/>
      <c r="AH422" s="1208">
        <v>40</v>
      </c>
      <c r="AI422" s="1209"/>
      <c r="AJ422" s="1328"/>
      <c r="AK422" s="1208">
        <v>40</v>
      </c>
      <c r="AL422" s="1209"/>
      <c r="AM422" s="1328"/>
      <c r="AN422" s="1208">
        <v>40</v>
      </c>
      <c r="AO422" s="1209"/>
      <c r="AP422" s="1328"/>
      <c r="AQ422" s="1208">
        <v>40</v>
      </c>
      <c r="AR422" s="1209"/>
      <c r="AS422" s="1328"/>
      <c r="AT422" s="1208">
        <v>40</v>
      </c>
      <c r="AU422" s="1209"/>
      <c r="AV422" s="1328"/>
      <c r="AW422" s="1208">
        <v>40</v>
      </c>
      <c r="AX422" s="1209"/>
    </row>
    <row r="423" spans="1:50">
      <c r="A423" s="1298" t="s">
        <v>4994</v>
      </c>
      <c r="B423" s="1139" t="s">
        <v>5904</v>
      </c>
      <c r="C423" s="1328"/>
      <c r="D423" s="1208">
        <v>60</v>
      </c>
      <c r="E423" s="1209"/>
      <c r="F423" s="1328"/>
      <c r="G423" s="1208">
        <v>60</v>
      </c>
      <c r="H423" s="1209"/>
      <c r="I423" s="1328"/>
      <c r="J423" s="1208">
        <v>60</v>
      </c>
      <c r="K423" s="1209"/>
      <c r="L423" s="1328"/>
      <c r="M423" s="1208"/>
      <c r="N423" s="1209"/>
      <c r="O423" s="1328"/>
      <c r="P423" s="1208">
        <v>60</v>
      </c>
      <c r="Q423" s="1209"/>
      <c r="R423" s="1328"/>
      <c r="S423" s="1208">
        <v>60</v>
      </c>
      <c r="T423" s="1209"/>
      <c r="U423" s="1328"/>
      <c r="V423" s="1208"/>
      <c r="W423" s="1209"/>
      <c r="X423" s="1328"/>
      <c r="Y423" s="1208"/>
      <c r="Z423" s="1209"/>
      <c r="AA423" s="1328"/>
      <c r="AB423" s="1208">
        <v>60</v>
      </c>
      <c r="AC423" s="1209"/>
      <c r="AD423" s="1328"/>
      <c r="AE423" s="1208">
        <v>60</v>
      </c>
      <c r="AF423" s="1209"/>
      <c r="AG423" s="1328"/>
      <c r="AH423" s="1208">
        <v>60</v>
      </c>
      <c r="AI423" s="1209"/>
      <c r="AJ423" s="1328"/>
      <c r="AK423" s="1208">
        <v>60</v>
      </c>
      <c r="AL423" s="1209"/>
      <c r="AM423" s="1328"/>
      <c r="AN423" s="1208">
        <v>60</v>
      </c>
      <c r="AO423" s="1209"/>
      <c r="AP423" s="1328"/>
      <c r="AQ423" s="1208">
        <v>60</v>
      </c>
      <c r="AR423" s="1209"/>
      <c r="AS423" s="1328"/>
      <c r="AT423" s="1208">
        <v>60</v>
      </c>
      <c r="AU423" s="1209"/>
      <c r="AV423" s="1328"/>
      <c r="AW423" s="1208">
        <v>60</v>
      </c>
      <c r="AX423" s="1209"/>
    </row>
    <row r="424" spans="1:50">
      <c r="A424" s="1298" t="s">
        <v>4993</v>
      </c>
      <c r="B424" s="1139" t="s">
        <v>5905</v>
      </c>
      <c r="C424" s="1328"/>
      <c r="D424" s="1208">
        <v>50</v>
      </c>
      <c r="E424" s="1209"/>
      <c r="F424" s="1328"/>
      <c r="G424" s="1208">
        <v>50</v>
      </c>
      <c r="H424" s="1209"/>
      <c r="I424" s="1328"/>
      <c r="J424" s="1208">
        <v>50</v>
      </c>
      <c r="K424" s="1209"/>
      <c r="L424" s="1328"/>
      <c r="M424" s="1208"/>
      <c r="N424" s="1209"/>
      <c r="O424" s="1328"/>
      <c r="P424" s="1208">
        <v>50</v>
      </c>
      <c r="Q424" s="1209"/>
      <c r="R424" s="1328"/>
      <c r="S424" s="1208">
        <v>50</v>
      </c>
      <c r="T424" s="1209"/>
      <c r="U424" s="1328"/>
      <c r="V424" s="1208"/>
      <c r="W424" s="1209"/>
      <c r="X424" s="1328"/>
      <c r="Y424" s="1208"/>
      <c r="Z424" s="1209"/>
      <c r="AA424" s="1328"/>
      <c r="AB424" s="1208">
        <v>50</v>
      </c>
      <c r="AC424" s="1209"/>
      <c r="AD424" s="1328"/>
      <c r="AE424" s="1208">
        <v>50</v>
      </c>
      <c r="AF424" s="1209"/>
      <c r="AG424" s="1328"/>
      <c r="AH424" s="1208">
        <v>50</v>
      </c>
      <c r="AI424" s="1209"/>
      <c r="AJ424" s="1328"/>
      <c r="AK424" s="1208">
        <v>50</v>
      </c>
      <c r="AL424" s="1209"/>
      <c r="AM424" s="1328"/>
      <c r="AN424" s="1208">
        <v>50</v>
      </c>
      <c r="AO424" s="1209"/>
      <c r="AP424" s="1328"/>
      <c r="AQ424" s="1208">
        <v>50</v>
      </c>
      <c r="AR424" s="1209"/>
      <c r="AS424" s="1328"/>
      <c r="AT424" s="1208">
        <v>50</v>
      </c>
      <c r="AU424" s="1209"/>
      <c r="AV424" s="1328"/>
      <c r="AW424" s="1208">
        <v>50</v>
      </c>
      <c r="AX424" s="1209"/>
    </row>
    <row r="425" spans="1:50">
      <c r="A425" s="1298" t="s">
        <v>4996</v>
      </c>
      <c r="B425" s="1139" t="s">
        <v>5906</v>
      </c>
      <c r="C425" s="1328"/>
      <c r="D425" s="1208">
        <v>60</v>
      </c>
      <c r="E425" s="1209"/>
      <c r="F425" s="1328"/>
      <c r="G425" s="1208">
        <v>60</v>
      </c>
      <c r="H425" s="1209"/>
      <c r="I425" s="1328"/>
      <c r="J425" s="1208">
        <v>60</v>
      </c>
      <c r="K425" s="1209"/>
      <c r="L425" s="1328"/>
      <c r="M425" s="1208"/>
      <c r="N425" s="1209"/>
      <c r="O425" s="1328"/>
      <c r="P425" s="1208">
        <v>60</v>
      </c>
      <c r="Q425" s="1209"/>
      <c r="R425" s="1328"/>
      <c r="S425" s="1208">
        <v>60</v>
      </c>
      <c r="T425" s="1209"/>
      <c r="U425" s="1328"/>
      <c r="V425" s="1208"/>
      <c r="W425" s="1209"/>
      <c r="X425" s="1328"/>
      <c r="Y425" s="1208"/>
      <c r="Z425" s="1209"/>
      <c r="AA425" s="1328"/>
      <c r="AB425" s="1208">
        <v>60</v>
      </c>
      <c r="AC425" s="1209"/>
      <c r="AD425" s="1328"/>
      <c r="AE425" s="1208">
        <v>60</v>
      </c>
      <c r="AF425" s="1209"/>
      <c r="AG425" s="1328"/>
      <c r="AH425" s="1208">
        <v>60</v>
      </c>
      <c r="AI425" s="1209"/>
      <c r="AJ425" s="1328"/>
      <c r="AK425" s="1208">
        <v>60</v>
      </c>
      <c r="AL425" s="1209"/>
      <c r="AM425" s="1328"/>
      <c r="AN425" s="1208">
        <v>60</v>
      </c>
      <c r="AO425" s="1209"/>
      <c r="AP425" s="1328"/>
      <c r="AQ425" s="1208">
        <v>60</v>
      </c>
      <c r="AR425" s="1209"/>
      <c r="AS425" s="1328"/>
      <c r="AT425" s="1208">
        <v>60</v>
      </c>
      <c r="AU425" s="1209"/>
      <c r="AV425" s="1328"/>
      <c r="AW425" s="1208">
        <v>60</v>
      </c>
      <c r="AX425" s="1209"/>
    </row>
    <row r="426" spans="1:50">
      <c r="A426" s="1298" t="s">
        <v>4995</v>
      </c>
      <c r="B426" s="1139" t="s">
        <v>5907</v>
      </c>
      <c r="C426" s="1328"/>
      <c r="D426" s="1208">
        <v>50</v>
      </c>
      <c r="E426" s="1209"/>
      <c r="F426" s="1328"/>
      <c r="G426" s="1208">
        <v>50</v>
      </c>
      <c r="H426" s="1209"/>
      <c r="I426" s="1328"/>
      <c r="J426" s="1208">
        <v>50</v>
      </c>
      <c r="K426" s="1209"/>
      <c r="L426" s="1328"/>
      <c r="M426" s="1208"/>
      <c r="N426" s="1209"/>
      <c r="O426" s="1328"/>
      <c r="P426" s="1208">
        <v>50</v>
      </c>
      <c r="Q426" s="1209"/>
      <c r="R426" s="1328"/>
      <c r="S426" s="1208">
        <v>50</v>
      </c>
      <c r="T426" s="1209"/>
      <c r="U426" s="1328"/>
      <c r="V426" s="1208"/>
      <c r="W426" s="1209"/>
      <c r="X426" s="1328"/>
      <c r="Y426" s="1208"/>
      <c r="Z426" s="1209"/>
      <c r="AA426" s="1328"/>
      <c r="AB426" s="1208">
        <v>50</v>
      </c>
      <c r="AC426" s="1209"/>
      <c r="AD426" s="1328"/>
      <c r="AE426" s="1208">
        <v>50</v>
      </c>
      <c r="AF426" s="1209"/>
      <c r="AG426" s="1328"/>
      <c r="AH426" s="1208">
        <v>50</v>
      </c>
      <c r="AI426" s="1209"/>
      <c r="AJ426" s="1328"/>
      <c r="AK426" s="1208">
        <v>50</v>
      </c>
      <c r="AL426" s="1209"/>
      <c r="AM426" s="1328"/>
      <c r="AN426" s="1208">
        <v>50</v>
      </c>
      <c r="AO426" s="1209"/>
      <c r="AP426" s="1328"/>
      <c r="AQ426" s="1208">
        <v>50</v>
      </c>
      <c r="AR426" s="1209"/>
      <c r="AS426" s="1328"/>
      <c r="AT426" s="1208">
        <v>50</v>
      </c>
      <c r="AU426" s="1209"/>
      <c r="AV426" s="1328"/>
      <c r="AW426" s="1208">
        <v>50</v>
      </c>
      <c r="AX426" s="1209"/>
    </row>
    <row r="427" spans="1:50">
      <c r="A427" s="1298" t="s">
        <v>4569</v>
      </c>
      <c r="B427" s="1139" t="s">
        <v>5868</v>
      </c>
      <c r="C427" s="1328"/>
      <c r="D427" s="1208" t="s">
        <v>5858</v>
      </c>
      <c r="E427" s="1209"/>
      <c r="F427" s="1328"/>
      <c r="G427" s="1208" t="s">
        <v>5858</v>
      </c>
      <c r="H427" s="1209"/>
      <c r="I427" s="1328"/>
      <c r="J427" s="1208" t="s">
        <v>5858</v>
      </c>
      <c r="K427" s="1209"/>
      <c r="L427" s="1328"/>
      <c r="M427" s="1208"/>
      <c r="N427" s="1209"/>
      <c r="O427" s="1328"/>
      <c r="P427" s="1208" t="s">
        <v>5858</v>
      </c>
      <c r="Q427" s="1209"/>
      <c r="R427" s="1328"/>
      <c r="S427" s="1208" t="s">
        <v>5858</v>
      </c>
      <c r="T427" s="1209"/>
      <c r="U427" s="1328"/>
      <c r="V427" s="1208"/>
      <c r="W427" s="1209"/>
      <c r="X427" s="1328"/>
      <c r="Y427" s="1208"/>
      <c r="Z427" s="1209"/>
      <c r="AA427" s="1328"/>
      <c r="AB427" s="1208" t="s">
        <v>5858</v>
      </c>
      <c r="AC427" s="1209"/>
      <c r="AD427" s="1328"/>
      <c r="AE427" s="1208" t="s">
        <v>5858</v>
      </c>
      <c r="AF427" s="1209"/>
      <c r="AG427" s="1328"/>
      <c r="AH427" s="1208" t="s">
        <v>5858</v>
      </c>
      <c r="AI427" s="1209"/>
      <c r="AJ427" s="1328"/>
      <c r="AK427" s="1208" t="s">
        <v>5858</v>
      </c>
      <c r="AL427" s="1209"/>
      <c r="AM427" s="1328"/>
      <c r="AN427" s="1208" t="s">
        <v>5858</v>
      </c>
      <c r="AO427" s="1209"/>
      <c r="AP427" s="1328"/>
      <c r="AQ427" s="1208" t="s">
        <v>5858</v>
      </c>
      <c r="AR427" s="1209"/>
      <c r="AS427" s="1328"/>
      <c r="AT427" s="1208" t="s">
        <v>5858</v>
      </c>
      <c r="AU427" s="1209"/>
      <c r="AV427" s="1328"/>
      <c r="AW427" s="1208" t="s">
        <v>5858</v>
      </c>
      <c r="AX427" s="1209"/>
    </row>
    <row r="428" spans="1:50">
      <c r="A428" s="1332" t="s">
        <v>4998</v>
      </c>
      <c r="B428" s="1139" t="s">
        <v>5908</v>
      </c>
      <c r="C428" s="1328"/>
      <c r="D428" s="1208">
        <v>45</v>
      </c>
      <c r="E428" s="1209"/>
      <c r="F428" s="1328"/>
      <c r="G428" s="1208">
        <v>45</v>
      </c>
      <c r="H428" s="1209"/>
      <c r="I428" s="1328"/>
      <c r="J428" s="1208">
        <v>45</v>
      </c>
      <c r="K428" s="1209"/>
      <c r="L428" s="1328"/>
      <c r="M428" s="1208"/>
      <c r="N428" s="1209"/>
      <c r="O428" s="1328"/>
      <c r="P428" s="1208">
        <v>45</v>
      </c>
      <c r="Q428" s="1209"/>
      <c r="R428" s="1328"/>
      <c r="S428" s="1208">
        <v>45</v>
      </c>
      <c r="T428" s="1209"/>
      <c r="U428" s="1328"/>
      <c r="V428" s="1208"/>
      <c r="W428" s="1209"/>
      <c r="X428" s="1328"/>
      <c r="Y428" s="1208"/>
      <c r="Z428" s="1209"/>
      <c r="AA428" s="1328"/>
      <c r="AB428" s="1208">
        <v>45</v>
      </c>
      <c r="AC428" s="1209"/>
      <c r="AD428" s="1328"/>
      <c r="AE428" s="1208">
        <v>45</v>
      </c>
      <c r="AF428" s="1209"/>
      <c r="AG428" s="1328"/>
      <c r="AH428" s="1208">
        <v>45</v>
      </c>
      <c r="AI428" s="1209"/>
      <c r="AJ428" s="1328"/>
      <c r="AK428" s="1208">
        <v>45</v>
      </c>
      <c r="AL428" s="1209"/>
      <c r="AM428" s="1328"/>
      <c r="AN428" s="1208">
        <v>45</v>
      </c>
      <c r="AO428" s="1209"/>
      <c r="AP428" s="1328"/>
      <c r="AQ428" s="1208">
        <v>45</v>
      </c>
      <c r="AR428" s="1209"/>
      <c r="AS428" s="1328"/>
      <c r="AT428" s="1208">
        <v>45</v>
      </c>
      <c r="AU428" s="1209"/>
      <c r="AV428" s="1328"/>
      <c r="AW428" s="1208">
        <v>45</v>
      </c>
      <c r="AX428" s="1209"/>
    </row>
    <row r="429" spans="1:50" ht="54">
      <c r="A429" s="1299" t="s">
        <v>4570</v>
      </c>
      <c r="B429" s="1139" t="s">
        <v>5919</v>
      </c>
      <c r="C429" s="1300" t="s">
        <v>4806</v>
      </c>
      <c r="D429" s="1301" t="s">
        <v>4813</v>
      </c>
      <c r="E429" s="1302" t="s">
        <v>4814</v>
      </c>
      <c r="F429" s="1300" t="s">
        <v>4806</v>
      </c>
      <c r="G429" s="1301" t="s">
        <v>4813</v>
      </c>
      <c r="H429" s="1302" t="s">
        <v>4814</v>
      </c>
      <c r="I429" s="1300" t="s">
        <v>4806</v>
      </c>
      <c r="J429" s="1301" t="s">
        <v>4813</v>
      </c>
      <c r="K429" s="1302" t="s">
        <v>4814</v>
      </c>
      <c r="L429" s="1300" t="s">
        <v>4806</v>
      </c>
      <c r="M429" s="1301" t="s">
        <v>4813</v>
      </c>
      <c r="N429" s="1302" t="s">
        <v>4814</v>
      </c>
      <c r="O429" s="1300" t="s">
        <v>4806</v>
      </c>
      <c r="P429" s="1301" t="s">
        <v>4813</v>
      </c>
      <c r="Q429" s="1302" t="s">
        <v>4814</v>
      </c>
      <c r="R429" s="1300" t="s">
        <v>4806</v>
      </c>
      <c r="S429" s="1301" t="s">
        <v>4813</v>
      </c>
      <c r="T429" s="1302" t="s">
        <v>4814</v>
      </c>
      <c r="U429" s="1300" t="s">
        <v>4806</v>
      </c>
      <c r="V429" s="1301" t="s">
        <v>4813</v>
      </c>
      <c r="W429" s="1302" t="s">
        <v>4814</v>
      </c>
      <c r="X429" s="1300" t="s">
        <v>4806</v>
      </c>
      <c r="Y429" s="1301" t="s">
        <v>4813</v>
      </c>
      <c r="Z429" s="1302" t="s">
        <v>4814</v>
      </c>
      <c r="AA429" s="1300" t="s">
        <v>4806</v>
      </c>
      <c r="AB429" s="1301" t="s">
        <v>4813</v>
      </c>
      <c r="AC429" s="1302" t="s">
        <v>4814</v>
      </c>
      <c r="AD429" s="1300" t="s">
        <v>4806</v>
      </c>
      <c r="AE429" s="1301" t="s">
        <v>4813</v>
      </c>
      <c r="AF429" s="1302" t="s">
        <v>4814</v>
      </c>
      <c r="AG429" s="1300" t="s">
        <v>4806</v>
      </c>
      <c r="AH429" s="1301" t="s">
        <v>4813</v>
      </c>
      <c r="AI429" s="1302" t="s">
        <v>4814</v>
      </c>
      <c r="AJ429" s="1300" t="s">
        <v>4806</v>
      </c>
      <c r="AK429" s="1301" t="s">
        <v>4813</v>
      </c>
      <c r="AL429" s="1302" t="s">
        <v>4814</v>
      </c>
      <c r="AM429" s="1300" t="s">
        <v>4806</v>
      </c>
      <c r="AN429" s="1301" t="s">
        <v>4813</v>
      </c>
      <c r="AO429" s="1302" t="s">
        <v>4814</v>
      </c>
      <c r="AP429" s="1300" t="s">
        <v>4806</v>
      </c>
      <c r="AQ429" s="1301" t="s">
        <v>4813</v>
      </c>
      <c r="AR429" s="1302" t="s">
        <v>4814</v>
      </c>
      <c r="AS429" s="1300" t="s">
        <v>4806</v>
      </c>
      <c r="AT429" s="1301" t="s">
        <v>4813</v>
      </c>
      <c r="AU429" s="1302" t="s">
        <v>4814</v>
      </c>
      <c r="AV429" s="1300" t="s">
        <v>4806</v>
      </c>
      <c r="AW429" s="1301" t="s">
        <v>4813</v>
      </c>
      <c r="AX429" s="1302" t="s">
        <v>4814</v>
      </c>
    </row>
    <row r="430" spans="1:50">
      <c r="A430" s="1303" t="s">
        <v>4470</v>
      </c>
      <c r="B430" s="1304" t="s">
        <v>4471</v>
      </c>
      <c r="C430" s="1305" t="s">
        <v>2284</v>
      </c>
      <c r="D430" s="1306">
        <v>30.3</v>
      </c>
      <c r="E430" s="1307">
        <v>0</v>
      </c>
      <c r="F430" s="1305" t="s">
        <v>2284</v>
      </c>
      <c r="G430" s="1306">
        <v>30.3</v>
      </c>
      <c r="H430" s="1307">
        <v>0</v>
      </c>
      <c r="I430" s="1305" t="s">
        <v>2284</v>
      </c>
      <c r="J430" s="1306">
        <v>30.3</v>
      </c>
      <c r="K430" s="1307">
        <v>0</v>
      </c>
      <c r="L430" s="1305" t="s">
        <v>1078</v>
      </c>
      <c r="M430" s="1306" t="s">
        <v>1078</v>
      </c>
      <c r="N430" s="1307" t="s">
        <v>1078</v>
      </c>
      <c r="O430" s="1305" t="s">
        <v>2284</v>
      </c>
      <c r="P430" s="1306">
        <v>30.3</v>
      </c>
      <c r="Q430" s="1307">
        <v>0</v>
      </c>
      <c r="R430" s="1305" t="s">
        <v>2284</v>
      </c>
      <c r="S430" s="1306">
        <v>30.2</v>
      </c>
      <c r="T430" s="1307">
        <v>0</v>
      </c>
      <c r="U430" s="1305" t="s">
        <v>1078</v>
      </c>
      <c r="V430" s="1306" t="s">
        <v>1078</v>
      </c>
      <c r="W430" s="1307" t="s">
        <v>1078</v>
      </c>
      <c r="X430" s="1305" t="s">
        <v>1078</v>
      </c>
      <c r="Y430" s="1306" t="s">
        <v>1078</v>
      </c>
      <c r="Z430" s="1307" t="s">
        <v>1078</v>
      </c>
      <c r="AA430" s="1305" t="s">
        <v>2284</v>
      </c>
      <c r="AB430" s="1306">
        <v>30.2</v>
      </c>
      <c r="AC430" s="1307">
        <v>0</v>
      </c>
      <c r="AD430" s="1305" t="s">
        <v>2284</v>
      </c>
      <c r="AE430" s="1306">
        <v>30.3</v>
      </c>
      <c r="AF430" s="1307">
        <v>0</v>
      </c>
      <c r="AG430" s="1305" t="s">
        <v>2284</v>
      </c>
      <c r="AH430" s="1306">
        <v>30.2</v>
      </c>
      <c r="AI430" s="1307">
        <v>0</v>
      </c>
      <c r="AJ430" s="1305" t="s">
        <v>2284</v>
      </c>
      <c r="AK430" s="1306">
        <v>30.3</v>
      </c>
      <c r="AL430" s="1307">
        <v>0</v>
      </c>
      <c r="AM430" s="1305" t="s">
        <v>2284</v>
      </c>
      <c r="AN430" s="1306">
        <v>30.2</v>
      </c>
      <c r="AO430" s="1307">
        <v>0</v>
      </c>
      <c r="AP430" s="1305" t="s">
        <v>2284</v>
      </c>
      <c r="AQ430" s="1306">
        <v>30.2</v>
      </c>
      <c r="AR430" s="1307">
        <v>0</v>
      </c>
      <c r="AS430" s="1305" t="s">
        <v>2284</v>
      </c>
      <c r="AT430" s="1306">
        <v>30.1</v>
      </c>
      <c r="AU430" s="1307">
        <v>0</v>
      </c>
      <c r="AV430" s="1305" t="s">
        <v>2284</v>
      </c>
      <c r="AW430" s="1306">
        <v>30.2</v>
      </c>
      <c r="AX430" s="1307">
        <v>0</v>
      </c>
    </row>
    <row r="431" spans="1:50">
      <c r="A431" s="1308" t="s">
        <v>4472</v>
      </c>
      <c r="B431" s="1350" t="s">
        <v>4473</v>
      </c>
      <c r="C431" s="1310" t="s">
        <v>2284</v>
      </c>
      <c r="D431" s="1311">
        <v>30.3</v>
      </c>
      <c r="E431" s="1312">
        <v>0</v>
      </c>
      <c r="F431" s="1310" t="s">
        <v>2284</v>
      </c>
      <c r="G431" s="1311">
        <v>30.3</v>
      </c>
      <c r="H431" s="1312">
        <v>0</v>
      </c>
      <c r="I431" s="1310" t="s">
        <v>2284</v>
      </c>
      <c r="J431" s="1311">
        <v>30.3</v>
      </c>
      <c r="K431" s="1312">
        <v>0</v>
      </c>
      <c r="L431" s="1310" t="s">
        <v>1078</v>
      </c>
      <c r="M431" s="1311" t="s">
        <v>1078</v>
      </c>
      <c r="N431" s="1312" t="s">
        <v>1078</v>
      </c>
      <c r="O431" s="1310" t="s">
        <v>2284</v>
      </c>
      <c r="P431" s="1311">
        <v>30.3</v>
      </c>
      <c r="Q431" s="1312">
        <v>0</v>
      </c>
      <c r="R431" s="1310" t="s">
        <v>2284</v>
      </c>
      <c r="S431" s="1311">
        <v>30.1</v>
      </c>
      <c r="T431" s="1312">
        <v>0</v>
      </c>
      <c r="U431" s="1310" t="s">
        <v>1078</v>
      </c>
      <c r="V431" s="1311" t="s">
        <v>1078</v>
      </c>
      <c r="W431" s="1312" t="s">
        <v>1078</v>
      </c>
      <c r="X431" s="1310" t="s">
        <v>1078</v>
      </c>
      <c r="Y431" s="1311" t="s">
        <v>1078</v>
      </c>
      <c r="Z431" s="1312" t="s">
        <v>1078</v>
      </c>
      <c r="AA431" s="1310" t="s">
        <v>2284</v>
      </c>
      <c r="AB431" s="1311">
        <v>30.2</v>
      </c>
      <c r="AC431" s="1312">
        <v>0</v>
      </c>
      <c r="AD431" s="1310" t="s">
        <v>2284</v>
      </c>
      <c r="AE431" s="1311">
        <v>30.3</v>
      </c>
      <c r="AF431" s="1312">
        <v>0</v>
      </c>
      <c r="AG431" s="1310" t="s">
        <v>2284</v>
      </c>
      <c r="AH431" s="1311">
        <v>30.2</v>
      </c>
      <c r="AI431" s="1312">
        <v>0</v>
      </c>
      <c r="AJ431" s="1310" t="s">
        <v>2284</v>
      </c>
      <c r="AK431" s="1311">
        <v>30.2</v>
      </c>
      <c r="AL431" s="1312">
        <v>0</v>
      </c>
      <c r="AM431" s="1310" t="s">
        <v>2284</v>
      </c>
      <c r="AN431" s="1311">
        <v>30.3</v>
      </c>
      <c r="AO431" s="1312">
        <v>0</v>
      </c>
      <c r="AP431" s="1310" t="s">
        <v>2284</v>
      </c>
      <c r="AQ431" s="1311">
        <v>30.2</v>
      </c>
      <c r="AR431" s="1312">
        <v>0</v>
      </c>
      <c r="AS431" s="1310" t="s">
        <v>2284</v>
      </c>
      <c r="AT431" s="1311">
        <v>30.2</v>
      </c>
      <c r="AU431" s="1312">
        <v>0</v>
      </c>
      <c r="AV431" s="1310" t="s">
        <v>2284</v>
      </c>
      <c r="AW431" s="1311">
        <v>30.2</v>
      </c>
      <c r="AX431" s="1312">
        <v>0</v>
      </c>
    </row>
    <row r="432" spans="1:50">
      <c r="A432" s="1313" t="s">
        <v>4474</v>
      </c>
      <c r="B432" s="1143" t="s">
        <v>4475</v>
      </c>
      <c r="C432" s="1314" t="s">
        <v>1078</v>
      </c>
      <c r="D432" s="1315" t="s">
        <v>1078</v>
      </c>
      <c r="E432" s="1316" t="s">
        <v>1078</v>
      </c>
      <c r="F432" s="1314" t="s">
        <v>1078</v>
      </c>
      <c r="G432" s="1315" t="s">
        <v>1078</v>
      </c>
      <c r="H432" s="1316" t="s">
        <v>1078</v>
      </c>
      <c r="I432" s="1314" t="s">
        <v>1078</v>
      </c>
      <c r="J432" s="1315" t="s">
        <v>1078</v>
      </c>
      <c r="K432" s="1316" t="s">
        <v>1078</v>
      </c>
      <c r="L432" s="1314" t="s">
        <v>1078</v>
      </c>
      <c r="M432" s="1315" t="s">
        <v>1078</v>
      </c>
      <c r="N432" s="1316" t="s">
        <v>1078</v>
      </c>
      <c r="O432" s="1314" t="s">
        <v>1078</v>
      </c>
      <c r="P432" s="1315" t="s">
        <v>1078</v>
      </c>
      <c r="Q432" s="1316" t="s">
        <v>1078</v>
      </c>
      <c r="R432" s="1314" t="s">
        <v>1078</v>
      </c>
      <c r="S432" s="1315" t="s">
        <v>1078</v>
      </c>
      <c r="T432" s="1316" t="s">
        <v>1078</v>
      </c>
      <c r="U432" s="1314" t="s">
        <v>1078</v>
      </c>
      <c r="V432" s="1315" t="s">
        <v>1078</v>
      </c>
      <c r="W432" s="1316" t="s">
        <v>1078</v>
      </c>
      <c r="X432" s="1314" t="s">
        <v>1078</v>
      </c>
      <c r="Y432" s="1315" t="s">
        <v>1078</v>
      </c>
      <c r="Z432" s="1316" t="s">
        <v>1078</v>
      </c>
      <c r="AA432" s="1314" t="s">
        <v>1078</v>
      </c>
      <c r="AB432" s="1315" t="s">
        <v>1078</v>
      </c>
      <c r="AC432" s="1316" t="s">
        <v>1078</v>
      </c>
      <c r="AD432" s="1314" t="s">
        <v>1078</v>
      </c>
      <c r="AE432" s="1315" t="s">
        <v>1078</v>
      </c>
      <c r="AF432" s="1316" t="s">
        <v>1078</v>
      </c>
      <c r="AG432" s="1314" t="s">
        <v>1078</v>
      </c>
      <c r="AH432" s="1315" t="s">
        <v>1078</v>
      </c>
      <c r="AI432" s="1316" t="s">
        <v>1078</v>
      </c>
      <c r="AJ432" s="1314" t="s">
        <v>1078</v>
      </c>
      <c r="AK432" s="1315" t="s">
        <v>1078</v>
      </c>
      <c r="AL432" s="1316" t="s">
        <v>1078</v>
      </c>
      <c r="AM432" s="1314" t="s">
        <v>1078</v>
      </c>
      <c r="AN432" s="1315" t="s">
        <v>1078</v>
      </c>
      <c r="AO432" s="1316" t="s">
        <v>1078</v>
      </c>
      <c r="AP432" s="1314" t="s">
        <v>1078</v>
      </c>
      <c r="AQ432" s="1315" t="s">
        <v>1078</v>
      </c>
      <c r="AR432" s="1316" t="s">
        <v>1078</v>
      </c>
      <c r="AS432" s="1314" t="s">
        <v>1078</v>
      </c>
      <c r="AT432" s="1315" t="s">
        <v>1078</v>
      </c>
      <c r="AU432" s="1316" t="s">
        <v>1078</v>
      </c>
      <c r="AV432" s="1314" t="s">
        <v>1078</v>
      </c>
      <c r="AW432" s="1315" t="s">
        <v>1078</v>
      </c>
      <c r="AX432" s="1316" t="s">
        <v>1078</v>
      </c>
    </row>
    <row r="433" spans="1:50">
      <c r="A433" s="1303" t="s">
        <v>4476</v>
      </c>
      <c r="B433" s="1304" t="s">
        <v>4477</v>
      </c>
      <c r="C433" s="1305" t="s">
        <v>4809</v>
      </c>
      <c r="D433" s="1306" t="s">
        <v>1078</v>
      </c>
      <c r="E433" s="1307" t="s">
        <v>1078</v>
      </c>
      <c r="F433" s="1305" t="s">
        <v>2284</v>
      </c>
      <c r="G433" s="1306">
        <v>35.299999999999997</v>
      </c>
      <c r="H433" s="1307">
        <v>0</v>
      </c>
      <c r="I433" s="1305" t="s">
        <v>4810</v>
      </c>
      <c r="J433" s="1306">
        <v>35.299999999999997</v>
      </c>
      <c r="K433" s="1307">
        <v>11.9</v>
      </c>
      <c r="L433" s="1305" t="s">
        <v>1078</v>
      </c>
      <c r="M433" s="1306" t="s">
        <v>1078</v>
      </c>
      <c r="N433" s="1307" t="s">
        <v>1078</v>
      </c>
      <c r="O433" s="1305" t="s">
        <v>4809</v>
      </c>
      <c r="P433" s="1306" t="s">
        <v>1078</v>
      </c>
      <c r="Q433" s="1307" t="s">
        <v>1078</v>
      </c>
      <c r="R433" s="1305" t="s">
        <v>4809</v>
      </c>
      <c r="S433" s="1306" t="s">
        <v>1078</v>
      </c>
      <c r="T433" s="1307" t="s">
        <v>1078</v>
      </c>
      <c r="U433" s="1305" t="s">
        <v>1078</v>
      </c>
      <c r="V433" s="1306" t="s">
        <v>1078</v>
      </c>
      <c r="W433" s="1307" t="s">
        <v>1078</v>
      </c>
      <c r="X433" s="1305" t="s">
        <v>1078</v>
      </c>
      <c r="Y433" s="1306" t="s">
        <v>1078</v>
      </c>
      <c r="Z433" s="1307" t="s">
        <v>1078</v>
      </c>
      <c r="AA433" s="1305" t="s">
        <v>4809</v>
      </c>
      <c r="AB433" s="1306" t="s">
        <v>1078</v>
      </c>
      <c r="AC433" s="1307" t="s">
        <v>1078</v>
      </c>
      <c r="AD433" s="1305" t="s">
        <v>2284</v>
      </c>
      <c r="AE433" s="1306">
        <v>35.299999999999997</v>
      </c>
      <c r="AF433" s="1307">
        <v>0</v>
      </c>
      <c r="AG433" s="1305" t="s">
        <v>4809</v>
      </c>
      <c r="AH433" s="1306" t="s">
        <v>1078</v>
      </c>
      <c r="AI433" s="1307" t="s">
        <v>1078</v>
      </c>
      <c r="AJ433" s="1305" t="s">
        <v>4809</v>
      </c>
      <c r="AK433" s="1306" t="s">
        <v>1078</v>
      </c>
      <c r="AL433" s="1307" t="s">
        <v>1078</v>
      </c>
      <c r="AM433" s="1305" t="s">
        <v>4809</v>
      </c>
      <c r="AN433" s="1306" t="s">
        <v>1078</v>
      </c>
      <c r="AO433" s="1307" t="s">
        <v>1078</v>
      </c>
      <c r="AP433" s="1305" t="s">
        <v>2284</v>
      </c>
      <c r="AQ433" s="1306">
        <v>35.299999999999997</v>
      </c>
      <c r="AR433" s="1307">
        <v>0</v>
      </c>
      <c r="AS433" s="1305" t="s">
        <v>4809</v>
      </c>
      <c r="AT433" s="1306" t="s">
        <v>1078</v>
      </c>
      <c r="AU433" s="1307" t="s">
        <v>1078</v>
      </c>
      <c r="AV433" s="1305" t="s">
        <v>4809</v>
      </c>
      <c r="AW433" s="1306" t="s">
        <v>1078</v>
      </c>
      <c r="AX433" s="1307" t="s">
        <v>1078</v>
      </c>
    </row>
    <row r="434" spans="1:50">
      <c r="A434" s="1308" t="s">
        <v>4478</v>
      </c>
      <c r="B434" s="1350" t="s">
        <v>4479</v>
      </c>
      <c r="C434" s="1310" t="s">
        <v>1078</v>
      </c>
      <c r="D434" s="1311" t="s">
        <v>1078</v>
      </c>
      <c r="E434" s="1312" t="s">
        <v>1078</v>
      </c>
      <c r="F434" s="1310" t="s">
        <v>2284</v>
      </c>
      <c r="G434" s="1311">
        <v>35.299999999999997</v>
      </c>
      <c r="H434" s="1312">
        <v>0</v>
      </c>
      <c r="I434" s="1310" t="s">
        <v>4810</v>
      </c>
      <c r="J434" s="1311">
        <v>35.200000000000003</v>
      </c>
      <c r="K434" s="1312">
        <v>19.3</v>
      </c>
      <c r="L434" s="1310" t="s">
        <v>1078</v>
      </c>
      <c r="M434" s="1311" t="s">
        <v>1078</v>
      </c>
      <c r="N434" s="1312" t="s">
        <v>1078</v>
      </c>
      <c r="O434" s="1310" t="s">
        <v>1078</v>
      </c>
      <c r="P434" s="1311" t="s">
        <v>1078</v>
      </c>
      <c r="Q434" s="1312" t="s">
        <v>1078</v>
      </c>
      <c r="R434" s="1310" t="s">
        <v>1078</v>
      </c>
      <c r="S434" s="1311" t="s">
        <v>1078</v>
      </c>
      <c r="T434" s="1312" t="s">
        <v>1078</v>
      </c>
      <c r="U434" s="1310" t="s">
        <v>1078</v>
      </c>
      <c r="V434" s="1311" t="s">
        <v>1078</v>
      </c>
      <c r="W434" s="1312" t="s">
        <v>1078</v>
      </c>
      <c r="X434" s="1310" t="s">
        <v>1078</v>
      </c>
      <c r="Y434" s="1311" t="s">
        <v>1078</v>
      </c>
      <c r="Z434" s="1312" t="s">
        <v>1078</v>
      </c>
      <c r="AA434" s="1310" t="s">
        <v>1078</v>
      </c>
      <c r="AB434" s="1311" t="s">
        <v>1078</v>
      </c>
      <c r="AC434" s="1312" t="s">
        <v>1078</v>
      </c>
      <c r="AD434" s="1310" t="s">
        <v>2284</v>
      </c>
      <c r="AE434" s="1311">
        <v>35.299999999999997</v>
      </c>
      <c r="AF434" s="1312">
        <v>0</v>
      </c>
      <c r="AG434" s="1310" t="s">
        <v>1078</v>
      </c>
      <c r="AH434" s="1311" t="s">
        <v>1078</v>
      </c>
      <c r="AI434" s="1312" t="s">
        <v>1078</v>
      </c>
      <c r="AJ434" s="1310" t="s">
        <v>1078</v>
      </c>
      <c r="AK434" s="1311" t="s">
        <v>1078</v>
      </c>
      <c r="AL434" s="1312" t="s">
        <v>1078</v>
      </c>
      <c r="AM434" s="1310" t="s">
        <v>1078</v>
      </c>
      <c r="AN434" s="1311" t="s">
        <v>1078</v>
      </c>
      <c r="AO434" s="1312" t="s">
        <v>1078</v>
      </c>
      <c r="AP434" s="1310" t="s">
        <v>4810</v>
      </c>
      <c r="AQ434" s="1311">
        <v>35.200000000000003</v>
      </c>
      <c r="AR434" s="1312">
        <v>20.399999999999999</v>
      </c>
      <c r="AS434" s="1310" t="s">
        <v>1078</v>
      </c>
      <c r="AT434" s="1311" t="s">
        <v>1078</v>
      </c>
      <c r="AU434" s="1312" t="s">
        <v>1078</v>
      </c>
      <c r="AV434" s="1310" t="s">
        <v>1078</v>
      </c>
      <c r="AW434" s="1311" t="s">
        <v>1078</v>
      </c>
      <c r="AX434" s="1312" t="s">
        <v>1078</v>
      </c>
    </row>
    <row r="435" spans="1:50">
      <c r="A435" s="1313" t="s">
        <v>4480</v>
      </c>
      <c r="B435" s="1143" t="s">
        <v>4481</v>
      </c>
      <c r="C435" s="1314" t="s">
        <v>1078</v>
      </c>
      <c r="D435" s="1315" t="s">
        <v>1078</v>
      </c>
      <c r="E435" s="1316" t="s">
        <v>1078</v>
      </c>
      <c r="F435" s="1314" t="s">
        <v>1078</v>
      </c>
      <c r="G435" s="1315" t="s">
        <v>1078</v>
      </c>
      <c r="H435" s="1316" t="s">
        <v>1078</v>
      </c>
      <c r="I435" s="1314" t="s">
        <v>4810</v>
      </c>
      <c r="J435" s="1315">
        <v>35.299999999999997</v>
      </c>
      <c r="K435" s="1316">
        <v>8.1999999999999993</v>
      </c>
      <c r="L435" s="1314" t="s">
        <v>1078</v>
      </c>
      <c r="M435" s="1315" t="s">
        <v>1078</v>
      </c>
      <c r="N435" s="1316" t="s">
        <v>1078</v>
      </c>
      <c r="O435" s="1314" t="s">
        <v>1078</v>
      </c>
      <c r="P435" s="1315" t="s">
        <v>1078</v>
      </c>
      <c r="Q435" s="1316" t="s">
        <v>1078</v>
      </c>
      <c r="R435" s="1314" t="s">
        <v>1078</v>
      </c>
      <c r="S435" s="1315" t="s">
        <v>1078</v>
      </c>
      <c r="T435" s="1316" t="s">
        <v>1078</v>
      </c>
      <c r="U435" s="1314" t="s">
        <v>1078</v>
      </c>
      <c r="V435" s="1315" t="s">
        <v>1078</v>
      </c>
      <c r="W435" s="1316" t="s">
        <v>1078</v>
      </c>
      <c r="X435" s="1314" t="s">
        <v>1078</v>
      </c>
      <c r="Y435" s="1315" t="s">
        <v>1078</v>
      </c>
      <c r="Z435" s="1316" t="s">
        <v>1078</v>
      </c>
      <c r="AA435" s="1314" t="s">
        <v>1078</v>
      </c>
      <c r="AB435" s="1315" t="s">
        <v>1078</v>
      </c>
      <c r="AC435" s="1316" t="s">
        <v>1078</v>
      </c>
      <c r="AD435" s="1314" t="s">
        <v>1078</v>
      </c>
      <c r="AE435" s="1315" t="s">
        <v>1078</v>
      </c>
      <c r="AF435" s="1316" t="s">
        <v>1078</v>
      </c>
      <c r="AG435" s="1314" t="s">
        <v>1078</v>
      </c>
      <c r="AH435" s="1315" t="s">
        <v>1078</v>
      </c>
      <c r="AI435" s="1316" t="s">
        <v>1078</v>
      </c>
      <c r="AJ435" s="1314" t="s">
        <v>1078</v>
      </c>
      <c r="AK435" s="1315" t="s">
        <v>1078</v>
      </c>
      <c r="AL435" s="1316" t="s">
        <v>1078</v>
      </c>
      <c r="AM435" s="1314" t="s">
        <v>1078</v>
      </c>
      <c r="AN435" s="1315" t="s">
        <v>1078</v>
      </c>
      <c r="AO435" s="1316" t="s">
        <v>1078</v>
      </c>
      <c r="AP435" s="1314" t="s">
        <v>4810</v>
      </c>
      <c r="AQ435" s="1315">
        <v>35.200000000000003</v>
      </c>
      <c r="AR435" s="1316">
        <v>28.7</v>
      </c>
      <c r="AS435" s="1314" t="s">
        <v>1078</v>
      </c>
      <c r="AT435" s="1315" t="s">
        <v>1078</v>
      </c>
      <c r="AU435" s="1316" t="s">
        <v>1078</v>
      </c>
      <c r="AV435" s="1314" t="s">
        <v>1078</v>
      </c>
      <c r="AW435" s="1315" t="s">
        <v>1078</v>
      </c>
      <c r="AX435" s="1316" t="s">
        <v>1078</v>
      </c>
    </row>
    <row r="436" spans="1:50">
      <c r="A436" s="1303" t="s">
        <v>4482</v>
      </c>
      <c r="B436" s="1304" t="s">
        <v>4483</v>
      </c>
      <c r="C436" s="1305" t="s">
        <v>2284</v>
      </c>
      <c r="D436" s="1306">
        <v>40.299999999999997</v>
      </c>
      <c r="E436" s="1307">
        <v>0</v>
      </c>
      <c r="F436" s="1305" t="s">
        <v>4810</v>
      </c>
      <c r="G436" s="1306">
        <v>40.299999999999997</v>
      </c>
      <c r="H436" s="1307">
        <v>17.899999999999999</v>
      </c>
      <c r="I436" s="1305" t="s">
        <v>4810</v>
      </c>
      <c r="J436" s="1306">
        <v>40.200000000000003</v>
      </c>
      <c r="K436" s="1307">
        <v>24.4</v>
      </c>
      <c r="L436" s="1305" t="s">
        <v>1078</v>
      </c>
      <c r="M436" s="1306" t="s">
        <v>1078</v>
      </c>
      <c r="N436" s="1307" t="s">
        <v>1078</v>
      </c>
      <c r="O436" s="1305" t="s">
        <v>2284</v>
      </c>
      <c r="P436" s="1306">
        <v>40.299999999999997</v>
      </c>
      <c r="Q436" s="1307">
        <v>0</v>
      </c>
      <c r="R436" s="1305" t="s">
        <v>2284</v>
      </c>
      <c r="S436" s="1306">
        <v>40.200000000000003</v>
      </c>
      <c r="T436" s="1307">
        <v>0</v>
      </c>
      <c r="U436" s="1305" t="s">
        <v>1078</v>
      </c>
      <c r="V436" s="1306" t="s">
        <v>1078</v>
      </c>
      <c r="W436" s="1307" t="s">
        <v>1078</v>
      </c>
      <c r="X436" s="1305" t="s">
        <v>1078</v>
      </c>
      <c r="Y436" s="1306" t="s">
        <v>1078</v>
      </c>
      <c r="Z436" s="1307" t="s">
        <v>1078</v>
      </c>
      <c r="AA436" s="1305" t="s">
        <v>2284</v>
      </c>
      <c r="AB436" s="1306">
        <v>40.200000000000003</v>
      </c>
      <c r="AC436" s="1307">
        <v>0</v>
      </c>
      <c r="AD436" s="1305" t="s">
        <v>4810</v>
      </c>
      <c r="AE436" s="1306">
        <v>40.299999999999997</v>
      </c>
      <c r="AF436" s="1307">
        <v>13.8</v>
      </c>
      <c r="AG436" s="1305" t="s">
        <v>2284</v>
      </c>
      <c r="AH436" s="1306">
        <v>40.299999999999997</v>
      </c>
      <c r="AI436" s="1307">
        <v>0</v>
      </c>
      <c r="AJ436" s="1305" t="s">
        <v>2284</v>
      </c>
      <c r="AK436" s="1306">
        <v>40.299999999999997</v>
      </c>
      <c r="AL436" s="1307">
        <v>0</v>
      </c>
      <c r="AM436" s="1305" t="s">
        <v>2284</v>
      </c>
      <c r="AN436" s="1306">
        <v>40.200000000000003</v>
      </c>
      <c r="AO436" s="1307">
        <v>0</v>
      </c>
      <c r="AP436" s="1305" t="s">
        <v>4810</v>
      </c>
      <c r="AQ436" s="1306">
        <v>40.200000000000003</v>
      </c>
      <c r="AR436" s="1307">
        <v>30</v>
      </c>
      <c r="AS436" s="1305" t="s">
        <v>2284</v>
      </c>
      <c r="AT436" s="1306">
        <v>40.200000000000003</v>
      </c>
      <c r="AU436" s="1307">
        <v>0</v>
      </c>
      <c r="AV436" s="1305" t="s">
        <v>2284</v>
      </c>
      <c r="AW436" s="1306">
        <v>40.200000000000003</v>
      </c>
      <c r="AX436" s="1307">
        <v>0</v>
      </c>
    </row>
    <row r="437" spans="1:50">
      <c r="A437" s="1308" t="s">
        <v>4484</v>
      </c>
      <c r="B437" s="1350" t="s">
        <v>4485</v>
      </c>
      <c r="C437" s="1317" t="s">
        <v>2284</v>
      </c>
      <c r="D437" s="1318">
        <v>40.299999999999997</v>
      </c>
      <c r="E437" s="1319">
        <v>0</v>
      </c>
      <c r="F437" s="1317" t="s">
        <v>4810</v>
      </c>
      <c r="G437" s="1318">
        <v>40.299999999999997</v>
      </c>
      <c r="H437" s="1319">
        <v>17.7</v>
      </c>
      <c r="I437" s="1317" t="s">
        <v>4810</v>
      </c>
      <c r="J437" s="1318">
        <v>40.299999999999997</v>
      </c>
      <c r="K437" s="1319">
        <v>22.8</v>
      </c>
      <c r="L437" s="1317" t="s">
        <v>1078</v>
      </c>
      <c r="M437" s="1318" t="s">
        <v>1078</v>
      </c>
      <c r="N437" s="1319" t="s">
        <v>1078</v>
      </c>
      <c r="O437" s="1317" t="s">
        <v>2284</v>
      </c>
      <c r="P437" s="1318">
        <v>40.299999999999997</v>
      </c>
      <c r="Q437" s="1319">
        <v>0</v>
      </c>
      <c r="R437" s="1317" t="s">
        <v>2284</v>
      </c>
      <c r="S437" s="1318">
        <v>40.200000000000003</v>
      </c>
      <c r="T437" s="1319">
        <v>0</v>
      </c>
      <c r="U437" s="1317" t="s">
        <v>1078</v>
      </c>
      <c r="V437" s="1318" t="s">
        <v>1078</v>
      </c>
      <c r="W437" s="1319" t="s">
        <v>1078</v>
      </c>
      <c r="X437" s="1317" t="s">
        <v>1078</v>
      </c>
      <c r="Y437" s="1318" t="s">
        <v>1078</v>
      </c>
      <c r="Z437" s="1319" t="s">
        <v>1078</v>
      </c>
      <c r="AA437" s="1317" t="s">
        <v>2284</v>
      </c>
      <c r="AB437" s="1318">
        <v>40.1</v>
      </c>
      <c r="AC437" s="1319">
        <v>0</v>
      </c>
      <c r="AD437" s="1317" t="s">
        <v>4810</v>
      </c>
      <c r="AE437" s="1318">
        <v>40.299999999999997</v>
      </c>
      <c r="AF437" s="1319">
        <v>20.8</v>
      </c>
      <c r="AG437" s="1317" t="s">
        <v>2284</v>
      </c>
      <c r="AH437" s="1318">
        <v>40.1</v>
      </c>
      <c r="AI437" s="1319">
        <v>0</v>
      </c>
      <c r="AJ437" s="1317" t="s">
        <v>2284</v>
      </c>
      <c r="AK437" s="1318">
        <v>40.200000000000003</v>
      </c>
      <c r="AL437" s="1319">
        <v>0</v>
      </c>
      <c r="AM437" s="1317" t="s">
        <v>2284</v>
      </c>
      <c r="AN437" s="1318">
        <v>40.200000000000003</v>
      </c>
      <c r="AO437" s="1319">
        <v>0</v>
      </c>
      <c r="AP437" s="1317" t="s">
        <v>4810</v>
      </c>
      <c r="AQ437" s="1318">
        <v>40.299999999999997</v>
      </c>
      <c r="AR437" s="1319">
        <v>29.3</v>
      </c>
      <c r="AS437" s="1317" t="s">
        <v>2284</v>
      </c>
      <c r="AT437" s="1318">
        <v>40.200000000000003</v>
      </c>
      <c r="AU437" s="1319">
        <v>0</v>
      </c>
      <c r="AV437" s="1317" t="s">
        <v>2284</v>
      </c>
      <c r="AW437" s="1318">
        <v>40.200000000000003</v>
      </c>
      <c r="AX437" s="1319">
        <v>0</v>
      </c>
    </row>
    <row r="438" spans="1:50">
      <c r="A438" s="1313" t="s">
        <v>4486</v>
      </c>
      <c r="B438" s="1143" t="s">
        <v>4487</v>
      </c>
      <c r="C438" s="1314" t="s">
        <v>1078</v>
      </c>
      <c r="D438" s="1315" t="s">
        <v>1078</v>
      </c>
      <c r="E438" s="1316" t="s">
        <v>1078</v>
      </c>
      <c r="F438" s="1314" t="s">
        <v>1078</v>
      </c>
      <c r="G438" s="1315" t="s">
        <v>1078</v>
      </c>
      <c r="H438" s="1316" t="s">
        <v>1078</v>
      </c>
      <c r="I438" s="1314" t="s">
        <v>4810</v>
      </c>
      <c r="J438" s="1315">
        <v>40.299999999999997</v>
      </c>
      <c r="K438" s="1316">
        <v>24.8</v>
      </c>
      <c r="L438" s="1314" t="s">
        <v>1078</v>
      </c>
      <c r="M438" s="1315" t="s">
        <v>1078</v>
      </c>
      <c r="N438" s="1316" t="s">
        <v>1078</v>
      </c>
      <c r="O438" s="1314" t="s">
        <v>1078</v>
      </c>
      <c r="P438" s="1315" t="s">
        <v>1078</v>
      </c>
      <c r="Q438" s="1316" t="s">
        <v>1078</v>
      </c>
      <c r="R438" s="1314" t="s">
        <v>1078</v>
      </c>
      <c r="S438" s="1315" t="s">
        <v>1078</v>
      </c>
      <c r="T438" s="1316" t="s">
        <v>1078</v>
      </c>
      <c r="U438" s="1314" t="s">
        <v>1078</v>
      </c>
      <c r="V438" s="1315" t="s">
        <v>1078</v>
      </c>
      <c r="W438" s="1316" t="s">
        <v>1078</v>
      </c>
      <c r="X438" s="1314" t="s">
        <v>1078</v>
      </c>
      <c r="Y438" s="1315" t="s">
        <v>1078</v>
      </c>
      <c r="Z438" s="1316" t="s">
        <v>1078</v>
      </c>
      <c r="AA438" s="1314" t="s">
        <v>1078</v>
      </c>
      <c r="AB438" s="1315" t="s">
        <v>1078</v>
      </c>
      <c r="AC438" s="1316" t="s">
        <v>1078</v>
      </c>
      <c r="AD438" s="1314" t="s">
        <v>4810</v>
      </c>
      <c r="AE438" s="1315">
        <v>40.200000000000003</v>
      </c>
      <c r="AF438" s="1316">
        <v>26.1</v>
      </c>
      <c r="AG438" s="1314" t="s">
        <v>1078</v>
      </c>
      <c r="AH438" s="1315" t="s">
        <v>1078</v>
      </c>
      <c r="AI438" s="1316" t="s">
        <v>1078</v>
      </c>
      <c r="AJ438" s="1314" t="s">
        <v>1078</v>
      </c>
      <c r="AK438" s="1315" t="s">
        <v>1078</v>
      </c>
      <c r="AL438" s="1316" t="s">
        <v>1078</v>
      </c>
      <c r="AM438" s="1314" t="s">
        <v>1078</v>
      </c>
      <c r="AN438" s="1315" t="s">
        <v>1078</v>
      </c>
      <c r="AO438" s="1316" t="s">
        <v>1078</v>
      </c>
      <c r="AP438" s="1314" t="s">
        <v>4810</v>
      </c>
      <c r="AQ438" s="1315">
        <v>40.299999999999997</v>
      </c>
      <c r="AR438" s="1316">
        <v>29.8</v>
      </c>
      <c r="AS438" s="1314" t="s">
        <v>1078</v>
      </c>
      <c r="AT438" s="1315" t="s">
        <v>1078</v>
      </c>
      <c r="AU438" s="1316" t="s">
        <v>1078</v>
      </c>
      <c r="AV438" s="1314" t="s">
        <v>1078</v>
      </c>
      <c r="AW438" s="1315" t="s">
        <v>1078</v>
      </c>
      <c r="AX438" s="1316" t="s">
        <v>1078</v>
      </c>
    </row>
    <row r="439" spans="1:50">
      <c r="A439" s="1303" t="s">
        <v>4488</v>
      </c>
      <c r="B439" s="1304" t="s">
        <v>4489</v>
      </c>
      <c r="C439" s="1305" t="s">
        <v>4809</v>
      </c>
      <c r="D439" s="1306" t="s">
        <v>1078</v>
      </c>
      <c r="E439" s="1307" t="s">
        <v>1078</v>
      </c>
      <c r="F439" s="1305" t="s">
        <v>4810</v>
      </c>
      <c r="G439" s="1306">
        <v>45.3</v>
      </c>
      <c r="H439" s="1307">
        <v>27.6</v>
      </c>
      <c r="I439" s="1305" t="s">
        <v>4810</v>
      </c>
      <c r="J439" s="1306">
        <v>45.3</v>
      </c>
      <c r="K439" s="1307">
        <v>25.7</v>
      </c>
      <c r="L439" s="1305" t="s">
        <v>1078</v>
      </c>
      <c r="M439" s="1306" t="s">
        <v>1078</v>
      </c>
      <c r="N439" s="1307" t="s">
        <v>1078</v>
      </c>
      <c r="O439" s="1305" t="s">
        <v>4809</v>
      </c>
      <c r="P439" s="1306" t="s">
        <v>1078</v>
      </c>
      <c r="Q439" s="1307" t="s">
        <v>1078</v>
      </c>
      <c r="R439" s="1305" t="s">
        <v>4809</v>
      </c>
      <c r="S439" s="1306" t="s">
        <v>1078</v>
      </c>
      <c r="T439" s="1307" t="s">
        <v>1078</v>
      </c>
      <c r="U439" s="1305" t="s">
        <v>1078</v>
      </c>
      <c r="V439" s="1306" t="s">
        <v>1078</v>
      </c>
      <c r="W439" s="1307" t="s">
        <v>1078</v>
      </c>
      <c r="X439" s="1305" t="s">
        <v>1078</v>
      </c>
      <c r="Y439" s="1306" t="s">
        <v>1078</v>
      </c>
      <c r="Z439" s="1307" t="s">
        <v>1078</v>
      </c>
      <c r="AA439" s="1305" t="s">
        <v>4809</v>
      </c>
      <c r="AB439" s="1306" t="s">
        <v>1078</v>
      </c>
      <c r="AC439" s="1307" t="s">
        <v>1078</v>
      </c>
      <c r="AD439" s="1305" t="s">
        <v>4810</v>
      </c>
      <c r="AE439" s="1306">
        <v>45.3</v>
      </c>
      <c r="AF439" s="1307">
        <v>26.6</v>
      </c>
      <c r="AG439" s="1305" t="s">
        <v>4809</v>
      </c>
      <c r="AH439" s="1306" t="s">
        <v>1078</v>
      </c>
      <c r="AI439" s="1307" t="s">
        <v>1078</v>
      </c>
      <c r="AJ439" s="1305" t="s">
        <v>4809</v>
      </c>
      <c r="AK439" s="1306" t="s">
        <v>1078</v>
      </c>
      <c r="AL439" s="1307" t="s">
        <v>1078</v>
      </c>
      <c r="AM439" s="1305" t="s">
        <v>4809</v>
      </c>
      <c r="AN439" s="1306" t="s">
        <v>1078</v>
      </c>
      <c r="AO439" s="1307" t="s">
        <v>1078</v>
      </c>
      <c r="AP439" s="1305" t="s">
        <v>4810</v>
      </c>
      <c r="AQ439" s="1306">
        <v>45.3</v>
      </c>
      <c r="AR439" s="1307">
        <v>35.9</v>
      </c>
      <c r="AS439" s="1305" t="s">
        <v>4809</v>
      </c>
      <c r="AT439" s="1306" t="s">
        <v>1078</v>
      </c>
      <c r="AU439" s="1307" t="s">
        <v>1078</v>
      </c>
      <c r="AV439" s="1305" t="s">
        <v>4809</v>
      </c>
      <c r="AW439" s="1306" t="s">
        <v>1078</v>
      </c>
      <c r="AX439" s="1307" t="s">
        <v>1078</v>
      </c>
    </row>
    <row r="440" spans="1:50">
      <c r="A440" s="1308" t="s">
        <v>4490</v>
      </c>
      <c r="B440" s="1350" t="s">
        <v>4491</v>
      </c>
      <c r="C440" s="1317" t="s">
        <v>1078</v>
      </c>
      <c r="D440" s="1318" t="s">
        <v>1078</v>
      </c>
      <c r="E440" s="1319" t="s">
        <v>1078</v>
      </c>
      <c r="F440" s="1317" t="s">
        <v>4810</v>
      </c>
      <c r="G440" s="1318">
        <v>45.2</v>
      </c>
      <c r="H440" s="1319">
        <v>30.4</v>
      </c>
      <c r="I440" s="1317" t="s">
        <v>4810</v>
      </c>
      <c r="J440" s="1318">
        <v>45.3</v>
      </c>
      <c r="K440" s="1319">
        <v>32.1</v>
      </c>
      <c r="L440" s="1317" t="s">
        <v>1078</v>
      </c>
      <c r="M440" s="1318" t="s">
        <v>1078</v>
      </c>
      <c r="N440" s="1319" t="s">
        <v>1078</v>
      </c>
      <c r="O440" s="1317" t="s">
        <v>1078</v>
      </c>
      <c r="P440" s="1318" t="s">
        <v>1078</v>
      </c>
      <c r="Q440" s="1319" t="s">
        <v>1078</v>
      </c>
      <c r="R440" s="1317" t="s">
        <v>1078</v>
      </c>
      <c r="S440" s="1318" t="s">
        <v>1078</v>
      </c>
      <c r="T440" s="1319" t="s">
        <v>1078</v>
      </c>
      <c r="U440" s="1317" t="s">
        <v>1078</v>
      </c>
      <c r="V440" s="1318" t="s">
        <v>1078</v>
      </c>
      <c r="W440" s="1319" t="s">
        <v>1078</v>
      </c>
      <c r="X440" s="1317" t="s">
        <v>1078</v>
      </c>
      <c r="Y440" s="1318" t="s">
        <v>1078</v>
      </c>
      <c r="Z440" s="1319" t="s">
        <v>1078</v>
      </c>
      <c r="AA440" s="1317" t="s">
        <v>1078</v>
      </c>
      <c r="AB440" s="1318" t="s">
        <v>1078</v>
      </c>
      <c r="AC440" s="1319" t="s">
        <v>1078</v>
      </c>
      <c r="AD440" s="1317" t="s">
        <v>2284</v>
      </c>
      <c r="AE440" s="1318">
        <v>45.3</v>
      </c>
      <c r="AF440" s="1319">
        <v>0</v>
      </c>
      <c r="AG440" s="1317" t="s">
        <v>1078</v>
      </c>
      <c r="AH440" s="1318" t="s">
        <v>1078</v>
      </c>
      <c r="AI440" s="1319" t="s">
        <v>1078</v>
      </c>
      <c r="AJ440" s="1317" t="s">
        <v>1078</v>
      </c>
      <c r="AK440" s="1318" t="s">
        <v>1078</v>
      </c>
      <c r="AL440" s="1319" t="s">
        <v>1078</v>
      </c>
      <c r="AM440" s="1317" t="s">
        <v>1078</v>
      </c>
      <c r="AN440" s="1318" t="s">
        <v>1078</v>
      </c>
      <c r="AO440" s="1319" t="s">
        <v>1078</v>
      </c>
      <c r="AP440" s="1317" t="s">
        <v>4810</v>
      </c>
      <c r="AQ440" s="1318">
        <v>45.3</v>
      </c>
      <c r="AR440" s="1319">
        <v>30.1</v>
      </c>
      <c r="AS440" s="1317" t="s">
        <v>1078</v>
      </c>
      <c r="AT440" s="1318" t="s">
        <v>1078</v>
      </c>
      <c r="AU440" s="1319" t="s">
        <v>1078</v>
      </c>
      <c r="AV440" s="1317" t="s">
        <v>1078</v>
      </c>
      <c r="AW440" s="1318" t="s">
        <v>1078</v>
      </c>
      <c r="AX440" s="1319" t="s">
        <v>1078</v>
      </c>
    </row>
    <row r="441" spans="1:50">
      <c r="A441" s="1313" t="s">
        <v>4492</v>
      </c>
      <c r="B441" s="1143" t="s">
        <v>4493</v>
      </c>
      <c r="C441" s="1314" t="s">
        <v>1078</v>
      </c>
      <c r="D441" s="1315" t="s">
        <v>1078</v>
      </c>
      <c r="E441" s="1316" t="s">
        <v>1078</v>
      </c>
      <c r="F441" s="1314" t="s">
        <v>4810</v>
      </c>
      <c r="G441" s="1315">
        <v>45.3</v>
      </c>
      <c r="H441" s="1316">
        <v>29.5</v>
      </c>
      <c r="I441" s="1314" t="s">
        <v>4810</v>
      </c>
      <c r="J441" s="1315">
        <v>45.3</v>
      </c>
      <c r="K441" s="1316">
        <v>29</v>
      </c>
      <c r="L441" s="1314" t="s">
        <v>1078</v>
      </c>
      <c r="M441" s="1315" t="s">
        <v>1078</v>
      </c>
      <c r="N441" s="1316" t="s">
        <v>1078</v>
      </c>
      <c r="O441" s="1314" t="s">
        <v>1078</v>
      </c>
      <c r="P441" s="1315" t="s">
        <v>1078</v>
      </c>
      <c r="Q441" s="1316" t="s">
        <v>1078</v>
      </c>
      <c r="R441" s="1314" t="s">
        <v>1078</v>
      </c>
      <c r="S441" s="1315" t="s">
        <v>1078</v>
      </c>
      <c r="T441" s="1316" t="s">
        <v>1078</v>
      </c>
      <c r="U441" s="1314" t="s">
        <v>1078</v>
      </c>
      <c r="V441" s="1315" t="s">
        <v>1078</v>
      </c>
      <c r="W441" s="1316" t="s">
        <v>1078</v>
      </c>
      <c r="X441" s="1314" t="s">
        <v>1078</v>
      </c>
      <c r="Y441" s="1315" t="s">
        <v>1078</v>
      </c>
      <c r="Z441" s="1316" t="s">
        <v>1078</v>
      </c>
      <c r="AA441" s="1314" t="s">
        <v>1078</v>
      </c>
      <c r="AB441" s="1315" t="s">
        <v>1078</v>
      </c>
      <c r="AC441" s="1316" t="s">
        <v>1078</v>
      </c>
      <c r="AD441" s="1314" t="s">
        <v>4810</v>
      </c>
      <c r="AE441" s="1315">
        <v>45.3</v>
      </c>
      <c r="AF441" s="1316">
        <v>29.9</v>
      </c>
      <c r="AG441" s="1314" t="s">
        <v>1078</v>
      </c>
      <c r="AH441" s="1315" t="s">
        <v>1078</v>
      </c>
      <c r="AI441" s="1316" t="s">
        <v>1078</v>
      </c>
      <c r="AJ441" s="1314" t="s">
        <v>1078</v>
      </c>
      <c r="AK441" s="1315" t="s">
        <v>1078</v>
      </c>
      <c r="AL441" s="1316" t="s">
        <v>1078</v>
      </c>
      <c r="AM441" s="1314" t="s">
        <v>1078</v>
      </c>
      <c r="AN441" s="1315" t="s">
        <v>1078</v>
      </c>
      <c r="AO441" s="1316" t="s">
        <v>1078</v>
      </c>
      <c r="AP441" s="1314" t="s">
        <v>4810</v>
      </c>
      <c r="AQ441" s="1315">
        <v>45.3</v>
      </c>
      <c r="AR441" s="1316">
        <v>38.799999999999997</v>
      </c>
      <c r="AS441" s="1314" t="s">
        <v>1078</v>
      </c>
      <c r="AT441" s="1315" t="s">
        <v>1078</v>
      </c>
      <c r="AU441" s="1316" t="s">
        <v>1078</v>
      </c>
      <c r="AV441" s="1314" t="s">
        <v>1078</v>
      </c>
      <c r="AW441" s="1315" t="s">
        <v>1078</v>
      </c>
      <c r="AX441" s="1316" t="s">
        <v>1078</v>
      </c>
    </row>
    <row r="442" spans="1:50">
      <c r="A442" s="1303" t="s">
        <v>4494</v>
      </c>
      <c r="B442" s="1304" t="s">
        <v>4495</v>
      </c>
      <c r="C442" s="1305" t="s">
        <v>2284</v>
      </c>
      <c r="D442" s="1306">
        <v>50.2</v>
      </c>
      <c r="E442" s="1307">
        <v>0</v>
      </c>
      <c r="F442" s="1305" t="s">
        <v>4810</v>
      </c>
      <c r="G442" s="1306">
        <v>50.3</v>
      </c>
      <c r="H442" s="1307">
        <v>36.6</v>
      </c>
      <c r="I442" s="1305" t="s">
        <v>4810</v>
      </c>
      <c r="J442" s="1306">
        <v>50.4</v>
      </c>
      <c r="K442" s="1307">
        <v>31.6</v>
      </c>
      <c r="L442" s="1305" t="s">
        <v>1078</v>
      </c>
      <c r="M442" s="1306" t="s">
        <v>1078</v>
      </c>
      <c r="N442" s="1307" t="s">
        <v>1078</v>
      </c>
      <c r="O442" s="1305" t="s">
        <v>2284</v>
      </c>
      <c r="P442" s="1306">
        <v>50.3</v>
      </c>
      <c r="Q442" s="1307">
        <v>0</v>
      </c>
      <c r="R442" s="1305" t="s">
        <v>2284</v>
      </c>
      <c r="S442" s="1306">
        <v>50.1</v>
      </c>
      <c r="T442" s="1307">
        <v>0</v>
      </c>
      <c r="U442" s="1305" t="s">
        <v>1078</v>
      </c>
      <c r="V442" s="1306" t="s">
        <v>1078</v>
      </c>
      <c r="W442" s="1307" t="s">
        <v>1078</v>
      </c>
      <c r="X442" s="1305" t="s">
        <v>1078</v>
      </c>
      <c r="Y442" s="1306" t="s">
        <v>1078</v>
      </c>
      <c r="Z442" s="1307" t="s">
        <v>1078</v>
      </c>
      <c r="AA442" s="1305" t="s">
        <v>2284</v>
      </c>
      <c r="AB442" s="1306">
        <v>50.3</v>
      </c>
      <c r="AC442" s="1307">
        <v>0</v>
      </c>
      <c r="AD442" s="1305" t="s">
        <v>4810</v>
      </c>
      <c r="AE442" s="1306">
        <v>50.3</v>
      </c>
      <c r="AF442" s="1307">
        <v>25.3</v>
      </c>
      <c r="AG442" s="1305" t="s">
        <v>2284</v>
      </c>
      <c r="AH442" s="1306">
        <v>50.2</v>
      </c>
      <c r="AI442" s="1307">
        <v>0</v>
      </c>
      <c r="AJ442" s="1305" t="s">
        <v>2284</v>
      </c>
      <c r="AK442" s="1306">
        <v>50.1</v>
      </c>
      <c r="AL442" s="1307">
        <v>0</v>
      </c>
      <c r="AM442" s="1305" t="s">
        <v>2284</v>
      </c>
      <c r="AN442" s="1306">
        <v>50.2</v>
      </c>
      <c r="AO442" s="1307">
        <v>0</v>
      </c>
      <c r="AP442" s="1305" t="s">
        <v>4810</v>
      </c>
      <c r="AQ442" s="1306">
        <v>50.3</v>
      </c>
      <c r="AR442" s="1307">
        <v>30.7</v>
      </c>
      <c r="AS442" s="1305" t="s">
        <v>2284</v>
      </c>
      <c r="AT442" s="1306">
        <v>50.3</v>
      </c>
      <c r="AU442" s="1307">
        <v>0</v>
      </c>
      <c r="AV442" s="1305" t="s">
        <v>2284</v>
      </c>
      <c r="AW442" s="1306">
        <v>50.2</v>
      </c>
      <c r="AX442" s="1307">
        <v>0</v>
      </c>
    </row>
    <row r="443" spans="1:50">
      <c r="A443" s="1308" t="s">
        <v>4496</v>
      </c>
      <c r="B443" s="1350" t="s">
        <v>4497</v>
      </c>
      <c r="C443" s="1317" t="s">
        <v>2284</v>
      </c>
      <c r="D443" s="1318">
        <v>50.1</v>
      </c>
      <c r="E443" s="1319">
        <v>0</v>
      </c>
      <c r="F443" s="1317" t="s">
        <v>4810</v>
      </c>
      <c r="G443" s="1318">
        <v>50.3</v>
      </c>
      <c r="H443" s="1319">
        <v>34.799999999999997</v>
      </c>
      <c r="I443" s="1317" t="s">
        <v>4810</v>
      </c>
      <c r="J443" s="1318">
        <v>50.3</v>
      </c>
      <c r="K443" s="1319">
        <v>38.9</v>
      </c>
      <c r="L443" s="1317" t="s">
        <v>1078</v>
      </c>
      <c r="M443" s="1318" t="s">
        <v>1078</v>
      </c>
      <c r="N443" s="1319" t="s">
        <v>1078</v>
      </c>
      <c r="O443" s="1317" t="s">
        <v>2284</v>
      </c>
      <c r="P443" s="1318">
        <v>50.2</v>
      </c>
      <c r="Q443" s="1319">
        <v>0</v>
      </c>
      <c r="R443" s="1317" t="s">
        <v>2284</v>
      </c>
      <c r="S443" s="1318">
        <v>50.1</v>
      </c>
      <c r="T443" s="1319">
        <v>0</v>
      </c>
      <c r="U443" s="1317" t="s">
        <v>1078</v>
      </c>
      <c r="V443" s="1318" t="s">
        <v>1078</v>
      </c>
      <c r="W443" s="1319" t="s">
        <v>1078</v>
      </c>
      <c r="X443" s="1317" t="s">
        <v>1078</v>
      </c>
      <c r="Y443" s="1318" t="s">
        <v>1078</v>
      </c>
      <c r="Z443" s="1319" t="s">
        <v>1078</v>
      </c>
      <c r="AA443" s="1317" t="s">
        <v>2284</v>
      </c>
      <c r="AB443" s="1318">
        <v>50.2</v>
      </c>
      <c r="AC443" s="1319">
        <v>0</v>
      </c>
      <c r="AD443" s="1317" t="s">
        <v>4810</v>
      </c>
      <c r="AE443" s="1318">
        <v>50.3</v>
      </c>
      <c r="AF443" s="1319">
        <v>27.3</v>
      </c>
      <c r="AG443" s="1317" t="s">
        <v>2284</v>
      </c>
      <c r="AH443" s="1318">
        <v>50.3</v>
      </c>
      <c r="AI443" s="1319">
        <v>0</v>
      </c>
      <c r="AJ443" s="1317" t="s">
        <v>2284</v>
      </c>
      <c r="AK443" s="1318">
        <v>50.2</v>
      </c>
      <c r="AL443" s="1319">
        <v>0</v>
      </c>
      <c r="AM443" s="1317" t="s">
        <v>2284</v>
      </c>
      <c r="AN443" s="1318">
        <v>50.3</v>
      </c>
      <c r="AO443" s="1319">
        <v>0</v>
      </c>
      <c r="AP443" s="1317" t="s">
        <v>4810</v>
      </c>
      <c r="AQ443" s="1318">
        <v>50.3</v>
      </c>
      <c r="AR443" s="1319">
        <v>40</v>
      </c>
      <c r="AS443" s="1317" t="s">
        <v>2284</v>
      </c>
      <c r="AT443" s="1318">
        <v>50.2</v>
      </c>
      <c r="AU443" s="1319">
        <v>0</v>
      </c>
      <c r="AV443" s="1317" t="s">
        <v>2284</v>
      </c>
      <c r="AW443" s="1318">
        <v>50.2</v>
      </c>
      <c r="AX443" s="1319">
        <v>0</v>
      </c>
    </row>
    <row r="444" spans="1:50">
      <c r="A444" s="1313" t="s">
        <v>4498</v>
      </c>
      <c r="B444" s="1143" t="s">
        <v>4499</v>
      </c>
      <c r="C444" s="1314" t="s">
        <v>1078</v>
      </c>
      <c r="D444" s="1315" t="s">
        <v>1078</v>
      </c>
      <c r="E444" s="1316" t="s">
        <v>1078</v>
      </c>
      <c r="F444" s="1314" t="s">
        <v>4810</v>
      </c>
      <c r="G444" s="1315">
        <v>50.3</v>
      </c>
      <c r="H444" s="1316">
        <v>31.8</v>
      </c>
      <c r="I444" s="1314" t="s">
        <v>4810</v>
      </c>
      <c r="J444" s="1315">
        <v>50.3</v>
      </c>
      <c r="K444" s="1316">
        <v>42.5</v>
      </c>
      <c r="L444" s="1314" t="s">
        <v>1078</v>
      </c>
      <c r="M444" s="1315" t="s">
        <v>1078</v>
      </c>
      <c r="N444" s="1316" t="s">
        <v>1078</v>
      </c>
      <c r="O444" s="1314" t="s">
        <v>1078</v>
      </c>
      <c r="P444" s="1315" t="s">
        <v>1078</v>
      </c>
      <c r="Q444" s="1316" t="s">
        <v>1078</v>
      </c>
      <c r="R444" s="1314" t="s">
        <v>1078</v>
      </c>
      <c r="S444" s="1315" t="s">
        <v>1078</v>
      </c>
      <c r="T444" s="1316" t="s">
        <v>1078</v>
      </c>
      <c r="U444" s="1314" t="s">
        <v>1078</v>
      </c>
      <c r="V444" s="1315" t="s">
        <v>1078</v>
      </c>
      <c r="W444" s="1316" t="s">
        <v>1078</v>
      </c>
      <c r="X444" s="1314" t="s">
        <v>1078</v>
      </c>
      <c r="Y444" s="1315" t="s">
        <v>1078</v>
      </c>
      <c r="Z444" s="1316" t="s">
        <v>1078</v>
      </c>
      <c r="AA444" s="1314" t="s">
        <v>1078</v>
      </c>
      <c r="AB444" s="1315" t="s">
        <v>1078</v>
      </c>
      <c r="AC444" s="1316" t="s">
        <v>1078</v>
      </c>
      <c r="AD444" s="1314" t="s">
        <v>4810</v>
      </c>
      <c r="AE444" s="1315">
        <v>50.3</v>
      </c>
      <c r="AF444" s="1316">
        <v>13.3</v>
      </c>
      <c r="AG444" s="1314" t="s">
        <v>1078</v>
      </c>
      <c r="AH444" s="1315" t="s">
        <v>1078</v>
      </c>
      <c r="AI444" s="1316" t="s">
        <v>1078</v>
      </c>
      <c r="AJ444" s="1314" t="s">
        <v>1078</v>
      </c>
      <c r="AK444" s="1315" t="s">
        <v>1078</v>
      </c>
      <c r="AL444" s="1316" t="s">
        <v>1078</v>
      </c>
      <c r="AM444" s="1314" t="s">
        <v>1078</v>
      </c>
      <c r="AN444" s="1315" t="s">
        <v>1078</v>
      </c>
      <c r="AO444" s="1316" t="s">
        <v>1078</v>
      </c>
      <c r="AP444" s="1314" t="s">
        <v>4810</v>
      </c>
      <c r="AQ444" s="1315">
        <v>50.2</v>
      </c>
      <c r="AR444" s="1316">
        <v>45.1</v>
      </c>
      <c r="AS444" s="1314" t="s">
        <v>1078</v>
      </c>
      <c r="AT444" s="1315" t="s">
        <v>1078</v>
      </c>
      <c r="AU444" s="1316" t="s">
        <v>1078</v>
      </c>
      <c r="AV444" s="1314" t="s">
        <v>1078</v>
      </c>
      <c r="AW444" s="1315" t="s">
        <v>1078</v>
      </c>
      <c r="AX444" s="1316" t="s">
        <v>1078</v>
      </c>
    </row>
    <row r="445" spans="1:50">
      <c r="A445" s="1303" t="s">
        <v>4501</v>
      </c>
      <c r="B445" s="1304" t="s">
        <v>4502</v>
      </c>
      <c r="C445" s="1305" t="s">
        <v>4809</v>
      </c>
      <c r="D445" s="1306" t="s">
        <v>1078</v>
      </c>
      <c r="E445" s="1307" t="s">
        <v>1078</v>
      </c>
      <c r="F445" s="1305" t="s">
        <v>4810</v>
      </c>
      <c r="G445" s="1306">
        <v>55.2</v>
      </c>
      <c r="H445" s="1307">
        <v>47.5</v>
      </c>
      <c r="I445" s="1305" t="s">
        <v>4810</v>
      </c>
      <c r="J445" s="1306">
        <v>55.3</v>
      </c>
      <c r="K445" s="1307">
        <v>47.4</v>
      </c>
      <c r="L445" s="1305" t="s">
        <v>1078</v>
      </c>
      <c r="M445" s="1306" t="s">
        <v>1078</v>
      </c>
      <c r="N445" s="1307" t="s">
        <v>1078</v>
      </c>
      <c r="O445" s="1305" t="s">
        <v>4809</v>
      </c>
      <c r="P445" s="1306" t="s">
        <v>1078</v>
      </c>
      <c r="Q445" s="1307" t="s">
        <v>1078</v>
      </c>
      <c r="R445" s="1305" t="s">
        <v>4810</v>
      </c>
      <c r="S445" s="1306">
        <v>55.2</v>
      </c>
      <c r="T445" s="1307">
        <v>12.9</v>
      </c>
      <c r="U445" s="1305" t="s">
        <v>1078</v>
      </c>
      <c r="V445" s="1306" t="s">
        <v>1078</v>
      </c>
      <c r="W445" s="1307" t="s">
        <v>1078</v>
      </c>
      <c r="X445" s="1305" t="s">
        <v>1078</v>
      </c>
      <c r="Y445" s="1306" t="s">
        <v>1078</v>
      </c>
      <c r="Z445" s="1307" t="s">
        <v>1078</v>
      </c>
      <c r="AA445" s="1305" t="s">
        <v>4809</v>
      </c>
      <c r="AB445" s="1306" t="s">
        <v>1078</v>
      </c>
      <c r="AC445" s="1307" t="s">
        <v>1078</v>
      </c>
      <c r="AD445" s="1305" t="s">
        <v>2284</v>
      </c>
      <c r="AE445" s="1306">
        <v>55.3</v>
      </c>
      <c r="AF445" s="1307">
        <v>0</v>
      </c>
      <c r="AG445" s="1305" t="s">
        <v>4809</v>
      </c>
      <c r="AH445" s="1306" t="s">
        <v>1078</v>
      </c>
      <c r="AI445" s="1307" t="s">
        <v>1078</v>
      </c>
      <c r="AJ445" s="1305" t="s">
        <v>4809</v>
      </c>
      <c r="AK445" s="1306" t="s">
        <v>1078</v>
      </c>
      <c r="AL445" s="1307" t="s">
        <v>1078</v>
      </c>
      <c r="AM445" s="1305" t="s">
        <v>4809</v>
      </c>
      <c r="AN445" s="1306" t="s">
        <v>1078</v>
      </c>
      <c r="AO445" s="1307" t="s">
        <v>1078</v>
      </c>
      <c r="AP445" s="1305" t="s">
        <v>2261</v>
      </c>
      <c r="AQ445" s="1306" t="s">
        <v>1078</v>
      </c>
      <c r="AR445" s="1307" t="s">
        <v>1078</v>
      </c>
      <c r="AS445" s="1305" t="s">
        <v>4809</v>
      </c>
      <c r="AT445" s="1306" t="s">
        <v>1078</v>
      </c>
      <c r="AU445" s="1307" t="s">
        <v>1078</v>
      </c>
      <c r="AV445" s="1305" t="s">
        <v>4809</v>
      </c>
      <c r="AW445" s="1306" t="s">
        <v>1078</v>
      </c>
      <c r="AX445" s="1307" t="s">
        <v>1078</v>
      </c>
    </row>
    <row r="446" spans="1:50">
      <c r="A446" s="1308" t="s">
        <v>4503</v>
      </c>
      <c r="B446" s="1350" t="s">
        <v>4504</v>
      </c>
      <c r="C446" s="1317" t="s">
        <v>1078</v>
      </c>
      <c r="D446" s="1318" t="s">
        <v>1078</v>
      </c>
      <c r="E446" s="1319" t="s">
        <v>1078</v>
      </c>
      <c r="F446" s="1317" t="s">
        <v>2284</v>
      </c>
      <c r="G446" s="1318">
        <v>55.3</v>
      </c>
      <c r="H446" s="1319">
        <v>0</v>
      </c>
      <c r="I446" s="1317" t="s">
        <v>4810</v>
      </c>
      <c r="J446" s="1318">
        <v>55.3</v>
      </c>
      <c r="K446" s="1319">
        <v>52.2</v>
      </c>
      <c r="L446" s="1317" t="s">
        <v>1078</v>
      </c>
      <c r="M446" s="1318" t="s">
        <v>1078</v>
      </c>
      <c r="N446" s="1319" t="s">
        <v>1078</v>
      </c>
      <c r="O446" s="1317" t="s">
        <v>1078</v>
      </c>
      <c r="P446" s="1318" t="s">
        <v>1078</v>
      </c>
      <c r="Q446" s="1319" t="s">
        <v>1078</v>
      </c>
      <c r="R446" s="1317" t="s">
        <v>4810</v>
      </c>
      <c r="S446" s="1318">
        <v>55.2</v>
      </c>
      <c r="T446" s="1319">
        <v>12.3</v>
      </c>
      <c r="U446" s="1317" t="s">
        <v>1078</v>
      </c>
      <c r="V446" s="1318" t="s">
        <v>1078</v>
      </c>
      <c r="W446" s="1319" t="s">
        <v>1078</v>
      </c>
      <c r="X446" s="1317" t="s">
        <v>1078</v>
      </c>
      <c r="Y446" s="1318" t="s">
        <v>1078</v>
      </c>
      <c r="Z446" s="1319" t="s">
        <v>1078</v>
      </c>
      <c r="AA446" s="1317" t="s">
        <v>1078</v>
      </c>
      <c r="AB446" s="1318" t="s">
        <v>1078</v>
      </c>
      <c r="AC446" s="1319" t="s">
        <v>1078</v>
      </c>
      <c r="AD446" s="1317" t="s">
        <v>4810</v>
      </c>
      <c r="AE446" s="1318">
        <v>55.4</v>
      </c>
      <c r="AF446" s="1319">
        <v>37.4</v>
      </c>
      <c r="AG446" s="1317" t="s">
        <v>1078</v>
      </c>
      <c r="AH446" s="1318" t="s">
        <v>1078</v>
      </c>
      <c r="AI446" s="1319" t="s">
        <v>1078</v>
      </c>
      <c r="AJ446" s="1317" t="s">
        <v>1078</v>
      </c>
      <c r="AK446" s="1318" t="s">
        <v>1078</v>
      </c>
      <c r="AL446" s="1319" t="s">
        <v>1078</v>
      </c>
      <c r="AM446" s="1317" t="s">
        <v>1078</v>
      </c>
      <c r="AN446" s="1318" t="s">
        <v>1078</v>
      </c>
      <c r="AO446" s="1319" t="s">
        <v>1078</v>
      </c>
      <c r="AP446" s="1317" t="s">
        <v>1078</v>
      </c>
      <c r="AQ446" s="1318" t="s">
        <v>1078</v>
      </c>
      <c r="AR446" s="1319" t="s">
        <v>1078</v>
      </c>
      <c r="AS446" s="1317" t="s">
        <v>1078</v>
      </c>
      <c r="AT446" s="1318" t="s">
        <v>1078</v>
      </c>
      <c r="AU446" s="1319" t="s">
        <v>1078</v>
      </c>
      <c r="AV446" s="1317" t="s">
        <v>1078</v>
      </c>
      <c r="AW446" s="1318" t="s">
        <v>1078</v>
      </c>
      <c r="AX446" s="1319" t="s">
        <v>1078</v>
      </c>
    </row>
    <row r="447" spans="1:50">
      <c r="A447" s="1313" t="s">
        <v>4505</v>
      </c>
      <c r="B447" s="1143" t="s">
        <v>4506</v>
      </c>
      <c r="C447" s="1314" t="s">
        <v>1078</v>
      </c>
      <c r="D447" s="1315" t="s">
        <v>1078</v>
      </c>
      <c r="E447" s="1316" t="s">
        <v>1078</v>
      </c>
      <c r="F447" s="1314" t="s">
        <v>2284</v>
      </c>
      <c r="G447" s="1315">
        <v>55.3</v>
      </c>
      <c r="H447" s="1316">
        <v>0</v>
      </c>
      <c r="I447" s="1314" t="s">
        <v>1078</v>
      </c>
      <c r="J447" s="1315" t="s">
        <v>1078</v>
      </c>
      <c r="K447" s="1316" t="s">
        <v>1078</v>
      </c>
      <c r="L447" s="1314" t="s">
        <v>1078</v>
      </c>
      <c r="M447" s="1315" t="s">
        <v>1078</v>
      </c>
      <c r="N447" s="1316" t="s">
        <v>1078</v>
      </c>
      <c r="O447" s="1314" t="s">
        <v>1078</v>
      </c>
      <c r="P447" s="1315" t="s">
        <v>1078</v>
      </c>
      <c r="Q447" s="1316" t="s">
        <v>1078</v>
      </c>
      <c r="R447" s="1314" t="s">
        <v>4810</v>
      </c>
      <c r="S447" s="1315">
        <v>55.3</v>
      </c>
      <c r="T447" s="1316">
        <v>17.5</v>
      </c>
      <c r="U447" s="1314" t="s">
        <v>1078</v>
      </c>
      <c r="V447" s="1315" t="s">
        <v>1078</v>
      </c>
      <c r="W447" s="1316" t="s">
        <v>1078</v>
      </c>
      <c r="X447" s="1314" t="s">
        <v>1078</v>
      </c>
      <c r="Y447" s="1315" t="s">
        <v>1078</v>
      </c>
      <c r="Z447" s="1316" t="s">
        <v>1078</v>
      </c>
      <c r="AA447" s="1314" t="s">
        <v>1078</v>
      </c>
      <c r="AB447" s="1315" t="s">
        <v>1078</v>
      </c>
      <c r="AC447" s="1316" t="s">
        <v>1078</v>
      </c>
      <c r="AD447" s="1314" t="s">
        <v>4810</v>
      </c>
      <c r="AE447" s="1315">
        <v>55.3</v>
      </c>
      <c r="AF447" s="1316">
        <v>45.1</v>
      </c>
      <c r="AG447" s="1314" t="s">
        <v>1078</v>
      </c>
      <c r="AH447" s="1315" t="s">
        <v>1078</v>
      </c>
      <c r="AI447" s="1316" t="s">
        <v>1078</v>
      </c>
      <c r="AJ447" s="1314" t="s">
        <v>1078</v>
      </c>
      <c r="AK447" s="1315" t="s">
        <v>1078</v>
      </c>
      <c r="AL447" s="1316" t="s">
        <v>1078</v>
      </c>
      <c r="AM447" s="1314" t="s">
        <v>1078</v>
      </c>
      <c r="AN447" s="1315" t="s">
        <v>1078</v>
      </c>
      <c r="AO447" s="1316" t="s">
        <v>1078</v>
      </c>
      <c r="AP447" s="1314" t="s">
        <v>1078</v>
      </c>
      <c r="AQ447" s="1315" t="s">
        <v>1078</v>
      </c>
      <c r="AR447" s="1316" t="s">
        <v>1078</v>
      </c>
      <c r="AS447" s="1314" t="s">
        <v>1078</v>
      </c>
      <c r="AT447" s="1315" t="s">
        <v>1078</v>
      </c>
      <c r="AU447" s="1316" t="s">
        <v>1078</v>
      </c>
      <c r="AV447" s="1314" t="s">
        <v>1078</v>
      </c>
      <c r="AW447" s="1315" t="s">
        <v>1078</v>
      </c>
      <c r="AX447" s="1316" t="s">
        <v>1078</v>
      </c>
    </row>
    <row r="448" spans="1:50">
      <c r="A448" s="1303" t="s">
        <v>4507</v>
      </c>
      <c r="B448" s="1304" t="s">
        <v>4508</v>
      </c>
      <c r="C448" s="1305" t="s">
        <v>2284</v>
      </c>
      <c r="D448" s="1306">
        <v>60.2</v>
      </c>
      <c r="E448" s="1307">
        <v>0</v>
      </c>
      <c r="F448" s="1305" t="s">
        <v>2284</v>
      </c>
      <c r="G448" s="1306">
        <v>60.3</v>
      </c>
      <c r="H448" s="1307">
        <v>0</v>
      </c>
      <c r="I448" s="1305" t="s">
        <v>2261</v>
      </c>
      <c r="J448" s="1306" t="s">
        <v>1078</v>
      </c>
      <c r="K448" s="1307" t="s">
        <v>1078</v>
      </c>
      <c r="L448" s="1305" t="s">
        <v>1078</v>
      </c>
      <c r="M448" s="1306" t="s">
        <v>1078</v>
      </c>
      <c r="N448" s="1307" t="s">
        <v>1078</v>
      </c>
      <c r="O448" s="1305" t="s">
        <v>2284</v>
      </c>
      <c r="P448" s="1306">
        <v>60.4</v>
      </c>
      <c r="Q448" s="1307">
        <v>0</v>
      </c>
      <c r="R448" s="1305" t="s">
        <v>4810</v>
      </c>
      <c r="S448" s="1306">
        <v>60.3</v>
      </c>
      <c r="T448" s="1307">
        <v>16.399999999999999</v>
      </c>
      <c r="U448" s="1305" t="s">
        <v>1078</v>
      </c>
      <c r="V448" s="1306" t="s">
        <v>1078</v>
      </c>
      <c r="W448" s="1307" t="s">
        <v>1078</v>
      </c>
      <c r="X448" s="1305" t="s">
        <v>1078</v>
      </c>
      <c r="Y448" s="1306" t="s">
        <v>1078</v>
      </c>
      <c r="Z448" s="1307" t="s">
        <v>1078</v>
      </c>
      <c r="AA448" s="1305" t="s">
        <v>4810</v>
      </c>
      <c r="AB448" s="1306">
        <v>60.2</v>
      </c>
      <c r="AC448" s="1307">
        <v>34.1</v>
      </c>
      <c r="AD448" s="1305" t="s">
        <v>4810</v>
      </c>
      <c r="AE448" s="1306">
        <v>60.3</v>
      </c>
      <c r="AF448" s="1307">
        <v>36.1</v>
      </c>
      <c r="AG448" s="1305" t="s">
        <v>2284</v>
      </c>
      <c r="AH448" s="1306">
        <v>60.2</v>
      </c>
      <c r="AI448" s="1307">
        <v>0</v>
      </c>
      <c r="AJ448" s="1305" t="s">
        <v>2284</v>
      </c>
      <c r="AK448" s="1306">
        <v>60.2</v>
      </c>
      <c r="AL448" s="1307">
        <v>0</v>
      </c>
      <c r="AM448" s="1305" t="s">
        <v>2284</v>
      </c>
      <c r="AN448" s="1306">
        <v>60.3</v>
      </c>
      <c r="AO448" s="1307">
        <v>0</v>
      </c>
      <c r="AP448" s="1305" t="s">
        <v>2261</v>
      </c>
      <c r="AQ448" s="1306" t="s">
        <v>1078</v>
      </c>
      <c r="AR448" s="1307" t="s">
        <v>1078</v>
      </c>
      <c r="AS448" s="1305" t="s">
        <v>2284</v>
      </c>
      <c r="AT448" s="1306">
        <v>60.1</v>
      </c>
      <c r="AU448" s="1307">
        <v>0</v>
      </c>
      <c r="AV448" s="1305" t="s">
        <v>2284</v>
      </c>
      <c r="AW448" s="1306">
        <v>60.2</v>
      </c>
      <c r="AX448" s="1307">
        <v>0</v>
      </c>
    </row>
    <row r="449" spans="1:50">
      <c r="A449" s="1308" t="s">
        <v>4509</v>
      </c>
      <c r="B449" s="1350" t="s">
        <v>4510</v>
      </c>
      <c r="C449" s="1317" t="s">
        <v>4810</v>
      </c>
      <c r="D449" s="1318">
        <v>60.1</v>
      </c>
      <c r="E449" s="1319">
        <v>17.100000000000001</v>
      </c>
      <c r="F449" s="1317" t="s">
        <v>4810</v>
      </c>
      <c r="G449" s="1318">
        <v>60.3</v>
      </c>
      <c r="H449" s="1319">
        <v>49.6</v>
      </c>
      <c r="I449" s="1317" t="s">
        <v>1078</v>
      </c>
      <c r="J449" s="1318" t="s">
        <v>1078</v>
      </c>
      <c r="K449" s="1319" t="s">
        <v>1078</v>
      </c>
      <c r="L449" s="1317" t="s">
        <v>1078</v>
      </c>
      <c r="M449" s="1318" t="s">
        <v>1078</v>
      </c>
      <c r="N449" s="1319" t="s">
        <v>1078</v>
      </c>
      <c r="O449" s="1317" t="s">
        <v>2284</v>
      </c>
      <c r="P449" s="1318">
        <v>60.3</v>
      </c>
      <c r="Q449" s="1319">
        <v>0</v>
      </c>
      <c r="R449" s="1317" t="s">
        <v>4810</v>
      </c>
      <c r="S449" s="1318">
        <v>60.1</v>
      </c>
      <c r="T449" s="1319">
        <v>17</v>
      </c>
      <c r="U449" s="1317" t="s">
        <v>1078</v>
      </c>
      <c r="V449" s="1318" t="s">
        <v>1078</v>
      </c>
      <c r="W449" s="1319" t="s">
        <v>1078</v>
      </c>
      <c r="X449" s="1317" t="s">
        <v>1078</v>
      </c>
      <c r="Y449" s="1318" t="s">
        <v>1078</v>
      </c>
      <c r="Z449" s="1319" t="s">
        <v>1078</v>
      </c>
      <c r="AA449" s="1317" t="s">
        <v>2284</v>
      </c>
      <c r="AB449" s="1318">
        <v>60.3</v>
      </c>
      <c r="AC449" s="1319">
        <v>0</v>
      </c>
      <c r="AD449" s="1317" t="s">
        <v>4810</v>
      </c>
      <c r="AE449" s="1318">
        <v>60.3</v>
      </c>
      <c r="AF449" s="1319">
        <v>48</v>
      </c>
      <c r="AG449" s="1317" t="s">
        <v>2284</v>
      </c>
      <c r="AH449" s="1318">
        <v>60.2</v>
      </c>
      <c r="AI449" s="1319">
        <v>0</v>
      </c>
      <c r="AJ449" s="1317" t="s">
        <v>2284</v>
      </c>
      <c r="AK449" s="1318">
        <v>60.2</v>
      </c>
      <c r="AL449" s="1319">
        <v>0</v>
      </c>
      <c r="AM449" s="1317" t="s">
        <v>2284</v>
      </c>
      <c r="AN449" s="1318">
        <v>60.3</v>
      </c>
      <c r="AO449" s="1319">
        <v>0</v>
      </c>
      <c r="AP449" s="1317" t="s">
        <v>1078</v>
      </c>
      <c r="AQ449" s="1318" t="s">
        <v>1078</v>
      </c>
      <c r="AR449" s="1319" t="s">
        <v>1078</v>
      </c>
      <c r="AS449" s="1317" t="s">
        <v>2284</v>
      </c>
      <c r="AT449" s="1318">
        <v>60.2</v>
      </c>
      <c r="AU449" s="1319">
        <v>0</v>
      </c>
      <c r="AV449" s="1317" t="s">
        <v>2284</v>
      </c>
      <c r="AW449" s="1318">
        <v>60.3</v>
      </c>
      <c r="AX449" s="1319">
        <v>0</v>
      </c>
    </row>
    <row r="450" spans="1:50">
      <c r="A450" s="1313" t="s">
        <v>4511</v>
      </c>
      <c r="B450" s="1143" t="s">
        <v>4512</v>
      </c>
      <c r="C450" s="1314" t="s">
        <v>2284</v>
      </c>
      <c r="D450" s="1315">
        <v>60.3</v>
      </c>
      <c r="E450" s="1316">
        <v>0</v>
      </c>
      <c r="F450" s="1314" t="s">
        <v>2284</v>
      </c>
      <c r="G450" s="1315">
        <v>60.3</v>
      </c>
      <c r="H450" s="1316">
        <v>0</v>
      </c>
      <c r="I450" s="1314" t="s">
        <v>1078</v>
      </c>
      <c r="J450" s="1315" t="s">
        <v>1078</v>
      </c>
      <c r="K450" s="1316" t="s">
        <v>1078</v>
      </c>
      <c r="L450" s="1314" t="s">
        <v>1078</v>
      </c>
      <c r="M450" s="1315" t="s">
        <v>1078</v>
      </c>
      <c r="N450" s="1316" t="s">
        <v>1078</v>
      </c>
      <c r="O450" s="1314" t="s">
        <v>1078</v>
      </c>
      <c r="P450" s="1315" t="s">
        <v>1078</v>
      </c>
      <c r="Q450" s="1316" t="s">
        <v>1078</v>
      </c>
      <c r="R450" s="1314" t="s">
        <v>4810</v>
      </c>
      <c r="S450" s="1315">
        <v>60.2</v>
      </c>
      <c r="T450" s="1316">
        <v>22.4</v>
      </c>
      <c r="U450" s="1314" t="s">
        <v>1078</v>
      </c>
      <c r="V450" s="1315" t="s">
        <v>1078</v>
      </c>
      <c r="W450" s="1316" t="s">
        <v>1078</v>
      </c>
      <c r="X450" s="1314" t="s">
        <v>1078</v>
      </c>
      <c r="Y450" s="1315" t="s">
        <v>1078</v>
      </c>
      <c r="Z450" s="1316" t="s">
        <v>1078</v>
      </c>
      <c r="AA450" s="1314" t="s">
        <v>2284</v>
      </c>
      <c r="AB450" s="1315">
        <v>60.3</v>
      </c>
      <c r="AC450" s="1316">
        <v>0</v>
      </c>
      <c r="AD450" s="1314" t="s">
        <v>4810</v>
      </c>
      <c r="AE450" s="1315">
        <v>60.3</v>
      </c>
      <c r="AF450" s="1316">
        <v>23.3</v>
      </c>
      <c r="AG450" s="1314" t="s">
        <v>1078</v>
      </c>
      <c r="AH450" s="1315" t="s">
        <v>1078</v>
      </c>
      <c r="AI450" s="1316" t="s">
        <v>1078</v>
      </c>
      <c r="AJ450" s="1314" t="s">
        <v>1078</v>
      </c>
      <c r="AK450" s="1315" t="s">
        <v>1078</v>
      </c>
      <c r="AL450" s="1316" t="s">
        <v>1078</v>
      </c>
      <c r="AM450" s="1314" t="s">
        <v>1078</v>
      </c>
      <c r="AN450" s="1315" t="s">
        <v>1078</v>
      </c>
      <c r="AO450" s="1316" t="s">
        <v>1078</v>
      </c>
      <c r="AP450" s="1314" t="s">
        <v>1078</v>
      </c>
      <c r="AQ450" s="1315" t="s">
        <v>1078</v>
      </c>
      <c r="AR450" s="1316" t="s">
        <v>1078</v>
      </c>
      <c r="AS450" s="1314" t="s">
        <v>1078</v>
      </c>
      <c r="AT450" s="1315" t="s">
        <v>1078</v>
      </c>
      <c r="AU450" s="1316" t="s">
        <v>1078</v>
      </c>
      <c r="AV450" s="1314" t="s">
        <v>1078</v>
      </c>
      <c r="AW450" s="1315" t="s">
        <v>1078</v>
      </c>
      <c r="AX450" s="1316" t="s">
        <v>1078</v>
      </c>
    </row>
    <row r="451" spans="1:50" ht="54.75">
      <c r="A451" s="1299" t="s">
        <v>4571</v>
      </c>
      <c r="B451" s="1139" t="s">
        <v>5920</v>
      </c>
      <c r="C451" s="1300" t="s">
        <v>4806</v>
      </c>
      <c r="D451" s="1301" t="s">
        <v>4813</v>
      </c>
      <c r="E451" s="1302" t="s">
        <v>4814</v>
      </c>
      <c r="F451" s="1300" t="s">
        <v>4806</v>
      </c>
      <c r="G451" s="1301" t="s">
        <v>4813</v>
      </c>
      <c r="H451" s="1302" t="s">
        <v>4814</v>
      </c>
      <c r="I451" s="1300" t="s">
        <v>4806</v>
      </c>
      <c r="J451" s="1301" t="s">
        <v>4813</v>
      </c>
      <c r="K451" s="1302" t="s">
        <v>4814</v>
      </c>
      <c r="L451" s="1300" t="s">
        <v>4806</v>
      </c>
      <c r="M451" s="1301" t="s">
        <v>4813</v>
      </c>
      <c r="N451" s="1302" t="s">
        <v>4814</v>
      </c>
      <c r="O451" s="1300" t="s">
        <v>4806</v>
      </c>
      <c r="P451" s="1301" t="s">
        <v>4813</v>
      </c>
      <c r="Q451" s="1302" t="s">
        <v>4814</v>
      </c>
      <c r="R451" s="1300" t="s">
        <v>4806</v>
      </c>
      <c r="S451" s="1301" t="s">
        <v>4813</v>
      </c>
      <c r="T451" s="1302" t="s">
        <v>4814</v>
      </c>
      <c r="U451" s="1300" t="s">
        <v>4806</v>
      </c>
      <c r="V451" s="1301" t="s">
        <v>4813</v>
      </c>
      <c r="W451" s="1302" t="s">
        <v>4814</v>
      </c>
      <c r="X451" s="1300" t="s">
        <v>4806</v>
      </c>
      <c r="Y451" s="1301" t="s">
        <v>4813</v>
      </c>
      <c r="Z451" s="1302" t="s">
        <v>4814</v>
      </c>
      <c r="AA451" s="1300" t="s">
        <v>4806</v>
      </c>
      <c r="AB451" s="1301" t="s">
        <v>4813</v>
      </c>
      <c r="AC451" s="1302" t="s">
        <v>4814</v>
      </c>
      <c r="AD451" s="1300" t="s">
        <v>4806</v>
      </c>
      <c r="AE451" s="1301" t="s">
        <v>4813</v>
      </c>
      <c r="AF451" s="1302" t="s">
        <v>4814</v>
      </c>
      <c r="AG451" s="1300" t="s">
        <v>4806</v>
      </c>
      <c r="AH451" s="1301" t="s">
        <v>4813</v>
      </c>
      <c r="AI451" s="1302" t="s">
        <v>4814</v>
      </c>
      <c r="AJ451" s="1300" t="s">
        <v>4806</v>
      </c>
      <c r="AK451" s="1301" t="s">
        <v>4813</v>
      </c>
      <c r="AL451" s="1302" t="s">
        <v>4814</v>
      </c>
      <c r="AM451" s="1300" t="s">
        <v>4806</v>
      </c>
      <c r="AN451" s="1301" t="s">
        <v>4813</v>
      </c>
      <c r="AO451" s="1302" t="s">
        <v>4814</v>
      </c>
      <c r="AP451" s="1300" t="s">
        <v>4806</v>
      </c>
      <c r="AQ451" s="1301" t="s">
        <v>4813</v>
      </c>
      <c r="AR451" s="1302" t="s">
        <v>4814</v>
      </c>
      <c r="AS451" s="1300" t="s">
        <v>4806</v>
      </c>
      <c r="AT451" s="1301" t="s">
        <v>4813</v>
      </c>
      <c r="AU451" s="1302" t="s">
        <v>4814</v>
      </c>
      <c r="AV451" s="1300" t="s">
        <v>4806</v>
      </c>
      <c r="AW451" s="1301" t="s">
        <v>4813</v>
      </c>
      <c r="AX451" s="1302" t="s">
        <v>4814</v>
      </c>
    </row>
    <row r="452" spans="1:50">
      <c r="A452" s="1303" t="s">
        <v>4470</v>
      </c>
      <c r="B452" s="1304" t="s">
        <v>4471</v>
      </c>
      <c r="C452" s="1305" t="s">
        <v>2284</v>
      </c>
      <c r="D452" s="1306">
        <v>30.3</v>
      </c>
      <c r="E452" s="1307">
        <v>0</v>
      </c>
      <c r="F452" s="1305" t="s">
        <v>2284</v>
      </c>
      <c r="G452" s="1306">
        <v>30.3</v>
      </c>
      <c r="H452" s="1307">
        <v>0</v>
      </c>
      <c r="I452" s="1305" t="s">
        <v>2284</v>
      </c>
      <c r="J452" s="1306">
        <v>30.3</v>
      </c>
      <c r="K452" s="1307">
        <v>0</v>
      </c>
      <c r="L452" s="1305" t="s">
        <v>1078</v>
      </c>
      <c r="M452" s="1306" t="s">
        <v>1078</v>
      </c>
      <c r="N452" s="1307" t="s">
        <v>1078</v>
      </c>
      <c r="O452" s="1305" t="s">
        <v>2284</v>
      </c>
      <c r="P452" s="1306">
        <v>30.3</v>
      </c>
      <c r="Q452" s="1307">
        <v>0</v>
      </c>
      <c r="R452" s="1305" t="s">
        <v>2284</v>
      </c>
      <c r="S452" s="1306">
        <v>30.2</v>
      </c>
      <c r="T452" s="1307">
        <v>0</v>
      </c>
      <c r="U452" s="1305" t="s">
        <v>1078</v>
      </c>
      <c r="V452" s="1306" t="s">
        <v>1078</v>
      </c>
      <c r="W452" s="1307" t="s">
        <v>1078</v>
      </c>
      <c r="X452" s="1305" t="s">
        <v>1078</v>
      </c>
      <c r="Y452" s="1306" t="s">
        <v>1078</v>
      </c>
      <c r="Z452" s="1307" t="s">
        <v>1078</v>
      </c>
      <c r="AA452" s="1305" t="s">
        <v>2284</v>
      </c>
      <c r="AB452" s="1306">
        <v>30.2</v>
      </c>
      <c r="AC452" s="1307">
        <v>0</v>
      </c>
      <c r="AD452" s="1305" t="s">
        <v>2284</v>
      </c>
      <c r="AE452" s="1306">
        <v>30.3</v>
      </c>
      <c r="AF452" s="1307">
        <v>0</v>
      </c>
      <c r="AG452" s="1305" t="s">
        <v>2284</v>
      </c>
      <c r="AH452" s="1306">
        <v>30.2</v>
      </c>
      <c r="AI452" s="1307">
        <v>0</v>
      </c>
      <c r="AJ452" s="1305" t="s">
        <v>2284</v>
      </c>
      <c r="AK452" s="1306">
        <v>30.3</v>
      </c>
      <c r="AL452" s="1307">
        <v>0</v>
      </c>
      <c r="AM452" s="1305" t="s">
        <v>2284</v>
      </c>
      <c r="AN452" s="1306">
        <v>30.2</v>
      </c>
      <c r="AO452" s="1307">
        <v>0</v>
      </c>
      <c r="AP452" s="1305" t="s">
        <v>2284</v>
      </c>
      <c r="AQ452" s="1306">
        <v>30.2</v>
      </c>
      <c r="AR452" s="1307">
        <v>0</v>
      </c>
      <c r="AS452" s="1305" t="s">
        <v>2284</v>
      </c>
      <c r="AT452" s="1306">
        <v>30.1</v>
      </c>
      <c r="AU452" s="1307">
        <v>0</v>
      </c>
      <c r="AV452" s="1305" t="s">
        <v>2284</v>
      </c>
      <c r="AW452" s="1306">
        <v>30.2</v>
      </c>
      <c r="AX452" s="1307">
        <v>0</v>
      </c>
    </row>
    <row r="453" spans="1:50">
      <c r="A453" s="1308" t="s">
        <v>4472</v>
      </c>
      <c r="B453" s="1350" t="s">
        <v>4473</v>
      </c>
      <c r="C453" s="1310" t="s">
        <v>2284</v>
      </c>
      <c r="D453" s="1311">
        <v>30.3</v>
      </c>
      <c r="E453" s="1312">
        <v>0</v>
      </c>
      <c r="F453" s="1310" t="s">
        <v>2284</v>
      </c>
      <c r="G453" s="1311">
        <v>30.3</v>
      </c>
      <c r="H453" s="1312">
        <v>0</v>
      </c>
      <c r="I453" s="1310" t="s">
        <v>2284</v>
      </c>
      <c r="J453" s="1311">
        <v>30.3</v>
      </c>
      <c r="K453" s="1312">
        <v>0</v>
      </c>
      <c r="L453" s="1310" t="s">
        <v>1078</v>
      </c>
      <c r="M453" s="1311" t="s">
        <v>1078</v>
      </c>
      <c r="N453" s="1312" t="s">
        <v>1078</v>
      </c>
      <c r="O453" s="1310" t="s">
        <v>2284</v>
      </c>
      <c r="P453" s="1311">
        <v>30.3</v>
      </c>
      <c r="Q453" s="1312">
        <v>0</v>
      </c>
      <c r="R453" s="1310" t="s">
        <v>2284</v>
      </c>
      <c r="S453" s="1311">
        <v>30.1</v>
      </c>
      <c r="T453" s="1312">
        <v>0</v>
      </c>
      <c r="U453" s="1310" t="s">
        <v>1078</v>
      </c>
      <c r="V453" s="1311" t="s">
        <v>1078</v>
      </c>
      <c r="W453" s="1312" t="s">
        <v>1078</v>
      </c>
      <c r="X453" s="1310" t="s">
        <v>1078</v>
      </c>
      <c r="Y453" s="1311" t="s">
        <v>1078</v>
      </c>
      <c r="Z453" s="1312" t="s">
        <v>1078</v>
      </c>
      <c r="AA453" s="1310" t="s">
        <v>2284</v>
      </c>
      <c r="AB453" s="1311">
        <v>30.2</v>
      </c>
      <c r="AC453" s="1312">
        <v>0</v>
      </c>
      <c r="AD453" s="1310" t="s">
        <v>2284</v>
      </c>
      <c r="AE453" s="1311">
        <v>30.3</v>
      </c>
      <c r="AF453" s="1312">
        <v>0</v>
      </c>
      <c r="AG453" s="1310" t="s">
        <v>2284</v>
      </c>
      <c r="AH453" s="1311">
        <v>30.2</v>
      </c>
      <c r="AI453" s="1312">
        <v>0</v>
      </c>
      <c r="AJ453" s="1310" t="s">
        <v>2284</v>
      </c>
      <c r="AK453" s="1311">
        <v>30.2</v>
      </c>
      <c r="AL453" s="1312">
        <v>0</v>
      </c>
      <c r="AM453" s="1310" t="s">
        <v>2284</v>
      </c>
      <c r="AN453" s="1311">
        <v>30.3</v>
      </c>
      <c r="AO453" s="1312">
        <v>0</v>
      </c>
      <c r="AP453" s="1310" t="s">
        <v>2284</v>
      </c>
      <c r="AQ453" s="1311">
        <v>30.2</v>
      </c>
      <c r="AR453" s="1312">
        <v>0</v>
      </c>
      <c r="AS453" s="1310" t="s">
        <v>2284</v>
      </c>
      <c r="AT453" s="1311">
        <v>30.2</v>
      </c>
      <c r="AU453" s="1312">
        <v>0</v>
      </c>
      <c r="AV453" s="1310" t="s">
        <v>2284</v>
      </c>
      <c r="AW453" s="1311">
        <v>30.2</v>
      </c>
      <c r="AX453" s="1312">
        <v>0</v>
      </c>
    </row>
    <row r="454" spans="1:50">
      <c r="A454" s="1313" t="s">
        <v>4474</v>
      </c>
      <c r="B454" s="1143" t="s">
        <v>4475</v>
      </c>
      <c r="C454" s="1314" t="s">
        <v>1078</v>
      </c>
      <c r="D454" s="1315" t="s">
        <v>1078</v>
      </c>
      <c r="E454" s="1316" t="s">
        <v>1078</v>
      </c>
      <c r="F454" s="1314" t="s">
        <v>1078</v>
      </c>
      <c r="G454" s="1315" t="s">
        <v>1078</v>
      </c>
      <c r="H454" s="1316" t="s">
        <v>1078</v>
      </c>
      <c r="I454" s="1314" t="s">
        <v>1078</v>
      </c>
      <c r="J454" s="1315" t="s">
        <v>1078</v>
      </c>
      <c r="K454" s="1316" t="s">
        <v>1078</v>
      </c>
      <c r="L454" s="1314" t="s">
        <v>1078</v>
      </c>
      <c r="M454" s="1315" t="s">
        <v>1078</v>
      </c>
      <c r="N454" s="1316" t="s">
        <v>1078</v>
      </c>
      <c r="O454" s="1314" t="s">
        <v>1078</v>
      </c>
      <c r="P454" s="1315" t="s">
        <v>1078</v>
      </c>
      <c r="Q454" s="1316" t="s">
        <v>1078</v>
      </c>
      <c r="R454" s="1314" t="s">
        <v>1078</v>
      </c>
      <c r="S454" s="1315" t="s">
        <v>1078</v>
      </c>
      <c r="T454" s="1316" t="s">
        <v>1078</v>
      </c>
      <c r="U454" s="1314" t="s">
        <v>1078</v>
      </c>
      <c r="V454" s="1315" t="s">
        <v>1078</v>
      </c>
      <c r="W454" s="1316" t="s">
        <v>1078</v>
      </c>
      <c r="X454" s="1314" t="s">
        <v>1078</v>
      </c>
      <c r="Y454" s="1315" t="s">
        <v>1078</v>
      </c>
      <c r="Z454" s="1316" t="s">
        <v>1078</v>
      </c>
      <c r="AA454" s="1314" t="s">
        <v>1078</v>
      </c>
      <c r="AB454" s="1315" t="s">
        <v>1078</v>
      </c>
      <c r="AC454" s="1316" t="s">
        <v>1078</v>
      </c>
      <c r="AD454" s="1314" t="s">
        <v>1078</v>
      </c>
      <c r="AE454" s="1315" t="s">
        <v>1078</v>
      </c>
      <c r="AF454" s="1316" t="s">
        <v>1078</v>
      </c>
      <c r="AG454" s="1314" t="s">
        <v>1078</v>
      </c>
      <c r="AH454" s="1315" t="s">
        <v>1078</v>
      </c>
      <c r="AI454" s="1316" t="s">
        <v>1078</v>
      </c>
      <c r="AJ454" s="1314" t="s">
        <v>1078</v>
      </c>
      <c r="AK454" s="1315" t="s">
        <v>1078</v>
      </c>
      <c r="AL454" s="1316" t="s">
        <v>1078</v>
      </c>
      <c r="AM454" s="1314" t="s">
        <v>1078</v>
      </c>
      <c r="AN454" s="1315" t="s">
        <v>1078</v>
      </c>
      <c r="AO454" s="1316" t="s">
        <v>1078</v>
      </c>
      <c r="AP454" s="1314" t="s">
        <v>1078</v>
      </c>
      <c r="AQ454" s="1315" t="s">
        <v>1078</v>
      </c>
      <c r="AR454" s="1316" t="s">
        <v>1078</v>
      </c>
      <c r="AS454" s="1314" t="s">
        <v>1078</v>
      </c>
      <c r="AT454" s="1315" t="s">
        <v>1078</v>
      </c>
      <c r="AU454" s="1316" t="s">
        <v>1078</v>
      </c>
      <c r="AV454" s="1314" t="s">
        <v>1078</v>
      </c>
      <c r="AW454" s="1315" t="s">
        <v>1078</v>
      </c>
      <c r="AX454" s="1316" t="s">
        <v>1078</v>
      </c>
    </row>
    <row r="455" spans="1:50">
      <c r="A455" s="1303" t="s">
        <v>4476</v>
      </c>
      <c r="B455" s="1304" t="s">
        <v>4477</v>
      </c>
      <c r="C455" s="1305" t="s">
        <v>4809</v>
      </c>
      <c r="D455" s="1306" t="s">
        <v>1078</v>
      </c>
      <c r="E455" s="1307" t="s">
        <v>1078</v>
      </c>
      <c r="F455" s="1305" t="s">
        <v>2284</v>
      </c>
      <c r="G455" s="1306">
        <v>35.299999999999997</v>
      </c>
      <c r="H455" s="1307">
        <v>0</v>
      </c>
      <c r="I455" s="1305" t="s">
        <v>4810</v>
      </c>
      <c r="J455" s="1306">
        <v>35.299999999999997</v>
      </c>
      <c r="K455" s="1307">
        <v>11.9</v>
      </c>
      <c r="L455" s="1305" t="s">
        <v>1078</v>
      </c>
      <c r="M455" s="1306" t="s">
        <v>1078</v>
      </c>
      <c r="N455" s="1307" t="s">
        <v>1078</v>
      </c>
      <c r="O455" s="1305" t="s">
        <v>4809</v>
      </c>
      <c r="P455" s="1306" t="s">
        <v>1078</v>
      </c>
      <c r="Q455" s="1307" t="s">
        <v>1078</v>
      </c>
      <c r="R455" s="1305" t="s">
        <v>4809</v>
      </c>
      <c r="S455" s="1306" t="s">
        <v>1078</v>
      </c>
      <c r="T455" s="1307" t="s">
        <v>1078</v>
      </c>
      <c r="U455" s="1305" t="s">
        <v>1078</v>
      </c>
      <c r="V455" s="1306" t="s">
        <v>1078</v>
      </c>
      <c r="W455" s="1307" t="s">
        <v>1078</v>
      </c>
      <c r="X455" s="1305" t="s">
        <v>1078</v>
      </c>
      <c r="Y455" s="1306" t="s">
        <v>1078</v>
      </c>
      <c r="Z455" s="1307" t="s">
        <v>1078</v>
      </c>
      <c r="AA455" s="1305" t="s">
        <v>4809</v>
      </c>
      <c r="AB455" s="1306" t="s">
        <v>1078</v>
      </c>
      <c r="AC455" s="1307" t="s">
        <v>1078</v>
      </c>
      <c r="AD455" s="1305" t="s">
        <v>2284</v>
      </c>
      <c r="AE455" s="1306">
        <v>35.299999999999997</v>
      </c>
      <c r="AF455" s="1307">
        <v>0</v>
      </c>
      <c r="AG455" s="1305" t="s">
        <v>4809</v>
      </c>
      <c r="AH455" s="1306" t="s">
        <v>1078</v>
      </c>
      <c r="AI455" s="1307" t="s">
        <v>1078</v>
      </c>
      <c r="AJ455" s="1305" t="s">
        <v>4809</v>
      </c>
      <c r="AK455" s="1306" t="s">
        <v>1078</v>
      </c>
      <c r="AL455" s="1307" t="s">
        <v>1078</v>
      </c>
      <c r="AM455" s="1305" t="s">
        <v>4809</v>
      </c>
      <c r="AN455" s="1306" t="s">
        <v>1078</v>
      </c>
      <c r="AO455" s="1307" t="s">
        <v>1078</v>
      </c>
      <c r="AP455" s="1305" t="s">
        <v>4810</v>
      </c>
      <c r="AQ455" s="1306">
        <v>35.299999999999997</v>
      </c>
      <c r="AR455" s="1307">
        <v>14.9</v>
      </c>
      <c r="AS455" s="1305" t="s">
        <v>4809</v>
      </c>
      <c r="AT455" s="1306" t="s">
        <v>1078</v>
      </c>
      <c r="AU455" s="1307" t="s">
        <v>1078</v>
      </c>
      <c r="AV455" s="1305" t="s">
        <v>4809</v>
      </c>
      <c r="AW455" s="1306" t="s">
        <v>1078</v>
      </c>
      <c r="AX455" s="1307" t="s">
        <v>1078</v>
      </c>
    </row>
    <row r="456" spans="1:50">
      <c r="A456" s="1308" t="s">
        <v>4478</v>
      </c>
      <c r="B456" s="1350" t="s">
        <v>4479</v>
      </c>
      <c r="C456" s="1310" t="s">
        <v>1078</v>
      </c>
      <c r="D456" s="1311" t="s">
        <v>1078</v>
      </c>
      <c r="E456" s="1312" t="s">
        <v>1078</v>
      </c>
      <c r="F456" s="1310" t="s">
        <v>2284</v>
      </c>
      <c r="G456" s="1311">
        <v>35.299999999999997</v>
      </c>
      <c r="H456" s="1312">
        <v>0</v>
      </c>
      <c r="I456" s="1310" t="s">
        <v>4810</v>
      </c>
      <c r="J456" s="1311">
        <v>35.200000000000003</v>
      </c>
      <c r="K456" s="1312">
        <v>19.3</v>
      </c>
      <c r="L456" s="1310" t="s">
        <v>1078</v>
      </c>
      <c r="M456" s="1311" t="s">
        <v>1078</v>
      </c>
      <c r="N456" s="1312" t="s">
        <v>1078</v>
      </c>
      <c r="O456" s="1310" t="s">
        <v>1078</v>
      </c>
      <c r="P456" s="1311" t="s">
        <v>1078</v>
      </c>
      <c r="Q456" s="1312" t="s">
        <v>1078</v>
      </c>
      <c r="R456" s="1310" t="s">
        <v>1078</v>
      </c>
      <c r="S456" s="1311" t="s">
        <v>1078</v>
      </c>
      <c r="T456" s="1312" t="s">
        <v>1078</v>
      </c>
      <c r="U456" s="1310" t="s">
        <v>1078</v>
      </c>
      <c r="V456" s="1311" t="s">
        <v>1078</v>
      </c>
      <c r="W456" s="1312" t="s">
        <v>1078</v>
      </c>
      <c r="X456" s="1310" t="s">
        <v>1078</v>
      </c>
      <c r="Y456" s="1311" t="s">
        <v>1078</v>
      </c>
      <c r="Z456" s="1312" t="s">
        <v>1078</v>
      </c>
      <c r="AA456" s="1310" t="s">
        <v>1078</v>
      </c>
      <c r="AB456" s="1311" t="s">
        <v>1078</v>
      </c>
      <c r="AC456" s="1312" t="s">
        <v>1078</v>
      </c>
      <c r="AD456" s="1310" t="s">
        <v>2284</v>
      </c>
      <c r="AE456" s="1311">
        <v>35.299999999999997</v>
      </c>
      <c r="AF456" s="1312">
        <v>0</v>
      </c>
      <c r="AG456" s="1310" t="s">
        <v>1078</v>
      </c>
      <c r="AH456" s="1311" t="s">
        <v>1078</v>
      </c>
      <c r="AI456" s="1312" t="s">
        <v>1078</v>
      </c>
      <c r="AJ456" s="1310" t="s">
        <v>1078</v>
      </c>
      <c r="AK456" s="1311" t="s">
        <v>1078</v>
      </c>
      <c r="AL456" s="1312" t="s">
        <v>1078</v>
      </c>
      <c r="AM456" s="1310" t="s">
        <v>1078</v>
      </c>
      <c r="AN456" s="1311" t="s">
        <v>1078</v>
      </c>
      <c r="AO456" s="1312" t="s">
        <v>1078</v>
      </c>
      <c r="AP456" s="1310" t="s">
        <v>2284</v>
      </c>
      <c r="AQ456" s="1311">
        <v>35.299999999999997</v>
      </c>
      <c r="AR456" s="1312">
        <v>0</v>
      </c>
      <c r="AS456" s="1310" t="s">
        <v>1078</v>
      </c>
      <c r="AT456" s="1311" t="s">
        <v>1078</v>
      </c>
      <c r="AU456" s="1312" t="s">
        <v>1078</v>
      </c>
      <c r="AV456" s="1310" t="s">
        <v>1078</v>
      </c>
      <c r="AW456" s="1311" t="s">
        <v>1078</v>
      </c>
      <c r="AX456" s="1312" t="s">
        <v>1078</v>
      </c>
    </row>
    <row r="457" spans="1:50">
      <c r="A457" s="1313" t="s">
        <v>4480</v>
      </c>
      <c r="B457" s="1143" t="s">
        <v>4481</v>
      </c>
      <c r="C457" s="1314" t="s">
        <v>1078</v>
      </c>
      <c r="D457" s="1315" t="s">
        <v>1078</v>
      </c>
      <c r="E457" s="1316" t="s">
        <v>1078</v>
      </c>
      <c r="F457" s="1314" t="s">
        <v>1078</v>
      </c>
      <c r="G457" s="1315" t="s">
        <v>1078</v>
      </c>
      <c r="H457" s="1316" t="s">
        <v>1078</v>
      </c>
      <c r="I457" s="1314" t="s">
        <v>4810</v>
      </c>
      <c r="J457" s="1315">
        <v>35.299999999999997</v>
      </c>
      <c r="K457" s="1316">
        <v>8.1999999999999993</v>
      </c>
      <c r="L457" s="1314" t="s">
        <v>1078</v>
      </c>
      <c r="M457" s="1315" t="s">
        <v>1078</v>
      </c>
      <c r="N457" s="1316" t="s">
        <v>1078</v>
      </c>
      <c r="O457" s="1314" t="s">
        <v>1078</v>
      </c>
      <c r="P457" s="1315" t="s">
        <v>1078</v>
      </c>
      <c r="Q457" s="1316" t="s">
        <v>1078</v>
      </c>
      <c r="R457" s="1314" t="s">
        <v>1078</v>
      </c>
      <c r="S457" s="1315" t="s">
        <v>1078</v>
      </c>
      <c r="T457" s="1316" t="s">
        <v>1078</v>
      </c>
      <c r="U457" s="1314" t="s">
        <v>1078</v>
      </c>
      <c r="V457" s="1315" t="s">
        <v>1078</v>
      </c>
      <c r="W457" s="1316" t="s">
        <v>1078</v>
      </c>
      <c r="X457" s="1314" t="s">
        <v>1078</v>
      </c>
      <c r="Y457" s="1315" t="s">
        <v>1078</v>
      </c>
      <c r="Z457" s="1316" t="s">
        <v>1078</v>
      </c>
      <c r="AA457" s="1314" t="s">
        <v>1078</v>
      </c>
      <c r="AB457" s="1315" t="s">
        <v>1078</v>
      </c>
      <c r="AC457" s="1316" t="s">
        <v>1078</v>
      </c>
      <c r="AD457" s="1314" t="s">
        <v>1078</v>
      </c>
      <c r="AE457" s="1315" t="s">
        <v>1078</v>
      </c>
      <c r="AF457" s="1316" t="s">
        <v>1078</v>
      </c>
      <c r="AG457" s="1314" t="s">
        <v>1078</v>
      </c>
      <c r="AH457" s="1315" t="s">
        <v>1078</v>
      </c>
      <c r="AI457" s="1316" t="s">
        <v>1078</v>
      </c>
      <c r="AJ457" s="1314" t="s">
        <v>1078</v>
      </c>
      <c r="AK457" s="1315" t="s">
        <v>1078</v>
      </c>
      <c r="AL457" s="1316" t="s">
        <v>1078</v>
      </c>
      <c r="AM457" s="1314" t="s">
        <v>1078</v>
      </c>
      <c r="AN457" s="1315" t="s">
        <v>1078</v>
      </c>
      <c r="AO457" s="1316" t="s">
        <v>1078</v>
      </c>
      <c r="AP457" s="1314" t="s">
        <v>2284</v>
      </c>
      <c r="AQ457" s="1315">
        <v>35.299999999999997</v>
      </c>
      <c r="AR457" s="1316">
        <v>0</v>
      </c>
      <c r="AS457" s="1314" t="s">
        <v>1078</v>
      </c>
      <c r="AT457" s="1315" t="s">
        <v>1078</v>
      </c>
      <c r="AU457" s="1316" t="s">
        <v>1078</v>
      </c>
      <c r="AV457" s="1314" t="s">
        <v>1078</v>
      </c>
      <c r="AW457" s="1315" t="s">
        <v>1078</v>
      </c>
      <c r="AX457" s="1316" t="s">
        <v>1078</v>
      </c>
    </row>
    <row r="458" spans="1:50">
      <c r="A458" s="1303" t="s">
        <v>4482</v>
      </c>
      <c r="B458" s="1304" t="s">
        <v>4483</v>
      </c>
      <c r="C458" s="1305" t="s">
        <v>2284</v>
      </c>
      <c r="D458" s="1306">
        <v>40.299999999999997</v>
      </c>
      <c r="E458" s="1307">
        <v>0</v>
      </c>
      <c r="F458" s="1305" t="s">
        <v>4810</v>
      </c>
      <c r="G458" s="1306">
        <v>40.299999999999997</v>
      </c>
      <c r="H458" s="1307">
        <v>17.899999999999999</v>
      </c>
      <c r="I458" s="1305" t="s">
        <v>4810</v>
      </c>
      <c r="J458" s="1306">
        <v>40.200000000000003</v>
      </c>
      <c r="K458" s="1307">
        <v>24.4</v>
      </c>
      <c r="L458" s="1305" t="s">
        <v>1078</v>
      </c>
      <c r="M458" s="1306" t="s">
        <v>1078</v>
      </c>
      <c r="N458" s="1307" t="s">
        <v>1078</v>
      </c>
      <c r="O458" s="1305" t="s">
        <v>2284</v>
      </c>
      <c r="P458" s="1306">
        <v>40.299999999999997</v>
      </c>
      <c r="Q458" s="1307">
        <v>0</v>
      </c>
      <c r="R458" s="1305" t="s">
        <v>2284</v>
      </c>
      <c r="S458" s="1306">
        <v>40.200000000000003</v>
      </c>
      <c r="T458" s="1307">
        <v>0</v>
      </c>
      <c r="U458" s="1305" t="s">
        <v>1078</v>
      </c>
      <c r="V458" s="1306" t="s">
        <v>1078</v>
      </c>
      <c r="W458" s="1307" t="s">
        <v>1078</v>
      </c>
      <c r="X458" s="1305" t="s">
        <v>1078</v>
      </c>
      <c r="Y458" s="1306" t="s">
        <v>1078</v>
      </c>
      <c r="Z458" s="1307" t="s">
        <v>1078</v>
      </c>
      <c r="AA458" s="1305" t="s">
        <v>2284</v>
      </c>
      <c r="AB458" s="1306">
        <v>40.200000000000003</v>
      </c>
      <c r="AC458" s="1307">
        <v>0</v>
      </c>
      <c r="AD458" s="1305" t="s">
        <v>4810</v>
      </c>
      <c r="AE458" s="1306">
        <v>40.299999999999997</v>
      </c>
      <c r="AF458" s="1307">
        <v>13.8</v>
      </c>
      <c r="AG458" s="1305" t="s">
        <v>2284</v>
      </c>
      <c r="AH458" s="1306">
        <v>40.299999999999997</v>
      </c>
      <c r="AI458" s="1307">
        <v>0</v>
      </c>
      <c r="AJ458" s="1305" t="s">
        <v>2284</v>
      </c>
      <c r="AK458" s="1306">
        <v>40.299999999999997</v>
      </c>
      <c r="AL458" s="1307">
        <v>0</v>
      </c>
      <c r="AM458" s="1305" t="s">
        <v>2284</v>
      </c>
      <c r="AN458" s="1306">
        <v>40.200000000000003</v>
      </c>
      <c r="AO458" s="1307">
        <v>0</v>
      </c>
      <c r="AP458" s="1305" t="s">
        <v>4810</v>
      </c>
      <c r="AQ458" s="1306">
        <v>40.200000000000003</v>
      </c>
      <c r="AR458" s="1307">
        <v>30</v>
      </c>
      <c r="AS458" s="1305" t="s">
        <v>2284</v>
      </c>
      <c r="AT458" s="1306">
        <v>40.200000000000003</v>
      </c>
      <c r="AU458" s="1307">
        <v>0</v>
      </c>
      <c r="AV458" s="1305" t="s">
        <v>2284</v>
      </c>
      <c r="AW458" s="1306">
        <v>40.200000000000003</v>
      </c>
      <c r="AX458" s="1307">
        <v>0</v>
      </c>
    </row>
    <row r="459" spans="1:50">
      <c r="A459" s="1308" t="s">
        <v>4484</v>
      </c>
      <c r="B459" s="1350" t="s">
        <v>4485</v>
      </c>
      <c r="C459" s="1317" t="s">
        <v>2284</v>
      </c>
      <c r="D459" s="1318">
        <v>40.299999999999997</v>
      </c>
      <c r="E459" s="1319">
        <v>0</v>
      </c>
      <c r="F459" s="1317" t="s">
        <v>4810</v>
      </c>
      <c r="G459" s="1318">
        <v>40.299999999999997</v>
      </c>
      <c r="H459" s="1319">
        <v>17.7</v>
      </c>
      <c r="I459" s="1317" t="s">
        <v>4810</v>
      </c>
      <c r="J459" s="1318">
        <v>40.299999999999997</v>
      </c>
      <c r="K459" s="1319">
        <v>22.8</v>
      </c>
      <c r="L459" s="1317" t="s">
        <v>1078</v>
      </c>
      <c r="M459" s="1318" t="s">
        <v>1078</v>
      </c>
      <c r="N459" s="1319" t="s">
        <v>1078</v>
      </c>
      <c r="O459" s="1317" t="s">
        <v>2284</v>
      </c>
      <c r="P459" s="1318">
        <v>40.299999999999997</v>
      </c>
      <c r="Q459" s="1319">
        <v>0</v>
      </c>
      <c r="R459" s="1317" t="s">
        <v>2284</v>
      </c>
      <c r="S459" s="1318">
        <v>40.200000000000003</v>
      </c>
      <c r="T459" s="1319">
        <v>0</v>
      </c>
      <c r="U459" s="1317" t="s">
        <v>1078</v>
      </c>
      <c r="V459" s="1318" t="s">
        <v>1078</v>
      </c>
      <c r="W459" s="1319" t="s">
        <v>1078</v>
      </c>
      <c r="X459" s="1317" t="s">
        <v>1078</v>
      </c>
      <c r="Y459" s="1318" t="s">
        <v>1078</v>
      </c>
      <c r="Z459" s="1319" t="s">
        <v>1078</v>
      </c>
      <c r="AA459" s="1317" t="s">
        <v>2284</v>
      </c>
      <c r="AB459" s="1318">
        <v>40.1</v>
      </c>
      <c r="AC459" s="1319">
        <v>0</v>
      </c>
      <c r="AD459" s="1317" t="s">
        <v>4810</v>
      </c>
      <c r="AE459" s="1318">
        <v>40.299999999999997</v>
      </c>
      <c r="AF459" s="1319">
        <v>20.8</v>
      </c>
      <c r="AG459" s="1317" t="s">
        <v>2284</v>
      </c>
      <c r="AH459" s="1318">
        <v>40.1</v>
      </c>
      <c r="AI459" s="1319">
        <v>0</v>
      </c>
      <c r="AJ459" s="1317" t="s">
        <v>2284</v>
      </c>
      <c r="AK459" s="1318">
        <v>40.200000000000003</v>
      </c>
      <c r="AL459" s="1319">
        <v>0</v>
      </c>
      <c r="AM459" s="1317" t="s">
        <v>2284</v>
      </c>
      <c r="AN459" s="1318">
        <v>40.200000000000003</v>
      </c>
      <c r="AO459" s="1319">
        <v>0</v>
      </c>
      <c r="AP459" s="1317" t="s">
        <v>4810</v>
      </c>
      <c r="AQ459" s="1318">
        <v>40.299999999999997</v>
      </c>
      <c r="AR459" s="1319">
        <v>29.3</v>
      </c>
      <c r="AS459" s="1317" t="s">
        <v>2284</v>
      </c>
      <c r="AT459" s="1318">
        <v>40.200000000000003</v>
      </c>
      <c r="AU459" s="1319">
        <v>0</v>
      </c>
      <c r="AV459" s="1317" t="s">
        <v>2284</v>
      </c>
      <c r="AW459" s="1318">
        <v>40.200000000000003</v>
      </c>
      <c r="AX459" s="1319">
        <v>0</v>
      </c>
    </row>
    <row r="460" spans="1:50">
      <c r="A460" s="1313" t="s">
        <v>4486</v>
      </c>
      <c r="B460" s="1143" t="s">
        <v>4487</v>
      </c>
      <c r="C460" s="1314" t="s">
        <v>1078</v>
      </c>
      <c r="D460" s="1315" t="s">
        <v>1078</v>
      </c>
      <c r="E460" s="1316" t="s">
        <v>1078</v>
      </c>
      <c r="F460" s="1314" t="s">
        <v>1078</v>
      </c>
      <c r="G460" s="1315" t="s">
        <v>1078</v>
      </c>
      <c r="H460" s="1316" t="s">
        <v>1078</v>
      </c>
      <c r="I460" s="1314" t="s">
        <v>4810</v>
      </c>
      <c r="J460" s="1315">
        <v>40.299999999999997</v>
      </c>
      <c r="K460" s="1316">
        <v>24.8</v>
      </c>
      <c r="L460" s="1314" t="s">
        <v>1078</v>
      </c>
      <c r="M460" s="1315" t="s">
        <v>1078</v>
      </c>
      <c r="N460" s="1316" t="s">
        <v>1078</v>
      </c>
      <c r="O460" s="1314" t="s">
        <v>1078</v>
      </c>
      <c r="P460" s="1315" t="s">
        <v>1078</v>
      </c>
      <c r="Q460" s="1316" t="s">
        <v>1078</v>
      </c>
      <c r="R460" s="1314" t="s">
        <v>1078</v>
      </c>
      <c r="S460" s="1315" t="s">
        <v>1078</v>
      </c>
      <c r="T460" s="1316" t="s">
        <v>1078</v>
      </c>
      <c r="U460" s="1314" t="s">
        <v>1078</v>
      </c>
      <c r="V460" s="1315" t="s">
        <v>1078</v>
      </c>
      <c r="W460" s="1316" t="s">
        <v>1078</v>
      </c>
      <c r="X460" s="1314" t="s">
        <v>1078</v>
      </c>
      <c r="Y460" s="1315" t="s">
        <v>1078</v>
      </c>
      <c r="Z460" s="1316" t="s">
        <v>1078</v>
      </c>
      <c r="AA460" s="1314" t="s">
        <v>1078</v>
      </c>
      <c r="AB460" s="1315" t="s">
        <v>1078</v>
      </c>
      <c r="AC460" s="1316" t="s">
        <v>1078</v>
      </c>
      <c r="AD460" s="1314" t="s">
        <v>4810</v>
      </c>
      <c r="AE460" s="1315">
        <v>40.200000000000003</v>
      </c>
      <c r="AF460" s="1316">
        <v>26.1</v>
      </c>
      <c r="AG460" s="1314" t="s">
        <v>1078</v>
      </c>
      <c r="AH460" s="1315" t="s">
        <v>1078</v>
      </c>
      <c r="AI460" s="1316" t="s">
        <v>1078</v>
      </c>
      <c r="AJ460" s="1314" t="s">
        <v>1078</v>
      </c>
      <c r="AK460" s="1315" t="s">
        <v>1078</v>
      </c>
      <c r="AL460" s="1316" t="s">
        <v>1078</v>
      </c>
      <c r="AM460" s="1314" t="s">
        <v>1078</v>
      </c>
      <c r="AN460" s="1315" t="s">
        <v>1078</v>
      </c>
      <c r="AO460" s="1316" t="s">
        <v>1078</v>
      </c>
      <c r="AP460" s="1314" t="s">
        <v>4810</v>
      </c>
      <c r="AQ460" s="1315">
        <v>40.299999999999997</v>
      </c>
      <c r="AR460" s="1316">
        <v>29.8</v>
      </c>
      <c r="AS460" s="1314" t="s">
        <v>1078</v>
      </c>
      <c r="AT460" s="1315" t="s">
        <v>1078</v>
      </c>
      <c r="AU460" s="1316" t="s">
        <v>1078</v>
      </c>
      <c r="AV460" s="1314" t="s">
        <v>1078</v>
      </c>
      <c r="AW460" s="1315" t="s">
        <v>1078</v>
      </c>
      <c r="AX460" s="1316" t="s">
        <v>1078</v>
      </c>
    </row>
    <row r="461" spans="1:50">
      <c r="A461" s="1303" t="s">
        <v>4488</v>
      </c>
      <c r="B461" s="1304" t="s">
        <v>4489</v>
      </c>
      <c r="C461" s="1305" t="s">
        <v>4809</v>
      </c>
      <c r="D461" s="1306" t="s">
        <v>1078</v>
      </c>
      <c r="E461" s="1307" t="s">
        <v>1078</v>
      </c>
      <c r="F461" s="1305" t="s">
        <v>4810</v>
      </c>
      <c r="G461" s="1306">
        <v>45.3</v>
      </c>
      <c r="H461" s="1307">
        <v>27.6</v>
      </c>
      <c r="I461" s="1305" t="s">
        <v>4810</v>
      </c>
      <c r="J461" s="1306">
        <v>45.3</v>
      </c>
      <c r="K461" s="1307">
        <v>25.7</v>
      </c>
      <c r="L461" s="1305" t="s">
        <v>1078</v>
      </c>
      <c r="M461" s="1306" t="s">
        <v>1078</v>
      </c>
      <c r="N461" s="1307" t="s">
        <v>1078</v>
      </c>
      <c r="O461" s="1305" t="s">
        <v>4809</v>
      </c>
      <c r="P461" s="1306" t="s">
        <v>1078</v>
      </c>
      <c r="Q461" s="1307" t="s">
        <v>1078</v>
      </c>
      <c r="R461" s="1305" t="s">
        <v>4809</v>
      </c>
      <c r="S461" s="1306" t="s">
        <v>1078</v>
      </c>
      <c r="T461" s="1307" t="s">
        <v>1078</v>
      </c>
      <c r="U461" s="1305" t="s">
        <v>1078</v>
      </c>
      <c r="V461" s="1306" t="s">
        <v>1078</v>
      </c>
      <c r="W461" s="1307" t="s">
        <v>1078</v>
      </c>
      <c r="X461" s="1305" t="s">
        <v>1078</v>
      </c>
      <c r="Y461" s="1306" t="s">
        <v>1078</v>
      </c>
      <c r="Z461" s="1307" t="s">
        <v>1078</v>
      </c>
      <c r="AA461" s="1305" t="s">
        <v>4809</v>
      </c>
      <c r="AB461" s="1306" t="s">
        <v>1078</v>
      </c>
      <c r="AC461" s="1307" t="s">
        <v>1078</v>
      </c>
      <c r="AD461" s="1305" t="s">
        <v>4810</v>
      </c>
      <c r="AE461" s="1306">
        <v>45.3</v>
      </c>
      <c r="AF461" s="1307">
        <v>26.6</v>
      </c>
      <c r="AG461" s="1305" t="s">
        <v>4809</v>
      </c>
      <c r="AH461" s="1306" t="s">
        <v>1078</v>
      </c>
      <c r="AI461" s="1307" t="s">
        <v>1078</v>
      </c>
      <c r="AJ461" s="1305" t="s">
        <v>4809</v>
      </c>
      <c r="AK461" s="1306" t="s">
        <v>1078</v>
      </c>
      <c r="AL461" s="1307" t="s">
        <v>1078</v>
      </c>
      <c r="AM461" s="1305" t="s">
        <v>4809</v>
      </c>
      <c r="AN461" s="1306" t="s">
        <v>1078</v>
      </c>
      <c r="AO461" s="1307" t="s">
        <v>1078</v>
      </c>
      <c r="AP461" s="1305" t="s">
        <v>4810</v>
      </c>
      <c r="AQ461" s="1306">
        <v>45.3</v>
      </c>
      <c r="AR461" s="1307">
        <v>35.9</v>
      </c>
      <c r="AS461" s="1305" t="s">
        <v>4809</v>
      </c>
      <c r="AT461" s="1306" t="s">
        <v>1078</v>
      </c>
      <c r="AU461" s="1307" t="s">
        <v>1078</v>
      </c>
      <c r="AV461" s="1305" t="s">
        <v>4809</v>
      </c>
      <c r="AW461" s="1306" t="s">
        <v>1078</v>
      </c>
      <c r="AX461" s="1307" t="s">
        <v>1078</v>
      </c>
    </row>
    <row r="462" spans="1:50">
      <c r="A462" s="1308" t="s">
        <v>4490</v>
      </c>
      <c r="B462" s="1350" t="s">
        <v>4491</v>
      </c>
      <c r="C462" s="1317" t="s">
        <v>1078</v>
      </c>
      <c r="D462" s="1318" t="s">
        <v>1078</v>
      </c>
      <c r="E462" s="1319" t="s">
        <v>1078</v>
      </c>
      <c r="F462" s="1317" t="s">
        <v>4810</v>
      </c>
      <c r="G462" s="1318">
        <v>45.2</v>
      </c>
      <c r="H462" s="1319">
        <v>30.4</v>
      </c>
      <c r="I462" s="1317" t="s">
        <v>4810</v>
      </c>
      <c r="J462" s="1318">
        <v>45.3</v>
      </c>
      <c r="K462" s="1319">
        <v>32.1</v>
      </c>
      <c r="L462" s="1317" t="s">
        <v>1078</v>
      </c>
      <c r="M462" s="1318" t="s">
        <v>1078</v>
      </c>
      <c r="N462" s="1319" t="s">
        <v>1078</v>
      </c>
      <c r="O462" s="1317" t="s">
        <v>1078</v>
      </c>
      <c r="P462" s="1318" t="s">
        <v>1078</v>
      </c>
      <c r="Q462" s="1319" t="s">
        <v>1078</v>
      </c>
      <c r="R462" s="1317" t="s">
        <v>1078</v>
      </c>
      <c r="S462" s="1318" t="s">
        <v>1078</v>
      </c>
      <c r="T462" s="1319" t="s">
        <v>1078</v>
      </c>
      <c r="U462" s="1317" t="s">
        <v>1078</v>
      </c>
      <c r="V462" s="1318" t="s">
        <v>1078</v>
      </c>
      <c r="W462" s="1319" t="s">
        <v>1078</v>
      </c>
      <c r="X462" s="1317" t="s">
        <v>1078</v>
      </c>
      <c r="Y462" s="1318" t="s">
        <v>1078</v>
      </c>
      <c r="Z462" s="1319" t="s">
        <v>1078</v>
      </c>
      <c r="AA462" s="1317" t="s">
        <v>1078</v>
      </c>
      <c r="AB462" s="1318" t="s">
        <v>1078</v>
      </c>
      <c r="AC462" s="1319" t="s">
        <v>1078</v>
      </c>
      <c r="AD462" s="1317" t="s">
        <v>2284</v>
      </c>
      <c r="AE462" s="1318">
        <v>45.3</v>
      </c>
      <c r="AF462" s="1319">
        <v>0</v>
      </c>
      <c r="AG462" s="1317" t="s">
        <v>1078</v>
      </c>
      <c r="AH462" s="1318" t="s">
        <v>1078</v>
      </c>
      <c r="AI462" s="1319" t="s">
        <v>1078</v>
      </c>
      <c r="AJ462" s="1317" t="s">
        <v>1078</v>
      </c>
      <c r="AK462" s="1318" t="s">
        <v>1078</v>
      </c>
      <c r="AL462" s="1319" t="s">
        <v>1078</v>
      </c>
      <c r="AM462" s="1317" t="s">
        <v>1078</v>
      </c>
      <c r="AN462" s="1318" t="s">
        <v>1078</v>
      </c>
      <c r="AO462" s="1319" t="s">
        <v>1078</v>
      </c>
      <c r="AP462" s="1317" t="s">
        <v>4810</v>
      </c>
      <c r="AQ462" s="1318">
        <v>45.3</v>
      </c>
      <c r="AR462" s="1319">
        <v>30.1</v>
      </c>
      <c r="AS462" s="1317" t="s">
        <v>1078</v>
      </c>
      <c r="AT462" s="1318" t="s">
        <v>1078</v>
      </c>
      <c r="AU462" s="1319" t="s">
        <v>1078</v>
      </c>
      <c r="AV462" s="1317" t="s">
        <v>1078</v>
      </c>
      <c r="AW462" s="1318" t="s">
        <v>1078</v>
      </c>
      <c r="AX462" s="1319" t="s">
        <v>1078</v>
      </c>
    </row>
    <row r="463" spans="1:50">
      <c r="A463" s="1313" t="s">
        <v>4492</v>
      </c>
      <c r="B463" s="1143" t="s">
        <v>4493</v>
      </c>
      <c r="C463" s="1314" t="s">
        <v>1078</v>
      </c>
      <c r="D463" s="1315" t="s">
        <v>1078</v>
      </c>
      <c r="E463" s="1316" t="s">
        <v>1078</v>
      </c>
      <c r="F463" s="1314" t="s">
        <v>4810</v>
      </c>
      <c r="G463" s="1315">
        <v>45.3</v>
      </c>
      <c r="H463" s="1316">
        <v>29.5</v>
      </c>
      <c r="I463" s="1314" t="s">
        <v>4810</v>
      </c>
      <c r="J463" s="1315">
        <v>45.3</v>
      </c>
      <c r="K463" s="1316">
        <v>29</v>
      </c>
      <c r="L463" s="1314" t="s">
        <v>1078</v>
      </c>
      <c r="M463" s="1315" t="s">
        <v>1078</v>
      </c>
      <c r="N463" s="1316" t="s">
        <v>1078</v>
      </c>
      <c r="O463" s="1314" t="s">
        <v>1078</v>
      </c>
      <c r="P463" s="1315" t="s">
        <v>1078</v>
      </c>
      <c r="Q463" s="1316" t="s">
        <v>1078</v>
      </c>
      <c r="R463" s="1314" t="s">
        <v>1078</v>
      </c>
      <c r="S463" s="1315" t="s">
        <v>1078</v>
      </c>
      <c r="T463" s="1316" t="s">
        <v>1078</v>
      </c>
      <c r="U463" s="1314" t="s">
        <v>1078</v>
      </c>
      <c r="V463" s="1315" t="s">
        <v>1078</v>
      </c>
      <c r="W463" s="1316" t="s">
        <v>1078</v>
      </c>
      <c r="X463" s="1314" t="s">
        <v>1078</v>
      </c>
      <c r="Y463" s="1315" t="s">
        <v>1078</v>
      </c>
      <c r="Z463" s="1316" t="s">
        <v>1078</v>
      </c>
      <c r="AA463" s="1314" t="s">
        <v>1078</v>
      </c>
      <c r="AB463" s="1315" t="s">
        <v>1078</v>
      </c>
      <c r="AC463" s="1316" t="s">
        <v>1078</v>
      </c>
      <c r="AD463" s="1314" t="s">
        <v>4810</v>
      </c>
      <c r="AE463" s="1315">
        <v>45.3</v>
      </c>
      <c r="AF463" s="1316">
        <v>29.9</v>
      </c>
      <c r="AG463" s="1314" t="s">
        <v>1078</v>
      </c>
      <c r="AH463" s="1315" t="s">
        <v>1078</v>
      </c>
      <c r="AI463" s="1316" t="s">
        <v>1078</v>
      </c>
      <c r="AJ463" s="1314" t="s">
        <v>1078</v>
      </c>
      <c r="AK463" s="1315" t="s">
        <v>1078</v>
      </c>
      <c r="AL463" s="1316" t="s">
        <v>1078</v>
      </c>
      <c r="AM463" s="1314" t="s">
        <v>1078</v>
      </c>
      <c r="AN463" s="1315" t="s">
        <v>1078</v>
      </c>
      <c r="AO463" s="1316" t="s">
        <v>1078</v>
      </c>
      <c r="AP463" s="1314" t="s">
        <v>4810</v>
      </c>
      <c r="AQ463" s="1315">
        <v>45.3</v>
      </c>
      <c r="AR463" s="1316">
        <v>38.799999999999997</v>
      </c>
      <c r="AS463" s="1314" t="s">
        <v>1078</v>
      </c>
      <c r="AT463" s="1315" t="s">
        <v>1078</v>
      </c>
      <c r="AU463" s="1316" t="s">
        <v>1078</v>
      </c>
      <c r="AV463" s="1314" t="s">
        <v>1078</v>
      </c>
      <c r="AW463" s="1315" t="s">
        <v>1078</v>
      </c>
      <c r="AX463" s="1316" t="s">
        <v>1078</v>
      </c>
    </row>
    <row r="464" spans="1:50">
      <c r="A464" s="1303" t="s">
        <v>4494</v>
      </c>
      <c r="B464" s="1304" t="s">
        <v>4495</v>
      </c>
      <c r="C464" s="1305" t="s">
        <v>2284</v>
      </c>
      <c r="D464" s="1306">
        <v>50.2</v>
      </c>
      <c r="E464" s="1307">
        <v>0</v>
      </c>
      <c r="F464" s="1305" t="s">
        <v>4810</v>
      </c>
      <c r="G464" s="1306">
        <v>50.3</v>
      </c>
      <c r="H464" s="1307">
        <v>36.6</v>
      </c>
      <c r="I464" s="1305" t="s">
        <v>4810</v>
      </c>
      <c r="J464" s="1306">
        <v>50.4</v>
      </c>
      <c r="K464" s="1307">
        <v>31.6</v>
      </c>
      <c r="L464" s="1305" t="s">
        <v>1078</v>
      </c>
      <c r="M464" s="1306" t="s">
        <v>1078</v>
      </c>
      <c r="N464" s="1307" t="s">
        <v>1078</v>
      </c>
      <c r="O464" s="1305" t="s">
        <v>2284</v>
      </c>
      <c r="P464" s="1306">
        <v>50.3</v>
      </c>
      <c r="Q464" s="1307">
        <v>0</v>
      </c>
      <c r="R464" s="1305" t="s">
        <v>2284</v>
      </c>
      <c r="S464" s="1306">
        <v>50.1</v>
      </c>
      <c r="T464" s="1307">
        <v>0</v>
      </c>
      <c r="U464" s="1305" t="s">
        <v>1078</v>
      </c>
      <c r="V464" s="1306" t="s">
        <v>1078</v>
      </c>
      <c r="W464" s="1307" t="s">
        <v>1078</v>
      </c>
      <c r="X464" s="1305" t="s">
        <v>1078</v>
      </c>
      <c r="Y464" s="1306" t="s">
        <v>1078</v>
      </c>
      <c r="Z464" s="1307" t="s">
        <v>1078</v>
      </c>
      <c r="AA464" s="1305" t="s">
        <v>2284</v>
      </c>
      <c r="AB464" s="1306">
        <v>50.3</v>
      </c>
      <c r="AC464" s="1307">
        <v>0</v>
      </c>
      <c r="AD464" s="1305" t="s">
        <v>4810</v>
      </c>
      <c r="AE464" s="1306">
        <v>50.3</v>
      </c>
      <c r="AF464" s="1307">
        <v>25.3</v>
      </c>
      <c r="AG464" s="1305" t="s">
        <v>2284</v>
      </c>
      <c r="AH464" s="1306">
        <v>50.2</v>
      </c>
      <c r="AI464" s="1307">
        <v>0</v>
      </c>
      <c r="AJ464" s="1305" t="s">
        <v>2284</v>
      </c>
      <c r="AK464" s="1306">
        <v>50.1</v>
      </c>
      <c r="AL464" s="1307">
        <v>0</v>
      </c>
      <c r="AM464" s="1305" t="s">
        <v>2284</v>
      </c>
      <c r="AN464" s="1306">
        <v>50.2</v>
      </c>
      <c r="AO464" s="1307">
        <v>0</v>
      </c>
      <c r="AP464" s="1305" t="s">
        <v>4810</v>
      </c>
      <c r="AQ464" s="1306">
        <v>50.3</v>
      </c>
      <c r="AR464" s="1307">
        <v>30.7</v>
      </c>
      <c r="AS464" s="1305" t="s">
        <v>2284</v>
      </c>
      <c r="AT464" s="1306">
        <v>50.3</v>
      </c>
      <c r="AU464" s="1307">
        <v>0</v>
      </c>
      <c r="AV464" s="1305" t="s">
        <v>2284</v>
      </c>
      <c r="AW464" s="1306">
        <v>50.2</v>
      </c>
      <c r="AX464" s="1307">
        <v>0</v>
      </c>
    </row>
    <row r="465" spans="1:50">
      <c r="A465" s="1308" t="s">
        <v>4496</v>
      </c>
      <c r="B465" s="1350" t="s">
        <v>4497</v>
      </c>
      <c r="C465" s="1317" t="s">
        <v>2284</v>
      </c>
      <c r="D465" s="1318">
        <v>50.1</v>
      </c>
      <c r="E465" s="1319">
        <v>0</v>
      </c>
      <c r="F465" s="1317" t="s">
        <v>4810</v>
      </c>
      <c r="G465" s="1318">
        <v>50.3</v>
      </c>
      <c r="H465" s="1319">
        <v>34.799999999999997</v>
      </c>
      <c r="I465" s="1317" t="s">
        <v>4810</v>
      </c>
      <c r="J465" s="1318">
        <v>50.3</v>
      </c>
      <c r="K465" s="1319">
        <v>38.9</v>
      </c>
      <c r="L465" s="1317" t="s">
        <v>1078</v>
      </c>
      <c r="M465" s="1318" t="s">
        <v>1078</v>
      </c>
      <c r="N465" s="1319" t="s">
        <v>1078</v>
      </c>
      <c r="O465" s="1317" t="s">
        <v>2284</v>
      </c>
      <c r="P465" s="1318">
        <v>50.2</v>
      </c>
      <c r="Q465" s="1319">
        <v>0</v>
      </c>
      <c r="R465" s="1317" t="s">
        <v>2284</v>
      </c>
      <c r="S465" s="1318">
        <v>50.1</v>
      </c>
      <c r="T465" s="1319">
        <v>0</v>
      </c>
      <c r="U465" s="1317" t="s">
        <v>1078</v>
      </c>
      <c r="V465" s="1318" t="s">
        <v>1078</v>
      </c>
      <c r="W465" s="1319" t="s">
        <v>1078</v>
      </c>
      <c r="X465" s="1317" t="s">
        <v>1078</v>
      </c>
      <c r="Y465" s="1318" t="s">
        <v>1078</v>
      </c>
      <c r="Z465" s="1319" t="s">
        <v>1078</v>
      </c>
      <c r="AA465" s="1317" t="s">
        <v>2284</v>
      </c>
      <c r="AB465" s="1318">
        <v>50.2</v>
      </c>
      <c r="AC465" s="1319">
        <v>0</v>
      </c>
      <c r="AD465" s="1317" t="s">
        <v>4810</v>
      </c>
      <c r="AE465" s="1318">
        <v>50.3</v>
      </c>
      <c r="AF465" s="1319">
        <v>27.3</v>
      </c>
      <c r="AG465" s="1317" t="s">
        <v>2284</v>
      </c>
      <c r="AH465" s="1318">
        <v>50.3</v>
      </c>
      <c r="AI465" s="1319">
        <v>0</v>
      </c>
      <c r="AJ465" s="1317" t="s">
        <v>2284</v>
      </c>
      <c r="AK465" s="1318">
        <v>50.2</v>
      </c>
      <c r="AL465" s="1319">
        <v>0</v>
      </c>
      <c r="AM465" s="1317" t="s">
        <v>2284</v>
      </c>
      <c r="AN465" s="1318">
        <v>50.3</v>
      </c>
      <c r="AO465" s="1319">
        <v>0</v>
      </c>
      <c r="AP465" s="1317" t="s">
        <v>4810</v>
      </c>
      <c r="AQ465" s="1318">
        <v>50.3</v>
      </c>
      <c r="AR465" s="1319">
        <v>40</v>
      </c>
      <c r="AS465" s="1317" t="s">
        <v>2284</v>
      </c>
      <c r="AT465" s="1318">
        <v>50.2</v>
      </c>
      <c r="AU465" s="1319">
        <v>0</v>
      </c>
      <c r="AV465" s="1317" t="s">
        <v>2284</v>
      </c>
      <c r="AW465" s="1318">
        <v>50.2</v>
      </c>
      <c r="AX465" s="1319">
        <v>0</v>
      </c>
    </row>
    <row r="466" spans="1:50">
      <c r="A466" s="1313" t="s">
        <v>4498</v>
      </c>
      <c r="B466" s="1143" t="s">
        <v>4499</v>
      </c>
      <c r="C466" s="1314" t="s">
        <v>1078</v>
      </c>
      <c r="D466" s="1315" t="s">
        <v>1078</v>
      </c>
      <c r="E466" s="1316" t="s">
        <v>1078</v>
      </c>
      <c r="F466" s="1314" t="s">
        <v>4810</v>
      </c>
      <c r="G466" s="1315">
        <v>50.3</v>
      </c>
      <c r="H466" s="1316">
        <v>31.8</v>
      </c>
      <c r="I466" s="1314" t="s">
        <v>4810</v>
      </c>
      <c r="J466" s="1315">
        <v>50.3</v>
      </c>
      <c r="K466" s="1316">
        <v>42.5</v>
      </c>
      <c r="L466" s="1314" t="s">
        <v>1078</v>
      </c>
      <c r="M466" s="1315" t="s">
        <v>1078</v>
      </c>
      <c r="N466" s="1316" t="s">
        <v>1078</v>
      </c>
      <c r="O466" s="1314" t="s">
        <v>1078</v>
      </c>
      <c r="P466" s="1315" t="s">
        <v>1078</v>
      </c>
      <c r="Q466" s="1316" t="s">
        <v>1078</v>
      </c>
      <c r="R466" s="1314" t="s">
        <v>1078</v>
      </c>
      <c r="S466" s="1315" t="s">
        <v>1078</v>
      </c>
      <c r="T466" s="1316" t="s">
        <v>1078</v>
      </c>
      <c r="U466" s="1314" t="s">
        <v>1078</v>
      </c>
      <c r="V466" s="1315" t="s">
        <v>1078</v>
      </c>
      <c r="W466" s="1316" t="s">
        <v>1078</v>
      </c>
      <c r="X466" s="1314" t="s">
        <v>1078</v>
      </c>
      <c r="Y466" s="1315" t="s">
        <v>1078</v>
      </c>
      <c r="Z466" s="1316" t="s">
        <v>1078</v>
      </c>
      <c r="AA466" s="1314" t="s">
        <v>1078</v>
      </c>
      <c r="AB466" s="1315" t="s">
        <v>1078</v>
      </c>
      <c r="AC466" s="1316" t="s">
        <v>1078</v>
      </c>
      <c r="AD466" s="1314" t="s">
        <v>4810</v>
      </c>
      <c r="AE466" s="1315">
        <v>50.3</v>
      </c>
      <c r="AF466" s="1316">
        <v>13.3</v>
      </c>
      <c r="AG466" s="1314" t="s">
        <v>1078</v>
      </c>
      <c r="AH466" s="1315" t="s">
        <v>1078</v>
      </c>
      <c r="AI466" s="1316" t="s">
        <v>1078</v>
      </c>
      <c r="AJ466" s="1314" t="s">
        <v>1078</v>
      </c>
      <c r="AK466" s="1315" t="s">
        <v>1078</v>
      </c>
      <c r="AL466" s="1316" t="s">
        <v>1078</v>
      </c>
      <c r="AM466" s="1314" t="s">
        <v>1078</v>
      </c>
      <c r="AN466" s="1315" t="s">
        <v>1078</v>
      </c>
      <c r="AO466" s="1316" t="s">
        <v>1078</v>
      </c>
      <c r="AP466" s="1314" t="s">
        <v>4810</v>
      </c>
      <c r="AQ466" s="1315">
        <v>50.2</v>
      </c>
      <c r="AR466" s="1316">
        <v>45.1</v>
      </c>
      <c r="AS466" s="1314" t="s">
        <v>1078</v>
      </c>
      <c r="AT466" s="1315" t="s">
        <v>1078</v>
      </c>
      <c r="AU466" s="1316" t="s">
        <v>1078</v>
      </c>
      <c r="AV466" s="1314" t="s">
        <v>1078</v>
      </c>
      <c r="AW466" s="1315" t="s">
        <v>1078</v>
      </c>
      <c r="AX466" s="1316" t="s">
        <v>1078</v>
      </c>
    </row>
    <row r="467" spans="1:50">
      <c r="A467" s="1303" t="s">
        <v>4501</v>
      </c>
      <c r="B467" s="1304" t="s">
        <v>4502</v>
      </c>
      <c r="C467" s="1305" t="s">
        <v>4809</v>
      </c>
      <c r="D467" s="1306" t="s">
        <v>1078</v>
      </c>
      <c r="E467" s="1307" t="s">
        <v>1078</v>
      </c>
      <c r="F467" s="1305" t="s">
        <v>4810</v>
      </c>
      <c r="G467" s="1306">
        <v>55.2</v>
      </c>
      <c r="H467" s="1307">
        <v>47.5</v>
      </c>
      <c r="I467" s="1305" t="s">
        <v>4810</v>
      </c>
      <c r="J467" s="1306">
        <v>55.3</v>
      </c>
      <c r="K467" s="1307">
        <v>47.4</v>
      </c>
      <c r="L467" s="1305" t="s">
        <v>1078</v>
      </c>
      <c r="M467" s="1306" t="s">
        <v>1078</v>
      </c>
      <c r="N467" s="1307" t="s">
        <v>1078</v>
      </c>
      <c r="O467" s="1305" t="s">
        <v>4809</v>
      </c>
      <c r="P467" s="1306" t="s">
        <v>1078</v>
      </c>
      <c r="Q467" s="1307" t="s">
        <v>1078</v>
      </c>
      <c r="R467" s="1305" t="s">
        <v>4810</v>
      </c>
      <c r="S467" s="1306">
        <v>55.2</v>
      </c>
      <c r="T467" s="1307">
        <v>12.9</v>
      </c>
      <c r="U467" s="1305" t="s">
        <v>1078</v>
      </c>
      <c r="V467" s="1306" t="s">
        <v>1078</v>
      </c>
      <c r="W467" s="1307" t="s">
        <v>1078</v>
      </c>
      <c r="X467" s="1305" t="s">
        <v>1078</v>
      </c>
      <c r="Y467" s="1306" t="s">
        <v>1078</v>
      </c>
      <c r="Z467" s="1307" t="s">
        <v>1078</v>
      </c>
      <c r="AA467" s="1305" t="s">
        <v>4809</v>
      </c>
      <c r="AB467" s="1306" t="s">
        <v>1078</v>
      </c>
      <c r="AC467" s="1307" t="s">
        <v>1078</v>
      </c>
      <c r="AD467" s="1305" t="s">
        <v>2284</v>
      </c>
      <c r="AE467" s="1306">
        <v>55.3</v>
      </c>
      <c r="AF467" s="1307">
        <v>0</v>
      </c>
      <c r="AG467" s="1305" t="s">
        <v>4809</v>
      </c>
      <c r="AH467" s="1306" t="s">
        <v>1078</v>
      </c>
      <c r="AI467" s="1307" t="s">
        <v>1078</v>
      </c>
      <c r="AJ467" s="1305" t="s">
        <v>4809</v>
      </c>
      <c r="AK467" s="1306" t="s">
        <v>1078</v>
      </c>
      <c r="AL467" s="1307" t="s">
        <v>1078</v>
      </c>
      <c r="AM467" s="1305" t="s">
        <v>4809</v>
      </c>
      <c r="AN467" s="1306" t="s">
        <v>1078</v>
      </c>
      <c r="AO467" s="1307" t="s">
        <v>1078</v>
      </c>
      <c r="AP467" s="1305" t="s">
        <v>2261</v>
      </c>
      <c r="AQ467" s="1306" t="s">
        <v>1078</v>
      </c>
      <c r="AR467" s="1307" t="s">
        <v>1078</v>
      </c>
      <c r="AS467" s="1305" t="s">
        <v>4809</v>
      </c>
      <c r="AT467" s="1306" t="s">
        <v>1078</v>
      </c>
      <c r="AU467" s="1307" t="s">
        <v>1078</v>
      </c>
      <c r="AV467" s="1305" t="s">
        <v>4809</v>
      </c>
      <c r="AW467" s="1306" t="s">
        <v>1078</v>
      </c>
      <c r="AX467" s="1307" t="s">
        <v>1078</v>
      </c>
    </row>
    <row r="468" spans="1:50">
      <c r="A468" s="1308" t="s">
        <v>4503</v>
      </c>
      <c r="B468" s="1350" t="s">
        <v>4504</v>
      </c>
      <c r="C468" s="1317" t="s">
        <v>1078</v>
      </c>
      <c r="D468" s="1318" t="s">
        <v>1078</v>
      </c>
      <c r="E468" s="1319" t="s">
        <v>1078</v>
      </c>
      <c r="F468" s="1317" t="s">
        <v>2284</v>
      </c>
      <c r="G468" s="1318">
        <v>55.3</v>
      </c>
      <c r="H468" s="1319">
        <v>0</v>
      </c>
      <c r="I468" s="1317" t="s">
        <v>4810</v>
      </c>
      <c r="J468" s="1318">
        <v>55.3</v>
      </c>
      <c r="K468" s="1319">
        <v>52.2</v>
      </c>
      <c r="L468" s="1317" t="s">
        <v>1078</v>
      </c>
      <c r="M468" s="1318" t="s">
        <v>1078</v>
      </c>
      <c r="N468" s="1319" t="s">
        <v>1078</v>
      </c>
      <c r="O468" s="1317" t="s">
        <v>1078</v>
      </c>
      <c r="P468" s="1318" t="s">
        <v>1078</v>
      </c>
      <c r="Q468" s="1319" t="s">
        <v>1078</v>
      </c>
      <c r="R468" s="1317" t="s">
        <v>4810</v>
      </c>
      <c r="S468" s="1318">
        <v>55.2</v>
      </c>
      <c r="T468" s="1319">
        <v>12.3</v>
      </c>
      <c r="U468" s="1317" t="s">
        <v>1078</v>
      </c>
      <c r="V468" s="1318" t="s">
        <v>1078</v>
      </c>
      <c r="W468" s="1319" t="s">
        <v>1078</v>
      </c>
      <c r="X468" s="1317" t="s">
        <v>1078</v>
      </c>
      <c r="Y468" s="1318" t="s">
        <v>1078</v>
      </c>
      <c r="Z468" s="1319" t="s">
        <v>1078</v>
      </c>
      <c r="AA468" s="1317" t="s">
        <v>1078</v>
      </c>
      <c r="AB468" s="1318" t="s">
        <v>1078</v>
      </c>
      <c r="AC468" s="1319" t="s">
        <v>1078</v>
      </c>
      <c r="AD468" s="1317" t="s">
        <v>4810</v>
      </c>
      <c r="AE468" s="1318">
        <v>55.4</v>
      </c>
      <c r="AF468" s="1319">
        <v>37.4</v>
      </c>
      <c r="AG468" s="1317" t="s">
        <v>1078</v>
      </c>
      <c r="AH468" s="1318" t="s">
        <v>1078</v>
      </c>
      <c r="AI468" s="1319" t="s">
        <v>1078</v>
      </c>
      <c r="AJ468" s="1317" t="s">
        <v>1078</v>
      </c>
      <c r="AK468" s="1318" t="s">
        <v>1078</v>
      </c>
      <c r="AL468" s="1319" t="s">
        <v>1078</v>
      </c>
      <c r="AM468" s="1317" t="s">
        <v>1078</v>
      </c>
      <c r="AN468" s="1318" t="s">
        <v>1078</v>
      </c>
      <c r="AO468" s="1319" t="s">
        <v>1078</v>
      </c>
      <c r="AP468" s="1317" t="s">
        <v>1078</v>
      </c>
      <c r="AQ468" s="1318" t="s">
        <v>1078</v>
      </c>
      <c r="AR468" s="1319" t="s">
        <v>1078</v>
      </c>
      <c r="AS468" s="1317" t="s">
        <v>1078</v>
      </c>
      <c r="AT468" s="1318" t="s">
        <v>1078</v>
      </c>
      <c r="AU468" s="1319" t="s">
        <v>1078</v>
      </c>
      <c r="AV468" s="1317" t="s">
        <v>1078</v>
      </c>
      <c r="AW468" s="1318" t="s">
        <v>1078</v>
      </c>
      <c r="AX468" s="1319" t="s">
        <v>1078</v>
      </c>
    </row>
    <row r="469" spans="1:50">
      <c r="A469" s="1313" t="s">
        <v>4505</v>
      </c>
      <c r="B469" s="1143" t="s">
        <v>4506</v>
      </c>
      <c r="C469" s="1314" t="s">
        <v>1078</v>
      </c>
      <c r="D469" s="1315" t="s">
        <v>1078</v>
      </c>
      <c r="E469" s="1316" t="s">
        <v>1078</v>
      </c>
      <c r="F469" s="1314" t="s">
        <v>2284</v>
      </c>
      <c r="G469" s="1315">
        <v>55.3</v>
      </c>
      <c r="H469" s="1316">
        <v>0</v>
      </c>
      <c r="I469" s="1314" t="s">
        <v>1078</v>
      </c>
      <c r="J469" s="1315" t="s">
        <v>1078</v>
      </c>
      <c r="K469" s="1316" t="s">
        <v>1078</v>
      </c>
      <c r="L469" s="1314" t="s">
        <v>1078</v>
      </c>
      <c r="M469" s="1315" t="s">
        <v>1078</v>
      </c>
      <c r="N469" s="1316" t="s">
        <v>1078</v>
      </c>
      <c r="O469" s="1314" t="s">
        <v>1078</v>
      </c>
      <c r="P469" s="1315" t="s">
        <v>1078</v>
      </c>
      <c r="Q469" s="1316" t="s">
        <v>1078</v>
      </c>
      <c r="R469" s="1314" t="s">
        <v>4810</v>
      </c>
      <c r="S469" s="1315">
        <v>55.3</v>
      </c>
      <c r="T469" s="1316">
        <v>17.5</v>
      </c>
      <c r="U469" s="1314" t="s">
        <v>1078</v>
      </c>
      <c r="V469" s="1315" t="s">
        <v>1078</v>
      </c>
      <c r="W469" s="1316" t="s">
        <v>1078</v>
      </c>
      <c r="X469" s="1314" t="s">
        <v>1078</v>
      </c>
      <c r="Y469" s="1315" t="s">
        <v>1078</v>
      </c>
      <c r="Z469" s="1316" t="s">
        <v>1078</v>
      </c>
      <c r="AA469" s="1314" t="s">
        <v>1078</v>
      </c>
      <c r="AB469" s="1315" t="s">
        <v>1078</v>
      </c>
      <c r="AC469" s="1316" t="s">
        <v>1078</v>
      </c>
      <c r="AD469" s="1314" t="s">
        <v>4810</v>
      </c>
      <c r="AE469" s="1315">
        <v>55.3</v>
      </c>
      <c r="AF469" s="1316">
        <v>45.1</v>
      </c>
      <c r="AG469" s="1314" t="s">
        <v>1078</v>
      </c>
      <c r="AH469" s="1315" t="s">
        <v>1078</v>
      </c>
      <c r="AI469" s="1316" t="s">
        <v>1078</v>
      </c>
      <c r="AJ469" s="1314" t="s">
        <v>1078</v>
      </c>
      <c r="AK469" s="1315" t="s">
        <v>1078</v>
      </c>
      <c r="AL469" s="1316" t="s">
        <v>1078</v>
      </c>
      <c r="AM469" s="1314" t="s">
        <v>1078</v>
      </c>
      <c r="AN469" s="1315" t="s">
        <v>1078</v>
      </c>
      <c r="AO469" s="1316" t="s">
        <v>1078</v>
      </c>
      <c r="AP469" s="1314" t="s">
        <v>1078</v>
      </c>
      <c r="AQ469" s="1315" t="s">
        <v>1078</v>
      </c>
      <c r="AR469" s="1316" t="s">
        <v>1078</v>
      </c>
      <c r="AS469" s="1314" t="s">
        <v>1078</v>
      </c>
      <c r="AT469" s="1315" t="s">
        <v>1078</v>
      </c>
      <c r="AU469" s="1316" t="s">
        <v>1078</v>
      </c>
      <c r="AV469" s="1314" t="s">
        <v>1078</v>
      </c>
      <c r="AW469" s="1315" t="s">
        <v>1078</v>
      </c>
      <c r="AX469" s="1316" t="s">
        <v>1078</v>
      </c>
    </row>
    <row r="470" spans="1:50">
      <c r="A470" s="1303" t="s">
        <v>4507</v>
      </c>
      <c r="B470" s="1304" t="s">
        <v>4508</v>
      </c>
      <c r="C470" s="1305" t="s">
        <v>2284</v>
      </c>
      <c r="D470" s="1306">
        <v>60.2</v>
      </c>
      <c r="E470" s="1307">
        <v>0</v>
      </c>
      <c r="F470" s="1305" t="s">
        <v>2284</v>
      </c>
      <c r="G470" s="1306">
        <v>60.3</v>
      </c>
      <c r="H470" s="1307">
        <v>0</v>
      </c>
      <c r="I470" s="1305" t="s">
        <v>2261</v>
      </c>
      <c r="J470" s="1306" t="s">
        <v>1078</v>
      </c>
      <c r="K470" s="1307" t="s">
        <v>1078</v>
      </c>
      <c r="L470" s="1305" t="s">
        <v>1078</v>
      </c>
      <c r="M470" s="1306" t="s">
        <v>1078</v>
      </c>
      <c r="N470" s="1307" t="s">
        <v>1078</v>
      </c>
      <c r="O470" s="1305" t="s">
        <v>2284</v>
      </c>
      <c r="P470" s="1306">
        <v>60.4</v>
      </c>
      <c r="Q470" s="1307">
        <v>0</v>
      </c>
      <c r="R470" s="1305" t="s">
        <v>4810</v>
      </c>
      <c r="S470" s="1306">
        <v>60.3</v>
      </c>
      <c r="T470" s="1307">
        <v>16.399999999999999</v>
      </c>
      <c r="U470" s="1305" t="s">
        <v>1078</v>
      </c>
      <c r="V470" s="1306" t="s">
        <v>1078</v>
      </c>
      <c r="W470" s="1307" t="s">
        <v>1078</v>
      </c>
      <c r="X470" s="1305" t="s">
        <v>1078</v>
      </c>
      <c r="Y470" s="1306" t="s">
        <v>1078</v>
      </c>
      <c r="Z470" s="1307" t="s">
        <v>1078</v>
      </c>
      <c r="AA470" s="1305" t="s">
        <v>4810</v>
      </c>
      <c r="AB470" s="1306">
        <v>60.2</v>
      </c>
      <c r="AC470" s="1307">
        <v>34.1</v>
      </c>
      <c r="AD470" s="1305" t="s">
        <v>4810</v>
      </c>
      <c r="AE470" s="1306">
        <v>60.3</v>
      </c>
      <c r="AF470" s="1307">
        <v>36.1</v>
      </c>
      <c r="AG470" s="1305" t="s">
        <v>2284</v>
      </c>
      <c r="AH470" s="1306">
        <v>60.2</v>
      </c>
      <c r="AI470" s="1307">
        <v>0</v>
      </c>
      <c r="AJ470" s="1305" t="s">
        <v>2284</v>
      </c>
      <c r="AK470" s="1306">
        <v>60.2</v>
      </c>
      <c r="AL470" s="1307">
        <v>0</v>
      </c>
      <c r="AM470" s="1305" t="s">
        <v>2284</v>
      </c>
      <c r="AN470" s="1306">
        <v>60.3</v>
      </c>
      <c r="AO470" s="1307">
        <v>0</v>
      </c>
      <c r="AP470" s="1305" t="s">
        <v>2261</v>
      </c>
      <c r="AQ470" s="1306" t="s">
        <v>1078</v>
      </c>
      <c r="AR470" s="1307" t="s">
        <v>1078</v>
      </c>
      <c r="AS470" s="1305" t="s">
        <v>2284</v>
      </c>
      <c r="AT470" s="1306">
        <v>60.1</v>
      </c>
      <c r="AU470" s="1307">
        <v>0</v>
      </c>
      <c r="AV470" s="1305" t="s">
        <v>2284</v>
      </c>
      <c r="AW470" s="1306">
        <v>60.2</v>
      </c>
      <c r="AX470" s="1307">
        <v>0</v>
      </c>
    </row>
    <row r="471" spans="1:50">
      <c r="A471" s="1308" t="s">
        <v>4509</v>
      </c>
      <c r="B471" s="1350" t="s">
        <v>4510</v>
      </c>
      <c r="C471" s="1317" t="s">
        <v>4810</v>
      </c>
      <c r="D471" s="1318">
        <v>60.1</v>
      </c>
      <c r="E471" s="1319">
        <v>17.100000000000001</v>
      </c>
      <c r="F471" s="1317" t="s">
        <v>4810</v>
      </c>
      <c r="G471" s="1318">
        <v>60.3</v>
      </c>
      <c r="H471" s="1319">
        <v>49.6</v>
      </c>
      <c r="I471" s="1317" t="s">
        <v>1078</v>
      </c>
      <c r="J471" s="1318" t="s">
        <v>1078</v>
      </c>
      <c r="K471" s="1319" t="s">
        <v>1078</v>
      </c>
      <c r="L471" s="1317" t="s">
        <v>1078</v>
      </c>
      <c r="M471" s="1318" t="s">
        <v>1078</v>
      </c>
      <c r="N471" s="1319" t="s">
        <v>1078</v>
      </c>
      <c r="O471" s="1317" t="s">
        <v>2284</v>
      </c>
      <c r="P471" s="1318">
        <v>60.3</v>
      </c>
      <c r="Q471" s="1319">
        <v>0</v>
      </c>
      <c r="R471" s="1317" t="s">
        <v>4810</v>
      </c>
      <c r="S471" s="1318">
        <v>60.1</v>
      </c>
      <c r="T471" s="1319">
        <v>17</v>
      </c>
      <c r="U471" s="1317" t="s">
        <v>1078</v>
      </c>
      <c r="V471" s="1318" t="s">
        <v>1078</v>
      </c>
      <c r="W471" s="1319" t="s">
        <v>1078</v>
      </c>
      <c r="X471" s="1317" t="s">
        <v>1078</v>
      </c>
      <c r="Y471" s="1318" t="s">
        <v>1078</v>
      </c>
      <c r="Z471" s="1319" t="s">
        <v>1078</v>
      </c>
      <c r="AA471" s="1317" t="s">
        <v>2284</v>
      </c>
      <c r="AB471" s="1318">
        <v>60.3</v>
      </c>
      <c r="AC471" s="1319">
        <v>0</v>
      </c>
      <c r="AD471" s="1317" t="s">
        <v>4810</v>
      </c>
      <c r="AE471" s="1318">
        <v>60.3</v>
      </c>
      <c r="AF471" s="1319">
        <v>48</v>
      </c>
      <c r="AG471" s="1317" t="s">
        <v>2284</v>
      </c>
      <c r="AH471" s="1318">
        <v>60.2</v>
      </c>
      <c r="AI471" s="1319">
        <v>0</v>
      </c>
      <c r="AJ471" s="1317" t="s">
        <v>2284</v>
      </c>
      <c r="AK471" s="1318">
        <v>60.2</v>
      </c>
      <c r="AL471" s="1319">
        <v>0</v>
      </c>
      <c r="AM471" s="1317" t="s">
        <v>2284</v>
      </c>
      <c r="AN471" s="1318">
        <v>60.3</v>
      </c>
      <c r="AO471" s="1319">
        <v>0</v>
      </c>
      <c r="AP471" s="1317" t="s">
        <v>1078</v>
      </c>
      <c r="AQ471" s="1318" t="s">
        <v>1078</v>
      </c>
      <c r="AR471" s="1319" t="s">
        <v>1078</v>
      </c>
      <c r="AS471" s="1317" t="s">
        <v>2284</v>
      </c>
      <c r="AT471" s="1318">
        <v>60.2</v>
      </c>
      <c r="AU471" s="1319">
        <v>0</v>
      </c>
      <c r="AV471" s="1317" t="s">
        <v>2284</v>
      </c>
      <c r="AW471" s="1318">
        <v>60.3</v>
      </c>
      <c r="AX471" s="1319">
        <v>0</v>
      </c>
    </row>
    <row r="472" spans="1:50">
      <c r="A472" s="1313" t="s">
        <v>4511</v>
      </c>
      <c r="B472" s="1143" t="s">
        <v>4512</v>
      </c>
      <c r="C472" s="1314" t="s">
        <v>2284</v>
      </c>
      <c r="D472" s="1315">
        <v>60.3</v>
      </c>
      <c r="E472" s="1316">
        <v>0</v>
      </c>
      <c r="F472" s="1314" t="s">
        <v>2284</v>
      </c>
      <c r="G472" s="1315">
        <v>60.3</v>
      </c>
      <c r="H472" s="1316">
        <v>0</v>
      </c>
      <c r="I472" s="1314" t="s">
        <v>1078</v>
      </c>
      <c r="J472" s="1315" t="s">
        <v>1078</v>
      </c>
      <c r="K472" s="1316" t="s">
        <v>1078</v>
      </c>
      <c r="L472" s="1314" t="s">
        <v>1078</v>
      </c>
      <c r="M472" s="1315" t="s">
        <v>1078</v>
      </c>
      <c r="N472" s="1316" t="s">
        <v>1078</v>
      </c>
      <c r="O472" s="1314" t="s">
        <v>1078</v>
      </c>
      <c r="P472" s="1315" t="s">
        <v>1078</v>
      </c>
      <c r="Q472" s="1316" t="s">
        <v>1078</v>
      </c>
      <c r="R472" s="1314" t="s">
        <v>4810</v>
      </c>
      <c r="S472" s="1315">
        <v>60.2</v>
      </c>
      <c r="T472" s="1316">
        <v>22.4</v>
      </c>
      <c r="U472" s="1314" t="s">
        <v>1078</v>
      </c>
      <c r="V472" s="1315" t="s">
        <v>1078</v>
      </c>
      <c r="W472" s="1316" t="s">
        <v>1078</v>
      </c>
      <c r="X472" s="1314" t="s">
        <v>1078</v>
      </c>
      <c r="Y472" s="1315" t="s">
        <v>1078</v>
      </c>
      <c r="Z472" s="1316" t="s">
        <v>1078</v>
      </c>
      <c r="AA472" s="1314" t="s">
        <v>2284</v>
      </c>
      <c r="AB472" s="1315">
        <v>60.3</v>
      </c>
      <c r="AC472" s="1316">
        <v>0</v>
      </c>
      <c r="AD472" s="1314" t="s">
        <v>4810</v>
      </c>
      <c r="AE472" s="1315">
        <v>60.3</v>
      </c>
      <c r="AF472" s="1316">
        <v>23.3</v>
      </c>
      <c r="AG472" s="1314" t="s">
        <v>1078</v>
      </c>
      <c r="AH472" s="1315" t="s">
        <v>1078</v>
      </c>
      <c r="AI472" s="1316" t="s">
        <v>1078</v>
      </c>
      <c r="AJ472" s="1314" t="s">
        <v>1078</v>
      </c>
      <c r="AK472" s="1315" t="s">
        <v>1078</v>
      </c>
      <c r="AL472" s="1316" t="s">
        <v>1078</v>
      </c>
      <c r="AM472" s="1314" t="s">
        <v>1078</v>
      </c>
      <c r="AN472" s="1315" t="s">
        <v>1078</v>
      </c>
      <c r="AO472" s="1316" t="s">
        <v>1078</v>
      </c>
      <c r="AP472" s="1314" t="s">
        <v>1078</v>
      </c>
      <c r="AQ472" s="1315" t="s">
        <v>1078</v>
      </c>
      <c r="AR472" s="1316" t="s">
        <v>1078</v>
      </c>
      <c r="AS472" s="1314" t="s">
        <v>1078</v>
      </c>
      <c r="AT472" s="1315" t="s">
        <v>1078</v>
      </c>
      <c r="AU472" s="1316" t="s">
        <v>1078</v>
      </c>
      <c r="AV472" s="1314" t="s">
        <v>1078</v>
      </c>
      <c r="AW472" s="1315" t="s">
        <v>1078</v>
      </c>
      <c r="AX472" s="1316" t="s">
        <v>1078</v>
      </c>
    </row>
    <row r="473" spans="1:50" ht="54.75">
      <c r="A473" s="1299" t="s">
        <v>4572</v>
      </c>
      <c r="B473" s="1139" t="s">
        <v>5921</v>
      </c>
      <c r="C473" s="1300" t="s">
        <v>4806</v>
      </c>
      <c r="D473" s="1301" t="s">
        <v>4813</v>
      </c>
      <c r="E473" s="1302" t="s">
        <v>4814</v>
      </c>
      <c r="F473" s="1300" t="s">
        <v>4806</v>
      </c>
      <c r="G473" s="1301" t="s">
        <v>4813</v>
      </c>
      <c r="H473" s="1302" t="s">
        <v>4814</v>
      </c>
      <c r="I473" s="1300" t="s">
        <v>4806</v>
      </c>
      <c r="J473" s="1301" t="s">
        <v>4813</v>
      </c>
      <c r="K473" s="1302" t="s">
        <v>4814</v>
      </c>
      <c r="L473" s="1300" t="s">
        <v>4806</v>
      </c>
      <c r="M473" s="1301" t="s">
        <v>4813</v>
      </c>
      <c r="N473" s="1302" t="s">
        <v>4814</v>
      </c>
      <c r="O473" s="1300" t="s">
        <v>4806</v>
      </c>
      <c r="P473" s="1301" t="s">
        <v>4813</v>
      </c>
      <c r="Q473" s="1302" t="s">
        <v>4814</v>
      </c>
      <c r="R473" s="1300" t="s">
        <v>4806</v>
      </c>
      <c r="S473" s="1301" t="s">
        <v>4813</v>
      </c>
      <c r="T473" s="1302" t="s">
        <v>4814</v>
      </c>
      <c r="U473" s="1300" t="s">
        <v>4806</v>
      </c>
      <c r="V473" s="1301" t="s">
        <v>4813</v>
      </c>
      <c r="W473" s="1302" t="s">
        <v>4814</v>
      </c>
      <c r="X473" s="1300" t="s">
        <v>4806</v>
      </c>
      <c r="Y473" s="1301" t="s">
        <v>4813</v>
      </c>
      <c r="Z473" s="1302" t="s">
        <v>4814</v>
      </c>
      <c r="AA473" s="1300" t="s">
        <v>4806</v>
      </c>
      <c r="AB473" s="1301" t="s">
        <v>4813</v>
      </c>
      <c r="AC473" s="1302" t="s">
        <v>4814</v>
      </c>
      <c r="AD473" s="1300" t="s">
        <v>4806</v>
      </c>
      <c r="AE473" s="1301" t="s">
        <v>4813</v>
      </c>
      <c r="AF473" s="1302" t="s">
        <v>4814</v>
      </c>
      <c r="AG473" s="1300" t="s">
        <v>4806</v>
      </c>
      <c r="AH473" s="1301" t="s">
        <v>4813</v>
      </c>
      <c r="AI473" s="1302" t="s">
        <v>4814</v>
      </c>
      <c r="AJ473" s="1300" t="s">
        <v>4806</v>
      </c>
      <c r="AK473" s="1301" t="s">
        <v>4813</v>
      </c>
      <c r="AL473" s="1302" t="s">
        <v>4814</v>
      </c>
      <c r="AM473" s="1300" t="s">
        <v>4806</v>
      </c>
      <c r="AN473" s="1301" t="s">
        <v>4813</v>
      </c>
      <c r="AO473" s="1302" t="s">
        <v>4814</v>
      </c>
      <c r="AP473" s="1300" t="s">
        <v>4806</v>
      </c>
      <c r="AQ473" s="1301" t="s">
        <v>4813</v>
      </c>
      <c r="AR473" s="1302" t="s">
        <v>4814</v>
      </c>
      <c r="AS473" s="1300" t="s">
        <v>4806</v>
      </c>
      <c r="AT473" s="1301" t="s">
        <v>4813</v>
      </c>
      <c r="AU473" s="1302" t="s">
        <v>4814</v>
      </c>
      <c r="AV473" s="1300" t="s">
        <v>4806</v>
      </c>
      <c r="AW473" s="1301" t="s">
        <v>4813</v>
      </c>
      <c r="AX473" s="1302" t="s">
        <v>4814</v>
      </c>
    </row>
    <row r="474" spans="1:50">
      <c r="A474" s="1303" t="s">
        <v>4482</v>
      </c>
      <c r="B474" s="1304" t="s">
        <v>4483</v>
      </c>
      <c r="C474" s="1305" t="s">
        <v>2284</v>
      </c>
      <c r="D474" s="1306">
        <v>40.200000000000003</v>
      </c>
      <c r="E474" s="1307">
        <v>0</v>
      </c>
      <c r="F474" s="1305" t="s">
        <v>2284</v>
      </c>
      <c r="G474" s="1306">
        <v>40.299999999999997</v>
      </c>
      <c r="H474" s="1307">
        <v>0</v>
      </c>
      <c r="I474" s="1305" t="s">
        <v>4810</v>
      </c>
      <c r="J474" s="1306">
        <v>40.200000000000003</v>
      </c>
      <c r="K474" s="1307">
        <v>15.3</v>
      </c>
      <c r="L474" s="1305" t="s">
        <v>1078</v>
      </c>
      <c r="M474" s="1306" t="s">
        <v>1078</v>
      </c>
      <c r="N474" s="1307" t="s">
        <v>1078</v>
      </c>
      <c r="O474" s="1305" t="s">
        <v>2284</v>
      </c>
      <c r="P474" s="1306">
        <v>40.299999999999997</v>
      </c>
      <c r="Q474" s="1307">
        <v>0</v>
      </c>
      <c r="R474" s="1305" t="s">
        <v>2284</v>
      </c>
      <c r="S474" s="1306">
        <v>40.200000000000003</v>
      </c>
      <c r="T474" s="1307">
        <v>0</v>
      </c>
      <c r="U474" s="1305" t="s">
        <v>1078</v>
      </c>
      <c r="V474" s="1306" t="s">
        <v>1078</v>
      </c>
      <c r="W474" s="1307" t="s">
        <v>1078</v>
      </c>
      <c r="X474" s="1305" t="s">
        <v>1078</v>
      </c>
      <c r="Y474" s="1306" t="s">
        <v>1078</v>
      </c>
      <c r="Z474" s="1307" t="s">
        <v>1078</v>
      </c>
      <c r="AA474" s="1305" t="s">
        <v>2284</v>
      </c>
      <c r="AB474" s="1306">
        <v>40.200000000000003</v>
      </c>
      <c r="AC474" s="1307">
        <v>0</v>
      </c>
      <c r="AD474" s="1305" t="s">
        <v>2284</v>
      </c>
      <c r="AE474" s="1306">
        <v>40.299999999999997</v>
      </c>
      <c r="AF474" s="1307">
        <v>0</v>
      </c>
      <c r="AG474" s="1305" t="s">
        <v>2284</v>
      </c>
      <c r="AH474" s="1306">
        <v>40.200000000000003</v>
      </c>
      <c r="AI474" s="1307">
        <v>0</v>
      </c>
      <c r="AJ474" s="1305" t="s">
        <v>2284</v>
      </c>
      <c r="AK474" s="1306">
        <v>40.299999999999997</v>
      </c>
      <c r="AL474" s="1307">
        <v>0</v>
      </c>
      <c r="AM474" s="1305" t="s">
        <v>2284</v>
      </c>
      <c r="AN474" s="1306">
        <v>40.200000000000003</v>
      </c>
      <c r="AO474" s="1307">
        <v>0</v>
      </c>
      <c r="AP474" s="1305" t="s">
        <v>2284</v>
      </c>
      <c r="AQ474" s="1306">
        <v>40.299999999999997</v>
      </c>
      <c r="AR474" s="1307">
        <v>0</v>
      </c>
      <c r="AS474" s="1305" t="s">
        <v>2284</v>
      </c>
      <c r="AT474" s="1306">
        <v>40.299999999999997</v>
      </c>
      <c r="AU474" s="1307">
        <v>0</v>
      </c>
      <c r="AV474" s="1305" t="s">
        <v>4810</v>
      </c>
      <c r="AW474" s="1306">
        <v>40.200000000000003</v>
      </c>
      <c r="AX474" s="1307">
        <v>9.3000000000000007</v>
      </c>
    </row>
    <row r="475" spans="1:50">
      <c r="A475" s="1308" t="s">
        <v>4484</v>
      </c>
      <c r="B475" s="1350" t="s">
        <v>4485</v>
      </c>
      <c r="C475" s="1317" t="s">
        <v>2284</v>
      </c>
      <c r="D475" s="1318">
        <v>40.299999999999997</v>
      </c>
      <c r="E475" s="1319">
        <v>0</v>
      </c>
      <c r="F475" s="1317" t="s">
        <v>4810</v>
      </c>
      <c r="G475" s="1318">
        <v>40.299999999999997</v>
      </c>
      <c r="H475" s="1319">
        <v>12.2</v>
      </c>
      <c r="I475" s="1317" t="s">
        <v>2284</v>
      </c>
      <c r="J475" s="1318">
        <v>40.299999999999997</v>
      </c>
      <c r="K475" s="1319">
        <v>0</v>
      </c>
      <c r="L475" s="1317" t="s">
        <v>1078</v>
      </c>
      <c r="M475" s="1318" t="s">
        <v>1078</v>
      </c>
      <c r="N475" s="1319" t="s">
        <v>1078</v>
      </c>
      <c r="O475" s="1317" t="s">
        <v>2284</v>
      </c>
      <c r="P475" s="1318">
        <v>40.299999999999997</v>
      </c>
      <c r="Q475" s="1319">
        <v>0</v>
      </c>
      <c r="R475" s="1317" t="s">
        <v>2284</v>
      </c>
      <c r="S475" s="1318">
        <v>40.1</v>
      </c>
      <c r="T475" s="1319">
        <v>0</v>
      </c>
      <c r="U475" s="1317" t="s">
        <v>1078</v>
      </c>
      <c r="V475" s="1318" t="s">
        <v>1078</v>
      </c>
      <c r="W475" s="1319" t="s">
        <v>1078</v>
      </c>
      <c r="X475" s="1317" t="s">
        <v>1078</v>
      </c>
      <c r="Y475" s="1318" t="s">
        <v>1078</v>
      </c>
      <c r="Z475" s="1319" t="s">
        <v>1078</v>
      </c>
      <c r="AA475" s="1317" t="s">
        <v>2284</v>
      </c>
      <c r="AB475" s="1318">
        <v>40.299999999999997</v>
      </c>
      <c r="AC475" s="1319">
        <v>0</v>
      </c>
      <c r="AD475" s="1317" t="s">
        <v>4810</v>
      </c>
      <c r="AE475" s="1318">
        <v>40.299999999999997</v>
      </c>
      <c r="AF475" s="1319">
        <v>3.7</v>
      </c>
      <c r="AG475" s="1317" t="s">
        <v>2284</v>
      </c>
      <c r="AH475" s="1318">
        <v>40.200000000000003</v>
      </c>
      <c r="AI475" s="1319">
        <v>0</v>
      </c>
      <c r="AJ475" s="1317" t="s">
        <v>2284</v>
      </c>
      <c r="AK475" s="1318">
        <v>40.200000000000003</v>
      </c>
      <c r="AL475" s="1319">
        <v>0</v>
      </c>
      <c r="AM475" s="1317" t="s">
        <v>2284</v>
      </c>
      <c r="AN475" s="1318">
        <v>40.200000000000003</v>
      </c>
      <c r="AO475" s="1319">
        <v>0</v>
      </c>
      <c r="AP475" s="1317" t="s">
        <v>2284</v>
      </c>
      <c r="AQ475" s="1318">
        <v>40.299999999999997</v>
      </c>
      <c r="AR475" s="1319">
        <v>0</v>
      </c>
      <c r="AS475" s="1317" t="s">
        <v>2284</v>
      </c>
      <c r="AT475" s="1318">
        <v>40.299999999999997</v>
      </c>
      <c r="AU475" s="1319">
        <v>0</v>
      </c>
      <c r="AV475" s="1317" t="s">
        <v>2284</v>
      </c>
      <c r="AW475" s="1318">
        <v>40.200000000000003</v>
      </c>
      <c r="AX475" s="1319">
        <v>0</v>
      </c>
    </row>
    <row r="476" spans="1:50">
      <c r="A476" s="1313" t="s">
        <v>4486</v>
      </c>
      <c r="B476" s="1143" t="s">
        <v>4487</v>
      </c>
      <c r="C476" s="1314" t="s">
        <v>1078</v>
      </c>
      <c r="D476" s="1315" t="s">
        <v>1078</v>
      </c>
      <c r="E476" s="1316" t="s">
        <v>1078</v>
      </c>
      <c r="F476" s="1314" t="s">
        <v>4810</v>
      </c>
      <c r="G476" s="1315">
        <v>40.299999999999997</v>
      </c>
      <c r="H476" s="1316">
        <v>12</v>
      </c>
      <c r="I476" s="1314" t="s">
        <v>2284</v>
      </c>
      <c r="J476" s="1315">
        <v>40.200000000000003</v>
      </c>
      <c r="K476" s="1316">
        <v>0</v>
      </c>
      <c r="L476" s="1314" t="s">
        <v>1078</v>
      </c>
      <c r="M476" s="1315" t="s">
        <v>1078</v>
      </c>
      <c r="N476" s="1316" t="s">
        <v>1078</v>
      </c>
      <c r="O476" s="1314" t="s">
        <v>1078</v>
      </c>
      <c r="P476" s="1315" t="s">
        <v>1078</v>
      </c>
      <c r="Q476" s="1316" t="s">
        <v>1078</v>
      </c>
      <c r="R476" s="1314" t="s">
        <v>1078</v>
      </c>
      <c r="S476" s="1315" t="s">
        <v>1078</v>
      </c>
      <c r="T476" s="1316" t="s">
        <v>1078</v>
      </c>
      <c r="U476" s="1314" t="s">
        <v>1078</v>
      </c>
      <c r="V476" s="1315" t="s">
        <v>1078</v>
      </c>
      <c r="W476" s="1316" t="s">
        <v>1078</v>
      </c>
      <c r="X476" s="1314" t="s">
        <v>1078</v>
      </c>
      <c r="Y476" s="1315" t="s">
        <v>1078</v>
      </c>
      <c r="Z476" s="1316" t="s">
        <v>1078</v>
      </c>
      <c r="AA476" s="1314" t="s">
        <v>1078</v>
      </c>
      <c r="AB476" s="1315" t="s">
        <v>1078</v>
      </c>
      <c r="AC476" s="1316" t="s">
        <v>1078</v>
      </c>
      <c r="AD476" s="1314" t="s">
        <v>2284</v>
      </c>
      <c r="AE476" s="1315">
        <v>40.299999999999997</v>
      </c>
      <c r="AF476" s="1316">
        <v>0</v>
      </c>
      <c r="AG476" s="1314" t="s">
        <v>1078</v>
      </c>
      <c r="AH476" s="1315" t="s">
        <v>1078</v>
      </c>
      <c r="AI476" s="1316" t="s">
        <v>1078</v>
      </c>
      <c r="AJ476" s="1314" t="s">
        <v>1078</v>
      </c>
      <c r="AK476" s="1315" t="s">
        <v>1078</v>
      </c>
      <c r="AL476" s="1316" t="s">
        <v>1078</v>
      </c>
      <c r="AM476" s="1314" t="s">
        <v>1078</v>
      </c>
      <c r="AN476" s="1315" t="s">
        <v>1078</v>
      </c>
      <c r="AO476" s="1316" t="s">
        <v>1078</v>
      </c>
      <c r="AP476" s="1314" t="s">
        <v>1078</v>
      </c>
      <c r="AQ476" s="1315" t="s">
        <v>1078</v>
      </c>
      <c r="AR476" s="1316" t="s">
        <v>1078</v>
      </c>
      <c r="AS476" s="1314" t="s">
        <v>1078</v>
      </c>
      <c r="AT476" s="1315" t="s">
        <v>1078</v>
      </c>
      <c r="AU476" s="1316" t="s">
        <v>1078</v>
      </c>
      <c r="AV476" s="1314" t="s">
        <v>2284</v>
      </c>
      <c r="AW476" s="1315">
        <v>40.200000000000003</v>
      </c>
      <c r="AX476" s="1316">
        <v>0</v>
      </c>
    </row>
    <row r="477" spans="1:50">
      <c r="A477" s="1303" t="s">
        <v>4488</v>
      </c>
      <c r="B477" s="1304" t="s">
        <v>4489</v>
      </c>
      <c r="C477" s="1305" t="s">
        <v>2284</v>
      </c>
      <c r="D477" s="1306">
        <v>45.2</v>
      </c>
      <c r="E477" s="1307">
        <v>0</v>
      </c>
      <c r="F477" s="1305" t="s">
        <v>2284</v>
      </c>
      <c r="G477" s="1306">
        <v>45.3</v>
      </c>
      <c r="H477" s="1307">
        <v>0</v>
      </c>
      <c r="I477" s="1305" t="s">
        <v>2284</v>
      </c>
      <c r="J477" s="1306">
        <v>45.3</v>
      </c>
      <c r="K477" s="1307">
        <v>0</v>
      </c>
      <c r="L477" s="1305" t="s">
        <v>1078</v>
      </c>
      <c r="M477" s="1306" t="s">
        <v>1078</v>
      </c>
      <c r="N477" s="1307" t="s">
        <v>1078</v>
      </c>
      <c r="O477" s="1305" t="s">
        <v>4809</v>
      </c>
      <c r="P477" s="1306" t="s">
        <v>1078</v>
      </c>
      <c r="Q477" s="1307" t="s">
        <v>1078</v>
      </c>
      <c r="R477" s="1305" t="s">
        <v>4809</v>
      </c>
      <c r="S477" s="1306" t="s">
        <v>1078</v>
      </c>
      <c r="T477" s="1307" t="s">
        <v>1078</v>
      </c>
      <c r="U477" s="1305" t="s">
        <v>1078</v>
      </c>
      <c r="V477" s="1306" t="s">
        <v>1078</v>
      </c>
      <c r="W477" s="1307" t="s">
        <v>1078</v>
      </c>
      <c r="X477" s="1305" t="s">
        <v>1078</v>
      </c>
      <c r="Y477" s="1306" t="s">
        <v>1078</v>
      </c>
      <c r="Z477" s="1307" t="s">
        <v>1078</v>
      </c>
      <c r="AA477" s="1305" t="s">
        <v>4809</v>
      </c>
      <c r="AB477" s="1306" t="s">
        <v>1078</v>
      </c>
      <c r="AC477" s="1307" t="s">
        <v>1078</v>
      </c>
      <c r="AD477" s="1305" t="s">
        <v>2284</v>
      </c>
      <c r="AE477" s="1306">
        <v>45.3</v>
      </c>
      <c r="AF477" s="1307">
        <v>0</v>
      </c>
      <c r="AG477" s="1305" t="s">
        <v>4809</v>
      </c>
      <c r="AH477" s="1306" t="s">
        <v>1078</v>
      </c>
      <c r="AI477" s="1307" t="s">
        <v>1078</v>
      </c>
      <c r="AJ477" s="1305" t="s">
        <v>4809</v>
      </c>
      <c r="AK477" s="1306" t="s">
        <v>1078</v>
      </c>
      <c r="AL477" s="1307" t="s">
        <v>1078</v>
      </c>
      <c r="AM477" s="1305" t="s">
        <v>4809</v>
      </c>
      <c r="AN477" s="1306" t="s">
        <v>1078</v>
      </c>
      <c r="AO477" s="1307" t="s">
        <v>1078</v>
      </c>
      <c r="AP477" s="1305" t="s">
        <v>2284</v>
      </c>
      <c r="AQ477" s="1306">
        <v>45.3</v>
      </c>
      <c r="AR477" s="1307">
        <v>0</v>
      </c>
      <c r="AS477" s="1305" t="s">
        <v>4809</v>
      </c>
      <c r="AT477" s="1306" t="s">
        <v>1078</v>
      </c>
      <c r="AU477" s="1307" t="s">
        <v>1078</v>
      </c>
      <c r="AV477" s="1305" t="s">
        <v>4809</v>
      </c>
      <c r="AW477" s="1306" t="s">
        <v>1078</v>
      </c>
      <c r="AX477" s="1307" t="s">
        <v>1078</v>
      </c>
    </row>
    <row r="478" spans="1:50">
      <c r="A478" s="1308" t="s">
        <v>4490</v>
      </c>
      <c r="B478" s="1350" t="s">
        <v>4491</v>
      </c>
      <c r="C478" s="1317" t="s">
        <v>2284</v>
      </c>
      <c r="D478" s="1318">
        <v>45.2</v>
      </c>
      <c r="E478" s="1319">
        <v>0</v>
      </c>
      <c r="F478" s="1317" t="s">
        <v>2284</v>
      </c>
      <c r="G478" s="1318">
        <v>45.3</v>
      </c>
      <c r="H478" s="1319">
        <v>0</v>
      </c>
      <c r="I478" s="1317" t="s">
        <v>2284</v>
      </c>
      <c r="J478" s="1318">
        <v>45.3</v>
      </c>
      <c r="K478" s="1319">
        <v>0</v>
      </c>
      <c r="L478" s="1317" t="s">
        <v>1078</v>
      </c>
      <c r="M478" s="1318" t="s">
        <v>1078</v>
      </c>
      <c r="N478" s="1319" t="s">
        <v>1078</v>
      </c>
      <c r="O478" s="1317" t="s">
        <v>1078</v>
      </c>
      <c r="P478" s="1318" t="s">
        <v>1078</v>
      </c>
      <c r="Q478" s="1319" t="s">
        <v>1078</v>
      </c>
      <c r="R478" s="1317" t="s">
        <v>1078</v>
      </c>
      <c r="S478" s="1318" t="s">
        <v>1078</v>
      </c>
      <c r="T478" s="1319" t="s">
        <v>1078</v>
      </c>
      <c r="U478" s="1317" t="s">
        <v>1078</v>
      </c>
      <c r="V478" s="1318" t="s">
        <v>1078</v>
      </c>
      <c r="W478" s="1319" t="s">
        <v>1078</v>
      </c>
      <c r="X478" s="1317" t="s">
        <v>1078</v>
      </c>
      <c r="Y478" s="1318" t="s">
        <v>1078</v>
      </c>
      <c r="Z478" s="1319" t="s">
        <v>1078</v>
      </c>
      <c r="AA478" s="1317" t="s">
        <v>1078</v>
      </c>
      <c r="AB478" s="1318" t="s">
        <v>1078</v>
      </c>
      <c r="AC478" s="1319" t="s">
        <v>1078</v>
      </c>
      <c r="AD478" s="1317" t="s">
        <v>4810</v>
      </c>
      <c r="AE478" s="1318">
        <v>45.3</v>
      </c>
      <c r="AF478" s="1319">
        <v>7.6</v>
      </c>
      <c r="AG478" s="1317" t="s">
        <v>1078</v>
      </c>
      <c r="AH478" s="1318" t="s">
        <v>1078</v>
      </c>
      <c r="AI478" s="1319" t="s">
        <v>1078</v>
      </c>
      <c r="AJ478" s="1317" t="s">
        <v>1078</v>
      </c>
      <c r="AK478" s="1318" t="s">
        <v>1078</v>
      </c>
      <c r="AL478" s="1319" t="s">
        <v>1078</v>
      </c>
      <c r="AM478" s="1317" t="s">
        <v>1078</v>
      </c>
      <c r="AN478" s="1318" t="s">
        <v>1078</v>
      </c>
      <c r="AO478" s="1319" t="s">
        <v>1078</v>
      </c>
      <c r="AP478" s="1317" t="s">
        <v>4810</v>
      </c>
      <c r="AQ478" s="1318">
        <v>45.2</v>
      </c>
      <c r="AR478" s="1319">
        <v>26.8</v>
      </c>
      <c r="AS478" s="1317" t="s">
        <v>1078</v>
      </c>
      <c r="AT478" s="1318" t="s">
        <v>1078</v>
      </c>
      <c r="AU478" s="1319" t="s">
        <v>1078</v>
      </c>
      <c r="AV478" s="1317" t="s">
        <v>1078</v>
      </c>
      <c r="AW478" s="1318" t="s">
        <v>1078</v>
      </c>
      <c r="AX478" s="1319" t="s">
        <v>1078</v>
      </c>
    </row>
    <row r="479" spans="1:50">
      <c r="A479" s="1313" t="s">
        <v>4492</v>
      </c>
      <c r="B479" s="1143" t="s">
        <v>4493</v>
      </c>
      <c r="C479" s="1314" t="s">
        <v>1078</v>
      </c>
      <c r="D479" s="1315" t="s">
        <v>1078</v>
      </c>
      <c r="E479" s="1316" t="s">
        <v>1078</v>
      </c>
      <c r="F479" s="1314" t="s">
        <v>1078</v>
      </c>
      <c r="G479" s="1315" t="s">
        <v>1078</v>
      </c>
      <c r="H479" s="1316" t="s">
        <v>1078</v>
      </c>
      <c r="I479" s="1314" t="s">
        <v>1078</v>
      </c>
      <c r="J479" s="1315" t="s">
        <v>1078</v>
      </c>
      <c r="K479" s="1316" t="s">
        <v>1078</v>
      </c>
      <c r="L479" s="1314" t="s">
        <v>1078</v>
      </c>
      <c r="M479" s="1315" t="s">
        <v>1078</v>
      </c>
      <c r="N479" s="1316" t="s">
        <v>1078</v>
      </c>
      <c r="O479" s="1314" t="s">
        <v>1078</v>
      </c>
      <c r="P479" s="1315" t="s">
        <v>1078</v>
      </c>
      <c r="Q479" s="1316" t="s">
        <v>1078</v>
      </c>
      <c r="R479" s="1314" t="s">
        <v>1078</v>
      </c>
      <c r="S479" s="1315" t="s">
        <v>1078</v>
      </c>
      <c r="T479" s="1316" t="s">
        <v>1078</v>
      </c>
      <c r="U479" s="1314" t="s">
        <v>1078</v>
      </c>
      <c r="V479" s="1315" t="s">
        <v>1078</v>
      </c>
      <c r="W479" s="1316" t="s">
        <v>1078</v>
      </c>
      <c r="X479" s="1314" t="s">
        <v>1078</v>
      </c>
      <c r="Y479" s="1315" t="s">
        <v>1078</v>
      </c>
      <c r="Z479" s="1316" t="s">
        <v>1078</v>
      </c>
      <c r="AA479" s="1314" t="s">
        <v>1078</v>
      </c>
      <c r="AB479" s="1315" t="s">
        <v>1078</v>
      </c>
      <c r="AC479" s="1316" t="s">
        <v>1078</v>
      </c>
      <c r="AD479" s="1314" t="s">
        <v>4810</v>
      </c>
      <c r="AE479" s="1315">
        <v>45.2</v>
      </c>
      <c r="AF479" s="1316">
        <v>27.4</v>
      </c>
      <c r="AG479" s="1314" t="s">
        <v>1078</v>
      </c>
      <c r="AH479" s="1315" t="s">
        <v>1078</v>
      </c>
      <c r="AI479" s="1316" t="s">
        <v>1078</v>
      </c>
      <c r="AJ479" s="1314" t="s">
        <v>1078</v>
      </c>
      <c r="AK479" s="1315" t="s">
        <v>1078</v>
      </c>
      <c r="AL479" s="1316" t="s">
        <v>1078</v>
      </c>
      <c r="AM479" s="1314" t="s">
        <v>1078</v>
      </c>
      <c r="AN479" s="1315" t="s">
        <v>1078</v>
      </c>
      <c r="AO479" s="1316" t="s">
        <v>1078</v>
      </c>
      <c r="AP479" s="1314" t="s">
        <v>2284</v>
      </c>
      <c r="AQ479" s="1315">
        <v>45.3</v>
      </c>
      <c r="AR479" s="1316">
        <v>0</v>
      </c>
      <c r="AS479" s="1314" t="s">
        <v>1078</v>
      </c>
      <c r="AT479" s="1315" t="s">
        <v>1078</v>
      </c>
      <c r="AU479" s="1316" t="s">
        <v>1078</v>
      </c>
      <c r="AV479" s="1314" t="s">
        <v>1078</v>
      </c>
      <c r="AW479" s="1315" t="s">
        <v>1078</v>
      </c>
      <c r="AX479" s="1316" t="s">
        <v>1078</v>
      </c>
    </row>
    <row r="480" spans="1:50">
      <c r="A480" s="1303" t="s">
        <v>4494</v>
      </c>
      <c r="B480" s="1304" t="s">
        <v>4495</v>
      </c>
      <c r="C480" s="1305" t="s">
        <v>4810</v>
      </c>
      <c r="D480" s="1306">
        <v>50.3</v>
      </c>
      <c r="E480" s="1307">
        <v>30.9</v>
      </c>
      <c r="F480" s="1305" t="s">
        <v>4810</v>
      </c>
      <c r="G480" s="1306">
        <v>50.3</v>
      </c>
      <c r="H480" s="1307">
        <v>17.3</v>
      </c>
      <c r="I480" s="1305" t="s">
        <v>4810</v>
      </c>
      <c r="J480" s="1306">
        <v>50.3</v>
      </c>
      <c r="K480" s="1307">
        <v>21.6</v>
      </c>
      <c r="L480" s="1305" t="s">
        <v>1078</v>
      </c>
      <c r="M480" s="1306" t="s">
        <v>1078</v>
      </c>
      <c r="N480" s="1307" t="s">
        <v>1078</v>
      </c>
      <c r="O480" s="1305" t="s">
        <v>2284</v>
      </c>
      <c r="P480" s="1306">
        <v>50.4</v>
      </c>
      <c r="Q480" s="1307">
        <v>0</v>
      </c>
      <c r="R480" s="1305" t="s">
        <v>2284</v>
      </c>
      <c r="S480" s="1306">
        <v>50.2</v>
      </c>
      <c r="T480" s="1307">
        <v>0</v>
      </c>
      <c r="U480" s="1305" t="s">
        <v>1078</v>
      </c>
      <c r="V480" s="1306" t="s">
        <v>1078</v>
      </c>
      <c r="W480" s="1307" t="s">
        <v>1078</v>
      </c>
      <c r="X480" s="1305" t="s">
        <v>1078</v>
      </c>
      <c r="Y480" s="1306" t="s">
        <v>1078</v>
      </c>
      <c r="Z480" s="1307" t="s">
        <v>1078</v>
      </c>
      <c r="AA480" s="1305" t="s">
        <v>2284</v>
      </c>
      <c r="AB480" s="1306">
        <v>50.2</v>
      </c>
      <c r="AC480" s="1307">
        <v>0</v>
      </c>
      <c r="AD480" s="1305" t="s">
        <v>2284</v>
      </c>
      <c r="AE480" s="1306">
        <v>50.3</v>
      </c>
      <c r="AF480" s="1307">
        <v>0</v>
      </c>
      <c r="AG480" s="1305" t="s">
        <v>2284</v>
      </c>
      <c r="AH480" s="1306">
        <v>50.2</v>
      </c>
      <c r="AI480" s="1307">
        <v>0</v>
      </c>
      <c r="AJ480" s="1305" t="s">
        <v>2284</v>
      </c>
      <c r="AK480" s="1306">
        <v>50.2</v>
      </c>
      <c r="AL480" s="1307">
        <v>0</v>
      </c>
      <c r="AM480" s="1305" t="s">
        <v>2284</v>
      </c>
      <c r="AN480" s="1306">
        <v>50.2</v>
      </c>
      <c r="AO480" s="1307">
        <v>0</v>
      </c>
      <c r="AP480" s="1305" t="s">
        <v>4810</v>
      </c>
      <c r="AQ480" s="1306">
        <v>50.2</v>
      </c>
      <c r="AR480" s="1307">
        <v>37.6</v>
      </c>
      <c r="AS480" s="1305" t="s">
        <v>2284</v>
      </c>
      <c r="AT480" s="1306">
        <v>50.1</v>
      </c>
      <c r="AU480" s="1307">
        <v>0</v>
      </c>
      <c r="AV480" s="1305" t="s">
        <v>2284</v>
      </c>
      <c r="AW480" s="1306">
        <v>50.2</v>
      </c>
      <c r="AX480" s="1307">
        <v>0</v>
      </c>
    </row>
    <row r="481" spans="1:50">
      <c r="A481" s="1308" t="s">
        <v>4496</v>
      </c>
      <c r="B481" s="1350" t="s">
        <v>4497</v>
      </c>
      <c r="C481" s="1317" t="s">
        <v>4810</v>
      </c>
      <c r="D481" s="1318">
        <v>50.2</v>
      </c>
      <c r="E481" s="1319">
        <v>14.5</v>
      </c>
      <c r="F481" s="1317" t="s">
        <v>4810</v>
      </c>
      <c r="G481" s="1318">
        <v>50.3</v>
      </c>
      <c r="H481" s="1319">
        <v>28.8</v>
      </c>
      <c r="I481" s="1317" t="s">
        <v>4810</v>
      </c>
      <c r="J481" s="1318">
        <v>50.3</v>
      </c>
      <c r="K481" s="1319">
        <v>22.2</v>
      </c>
      <c r="L481" s="1317" t="s">
        <v>1078</v>
      </c>
      <c r="M481" s="1318" t="s">
        <v>1078</v>
      </c>
      <c r="N481" s="1319" t="s">
        <v>1078</v>
      </c>
      <c r="O481" s="1317" t="s">
        <v>2284</v>
      </c>
      <c r="P481" s="1318">
        <v>50.1</v>
      </c>
      <c r="Q481" s="1319">
        <v>0</v>
      </c>
      <c r="R481" s="1317" t="s">
        <v>2284</v>
      </c>
      <c r="S481" s="1318">
        <v>50.1</v>
      </c>
      <c r="T481" s="1319">
        <v>0</v>
      </c>
      <c r="U481" s="1317" t="s">
        <v>1078</v>
      </c>
      <c r="V481" s="1318" t="s">
        <v>1078</v>
      </c>
      <c r="W481" s="1319" t="s">
        <v>1078</v>
      </c>
      <c r="X481" s="1317" t="s">
        <v>1078</v>
      </c>
      <c r="Y481" s="1318" t="s">
        <v>1078</v>
      </c>
      <c r="Z481" s="1319" t="s">
        <v>1078</v>
      </c>
      <c r="AA481" s="1317" t="s">
        <v>2284</v>
      </c>
      <c r="AB481" s="1318">
        <v>50.2</v>
      </c>
      <c r="AC481" s="1319">
        <v>0</v>
      </c>
      <c r="AD481" s="1317" t="s">
        <v>4810</v>
      </c>
      <c r="AE481" s="1318">
        <v>50.3</v>
      </c>
      <c r="AF481" s="1319">
        <v>35</v>
      </c>
      <c r="AG481" s="1317" t="s">
        <v>2284</v>
      </c>
      <c r="AH481" s="1318">
        <v>50.3</v>
      </c>
      <c r="AI481" s="1319">
        <v>0</v>
      </c>
      <c r="AJ481" s="1317" t="s">
        <v>2284</v>
      </c>
      <c r="AK481" s="1318">
        <v>50.3</v>
      </c>
      <c r="AL481" s="1319">
        <v>0</v>
      </c>
      <c r="AM481" s="1317" t="s">
        <v>2284</v>
      </c>
      <c r="AN481" s="1318">
        <v>50.3</v>
      </c>
      <c r="AO481" s="1319">
        <v>0</v>
      </c>
      <c r="AP481" s="1317" t="s">
        <v>4810</v>
      </c>
      <c r="AQ481" s="1318">
        <v>50.3</v>
      </c>
      <c r="AR481" s="1319">
        <v>34.700000000000003</v>
      </c>
      <c r="AS481" s="1317" t="s">
        <v>2284</v>
      </c>
      <c r="AT481" s="1318">
        <v>50.2</v>
      </c>
      <c r="AU481" s="1319">
        <v>0</v>
      </c>
      <c r="AV481" s="1317" t="s">
        <v>2284</v>
      </c>
      <c r="AW481" s="1318">
        <v>50.2</v>
      </c>
      <c r="AX481" s="1319">
        <v>0</v>
      </c>
    </row>
    <row r="482" spans="1:50">
      <c r="A482" s="1313" t="s">
        <v>4498</v>
      </c>
      <c r="B482" s="1143" t="s">
        <v>4499</v>
      </c>
      <c r="C482" s="1314" t="s">
        <v>4810</v>
      </c>
      <c r="D482" s="1315">
        <v>50.3</v>
      </c>
      <c r="E482" s="1316">
        <v>39.6</v>
      </c>
      <c r="F482" s="1314" t="s">
        <v>4810</v>
      </c>
      <c r="G482" s="1315">
        <v>50.3</v>
      </c>
      <c r="H482" s="1316">
        <v>19.5</v>
      </c>
      <c r="I482" s="1314" t="s">
        <v>2284</v>
      </c>
      <c r="J482" s="1315">
        <v>50.3</v>
      </c>
      <c r="K482" s="1316">
        <v>0</v>
      </c>
      <c r="L482" s="1314" t="s">
        <v>1078</v>
      </c>
      <c r="M482" s="1315" t="s">
        <v>1078</v>
      </c>
      <c r="N482" s="1316" t="s">
        <v>1078</v>
      </c>
      <c r="O482" s="1314" t="s">
        <v>1078</v>
      </c>
      <c r="P482" s="1315" t="s">
        <v>1078</v>
      </c>
      <c r="Q482" s="1316" t="s">
        <v>1078</v>
      </c>
      <c r="R482" s="1314" t="s">
        <v>1078</v>
      </c>
      <c r="S482" s="1315" t="s">
        <v>1078</v>
      </c>
      <c r="T482" s="1316" t="s">
        <v>1078</v>
      </c>
      <c r="U482" s="1314" t="s">
        <v>1078</v>
      </c>
      <c r="V482" s="1315" t="s">
        <v>1078</v>
      </c>
      <c r="W482" s="1316" t="s">
        <v>1078</v>
      </c>
      <c r="X482" s="1314" t="s">
        <v>1078</v>
      </c>
      <c r="Y482" s="1315" t="s">
        <v>1078</v>
      </c>
      <c r="Z482" s="1316" t="s">
        <v>1078</v>
      </c>
      <c r="AA482" s="1314" t="s">
        <v>1078</v>
      </c>
      <c r="AB482" s="1315" t="s">
        <v>1078</v>
      </c>
      <c r="AC482" s="1316" t="s">
        <v>1078</v>
      </c>
      <c r="AD482" s="1314" t="s">
        <v>4810</v>
      </c>
      <c r="AE482" s="1315">
        <v>50.2</v>
      </c>
      <c r="AF482" s="1316">
        <v>32.1</v>
      </c>
      <c r="AG482" s="1314" t="s">
        <v>1078</v>
      </c>
      <c r="AH482" s="1315" t="s">
        <v>1078</v>
      </c>
      <c r="AI482" s="1316" t="s">
        <v>1078</v>
      </c>
      <c r="AJ482" s="1314" t="s">
        <v>1078</v>
      </c>
      <c r="AK482" s="1315" t="s">
        <v>1078</v>
      </c>
      <c r="AL482" s="1316" t="s">
        <v>1078</v>
      </c>
      <c r="AM482" s="1314" t="s">
        <v>1078</v>
      </c>
      <c r="AN482" s="1315" t="s">
        <v>1078</v>
      </c>
      <c r="AO482" s="1316" t="s">
        <v>1078</v>
      </c>
      <c r="AP482" s="1314" t="s">
        <v>4810</v>
      </c>
      <c r="AQ482" s="1315">
        <v>50.2</v>
      </c>
      <c r="AR482" s="1316">
        <v>33.4</v>
      </c>
      <c r="AS482" s="1314" t="s">
        <v>1078</v>
      </c>
      <c r="AT482" s="1315" t="s">
        <v>1078</v>
      </c>
      <c r="AU482" s="1316" t="s">
        <v>1078</v>
      </c>
      <c r="AV482" s="1314" t="s">
        <v>1078</v>
      </c>
      <c r="AW482" s="1315" t="s">
        <v>1078</v>
      </c>
      <c r="AX482" s="1316" t="s">
        <v>1078</v>
      </c>
    </row>
    <row r="483" spans="1:50" ht="54">
      <c r="A483" s="1299" t="s">
        <v>4573</v>
      </c>
      <c r="B483" s="1139" t="s">
        <v>5922</v>
      </c>
      <c r="C483" s="1300" t="s">
        <v>4806</v>
      </c>
      <c r="D483" s="1301" t="s">
        <v>4813</v>
      </c>
      <c r="E483" s="1302" t="s">
        <v>4814</v>
      </c>
      <c r="F483" s="1300" t="s">
        <v>4806</v>
      </c>
      <c r="G483" s="1301" t="s">
        <v>4813</v>
      </c>
      <c r="H483" s="1302" t="s">
        <v>4814</v>
      </c>
      <c r="I483" s="1300" t="s">
        <v>4806</v>
      </c>
      <c r="J483" s="1301" t="s">
        <v>4813</v>
      </c>
      <c r="K483" s="1302" t="s">
        <v>4814</v>
      </c>
      <c r="L483" s="1300" t="s">
        <v>4806</v>
      </c>
      <c r="M483" s="1301" t="s">
        <v>4813</v>
      </c>
      <c r="N483" s="1302" t="s">
        <v>4814</v>
      </c>
      <c r="O483" s="1300" t="s">
        <v>4806</v>
      </c>
      <c r="P483" s="1301" t="s">
        <v>4813</v>
      </c>
      <c r="Q483" s="1302" t="s">
        <v>4814</v>
      </c>
      <c r="R483" s="1300" t="s">
        <v>4806</v>
      </c>
      <c r="S483" s="1301" t="s">
        <v>4813</v>
      </c>
      <c r="T483" s="1302" t="s">
        <v>4814</v>
      </c>
      <c r="U483" s="1300" t="s">
        <v>4806</v>
      </c>
      <c r="V483" s="1301" t="s">
        <v>4813</v>
      </c>
      <c r="W483" s="1302" t="s">
        <v>4814</v>
      </c>
      <c r="X483" s="1300" t="s">
        <v>4806</v>
      </c>
      <c r="Y483" s="1301" t="s">
        <v>4813</v>
      </c>
      <c r="Z483" s="1302" t="s">
        <v>4814</v>
      </c>
      <c r="AA483" s="1300" t="s">
        <v>4806</v>
      </c>
      <c r="AB483" s="1301" t="s">
        <v>4813</v>
      </c>
      <c r="AC483" s="1302" t="s">
        <v>4814</v>
      </c>
      <c r="AD483" s="1300" t="s">
        <v>4806</v>
      </c>
      <c r="AE483" s="1301" t="s">
        <v>4813</v>
      </c>
      <c r="AF483" s="1302" t="s">
        <v>4814</v>
      </c>
      <c r="AG483" s="1300" t="s">
        <v>4806</v>
      </c>
      <c r="AH483" s="1301" t="s">
        <v>4813</v>
      </c>
      <c r="AI483" s="1302" t="s">
        <v>4814</v>
      </c>
      <c r="AJ483" s="1300" t="s">
        <v>4806</v>
      </c>
      <c r="AK483" s="1301" t="s">
        <v>4813</v>
      </c>
      <c r="AL483" s="1302" t="s">
        <v>4814</v>
      </c>
      <c r="AM483" s="1300" t="s">
        <v>4806</v>
      </c>
      <c r="AN483" s="1301" t="s">
        <v>4813</v>
      </c>
      <c r="AO483" s="1302" t="s">
        <v>4814</v>
      </c>
      <c r="AP483" s="1300" t="s">
        <v>4806</v>
      </c>
      <c r="AQ483" s="1301" t="s">
        <v>4813</v>
      </c>
      <c r="AR483" s="1302" t="s">
        <v>4814</v>
      </c>
      <c r="AS483" s="1300" t="s">
        <v>4806</v>
      </c>
      <c r="AT483" s="1301" t="s">
        <v>4813</v>
      </c>
      <c r="AU483" s="1302" t="s">
        <v>4814</v>
      </c>
      <c r="AV483" s="1300" t="s">
        <v>4806</v>
      </c>
      <c r="AW483" s="1301" t="s">
        <v>4813</v>
      </c>
      <c r="AX483" s="1302" t="s">
        <v>4814</v>
      </c>
    </row>
    <row r="484" spans="1:50">
      <c r="A484" s="1303" t="s">
        <v>4482</v>
      </c>
      <c r="B484" s="1304" t="s">
        <v>4483</v>
      </c>
      <c r="C484" s="1305" t="s">
        <v>2284</v>
      </c>
      <c r="D484" s="1306">
        <v>40.200000000000003</v>
      </c>
      <c r="E484" s="1307">
        <v>0</v>
      </c>
      <c r="F484" s="1305" t="s">
        <v>2284</v>
      </c>
      <c r="G484" s="1306">
        <v>40.299999999999997</v>
      </c>
      <c r="H484" s="1307">
        <v>0</v>
      </c>
      <c r="I484" s="1305" t="s">
        <v>4810</v>
      </c>
      <c r="J484" s="1306">
        <v>40.200000000000003</v>
      </c>
      <c r="K484" s="1307">
        <v>15.3</v>
      </c>
      <c r="L484" s="1305" t="s">
        <v>1078</v>
      </c>
      <c r="M484" s="1306" t="s">
        <v>1078</v>
      </c>
      <c r="N484" s="1307" t="s">
        <v>1078</v>
      </c>
      <c r="O484" s="1305" t="s">
        <v>2284</v>
      </c>
      <c r="P484" s="1306">
        <v>40.299999999999997</v>
      </c>
      <c r="Q484" s="1307">
        <v>0</v>
      </c>
      <c r="R484" s="1305" t="s">
        <v>2284</v>
      </c>
      <c r="S484" s="1306">
        <v>40.200000000000003</v>
      </c>
      <c r="T484" s="1307">
        <v>0</v>
      </c>
      <c r="U484" s="1305" t="s">
        <v>1078</v>
      </c>
      <c r="V484" s="1306" t="s">
        <v>1078</v>
      </c>
      <c r="W484" s="1307" t="s">
        <v>1078</v>
      </c>
      <c r="X484" s="1305" t="s">
        <v>1078</v>
      </c>
      <c r="Y484" s="1306" t="s">
        <v>1078</v>
      </c>
      <c r="Z484" s="1307" t="s">
        <v>1078</v>
      </c>
      <c r="AA484" s="1305" t="s">
        <v>2284</v>
      </c>
      <c r="AB484" s="1306">
        <v>40.200000000000003</v>
      </c>
      <c r="AC484" s="1307">
        <v>0</v>
      </c>
      <c r="AD484" s="1305" t="s">
        <v>2284</v>
      </c>
      <c r="AE484" s="1306">
        <v>40.299999999999997</v>
      </c>
      <c r="AF484" s="1307">
        <v>0</v>
      </c>
      <c r="AG484" s="1305" t="s">
        <v>2284</v>
      </c>
      <c r="AH484" s="1306">
        <v>40.200000000000003</v>
      </c>
      <c r="AI484" s="1307">
        <v>0</v>
      </c>
      <c r="AJ484" s="1305" t="s">
        <v>2284</v>
      </c>
      <c r="AK484" s="1306">
        <v>40.299999999999997</v>
      </c>
      <c r="AL484" s="1307">
        <v>0</v>
      </c>
      <c r="AM484" s="1305" t="s">
        <v>2284</v>
      </c>
      <c r="AN484" s="1306">
        <v>40.200000000000003</v>
      </c>
      <c r="AO484" s="1307">
        <v>0</v>
      </c>
      <c r="AP484" s="1305" t="s">
        <v>2284</v>
      </c>
      <c r="AQ484" s="1306">
        <v>40.299999999999997</v>
      </c>
      <c r="AR484" s="1307">
        <v>0</v>
      </c>
      <c r="AS484" s="1305" t="s">
        <v>2284</v>
      </c>
      <c r="AT484" s="1306">
        <v>40.299999999999997</v>
      </c>
      <c r="AU484" s="1307">
        <v>0</v>
      </c>
      <c r="AV484" s="1305" t="s">
        <v>4810</v>
      </c>
      <c r="AW484" s="1306">
        <v>40.200000000000003</v>
      </c>
      <c r="AX484" s="1307">
        <v>9.3000000000000007</v>
      </c>
    </row>
    <row r="485" spans="1:50">
      <c r="A485" s="1308" t="s">
        <v>4484</v>
      </c>
      <c r="B485" s="1350" t="s">
        <v>4485</v>
      </c>
      <c r="C485" s="1317" t="s">
        <v>2284</v>
      </c>
      <c r="D485" s="1318">
        <v>40.299999999999997</v>
      </c>
      <c r="E485" s="1319">
        <v>0</v>
      </c>
      <c r="F485" s="1317" t="s">
        <v>4810</v>
      </c>
      <c r="G485" s="1318">
        <v>40.299999999999997</v>
      </c>
      <c r="H485" s="1319">
        <v>12.2</v>
      </c>
      <c r="I485" s="1317" t="s">
        <v>2284</v>
      </c>
      <c r="J485" s="1318">
        <v>40.299999999999997</v>
      </c>
      <c r="K485" s="1319">
        <v>0</v>
      </c>
      <c r="L485" s="1317" t="s">
        <v>1078</v>
      </c>
      <c r="M485" s="1318" t="s">
        <v>1078</v>
      </c>
      <c r="N485" s="1319" t="s">
        <v>1078</v>
      </c>
      <c r="O485" s="1317" t="s">
        <v>2284</v>
      </c>
      <c r="P485" s="1318">
        <v>40.299999999999997</v>
      </c>
      <c r="Q485" s="1319">
        <v>0</v>
      </c>
      <c r="R485" s="1317" t="s">
        <v>2284</v>
      </c>
      <c r="S485" s="1318">
        <v>40.1</v>
      </c>
      <c r="T485" s="1319">
        <v>0</v>
      </c>
      <c r="U485" s="1317" t="s">
        <v>1078</v>
      </c>
      <c r="V485" s="1318" t="s">
        <v>1078</v>
      </c>
      <c r="W485" s="1319" t="s">
        <v>1078</v>
      </c>
      <c r="X485" s="1317" t="s">
        <v>1078</v>
      </c>
      <c r="Y485" s="1318" t="s">
        <v>1078</v>
      </c>
      <c r="Z485" s="1319" t="s">
        <v>1078</v>
      </c>
      <c r="AA485" s="1317" t="s">
        <v>2284</v>
      </c>
      <c r="AB485" s="1318">
        <v>40.299999999999997</v>
      </c>
      <c r="AC485" s="1319">
        <v>0</v>
      </c>
      <c r="AD485" s="1317" t="s">
        <v>4810</v>
      </c>
      <c r="AE485" s="1318">
        <v>40.299999999999997</v>
      </c>
      <c r="AF485" s="1319">
        <v>3.7</v>
      </c>
      <c r="AG485" s="1317" t="s">
        <v>2284</v>
      </c>
      <c r="AH485" s="1318">
        <v>40.200000000000003</v>
      </c>
      <c r="AI485" s="1319">
        <v>0</v>
      </c>
      <c r="AJ485" s="1317" t="s">
        <v>2284</v>
      </c>
      <c r="AK485" s="1318">
        <v>40.200000000000003</v>
      </c>
      <c r="AL485" s="1319">
        <v>0</v>
      </c>
      <c r="AM485" s="1317" t="s">
        <v>2284</v>
      </c>
      <c r="AN485" s="1318">
        <v>40.200000000000003</v>
      </c>
      <c r="AO485" s="1319">
        <v>0</v>
      </c>
      <c r="AP485" s="1317" t="s">
        <v>2284</v>
      </c>
      <c r="AQ485" s="1318">
        <v>40.299999999999997</v>
      </c>
      <c r="AR485" s="1319">
        <v>0</v>
      </c>
      <c r="AS485" s="1317" t="s">
        <v>2284</v>
      </c>
      <c r="AT485" s="1318">
        <v>40.299999999999997</v>
      </c>
      <c r="AU485" s="1319">
        <v>0</v>
      </c>
      <c r="AV485" s="1317" t="s">
        <v>2284</v>
      </c>
      <c r="AW485" s="1318">
        <v>40.200000000000003</v>
      </c>
      <c r="AX485" s="1319">
        <v>0</v>
      </c>
    </row>
    <row r="486" spans="1:50">
      <c r="A486" s="1313" t="s">
        <v>4486</v>
      </c>
      <c r="B486" s="1143" t="s">
        <v>4487</v>
      </c>
      <c r="C486" s="1314" t="s">
        <v>1078</v>
      </c>
      <c r="D486" s="1315" t="s">
        <v>1078</v>
      </c>
      <c r="E486" s="1316" t="s">
        <v>1078</v>
      </c>
      <c r="F486" s="1314" t="s">
        <v>4810</v>
      </c>
      <c r="G486" s="1315">
        <v>40.299999999999997</v>
      </c>
      <c r="H486" s="1316">
        <v>12</v>
      </c>
      <c r="I486" s="1314" t="s">
        <v>2284</v>
      </c>
      <c r="J486" s="1315">
        <v>40.200000000000003</v>
      </c>
      <c r="K486" s="1316">
        <v>0</v>
      </c>
      <c r="L486" s="1314" t="s">
        <v>1078</v>
      </c>
      <c r="M486" s="1315" t="s">
        <v>1078</v>
      </c>
      <c r="N486" s="1316" t="s">
        <v>1078</v>
      </c>
      <c r="O486" s="1314" t="s">
        <v>1078</v>
      </c>
      <c r="P486" s="1315" t="s">
        <v>1078</v>
      </c>
      <c r="Q486" s="1316" t="s">
        <v>1078</v>
      </c>
      <c r="R486" s="1314" t="s">
        <v>1078</v>
      </c>
      <c r="S486" s="1315" t="s">
        <v>1078</v>
      </c>
      <c r="T486" s="1316" t="s">
        <v>1078</v>
      </c>
      <c r="U486" s="1314" t="s">
        <v>1078</v>
      </c>
      <c r="V486" s="1315" t="s">
        <v>1078</v>
      </c>
      <c r="W486" s="1316" t="s">
        <v>1078</v>
      </c>
      <c r="X486" s="1314" t="s">
        <v>1078</v>
      </c>
      <c r="Y486" s="1315" t="s">
        <v>1078</v>
      </c>
      <c r="Z486" s="1316" t="s">
        <v>1078</v>
      </c>
      <c r="AA486" s="1314" t="s">
        <v>1078</v>
      </c>
      <c r="AB486" s="1315" t="s">
        <v>1078</v>
      </c>
      <c r="AC486" s="1316" t="s">
        <v>1078</v>
      </c>
      <c r="AD486" s="1314" t="s">
        <v>2284</v>
      </c>
      <c r="AE486" s="1315">
        <v>40.299999999999997</v>
      </c>
      <c r="AF486" s="1316">
        <v>0</v>
      </c>
      <c r="AG486" s="1314" t="s">
        <v>1078</v>
      </c>
      <c r="AH486" s="1315" t="s">
        <v>1078</v>
      </c>
      <c r="AI486" s="1316" t="s">
        <v>1078</v>
      </c>
      <c r="AJ486" s="1314" t="s">
        <v>1078</v>
      </c>
      <c r="AK486" s="1315" t="s">
        <v>1078</v>
      </c>
      <c r="AL486" s="1316" t="s">
        <v>1078</v>
      </c>
      <c r="AM486" s="1314" t="s">
        <v>1078</v>
      </c>
      <c r="AN486" s="1315" t="s">
        <v>1078</v>
      </c>
      <c r="AO486" s="1316" t="s">
        <v>1078</v>
      </c>
      <c r="AP486" s="1314" t="s">
        <v>1078</v>
      </c>
      <c r="AQ486" s="1315" t="s">
        <v>1078</v>
      </c>
      <c r="AR486" s="1316" t="s">
        <v>1078</v>
      </c>
      <c r="AS486" s="1314" t="s">
        <v>1078</v>
      </c>
      <c r="AT486" s="1315" t="s">
        <v>1078</v>
      </c>
      <c r="AU486" s="1316" t="s">
        <v>1078</v>
      </c>
      <c r="AV486" s="1314" t="s">
        <v>2284</v>
      </c>
      <c r="AW486" s="1315">
        <v>40.200000000000003</v>
      </c>
      <c r="AX486" s="1316">
        <v>0</v>
      </c>
    </row>
    <row r="487" spans="1:50">
      <c r="A487" s="1303" t="s">
        <v>4488</v>
      </c>
      <c r="B487" s="1304" t="s">
        <v>4489</v>
      </c>
      <c r="C487" s="1305" t="s">
        <v>2284</v>
      </c>
      <c r="D487" s="1306">
        <v>45.2</v>
      </c>
      <c r="E487" s="1307">
        <v>0</v>
      </c>
      <c r="F487" s="1305" t="s">
        <v>2284</v>
      </c>
      <c r="G487" s="1306">
        <v>45.3</v>
      </c>
      <c r="H487" s="1307">
        <v>0</v>
      </c>
      <c r="I487" s="1305" t="s">
        <v>2284</v>
      </c>
      <c r="J487" s="1306">
        <v>45.3</v>
      </c>
      <c r="K487" s="1307">
        <v>0</v>
      </c>
      <c r="L487" s="1305" t="s">
        <v>1078</v>
      </c>
      <c r="M487" s="1306" t="s">
        <v>1078</v>
      </c>
      <c r="N487" s="1307" t="s">
        <v>1078</v>
      </c>
      <c r="O487" s="1305" t="s">
        <v>4809</v>
      </c>
      <c r="P487" s="1306" t="s">
        <v>1078</v>
      </c>
      <c r="Q487" s="1307" t="s">
        <v>1078</v>
      </c>
      <c r="R487" s="1305" t="s">
        <v>4809</v>
      </c>
      <c r="S487" s="1306" t="s">
        <v>1078</v>
      </c>
      <c r="T487" s="1307" t="s">
        <v>1078</v>
      </c>
      <c r="U487" s="1305" t="s">
        <v>1078</v>
      </c>
      <c r="V487" s="1306" t="s">
        <v>1078</v>
      </c>
      <c r="W487" s="1307" t="s">
        <v>1078</v>
      </c>
      <c r="X487" s="1305" t="s">
        <v>1078</v>
      </c>
      <c r="Y487" s="1306" t="s">
        <v>1078</v>
      </c>
      <c r="Z487" s="1307" t="s">
        <v>1078</v>
      </c>
      <c r="AA487" s="1305" t="s">
        <v>4809</v>
      </c>
      <c r="AB487" s="1306" t="s">
        <v>1078</v>
      </c>
      <c r="AC487" s="1307" t="s">
        <v>1078</v>
      </c>
      <c r="AD487" s="1305" t="s">
        <v>2284</v>
      </c>
      <c r="AE487" s="1306">
        <v>45.3</v>
      </c>
      <c r="AF487" s="1307">
        <v>0</v>
      </c>
      <c r="AG487" s="1305" t="s">
        <v>4809</v>
      </c>
      <c r="AH487" s="1306" t="s">
        <v>1078</v>
      </c>
      <c r="AI487" s="1307" t="s">
        <v>1078</v>
      </c>
      <c r="AJ487" s="1305" t="s">
        <v>4809</v>
      </c>
      <c r="AK487" s="1306" t="s">
        <v>1078</v>
      </c>
      <c r="AL487" s="1307" t="s">
        <v>1078</v>
      </c>
      <c r="AM487" s="1305" t="s">
        <v>4809</v>
      </c>
      <c r="AN487" s="1306" t="s">
        <v>1078</v>
      </c>
      <c r="AO487" s="1307" t="s">
        <v>1078</v>
      </c>
      <c r="AP487" s="1305" t="s">
        <v>2284</v>
      </c>
      <c r="AQ487" s="1306">
        <v>45.3</v>
      </c>
      <c r="AR487" s="1307">
        <v>0</v>
      </c>
      <c r="AS487" s="1305" t="s">
        <v>4809</v>
      </c>
      <c r="AT487" s="1306" t="s">
        <v>1078</v>
      </c>
      <c r="AU487" s="1307" t="s">
        <v>1078</v>
      </c>
      <c r="AV487" s="1305" t="s">
        <v>4809</v>
      </c>
      <c r="AW487" s="1306" t="s">
        <v>1078</v>
      </c>
      <c r="AX487" s="1307" t="s">
        <v>1078</v>
      </c>
    </row>
    <row r="488" spans="1:50">
      <c r="A488" s="1308" t="s">
        <v>4490</v>
      </c>
      <c r="B488" s="1350" t="s">
        <v>4491</v>
      </c>
      <c r="C488" s="1317" t="s">
        <v>2284</v>
      </c>
      <c r="D488" s="1318">
        <v>45.2</v>
      </c>
      <c r="E488" s="1319">
        <v>0</v>
      </c>
      <c r="F488" s="1317" t="s">
        <v>2284</v>
      </c>
      <c r="G488" s="1318">
        <v>45.3</v>
      </c>
      <c r="H488" s="1319">
        <v>0</v>
      </c>
      <c r="I488" s="1317" t="s">
        <v>2284</v>
      </c>
      <c r="J488" s="1318">
        <v>45.3</v>
      </c>
      <c r="K488" s="1319">
        <v>0</v>
      </c>
      <c r="L488" s="1317" t="s">
        <v>1078</v>
      </c>
      <c r="M488" s="1318" t="s">
        <v>1078</v>
      </c>
      <c r="N488" s="1319" t="s">
        <v>1078</v>
      </c>
      <c r="O488" s="1317" t="s">
        <v>1078</v>
      </c>
      <c r="P488" s="1318" t="s">
        <v>1078</v>
      </c>
      <c r="Q488" s="1319" t="s">
        <v>1078</v>
      </c>
      <c r="R488" s="1317" t="s">
        <v>1078</v>
      </c>
      <c r="S488" s="1318" t="s">
        <v>1078</v>
      </c>
      <c r="T488" s="1319" t="s">
        <v>1078</v>
      </c>
      <c r="U488" s="1317" t="s">
        <v>1078</v>
      </c>
      <c r="V488" s="1318" t="s">
        <v>1078</v>
      </c>
      <c r="W488" s="1319" t="s">
        <v>1078</v>
      </c>
      <c r="X488" s="1317" t="s">
        <v>1078</v>
      </c>
      <c r="Y488" s="1318" t="s">
        <v>1078</v>
      </c>
      <c r="Z488" s="1319" t="s">
        <v>1078</v>
      </c>
      <c r="AA488" s="1317" t="s">
        <v>1078</v>
      </c>
      <c r="AB488" s="1318" t="s">
        <v>1078</v>
      </c>
      <c r="AC488" s="1319" t="s">
        <v>1078</v>
      </c>
      <c r="AD488" s="1317" t="s">
        <v>4810</v>
      </c>
      <c r="AE488" s="1318">
        <v>45.3</v>
      </c>
      <c r="AF488" s="1319">
        <v>7.6</v>
      </c>
      <c r="AG488" s="1317" t="s">
        <v>1078</v>
      </c>
      <c r="AH488" s="1318" t="s">
        <v>1078</v>
      </c>
      <c r="AI488" s="1319" t="s">
        <v>1078</v>
      </c>
      <c r="AJ488" s="1317" t="s">
        <v>1078</v>
      </c>
      <c r="AK488" s="1318" t="s">
        <v>1078</v>
      </c>
      <c r="AL488" s="1319" t="s">
        <v>1078</v>
      </c>
      <c r="AM488" s="1317" t="s">
        <v>1078</v>
      </c>
      <c r="AN488" s="1318" t="s">
        <v>1078</v>
      </c>
      <c r="AO488" s="1319" t="s">
        <v>1078</v>
      </c>
      <c r="AP488" s="1317" t="s">
        <v>4810</v>
      </c>
      <c r="AQ488" s="1318">
        <v>45.2</v>
      </c>
      <c r="AR488" s="1319">
        <v>26.8</v>
      </c>
      <c r="AS488" s="1317" t="s">
        <v>1078</v>
      </c>
      <c r="AT488" s="1318" t="s">
        <v>1078</v>
      </c>
      <c r="AU488" s="1319" t="s">
        <v>1078</v>
      </c>
      <c r="AV488" s="1317" t="s">
        <v>1078</v>
      </c>
      <c r="AW488" s="1318" t="s">
        <v>1078</v>
      </c>
      <c r="AX488" s="1319" t="s">
        <v>1078</v>
      </c>
    </row>
    <row r="489" spans="1:50">
      <c r="A489" s="1313" t="s">
        <v>4492</v>
      </c>
      <c r="B489" s="1143" t="s">
        <v>4493</v>
      </c>
      <c r="C489" s="1314" t="s">
        <v>1078</v>
      </c>
      <c r="D489" s="1315" t="s">
        <v>1078</v>
      </c>
      <c r="E489" s="1316" t="s">
        <v>1078</v>
      </c>
      <c r="F489" s="1314" t="s">
        <v>1078</v>
      </c>
      <c r="G489" s="1315" t="s">
        <v>1078</v>
      </c>
      <c r="H489" s="1316" t="s">
        <v>1078</v>
      </c>
      <c r="I489" s="1314" t="s">
        <v>1078</v>
      </c>
      <c r="J489" s="1315" t="s">
        <v>1078</v>
      </c>
      <c r="K489" s="1316" t="s">
        <v>1078</v>
      </c>
      <c r="L489" s="1314" t="s">
        <v>1078</v>
      </c>
      <c r="M489" s="1315" t="s">
        <v>1078</v>
      </c>
      <c r="N489" s="1316" t="s">
        <v>1078</v>
      </c>
      <c r="O489" s="1314" t="s">
        <v>1078</v>
      </c>
      <c r="P489" s="1315" t="s">
        <v>1078</v>
      </c>
      <c r="Q489" s="1316" t="s">
        <v>1078</v>
      </c>
      <c r="R489" s="1314" t="s">
        <v>1078</v>
      </c>
      <c r="S489" s="1315" t="s">
        <v>1078</v>
      </c>
      <c r="T489" s="1316" t="s">
        <v>1078</v>
      </c>
      <c r="U489" s="1314" t="s">
        <v>1078</v>
      </c>
      <c r="V489" s="1315" t="s">
        <v>1078</v>
      </c>
      <c r="W489" s="1316" t="s">
        <v>1078</v>
      </c>
      <c r="X489" s="1314" t="s">
        <v>1078</v>
      </c>
      <c r="Y489" s="1315" t="s">
        <v>1078</v>
      </c>
      <c r="Z489" s="1316" t="s">
        <v>1078</v>
      </c>
      <c r="AA489" s="1314" t="s">
        <v>1078</v>
      </c>
      <c r="AB489" s="1315" t="s">
        <v>1078</v>
      </c>
      <c r="AC489" s="1316" t="s">
        <v>1078</v>
      </c>
      <c r="AD489" s="1314" t="s">
        <v>4810</v>
      </c>
      <c r="AE489" s="1315">
        <v>45.2</v>
      </c>
      <c r="AF489" s="1316">
        <v>27.4</v>
      </c>
      <c r="AG489" s="1314" t="s">
        <v>1078</v>
      </c>
      <c r="AH489" s="1315" t="s">
        <v>1078</v>
      </c>
      <c r="AI489" s="1316" t="s">
        <v>1078</v>
      </c>
      <c r="AJ489" s="1314" t="s">
        <v>1078</v>
      </c>
      <c r="AK489" s="1315" t="s">
        <v>1078</v>
      </c>
      <c r="AL489" s="1316" t="s">
        <v>1078</v>
      </c>
      <c r="AM489" s="1314" t="s">
        <v>1078</v>
      </c>
      <c r="AN489" s="1315" t="s">
        <v>1078</v>
      </c>
      <c r="AO489" s="1316" t="s">
        <v>1078</v>
      </c>
      <c r="AP489" s="1314" t="s">
        <v>2284</v>
      </c>
      <c r="AQ489" s="1315">
        <v>45.3</v>
      </c>
      <c r="AR489" s="1316">
        <v>0</v>
      </c>
      <c r="AS489" s="1314" t="s">
        <v>1078</v>
      </c>
      <c r="AT489" s="1315" t="s">
        <v>1078</v>
      </c>
      <c r="AU489" s="1316" t="s">
        <v>1078</v>
      </c>
      <c r="AV489" s="1314" t="s">
        <v>1078</v>
      </c>
      <c r="AW489" s="1315" t="s">
        <v>1078</v>
      </c>
      <c r="AX489" s="1316" t="s">
        <v>1078</v>
      </c>
    </row>
    <row r="490" spans="1:50">
      <c r="A490" s="1303" t="s">
        <v>4494</v>
      </c>
      <c r="B490" s="1304" t="s">
        <v>4495</v>
      </c>
      <c r="C490" s="1305" t="s">
        <v>4810</v>
      </c>
      <c r="D490" s="1306">
        <v>50.3</v>
      </c>
      <c r="E490" s="1307">
        <v>30.9</v>
      </c>
      <c r="F490" s="1305" t="s">
        <v>4810</v>
      </c>
      <c r="G490" s="1306">
        <v>50.3</v>
      </c>
      <c r="H490" s="1307">
        <v>17.3</v>
      </c>
      <c r="I490" s="1305" t="s">
        <v>4810</v>
      </c>
      <c r="J490" s="1306">
        <v>50.3</v>
      </c>
      <c r="K490" s="1307">
        <v>21.6</v>
      </c>
      <c r="L490" s="1305" t="s">
        <v>1078</v>
      </c>
      <c r="M490" s="1306" t="s">
        <v>1078</v>
      </c>
      <c r="N490" s="1307" t="s">
        <v>1078</v>
      </c>
      <c r="O490" s="1305" t="s">
        <v>2284</v>
      </c>
      <c r="P490" s="1306">
        <v>50.4</v>
      </c>
      <c r="Q490" s="1307">
        <v>0</v>
      </c>
      <c r="R490" s="1305" t="s">
        <v>2284</v>
      </c>
      <c r="S490" s="1306">
        <v>50.2</v>
      </c>
      <c r="T490" s="1307">
        <v>0</v>
      </c>
      <c r="U490" s="1305" t="s">
        <v>1078</v>
      </c>
      <c r="V490" s="1306" t="s">
        <v>1078</v>
      </c>
      <c r="W490" s="1307" t="s">
        <v>1078</v>
      </c>
      <c r="X490" s="1305" t="s">
        <v>1078</v>
      </c>
      <c r="Y490" s="1306" t="s">
        <v>1078</v>
      </c>
      <c r="Z490" s="1307" t="s">
        <v>1078</v>
      </c>
      <c r="AA490" s="1305" t="s">
        <v>2284</v>
      </c>
      <c r="AB490" s="1306">
        <v>50.2</v>
      </c>
      <c r="AC490" s="1307">
        <v>0</v>
      </c>
      <c r="AD490" s="1305" t="s">
        <v>2284</v>
      </c>
      <c r="AE490" s="1306">
        <v>50.3</v>
      </c>
      <c r="AF490" s="1307">
        <v>0</v>
      </c>
      <c r="AG490" s="1305" t="s">
        <v>2284</v>
      </c>
      <c r="AH490" s="1306">
        <v>50.2</v>
      </c>
      <c r="AI490" s="1307">
        <v>0</v>
      </c>
      <c r="AJ490" s="1305" t="s">
        <v>2284</v>
      </c>
      <c r="AK490" s="1306">
        <v>50.2</v>
      </c>
      <c r="AL490" s="1307">
        <v>0</v>
      </c>
      <c r="AM490" s="1305" t="s">
        <v>2284</v>
      </c>
      <c r="AN490" s="1306">
        <v>50.2</v>
      </c>
      <c r="AO490" s="1307">
        <v>0</v>
      </c>
      <c r="AP490" s="1305" t="s">
        <v>4810</v>
      </c>
      <c r="AQ490" s="1306">
        <v>50.2</v>
      </c>
      <c r="AR490" s="1307">
        <v>37.6</v>
      </c>
      <c r="AS490" s="1305" t="s">
        <v>2284</v>
      </c>
      <c r="AT490" s="1306">
        <v>50.1</v>
      </c>
      <c r="AU490" s="1307">
        <v>0</v>
      </c>
      <c r="AV490" s="1305" t="s">
        <v>2284</v>
      </c>
      <c r="AW490" s="1306">
        <v>50.2</v>
      </c>
      <c r="AX490" s="1307">
        <v>0</v>
      </c>
    </row>
    <row r="491" spans="1:50">
      <c r="A491" s="1308" t="s">
        <v>4496</v>
      </c>
      <c r="B491" s="1350" t="s">
        <v>4497</v>
      </c>
      <c r="C491" s="1317" t="s">
        <v>4810</v>
      </c>
      <c r="D491" s="1318">
        <v>50.2</v>
      </c>
      <c r="E491" s="1319">
        <v>14.5</v>
      </c>
      <c r="F491" s="1317" t="s">
        <v>4810</v>
      </c>
      <c r="G491" s="1318">
        <v>50.3</v>
      </c>
      <c r="H491" s="1319">
        <v>28.8</v>
      </c>
      <c r="I491" s="1317" t="s">
        <v>4810</v>
      </c>
      <c r="J491" s="1318">
        <v>50.3</v>
      </c>
      <c r="K491" s="1319">
        <v>22.2</v>
      </c>
      <c r="L491" s="1317" t="s">
        <v>1078</v>
      </c>
      <c r="M491" s="1318" t="s">
        <v>1078</v>
      </c>
      <c r="N491" s="1319" t="s">
        <v>1078</v>
      </c>
      <c r="O491" s="1317" t="s">
        <v>2284</v>
      </c>
      <c r="P491" s="1318">
        <v>50.1</v>
      </c>
      <c r="Q491" s="1319">
        <v>0</v>
      </c>
      <c r="R491" s="1317" t="s">
        <v>2284</v>
      </c>
      <c r="S491" s="1318">
        <v>50.1</v>
      </c>
      <c r="T491" s="1319">
        <v>0</v>
      </c>
      <c r="U491" s="1317" t="s">
        <v>1078</v>
      </c>
      <c r="V491" s="1318" t="s">
        <v>1078</v>
      </c>
      <c r="W491" s="1319" t="s">
        <v>1078</v>
      </c>
      <c r="X491" s="1317" t="s">
        <v>1078</v>
      </c>
      <c r="Y491" s="1318" t="s">
        <v>1078</v>
      </c>
      <c r="Z491" s="1319" t="s">
        <v>1078</v>
      </c>
      <c r="AA491" s="1317" t="s">
        <v>2284</v>
      </c>
      <c r="AB491" s="1318">
        <v>50.2</v>
      </c>
      <c r="AC491" s="1319">
        <v>0</v>
      </c>
      <c r="AD491" s="1317" t="s">
        <v>4810</v>
      </c>
      <c r="AE491" s="1318">
        <v>50.3</v>
      </c>
      <c r="AF491" s="1319">
        <v>35</v>
      </c>
      <c r="AG491" s="1317" t="s">
        <v>2284</v>
      </c>
      <c r="AH491" s="1318">
        <v>50.3</v>
      </c>
      <c r="AI491" s="1319">
        <v>0</v>
      </c>
      <c r="AJ491" s="1317" t="s">
        <v>2284</v>
      </c>
      <c r="AK491" s="1318">
        <v>50.3</v>
      </c>
      <c r="AL491" s="1319">
        <v>0</v>
      </c>
      <c r="AM491" s="1317" t="s">
        <v>2284</v>
      </c>
      <c r="AN491" s="1318">
        <v>50.3</v>
      </c>
      <c r="AO491" s="1319">
        <v>0</v>
      </c>
      <c r="AP491" s="1317" t="s">
        <v>4810</v>
      </c>
      <c r="AQ491" s="1318">
        <v>50.3</v>
      </c>
      <c r="AR491" s="1319">
        <v>34.700000000000003</v>
      </c>
      <c r="AS491" s="1317" t="s">
        <v>2284</v>
      </c>
      <c r="AT491" s="1318">
        <v>50.2</v>
      </c>
      <c r="AU491" s="1319">
        <v>0</v>
      </c>
      <c r="AV491" s="1317" t="s">
        <v>2284</v>
      </c>
      <c r="AW491" s="1318">
        <v>50.2</v>
      </c>
      <c r="AX491" s="1319">
        <v>0</v>
      </c>
    </row>
    <row r="492" spans="1:50">
      <c r="A492" s="1313" t="s">
        <v>4498</v>
      </c>
      <c r="B492" s="1143" t="s">
        <v>4499</v>
      </c>
      <c r="C492" s="1314" t="s">
        <v>4810</v>
      </c>
      <c r="D492" s="1315">
        <v>50.3</v>
      </c>
      <c r="E492" s="1316">
        <v>39.6</v>
      </c>
      <c r="F492" s="1314" t="s">
        <v>4810</v>
      </c>
      <c r="G492" s="1315">
        <v>50.3</v>
      </c>
      <c r="H492" s="1316">
        <v>19.5</v>
      </c>
      <c r="I492" s="1314" t="s">
        <v>2284</v>
      </c>
      <c r="J492" s="1315">
        <v>50.3</v>
      </c>
      <c r="K492" s="1316">
        <v>0</v>
      </c>
      <c r="L492" s="1314" t="s">
        <v>1078</v>
      </c>
      <c r="M492" s="1315" t="s">
        <v>1078</v>
      </c>
      <c r="N492" s="1316" t="s">
        <v>1078</v>
      </c>
      <c r="O492" s="1314" t="s">
        <v>1078</v>
      </c>
      <c r="P492" s="1315" t="s">
        <v>1078</v>
      </c>
      <c r="Q492" s="1316" t="s">
        <v>1078</v>
      </c>
      <c r="R492" s="1314" t="s">
        <v>1078</v>
      </c>
      <c r="S492" s="1315" t="s">
        <v>1078</v>
      </c>
      <c r="T492" s="1316" t="s">
        <v>1078</v>
      </c>
      <c r="U492" s="1314" t="s">
        <v>1078</v>
      </c>
      <c r="V492" s="1315" t="s">
        <v>1078</v>
      </c>
      <c r="W492" s="1316" t="s">
        <v>1078</v>
      </c>
      <c r="X492" s="1314" t="s">
        <v>1078</v>
      </c>
      <c r="Y492" s="1315" t="s">
        <v>1078</v>
      </c>
      <c r="Z492" s="1316" t="s">
        <v>1078</v>
      </c>
      <c r="AA492" s="1314" t="s">
        <v>1078</v>
      </c>
      <c r="AB492" s="1315" t="s">
        <v>1078</v>
      </c>
      <c r="AC492" s="1316" t="s">
        <v>1078</v>
      </c>
      <c r="AD492" s="1314" t="s">
        <v>4810</v>
      </c>
      <c r="AE492" s="1315">
        <v>50.2</v>
      </c>
      <c r="AF492" s="1316">
        <v>32.1</v>
      </c>
      <c r="AG492" s="1314" t="s">
        <v>1078</v>
      </c>
      <c r="AH492" s="1315" t="s">
        <v>1078</v>
      </c>
      <c r="AI492" s="1316" t="s">
        <v>1078</v>
      </c>
      <c r="AJ492" s="1314" t="s">
        <v>1078</v>
      </c>
      <c r="AK492" s="1315" t="s">
        <v>1078</v>
      </c>
      <c r="AL492" s="1316" t="s">
        <v>1078</v>
      </c>
      <c r="AM492" s="1314" t="s">
        <v>1078</v>
      </c>
      <c r="AN492" s="1315" t="s">
        <v>1078</v>
      </c>
      <c r="AO492" s="1316" t="s">
        <v>1078</v>
      </c>
      <c r="AP492" s="1314" t="s">
        <v>4810</v>
      </c>
      <c r="AQ492" s="1315">
        <v>50.2</v>
      </c>
      <c r="AR492" s="1316">
        <v>33.4</v>
      </c>
      <c r="AS492" s="1314" t="s">
        <v>1078</v>
      </c>
      <c r="AT492" s="1315" t="s">
        <v>1078</v>
      </c>
      <c r="AU492" s="1316" t="s">
        <v>1078</v>
      </c>
      <c r="AV492" s="1314" t="s">
        <v>1078</v>
      </c>
      <c r="AW492" s="1315" t="s">
        <v>1078</v>
      </c>
      <c r="AX492" s="1316" t="s">
        <v>1078</v>
      </c>
    </row>
    <row r="493" spans="1:50" ht="66.75">
      <c r="A493" s="1299" t="s">
        <v>4574</v>
      </c>
      <c r="B493" s="1139" t="s">
        <v>5923</v>
      </c>
      <c r="C493" s="1300" t="s">
        <v>4806</v>
      </c>
      <c r="D493" s="1301" t="s">
        <v>4813</v>
      </c>
      <c r="E493" s="1302" t="s">
        <v>4814</v>
      </c>
      <c r="F493" s="1300" t="s">
        <v>4806</v>
      </c>
      <c r="G493" s="1301" t="s">
        <v>4813</v>
      </c>
      <c r="H493" s="1302" t="s">
        <v>4814</v>
      </c>
      <c r="I493" s="1300" t="s">
        <v>4806</v>
      </c>
      <c r="J493" s="1301" t="s">
        <v>4813</v>
      </c>
      <c r="K493" s="1302" t="s">
        <v>4814</v>
      </c>
      <c r="L493" s="1300" t="s">
        <v>4806</v>
      </c>
      <c r="M493" s="1301" t="s">
        <v>4813</v>
      </c>
      <c r="N493" s="1302" t="s">
        <v>4814</v>
      </c>
      <c r="O493" s="1300" t="s">
        <v>4806</v>
      </c>
      <c r="P493" s="1301" t="s">
        <v>4813</v>
      </c>
      <c r="Q493" s="1302" t="s">
        <v>4814</v>
      </c>
      <c r="R493" s="1300" t="s">
        <v>4806</v>
      </c>
      <c r="S493" s="1301" t="s">
        <v>4813</v>
      </c>
      <c r="T493" s="1302" t="s">
        <v>4814</v>
      </c>
      <c r="U493" s="1300" t="s">
        <v>4806</v>
      </c>
      <c r="V493" s="1301" t="s">
        <v>4813</v>
      </c>
      <c r="W493" s="1302" t="s">
        <v>4814</v>
      </c>
      <c r="X493" s="1300" t="s">
        <v>4806</v>
      </c>
      <c r="Y493" s="1301" t="s">
        <v>4813</v>
      </c>
      <c r="Z493" s="1302" t="s">
        <v>4814</v>
      </c>
      <c r="AA493" s="1300" t="s">
        <v>4806</v>
      </c>
      <c r="AB493" s="1301" t="s">
        <v>4813</v>
      </c>
      <c r="AC493" s="1302" t="s">
        <v>4814</v>
      </c>
      <c r="AD493" s="1300" t="s">
        <v>4806</v>
      </c>
      <c r="AE493" s="1301" t="s">
        <v>4813</v>
      </c>
      <c r="AF493" s="1302" t="s">
        <v>4814</v>
      </c>
      <c r="AG493" s="1300" t="s">
        <v>4806</v>
      </c>
      <c r="AH493" s="1301" t="s">
        <v>4813</v>
      </c>
      <c r="AI493" s="1302" t="s">
        <v>4814</v>
      </c>
      <c r="AJ493" s="1300" t="s">
        <v>4806</v>
      </c>
      <c r="AK493" s="1301" t="s">
        <v>4813</v>
      </c>
      <c r="AL493" s="1302" t="s">
        <v>4814</v>
      </c>
      <c r="AM493" s="1300" t="s">
        <v>4806</v>
      </c>
      <c r="AN493" s="1301" t="s">
        <v>4813</v>
      </c>
      <c r="AO493" s="1302" t="s">
        <v>4814</v>
      </c>
      <c r="AP493" s="1300" t="s">
        <v>4806</v>
      </c>
      <c r="AQ493" s="1301" t="s">
        <v>4813</v>
      </c>
      <c r="AR493" s="1302" t="s">
        <v>4814</v>
      </c>
      <c r="AS493" s="1300" t="s">
        <v>4806</v>
      </c>
      <c r="AT493" s="1301" t="s">
        <v>4813</v>
      </c>
      <c r="AU493" s="1302" t="s">
        <v>4814</v>
      </c>
      <c r="AV493" s="1300" t="s">
        <v>4806</v>
      </c>
      <c r="AW493" s="1301" t="s">
        <v>4813</v>
      </c>
      <c r="AX493" s="1302" t="s">
        <v>4814</v>
      </c>
    </row>
    <row r="494" spans="1:50">
      <c r="A494" s="1303" t="s">
        <v>5747</v>
      </c>
      <c r="B494" s="1304" t="s">
        <v>5888</v>
      </c>
      <c r="C494" s="1305" t="s">
        <v>2284</v>
      </c>
      <c r="D494" s="1306">
        <v>45.3</v>
      </c>
      <c r="E494" s="1307">
        <v>0</v>
      </c>
      <c r="F494" s="1305" t="s">
        <v>4810</v>
      </c>
      <c r="G494" s="1306">
        <v>45.3</v>
      </c>
      <c r="H494" s="1307">
        <v>31.7</v>
      </c>
      <c r="I494" s="1305" t="s">
        <v>4810</v>
      </c>
      <c r="J494" s="1306">
        <v>45.3</v>
      </c>
      <c r="K494" s="1307">
        <v>37.200000000000003</v>
      </c>
      <c r="L494" s="1305" t="s">
        <v>1078</v>
      </c>
      <c r="M494" s="1306" t="s">
        <v>1078</v>
      </c>
      <c r="N494" s="1307" t="s">
        <v>1078</v>
      </c>
      <c r="O494" s="1305" t="s">
        <v>2284</v>
      </c>
      <c r="P494" s="1306">
        <v>45.2</v>
      </c>
      <c r="Q494" s="1307">
        <v>0</v>
      </c>
      <c r="R494" s="1305" t="s">
        <v>2284</v>
      </c>
      <c r="S494" s="1306">
        <v>45.2</v>
      </c>
      <c r="T494" s="1307">
        <v>0</v>
      </c>
      <c r="U494" s="1305" t="s">
        <v>1078</v>
      </c>
      <c r="V494" s="1306" t="s">
        <v>1078</v>
      </c>
      <c r="W494" s="1307" t="s">
        <v>1078</v>
      </c>
      <c r="X494" s="1305" t="s">
        <v>1078</v>
      </c>
      <c r="Y494" s="1306" t="s">
        <v>1078</v>
      </c>
      <c r="Z494" s="1307" t="s">
        <v>1078</v>
      </c>
      <c r="AA494" s="1305" t="s">
        <v>2284</v>
      </c>
      <c r="AB494" s="1306">
        <v>45.3</v>
      </c>
      <c r="AC494" s="1307">
        <v>0</v>
      </c>
      <c r="AD494" s="1305" t="s">
        <v>2284</v>
      </c>
      <c r="AE494" s="1306">
        <v>45.2</v>
      </c>
      <c r="AF494" s="1307">
        <v>0</v>
      </c>
      <c r="AG494" s="1305" t="s">
        <v>2284</v>
      </c>
      <c r="AH494" s="1306">
        <v>45.4</v>
      </c>
      <c r="AI494" s="1307">
        <v>0</v>
      </c>
      <c r="AJ494" s="1305" t="s">
        <v>2284</v>
      </c>
      <c r="AK494" s="1306">
        <v>45.2</v>
      </c>
      <c r="AL494" s="1307">
        <v>0</v>
      </c>
      <c r="AM494" s="1305" t="s">
        <v>2284</v>
      </c>
      <c r="AN494" s="1306">
        <v>45.2</v>
      </c>
      <c r="AO494" s="1307">
        <v>0</v>
      </c>
      <c r="AP494" s="1305" t="s">
        <v>2284</v>
      </c>
      <c r="AQ494" s="1306">
        <v>45.3</v>
      </c>
      <c r="AR494" s="1307">
        <v>0</v>
      </c>
      <c r="AS494" s="1305" t="s">
        <v>2284</v>
      </c>
      <c r="AT494" s="1306">
        <v>45.3</v>
      </c>
      <c r="AU494" s="1307">
        <v>0</v>
      </c>
      <c r="AV494" s="1305" t="s">
        <v>2284</v>
      </c>
      <c r="AW494" s="1306">
        <v>45.2</v>
      </c>
      <c r="AX494" s="1307">
        <v>0</v>
      </c>
    </row>
    <row r="495" spans="1:50">
      <c r="A495" s="1308" t="s">
        <v>5748</v>
      </c>
      <c r="B495" s="1309" t="s">
        <v>5889</v>
      </c>
      <c r="C495" s="1317" t="s">
        <v>2284</v>
      </c>
      <c r="D495" s="1318">
        <v>45.2</v>
      </c>
      <c r="E495" s="1319">
        <v>0</v>
      </c>
      <c r="F495" s="1317" t="s">
        <v>4810</v>
      </c>
      <c r="G495" s="1318">
        <v>45.2</v>
      </c>
      <c r="H495" s="1319">
        <v>34.700000000000003</v>
      </c>
      <c r="I495" s="1317" t="s">
        <v>4810</v>
      </c>
      <c r="J495" s="1318">
        <v>45.3</v>
      </c>
      <c r="K495" s="1319">
        <v>36.9</v>
      </c>
      <c r="L495" s="1317" t="s">
        <v>1078</v>
      </c>
      <c r="M495" s="1318" t="s">
        <v>1078</v>
      </c>
      <c r="N495" s="1319" t="s">
        <v>1078</v>
      </c>
      <c r="O495" s="1317" t="s">
        <v>2284</v>
      </c>
      <c r="P495" s="1318">
        <v>45.3</v>
      </c>
      <c r="Q495" s="1319">
        <v>0</v>
      </c>
      <c r="R495" s="1317" t="s">
        <v>4810</v>
      </c>
      <c r="S495" s="1318">
        <v>45.2</v>
      </c>
      <c r="T495" s="1319">
        <v>17.899999999999999</v>
      </c>
      <c r="U495" s="1317" t="s">
        <v>1078</v>
      </c>
      <c r="V495" s="1318" t="s">
        <v>1078</v>
      </c>
      <c r="W495" s="1319" t="s">
        <v>1078</v>
      </c>
      <c r="X495" s="1317" t="s">
        <v>1078</v>
      </c>
      <c r="Y495" s="1318" t="s">
        <v>1078</v>
      </c>
      <c r="Z495" s="1319" t="s">
        <v>1078</v>
      </c>
      <c r="AA495" s="1317" t="s">
        <v>2284</v>
      </c>
      <c r="AB495" s="1318">
        <v>45.3</v>
      </c>
      <c r="AC495" s="1319">
        <v>0</v>
      </c>
      <c r="AD495" s="1317" t="s">
        <v>4810</v>
      </c>
      <c r="AE495" s="1318">
        <v>45.2</v>
      </c>
      <c r="AF495" s="1319">
        <v>25.2</v>
      </c>
      <c r="AG495" s="1317" t="s">
        <v>2284</v>
      </c>
      <c r="AH495" s="1318">
        <v>45.2</v>
      </c>
      <c r="AI495" s="1319">
        <v>0</v>
      </c>
      <c r="AJ495" s="1317" t="s">
        <v>2284</v>
      </c>
      <c r="AK495" s="1318">
        <v>45.3</v>
      </c>
      <c r="AL495" s="1319">
        <v>0</v>
      </c>
      <c r="AM495" s="1317" t="s">
        <v>2284</v>
      </c>
      <c r="AN495" s="1318">
        <v>45.2</v>
      </c>
      <c r="AO495" s="1319">
        <v>0</v>
      </c>
      <c r="AP495" s="1317" t="s">
        <v>4810</v>
      </c>
      <c r="AQ495" s="1318">
        <v>45.3</v>
      </c>
      <c r="AR495" s="1319">
        <v>19.5</v>
      </c>
      <c r="AS495" s="1317" t="s">
        <v>2284</v>
      </c>
      <c r="AT495" s="1318">
        <v>45.3</v>
      </c>
      <c r="AU495" s="1319">
        <v>0</v>
      </c>
      <c r="AV495" s="1317" t="s">
        <v>2284</v>
      </c>
      <c r="AW495" s="1318">
        <v>45.2</v>
      </c>
      <c r="AX495" s="1319">
        <v>0</v>
      </c>
    </row>
    <row r="496" spans="1:50">
      <c r="A496" s="1313" t="s">
        <v>5749</v>
      </c>
      <c r="B496" s="1143" t="s">
        <v>5890</v>
      </c>
      <c r="C496" s="1314" t="s">
        <v>1078</v>
      </c>
      <c r="D496" s="1315" t="s">
        <v>1078</v>
      </c>
      <c r="E496" s="1316" t="s">
        <v>1078</v>
      </c>
      <c r="F496" s="1314" t="s">
        <v>4810</v>
      </c>
      <c r="G496" s="1315">
        <v>45.3</v>
      </c>
      <c r="H496" s="1316">
        <v>30.9</v>
      </c>
      <c r="I496" s="1314" t="s">
        <v>4810</v>
      </c>
      <c r="J496" s="1315">
        <v>45.4</v>
      </c>
      <c r="K496" s="1316">
        <v>30.1</v>
      </c>
      <c r="L496" s="1314" t="s">
        <v>1078</v>
      </c>
      <c r="M496" s="1315" t="s">
        <v>1078</v>
      </c>
      <c r="N496" s="1316" t="s">
        <v>1078</v>
      </c>
      <c r="O496" s="1314" t="s">
        <v>1078</v>
      </c>
      <c r="P496" s="1315" t="s">
        <v>1078</v>
      </c>
      <c r="Q496" s="1316" t="s">
        <v>1078</v>
      </c>
      <c r="R496" s="1314" t="s">
        <v>2284</v>
      </c>
      <c r="S496" s="1315">
        <v>45.2</v>
      </c>
      <c r="T496" s="1316">
        <v>0</v>
      </c>
      <c r="U496" s="1314" t="s">
        <v>1078</v>
      </c>
      <c r="V496" s="1315" t="s">
        <v>1078</v>
      </c>
      <c r="W496" s="1316" t="s">
        <v>1078</v>
      </c>
      <c r="X496" s="1314" t="s">
        <v>1078</v>
      </c>
      <c r="Y496" s="1315" t="s">
        <v>1078</v>
      </c>
      <c r="Z496" s="1316" t="s">
        <v>1078</v>
      </c>
      <c r="AA496" s="1314" t="s">
        <v>1078</v>
      </c>
      <c r="AB496" s="1315" t="s">
        <v>1078</v>
      </c>
      <c r="AC496" s="1316" t="s">
        <v>1078</v>
      </c>
      <c r="AD496" s="1314" t="s">
        <v>4810</v>
      </c>
      <c r="AE496" s="1315">
        <v>45.3</v>
      </c>
      <c r="AF496" s="1316">
        <v>32.299999999999997</v>
      </c>
      <c r="AG496" s="1314" t="s">
        <v>1078</v>
      </c>
      <c r="AH496" s="1315" t="s">
        <v>1078</v>
      </c>
      <c r="AI496" s="1316" t="s">
        <v>1078</v>
      </c>
      <c r="AJ496" s="1314" t="s">
        <v>1078</v>
      </c>
      <c r="AK496" s="1315" t="s">
        <v>1078</v>
      </c>
      <c r="AL496" s="1316" t="s">
        <v>1078</v>
      </c>
      <c r="AM496" s="1314" t="s">
        <v>1078</v>
      </c>
      <c r="AN496" s="1315" t="s">
        <v>1078</v>
      </c>
      <c r="AO496" s="1316" t="s">
        <v>1078</v>
      </c>
      <c r="AP496" s="1314" t="s">
        <v>4810</v>
      </c>
      <c r="AQ496" s="1315">
        <v>45.3</v>
      </c>
      <c r="AR496" s="1316">
        <v>9.9</v>
      </c>
      <c r="AS496" s="1314" t="s">
        <v>1078</v>
      </c>
      <c r="AT496" s="1315" t="s">
        <v>1078</v>
      </c>
      <c r="AU496" s="1316" t="s">
        <v>1078</v>
      </c>
      <c r="AV496" s="1314" t="s">
        <v>1078</v>
      </c>
      <c r="AW496" s="1315" t="s">
        <v>1078</v>
      </c>
      <c r="AX496" s="1316" t="s">
        <v>1078</v>
      </c>
    </row>
    <row r="497" spans="1:50" ht="66.75">
      <c r="A497" s="1299" t="s">
        <v>4575</v>
      </c>
      <c r="B497" s="1139" t="s">
        <v>5924</v>
      </c>
      <c r="C497" s="1300" t="s">
        <v>4806</v>
      </c>
      <c r="D497" s="1301" t="s">
        <v>4813</v>
      </c>
      <c r="E497" s="1302" t="s">
        <v>4814</v>
      </c>
      <c r="F497" s="1300" t="s">
        <v>4806</v>
      </c>
      <c r="G497" s="1301" t="s">
        <v>4813</v>
      </c>
      <c r="H497" s="1302" t="s">
        <v>4814</v>
      </c>
      <c r="I497" s="1300" t="s">
        <v>4806</v>
      </c>
      <c r="J497" s="1301" t="s">
        <v>4813</v>
      </c>
      <c r="K497" s="1302" t="s">
        <v>4814</v>
      </c>
      <c r="L497" s="1300" t="s">
        <v>4806</v>
      </c>
      <c r="M497" s="1301" t="s">
        <v>4813</v>
      </c>
      <c r="N497" s="1302" t="s">
        <v>4814</v>
      </c>
      <c r="O497" s="1300" t="s">
        <v>4806</v>
      </c>
      <c r="P497" s="1301" t="s">
        <v>4813</v>
      </c>
      <c r="Q497" s="1302" t="s">
        <v>4814</v>
      </c>
      <c r="R497" s="1300" t="s">
        <v>4806</v>
      </c>
      <c r="S497" s="1301" t="s">
        <v>4813</v>
      </c>
      <c r="T497" s="1302" t="s">
        <v>4814</v>
      </c>
      <c r="U497" s="1300" t="s">
        <v>4806</v>
      </c>
      <c r="V497" s="1301" t="s">
        <v>4813</v>
      </c>
      <c r="W497" s="1302" t="s">
        <v>4814</v>
      </c>
      <c r="X497" s="1300" t="s">
        <v>4806</v>
      </c>
      <c r="Y497" s="1301" t="s">
        <v>4813</v>
      </c>
      <c r="Z497" s="1302" t="s">
        <v>4814</v>
      </c>
      <c r="AA497" s="1300" t="s">
        <v>4806</v>
      </c>
      <c r="AB497" s="1301" t="s">
        <v>4813</v>
      </c>
      <c r="AC497" s="1302" t="s">
        <v>4814</v>
      </c>
      <c r="AD497" s="1300" t="s">
        <v>4806</v>
      </c>
      <c r="AE497" s="1301" t="s">
        <v>4813</v>
      </c>
      <c r="AF497" s="1302" t="s">
        <v>4814</v>
      </c>
      <c r="AG497" s="1300" t="s">
        <v>4806</v>
      </c>
      <c r="AH497" s="1301" t="s">
        <v>4813</v>
      </c>
      <c r="AI497" s="1302" t="s">
        <v>4814</v>
      </c>
      <c r="AJ497" s="1300" t="s">
        <v>4806</v>
      </c>
      <c r="AK497" s="1301" t="s">
        <v>4813</v>
      </c>
      <c r="AL497" s="1302" t="s">
        <v>4814</v>
      </c>
      <c r="AM497" s="1300" t="s">
        <v>4806</v>
      </c>
      <c r="AN497" s="1301" t="s">
        <v>4813</v>
      </c>
      <c r="AO497" s="1302" t="s">
        <v>4814</v>
      </c>
      <c r="AP497" s="1300" t="s">
        <v>4806</v>
      </c>
      <c r="AQ497" s="1301" t="s">
        <v>4813</v>
      </c>
      <c r="AR497" s="1302" t="s">
        <v>4814</v>
      </c>
      <c r="AS497" s="1300" t="s">
        <v>4806</v>
      </c>
      <c r="AT497" s="1301" t="s">
        <v>4813</v>
      </c>
      <c r="AU497" s="1302" t="s">
        <v>4814</v>
      </c>
      <c r="AV497" s="1300" t="s">
        <v>4806</v>
      </c>
      <c r="AW497" s="1301" t="s">
        <v>4813</v>
      </c>
      <c r="AX497" s="1302" t="s">
        <v>4814</v>
      </c>
    </row>
    <row r="498" spans="1:50">
      <c r="A498" s="1303" t="s">
        <v>5747</v>
      </c>
      <c r="B498" s="1304" t="s">
        <v>5888</v>
      </c>
      <c r="C498" s="1305" t="s">
        <v>2284</v>
      </c>
      <c r="D498" s="1306">
        <v>45.3</v>
      </c>
      <c r="E498" s="1307">
        <v>0</v>
      </c>
      <c r="F498" s="1305" t="s">
        <v>4810</v>
      </c>
      <c r="G498" s="1306">
        <v>45.3</v>
      </c>
      <c r="H498" s="1307">
        <v>31.7</v>
      </c>
      <c r="I498" s="1305" t="s">
        <v>4810</v>
      </c>
      <c r="J498" s="1306">
        <v>45.3</v>
      </c>
      <c r="K498" s="1307">
        <v>37.200000000000003</v>
      </c>
      <c r="L498" s="1305" t="s">
        <v>1078</v>
      </c>
      <c r="M498" s="1306" t="s">
        <v>1078</v>
      </c>
      <c r="N498" s="1307" t="s">
        <v>1078</v>
      </c>
      <c r="O498" s="1305" t="s">
        <v>2284</v>
      </c>
      <c r="P498" s="1306">
        <v>45.2</v>
      </c>
      <c r="Q498" s="1307">
        <v>0</v>
      </c>
      <c r="R498" s="1305" t="s">
        <v>2284</v>
      </c>
      <c r="S498" s="1306">
        <v>45.2</v>
      </c>
      <c r="T498" s="1307">
        <v>0</v>
      </c>
      <c r="U498" s="1305" t="s">
        <v>1078</v>
      </c>
      <c r="V498" s="1306" t="s">
        <v>1078</v>
      </c>
      <c r="W498" s="1307" t="s">
        <v>1078</v>
      </c>
      <c r="X498" s="1305" t="s">
        <v>1078</v>
      </c>
      <c r="Y498" s="1306" t="s">
        <v>1078</v>
      </c>
      <c r="Z498" s="1307" t="s">
        <v>1078</v>
      </c>
      <c r="AA498" s="1305" t="s">
        <v>2284</v>
      </c>
      <c r="AB498" s="1306">
        <v>45.3</v>
      </c>
      <c r="AC498" s="1307">
        <v>0</v>
      </c>
      <c r="AD498" s="1305" t="s">
        <v>2284</v>
      </c>
      <c r="AE498" s="1306">
        <v>45.2</v>
      </c>
      <c r="AF498" s="1307">
        <v>0</v>
      </c>
      <c r="AG498" s="1305" t="s">
        <v>2284</v>
      </c>
      <c r="AH498" s="1306">
        <v>45.4</v>
      </c>
      <c r="AI498" s="1307">
        <v>0</v>
      </c>
      <c r="AJ498" s="1305" t="s">
        <v>2284</v>
      </c>
      <c r="AK498" s="1306">
        <v>45.2</v>
      </c>
      <c r="AL498" s="1307">
        <v>0</v>
      </c>
      <c r="AM498" s="1305" t="s">
        <v>2284</v>
      </c>
      <c r="AN498" s="1306">
        <v>45.2</v>
      </c>
      <c r="AO498" s="1307">
        <v>0</v>
      </c>
      <c r="AP498" s="1305" t="s">
        <v>2284</v>
      </c>
      <c r="AQ498" s="1306">
        <v>45.3</v>
      </c>
      <c r="AR498" s="1307">
        <v>0</v>
      </c>
      <c r="AS498" s="1305" t="s">
        <v>2284</v>
      </c>
      <c r="AT498" s="1306">
        <v>45.3</v>
      </c>
      <c r="AU498" s="1307">
        <v>0</v>
      </c>
      <c r="AV498" s="1305" t="s">
        <v>2284</v>
      </c>
      <c r="AW498" s="1306">
        <v>45.2</v>
      </c>
      <c r="AX498" s="1307">
        <v>0</v>
      </c>
    </row>
    <row r="499" spans="1:50">
      <c r="A499" s="1308" t="s">
        <v>5748</v>
      </c>
      <c r="B499" s="1309" t="s">
        <v>5889</v>
      </c>
      <c r="C499" s="1317" t="s">
        <v>2284</v>
      </c>
      <c r="D499" s="1318">
        <v>45.2</v>
      </c>
      <c r="E499" s="1319">
        <v>0</v>
      </c>
      <c r="F499" s="1317" t="s">
        <v>4810</v>
      </c>
      <c r="G499" s="1318">
        <v>45.2</v>
      </c>
      <c r="H499" s="1319">
        <v>34.700000000000003</v>
      </c>
      <c r="I499" s="1317" t="s">
        <v>4810</v>
      </c>
      <c r="J499" s="1318">
        <v>45.3</v>
      </c>
      <c r="K499" s="1319">
        <v>36.9</v>
      </c>
      <c r="L499" s="1317" t="s">
        <v>1078</v>
      </c>
      <c r="M499" s="1318" t="s">
        <v>1078</v>
      </c>
      <c r="N499" s="1319" t="s">
        <v>1078</v>
      </c>
      <c r="O499" s="1317" t="s">
        <v>2284</v>
      </c>
      <c r="P499" s="1318">
        <v>45.3</v>
      </c>
      <c r="Q499" s="1319">
        <v>0</v>
      </c>
      <c r="R499" s="1317" t="s">
        <v>4810</v>
      </c>
      <c r="S499" s="1318">
        <v>45.2</v>
      </c>
      <c r="T499" s="1319">
        <v>17.899999999999999</v>
      </c>
      <c r="U499" s="1317" t="s">
        <v>1078</v>
      </c>
      <c r="V499" s="1318" t="s">
        <v>1078</v>
      </c>
      <c r="W499" s="1319" t="s">
        <v>1078</v>
      </c>
      <c r="X499" s="1317" t="s">
        <v>1078</v>
      </c>
      <c r="Y499" s="1318" t="s">
        <v>1078</v>
      </c>
      <c r="Z499" s="1319" t="s">
        <v>1078</v>
      </c>
      <c r="AA499" s="1317" t="s">
        <v>2284</v>
      </c>
      <c r="AB499" s="1318">
        <v>45.3</v>
      </c>
      <c r="AC499" s="1319">
        <v>0</v>
      </c>
      <c r="AD499" s="1317" t="s">
        <v>4810</v>
      </c>
      <c r="AE499" s="1318">
        <v>45.2</v>
      </c>
      <c r="AF499" s="1319">
        <v>25.2</v>
      </c>
      <c r="AG499" s="1317" t="s">
        <v>2284</v>
      </c>
      <c r="AH499" s="1318">
        <v>45.2</v>
      </c>
      <c r="AI499" s="1319">
        <v>0</v>
      </c>
      <c r="AJ499" s="1317" t="s">
        <v>2284</v>
      </c>
      <c r="AK499" s="1318">
        <v>45.3</v>
      </c>
      <c r="AL499" s="1319">
        <v>0</v>
      </c>
      <c r="AM499" s="1317" t="s">
        <v>2284</v>
      </c>
      <c r="AN499" s="1318">
        <v>45.2</v>
      </c>
      <c r="AO499" s="1319">
        <v>0</v>
      </c>
      <c r="AP499" s="1317" t="s">
        <v>4810</v>
      </c>
      <c r="AQ499" s="1318">
        <v>45.3</v>
      </c>
      <c r="AR499" s="1319">
        <v>19.5</v>
      </c>
      <c r="AS499" s="1317" t="s">
        <v>2284</v>
      </c>
      <c r="AT499" s="1318">
        <v>45.3</v>
      </c>
      <c r="AU499" s="1319">
        <v>0</v>
      </c>
      <c r="AV499" s="1317" t="s">
        <v>2284</v>
      </c>
      <c r="AW499" s="1318">
        <v>45.2</v>
      </c>
      <c r="AX499" s="1319">
        <v>0</v>
      </c>
    </row>
    <row r="500" spans="1:50">
      <c r="A500" s="1313" t="s">
        <v>5749</v>
      </c>
      <c r="B500" s="1143" t="s">
        <v>5890</v>
      </c>
      <c r="C500" s="1314" t="s">
        <v>1078</v>
      </c>
      <c r="D500" s="1315" t="s">
        <v>1078</v>
      </c>
      <c r="E500" s="1316" t="s">
        <v>1078</v>
      </c>
      <c r="F500" s="1314" t="s">
        <v>4810</v>
      </c>
      <c r="G500" s="1315">
        <v>45.3</v>
      </c>
      <c r="H500" s="1316">
        <v>30.9</v>
      </c>
      <c r="I500" s="1314" t="s">
        <v>4810</v>
      </c>
      <c r="J500" s="1315">
        <v>45.4</v>
      </c>
      <c r="K500" s="1316">
        <v>30.1</v>
      </c>
      <c r="L500" s="1314" t="s">
        <v>1078</v>
      </c>
      <c r="M500" s="1315" t="s">
        <v>1078</v>
      </c>
      <c r="N500" s="1316" t="s">
        <v>1078</v>
      </c>
      <c r="O500" s="1314" t="s">
        <v>1078</v>
      </c>
      <c r="P500" s="1315" t="s">
        <v>1078</v>
      </c>
      <c r="Q500" s="1316" t="s">
        <v>1078</v>
      </c>
      <c r="R500" s="1314" t="s">
        <v>2284</v>
      </c>
      <c r="S500" s="1315">
        <v>45.2</v>
      </c>
      <c r="T500" s="1316">
        <v>0</v>
      </c>
      <c r="U500" s="1314" t="s">
        <v>1078</v>
      </c>
      <c r="V500" s="1315" t="s">
        <v>1078</v>
      </c>
      <c r="W500" s="1316" t="s">
        <v>1078</v>
      </c>
      <c r="X500" s="1314" t="s">
        <v>1078</v>
      </c>
      <c r="Y500" s="1315" t="s">
        <v>1078</v>
      </c>
      <c r="Z500" s="1316" t="s">
        <v>1078</v>
      </c>
      <c r="AA500" s="1314" t="s">
        <v>1078</v>
      </c>
      <c r="AB500" s="1315" t="s">
        <v>1078</v>
      </c>
      <c r="AC500" s="1316" t="s">
        <v>1078</v>
      </c>
      <c r="AD500" s="1314" t="s">
        <v>4810</v>
      </c>
      <c r="AE500" s="1315">
        <v>45.3</v>
      </c>
      <c r="AF500" s="1316">
        <v>32.299999999999997</v>
      </c>
      <c r="AG500" s="1314" t="s">
        <v>1078</v>
      </c>
      <c r="AH500" s="1315" t="s">
        <v>1078</v>
      </c>
      <c r="AI500" s="1316" t="s">
        <v>1078</v>
      </c>
      <c r="AJ500" s="1314" t="s">
        <v>1078</v>
      </c>
      <c r="AK500" s="1315" t="s">
        <v>1078</v>
      </c>
      <c r="AL500" s="1316" t="s">
        <v>1078</v>
      </c>
      <c r="AM500" s="1314" t="s">
        <v>1078</v>
      </c>
      <c r="AN500" s="1315" t="s">
        <v>1078</v>
      </c>
      <c r="AO500" s="1316" t="s">
        <v>1078</v>
      </c>
      <c r="AP500" s="1314" t="s">
        <v>4810</v>
      </c>
      <c r="AQ500" s="1315">
        <v>45.3</v>
      </c>
      <c r="AR500" s="1316">
        <v>9.9</v>
      </c>
      <c r="AS500" s="1314" t="s">
        <v>1078</v>
      </c>
      <c r="AT500" s="1315" t="s">
        <v>1078</v>
      </c>
      <c r="AU500" s="1316" t="s">
        <v>1078</v>
      </c>
      <c r="AV500" s="1314" t="s">
        <v>1078</v>
      </c>
      <c r="AW500" s="1315" t="s">
        <v>1078</v>
      </c>
      <c r="AX500" s="1316" t="s">
        <v>1078</v>
      </c>
    </row>
    <row r="501" spans="1:50" ht="66.75">
      <c r="A501" s="1299" t="s">
        <v>4576</v>
      </c>
      <c r="B501" s="1139" t="s">
        <v>5925</v>
      </c>
      <c r="C501" s="1300" t="s">
        <v>4806</v>
      </c>
      <c r="D501" s="1301" t="s">
        <v>4813</v>
      </c>
      <c r="E501" s="1302" t="s">
        <v>4814</v>
      </c>
      <c r="F501" s="1300" t="s">
        <v>4806</v>
      </c>
      <c r="G501" s="1301" t="s">
        <v>4813</v>
      </c>
      <c r="H501" s="1302" t="s">
        <v>4814</v>
      </c>
      <c r="I501" s="1300" t="s">
        <v>4806</v>
      </c>
      <c r="J501" s="1301" t="s">
        <v>4813</v>
      </c>
      <c r="K501" s="1302" t="s">
        <v>4814</v>
      </c>
      <c r="L501" s="1300" t="s">
        <v>4806</v>
      </c>
      <c r="M501" s="1301" t="s">
        <v>4813</v>
      </c>
      <c r="N501" s="1302" t="s">
        <v>4814</v>
      </c>
      <c r="O501" s="1300" t="s">
        <v>4806</v>
      </c>
      <c r="P501" s="1301" t="s">
        <v>4813</v>
      </c>
      <c r="Q501" s="1302" t="s">
        <v>4814</v>
      </c>
      <c r="R501" s="1300" t="s">
        <v>4806</v>
      </c>
      <c r="S501" s="1301" t="s">
        <v>4813</v>
      </c>
      <c r="T501" s="1302" t="s">
        <v>4814</v>
      </c>
      <c r="U501" s="1300" t="s">
        <v>4806</v>
      </c>
      <c r="V501" s="1301" t="s">
        <v>4813</v>
      </c>
      <c r="W501" s="1302" t="s">
        <v>4814</v>
      </c>
      <c r="X501" s="1300" t="s">
        <v>4806</v>
      </c>
      <c r="Y501" s="1301" t="s">
        <v>4813</v>
      </c>
      <c r="Z501" s="1302" t="s">
        <v>4814</v>
      </c>
      <c r="AA501" s="1300" t="s">
        <v>4806</v>
      </c>
      <c r="AB501" s="1301" t="s">
        <v>4813</v>
      </c>
      <c r="AC501" s="1302" t="s">
        <v>4814</v>
      </c>
      <c r="AD501" s="1300" t="s">
        <v>4806</v>
      </c>
      <c r="AE501" s="1301" t="s">
        <v>4813</v>
      </c>
      <c r="AF501" s="1302" t="s">
        <v>4814</v>
      </c>
      <c r="AG501" s="1300" t="s">
        <v>4806</v>
      </c>
      <c r="AH501" s="1301" t="s">
        <v>4813</v>
      </c>
      <c r="AI501" s="1302" t="s">
        <v>4814</v>
      </c>
      <c r="AJ501" s="1300" t="s">
        <v>4806</v>
      </c>
      <c r="AK501" s="1301" t="s">
        <v>4813</v>
      </c>
      <c r="AL501" s="1302" t="s">
        <v>4814</v>
      </c>
      <c r="AM501" s="1300" t="s">
        <v>4806</v>
      </c>
      <c r="AN501" s="1301" t="s">
        <v>4813</v>
      </c>
      <c r="AO501" s="1302" t="s">
        <v>4814</v>
      </c>
      <c r="AP501" s="1300" t="s">
        <v>4806</v>
      </c>
      <c r="AQ501" s="1301" t="s">
        <v>4813</v>
      </c>
      <c r="AR501" s="1302" t="s">
        <v>4814</v>
      </c>
      <c r="AS501" s="1300" t="s">
        <v>4806</v>
      </c>
      <c r="AT501" s="1301" t="s">
        <v>4813</v>
      </c>
      <c r="AU501" s="1302" t="s">
        <v>4814</v>
      </c>
      <c r="AV501" s="1300" t="s">
        <v>4806</v>
      </c>
      <c r="AW501" s="1301" t="s">
        <v>4813</v>
      </c>
      <c r="AX501" s="1302" t="s">
        <v>4814</v>
      </c>
    </row>
    <row r="502" spans="1:50">
      <c r="A502" s="1303" t="s">
        <v>5747</v>
      </c>
      <c r="B502" s="1304" t="s">
        <v>5888</v>
      </c>
      <c r="C502" s="1305" t="s">
        <v>4809</v>
      </c>
      <c r="D502" s="1306" t="s">
        <v>1078</v>
      </c>
      <c r="E502" s="1307" t="s">
        <v>1078</v>
      </c>
      <c r="F502" s="1305" t="s">
        <v>4810</v>
      </c>
      <c r="G502" s="1306">
        <v>45.3</v>
      </c>
      <c r="H502" s="1307">
        <v>25.3</v>
      </c>
      <c r="I502" s="1305" t="s">
        <v>4810</v>
      </c>
      <c r="J502" s="1306">
        <v>45.3</v>
      </c>
      <c r="K502" s="1307">
        <v>30.6</v>
      </c>
      <c r="L502" s="1305" t="s">
        <v>1078</v>
      </c>
      <c r="M502" s="1306" t="s">
        <v>1078</v>
      </c>
      <c r="N502" s="1307" t="s">
        <v>1078</v>
      </c>
      <c r="O502" s="1305" t="s">
        <v>4809</v>
      </c>
      <c r="P502" s="1306" t="s">
        <v>1078</v>
      </c>
      <c r="Q502" s="1307" t="s">
        <v>1078</v>
      </c>
      <c r="R502" s="1305" t="s">
        <v>4809</v>
      </c>
      <c r="S502" s="1306" t="s">
        <v>1078</v>
      </c>
      <c r="T502" s="1307" t="s">
        <v>1078</v>
      </c>
      <c r="U502" s="1305" t="s">
        <v>1078</v>
      </c>
      <c r="V502" s="1306" t="s">
        <v>1078</v>
      </c>
      <c r="W502" s="1307" t="s">
        <v>1078</v>
      </c>
      <c r="X502" s="1305" t="s">
        <v>1078</v>
      </c>
      <c r="Y502" s="1306" t="s">
        <v>1078</v>
      </c>
      <c r="Z502" s="1307" t="s">
        <v>1078</v>
      </c>
      <c r="AA502" s="1305" t="s">
        <v>4809</v>
      </c>
      <c r="AB502" s="1306" t="s">
        <v>1078</v>
      </c>
      <c r="AC502" s="1307" t="s">
        <v>1078</v>
      </c>
      <c r="AD502" s="1305" t="s">
        <v>2284</v>
      </c>
      <c r="AE502" s="1306">
        <v>45.3</v>
      </c>
      <c r="AF502" s="1307">
        <v>0</v>
      </c>
      <c r="AG502" s="1305" t="s">
        <v>4809</v>
      </c>
      <c r="AH502" s="1306" t="s">
        <v>1078</v>
      </c>
      <c r="AI502" s="1307" t="s">
        <v>1078</v>
      </c>
      <c r="AJ502" s="1305" t="s">
        <v>4809</v>
      </c>
      <c r="AK502" s="1306" t="s">
        <v>1078</v>
      </c>
      <c r="AL502" s="1307" t="s">
        <v>1078</v>
      </c>
      <c r="AM502" s="1305" t="s">
        <v>4809</v>
      </c>
      <c r="AN502" s="1306" t="s">
        <v>1078</v>
      </c>
      <c r="AO502" s="1307" t="s">
        <v>1078</v>
      </c>
      <c r="AP502" s="1305" t="s">
        <v>2284</v>
      </c>
      <c r="AQ502" s="1306">
        <v>45.3</v>
      </c>
      <c r="AR502" s="1307">
        <v>0</v>
      </c>
      <c r="AS502" s="1305" t="s">
        <v>4809</v>
      </c>
      <c r="AT502" s="1306" t="s">
        <v>1078</v>
      </c>
      <c r="AU502" s="1307" t="s">
        <v>1078</v>
      </c>
      <c r="AV502" s="1305" t="s">
        <v>4809</v>
      </c>
      <c r="AW502" s="1306" t="s">
        <v>1078</v>
      </c>
      <c r="AX502" s="1307" t="s">
        <v>1078</v>
      </c>
    </row>
    <row r="503" spans="1:50">
      <c r="A503" s="1308" t="s">
        <v>5748</v>
      </c>
      <c r="B503" s="1309" t="s">
        <v>5889</v>
      </c>
      <c r="C503" s="1317" t="s">
        <v>1078</v>
      </c>
      <c r="D503" s="1318" t="s">
        <v>1078</v>
      </c>
      <c r="E503" s="1319" t="s">
        <v>1078</v>
      </c>
      <c r="F503" s="1317" t="s">
        <v>4810</v>
      </c>
      <c r="G503" s="1318">
        <v>45.3</v>
      </c>
      <c r="H503" s="1319">
        <v>31.2</v>
      </c>
      <c r="I503" s="1317" t="s">
        <v>4810</v>
      </c>
      <c r="J503" s="1318">
        <v>45.3</v>
      </c>
      <c r="K503" s="1319">
        <v>32.9</v>
      </c>
      <c r="L503" s="1317" t="s">
        <v>1078</v>
      </c>
      <c r="M503" s="1318" t="s">
        <v>1078</v>
      </c>
      <c r="N503" s="1319" t="s">
        <v>1078</v>
      </c>
      <c r="O503" s="1317" t="s">
        <v>1078</v>
      </c>
      <c r="P503" s="1318" t="s">
        <v>1078</v>
      </c>
      <c r="Q503" s="1319" t="s">
        <v>1078</v>
      </c>
      <c r="R503" s="1317" t="s">
        <v>1078</v>
      </c>
      <c r="S503" s="1318" t="s">
        <v>1078</v>
      </c>
      <c r="T503" s="1319" t="s">
        <v>1078</v>
      </c>
      <c r="U503" s="1317" t="s">
        <v>1078</v>
      </c>
      <c r="V503" s="1318" t="s">
        <v>1078</v>
      </c>
      <c r="W503" s="1319" t="s">
        <v>1078</v>
      </c>
      <c r="X503" s="1317" t="s">
        <v>1078</v>
      </c>
      <c r="Y503" s="1318" t="s">
        <v>1078</v>
      </c>
      <c r="Z503" s="1319" t="s">
        <v>1078</v>
      </c>
      <c r="AA503" s="1317" t="s">
        <v>1078</v>
      </c>
      <c r="AB503" s="1318" t="s">
        <v>1078</v>
      </c>
      <c r="AC503" s="1319" t="s">
        <v>1078</v>
      </c>
      <c r="AD503" s="1317" t="s">
        <v>2284</v>
      </c>
      <c r="AE503" s="1318">
        <v>45.3</v>
      </c>
      <c r="AF503" s="1319">
        <v>0</v>
      </c>
      <c r="AG503" s="1317" t="s">
        <v>1078</v>
      </c>
      <c r="AH503" s="1318" t="s">
        <v>1078</v>
      </c>
      <c r="AI503" s="1319" t="s">
        <v>1078</v>
      </c>
      <c r="AJ503" s="1317" t="s">
        <v>1078</v>
      </c>
      <c r="AK503" s="1318" t="s">
        <v>1078</v>
      </c>
      <c r="AL503" s="1319" t="s">
        <v>1078</v>
      </c>
      <c r="AM503" s="1317" t="s">
        <v>1078</v>
      </c>
      <c r="AN503" s="1318" t="s">
        <v>1078</v>
      </c>
      <c r="AO503" s="1319" t="s">
        <v>1078</v>
      </c>
      <c r="AP503" s="1317" t="s">
        <v>2284</v>
      </c>
      <c r="AQ503" s="1318">
        <v>45.3</v>
      </c>
      <c r="AR503" s="1319">
        <v>0</v>
      </c>
      <c r="AS503" s="1317" t="s">
        <v>1078</v>
      </c>
      <c r="AT503" s="1318" t="s">
        <v>1078</v>
      </c>
      <c r="AU503" s="1319" t="s">
        <v>1078</v>
      </c>
      <c r="AV503" s="1317" t="s">
        <v>1078</v>
      </c>
      <c r="AW503" s="1318" t="s">
        <v>1078</v>
      </c>
      <c r="AX503" s="1319" t="s">
        <v>1078</v>
      </c>
    </row>
    <row r="504" spans="1:50">
      <c r="A504" s="1313" t="s">
        <v>5749</v>
      </c>
      <c r="B504" s="1143" t="s">
        <v>5890</v>
      </c>
      <c r="C504" s="1314" t="s">
        <v>1078</v>
      </c>
      <c r="D504" s="1315" t="s">
        <v>1078</v>
      </c>
      <c r="E504" s="1316" t="s">
        <v>1078</v>
      </c>
      <c r="F504" s="1314" t="s">
        <v>2284</v>
      </c>
      <c r="G504" s="1315">
        <v>45.3</v>
      </c>
      <c r="H504" s="1316">
        <v>0</v>
      </c>
      <c r="I504" s="1314" t="s">
        <v>4810</v>
      </c>
      <c r="J504" s="1315">
        <v>45.3</v>
      </c>
      <c r="K504" s="1316">
        <v>24.5</v>
      </c>
      <c r="L504" s="1314" t="s">
        <v>1078</v>
      </c>
      <c r="M504" s="1315" t="s">
        <v>1078</v>
      </c>
      <c r="N504" s="1316" t="s">
        <v>1078</v>
      </c>
      <c r="O504" s="1314" t="s">
        <v>1078</v>
      </c>
      <c r="P504" s="1315" t="s">
        <v>1078</v>
      </c>
      <c r="Q504" s="1316" t="s">
        <v>1078</v>
      </c>
      <c r="R504" s="1314" t="s">
        <v>1078</v>
      </c>
      <c r="S504" s="1315" t="s">
        <v>1078</v>
      </c>
      <c r="T504" s="1316" t="s">
        <v>1078</v>
      </c>
      <c r="U504" s="1314" t="s">
        <v>1078</v>
      </c>
      <c r="V504" s="1315" t="s">
        <v>1078</v>
      </c>
      <c r="W504" s="1316" t="s">
        <v>1078</v>
      </c>
      <c r="X504" s="1314" t="s">
        <v>1078</v>
      </c>
      <c r="Y504" s="1315" t="s">
        <v>1078</v>
      </c>
      <c r="Z504" s="1316" t="s">
        <v>1078</v>
      </c>
      <c r="AA504" s="1314" t="s">
        <v>1078</v>
      </c>
      <c r="AB504" s="1315" t="s">
        <v>1078</v>
      </c>
      <c r="AC504" s="1316" t="s">
        <v>1078</v>
      </c>
      <c r="AD504" s="1314" t="s">
        <v>1078</v>
      </c>
      <c r="AE504" s="1315" t="s">
        <v>1078</v>
      </c>
      <c r="AF504" s="1316" t="s">
        <v>1078</v>
      </c>
      <c r="AG504" s="1314" t="s">
        <v>1078</v>
      </c>
      <c r="AH504" s="1315" t="s">
        <v>1078</v>
      </c>
      <c r="AI504" s="1316" t="s">
        <v>1078</v>
      </c>
      <c r="AJ504" s="1314" t="s">
        <v>1078</v>
      </c>
      <c r="AK504" s="1315" t="s">
        <v>1078</v>
      </c>
      <c r="AL504" s="1316" t="s">
        <v>1078</v>
      </c>
      <c r="AM504" s="1314" t="s">
        <v>1078</v>
      </c>
      <c r="AN504" s="1315" t="s">
        <v>1078</v>
      </c>
      <c r="AO504" s="1316" t="s">
        <v>1078</v>
      </c>
      <c r="AP504" s="1314" t="s">
        <v>1078</v>
      </c>
      <c r="AQ504" s="1315" t="s">
        <v>1078</v>
      </c>
      <c r="AR504" s="1316" t="s">
        <v>1078</v>
      </c>
      <c r="AS504" s="1314" t="s">
        <v>1078</v>
      </c>
      <c r="AT504" s="1315" t="s">
        <v>1078</v>
      </c>
      <c r="AU504" s="1316" t="s">
        <v>1078</v>
      </c>
      <c r="AV504" s="1314" t="s">
        <v>1078</v>
      </c>
      <c r="AW504" s="1315" t="s">
        <v>1078</v>
      </c>
      <c r="AX504" s="1316" t="s">
        <v>1078</v>
      </c>
    </row>
    <row r="505" spans="1:50" ht="66.75">
      <c r="A505" s="1299" t="s">
        <v>4577</v>
      </c>
      <c r="B505" s="1139" t="s">
        <v>5926</v>
      </c>
      <c r="C505" s="1300" t="s">
        <v>4806</v>
      </c>
      <c r="D505" s="1301" t="s">
        <v>4813</v>
      </c>
      <c r="E505" s="1302" t="s">
        <v>4814</v>
      </c>
      <c r="F505" s="1300" t="s">
        <v>4806</v>
      </c>
      <c r="G505" s="1301" t="s">
        <v>4813</v>
      </c>
      <c r="H505" s="1302" t="s">
        <v>4814</v>
      </c>
      <c r="I505" s="1300" t="s">
        <v>4806</v>
      </c>
      <c r="J505" s="1301" t="s">
        <v>4813</v>
      </c>
      <c r="K505" s="1302" t="s">
        <v>4814</v>
      </c>
      <c r="L505" s="1300" t="s">
        <v>4806</v>
      </c>
      <c r="M505" s="1301" t="s">
        <v>4813</v>
      </c>
      <c r="N505" s="1302" t="s">
        <v>4814</v>
      </c>
      <c r="O505" s="1300" t="s">
        <v>4806</v>
      </c>
      <c r="P505" s="1301" t="s">
        <v>4813</v>
      </c>
      <c r="Q505" s="1302" t="s">
        <v>4814</v>
      </c>
      <c r="R505" s="1300" t="s">
        <v>4806</v>
      </c>
      <c r="S505" s="1301" t="s">
        <v>4813</v>
      </c>
      <c r="T505" s="1302" t="s">
        <v>4814</v>
      </c>
      <c r="U505" s="1300" t="s">
        <v>4806</v>
      </c>
      <c r="V505" s="1301" t="s">
        <v>4813</v>
      </c>
      <c r="W505" s="1302" t="s">
        <v>4814</v>
      </c>
      <c r="X505" s="1300" t="s">
        <v>4806</v>
      </c>
      <c r="Y505" s="1301" t="s">
        <v>4813</v>
      </c>
      <c r="Z505" s="1302" t="s">
        <v>4814</v>
      </c>
      <c r="AA505" s="1300" t="s">
        <v>4806</v>
      </c>
      <c r="AB505" s="1301" t="s">
        <v>4813</v>
      </c>
      <c r="AC505" s="1302" t="s">
        <v>4814</v>
      </c>
      <c r="AD505" s="1300" t="s">
        <v>4806</v>
      </c>
      <c r="AE505" s="1301" t="s">
        <v>4813</v>
      </c>
      <c r="AF505" s="1302" t="s">
        <v>4814</v>
      </c>
      <c r="AG505" s="1300" t="s">
        <v>4806</v>
      </c>
      <c r="AH505" s="1301" t="s">
        <v>4813</v>
      </c>
      <c r="AI505" s="1302" t="s">
        <v>4814</v>
      </c>
      <c r="AJ505" s="1300" t="s">
        <v>4806</v>
      </c>
      <c r="AK505" s="1301" t="s">
        <v>4813</v>
      </c>
      <c r="AL505" s="1302" t="s">
        <v>4814</v>
      </c>
      <c r="AM505" s="1300" t="s">
        <v>4806</v>
      </c>
      <c r="AN505" s="1301" t="s">
        <v>4813</v>
      </c>
      <c r="AO505" s="1302" t="s">
        <v>4814</v>
      </c>
      <c r="AP505" s="1300" t="s">
        <v>4806</v>
      </c>
      <c r="AQ505" s="1301" t="s">
        <v>4813</v>
      </c>
      <c r="AR505" s="1302" t="s">
        <v>4814</v>
      </c>
      <c r="AS505" s="1300" t="s">
        <v>4806</v>
      </c>
      <c r="AT505" s="1301" t="s">
        <v>4813</v>
      </c>
      <c r="AU505" s="1302" t="s">
        <v>4814</v>
      </c>
      <c r="AV505" s="1300" t="s">
        <v>4806</v>
      </c>
      <c r="AW505" s="1301" t="s">
        <v>4813</v>
      </c>
      <c r="AX505" s="1302" t="s">
        <v>4814</v>
      </c>
    </row>
    <row r="506" spans="1:50">
      <c r="A506" s="1303" t="s">
        <v>5747</v>
      </c>
      <c r="B506" s="1304" t="s">
        <v>5888</v>
      </c>
      <c r="C506" s="1305" t="s">
        <v>4809</v>
      </c>
      <c r="D506" s="1306" t="s">
        <v>1078</v>
      </c>
      <c r="E506" s="1307" t="s">
        <v>1078</v>
      </c>
      <c r="F506" s="1305" t="s">
        <v>4810</v>
      </c>
      <c r="G506" s="1306">
        <v>45.3</v>
      </c>
      <c r="H506" s="1307">
        <v>25.3</v>
      </c>
      <c r="I506" s="1305" t="s">
        <v>4810</v>
      </c>
      <c r="J506" s="1306">
        <v>45.3</v>
      </c>
      <c r="K506" s="1307">
        <v>30.6</v>
      </c>
      <c r="L506" s="1305" t="s">
        <v>1078</v>
      </c>
      <c r="M506" s="1306" t="s">
        <v>1078</v>
      </c>
      <c r="N506" s="1307" t="s">
        <v>1078</v>
      </c>
      <c r="O506" s="1305" t="s">
        <v>4809</v>
      </c>
      <c r="P506" s="1306" t="s">
        <v>1078</v>
      </c>
      <c r="Q506" s="1307" t="s">
        <v>1078</v>
      </c>
      <c r="R506" s="1305" t="s">
        <v>4809</v>
      </c>
      <c r="S506" s="1306" t="s">
        <v>1078</v>
      </c>
      <c r="T506" s="1307" t="s">
        <v>1078</v>
      </c>
      <c r="U506" s="1305" t="s">
        <v>1078</v>
      </c>
      <c r="V506" s="1306" t="s">
        <v>1078</v>
      </c>
      <c r="W506" s="1307" t="s">
        <v>1078</v>
      </c>
      <c r="X506" s="1305" t="s">
        <v>1078</v>
      </c>
      <c r="Y506" s="1306" t="s">
        <v>1078</v>
      </c>
      <c r="Z506" s="1307" t="s">
        <v>1078</v>
      </c>
      <c r="AA506" s="1305" t="s">
        <v>4809</v>
      </c>
      <c r="AB506" s="1306" t="s">
        <v>1078</v>
      </c>
      <c r="AC506" s="1307" t="s">
        <v>1078</v>
      </c>
      <c r="AD506" s="1305" t="s">
        <v>2284</v>
      </c>
      <c r="AE506" s="1306">
        <v>45.3</v>
      </c>
      <c r="AF506" s="1307">
        <v>0</v>
      </c>
      <c r="AG506" s="1305" t="s">
        <v>4809</v>
      </c>
      <c r="AH506" s="1306" t="s">
        <v>1078</v>
      </c>
      <c r="AI506" s="1307" t="s">
        <v>1078</v>
      </c>
      <c r="AJ506" s="1305" t="s">
        <v>4809</v>
      </c>
      <c r="AK506" s="1306" t="s">
        <v>1078</v>
      </c>
      <c r="AL506" s="1307" t="s">
        <v>1078</v>
      </c>
      <c r="AM506" s="1305" t="s">
        <v>4809</v>
      </c>
      <c r="AN506" s="1306" t="s">
        <v>1078</v>
      </c>
      <c r="AO506" s="1307" t="s">
        <v>1078</v>
      </c>
      <c r="AP506" s="1305" t="s">
        <v>2284</v>
      </c>
      <c r="AQ506" s="1306">
        <v>45.3</v>
      </c>
      <c r="AR506" s="1307">
        <v>0</v>
      </c>
      <c r="AS506" s="1305" t="s">
        <v>4809</v>
      </c>
      <c r="AT506" s="1306" t="s">
        <v>1078</v>
      </c>
      <c r="AU506" s="1307" t="s">
        <v>1078</v>
      </c>
      <c r="AV506" s="1305" t="s">
        <v>4809</v>
      </c>
      <c r="AW506" s="1306" t="s">
        <v>1078</v>
      </c>
      <c r="AX506" s="1307" t="s">
        <v>1078</v>
      </c>
    </row>
    <row r="507" spans="1:50">
      <c r="A507" s="1308" t="s">
        <v>5748</v>
      </c>
      <c r="B507" s="1309" t="s">
        <v>5889</v>
      </c>
      <c r="C507" s="1317" t="s">
        <v>1078</v>
      </c>
      <c r="D507" s="1318" t="s">
        <v>1078</v>
      </c>
      <c r="E507" s="1319" t="s">
        <v>1078</v>
      </c>
      <c r="F507" s="1317" t="s">
        <v>4810</v>
      </c>
      <c r="G507" s="1318">
        <v>45.3</v>
      </c>
      <c r="H507" s="1319">
        <v>31.2</v>
      </c>
      <c r="I507" s="1317" t="s">
        <v>4810</v>
      </c>
      <c r="J507" s="1318">
        <v>45.3</v>
      </c>
      <c r="K507" s="1319">
        <v>32.9</v>
      </c>
      <c r="L507" s="1317" t="s">
        <v>1078</v>
      </c>
      <c r="M507" s="1318" t="s">
        <v>1078</v>
      </c>
      <c r="N507" s="1319" t="s">
        <v>1078</v>
      </c>
      <c r="O507" s="1317" t="s">
        <v>1078</v>
      </c>
      <c r="P507" s="1318" t="s">
        <v>1078</v>
      </c>
      <c r="Q507" s="1319" t="s">
        <v>1078</v>
      </c>
      <c r="R507" s="1317" t="s">
        <v>1078</v>
      </c>
      <c r="S507" s="1318" t="s">
        <v>1078</v>
      </c>
      <c r="T507" s="1319" t="s">
        <v>1078</v>
      </c>
      <c r="U507" s="1317" t="s">
        <v>1078</v>
      </c>
      <c r="V507" s="1318" t="s">
        <v>1078</v>
      </c>
      <c r="W507" s="1319" t="s">
        <v>1078</v>
      </c>
      <c r="X507" s="1317" t="s">
        <v>1078</v>
      </c>
      <c r="Y507" s="1318" t="s">
        <v>1078</v>
      </c>
      <c r="Z507" s="1319" t="s">
        <v>1078</v>
      </c>
      <c r="AA507" s="1317" t="s">
        <v>1078</v>
      </c>
      <c r="AB507" s="1318" t="s">
        <v>1078</v>
      </c>
      <c r="AC507" s="1319" t="s">
        <v>1078</v>
      </c>
      <c r="AD507" s="1317" t="s">
        <v>2284</v>
      </c>
      <c r="AE507" s="1318">
        <v>45.3</v>
      </c>
      <c r="AF507" s="1319">
        <v>0</v>
      </c>
      <c r="AG507" s="1317" t="s">
        <v>1078</v>
      </c>
      <c r="AH507" s="1318" t="s">
        <v>1078</v>
      </c>
      <c r="AI507" s="1319" t="s">
        <v>1078</v>
      </c>
      <c r="AJ507" s="1317" t="s">
        <v>1078</v>
      </c>
      <c r="AK507" s="1318" t="s">
        <v>1078</v>
      </c>
      <c r="AL507" s="1319" t="s">
        <v>1078</v>
      </c>
      <c r="AM507" s="1317" t="s">
        <v>1078</v>
      </c>
      <c r="AN507" s="1318" t="s">
        <v>1078</v>
      </c>
      <c r="AO507" s="1319" t="s">
        <v>1078</v>
      </c>
      <c r="AP507" s="1317" t="s">
        <v>2284</v>
      </c>
      <c r="AQ507" s="1318">
        <v>45.3</v>
      </c>
      <c r="AR507" s="1319">
        <v>0</v>
      </c>
      <c r="AS507" s="1317" t="s">
        <v>1078</v>
      </c>
      <c r="AT507" s="1318" t="s">
        <v>1078</v>
      </c>
      <c r="AU507" s="1319" t="s">
        <v>1078</v>
      </c>
      <c r="AV507" s="1317" t="s">
        <v>1078</v>
      </c>
      <c r="AW507" s="1318" t="s">
        <v>1078</v>
      </c>
      <c r="AX507" s="1319" t="s">
        <v>1078</v>
      </c>
    </row>
    <row r="508" spans="1:50">
      <c r="A508" s="1313" t="s">
        <v>5749</v>
      </c>
      <c r="B508" s="1143" t="s">
        <v>5890</v>
      </c>
      <c r="C508" s="1314" t="s">
        <v>1078</v>
      </c>
      <c r="D508" s="1315" t="s">
        <v>1078</v>
      </c>
      <c r="E508" s="1316" t="s">
        <v>1078</v>
      </c>
      <c r="F508" s="1314" t="s">
        <v>2284</v>
      </c>
      <c r="G508" s="1315">
        <v>45.3</v>
      </c>
      <c r="H508" s="1316">
        <v>0</v>
      </c>
      <c r="I508" s="1314" t="s">
        <v>4810</v>
      </c>
      <c r="J508" s="1315">
        <v>45.3</v>
      </c>
      <c r="K508" s="1316">
        <v>24.5</v>
      </c>
      <c r="L508" s="1314" t="s">
        <v>1078</v>
      </c>
      <c r="M508" s="1315" t="s">
        <v>1078</v>
      </c>
      <c r="N508" s="1316" t="s">
        <v>1078</v>
      </c>
      <c r="O508" s="1314" t="s">
        <v>1078</v>
      </c>
      <c r="P508" s="1315" t="s">
        <v>1078</v>
      </c>
      <c r="Q508" s="1316" t="s">
        <v>1078</v>
      </c>
      <c r="R508" s="1314" t="s">
        <v>1078</v>
      </c>
      <c r="S508" s="1315" t="s">
        <v>1078</v>
      </c>
      <c r="T508" s="1316" t="s">
        <v>1078</v>
      </c>
      <c r="U508" s="1314" t="s">
        <v>1078</v>
      </c>
      <c r="V508" s="1315" t="s">
        <v>1078</v>
      </c>
      <c r="W508" s="1316" t="s">
        <v>1078</v>
      </c>
      <c r="X508" s="1314" t="s">
        <v>1078</v>
      </c>
      <c r="Y508" s="1315" t="s">
        <v>1078</v>
      </c>
      <c r="Z508" s="1316" t="s">
        <v>1078</v>
      </c>
      <c r="AA508" s="1314" t="s">
        <v>1078</v>
      </c>
      <c r="AB508" s="1315" t="s">
        <v>1078</v>
      </c>
      <c r="AC508" s="1316" t="s">
        <v>1078</v>
      </c>
      <c r="AD508" s="1314" t="s">
        <v>1078</v>
      </c>
      <c r="AE508" s="1315" t="s">
        <v>1078</v>
      </c>
      <c r="AF508" s="1316" t="s">
        <v>1078</v>
      </c>
      <c r="AG508" s="1314" t="s">
        <v>1078</v>
      </c>
      <c r="AH508" s="1315" t="s">
        <v>1078</v>
      </c>
      <c r="AI508" s="1316" t="s">
        <v>1078</v>
      </c>
      <c r="AJ508" s="1314" t="s">
        <v>1078</v>
      </c>
      <c r="AK508" s="1315" t="s">
        <v>1078</v>
      </c>
      <c r="AL508" s="1316" t="s">
        <v>1078</v>
      </c>
      <c r="AM508" s="1314" t="s">
        <v>1078</v>
      </c>
      <c r="AN508" s="1315" t="s">
        <v>1078</v>
      </c>
      <c r="AO508" s="1316" t="s">
        <v>1078</v>
      </c>
      <c r="AP508" s="1314" t="s">
        <v>1078</v>
      </c>
      <c r="AQ508" s="1315" t="s">
        <v>1078</v>
      </c>
      <c r="AR508" s="1316" t="s">
        <v>1078</v>
      </c>
      <c r="AS508" s="1314" t="s">
        <v>1078</v>
      </c>
      <c r="AT508" s="1315" t="s">
        <v>1078</v>
      </c>
      <c r="AU508" s="1316" t="s">
        <v>1078</v>
      </c>
      <c r="AV508" s="1314" t="s">
        <v>1078</v>
      </c>
      <c r="AW508" s="1315" t="s">
        <v>1078</v>
      </c>
      <c r="AX508" s="1316" t="s">
        <v>1078</v>
      </c>
    </row>
    <row r="509" spans="1:50" ht="66.75">
      <c r="A509" s="1299" t="s">
        <v>4578</v>
      </c>
      <c r="B509" s="1139" t="s">
        <v>5927</v>
      </c>
      <c r="C509" s="1300" t="s">
        <v>4806</v>
      </c>
      <c r="D509" s="1301" t="s">
        <v>4813</v>
      </c>
      <c r="E509" s="1302" t="s">
        <v>4814</v>
      </c>
      <c r="F509" s="1300" t="s">
        <v>4806</v>
      </c>
      <c r="G509" s="1301" t="s">
        <v>4813</v>
      </c>
      <c r="H509" s="1302" t="s">
        <v>4814</v>
      </c>
      <c r="I509" s="1300" t="s">
        <v>4806</v>
      </c>
      <c r="J509" s="1301" t="s">
        <v>4813</v>
      </c>
      <c r="K509" s="1302" t="s">
        <v>4814</v>
      </c>
      <c r="L509" s="1300" t="s">
        <v>4806</v>
      </c>
      <c r="M509" s="1301" t="s">
        <v>4813</v>
      </c>
      <c r="N509" s="1302" t="s">
        <v>4814</v>
      </c>
      <c r="O509" s="1300" t="s">
        <v>4806</v>
      </c>
      <c r="P509" s="1301" t="s">
        <v>4813</v>
      </c>
      <c r="Q509" s="1302" t="s">
        <v>4814</v>
      </c>
      <c r="R509" s="1300" t="s">
        <v>4806</v>
      </c>
      <c r="S509" s="1301" t="s">
        <v>4813</v>
      </c>
      <c r="T509" s="1302" t="s">
        <v>4814</v>
      </c>
      <c r="U509" s="1300" t="s">
        <v>4806</v>
      </c>
      <c r="V509" s="1301" t="s">
        <v>4813</v>
      </c>
      <c r="W509" s="1302" t="s">
        <v>4814</v>
      </c>
      <c r="X509" s="1300" t="s">
        <v>4806</v>
      </c>
      <c r="Y509" s="1301" t="s">
        <v>4813</v>
      </c>
      <c r="Z509" s="1302" t="s">
        <v>4814</v>
      </c>
      <c r="AA509" s="1300" t="s">
        <v>4806</v>
      </c>
      <c r="AB509" s="1301" t="s">
        <v>4813</v>
      </c>
      <c r="AC509" s="1302" t="s">
        <v>4814</v>
      </c>
      <c r="AD509" s="1300" t="s">
        <v>4806</v>
      </c>
      <c r="AE509" s="1301" t="s">
        <v>4813</v>
      </c>
      <c r="AF509" s="1302" t="s">
        <v>4814</v>
      </c>
      <c r="AG509" s="1300" t="s">
        <v>4806</v>
      </c>
      <c r="AH509" s="1301" t="s">
        <v>4813</v>
      </c>
      <c r="AI509" s="1302" t="s">
        <v>4814</v>
      </c>
      <c r="AJ509" s="1300" t="s">
        <v>4806</v>
      </c>
      <c r="AK509" s="1301" t="s">
        <v>4813</v>
      </c>
      <c r="AL509" s="1302" t="s">
        <v>4814</v>
      </c>
      <c r="AM509" s="1300" t="s">
        <v>4806</v>
      </c>
      <c r="AN509" s="1301" t="s">
        <v>4813</v>
      </c>
      <c r="AO509" s="1302" t="s">
        <v>4814</v>
      </c>
      <c r="AP509" s="1300" t="s">
        <v>4806</v>
      </c>
      <c r="AQ509" s="1301" t="s">
        <v>4813</v>
      </c>
      <c r="AR509" s="1302" t="s">
        <v>4814</v>
      </c>
      <c r="AS509" s="1300" t="s">
        <v>4806</v>
      </c>
      <c r="AT509" s="1301" t="s">
        <v>4813</v>
      </c>
      <c r="AU509" s="1302" t="s">
        <v>4814</v>
      </c>
      <c r="AV509" s="1300" t="s">
        <v>4806</v>
      </c>
      <c r="AW509" s="1301" t="s">
        <v>4813</v>
      </c>
      <c r="AX509" s="1302" t="s">
        <v>4814</v>
      </c>
    </row>
    <row r="510" spans="1:50">
      <c r="A510" s="1303" t="s">
        <v>5747</v>
      </c>
      <c r="B510" s="1304" t="s">
        <v>5888</v>
      </c>
      <c r="C510" s="1305" t="s">
        <v>2284</v>
      </c>
      <c r="D510" s="1306">
        <v>45.2</v>
      </c>
      <c r="E510" s="1307">
        <v>0</v>
      </c>
      <c r="F510" s="1305" t="s">
        <v>4810</v>
      </c>
      <c r="G510" s="1306">
        <v>45.2</v>
      </c>
      <c r="H510" s="1307">
        <v>32.200000000000003</v>
      </c>
      <c r="I510" s="1305" t="s">
        <v>4810</v>
      </c>
      <c r="J510" s="1306">
        <v>45.3</v>
      </c>
      <c r="K510" s="1307">
        <v>24.6</v>
      </c>
      <c r="L510" s="1305" t="s">
        <v>1078</v>
      </c>
      <c r="M510" s="1306" t="s">
        <v>1078</v>
      </c>
      <c r="N510" s="1307" t="s">
        <v>1078</v>
      </c>
      <c r="O510" s="1305" t="s">
        <v>2284</v>
      </c>
      <c r="P510" s="1306">
        <v>45.3</v>
      </c>
      <c r="Q510" s="1307">
        <v>0</v>
      </c>
      <c r="R510" s="1305" t="s">
        <v>2284</v>
      </c>
      <c r="S510" s="1306">
        <v>45.3</v>
      </c>
      <c r="T510" s="1307">
        <v>0</v>
      </c>
      <c r="U510" s="1305" t="s">
        <v>1078</v>
      </c>
      <c r="V510" s="1306" t="s">
        <v>1078</v>
      </c>
      <c r="W510" s="1307" t="s">
        <v>1078</v>
      </c>
      <c r="X510" s="1305" t="s">
        <v>1078</v>
      </c>
      <c r="Y510" s="1306" t="s">
        <v>1078</v>
      </c>
      <c r="Z510" s="1307" t="s">
        <v>1078</v>
      </c>
      <c r="AA510" s="1305" t="s">
        <v>2284</v>
      </c>
      <c r="AB510" s="1306">
        <v>45.3</v>
      </c>
      <c r="AC510" s="1307">
        <v>0</v>
      </c>
      <c r="AD510" s="1305" t="s">
        <v>2284</v>
      </c>
      <c r="AE510" s="1306">
        <v>45.3</v>
      </c>
      <c r="AF510" s="1307">
        <v>0</v>
      </c>
      <c r="AG510" s="1305" t="s">
        <v>2284</v>
      </c>
      <c r="AH510" s="1306">
        <v>45.3</v>
      </c>
      <c r="AI510" s="1307">
        <v>0</v>
      </c>
      <c r="AJ510" s="1305" t="s">
        <v>2284</v>
      </c>
      <c r="AK510" s="1306">
        <v>45.3</v>
      </c>
      <c r="AL510" s="1307">
        <v>0</v>
      </c>
      <c r="AM510" s="1305" t="s">
        <v>2284</v>
      </c>
      <c r="AN510" s="1306">
        <v>45.3</v>
      </c>
      <c r="AO510" s="1307">
        <v>0</v>
      </c>
      <c r="AP510" s="1305" t="s">
        <v>2284</v>
      </c>
      <c r="AQ510" s="1306">
        <v>45.3</v>
      </c>
      <c r="AR510" s="1307">
        <v>0</v>
      </c>
      <c r="AS510" s="1305" t="s">
        <v>2284</v>
      </c>
      <c r="AT510" s="1306">
        <v>45.4</v>
      </c>
      <c r="AU510" s="1307">
        <v>0</v>
      </c>
      <c r="AV510" s="1305" t="s">
        <v>2284</v>
      </c>
      <c r="AW510" s="1306">
        <v>45.2</v>
      </c>
      <c r="AX510" s="1307">
        <v>0</v>
      </c>
    </row>
    <row r="511" spans="1:50">
      <c r="A511" s="1308" t="s">
        <v>5748</v>
      </c>
      <c r="B511" s="1309" t="s">
        <v>5889</v>
      </c>
      <c r="C511" s="1317" t="s">
        <v>2284</v>
      </c>
      <c r="D511" s="1318">
        <v>45.3</v>
      </c>
      <c r="E511" s="1319">
        <v>0</v>
      </c>
      <c r="F511" s="1317" t="s">
        <v>4810</v>
      </c>
      <c r="G511" s="1318">
        <v>45.3</v>
      </c>
      <c r="H511" s="1319">
        <v>31.6</v>
      </c>
      <c r="I511" s="1317" t="s">
        <v>4810</v>
      </c>
      <c r="J511" s="1318">
        <v>45.3</v>
      </c>
      <c r="K511" s="1319">
        <v>30.3</v>
      </c>
      <c r="L511" s="1317" t="s">
        <v>1078</v>
      </c>
      <c r="M511" s="1318" t="s">
        <v>1078</v>
      </c>
      <c r="N511" s="1319" t="s">
        <v>1078</v>
      </c>
      <c r="O511" s="1317" t="s">
        <v>2284</v>
      </c>
      <c r="P511" s="1318">
        <v>45.3</v>
      </c>
      <c r="Q511" s="1319">
        <v>0</v>
      </c>
      <c r="R511" s="1317" t="s">
        <v>2284</v>
      </c>
      <c r="S511" s="1318">
        <v>45.2</v>
      </c>
      <c r="T511" s="1319">
        <v>0</v>
      </c>
      <c r="U511" s="1317" t="s">
        <v>1078</v>
      </c>
      <c r="V511" s="1318" t="s">
        <v>1078</v>
      </c>
      <c r="W511" s="1319" t="s">
        <v>1078</v>
      </c>
      <c r="X511" s="1317" t="s">
        <v>1078</v>
      </c>
      <c r="Y511" s="1318" t="s">
        <v>1078</v>
      </c>
      <c r="Z511" s="1319" t="s">
        <v>1078</v>
      </c>
      <c r="AA511" s="1317" t="s">
        <v>2284</v>
      </c>
      <c r="AB511" s="1318">
        <v>45.3</v>
      </c>
      <c r="AC511" s="1319">
        <v>0</v>
      </c>
      <c r="AD511" s="1317" t="s">
        <v>2284</v>
      </c>
      <c r="AE511" s="1318">
        <v>45.3</v>
      </c>
      <c r="AF511" s="1319">
        <v>0</v>
      </c>
      <c r="AG511" s="1317" t="s">
        <v>2284</v>
      </c>
      <c r="AH511" s="1318">
        <v>45.3</v>
      </c>
      <c r="AI511" s="1319">
        <v>0</v>
      </c>
      <c r="AJ511" s="1317" t="s">
        <v>2284</v>
      </c>
      <c r="AK511" s="1318">
        <v>45.3</v>
      </c>
      <c r="AL511" s="1319">
        <v>0</v>
      </c>
      <c r="AM511" s="1317" t="s">
        <v>2284</v>
      </c>
      <c r="AN511" s="1318">
        <v>45.3</v>
      </c>
      <c r="AO511" s="1319">
        <v>0</v>
      </c>
      <c r="AP511" s="1317" t="s">
        <v>2284</v>
      </c>
      <c r="AQ511" s="1318">
        <v>45.3</v>
      </c>
      <c r="AR511" s="1319">
        <v>0</v>
      </c>
      <c r="AS511" s="1317" t="s">
        <v>2284</v>
      </c>
      <c r="AT511" s="1318">
        <v>45.4</v>
      </c>
      <c r="AU511" s="1319">
        <v>0</v>
      </c>
      <c r="AV511" s="1317" t="s">
        <v>2284</v>
      </c>
      <c r="AW511" s="1318">
        <v>45.3</v>
      </c>
      <c r="AX511" s="1319">
        <v>0</v>
      </c>
    </row>
    <row r="512" spans="1:50">
      <c r="A512" s="1313" t="s">
        <v>5749</v>
      </c>
      <c r="B512" s="1143" t="s">
        <v>5890</v>
      </c>
      <c r="C512" s="1314" t="s">
        <v>1078</v>
      </c>
      <c r="D512" s="1315" t="s">
        <v>1078</v>
      </c>
      <c r="E512" s="1316" t="s">
        <v>1078</v>
      </c>
      <c r="F512" s="1314" t="s">
        <v>4810</v>
      </c>
      <c r="G512" s="1315">
        <v>45.2</v>
      </c>
      <c r="H512" s="1316">
        <v>33.799999999999997</v>
      </c>
      <c r="I512" s="1314" t="s">
        <v>4810</v>
      </c>
      <c r="J512" s="1315">
        <v>45.3</v>
      </c>
      <c r="K512" s="1316">
        <v>32.9</v>
      </c>
      <c r="L512" s="1314" t="s">
        <v>1078</v>
      </c>
      <c r="M512" s="1315" t="s">
        <v>1078</v>
      </c>
      <c r="N512" s="1316" t="s">
        <v>1078</v>
      </c>
      <c r="O512" s="1314" t="s">
        <v>1078</v>
      </c>
      <c r="P512" s="1315" t="s">
        <v>1078</v>
      </c>
      <c r="Q512" s="1316" t="s">
        <v>1078</v>
      </c>
      <c r="R512" s="1314" t="s">
        <v>1078</v>
      </c>
      <c r="S512" s="1315" t="s">
        <v>1078</v>
      </c>
      <c r="T512" s="1316" t="s">
        <v>1078</v>
      </c>
      <c r="U512" s="1314" t="s">
        <v>1078</v>
      </c>
      <c r="V512" s="1315" t="s">
        <v>1078</v>
      </c>
      <c r="W512" s="1316" t="s">
        <v>1078</v>
      </c>
      <c r="X512" s="1314" t="s">
        <v>1078</v>
      </c>
      <c r="Y512" s="1315" t="s">
        <v>1078</v>
      </c>
      <c r="Z512" s="1316" t="s">
        <v>1078</v>
      </c>
      <c r="AA512" s="1314" t="s">
        <v>1078</v>
      </c>
      <c r="AB512" s="1315" t="s">
        <v>1078</v>
      </c>
      <c r="AC512" s="1316" t="s">
        <v>1078</v>
      </c>
      <c r="AD512" s="1314" t="s">
        <v>1078</v>
      </c>
      <c r="AE512" s="1315" t="s">
        <v>1078</v>
      </c>
      <c r="AF512" s="1316" t="s">
        <v>1078</v>
      </c>
      <c r="AG512" s="1314" t="s">
        <v>1078</v>
      </c>
      <c r="AH512" s="1315" t="s">
        <v>1078</v>
      </c>
      <c r="AI512" s="1316" t="s">
        <v>1078</v>
      </c>
      <c r="AJ512" s="1314" t="s">
        <v>1078</v>
      </c>
      <c r="AK512" s="1315" t="s">
        <v>1078</v>
      </c>
      <c r="AL512" s="1316" t="s">
        <v>1078</v>
      </c>
      <c r="AM512" s="1314" t="s">
        <v>1078</v>
      </c>
      <c r="AN512" s="1315" t="s">
        <v>1078</v>
      </c>
      <c r="AO512" s="1316" t="s">
        <v>1078</v>
      </c>
      <c r="AP512" s="1314" t="s">
        <v>1078</v>
      </c>
      <c r="AQ512" s="1315" t="s">
        <v>1078</v>
      </c>
      <c r="AR512" s="1316" t="s">
        <v>1078</v>
      </c>
      <c r="AS512" s="1314" t="s">
        <v>1078</v>
      </c>
      <c r="AT512" s="1315" t="s">
        <v>1078</v>
      </c>
      <c r="AU512" s="1316" t="s">
        <v>1078</v>
      </c>
      <c r="AV512" s="1314" t="s">
        <v>1078</v>
      </c>
      <c r="AW512" s="1315" t="s">
        <v>1078</v>
      </c>
      <c r="AX512" s="1316" t="s">
        <v>1078</v>
      </c>
    </row>
    <row r="513" spans="1:50" ht="66.75">
      <c r="A513" s="1299" t="s">
        <v>4579</v>
      </c>
      <c r="B513" s="1139" t="s">
        <v>5928</v>
      </c>
      <c r="C513" s="1300" t="s">
        <v>4806</v>
      </c>
      <c r="D513" s="1301" t="s">
        <v>4813</v>
      </c>
      <c r="E513" s="1302" t="s">
        <v>4814</v>
      </c>
      <c r="F513" s="1300" t="s">
        <v>4806</v>
      </c>
      <c r="G513" s="1301" t="s">
        <v>4813</v>
      </c>
      <c r="H513" s="1302" t="s">
        <v>4814</v>
      </c>
      <c r="I513" s="1300" t="s">
        <v>4806</v>
      </c>
      <c r="J513" s="1301" t="s">
        <v>4813</v>
      </c>
      <c r="K513" s="1302" t="s">
        <v>4814</v>
      </c>
      <c r="L513" s="1300" t="s">
        <v>4806</v>
      </c>
      <c r="M513" s="1301" t="s">
        <v>4813</v>
      </c>
      <c r="N513" s="1302" t="s">
        <v>4814</v>
      </c>
      <c r="O513" s="1300" t="s">
        <v>4806</v>
      </c>
      <c r="P513" s="1301" t="s">
        <v>4813</v>
      </c>
      <c r="Q513" s="1302" t="s">
        <v>4814</v>
      </c>
      <c r="R513" s="1300" t="s">
        <v>4806</v>
      </c>
      <c r="S513" s="1301" t="s">
        <v>4813</v>
      </c>
      <c r="T513" s="1302" t="s">
        <v>4814</v>
      </c>
      <c r="U513" s="1300" t="s">
        <v>4806</v>
      </c>
      <c r="V513" s="1301" t="s">
        <v>4813</v>
      </c>
      <c r="W513" s="1302" t="s">
        <v>4814</v>
      </c>
      <c r="X513" s="1300" t="s">
        <v>4806</v>
      </c>
      <c r="Y513" s="1301" t="s">
        <v>4813</v>
      </c>
      <c r="Z513" s="1302" t="s">
        <v>4814</v>
      </c>
      <c r="AA513" s="1300" t="s">
        <v>4806</v>
      </c>
      <c r="AB513" s="1301" t="s">
        <v>4813</v>
      </c>
      <c r="AC513" s="1302" t="s">
        <v>4814</v>
      </c>
      <c r="AD513" s="1300" t="s">
        <v>4806</v>
      </c>
      <c r="AE513" s="1301" t="s">
        <v>4813</v>
      </c>
      <c r="AF513" s="1302" t="s">
        <v>4814</v>
      </c>
      <c r="AG513" s="1300" t="s">
        <v>4806</v>
      </c>
      <c r="AH513" s="1301" t="s">
        <v>4813</v>
      </c>
      <c r="AI513" s="1302" t="s">
        <v>4814</v>
      </c>
      <c r="AJ513" s="1300" t="s">
        <v>4806</v>
      </c>
      <c r="AK513" s="1301" t="s">
        <v>4813</v>
      </c>
      <c r="AL513" s="1302" t="s">
        <v>4814</v>
      </c>
      <c r="AM513" s="1300" t="s">
        <v>4806</v>
      </c>
      <c r="AN513" s="1301" t="s">
        <v>4813</v>
      </c>
      <c r="AO513" s="1302" t="s">
        <v>4814</v>
      </c>
      <c r="AP513" s="1300" t="s">
        <v>4806</v>
      </c>
      <c r="AQ513" s="1301" t="s">
        <v>4813</v>
      </c>
      <c r="AR513" s="1302" t="s">
        <v>4814</v>
      </c>
      <c r="AS513" s="1300" t="s">
        <v>4806</v>
      </c>
      <c r="AT513" s="1301" t="s">
        <v>4813</v>
      </c>
      <c r="AU513" s="1302" t="s">
        <v>4814</v>
      </c>
      <c r="AV513" s="1300" t="s">
        <v>4806</v>
      </c>
      <c r="AW513" s="1301" t="s">
        <v>4813</v>
      </c>
      <c r="AX513" s="1302" t="s">
        <v>4814</v>
      </c>
    </row>
    <row r="514" spans="1:50">
      <c r="A514" s="1303" t="s">
        <v>5747</v>
      </c>
      <c r="B514" s="1304" t="s">
        <v>5806</v>
      </c>
      <c r="C514" s="1305" t="s">
        <v>2284</v>
      </c>
      <c r="D514" s="1306">
        <v>45.2</v>
      </c>
      <c r="E514" s="1307">
        <v>0</v>
      </c>
      <c r="F514" s="1305" t="s">
        <v>4810</v>
      </c>
      <c r="G514" s="1306">
        <v>45.2</v>
      </c>
      <c r="H514" s="1307">
        <v>32.200000000000003</v>
      </c>
      <c r="I514" s="1305" t="s">
        <v>4810</v>
      </c>
      <c r="J514" s="1306">
        <v>45.3</v>
      </c>
      <c r="K514" s="1307">
        <v>24.6</v>
      </c>
      <c r="L514" s="1305" t="s">
        <v>1078</v>
      </c>
      <c r="M514" s="1306" t="s">
        <v>1078</v>
      </c>
      <c r="N514" s="1307" t="s">
        <v>1078</v>
      </c>
      <c r="O514" s="1305" t="s">
        <v>2284</v>
      </c>
      <c r="P514" s="1306">
        <v>45.3</v>
      </c>
      <c r="Q514" s="1307">
        <v>0</v>
      </c>
      <c r="R514" s="1305" t="s">
        <v>2284</v>
      </c>
      <c r="S514" s="1306">
        <v>45.3</v>
      </c>
      <c r="T514" s="1307">
        <v>0</v>
      </c>
      <c r="U514" s="1305" t="s">
        <v>1078</v>
      </c>
      <c r="V514" s="1306" t="s">
        <v>1078</v>
      </c>
      <c r="W514" s="1307" t="s">
        <v>1078</v>
      </c>
      <c r="X514" s="1305" t="s">
        <v>1078</v>
      </c>
      <c r="Y514" s="1306" t="s">
        <v>1078</v>
      </c>
      <c r="Z514" s="1307" t="s">
        <v>1078</v>
      </c>
      <c r="AA514" s="1305" t="s">
        <v>2284</v>
      </c>
      <c r="AB514" s="1306">
        <v>45.3</v>
      </c>
      <c r="AC514" s="1307">
        <v>0</v>
      </c>
      <c r="AD514" s="1305" t="s">
        <v>2284</v>
      </c>
      <c r="AE514" s="1306">
        <v>45.3</v>
      </c>
      <c r="AF514" s="1307">
        <v>0</v>
      </c>
      <c r="AG514" s="1305" t="s">
        <v>2284</v>
      </c>
      <c r="AH514" s="1306">
        <v>45.3</v>
      </c>
      <c r="AI514" s="1307">
        <v>0</v>
      </c>
      <c r="AJ514" s="1305" t="s">
        <v>2284</v>
      </c>
      <c r="AK514" s="1306">
        <v>45.3</v>
      </c>
      <c r="AL514" s="1307">
        <v>0</v>
      </c>
      <c r="AM514" s="1305" t="s">
        <v>2284</v>
      </c>
      <c r="AN514" s="1306">
        <v>45.3</v>
      </c>
      <c r="AO514" s="1307">
        <v>0</v>
      </c>
      <c r="AP514" s="1305" t="s">
        <v>2284</v>
      </c>
      <c r="AQ514" s="1306">
        <v>45.3</v>
      </c>
      <c r="AR514" s="1307">
        <v>0</v>
      </c>
      <c r="AS514" s="1305" t="s">
        <v>2284</v>
      </c>
      <c r="AT514" s="1306">
        <v>45.4</v>
      </c>
      <c r="AU514" s="1307">
        <v>0</v>
      </c>
      <c r="AV514" s="1305" t="s">
        <v>2284</v>
      </c>
      <c r="AW514" s="1306">
        <v>45.2</v>
      </c>
      <c r="AX514" s="1307">
        <v>0</v>
      </c>
    </row>
    <row r="515" spans="1:50">
      <c r="A515" s="1308" t="s">
        <v>5748</v>
      </c>
      <c r="B515" s="1350" t="s">
        <v>5807</v>
      </c>
      <c r="C515" s="1317" t="s">
        <v>2284</v>
      </c>
      <c r="D515" s="1318">
        <v>45.3</v>
      </c>
      <c r="E515" s="1319">
        <v>0</v>
      </c>
      <c r="F515" s="1317" t="s">
        <v>4810</v>
      </c>
      <c r="G515" s="1318">
        <v>45.3</v>
      </c>
      <c r="H515" s="1319">
        <v>31.6</v>
      </c>
      <c r="I515" s="1317" t="s">
        <v>4810</v>
      </c>
      <c r="J515" s="1318">
        <v>45.3</v>
      </c>
      <c r="K515" s="1319">
        <v>30.3</v>
      </c>
      <c r="L515" s="1317" t="s">
        <v>1078</v>
      </c>
      <c r="M515" s="1318" t="s">
        <v>1078</v>
      </c>
      <c r="N515" s="1319" t="s">
        <v>1078</v>
      </c>
      <c r="O515" s="1317" t="s">
        <v>2284</v>
      </c>
      <c r="P515" s="1318">
        <v>45.3</v>
      </c>
      <c r="Q515" s="1319">
        <v>0</v>
      </c>
      <c r="R515" s="1317" t="s">
        <v>2284</v>
      </c>
      <c r="S515" s="1318">
        <v>45.2</v>
      </c>
      <c r="T515" s="1319">
        <v>0</v>
      </c>
      <c r="U515" s="1317" t="s">
        <v>1078</v>
      </c>
      <c r="V515" s="1318" t="s">
        <v>1078</v>
      </c>
      <c r="W515" s="1319" t="s">
        <v>1078</v>
      </c>
      <c r="X515" s="1317" t="s">
        <v>1078</v>
      </c>
      <c r="Y515" s="1318" t="s">
        <v>1078</v>
      </c>
      <c r="Z515" s="1319" t="s">
        <v>1078</v>
      </c>
      <c r="AA515" s="1317" t="s">
        <v>2284</v>
      </c>
      <c r="AB515" s="1318">
        <v>45.3</v>
      </c>
      <c r="AC515" s="1319">
        <v>0</v>
      </c>
      <c r="AD515" s="1317" t="s">
        <v>2284</v>
      </c>
      <c r="AE515" s="1318">
        <v>45.3</v>
      </c>
      <c r="AF515" s="1319">
        <v>0</v>
      </c>
      <c r="AG515" s="1317" t="s">
        <v>2284</v>
      </c>
      <c r="AH515" s="1318">
        <v>45.3</v>
      </c>
      <c r="AI515" s="1319">
        <v>0</v>
      </c>
      <c r="AJ515" s="1317" t="s">
        <v>2284</v>
      </c>
      <c r="AK515" s="1318">
        <v>45.3</v>
      </c>
      <c r="AL515" s="1319">
        <v>0</v>
      </c>
      <c r="AM515" s="1317" t="s">
        <v>2284</v>
      </c>
      <c r="AN515" s="1318">
        <v>45.3</v>
      </c>
      <c r="AO515" s="1319">
        <v>0</v>
      </c>
      <c r="AP515" s="1317" t="s">
        <v>2284</v>
      </c>
      <c r="AQ515" s="1318">
        <v>45.3</v>
      </c>
      <c r="AR515" s="1319">
        <v>0</v>
      </c>
      <c r="AS515" s="1317" t="s">
        <v>2284</v>
      </c>
      <c r="AT515" s="1318">
        <v>45.4</v>
      </c>
      <c r="AU515" s="1319">
        <v>0</v>
      </c>
      <c r="AV515" s="1317" t="s">
        <v>2284</v>
      </c>
      <c r="AW515" s="1318">
        <v>45.3</v>
      </c>
      <c r="AX515" s="1319">
        <v>0</v>
      </c>
    </row>
    <row r="516" spans="1:50" ht="19.5" thickBot="1">
      <c r="A516" s="1320" t="s">
        <v>5749</v>
      </c>
      <c r="B516" s="1321" t="s">
        <v>5808</v>
      </c>
      <c r="C516" s="1322" t="s">
        <v>1078</v>
      </c>
      <c r="D516" s="1323" t="s">
        <v>1078</v>
      </c>
      <c r="E516" s="1324" t="s">
        <v>1078</v>
      </c>
      <c r="F516" s="1322" t="s">
        <v>4810</v>
      </c>
      <c r="G516" s="1323">
        <v>45.2</v>
      </c>
      <c r="H516" s="1324">
        <v>33.799999999999997</v>
      </c>
      <c r="I516" s="1322" t="s">
        <v>4810</v>
      </c>
      <c r="J516" s="1323">
        <v>45.3</v>
      </c>
      <c r="K516" s="1324">
        <v>32.9</v>
      </c>
      <c r="L516" s="1322" t="s">
        <v>1078</v>
      </c>
      <c r="M516" s="1323" t="s">
        <v>1078</v>
      </c>
      <c r="N516" s="1324" t="s">
        <v>1078</v>
      </c>
      <c r="O516" s="1322" t="s">
        <v>1078</v>
      </c>
      <c r="P516" s="1323" t="s">
        <v>1078</v>
      </c>
      <c r="Q516" s="1324" t="s">
        <v>1078</v>
      </c>
      <c r="R516" s="1322" t="s">
        <v>1078</v>
      </c>
      <c r="S516" s="1323" t="s">
        <v>1078</v>
      </c>
      <c r="T516" s="1324" t="s">
        <v>1078</v>
      </c>
      <c r="U516" s="1322" t="s">
        <v>1078</v>
      </c>
      <c r="V516" s="1323" t="s">
        <v>1078</v>
      </c>
      <c r="W516" s="1324" t="s">
        <v>1078</v>
      </c>
      <c r="X516" s="1322" t="s">
        <v>1078</v>
      </c>
      <c r="Y516" s="1323" t="s">
        <v>1078</v>
      </c>
      <c r="Z516" s="1324" t="s">
        <v>1078</v>
      </c>
      <c r="AA516" s="1322" t="s">
        <v>1078</v>
      </c>
      <c r="AB516" s="1323" t="s">
        <v>1078</v>
      </c>
      <c r="AC516" s="1324" t="s">
        <v>1078</v>
      </c>
      <c r="AD516" s="1322" t="s">
        <v>1078</v>
      </c>
      <c r="AE516" s="1323" t="s">
        <v>1078</v>
      </c>
      <c r="AF516" s="1324" t="s">
        <v>1078</v>
      </c>
      <c r="AG516" s="1322" t="s">
        <v>1078</v>
      </c>
      <c r="AH516" s="1323" t="s">
        <v>1078</v>
      </c>
      <c r="AI516" s="1324" t="s">
        <v>1078</v>
      </c>
      <c r="AJ516" s="1322" t="s">
        <v>1078</v>
      </c>
      <c r="AK516" s="1323" t="s">
        <v>1078</v>
      </c>
      <c r="AL516" s="1324" t="s">
        <v>1078</v>
      </c>
      <c r="AM516" s="1322" t="s">
        <v>1078</v>
      </c>
      <c r="AN516" s="1323" t="s">
        <v>1078</v>
      </c>
      <c r="AO516" s="1324" t="s">
        <v>1078</v>
      </c>
      <c r="AP516" s="1322" t="s">
        <v>1078</v>
      </c>
      <c r="AQ516" s="1323" t="s">
        <v>1078</v>
      </c>
      <c r="AR516" s="1324" t="s">
        <v>1078</v>
      </c>
      <c r="AS516" s="1322" t="s">
        <v>1078</v>
      </c>
      <c r="AT516" s="1323" t="s">
        <v>1078</v>
      </c>
      <c r="AU516" s="1324" t="s">
        <v>1078</v>
      </c>
      <c r="AV516" s="1322" t="s">
        <v>1078</v>
      </c>
      <c r="AW516" s="1323" t="s">
        <v>1078</v>
      </c>
      <c r="AX516" s="1324" t="s">
        <v>1078</v>
      </c>
    </row>
    <row r="517" spans="1:50" ht="19.5" thickTop="1">
      <c r="A517" s="1335" t="s">
        <v>4580</v>
      </c>
      <c r="B517" s="1336" t="s">
        <v>5929</v>
      </c>
      <c r="C517" s="1337"/>
      <c r="D517" s="1338"/>
      <c r="E517" s="1339"/>
      <c r="F517" s="1337"/>
      <c r="G517" s="1338"/>
      <c r="H517" s="1339"/>
      <c r="I517" s="1337"/>
      <c r="J517" s="1338"/>
      <c r="K517" s="1339"/>
      <c r="L517" s="1337"/>
      <c r="M517" s="1338"/>
      <c r="N517" s="1339"/>
      <c r="O517" s="1337"/>
      <c r="P517" s="1338"/>
      <c r="Q517" s="1339"/>
      <c r="R517" s="1337"/>
      <c r="S517" s="1338"/>
      <c r="T517" s="1339"/>
      <c r="U517" s="1337"/>
      <c r="V517" s="1338"/>
      <c r="W517" s="1339"/>
      <c r="X517" s="1337"/>
      <c r="Y517" s="1338"/>
      <c r="Z517" s="1339"/>
      <c r="AA517" s="1337"/>
      <c r="AB517" s="1338"/>
      <c r="AC517" s="1339"/>
      <c r="AD517" s="1337"/>
      <c r="AE517" s="1338"/>
      <c r="AF517" s="1339"/>
      <c r="AG517" s="1337"/>
      <c r="AH517" s="1338"/>
      <c r="AI517" s="1339"/>
      <c r="AJ517" s="1337"/>
      <c r="AK517" s="1338"/>
      <c r="AL517" s="1339"/>
      <c r="AM517" s="1337"/>
      <c r="AN517" s="1338"/>
      <c r="AO517" s="1339"/>
      <c r="AP517" s="1337"/>
      <c r="AQ517" s="1338"/>
      <c r="AR517" s="1339"/>
      <c r="AS517" s="1337"/>
      <c r="AT517" s="1338"/>
      <c r="AU517" s="1339"/>
      <c r="AV517" s="1337"/>
      <c r="AW517" s="1338"/>
      <c r="AX517" s="1339"/>
    </row>
    <row r="518" spans="1:50">
      <c r="A518" s="1340" t="s">
        <v>4155</v>
      </c>
      <c r="B518" s="1160" t="s">
        <v>4517</v>
      </c>
      <c r="C518" s="1328"/>
      <c r="D518" s="1341">
        <v>16</v>
      </c>
      <c r="E518" s="1209"/>
      <c r="F518" s="1328"/>
      <c r="G518" s="1341">
        <v>16</v>
      </c>
      <c r="H518" s="1209"/>
      <c r="I518" s="1328"/>
      <c r="J518" s="1341">
        <v>16</v>
      </c>
      <c r="K518" s="1209"/>
      <c r="L518" s="1328"/>
      <c r="M518" s="1341">
        <v>16</v>
      </c>
      <c r="N518" s="1209"/>
      <c r="O518" s="1328"/>
      <c r="P518" s="1341">
        <v>16</v>
      </c>
      <c r="Q518" s="1209"/>
      <c r="R518" s="1328"/>
      <c r="S518" s="1341" t="s">
        <v>2261</v>
      </c>
      <c r="T518" s="1209"/>
      <c r="U518" s="1328"/>
      <c r="V518" s="1341">
        <v>16</v>
      </c>
      <c r="W518" s="1209"/>
      <c r="X518" s="1328"/>
      <c r="Y518" s="1341" t="s">
        <v>2261</v>
      </c>
      <c r="Z518" s="1209"/>
      <c r="AA518" s="1328"/>
      <c r="AB518" s="1341">
        <v>16</v>
      </c>
      <c r="AC518" s="1209"/>
      <c r="AD518" s="1328"/>
      <c r="AE518" s="1341">
        <v>16</v>
      </c>
      <c r="AF518" s="1209"/>
      <c r="AG518" s="1328"/>
      <c r="AH518" s="1341">
        <v>16</v>
      </c>
      <c r="AI518" s="1209"/>
      <c r="AJ518" s="1328"/>
      <c r="AK518" s="1341">
        <v>16</v>
      </c>
      <c r="AL518" s="1209"/>
      <c r="AM518" s="1328"/>
      <c r="AN518" s="1341">
        <v>16</v>
      </c>
      <c r="AO518" s="1209"/>
      <c r="AP518" s="1328"/>
      <c r="AQ518" s="1341">
        <v>16</v>
      </c>
      <c r="AR518" s="1209"/>
      <c r="AS518" s="1328"/>
      <c r="AT518" s="1341">
        <v>16</v>
      </c>
      <c r="AU518" s="1209"/>
      <c r="AV518" s="1328"/>
      <c r="AW518" s="1341">
        <v>16</v>
      </c>
      <c r="AX518" s="1209"/>
    </row>
    <row r="519" spans="1:50">
      <c r="A519" s="1342" t="s">
        <v>4581</v>
      </c>
      <c r="B519" s="1139" t="s">
        <v>4582</v>
      </c>
      <c r="C519" s="1328"/>
      <c r="D519" s="1208" t="s">
        <v>4412</v>
      </c>
      <c r="E519" s="1209"/>
      <c r="F519" s="1328"/>
      <c r="G519" s="1208" t="s">
        <v>3190</v>
      </c>
      <c r="H519" s="1209"/>
      <c r="I519" s="1328"/>
      <c r="J519" s="1208" t="s">
        <v>4377</v>
      </c>
      <c r="K519" s="1209"/>
      <c r="L519" s="1328"/>
      <c r="M519" s="1208" t="s">
        <v>4404</v>
      </c>
      <c r="N519" s="1209"/>
      <c r="O519" s="1328"/>
      <c r="P519" s="1208" t="s">
        <v>4349</v>
      </c>
      <c r="Q519" s="1209"/>
      <c r="R519" s="1328"/>
      <c r="S519" s="1208"/>
      <c r="T519" s="1209"/>
      <c r="U519" s="1328"/>
      <c r="V519" s="1208" t="s">
        <v>4423</v>
      </c>
      <c r="W519" s="1209"/>
      <c r="X519" s="1328"/>
      <c r="Y519" s="1208"/>
      <c r="Z519" s="1209"/>
      <c r="AA519" s="1328"/>
      <c r="AB519" s="1208" t="s">
        <v>4392</v>
      </c>
      <c r="AC519" s="1209"/>
      <c r="AD519" s="1328"/>
      <c r="AE519" s="1208" t="s">
        <v>4395</v>
      </c>
      <c r="AF519" s="1209"/>
      <c r="AG519" s="1328"/>
      <c r="AH519" s="1208" t="s">
        <v>4381</v>
      </c>
      <c r="AI519" s="1209"/>
      <c r="AJ519" s="1328"/>
      <c r="AK519" s="1208" t="s">
        <v>4903</v>
      </c>
      <c r="AL519" s="1209"/>
      <c r="AM519" s="1328"/>
      <c r="AN519" s="1208" t="s">
        <v>4386</v>
      </c>
      <c r="AO519" s="1209"/>
      <c r="AP519" s="1328"/>
      <c r="AQ519" s="1208" t="s">
        <v>4951</v>
      </c>
      <c r="AR519" s="1209"/>
      <c r="AS519" s="1328"/>
      <c r="AT519" s="1208" t="s">
        <v>4921</v>
      </c>
      <c r="AU519" s="1209"/>
      <c r="AV519" s="1328"/>
      <c r="AW519" s="1208" t="s">
        <v>4935</v>
      </c>
      <c r="AX519" s="1209"/>
    </row>
    <row r="520" spans="1:50">
      <c r="A520" s="1342" t="s">
        <v>4583</v>
      </c>
      <c r="B520" s="1139" t="s">
        <v>5776</v>
      </c>
      <c r="C520" s="1328"/>
      <c r="D520" s="1208" t="s">
        <v>4878</v>
      </c>
      <c r="E520" s="1209"/>
      <c r="F520" s="1328"/>
      <c r="G520" s="1208" t="s">
        <v>4911</v>
      </c>
      <c r="H520" s="1209"/>
      <c r="I520" s="1328"/>
      <c r="J520" s="1208" t="s">
        <v>4835</v>
      </c>
      <c r="K520" s="1209"/>
      <c r="L520" s="1328"/>
      <c r="M520" s="1208" t="s">
        <v>4871</v>
      </c>
      <c r="N520" s="1209"/>
      <c r="O520" s="1328"/>
      <c r="P520" s="1208" t="s">
        <v>4811</v>
      </c>
      <c r="Q520" s="1209"/>
      <c r="R520" s="1328"/>
      <c r="S520" s="1208"/>
      <c r="T520" s="1209"/>
      <c r="U520" s="1328"/>
      <c r="V520" s="1208" t="s">
        <v>4894</v>
      </c>
      <c r="W520" s="1209"/>
      <c r="X520" s="1328"/>
      <c r="Y520" s="1208"/>
      <c r="Z520" s="1209"/>
      <c r="AA520" s="1328"/>
      <c r="AB520" s="1208" t="s">
        <v>4857</v>
      </c>
      <c r="AC520" s="1209"/>
      <c r="AD520" s="1328"/>
      <c r="AE520" s="1208" t="s">
        <v>4863</v>
      </c>
      <c r="AF520" s="1209"/>
      <c r="AG520" s="1328"/>
      <c r="AH520" s="1208" t="s">
        <v>4843</v>
      </c>
      <c r="AI520" s="1209"/>
      <c r="AJ520" s="1328"/>
      <c r="AK520" s="1208" t="s">
        <v>4904</v>
      </c>
      <c r="AL520" s="1209"/>
      <c r="AM520" s="1328"/>
      <c r="AN520" s="1208" t="s">
        <v>4850</v>
      </c>
      <c r="AO520" s="1209"/>
      <c r="AP520" s="1328"/>
      <c r="AQ520" s="1208" t="s">
        <v>4952</v>
      </c>
      <c r="AR520" s="1209"/>
      <c r="AS520" s="1328"/>
      <c r="AT520" s="1208" t="s">
        <v>4922</v>
      </c>
      <c r="AU520" s="1209"/>
      <c r="AV520" s="1328"/>
      <c r="AW520" s="1208" t="s">
        <v>4936</v>
      </c>
      <c r="AX520" s="1209"/>
    </row>
    <row r="521" spans="1:50">
      <c r="A521" s="1342" t="s">
        <v>4584</v>
      </c>
      <c r="B521" s="1139" t="s">
        <v>4585</v>
      </c>
      <c r="C521" s="1328"/>
      <c r="D521" s="1208" t="s">
        <v>4883</v>
      </c>
      <c r="E521" s="1209"/>
      <c r="F521" s="1328"/>
      <c r="G521" s="1208" t="s">
        <v>4917</v>
      </c>
      <c r="H521" s="1209"/>
      <c r="I521" s="1328"/>
      <c r="J521" s="1208" t="s">
        <v>4839</v>
      </c>
      <c r="K521" s="1209"/>
      <c r="L521" s="1328"/>
      <c r="M521" s="1208" t="s">
        <v>4875</v>
      </c>
      <c r="N521" s="1209"/>
      <c r="O521" s="1328"/>
      <c r="P521" s="1208" t="s">
        <v>4816</v>
      </c>
      <c r="Q521" s="1209"/>
      <c r="R521" s="1328"/>
      <c r="S521" s="1208"/>
      <c r="T521" s="1209"/>
      <c r="U521" s="1328"/>
      <c r="V521" s="1208" t="s">
        <v>4898</v>
      </c>
      <c r="W521" s="1209"/>
      <c r="X521" s="1328"/>
      <c r="Y521" s="1208"/>
      <c r="Z521" s="1209"/>
      <c r="AA521" s="1328"/>
      <c r="AB521" s="1208" t="s">
        <v>4861</v>
      </c>
      <c r="AC521" s="1209"/>
      <c r="AD521" s="1328"/>
      <c r="AE521" s="1208" t="s">
        <v>4867</v>
      </c>
      <c r="AF521" s="1209"/>
      <c r="AG521" s="1328"/>
      <c r="AH521" s="1208" t="s">
        <v>4847</v>
      </c>
      <c r="AI521" s="1209"/>
      <c r="AJ521" s="1328"/>
      <c r="AK521" s="1208" t="s">
        <v>4908</v>
      </c>
      <c r="AL521" s="1209"/>
      <c r="AM521" s="1328"/>
      <c r="AN521" s="1208" t="s">
        <v>4855</v>
      </c>
      <c r="AO521" s="1209"/>
      <c r="AP521" s="1328"/>
      <c r="AQ521" s="1208" t="s">
        <v>4958</v>
      </c>
      <c r="AR521" s="1209"/>
      <c r="AS521" s="1328"/>
      <c r="AT521" s="1208" t="s">
        <v>4930</v>
      </c>
      <c r="AU521" s="1209"/>
      <c r="AV521" s="1328"/>
      <c r="AW521" s="1208" t="s">
        <v>4942</v>
      </c>
      <c r="AX521" s="1209"/>
    </row>
    <row r="522" spans="1:50">
      <c r="A522" s="1342" t="s">
        <v>4107</v>
      </c>
      <c r="B522" s="1139" t="s">
        <v>5386</v>
      </c>
      <c r="C522" s="1328"/>
      <c r="D522" s="1208" t="s">
        <v>3164</v>
      </c>
      <c r="E522" s="1209"/>
      <c r="F522" s="1328"/>
      <c r="G522" s="1208" t="s">
        <v>3164</v>
      </c>
      <c r="H522" s="1209"/>
      <c r="I522" s="1328"/>
      <c r="J522" s="1208" t="s">
        <v>3164</v>
      </c>
      <c r="K522" s="1209"/>
      <c r="L522" s="1328"/>
      <c r="M522" s="1208" t="s">
        <v>3164</v>
      </c>
      <c r="N522" s="1209"/>
      <c r="O522" s="1328"/>
      <c r="P522" s="1208" t="s">
        <v>4804</v>
      </c>
      <c r="Q522" s="1209"/>
      <c r="R522" s="1328"/>
      <c r="S522" s="1208"/>
      <c r="T522" s="1209"/>
      <c r="U522" s="1328"/>
      <c r="V522" s="1208" t="s">
        <v>4896</v>
      </c>
      <c r="W522" s="1209"/>
      <c r="X522" s="1328"/>
      <c r="Y522" s="1208"/>
      <c r="Z522" s="1209"/>
      <c r="AA522" s="1328"/>
      <c r="AB522" s="1208" t="s">
        <v>4393</v>
      </c>
      <c r="AC522" s="1209"/>
      <c r="AD522" s="1328"/>
      <c r="AE522" s="1208" t="s">
        <v>4396</v>
      </c>
      <c r="AF522" s="1209"/>
      <c r="AG522" s="1328"/>
      <c r="AH522" s="1208" t="s">
        <v>4393</v>
      </c>
      <c r="AI522" s="1209"/>
      <c r="AJ522" s="1328"/>
      <c r="AK522" s="1208" t="s">
        <v>3355</v>
      </c>
      <c r="AL522" s="1209"/>
      <c r="AM522" s="1328"/>
      <c r="AN522" s="1208" t="s">
        <v>4852</v>
      </c>
      <c r="AO522" s="1209"/>
      <c r="AP522" s="1328"/>
      <c r="AQ522" s="1208" t="s">
        <v>4929</v>
      </c>
      <c r="AR522" s="1209"/>
      <c r="AS522" s="1328"/>
      <c r="AT522" s="1208" t="s">
        <v>4924</v>
      </c>
      <c r="AU522" s="1209"/>
      <c r="AV522" s="1328"/>
      <c r="AW522" s="1208" t="s">
        <v>4939</v>
      </c>
      <c r="AX522" s="1209"/>
    </row>
    <row r="523" spans="1:50">
      <c r="A523" s="1342" t="s">
        <v>4586</v>
      </c>
      <c r="B523" s="1139" t="s">
        <v>4587</v>
      </c>
      <c r="C523" s="1328"/>
      <c r="D523" s="1208" t="s">
        <v>4817</v>
      </c>
      <c r="E523" s="1209"/>
      <c r="F523" s="1328"/>
      <c r="G523" s="1208" t="s">
        <v>4817</v>
      </c>
      <c r="H523" s="1209"/>
      <c r="I523" s="1328"/>
      <c r="J523" s="1208" t="s">
        <v>4817</v>
      </c>
      <c r="K523" s="1209"/>
      <c r="L523" s="1328"/>
      <c r="M523" s="1208" t="s">
        <v>4817</v>
      </c>
      <c r="N523" s="1209"/>
      <c r="O523" s="1328"/>
      <c r="P523" s="1208" t="s">
        <v>4817</v>
      </c>
      <c r="Q523" s="1209"/>
      <c r="R523" s="1328"/>
      <c r="S523" s="1208"/>
      <c r="T523" s="1209"/>
      <c r="U523" s="1328"/>
      <c r="V523" s="1208" t="s">
        <v>4817</v>
      </c>
      <c r="W523" s="1209"/>
      <c r="X523" s="1328"/>
      <c r="Y523" s="1208"/>
      <c r="Z523" s="1209"/>
      <c r="AA523" s="1328"/>
      <c r="AB523" s="1208" t="s">
        <v>4817</v>
      </c>
      <c r="AC523" s="1209"/>
      <c r="AD523" s="1328"/>
      <c r="AE523" s="1208" t="s">
        <v>4817</v>
      </c>
      <c r="AF523" s="1209"/>
      <c r="AG523" s="1328"/>
      <c r="AH523" s="1208" t="s">
        <v>4817</v>
      </c>
      <c r="AI523" s="1209"/>
      <c r="AJ523" s="1328"/>
      <c r="AK523" s="1208" t="s">
        <v>4817</v>
      </c>
      <c r="AL523" s="1209"/>
      <c r="AM523" s="1328"/>
      <c r="AN523" s="1208" t="s">
        <v>4817</v>
      </c>
      <c r="AO523" s="1209"/>
      <c r="AP523" s="1328"/>
      <c r="AQ523" s="1208" t="s">
        <v>4817</v>
      </c>
      <c r="AR523" s="1209"/>
      <c r="AS523" s="1328"/>
      <c r="AT523" s="1208" t="s">
        <v>4817</v>
      </c>
      <c r="AU523" s="1209"/>
      <c r="AV523" s="1328"/>
      <c r="AW523" s="1208" t="s">
        <v>4817</v>
      </c>
      <c r="AX523" s="1209"/>
    </row>
    <row r="524" spans="1:50">
      <c r="A524" s="1342" t="s">
        <v>4588</v>
      </c>
      <c r="B524" s="1139" t="s">
        <v>4589</v>
      </c>
      <c r="C524" s="1328"/>
      <c r="D524" s="1208" t="s">
        <v>4818</v>
      </c>
      <c r="E524" s="1209"/>
      <c r="F524" s="1328"/>
      <c r="G524" s="1208" t="s">
        <v>4818</v>
      </c>
      <c r="H524" s="1209"/>
      <c r="I524" s="1328"/>
      <c r="J524" s="1208" t="s">
        <v>4818</v>
      </c>
      <c r="K524" s="1209"/>
      <c r="L524" s="1328"/>
      <c r="M524" s="1208" t="s">
        <v>4818</v>
      </c>
      <c r="N524" s="1209"/>
      <c r="O524" s="1328"/>
      <c r="P524" s="1208" t="s">
        <v>4818</v>
      </c>
      <c r="Q524" s="1209"/>
      <c r="R524" s="1328"/>
      <c r="S524" s="1208"/>
      <c r="T524" s="1209"/>
      <c r="U524" s="1328"/>
      <c r="V524" s="1208" t="s">
        <v>4818</v>
      </c>
      <c r="W524" s="1209"/>
      <c r="X524" s="1328"/>
      <c r="Y524" s="1208"/>
      <c r="Z524" s="1209"/>
      <c r="AA524" s="1328"/>
      <c r="AB524" s="1208" t="s">
        <v>4818</v>
      </c>
      <c r="AC524" s="1209"/>
      <c r="AD524" s="1328"/>
      <c r="AE524" s="1208" t="s">
        <v>4818</v>
      </c>
      <c r="AF524" s="1209"/>
      <c r="AG524" s="1328"/>
      <c r="AH524" s="1208" t="s">
        <v>4818</v>
      </c>
      <c r="AI524" s="1209"/>
      <c r="AJ524" s="1328"/>
      <c r="AK524" s="1208" t="s">
        <v>4818</v>
      </c>
      <c r="AL524" s="1209"/>
      <c r="AM524" s="1328"/>
      <c r="AN524" s="1208" t="s">
        <v>4818</v>
      </c>
      <c r="AO524" s="1209"/>
      <c r="AP524" s="1328"/>
      <c r="AQ524" s="1208" t="s">
        <v>4818</v>
      </c>
      <c r="AR524" s="1209"/>
      <c r="AS524" s="1328"/>
      <c r="AT524" s="1208" t="s">
        <v>4818</v>
      </c>
      <c r="AU524" s="1209"/>
      <c r="AV524" s="1328"/>
      <c r="AW524" s="1208" t="s">
        <v>4818</v>
      </c>
      <c r="AX524" s="1209"/>
    </row>
    <row r="525" spans="1:50">
      <c r="A525" s="1342" t="s">
        <v>4590</v>
      </c>
      <c r="B525" s="1139" t="s">
        <v>4591</v>
      </c>
      <c r="C525" s="1328"/>
      <c r="D525" s="1208" t="s">
        <v>4819</v>
      </c>
      <c r="E525" s="1209"/>
      <c r="F525" s="1328"/>
      <c r="G525" s="1208" t="s">
        <v>4819</v>
      </c>
      <c r="H525" s="1209"/>
      <c r="I525" s="1328"/>
      <c r="J525" s="1208" t="s">
        <v>4819</v>
      </c>
      <c r="K525" s="1209"/>
      <c r="L525" s="1328"/>
      <c r="M525" s="1208" t="s">
        <v>4819</v>
      </c>
      <c r="N525" s="1209"/>
      <c r="O525" s="1328"/>
      <c r="P525" s="1208" t="s">
        <v>4819</v>
      </c>
      <c r="Q525" s="1209"/>
      <c r="R525" s="1328"/>
      <c r="S525" s="1208"/>
      <c r="T525" s="1209"/>
      <c r="U525" s="1328"/>
      <c r="V525" s="1208" t="s">
        <v>4819</v>
      </c>
      <c r="W525" s="1209"/>
      <c r="X525" s="1328"/>
      <c r="Y525" s="1208"/>
      <c r="Z525" s="1209"/>
      <c r="AA525" s="1328"/>
      <c r="AB525" s="1208" t="s">
        <v>4819</v>
      </c>
      <c r="AC525" s="1209"/>
      <c r="AD525" s="1328"/>
      <c r="AE525" s="1208" t="s">
        <v>4819</v>
      </c>
      <c r="AF525" s="1209"/>
      <c r="AG525" s="1328"/>
      <c r="AH525" s="1208" t="s">
        <v>4819</v>
      </c>
      <c r="AI525" s="1209"/>
      <c r="AJ525" s="1328"/>
      <c r="AK525" s="1208" t="s">
        <v>4819</v>
      </c>
      <c r="AL525" s="1209"/>
      <c r="AM525" s="1328"/>
      <c r="AN525" s="1208" t="s">
        <v>4819</v>
      </c>
      <c r="AO525" s="1209"/>
      <c r="AP525" s="1328"/>
      <c r="AQ525" s="1208" t="s">
        <v>4819</v>
      </c>
      <c r="AR525" s="1209"/>
      <c r="AS525" s="1328"/>
      <c r="AT525" s="1208" t="s">
        <v>4819</v>
      </c>
      <c r="AU525" s="1209"/>
      <c r="AV525" s="1328"/>
      <c r="AW525" s="1208" t="s">
        <v>4819</v>
      </c>
      <c r="AX525" s="1209"/>
    </row>
    <row r="526" spans="1:50">
      <c r="A526" s="1342" t="s">
        <v>4592</v>
      </c>
      <c r="B526" s="1343" t="s">
        <v>4593</v>
      </c>
      <c r="C526" s="1328"/>
      <c r="D526" s="1208" t="s">
        <v>4840</v>
      </c>
      <c r="E526" s="1209"/>
      <c r="F526" s="1328"/>
      <c r="G526" s="1208" t="s">
        <v>4840</v>
      </c>
      <c r="H526" s="1209"/>
      <c r="I526" s="1328"/>
      <c r="J526" s="1208" t="s">
        <v>4840</v>
      </c>
      <c r="K526" s="1209"/>
      <c r="L526" s="1328"/>
      <c r="M526" s="1208" t="s">
        <v>4840</v>
      </c>
      <c r="N526" s="1209"/>
      <c r="O526" s="1328"/>
      <c r="P526" s="1208" t="s">
        <v>4820</v>
      </c>
      <c r="Q526" s="1209"/>
      <c r="R526" s="1328"/>
      <c r="S526" s="1208"/>
      <c r="T526" s="1209"/>
      <c r="U526" s="1328"/>
      <c r="V526" s="1208" t="s">
        <v>4840</v>
      </c>
      <c r="W526" s="1209"/>
      <c r="X526" s="1328"/>
      <c r="Y526" s="1208"/>
      <c r="Z526" s="1209"/>
      <c r="AA526" s="1328"/>
      <c r="AB526" s="1208" t="s">
        <v>4840</v>
      </c>
      <c r="AC526" s="1209"/>
      <c r="AD526" s="1328"/>
      <c r="AE526" s="1208" t="s">
        <v>4820</v>
      </c>
      <c r="AF526" s="1209"/>
      <c r="AG526" s="1328"/>
      <c r="AH526" s="1208" t="s">
        <v>4840</v>
      </c>
      <c r="AI526" s="1209"/>
      <c r="AJ526" s="1328"/>
      <c r="AK526" s="1208" t="s">
        <v>4840</v>
      </c>
      <c r="AL526" s="1209"/>
      <c r="AM526" s="1328"/>
      <c r="AN526" s="1208" t="s">
        <v>4840</v>
      </c>
      <c r="AO526" s="1209"/>
      <c r="AP526" s="1328"/>
      <c r="AQ526" s="1208" t="s">
        <v>4840</v>
      </c>
      <c r="AR526" s="1209"/>
      <c r="AS526" s="1328"/>
      <c r="AT526" s="1208" t="s">
        <v>4840</v>
      </c>
      <c r="AU526" s="1209"/>
      <c r="AV526" s="1328"/>
      <c r="AW526" s="1208" t="s">
        <v>4840</v>
      </c>
      <c r="AX526" s="1209"/>
    </row>
    <row r="527" spans="1:50">
      <c r="A527" s="1342" t="s">
        <v>4594</v>
      </c>
      <c r="B527" s="1139" t="s">
        <v>4595</v>
      </c>
      <c r="C527" s="1328"/>
      <c r="D527" s="1208" t="s">
        <v>4821</v>
      </c>
      <c r="E527" s="1209"/>
      <c r="F527" s="1328"/>
      <c r="G527" s="1208" t="s">
        <v>4821</v>
      </c>
      <c r="H527" s="1209"/>
      <c r="I527" s="1328"/>
      <c r="J527" s="1208" t="s">
        <v>4821</v>
      </c>
      <c r="K527" s="1209"/>
      <c r="L527" s="1328"/>
      <c r="M527" s="1208" t="s">
        <v>4821</v>
      </c>
      <c r="N527" s="1209"/>
      <c r="O527" s="1328"/>
      <c r="P527" s="1208" t="s">
        <v>4821</v>
      </c>
      <c r="Q527" s="1209"/>
      <c r="R527" s="1328"/>
      <c r="S527" s="1208"/>
      <c r="T527" s="1209"/>
      <c r="U527" s="1328"/>
      <c r="V527" s="1208" t="s">
        <v>4821</v>
      </c>
      <c r="W527" s="1209"/>
      <c r="X527" s="1328"/>
      <c r="Y527" s="1208"/>
      <c r="Z527" s="1209"/>
      <c r="AA527" s="1328"/>
      <c r="AB527" s="1208" t="s">
        <v>4821</v>
      </c>
      <c r="AC527" s="1209"/>
      <c r="AD527" s="1328"/>
      <c r="AE527" s="1208" t="s">
        <v>4821</v>
      </c>
      <c r="AF527" s="1209"/>
      <c r="AG527" s="1328"/>
      <c r="AH527" s="1208" t="s">
        <v>4821</v>
      </c>
      <c r="AI527" s="1209"/>
      <c r="AJ527" s="1328"/>
      <c r="AK527" s="1208" t="s">
        <v>4821</v>
      </c>
      <c r="AL527" s="1209"/>
      <c r="AM527" s="1328"/>
      <c r="AN527" s="1208" t="s">
        <v>4821</v>
      </c>
      <c r="AO527" s="1209"/>
      <c r="AP527" s="1328"/>
      <c r="AQ527" s="1208" t="s">
        <v>4821</v>
      </c>
      <c r="AR527" s="1209"/>
      <c r="AS527" s="1328"/>
      <c r="AT527" s="1208" t="s">
        <v>4821</v>
      </c>
      <c r="AU527" s="1209"/>
      <c r="AV527" s="1328"/>
      <c r="AW527" s="1208" t="s">
        <v>4821</v>
      </c>
      <c r="AX527" s="1209"/>
    </row>
    <row r="528" spans="1:50">
      <c r="A528" s="1344" t="s">
        <v>4596</v>
      </c>
      <c r="B528" s="1139" t="s">
        <v>4597</v>
      </c>
      <c r="C528" s="1300" t="s">
        <v>4598</v>
      </c>
      <c r="D528" s="1301" t="s">
        <v>4599</v>
      </c>
      <c r="E528" s="1302" t="s">
        <v>4600</v>
      </c>
      <c r="F528" s="1300" t="s">
        <v>4598</v>
      </c>
      <c r="G528" s="1301" t="s">
        <v>4599</v>
      </c>
      <c r="H528" s="1302" t="s">
        <v>4600</v>
      </c>
      <c r="I528" s="1300" t="s">
        <v>4598</v>
      </c>
      <c r="J528" s="1301" t="s">
        <v>4599</v>
      </c>
      <c r="K528" s="1302" t="s">
        <v>4600</v>
      </c>
      <c r="L528" s="1300" t="s">
        <v>4598</v>
      </c>
      <c r="M528" s="1301" t="s">
        <v>4599</v>
      </c>
      <c r="N528" s="1302" t="s">
        <v>4600</v>
      </c>
      <c r="O528" s="1300" t="s">
        <v>4598</v>
      </c>
      <c r="P528" s="1301" t="s">
        <v>4599</v>
      </c>
      <c r="Q528" s="1302" t="s">
        <v>4600</v>
      </c>
      <c r="R528" s="1300" t="s">
        <v>4598</v>
      </c>
      <c r="S528" s="1301" t="s">
        <v>4599</v>
      </c>
      <c r="T528" s="1302" t="s">
        <v>4600</v>
      </c>
      <c r="U528" s="1300" t="s">
        <v>4598</v>
      </c>
      <c r="V528" s="1301" t="s">
        <v>4599</v>
      </c>
      <c r="W528" s="1302" t="s">
        <v>4600</v>
      </c>
      <c r="X528" s="1300" t="s">
        <v>4598</v>
      </c>
      <c r="Y528" s="1301" t="s">
        <v>4599</v>
      </c>
      <c r="Z528" s="1302" t="s">
        <v>4600</v>
      </c>
      <c r="AA528" s="1300" t="s">
        <v>4598</v>
      </c>
      <c r="AB528" s="1301" t="s">
        <v>4599</v>
      </c>
      <c r="AC528" s="1302" t="s">
        <v>4600</v>
      </c>
      <c r="AD528" s="1300" t="s">
        <v>4598</v>
      </c>
      <c r="AE528" s="1301" t="s">
        <v>4599</v>
      </c>
      <c r="AF528" s="1302" t="s">
        <v>4600</v>
      </c>
      <c r="AG528" s="1300" t="s">
        <v>4598</v>
      </c>
      <c r="AH528" s="1301" t="s">
        <v>4599</v>
      </c>
      <c r="AI528" s="1302" t="s">
        <v>4600</v>
      </c>
      <c r="AJ528" s="1300" t="s">
        <v>4598</v>
      </c>
      <c r="AK528" s="1301" t="s">
        <v>4599</v>
      </c>
      <c r="AL528" s="1302" t="s">
        <v>4600</v>
      </c>
      <c r="AM528" s="1300" t="s">
        <v>4598</v>
      </c>
      <c r="AN528" s="1301" t="s">
        <v>4599</v>
      </c>
      <c r="AO528" s="1302" t="s">
        <v>4600</v>
      </c>
      <c r="AP528" s="1300" t="s">
        <v>4598</v>
      </c>
      <c r="AQ528" s="1301" t="s">
        <v>4599</v>
      </c>
      <c r="AR528" s="1302" t="s">
        <v>4600</v>
      </c>
      <c r="AS528" s="1300" t="s">
        <v>4598</v>
      </c>
      <c r="AT528" s="1301" t="s">
        <v>4599</v>
      </c>
      <c r="AU528" s="1302" t="s">
        <v>4600</v>
      </c>
      <c r="AV528" s="1300" t="s">
        <v>4598</v>
      </c>
      <c r="AW528" s="1301" t="s">
        <v>4599</v>
      </c>
      <c r="AX528" s="1302" t="s">
        <v>4600</v>
      </c>
    </row>
    <row r="529" spans="1:50">
      <c r="A529" s="1345" t="s">
        <v>4601</v>
      </c>
      <c r="B529" s="1304" t="s">
        <v>4602</v>
      </c>
      <c r="C529" s="1305">
        <v>33</v>
      </c>
      <c r="D529" s="1306">
        <v>32</v>
      </c>
      <c r="E529" s="1346" t="s">
        <v>1078</v>
      </c>
      <c r="F529" s="1305">
        <v>22</v>
      </c>
      <c r="G529" s="1306">
        <v>23</v>
      </c>
      <c r="H529" s="1346" t="s">
        <v>1078</v>
      </c>
      <c r="I529" s="1305">
        <v>23</v>
      </c>
      <c r="J529" s="1306">
        <v>22</v>
      </c>
      <c r="K529" s="1346" t="s">
        <v>1078</v>
      </c>
      <c r="L529" s="1305">
        <v>13</v>
      </c>
      <c r="M529" s="1306">
        <v>9</v>
      </c>
      <c r="N529" s="1346" t="s">
        <v>1078</v>
      </c>
      <c r="O529" s="1305">
        <v>36</v>
      </c>
      <c r="P529" s="1306">
        <v>32</v>
      </c>
      <c r="Q529" s="1346" t="s">
        <v>1078</v>
      </c>
      <c r="R529" s="1305"/>
      <c r="S529" s="1306"/>
      <c r="T529" s="1346"/>
      <c r="U529" s="1305">
        <v>8</v>
      </c>
      <c r="V529" s="1306">
        <v>9</v>
      </c>
      <c r="W529" s="1346" t="s">
        <v>1078</v>
      </c>
      <c r="X529" s="1305"/>
      <c r="Y529" s="1306"/>
      <c r="Z529" s="1346" t="s">
        <v>1078</v>
      </c>
      <c r="AA529" s="1305">
        <v>34</v>
      </c>
      <c r="AB529" s="1306">
        <v>33</v>
      </c>
      <c r="AC529" s="1346" t="s">
        <v>1078</v>
      </c>
      <c r="AD529" s="1305">
        <v>23</v>
      </c>
      <c r="AE529" s="1306">
        <v>23</v>
      </c>
      <c r="AF529" s="1346" t="s">
        <v>1078</v>
      </c>
      <c r="AG529" s="1305">
        <v>32</v>
      </c>
      <c r="AH529" s="1306">
        <v>34</v>
      </c>
      <c r="AI529" s="1346" t="s">
        <v>1078</v>
      </c>
      <c r="AJ529" s="1305">
        <v>31</v>
      </c>
      <c r="AK529" s="1306">
        <v>30</v>
      </c>
      <c r="AL529" s="1346" t="s">
        <v>1078</v>
      </c>
      <c r="AM529" s="1305">
        <v>20</v>
      </c>
      <c r="AN529" s="1306">
        <v>20</v>
      </c>
      <c r="AO529" s="1346" t="s">
        <v>1078</v>
      </c>
      <c r="AP529" s="1305">
        <v>14</v>
      </c>
      <c r="AQ529" s="1306">
        <v>15</v>
      </c>
      <c r="AR529" s="1346" t="s">
        <v>1078</v>
      </c>
      <c r="AS529" s="1305">
        <v>37</v>
      </c>
      <c r="AT529" s="1306">
        <v>36</v>
      </c>
      <c r="AU529" s="1346" t="s">
        <v>1078</v>
      </c>
      <c r="AV529" s="1305">
        <v>27</v>
      </c>
      <c r="AW529" s="1306">
        <v>26</v>
      </c>
      <c r="AX529" s="1346" t="s">
        <v>1078</v>
      </c>
    </row>
    <row r="530" spans="1:50">
      <c r="A530" s="1347" t="s">
        <v>4603</v>
      </c>
      <c r="B530" s="1309" t="s">
        <v>4604</v>
      </c>
      <c r="C530" s="1317">
        <v>25</v>
      </c>
      <c r="D530" s="1318">
        <v>25</v>
      </c>
      <c r="E530" s="1348" t="s">
        <v>1078</v>
      </c>
      <c r="F530" s="1317">
        <v>19</v>
      </c>
      <c r="G530" s="1318">
        <v>20</v>
      </c>
      <c r="H530" s="1348" t="s">
        <v>1078</v>
      </c>
      <c r="I530" s="1317">
        <v>16</v>
      </c>
      <c r="J530" s="1318">
        <v>15</v>
      </c>
      <c r="K530" s="1348" t="s">
        <v>1078</v>
      </c>
      <c r="L530" s="1317">
        <v>4</v>
      </c>
      <c r="M530" s="1318">
        <v>3</v>
      </c>
      <c r="N530" s="1348" t="s">
        <v>1078</v>
      </c>
      <c r="O530" s="1317">
        <v>31</v>
      </c>
      <c r="P530" s="1318">
        <v>30</v>
      </c>
      <c r="Q530" s="1348" t="s">
        <v>1078</v>
      </c>
      <c r="R530" s="1317"/>
      <c r="S530" s="1318"/>
      <c r="T530" s="1348"/>
      <c r="U530" s="1317">
        <v>6</v>
      </c>
      <c r="V530" s="1318">
        <v>7</v>
      </c>
      <c r="W530" s="1348" t="s">
        <v>1078</v>
      </c>
      <c r="X530" s="1317"/>
      <c r="Y530" s="1318"/>
      <c r="Z530" s="1348" t="s">
        <v>1078</v>
      </c>
      <c r="AA530" s="1317">
        <v>32</v>
      </c>
      <c r="AB530" s="1318">
        <v>31</v>
      </c>
      <c r="AC530" s="1348" t="s">
        <v>1078</v>
      </c>
      <c r="AD530" s="1317">
        <v>19</v>
      </c>
      <c r="AE530" s="1318">
        <v>19</v>
      </c>
      <c r="AF530" s="1348" t="s">
        <v>1078</v>
      </c>
      <c r="AG530" s="1317">
        <v>25</v>
      </c>
      <c r="AH530" s="1318">
        <v>28</v>
      </c>
      <c r="AI530" s="1348" t="s">
        <v>1078</v>
      </c>
      <c r="AJ530" s="1317">
        <v>29</v>
      </c>
      <c r="AK530" s="1318">
        <v>28</v>
      </c>
      <c r="AL530" s="1348" t="s">
        <v>1078</v>
      </c>
      <c r="AM530" s="1317">
        <v>18</v>
      </c>
      <c r="AN530" s="1318">
        <v>18</v>
      </c>
      <c r="AO530" s="1348" t="s">
        <v>1078</v>
      </c>
      <c r="AP530" s="1317">
        <v>9</v>
      </c>
      <c r="AQ530" s="1318">
        <v>10</v>
      </c>
      <c r="AR530" s="1348" t="s">
        <v>1078</v>
      </c>
      <c r="AS530" s="1317">
        <v>34</v>
      </c>
      <c r="AT530" s="1318">
        <v>33</v>
      </c>
      <c r="AU530" s="1348" t="s">
        <v>1078</v>
      </c>
      <c r="AV530" s="1317">
        <v>24</v>
      </c>
      <c r="AW530" s="1318">
        <v>24</v>
      </c>
      <c r="AX530" s="1348" t="s">
        <v>1078</v>
      </c>
    </row>
    <row r="531" spans="1:50">
      <c r="A531" s="1347" t="s">
        <v>4605</v>
      </c>
      <c r="B531" s="1309" t="s">
        <v>4606</v>
      </c>
      <c r="C531" s="1317">
        <v>61.4</v>
      </c>
      <c r="D531" s="1318">
        <v>61.4</v>
      </c>
      <c r="E531" s="1348" t="s">
        <v>1078</v>
      </c>
      <c r="F531" s="1317">
        <v>62.4</v>
      </c>
      <c r="G531" s="1318">
        <v>61.4</v>
      </c>
      <c r="H531" s="1348" t="s">
        <v>1078</v>
      </c>
      <c r="I531" s="1317">
        <v>61.5</v>
      </c>
      <c r="J531" s="1318">
        <v>61.5</v>
      </c>
      <c r="K531" s="1348" t="s">
        <v>1078</v>
      </c>
      <c r="L531" s="1317">
        <v>61.5</v>
      </c>
      <c r="M531" s="1318">
        <v>61.6</v>
      </c>
      <c r="N531" s="1348" t="s">
        <v>1078</v>
      </c>
      <c r="O531" s="1317">
        <v>62.2</v>
      </c>
      <c r="P531" s="1318">
        <v>61.6</v>
      </c>
      <c r="Q531" s="1348" t="s">
        <v>1078</v>
      </c>
      <c r="R531" s="1317"/>
      <c r="S531" s="1318"/>
      <c r="T531" s="1348"/>
      <c r="U531" s="1317">
        <v>62.5</v>
      </c>
      <c r="V531" s="1318">
        <v>61.9</v>
      </c>
      <c r="W531" s="1348" t="s">
        <v>1078</v>
      </c>
      <c r="X531" s="1317"/>
      <c r="Y531" s="1318"/>
      <c r="Z531" s="1348" t="s">
        <v>1078</v>
      </c>
      <c r="AA531" s="1317">
        <v>62.4</v>
      </c>
      <c r="AB531" s="1318">
        <v>62.7</v>
      </c>
      <c r="AC531" s="1348" t="s">
        <v>1078</v>
      </c>
      <c r="AD531" s="1409">
        <v>62</v>
      </c>
      <c r="AE531" s="1318">
        <v>60.8</v>
      </c>
      <c r="AF531" s="1348" t="s">
        <v>1078</v>
      </c>
      <c r="AG531" s="1409">
        <v>62</v>
      </c>
      <c r="AH531" s="1318">
        <v>61.4</v>
      </c>
      <c r="AI531" s="1348" t="s">
        <v>1078</v>
      </c>
      <c r="AJ531" s="1317">
        <v>62.1</v>
      </c>
      <c r="AK531" s="1318">
        <v>61.5</v>
      </c>
      <c r="AL531" s="1348" t="s">
        <v>1078</v>
      </c>
      <c r="AM531" s="1317">
        <v>61.2</v>
      </c>
      <c r="AN531" s="1318">
        <v>62.1</v>
      </c>
      <c r="AO531" s="1348" t="s">
        <v>1078</v>
      </c>
      <c r="AP531" s="1317">
        <v>62.1</v>
      </c>
      <c r="AQ531" s="1318">
        <v>61.3</v>
      </c>
      <c r="AR531" s="1348" t="s">
        <v>1078</v>
      </c>
      <c r="AS531" s="1317">
        <v>62.1</v>
      </c>
      <c r="AT531" s="1318">
        <v>61.8</v>
      </c>
      <c r="AU531" s="1348" t="s">
        <v>1078</v>
      </c>
      <c r="AV531" s="1317">
        <v>61.3</v>
      </c>
      <c r="AW531" s="1318">
        <v>61.7</v>
      </c>
      <c r="AX531" s="1348" t="s">
        <v>1078</v>
      </c>
    </row>
    <row r="532" spans="1:50">
      <c r="A532" s="1347" t="s">
        <v>4607</v>
      </c>
      <c r="B532" s="1309" t="s">
        <v>4608</v>
      </c>
      <c r="C532" s="1317">
        <v>61.1</v>
      </c>
      <c r="D532" s="1415">
        <v>61</v>
      </c>
      <c r="E532" s="1348" t="s">
        <v>1078</v>
      </c>
      <c r="F532" s="1317">
        <v>61.9</v>
      </c>
      <c r="G532" s="1318">
        <v>60.9</v>
      </c>
      <c r="H532" s="1348" t="s">
        <v>1078</v>
      </c>
      <c r="I532" s="1317">
        <v>61.2</v>
      </c>
      <c r="J532" s="1318">
        <v>61.1</v>
      </c>
      <c r="K532" s="1348" t="s">
        <v>1078</v>
      </c>
      <c r="L532" s="1317">
        <v>60.9</v>
      </c>
      <c r="M532" s="1318">
        <v>61.1</v>
      </c>
      <c r="N532" s="1348" t="s">
        <v>1078</v>
      </c>
      <c r="O532" s="1317">
        <v>61.6</v>
      </c>
      <c r="P532" s="1415">
        <v>61</v>
      </c>
      <c r="Q532" s="1348" t="s">
        <v>1078</v>
      </c>
      <c r="R532" s="1317"/>
      <c r="S532" s="1318"/>
      <c r="T532" s="1348"/>
      <c r="U532" s="1317">
        <v>61.9</v>
      </c>
      <c r="V532" s="1318">
        <v>61.4</v>
      </c>
      <c r="W532" s="1348" t="s">
        <v>1078</v>
      </c>
      <c r="X532" s="1317"/>
      <c r="Y532" s="1318"/>
      <c r="Z532" s="1348" t="s">
        <v>1078</v>
      </c>
      <c r="AA532" s="1317">
        <v>62.1</v>
      </c>
      <c r="AB532" s="1318">
        <v>62.1</v>
      </c>
      <c r="AC532" s="1348" t="s">
        <v>1078</v>
      </c>
      <c r="AD532" s="1317">
        <v>61.6</v>
      </c>
      <c r="AE532" s="1318">
        <v>60.5</v>
      </c>
      <c r="AF532" s="1348" t="s">
        <v>1078</v>
      </c>
      <c r="AG532" s="1317">
        <v>61.7</v>
      </c>
      <c r="AH532" s="1318">
        <v>61.2</v>
      </c>
      <c r="AI532" s="1348" t="s">
        <v>1078</v>
      </c>
      <c r="AJ532" s="1317">
        <v>61.8</v>
      </c>
      <c r="AK532" s="1318">
        <v>61.2</v>
      </c>
      <c r="AL532" s="1348" t="s">
        <v>1078</v>
      </c>
      <c r="AM532" s="1317">
        <v>60.7</v>
      </c>
      <c r="AN532" s="1318">
        <v>61.7</v>
      </c>
      <c r="AO532" s="1348" t="s">
        <v>1078</v>
      </c>
      <c r="AP532" s="1317">
        <v>61.6</v>
      </c>
      <c r="AQ532" s="1415">
        <v>61</v>
      </c>
      <c r="AR532" s="1348" t="s">
        <v>1078</v>
      </c>
      <c r="AS532" s="1317">
        <v>61.8</v>
      </c>
      <c r="AT532" s="1318">
        <v>61.6</v>
      </c>
      <c r="AU532" s="1348" t="s">
        <v>1078</v>
      </c>
      <c r="AV532" s="1317">
        <v>60.8</v>
      </c>
      <c r="AW532" s="1318">
        <v>61.4</v>
      </c>
      <c r="AX532" s="1348" t="s">
        <v>1078</v>
      </c>
    </row>
    <row r="533" spans="1:50">
      <c r="A533" s="1347" t="s">
        <v>4609</v>
      </c>
      <c r="B533" s="1309" t="s">
        <v>4610</v>
      </c>
      <c r="C533" s="1317">
        <v>0.78</v>
      </c>
      <c r="D533" s="1318">
        <v>0.87</v>
      </c>
      <c r="E533" s="1348" t="s">
        <v>1078</v>
      </c>
      <c r="F533" s="1317">
        <v>0.71</v>
      </c>
      <c r="G533" s="1318">
        <v>0.83</v>
      </c>
      <c r="H533" s="1348" t="s">
        <v>1078</v>
      </c>
      <c r="I533" s="1317">
        <v>0.72</v>
      </c>
      <c r="J533" s="1318">
        <v>0.87</v>
      </c>
      <c r="K533" s="1348" t="s">
        <v>1078</v>
      </c>
      <c r="L533" s="1317">
        <v>0.92</v>
      </c>
      <c r="M533" s="1318">
        <v>0.99</v>
      </c>
      <c r="N533" s="1348" t="s">
        <v>1078</v>
      </c>
      <c r="O533" s="1317">
        <v>0.86</v>
      </c>
      <c r="P533" s="1318">
        <v>1.1299999999999999</v>
      </c>
      <c r="Q533" s="1348" t="s">
        <v>1078</v>
      </c>
      <c r="R533" s="1317"/>
      <c r="S533" s="1318"/>
      <c r="T533" s="1348"/>
      <c r="U533" s="1317">
        <v>0.92</v>
      </c>
      <c r="V533" s="1318">
        <v>0.98</v>
      </c>
      <c r="W533" s="1348" t="s">
        <v>1078</v>
      </c>
      <c r="X533" s="1317"/>
      <c r="Y533" s="1318"/>
      <c r="Z533" s="1348" t="s">
        <v>1078</v>
      </c>
      <c r="AA533" s="1317">
        <v>0.92</v>
      </c>
      <c r="AB533" s="1318">
        <v>0.82</v>
      </c>
      <c r="AC533" s="1348" t="s">
        <v>1078</v>
      </c>
      <c r="AD533" s="1317">
        <v>0.91</v>
      </c>
      <c r="AE533" s="1318">
        <v>0.76</v>
      </c>
      <c r="AF533" s="1348" t="s">
        <v>1078</v>
      </c>
      <c r="AG533" s="1317">
        <v>0.84</v>
      </c>
      <c r="AH533" s="1318">
        <v>0.85</v>
      </c>
      <c r="AI533" s="1348" t="s">
        <v>1078</v>
      </c>
      <c r="AJ533" s="1317">
        <v>1.05</v>
      </c>
      <c r="AK533" s="1318">
        <v>0.81</v>
      </c>
      <c r="AL533" s="1348" t="s">
        <v>1078</v>
      </c>
      <c r="AM533" s="1317">
        <v>0.94</v>
      </c>
      <c r="AN533" s="1318">
        <v>0.85</v>
      </c>
      <c r="AO533" s="1348" t="s">
        <v>1078</v>
      </c>
      <c r="AP533" s="1317">
        <v>0.53</v>
      </c>
      <c r="AQ533" s="1318">
        <v>1.1000000000000001</v>
      </c>
      <c r="AR533" s="1348" t="s">
        <v>1078</v>
      </c>
      <c r="AS533" s="1317">
        <v>0.72</v>
      </c>
      <c r="AT533" s="1318">
        <v>1.02</v>
      </c>
      <c r="AU533" s="1348" t="s">
        <v>1078</v>
      </c>
      <c r="AV533" s="1317">
        <v>0.95</v>
      </c>
      <c r="AW533" s="1318">
        <v>0.95</v>
      </c>
      <c r="AX533" s="1348" t="s">
        <v>1078</v>
      </c>
    </row>
    <row r="534" spans="1:50">
      <c r="A534" s="1347" t="s">
        <v>4611</v>
      </c>
      <c r="B534" s="1309" t="s">
        <v>4612</v>
      </c>
      <c r="C534" s="1317">
        <v>2.2400000000000002</v>
      </c>
      <c r="D534" s="1318">
        <v>3.11</v>
      </c>
      <c r="E534" s="1348" t="s">
        <v>1078</v>
      </c>
      <c r="F534" s="1317">
        <v>2.08</v>
      </c>
      <c r="G534" s="1318">
        <v>2.0699999999999998</v>
      </c>
      <c r="H534" s="1348" t="s">
        <v>1078</v>
      </c>
      <c r="I534" s="1317">
        <v>2.1800000000000002</v>
      </c>
      <c r="J534" s="1318">
        <v>2.44</v>
      </c>
      <c r="K534" s="1348" t="s">
        <v>1078</v>
      </c>
      <c r="L534" s="1317">
        <v>2.09</v>
      </c>
      <c r="M534" s="1318">
        <v>2.36</v>
      </c>
      <c r="N534" s="1348" t="s">
        <v>1078</v>
      </c>
      <c r="O534" s="1317">
        <v>2.39</v>
      </c>
      <c r="P534" s="1318">
        <v>2.2400000000000002</v>
      </c>
      <c r="Q534" s="1348" t="s">
        <v>1078</v>
      </c>
      <c r="R534" s="1317"/>
      <c r="S534" s="1318"/>
      <c r="T534" s="1348"/>
      <c r="U534" s="1317">
        <v>1.95</v>
      </c>
      <c r="V534" s="1318">
        <v>1.64</v>
      </c>
      <c r="W534" s="1348" t="s">
        <v>1078</v>
      </c>
      <c r="X534" s="1317"/>
      <c r="Y534" s="1318"/>
      <c r="Z534" s="1348" t="s">
        <v>1078</v>
      </c>
      <c r="AA534" s="1317">
        <v>2.17</v>
      </c>
      <c r="AB534" s="1318">
        <v>2.4900000000000002</v>
      </c>
      <c r="AC534" s="1348" t="s">
        <v>1078</v>
      </c>
      <c r="AD534" s="1317">
        <v>2.27</v>
      </c>
      <c r="AE534" s="1318">
        <v>1.92</v>
      </c>
      <c r="AF534" s="1348" t="s">
        <v>1078</v>
      </c>
      <c r="AG534" s="1407">
        <v>1.8</v>
      </c>
      <c r="AH534" s="1318">
        <v>1.97</v>
      </c>
      <c r="AI534" s="1348" t="s">
        <v>1078</v>
      </c>
      <c r="AJ534" s="1317">
        <v>2.0499999999999998</v>
      </c>
      <c r="AK534" s="1414">
        <v>2.2000000000000002</v>
      </c>
      <c r="AL534" s="1348" t="s">
        <v>1078</v>
      </c>
      <c r="AM534" s="1317">
        <v>2.34</v>
      </c>
      <c r="AN534" s="1318">
        <v>2.0699999999999998</v>
      </c>
      <c r="AO534" s="1348" t="s">
        <v>1078</v>
      </c>
      <c r="AP534" s="1317">
        <v>1.59</v>
      </c>
      <c r="AQ534" s="1318">
        <v>1.41</v>
      </c>
      <c r="AR534" s="1348" t="s">
        <v>1078</v>
      </c>
      <c r="AS534" s="1317">
        <v>2.25</v>
      </c>
      <c r="AT534" s="1318">
        <v>1.82</v>
      </c>
      <c r="AU534" s="1348" t="s">
        <v>1078</v>
      </c>
      <c r="AV534" s="1317">
        <v>2.48</v>
      </c>
      <c r="AW534" s="1318">
        <v>2.0499999999999998</v>
      </c>
      <c r="AX534" s="1348" t="s">
        <v>1078</v>
      </c>
    </row>
    <row r="535" spans="1:50">
      <c r="A535" s="1349" t="s">
        <v>4613</v>
      </c>
      <c r="B535" s="1350" t="s">
        <v>4614</v>
      </c>
      <c r="C535" s="1351">
        <v>-0.65</v>
      </c>
      <c r="D535" s="1408">
        <v>-0.5</v>
      </c>
      <c r="E535" s="1352" t="s">
        <v>1078</v>
      </c>
      <c r="F535" s="1351">
        <v>-0.63</v>
      </c>
      <c r="G535" s="1311">
        <v>-0.65</v>
      </c>
      <c r="H535" s="1352" t="s">
        <v>1078</v>
      </c>
      <c r="I535" s="1351">
        <v>-0.51</v>
      </c>
      <c r="J535" s="1311">
        <v>-0.61</v>
      </c>
      <c r="K535" s="1352" t="s">
        <v>1078</v>
      </c>
      <c r="L535" s="1351">
        <v>-0.7</v>
      </c>
      <c r="M535" s="1311">
        <v>-0.65</v>
      </c>
      <c r="N535" s="1352" t="s">
        <v>1078</v>
      </c>
      <c r="O535" s="1351">
        <v>-0.5</v>
      </c>
      <c r="P535" s="1408">
        <v>-0.5</v>
      </c>
      <c r="Q535" s="1352" t="s">
        <v>1078</v>
      </c>
      <c r="R535" s="1351"/>
      <c r="S535" s="1311"/>
      <c r="T535" s="1352"/>
      <c r="U535" s="1351">
        <v>-0.62</v>
      </c>
      <c r="V535" s="1408">
        <v>-0.7</v>
      </c>
      <c r="W535" s="1352" t="s">
        <v>1078</v>
      </c>
      <c r="X535" s="1351"/>
      <c r="Y535" s="1311"/>
      <c r="Z535" s="1352" t="s">
        <v>1078</v>
      </c>
      <c r="AA535" s="1351">
        <v>-0.5</v>
      </c>
      <c r="AB535" s="1311">
        <v>-0.54</v>
      </c>
      <c r="AC535" s="1352" t="s">
        <v>1078</v>
      </c>
      <c r="AD535" s="1351">
        <v>-0.62</v>
      </c>
      <c r="AE535" s="1311">
        <v>-0.56000000000000005</v>
      </c>
      <c r="AF535" s="1352" t="s">
        <v>1078</v>
      </c>
      <c r="AG535" s="1351">
        <v>-0.63</v>
      </c>
      <c r="AH535" s="1311">
        <v>-0.68</v>
      </c>
      <c r="AI535" s="1352" t="s">
        <v>1078</v>
      </c>
      <c r="AJ535" s="1351">
        <v>-0.63</v>
      </c>
      <c r="AK535" s="1311">
        <v>-0.63</v>
      </c>
      <c r="AL535" s="1352" t="s">
        <v>1078</v>
      </c>
      <c r="AM535" s="1351">
        <v>-0.56000000000000005</v>
      </c>
      <c r="AN535" s="1311">
        <v>-0.56000000000000005</v>
      </c>
      <c r="AO535" s="1352" t="s">
        <v>1078</v>
      </c>
      <c r="AP535" s="1351">
        <v>-0.74</v>
      </c>
      <c r="AQ535" s="1311">
        <v>-0.82</v>
      </c>
      <c r="AR535" s="1352" t="s">
        <v>1078</v>
      </c>
      <c r="AS535" s="1351">
        <v>-0.56999999999999995</v>
      </c>
      <c r="AT535" s="1311">
        <v>-0.67</v>
      </c>
      <c r="AU535" s="1352" t="s">
        <v>1078</v>
      </c>
      <c r="AV535" s="1351">
        <v>-0.5</v>
      </c>
      <c r="AW535" s="1408">
        <v>-0.5</v>
      </c>
      <c r="AX535" s="1352" t="s">
        <v>1078</v>
      </c>
    </row>
    <row r="536" spans="1:50">
      <c r="A536" s="1347" t="s">
        <v>4615</v>
      </c>
      <c r="B536" s="1309" t="s">
        <v>4616</v>
      </c>
      <c r="C536" s="1317">
        <v>0.18</v>
      </c>
      <c r="D536" s="1318">
        <v>0.19</v>
      </c>
      <c r="E536" s="1348" t="s">
        <v>1078</v>
      </c>
      <c r="F536" s="1317">
        <v>0.16</v>
      </c>
      <c r="G536" s="1318">
        <v>0.21</v>
      </c>
      <c r="H536" s="1348" t="s">
        <v>1078</v>
      </c>
      <c r="I536" s="1317">
        <v>0.22</v>
      </c>
      <c r="J536" s="1318">
        <v>0.25</v>
      </c>
      <c r="K536" s="1348" t="s">
        <v>1078</v>
      </c>
      <c r="L536" s="1317">
        <v>0.19</v>
      </c>
      <c r="M536" s="1318">
        <v>0.25</v>
      </c>
      <c r="N536" s="1348" t="s">
        <v>1078</v>
      </c>
      <c r="O536" s="1317">
        <v>0.24</v>
      </c>
      <c r="P536" s="1318">
        <v>0.23</v>
      </c>
      <c r="Q536" s="1348" t="s">
        <v>1078</v>
      </c>
      <c r="R536" s="1317"/>
      <c r="S536" s="1318"/>
      <c r="T536" s="1348"/>
      <c r="U536" s="1317">
        <v>0.24</v>
      </c>
      <c r="V536" s="1414">
        <v>0.2</v>
      </c>
      <c r="W536" s="1348" t="s">
        <v>1078</v>
      </c>
      <c r="X536" s="1317"/>
      <c r="Y536" s="1318"/>
      <c r="Z536" s="1348" t="s">
        <v>1078</v>
      </c>
      <c r="AA536" s="1317">
        <v>0.22</v>
      </c>
      <c r="AB536" s="1318">
        <v>0.21</v>
      </c>
      <c r="AC536" s="1348" t="s">
        <v>1078</v>
      </c>
      <c r="AD536" s="1317">
        <v>0.22</v>
      </c>
      <c r="AE536" s="1318">
        <v>0.23</v>
      </c>
      <c r="AF536" s="1348" t="s">
        <v>1078</v>
      </c>
      <c r="AG536" s="1317">
        <v>0.21</v>
      </c>
      <c r="AH536" s="1318">
        <v>0.15</v>
      </c>
      <c r="AI536" s="1348" t="s">
        <v>1078</v>
      </c>
      <c r="AJ536" s="1317">
        <v>0.16</v>
      </c>
      <c r="AK536" s="1318">
        <v>0.24</v>
      </c>
      <c r="AL536" s="1348" t="s">
        <v>1078</v>
      </c>
      <c r="AM536" s="1317">
        <v>0.23</v>
      </c>
      <c r="AN536" s="1318">
        <v>0.21</v>
      </c>
      <c r="AO536" s="1348" t="s">
        <v>1078</v>
      </c>
      <c r="AP536" s="1317">
        <v>0.13</v>
      </c>
      <c r="AQ536" s="1318">
        <v>0.21</v>
      </c>
      <c r="AR536" s="1348" t="s">
        <v>1078</v>
      </c>
      <c r="AS536" s="1317">
        <v>0.17</v>
      </c>
      <c r="AT536" s="1318">
        <v>0.21</v>
      </c>
      <c r="AU536" s="1348" t="s">
        <v>1078</v>
      </c>
      <c r="AV536" s="1317">
        <v>0.16</v>
      </c>
      <c r="AW536" s="1318">
        <v>0.24</v>
      </c>
      <c r="AX536" s="1348" t="s">
        <v>1078</v>
      </c>
    </row>
    <row r="537" spans="1:50">
      <c r="A537" s="1347" t="s">
        <v>4617</v>
      </c>
      <c r="B537" s="1309" t="s">
        <v>4618</v>
      </c>
      <c r="C537" s="1407">
        <v>0.2</v>
      </c>
      <c r="D537" s="1414">
        <v>0.2</v>
      </c>
      <c r="E537" s="1348" t="s">
        <v>1078</v>
      </c>
      <c r="F537" s="1317">
        <v>0.17</v>
      </c>
      <c r="G537" s="1318">
        <v>0.23</v>
      </c>
      <c r="H537" s="1348" t="s">
        <v>1078</v>
      </c>
      <c r="I537" s="1317">
        <v>0.22</v>
      </c>
      <c r="J537" s="1318">
        <v>0.26</v>
      </c>
      <c r="K537" s="1348" t="s">
        <v>1078</v>
      </c>
      <c r="L537" s="1317">
        <v>0.18</v>
      </c>
      <c r="M537" s="1318">
        <v>0.24</v>
      </c>
      <c r="N537" s="1348" t="s">
        <v>1078</v>
      </c>
      <c r="O537" s="1317">
        <v>0.26</v>
      </c>
      <c r="P537" s="1318">
        <v>0.23</v>
      </c>
      <c r="Q537" s="1348" t="s">
        <v>1078</v>
      </c>
      <c r="R537" s="1317"/>
      <c r="S537" s="1318"/>
      <c r="T537" s="1348"/>
      <c r="U537" s="1317">
        <v>0.25</v>
      </c>
      <c r="V537" s="1318">
        <v>0.22</v>
      </c>
      <c r="W537" s="1348" t="s">
        <v>1078</v>
      </c>
      <c r="X537" s="1317"/>
      <c r="Y537" s="1318"/>
      <c r="Z537" s="1348" t="s">
        <v>1078</v>
      </c>
      <c r="AA537" s="1317">
        <v>0.21</v>
      </c>
      <c r="AB537" s="1318">
        <v>0.24</v>
      </c>
      <c r="AC537" s="1348" t="s">
        <v>1078</v>
      </c>
      <c r="AD537" s="1317">
        <v>0.24</v>
      </c>
      <c r="AE537" s="1318">
        <v>0.24</v>
      </c>
      <c r="AF537" s="1348" t="s">
        <v>1078</v>
      </c>
      <c r="AG537" s="1407">
        <v>0.2</v>
      </c>
      <c r="AH537" s="1318">
        <v>0.15</v>
      </c>
      <c r="AI537" s="1348" t="s">
        <v>1078</v>
      </c>
      <c r="AJ537" s="1317">
        <v>0.18</v>
      </c>
      <c r="AK537" s="1318">
        <v>0.24</v>
      </c>
      <c r="AL537" s="1348" t="s">
        <v>1078</v>
      </c>
      <c r="AM537" s="1317">
        <v>0.24</v>
      </c>
      <c r="AN537" s="1318">
        <v>0.22</v>
      </c>
      <c r="AO537" s="1348" t="s">
        <v>1078</v>
      </c>
      <c r="AP537" s="1317">
        <v>0.17</v>
      </c>
      <c r="AQ537" s="1318">
        <v>0.23</v>
      </c>
      <c r="AR537" s="1348" t="s">
        <v>1078</v>
      </c>
      <c r="AS537" s="1317">
        <v>0.16</v>
      </c>
      <c r="AT537" s="1318">
        <v>0.22</v>
      </c>
      <c r="AU537" s="1348" t="s">
        <v>1078</v>
      </c>
      <c r="AV537" s="1317">
        <v>0.16</v>
      </c>
      <c r="AW537" s="1318">
        <v>0.28000000000000003</v>
      </c>
      <c r="AX537" s="1348" t="s">
        <v>1078</v>
      </c>
    </row>
    <row r="538" spans="1:50">
      <c r="A538" s="1347" t="s">
        <v>4619</v>
      </c>
      <c r="B538" s="1309" t="s">
        <v>4620</v>
      </c>
      <c r="C538" s="1317">
        <v>0.23</v>
      </c>
      <c r="D538" s="1414">
        <v>0.2</v>
      </c>
      <c r="E538" s="1348" t="s">
        <v>1078</v>
      </c>
      <c r="F538" s="1407">
        <v>0.2</v>
      </c>
      <c r="G538" s="1318">
        <v>0.26</v>
      </c>
      <c r="H538" s="1348" t="s">
        <v>1078</v>
      </c>
      <c r="I538" s="1317">
        <v>0.26</v>
      </c>
      <c r="J538" s="1318">
        <v>0.28999999999999998</v>
      </c>
      <c r="K538" s="1348" t="s">
        <v>1078</v>
      </c>
      <c r="L538" s="1407">
        <v>0.2</v>
      </c>
      <c r="M538" s="1318">
        <v>0.25</v>
      </c>
      <c r="N538" s="1348" t="s">
        <v>1078</v>
      </c>
      <c r="O538" s="1317">
        <v>0.28999999999999998</v>
      </c>
      <c r="P538" s="1318">
        <v>0.24</v>
      </c>
      <c r="Q538" s="1348" t="s">
        <v>1078</v>
      </c>
      <c r="R538" s="1317"/>
      <c r="S538" s="1318"/>
      <c r="T538" s="1348"/>
      <c r="U538" s="1317">
        <v>0.26</v>
      </c>
      <c r="V538" s="1318">
        <v>0.24</v>
      </c>
      <c r="W538" s="1348" t="s">
        <v>1078</v>
      </c>
      <c r="X538" s="1317"/>
      <c r="Y538" s="1318"/>
      <c r="Z538" s="1348" t="s">
        <v>1078</v>
      </c>
      <c r="AA538" s="1317">
        <v>0.24</v>
      </c>
      <c r="AB538" s="1318">
        <v>0.28000000000000003</v>
      </c>
      <c r="AC538" s="1348" t="s">
        <v>1078</v>
      </c>
      <c r="AD538" s="1407">
        <v>0.3</v>
      </c>
      <c r="AE538" s="1318">
        <v>0.27</v>
      </c>
      <c r="AF538" s="1348" t="s">
        <v>1078</v>
      </c>
      <c r="AG538" s="1317">
        <v>0.23</v>
      </c>
      <c r="AH538" s="1414">
        <v>0.2</v>
      </c>
      <c r="AI538" s="1348" t="s">
        <v>1078</v>
      </c>
      <c r="AJ538" s="1317">
        <v>0.26</v>
      </c>
      <c r="AK538" s="1414">
        <v>0.3</v>
      </c>
      <c r="AL538" s="1348" t="s">
        <v>1078</v>
      </c>
      <c r="AM538" s="1317">
        <v>0.26</v>
      </c>
      <c r="AN538" s="1318">
        <v>0.26</v>
      </c>
      <c r="AO538" s="1348" t="s">
        <v>1078</v>
      </c>
      <c r="AP538" s="1317">
        <v>0.21</v>
      </c>
      <c r="AQ538" s="1318">
        <v>0.27</v>
      </c>
      <c r="AR538" s="1348" t="s">
        <v>1078</v>
      </c>
      <c r="AS538" s="1407">
        <v>0.2</v>
      </c>
      <c r="AT538" s="1318">
        <v>0.28000000000000003</v>
      </c>
      <c r="AU538" s="1348" t="s">
        <v>1078</v>
      </c>
      <c r="AV538" s="1317">
        <v>0.22</v>
      </c>
      <c r="AW538" s="1414">
        <v>0.3</v>
      </c>
      <c r="AX538" s="1348" t="s">
        <v>1078</v>
      </c>
    </row>
    <row r="539" spans="1:50">
      <c r="A539" s="1349" t="s">
        <v>4621</v>
      </c>
      <c r="B539" s="1350" t="s">
        <v>4622</v>
      </c>
      <c r="C539" s="1310">
        <v>7.8</v>
      </c>
      <c r="D539" s="1311">
        <v>8.9</v>
      </c>
      <c r="E539" s="1352" t="s">
        <v>1078</v>
      </c>
      <c r="F539" s="1310">
        <v>7.7</v>
      </c>
      <c r="G539" s="1311">
        <v>11.9</v>
      </c>
      <c r="H539" s="1352" t="s">
        <v>1078</v>
      </c>
      <c r="I539" s="1310">
        <v>9.3000000000000007</v>
      </c>
      <c r="J539" s="1311">
        <v>10.3</v>
      </c>
      <c r="K539" s="1352" t="s">
        <v>1078</v>
      </c>
      <c r="L539" s="1310">
        <v>8.9</v>
      </c>
      <c r="M539" s="1311">
        <v>8.6</v>
      </c>
      <c r="N539" s="1352" t="s">
        <v>1078</v>
      </c>
      <c r="O539" s="1310">
        <v>6.7</v>
      </c>
      <c r="P539" s="1311">
        <v>5.6</v>
      </c>
      <c r="Q539" s="1352" t="s">
        <v>1078</v>
      </c>
      <c r="R539" s="1310"/>
      <c r="S539" s="1311"/>
      <c r="T539" s="1352"/>
      <c r="U539" s="1310">
        <v>8.4</v>
      </c>
      <c r="V539" s="1311">
        <v>10.6</v>
      </c>
      <c r="W539" s="1352" t="s">
        <v>1078</v>
      </c>
      <c r="X539" s="1310"/>
      <c r="Y539" s="1311"/>
      <c r="Z539" s="1352" t="s">
        <v>1078</v>
      </c>
      <c r="AA539" s="1310">
        <v>7.7</v>
      </c>
      <c r="AB539" s="1311">
        <v>12.4</v>
      </c>
      <c r="AC539" s="1352" t="s">
        <v>1078</v>
      </c>
      <c r="AD539" s="1310">
        <v>5.0999999999999996</v>
      </c>
      <c r="AE539" s="1311">
        <v>10.6</v>
      </c>
      <c r="AF539" s="1352" t="s">
        <v>1078</v>
      </c>
      <c r="AG539" s="1310">
        <v>10.3</v>
      </c>
      <c r="AH539" s="1311">
        <v>7.8</v>
      </c>
      <c r="AI539" s="1352" t="s">
        <v>1078</v>
      </c>
      <c r="AJ539" s="1310">
        <v>8.3000000000000007</v>
      </c>
      <c r="AK539" s="1311">
        <v>7.6</v>
      </c>
      <c r="AL539" s="1352" t="s">
        <v>1078</v>
      </c>
      <c r="AM539" s="1310">
        <v>7.4</v>
      </c>
      <c r="AN539" s="1311">
        <v>6.3</v>
      </c>
      <c r="AO539" s="1352" t="s">
        <v>1078</v>
      </c>
      <c r="AP539" s="1310">
        <v>10.8</v>
      </c>
      <c r="AQ539" s="1311">
        <v>9.6999999999999993</v>
      </c>
      <c r="AR539" s="1352" t="s">
        <v>1078</v>
      </c>
      <c r="AS539" s="1310">
        <v>10</v>
      </c>
      <c r="AT539" s="1311">
        <v>12.1</v>
      </c>
      <c r="AU539" s="1352" t="s">
        <v>1078</v>
      </c>
      <c r="AV539" s="1310">
        <v>7.7</v>
      </c>
      <c r="AW539" s="1311">
        <v>7.3</v>
      </c>
      <c r="AX539" s="1352" t="s">
        <v>1078</v>
      </c>
    </row>
    <row r="540" spans="1:50">
      <c r="A540" s="1353" t="s">
        <v>4623</v>
      </c>
      <c r="B540" s="1354" t="s">
        <v>4624</v>
      </c>
      <c r="C540" s="1355">
        <v>8.1</v>
      </c>
      <c r="D540" s="1356">
        <v>2.4</v>
      </c>
      <c r="E540" s="1357" t="s">
        <v>1078</v>
      </c>
      <c r="F540" s="1355">
        <v>4.2</v>
      </c>
      <c r="G540" s="1356">
        <v>2.5</v>
      </c>
      <c r="H540" s="1357" t="s">
        <v>1078</v>
      </c>
      <c r="I540" s="1355">
        <v>1.3</v>
      </c>
      <c r="J540" s="1356">
        <v>4.5</v>
      </c>
      <c r="K540" s="1357" t="s">
        <v>1078</v>
      </c>
      <c r="L540" s="1355">
        <v>5.9</v>
      </c>
      <c r="M540" s="1356">
        <v>6.4</v>
      </c>
      <c r="N540" s="1357" t="s">
        <v>1078</v>
      </c>
      <c r="O540" s="1355">
        <v>2.2999999999999998</v>
      </c>
      <c r="P540" s="1356">
        <v>1.6</v>
      </c>
      <c r="Q540" s="1357" t="s">
        <v>1078</v>
      </c>
      <c r="R540" s="1355"/>
      <c r="S540" s="1356"/>
      <c r="T540" s="1357"/>
      <c r="U540" s="1355">
        <v>8.5</v>
      </c>
      <c r="V540" s="1356">
        <v>3.6</v>
      </c>
      <c r="W540" s="1357" t="s">
        <v>1078</v>
      </c>
      <c r="X540" s="1355"/>
      <c r="Y540" s="1356"/>
      <c r="Z540" s="1357" t="s">
        <v>1078</v>
      </c>
      <c r="AA540" s="1355">
        <v>2.4</v>
      </c>
      <c r="AB540" s="1356">
        <v>6.3</v>
      </c>
      <c r="AC540" s="1357" t="s">
        <v>1078</v>
      </c>
      <c r="AD540" s="1355">
        <v>2.2999999999999998</v>
      </c>
      <c r="AE540" s="1356">
        <v>2.1</v>
      </c>
      <c r="AF540" s="1357" t="s">
        <v>1078</v>
      </c>
      <c r="AG540" s="1355">
        <v>5.3</v>
      </c>
      <c r="AH540" s="1356">
        <v>3.3</v>
      </c>
      <c r="AI540" s="1357" t="s">
        <v>1078</v>
      </c>
      <c r="AJ540" s="1355">
        <v>6.4</v>
      </c>
      <c r="AK540" s="1356">
        <v>5</v>
      </c>
      <c r="AL540" s="1357" t="s">
        <v>1078</v>
      </c>
      <c r="AM540" s="1355">
        <v>4.4000000000000004</v>
      </c>
      <c r="AN540" s="1356">
        <v>6.8</v>
      </c>
      <c r="AO540" s="1357" t="s">
        <v>1078</v>
      </c>
      <c r="AP540" s="1355">
        <v>2.5</v>
      </c>
      <c r="AQ540" s="1356">
        <v>6.4</v>
      </c>
      <c r="AR540" s="1357" t="s">
        <v>1078</v>
      </c>
      <c r="AS540" s="1355">
        <v>0.8</v>
      </c>
      <c r="AT540" s="1356">
        <v>4.3</v>
      </c>
      <c r="AU540" s="1357" t="s">
        <v>1078</v>
      </c>
      <c r="AV540" s="1355">
        <v>1.3</v>
      </c>
      <c r="AW540" s="1356">
        <v>1.9</v>
      </c>
      <c r="AX540" s="1357" t="s">
        <v>1078</v>
      </c>
    </row>
    <row r="541" spans="1:50">
      <c r="A541" s="1349" t="s">
        <v>4625</v>
      </c>
      <c r="B541" s="1350" t="s">
        <v>4626</v>
      </c>
      <c r="C541" s="1310">
        <v>0.33</v>
      </c>
      <c r="D541" s="1311">
        <v>0.2</v>
      </c>
      <c r="E541" s="1352" t="s">
        <v>1078</v>
      </c>
      <c r="F541" s="1310">
        <v>-0.06</v>
      </c>
      <c r="G541" s="1311">
        <v>0.01</v>
      </c>
      <c r="H541" s="1352" t="s">
        <v>1078</v>
      </c>
      <c r="I541" s="1310">
        <v>0.02</v>
      </c>
      <c r="J541" s="1311">
        <v>0.04</v>
      </c>
      <c r="K541" s="1352" t="s">
        <v>1078</v>
      </c>
      <c r="L541" s="1310">
        <v>-0.05</v>
      </c>
      <c r="M541" s="1311">
        <v>-0.15</v>
      </c>
      <c r="N541" s="1352" t="s">
        <v>1078</v>
      </c>
      <c r="O541" s="1310">
        <v>0.2</v>
      </c>
      <c r="P541" s="1311">
        <v>0.16</v>
      </c>
      <c r="Q541" s="1352" t="s">
        <v>1078</v>
      </c>
      <c r="R541" s="1310"/>
      <c r="S541" s="1311"/>
      <c r="T541" s="1352"/>
      <c r="U541" s="1310">
        <v>7.0000000000000007E-2</v>
      </c>
      <c r="V541" s="1311">
        <v>0.05</v>
      </c>
      <c r="W541" s="1352" t="s">
        <v>1078</v>
      </c>
      <c r="X541" s="1310"/>
      <c r="Y541" s="1311"/>
      <c r="Z541" s="1352" t="s">
        <v>1078</v>
      </c>
      <c r="AA541" s="1310">
        <v>0.08</v>
      </c>
      <c r="AB541" s="1311">
        <v>7.0000000000000007E-2</v>
      </c>
      <c r="AC541" s="1352" t="s">
        <v>1078</v>
      </c>
      <c r="AD541" s="1310">
        <v>-0.11</v>
      </c>
      <c r="AE541" s="1311">
        <v>-0.12</v>
      </c>
      <c r="AF541" s="1352" t="s">
        <v>1078</v>
      </c>
      <c r="AG541" s="1310">
        <v>0.09</v>
      </c>
      <c r="AH541" s="1311">
        <v>0.09</v>
      </c>
      <c r="AI541" s="1352" t="s">
        <v>1078</v>
      </c>
      <c r="AJ541" s="1310">
        <v>0.08</v>
      </c>
      <c r="AK541" s="1311">
        <v>0.08</v>
      </c>
      <c r="AL541" s="1352" t="s">
        <v>1078</v>
      </c>
      <c r="AM541" s="1310">
        <v>0.12</v>
      </c>
      <c r="AN541" s="1311">
        <v>0.15</v>
      </c>
      <c r="AO541" s="1352" t="s">
        <v>1078</v>
      </c>
      <c r="AP541" s="1310">
        <v>-0.26</v>
      </c>
      <c r="AQ541" s="1311">
        <v>-0.28000000000000003</v>
      </c>
      <c r="AR541" s="1352" t="s">
        <v>1078</v>
      </c>
      <c r="AS541" s="1310">
        <v>0.1</v>
      </c>
      <c r="AT541" s="1311">
        <v>0.21</v>
      </c>
      <c r="AU541" s="1352" t="s">
        <v>1078</v>
      </c>
      <c r="AV541" s="1310">
        <v>0.13</v>
      </c>
      <c r="AW541" s="1311">
        <v>0.4</v>
      </c>
      <c r="AX541" s="1352" t="s">
        <v>1078</v>
      </c>
    </row>
    <row r="542" spans="1:50">
      <c r="A542" s="1358" t="s">
        <v>4627</v>
      </c>
      <c r="B542" s="1143" t="s">
        <v>4628</v>
      </c>
      <c r="C542" s="1314" t="s">
        <v>2261</v>
      </c>
      <c r="D542" s="1315" t="s">
        <v>2261</v>
      </c>
      <c r="E542" s="1359" t="s">
        <v>1078</v>
      </c>
      <c r="F542" s="1314" t="s">
        <v>2261</v>
      </c>
      <c r="G542" s="1315" t="s">
        <v>2261</v>
      </c>
      <c r="H542" s="1359" t="s">
        <v>1078</v>
      </c>
      <c r="I542" s="1314" t="s">
        <v>2261</v>
      </c>
      <c r="J542" s="1315" t="s">
        <v>2261</v>
      </c>
      <c r="K542" s="1359" t="s">
        <v>1078</v>
      </c>
      <c r="L542" s="1314" t="s">
        <v>2261</v>
      </c>
      <c r="M542" s="1315" t="s">
        <v>2261</v>
      </c>
      <c r="N542" s="1359" t="s">
        <v>1078</v>
      </c>
      <c r="O542" s="1314" t="s">
        <v>2261</v>
      </c>
      <c r="P542" s="1315" t="s">
        <v>2261</v>
      </c>
      <c r="Q542" s="1359" t="s">
        <v>1078</v>
      </c>
      <c r="R542" s="1314"/>
      <c r="S542" s="1315"/>
      <c r="T542" s="1359"/>
      <c r="U542" s="1314" t="s">
        <v>2261</v>
      </c>
      <c r="V542" s="1315" t="s">
        <v>2261</v>
      </c>
      <c r="W542" s="1359" t="s">
        <v>1078</v>
      </c>
      <c r="X542" s="1314"/>
      <c r="Y542" s="1315"/>
      <c r="Z542" s="1359" t="s">
        <v>1078</v>
      </c>
      <c r="AA542" s="1314" t="s">
        <v>2261</v>
      </c>
      <c r="AB542" s="1315" t="s">
        <v>2261</v>
      </c>
      <c r="AC542" s="1359" t="s">
        <v>1078</v>
      </c>
      <c r="AD542" s="1314" t="s">
        <v>2261</v>
      </c>
      <c r="AE542" s="1315" t="s">
        <v>2261</v>
      </c>
      <c r="AF542" s="1359" t="s">
        <v>1078</v>
      </c>
      <c r="AG542" s="1314" t="s">
        <v>2261</v>
      </c>
      <c r="AH542" s="1315" t="s">
        <v>2261</v>
      </c>
      <c r="AI542" s="1359" t="s">
        <v>1078</v>
      </c>
      <c r="AJ542" s="1314" t="s">
        <v>2261</v>
      </c>
      <c r="AK542" s="1315" t="s">
        <v>2261</v>
      </c>
      <c r="AL542" s="1359" t="s">
        <v>1078</v>
      </c>
      <c r="AM542" s="1314" t="s">
        <v>2261</v>
      </c>
      <c r="AN542" s="1315" t="s">
        <v>2261</v>
      </c>
      <c r="AO542" s="1359" t="s">
        <v>1078</v>
      </c>
      <c r="AP542" s="1314" t="s">
        <v>2261</v>
      </c>
      <c r="AQ542" s="1315" t="s">
        <v>2261</v>
      </c>
      <c r="AR542" s="1359" t="s">
        <v>1078</v>
      </c>
      <c r="AS542" s="1314" t="s">
        <v>2261</v>
      </c>
      <c r="AT542" s="1315" t="s">
        <v>2261</v>
      </c>
      <c r="AU542" s="1359" t="s">
        <v>1078</v>
      </c>
      <c r="AV542" s="1314" t="s">
        <v>2261</v>
      </c>
      <c r="AW542" s="1315" t="s">
        <v>2261</v>
      </c>
      <c r="AX542" s="1359" t="s">
        <v>1078</v>
      </c>
    </row>
    <row r="543" spans="1:50">
      <c r="A543" s="1345" t="s">
        <v>4629</v>
      </c>
      <c r="B543" s="1304" t="s">
        <v>4630</v>
      </c>
      <c r="C543" s="1360"/>
      <c r="D543" s="1361">
        <v>0.33</v>
      </c>
      <c r="E543" s="1362"/>
      <c r="F543" s="1360"/>
      <c r="G543" s="1361">
        <v>0.01</v>
      </c>
      <c r="H543" s="1362"/>
      <c r="I543" s="1360"/>
      <c r="J543" s="1361">
        <v>0.04</v>
      </c>
      <c r="K543" s="1362"/>
      <c r="L543" s="1360"/>
      <c r="M543" s="1361">
        <v>-0.05</v>
      </c>
      <c r="N543" s="1362"/>
      <c r="O543" s="1360"/>
      <c r="P543" s="1361">
        <v>0.2</v>
      </c>
      <c r="Q543" s="1362"/>
      <c r="R543" s="1360"/>
      <c r="S543" s="1361"/>
      <c r="T543" s="1362"/>
      <c r="U543" s="1360"/>
      <c r="V543" s="1361">
        <v>7.0000000000000007E-2</v>
      </c>
      <c r="W543" s="1362"/>
      <c r="X543" s="1360"/>
      <c r="Y543" s="1361"/>
      <c r="Z543" s="1362"/>
      <c r="AA543" s="1360"/>
      <c r="AB543" s="1361">
        <v>0.08</v>
      </c>
      <c r="AC543" s="1362"/>
      <c r="AD543" s="1360"/>
      <c r="AE543" s="1361">
        <v>-0.11</v>
      </c>
      <c r="AF543" s="1362"/>
      <c r="AG543" s="1360"/>
      <c r="AH543" s="1361">
        <v>0.09</v>
      </c>
      <c r="AI543" s="1362"/>
      <c r="AJ543" s="1360"/>
      <c r="AK543" s="1361">
        <v>0.08</v>
      </c>
      <c r="AL543" s="1362"/>
      <c r="AM543" s="1360"/>
      <c r="AN543" s="1361">
        <v>0.15</v>
      </c>
      <c r="AO543" s="1362"/>
      <c r="AP543" s="1360"/>
      <c r="AQ543" s="1361">
        <v>-0.26</v>
      </c>
      <c r="AR543" s="1362"/>
      <c r="AS543" s="1360"/>
      <c r="AT543" s="1361">
        <v>0.21</v>
      </c>
      <c r="AU543" s="1362"/>
      <c r="AV543" s="1360"/>
      <c r="AW543" s="1361">
        <v>0.4</v>
      </c>
      <c r="AX543" s="1362"/>
    </row>
    <row r="544" spans="1:50">
      <c r="A544" s="1358" t="s">
        <v>4631</v>
      </c>
      <c r="B544" s="1143" t="s">
        <v>4632</v>
      </c>
      <c r="C544" s="1363"/>
      <c r="D544" s="1214" t="s">
        <v>2261</v>
      </c>
      <c r="E544" s="1215"/>
      <c r="F544" s="1363"/>
      <c r="G544" s="1214" t="s">
        <v>2261</v>
      </c>
      <c r="H544" s="1215"/>
      <c r="I544" s="1363"/>
      <c r="J544" s="1214" t="s">
        <v>2261</v>
      </c>
      <c r="K544" s="1215"/>
      <c r="L544" s="1363"/>
      <c r="M544" s="1214" t="s">
        <v>2261</v>
      </c>
      <c r="N544" s="1215"/>
      <c r="O544" s="1363"/>
      <c r="P544" s="1214" t="s">
        <v>2261</v>
      </c>
      <c r="Q544" s="1215"/>
      <c r="R544" s="1363"/>
      <c r="S544" s="1214"/>
      <c r="T544" s="1215"/>
      <c r="U544" s="1363"/>
      <c r="V544" s="1214" t="s">
        <v>2261</v>
      </c>
      <c r="W544" s="1215"/>
      <c r="X544" s="1363"/>
      <c r="Y544" s="1214"/>
      <c r="Z544" s="1215"/>
      <c r="AA544" s="1363"/>
      <c r="AB544" s="1214" t="s">
        <v>2261</v>
      </c>
      <c r="AC544" s="1215"/>
      <c r="AD544" s="1363"/>
      <c r="AE544" s="1214" t="s">
        <v>2261</v>
      </c>
      <c r="AF544" s="1215"/>
      <c r="AG544" s="1363"/>
      <c r="AH544" s="1214" t="s">
        <v>2261</v>
      </c>
      <c r="AI544" s="1215"/>
      <c r="AJ544" s="1363"/>
      <c r="AK544" s="1214" t="s">
        <v>2261</v>
      </c>
      <c r="AL544" s="1215"/>
      <c r="AM544" s="1363"/>
      <c r="AN544" s="1214" t="s">
        <v>2261</v>
      </c>
      <c r="AO544" s="1215"/>
      <c r="AP544" s="1363"/>
      <c r="AQ544" s="1214" t="s">
        <v>2261</v>
      </c>
      <c r="AR544" s="1215"/>
      <c r="AS544" s="1363"/>
      <c r="AT544" s="1214" t="s">
        <v>2261</v>
      </c>
      <c r="AU544" s="1215"/>
      <c r="AV544" s="1363"/>
      <c r="AW544" s="1214" t="s">
        <v>2261</v>
      </c>
      <c r="AX544" s="1215"/>
    </row>
    <row r="545" spans="1:50">
      <c r="A545" s="1344" t="s">
        <v>5739</v>
      </c>
      <c r="B545" s="1139" t="s">
        <v>5740</v>
      </c>
      <c r="C545" s="1300" t="s">
        <v>4598</v>
      </c>
      <c r="D545" s="1301" t="s">
        <v>4599</v>
      </c>
      <c r="E545" s="1302" t="s">
        <v>4600</v>
      </c>
      <c r="F545" s="1300" t="s">
        <v>4598</v>
      </c>
      <c r="G545" s="1301" t="s">
        <v>4599</v>
      </c>
      <c r="H545" s="1302" t="s">
        <v>4600</v>
      </c>
      <c r="I545" s="1300" t="s">
        <v>4598</v>
      </c>
      <c r="J545" s="1301" t="s">
        <v>4599</v>
      </c>
      <c r="K545" s="1302" t="s">
        <v>4600</v>
      </c>
      <c r="L545" s="1300" t="s">
        <v>4598</v>
      </c>
      <c r="M545" s="1301" t="s">
        <v>4599</v>
      </c>
      <c r="N545" s="1302" t="s">
        <v>4600</v>
      </c>
      <c r="O545" s="1300" t="s">
        <v>4598</v>
      </c>
      <c r="P545" s="1301" t="s">
        <v>4599</v>
      </c>
      <c r="Q545" s="1302" t="s">
        <v>4600</v>
      </c>
      <c r="R545" s="1300" t="s">
        <v>4598</v>
      </c>
      <c r="S545" s="1301" t="s">
        <v>4599</v>
      </c>
      <c r="T545" s="1302" t="s">
        <v>4600</v>
      </c>
      <c r="U545" s="1300" t="s">
        <v>4598</v>
      </c>
      <c r="V545" s="1301" t="s">
        <v>4599</v>
      </c>
      <c r="W545" s="1302" t="s">
        <v>4600</v>
      </c>
      <c r="X545" s="1300" t="s">
        <v>4598</v>
      </c>
      <c r="Y545" s="1301" t="s">
        <v>4599</v>
      </c>
      <c r="Z545" s="1302" t="s">
        <v>4600</v>
      </c>
      <c r="AA545" s="1300" t="s">
        <v>4598</v>
      </c>
      <c r="AB545" s="1301" t="s">
        <v>4599</v>
      </c>
      <c r="AC545" s="1302" t="s">
        <v>4600</v>
      </c>
      <c r="AD545" s="1300" t="s">
        <v>4598</v>
      </c>
      <c r="AE545" s="1301" t="s">
        <v>4599</v>
      </c>
      <c r="AF545" s="1302" t="s">
        <v>4600</v>
      </c>
      <c r="AG545" s="1300" t="s">
        <v>4598</v>
      </c>
      <c r="AH545" s="1301" t="s">
        <v>4599</v>
      </c>
      <c r="AI545" s="1302" t="s">
        <v>4600</v>
      </c>
      <c r="AJ545" s="1300" t="s">
        <v>4598</v>
      </c>
      <c r="AK545" s="1301" t="s">
        <v>4599</v>
      </c>
      <c r="AL545" s="1302" t="s">
        <v>4600</v>
      </c>
      <c r="AM545" s="1300" t="s">
        <v>4598</v>
      </c>
      <c r="AN545" s="1301" t="s">
        <v>4599</v>
      </c>
      <c r="AO545" s="1302" t="s">
        <v>4600</v>
      </c>
      <c r="AP545" s="1300" t="s">
        <v>4598</v>
      </c>
      <c r="AQ545" s="1301" t="s">
        <v>4599</v>
      </c>
      <c r="AR545" s="1302" t="s">
        <v>4600</v>
      </c>
      <c r="AS545" s="1300" t="s">
        <v>4598</v>
      </c>
      <c r="AT545" s="1301" t="s">
        <v>4599</v>
      </c>
      <c r="AU545" s="1302" t="s">
        <v>4600</v>
      </c>
      <c r="AV545" s="1300" t="s">
        <v>4598</v>
      </c>
      <c r="AW545" s="1301" t="s">
        <v>4599</v>
      </c>
      <c r="AX545" s="1302" t="s">
        <v>4600</v>
      </c>
    </row>
    <row r="546" spans="1:50">
      <c r="A546" s="1345" t="s">
        <v>4601</v>
      </c>
      <c r="B546" s="1304" t="s">
        <v>4602</v>
      </c>
      <c r="C546" s="1305">
        <v>28</v>
      </c>
      <c r="D546" s="1306">
        <v>27</v>
      </c>
      <c r="E546" s="1346" t="s">
        <v>1078</v>
      </c>
      <c r="F546" s="1305">
        <v>26</v>
      </c>
      <c r="G546" s="1306">
        <v>25</v>
      </c>
      <c r="H546" s="1346" t="s">
        <v>1078</v>
      </c>
      <c r="I546" s="1305">
        <v>23</v>
      </c>
      <c r="J546" s="1306">
        <v>22</v>
      </c>
      <c r="K546" s="1346" t="s">
        <v>1078</v>
      </c>
      <c r="L546" s="1305">
        <v>16</v>
      </c>
      <c r="M546" s="1306">
        <v>10</v>
      </c>
      <c r="N546" s="1346" t="s">
        <v>1078</v>
      </c>
      <c r="O546" s="1305">
        <v>32</v>
      </c>
      <c r="P546" s="1306">
        <v>35</v>
      </c>
      <c r="Q546" s="1346" t="s">
        <v>1078</v>
      </c>
      <c r="R546" s="1305"/>
      <c r="S546" s="1306"/>
      <c r="T546" s="1346"/>
      <c r="U546" s="1305">
        <v>11</v>
      </c>
      <c r="V546" s="1306">
        <v>12</v>
      </c>
      <c r="W546" s="1346" t="s">
        <v>1078</v>
      </c>
      <c r="X546" s="1305"/>
      <c r="Y546" s="1306"/>
      <c r="Z546" s="1346"/>
      <c r="AA546" s="1305">
        <v>33</v>
      </c>
      <c r="AB546" s="1306">
        <v>33</v>
      </c>
      <c r="AC546" s="1346" t="s">
        <v>1078</v>
      </c>
      <c r="AD546" s="1305">
        <v>24</v>
      </c>
      <c r="AE546" s="1306">
        <v>24</v>
      </c>
      <c r="AF546" s="1346" t="s">
        <v>1078</v>
      </c>
      <c r="AG546" s="1305">
        <v>36</v>
      </c>
      <c r="AH546" s="1306">
        <v>35</v>
      </c>
      <c r="AI546" s="1346" t="s">
        <v>1078</v>
      </c>
      <c r="AJ546" s="1305">
        <v>30</v>
      </c>
      <c r="AK546" s="1306">
        <v>30</v>
      </c>
      <c r="AL546" s="1346" t="s">
        <v>1078</v>
      </c>
      <c r="AM546" s="1305">
        <v>21</v>
      </c>
      <c r="AN546" s="1306">
        <v>21</v>
      </c>
      <c r="AO546" s="1346" t="s">
        <v>1078</v>
      </c>
      <c r="AP546" s="1305">
        <v>15</v>
      </c>
      <c r="AQ546" s="1306">
        <v>14</v>
      </c>
      <c r="AR546" s="1346" t="s">
        <v>1078</v>
      </c>
      <c r="AS546" s="1305">
        <v>35</v>
      </c>
      <c r="AT546" s="1306">
        <v>35</v>
      </c>
      <c r="AU546" s="1346" t="s">
        <v>1078</v>
      </c>
      <c r="AV546" s="1305">
        <v>29</v>
      </c>
      <c r="AW546" s="1306">
        <v>26</v>
      </c>
      <c r="AX546" s="1346" t="s">
        <v>1078</v>
      </c>
    </row>
    <row r="547" spans="1:50">
      <c r="A547" s="1347" t="s">
        <v>4603</v>
      </c>
      <c r="B547" s="1309" t="s">
        <v>4633</v>
      </c>
      <c r="C547" s="1317">
        <v>21</v>
      </c>
      <c r="D547" s="1318">
        <v>21</v>
      </c>
      <c r="E547" s="1348" t="s">
        <v>1078</v>
      </c>
      <c r="F547" s="1317">
        <v>22</v>
      </c>
      <c r="G547" s="1318">
        <v>22</v>
      </c>
      <c r="H547" s="1348" t="s">
        <v>1078</v>
      </c>
      <c r="I547" s="1317">
        <v>17</v>
      </c>
      <c r="J547" s="1318">
        <v>16</v>
      </c>
      <c r="K547" s="1348" t="s">
        <v>1078</v>
      </c>
      <c r="L547" s="1317">
        <v>10</v>
      </c>
      <c r="M547" s="1318">
        <v>4</v>
      </c>
      <c r="N547" s="1348" t="s">
        <v>1078</v>
      </c>
      <c r="O547" s="1317">
        <v>29</v>
      </c>
      <c r="P547" s="1318">
        <v>31</v>
      </c>
      <c r="Q547" s="1348" t="s">
        <v>1078</v>
      </c>
      <c r="R547" s="1317"/>
      <c r="S547" s="1318"/>
      <c r="T547" s="1348"/>
      <c r="U547" s="1317">
        <v>9</v>
      </c>
      <c r="V547" s="1318">
        <v>9</v>
      </c>
      <c r="W547" s="1348" t="s">
        <v>1078</v>
      </c>
      <c r="X547" s="1317"/>
      <c r="Y547" s="1318"/>
      <c r="Z547" s="1348"/>
      <c r="AA547" s="1317">
        <v>31</v>
      </c>
      <c r="AB547" s="1318">
        <v>31</v>
      </c>
      <c r="AC547" s="1348" t="s">
        <v>1078</v>
      </c>
      <c r="AD547" s="1317">
        <v>21</v>
      </c>
      <c r="AE547" s="1318">
        <v>20</v>
      </c>
      <c r="AF547" s="1348" t="s">
        <v>1078</v>
      </c>
      <c r="AG547" s="1317">
        <v>31</v>
      </c>
      <c r="AH547" s="1318">
        <v>29</v>
      </c>
      <c r="AI547" s="1348" t="s">
        <v>1078</v>
      </c>
      <c r="AJ547" s="1317">
        <v>28</v>
      </c>
      <c r="AK547" s="1318">
        <v>28</v>
      </c>
      <c r="AL547" s="1348" t="s">
        <v>1078</v>
      </c>
      <c r="AM547" s="1317">
        <v>19</v>
      </c>
      <c r="AN547" s="1318">
        <v>18</v>
      </c>
      <c r="AO547" s="1348" t="s">
        <v>1078</v>
      </c>
      <c r="AP547" s="1317">
        <v>11</v>
      </c>
      <c r="AQ547" s="1318">
        <v>9</v>
      </c>
      <c r="AR547" s="1348" t="s">
        <v>1078</v>
      </c>
      <c r="AS547" s="1317">
        <v>32</v>
      </c>
      <c r="AT547" s="1318">
        <v>33</v>
      </c>
      <c r="AU547" s="1348" t="s">
        <v>1078</v>
      </c>
      <c r="AV547" s="1317">
        <v>26</v>
      </c>
      <c r="AW547" s="1318">
        <v>23</v>
      </c>
      <c r="AX547" s="1348" t="s">
        <v>1078</v>
      </c>
    </row>
    <row r="548" spans="1:50">
      <c r="A548" s="1347" t="s">
        <v>4605</v>
      </c>
      <c r="B548" s="1309" t="s">
        <v>4606</v>
      </c>
      <c r="C548" s="1317">
        <v>61.3</v>
      </c>
      <c r="D548" s="1318">
        <v>62</v>
      </c>
      <c r="E548" s="1348" t="s">
        <v>1078</v>
      </c>
      <c r="F548" s="1317">
        <v>61.8</v>
      </c>
      <c r="G548" s="1318">
        <v>61.6</v>
      </c>
      <c r="H548" s="1348" t="s">
        <v>1078</v>
      </c>
      <c r="I548" s="1317">
        <v>61.8</v>
      </c>
      <c r="J548" s="1318">
        <v>61.8</v>
      </c>
      <c r="K548" s="1348" t="s">
        <v>1078</v>
      </c>
      <c r="L548" s="1409">
        <v>62</v>
      </c>
      <c r="M548" s="1318">
        <v>62.2</v>
      </c>
      <c r="N548" s="1348" t="s">
        <v>1078</v>
      </c>
      <c r="O548" s="1317">
        <v>61.4</v>
      </c>
      <c r="P548" s="1318">
        <v>61.2</v>
      </c>
      <c r="Q548" s="1348" t="s">
        <v>1078</v>
      </c>
      <c r="R548" s="1317"/>
      <c r="S548" s="1318"/>
      <c r="T548" s="1348"/>
      <c r="U548" s="1317">
        <v>62.2</v>
      </c>
      <c r="V548" s="1318">
        <v>61.5</v>
      </c>
      <c r="W548" s="1348" t="s">
        <v>1078</v>
      </c>
      <c r="X548" s="1317"/>
      <c r="Y548" s="1318"/>
      <c r="Z548" s="1348"/>
      <c r="AA548" s="1317">
        <v>61.8</v>
      </c>
      <c r="AB548" s="1318">
        <v>61.4</v>
      </c>
      <c r="AC548" s="1348" t="s">
        <v>1078</v>
      </c>
      <c r="AD548" s="1317">
        <v>61.4</v>
      </c>
      <c r="AE548" s="1318">
        <v>61.1</v>
      </c>
      <c r="AF548" s="1348" t="s">
        <v>1078</v>
      </c>
      <c r="AG548" s="1317">
        <v>61.2</v>
      </c>
      <c r="AH548" s="1318">
        <v>61.2</v>
      </c>
      <c r="AI548" s="1348" t="s">
        <v>1078</v>
      </c>
      <c r="AJ548" s="1317">
        <v>61.7</v>
      </c>
      <c r="AK548" s="1318">
        <v>61.7</v>
      </c>
      <c r="AL548" s="1348" t="s">
        <v>1078</v>
      </c>
      <c r="AM548" s="1317">
        <v>61.5</v>
      </c>
      <c r="AN548" s="1318">
        <v>61.7</v>
      </c>
      <c r="AO548" s="1348" t="s">
        <v>1078</v>
      </c>
      <c r="AP548" s="1317">
        <v>61.5</v>
      </c>
      <c r="AQ548" s="1318">
        <v>61.5</v>
      </c>
      <c r="AR548" s="1348" t="s">
        <v>1078</v>
      </c>
      <c r="AS548" s="1317">
        <v>61.5</v>
      </c>
      <c r="AT548" s="1318">
        <v>62.1</v>
      </c>
      <c r="AU548" s="1348" t="s">
        <v>1078</v>
      </c>
      <c r="AV548" s="1317">
        <v>62.1</v>
      </c>
      <c r="AW548" s="1318">
        <v>61.4</v>
      </c>
      <c r="AX548" s="1348" t="s">
        <v>1078</v>
      </c>
    </row>
    <row r="549" spans="1:50">
      <c r="A549" s="1347" t="s">
        <v>4607</v>
      </c>
      <c r="B549" s="1309" t="s">
        <v>4634</v>
      </c>
      <c r="C549" s="1317">
        <v>61.1</v>
      </c>
      <c r="D549" s="1318">
        <v>61.6</v>
      </c>
      <c r="E549" s="1348" t="s">
        <v>1078</v>
      </c>
      <c r="F549" s="1317">
        <v>61.4</v>
      </c>
      <c r="G549" s="1318">
        <v>61.3</v>
      </c>
      <c r="H549" s="1348" t="s">
        <v>1078</v>
      </c>
      <c r="I549" s="1317">
        <v>61.4</v>
      </c>
      <c r="J549" s="1318">
        <v>61.4</v>
      </c>
      <c r="K549" s="1348" t="s">
        <v>1078</v>
      </c>
      <c r="L549" s="1409">
        <v>61</v>
      </c>
      <c r="M549" s="1318">
        <v>61.8</v>
      </c>
      <c r="N549" s="1348" t="s">
        <v>1078</v>
      </c>
      <c r="O549" s="1317">
        <v>60.7</v>
      </c>
      <c r="P549" s="1318">
        <v>60.4</v>
      </c>
      <c r="Q549" s="1348" t="s">
        <v>1078</v>
      </c>
      <c r="R549" s="1317"/>
      <c r="S549" s="1318"/>
      <c r="T549" s="1348"/>
      <c r="U549" s="1317">
        <v>61.8</v>
      </c>
      <c r="V549" s="1318">
        <v>60.9</v>
      </c>
      <c r="W549" s="1348" t="s">
        <v>1078</v>
      </c>
      <c r="X549" s="1317"/>
      <c r="Y549" s="1318"/>
      <c r="Z549" s="1348"/>
      <c r="AA549" s="1317">
        <v>61.5</v>
      </c>
      <c r="AB549" s="1415">
        <v>61</v>
      </c>
      <c r="AC549" s="1348" t="s">
        <v>1078</v>
      </c>
      <c r="AD549" s="1317">
        <v>61.1</v>
      </c>
      <c r="AE549" s="1318">
        <v>60.6</v>
      </c>
      <c r="AF549" s="1348" t="s">
        <v>1078</v>
      </c>
      <c r="AG549" s="1317">
        <v>60.8</v>
      </c>
      <c r="AH549" s="1318">
        <v>60.8</v>
      </c>
      <c r="AI549" s="1348" t="s">
        <v>1078</v>
      </c>
      <c r="AJ549" s="1317">
        <v>61.3</v>
      </c>
      <c r="AK549" s="1318">
        <v>61.4</v>
      </c>
      <c r="AL549" s="1348" t="s">
        <v>1078</v>
      </c>
      <c r="AM549" s="1317">
        <v>61.1</v>
      </c>
      <c r="AN549" s="1318">
        <v>61.2</v>
      </c>
      <c r="AO549" s="1348" t="s">
        <v>1078</v>
      </c>
      <c r="AP549" s="1317">
        <v>61.1</v>
      </c>
      <c r="AQ549" s="1318">
        <v>61.2</v>
      </c>
      <c r="AR549" s="1348" t="s">
        <v>1078</v>
      </c>
      <c r="AS549" s="1317">
        <v>61.1</v>
      </c>
      <c r="AT549" s="1318">
        <v>61.6</v>
      </c>
      <c r="AU549" s="1348" t="s">
        <v>1078</v>
      </c>
      <c r="AV549" s="1317">
        <v>61.7</v>
      </c>
      <c r="AW549" s="1415">
        <v>61</v>
      </c>
      <c r="AX549" s="1348" t="s">
        <v>1078</v>
      </c>
    </row>
    <row r="550" spans="1:50">
      <c r="A550" s="1347" t="s">
        <v>4635</v>
      </c>
      <c r="B550" s="1309" t="s">
        <v>4636</v>
      </c>
      <c r="C550" s="1317">
        <v>0.81</v>
      </c>
      <c r="D550" s="1318">
        <v>0.76</v>
      </c>
      <c r="E550" s="1348" t="s">
        <v>1078</v>
      </c>
      <c r="F550" s="1317">
        <v>0.93</v>
      </c>
      <c r="G550" s="1318">
        <v>0.95</v>
      </c>
      <c r="H550" s="1348" t="s">
        <v>1078</v>
      </c>
      <c r="I550" s="1407">
        <v>0.9</v>
      </c>
      <c r="J550" s="1414">
        <v>0.7</v>
      </c>
      <c r="K550" s="1348" t="s">
        <v>1078</v>
      </c>
      <c r="L550" s="1317">
        <v>1.04</v>
      </c>
      <c r="M550" s="1414">
        <v>0.9</v>
      </c>
      <c r="N550" s="1348" t="s">
        <v>1078</v>
      </c>
      <c r="O550" s="1317">
        <v>1.03</v>
      </c>
      <c r="P550" s="1414">
        <v>1.1000000000000001</v>
      </c>
      <c r="Q550" s="1348" t="s">
        <v>1078</v>
      </c>
      <c r="R550" s="1317"/>
      <c r="S550" s="1318"/>
      <c r="T550" s="1348"/>
      <c r="U550" s="1317">
        <v>0.96</v>
      </c>
      <c r="V550" s="1318">
        <v>0.76</v>
      </c>
      <c r="W550" s="1348" t="s">
        <v>1078</v>
      </c>
      <c r="X550" s="1317"/>
      <c r="Y550" s="1318"/>
      <c r="Z550" s="1348"/>
      <c r="AA550" s="1317">
        <v>1.01</v>
      </c>
      <c r="AB550" s="1318">
        <v>0.86</v>
      </c>
      <c r="AC550" s="1348" t="s">
        <v>1078</v>
      </c>
      <c r="AD550" s="1317">
        <v>0.62</v>
      </c>
      <c r="AE550" s="1318">
        <v>0.93</v>
      </c>
      <c r="AF550" s="1348" t="s">
        <v>1078</v>
      </c>
      <c r="AG550" s="1317">
        <v>0.81</v>
      </c>
      <c r="AH550" s="1318">
        <v>0.97</v>
      </c>
      <c r="AI550" s="1348" t="s">
        <v>1078</v>
      </c>
      <c r="AJ550" s="1317">
        <v>1.1200000000000001</v>
      </c>
      <c r="AK550" s="1318">
        <v>0.78</v>
      </c>
      <c r="AL550" s="1348" t="s">
        <v>1078</v>
      </c>
      <c r="AM550" s="1317">
        <v>0.79</v>
      </c>
      <c r="AN550" s="1318">
        <v>0.71</v>
      </c>
      <c r="AO550" s="1348" t="s">
        <v>1078</v>
      </c>
      <c r="AP550" s="1317">
        <v>0.87</v>
      </c>
      <c r="AQ550" s="1318">
        <v>0.88</v>
      </c>
      <c r="AR550" s="1348" t="s">
        <v>1078</v>
      </c>
      <c r="AS550" s="1317">
        <v>0.68</v>
      </c>
      <c r="AT550" s="1318">
        <v>0.94</v>
      </c>
      <c r="AU550" s="1348" t="s">
        <v>1078</v>
      </c>
      <c r="AV550" s="1317">
        <v>0.86</v>
      </c>
      <c r="AW550" s="1318">
        <v>0.85</v>
      </c>
      <c r="AX550" s="1348" t="s">
        <v>1078</v>
      </c>
    </row>
    <row r="551" spans="1:50">
      <c r="A551" s="1347" t="s">
        <v>4637</v>
      </c>
      <c r="B551" s="1309" t="s">
        <v>4638</v>
      </c>
      <c r="C551" s="1317">
        <v>3.15</v>
      </c>
      <c r="D551" s="1318">
        <v>2.21</v>
      </c>
      <c r="E551" s="1348" t="s">
        <v>1078</v>
      </c>
      <c r="F551" s="1317">
        <v>2.2799999999999998</v>
      </c>
      <c r="G551" s="1318">
        <v>2.2200000000000002</v>
      </c>
      <c r="H551" s="1348" t="s">
        <v>1078</v>
      </c>
      <c r="I551" s="1317">
        <v>3.26</v>
      </c>
      <c r="J551" s="1318">
        <v>2.66</v>
      </c>
      <c r="K551" s="1348" t="s">
        <v>1078</v>
      </c>
      <c r="L551" s="1407">
        <v>1.6</v>
      </c>
      <c r="M551" s="1318">
        <v>1.96</v>
      </c>
      <c r="N551" s="1348" t="s">
        <v>1078</v>
      </c>
      <c r="O551" s="1317">
        <v>3.32</v>
      </c>
      <c r="P551" s="1318">
        <v>2.33</v>
      </c>
      <c r="Q551" s="1348" t="s">
        <v>1078</v>
      </c>
      <c r="R551" s="1317"/>
      <c r="S551" s="1318"/>
      <c r="T551" s="1348"/>
      <c r="U551" s="1317">
        <v>2.35</v>
      </c>
      <c r="V551" s="1318">
        <v>1.82</v>
      </c>
      <c r="W551" s="1348" t="s">
        <v>1078</v>
      </c>
      <c r="X551" s="1317"/>
      <c r="Y551" s="1318"/>
      <c r="Z551" s="1348"/>
      <c r="AA551" s="1317">
        <v>2.02</v>
      </c>
      <c r="AB551" s="1318">
        <v>1.82</v>
      </c>
      <c r="AC551" s="1348" t="s">
        <v>1078</v>
      </c>
      <c r="AD551" s="1317">
        <v>2.5099999999999998</v>
      </c>
      <c r="AE551" s="1318">
        <v>2.3199999999999998</v>
      </c>
      <c r="AF551" s="1348" t="s">
        <v>1078</v>
      </c>
      <c r="AG551" s="1317">
        <v>1.86</v>
      </c>
      <c r="AH551" s="1318">
        <v>2.06</v>
      </c>
      <c r="AI551" s="1348" t="s">
        <v>1078</v>
      </c>
      <c r="AJ551" s="1317">
        <v>1.97</v>
      </c>
      <c r="AK551" s="1318">
        <v>2.4300000000000002</v>
      </c>
      <c r="AL551" s="1348" t="s">
        <v>1078</v>
      </c>
      <c r="AM551" s="1317">
        <v>1.88</v>
      </c>
      <c r="AN551" s="1318">
        <v>1.94</v>
      </c>
      <c r="AO551" s="1348" t="s">
        <v>1078</v>
      </c>
      <c r="AP551" s="1317">
        <v>2.37</v>
      </c>
      <c r="AQ551" s="1318">
        <v>2.5299999999999998</v>
      </c>
      <c r="AR551" s="1348" t="s">
        <v>1078</v>
      </c>
      <c r="AS551" s="1407">
        <v>1.9</v>
      </c>
      <c r="AT551" s="1318">
        <v>1.99</v>
      </c>
      <c r="AU551" s="1348" t="s">
        <v>1078</v>
      </c>
      <c r="AV551" s="1407">
        <v>3.2</v>
      </c>
      <c r="AW551" s="1318">
        <v>2.09</v>
      </c>
      <c r="AX551" s="1348" t="s">
        <v>1078</v>
      </c>
    </row>
    <row r="552" spans="1:50">
      <c r="A552" s="1349" t="s">
        <v>4639</v>
      </c>
      <c r="B552" s="1350" t="s">
        <v>4640</v>
      </c>
      <c r="C552" s="1351">
        <v>-0.5</v>
      </c>
      <c r="D552" s="1408">
        <v>-0.5</v>
      </c>
      <c r="E552" s="1352" t="s">
        <v>1078</v>
      </c>
      <c r="F552" s="1351">
        <v>-0.72</v>
      </c>
      <c r="G552" s="1311">
        <v>-0.77</v>
      </c>
      <c r="H552" s="1352" t="s">
        <v>1078</v>
      </c>
      <c r="I552" s="1351">
        <v>-0.56000000000000005</v>
      </c>
      <c r="J552" s="1311">
        <v>-0.56999999999999995</v>
      </c>
      <c r="K552" s="1352" t="s">
        <v>1078</v>
      </c>
      <c r="L552" s="1351">
        <v>-0.7</v>
      </c>
      <c r="M552" s="1311">
        <v>-0.67</v>
      </c>
      <c r="N552" s="1352" t="s">
        <v>1078</v>
      </c>
      <c r="O552" s="1351">
        <v>-0.5</v>
      </c>
      <c r="P552" s="1408">
        <v>-0.5</v>
      </c>
      <c r="Q552" s="1352" t="s">
        <v>1078</v>
      </c>
      <c r="R552" s="1351"/>
      <c r="S552" s="1311"/>
      <c r="T552" s="1352"/>
      <c r="U552" s="1351">
        <v>-0.76</v>
      </c>
      <c r="V552" s="1311">
        <v>-0.75</v>
      </c>
      <c r="W552" s="1352" t="s">
        <v>1078</v>
      </c>
      <c r="X552" s="1351"/>
      <c r="Y552" s="1311"/>
      <c r="Z552" s="1352"/>
      <c r="AA552" s="1351">
        <v>-0.55000000000000004</v>
      </c>
      <c r="AB552" s="1311">
        <v>-0.56999999999999995</v>
      </c>
      <c r="AC552" s="1352" t="s">
        <v>1078</v>
      </c>
      <c r="AD552" s="1351">
        <v>-0.75</v>
      </c>
      <c r="AE552" s="1311">
        <v>-0.59</v>
      </c>
      <c r="AF552" s="1352" t="s">
        <v>1078</v>
      </c>
      <c r="AG552" s="1351">
        <v>-0.66</v>
      </c>
      <c r="AH552" s="1408">
        <v>-0.6</v>
      </c>
      <c r="AI552" s="1352" t="s">
        <v>1078</v>
      </c>
      <c r="AJ552" s="1351">
        <v>-0.62</v>
      </c>
      <c r="AK552" s="1311">
        <v>-0.59</v>
      </c>
      <c r="AL552" s="1352" t="s">
        <v>1078</v>
      </c>
      <c r="AM552" s="1351">
        <v>-0.52</v>
      </c>
      <c r="AN552" s="1311">
        <v>-0.62</v>
      </c>
      <c r="AO552" s="1352" t="s">
        <v>1078</v>
      </c>
      <c r="AP552" s="1351">
        <v>-0.83</v>
      </c>
      <c r="AQ552" s="1311">
        <v>-0.69</v>
      </c>
      <c r="AR552" s="1352" t="s">
        <v>1078</v>
      </c>
      <c r="AS552" s="1351">
        <v>-0.68</v>
      </c>
      <c r="AT552" s="1311">
        <v>-0.57999999999999996</v>
      </c>
      <c r="AU552" s="1352" t="s">
        <v>1078</v>
      </c>
      <c r="AV552" s="1351">
        <v>-0.5</v>
      </c>
      <c r="AW552" s="1311">
        <v>-0.5</v>
      </c>
      <c r="AX552" s="1352" t="s">
        <v>1078</v>
      </c>
    </row>
    <row r="553" spans="1:50">
      <c r="A553" s="1347" t="s">
        <v>4641</v>
      </c>
      <c r="B553" s="1309" t="s">
        <v>4642</v>
      </c>
      <c r="C553" s="1317">
        <v>0.22</v>
      </c>
      <c r="D553" s="1318">
        <v>0.2</v>
      </c>
      <c r="E553" s="1348" t="s">
        <v>1078</v>
      </c>
      <c r="F553" s="1317">
        <v>0.21</v>
      </c>
      <c r="G553" s="1318">
        <v>0.21</v>
      </c>
      <c r="H553" s="1348" t="s">
        <v>1078</v>
      </c>
      <c r="I553" s="1317">
        <v>0.18</v>
      </c>
      <c r="J553" s="1318">
        <v>0.16</v>
      </c>
      <c r="K553" s="1348" t="s">
        <v>1078</v>
      </c>
      <c r="L553" s="1317">
        <v>0.21</v>
      </c>
      <c r="M553" s="1318">
        <v>0.19</v>
      </c>
      <c r="N553" s="1348" t="s">
        <v>1078</v>
      </c>
      <c r="O553" s="1317">
        <v>0.21</v>
      </c>
      <c r="P553" s="1318">
        <v>0.27</v>
      </c>
      <c r="Q553" s="1348" t="s">
        <v>1078</v>
      </c>
      <c r="R553" s="1317"/>
      <c r="S553" s="1318"/>
      <c r="T553" s="1348"/>
      <c r="U553" s="1407">
        <v>0.2</v>
      </c>
      <c r="V553" s="1318">
        <v>0.18</v>
      </c>
      <c r="W553" s="1348" t="s">
        <v>1078</v>
      </c>
      <c r="X553" s="1317"/>
      <c r="Y553" s="1318"/>
      <c r="Z553" s="1348"/>
      <c r="AA553" s="1317">
        <v>0.24</v>
      </c>
      <c r="AB553" s="1318">
        <v>0.21</v>
      </c>
      <c r="AC553" s="1348" t="s">
        <v>1078</v>
      </c>
      <c r="AD553" s="1317">
        <v>0.17</v>
      </c>
      <c r="AE553" s="1318">
        <v>0.27</v>
      </c>
      <c r="AF553" s="1348" t="s">
        <v>1078</v>
      </c>
      <c r="AG553" s="1317">
        <v>0.21</v>
      </c>
      <c r="AH553" s="1318">
        <v>0.18</v>
      </c>
      <c r="AI553" s="1348" t="s">
        <v>1078</v>
      </c>
      <c r="AJ553" s="1317">
        <v>0.25</v>
      </c>
      <c r="AK553" s="1318">
        <v>0.22</v>
      </c>
      <c r="AL553" s="1348" t="s">
        <v>1078</v>
      </c>
      <c r="AM553" s="1317">
        <v>0.16</v>
      </c>
      <c r="AN553" s="1318">
        <v>0.23</v>
      </c>
      <c r="AO553" s="1348" t="s">
        <v>1078</v>
      </c>
      <c r="AP553" s="1407">
        <v>0.2</v>
      </c>
      <c r="AQ553" s="1318">
        <v>0.22</v>
      </c>
      <c r="AR553" s="1348" t="s">
        <v>1078</v>
      </c>
      <c r="AS553" s="1317">
        <v>0.14000000000000001</v>
      </c>
      <c r="AT553" s="1318">
        <v>0.19</v>
      </c>
      <c r="AU553" s="1348" t="s">
        <v>1078</v>
      </c>
      <c r="AV553" s="1317">
        <v>0.18</v>
      </c>
      <c r="AW553" s="1318">
        <v>0.19</v>
      </c>
      <c r="AX553" s="1348" t="s">
        <v>1078</v>
      </c>
    </row>
    <row r="554" spans="1:50">
      <c r="A554" s="1347" t="s">
        <v>4643</v>
      </c>
      <c r="B554" s="1309" t="s">
        <v>4644</v>
      </c>
      <c r="C554" s="1317">
        <v>0.22</v>
      </c>
      <c r="D554" s="1318">
        <v>0.21</v>
      </c>
      <c r="E554" s="1348" t="s">
        <v>1078</v>
      </c>
      <c r="F554" s="1317">
        <v>0.21</v>
      </c>
      <c r="G554" s="1414">
        <v>0.2</v>
      </c>
      <c r="H554" s="1348" t="s">
        <v>1078</v>
      </c>
      <c r="I554" s="1317">
        <v>0.19</v>
      </c>
      <c r="J554" s="1318">
        <v>0.16</v>
      </c>
      <c r="K554" s="1348" t="s">
        <v>1078</v>
      </c>
      <c r="L554" s="1317">
        <v>0.22</v>
      </c>
      <c r="M554" s="1318">
        <v>0.22</v>
      </c>
      <c r="N554" s="1348" t="s">
        <v>1078</v>
      </c>
      <c r="O554" s="1317">
        <v>0.22</v>
      </c>
      <c r="P554" s="1318">
        <v>0.28000000000000003</v>
      </c>
      <c r="Q554" s="1348" t="s">
        <v>1078</v>
      </c>
      <c r="R554" s="1317"/>
      <c r="S554" s="1318"/>
      <c r="T554" s="1348"/>
      <c r="U554" s="1317">
        <v>0.23</v>
      </c>
      <c r="V554" s="1414">
        <v>0.2</v>
      </c>
      <c r="W554" s="1348" t="s">
        <v>1078</v>
      </c>
      <c r="X554" s="1317"/>
      <c r="Y554" s="1318"/>
      <c r="Z554" s="1348"/>
      <c r="AA554" s="1317">
        <v>0.23</v>
      </c>
      <c r="AB554" s="1414">
        <v>0.2</v>
      </c>
      <c r="AC554" s="1348" t="s">
        <v>1078</v>
      </c>
      <c r="AD554" s="1317">
        <v>0.18</v>
      </c>
      <c r="AE554" s="1318">
        <v>0.27</v>
      </c>
      <c r="AF554" s="1348" t="s">
        <v>1078</v>
      </c>
      <c r="AG554" s="1317">
        <v>0.24</v>
      </c>
      <c r="AH554" s="1318">
        <v>0.19</v>
      </c>
      <c r="AI554" s="1348" t="s">
        <v>1078</v>
      </c>
      <c r="AJ554" s="1317">
        <v>0.25</v>
      </c>
      <c r="AK554" s="1318">
        <v>0.22</v>
      </c>
      <c r="AL554" s="1348" t="s">
        <v>1078</v>
      </c>
      <c r="AM554" s="1317">
        <v>0.19</v>
      </c>
      <c r="AN554" s="1318">
        <v>0.24</v>
      </c>
      <c r="AO554" s="1348" t="s">
        <v>1078</v>
      </c>
      <c r="AP554" s="1317">
        <v>0.19</v>
      </c>
      <c r="AQ554" s="1318">
        <v>0.21</v>
      </c>
      <c r="AR554" s="1348" t="s">
        <v>1078</v>
      </c>
      <c r="AS554" s="1317">
        <v>0.14000000000000001</v>
      </c>
      <c r="AT554" s="1318">
        <v>0.21</v>
      </c>
      <c r="AU554" s="1348" t="s">
        <v>1078</v>
      </c>
      <c r="AV554" s="1317">
        <v>0.19</v>
      </c>
      <c r="AW554" s="1414">
        <v>0.2</v>
      </c>
      <c r="AX554" s="1348" t="s">
        <v>1078</v>
      </c>
    </row>
    <row r="555" spans="1:50">
      <c r="A555" s="1347" t="s">
        <v>4645</v>
      </c>
      <c r="B555" s="1309" t="s">
        <v>4620</v>
      </c>
      <c r="C555" s="1317">
        <v>0.28999999999999998</v>
      </c>
      <c r="D555" s="1318">
        <v>0.24</v>
      </c>
      <c r="E555" s="1348" t="s">
        <v>1078</v>
      </c>
      <c r="F555" s="1317">
        <v>0.28999999999999998</v>
      </c>
      <c r="G555" s="1318">
        <v>0.23</v>
      </c>
      <c r="H555" s="1348" t="s">
        <v>1078</v>
      </c>
      <c r="I555" s="1317">
        <v>0.22</v>
      </c>
      <c r="J555" s="1414">
        <v>0.2</v>
      </c>
      <c r="K555" s="1348" t="s">
        <v>1078</v>
      </c>
      <c r="L555" s="1317">
        <v>0.25</v>
      </c>
      <c r="M555" s="1318">
        <v>0.28000000000000003</v>
      </c>
      <c r="N555" s="1348" t="s">
        <v>1078</v>
      </c>
      <c r="O555" s="1317">
        <v>0.26</v>
      </c>
      <c r="P555" s="1318">
        <v>0.28999999999999998</v>
      </c>
      <c r="Q555" s="1348" t="s">
        <v>1078</v>
      </c>
      <c r="R555" s="1317"/>
      <c r="S555" s="1318"/>
      <c r="T555" s="1348"/>
      <c r="U555" s="1317">
        <v>0.3</v>
      </c>
      <c r="V555" s="1318">
        <v>0.23</v>
      </c>
      <c r="W555" s="1348" t="s">
        <v>1078</v>
      </c>
      <c r="X555" s="1317"/>
      <c r="Y555" s="1318"/>
      <c r="Z555" s="1348"/>
      <c r="AA555" s="1317">
        <v>0.25</v>
      </c>
      <c r="AB555" s="1318">
        <v>0.21</v>
      </c>
      <c r="AC555" s="1348" t="s">
        <v>1078</v>
      </c>
      <c r="AD555" s="1407">
        <v>0.2</v>
      </c>
      <c r="AE555" s="1318">
        <v>0.27</v>
      </c>
      <c r="AF555" s="1348" t="s">
        <v>1078</v>
      </c>
      <c r="AG555" s="1317">
        <v>0.28000000000000003</v>
      </c>
      <c r="AH555" s="1318">
        <v>0.24</v>
      </c>
      <c r="AI555" s="1348" t="s">
        <v>1078</v>
      </c>
      <c r="AJ555" s="1317">
        <v>0.3</v>
      </c>
      <c r="AK555" s="1318">
        <v>0.23</v>
      </c>
      <c r="AL555" s="1348" t="s">
        <v>1078</v>
      </c>
      <c r="AM555" s="1317">
        <v>0.26</v>
      </c>
      <c r="AN555" s="1318">
        <v>0.28999999999999998</v>
      </c>
      <c r="AO555" s="1348" t="s">
        <v>1078</v>
      </c>
      <c r="AP555" s="1317">
        <v>0.23</v>
      </c>
      <c r="AQ555" s="1318">
        <v>0.22</v>
      </c>
      <c r="AR555" s="1348" t="s">
        <v>1078</v>
      </c>
      <c r="AS555" s="1407">
        <v>0.2</v>
      </c>
      <c r="AT555" s="1318">
        <v>0.27</v>
      </c>
      <c r="AU555" s="1348" t="s">
        <v>1078</v>
      </c>
      <c r="AV555" s="1317">
        <v>0.27</v>
      </c>
      <c r="AW555" s="1318">
        <v>0.21</v>
      </c>
      <c r="AX555" s="1348" t="s">
        <v>1078</v>
      </c>
    </row>
    <row r="556" spans="1:50">
      <c r="A556" s="1349" t="s">
        <v>4646</v>
      </c>
      <c r="B556" s="1350" t="s">
        <v>4647</v>
      </c>
      <c r="C556" s="1310">
        <v>5.8</v>
      </c>
      <c r="D556" s="1311">
        <v>9.4</v>
      </c>
      <c r="E556" s="1352" t="s">
        <v>1078</v>
      </c>
      <c r="F556" s="1310">
        <v>11.4</v>
      </c>
      <c r="G556" s="1311">
        <v>8.1999999999999993</v>
      </c>
      <c r="H556" s="1352" t="s">
        <v>1078</v>
      </c>
      <c r="I556" s="1413">
        <v>8</v>
      </c>
      <c r="J556" s="1311">
        <v>5.9</v>
      </c>
      <c r="K556" s="1352" t="s">
        <v>1078</v>
      </c>
      <c r="L556" s="1310">
        <v>10.3</v>
      </c>
      <c r="M556" s="1311">
        <v>9.4</v>
      </c>
      <c r="N556" s="1352" t="s">
        <v>1078</v>
      </c>
      <c r="O556" s="1310">
        <v>8.1</v>
      </c>
      <c r="P556" s="1311">
        <v>9.5</v>
      </c>
      <c r="Q556" s="1352" t="s">
        <v>1078</v>
      </c>
      <c r="R556" s="1310"/>
      <c r="S556" s="1311"/>
      <c r="T556" s="1352"/>
      <c r="U556" s="1310">
        <v>8.6</v>
      </c>
      <c r="V556" s="1411">
        <v>7</v>
      </c>
      <c r="W556" s="1352" t="s">
        <v>1078</v>
      </c>
      <c r="X556" s="1310"/>
      <c r="Y556" s="1311"/>
      <c r="Z556" s="1352"/>
      <c r="AA556" s="1310">
        <v>11.1</v>
      </c>
      <c r="AB556" s="1311">
        <v>10.6</v>
      </c>
      <c r="AC556" s="1352" t="s">
        <v>1078</v>
      </c>
      <c r="AD556" s="1310">
        <v>7.3</v>
      </c>
      <c r="AE556" s="1311">
        <v>7.4</v>
      </c>
      <c r="AF556" s="1352" t="s">
        <v>1078</v>
      </c>
      <c r="AG556" s="1310">
        <v>6.8</v>
      </c>
      <c r="AH556" s="1411">
        <v>9</v>
      </c>
      <c r="AI556" s="1352" t="s">
        <v>1078</v>
      </c>
      <c r="AJ556" s="1310">
        <v>11.4</v>
      </c>
      <c r="AK556" s="1311">
        <v>10.3</v>
      </c>
      <c r="AL556" s="1352" t="s">
        <v>1078</v>
      </c>
      <c r="AM556" s="1310">
        <v>6.4</v>
      </c>
      <c r="AN556" s="1311">
        <v>7.4</v>
      </c>
      <c r="AO556" s="1352" t="s">
        <v>1078</v>
      </c>
      <c r="AP556" s="1310">
        <v>7.9</v>
      </c>
      <c r="AQ556" s="1311">
        <v>7.7</v>
      </c>
      <c r="AR556" s="1352" t="s">
        <v>1078</v>
      </c>
      <c r="AS556" s="1310">
        <v>10.7</v>
      </c>
      <c r="AT556" s="1311">
        <v>8.6999999999999993</v>
      </c>
      <c r="AU556" s="1352" t="s">
        <v>1078</v>
      </c>
      <c r="AV556" s="1310">
        <v>11.1</v>
      </c>
      <c r="AW556" s="1311">
        <v>10.4</v>
      </c>
      <c r="AX556" s="1352" t="s">
        <v>1078</v>
      </c>
    </row>
    <row r="557" spans="1:50">
      <c r="A557" s="1353" t="s">
        <v>4648</v>
      </c>
      <c r="B557" s="1354" t="s">
        <v>4649</v>
      </c>
      <c r="C557" s="1355">
        <v>0.6</v>
      </c>
      <c r="D557" s="1356">
        <v>1.3</v>
      </c>
      <c r="E557" s="1357" t="s">
        <v>1078</v>
      </c>
      <c r="F557" s="1355">
        <v>12.8</v>
      </c>
      <c r="G557" s="1356">
        <v>4</v>
      </c>
      <c r="H557" s="1357" t="s">
        <v>1078</v>
      </c>
      <c r="I557" s="1355">
        <v>5.8</v>
      </c>
      <c r="J557" s="1356">
        <v>5</v>
      </c>
      <c r="K557" s="1357" t="s">
        <v>1078</v>
      </c>
      <c r="L557" s="1355">
        <v>5.0999999999999996</v>
      </c>
      <c r="M557" s="1356">
        <v>4.5999999999999996</v>
      </c>
      <c r="N557" s="1357" t="s">
        <v>1078</v>
      </c>
      <c r="O557" s="1412">
        <v>1</v>
      </c>
      <c r="P557" s="1356">
        <v>1.4</v>
      </c>
      <c r="Q557" s="1357" t="s">
        <v>1078</v>
      </c>
      <c r="R557" s="1355"/>
      <c r="S557" s="1356"/>
      <c r="T557" s="1357"/>
      <c r="U557" s="1355">
        <v>2.6</v>
      </c>
      <c r="V557" s="1410">
        <v>2</v>
      </c>
      <c r="W557" s="1357" t="s">
        <v>1078</v>
      </c>
      <c r="X557" s="1355"/>
      <c r="Y557" s="1356"/>
      <c r="Z557" s="1357"/>
      <c r="AA557" s="1412">
        <v>7</v>
      </c>
      <c r="AB557" s="1356">
        <v>12.6</v>
      </c>
      <c r="AC557" s="1357" t="s">
        <v>1078</v>
      </c>
      <c r="AD557" s="1355">
        <v>3.1</v>
      </c>
      <c r="AE557" s="1356">
        <v>2.9</v>
      </c>
      <c r="AF557" s="1357" t="s">
        <v>1078</v>
      </c>
      <c r="AG557" s="1355">
        <v>3.8</v>
      </c>
      <c r="AH557" s="1356">
        <v>5.0999999999999996</v>
      </c>
      <c r="AI557" s="1357" t="s">
        <v>1078</v>
      </c>
      <c r="AJ557" s="1355">
        <v>13.7</v>
      </c>
      <c r="AK557" s="1356">
        <v>7.8</v>
      </c>
      <c r="AL557" s="1357" t="s">
        <v>1078</v>
      </c>
      <c r="AM557" s="1355">
        <v>3.3</v>
      </c>
      <c r="AN557" s="1356">
        <v>4.7</v>
      </c>
      <c r="AO557" s="1357" t="s">
        <v>1078</v>
      </c>
      <c r="AP557" s="1355">
        <v>9.9</v>
      </c>
      <c r="AQ557" s="1356">
        <v>4.8</v>
      </c>
      <c r="AR557" s="1357" t="s">
        <v>1078</v>
      </c>
      <c r="AS557" s="1355">
        <v>3.2</v>
      </c>
      <c r="AT557" s="1356">
        <v>3.6</v>
      </c>
      <c r="AU557" s="1357" t="s">
        <v>1078</v>
      </c>
      <c r="AV557" s="1355">
        <v>0.7</v>
      </c>
      <c r="AW557" s="1356">
        <v>0.5</v>
      </c>
      <c r="AX557" s="1357" t="s">
        <v>1078</v>
      </c>
    </row>
    <row r="558" spans="1:50">
      <c r="A558" s="1349" t="s">
        <v>4650</v>
      </c>
      <c r="B558" s="1350" t="s">
        <v>4651</v>
      </c>
      <c r="C558" s="1310">
        <v>0.38</v>
      </c>
      <c r="D558" s="1311">
        <v>0.36</v>
      </c>
      <c r="E558" s="1352" t="s">
        <v>1078</v>
      </c>
      <c r="F558" s="1310">
        <v>0.15</v>
      </c>
      <c r="G558" s="1311">
        <v>-0.06</v>
      </c>
      <c r="H558" s="1352" t="s">
        <v>1078</v>
      </c>
      <c r="I558" s="1310">
        <v>7.0000000000000007E-2</v>
      </c>
      <c r="J558" s="1311">
        <v>0.03</v>
      </c>
      <c r="K558" s="1352" t="s">
        <v>1078</v>
      </c>
      <c r="L558" s="1310">
        <v>0.12</v>
      </c>
      <c r="M558" s="1311">
        <v>0.13</v>
      </c>
      <c r="N558" s="1352" t="s">
        <v>1078</v>
      </c>
      <c r="O558" s="1310">
        <v>0.14000000000000001</v>
      </c>
      <c r="P558" s="1311">
        <v>0.13</v>
      </c>
      <c r="Q558" s="1352" t="s">
        <v>1078</v>
      </c>
      <c r="R558" s="1310"/>
      <c r="S558" s="1311"/>
      <c r="T558" s="1352"/>
      <c r="U558" s="1310">
        <v>0.16</v>
      </c>
      <c r="V558" s="1311">
        <v>0.14000000000000001</v>
      </c>
      <c r="W558" s="1352" t="s">
        <v>1078</v>
      </c>
      <c r="X558" s="1310"/>
      <c r="Y558" s="1311"/>
      <c r="Z558" s="1352"/>
      <c r="AA558" s="1310">
        <v>0.12</v>
      </c>
      <c r="AB558" s="1311">
        <v>0.11</v>
      </c>
      <c r="AC558" s="1352" t="s">
        <v>1078</v>
      </c>
      <c r="AD558" s="1310">
        <v>-0.18</v>
      </c>
      <c r="AE558" s="1311">
        <v>-0.19</v>
      </c>
      <c r="AF558" s="1352" t="s">
        <v>1078</v>
      </c>
      <c r="AG558" s="1310">
        <v>0.06</v>
      </c>
      <c r="AH558" s="1311">
        <v>7.0000000000000007E-2</v>
      </c>
      <c r="AI558" s="1352" t="s">
        <v>1078</v>
      </c>
      <c r="AJ558" s="1310">
        <v>0.12</v>
      </c>
      <c r="AK558" s="1311">
        <v>0.06</v>
      </c>
      <c r="AL558" s="1352" t="s">
        <v>1078</v>
      </c>
      <c r="AM558" s="1310">
        <v>0.08</v>
      </c>
      <c r="AN558" s="1311">
        <v>0.06</v>
      </c>
      <c r="AO558" s="1352" t="s">
        <v>1078</v>
      </c>
      <c r="AP558" s="1310">
        <v>-0.1</v>
      </c>
      <c r="AQ558" s="1311">
        <v>-0.16</v>
      </c>
      <c r="AR558" s="1352" t="s">
        <v>1078</v>
      </c>
      <c r="AS558" s="1310">
        <v>0.15</v>
      </c>
      <c r="AT558" s="1311">
        <v>0.27</v>
      </c>
      <c r="AU558" s="1352" t="s">
        <v>1078</v>
      </c>
      <c r="AV558" s="1310">
        <v>0.28000000000000003</v>
      </c>
      <c r="AW558" s="1311">
        <v>0.17</v>
      </c>
      <c r="AX558" s="1352" t="s">
        <v>1078</v>
      </c>
    </row>
    <row r="559" spans="1:50">
      <c r="A559" s="1358" t="s">
        <v>4652</v>
      </c>
      <c r="B559" s="1143" t="s">
        <v>4653</v>
      </c>
      <c r="C559" s="1314" t="s">
        <v>2261</v>
      </c>
      <c r="D559" s="1315" t="s">
        <v>2261</v>
      </c>
      <c r="E559" s="1359" t="s">
        <v>1078</v>
      </c>
      <c r="F559" s="1314" t="s">
        <v>2261</v>
      </c>
      <c r="G559" s="1315" t="s">
        <v>2261</v>
      </c>
      <c r="H559" s="1359" t="s">
        <v>1078</v>
      </c>
      <c r="I559" s="1314" t="s">
        <v>2261</v>
      </c>
      <c r="J559" s="1315" t="s">
        <v>2261</v>
      </c>
      <c r="K559" s="1359" t="s">
        <v>1078</v>
      </c>
      <c r="L559" s="1314" t="s">
        <v>2261</v>
      </c>
      <c r="M559" s="1315" t="s">
        <v>2261</v>
      </c>
      <c r="N559" s="1359" t="s">
        <v>1078</v>
      </c>
      <c r="O559" s="1314" t="s">
        <v>2261</v>
      </c>
      <c r="P559" s="1315" t="s">
        <v>2261</v>
      </c>
      <c r="Q559" s="1359" t="s">
        <v>1078</v>
      </c>
      <c r="R559" s="1314"/>
      <c r="S559" s="1315"/>
      <c r="T559" s="1359"/>
      <c r="U559" s="1314" t="s">
        <v>2261</v>
      </c>
      <c r="V559" s="1315" t="s">
        <v>2261</v>
      </c>
      <c r="W559" s="1359" t="s">
        <v>1078</v>
      </c>
      <c r="X559" s="1314"/>
      <c r="Y559" s="1315"/>
      <c r="Z559" s="1359"/>
      <c r="AA559" s="1314" t="s">
        <v>2261</v>
      </c>
      <c r="AB559" s="1315" t="s">
        <v>2261</v>
      </c>
      <c r="AC559" s="1359" t="s">
        <v>1078</v>
      </c>
      <c r="AD559" s="1314" t="s">
        <v>2261</v>
      </c>
      <c r="AE559" s="1315" t="s">
        <v>2261</v>
      </c>
      <c r="AF559" s="1359" t="s">
        <v>1078</v>
      </c>
      <c r="AG559" s="1314" t="s">
        <v>2261</v>
      </c>
      <c r="AH559" s="1315" t="s">
        <v>2261</v>
      </c>
      <c r="AI559" s="1359" t="s">
        <v>1078</v>
      </c>
      <c r="AJ559" s="1314" t="s">
        <v>2261</v>
      </c>
      <c r="AK559" s="1315" t="s">
        <v>2261</v>
      </c>
      <c r="AL559" s="1359" t="s">
        <v>1078</v>
      </c>
      <c r="AM559" s="1314" t="s">
        <v>2261</v>
      </c>
      <c r="AN559" s="1315" t="s">
        <v>2261</v>
      </c>
      <c r="AO559" s="1359" t="s">
        <v>1078</v>
      </c>
      <c r="AP559" s="1314" t="s">
        <v>2261</v>
      </c>
      <c r="AQ559" s="1315" t="s">
        <v>2261</v>
      </c>
      <c r="AR559" s="1359" t="s">
        <v>1078</v>
      </c>
      <c r="AS559" s="1314" t="s">
        <v>2261</v>
      </c>
      <c r="AT559" s="1315" t="s">
        <v>2261</v>
      </c>
      <c r="AU559" s="1359" t="s">
        <v>1078</v>
      </c>
      <c r="AV559" s="1314" t="s">
        <v>2261</v>
      </c>
      <c r="AW559" s="1315" t="s">
        <v>2261</v>
      </c>
      <c r="AX559" s="1359" t="s">
        <v>1078</v>
      </c>
    </row>
    <row r="560" spans="1:50">
      <c r="A560" s="1345" t="s">
        <v>4654</v>
      </c>
      <c r="B560" s="1304" t="s">
        <v>4655</v>
      </c>
      <c r="C560" s="1360"/>
      <c r="D560" s="1361">
        <v>0.38</v>
      </c>
      <c r="E560" s="1362" t="s">
        <v>1078</v>
      </c>
      <c r="F560" s="1360"/>
      <c r="G560" s="1361">
        <v>0.15</v>
      </c>
      <c r="H560" s="1362" t="s">
        <v>1078</v>
      </c>
      <c r="I560" s="1360"/>
      <c r="J560" s="1361">
        <v>7.0000000000000007E-2</v>
      </c>
      <c r="K560" s="1362" t="s">
        <v>1078</v>
      </c>
      <c r="L560" s="1360"/>
      <c r="M560" s="1361">
        <v>0.13</v>
      </c>
      <c r="N560" s="1362" t="s">
        <v>1078</v>
      </c>
      <c r="O560" s="1360"/>
      <c r="P560" s="1361">
        <v>0.14000000000000001</v>
      </c>
      <c r="Q560" s="1362" t="s">
        <v>1078</v>
      </c>
      <c r="R560" s="1360"/>
      <c r="S560" s="1361"/>
      <c r="T560" s="1362"/>
      <c r="U560" s="1360"/>
      <c r="V560" s="1361">
        <v>0.16</v>
      </c>
      <c r="W560" s="1362" t="s">
        <v>1078</v>
      </c>
      <c r="X560" s="1360"/>
      <c r="Y560" s="1361"/>
      <c r="Z560" s="1362"/>
      <c r="AA560" s="1360"/>
      <c r="AB560" s="1361">
        <v>0.12</v>
      </c>
      <c r="AC560" s="1362" t="s">
        <v>1078</v>
      </c>
      <c r="AD560" s="1360"/>
      <c r="AE560" s="1361">
        <v>-0.18</v>
      </c>
      <c r="AF560" s="1362" t="s">
        <v>1078</v>
      </c>
      <c r="AG560" s="1360"/>
      <c r="AH560" s="1361">
        <v>7.0000000000000007E-2</v>
      </c>
      <c r="AI560" s="1362" t="s">
        <v>1078</v>
      </c>
      <c r="AJ560" s="1360"/>
      <c r="AK560" s="1361">
        <v>0.12</v>
      </c>
      <c r="AL560" s="1362" t="s">
        <v>1078</v>
      </c>
      <c r="AM560" s="1360"/>
      <c r="AN560" s="1361">
        <v>0.08</v>
      </c>
      <c r="AO560" s="1362" t="s">
        <v>1078</v>
      </c>
      <c r="AP560" s="1360"/>
      <c r="AQ560" s="1361">
        <v>-0.1</v>
      </c>
      <c r="AR560" s="1362" t="s">
        <v>1078</v>
      </c>
      <c r="AS560" s="1360"/>
      <c r="AT560" s="1361">
        <v>0.27</v>
      </c>
      <c r="AU560" s="1362" t="s">
        <v>1078</v>
      </c>
      <c r="AV560" s="1360"/>
      <c r="AW560" s="1361">
        <v>0.28000000000000003</v>
      </c>
      <c r="AX560" s="1362" t="s">
        <v>1078</v>
      </c>
    </row>
    <row r="561" spans="1:50">
      <c r="A561" s="1358" t="s">
        <v>4656</v>
      </c>
      <c r="B561" s="1143" t="s">
        <v>4657</v>
      </c>
      <c r="C561" s="1363"/>
      <c r="D561" s="1214" t="s">
        <v>2261</v>
      </c>
      <c r="E561" s="1215"/>
      <c r="F561" s="1363"/>
      <c r="G561" s="1214" t="s">
        <v>2261</v>
      </c>
      <c r="H561" s="1215"/>
      <c r="I561" s="1363"/>
      <c r="J561" s="1214" t="s">
        <v>2261</v>
      </c>
      <c r="K561" s="1215"/>
      <c r="L561" s="1363"/>
      <c r="M561" s="1214" t="s">
        <v>2261</v>
      </c>
      <c r="N561" s="1215"/>
      <c r="O561" s="1363"/>
      <c r="P561" s="1214" t="s">
        <v>2261</v>
      </c>
      <c r="Q561" s="1215"/>
      <c r="R561" s="1363"/>
      <c r="S561" s="1214"/>
      <c r="T561" s="1215"/>
      <c r="U561" s="1363"/>
      <c r="V561" s="1214" t="s">
        <v>2261</v>
      </c>
      <c r="W561" s="1215"/>
      <c r="X561" s="1363"/>
      <c r="Y561" s="1214"/>
      <c r="Z561" s="1215"/>
      <c r="AA561" s="1363"/>
      <c r="AB561" s="1214" t="s">
        <v>2261</v>
      </c>
      <c r="AC561" s="1215"/>
      <c r="AD561" s="1363"/>
      <c r="AE561" s="1214" t="s">
        <v>2261</v>
      </c>
      <c r="AF561" s="1215"/>
      <c r="AG561" s="1363"/>
      <c r="AH561" s="1214" t="s">
        <v>2261</v>
      </c>
      <c r="AI561" s="1215"/>
      <c r="AJ561" s="1363"/>
      <c r="AK561" s="1214" t="s">
        <v>2261</v>
      </c>
      <c r="AL561" s="1215"/>
      <c r="AM561" s="1363"/>
      <c r="AN561" s="1214" t="s">
        <v>2261</v>
      </c>
      <c r="AO561" s="1215"/>
      <c r="AP561" s="1363"/>
      <c r="AQ561" s="1214" t="s">
        <v>2261</v>
      </c>
      <c r="AR561" s="1215"/>
      <c r="AS561" s="1363"/>
      <c r="AT561" s="1214" t="s">
        <v>2261</v>
      </c>
      <c r="AU561" s="1215"/>
      <c r="AV561" s="1363"/>
      <c r="AW561" s="1214" t="s">
        <v>2261</v>
      </c>
      <c r="AX561" s="1215"/>
    </row>
    <row r="562" spans="1:50">
      <c r="A562" s="1342" t="s">
        <v>4151</v>
      </c>
      <c r="B562" s="1139" t="s">
        <v>4152</v>
      </c>
      <c r="C562" s="1328"/>
      <c r="D562" s="1244" t="s">
        <v>1078</v>
      </c>
      <c r="E562" s="1209"/>
      <c r="F562" s="1328"/>
      <c r="G562" s="1244" t="s">
        <v>1078</v>
      </c>
      <c r="H562" s="1209"/>
      <c r="I562" s="1328"/>
      <c r="J562" s="1244" t="s">
        <v>1078</v>
      </c>
      <c r="K562" s="1209"/>
      <c r="L562" s="1328"/>
      <c r="M562" s="1244" t="s">
        <v>1078</v>
      </c>
      <c r="N562" s="1209"/>
      <c r="O562" s="1328"/>
      <c r="P562" s="1244" t="s">
        <v>1078</v>
      </c>
      <c r="Q562" s="1209"/>
      <c r="R562" s="1328"/>
      <c r="S562" s="1244"/>
      <c r="T562" s="1209"/>
      <c r="U562" s="1328"/>
      <c r="V562" s="1244" t="s">
        <v>1078</v>
      </c>
      <c r="W562" s="1209"/>
      <c r="X562" s="1328"/>
      <c r="Y562" s="1244"/>
      <c r="Z562" s="1209"/>
      <c r="AA562" s="1328"/>
      <c r="AB562" s="1244" t="s">
        <v>1078</v>
      </c>
      <c r="AC562" s="1209"/>
      <c r="AD562" s="1328"/>
      <c r="AE562" s="1244" t="s">
        <v>1078</v>
      </c>
      <c r="AF562" s="1209"/>
      <c r="AG562" s="1328"/>
      <c r="AH562" s="1244" t="s">
        <v>1078</v>
      </c>
      <c r="AI562" s="1209"/>
      <c r="AJ562" s="1328"/>
      <c r="AK562" s="1244" t="s">
        <v>1078</v>
      </c>
      <c r="AL562" s="1209"/>
      <c r="AM562" s="1328"/>
      <c r="AN562" s="1244" t="s">
        <v>1078</v>
      </c>
      <c r="AO562" s="1209"/>
      <c r="AP562" s="1328"/>
      <c r="AQ562" s="1244" t="s">
        <v>1078</v>
      </c>
      <c r="AR562" s="1209"/>
      <c r="AS562" s="1328"/>
      <c r="AT562" s="1244" t="s">
        <v>1078</v>
      </c>
      <c r="AU562" s="1209"/>
      <c r="AV562" s="1328"/>
      <c r="AW562" s="1244" t="s">
        <v>1078</v>
      </c>
      <c r="AX562" s="1209"/>
    </row>
    <row r="563" spans="1:50">
      <c r="A563" s="1344" t="s">
        <v>5741</v>
      </c>
      <c r="B563" s="1139" t="s">
        <v>4597</v>
      </c>
      <c r="C563" s="1300" t="s">
        <v>4598</v>
      </c>
      <c r="D563" s="1301" t="s">
        <v>4599</v>
      </c>
      <c r="E563" s="1302" t="s">
        <v>4600</v>
      </c>
      <c r="F563" s="1300" t="s">
        <v>4598</v>
      </c>
      <c r="G563" s="1301" t="s">
        <v>4599</v>
      </c>
      <c r="H563" s="1302" t="s">
        <v>4600</v>
      </c>
      <c r="I563" s="1300" t="s">
        <v>4598</v>
      </c>
      <c r="J563" s="1301" t="s">
        <v>4599</v>
      </c>
      <c r="K563" s="1302" t="s">
        <v>4600</v>
      </c>
      <c r="L563" s="1300" t="s">
        <v>4598</v>
      </c>
      <c r="M563" s="1301" t="s">
        <v>4599</v>
      </c>
      <c r="N563" s="1302" t="s">
        <v>4600</v>
      </c>
      <c r="O563" s="1300" t="s">
        <v>4598</v>
      </c>
      <c r="P563" s="1301" t="s">
        <v>4599</v>
      </c>
      <c r="Q563" s="1302" t="s">
        <v>4600</v>
      </c>
      <c r="R563" s="1300" t="s">
        <v>4598</v>
      </c>
      <c r="S563" s="1301" t="s">
        <v>4599</v>
      </c>
      <c r="T563" s="1302" t="s">
        <v>4600</v>
      </c>
      <c r="U563" s="1300" t="s">
        <v>4598</v>
      </c>
      <c r="V563" s="1301" t="s">
        <v>4599</v>
      </c>
      <c r="W563" s="1302" t="s">
        <v>4600</v>
      </c>
      <c r="X563" s="1300" t="s">
        <v>4598</v>
      </c>
      <c r="Y563" s="1301" t="s">
        <v>4599</v>
      </c>
      <c r="Z563" s="1302" t="s">
        <v>4600</v>
      </c>
      <c r="AA563" s="1300" t="s">
        <v>4598</v>
      </c>
      <c r="AB563" s="1301" t="s">
        <v>4599</v>
      </c>
      <c r="AC563" s="1302" t="s">
        <v>4600</v>
      </c>
      <c r="AD563" s="1300" t="s">
        <v>4598</v>
      </c>
      <c r="AE563" s="1301" t="s">
        <v>4599</v>
      </c>
      <c r="AF563" s="1302" t="s">
        <v>4600</v>
      </c>
      <c r="AG563" s="1300" t="s">
        <v>4598</v>
      </c>
      <c r="AH563" s="1301" t="s">
        <v>4599</v>
      </c>
      <c r="AI563" s="1302" t="s">
        <v>4600</v>
      </c>
      <c r="AJ563" s="1300" t="s">
        <v>4598</v>
      </c>
      <c r="AK563" s="1301" t="s">
        <v>4599</v>
      </c>
      <c r="AL563" s="1302" t="s">
        <v>4600</v>
      </c>
      <c r="AM563" s="1300" t="s">
        <v>4598</v>
      </c>
      <c r="AN563" s="1301" t="s">
        <v>4599</v>
      </c>
      <c r="AO563" s="1302" t="s">
        <v>4600</v>
      </c>
      <c r="AP563" s="1300" t="s">
        <v>4598</v>
      </c>
      <c r="AQ563" s="1301" t="s">
        <v>4599</v>
      </c>
      <c r="AR563" s="1302" t="s">
        <v>4600</v>
      </c>
      <c r="AS563" s="1300" t="s">
        <v>4598</v>
      </c>
      <c r="AT563" s="1301" t="s">
        <v>4599</v>
      </c>
      <c r="AU563" s="1302" t="s">
        <v>4600</v>
      </c>
      <c r="AV563" s="1300" t="s">
        <v>4598</v>
      </c>
      <c r="AW563" s="1301" t="s">
        <v>4599</v>
      </c>
      <c r="AX563" s="1302" t="s">
        <v>4600</v>
      </c>
    </row>
    <row r="564" spans="1:50">
      <c r="A564" s="1345" t="s">
        <v>4601</v>
      </c>
      <c r="B564" s="1304" t="s">
        <v>4658</v>
      </c>
      <c r="C564" s="1305">
        <v>34</v>
      </c>
      <c r="D564" s="1306">
        <v>31</v>
      </c>
      <c r="E564" s="1346" t="s">
        <v>1078</v>
      </c>
      <c r="F564" s="1305">
        <v>26</v>
      </c>
      <c r="G564" s="1306">
        <v>26</v>
      </c>
      <c r="H564" s="1346" t="s">
        <v>1078</v>
      </c>
      <c r="I564" s="1305">
        <v>23</v>
      </c>
      <c r="J564" s="1306">
        <v>23</v>
      </c>
      <c r="K564" s="1346" t="s">
        <v>1078</v>
      </c>
      <c r="L564" s="1305">
        <v>11</v>
      </c>
      <c r="M564" s="1306">
        <v>11</v>
      </c>
      <c r="N564" s="1346" t="s">
        <v>1078</v>
      </c>
      <c r="O564" s="1305">
        <v>35</v>
      </c>
      <c r="P564" s="1306">
        <v>34</v>
      </c>
      <c r="Q564" s="1346" t="s">
        <v>1078</v>
      </c>
      <c r="R564" s="1305"/>
      <c r="S564" s="1306"/>
      <c r="T564" s="1346"/>
      <c r="U564" s="1305">
        <v>12</v>
      </c>
      <c r="V564" s="1306">
        <v>11</v>
      </c>
      <c r="W564" s="1346" t="s">
        <v>1078</v>
      </c>
      <c r="X564" s="1305"/>
      <c r="Y564" s="1306"/>
      <c r="Z564" s="1346"/>
      <c r="AA564" s="1305">
        <v>36</v>
      </c>
      <c r="AB564" s="1306">
        <v>35</v>
      </c>
      <c r="AC564" s="1346" t="s">
        <v>1078</v>
      </c>
      <c r="AD564" s="1305">
        <v>23</v>
      </c>
      <c r="AE564" s="1306">
        <v>23</v>
      </c>
      <c r="AF564" s="1346" t="s">
        <v>1078</v>
      </c>
      <c r="AG564" s="1305">
        <v>35</v>
      </c>
      <c r="AH564" s="1306">
        <v>35</v>
      </c>
      <c r="AI564" s="1346" t="s">
        <v>1078</v>
      </c>
      <c r="AJ564" s="1305">
        <v>34</v>
      </c>
      <c r="AK564" s="1306">
        <v>33</v>
      </c>
      <c r="AL564" s="1346" t="s">
        <v>1078</v>
      </c>
      <c r="AM564" s="1305">
        <v>23</v>
      </c>
      <c r="AN564" s="1306">
        <v>23</v>
      </c>
      <c r="AO564" s="1346" t="s">
        <v>1078</v>
      </c>
      <c r="AP564" s="1305">
        <v>16</v>
      </c>
      <c r="AQ564" s="1306">
        <v>16</v>
      </c>
      <c r="AR564" s="1346" t="s">
        <v>1078</v>
      </c>
      <c r="AS564" s="1305">
        <v>36</v>
      </c>
      <c r="AT564" s="1306">
        <v>37</v>
      </c>
      <c r="AU564" s="1346" t="s">
        <v>1078</v>
      </c>
      <c r="AV564" s="1305">
        <v>28</v>
      </c>
      <c r="AW564" s="1306">
        <v>29</v>
      </c>
      <c r="AX564" s="1346" t="s">
        <v>1078</v>
      </c>
    </row>
    <row r="565" spans="1:50">
      <c r="A565" s="1347" t="s">
        <v>4603</v>
      </c>
      <c r="B565" s="1309" t="s">
        <v>4659</v>
      </c>
      <c r="C565" s="1317">
        <v>26</v>
      </c>
      <c r="D565" s="1318">
        <v>24</v>
      </c>
      <c r="E565" s="1348" t="s">
        <v>1078</v>
      </c>
      <c r="F565" s="1317">
        <v>23</v>
      </c>
      <c r="G565" s="1318">
        <v>22</v>
      </c>
      <c r="H565" s="1348" t="s">
        <v>1078</v>
      </c>
      <c r="I565" s="1317">
        <v>17</v>
      </c>
      <c r="J565" s="1318">
        <v>18</v>
      </c>
      <c r="K565" s="1348" t="s">
        <v>1078</v>
      </c>
      <c r="L565" s="1317">
        <v>5</v>
      </c>
      <c r="M565" s="1318">
        <v>5</v>
      </c>
      <c r="N565" s="1348" t="s">
        <v>1078</v>
      </c>
      <c r="O565" s="1317">
        <v>30</v>
      </c>
      <c r="P565" s="1318">
        <v>30</v>
      </c>
      <c r="Q565" s="1348" t="s">
        <v>1078</v>
      </c>
      <c r="R565" s="1317"/>
      <c r="S565" s="1318"/>
      <c r="T565" s="1348"/>
      <c r="U565" s="1317">
        <v>9</v>
      </c>
      <c r="V565" s="1318">
        <v>9</v>
      </c>
      <c r="W565" s="1348" t="s">
        <v>1078</v>
      </c>
      <c r="X565" s="1317"/>
      <c r="Y565" s="1318"/>
      <c r="Z565" s="1348"/>
      <c r="AA565" s="1317">
        <v>33</v>
      </c>
      <c r="AB565" s="1318">
        <v>33</v>
      </c>
      <c r="AC565" s="1348" t="s">
        <v>1078</v>
      </c>
      <c r="AD565" s="1317">
        <v>20</v>
      </c>
      <c r="AE565" s="1318">
        <v>19</v>
      </c>
      <c r="AF565" s="1348" t="s">
        <v>1078</v>
      </c>
      <c r="AG565" s="1317">
        <v>30</v>
      </c>
      <c r="AH565" s="1318">
        <v>28</v>
      </c>
      <c r="AI565" s="1348" t="s">
        <v>1078</v>
      </c>
      <c r="AJ565" s="1317">
        <v>32</v>
      </c>
      <c r="AK565" s="1318">
        <v>32</v>
      </c>
      <c r="AL565" s="1348" t="s">
        <v>1078</v>
      </c>
      <c r="AM565" s="1317">
        <v>21</v>
      </c>
      <c r="AN565" s="1318">
        <v>20</v>
      </c>
      <c r="AO565" s="1348" t="s">
        <v>1078</v>
      </c>
      <c r="AP565" s="1317">
        <v>11</v>
      </c>
      <c r="AQ565" s="1318">
        <v>11</v>
      </c>
      <c r="AR565" s="1348" t="s">
        <v>1078</v>
      </c>
      <c r="AS565" s="1317">
        <v>33</v>
      </c>
      <c r="AT565" s="1318">
        <v>34</v>
      </c>
      <c r="AU565" s="1348" t="s">
        <v>1078</v>
      </c>
      <c r="AV565" s="1317">
        <v>26</v>
      </c>
      <c r="AW565" s="1318">
        <v>27</v>
      </c>
      <c r="AX565" s="1348" t="s">
        <v>1078</v>
      </c>
    </row>
    <row r="566" spans="1:50">
      <c r="A566" s="1347" t="s">
        <v>4605</v>
      </c>
      <c r="B566" s="1309" t="s">
        <v>4660</v>
      </c>
      <c r="C566" s="1409">
        <v>71</v>
      </c>
      <c r="D566" s="1318">
        <v>71.2</v>
      </c>
      <c r="E566" s="1348" t="s">
        <v>1078</v>
      </c>
      <c r="F566" s="1317">
        <v>70.900000000000006</v>
      </c>
      <c r="G566" s="1318">
        <v>71.5</v>
      </c>
      <c r="H566" s="1348" t="s">
        <v>1078</v>
      </c>
      <c r="I566" s="1317">
        <v>71.099999999999994</v>
      </c>
      <c r="J566" s="1415">
        <v>71</v>
      </c>
      <c r="K566" s="1348" t="s">
        <v>1078</v>
      </c>
      <c r="L566" s="1317">
        <v>71.5</v>
      </c>
      <c r="M566" s="1318">
        <v>71.900000000000006</v>
      </c>
      <c r="N566" s="1348" t="s">
        <v>1078</v>
      </c>
      <c r="O566" s="1317">
        <v>71.2</v>
      </c>
      <c r="P566" s="1318">
        <v>71.3</v>
      </c>
      <c r="Q566" s="1348" t="s">
        <v>1078</v>
      </c>
      <c r="R566" s="1317"/>
      <c r="S566" s="1318"/>
      <c r="T566" s="1348"/>
      <c r="U566" s="1317">
        <v>71.900000000000006</v>
      </c>
      <c r="V566" s="1318">
        <v>71.599999999999994</v>
      </c>
      <c r="W566" s="1348" t="s">
        <v>1078</v>
      </c>
      <c r="X566" s="1317"/>
      <c r="Y566" s="1318"/>
      <c r="Z566" s="1348"/>
      <c r="AA566" s="1317">
        <v>71.3</v>
      </c>
      <c r="AB566" s="1318">
        <v>71.900000000000006</v>
      </c>
      <c r="AC566" s="1348" t="s">
        <v>1078</v>
      </c>
      <c r="AD566" s="1317">
        <v>71.900000000000006</v>
      </c>
      <c r="AE566" s="1318">
        <v>71.8</v>
      </c>
      <c r="AF566" s="1348" t="s">
        <v>1078</v>
      </c>
      <c r="AG566" s="1317">
        <v>72.400000000000006</v>
      </c>
      <c r="AH566" s="1318">
        <v>71.5</v>
      </c>
      <c r="AI566" s="1348" t="s">
        <v>1078</v>
      </c>
      <c r="AJ566" s="1317">
        <v>71.099999999999994</v>
      </c>
      <c r="AK566" s="1318">
        <v>71.7</v>
      </c>
      <c r="AL566" s="1348" t="s">
        <v>1078</v>
      </c>
      <c r="AM566" s="1317">
        <v>71.3</v>
      </c>
      <c r="AN566" s="1318">
        <v>70.900000000000006</v>
      </c>
      <c r="AO566" s="1348" t="s">
        <v>1078</v>
      </c>
      <c r="AP566" s="1317">
        <v>71.3</v>
      </c>
      <c r="AQ566" s="1318">
        <v>71.5</v>
      </c>
      <c r="AR566" s="1348" t="s">
        <v>1078</v>
      </c>
      <c r="AS566" s="1317">
        <v>71.400000000000006</v>
      </c>
      <c r="AT566" s="1318">
        <v>70.900000000000006</v>
      </c>
      <c r="AU566" s="1348" t="s">
        <v>1078</v>
      </c>
      <c r="AV566" s="1317">
        <v>71.2</v>
      </c>
      <c r="AW566" s="1318">
        <v>71.099999999999994</v>
      </c>
      <c r="AX566" s="1348" t="s">
        <v>1078</v>
      </c>
    </row>
    <row r="567" spans="1:50">
      <c r="A567" s="1347" t="s">
        <v>4607</v>
      </c>
      <c r="B567" s="1309" t="s">
        <v>4634</v>
      </c>
      <c r="C567" s="1317">
        <v>70.7</v>
      </c>
      <c r="D567" s="1318">
        <v>70.599999999999994</v>
      </c>
      <c r="E567" s="1348" t="s">
        <v>1078</v>
      </c>
      <c r="F567" s="1317">
        <v>70.7</v>
      </c>
      <c r="G567" s="1318">
        <v>70.900000000000006</v>
      </c>
      <c r="H567" s="1348" t="s">
        <v>1078</v>
      </c>
      <c r="I567" s="1317">
        <v>70.900000000000006</v>
      </c>
      <c r="J567" s="1318">
        <v>70.7</v>
      </c>
      <c r="K567" s="1348" t="s">
        <v>1078</v>
      </c>
      <c r="L567" s="1317">
        <v>70.8</v>
      </c>
      <c r="M567" s="1318">
        <v>71.7</v>
      </c>
      <c r="N567" s="1348" t="s">
        <v>1078</v>
      </c>
      <c r="O567" s="1317">
        <v>70.400000000000006</v>
      </c>
      <c r="P567" s="1318">
        <v>70.599999999999994</v>
      </c>
      <c r="Q567" s="1348" t="s">
        <v>1078</v>
      </c>
      <c r="R567" s="1317"/>
      <c r="S567" s="1318"/>
      <c r="T567" s="1348"/>
      <c r="U567" s="1317">
        <v>71.3</v>
      </c>
      <c r="V567" s="1318">
        <v>70.900000000000006</v>
      </c>
      <c r="W567" s="1348" t="s">
        <v>1078</v>
      </c>
      <c r="X567" s="1317"/>
      <c r="Y567" s="1318"/>
      <c r="Z567" s="1348"/>
      <c r="AA567" s="1317">
        <v>70.7</v>
      </c>
      <c r="AB567" s="1318">
        <v>71.599999999999994</v>
      </c>
      <c r="AC567" s="1348" t="s">
        <v>1078</v>
      </c>
      <c r="AD567" s="1317">
        <v>71.3</v>
      </c>
      <c r="AE567" s="1318">
        <v>71.5</v>
      </c>
      <c r="AF567" s="1348" t="s">
        <v>1078</v>
      </c>
      <c r="AG567" s="1317">
        <v>71.8</v>
      </c>
      <c r="AH567" s="1415">
        <v>71</v>
      </c>
      <c r="AI567" s="1348" t="s">
        <v>1078</v>
      </c>
      <c r="AJ567" s="1317">
        <v>70.8</v>
      </c>
      <c r="AK567" s="1318">
        <v>71.400000000000006</v>
      </c>
      <c r="AL567" s="1348" t="s">
        <v>1078</v>
      </c>
      <c r="AM567" s="1409">
        <v>71</v>
      </c>
      <c r="AN567" s="1318">
        <v>70.400000000000006</v>
      </c>
      <c r="AO567" s="1348" t="s">
        <v>1078</v>
      </c>
      <c r="AP567" s="1317">
        <v>70.900000000000006</v>
      </c>
      <c r="AQ567" s="1318">
        <v>70.900000000000006</v>
      </c>
      <c r="AR567" s="1348" t="s">
        <v>1078</v>
      </c>
      <c r="AS567" s="1317">
        <v>71.099999999999994</v>
      </c>
      <c r="AT567" s="1318">
        <v>70.599999999999994</v>
      </c>
      <c r="AU567" s="1348" t="s">
        <v>1078</v>
      </c>
      <c r="AV567" s="1317">
        <v>70.7</v>
      </c>
      <c r="AW567" s="1318">
        <v>70.900000000000006</v>
      </c>
      <c r="AX567" s="1348" t="s">
        <v>1078</v>
      </c>
    </row>
    <row r="568" spans="1:50">
      <c r="A568" s="1347" t="s">
        <v>4661</v>
      </c>
      <c r="B568" s="1309" t="s">
        <v>4662</v>
      </c>
      <c r="C568" s="1317">
        <v>0.92</v>
      </c>
      <c r="D568" s="1414">
        <v>0.7</v>
      </c>
      <c r="E568" s="1348" t="s">
        <v>1078</v>
      </c>
      <c r="F568" s="1317">
        <v>0.67</v>
      </c>
      <c r="G568" s="1318">
        <v>1.06</v>
      </c>
      <c r="H568" s="1348" t="s">
        <v>1078</v>
      </c>
      <c r="I568" s="1317">
        <v>1.1100000000000001</v>
      </c>
      <c r="J568" s="1318">
        <v>0.68</v>
      </c>
      <c r="K568" s="1348" t="s">
        <v>1078</v>
      </c>
      <c r="L568" s="1317">
        <v>0.79</v>
      </c>
      <c r="M568" s="1318">
        <v>1.07</v>
      </c>
      <c r="N568" s="1348" t="s">
        <v>1078</v>
      </c>
      <c r="O568" s="1317">
        <v>0.99</v>
      </c>
      <c r="P568" s="1318">
        <v>0.78</v>
      </c>
      <c r="Q568" s="1348" t="s">
        <v>1078</v>
      </c>
      <c r="R568" s="1317"/>
      <c r="S568" s="1318"/>
      <c r="T568" s="1348"/>
      <c r="U568" s="1317">
        <v>0.81</v>
      </c>
      <c r="V568" s="1318">
        <v>0.79</v>
      </c>
      <c r="W568" s="1348" t="s">
        <v>1078</v>
      </c>
      <c r="X568" s="1317"/>
      <c r="Y568" s="1318"/>
      <c r="Z568" s="1348"/>
      <c r="AA568" s="1407">
        <v>0.9</v>
      </c>
      <c r="AB568" s="1318">
        <v>0.93</v>
      </c>
      <c r="AC568" s="1348" t="s">
        <v>1078</v>
      </c>
      <c r="AD568" s="1317">
        <v>0.73</v>
      </c>
      <c r="AE568" s="1318">
        <v>0.92</v>
      </c>
      <c r="AF568" s="1348" t="s">
        <v>1078</v>
      </c>
      <c r="AG568" s="1317">
        <v>0.93</v>
      </c>
      <c r="AH568" s="1318">
        <v>0.74</v>
      </c>
      <c r="AI568" s="1348" t="s">
        <v>1078</v>
      </c>
      <c r="AJ568" s="1317">
        <v>0.77</v>
      </c>
      <c r="AK568" s="1318">
        <v>0.79</v>
      </c>
      <c r="AL568" s="1348" t="s">
        <v>1078</v>
      </c>
      <c r="AM568" s="1317">
        <v>0.88</v>
      </c>
      <c r="AN568" s="1318">
        <v>0.89</v>
      </c>
      <c r="AO568" s="1348" t="s">
        <v>1078</v>
      </c>
      <c r="AP568" s="1407">
        <v>1</v>
      </c>
      <c r="AQ568" s="1318">
        <v>0.94</v>
      </c>
      <c r="AR568" s="1348" t="s">
        <v>1078</v>
      </c>
      <c r="AS568" s="1317">
        <v>0.63</v>
      </c>
      <c r="AT568" s="1318">
        <v>0.62</v>
      </c>
      <c r="AU568" s="1348" t="s">
        <v>1078</v>
      </c>
      <c r="AV568" s="1317">
        <v>0.77</v>
      </c>
      <c r="AW568" s="1318">
        <v>0.76</v>
      </c>
      <c r="AX568" s="1348" t="s">
        <v>1078</v>
      </c>
    </row>
    <row r="569" spans="1:50">
      <c r="A569" s="1347" t="s">
        <v>4663</v>
      </c>
      <c r="B569" s="1309" t="s">
        <v>4664</v>
      </c>
      <c r="C569" s="1317">
        <v>2.59</v>
      </c>
      <c r="D569" s="1318">
        <v>2.75</v>
      </c>
      <c r="E569" s="1348" t="s">
        <v>1078</v>
      </c>
      <c r="F569" s="1407">
        <v>2</v>
      </c>
      <c r="G569" s="1318">
        <v>2.17</v>
      </c>
      <c r="H569" s="1348" t="s">
        <v>1078</v>
      </c>
      <c r="I569" s="1317">
        <v>1.73</v>
      </c>
      <c r="J569" s="1318">
        <v>2.12</v>
      </c>
      <c r="K569" s="1348" t="s">
        <v>1078</v>
      </c>
      <c r="L569" s="1317">
        <v>2.1800000000000002</v>
      </c>
      <c r="M569" s="1414">
        <v>1.9</v>
      </c>
      <c r="N569" s="1348" t="s">
        <v>1078</v>
      </c>
      <c r="O569" s="1317">
        <v>1.86</v>
      </c>
      <c r="P569" s="1318">
        <v>2.02</v>
      </c>
      <c r="Q569" s="1348" t="s">
        <v>1078</v>
      </c>
      <c r="R569" s="1317"/>
      <c r="S569" s="1318"/>
      <c r="T569" s="1348"/>
      <c r="U569" s="1317">
        <v>2.2200000000000002</v>
      </c>
      <c r="V569" s="1318">
        <v>1.65</v>
      </c>
      <c r="W569" s="1348" t="s">
        <v>1078</v>
      </c>
      <c r="X569" s="1317"/>
      <c r="Y569" s="1318"/>
      <c r="Z569" s="1348"/>
      <c r="AA569" s="1317">
        <v>2.11</v>
      </c>
      <c r="AB569" s="1318">
        <v>2.46</v>
      </c>
      <c r="AC569" s="1348" t="s">
        <v>1078</v>
      </c>
      <c r="AD569" s="1317">
        <v>2.46</v>
      </c>
      <c r="AE569" s="1318">
        <v>2.34</v>
      </c>
      <c r="AF569" s="1348" t="s">
        <v>1078</v>
      </c>
      <c r="AG569" s="1317">
        <v>1.74</v>
      </c>
      <c r="AH569" s="1318">
        <v>1.79</v>
      </c>
      <c r="AI569" s="1348" t="s">
        <v>1078</v>
      </c>
      <c r="AJ569" s="1317">
        <v>1.79</v>
      </c>
      <c r="AK569" s="1318">
        <v>2.02</v>
      </c>
      <c r="AL569" s="1348" t="s">
        <v>1078</v>
      </c>
      <c r="AM569" s="1317">
        <v>2.2400000000000002</v>
      </c>
      <c r="AN569" s="1318">
        <v>2.08</v>
      </c>
      <c r="AO569" s="1348" t="s">
        <v>1078</v>
      </c>
      <c r="AP569" s="1317">
        <v>1.42</v>
      </c>
      <c r="AQ569" s="1318">
        <v>2.0099999999999998</v>
      </c>
      <c r="AR569" s="1348" t="s">
        <v>1078</v>
      </c>
      <c r="AS569" s="1317">
        <v>1.65</v>
      </c>
      <c r="AT569" s="1318">
        <v>1.62</v>
      </c>
      <c r="AU569" s="1348" t="s">
        <v>1078</v>
      </c>
      <c r="AV569" s="1317">
        <v>2.77</v>
      </c>
      <c r="AW569" s="1318">
        <v>3.08</v>
      </c>
      <c r="AX569" s="1348" t="s">
        <v>1078</v>
      </c>
    </row>
    <row r="570" spans="1:50">
      <c r="A570" s="1349" t="s">
        <v>4665</v>
      </c>
      <c r="B570" s="1350" t="s">
        <v>4666</v>
      </c>
      <c r="C570" s="1351">
        <v>-0.5</v>
      </c>
      <c r="D570" s="1408">
        <v>-0.5</v>
      </c>
      <c r="E570" s="1352" t="s">
        <v>1078</v>
      </c>
      <c r="F570" s="1351">
        <v>-0.66</v>
      </c>
      <c r="G570" s="1311">
        <v>-0.61</v>
      </c>
      <c r="H570" s="1352" t="s">
        <v>1078</v>
      </c>
      <c r="I570" s="1351">
        <v>-0.65</v>
      </c>
      <c r="J570" s="1311">
        <v>-0.57999999999999996</v>
      </c>
      <c r="K570" s="1352" t="s">
        <v>1078</v>
      </c>
      <c r="L570" s="1351">
        <v>-0.56000000000000005</v>
      </c>
      <c r="M570" s="1311">
        <v>-0.61</v>
      </c>
      <c r="N570" s="1352" t="s">
        <v>1078</v>
      </c>
      <c r="O570" s="1351">
        <v>-0.5</v>
      </c>
      <c r="P570" s="1408">
        <v>-0.5</v>
      </c>
      <c r="Q570" s="1352" t="s">
        <v>1078</v>
      </c>
      <c r="R570" s="1351"/>
      <c r="S570" s="1311"/>
      <c r="T570" s="1352"/>
      <c r="U570" s="1351">
        <v>-0.66</v>
      </c>
      <c r="V570" s="1311">
        <v>-0.66</v>
      </c>
      <c r="W570" s="1352" t="s">
        <v>1078</v>
      </c>
      <c r="X570" s="1351"/>
      <c r="Y570" s="1311"/>
      <c r="Z570" s="1352"/>
      <c r="AA570" s="1351">
        <v>-0.66</v>
      </c>
      <c r="AB570" s="1311">
        <v>-0.59</v>
      </c>
      <c r="AC570" s="1352" t="s">
        <v>1078</v>
      </c>
      <c r="AD570" s="1351">
        <v>-0.54</v>
      </c>
      <c r="AE570" s="1311">
        <v>-0.54</v>
      </c>
      <c r="AF570" s="1352" t="s">
        <v>1078</v>
      </c>
      <c r="AG570" s="1351">
        <v>-0.69</v>
      </c>
      <c r="AH570" s="1311">
        <v>-0.74</v>
      </c>
      <c r="AI570" s="1352" t="s">
        <v>1078</v>
      </c>
      <c r="AJ570" s="1351">
        <v>-0.55000000000000004</v>
      </c>
      <c r="AK570" s="1311">
        <v>-0.62</v>
      </c>
      <c r="AL570" s="1352" t="s">
        <v>1078</v>
      </c>
      <c r="AM570" s="1351">
        <v>-0.6</v>
      </c>
      <c r="AN570" s="1311">
        <v>-0.51</v>
      </c>
      <c r="AO570" s="1352" t="s">
        <v>1078</v>
      </c>
      <c r="AP570" s="1351">
        <v>-0.81</v>
      </c>
      <c r="AQ570" s="1311">
        <v>-0.71</v>
      </c>
      <c r="AR570" s="1352" t="s">
        <v>1078</v>
      </c>
      <c r="AS570" s="1351">
        <v>-0.76</v>
      </c>
      <c r="AT570" s="1311">
        <v>-0.63</v>
      </c>
      <c r="AU570" s="1352" t="s">
        <v>1078</v>
      </c>
      <c r="AV570" s="1351">
        <v>-0.5</v>
      </c>
      <c r="AW570" s="1408">
        <v>-0.5</v>
      </c>
      <c r="AX570" s="1352" t="s">
        <v>1078</v>
      </c>
    </row>
    <row r="571" spans="1:50">
      <c r="A571" s="1347" t="s">
        <v>4667</v>
      </c>
      <c r="B571" s="1309" t="s">
        <v>4668</v>
      </c>
      <c r="C571" s="1317">
        <v>0.25</v>
      </c>
      <c r="D571" s="1318">
        <v>0.19</v>
      </c>
      <c r="E571" s="1348" t="s">
        <v>1078</v>
      </c>
      <c r="F571" s="1317">
        <v>0.17</v>
      </c>
      <c r="G571" s="1318">
        <v>0.23</v>
      </c>
      <c r="H571" s="1348" t="s">
        <v>1078</v>
      </c>
      <c r="I571" s="1317">
        <v>0.25</v>
      </c>
      <c r="J571" s="1318">
        <v>0.21</v>
      </c>
      <c r="K571" s="1348" t="s">
        <v>1078</v>
      </c>
      <c r="L571" s="1317">
        <v>0.22</v>
      </c>
      <c r="M571" s="1318">
        <v>0.22</v>
      </c>
      <c r="N571" s="1348" t="s">
        <v>1078</v>
      </c>
      <c r="O571" s="1317">
        <v>0.17</v>
      </c>
      <c r="P571" s="1414">
        <v>0.2</v>
      </c>
      <c r="Q571" s="1348" t="s">
        <v>1078</v>
      </c>
      <c r="R571" s="1317"/>
      <c r="S571" s="1318"/>
      <c r="T571" s="1348"/>
      <c r="U571" s="1407">
        <v>0.2</v>
      </c>
      <c r="V571" s="1318">
        <v>0.17</v>
      </c>
      <c r="W571" s="1348" t="s">
        <v>1078</v>
      </c>
      <c r="X571" s="1317"/>
      <c r="Y571" s="1318"/>
      <c r="Z571" s="1348"/>
      <c r="AA571" s="1317">
        <v>0.21</v>
      </c>
      <c r="AB571" s="1318">
        <v>0.22</v>
      </c>
      <c r="AC571" s="1348" t="s">
        <v>1078</v>
      </c>
      <c r="AD571" s="1317">
        <v>0.21</v>
      </c>
      <c r="AE571" s="1318">
        <v>0.19</v>
      </c>
      <c r="AF571" s="1348" t="s">
        <v>1078</v>
      </c>
      <c r="AG571" s="1317">
        <v>0.24</v>
      </c>
      <c r="AH571" s="1318">
        <v>0.18</v>
      </c>
      <c r="AI571" s="1348" t="s">
        <v>1078</v>
      </c>
      <c r="AJ571" s="1317">
        <v>0.24</v>
      </c>
      <c r="AK571" s="1318">
        <v>0.24</v>
      </c>
      <c r="AL571" s="1348" t="s">
        <v>1078</v>
      </c>
      <c r="AM571" s="1317">
        <v>0.18</v>
      </c>
      <c r="AN571" s="1318">
        <v>0.22</v>
      </c>
      <c r="AO571" s="1348" t="s">
        <v>1078</v>
      </c>
      <c r="AP571" s="1317">
        <v>0.23</v>
      </c>
      <c r="AQ571" s="1318">
        <v>0.23</v>
      </c>
      <c r="AR571" s="1348" t="s">
        <v>1078</v>
      </c>
      <c r="AS571" s="1317">
        <v>0.19</v>
      </c>
      <c r="AT571" s="1318">
        <v>0.21</v>
      </c>
      <c r="AU571" s="1348" t="s">
        <v>1078</v>
      </c>
      <c r="AV571" s="1317">
        <v>0.21</v>
      </c>
      <c r="AW571" s="1318">
        <v>0.17</v>
      </c>
      <c r="AX571" s="1348" t="s">
        <v>1078</v>
      </c>
    </row>
    <row r="572" spans="1:50">
      <c r="A572" s="1347" t="s">
        <v>4669</v>
      </c>
      <c r="B572" s="1309" t="s">
        <v>4670</v>
      </c>
      <c r="C572" s="1317">
        <v>0.26</v>
      </c>
      <c r="D572" s="1318">
        <v>0.18</v>
      </c>
      <c r="E572" s="1348" t="s">
        <v>1078</v>
      </c>
      <c r="F572" s="1317">
        <v>0.19</v>
      </c>
      <c r="G572" s="1318">
        <v>0.23</v>
      </c>
      <c r="H572" s="1348" t="s">
        <v>1078</v>
      </c>
      <c r="I572" s="1317">
        <v>0.25</v>
      </c>
      <c r="J572" s="1414">
        <v>0.2</v>
      </c>
      <c r="K572" s="1348" t="s">
        <v>1078</v>
      </c>
      <c r="L572" s="1317">
        <v>0.23</v>
      </c>
      <c r="M572" s="1318">
        <v>0.21</v>
      </c>
      <c r="N572" s="1348" t="s">
        <v>1078</v>
      </c>
      <c r="O572" s="1317">
        <v>0.19</v>
      </c>
      <c r="P572" s="1318">
        <v>0.21</v>
      </c>
      <c r="Q572" s="1348" t="s">
        <v>1078</v>
      </c>
      <c r="R572" s="1317"/>
      <c r="S572" s="1318"/>
      <c r="T572" s="1348"/>
      <c r="U572" s="1317">
        <v>0.22</v>
      </c>
      <c r="V572" s="1414">
        <v>0.2</v>
      </c>
      <c r="W572" s="1348" t="s">
        <v>1078</v>
      </c>
      <c r="X572" s="1317"/>
      <c r="Y572" s="1318"/>
      <c r="Z572" s="1348"/>
      <c r="AA572" s="1407">
        <v>0.2</v>
      </c>
      <c r="AB572" s="1318">
        <v>0.22</v>
      </c>
      <c r="AC572" s="1348" t="s">
        <v>1078</v>
      </c>
      <c r="AD572" s="1317">
        <v>0.25</v>
      </c>
      <c r="AE572" s="1318">
        <v>0.19</v>
      </c>
      <c r="AF572" s="1348" t="s">
        <v>1078</v>
      </c>
      <c r="AG572" s="1317">
        <v>0.23</v>
      </c>
      <c r="AH572" s="1318">
        <v>0.19</v>
      </c>
      <c r="AI572" s="1348" t="s">
        <v>1078</v>
      </c>
      <c r="AJ572" s="1317">
        <v>0.24</v>
      </c>
      <c r="AK572" s="1318">
        <v>0.25</v>
      </c>
      <c r="AL572" s="1348" t="s">
        <v>1078</v>
      </c>
      <c r="AM572" s="1317">
        <v>0.19</v>
      </c>
      <c r="AN572" s="1318">
        <v>0.24</v>
      </c>
      <c r="AO572" s="1348" t="s">
        <v>1078</v>
      </c>
      <c r="AP572" s="1317">
        <v>0.25</v>
      </c>
      <c r="AQ572" s="1318">
        <v>0.24</v>
      </c>
      <c r="AR572" s="1348" t="s">
        <v>1078</v>
      </c>
      <c r="AS572" s="1317">
        <v>0.19</v>
      </c>
      <c r="AT572" s="1318">
        <v>0.21</v>
      </c>
      <c r="AU572" s="1348" t="s">
        <v>1078</v>
      </c>
      <c r="AV572" s="1317">
        <v>0.23</v>
      </c>
      <c r="AW572" s="1318">
        <v>0.19</v>
      </c>
      <c r="AX572" s="1348" t="s">
        <v>1078</v>
      </c>
    </row>
    <row r="573" spans="1:50">
      <c r="A573" s="1347" t="s">
        <v>4671</v>
      </c>
      <c r="B573" s="1309" t="s">
        <v>4672</v>
      </c>
      <c r="C573" s="1317">
        <v>0.28999999999999998</v>
      </c>
      <c r="D573" s="1318">
        <v>0.24</v>
      </c>
      <c r="E573" s="1348" t="s">
        <v>1078</v>
      </c>
      <c r="F573" s="1317">
        <v>0.23</v>
      </c>
      <c r="G573" s="1318">
        <v>0.25</v>
      </c>
      <c r="H573" s="1348" t="s">
        <v>1078</v>
      </c>
      <c r="I573" s="1317">
        <v>0.26</v>
      </c>
      <c r="J573" s="1318">
        <v>0.22</v>
      </c>
      <c r="K573" s="1348" t="s">
        <v>1078</v>
      </c>
      <c r="L573" s="1317">
        <v>0.23</v>
      </c>
      <c r="M573" s="1318">
        <v>0.23</v>
      </c>
      <c r="N573" s="1348" t="s">
        <v>1078</v>
      </c>
      <c r="O573" s="1317">
        <v>0.23</v>
      </c>
      <c r="P573" s="1318">
        <v>0.24</v>
      </c>
      <c r="Q573" s="1348" t="s">
        <v>1078</v>
      </c>
      <c r="R573" s="1317"/>
      <c r="S573" s="1318"/>
      <c r="T573" s="1348"/>
      <c r="U573" s="1407">
        <v>0.3</v>
      </c>
      <c r="V573" s="1318">
        <v>0.26</v>
      </c>
      <c r="W573" s="1348" t="s">
        <v>1078</v>
      </c>
      <c r="X573" s="1317"/>
      <c r="Y573" s="1318"/>
      <c r="Z573" s="1348"/>
      <c r="AA573" s="1317">
        <v>0.23</v>
      </c>
      <c r="AB573" s="1318">
        <v>0.23</v>
      </c>
      <c r="AC573" s="1348" t="s">
        <v>1078</v>
      </c>
      <c r="AD573" s="1317">
        <v>0.26</v>
      </c>
      <c r="AE573" s="1318">
        <v>0.21</v>
      </c>
      <c r="AF573" s="1348" t="s">
        <v>1078</v>
      </c>
      <c r="AG573" s="1317">
        <v>0.27</v>
      </c>
      <c r="AH573" s="1318">
        <v>0.23</v>
      </c>
      <c r="AI573" s="1348" t="s">
        <v>1078</v>
      </c>
      <c r="AJ573" s="1317">
        <v>0.25</v>
      </c>
      <c r="AK573" s="1318">
        <v>0.28999999999999998</v>
      </c>
      <c r="AL573" s="1348" t="s">
        <v>1078</v>
      </c>
      <c r="AM573" s="1317">
        <v>0.26</v>
      </c>
      <c r="AN573" s="1414">
        <v>0.3</v>
      </c>
      <c r="AO573" s="1348" t="s">
        <v>1078</v>
      </c>
      <c r="AP573" s="1317">
        <v>0.28999999999999998</v>
      </c>
      <c r="AQ573" s="1318">
        <v>0.26</v>
      </c>
      <c r="AR573" s="1348" t="s">
        <v>1078</v>
      </c>
      <c r="AS573" s="1317">
        <v>0.25</v>
      </c>
      <c r="AT573" s="1318">
        <v>0.22</v>
      </c>
      <c r="AU573" s="1348" t="s">
        <v>1078</v>
      </c>
      <c r="AV573" s="1317">
        <v>0.28999999999999998</v>
      </c>
      <c r="AW573" s="1318">
        <v>0.23</v>
      </c>
      <c r="AX573" s="1348" t="s">
        <v>1078</v>
      </c>
    </row>
    <row r="574" spans="1:50">
      <c r="A574" s="1349" t="s">
        <v>4673</v>
      </c>
      <c r="B574" s="1350" t="s">
        <v>4674</v>
      </c>
      <c r="C574" s="1310">
        <v>8.1</v>
      </c>
      <c r="D574" s="1311">
        <v>10.3</v>
      </c>
      <c r="E574" s="1352" t="s">
        <v>1078</v>
      </c>
      <c r="F574" s="1310">
        <v>7.7</v>
      </c>
      <c r="G574" s="1311">
        <v>10.6</v>
      </c>
      <c r="H574" s="1352" t="s">
        <v>1078</v>
      </c>
      <c r="I574" s="1310">
        <v>10.3</v>
      </c>
      <c r="J574" s="1311">
        <v>8.4</v>
      </c>
      <c r="K574" s="1352" t="s">
        <v>1078</v>
      </c>
      <c r="L574" s="1310">
        <v>13.4</v>
      </c>
      <c r="M574" s="1311">
        <v>9.9</v>
      </c>
      <c r="N574" s="1352" t="s">
        <v>1078</v>
      </c>
      <c r="O574" s="1310">
        <v>7.2</v>
      </c>
      <c r="P574" s="1311">
        <v>5.6</v>
      </c>
      <c r="Q574" s="1352" t="s">
        <v>1078</v>
      </c>
      <c r="R574" s="1310"/>
      <c r="S574" s="1311"/>
      <c r="T574" s="1352"/>
      <c r="U574" s="1310">
        <v>9.3000000000000007</v>
      </c>
      <c r="V574" s="1311">
        <v>9.4</v>
      </c>
      <c r="W574" s="1352" t="s">
        <v>1078</v>
      </c>
      <c r="X574" s="1310"/>
      <c r="Y574" s="1311"/>
      <c r="Z574" s="1352"/>
      <c r="AA574" s="1310">
        <v>8.4</v>
      </c>
      <c r="AB574" s="1311">
        <v>8.6</v>
      </c>
      <c r="AC574" s="1352" t="s">
        <v>1078</v>
      </c>
      <c r="AD574" s="1310">
        <v>5.2</v>
      </c>
      <c r="AE574" s="1311">
        <v>7.7</v>
      </c>
      <c r="AF574" s="1352" t="s">
        <v>1078</v>
      </c>
      <c r="AG574" s="1310">
        <v>10.1</v>
      </c>
      <c r="AH574" s="1311">
        <v>6.6</v>
      </c>
      <c r="AI574" s="1352" t="s">
        <v>1078</v>
      </c>
      <c r="AJ574" s="1310">
        <v>9</v>
      </c>
      <c r="AK574" s="1311">
        <v>9.1</v>
      </c>
      <c r="AL574" s="1352" t="s">
        <v>1078</v>
      </c>
      <c r="AM574" s="1310">
        <v>6.6</v>
      </c>
      <c r="AN574" s="1311">
        <v>6.6</v>
      </c>
      <c r="AO574" s="1352" t="s">
        <v>1078</v>
      </c>
      <c r="AP574" s="1310">
        <v>11.3</v>
      </c>
      <c r="AQ574" s="1411">
        <v>10</v>
      </c>
      <c r="AR574" s="1352" t="s">
        <v>1078</v>
      </c>
      <c r="AS574" s="1413">
        <v>10</v>
      </c>
      <c r="AT574" s="1411">
        <v>7</v>
      </c>
      <c r="AU574" s="1352" t="s">
        <v>1078</v>
      </c>
      <c r="AV574" s="1413">
        <v>8</v>
      </c>
      <c r="AW574" s="1411">
        <v>6</v>
      </c>
      <c r="AX574" s="1352" t="s">
        <v>1078</v>
      </c>
    </row>
    <row r="575" spans="1:50">
      <c r="A575" s="1353" t="s">
        <v>4675</v>
      </c>
      <c r="B575" s="1354" t="s">
        <v>4624</v>
      </c>
      <c r="C575" s="1355">
        <v>2.1</v>
      </c>
      <c r="D575" s="1356">
        <v>1.7</v>
      </c>
      <c r="E575" s="1357" t="s">
        <v>1078</v>
      </c>
      <c r="F575" s="1355">
        <v>2.8</v>
      </c>
      <c r="G575" s="1410">
        <v>6</v>
      </c>
      <c r="H575" s="1357" t="s">
        <v>1078</v>
      </c>
      <c r="I575" s="1355">
        <v>10.5</v>
      </c>
      <c r="J575" s="1356">
        <v>2.4</v>
      </c>
      <c r="K575" s="1357" t="s">
        <v>1078</v>
      </c>
      <c r="L575" s="1355">
        <v>12.9</v>
      </c>
      <c r="M575" s="1356">
        <v>5.9</v>
      </c>
      <c r="N575" s="1357" t="s">
        <v>1078</v>
      </c>
      <c r="O575" s="1355">
        <v>1.9</v>
      </c>
      <c r="P575" s="1356">
        <v>1.4</v>
      </c>
      <c r="Q575" s="1357" t="s">
        <v>1078</v>
      </c>
      <c r="R575" s="1355"/>
      <c r="S575" s="1356"/>
      <c r="T575" s="1357"/>
      <c r="U575" s="1355">
        <v>3.4</v>
      </c>
      <c r="V575" s="1356">
        <v>6.4</v>
      </c>
      <c r="W575" s="1357" t="s">
        <v>1078</v>
      </c>
      <c r="X575" s="1355"/>
      <c r="Y575" s="1356"/>
      <c r="Z575" s="1357"/>
      <c r="AA575" s="1355">
        <v>2.6</v>
      </c>
      <c r="AB575" s="1356">
        <v>3.7</v>
      </c>
      <c r="AC575" s="1357" t="s">
        <v>1078</v>
      </c>
      <c r="AD575" s="1355">
        <v>3.2</v>
      </c>
      <c r="AE575" s="1356">
        <v>11.8</v>
      </c>
      <c r="AF575" s="1357" t="s">
        <v>1078</v>
      </c>
      <c r="AG575" s="1355">
        <v>3.6</v>
      </c>
      <c r="AH575" s="1356">
        <v>2.6</v>
      </c>
      <c r="AI575" s="1357" t="s">
        <v>1078</v>
      </c>
      <c r="AJ575" s="1355">
        <v>4.4000000000000004</v>
      </c>
      <c r="AK575" s="1356">
        <v>5.6</v>
      </c>
      <c r="AL575" s="1357" t="s">
        <v>1078</v>
      </c>
      <c r="AM575" s="1355">
        <v>11.1</v>
      </c>
      <c r="AN575" s="1356">
        <v>7.5</v>
      </c>
      <c r="AO575" s="1357" t="s">
        <v>1078</v>
      </c>
      <c r="AP575" s="1355">
        <v>5.9</v>
      </c>
      <c r="AQ575" s="1410">
        <v>7</v>
      </c>
      <c r="AR575" s="1357" t="s">
        <v>1078</v>
      </c>
      <c r="AS575" s="1355">
        <v>2.2999999999999998</v>
      </c>
      <c r="AT575" s="1356">
        <v>2.2999999999999998</v>
      </c>
      <c r="AU575" s="1357" t="s">
        <v>1078</v>
      </c>
      <c r="AV575" s="1355">
        <v>1.1000000000000001</v>
      </c>
      <c r="AW575" s="1356">
        <v>1.1000000000000001</v>
      </c>
      <c r="AX575" s="1357" t="s">
        <v>1078</v>
      </c>
    </row>
    <row r="576" spans="1:50">
      <c r="A576" s="1349" t="s">
        <v>4676</v>
      </c>
      <c r="B576" s="1350" t="s">
        <v>4677</v>
      </c>
      <c r="C576" s="1310">
        <v>0.33</v>
      </c>
      <c r="D576" s="1311">
        <v>0.24</v>
      </c>
      <c r="E576" s="1352" t="s">
        <v>1078</v>
      </c>
      <c r="F576" s="1310">
        <v>0.01</v>
      </c>
      <c r="G576" s="1311">
        <v>0.02</v>
      </c>
      <c r="H576" s="1352" t="s">
        <v>1078</v>
      </c>
      <c r="I576" s="1351">
        <v>0</v>
      </c>
      <c r="J576" s="1311">
        <v>-0.02</v>
      </c>
      <c r="K576" s="1352" t="s">
        <v>1078</v>
      </c>
      <c r="L576" s="1310">
        <v>-0.14000000000000001</v>
      </c>
      <c r="M576" s="1311">
        <v>-0.12</v>
      </c>
      <c r="N576" s="1352" t="s">
        <v>1078</v>
      </c>
      <c r="O576" s="1310">
        <v>0.21</v>
      </c>
      <c r="P576" s="1311">
        <v>0.19</v>
      </c>
      <c r="Q576" s="1352" t="s">
        <v>1078</v>
      </c>
      <c r="R576" s="1310"/>
      <c r="S576" s="1311"/>
      <c r="T576" s="1352"/>
      <c r="U576" s="1310">
        <v>0.15</v>
      </c>
      <c r="V576" s="1311">
        <v>0.11</v>
      </c>
      <c r="W576" s="1352" t="s">
        <v>1078</v>
      </c>
      <c r="X576" s="1310"/>
      <c r="Y576" s="1311"/>
      <c r="Z576" s="1352"/>
      <c r="AA576" s="1310">
        <v>0.05</v>
      </c>
      <c r="AB576" s="1311">
        <v>0.05</v>
      </c>
      <c r="AC576" s="1352" t="s">
        <v>1078</v>
      </c>
      <c r="AD576" s="1310">
        <v>-0.17</v>
      </c>
      <c r="AE576" s="1311">
        <v>-0.18</v>
      </c>
      <c r="AF576" s="1352" t="s">
        <v>1078</v>
      </c>
      <c r="AG576" s="1310">
        <v>0.09</v>
      </c>
      <c r="AH576" s="1311">
        <v>7.0000000000000007E-2</v>
      </c>
      <c r="AI576" s="1352" t="s">
        <v>1078</v>
      </c>
      <c r="AJ576" s="1310">
        <v>0.03</v>
      </c>
      <c r="AK576" s="1311">
        <v>0.05</v>
      </c>
      <c r="AL576" s="1352" t="s">
        <v>1078</v>
      </c>
      <c r="AM576" s="1310">
        <v>0.12</v>
      </c>
      <c r="AN576" s="1311">
        <v>0.19</v>
      </c>
      <c r="AO576" s="1352" t="s">
        <v>1078</v>
      </c>
      <c r="AP576" s="1310">
        <v>-0.24</v>
      </c>
      <c r="AQ576" s="1311">
        <v>-0.25</v>
      </c>
      <c r="AR576" s="1352" t="s">
        <v>1078</v>
      </c>
      <c r="AS576" s="1310">
        <v>0.14000000000000001</v>
      </c>
      <c r="AT576" s="1311">
        <v>0.12</v>
      </c>
      <c r="AU576" s="1352" t="s">
        <v>1078</v>
      </c>
      <c r="AV576" s="1310">
        <v>0.44</v>
      </c>
      <c r="AW576" s="1311">
        <v>0.24</v>
      </c>
      <c r="AX576" s="1352" t="s">
        <v>1078</v>
      </c>
    </row>
    <row r="577" spans="1:50">
      <c r="A577" s="1358" t="s">
        <v>4678</v>
      </c>
      <c r="B577" s="1143" t="s">
        <v>4679</v>
      </c>
      <c r="C577" s="1314" t="s">
        <v>2261</v>
      </c>
      <c r="D577" s="1315" t="s">
        <v>2261</v>
      </c>
      <c r="E577" s="1359" t="s">
        <v>1078</v>
      </c>
      <c r="F577" s="1314" t="s">
        <v>2261</v>
      </c>
      <c r="G577" s="1315" t="s">
        <v>2261</v>
      </c>
      <c r="H577" s="1359" t="s">
        <v>1078</v>
      </c>
      <c r="I577" s="1314" t="s">
        <v>2261</v>
      </c>
      <c r="J577" s="1315" t="s">
        <v>2261</v>
      </c>
      <c r="K577" s="1359" t="s">
        <v>1078</v>
      </c>
      <c r="L577" s="1314" t="s">
        <v>2261</v>
      </c>
      <c r="M577" s="1315" t="s">
        <v>2261</v>
      </c>
      <c r="N577" s="1359" t="s">
        <v>1078</v>
      </c>
      <c r="O577" s="1314" t="s">
        <v>2261</v>
      </c>
      <c r="P577" s="1315" t="s">
        <v>2261</v>
      </c>
      <c r="Q577" s="1359" t="s">
        <v>1078</v>
      </c>
      <c r="R577" s="1314"/>
      <c r="S577" s="1315"/>
      <c r="T577" s="1359"/>
      <c r="U577" s="1314" t="s">
        <v>2261</v>
      </c>
      <c r="V577" s="1315" t="s">
        <v>2261</v>
      </c>
      <c r="W577" s="1359" t="s">
        <v>1078</v>
      </c>
      <c r="X577" s="1314"/>
      <c r="Y577" s="1315"/>
      <c r="Z577" s="1359"/>
      <c r="AA577" s="1314" t="s">
        <v>2261</v>
      </c>
      <c r="AB577" s="1315" t="s">
        <v>2261</v>
      </c>
      <c r="AC577" s="1359" t="s">
        <v>1078</v>
      </c>
      <c r="AD577" s="1314" t="s">
        <v>2261</v>
      </c>
      <c r="AE577" s="1315" t="s">
        <v>2261</v>
      </c>
      <c r="AF577" s="1359" t="s">
        <v>1078</v>
      </c>
      <c r="AG577" s="1314" t="s">
        <v>2261</v>
      </c>
      <c r="AH577" s="1315" t="s">
        <v>2261</v>
      </c>
      <c r="AI577" s="1359" t="s">
        <v>1078</v>
      </c>
      <c r="AJ577" s="1314" t="s">
        <v>2261</v>
      </c>
      <c r="AK577" s="1315" t="s">
        <v>2261</v>
      </c>
      <c r="AL577" s="1359" t="s">
        <v>1078</v>
      </c>
      <c r="AM577" s="1314" t="s">
        <v>2261</v>
      </c>
      <c r="AN577" s="1315" t="s">
        <v>2261</v>
      </c>
      <c r="AO577" s="1359" t="s">
        <v>1078</v>
      </c>
      <c r="AP577" s="1314" t="s">
        <v>2261</v>
      </c>
      <c r="AQ577" s="1315" t="s">
        <v>2261</v>
      </c>
      <c r="AR577" s="1359" t="s">
        <v>1078</v>
      </c>
      <c r="AS577" s="1314" t="s">
        <v>2261</v>
      </c>
      <c r="AT577" s="1315" t="s">
        <v>2261</v>
      </c>
      <c r="AU577" s="1359" t="s">
        <v>1078</v>
      </c>
      <c r="AV577" s="1314" t="s">
        <v>2261</v>
      </c>
      <c r="AW577" s="1315" t="s">
        <v>2261</v>
      </c>
      <c r="AX577" s="1359" t="s">
        <v>1078</v>
      </c>
    </row>
    <row r="578" spans="1:50">
      <c r="A578" s="1345" t="s">
        <v>4680</v>
      </c>
      <c r="B578" s="1304" t="s">
        <v>4681</v>
      </c>
      <c r="C578" s="1360"/>
      <c r="D578" s="1361">
        <v>0.33</v>
      </c>
      <c r="E578" s="1362"/>
      <c r="F578" s="1360"/>
      <c r="G578" s="1361">
        <v>0.02</v>
      </c>
      <c r="H578" s="1362"/>
      <c r="I578" s="1360"/>
      <c r="J578" s="1416">
        <v>0</v>
      </c>
      <c r="K578" s="1362"/>
      <c r="L578" s="1360"/>
      <c r="M578" s="1361">
        <v>-0.12</v>
      </c>
      <c r="N578" s="1362"/>
      <c r="O578" s="1360"/>
      <c r="P578" s="1361">
        <v>0.21</v>
      </c>
      <c r="Q578" s="1362"/>
      <c r="R578" s="1360"/>
      <c r="S578" s="1361"/>
      <c r="T578" s="1362"/>
      <c r="U578" s="1360"/>
      <c r="V578" s="1361">
        <v>0.15</v>
      </c>
      <c r="W578" s="1362"/>
      <c r="X578" s="1360"/>
      <c r="Y578" s="1361"/>
      <c r="Z578" s="1362"/>
      <c r="AA578" s="1360"/>
      <c r="AB578" s="1361">
        <v>0.05</v>
      </c>
      <c r="AC578" s="1362"/>
      <c r="AD578" s="1360"/>
      <c r="AE578" s="1361">
        <v>-0.17</v>
      </c>
      <c r="AF578" s="1362"/>
      <c r="AG578" s="1360"/>
      <c r="AH578" s="1361">
        <v>0.09</v>
      </c>
      <c r="AI578" s="1362"/>
      <c r="AJ578" s="1360"/>
      <c r="AK578" s="1361">
        <v>0.05</v>
      </c>
      <c r="AL578" s="1362"/>
      <c r="AM578" s="1360"/>
      <c r="AN578" s="1361">
        <v>0.19</v>
      </c>
      <c r="AO578" s="1362"/>
      <c r="AP578" s="1360"/>
      <c r="AQ578" s="1361">
        <v>-0.24</v>
      </c>
      <c r="AR578" s="1362"/>
      <c r="AS578" s="1360"/>
      <c r="AT578" s="1361">
        <v>0.14000000000000001</v>
      </c>
      <c r="AU578" s="1362"/>
      <c r="AV578" s="1360"/>
      <c r="AW578" s="1361">
        <v>0.44</v>
      </c>
      <c r="AX578" s="1362"/>
    </row>
    <row r="579" spans="1:50">
      <c r="A579" s="1358" t="s">
        <v>4682</v>
      </c>
      <c r="B579" s="1143" t="s">
        <v>4632</v>
      </c>
      <c r="C579" s="1363"/>
      <c r="D579" s="1214" t="s">
        <v>2261</v>
      </c>
      <c r="E579" s="1215"/>
      <c r="F579" s="1363"/>
      <c r="G579" s="1214" t="s">
        <v>2261</v>
      </c>
      <c r="H579" s="1215"/>
      <c r="I579" s="1363"/>
      <c r="J579" s="1214" t="s">
        <v>2261</v>
      </c>
      <c r="K579" s="1215"/>
      <c r="L579" s="1363"/>
      <c r="M579" s="1214" t="s">
        <v>2261</v>
      </c>
      <c r="N579" s="1215"/>
      <c r="O579" s="1363"/>
      <c r="P579" s="1214" t="s">
        <v>2261</v>
      </c>
      <c r="Q579" s="1215"/>
      <c r="R579" s="1363"/>
      <c r="S579" s="1214"/>
      <c r="T579" s="1215"/>
      <c r="U579" s="1363"/>
      <c r="V579" s="1214" t="s">
        <v>2261</v>
      </c>
      <c r="W579" s="1215"/>
      <c r="X579" s="1363"/>
      <c r="Y579" s="1214"/>
      <c r="Z579" s="1215"/>
      <c r="AA579" s="1363"/>
      <c r="AB579" s="1214" t="s">
        <v>2261</v>
      </c>
      <c r="AC579" s="1215"/>
      <c r="AD579" s="1363"/>
      <c r="AE579" s="1214" t="s">
        <v>2261</v>
      </c>
      <c r="AF579" s="1215"/>
      <c r="AG579" s="1363"/>
      <c r="AH579" s="1214" t="s">
        <v>2261</v>
      </c>
      <c r="AI579" s="1215"/>
      <c r="AJ579" s="1363"/>
      <c r="AK579" s="1214" t="s">
        <v>2261</v>
      </c>
      <c r="AL579" s="1215"/>
      <c r="AM579" s="1363"/>
      <c r="AN579" s="1214" t="s">
        <v>2261</v>
      </c>
      <c r="AO579" s="1215"/>
      <c r="AP579" s="1363"/>
      <c r="AQ579" s="1214" t="s">
        <v>2261</v>
      </c>
      <c r="AR579" s="1215"/>
      <c r="AS579" s="1363"/>
      <c r="AT579" s="1214" t="s">
        <v>2261</v>
      </c>
      <c r="AU579" s="1215"/>
      <c r="AV579" s="1363"/>
      <c r="AW579" s="1214" t="s">
        <v>2261</v>
      </c>
      <c r="AX579" s="1215"/>
    </row>
    <row r="580" spans="1:50">
      <c r="A580" s="1344" t="s">
        <v>5742</v>
      </c>
      <c r="B580" s="1139" t="s">
        <v>5740</v>
      </c>
      <c r="C580" s="1300" t="s">
        <v>4598</v>
      </c>
      <c r="D580" s="1301" t="s">
        <v>4599</v>
      </c>
      <c r="E580" s="1302" t="s">
        <v>4600</v>
      </c>
      <c r="F580" s="1300" t="s">
        <v>4598</v>
      </c>
      <c r="G580" s="1301" t="s">
        <v>4599</v>
      </c>
      <c r="H580" s="1302" t="s">
        <v>4600</v>
      </c>
      <c r="I580" s="1300" t="s">
        <v>4598</v>
      </c>
      <c r="J580" s="1301" t="s">
        <v>4599</v>
      </c>
      <c r="K580" s="1302" t="s">
        <v>4600</v>
      </c>
      <c r="L580" s="1300" t="s">
        <v>4598</v>
      </c>
      <c r="M580" s="1301" t="s">
        <v>4599</v>
      </c>
      <c r="N580" s="1302" t="s">
        <v>4600</v>
      </c>
      <c r="O580" s="1300" t="s">
        <v>4598</v>
      </c>
      <c r="P580" s="1301" t="s">
        <v>4599</v>
      </c>
      <c r="Q580" s="1302" t="s">
        <v>4600</v>
      </c>
      <c r="R580" s="1300" t="s">
        <v>4598</v>
      </c>
      <c r="S580" s="1301" t="s">
        <v>4599</v>
      </c>
      <c r="T580" s="1302" t="s">
        <v>4600</v>
      </c>
      <c r="U580" s="1300" t="s">
        <v>4598</v>
      </c>
      <c r="V580" s="1301" t="s">
        <v>4599</v>
      </c>
      <c r="W580" s="1302" t="s">
        <v>4600</v>
      </c>
      <c r="X580" s="1300" t="s">
        <v>4598</v>
      </c>
      <c r="Y580" s="1301" t="s">
        <v>4599</v>
      </c>
      <c r="Z580" s="1302" t="s">
        <v>4600</v>
      </c>
      <c r="AA580" s="1300" t="s">
        <v>4598</v>
      </c>
      <c r="AB580" s="1301" t="s">
        <v>4599</v>
      </c>
      <c r="AC580" s="1302" t="s">
        <v>4600</v>
      </c>
      <c r="AD580" s="1300" t="s">
        <v>4598</v>
      </c>
      <c r="AE580" s="1301" t="s">
        <v>4599</v>
      </c>
      <c r="AF580" s="1302" t="s">
        <v>4600</v>
      </c>
      <c r="AG580" s="1300" t="s">
        <v>4598</v>
      </c>
      <c r="AH580" s="1301" t="s">
        <v>4599</v>
      </c>
      <c r="AI580" s="1302" t="s">
        <v>4600</v>
      </c>
      <c r="AJ580" s="1300" t="s">
        <v>4598</v>
      </c>
      <c r="AK580" s="1301" t="s">
        <v>4599</v>
      </c>
      <c r="AL580" s="1302" t="s">
        <v>4600</v>
      </c>
      <c r="AM580" s="1300" t="s">
        <v>4598</v>
      </c>
      <c r="AN580" s="1301" t="s">
        <v>4599</v>
      </c>
      <c r="AO580" s="1302" t="s">
        <v>4600</v>
      </c>
      <c r="AP580" s="1300" t="s">
        <v>4598</v>
      </c>
      <c r="AQ580" s="1301" t="s">
        <v>4599</v>
      </c>
      <c r="AR580" s="1302" t="s">
        <v>4600</v>
      </c>
      <c r="AS580" s="1300" t="s">
        <v>4598</v>
      </c>
      <c r="AT580" s="1301" t="s">
        <v>4599</v>
      </c>
      <c r="AU580" s="1302" t="s">
        <v>4600</v>
      </c>
      <c r="AV580" s="1300" t="s">
        <v>4598</v>
      </c>
      <c r="AW580" s="1301" t="s">
        <v>4599</v>
      </c>
      <c r="AX580" s="1302" t="s">
        <v>4600</v>
      </c>
    </row>
    <row r="581" spans="1:50">
      <c r="A581" s="1345" t="s">
        <v>4601</v>
      </c>
      <c r="B581" s="1304" t="s">
        <v>4658</v>
      </c>
      <c r="C581" s="1305">
        <v>31</v>
      </c>
      <c r="D581" s="1306">
        <v>30</v>
      </c>
      <c r="E581" s="1346" t="s">
        <v>1078</v>
      </c>
      <c r="F581" s="1305">
        <v>31</v>
      </c>
      <c r="G581" s="1306">
        <v>30</v>
      </c>
      <c r="H581" s="1346" t="s">
        <v>1078</v>
      </c>
      <c r="I581" s="1305">
        <v>25</v>
      </c>
      <c r="J581" s="1306">
        <v>25</v>
      </c>
      <c r="K581" s="1346" t="s">
        <v>1078</v>
      </c>
      <c r="L581" s="1305">
        <v>15</v>
      </c>
      <c r="M581" s="1306">
        <v>17</v>
      </c>
      <c r="N581" s="1346" t="s">
        <v>1078</v>
      </c>
      <c r="O581" s="1305">
        <v>32</v>
      </c>
      <c r="P581" s="1306">
        <v>32</v>
      </c>
      <c r="Q581" s="1346" t="s">
        <v>1078</v>
      </c>
      <c r="R581" s="1305"/>
      <c r="S581" s="1306"/>
      <c r="T581" s="1346"/>
      <c r="U581" s="1305">
        <v>12</v>
      </c>
      <c r="V581" s="1306">
        <v>12</v>
      </c>
      <c r="W581" s="1346" t="s">
        <v>1078</v>
      </c>
      <c r="X581" s="1305"/>
      <c r="Y581" s="1306"/>
      <c r="Z581" s="1346"/>
      <c r="AA581" s="1305">
        <v>36</v>
      </c>
      <c r="AB581" s="1306">
        <v>36</v>
      </c>
      <c r="AC581" s="1346" t="s">
        <v>1078</v>
      </c>
      <c r="AD581" s="1305">
        <v>24</v>
      </c>
      <c r="AE581" s="1306">
        <v>25</v>
      </c>
      <c r="AF581" s="1346" t="s">
        <v>1078</v>
      </c>
      <c r="AG581" s="1305">
        <v>40</v>
      </c>
      <c r="AH581" s="1306">
        <v>38</v>
      </c>
      <c r="AI581" s="1346" t="s">
        <v>1078</v>
      </c>
      <c r="AJ581" s="1305">
        <v>33</v>
      </c>
      <c r="AK581" s="1306">
        <v>31</v>
      </c>
      <c r="AL581" s="1346" t="s">
        <v>1078</v>
      </c>
      <c r="AM581" s="1305">
        <v>24</v>
      </c>
      <c r="AN581" s="1306">
        <v>24</v>
      </c>
      <c r="AO581" s="1346" t="s">
        <v>1078</v>
      </c>
      <c r="AP581" s="1305">
        <v>16</v>
      </c>
      <c r="AQ581" s="1306">
        <v>19</v>
      </c>
      <c r="AR581" s="1346" t="s">
        <v>1078</v>
      </c>
      <c r="AS581" s="1305">
        <v>37</v>
      </c>
      <c r="AT581" s="1306">
        <v>35</v>
      </c>
      <c r="AU581" s="1346" t="s">
        <v>1078</v>
      </c>
      <c r="AV581" s="1305">
        <v>29</v>
      </c>
      <c r="AW581" s="1306">
        <v>29</v>
      </c>
      <c r="AX581" s="1346" t="s">
        <v>1078</v>
      </c>
    </row>
    <row r="582" spans="1:50">
      <c r="A582" s="1347" t="s">
        <v>4603</v>
      </c>
      <c r="B582" s="1309" t="s">
        <v>4683</v>
      </c>
      <c r="C582" s="1317">
        <v>24</v>
      </c>
      <c r="D582" s="1318">
        <v>23</v>
      </c>
      <c r="E582" s="1348" t="s">
        <v>1078</v>
      </c>
      <c r="F582" s="1317">
        <v>27</v>
      </c>
      <c r="G582" s="1318">
        <v>27</v>
      </c>
      <c r="H582" s="1348" t="s">
        <v>1078</v>
      </c>
      <c r="I582" s="1317">
        <v>18</v>
      </c>
      <c r="J582" s="1318">
        <v>16</v>
      </c>
      <c r="K582" s="1348" t="s">
        <v>1078</v>
      </c>
      <c r="L582" s="1317">
        <v>7</v>
      </c>
      <c r="M582" s="1318">
        <v>9</v>
      </c>
      <c r="N582" s="1348" t="s">
        <v>1078</v>
      </c>
      <c r="O582" s="1317">
        <v>28</v>
      </c>
      <c r="P582" s="1318">
        <v>27</v>
      </c>
      <c r="Q582" s="1348" t="s">
        <v>1078</v>
      </c>
      <c r="R582" s="1317"/>
      <c r="S582" s="1318"/>
      <c r="T582" s="1348"/>
      <c r="U582" s="1317">
        <v>9</v>
      </c>
      <c r="V582" s="1318">
        <v>8</v>
      </c>
      <c r="W582" s="1348" t="s">
        <v>1078</v>
      </c>
      <c r="X582" s="1317"/>
      <c r="Y582" s="1318"/>
      <c r="Z582" s="1348"/>
      <c r="AA582" s="1317">
        <v>34</v>
      </c>
      <c r="AB582" s="1318">
        <v>34</v>
      </c>
      <c r="AC582" s="1348" t="s">
        <v>1078</v>
      </c>
      <c r="AD582" s="1317">
        <v>20</v>
      </c>
      <c r="AE582" s="1318">
        <v>21</v>
      </c>
      <c r="AF582" s="1348" t="s">
        <v>1078</v>
      </c>
      <c r="AG582" s="1317">
        <v>33</v>
      </c>
      <c r="AH582" s="1318">
        <v>31</v>
      </c>
      <c r="AI582" s="1348" t="s">
        <v>1078</v>
      </c>
      <c r="AJ582" s="1317">
        <v>30</v>
      </c>
      <c r="AK582" s="1318">
        <v>29</v>
      </c>
      <c r="AL582" s="1348" t="s">
        <v>1078</v>
      </c>
      <c r="AM582" s="1317">
        <v>21</v>
      </c>
      <c r="AN582" s="1318">
        <v>19</v>
      </c>
      <c r="AO582" s="1348" t="s">
        <v>1078</v>
      </c>
      <c r="AP582" s="1317">
        <v>11</v>
      </c>
      <c r="AQ582" s="1318">
        <v>13</v>
      </c>
      <c r="AR582" s="1348" t="s">
        <v>1078</v>
      </c>
      <c r="AS582" s="1317">
        <v>33</v>
      </c>
      <c r="AT582" s="1318">
        <v>31</v>
      </c>
      <c r="AU582" s="1348" t="s">
        <v>1078</v>
      </c>
      <c r="AV582" s="1317">
        <v>25</v>
      </c>
      <c r="AW582" s="1318">
        <v>25</v>
      </c>
      <c r="AX582" s="1348" t="s">
        <v>1078</v>
      </c>
    </row>
    <row r="583" spans="1:50">
      <c r="A583" s="1347" t="s">
        <v>4605</v>
      </c>
      <c r="B583" s="1309" t="s">
        <v>4684</v>
      </c>
      <c r="C583" s="1317">
        <v>71.099999999999994</v>
      </c>
      <c r="D583" s="1318">
        <v>71.5</v>
      </c>
      <c r="E583" s="1348" t="s">
        <v>1078</v>
      </c>
      <c r="F583" s="1317">
        <v>71.5</v>
      </c>
      <c r="G583" s="1318">
        <v>71.400000000000006</v>
      </c>
      <c r="H583" s="1348" t="s">
        <v>1078</v>
      </c>
      <c r="I583" s="1317">
        <v>70.8</v>
      </c>
      <c r="J583" s="1318">
        <v>71.2</v>
      </c>
      <c r="K583" s="1348" t="s">
        <v>1078</v>
      </c>
      <c r="L583" s="1317">
        <v>71.7</v>
      </c>
      <c r="M583" s="1318">
        <v>71.2</v>
      </c>
      <c r="N583" s="1348" t="s">
        <v>1078</v>
      </c>
      <c r="O583" s="1317">
        <v>72.2</v>
      </c>
      <c r="P583" s="1318">
        <v>71.3</v>
      </c>
      <c r="Q583" s="1348" t="s">
        <v>1078</v>
      </c>
      <c r="R583" s="1317"/>
      <c r="S583" s="1318"/>
      <c r="T583" s="1348"/>
      <c r="U583" s="1317">
        <v>71.3</v>
      </c>
      <c r="V583" s="1318">
        <v>70.900000000000006</v>
      </c>
      <c r="W583" s="1348" t="s">
        <v>1078</v>
      </c>
      <c r="X583" s="1317"/>
      <c r="Y583" s="1318"/>
      <c r="Z583" s="1348"/>
      <c r="AA583" s="1317">
        <v>72.2</v>
      </c>
      <c r="AB583" s="1318">
        <v>72.2</v>
      </c>
      <c r="AC583" s="1348" t="s">
        <v>1078</v>
      </c>
      <c r="AD583" s="1317">
        <v>72.400000000000006</v>
      </c>
      <c r="AE583" s="1318">
        <v>71.5</v>
      </c>
      <c r="AF583" s="1348" t="s">
        <v>1078</v>
      </c>
      <c r="AG583" s="1317">
        <v>71.3</v>
      </c>
      <c r="AH583" s="1318">
        <v>71.8</v>
      </c>
      <c r="AI583" s="1348" t="s">
        <v>1078</v>
      </c>
      <c r="AJ583" s="1317">
        <v>71.3</v>
      </c>
      <c r="AK583" s="1415">
        <v>71</v>
      </c>
      <c r="AL583" s="1348" t="s">
        <v>1078</v>
      </c>
      <c r="AM583" s="1317">
        <v>71.3</v>
      </c>
      <c r="AN583" s="1318">
        <v>71.900000000000006</v>
      </c>
      <c r="AO583" s="1348" t="s">
        <v>1078</v>
      </c>
      <c r="AP583" s="1317">
        <v>71.8</v>
      </c>
      <c r="AQ583" s="1318">
        <v>72.400000000000006</v>
      </c>
      <c r="AR583" s="1348" t="s">
        <v>1078</v>
      </c>
      <c r="AS583" s="1409">
        <v>71</v>
      </c>
      <c r="AT583" s="1415">
        <v>72</v>
      </c>
      <c r="AU583" s="1348" t="s">
        <v>1078</v>
      </c>
      <c r="AV583" s="1317">
        <v>71.8</v>
      </c>
      <c r="AW583" s="1318">
        <v>71.099999999999994</v>
      </c>
      <c r="AX583" s="1348" t="s">
        <v>1078</v>
      </c>
    </row>
    <row r="584" spans="1:50">
      <c r="A584" s="1347" t="s">
        <v>4607</v>
      </c>
      <c r="B584" s="1309" t="s">
        <v>4634</v>
      </c>
      <c r="C584" s="1317">
        <v>70.599999999999994</v>
      </c>
      <c r="D584" s="1318">
        <v>70.900000000000006</v>
      </c>
      <c r="E584" s="1348" t="s">
        <v>1078</v>
      </c>
      <c r="F584" s="1317">
        <v>70.8</v>
      </c>
      <c r="G584" s="1318">
        <v>71.2</v>
      </c>
      <c r="H584" s="1348" t="s">
        <v>1078</v>
      </c>
      <c r="I584" s="1317">
        <v>70.400000000000006</v>
      </c>
      <c r="J584" s="1318">
        <v>70.900000000000006</v>
      </c>
      <c r="K584" s="1348" t="s">
        <v>1078</v>
      </c>
      <c r="L584" s="1317">
        <v>71.2</v>
      </c>
      <c r="M584" s="1318">
        <v>70.900000000000006</v>
      </c>
      <c r="N584" s="1348" t="s">
        <v>1078</v>
      </c>
      <c r="O584" s="1317">
        <v>71.5</v>
      </c>
      <c r="P584" s="1318">
        <v>70.400000000000006</v>
      </c>
      <c r="Q584" s="1348" t="s">
        <v>1078</v>
      </c>
      <c r="R584" s="1317"/>
      <c r="S584" s="1318"/>
      <c r="T584" s="1348"/>
      <c r="U584" s="1317">
        <v>70.900000000000006</v>
      </c>
      <c r="V584" s="1318">
        <v>70.5</v>
      </c>
      <c r="W584" s="1348" t="s">
        <v>1078</v>
      </c>
      <c r="X584" s="1317"/>
      <c r="Y584" s="1318"/>
      <c r="Z584" s="1348"/>
      <c r="AA584" s="1317">
        <v>71.7</v>
      </c>
      <c r="AB584" s="1318">
        <v>71.7</v>
      </c>
      <c r="AC584" s="1348" t="s">
        <v>1078</v>
      </c>
      <c r="AD584" s="1409">
        <v>72</v>
      </c>
      <c r="AE584" s="1318">
        <v>71.099999999999994</v>
      </c>
      <c r="AF584" s="1348" t="s">
        <v>1078</v>
      </c>
      <c r="AG584" s="1409">
        <v>71</v>
      </c>
      <c r="AH584" s="1318">
        <v>71.5</v>
      </c>
      <c r="AI584" s="1348" t="s">
        <v>1078</v>
      </c>
      <c r="AJ584" s="1317">
        <v>70.599999999999994</v>
      </c>
      <c r="AK584" s="1318">
        <v>70.5</v>
      </c>
      <c r="AL584" s="1348" t="s">
        <v>1078</v>
      </c>
      <c r="AM584" s="1317">
        <v>70.900000000000006</v>
      </c>
      <c r="AN584" s="1318">
        <v>71.2</v>
      </c>
      <c r="AO584" s="1348" t="s">
        <v>1078</v>
      </c>
      <c r="AP584" s="1317">
        <v>71.5</v>
      </c>
      <c r="AQ584" s="1318">
        <v>71.400000000000006</v>
      </c>
      <c r="AR584" s="1348" t="s">
        <v>1078</v>
      </c>
      <c r="AS584" s="1317">
        <v>70.7</v>
      </c>
      <c r="AT584" s="1318">
        <v>71.3</v>
      </c>
      <c r="AU584" s="1348" t="s">
        <v>1078</v>
      </c>
      <c r="AV584" s="1317">
        <v>71.400000000000006</v>
      </c>
      <c r="AW584" s="1318">
        <v>70.8</v>
      </c>
      <c r="AX584" s="1348" t="s">
        <v>1078</v>
      </c>
    </row>
    <row r="585" spans="1:50">
      <c r="A585" s="1347" t="s">
        <v>4661</v>
      </c>
      <c r="B585" s="1309" t="s">
        <v>4662</v>
      </c>
      <c r="C585" s="1317">
        <v>0.83</v>
      </c>
      <c r="D585" s="1414">
        <v>0.8</v>
      </c>
      <c r="E585" s="1348" t="s">
        <v>1078</v>
      </c>
      <c r="F585" s="1407">
        <v>0.7</v>
      </c>
      <c r="G585" s="1318">
        <v>1.02</v>
      </c>
      <c r="H585" s="1348" t="s">
        <v>1078</v>
      </c>
      <c r="I585" s="1317">
        <v>0.65</v>
      </c>
      <c r="J585" s="1318">
        <v>0.78</v>
      </c>
      <c r="K585" s="1348" t="s">
        <v>1078</v>
      </c>
      <c r="L585" s="1317">
        <v>0.83</v>
      </c>
      <c r="M585" s="1414">
        <v>0.8</v>
      </c>
      <c r="N585" s="1348" t="s">
        <v>1078</v>
      </c>
      <c r="O585" s="1407">
        <v>1</v>
      </c>
      <c r="P585" s="1318">
        <v>0.86</v>
      </c>
      <c r="Q585" s="1348" t="s">
        <v>1078</v>
      </c>
      <c r="R585" s="1317"/>
      <c r="S585" s="1318"/>
      <c r="T585" s="1348"/>
      <c r="U585" s="1317">
        <v>0.87</v>
      </c>
      <c r="V585" s="1318">
        <v>0.68</v>
      </c>
      <c r="W585" s="1348" t="s">
        <v>1078</v>
      </c>
      <c r="X585" s="1317"/>
      <c r="Y585" s="1318"/>
      <c r="Z585" s="1348"/>
      <c r="AA585" s="1317">
        <v>0.76</v>
      </c>
      <c r="AB585" s="1414">
        <v>0.8</v>
      </c>
      <c r="AC585" s="1348" t="s">
        <v>1078</v>
      </c>
      <c r="AD585" s="1317">
        <v>0.83</v>
      </c>
      <c r="AE585" s="1318">
        <v>0.73</v>
      </c>
      <c r="AF585" s="1348" t="s">
        <v>1078</v>
      </c>
      <c r="AG585" s="1407">
        <v>0.8</v>
      </c>
      <c r="AH585" s="1318">
        <v>0.99</v>
      </c>
      <c r="AI585" s="1348" t="s">
        <v>1078</v>
      </c>
      <c r="AJ585" s="1317">
        <v>0.86</v>
      </c>
      <c r="AK585" s="1318">
        <v>0.78</v>
      </c>
      <c r="AL585" s="1348" t="s">
        <v>1078</v>
      </c>
      <c r="AM585" s="1317">
        <v>0.96</v>
      </c>
      <c r="AN585" s="1318">
        <v>0.79</v>
      </c>
      <c r="AO585" s="1348" t="s">
        <v>1078</v>
      </c>
      <c r="AP585" s="1317">
        <v>0.91</v>
      </c>
      <c r="AQ585" s="1318">
        <v>0.92</v>
      </c>
      <c r="AR585" s="1348" t="s">
        <v>1078</v>
      </c>
      <c r="AS585" s="1317">
        <v>0.68</v>
      </c>
      <c r="AT585" s="1318">
        <v>0.91</v>
      </c>
      <c r="AU585" s="1348" t="s">
        <v>1078</v>
      </c>
      <c r="AV585" s="1317">
        <v>0.62</v>
      </c>
      <c r="AW585" s="1318">
        <v>0.86</v>
      </c>
      <c r="AX585" s="1348" t="s">
        <v>1078</v>
      </c>
    </row>
    <row r="586" spans="1:50">
      <c r="A586" s="1347" t="s">
        <v>4663</v>
      </c>
      <c r="B586" s="1309" t="s">
        <v>4685</v>
      </c>
      <c r="C586" s="1317">
        <v>3.11</v>
      </c>
      <c r="D586" s="1318">
        <v>2.85</v>
      </c>
      <c r="E586" s="1348" t="s">
        <v>1078</v>
      </c>
      <c r="F586" s="1317">
        <v>2.57</v>
      </c>
      <c r="G586" s="1318">
        <v>2.2200000000000002</v>
      </c>
      <c r="H586" s="1348" t="s">
        <v>1078</v>
      </c>
      <c r="I586" s="1407">
        <v>1.8</v>
      </c>
      <c r="J586" s="1318">
        <v>2.15</v>
      </c>
      <c r="K586" s="1348" t="s">
        <v>1078</v>
      </c>
      <c r="L586" s="1317">
        <v>1.81</v>
      </c>
      <c r="M586" s="1414">
        <v>1.9</v>
      </c>
      <c r="N586" s="1348" t="s">
        <v>1078</v>
      </c>
      <c r="O586" s="1317">
        <v>2.71</v>
      </c>
      <c r="P586" s="1318">
        <v>2.5299999999999998</v>
      </c>
      <c r="Q586" s="1348" t="s">
        <v>1078</v>
      </c>
      <c r="R586" s="1317"/>
      <c r="S586" s="1318"/>
      <c r="T586" s="1348"/>
      <c r="U586" s="1317">
        <v>2.13</v>
      </c>
      <c r="V586" s="1318">
        <v>1.96</v>
      </c>
      <c r="W586" s="1348" t="s">
        <v>1078</v>
      </c>
      <c r="X586" s="1317"/>
      <c r="Y586" s="1318"/>
      <c r="Z586" s="1348"/>
      <c r="AA586" s="1317">
        <v>1.59</v>
      </c>
      <c r="AB586" s="1318">
        <v>1.93</v>
      </c>
      <c r="AC586" s="1348" t="s">
        <v>1078</v>
      </c>
      <c r="AD586" s="1317">
        <v>2.62</v>
      </c>
      <c r="AE586" s="1318">
        <v>2.36</v>
      </c>
      <c r="AF586" s="1348" t="s">
        <v>1078</v>
      </c>
      <c r="AG586" s="1317">
        <v>1.73</v>
      </c>
      <c r="AH586" s="1318">
        <v>1.94</v>
      </c>
      <c r="AI586" s="1348" t="s">
        <v>1078</v>
      </c>
      <c r="AJ586" s="1317">
        <v>2.04</v>
      </c>
      <c r="AK586" s="1318">
        <v>2.1800000000000002</v>
      </c>
      <c r="AL586" s="1348" t="s">
        <v>1078</v>
      </c>
      <c r="AM586" s="1317">
        <v>1.57</v>
      </c>
      <c r="AN586" s="1318">
        <v>1.89</v>
      </c>
      <c r="AO586" s="1348" t="s">
        <v>1078</v>
      </c>
      <c r="AP586" s="1317">
        <v>2.0699999999999998</v>
      </c>
      <c r="AQ586" s="1318">
        <v>1.71</v>
      </c>
      <c r="AR586" s="1348" t="s">
        <v>1078</v>
      </c>
      <c r="AS586" s="1317">
        <v>2.02</v>
      </c>
      <c r="AT586" s="1318">
        <v>1.94</v>
      </c>
      <c r="AU586" s="1348" t="s">
        <v>1078</v>
      </c>
      <c r="AV586" s="1317">
        <v>2.5099999999999998</v>
      </c>
      <c r="AW586" s="1414">
        <v>2.8</v>
      </c>
      <c r="AX586" s="1348" t="s">
        <v>1078</v>
      </c>
    </row>
    <row r="587" spans="1:50">
      <c r="A587" s="1349" t="s">
        <v>4686</v>
      </c>
      <c r="B587" s="1350" t="s">
        <v>4687</v>
      </c>
      <c r="C587" s="1351">
        <v>-0.5</v>
      </c>
      <c r="D587" s="1408">
        <v>-0.5</v>
      </c>
      <c r="E587" s="1352" t="s">
        <v>1078</v>
      </c>
      <c r="F587" s="1351">
        <v>-0.76</v>
      </c>
      <c r="G587" s="1311">
        <v>-0.73</v>
      </c>
      <c r="H587" s="1352" t="s">
        <v>1078</v>
      </c>
      <c r="I587" s="1351">
        <v>-0.53</v>
      </c>
      <c r="J587" s="1311">
        <v>-0.73</v>
      </c>
      <c r="K587" s="1352" t="s">
        <v>1078</v>
      </c>
      <c r="L587" s="1351">
        <v>-0.72</v>
      </c>
      <c r="M587" s="1311">
        <v>-0.65</v>
      </c>
      <c r="N587" s="1352" t="s">
        <v>1078</v>
      </c>
      <c r="O587" s="1351">
        <v>-0.5</v>
      </c>
      <c r="P587" s="1408">
        <v>-0.5</v>
      </c>
      <c r="Q587" s="1352" t="s">
        <v>1078</v>
      </c>
      <c r="R587" s="1351"/>
      <c r="S587" s="1311"/>
      <c r="T587" s="1352"/>
      <c r="U587" s="1351">
        <v>-0.55000000000000004</v>
      </c>
      <c r="V587" s="1311">
        <v>-0.61</v>
      </c>
      <c r="W587" s="1352" t="s">
        <v>1078</v>
      </c>
      <c r="X587" s="1351"/>
      <c r="Y587" s="1311"/>
      <c r="Z587" s="1352"/>
      <c r="AA587" s="1351">
        <v>-0.56999999999999995</v>
      </c>
      <c r="AB587" s="1311">
        <v>-0.65</v>
      </c>
      <c r="AC587" s="1352" t="s">
        <v>1078</v>
      </c>
      <c r="AD587" s="1351">
        <v>-0.73</v>
      </c>
      <c r="AE587" s="1311">
        <v>-0.72</v>
      </c>
      <c r="AF587" s="1352" t="s">
        <v>1078</v>
      </c>
      <c r="AG587" s="1351">
        <v>-0.65</v>
      </c>
      <c r="AH587" s="1311">
        <v>-0.76</v>
      </c>
      <c r="AI587" s="1352" t="s">
        <v>1078</v>
      </c>
      <c r="AJ587" s="1351">
        <v>-0.6</v>
      </c>
      <c r="AK587" s="1311">
        <v>-0.56000000000000005</v>
      </c>
      <c r="AL587" s="1352" t="s">
        <v>1078</v>
      </c>
      <c r="AM587" s="1351">
        <v>-0.56000000000000005</v>
      </c>
      <c r="AN587" s="1311">
        <v>-0.52</v>
      </c>
      <c r="AO587" s="1352" t="s">
        <v>1078</v>
      </c>
      <c r="AP587" s="1351">
        <v>-0.75</v>
      </c>
      <c r="AQ587" s="1311">
        <v>-0.68</v>
      </c>
      <c r="AR587" s="1352" t="s">
        <v>1078</v>
      </c>
      <c r="AS587" s="1351">
        <v>-0.72</v>
      </c>
      <c r="AT587" s="1311">
        <v>-0.64</v>
      </c>
      <c r="AU587" s="1352" t="s">
        <v>1078</v>
      </c>
      <c r="AV587" s="1351">
        <v>-0.5</v>
      </c>
      <c r="AW587" s="1408">
        <v>-0.5</v>
      </c>
      <c r="AX587" s="1352" t="s">
        <v>1078</v>
      </c>
    </row>
    <row r="588" spans="1:50">
      <c r="A588" s="1347" t="s">
        <v>4688</v>
      </c>
      <c r="B588" s="1309" t="s">
        <v>4689</v>
      </c>
      <c r="C588" s="1317">
        <v>0.13</v>
      </c>
      <c r="D588" s="1318">
        <v>0.22</v>
      </c>
      <c r="E588" s="1348" t="s">
        <v>1078</v>
      </c>
      <c r="F588" s="1407">
        <v>0.2</v>
      </c>
      <c r="G588" s="1318">
        <v>0.21</v>
      </c>
      <c r="H588" s="1348" t="s">
        <v>1078</v>
      </c>
      <c r="I588" s="1407">
        <v>0.2</v>
      </c>
      <c r="J588" s="1318">
        <v>0.19</v>
      </c>
      <c r="K588" s="1348" t="s">
        <v>1078</v>
      </c>
      <c r="L588" s="1317">
        <v>0.17</v>
      </c>
      <c r="M588" s="1414">
        <v>0.2</v>
      </c>
      <c r="N588" s="1348" t="s">
        <v>1078</v>
      </c>
      <c r="O588" s="1317">
        <v>0.23</v>
      </c>
      <c r="P588" s="1318">
        <v>0.24</v>
      </c>
      <c r="Q588" s="1348" t="s">
        <v>1078</v>
      </c>
      <c r="R588" s="1317"/>
      <c r="S588" s="1318"/>
      <c r="T588" s="1348"/>
      <c r="U588" s="1317">
        <v>0.16</v>
      </c>
      <c r="V588" s="1318">
        <v>0.26</v>
      </c>
      <c r="W588" s="1348" t="s">
        <v>1078</v>
      </c>
      <c r="X588" s="1317"/>
      <c r="Y588" s="1318"/>
      <c r="Z588" s="1348"/>
      <c r="AA588" s="1317">
        <v>0.24</v>
      </c>
      <c r="AB588" s="1318">
        <v>0.23</v>
      </c>
      <c r="AC588" s="1348" t="s">
        <v>1078</v>
      </c>
      <c r="AD588" s="1317">
        <v>0.21</v>
      </c>
      <c r="AE588" s="1414">
        <v>0.2</v>
      </c>
      <c r="AF588" s="1348" t="s">
        <v>1078</v>
      </c>
      <c r="AG588" s="1407">
        <v>0.2</v>
      </c>
      <c r="AH588" s="1318">
        <v>0.18</v>
      </c>
      <c r="AI588" s="1348" t="s">
        <v>1078</v>
      </c>
      <c r="AJ588" s="1317">
        <v>0.22</v>
      </c>
      <c r="AK588" s="1318">
        <v>0.21</v>
      </c>
      <c r="AL588" s="1348" t="s">
        <v>1078</v>
      </c>
      <c r="AM588" s="1317">
        <v>0.17</v>
      </c>
      <c r="AN588" s="1318">
        <v>0.21</v>
      </c>
      <c r="AO588" s="1348" t="s">
        <v>1078</v>
      </c>
      <c r="AP588" s="1317">
        <v>0.25</v>
      </c>
      <c r="AQ588" s="1318">
        <v>0.25</v>
      </c>
      <c r="AR588" s="1348" t="s">
        <v>1078</v>
      </c>
      <c r="AS588" s="1317">
        <v>0.17</v>
      </c>
      <c r="AT588" s="1318">
        <v>0.18</v>
      </c>
      <c r="AU588" s="1348" t="s">
        <v>1078</v>
      </c>
      <c r="AV588" s="1317">
        <v>0.22</v>
      </c>
      <c r="AW588" s="1318">
        <v>0.19</v>
      </c>
      <c r="AX588" s="1348" t="s">
        <v>1078</v>
      </c>
    </row>
    <row r="589" spans="1:50">
      <c r="A589" s="1347" t="s">
        <v>4643</v>
      </c>
      <c r="B589" s="1309" t="s">
        <v>4690</v>
      </c>
      <c r="C589" s="1317">
        <v>0.13</v>
      </c>
      <c r="D589" s="1318">
        <v>0.23</v>
      </c>
      <c r="E589" s="1348" t="s">
        <v>1078</v>
      </c>
      <c r="F589" s="1407">
        <v>0.2</v>
      </c>
      <c r="G589" s="1414">
        <v>0.2</v>
      </c>
      <c r="H589" s="1348" t="s">
        <v>1078</v>
      </c>
      <c r="I589" s="1317">
        <v>0.22</v>
      </c>
      <c r="J589" s="1318">
        <v>0.22</v>
      </c>
      <c r="K589" s="1348" t="s">
        <v>1078</v>
      </c>
      <c r="L589" s="1317">
        <v>0.17</v>
      </c>
      <c r="M589" s="1318">
        <v>0.19</v>
      </c>
      <c r="N589" s="1348" t="s">
        <v>1078</v>
      </c>
      <c r="O589" s="1317">
        <v>0.27</v>
      </c>
      <c r="P589" s="1318">
        <v>0.23</v>
      </c>
      <c r="Q589" s="1348" t="s">
        <v>1078</v>
      </c>
      <c r="R589" s="1317"/>
      <c r="S589" s="1318"/>
      <c r="T589" s="1348"/>
      <c r="U589" s="1317">
        <v>0.16</v>
      </c>
      <c r="V589" s="1318">
        <v>0.27</v>
      </c>
      <c r="W589" s="1348" t="s">
        <v>1078</v>
      </c>
      <c r="X589" s="1317"/>
      <c r="Y589" s="1318"/>
      <c r="Z589" s="1348"/>
      <c r="AA589" s="1317">
        <v>0.23</v>
      </c>
      <c r="AB589" s="1318">
        <v>0.22</v>
      </c>
      <c r="AC589" s="1348" t="s">
        <v>1078</v>
      </c>
      <c r="AD589" s="1317">
        <v>0.22</v>
      </c>
      <c r="AE589" s="1318">
        <v>0.19</v>
      </c>
      <c r="AF589" s="1348" t="s">
        <v>1078</v>
      </c>
      <c r="AG589" s="1407">
        <v>0.2</v>
      </c>
      <c r="AH589" s="1318">
        <v>0.17</v>
      </c>
      <c r="AI589" s="1348" t="s">
        <v>1078</v>
      </c>
      <c r="AJ589" s="1317">
        <v>0.22</v>
      </c>
      <c r="AK589" s="1318">
        <v>0.21</v>
      </c>
      <c r="AL589" s="1348" t="s">
        <v>1078</v>
      </c>
      <c r="AM589" s="1317">
        <v>0.18</v>
      </c>
      <c r="AN589" s="1318">
        <v>0.21</v>
      </c>
      <c r="AO589" s="1348" t="s">
        <v>1078</v>
      </c>
      <c r="AP589" s="1317">
        <v>0.26</v>
      </c>
      <c r="AQ589" s="1318">
        <v>0.26</v>
      </c>
      <c r="AR589" s="1348" t="s">
        <v>1078</v>
      </c>
      <c r="AS589" s="1317">
        <v>0.17</v>
      </c>
      <c r="AT589" s="1318">
        <v>0.18</v>
      </c>
      <c r="AU589" s="1348" t="s">
        <v>1078</v>
      </c>
      <c r="AV589" s="1317">
        <v>0.24</v>
      </c>
      <c r="AW589" s="1414">
        <v>0.2</v>
      </c>
      <c r="AX589" s="1348" t="s">
        <v>1078</v>
      </c>
    </row>
    <row r="590" spans="1:50">
      <c r="A590" s="1347" t="s">
        <v>4645</v>
      </c>
      <c r="B590" s="1309" t="s">
        <v>4672</v>
      </c>
      <c r="C590" s="1407">
        <v>0.2</v>
      </c>
      <c r="D590" s="1318">
        <v>0.26</v>
      </c>
      <c r="E590" s="1348" t="s">
        <v>1078</v>
      </c>
      <c r="F590" s="1317">
        <v>0.23</v>
      </c>
      <c r="G590" s="1318">
        <v>0.22</v>
      </c>
      <c r="H590" s="1348" t="s">
        <v>1078</v>
      </c>
      <c r="I590" s="1317">
        <v>0.28999999999999998</v>
      </c>
      <c r="J590" s="1318">
        <v>0.28999999999999998</v>
      </c>
      <c r="K590" s="1348" t="s">
        <v>1078</v>
      </c>
      <c r="L590" s="1407">
        <v>0.2</v>
      </c>
      <c r="M590" s="1318">
        <v>0.21</v>
      </c>
      <c r="N590" s="1348" t="s">
        <v>1078</v>
      </c>
      <c r="O590" s="1317">
        <v>0.27</v>
      </c>
      <c r="P590" s="1318">
        <v>0.25</v>
      </c>
      <c r="Q590" s="1348" t="s">
        <v>1078</v>
      </c>
      <c r="R590" s="1317"/>
      <c r="S590" s="1318"/>
      <c r="T590" s="1348"/>
      <c r="U590" s="1317">
        <v>0.25</v>
      </c>
      <c r="V590" s="1318">
        <v>0.28999999999999998</v>
      </c>
      <c r="W590" s="1348" t="s">
        <v>1078</v>
      </c>
      <c r="X590" s="1317"/>
      <c r="Y590" s="1318"/>
      <c r="Z590" s="1348"/>
      <c r="AA590" s="1317">
        <v>0.24</v>
      </c>
      <c r="AB590" s="1318">
        <v>0.23</v>
      </c>
      <c r="AC590" s="1348" t="s">
        <v>1078</v>
      </c>
      <c r="AD590" s="1407">
        <v>0.3</v>
      </c>
      <c r="AE590" s="1318">
        <v>0.25</v>
      </c>
      <c r="AF590" s="1348" t="s">
        <v>1078</v>
      </c>
      <c r="AG590" s="1317">
        <v>0.21</v>
      </c>
      <c r="AH590" s="1414">
        <v>0.2</v>
      </c>
      <c r="AI590" s="1348" t="s">
        <v>1078</v>
      </c>
      <c r="AJ590" s="1317">
        <v>0.26</v>
      </c>
      <c r="AK590" s="1318">
        <v>0.23</v>
      </c>
      <c r="AL590" s="1348" t="s">
        <v>1078</v>
      </c>
      <c r="AM590" s="1317">
        <v>0.24</v>
      </c>
      <c r="AN590" s="1318">
        <v>0.27</v>
      </c>
      <c r="AO590" s="1348" t="s">
        <v>1078</v>
      </c>
      <c r="AP590" s="1317">
        <v>0.28999999999999998</v>
      </c>
      <c r="AQ590" s="1318">
        <v>0.28999999999999998</v>
      </c>
      <c r="AR590" s="1348" t="s">
        <v>1078</v>
      </c>
      <c r="AS590" s="1317">
        <v>0.22</v>
      </c>
      <c r="AT590" s="1318">
        <v>0.24</v>
      </c>
      <c r="AU590" s="1348" t="s">
        <v>1078</v>
      </c>
      <c r="AV590" s="1407">
        <v>0.3</v>
      </c>
      <c r="AW590" s="1318">
        <v>0.27</v>
      </c>
      <c r="AX590" s="1348" t="s">
        <v>1078</v>
      </c>
    </row>
    <row r="591" spans="1:50">
      <c r="A591" s="1349" t="s">
        <v>4691</v>
      </c>
      <c r="B591" s="1350" t="s">
        <v>4692</v>
      </c>
      <c r="C591" s="1310">
        <v>11.3</v>
      </c>
      <c r="D591" s="1311">
        <v>6.3</v>
      </c>
      <c r="E591" s="1352" t="s">
        <v>1078</v>
      </c>
      <c r="F591" s="1310">
        <v>6.6</v>
      </c>
      <c r="G591" s="1311">
        <v>9.6</v>
      </c>
      <c r="H591" s="1352" t="s">
        <v>1078</v>
      </c>
      <c r="I591" s="1310">
        <v>14.7</v>
      </c>
      <c r="J591" s="1311">
        <v>11.9</v>
      </c>
      <c r="K591" s="1352" t="s">
        <v>1078</v>
      </c>
      <c r="L591" s="1310">
        <v>10.7</v>
      </c>
      <c r="M591" s="1311">
        <v>10.7</v>
      </c>
      <c r="N591" s="1352" t="s">
        <v>1078</v>
      </c>
      <c r="O591" s="1310">
        <v>8.4</v>
      </c>
      <c r="P591" s="1311">
        <v>6.3</v>
      </c>
      <c r="Q591" s="1352" t="s">
        <v>1078</v>
      </c>
      <c r="R591" s="1310"/>
      <c r="S591" s="1311"/>
      <c r="T591" s="1352"/>
      <c r="U591" s="1310">
        <v>10.3</v>
      </c>
      <c r="V591" s="1311">
        <v>7.6</v>
      </c>
      <c r="W591" s="1352" t="s">
        <v>1078</v>
      </c>
      <c r="X591" s="1310"/>
      <c r="Y591" s="1311"/>
      <c r="Z591" s="1352"/>
      <c r="AA591" s="1310">
        <v>13.7</v>
      </c>
      <c r="AB591" s="1311">
        <v>10.3</v>
      </c>
      <c r="AC591" s="1352" t="s">
        <v>1078</v>
      </c>
      <c r="AD591" s="1310">
        <v>11.7</v>
      </c>
      <c r="AE591" s="1311">
        <v>5.0999999999999996</v>
      </c>
      <c r="AF591" s="1352" t="s">
        <v>1078</v>
      </c>
      <c r="AG591" s="1310">
        <v>8.4</v>
      </c>
      <c r="AH591" s="1311">
        <v>9.6999999999999993</v>
      </c>
      <c r="AI591" s="1352" t="s">
        <v>1078</v>
      </c>
      <c r="AJ591" s="1310">
        <v>9.6999999999999993</v>
      </c>
      <c r="AK591" s="1311">
        <v>10.1</v>
      </c>
      <c r="AL591" s="1352" t="s">
        <v>1078</v>
      </c>
      <c r="AM591" s="1310">
        <v>9.3000000000000007</v>
      </c>
      <c r="AN591" s="1411">
        <v>8</v>
      </c>
      <c r="AO591" s="1352" t="s">
        <v>1078</v>
      </c>
      <c r="AP591" s="1310">
        <v>10.199999999999999</v>
      </c>
      <c r="AQ591" s="1311">
        <v>10.6</v>
      </c>
      <c r="AR591" s="1352" t="s">
        <v>1078</v>
      </c>
      <c r="AS591" s="1413">
        <v>8</v>
      </c>
      <c r="AT591" s="1311">
        <v>8.6</v>
      </c>
      <c r="AU591" s="1352" t="s">
        <v>1078</v>
      </c>
      <c r="AV591" s="1310">
        <v>9.3000000000000007</v>
      </c>
      <c r="AW591" s="1311">
        <v>8.5</v>
      </c>
      <c r="AX591" s="1352" t="s">
        <v>1078</v>
      </c>
    </row>
    <row r="592" spans="1:50">
      <c r="A592" s="1353" t="s">
        <v>4693</v>
      </c>
      <c r="B592" s="1354" t="s">
        <v>4624</v>
      </c>
      <c r="C592" s="1412">
        <v>1</v>
      </c>
      <c r="D592" s="1356">
        <v>1.1000000000000001</v>
      </c>
      <c r="E592" s="1357" t="s">
        <v>1078</v>
      </c>
      <c r="F592" s="1355">
        <v>12.1</v>
      </c>
      <c r="G592" s="1356">
        <v>1.7</v>
      </c>
      <c r="H592" s="1357" t="s">
        <v>1078</v>
      </c>
      <c r="I592" s="1355">
        <v>5.8</v>
      </c>
      <c r="J592" s="1356">
        <v>5.4</v>
      </c>
      <c r="K592" s="1357" t="s">
        <v>1078</v>
      </c>
      <c r="L592" s="1355">
        <v>3.3</v>
      </c>
      <c r="M592" s="1356">
        <v>4.3</v>
      </c>
      <c r="N592" s="1357" t="s">
        <v>1078</v>
      </c>
      <c r="O592" s="1355">
        <v>0.8</v>
      </c>
      <c r="P592" s="1410">
        <v>1</v>
      </c>
      <c r="Q592" s="1357" t="s">
        <v>1078</v>
      </c>
      <c r="R592" s="1355"/>
      <c r="S592" s="1356"/>
      <c r="T592" s="1357"/>
      <c r="U592" s="1355">
        <v>4.7</v>
      </c>
      <c r="V592" s="1356">
        <v>3.1</v>
      </c>
      <c r="W592" s="1357" t="s">
        <v>1078</v>
      </c>
      <c r="X592" s="1355"/>
      <c r="Y592" s="1356"/>
      <c r="Z592" s="1357"/>
      <c r="AA592" s="1355">
        <v>8.4</v>
      </c>
      <c r="AB592" s="1356">
        <v>5.8</v>
      </c>
      <c r="AC592" s="1357" t="s">
        <v>1078</v>
      </c>
      <c r="AD592" s="1412">
        <v>1</v>
      </c>
      <c r="AE592" s="1356">
        <v>1.3</v>
      </c>
      <c r="AF592" s="1357" t="s">
        <v>1078</v>
      </c>
      <c r="AG592" s="1355">
        <v>3.5</v>
      </c>
      <c r="AH592" s="1356">
        <v>1.9</v>
      </c>
      <c r="AI592" s="1357" t="s">
        <v>1078</v>
      </c>
      <c r="AJ592" s="1355">
        <v>13.4</v>
      </c>
      <c r="AK592" s="1356">
        <v>11.9</v>
      </c>
      <c r="AL592" s="1357" t="s">
        <v>1078</v>
      </c>
      <c r="AM592" s="1355">
        <v>3.4</v>
      </c>
      <c r="AN592" s="1356">
        <v>1.5</v>
      </c>
      <c r="AO592" s="1357" t="s">
        <v>1078</v>
      </c>
      <c r="AP592" s="1355">
        <v>6.6</v>
      </c>
      <c r="AQ592" s="1356">
        <v>7.1</v>
      </c>
      <c r="AR592" s="1357" t="s">
        <v>1078</v>
      </c>
      <c r="AS592" s="1355">
        <v>2.7</v>
      </c>
      <c r="AT592" s="1356">
        <v>4.7</v>
      </c>
      <c r="AU592" s="1357" t="s">
        <v>1078</v>
      </c>
      <c r="AV592" s="1355">
        <v>0.4</v>
      </c>
      <c r="AW592" s="1356">
        <v>0.7</v>
      </c>
      <c r="AX592" s="1357" t="s">
        <v>1078</v>
      </c>
    </row>
    <row r="593" spans="1:50">
      <c r="A593" s="1349" t="s">
        <v>4676</v>
      </c>
      <c r="B593" s="1350" t="s">
        <v>4677</v>
      </c>
      <c r="C593" s="1310">
        <v>0.28999999999999998</v>
      </c>
      <c r="D593" s="1311">
        <v>0.32</v>
      </c>
      <c r="E593" s="1352" t="s">
        <v>1078</v>
      </c>
      <c r="F593" s="1413">
        <v>0</v>
      </c>
      <c r="G593" s="1311">
        <v>0.04</v>
      </c>
      <c r="H593" s="1352" t="s">
        <v>1078</v>
      </c>
      <c r="I593" s="1310">
        <v>0.16</v>
      </c>
      <c r="J593" s="1408">
        <v>0.1</v>
      </c>
      <c r="K593" s="1352" t="s">
        <v>1078</v>
      </c>
      <c r="L593" s="1310">
        <v>0.05</v>
      </c>
      <c r="M593" s="1311">
        <v>0.02</v>
      </c>
      <c r="N593" s="1352" t="s">
        <v>1078</v>
      </c>
      <c r="O593" s="1310">
        <v>0.13</v>
      </c>
      <c r="P593" s="1408">
        <v>0.1</v>
      </c>
      <c r="Q593" s="1352" t="s">
        <v>1078</v>
      </c>
      <c r="R593" s="1310"/>
      <c r="S593" s="1311"/>
      <c r="T593" s="1352"/>
      <c r="U593" s="1310">
        <v>0.21</v>
      </c>
      <c r="V593" s="1311">
        <v>0.12</v>
      </c>
      <c r="W593" s="1352" t="s">
        <v>1078</v>
      </c>
      <c r="X593" s="1310"/>
      <c r="Y593" s="1311"/>
      <c r="Z593" s="1352"/>
      <c r="AA593" s="1310">
        <v>0.06</v>
      </c>
      <c r="AB593" s="1311">
        <v>0.05</v>
      </c>
      <c r="AC593" s="1352" t="s">
        <v>1078</v>
      </c>
      <c r="AD593" s="1310">
        <v>-0.14000000000000001</v>
      </c>
      <c r="AE593" s="1408">
        <v>-0.2</v>
      </c>
      <c r="AF593" s="1352" t="s">
        <v>1078</v>
      </c>
      <c r="AG593" s="1310">
        <v>0.04</v>
      </c>
      <c r="AH593" s="1311">
        <v>0.03</v>
      </c>
      <c r="AI593" s="1352" t="s">
        <v>1078</v>
      </c>
      <c r="AJ593" s="1310">
        <v>0.06</v>
      </c>
      <c r="AK593" s="1311">
        <v>7.0000000000000007E-2</v>
      </c>
      <c r="AL593" s="1352" t="s">
        <v>1078</v>
      </c>
      <c r="AM593" s="1310">
        <v>0.09</v>
      </c>
      <c r="AN593" s="1311">
        <v>0.05</v>
      </c>
      <c r="AO593" s="1352" t="s">
        <v>1078</v>
      </c>
      <c r="AP593" s="1310">
        <v>-0.16</v>
      </c>
      <c r="AQ593" s="1311">
        <v>-0.08</v>
      </c>
      <c r="AR593" s="1352" t="s">
        <v>1078</v>
      </c>
      <c r="AS593" s="1310">
        <v>0.19</v>
      </c>
      <c r="AT593" s="1311">
        <v>0.19</v>
      </c>
      <c r="AU593" s="1352" t="s">
        <v>1078</v>
      </c>
      <c r="AV593" s="1310">
        <v>0.34</v>
      </c>
      <c r="AW593" s="1311">
        <v>0.32</v>
      </c>
      <c r="AX593" s="1352" t="s">
        <v>1078</v>
      </c>
    </row>
    <row r="594" spans="1:50">
      <c r="A594" s="1358" t="s">
        <v>4694</v>
      </c>
      <c r="B594" s="1143" t="s">
        <v>4695</v>
      </c>
      <c r="C594" s="1314" t="s">
        <v>2261</v>
      </c>
      <c r="D594" s="1315" t="s">
        <v>2261</v>
      </c>
      <c r="E594" s="1359" t="s">
        <v>1078</v>
      </c>
      <c r="F594" s="1314" t="s">
        <v>2261</v>
      </c>
      <c r="G594" s="1315" t="s">
        <v>2261</v>
      </c>
      <c r="H594" s="1359" t="s">
        <v>1078</v>
      </c>
      <c r="I594" s="1314" t="s">
        <v>2261</v>
      </c>
      <c r="J594" s="1315" t="s">
        <v>2261</v>
      </c>
      <c r="K594" s="1359" t="s">
        <v>1078</v>
      </c>
      <c r="L594" s="1314" t="s">
        <v>2261</v>
      </c>
      <c r="M594" s="1315" t="s">
        <v>2261</v>
      </c>
      <c r="N594" s="1359" t="s">
        <v>1078</v>
      </c>
      <c r="O594" s="1314" t="s">
        <v>2261</v>
      </c>
      <c r="P594" s="1315" t="s">
        <v>2261</v>
      </c>
      <c r="Q594" s="1359" t="s">
        <v>1078</v>
      </c>
      <c r="R594" s="1314"/>
      <c r="S594" s="1315"/>
      <c r="T594" s="1359"/>
      <c r="U594" s="1314" t="s">
        <v>2261</v>
      </c>
      <c r="V594" s="1315" t="s">
        <v>2261</v>
      </c>
      <c r="W594" s="1359" t="s">
        <v>1078</v>
      </c>
      <c r="X594" s="1314"/>
      <c r="Y594" s="1315"/>
      <c r="Z594" s="1359"/>
      <c r="AA594" s="1314" t="s">
        <v>2261</v>
      </c>
      <c r="AB594" s="1315" t="s">
        <v>2261</v>
      </c>
      <c r="AC594" s="1359" t="s">
        <v>1078</v>
      </c>
      <c r="AD594" s="1314" t="s">
        <v>2261</v>
      </c>
      <c r="AE594" s="1315" t="s">
        <v>2261</v>
      </c>
      <c r="AF594" s="1359" t="s">
        <v>1078</v>
      </c>
      <c r="AG594" s="1314" t="s">
        <v>2261</v>
      </c>
      <c r="AH594" s="1315" t="s">
        <v>2261</v>
      </c>
      <c r="AI594" s="1359" t="s">
        <v>1078</v>
      </c>
      <c r="AJ594" s="1314" t="s">
        <v>2261</v>
      </c>
      <c r="AK594" s="1315" t="s">
        <v>2261</v>
      </c>
      <c r="AL594" s="1359" t="s">
        <v>1078</v>
      </c>
      <c r="AM594" s="1314" t="s">
        <v>2261</v>
      </c>
      <c r="AN594" s="1315" t="s">
        <v>2261</v>
      </c>
      <c r="AO594" s="1359" t="s">
        <v>1078</v>
      </c>
      <c r="AP594" s="1314" t="s">
        <v>2261</v>
      </c>
      <c r="AQ594" s="1315" t="s">
        <v>2261</v>
      </c>
      <c r="AR594" s="1359" t="s">
        <v>1078</v>
      </c>
      <c r="AS594" s="1314" t="s">
        <v>2261</v>
      </c>
      <c r="AT594" s="1315" t="s">
        <v>2261</v>
      </c>
      <c r="AU594" s="1359" t="s">
        <v>1078</v>
      </c>
      <c r="AV594" s="1314" t="s">
        <v>2261</v>
      </c>
      <c r="AW594" s="1315" t="s">
        <v>2261</v>
      </c>
      <c r="AX594" s="1359" t="s">
        <v>1078</v>
      </c>
    </row>
    <row r="595" spans="1:50">
      <c r="A595" s="1345" t="s">
        <v>4680</v>
      </c>
      <c r="B595" s="1304" t="s">
        <v>4681</v>
      </c>
      <c r="C595" s="1360"/>
      <c r="D595" s="1361">
        <v>0.32</v>
      </c>
      <c r="E595" s="1362"/>
      <c r="F595" s="1360"/>
      <c r="G595" s="1361">
        <v>0.04</v>
      </c>
      <c r="H595" s="1362"/>
      <c r="I595" s="1360"/>
      <c r="J595" s="1361">
        <v>0.16</v>
      </c>
      <c r="K595" s="1362"/>
      <c r="L595" s="1360"/>
      <c r="M595" s="1361">
        <v>0.05</v>
      </c>
      <c r="N595" s="1362"/>
      <c r="O595" s="1360"/>
      <c r="P595" s="1361">
        <v>0.13</v>
      </c>
      <c r="Q595" s="1362"/>
      <c r="R595" s="1360"/>
      <c r="S595" s="1361"/>
      <c r="T595" s="1362"/>
      <c r="U595" s="1360"/>
      <c r="V595" s="1361">
        <v>0.21</v>
      </c>
      <c r="W595" s="1362"/>
      <c r="X595" s="1360"/>
      <c r="Y595" s="1361"/>
      <c r="Z595" s="1362"/>
      <c r="AA595" s="1360"/>
      <c r="AB595" s="1361">
        <v>0.06</v>
      </c>
      <c r="AC595" s="1362"/>
      <c r="AD595" s="1360"/>
      <c r="AE595" s="1361">
        <v>-0.14000000000000001</v>
      </c>
      <c r="AF595" s="1362"/>
      <c r="AG595" s="1360"/>
      <c r="AH595" s="1361">
        <v>0.04</v>
      </c>
      <c r="AI595" s="1362"/>
      <c r="AJ595" s="1360"/>
      <c r="AK595" s="1361">
        <v>7.0000000000000007E-2</v>
      </c>
      <c r="AL595" s="1362"/>
      <c r="AM595" s="1360"/>
      <c r="AN595" s="1361">
        <v>0.09</v>
      </c>
      <c r="AO595" s="1362"/>
      <c r="AP595" s="1360"/>
      <c r="AQ595" s="1361">
        <v>-0.08</v>
      </c>
      <c r="AR595" s="1362"/>
      <c r="AS595" s="1360"/>
      <c r="AT595" s="1361">
        <v>0.19</v>
      </c>
      <c r="AU595" s="1362"/>
      <c r="AV595" s="1360"/>
      <c r="AW595" s="1361">
        <v>0.34</v>
      </c>
      <c r="AX595" s="1362"/>
    </row>
    <row r="596" spans="1:50">
      <c r="A596" s="1358" t="s">
        <v>4696</v>
      </c>
      <c r="B596" s="1143" t="s">
        <v>4697</v>
      </c>
      <c r="C596" s="1363"/>
      <c r="D596" s="1214" t="s">
        <v>2261</v>
      </c>
      <c r="E596" s="1215"/>
      <c r="F596" s="1363"/>
      <c r="G596" s="1214" t="s">
        <v>2261</v>
      </c>
      <c r="H596" s="1215"/>
      <c r="I596" s="1363"/>
      <c r="J596" s="1214" t="s">
        <v>2261</v>
      </c>
      <c r="K596" s="1215"/>
      <c r="L596" s="1363"/>
      <c r="M596" s="1214" t="s">
        <v>2261</v>
      </c>
      <c r="N596" s="1215"/>
      <c r="O596" s="1363"/>
      <c r="P596" s="1214" t="s">
        <v>2261</v>
      </c>
      <c r="Q596" s="1215"/>
      <c r="R596" s="1363"/>
      <c r="S596" s="1214"/>
      <c r="T596" s="1215"/>
      <c r="U596" s="1363"/>
      <c r="V596" s="1214" t="s">
        <v>2261</v>
      </c>
      <c r="W596" s="1215"/>
      <c r="X596" s="1363"/>
      <c r="Y596" s="1214"/>
      <c r="Z596" s="1215"/>
      <c r="AA596" s="1363"/>
      <c r="AB596" s="1214" t="s">
        <v>2261</v>
      </c>
      <c r="AC596" s="1215"/>
      <c r="AD596" s="1363"/>
      <c r="AE596" s="1214" t="s">
        <v>2261</v>
      </c>
      <c r="AF596" s="1215"/>
      <c r="AG596" s="1363"/>
      <c r="AH596" s="1214" t="s">
        <v>2261</v>
      </c>
      <c r="AI596" s="1215"/>
      <c r="AJ596" s="1363"/>
      <c r="AK596" s="1214" t="s">
        <v>2261</v>
      </c>
      <c r="AL596" s="1215"/>
      <c r="AM596" s="1363"/>
      <c r="AN596" s="1214" t="s">
        <v>2261</v>
      </c>
      <c r="AO596" s="1215"/>
      <c r="AP596" s="1363"/>
      <c r="AQ596" s="1214" t="s">
        <v>2261</v>
      </c>
      <c r="AR596" s="1215"/>
      <c r="AS596" s="1363"/>
      <c r="AT596" s="1214" t="s">
        <v>2261</v>
      </c>
      <c r="AU596" s="1215"/>
      <c r="AV596" s="1363"/>
      <c r="AW596" s="1214" t="s">
        <v>2261</v>
      </c>
      <c r="AX596" s="1215"/>
    </row>
    <row r="597" spans="1:50">
      <c r="A597" s="1342" t="s">
        <v>4151</v>
      </c>
      <c r="B597" s="1139" t="s">
        <v>4152</v>
      </c>
      <c r="C597" s="1328"/>
      <c r="D597" s="1244" t="s">
        <v>1078</v>
      </c>
      <c r="E597" s="1209"/>
      <c r="F597" s="1328"/>
      <c r="G597" s="1244" t="s">
        <v>1078</v>
      </c>
      <c r="H597" s="1209"/>
      <c r="I597" s="1328"/>
      <c r="J597" s="1244" t="s">
        <v>1078</v>
      </c>
      <c r="K597" s="1209"/>
      <c r="L597" s="1328"/>
      <c r="M597" s="1244" t="s">
        <v>1078</v>
      </c>
      <c r="N597" s="1209"/>
      <c r="O597" s="1328"/>
      <c r="P597" s="1244" t="s">
        <v>1078</v>
      </c>
      <c r="Q597" s="1209"/>
      <c r="R597" s="1328"/>
      <c r="S597" s="1244"/>
      <c r="T597" s="1209"/>
      <c r="U597" s="1328"/>
      <c r="V597" s="1244" t="s">
        <v>1078</v>
      </c>
      <c r="W597" s="1209"/>
      <c r="X597" s="1328"/>
      <c r="Y597" s="1244" t="s">
        <v>1078</v>
      </c>
      <c r="Z597" s="1209"/>
      <c r="AA597" s="1328"/>
      <c r="AB597" s="1244" t="s">
        <v>1078</v>
      </c>
      <c r="AC597" s="1209"/>
      <c r="AD597" s="1328"/>
      <c r="AE597" s="1244" t="s">
        <v>1078</v>
      </c>
      <c r="AF597" s="1209"/>
      <c r="AG597" s="1328"/>
      <c r="AH597" s="1244" t="s">
        <v>1078</v>
      </c>
      <c r="AI597" s="1209"/>
      <c r="AJ597" s="1328"/>
      <c r="AK597" s="1244" t="s">
        <v>1078</v>
      </c>
      <c r="AL597" s="1209"/>
      <c r="AM597" s="1328"/>
      <c r="AN597" s="1244" t="s">
        <v>1078</v>
      </c>
      <c r="AO597" s="1209"/>
      <c r="AP597" s="1328"/>
      <c r="AQ597" s="1244" t="s">
        <v>1078</v>
      </c>
      <c r="AR597" s="1209"/>
      <c r="AS597" s="1328"/>
      <c r="AT597" s="1244" t="s">
        <v>1078</v>
      </c>
      <c r="AU597" s="1209"/>
      <c r="AV597" s="1328"/>
      <c r="AW597" s="1244" t="s">
        <v>1078</v>
      </c>
      <c r="AX597" s="1209"/>
    </row>
    <row r="598" spans="1:50">
      <c r="A598" s="1344" t="s">
        <v>5744</v>
      </c>
      <c r="B598" s="1139" t="s">
        <v>5743</v>
      </c>
      <c r="C598" s="1300" t="s">
        <v>4598</v>
      </c>
      <c r="D598" s="1301" t="s">
        <v>4599</v>
      </c>
      <c r="E598" s="1302" t="s">
        <v>4600</v>
      </c>
      <c r="F598" s="1300" t="s">
        <v>4598</v>
      </c>
      <c r="G598" s="1301" t="s">
        <v>4599</v>
      </c>
      <c r="H598" s="1302" t="s">
        <v>4600</v>
      </c>
      <c r="I598" s="1300" t="s">
        <v>4598</v>
      </c>
      <c r="J598" s="1301" t="s">
        <v>4599</v>
      </c>
      <c r="K598" s="1302" t="s">
        <v>4600</v>
      </c>
      <c r="L598" s="1300" t="s">
        <v>4598</v>
      </c>
      <c r="M598" s="1301" t="s">
        <v>4599</v>
      </c>
      <c r="N598" s="1302" t="s">
        <v>4600</v>
      </c>
      <c r="O598" s="1300" t="s">
        <v>4598</v>
      </c>
      <c r="P598" s="1301" t="s">
        <v>4599</v>
      </c>
      <c r="Q598" s="1302" t="s">
        <v>4600</v>
      </c>
      <c r="R598" s="1300" t="s">
        <v>4598</v>
      </c>
      <c r="S598" s="1301" t="s">
        <v>4599</v>
      </c>
      <c r="T598" s="1302" t="s">
        <v>4600</v>
      </c>
      <c r="U598" s="1300" t="s">
        <v>4598</v>
      </c>
      <c r="V598" s="1301" t="s">
        <v>4599</v>
      </c>
      <c r="W598" s="1302" t="s">
        <v>4600</v>
      </c>
      <c r="X598" s="1300" t="s">
        <v>4598</v>
      </c>
      <c r="Y598" s="1301" t="s">
        <v>4599</v>
      </c>
      <c r="Z598" s="1302" t="s">
        <v>4600</v>
      </c>
      <c r="AA598" s="1300" t="s">
        <v>4598</v>
      </c>
      <c r="AB598" s="1301" t="s">
        <v>4599</v>
      </c>
      <c r="AC598" s="1302" t="s">
        <v>4600</v>
      </c>
      <c r="AD598" s="1300" t="s">
        <v>4598</v>
      </c>
      <c r="AE598" s="1301" t="s">
        <v>4599</v>
      </c>
      <c r="AF598" s="1302" t="s">
        <v>4600</v>
      </c>
      <c r="AG598" s="1300" t="s">
        <v>4598</v>
      </c>
      <c r="AH598" s="1301" t="s">
        <v>4599</v>
      </c>
      <c r="AI598" s="1302" t="s">
        <v>4600</v>
      </c>
      <c r="AJ598" s="1300" t="s">
        <v>4598</v>
      </c>
      <c r="AK598" s="1301" t="s">
        <v>4599</v>
      </c>
      <c r="AL598" s="1302" t="s">
        <v>4600</v>
      </c>
      <c r="AM598" s="1300" t="s">
        <v>4598</v>
      </c>
      <c r="AN598" s="1301" t="s">
        <v>4599</v>
      </c>
      <c r="AO598" s="1302" t="s">
        <v>4600</v>
      </c>
      <c r="AP598" s="1300" t="s">
        <v>4598</v>
      </c>
      <c r="AQ598" s="1301" t="s">
        <v>4599</v>
      </c>
      <c r="AR598" s="1302" t="s">
        <v>4600</v>
      </c>
      <c r="AS598" s="1300" t="s">
        <v>4598</v>
      </c>
      <c r="AT598" s="1301" t="s">
        <v>4599</v>
      </c>
      <c r="AU598" s="1302" t="s">
        <v>4600</v>
      </c>
      <c r="AV598" s="1300" t="s">
        <v>4598</v>
      </c>
      <c r="AW598" s="1301" t="s">
        <v>4599</v>
      </c>
      <c r="AX598" s="1302" t="s">
        <v>4600</v>
      </c>
    </row>
    <row r="599" spans="1:50">
      <c r="A599" s="1345" t="s">
        <v>4601</v>
      </c>
      <c r="B599" s="1304" t="s">
        <v>4658</v>
      </c>
      <c r="C599" s="1305" t="s">
        <v>1078</v>
      </c>
      <c r="D599" s="1306" t="s">
        <v>1078</v>
      </c>
      <c r="E599" s="1346" t="s">
        <v>1078</v>
      </c>
      <c r="F599" s="1305" t="s">
        <v>1078</v>
      </c>
      <c r="G599" s="1306" t="s">
        <v>1078</v>
      </c>
      <c r="H599" s="1346" t="s">
        <v>1078</v>
      </c>
      <c r="I599" s="1305" t="s">
        <v>1078</v>
      </c>
      <c r="J599" s="1306" t="s">
        <v>1078</v>
      </c>
      <c r="K599" s="1346" t="s">
        <v>1078</v>
      </c>
      <c r="L599" s="1305" t="s">
        <v>1078</v>
      </c>
      <c r="M599" s="1306" t="s">
        <v>1078</v>
      </c>
      <c r="N599" s="1346" t="s">
        <v>1078</v>
      </c>
      <c r="O599" s="1305" t="s">
        <v>1078</v>
      </c>
      <c r="P599" s="1306" t="s">
        <v>1078</v>
      </c>
      <c r="Q599" s="1346" t="s">
        <v>1078</v>
      </c>
      <c r="R599" s="1305" t="s">
        <v>1078</v>
      </c>
      <c r="S599" s="1306" t="s">
        <v>1078</v>
      </c>
      <c r="T599" s="1346" t="s">
        <v>1078</v>
      </c>
      <c r="U599" s="1305" t="s">
        <v>1078</v>
      </c>
      <c r="V599" s="1306" t="s">
        <v>1078</v>
      </c>
      <c r="W599" s="1346" t="s">
        <v>1078</v>
      </c>
      <c r="X599" s="1305" t="s">
        <v>1078</v>
      </c>
      <c r="Y599" s="1306" t="s">
        <v>1078</v>
      </c>
      <c r="Z599" s="1346" t="s">
        <v>1078</v>
      </c>
      <c r="AA599" s="1305" t="s">
        <v>1078</v>
      </c>
      <c r="AB599" s="1306" t="s">
        <v>1078</v>
      </c>
      <c r="AC599" s="1346" t="s">
        <v>1078</v>
      </c>
      <c r="AD599" s="1305" t="s">
        <v>1078</v>
      </c>
      <c r="AE599" s="1306" t="s">
        <v>1078</v>
      </c>
      <c r="AF599" s="1346" t="s">
        <v>1078</v>
      </c>
      <c r="AG599" s="1305" t="s">
        <v>1078</v>
      </c>
      <c r="AH599" s="1306" t="s">
        <v>1078</v>
      </c>
      <c r="AI599" s="1346" t="s">
        <v>1078</v>
      </c>
      <c r="AJ599" s="1305" t="s">
        <v>1078</v>
      </c>
      <c r="AK599" s="1306" t="s">
        <v>1078</v>
      </c>
      <c r="AL599" s="1346" t="s">
        <v>1078</v>
      </c>
      <c r="AM599" s="1305" t="s">
        <v>1078</v>
      </c>
      <c r="AN599" s="1306" t="s">
        <v>1078</v>
      </c>
      <c r="AO599" s="1346" t="s">
        <v>1078</v>
      </c>
      <c r="AP599" s="1305" t="s">
        <v>1078</v>
      </c>
      <c r="AQ599" s="1306" t="s">
        <v>1078</v>
      </c>
      <c r="AR599" s="1346" t="s">
        <v>1078</v>
      </c>
      <c r="AS599" s="1305" t="s">
        <v>1078</v>
      </c>
      <c r="AT599" s="1306" t="s">
        <v>1078</v>
      </c>
      <c r="AU599" s="1346" t="s">
        <v>1078</v>
      </c>
      <c r="AV599" s="1305" t="s">
        <v>1078</v>
      </c>
      <c r="AW599" s="1306" t="s">
        <v>1078</v>
      </c>
      <c r="AX599" s="1346" t="s">
        <v>1078</v>
      </c>
    </row>
    <row r="600" spans="1:50">
      <c r="A600" s="1347" t="s">
        <v>4603</v>
      </c>
      <c r="B600" s="1309" t="s">
        <v>4633</v>
      </c>
      <c r="C600" s="1317" t="s">
        <v>1078</v>
      </c>
      <c r="D600" s="1318" t="s">
        <v>1078</v>
      </c>
      <c r="E600" s="1348" t="s">
        <v>1078</v>
      </c>
      <c r="F600" s="1317" t="s">
        <v>1078</v>
      </c>
      <c r="G600" s="1318" t="s">
        <v>1078</v>
      </c>
      <c r="H600" s="1348" t="s">
        <v>1078</v>
      </c>
      <c r="I600" s="1317" t="s">
        <v>1078</v>
      </c>
      <c r="J600" s="1318" t="s">
        <v>1078</v>
      </c>
      <c r="K600" s="1348" t="s">
        <v>1078</v>
      </c>
      <c r="L600" s="1317" t="s">
        <v>1078</v>
      </c>
      <c r="M600" s="1318" t="s">
        <v>1078</v>
      </c>
      <c r="N600" s="1348" t="s">
        <v>1078</v>
      </c>
      <c r="O600" s="1317" t="s">
        <v>1078</v>
      </c>
      <c r="P600" s="1318" t="s">
        <v>1078</v>
      </c>
      <c r="Q600" s="1348" t="s">
        <v>1078</v>
      </c>
      <c r="R600" s="1317" t="s">
        <v>1078</v>
      </c>
      <c r="S600" s="1318" t="s">
        <v>1078</v>
      </c>
      <c r="T600" s="1348" t="s">
        <v>1078</v>
      </c>
      <c r="U600" s="1317" t="s">
        <v>1078</v>
      </c>
      <c r="V600" s="1318" t="s">
        <v>1078</v>
      </c>
      <c r="W600" s="1348" t="s">
        <v>1078</v>
      </c>
      <c r="X600" s="1317" t="s">
        <v>1078</v>
      </c>
      <c r="Y600" s="1318" t="s">
        <v>1078</v>
      </c>
      <c r="Z600" s="1348" t="s">
        <v>1078</v>
      </c>
      <c r="AA600" s="1317" t="s">
        <v>1078</v>
      </c>
      <c r="AB600" s="1318" t="s">
        <v>1078</v>
      </c>
      <c r="AC600" s="1348" t="s">
        <v>1078</v>
      </c>
      <c r="AD600" s="1317" t="s">
        <v>1078</v>
      </c>
      <c r="AE600" s="1318" t="s">
        <v>1078</v>
      </c>
      <c r="AF600" s="1348" t="s">
        <v>1078</v>
      </c>
      <c r="AG600" s="1317" t="s">
        <v>1078</v>
      </c>
      <c r="AH600" s="1318" t="s">
        <v>1078</v>
      </c>
      <c r="AI600" s="1348" t="s">
        <v>1078</v>
      </c>
      <c r="AJ600" s="1317" t="s">
        <v>1078</v>
      </c>
      <c r="AK600" s="1318" t="s">
        <v>1078</v>
      </c>
      <c r="AL600" s="1348" t="s">
        <v>1078</v>
      </c>
      <c r="AM600" s="1317" t="s">
        <v>1078</v>
      </c>
      <c r="AN600" s="1318" t="s">
        <v>1078</v>
      </c>
      <c r="AO600" s="1348" t="s">
        <v>1078</v>
      </c>
      <c r="AP600" s="1317" t="s">
        <v>1078</v>
      </c>
      <c r="AQ600" s="1318" t="s">
        <v>1078</v>
      </c>
      <c r="AR600" s="1348" t="s">
        <v>1078</v>
      </c>
      <c r="AS600" s="1317" t="s">
        <v>1078</v>
      </c>
      <c r="AT600" s="1318" t="s">
        <v>1078</v>
      </c>
      <c r="AU600" s="1348" t="s">
        <v>1078</v>
      </c>
      <c r="AV600" s="1317" t="s">
        <v>1078</v>
      </c>
      <c r="AW600" s="1318" t="s">
        <v>1078</v>
      </c>
      <c r="AX600" s="1348" t="s">
        <v>1078</v>
      </c>
    </row>
    <row r="601" spans="1:50">
      <c r="A601" s="1347" t="s">
        <v>4605</v>
      </c>
      <c r="B601" s="1309" t="s">
        <v>4698</v>
      </c>
      <c r="C601" s="1317" t="s">
        <v>1078</v>
      </c>
      <c r="D601" s="1318" t="s">
        <v>1078</v>
      </c>
      <c r="E601" s="1348" t="s">
        <v>1078</v>
      </c>
      <c r="F601" s="1317" t="s">
        <v>1078</v>
      </c>
      <c r="G601" s="1318" t="s">
        <v>1078</v>
      </c>
      <c r="H601" s="1348" t="s">
        <v>1078</v>
      </c>
      <c r="I601" s="1317" t="s">
        <v>1078</v>
      </c>
      <c r="J601" s="1318" t="s">
        <v>1078</v>
      </c>
      <c r="K601" s="1348" t="s">
        <v>1078</v>
      </c>
      <c r="L601" s="1317" t="s">
        <v>1078</v>
      </c>
      <c r="M601" s="1318" t="s">
        <v>1078</v>
      </c>
      <c r="N601" s="1348" t="s">
        <v>1078</v>
      </c>
      <c r="O601" s="1317" t="s">
        <v>1078</v>
      </c>
      <c r="P601" s="1318" t="s">
        <v>1078</v>
      </c>
      <c r="Q601" s="1348" t="s">
        <v>1078</v>
      </c>
      <c r="R601" s="1317" t="s">
        <v>1078</v>
      </c>
      <c r="S601" s="1318" t="s">
        <v>1078</v>
      </c>
      <c r="T601" s="1348" t="s">
        <v>1078</v>
      </c>
      <c r="U601" s="1317" t="s">
        <v>1078</v>
      </c>
      <c r="V601" s="1318" t="s">
        <v>1078</v>
      </c>
      <c r="W601" s="1348" t="s">
        <v>1078</v>
      </c>
      <c r="X601" s="1317" t="s">
        <v>1078</v>
      </c>
      <c r="Y601" s="1318" t="s">
        <v>1078</v>
      </c>
      <c r="Z601" s="1348" t="s">
        <v>1078</v>
      </c>
      <c r="AA601" s="1317" t="s">
        <v>1078</v>
      </c>
      <c r="AB601" s="1318" t="s">
        <v>1078</v>
      </c>
      <c r="AC601" s="1348" t="s">
        <v>1078</v>
      </c>
      <c r="AD601" s="1317" t="s">
        <v>1078</v>
      </c>
      <c r="AE601" s="1318" t="s">
        <v>1078</v>
      </c>
      <c r="AF601" s="1348" t="s">
        <v>1078</v>
      </c>
      <c r="AG601" s="1317" t="s">
        <v>1078</v>
      </c>
      <c r="AH601" s="1318" t="s">
        <v>1078</v>
      </c>
      <c r="AI601" s="1348" t="s">
        <v>1078</v>
      </c>
      <c r="AJ601" s="1317" t="s">
        <v>1078</v>
      </c>
      <c r="AK601" s="1318" t="s">
        <v>1078</v>
      </c>
      <c r="AL601" s="1348" t="s">
        <v>1078</v>
      </c>
      <c r="AM601" s="1317" t="s">
        <v>1078</v>
      </c>
      <c r="AN601" s="1318" t="s">
        <v>1078</v>
      </c>
      <c r="AO601" s="1348" t="s">
        <v>1078</v>
      </c>
      <c r="AP601" s="1317" t="s">
        <v>1078</v>
      </c>
      <c r="AQ601" s="1318" t="s">
        <v>1078</v>
      </c>
      <c r="AR601" s="1348" t="s">
        <v>1078</v>
      </c>
      <c r="AS601" s="1317" t="s">
        <v>1078</v>
      </c>
      <c r="AT601" s="1318" t="s">
        <v>1078</v>
      </c>
      <c r="AU601" s="1348" t="s">
        <v>1078</v>
      </c>
      <c r="AV601" s="1317" t="s">
        <v>1078</v>
      </c>
      <c r="AW601" s="1318" t="s">
        <v>1078</v>
      </c>
      <c r="AX601" s="1348" t="s">
        <v>1078</v>
      </c>
    </row>
    <row r="602" spans="1:50">
      <c r="A602" s="1349" t="s">
        <v>4607</v>
      </c>
      <c r="B602" s="1350" t="s">
        <v>4699</v>
      </c>
      <c r="C602" s="1310" t="s">
        <v>1078</v>
      </c>
      <c r="D602" s="1311" t="s">
        <v>1078</v>
      </c>
      <c r="E602" s="1352" t="s">
        <v>1078</v>
      </c>
      <c r="F602" s="1310" t="s">
        <v>1078</v>
      </c>
      <c r="G602" s="1311" t="s">
        <v>1078</v>
      </c>
      <c r="H602" s="1352" t="s">
        <v>1078</v>
      </c>
      <c r="I602" s="1310" t="s">
        <v>1078</v>
      </c>
      <c r="J602" s="1311" t="s">
        <v>1078</v>
      </c>
      <c r="K602" s="1352" t="s">
        <v>1078</v>
      </c>
      <c r="L602" s="1310" t="s">
        <v>1078</v>
      </c>
      <c r="M602" s="1311" t="s">
        <v>1078</v>
      </c>
      <c r="N602" s="1352" t="s">
        <v>1078</v>
      </c>
      <c r="O602" s="1310" t="s">
        <v>1078</v>
      </c>
      <c r="P602" s="1311" t="s">
        <v>1078</v>
      </c>
      <c r="Q602" s="1352" t="s">
        <v>1078</v>
      </c>
      <c r="R602" s="1310" t="s">
        <v>1078</v>
      </c>
      <c r="S602" s="1311" t="s">
        <v>1078</v>
      </c>
      <c r="T602" s="1352" t="s">
        <v>1078</v>
      </c>
      <c r="U602" s="1310" t="s">
        <v>1078</v>
      </c>
      <c r="V602" s="1311" t="s">
        <v>1078</v>
      </c>
      <c r="W602" s="1352" t="s">
        <v>1078</v>
      </c>
      <c r="X602" s="1310" t="s">
        <v>1078</v>
      </c>
      <c r="Y602" s="1311" t="s">
        <v>1078</v>
      </c>
      <c r="Z602" s="1352" t="s">
        <v>1078</v>
      </c>
      <c r="AA602" s="1310" t="s">
        <v>1078</v>
      </c>
      <c r="AB602" s="1311" t="s">
        <v>1078</v>
      </c>
      <c r="AC602" s="1352" t="s">
        <v>1078</v>
      </c>
      <c r="AD602" s="1310" t="s">
        <v>1078</v>
      </c>
      <c r="AE602" s="1311" t="s">
        <v>1078</v>
      </c>
      <c r="AF602" s="1352" t="s">
        <v>1078</v>
      </c>
      <c r="AG602" s="1310" t="s">
        <v>1078</v>
      </c>
      <c r="AH602" s="1311" t="s">
        <v>1078</v>
      </c>
      <c r="AI602" s="1352" t="s">
        <v>1078</v>
      </c>
      <c r="AJ602" s="1310" t="s">
        <v>1078</v>
      </c>
      <c r="AK602" s="1311" t="s">
        <v>1078</v>
      </c>
      <c r="AL602" s="1352" t="s">
        <v>1078</v>
      </c>
      <c r="AM602" s="1310" t="s">
        <v>1078</v>
      </c>
      <c r="AN602" s="1311" t="s">
        <v>1078</v>
      </c>
      <c r="AO602" s="1352" t="s">
        <v>1078</v>
      </c>
      <c r="AP602" s="1310" t="s">
        <v>1078</v>
      </c>
      <c r="AQ602" s="1311" t="s">
        <v>1078</v>
      </c>
      <c r="AR602" s="1352" t="s">
        <v>1078</v>
      </c>
      <c r="AS602" s="1310" t="s">
        <v>1078</v>
      </c>
      <c r="AT602" s="1311" t="s">
        <v>1078</v>
      </c>
      <c r="AU602" s="1352" t="s">
        <v>1078</v>
      </c>
      <c r="AV602" s="1310" t="s">
        <v>1078</v>
      </c>
      <c r="AW602" s="1311" t="s">
        <v>1078</v>
      </c>
      <c r="AX602" s="1352" t="s">
        <v>1078</v>
      </c>
    </row>
    <row r="603" spans="1:50">
      <c r="A603" s="1347" t="s">
        <v>4700</v>
      </c>
      <c r="B603" s="1309" t="s">
        <v>4701</v>
      </c>
      <c r="C603" s="1317" t="s">
        <v>1078</v>
      </c>
      <c r="D603" s="1318" t="s">
        <v>1078</v>
      </c>
      <c r="E603" s="1348" t="s">
        <v>1078</v>
      </c>
      <c r="F603" s="1317" t="s">
        <v>1078</v>
      </c>
      <c r="G603" s="1318" t="s">
        <v>1078</v>
      </c>
      <c r="H603" s="1348" t="s">
        <v>1078</v>
      </c>
      <c r="I603" s="1317" t="s">
        <v>1078</v>
      </c>
      <c r="J603" s="1318" t="s">
        <v>1078</v>
      </c>
      <c r="K603" s="1348" t="s">
        <v>1078</v>
      </c>
      <c r="L603" s="1317" t="s">
        <v>1078</v>
      </c>
      <c r="M603" s="1318" t="s">
        <v>1078</v>
      </c>
      <c r="N603" s="1348" t="s">
        <v>1078</v>
      </c>
      <c r="O603" s="1317" t="s">
        <v>1078</v>
      </c>
      <c r="P603" s="1318" t="s">
        <v>1078</v>
      </c>
      <c r="Q603" s="1348" t="s">
        <v>1078</v>
      </c>
      <c r="R603" s="1317" t="s">
        <v>1078</v>
      </c>
      <c r="S603" s="1318" t="s">
        <v>1078</v>
      </c>
      <c r="T603" s="1348" t="s">
        <v>1078</v>
      </c>
      <c r="U603" s="1317" t="s">
        <v>1078</v>
      </c>
      <c r="V603" s="1318" t="s">
        <v>1078</v>
      </c>
      <c r="W603" s="1348" t="s">
        <v>1078</v>
      </c>
      <c r="X603" s="1317" t="s">
        <v>1078</v>
      </c>
      <c r="Y603" s="1318" t="s">
        <v>1078</v>
      </c>
      <c r="Z603" s="1348" t="s">
        <v>1078</v>
      </c>
      <c r="AA603" s="1317" t="s">
        <v>1078</v>
      </c>
      <c r="AB603" s="1318" t="s">
        <v>1078</v>
      </c>
      <c r="AC603" s="1348" t="s">
        <v>1078</v>
      </c>
      <c r="AD603" s="1317" t="s">
        <v>1078</v>
      </c>
      <c r="AE603" s="1318" t="s">
        <v>1078</v>
      </c>
      <c r="AF603" s="1348" t="s">
        <v>1078</v>
      </c>
      <c r="AG603" s="1317" t="s">
        <v>1078</v>
      </c>
      <c r="AH603" s="1318" t="s">
        <v>1078</v>
      </c>
      <c r="AI603" s="1348" t="s">
        <v>1078</v>
      </c>
      <c r="AJ603" s="1317" t="s">
        <v>1078</v>
      </c>
      <c r="AK603" s="1318" t="s">
        <v>1078</v>
      </c>
      <c r="AL603" s="1348" t="s">
        <v>1078</v>
      </c>
      <c r="AM603" s="1317" t="s">
        <v>1078</v>
      </c>
      <c r="AN603" s="1318" t="s">
        <v>1078</v>
      </c>
      <c r="AO603" s="1348" t="s">
        <v>1078</v>
      </c>
      <c r="AP603" s="1317" t="s">
        <v>1078</v>
      </c>
      <c r="AQ603" s="1318" t="s">
        <v>1078</v>
      </c>
      <c r="AR603" s="1348" t="s">
        <v>1078</v>
      </c>
      <c r="AS603" s="1317" t="s">
        <v>1078</v>
      </c>
      <c r="AT603" s="1318" t="s">
        <v>1078</v>
      </c>
      <c r="AU603" s="1348" t="s">
        <v>1078</v>
      </c>
      <c r="AV603" s="1317" t="s">
        <v>1078</v>
      </c>
      <c r="AW603" s="1318" t="s">
        <v>1078</v>
      </c>
      <c r="AX603" s="1348" t="s">
        <v>1078</v>
      </c>
    </row>
    <row r="604" spans="1:50">
      <c r="A604" s="1347" t="s">
        <v>4702</v>
      </c>
      <c r="B604" s="1309" t="s">
        <v>4703</v>
      </c>
      <c r="C604" s="1317" t="s">
        <v>1078</v>
      </c>
      <c r="D604" s="1318" t="s">
        <v>1078</v>
      </c>
      <c r="E604" s="1348" t="s">
        <v>1078</v>
      </c>
      <c r="F604" s="1317" t="s">
        <v>1078</v>
      </c>
      <c r="G604" s="1318" t="s">
        <v>1078</v>
      </c>
      <c r="H604" s="1348" t="s">
        <v>1078</v>
      </c>
      <c r="I604" s="1317" t="s">
        <v>1078</v>
      </c>
      <c r="J604" s="1318" t="s">
        <v>1078</v>
      </c>
      <c r="K604" s="1348" t="s">
        <v>1078</v>
      </c>
      <c r="L604" s="1317" t="s">
        <v>1078</v>
      </c>
      <c r="M604" s="1318" t="s">
        <v>1078</v>
      </c>
      <c r="N604" s="1348" t="s">
        <v>1078</v>
      </c>
      <c r="O604" s="1317" t="s">
        <v>1078</v>
      </c>
      <c r="P604" s="1318" t="s">
        <v>1078</v>
      </c>
      <c r="Q604" s="1348" t="s">
        <v>1078</v>
      </c>
      <c r="R604" s="1317" t="s">
        <v>1078</v>
      </c>
      <c r="S604" s="1318" t="s">
        <v>1078</v>
      </c>
      <c r="T604" s="1348" t="s">
        <v>1078</v>
      </c>
      <c r="U604" s="1317" t="s">
        <v>1078</v>
      </c>
      <c r="V604" s="1318" t="s">
        <v>1078</v>
      </c>
      <c r="W604" s="1348" t="s">
        <v>1078</v>
      </c>
      <c r="X604" s="1317" t="s">
        <v>1078</v>
      </c>
      <c r="Y604" s="1318" t="s">
        <v>1078</v>
      </c>
      <c r="Z604" s="1348" t="s">
        <v>1078</v>
      </c>
      <c r="AA604" s="1317" t="s">
        <v>1078</v>
      </c>
      <c r="AB604" s="1318" t="s">
        <v>1078</v>
      </c>
      <c r="AC604" s="1348" t="s">
        <v>1078</v>
      </c>
      <c r="AD604" s="1317" t="s">
        <v>1078</v>
      </c>
      <c r="AE604" s="1318" t="s">
        <v>1078</v>
      </c>
      <c r="AF604" s="1348" t="s">
        <v>1078</v>
      </c>
      <c r="AG604" s="1317" t="s">
        <v>1078</v>
      </c>
      <c r="AH604" s="1318" t="s">
        <v>1078</v>
      </c>
      <c r="AI604" s="1348" t="s">
        <v>1078</v>
      </c>
      <c r="AJ604" s="1317" t="s">
        <v>1078</v>
      </c>
      <c r="AK604" s="1318" t="s">
        <v>1078</v>
      </c>
      <c r="AL604" s="1348" t="s">
        <v>1078</v>
      </c>
      <c r="AM604" s="1317" t="s">
        <v>1078</v>
      </c>
      <c r="AN604" s="1318" t="s">
        <v>1078</v>
      </c>
      <c r="AO604" s="1348" t="s">
        <v>1078</v>
      </c>
      <c r="AP604" s="1317" t="s">
        <v>1078</v>
      </c>
      <c r="AQ604" s="1318" t="s">
        <v>1078</v>
      </c>
      <c r="AR604" s="1348" t="s">
        <v>1078</v>
      </c>
      <c r="AS604" s="1317" t="s">
        <v>1078</v>
      </c>
      <c r="AT604" s="1318" t="s">
        <v>1078</v>
      </c>
      <c r="AU604" s="1348" t="s">
        <v>1078</v>
      </c>
      <c r="AV604" s="1317" t="s">
        <v>1078</v>
      </c>
      <c r="AW604" s="1318" t="s">
        <v>1078</v>
      </c>
      <c r="AX604" s="1348" t="s">
        <v>1078</v>
      </c>
    </row>
    <row r="605" spans="1:50">
      <c r="A605" s="1349" t="s">
        <v>4704</v>
      </c>
      <c r="B605" s="1350" t="s">
        <v>4705</v>
      </c>
      <c r="C605" s="1310" t="s">
        <v>1078</v>
      </c>
      <c r="D605" s="1311" t="s">
        <v>1078</v>
      </c>
      <c r="E605" s="1352" t="s">
        <v>1078</v>
      </c>
      <c r="F605" s="1310" t="s">
        <v>1078</v>
      </c>
      <c r="G605" s="1311" t="s">
        <v>1078</v>
      </c>
      <c r="H605" s="1352" t="s">
        <v>1078</v>
      </c>
      <c r="I605" s="1310" t="s">
        <v>1078</v>
      </c>
      <c r="J605" s="1311" t="s">
        <v>1078</v>
      </c>
      <c r="K605" s="1352" t="s">
        <v>1078</v>
      </c>
      <c r="L605" s="1310" t="s">
        <v>1078</v>
      </c>
      <c r="M605" s="1311" t="s">
        <v>1078</v>
      </c>
      <c r="N605" s="1352" t="s">
        <v>1078</v>
      </c>
      <c r="O605" s="1310" t="s">
        <v>1078</v>
      </c>
      <c r="P605" s="1311" t="s">
        <v>1078</v>
      </c>
      <c r="Q605" s="1352" t="s">
        <v>1078</v>
      </c>
      <c r="R605" s="1310" t="s">
        <v>1078</v>
      </c>
      <c r="S605" s="1311" t="s">
        <v>1078</v>
      </c>
      <c r="T605" s="1352" t="s">
        <v>1078</v>
      </c>
      <c r="U605" s="1310" t="s">
        <v>1078</v>
      </c>
      <c r="V605" s="1311" t="s">
        <v>1078</v>
      </c>
      <c r="W605" s="1352" t="s">
        <v>1078</v>
      </c>
      <c r="X605" s="1310" t="s">
        <v>1078</v>
      </c>
      <c r="Y605" s="1311" t="s">
        <v>1078</v>
      </c>
      <c r="Z605" s="1352" t="s">
        <v>1078</v>
      </c>
      <c r="AA605" s="1310" t="s">
        <v>1078</v>
      </c>
      <c r="AB605" s="1311" t="s">
        <v>1078</v>
      </c>
      <c r="AC605" s="1352" t="s">
        <v>1078</v>
      </c>
      <c r="AD605" s="1310" t="s">
        <v>1078</v>
      </c>
      <c r="AE605" s="1311" t="s">
        <v>1078</v>
      </c>
      <c r="AF605" s="1352" t="s">
        <v>1078</v>
      </c>
      <c r="AG605" s="1310" t="s">
        <v>1078</v>
      </c>
      <c r="AH605" s="1311" t="s">
        <v>1078</v>
      </c>
      <c r="AI605" s="1352" t="s">
        <v>1078</v>
      </c>
      <c r="AJ605" s="1310" t="s">
        <v>1078</v>
      </c>
      <c r="AK605" s="1311" t="s">
        <v>1078</v>
      </c>
      <c r="AL605" s="1352" t="s">
        <v>1078</v>
      </c>
      <c r="AM605" s="1310" t="s">
        <v>1078</v>
      </c>
      <c r="AN605" s="1311" t="s">
        <v>1078</v>
      </c>
      <c r="AO605" s="1352" t="s">
        <v>1078</v>
      </c>
      <c r="AP605" s="1310" t="s">
        <v>1078</v>
      </c>
      <c r="AQ605" s="1311" t="s">
        <v>1078</v>
      </c>
      <c r="AR605" s="1352" t="s">
        <v>1078</v>
      </c>
      <c r="AS605" s="1310" t="s">
        <v>1078</v>
      </c>
      <c r="AT605" s="1311" t="s">
        <v>1078</v>
      </c>
      <c r="AU605" s="1352" t="s">
        <v>1078</v>
      </c>
      <c r="AV605" s="1310" t="s">
        <v>1078</v>
      </c>
      <c r="AW605" s="1311" t="s">
        <v>1078</v>
      </c>
      <c r="AX605" s="1352" t="s">
        <v>1078</v>
      </c>
    </row>
    <row r="606" spans="1:50">
      <c r="A606" s="1347" t="s">
        <v>4706</v>
      </c>
      <c r="B606" s="1309" t="s">
        <v>4707</v>
      </c>
      <c r="C606" s="1317" t="s">
        <v>1078</v>
      </c>
      <c r="D606" s="1318" t="s">
        <v>1078</v>
      </c>
      <c r="E606" s="1348" t="s">
        <v>1078</v>
      </c>
      <c r="F606" s="1317" t="s">
        <v>1078</v>
      </c>
      <c r="G606" s="1318" t="s">
        <v>1078</v>
      </c>
      <c r="H606" s="1348" t="s">
        <v>1078</v>
      </c>
      <c r="I606" s="1317" t="s">
        <v>1078</v>
      </c>
      <c r="J606" s="1318" t="s">
        <v>1078</v>
      </c>
      <c r="K606" s="1348" t="s">
        <v>1078</v>
      </c>
      <c r="L606" s="1317" t="s">
        <v>1078</v>
      </c>
      <c r="M606" s="1318" t="s">
        <v>1078</v>
      </c>
      <c r="N606" s="1348" t="s">
        <v>1078</v>
      </c>
      <c r="O606" s="1317" t="s">
        <v>1078</v>
      </c>
      <c r="P606" s="1318" t="s">
        <v>1078</v>
      </c>
      <c r="Q606" s="1348" t="s">
        <v>1078</v>
      </c>
      <c r="R606" s="1317" t="s">
        <v>1078</v>
      </c>
      <c r="S606" s="1318" t="s">
        <v>1078</v>
      </c>
      <c r="T606" s="1348" t="s">
        <v>1078</v>
      </c>
      <c r="U606" s="1317" t="s">
        <v>1078</v>
      </c>
      <c r="V606" s="1318" t="s">
        <v>1078</v>
      </c>
      <c r="W606" s="1348" t="s">
        <v>1078</v>
      </c>
      <c r="X606" s="1317" t="s">
        <v>1078</v>
      </c>
      <c r="Y606" s="1318" t="s">
        <v>1078</v>
      </c>
      <c r="Z606" s="1348" t="s">
        <v>1078</v>
      </c>
      <c r="AA606" s="1317" t="s">
        <v>1078</v>
      </c>
      <c r="AB606" s="1318" t="s">
        <v>1078</v>
      </c>
      <c r="AC606" s="1348" t="s">
        <v>1078</v>
      </c>
      <c r="AD606" s="1317" t="s">
        <v>1078</v>
      </c>
      <c r="AE606" s="1318" t="s">
        <v>1078</v>
      </c>
      <c r="AF606" s="1348" t="s">
        <v>1078</v>
      </c>
      <c r="AG606" s="1317" t="s">
        <v>1078</v>
      </c>
      <c r="AH606" s="1318" t="s">
        <v>1078</v>
      </c>
      <c r="AI606" s="1348" t="s">
        <v>1078</v>
      </c>
      <c r="AJ606" s="1317" t="s">
        <v>1078</v>
      </c>
      <c r="AK606" s="1318" t="s">
        <v>1078</v>
      </c>
      <c r="AL606" s="1348" t="s">
        <v>1078</v>
      </c>
      <c r="AM606" s="1317" t="s">
        <v>1078</v>
      </c>
      <c r="AN606" s="1318" t="s">
        <v>1078</v>
      </c>
      <c r="AO606" s="1348" t="s">
        <v>1078</v>
      </c>
      <c r="AP606" s="1317" t="s">
        <v>1078</v>
      </c>
      <c r="AQ606" s="1318" t="s">
        <v>1078</v>
      </c>
      <c r="AR606" s="1348" t="s">
        <v>1078</v>
      </c>
      <c r="AS606" s="1317" t="s">
        <v>1078</v>
      </c>
      <c r="AT606" s="1318" t="s">
        <v>1078</v>
      </c>
      <c r="AU606" s="1348" t="s">
        <v>1078</v>
      </c>
      <c r="AV606" s="1317" t="s">
        <v>1078</v>
      </c>
      <c r="AW606" s="1318" t="s">
        <v>1078</v>
      </c>
      <c r="AX606" s="1348" t="s">
        <v>1078</v>
      </c>
    </row>
    <row r="607" spans="1:50">
      <c r="A607" s="1347" t="s">
        <v>4708</v>
      </c>
      <c r="B607" s="1309" t="s">
        <v>4709</v>
      </c>
      <c r="C607" s="1317" t="s">
        <v>1078</v>
      </c>
      <c r="D607" s="1318" t="s">
        <v>1078</v>
      </c>
      <c r="E607" s="1348" t="s">
        <v>1078</v>
      </c>
      <c r="F607" s="1317" t="s">
        <v>1078</v>
      </c>
      <c r="G607" s="1318" t="s">
        <v>1078</v>
      </c>
      <c r="H607" s="1348" t="s">
        <v>1078</v>
      </c>
      <c r="I607" s="1317" t="s">
        <v>1078</v>
      </c>
      <c r="J607" s="1318" t="s">
        <v>1078</v>
      </c>
      <c r="K607" s="1348" t="s">
        <v>1078</v>
      </c>
      <c r="L607" s="1317" t="s">
        <v>1078</v>
      </c>
      <c r="M607" s="1318" t="s">
        <v>1078</v>
      </c>
      <c r="N607" s="1348" t="s">
        <v>1078</v>
      </c>
      <c r="O607" s="1317" t="s">
        <v>1078</v>
      </c>
      <c r="P607" s="1318" t="s">
        <v>1078</v>
      </c>
      <c r="Q607" s="1348" t="s">
        <v>1078</v>
      </c>
      <c r="R607" s="1317" t="s">
        <v>1078</v>
      </c>
      <c r="S607" s="1318" t="s">
        <v>1078</v>
      </c>
      <c r="T607" s="1348" t="s">
        <v>1078</v>
      </c>
      <c r="U607" s="1317" t="s">
        <v>1078</v>
      </c>
      <c r="V607" s="1318" t="s">
        <v>1078</v>
      </c>
      <c r="W607" s="1348" t="s">
        <v>1078</v>
      </c>
      <c r="X607" s="1317" t="s">
        <v>1078</v>
      </c>
      <c r="Y607" s="1318" t="s">
        <v>1078</v>
      </c>
      <c r="Z607" s="1348" t="s">
        <v>1078</v>
      </c>
      <c r="AA607" s="1317" t="s">
        <v>1078</v>
      </c>
      <c r="AB607" s="1318" t="s">
        <v>1078</v>
      </c>
      <c r="AC607" s="1348" t="s">
        <v>1078</v>
      </c>
      <c r="AD607" s="1317" t="s">
        <v>1078</v>
      </c>
      <c r="AE607" s="1318" t="s">
        <v>1078</v>
      </c>
      <c r="AF607" s="1348" t="s">
        <v>1078</v>
      </c>
      <c r="AG607" s="1317" t="s">
        <v>1078</v>
      </c>
      <c r="AH607" s="1318" t="s">
        <v>1078</v>
      </c>
      <c r="AI607" s="1348" t="s">
        <v>1078</v>
      </c>
      <c r="AJ607" s="1317" t="s">
        <v>1078</v>
      </c>
      <c r="AK607" s="1318" t="s">
        <v>1078</v>
      </c>
      <c r="AL607" s="1348" t="s">
        <v>1078</v>
      </c>
      <c r="AM607" s="1317" t="s">
        <v>1078</v>
      </c>
      <c r="AN607" s="1318" t="s">
        <v>1078</v>
      </c>
      <c r="AO607" s="1348" t="s">
        <v>1078</v>
      </c>
      <c r="AP607" s="1317" t="s">
        <v>1078</v>
      </c>
      <c r="AQ607" s="1318" t="s">
        <v>1078</v>
      </c>
      <c r="AR607" s="1348" t="s">
        <v>1078</v>
      </c>
      <c r="AS607" s="1317" t="s">
        <v>1078</v>
      </c>
      <c r="AT607" s="1318" t="s">
        <v>1078</v>
      </c>
      <c r="AU607" s="1348" t="s">
        <v>1078</v>
      </c>
      <c r="AV607" s="1317" t="s">
        <v>1078</v>
      </c>
      <c r="AW607" s="1318" t="s">
        <v>1078</v>
      </c>
      <c r="AX607" s="1348" t="s">
        <v>1078</v>
      </c>
    </row>
    <row r="608" spans="1:50">
      <c r="A608" s="1347" t="s">
        <v>4710</v>
      </c>
      <c r="B608" s="1309" t="s">
        <v>4711</v>
      </c>
      <c r="C608" s="1317" t="s">
        <v>1078</v>
      </c>
      <c r="D608" s="1318" t="s">
        <v>1078</v>
      </c>
      <c r="E608" s="1348" t="s">
        <v>1078</v>
      </c>
      <c r="F608" s="1317" t="s">
        <v>1078</v>
      </c>
      <c r="G608" s="1318" t="s">
        <v>1078</v>
      </c>
      <c r="H608" s="1348" t="s">
        <v>1078</v>
      </c>
      <c r="I608" s="1317" t="s">
        <v>1078</v>
      </c>
      <c r="J608" s="1318" t="s">
        <v>1078</v>
      </c>
      <c r="K608" s="1348" t="s">
        <v>1078</v>
      </c>
      <c r="L608" s="1317" t="s">
        <v>1078</v>
      </c>
      <c r="M608" s="1318" t="s">
        <v>1078</v>
      </c>
      <c r="N608" s="1348" t="s">
        <v>1078</v>
      </c>
      <c r="O608" s="1317" t="s">
        <v>1078</v>
      </c>
      <c r="P608" s="1318" t="s">
        <v>1078</v>
      </c>
      <c r="Q608" s="1348" t="s">
        <v>1078</v>
      </c>
      <c r="R608" s="1317" t="s">
        <v>1078</v>
      </c>
      <c r="S608" s="1318" t="s">
        <v>1078</v>
      </c>
      <c r="T608" s="1348" t="s">
        <v>1078</v>
      </c>
      <c r="U608" s="1317" t="s">
        <v>1078</v>
      </c>
      <c r="V608" s="1318" t="s">
        <v>1078</v>
      </c>
      <c r="W608" s="1348" t="s">
        <v>1078</v>
      </c>
      <c r="X608" s="1317" t="s">
        <v>1078</v>
      </c>
      <c r="Y608" s="1318" t="s">
        <v>1078</v>
      </c>
      <c r="Z608" s="1348" t="s">
        <v>1078</v>
      </c>
      <c r="AA608" s="1317" t="s">
        <v>1078</v>
      </c>
      <c r="AB608" s="1318" t="s">
        <v>1078</v>
      </c>
      <c r="AC608" s="1348" t="s">
        <v>1078</v>
      </c>
      <c r="AD608" s="1317" t="s">
        <v>1078</v>
      </c>
      <c r="AE608" s="1318" t="s">
        <v>1078</v>
      </c>
      <c r="AF608" s="1348" t="s">
        <v>1078</v>
      </c>
      <c r="AG608" s="1317" t="s">
        <v>1078</v>
      </c>
      <c r="AH608" s="1318" t="s">
        <v>1078</v>
      </c>
      <c r="AI608" s="1348" t="s">
        <v>1078</v>
      </c>
      <c r="AJ608" s="1317" t="s">
        <v>1078</v>
      </c>
      <c r="AK608" s="1318" t="s">
        <v>1078</v>
      </c>
      <c r="AL608" s="1348" t="s">
        <v>1078</v>
      </c>
      <c r="AM608" s="1317" t="s">
        <v>1078</v>
      </c>
      <c r="AN608" s="1318" t="s">
        <v>1078</v>
      </c>
      <c r="AO608" s="1348" t="s">
        <v>1078</v>
      </c>
      <c r="AP608" s="1317" t="s">
        <v>1078</v>
      </c>
      <c r="AQ608" s="1318" t="s">
        <v>1078</v>
      </c>
      <c r="AR608" s="1348" t="s">
        <v>1078</v>
      </c>
      <c r="AS608" s="1317" t="s">
        <v>1078</v>
      </c>
      <c r="AT608" s="1318" t="s">
        <v>1078</v>
      </c>
      <c r="AU608" s="1348" t="s">
        <v>1078</v>
      </c>
      <c r="AV608" s="1317" t="s">
        <v>1078</v>
      </c>
      <c r="AW608" s="1318" t="s">
        <v>1078</v>
      </c>
      <c r="AX608" s="1348" t="s">
        <v>1078</v>
      </c>
    </row>
    <row r="609" spans="1:50">
      <c r="A609" s="1349" t="s">
        <v>4712</v>
      </c>
      <c r="B609" s="1350" t="s">
        <v>4713</v>
      </c>
      <c r="C609" s="1310" t="s">
        <v>1078</v>
      </c>
      <c r="D609" s="1311" t="s">
        <v>1078</v>
      </c>
      <c r="E609" s="1352" t="s">
        <v>1078</v>
      </c>
      <c r="F609" s="1310" t="s">
        <v>1078</v>
      </c>
      <c r="G609" s="1311" t="s">
        <v>1078</v>
      </c>
      <c r="H609" s="1352" t="s">
        <v>1078</v>
      </c>
      <c r="I609" s="1310" t="s">
        <v>1078</v>
      </c>
      <c r="J609" s="1311" t="s">
        <v>1078</v>
      </c>
      <c r="K609" s="1352" t="s">
        <v>1078</v>
      </c>
      <c r="L609" s="1310" t="s">
        <v>1078</v>
      </c>
      <c r="M609" s="1311" t="s">
        <v>1078</v>
      </c>
      <c r="N609" s="1352" t="s">
        <v>1078</v>
      </c>
      <c r="O609" s="1310" t="s">
        <v>1078</v>
      </c>
      <c r="P609" s="1311" t="s">
        <v>1078</v>
      </c>
      <c r="Q609" s="1352" t="s">
        <v>1078</v>
      </c>
      <c r="R609" s="1310" t="s">
        <v>1078</v>
      </c>
      <c r="S609" s="1311" t="s">
        <v>1078</v>
      </c>
      <c r="T609" s="1352" t="s">
        <v>1078</v>
      </c>
      <c r="U609" s="1310" t="s">
        <v>1078</v>
      </c>
      <c r="V609" s="1311" t="s">
        <v>1078</v>
      </c>
      <c r="W609" s="1352" t="s">
        <v>1078</v>
      </c>
      <c r="X609" s="1310" t="s">
        <v>1078</v>
      </c>
      <c r="Y609" s="1311" t="s">
        <v>1078</v>
      </c>
      <c r="Z609" s="1352" t="s">
        <v>1078</v>
      </c>
      <c r="AA609" s="1310" t="s">
        <v>1078</v>
      </c>
      <c r="AB609" s="1311" t="s">
        <v>1078</v>
      </c>
      <c r="AC609" s="1352" t="s">
        <v>1078</v>
      </c>
      <c r="AD609" s="1310" t="s">
        <v>1078</v>
      </c>
      <c r="AE609" s="1311" t="s">
        <v>1078</v>
      </c>
      <c r="AF609" s="1352" t="s">
        <v>1078</v>
      </c>
      <c r="AG609" s="1310" t="s">
        <v>1078</v>
      </c>
      <c r="AH609" s="1311" t="s">
        <v>1078</v>
      </c>
      <c r="AI609" s="1352" t="s">
        <v>1078</v>
      </c>
      <c r="AJ609" s="1310" t="s">
        <v>1078</v>
      </c>
      <c r="AK609" s="1311" t="s">
        <v>1078</v>
      </c>
      <c r="AL609" s="1352" t="s">
        <v>1078</v>
      </c>
      <c r="AM609" s="1310" t="s">
        <v>1078</v>
      </c>
      <c r="AN609" s="1311" t="s">
        <v>1078</v>
      </c>
      <c r="AO609" s="1352" t="s">
        <v>1078</v>
      </c>
      <c r="AP609" s="1310" t="s">
        <v>1078</v>
      </c>
      <c r="AQ609" s="1311" t="s">
        <v>1078</v>
      </c>
      <c r="AR609" s="1352" t="s">
        <v>1078</v>
      </c>
      <c r="AS609" s="1310" t="s">
        <v>1078</v>
      </c>
      <c r="AT609" s="1311" t="s">
        <v>1078</v>
      </c>
      <c r="AU609" s="1352" t="s">
        <v>1078</v>
      </c>
      <c r="AV609" s="1310" t="s">
        <v>1078</v>
      </c>
      <c r="AW609" s="1311" t="s">
        <v>1078</v>
      </c>
      <c r="AX609" s="1352" t="s">
        <v>1078</v>
      </c>
    </row>
    <row r="610" spans="1:50">
      <c r="A610" s="1364" t="s">
        <v>4714</v>
      </c>
      <c r="B610" s="1350" t="s">
        <v>4715</v>
      </c>
      <c r="C610" s="1310" t="s">
        <v>1078</v>
      </c>
      <c r="D610" s="1311" t="s">
        <v>1078</v>
      </c>
      <c r="E610" s="1352" t="s">
        <v>1078</v>
      </c>
      <c r="F610" s="1310" t="s">
        <v>1078</v>
      </c>
      <c r="G610" s="1311" t="s">
        <v>1078</v>
      </c>
      <c r="H610" s="1352" t="s">
        <v>1078</v>
      </c>
      <c r="I610" s="1310" t="s">
        <v>1078</v>
      </c>
      <c r="J610" s="1311" t="s">
        <v>1078</v>
      </c>
      <c r="K610" s="1352" t="s">
        <v>1078</v>
      </c>
      <c r="L610" s="1310" t="s">
        <v>1078</v>
      </c>
      <c r="M610" s="1311" t="s">
        <v>1078</v>
      </c>
      <c r="N610" s="1352" t="s">
        <v>1078</v>
      </c>
      <c r="O610" s="1310" t="s">
        <v>1078</v>
      </c>
      <c r="P610" s="1311" t="s">
        <v>1078</v>
      </c>
      <c r="Q610" s="1352" t="s">
        <v>1078</v>
      </c>
      <c r="R610" s="1310" t="s">
        <v>1078</v>
      </c>
      <c r="S610" s="1311" t="s">
        <v>1078</v>
      </c>
      <c r="T610" s="1352" t="s">
        <v>1078</v>
      </c>
      <c r="U610" s="1310" t="s">
        <v>1078</v>
      </c>
      <c r="V610" s="1311" t="s">
        <v>1078</v>
      </c>
      <c r="W610" s="1352" t="s">
        <v>1078</v>
      </c>
      <c r="X610" s="1310" t="s">
        <v>1078</v>
      </c>
      <c r="Y610" s="1311" t="s">
        <v>1078</v>
      </c>
      <c r="Z610" s="1352" t="s">
        <v>1078</v>
      </c>
      <c r="AA610" s="1310" t="s">
        <v>1078</v>
      </c>
      <c r="AB610" s="1311" t="s">
        <v>1078</v>
      </c>
      <c r="AC610" s="1352" t="s">
        <v>1078</v>
      </c>
      <c r="AD610" s="1310" t="s">
        <v>1078</v>
      </c>
      <c r="AE610" s="1311" t="s">
        <v>1078</v>
      </c>
      <c r="AF610" s="1352" t="s">
        <v>1078</v>
      </c>
      <c r="AG610" s="1310" t="s">
        <v>1078</v>
      </c>
      <c r="AH610" s="1311" t="s">
        <v>1078</v>
      </c>
      <c r="AI610" s="1352" t="s">
        <v>1078</v>
      </c>
      <c r="AJ610" s="1310" t="s">
        <v>1078</v>
      </c>
      <c r="AK610" s="1311" t="s">
        <v>1078</v>
      </c>
      <c r="AL610" s="1352" t="s">
        <v>1078</v>
      </c>
      <c r="AM610" s="1310" t="s">
        <v>1078</v>
      </c>
      <c r="AN610" s="1311" t="s">
        <v>1078</v>
      </c>
      <c r="AO610" s="1352" t="s">
        <v>1078</v>
      </c>
      <c r="AP610" s="1310" t="s">
        <v>1078</v>
      </c>
      <c r="AQ610" s="1311" t="s">
        <v>1078</v>
      </c>
      <c r="AR610" s="1352" t="s">
        <v>1078</v>
      </c>
      <c r="AS610" s="1310" t="s">
        <v>1078</v>
      </c>
      <c r="AT610" s="1311" t="s">
        <v>1078</v>
      </c>
      <c r="AU610" s="1352" t="s">
        <v>1078</v>
      </c>
      <c r="AV610" s="1310" t="s">
        <v>1078</v>
      </c>
      <c r="AW610" s="1311" t="s">
        <v>1078</v>
      </c>
      <c r="AX610" s="1352" t="s">
        <v>1078</v>
      </c>
    </row>
    <row r="611" spans="1:50">
      <c r="A611" s="1358" t="s">
        <v>4716</v>
      </c>
      <c r="B611" s="1143" t="s">
        <v>4717</v>
      </c>
      <c r="C611" s="1314" t="s">
        <v>1078</v>
      </c>
      <c r="D611" s="1315" t="s">
        <v>1078</v>
      </c>
      <c r="E611" s="1359" t="s">
        <v>1078</v>
      </c>
      <c r="F611" s="1314" t="s">
        <v>1078</v>
      </c>
      <c r="G611" s="1315" t="s">
        <v>1078</v>
      </c>
      <c r="H611" s="1359" t="s">
        <v>1078</v>
      </c>
      <c r="I611" s="1314" t="s">
        <v>1078</v>
      </c>
      <c r="J611" s="1315" t="s">
        <v>1078</v>
      </c>
      <c r="K611" s="1359" t="s">
        <v>1078</v>
      </c>
      <c r="L611" s="1314" t="s">
        <v>1078</v>
      </c>
      <c r="M611" s="1315" t="s">
        <v>1078</v>
      </c>
      <c r="N611" s="1359" t="s">
        <v>1078</v>
      </c>
      <c r="O611" s="1314" t="s">
        <v>1078</v>
      </c>
      <c r="P611" s="1315" t="s">
        <v>1078</v>
      </c>
      <c r="Q611" s="1359" t="s">
        <v>1078</v>
      </c>
      <c r="R611" s="1314" t="s">
        <v>1078</v>
      </c>
      <c r="S611" s="1315" t="s">
        <v>1078</v>
      </c>
      <c r="T611" s="1359" t="s">
        <v>1078</v>
      </c>
      <c r="U611" s="1314" t="s">
        <v>1078</v>
      </c>
      <c r="V611" s="1315" t="s">
        <v>1078</v>
      </c>
      <c r="W611" s="1359" t="s">
        <v>1078</v>
      </c>
      <c r="X611" s="1314" t="s">
        <v>1078</v>
      </c>
      <c r="Y611" s="1315" t="s">
        <v>1078</v>
      </c>
      <c r="Z611" s="1359" t="s">
        <v>1078</v>
      </c>
      <c r="AA611" s="1314" t="s">
        <v>1078</v>
      </c>
      <c r="AB611" s="1315" t="s">
        <v>1078</v>
      </c>
      <c r="AC611" s="1359" t="s">
        <v>1078</v>
      </c>
      <c r="AD611" s="1314" t="s">
        <v>1078</v>
      </c>
      <c r="AE611" s="1315" t="s">
        <v>1078</v>
      </c>
      <c r="AF611" s="1359" t="s">
        <v>1078</v>
      </c>
      <c r="AG611" s="1314" t="s">
        <v>1078</v>
      </c>
      <c r="AH611" s="1315" t="s">
        <v>1078</v>
      </c>
      <c r="AI611" s="1359" t="s">
        <v>1078</v>
      </c>
      <c r="AJ611" s="1314" t="s">
        <v>1078</v>
      </c>
      <c r="AK611" s="1315" t="s">
        <v>1078</v>
      </c>
      <c r="AL611" s="1359" t="s">
        <v>1078</v>
      </c>
      <c r="AM611" s="1314" t="s">
        <v>1078</v>
      </c>
      <c r="AN611" s="1315" t="s">
        <v>1078</v>
      </c>
      <c r="AO611" s="1359" t="s">
        <v>1078</v>
      </c>
      <c r="AP611" s="1314" t="s">
        <v>1078</v>
      </c>
      <c r="AQ611" s="1315" t="s">
        <v>1078</v>
      </c>
      <c r="AR611" s="1359" t="s">
        <v>1078</v>
      </c>
      <c r="AS611" s="1314" t="s">
        <v>1078</v>
      </c>
      <c r="AT611" s="1315" t="s">
        <v>1078</v>
      </c>
      <c r="AU611" s="1359" t="s">
        <v>1078</v>
      </c>
      <c r="AV611" s="1314" t="s">
        <v>1078</v>
      </c>
      <c r="AW611" s="1315" t="s">
        <v>1078</v>
      </c>
      <c r="AX611" s="1359" t="s">
        <v>1078</v>
      </c>
    </row>
    <row r="612" spans="1:50">
      <c r="A612" s="1342" t="s">
        <v>4718</v>
      </c>
      <c r="B612" s="1139" t="s">
        <v>4719</v>
      </c>
      <c r="C612" s="1328"/>
      <c r="D612" s="1208" t="s">
        <v>1078</v>
      </c>
      <c r="E612" s="1209"/>
      <c r="F612" s="1328"/>
      <c r="G612" s="1208" t="s">
        <v>1078</v>
      </c>
      <c r="H612" s="1209"/>
      <c r="I612" s="1328"/>
      <c r="J612" s="1208" t="s">
        <v>1078</v>
      </c>
      <c r="K612" s="1209"/>
      <c r="L612" s="1328"/>
      <c r="M612" s="1208" t="s">
        <v>1078</v>
      </c>
      <c r="N612" s="1209"/>
      <c r="O612" s="1328"/>
      <c r="P612" s="1208" t="s">
        <v>1078</v>
      </c>
      <c r="Q612" s="1209"/>
      <c r="R612" s="1328"/>
      <c r="S612" s="1208" t="s">
        <v>1078</v>
      </c>
      <c r="T612" s="1209"/>
      <c r="U612" s="1328"/>
      <c r="V612" s="1208" t="s">
        <v>1078</v>
      </c>
      <c r="W612" s="1209"/>
      <c r="X612" s="1328"/>
      <c r="Y612" s="1208" t="s">
        <v>1078</v>
      </c>
      <c r="Z612" s="1209"/>
      <c r="AA612" s="1328"/>
      <c r="AB612" s="1208" t="s">
        <v>1078</v>
      </c>
      <c r="AC612" s="1209"/>
      <c r="AD612" s="1328"/>
      <c r="AE612" s="1208" t="s">
        <v>1078</v>
      </c>
      <c r="AF612" s="1209"/>
      <c r="AG612" s="1328"/>
      <c r="AH612" s="1208" t="s">
        <v>1078</v>
      </c>
      <c r="AI612" s="1209"/>
      <c r="AJ612" s="1328"/>
      <c r="AK612" s="1208" t="s">
        <v>1078</v>
      </c>
      <c r="AL612" s="1209"/>
      <c r="AM612" s="1328"/>
      <c r="AN612" s="1208" t="s">
        <v>1078</v>
      </c>
      <c r="AO612" s="1209"/>
      <c r="AP612" s="1328"/>
      <c r="AQ612" s="1208" t="s">
        <v>1078</v>
      </c>
      <c r="AR612" s="1209"/>
      <c r="AS612" s="1328"/>
      <c r="AT612" s="1208" t="s">
        <v>1078</v>
      </c>
      <c r="AU612" s="1209"/>
      <c r="AV612" s="1328"/>
      <c r="AW612" s="1208" t="s">
        <v>1078</v>
      </c>
      <c r="AX612" s="1209"/>
    </row>
    <row r="613" spans="1:50">
      <c r="A613" s="1344" t="s">
        <v>5746</v>
      </c>
      <c r="B613" s="1139" t="s">
        <v>5745</v>
      </c>
      <c r="C613" s="1300" t="s">
        <v>4598</v>
      </c>
      <c r="D613" s="1301" t="s">
        <v>4599</v>
      </c>
      <c r="E613" s="1302" t="s">
        <v>4600</v>
      </c>
      <c r="F613" s="1300" t="s">
        <v>4598</v>
      </c>
      <c r="G613" s="1301" t="s">
        <v>4599</v>
      </c>
      <c r="H613" s="1302" t="s">
        <v>4600</v>
      </c>
      <c r="I613" s="1300" t="s">
        <v>4598</v>
      </c>
      <c r="J613" s="1301" t="s">
        <v>4599</v>
      </c>
      <c r="K613" s="1302" t="s">
        <v>4600</v>
      </c>
      <c r="L613" s="1300" t="s">
        <v>4598</v>
      </c>
      <c r="M613" s="1301" t="s">
        <v>4599</v>
      </c>
      <c r="N613" s="1302" t="s">
        <v>4600</v>
      </c>
      <c r="O613" s="1300" t="s">
        <v>4598</v>
      </c>
      <c r="P613" s="1301" t="s">
        <v>4599</v>
      </c>
      <c r="Q613" s="1302" t="s">
        <v>4600</v>
      </c>
      <c r="R613" s="1300" t="s">
        <v>4598</v>
      </c>
      <c r="S613" s="1301" t="s">
        <v>4599</v>
      </c>
      <c r="T613" s="1302" t="s">
        <v>4600</v>
      </c>
      <c r="U613" s="1300" t="s">
        <v>4598</v>
      </c>
      <c r="V613" s="1301" t="s">
        <v>4599</v>
      </c>
      <c r="W613" s="1302" t="s">
        <v>4600</v>
      </c>
      <c r="X613" s="1300" t="s">
        <v>4598</v>
      </c>
      <c r="Y613" s="1301" t="s">
        <v>4599</v>
      </c>
      <c r="Z613" s="1302" t="s">
        <v>4600</v>
      </c>
      <c r="AA613" s="1300" t="s">
        <v>4598</v>
      </c>
      <c r="AB613" s="1301" t="s">
        <v>4599</v>
      </c>
      <c r="AC613" s="1302" t="s">
        <v>4600</v>
      </c>
      <c r="AD613" s="1300" t="s">
        <v>4598</v>
      </c>
      <c r="AE613" s="1301" t="s">
        <v>4599</v>
      </c>
      <c r="AF613" s="1302" t="s">
        <v>4600</v>
      </c>
      <c r="AG613" s="1300" t="s">
        <v>4598</v>
      </c>
      <c r="AH613" s="1301" t="s">
        <v>4599</v>
      </c>
      <c r="AI613" s="1302" t="s">
        <v>4600</v>
      </c>
      <c r="AJ613" s="1300" t="s">
        <v>4598</v>
      </c>
      <c r="AK613" s="1301" t="s">
        <v>4599</v>
      </c>
      <c r="AL613" s="1302" t="s">
        <v>4600</v>
      </c>
      <c r="AM613" s="1300" t="s">
        <v>4598</v>
      </c>
      <c r="AN613" s="1301" t="s">
        <v>4599</v>
      </c>
      <c r="AO613" s="1302" t="s">
        <v>4600</v>
      </c>
      <c r="AP613" s="1300" t="s">
        <v>4598</v>
      </c>
      <c r="AQ613" s="1301" t="s">
        <v>4599</v>
      </c>
      <c r="AR613" s="1302" t="s">
        <v>4600</v>
      </c>
      <c r="AS613" s="1300" t="s">
        <v>4598</v>
      </c>
      <c r="AT613" s="1301" t="s">
        <v>4599</v>
      </c>
      <c r="AU613" s="1302" t="s">
        <v>4600</v>
      </c>
      <c r="AV613" s="1300" t="s">
        <v>4598</v>
      </c>
      <c r="AW613" s="1301" t="s">
        <v>4599</v>
      </c>
      <c r="AX613" s="1302" t="s">
        <v>4600</v>
      </c>
    </row>
    <row r="614" spans="1:50">
      <c r="A614" s="1345" t="s">
        <v>4601</v>
      </c>
      <c r="B614" s="1304" t="s">
        <v>4658</v>
      </c>
      <c r="C614" s="1305" t="s">
        <v>1078</v>
      </c>
      <c r="D614" s="1306" t="s">
        <v>1078</v>
      </c>
      <c r="E614" s="1346" t="s">
        <v>1078</v>
      </c>
      <c r="F614" s="1305" t="s">
        <v>1078</v>
      </c>
      <c r="G614" s="1306" t="s">
        <v>1078</v>
      </c>
      <c r="H614" s="1346" t="s">
        <v>1078</v>
      </c>
      <c r="I614" s="1305" t="s">
        <v>1078</v>
      </c>
      <c r="J614" s="1306" t="s">
        <v>1078</v>
      </c>
      <c r="K614" s="1346" t="s">
        <v>1078</v>
      </c>
      <c r="L614" s="1305" t="s">
        <v>1078</v>
      </c>
      <c r="M614" s="1306" t="s">
        <v>1078</v>
      </c>
      <c r="N614" s="1346" t="s">
        <v>1078</v>
      </c>
      <c r="O614" s="1305" t="s">
        <v>1078</v>
      </c>
      <c r="P614" s="1306" t="s">
        <v>1078</v>
      </c>
      <c r="Q614" s="1346" t="s">
        <v>1078</v>
      </c>
      <c r="R614" s="1305" t="s">
        <v>1078</v>
      </c>
      <c r="S614" s="1306" t="s">
        <v>1078</v>
      </c>
      <c r="T614" s="1346" t="s">
        <v>1078</v>
      </c>
      <c r="U614" s="1305" t="s">
        <v>1078</v>
      </c>
      <c r="V614" s="1306" t="s">
        <v>1078</v>
      </c>
      <c r="W614" s="1346" t="s">
        <v>1078</v>
      </c>
      <c r="X614" s="1305" t="s">
        <v>1078</v>
      </c>
      <c r="Y614" s="1306" t="s">
        <v>1078</v>
      </c>
      <c r="Z614" s="1346" t="s">
        <v>1078</v>
      </c>
      <c r="AA614" s="1305" t="s">
        <v>1078</v>
      </c>
      <c r="AB614" s="1306" t="s">
        <v>1078</v>
      </c>
      <c r="AC614" s="1346" t="s">
        <v>1078</v>
      </c>
      <c r="AD614" s="1305" t="s">
        <v>1078</v>
      </c>
      <c r="AE614" s="1306" t="s">
        <v>1078</v>
      </c>
      <c r="AF614" s="1346" t="s">
        <v>1078</v>
      </c>
      <c r="AG614" s="1305" t="s">
        <v>1078</v>
      </c>
      <c r="AH614" s="1306" t="s">
        <v>1078</v>
      </c>
      <c r="AI614" s="1346" t="s">
        <v>1078</v>
      </c>
      <c r="AJ614" s="1305" t="s">
        <v>1078</v>
      </c>
      <c r="AK614" s="1306" t="s">
        <v>1078</v>
      </c>
      <c r="AL614" s="1346" t="s">
        <v>1078</v>
      </c>
      <c r="AM614" s="1305" t="s">
        <v>1078</v>
      </c>
      <c r="AN614" s="1306" t="s">
        <v>1078</v>
      </c>
      <c r="AO614" s="1346" t="s">
        <v>1078</v>
      </c>
      <c r="AP614" s="1305" t="s">
        <v>1078</v>
      </c>
      <c r="AQ614" s="1306" t="s">
        <v>1078</v>
      </c>
      <c r="AR614" s="1346" t="s">
        <v>1078</v>
      </c>
      <c r="AS614" s="1305" t="s">
        <v>1078</v>
      </c>
      <c r="AT614" s="1306" t="s">
        <v>1078</v>
      </c>
      <c r="AU614" s="1346" t="s">
        <v>1078</v>
      </c>
      <c r="AV614" s="1305" t="s">
        <v>1078</v>
      </c>
      <c r="AW614" s="1306" t="s">
        <v>1078</v>
      </c>
      <c r="AX614" s="1346" t="s">
        <v>1078</v>
      </c>
    </row>
    <row r="615" spans="1:50">
      <c r="A615" s="1347" t="s">
        <v>4603</v>
      </c>
      <c r="B615" s="1309" t="s">
        <v>4633</v>
      </c>
      <c r="C615" s="1317" t="s">
        <v>1078</v>
      </c>
      <c r="D615" s="1318" t="s">
        <v>1078</v>
      </c>
      <c r="E615" s="1348" t="s">
        <v>1078</v>
      </c>
      <c r="F615" s="1317" t="s">
        <v>1078</v>
      </c>
      <c r="G615" s="1318" t="s">
        <v>1078</v>
      </c>
      <c r="H615" s="1348" t="s">
        <v>1078</v>
      </c>
      <c r="I615" s="1317" t="s">
        <v>1078</v>
      </c>
      <c r="J615" s="1318" t="s">
        <v>1078</v>
      </c>
      <c r="K615" s="1348" t="s">
        <v>1078</v>
      </c>
      <c r="L615" s="1317" t="s">
        <v>1078</v>
      </c>
      <c r="M615" s="1318" t="s">
        <v>1078</v>
      </c>
      <c r="N615" s="1348" t="s">
        <v>1078</v>
      </c>
      <c r="O615" s="1317" t="s">
        <v>1078</v>
      </c>
      <c r="P615" s="1318" t="s">
        <v>1078</v>
      </c>
      <c r="Q615" s="1348" t="s">
        <v>1078</v>
      </c>
      <c r="R615" s="1317" t="s">
        <v>1078</v>
      </c>
      <c r="S615" s="1318" t="s">
        <v>1078</v>
      </c>
      <c r="T615" s="1348" t="s">
        <v>1078</v>
      </c>
      <c r="U615" s="1317" t="s">
        <v>1078</v>
      </c>
      <c r="V615" s="1318" t="s">
        <v>1078</v>
      </c>
      <c r="W615" s="1348" t="s">
        <v>1078</v>
      </c>
      <c r="X615" s="1317" t="s">
        <v>1078</v>
      </c>
      <c r="Y615" s="1318" t="s">
        <v>1078</v>
      </c>
      <c r="Z615" s="1348" t="s">
        <v>1078</v>
      </c>
      <c r="AA615" s="1317" t="s">
        <v>1078</v>
      </c>
      <c r="AB615" s="1318" t="s">
        <v>1078</v>
      </c>
      <c r="AC615" s="1348" t="s">
        <v>1078</v>
      </c>
      <c r="AD615" s="1317" t="s">
        <v>1078</v>
      </c>
      <c r="AE615" s="1318" t="s">
        <v>1078</v>
      </c>
      <c r="AF615" s="1348" t="s">
        <v>1078</v>
      </c>
      <c r="AG615" s="1317" t="s">
        <v>1078</v>
      </c>
      <c r="AH615" s="1318" t="s">
        <v>1078</v>
      </c>
      <c r="AI615" s="1348" t="s">
        <v>1078</v>
      </c>
      <c r="AJ615" s="1317" t="s">
        <v>1078</v>
      </c>
      <c r="AK615" s="1318" t="s">
        <v>1078</v>
      </c>
      <c r="AL615" s="1348" t="s">
        <v>1078</v>
      </c>
      <c r="AM615" s="1317" t="s">
        <v>1078</v>
      </c>
      <c r="AN615" s="1318" t="s">
        <v>1078</v>
      </c>
      <c r="AO615" s="1348" t="s">
        <v>1078</v>
      </c>
      <c r="AP615" s="1317" t="s">
        <v>1078</v>
      </c>
      <c r="AQ615" s="1318" t="s">
        <v>1078</v>
      </c>
      <c r="AR615" s="1348" t="s">
        <v>1078</v>
      </c>
      <c r="AS615" s="1317" t="s">
        <v>1078</v>
      </c>
      <c r="AT615" s="1318" t="s">
        <v>1078</v>
      </c>
      <c r="AU615" s="1348" t="s">
        <v>1078</v>
      </c>
      <c r="AV615" s="1317" t="s">
        <v>1078</v>
      </c>
      <c r="AW615" s="1318" t="s">
        <v>1078</v>
      </c>
      <c r="AX615" s="1348" t="s">
        <v>1078</v>
      </c>
    </row>
    <row r="616" spans="1:50">
      <c r="A616" s="1347" t="s">
        <v>4605</v>
      </c>
      <c r="B616" s="1309" t="s">
        <v>4606</v>
      </c>
      <c r="C616" s="1317" t="s">
        <v>1078</v>
      </c>
      <c r="D616" s="1318" t="s">
        <v>1078</v>
      </c>
      <c r="E616" s="1348" t="s">
        <v>1078</v>
      </c>
      <c r="F616" s="1317" t="s">
        <v>1078</v>
      </c>
      <c r="G616" s="1318" t="s">
        <v>1078</v>
      </c>
      <c r="H616" s="1348" t="s">
        <v>1078</v>
      </c>
      <c r="I616" s="1317" t="s">
        <v>1078</v>
      </c>
      <c r="J616" s="1318" t="s">
        <v>1078</v>
      </c>
      <c r="K616" s="1348" t="s">
        <v>1078</v>
      </c>
      <c r="L616" s="1317" t="s">
        <v>1078</v>
      </c>
      <c r="M616" s="1318" t="s">
        <v>1078</v>
      </c>
      <c r="N616" s="1348" t="s">
        <v>1078</v>
      </c>
      <c r="O616" s="1317" t="s">
        <v>1078</v>
      </c>
      <c r="P616" s="1318" t="s">
        <v>1078</v>
      </c>
      <c r="Q616" s="1348" t="s">
        <v>1078</v>
      </c>
      <c r="R616" s="1317" t="s">
        <v>1078</v>
      </c>
      <c r="S616" s="1318" t="s">
        <v>1078</v>
      </c>
      <c r="T616" s="1348" t="s">
        <v>1078</v>
      </c>
      <c r="U616" s="1317" t="s">
        <v>1078</v>
      </c>
      <c r="V616" s="1318" t="s">
        <v>1078</v>
      </c>
      <c r="W616" s="1348" t="s">
        <v>1078</v>
      </c>
      <c r="X616" s="1317" t="s">
        <v>1078</v>
      </c>
      <c r="Y616" s="1318" t="s">
        <v>1078</v>
      </c>
      <c r="Z616" s="1348" t="s">
        <v>1078</v>
      </c>
      <c r="AA616" s="1317" t="s">
        <v>1078</v>
      </c>
      <c r="AB616" s="1318" t="s">
        <v>1078</v>
      </c>
      <c r="AC616" s="1348" t="s">
        <v>1078</v>
      </c>
      <c r="AD616" s="1317" t="s">
        <v>1078</v>
      </c>
      <c r="AE616" s="1318" t="s">
        <v>1078</v>
      </c>
      <c r="AF616" s="1348" t="s">
        <v>1078</v>
      </c>
      <c r="AG616" s="1317" t="s">
        <v>1078</v>
      </c>
      <c r="AH616" s="1318" t="s">
        <v>1078</v>
      </c>
      <c r="AI616" s="1348" t="s">
        <v>1078</v>
      </c>
      <c r="AJ616" s="1317" t="s">
        <v>1078</v>
      </c>
      <c r="AK616" s="1318" t="s">
        <v>1078</v>
      </c>
      <c r="AL616" s="1348" t="s">
        <v>1078</v>
      </c>
      <c r="AM616" s="1317" t="s">
        <v>1078</v>
      </c>
      <c r="AN616" s="1318" t="s">
        <v>1078</v>
      </c>
      <c r="AO616" s="1348" t="s">
        <v>1078</v>
      </c>
      <c r="AP616" s="1317" t="s">
        <v>1078</v>
      </c>
      <c r="AQ616" s="1318" t="s">
        <v>1078</v>
      </c>
      <c r="AR616" s="1348" t="s">
        <v>1078</v>
      </c>
      <c r="AS616" s="1317" t="s">
        <v>1078</v>
      </c>
      <c r="AT616" s="1318" t="s">
        <v>1078</v>
      </c>
      <c r="AU616" s="1348" t="s">
        <v>1078</v>
      </c>
      <c r="AV616" s="1317" t="s">
        <v>1078</v>
      </c>
      <c r="AW616" s="1318" t="s">
        <v>1078</v>
      </c>
      <c r="AX616" s="1348" t="s">
        <v>1078</v>
      </c>
    </row>
    <row r="617" spans="1:50">
      <c r="A617" s="1349" t="s">
        <v>4607</v>
      </c>
      <c r="B617" s="1350" t="s">
        <v>4720</v>
      </c>
      <c r="C617" s="1310" t="s">
        <v>1078</v>
      </c>
      <c r="D617" s="1311" t="s">
        <v>1078</v>
      </c>
      <c r="E617" s="1352" t="s">
        <v>1078</v>
      </c>
      <c r="F617" s="1310" t="s">
        <v>1078</v>
      </c>
      <c r="G617" s="1311" t="s">
        <v>1078</v>
      </c>
      <c r="H617" s="1352" t="s">
        <v>1078</v>
      </c>
      <c r="I617" s="1310" t="s">
        <v>1078</v>
      </c>
      <c r="J617" s="1311" t="s">
        <v>1078</v>
      </c>
      <c r="K617" s="1352" t="s">
        <v>1078</v>
      </c>
      <c r="L617" s="1310" t="s">
        <v>1078</v>
      </c>
      <c r="M617" s="1311" t="s">
        <v>1078</v>
      </c>
      <c r="N617" s="1352" t="s">
        <v>1078</v>
      </c>
      <c r="O617" s="1310" t="s">
        <v>1078</v>
      </c>
      <c r="P617" s="1311" t="s">
        <v>1078</v>
      </c>
      <c r="Q617" s="1352" t="s">
        <v>1078</v>
      </c>
      <c r="R617" s="1310" t="s">
        <v>1078</v>
      </c>
      <c r="S617" s="1311" t="s">
        <v>1078</v>
      </c>
      <c r="T617" s="1352" t="s">
        <v>1078</v>
      </c>
      <c r="U617" s="1310" t="s">
        <v>1078</v>
      </c>
      <c r="V617" s="1311" t="s">
        <v>1078</v>
      </c>
      <c r="W617" s="1352" t="s">
        <v>1078</v>
      </c>
      <c r="X617" s="1310" t="s">
        <v>1078</v>
      </c>
      <c r="Y617" s="1311" t="s">
        <v>1078</v>
      </c>
      <c r="Z617" s="1352" t="s">
        <v>1078</v>
      </c>
      <c r="AA617" s="1310" t="s">
        <v>1078</v>
      </c>
      <c r="AB617" s="1311" t="s">
        <v>1078</v>
      </c>
      <c r="AC617" s="1352" t="s">
        <v>1078</v>
      </c>
      <c r="AD617" s="1310" t="s">
        <v>1078</v>
      </c>
      <c r="AE617" s="1311" t="s">
        <v>1078</v>
      </c>
      <c r="AF617" s="1352" t="s">
        <v>1078</v>
      </c>
      <c r="AG617" s="1310" t="s">
        <v>1078</v>
      </c>
      <c r="AH617" s="1311" t="s">
        <v>1078</v>
      </c>
      <c r="AI617" s="1352" t="s">
        <v>1078</v>
      </c>
      <c r="AJ617" s="1310" t="s">
        <v>1078</v>
      </c>
      <c r="AK617" s="1311" t="s">
        <v>1078</v>
      </c>
      <c r="AL617" s="1352" t="s">
        <v>1078</v>
      </c>
      <c r="AM617" s="1310" t="s">
        <v>1078</v>
      </c>
      <c r="AN617" s="1311" t="s">
        <v>1078</v>
      </c>
      <c r="AO617" s="1352" t="s">
        <v>1078</v>
      </c>
      <c r="AP617" s="1310" t="s">
        <v>1078</v>
      </c>
      <c r="AQ617" s="1311" t="s">
        <v>1078</v>
      </c>
      <c r="AR617" s="1352" t="s">
        <v>1078</v>
      </c>
      <c r="AS617" s="1310" t="s">
        <v>1078</v>
      </c>
      <c r="AT617" s="1311" t="s">
        <v>1078</v>
      </c>
      <c r="AU617" s="1352" t="s">
        <v>1078</v>
      </c>
      <c r="AV617" s="1310" t="s">
        <v>1078</v>
      </c>
      <c r="AW617" s="1311" t="s">
        <v>1078</v>
      </c>
      <c r="AX617" s="1352" t="s">
        <v>1078</v>
      </c>
    </row>
    <row r="618" spans="1:50">
      <c r="A618" s="1347" t="s">
        <v>4700</v>
      </c>
      <c r="B618" s="1309" t="s">
        <v>4701</v>
      </c>
      <c r="C618" s="1317" t="s">
        <v>1078</v>
      </c>
      <c r="D618" s="1318" t="s">
        <v>1078</v>
      </c>
      <c r="E618" s="1348" t="s">
        <v>1078</v>
      </c>
      <c r="F618" s="1317" t="s">
        <v>1078</v>
      </c>
      <c r="G618" s="1318" t="s">
        <v>1078</v>
      </c>
      <c r="H618" s="1348" t="s">
        <v>1078</v>
      </c>
      <c r="I618" s="1317" t="s">
        <v>1078</v>
      </c>
      <c r="J618" s="1318" t="s">
        <v>1078</v>
      </c>
      <c r="K618" s="1348" t="s">
        <v>1078</v>
      </c>
      <c r="L618" s="1317" t="s">
        <v>1078</v>
      </c>
      <c r="M618" s="1318" t="s">
        <v>1078</v>
      </c>
      <c r="N618" s="1348" t="s">
        <v>1078</v>
      </c>
      <c r="O618" s="1317" t="s">
        <v>1078</v>
      </c>
      <c r="P618" s="1318" t="s">
        <v>1078</v>
      </c>
      <c r="Q618" s="1348" t="s">
        <v>1078</v>
      </c>
      <c r="R618" s="1317" t="s">
        <v>1078</v>
      </c>
      <c r="S618" s="1318" t="s">
        <v>1078</v>
      </c>
      <c r="T618" s="1348" t="s">
        <v>1078</v>
      </c>
      <c r="U618" s="1317" t="s">
        <v>1078</v>
      </c>
      <c r="V618" s="1318" t="s">
        <v>1078</v>
      </c>
      <c r="W618" s="1348" t="s">
        <v>1078</v>
      </c>
      <c r="X618" s="1317" t="s">
        <v>1078</v>
      </c>
      <c r="Y618" s="1318" t="s">
        <v>1078</v>
      </c>
      <c r="Z618" s="1348" t="s">
        <v>1078</v>
      </c>
      <c r="AA618" s="1317" t="s">
        <v>1078</v>
      </c>
      <c r="AB618" s="1318" t="s">
        <v>1078</v>
      </c>
      <c r="AC618" s="1348" t="s">
        <v>1078</v>
      </c>
      <c r="AD618" s="1317" t="s">
        <v>1078</v>
      </c>
      <c r="AE618" s="1318" t="s">
        <v>1078</v>
      </c>
      <c r="AF618" s="1348" t="s">
        <v>1078</v>
      </c>
      <c r="AG618" s="1317" t="s">
        <v>1078</v>
      </c>
      <c r="AH618" s="1318" t="s">
        <v>1078</v>
      </c>
      <c r="AI618" s="1348" t="s">
        <v>1078</v>
      </c>
      <c r="AJ618" s="1317" t="s">
        <v>1078</v>
      </c>
      <c r="AK618" s="1318" t="s">
        <v>1078</v>
      </c>
      <c r="AL618" s="1348" t="s">
        <v>1078</v>
      </c>
      <c r="AM618" s="1317" t="s">
        <v>1078</v>
      </c>
      <c r="AN618" s="1318" t="s">
        <v>1078</v>
      </c>
      <c r="AO618" s="1348" t="s">
        <v>1078</v>
      </c>
      <c r="AP618" s="1317" t="s">
        <v>1078</v>
      </c>
      <c r="AQ618" s="1318" t="s">
        <v>1078</v>
      </c>
      <c r="AR618" s="1348" t="s">
        <v>1078</v>
      </c>
      <c r="AS618" s="1317" t="s">
        <v>1078</v>
      </c>
      <c r="AT618" s="1318" t="s">
        <v>1078</v>
      </c>
      <c r="AU618" s="1348" t="s">
        <v>1078</v>
      </c>
      <c r="AV618" s="1317" t="s">
        <v>1078</v>
      </c>
      <c r="AW618" s="1318" t="s">
        <v>1078</v>
      </c>
      <c r="AX618" s="1348" t="s">
        <v>1078</v>
      </c>
    </row>
    <row r="619" spans="1:50">
      <c r="A619" s="1347" t="s">
        <v>4721</v>
      </c>
      <c r="B619" s="1309" t="s">
        <v>4722</v>
      </c>
      <c r="C619" s="1317" t="s">
        <v>1078</v>
      </c>
      <c r="D619" s="1318" t="s">
        <v>1078</v>
      </c>
      <c r="E619" s="1348" t="s">
        <v>1078</v>
      </c>
      <c r="F619" s="1317" t="s">
        <v>1078</v>
      </c>
      <c r="G619" s="1318" t="s">
        <v>1078</v>
      </c>
      <c r="H619" s="1348" t="s">
        <v>1078</v>
      </c>
      <c r="I619" s="1317" t="s">
        <v>1078</v>
      </c>
      <c r="J619" s="1318" t="s">
        <v>1078</v>
      </c>
      <c r="K619" s="1348" t="s">
        <v>1078</v>
      </c>
      <c r="L619" s="1317" t="s">
        <v>1078</v>
      </c>
      <c r="M619" s="1318" t="s">
        <v>1078</v>
      </c>
      <c r="N619" s="1348" t="s">
        <v>1078</v>
      </c>
      <c r="O619" s="1317" t="s">
        <v>1078</v>
      </c>
      <c r="P619" s="1318" t="s">
        <v>1078</v>
      </c>
      <c r="Q619" s="1348" t="s">
        <v>1078</v>
      </c>
      <c r="R619" s="1317" t="s">
        <v>1078</v>
      </c>
      <c r="S619" s="1318" t="s">
        <v>1078</v>
      </c>
      <c r="T619" s="1348" t="s">
        <v>1078</v>
      </c>
      <c r="U619" s="1317" t="s">
        <v>1078</v>
      </c>
      <c r="V619" s="1318" t="s">
        <v>1078</v>
      </c>
      <c r="W619" s="1348" t="s">
        <v>1078</v>
      </c>
      <c r="X619" s="1317" t="s">
        <v>1078</v>
      </c>
      <c r="Y619" s="1318" t="s">
        <v>1078</v>
      </c>
      <c r="Z619" s="1348" t="s">
        <v>1078</v>
      </c>
      <c r="AA619" s="1317" t="s">
        <v>1078</v>
      </c>
      <c r="AB619" s="1318" t="s">
        <v>1078</v>
      </c>
      <c r="AC619" s="1348" t="s">
        <v>1078</v>
      </c>
      <c r="AD619" s="1317" t="s">
        <v>1078</v>
      </c>
      <c r="AE619" s="1318" t="s">
        <v>1078</v>
      </c>
      <c r="AF619" s="1348" t="s">
        <v>1078</v>
      </c>
      <c r="AG619" s="1317" t="s">
        <v>1078</v>
      </c>
      <c r="AH619" s="1318" t="s">
        <v>1078</v>
      </c>
      <c r="AI619" s="1348" t="s">
        <v>1078</v>
      </c>
      <c r="AJ619" s="1317" t="s">
        <v>1078</v>
      </c>
      <c r="AK619" s="1318" t="s">
        <v>1078</v>
      </c>
      <c r="AL619" s="1348" t="s">
        <v>1078</v>
      </c>
      <c r="AM619" s="1317" t="s">
        <v>1078</v>
      </c>
      <c r="AN619" s="1318" t="s">
        <v>1078</v>
      </c>
      <c r="AO619" s="1348" t="s">
        <v>1078</v>
      </c>
      <c r="AP619" s="1317" t="s">
        <v>1078</v>
      </c>
      <c r="AQ619" s="1318" t="s">
        <v>1078</v>
      </c>
      <c r="AR619" s="1348" t="s">
        <v>1078</v>
      </c>
      <c r="AS619" s="1317" t="s">
        <v>1078</v>
      </c>
      <c r="AT619" s="1318" t="s">
        <v>1078</v>
      </c>
      <c r="AU619" s="1348" t="s">
        <v>1078</v>
      </c>
      <c r="AV619" s="1317" t="s">
        <v>1078</v>
      </c>
      <c r="AW619" s="1318" t="s">
        <v>1078</v>
      </c>
      <c r="AX619" s="1348" t="s">
        <v>1078</v>
      </c>
    </row>
    <row r="620" spans="1:50">
      <c r="A620" s="1349" t="s">
        <v>4723</v>
      </c>
      <c r="B620" s="1350" t="s">
        <v>4724</v>
      </c>
      <c r="C620" s="1310" t="s">
        <v>1078</v>
      </c>
      <c r="D620" s="1311" t="s">
        <v>1078</v>
      </c>
      <c r="E620" s="1352" t="s">
        <v>1078</v>
      </c>
      <c r="F620" s="1310" t="s">
        <v>1078</v>
      </c>
      <c r="G620" s="1311" t="s">
        <v>1078</v>
      </c>
      <c r="H620" s="1352" t="s">
        <v>1078</v>
      </c>
      <c r="I620" s="1310" t="s">
        <v>1078</v>
      </c>
      <c r="J620" s="1311" t="s">
        <v>1078</v>
      </c>
      <c r="K620" s="1352" t="s">
        <v>1078</v>
      </c>
      <c r="L620" s="1310" t="s">
        <v>1078</v>
      </c>
      <c r="M620" s="1311" t="s">
        <v>1078</v>
      </c>
      <c r="N620" s="1352" t="s">
        <v>1078</v>
      </c>
      <c r="O620" s="1310" t="s">
        <v>1078</v>
      </c>
      <c r="P620" s="1311" t="s">
        <v>1078</v>
      </c>
      <c r="Q620" s="1352" t="s">
        <v>1078</v>
      </c>
      <c r="R620" s="1310" t="s">
        <v>1078</v>
      </c>
      <c r="S620" s="1311" t="s">
        <v>1078</v>
      </c>
      <c r="T620" s="1352" t="s">
        <v>1078</v>
      </c>
      <c r="U620" s="1310" t="s">
        <v>1078</v>
      </c>
      <c r="V620" s="1311" t="s">
        <v>1078</v>
      </c>
      <c r="W620" s="1352" t="s">
        <v>1078</v>
      </c>
      <c r="X620" s="1310" t="s">
        <v>1078</v>
      </c>
      <c r="Y620" s="1311" t="s">
        <v>1078</v>
      </c>
      <c r="Z620" s="1352" t="s">
        <v>1078</v>
      </c>
      <c r="AA620" s="1310" t="s">
        <v>1078</v>
      </c>
      <c r="AB620" s="1311" t="s">
        <v>1078</v>
      </c>
      <c r="AC620" s="1352" t="s">
        <v>1078</v>
      </c>
      <c r="AD620" s="1310" t="s">
        <v>1078</v>
      </c>
      <c r="AE620" s="1311" t="s">
        <v>1078</v>
      </c>
      <c r="AF620" s="1352" t="s">
        <v>1078</v>
      </c>
      <c r="AG620" s="1310" t="s">
        <v>1078</v>
      </c>
      <c r="AH620" s="1311" t="s">
        <v>1078</v>
      </c>
      <c r="AI620" s="1352" t="s">
        <v>1078</v>
      </c>
      <c r="AJ620" s="1310" t="s">
        <v>1078</v>
      </c>
      <c r="AK620" s="1311" t="s">
        <v>1078</v>
      </c>
      <c r="AL620" s="1352" t="s">
        <v>1078</v>
      </c>
      <c r="AM620" s="1310" t="s">
        <v>1078</v>
      </c>
      <c r="AN620" s="1311" t="s">
        <v>1078</v>
      </c>
      <c r="AO620" s="1352" t="s">
        <v>1078</v>
      </c>
      <c r="AP620" s="1310" t="s">
        <v>1078</v>
      </c>
      <c r="AQ620" s="1311" t="s">
        <v>1078</v>
      </c>
      <c r="AR620" s="1352" t="s">
        <v>1078</v>
      </c>
      <c r="AS620" s="1310" t="s">
        <v>1078</v>
      </c>
      <c r="AT620" s="1311" t="s">
        <v>1078</v>
      </c>
      <c r="AU620" s="1352" t="s">
        <v>1078</v>
      </c>
      <c r="AV620" s="1310" t="s">
        <v>1078</v>
      </c>
      <c r="AW620" s="1311" t="s">
        <v>1078</v>
      </c>
      <c r="AX620" s="1352" t="s">
        <v>1078</v>
      </c>
    </row>
    <row r="621" spans="1:50">
      <c r="A621" s="1347" t="s">
        <v>4706</v>
      </c>
      <c r="B621" s="1309" t="s">
        <v>4707</v>
      </c>
      <c r="C621" s="1317" t="s">
        <v>1078</v>
      </c>
      <c r="D621" s="1318" t="s">
        <v>1078</v>
      </c>
      <c r="E621" s="1348" t="s">
        <v>1078</v>
      </c>
      <c r="F621" s="1317" t="s">
        <v>1078</v>
      </c>
      <c r="G621" s="1318" t="s">
        <v>1078</v>
      </c>
      <c r="H621" s="1348" t="s">
        <v>1078</v>
      </c>
      <c r="I621" s="1317" t="s">
        <v>1078</v>
      </c>
      <c r="J621" s="1318" t="s">
        <v>1078</v>
      </c>
      <c r="K621" s="1348" t="s">
        <v>1078</v>
      </c>
      <c r="L621" s="1317" t="s">
        <v>1078</v>
      </c>
      <c r="M621" s="1318" t="s">
        <v>1078</v>
      </c>
      <c r="N621" s="1348" t="s">
        <v>1078</v>
      </c>
      <c r="O621" s="1317" t="s">
        <v>1078</v>
      </c>
      <c r="P621" s="1318" t="s">
        <v>1078</v>
      </c>
      <c r="Q621" s="1348" t="s">
        <v>1078</v>
      </c>
      <c r="R621" s="1317" t="s">
        <v>1078</v>
      </c>
      <c r="S621" s="1318" t="s">
        <v>1078</v>
      </c>
      <c r="T621" s="1348" t="s">
        <v>1078</v>
      </c>
      <c r="U621" s="1317" t="s">
        <v>1078</v>
      </c>
      <c r="V621" s="1318" t="s">
        <v>1078</v>
      </c>
      <c r="W621" s="1348" t="s">
        <v>1078</v>
      </c>
      <c r="X621" s="1317" t="s">
        <v>1078</v>
      </c>
      <c r="Y621" s="1318" t="s">
        <v>1078</v>
      </c>
      <c r="Z621" s="1348" t="s">
        <v>1078</v>
      </c>
      <c r="AA621" s="1317" t="s">
        <v>1078</v>
      </c>
      <c r="AB621" s="1318" t="s">
        <v>1078</v>
      </c>
      <c r="AC621" s="1348" t="s">
        <v>1078</v>
      </c>
      <c r="AD621" s="1317" t="s">
        <v>1078</v>
      </c>
      <c r="AE621" s="1318" t="s">
        <v>1078</v>
      </c>
      <c r="AF621" s="1348" t="s">
        <v>1078</v>
      </c>
      <c r="AG621" s="1317" t="s">
        <v>1078</v>
      </c>
      <c r="AH621" s="1318" t="s">
        <v>1078</v>
      </c>
      <c r="AI621" s="1348" t="s">
        <v>1078</v>
      </c>
      <c r="AJ621" s="1317" t="s">
        <v>1078</v>
      </c>
      <c r="AK621" s="1318" t="s">
        <v>1078</v>
      </c>
      <c r="AL621" s="1348" t="s">
        <v>1078</v>
      </c>
      <c r="AM621" s="1317" t="s">
        <v>1078</v>
      </c>
      <c r="AN621" s="1318" t="s">
        <v>1078</v>
      </c>
      <c r="AO621" s="1348" t="s">
        <v>1078</v>
      </c>
      <c r="AP621" s="1317" t="s">
        <v>1078</v>
      </c>
      <c r="AQ621" s="1318" t="s">
        <v>1078</v>
      </c>
      <c r="AR621" s="1348" t="s">
        <v>1078</v>
      </c>
      <c r="AS621" s="1317" t="s">
        <v>1078</v>
      </c>
      <c r="AT621" s="1318" t="s">
        <v>1078</v>
      </c>
      <c r="AU621" s="1348" t="s">
        <v>1078</v>
      </c>
      <c r="AV621" s="1317" t="s">
        <v>1078</v>
      </c>
      <c r="AW621" s="1318" t="s">
        <v>1078</v>
      </c>
      <c r="AX621" s="1348" t="s">
        <v>1078</v>
      </c>
    </row>
    <row r="622" spans="1:50">
      <c r="A622" s="1347" t="s">
        <v>4725</v>
      </c>
      <c r="B622" s="1309" t="s">
        <v>4709</v>
      </c>
      <c r="C622" s="1317" t="s">
        <v>1078</v>
      </c>
      <c r="D622" s="1318" t="s">
        <v>1078</v>
      </c>
      <c r="E622" s="1348" t="s">
        <v>1078</v>
      </c>
      <c r="F622" s="1317" t="s">
        <v>1078</v>
      </c>
      <c r="G622" s="1318" t="s">
        <v>1078</v>
      </c>
      <c r="H622" s="1348" t="s">
        <v>1078</v>
      </c>
      <c r="I622" s="1317" t="s">
        <v>1078</v>
      </c>
      <c r="J622" s="1318" t="s">
        <v>1078</v>
      </c>
      <c r="K622" s="1348" t="s">
        <v>1078</v>
      </c>
      <c r="L622" s="1317" t="s">
        <v>1078</v>
      </c>
      <c r="M622" s="1318" t="s">
        <v>1078</v>
      </c>
      <c r="N622" s="1348" t="s">
        <v>1078</v>
      </c>
      <c r="O622" s="1317" t="s">
        <v>1078</v>
      </c>
      <c r="P622" s="1318" t="s">
        <v>1078</v>
      </c>
      <c r="Q622" s="1348" t="s">
        <v>1078</v>
      </c>
      <c r="R622" s="1317" t="s">
        <v>1078</v>
      </c>
      <c r="S622" s="1318" t="s">
        <v>1078</v>
      </c>
      <c r="T622" s="1348" t="s">
        <v>1078</v>
      </c>
      <c r="U622" s="1317" t="s">
        <v>1078</v>
      </c>
      <c r="V622" s="1318" t="s">
        <v>1078</v>
      </c>
      <c r="W622" s="1348" t="s">
        <v>1078</v>
      </c>
      <c r="X622" s="1317" t="s">
        <v>1078</v>
      </c>
      <c r="Y622" s="1318" t="s">
        <v>1078</v>
      </c>
      <c r="Z622" s="1348" t="s">
        <v>1078</v>
      </c>
      <c r="AA622" s="1317" t="s">
        <v>1078</v>
      </c>
      <c r="AB622" s="1318" t="s">
        <v>1078</v>
      </c>
      <c r="AC622" s="1348" t="s">
        <v>1078</v>
      </c>
      <c r="AD622" s="1317" t="s">
        <v>1078</v>
      </c>
      <c r="AE622" s="1318" t="s">
        <v>1078</v>
      </c>
      <c r="AF622" s="1348" t="s">
        <v>1078</v>
      </c>
      <c r="AG622" s="1317" t="s">
        <v>1078</v>
      </c>
      <c r="AH622" s="1318" t="s">
        <v>1078</v>
      </c>
      <c r="AI622" s="1348" t="s">
        <v>1078</v>
      </c>
      <c r="AJ622" s="1317" t="s">
        <v>1078</v>
      </c>
      <c r="AK622" s="1318" t="s">
        <v>1078</v>
      </c>
      <c r="AL622" s="1348" t="s">
        <v>1078</v>
      </c>
      <c r="AM622" s="1317" t="s">
        <v>1078</v>
      </c>
      <c r="AN622" s="1318" t="s">
        <v>1078</v>
      </c>
      <c r="AO622" s="1348" t="s">
        <v>1078</v>
      </c>
      <c r="AP622" s="1317" t="s">
        <v>1078</v>
      </c>
      <c r="AQ622" s="1318" t="s">
        <v>1078</v>
      </c>
      <c r="AR622" s="1348" t="s">
        <v>1078</v>
      </c>
      <c r="AS622" s="1317" t="s">
        <v>1078</v>
      </c>
      <c r="AT622" s="1318" t="s">
        <v>1078</v>
      </c>
      <c r="AU622" s="1348" t="s">
        <v>1078</v>
      </c>
      <c r="AV622" s="1317" t="s">
        <v>1078</v>
      </c>
      <c r="AW622" s="1318" t="s">
        <v>1078</v>
      </c>
      <c r="AX622" s="1348" t="s">
        <v>1078</v>
      </c>
    </row>
    <row r="623" spans="1:50">
      <c r="A623" s="1347" t="s">
        <v>4726</v>
      </c>
      <c r="B623" s="1309" t="s">
        <v>4727</v>
      </c>
      <c r="C623" s="1317" t="s">
        <v>1078</v>
      </c>
      <c r="D623" s="1318" t="s">
        <v>1078</v>
      </c>
      <c r="E623" s="1348" t="s">
        <v>1078</v>
      </c>
      <c r="F623" s="1317" t="s">
        <v>1078</v>
      </c>
      <c r="G623" s="1318" t="s">
        <v>1078</v>
      </c>
      <c r="H623" s="1348" t="s">
        <v>1078</v>
      </c>
      <c r="I623" s="1317" t="s">
        <v>1078</v>
      </c>
      <c r="J623" s="1318" t="s">
        <v>1078</v>
      </c>
      <c r="K623" s="1348" t="s">
        <v>1078</v>
      </c>
      <c r="L623" s="1317" t="s">
        <v>1078</v>
      </c>
      <c r="M623" s="1318" t="s">
        <v>1078</v>
      </c>
      <c r="N623" s="1348" t="s">
        <v>1078</v>
      </c>
      <c r="O623" s="1317" t="s">
        <v>1078</v>
      </c>
      <c r="P623" s="1318" t="s">
        <v>1078</v>
      </c>
      <c r="Q623" s="1348" t="s">
        <v>1078</v>
      </c>
      <c r="R623" s="1317" t="s">
        <v>1078</v>
      </c>
      <c r="S623" s="1318" t="s">
        <v>1078</v>
      </c>
      <c r="T623" s="1348" t="s">
        <v>1078</v>
      </c>
      <c r="U623" s="1317" t="s">
        <v>1078</v>
      </c>
      <c r="V623" s="1318" t="s">
        <v>1078</v>
      </c>
      <c r="W623" s="1348" t="s">
        <v>1078</v>
      </c>
      <c r="X623" s="1317" t="s">
        <v>1078</v>
      </c>
      <c r="Y623" s="1318" t="s">
        <v>1078</v>
      </c>
      <c r="Z623" s="1348" t="s">
        <v>1078</v>
      </c>
      <c r="AA623" s="1317" t="s">
        <v>1078</v>
      </c>
      <c r="AB623" s="1318" t="s">
        <v>1078</v>
      </c>
      <c r="AC623" s="1348" t="s">
        <v>1078</v>
      </c>
      <c r="AD623" s="1317" t="s">
        <v>1078</v>
      </c>
      <c r="AE623" s="1318" t="s">
        <v>1078</v>
      </c>
      <c r="AF623" s="1348" t="s">
        <v>1078</v>
      </c>
      <c r="AG623" s="1317" t="s">
        <v>1078</v>
      </c>
      <c r="AH623" s="1318" t="s">
        <v>1078</v>
      </c>
      <c r="AI623" s="1348" t="s">
        <v>1078</v>
      </c>
      <c r="AJ623" s="1317" t="s">
        <v>1078</v>
      </c>
      <c r="AK623" s="1318" t="s">
        <v>1078</v>
      </c>
      <c r="AL623" s="1348" t="s">
        <v>1078</v>
      </c>
      <c r="AM623" s="1317" t="s">
        <v>1078</v>
      </c>
      <c r="AN623" s="1318" t="s">
        <v>1078</v>
      </c>
      <c r="AO623" s="1348" t="s">
        <v>1078</v>
      </c>
      <c r="AP623" s="1317" t="s">
        <v>1078</v>
      </c>
      <c r="AQ623" s="1318" t="s">
        <v>1078</v>
      </c>
      <c r="AR623" s="1348" t="s">
        <v>1078</v>
      </c>
      <c r="AS623" s="1317" t="s">
        <v>1078</v>
      </c>
      <c r="AT623" s="1318" t="s">
        <v>1078</v>
      </c>
      <c r="AU623" s="1348" t="s">
        <v>1078</v>
      </c>
      <c r="AV623" s="1317" t="s">
        <v>1078</v>
      </c>
      <c r="AW623" s="1318" t="s">
        <v>1078</v>
      </c>
      <c r="AX623" s="1348" t="s">
        <v>1078</v>
      </c>
    </row>
    <row r="624" spans="1:50">
      <c r="A624" s="1349" t="s">
        <v>4712</v>
      </c>
      <c r="B624" s="1350" t="s">
        <v>4713</v>
      </c>
      <c r="C624" s="1310" t="s">
        <v>1078</v>
      </c>
      <c r="D624" s="1311" t="s">
        <v>1078</v>
      </c>
      <c r="E624" s="1352" t="s">
        <v>1078</v>
      </c>
      <c r="F624" s="1310" t="s">
        <v>1078</v>
      </c>
      <c r="G624" s="1311" t="s">
        <v>1078</v>
      </c>
      <c r="H624" s="1352" t="s">
        <v>1078</v>
      </c>
      <c r="I624" s="1310" t="s">
        <v>1078</v>
      </c>
      <c r="J624" s="1311" t="s">
        <v>1078</v>
      </c>
      <c r="K624" s="1352" t="s">
        <v>1078</v>
      </c>
      <c r="L624" s="1310" t="s">
        <v>1078</v>
      </c>
      <c r="M624" s="1311" t="s">
        <v>1078</v>
      </c>
      <c r="N624" s="1352" t="s">
        <v>1078</v>
      </c>
      <c r="O624" s="1310" t="s">
        <v>1078</v>
      </c>
      <c r="P624" s="1311" t="s">
        <v>1078</v>
      </c>
      <c r="Q624" s="1352" t="s">
        <v>1078</v>
      </c>
      <c r="R624" s="1310" t="s">
        <v>1078</v>
      </c>
      <c r="S624" s="1311" t="s">
        <v>1078</v>
      </c>
      <c r="T624" s="1352" t="s">
        <v>1078</v>
      </c>
      <c r="U624" s="1310" t="s">
        <v>1078</v>
      </c>
      <c r="V624" s="1311" t="s">
        <v>1078</v>
      </c>
      <c r="W624" s="1352" t="s">
        <v>1078</v>
      </c>
      <c r="X624" s="1310" t="s">
        <v>1078</v>
      </c>
      <c r="Y624" s="1311" t="s">
        <v>1078</v>
      </c>
      <c r="Z624" s="1352" t="s">
        <v>1078</v>
      </c>
      <c r="AA624" s="1310" t="s">
        <v>1078</v>
      </c>
      <c r="AB624" s="1311" t="s">
        <v>1078</v>
      </c>
      <c r="AC624" s="1352" t="s">
        <v>1078</v>
      </c>
      <c r="AD624" s="1310" t="s">
        <v>1078</v>
      </c>
      <c r="AE624" s="1311" t="s">
        <v>1078</v>
      </c>
      <c r="AF624" s="1352" t="s">
        <v>1078</v>
      </c>
      <c r="AG624" s="1310" t="s">
        <v>1078</v>
      </c>
      <c r="AH624" s="1311" t="s">
        <v>1078</v>
      </c>
      <c r="AI624" s="1352" t="s">
        <v>1078</v>
      </c>
      <c r="AJ624" s="1310" t="s">
        <v>1078</v>
      </c>
      <c r="AK624" s="1311" t="s">
        <v>1078</v>
      </c>
      <c r="AL624" s="1352" t="s">
        <v>1078</v>
      </c>
      <c r="AM624" s="1310" t="s">
        <v>1078</v>
      </c>
      <c r="AN624" s="1311" t="s">
        <v>1078</v>
      </c>
      <c r="AO624" s="1352" t="s">
        <v>1078</v>
      </c>
      <c r="AP624" s="1310" t="s">
        <v>1078</v>
      </c>
      <c r="AQ624" s="1311" t="s">
        <v>1078</v>
      </c>
      <c r="AR624" s="1352" t="s">
        <v>1078</v>
      </c>
      <c r="AS624" s="1310" t="s">
        <v>1078</v>
      </c>
      <c r="AT624" s="1311" t="s">
        <v>1078</v>
      </c>
      <c r="AU624" s="1352" t="s">
        <v>1078</v>
      </c>
      <c r="AV624" s="1310" t="s">
        <v>1078</v>
      </c>
      <c r="AW624" s="1311" t="s">
        <v>1078</v>
      </c>
      <c r="AX624" s="1352" t="s">
        <v>1078</v>
      </c>
    </row>
    <row r="625" spans="1:50">
      <c r="A625" s="1364" t="s">
        <v>4714</v>
      </c>
      <c r="B625" s="1350" t="s">
        <v>4715</v>
      </c>
      <c r="C625" s="1310" t="s">
        <v>1078</v>
      </c>
      <c r="D625" s="1311" t="s">
        <v>1078</v>
      </c>
      <c r="E625" s="1352" t="s">
        <v>1078</v>
      </c>
      <c r="F625" s="1310" t="s">
        <v>1078</v>
      </c>
      <c r="G625" s="1311" t="s">
        <v>1078</v>
      </c>
      <c r="H625" s="1352" t="s">
        <v>1078</v>
      </c>
      <c r="I625" s="1310" t="s">
        <v>1078</v>
      </c>
      <c r="J625" s="1311" t="s">
        <v>1078</v>
      </c>
      <c r="K625" s="1352" t="s">
        <v>1078</v>
      </c>
      <c r="L625" s="1310" t="s">
        <v>1078</v>
      </c>
      <c r="M625" s="1311" t="s">
        <v>1078</v>
      </c>
      <c r="N625" s="1352" t="s">
        <v>1078</v>
      </c>
      <c r="O625" s="1310" t="s">
        <v>1078</v>
      </c>
      <c r="P625" s="1311" t="s">
        <v>1078</v>
      </c>
      <c r="Q625" s="1352" t="s">
        <v>1078</v>
      </c>
      <c r="R625" s="1310" t="s">
        <v>1078</v>
      </c>
      <c r="S625" s="1311" t="s">
        <v>1078</v>
      </c>
      <c r="T625" s="1352" t="s">
        <v>1078</v>
      </c>
      <c r="U625" s="1310" t="s">
        <v>1078</v>
      </c>
      <c r="V625" s="1311" t="s">
        <v>1078</v>
      </c>
      <c r="W625" s="1352" t="s">
        <v>1078</v>
      </c>
      <c r="X625" s="1310" t="s">
        <v>1078</v>
      </c>
      <c r="Y625" s="1311" t="s">
        <v>1078</v>
      </c>
      <c r="Z625" s="1352" t="s">
        <v>1078</v>
      </c>
      <c r="AA625" s="1310" t="s">
        <v>1078</v>
      </c>
      <c r="AB625" s="1311" t="s">
        <v>1078</v>
      </c>
      <c r="AC625" s="1352" t="s">
        <v>1078</v>
      </c>
      <c r="AD625" s="1310" t="s">
        <v>1078</v>
      </c>
      <c r="AE625" s="1311" t="s">
        <v>1078</v>
      </c>
      <c r="AF625" s="1352" t="s">
        <v>1078</v>
      </c>
      <c r="AG625" s="1310" t="s">
        <v>1078</v>
      </c>
      <c r="AH625" s="1311" t="s">
        <v>1078</v>
      </c>
      <c r="AI625" s="1352" t="s">
        <v>1078</v>
      </c>
      <c r="AJ625" s="1310" t="s">
        <v>1078</v>
      </c>
      <c r="AK625" s="1311" t="s">
        <v>1078</v>
      </c>
      <c r="AL625" s="1352" t="s">
        <v>1078</v>
      </c>
      <c r="AM625" s="1310" t="s">
        <v>1078</v>
      </c>
      <c r="AN625" s="1311" t="s">
        <v>1078</v>
      </c>
      <c r="AO625" s="1352" t="s">
        <v>1078</v>
      </c>
      <c r="AP625" s="1310" t="s">
        <v>1078</v>
      </c>
      <c r="AQ625" s="1311" t="s">
        <v>1078</v>
      </c>
      <c r="AR625" s="1352" t="s">
        <v>1078</v>
      </c>
      <c r="AS625" s="1310" t="s">
        <v>1078</v>
      </c>
      <c r="AT625" s="1311" t="s">
        <v>1078</v>
      </c>
      <c r="AU625" s="1352" t="s">
        <v>1078</v>
      </c>
      <c r="AV625" s="1310" t="s">
        <v>1078</v>
      </c>
      <c r="AW625" s="1311" t="s">
        <v>1078</v>
      </c>
      <c r="AX625" s="1352" t="s">
        <v>1078</v>
      </c>
    </row>
    <row r="626" spans="1:50">
      <c r="A626" s="1358" t="s">
        <v>4716</v>
      </c>
      <c r="B626" s="1143" t="s">
        <v>4717</v>
      </c>
      <c r="C626" s="1314" t="s">
        <v>1078</v>
      </c>
      <c r="D626" s="1315" t="s">
        <v>1078</v>
      </c>
      <c r="E626" s="1359" t="s">
        <v>1078</v>
      </c>
      <c r="F626" s="1314" t="s">
        <v>1078</v>
      </c>
      <c r="G626" s="1315" t="s">
        <v>1078</v>
      </c>
      <c r="H626" s="1359" t="s">
        <v>1078</v>
      </c>
      <c r="I626" s="1314" t="s">
        <v>1078</v>
      </c>
      <c r="J626" s="1315" t="s">
        <v>1078</v>
      </c>
      <c r="K626" s="1359" t="s">
        <v>1078</v>
      </c>
      <c r="L626" s="1314" t="s">
        <v>1078</v>
      </c>
      <c r="M626" s="1315" t="s">
        <v>1078</v>
      </c>
      <c r="N626" s="1359" t="s">
        <v>1078</v>
      </c>
      <c r="O626" s="1314" t="s">
        <v>1078</v>
      </c>
      <c r="P626" s="1315" t="s">
        <v>1078</v>
      </c>
      <c r="Q626" s="1359" t="s">
        <v>1078</v>
      </c>
      <c r="R626" s="1314" t="s">
        <v>1078</v>
      </c>
      <c r="S626" s="1315" t="s">
        <v>1078</v>
      </c>
      <c r="T626" s="1359" t="s">
        <v>1078</v>
      </c>
      <c r="U626" s="1314" t="s">
        <v>1078</v>
      </c>
      <c r="V626" s="1315" t="s">
        <v>1078</v>
      </c>
      <c r="W626" s="1359" t="s">
        <v>1078</v>
      </c>
      <c r="X626" s="1314" t="s">
        <v>1078</v>
      </c>
      <c r="Y626" s="1315" t="s">
        <v>1078</v>
      </c>
      <c r="Z626" s="1359" t="s">
        <v>1078</v>
      </c>
      <c r="AA626" s="1314" t="s">
        <v>1078</v>
      </c>
      <c r="AB626" s="1315" t="s">
        <v>1078</v>
      </c>
      <c r="AC626" s="1359" t="s">
        <v>1078</v>
      </c>
      <c r="AD626" s="1314" t="s">
        <v>1078</v>
      </c>
      <c r="AE626" s="1315" t="s">
        <v>1078</v>
      </c>
      <c r="AF626" s="1359" t="s">
        <v>1078</v>
      </c>
      <c r="AG626" s="1314" t="s">
        <v>1078</v>
      </c>
      <c r="AH626" s="1315" t="s">
        <v>1078</v>
      </c>
      <c r="AI626" s="1359" t="s">
        <v>1078</v>
      </c>
      <c r="AJ626" s="1314" t="s">
        <v>1078</v>
      </c>
      <c r="AK626" s="1315" t="s">
        <v>1078</v>
      </c>
      <c r="AL626" s="1359" t="s">
        <v>1078</v>
      </c>
      <c r="AM626" s="1314" t="s">
        <v>1078</v>
      </c>
      <c r="AN626" s="1315" t="s">
        <v>1078</v>
      </c>
      <c r="AO626" s="1359" t="s">
        <v>1078</v>
      </c>
      <c r="AP626" s="1314" t="s">
        <v>1078</v>
      </c>
      <c r="AQ626" s="1315" t="s">
        <v>1078</v>
      </c>
      <c r="AR626" s="1359" t="s">
        <v>1078</v>
      </c>
      <c r="AS626" s="1314" t="s">
        <v>1078</v>
      </c>
      <c r="AT626" s="1315" t="s">
        <v>1078</v>
      </c>
      <c r="AU626" s="1359" t="s">
        <v>1078</v>
      </c>
      <c r="AV626" s="1314" t="s">
        <v>1078</v>
      </c>
      <c r="AW626" s="1315" t="s">
        <v>1078</v>
      </c>
      <c r="AX626" s="1359" t="s">
        <v>1078</v>
      </c>
    </row>
    <row r="627" spans="1:50">
      <c r="A627" s="1342" t="s">
        <v>4728</v>
      </c>
      <c r="B627" s="1139" t="s">
        <v>4729</v>
      </c>
      <c r="C627" s="1328"/>
      <c r="D627" s="1208" t="s">
        <v>1078</v>
      </c>
      <c r="E627" s="1209"/>
      <c r="F627" s="1328"/>
      <c r="G627" s="1208" t="s">
        <v>1078</v>
      </c>
      <c r="H627" s="1209"/>
      <c r="I627" s="1328"/>
      <c r="J627" s="1208" t="s">
        <v>1078</v>
      </c>
      <c r="K627" s="1209"/>
      <c r="L627" s="1328"/>
      <c r="M627" s="1208" t="s">
        <v>1078</v>
      </c>
      <c r="N627" s="1209"/>
      <c r="O627" s="1328"/>
      <c r="P627" s="1208" t="s">
        <v>1078</v>
      </c>
      <c r="Q627" s="1209"/>
      <c r="R627" s="1328"/>
      <c r="S627" s="1208" t="s">
        <v>1078</v>
      </c>
      <c r="T627" s="1209"/>
      <c r="U627" s="1328"/>
      <c r="V627" s="1208" t="s">
        <v>1078</v>
      </c>
      <c r="W627" s="1209"/>
      <c r="X627" s="1328"/>
      <c r="Y627" s="1208" t="s">
        <v>1078</v>
      </c>
      <c r="Z627" s="1209"/>
      <c r="AA627" s="1328"/>
      <c r="AB627" s="1208" t="s">
        <v>1078</v>
      </c>
      <c r="AC627" s="1209"/>
      <c r="AD627" s="1328"/>
      <c r="AE627" s="1208" t="s">
        <v>1078</v>
      </c>
      <c r="AF627" s="1209"/>
      <c r="AG627" s="1328"/>
      <c r="AH627" s="1208" t="s">
        <v>1078</v>
      </c>
      <c r="AI627" s="1209"/>
      <c r="AJ627" s="1328"/>
      <c r="AK627" s="1208" t="s">
        <v>1078</v>
      </c>
      <c r="AL627" s="1209"/>
      <c r="AM627" s="1328"/>
      <c r="AN627" s="1208" t="s">
        <v>1078</v>
      </c>
      <c r="AO627" s="1209"/>
      <c r="AP627" s="1328"/>
      <c r="AQ627" s="1208" t="s">
        <v>1078</v>
      </c>
      <c r="AR627" s="1209"/>
      <c r="AS627" s="1328"/>
      <c r="AT627" s="1208" t="s">
        <v>1078</v>
      </c>
      <c r="AU627" s="1209"/>
      <c r="AV627" s="1328"/>
      <c r="AW627" s="1208" t="s">
        <v>1078</v>
      </c>
      <c r="AX627" s="1209"/>
    </row>
    <row r="628" spans="1:50" ht="19.5" thickBot="1">
      <c r="A628" s="1365" t="s">
        <v>4151</v>
      </c>
      <c r="B628" s="1141" t="s">
        <v>4730</v>
      </c>
      <c r="C628" s="1366"/>
      <c r="D628" s="1245" t="s">
        <v>1078</v>
      </c>
      <c r="E628" s="1212"/>
      <c r="F628" s="1366"/>
      <c r="G628" s="1245" t="s">
        <v>1078</v>
      </c>
      <c r="H628" s="1212"/>
      <c r="I628" s="1366"/>
      <c r="J628" s="1245" t="s">
        <v>1078</v>
      </c>
      <c r="K628" s="1212"/>
      <c r="L628" s="1366"/>
      <c r="M628" s="1245" t="s">
        <v>1078</v>
      </c>
      <c r="N628" s="1212"/>
      <c r="O628" s="1366"/>
      <c r="P628" s="1245" t="s">
        <v>1078</v>
      </c>
      <c r="Q628" s="1212"/>
      <c r="R628" s="1366"/>
      <c r="S628" s="1245" t="s">
        <v>1078</v>
      </c>
      <c r="T628" s="1212"/>
      <c r="U628" s="1366"/>
      <c r="V628" s="1245" t="s">
        <v>1078</v>
      </c>
      <c r="W628" s="1212"/>
      <c r="X628" s="1366"/>
      <c r="Y628" s="1245" t="s">
        <v>1078</v>
      </c>
      <c r="Z628" s="1212"/>
      <c r="AA628" s="1366"/>
      <c r="AB628" s="1245" t="s">
        <v>1078</v>
      </c>
      <c r="AC628" s="1212"/>
      <c r="AD628" s="1366"/>
      <c r="AE628" s="1245" t="s">
        <v>1078</v>
      </c>
      <c r="AF628" s="1212"/>
      <c r="AG628" s="1366"/>
      <c r="AH628" s="1245" t="s">
        <v>1078</v>
      </c>
      <c r="AI628" s="1212"/>
      <c r="AJ628" s="1366"/>
      <c r="AK628" s="1245" t="s">
        <v>1078</v>
      </c>
      <c r="AL628" s="1212"/>
      <c r="AM628" s="1366"/>
      <c r="AN628" s="1245" t="s">
        <v>1078</v>
      </c>
      <c r="AO628" s="1212"/>
      <c r="AP628" s="1366"/>
      <c r="AQ628" s="1245" t="s">
        <v>1078</v>
      </c>
      <c r="AR628" s="1212"/>
      <c r="AS628" s="1366"/>
      <c r="AT628" s="1245" t="s">
        <v>1078</v>
      </c>
      <c r="AU628" s="1212"/>
      <c r="AV628" s="1366"/>
      <c r="AW628" s="1245" t="s">
        <v>1078</v>
      </c>
      <c r="AX628" s="1212"/>
    </row>
    <row r="629" spans="1:50" ht="19.5" thickTop="1">
      <c r="A629" s="1367" t="s">
        <v>4731</v>
      </c>
      <c r="B629" s="1368" t="s">
        <v>4732</v>
      </c>
      <c r="C629" s="1369"/>
      <c r="D629" s="1370"/>
      <c r="E629" s="1371"/>
      <c r="F629" s="1369"/>
      <c r="G629" s="1370"/>
      <c r="H629" s="1371"/>
      <c r="I629" s="1369"/>
      <c r="J629" s="1370"/>
      <c r="K629" s="1371"/>
      <c r="L629" s="1369"/>
      <c r="M629" s="1370"/>
      <c r="N629" s="1371"/>
      <c r="O629" s="1369"/>
      <c r="P629" s="1370"/>
      <c r="Q629" s="1371"/>
      <c r="R629" s="1369"/>
      <c r="S629" s="1370"/>
      <c r="T629" s="1371"/>
      <c r="U629" s="1369"/>
      <c r="V629" s="1370"/>
      <c r="W629" s="1371"/>
      <c r="X629" s="1369"/>
      <c r="Y629" s="1370"/>
      <c r="Z629" s="1371"/>
      <c r="AA629" s="1369"/>
      <c r="AB629" s="1370"/>
      <c r="AC629" s="1371"/>
      <c r="AD629" s="1369"/>
      <c r="AE629" s="1370"/>
      <c r="AF629" s="1371"/>
      <c r="AG629" s="1369"/>
      <c r="AH629" s="1370"/>
      <c r="AI629" s="1371"/>
      <c r="AJ629" s="1369"/>
      <c r="AK629" s="1370"/>
      <c r="AL629" s="1371"/>
      <c r="AM629" s="1369"/>
      <c r="AN629" s="1370"/>
      <c r="AO629" s="1371"/>
      <c r="AP629" s="1369"/>
      <c r="AQ629" s="1370"/>
      <c r="AR629" s="1371"/>
      <c r="AS629" s="1369"/>
      <c r="AT629" s="1370"/>
      <c r="AU629" s="1371"/>
      <c r="AV629" s="1369"/>
      <c r="AW629" s="1370"/>
      <c r="AX629" s="1371"/>
    </row>
    <row r="630" spans="1:50">
      <c r="A630" s="1372" t="s">
        <v>4155</v>
      </c>
      <c r="B630" s="1160" t="s">
        <v>4517</v>
      </c>
      <c r="C630" s="1328"/>
      <c r="D630" s="1373">
        <v>6</v>
      </c>
      <c r="E630" s="1209"/>
      <c r="F630" s="1328"/>
      <c r="G630" s="1373">
        <v>6</v>
      </c>
      <c r="H630" s="1209"/>
      <c r="I630" s="1328"/>
      <c r="J630" s="1373">
        <v>6</v>
      </c>
      <c r="K630" s="1209"/>
      <c r="L630" s="1328"/>
      <c r="M630" s="1373">
        <v>6</v>
      </c>
      <c r="N630" s="1209"/>
      <c r="O630" s="1328"/>
      <c r="P630" s="1373">
        <v>6</v>
      </c>
      <c r="Q630" s="1209"/>
      <c r="R630" s="1328"/>
      <c r="S630" s="1373">
        <v>6</v>
      </c>
      <c r="T630" s="1209"/>
      <c r="U630" s="1328"/>
      <c r="V630" s="1373">
        <v>6</v>
      </c>
      <c r="W630" s="1209"/>
      <c r="X630" s="1328"/>
      <c r="Y630" s="1373">
        <v>6</v>
      </c>
      <c r="Z630" s="1209"/>
      <c r="AA630" s="1328"/>
      <c r="AB630" s="1373">
        <v>6</v>
      </c>
      <c r="AC630" s="1209"/>
      <c r="AD630" s="1328"/>
      <c r="AE630" s="1373">
        <v>6</v>
      </c>
      <c r="AF630" s="1209"/>
      <c r="AG630" s="1328"/>
      <c r="AH630" s="1373">
        <v>6</v>
      </c>
      <c r="AI630" s="1209"/>
      <c r="AJ630" s="1328"/>
      <c r="AK630" s="1373">
        <v>6</v>
      </c>
      <c r="AL630" s="1209"/>
      <c r="AM630" s="1328"/>
      <c r="AN630" s="1373">
        <v>6</v>
      </c>
      <c r="AO630" s="1209"/>
      <c r="AP630" s="1328"/>
      <c r="AQ630" s="1373">
        <v>6</v>
      </c>
      <c r="AR630" s="1209"/>
      <c r="AS630" s="1328"/>
      <c r="AT630" s="1373">
        <v>6</v>
      </c>
      <c r="AU630" s="1209"/>
      <c r="AV630" s="1328"/>
      <c r="AW630" s="1373">
        <v>6</v>
      </c>
      <c r="AX630" s="1209"/>
    </row>
    <row r="631" spans="1:50">
      <c r="A631" s="1374" t="s">
        <v>4518</v>
      </c>
      <c r="B631" s="1139" t="s">
        <v>4733</v>
      </c>
      <c r="C631" s="1328"/>
      <c r="D631" s="1208" t="s">
        <v>4412</v>
      </c>
      <c r="E631" s="1209"/>
      <c r="F631" s="1328"/>
      <c r="G631" s="1208" t="s">
        <v>3190</v>
      </c>
      <c r="H631" s="1209"/>
      <c r="I631" s="1328"/>
      <c r="J631" s="1208" t="s">
        <v>4377</v>
      </c>
      <c r="K631" s="1209"/>
      <c r="L631" s="1328"/>
      <c r="M631" s="1208" t="s">
        <v>4404</v>
      </c>
      <c r="N631" s="1209"/>
      <c r="O631" s="1328"/>
      <c r="P631" s="1208" t="s">
        <v>4801</v>
      </c>
      <c r="Q631" s="1209"/>
      <c r="R631" s="1328"/>
      <c r="S631" s="1208" t="s">
        <v>4418</v>
      </c>
      <c r="T631" s="1209"/>
      <c r="U631" s="1328"/>
      <c r="V631" s="1208" t="s">
        <v>4423</v>
      </c>
      <c r="W631" s="1209"/>
      <c r="X631" s="1328"/>
      <c r="Y631" s="1208" t="s">
        <v>4827</v>
      </c>
      <c r="Z631" s="1209"/>
      <c r="AA631" s="1328"/>
      <c r="AB631" s="1208" t="s">
        <v>4392</v>
      </c>
      <c r="AC631" s="1209"/>
      <c r="AD631" s="1328"/>
      <c r="AE631" s="1208" t="s">
        <v>4395</v>
      </c>
      <c r="AF631" s="1209"/>
      <c r="AG631" s="1328"/>
      <c r="AH631" s="1208" t="s">
        <v>4381</v>
      </c>
      <c r="AI631" s="1209"/>
      <c r="AJ631" s="1328"/>
      <c r="AK631" s="1208" t="s">
        <v>4903</v>
      </c>
      <c r="AL631" s="1209"/>
      <c r="AM631" s="1328"/>
      <c r="AN631" s="1208" t="s">
        <v>4386</v>
      </c>
      <c r="AO631" s="1209"/>
      <c r="AP631" s="1328"/>
      <c r="AQ631" s="1208" t="s">
        <v>4951</v>
      </c>
      <c r="AR631" s="1209"/>
      <c r="AS631" s="1328"/>
      <c r="AT631" s="1208" t="s">
        <v>4921</v>
      </c>
      <c r="AU631" s="1209"/>
      <c r="AV631" s="1328"/>
      <c r="AW631" s="1208" t="s">
        <v>3092</v>
      </c>
      <c r="AX631" s="1209"/>
    </row>
    <row r="632" spans="1:50">
      <c r="A632" s="1374" t="s">
        <v>4734</v>
      </c>
      <c r="B632" s="1139" t="s">
        <v>5776</v>
      </c>
      <c r="C632" s="1328"/>
      <c r="D632" s="1208" t="s">
        <v>4878</v>
      </c>
      <c r="E632" s="1209"/>
      <c r="F632" s="1328"/>
      <c r="G632" s="1208" t="s">
        <v>4911</v>
      </c>
      <c r="H632" s="1209"/>
      <c r="I632" s="1328"/>
      <c r="J632" s="1208" t="s">
        <v>4835</v>
      </c>
      <c r="K632" s="1209"/>
      <c r="L632" s="1328"/>
      <c r="M632" s="1208" t="s">
        <v>4871</v>
      </c>
      <c r="N632" s="1209"/>
      <c r="O632" s="1328"/>
      <c r="P632" s="1208" t="s">
        <v>4802</v>
      </c>
      <c r="Q632" s="1209"/>
      <c r="R632" s="1328"/>
      <c r="S632" s="1208" t="s">
        <v>4886</v>
      </c>
      <c r="T632" s="1209"/>
      <c r="U632" s="1328"/>
      <c r="V632" s="1208" t="s">
        <v>4894</v>
      </c>
      <c r="W632" s="1209"/>
      <c r="X632" s="1328"/>
      <c r="Y632" s="1208" t="s">
        <v>4828</v>
      </c>
      <c r="Z632" s="1209"/>
      <c r="AA632" s="1328"/>
      <c r="AB632" s="1208" t="s">
        <v>4857</v>
      </c>
      <c r="AC632" s="1209"/>
      <c r="AD632" s="1328"/>
      <c r="AE632" s="1208" t="s">
        <v>4863</v>
      </c>
      <c r="AF632" s="1209"/>
      <c r="AG632" s="1328"/>
      <c r="AH632" s="1208" t="s">
        <v>4843</v>
      </c>
      <c r="AI632" s="1209"/>
      <c r="AJ632" s="1328"/>
      <c r="AK632" s="1208" t="s">
        <v>4904</v>
      </c>
      <c r="AL632" s="1209"/>
      <c r="AM632" s="1328"/>
      <c r="AN632" s="1208" t="s">
        <v>4850</v>
      </c>
      <c r="AO632" s="1209"/>
      <c r="AP632" s="1328"/>
      <c r="AQ632" s="1208" t="s">
        <v>4952</v>
      </c>
      <c r="AR632" s="1209"/>
      <c r="AS632" s="1328"/>
      <c r="AT632" s="1208" t="s">
        <v>4922</v>
      </c>
      <c r="AU632" s="1209"/>
      <c r="AV632" s="1328"/>
      <c r="AW632" s="1208" t="s">
        <v>4943</v>
      </c>
      <c r="AX632" s="1209"/>
    </row>
    <row r="633" spans="1:50">
      <c r="A633" s="1374" t="s">
        <v>4735</v>
      </c>
      <c r="B633" s="1139" t="s">
        <v>5386</v>
      </c>
      <c r="C633" s="1328"/>
      <c r="D633" s="1208" t="s">
        <v>3164</v>
      </c>
      <c r="E633" s="1209"/>
      <c r="F633" s="1328"/>
      <c r="G633" s="1208" t="s">
        <v>3164</v>
      </c>
      <c r="H633" s="1209"/>
      <c r="I633" s="1328"/>
      <c r="J633" s="1208" t="s">
        <v>3164</v>
      </c>
      <c r="K633" s="1209"/>
      <c r="L633" s="1328"/>
      <c r="M633" s="1208" t="s">
        <v>3164</v>
      </c>
      <c r="N633" s="1209"/>
      <c r="O633" s="1328"/>
      <c r="P633" s="1208" t="s">
        <v>4804</v>
      </c>
      <c r="Q633" s="1209"/>
      <c r="R633" s="1328"/>
      <c r="S633" s="1208" t="s">
        <v>4888</v>
      </c>
      <c r="T633" s="1209"/>
      <c r="U633" s="1328"/>
      <c r="V633" s="1208" t="s">
        <v>4896</v>
      </c>
      <c r="W633" s="1209"/>
      <c r="X633" s="1328"/>
      <c r="Y633" s="1208" t="s">
        <v>4831</v>
      </c>
      <c r="Z633" s="1209"/>
      <c r="AA633" s="1328"/>
      <c r="AB633" s="1208" t="s">
        <v>4393</v>
      </c>
      <c r="AC633" s="1209"/>
      <c r="AD633" s="1328"/>
      <c r="AE633" s="1208" t="s">
        <v>4393</v>
      </c>
      <c r="AF633" s="1209"/>
      <c r="AG633" s="1328"/>
      <c r="AH633" s="1208" t="s">
        <v>4393</v>
      </c>
      <c r="AI633" s="1209"/>
      <c r="AJ633" s="1328"/>
      <c r="AK633" s="1208" t="s">
        <v>3355</v>
      </c>
      <c r="AL633" s="1209"/>
      <c r="AM633" s="1328"/>
      <c r="AN633" s="1208" t="s">
        <v>4393</v>
      </c>
      <c r="AO633" s="1209"/>
      <c r="AP633" s="1328"/>
      <c r="AQ633" s="1208" t="s">
        <v>4929</v>
      </c>
      <c r="AR633" s="1209"/>
      <c r="AS633" s="1328"/>
      <c r="AT633" s="1208" t="s">
        <v>4924</v>
      </c>
      <c r="AU633" s="1209"/>
      <c r="AV633" s="1328"/>
      <c r="AW633" s="1208" t="s">
        <v>4944</v>
      </c>
      <c r="AX633" s="1209"/>
    </row>
    <row r="634" spans="1:50">
      <c r="A634" s="1374" t="s">
        <v>4736</v>
      </c>
      <c r="B634" s="1139" t="s">
        <v>4737</v>
      </c>
      <c r="C634" s="1328"/>
      <c r="D634" s="1208">
        <v>1</v>
      </c>
      <c r="E634" s="1209"/>
      <c r="F634" s="1328"/>
      <c r="G634" s="1208">
        <v>1</v>
      </c>
      <c r="H634" s="1209"/>
      <c r="I634" s="1328"/>
      <c r="J634" s="1208">
        <v>1</v>
      </c>
      <c r="K634" s="1209"/>
      <c r="L634" s="1328"/>
      <c r="M634" s="1208">
        <v>1</v>
      </c>
      <c r="N634" s="1209"/>
      <c r="O634" s="1328"/>
      <c r="P634" s="1208">
        <v>1</v>
      </c>
      <c r="Q634" s="1209"/>
      <c r="R634" s="1328"/>
      <c r="S634" s="1208">
        <v>1</v>
      </c>
      <c r="T634" s="1209"/>
      <c r="U634" s="1328"/>
      <c r="V634" s="1208">
        <v>1</v>
      </c>
      <c r="W634" s="1209"/>
      <c r="X634" s="1328"/>
      <c r="Y634" s="1208">
        <v>1</v>
      </c>
      <c r="Z634" s="1209"/>
      <c r="AA634" s="1328"/>
      <c r="AB634" s="1208">
        <v>1</v>
      </c>
      <c r="AC634" s="1209"/>
      <c r="AD634" s="1328"/>
      <c r="AE634" s="1208">
        <v>1</v>
      </c>
      <c r="AF634" s="1209"/>
      <c r="AG634" s="1328"/>
      <c r="AH634" s="1208">
        <v>1</v>
      </c>
      <c r="AI634" s="1209"/>
      <c r="AJ634" s="1328"/>
      <c r="AK634" s="1208">
        <v>1</v>
      </c>
      <c r="AL634" s="1209"/>
      <c r="AM634" s="1328"/>
      <c r="AN634" s="1208">
        <v>1</v>
      </c>
      <c r="AO634" s="1209"/>
      <c r="AP634" s="1328"/>
      <c r="AQ634" s="1208">
        <v>1</v>
      </c>
      <c r="AR634" s="1209"/>
      <c r="AS634" s="1328"/>
      <c r="AT634" s="1208">
        <v>1</v>
      </c>
      <c r="AU634" s="1209"/>
      <c r="AV634" s="1328"/>
      <c r="AW634" s="1208">
        <v>1</v>
      </c>
      <c r="AX634" s="1209"/>
    </row>
    <row r="635" spans="1:50">
      <c r="A635" s="1374" t="s">
        <v>4738</v>
      </c>
      <c r="B635" s="1139" t="s">
        <v>4739</v>
      </c>
      <c r="C635" s="1328"/>
      <c r="D635" s="1244" t="s">
        <v>4841</v>
      </c>
      <c r="E635" s="1209"/>
      <c r="F635" s="1328"/>
      <c r="G635" s="1244" t="s">
        <v>4841</v>
      </c>
      <c r="H635" s="1209"/>
      <c r="I635" s="1328"/>
      <c r="J635" s="1244" t="s">
        <v>4841</v>
      </c>
      <c r="K635" s="1209"/>
      <c r="L635" s="1328"/>
      <c r="M635" s="1244" t="s">
        <v>4822</v>
      </c>
      <c r="N635" s="1209"/>
      <c r="O635" s="1328"/>
      <c r="P635" s="1244" t="s">
        <v>4822</v>
      </c>
      <c r="Q635" s="1209"/>
      <c r="R635" s="1328"/>
      <c r="S635" s="1244" t="s">
        <v>4891</v>
      </c>
      <c r="T635" s="1209"/>
      <c r="U635" s="1328"/>
      <c r="V635" s="1244" t="s">
        <v>4899</v>
      </c>
      <c r="W635" s="1209"/>
      <c r="X635" s="1328"/>
      <c r="Y635" s="1244" t="s">
        <v>4822</v>
      </c>
      <c r="Z635" s="1209"/>
      <c r="AA635" s="1328"/>
      <c r="AB635" s="1244" t="s">
        <v>4841</v>
      </c>
      <c r="AC635" s="1209"/>
      <c r="AD635" s="1328"/>
      <c r="AE635" s="1244" t="s">
        <v>4841</v>
      </c>
      <c r="AF635" s="1209"/>
      <c r="AG635" s="1328"/>
      <c r="AH635" s="1244" t="s">
        <v>4841</v>
      </c>
      <c r="AI635" s="1209"/>
      <c r="AJ635" s="1328"/>
      <c r="AK635" s="1244" t="s">
        <v>4841</v>
      </c>
      <c r="AL635" s="1209"/>
      <c r="AM635" s="1328"/>
      <c r="AN635" s="1244" t="s">
        <v>4841</v>
      </c>
      <c r="AO635" s="1209"/>
      <c r="AP635" s="1328"/>
      <c r="AQ635" s="1244" t="s">
        <v>4841</v>
      </c>
      <c r="AR635" s="1209"/>
      <c r="AS635" s="1328"/>
      <c r="AT635" s="1244" t="s">
        <v>4841</v>
      </c>
      <c r="AU635" s="1209"/>
      <c r="AV635" s="1328"/>
      <c r="AW635" s="1244" t="s">
        <v>4945</v>
      </c>
      <c r="AX635" s="1209"/>
    </row>
    <row r="636" spans="1:50">
      <c r="A636" s="1374" t="s">
        <v>4740</v>
      </c>
      <c r="B636" s="1139" t="s">
        <v>4741</v>
      </c>
      <c r="C636" s="1328"/>
      <c r="D636" s="1244" t="s">
        <v>4823</v>
      </c>
      <c r="E636" s="1209"/>
      <c r="F636" s="1328"/>
      <c r="G636" s="1244" t="s">
        <v>4823</v>
      </c>
      <c r="H636" s="1209"/>
      <c r="I636" s="1328"/>
      <c r="J636" s="1244" t="s">
        <v>4823</v>
      </c>
      <c r="K636" s="1209"/>
      <c r="L636" s="1328"/>
      <c r="M636" s="1244" t="s">
        <v>4823</v>
      </c>
      <c r="N636" s="1209"/>
      <c r="O636" s="1328"/>
      <c r="P636" s="1244" t="s">
        <v>4823</v>
      </c>
      <c r="Q636" s="1209"/>
      <c r="R636" s="1328"/>
      <c r="S636" s="1244" t="s">
        <v>4823</v>
      </c>
      <c r="T636" s="1209"/>
      <c r="U636" s="1328"/>
      <c r="V636" s="1244" t="s">
        <v>4823</v>
      </c>
      <c r="W636" s="1209"/>
      <c r="X636" s="1328"/>
      <c r="Y636" s="1244" t="s">
        <v>4823</v>
      </c>
      <c r="Z636" s="1209"/>
      <c r="AA636" s="1328"/>
      <c r="AB636" s="1244" t="s">
        <v>4823</v>
      </c>
      <c r="AC636" s="1209"/>
      <c r="AD636" s="1328"/>
      <c r="AE636" s="1244" t="s">
        <v>4823</v>
      </c>
      <c r="AF636" s="1209"/>
      <c r="AG636" s="1328"/>
      <c r="AH636" s="1244" t="s">
        <v>4823</v>
      </c>
      <c r="AI636" s="1209"/>
      <c r="AJ636" s="1328"/>
      <c r="AK636" s="1244" t="s">
        <v>4823</v>
      </c>
      <c r="AL636" s="1209"/>
      <c r="AM636" s="1328"/>
      <c r="AN636" s="1244" t="s">
        <v>4823</v>
      </c>
      <c r="AO636" s="1209"/>
      <c r="AP636" s="1328"/>
      <c r="AQ636" s="1244" t="s">
        <v>4823</v>
      </c>
      <c r="AR636" s="1209"/>
      <c r="AS636" s="1328"/>
      <c r="AT636" s="1244" t="s">
        <v>4823</v>
      </c>
      <c r="AU636" s="1209"/>
      <c r="AV636" s="1328"/>
      <c r="AW636" s="1244" t="s">
        <v>4946</v>
      </c>
      <c r="AX636" s="1209"/>
    </row>
    <row r="637" spans="1:50">
      <c r="A637" s="1374" t="s">
        <v>4742</v>
      </c>
      <c r="B637" s="1343" t="s">
        <v>4743</v>
      </c>
      <c r="C637" s="1328"/>
      <c r="D637" s="1208" t="s">
        <v>2284</v>
      </c>
      <c r="E637" s="1209"/>
      <c r="F637" s="1328"/>
      <c r="G637" s="1208" t="s">
        <v>2284</v>
      </c>
      <c r="H637" s="1209"/>
      <c r="I637" s="1328"/>
      <c r="J637" s="1208" t="s">
        <v>2284</v>
      </c>
      <c r="K637" s="1209"/>
      <c r="L637" s="1328"/>
      <c r="M637" s="1208" t="s">
        <v>2284</v>
      </c>
      <c r="N637" s="1209"/>
      <c r="O637" s="1328"/>
      <c r="P637" s="1208" t="s">
        <v>2284</v>
      </c>
      <c r="Q637" s="1209"/>
      <c r="R637" s="1328"/>
      <c r="S637" s="1208" t="s">
        <v>2284</v>
      </c>
      <c r="T637" s="1209"/>
      <c r="U637" s="1328"/>
      <c r="V637" s="1208" t="s">
        <v>2284</v>
      </c>
      <c r="W637" s="1209"/>
      <c r="X637" s="1328"/>
      <c r="Y637" s="1208" t="s">
        <v>2284</v>
      </c>
      <c r="Z637" s="1209"/>
      <c r="AA637" s="1328"/>
      <c r="AB637" s="1208" t="s">
        <v>2284</v>
      </c>
      <c r="AC637" s="1209"/>
      <c r="AD637" s="1328"/>
      <c r="AE637" s="1208" t="s">
        <v>2284</v>
      </c>
      <c r="AF637" s="1209"/>
      <c r="AG637" s="1328"/>
      <c r="AH637" s="1208" t="s">
        <v>2284</v>
      </c>
      <c r="AI637" s="1209"/>
      <c r="AJ637" s="1328"/>
      <c r="AK637" s="1208" t="s">
        <v>2284</v>
      </c>
      <c r="AL637" s="1209"/>
      <c r="AM637" s="1328"/>
      <c r="AN637" s="1208" t="s">
        <v>2284</v>
      </c>
      <c r="AO637" s="1209"/>
      <c r="AP637" s="1328"/>
      <c r="AQ637" s="1208" t="s">
        <v>2284</v>
      </c>
      <c r="AR637" s="1209"/>
      <c r="AS637" s="1328"/>
      <c r="AT637" s="1208" t="s">
        <v>2284</v>
      </c>
      <c r="AU637" s="1209"/>
      <c r="AV637" s="1328"/>
      <c r="AW637" s="1208" t="s">
        <v>2284</v>
      </c>
      <c r="AX637" s="1209"/>
    </row>
    <row r="638" spans="1:50">
      <c r="A638" s="1374" t="s">
        <v>4744</v>
      </c>
      <c r="B638" s="1343" t="s">
        <v>4745</v>
      </c>
      <c r="C638" s="1328"/>
      <c r="D638" s="1208" t="s">
        <v>2284</v>
      </c>
      <c r="E638" s="1209"/>
      <c r="F638" s="1328"/>
      <c r="G638" s="1208" t="s">
        <v>2284</v>
      </c>
      <c r="H638" s="1209"/>
      <c r="I638" s="1328"/>
      <c r="J638" s="1208" t="s">
        <v>2284</v>
      </c>
      <c r="K638" s="1209"/>
      <c r="L638" s="1328"/>
      <c r="M638" s="1208" t="s">
        <v>2284</v>
      </c>
      <c r="N638" s="1209"/>
      <c r="O638" s="1328"/>
      <c r="P638" s="1208" t="s">
        <v>2284</v>
      </c>
      <c r="Q638" s="1209"/>
      <c r="R638" s="1328"/>
      <c r="S638" s="1208" t="s">
        <v>2284</v>
      </c>
      <c r="T638" s="1209"/>
      <c r="U638" s="1328"/>
      <c r="V638" s="1208" t="s">
        <v>2284</v>
      </c>
      <c r="W638" s="1209"/>
      <c r="X638" s="1328"/>
      <c r="Y638" s="1208" t="s">
        <v>2284</v>
      </c>
      <c r="Z638" s="1209"/>
      <c r="AA638" s="1328"/>
      <c r="AB638" s="1208" t="s">
        <v>2284</v>
      </c>
      <c r="AC638" s="1209"/>
      <c r="AD638" s="1328"/>
      <c r="AE638" s="1208" t="s">
        <v>2284</v>
      </c>
      <c r="AF638" s="1209"/>
      <c r="AG638" s="1328"/>
      <c r="AH638" s="1208" t="s">
        <v>2284</v>
      </c>
      <c r="AI638" s="1209"/>
      <c r="AJ638" s="1328"/>
      <c r="AK638" s="1208" t="s">
        <v>2284</v>
      </c>
      <c r="AL638" s="1209"/>
      <c r="AM638" s="1328"/>
      <c r="AN638" s="1208" t="s">
        <v>2284</v>
      </c>
      <c r="AO638" s="1209"/>
      <c r="AP638" s="1328"/>
      <c r="AQ638" s="1208" t="s">
        <v>2284</v>
      </c>
      <c r="AR638" s="1209"/>
      <c r="AS638" s="1328"/>
      <c r="AT638" s="1208" t="s">
        <v>2284</v>
      </c>
      <c r="AU638" s="1209"/>
      <c r="AV638" s="1328"/>
      <c r="AW638" s="1208" t="s">
        <v>2284</v>
      </c>
      <c r="AX638" s="1209"/>
    </row>
    <row r="639" spans="1:50">
      <c r="A639" s="1374" t="s">
        <v>4746</v>
      </c>
      <c r="B639" s="1343" t="s">
        <v>4747</v>
      </c>
      <c r="C639" s="1328"/>
      <c r="D639" s="1208" t="s">
        <v>2284</v>
      </c>
      <c r="E639" s="1209"/>
      <c r="F639" s="1328"/>
      <c r="G639" s="1208" t="s">
        <v>2284</v>
      </c>
      <c r="H639" s="1209"/>
      <c r="I639" s="1328"/>
      <c r="J639" s="1208" t="s">
        <v>2284</v>
      </c>
      <c r="K639" s="1209"/>
      <c r="L639" s="1328"/>
      <c r="M639" s="1208" t="s">
        <v>2284</v>
      </c>
      <c r="N639" s="1209"/>
      <c r="O639" s="1328"/>
      <c r="P639" s="1208" t="s">
        <v>2284</v>
      </c>
      <c r="Q639" s="1209"/>
      <c r="R639" s="1328"/>
      <c r="S639" s="1208" t="s">
        <v>2284</v>
      </c>
      <c r="T639" s="1209"/>
      <c r="U639" s="1328"/>
      <c r="V639" s="1208" t="s">
        <v>2284</v>
      </c>
      <c r="W639" s="1209"/>
      <c r="X639" s="1328"/>
      <c r="Y639" s="1208" t="s">
        <v>2284</v>
      </c>
      <c r="Z639" s="1209"/>
      <c r="AA639" s="1328"/>
      <c r="AB639" s="1208" t="s">
        <v>2284</v>
      </c>
      <c r="AC639" s="1209"/>
      <c r="AD639" s="1328"/>
      <c r="AE639" s="1208" t="s">
        <v>2284</v>
      </c>
      <c r="AF639" s="1209"/>
      <c r="AG639" s="1328"/>
      <c r="AH639" s="1208" t="s">
        <v>2284</v>
      </c>
      <c r="AI639" s="1209"/>
      <c r="AJ639" s="1328"/>
      <c r="AK639" s="1208" t="s">
        <v>2284</v>
      </c>
      <c r="AL639" s="1209"/>
      <c r="AM639" s="1328"/>
      <c r="AN639" s="1208" t="s">
        <v>2284</v>
      </c>
      <c r="AO639" s="1209"/>
      <c r="AP639" s="1328"/>
      <c r="AQ639" s="1208" t="s">
        <v>2284</v>
      </c>
      <c r="AR639" s="1209"/>
      <c r="AS639" s="1328"/>
      <c r="AT639" s="1208" t="s">
        <v>2284</v>
      </c>
      <c r="AU639" s="1209"/>
      <c r="AV639" s="1328"/>
      <c r="AW639" s="1208" t="s">
        <v>2284</v>
      </c>
      <c r="AX639" s="1209"/>
    </row>
    <row r="640" spans="1:50">
      <c r="A640" s="1374" t="s">
        <v>4748</v>
      </c>
      <c r="B640" s="1343" t="s">
        <v>4749</v>
      </c>
      <c r="C640" s="1328"/>
      <c r="D640" s="1208" t="s">
        <v>2284</v>
      </c>
      <c r="E640" s="1209"/>
      <c r="F640" s="1328"/>
      <c r="G640" s="1208" t="s">
        <v>2284</v>
      </c>
      <c r="H640" s="1209"/>
      <c r="I640" s="1328"/>
      <c r="J640" s="1208" t="s">
        <v>2284</v>
      </c>
      <c r="K640" s="1209"/>
      <c r="L640" s="1328"/>
      <c r="M640" s="1208" t="s">
        <v>2284</v>
      </c>
      <c r="N640" s="1209"/>
      <c r="O640" s="1328"/>
      <c r="P640" s="1208" t="s">
        <v>2284</v>
      </c>
      <c r="Q640" s="1209"/>
      <c r="R640" s="1328"/>
      <c r="S640" s="1208" t="s">
        <v>2284</v>
      </c>
      <c r="T640" s="1209"/>
      <c r="U640" s="1328"/>
      <c r="V640" s="1208" t="s">
        <v>2284</v>
      </c>
      <c r="W640" s="1209"/>
      <c r="X640" s="1328"/>
      <c r="Y640" s="1208" t="s">
        <v>2284</v>
      </c>
      <c r="Z640" s="1209"/>
      <c r="AA640" s="1328"/>
      <c r="AB640" s="1208" t="s">
        <v>2284</v>
      </c>
      <c r="AC640" s="1209"/>
      <c r="AD640" s="1328"/>
      <c r="AE640" s="1208" t="s">
        <v>2284</v>
      </c>
      <c r="AF640" s="1209"/>
      <c r="AG640" s="1328"/>
      <c r="AH640" s="1208" t="s">
        <v>2284</v>
      </c>
      <c r="AI640" s="1209"/>
      <c r="AJ640" s="1328"/>
      <c r="AK640" s="1208" t="s">
        <v>2284</v>
      </c>
      <c r="AL640" s="1209"/>
      <c r="AM640" s="1328"/>
      <c r="AN640" s="1208" t="s">
        <v>2284</v>
      </c>
      <c r="AO640" s="1209"/>
      <c r="AP640" s="1328"/>
      <c r="AQ640" s="1208" t="s">
        <v>2284</v>
      </c>
      <c r="AR640" s="1209"/>
      <c r="AS640" s="1328"/>
      <c r="AT640" s="1208" t="s">
        <v>2284</v>
      </c>
      <c r="AU640" s="1209"/>
      <c r="AV640" s="1328"/>
      <c r="AW640" s="1208" t="s">
        <v>2284</v>
      </c>
      <c r="AX640" s="1209"/>
    </row>
    <row r="641" spans="1:50">
      <c r="A641" s="1374" t="s">
        <v>4750</v>
      </c>
      <c r="B641" s="1343" t="s">
        <v>4751</v>
      </c>
      <c r="C641" s="1328"/>
      <c r="D641" s="1208" t="s">
        <v>2284</v>
      </c>
      <c r="E641" s="1209"/>
      <c r="F641" s="1328"/>
      <c r="G641" s="1208" t="s">
        <v>2284</v>
      </c>
      <c r="H641" s="1209"/>
      <c r="I641" s="1328"/>
      <c r="J641" s="1208" t="s">
        <v>2284</v>
      </c>
      <c r="K641" s="1209"/>
      <c r="L641" s="1328"/>
      <c r="M641" s="1208" t="s">
        <v>2284</v>
      </c>
      <c r="N641" s="1209"/>
      <c r="O641" s="1328"/>
      <c r="P641" s="1208" t="s">
        <v>2284</v>
      </c>
      <c r="Q641" s="1209"/>
      <c r="R641" s="1328"/>
      <c r="S641" s="1208" t="s">
        <v>2284</v>
      </c>
      <c r="T641" s="1209"/>
      <c r="U641" s="1328"/>
      <c r="V641" s="1208" t="s">
        <v>2284</v>
      </c>
      <c r="W641" s="1209"/>
      <c r="X641" s="1328"/>
      <c r="Y641" s="1208" t="s">
        <v>2284</v>
      </c>
      <c r="Z641" s="1209"/>
      <c r="AA641" s="1328"/>
      <c r="AB641" s="1208" t="s">
        <v>2284</v>
      </c>
      <c r="AC641" s="1209"/>
      <c r="AD641" s="1328"/>
      <c r="AE641" s="1208" t="s">
        <v>2284</v>
      </c>
      <c r="AF641" s="1209"/>
      <c r="AG641" s="1328"/>
      <c r="AH641" s="1208" t="s">
        <v>2284</v>
      </c>
      <c r="AI641" s="1209"/>
      <c r="AJ641" s="1328"/>
      <c r="AK641" s="1208" t="s">
        <v>2284</v>
      </c>
      <c r="AL641" s="1209"/>
      <c r="AM641" s="1328"/>
      <c r="AN641" s="1208" t="s">
        <v>2284</v>
      </c>
      <c r="AO641" s="1209"/>
      <c r="AP641" s="1328"/>
      <c r="AQ641" s="1208" t="s">
        <v>2284</v>
      </c>
      <c r="AR641" s="1209"/>
      <c r="AS641" s="1328"/>
      <c r="AT641" s="1208" t="s">
        <v>2284</v>
      </c>
      <c r="AU641" s="1209"/>
      <c r="AV641" s="1328"/>
      <c r="AW641" s="1208" t="s">
        <v>2284</v>
      </c>
      <c r="AX641" s="1209"/>
    </row>
    <row r="642" spans="1:50">
      <c r="A642" s="1374" t="s">
        <v>4752</v>
      </c>
      <c r="B642" s="1343" t="s">
        <v>4753</v>
      </c>
      <c r="C642" s="1328"/>
      <c r="D642" s="1208" t="s">
        <v>2284</v>
      </c>
      <c r="E642" s="1209"/>
      <c r="F642" s="1328"/>
      <c r="G642" s="1208" t="s">
        <v>2284</v>
      </c>
      <c r="H642" s="1209"/>
      <c r="I642" s="1328"/>
      <c r="J642" s="1208" t="s">
        <v>2284</v>
      </c>
      <c r="K642" s="1209"/>
      <c r="L642" s="1328"/>
      <c r="M642" s="1208" t="s">
        <v>2284</v>
      </c>
      <c r="N642" s="1209"/>
      <c r="O642" s="1328"/>
      <c r="P642" s="1208" t="s">
        <v>2284</v>
      </c>
      <c r="Q642" s="1209"/>
      <c r="R642" s="1328"/>
      <c r="S642" s="1208" t="s">
        <v>2284</v>
      </c>
      <c r="T642" s="1209"/>
      <c r="U642" s="1328"/>
      <c r="V642" s="1208" t="s">
        <v>2284</v>
      </c>
      <c r="W642" s="1209"/>
      <c r="X642" s="1328"/>
      <c r="Y642" s="1208" t="s">
        <v>2284</v>
      </c>
      <c r="Z642" s="1209"/>
      <c r="AA642" s="1328"/>
      <c r="AB642" s="1208" t="s">
        <v>2284</v>
      </c>
      <c r="AC642" s="1209"/>
      <c r="AD642" s="1328"/>
      <c r="AE642" s="1208" t="s">
        <v>2284</v>
      </c>
      <c r="AF642" s="1209"/>
      <c r="AG642" s="1328"/>
      <c r="AH642" s="1208" t="s">
        <v>2284</v>
      </c>
      <c r="AI642" s="1209"/>
      <c r="AJ642" s="1328"/>
      <c r="AK642" s="1208" t="s">
        <v>2284</v>
      </c>
      <c r="AL642" s="1209"/>
      <c r="AM642" s="1328"/>
      <c r="AN642" s="1208" t="s">
        <v>2284</v>
      </c>
      <c r="AO642" s="1209"/>
      <c r="AP642" s="1328"/>
      <c r="AQ642" s="1208" t="s">
        <v>2284</v>
      </c>
      <c r="AR642" s="1209"/>
      <c r="AS642" s="1328"/>
      <c r="AT642" s="1208" t="s">
        <v>2284</v>
      </c>
      <c r="AU642" s="1209"/>
      <c r="AV642" s="1328"/>
      <c r="AW642" s="1208" t="s">
        <v>2284</v>
      </c>
      <c r="AX642" s="1209"/>
    </row>
    <row r="643" spans="1:50">
      <c r="A643" s="1374" t="s">
        <v>4754</v>
      </c>
      <c r="B643" s="1343" t="s">
        <v>4755</v>
      </c>
      <c r="C643" s="1328"/>
      <c r="D643" s="1208" t="s">
        <v>2284</v>
      </c>
      <c r="E643" s="1209"/>
      <c r="F643" s="1328"/>
      <c r="G643" s="1208" t="s">
        <v>2284</v>
      </c>
      <c r="H643" s="1209"/>
      <c r="I643" s="1328"/>
      <c r="J643" s="1208" t="s">
        <v>2284</v>
      </c>
      <c r="K643" s="1209"/>
      <c r="L643" s="1328"/>
      <c r="M643" s="1208" t="s">
        <v>2284</v>
      </c>
      <c r="N643" s="1209"/>
      <c r="O643" s="1328"/>
      <c r="P643" s="1208" t="s">
        <v>2284</v>
      </c>
      <c r="Q643" s="1209"/>
      <c r="R643" s="1328"/>
      <c r="S643" s="1208" t="s">
        <v>2284</v>
      </c>
      <c r="T643" s="1209"/>
      <c r="U643" s="1328"/>
      <c r="V643" s="1208" t="s">
        <v>2284</v>
      </c>
      <c r="W643" s="1209"/>
      <c r="X643" s="1328"/>
      <c r="Y643" s="1208" t="s">
        <v>2284</v>
      </c>
      <c r="Z643" s="1209"/>
      <c r="AA643" s="1328"/>
      <c r="AB643" s="1208" t="s">
        <v>2284</v>
      </c>
      <c r="AC643" s="1209"/>
      <c r="AD643" s="1328"/>
      <c r="AE643" s="1208" t="s">
        <v>2284</v>
      </c>
      <c r="AF643" s="1209"/>
      <c r="AG643" s="1328"/>
      <c r="AH643" s="1208" t="s">
        <v>2284</v>
      </c>
      <c r="AI643" s="1209"/>
      <c r="AJ643" s="1328"/>
      <c r="AK643" s="1208" t="s">
        <v>2284</v>
      </c>
      <c r="AL643" s="1209"/>
      <c r="AM643" s="1328"/>
      <c r="AN643" s="1208" t="s">
        <v>2284</v>
      </c>
      <c r="AO643" s="1209"/>
      <c r="AP643" s="1328"/>
      <c r="AQ643" s="1208" t="s">
        <v>2284</v>
      </c>
      <c r="AR643" s="1209"/>
      <c r="AS643" s="1328"/>
      <c r="AT643" s="1208" t="s">
        <v>2284</v>
      </c>
      <c r="AU643" s="1209"/>
      <c r="AV643" s="1328"/>
      <c r="AW643" s="1208" t="s">
        <v>2284</v>
      </c>
      <c r="AX643" s="1209"/>
    </row>
    <row r="644" spans="1:50">
      <c r="A644" s="1374" t="s">
        <v>4756</v>
      </c>
      <c r="B644" s="1343" t="s">
        <v>4757</v>
      </c>
      <c r="C644" s="1328"/>
      <c r="D644" s="1208" t="s">
        <v>2284</v>
      </c>
      <c r="E644" s="1209"/>
      <c r="F644" s="1328"/>
      <c r="G644" s="1208" t="s">
        <v>2284</v>
      </c>
      <c r="H644" s="1209"/>
      <c r="I644" s="1328"/>
      <c r="J644" s="1208" t="s">
        <v>2284</v>
      </c>
      <c r="K644" s="1209"/>
      <c r="L644" s="1328"/>
      <c r="M644" s="1208" t="s">
        <v>2284</v>
      </c>
      <c r="N644" s="1209"/>
      <c r="O644" s="1328"/>
      <c r="P644" s="1208" t="s">
        <v>2284</v>
      </c>
      <c r="Q644" s="1209"/>
      <c r="R644" s="1328"/>
      <c r="S644" s="1208" t="s">
        <v>2284</v>
      </c>
      <c r="T644" s="1209"/>
      <c r="U644" s="1328"/>
      <c r="V644" s="1208" t="s">
        <v>2284</v>
      </c>
      <c r="W644" s="1209"/>
      <c r="X644" s="1328"/>
      <c r="Y644" s="1208" t="s">
        <v>2284</v>
      </c>
      <c r="Z644" s="1209"/>
      <c r="AA644" s="1328"/>
      <c r="AB644" s="1208" t="s">
        <v>2284</v>
      </c>
      <c r="AC644" s="1209"/>
      <c r="AD644" s="1328"/>
      <c r="AE644" s="1208" t="s">
        <v>2284</v>
      </c>
      <c r="AF644" s="1209"/>
      <c r="AG644" s="1328"/>
      <c r="AH644" s="1208" t="s">
        <v>2284</v>
      </c>
      <c r="AI644" s="1209"/>
      <c r="AJ644" s="1328"/>
      <c r="AK644" s="1208" t="s">
        <v>2284</v>
      </c>
      <c r="AL644" s="1209"/>
      <c r="AM644" s="1328"/>
      <c r="AN644" s="1208" t="s">
        <v>2284</v>
      </c>
      <c r="AO644" s="1209"/>
      <c r="AP644" s="1328"/>
      <c r="AQ644" s="1208" t="s">
        <v>2284</v>
      </c>
      <c r="AR644" s="1209"/>
      <c r="AS644" s="1328"/>
      <c r="AT644" s="1208" t="s">
        <v>2284</v>
      </c>
      <c r="AU644" s="1209"/>
      <c r="AV644" s="1328"/>
      <c r="AW644" s="1208" t="s">
        <v>2284</v>
      </c>
      <c r="AX644" s="1209"/>
    </row>
    <row r="645" spans="1:50">
      <c r="A645" s="1374" t="s">
        <v>4758</v>
      </c>
      <c r="B645" s="1343" t="s">
        <v>4759</v>
      </c>
      <c r="C645" s="1328"/>
      <c r="D645" s="1208" t="s">
        <v>2284</v>
      </c>
      <c r="E645" s="1209"/>
      <c r="F645" s="1328"/>
      <c r="G645" s="1208" t="s">
        <v>2284</v>
      </c>
      <c r="H645" s="1209"/>
      <c r="I645" s="1328"/>
      <c r="J645" s="1208" t="s">
        <v>2284</v>
      </c>
      <c r="K645" s="1209"/>
      <c r="L645" s="1328"/>
      <c r="M645" s="1208" t="s">
        <v>2284</v>
      </c>
      <c r="N645" s="1209"/>
      <c r="O645" s="1328"/>
      <c r="P645" s="1208" t="s">
        <v>2284</v>
      </c>
      <c r="Q645" s="1209"/>
      <c r="R645" s="1328"/>
      <c r="S645" s="1208" t="s">
        <v>2284</v>
      </c>
      <c r="T645" s="1209"/>
      <c r="U645" s="1328"/>
      <c r="V645" s="1208" t="s">
        <v>2284</v>
      </c>
      <c r="W645" s="1209"/>
      <c r="X645" s="1328"/>
      <c r="Y645" s="1208" t="s">
        <v>2284</v>
      </c>
      <c r="Z645" s="1209"/>
      <c r="AA645" s="1328"/>
      <c r="AB645" s="1208" t="s">
        <v>2284</v>
      </c>
      <c r="AC645" s="1209"/>
      <c r="AD645" s="1328"/>
      <c r="AE645" s="1208" t="s">
        <v>2284</v>
      </c>
      <c r="AF645" s="1209"/>
      <c r="AG645" s="1328"/>
      <c r="AH645" s="1208" t="s">
        <v>2284</v>
      </c>
      <c r="AI645" s="1209"/>
      <c r="AJ645" s="1328"/>
      <c r="AK645" s="1208" t="s">
        <v>2284</v>
      </c>
      <c r="AL645" s="1209"/>
      <c r="AM645" s="1328"/>
      <c r="AN645" s="1208" t="s">
        <v>2284</v>
      </c>
      <c r="AO645" s="1209"/>
      <c r="AP645" s="1328"/>
      <c r="AQ645" s="1208" t="s">
        <v>2284</v>
      </c>
      <c r="AR645" s="1209"/>
      <c r="AS645" s="1328"/>
      <c r="AT645" s="1208" t="s">
        <v>2284</v>
      </c>
      <c r="AU645" s="1209"/>
      <c r="AV645" s="1328"/>
      <c r="AW645" s="1208" t="s">
        <v>2284</v>
      </c>
      <c r="AX645" s="1209"/>
    </row>
    <row r="646" spans="1:50">
      <c r="A646" s="1374" t="s">
        <v>4760</v>
      </c>
      <c r="B646" s="1343" t="s">
        <v>4761</v>
      </c>
      <c r="C646" s="1328"/>
      <c r="D646" s="1208" t="s">
        <v>2284</v>
      </c>
      <c r="E646" s="1209"/>
      <c r="F646" s="1328"/>
      <c r="G646" s="1208" t="s">
        <v>2284</v>
      </c>
      <c r="H646" s="1209"/>
      <c r="I646" s="1328"/>
      <c r="J646" s="1208" t="s">
        <v>2284</v>
      </c>
      <c r="K646" s="1209"/>
      <c r="L646" s="1328"/>
      <c r="M646" s="1208" t="s">
        <v>2284</v>
      </c>
      <c r="N646" s="1209"/>
      <c r="O646" s="1328"/>
      <c r="P646" s="1208" t="s">
        <v>2284</v>
      </c>
      <c r="Q646" s="1209"/>
      <c r="R646" s="1328"/>
      <c r="S646" s="1208" t="s">
        <v>2284</v>
      </c>
      <c r="T646" s="1209"/>
      <c r="U646" s="1328"/>
      <c r="V646" s="1208" t="s">
        <v>2284</v>
      </c>
      <c r="W646" s="1209"/>
      <c r="X646" s="1328"/>
      <c r="Y646" s="1208" t="s">
        <v>2284</v>
      </c>
      <c r="Z646" s="1209"/>
      <c r="AA646" s="1328"/>
      <c r="AB646" s="1208" t="s">
        <v>2284</v>
      </c>
      <c r="AC646" s="1209"/>
      <c r="AD646" s="1328"/>
      <c r="AE646" s="1208" t="s">
        <v>2284</v>
      </c>
      <c r="AF646" s="1209"/>
      <c r="AG646" s="1328"/>
      <c r="AH646" s="1208" t="s">
        <v>2284</v>
      </c>
      <c r="AI646" s="1209"/>
      <c r="AJ646" s="1328"/>
      <c r="AK646" s="1208" t="s">
        <v>2284</v>
      </c>
      <c r="AL646" s="1209"/>
      <c r="AM646" s="1328"/>
      <c r="AN646" s="1208" t="s">
        <v>2284</v>
      </c>
      <c r="AO646" s="1209"/>
      <c r="AP646" s="1328"/>
      <c r="AQ646" s="1208" t="s">
        <v>2284</v>
      </c>
      <c r="AR646" s="1209"/>
      <c r="AS646" s="1328"/>
      <c r="AT646" s="1208" t="s">
        <v>2284</v>
      </c>
      <c r="AU646" s="1209"/>
      <c r="AV646" s="1328"/>
      <c r="AW646" s="1208" t="s">
        <v>2284</v>
      </c>
      <c r="AX646" s="1209"/>
    </row>
    <row r="647" spans="1:50" ht="19.5" thickBot="1">
      <c r="A647" s="1375" t="s">
        <v>4762</v>
      </c>
      <c r="B647" s="1376" t="s">
        <v>4763</v>
      </c>
      <c r="C647" s="1366"/>
      <c r="D647" s="1211" t="s">
        <v>2284</v>
      </c>
      <c r="E647" s="1212"/>
      <c r="F647" s="1366"/>
      <c r="G647" s="1211" t="s">
        <v>2284</v>
      </c>
      <c r="H647" s="1212"/>
      <c r="I647" s="1366"/>
      <c r="J647" s="1211" t="s">
        <v>2284</v>
      </c>
      <c r="K647" s="1212"/>
      <c r="L647" s="1366"/>
      <c r="M647" s="1211" t="s">
        <v>2284</v>
      </c>
      <c r="N647" s="1212"/>
      <c r="O647" s="1366"/>
      <c r="P647" s="1211" t="s">
        <v>2284</v>
      </c>
      <c r="Q647" s="1212"/>
      <c r="R647" s="1366"/>
      <c r="S647" s="1211" t="s">
        <v>2284</v>
      </c>
      <c r="T647" s="1212"/>
      <c r="U647" s="1366"/>
      <c r="V647" s="1211" t="s">
        <v>2284</v>
      </c>
      <c r="W647" s="1212"/>
      <c r="X647" s="1366"/>
      <c r="Y647" s="1211" t="s">
        <v>2284</v>
      </c>
      <c r="Z647" s="1212"/>
      <c r="AA647" s="1366"/>
      <c r="AB647" s="1211" t="s">
        <v>2284</v>
      </c>
      <c r="AC647" s="1212"/>
      <c r="AD647" s="1366"/>
      <c r="AE647" s="1211" t="s">
        <v>2284</v>
      </c>
      <c r="AF647" s="1212"/>
      <c r="AG647" s="1366"/>
      <c r="AH647" s="1211" t="s">
        <v>2284</v>
      </c>
      <c r="AI647" s="1212"/>
      <c r="AJ647" s="1366"/>
      <c r="AK647" s="1211" t="s">
        <v>2284</v>
      </c>
      <c r="AL647" s="1212"/>
      <c r="AM647" s="1366"/>
      <c r="AN647" s="1211" t="s">
        <v>2284</v>
      </c>
      <c r="AO647" s="1212"/>
      <c r="AP647" s="1366"/>
      <c r="AQ647" s="1211" t="s">
        <v>2284</v>
      </c>
      <c r="AR647" s="1212"/>
      <c r="AS647" s="1366"/>
      <c r="AT647" s="1211" t="s">
        <v>2284</v>
      </c>
      <c r="AU647" s="1212"/>
      <c r="AV647" s="1366"/>
      <c r="AW647" s="1211" t="s">
        <v>2284</v>
      </c>
      <c r="AX647" s="1212"/>
    </row>
    <row r="648" spans="1:50" ht="19.5" thickTop="1">
      <c r="A648" s="1377" t="s">
        <v>4764</v>
      </c>
      <c r="B648" s="1378" t="s">
        <v>5930</v>
      </c>
      <c r="C648" s="1379"/>
      <c r="D648" s="1380"/>
      <c r="E648" s="1381"/>
      <c r="F648" s="1379"/>
      <c r="G648" s="1380"/>
      <c r="H648" s="1381"/>
      <c r="I648" s="1379"/>
      <c r="J648" s="1380"/>
      <c r="K648" s="1381"/>
      <c r="L648" s="1379"/>
      <c r="M648" s="1380"/>
      <c r="N648" s="1381"/>
      <c r="O648" s="1379"/>
      <c r="P648" s="1380"/>
      <c r="Q648" s="1381"/>
      <c r="R648" s="1379"/>
      <c r="S648" s="1380"/>
      <c r="T648" s="1381"/>
      <c r="U648" s="1379"/>
      <c r="V648" s="1380"/>
      <c r="W648" s="1381"/>
      <c r="X648" s="1379"/>
      <c r="Y648" s="1380"/>
      <c r="Z648" s="1381"/>
      <c r="AA648" s="1379"/>
      <c r="AB648" s="1380"/>
      <c r="AC648" s="1381"/>
      <c r="AD648" s="1379"/>
      <c r="AE648" s="1380"/>
      <c r="AF648" s="1381"/>
      <c r="AG648" s="1379"/>
      <c r="AH648" s="1380"/>
      <c r="AI648" s="1381"/>
      <c r="AJ648" s="1379"/>
      <c r="AK648" s="1380"/>
      <c r="AL648" s="1381"/>
      <c r="AM648" s="1379"/>
      <c r="AN648" s="1380"/>
      <c r="AO648" s="1381"/>
      <c r="AP648" s="1379"/>
      <c r="AQ648" s="1380"/>
      <c r="AR648" s="1381"/>
      <c r="AS648" s="1379"/>
      <c r="AT648" s="1380"/>
      <c r="AU648" s="1381"/>
      <c r="AV648" s="1379"/>
      <c r="AW648" s="1380"/>
      <c r="AX648" s="1381"/>
    </row>
    <row r="649" spans="1:50">
      <c r="A649" s="1382" t="s">
        <v>4155</v>
      </c>
      <c r="B649" s="1160" t="s">
        <v>4765</v>
      </c>
      <c r="C649" s="1328"/>
      <c r="D649" s="1383">
        <v>1.4</v>
      </c>
      <c r="E649" s="1209"/>
      <c r="F649" s="1328"/>
      <c r="G649" s="1383">
        <v>1.4</v>
      </c>
      <c r="H649" s="1209"/>
      <c r="I649" s="1328"/>
      <c r="J649" s="1383">
        <v>1.4</v>
      </c>
      <c r="K649" s="1209"/>
      <c r="L649" s="1328"/>
      <c r="M649" s="1383">
        <v>5</v>
      </c>
      <c r="N649" s="1209"/>
      <c r="O649" s="1328"/>
      <c r="P649" s="1383">
        <v>5</v>
      </c>
      <c r="Q649" s="1209"/>
      <c r="R649" s="1328"/>
      <c r="S649" s="1383" t="s">
        <v>2261</v>
      </c>
      <c r="T649" s="1209"/>
      <c r="U649" s="1328"/>
      <c r="V649" s="1383">
        <v>5</v>
      </c>
      <c r="W649" s="1209"/>
      <c r="X649" s="1328"/>
      <c r="Y649" s="1383" t="s">
        <v>2261</v>
      </c>
      <c r="Z649" s="1209"/>
      <c r="AA649" s="1328"/>
      <c r="AB649" s="1383">
        <v>5</v>
      </c>
      <c r="AC649" s="1209"/>
      <c r="AD649" s="1328"/>
      <c r="AE649" s="1383">
        <v>1.4</v>
      </c>
      <c r="AF649" s="1209"/>
      <c r="AG649" s="1328"/>
      <c r="AH649" s="1383">
        <v>5</v>
      </c>
      <c r="AI649" s="1209"/>
      <c r="AJ649" s="1328"/>
      <c r="AK649" s="1383">
        <v>5</v>
      </c>
      <c r="AL649" s="1209"/>
      <c r="AM649" s="1328"/>
      <c r="AN649" s="1383">
        <v>1.4</v>
      </c>
      <c r="AO649" s="1209"/>
      <c r="AP649" s="1328"/>
      <c r="AQ649" s="1383">
        <v>5</v>
      </c>
      <c r="AR649" s="1209"/>
      <c r="AS649" s="1328"/>
      <c r="AT649" s="1383">
        <v>5</v>
      </c>
      <c r="AU649" s="1209"/>
      <c r="AV649" s="1328"/>
      <c r="AW649" s="1383">
        <v>5</v>
      </c>
      <c r="AX649" s="1209"/>
    </row>
    <row r="650" spans="1:50">
      <c r="A650" s="1384" t="s">
        <v>4766</v>
      </c>
      <c r="B650" s="1139" t="s">
        <v>4767</v>
      </c>
      <c r="C650" s="1328"/>
      <c r="D650" s="1208" t="s">
        <v>4412</v>
      </c>
      <c r="E650" s="1209"/>
      <c r="F650" s="1328"/>
      <c r="G650" s="1208" t="s">
        <v>4914</v>
      </c>
      <c r="H650" s="1209"/>
      <c r="I650" s="1328"/>
      <c r="J650" s="1208" t="s">
        <v>4377</v>
      </c>
      <c r="K650" s="1209"/>
      <c r="L650" s="1328"/>
      <c r="M650" s="1208" t="s">
        <v>4404</v>
      </c>
      <c r="N650" s="1209"/>
      <c r="O650" s="1328"/>
      <c r="P650" s="1208" t="s">
        <v>4349</v>
      </c>
      <c r="Q650" s="1209"/>
      <c r="R650" s="1328"/>
      <c r="S650" s="1208" t="s">
        <v>4418</v>
      </c>
      <c r="T650" s="1209"/>
      <c r="U650" s="1328"/>
      <c r="V650" s="1208" t="s">
        <v>4423</v>
      </c>
      <c r="W650" s="1209"/>
      <c r="X650" s="1328"/>
      <c r="Y650" s="1208" t="s">
        <v>4370</v>
      </c>
      <c r="Z650" s="1209"/>
      <c r="AA650" s="1328"/>
      <c r="AB650" s="1208" t="s">
        <v>4392</v>
      </c>
      <c r="AC650" s="1209"/>
      <c r="AD650" s="1328"/>
      <c r="AE650" s="1208" t="s">
        <v>4395</v>
      </c>
      <c r="AF650" s="1209"/>
      <c r="AG650" s="1328"/>
      <c r="AH650" s="1208" t="s">
        <v>4381</v>
      </c>
      <c r="AI650" s="1209"/>
      <c r="AJ650" s="1328"/>
      <c r="AK650" s="1208" t="s">
        <v>4903</v>
      </c>
      <c r="AL650" s="1209"/>
      <c r="AM650" s="1328"/>
      <c r="AN650" s="1208" t="s">
        <v>4386</v>
      </c>
      <c r="AO650" s="1209"/>
      <c r="AP650" s="1328"/>
      <c r="AQ650" s="1208" t="s">
        <v>4951</v>
      </c>
      <c r="AR650" s="1209"/>
      <c r="AS650" s="1328"/>
      <c r="AT650" s="1208" t="s">
        <v>4921</v>
      </c>
      <c r="AU650" s="1209"/>
      <c r="AV650" s="1328"/>
      <c r="AW650" s="1208" t="s">
        <v>4935</v>
      </c>
      <c r="AX650" s="1209"/>
    </row>
    <row r="651" spans="1:50" ht="52.5">
      <c r="A651" s="1384" t="s">
        <v>4768</v>
      </c>
      <c r="B651" s="1139" t="s">
        <v>4769</v>
      </c>
      <c r="C651" s="1385" t="s">
        <v>4770</v>
      </c>
      <c r="D651" s="1301" t="s">
        <v>4771</v>
      </c>
      <c r="E651" s="1386"/>
      <c r="F651" s="1385" t="s">
        <v>4770</v>
      </c>
      <c r="G651" s="1301" t="s">
        <v>4771</v>
      </c>
      <c r="H651" s="1386"/>
      <c r="I651" s="1385" t="s">
        <v>4770</v>
      </c>
      <c r="J651" s="1301" t="s">
        <v>4771</v>
      </c>
      <c r="K651" s="1386"/>
      <c r="L651" s="1385" t="s">
        <v>4770</v>
      </c>
      <c r="M651" s="1301" t="s">
        <v>4771</v>
      </c>
      <c r="N651" s="1386"/>
      <c r="O651" s="1385" t="s">
        <v>4770</v>
      </c>
      <c r="P651" s="1301" t="s">
        <v>4771</v>
      </c>
      <c r="Q651" s="1386"/>
      <c r="R651" s="1385" t="s">
        <v>4770</v>
      </c>
      <c r="S651" s="1301" t="s">
        <v>4771</v>
      </c>
      <c r="T651" s="1386"/>
      <c r="U651" s="1385" t="s">
        <v>4770</v>
      </c>
      <c r="V651" s="1301" t="s">
        <v>4771</v>
      </c>
      <c r="W651" s="1386"/>
      <c r="X651" s="1385" t="s">
        <v>4770</v>
      </c>
      <c r="Y651" s="1301" t="s">
        <v>4771</v>
      </c>
      <c r="Z651" s="1386"/>
      <c r="AA651" s="1385" t="s">
        <v>4770</v>
      </c>
      <c r="AB651" s="1301" t="s">
        <v>4771</v>
      </c>
      <c r="AC651" s="1386"/>
      <c r="AD651" s="1385" t="s">
        <v>4770</v>
      </c>
      <c r="AE651" s="1301" t="s">
        <v>4771</v>
      </c>
      <c r="AF651" s="1386"/>
      <c r="AG651" s="1385" t="s">
        <v>4770</v>
      </c>
      <c r="AH651" s="1301" t="s">
        <v>4771</v>
      </c>
      <c r="AI651" s="1386"/>
      <c r="AJ651" s="1385" t="s">
        <v>4770</v>
      </c>
      <c r="AK651" s="1301" t="s">
        <v>4771</v>
      </c>
      <c r="AL651" s="1386"/>
      <c r="AM651" s="1385" t="s">
        <v>4770</v>
      </c>
      <c r="AN651" s="1301" t="s">
        <v>4771</v>
      </c>
      <c r="AO651" s="1386"/>
      <c r="AP651" s="1385" t="s">
        <v>4770</v>
      </c>
      <c r="AQ651" s="1301" t="s">
        <v>4771</v>
      </c>
      <c r="AR651" s="1386"/>
      <c r="AS651" s="1385" t="s">
        <v>4770</v>
      </c>
      <c r="AT651" s="1301" t="s">
        <v>4771</v>
      </c>
      <c r="AU651" s="1386"/>
      <c r="AV651" s="1385" t="s">
        <v>4770</v>
      </c>
      <c r="AW651" s="1301" t="s">
        <v>4771</v>
      </c>
      <c r="AX651" s="1386"/>
    </row>
    <row r="652" spans="1:50">
      <c r="A652" s="1384" t="s">
        <v>4772</v>
      </c>
      <c r="B652" s="1139" t="s">
        <v>4773</v>
      </c>
      <c r="C652" s="1387" t="s">
        <v>4374</v>
      </c>
      <c r="D652" s="696" t="s">
        <v>4805</v>
      </c>
      <c r="E652" s="1388"/>
      <c r="F652" s="1387" t="s">
        <v>4374</v>
      </c>
      <c r="G652" s="696" t="s">
        <v>4805</v>
      </c>
      <c r="H652" s="1388"/>
      <c r="I652" s="1387" t="s">
        <v>4374</v>
      </c>
      <c r="J652" s="696" t="s">
        <v>4805</v>
      </c>
      <c r="K652" s="1388"/>
      <c r="L652" s="1387" t="s">
        <v>4805</v>
      </c>
      <c r="M652" s="696" t="s">
        <v>4374</v>
      </c>
      <c r="N652" s="1388"/>
      <c r="O652" s="1387" t="s">
        <v>4805</v>
      </c>
      <c r="P652" s="696" t="s">
        <v>4374</v>
      </c>
      <c r="Q652" s="1388"/>
      <c r="R652" s="1387" t="s">
        <v>4374</v>
      </c>
      <c r="S652" s="696" t="s">
        <v>4374</v>
      </c>
      <c r="T652" s="1388"/>
      <c r="U652" s="1387" t="s">
        <v>4805</v>
      </c>
      <c r="V652" s="696" t="s">
        <v>4374</v>
      </c>
      <c r="W652" s="1388"/>
      <c r="X652" s="1387" t="s">
        <v>4374</v>
      </c>
      <c r="Y652" s="696" t="s">
        <v>4374</v>
      </c>
      <c r="Z652" s="1388"/>
      <c r="AA652" s="1387" t="s">
        <v>4805</v>
      </c>
      <c r="AB652" s="696" t="s">
        <v>4374</v>
      </c>
      <c r="AC652" s="1388"/>
      <c r="AD652" s="1387" t="s">
        <v>4374</v>
      </c>
      <c r="AE652" s="696" t="s">
        <v>4805</v>
      </c>
      <c r="AF652" s="1388"/>
      <c r="AG652" s="1387" t="s">
        <v>4805</v>
      </c>
      <c r="AH652" s="696" t="s">
        <v>4374</v>
      </c>
      <c r="AI652" s="1388"/>
      <c r="AJ652" s="1387" t="s">
        <v>4805</v>
      </c>
      <c r="AK652" s="696" t="s">
        <v>4374</v>
      </c>
      <c r="AL652" s="1388"/>
      <c r="AM652" s="1387" t="s">
        <v>4374</v>
      </c>
      <c r="AN652" s="696" t="s">
        <v>4805</v>
      </c>
      <c r="AO652" s="1388"/>
      <c r="AP652" s="1387" t="s">
        <v>4805</v>
      </c>
      <c r="AQ652" s="696" t="s">
        <v>4374</v>
      </c>
      <c r="AR652" s="1388"/>
      <c r="AS652" s="1387" t="s">
        <v>4805</v>
      </c>
      <c r="AT652" s="696" t="s">
        <v>4374</v>
      </c>
      <c r="AU652" s="1388"/>
      <c r="AV652" s="1387" t="s">
        <v>4805</v>
      </c>
      <c r="AW652" s="696" t="s">
        <v>4374</v>
      </c>
      <c r="AX652" s="1388"/>
    </row>
    <row r="653" spans="1:50">
      <c r="A653" s="1384" t="s">
        <v>4966</v>
      </c>
      <c r="B653" s="1139" t="s">
        <v>4968</v>
      </c>
      <c r="C653" s="1387" t="s">
        <v>2261</v>
      </c>
      <c r="D653" s="696">
        <v>25</v>
      </c>
      <c r="E653" s="1388"/>
      <c r="F653" s="1387" t="s">
        <v>2261</v>
      </c>
      <c r="G653" s="696">
        <v>30</v>
      </c>
      <c r="H653" s="1388"/>
      <c r="I653" s="1387" t="s">
        <v>2261</v>
      </c>
      <c r="J653" s="696">
        <v>30</v>
      </c>
      <c r="K653" s="1388"/>
      <c r="L653" s="1387">
        <v>30</v>
      </c>
      <c r="M653" s="696" t="s">
        <v>2261</v>
      </c>
      <c r="N653" s="1388"/>
      <c r="O653" s="1387">
        <v>30</v>
      </c>
      <c r="P653" s="696" t="s">
        <v>2261</v>
      </c>
      <c r="Q653" s="1388"/>
      <c r="R653" s="1387" t="s">
        <v>2261</v>
      </c>
      <c r="S653" s="696" t="s">
        <v>2261</v>
      </c>
      <c r="T653" s="1388"/>
      <c r="U653" s="1387">
        <v>30</v>
      </c>
      <c r="V653" s="696" t="s">
        <v>2261</v>
      </c>
      <c r="W653" s="1388"/>
      <c r="X653" s="1387" t="s">
        <v>2261</v>
      </c>
      <c r="Y653" s="696" t="s">
        <v>2261</v>
      </c>
      <c r="Z653" s="1388"/>
      <c r="AA653" s="1387">
        <v>15</v>
      </c>
      <c r="AB653" s="696" t="s">
        <v>2261</v>
      </c>
      <c r="AC653" s="1388"/>
      <c r="AD653" s="1387" t="s">
        <v>2261</v>
      </c>
      <c r="AE653" s="696">
        <v>30</v>
      </c>
      <c r="AF653" s="1388"/>
      <c r="AG653" s="1387">
        <v>15</v>
      </c>
      <c r="AH653" s="696" t="s">
        <v>2261</v>
      </c>
      <c r="AI653" s="1388"/>
      <c r="AJ653" s="1387">
        <v>15</v>
      </c>
      <c r="AK653" s="696" t="s">
        <v>2261</v>
      </c>
      <c r="AL653" s="1388"/>
      <c r="AM653" s="1387" t="s">
        <v>2261</v>
      </c>
      <c r="AN653" s="696">
        <v>30</v>
      </c>
      <c r="AO653" s="1388"/>
      <c r="AP653" s="1387">
        <v>30</v>
      </c>
      <c r="AQ653" s="696" t="s">
        <v>2261</v>
      </c>
      <c r="AR653" s="1388"/>
      <c r="AS653" s="1387">
        <v>15</v>
      </c>
      <c r="AT653" s="696" t="s">
        <v>2261</v>
      </c>
      <c r="AU653" s="1388"/>
      <c r="AV653" s="1387">
        <v>30</v>
      </c>
      <c r="AW653" s="696" t="s">
        <v>2261</v>
      </c>
      <c r="AX653" s="1388"/>
    </row>
    <row r="654" spans="1:50" ht="19.5" thickBot="1">
      <c r="A654" s="1389" t="s">
        <v>4967</v>
      </c>
      <c r="B654" s="1141" t="s">
        <v>4969</v>
      </c>
      <c r="C654" s="1390" t="s">
        <v>2261</v>
      </c>
      <c r="D654" s="1391" t="s">
        <v>2261</v>
      </c>
      <c r="E654" s="1392"/>
      <c r="F654" s="1390" t="s">
        <v>2261</v>
      </c>
      <c r="G654" s="1391" t="s">
        <v>2261</v>
      </c>
      <c r="H654" s="1392"/>
      <c r="I654" s="1390" t="s">
        <v>2261</v>
      </c>
      <c r="J654" s="1391">
        <v>1.4</v>
      </c>
      <c r="K654" s="1392"/>
      <c r="L654" s="1390" t="s">
        <v>2261</v>
      </c>
      <c r="M654" s="1391" t="s">
        <v>2261</v>
      </c>
      <c r="N654" s="1392"/>
      <c r="O654" s="1390" t="s">
        <v>2261</v>
      </c>
      <c r="P654" s="1391" t="s">
        <v>2261</v>
      </c>
      <c r="Q654" s="1392"/>
      <c r="R654" s="1390" t="s">
        <v>2261</v>
      </c>
      <c r="S654" s="1391" t="s">
        <v>2261</v>
      </c>
      <c r="T654" s="1392"/>
      <c r="U654" s="1390" t="s">
        <v>2261</v>
      </c>
      <c r="V654" s="1391" t="s">
        <v>2261</v>
      </c>
      <c r="W654" s="1392"/>
      <c r="X654" s="1390" t="s">
        <v>2261</v>
      </c>
      <c r="Y654" s="1391" t="s">
        <v>2261</v>
      </c>
      <c r="Z654" s="1392"/>
      <c r="AA654" s="1390" t="s">
        <v>2261</v>
      </c>
      <c r="AB654" s="1391" t="s">
        <v>2261</v>
      </c>
      <c r="AC654" s="1392"/>
      <c r="AD654" s="1390" t="s">
        <v>2261</v>
      </c>
      <c r="AE654" s="1391" t="s">
        <v>2261</v>
      </c>
      <c r="AF654" s="1392"/>
      <c r="AG654" s="1390" t="s">
        <v>2261</v>
      </c>
      <c r="AH654" s="1391" t="s">
        <v>2261</v>
      </c>
      <c r="AI654" s="1392"/>
      <c r="AJ654" s="1390" t="s">
        <v>2261</v>
      </c>
      <c r="AK654" s="1391" t="s">
        <v>2261</v>
      </c>
      <c r="AL654" s="1392"/>
      <c r="AM654" s="1390" t="s">
        <v>2261</v>
      </c>
      <c r="AN654" s="1391" t="s">
        <v>2261</v>
      </c>
      <c r="AO654" s="1392"/>
      <c r="AP654" s="1390" t="s">
        <v>2261</v>
      </c>
      <c r="AQ654" s="1391" t="s">
        <v>2261</v>
      </c>
      <c r="AR654" s="1392"/>
      <c r="AS654" s="1390" t="s">
        <v>2261</v>
      </c>
      <c r="AT654" s="1391" t="s">
        <v>2261</v>
      </c>
      <c r="AU654" s="1392"/>
      <c r="AV654" s="1390" t="s">
        <v>2261</v>
      </c>
      <c r="AW654" s="1391" t="s">
        <v>2261</v>
      </c>
      <c r="AX654" s="1392"/>
    </row>
    <row r="655" spans="1:50" ht="19.5" thickTop="1">
      <c r="A655" s="1780" t="s">
        <v>4774</v>
      </c>
      <c r="B655" s="1757" t="s">
        <v>5856</v>
      </c>
      <c r="C655" s="1759"/>
      <c r="D655" s="1760"/>
      <c r="E655" s="1761"/>
      <c r="F655" s="1759"/>
      <c r="G655" s="1760"/>
      <c r="H655" s="1761"/>
      <c r="I655" s="1759"/>
      <c r="J655" s="1760"/>
      <c r="K655" s="1761"/>
      <c r="L655" s="1759"/>
      <c r="M655" s="1760"/>
      <c r="N655" s="1761"/>
      <c r="O655" s="1759"/>
      <c r="P655" s="1760"/>
      <c r="Q655" s="1761"/>
      <c r="R655" s="1759"/>
      <c r="S655" s="1760"/>
      <c r="T655" s="1761"/>
      <c r="U655" s="1759"/>
      <c r="V655" s="1760"/>
      <c r="W655" s="1761"/>
      <c r="X655" s="1759"/>
      <c r="Y655" s="1760"/>
      <c r="Z655" s="1761"/>
      <c r="AA655" s="1759"/>
      <c r="AB655" s="1760"/>
      <c r="AC655" s="1761"/>
      <c r="AD655" s="1759"/>
      <c r="AE655" s="1760"/>
      <c r="AF655" s="1761"/>
      <c r="AG655" s="1759"/>
      <c r="AH655" s="1760"/>
      <c r="AI655" s="1761"/>
      <c r="AJ655" s="1759"/>
      <c r="AK655" s="1760"/>
      <c r="AL655" s="1761"/>
      <c r="AM655" s="1759"/>
      <c r="AN655" s="1760"/>
      <c r="AO655" s="1761"/>
      <c r="AP655" s="1759"/>
      <c r="AQ655" s="1760"/>
      <c r="AR655" s="1761"/>
      <c r="AS655" s="1759"/>
      <c r="AT655" s="1760"/>
      <c r="AU655" s="1761"/>
      <c r="AV655" s="1759"/>
      <c r="AW655" s="1760"/>
      <c r="AX655" s="1761"/>
    </row>
    <row r="656" spans="1:50">
      <c r="A656" s="1762" t="s">
        <v>4155</v>
      </c>
      <c r="B656" s="1160" t="s">
        <v>4765</v>
      </c>
      <c r="C656" s="1328"/>
      <c r="D656" s="1393">
        <v>2</v>
      </c>
      <c r="E656" s="1209"/>
      <c r="F656" s="1328"/>
      <c r="G656" s="1393">
        <v>1.2</v>
      </c>
      <c r="H656" s="1209"/>
      <c r="I656" s="1328"/>
      <c r="J656" s="1393">
        <v>1.2</v>
      </c>
      <c r="K656" s="1209"/>
      <c r="L656" s="1328"/>
      <c r="M656" s="1393">
        <v>2</v>
      </c>
      <c r="N656" s="1209"/>
      <c r="O656" s="1328"/>
      <c r="P656" s="1393">
        <v>1</v>
      </c>
      <c r="Q656" s="1209"/>
      <c r="R656" s="1328"/>
      <c r="S656" s="1393">
        <v>0.6</v>
      </c>
      <c r="T656" s="1209"/>
      <c r="U656" s="1328"/>
      <c r="V656" s="1393">
        <v>2</v>
      </c>
      <c r="W656" s="1209"/>
      <c r="X656" s="1328"/>
      <c r="Y656" s="1393" t="s">
        <v>2261</v>
      </c>
      <c r="Z656" s="1209"/>
      <c r="AA656" s="1328"/>
      <c r="AB656" s="1393">
        <v>2</v>
      </c>
      <c r="AC656" s="1209"/>
      <c r="AD656" s="1328"/>
      <c r="AE656" s="1393">
        <v>1.2</v>
      </c>
      <c r="AF656" s="1209"/>
      <c r="AG656" s="1328"/>
      <c r="AH656" s="1393">
        <v>2</v>
      </c>
      <c r="AI656" s="1209"/>
      <c r="AJ656" s="1328"/>
      <c r="AK656" s="1393">
        <v>2</v>
      </c>
      <c r="AL656" s="1209"/>
      <c r="AM656" s="1328"/>
      <c r="AN656" s="1393">
        <v>2</v>
      </c>
      <c r="AO656" s="1209"/>
      <c r="AP656" s="1328"/>
      <c r="AQ656" s="1393">
        <v>2</v>
      </c>
      <c r="AR656" s="1209"/>
      <c r="AS656" s="1328"/>
      <c r="AT656" s="1393">
        <v>2</v>
      </c>
      <c r="AU656" s="1209"/>
      <c r="AV656" s="1328"/>
      <c r="AW656" s="1393">
        <v>2</v>
      </c>
      <c r="AX656" s="1209"/>
    </row>
    <row r="657" spans="1:50">
      <c r="A657" s="1763" t="s">
        <v>4766</v>
      </c>
      <c r="B657" s="1139" t="s">
        <v>4767</v>
      </c>
      <c r="C657" s="1328"/>
      <c r="D657" s="1208" t="s">
        <v>4412</v>
      </c>
      <c r="E657" s="1209"/>
      <c r="F657" s="1328"/>
      <c r="G657" s="1208" t="s">
        <v>4914</v>
      </c>
      <c r="H657" s="1209"/>
      <c r="I657" s="1328"/>
      <c r="J657" s="1208" t="s">
        <v>4377</v>
      </c>
      <c r="K657" s="1209"/>
      <c r="L657" s="1328"/>
      <c r="M657" s="1208" t="s">
        <v>4404</v>
      </c>
      <c r="N657" s="1209"/>
      <c r="O657" s="1328"/>
      <c r="P657" s="1208" t="s">
        <v>4349</v>
      </c>
      <c r="Q657" s="1209"/>
      <c r="R657" s="1328"/>
      <c r="S657" s="1208" t="s">
        <v>4418</v>
      </c>
      <c r="T657" s="1209"/>
      <c r="U657" s="1328"/>
      <c r="V657" s="1208" t="s">
        <v>4423</v>
      </c>
      <c r="W657" s="1209"/>
      <c r="X657" s="1328"/>
      <c r="Y657" s="1208"/>
      <c r="Z657" s="1209"/>
      <c r="AA657" s="1328"/>
      <c r="AB657" s="1208" t="s">
        <v>4392</v>
      </c>
      <c r="AC657" s="1209"/>
      <c r="AD657" s="1328"/>
      <c r="AE657" s="1208" t="s">
        <v>4395</v>
      </c>
      <c r="AF657" s="1209"/>
      <c r="AG657" s="1328"/>
      <c r="AH657" s="1208" t="s">
        <v>4381</v>
      </c>
      <c r="AI657" s="1209"/>
      <c r="AJ657" s="1328"/>
      <c r="AK657" s="1208" t="s">
        <v>4903</v>
      </c>
      <c r="AL657" s="1209"/>
      <c r="AM657" s="1328"/>
      <c r="AN657" s="1208" t="s">
        <v>4386</v>
      </c>
      <c r="AO657" s="1209"/>
      <c r="AP657" s="1328"/>
      <c r="AQ657" s="1208" t="s">
        <v>4951</v>
      </c>
      <c r="AR657" s="1209"/>
      <c r="AS657" s="1328"/>
      <c r="AT657" s="1208" t="s">
        <v>4921</v>
      </c>
      <c r="AU657" s="1209"/>
      <c r="AV657" s="1328"/>
      <c r="AW657" s="1208" t="s">
        <v>4935</v>
      </c>
      <c r="AX657" s="1209"/>
    </row>
    <row r="658" spans="1:50">
      <c r="A658" s="1763" t="s">
        <v>4734</v>
      </c>
      <c r="B658" s="1139" t="s">
        <v>5776</v>
      </c>
      <c r="C658" s="1328"/>
      <c r="D658" s="1208" t="s">
        <v>4878</v>
      </c>
      <c r="E658" s="1209"/>
      <c r="F658" s="1328"/>
      <c r="G658" s="1208" t="s">
        <v>4915</v>
      </c>
      <c r="H658" s="1209"/>
      <c r="I658" s="1328"/>
      <c r="J658" s="1208" t="s">
        <v>4835</v>
      </c>
      <c r="K658" s="1209"/>
      <c r="L658" s="1328"/>
      <c r="M658" s="1208" t="s">
        <v>4871</v>
      </c>
      <c r="N658" s="1209"/>
      <c r="O658" s="1328"/>
      <c r="P658" s="1208" t="s">
        <v>4811</v>
      </c>
      <c r="Q658" s="1209"/>
      <c r="R658" s="1328"/>
      <c r="S658" s="1208" t="s">
        <v>4886</v>
      </c>
      <c r="T658" s="1209"/>
      <c r="U658" s="1328"/>
      <c r="V658" s="1208" t="s">
        <v>4894</v>
      </c>
      <c r="W658" s="1209"/>
      <c r="X658" s="1328"/>
      <c r="Y658" s="1208"/>
      <c r="Z658" s="1209"/>
      <c r="AA658" s="1328"/>
      <c r="AB658" s="1208" t="s">
        <v>4857</v>
      </c>
      <c r="AC658" s="1209"/>
      <c r="AD658" s="1328"/>
      <c r="AE658" s="1208" t="s">
        <v>4863</v>
      </c>
      <c r="AF658" s="1209"/>
      <c r="AG658" s="1328"/>
      <c r="AH658" s="1208" t="s">
        <v>4843</v>
      </c>
      <c r="AI658" s="1209"/>
      <c r="AJ658" s="1328"/>
      <c r="AK658" s="1208" t="s">
        <v>4904</v>
      </c>
      <c r="AL658" s="1209"/>
      <c r="AM658" s="1328"/>
      <c r="AN658" s="1208" t="s">
        <v>4850</v>
      </c>
      <c r="AO658" s="1209"/>
      <c r="AP658" s="1328"/>
      <c r="AQ658" s="1208" t="s">
        <v>4952</v>
      </c>
      <c r="AR658" s="1209"/>
      <c r="AS658" s="1328"/>
      <c r="AT658" s="1208" t="s">
        <v>4922</v>
      </c>
      <c r="AU658" s="1209"/>
      <c r="AV658" s="1328"/>
      <c r="AW658" s="1208" t="s">
        <v>4936</v>
      </c>
      <c r="AX658" s="1209"/>
    </row>
    <row r="659" spans="1:50">
      <c r="A659" s="1763" t="s">
        <v>4775</v>
      </c>
      <c r="B659" s="1139" t="s">
        <v>4776</v>
      </c>
      <c r="C659" s="1328"/>
      <c r="D659" s="1208" t="s">
        <v>4884</v>
      </c>
      <c r="E659" s="1209"/>
      <c r="F659" s="1328"/>
      <c r="G659" s="1208" t="s">
        <v>4918</v>
      </c>
      <c r="H659" s="1209"/>
      <c r="I659" s="1328"/>
      <c r="J659" s="1208" t="s">
        <v>4842</v>
      </c>
      <c r="K659" s="1209"/>
      <c r="L659" s="1328"/>
      <c r="M659" s="1208" t="s">
        <v>4876</v>
      </c>
      <c r="N659" s="1209"/>
      <c r="O659" s="1328"/>
      <c r="P659" s="1208" t="s">
        <v>4824</v>
      </c>
      <c r="Q659" s="1209"/>
      <c r="R659" s="1328"/>
      <c r="S659" s="1208" t="s">
        <v>4892</v>
      </c>
      <c r="T659" s="1209"/>
      <c r="U659" s="1328"/>
      <c r="V659" s="1208" t="s">
        <v>4900</v>
      </c>
      <c r="W659" s="1209"/>
      <c r="X659" s="1328"/>
      <c r="Y659" s="1208"/>
      <c r="Z659" s="1209"/>
      <c r="AA659" s="1328"/>
      <c r="AB659" s="1208" t="s">
        <v>4862</v>
      </c>
      <c r="AC659" s="1209"/>
      <c r="AD659" s="1328"/>
      <c r="AE659" s="1208" t="s">
        <v>4868</v>
      </c>
      <c r="AF659" s="1209"/>
      <c r="AG659" s="1328"/>
      <c r="AH659" s="1208" t="s">
        <v>4848</v>
      </c>
      <c r="AI659" s="1209"/>
      <c r="AJ659" s="1328"/>
      <c r="AK659" s="1208" t="s">
        <v>4909</v>
      </c>
      <c r="AL659" s="1209"/>
      <c r="AM659" s="1328"/>
      <c r="AN659" s="1208" t="s">
        <v>4856</v>
      </c>
      <c r="AO659" s="1209"/>
      <c r="AP659" s="1328"/>
      <c r="AQ659" s="1208" t="s">
        <v>4959</v>
      </c>
      <c r="AR659" s="1209"/>
      <c r="AS659" s="1328"/>
      <c r="AT659" s="1208" t="s">
        <v>4931</v>
      </c>
      <c r="AU659" s="1209"/>
      <c r="AV659" s="1328"/>
      <c r="AW659" s="1208" t="s">
        <v>4947</v>
      </c>
      <c r="AX659" s="1209"/>
    </row>
    <row r="660" spans="1:50">
      <c r="A660" s="1763" t="s">
        <v>4777</v>
      </c>
      <c r="B660" s="1139" t="s">
        <v>4778</v>
      </c>
      <c r="C660" s="1328"/>
      <c r="D660" s="1394" t="s">
        <v>4885</v>
      </c>
      <c r="E660" s="1209"/>
      <c r="F660" s="1328"/>
      <c r="G660" s="1394" t="s">
        <v>5937</v>
      </c>
      <c r="H660" s="1209"/>
      <c r="I660" s="1328"/>
      <c r="J660" s="1394" t="s">
        <v>5937</v>
      </c>
      <c r="K660" s="1209"/>
      <c r="L660" s="1328"/>
      <c r="M660" s="1394" t="s">
        <v>4877</v>
      </c>
      <c r="N660" s="1209"/>
      <c r="O660" s="1328"/>
      <c r="P660" s="1394" t="s">
        <v>4825</v>
      </c>
      <c r="Q660" s="1209"/>
      <c r="R660" s="1328"/>
      <c r="S660" s="1394" t="s">
        <v>4825</v>
      </c>
      <c r="T660" s="1209"/>
      <c r="U660" s="1328"/>
      <c r="V660" s="1394" t="s">
        <v>4877</v>
      </c>
      <c r="W660" s="1209"/>
      <c r="X660" s="1328"/>
      <c r="Y660" s="1394"/>
      <c r="Z660" s="1209"/>
      <c r="AA660" s="1328"/>
      <c r="AB660" s="1394" t="s">
        <v>4825</v>
      </c>
      <c r="AC660" s="1209"/>
      <c r="AD660" s="1328"/>
      <c r="AE660" s="1394" t="s">
        <v>5937</v>
      </c>
      <c r="AF660" s="1209"/>
      <c r="AG660" s="1328"/>
      <c r="AH660" s="1394" t="s">
        <v>4825</v>
      </c>
      <c r="AI660" s="1209"/>
      <c r="AJ660" s="1328"/>
      <c r="AK660" s="1394" t="s">
        <v>4825</v>
      </c>
      <c r="AL660" s="1209"/>
      <c r="AM660" s="1328"/>
      <c r="AN660" s="1394" t="s">
        <v>4825</v>
      </c>
      <c r="AO660" s="1209"/>
      <c r="AP660" s="1328"/>
      <c r="AQ660" s="1394" t="s">
        <v>4873</v>
      </c>
      <c r="AR660" s="1209"/>
      <c r="AS660" s="1328"/>
      <c r="AT660" s="1394" t="s">
        <v>4825</v>
      </c>
      <c r="AU660" s="1209"/>
      <c r="AV660" s="1328"/>
      <c r="AW660" s="1394" t="s">
        <v>4885</v>
      </c>
      <c r="AX660" s="1209"/>
    </row>
    <row r="661" spans="1:50">
      <c r="A661" s="1763" t="s">
        <v>4779</v>
      </c>
      <c r="B661" s="1139" t="s">
        <v>4780</v>
      </c>
      <c r="C661" s="1328"/>
      <c r="D661" s="1394" t="s">
        <v>4825</v>
      </c>
      <c r="E661" s="1209"/>
      <c r="F661" s="1328"/>
      <c r="G661" s="1394" t="s">
        <v>4825</v>
      </c>
      <c r="H661" s="1209"/>
      <c r="I661" s="1328"/>
      <c r="J661" s="1394" t="s">
        <v>4825</v>
      </c>
      <c r="K661" s="1209"/>
      <c r="L661" s="1328"/>
      <c r="M661" s="1394" t="s">
        <v>4825</v>
      </c>
      <c r="N661" s="1209"/>
      <c r="O661" s="1328"/>
      <c r="P661" s="1394" t="s">
        <v>4825</v>
      </c>
      <c r="Q661" s="1209"/>
      <c r="R661" s="1328"/>
      <c r="S661" s="1394" t="s">
        <v>4825</v>
      </c>
      <c r="T661" s="1209"/>
      <c r="U661" s="1328"/>
      <c r="V661" s="1394" t="s">
        <v>4825</v>
      </c>
      <c r="W661" s="1209"/>
      <c r="X661" s="1328"/>
      <c r="Y661" s="1394"/>
      <c r="Z661" s="1209"/>
      <c r="AA661" s="1328"/>
      <c r="AB661" s="1394" t="s">
        <v>4825</v>
      </c>
      <c r="AC661" s="1209"/>
      <c r="AD661" s="1328"/>
      <c r="AE661" s="1394" t="s">
        <v>4825</v>
      </c>
      <c r="AF661" s="1209"/>
      <c r="AG661" s="1328"/>
      <c r="AH661" s="1394" t="s">
        <v>4825</v>
      </c>
      <c r="AI661" s="1209"/>
      <c r="AJ661" s="1328"/>
      <c r="AK661" s="1394" t="s">
        <v>4825</v>
      </c>
      <c r="AL661" s="1209"/>
      <c r="AM661" s="1328"/>
      <c r="AN661" s="1394" t="s">
        <v>4825</v>
      </c>
      <c r="AO661" s="1209"/>
      <c r="AP661" s="1328"/>
      <c r="AQ661" s="1394" t="s">
        <v>4825</v>
      </c>
      <c r="AR661" s="1209"/>
      <c r="AS661" s="1328"/>
      <c r="AT661" s="1394" t="s">
        <v>4825</v>
      </c>
      <c r="AU661" s="1209"/>
      <c r="AV661" s="1328"/>
      <c r="AW661" s="1394" t="s">
        <v>4825</v>
      </c>
      <c r="AX661" s="1209"/>
    </row>
    <row r="662" spans="1:50">
      <c r="A662" s="1763" t="s">
        <v>4735</v>
      </c>
      <c r="B662" s="1139" t="s">
        <v>5386</v>
      </c>
      <c r="C662" s="1328"/>
      <c r="D662" s="1208" t="s">
        <v>3164</v>
      </c>
      <c r="E662" s="1209"/>
      <c r="F662" s="1328"/>
      <c r="G662" s="1208" t="s">
        <v>3164</v>
      </c>
      <c r="H662" s="1209"/>
      <c r="I662" s="1328"/>
      <c r="J662" s="1208" t="s">
        <v>3164</v>
      </c>
      <c r="K662" s="1209"/>
      <c r="L662" s="1328"/>
      <c r="M662" s="1208" t="s">
        <v>3164</v>
      </c>
      <c r="N662" s="1209"/>
      <c r="O662" s="1328"/>
      <c r="P662" s="1208" t="s">
        <v>4804</v>
      </c>
      <c r="Q662" s="1209"/>
      <c r="R662" s="1328"/>
      <c r="S662" s="1208" t="s">
        <v>4888</v>
      </c>
      <c r="T662" s="1209"/>
      <c r="U662" s="1328"/>
      <c r="V662" s="1208" t="s">
        <v>4896</v>
      </c>
      <c r="W662" s="1209"/>
      <c r="X662" s="1328"/>
      <c r="Y662" s="1208"/>
      <c r="Z662" s="1209"/>
      <c r="AA662" s="1328"/>
      <c r="AB662" s="1208" t="s">
        <v>4393</v>
      </c>
      <c r="AC662" s="1209"/>
      <c r="AD662" s="1328"/>
      <c r="AE662" s="1208" t="s">
        <v>4396</v>
      </c>
      <c r="AF662" s="1209"/>
      <c r="AG662" s="1328"/>
      <c r="AH662" s="1208" t="s">
        <v>4393</v>
      </c>
      <c r="AI662" s="1209"/>
      <c r="AJ662" s="1328"/>
      <c r="AK662" s="1208" t="s">
        <v>3355</v>
      </c>
      <c r="AL662" s="1209"/>
      <c r="AM662" s="1328"/>
      <c r="AN662" s="1208" t="s">
        <v>4852</v>
      </c>
      <c r="AO662" s="1209"/>
      <c r="AP662" s="1328"/>
      <c r="AQ662" s="1208" t="s">
        <v>4929</v>
      </c>
      <c r="AR662" s="1209"/>
      <c r="AS662" s="1328"/>
      <c r="AT662" s="1208" t="s">
        <v>4924</v>
      </c>
      <c r="AU662" s="1209"/>
      <c r="AV662" s="1328"/>
      <c r="AW662" s="1208" t="s">
        <v>4939</v>
      </c>
      <c r="AX662" s="1209"/>
    </row>
    <row r="663" spans="1:50">
      <c r="A663" s="1763" t="s">
        <v>4781</v>
      </c>
      <c r="B663" s="1139" t="s">
        <v>4782</v>
      </c>
      <c r="C663" s="1328"/>
      <c r="D663" s="1330">
        <v>1</v>
      </c>
      <c r="E663" s="1209"/>
      <c r="F663" s="1328"/>
      <c r="G663" s="1330">
        <v>1</v>
      </c>
      <c r="H663" s="1209"/>
      <c r="I663" s="1328"/>
      <c r="J663" s="1330">
        <v>1</v>
      </c>
      <c r="K663" s="1209"/>
      <c r="L663" s="1328"/>
      <c r="M663" s="1330">
        <v>1</v>
      </c>
      <c r="N663" s="1209"/>
      <c r="O663" s="1328"/>
      <c r="P663" s="1330">
        <v>0.9</v>
      </c>
      <c r="Q663" s="1209"/>
      <c r="R663" s="1328"/>
      <c r="S663" s="1330">
        <v>1</v>
      </c>
      <c r="T663" s="1209"/>
      <c r="U663" s="1328"/>
      <c r="V663" s="1330">
        <v>1</v>
      </c>
      <c r="W663" s="1209"/>
      <c r="X663" s="1328"/>
      <c r="Y663" s="1330"/>
      <c r="Z663" s="1209"/>
      <c r="AA663" s="1328"/>
      <c r="AB663" s="1330">
        <v>1</v>
      </c>
      <c r="AC663" s="1209"/>
      <c r="AD663" s="1328"/>
      <c r="AE663" s="1330">
        <v>1</v>
      </c>
      <c r="AF663" s="1209"/>
      <c r="AG663" s="1328"/>
      <c r="AH663" s="1330">
        <v>1</v>
      </c>
      <c r="AI663" s="1209"/>
      <c r="AJ663" s="1328"/>
      <c r="AK663" s="1330">
        <v>1</v>
      </c>
      <c r="AL663" s="1209"/>
      <c r="AM663" s="1328"/>
      <c r="AN663" s="1330">
        <v>1</v>
      </c>
      <c r="AO663" s="1209"/>
      <c r="AP663" s="1328"/>
      <c r="AQ663" s="1330">
        <v>1</v>
      </c>
      <c r="AR663" s="1209"/>
      <c r="AS663" s="1328"/>
      <c r="AT663" s="1330">
        <v>1</v>
      </c>
      <c r="AU663" s="1209"/>
      <c r="AV663" s="1328"/>
      <c r="AW663" s="1330">
        <v>1</v>
      </c>
      <c r="AX663" s="1209"/>
    </row>
    <row r="664" spans="1:50">
      <c r="A664" s="1763" t="s">
        <v>4783</v>
      </c>
      <c r="B664" s="1139" t="s">
        <v>4784</v>
      </c>
      <c r="C664" s="1328"/>
      <c r="D664" s="1330">
        <v>1</v>
      </c>
      <c r="E664" s="1209"/>
      <c r="F664" s="1328"/>
      <c r="G664" s="1330">
        <v>1</v>
      </c>
      <c r="H664" s="1209"/>
      <c r="I664" s="1328"/>
      <c r="J664" s="1330">
        <v>1</v>
      </c>
      <c r="K664" s="1209"/>
      <c r="L664" s="1328"/>
      <c r="M664" s="1330">
        <v>1</v>
      </c>
      <c r="N664" s="1209"/>
      <c r="O664" s="1328"/>
      <c r="P664" s="1330">
        <v>0.9</v>
      </c>
      <c r="Q664" s="1209"/>
      <c r="R664" s="1328"/>
      <c r="S664" s="1330">
        <v>1</v>
      </c>
      <c r="T664" s="1209"/>
      <c r="U664" s="1328"/>
      <c r="V664" s="1330">
        <v>1</v>
      </c>
      <c r="W664" s="1209"/>
      <c r="X664" s="1328"/>
      <c r="Y664" s="1330"/>
      <c r="Z664" s="1209"/>
      <c r="AA664" s="1328"/>
      <c r="AB664" s="1330">
        <v>1</v>
      </c>
      <c r="AC664" s="1209"/>
      <c r="AD664" s="1328"/>
      <c r="AE664" s="1330">
        <v>1</v>
      </c>
      <c r="AF664" s="1209"/>
      <c r="AG664" s="1328"/>
      <c r="AH664" s="1330">
        <v>1</v>
      </c>
      <c r="AI664" s="1209"/>
      <c r="AJ664" s="1328"/>
      <c r="AK664" s="1330">
        <v>1</v>
      </c>
      <c r="AL664" s="1209"/>
      <c r="AM664" s="1328"/>
      <c r="AN664" s="1330">
        <v>1</v>
      </c>
      <c r="AO664" s="1209"/>
      <c r="AP664" s="1328"/>
      <c r="AQ664" s="1330">
        <v>1</v>
      </c>
      <c r="AR664" s="1209"/>
      <c r="AS664" s="1328"/>
      <c r="AT664" s="1330">
        <v>1</v>
      </c>
      <c r="AU664" s="1209"/>
      <c r="AV664" s="1328"/>
      <c r="AW664" s="1330">
        <v>1</v>
      </c>
      <c r="AX664" s="1209"/>
    </row>
    <row r="665" spans="1:50" ht="24">
      <c r="A665" s="1764"/>
      <c r="B665" s="1139"/>
      <c r="C665" s="1395" t="s">
        <v>4785</v>
      </c>
      <c r="D665" s="1396" t="s">
        <v>4786</v>
      </c>
      <c r="E665" s="1397" t="s">
        <v>4787</v>
      </c>
      <c r="F665" s="1395" t="s">
        <v>4785</v>
      </c>
      <c r="G665" s="1396" t="s">
        <v>4786</v>
      </c>
      <c r="H665" s="1397" t="s">
        <v>4787</v>
      </c>
      <c r="I665" s="1395" t="s">
        <v>4785</v>
      </c>
      <c r="J665" s="1396" t="s">
        <v>4786</v>
      </c>
      <c r="K665" s="1397" t="s">
        <v>4787</v>
      </c>
      <c r="L665" s="1395" t="s">
        <v>4785</v>
      </c>
      <c r="M665" s="1396" t="s">
        <v>4786</v>
      </c>
      <c r="N665" s="1397" t="s">
        <v>4787</v>
      </c>
      <c r="O665" s="1395" t="s">
        <v>4785</v>
      </c>
      <c r="P665" s="1396" t="s">
        <v>4786</v>
      </c>
      <c r="Q665" s="1397" t="s">
        <v>4787</v>
      </c>
      <c r="R665" s="1395" t="s">
        <v>4785</v>
      </c>
      <c r="S665" s="1396" t="s">
        <v>4786</v>
      </c>
      <c r="T665" s="1397" t="s">
        <v>4787</v>
      </c>
      <c r="U665" s="1395" t="s">
        <v>4785</v>
      </c>
      <c r="V665" s="1396" t="s">
        <v>4786</v>
      </c>
      <c r="W665" s="1397" t="s">
        <v>4787</v>
      </c>
      <c r="X665" s="1395" t="s">
        <v>4785</v>
      </c>
      <c r="Y665" s="1396" t="s">
        <v>4786</v>
      </c>
      <c r="Z665" s="1397" t="s">
        <v>4787</v>
      </c>
      <c r="AA665" s="1395" t="s">
        <v>4785</v>
      </c>
      <c r="AB665" s="1396" t="s">
        <v>4786</v>
      </c>
      <c r="AC665" s="1397" t="s">
        <v>4787</v>
      </c>
      <c r="AD665" s="1395" t="s">
        <v>4785</v>
      </c>
      <c r="AE665" s="1396" t="s">
        <v>4786</v>
      </c>
      <c r="AF665" s="1397" t="s">
        <v>4787</v>
      </c>
      <c r="AG665" s="1395" t="s">
        <v>4785</v>
      </c>
      <c r="AH665" s="1396" t="s">
        <v>4786</v>
      </c>
      <c r="AI665" s="1397" t="s">
        <v>4787</v>
      </c>
      <c r="AJ665" s="1395" t="s">
        <v>4785</v>
      </c>
      <c r="AK665" s="1396" t="s">
        <v>4786</v>
      </c>
      <c r="AL665" s="1397" t="s">
        <v>4787</v>
      </c>
      <c r="AM665" s="1395" t="s">
        <v>4785</v>
      </c>
      <c r="AN665" s="1396" t="s">
        <v>4786</v>
      </c>
      <c r="AO665" s="1397" t="s">
        <v>4787</v>
      </c>
      <c r="AP665" s="1395" t="s">
        <v>4785</v>
      </c>
      <c r="AQ665" s="1396" t="s">
        <v>4786</v>
      </c>
      <c r="AR665" s="1397" t="s">
        <v>4787</v>
      </c>
      <c r="AS665" s="1395" t="s">
        <v>4785</v>
      </c>
      <c r="AT665" s="1396" t="s">
        <v>4786</v>
      </c>
      <c r="AU665" s="1397" t="s">
        <v>4787</v>
      </c>
      <c r="AV665" s="1395" t="s">
        <v>4785</v>
      </c>
      <c r="AW665" s="1396" t="s">
        <v>4786</v>
      </c>
      <c r="AX665" s="1397" t="s">
        <v>4787</v>
      </c>
    </row>
    <row r="666" spans="1:50">
      <c r="A666" s="1763" t="s">
        <v>4984</v>
      </c>
      <c r="B666" s="1139" t="s">
        <v>4789</v>
      </c>
      <c r="C666" s="1398" t="s">
        <v>1078</v>
      </c>
      <c r="D666" s="1399" t="s">
        <v>1078</v>
      </c>
      <c r="E666" s="1400" t="s">
        <v>1078</v>
      </c>
      <c r="F666" s="1398">
        <v>8.4</v>
      </c>
      <c r="G666" s="1399">
        <v>8.1999999999999993</v>
      </c>
      <c r="H666" s="1400">
        <v>8.3000000000000007</v>
      </c>
      <c r="I666" s="1398">
        <v>8.3000000000000007</v>
      </c>
      <c r="J666" s="1399">
        <v>8.3000000000000007</v>
      </c>
      <c r="K666" s="1400">
        <v>8.4</v>
      </c>
      <c r="L666" s="1398" t="s">
        <v>1078</v>
      </c>
      <c r="M666" s="1399" t="s">
        <v>1078</v>
      </c>
      <c r="N666" s="1400" t="s">
        <v>1078</v>
      </c>
      <c r="O666" s="1398">
        <v>9.8000000000000007</v>
      </c>
      <c r="P666" s="1399">
        <v>9.9</v>
      </c>
      <c r="Q666" s="1403">
        <v>10</v>
      </c>
      <c r="R666" s="1401">
        <v>8</v>
      </c>
      <c r="S666" s="1399">
        <v>8.5</v>
      </c>
      <c r="T666" s="1400">
        <v>8.5</v>
      </c>
      <c r="U666" s="1398" t="s">
        <v>1078</v>
      </c>
      <c r="V666" s="1399" t="s">
        <v>1078</v>
      </c>
      <c r="W666" s="1400" t="s">
        <v>1078</v>
      </c>
      <c r="X666" s="1398" t="s">
        <v>1078</v>
      </c>
      <c r="Y666" s="1399" t="s">
        <v>1078</v>
      </c>
      <c r="Z666" s="1400" t="s">
        <v>1078</v>
      </c>
      <c r="AA666" s="1398" t="s">
        <v>1078</v>
      </c>
      <c r="AB666" s="1399" t="s">
        <v>1078</v>
      </c>
      <c r="AC666" s="1400" t="s">
        <v>1078</v>
      </c>
      <c r="AD666" s="1401">
        <v>10</v>
      </c>
      <c r="AE666" s="1399">
        <v>9.9</v>
      </c>
      <c r="AF666" s="1403">
        <v>10</v>
      </c>
      <c r="AG666" s="1398" t="s">
        <v>1078</v>
      </c>
      <c r="AH666" s="1399" t="s">
        <v>1078</v>
      </c>
      <c r="AI666" s="1400" t="s">
        <v>1078</v>
      </c>
      <c r="AJ666" s="1398" t="s">
        <v>1078</v>
      </c>
      <c r="AK666" s="1399" t="s">
        <v>1078</v>
      </c>
      <c r="AL666" s="1400" t="s">
        <v>1078</v>
      </c>
      <c r="AM666" s="1398" t="s">
        <v>1078</v>
      </c>
      <c r="AN666" s="1399" t="s">
        <v>1078</v>
      </c>
      <c r="AO666" s="1400" t="s">
        <v>1078</v>
      </c>
      <c r="AP666" s="1398">
        <v>9.6</v>
      </c>
      <c r="AQ666" s="1399">
        <v>9.8000000000000007</v>
      </c>
      <c r="AR666" s="1400">
        <v>9.8000000000000007</v>
      </c>
      <c r="AS666" s="1398">
        <v>9.9</v>
      </c>
      <c r="AT666" s="1399">
        <v>10.1</v>
      </c>
      <c r="AU666" s="1400">
        <v>9.9</v>
      </c>
      <c r="AV666" s="1398" t="s">
        <v>1078</v>
      </c>
      <c r="AW666" s="1399" t="s">
        <v>1078</v>
      </c>
      <c r="AX666" s="1400" t="s">
        <v>1078</v>
      </c>
    </row>
    <row r="667" spans="1:50">
      <c r="A667" s="1763" t="s">
        <v>4965</v>
      </c>
      <c r="B667" s="1139" t="s">
        <v>4961</v>
      </c>
      <c r="C667" s="1328"/>
      <c r="D667" s="1208" t="s">
        <v>2261</v>
      </c>
      <c r="E667" s="1209"/>
      <c r="F667" s="1328"/>
      <c r="G667" s="1208">
        <v>8.3000000000000007</v>
      </c>
      <c r="H667" s="1209"/>
      <c r="I667" s="1328"/>
      <c r="J667" s="1208">
        <v>8.3000000000000007</v>
      </c>
      <c r="K667" s="1209"/>
      <c r="L667" s="1328"/>
      <c r="M667" s="1208" t="s">
        <v>2261</v>
      </c>
      <c r="N667" s="1209"/>
      <c r="O667" s="1328"/>
      <c r="P667" s="1208">
        <v>9.9</v>
      </c>
      <c r="Q667" s="1209"/>
      <c r="R667" s="1328"/>
      <c r="S667" s="1208">
        <v>8.5</v>
      </c>
      <c r="T667" s="1209"/>
      <c r="U667" s="1328"/>
      <c r="V667" s="1208" t="s">
        <v>2261</v>
      </c>
      <c r="W667" s="1209"/>
      <c r="X667" s="1328"/>
      <c r="Y667" s="1208"/>
      <c r="Z667" s="1209"/>
      <c r="AA667" s="1328"/>
      <c r="AB667" s="1208" t="s">
        <v>2261</v>
      </c>
      <c r="AC667" s="1209"/>
      <c r="AD667" s="1328"/>
      <c r="AE667" s="1208">
        <v>10</v>
      </c>
      <c r="AF667" s="1209"/>
      <c r="AG667" s="1328"/>
      <c r="AH667" s="1208" t="s">
        <v>2261</v>
      </c>
      <c r="AI667" s="1209"/>
      <c r="AJ667" s="1328"/>
      <c r="AK667" s="1208" t="s">
        <v>2261</v>
      </c>
      <c r="AL667" s="1209"/>
      <c r="AM667" s="1328"/>
      <c r="AN667" s="1208" t="s">
        <v>2261</v>
      </c>
      <c r="AO667" s="1209"/>
      <c r="AP667" s="1328"/>
      <c r="AQ667" s="1208">
        <v>9.8000000000000007</v>
      </c>
      <c r="AR667" s="1209"/>
      <c r="AS667" s="1328"/>
      <c r="AT667" s="1208">
        <v>9.9</v>
      </c>
      <c r="AU667" s="1209"/>
      <c r="AV667" s="1328"/>
      <c r="AW667" s="1208" t="s">
        <v>2261</v>
      </c>
      <c r="AX667" s="1209"/>
    </row>
    <row r="668" spans="1:50" ht="24">
      <c r="A668" s="1763"/>
      <c r="B668" s="1139"/>
      <c r="C668" s="1395" t="s">
        <v>4790</v>
      </c>
      <c r="D668" s="1396" t="s">
        <v>4791</v>
      </c>
      <c r="E668" s="1397" t="s">
        <v>4792</v>
      </c>
      <c r="F668" s="1395" t="s">
        <v>4790</v>
      </c>
      <c r="G668" s="1396" t="s">
        <v>4791</v>
      </c>
      <c r="H668" s="1397" t="s">
        <v>4792</v>
      </c>
      <c r="I668" s="1395" t="s">
        <v>4790</v>
      </c>
      <c r="J668" s="1396" t="s">
        <v>4791</v>
      </c>
      <c r="K668" s="1397" t="s">
        <v>4792</v>
      </c>
      <c r="L668" s="1395" t="s">
        <v>4790</v>
      </c>
      <c r="M668" s="1396" t="s">
        <v>4791</v>
      </c>
      <c r="N668" s="1397" t="s">
        <v>4792</v>
      </c>
      <c r="O668" s="1395" t="s">
        <v>4790</v>
      </c>
      <c r="P668" s="1396" t="s">
        <v>4791</v>
      </c>
      <c r="Q668" s="1397" t="s">
        <v>4792</v>
      </c>
      <c r="R668" s="1395" t="s">
        <v>4790</v>
      </c>
      <c r="S668" s="1396" t="s">
        <v>4791</v>
      </c>
      <c r="T668" s="1397" t="s">
        <v>4792</v>
      </c>
      <c r="U668" s="1395" t="s">
        <v>4790</v>
      </c>
      <c r="V668" s="1396" t="s">
        <v>4791</v>
      </c>
      <c r="W668" s="1397" t="s">
        <v>4792</v>
      </c>
      <c r="X668" s="1395" t="s">
        <v>4790</v>
      </c>
      <c r="Y668" s="1396" t="s">
        <v>4791</v>
      </c>
      <c r="Z668" s="1397" t="s">
        <v>4792</v>
      </c>
      <c r="AA668" s="1395" t="s">
        <v>4790</v>
      </c>
      <c r="AB668" s="1396" t="s">
        <v>4791</v>
      </c>
      <c r="AC668" s="1397" t="s">
        <v>4792</v>
      </c>
      <c r="AD668" s="1395" t="s">
        <v>4790</v>
      </c>
      <c r="AE668" s="1396" t="s">
        <v>4791</v>
      </c>
      <c r="AF668" s="1397" t="s">
        <v>4792</v>
      </c>
      <c r="AG668" s="1395" t="s">
        <v>4790</v>
      </c>
      <c r="AH668" s="1396" t="s">
        <v>4791</v>
      </c>
      <c r="AI668" s="1397" t="s">
        <v>4792</v>
      </c>
      <c r="AJ668" s="1395" t="s">
        <v>4790</v>
      </c>
      <c r="AK668" s="1396" t="s">
        <v>4791</v>
      </c>
      <c r="AL668" s="1397" t="s">
        <v>4792</v>
      </c>
      <c r="AM668" s="1395" t="s">
        <v>4790</v>
      </c>
      <c r="AN668" s="1396" t="s">
        <v>4791</v>
      </c>
      <c r="AO668" s="1397" t="s">
        <v>4792</v>
      </c>
      <c r="AP668" s="1395" t="s">
        <v>4790</v>
      </c>
      <c r="AQ668" s="1396" t="s">
        <v>4791</v>
      </c>
      <c r="AR668" s="1397" t="s">
        <v>4792</v>
      </c>
      <c r="AS668" s="1395" t="s">
        <v>4790</v>
      </c>
      <c r="AT668" s="1396" t="s">
        <v>4791</v>
      </c>
      <c r="AU668" s="1397" t="s">
        <v>4792</v>
      </c>
      <c r="AV668" s="1395" t="s">
        <v>4790</v>
      </c>
      <c r="AW668" s="1396" t="s">
        <v>4791</v>
      </c>
      <c r="AX668" s="1397" t="s">
        <v>4792</v>
      </c>
    </row>
    <row r="669" spans="1:50">
      <c r="A669" s="1763" t="s">
        <v>4788</v>
      </c>
      <c r="B669" s="1139" t="s">
        <v>4789</v>
      </c>
      <c r="C669" s="1401">
        <v>0</v>
      </c>
      <c r="D669" s="1399" t="s">
        <v>1078</v>
      </c>
      <c r="E669" s="1400" t="s">
        <v>1078</v>
      </c>
      <c r="F669" s="1401">
        <v>3.9</v>
      </c>
      <c r="G669" s="1399" t="s">
        <v>1078</v>
      </c>
      <c r="H669" s="1400" t="s">
        <v>1078</v>
      </c>
      <c r="I669" s="1401">
        <v>5.3</v>
      </c>
      <c r="J669" s="1399" t="s">
        <v>1078</v>
      </c>
      <c r="K669" s="1400" t="s">
        <v>1078</v>
      </c>
      <c r="L669" s="1401">
        <v>0</v>
      </c>
      <c r="M669" s="1399" t="s">
        <v>1078</v>
      </c>
      <c r="N669" s="1400" t="s">
        <v>1078</v>
      </c>
      <c r="O669" s="1401">
        <v>1.5</v>
      </c>
      <c r="P669" s="1399" t="s">
        <v>1078</v>
      </c>
      <c r="Q669" s="1400" t="s">
        <v>1078</v>
      </c>
      <c r="R669" s="1401">
        <v>8</v>
      </c>
      <c r="S669" s="1399" t="s">
        <v>1078</v>
      </c>
      <c r="T669" s="1400" t="s">
        <v>1078</v>
      </c>
      <c r="U669" s="1401">
        <v>0</v>
      </c>
      <c r="V669" s="1399" t="s">
        <v>1078</v>
      </c>
      <c r="W669" s="1400" t="s">
        <v>1078</v>
      </c>
      <c r="X669" s="1401"/>
      <c r="Y669" s="1399" t="s">
        <v>1078</v>
      </c>
      <c r="Z669" s="1400" t="s">
        <v>1078</v>
      </c>
      <c r="AA669" s="1401">
        <v>0</v>
      </c>
      <c r="AB669" s="1399" t="s">
        <v>1078</v>
      </c>
      <c r="AC669" s="1400" t="s">
        <v>1078</v>
      </c>
      <c r="AD669" s="1401">
        <v>4.0999999999999996</v>
      </c>
      <c r="AE669" s="1399" t="s">
        <v>1078</v>
      </c>
      <c r="AF669" s="1400" t="s">
        <v>1078</v>
      </c>
      <c r="AG669" s="1401">
        <v>0</v>
      </c>
      <c r="AH669" s="1399" t="s">
        <v>1078</v>
      </c>
      <c r="AI669" s="1400" t="s">
        <v>1078</v>
      </c>
      <c r="AJ669" s="1401">
        <v>0</v>
      </c>
      <c r="AK669" s="1399" t="s">
        <v>1078</v>
      </c>
      <c r="AL669" s="1400" t="s">
        <v>1078</v>
      </c>
      <c r="AM669" s="1401">
        <v>0</v>
      </c>
      <c r="AN669" s="1399" t="s">
        <v>1078</v>
      </c>
      <c r="AO669" s="1400" t="s">
        <v>1078</v>
      </c>
      <c r="AP669" s="1401">
        <v>0</v>
      </c>
      <c r="AQ669" s="1399" t="s">
        <v>1078</v>
      </c>
      <c r="AR669" s="1400" t="s">
        <v>1078</v>
      </c>
      <c r="AS669" s="1401">
        <v>0</v>
      </c>
      <c r="AT669" s="1399" t="s">
        <v>1078</v>
      </c>
      <c r="AU669" s="1400" t="s">
        <v>1078</v>
      </c>
      <c r="AV669" s="1401">
        <v>0</v>
      </c>
      <c r="AW669" s="1399" t="s">
        <v>1078</v>
      </c>
      <c r="AX669" s="1400" t="s">
        <v>1078</v>
      </c>
    </row>
    <row r="670" spans="1:50">
      <c r="A670" s="1763" t="s">
        <v>4964</v>
      </c>
      <c r="B670" s="1139" t="s">
        <v>4963</v>
      </c>
      <c r="C670" s="1328"/>
      <c r="D670" s="1330">
        <v>0</v>
      </c>
      <c r="E670" s="1209"/>
      <c r="F670" s="1328"/>
      <c r="G670" s="1330">
        <v>3.9</v>
      </c>
      <c r="H670" s="1209"/>
      <c r="I670" s="1328"/>
      <c r="J670" s="1330">
        <v>5.3</v>
      </c>
      <c r="K670" s="1209"/>
      <c r="L670" s="1328"/>
      <c r="M670" s="1330">
        <v>0</v>
      </c>
      <c r="N670" s="1209"/>
      <c r="O670" s="1328"/>
      <c r="P670" s="1330">
        <v>1.5</v>
      </c>
      <c r="Q670" s="1209"/>
      <c r="R670" s="1328"/>
      <c r="S670" s="1330">
        <v>8</v>
      </c>
      <c r="T670" s="1209"/>
      <c r="U670" s="1328"/>
      <c r="V670" s="1330">
        <v>0</v>
      </c>
      <c r="W670" s="1209"/>
      <c r="X670" s="1328"/>
      <c r="Y670" s="1330"/>
      <c r="Z670" s="1209"/>
      <c r="AA670" s="1328"/>
      <c r="AB670" s="1330">
        <v>0</v>
      </c>
      <c r="AC670" s="1209"/>
      <c r="AD670" s="1328"/>
      <c r="AE670" s="1330">
        <v>4.0999999999999996</v>
      </c>
      <c r="AF670" s="1209"/>
      <c r="AG670" s="1328"/>
      <c r="AH670" s="1330">
        <v>0</v>
      </c>
      <c r="AI670" s="1209"/>
      <c r="AJ670" s="1328"/>
      <c r="AK670" s="1330">
        <v>0</v>
      </c>
      <c r="AL670" s="1209"/>
      <c r="AM670" s="1328"/>
      <c r="AN670" s="1330">
        <v>0</v>
      </c>
      <c r="AO670" s="1209"/>
      <c r="AP670" s="1328"/>
      <c r="AQ670" s="1330">
        <v>0</v>
      </c>
      <c r="AR670" s="1209"/>
      <c r="AS670" s="1328"/>
      <c r="AT670" s="1330">
        <v>0</v>
      </c>
      <c r="AU670" s="1209"/>
      <c r="AV670" s="1328"/>
      <c r="AW670" s="1330">
        <v>0</v>
      </c>
      <c r="AX670" s="1209"/>
    </row>
    <row r="671" spans="1:50">
      <c r="A671" s="1763" t="s">
        <v>4793</v>
      </c>
      <c r="B671" s="1139" t="s">
        <v>4794</v>
      </c>
      <c r="C671" s="1328"/>
      <c r="D671" s="1208" t="s">
        <v>4849</v>
      </c>
      <c r="E671" s="1209"/>
      <c r="F671" s="1328"/>
      <c r="G671" s="1208">
        <v>0.5</v>
      </c>
      <c r="H671" s="1209"/>
      <c r="I671" s="1328"/>
      <c r="J671" s="1208">
        <v>0.4</v>
      </c>
      <c r="K671" s="1209"/>
      <c r="L671" s="1328"/>
      <c r="M671" s="1208" t="s">
        <v>4849</v>
      </c>
      <c r="N671" s="1209"/>
      <c r="O671" s="1328"/>
      <c r="P671" s="1208">
        <v>0.8</v>
      </c>
      <c r="Q671" s="1209"/>
      <c r="R671" s="1328"/>
      <c r="S671" s="1208">
        <v>0.1</v>
      </c>
      <c r="T671" s="1209"/>
      <c r="U671" s="1328"/>
      <c r="V671" s="1208" t="s">
        <v>4849</v>
      </c>
      <c r="W671" s="1209"/>
      <c r="X671" s="1328"/>
      <c r="Y671" s="1208"/>
      <c r="Z671" s="1209"/>
      <c r="AA671" s="1328"/>
      <c r="AB671" s="1208" t="s">
        <v>4849</v>
      </c>
      <c r="AC671" s="1209"/>
      <c r="AD671" s="1328"/>
      <c r="AE671" s="1208">
        <v>0.6</v>
      </c>
      <c r="AF671" s="1209"/>
      <c r="AG671" s="1328"/>
      <c r="AH671" s="1208" t="s">
        <v>4849</v>
      </c>
      <c r="AI671" s="1209"/>
      <c r="AJ671" s="1328"/>
      <c r="AK671" s="1208" t="s">
        <v>4849</v>
      </c>
      <c r="AL671" s="1209"/>
      <c r="AM671" s="1328"/>
      <c r="AN671" s="1208" t="s">
        <v>4849</v>
      </c>
      <c r="AO671" s="1209"/>
      <c r="AP671" s="1328"/>
      <c r="AQ671" s="1208">
        <v>1</v>
      </c>
      <c r="AR671" s="1209"/>
      <c r="AS671" s="1328"/>
      <c r="AT671" s="1208">
        <v>1</v>
      </c>
      <c r="AU671" s="1209"/>
      <c r="AV671" s="1328"/>
      <c r="AW671" s="1208" t="s">
        <v>4849</v>
      </c>
      <c r="AX671" s="1209"/>
    </row>
    <row r="672" spans="1:50" ht="24">
      <c r="A672" s="1763"/>
      <c r="B672" s="1139"/>
      <c r="C672" s="1395" t="s">
        <v>4795</v>
      </c>
      <c r="D672" s="1396" t="s">
        <v>4796</v>
      </c>
      <c r="E672" s="1397" t="s">
        <v>4797</v>
      </c>
      <c r="F672" s="1395" t="s">
        <v>4795</v>
      </c>
      <c r="G672" s="1396" t="s">
        <v>4796</v>
      </c>
      <c r="H672" s="1397" t="s">
        <v>4797</v>
      </c>
      <c r="I672" s="1395" t="s">
        <v>4795</v>
      </c>
      <c r="J672" s="1396" t="s">
        <v>4796</v>
      </c>
      <c r="K672" s="1397" t="s">
        <v>4797</v>
      </c>
      <c r="L672" s="1395" t="s">
        <v>4795</v>
      </c>
      <c r="M672" s="1396" t="s">
        <v>4796</v>
      </c>
      <c r="N672" s="1397" t="s">
        <v>4797</v>
      </c>
      <c r="O672" s="1395" t="s">
        <v>4795</v>
      </c>
      <c r="P672" s="1396" t="s">
        <v>4796</v>
      </c>
      <c r="Q672" s="1397" t="s">
        <v>4797</v>
      </c>
      <c r="R672" s="1395" t="s">
        <v>4795</v>
      </c>
      <c r="S672" s="1396" t="s">
        <v>4796</v>
      </c>
      <c r="T672" s="1397" t="s">
        <v>4797</v>
      </c>
      <c r="U672" s="1395" t="s">
        <v>4795</v>
      </c>
      <c r="V672" s="1396" t="s">
        <v>4796</v>
      </c>
      <c r="W672" s="1397" t="s">
        <v>4797</v>
      </c>
      <c r="X672" s="1395" t="s">
        <v>4795</v>
      </c>
      <c r="Y672" s="1396" t="s">
        <v>4796</v>
      </c>
      <c r="Z672" s="1397" t="s">
        <v>4797</v>
      </c>
      <c r="AA672" s="1395" t="s">
        <v>4795</v>
      </c>
      <c r="AB672" s="1396" t="s">
        <v>4796</v>
      </c>
      <c r="AC672" s="1397" t="s">
        <v>4797</v>
      </c>
      <c r="AD672" s="1395" t="s">
        <v>4795</v>
      </c>
      <c r="AE672" s="1396" t="s">
        <v>4796</v>
      </c>
      <c r="AF672" s="1397" t="s">
        <v>4797</v>
      </c>
      <c r="AG672" s="1395" t="s">
        <v>4795</v>
      </c>
      <c r="AH672" s="1396" t="s">
        <v>4796</v>
      </c>
      <c r="AI672" s="1397" t="s">
        <v>4797</v>
      </c>
      <c r="AJ672" s="1395" t="s">
        <v>4795</v>
      </c>
      <c r="AK672" s="1396" t="s">
        <v>4796</v>
      </c>
      <c r="AL672" s="1397" t="s">
        <v>4797</v>
      </c>
      <c r="AM672" s="1395" t="s">
        <v>4795</v>
      </c>
      <c r="AN672" s="1396" t="s">
        <v>4796</v>
      </c>
      <c r="AO672" s="1397" t="s">
        <v>4797</v>
      </c>
      <c r="AP672" s="1395" t="s">
        <v>4795</v>
      </c>
      <c r="AQ672" s="1396" t="s">
        <v>4796</v>
      </c>
      <c r="AR672" s="1397" t="s">
        <v>4797</v>
      </c>
      <c r="AS672" s="1395" t="s">
        <v>4795</v>
      </c>
      <c r="AT672" s="1396" t="s">
        <v>4796</v>
      </c>
      <c r="AU672" s="1397" t="s">
        <v>4797</v>
      </c>
      <c r="AV672" s="1395" t="s">
        <v>4795</v>
      </c>
      <c r="AW672" s="1396" t="s">
        <v>4796</v>
      </c>
      <c r="AX672" s="1397" t="s">
        <v>4797</v>
      </c>
    </row>
    <row r="673" spans="1:50">
      <c r="A673" s="1763" t="s">
        <v>4788</v>
      </c>
      <c r="B673" s="1139" t="s">
        <v>4789</v>
      </c>
      <c r="C673" s="1398" t="s">
        <v>1078</v>
      </c>
      <c r="D673" s="1399" t="s">
        <v>1078</v>
      </c>
      <c r="E673" s="1400" t="s">
        <v>1078</v>
      </c>
      <c r="F673" s="1398">
        <v>7.9</v>
      </c>
      <c r="G673" s="1399">
        <v>7.8</v>
      </c>
      <c r="H673" s="1400">
        <v>7.8</v>
      </c>
      <c r="I673" s="1398">
        <v>7.8</v>
      </c>
      <c r="J673" s="1399">
        <v>7.8</v>
      </c>
      <c r="K673" s="1400">
        <v>7.8</v>
      </c>
      <c r="L673" s="1398" t="s">
        <v>1078</v>
      </c>
      <c r="M673" s="1399" t="s">
        <v>1078</v>
      </c>
      <c r="N673" s="1400" t="s">
        <v>1078</v>
      </c>
      <c r="O673" s="1398">
        <v>9.1999999999999993</v>
      </c>
      <c r="P673" s="1399">
        <v>9.3000000000000007</v>
      </c>
      <c r="Q673" s="1400">
        <v>9.3000000000000007</v>
      </c>
      <c r="R673" s="1398">
        <v>8.1999999999999993</v>
      </c>
      <c r="S673" s="1399">
        <v>8.6999999999999993</v>
      </c>
      <c r="T673" s="1400">
        <v>8.6999999999999993</v>
      </c>
      <c r="U673" s="1398" t="s">
        <v>1078</v>
      </c>
      <c r="V673" s="1399" t="s">
        <v>1078</v>
      </c>
      <c r="W673" s="1400" t="s">
        <v>1078</v>
      </c>
      <c r="X673" s="1398" t="s">
        <v>1078</v>
      </c>
      <c r="Y673" s="1399" t="s">
        <v>1078</v>
      </c>
      <c r="Z673" s="1400" t="s">
        <v>1078</v>
      </c>
      <c r="AA673" s="1398" t="s">
        <v>1078</v>
      </c>
      <c r="AB673" s="1399" t="s">
        <v>1078</v>
      </c>
      <c r="AC673" s="1400" t="s">
        <v>1078</v>
      </c>
      <c r="AD673" s="1398">
        <v>9.6</v>
      </c>
      <c r="AE673" s="1399">
        <v>9.6</v>
      </c>
      <c r="AF673" s="1400">
        <v>9.6</v>
      </c>
      <c r="AG673" s="1398" t="s">
        <v>1078</v>
      </c>
      <c r="AH673" s="1399" t="s">
        <v>1078</v>
      </c>
      <c r="AI673" s="1400" t="s">
        <v>1078</v>
      </c>
      <c r="AJ673" s="1398" t="s">
        <v>1078</v>
      </c>
      <c r="AK673" s="1399" t="s">
        <v>1078</v>
      </c>
      <c r="AL673" s="1400" t="s">
        <v>1078</v>
      </c>
      <c r="AM673" s="1398" t="s">
        <v>1078</v>
      </c>
      <c r="AN673" s="1399" t="s">
        <v>1078</v>
      </c>
      <c r="AO673" s="1400" t="s">
        <v>1078</v>
      </c>
      <c r="AP673" s="1401">
        <v>9</v>
      </c>
      <c r="AQ673" s="1399">
        <v>9.1999999999999993</v>
      </c>
      <c r="AR673" s="1403">
        <v>9</v>
      </c>
      <c r="AS673" s="1398">
        <v>9.1</v>
      </c>
      <c r="AT673" s="1406">
        <v>9</v>
      </c>
      <c r="AU673" s="1400">
        <v>8.6</v>
      </c>
      <c r="AV673" s="1398" t="s">
        <v>1078</v>
      </c>
      <c r="AW673" s="1399" t="s">
        <v>1078</v>
      </c>
      <c r="AX673" s="1400" t="s">
        <v>1078</v>
      </c>
    </row>
    <row r="674" spans="1:50">
      <c r="A674" s="1763" t="s">
        <v>4962</v>
      </c>
      <c r="B674" s="1139" t="s">
        <v>4963</v>
      </c>
      <c r="C674" s="1328"/>
      <c r="D674" s="1208" t="s">
        <v>2261</v>
      </c>
      <c r="E674" s="1209"/>
      <c r="F674" s="1328"/>
      <c r="G674" s="1208">
        <v>7.8</v>
      </c>
      <c r="H674" s="1209"/>
      <c r="I674" s="1328"/>
      <c r="J674" s="1208">
        <v>7.8</v>
      </c>
      <c r="K674" s="1209"/>
      <c r="L674" s="1328"/>
      <c r="M674" s="1208" t="s">
        <v>2261</v>
      </c>
      <c r="N674" s="1209"/>
      <c r="O674" s="1328"/>
      <c r="P674" s="1208">
        <v>9.3000000000000007</v>
      </c>
      <c r="Q674" s="1209"/>
      <c r="R674" s="1328"/>
      <c r="S674" s="1208">
        <v>8.6999999999999993</v>
      </c>
      <c r="T674" s="1209"/>
      <c r="U674" s="1328"/>
      <c r="V674" s="1208" t="s">
        <v>2261</v>
      </c>
      <c r="W674" s="1209"/>
      <c r="X674" s="1328"/>
      <c r="Y674" s="1208"/>
      <c r="Z674" s="1209"/>
      <c r="AA674" s="1328"/>
      <c r="AB674" s="1208" t="s">
        <v>2261</v>
      </c>
      <c r="AC674" s="1209"/>
      <c r="AD674" s="1328"/>
      <c r="AE674" s="1208">
        <v>9.6</v>
      </c>
      <c r="AF674" s="1209"/>
      <c r="AG674" s="1328"/>
      <c r="AH674" s="1208" t="s">
        <v>2261</v>
      </c>
      <c r="AI674" s="1209"/>
      <c r="AJ674" s="1328"/>
      <c r="AK674" s="1208" t="s">
        <v>2261</v>
      </c>
      <c r="AL674" s="1209"/>
      <c r="AM674" s="1328"/>
      <c r="AN674" s="1208" t="s">
        <v>2261</v>
      </c>
      <c r="AO674" s="1209"/>
      <c r="AP674" s="1328"/>
      <c r="AQ674" s="1208">
        <v>9</v>
      </c>
      <c r="AR674" s="1209"/>
      <c r="AS674" s="1328"/>
      <c r="AT674" s="1208">
        <v>9</v>
      </c>
      <c r="AU674" s="1209"/>
      <c r="AV674" s="1328"/>
      <c r="AW674" s="1208" t="s">
        <v>2261</v>
      </c>
      <c r="AX674" s="1209"/>
    </row>
    <row r="675" spans="1:50" ht="24">
      <c r="A675" s="1763"/>
      <c r="B675" s="1139"/>
      <c r="C675" s="1395" t="s">
        <v>4798</v>
      </c>
      <c r="D675" s="1396" t="s">
        <v>4799</v>
      </c>
      <c r="E675" s="1397" t="s">
        <v>4800</v>
      </c>
      <c r="F675" s="1395" t="s">
        <v>4798</v>
      </c>
      <c r="G675" s="1396" t="s">
        <v>4799</v>
      </c>
      <c r="H675" s="1397" t="s">
        <v>4800</v>
      </c>
      <c r="I675" s="1395" t="s">
        <v>4798</v>
      </c>
      <c r="J675" s="1396" t="s">
        <v>4799</v>
      </c>
      <c r="K675" s="1397" t="s">
        <v>4800</v>
      </c>
      <c r="L675" s="1395" t="s">
        <v>4798</v>
      </c>
      <c r="M675" s="1396" t="s">
        <v>4799</v>
      </c>
      <c r="N675" s="1397" t="s">
        <v>4800</v>
      </c>
      <c r="O675" s="1395" t="s">
        <v>4798</v>
      </c>
      <c r="P675" s="1396" t="s">
        <v>4799</v>
      </c>
      <c r="Q675" s="1397" t="s">
        <v>4800</v>
      </c>
      <c r="R675" s="1395" t="s">
        <v>4798</v>
      </c>
      <c r="S675" s="1396" t="s">
        <v>4799</v>
      </c>
      <c r="T675" s="1397" t="s">
        <v>4800</v>
      </c>
      <c r="U675" s="1395" t="s">
        <v>4798</v>
      </c>
      <c r="V675" s="1396" t="s">
        <v>4799</v>
      </c>
      <c r="W675" s="1397" t="s">
        <v>4800</v>
      </c>
      <c r="X675" s="1395" t="s">
        <v>4798</v>
      </c>
      <c r="Y675" s="1396" t="s">
        <v>4799</v>
      </c>
      <c r="Z675" s="1397" t="s">
        <v>4800</v>
      </c>
      <c r="AA675" s="1395" t="s">
        <v>4798</v>
      </c>
      <c r="AB675" s="1396" t="s">
        <v>4799</v>
      </c>
      <c r="AC675" s="1397" t="s">
        <v>4800</v>
      </c>
      <c r="AD675" s="1395" t="s">
        <v>4798</v>
      </c>
      <c r="AE675" s="1396" t="s">
        <v>4799</v>
      </c>
      <c r="AF675" s="1397" t="s">
        <v>4800</v>
      </c>
      <c r="AG675" s="1395" t="s">
        <v>4798</v>
      </c>
      <c r="AH675" s="1396" t="s">
        <v>4799</v>
      </c>
      <c r="AI675" s="1397" t="s">
        <v>4800</v>
      </c>
      <c r="AJ675" s="1395" t="s">
        <v>4798</v>
      </c>
      <c r="AK675" s="1396" t="s">
        <v>4799</v>
      </c>
      <c r="AL675" s="1397" t="s">
        <v>4800</v>
      </c>
      <c r="AM675" s="1395" t="s">
        <v>4798</v>
      </c>
      <c r="AN675" s="1396" t="s">
        <v>4799</v>
      </c>
      <c r="AO675" s="1397" t="s">
        <v>4800</v>
      </c>
      <c r="AP675" s="1395" t="s">
        <v>4798</v>
      </c>
      <c r="AQ675" s="1396" t="s">
        <v>4799</v>
      </c>
      <c r="AR675" s="1397" t="s">
        <v>4800</v>
      </c>
      <c r="AS675" s="1395" t="s">
        <v>4798</v>
      </c>
      <c r="AT675" s="1396" t="s">
        <v>4799</v>
      </c>
      <c r="AU675" s="1397" t="s">
        <v>4800</v>
      </c>
      <c r="AV675" s="1395" t="s">
        <v>4798</v>
      </c>
      <c r="AW675" s="1396" t="s">
        <v>4799</v>
      </c>
      <c r="AX675" s="1397" t="s">
        <v>4800</v>
      </c>
    </row>
    <row r="676" spans="1:50">
      <c r="A676" s="1763" t="s">
        <v>4788</v>
      </c>
      <c r="B676" s="1139" t="s">
        <v>4789</v>
      </c>
      <c r="C676" s="1401">
        <v>0</v>
      </c>
      <c r="D676" s="1399" t="s">
        <v>1078</v>
      </c>
      <c r="E676" s="1400" t="s">
        <v>1078</v>
      </c>
      <c r="F676" s="1401">
        <v>3.8</v>
      </c>
      <c r="G676" s="1399" t="s">
        <v>1078</v>
      </c>
      <c r="H676" s="1400" t="s">
        <v>1078</v>
      </c>
      <c r="I676" s="1401">
        <v>4.5999999999999996</v>
      </c>
      <c r="J676" s="1399" t="s">
        <v>1078</v>
      </c>
      <c r="K676" s="1400" t="s">
        <v>1078</v>
      </c>
      <c r="L676" s="1401">
        <v>0</v>
      </c>
      <c r="M676" s="1399" t="s">
        <v>1078</v>
      </c>
      <c r="N676" s="1400" t="s">
        <v>1078</v>
      </c>
      <c r="O676" s="1401">
        <v>2.1</v>
      </c>
      <c r="P676" s="1399" t="s">
        <v>1078</v>
      </c>
      <c r="Q676" s="1400" t="s">
        <v>1078</v>
      </c>
      <c r="R676" s="1401">
        <v>8.5</v>
      </c>
      <c r="S676" s="1399" t="s">
        <v>1078</v>
      </c>
      <c r="T676" s="1400" t="s">
        <v>1078</v>
      </c>
      <c r="U676" s="1401">
        <v>0</v>
      </c>
      <c r="V676" s="1399" t="s">
        <v>1078</v>
      </c>
      <c r="W676" s="1400" t="s">
        <v>1078</v>
      </c>
      <c r="X676" s="1401"/>
      <c r="Y676" s="1399"/>
      <c r="Z676" s="1400" t="s">
        <v>1078</v>
      </c>
      <c r="AA676" s="1401">
        <v>0</v>
      </c>
      <c r="AB676" s="1399" t="s">
        <v>1078</v>
      </c>
      <c r="AC676" s="1400" t="s">
        <v>1078</v>
      </c>
      <c r="AD676" s="1401">
        <v>4.2</v>
      </c>
      <c r="AE676" s="1399" t="s">
        <v>1078</v>
      </c>
      <c r="AF676" s="1400" t="s">
        <v>1078</v>
      </c>
      <c r="AG676" s="1401">
        <v>0</v>
      </c>
      <c r="AH676" s="1399" t="s">
        <v>1078</v>
      </c>
      <c r="AI676" s="1400" t="s">
        <v>1078</v>
      </c>
      <c r="AJ676" s="1401">
        <v>0</v>
      </c>
      <c r="AK676" s="1399" t="s">
        <v>1078</v>
      </c>
      <c r="AL676" s="1400" t="s">
        <v>1078</v>
      </c>
      <c r="AM676" s="1401">
        <v>0</v>
      </c>
      <c r="AN676" s="1399" t="s">
        <v>1078</v>
      </c>
      <c r="AO676" s="1400" t="s">
        <v>1078</v>
      </c>
      <c r="AP676" s="1401">
        <v>0</v>
      </c>
      <c r="AQ676" s="1399" t="s">
        <v>1078</v>
      </c>
      <c r="AR676" s="1400" t="s">
        <v>1078</v>
      </c>
      <c r="AS676" s="1401">
        <v>0</v>
      </c>
      <c r="AT676" s="1399" t="s">
        <v>1078</v>
      </c>
      <c r="AU676" s="1400" t="s">
        <v>1078</v>
      </c>
      <c r="AV676" s="1401">
        <v>0</v>
      </c>
      <c r="AW676" s="1399" t="s">
        <v>1078</v>
      </c>
      <c r="AX676" s="1400" t="s">
        <v>1078</v>
      </c>
    </row>
    <row r="677" spans="1:50">
      <c r="A677" s="1763" t="s">
        <v>4960</v>
      </c>
      <c r="B677" s="1139" t="s">
        <v>4961</v>
      </c>
      <c r="C677" s="1328"/>
      <c r="D677" s="1330">
        <v>0</v>
      </c>
      <c r="E677" s="1209"/>
      <c r="F677" s="1328"/>
      <c r="G677" s="1330">
        <v>3.8</v>
      </c>
      <c r="H677" s="1209"/>
      <c r="I677" s="1328"/>
      <c r="J677" s="1330">
        <v>4.5999999999999996</v>
      </c>
      <c r="K677" s="1209"/>
      <c r="L677" s="1328"/>
      <c r="M677" s="1330">
        <v>0</v>
      </c>
      <c r="N677" s="1209"/>
      <c r="O677" s="1328"/>
      <c r="P677" s="1330">
        <v>2.1</v>
      </c>
      <c r="Q677" s="1209"/>
      <c r="R677" s="1328"/>
      <c r="S677" s="1330">
        <v>8.5</v>
      </c>
      <c r="T677" s="1209"/>
      <c r="U677" s="1328"/>
      <c r="V677" s="1330">
        <v>0</v>
      </c>
      <c r="W677" s="1209"/>
      <c r="X677" s="1328"/>
      <c r="Y677" s="1330"/>
      <c r="Z677" s="1209"/>
      <c r="AA677" s="1328"/>
      <c r="AB677" s="1330">
        <v>0</v>
      </c>
      <c r="AC677" s="1209"/>
      <c r="AD677" s="1328"/>
      <c r="AE677" s="1330">
        <v>4.2</v>
      </c>
      <c r="AF677" s="1209"/>
      <c r="AG677" s="1328"/>
      <c r="AH677" s="1330">
        <v>0</v>
      </c>
      <c r="AI677" s="1209"/>
      <c r="AJ677" s="1328"/>
      <c r="AK677" s="1330">
        <v>0</v>
      </c>
      <c r="AL677" s="1209"/>
      <c r="AM677" s="1328"/>
      <c r="AN677" s="1330">
        <v>0</v>
      </c>
      <c r="AO677" s="1209"/>
      <c r="AP677" s="1328"/>
      <c r="AQ677" s="1330">
        <v>0</v>
      </c>
      <c r="AR677" s="1209"/>
      <c r="AS677" s="1328"/>
      <c r="AT677" s="1330">
        <v>0</v>
      </c>
      <c r="AU677" s="1209"/>
      <c r="AV677" s="1328"/>
      <c r="AW677" s="1330">
        <v>0</v>
      </c>
      <c r="AX677" s="1209"/>
    </row>
    <row r="678" spans="1:50" ht="19.5" thickBot="1">
      <c r="A678" s="1781" t="s">
        <v>4793</v>
      </c>
      <c r="B678" s="1141" t="s">
        <v>4794</v>
      </c>
      <c r="C678" s="1366"/>
      <c r="D678" s="1211" t="s">
        <v>4849</v>
      </c>
      <c r="E678" s="1212"/>
      <c r="F678" s="1366"/>
      <c r="G678" s="1211">
        <v>0.5</v>
      </c>
      <c r="H678" s="1212"/>
      <c r="I678" s="1366"/>
      <c r="J678" s="1211">
        <v>0.4</v>
      </c>
      <c r="K678" s="1212"/>
      <c r="L678" s="1366"/>
      <c r="M678" s="1211" t="s">
        <v>4849</v>
      </c>
      <c r="N678" s="1212"/>
      <c r="O678" s="1366"/>
      <c r="P678" s="1211">
        <v>0.8</v>
      </c>
      <c r="Q678" s="1212"/>
      <c r="R678" s="1366"/>
      <c r="S678" s="1404">
        <v>0</v>
      </c>
      <c r="T678" s="1212"/>
      <c r="U678" s="1366"/>
      <c r="V678" s="1211" t="s">
        <v>4849</v>
      </c>
      <c r="W678" s="1212"/>
      <c r="X678" s="1366"/>
      <c r="Y678" s="1211"/>
      <c r="Z678" s="1212"/>
      <c r="AA678" s="1366"/>
      <c r="AB678" s="1211" t="s">
        <v>4849</v>
      </c>
      <c r="AC678" s="1212"/>
      <c r="AD678" s="1366"/>
      <c r="AE678" s="1211">
        <v>0.6</v>
      </c>
      <c r="AF678" s="1212"/>
      <c r="AG678" s="1366"/>
      <c r="AH678" s="1211" t="s">
        <v>4849</v>
      </c>
      <c r="AI678" s="1212"/>
      <c r="AJ678" s="1366"/>
      <c r="AK678" s="1211" t="s">
        <v>4849</v>
      </c>
      <c r="AL678" s="1212"/>
      <c r="AM678" s="1366"/>
      <c r="AN678" s="1211" t="s">
        <v>4849</v>
      </c>
      <c r="AO678" s="1212"/>
      <c r="AP678" s="1366"/>
      <c r="AQ678" s="1404">
        <v>1</v>
      </c>
      <c r="AR678" s="1212"/>
      <c r="AS678" s="1366"/>
      <c r="AT678" s="1404">
        <v>1</v>
      </c>
      <c r="AU678" s="1212"/>
      <c r="AV678" s="1366"/>
      <c r="AW678" s="1211" t="s">
        <v>4849</v>
      </c>
      <c r="AX678" s="1212"/>
    </row>
    <row r="679" spans="1:50" ht="19.5" hidden="1" thickTop="1"/>
    <row r="680" spans="1:50" ht="19.5" hidden="1" thickTop="1"/>
    <row r="681" spans="1:50" ht="19.5" hidden="1" thickTop="1"/>
    <row r="682" spans="1:50" ht="19.5" hidden="1" thickTop="1"/>
    <row r="683" spans="1:50" ht="19.5" hidden="1" thickTop="1"/>
    <row r="684" spans="1:50" ht="19.5" hidden="1" thickTop="1"/>
    <row r="685" spans="1:50" ht="19.5" hidden="1" thickTop="1"/>
    <row r="686" spans="1:50" ht="19.5" hidden="1" thickTop="1"/>
    <row r="687" spans="1:50" ht="19.5" hidden="1" thickTop="1"/>
    <row r="688" spans="1:50" ht="19.5" hidden="1" thickTop="1"/>
    <row r="689" ht="19.5" hidden="1" thickTop="1"/>
    <row r="690" ht="19.5" hidden="1" thickTop="1"/>
    <row r="691" ht="19.5" hidden="1" thickTop="1"/>
    <row r="692" ht="19.5" hidden="1" thickTop="1"/>
    <row r="693" ht="19.5" hidden="1" thickTop="1"/>
    <row r="694" ht="19.5" hidden="1" thickTop="1"/>
    <row r="695" ht="19.5" hidden="1" thickTop="1"/>
    <row r="696" ht="19.5" hidden="1" thickTop="1"/>
    <row r="697" ht="19.5" hidden="1" thickTop="1"/>
    <row r="698" ht="19.5" hidden="1" thickTop="1"/>
    <row r="699" ht="19.5" hidden="1" thickTop="1"/>
    <row r="700" ht="19.5" hidden="1" thickTop="1"/>
    <row r="701" ht="19.5" hidden="1" thickTop="1"/>
    <row r="702" ht="19.5" hidden="1" thickTop="1"/>
    <row r="703" ht="19.5" hidden="1" thickTop="1"/>
    <row r="704" ht="19.5" hidden="1" thickTop="1"/>
    <row r="705" ht="19.5" hidden="1" thickTop="1"/>
    <row r="706" ht="19.5" hidden="1" thickTop="1"/>
    <row r="707" ht="19.5" hidden="1" thickTop="1"/>
    <row r="708" ht="19.5" hidden="1" thickTop="1"/>
    <row r="709" ht="19.5" hidden="1" thickTop="1"/>
    <row r="710" ht="19.5" hidden="1" thickTop="1"/>
    <row r="711" ht="19.5" hidden="1" thickTop="1"/>
    <row r="712" ht="19.5" hidden="1" thickTop="1"/>
    <row r="713" ht="19.5" hidden="1" thickTop="1"/>
    <row r="714" ht="19.5" hidden="1" thickTop="1"/>
    <row r="715" ht="19.5" hidden="1" thickTop="1"/>
    <row r="716" ht="19.5" hidden="1" thickTop="1"/>
    <row r="717" ht="19.5" hidden="1" thickTop="1"/>
    <row r="718" ht="19.5" hidden="1" thickTop="1"/>
    <row r="719" ht="19.5" hidden="1" thickTop="1"/>
    <row r="720" ht="19.5" hidden="1" thickTop="1"/>
    <row r="721" ht="19.5" hidden="1" thickTop="1"/>
    <row r="722" ht="19.5" hidden="1" thickTop="1"/>
    <row r="723" ht="19.5" hidden="1" thickTop="1"/>
    <row r="724" ht="19.5" hidden="1" thickTop="1"/>
    <row r="725" ht="19.5" hidden="1" thickTop="1"/>
    <row r="726" ht="19.5" hidden="1" thickTop="1"/>
    <row r="727" ht="19.5" hidden="1" thickTop="1"/>
    <row r="728" ht="19.5" hidden="1" thickTop="1"/>
    <row r="729" ht="19.5" hidden="1" thickTop="1"/>
    <row r="730" ht="19.5" hidden="1" thickTop="1"/>
    <row r="731" ht="19.5" hidden="1" thickTop="1"/>
    <row r="732" ht="19.5" hidden="1" thickTop="1"/>
    <row r="733" ht="19.5" hidden="1" thickTop="1"/>
    <row r="734" ht="19.5" hidden="1" thickTop="1"/>
    <row r="735" ht="19.5" hidden="1" thickTop="1"/>
    <row r="736" ht="19.5" hidden="1" thickTop="1"/>
    <row r="737" ht="19.5" hidden="1" thickTop="1"/>
    <row r="738" ht="19.5" hidden="1" thickTop="1"/>
    <row r="739" ht="19.5" hidden="1" thickTop="1"/>
    <row r="740" ht="19.5" hidden="1" thickTop="1"/>
    <row r="741" ht="19.5" hidden="1" thickTop="1"/>
    <row r="742" ht="19.5" hidden="1" thickTop="1"/>
    <row r="743" ht="19.5" hidden="1" thickTop="1"/>
    <row r="744" ht="19.5" hidden="1" thickTop="1"/>
    <row r="745" ht="19.5" hidden="1" thickTop="1"/>
    <row r="746" ht="19.5" hidden="1" thickTop="1"/>
    <row r="747" ht="19.5" hidden="1" thickTop="1"/>
    <row r="748" ht="19.5" hidden="1" thickTop="1"/>
    <row r="749" ht="19.5" hidden="1" thickTop="1"/>
    <row r="750" ht="19.5" hidden="1" thickTop="1"/>
    <row r="751" ht="19.5" hidden="1" thickTop="1"/>
    <row r="752" ht="19.5" hidden="1" thickTop="1"/>
    <row r="753" ht="19.5" hidden="1" thickTop="1"/>
    <row r="754" ht="19.5" hidden="1" thickTop="1"/>
    <row r="755" ht="19.5" hidden="1" thickTop="1"/>
    <row r="756" ht="19.5" hidden="1" thickTop="1"/>
    <row r="757" ht="19.5" hidden="1" thickTop="1"/>
    <row r="758" ht="19.5" hidden="1" thickTop="1"/>
    <row r="759" ht="19.5" hidden="1" thickTop="1"/>
    <row r="760" ht="19.5" hidden="1" thickTop="1"/>
    <row r="761" ht="19.5" hidden="1" thickTop="1"/>
    <row r="762" ht="19.5" hidden="1" thickTop="1"/>
    <row r="763" ht="19.5" hidden="1" thickTop="1"/>
    <row r="764" ht="19.5" hidden="1" thickTop="1"/>
    <row r="765" ht="19.5" hidden="1" thickTop="1"/>
    <row r="766" ht="19.5" hidden="1" thickTop="1"/>
    <row r="767" ht="19.5" hidden="1" thickTop="1"/>
    <row r="768" ht="19.5" hidden="1" thickTop="1"/>
    <row r="769" ht="19.5" hidden="1" thickTop="1"/>
    <row r="770" ht="19.5" hidden="1" thickTop="1"/>
    <row r="771" ht="19.5" hidden="1" thickTop="1"/>
    <row r="772" ht="19.5" hidden="1" thickTop="1"/>
    <row r="773" ht="19.5" hidden="1" thickTop="1"/>
    <row r="774" ht="19.5" hidden="1" thickTop="1"/>
    <row r="775" ht="19.5" hidden="1" thickTop="1"/>
    <row r="776" ht="19.5" hidden="1" thickTop="1"/>
    <row r="777" ht="19.5" hidden="1" thickTop="1"/>
    <row r="778" ht="19.5" hidden="1" thickTop="1"/>
    <row r="779" ht="19.5" hidden="1" thickTop="1"/>
    <row r="780" ht="19.5" hidden="1" thickTop="1"/>
    <row r="781" ht="19.5" hidden="1" thickTop="1"/>
    <row r="782" ht="19.5" hidden="1" thickTop="1"/>
    <row r="783" ht="19.5" hidden="1" thickTop="1"/>
    <row r="784" ht="19.5" hidden="1" thickTop="1"/>
    <row r="785" ht="19.5" hidden="1" thickTop="1"/>
    <row r="786" ht="19.5" hidden="1" thickTop="1"/>
    <row r="787" ht="19.5" hidden="1" thickTop="1"/>
    <row r="788" ht="19.5" hidden="1" thickTop="1"/>
    <row r="789" ht="19.5" hidden="1" thickTop="1"/>
    <row r="790" ht="19.5" hidden="1" thickTop="1"/>
    <row r="791" ht="19.5" hidden="1" thickTop="1"/>
    <row r="792" ht="19.5" hidden="1" thickTop="1"/>
    <row r="793" ht="19.5" hidden="1" thickTop="1"/>
    <row r="794" ht="19.5" hidden="1" thickTop="1"/>
    <row r="795" ht="19.5" hidden="1" thickTop="1"/>
    <row r="796" ht="19.5" hidden="1" thickTop="1"/>
    <row r="797" ht="19.5" hidden="1" thickTop="1"/>
    <row r="798" ht="19.5" hidden="1" thickTop="1"/>
    <row r="799" ht="19.5" hidden="1" thickTop="1"/>
    <row r="800" ht="19.5" hidden="1" thickTop="1"/>
    <row r="801" ht="19.5" hidden="1" thickTop="1"/>
    <row r="802" ht="19.5" hidden="1" thickTop="1"/>
    <row r="803" ht="19.5" hidden="1" thickTop="1"/>
    <row r="804" ht="19.5" hidden="1" thickTop="1"/>
    <row r="805" ht="19.5" hidden="1" thickTop="1"/>
    <row r="806" ht="19.5" hidden="1" thickTop="1"/>
    <row r="807" ht="19.5" hidden="1" thickTop="1"/>
    <row r="808" ht="19.5" hidden="1" thickTop="1"/>
    <row r="809" ht="19.5" hidden="1" thickTop="1"/>
    <row r="810" ht="19.5" hidden="1" thickTop="1"/>
    <row r="811" ht="19.5" hidden="1" thickTop="1"/>
    <row r="812" ht="19.5" hidden="1" thickTop="1"/>
    <row r="813" ht="19.5" hidden="1" thickTop="1"/>
    <row r="814" ht="19.5" hidden="1" thickTop="1"/>
    <row r="815" ht="19.5" hidden="1" thickTop="1"/>
    <row r="816" ht="19.5" hidden="1" thickTop="1"/>
    <row r="817" ht="19.5" hidden="1" thickTop="1"/>
    <row r="818" ht="19.5" hidden="1" thickTop="1"/>
    <row r="819" ht="19.5" hidden="1" thickTop="1"/>
    <row r="820" ht="19.5" hidden="1" thickTop="1"/>
    <row r="821" ht="19.5" hidden="1" thickTop="1"/>
    <row r="822" ht="19.5" hidden="1" thickTop="1"/>
    <row r="823" ht="19.5" hidden="1" thickTop="1"/>
    <row r="824" ht="19.5" hidden="1" thickTop="1"/>
    <row r="825" ht="19.5" hidden="1" thickTop="1"/>
    <row r="826" ht="19.5" hidden="1" thickTop="1"/>
    <row r="827" ht="19.5" hidden="1" thickTop="1"/>
    <row r="828" ht="19.5" hidden="1" thickTop="1"/>
    <row r="829" ht="19.5" hidden="1" thickTop="1"/>
    <row r="830" ht="19.5" hidden="1" thickTop="1"/>
    <row r="831" ht="19.5" hidden="1" thickTop="1"/>
    <row r="832" ht="19.5" hidden="1" thickTop="1"/>
    <row r="833" ht="19.5" hidden="1" thickTop="1"/>
    <row r="834" ht="19.5" hidden="1" thickTop="1"/>
    <row r="835" ht="19.5" hidden="1" thickTop="1"/>
    <row r="836" ht="19.5" hidden="1" thickTop="1"/>
    <row r="837" ht="19.5" hidden="1" thickTop="1"/>
    <row r="838" ht="19.5" hidden="1" thickTop="1"/>
    <row r="839" ht="19.5" hidden="1" thickTop="1"/>
    <row r="840" ht="19.5" hidden="1" thickTop="1"/>
    <row r="841" ht="19.5" hidden="1" thickTop="1"/>
    <row r="842" ht="19.5" hidden="1" thickTop="1"/>
    <row r="843" ht="19.5" hidden="1" thickTop="1"/>
    <row r="844" ht="19.5" hidden="1" thickTop="1"/>
    <row r="845" ht="19.5" hidden="1" thickTop="1"/>
    <row r="846" ht="19.5" hidden="1" thickTop="1"/>
    <row r="847" ht="19.5" hidden="1" thickTop="1"/>
    <row r="848" ht="19.5" hidden="1" thickTop="1"/>
    <row r="849" ht="19.5" hidden="1" thickTop="1"/>
    <row r="850" ht="19.5" hidden="1" thickTop="1"/>
    <row r="851" ht="19.5" hidden="1" thickTop="1"/>
    <row r="852" ht="19.5" hidden="1" thickTop="1"/>
    <row r="853" ht="19.5" hidden="1" thickTop="1"/>
    <row r="854" ht="19.5" hidden="1" thickTop="1"/>
    <row r="855" ht="19.5" hidden="1" thickTop="1"/>
    <row r="856" ht="19.5" hidden="1" thickTop="1"/>
    <row r="857" ht="19.5" hidden="1" thickTop="1"/>
    <row r="858" ht="19.5" hidden="1" thickTop="1"/>
    <row r="859" ht="19.5" hidden="1" thickTop="1"/>
    <row r="860" ht="19.5" hidden="1" thickTop="1"/>
    <row r="861" ht="19.5" hidden="1" thickTop="1"/>
    <row r="862" ht="19.5" hidden="1" thickTop="1"/>
    <row r="863" ht="19.5" hidden="1" thickTop="1"/>
    <row r="864" ht="19.5" hidden="1" thickTop="1"/>
    <row r="865" ht="19.5" hidden="1" thickTop="1"/>
    <row r="866" ht="19.5" hidden="1" thickTop="1"/>
    <row r="867" ht="19.5" hidden="1" thickTop="1"/>
    <row r="868" ht="19.5" hidden="1" thickTop="1"/>
    <row r="869" ht="19.5" hidden="1" thickTop="1"/>
    <row r="870" ht="19.5" hidden="1" thickTop="1"/>
    <row r="871" ht="19.5" hidden="1" thickTop="1"/>
    <row r="872" ht="19.5" hidden="1" thickTop="1"/>
    <row r="873" ht="19.5" hidden="1" thickTop="1"/>
    <row r="874" ht="19.5" hidden="1" thickTop="1"/>
    <row r="875" ht="19.5" hidden="1" thickTop="1"/>
    <row r="876" ht="19.5" hidden="1" thickTop="1"/>
    <row r="877" ht="19.5" hidden="1" thickTop="1"/>
    <row r="878" ht="19.5" hidden="1" thickTop="1"/>
    <row r="879" ht="19.5" hidden="1" thickTop="1"/>
    <row r="880" ht="19.5" hidden="1" thickTop="1"/>
    <row r="881" ht="19.5" hidden="1" thickTop="1"/>
    <row r="882" ht="19.5" hidden="1" thickTop="1"/>
    <row r="883" ht="19.5" hidden="1" thickTop="1"/>
    <row r="884" ht="19.5" hidden="1" thickTop="1"/>
    <row r="885" ht="19.5" hidden="1" thickTop="1"/>
    <row r="886" ht="19.5" hidden="1" thickTop="1"/>
    <row r="887" ht="19.5" hidden="1" thickTop="1"/>
    <row r="888" ht="19.5" hidden="1" thickTop="1"/>
    <row r="889" ht="19.5" hidden="1" thickTop="1"/>
    <row r="890" ht="19.5" hidden="1" thickTop="1"/>
    <row r="891" ht="19.5" hidden="1" thickTop="1"/>
    <row r="892" ht="19.5" hidden="1" thickTop="1"/>
    <row r="893" ht="19.5" hidden="1" thickTop="1"/>
    <row r="894" ht="19.5" hidden="1" thickTop="1"/>
    <row r="895" ht="19.5" hidden="1" thickTop="1"/>
    <row r="896" ht="19.5" hidden="1" thickTop="1"/>
    <row r="897" ht="19.5" hidden="1" thickTop="1"/>
    <row r="898" ht="19.5" hidden="1" thickTop="1"/>
    <row r="899" ht="19.5" hidden="1" thickTop="1"/>
    <row r="900" ht="19.5" hidden="1" thickTop="1"/>
    <row r="901" ht="19.5" hidden="1" thickTop="1"/>
    <row r="902" ht="19.5" hidden="1" thickTop="1"/>
    <row r="903" ht="19.5" hidden="1" thickTop="1"/>
  </sheetData>
  <phoneticPr fontId="1"/>
  <hyperlinks>
    <hyperlink ref="A1" location="目次・索引!B1" display="索引へ戻る" xr:uid="{00000000-0004-0000-2500-000000000000}"/>
  </hyperlinks>
  <pageMargins left="0.70866141732283472" right="0.70866141732283472" top="0.74803149606299213" bottom="0.74803149606299213" header="0.31496062992125984" footer="0.31496062992125984"/>
  <pageSetup paperSize="9" scale="39" orientation="portrait" r:id="rId1"/>
  <rowBreaks count="7" manualBreakCount="7">
    <brk id="86" max="16383" man="1"/>
    <brk id="176" max="16383" man="1"/>
    <brk id="250" max="16383" man="1"/>
    <brk id="321" max="16383" man="1"/>
    <brk id="403" max="16383" man="1"/>
    <brk id="492" max="16383" man="1"/>
    <brk id="579" max="16383" man="1"/>
  </rowBreaks>
  <colBreaks count="3" manualBreakCount="3">
    <brk id="17" max="1048575" man="1"/>
    <brk id="29" max="1048575" man="1"/>
    <brk id="4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24"/>
  <sheetViews>
    <sheetView showGridLines="0" showRowColHeaders="0" zoomScaleNormal="100" zoomScaleSheetLayoutView="100" workbookViewId="0">
      <pane ySplit="2" topLeftCell="A3" activePane="bottomLeft" state="frozen"/>
      <selection pane="bottomLeft"/>
    </sheetView>
  </sheetViews>
  <sheetFormatPr defaultColWidth="0" defaultRowHeight="18.75" zeroHeight="1"/>
  <cols>
    <col min="1" max="1" width="18.125" style="1696" bestFit="1" customWidth="1"/>
    <col min="2" max="2" width="28.125" bestFit="1" customWidth="1"/>
    <col min="3" max="3" width="32.125" bestFit="1" customWidth="1"/>
    <col min="4" max="4" width="14.375" bestFit="1" customWidth="1"/>
    <col min="5" max="5" width="2" customWidth="1"/>
    <col min="6" max="16384" width="8.625" hidden="1"/>
  </cols>
  <sheetData>
    <row r="1" spans="1:4" ht="32.25" thickTop="1" thickBot="1">
      <c r="A1" s="2035" t="s">
        <v>6911</v>
      </c>
    </row>
    <row r="2" spans="1:4" ht="19.5" thickTop="1">
      <c r="A2" s="1699" t="s">
        <v>0</v>
      </c>
      <c r="B2" s="1701" t="s">
        <v>1</v>
      </c>
      <c r="C2" s="1701" t="s">
        <v>5583</v>
      </c>
      <c r="D2" s="1697" t="s">
        <v>5582</v>
      </c>
    </row>
    <row r="3" spans="1:4">
      <c r="A3" s="1700" t="s">
        <v>3394</v>
      </c>
      <c r="B3" s="1702" t="s">
        <v>5695</v>
      </c>
      <c r="C3" s="1703" t="s">
        <v>5585</v>
      </c>
      <c r="D3" s="1698" t="s">
        <v>5584</v>
      </c>
    </row>
    <row r="4" spans="1:4">
      <c r="A4" s="1700" t="s">
        <v>3394</v>
      </c>
      <c r="B4" s="1702" t="s">
        <v>5696</v>
      </c>
      <c r="C4" s="1703" t="s">
        <v>5585</v>
      </c>
      <c r="D4" s="1698" t="s">
        <v>5584</v>
      </c>
    </row>
    <row r="5" spans="1:4">
      <c r="A5" s="1700" t="s">
        <v>3394</v>
      </c>
      <c r="B5" s="1702" t="s">
        <v>5697</v>
      </c>
      <c r="C5" s="1703" t="s">
        <v>5585</v>
      </c>
      <c r="D5" s="1698" t="s">
        <v>5584</v>
      </c>
    </row>
    <row r="6" spans="1:4">
      <c r="A6" s="1700" t="s">
        <v>3394</v>
      </c>
      <c r="B6" s="1702" t="s">
        <v>5698</v>
      </c>
      <c r="C6" s="1703" t="s">
        <v>5585</v>
      </c>
      <c r="D6" s="1698" t="s">
        <v>5584</v>
      </c>
    </row>
    <row r="7" spans="1:4">
      <c r="A7" s="1700" t="s">
        <v>3394</v>
      </c>
      <c r="B7" s="1702" t="s">
        <v>5699</v>
      </c>
      <c r="C7" s="1703" t="s">
        <v>5585</v>
      </c>
      <c r="D7" s="1698" t="s">
        <v>5584</v>
      </c>
    </row>
    <row r="8" spans="1:4">
      <c r="A8" s="1700" t="s">
        <v>3394</v>
      </c>
      <c r="B8" s="1702" t="s">
        <v>5700</v>
      </c>
      <c r="C8" s="1703" t="s">
        <v>5585</v>
      </c>
      <c r="D8" s="1698" t="s">
        <v>5584</v>
      </c>
    </row>
    <row r="9" spans="1:4">
      <c r="A9" s="1700" t="s">
        <v>3394</v>
      </c>
      <c r="B9" s="1702" t="s">
        <v>5144</v>
      </c>
      <c r="C9" s="1703" t="s">
        <v>5585</v>
      </c>
      <c r="D9" s="1698" t="s">
        <v>5584</v>
      </c>
    </row>
    <row r="10" spans="1:4">
      <c r="A10" s="1700" t="s">
        <v>3394</v>
      </c>
      <c r="B10" s="1702" t="s">
        <v>5701</v>
      </c>
      <c r="C10" s="1703" t="s">
        <v>5585</v>
      </c>
      <c r="D10" s="1698" t="s">
        <v>5584</v>
      </c>
    </row>
    <row r="11" spans="1:4">
      <c r="A11" s="1700" t="s">
        <v>3394</v>
      </c>
      <c r="B11" s="1702" t="s">
        <v>5702</v>
      </c>
      <c r="C11" s="1703" t="s">
        <v>5585</v>
      </c>
      <c r="D11" s="1698" t="s">
        <v>5584</v>
      </c>
    </row>
    <row r="12" spans="1:4">
      <c r="A12" s="1700" t="s">
        <v>3551</v>
      </c>
      <c r="B12" s="1702" t="s">
        <v>5145</v>
      </c>
      <c r="C12" s="1703" t="s">
        <v>5585</v>
      </c>
      <c r="D12" s="1698" t="s">
        <v>5584</v>
      </c>
    </row>
    <row r="13" spans="1:4">
      <c r="A13" s="1700" t="s">
        <v>3395</v>
      </c>
      <c r="B13" s="1702" t="s">
        <v>5703</v>
      </c>
      <c r="C13" s="1703" t="s">
        <v>5585</v>
      </c>
      <c r="D13" s="1698" t="s">
        <v>5584</v>
      </c>
    </row>
    <row r="14" spans="1:4">
      <c r="A14" s="1700" t="s">
        <v>3395</v>
      </c>
      <c r="B14" s="1702" t="s">
        <v>5704</v>
      </c>
      <c r="C14" s="1703" t="s">
        <v>5585</v>
      </c>
      <c r="D14" s="1698" t="s">
        <v>5584</v>
      </c>
    </row>
    <row r="15" spans="1:4">
      <c r="A15" s="1700" t="s">
        <v>5705</v>
      </c>
      <c r="B15" s="1702" t="s">
        <v>5706</v>
      </c>
      <c r="C15" s="1703" t="s">
        <v>5687</v>
      </c>
      <c r="D15" s="1698" t="s">
        <v>5584</v>
      </c>
    </row>
    <row r="16" spans="1:4">
      <c r="A16" s="1700" t="s">
        <v>5705</v>
      </c>
      <c r="B16" s="1702" t="s">
        <v>5707</v>
      </c>
      <c r="C16" s="1703" t="s">
        <v>5687</v>
      </c>
      <c r="D16" s="1698" t="s">
        <v>5584</v>
      </c>
    </row>
    <row r="17" spans="1:4">
      <c r="A17" s="1700" t="s">
        <v>5705</v>
      </c>
      <c r="B17" s="1702" t="s">
        <v>5708</v>
      </c>
      <c r="C17" s="1703" t="s">
        <v>5687</v>
      </c>
      <c r="D17" s="1698" t="s">
        <v>5584</v>
      </c>
    </row>
    <row r="18" spans="1:4">
      <c r="A18" s="1700" t="s">
        <v>5705</v>
      </c>
      <c r="B18" s="1702" t="s">
        <v>5709</v>
      </c>
      <c r="C18" s="1703" t="s">
        <v>5687</v>
      </c>
      <c r="D18" s="1698" t="s">
        <v>5584</v>
      </c>
    </row>
    <row r="19" spans="1:4">
      <c r="A19" s="1700" t="s">
        <v>5705</v>
      </c>
      <c r="B19" s="1702" t="s">
        <v>5710</v>
      </c>
      <c r="C19" s="1703" t="s">
        <v>5687</v>
      </c>
      <c r="D19" s="1698" t="s">
        <v>5584</v>
      </c>
    </row>
    <row r="20" spans="1:4">
      <c r="A20" s="1700" t="s">
        <v>5705</v>
      </c>
      <c r="B20" s="1702" t="s">
        <v>5711</v>
      </c>
      <c r="C20" s="1703" t="s">
        <v>5687</v>
      </c>
      <c r="D20" s="1698" t="s">
        <v>5584</v>
      </c>
    </row>
    <row r="21" spans="1:4">
      <c r="A21" s="1700" t="s">
        <v>5705</v>
      </c>
      <c r="B21" s="1702" t="s">
        <v>5712</v>
      </c>
      <c r="C21" s="1703" t="s">
        <v>5687</v>
      </c>
      <c r="D21" s="1698" t="s">
        <v>5584</v>
      </c>
    </row>
    <row r="22" spans="1:4">
      <c r="A22" s="1700" t="s">
        <v>5705</v>
      </c>
      <c r="B22" s="1702" t="s">
        <v>5713</v>
      </c>
      <c r="C22" s="1703" t="s">
        <v>5687</v>
      </c>
      <c r="D22" s="1698" t="s">
        <v>5584</v>
      </c>
    </row>
    <row r="23" spans="1:4">
      <c r="A23" s="1700" t="s">
        <v>5705</v>
      </c>
      <c r="B23" s="1702" t="s">
        <v>5714</v>
      </c>
      <c r="C23" s="1703" t="s">
        <v>5687</v>
      </c>
      <c r="D23" s="1698" t="s">
        <v>5584</v>
      </c>
    </row>
    <row r="24" spans="1:4">
      <c r="A24" s="1700" t="s">
        <v>5705</v>
      </c>
      <c r="B24" s="1702" t="s">
        <v>5715</v>
      </c>
      <c r="C24" s="1703" t="s">
        <v>5687</v>
      </c>
      <c r="D24" s="1698" t="s">
        <v>5584</v>
      </c>
    </row>
    <row r="25" spans="1:4">
      <c r="A25" s="1700" t="s">
        <v>5705</v>
      </c>
      <c r="B25" s="1702" t="s">
        <v>5716</v>
      </c>
      <c r="C25" s="1703" t="s">
        <v>5687</v>
      </c>
      <c r="D25" s="1698" t="s">
        <v>5584</v>
      </c>
    </row>
    <row r="26" spans="1:4">
      <c r="A26" s="1700" t="s">
        <v>5618</v>
      </c>
      <c r="B26" s="1702" t="s">
        <v>5717</v>
      </c>
      <c r="C26" s="1703" t="s">
        <v>5585</v>
      </c>
      <c r="D26" s="1698" t="s">
        <v>5584</v>
      </c>
    </row>
    <row r="27" spans="1:4">
      <c r="A27" s="1700" t="s">
        <v>4064</v>
      </c>
      <c r="B27" s="1702" t="s">
        <v>5718</v>
      </c>
      <c r="C27" s="1703" t="s">
        <v>5585</v>
      </c>
      <c r="D27" s="1698" t="s">
        <v>5584</v>
      </c>
    </row>
    <row r="28" spans="1:4">
      <c r="A28" s="1700" t="s">
        <v>4064</v>
      </c>
      <c r="B28" s="1702" t="s">
        <v>5719</v>
      </c>
      <c r="C28" s="1703" t="s">
        <v>5585</v>
      </c>
      <c r="D28" s="1698" t="s">
        <v>5584</v>
      </c>
    </row>
    <row r="29" spans="1:4">
      <c r="A29" s="1700" t="s">
        <v>4064</v>
      </c>
      <c r="B29" s="1702" t="s">
        <v>5720</v>
      </c>
      <c r="C29" s="1703" t="s">
        <v>5585</v>
      </c>
      <c r="D29" s="1698" t="s">
        <v>5584</v>
      </c>
    </row>
    <row r="30" spans="1:4">
      <c r="A30" s="1700" t="s">
        <v>4064</v>
      </c>
      <c r="B30" s="1702" t="s">
        <v>5721</v>
      </c>
      <c r="C30" s="1703" t="s">
        <v>5585</v>
      </c>
      <c r="D30" s="1698" t="s">
        <v>5584</v>
      </c>
    </row>
    <row r="31" spans="1:4">
      <c r="A31" s="1700" t="s">
        <v>4064</v>
      </c>
      <c r="B31" s="1702" t="s">
        <v>5722</v>
      </c>
      <c r="C31" s="1703" t="s">
        <v>5585</v>
      </c>
      <c r="D31" s="1698" t="s">
        <v>5584</v>
      </c>
    </row>
    <row r="32" spans="1:4">
      <c r="A32" s="1700" t="s">
        <v>3552</v>
      </c>
      <c r="B32" s="1702" t="s">
        <v>5729</v>
      </c>
      <c r="C32" s="1703" t="s">
        <v>5687</v>
      </c>
      <c r="D32" s="1698" t="s">
        <v>5584</v>
      </c>
    </row>
    <row r="33" spans="1:4">
      <c r="A33" s="1700" t="s">
        <v>3552</v>
      </c>
      <c r="B33" s="1702" t="s">
        <v>5723</v>
      </c>
      <c r="C33" s="1703" t="s">
        <v>5687</v>
      </c>
      <c r="D33" s="1698" t="s">
        <v>5584</v>
      </c>
    </row>
    <row r="34" spans="1:4">
      <c r="A34" s="1700" t="s">
        <v>3552</v>
      </c>
      <c r="B34" s="1702" t="s">
        <v>5724</v>
      </c>
      <c r="C34" s="1703" t="s">
        <v>5687</v>
      </c>
      <c r="D34" s="1698" t="s">
        <v>5584</v>
      </c>
    </row>
    <row r="35" spans="1:4">
      <c r="A35" s="1700" t="s">
        <v>3552</v>
      </c>
      <c r="B35" s="1702" t="s">
        <v>5725</v>
      </c>
      <c r="C35" s="1703" t="s">
        <v>5687</v>
      </c>
      <c r="D35" s="1698" t="s">
        <v>5584</v>
      </c>
    </row>
    <row r="36" spans="1:4">
      <c r="A36" s="1700" t="s">
        <v>3552</v>
      </c>
      <c r="B36" s="1702" t="s">
        <v>5726</v>
      </c>
      <c r="C36" s="1703" t="s">
        <v>5687</v>
      </c>
      <c r="D36" s="1698" t="s">
        <v>5584</v>
      </c>
    </row>
    <row r="37" spans="1:4">
      <c r="A37" s="1700" t="s">
        <v>3552</v>
      </c>
      <c r="B37" s="1702" t="s">
        <v>5727</v>
      </c>
      <c r="C37" s="1703" t="s">
        <v>5687</v>
      </c>
      <c r="D37" s="1698" t="s">
        <v>5584</v>
      </c>
    </row>
    <row r="38" spans="1:4">
      <c r="A38" s="1700" t="s">
        <v>3552</v>
      </c>
      <c r="B38" s="1702" t="s">
        <v>5728</v>
      </c>
      <c r="C38" s="1703" t="s">
        <v>5687</v>
      </c>
      <c r="D38" s="1698" t="s">
        <v>5584</v>
      </c>
    </row>
    <row r="39" spans="1:4"/>
    <row r="124"/>
  </sheetData>
  <autoFilter ref="A2:D2" xr:uid="{00000000-0009-0000-0000-000026000000}"/>
  <phoneticPr fontId="1"/>
  <hyperlinks>
    <hyperlink ref="A1" location="目次・索引!B1" display="索引へ戻る" xr:uid="{00000000-0004-0000-2600-000000000000}"/>
  </hyperlinks>
  <pageMargins left="0.7" right="0.7" top="0.75" bottom="0.75" header="0.3" footer="0.3"/>
  <pageSetup paperSize="9" scale="8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44</vt:i4>
      </vt:variant>
    </vt:vector>
  </HeadingPairs>
  <TitlesOfParts>
    <vt:vector size="44" baseType="lpstr">
      <vt:lpstr>目次・索引</vt:lpstr>
      <vt:lpstr>2024</vt:lpstr>
      <vt:lpstr>2023</vt:lpstr>
      <vt:lpstr>2022</vt:lpstr>
      <vt:lpstr>2021</vt:lpstr>
      <vt:lpstr>2020</vt:lpstr>
      <vt:lpstr>2019</vt:lpstr>
      <vt:lpstr>2019（予防）</vt:lpstr>
      <vt:lpstr>2019(ACN)</vt:lpstr>
      <vt:lpstr>2018</vt:lpstr>
      <vt:lpstr>2018（予防）</vt:lpstr>
      <vt:lpstr>2018(ACN)</vt:lpstr>
      <vt:lpstr>2017</vt:lpstr>
      <vt:lpstr>2017(ｼｰﾄﾍﾞﾙﾄ使用性)</vt:lpstr>
      <vt:lpstr>2017（予防）</vt:lpstr>
      <vt:lpstr>2016</vt:lpstr>
      <vt:lpstr>2016(ｼｰﾄﾍﾞﾙﾄ使用性)</vt:lpstr>
      <vt:lpstr>2016（予防）</vt:lpstr>
      <vt:lpstr>2015</vt:lpstr>
      <vt:lpstr>2015(ｼｰﾄﾍﾞﾙﾄ使用性)</vt:lpstr>
      <vt:lpstr>2015（予防）</vt:lpstr>
      <vt:lpstr>2014</vt:lpstr>
      <vt:lpstr>2014(ｼｰﾄﾍﾞﾙﾄ使用性)</vt:lpstr>
      <vt:lpstr>2014（予防）</vt:lpstr>
      <vt:lpstr>2013</vt:lpstr>
      <vt:lpstr>2013(ｼｰﾄﾍﾞﾙﾄ使用性)</vt:lpstr>
      <vt:lpstr>2012</vt:lpstr>
      <vt:lpstr>2012(ｼｰﾄﾍﾞﾙﾄ使用性)</vt:lpstr>
      <vt:lpstr>2011</vt:lpstr>
      <vt:lpstr>2011(ｼｰﾄﾍﾞﾙﾄ使用性)</vt:lpstr>
      <vt:lpstr>2010</vt:lpstr>
      <vt:lpstr>2010(ｼｰﾄﾍﾞﾙﾄ使用性)</vt:lpstr>
      <vt:lpstr>2009</vt:lpstr>
      <vt:lpstr>2009(ｼｰﾄﾍﾞﾙﾄ使用性)</vt:lpstr>
      <vt:lpstr>2008</vt:lpstr>
      <vt:lpstr>2007</vt:lpstr>
      <vt:lpstr>2006</vt:lpstr>
      <vt:lpstr>2005</vt:lpstr>
      <vt:lpstr>2004</vt:lpstr>
      <vt:lpstr>2003</vt:lpstr>
      <vt:lpstr>2002</vt:lpstr>
      <vt:lpstr>2001</vt:lpstr>
      <vt:lpstr>2000</vt:lpstr>
      <vt:lpstr>1999以前</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2019-09-04T06:56:45Z</dcterms:created>
  <dcterms:modified xsi:type="dcterms:W3CDTF">2025-04-23T05:11:42Z</dcterms:modified>
</cp:coreProperties>
</file>